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3_pyEMU\"/>
    </mc:Choice>
  </mc:AlternateContent>
  <xr:revisionPtr revIDLastSave="0" documentId="13_ncr:1_{74B7FDD9-D7BC-4A84-9F39-0655C416311B}" xr6:coauthVersionLast="47" xr6:coauthVersionMax="47" xr10:uidLastSave="{00000000-0000-0000-0000-000000000000}"/>
  <bookViews>
    <workbookView xWindow="-120" yWindow="-120" windowWidth="29040" windowHeight="16440" activeTab="5" xr2:uid="{FA577354-A5C2-4D8C-8467-CBAD543AC591}"/>
  </bookViews>
  <sheets>
    <sheet name="jcb" sheetId="2" r:id="rId1"/>
    <sheet name="Pst" sheetId="6" r:id="rId2"/>
    <sheet name="DIS" sheetId="1" r:id="rId3"/>
    <sheet name="OBS" sheetId="3" state="hidden" r:id="rId4"/>
    <sheet name="PAR" sheetId="4" state="hidden" r:id="rId5"/>
    <sheet name="pstFrom_3L_pp" sheetId="7" r:id="rId6"/>
  </sheets>
  <externalReferences>
    <externalReference r:id="rId7"/>
    <externalReference r:id="rId8"/>
    <externalReference r:id="rId9"/>
    <externalReference r:id="rId10"/>
  </externalReferences>
  <definedNames>
    <definedName name="a" localSheetId="5">#REF!</definedName>
    <definedName name="a">#REF!</definedName>
    <definedName name="ai" localSheetId="5">#REF!</definedName>
    <definedName name="ai">#REF!</definedName>
    <definedName name="aq" localSheetId="5">#REF!</definedName>
    <definedName name="aq">#REF!</definedName>
    <definedName name="AV" localSheetId="5">#REF!</definedName>
    <definedName name="AV">#REF!</definedName>
    <definedName name="Coord" localSheetId="5">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 localSheetId="5">#REF!</definedName>
    <definedName name="EG">#REF!</definedName>
    <definedName name="EI" localSheetId="5">#REF!</definedName>
    <definedName name="EI">#REF!</definedName>
    <definedName name="HLinst">[3]B!$X$29</definedName>
    <definedName name="HP">[2]IN!#REF!</definedName>
    <definedName name="I" localSheetId="5">#REF!</definedName>
    <definedName name="I">#REF!</definedName>
    <definedName name="JA">[2]IN!#REF!</definedName>
    <definedName name="Mean_A" localSheetId="5">#REF!</definedName>
    <definedName name="Mean_A">#REF!</definedName>
    <definedName name="mean_X" localSheetId="5">#REF!</definedName>
    <definedName name="mean_X">#REF!</definedName>
    <definedName name="mean_X." localSheetId="5">#REF!</definedName>
    <definedName name="mean_X.">#REF!</definedName>
    <definedName name="mean_Y" localSheetId="5">#REF!</definedName>
    <definedName name="mean_Y">#REF!</definedName>
    <definedName name="mean_Y." localSheetId="5">#REF!</definedName>
    <definedName name="mean_Y.">#REF!</definedName>
    <definedName name="mu" localSheetId="5">#REF!</definedName>
    <definedName name="mu">#REF!</definedName>
    <definedName name="mu_A" localSheetId="5">#REF!</definedName>
    <definedName name="mu_A">#REF!</definedName>
    <definedName name="mu_B" localSheetId="5">#REF!</definedName>
    <definedName name="mu_B">#REF!</definedName>
    <definedName name="P1_A" localSheetId="5">#REF!</definedName>
    <definedName name="P1_A">#REF!</definedName>
    <definedName name="P2_A" localSheetId="5">#REF!</definedName>
    <definedName name="P2_A">#REF!</definedName>
    <definedName name="P3_A" localSheetId="5">#REF!</definedName>
    <definedName name="P3_A">#REF!</definedName>
    <definedName name="P4_A" localSheetId="5">#REF!</definedName>
    <definedName name="P4_A">#REF!</definedName>
    <definedName name="P5_A" localSheetId="5">#REF!</definedName>
    <definedName name="P5_A">#REF!</definedName>
    <definedName name="Rot" localSheetId="5">#REF!</definedName>
    <definedName name="Rot">#REF!</definedName>
    <definedName name="SD_A" localSheetId="5">#REF!</definedName>
    <definedName name="SD_A">#REF!</definedName>
    <definedName name="SD_X" localSheetId="5">#REF!</definedName>
    <definedName name="SD_X">#REF!</definedName>
    <definedName name="SD_Y" localSheetId="5">#REF!</definedName>
    <definedName name="SD_Y">#REF!</definedName>
    <definedName name="sigma" localSheetId="5">#REF!</definedName>
    <definedName name="sigma">#REF!</definedName>
    <definedName name="sigma_AB" localSheetId="5">#REF!</definedName>
    <definedName name="sigma_AB">#REF!</definedName>
    <definedName name="sigma2_A" localSheetId="5">#REF!</definedName>
    <definedName name="sigma2_A">#REF!</definedName>
    <definedName name="sigma2_B" localSheetId="5">#REF!</definedName>
    <definedName name="sigma2_B">#REF!</definedName>
    <definedName name="Tab.43" localSheetId="5">#REF!</definedName>
    <definedName name="Tab.43">#REF!</definedName>
    <definedName name="Tab.44" localSheetId="5">#REF!</definedName>
    <definedName name="Tab.44">#REF!</definedName>
    <definedName name="Target_P">[2]IN!#REF!</definedName>
    <definedName name="Total_Mass">[3]B!$R$21</definedName>
    <definedName name="Variance_A" localSheetId="5">#REF!</definedName>
    <definedName name="Variance_A">#REF!</definedName>
    <definedName name="X" localSheetId="5">#REF!</definedName>
    <definedName name="X">#REF!</definedName>
    <definedName name="x_A" localSheetId="5">#REF!</definedName>
    <definedName name="x_A">#REF!</definedName>
    <definedName name="x_B" localSheetId="5">#REF!</definedName>
    <definedName name="x_B">#REF!</definedName>
    <definedName name="Xo" localSheetId="5">#REF!</definedName>
    <definedName name="Xo">#REF!</definedName>
    <definedName name="Yo.1">[3]B!$O$13</definedName>
    <definedName name="Yo.2">[3]B!$O$14</definedName>
    <definedName name="yt">[2]IN!#REF!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3985" i="6" l="1"/>
  <c r="AQ3985" i="6"/>
  <c r="FI2" i="7"/>
  <c r="FI1" i="7"/>
  <c r="A87" i="7"/>
  <c r="A89" i="7"/>
  <c r="A90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U42" i="7"/>
  <c r="T42" i="7"/>
  <c r="S42" i="7"/>
  <c r="Q42" i="7"/>
  <c r="F42" i="7"/>
  <c r="E42" i="7"/>
  <c r="D42" i="7"/>
  <c r="C42" i="7"/>
  <c r="B42" i="7"/>
  <c r="U41" i="7"/>
  <c r="T41" i="7"/>
  <c r="Q41" i="7"/>
  <c r="F41" i="7"/>
  <c r="E41" i="7"/>
  <c r="D41" i="7"/>
  <c r="C41" i="7"/>
  <c r="B41" i="7"/>
  <c r="U40" i="7"/>
  <c r="Q40" i="7"/>
  <c r="E40" i="7"/>
  <c r="D40" i="7"/>
  <c r="C40" i="7"/>
  <c r="B40" i="7"/>
  <c r="U39" i="7"/>
  <c r="Q39" i="7"/>
  <c r="M39" i="7"/>
  <c r="E39" i="7"/>
  <c r="D39" i="7"/>
  <c r="C39" i="7"/>
  <c r="B39" i="7"/>
  <c r="Q38" i="7"/>
  <c r="J38" i="7"/>
  <c r="D38" i="7"/>
  <c r="C38" i="7"/>
  <c r="B38" i="7"/>
  <c r="Q37" i="7"/>
  <c r="M37" i="7"/>
  <c r="C37" i="7"/>
  <c r="B37" i="7"/>
  <c r="Q36" i="7"/>
  <c r="B36" i="7"/>
  <c r="Q35" i="7"/>
  <c r="R34" i="7"/>
  <c r="Q34" i="7"/>
  <c r="Q33" i="7"/>
  <c r="Q32" i="7"/>
  <c r="G32" i="7"/>
  <c r="Q31" i="7"/>
  <c r="I31" i="7"/>
  <c r="Q30" i="7"/>
  <c r="Q29" i="7"/>
  <c r="K29" i="7"/>
  <c r="G29" i="7"/>
  <c r="Q28" i="7"/>
  <c r="S27" i="7"/>
  <c r="Q27" i="7"/>
  <c r="Q26" i="7"/>
  <c r="M26" i="7"/>
  <c r="G26" i="7"/>
  <c r="Q25" i="7"/>
  <c r="G25" i="7"/>
  <c r="F25" i="7"/>
  <c r="Q24" i="7"/>
  <c r="I24" i="7"/>
  <c r="H24" i="7"/>
  <c r="G24" i="7"/>
  <c r="F24" i="7"/>
  <c r="Q23" i="7"/>
  <c r="O23" i="7"/>
  <c r="I23" i="7"/>
  <c r="H23" i="7"/>
  <c r="G23" i="7"/>
  <c r="F23" i="7"/>
  <c r="Q22" i="7"/>
  <c r="I22" i="7"/>
  <c r="H22" i="7"/>
  <c r="G22" i="7"/>
  <c r="F22" i="7"/>
  <c r="Q21" i="7"/>
  <c r="I21" i="7"/>
  <c r="H21" i="7"/>
  <c r="G21" i="7"/>
  <c r="F21" i="7"/>
  <c r="S20" i="7"/>
  <c r="Q20" i="7"/>
  <c r="I20" i="7"/>
  <c r="H20" i="7"/>
  <c r="G20" i="7"/>
  <c r="F20" i="7"/>
  <c r="Q19" i="7"/>
  <c r="I19" i="7"/>
  <c r="H19" i="7"/>
  <c r="G19" i="7"/>
  <c r="F19" i="7"/>
  <c r="Q18" i="7"/>
  <c r="M18" i="7"/>
  <c r="I18" i="7"/>
  <c r="H18" i="7"/>
  <c r="G18" i="7"/>
  <c r="F18" i="7"/>
  <c r="Q17" i="7"/>
  <c r="I17" i="7"/>
  <c r="H17" i="7"/>
  <c r="G17" i="7"/>
  <c r="F17" i="7"/>
  <c r="Q16" i="7"/>
  <c r="I16" i="7"/>
  <c r="H16" i="7"/>
  <c r="G16" i="7"/>
  <c r="F16" i="7"/>
  <c r="Q15" i="7"/>
  <c r="I15" i="7"/>
  <c r="H15" i="7"/>
  <c r="G15" i="7"/>
  <c r="F15" i="7"/>
  <c r="Q14" i="7"/>
  <c r="N14" i="7"/>
  <c r="I14" i="7"/>
  <c r="H14" i="7"/>
  <c r="G14" i="7"/>
  <c r="F14" i="7"/>
  <c r="Q13" i="7"/>
  <c r="I13" i="7"/>
  <c r="H13" i="7"/>
  <c r="G13" i="7"/>
  <c r="F13" i="7"/>
  <c r="R12" i="7"/>
  <c r="Q12" i="7"/>
  <c r="H12" i="7"/>
  <c r="G12" i="7"/>
  <c r="F12" i="7"/>
  <c r="Q11" i="7"/>
  <c r="Q10" i="7"/>
  <c r="Q9" i="7"/>
  <c r="Q8" i="7"/>
  <c r="K8" i="7"/>
  <c r="R7" i="7"/>
  <c r="Q7" i="7"/>
  <c r="L7" i="7"/>
  <c r="Q6" i="7"/>
  <c r="Q5" i="7"/>
  <c r="Q4" i="7"/>
  <c r="BN12" i="1"/>
  <c r="BN11" i="1"/>
  <c r="EL8" i="7"/>
  <c r="EL9" i="7"/>
  <c r="EL10" i="7"/>
  <c r="EL11" i="7"/>
  <c r="EL7" i="7"/>
  <c r="DV129" i="7"/>
  <c r="DC87" i="7"/>
  <c r="EE89" i="7" l="1"/>
  <c r="EY5" i="7"/>
  <c r="EY7" i="7"/>
  <c r="EY9" i="7"/>
  <c r="EY11" i="7"/>
  <c r="EY13" i="7"/>
  <c r="EY15" i="7"/>
  <c r="EY17" i="7"/>
  <c r="EY19" i="7"/>
  <c r="EY21" i="7"/>
  <c r="EY23" i="7"/>
  <c r="EY25" i="7"/>
  <c r="EY27" i="7"/>
  <c r="EY29" i="7"/>
  <c r="EY31" i="7"/>
  <c r="EY33" i="7"/>
  <c r="EY35" i="7"/>
  <c r="EY37" i="7"/>
  <c r="EY39" i="7"/>
  <c r="EY41" i="7"/>
  <c r="EY43" i="7"/>
  <c r="EY45" i="7"/>
  <c r="EY47" i="7"/>
  <c r="EY49" i="7"/>
  <c r="EY51" i="7"/>
  <c r="EY53" i="7"/>
  <c r="EY55" i="7"/>
  <c r="EY57" i="7"/>
  <c r="EY59" i="7"/>
  <c r="EY61" i="7"/>
  <c r="EY63" i="7"/>
  <c r="EY65" i="7"/>
  <c r="EY67" i="7"/>
  <c r="EY69" i="7"/>
  <c r="EY71" i="7"/>
  <c r="EY73" i="7"/>
  <c r="EY75" i="7"/>
  <c r="EY77" i="7"/>
  <c r="EY79" i="7"/>
  <c r="EY81" i="7"/>
  <c r="EY83" i="7"/>
  <c r="EY85" i="7"/>
  <c r="EY87" i="7"/>
  <c r="EY89" i="7"/>
  <c r="EY91" i="7"/>
  <c r="EY93" i="7"/>
  <c r="EY95" i="7"/>
  <c r="EY97" i="7"/>
  <c r="EY99" i="7"/>
  <c r="EY101" i="7"/>
  <c r="EY103" i="7"/>
  <c r="EY105" i="7"/>
  <c r="EY107" i="7"/>
  <c r="EY109" i="7"/>
  <c r="EY111" i="7"/>
  <c r="EY113" i="7"/>
  <c r="EY115" i="7"/>
  <c r="EY117" i="7"/>
  <c r="EY119" i="7"/>
  <c r="EY121" i="7"/>
  <c r="EY123" i="7"/>
  <c r="EY125" i="7"/>
  <c r="EY127" i="7"/>
  <c r="EY129" i="7"/>
  <c r="EY131" i="7"/>
  <c r="EY133" i="7"/>
  <c r="EY135" i="7"/>
  <c r="EY137" i="7"/>
  <c r="EY139" i="7"/>
  <c r="EY141" i="7"/>
  <c r="EY143" i="7"/>
  <c r="EY145" i="7"/>
  <c r="EY147" i="7"/>
  <c r="EY149" i="7"/>
  <c r="EY151" i="7"/>
  <c r="EY153" i="7"/>
  <c r="EY155" i="7"/>
  <c r="EY157" i="7"/>
  <c r="EY159" i="7"/>
  <c r="EY161" i="7"/>
  <c r="EY163" i="7"/>
  <c r="EY165" i="7"/>
  <c r="EY167" i="7"/>
  <c r="EY169" i="7"/>
  <c r="EY171" i="7"/>
  <c r="EY173" i="7"/>
  <c r="EY175" i="7"/>
  <c r="EY177" i="7"/>
  <c r="EY179" i="7"/>
  <c r="EY181" i="7"/>
  <c r="EY183" i="7"/>
  <c r="EY185" i="7"/>
  <c r="EY187" i="7"/>
  <c r="EY189" i="7"/>
  <c r="EY191" i="7"/>
  <c r="EY193" i="7"/>
  <c r="EY195" i="7"/>
  <c r="EY197" i="7"/>
  <c r="EY199" i="7"/>
  <c r="EY201" i="7"/>
  <c r="EY203" i="7"/>
  <c r="EY205" i="7"/>
  <c r="EY207" i="7"/>
  <c r="EY209" i="7"/>
  <c r="EY211" i="7"/>
  <c r="EY213" i="7"/>
  <c r="EY215" i="7"/>
  <c r="EY217" i="7"/>
  <c r="EY219" i="7"/>
  <c r="EY221" i="7"/>
  <c r="EY223" i="7"/>
  <c r="EY225" i="7"/>
  <c r="EY227" i="7"/>
  <c r="EY229" i="7"/>
  <c r="EY231" i="7"/>
  <c r="EY233" i="7"/>
  <c r="EY235" i="7"/>
  <c r="EY237" i="7"/>
  <c r="EY239" i="7"/>
  <c r="EY241" i="7"/>
  <c r="EY243" i="7"/>
  <c r="EY245" i="7"/>
  <c r="EY247" i="7"/>
  <c r="EY249" i="7"/>
  <c r="EY251" i="7"/>
  <c r="EY253" i="7"/>
  <c r="EY255" i="7"/>
  <c r="EY257" i="7"/>
  <c r="EY259" i="7"/>
  <c r="EY261" i="7"/>
  <c r="EY263" i="7"/>
  <c r="EY265" i="7"/>
  <c r="EY267" i="7"/>
  <c r="EY269" i="7"/>
  <c r="EY271" i="7"/>
  <c r="EY273" i="7"/>
  <c r="EY275" i="7"/>
  <c r="EY277" i="7"/>
  <c r="EY279" i="7"/>
  <c r="EY281" i="7"/>
  <c r="EY283" i="7"/>
  <c r="EY285" i="7"/>
  <c r="EY287" i="7"/>
  <c r="EY289" i="7"/>
  <c r="EY291" i="7"/>
  <c r="EY293" i="7"/>
  <c r="EY295" i="7"/>
  <c r="EY297" i="7"/>
  <c r="EY299" i="7"/>
  <c r="EY301" i="7"/>
  <c r="EY303" i="7"/>
  <c r="EY305" i="7"/>
  <c r="EY307" i="7"/>
  <c r="EY309" i="7"/>
  <c r="EY311" i="7"/>
  <c r="EY313" i="7"/>
  <c r="EY315" i="7"/>
  <c r="EY317" i="7"/>
  <c r="EY319" i="7"/>
  <c r="EY321" i="7"/>
  <c r="EY323" i="7"/>
  <c r="EY325" i="7"/>
  <c r="EY327" i="7"/>
  <c r="EY329" i="7"/>
  <c r="EY331" i="7"/>
  <c r="EY333" i="7"/>
  <c r="EY335" i="7"/>
  <c r="EY337" i="7"/>
  <c r="EY339" i="7"/>
  <c r="EY341" i="7"/>
  <c r="EY343" i="7"/>
  <c r="EY345" i="7"/>
  <c r="EY347" i="7"/>
  <c r="EY349" i="7"/>
  <c r="EY351" i="7"/>
  <c r="EY353" i="7"/>
  <c r="EY355" i="7"/>
  <c r="EY357" i="7"/>
  <c r="EY359" i="7"/>
  <c r="EY361" i="7"/>
  <c r="EY363" i="7"/>
  <c r="EY365" i="7"/>
  <c r="EY367" i="7"/>
  <c r="EY369" i="7"/>
  <c r="EY371" i="7"/>
  <c r="EY373" i="7"/>
  <c r="EY375" i="7"/>
  <c r="EY377" i="7"/>
  <c r="EY379" i="7"/>
  <c r="EY381" i="7"/>
  <c r="EY383" i="7"/>
  <c r="EY385" i="7"/>
  <c r="EY387" i="7"/>
  <c r="EY389" i="7"/>
  <c r="EY391" i="7"/>
  <c r="EY393" i="7"/>
  <c r="EY395" i="7"/>
  <c r="EY397" i="7"/>
  <c r="EY399" i="7"/>
  <c r="EY401" i="7"/>
  <c r="EY403" i="7"/>
  <c r="EY405" i="7"/>
  <c r="EY407" i="7"/>
  <c r="EY409" i="7"/>
  <c r="EY411" i="7"/>
  <c r="EY413" i="7"/>
  <c r="EY415" i="7"/>
  <c r="EY417" i="7"/>
  <c r="EY419" i="7"/>
  <c r="EY421" i="7"/>
  <c r="EY423" i="7"/>
  <c r="EY425" i="7"/>
  <c r="EY427" i="7"/>
  <c r="EY429" i="7"/>
  <c r="EY431" i="7"/>
  <c r="EY433" i="7"/>
  <c r="EY435" i="7"/>
  <c r="EY437" i="7"/>
  <c r="EY439" i="7"/>
  <c r="EY441" i="7"/>
  <c r="EY443" i="7"/>
  <c r="EY445" i="7"/>
  <c r="EY447" i="7"/>
  <c r="EY449" i="7"/>
  <c r="EY451" i="7"/>
  <c r="EY453" i="7"/>
  <c r="EY455" i="7"/>
  <c r="EY457" i="7"/>
  <c r="EY459" i="7"/>
  <c r="EY461" i="7"/>
  <c r="EY463" i="7"/>
  <c r="EY465" i="7"/>
  <c r="EY467" i="7"/>
  <c r="EY469" i="7"/>
  <c r="EY471" i="7"/>
  <c r="EY473" i="7"/>
  <c r="EY475" i="7"/>
  <c r="EY477" i="7"/>
  <c r="EY479" i="7"/>
  <c r="EY481" i="7"/>
  <c r="EY483" i="7"/>
  <c r="EY485" i="7"/>
  <c r="EY487" i="7"/>
  <c r="EY489" i="7"/>
  <c r="EY491" i="7"/>
  <c r="EY493" i="7"/>
  <c r="EY495" i="7"/>
  <c r="EY497" i="7"/>
  <c r="EY499" i="7"/>
  <c r="EY501" i="7"/>
  <c r="EY503" i="7"/>
  <c r="EY505" i="7"/>
  <c r="EY507" i="7"/>
  <c r="EY509" i="7"/>
  <c r="EY511" i="7"/>
  <c r="EY513" i="7"/>
  <c r="EY515" i="7"/>
  <c r="EY517" i="7"/>
  <c r="EY519" i="7"/>
  <c r="EY521" i="7"/>
  <c r="EY523" i="7"/>
  <c r="EY525" i="7"/>
  <c r="EY527" i="7"/>
  <c r="EY529" i="7"/>
  <c r="EY531" i="7"/>
  <c r="EY533" i="7"/>
  <c r="EY535" i="7"/>
  <c r="EY537" i="7"/>
  <c r="EY539" i="7"/>
  <c r="EY541" i="7"/>
  <c r="EY543" i="7"/>
  <c r="EY545" i="7"/>
  <c r="EY547" i="7"/>
  <c r="EY549" i="7"/>
  <c r="EY551" i="7"/>
  <c r="EY553" i="7"/>
  <c r="EY555" i="7"/>
  <c r="EY557" i="7"/>
  <c r="EY559" i="7"/>
  <c r="EY561" i="7"/>
  <c r="EY563" i="7"/>
  <c r="EY565" i="7"/>
  <c r="EY567" i="7"/>
  <c r="EY569" i="7"/>
  <c r="EY571" i="7"/>
  <c r="EY573" i="7"/>
  <c r="EY575" i="7"/>
  <c r="EY577" i="7"/>
  <c r="EY579" i="7"/>
  <c r="EY581" i="7"/>
  <c r="EY583" i="7"/>
  <c r="EY585" i="7"/>
  <c r="EY587" i="7"/>
  <c r="EY589" i="7"/>
  <c r="EY591" i="7"/>
  <c r="EY593" i="7"/>
  <c r="EY595" i="7"/>
  <c r="EY597" i="7"/>
  <c r="EY599" i="7"/>
  <c r="EY601" i="7"/>
  <c r="EY603" i="7"/>
  <c r="EY605" i="7"/>
  <c r="EY607" i="7"/>
  <c r="EY609" i="7"/>
  <c r="EY611" i="7"/>
  <c r="EY613" i="7"/>
  <c r="EY615" i="7"/>
  <c r="EY617" i="7"/>
  <c r="EY619" i="7"/>
  <c r="EY621" i="7"/>
  <c r="EY623" i="7"/>
  <c r="EY625" i="7"/>
  <c r="EY627" i="7"/>
  <c r="EY629" i="7"/>
  <c r="EY631" i="7"/>
  <c r="EY633" i="7"/>
  <c r="EY635" i="7"/>
  <c r="EY637" i="7"/>
  <c r="EY639" i="7"/>
  <c r="EY641" i="7"/>
  <c r="EY643" i="7"/>
  <c r="EY645" i="7"/>
  <c r="EY647" i="7"/>
  <c r="EY649" i="7"/>
  <c r="EY651" i="7"/>
  <c r="EY653" i="7"/>
  <c r="EY655" i="7"/>
  <c r="EY657" i="7"/>
  <c r="EY659" i="7"/>
  <c r="EY661" i="7"/>
  <c r="EY663" i="7"/>
  <c r="EY665" i="7"/>
  <c r="EY667" i="7"/>
  <c r="EY669" i="7"/>
  <c r="EY671" i="7"/>
  <c r="EY673" i="7"/>
  <c r="EY675" i="7"/>
  <c r="EY677" i="7"/>
  <c r="EY679" i="7"/>
  <c r="EY681" i="7"/>
  <c r="EY683" i="7"/>
  <c r="EY685" i="7"/>
  <c r="EY687" i="7"/>
  <c r="EY689" i="7"/>
  <c r="EY691" i="7"/>
  <c r="EY693" i="7"/>
  <c r="EY695" i="7"/>
  <c r="EY697" i="7"/>
  <c r="EY699" i="7"/>
  <c r="EY701" i="7"/>
  <c r="EY703" i="7"/>
  <c r="EY705" i="7"/>
  <c r="EY707" i="7"/>
  <c r="EY709" i="7"/>
  <c r="EY711" i="7"/>
  <c r="EY713" i="7"/>
  <c r="EY715" i="7"/>
  <c r="EY717" i="7"/>
  <c r="EY719" i="7"/>
  <c r="EY721" i="7"/>
  <c r="EY723" i="7"/>
  <c r="EY725" i="7"/>
  <c r="EY727" i="7"/>
  <c r="EY729" i="7"/>
  <c r="EY731" i="7"/>
  <c r="EY733" i="7"/>
  <c r="EY735" i="7"/>
  <c r="EY737" i="7"/>
  <c r="EY739" i="7"/>
  <c r="EY741" i="7"/>
  <c r="EY743" i="7"/>
  <c r="EY745" i="7"/>
  <c r="EY747" i="7"/>
  <c r="EY749" i="7"/>
  <c r="EY751" i="7"/>
  <c r="EY753" i="7"/>
  <c r="EY755" i="7"/>
  <c r="EY757" i="7"/>
  <c r="EY759" i="7"/>
  <c r="EY761" i="7"/>
  <c r="EY763" i="7"/>
  <c r="EY765" i="7"/>
  <c r="EY767" i="7"/>
  <c r="EY769" i="7"/>
  <c r="EY771" i="7"/>
  <c r="EY773" i="7"/>
  <c r="EY775" i="7"/>
  <c r="EY777" i="7"/>
  <c r="EY779" i="7"/>
  <c r="EY781" i="7"/>
  <c r="EY783" i="7"/>
  <c r="EY785" i="7"/>
  <c r="EY787" i="7"/>
  <c r="EY789" i="7"/>
  <c r="EY791" i="7"/>
  <c r="EY793" i="7"/>
  <c r="EY795" i="7"/>
  <c r="EY797" i="7"/>
  <c r="EY799" i="7"/>
  <c r="EY801" i="7"/>
  <c r="EY803" i="7"/>
  <c r="EY805" i="7"/>
  <c r="EY807" i="7"/>
  <c r="EY809" i="7"/>
  <c r="EY811" i="7"/>
  <c r="EY813" i="7"/>
  <c r="EY815" i="7"/>
  <c r="EY817" i="7"/>
  <c r="EY819" i="7"/>
  <c r="EY821" i="7"/>
  <c r="EY823" i="7"/>
  <c r="EY825" i="7"/>
  <c r="EY827" i="7"/>
  <c r="EY829" i="7"/>
  <c r="EY831" i="7"/>
  <c r="EY833" i="7"/>
  <c r="EY835" i="7"/>
  <c r="EY837" i="7"/>
  <c r="EY839" i="7"/>
  <c r="EY841" i="7"/>
  <c r="EY843" i="7"/>
  <c r="EY845" i="7"/>
  <c r="EY847" i="7"/>
  <c r="EY849" i="7"/>
  <c r="EY851" i="7"/>
  <c r="EY853" i="7"/>
  <c r="EY855" i="7"/>
  <c r="EY857" i="7"/>
  <c r="EY859" i="7"/>
  <c r="EY861" i="7"/>
  <c r="EY863" i="7"/>
  <c r="EY865" i="7"/>
  <c r="EY867" i="7"/>
  <c r="EY869" i="7"/>
  <c r="EY871" i="7"/>
  <c r="EY873" i="7"/>
  <c r="EY875" i="7"/>
  <c r="EY877" i="7"/>
  <c r="EY879" i="7"/>
  <c r="EY881" i="7"/>
  <c r="EY883" i="7"/>
  <c r="EY885" i="7"/>
  <c r="EY887" i="7"/>
  <c r="EY889" i="7"/>
  <c r="EY891" i="7"/>
  <c r="EY893" i="7"/>
  <c r="EY895" i="7"/>
  <c r="EY897" i="7"/>
  <c r="EY899" i="7"/>
  <c r="EY901" i="7"/>
  <c r="EY903" i="7"/>
  <c r="EY905" i="7"/>
  <c r="EY907" i="7"/>
  <c r="EY909" i="7"/>
  <c r="EY911" i="7"/>
  <c r="EY913" i="7"/>
  <c r="EY915" i="7"/>
  <c r="EY917" i="7"/>
  <c r="EY919" i="7"/>
  <c r="EY921" i="7"/>
  <c r="EY923" i="7"/>
  <c r="EY925" i="7"/>
  <c r="EY927" i="7"/>
  <c r="EY929" i="7"/>
  <c r="EY931" i="7"/>
  <c r="EY933" i="7"/>
  <c r="EY935" i="7"/>
  <c r="EY937" i="7"/>
  <c r="EY939" i="7"/>
  <c r="EY941" i="7"/>
  <c r="EY943" i="7"/>
  <c r="EY945" i="7"/>
  <c r="EY947" i="7"/>
  <c r="EY949" i="7"/>
  <c r="EY951" i="7"/>
  <c r="EY953" i="7"/>
  <c r="EY955" i="7"/>
  <c r="EY957" i="7"/>
  <c r="EY959" i="7"/>
  <c r="EY961" i="7"/>
  <c r="EY963" i="7"/>
  <c r="EY965" i="7"/>
  <c r="EY967" i="7"/>
  <c r="EY969" i="7"/>
  <c r="EY971" i="7"/>
  <c r="EY973" i="7"/>
  <c r="EY975" i="7"/>
  <c r="EY977" i="7"/>
  <c r="EY979" i="7"/>
  <c r="EY981" i="7"/>
  <c r="EY983" i="7"/>
  <c r="EY985" i="7"/>
  <c r="EY987" i="7"/>
  <c r="EY989" i="7"/>
  <c r="EY991" i="7"/>
  <c r="EY993" i="7"/>
  <c r="EY995" i="7"/>
  <c r="EY997" i="7"/>
  <c r="EY999" i="7"/>
  <c r="EY1001" i="7"/>
  <c r="EY1003" i="7"/>
  <c r="EY1005" i="7"/>
  <c r="EY1007" i="7"/>
  <c r="EY1009" i="7"/>
  <c r="EY1011" i="7"/>
  <c r="EY1013" i="7"/>
  <c r="EY1015" i="7"/>
  <c r="EY1017" i="7"/>
  <c r="EY1019" i="7"/>
  <c r="EY1021" i="7"/>
  <c r="EY1023" i="7"/>
  <c r="EY1025" i="7"/>
  <c r="EY1027" i="7"/>
  <c r="EY1029" i="7"/>
  <c r="EY1031" i="7"/>
  <c r="EY1033" i="7"/>
  <c r="EY1035" i="7"/>
  <c r="EY1037" i="7"/>
  <c r="EY1039" i="7"/>
  <c r="EY1041" i="7"/>
  <c r="EY1043" i="7"/>
  <c r="EY1045" i="7"/>
  <c r="EY1047" i="7"/>
  <c r="EY1049" i="7"/>
  <c r="EY1051" i="7"/>
  <c r="EY1053" i="7"/>
  <c r="EY1055" i="7"/>
  <c r="EY1057" i="7"/>
  <c r="EY1059" i="7"/>
  <c r="EY1061" i="7"/>
  <c r="EY1063" i="7"/>
  <c r="EY1065" i="7"/>
  <c r="EY1067" i="7"/>
  <c r="EY1069" i="7"/>
  <c r="EY1071" i="7"/>
  <c r="EY1073" i="7"/>
  <c r="EY1075" i="7"/>
  <c r="EY1077" i="7"/>
  <c r="EY1079" i="7"/>
  <c r="EY1081" i="7"/>
  <c r="EY1083" i="7"/>
  <c r="EY1085" i="7"/>
  <c r="EY1087" i="7"/>
  <c r="EY1089" i="7"/>
  <c r="EY1091" i="7"/>
  <c r="EY1093" i="7"/>
  <c r="EY1095" i="7"/>
  <c r="EY1097" i="7"/>
  <c r="EY1099" i="7"/>
  <c r="EY1101" i="7"/>
  <c r="EY1103" i="7"/>
  <c r="EY1105" i="7"/>
  <c r="EY1107" i="7"/>
  <c r="EY1109" i="7"/>
  <c r="EY1111" i="7"/>
  <c r="EY1113" i="7"/>
  <c r="EY1115" i="7"/>
  <c r="EY1117" i="7"/>
  <c r="EY1119" i="7"/>
  <c r="EY1121" i="7"/>
  <c r="EY1123" i="7"/>
  <c r="EY1125" i="7"/>
  <c r="EY1127" i="7"/>
  <c r="EY1129" i="7"/>
  <c r="EY1131" i="7"/>
  <c r="EY1133" i="7"/>
  <c r="EY1135" i="7"/>
  <c r="EY1137" i="7"/>
  <c r="EY1139" i="7"/>
  <c r="EY1141" i="7"/>
  <c r="EY1143" i="7"/>
  <c r="EY1145" i="7"/>
  <c r="EY1147" i="7"/>
  <c r="EY1149" i="7"/>
  <c r="EY1151" i="7"/>
  <c r="EY1153" i="7"/>
  <c r="EY1155" i="7"/>
  <c r="EY1157" i="7"/>
  <c r="EY1159" i="7"/>
  <c r="EY1161" i="7"/>
  <c r="EY1163" i="7"/>
  <c r="EY1165" i="7"/>
  <c r="EY1167" i="7"/>
  <c r="EY1169" i="7"/>
  <c r="EY1171" i="7"/>
  <c r="EY1173" i="7"/>
  <c r="EY1175" i="7"/>
  <c r="EY1177" i="7"/>
  <c r="EY1179" i="7"/>
  <c r="EY1181" i="7"/>
  <c r="EY1183" i="7"/>
  <c r="EY1185" i="7"/>
  <c r="EY1187" i="7"/>
  <c r="EY1189" i="7"/>
  <c r="EY1191" i="7"/>
  <c r="EY1193" i="7"/>
  <c r="EY1195" i="7"/>
  <c r="EY1197" i="7"/>
  <c r="EY1199" i="7"/>
  <c r="EY1201" i="7"/>
  <c r="EY1203" i="7"/>
  <c r="EY1205" i="7"/>
  <c r="EY1207" i="7"/>
  <c r="EY1209" i="7"/>
  <c r="EY1211" i="7"/>
  <c r="EY1213" i="7"/>
  <c r="EY1215" i="7"/>
  <c r="EY1217" i="7"/>
  <c r="EY1219" i="7"/>
  <c r="EY1221" i="7"/>
  <c r="EY1223" i="7"/>
  <c r="EY1225" i="7"/>
  <c r="EY1227" i="7"/>
  <c r="EY1229" i="7"/>
  <c r="EY1231" i="7"/>
  <c r="EY1233" i="7"/>
  <c r="EY1235" i="7"/>
  <c r="EY1237" i="7"/>
  <c r="EY1239" i="7"/>
  <c r="EY1241" i="7"/>
  <c r="EY1243" i="7"/>
  <c r="EY1245" i="7"/>
  <c r="EY1247" i="7"/>
  <c r="EY1249" i="7"/>
  <c r="EY1251" i="7"/>
  <c r="EY1253" i="7"/>
  <c r="EY1255" i="7"/>
  <c r="EY1257" i="7"/>
  <c r="EY1259" i="7"/>
  <c r="EY1261" i="7"/>
  <c r="EY1263" i="7"/>
  <c r="EY1265" i="7"/>
  <c r="EY1267" i="7"/>
  <c r="EY1269" i="7"/>
  <c r="EY1271" i="7"/>
  <c r="EY1273" i="7"/>
  <c r="EY1275" i="7"/>
  <c r="EY1277" i="7"/>
  <c r="EY1279" i="7"/>
  <c r="EY1281" i="7"/>
  <c r="EY1283" i="7"/>
  <c r="EY1285" i="7"/>
  <c r="EY1287" i="7"/>
  <c r="EY1289" i="7"/>
  <c r="EY1291" i="7"/>
  <c r="EY1293" i="7"/>
  <c r="EY1295" i="7"/>
  <c r="EY1297" i="7"/>
  <c r="EY1299" i="7"/>
  <c r="EY1301" i="7"/>
  <c r="EY1303" i="7"/>
  <c r="EY1305" i="7"/>
  <c r="EY1307" i="7"/>
  <c r="EY1309" i="7"/>
  <c r="EY1311" i="7"/>
  <c r="EY1313" i="7"/>
  <c r="EY1315" i="7"/>
  <c r="EY1317" i="7"/>
  <c r="EY1319" i="7"/>
  <c r="EY1321" i="7"/>
  <c r="EY1323" i="7"/>
  <c r="EY1325" i="7"/>
  <c r="EY1327" i="7"/>
  <c r="EY1329" i="7"/>
  <c r="EY1331" i="7"/>
  <c r="EY1333" i="7"/>
  <c r="EY1335" i="7"/>
  <c r="EY1337" i="7"/>
  <c r="EY1339" i="7"/>
  <c r="EY1341" i="7"/>
  <c r="EY1343" i="7"/>
  <c r="EY1345" i="7"/>
  <c r="EY1347" i="7"/>
  <c r="EY1349" i="7"/>
  <c r="EY1351" i="7"/>
  <c r="EY1353" i="7"/>
  <c r="EY1355" i="7"/>
  <c r="EY1357" i="7"/>
  <c r="EY1359" i="7"/>
  <c r="EY1361" i="7"/>
  <c r="EY1363" i="7"/>
  <c r="EY1365" i="7"/>
  <c r="EY1367" i="7"/>
  <c r="EY1369" i="7"/>
  <c r="EY1371" i="7"/>
  <c r="EY1373" i="7"/>
  <c r="EY1375" i="7"/>
  <c r="EY1377" i="7"/>
  <c r="EY1379" i="7"/>
  <c r="EY1381" i="7"/>
  <c r="EY1383" i="7"/>
  <c r="EY1385" i="7"/>
  <c r="EY1387" i="7"/>
  <c r="EY1389" i="7"/>
  <c r="EY1391" i="7"/>
  <c r="EY1393" i="7"/>
  <c r="EY1395" i="7"/>
  <c r="EY1397" i="7"/>
  <c r="EY1399" i="7"/>
  <c r="EY1401" i="7"/>
  <c r="EY1403" i="7"/>
  <c r="EY1405" i="7"/>
  <c r="EY1407" i="7"/>
  <c r="EY1409" i="7"/>
  <c r="EY1411" i="7"/>
  <c r="EY3" i="7"/>
  <c r="EY4" i="7" s="1"/>
  <c r="EY6" i="7" s="1"/>
  <c r="EN4" i="7"/>
  <c r="EN5" i="7" s="1"/>
  <c r="EN6" i="7" s="1"/>
  <c r="EN7" i="7" s="1"/>
  <c r="EN8" i="7" s="1"/>
  <c r="EN9" i="7" s="1"/>
  <c r="EN10" i="7" s="1"/>
  <c r="EN11" i="7" s="1"/>
  <c r="EN12" i="7" s="1"/>
  <c r="EN13" i="7" s="1"/>
  <c r="EN14" i="7" s="1"/>
  <c r="EN15" i="7" s="1"/>
  <c r="EN16" i="7" s="1"/>
  <c r="EN17" i="7" s="1"/>
  <c r="EN18" i="7" s="1"/>
  <c r="EN19" i="7" s="1"/>
  <c r="EN20" i="7" s="1"/>
  <c r="EN21" i="7" s="1"/>
  <c r="EN22" i="7" s="1"/>
  <c r="EN23" i="7" s="1"/>
  <c r="EN24" i="7" s="1"/>
  <c r="EN25" i="7" s="1"/>
  <c r="EN26" i="7" s="1"/>
  <c r="EN27" i="7" s="1"/>
  <c r="EN28" i="7" s="1"/>
  <c r="EN29" i="7" s="1"/>
  <c r="EN30" i="7" s="1"/>
  <c r="EN31" i="7" s="1"/>
  <c r="EN32" i="7" s="1"/>
  <c r="EN33" i="7" s="1"/>
  <c r="EN34" i="7" s="1"/>
  <c r="EN35" i="7" s="1"/>
  <c r="EN36" i="7" s="1"/>
  <c r="EN37" i="7" s="1"/>
  <c r="EN38" i="7" s="1"/>
  <c r="EN39" i="7" s="1"/>
  <c r="EN40" i="7" s="1"/>
  <c r="EN41" i="7" s="1"/>
  <c r="EN42" i="7" s="1"/>
  <c r="EN43" i="7" s="1"/>
  <c r="EN44" i="7" s="1"/>
  <c r="EN45" i="7" s="1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EN68" i="7" s="1"/>
  <c r="EN69" i="7" s="1"/>
  <c r="EN70" i="7" s="1"/>
  <c r="EN71" i="7" s="1"/>
  <c r="EN72" i="7" s="1"/>
  <c r="EN73" i="7" s="1"/>
  <c r="EN74" i="7" s="1"/>
  <c r="EN75" i="7" s="1"/>
  <c r="EN76" i="7" s="1"/>
  <c r="EN77" i="7" s="1"/>
  <c r="EN78" i="7" s="1"/>
  <c r="EN79" i="7" s="1"/>
  <c r="EN80" i="7" s="1"/>
  <c r="EN81" i="7" s="1"/>
  <c r="EN82" i="7" s="1"/>
  <c r="EN83" i="7" s="1"/>
  <c r="EN84" i="7" s="1"/>
  <c r="EN85" i="7" s="1"/>
  <c r="EN86" i="7" s="1"/>
  <c r="EN87" i="7" s="1"/>
  <c r="EN88" i="7" s="1"/>
  <c r="EN89" i="7" s="1"/>
  <c r="EN90" i="7" s="1"/>
  <c r="EN91" i="7" s="1"/>
  <c r="EN92" i="7" s="1"/>
  <c r="EN93" i="7" s="1"/>
  <c r="EN94" i="7" s="1"/>
  <c r="EN95" i="7" s="1"/>
  <c r="EN96" i="7" s="1"/>
  <c r="EN97" i="7" s="1"/>
  <c r="EN98" i="7" s="1"/>
  <c r="EN99" i="7" s="1"/>
  <c r="EN100" i="7" s="1"/>
  <c r="EN101" i="7" s="1"/>
  <c r="EN102" i="7" s="1"/>
  <c r="EN103" i="7" s="1"/>
  <c r="EN104" i="7" s="1"/>
  <c r="EN105" i="7" s="1"/>
  <c r="EN106" i="7" s="1"/>
  <c r="EN107" i="7" s="1"/>
  <c r="EN108" i="7" s="1"/>
  <c r="EN109" i="7" s="1"/>
  <c r="EN110" i="7" s="1"/>
  <c r="EN111" i="7" s="1"/>
  <c r="EN112" i="7" s="1"/>
  <c r="EN113" i="7" s="1"/>
  <c r="EN114" i="7" s="1"/>
  <c r="EN115" i="7" s="1"/>
  <c r="EN116" i="7" s="1"/>
  <c r="EN117" i="7" s="1"/>
  <c r="EN118" i="7" s="1"/>
  <c r="EN119" i="7" s="1"/>
  <c r="EN120" i="7" s="1"/>
  <c r="EN121" i="7" s="1"/>
  <c r="EN122" i="7" s="1"/>
  <c r="EN123" i="7" s="1"/>
  <c r="EN124" i="7" s="1"/>
  <c r="EN125" i="7" s="1"/>
  <c r="EN126" i="7" s="1"/>
  <c r="EN127" i="7" s="1"/>
  <c r="EN128" i="7" s="1"/>
  <c r="EN129" i="7" s="1"/>
  <c r="EN130" i="7" s="1"/>
  <c r="EN131" i="7" s="1"/>
  <c r="EN132" i="7" s="1"/>
  <c r="EN133" i="7" s="1"/>
  <c r="EN134" i="7" s="1"/>
  <c r="EN135" i="7" s="1"/>
  <c r="EN136" i="7" s="1"/>
  <c r="EN137" i="7" s="1"/>
  <c r="EN138" i="7" s="1"/>
  <c r="EN139" i="7" s="1"/>
  <c r="EN140" i="7" s="1"/>
  <c r="EN141" i="7" s="1"/>
  <c r="EN142" i="7" s="1"/>
  <c r="EN143" i="7" s="1"/>
  <c r="EN144" i="7" s="1"/>
  <c r="EN145" i="7" s="1"/>
  <c r="EN146" i="7" s="1"/>
  <c r="EN147" i="7" s="1"/>
  <c r="EN148" i="7" s="1"/>
  <c r="EN149" i="7" s="1"/>
  <c r="EN150" i="7" s="1"/>
  <c r="EN151" i="7" s="1"/>
  <c r="EN152" i="7" s="1"/>
  <c r="EN153" i="7" s="1"/>
  <c r="EN154" i="7" s="1"/>
  <c r="EN155" i="7" s="1"/>
  <c r="EN156" i="7" s="1"/>
  <c r="EN157" i="7" s="1"/>
  <c r="EN158" i="7" s="1"/>
  <c r="EN159" i="7" s="1"/>
  <c r="EN160" i="7" s="1"/>
  <c r="EN161" i="7" s="1"/>
  <c r="EN162" i="7" s="1"/>
  <c r="EN163" i="7" s="1"/>
  <c r="EN164" i="7" s="1"/>
  <c r="EN165" i="7" s="1"/>
  <c r="EN166" i="7" s="1"/>
  <c r="EN167" i="7" s="1"/>
  <c r="EN168" i="7" s="1"/>
  <c r="EN169" i="7" s="1"/>
  <c r="EN170" i="7" s="1"/>
  <c r="EN171" i="7" s="1"/>
  <c r="EN172" i="7" s="1"/>
  <c r="EN173" i="7" s="1"/>
  <c r="EN174" i="7" s="1"/>
  <c r="EN175" i="7" s="1"/>
  <c r="EN176" i="7" s="1"/>
  <c r="EN177" i="7" s="1"/>
  <c r="EN178" i="7" s="1"/>
  <c r="EN179" i="7" s="1"/>
  <c r="EN180" i="7" s="1"/>
  <c r="EN181" i="7" s="1"/>
  <c r="EN182" i="7" s="1"/>
  <c r="EN183" i="7" s="1"/>
  <c r="EN184" i="7" s="1"/>
  <c r="EN185" i="7" s="1"/>
  <c r="EN186" i="7" s="1"/>
  <c r="EN187" i="7" s="1"/>
  <c r="EN188" i="7" s="1"/>
  <c r="EN189" i="7" s="1"/>
  <c r="EN190" i="7" s="1"/>
  <c r="EN191" i="7" s="1"/>
  <c r="EN192" i="7" s="1"/>
  <c r="EN193" i="7" s="1"/>
  <c r="EN194" i="7" s="1"/>
  <c r="EN195" i="7" s="1"/>
  <c r="EN196" i="7" s="1"/>
  <c r="EN197" i="7" s="1"/>
  <c r="EN198" i="7" s="1"/>
  <c r="EN199" i="7" s="1"/>
  <c r="EN200" i="7" s="1"/>
  <c r="EN201" i="7" s="1"/>
  <c r="EN202" i="7" s="1"/>
  <c r="EN203" i="7" s="1"/>
  <c r="EN204" i="7" s="1"/>
  <c r="EN205" i="7" s="1"/>
  <c r="EN206" i="7" s="1"/>
  <c r="EN207" i="7" s="1"/>
  <c r="EN208" i="7" s="1"/>
  <c r="EN209" i="7" s="1"/>
  <c r="EN210" i="7" s="1"/>
  <c r="EN211" i="7" s="1"/>
  <c r="EN212" i="7" s="1"/>
  <c r="EN213" i="7" s="1"/>
  <c r="EN214" i="7" s="1"/>
  <c r="EN215" i="7" s="1"/>
  <c r="EN216" i="7" s="1"/>
  <c r="EN217" i="7" s="1"/>
  <c r="EN218" i="7" s="1"/>
  <c r="EN219" i="7" s="1"/>
  <c r="EN220" i="7" s="1"/>
  <c r="EN221" i="7" s="1"/>
  <c r="EN222" i="7" s="1"/>
  <c r="EN223" i="7" s="1"/>
  <c r="EN224" i="7" s="1"/>
  <c r="EN225" i="7" s="1"/>
  <c r="EN226" i="7" s="1"/>
  <c r="EN227" i="7" s="1"/>
  <c r="EN228" i="7" s="1"/>
  <c r="EN229" i="7" s="1"/>
  <c r="EN230" i="7" s="1"/>
  <c r="EN231" i="7" s="1"/>
  <c r="EN232" i="7" s="1"/>
  <c r="EN233" i="7" s="1"/>
  <c r="EN234" i="7" s="1"/>
  <c r="EN235" i="7" s="1"/>
  <c r="EN236" i="7" s="1"/>
  <c r="EN237" i="7" s="1"/>
  <c r="EN238" i="7" s="1"/>
  <c r="EN239" i="7" s="1"/>
  <c r="EN240" i="7" s="1"/>
  <c r="EN241" i="7" s="1"/>
  <c r="EN242" i="7" s="1"/>
  <c r="EN243" i="7" s="1"/>
  <c r="EN244" i="7" s="1"/>
  <c r="EN245" i="7" s="1"/>
  <c r="EN246" i="7" s="1"/>
  <c r="EN247" i="7" s="1"/>
  <c r="EN248" i="7" s="1"/>
  <c r="EN249" i="7" s="1"/>
  <c r="EN250" i="7" s="1"/>
  <c r="EN251" i="7" s="1"/>
  <c r="EN252" i="7" s="1"/>
  <c r="EN253" i="7" s="1"/>
  <c r="EN254" i="7" s="1"/>
  <c r="EN255" i="7" s="1"/>
  <c r="EN256" i="7" s="1"/>
  <c r="EN257" i="7" s="1"/>
  <c r="EN258" i="7" s="1"/>
  <c r="EN259" i="7" s="1"/>
  <c r="EN260" i="7" s="1"/>
  <c r="EN261" i="7" s="1"/>
  <c r="EN262" i="7" s="1"/>
  <c r="EN263" i="7" s="1"/>
  <c r="EN264" i="7" s="1"/>
  <c r="EN265" i="7" s="1"/>
  <c r="EN266" i="7" s="1"/>
  <c r="EN267" i="7" s="1"/>
  <c r="EN268" i="7" s="1"/>
  <c r="EN269" i="7" s="1"/>
  <c r="EN270" i="7" s="1"/>
  <c r="EN271" i="7" s="1"/>
  <c r="EN272" i="7" s="1"/>
  <c r="EN273" i="7" s="1"/>
  <c r="EN274" i="7" s="1"/>
  <c r="EN275" i="7" s="1"/>
  <c r="EN276" i="7" s="1"/>
  <c r="EN277" i="7" s="1"/>
  <c r="EN278" i="7" s="1"/>
  <c r="EN279" i="7" s="1"/>
  <c r="EN280" i="7" s="1"/>
  <c r="EN281" i="7" s="1"/>
  <c r="EN282" i="7" s="1"/>
  <c r="EN283" i="7" s="1"/>
  <c r="EN284" i="7" s="1"/>
  <c r="EN285" i="7" s="1"/>
  <c r="EN286" i="7" s="1"/>
  <c r="EN287" i="7" s="1"/>
  <c r="EN288" i="7" s="1"/>
  <c r="EN289" i="7" s="1"/>
  <c r="EN290" i="7" s="1"/>
  <c r="EN291" i="7" s="1"/>
  <c r="EN292" i="7" s="1"/>
  <c r="EN293" i="7" s="1"/>
  <c r="EN294" i="7" s="1"/>
  <c r="EN295" i="7" s="1"/>
  <c r="EN296" i="7" s="1"/>
  <c r="EN297" i="7" s="1"/>
  <c r="EN298" i="7" s="1"/>
  <c r="EN299" i="7" s="1"/>
  <c r="EN300" i="7" s="1"/>
  <c r="EN301" i="7" s="1"/>
  <c r="EN302" i="7" s="1"/>
  <c r="EN303" i="7" s="1"/>
  <c r="EN304" i="7" s="1"/>
  <c r="EN305" i="7" s="1"/>
  <c r="EN306" i="7" s="1"/>
  <c r="EN307" i="7" s="1"/>
  <c r="EN308" i="7" s="1"/>
  <c r="EN309" i="7" s="1"/>
  <c r="EN310" i="7" s="1"/>
  <c r="EN311" i="7" s="1"/>
  <c r="EN312" i="7" s="1"/>
  <c r="EN313" i="7" s="1"/>
  <c r="EN314" i="7" s="1"/>
  <c r="EN315" i="7" s="1"/>
  <c r="EN316" i="7" s="1"/>
  <c r="EN317" i="7" s="1"/>
  <c r="EN318" i="7" s="1"/>
  <c r="EN319" i="7" s="1"/>
  <c r="EN320" i="7" s="1"/>
  <c r="EN321" i="7" s="1"/>
  <c r="EN322" i="7" s="1"/>
  <c r="EN323" i="7" s="1"/>
  <c r="EN324" i="7" s="1"/>
  <c r="EN325" i="7" s="1"/>
  <c r="EN326" i="7" s="1"/>
  <c r="EN327" i="7" s="1"/>
  <c r="EN328" i="7" s="1"/>
  <c r="EN329" i="7" s="1"/>
  <c r="EN330" i="7" s="1"/>
  <c r="EN331" i="7" s="1"/>
  <c r="EN332" i="7" s="1"/>
  <c r="EN333" i="7" s="1"/>
  <c r="EN334" i="7" s="1"/>
  <c r="EN335" i="7" s="1"/>
  <c r="EN336" i="7" s="1"/>
  <c r="EN337" i="7" s="1"/>
  <c r="EN338" i="7" s="1"/>
  <c r="EN339" i="7" s="1"/>
  <c r="EN340" i="7" s="1"/>
  <c r="EN341" i="7" s="1"/>
  <c r="EN342" i="7" s="1"/>
  <c r="EN343" i="7" s="1"/>
  <c r="EN344" i="7" s="1"/>
  <c r="EN345" i="7" s="1"/>
  <c r="EN346" i="7" s="1"/>
  <c r="EN347" i="7" s="1"/>
  <c r="EN348" i="7" s="1"/>
  <c r="EN349" i="7" s="1"/>
  <c r="EN350" i="7" s="1"/>
  <c r="EN351" i="7" s="1"/>
  <c r="EN352" i="7" s="1"/>
  <c r="EN353" i="7" s="1"/>
  <c r="EN354" i="7" s="1"/>
  <c r="EN355" i="7" s="1"/>
  <c r="EN356" i="7" s="1"/>
  <c r="EN357" i="7" s="1"/>
  <c r="EN358" i="7" s="1"/>
  <c r="EN359" i="7" s="1"/>
  <c r="EN360" i="7" s="1"/>
  <c r="EN361" i="7" s="1"/>
  <c r="EN362" i="7" s="1"/>
  <c r="EN363" i="7" s="1"/>
  <c r="EN364" i="7" s="1"/>
  <c r="EN365" i="7" s="1"/>
  <c r="EN366" i="7" s="1"/>
  <c r="EN367" i="7" s="1"/>
  <c r="EN368" i="7" s="1"/>
  <c r="EN369" i="7" s="1"/>
  <c r="EN370" i="7" s="1"/>
  <c r="EN371" i="7" s="1"/>
  <c r="EN372" i="7" s="1"/>
  <c r="EN373" i="7" s="1"/>
  <c r="EN374" i="7" s="1"/>
  <c r="EN375" i="7" s="1"/>
  <c r="EN376" i="7" s="1"/>
  <c r="EN377" i="7" s="1"/>
  <c r="EN378" i="7" s="1"/>
  <c r="EN379" i="7" s="1"/>
  <c r="EN380" i="7" s="1"/>
  <c r="EN381" i="7" s="1"/>
  <c r="EN382" i="7" s="1"/>
  <c r="EN383" i="7" s="1"/>
  <c r="EN384" i="7" s="1"/>
  <c r="EN385" i="7" s="1"/>
  <c r="EN386" i="7" s="1"/>
  <c r="EN387" i="7" s="1"/>
  <c r="EN388" i="7" s="1"/>
  <c r="EN389" i="7" s="1"/>
  <c r="EN390" i="7" s="1"/>
  <c r="EN391" i="7" s="1"/>
  <c r="EN392" i="7" s="1"/>
  <c r="EN393" i="7" s="1"/>
  <c r="EN394" i="7" s="1"/>
  <c r="EN395" i="7" s="1"/>
  <c r="EN396" i="7" s="1"/>
  <c r="EN397" i="7" s="1"/>
  <c r="EN398" i="7" s="1"/>
  <c r="EN399" i="7" s="1"/>
  <c r="EN400" i="7" s="1"/>
  <c r="EN401" i="7" s="1"/>
  <c r="EN402" i="7" s="1"/>
  <c r="EN403" i="7" s="1"/>
  <c r="EN404" i="7" s="1"/>
  <c r="EN405" i="7" s="1"/>
  <c r="EN406" i="7" s="1"/>
  <c r="EN407" i="7" s="1"/>
  <c r="EN408" i="7" s="1"/>
  <c r="EN409" i="7" s="1"/>
  <c r="EN410" i="7" s="1"/>
  <c r="EN411" i="7" s="1"/>
  <c r="EN412" i="7" s="1"/>
  <c r="EN413" i="7" s="1"/>
  <c r="EN414" i="7" s="1"/>
  <c r="EN415" i="7" s="1"/>
  <c r="EN416" i="7" s="1"/>
  <c r="EN417" i="7" s="1"/>
  <c r="EN418" i="7" s="1"/>
  <c r="EN419" i="7" s="1"/>
  <c r="EN420" i="7" s="1"/>
  <c r="EN421" i="7" s="1"/>
  <c r="EN422" i="7" s="1"/>
  <c r="EN423" i="7" s="1"/>
  <c r="EN424" i="7" s="1"/>
  <c r="EN425" i="7" s="1"/>
  <c r="EN426" i="7" s="1"/>
  <c r="EN427" i="7" s="1"/>
  <c r="EN428" i="7" s="1"/>
  <c r="EN429" i="7" s="1"/>
  <c r="EN430" i="7" s="1"/>
  <c r="EN431" i="7" s="1"/>
  <c r="EN432" i="7" s="1"/>
  <c r="EN433" i="7" s="1"/>
  <c r="EN434" i="7" s="1"/>
  <c r="EN435" i="7" s="1"/>
  <c r="EN436" i="7" s="1"/>
  <c r="EN437" i="7" s="1"/>
  <c r="EN438" i="7" s="1"/>
  <c r="EN439" i="7" s="1"/>
  <c r="EN440" i="7" s="1"/>
  <c r="EN441" i="7" s="1"/>
  <c r="EN442" i="7" s="1"/>
  <c r="EN443" i="7" s="1"/>
  <c r="EN444" i="7" s="1"/>
  <c r="EN445" i="7" s="1"/>
  <c r="EN446" i="7" s="1"/>
  <c r="EN447" i="7" s="1"/>
  <c r="EN448" i="7" s="1"/>
  <c r="EN449" i="7" s="1"/>
  <c r="EN450" i="7" s="1"/>
  <c r="EN451" i="7" s="1"/>
  <c r="EN452" i="7" s="1"/>
  <c r="EN453" i="7" s="1"/>
  <c r="EN454" i="7" s="1"/>
  <c r="EN455" i="7" s="1"/>
  <c r="EN456" i="7" s="1"/>
  <c r="EN457" i="7" s="1"/>
  <c r="EN458" i="7" s="1"/>
  <c r="EN459" i="7" s="1"/>
  <c r="EN460" i="7" s="1"/>
  <c r="EN461" i="7" s="1"/>
  <c r="EN462" i="7" s="1"/>
  <c r="EN463" i="7" s="1"/>
  <c r="EN464" i="7" s="1"/>
  <c r="EN465" i="7" s="1"/>
  <c r="EN466" i="7" s="1"/>
  <c r="EN467" i="7" s="1"/>
  <c r="EN468" i="7" s="1"/>
  <c r="EN469" i="7" s="1"/>
  <c r="EN470" i="7" s="1"/>
  <c r="EN471" i="7" s="1"/>
  <c r="EN472" i="7" s="1"/>
  <c r="EN473" i="7" s="1"/>
  <c r="EN474" i="7" s="1"/>
  <c r="EN475" i="7" s="1"/>
  <c r="EN476" i="7" s="1"/>
  <c r="EN477" i="7" s="1"/>
  <c r="EN478" i="7" s="1"/>
  <c r="EN479" i="7" s="1"/>
  <c r="EN480" i="7" s="1"/>
  <c r="EN481" i="7" s="1"/>
  <c r="EN482" i="7" s="1"/>
  <c r="EN483" i="7" s="1"/>
  <c r="EN484" i="7" s="1"/>
  <c r="EN485" i="7" s="1"/>
  <c r="EN486" i="7" s="1"/>
  <c r="EN487" i="7" s="1"/>
  <c r="EN488" i="7" s="1"/>
  <c r="EN489" i="7" s="1"/>
  <c r="EN490" i="7" s="1"/>
  <c r="EN491" i="7" s="1"/>
  <c r="EN492" i="7" s="1"/>
  <c r="EN493" i="7" s="1"/>
  <c r="EN494" i="7" s="1"/>
  <c r="EN495" i="7" s="1"/>
  <c r="EN496" i="7" s="1"/>
  <c r="EN497" i="7" s="1"/>
  <c r="EN498" i="7" s="1"/>
  <c r="EN499" i="7" s="1"/>
  <c r="EN500" i="7" s="1"/>
  <c r="EN501" i="7" s="1"/>
  <c r="EN502" i="7" s="1"/>
  <c r="EN503" i="7" s="1"/>
  <c r="EN504" i="7" s="1"/>
  <c r="EN505" i="7" s="1"/>
  <c r="EN506" i="7" s="1"/>
  <c r="EN507" i="7" s="1"/>
  <c r="EN508" i="7" s="1"/>
  <c r="EN509" i="7" s="1"/>
  <c r="EN510" i="7" s="1"/>
  <c r="EN511" i="7" s="1"/>
  <c r="EN512" i="7" s="1"/>
  <c r="EN513" i="7" s="1"/>
  <c r="EN514" i="7" s="1"/>
  <c r="EN515" i="7" s="1"/>
  <c r="EN516" i="7" s="1"/>
  <c r="EN517" i="7" s="1"/>
  <c r="EN518" i="7" s="1"/>
  <c r="EN519" i="7" s="1"/>
  <c r="EN520" i="7" s="1"/>
  <c r="EN521" i="7" s="1"/>
  <c r="EN522" i="7" s="1"/>
  <c r="EN523" i="7" s="1"/>
  <c r="EN524" i="7" s="1"/>
  <c r="EN525" i="7" s="1"/>
  <c r="EN526" i="7" s="1"/>
  <c r="EN527" i="7" s="1"/>
  <c r="EN528" i="7" s="1"/>
  <c r="EN529" i="7" s="1"/>
  <c r="EN530" i="7" s="1"/>
  <c r="EN531" i="7" s="1"/>
  <c r="EN532" i="7" s="1"/>
  <c r="EN533" i="7" s="1"/>
  <c r="EN534" i="7" s="1"/>
  <c r="EN535" i="7" s="1"/>
  <c r="EN536" i="7" s="1"/>
  <c r="EN537" i="7" s="1"/>
  <c r="EN538" i="7" s="1"/>
  <c r="EN539" i="7" s="1"/>
  <c r="EN540" i="7" s="1"/>
  <c r="EN541" i="7" s="1"/>
  <c r="EN542" i="7" s="1"/>
  <c r="EN543" i="7" s="1"/>
  <c r="EN544" i="7" s="1"/>
  <c r="EN545" i="7" s="1"/>
  <c r="EN546" i="7" s="1"/>
  <c r="EN547" i="7" s="1"/>
  <c r="EN548" i="7" s="1"/>
  <c r="EN549" i="7" s="1"/>
  <c r="EN550" i="7" s="1"/>
  <c r="EN551" i="7" s="1"/>
  <c r="EN552" i="7" s="1"/>
  <c r="EN553" i="7" s="1"/>
  <c r="EN554" i="7" s="1"/>
  <c r="EN555" i="7" s="1"/>
  <c r="EN556" i="7" s="1"/>
  <c r="EN557" i="7" s="1"/>
  <c r="EN558" i="7" s="1"/>
  <c r="EN559" i="7" s="1"/>
  <c r="EN560" i="7" s="1"/>
  <c r="EN561" i="7" s="1"/>
  <c r="EN562" i="7" s="1"/>
  <c r="EN563" i="7" s="1"/>
  <c r="EN564" i="7" s="1"/>
  <c r="EN565" i="7" s="1"/>
  <c r="EN566" i="7" s="1"/>
  <c r="EN567" i="7" s="1"/>
  <c r="EN568" i="7" s="1"/>
  <c r="EN569" i="7" s="1"/>
  <c r="EN570" i="7" s="1"/>
  <c r="EN571" i="7" s="1"/>
  <c r="EN572" i="7" s="1"/>
  <c r="EN573" i="7" s="1"/>
  <c r="EN574" i="7" s="1"/>
  <c r="EN575" i="7" s="1"/>
  <c r="EN576" i="7" s="1"/>
  <c r="EN577" i="7" s="1"/>
  <c r="EN578" i="7" s="1"/>
  <c r="EN579" i="7" s="1"/>
  <c r="EN580" i="7" s="1"/>
  <c r="EN581" i="7" s="1"/>
  <c r="EN582" i="7" s="1"/>
  <c r="EN583" i="7" s="1"/>
  <c r="EN584" i="7" s="1"/>
  <c r="EN585" i="7" s="1"/>
  <c r="EN586" i="7" s="1"/>
  <c r="EN587" i="7" s="1"/>
  <c r="EN588" i="7" s="1"/>
  <c r="EN589" i="7" s="1"/>
  <c r="EN590" i="7" s="1"/>
  <c r="EN591" i="7" s="1"/>
  <c r="EN592" i="7" s="1"/>
  <c r="EN593" i="7" s="1"/>
  <c r="EN594" i="7" s="1"/>
  <c r="EN595" i="7" s="1"/>
  <c r="EN596" i="7" s="1"/>
  <c r="EN597" i="7" s="1"/>
  <c r="EN598" i="7" s="1"/>
  <c r="EN599" i="7" s="1"/>
  <c r="EN600" i="7" s="1"/>
  <c r="EN601" i="7" s="1"/>
  <c r="EN602" i="7" s="1"/>
  <c r="EN603" i="7" s="1"/>
  <c r="EN604" i="7" s="1"/>
  <c r="EN605" i="7" s="1"/>
  <c r="EN606" i="7" s="1"/>
  <c r="EN607" i="7" s="1"/>
  <c r="EN608" i="7" s="1"/>
  <c r="EN609" i="7" s="1"/>
  <c r="EN610" i="7" s="1"/>
  <c r="EN611" i="7" s="1"/>
  <c r="EN612" i="7" s="1"/>
  <c r="EN613" i="7" s="1"/>
  <c r="EN614" i="7" s="1"/>
  <c r="EN615" i="7" s="1"/>
  <c r="EN616" i="7" s="1"/>
  <c r="EN617" i="7" s="1"/>
  <c r="EN618" i="7" s="1"/>
  <c r="EN619" i="7" s="1"/>
  <c r="EN620" i="7" s="1"/>
  <c r="EN621" i="7" s="1"/>
  <c r="EN622" i="7" s="1"/>
  <c r="EN623" i="7" s="1"/>
  <c r="EN624" i="7" s="1"/>
  <c r="EN625" i="7" s="1"/>
  <c r="EN626" i="7" s="1"/>
  <c r="EN627" i="7" s="1"/>
  <c r="EN628" i="7" s="1"/>
  <c r="EN629" i="7" s="1"/>
  <c r="EN630" i="7" s="1"/>
  <c r="EN631" i="7" s="1"/>
  <c r="EN632" i="7" s="1"/>
  <c r="EN633" i="7" s="1"/>
  <c r="EN634" i="7" s="1"/>
  <c r="EN635" i="7" s="1"/>
  <c r="EN636" i="7" s="1"/>
  <c r="EN637" i="7" s="1"/>
  <c r="EN638" i="7" s="1"/>
  <c r="EN639" i="7" s="1"/>
  <c r="EN640" i="7" s="1"/>
  <c r="EN641" i="7" s="1"/>
  <c r="EN642" i="7" s="1"/>
  <c r="EN643" i="7" s="1"/>
  <c r="EN644" i="7" s="1"/>
  <c r="EN645" i="7" s="1"/>
  <c r="EN646" i="7" s="1"/>
  <c r="EN647" i="7" s="1"/>
  <c r="EN648" i="7" s="1"/>
  <c r="EN649" i="7" s="1"/>
  <c r="EN650" i="7" s="1"/>
  <c r="EN651" i="7" s="1"/>
  <c r="EN652" i="7" s="1"/>
  <c r="EN653" i="7" s="1"/>
  <c r="EN654" i="7" s="1"/>
  <c r="EN655" i="7" s="1"/>
  <c r="EN656" i="7" s="1"/>
  <c r="EN657" i="7" s="1"/>
  <c r="EN658" i="7" s="1"/>
  <c r="EN659" i="7" s="1"/>
  <c r="EN660" i="7" s="1"/>
  <c r="EN661" i="7" s="1"/>
  <c r="EN662" i="7" s="1"/>
  <c r="EN663" i="7" s="1"/>
  <c r="EN664" i="7" s="1"/>
  <c r="EN665" i="7" s="1"/>
  <c r="EN666" i="7" s="1"/>
  <c r="EN667" i="7" s="1"/>
  <c r="EN668" i="7" s="1"/>
  <c r="EN669" i="7" s="1"/>
  <c r="EN670" i="7" s="1"/>
  <c r="EN671" i="7" s="1"/>
  <c r="EN672" i="7" s="1"/>
  <c r="EN673" i="7" s="1"/>
  <c r="EN674" i="7" s="1"/>
  <c r="EN675" i="7" s="1"/>
  <c r="EN676" i="7" s="1"/>
  <c r="EN677" i="7" s="1"/>
  <c r="EN678" i="7" s="1"/>
  <c r="EN679" i="7" s="1"/>
  <c r="EN680" i="7" s="1"/>
  <c r="EN681" i="7" s="1"/>
  <c r="EN682" i="7" s="1"/>
  <c r="EN683" i="7" s="1"/>
  <c r="EN684" i="7" s="1"/>
  <c r="EN685" i="7" s="1"/>
  <c r="EN686" i="7" s="1"/>
  <c r="EN687" i="7" s="1"/>
  <c r="EN688" i="7" s="1"/>
  <c r="EN689" i="7" s="1"/>
  <c r="EN690" i="7" s="1"/>
  <c r="EN691" i="7" s="1"/>
  <c r="EN692" i="7" s="1"/>
  <c r="EN693" i="7" s="1"/>
  <c r="EN694" i="7" s="1"/>
  <c r="EN695" i="7" s="1"/>
  <c r="EN696" i="7" s="1"/>
  <c r="EN697" i="7" s="1"/>
  <c r="EN698" i="7" s="1"/>
  <c r="EN699" i="7" s="1"/>
  <c r="EN700" i="7" s="1"/>
  <c r="EN701" i="7" s="1"/>
  <c r="EN702" i="7" s="1"/>
  <c r="EN703" i="7" s="1"/>
  <c r="EN704" i="7" s="1"/>
  <c r="EN705" i="7" s="1"/>
  <c r="EN706" i="7" s="1"/>
  <c r="EN707" i="7" s="1"/>
  <c r="EN708" i="7" s="1"/>
  <c r="EN709" i="7" s="1"/>
  <c r="EN710" i="7" s="1"/>
  <c r="EN711" i="7" s="1"/>
  <c r="EN712" i="7" s="1"/>
  <c r="EN713" i="7" s="1"/>
  <c r="EN714" i="7" s="1"/>
  <c r="EN715" i="7" s="1"/>
  <c r="EN716" i="7" s="1"/>
  <c r="EN717" i="7" s="1"/>
  <c r="EN718" i="7" s="1"/>
  <c r="EN719" i="7" s="1"/>
  <c r="EN720" i="7" s="1"/>
  <c r="EN721" i="7" s="1"/>
  <c r="EN722" i="7" s="1"/>
  <c r="EN723" i="7" s="1"/>
  <c r="EN724" i="7" s="1"/>
  <c r="EN725" i="7" s="1"/>
  <c r="EN726" i="7" s="1"/>
  <c r="EN727" i="7" s="1"/>
  <c r="EN728" i="7" s="1"/>
  <c r="EN729" i="7" s="1"/>
  <c r="EN730" i="7" s="1"/>
  <c r="EN731" i="7" s="1"/>
  <c r="EN732" i="7" s="1"/>
  <c r="EN733" i="7" s="1"/>
  <c r="EN734" i="7" s="1"/>
  <c r="EN735" i="7" s="1"/>
  <c r="EN736" i="7" s="1"/>
  <c r="EN737" i="7" s="1"/>
  <c r="EN738" i="7" s="1"/>
  <c r="EN739" i="7" s="1"/>
  <c r="EN740" i="7" s="1"/>
  <c r="EN741" i="7" s="1"/>
  <c r="EN742" i="7" s="1"/>
  <c r="EN743" i="7" s="1"/>
  <c r="EN744" i="7" s="1"/>
  <c r="EN745" i="7" s="1"/>
  <c r="EN746" i="7" s="1"/>
  <c r="EN747" i="7" s="1"/>
  <c r="EN748" i="7" s="1"/>
  <c r="EN749" i="7" s="1"/>
  <c r="EN750" i="7" s="1"/>
  <c r="EN751" i="7" s="1"/>
  <c r="EN752" i="7" s="1"/>
  <c r="EN753" i="7" s="1"/>
  <c r="EN754" i="7" s="1"/>
  <c r="EN755" i="7" s="1"/>
  <c r="EN756" i="7" s="1"/>
  <c r="EN757" i="7" s="1"/>
  <c r="EN758" i="7" s="1"/>
  <c r="EN759" i="7" s="1"/>
  <c r="EN760" i="7" s="1"/>
  <c r="EN761" i="7" s="1"/>
  <c r="EN762" i="7" s="1"/>
  <c r="EN763" i="7" s="1"/>
  <c r="EN764" i="7" s="1"/>
  <c r="EN765" i="7" s="1"/>
  <c r="EN766" i="7" s="1"/>
  <c r="EN767" i="7" s="1"/>
  <c r="EN768" i="7" s="1"/>
  <c r="EN769" i="7" s="1"/>
  <c r="EN770" i="7" s="1"/>
  <c r="EN771" i="7" s="1"/>
  <c r="EN772" i="7" s="1"/>
  <c r="EN773" i="7" s="1"/>
  <c r="EN774" i="7" s="1"/>
  <c r="EN775" i="7" s="1"/>
  <c r="EN776" i="7" s="1"/>
  <c r="EN777" i="7" s="1"/>
  <c r="EN778" i="7" s="1"/>
  <c r="EN779" i="7" s="1"/>
  <c r="EN780" i="7" s="1"/>
  <c r="EN781" i="7" s="1"/>
  <c r="EN782" i="7" s="1"/>
  <c r="EN783" i="7" s="1"/>
  <c r="EN784" i="7" s="1"/>
  <c r="EN785" i="7" s="1"/>
  <c r="EN786" i="7" s="1"/>
  <c r="EN787" i="7" s="1"/>
  <c r="EN788" i="7" s="1"/>
  <c r="EN789" i="7" s="1"/>
  <c r="EN790" i="7" s="1"/>
  <c r="EN791" i="7" s="1"/>
  <c r="EN792" i="7" s="1"/>
  <c r="EN793" i="7" s="1"/>
  <c r="EN794" i="7" s="1"/>
  <c r="EN795" i="7" s="1"/>
  <c r="EN796" i="7" s="1"/>
  <c r="EN797" i="7" s="1"/>
  <c r="EN798" i="7" s="1"/>
  <c r="EN799" i="7" s="1"/>
  <c r="EN800" i="7" s="1"/>
  <c r="EN801" i="7" s="1"/>
  <c r="EN802" i="7" s="1"/>
  <c r="EN803" i="7" s="1"/>
  <c r="EN804" i="7" s="1"/>
  <c r="EN805" i="7" s="1"/>
  <c r="EN806" i="7" s="1"/>
  <c r="EN807" i="7" s="1"/>
  <c r="EN808" i="7" s="1"/>
  <c r="EN809" i="7" s="1"/>
  <c r="EN810" i="7" s="1"/>
  <c r="EN811" i="7" s="1"/>
  <c r="EN812" i="7" s="1"/>
  <c r="EN813" i="7" s="1"/>
  <c r="EN814" i="7" s="1"/>
  <c r="EN815" i="7" s="1"/>
  <c r="EN816" i="7" s="1"/>
  <c r="EN817" i="7" s="1"/>
  <c r="EN818" i="7" s="1"/>
  <c r="EN819" i="7" s="1"/>
  <c r="EN820" i="7" s="1"/>
  <c r="EN821" i="7" s="1"/>
  <c r="EN822" i="7" s="1"/>
  <c r="EN823" i="7" s="1"/>
  <c r="EN824" i="7" s="1"/>
  <c r="EN825" i="7" s="1"/>
  <c r="EN826" i="7" s="1"/>
  <c r="EN827" i="7" s="1"/>
  <c r="EN828" i="7" s="1"/>
  <c r="EN829" i="7" s="1"/>
  <c r="EN830" i="7" s="1"/>
  <c r="EN831" i="7" s="1"/>
  <c r="EN832" i="7" s="1"/>
  <c r="EN833" i="7" s="1"/>
  <c r="EN834" i="7" s="1"/>
  <c r="EN835" i="7" s="1"/>
  <c r="EN836" i="7" s="1"/>
  <c r="EN837" i="7" s="1"/>
  <c r="EN838" i="7" s="1"/>
  <c r="EN839" i="7" s="1"/>
  <c r="EN840" i="7" s="1"/>
  <c r="EN841" i="7" s="1"/>
  <c r="EN842" i="7" s="1"/>
  <c r="EN843" i="7" s="1"/>
  <c r="EN844" i="7" s="1"/>
  <c r="EN845" i="7" s="1"/>
  <c r="EN846" i="7" s="1"/>
  <c r="EN847" i="7" s="1"/>
  <c r="EN848" i="7" s="1"/>
  <c r="EN849" i="7" s="1"/>
  <c r="EN850" i="7" s="1"/>
  <c r="EN851" i="7" s="1"/>
  <c r="EN852" i="7" s="1"/>
  <c r="EN853" i="7" s="1"/>
  <c r="EN854" i="7" s="1"/>
  <c r="EN855" i="7" s="1"/>
  <c r="EN856" i="7" s="1"/>
  <c r="EN857" i="7" s="1"/>
  <c r="EN858" i="7" s="1"/>
  <c r="EN859" i="7" s="1"/>
  <c r="EN860" i="7" s="1"/>
  <c r="EN861" i="7" s="1"/>
  <c r="EN862" i="7" s="1"/>
  <c r="EN863" i="7" s="1"/>
  <c r="EN864" i="7" s="1"/>
  <c r="EN865" i="7" s="1"/>
  <c r="EN866" i="7" s="1"/>
  <c r="EN867" i="7" s="1"/>
  <c r="EN868" i="7" s="1"/>
  <c r="EN869" i="7" s="1"/>
  <c r="EN870" i="7" s="1"/>
  <c r="EN871" i="7" s="1"/>
  <c r="EN872" i="7" s="1"/>
  <c r="EN873" i="7" s="1"/>
  <c r="EN874" i="7" s="1"/>
  <c r="EN875" i="7" s="1"/>
  <c r="EN876" i="7" s="1"/>
  <c r="EN877" i="7" s="1"/>
  <c r="EN878" i="7" s="1"/>
  <c r="EN879" i="7" s="1"/>
  <c r="EN880" i="7" s="1"/>
  <c r="EN881" i="7" s="1"/>
  <c r="EN882" i="7" s="1"/>
  <c r="EN883" i="7" s="1"/>
  <c r="EN884" i="7" s="1"/>
  <c r="EN885" i="7" s="1"/>
  <c r="EN886" i="7" s="1"/>
  <c r="EN887" i="7" s="1"/>
  <c r="EN888" i="7" s="1"/>
  <c r="EN889" i="7" s="1"/>
  <c r="EN890" i="7" s="1"/>
  <c r="EN891" i="7" s="1"/>
  <c r="EN892" i="7" s="1"/>
  <c r="EN893" i="7" s="1"/>
  <c r="EN894" i="7" s="1"/>
  <c r="EN895" i="7" s="1"/>
  <c r="EN896" i="7" s="1"/>
  <c r="EN897" i="7" s="1"/>
  <c r="EN898" i="7" s="1"/>
  <c r="EN899" i="7" s="1"/>
  <c r="EN900" i="7" s="1"/>
  <c r="EN901" i="7" s="1"/>
  <c r="EN902" i="7" s="1"/>
  <c r="EN903" i="7" s="1"/>
  <c r="EN904" i="7" s="1"/>
  <c r="EN905" i="7" s="1"/>
  <c r="EN906" i="7" s="1"/>
  <c r="EN907" i="7" s="1"/>
  <c r="EN908" i="7" s="1"/>
  <c r="EN909" i="7" s="1"/>
  <c r="EN910" i="7" s="1"/>
  <c r="EN911" i="7" s="1"/>
  <c r="EN912" i="7" s="1"/>
  <c r="EN913" i="7" s="1"/>
  <c r="EN914" i="7" s="1"/>
  <c r="EN915" i="7" s="1"/>
  <c r="EN916" i="7" s="1"/>
  <c r="EN917" i="7" s="1"/>
  <c r="EN918" i="7" s="1"/>
  <c r="EN919" i="7" s="1"/>
  <c r="EN920" i="7" s="1"/>
  <c r="EN921" i="7" s="1"/>
  <c r="EN922" i="7" s="1"/>
  <c r="EN923" i="7" s="1"/>
  <c r="EN924" i="7" s="1"/>
  <c r="EN925" i="7" s="1"/>
  <c r="EN926" i="7" s="1"/>
  <c r="EN927" i="7" s="1"/>
  <c r="EN928" i="7" s="1"/>
  <c r="EN929" i="7" s="1"/>
  <c r="EN930" i="7" s="1"/>
  <c r="EN931" i="7" s="1"/>
  <c r="EN932" i="7" s="1"/>
  <c r="EN933" i="7" s="1"/>
  <c r="EN934" i="7" s="1"/>
  <c r="EN935" i="7" s="1"/>
  <c r="EN936" i="7" s="1"/>
  <c r="EN937" i="7" s="1"/>
  <c r="EN938" i="7" s="1"/>
  <c r="EN939" i="7" s="1"/>
  <c r="EN940" i="7" s="1"/>
  <c r="EN941" i="7" s="1"/>
  <c r="EN942" i="7" s="1"/>
  <c r="EN943" i="7" s="1"/>
  <c r="EN944" i="7" s="1"/>
  <c r="EN945" i="7" s="1"/>
  <c r="EN946" i="7" s="1"/>
  <c r="EN947" i="7" s="1"/>
  <c r="EN948" i="7" s="1"/>
  <c r="EN949" i="7" s="1"/>
  <c r="EN950" i="7" s="1"/>
  <c r="EN951" i="7" s="1"/>
  <c r="EN952" i="7" s="1"/>
  <c r="EN953" i="7" s="1"/>
  <c r="EN954" i="7" s="1"/>
  <c r="EN955" i="7" s="1"/>
  <c r="EN956" i="7" s="1"/>
  <c r="EN957" i="7" s="1"/>
  <c r="EN958" i="7" s="1"/>
  <c r="EN959" i="7" s="1"/>
  <c r="EN960" i="7" s="1"/>
  <c r="EN961" i="7" s="1"/>
  <c r="EN962" i="7" s="1"/>
  <c r="EN963" i="7" s="1"/>
  <c r="EN964" i="7" s="1"/>
  <c r="EN965" i="7" s="1"/>
  <c r="EN966" i="7" s="1"/>
  <c r="EN967" i="7" s="1"/>
  <c r="EN968" i="7" s="1"/>
  <c r="EN969" i="7" s="1"/>
  <c r="EN970" i="7" s="1"/>
  <c r="EN971" i="7" s="1"/>
  <c r="EN972" i="7" s="1"/>
  <c r="EN973" i="7" s="1"/>
  <c r="EN974" i="7" s="1"/>
  <c r="EN975" i="7" s="1"/>
  <c r="EN976" i="7" s="1"/>
  <c r="EN977" i="7" s="1"/>
  <c r="EN978" i="7" s="1"/>
  <c r="EN979" i="7" s="1"/>
  <c r="EN980" i="7" s="1"/>
  <c r="EN981" i="7" s="1"/>
  <c r="EN982" i="7" s="1"/>
  <c r="EN983" i="7" s="1"/>
  <c r="EN984" i="7" s="1"/>
  <c r="EN985" i="7" s="1"/>
  <c r="EN986" i="7" s="1"/>
  <c r="EN987" i="7" s="1"/>
  <c r="EN988" i="7" s="1"/>
  <c r="EN989" i="7" s="1"/>
  <c r="EN990" i="7" s="1"/>
  <c r="EN991" i="7" s="1"/>
  <c r="EN992" i="7" s="1"/>
  <c r="EN993" i="7" s="1"/>
  <c r="EN994" i="7" s="1"/>
  <c r="EN995" i="7" s="1"/>
  <c r="EN996" i="7" s="1"/>
  <c r="EN997" i="7" s="1"/>
  <c r="EN998" i="7" s="1"/>
  <c r="EN999" i="7" s="1"/>
  <c r="EN1000" i="7" s="1"/>
  <c r="EN1001" i="7" s="1"/>
  <c r="EN1002" i="7" s="1"/>
  <c r="EN1003" i="7" s="1"/>
  <c r="EN1004" i="7" s="1"/>
  <c r="EN1005" i="7" s="1"/>
  <c r="EN1006" i="7" s="1"/>
  <c r="EN1007" i="7" s="1"/>
  <c r="EN1008" i="7" s="1"/>
  <c r="EN1009" i="7" s="1"/>
  <c r="EN1010" i="7" s="1"/>
  <c r="EN1011" i="7" s="1"/>
  <c r="EN1012" i="7" s="1"/>
  <c r="EN1013" i="7" s="1"/>
  <c r="EN1014" i="7" s="1"/>
  <c r="EN1015" i="7" s="1"/>
  <c r="EN1016" i="7" s="1"/>
  <c r="EN1017" i="7" s="1"/>
  <c r="EN1018" i="7" s="1"/>
  <c r="EN1019" i="7" s="1"/>
  <c r="EN1020" i="7" s="1"/>
  <c r="EN1021" i="7" s="1"/>
  <c r="EN1022" i="7" s="1"/>
  <c r="EN1023" i="7" s="1"/>
  <c r="EN1024" i="7" s="1"/>
  <c r="EN1025" i="7" s="1"/>
  <c r="EN1026" i="7" s="1"/>
  <c r="EN1027" i="7" s="1"/>
  <c r="EN1028" i="7" s="1"/>
  <c r="EN1029" i="7" s="1"/>
  <c r="EN1030" i="7" s="1"/>
  <c r="EN1031" i="7" s="1"/>
  <c r="EN1032" i="7" s="1"/>
  <c r="EN1033" i="7" s="1"/>
  <c r="EN1034" i="7" s="1"/>
  <c r="EN1035" i="7" s="1"/>
  <c r="EN1036" i="7" s="1"/>
  <c r="EN1037" i="7" s="1"/>
  <c r="EN1038" i="7" s="1"/>
  <c r="EN1039" i="7" s="1"/>
  <c r="EN1040" i="7" s="1"/>
  <c r="EN1041" i="7" s="1"/>
  <c r="EN1042" i="7" s="1"/>
  <c r="EN1043" i="7" s="1"/>
  <c r="EN1044" i="7" s="1"/>
  <c r="EN1045" i="7" s="1"/>
  <c r="EN1046" i="7" s="1"/>
  <c r="EN1047" i="7" s="1"/>
  <c r="EN1048" i="7" s="1"/>
  <c r="EN1049" i="7" s="1"/>
  <c r="EN1050" i="7" s="1"/>
  <c r="EN1051" i="7" s="1"/>
  <c r="EN1052" i="7" s="1"/>
  <c r="EN1053" i="7" s="1"/>
  <c r="EN1054" i="7" s="1"/>
  <c r="EN1055" i="7" s="1"/>
  <c r="EN1056" i="7" s="1"/>
  <c r="EN1057" i="7" s="1"/>
  <c r="EN1058" i="7" s="1"/>
  <c r="EN1059" i="7" s="1"/>
  <c r="EN1060" i="7" s="1"/>
  <c r="EN1061" i="7" s="1"/>
  <c r="EN1062" i="7" s="1"/>
  <c r="EN1063" i="7" s="1"/>
  <c r="EN1064" i="7" s="1"/>
  <c r="EN1065" i="7" s="1"/>
  <c r="EN1066" i="7" s="1"/>
  <c r="EN1067" i="7" s="1"/>
  <c r="EN1068" i="7" s="1"/>
  <c r="EN1069" i="7" s="1"/>
  <c r="EN1070" i="7" s="1"/>
  <c r="EN1071" i="7" s="1"/>
  <c r="EN1072" i="7" s="1"/>
  <c r="EN1073" i="7" s="1"/>
  <c r="EN1074" i="7" s="1"/>
  <c r="EN1075" i="7" s="1"/>
  <c r="EN1076" i="7" s="1"/>
  <c r="EN1077" i="7" s="1"/>
  <c r="EN1078" i="7" s="1"/>
  <c r="EN1079" i="7" s="1"/>
  <c r="EN1080" i="7" s="1"/>
  <c r="EN1081" i="7" s="1"/>
  <c r="EN1082" i="7" s="1"/>
  <c r="EN1083" i="7" s="1"/>
  <c r="EN1084" i="7" s="1"/>
  <c r="EN1085" i="7" s="1"/>
  <c r="EN1086" i="7" s="1"/>
  <c r="EN1087" i="7" s="1"/>
  <c r="EN1088" i="7" s="1"/>
  <c r="EN1089" i="7" s="1"/>
  <c r="EN1090" i="7" s="1"/>
  <c r="EN1091" i="7" s="1"/>
  <c r="EN1092" i="7" s="1"/>
  <c r="EN1093" i="7" s="1"/>
  <c r="EN1094" i="7" s="1"/>
  <c r="EN1095" i="7" s="1"/>
  <c r="EN1096" i="7" s="1"/>
  <c r="EN1097" i="7" s="1"/>
  <c r="EN1098" i="7" s="1"/>
  <c r="EN1099" i="7" s="1"/>
  <c r="EN1100" i="7" s="1"/>
  <c r="EN1101" i="7" s="1"/>
  <c r="EN1102" i="7" s="1"/>
  <c r="EN1103" i="7" s="1"/>
  <c r="EN1104" i="7" s="1"/>
  <c r="EN1105" i="7" s="1"/>
  <c r="EN1106" i="7" s="1"/>
  <c r="EN1107" i="7" s="1"/>
  <c r="EN1108" i="7" s="1"/>
  <c r="EN1109" i="7" s="1"/>
  <c r="EN1110" i="7" s="1"/>
  <c r="EN1111" i="7" s="1"/>
  <c r="EN1112" i="7" s="1"/>
  <c r="EN1113" i="7" s="1"/>
  <c r="EN1114" i="7" s="1"/>
  <c r="EN1115" i="7" s="1"/>
  <c r="EN1116" i="7" s="1"/>
  <c r="EN1117" i="7" s="1"/>
  <c r="EN1118" i="7" s="1"/>
  <c r="EN1119" i="7" s="1"/>
  <c r="EN1120" i="7" s="1"/>
  <c r="EN1121" i="7" s="1"/>
  <c r="EN1122" i="7" s="1"/>
  <c r="EN1123" i="7" s="1"/>
  <c r="EN1124" i="7" s="1"/>
  <c r="EN1125" i="7" s="1"/>
  <c r="EN1126" i="7" s="1"/>
  <c r="EN1127" i="7" s="1"/>
  <c r="EN1128" i="7" s="1"/>
  <c r="EN1129" i="7" s="1"/>
  <c r="EN1130" i="7" s="1"/>
  <c r="EN1131" i="7" s="1"/>
  <c r="EN1132" i="7" s="1"/>
  <c r="EN1133" i="7" s="1"/>
  <c r="EN1134" i="7" s="1"/>
  <c r="EN1135" i="7" s="1"/>
  <c r="EN1136" i="7" s="1"/>
  <c r="EN1137" i="7" s="1"/>
  <c r="EN1138" i="7" s="1"/>
  <c r="EN1139" i="7" s="1"/>
  <c r="EN1140" i="7" s="1"/>
  <c r="EN1141" i="7" s="1"/>
  <c r="EN1142" i="7" s="1"/>
  <c r="EN1143" i="7" s="1"/>
  <c r="EN1144" i="7" s="1"/>
  <c r="EN1145" i="7" s="1"/>
  <c r="EN1146" i="7" s="1"/>
  <c r="EN1147" i="7" s="1"/>
  <c r="EN1148" i="7" s="1"/>
  <c r="EN1149" i="7" s="1"/>
  <c r="EN1150" i="7" s="1"/>
  <c r="EN1151" i="7" s="1"/>
  <c r="EN1152" i="7" s="1"/>
  <c r="EN1153" i="7" s="1"/>
  <c r="EN1154" i="7" s="1"/>
  <c r="EN1155" i="7" s="1"/>
  <c r="EN1156" i="7" s="1"/>
  <c r="EN1157" i="7" s="1"/>
  <c r="EN1158" i="7" s="1"/>
  <c r="EN1159" i="7" s="1"/>
  <c r="EN1160" i="7" s="1"/>
  <c r="EN1161" i="7" s="1"/>
  <c r="EN1162" i="7" s="1"/>
  <c r="EN1163" i="7" s="1"/>
  <c r="EN1164" i="7" s="1"/>
  <c r="EN1165" i="7" s="1"/>
  <c r="EN1166" i="7" s="1"/>
  <c r="EN1167" i="7" s="1"/>
  <c r="EN1168" i="7" s="1"/>
  <c r="EN1169" i="7" s="1"/>
  <c r="EN1170" i="7" s="1"/>
  <c r="EN1171" i="7" s="1"/>
  <c r="EN1172" i="7" s="1"/>
  <c r="EN1173" i="7" s="1"/>
  <c r="EN1174" i="7" s="1"/>
  <c r="EN1175" i="7" s="1"/>
  <c r="EN1176" i="7" s="1"/>
  <c r="EN1177" i="7" s="1"/>
  <c r="EN1178" i="7" s="1"/>
  <c r="EN1179" i="7" s="1"/>
  <c r="EN1180" i="7" s="1"/>
  <c r="EN1181" i="7" s="1"/>
  <c r="EN1182" i="7" s="1"/>
  <c r="EN1183" i="7" s="1"/>
  <c r="EN1184" i="7" s="1"/>
  <c r="EN1185" i="7" s="1"/>
  <c r="EN1186" i="7" s="1"/>
  <c r="EN1187" i="7" s="1"/>
  <c r="EN1188" i="7" s="1"/>
  <c r="EN1189" i="7" s="1"/>
  <c r="EN1190" i="7" s="1"/>
  <c r="EN1191" i="7" s="1"/>
  <c r="EN1192" i="7" s="1"/>
  <c r="EN1193" i="7" s="1"/>
  <c r="EN1194" i="7" s="1"/>
  <c r="EN1195" i="7" s="1"/>
  <c r="EN1196" i="7" s="1"/>
  <c r="EN1197" i="7" s="1"/>
  <c r="EN1198" i="7" s="1"/>
  <c r="EN1199" i="7" s="1"/>
  <c r="EN1200" i="7" s="1"/>
  <c r="EN1201" i="7" s="1"/>
  <c r="EN1202" i="7" s="1"/>
  <c r="EN1203" i="7" s="1"/>
  <c r="EN1204" i="7" s="1"/>
  <c r="EN1205" i="7" s="1"/>
  <c r="EN1206" i="7" s="1"/>
  <c r="EN1207" i="7" s="1"/>
  <c r="EN1208" i="7" s="1"/>
  <c r="EN1209" i="7" s="1"/>
  <c r="EN1210" i="7" s="1"/>
  <c r="EN1211" i="7" s="1"/>
  <c r="EN1212" i="7" s="1"/>
  <c r="EN1213" i="7" s="1"/>
  <c r="EN1214" i="7" s="1"/>
  <c r="EN1215" i="7" s="1"/>
  <c r="EN1216" i="7" s="1"/>
  <c r="EN1217" i="7" s="1"/>
  <c r="EN1218" i="7" s="1"/>
  <c r="EN1219" i="7" s="1"/>
  <c r="EN1220" i="7" s="1"/>
  <c r="EN1221" i="7" s="1"/>
  <c r="EN1222" i="7" s="1"/>
  <c r="EN1223" i="7" s="1"/>
  <c r="EN1224" i="7" s="1"/>
  <c r="EN1225" i="7" s="1"/>
  <c r="EN1226" i="7" s="1"/>
  <c r="EN1227" i="7" s="1"/>
  <c r="EN1228" i="7" s="1"/>
  <c r="EN1229" i="7" s="1"/>
  <c r="EN1230" i="7" s="1"/>
  <c r="EN1231" i="7" s="1"/>
  <c r="EN1232" i="7" s="1"/>
  <c r="EN1233" i="7" s="1"/>
  <c r="EN1234" i="7" s="1"/>
  <c r="EN1235" i="7" s="1"/>
  <c r="EN1236" i="7" s="1"/>
  <c r="EN1237" i="7" s="1"/>
  <c r="EN1238" i="7" s="1"/>
  <c r="EN1239" i="7" s="1"/>
  <c r="EN1240" i="7" s="1"/>
  <c r="EN1241" i="7" s="1"/>
  <c r="EN1242" i="7" s="1"/>
  <c r="EN1243" i="7" s="1"/>
  <c r="EN1244" i="7" s="1"/>
  <c r="EN1245" i="7" s="1"/>
  <c r="EN1246" i="7" s="1"/>
  <c r="EN1247" i="7" s="1"/>
  <c r="EN1248" i="7" s="1"/>
  <c r="EN1249" i="7" s="1"/>
  <c r="EN1250" i="7" s="1"/>
  <c r="EN1251" i="7" s="1"/>
  <c r="EN1252" i="7" s="1"/>
  <c r="EN1253" i="7" s="1"/>
  <c r="EN1254" i="7" s="1"/>
  <c r="EN1255" i="7" s="1"/>
  <c r="EN1256" i="7" s="1"/>
  <c r="EN1257" i="7" s="1"/>
  <c r="EN1258" i="7" s="1"/>
  <c r="EN1259" i="7" s="1"/>
  <c r="EN1260" i="7" s="1"/>
  <c r="EN1261" i="7" s="1"/>
  <c r="EN1262" i="7" s="1"/>
  <c r="EN1263" i="7" s="1"/>
  <c r="EN1264" i="7" s="1"/>
  <c r="EN1265" i="7" s="1"/>
  <c r="EN1266" i="7" s="1"/>
  <c r="EN1267" i="7" s="1"/>
  <c r="EN1268" i="7" s="1"/>
  <c r="EN1269" i="7" s="1"/>
  <c r="EN1270" i="7" s="1"/>
  <c r="EN1271" i="7" s="1"/>
  <c r="EN1272" i="7" s="1"/>
  <c r="EN1273" i="7" s="1"/>
  <c r="EN1274" i="7" s="1"/>
  <c r="EN1275" i="7" s="1"/>
  <c r="EN1276" i="7" s="1"/>
  <c r="EN1277" i="7" s="1"/>
  <c r="EN1278" i="7" s="1"/>
  <c r="EN1279" i="7" s="1"/>
  <c r="EN1280" i="7" s="1"/>
  <c r="EN1281" i="7" s="1"/>
  <c r="EN1282" i="7" s="1"/>
  <c r="EN1283" i="7" s="1"/>
  <c r="EN1284" i="7" s="1"/>
  <c r="EN1285" i="7" s="1"/>
  <c r="EN1286" i="7" s="1"/>
  <c r="EN1287" i="7" s="1"/>
  <c r="EN1288" i="7" s="1"/>
  <c r="EN1289" i="7" s="1"/>
  <c r="EN1290" i="7" s="1"/>
  <c r="EN1291" i="7" s="1"/>
  <c r="EN1292" i="7" s="1"/>
  <c r="EN1293" i="7" s="1"/>
  <c r="EN1294" i="7" s="1"/>
  <c r="EN1295" i="7" s="1"/>
  <c r="EN1296" i="7" s="1"/>
  <c r="EN1297" i="7" s="1"/>
  <c r="EN1298" i="7" s="1"/>
  <c r="EN1299" i="7" s="1"/>
  <c r="EN1300" i="7" s="1"/>
  <c r="EN1301" i="7" s="1"/>
  <c r="EN1302" i="7" s="1"/>
  <c r="EN1303" i="7" s="1"/>
  <c r="EN1304" i="7" s="1"/>
  <c r="EN1305" i="7" s="1"/>
  <c r="EN1306" i="7" s="1"/>
  <c r="EN1307" i="7" s="1"/>
  <c r="EN1308" i="7" s="1"/>
  <c r="EN1309" i="7" s="1"/>
  <c r="EN1310" i="7" s="1"/>
  <c r="EN1311" i="7" s="1"/>
  <c r="EN1312" i="7" s="1"/>
  <c r="EN1313" i="7" s="1"/>
  <c r="EN1314" i="7" s="1"/>
  <c r="EN1315" i="7" s="1"/>
  <c r="EN1316" i="7" s="1"/>
  <c r="EN1317" i="7" s="1"/>
  <c r="EN1318" i="7" s="1"/>
  <c r="EN1319" i="7" s="1"/>
  <c r="EN1320" i="7" s="1"/>
  <c r="EN1321" i="7" s="1"/>
  <c r="EN1322" i="7" s="1"/>
  <c r="EN1323" i="7" s="1"/>
  <c r="EN1324" i="7" s="1"/>
  <c r="EN1325" i="7" s="1"/>
  <c r="EN1326" i="7" s="1"/>
  <c r="EN1327" i="7" s="1"/>
  <c r="EN1328" i="7" s="1"/>
  <c r="EN1329" i="7" s="1"/>
  <c r="EN1330" i="7" s="1"/>
  <c r="EN1331" i="7" s="1"/>
  <c r="EN1332" i="7" s="1"/>
  <c r="EN1333" i="7" s="1"/>
  <c r="EN1334" i="7" s="1"/>
  <c r="EN1335" i="7" s="1"/>
  <c r="EN1336" i="7" s="1"/>
  <c r="EN1337" i="7" s="1"/>
  <c r="EN1338" i="7" s="1"/>
  <c r="EN1339" i="7" s="1"/>
  <c r="EN1340" i="7" s="1"/>
  <c r="EN1341" i="7" s="1"/>
  <c r="EN1342" i="7" s="1"/>
  <c r="EN1343" i="7" s="1"/>
  <c r="EN1344" i="7" s="1"/>
  <c r="EN1345" i="7" s="1"/>
  <c r="EN1346" i="7" s="1"/>
  <c r="EN1347" i="7" s="1"/>
  <c r="EN1348" i="7" s="1"/>
  <c r="EN1349" i="7" s="1"/>
  <c r="EN1350" i="7" s="1"/>
  <c r="EN1351" i="7" s="1"/>
  <c r="EN1352" i="7" s="1"/>
  <c r="EN1353" i="7" s="1"/>
  <c r="EN1354" i="7" s="1"/>
  <c r="EN1355" i="7" s="1"/>
  <c r="EN1356" i="7" s="1"/>
  <c r="EN1357" i="7" s="1"/>
  <c r="EN1358" i="7" s="1"/>
  <c r="EN1359" i="7" s="1"/>
  <c r="EN1360" i="7" s="1"/>
  <c r="EN1361" i="7" s="1"/>
  <c r="EN1362" i="7" s="1"/>
  <c r="EN1363" i="7" s="1"/>
  <c r="EN1364" i="7" s="1"/>
  <c r="EN1365" i="7" s="1"/>
  <c r="EN1366" i="7" s="1"/>
  <c r="EN1367" i="7" s="1"/>
  <c r="EN1368" i="7" s="1"/>
  <c r="EN1369" i="7" s="1"/>
  <c r="EN1370" i="7" s="1"/>
  <c r="EN1371" i="7" s="1"/>
  <c r="EN1372" i="7" s="1"/>
  <c r="EN1373" i="7" s="1"/>
  <c r="EN1374" i="7" s="1"/>
  <c r="EN1375" i="7" s="1"/>
  <c r="EN1376" i="7" s="1"/>
  <c r="EN1377" i="7" s="1"/>
  <c r="EN1378" i="7" s="1"/>
  <c r="EN1379" i="7" s="1"/>
  <c r="EN1380" i="7" s="1"/>
  <c r="EN1381" i="7" s="1"/>
  <c r="EN1382" i="7" s="1"/>
  <c r="EN1383" i="7" s="1"/>
  <c r="EN1384" i="7" s="1"/>
  <c r="EN1385" i="7" s="1"/>
  <c r="EN1386" i="7" s="1"/>
  <c r="EN1387" i="7" s="1"/>
  <c r="EN1388" i="7" s="1"/>
  <c r="EN1389" i="7" s="1"/>
  <c r="EN1390" i="7" s="1"/>
  <c r="EN1391" i="7" s="1"/>
  <c r="EN1392" i="7" s="1"/>
  <c r="EN1393" i="7" s="1"/>
  <c r="EN1394" i="7" s="1"/>
  <c r="EN1395" i="7" s="1"/>
  <c r="EN1396" i="7" s="1"/>
  <c r="EN1397" i="7" s="1"/>
  <c r="EN1398" i="7" s="1"/>
  <c r="EN1399" i="7" s="1"/>
  <c r="EN1400" i="7" s="1"/>
  <c r="EN1401" i="7" s="1"/>
  <c r="EN1402" i="7" s="1"/>
  <c r="EN1403" i="7" s="1"/>
  <c r="EN1404" i="7" s="1"/>
  <c r="EN1405" i="7" s="1"/>
  <c r="EN1406" i="7" s="1"/>
  <c r="EN1407" i="7" s="1"/>
  <c r="EN1408" i="7" s="1"/>
  <c r="EN1409" i="7" s="1"/>
  <c r="EN1410" i="7" s="1"/>
  <c r="EN1411" i="7" s="1"/>
  <c r="EN1412" i="7" s="1"/>
  <c r="FI803" i="7"/>
  <c r="FI804" i="7"/>
  <c r="FI805" i="7"/>
  <c r="FI806" i="7"/>
  <c r="FI807" i="7"/>
  <c r="FI808" i="7"/>
  <c r="FI809" i="7"/>
  <c r="FI810" i="7"/>
  <c r="FI811" i="7"/>
  <c r="FI812" i="7"/>
  <c r="FI813" i="7"/>
  <c r="FI814" i="7"/>
  <c r="FI815" i="7"/>
  <c r="FI816" i="7"/>
  <c r="FI817" i="7"/>
  <c r="FI818" i="7"/>
  <c r="FI819" i="7"/>
  <c r="FI820" i="7"/>
  <c r="FI821" i="7"/>
  <c r="FI822" i="7"/>
  <c r="FI823" i="7"/>
  <c r="FI824" i="7"/>
  <c r="FI825" i="7"/>
  <c r="FI826" i="7"/>
  <c r="FI827" i="7"/>
  <c r="FI828" i="7"/>
  <c r="FI829" i="7"/>
  <c r="FI830" i="7"/>
  <c r="FI831" i="7"/>
  <c r="FI832" i="7"/>
  <c r="FI833" i="7"/>
  <c r="FI834" i="7"/>
  <c r="FI835" i="7"/>
  <c r="FI836" i="7"/>
  <c r="FI837" i="7"/>
  <c r="FI838" i="7"/>
  <c r="FI839" i="7"/>
  <c r="FI840" i="7"/>
  <c r="FI841" i="7"/>
  <c r="FI842" i="7"/>
  <c r="FI843" i="7"/>
  <c r="FI844" i="7"/>
  <c r="FI845" i="7"/>
  <c r="FI846" i="7"/>
  <c r="FI847" i="7"/>
  <c r="FI848" i="7"/>
  <c r="FI849" i="7"/>
  <c r="FI850" i="7"/>
  <c r="FI851" i="7"/>
  <c r="FI852" i="7"/>
  <c r="FI853" i="7"/>
  <c r="FI854" i="7"/>
  <c r="FI855" i="7"/>
  <c r="FI856" i="7"/>
  <c r="FI857" i="7"/>
  <c r="FI858" i="7"/>
  <c r="FI859" i="7"/>
  <c r="FI860" i="7"/>
  <c r="FI861" i="7"/>
  <c r="FI862" i="7"/>
  <c r="FI863" i="7"/>
  <c r="FI864" i="7"/>
  <c r="FI865" i="7"/>
  <c r="FI866" i="7"/>
  <c r="FI867" i="7"/>
  <c r="FI868" i="7"/>
  <c r="FI869" i="7"/>
  <c r="FI870" i="7"/>
  <c r="FI871" i="7"/>
  <c r="FI872" i="7"/>
  <c r="FI873" i="7"/>
  <c r="FI874" i="7"/>
  <c r="FI875" i="7"/>
  <c r="FI876" i="7"/>
  <c r="FI877" i="7"/>
  <c r="FI878" i="7"/>
  <c r="FI879" i="7"/>
  <c r="FI880" i="7"/>
  <c r="FI881" i="7"/>
  <c r="FI882" i="7"/>
  <c r="FI883" i="7"/>
  <c r="FI884" i="7"/>
  <c r="FI885" i="7"/>
  <c r="FI886" i="7"/>
  <c r="FI887" i="7"/>
  <c r="FI888" i="7"/>
  <c r="FI889" i="7"/>
  <c r="FI890" i="7"/>
  <c r="FI891" i="7"/>
  <c r="FI892" i="7"/>
  <c r="FI893" i="7"/>
  <c r="FI894" i="7"/>
  <c r="FI895" i="7"/>
  <c r="FI896" i="7"/>
  <c r="FI897" i="7"/>
  <c r="FI898" i="7"/>
  <c r="FI899" i="7"/>
  <c r="FI900" i="7"/>
  <c r="FI901" i="7"/>
  <c r="FI902" i="7"/>
  <c r="FI903" i="7"/>
  <c r="FI904" i="7"/>
  <c r="FI905" i="7"/>
  <c r="FI906" i="7"/>
  <c r="FI907" i="7"/>
  <c r="FI908" i="7"/>
  <c r="FI909" i="7"/>
  <c r="FI910" i="7"/>
  <c r="FI911" i="7"/>
  <c r="FI912" i="7"/>
  <c r="FI913" i="7"/>
  <c r="FI914" i="7"/>
  <c r="FI915" i="7"/>
  <c r="FI916" i="7"/>
  <c r="FI917" i="7"/>
  <c r="FI918" i="7"/>
  <c r="FI919" i="7"/>
  <c r="FI920" i="7"/>
  <c r="FI921" i="7"/>
  <c r="FI922" i="7"/>
  <c r="FI923" i="7"/>
  <c r="FI924" i="7"/>
  <c r="FI925" i="7"/>
  <c r="FI926" i="7"/>
  <c r="FI927" i="7"/>
  <c r="FI928" i="7"/>
  <c r="FI929" i="7"/>
  <c r="FI930" i="7"/>
  <c r="FI931" i="7"/>
  <c r="FI932" i="7"/>
  <c r="FI933" i="7"/>
  <c r="FI934" i="7"/>
  <c r="FI935" i="7"/>
  <c r="FI936" i="7"/>
  <c r="FI937" i="7"/>
  <c r="FI938" i="7"/>
  <c r="FI939" i="7"/>
  <c r="FI940" i="7"/>
  <c r="FI941" i="7"/>
  <c r="FI942" i="7"/>
  <c r="FI943" i="7"/>
  <c r="FI944" i="7"/>
  <c r="FI945" i="7"/>
  <c r="FI946" i="7"/>
  <c r="FI947" i="7"/>
  <c r="FI948" i="7"/>
  <c r="FI949" i="7"/>
  <c r="FI950" i="7"/>
  <c r="FI951" i="7"/>
  <c r="FI952" i="7"/>
  <c r="FI953" i="7"/>
  <c r="FI954" i="7"/>
  <c r="FI955" i="7"/>
  <c r="FI956" i="7"/>
  <c r="FI957" i="7"/>
  <c r="FI958" i="7"/>
  <c r="FI959" i="7"/>
  <c r="FI960" i="7"/>
  <c r="FI961" i="7"/>
  <c r="FI962" i="7"/>
  <c r="FI963" i="7"/>
  <c r="FI964" i="7"/>
  <c r="FI965" i="7"/>
  <c r="FI966" i="7"/>
  <c r="FI967" i="7"/>
  <c r="FI968" i="7"/>
  <c r="FI969" i="7"/>
  <c r="FI970" i="7"/>
  <c r="FI971" i="7"/>
  <c r="FI972" i="7"/>
  <c r="FI973" i="7"/>
  <c r="FI974" i="7"/>
  <c r="FI975" i="7"/>
  <c r="FI976" i="7"/>
  <c r="FI977" i="7"/>
  <c r="FI978" i="7"/>
  <c r="FI979" i="7"/>
  <c r="FI980" i="7"/>
  <c r="FI981" i="7"/>
  <c r="FI982" i="7"/>
  <c r="FI983" i="7"/>
  <c r="FI984" i="7"/>
  <c r="FI985" i="7"/>
  <c r="FI986" i="7"/>
  <c r="FI987" i="7"/>
  <c r="FI988" i="7"/>
  <c r="FI989" i="7"/>
  <c r="FI990" i="7"/>
  <c r="FI991" i="7"/>
  <c r="FI992" i="7"/>
  <c r="FI993" i="7"/>
  <c r="FI994" i="7"/>
  <c r="FI995" i="7"/>
  <c r="FI996" i="7"/>
  <c r="FI997" i="7"/>
  <c r="FI998" i="7"/>
  <c r="FI999" i="7"/>
  <c r="FI1000" i="7"/>
  <c r="FI1001" i="7"/>
  <c r="FI1002" i="7"/>
  <c r="FI1003" i="7"/>
  <c r="FI1004" i="7"/>
  <c r="FI1005" i="7"/>
  <c r="FI1006" i="7"/>
  <c r="FI1007" i="7"/>
  <c r="FI1008" i="7"/>
  <c r="FI1009" i="7"/>
  <c r="FI1010" i="7"/>
  <c r="FI1011" i="7"/>
  <c r="FI1012" i="7"/>
  <c r="FI1013" i="7"/>
  <c r="FI1014" i="7"/>
  <c r="FI1015" i="7"/>
  <c r="FI1016" i="7"/>
  <c r="FI1017" i="7"/>
  <c r="FI1018" i="7"/>
  <c r="FI1019" i="7"/>
  <c r="FI1020" i="7"/>
  <c r="FI1021" i="7"/>
  <c r="FI1022" i="7"/>
  <c r="FI1023" i="7"/>
  <c r="FI1024" i="7"/>
  <c r="FI1025" i="7"/>
  <c r="FI1026" i="7"/>
  <c r="FI1027" i="7"/>
  <c r="FI1028" i="7"/>
  <c r="FI1029" i="7"/>
  <c r="FI1030" i="7"/>
  <c r="FI1031" i="7"/>
  <c r="FI1032" i="7"/>
  <c r="FI1033" i="7"/>
  <c r="FI1034" i="7"/>
  <c r="FI1035" i="7"/>
  <c r="FI1036" i="7"/>
  <c r="FI1037" i="7"/>
  <c r="FI1038" i="7"/>
  <c r="FI1039" i="7"/>
  <c r="FI1040" i="7"/>
  <c r="FI1041" i="7"/>
  <c r="FI1042" i="7"/>
  <c r="FI1043" i="7"/>
  <c r="FI1044" i="7"/>
  <c r="FI1045" i="7"/>
  <c r="FI1046" i="7"/>
  <c r="FI1047" i="7"/>
  <c r="FI1048" i="7"/>
  <c r="FI1049" i="7"/>
  <c r="FI1050" i="7"/>
  <c r="FI1051" i="7"/>
  <c r="FI1052" i="7"/>
  <c r="FI1053" i="7"/>
  <c r="FI1054" i="7"/>
  <c r="FI1055" i="7"/>
  <c r="FI1056" i="7"/>
  <c r="FI1057" i="7"/>
  <c r="FI1058" i="7"/>
  <c r="FI1059" i="7"/>
  <c r="FI1060" i="7"/>
  <c r="FI1061" i="7"/>
  <c r="FI1062" i="7"/>
  <c r="FI1063" i="7"/>
  <c r="FI1064" i="7"/>
  <c r="FI1065" i="7"/>
  <c r="FI1066" i="7"/>
  <c r="FI1067" i="7"/>
  <c r="FI1068" i="7"/>
  <c r="FI1069" i="7"/>
  <c r="FI1070" i="7"/>
  <c r="FI1071" i="7"/>
  <c r="FI1072" i="7"/>
  <c r="FI1073" i="7"/>
  <c r="FI1074" i="7"/>
  <c r="FI1075" i="7"/>
  <c r="FI1076" i="7"/>
  <c r="FI1077" i="7"/>
  <c r="FI1078" i="7"/>
  <c r="FI1079" i="7"/>
  <c r="FI1080" i="7"/>
  <c r="FI1081" i="7"/>
  <c r="FI1082" i="7"/>
  <c r="FI1083" i="7"/>
  <c r="FI1084" i="7"/>
  <c r="FI1085" i="7"/>
  <c r="FI1086" i="7"/>
  <c r="FI1087" i="7"/>
  <c r="FI1088" i="7"/>
  <c r="FI1089" i="7"/>
  <c r="FI1090" i="7"/>
  <c r="FI1091" i="7"/>
  <c r="FI1092" i="7"/>
  <c r="FI1093" i="7"/>
  <c r="FI1094" i="7"/>
  <c r="FI1095" i="7"/>
  <c r="FI1096" i="7"/>
  <c r="FI1097" i="7"/>
  <c r="FI1098" i="7"/>
  <c r="FI1099" i="7"/>
  <c r="FI1100" i="7"/>
  <c r="FI1101" i="7"/>
  <c r="FI1102" i="7"/>
  <c r="FI1103" i="7"/>
  <c r="FI1104" i="7"/>
  <c r="FI1105" i="7"/>
  <c r="FI1106" i="7"/>
  <c r="FI1107" i="7"/>
  <c r="FI1108" i="7"/>
  <c r="FI1109" i="7"/>
  <c r="FI1110" i="7"/>
  <c r="FI1111" i="7"/>
  <c r="FI1112" i="7"/>
  <c r="FI1113" i="7"/>
  <c r="FI1114" i="7"/>
  <c r="FI1115" i="7"/>
  <c r="FI1116" i="7"/>
  <c r="FI1117" i="7"/>
  <c r="FI1118" i="7"/>
  <c r="FI1119" i="7"/>
  <c r="FI1120" i="7"/>
  <c r="FI1121" i="7"/>
  <c r="FI1122" i="7"/>
  <c r="FI1123" i="7"/>
  <c r="FI1124" i="7"/>
  <c r="FI1125" i="7"/>
  <c r="FI1126" i="7"/>
  <c r="FI1127" i="7"/>
  <c r="FI1128" i="7"/>
  <c r="FI1129" i="7"/>
  <c r="FI1130" i="7"/>
  <c r="FI1131" i="7"/>
  <c r="FI1132" i="7"/>
  <c r="FI1133" i="7"/>
  <c r="FI1134" i="7"/>
  <c r="FI1135" i="7"/>
  <c r="FI1136" i="7"/>
  <c r="FI1137" i="7"/>
  <c r="FI1138" i="7"/>
  <c r="FI1139" i="7"/>
  <c r="FI1140" i="7"/>
  <c r="FI1141" i="7"/>
  <c r="FI1142" i="7"/>
  <c r="FI1143" i="7"/>
  <c r="FI1144" i="7"/>
  <c r="FI1145" i="7"/>
  <c r="FI1146" i="7"/>
  <c r="FI1147" i="7"/>
  <c r="FI1148" i="7"/>
  <c r="FI1149" i="7"/>
  <c r="FI1150" i="7"/>
  <c r="FI1151" i="7"/>
  <c r="FI1152" i="7"/>
  <c r="FI1153" i="7"/>
  <c r="FI1154" i="7"/>
  <c r="FI1155" i="7"/>
  <c r="FI1156" i="7"/>
  <c r="FI1157" i="7"/>
  <c r="FI1158" i="7"/>
  <c r="FI1159" i="7"/>
  <c r="FI1160" i="7"/>
  <c r="FI1161" i="7"/>
  <c r="FI1162" i="7"/>
  <c r="FI1163" i="7"/>
  <c r="FI1164" i="7"/>
  <c r="FI1165" i="7"/>
  <c r="FI1166" i="7"/>
  <c r="FI1167" i="7"/>
  <c r="FI1168" i="7"/>
  <c r="FI1169" i="7"/>
  <c r="FI1170" i="7"/>
  <c r="FI1171" i="7"/>
  <c r="FI1172" i="7"/>
  <c r="FI1173" i="7"/>
  <c r="FI1174" i="7"/>
  <c r="FI1175" i="7"/>
  <c r="FI1176" i="7"/>
  <c r="FI1177" i="7"/>
  <c r="FI1178" i="7"/>
  <c r="FI1179" i="7"/>
  <c r="FI1180" i="7"/>
  <c r="FI1181" i="7"/>
  <c r="FI1182" i="7"/>
  <c r="FI1183" i="7"/>
  <c r="FI1184" i="7"/>
  <c r="FI1185" i="7"/>
  <c r="FI1186" i="7"/>
  <c r="FI1187" i="7"/>
  <c r="FI1188" i="7"/>
  <c r="FI1189" i="7"/>
  <c r="FI1190" i="7"/>
  <c r="FI1191" i="7"/>
  <c r="FI1192" i="7"/>
  <c r="FI1193" i="7"/>
  <c r="FI1194" i="7"/>
  <c r="FI1195" i="7"/>
  <c r="FI1196" i="7"/>
  <c r="FI1197" i="7"/>
  <c r="FI1198" i="7"/>
  <c r="FI1199" i="7"/>
  <c r="FI1200" i="7"/>
  <c r="FI1201" i="7"/>
  <c r="FI1202" i="7"/>
  <c r="FI1203" i="7"/>
  <c r="FI1204" i="7"/>
  <c r="FI1205" i="7"/>
  <c r="FI1206" i="7"/>
  <c r="FI1207" i="7"/>
  <c r="FI1208" i="7"/>
  <c r="FI1209" i="7"/>
  <c r="FI1210" i="7"/>
  <c r="FI1211" i="7"/>
  <c r="FI1212" i="7"/>
  <c r="FI1213" i="7"/>
  <c r="FI1214" i="7"/>
  <c r="FI1215" i="7"/>
  <c r="FI1216" i="7"/>
  <c r="FI1217" i="7"/>
  <c r="FI1218" i="7"/>
  <c r="FI1219" i="7"/>
  <c r="FI1220" i="7"/>
  <c r="FI1221" i="7"/>
  <c r="FI1222" i="7"/>
  <c r="FI1223" i="7"/>
  <c r="FI1224" i="7"/>
  <c r="FI1225" i="7"/>
  <c r="FI1226" i="7"/>
  <c r="FI1227" i="7"/>
  <c r="FI1228" i="7"/>
  <c r="FI1229" i="7"/>
  <c r="FI1230" i="7"/>
  <c r="FI1231" i="7"/>
  <c r="FI1232" i="7"/>
  <c r="FI1233" i="7"/>
  <c r="FI1234" i="7"/>
  <c r="FI1235" i="7"/>
  <c r="FI1236" i="7"/>
  <c r="FI1237" i="7"/>
  <c r="FI1238" i="7"/>
  <c r="FI1239" i="7"/>
  <c r="FI1240" i="7"/>
  <c r="FI1241" i="7"/>
  <c r="FI1242" i="7"/>
  <c r="FI1243" i="7"/>
  <c r="FI1244" i="7"/>
  <c r="FI1245" i="7"/>
  <c r="FI1246" i="7"/>
  <c r="FI1247" i="7"/>
  <c r="FI1248" i="7"/>
  <c r="FI1249" i="7"/>
  <c r="FI1250" i="7"/>
  <c r="FI1251" i="7"/>
  <c r="FI1252" i="7"/>
  <c r="FI1253" i="7"/>
  <c r="FI1254" i="7"/>
  <c r="FI1255" i="7"/>
  <c r="FI1256" i="7"/>
  <c r="FI1257" i="7"/>
  <c r="FI1258" i="7"/>
  <c r="FI1259" i="7"/>
  <c r="FI1260" i="7"/>
  <c r="FI1261" i="7"/>
  <c r="FI1262" i="7"/>
  <c r="FI1263" i="7"/>
  <c r="FI1264" i="7"/>
  <c r="FI1265" i="7"/>
  <c r="FI1266" i="7"/>
  <c r="FI1267" i="7"/>
  <c r="FI1268" i="7"/>
  <c r="FI1269" i="7"/>
  <c r="FI1270" i="7"/>
  <c r="FI1271" i="7"/>
  <c r="FI1272" i="7"/>
  <c r="FI1273" i="7"/>
  <c r="FI1274" i="7"/>
  <c r="FI1275" i="7"/>
  <c r="FI1276" i="7"/>
  <c r="FI1277" i="7"/>
  <c r="FI1278" i="7"/>
  <c r="FI1279" i="7"/>
  <c r="FI1280" i="7"/>
  <c r="FI1281" i="7"/>
  <c r="FI1282" i="7"/>
  <c r="FI1283" i="7"/>
  <c r="FI1284" i="7"/>
  <c r="FI1285" i="7"/>
  <c r="FI1286" i="7"/>
  <c r="FI1287" i="7"/>
  <c r="FI1288" i="7"/>
  <c r="FI1289" i="7"/>
  <c r="FI1290" i="7"/>
  <c r="FI1291" i="7"/>
  <c r="FI1292" i="7"/>
  <c r="FI1293" i="7"/>
  <c r="FI1294" i="7"/>
  <c r="FI1295" i="7"/>
  <c r="FI1296" i="7"/>
  <c r="FI1297" i="7"/>
  <c r="FI1298" i="7"/>
  <c r="FI1299" i="7"/>
  <c r="FI1300" i="7"/>
  <c r="FI1301" i="7"/>
  <c r="FI1302" i="7"/>
  <c r="FI1303" i="7"/>
  <c r="FI1304" i="7"/>
  <c r="FI1305" i="7"/>
  <c r="FI1306" i="7"/>
  <c r="FI1307" i="7"/>
  <c r="FI1308" i="7"/>
  <c r="FI1309" i="7"/>
  <c r="FI1310" i="7"/>
  <c r="FI1311" i="7"/>
  <c r="FI1312" i="7"/>
  <c r="FI1313" i="7"/>
  <c r="FI1314" i="7"/>
  <c r="FI1315" i="7"/>
  <c r="FI1316" i="7"/>
  <c r="FI1317" i="7"/>
  <c r="FI1318" i="7"/>
  <c r="FI1319" i="7"/>
  <c r="FI1320" i="7"/>
  <c r="FI1321" i="7"/>
  <c r="FI1322" i="7"/>
  <c r="FI1323" i="7"/>
  <c r="FI1324" i="7"/>
  <c r="FI1325" i="7"/>
  <c r="FI1326" i="7"/>
  <c r="FI1327" i="7"/>
  <c r="FI1328" i="7"/>
  <c r="FI1329" i="7"/>
  <c r="FI1330" i="7"/>
  <c r="FI1331" i="7"/>
  <c r="FI1332" i="7"/>
  <c r="FI1333" i="7"/>
  <c r="FI1334" i="7"/>
  <c r="FI1335" i="7"/>
  <c r="FI1336" i="7"/>
  <c r="FI1337" i="7"/>
  <c r="FI1338" i="7"/>
  <c r="FI1339" i="7"/>
  <c r="FI1340" i="7"/>
  <c r="FI1341" i="7"/>
  <c r="FI1342" i="7"/>
  <c r="FI1343" i="7"/>
  <c r="FI1344" i="7"/>
  <c r="FI1345" i="7"/>
  <c r="FI1346" i="7"/>
  <c r="FI1347" i="7"/>
  <c r="FI1348" i="7"/>
  <c r="FI1349" i="7"/>
  <c r="FI1350" i="7"/>
  <c r="FI1351" i="7"/>
  <c r="FI1352" i="7"/>
  <c r="FI1353" i="7"/>
  <c r="FI1354" i="7"/>
  <c r="FI1355" i="7"/>
  <c r="FI1356" i="7"/>
  <c r="FI1357" i="7"/>
  <c r="FI1358" i="7"/>
  <c r="FI1359" i="7"/>
  <c r="FI1360" i="7"/>
  <c r="FI1361" i="7"/>
  <c r="FI1362" i="7"/>
  <c r="FI1363" i="7"/>
  <c r="FI1364" i="7"/>
  <c r="FI1365" i="7"/>
  <c r="FI1366" i="7"/>
  <c r="FI1367" i="7"/>
  <c r="FI1368" i="7"/>
  <c r="FI1369" i="7"/>
  <c r="FI1370" i="7"/>
  <c r="FI1371" i="7"/>
  <c r="FI1372" i="7"/>
  <c r="FI1373" i="7"/>
  <c r="FI1374" i="7"/>
  <c r="FI1375" i="7"/>
  <c r="FI1376" i="7"/>
  <c r="FI1377" i="7"/>
  <c r="FI1378" i="7"/>
  <c r="FI1379" i="7"/>
  <c r="FI1380" i="7"/>
  <c r="FI1381" i="7"/>
  <c r="FI1382" i="7"/>
  <c r="FI1383" i="7"/>
  <c r="FI1384" i="7"/>
  <c r="FI1385" i="7"/>
  <c r="FI1386" i="7"/>
  <c r="FI1387" i="7"/>
  <c r="FI1388" i="7"/>
  <c r="FI1389" i="7"/>
  <c r="FI1390" i="7"/>
  <c r="FI1391" i="7"/>
  <c r="FI1392" i="7"/>
  <c r="FI1393" i="7"/>
  <c r="FI1394" i="7"/>
  <c r="FI1395" i="7"/>
  <c r="FI1396" i="7"/>
  <c r="FI1397" i="7"/>
  <c r="FI1398" i="7"/>
  <c r="FI1399" i="7"/>
  <c r="FI1400" i="7"/>
  <c r="FI1401" i="7"/>
  <c r="FI1402" i="7"/>
  <c r="FI1403" i="7"/>
  <c r="FI1404" i="7"/>
  <c r="FI1405" i="7"/>
  <c r="FI1406" i="7"/>
  <c r="FI1407" i="7"/>
  <c r="FI1408" i="7"/>
  <c r="FI1409" i="7"/>
  <c r="FI1410" i="7"/>
  <c r="FI1411" i="7"/>
  <c r="FI1412" i="7"/>
  <c r="EY8" i="7" l="1"/>
  <c r="FF803" i="7"/>
  <c r="FF804" i="7"/>
  <c r="FF805" i="7"/>
  <c r="FF806" i="7"/>
  <c r="FF807" i="7"/>
  <c r="FF808" i="7"/>
  <c r="FF809" i="7"/>
  <c r="FF810" i="7"/>
  <c r="FF811" i="7"/>
  <c r="FF812" i="7"/>
  <c r="FF813" i="7"/>
  <c r="FF814" i="7"/>
  <c r="FF815" i="7"/>
  <c r="FF816" i="7"/>
  <c r="FF817" i="7"/>
  <c r="FF818" i="7"/>
  <c r="FF819" i="7"/>
  <c r="FF820" i="7"/>
  <c r="FF821" i="7"/>
  <c r="FF822" i="7"/>
  <c r="FF823" i="7"/>
  <c r="FF824" i="7"/>
  <c r="FF825" i="7"/>
  <c r="FF826" i="7"/>
  <c r="FF827" i="7"/>
  <c r="FF828" i="7"/>
  <c r="FF829" i="7"/>
  <c r="FF830" i="7"/>
  <c r="FF831" i="7"/>
  <c r="FF832" i="7"/>
  <c r="FF833" i="7"/>
  <c r="FF834" i="7"/>
  <c r="FF835" i="7"/>
  <c r="FF836" i="7"/>
  <c r="FF837" i="7"/>
  <c r="FF838" i="7"/>
  <c r="FF839" i="7"/>
  <c r="FF840" i="7"/>
  <c r="FF841" i="7"/>
  <c r="FF842" i="7"/>
  <c r="FF843" i="7"/>
  <c r="FF844" i="7"/>
  <c r="FF845" i="7"/>
  <c r="FF846" i="7"/>
  <c r="FF847" i="7"/>
  <c r="FF848" i="7"/>
  <c r="FF849" i="7"/>
  <c r="FF850" i="7"/>
  <c r="FF851" i="7"/>
  <c r="FF852" i="7"/>
  <c r="FF853" i="7"/>
  <c r="FF854" i="7"/>
  <c r="FF855" i="7"/>
  <c r="FF856" i="7"/>
  <c r="FF857" i="7"/>
  <c r="FF858" i="7"/>
  <c r="FF859" i="7"/>
  <c r="FF860" i="7"/>
  <c r="FF861" i="7"/>
  <c r="FF862" i="7"/>
  <c r="FF863" i="7"/>
  <c r="FF864" i="7"/>
  <c r="FF865" i="7"/>
  <c r="FF866" i="7"/>
  <c r="FF867" i="7"/>
  <c r="FF868" i="7"/>
  <c r="FF869" i="7"/>
  <c r="FF870" i="7"/>
  <c r="FF871" i="7"/>
  <c r="FF872" i="7"/>
  <c r="FF873" i="7"/>
  <c r="FF874" i="7"/>
  <c r="FF875" i="7"/>
  <c r="FF876" i="7"/>
  <c r="FF877" i="7"/>
  <c r="FF878" i="7"/>
  <c r="FF879" i="7"/>
  <c r="FF880" i="7"/>
  <c r="FF881" i="7"/>
  <c r="FF882" i="7"/>
  <c r="FF883" i="7"/>
  <c r="FF884" i="7"/>
  <c r="FF885" i="7"/>
  <c r="FF886" i="7"/>
  <c r="FF887" i="7"/>
  <c r="FF888" i="7"/>
  <c r="FF889" i="7"/>
  <c r="FF890" i="7"/>
  <c r="FF891" i="7"/>
  <c r="FF892" i="7"/>
  <c r="FF893" i="7"/>
  <c r="FF894" i="7"/>
  <c r="FF895" i="7"/>
  <c r="FF896" i="7"/>
  <c r="FF897" i="7"/>
  <c r="FF898" i="7"/>
  <c r="FF899" i="7"/>
  <c r="FF900" i="7"/>
  <c r="FF901" i="7"/>
  <c r="FF902" i="7"/>
  <c r="FF903" i="7"/>
  <c r="FF904" i="7"/>
  <c r="FF905" i="7"/>
  <c r="FF906" i="7"/>
  <c r="FF907" i="7"/>
  <c r="FF908" i="7"/>
  <c r="FF909" i="7"/>
  <c r="FF910" i="7"/>
  <c r="FF911" i="7"/>
  <c r="FF912" i="7"/>
  <c r="FF913" i="7"/>
  <c r="FF914" i="7"/>
  <c r="FF915" i="7"/>
  <c r="FF916" i="7"/>
  <c r="FF917" i="7"/>
  <c r="FF918" i="7"/>
  <c r="FF919" i="7"/>
  <c r="FF920" i="7"/>
  <c r="FF921" i="7"/>
  <c r="FF922" i="7"/>
  <c r="FF923" i="7"/>
  <c r="FF924" i="7"/>
  <c r="FF925" i="7"/>
  <c r="FF926" i="7"/>
  <c r="FF927" i="7"/>
  <c r="FF928" i="7"/>
  <c r="FF929" i="7"/>
  <c r="FF930" i="7"/>
  <c r="FF931" i="7"/>
  <c r="FF932" i="7"/>
  <c r="FF933" i="7"/>
  <c r="FF934" i="7"/>
  <c r="FF935" i="7"/>
  <c r="FF936" i="7"/>
  <c r="FF937" i="7"/>
  <c r="FF938" i="7"/>
  <c r="FF939" i="7"/>
  <c r="FF940" i="7"/>
  <c r="FF941" i="7"/>
  <c r="FF942" i="7"/>
  <c r="FF943" i="7"/>
  <c r="FF944" i="7"/>
  <c r="FF945" i="7"/>
  <c r="FF946" i="7"/>
  <c r="FF947" i="7"/>
  <c r="FF948" i="7"/>
  <c r="FF949" i="7"/>
  <c r="FF950" i="7"/>
  <c r="FF951" i="7"/>
  <c r="FF952" i="7"/>
  <c r="FF953" i="7"/>
  <c r="FF954" i="7"/>
  <c r="FF955" i="7"/>
  <c r="FF956" i="7"/>
  <c r="FF957" i="7"/>
  <c r="FF958" i="7"/>
  <c r="FF959" i="7"/>
  <c r="FF960" i="7"/>
  <c r="FF961" i="7"/>
  <c r="FF962" i="7"/>
  <c r="FF963" i="7"/>
  <c r="FF964" i="7"/>
  <c r="FF965" i="7"/>
  <c r="FF966" i="7"/>
  <c r="FF967" i="7"/>
  <c r="FF968" i="7"/>
  <c r="FF969" i="7"/>
  <c r="FF970" i="7"/>
  <c r="FF971" i="7"/>
  <c r="FF972" i="7"/>
  <c r="FF973" i="7"/>
  <c r="FF974" i="7"/>
  <c r="FF975" i="7"/>
  <c r="FF976" i="7"/>
  <c r="FF977" i="7"/>
  <c r="FF978" i="7"/>
  <c r="FF979" i="7"/>
  <c r="FF980" i="7"/>
  <c r="FF981" i="7"/>
  <c r="FF982" i="7"/>
  <c r="FF983" i="7"/>
  <c r="FF984" i="7"/>
  <c r="FF985" i="7"/>
  <c r="FF986" i="7"/>
  <c r="FF987" i="7"/>
  <c r="FF988" i="7"/>
  <c r="FF989" i="7"/>
  <c r="FF990" i="7"/>
  <c r="FF991" i="7"/>
  <c r="FF992" i="7"/>
  <c r="FF993" i="7"/>
  <c r="FF994" i="7"/>
  <c r="FF995" i="7"/>
  <c r="FF996" i="7"/>
  <c r="FF997" i="7"/>
  <c r="FF998" i="7"/>
  <c r="FF999" i="7"/>
  <c r="FF1000" i="7"/>
  <c r="FF1001" i="7"/>
  <c r="FF1002" i="7"/>
  <c r="FF1003" i="7"/>
  <c r="FF1004" i="7"/>
  <c r="FF1005" i="7"/>
  <c r="FF1006" i="7"/>
  <c r="FF1007" i="7"/>
  <c r="FF1008" i="7"/>
  <c r="FF1009" i="7"/>
  <c r="FF1010" i="7"/>
  <c r="FF1011" i="7"/>
  <c r="FF1012" i="7"/>
  <c r="FF1013" i="7"/>
  <c r="FF1014" i="7"/>
  <c r="FF1015" i="7"/>
  <c r="FF1016" i="7"/>
  <c r="FF1017" i="7"/>
  <c r="FF1018" i="7"/>
  <c r="FF1019" i="7"/>
  <c r="FF1020" i="7"/>
  <c r="FF1021" i="7"/>
  <c r="FF1022" i="7"/>
  <c r="FF1023" i="7"/>
  <c r="FF1024" i="7"/>
  <c r="FF1025" i="7"/>
  <c r="FF1026" i="7"/>
  <c r="FF1027" i="7"/>
  <c r="FF1028" i="7"/>
  <c r="FF1029" i="7"/>
  <c r="FF1030" i="7"/>
  <c r="FF1031" i="7"/>
  <c r="FF1032" i="7"/>
  <c r="FF1033" i="7"/>
  <c r="FF1034" i="7"/>
  <c r="FF1035" i="7"/>
  <c r="FF1036" i="7"/>
  <c r="FF1037" i="7"/>
  <c r="FF1038" i="7"/>
  <c r="FF1039" i="7"/>
  <c r="FF1040" i="7"/>
  <c r="FF1041" i="7"/>
  <c r="FF1042" i="7"/>
  <c r="FF1043" i="7"/>
  <c r="FF1044" i="7"/>
  <c r="FF1045" i="7"/>
  <c r="FF1046" i="7"/>
  <c r="FF1047" i="7"/>
  <c r="FF1048" i="7"/>
  <c r="FF1049" i="7"/>
  <c r="FF1050" i="7"/>
  <c r="FF1051" i="7"/>
  <c r="FF1052" i="7"/>
  <c r="FF1053" i="7"/>
  <c r="FF1054" i="7"/>
  <c r="FF1055" i="7"/>
  <c r="FF1056" i="7"/>
  <c r="FF1057" i="7"/>
  <c r="FF1058" i="7"/>
  <c r="FF1059" i="7"/>
  <c r="FF1060" i="7"/>
  <c r="FF1061" i="7"/>
  <c r="FF1062" i="7"/>
  <c r="FF1063" i="7"/>
  <c r="FF1064" i="7"/>
  <c r="FF1065" i="7"/>
  <c r="FF1066" i="7"/>
  <c r="FF1067" i="7"/>
  <c r="FF1068" i="7"/>
  <c r="FF1069" i="7"/>
  <c r="FF1070" i="7"/>
  <c r="FF1071" i="7"/>
  <c r="FF1072" i="7"/>
  <c r="FF1073" i="7"/>
  <c r="FF1074" i="7"/>
  <c r="FF1075" i="7"/>
  <c r="FF1076" i="7"/>
  <c r="FF1077" i="7"/>
  <c r="FF1078" i="7"/>
  <c r="FF1079" i="7"/>
  <c r="FF1080" i="7"/>
  <c r="FF1081" i="7"/>
  <c r="FF1082" i="7"/>
  <c r="FF1083" i="7"/>
  <c r="FF1084" i="7"/>
  <c r="FF1085" i="7"/>
  <c r="FF1086" i="7"/>
  <c r="FF1087" i="7"/>
  <c r="FF1088" i="7"/>
  <c r="FF1089" i="7"/>
  <c r="FF1090" i="7"/>
  <c r="FF1091" i="7"/>
  <c r="FF1092" i="7"/>
  <c r="FF1093" i="7"/>
  <c r="FF1094" i="7"/>
  <c r="FF1095" i="7"/>
  <c r="FF1096" i="7"/>
  <c r="FF1097" i="7"/>
  <c r="FF1098" i="7"/>
  <c r="FF1099" i="7"/>
  <c r="FF1100" i="7"/>
  <c r="FF1101" i="7"/>
  <c r="FF1102" i="7"/>
  <c r="FF1103" i="7"/>
  <c r="FF1104" i="7"/>
  <c r="FF1105" i="7"/>
  <c r="FF1106" i="7"/>
  <c r="FF1107" i="7"/>
  <c r="FF1108" i="7"/>
  <c r="FF1109" i="7"/>
  <c r="FF1110" i="7"/>
  <c r="FF1111" i="7"/>
  <c r="FF1112" i="7"/>
  <c r="FF1113" i="7"/>
  <c r="FF1114" i="7"/>
  <c r="FF1115" i="7"/>
  <c r="FF1116" i="7"/>
  <c r="FF1117" i="7"/>
  <c r="FF1118" i="7"/>
  <c r="FF1119" i="7"/>
  <c r="FF1120" i="7"/>
  <c r="FF1121" i="7"/>
  <c r="FF1122" i="7"/>
  <c r="FF1123" i="7"/>
  <c r="FF1124" i="7"/>
  <c r="FF1125" i="7"/>
  <c r="FF1126" i="7"/>
  <c r="FF1127" i="7"/>
  <c r="FF1128" i="7"/>
  <c r="FF1129" i="7"/>
  <c r="FF1130" i="7"/>
  <c r="FF1131" i="7"/>
  <c r="FF1132" i="7"/>
  <c r="FF1133" i="7"/>
  <c r="FF1134" i="7"/>
  <c r="FF1135" i="7"/>
  <c r="FF1136" i="7"/>
  <c r="FF1137" i="7"/>
  <c r="FF1138" i="7"/>
  <c r="FF1139" i="7"/>
  <c r="FF1140" i="7"/>
  <c r="FF1141" i="7"/>
  <c r="FF1142" i="7"/>
  <c r="FF1143" i="7"/>
  <c r="FF1144" i="7"/>
  <c r="FF1145" i="7"/>
  <c r="FF1146" i="7"/>
  <c r="FF1147" i="7"/>
  <c r="FF1148" i="7"/>
  <c r="FF1149" i="7"/>
  <c r="FF1150" i="7"/>
  <c r="FF1151" i="7"/>
  <c r="FF1152" i="7"/>
  <c r="FF1153" i="7"/>
  <c r="FF1154" i="7"/>
  <c r="FF1155" i="7"/>
  <c r="FF1156" i="7"/>
  <c r="FF1157" i="7"/>
  <c r="FF1158" i="7"/>
  <c r="FF1159" i="7"/>
  <c r="FF1160" i="7"/>
  <c r="FF1161" i="7"/>
  <c r="FF1162" i="7"/>
  <c r="FF1163" i="7"/>
  <c r="FF1164" i="7"/>
  <c r="FF1165" i="7"/>
  <c r="FF1166" i="7"/>
  <c r="FF1167" i="7"/>
  <c r="FF1168" i="7"/>
  <c r="FF1169" i="7"/>
  <c r="FF1170" i="7"/>
  <c r="FF1171" i="7"/>
  <c r="FF1172" i="7"/>
  <c r="FF1173" i="7"/>
  <c r="FF1174" i="7"/>
  <c r="FF1175" i="7"/>
  <c r="FF1176" i="7"/>
  <c r="FF1177" i="7"/>
  <c r="FF1178" i="7"/>
  <c r="FF1179" i="7"/>
  <c r="FF1180" i="7"/>
  <c r="FF1181" i="7"/>
  <c r="FF1182" i="7"/>
  <c r="FF1183" i="7"/>
  <c r="FF1184" i="7"/>
  <c r="FF1185" i="7"/>
  <c r="FF1186" i="7"/>
  <c r="FF1187" i="7"/>
  <c r="FF1188" i="7"/>
  <c r="FF1189" i="7"/>
  <c r="FF1190" i="7"/>
  <c r="FF1191" i="7"/>
  <c r="FF1192" i="7"/>
  <c r="FF1193" i="7"/>
  <c r="FF1194" i="7"/>
  <c r="FF1195" i="7"/>
  <c r="FF1196" i="7"/>
  <c r="FF1197" i="7"/>
  <c r="FF1198" i="7"/>
  <c r="FF1199" i="7"/>
  <c r="FF1200" i="7"/>
  <c r="FF1201" i="7"/>
  <c r="FF1202" i="7"/>
  <c r="FF1203" i="7"/>
  <c r="FF1204" i="7"/>
  <c r="FF1205" i="7"/>
  <c r="FF1206" i="7"/>
  <c r="FF1207" i="7"/>
  <c r="FF1208" i="7"/>
  <c r="FF1209" i="7"/>
  <c r="FF1210" i="7"/>
  <c r="FF1211" i="7"/>
  <c r="FF1212" i="7"/>
  <c r="FF1213" i="7"/>
  <c r="FF1214" i="7"/>
  <c r="FF1215" i="7"/>
  <c r="FF1216" i="7"/>
  <c r="FF1217" i="7"/>
  <c r="FF1218" i="7"/>
  <c r="FF1219" i="7"/>
  <c r="FF1220" i="7"/>
  <c r="FF1221" i="7"/>
  <c r="FF1222" i="7"/>
  <c r="FF1223" i="7"/>
  <c r="FF1224" i="7"/>
  <c r="FF1225" i="7"/>
  <c r="FF1226" i="7"/>
  <c r="FF1227" i="7"/>
  <c r="FF1228" i="7"/>
  <c r="FF1229" i="7"/>
  <c r="FF1230" i="7"/>
  <c r="FF1231" i="7"/>
  <c r="FF1232" i="7"/>
  <c r="FF1233" i="7"/>
  <c r="FF1234" i="7"/>
  <c r="FF1235" i="7"/>
  <c r="FF1236" i="7"/>
  <c r="FF1237" i="7"/>
  <c r="FF1238" i="7"/>
  <c r="FF1239" i="7"/>
  <c r="FF1240" i="7"/>
  <c r="FF1241" i="7"/>
  <c r="FF1242" i="7"/>
  <c r="FF1243" i="7"/>
  <c r="FF1244" i="7"/>
  <c r="FF1245" i="7"/>
  <c r="FF1246" i="7"/>
  <c r="FF1247" i="7"/>
  <c r="FF1248" i="7"/>
  <c r="FF1249" i="7"/>
  <c r="FF1250" i="7"/>
  <c r="FF1251" i="7"/>
  <c r="FF1252" i="7"/>
  <c r="FF1253" i="7"/>
  <c r="FF1254" i="7"/>
  <c r="FF1255" i="7"/>
  <c r="FF1256" i="7"/>
  <c r="FF1257" i="7"/>
  <c r="FF1258" i="7"/>
  <c r="FF1259" i="7"/>
  <c r="FF1260" i="7"/>
  <c r="FF1261" i="7"/>
  <c r="FF1262" i="7"/>
  <c r="FF1263" i="7"/>
  <c r="FF1264" i="7"/>
  <c r="FF1265" i="7"/>
  <c r="FF1266" i="7"/>
  <c r="FF1267" i="7"/>
  <c r="FF1268" i="7"/>
  <c r="FF1269" i="7"/>
  <c r="FF1270" i="7"/>
  <c r="FF1271" i="7"/>
  <c r="FF1272" i="7"/>
  <c r="FF1273" i="7"/>
  <c r="FF1274" i="7"/>
  <c r="FF1275" i="7"/>
  <c r="FF1276" i="7"/>
  <c r="FF1277" i="7"/>
  <c r="FF1278" i="7"/>
  <c r="FF1279" i="7"/>
  <c r="FF1280" i="7"/>
  <c r="FF1281" i="7"/>
  <c r="FF1282" i="7"/>
  <c r="FF1283" i="7"/>
  <c r="FF1284" i="7"/>
  <c r="FF1285" i="7"/>
  <c r="FF1286" i="7"/>
  <c r="FF1287" i="7"/>
  <c r="FF1288" i="7"/>
  <c r="FF1289" i="7"/>
  <c r="FF1290" i="7"/>
  <c r="FF1291" i="7"/>
  <c r="FF1292" i="7"/>
  <c r="FF1293" i="7"/>
  <c r="FF1294" i="7"/>
  <c r="FF1295" i="7"/>
  <c r="FF1296" i="7"/>
  <c r="FF1297" i="7"/>
  <c r="FF1298" i="7"/>
  <c r="FF1299" i="7"/>
  <c r="FF1300" i="7"/>
  <c r="FF1301" i="7"/>
  <c r="FF1302" i="7"/>
  <c r="FF1303" i="7"/>
  <c r="FF1304" i="7"/>
  <c r="FF1305" i="7"/>
  <c r="FF1306" i="7"/>
  <c r="FF1307" i="7"/>
  <c r="FF1308" i="7"/>
  <c r="FF1309" i="7"/>
  <c r="FF1310" i="7"/>
  <c r="FF1311" i="7"/>
  <c r="FF1312" i="7"/>
  <c r="FF1313" i="7"/>
  <c r="FF1314" i="7"/>
  <c r="FF1315" i="7"/>
  <c r="FF1316" i="7"/>
  <c r="FF1317" i="7"/>
  <c r="FF1318" i="7"/>
  <c r="FF1319" i="7"/>
  <c r="FF1320" i="7"/>
  <c r="FF1321" i="7"/>
  <c r="FF1322" i="7"/>
  <c r="FF1323" i="7"/>
  <c r="FF1324" i="7"/>
  <c r="FF1325" i="7"/>
  <c r="FF1326" i="7"/>
  <c r="FF1327" i="7"/>
  <c r="FF1328" i="7"/>
  <c r="FF1329" i="7"/>
  <c r="FF1330" i="7"/>
  <c r="FF1331" i="7"/>
  <c r="FF1332" i="7"/>
  <c r="FF1333" i="7"/>
  <c r="FF1334" i="7"/>
  <c r="FF1335" i="7"/>
  <c r="FF1336" i="7"/>
  <c r="FF1337" i="7"/>
  <c r="FF1338" i="7"/>
  <c r="FF1339" i="7"/>
  <c r="FF1340" i="7"/>
  <c r="FF1341" i="7"/>
  <c r="FF1342" i="7"/>
  <c r="FF1343" i="7"/>
  <c r="FF1344" i="7"/>
  <c r="FF1345" i="7"/>
  <c r="FF1346" i="7"/>
  <c r="FF1347" i="7"/>
  <c r="FF1348" i="7"/>
  <c r="FF1349" i="7"/>
  <c r="FF1350" i="7"/>
  <c r="FF1351" i="7"/>
  <c r="FF1352" i="7"/>
  <c r="FF1353" i="7"/>
  <c r="FF1354" i="7"/>
  <c r="FF1355" i="7"/>
  <c r="FF1356" i="7"/>
  <c r="FF1357" i="7"/>
  <c r="FF1358" i="7"/>
  <c r="FF1359" i="7"/>
  <c r="FF1360" i="7"/>
  <c r="FF1361" i="7"/>
  <c r="FF1362" i="7"/>
  <c r="FF1363" i="7"/>
  <c r="FF1364" i="7"/>
  <c r="FF1365" i="7"/>
  <c r="FF1366" i="7"/>
  <c r="FF1367" i="7"/>
  <c r="FF1368" i="7"/>
  <c r="FF1369" i="7"/>
  <c r="FF1370" i="7"/>
  <c r="FF1371" i="7"/>
  <c r="FF1372" i="7"/>
  <c r="FF1373" i="7"/>
  <c r="FF1374" i="7"/>
  <c r="FF1375" i="7"/>
  <c r="FF1376" i="7"/>
  <c r="FF1377" i="7"/>
  <c r="FF1378" i="7"/>
  <c r="FF1379" i="7"/>
  <c r="FF1380" i="7"/>
  <c r="FF1381" i="7"/>
  <c r="FF1382" i="7"/>
  <c r="FF1383" i="7"/>
  <c r="FF1384" i="7"/>
  <c r="FF1385" i="7"/>
  <c r="FF1386" i="7"/>
  <c r="FF1387" i="7"/>
  <c r="FF1388" i="7"/>
  <c r="FF1389" i="7"/>
  <c r="FF1390" i="7"/>
  <c r="FF1391" i="7"/>
  <c r="FF1392" i="7"/>
  <c r="FF1393" i="7"/>
  <c r="FF1394" i="7"/>
  <c r="FF1395" i="7"/>
  <c r="FF1396" i="7"/>
  <c r="FF1397" i="7"/>
  <c r="FF1398" i="7"/>
  <c r="FF1399" i="7"/>
  <c r="FF1400" i="7"/>
  <c r="FF1401" i="7"/>
  <c r="FF1402" i="7"/>
  <c r="FF1403" i="7"/>
  <c r="FF1404" i="7"/>
  <c r="FF1405" i="7"/>
  <c r="FF1406" i="7"/>
  <c r="FF1407" i="7"/>
  <c r="FF1408" i="7"/>
  <c r="FF1409" i="7"/>
  <c r="FF1410" i="7"/>
  <c r="FF1411" i="7"/>
  <c r="FF1412" i="7"/>
  <c r="EY10" i="7" l="1"/>
  <c r="FD3" i="7"/>
  <c r="AP170" i="7"/>
  <c r="BK127" i="7" s="1"/>
  <c r="AO170" i="7"/>
  <c r="BJ127" i="7" s="1"/>
  <c r="AN170" i="7"/>
  <c r="BI127" i="7" s="1"/>
  <c r="AM170" i="7"/>
  <c r="BH127" i="7" s="1"/>
  <c r="AA170" i="7"/>
  <c r="AV127" i="7" s="1"/>
  <c r="Z170" i="7"/>
  <c r="AU127" i="7" s="1"/>
  <c r="Y170" i="7"/>
  <c r="AT127" i="7" s="1"/>
  <c r="X170" i="7"/>
  <c r="AS127" i="7" s="1"/>
  <c r="AP169" i="7"/>
  <c r="BK126" i="7" s="1"/>
  <c r="AO169" i="7"/>
  <c r="BJ126" i="7" s="1"/>
  <c r="AN169" i="7"/>
  <c r="BI126" i="7" s="1"/>
  <c r="AA169" i="7"/>
  <c r="AV126" i="7" s="1"/>
  <c r="Z169" i="7"/>
  <c r="AU126" i="7" s="1"/>
  <c r="Y169" i="7"/>
  <c r="AT126" i="7" s="1"/>
  <c r="X169" i="7"/>
  <c r="AS126" i="7" s="1"/>
  <c r="AP168" i="7"/>
  <c r="BK125" i="7" s="1"/>
  <c r="AO168" i="7"/>
  <c r="BJ125" i="7" s="1"/>
  <c r="AA168" i="7"/>
  <c r="AV125" i="7" s="1"/>
  <c r="Z168" i="7"/>
  <c r="AU125" i="7" s="1"/>
  <c r="Y168" i="7"/>
  <c r="AT125" i="7" s="1"/>
  <c r="X168" i="7"/>
  <c r="AS125" i="7" s="1"/>
  <c r="AP167" i="7"/>
  <c r="BK124" i="7" s="1"/>
  <c r="Z167" i="7"/>
  <c r="AU124" i="7" s="1"/>
  <c r="Y167" i="7"/>
  <c r="AT124" i="7" s="1"/>
  <c r="X167" i="7"/>
  <c r="AS124" i="7" s="1"/>
  <c r="AP166" i="7"/>
  <c r="BK123" i="7" s="1"/>
  <c r="Z166" i="7"/>
  <c r="AU123" i="7" s="1"/>
  <c r="Y166" i="7"/>
  <c r="AT123" i="7" s="1"/>
  <c r="X166" i="7"/>
  <c r="AS123" i="7" s="1"/>
  <c r="Y165" i="7"/>
  <c r="AT122" i="7" s="1"/>
  <c r="X165" i="7"/>
  <c r="AS122" i="7" s="1"/>
  <c r="X164" i="7"/>
  <c r="AS121" i="7" s="1"/>
  <c r="AB153" i="7"/>
  <c r="AW110" i="7" s="1"/>
  <c r="AB152" i="7"/>
  <c r="AW109" i="7" s="1"/>
  <c r="AA152" i="7"/>
  <c r="AV109" i="7" s="1"/>
  <c r="AD151" i="7"/>
  <c r="AY108" i="7" s="1"/>
  <c r="AC151" i="7"/>
  <c r="AX108" i="7" s="1"/>
  <c r="AB151" i="7"/>
  <c r="AW108" i="7" s="1"/>
  <c r="AA151" i="7"/>
  <c r="AV108" i="7" s="1"/>
  <c r="AD150" i="7"/>
  <c r="AY107" i="7" s="1"/>
  <c r="AC150" i="7"/>
  <c r="AX107" i="7" s="1"/>
  <c r="AB150" i="7"/>
  <c r="AW107" i="7" s="1"/>
  <c r="AA150" i="7"/>
  <c r="AV107" i="7" s="1"/>
  <c r="AD149" i="7"/>
  <c r="AY106" i="7" s="1"/>
  <c r="AC149" i="7"/>
  <c r="AX106" i="7" s="1"/>
  <c r="AB149" i="7"/>
  <c r="AW106" i="7" s="1"/>
  <c r="AA149" i="7"/>
  <c r="AV106" i="7" s="1"/>
  <c r="AD148" i="7"/>
  <c r="AY105" i="7" s="1"/>
  <c r="AC148" i="7"/>
  <c r="AX105" i="7" s="1"/>
  <c r="AB148" i="7"/>
  <c r="AW105" i="7" s="1"/>
  <c r="AA148" i="7"/>
  <c r="AV105" i="7" s="1"/>
  <c r="AD147" i="7"/>
  <c r="AY104" i="7" s="1"/>
  <c r="AC147" i="7"/>
  <c r="AX104" i="7" s="1"/>
  <c r="AB147" i="7"/>
  <c r="AW104" i="7" s="1"/>
  <c r="AA147" i="7"/>
  <c r="AV104" i="7" s="1"/>
  <c r="AD146" i="7"/>
  <c r="AY103" i="7" s="1"/>
  <c r="AC146" i="7"/>
  <c r="AX103" i="7" s="1"/>
  <c r="AB146" i="7"/>
  <c r="AW103" i="7" s="1"/>
  <c r="AA146" i="7"/>
  <c r="AV103" i="7" s="1"/>
  <c r="AD145" i="7"/>
  <c r="AY102" i="7" s="1"/>
  <c r="AC145" i="7"/>
  <c r="AX102" i="7" s="1"/>
  <c r="AB145" i="7"/>
  <c r="AW102" i="7" s="1"/>
  <c r="AA145" i="7"/>
  <c r="AV102" i="7" s="1"/>
  <c r="AD144" i="7"/>
  <c r="AY101" i="7" s="1"/>
  <c r="AC144" i="7"/>
  <c r="AX101" i="7" s="1"/>
  <c r="AB144" i="7"/>
  <c r="AW101" i="7" s="1"/>
  <c r="AA144" i="7"/>
  <c r="AV101" i="7" s="1"/>
  <c r="AD143" i="7"/>
  <c r="AY100" i="7" s="1"/>
  <c r="AC143" i="7"/>
  <c r="AX100" i="7" s="1"/>
  <c r="AB143" i="7"/>
  <c r="AW100" i="7" s="1"/>
  <c r="AA143" i="7"/>
  <c r="AV100" i="7" s="1"/>
  <c r="AD142" i="7"/>
  <c r="AY99" i="7" s="1"/>
  <c r="AC142" i="7"/>
  <c r="AX99" i="7" s="1"/>
  <c r="AB142" i="7"/>
  <c r="AW99" i="7" s="1"/>
  <c r="AA142" i="7"/>
  <c r="AV99" i="7" s="1"/>
  <c r="AD141" i="7"/>
  <c r="AY98" i="7" s="1"/>
  <c r="AC141" i="7"/>
  <c r="AX98" i="7" s="1"/>
  <c r="AB141" i="7"/>
  <c r="AW98" i="7" s="1"/>
  <c r="AA141" i="7"/>
  <c r="AV98" i="7" s="1"/>
  <c r="AD140" i="7"/>
  <c r="AY97" i="7" s="1"/>
  <c r="AC140" i="7"/>
  <c r="AX97" i="7" s="1"/>
  <c r="AB140" i="7"/>
  <c r="AW97" i="7" s="1"/>
  <c r="AA140" i="7"/>
  <c r="AV97" i="7" s="1"/>
  <c r="AC139" i="7"/>
  <c r="AX96" i="7" s="1"/>
  <c r="AB139" i="7"/>
  <c r="AW96" i="7" s="1"/>
  <c r="AA139" i="7"/>
  <c r="AV96" i="7" s="1"/>
  <c r="W131" i="7"/>
  <c r="EX1" i="7"/>
  <c r="EU1" i="7"/>
  <c r="AP127" i="7"/>
  <c r="AO127" i="7"/>
  <c r="AN127" i="7"/>
  <c r="AM127" i="7"/>
  <c r="AA127" i="7"/>
  <c r="Z127" i="7"/>
  <c r="Y127" i="7"/>
  <c r="X127" i="7"/>
  <c r="W127" i="7"/>
  <c r="AP126" i="7"/>
  <c r="AO126" i="7"/>
  <c r="AN126" i="7"/>
  <c r="AA126" i="7"/>
  <c r="Z126" i="7"/>
  <c r="Y126" i="7"/>
  <c r="X126" i="7"/>
  <c r="W126" i="7"/>
  <c r="AP125" i="7"/>
  <c r="AO125" i="7"/>
  <c r="AA125" i="7"/>
  <c r="Z125" i="7"/>
  <c r="Y125" i="7"/>
  <c r="X125" i="7"/>
  <c r="W125" i="7"/>
  <c r="AP124" i="7"/>
  <c r="Z124" i="7"/>
  <c r="Y124" i="7"/>
  <c r="X124" i="7"/>
  <c r="W124" i="7"/>
  <c r="AP123" i="7"/>
  <c r="Z123" i="7"/>
  <c r="Y123" i="7"/>
  <c r="X123" i="7"/>
  <c r="W123" i="7"/>
  <c r="Y122" i="7"/>
  <c r="X122" i="7"/>
  <c r="W122" i="7"/>
  <c r="X121" i="7"/>
  <c r="W121" i="7"/>
  <c r="W120" i="7"/>
  <c r="AB110" i="7"/>
  <c r="AB109" i="7"/>
  <c r="AA109" i="7"/>
  <c r="AD108" i="7"/>
  <c r="AC108" i="7"/>
  <c r="AB108" i="7"/>
  <c r="AA108" i="7"/>
  <c r="AD107" i="7"/>
  <c r="AC107" i="7"/>
  <c r="AB107" i="7"/>
  <c r="AA107" i="7"/>
  <c r="AD106" i="7"/>
  <c r="AC106" i="7"/>
  <c r="AB106" i="7"/>
  <c r="AA106" i="7"/>
  <c r="AD105" i="7"/>
  <c r="AC105" i="7"/>
  <c r="AB105" i="7"/>
  <c r="AA105" i="7"/>
  <c r="AD104" i="7"/>
  <c r="AC104" i="7"/>
  <c r="AB104" i="7"/>
  <c r="AA104" i="7"/>
  <c r="AD103" i="7"/>
  <c r="AC103" i="7"/>
  <c r="AB103" i="7"/>
  <c r="AA103" i="7"/>
  <c r="AD102" i="7"/>
  <c r="AC102" i="7"/>
  <c r="AB102" i="7"/>
  <c r="AA102" i="7"/>
  <c r="AD101" i="7"/>
  <c r="AC101" i="7"/>
  <c r="AB101" i="7"/>
  <c r="AA101" i="7"/>
  <c r="AD100" i="7"/>
  <c r="AC100" i="7"/>
  <c r="AB100" i="7"/>
  <c r="AA100" i="7"/>
  <c r="AD99" i="7"/>
  <c r="AC99" i="7"/>
  <c r="AB99" i="7"/>
  <c r="AA99" i="7"/>
  <c r="AD98" i="7"/>
  <c r="AC98" i="7"/>
  <c r="AB98" i="7"/>
  <c r="AA98" i="7"/>
  <c r="AD97" i="7"/>
  <c r="AC97" i="7"/>
  <c r="AB97" i="7"/>
  <c r="AA97" i="7"/>
  <c r="AC96" i="7"/>
  <c r="AB96" i="7"/>
  <c r="AA96" i="7"/>
  <c r="DC1" i="7"/>
  <c r="BK1" i="7"/>
  <c r="EP2" i="7"/>
  <c r="ER2" i="7"/>
  <c r="ET4" i="7"/>
  <c r="ET6" i="7"/>
  <c r="ET8" i="7"/>
  <c r="ET10" i="7"/>
  <c r="ET12" i="7"/>
  <c r="ET14" i="7"/>
  <c r="ET16" i="7"/>
  <c r="ET18" i="7"/>
  <c r="ET20" i="7"/>
  <c r="ET22" i="7"/>
  <c r="ET24" i="7"/>
  <c r="ET26" i="7"/>
  <c r="ET28" i="7"/>
  <c r="ET30" i="7"/>
  <c r="ET32" i="7"/>
  <c r="ET34" i="7"/>
  <c r="ET36" i="7"/>
  <c r="ET38" i="7"/>
  <c r="ET40" i="7"/>
  <c r="ET42" i="7"/>
  <c r="ET44" i="7"/>
  <c r="ET46" i="7"/>
  <c r="ET48" i="7"/>
  <c r="ET50" i="7"/>
  <c r="ET52" i="7"/>
  <c r="ET54" i="7"/>
  <c r="ET56" i="7"/>
  <c r="ET58" i="7"/>
  <c r="ET60" i="7"/>
  <c r="ET62" i="7"/>
  <c r="ET64" i="7"/>
  <c r="ET66" i="7"/>
  <c r="ET68" i="7"/>
  <c r="ET70" i="7"/>
  <c r="ET72" i="7"/>
  <c r="ET74" i="7"/>
  <c r="ET76" i="7"/>
  <c r="ET78" i="7"/>
  <c r="ET80" i="7"/>
  <c r="ET82" i="7"/>
  <c r="ET84" i="7"/>
  <c r="ET86" i="7"/>
  <c r="ET88" i="7"/>
  <c r="ET90" i="7"/>
  <c r="ET92" i="7"/>
  <c r="ET94" i="7"/>
  <c r="ET96" i="7"/>
  <c r="ET98" i="7"/>
  <c r="ET100" i="7"/>
  <c r="ET102" i="7"/>
  <c r="ET104" i="7"/>
  <c r="ET106" i="7"/>
  <c r="ET108" i="7"/>
  <c r="ET110" i="7"/>
  <c r="ET112" i="7"/>
  <c r="ET114" i="7"/>
  <c r="ET116" i="7"/>
  <c r="ET118" i="7"/>
  <c r="ET120" i="7"/>
  <c r="ET122" i="7"/>
  <c r="ET124" i="7"/>
  <c r="ET126" i="7"/>
  <c r="ET128" i="7"/>
  <c r="ET130" i="7"/>
  <c r="ET132" i="7"/>
  <c r="ET134" i="7"/>
  <c r="ET136" i="7"/>
  <c r="ET138" i="7"/>
  <c r="ET140" i="7"/>
  <c r="ET142" i="7"/>
  <c r="ET144" i="7"/>
  <c r="ET146" i="7"/>
  <c r="ET148" i="7"/>
  <c r="ET150" i="7"/>
  <c r="ET152" i="7"/>
  <c r="ET154" i="7"/>
  <c r="ET156" i="7"/>
  <c r="ET158" i="7"/>
  <c r="ET160" i="7"/>
  <c r="ET162" i="7"/>
  <c r="ET164" i="7"/>
  <c r="ET166" i="7"/>
  <c r="ET168" i="7"/>
  <c r="ET170" i="7"/>
  <c r="ET172" i="7"/>
  <c r="ET174" i="7"/>
  <c r="ET176" i="7"/>
  <c r="ET178" i="7"/>
  <c r="ET180" i="7"/>
  <c r="ET182" i="7"/>
  <c r="ET184" i="7"/>
  <c r="ET186" i="7"/>
  <c r="ET188" i="7"/>
  <c r="ET190" i="7"/>
  <c r="ET192" i="7"/>
  <c r="ET194" i="7"/>
  <c r="ET196" i="7"/>
  <c r="ET198" i="7"/>
  <c r="ET200" i="7"/>
  <c r="ET202" i="7"/>
  <c r="ET204" i="7"/>
  <c r="ET206" i="7"/>
  <c r="ET208" i="7"/>
  <c r="ET210" i="7"/>
  <c r="ET212" i="7"/>
  <c r="ET214" i="7"/>
  <c r="ET216" i="7"/>
  <c r="ET218" i="7"/>
  <c r="ET220" i="7"/>
  <c r="ET222" i="7"/>
  <c r="ET224" i="7"/>
  <c r="ET226" i="7"/>
  <c r="ET228" i="7"/>
  <c r="ET230" i="7"/>
  <c r="ET232" i="7"/>
  <c r="ET234" i="7"/>
  <c r="ET236" i="7"/>
  <c r="ET238" i="7"/>
  <c r="ET240" i="7"/>
  <c r="ET242" i="7"/>
  <c r="ET244" i="7"/>
  <c r="ET246" i="7"/>
  <c r="ET248" i="7"/>
  <c r="ET250" i="7"/>
  <c r="ET252" i="7"/>
  <c r="ET254" i="7"/>
  <c r="ET256" i="7"/>
  <c r="ET258" i="7"/>
  <c r="ET260" i="7"/>
  <c r="ET262" i="7"/>
  <c r="ET264" i="7"/>
  <c r="ET266" i="7"/>
  <c r="ET268" i="7"/>
  <c r="ET270" i="7"/>
  <c r="ET272" i="7"/>
  <c r="ET274" i="7"/>
  <c r="ET276" i="7"/>
  <c r="ET278" i="7"/>
  <c r="ET280" i="7"/>
  <c r="ET282" i="7"/>
  <c r="ET284" i="7"/>
  <c r="ET286" i="7"/>
  <c r="ET288" i="7"/>
  <c r="ET290" i="7"/>
  <c r="ET292" i="7"/>
  <c r="ET294" i="7"/>
  <c r="ET296" i="7"/>
  <c r="ET298" i="7"/>
  <c r="ET300" i="7"/>
  <c r="ET302" i="7"/>
  <c r="ET304" i="7"/>
  <c r="ET306" i="7"/>
  <c r="ET308" i="7"/>
  <c r="ET310" i="7"/>
  <c r="ET312" i="7"/>
  <c r="ET314" i="7"/>
  <c r="ET316" i="7"/>
  <c r="ET318" i="7"/>
  <c r="ET320" i="7"/>
  <c r="ET322" i="7"/>
  <c r="ET324" i="7"/>
  <c r="ET326" i="7"/>
  <c r="ET328" i="7"/>
  <c r="ET330" i="7"/>
  <c r="ET332" i="7"/>
  <c r="ET334" i="7"/>
  <c r="ET336" i="7"/>
  <c r="ET338" i="7"/>
  <c r="ET340" i="7"/>
  <c r="ET342" i="7"/>
  <c r="ET344" i="7"/>
  <c r="ET346" i="7"/>
  <c r="ET348" i="7"/>
  <c r="ET350" i="7"/>
  <c r="ET352" i="7"/>
  <c r="ET354" i="7"/>
  <c r="ET356" i="7"/>
  <c r="ET358" i="7"/>
  <c r="ET360" i="7"/>
  <c r="ET362" i="7"/>
  <c r="ET364" i="7"/>
  <c r="ET366" i="7"/>
  <c r="ET368" i="7"/>
  <c r="ET370" i="7"/>
  <c r="ET372" i="7"/>
  <c r="ET374" i="7"/>
  <c r="ET376" i="7"/>
  <c r="ET378" i="7"/>
  <c r="ET380" i="7"/>
  <c r="ET382" i="7"/>
  <c r="ET384" i="7"/>
  <c r="ET386" i="7"/>
  <c r="ET388" i="7"/>
  <c r="ET390" i="7"/>
  <c r="ET392" i="7"/>
  <c r="ET394" i="7"/>
  <c r="ET396" i="7"/>
  <c r="ET398" i="7"/>
  <c r="ET400" i="7"/>
  <c r="ET402" i="7"/>
  <c r="ET404" i="7"/>
  <c r="ET406" i="7"/>
  <c r="ET408" i="7"/>
  <c r="ET410" i="7"/>
  <c r="ET412" i="7"/>
  <c r="ET414" i="7"/>
  <c r="ET416" i="7"/>
  <c r="ET418" i="7"/>
  <c r="ET420" i="7"/>
  <c r="ET422" i="7"/>
  <c r="ET424" i="7"/>
  <c r="ET426" i="7"/>
  <c r="ET428" i="7"/>
  <c r="ET430" i="7"/>
  <c r="ET432" i="7"/>
  <c r="ET434" i="7"/>
  <c r="ET436" i="7"/>
  <c r="ET438" i="7"/>
  <c r="ET440" i="7"/>
  <c r="ET442" i="7"/>
  <c r="ET444" i="7"/>
  <c r="ET446" i="7"/>
  <c r="ET448" i="7"/>
  <c r="ET450" i="7"/>
  <c r="ET452" i="7"/>
  <c r="ET454" i="7"/>
  <c r="ET456" i="7"/>
  <c r="ET458" i="7"/>
  <c r="ET460" i="7"/>
  <c r="ET462" i="7"/>
  <c r="ET464" i="7"/>
  <c r="ET466" i="7"/>
  <c r="ET468" i="7"/>
  <c r="ET470" i="7"/>
  <c r="ET472" i="7"/>
  <c r="ET474" i="7"/>
  <c r="ET476" i="7"/>
  <c r="ET478" i="7"/>
  <c r="ET480" i="7"/>
  <c r="ET482" i="7"/>
  <c r="ET484" i="7"/>
  <c r="ET486" i="7"/>
  <c r="ET488" i="7"/>
  <c r="ET490" i="7"/>
  <c r="ET492" i="7"/>
  <c r="ET494" i="7"/>
  <c r="ET496" i="7"/>
  <c r="ET498" i="7"/>
  <c r="ET500" i="7"/>
  <c r="ET502" i="7"/>
  <c r="ET504" i="7"/>
  <c r="ET506" i="7"/>
  <c r="ET508" i="7"/>
  <c r="ET510" i="7"/>
  <c r="ET512" i="7"/>
  <c r="ET514" i="7"/>
  <c r="ET516" i="7"/>
  <c r="ET518" i="7"/>
  <c r="ET520" i="7"/>
  <c r="ET522" i="7"/>
  <c r="ET524" i="7"/>
  <c r="ET526" i="7"/>
  <c r="ET528" i="7"/>
  <c r="ET530" i="7"/>
  <c r="ET532" i="7"/>
  <c r="ET534" i="7"/>
  <c r="ET536" i="7"/>
  <c r="ET538" i="7"/>
  <c r="ET540" i="7"/>
  <c r="ET542" i="7"/>
  <c r="ET544" i="7"/>
  <c r="ET546" i="7"/>
  <c r="ET548" i="7"/>
  <c r="ET550" i="7"/>
  <c r="ET552" i="7"/>
  <c r="ET554" i="7"/>
  <c r="ET556" i="7"/>
  <c r="ET558" i="7"/>
  <c r="ET560" i="7"/>
  <c r="ET562" i="7"/>
  <c r="ET564" i="7"/>
  <c r="ET566" i="7"/>
  <c r="ET568" i="7"/>
  <c r="ET570" i="7"/>
  <c r="ET572" i="7"/>
  <c r="ET574" i="7"/>
  <c r="ET576" i="7"/>
  <c r="ET578" i="7"/>
  <c r="ET580" i="7"/>
  <c r="ET582" i="7"/>
  <c r="ET584" i="7"/>
  <c r="ET586" i="7"/>
  <c r="ET588" i="7"/>
  <c r="ET590" i="7"/>
  <c r="ET592" i="7"/>
  <c r="ET594" i="7"/>
  <c r="ET596" i="7"/>
  <c r="ET598" i="7"/>
  <c r="ET600" i="7"/>
  <c r="ET602" i="7"/>
  <c r="ET604" i="7"/>
  <c r="ET606" i="7"/>
  <c r="ET608" i="7"/>
  <c r="ET610" i="7"/>
  <c r="ET612" i="7"/>
  <c r="ET614" i="7"/>
  <c r="ET616" i="7"/>
  <c r="ET618" i="7"/>
  <c r="ET620" i="7"/>
  <c r="ET622" i="7"/>
  <c r="ET624" i="7"/>
  <c r="ET626" i="7"/>
  <c r="ET628" i="7"/>
  <c r="ET630" i="7"/>
  <c r="ET632" i="7"/>
  <c r="ET634" i="7"/>
  <c r="ET636" i="7"/>
  <c r="ET638" i="7"/>
  <c r="ET640" i="7"/>
  <c r="ET642" i="7"/>
  <c r="ET644" i="7"/>
  <c r="ET646" i="7"/>
  <c r="ET648" i="7"/>
  <c r="ET650" i="7"/>
  <c r="ET652" i="7"/>
  <c r="ET654" i="7"/>
  <c r="ET656" i="7"/>
  <c r="ET658" i="7"/>
  <c r="ET660" i="7"/>
  <c r="ET662" i="7"/>
  <c r="ET664" i="7"/>
  <c r="ET666" i="7"/>
  <c r="ET668" i="7"/>
  <c r="ET670" i="7"/>
  <c r="ET672" i="7"/>
  <c r="ET674" i="7"/>
  <c r="ET676" i="7"/>
  <c r="ET678" i="7"/>
  <c r="ET680" i="7"/>
  <c r="ET682" i="7"/>
  <c r="ET684" i="7"/>
  <c r="ET686" i="7"/>
  <c r="ET688" i="7"/>
  <c r="ET690" i="7"/>
  <c r="ET692" i="7"/>
  <c r="ET694" i="7"/>
  <c r="ET696" i="7"/>
  <c r="ET698" i="7"/>
  <c r="ET700" i="7"/>
  <c r="ET702" i="7"/>
  <c r="ET704" i="7"/>
  <c r="ET706" i="7"/>
  <c r="ET708" i="7"/>
  <c r="ET710" i="7"/>
  <c r="ET712" i="7"/>
  <c r="ET714" i="7"/>
  <c r="ET716" i="7"/>
  <c r="ET718" i="7"/>
  <c r="ET720" i="7"/>
  <c r="ET722" i="7"/>
  <c r="ET724" i="7"/>
  <c r="ET726" i="7"/>
  <c r="ET728" i="7"/>
  <c r="ET730" i="7"/>
  <c r="ET732" i="7"/>
  <c r="ET734" i="7"/>
  <c r="ET736" i="7"/>
  <c r="ET738" i="7"/>
  <c r="ET740" i="7"/>
  <c r="ET742" i="7"/>
  <c r="ET744" i="7"/>
  <c r="ET746" i="7"/>
  <c r="ET748" i="7"/>
  <c r="ET750" i="7"/>
  <c r="ET752" i="7"/>
  <c r="ET754" i="7"/>
  <c r="ET756" i="7"/>
  <c r="ET758" i="7"/>
  <c r="ET760" i="7"/>
  <c r="ET762" i="7"/>
  <c r="ET764" i="7"/>
  <c r="ET766" i="7"/>
  <c r="ET768" i="7"/>
  <c r="ET770" i="7"/>
  <c r="ET772" i="7"/>
  <c r="ET774" i="7"/>
  <c r="ET776" i="7"/>
  <c r="ET778" i="7"/>
  <c r="ET780" i="7"/>
  <c r="ET782" i="7"/>
  <c r="ET784" i="7"/>
  <c r="ET786" i="7"/>
  <c r="ET788" i="7"/>
  <c r="ET790" i="7"/>
  <c r="ET792" i="7"/>
  <c r="ET794" i="7"/>
  <c r="ET796" i="7"/>
  <c r="ET798" i="7"/>
  <c r="ET800" i="7"/>
  <c r="ET802" i="7"/>
  <c r="ET804" i="7"/>
  <c r="ET806" i="7"/>
  <c r="ET808" i="7"/>
  <c r="ET810" i="7"/>
  <c r="ET812" i="7"/>
  <c r="ET814" i="7"/>
  <c r="ET816" i="7"/>
  <c r="ET818" i="7"/>
  <c r="ET820" i="7"/>
  <c r="ET822" i="7"/>
  <c r="ET824" i="7"/>
  <c r="ET826" i="7"/>
  <c r="ET828" i="7"/>
  <c r="ET830" i="7"/>
  <c r="ET832" i="7"/>
  <c r="ET834" i="7"/>
  <c r="ET836" i="7"/>
  <c r="ET838" i="7"/>
  <c r="ET840" i="7"/>
  <c r="ET842" i="7"/>
  <c r="ET844" i="7"/>
  <c r="ET846" i="7"/>
  <c r="ET848" i="7"/>
  <c r="ET850" i="7"/>
  <c r="ET852" i="7"/>
  <c r="ET854" i="7"/>
  <c r="ET856" i="7"/>
  <c r="ET858" i="7"/>
  <c r="ET860" i="7"/>
  <c r="ET862" i="7"/>
  <c r="ET864" i="7"/>
  <c r="ET866" i="7"/>
  <c r="ET868" i="7"/>
  <c r="ET870" i="7"/>
  <c r="ET872" i="7"/>
  <c r="ET874" i="7"/>
  <c r="ET876" i="7"/>
  <c r="ET878" i="7"/>
  <c r="ET880" i="7"/>
  <c r="ET882" i="7"/>
  <c r="ET884" i="7"/>
  <c r="ET886" i="7"/>
  <c r="ET888" i="7"/>
  <c r="ET890" i="7"/>
  <c r="ET892" i="7"/>
  <c r="ET894" i="7"/>
  <c r="ET896" i="7"/>
  <c r="ET898" i="7"/>
  <c r="ET900" i="7"/>
  <c r="ET902" i="7"/>
  <c r="ET904" i="7"/>
  <c r="ET906" i="7"/>
  <c r="ET908" i="7"/>
  <c r="ET910" i="7"/>
  <c r="ET912" i="7"/>
  <c r="ET914" i="7"/>
  <c r="ET916" i="7"/>
  <c r="ET918" i="7"/>
  <c r="ET920" i="7"/>
  <c r="ET922" i="7"/>
  <c r="ET924" i="7"/>
  <c r="ET926" i="7"/>
  <c r="ET928" i="7"/>
  <c r="ET930" i="7"/>
  <c r="ET932" i="7"/>
  <c r="ET934" i="7"/>
  <c r="ET936" i="7"/>
  <c r="ET938" i="7"/>
  <c r="ET940" i="7"/>
  <c r="ET942" i="7"/>
  <c r="ET944" i="7"/>
  <c r="ET946" i="7"/>
  <c r="ET948" i="7"/>
  <c r="ET950" i="7"/>
  <c r="ET952" i="7"/>
  <c r="ET954" i="7"/>
  <c r="ET956" i="7"/>
  <c r="ET958" i="7"/>
  <c r="ET960" i="7"/>
  <c r="ET962" i="7"/>
  <c r="ET964" i="7"/>
  <c r="ET966" i="7"/>
  <c r="ET968" i="7"/>
  <c r="ET970" i="7"/>
  <c r="ET972" i="7"/>
  <c r="ET974" i="7"/>
  <c r="ET976" i="7"/>
  <c r="ET978" i="7"/>
  <c r="ET980" i="7"/>
  <c r="ET982" i="7"/>
  <c r="ET984" i="7"/>
  <c r="ET986" i="7"/>
  <c r="ET988" i="7"/>
  <c r="ET990" i="7"/>
  <c r="ET992" i="7"/>
  <c r="ET994" i="7"/>
  <c r="ET996" i="7"/>
  <c r="ET998" i="7"/>
  <c r="ET1000" i="7"/>
  <c r="ET1002" i="7"/>
  <c r="ET1004" i="7"/>
  <c r="ET1006" i="7"/>
  <c r="ET1008" i="7"/>
  <c r="ET1010" i="7"/>
  <c r="ET1012" i="7"/>
  <c r="ET1014" i="7"/>
  <c r="ET1016" i="7"/>
  <c r="ET1018" i="7"/>
  <c r="ET1020" i="7"/>
  <c r="ET1022" i="7"/>
  <c r="ET1024" i="7"/>
  <c r="ET1026" i="7"/>
  <c r="ET1028" i="7"/>
  <c r="ET1030" i="7"/>
  <c r="ET1032" i="7"/>
  <c r="ET1034" i="7"/>
  <c r="ET1036" i="7"/>
  <c r="ET1038" i="7"/>
  <c r="ET1040" i="7"/>
  <c r="ET1042" i="7"/>
  <c r="ET1044" i="7"/>
  <c r="ET1046" i="7"/>
  <c r="ET1048" i="7"/>
  <c r="ET1050" i="7"/>
  <c r="ET1052" i="7"/>
  <c r="ET1054" i="7"/>
  <c r="ET1056" i="7"/>
  <c r="ET1058" i="7"/>
  <c r="ET1060" i="7"/>
  <c r="ET1062" i="7"/>
  <c r="ET1064" i="7"/>
  <c r="ET1066" i="7"/>
  <c r="ET1068" i="7"/>
  <c r="ET1070" i="7"/>
  <c r="ET1072" i="7"/>
  <c r="ET1074" i="7"/>
  <c r="ET1076" i="7"/>
  <c r="ET1078" i="7"/>
  <c r="ET1080" i="7"/>
  <c r="ET1082" i="7"/>
  <c r="ET1084" i="7"/>
  <c r="ET1086" i="7"/>
  <c r="ET1088" i="7"/>
  <c r="ET1090" i="7"/>
  <c r="ET1092" i="7"/>
  <c r="ET1094" i="7"/>
  <c r="ET1096" i="7"/>
  <c r="ET1098" i="7"/>
  <c r="ET1100" i="7"/>
  <c r="ET1102" i="7"/>
  <c r="ET1104" i="7"/>
  <c r="ET1106" i="7"/>
  <c r="ET1108" i="7"/>
  <c r="ET1110" i="7"/>
  <c r="ET1112" i="7"/>
  <c r="ET1114" i="7"/>
  <c r="ET1116" i="7"/>
  <c r="ET1118" i="7"/>
  <c r="ET1120" i="7"/>
  <c r="ET1122" i="7"/>
  <c r="ET1124" i="7"/>
  <c r="ET1126" i="7"/>
  <c r="ET1128" i="7"/>
  <c r="ET1130" i="7"/>
  <c r="ET1132" i="7"/>
  <c r="ET1134" i="7"/>
  <c r="ET1136" i="7"/>
  <c r="ET1138" i="7"/>
  <c r="ET1140" i="7"/>
  <c r="ET1142" i="7"/>
  <c r="ET1144" i="7"/>
  <c r="ET1146" i="7"/>
  <c r="ET1148" i="7"/>
  <c r="ET1150" i="7"/>
  <c r="ET1152" i="7"/>
  <c r="ET1154" i="7"/>
  <c r="ET1156" i="7"/>
  <c r="ET1158" i="7"/>
  <c r="ET1160" i="7"/>
  <c r="ET1162" i="7"/>
  <c r="ET1164" i="7"/>
  <c r="ET1166" i="7"/>
  <c r="ET1168" i="7"/>
  <c r="ET1170" i="7"/>
  <c r="ET1172" i="7"/>
  <c r="ET1174" i="7"/>
  <c r="ET1176" i="7"/>
  <c r="ET1178" i="7"/>
  <c r="ET1180" i="7"/>
  <c r="ET1182" i="7"/>
  <c r="ET1184" i="7"/>
  <c r="ET1186" i="7"/>
  <c r="ET1188" i="7"/>
  <c r="ET1190" i="7"/>
  <c r="ET1192" i="7"/>
  <c r="ET1194" i="7"/>
  <c r="ET1196" i="7"/>
  <c r="ET1198" i="7"/>
  <c r="ET1200" i="7"/>
  <c r="ET1202" i="7"/>
  <c r="ET1204" i="7"/>
  <c r="ET1206" i="7"/>
  <c r="ET1208" i="7"/>
  <c r="ET1210" i="7"/>
  <c r="ET1212" i="7"/>
  <c r="ET1214" i="7"/>
  <c r="ET1216" i="7"/>
  <c r="ET1218" i="7"/>
  <c r="ET1220" i="7"/>
  <c r="ET1222" i="7"/>
  <c r="ET1224" i="7"/>
  <c r="ET1226" i="7"/>
  <c r="ET1228" i="7"/>
  <c r="ET1230" i="7"/>
  <c r="ET1232" i="7"/>
  <c r="ET1234" i="7"/>
  <c r="ET1236" i="7"/>
  <c r="ET1238" i="7"/>
  <c r="ET1240" i="7"/>
  <c r="ET1242" i="7"/>
  <c r="ET1244" i="7"/>
  <c r="ET1246" i="7"/>
  <c r="ET1248" i="7"/>
  <c r="ET1250" i="7"/>
  <c r="ET1252" i="7"/>
  <c r="ET1254" i="7"/>
  <c r="ET1256" i="7"/>
  <c r="ET1258" i="7"/>
  <c r="ET1260" i="7"/>
  <c r="ET1262" i="7"/>
  <c r="ET1264" i="7"/>
  <c r="ET1266" i="7"/>
  <c r="ET1268" i="7"/>
  <c r="ET1270" i="7"/>
  <c r="ET1272" i="7"/>
  <c r="ET1274" i="7"/>
  <c r="ET1276" i="7"/>
  <c r="ET1278" i="7"/>
  <c r="ET1280" i="7"/>
  <c r="ET1282" i="7"/>
  <c r="ET1284" i="7"/>
  <c r="ET1286" i="7"/>
  <c r="ET1288" i="7"/>
  <c r="ET1290" i="7"/>
  <c r="ET1292" i="7"/>
  <c r="ET1294" i="7"/>
  <c r="ET1296" i="7"/>
  <c r="ET1298" i="7"/>
  <c r="ET1300" i="7"/>
  <c r="ET1302" i="7"/>
  <c r="ET1304" i="7"/>
  <c r="ET1306" i="7"/>
  <c r="ET1308" i="7"/>
  <c r="ET1310" i="7"/>
  <c r="ET1312" i="7"/>
  <c r="ET1314" i="7"/>
  <c r="ET1316" i="7"/>
  <c r="ET1318" i="7"/>
  <c r="ET1320" i="7"/>
  <c r="ET1322" i="7"/>
  <c r="ET1324" i="7"/>
  <c r="ET1326" i="7"/>
  <c r="ET1328" i="7"/>
  <c r="ET1330" i="7"/>
  <c r="ET1332" i="7"/>
  <c r="ET1334" i="7"/>
  <c r="ET1336" i="7"/>
  <c r="ET1338" i="7"/>
  <c r="ET1340" i="7"/>
  <c r="ET1342" i="7"/>
  <c r="ET1344" i="7"/>
  <c r="ET1346" i="7"/>
  <c r="ET1348" i="7"/>
  <c r="ET1350" i="7"/>
  <c r="ET1352" i="7"/>
  <c r="ET1354" i="7"/>
  <c r="ET1356" i="7"/>
  <c r="ET1358" i="7"/>
  <c r="ET1360" i="7"/>
  <c r="ET1362" i="7"/>
  <c r="ET1364" i="7"/>
  <c r="ET1366" i="7"/>
  <c r="ET1368" i="7"/>
  <c r="ET1370" i="7"/>
  <c r="ET1372" i="7"/>
  <c r="ET1374" i="7"/>
  <c r="ET1376" i="7"/>
  <c r="ET1378" i="7"/>
  <c r="ET1380" i="7"/>
  <c r="ET1382" i="7"/>
  <c r="ET1384" i="7"/>
  <c r="ET1386" i="7"/>
  <c r="ET1388" i="7"/>
  <c r="ET1390" i="7"/>
  <c r="ET1392" i="7"/>
  <c r="ET1394" i="7"/>
  <c r="ET1396" i="7"/>
  <c r="ET1398" i="7"/>
  <c r="ET1400" i="7"/>
  <c r="ET1402" i="7"/>
  <c r="ET1404" i="7"/>
  <c r="ET1406" i="7"/>
  <c r="ET1408" i="7"/>
  <c r="ET1410" i="7"/>
  <c r="ET1412" i="7"/>
  <c r="ET3" i="7"/>
  <c r="EA138" i="7"/>
  <c r="DZ138" i="7"/>
  <c r="EA137" i="7"/>
  <c r="DZ137" i="7"/>
  <c r="EA136" i="7"/>
  <c r="DZ136" i="7"/>
  <c r="EA135" i="7"/>
  <c r="DZ135" i="7"/>
  <c r="EA134" i="7"/>
  <c r="DZ134" i="7"/>
  <c r="EA133" i="7"/>
  <c r="DZ133" i="7"/>
  <c r="EA132" i="7"/>
  <c r="DZ132" i="7"/>
  <c r="EA131" i="7"/>
  <c r="DZ131" i="7"/>
  <c r="EA130" i="7"/>
  <c r="DZ130" i="7"/>
  <c r="EA129" i="7"/>
  <c r="DZ129" i="7"/>
  <c r="EA128" i="7"/>
  <c r="DZ128" i="7"/>
  <c r="EA127" i="7"/>
  <c r="DZ127" i="7"/>
  <c r="EA12" i="7"/>
  <c r="EA11" i="7"/>
  <c r="EA10" i="7"/>
  <c r="EA9" i="7"/>
  <c r="EA8" i="7"/>
  <c r="EA7" i="7"/>
  <c r="EA70" i="7"/>
  <c r="EA69" i="7"/>
  <c r="EA68" i="7"/>
  <c r="EA67" i="7"/>
  <c r="EA66" i="7"/>
  <c r="EA65" i="7"/>
  <c r="EA64" i="7"/>
  <c r="EA63" i="7"/>
  <c r="EA62" i="7"/>
  <c r="EA61" i="7"/>
  <c r="EB61" i="7" s="1"/>
  <c r="EA60" i="7"/>
  <c r="EA59" i="7"/>
  <c r="EA58" i="7"/>
  <c r="EA57" i="7"/>
  <c r="EA56" i="7"/>
  <c r="EB56" i="7" s="1"/>
  <c r="EA55" i="7"/>
  <c r="EA54" i="7"/>
  <c r="EA53" i="7"/>
  <c r="EA52" i="7"/>
  <c r="EA51" i="7"/>
  <c r="EA50" i="7"/>
  <c r="EA49" i="7"/>
  <c r="EB49" i="7" s="1"/>
  <c r="EA48" i="7"/>
  <c r="EB48" i="7" s="1"/>
  <c r="EA47" i="7"/>
  <c r="EA46" i="7"/>
  <c r="EA45" i="7"/>
  <c r="EA44" i="7"/>
  <c r="EB44" i="7" s="1"/>
  <c r="EA43" i="7"/>
  <c r="EA42" i="7"/>
  <c r="EA41" i="7"/>
  <c r="EA40" i="7"/>
  <c r="EA39" i="7"/>
  <c r="EA38" i="7"/>
  <c r="EA37" i="7"/>
  <c r="EA36" i="7"/>
  <c r="EA35" i="7"/>
  <c r="EA34" i="7"/>
  <c r="EA33" i="7"/>
  <c r="EA32" i="7"/>
  <c r="EB32" i="7" s="1"/>
  <c r="EA31" i="7"/>
  <c r="DZ70" i="7"/>
  <c r="DY70" i="7"/>
  <c r="DZ69" i="7"/>
  <c r="DY69" i="7"/>
  <c r="DZ68" i="7"/>
  <c r="DY68" i="7"/>
  <c r="DZ67" i="7"/>
  <c r="DY67" i="7"/>
  <c r="DZ66" i="7"/>
  <c r="DY66" i="7"/>
  <c r="DZ65" i="7"/>
  <c r="DY65" i="7"/>
  <c r="DZ64" i="7"/>
  <c r="DY64" i="7"/>
  <c r="DZ63" i="7"/>
  <c r="DY63" i="7"/>
  <c r="DZ62" i="7"/>
  <c r="DY62" i="7"/>
  <c r="DZ61" i="7"/>
  <c r="DY61" i="7"/>
  <c r="DZ60" i="7"/>
  <c r="DY60" i="7"/>
  <c r="DZ59" i="7"/>
  <c r="DY59" i="7"/>
  <c r="DZ58" i="7"/>
  <c r="DY58" i="7"/>
  <c r="DZ57" i="7"/>
  <c r="DY57" i="7"/>
  <c r="DZ56" i="7"/>
  <c r="DY56" i="7"/>
  <c r="DZ55" i="7"/>
  <c r="DY55" i="7"/>
  <c r="DZ54" i="7"/>
  <c r="DY54" i="7"/>
  <c r="DZ53" i="7"/>
  <c r="DY53" i="7"/>
  <c r="DZ52" i="7"/>
  <c r="DY52" i="7"/>
  <c r="DZ51" i="7"/>
  <c r="DY51" i="7"/>
  <c r="DZ50" i="7"/>
  <c r="DY50" i="7"/>
  <c r="DZ49" i="7"/>
  <c r="DY49" i="7"/>
  <c r="DZ48" i="7"/>
  <c r="DY48" i="7"/>
  <c r="DZ47" i="7"/>
  <c r="DY47" i="7"/>
  <c r="DZ46" i="7"/>
  <c r="DY46" i="7"/>
  <c r="DZ45" i="7"/>
  <c r="DY45" i="7"/>
  <c r="DZ44" i="7"/>
  <c r="DY44" i="7"/>
  <c r="DZ43" i="7"/>
  <c r="DY43" i="7"/>
  <c r="DZ42" i="7"/>
  <c r="DY42" i="7"/>
  <c r="DZ41" i="7"/>
  <c r="DY41" i="7"/>
  <c r="DZ40" i="7"/>
  <c r="DY40" i="7"/>
  <c r="DZ39" i="7"/>
  <c r="DY39" i="7"/>
  <c r="DZ38" i="7"/>
  <c r="DY38" i="7"/>
  <c r="DZ37" i="7"/>
  <c r="DY37" i="7"/>
  <c r="DZ36" i="7"/>
  <c r="DY36" i="7"/>
  <c r="DZ35" i="7"/>
  <c r="DY35" i="7"/>
  <c r="DZ34" i="7"/>
  <c r="DY34" i="7"/>
  <c r="DZ33" i="7"/>
  <c r="DY33" i="7"/>
  <c r="DZ32" i="7"/>
  <c r="DY32" i="7"/>
  <c r="DZ31" i="7"/>
  <c r="DY31" i="7"/>
  <c r="EA24" i="7"/>
  <c r="DZ24" i="7"/>
  <c r="DY24" i="7"/>
  <c r="EA23" i="7"/>
  <c r="DZ23" i="7"/>
  <c r="DY23" i="7"/>
  <c r="EA22" i="7"/>
  <c r="DZ22" i="7"/>
  <c r="DY22" i="7"/>
  <c r="EA21" i="7"/>
  <c r="EB21" i="7" s="1"/>
  <c r="DZ21" i="7"/>
  <c r="DY21" i="7"/>
  <c r="EA20" i="7"/>
  <c r="DZ20" i="7"/>
  <c r="DY20" i="7"/>
  <c r="EA19" i="7"/>
  <c r="DZ19" i="7"/>
  <c r="DY19" i="7"/>
  <c r="EA18" i="7"/>
  <c r="DZ18" i="7"/>
  <c r="DY18" i="7"/>
  <c r="EA17" i="7"/>
  <c r="DZ17" i="7"/>
  <c r="DY17" i="7"/>
  <c r="EA16" i="7"/>
  <c r="DZ16" i="7"/>
  <c r="DY16" i="7"/>
  <c r="EA15" i="7"/>
  <c r="DZ15" i="7"/>
  <c r="DY15" i="7"/>
  <c r="DY14" i="7"/>
  <c r="EA13" i="7"/>
  <c r="DZ13" i="7"/>
  <c r="DY13" i="7"/>
  <c r="DZ12" i="7"/>
  <c r="DY12" i="7"/>
  <c r="DZ11" i="7"/>
  <c r="DY11" i="7"/>
  <c r="DZ10" i="7"/>
  <c r="DY10" i="7"/>
  <c r="DZ9" i="7"/>
  <c r="DY9" i="7"/>
  <c r="DZ8" i="7"/>
  <c r="DY8" i="7"/>
  <c r="DZ7" i="7"/>
  <c r="DY7" i="7"/>
  <c r="EA115" i="7"/>
  <c r="DZ115" i="7"/>
  <c r="EA114" i="7"/>
  <c r="EA14" i="7" s="1"/>
  <c r="DZ114" i="7"/>
  <c r="DZ14" i="7" s="1"/>
  <c r="EA113" i="7"/>
  <c r="DZ113" i="7"/>
  <c r="EA112" i="7"/>
  <c r="DZ112" i="7"/>
  <c r="EB111" i="7"/>
  <c r="EB110" i="7"/>
  <c r="EB109" i="7"/>
  <c r="EB108" i="7"/>
  <c r="EB107" i="7"/>
  <c r="EB106" i="7"/>
  <c r="EB105" i="7"/>
  <c r="EB104" i="7"/>
  <c r="EB103" i="7"/>
  <c r="EB102" i="7"/>
  <c r="EB101" i="7"/>
  <c r="EB100" i="7"/>
  <c r="EB99" i="7"/>
  <c r="EB98" i="7"/>
  <c r="EB97" i="7"/>
  <c r="EB96" i="7"/>
  <c r="EB95" i="7"/>
  <c r="EB94" i="7"/>
  <c r="C130" i="7"/>
  <c r="D130" i="7" s="1"/>
  <c r="E130" i="7" s="1"/>
  <c r="F130" i="7" s="1"/>
  <c r="G130" i="7" s="1"/>
  <c r="H130" i="7" s="1"/>
  <c r="I130" i="7" s="1"/>
  <c r="J130" i="7" s="1"/>
  <c r="K130" i="7" s="1"/>
  <c r="L130" i="7" s="1"/>
  <c r="M130" i="7" s="1"/>
  <c r="N130" i="7" s="1"/>
  <c r="O130" i="7" s="1"/>
  <c r="P130" i="7" s="1"/>
  <c r="Q130" i="7" s="1"/>
  <c r="R130" i="7" s="1"/>
  <c r="S130" i="7" s="1"/>
  <c r="T130" i="7" s="1"/>
  <c r="U130" i="7" s="1"/>
  <c r="B131" i="7" s="1"/>
  <c r="C131" i="7" s="1"/>
  <c r="D131" i="7" s="1"/>
  <c r="E131" i="7" s="1"/>
  <c r="F131" i="7" s="1"/>
  <c r="G131" i="7" s="1"/>
  <c r="H131" i="7" s="1"/>
  <c r="I131" i="7" s="1"/>
  <c r="J131" i="7" s="1"/>
  <c r="K131" i="7" s="1"/>
  <c r="L131" i="7" s="1"/>
  <c r="M131" i="7" s="1"/>
  <c r="N131" i="7" s="1"/>
  <c r="O131" i="7" s="1"/>
  <c r="P131" i="7" s="1"/>
  <c r="Q131" i="7" s="1"/>
  <c r="R131" i="7" s="1"/>
  <c r="S131" i="7" s="1"/>
  <c r="T131" i="7" s="1"/>
  <c r="U131" i="7" s="1"/>
  <c r="B132" i="7" s="1"/>
  <c r="C132" i="7" s="1"/>
  <c r="D132" i="7" s="1"/>
  <c r="E132" i="7" s="1"/>
  <c r="F132" i="7" s="1"/>
  <c r="G132" i="7" s="1"/>
  <c r="H132" i="7" s="1"/>
  <c r="I132" i="7" s="1"/>
  <c r="J132" i="7" s="1"/>
  <c r="K132" i="7" s="1"/>
  <c r="L132" i="7" s="1"/>
  <c r="M132" i="7" s="1"/>
  <c r="N132" i="7" s="1"/>
  <c r="O132" i="7" s="1"/>
  <c r="P132" i="7" s="1"/>
  <c r="Q132" i="7" s="1"/>
  <c r="R132" i="7" s="1"/>
  <c r="S132" i="7" s="1"/>
  <c r="T132" i="7" s="1"/>
  <c r="U132" i="7" s="1"/>
  <c r="B133" i="7" s="1"/>
  <c r="C133" i="7" s="1"/>
  <c r="D133" i="7" s="1"/>
  <c r="E133" i="7" s="1"/>
  <c r="F133" i="7" s="1"/>
  <c r="G133" i="7" s="1"/>
  <c r="H133" i="7" s="1"/>
  <c r="I133" i="7" s="1"/>
  <c r="J133" i="7" s="1"/>
  <c r="K133" i="7" s="1"/>
  <c r="L133" i="7" s="1"/>
  <c r="M133" i="7" s="1"/>
  <c r="N133" i="7" s="1"/>
  <c r="O133" i="7" s="1"/>
  <c r="P133" i="7" s="1"/>
  <c r="Q133" i="7" s="1"/>
  <c r="R133" i="7" s="1"/>
  <c r="S133" i="7" s="1"/>
  <c r="T133" i="7" s="1"/>
  <c r="U133" i="7" s="1"/>
  <c r="B134" i="7" s="1"/>
  <c r="C134" i="7" s="1"/>
  <c r="D134" i="7" s="1"/>
  <c r="E134" i="7" s="1"/>
  <c r="F134" i="7" s="1"/>
  <c r="G134" i="7" s="1"/>
  <c r="H134" i="7" s="1"/>
  <c r="I134" i="7" s="1"/>
  <c r="J134" i="7" s="1"/>
  <c r="K134" i="7" s="1"/>
  <c r="L134" i="7" s="1"/>
  <c r="M134" i="7" s="1"/>
  <c r="N134" i="7" s="1"/>
  <c r="O134" i="7" s="1"/>
  <c r="P134" i="7" s="1"/>
  <c r="Q134" i="7" s="1"/>
  <c r="R134" i="7" s="1"/>
  <c r="S134" i="7" s="1"/>
  <c r="T134" i="7" s="1"/>
  <c r="U134" i="7" s="1"/>
  <c r="B135" i="7" s="1"/>
  <c r="C135" i="7" s="1"/>
  <c r="D135" i="7" s="1"/>
  <c r="E135" i="7" s="1"/>
  <c r="F135" i="7" s="1"/>
  <c r="G135" i="7" s="1"/>
  <c r="H135" i="7" s="1"/>
  <c r="I135" i="7" s="1"/>
  <c r="J135" i="7" s="1"/>
  <c r="K135" i="7" s="1"/>
  <c r="L135" i="7" s="1"/>
  <c r="M135" i="7" s="1"/>
  <c r="N135" i="7" s="1"/>
  <c r="O135" i="7" s="1"/>
  <c r="P135" i="7" s="1"/>
  <c r="Q135" i="7" s="1"/>
  <c r="R135" i="7" s="1"/>
  <c r="S135" i="7" s="1"/>
  <c r="T135" i="7" s="1"/>
  <c r="U135" i="7" s="1"/>
  <c r="B136" i="7" s="1"/>
  <c r="C136" i="7" s="1"/>
  <c r="D136" i="7" s="1"/>
  <c r="E136" i="7" s="1"/>
  <c r="F136" i="7" s="1"/>
  <c r="G136" i="7" s="1"/>
  <c r="H136" i="7" s="1"/>
  <c r="I136" i="7" s="1"/>
  <c r="J136" i="7" s="1"/>
  <c r="K136" i="7" s="1"/>
  <c r="L136" i="7" s="1"/>
  <c r="M136" i="7" s="1"/>
  <c r="N136" i="7" s="1"/>
  <c r="O136" i="7" s="1"/>
  <c r="P136" i="7" s="1"/>
  <c r="Q136" i="7" s="1"/>
  <c r="R136" i="7" s="1"/>
  <c r="S136" i="7" s="1"/>
  <c r="T136" i="7" s="1"/>
  <c r="U136" i="7" s="1"/>
  <c r="B137" i="7" s="1"/>
  <c r="C137" i="7" s="1"/>
  <c r="D137" i="7" s="1"/>
  <c r="E137" i="7" s="1"/>
  <c r="F137" i="7" s="1"/>
  <c r="G137" i="7" s="1"/>
  <c r="H137" i="7" s="1"/>
  <c r="I137" i="7" s="1"/>
  <c r="J137" i="7" s="1"/>
  <c r="K137" i="7" s="1"/>
  <c r="L137" i="7" s="1"/>
  <c r="M137" i="7" s="1"/>
  <c r="N137" i="7" s="1"/>
  <c r="O137" i="7" s="1"/>
  <c r="P137" i="7" s="1"/>
  <c r="Q137" i="7" s="1"/>
  <c r="R137" i="7" s="1"/>
  <c r="S137" i="7" s="1"/>
  <c r="T137" i="7" s="1"/>
  <c r="U137" i="7" s="1"/>
  <c r="B138" i="7" s="1"/>
  <c r="C138" i="7" s="1"/>
  <c r="D138" i="7" s="1"/>
  <c r="E138" i="7" s="1"/>
  <c r="F138" i="7" s="1"/>
  <c r="G138" i="7" s="1"/>
  <c r="H138" i="7" s="1"/>
  <c r="I138" i="7" s="1"/>
  <c r="J138" i="7" s="1"/>
  <c r="K138" i="7" s="1"/>
  <c r="L138" i="7" s="1"/>
  <c r="M138" i="7" s="1"/>
  <c r="N138" i="7" s="1"/>
  <c r="O138" i="7" s="1"/>
  <c r="P138" i="7" s="1"/>
  <c r="Q138" i="7" s="1"/>
  <c r="R138" i="7" s="1"/>
  <c r="S138" i="7" s="1"/>
  <c r="T138" i="7" s="1"/>
  <c r="U138" i="7" s="1"/>
  <c r="B139" i="7" s="1"/>
  <c r="C139" i="7" s="1"/>
  <c r="D139" i="7" s="1"/>
  <c r="E139" i="7" s="1"/>
  <c r="F139" i="7" s="1"/>
  <c r="G139" i="7" s="1"/>
  <c r="H139" i="7" s="1"/>
  <c r="I139" i="7" s="1"/>
  <c r="J139" i="7" s="1"/>
  <c r="K139" i="7" s="1"/>
  <c r="L139" i="7" s="1"/>
  <c r="M139" i="7" s="1"/>
  <c r="N139" i="7" s="1"/>
  <c r="O139" i="7" s="1"/>
  <c r="P139" i="7" s="1"/>
  <c r="Q139" i="7" s="1"/>
  <c r="R139" i="7" s="1"/>
  <c r="S139" i="7" s="1"/>
  <c r="T139" i="7" s="1"/>
  <c r="U139" i="7" s="1"/>
  <c r="B140" i="7" s="1"/>
  <c r="C140" i="7" s="1"/>
  <c r="D140" i="7" s="1"/>
  <c r="E140" i="7" s="1"/>
  <c r="F140" i="7" s="1"/>
  <c r="G140" i="7" s="1"/>
  <c r="H140" i="7" s="1"/>
  <c r="I140" i="7" s="1"/>
  <c r="J140" i="7" s="1"/>
  <c r="K140" i="7" s="1"/>
  <c r="L140" i="7" s="1"/>
  <c r="M140" i="7" s="1"/>
  <c r="N140" i="7" s="1"/>
  <c r="O140" i="7" s="1"/>
  <c r="P140" i="7" s="1"/>
  <c r="Q140" i="7" s="1"/>
  <c r="R140" i="7" s="1"/>
  <c r="S140" i="7" s="1"/>
  <c r="T140" i="7" s="1"/>
  <c r="U140" i="7" s="1"/>
  <c r="B141" i="7" s="1"/>
  <c r="C141" i="7" s="1"/>
  <c r="D141" i="7" s="1"/>
  <c r="E141" i="7" s="1"/>
  <c r="F141" i="7" s="1"/>
  <c r="G141" i="7" s="1"/>
  <c r="H141" i="7" s="1"/>
  <c r="I141" i="7" s="1"/>
  <c r="J141" i="7" s="1"/>
  <c r="K141" i="7" s="1"/>
  <c r="L141" i="7" s="1"/>
  <c r="M141" i="7" s="1"/>
  <c r="N141" i="7" s="1"/>
  <c r="O141" i="7" s="1"/>
  <c r="P141" i="7" s="1"/>
  <c r="Q141" i="7" s="1"/>
  <c r="R141" i="7" s="1"/>
  <c r="S141" i="7" s="1"/>
  <c r="T141" i="7" s="1"/>
  <c r="U141" i="7" s="1"/>
  <c r="B142" i="7" s="1"/>
  <c r="C142" i="7" s="1"/>
  <c r="D142" i="7" s="1"/>
  <c r="E142" i="7" s="1"/>
  <c r="F142" i="7" s="1"/>
  <c r="G142" i="7" s="1"/>
  <c r="H142" i="7" s="1"/>
  <c r="I142" i="7" s="1"/>
  <c r="J142" i="7" s="1"/>
  <c r="K142" i="7" s="1"/>
  <c r="L142" i="7" s="1"/>
  <c r="M142" i="7" s="1"/>
  <c r="N142" i="7" s="1"/>
  <c r="O142" i="7" s="1"/>
  <c r="P142" i="7" s="1"/>
  <c r="Q142" i="7" s="1"/>
  <c r="R142" i="7" s="1"/>
  <c r="S142" i="7" s="1"/>
  <c r="T142" i="7" s="1"/>
  <c r="U142" i="7" s="1"/>
  <c r="B143" i="7" s="1"/>
  <c r="C143" i="7" s="1"/>
  <c r="D143" i="7" s="1"/>
  <c r="E143" i="7" s="1"/>
  <c r="F143" i="7" s="1"/>
  <c r="G143" i="7" s="1"/>
  <c r="H143" i="7" s="1"/>
  <c r="I143" i="7" s="1"/>
  <c r="J143" i="7" s="1"/>
  <c r="K143" i="7" s="1"/>
  <c r="L143" i="7" s="1"/>
  <c r="M143" i="7" s="1"/>
  <c r="N143" i="7" s="1"/>
  <c r="O143" i="7" s="1"/>
  <c r="P143" i="7" s="1"/>
  <c r="Q143" i="7" s="1"/>
  <c r="R143" i="7" s="1"/>
  <c r="S143" i="7" s="1"/>
  <c r="T143" i="7" s="1"/>
  <c r="U143" i="7" s="1"/>
  <c r="B144" i="7" s="1"/>
  <c r="C144" i="7" s="1"/>
  <c r="D144" i="7" s="1"/>
  <c r="E144" i="7" s="1"/>
  <c r="F144" i="7" s="1"/>
  <c r="G144" i="7" s="1"/>
  <c r="H144" i="7" s="1"/>
  <c r="I144" i="7" s="1"/>
  <c r="J144" i="7" s="1"/>
  <c r="K144" i="7" s="1"/>
  <c r="L144" i="7" s="1"/>
  <c r="M144" i="7" s="1"/>
  <c r="N144" i="7" s="1"/>
  <c r="O144" i="7" s="1"/>
  <c r="P144" i="7" s="1"/>
  <c r="Q144" i="7" s="1"/>
  <c r="R144" i="7" s="1"/>
  <c r="S144" i="7" s="1"/>
  <c r="T144" i="7" s="1"/>
  <c r="U144" i="7" s="1"/>
  <c r="B145" i="7" s="1"/>
  <c r="C145" i="7" s="1"/>
  <c r="D145" i="7" s="1"/>
  <c r="E145" i="7" s="1"/>
  <c r="F145" i="7" s="1"/>
  <c r="G145" i="7" s="1"/>
  <c r="H145" i="7" s="1"/>
  <c r="I145" i="7" s="1"/>
  <c r="J145" i="7" s="1"/>
  <c r="K145" i="7" s="1"/>
  <c r="L145" i="7" s="1"/>
  <c r="M145" i="7" s="1"/>
  <c r="N145" i="7" s="1"/>
  <c r="O145" i="7" s="1"/>
  <c r="P145" i="7" s="1"/>
  <c r="Q145" i="7" s="1"/>
  <c r="R145" i="7" s="1"/>
  <c r="S145" i="7" s="1"/>
  <c r="T145" i="7" s="1"/>
  <c r="U145" i="7" s="1"/>
  <c r="B146" i="7" s="1"/>
  <c r="C146" i="7" s="1"/>
  <c r="D146" i="7" s="1"/>
  <c r="E146" i="7" s="1"/>
  <c r="F146" i="7" s="1"/>
  <c r="G146" i="7" s="1"/>
  <c r="H146" i="7" s="1"/>
  <c r="I146" i="7" s="1"/>
  <c r="J146" i="7" s="1"/>
  <c r="K146" i="7" s="1"/>
  <c r="L146" i="7" s="1"/>
  <c r="M146" i="7" s="1"/>
  <c r="N146" i="7" s="1"/>
  <c r="O146" i="7" s="1"/>
  <c r="P146" i="7" s="1"/>
  <c r="Q146" i="7" s="1"/>
  <c r="R146" i="7" s="1"/>
  <c r="S146" i="7" s="1"/>
  <c r="T146" i="7" s="1"/>
  <c r="U146" i="7" s="1"/>
  <c r="B147" i="7" s="1"/>
  <c r="C147" i="7" s="1"/>
  <c r="D147" i="7" s="1"/>
  <c r="E147" i="7" s="1"/>
  <c r="F147" i="7" s="1"/>
  <c r="G147" i="7" s="1"/>
  <c r="H147" i="7" s="1"/>
  <c r="I147" i="7" s="1"/>
  <c r="J147" i="7" s="1"/>
  <c r="K147" i="7" s="1"/>
  <c r="L147" i="7" s="1"/>
  <c r="M147" i="7" s="1"/>
  <c r="N147" i="7" s="1"/>
  <c r="O147" i="7" s="1"/>
  <c r="P147" i="7" s="1"/>
  <c r="Q147" i="7" s="1"/>
  <c r="R147" i="7" s="1"/>
  <c r="S147" i="7" s="1"/>
  <c r="T147" i="7" s="1"/>
  <c r="U147" i="7" s="1"/>
  <c r="B148" i="7" s="1"/>
  <c r="C148" i="7" s="1"/>
  <c r="D148" i="7" s="1"/>
  <c r="E148" i="7" s="1"/>
  <c r="F148" i="7" s="1"/>
  <c r="G148" i="7" s="1"/>
  <c r="H148" i="7" s="1"/>
  <c r="I148" i="7" s="1"/>
  <c r="J148" i="7" s="1"/>
  <c r="K148" i="7" s="1"/>
  <c r="L148" i="7" s="1"/>
  <c r="M148" i="7" s="1"/>
  <c r="N148" i="7" s="1"/>
  <c r="O148" i="7" s="1"/>
  <c r="P148" i="7" s="1"/>
  <c r="Q148" i="7" s="1"/>
  <c r="R148" i="7" s="1"/>
  <c r="S148" i="7" s="1"/>
  <c r="T148" i="7" s="1"/>
  <c r="U148" i="7" s="1"/>
  <c r="B149" i="7" s="1"/>
  <c r="C149" i="7" s="1"/>
  <c r="D149" i="7" s="1"/>
  <c r="E149" i="7" s="1"/>
  <c r="F149" i="7" s="1"/>
  <c r="G149" i="7" s="1"/>
  <c r="H149" i="7" s="1"/>
  <c r="I149" i="7" s="1"/>
  <c r="J149" i="7" s="1"/>
  <c r="K149" i="7" s="1"/>
  <c r="L149" i="7" s="1"/>
  <c r="M149" i="7" s="1"/>
  <c r="N149" i="7" s="1"/>
  <c r="O149" i="7" s="1"/>
  <c r="P149" i="7" s="1"/>
  <c r="Q149" i="7" s="1"/>
  <c r="R149" i="7" s="1"/>
  <c r="S149" i="7" s="1"/>
  <c r="T149" i="7" s="1"/>
  <c r="U149" i="7" s="1"/>
  <c r="B150" i="7" s="1"/>
  <c r="C150" i="7" s="1"/>
  <c r="D150" i="7" s="1"/>
  <c r="E150" i="7" s="1"/>
  <c r="F150" i="7" s="1"/>
  <c r="G150" i="7" s="1"/>
  <c r="H150" i="7" s="1"/>
  <c r="I150" i="7" s="1"/>
  <c r="J150" i="7" s="1"/>
  <c r="K150" i="7" s="1"/>
  <c r="L150" i="7" s="1"/>
  <c r="M150" i="7" s="1"/>
  <c r="N150" i="7" s="1"/>
  <c r="O150" i="7" s="1"/>
  <c r="P150" i="7" s="1"/>
  <c r="Q150" i="7" s="1"/>
  <c r="R150" i="7" s="1"/>
  <c r="S150" i="7" s="1"/>
  <c r="T150" i="7" s="1"/>
  <c r="U150" i="7" s="1"/>
  <c r="B151" i="7" s="1"/>
  <c r="C151" i="7" s="1"/>
  <c r="D151" i="7" s="1"/>
  <c r="E151" i="7" s="1"/>
  <c r="F151" i="7" s="1"/>
  <c r="G151" i="7" s="1"/>
  <c r="H151" i="7" s="1"/>
  <c r="I151" i="7" s="1"/>
  <c r="J151" i="7" s="1"/>
  <c r="K151" i="7" s="1"/>
  <c r="L151" i="7" s="1"/>
  <c r="M151" i="7" s="1"/>
  <c r="N151" i="7" s="1"/>
  <c r="O151" i="7" s="1"/>
  <c r="P151" i="7" s="1"/>
  <c r="Q151" i="7" s="1"/>
  <c r="R151" i="7" s="1"/>
  <c r="S151" i="7" s="1"/>
  <c r="T151" i="7" s="1"/>
  <c r="U151" i="7" s="1"/>
  <c r="B152" i="7" s="1"/>
  <c r="C152" i="7" s="1"/>
  <c r="D152" i="7" s="1"/>
  <c r="E152" i="7" s="1"/>
  <c r="F152" i="7" s="1"/>
  <c r="G152" i="7" s="1"/>
  <c r="H152" i="7" s="1"/>
  <c r="I152" i="7" s="1"/>
  <c r="J152" i="7" s="1"/>
  <c r="K152" i="7" s="1"/>
  <c r="L152" i="7" s="1"/>
  <c r="M152" i="7" s="1"/>
  <c r="N152" i="7" s="1"/>
  <c r="O152" i="7" s="1"/>
  <c r="P152" i="7" s="1"/>
  <c r="Q152" i="7" s="1"/>
  <c r="R152" i="7" s="1"/>
  <c r="S152" i="7" s="1"/>
  <c r="T152" i="7" s="1"/>
  <c r="U152" i="7" s="1"/>
  <c r="B153" i="7" s="1"/>
  <c r="C153" i="7" s="1"/>
  <c r="D153" i="7" s="1"/>
  <c r="E153" i="7" s="1"/>
  <c r="F153" i="7" s="1"/>
  <c r="G153" i="7" s="1"/>
  <c r="H153" i="7" s="1"/>
  <c r="I153" i="7" s="1"/>
  <c r="J153" i="7" s="1"/>
  <c r="K153" i="7" s="1"/>
  <c r="L153" i="7" s="1"/>
  <c r="M153" i="7" s="1"/>
  <c r="N153" i="7" s="1"/>
  <c r="O153" i="7" s="1"/>
  <c r="P153" i="7" s="1"/>
  <c r="Q153" i="7" s="1"/>
  <c r="R153" i="7" s="1"/>
  <c r="S153" i="7" s="1"/>
  <c r="T153" i="7" s="1"/>
  <c r="U153" i="7" s="1"/>
  <c r="B154" i="7" s="1"/>
  <c r="C154" i="7" s="1"/>
  <c r="D154" i="7" s="1"/>
  <c r="E154" i="7" s="1"/>
  <c r="F154" i="7" s="1"/>
  <c r="G154" i="7" s="1"/>
  <c r="H154" i="7" s="1"/>
  <c r="I154" i="7" s="1"/>
  <c r="J154" i="7" s="1"/>
  <c r="K154" i="7" s="1"/>
  <c r="L154" i="7" s="1"/>
  <c r="M154" i="7" s="1"/>
  <c r="N154" i="7" s="1"/>
  <c r="O154" i="7" s="1"/>
  <c r="P154" i="7" s="1"/>
  <c r="Q154" i="7" s="1"/>
  <c r="R154" i="7" s="1"/>
  <c r="S154" i="7" s="1"/>
  <c r="T154" i="7" s="1"/>
  <c r="U154" i="7" s="1"/>
  <c r="B155" i="7" s="1"/>
  <c r="C155" i="7" s="1"/>
  <c r="D155" i="7" s="1"/>
  <c r="E155" i="7" s="1"/>
  <c r="F155" i="7" s="1"/>
  <c r="G155" i="7" s="1"/>
  <c r="H155" i="7" s="1"/>
  <c r="I155" i="7" s="1"/>
  <c r="J155" i="7" s="1"/>
  <c r="K155" i="7" s="1"/>
  <c r="L155" i="7" s="1"/>
  <c r="M155" i="7" s="1"/>
  <c r="N155" i="7" s="1"/>
  <c r="O155" i="7" s="1"/>
  <c r="P155" i="7" s="1"/>
  <c r="Q155" i="7" s="1"/>
  <c r="R155" i="7" s="1"/>
  <c r="S155" i="7" s="1"/>
  <c r="T155" i="7" s="1"/>
  <c r="U155" i="7" s="1"/>
  <c r="B156" i="7" s="1"/>
  <c r="C156" i="7" s="1"/>
  <c r="D156" i="7" s="1"/>
  <c r="E156" i="7" s="1"/>
  <c r="F156" i="7" s="1"/>
  <c r="G156" i="7" s="1"/>
  <c r="H156" i="7" s="1"/>
  <c r="I156" i="7" s="1"/>
  <c r="J156" i="7" s="1"/>
  <c r="K156" i="7" s="1"/>
  <c r="L156" i="7" s="1"/>
  <c r="M156" i="7" s="1"/>
  <c r="N156" i="7" s="1"/>
  <c r="O156" i="7" s="1"/>
  <c r="P156" i="7" s="1"/>
  <c r="Q156" i="7" s="1"/>
  <c r="R156" i="7" s="1"/>
  <c r="S156" i="7" s="1"/>
  <c r="T156" i="7" s="1"/>
  <c r="U156" i="7" s="1"/>
  <c r="B157" i="7" s="1"/>
  <c r="C157" i="7" s="1"/>
  <c r="D157" i="7" s="1"/>
  <c r="E157" i="7" s="1"/>
  <c r="F157" i="7" s="1"/>
  <c r="G157" i="7" s="1"/>
  <c r="H157" i="7" s="1"/>
  <c r="I157" i="7" s="1"/>
  <c r="J157" i="7" s="1"/>
  <c r="K157" i="7" s="1"/>
  <c r="L157" i="7" s="1"/>
  <c r="M157" i="7" s="1"/>
  <c r="N157" i="7" s="1"/>
  <c r="O157" i="7" s="1"/>
  <c r="P157" i="7" s="1"/>
  <c r="Q157" i="7" s="1"/>
  <c r="R157" i="7" s="1"/>
  <c r="S157" i="7" s="1"/>
  <c r="T157" i="7" s="1"/>
  <c r="U157" i="7" s="1"/>
  <c r="B158" i="7" s="1"/>
  <c r="C158" i="7" s="1"/>
  <c r="D158" i="7" s="1"/>
  <c r="E158" i="7" s="1"/>
  <c r="F158" i="7" s="1"/>
  <c r="G158" i="7" s="1"/>
  <c r="H158" i="7" s="1"/>
  <c r="I158" i="7" s="1"/>
  <c r="J158" i="7" s="1"/>
  <c r="K158" i="7" s="1"/>
  <c r="L158" i="7" s="1"/>
  <c r="M158" i="7" s="1"/>
  <c r="N158" i="7" s="1"/>
  <c r="O158" i="7" s="1"/>
  <c r="P158" i="7" s="1"/>
  <c r="Q158" i="7" s="1"/>
  <c r="R158" i="7" s="1"/>
  <c r="S158" i="7" s="1"/>
  <c r="T158" i="7" s="1"/>
  <c r="U158" i="7" s="1"/>
  <c r="B159" i="7" s="1"/>
  <c r="C159" i="7" s="1"/>
  <c r="D159" i="7" s="1"/>
  <c r="E159" i="7" s="1"/>
  <c r="F159" i="7" s="1"/>
  <c r="G159" i="7" s="1"/>
  <c r="H159" i="7" s="1"/>
  <c r="I159" i="7" s="1"/>
  <c r="J159" i="7" s="1"/>
  <c r="K159" i="7" s="1"/>
  <c r="L159" i="7" s="1"/>
  <c r="M159" i="7" s="1"/>
  <c r="N159" i="7" s="1"/>
  <c r="O159" i="7" s="1"/>
  <c r="P159" i="7" s="1"/>
  <c r="Q159" i="7" s="1"/>
  <c r="R159" i="7" s="1"/>
  <c r="S159" i="7" s="1"/>
  <c r="T159" i="7" s="1"/>
  <c r="U159" i="7" s="1"/>
  <c r="B160" i="7" s="1"/>
  <c r="C160" i="7" s="1"/>
  <c r="D160" i="7" s="1"/>
  <c r="E160" i="7" s="1"/>
  <c r="F160" i="7" s="1"/>
  <c r="G160" i="7" s="1"/>
  <c r="H160" i="7" s="1"/>
  <c r="I160" i="7" s="1"/>
  <c r="J160" i="7" s="1"/>
  <c r="K160" i="7" s="1"/>
  <c r="L160" i="7" s="1"/>
  <c r="M160" i="7" s="1"/>
  <c r="N160" i="7" s="1"/>
  <c r="O160" i="7" s="1"/>
  <c r="P160" i="7" s="1"/>
  <c r="Q160" i="7" s="1"/>
  <c r="R160" i="7" s="1"/>
  <c r="S160" i="7" s="1"/>
  <c r="T160" i="7" s="1"/>
  <c r="U160" i="7" s="1"/>
  <c r="B161" i="7" s="1"/>
  <c r="C161" i="7" s="1"/>
  <c r="D161" i="7" s="1"/>
  <c r="E161" i="7" s="1"/>
  <c r="F161" i="7" s="1"/>
  <c r="G161" i="7" s="1"/>
  <c r="H161" i="7" s="1"/>
  <c r="I161" i="7" s="1"/>
  <c r="J161" i="7" s="1"/>
  <c r="K161" i="7" s="1"/>
  <c r="L161" i="7" s="1"/>
  <c r="M161" i="7" s="1"/>
  <c r="N161" i="7" s="1"/>
  <c r="O161" i="7" s="1"/>
  <c r="P161" i="7" s="1"/>
  <c r="Q161" i="7" s="1"/>
  <c r="R161" i="7" s="1"/>
  <c r="S161" i="7" s="1"/>
  <c r="T161" i="7" s="1"/>
  <c r="U161" i="7" s="1"/>
  <c r="B162" i="7" s="1"/>
  <c r="C162" i="7" s="1"/>
  <c r="D162" i="7" s="1"/>
  <c r="E162" i="7" s="1"/>
  <c r="F162" i="7" s="1"/>
  <c r="G162" i="7" s="1"/>
  <c r="H162" i="7" s="1"/>
  <c r="I162" i="7" s="1"/>
  <c r="J162" i="7" s="1"/>
  <c r="K162" i="7" s="1"/>
  <c r="L162" i="7" s="1"/>
  <c r="M162" i="7" s="1"/>
  <c r="N162" i="7" s="1"/>
  <c r="O162" i="7" s="1"/>
  <c r="P162" i="7" s="1"/>
  <c r="Q162" i="7" s="1"/>
  <c r="R162" i="7" s="1"/>
  <c r="S162" i="7" s="1"/>
  <c r="T162" i="7" s="1"/>
  <c r="U162" i="7" s="1"/>
  <c r="B163" i="7" s="1"/>
  <c r="C163" i="7" s="1"/>
  <c r="D163" i="7" s="1"/>
  <c r="E163" i="7" s="1"/>
  <c r="F163" i="7" s="1"/>
  <c r="G163" i="7" s="1"/>
  <c r="H163" i="7" s="1"/>
  <c r="I163" i="7" s="1"/>
  <c r="J163" i="7" s="1"/>
  <c r="K163" i="7" s="1"/>
  <c r="L163" i="7" s="1"/>
  <c r="M163" i="7" s="1"/>
  <c r="N163" i="7" s="1"/>
  <c r="O163" i="7" s="1"/>
  <c r="P163" i="7" s="1"/>
  <c r="Q163" i="7" s="1"/>
  <c r="R163" i="7" s="1"/>
  <c r="S163" i="7" s="1"/>
  <c r="T163" i="7" s="1"/>
  <c r="U163" i="7" s="1"/>
  <c r="B164" i="7" s="1"/>
  <c r="C164" i="7" s="1"/>
  <c r="D164" i="7" s="1"/>
  <c r="E164" i="7" s="1"/>
  <c r="F164" i="7" s="1"/>
  <c r="G164" i="7" s="1"/>
  <c r="H164" i="7" s="1"/>
  <c r="I164" i="7" s="1"/>
  <c r="J164" i="7" s="1"/>
  <c r="K164" i="7" s="1"/>
  <c r="L164" i="7" s="1"/>
  <c r="M164" i="7" s="1"/>
  <c r="N164" i="7" s="1"/>
  <c r="O164" i="7" s="1"/>
  <c r="P164" i="7" s="1"/>
  <c r="Q164" i="7" s="1"/>
  <c r="R164" i="7" s="1"/>
  <c r="S164" i="7" s="1"/>
  <c r="T164" i="7" s="1"/>
  <c r="U164" i="7" s="1"/>
  <c r="B165" i="7" s="1"/>
  <c r="C165" i="7" s="1"/>
  <c r="D165" i="7" s="1"/>
  <c r="E165" i="7" s="1"/>
  <c r="F165" i="7" s="1"/>
  <c r="G165" i="7" s="1"/>
  <c r="H165" i="7" s="1"/>
  <c r="I165" i="7" s="1"/>
  <c r="J165" i="7" s="1"/>
  <c r="K165" i="7" s="1"/>
  <c r="L165" i="7" s="1"/>
  <c r="M165" i="7" s="1"/>
  <c r="N165" i="7" s="1"/>
  <c r="O165" i="7" s="1"/>
  <c r="P165" i="7" s="1"/>
  <c r="Q165" i="7" s="1"/>
  <c r="R165" i="7" s="1"/>
  <c r="S165" i="7" s="1"/>
  <c r="T165" i="7" s="1"/>
  <c r="U165" i="7" s="1"/>
  <c r="B166" i="7" s="1"/>
  <c r="C166" i="7" s="1"/>
  <c r="D166" i="7" s="1"/>
  <c r="E166" i="7" s="1"/>
  <c r="F166" i="7" s="1"/>
  <c r="G166" i="7" s="1"/>
  <c r="H166" i="7" s="1"/>
  <c r="I166" i="7" s="1"/>
  <c r="J166" i="7" s="1"/>
  <c r="K166" i="7" s="1"/>
  <c r="L166" i="7" s="1"/>
  <c r="M166" i="7" s="1"/>
  <c r="N166" i="7" s="1"/>
  <c r="O166" i="7" s="1"/>
  <c r="P166" i="7" s="1"/>
  <c r="Q166" i="7" s="1"/>
  <c r="R166" i="7" s="1"/>
  <c r="S166" i="7" s="1"/>
  <c r="T166" i="7" s="1"/>
  <c r="U166" i="7" s="1"/>
  <c r="B167" i="7" s="1"/>
  <c r="C167" i="7" s="1"/>
  <c r="D167" i="7" s="1"/>
  <c r="E167" i="7" s="1"/>
  <c r="F167" i="7" s="1"/>
  <c r="G167" i="7" s="1"/>
  <c r="H167" i="7" s="1"/>
  <c r="I167" i="7" s="1"/>
  <c r="J167" i="7" s="1"/>
  <c r="K167" i="7" s="1"/>
  <c r="L167" i="7" s="1"/>
  <c r="M167" i="7" s="1"/>
  <c r="N167" i="7" s="1"/>
  <c r="O167" i="7" s="1"/>
  <c r="P167" i="7" s="1"/>
  <c r="Q167" i="7" s="1"/>
  <c r="R167" i="7" s="1"/>
  <c r="S167" i="7" s="1"/>
  <c r="T167" i="7" s="1"/>
  <c r="U167" i="7" s="1"/>
  <c r="B168" i="7" s="1"/>
  <c r="C168" i="7" s="1"/>
  <c r="D168" i="7" s="1"/>
  <c r="E168" i="7" s="1"/>
  <c r="F168" i="7" s="1"/>
  <c r="G168" i="7" s="1"/>
  <c r="H168" i="7" s="1"/>
  <c r="I168" i="7" s="1"/>
  <c r="J168" i="7" s="1"/>
  <c r="K168" i="7" s="1"/>
  <c r="L168" i="7" s="1"/>
  <c r="M168" i="7" s="1"/>
  <c r="N168" i="7" s="1"/>
  <c r="O168" i="7" s="1"/>
  <c r="P168" i="7" s="1"/>
  <c r="Q168" i="7" s="1"/>
  <c r="R168" i="7" s="1"/>
  <c r="S168" i="7" s="1"/>
  <c r="T168" i="7" s="1"/>
  <c r="U168" i="7" s="1"/>
  <c r="B169" i="7" s="1"/>
  <c r="C169" i="7" s="1"/>
  <c r="D169" i="7" s="1"/>
  <c r="E169" i="7" s="1"/>
  <c r="F169" i="7" s="1"/>
  <c r="G169" i="7" s="1"/>
  <c r="H169" i="7" s="1"/>
  <c r="I169" i="7" s="1"/>
  <c r="J169" i="7" s="1"/>
  <c r="K169" i="7" s="1"/>
  <c r="L169" i="7" s="1"/>
  <c r="M169" i="7" s="1"/>
  <c r="N169" i="7" s="1"/>
  <c r="O169" i="7" s="1"/>
  <c r="P169" i="7" s="1"/>
  <c r="Q169" i="7" s="1"/>
  <c r="R169" i="7" s="1"/>
  <c r="S169" i="7" s="1"/>
  <c r="T169" i="7" s="1"/>
  <c r="U169" i="7" s="1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E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E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E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E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E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E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EB87" i="7"/>
  <c r="CH87" i="7"/>
  <c r="BM87" i="7"/>
  <c r="EB86" i="7"/>
  <c r="EB85" i="7"/>
  <c r="D114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A85" i="7"/>
  <c r="EB84" i="7"/>
  <c r="D113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A84" i="7"/>
  <c r="D112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A83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A82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A81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A80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A79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A78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A77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A76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A75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A74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A73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A72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A71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A70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A69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A68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A67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A66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A65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A64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A63" i="7"/>
  <c r="E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A62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A61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A60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A59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A58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A57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A56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A55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A54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A53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A52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A51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A50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A49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A48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A47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A46" i="7"/>
  <c r="CH45" i="7"/>
  <c r="BM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EB38" i="7"/>
  <c r="EB26" i="7"/>
  <c r="EB25" i="7"/>
  <c r="EB1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P2" i="7"/>
  <c r="C2" i="7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AK2" i="7" s="1"/>
  <c r="AL2" i="7" s="1"/>
  <c r="AM2" i="7" s="1"/>
  <c r="AN2" i="7" s="1"/>
  <c r="AO2" i="7" s="1"/>
  <c r="C1" i="7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R42" i="7" l="1"/>
  <c r="N41" i="7"/>
  <c r="J40" i="7"/>
  <c r="R39" i="7"/>
  <c r="F39" i="7"/>
  <c r="N38" i="7"/>
  <c r="J37" i="7"/>
  <c r="R36" i="7"/>
  <c r="F36" i="7"/>
  <c r="N35" i="7"/>
  <c r="B35" i="7"/>
  <c r="J34" i="7"/>
  <c r="R33" i="7"/>
  <c r="F33" i="7"/>
  <c r="N32" i="7"/>
  <c r="B32" i="7"/>
  <c r="J31" i="7"/>
  <c r="R30" i="7"/>
  <c r="F30" i="7"/>
  <c r="N29" i="7"/>
  <c r="B29" i="7"/>
  <c r="J28" i="7"/>
  <c r="R27" i="7"/>
  <c r="F27" i="7"/>
  <c r="N26" i="7"/>
  <c r="B26" i="7"/>
  <c r="J25" i="7"/>
  <c r="R24" i="7"/>
  <c r="N23" i="7"/>
  <c r="B23" i="7"/>
  <c r="J22" i="7"/>
  <c r="R21" i="7"/>
  <c r="N20" i="7"/>
  <c r="B20" i="7"/>
  <c r="J19" i="7"/>
  <c r="R18" i="7"/>
  <c r="N17" i="7"/>
  <c r="B17" i="7"/>
  <c r="J16" i="7"/>
  <c r="R15" i="7"/>
  <c r="B14" i="7"/>
  <c r="J13" i="7"/>
  <c r="N11" i="7"/>
  <c r="B11" i="7"/>
  <c r="J10" i="7"/>
  <c r="R9" i="7"/>
  <c r="F9" i="7"/>
  <c r="N8" i="7"/>
  <c r="B8" i="7"/>
  <c r="J7" i="7"/>
  <c r="R6" i="7"/>
  <c r="F6" i="7"/>
  <c r="N5" i="7"/>
  <c r="B5" i="7"/>
  <c r="J4" i="7"/>
  <c r="M14" i="7"/>
  <c r="U13" i="7"/>
  <c r="M11" i="7"/>
  <c r="I10" i="7"/>
  <c r="M8" i="7"/>
  <c r="U7" i="7"/>
  <c r="E6" i="7"/>
  <c r="U4" i="7"/>
  <c r="H7" i="7"/>
  <c r="L5" i="7"/>
  <c r="O6" i="7"/>
  <c r="K5" i="7"/>
  <c r="G6" i="7"/>
  <c r="M41" i="7"/>
  <c r="I40" i="7"/>
  <c r="M38" i="7"/>
  <c r="U37" i="7"/>
  <c r="I37" i="7"/>
  <c r="E36" i="7"/>
  <c r="M35" i="7"/>
  <c r="U34" i="7"/>
  <c r="I34" i="7"/>
  <c r="E33" i="7"/>
  <c r="M32" i="7"/>
  <c r="U31" i="7"/>
  <c r="E30" i="7"/>
  <c r="M29" i="7"/>
  <c r="U28" i="7"/>
  <c r="I28" i="7"/>
  <c r="E27" i="7"/>
  <c r="U25" i="7"/>
  <c r="I25" i="7"/>
  <c r="E24" i="7"/>
  <c r="M23" i="7"/>
  <c r="U22" i="7"/>
  <c r="E21" i="7"/>
  <c r="M20" i="7"/>
  <c r="U19" i="7"/>
  <c r="E18" i="7"/>
  <c r="M17" i="7"/>
  <c r="U16" i="7"/>
  <c r="E15" i="7"/>
  <c r="E12" i="7"/>
  <c r="U10" i="7"/>
  <c r="E9" i="7"/>
  <c r="I7" i="7"/>
  <c r="M5" i="7"/>
  <c r="I4" i="7"/>
  <c r="D6" i="7"/>
  <c r="H4" i="7"/>
  <c r="G4" i="7"/>
  <c r="K4" i="7"/>
  <c r="P42" i="7"/>
  <c r="L41" i="7"/>
  <c r="T40" i="7"/>
  <c r="H40" i="7"/>
  <c r="P39" i="7"/>
  <c r="L38" i="7"/>
  <c r="T37" i="7"/>
  <c r="H37" i="7"/>
  <c r="P36" i="7"/>
  <c r="D36" i="7"/>
  <c r="L35" i="7"/>
  <c r="T34" i="7"/>
  <c r="H34" i="7"/>
  <c r="P33" i="7"/>
  <c r="D33" i="7"/>
  <c r="L32" i="7"/>
  <c r="T31" i="7"/>
  <c r="H31" i="7"/>
  <c r="P30" i="7"/>
  <c r="D30" i="7"/>
  <c r="L29" i="7"/>
  <c r="T28" i="7"/>
  <c r="H28" i="7"/>
  <c r="P27" i="7"/>
  <c r="D27" i="7"/>
  <c r="L26" i="7"/>
  <c r="T25" i="7"/>
  <c r="H25" i="7"/>
  <c r="P24" i="7"/>
  <c r="D24" i="7"/>
  <c r="L23" i="7"/>
  <c r="T22" i="7"/>
  <c r="P21" i="7"/>
  <c r="D21" i="7"/>
  <c r="L20" i="7"/>
  <c r="T19" i="7"/>
  <c r="P18" i="7"/>
  <c r="D18" i="7"/>
  <c r="L17" i="7"/>
  <c r="T16" i="7"/>
  <c r="P15" i="7"/>
  <c r="D15" i="7"/>
  <c r="L14" i="7"/>
  <c r="T13" i="7"/>
  <c r="P12" i="7"/>
  <c r="D12" i="7"/>
  <c r="L11" i="7"/>
  <c r="T10" i="7"/>
  <c r="H10" i="7"/>
  <c r="P9" i="7"/>
  <c r="D9" i="7"/>
  <c r="L8" i="7"/>
  <c r="T7" i="7"/>
  <c r="P6" i="7"/>
  <c r="T4" i="7"/>
  <c r="S4" i="7"/>
  <c r="C5" i="7"/>
  <c r="O42" i="7"/>
  <c r="K41" i="7"/>
  <c r="S40" i="7"/>
  <c r="G40" i="7"/>
  <c r="O39" i="7"/>
  <c r="K38" i="7"/>
  <c r="S37" i="7"/>
  <c r="G37" i="7"/>
  <c r="O36" i="7"/>
  <c r="C36" i="7"/>
  <c r="K35" i="7"/>
  <c r="S34" i="7"/>
  <c r="G34" i="7"/>
  <c r="O33" i="7"/>
  <c r="C33" i="7"/>
  <c r="K32" i="7"/>
  <c r="S31" i="7"/>
  <c r="G31" i="7"/>
  <c r="O30" i="7"/>
  <c r="C30" i="7"/>
  <c r="S28" i="7"/>
  <c r="G28" i="7"/>
  <c r="O27" i="7"/>
  <c r="C27" i="7"/>
  <c r="K26" i="7"/>
  <c r="S25" i="7"/>
  <c r="O24" i="7"/>
  <c r="C24" i="7"/>
  <c r="K23" i="7"/>
  <c r="S22" i="7"/>
  <c r="O21" i="7"/>
  <c r="C21" i="7"/>
  <c r="K20" i="7"/>
  <c r="S19" i="7"/>
  <c r="O18" i="7"/>
  <c r="C18" i="7"/>
  <c r="K17" i="7"/>
  <c r="S16" i="7"/>
  <c r="O15" i="7"/>
  <c r="C15" i="7"/>
  <c r="K14" i="7"/>
  <c r="S13" i="7"/>
  <c r="O12" i="7"/>
  <c r="C12" i="7"/>
  <c r="K11" i="7"/>
  <c r="S10" i="7"/>
  <c r="G10" i="7"/>
  <c r="O9" i="7"/>
  <c r="C9" i="7"/>
  <c r="S7" i="7"/>
  <c r="G7" i="7"/>
  <c r="C6" i="7"/>
  <c r="K10" i="7"/>
  <c r="N42" i="7"/>
  <c r="J41" i="7"/>
  <c r="R40" i="7"/>
  <c r="F40" i="7"/>
  <c r="N39" i="7"/>
  <c r="R37" i="7"/>
  <c r="F37" i="7"/>
  <c r="N36" i="7"/>
  <c r="J35" i="7"/>
  <c r="F34" i="7"/>
  <c r="N33" i="7"/>
  <c r="B33" i="7"/>
  <c r="J32" i="7"/>
  <c r="R31" i="7"/>
  <c r="F31" i="7"/>
  <c r="N30" i="7"/>
  <c r="B30" i="7"/>
  <c r="J29" i="7"/>
  <c r="R28" i="7"/>
  <c r="F28" i="7"/>
  <c r="N27" i="7"/>
  <c r="B27" i="7"/>
  <c r="J26" i="7"/>
  <c r="R25" i="7"/>
  <c r="N24" i="7"/>
  <c r="B24" i="7"/>
  <c r="J23" i="7"/>
  <c r="R22" i="7"/>
  <c r="N21" i="7"/>
  <c r="B21" i="7"/>
  <c r="J20" i="7"/>
  <c r="R19" i="7"/>
  <c r="N18" i="7"/>
  <c r="B18" i="7"/>
  <c r="J17" i="7"/>
  <c r="R16" i="7"/>
  <c r="N15" i="7"/>
  <c r="B15" i="7"/>
  <c r="J14" i="7"/>
  <c r="R13" i="7"/>
  <c r="N12" i="7"/>
  <c r="B12" i="7"/>
  <c r="J11" i="7"/>
  <c r="R10" i="7"/>
  <c r="F10" i="7"/>
  <c r="N9" i="7"/>
  <c r="B9" i="7"/>
  <c r="J8" i="7"/>
  <c r="F7" i="7"/>
  <c r="N6" i="7"/>
  <c r="B6" i="7"/>
  <c r="J5" i="7"/>
  <c r="R4" i="7"/>
  <c r="F4" i="7"/>
  <c r="G8" i="7"/>
  <c r="K6" i="7"/>
  <c r="B10" i="7"/>
  <c r="B7" i="7"/>
  <c r="N4" i="7"/>
  <c r="O35" i="7"/>
  <c r="G33" i="7"/>
  <c r="C29" i="7"/>
  <c r="C23" i="7"/>
  <c r="O17" i="7"/>
  <c r="S12" i="7"/>
  <c r="K7" i="7"/>
  <c r="M42" i="7"/>
  <c r="I41" i="7"/>
  <c r="U38" i="7"/>
  <c r="I38" i="7"/>
  <c r="E37" i="7"/>
  <c r="M36" i="7"/>
  <c r="U35" i="7"/>
  <c r="I35" i="7"/>
  <c r="E34" i="7"/>
  <c r="M33" i="7"/>
  <c r="U32" i="7"/>
  <c r="I32" i="7"/>
  <c r="E31" i="7"/>
  <c r="M30" i="7"/>
  <c r="U29" i="7"/>
  <c r="I29" i="7"/>
  <c r="E28" i="7"/>
  <c r="M27" i="7"/>
  <c r="U26" i="7"/>
  <c r="I26" i="7"/>
  <c r="E25" i="7"/>
  <c r="M24" i="7"/>
  <c r="U23" i="7"/>
  <c r="E22" i="7"/>
  <c r="M21" i="7"/>
  <c r="U20" i="7"/>
  <c r="E19" i="7"/>
  <c r="U17" i="7"/>
  <c r="E16" i="7"/>
  <c r="M15" i="7"/>
  <c r="U14" i="7"/>
  <c r="E13" i="7"/>
  <c r="M12" i="7"/>
  <c r="U11" i="7"/>
  <c r="I11" i="7"/>
  <c r="E10" i="7"/>
  <c r="M9" i="7"/>
  <c r="U8" i="7"/>
  <c r="I8" i="7"/>
  <c r="E7" i="7"/>
  <c r="M6" i="7"/>
  <c r="U5" i="7"/>
  <c r="I5" i="7"/>
  <c r="E4" i="7"/>
  <c r="D4" i="7"/>
  <c r="K9" i="7"/>
  <c r="C7" i="7"/>
  <c r="O4" i="7"/>
  <c r="R8" i="7"/>
  <c r="R5" i="7"/>
  <c r="E5" i="7"/>
  <c r="K34" i="7"/>
  <c r="K31" i="7"/>
  <c r="G27" i="7"/>
  <c r="S21" i="7"/>
  <c r="K16" i="7"/>
  <c r="C11" i="7"/>
  <c r="O5" i="7"/>
  <c r="L42" i="7"/>
  <c r="H41" i="7"/>
  <c r="P40" i="7"/>
  <c r="L39" i="7"/>
  <c r="T38" i="7"/>
  <c r="H38" i="7"/>
  <c r="P37" i="7"/>
  <c r="D37" i="7"/>
  <c r="L36" i="7"/>
  <c r="T35" i="7"/>
  <c r="H35" i="7"/>
  <c r="P34" i="7"/>
  <c r="D34" i="7"/>
  <c r="L33" i="7"/>
  <c r="T32" i="7"/>
  <c r="H32" i="7"/>
  <c r="P31" i="7"/>
  <c r="D31" i="7"/>
  <c r="L30" i="7"/>
  <c r="T29" i="7"/>
  <c r="H29" i="7"/>
  <c r="P28" i="7"/>
  <c r="D28" i="7"/>
  <c r="L27" i="7"/>
  <c r="T26" i="7"/>
  <c r="H26" i="7"/>
  <c r="P25" i="7"/>
  <c r="D25" i="7"/>
  <c r="L24" i="7"/>
  <c r="T23" i="7"/>
  <c r="P22" i="7"/>
  <c r="D22" i="7"/>
  <c r="L21" i="7"/>
  <c r="T20" i="7"/>
  <c r="P19" i="7"/>
  <c r="D19" i="7"/>
  <c r="L18" i="7"/>
  <c r="T17" i="7"/>
  <c r="P16" i="7"/>
  <c r="D16" i="7"/>
  <c r="L15" i="7"/>
  <c r="T14" i="7"/>
  <c r="P13" i="7"/>
  <c r="D13" i="7"/>
  <c r="L12" i="7"/>
  <c r="T11" i="7"/>
  <c r="H11" i="7"/>
  <c r="P10" i="7"/>
  <c r="D10" i="7"/>
  <c r="L9" i="7"/>
  <c r="T8" i="7"/>
  <c r="H8" i="7"/>
  <c r="P7" i="7"/>
  <c r="D7" i="7"/>
  <c r="L6" i="7"/>
  <c r="T5" i="7"/>
  <c r="H5" i="7"/>
  <c r="P4" i="7"/>
  <c r="C10" i="7"/>
  <c r="O7" i="7"/>
  <c r="S5" i="7"/>
  <c r="C4" i="7"/>
  <c r="F8" i="7"/>
  <c r="F5" i="7"/>
  <c r="M4" i="7"/>
  <c r="S33" i="7"/>
  <c r="S30" i="7"/>
  <c r="K22" i="7"/>
  <c r="C17" i="7"/>
  <c r="O11" i="7"/>
  <c r="S6" i="7"/>
  <c r="K42" i="7"/>
  <c r="S41" i="7"/>
  <c r="G41" i="7"/>
  <c r="O40" i="7"/>
  <c r="K39" i="7"/>
  <c r="S38" i="7"/>
  <c r="G38" i="7"/>
  <c r="O37" i="7"/>
  <c r="K36" i="7"/>
  <c r="S35" i="7"/>
  <c r="G35" i="7"/>
  <c r="O34" i="7"/>
  <c r="C34" i="7"/>
  <c r="K33" i="7"/>
  <c r="S32" i="7"/>
  <c r="O31" i="7"/>
  <c r="C31" i="7"/>
  <c r="K30" i="7"/>
  <c r="S29" i="7"/>
  <c r="O28" i="7"/>
  <c r="C28" i="7"/>
  <c r="K27" i="7"/>
  <c r="S26" i="7"/>
  <c r="O25" i="7"/>
  <c r="C25" i="7"/>
  <c r="K24" i="7"/>
  <c r="S23" i="7"/>
  <c r="O22" i="7"/>
  <c r="C22" i="7"/>
  <c r="K21" i="7"/>
  <c r="O19" i="7"/>
  <c r="C19" i="7"/>
  <c r="K18" i="7"/>
  <c r="S17" i="7"/>
  <c r="O16" i="7"/>
  <c r="C16" i="7"/>
  <c r="K15" i="7"/>
  <c r="S14" i="7"/>
  <c r="O13" i="7"/>
  <c r="C13" i="7"/>
  <c r="K12" i="7"/>
  <c r="S11" i="7"/>
  <c r="G11" i="7"/>
  <c r="O10" i="7"/>
  <c r="S8" i="7"/>
  <c r="G5" i="7"/>
  <c r="N7" i="7"/>
  <c r="B4" i="7"/>
  <c r="G36" i="7"/>
  <c r="O29" i="7"/>
  <c r="K25" i="7"/>
  <c r="K19" i="7"/>
  <c r="C14" i="7"/>
  <c r="C8" i="7"/>
  <c r="J42" i="7"/>
  <c r="R41" i="7"/>
  <c r="N40" i="7"/>
  <c r="J39" i="7"/>
  <c r="R38" i="7"/>
  <c r="F38" i="7"/>
  <c r="N37" i="7"/>
  <c r="J36" i="7"/>
  <c r="R35" i="7"/>
  <c r="F35" i="7"/>
  <c r="N34" i="7"/>
  <c r="B34" i="7"/>
  <c r="J33" i="7"/>
  <c r="R32" i="7"/>
  <c r="F32" i="7"/>
  <c r="N31" i="7"/>
  <c r="B31" i="7"/>
  <c r="J30" i="7"/>
  <c r="R29" i="7"/>
  <c r="F29" i="7"/>
  <c r="N28" i="7"/>
  <c r="B28" i="7"/>
  <c r="J27" i="7"/>
  <c r="R26" i="7"/>
  <c r="F26" i="7"/>
  <c r="N25" i="7"/>
  <c r="B25" i="7"/>
  <c r="J24" i="7"/>
  <c r="R23" i="7"/>
  <c r="N22" i="7"/>
  <c r="B22" i="7"/>
  <c r="J21" i="7"/>
  <c r="R20" i="7"/>
  <c r="N19" i="7"/>
  <c r="B19" i="7"/>
  <c r="J18" i="7"/>
  <c r="R17" i="7"/>
  <c r="N16" i="7"/>
  <c r="B16" i="7"/>
  <c r="J15" i="7"/>
  <c r="R14" i="7"/>
  <c r="N13" i="7"/>
  <c r="B13" i="7"/>
  <c r="J12" i="7"/>
  <c r="R11" i="7"/>
  <c r="F11" i="7"/>
  <c r="N10" i="7"/>
  <c r="J9" i="7"/>
  <c r="J6" i="7"/>
  <c r="K37" i="7"/>
  <c r="C32" i="7"/>
  <c r="O26" i="7"/>
  <c r="O20" i="7"/>
  <c r="S15" i="7"/>
  <c r="S9" i="7"/>
  <c r="I42" i="7"/>
  <c r="M40" i="7"/>
  <c r="I39" i="7"/>
  <c r="E38" i="7"/>
  <c r="U36" i="7"/>
  <c r="I36" i="7"/>
  <c r="E35" i="7"/>
  <c r="M34" i="7"/>
  <c r="U33" i="7"/>
  <c r="I33" i="7"/>
  <c r="E32" i="7"/>
  <c r="M31" i="7"/>
  <c r="U30" i="7"/>
  <c r="I30" i="7"/>
  <c r="E29" i="7"/>
  <c r="M28" i="7"/>
  <c r="U27" i="7"/>
  <c r="I27" i="7"/>
  <c r="E26" i="7"/>
  <c r="M25" i="7"/>
  <c r="U24" i="7"/>
  <c r="E23" i="7"/>
  <c r="M22" i="7"/>
  <c r="U21" i="7"/>
  <c r="E20" i="7"/>
  <c r="M19" i="7"/>
  <c r="U18" i="7"/>
  <c r="E17" i="7"/>
  <c r="M16" i="7"/>
  <c r="U15" i="7"/>
  <c r="E14" i="7"/>
  <c r="M13" i="7"/>
  <c r="U12" i="7"/>
  <c r="I12" i="7"/>
  <c r="E11" i="7"/>
  <c r="M10" i="7"/>
  <c r="U9" i="7"/>
  <c r="I9" i="7"/>
  <c r="E8" i="7"/>
  <c r="M7" i="7"/>
  <c r="U6" i="7"/>
  <c r="I6" i="7"/>
  <c r="S36" i="7"/>
  <c r="G30" i="7"/>
  <c r="C26" i="7"/>
  <c r="S18" i="7"/>
  <c r="O14" i="7"/>
  <c r="O8" i="7"/>
  <c r="H42" i="7"/>
  <c r="P41" i="7"/>
  <c r="L40" i="7"/>
  <c r="T39" i="7"/>
  <c r="H39" i="7"/>
  <c r="P38" i="7"/>
  <c r="L37" i="7"/>
  <c r="T36" i="7"/>
  <c r="H36" i="7"/>
  <c r="P35" i="7"/>
  <c r="D35" i="7"/>
  <c r="L34" i="7"/>
  <c r="T33" i="7"/>
  <c r="H33" i="7"/>
  <c r="P32" i="7"/>
  <c r="D32" i="7"/>
  <c r="L31" i="7"/>
  <c r="T30" i="7"/>
  <c r="H30" i="7"/>
  <c r="P29" i="7"/>
  <c r="D29" i="7"/>
  <c r="L28" i="7"/>
  <c r="T27" i="7"/>
  <c r="H27" i="7"/>
  <c r="P26" i="7"/>
  <c r="D26" i="7"/>
  <c r="L25" i="7"/>
  <c r="T24" i="7"/>
  <c r="P23" i="7"/>
  <c r="D23" i="7"/>
  <c r="L22" i="7"/>
  <c r="T21" i="7"/>
  <c r="P20" i="7"/>
  <c r="D20" i="7"/>
  <c r="L19" i="7"/>
  <c r="T18" i="7"/>
  <c r="P17" i="7"/>
  <c r="D17" i="7"/>
  <c r="L16" i="7"/>
  <c r="T15" i="7"/>
  <c r="P14" i="7"/>
  <c r="D14" i="7"/>
  <c r="L13" i="7"/>
  <c r="T12" i="7"/>
  <c r="P11" i="7"/>
  <c r="D11" i="7"/>
  <c r="L10" i="7"/>
  <c r="T9" i="7"/>
  <c r="H9" i="7"/>
  <c r="P8" i="7"/>
  <c r="D8" i="7"/>
  <c r="T6" i="7"/>
  <c r="H6" i="7"/>
  <c r="P5" i="7"/>
  <c r="D5" i="7"/>
  <c r="L4" i="7"/>
  <c r="G42" i="7"/>
  <c r="O41" i="7"/>
  <c r="K40" i="7"/>
  <c r="S39" i="7"/>
  <c r="G39" i="7"/>
  <c r="O38" i="7"/>
  <c r="C35" i="7"/>
  <c r="O32" i="7"/>
  <c r="K28" i="7"/>
  <c r="S24" i="7"/>
  <c r="C20" i="7"/>
  <c r="K13" i="7"/>
  <c r="G9" i="7"/>
  <c r="EB10" i="7"/>
  <c r="EB12" i="7"/>
  <c r="EB17" i="7"/>
  <c r="EB37" i="7"/>
  <c r="EB13" i="7"/>
  <c r="EB131" i="7"/>
  <c r="EB53" i="7"/>
  <c r="EB65" i="7"/>
  <c r="EB68" i="7"/>
  <c r="EB134" i="7"/>
  <c r="EY12" i="7"/>
  <c r="EB46" i="7"/>
  <c r="EB36" i="7"/>
  <c r="EB60" i="7"/>
  <c r="EB7" i="7"/>
  <c r="EB50" i="7"/>
  <c r="EB11" i="7"/>
  <c r="EB135" i="7"/>
  <c r="Q58" i="7"/>
  <c r="AL100" i="7" s="1"/>
  <c r="EB18" i="7"/>
  <c r="EB22" i="7"/>
  <c r="EB33" i="7"/>
  <c r="EB45" i="7"/>
  <c r="EB57" i="7"/>
  <c r="EB69" i="7"/>
  <c r="ET5" i="7"/>
  <c r="ET7" i="7" s="1"/>
  <c r="EB136" i="7"/>
  <c r="X131" i="7"/>
  <c r="Y131" i="7" s="1"/>
  <c r="Z131" i="7" s="1"/>
  <c r="EB34" i="7"/>
  <c r="EB58" i="7"/>
  <c r="EB70" i="7"/>
  <c r="EB42" i="7"/>
  <c r="EB54" i="7"/>
  <c r="EB66" i="7"/>
  <c r="EB127" i="7"/>
  <c r="EB15" i="7"/>
  <c r="EB19" i="7"/>
  <c r="EB23" i="7"/>
  <c r="EB43" i="7"/>
  <c r="EB55" i="7"/>
  <c r="EB16" i="7"/>
  <c r="EB20" i="7"/>
  <c r="EB35" i="7"/>
  <c r="EB59" i="7"/>
  <c r="EB40" i="7"/>
  <c r="EB52" i="7"/>
  <c r="EB64" i="7"/>
  <c r="EB133" i="7"/>
  <c r="G47" i="7"/>
  <c r="AB89" i="7" s="1"/>
  <c r="EB39" i="7"/>
  <c r="EB51" i="7"/>
  <c r="EB63" i="7"/>
  <c r="EB132" i="7"/>
  <c r="EB138" i="7"/>
  <c r="N52" i="7"/>
  <c r="AI94" i="7" s="1"/>
  <c r="U54" i="7"/>
  <c r="AP96" i="7" s="1"/>
  <c r="I53" i="7"/>
  <c r="AD95" i="7" s="1"/>
  <c r="ET9" i="7"/>
  <c r="N46" i="7"/>
  <c r="AI88" i="7" s="1"/>
  <c r="EB41" i="7"/>
  <c r="EB129" i="7"/>
  <c r="G51" i="7"/>
  <c r="AB93" i="7" s="1"/>
  <c r="EB130" i="7"/>
  <c r="EB137" i="7"/>
  <c r="K71" i="7"/>
  <c r="AF113" i="7" s="1"/>
  <c r="B48" i="7"/>
  <c r="W90" i="7" s="1"/>
  <c r="F50" i="7"/>
  <c r="AA92" i="7" s="1"/>
  <c r="B52" i="7"/>
  <c r="W94" i="7" s="1"/>
  <c r="Q80" i="7"/>
  <c r="AL122" i="7" s="1"/>
  <c r="P53" i="7"/>
  <c r="AK95" i="7" s="1"/>
  <c r="L82" i="7"/>
  <c r="AG124" i="7" s="1"/>
  <c r="G53" i="7"/>
  <c r="AB95" i="7" s="1"/>
  <c r="H77" i="7"/>
  <c r="AC119" i="7" s="1"/>
  <c r="EB31" i="7"/>
  <c r="EB67" i="7"/>
  <c r="I74" i="7"/>
  <c r="AD116" i="7" s="1"/>
  <c r="U74" i="7"/>
  <c r="AP116" i="7" s="1"/>
  <c r="E47" i="7"/>
  <c r="Z89" i="7" s="1"/>
  <c r="F52" i="7"/>
  <c r="AA94" i="7" s="1"/>
  <c r="T77" i="7"/>
  <c r="AO119" i="7" s="1"/>
  <c r="M48" i="7"/>
  <c r="AH90" i="7" s="1"/>
  <c r="L48" i="7"/>
  <c r="AG90" i="7" s="1"/>
  <c r="B59" i="7"/>
  <c r="W101" i="7" s="1"/>
  <c r="D79" i="7"/>
  <c r="Y121" i="7" s="1"/>
  <c r="D59" i="7"/>
  <c r="Y101" i="7" s="1"/>
  <c r="D52" i="7"/>
  <c r="Y94" i="7" s="1"/>
  <c r="P79" i="7"/>
  <c r="AK121" i="7" s="1"/>
  <c r="P59" i="7"/>
  <c r="AK101" i="7" s="1"/>
  <c r="P52" i="7"/>
  <c r="AK94" i="7" s="1"/>
  <c r="D46" i="7"/>
  <c r="Y88" i="7" s="1"/>
  <c r="U46" i="7"/>
  <c r="AP88" i="7" s="1"/>
  <c r="S46" i="7"/>
  <c r="AN88" i="7" s="1"/>
  <c r="R46" i="7"/>
  <c r="AM88" i="7" s="1"/>
  <c r="P46" i="7"/>
  <c r="AK88" i="7" s="1"/>
  <c r="B46" i="7"/>
  <c r="W88" i="7" s="1"/>
  <c r="AR88" i="7" s="1"/>
  <c r="I46" i="7"/>
  <c r="AD88" i="7" s="1"/>
  <c r="P64" i="7"/>
  <c r="AK106" i="7" s="1"/>
  <c r="D64" i="7"/>
  <c r="Y106" i="7" s="1"/>
  <c r="P57" i="7"/>
  <c r="AK99" i="7" s="1"/>
  <c r="N64" i="7"/>
  <c r="AI106" i="7" s="1"/>
  <c r="U47" i="7"/>
  <c r="AP89" i="7" s="1"/>
  <c r="E50" i="7"/>
  <c r="Z92" i="7" s="1"/>
  <c r="N53" i="7"/>
  <c r="AI95" i="7" s="1"/>
  <c r="U62" i="7"/>
  <c r="AP104" i="7" s="1"/>
  <c r="S68" i="7"/>
  <c r="AN110" i="7" s="1"/>
  <c r="P70" i="7"/>
  <c r="AK112" i="7" s="1"/>
  <c r="K47" i="7"/>
  <c r="AF89" i="7" s="1"/>
  <c r="I52" i="7"/>
  <c r="AD94" i="7" s="1"/>
  <c r="I47" i="7"/>
  <c r="AD89" i="7" s="1"/>
  <c r="S54" i="7"/>
  <c r="AN96" i="7" s="1"/>
  <c r="S47" i="7"/>
  <c r="AN89" i="7" s="1"/>
  <c r="Q49" i="7"/>
  <c r="AL91" i="7" s="1"/>
  <c r="H61" i="7"/>
  <c r="P63" i="7"/>
  <c r="AK105" i="7" s="1"/>
  <c r="P69" i="7"/>
  <c r="AK111" i="7" s="1"/>
  <c r="B71" i="7"/>
  <c r="W113" i="7" s="1"/>
  <c r="EB8" i="7"/>
  <c r="U76" i="7"/>
  <c r="AP118" i="7" s="1"/>
  <c r="D83" i="7"/>
  <c r="EB128" i="7"/>
  <c r="U67" i="7"/>
  <c r="AP109" i="7" s="1"/>
  <c r="I54" i="7"/>
  <c r="AD96" i="7" s="1"/>
  <c r="K74" i="7"/>
  <c r="AF116" i="7" s="1"/>
  <c r="A88" i="7"/>
  <c r="L46" i="7"/>
  <c r="AG88" i="7" s="1"/>
  <c r="O48" i="7"/>
  <c r="U58" i="7"/>
  <c r="AP100" i="7" s="1"/>
  <c r="EB47" i="7"/>
  <c r="N47" i="7"/>
  <c r="AI89" i="7" s="1"/>
  <c r="E48" i="7"/>
  <c r="Z90" i="7" s="1"/>
  <c r="H49" i="7"/>
  <c r="AC91" i="7" s="1"/>
  <c r="M50" i="7"/>
  <c r="AH92" i="7" s="1"/>
  <c r="U53" i="7"/>
  <c r="AP95" i="7" s="1"/>
  <c r="D63" i="7"/>
  <c r="Y105" i="7" s="1"/>
  <c r="P82" i="7"/>
  <c r="G48" i="7"/>
  <c r="P50" i="7"/>
  <c r="AK92" i="7" s="1"/>
  <c r="D70" i="7"/>
  <c r="Y112" i="7" s="1"/>
  <c r="I76" i="7"/>
  <c r="AD118" i="7" s="1"/>
  <c r="P84" i="7"/>
  <c r="AK126" i="7" s="1"/>
  <c r="P47" i="7"/>
  <c r="AK89" i="7" s="1"/>
  <c r="K49" i="7"/>
  <c r="Q47" i="7"/>
  <c r="H48" i="7"/>
  <c r="AC90" i="7" s="1"/>
  <c r="T50" i="7"/>
  <c r="AO92" i="7" s="1"/>
  <c r="EB9" i="7"/>
  <c r="R63" i="7"/>
  <c r="K46" i="7"/>
  <c r="T48" i="7"/>
  <c r="AO90" i="7" s="1"/>
  <c r="R52" i="7"/>
  <c r="AM94" i="7" s="1"/>
  <c r="D58" i="7"/>
  <c r="G59" i="7"/>
  <c r="I62" i="7"/>
  <c r="D69" i="7"/>
  <c r="M72" i="7"/>
  <c r="M47" i="7"/>
  <c r="AH89" i="7" s="1"/>
  <c r="U48" i="7"/>
  <c r="AP90" i="7" s="1"/>
  <c r="U55" i="7"/>
  <c r="I58" i="7"/>
  <c r="I59" i="7"/>
  <c r="F69" i="7"/>
  <c r="D81" i="7"/>
  <c r="U50" i="7"/>
  <c r="M46" i="7"/>
  <c r="AH88" i="7" s="1"/>
  <c r="B47" i="7"/>
  <c r="W89" i="7" s="1"/>
  <c r="B53" i="7"/>
  <c r="H55" i="7"/>
  <c r="K58" i="7"/>
  <c r="P81" i="7"/>
  <c r="D47" i="7"/>
  <c r="D53" i="7"/>
  <c r="G54" i="7"/>
  <c r="K55" i="7"/>
  <c r="P58" i="7"/>
  <c r="U59" i="7"/>
  <c r="U61" i="7"/>
  <c r="AP103" i="7" s="1"/>
  <c r="U75" i="7"/>
  <c r="AP117" i="7" s="1"/>
  <c r="K57" i="7"/>
  <c r="K73" i="7"/>
  <c r="M52" i="7"/>
  <c r="K66" i="7"/>
  <c r="D50" i="7"/>
  <c r="K53" i="7"/>
  <c r="Q54" i="7"/>
  <c r="K61" i="7"/>
  <c r="L65" i="7"/>
  <c r="P80" i="7"/>
  <c r="S56" i="7"/>
  <c r="G56" i="7"/>
  <c r="Q56" i="7"/>
  <c r="E56" i="7"/>
  <c r="P56" i="7"/>
  <c r="D56" i="7"/>
  <c r="N56" i="7"/>
  <c r="B56" i="7"/>
  <c r="L56" i="7"/>
  <c r="K56" i="7"/>
  <c r="J56" i="7"/>
  <c r="U56" i="7"/>
  <c r="AP98" i="7" s="1"/>
  <c r="T56" i="7"/>
  <c r="R56" i="7"/>
  <c r="O56" i="7"/>
  <c r="M56" i="7"/>
  <c r="I56" i="7"/>
  <c r="H56" i="7"/>
  <c r="F56" i="7"/>
  <c r="C56" i="7"/>
  <c r="J73" i="7"/>
  <c r="J71" i="7"/>
  <c r="J65" i="7"/>
  <c r="J59" i="7"/>
  <c r="J53" i="7"/>
  <c r="J80" i="7"/>
  <c r="J78" i="7"/>
  <c r="J76" i="7"/>
  <c r="J54" i="7"/>
  <c r="J66" i="7"/>
  <c r="J47" i="7"/>
  <c r="J75" i="7"/>
  <c r="J61" i="7"/>
  <c r="J55" i="7"/>
  <c r="J67" i="7"/>
  <c r="C80" i="7"/>
  <c r="C78" i="7"/>
  <c r="C75" i="7"/>
  <c r="C67" i="7"/>
  <c r="C61" i="7"/>
  <c r="C74" i="7"/>
  <c r="C71" i="7"/>
  <c r="C65" i="7"/>
  <c r="C59" i="7"/>
  <c r="C47" i="7"/>
  <c r="C55" i="7"/>
  <c r="C84" i="7"/>
  <c r="C82" i="7"/>
  <c r="C53" i="7"/>
  <c r="O80" i="7"/>
  <c r="O78" i="7"/>
  <c r="O75" i="7"/>
  <c r="O67" i="7"/>
  <c r="O61" i="7"/>
  <c r="O74" i="7"/>
  <c r="O71" i="7"/>
  <c r="O65" i="7"/>
  <c r="O53" i="7"/>
  <c r="O59" i="7"/>
  <c r="O55" i="7"/>
  <c r="O47" i="7"/>
  <c r="C48" i="7"/>
  <c r="O50" i="7"/>
  <c r="Q51" i="7"/>
  <c r="E51" i="7"/>
  <c r="L51" i="7"/>
  <c r="J51" i="7"/>
  <c r="U51" i="7"/>
  <c r="F51" i="7"/>
  <c r="T51" i="7"/>
  <c r="D51" i="7"/>
  <c r="S51" i="7"/>
  <c r="C51" i="7"/>
  <c r="R51" i="7"/>
  <c r="B51" i="7"/>
  <c r="O51" i="7"/>
  <c r="N51" i="7"/>
  <c r="M51" i="7"/>
  <c r="K51" i="7"/>
  <c r="I51" i="7"/>
  <c r="H51" i="7"/>
  <c r="U85" i="7"/>
  <c r="I85" i="7"/>
  <c r="M85" i="7"/>
  <c r="L85" i="7"/>
  <c r="K85" i="7"/>
  <c r="J85" i="7"/>
  <c r="H85" i="7"/>
  <c r="T85" i="7"/>
  <c r="G85" i="7"/>
  <c r="S85" i="7"/>
  <c r="F85" i="7"/>
  <c r="R85" i="7"/>
  <c r="E85" i="7"/>
  <c r="Q85" i="7"/>
  <c r="D85" i="7"/>
  <c r="P85" i="7"/>
  <c r="C85" i="7"/>
  <c r="O85" i="7"/>
  <c r="B85" i="7"/>
  <c r="N85" i="7"/>
  <c r="J49" i="7"/>
  <c r="P51" i="7"/>
  <c r="J48" i="7"/>
  <c r="O49" i="7"/>
  <c r="K60" i="7"/>
  <c r="U60" i="7"/>
  <c r="I60" i="7"/>
  <c r="T60" i="7"/>
  <c r="H60" i="7"/>
  <c r="S60" i="7"/>
  <c r="G60" i="7"/>
  <c r="R60" i="7"/>
  <c r="F60" i="7"/>
  <c r="Q60" i="7"/>
  <c r="P60" i="7"/>
  <c r="D60" i="7"/>
  <c r="O60" i="7"/>
  <c r="C60" i="7"/>
  <c r="N60" i="7"/>
  <c r="B60" i="7"/>
  <c r="R62" i="7"/>
  <c r="T67" i="7"/>
  <c r="N71" i="7"/>
  <c r="L73" i="7"/>
  <c r="S77" i="7"/>
  <c r="E78" i="7"/>
  <c r="E76" i="7"/>
  <c r="E75" i="7"/>
  <c r="E67" i="7"/>
  <c r="E61" i="7"/>
  <c r="E71" i="7"/>
  <c r="E65" i="7"/>
  <c r="E59" i="7"/>
  <c r="E53" i="7"/>
  <c r="E81" i="7"/>
  <c r="E70" i="7"/>
  <c r="E64" i="7"/>
  <c r="Q78" i="7"/>
  <c r="Q76" i="7"/>
  <c r="Q75" i="7"/>
  <c r="Q67" i="7"/>
  <c r="Q61" i="7"/>
  <c r="Q71" i="7"/>
  <c r="Q65" i="7"/>
  <c r="Q59" i="7"/>
  <c r="Q53" i="7"/>
  <c r="Q81" i="7"/>
  <c r="Q70" i="7"/>
  <c r="Q64" i="7"/>
  <c r="E46" i="7"/>
  <c r="U49" i="7"/>
  <c r="I49" i="7"/>
  <c r="P49" i="7"/>
  <c r="D49" i="7"/>
  <c r="N49" i="7"/>
  <c r="B49" i="7"/>
  <c r="R49" i="7"/>
  <c r="L59" i="7"/>
  <c r="E60" i="7"/>
  <c r="T62" i="7"/>
  <c r="F77" i="7"/>
  <c r="F76" i="7"/>
  <c r="F61" i="7"/>
  <c r="F55" i="7"/>
  <c r="F74" i="7"/>
  <c r="F71" i="7"/>
  <c r="F65" i="7"/>
  <c r="F59" i="7"/>
  <c r="F53" i="7"/>
  <c r="F47" i="7"/>
  <c r="F80" i="7"/>
  <c r="R77" i="7"/>
  <c r="R76" i="7"/>
  <c r="R55" i="7"/>
  <c r="R74" i="7"/>
  <c r="R71" i="7"/>
  <c r="R65" i="7"/>
  <c r="R59" i="7"/>
  <c r="R53" i="7"/>
  <c r="R47" i="7"/>
  <c r="R80" i="7"/>
  <c r="F46" i="7"/>
  <c r="N48" i="7"/>
  <c r="C49" i="7"/>
  <c r="S49" i="7"/>
  <c r="H50" i="7"/>
  <c r="Q52" i="7"/>
  <c r="Q57" i="7"/>
  <c r="E57" i="7"/>
  <c r="O57" i="7"/>
  <c r="C57" i="7"/>
  <c r="N57" i="7"/>
  <c r="B57" i="7"/>
  <c r="L57" i="7"/>
  <c r="J57" i="7"/>
  <c r="U57" i="7"/>
  <c r="I57" i="7"/>
  <c r="T57" i="7"/>
  <c r="H57" i="7"/>
  <c r="N59" i="7"/>
  <c r="J60" i="7"/>
  <c r="T61" i="7"/>
  <c r="O70" i="7"/>
  <c r="Q79" i="7"/>
  <c r="M84" i="7"/>
  <c r="G76" i="7"/>
  <c r="G75" i="7"/>
  <c r="G67" i="7"/>
  <c r="G61" i="7"/>
  <c r="G74" i="7"/>
  <c r="G71" i="7"/>
  <c r="G65" i="7"/>
  <c r="G79" i="7"/>
  <c r="G69" i="7"/>
  <c r="G63" i="7"/>
  <c r="S76" i="7"/>
  <c r="S75" i="7"/>
  <c r="S67" i="7"/>
  <c r="S61" i="7"/>
  <c r="S74" i="7"/>
  <c r="S71" i="7"/>
  <c r="S65" i="7"/>
  <c r="S79" i="7"/>
  <c r="S69" i="7"/>
  <c r="S63" i="7"/>
  <c r="G46" i="7"/>
  <c r="E49" i="7"/>
  <c r="T49" i="7"/>
  <c r="I50" i="7"/>
  <c r="Q55" i="7"/>
  <c r="D57" i="7"/>
  <c r="L60" i="7"/>
  <c r="L66" i="7"/>
  <c r="F79" i="7"/>
  <c r="H75" i="7"/>
  <c r="H74" i="7"/>
  <c r="H71" i="7"/>
  <c r="H65" i="7"/>
  <c r="H59" i="7"/>
  <c r="H53" i="7"/>
  <c r="H47" i="7"/>
  <c r="H80" i="7"/>
  <c r="H78" i="7"/>
  <c r="T75" i="7"/>
  <c r="T74" i="7"/>
  <c r="T71" i="7"/>
  <c r="T65" i="7"/>
  <c r="T59" i="7"/>
  <c r="T53" i="7"/>
  <c r="T47" i="7"/>
  <c r="T80" i="7"/>
  <c r="T78" i="7"/>
  <c r="L47" i="7"/>
  <c r="K48" i="7"/>
  <c r="R48" i="7"/>
  <c r="F48" i="7"/>
  <c r="P48" i="7"/>
  <c r="D48" i="7"/>
  <c r="Q48" i="7"/>
  <c r="F49" i="7"/>
  <c r="J50" i="7"/>
  <c r="O52" i="7"/>
  <c r="C52" i="7"/>
  <c r="L52" i="7"/>
  <c r="J52" i="7"/>
  <c r="T52" i="7"/>
  <c r="H52" i="7"/>
  <c r="S52" i="7"/>
  <c r="G52" i="7"/>
  <c r="U52" i="7"/>
  <c r="K54" i="7"/>
  <c r="T54" i="7"/>
  <c r="H54" i="7"/>
  <c r="R54" i="7"/>
  <c r="F54" i="7"/>
  <c r="P54" i="7"/>
  <c r="D54" i="7"/>
  <c r="O54" i="7"/>
  <c r="C54" i="7"/>
  <c r="N54" i="7"/>
  <c r="B54" i="7"/>
  <c r="S55" i="7"/>
  <c r="F57" i="7"/>
  <c r="O58" i="7"/>
  <c r="M60" i="7"/>
  <c r="M65" i="7"/>
  <c r="Q69" i="7"/>
  <c r="R79" i="7"/>
  <c r="O81" i="7"/>
  <c r="S48" i="7"/>
  <c r="G49" i="7"/>
  <c r="K50" i="7"/>
  <c r="L53" i="7"/>
  <c r="E54" i="7"/>
  <c r="T55" i="7"/>
  <c r="G57" i="7"/>
  <c r="B58" i="7"/>
  <c r="S59" i="7"/>
  <c r="B65" i="7"/>
  <c r="L72" i="7"/>
  <c r="K72" i="7"/>
  <c r="J72" i="7"/>
  <c r="U72" i="7"/>
  <c r="I72" i="7"/>
  <c r="T72" i="7"/>
  <c r="H72" i="7"/>
  <c r="S72" i="7"/>
  <c r="G72" i="7"/>
  <c r="R72" i="7"/>
  <c r="F72" i="7"/>
  <c r="Q72" i="7"/>
  <c r="E72" i="7"/>
  <c r="P72" i="7"/>
  <c r="D72" i="7"/>
  <c r="O72" i="7"/>
  <c r="C72" i="7"/>
  <c r="N72" i="7"/>
  <c r="B72" i="7"/>
  <c r="J74" i="7"/>
  <c r="T76" i="7"/>
  <c r="O64" i="7"/>
  <c r="M83" i="7"/>
  <c r="E52" i="7"/>
  <c r="M57" i="7"/>
  <c r="E58" i="7"/>
  <c r="M59" i="7"/>
  <c r="B64" i="7"/>
  <c r="N65" i="7"/>
  <c r="F68" i="7"/>
  <c r="R78" i="7"/>
  <c r="L71" i="7"/>
  <c r="L80" i="7"/>
  <c r="L78" i="7"/>
  <c r="L76" i="7"/>
  <c r="L74" i="7"/>
  <c r="S62" i="7"/>
  <c r="Q63" i="7"/>
  <c r="H68" i="7"/>
  <c r="R69" i="7"/>
  <c r="G78" i="7"/>
  <c r="Q83" i="7"/>
  <c r="L49" i="7"/>
  <c r="S50" i="7"/>
  <c r="G50" i="7"/>
  <c r="N50" i="7"/>
  <c r="B50" i="7"/>
  <c r="L50" i="7"/>
  <c r="Q50" i="7"/>
  <c r="S53" i="7"/>
  <c r="L54" i="7"/>
  <c r="E55" i="7"/>
  <c r="R57" i="7"/>
  <c r="F62" i="7"/>
  <c r="R68" i="7"/>
  <c r="S78" i="7"/>
  <c r="B81" i="7"/>
  <c r="B70" i="7"/>
  <c r="B80" i="7"/>
  <c r="B78" i="7"/>
  <c r="B76" i="7"/>
  <c r="B74" i="7"/>
  <c r="N81" i="7"/>
  <c r="N70" i="7"/>
  <c r="N80" i="7"/>
  <c r="N78" i="7"/>
  <c r="N76" i="7"/>
  <c r="N74" i="7"/>
  <c r="O46" i="7"/>
  <c r="C46" i="7"/>
  <c r="J46" i="7"/>
  <c r="T46" i="7"/>
  <c r="H46" i="7"/>
  <c r="Q46" i="7"/>
  <c r="I48" i="7"/>
  <c r="M49" i="7"/>
  <c r="C50" i="7"/>
  <c r="R50" i="7"/>
  <c r="K52" i="7"/>
  <c r="M53" i="7"/>
  <c r="M54" i="7"/>
  <c r="G55" i="7"/>
  <c r="S57" i="7"/>
  <c r="N58" i="7"/>
  <c r="H62" i="7"/>
  <c r="F63" i="7"/>
  <c r="H67" i="7"/>
  <c r="T68" i="7"/>
  <c r="M71" i="7"/>
  <c r="E80" i="7"/>
  <c r="M66" i="7"/>
  <c r="K67" i="7"/>
  <c r="I68" i="7"/>
  <c r="U68" i="7"/>
  <c r="M73" i="7"/>
  <c r="K75" i="7"/>
  <c r="I77" i="7"/>
  <c r="U77" i="7"/>
  <c r="D82" i="7"/>
  <c r="Q82" i="7"/>
  <c r="E83" i="7"/>
  <c r="R83" i="7"/>
  <c r="D84" i="7"/>
  <c r="Q84" i="7"/>
  <c r="L55" i="7"/>
  <c r="F58" i="7"/>
  <c r="R58" i="7"/>
  <c r="L61" i="7"/>
  <c r="J62" i="7"/>
  <c r="H63" i="7"/>
  <c r="T63" i="7"/>
  <c r="F64" i="7"/>
  <c r="R64" i="7"/>
  <c r="D65" i="7"/>
  <c r="P65" i="7"/>
  <c r="B66" i="7"/>
  <c r="N66" i="7"/>
  <c r="L67" i="7"/>
  <c r="J68" i="7"/>
  <c r="H69" i="7"/>
  <c r="T69" i="7"/>
  <c r="F70" i="7"/>
  <c r="R70" i="7"/>
  <c r="D71" i="7"/>
  <c r="P71" i="7"/>
  <c r="B73" i="7"/>
  <c r="N73" i="7"/>
  <c r="M74" i="7"/>
  <c r="L75" i="7"/>
  <c r="K76" i="7"/>
  <c r="J77" i="7"/>
  <c r="I78" i="7"/>
  <c r="U78" i="7"/>
  <c r="H79" i="7"/>
  <c r="T79" i="7"/>
  <c r="G80" i="7"/>
  <c r="S80" i="7"/>
  <c r="F81" i="7"/>
  <c r="R81" i="7"/>
  <c r="E82" i="7"/>
  <c r="R82" i="7"/>
  <c r="F83" i="7"/>
  <c r="S83" i="7"/>
  <c r="E84" i="7"/>
  <c r="R84" i="7"/>
  <c r="M55" i="7"/>
  <c r="G58" i="7"/>
  <c r="S58" i="7"/>
  <c r="M61" i="7"/>
  <c r="K62" i="7"/>
  <c r="I63" i="7"/>
  <c r="U63" i="7"/>
  <c r="G64" i="7"/>
  <c r="S64" i="7"/>
  <c r="C66" i="7"/>
  <c r="O66" i="7"/>
  <c r="M67" i="7"/>
  <c r="K68" i="7"/>
  <c r="I69" i="7"/>
  <c r="U69" i="7"/>
  <c r="G70" i="7"/>
  <c r="S70" i="7"/>
  <c r="C73" i="7"/>
  <c r="O73" i="7"/>
  <c r="M75" i="7"/>
  <c r="K77" i="7"/>
  <c r="I79" i="7"/>
  <c r="U79" i="7"/>
  <c r="G81" i="7"/>
  <c r="S81" i="7"/>
  <c r="F82" i="7"/>
  <c r="S82" i="7"/>
  <c r="G83" i="7"/>
  <c r="T83" i="7"/>
  <c r="F84" i="7"/>
  <c r="S84" i="7"/>
  <c r="B55" i="7"/>
  <c r="N55" i="7"/>
  <c r="H58" i="7"/>
  <c r="T58" i="7"/>
  <c r="B61" i="7"/>
  <c r="N61" i="7"/>
  <c r="L62" i="7"/>
  <c r="J63" i="7"/>
  <c r="H64" i="7"/>
  <c r="T64" i="7"/>
  <c r="D66" i="7"/>
  <c r="P66" i="7"/>
  <c r="B67" i="7"/>
  <c r="N67" i="7"/>
  <c r="L68" i="7"/>
  <c r="J69" i="7"/>
  <c r="H70" i="7"/>
  <c r="T70" i="7"/>
  <c r="D73" i="7"/>
  <c r="P73" i="7"/>
  <c r="B75" i="7"/>
  <c r="N75" i="7"/>
  <c r="M76" i="7"/>
  <c r="L77" i="7"/>
  <c r="K78" i="7"/>
  <c r="J79" i="7"/>
  <c r="I80" i="7"/>
  <c r="U80" i="7"/>
  <c r="H81" i="7"/>
  <c r="T81" i="7"/>
  <c r="G82" i="7"/>
  <c r="T82" i="7"/>
  <c r="H83" i="7"/>
  <c r="U83" i="7"/>
  <c r="G84" i="7"/>
  <c r="T84" i="7"/>
  <c r="M62" i="7"/>
  <c r="K63" i="7"/>
  <c r="I64" i="7"/>
  <c r="U64" i="7"/>
  <c r="E66" i="7"/>
  <c r="Q66" i="7"/>
  <c r="M68" i="7"/>
  <c r="K69" i="7"/>
  <c r="I70" i="7"/>
  <c r="U70" i="7"/>
  <c r="E73" i="7"/>
  <c r="Q73" i="7"/>
  <c r="D74" i="7"/>
  <c r="P74" i="7"/>
  <c r="M77" i="7"/>
  <c r="K79" i="7"/>
  <c r="I81" i="7"/>
  <c r="U81" i="7"/>
  <c r="H82" i="7"/>
  <c r="U82" i="7"/>
  <c r="I83" i="7"/>
  <c r="H84" i="7"/>
  <c r="U84" i="7"/>
  <c r="D55" i="7"/>
  <c r="P55" i="7"/>
  <c r="J58" i="7"/>
  <c r="D61" i="7"/>
  <c r="P61" i="7"/>
  <c r="B62" i="7"/>
  <c r="N62" i="7"/>
  <c r="L63" i="7"/>
  <c r="J64" i="7"/>
  <c r="F66" i="7"/>
  <c r="R66" i="7"/>
  <c r="D67" i="7"/>
  <c r="P67" i="7"/>
  <c r="B68" i="7"/>
  <c r="N68" i="7"/>
  <c r="L69" i="7"/>
  <c r="J70" i="7"/>
  <c r="F73" i="7"/>
  <c r="R73" i="7"/>
  <c r="E74" i="7"/>
  <c r="Q74" i="7"/>
  <c r="D75" i="7"/>
  <c r="P75" i="7"/>
  <c r="C76" i="7"/>
  <c r="O76" i="7"/>
  <c r="B77" i="7"/>
  <c r="N77" i="7"/>
  <c r="M78" i="7"/>
  <c r="L79" i="7"/>
  <c r="K80" i="7"/>
  <c r="J81" i="7"/>
  <c r="I82" i="7"/>
  <c r="J83" i="7"/>
  <c r="I84" i="7"/>
  <c r="C62" i="7"/>
  <c r="O62" i="7"/>
  <c r="M63" i="7"/>
  <c r="K64" i="7"/>
  <c r="I65" i="7"/>
  <c r="U65" i="7"/>
  <c r="G66" i="7"/>
  <c r="S66" i="7"/>
  <c r="C68" i="7"/>
  <c r="O68" i="7"/>
  <c r="M69" i="7"/>
  <c r="K70" i="7"/>
  <c r="I71" i="7"/>
  <c r="U71" i="7"/>
  <c r="G73" i="7"/>
  <c r="S73" i="7"/>
  <c r="D76" i="7"/>
  <c r="P76" i="7"/>
  <c r="C77" i="7"/>
  <c r="O77" i="7"/>
  <c r="M79" i="7"/>
  <c r="K81" i="7"/>
  <c r="J82" i="7"/>
  <c r="K83" i="7"/>
  <c r="J84" i="7"/>
  <c r="L58" i="7"/>
  <c r="R61" i="7"/>
  <c r="D62" i="7"/>
  <c r="P62" i="7"/>
  <c r="B63" i="7"/>
  <c r="N63" i="7"/>
  <c r="L64" i="7"/>
  <c r="H66" i="7"/>
  <c r="T66" i="7"/>
  <c r="F67" i="7"/>
  <c r="R67" i="7"/>
  <c r="D68" i="7"/>
  <c r="P68" i="7"/>
  <c r="B69" i="7"/>
  <c r="N69" i="7"/>
  <c r="L70" i="7"/>
  <c r="H73" i="7"/>
  <c r="T73" i="7"/>
  <c r="F75" i="7"/>
  <c r="R75" i="7"/>
  <c r="D77" i="7"/>
  <c r="P77" i="7"/>
  <c r="B79" i="7"/>
  <c r="N79" i="7"/>
  <c r="M80" i="7"/>
  <c r="L81" i="7"/>
  <c r="K82" i="7"/>
  <c r="L83" i="7"/>
  <c r="K84" i="7"/>
  <c r="M58" i="7"/>
  <c r="K59" i="7"/>
  <c r="E62" i="7"/>
  <c r="Q62" i="7"/>
  <c r="C63" i="7"/>
  <c r="O63" i="7"/>
  <c r="M64" i="7"/>
  <c r="K65" i="7"/>
  <c r="I66" i="7"/>
  <c r="U66" i="7"/>
  <c r="E68" i="7"/>
  <c r="Q68" i="7"/>
  <c r="C69" i="7"/>
  <c r="O69" i="7"/>
  <c r="M70" i="7"/>
  <c r="I73" i="7"/>
  <c r="U73" i="7"/>
  <c r="E77" i="7"/>
  <c r="Q77" i="7"/>
  <c r="D78" i="7"/>
  <c r="P78" i="7"/>
  <c r="C79" i="7"/>
  <c r="O79" i="7"/>
  <c r="M81" i="7"/>
  <c r="O82" i="7"/>
  <c r="M82" i="7"/>
  <c r="N83" i="7"/>
  <c r="B83" i="7"/>
  <c r="O83" i="7"/>
  <c r="L84" i="7"/>
  <c r="N84" i="7"/>
  <c r="I55" i="7"/>
  <c r="C58" i="7"/>
  <c r="I61" i="7"/>
  <c r="G62" i="7"/>
  <c r="E63" i="7"/>
  <c r="C64" i="7"/>
  <c r="I67" i="7"/>
  <c r="G68" i="7"/>
  <c r="E69" i="7"/>
  <c r="C70" i="7"/>
  <c r="I75" i="7"/>
  <c r="H76" i="7"/>
  <c r="G77" i="7"/>
  <c r="F78" i="7"/>
  <c r="E79" i="7"/>
  <c r="D80" i="7"/>
  <c r="C81" i="7"/>
  <c r="B82" i="7"/>
  <c r="N82" i="7"/>
  <c r="C83" i="7"/>
  <c r="P83" i="7"/>
  <c r="B84" i="7"/>
  <c r="O84" i="7"/>
  <c r="EY14" i="7" l="1"/>
  <c r="EY16" i="7" s="1"/>
  <c r="EY18" i="7" s="1"/>
  <c r="AA131" i="7"/>
  <c r="AB131" i="7" s="1"/>
  <c r="AT88" i="7"/>
  <c r="AK104" i="7"/>
  <c r="AF119" i="7"/>
  <c r="AG120" i="7"/>
  <c r="Y97" i="7"/>
  <c r="AH116" i="7"/>
  <c r="AO97" i="7"/>
  <c r="AE90" i="7"/>
  <c r="AK125" i="7"/>
  <c r="AL104" i="7"/>
  <c r="AJ110" i="7"/>
  <c r="AB124" i="7"/>
  <c r="Z104" i="7"/>
  <c r="AE123" i="7"/>
  <c r="AL108" i="7"/>
  <c r="AI103" i="7"/>
  <c r="AC121" i="7"/>
  <c r="AN95" i="7"/>
  <c r="AH124" i="7"/>
  <c r="AF101" i="7"/>
  <c r="AJ119" i="7"/>
  <c r="AA115" i="7"/>
  <c r="AD123" i="7"/>
  <c r="AC112" i="7"/>
  <c r="AH109" i="7"/>
  <c r="AO111" i="7"/>
  <c r="AD119" i="7"/>
  <c r="W118" i="7"/>
  <c r="AH99" i="7"/>
  <c r="Z114" i="7"/>
  <c r="AG94" i="7"/>
  <c r="AL121" i="7"/>
  <c r="Z105" i="7"/>
  <c r="AH123" i="7"/>
  <c r="AL110" i="7"/>
  <c r="AF126" i="7"/>
  <c r="AC115" i="7"/>
  <c r="W105" i="7"/>
  <c r="AK118" i="7"/>
  <c r="AP107" i="7"/>
  <c r="AH120" i="7"/>
  <c r="AG111" i="7"/>
  <c r="Y103" i="7"/>
  <c r="AH119" i="7"/>
  <c r="AD122" i="7"/>
  <c r="AG110" i="7"/>
  <c r="AD121" i="7"/>
  <c r="X108" i="7"/>
  <c r="AN125" i="7"/>
  <c r="AE119" i="7"/>
  <c r="AE110" i="7"/>
  <c r="AM100" i="7"/>
  <c r="AH115" i="7"/>
  <c r="AN99" i="7"/>
  <c r="AE88" i="7"/>
  <c r="W92" i="7"/>
  <c r="AG118" i="7"/>
  <c r="AH125" i="7"/>
  <c r="AA114" i="7"/>
  <c r="AN101" i="7"/>
  <c r="AH107" i="7"/>
  <c r="AM96" i="7"/>
  <c r="AJ94" i="7"/>
  <c r="AK116" i="7"/>
  <c r="AG109" i="7"/>
  <c r="AM114" i="7"/>
  <c r="W100" i="7"/>
  <c r="AH102" i="7"/>
  <c r="AE92" i="7"/>
  <c r="AO95" i="7"/>
  <c r="Z121" i="7"/>
  <c r="AP108" i="7"/>
  <c r="AF124" i="7"/>
  <c r="AI111" i="7"/>
  <c r="Y104" i="7"/>
  <c r="AN115" i="7"/>
  <c r="AF106" i="7"/>
  <c r="W119" i="7"/>
  <c r="W110" i="7"/>
  <c r="AK97" i="7"/>
  <c r="Y116" i="7"/>
  <c r="AH104" i="7"/>
  <c r="AF120" i="7"/>
  <c r="W109" i="7"/>
  <c r="W97" i="7"/>
  <c r="AH117" i="7"/>
  <c r="AM124" i="7"/>
  <c r="AG117" i="7"/>
  <c r="AI108" i="7"/>
  <c r="AG97" i="7"/>
  <c r="AD110" i="7"/>
  <c r="AH96" i="7"/>
  <c r="AJ88" i="7"/>
  <c r="AB92" i="7"/>
  <c r="AG122" i="7"/>
  <c r="AO118" i="7"/>
  <c r="AB114" i="7"/>
  <c r="AJ100" i="7"/>
  <c r="AO96" i="7"/>
  <c r="AA91" i="7"/>
  <c r="AO101" i="7"/>
  <c r="AC116" i="7"/>
  <c r="Y118" i="7"/>
  <c r="AI97" i="7"/>
  <c r="AM103" i="7"/>
  <c r="AN92" i="7"/>
  <c r="AN121" i="7"/>
  <c r="AP91" i="7"/>
  <c r="AD93" i="7"/>
  <c r="X101" i="7"/>
  <c r="W98" i="7"/>
  <c r="AL96" i="7"/>
  <c r="AF88" i="7"/>
  <c r="AB90" i="7"/>
  <c r="AE100" i="7"/>
  <c r="X100" i="7"/>
  <c r="AJ118" i="7"/>
  <c r="AJ115" i="7"/>
  <c r="AN120" i="7"/>
  <c r="AC117" i="7"/>
  <c r="AP93" i="7"/>
  <c r="AB119" i="7"/>
  <c r="AH122" i="7"/>
  <c r="AJ104" i="7"/>
  <c r="AB126" i="7"/>
  <c r="X115" i="7"/>
  <c r="AK107" i="7"/>
  <c r="AI118" i="7"/>
  <c r="AG91" i="7"/>
  <c r="AC114" i="7"/>
  <c r="Z96" i="7"/>
  <c r="AN97" i="7"/>
  <c r="AP94" i="7"/>
  <c r="Y90" i="7"/>
  <c r="AO113" i="7"/>
  <c r="AA121" i="7"/>
  <c r="AN107" i="7"/>
  <c r="AB116" i="7"/>
  <c r="AO99" i="7"/>
  <c r="AC92" i="7"/>
  <c r="AM97" i="7"/>
  <c r="AA118" i="7"/>
  <c r="Z88" i="7"/>
  <c r="AU88" i="7" s="1"/>
  <c r="AL120" i="7"/>
  <c r="Z120" i="7"/>
  <c r="AL102" i="7"/>
  <c r="AK93" i="7"/>
  <c r="AF93" i="7"/>
  <c r="AE93" i="7"/>
  <c r="AJ116" i="7"/>
  <c r="X107" i="7"/>
  <c r="AE89" i="7"/>
  <c r="AI98" i="7"/>
  <c r="AF95" i="7"/>
  <c r="Y95" i="7"/>
  <c r="AM105" i="7"/>
  <c r="AK124" i="7"/>
  <c r="AJ90" i="7"/>
  <c r="AG125" i="7"/>
  <c r="AI109" i="7"/>
  <c r="AI92" i="7"/>
  <c r="AG123" i="7"/>
  <c r="AL115" i="7"/>
  <c r="AG113" i="7"/>
  <c r="AB113" i="7"/>
  <c r="X98" i="7"/>
  <c r="AF107" i="7"/>
  <c r="AP113" i="7"/>
  <c r="Y108" i="7"/>
  <c r="AM110" i="7"/>
  <c r="AC118" i="7"/>
  <c r="AH106" i="7"/>
  <c r="AE126" i="7"/>
  <c r="AK117" i="7"/>
  <c r="AP112" i="7"/>
  <c r="AO106" i="7"/>
  <c r="AF104" i="7"/>
  <c r="Y107" i="7"/>
  <c r="AM92" i="7"/>
  <c r="AL125" i="7"/>
  <c r="AO114" i="7"/>
  <c r="W96" i="7"/>
  <c r="AO116" i="7"/>
  <c r="AN113" i="7"/>
  <c r="AM118" i="7"/>
  <c r="AL106" i="7"/>
  <c r="Z106" i="7"/>
  <c r="AN119" i="7"/>
  <c r="AE91" i="7"/>
  <c r="AB127" i="7"/>
  <c r="AH93" i="7"/>
  <c r="AG93" i="7"/>
  <c r="AJ103" i="7"/>
  <c r="X113" i="7"/>
  <c r="AE108" i="7"/>
  <c r="Y98" i="7"/>
  <c r="Y92" i="7"/>
  <c r="Y89" i="7"/>
  <c r="AP97" i="7"/>
  <c r="Z110" i="7"/>
  <c r="AN106" i="7"/>
  <c r="AJ106" i="7"/>
  <c r="AK109" i="7"/>
  <c r="AL126" i="7"/>
  <c r="AL94" i="7"/>
  <c r="AE117" i="7"/>
  <c r="Y120" i="7"/>
  <c r="AG100" i="7"/>
  <c r="Y109" i="7"/>
  <c r="AH118" i="7"/>
  <c r="AM123" i="7"/>
  <c r="AH108" i="7"/>
  <c r="AM120" i="7"/>
  <c r="AI126" i="7"/>
  <c r="AI121" i="7"/>
  <c r="AD113" i="7"/>
  <c r="AM108" i="7"/>
  <c r="AA123" i="7"/>
  <c r="AM125" i="7"/>
  <c r="AI120" i="7"/>
  <c r="AA110" i="7"/>
  <c r="AG95" i="7"/>
  <c r="AK90" i="7"/>
  <c r="AG108" i="7"/>
  <c r="AN91" i="7"/>
  <c r="AA119" i="7"/>
  <c r="AJ126" i="7"/>
  <c r="AD117" i="7"/>
  <c r="AG126" i="7"/>
  <c r="Z119" i="7"/>
  <c r="AJ105" i="7"/>
  <c r="AM109" i="7"/>
  <c r="AF125" i="7"/>
  <c r="AF112" i="7"/>
  <c r="AD126" i="7"/>
  <c r="Y117" i="7"/>
  <c r="AD125" i="7"/>
  <c r="AD112" i="7"/>
  <c r="AC125" i="7"/>
  <c r="W117" i="7"/>
  <c r="AB125" i="7"/>
  <c r="AB112" i="7"/>
  <c r="AH103" i="7"/>
  <c r="AN122" i="7"/>
  <c r="AK113" i="7"/>
  <c r="AM106" i="7"/>
  <c r="AH113" i="7"/>
  <c r="X92" i="7"/>
  <c r="AI122" i="7"/>
  <c r="AM99" i="7"/>
  <c r="AB120" i="7"/>
  <c r="AI107" i="7"/>
  <c r="X114" i="7"/>
  <c r="AD114" i="7"/>
  <c r="AF92" i="7"/>
  <c r="AI119" i="7"/>
  <c r="W112" i="7"/>
  <c r="W111" i="7"/>
  <c r="AF109" i="7"/>
  <c r="AN114" i="7"/>
  <c r="AM116" i="7"/>
  <c r="AJ113" i="7"/>
  <c r="AK110" i="7"/>
  <c r="X118" i="7"/>
  <c r="Z115" i="7"/>
  <c r="AI115" i="7"/>
  <c r="AF94" i="7"/>
  <c r="W114" i="7"/>
  <c r="AL119" i="7"/>
  <c r="Y110" i="7"/>
  <c r="X104" i="7"/>
  <c r="AC126" i="7"/>
  <c r="AI117" i="7"/>
  <c r="AN112" i="7"/>
  <c r="W115" i="7"/>
  <c r="Z122" i="7"/>
  <c r="AI114" i="7"/>
  <c r="AB94" i="7"/>
  <c r="X112" i="7"/>
  <c r="AJ125" i="7"/>
  <c r="AP115" i="7"/>
  <c r="X105" i="7"/>
  <c r="AK119" i="7"/>
  <c r="AE124" i="7"/>
  <c r="AH111" i="7"/>
  <c r="AE125" i="7"/>
  <c r="AL116" i="7"/>
  <c r="AE106" i="7"/>
  <c r="AF111" i="7"/>
  <c r="AO124" i="7"/>
  <c r="AK115" i="7"/>
  <c r="AE105" i="7"/>
  <c r="AN124" i="7"/>
  <c r="AP111" i="7"/>
  <c r="AN100" i="7"/>
  <c r="AB122" i="7"/>
  <c r="Y113" i="7"/>
  <c r="AL124" i="7"/>
  <c r="AO110" i="7"/>
  <c r="AH91" i="7"/>
  <c r="AI112" i="7"/>
  <c r="Z97" i="7"/>
  <c r="AM111" i="7"/>
  <c r="W106" i="7"/>
  <c r="AJ114" i="7"/>
  <c r="AP114" i="7"/>
  <c r="AB91" i="7"/>
  <c r="X96" i="7"/>
  <c r="AC94" i="7"/>
  <c r="AM90" i="7"/>
  <c r="AC120" i="7"/>
  <c r="AJ121" i="7"/>
  <c r="AE121" i="7"/>
  <c r="X88" i="7"/>
  <c r="AS88" i="7" s="1"/>
  <c r="AH105" i="7"/>
  <c r="AP105" i="7"/>
  <c r="AE116" i="7"/>
  <c r="AL118" i="7"/>
  <c r="Y119" i="7"/>
  <c r="Z116" i="7"/>
  <c r="Y115" i="7"/>
  <c r="AD111" i="7"/>
  <c r="AO121" i="7"/>
  <c r="AM112" i="7"/>
  <c r="AO105" i="7"/>
  <c r="AC109" i="7"/>
  <c r="AD90" i="7"/>
  <c r="AI123" i="7"/>
  <c r="AG96" i="7"/>
  <c r="AC110" i="7"/>
  <c r="AH101" i="7"/>
  <c r="Y114" i="7"/>
  <c r="AE114" i="7"/>
  <c r="AN90" i="7"/>
  <c r="AJ96" i="7"/>
  <c r="AO94" i="7"/>
  <c r="AF90" i="7"/>
  <c r="AC122" i="7"/>
  <c r="AL97" i="7"/>
  <c r="AN109" i="7"/>
  <c r="AB118" i="7"/>
  <c r="AG99" i="7"/>
  <c r="AA88" i="7"/>
  <c r="AA89" i="7"/>
  <c r="AG101" i="7"/>
  <c r="AL95" i="7"/>
  <c r="Z95" i="7"/>
  <c r="AO109" i="7"/>
  <c r="AN102" i="7"/>
  <c r="AJ127" i="7"/>
  <c r="AE127" i="7"/>
  <c r="W93" i="7"/>
  <c r="AJ92" i="7"/>
  <c r="AJ120" i="7"/>
  <c r="X109" i="7"/>
  <c r="AE120" i="7"/>
  <c r="AJ98" i="7"/>
  <c r="AL98" i="7"/>
  <c r="AF115" i="7"/>
  <c r="AH114" i="7"/>
  <c r="AL89" i="7"/>
  <c r="AG112" i="7"/>
  <c r="AF105" i="7"/>
  <c r="AP110" i="7"/>
  <c r="AA120" i="7"/>
  <c r="AB115" i="7"/>
  <c r="AK108" i="7"/>
  <c r="AH95" i="7"/>
  <c r="AL90" i="7"/>
  <c r="Z118" i="7"/>
  <c r="AF123" i="7"/>
  <c r="AC124" i="7"/>
  <c r="AA124" i="7"/>
  <c r="AI125" i="7"/>
  <c r="X110" i="7"/>
  <c r="AF110" i="7"/>
  <c r="AA112" i="7"/>
  <c r="AL105" i="7"/>
  <c r="Z100" i="7"/>
  <c r="AK114" i="7"/>
  <c r="AF114" i="7"/>
  <c r="AJ123" i="7"/>
  <c r="Y96" i="7"/>
  <c r="AE94" i="7"/>
  <c r="AG89" i="7"/>
  <c r="AC89" i="7"/>
  <c r="AD92" i="7"/>
  <c r="AN117" i="7"/>
  <c r="AH126" i="7"/>
  <c r="W99" i="7"/>
  <c r="AM122" i="7"/>
  <c r="AA95" i="7"/>
  <c r="AM91" i="7"/>
  <c r="AL101" i="7"/>
  <c r="Z101" i="7"/>
  <c r="AM104" i="7"/>
  <c r="AF127" i="7"/>
  <c r="AM93" i="7"/>
  <c r="X90" i="7"/>
  <c r="AJ122" i="7"/>
  <c r="X117" i="7"/>
  <c r="AE122" i="7"/>
  <c r="AM98" i="7"/>
  <c r="AF99" i="7"/>
  <c r="W95" i="7"/>
  <c r="Y111" i="7"/>
  <c r="AF91" i="7"/>
  <c r="W108" i="7"/>
  <c r="AO107" i="7"/>
  <c r="AK102" i="7"/>
  <c r="Z111" i="7"/>
  <c r="AO108" i="7"/>
  <c r="AG105" i="7"/>
  <c r="AG104" i="7"/>
  <c r="AH112" i="7"/>
  <c r="AH121" i="7"/>
  <c r="AI104" i="7"/>
  <c r="AO112" i="7"/>
  <c r="AL88" i="7"/>
  <c r="AI124" i="7"/>
  <c r="AA117" i="7"/>
  <c r="AN108" i="7"/>
  <c r="Z108" i="7"/>
  <c r="W103" i="7"/>
  <c r="AP120" i="7"/>
  <c r="AL92" i="7"/>
  <c r="AM121" i="7"/>
  <c r="AO120" i="7"/>
  <c r="AN118" i="7"/>
  <c r="AI99" i="7"/>
  <c r="W91" i="7"/>
  <c r="AL107" i="7"/>
  <c r="W102" i="7"/>
  <c r="AO102" i="7"/>
  <c r="AK127" i="7"/>
  <c r="AG127" i="7"/>
  <c r="X93" i="7"/>
  <c r="AJ89" i="7"/>
  <c r="X95" i="7"/>
  <c r="X120" i="7"/>
  <c r="AE95" i="7"/>
  <c r="AO98" i="7"/>
  <c r="AN98" i="7"/>
  <c r="AI110" i="7"/>
  <c r="AF118" i="7"/>
  <c r="AK120" i="7"/>
  <c r="AG119" i="7"/>
  <c r="AI116" i="7"/>
  <c r="AF96" i="7"/>
  <c r="AD115" i="7"/>
  <c r="AD124" i="7"/>
  <c r="AH110" i="7"/>
  <c r="AM117" i="7"/>
  <c r="AM115" i="7"/>
  <c r="AO123" i="7"/>
  <c r="AN123" i="7"/>
  <c r="AH97" i="7"/>
  <c r="AP119" i="7"/>
  <c r="W116" i="7"/>
  <c r="AD109" i="7"/>
  <c r="AJ111" i="7"/>
  <c r="AG106" i="7"/>
  <c r="AF122" i="7"/>
  <c r="W104" i="7"/>
  <c r="AC123" i="7"/>
  <c r="AB123" i="7"/>
  <c r="AM126" i="7"/>
  <c r="AE104" i="7"/>
  <c r="AC88" i="7"/>
  <c r="AN104" i="7"/>
  <c r="AG114" i="7"/>
  <c r="AK96" i="7"/>
  <c r="AC95" i="7"/>
  <c r="AO91" i="7"/>
  <c r="AM89" i="7"/>
  <c r="Z107" i="7"/>
  <c r="X106" i="7"/>
  <c r="AJ124" i="7"/>
  <c r="X111" i="7"/>
  <c r="AH100" i="7"/>
  <c r="AO115" i="7"/>
  <c r="AI105" i="7"/>
  <c r="X119" i="7"/>
  <c r="AG121" i="7"/>
  <c r="AE112" i="7"/>
  <c r="AK103" i="7"/>
  <c r="AF121" i="7"/>
  <c r="AP106" i="7"/>
  <c r="AP122" i="7"/>
  <c r="AE111" i="7"/>
  <c r="AO100" i="7"/>
  <c r="AP121" i="7"/>
  <c r="AJ108" i="7"/>
  <c r="AD120" i="7"/>
  <c r="AC111" i="7"/>
  <c r="AG103" i="7"/>
  <c r="AF117" i="7"/>
  <c r="AI100" i="7"/>
  <c r="AO88" i="7"/>
  <c r="AG92" i="7"/>
  <c r="AG116" i="7"/>
  <c r="Z94" i="7"/>
  <c r="AL114" i="7"/>
  <c r="W107" i="7"/>
  <c r="AL111" i="7"/>
  <c r="X94" i="7"/>
  <c r="AO122" i="7"/>
  <c r="AI96" i="7"/>
  <c r="AN94" i="7"/>
  <c r="AA90" i="7"/>
  <c r="AO117" i="7"/>
  <c r="AG102" i="7"/>
  <c r="AN116" i="7"/>
  <c r="AP99" i="7"/>
  <c r="X91" i="7"/>
  <c r="AM119" i="7"/>
  <c r="AO104" i="7"/>
  <c r="AL112" i="7"/>
  <c r="Z112" i="7"/>
  <c r="AG115" i="7"/>
  <c r="AM102" i="7"/>
  <c r="AI127" i="7"/>
  <c r="AI93" i="7"/>
  <c r="Z93" i="7"/>
  <c r="AJ109" i="7"/>
  <c r="X116" i="7"/>
  <c r="AE96" i="7"/>
  <c r="AK98" i="7"/>
  <c r="AF108" i="7"/>
  <c r="AK123" i="7"/>
  <c r="Y99" i="7"/>
  <c r="AN103" i="7"/>
  <c r="AB117" i="7"/>
  <c r="AE99" i="7"/>
  <c r="AI90" i="7"/>
  <c r="AA122" i="7"/>
  <c r="Z102" i="7"/>
  <c r="AL123" i="7"/>
  <c r="AI113" i="7"/>
  <c r="AC127" i="7"/>
  <c r="AJ93" i="7"/>
  <c r="AL93" i="7"/>
  <c r="AJ117" i="7"/>
  <c r="X103" i="7"/>
  <c r="AE118" i="7"/>
  <c r="AH98" i="7"/>
  <c r="Z98" i="7"/>
  <c r="AH94" i="7"/>
  <c r="AF100" i="7"/>
  <c r="Z91" i="7"/>
  <c r="AJ112" i="7"/>
  <c r="X99" i="7"/>
  <c r="AM95" i="7"/>
  <c r="AI91" i="7"/>
  <c r="AL113" i="7"/>
  <c r="Z113" i="7"/>
  <c r="AI102" i="7"/>
  <c r="AH127" i="7"/>
  <c r="AN93" i="7"/>
  <c r="AJ97" i="7"/>
  <c r="AE101" i="7"/>
  <c r="AO89" i="7"/>
  <c r="AB88" i="7"/>
  <c r="AB111" i="7"/>
  <c r="AO103" i="7"/>
  <c r="AJ99" i="7"/>
  <c r="AM101" i="7"/>
  <c r="AA113" i="7"/>
  <c r="Y91" i="7"/>
  <c r="AL103" i="7"/>
  <c r="Z103" i="7"/>
  <c r="X102" i="7"/>
  <c r="AP102" i="7"/>
  <c r="AL127" i="7"/>
  <c r="AD127" i="7"/>
  <c r="Y93" i="7"/>
  <c r="AJ101" i="7"/>
  <c r="AE109" i="7"/>
  <c r="AE107" i="7"/>
  <c r="AE98" i="7"/>
  <c r="AK122" i="7"/>
  <c r="AP101" i="7"/>
  <c r="AP92" i="7"/>
  <c r="Y100" i="7"/>
  <c r="AC113" i="7"/>
  <c r="AN105" i="7"/>
  <c r="AB121" i="7"/>
  <c r="AE102" i="7"/>
  <c r="Z99" i="7"/>
  <c r="AM107" i="7"/>
  <c r="AA116" i="7"/>
  <c r="AK91" i="7"/>
  <c r="AL109" i="7"/>
  <c r="Z109" i="7"/>
  <c r="AJ102" i="7"/>
  <c r="AF102" i="7"/>
  <c r="AO93" i="7"/>
  <c r="AJ95" i="7"/>
  <c r="X97" i="7"/>
  <c r="AE97" i="7"/>
  <c r="AE113" i="7"/>
  <c r="AF98" i="7"/>
  <c r="AG107" i="7"/>
  <c r="AK100" i="7"/>
  <c r="AN111" i="7"/>
  <c r="AI101" i="7"/>
  <c r="AL99" i="7"/>
  <c r="AM113" i="7"/>
  <c r="AD91" i="7"/>
  <c r="AL117" i="7"/>
  <c r="Z117" i="7"/>
  <c r="Y102" i="7"/>
  <c r="AJ91" i="7"/>
  <c r="AC93" i="7"/>
  <c r="AA93" i="7"/>
  <c r="AJ107" i="7"/>
  <c r="X89" i="7"/>
  <c r="AE103" i="7"/>
  <c r="AE115" i="7"/>
  <c r="AG98" i="7"/>
  <c r="AF103" i="7"/>
  <c r="AF97" i="7"/>
  <c r="AA111" i="7"/>
  <c r="ET11" i="7"/>
  <c r="ET13" i="7" s="1"/>
  <c r="CS17" i="1"/>
  <c r="CR17" i="1"/>
  <c r="CQ17" i="1"/>
  <c r="CP17" i="1"/>
  <c r="CO17" i="1"/>
  <c r="CN17" i="1"/>
  <c r="CM17" i="1"/>
  <c r="CL17" i="1"/>
  <c r="CK17" i="1"/>
  <c r="CS16" i="1"/>
  <c r="CR16" i="1"/>
  <c r="CQ16" i="1"/>
  <c r="CP16" i="1"/>
  <c r="CO16" i="1"/>
  <c r="CN16" i="1"/>
  <c r="CM16" i="1"/>
  <c r="CL16" i="1"/>
  <c r="CK16" i="1"/>
  <c r="CJ16" i="1"/>
  <c r="CS15" i="1"/>
  <c r="CR15" i="1"/>
  <c r="CQ15" i="1"/>
  <c r="CP15" i="1"/>
  <c r="CO15" i="1"/>
  <c r="CN15" i="1"/>
  <c r="CM15" i="1"/>
  <c r="CL15" i="1"/>
  <c r="CK15" i="1"/>
  <c r="CJ15" i="1"/>
  <c r="CJ17" i="1"/>
  <c r="BL19" i="1"/>
  <c r="H18" i="1"/>
  <c r="BK19" i="1"/>
  <c r="BK20" i="1"/>
  <c r="BE34" i="1"/>
  <c r="BM4" i="1"/>
  <c r="BM5" i="1" s="1"/>
  <c r="BM6" i="1" s="1"/>
  <c r="BM7" i="1" s="1"/>
  <c r="BM8" i="1" s="1"/>
  <c r="BK8" i="1"/>
  <c r="BK6" i="1"/>
  <c r="BL6" i="1" s="1"/>
  <c r="BK5" i="1"/>
  <c r="BL5" i="1" s="1"/>
  <c r="BE142" i="1" s="1"/>
  <c r="BK4" i="1"/>
  <c r="BK3" i="1"/>
  <c r="BK7" i="1"/>
  <c r="A782" i="6"/>
  <c r="A17" i="6"/>
  <c r="A11" i="6"/>
  <c r="AM4" i="6"/>
  <c r="AU4" i="6" s="1"/>
  <c r="A1491" i="6"/>
  <c r="A779" i="6"/>
  <c r="AB3984" i="6"/>
  <c r="AB3983" i="6"/>
  <c r="AB3982" i="6"/>
  <c r="AB3981" i="6"/>
  <c r="AB3980" i="6"/>
  <c r="AB3979" i="6"/>
  <c r="AB3978" i="6"/>
  <c r="AB3977" i="6"/>
  <c r="AB3976" i="6"/>
  <c r="AB3975" i="6"/>
  <c r="AB3974" i="6"/>
  <c r="AB3973" i="6"/>
  <c r="AB3972" i="6"/>
  <c r="AB3971" i="6"/>
  <c r="AB3970" i="6"/>
  <c r="AB3969" i="6"/>
  <c r="AB3968" i="6"/>
  <c r="AB3967" i="6"/>
  <c r="AB3966" i="6"/>
  <c r="AB3965" i="6"/>
  <c r="AB3964" i="6"/>
  <c r="AB3963" i="6"/>
  <c r="AB3962" i="6"/>
  <c r="AB3961" i="6"/>
  <c r="AB3960" i="6"/>
  <c r="AB3959" i="6"/>
  <c r="AB3958" i="6"/>
  <c r="AB3957" i="6"/>
  <c r="AB3956" i="6"/>
  <c r="AB3955" i="6"/>
  <c r="AB3954" i="6"/>
  <c r="AB3953" i="6"/>
  <c r="AB3952" i="6"/>
  <c r="AB3951" i="6"/>
  <c r="AB3950" i="6"/>
  <c r="AB3949" i="6"/>
  <c r="AB3948" i="6"/>
  <c r="AB3947" i="6"/>
  <c r="AB3946" i="6"/>
  <c r="AB3945" i="6"/>
  <c r="AB3944" i="6"/>
  <c r="AB3943" i="6"/>
  <c r="AB3942" i="6"/>
  <c r="AB3941" i="6"/>
  <c r="AB3940" i="6"/>
  <c r="AB3939" i="6"/>
  <c r="AB3938" i="6"/>
  <c r="AB3937" i="6"/>
  <c r="AB3936" i="6"/>
  <c r="AB3935" i="6"/>
  <c r="AB3934" i="6"/>
  <c r="AB3933" i="6"/>
  <c r="AB3932" i="6"/>
  <c r="AB3931" i="6"/>
  <c r="AB3930" i="6"/>
  <c r="AB3929" i="6"/>
  <c r="AB3928" i="6"/>
  <c r="AB3927" i="6"/>
  <c r="AB3926" i="6"/>
  <c r="AB3925" i="6"/>
  <c r="AB3924" i="6"/>
  <c r="AB3923" i="6"/>
  <c r="AB3922" i="6"/>
  <c r="AB3921" i="6"/>
  <c r="AB3920" i="6"/>
  <c r="AB3919" i="6"/>
  <c r="AB3918" i="6"/>
  <c r="AB3917" i="6"/>
  <c r="AB3916" i="6"/>
  <c r="AB3915" i="6"/>
  <c r="AB3914" i="6"/>
  <c r="AB3913" i="6"/>
  <c r="AB3912" i="6"/>
  <c r="AB3911" i="6"/>
  <c r="AB3910" i="6"/>
  <c r="AB3909" i="6"/>
  <c r="AB3908" i="6"/>
  <c r="AB3907" i="6"/>
  <c r="AB3906" i="6"/>
  <c r="AB3905" i="6"/>
  <c r="AB3904" i="6"/>
  <c r="AB3903" i="6"/>
  <c r="AB3902" i="6"/>
  <c r="AB3901" i="6"/>
  <c r="AB3900" i="6"/>
  <c r="AB3899" i="6"/>
  <c r="AB3898" i="6"/>
  <c r="AB3897" i="6"/>
  <c r="AB3896" i="6"/>
  <c r="AB3895" i="6"/>
  <c r="AB3894" i="6"/>
  <c r="AB3893" i="6"/>
  <c r="AB3892" i="6"/>
  <c r="AB3891" i="6"/>
  <c r="AB3890" i="6"/>
  <c r="AB3889" i="6"/>
  <c r="AB3888" i="6"/>
  <c r="AB3887" i="6"/>
  <c r="AB3886" i="6"/>
  <c r="AB3885" i="6"/>
  <c r="AB3884" i="6"/>
  <c r="AB3883" i="6"/>
  <c r="AB3882" i="6"/>
  <c r="AB3881" i="6"/>
  <c r="AB3880" i="6"/>
  <c r="AB3879" i="6"/>
  <c r="AB3878" i="6"/>
  <c r="AB3877" i="6"/>
  <c r="AB3876" i="6"/>
  <c r="AB3875" i="6"/>
  <c r="AB3874" i="6"/>
  <c r="AB3873" i="6"/>
  <c r="AB3872" i="6"/>
  <c r="AB3871" i="6"/>
  <c r="AB3870" i="6"/>
  <c r="AB3869" i="6"/>
  <c r="AB3868" i="6"/>
  <c r="AB3867" i="6"/>
  <c r="AB3866" i="6"/>
  <c r="AB3865" i="6"/>
  <c r="AB3864" i="6"/>
  <c r="AB3863" i="6"/>
  <c r="AB3862" i="6"/>
  <c r="AB3861" i="6"/>
  <c r="AB3860" i="6"/>
  <c r="AB3859" i="6"/>
  <c r="AB3858" i="6"/>
  <c r="AB3857" i="6"/>
  <c r="AB3856" i="6"/>
  <c r="AB3855" i="6"/>
  <c r="AB3854" i="6"/>
  <c r="AB3853" i="6"/>
  <c r="AB3852" i="6"/>
  <c r="AB3851" i="6"/>
  <c r="AB3850" i="6"/>
  <c r="AB3849" i="6"/>
  <c r="AB3848" i="6"/>
  <c r="AB3847" i="6"/>
  <c r="AB3846" i="6"/>
  <c r="AB3845" i="6"/>
  <c r="AB3844" i="6"/>
  <c r="AB3843" i="6"/>
  <c r="AB3842" i="6"/>
  <c r="AB3841" i="6"/>
  <c r="AB3840" i="6"/>
  <c r="AB3839" i="6"/>
  <c r="AB3838" i="6"/>
  <c r="AB3837" i="6"/>
  <c r="AB3836" i="6"/>
  <c r="AB3835" i="6"/>
  <c r="AB3834" i="6"/>
  <c r="AB3833" i="6"/>
  <c r="AB3832" i="6"/>
  <c r="AB3831" i="6"/>
  <c r="AB3830" i="6"/>
  <c r="AB3829" i="6"/>
  <c r="AB3828" i="6"/>
  <c r="AB3827" i="6"/>
  <c r="AB3826" i="6"/>
  <c r="AB3825" i="6"/>
  <c r="AB3824" i="6"/>
  <c r="AB3823" i="6"/>
  <c r="AB3822" i="6"/>
  <c r="AB3821" i="6"/>
  <c r="AB3820" i="6"/>
  <c r="AB3819" i="6"/>
  <c r="AB3818" i="6"/>
  <c r="AB3817" i="6"/>
  <c r="AB3816" i="6"/>
  <c r="AB3815" i="6"/>
  <c r="AB3814" i="6"/>
  <c r="AB3813" i="6"/>
  <c r="AB3812" i="6"/>
  <c r="AB3811" i="6"/>
  <c r="AB3810" i="6"/>
  <c r="AB3809" i="6"/>
  <c r="AB3808" i="6"/>
  <c r="AB3807" i="6"/>
  <c r="AB3806" i="6"/>
  <c r="AB3805" i="6"/>
  <c r="AB3804" i="6"/>
  <c r="AB3803" i="6"/>
  <c r="AB3802" i="6"/>
  <c r="AB3801" i="6"/>
  <c r="AB3800" i="6"/>
  <c r="AB3799" i="6"/>
  <c r="AB3798" i="6"/>
  <c r="AB3797" i="6"/>
  <c r="AB3796" i="6"/>
  <c r="AB3795" i="6"/>
  <c r="AB3794" i="6"/>
  <c r="AB3793" i="6"/>
  <c r="AB3792" i="6"/>
  <c r="AB3791" i="6"/>
  <c r="AB3790" i="6"/>
  <c r="AB3789" i="6"/>
  <c r="AB3788" i="6"/>
  <c r="AB3787" i="6"/>
  <c r="AB3786" i="6"/>
  <c r="AB3785" i="6"/>
  <c r="AB3784" i="6"/>
  <c r="AB3783" i="6"/>
  <c r="AB3782" i="6"/>
  <c r="AB3781" i="6"/>
  <c r="AB3780" i="6"/>
  <c r="AB3779" i="6"/>
  <c r="AB3778" i="6"/>
  <c r="AB3777" i="6"/>
  <c r="AB3776" i="6"/>
  <c r="AB3775" i="6"/>
  <c r="AB3774" i="6"/>
  <c r="AB3773" i="6"/>
  <c r="AB3772" i="6"/>
  <c r="AB3771" i="6"/>
  <c r="AB3770" i="6"/>
  <c r="AB3769" i="6"/>
  <c r="AB3768" i="6"/>
  <c r="AB3767" i="6"/>
  <c r="AB3766" i="6"/>
  <c r="AB3765" i="6"/>
  <c r="AB3764" i="6"/>
  <c r="AB3763" i="6"/>
  <c r="AB3762" i="6"/>
  <c r="AB3761" i="6"/>
  <c r="AB3760" i="6"/>
  <c r="AB3759" i="6"/>
  <c r="AB3758" i="6"/>
  <c r="AB3757" i="6"/>
  <c r="AB3756" i="6"/>
  <c r="AB3755" i="6"/>
  <c r="AB3754" i="6"/>
  <c r="AB3753" i="6"/>
  <c r="AB3752" i="6"/>
  <c r="AB3751" i="6"/>
  <c r="AB3750" i="6"/>
  <c r="AB3749" i="6"/>
  <c r="AB3748" i="6"/>
  <c r="AB3747" i="6"/>
  <c r="AB3746" i="6"/>
  <c r="AB3745" i="6"/>
  <c r="AB3744" i="6"/>
  <c r="AB3743" i="6"/>
  <c r="AB3742" i="6"/>
  <c r="AB3741" i="6"/>
  <c r="AB3740" i="6"/>
  <c r="AB3739" i="6"/>
  <c r="AB3738" i="6"/>
  <c r="AB3737" i="6"/>
  <c r="AB3736" i="6"/>
  <c r="AB3735" i="6"/>
  <c r="AB3734" i="6"/>
  <c r="AB3733" i="6"/>
  <c r="AB3732" i="6"/>
  <c r="AB3731" i="6"/>
  <c r="AB3730" i="6"/>
  <c r="AB3729" i="6"/>
  <c r="AB3728" i="6"/>
  <c r="AB3727" i="6"/>
  <c r="AB3726" i="6"/>
  <c r="AB3725" i="6"/>
  <c r="AB3724" i="6"/>
  <c r="AB3723" i="6"/>
  <c r="AB3722" i="6"/>
  <c r="AB3721" i="6"/>
  <c r="AB3720" i="6"/>
  <c r="AB3719" i="6"/>
  <c r="AB3718" i="6"/>
  <c r="AB3717" i="6"/>
  <c r="AB3716" i="6"/>
  <c r="AB3715" i="6"/>
  <c r="AB3714" i="6"/>
  <c r="AB3713" i="6"/>
  <c r="AB3712" i="6"/>
  <c r="AB3711" i="6"/>
  <c r="AB3710" i="6"/>
  <c r="AB3709" i="6"/>
  <c r="AB3708" i="6"/>
  <c r="AB3707" i="6"/>
  <c r="AB3706" i="6"/>
  <c r="AB3705" i="6"/>
  <c r="AB3704" i="6"/>
  <c r="AB3703" i="6"/>
  <c r="AB3702" i="6"/>
  <c r="AB3701" i="6"/>
  <c r="AB3700" i="6"/>
  <c r="AB3699" i="6"/>
  <c r="AB3698" i="6"/>
  <c r="AB3697" i="6"/>
  <c r="AB3696" i="6"/>
  <c r="AB3695" i="6"/>
  <c r="AB3694" i="6"/>
  <c r="AB3693" i="6"/>
  <c r="AB3692" i="6"/>
  <c r="AB3691" i="6"/>
  <c r="AB3690" i="6"/>
  <c r="AB3689" i="6"/>
  <c r="AB3688" i="6"/>
  <c r="AB3687" i="6"/>
  <c r="AB3686" i="6"/>
  <c r="AB3685" i="6"/>
  <c r="AB3684" i="6"/>
  <c r="AB3683" i="6"/>
  <c r="AB3682" i="6"/>
  <c r="AB3681" i="6"/>
  <c r="AB3680" i="6"/>
  <c r="AB3679" i="6"/>
  <c r="AB3678" i="6"/>
  <c r="AB3677" i="6"/>
  <c r="AB3676" i="6"/>
  <c r="AB3675" i="6"/>
  <c r="AB3674" i="6"/>
  <c r="AB3673" i="6"/>
  <c r="AB3672" i="6"/>
  <c r="AB3671" i="6"/>
  <c r="AB3670" i="6"/>
  <c r="AB3669" i="6"/>
  <c r="AB3668" i="6"/>
  <c r="AB3667" i="6"/>
  <c r="AB3666" i="6"/>
  <c r="AB3665" i="6"/>
  <c r="AB3664" i="6"/>
  <c r="AB3663" i="6"/>
  <c r="AB3662" i="6"/>
  <c r="AB3661" i="6"/>
  <c r="AB3660" i="6"/>
  <c r="AB3659" i="6"/>
  <c r="AB3658" i="6"/>
  <c r="AB3657" i="6"/>
  <c r="AB3656" i="6"/>
  <c r="AB3655" i="6"/>
  <c r="AB3654" i="6"/>
  <c r="AB3653" i="6"/>
  <c r="AB3652" i="6"/>
  <c r="AB3651" i="6"/>
  <c r="AB3650" i="6"/>
  <c r="AB3649" i="6"/>
  <c r="AB3648" i="6"/>
  <c r="AB3647" i="6"/>
  <c r="AB3646" i="6"/>
  <c r="AB3645" i="6"/>
  <c r="AB3644" i="6"/>
  <c r="AB3643" i="6"/>
  <c r="AB3642" i="6"/>
  <c r="AB3641" i="6"/>
  <c r="AB3640" i="6"/>
  <c r="AB3639" i="6"/>
  <c r="AB3638" i="6"/>
  <c r="AB3637" i="6"/>
  <c r="AB3636" i="6"/>
  <c r="AB3635" i="6"/>
  <c r="AB3634" i="6"/>
  <c r="AB3633" i="6"/>
  <c r="AB3632" i="6"/>
  <c r="AB3631" i="6"/>
  <c r="AB3630" i="6"/>
  <c r="AB3629" i="6"/>
  <c r="AB3628" i="6"/>
  <c r="AB3627" i="6"/>
  <c r="AB3626" i="6"/>
  <c r="AB3625" i="6"/>
  <c r="AB3624" i="6"/>
  <c r="AB3623" i="6"/>
  <c r="AB3622" i="6"/>
  <c r="AB3621" i="6"/>
  <c r="AB3620" i="6"/>
  <c r="AB3619" i="6"/>
  <c r="AB3618" i="6"/>
  <c r="AB3617" i="6"/>
  <c r="AB3616" i="6"/>
  <c r="AB3615" i="6"/>
  <c r="AB3614" i="6"/>
  <c r="AB3613" i="6"/>
  <c r="AB3612" i="6"/>
  <c r="AB3611" i="6"/>
  <c r="AB3610" i="6"/>
  <c r="AB3609" i="6"/>
  <c r="AB3608" i="6"/>
  <c r="AB3607" i="6"/>
  <c r="AB3606" i="6"/>
  <c r="AB3605" i="6"/>
  <c r="AB3604" i="6"/>
  <c r="AB3603" i="6"/>
  <c r="AB3602" i="6"/>
  <c r="AB3601" i="6"/>
  <c r="AB3600" i="6"/>
  <c r="AB3599" i="6"/>
  <c r="AB3598" i="6"/>
  <c r="AB3597" i="6"/>
  <c r="AB3596" i="6"/>
  <c r="AB3595" i="6"/>
  <c r="AB3594" i="6"/>
  <c r="AB3593" i="6"/>
  <c r="AB3592" i="6"/>
  <c r="AB3591" i="6"/>
  <c r="AB3590" i="6"/>
  <c r="AB3589" i="6"/>
  <c r="AB3588" i="6"/>
  <c r="AB3587" i="6"/>
  <c r="AB3586" i="6"/>
  <c r="AB3585" i="6"/>
  <c r="AB3584" i="6"/>
  <c r="AB3583" i="6"/>
  <c r="AB3582" i="6"/>
  <c r="AB3581" i="6"/>
  <c r="AB3580" i="6"/>
  <c r="AB3579" i="6"/>
  <c r="AB3578" i="6"/>
  <c r="AB3577" i="6"/>
  <c r="AB3576" i="6"/>
  <c r="AB3575" i="6"/>
  <c r="AB3574" i="6"/>
  <c r="AB3573" i="6"/>
  <c r="AB3572" i="6"/>
  <c r="AB3571" i="6"/>
  <c r="AB3570" i="6"/>
  <c r="AB3569" i="6"/>
  <c r="AB3568" i="6"/>
  <c r="AB3567" i="6"/>
  <c r="AB3566" i="6"/>
  <c r="AB3565" i="6"/>
  <c r="AB3564" i="6"/>
  <c r="AB3563" i="6"/>
  <c r="AB3562" i="6"/>
  <c r="AB3561" i="6"/>
  <c r="AB3560" i="6"/>
  <c r="AB3559" i="6"/>
  <c r="AB3558" i="6"/>
  <c r="AB3557" i="6"/>
  <c r="AB3556" i="6"/>
  <c r="AB3555" i="6"/>
  <c r="AB3554" i="6"/>
  <c r="AB3553" i="6"/>
  <c r="AB3552" i="6"/>
  <c r="AB3551" i="6"/>
  <c r="AB3550" i="6"/>
  <c r="AB3549" i="6"/>
  <c r="AB3548" i="6"/>
  <c r="AB3547" i="6"/>
  <c r="AB3546" i="6"/>
  <c r="AB3545" i="6"/>
  <c r="AB3544" i="6"/>
  <c r="AB3543" i="6"/>
  <c r="AB3542" i="6"/>
  <c r="AB3541" i="6"/>
  <c r="AB3540" i="6"/>
  <c r="AB3539" i="6"/>
  <c r="AB3538" i="6"/>
  <c r="AB3537" i="6"/>
  <c r="AB3536" i="6"/>
  <c r="AB3535" i="6"/>
  <c r="AB3534" i="6"/>
  <c r="AB3533" i="6"/>
  <c r="AB3532" i="6"/>
  <c r="AB3531" i="6"/>
  <c r="AB3530" i="6"/>
  <c r="AB3529" i="6"/>
  <c r="AB3528" i="6"/>
  <c r="AB3527" i="6"/>
  <c r="AB3526" i="6"/>
  <c r="AB3525" i="6"/>
  <c r="AB3524" i="6"/>
  <c r="AB3523" i="6"/>
  <c r="AB3522" i="6"/>
  <c r="AB3521" i="6"/>
  <c r="AB3520" i="6"/>
  <c r="AB3519" i="6"/>
  <c r="AB3518" i="6"/>
  <c r="AB3517" i="6"/>
  <c r="AB3516" i="6"/>
  <c r="AB3515" i="6"/>
  <c r="AB3514" i="6"/>
  <c r="AB3513" i="6"/>
  <c r="AB3512" i="6"/>
  <c r="AB3511" i="6"/>
  <c r="AB3510" i="6"/>
  <c r="AB3509" i="6"/>
  <c r="AB3508" i="6"/>
  <c r="AB3507" i="6"/>
  <c r="AB3506" i="6"/>
  <c r="AB3505" i="6"/>
  <c r="AB3504" i="6"/>
  <c r="AB3503" i="6"/>
  <c r="AB3502" i="6"/>
  <c r="AB3501" i="6"/>
  <c r="AB3500" i="6"/>
  <c r="AB3499" i="6"/>
  <c r="AB3498" i="6"/>
  <c r="AB3497" i="6"/>
  <c r="AB3496" i="6"/>
  <c r="AB3495" i="6"/>
  <c r="AB3494" i="6"/>
  <c r="AB3493" i="6"/>
  <c r="AB3492" i="6"/>
  <c r="AB3491" i="6"/>
  <c r="AB3490" i="6"/>
  <c r="AB3489" i="6"/>
  <c r="AB3488" i="6"/>
  <c r="AB3487" i="6"/>
  <c r="AB3486" i="6"/>
  <c r="AB3485" i="6"/>
  <c r="AB3484" i="6"/>
  <c r="AB3483" i="6"/>
  <c r="AB3482" i="6"/>
  <c r="AB3481" i="6"/>
  <c r="AB3480" i="6"/>
  <c r="AB3479" i="6"/>
  <c r="AB3478" i="6"/>
  <c r="AB3477" i="6"/>
  <c r="AB3476" i="6"/>
  <c r="AB3475" i="6"/>
  <c r="AB3474" i="6"/>
  <c r="AB3473" i="6"/>
  <c r="AB3472" i="6"/>
  <c r="AB3471" i="6"/>
  <c r="AB3470" i="6"/>
  <c r="AB3469" i="6"/>
  <c r="AB3468" i="6"/>
  <c r="AB3467" i="6"/>
  <c r="AB3466" i="6"/>
  <c r="AB3465" i="6"/>
  <c r="AB3464" i="6"/>
  <c r="AB3463" i="6"/>
  <c r="AB3462" i="6"/>
  <c r="AB3461" i="6"/>
  <c r="AB3460" i="6"/>
  <c r="AB3459" i="6"/>
  <c r="AB3458" i="6"/>
  <c r="AB3457" i="6"/>
  <c r="AB3456" i="6"/>
  <c r="AB3455" i="6"/>
  <c r="AB3454" i="6"/>
  <c r="AB3453" i="6"/>
  <c r="AB3452" i="6"/>
  <c r="AB3451" i="6"/>
  <c r="AB3450" i="6"/>
  <c r="AB3449" i="6"/>
  <c r="AB3448" i="6"/>
  <c r="AB3447" i="6"/>
  <c r="AB3446" i="6"/>
  <c r="AB3445" i="6"/>
  <c r="AB3444" i="6"/>
  <c r="AB3443" i="6"/>
  <c r="AB3442" i="6"/>
  <c r="AB3441" i="6"/>
  <c r="AB3440" i="6"/>
  <c r="AB3439" i="6"/>
  <c r="AB3438" i="6"/>
  <c r="AB3437" i="6"/>
  <c r="AB3436" i="6"/>
  <c r="AB3435" i="6"/>
  <c r="AB3434" i="6"/>
  <c r="AB3433" i="6"/>
  <c r="AB3432" i="6"/>
  <c r="AB3431" i="6"/>
  <c r="AB3430" i="6"/>
  <c r="AB3429" i="6"/>
  <c r="AB3428" i="6"/>
  <c r="AB3427" i="6"/>
  <c r="AB3426" i="6"/>
  <c r="AB3425" i="6"/>
  <c r="AB3424" i="6"/>
  <c r="AB3423" i="6"/>
  <c r="AB3422" i="6"/>
  <c r="AB3421" i="6"/>
  <c r="AB3420" i="6"/>
  <c r="AB3419" i="6"/>
  <c r="AB3418" i="6"/>
  <c r="AB3417" i="6"/>
  <c r="AB3416" i="6"/>
  <c r="AB3415" i="6"/>
  <c r="AB3414" i="6"/>
  <c r="AB3413" i="6"/>
  <c r="AB3412" i="6"/>
  <c r="AB3411" i="6"/>
  <c r="AB3410" i="6"/>
  <c r="AB3409" i="6"/>
  <c r="AB3408" i="6"/>
  <c r="AB3407" i="6"/>
  <c r="AB3406" i="6"/>
  <c r="AB3405" i="6"/>
  <c r="AB3404" i="6"/>
  <c r="AB3403" i="6"/>
  <c r="AB3402" i="6"/>
  <c r="AB3401" i="6"/>
  <c r="AB3400" i="6"/>
  <c r="AB3399" i="6"/>
  <c r="AB3398" i="6"/>
  <c r="AB3397" i="6"/>
  <c r="AB3396" i="6"/>
  <c r="AB3395" i="6"/>
  <c r="AB3394" i="6"/>
  <c r="AB3393" i="6"/>
  <c r="AB3392" i="6"/>
  <c r="AB3391" i="6"/>
  <c r="AB3390" i="6"/>
  <c r="AB3389" i="6"/>
  <c r="AB3388" i="6"/>
  <c r="AB3387" i="6"/>
  <c r="AB3386" i="6"/>
  <c r="AB3385" i="6"/>
  <c r="AB3384" i="6"/>
  <c r="AB3383" i="6"/>
  <c r="AB3382" i="6"/>
  <c r="AB3381" i="6"/>
  <c r="AB3380" i="6"/>
  <c r="AB3379" i="6"/>
  <c r="AB3378" i="6"/>
  <c r="AB3377" i="6"/>
  <c r="AB3376" i="6"/>
  <c r="AB3375" i="6"/>
  <c r="AB3374" i="6"/>
  <c r="AB3373" i="6"/>
  <c r="AB3372" i="6"/>
  <c r="AB3371" i="6"/>
  <c r="AB3370" i="6"/>
  <c r="AB3369" i="6"/>
  <c r="AB3368" i="6"/>
  <c r="AB3367" i="6"/>
  <c r="AB3366" i="6"/>
  <c r="AB3365" i="6"/>
  <c r="AB3364" i="6"/>
  <c r="AB3363" i="6"/>
  <c r="AB3362" i="6"/>
  <c r="AB3361" i="6"/>
  <c r="AB3360" i="6"/>
  <c r="AB3359" i="6"/>
  <c r="AB3358" i="6"/>
  <c r="AB3357" i="6"/>
  <c r="AB3356" i="6"/>
  <c r="AB3355" i="6"/>
  <c r="AB3354" i="6"/>
  <c r="AB3353" i="6"/>
  <c r="AB3352" i="6"/>
  <c r="AB3351" i="6"/>
  <c r="AB3350" i="6"/>
  <c r="AB3349" i="6"/>
  <c r="AB3348" i="6"/>
  <c r="AB3347" i="6"/>
  <c r="AB3346" i="6"/>
  <c r="AB3345" i="6"/>
  <c r="AB3344" i="6"/>
  <c r="AB3343" i="6"/>
  <c r="AB3342" i="6"/>
  <c r="AB3341" i="6"/>
  <c r="AB3340" i="6"/>
  <c r="AB3339" i="6"/>
  <c r="AB3338" i="6"/>
  <c r="AB3337" i="6"/>
  <c r="AB3336" i="6"/>
  <c r="AB3335" i="6"/>
  <c r="AB3334" i="6"/>
  <c r="AB3333" i="6"/>
  <c r="AB3332" i="6"/>
  <c r="AB3331" i="6"/>
  <c r="AB3330" i="6"/>
  <c r="AB3329" i="6"/>
  <c r="AB3328" i="6"/>
  <c r="AB3327" i="6"/>
  <c r="AB3326" i="6"/>
  <c r="AB3325" i="6"/>
  <c r="AB3324" i="6"/>
  <c r="AB3323" i="6"/>
  <c r="AB3322" i="6"/>
  <c r="AB3321" i="6"/>
  <c r="AB3320" i="6"/>
  <c r="AB3319" i="6"/>
  <c r="AB3318" i="6"/>
  <c r="AB3317" i="6"/>
  <c r="AB3316" i="6"/>
  <c r="AB3315" i="6"/>
  <c r="AB3314" i="6"/>
  <c r="AB3313" i="6"/>
  <c r="AB3312" i="6"/>
  <c r="AB3311" i="6"/>
  <c r="AB3310" i="6"/>
  <c r="AB3309" i="6"/>
  <c r="AB3308" i="6"/>
  <c r="AB3307" i="6"/>
  <c r="AB3306" i="6"/>
  <c r="AB3305" i="6"/>
  <c r="AB3304" i="6"/>
  <c r="AB3303" i="6"/>
  <c r="AB3302" i="6"/>
  <c r="AB3301" i="6"/>
  <c r="AB3300" i="6"/>
  <c r="AB3299" i="6"/>
  <c r="AB3298" i="6"/>
  <c r="AB3297" i="6"/>
  <c r="AB3296" i="6"/>
  <c r="AB3295" i="6"/>
  <c r="AB3294" i="6"/>
  <c r="AB3293" i="6"/>
  <c r="AB3292" i="6"/>
  <c r="AB3291" i="6"/>
  <c r="AB3290" i="6"/>
  <c r="AB3289" i="6"/>
  <c r="AB3288" i="6"/>
  <c r="AB3287" i="6"/>
  <c r="AB3286" i="6"/>
  <c r="AB3285" i="6"/>
  <c r="AB3284" i="6"/>
  <c r="AB3283" i="6"/>
  <c r="AB3282" i="6"/>
  <c r="AB3281" i="6"/>
  <c r="AB3280" i="6"/>
  <c r="AB3279" i="6"/>
  <c r="AB3278" i="6"/>
  <c r="AB3277" i="6"/>
  <c r="AB3276" i="6"/>
  <c r="AB3275" i="6"/>
  <c r="AB3274" i="6"/>
  <c r="AB3273" i="6"/>
  <c r="AB3272" i="6"/>
  <c r="AB3271" i="6"/>
  <c r="AB3270" i="6"/>
  <c r="AB3269" i="6"/>
  <c r="AB3268" i="6"/>
  <c r="AB3267" i="6"/>
  <c r="AB3266" i="6"/>
  <c r="AB3265" i="6"/>
  <c r="AB3264" i="6"/>
  <c r="AB3263" i="6"/>
  <c r="AB3262" i="6"/>
  <c r="AB3261" i="6"/>
  <c r="AB3260" i="6"/>
  <c r="AB3259" i="6"/>
  <c r="AB3258" i="6"/>
  <c r="AB3257" i="6"/>
  <c r="AB3256" i="6"/>
  <c r="AB3255" i="6"/>
  <c r="AB3254" i="6"/>
  <c r="AB3253" i="6"/>
  <c r="AB3252" i="6"/>
  <c r="AB3251" i="6"/>
  <c r="AB3250" i="6"/>
  <c r="AB3249" i="6"/>
  <c r="AB3248" i="6"/>
  <c r="AB3247" i="6"/>
  <c r="AB3246" i="6"/>
  <c r="AB3245" i="6"/>
  <c r="AB3244" i="6"/>
  <c r="AB3243" i="6"/>
  <c r="AB3242" i="6"/>
  <c r="AB3241" i="6"/>
  <c r="AB3240" i="6"/>
  <c r="AB3239" i="6"/>
  <c r="AB3238" i="6"/>
  <c r="AB3237" i="6"/>
  <c r="AB3236" i="6"/>
  <c r="AB3235" i="6"/>
  <c r="AB3234" i="6"/>
  <c r="AB3233" i="6"/>
  <c r="AB3232" i="6"/>
  <c r="AB3231" i="6"/>
  <c r="AB3230" i="6"/>
  <c r="AB3229" i="6"/>
  <c r="AB3228" i="6"/>
  <c r="AB3227" i="6"/>
  <c r="AB3226" i="6"/>
  <c r="AB3225" i="6"/>
  <c r="AB3224" i="6"/>
  <c r="AB3223" i="6"/>
  <c r="AB3222" i="6"/>
  <c r="AB3221" i="6"/>
  <c r="AB3220" i="6"/>
  <c r="AB3219" i="6"/>
  <c r="AB3218" i="6"/>
  <c r="AB3217" i="6"/>
  <c r="AB3216" i="6"/>
  <c r="AB3215" i="6"/>
  <c r="AB3214" i="6"/>
  <c r="AB3213" i="6"/>
  <c r="AB3212" i="6"/>
  <c r="AB3211" i="6"/>
  <c r="AB3210" i="6"/>
  <c r="AB3209" i="6"/>
  <c r="AB3208" i="6"/>
  <c r="AB3207" i="6"/>
  <c r="AB3206" i="6"/>
  <c r="AB3205" i="6"/>
  <c r="AB3204" i="6"/>
  <c r="AB3203" i="6"/>
  <c r="AB3202" i="6"/>
  <c r="AB3201" i="6"/>
  <c r="AB3200" i="6"/>
  <c r="AB3199" i="6"/>
  <c r="AB3198" i="6"/>
  <c r="AB3197" i="6"/>
  <c r="AB3196" i="6"/>
  <c r="AB3195" i="6"/>
  <c r="AB3194" i="6"/>
  <c r="AB3193" i="6"/>
  <c r="AB3192" i="6"/>
  <c r="AB3191" i="6"/>
  <c r="AB3190" i="6"/>
  <c r="AB3189" i="6"/>
  <c r="AB3188" i="6"/>
  <c r="AB3187" i="6"/>
  <c r="AB3186" i="6"/>
  <c r="AB3185" i="6"/>
  <c r="AB3184" i="6"/>
  <c r="AB3183" i="6"/>
  <c r="AB3182" i="6"/>
  <c r="AB3181" i="6"/>
  <c r="AB3180" i="6"/>
  <c r="AB3179" i="6"/>
  <c r="AB3178" i="6"/>
  <c r="AB3177" i="6"/>
  <c r="AB3176" i="6"/>
  <c r="AB3175" i="6"/>
  <c r="AB3174" i="6"/>
  <c r="AB3173" i="6"/>
  <c r="AB3172" i="6"/>
  <c r="AB3171" i="6"/>
  <c r="AB3170" i="6"/>
  <c r="AB3169" i="6"/>
  <c r="AB3168" i="6"/>
  <c r="AB3167" i="6"/>
  <c r="AB3166" i="6"/>
  <c r="AB3165" i="6"/>
  <c r="AB3164" i="6"/>
  <c r="AB3163" i="6"/>
  <c r="AB3162" i="6"/>
  <c r="AB3161" i="6"/>
  <c r="AB3160" i="6"/>
  <c r="AB3159" i="6"/>
  <c r="AB3158" i="6"/>
  <c r="AB3157" i="6"/>
  <c r="AB3156" i="6"/>
  <c r="AB3155" i="6"/>
  <c r="AB3154" i="6"/>
  <c r="AB3153" i="6"/>
  <c r="AB3152" i="6"/>
  <c r="AB3151" i="6"/>
  <c r="AB3150" i="6"/>
  <c r="AB3149" i="6"/>
  <c r="AB3148" i="6"/>
  <c r="AB3147" i="6"/>
  <c r="AB3146" i="6"/>
  <c r="AB3145" i="6"/>
  <c r="AB3144" i="6"/>
  <c r="AB3143" i="6"/>
  <c r="AB3142" i="6"/>
  <c r="AB3141" i="6"/>
  <c r="AB3140" i="6"/>
  <c r="AB3139" i="6"/>
  <c r="AB3138" i="6"/>
  <c r="AB3137" i="6"/>
  <c r="AB3136" i="6"/>
  <c r="AB3135" i="6"/>
  <c r="AB3134" i="6"/>
  <c r="AB3133" i="6"/>
  <c r="AB3132" i="6"/>
  <c r="AB3131" i="6"/>
  <c r="AB3130" i="6"/>
  <c r="AB3129" i="6"/>
  <c r="AB3128" i="6"/>
  <c r="AB3127" i="6"/>
  <c r="AB3126" i="6"/>
  <c r="AB3125" i="6"/>
  <c r="AB3124" i="6"/>
  <c r="AB3123" i="6"/>
  <c r="AB3122" i="6"/>
  <c r="AB3121" i="6"/>
  <c r="AB3120" i="6"/>
  <c r="AB3119" i="6"/>
  <c r="AB3118" i="6"/>
  <c r="AB3117" i="6"/>
  <c r="AB3116" i="6"/>
  <c r="AB3115" i="6"/>
  <c r="AB3114" i="6"/>
  <c r="AB3113" i="6"/>
  <c r="AB3112" i="6"/>
  <c r="AB3111" i="6"/>
  <c r="AB3110" i="6"/>
  <c r="AB3109" i="6"/>
  <c r="AB3108" i="6"/>
  <c r="AB3107" i="6"/>
  <c r="AB3106" i="6"/>
  <c r="AB3105" i="6"/>
  <c r="AB3104" i="6"/>
  <c r="AB3103" i="6"/>
  <c r="AB3102" i="6"/>
  <c r="AB3101" i="6"/>
  <c r="AB3100" i="6"/>
  <c r="AB3099" i="6"/>
  <c r="AB3098" i="6"/>
  <c r="AB3097" i="6"/>
  <c r="AB3096" i="6"/>
  <c r="AB3095" i="6"/>
  <c r="AB3094" i="6"/>
  <c r="AB3093" i="6"/>
  <c r="AB3092" i="6"/>
  <c r="AB3091" i="6"/>
  <c r="AB3090" i="6"/>
  <c r="AB3089" i="6"/>
  <c r="AB3088" i="6"/>
  <c r="AB3087" i="6"/>
  <c r="AB3086" i="6"/>
  <c r="AB3085" i="6"/>
  <c r="AB3084" i="6"/>
  <c r="AB3083" i="6"/>
  <c r="AB3082" i="6"/>
  <c r="AB3081" i="6"/>
  <c r="AB3080" i="6"/>
  <c r="AB3079" i="6"/>
  <c r="AB3078" i="6"/>
  <c r="AB3077" i="6"/>
  <c r="AB3076" i="6"/>
  <c r="AB3075" i="6"/>
  <c r="AB3074" i="6"/>
  <c r="AB3073" i="6"/>
  <c r="AB3072" i="6"/>
  <c r="AB3071" i="6"/>
  <c r="AB3070" i="6"/>
  <c r="AB3069" i="6"/>
  <c r="AB3068" i="6"/>
  <c r="AB3067" i="6"/>
  <c r="AB3066" i="6"/>
  <c r="AB3065" i="6"/>
  <c r="AB3064" i="6"/>
  <c r="AB3063" i="6"/>
  <c r="AB3062" i="6"/>
  <c r="AB3061" i="6"/>
  <c r="AB3060" i="6"/>
  <c r="AB3059" i="6"/>
  <c r="AB3058" i="6"/>
  <c r="AB3057" i="6"/>
  <c r="AB3056" i="6"/>
  <c r="AB3055" i="6"/>
  <c r="AB3054" i="6"/>
  <c r="AB3053" i="6"/>
  <c r="AB3052" i="6"/>
  <c r="AB3051" i="6"/>
  <c r="AB3050" i="6"/>
  <c r="AB3049" i="6"/>
  <c r="AB3048" i="6"/>
  <c r="AB3047" i="6"/>
  <c r="AB3046" i="6"/>
  <c r="AB3045" i="6"/>
  <c r="AB3044" i="6"/>
  <c r="AB3043" i="6"/>
  <c r="AB3042" i="6"/>
  <c r="AB3041" i="6"/>
  <c r="AB3040" i="6"/>
  <c r="AB3039" i="6"/>
  <c r="AB3038" i="6"/>
  <c r="AB3037" i="6"/>
  <c r="AB3036" i="6"/>
  <c r="AB3035" i="6"/>
  <c r="AB3034" i="6"/>
  <c r="AB3033" i="6"/>
  <c r="AB3032" i="6"/>
  <c r="AB3031" i="6"/>
  <c r="AB3030" i="6"/>
  <c r="AB3029" i="6"/>
  <c r="AB3028" i="6"/>
  <c r="AB3027" i="6"/>
  <c r="AB3026" i="6"/>
  <c r="AB3025" i="6"/>
  <c r="AB3024" i="6"/>
  <c r="AB3023" i="6"/>
  <c r="AB3022" i="6"/>
  <c r="AB3021" i="6"/>
  <c r="AB3020" i="6"/>
  <c r="AB3019" i="6"/>
  <c r="AB3018" i="6"/>
  <c r="AB3017" i="6"/>
  <c r="AB3016" i="6"/>
  <c r="AB3015" i="6"/>
  <c r="AB3014" i="6"/>
  <c r="AB3013" i="6"/>
  <c r="AB3012" i="6"/>
  <c r="AB3011" i="6"/>
  <c r="AB3010" i="6"/>
  <c r="AB3009" i="6"/>
  <c r="AB3008" i="6"/>
  <c r="AB3007" i="6"/>
  <c r="AB3006" i="6"/>
  <c r="AB3005" i="6"/>
  <c r="AB3004" i="6"/>
  <c r="AB3003" i="6"/>
  <c r="AB3002" i="6"/>
  <c r="AB3001" i="6"/>
  <c r="AB3000" i="6"/>
  <c r="AB2999" i="6"/>
  <c r="AB2998" i="6"/>
  <c r="AB2997" i="6"/>
  <c r="AB2996" i="6"/>
  <c r="AB2995" i="6"/>
  <c r="AB2994" i="6"/>
  <c r="AB2993" i="6"/>
  <c r="AB2992" i="6"/>
  <c r="AB2991" i="6"/>
  <c r="AB2990" i="6"/>
  <c r="AB2989" i="6"/>
  <c r="AB2988" i="6"/>
  <c r="AB2987" i="6"/>
  <c r="AB2986" i="6"/>
  <c r="AB2985" i="6"/>
  <c r="AB2984" i="6"/>
  <c r="AB2983" i="6"/>
  <c r="AB2982" i="6"/>
  <c r="AB2981" i="6"/>
  <c r="AB2980" i="6"/>
  <c r="AB2979" i="6"/>
  <c r="AB2978" i="6"/>
  <c r="AB2977" i="6"/>
  <c r="AB2976" i="6"/>
  <c r="AB2975" i="6"/>
  <c r="AB2974" i="6"/>
  <c r="AB2973" i="6"/>
  <c r="AB2972" i="6"/>
  <c r="AB2971" i="6"/>
  <c r="AB2970" i="6"/>
  <c r="AB2969" i="6"/>
  <c r="AB2968" i="6"/>
  <c r="AB2967" i="6"/>
  <c r="AB2966" i="6"/>
  <c r="AB2965" i="6"/>
  <c r="AB2964" i="6"/>
  <c r="AB2963" i="6"/>
  <c r="AB2962" i="6"/>
  <c r="AB2961" i="6"/>
  <c r="AB2960" i="6"/>
  <c r="AB2959" i="6"/>
  <c r="AB2958" i="6"/>
  <c r="AB2957" i="6"/>
  <c r="AB2956" i="6"/>
  <c r="AB2955" i="6"/>
  <c r="AB2954" i="6"/>
  <c r="AB2953" i="6"/>
  <c r="AB2952" i="6"/>
  <c r="AB2951" i="6"/>
  <c r="AB2950" i="6"/>
  <c r="AB2949" i="6"/>
  <c r="AB2948" i="6"/>
  <c r="AB2947" i="6"/>
  <c r="AB2946" i="6"/>
  <c r="AB2945" i="6"/>
  <c r="AB2944" i="6"/>
  <c r="AB2943" i="6"/>
  <c r="AB2942" i="6"/>
  <c r="AB2941" i="6"/>
  <c r="AB2940" i="6"/>
  <c r="AB2939" i="6"/>
  <c r="AB2938" i="6"/>
  <c r="AB2937" i="6"/>
  <c r="AB2936" i="6"/>
  <c r="AB2935" i="6"/>
  <c r="AB2934" i="6"/>
  <c r="AB2933" i="6"/>
  <c r="AB2932" i="6"/>
  <c r="AB2931" i="6"/>
  <c r="AB2930" i="6"/>
  <c r="AB2929" i="6"/>
  <c r="AB2928" i="6"/>
  <c r="AB2927" i="6"/>
  <c r="AB2926" i="6"/>
  <c r="AB2925" i="6"/>
  <c r="AB2924" i="6"/>
  <c r="AB2923" i="6"/>
  <c r="AB2922" i="6"/>
  <c r="AB2921" i="6"/>
  <c r="AB2920" i="6"/>
  <c r="AB2919" i="6"/>
  <c r="AB2918" i="6"/>
  <c r="AB2917" i="6"/>
  <c r="AB2916" i="6"/>
  <c r="AB2915" i="6"/>
  <c r="AB2914" i="6"/>
  <c r="AB2913" i="6"/>
  <c r="AB2912" i="6"/>
  <c r="AB2911" i="6"/>
  <c r="AB2910" i="6"/>
  <c r="AB2909" i="6"/>
  <c r="AB2908" i="6"/>
  <c r="AB2907" i="6"/>
  <c r="AB2906" i="6"/>
  <c r="AB2905" i="6"/>
  <c r="AB2904" i="6"/>
  <c r="AB2903" i="6"/>
  <c r="AB2902" i="6"/>
  <c r="AB2901" i="6"/>
  <c r="AB2900" i="6"/>
  <c r="AB2899" i="6"/>
  <c r="AB2898" i="6"/>
  <c r="AB2897" i="6"/>
  <c r="AB2896" i="6"/>
  <c r="AB2895" i="6"/>
  <c r="AB2894" i="6"/>
  <c r="AB2893" i="6"/>
  <c r="AB2892" i="6"/>
  <c r="AB2891" i="6"/>
  <c r="AB2890" i="6"/>
  <c r="AB2889" i="6"/>
  <c r="AB2888" i="6"/>
  <c r="AB2887" i="6"/>
  <c r="AB2886" i="6"/>
  <c r="AB2885" i="6"/>
  <c r="AB2884" i="6"/>
  <c r="AB2883" i="6"/>
  <c r="AB2882" i="6"/>
  <c r="AB2881" i="6"/>
  <c r="AB2880" i="6"/>
  <c r="AB2879" i="6"/>
  <c r="AB2878" i="6"/>
  <c r="AB2877" i="6"/>
  <c r="AB2876" i="6"/>
  <c r="AB2875" i="6"/>
  <c r="AB2874" i="6"/>
  <c r="AB2873" i="6"/>
  <c r="AB2872" i="6"/>
  <c r="AB2871" i="6"/>
  <c r="AB2870" i="6"/>
  <c r="AB2869" i="6"/>
  <c r="AB2868" i="6"/>
  <c r="AB2867" i="6"/>
  <c r="AB2866" i="6"/>
  <c r="AB2865" i="6"/>
  <c r="AB2864" i="6"/>
  <c r="AB2863" i="6"/>
  <c r="AB2862" i="6"/>
  <c r="AB2861" i="6"/>
  <c r="AB2860" i="6"/>
  <c r="AB2859" i="6"/>
  <c r="AB2858" i="6"/>
  <c r="AB2857" i="6"/>
  <c r="AB2856" i="6"/>
  <c r="AB2855" i="6"/>
  <c r="AB2854" i="6"/>
  <c r="AB2853" i="6"/>
  <c r="AB2852" i="6"/>
  <c r="AB2851" i="6"/>
  <c r="AB2850" i="6"/>
  <c r="AB2849" i="6"/>
  <c r="AB2848" i="6"/>
  <c r="AB2847" i="6"/>
  <c r="AB2846" i="6"/>
  <c r="AB2845" i="6"/>
  <c r="AB2844" i="6"/>
  <c r="AB2843" i="6"/>
  <c r="AB2842" i="6"/>
  <c r="AB2841" i="6"/>
  <c r="AB2840" i="6"/>
  <c r="AB2839" i="6"/>
  <c r="AB2838" i="6"/>
  <c r="AB2837" i="6"/>
  <c r="AB2836" i="6"/>
  <c r="AB2835" i="6"/>
  <c r="AB2834" i="6"/>
  <c r="AB2833" i="6"/>
  <c r="AB2832" i="6"/>
  <c r="AB2831" i="6"/>
  <c r="AB2830" i="6"/>
  <c r="AB2829" i="6"/>
  <c r="AB2828" i="6"/>
  <c r="AB2827" i="6"/>
  <c r="AB2826" i="6"/>
  <c r="AB2825" i="6"/>
  <c r="AB2824" i="6"/>
  <c r="AB2823" i="6"/>
  <c r="AB2822" i="6"/>
  <c r="AB2821" i="6"/>
  <c r="AB2820" i="6"/>
  <c r="AB2819" i="6"/>
  <c r="AB2818" i="6"/>
  <c r="AB2817" i="6"/>
  <c r="AB2816" i="6"/>
  <c r="AB2815" i="6"/>
  <c r="AB2814" i="6"/>
  <c r="AB2813" i="6"/>
  <c r="AB2812" i="6"/>
  <c r="AB2811" i="6"/>
  <c r="AB2810" i="6"/>
  <c r="AB2809" i="6"/>
  <c r="AB2808" i="6"/>
  <c r="AB2807" i="6"/>
  <c r="AB2806" i="6"/>
  <c r="AB2805" i="6"/>
  <c r="AB2804" i="6"/>
  <c r="AB2803" i="6"/>
  <c r="AB2802" i="6"/>
  <c r="AB2801" i="6"/>
  <c r="AB2800" i="6"/>
  <c r="AB2799" i="6"/>
  <c r="AB2798" i="6"/>
  <c r="AB2797" i="6"/>
  <c r="AB2796" i="6"/>
  <c r="AB2795" i="6"/>
  <c r="AB2794" i="6"/>
  <c r="AB2793" i="6"/>
  <c r="AB2792" i="6"/>
  <c r="AB2791" i="6"/>
  <c r="AB2790" i="6"/>
  <c r="AB2789" i="6"/>
  <c r="AB2788" i="6"/>
  <c r="AB2787" i="6"/>
  <c r="AB2786" i="6"/>
  <c r="AB2785" i="6"/>
  <c r="AB2784" i="6"/>
  <c r="AB2783" i="6"/>
  <c r="AB2782" i="6"/>
  <c r="AB2781" i="6"/>
  <c r="AB2780" i="6"/>
  <c r="AB2779" i="6"/>
  <c r="AB2778" i="6"/>
  <c r="AB2777" i="6"/>
  <c r="AB2776" i="6"/>
  <c r="AB2775" i="6"/>
  <c r="AB2774" i="6"/>
  <c r="AB2773" i="6"/>
  <c r="AB2772" i="6"/>
  <c r="AB2771" i="6"/>
  <c r="AB2770" i="6"/>
  <c r="AB2769" i="6"/>
  <c r="AB2768" i="6"/>
  <c r="AB2767" i="6"/>
  <c r="AB2766" i="6"/>
  <c r="AB2765" i="6"/>
  <c r="AB2764" i="6"/>
  <c r="AB2763" i="6"/>
  <c r="AB2762" i="6"/>
  <c r="AB2761" i="6"/>
  <c r="AB2760" i="6"/>
  <c r="AB2759" i="6"/>
  <c r="AB2758" i="6"/>
  <c r="AB2757" i="6"/>
  <c r="AB2756" i="6"/>
  <c r="AB2755" i="6"/>
  <c r="AB2754" i="6"/>
  <c r="AB2753" i="6"/>
  <c r="AB2752" i="6"/>
  <c r="AB2751" i="6"/>
  <c r="AB2750" i="6"/>
  <c r="AB2749" i="6"/>
  <c r="AB2748" i="6"/>
  <c r="AB2747" i="6"/>
  <c r="AB2746" i="6"/>
  <c r="AB2745" i="6"/>
  <c r="AB2744" i="6"/>
  <c r="AB2743" i="6"/>
  <c r="AB2742" i="6"/>
  <c r="AB2741" i="6"/>
  <c r="AB2740" i="6"/>
  <c r="AB2739" i="6"/>
  <c r="AB2738" i="6"/>
  <c r="AB2737" i="6"/>
  <c r="AB2736" i="6"/>
  <c r="AB2735" i="6"/>
  <c r="AB2734" i="6"/>
  <c r="AB2733" i="6"/>
  <c r="AB2732" i="6"/>
  <c r="AB2731" i="6"/>
  <c r="AB2730" i="6"/>
  <c r="AB2729" i="6"/>
  <c r="AB2728" i="6"/>
  <c r="AB2727" i="6"/>
  <c r="AB2726" i="6"/>
  <c r="AB2725" i="6"/>
  <c r="AB2724" i="6"/>
  <c r="AB2723" i="6"/>
  <c r="AB2722" i="6"/>
  <c r="AB2721" i="6"/>
  <c r="AB2720" i="6"/>
  <c r="AB2719" i="6"/>
  <c r="AB2718" i="6"/>
  <c r="AB2717" i="6"/>
  <c r="AB2716" i="6"/>
  <c r="AB2715" i="6"/>
  <c r="AB2714" i="6"/>
  <c r="AB2713" i="6"/>
  <c r="AB2712" i="6"/>
  <c r="AB2711" i="6"/>
  <c r="AB2710" i="6"/>
  <c r="AB2709" i="6"/>
  <c r="AB2708" i="6"/>
  <c r="AB2707" i="6"/>
  <c r="AB2706" i="6"/>
  <c r="AB2705" i="6"/>
  <c r="AB2704" i="6"/>
  <c r="AB2703" i="6"/>
  <c r="AB2702" i="6"/>
  <c r="AB2701" i="6"/>
  <c r="AB2700" i="6"/>
  <c r="AB2699" i="6"/>
  <c r="AB2698" i="6"/>
  <c r="AB2697" i="6"/>
  <c r="AB2696" i="6"/>
  <c r="AB2695" i="6"/>
  <c r="AB2694" i="6"/>
  <c r="AB2693" i="6"/>
  <c r="AB2692" i="6"/>
  <c r="AB2691" i="6"/>
  <c r="AB2690" i="6"/>
  <c r="AB2689" i="6"/>
  <c r="AB2688" i="6"/>
  <c r="AB2687" i="6"/>
  <c r="AB2686" i="6"/>
  <c r="AB2685" i="6"/>
  <c r="AB2684" i="6"/>
  <c r="AB2683" i="6"/>
  <c r="AB2682" i="6"/>
  <c r="AB2681" i="6"/>
  <c r="AB2680" i="6"/>
  <c r="AB2679" i="6"/>
  <c r="AB2678" i="6"/>
  <c r="AB2677" i="6"/>
  <c r="AB2676" i="6"/>
  <c r="AB2675" i="6"/>
  <c r="AB2674" i="6"/>
  <c r="AB2673" i="6"/>
  <c r="AB2672" i="6"/>
  <c r="AB2671" i="6"/>
  <c r="AB2670" i="6"/>
  <c r="AB2669" i="6"/>
  <c r="AB2668" i="6"/>
  <c r="AB2667" i="6"/>
  <c r="AB2666" i="6"/>
  <c r="AB2665" i="6"/>
  <c r="AB2664" i="6"/>
  <c r="AB2663" i="6"/>
  <c r="AB2662" i="6"/>
  <c r="AB2661" i="6"/>
  <c r="AB2660" i="6"/>
  <c r="AB2659" i="6"/>
  <c r="AB2658" i="6"/>
  <c r="AB2657" i="6"/>
  <c r="AB2656" i="6"/>
  <c r="AB2655" i="6"/>
  <c r="AB2654" i="6"/>
  <c r="AB2653" i="6"/>
  <c r="AB2652" i="6"/>
  <c r="AB2651" i="6"/>
  <c r="AB2650" i="6"/>
  <c r="AB2649" i="6"/>
  <c r="AB2648" i="6"/>
  <c r="AB2647" i="6"/>
  <c r="AB2646" i="6"/>
  <c r="AB2645" i="6"/>
  <c r="AB2644" i="6"/>
  <c r="AB2643" i="6"/>
  <c r="AB2642" i="6"/>
  <c r="AB2641" i="6"/>
  <c r="AB2640" i="6"/>
  <c r="AB2639" i="6"/>
  <c r="AB2638" i="6"/>
  <c r="AB2637" i="6"/>
  <c r="AB2636" i="6"/>
  <c r="AB2635" i="6"/>
  <c r="AB2634" i="6"/>
  <c r="AB2633" i="6"/>
  <c r="AB2632" i="6"/>
  <c r="AB2631" i="6"/>
  <c r="AB2630" i="6"/>
  <c r="AB2629" i="6"/>
  <c r="AB2628" i="6"/>
  <c r="AB2627" i="6"/>
  <c r="AB2626" i="6"/>
  <c r="AB2625" i="6"/>
  <c r="AB2624" i="6"/>
  <c r="AB2623" i="6"/>
  <c r="AB2622" i="6"/>
  <c r="AB2621" i="6"/>
  <c r="AB2620" i="6"/>
  <c r="AB2619" i="6"/>
  <c r="AB2618" i="6"/>
  <c r="AB2617" i="6"/>
  <c r="AB2616" i="6"/>
  <c r="AB2615" i="6"/>
  <c r="AB2614" i="6"/>
  <c r="AB2613" i="6"/>
  <c r="AB2612" i="6"/>
  <c r="AB2611" i="6"/>
  <c r="AB2610" i="6"/>
  <c r="AB2609" i="6"/>
  <c r="AB2608" i="6"/>
  <c r="AB2607" i="6"/>
  <c r="AB2606" i="6"/>
  <c r="AB2605" i="6"/>
  <c r="AB2604" i="6"/>
  <c r="AB2603" i="6"/>
  <c r="AB2602" i="6"/>
  <c r="AB2601" i="6"/>
  <c r="AB2600" i="6"/>
  <c r="AB2599" i="6"/>
  <c r="AB2598" i="6"/>
  <c r="AB2597" i="6"/>
  <c r="AB2596" i="6"/>
  <c r="AB2595" i="6"/>
  <c r="AB2594" i="6"/>
  <c r="AB2593" i="6"/>
  <c r="AB2592" i="6"/>
  <c r="AB2591" i="6"/>
  <c r="AB2590" i="6"/>
  <c r="AB2589" i="6"/>
  <c r="AB2588" i="6"/>
  <c r="AB2587" i="6"/>
  <c r="AB2586" i="6"/>
  <c r="AB2585" i="6"/>
  <c r="AB2584" i="6"/>
  <c r="AB2583" i="6"/>
  <c r="AB2582" i="6"/>
  <c r="AB2581" i="6"/>
  <c r="AB2580" i="6"/>
  <c r="AB2579" i="6"/>
  <c r="AB2578" i="6"/>
  <c r="AB2577" i="6"/>
  <c r="AB2576" i="6"/>
  <c r="AB2575" i="6"/>
  <c r="AB2574" i="6"/>
  <c r="AB2573" i="6"/>
  <c r="AB2572" i="6"/>
  <c r="AB2571" i="6"/>
  <c r="AB2570" i="6"/>
  <c r="AB2569" i="6"/>
  <c r="AB2568" i="6"/>
  <c r="AB2567" i="6"/>
  <c r="AB2566" i="6"/>
  <c r="AB2565" i="6"/>
  <c r="AB2564" i="6"/>
  <c r="AB2563" i="6"/>
  <c r="AB2562" i="6"/>
  <c r="AB2561" i="6"/>
  <c r="AB2560" i="6"/>
  <c r="AB2559" i="6"/>
  <c r="AB2558" i="6"/>
  <c r="AB2557" i="6"/>
  <c r="AB2556" i="6"/>
  <c r="AB2555" i="6"/>
  <c r="AB2554" i="6"/>
  <c r="AB2553" i="6"/>
  <c r="AB2552" i="6"/>
  <c r="AB2551" i="6"/>
  <c r="AB2550" i="6"/>
  <c r="AB2549" i="6"/>
  <c r="AB2548" i="6"/>
  <c r="AB2547" i="6"/>
  <c r="AB2546" i="6"/>
  <c r="AB2545" i="6"/>
  <c r="AB2544" i="6"/>
  <c r="AB2543" i="6"/>
  <c r="AB2542" i="6"/>
  <c r="AB2541" i="6"/>
  <c r="AB2540" i="6"/>
  <c r="AB2539" i="6"/>
  <c r="AB2538" i="6"/>
  <c r="AB2537" i="6"/>
  <c r="AB2536" i="6"/>
  <c r="AB2535" i="6"/>
  <c r="AB2534" i="6"/>
  <c r="AB2533" i="6"/>
  <c r="AB2532" i="6"/>
  <c r="AB2531" i="6"/>
  <c r="AB2530" i="6"/>
  <c r="AB2529" i="6"/>
  <c r="AB2528" i="6"/>
  <c r="AB2527" i="6"/>
  <c r="AB2526" i="6"/>
  <c r="AB2525" i="6"/>
  <c r="AB2524" i="6"/>
  <c r="AB2523" i="6"/>
  <c r="AB2522" i="6"/>
  <c r="AB2521" i="6"/>
  <c r="AB2520" i="6"/>
  <c r="AB2519" i="6"/>
  <c r="AB2518" i="6"/>
  <c r="AB2517" i="6"/>
  <c r="AB2516" i="6"/>
  <c r="AB2515" i="6"/>
  <c r="AB2514" i="6"/>
  <c r="AB2513" i="6"/>
  <c r="AB2512" i="6"/>
  <c r="AB2511" i="6"/>
  <c r="AB2510" i="6"/>
  <c r="AB2509" i="6"/>
  <c r="AB2508" i="6"/>
  <c r="AB2507" i="6"/>
  <c r="AB2506" i="6"/>
  <c r="AB2505" i="6"/>
  <c r="AB2504" i="6"/>
  <c r="AB2503" i="6"/>
  <c r="AB2502" i="6"/>
  <c r="AB2501" i="6"/>
  <c r="AB2500" i="6"/>
  <c r="AB2499" i="6"/>
  <c r="AB2498" i="6"/>
  <c r="AB2497" i="6"/>
  <c r="AB2496" i="6"/>
  <c r="AB2495" i="6"/>
  <c r="AB2494" i="6"/>
  <c r="AB2493" i="6"/>
  <c r="AB2492" i="6"/>
  <c r="AB2491" i="6"/>
  <c r="AB2490" i="6"/>
  <c r="AB2489" i="6"/>
  <c r="AB2488" i="6"/>
  <c r="AB2487" i="6"/>
  <c r="AB2486" i="6"/>
  <c r="AB2485" i="6"/>
  <c r="AB2484" i="6"/>
  <c r="AB2483" i="6"/>
  <c r="AB2482" i="6"/>
  <c r="AB2481" i="6"/>
  <c r="AB2480" i="6"/>
  <c r="AB2479" i="6"/>
  <c r="AB2478" i="6"/>
  <c r="AB2477" i="6"/>
  <c r="AB2476" i="6"/>
  <c r="AB2475" i="6"/>
  <c r="AB2474" i="6"/>
  <c r="AB2473" i="6"/>
  <c r="AB2472" i="6"/>
  <c r="AB2471" i="6"/>
  <c r="AB2470" i="6"/>
  <c r="AB2469" i="6"/>
  <c r="AB2468" i="6"/>
  <c r="AB2467" i="6"/>
  <c r="AB2466" i="6"/>
  <c r="AB2465" i="6"/>
  <c r="AB2464" i="6"/>
  <c r="AB2463" i="6"/>
  <c r="AB2462" i="6"/>
  <c r="AB2461" i="6"/>
  <c r="AB2460" i="6"/>
  <c r="AB2459" i="6"/>
  <c r="AB2458" i="6"/>
  <c r="AB2457" i="6"/>
  <c r="AB2456" i="6"/>
  <c r="AB2455" i="6"/>
  <c r="AB2454" i="6"/>
  <c r="AB2453" i="6"/>
  <c r="AB2452" i="6"/>
  <c r="AB2451" i="6"/>
  <c r="AB2450" i="6"/>
  <c r="AB2449" i="6"/>
  <c r="AB2448" i="6"/>
  <c r="AB2447" i="6"/>
  <c r="AB2446" i="6"/>
  <c r="AB2445" i="6"/>
  <c r="AB2444" i="6"/>
  <c r="AB2443" i="6"/>
  <c r="AB2442" i="6"/>
  <c r="AB2441" i="6"/>
  <c r="AB2440" i="6"/>
  <c r="AB2439" i="6"/>
  <c r="AB2438" i="6"/>
  <c r="AB2437" i="6"/>
  <c r="AB2436" i="6"/>
  <c r="AB2435" i="6"/>
  <c r="AB2434" i="6"/>
  <c r="AB2433" i="6"/>
  <c r="AB2432" i="6"/>
  <c r="AB2431" i="6"/>
  <c r="AB2430" i="6"/>
  <c r="AB2429" i="6"/>
  <c r="AB2428" i="6"/>
  <c r="AB2427" i="6"/>
  <c r="AB2426" i="6"/>
  <c r="AB2425" i="6"/>
  <c r="AB2424" i="6"/>
  <c r="AB2423" i="6"/>
  <c r="AB2422" i="6"/>
  <c r="AB2421" i="6"/>
  <c r="AB2420" i="6"/>
  <c r="AB2419" i="6"/>
  <c r="AB2418" i="6"/>
  <c r="AB2417" i="6"/>
  <c r="AB2416" i="6"/>
  <c r="AB2415" i="6"/>
  <c r="AB2414" i="6"/>
  <c r="AB2413" i="6"/>
  <c r="AB2412" i="6"/>
  <c r="AB2411" i="6"/>
  <c r="AB2410" i="6"/>
  <c r="AB2409" i="6"/>
  <c r="AB2408" i="6"/>
  <c r="AB2407" i="6"/>
  <c r="AB2406" i="6"/>
  <c r="AB2405" i="6"/>
  <c r="AB2404" i="6"/>
  <c r="AB2403" i="6"/>
  <c r="AB2402" i="6"/>
  <c r="AB2401" i="6"/>
  <c r="AB2400" i="6"/>
  <c r="AB2399" i="6"/>
  <c r="AB2398" i="6"/>
  <c r="AB2397" i="6"/>
  <c r="AB2396" i="6"/>
  <c r="AB2395" i="6"/>
  <c r="AB2394" i="6"/>
  <c r="AB2393" i="6"/>
  <c r="AB2392" i="6"/>
  <c r="AB2391" i="6"/>
  <c r="AB2390" i="6"/>
  <c r="AB2389" i="6"/>
  <c r="AB2388" i="6"/>
  <c r="AB2387" i="6"/>
  <c r="AB2386" i="6"/>
  <c r="AB2385" i="6"/>
  <c r="AB2384" i="6"/>
  <c r="AB2383" i="6"/>
  <c r="AB2382" i="6"/>
  <c r="AB2381" i="6"/>
  <c r="AB2380" i="6"/>
  <c r="AB2379" i="6"/>
  <c r="AB2378" i="6"/>
  <c r="AB2377" i="6"/>
  <c r="AB2376" i="6"/>
  <c r="AB2375" i="6"/>
  <c r="AB2374" i="6"/>
  <c r="AB2373" i="6"/>
  <c r="AB2372" i="6"/>
  <c r="AB2371" i="6"/>
  <c r="AB2370" i="6"/>
  <c r="AB2369" i="6"/>
  <c r="AB2368" i="6"/>
  <c r="AB2367" i="6"/>
  <c r="AB2366" i="6"/>
  <c r="AB2365" i="6"/>
  <c r="AB2364" i="6"/>
  <c r="AB2363" i="6"/>
  <c r="AB2362" i="6"/>
  <c r="AB2361" i="6"/>
  <c r="AB2360" i="6"/>
  <c r="AB2359" i="6"/>
  <c r="AB2358" i="6"/>
  <c r="AB2357" i="6"/>
  <c r="AB2356" i="6"/>
  <c r="AB2355" i="6"/>
  <c r="AB2354" i="6"/>
  <c r="AB2353" i="6"/>
  <c r="AB2352" i="6"/>
  <c r="AB2351" i="6"/>
  <c r="AB2350" i="6"/>
  <c r="AB2349" i="6"/>
  <c r="AB2348" i="6"/>
  <c r="AB2347" i="6"/>
  <c r="AB2346" i="6"/>
  <c r="AB2345" i="6"/>
  <c r="AB2344" i="6"/>
  <c r="AB2343" i="6"/>
  <c r="AB2342" i="6"/>
  <c r="AB2341" i="6"/>
  <c r="AB2340" i="6"/>
  <c r="AB2339" i="6"/>
  <c r="AB2338" i="6"/>
  <c r="AB2337" i="6"/>
  <c r="AB2336" i="6"/>
  <c r="AB2335" i="6"/>
  <c r="AB2334" i="6"/>
  <c r="AB2333" i="6"/>
  <c r="AB2332" i="6"/>
  <c r="AB2331" i="6"/>
  <c r="AB2330" i="6"/>
  <c r="AB2329" i="6"/>
  <c r="AB2328" i="6"/>
  <c r="AB2327" i="6"/>
  <c r="AB2326" i="6"/>
  <c r="AB2325" i="6"/>
  <c r="AB2324" i="6"/>
  <c r="AB2323" i="6"/>
  <c r="AB2322" i="6"/>
  <c r="AB2321" i="6"/>
  <c r="AB2320" i="6"/>
  <c r="AB2319" i="6"/>
  <c r="AB2318" i="6"/>
  <c r="AB2317" i="6"/>
  <c r="AB2316" i="6"/>
  <c r="AB2315" i="6"/>
  <c r="AB2314" i="6"/>
  <c r="AB2313" i="6"/>
  <c r="AB2312" i="6"/>
  <c r="AB2311" i="6"/>
  <c r="AB2310" i="6"/>
  <c r="AB2309" i="6"/>
  <c r="AB2308" i="6"/>
  <c r="AB2307" i="6"/>
  <c r="AB2306" i="6"/>
  <c r="AB2305" i="6"/>
  <c r="AB2304" i="6"/>
  <c r="AB2303" i="6"/>
  <c r="AB2302" i="6"/>
  <c r="AB2301" i="6"/>
  <c r="AB2300" i="6"/>
  <c r="AB2299" i="6"/>
  <c r="AB2298" i="6"/>
  <c r="AB2297" i="6"/>
  <c r="AB2296" i="6"/>
  <c r="AB2295" i="6"/>
  <c r="AB2294" i="6"/>
  <c r="AB2293" i="6"/>
  <c r="AB2292" i="6"/>
  <c r="AB2291" i="6"/>
  <c r="AB2290" i="6"/>
  <c r="AB2289" i="6"/>
  <c r="AB2288" i="6"/>
  <c r="AB2287" i="6"/>
  <c r="AB2286" i="6"/>
  <c r="AB2285" i="6"/>
  <c r="AB2284" i="6"/>
  <c r="AB2283" i="6"/>
  <c r="AB2282" i="6"/>
  <c r="AB2281" i="6"/>
  <c r="AB2280" i="6"/>
  <c r="AB2279" i="6"/>
  <c r="AB2278" i="6"/>
  <c r="AB2277" i="6"/>
  <c r="AB2276" i="6"/>
  <c r="AB2275" i="6"/>
  <c r="AB2274" i="6"/>
  <c r="AB2273" i="6"/>
  <c r="AB2272" i="6"/>
  <c r="AB2271" i="6"/>
  <c r="AB2270" i="6"/>
  <c r="AB2269" i="6"/>
  <c r="AB2268" i="6"/>
  <c r="AB2267" i="6"/>
  <c r="AB2266" i="6"/>
  <c r="AB2265" i="6"/>
  <c r="AB2264" i="6"/>
  <c r="AB2263" i="6"/>
  <c r="AB2262" i="6"/>
  <c r="AB2261" i="6"/>
  <c r="AB2260" i="6"/>
  <c r="AB2259" i="6"/>
  <c r="AB2258" i="6"/>
  <c r="AB2257" i="6"/>
  <c r="AB2256" i="6"/>
  <c r="AB2255" i="6"/>
  <c r="AB2254" i="6"/>
  <c r="AB2253" i="6"/>
  <c r="AB2252" i="6"/>
  <c r="AB2251" i="6"/>
  <c r="AB2250" i="6"/>
  <c r="AB2249" i="6"/>
  <c r="AB2248" i="6"/>
  <c r="AB2247" i="6"/>
  <c r="AB2246" i="6"/>
  <c r="AB2245" i="6"/>
  <c r="AB2244" i="6"/>
  <c r="AB2243" i="6"/>
  <c r="AB2242" i="6"/>
  <c r="AB2241" i="6"/>
  <c r="AB2240" i="6"/>
  <c r="AB2239" i="6"/>
  <c r="AB2238" i="6"/>
  <c r="AB2237" i="6"/>
  <c r="AB2236" i="6"/>
  <c r="AB2235" i="6"/>
  <c r="AB2234" i="6"/>
  <c r="AB2233" i="6"/>
  <c r="AB2232" i="6"/>
  <c r="AB2231" i="6"/>
  <c r="AB2230" i="6"/>
  <c r="AB2229" i="6"/>
  <c r="AB2228" i="6"/>
  <c r="AB2227" i="6"/>
  <c r="AB2226" i="6"/>
  <c r="AB2225" i="6"/>
  <c r="AB2224" i="6"/>
  <c r="AB2223" i="6"/>
  <c r="AB2222" i="6"/>
  <c r="AB2221" i="6"/>
  <c r="AB2220" i="6"/>
  <c r="AB2219" i="6"/>
  <c r="AB2218" i="6"/>
  <c r="AB2217" i="6"/>
  <c r="AB2216" i="6"/>
  <c r="AB2215" i="6"/>
  <c r="AB2214" i="6"/>
  <c r="AB2213" i="6"/>
  <c r="AB2212" i="6"/>
  <c r="AB2211" i="6"/>
  <c r="AB2210" i="6"/>
  <c r="AB2209" i="6"/>
  <c r="AB2208" i="6"/>
  <c r="AB2207" i="6"/>
  <c r="AB2206" i="6"/>
  <c r="AB2205" i="6"/>
  <c r="AB2204" i="6"/>
  <c r="AB2203" i="6"/>
  <c r="AB2202" i="6"/>
  <c r="AB2201" i="6"/>
  <c r="AB2200" i="6"/>
  <c r="AB2199" i="6"/>
  <c r="AB2198" i="6"/>
  <c r="AB2197" i="6"/>
  <c r="AB2196" i="6"/>
  <c r="AB2195" i="6"/>
  <c r="AB2194" i="6"/>
  <c r="AB2193" i="6"/>
  <c r="AB2192" i="6"/>
  <c r="AB2191" i="6"/>
  <c r="AB2190" i="6"/>
  <c r="AB2189" i="6"/>
  <c r="AB2188" i="6"/>
  <c r="AB2187" i="6"/>
  <c r="AB2186" i="6"/>
  <c r="AB2185" i="6"/>
  <c r="AB2184" i="6"/>
  <c r="AB2183" i="6"/>
  <c r="AB2182" i="6"/>
  <c r="AB2181" i="6"/>
  <c r="AB2180" i="6"/>
  <c r="AB2179" i="6"/>
  <c r="AB2178" i="6"/>
  <c r="AB2177" i="6"/>
  <c r="AB2176" i="6"/>
  <c r="AB2175" i="6"/>
  <c r="AB2174" i="6"/>
  <c r="AB2173" i="6"/>
  <c r="AB2172" i="6"/>
  <c r="AB2171" i="6"/>
  <c r="AB2170" i="6"/>
  <c r="AB2169" i="6"/>
  <c r="AB2168" i="6"/>
  <c r="AB2167" i="6"/>
  <c r="AB2166" i="6"/>
  <c r="AB2165" i="6"/>
  <c r="AB2164" i="6"/>
  <c r="AB2163" i="6"/>
  <c r="AB2162" i="6"/>
  <c r="AB2161" i="6"/>
  <c r="AB2160" i="6"/>
  <c r="AB2159" i="6"/>
  <c r="AB2158" i="6"/>
  <c r="AB2157" i="6"/>
  <c r="AB2156" i="6"/>
  <c r="AB2155" i="6"/>
  <c r="AB2154" i="6"/>
  <c r="AB2153" i="6"/>
  <c r="AB2152" i="6"/>
  <c r="AB2151" i="6"/>
  <c r="AB2150" i="6"/>
  <c r="AB2149" i="6"/>
  <c r="AB2148" i="6"/>
  <c r="AB2147" i="6"/>
  <c r="AB2146" i="6"/>
  <c r="AB2145" i="6"/>
  <c r="AB2144" i="6"/>
  <c r="AB2143" i="6"/>
  <c r="AB2142" i="6"/>
  <c r="AB2141" i="6"/>
  <c r="AB2140" i="6"/>
  <c r="AB2139" i="6"/>
  <c r="AB2138" i="6"/>
  <c r="AB2137" i="6"/>
  <c r="AB2136" i="6"/>
  <c r="AB2135" i="6"/>
  <c r="AB2134" i="6"/>
  <c r="AB2133" i="6"/>
  <c r="AB2132" i="6"/>
  <c r="AB2131" i="6"/>
  <c r="AB2130" i="6"/>
  <c r="AB2129" i="6"/>
  <c r="AB2128" i="6"/>
  <c r="AB2127" i="6"/>
  <c r="AB2126" i="6"/>
  <c r="AB2125" i="6"/>
  <c r="AB2124" i="6"/>
  <c r="AB2123" i="6"/>
  <c r="AB2122" i="6"/>
  <c r="AB2121" i="6"/>
  <c r="AB2120" i="6"/>
  <c r="AB2119" i="6"/>
  <c r="AB2118" i="6"/>
  <c r="AB2117" i="6"/>
  <c r="AB2116" i="6"/>
  <c r="AB2115" i="6"/>
  <c r="AB2114" i="6"/>
  <c r="AB2113" i="6"/>
  <c r="AB2112" i="6"/>
  <c r="AB2111" i="6"/>
  <c r="AB2110" i="6"/>
  <c r="AB2109" i="6"/>
  <c r="AB2108" i="6"/>
  <c r="AB2107" i="6"/>
  <c r="AB2106" i="6"/>
  <c r="AB2105" i="6"/>
  <c r="AB2104" i="6"/>
  <c r="AB2103" i="6"/>
  <c r="AB2102" i="6"/>
  <c r="AB2101" i="6"/>
  <c r="AB2100" i="6"/>
  <c r="AB2099" i="6"/>
  <c r="AB2098" i="6"/>
  <c r="AB2097" i="6"/>
  <c r="AB2096" i="6"/>
  <c r="AB2095" i="6"/>
  <c r="AB2094" i="6"/>
  <c r="AB2093" i="6"/>
  <c r="AB2092" i="6"/>
  <c r="AB2091" i="6"/>
  <c r="AB2090" i="6"/>
  <c r="AB2089" i="6"/>
  <c r="AB2088" i="6"/>
  <c r="AB2087" i="6"/>
  <c r="AB2086" i="6"/>
  <c r="AB2085" i="6"/>
  <c r="AB2084" i="6"/>
  <c r="AB2083" i="6"/>
  <c r="AB2082" i="6"/>
  <c r="AB2081" i="6"/>
  <c r="AB2080" i="6"/>
  <c r="AB2079" i="6"/>
  <c r="AB2078" i="6"/>
  <c r="AB2077" i="6"/>
  <c r="AB2076" i="6"/>
  <c r="AB2075" i="6"/>
  <c r="AB2074" i="6"/>
  <c r="AB2073" i="6"/>
  <c r="AB2072" i="6"/>
  <c r="AB2071" i="6"/>
  <c r="AB2070" i="6"/>
  <c r="AB2069" i="6"/>
  <c r="AB2068" i="6"/>
  <c r="AB2067" i="6"/>
  <c r="AB2066" i="6"/>
  <c r="AB2065" i="6"/>
  <c r="AB2064" i="6"/>
  <c r="AB2063" i="6"/>
  <c r="AB2062" i="6"/>
  <c r="AB2061" i="6"/>
  <c r="AB2060" i="6"/>
  <c r="AB2059" i="6"/>
  <c r="AB2058" i="6"/>
  <c r="AB2057" i="6"/>
  <c r="AB2056" i="6"/>
  <c r="AB2055" i="6"/>
  <c r="AB2054" i="6"/>
  <c r="AB2053" i="6"/>
  <c r="AB2052" i="6"/>
  <c r="AB2051" i="6"/>
  <c r="AB2050" i="6"/>
  <c r="AB2049" i="6"/>
  <c r="AB2048" i="6"/>
  <c r="AB2047" i="6"/>
  <c r="AB2046" i="6"/>
  <c r="AB2045" i="6"/>
  <c r="AB2044" i="6"/>
  <c r="AB2043" i="6"/>
  <c r="AB2042" i="6"/>
  <c r="AB2041" i="6"/>
  <c r="AB2040" i="6"/>
  <c r="AB2039" i="6"/>
  <c r="AB2038" i="6"/>
  <c r="AB2037" i="6"/>
  <c r="AB2036" i="6"/>
  <c r="AB2035" i="6"/>
  <c r="AB2034" i="6"/>
  <c r="AB2033" i="6"/>
  <c r="AB2032" i="6"/>
  <c r="AB2031" i="6"/>
  <c r="AB2030" i="6"/>
  <c r="AB2029" i="6"/>
  <c r="AB2028" i="6"/>
  <c r="AB2027" i="6"/>
  <c r="AB2026" i="6"/>
  <c r="AB2025" i="6"/>
  <c r="AB2024" i="6"/>
  <c r="AB2023" i="6"/>
  <c r="AB2022" i="6"/>
  <c r="AB2021" i="6"/>
  <c r="AB2020" i="6"/>
  <c r="AB2019" i="6"/>
  <c r="AB2018" i="6"/>
  <c r="AB2017" i="6"/>
  <c r="AB2016" i="6"/>
  <c r="AB2015" i="6"/>
  <c r="AB2014" i="6"/>
  <c r="AB2013" i="6"/>
  <c r="AB2012" i="6"/>
  <c r="AB2011" i="6"/>
  <c r="AB2010" i="6"/>
  <c r="AB2009" i="6"/>
  <c r="AB2008" i="6"/>
  <c r="AB2007" i="6"/>
  <c r="AB2006" i="6"/>
  <c r="AB2005" i="6"/>
  <c r="AB2004" i="6"/>
  <c r="AB2003" i="6"/>
  <c r="AB2002" i="6"/>
  <c r="AB2001" i="6"/>
  <c r="AB2000" i="6"/>
  <c r="AB1999" i="6"/>
  <c r="AB1998" i="6"/>
  <c r="AB1997" i="6"/>
  <c r="AB1996" i="6"/>
  <c r="AB1995" i="6"/>
  <c r="AB1994" i="6"/>
  <c r="AB1993" i="6"/>
  <c r="AB1992" i="6"/>
  <c r="AB1991" i="6"/>
  <c r="AB1990" i="6"/>
  <c r="AB1989" i="6"/>
  <c r="AB1988" i="6"/>
  <c r="AB1987" i="6"/>
  <c r="AB1986" i="6"/>
  <c r="AB1985" i="6"/>
  <c r="AB1984" i="6"/>
  <c r="AB1983" i="6"/>
  <c r="AB1982" i="6"/>
  <c r="AB1981" i="6"/>
  <c r="AB1980" i="6"/>
  <c r="AB1979" i="6"/>
  <c r="AB1978" i="6"/>
  <c r="AB1977" i="6"/>
  <c r="AB1976" i="6"/>
  <c r="AB1975" i="6"/>
  <c r="AB1974" i="6"/>
  <c r="AB1973" i="6"/>
  <c r="AB1972" i="6"/>
  <c r="AB1971" i="6"/>
  <c r="AB1970" i="6"/>
  <c r="AB1969" i="6"/>
  <c r="AB1968" i="6"/>
  <c r="AB1967" i="6"/>
  <c r="AB1966" i="6"/>
  <c r="AB1965" i="6"/>
  <c r="AB1964" i="6"/>
  <c r="AB1963" i="6"/>
  <c r="AB1962" i="6"/>
  <c r="AB1961" i="6"/>
  <c r="AB1960" i="6"/>
  <c r="AB1959" i="6"/>
  <c r="AB1958" i="6"/>
  <c r="AB1957" i="6"/>
  <c r="AB1956" i="6"/>
  <c r="AB1955" i="6"/>
  <c r="AB1954" i="6"/>
  <c r="AB1953" i="6"/>
  <c r="AB1952" i="6"/>
  <c r="AB1951" i="6"/>
  <c r="AB1950" i="6"/>
  <c r="AB1949" i="6"/>
  <c r="AB1948" i="6"/>
  <c r="AB1947" i="6"/>
  <c r="AB1946" i="6"/>
  <c r="AB1945" i="6"/>
  <c r="AB1944" i="6"/>
  <c r="AB1943" i="6"/>
  <c r="AB1942" i="6"/>
  <c r="AB1941" i="6"/>
  <c r="AB1940" i="6"/>
  <c r="AB1939" i="6"/>
  <c r="AB1938" i="6"/>
  <c r="AB1937" i="6"/>
  <c r="AB1936" i="6"/>
  <c r="AB1935" i="6"/>
  <c r="AB1934" i="6"/>
  <c r="AB1933" i="6"/>
  <c r="AB1932" i="6"/>
  <c r="AB1931" i="6"/>
  <c r="AB1930" i="6"/>
  <c r="AB1929" i="6"/>
  <c r="AB1928" i="6"/>
  <c r="AB1927" i="6"/>
  <c r="AB1926" i="6"/>
  <c r="AB1925" i="6"/>
  <c r="AB1924" i="6"/>
  <c r="AB1923" i="6"/>
  <c r="AB1922" i="6"/>
  <c r="AB1921" i="6"/>
  <c r="AB1920" i="6"/>
  <c r="AB1919" i="6"/>
  <c r="AB1918" i="6"/>
  <c r="AB1917" i="6"/>
  <c r="AB1916" i="6"/>
  <c r="AB1915" i="6"/>
  <c r="AB1914" i="6"/>
  <c r="AB1913" i="6"/>
  <c r="AB1912" i="6"/>
  <c r="AB1911" i="6"/>
  <c r="AB1910" i="6"/>
  <c r="AB1909" i="6"/>
  <c r="AB1908" i="6"/>
  <c r="AB1907" i="6"/>
  <c r="AB1906" i="6"/>
  <c r="AB1905" i="6"/>
  <c r="AB1904" i="6"/>
  <c r="AB1903" i="6"/>
  <c r="AB1902" i="6"/>
  <c r="AB1901" i="6"/>
  <c r="AB1900" i="6"/>
  <c r="AB1899" i="6"/>
  <c r="AB1898" i="6"/>
  <c r="AB1897" i="6"/>
  <c r="AB1896" i="6"/>
  <c r="AB1895" i="6"/>
  <c r="AB1894" i="6"/>
  <c r="AB1893" i="6"/>
  <c r="AB1892" i="6"/>
  <c r="AB1891" i="6"/>
  <c r="AB1890" i="6"/>
  <c r="AB1889" i="6"/>
  <c r="AB1888" i="6"/>
  <c r="AB1887" i="6"/>
  <c r="AB1886" i="6"/>
  <c r="AB1885" i="6"/>
  <c r="AB1884" i="6"/>
  <c r="AB1883" i="6"/>
  <c r="AB1882" i="6"/>
  <c r="AB1881" i="6"/>
  <c r="AB1880" i="6"/>
  <c r="AB1879" i="6"/>
  <c r="AB1878" i="6"/>
  <c r="AB1877" i="6"/>
  <c r="AB1876" i="6"/>
  <c r="AB1875" i="6"/>
  <c r="AB1874" i="6"/>
  <c r="AB1873" i="6"/>
  <c r="AB1872" i="6"/>
  <c r="AB1871" i="6"/>
  <c r="AB1870" i="6"/>
  <c r="AB1869" i="6"/>
  <c r="AB1868" i="6"/>
  <c r="AB1867" i="6"/>
  <c r="AB1866" i="6"/>
  <c r="AB1865" i="6"/>
  <c r="AB1864" i="6"/>
  <c r="AB1863" i="6"/>
  <c r="AB1862" i="6"/>
  <c r="AB1861" i="6"/>
  <c r="AB1860" i="6"/>
  <c r="AB1859" i="6"/>
  <c r="AB1858" i="6"/>
  <c r="AB1857" i="6"/>
  <c r="AB1856" i="6"/>
  <c r="AB1855" i="6"/>
  <c r="AB1854" i="6"/>
  <c r="AB1853" i="6"/>
  <c r="AB1852" i="6"/>
  <c r="AB1851" i="6"/>
  <c r="AB1850" i="6"/>
  <c r="AB1849" i="6"/>
  <c r="AB1848" i="6"/>
  <c r="AB1847" i="6"/>
  <c r="AB1846" i="6"/>
  <c r="AB1845" i="6"/>
  <c r="AB1844" i="6"/>
  <c r="AB1843" i="6"/>
  <c r="AB1842" i="6"/>
  <c r="AB1841" i="6"/>
  <c r="AB1840" i="6"/>
  <c r="AB1839" i="6"/>
  <c r="AB1838" i="6"/>
  <c r="AB1837" i="6"/>
  <c r="AB1836" i="6"/>
  <c r="AB1835" i="6"/>
  <c r="AB1834" i="6"/>
  <c r="AB1833" i="6"/>
  <c r="AB1832" i="6"/>
  <c r="AB1831" i="6"/>
  <c r="AB1830" i="6"/>
  <c r="AB1829" i="6"/>
  <c r="AB1828" i="6"/>
  <c r="AB1827" i="6"/>
  <c r="AB1826" i="6"/>
  <c r="AB1825" i="6"/>
  <c r="AB1824" i="6"/>
  <c r="AB1823" i="6"/>
  <c r="AB1822" i="6"/>
  <c r="AB1821" i="6"/>
  <c r="AB1820" i="6"/>
  <c r="AB1819" i="6"/>
  <c r="AB1818" i="6"/>
  <c r="AB1817" i="6"/>
  <c r="AB1816" i="6"/>
  <c r="AB1815" i="6"/>
  <c r="AB1814" i="6"/>
  <c r="AB1813" i="6"/>
  <c r="AB1812" i="6"/>
  <c r="AB1811" i="6"/>
  <c r="AB1810" i="6"/>
  <c r="AB1809" i="6"/>
  <c r="AB1808" i="6"/>
  <c r="AB1807" i="6"/>
  <c r="AB1806" i="6"/>
  <c r="AB1805" i="6"/>
  <c r="AB1804" i="6"/>
  <c r="AB1803" i="6"/>
  <c r="AB1802" i="6"/>
  <c r="AB1801" i="6"/>
  <c r="AB1800" i="6"/>
  <c r="AB1799" i="6"/>
  <c r="AB1798" i="6"/>
  <c r="AB1797" i="6"/>
  <c r="AB1796" i="6"/>
  <c r="AB1795" i="6"/>
  <c r="AB1794" i="6"/>
  <c r="AB1793" i="6"/>
  <c r="AB1792" i="6"/>
  <c r="AB1791" i="6"/>
  <c r="AB1790" i="6"/>
  <c r="AB1789" i="6"/>
  <c r="AB1788" i="6"/>
  <c r="AB1787" i="6"/>
  <c r="AB1786" i="6"/>
  <c r="AB1785" i="6"/>
  <c r="AB1784" i="6"/>
  <c r="AB1783" i="6"/>
  <c r="AB1782" i="6"/>
  <c r="AB1781" i="6"/>
  <c r="AB1780" i="6"/>
  <c r="AB1779" i="6"/>
  <c r="AB1778" i="6"/>
  <c r="AB1777" i="6"/>
  <c r="AB1776" i="6"/>
  <c r="AB1775" i="6"/>
  <c r="AB1774" i="6"/>
  <c r="AB1773" i="6"/>
  <c r="AB1772" i="6"/>
  <c r="AB1771" i="6"/>
  <c r="AB1770" i="6"/>
  <c r="AB1769" i="6"/>
  <c r="AB1768" i="6"/>
  <c r="AB1767" i="6"/>
  <c r="AB1766" i="6"/>
  <c r="AB1765" i="6"/>
  <c r="AB1764" i="6"/>
  <c r="AB1763" i="6"/>
  <c r="AB1762" i="6"/>
  <c r="AB1761" i="6"/>
  <c r="AB1760" i="6"/>
  <c r="AB1759" i="6"/>
  <c r="AB1758" i="6"/>
  <c r="AB1757" i="6"/>
  <c r="AB1756" i="6"/>
  <c r="AB1755" i="6"/>
  <c r="AB1754" i="6"/>
  <c r="AB1753" i="6"/>
  <c r="AB1752" i="6"/>
  <c r="AB1751" i="6"/>
  <c r="AB1750" i="6"/>
  <c r="AB1749" i="6"/>
  <c r="AB1748" i="6"/>
  <c r="AB1747" i="6"/>
  <c r="AB1746" i="6"/>
  <c r="AB1745" i="6"/>
  <c r="AB1744" i="6"/>
  <c r="AB1743" i="6"/>
  <c r="AB1742" i="6"/>
  <c r="AB1741" i="6"/>
  <c r="AB1740" i="6"/>
  <c r="AB1739" i="6"/>
  <c r="AB1738" i="6"/>
  <c r="AB1737" i="6"/>
  <c r="AB1736" i="6"/>
  <c r="AB1735" i="6"/>
  <c r="AB1734" i="6"/>
  <c r="AB1733" i="6"/>
  <c r="AB1732" i="6"/>
  <c r="AB1731" i="6"/>
  <c r="AB1730" i="6"/>
  <c r="AB1729" i="6"/>
  <c r="AB1728" i="6"/>
  <c r="AB1727" i="6"/>
  <c r="AB1726" i="6"/>
  <c r="AB1725" i="6"/>
  <c r="AB1724" i="6"/>
  <c r="AB1723" i="6"/>
  <c r="AB1722" i="6"/>
  <c r="AB1721" i="6"/>
  <c r="AB1720" i="6"/>
  <c r="AB1719" i="6"/>
  <c r="AB1718" i="6"/>
  <c r="AB1717" i="6"/>
  <c r="AB1716" i="6"/>
  <c r="AB1715" i="6"/>
  <c r="AB1714" i="6"/>
  <c r="AB1713" i="6"/>
  <c r="AB1712" i="6"/>
  <c r="AB1711" i="6"/>
  <c r="AB1710" i="6"/>
  <c r="AB1709" i="6"/>
  <c r="AB1708" i="6"/>
  <c r="AB1707" i="6"/>
  <c r="AB1706" i="6"/>
  <c r="AB1705" i="6"/>
  <c r="AB1704" i="6"/>
  <c r="AB1703" i="6"/>
  <c r="AB1702" i="6"/>
  <c r="AB1701" i="6"/>
  <c r="AB1700" i="6"/>
  <c r="AB1699" i="6"/>
  <c r="AB1698" i="6"/>
  <c r="AB1697" i="6"/>
  <c r="AB1696" i="6"/>
  <c r="AB1695" i="6"/>
  <c r="AB1694" i="6"/>
  <c r="AB1693" i="6"/>
  <c r="AB1692" i="6"/>
  <c r="AB1691" i="6"/>
  <c r="AB1690" i="6"/>
  <c r="AB1689" i="6"/>
  <c r="AB1688" i="6"/>
  <c r="AB1687" i="6"/>
  <c r="AB1686" i="6"/>
  <c r="AB1685" i="6"/>
  <c r="AB1684" i="6"/>
  <c r="AB1683" i="6"/>
  <c r="AB1682" i="6"/>
  <c r="AB1681" i="6"/>
  <c r="AB1680" i="6"/>
  <c r="AB1679" i="6"/>
  <c r="AB1678" i="6"/>
  <c r="AB1677" i="6"/>
  <c r="AB1676" i="6"/>
  <c r="AB1675" i="6"/>
  <c r="AB1674" i="6"/>
  <c r="AB1673" i="6"/>
  <c r="AB1672" i="6"/>
  <c r="AB1671" i="6"/>
  <c r="AB1670" i="6"/>
  <c r="AB1669" i="6"/>
  <c r="AB1668" i="6"/>
  <c r="AB1667" i="6"/>
  <c r="AB1666" i="6"/>
  <c r="AB1665" i="6"/>
  <c r="AB1664" i="6"/>
  <c r="AB1663" i="6"/>
  <c r="AB1662" i="6"/>
  <c r="AB1661" i="6"/>
  <c r="AB1660" i="6"/>
  <c r="AB1659" i="6"/>
  <c r="AB1658" i="6"/>
  <c r="AB1657" i="6"/>
  <c r="AB1656" i="6"/>
  <c r="AB1655" i="6"/>
  <c r="AB1654" i="6"/>
  <c r="AB1653" i="6"/>
  <c r="AB1652" i="6"/>
  <c r="AB1651" i="6"/>
  <c r="AB1650" i="6"/>
  <c r="AB1649" i="6"/>
  <c r="AB1648" i="6"/>
  <c r="AB1647" i="6"/>
  <c r="AB1646" i="6"/>
  <c r="AB1645" i="6"/>
  <c r="AB1644" i="6"/>
  <c r="AB1643" i="6"/>
  <c r="AB1642" i="6"/>
  <c r="AB1641" i="6"/>
  <c r="AB1640" i="6"/>
  <c r="AB1639" i="6"/>
  <c r="AB1638" i="6"/>
  <c r="AB1637" i="6"/>
  <c r="AB1636" i="6"/>
  <c r="AB1635" i="6"/>
  <c r="AB1634" i="6"/>
  <c r="AB1633" i="6"/>
  <c r="AB1632" i="6"/>
  <c r="AB1631" i="6"/>
  <c r="AB1630" i="6"/>
  <c r="AB1629" i="6"/>
  <c r="AB1628" i="6"/>
  <c r="AB1627" i="6"/>
  <c r="AB1626" i="6"/>
  <c r="AB1625" i="6"/>
  <c r="AB1624" i="6"/>
  <c r="AB1623" i="6"/>
  <c r="AB1622" i="6"/>
  <c r="AB1621" i="6"/>
  <c r="AB1620" i="6"/>
  <c r="AB1619" i="6"/>
  <c r="AB1618" i="6"/>
  <c r="AB1617" i="6"/>
  <c r="AB1616" i="6"/>
  <c r="AB1615" i="6"/>
  <c r="AB1614" i="6"/>
  <c r="AB1613" i="6"/>
  <c r="AB1612" i="6"/>
  <c r="AB1611" i="6"/>
  <c r="AB1610" i="6"/>
  <c r="AB1609" i="6"/>
  <c r="AB1608" i="6"/>
  <c r="AB1607" i="6"/>
  <c r="AB1606" i="6"/>
  <c r="AB1605" i="6"/>
  <c r="AB1604" i="6"/>
  <c r="AB1603" i="6"/>
  <c r="AB1602" i="6"/>
  <c r="AB1601" i="6"/>
  <c r="AB1600" i="6"/>
  <c r="AB1599" i="6"/>
  <c r="AB1598" i="6"/>
  <c r="AB1597" i="6"/>
  <c r="AB1596" i="6"/>
  <c r="AB1595" i="6"/>
  <c r="AB1594" i="6"/>
  <c r="AB1593" i="6"/>
  <c r="AB1592" i="6"/>
  <c r="AB1591" i="6"/>
  <c r="AB1590" i="6"/>
  <c r="AB1589" i="6"/>
  <c r="AB1588" i="6"/>
  <c r="AB1587" i="6"/>
  <c r="AB1586" i="6"/>
  <c r="AB1585" i="6"/>
  <c r="AB1584" i="6"/>
  <c r="AB1583" i="6"/>
  <c r="AB1582" i="6"/>
  <c r="AB1581" i="6"/>
  <c r="AB1580" i="6"/>
  <c r="AB1579" i="6"/>
  <c r="AB1578" i="6"/>
  <c r="AB1577" i="6"/>
  <c r="AB1576" i="6"/>
  <c r="AB1575" i="6"/>
  <c r="AB1574" i="6"/>
  <c r="AB1573" i="6"/>
  <c r="AB1572" i="6"/>
  <c r="AB1571" i="6"/>
  <c r="AB1570" i="6"/>
  <c r="AB1569" i="6"/>
  <c r="AB1568" i="6"/>
  <c r="AB1567" i="6"/>
  <c r="AB1566" i="6"/>
  <c r="AB1565" i="6"/>
  <c r="AB1564" i="6"/>
  <c r="AB1563" i="6"/>
  <c r="AB1562" i="6"/>
  <c r="AB1561" i="6"/>
  <c r="AB1560" i="6"/>
  <c r="AB1559" i="6"/>
  <c r="AB1558" i="6"/>
  <c r="AB1557" i="6"/>
  <c r="AB1556" i="6"/>
  <c r="AB1555" i="6"/>
  <c r="AB1554" i="6"/>
  <c r="AB1553" i="6"/>
  <c r="AB1552" i="6"/>
  <c r="AB1551" i="6"/>
  <c r="AB1550" i="6"/>
  <c r="AB1549" i="6"/>
  <c r="AB1548" i="6"/>
  <c r="AB1547" i="6"/>
  <c r="AB1546" i="6"/>
  <c r="AB1545" i="6"/>
  <c r="AB1544" i="6"/>
  <c r="AB1543" i="6"/>
  <c r="AB1542" i="6"/>
  <c r="AB1541" i="6"/>
  <c r="AB1540" i="6"/>
  <c r="AB1539" i="6"/>
  <c r="AB1538" i="6"/>
  <c r="AB1537" i="6"/>
  <c r="AB1536" i="6"/>
  <c r="AB1535" i="6"/>
  <c r="AB1534" i="6"/>
  <c r="AB1533" i="6"/>
  <c r="AB1532" i="6"/>
  <c r="AB1531" i="6"/>
  <c r="AB1530" i="6"/>
  <c r="AB1529" i="6"/>
  <c r="AB1528" i="6"/>
  <c r="AB1527" i="6"/>
  <c r="AB1526" i="6"/>
  <c r="AB1525" i="6"/>
  <c r="AB1524" i="6"/>
  <c r="AB1523" i="6"/>
  <c r="AB1522" i="6"/>
  <c r="AB1521" i="6"/>
  <c r="AB1520" i="6"/>
  <c r="AB1519" i="6"/>
  <c r="AB1518" i="6"/>
  <c r="AB1517" i="6"/>
  <c r="AB1516" i="6"/>
  <c r="AB1515" i="6"/>
  <c r="AB1514" i="6"/>
  <c r="AB1513" i="6"/>
  <c r="AB1512" i="6"/>
  <c r="AB1511" i="6"/>
  <c r="AB1510" i="6"/>
  <c r="AB1509" i="6"/>
  <c r="AB1508" i="6"/>
  <c r="AB1507" i="6"/>
  <c r="AB1506" i="6"/>
  <c r="AB1505" i="6"/>
  <c r="AB1504" i="6"/>
  <c r="AB1503" i="6"/>
  <c r="AB1502" i="6"/>
  <c r="AB1501" i="6"/>
  <c r="AB1500" i="6"/>
  <c r="B1500" i="6"/>
  <c r="AB1499" i="6"/>
  <c r="B1499" i="6"/>
  <c r="AB1498" i="6"/>
  <c r="B1498" i="6"/>
  <c r="AB1497" i="6"/>
  <c r="B1497" i="6"/>
  <c r="AB1496" i="6"/>
  <c r="B1496" i="6"/>
  <c r="AB1495" i="6"/>
  <c r="B1495" i="6"/>
  <c r="AB1494" i="6"/>
  <c r="B1494" i="6"/>
  <c r="AB1493" i="6"/>
  <c r="B1493" i="6"/>
  <c r="AB1492" i="6"/>
  <c r="B1492" i="6"/>
  <c r="AB1491" i="6"/>
  <c r="B1491" i="6"/>
  <c r="AB1490" i="6"/>
  <c r="B1490" i="6"/>
  <c r="AB1489" i="6"/>
  <c r="B1489" i="6"/>
  <c r="AB1488" i="6"/>
  <c r="B1488" i="6"/>
  <c r="AB1487" i="6"/>
  <c r="B1487" i="6"/>
  <c r="AB1486" i="6"/>
  <c r="B1486" i="6"/>
  <c r="AB1485" i="6"/>
  <c r="B1485" i="6"/>
  <c r="AB1484" i="6"/>
  <c r="B1484" i="6"/>
  <c r="AB1483" i="6"/>
  <c r="B1483" i="6"/>
  <c r="AB1482" i="6"/>
  <c r="B1482" i="6"/>
  <c r="AB1481" i="6"/>
  <c r="B1481" i="6"/>
  <c r="AB1480" i="6"/>
  <c r="B1480" i="6"/>
  <c r="AB1479" i="6"/>
  <c r="B1479" i="6"/>
  <c r="AB1478" i="6"/>
  <c r="B1478" i="6"/>
  <c r="AB1477" i="6"/>
  <c r="B1477" i="6"/>
  <c r="AB1476" i="6"/>
  <c r="B1476" i="6"/>
  <c r="AB1475" i="6"/>
  <c r="B1475" i="6"/>
  <c r="AB1474" i="6"/>
  <c r="B1474" i="6"/>
  <c r="AB1473" i="6"/>
  <c r="B1473" i="6"/>
  <c r="AB1472" i="6"/>
  <c r="B1472" i="6"/>
  <c r="AB1471" i="6"/>
  <c r="B1471" i="6"/>
  <c r="AB1470" i="6"/>
  <c r="B1470" i="6"/>
  <c r="AB1469" i="6"/>
  <c r="B1469" i="6"/>
  <c r="AB1468" i="6"/>
  <c r="B1468" i="6"/>
  <c r="AB1467" i="6"/>
  <c r="B1467" i="6"/>
  <c r="AB1466" i="6"/>
  <c r="B1466" i="6"/>
  <c r="AB1465" i="6"/>
  <c r="B1465" i="6"/>
  <c r="AB1464" i="6"/>
  <c r="B1464" i="6"/>
  <c r="AB1463" i="6"/>
  <c r="B1463" i="6"/>
  <c r="AB1462" i="6"/>
  <c r="B1462" i="6"/>
  <c r="AB1461" i="6"/>
  <c r="B1461" i="6"/>
  <c r="AB1460" i="6"/>
  <c r="B1460" i="6"/>
  <c r="AB1459" i="6"/>
  <c r="B1459" i="6"/>
  <c r="AB1458" i="6"/>
  <c r="B1458" i="6"/>
  <c r="AB1457" i="6"/>
  <c r="B1457" i="6"/>
  <c r="AB1456" i="6"/>
  <c r="B1456" i="6"/>
  <c r="AB1455" i="6"/>
  <c r="B1455" i="6"/>
  <c r="AB1454" i="6"/>
  <c r="B1454" i="6"/>
  <c r="AB1453" i="6"/>
  <c r="B1453" i="6"/>
  <c r="AB1452" i="6"/>
  <c r="B1452" i="6"/>
  <c r="AB1451" i="6"/>
  <c r="B1451" i="6"/>
  <c r="AB1450" i="6"/>
  <c r="B1450" i="6"/>
  <c r="AB1449" i="6"/>
  <c r="B1449" i="6"/>
  <c r="AB1448" i="6"/>
  <c r="B1448" i="6"/>
  <c r="AB1447" i="6"/>
  <c r="B1447" i="6"/>
  <c r="AB1446" i="6"/>
  <c r="B1446" i="6"/>
  <c r="AB1445" i="6"/>
  <c r="B1445" i="6"/>
  <c r="AB1444" i="6"/>
  <c r="B1444" i="6"/>
  <c r="AB1443" i="6"/>
  <c r="B1443" i="6"/>
  <c r="AB1442" i="6"/>
  <c r="B1442" i="6"/>
  <c r="AB1441" i="6"/>
  <c r="B1441" i="6"/>
  <c r="AB1440" i="6"/>
  <c r="B1440" i="6"/>
  <c r="AB1439" i="6"/>
  <c r="B1439" i="6"/>
  <c r="AB1438" i="6"/>
  <c r="B1438" i="6"/>
  <c r="AB1437" i="6"/>
  <c r="B1437" i="6"/>
  <c r="AB1436" i="6"/>
  <c r="B1436" i="6"/>
  <c r="AB1435" i="6"/>
  <c r="B1435" i="6"/>
  <c r="AB1434" i="6"/>
  <c r="B1434" i="6"/>
  <c r="AB1433" i="6"/>
  <c r="B1433" i="6"/>
  <c r="AB1432" i="6"/>
  <c r="B1432" i="6"/>
  <c r="AB1431" i="6"/>
  <c r="B1431" i="6"/>
  <c r="AB1430" i="6"/>
  <c r="B1430" i="6"/>
  <c r="AB1429" i="6"/>
  <c r="B1429" i="6"/>
  <c r="AB1428" i="6"/>
  <c r="B1428" i="6"/>
  <c r="AB1427" i="6"/>
  <c r="B1427" i="6"/>
  <c r="AB1426" i="6"/>
  <c r="B1426" i="6"/>
  <c r="AB1425" i="6"/>
  <c r="B1425" i="6"/>
  <c r="AB1424" i="6"/>
  <c r="B1424" i="6"/>
  <c r="AB1423" i="6"/>
  <c r="B1423" i="6"/>
  <c r="AB1422" i="6"/>
  <c r="B1422" i="6"/>
  <c r="AB1421" i="6"/>
  <c r="B1421" i="6"/>
  <c r="AB1420" i="6"/>
  <c r="B1420" i="6"/>
  <c r="AB1419" i="6"/>
  <c r="B1419" i="6"/>
  <c r="AB1418" i="6"/>
  <c r="B1418" i="6"/>
  <c r="AB1417" i="6"/>
  <c r="B1417" i="6"/>
  <c r="AB1416" i="6"/>
  <c r="B1416" i="6"/>
  <c r="AB1415" i="6"/>
  <c r="B1415" i="6"/>
  <c r="AB1414" i="6"/>
  <c r="B1414" i="6"/>
  <c r="AB1413" i="6"/>
  <c r="B1413" i="6"/>
  <c r="AB1412" i="6"/>
  <c r="B1412" i="6"/>
  <c r="AB1411" i="6"/>
  <c r="B1411" i="6"/>
  <c r="AB1410" i="6"/>
  <c r="B1410" i="6"/>
  <c r="AB1409" i="6"/>
  <c r="B1409" i="6"/>
  <c r="AB1408" i="6"/>
  <c r="B1408" i="6"/>
  <c r="AB1407" i="6"/>
  <c r="B1407" i="6"/>
  <c r="AB1406" i="6"/>
  <c r="B1406" i="6"/>
  <c r="AB1405" i="6"/>
  <c r="B1405" i="6"/>
  <c r="AB1404" i="6"/>
  <c r="B1404" i="6"/>
  <c r="AB1403" i="6"/>
  <c r="B1403" i="6"/>
  <c r="AB1402" i="6"/>
  <c r="B1402" i="6"/>
  <c r="AB1401" i="6"/>
  <c r="B1401" i="6"/>
  <c r="AB1400" i="6"/>
  <c r="B1400" i="6"/>
  <c r="AB1399" i="6"/>
  <c r="B1399" i="6"/>
  <c r="AB1398" i="6"/>
  <c r="B1398" i="6"/>
  <c r="AB1397" i="6"/>
  <c r="B1397" i="6"/>
  <c r="AB1396" i="6"/>
  <c r="B1396" i="6"/>
  <c r="AB1395" i="6"/>
  <c r="B1395" i="6"/>
  <c r="AB1394" i="6"/>
  <c r="B1394" i="6"/>
  <c r="AB1393" i="6"/>
  <c r="B1393" i="6"/>
  <c r="AB1392" i="6"/>
  <c r="B1392" i="6"/>
  <c r="AB1391" i="6"/>
  <c r="B1391" i="6"/>
  <c r="AB1390" i="6"/>
  <c r="B1390" i="6"/>
  <c r="AB1389" i="6"/>
  <c r="B1389" i="6"/>
  <c r="AB1388" i="6"/>
  <c r="B1388" i="6"/>
  <c r="AB1387" i="6"/>
  <c r="B1387" i="6"/>
  <c r="AB1386" i="6"/>
  <c r="B1386" i="6"/>
  <c r="AB1385" i="6"/>
  <c r="B1385" i="6"/>
  <c r="AB1384" i="6"/>
  <c r="B1384" i="6"/>
  <c r="AB1383" i="6"/>
  <c r="B1383" i="6"/>
  <c r="AB1382" i="6"/>
  <c r="B1382" i="6"/>
  <c r="AB1381" i="6"/>
  <c r="B1381" i="6"/>
  <c r="AB1380" i="6"/>
  <c r="B1380" i="6"/>
  <c r="AB1379" i="6"/>
  <c r="B1379" i="6"/>
  <c r="AB1378" i="6"/>
  <c r="B1378" i="6"/>
  <c r="AB1377" i="6"/>
  <c r="B1377" i="6"/>
  <c r="AB1376" i="6"/>
  <c r="B1376" i="6"/>
  <c r="AB1375" i="6"/>
  <c r="B1375" i="6"/>
  <c r="AB1374" i="6"/>
  <c r="B1374" i="6"/>
  <c r="AB1373" i="6"/>
  <c r="B1373" i="6"/>
  <c r="AB1372" i="6"/>
  <c r="B1372" i="6"/>
  <c r="AB1371" i="6"/>
  <c r="B1371" i="6"/>
  <c r="AB1370" i="6"/>
  <c r="B1370" i="6"/>
  <c r="AB1369" i="6"/>
  <c r="B1369" i="6"/>
  <c r="AB1368" i="6"/>
  <c r="B1368" i="6"/>
  <c r="AB1367" i="6"/>
  <c r="B1367" i="6"/>
  <c r="AB1366" i="6"/>
  <c r="B1366" i="6"/>
  <c r="AB1365" i="6"/>
  <c r="B1365" i="6"/>
  <c r="AB1364" i="6"/>
  <c r="B1364" i="6"/>
  <c r="AB1363" i="6"/>
  <c r="B1363" i="6"/>
  <c r="AB1362" i="6"/>
  <c r="B1362" i="6"/>
  <c r="AB1361" i="6"/>
  <c r="B1361" i="6"/>
  <c r="AB1360" i="6"/>
  <c r="B1360" i="6"/>
  <c r="AB1359" i="6"/>
  <c r="B1359" i="6"/>
  <c r="AB1358" i="6"/>
  <c r="B1358" i="6"/>
  <c r="AB1357" i="6"/>
  <c r="B1357" i="6"/>
  <c r="AB1356" i="6"/>
  <c r="B1356" i="6"/>
  <c r="AB1355" i="6"/>
  <c r="B1355" i="6"/>
  <c r="AB1354" i="6"/>
  <c r="B1354" i="6"/>
  <c r="AB1353" i="6"/>
  <c r="B1353" i="6"/>
  <c r="AB1352" i="6"/>
  <c r="B1352" i="6"/>
  <c r="AB1351" i="6"/>
  <c r="B1351" i="6"/>
  <c r="AB1350" i="6"/>
  <c r="B1350" i="6"/>
  <c r="AB1349" i="6"/>
  <c r="B1349" i="6"/>
  <c r="AB1348" i="6"/>
  <c r="B1348" i="6"/>
  <c r="AB1347" i="6"/>
  <c r="B1347" i="6"/>
  <c r="AB1346" i="6"/>
  <c r="B1346" i="6"/>
  <c r="AB1345" i="6"/>
  <c r="B1345" i="6"/>
  <c r="AB1344" i="6"/>
  <c r="B1344" i="6"/>
  <c r="AB1343" i="6"/>
  <c r="B1343" i="6"/>
  <c r="AB1342" i="6"/>
  <c r="B1342" i="6"/>
  <c r="AB1341" i="6"/>
  <c r="B1341" i="6"/>
  <c r="AB1340" i="6"/>
  <c r="B1340" i="6"/>
  <c r="AB1339" i="6"/>
  <c r="B1339" i="6"/>
  <c r="AB1338" i="6"/>
  <c r="B1338" i="6"/>
  <c r="AB1337" i="6"/>
  <c r="B1337" i="6"/>
  <c r="AB1336" i="6"/>
  <c r="B1336" i="6"/>
  <c r="AB1335" i="6"/>
  <c r="B1335" i="6"/>
  <c r="AB1334" i="6"/>
  <c r="B1334" i="6"/>
  <c r="AB1333" i="6"/>
  <c r="B1333" i="6"/>
  <c r="AB1332" i="6"/>
  <c r="B1332" i="6"/>
  <c r="AB1331" i="6"/>
  <c r="B1331" i="6"/>
  <c r="AB1330" i="6"/>
  <c r="B1330" i="6"/>
  <c r="AB1329" i="6"/>
  <c r="B1329" i="6"/>
  <c r="AB1328" i="6"/>
  <c r="B1328" i="6"/>
  <c r="AB1327" i="6"/>
  <c r="B1327" i="6"/>
  <c r="AB1326" i="6"/>
  <c r="B1326" i="6"/>
  <c r="AB1325" i="6"/>
  <c r="B1325" i="6"/>
  <c r="AB1324" i="6"/>
  <c r="B1324" i="6"/>
  <c r="AB1323" i="6"/>
  <c r="B1323" i="6"/>
  <c r="AB1322" i="6"/>
  <c r="B1322" i="6"/>
  <c r="AB1321" i="6"/>
  <c r="B1321" i="6"/>
  <c r="AB1320" i="6"/>
  <c r="B1320" i="6"/>
  <c r="AB1319" i="6"/>
  <c r="B1319" i="6"/>
  <c r="AB1318" i="6"/>
  <c r="B1318" i="6"/>
  <c r="AB1317" i="6"/>
  <c r="B1317" i="6"/>
  <c r="AB1316" i="6"/>
  <c r="B1316" i="6"/>
  <c r="AB1315" i="6"/>
  <c r="B1315" i="6"/>
  <c r="AB1314" i="6"/>
  <c r="B1314" i="6"/>
  <c r="AB1313" i="6"/>
  <c r="B1313" i="6"/>
  <c r="AB1312" i="6"/>
  <c r="B1312" i="6"/>
  <c r="AB1311" i="6"/>
  <c r="B1311" i="6"/>
  <c r="AB1310" i="6"/>
  <c r="B1310" i="6"/>
  <c r="AB1309" i="6"/>
  <c r="B1309" i="6"/>
  <c r="AB1308" i="6"/>
  <c r="B1308" i="6"/>
  <c r="AB1307" i="6"/>
  <c r="B1307" i="6"/>
  <c r="AB1306" i="6"/>
  <c r="B1306" i="6"/>
  <c r="AB1305" i="6"/>
  <c r="B1305" i="6"/>
  <c r="AB1304" i="6"/>
  <c r="B1304" i="6"/>
  <c r="AB1303" i="6"/>
  <c r="B1303" i="6"/>
  <c r="AB1302" i="6"/>
  <c r="B1302" i="6"/>
  <c r="AB1301" i="6"/>
  <c r="B1301" i="6"/>
  <c r="AB1300" i="6"/>
  <c r="B1300" i="6"/>
  <c r="AB1299" i="6"/>
  <c r="B1299" i="6"/>
  <c r="AB1298" i="6"/>
  <c r="B1298" i="6"/>
  <c r="AB1297" i="6"/>
  <c r="B1297" i="6"/>
  <c r="AB1296" i="6"/>
  <c r="B1296" i="6"/>
  <c r="AB1295" i="6"/>
  <c r="B1295" i="6"/>
  <c r="AB1294" i="6"/>
  <c r="B1294" i="6"/>
  <c r="AB1293" i="6"/>
  <c r="B1293" i="6"/>
  <c r="AB1292" i="6"/>
  <c r="B1292" i="6"/>
  <c r="AB1291" i="6"/>
  <c r="B1291" i="6"/>
  <c r="AB1290" i="6"/>
  <c r="B1290" i="6"/>
  <c r="AB1289" i="6"/>
  <c r="B1289" i="6"/>
  <c r="AB1288" i="6"/>
  <c r="B1288" i="6"/>
  <c r="AB1287" i="6"/>
  <c r="B1287" i="6"/>
  <c r="AB1286" i="6"/>
  <c r="B1286" i="6"/>
  <c r="AB1285" i="6"/>
  <c r="B1285" i="6"/>
  <c r="AB1284" i="6"/>
  <c r="B1284" i="6"/>
  <c r="AB1283" i="6"/>
  <c r="B1283" i="6"/>
  <c r="AB1282" i="6"/>
  <c r="B1282" i="6"/>
  <c r="AB1281" i="6"/>
  <c r="B1281" i="6"/>
  <c r="AB1280" i="6"/>
  <c r="B1280" i="6"/>
  <c r="AB1279" i="6"/>
  <c r="B1279" i="6"/>
  <c r="AB1278" i="6"/>
  <c r="B1278" i="6"/>
  <c r="AB1277" i="6"/>
  <c r="B1277" i="6"/>
  <c r="AB1276" i="6"/>
  <c r="B1276" i="6"/>
  <c r="AB1275" i="6"/>
  <c r="B1275" i="6"/>
  <c r="AB1274" i="6"/>
  <c r="B1274" i="6"/>
  <c r="AB1273" i="6"/>
  <c r="B1273" i="6"/>
  <c r="AB1272" i="6"/>
  <c r="B1272" i="6"/>
  <c r="AB1271" i="6"/>
  <c r="B1271" i="6"/>
  <c r="AB1270" i="6"/>
  <c r="B1270" i="6"/>
  <c r="AB1269" i="6"/>
  <c r="B1269" i="6"/>
  <c r="AB1268" i="6"/>
  <c r="B1268" i="6"/>
  <c r="AB1267" i="6"/>
  <c r="B1267" i="6"/>
  <c r="AB1266" i="6"/>
  <c r="B1266" i="6"/>
  <c r="AB1265" i="6"/>
  <c r="B1265" i="6"/>
  <c r="AB1264" i="6"/>
  <c r="B1264" i="6"/>
  <c r="AB1263" i="6"/>
  <c r="B1263" i="6"/>
  <c r="AB1262" i="6"/>
  <c r="B1262" i="6"/>
  <c r="AB1261" i="6"/>
  <c r="B1261" i="6"/>
  <c r="AB1260" i="6"/>
  <c r="B1260" i="6"/>
  <c r="AB1259" i="6"/>
  <c r="B1259" i="6"/>
  <c r="AB1258" i="6"/>
  <c r="B1258" i="6"/>
  <c r="AB1257" i="6"/>
  <c r="B1257" i="6"/>
  <c r="AB1256" i="6"/>
  <c r="B1256" i="6"/>
  <c r="AB1255" i="6"/>
  <c r="B1255" i="6"/>
  <c r="AB1254" i="6"/>
  <c r="B1254" i="6"/>
  <c r="AB1253" i="6"/>
  <c r="B1253" i="6"/>
  <c r="AB1252" i="6"/>
  <c r="B1252" i="6"/>
  <c r="AB1251" i="6"/>
  <c r="B1251" i="6"/>
  <c r="AB1250" i="6"/>
  <c r="B1250" i="6"/>
  <c r="AB1249" i="6"/>
  <c r="B1249" i="6"/>
  <c r="AB1248" i="6"/>
  <c r="B1248" i="6"/>
  <c r="AB1247" i="6"/>
  <c r="B1247" i="6"/>
  <c r="AB1246" i="6"/>
  <c r="B1246" i="6"/>
  <c r="AB1245" i="6"/>
  <c r="B1245" i="6"/>
  <c r="AB1244" i="6"/>
  <c r="B1244" i="6"/>
  <c r="AB1243" i="6"/>
  <c r="B1243" i="6"/>
  <c r="AB1242" i="6"/>
  <c r="B1242" i="6"/>
  <c r="AB1241" i="6"/>
  <c r="B1241" i="6"/>
  <c r="AB1240" i="6"/>
  <c r="B1240" i="6"/>
  <c r="AB1239" i="6"/>
  <c r="B1239" i="6"/>
  <c r="AB1238" i="6"/>
  <c r="B1238" i="6"/>
  <c r="AB1237" i="6"/>
  <c r="B1237" i="6"/>
  <c r="AB1236" i="6"/>
  <c r="B1236" i="6"/>
  <c r="AB1235" i="6"/>
  <c r="B1235" i="6"/>
  <c r="AB1234" i="6"/>
  <c r="B1234" i="6"/>
  <c r="AB1233" i="6"/>
  <c r="B1233" i="6"/>
  <c r="AB1232" i="6"/>
  <c r="B1232" i="6"/>
  <c r="AB1231" i="6"/>
  <c r="B1231" i="6"/>
  <c r="AB1230" i="6"/>
  <c r="B1230" i="6"/>
  <c r="AB1229" i="6"/>
  <c r="B1229" i="6"/>
  <c r="AB1228" i="6"/>
  <c r="B1228" i="6"/>
  <c r="AB1227" i="6"/>
  <c r="B1227" i="6"/>
  <c r="AB1226" i="6"/>
  <c r="B1226" i="6"/>
  <c r="AB1225" i="6"/>
  <c r="B1225" i="6"/>
  <c r="AB1224" i="6"/>
  <c r="B1224" i="6"/>
  <c r="AB1223" i="6"/>
  <c r="B1223" i="6"/>
  <c r="AB1222" i="6"/>
  <c r="B1222" i="6"/>
  <c r="AB1221" i="6"/>
  <c r="B1221" i="6"/>
  <c r="AB1220" i="6"/>
  <c r="B1220" i="6"/>
  <c r="AB1219" i="6"/>
  <c r="B1219" i="6"/>
  <c r="AB1218" i="6"/>
  <c r="B1218" i="6"/>
  <c r="AB1217" i="6"/>
  <c r="B1217" i="6"/>
  <c r="AB1216" i="6"/>
  <c r="B1216" i="6"/>
  <c r="AB1215" i="6"/>
  <c r="B1215" i="6"/>
  <c r="AB1214" i="6"/>
  <c r="B1214" i="6"/>
  <c r="AB1213" i="6"/>
  <c r="B1213" i="6"/>
  <c r="AB1212" i="6"/>
  <c r="B1212" i="6"/>
  <c r="AB1211" i="6"/>
  <c r="B1211" i="6"/>
  <c r="AB1210" i="6"/>
  <c r="B1210" i="6"/>
  <c r="AB1209" i="6"/>
  <c r="B1209" i="6"/>
  <c r="AB1208" i="6"/>
  <c r="B1208" i="6"/>
  <c r="AB1207" i="6"/>
  <c r="B1207" i="6"/>
  <c r="AB1206" i="6"/>
  <c r="B1206" i="6"/>
  <c r="AB1205" i="6"/>
  <c r="B1205" i="6"/>
  <c r="AB1204" i="6"/>
  <c r="B1204" i="6"/>
  <c r="AB1203" i="6"/>
  <c r="B1203" i="6"/>
  <c r="AB1202" i="6"/>
  <c r="B1202" i="6"/>
  <c r="AB1201" i="6"/>
  <c r="B1201" i="6"/>
  <c r="AB1200" i="6"/>
  <c r="B1200" i="6"/>
  <c r="AB1199" i="6"/>
  <c r="B1199" i="6"/>
  <c r="AB1198" i="6"/>
  <c r="B1198" i="6"/>
  <c r="AB1197" i="6"/>
  <c r="B1197" i="6"/>
  <c r="AB1196" i="6"/>
  <c r="B1196" i="6"/>
  <c r="AB1195" i="6"/>
  <c r="B1195" i="6"/>
  <c r="AB1194" i="6"/>
  <c r="B1194" i="6"/>
  <c r="AB1193" i="6"/>
  <c r="B1193" i="6"/>
  <c r="AB1192" i="6"/>
  <c r="B1192" i="6"/>
  <c r="AB1191" i="6"/>
  <c r="B1191" i="6"/>
  <c r="AB1190" i="6"/>
  <c r="B1190" i="6"/>
  <c r="AB1189" i="6"/>
  <c r="B1189" i="6"/>
  <c r="AB1188" i="6"/>
  <c r="B1188" i="6"/>
  <c r="AB1187" i="6"/>
  <c r="B1187" i="6"/>
  <c r="AB1186" i="6"/>
  <c r="B1186" i="6"/>
  <c r="AB1185" i="6"/>
  <c r="B1185" i="6"/>
  <c r="AB1184" i="6"/>
  <c r="B1184" i="6"/>
  <c r="AB1183" i="6"/>
  <c r="B1183" i="6"/>
  <c r="AB1182" i="6"/>
  <c r="B1182" i="6"/>
  <c r="AB1181" i="6"/>
  <c r="B1181" i="6"/>
  <c r="AB1180" i="6"/>
  <c r="B1180" i="6"/>
  <c r="AB1179" i="6"/>
  <c r="B1179" i="6"/>
  <c r="AB1178" i="6"/>
  <c r="B1178" i="6"/>
  <c r="AB1177" i="6"/>
  <c r="B1177" i="6"/>
  <c r="AB1176" i="6"/>
  <c r="B1176" i="6"/>
  <c r="AB1175" i="6"/>
  <c r="B1175" i="6"/>
  <c r="AB1174" i="6"/>
  <c r="B1174" i="6"/>
  <c r="AB1173" i="6"/>
  <c r="B1173" i="6"/>
  <c r="AB1172" i="6"/>
  <c r="B1172" i="6"/>
  <c r="AB1171" i="6"/>
  <c r="B1171" i="6"/>
  <c r="AB1170" i="6"/>
  <c r="B1170" i="6"/>
  <c r="AB1169" i="6"/>
  <c r="B1169" i="6"/>
  <c r="AB1168" i="6"/>
  <c r="B1168" i="6"/>
  <c r="AB1167" i="6"/>
  <c r="B1167" i="6"/>
  <c r="AB1166" i="6"/>
  <c r="B1166" i="6"/>
  <c r="AB1165" i="6"/>
  <c r="B1165" i="6"/>
  <c r="AB1164" i="6"/>
  <c r="B1164" i="6"/>
  <c r="AB1163" i="6"/>
  <c r="B1163" i="6"/>
  <c r="AB1162" i="6"/>
  <c r="B1162" i="6"/>
  <c r="AB1161" i="6"/>
  <c r="B1161" i="6"/>
  <c r="AB1160" i="6"/>
  <c r="B1160" i="6"/>
  <c r="AB1159" i="6"/>
  <c r="B1159" i="6"/>
  <c r="AB1158" i="6"/>
  <c r="B1158" i="6"/>
  <c r="AB1157" i="6"/>
  <c r="B1157" i="6"/>
  <c r="AB1156" i="6"/>
  <c r="B1156" i="6"/>
  <c r="AB1155" i="6"/>
  <c r="B1155" i="6"/>
  <c r="AB1154" i="6"/>
  <c r="B1154" i="6"/>
  <c r="AB1153" i="6"/>
  <c r="B1153" i="6"/>
  <c r="AB1152" i="6"/>
  <c r="B1152" i="6"/>
  <c r="AB1151" i="6"/>
  <c r="B1151" i="6"/>
  <c r="AB1150" i="6"/>
  <c r="B1150" i="6"/>
  <c r="AB1149" i="6"/>
  <c r="B1149" i="6"/>
  <c r="AB1148" i="6"/>
  <c r="B1148" i="6"/>
  <c r="AB1147" i="6"/>
  <c r="B1147" i="6"/>
  <c r="AB1146" i="6"/>
  <c r="B1146" i="6"/>
  <c r="AB1145" i="6"/>
  <c r="B1145" i="6"/>
  <c r="AB1144" i="6"/>
  <c r="B1144" i="6"/>
  <c r="AB1143" i="6"/>
  <c r="B1143" i="6"/>
  <c r="AB1142" i="6"/>
  <c r="B1142" i="6"/>
  <c r="AB1141" i="6"/>
  <c r="B1141" i="6"/>
  <c r="AB1140" i="6"/>
  <c r="B1140" i="6"/>
  <c r="AB1139" i="6"/>
  <c r="B1139" i="6"/>
  <c r="AB1138" i="6"/>
  <c r="B1138" i="6"/>
  <c r="AB1137" i="6"/>
  <c r="B1137" i="6"/>
  <c r="AB1136" i="6"/>
  <c r="B1136" i="6"/>
  <c r="AB1135" i="6"/>
  <c r="B1135" i="6"/>
  <c r="AB1134" i="6"/>
  <c r="B1134" i="6"/>
  <c r="AB1133" i="6"/>
  <c r="B1133" i="6"/>
  <c r="AB1132" i="6"/>
  <c r="B1132" i="6"/>
  <c r="AB1131" i="6"/>
  <c r="B1131" i="6"/>
  <c r="AB1130" i="6"/>
  <c r="B1130" i="6"/>
  <c r="AB1129" i="6"/>
  <c r="B1129" i="6"/>
  <c r="AB1128" i="6"/>
  <c r="B1128" i="6"/>
  <c r="AB1127" i="6"/>
  <c r="B1127" i="6"/>
  <c r="AB1126" i="6"/>
  <c r="B1126" i="6"/>
  <c r="AB1125" i="6"/>
  <c r="B1125" i="6"/>
  <c r="AB1124" i="6"/>
  <c r="B1124" i="6"/>
  <c r="AB1123" i="6"/>
  <c r="B1123" i="6"/>
  <c r="AB1122" i="6"/>
  <c r="B1122" i="6"/>
  <c r="AB1121" i="6"/>
  <c r="B1121" i="6"/>
  <c r="AB1120" i="6"/>
  <c r="B1120" i="6"/>
  <c r="AB1119" i="6"/>
  <c r="B1119" i="6"/>
  <c r="AB1118" i="6"/>
  <c r="B1118" i="6"/>
  <c r="AB1117" i="6"/>
  <c r="B1117" i="6"/>
  <c r="AB1116" i="6"/>
  <c r="B1116" i="6"/>
  <c r="AB1115" i="6"/>
  <c r="B1115" i="6"/>
  <c r="AB1114" i="6"/>
  <c r="B1114" i="6"/>
  <c r="AB1113" i="6"/>
  <c r="B1113" i="6"/>
  <c r="AB1112" i="6"/>
  <c r="B1112" i="6"/>
  <c r="AB1111" i="6"/>
  <c r="B1111" i="6"/>
  <c r="AB1110" i="6"/>
  <c r="B1110" i="6"/>
  <c r="AB1109" i="6"/>
  <c r="B1109" i="6"/>
  <c r="AB1108" i="6"/>
  <c r="B1108" i="6"/>
  <c r="AB1107" i="6"/>
  <c r="B1107" i="6"/>
  <c r="AB1106" i="6"/>
  <c r="B1106" i="6"/>
  <c r="AB1105" i="6"/>
  <c r="B1105" i="6"/>
  <c r="AB1104" i="6"/>
  <c r="B1104" i="6"/>
  <c r="AB1103" i="6"/>
  <c r="B1103" i="6"/>
  <c r="AB1102" i="6"/>
  <c r="B1102" i="6"/>
  <c r="AB1101" i="6"/>
  <c r="B1101" i="6"/>
  <c r="AB1100" i="6"/>
  <c r="B1100" i="6"/>
  <c r="AB1099" i="6"/>
  <c r="B1099" i="6"/>
  <c r="AB1098" i="6"/>
  <c r="B1098" i="6"/>
  <c r="AB1097" i="6"/>
  <c r="B1097" i="6"/>
  <c r="AB1096" i="6"/>
  <c r="B1096" i="6"/>
  <c r="AB1095" i="6"/>
  <c r="B1095" i="6"/>
  <c r="AB1094" i="6"/>
  <c r="B1094" i="6"/>
  <c r="AB1093" i="6"/>
  <c r="B1093" i="6"/>
  <c r="AB1092" i="6"/>
  <c r="B1092" i="6"/>
  <c r="AB1091" i="6"/>
  <c r="B1091" i="6"/>
  <c r="AB1090" i="6"/>
  <c r="B1090" i="6"/>
  <c r="AB1089" i="6"/>
  <c r="B1089" i="6"/>
  <c r="AB1088" i="6"/>
  <c r="B1088" i="6"/>
  <c r="AB1087" i="6"/>
  <c r="B1087" i="6"/>
  <c r="AB1086" i="6"/>
  <c r="B1086" i="6"/>
  <c r="AB1085" i="6"/>
  <c r="B1085" i="6"/>
  <c r="AB1084" i="6"/>
  <c r="B1084" i="6"/>
  <c r="AB1083" i="6"/>
  <c r="B1083" i="6"/>
  <c r="AB1082" i="6"/>
  <c r="B1082" i="6"/>
  <c r="AB1081" i="6"/>
  <c r="B1081" i="6"/>
  <c r="AB1080" i="6"/>
  <c r="B1080" i="6"/>
  <c r="AB1079" i="6"/>
  <c r="B1079" i="6"/>
  <c r="AB1078" i="6"/>
  <c r="B1078" i="6"/>
  <c r="AB1077" i="6"/>
  <c r="B1077" i="6"/>
  <c r="AB1076" i="6"/>
  <c r="B1076" i="6"/>
  <c r="AB1075" i="6"/>
  <c r="B1075" i="6"/>
  <c r="AB1074" i="6"/>
  <c r="B1074" i="6"/>
  <c r="AB1073" i="6"/>
  <c r="B1073" i="6"/>
  <c r="AB1072" i="6"/>
  <c r="B1072" i="6"/>
  <c r="AB1071" i="6"/>
  <c r="B1071" i="6"/>
  <c r="AB1070" i="6"/>
  <c r="B1070" i="6"/>
  <c r="AB1069" i="6"/>
  <c r="B1069" i="6"/>
  <c r="AB1068" i="6"/>
  <c r="B1068" i="6"/>
  <c r="AB1067" i="6"/>
  <c r="B1067" i="6"/>
  <c r="AB1066" i="6"/>
  <c r="B1066" i="6"/>
  <c r="AB1065" i="6"/>
  <c r="B1065" i="6"/>
  <c r="AB1064" i="6"/>
  <c r="B1064" i="6"/>
  <c r="AB1063" i="6"/>
  <c r="B1063" i="6"/>
  <c r="AB1062" i="6"/>
  <c r="B1062" i="6"/>
  <c r="AB1061" i="6"/>
  <c r="B1061" i="6"/>
  <c r="AB1060" i="6"/>
  <c r="B1060" i="6"/>
  <c r="AB1059" i="6"/>
  <c r="B1059" i="6"/>
  <c r="AB1058" i="6"/>
  <c r="B1058" i="6"/>
  <c r="AB1057" i="6"/>
  <c r="B1057" i="6"/>
  <c r="AB1056" i="6"/>
  <c r="B1056" i="6"/>
  <c r="AB1055" i="6"/>
  <c r="B1055" i="6"/>
  <c r="AB1054" i="6"/>
  <c r="B1054" i="6"/>
  <c r="AB1053" i="6"/>
  <c r="B1053" i="6"/>
  <c r="AB1052" i="6"/>
  <c r="B1052" i="6"/>
  <c r="AB1051" i="6"/>
  <c r="B1051" i="6"/>
  <c r="AB1050" i="6"/>
  <c r="B1050" i="6"/>
  <c r="AB1049" i="6"/>
  <c r="B1049" i="6"/>
  <c r="AB1048" i="6"/>
  <c r="B1048" i="6"/>
  <c r="AB1047" i="6"/>
  <c r="B1047" i="6"/>
  <c r="AB1046" i="6"/>
  <c r="B1046" i="6"/>
  <c r="AB1045" i="6"/>
  <c r="B1045" i="6"/>
  <c r="AB1044" i="6"/>
  <c r="B1044" i="6"/>
  <c r="AB1043" i="6"/>
  <c r="B1043" i="6"/>
  <c r="AB1042" i="6"/>
  <c r="B1042" i="6"/>
  <c r="AB1041" i="6"/>
  <c r="B1041" i="6"/>
  <c r="AB1040" i="6"/>
  <c r="B1040" i="6"/>
  <c r="AB1039" i="6"/>
  <c r="B1039" i="6"/>
  <c r="AB1038" i="6"/>
  <c r="B1038" i="6"/>
  <c r="AB1037" i="6"/>
  <c r="B1037" i="6"/>
  <c r="AB1036" i="6"/>
  <c r="B1036" i="6"/>
  <c r="AB1035" i="6"/>
  <c r="B1035" i="6"/>
  <c r="AB1034" i="6"/>
  <c r="B1034" i="6"/>
  <c r="AB1033" i="6"/>
  <c r="B1033" i="6"/>
  <c r="AB1032" i="6"/>
  <c r="B1032" i="6"/>
  <c r="AB1031" i="6"/>
  <c r="B1031" i="6"/>
  <c r="AB1030" i="6"/>
  <c r="B1030" i="6"/>
  <c r="AB1029" i="6"/>
  <c r="B1029" i="6"/>
  <c r="AB1028" i="6"/>
  <c r="B1028" i="6"/>
  <c r="AB1027" i="6"/>
  <c r="B1027" i="6"/>
  <c r="AB1026" i="6"/>
  <c r="B1026" i="6"/>
  <c r="AB1025" i="6"/>
  <c r="B1025" i="6"/>
  <c r="AB1024" i="6"/>
  <c r="B1024" i="6"/>
  <c r="AB1023" i="6"/>
  <c r="B1023" i="6"/>
  <c r="AB1022" i="6"/>
  <c r="B1022" i="6"/>
  <c r="AB1021" i="6"/>
  <c r="B1021" i="6"/>
  <c r="AB1020" i="6"/>
  <c r="B1020" i="6"/>
  <c r="AB1019" i="6"/>
  <c r="B1019" i="6"/>
  <c r="AB1018" i="6"/>
  <c r="B1018" i="6"/>
  <c r="AB1017" i="6"/>
  <c r="B1017" i="6"/>
  <c r="AB1016" i="6"/>
  <c r="B1016" i="6"/>
  <c r="AB1015" i="6"/>
  <c r="B1015" i="6"/>
  <c r="AB1014" i="6"/>
  <c r="B1014" i="6"/>
  <c r="AB1013" i="6"/>
  <c r="B1013" i="6"/>
  <c r="AB1012" i="6"/>
  <c r="B1012" i="6"/>
  <c r="AB1011" i="6"/>
  <c r="B1011" i="6"/>
  <c r="AB1010" i="6"/>
  <c r="B1010" i="6"/>
  <c r="AB1009" i="6"/>
  <c r="B1009" i="6"/>
  <c r="AB1008" i="6"/>
  <c r="B1008" i="6"/>
  <c r="AB1007" i="6"/>
  <c r="B1007" i="6"/>
  <c r="AB1006" i="6"/>
  <c r="B1006" i="6"/>
  <c r="AB1005" i="6"/>
  <c r="B1005" i="6"/>
  <c r="AB1004" i="6"/>
  <c r="B1004" i="6"/>
  <c r="AB1003" i="6"/>
  <c r="B1003" i="6"/>
  <c r="AB1002" i="6"/>
  <c r="B1002" i="6"/>
  <c r="AB1001" i="6"/>
  <c r="B1001" i="6"/>
  <c r="AB1000" i="6"/>
  <c r="B1000" i="6"/>
  <c r="AB999" i="6"/>
  <c r="B999" i="6"/>
  <c r="AB998" i="6"/>
  <c r="B998" i="6"/>
  <c r="AB997" i="6"/>
  <c r="B997" i="6"/>
  <c r="AB996" i="6"/>
  <c r="B996" i="6"/>
  <c r="AB995" i="6"/>
  <c r="B995" i="6"/>
  <c r="AB994" i="6"/>
  <c r="B994" i="6"/>
  <c r="AB993" i="6"/>
  <c r="B993" i="6"/>
  <c r="AB992" i="6"/>
  <c r="B992" i="6"/>
  <c r="AB991" i="6"/>
  <c r="B991" i="6"/>
  <c r="AB990" i="6"/>
  <c r="B990" i="6"/>
  <c r="AB989" i="6"/>
  <c r="B989" i="6"/>
  <c r="AB988" i="6"/>
  <c r="B988" i="6"/>
  <c r="AB987" i="6"/>
  <c r="B987" i="6"/>
  <c r="AB986" i="6"/>
  <c r="B986" i="6"/>
  <c r="AB985" i="6"/>
  <c r="B985" i="6"/>
  <c r="AB984" i="6"/>
  <c r="B984" i="6"/>
  <c r="AB983" i="6"/>
  <c r="B983" i="6"/>
  <c r="AB982" i="6"/>
  <c r="B982" i="6"/>
  <c r="AB981" i="6"/>
  <c r="B981" i="6"/>
  <c r="AB980" i="6"/>
  <c r="B980" i="6"/>
  <c r="AB979" i="6"/>
  <c r="B979" i="6"/>
  <c r="AB978" i="6"/>
  <c r="B978" i="6"/>
  <c r="AB977" i="6"/>
  <c r="B977" i="6"/>
  <c r="AB976" i="6"/>
  <c r="B976" i="6"/>
  <c r="AB975" i="6"/>
  <c r="B975" i="6"/>
  <c r="AB974" i="6"/>
  <c r="B974" i="6"/>
  <c r="AB973" i="6"/>
  <c r="B973" i="6"/>
  <c r="AB972" i="6"/>
  <c r="B972" i="6"/>
  <c r="AB971" i="6"/>
  <c r="B971" i="6"/>
  <c r="AB970" i="6"/>
  <c r="B970" i="6"/>
  <c r="AB969" i="6"/>
  <c r="B969" i="6"/>
  <c r="AB968" i="6"/>
  <c r="B968" i="6"/>
  <c r="AB967" i="6"/>
  <c r="B967" i="6"/>
  <c r="AB966" i="6"/>
  <c r="B966" i="6"/>
  <c r="AB965" i="6"/>
  <c r="B965" i="6"/>
  <c r="AB964" i="6"/>
  <c r="B964" i="6"/>
  <c r="AB963" i="6"/>
  <c r="B963" i="6"/>
  <c r="AB962" i="6"/>
  <c r="B962" i="6"/>
  <c r="AB961" i="6"/>
  <c r="B961" i="6"/>
  <c r="AB960" i="6"/>
  <c r="B960" i="6"/>
  <c r="AB959" i="6"/>
  <c r="B959" i="6"/>
  <c r="AB958" i="6"/>
  <c r="B958" i="6"/>
  <c r="AB957" i="6"/>
  <c r="B957" i="6"/>
  <c r="AB956" i="6"/>
  <c r="B956" i="6"/>
  <c r="AB955" i="6"/>
  <c r="B955" i="6"/>
  <c r="AB954" i="6"/>
  <c r="B954" i="6"/>
  <c r="AB953" i="6"/>
  <c r="B953" i="6"/>
  <c r="AB952" i="6"/>
  <c r="B952" i="6"/>
  <c r="AB951" i="6"/>
  <c r="B951" i="6"/>
  <c r="AB950" i="6"/>
  <c r="B950" i="6"/>
  <c r="AB949" i="6"/>
  <c r="B949" i="6"/>
  <c r="AB948" i="6"/>
  <c r="B948" i="6"/>
  <c r="AB947" i="6"/>
  <c r="B947" i="6"/>
  <c r="AB946" i="6"/>
  <c r="B946" i="6"/>
  <c r="AB945" i="6"/>
  <c r="B945" i="6"/>
  <c r="AB944" i="6"/>
  <c r="B944" i="6"/>
  <c r="AB943" i="6"/>
  <c r="B943" i="6"/>
  <c r="AB942" i="6"/>
  <c r="B942" i="6"/>
  <c r="AB941" i="6"/>
  <c r="B941" i="6"/>
  <c r="AB940" i="6"/>
  <c r="B940" i="6"/>
  <c r="AB939" i="6"/>
  <c r="B939" i="6"/>
  <c r="AB938" i="6"/>
  <c r="B938" i="6"/>
  <c r="AB937" i="6"/>
  <c r="B937" i="6"/>
  <c r="AB936" i="6"/>
  <c r="B936" i="6"/>
  <c r="AB935" i="6"/>
  <c r="B935" i="6"/>
  <c r="AB934" i="6"/>
  <c r="B934" i="6"/>
  <c r="AB933" i="6"/>
  <c r="B933" i="6"/>
  <c r="AB932" i="6"/>
  <c r="B932" i="6"/>
  <c r="AB931" i="6"/>
  <c r="B931" i="6"/>
  <c r="AB930" i="6"/>
  <c r="B930" i="6"/>
  <c r="AB929" i="6"/>
  <c r="B929" i="6"/>
  <c r="AB928" i="6"/>
  <c r="B928" i="6"/>
  <c r="AB927" i="6"/>
  <c r="B927" i="6"/>
  <c r="AB926" i="6"/>
  <c r="B926" i="6"/>
  <c r="AB925" i="6"/>
  <c r="B925" i="6"/>
  <c r="AB924" i="6"/>
  <c r="B924" i="6"/>
  <c r="AB923" i="6"/>
  <c r="B923" i="6"/>
  <c r="AB922" i="6"/>
  <c r="B922" i="6"/>
  <c r="AB921" i="6"/>
  <c r="B921" i="6"/>
  <c r="AB920" i="6"/>
  <c r="B920" i="6"/>
  <c r="AB919" i="6"/>
  <c r="B919" i="6"/>
  <c r="AB918" i="6"/>
  <c r="B918" i="6"/>
  <c r="AB917" i="6"/>
  <c r="B917" i="6"/>
  <c r="AB916" i="6"/>
  <c r="B916" i="6"/>
  <c r="AB915" i="6"/>
  <c r="B915" i="6"/>
  <c r="AB914" i="6"/>
  <c r="B914" i="6"/>
  <c r="AB913" i="6"/>
  <c r="B913" i="6"/>
  <c r="AB912" i="6"/>
  <c r="B912" i="6"/>
  <c r="AB911" i="6"/>
  <c r="B911" i="6"/>
  <c r="AB910" i="6"/>
  <c r="B910" i="6"/>
  <c r="AB909" i="6"/>
  <c r="B909" i="6"/>
  <c r="AB908" i="6"/>
  <c r="B908" i="6"/>
  <c r="AB907" i="6"/>
  <c r="B907" i="6"/>
  <c r="AB906" i="6"/>
  <c r="B906" i="6"/>
  <c r="AB905" i="6"/>
  <c r="B905" i="6"/>
  <c r="AB904" i="6"/>
  <c r="B904" i="6"/>
  <c r="AB903" i="6"/>
  <c r="B903" i="6"/>
  <c r="AB902" i="6"/>
  <c r="B902" i="6"/>
  <c r="AB901" i="6"/>
  <c r="B901" i="6"/>
  <c r="AB900" i="6"/>
  <c r="B900" i="6"/>
  <c r="AB899" i="6"/>
  <c r="B899" i="6"/>
  <c r="AB898" i="6"/>
  <c r="B898" i="6"/>
  <c r="AB897" i="6"/>
  <c r="B897" i="6"/>
  <c r="AB896" i="6"/>
  <c r="B896" i="6"/>
  <c r="AB895" i="6"/>
  <c r="B895" i="6"/>
  <c r="AB894" i="6"/>
  <c r="B894" i="6"/>
  <c r="AB893" i="6"/>
  <c r="B893" i="6"/>
  <c r="AB892" i="6"/>
  <c r="B892" i="6"/>
  <c r="AB891" i="6"/>
  <c r="B891" i="6"/>
  <c r="AB890" i="6"/>
  <c r="B890" i="6"/>
  <c r="AB889" i="6"/>
  <c r="B889" i="6"/>
  <c r="AB888" i="6"/>
  <c r="B888" i="6"/>
  <c r="AB887" i="6"/>
  <c r="B887" i="6"/>
  <c r="AB886" i="6"/>
  <c r="B886" i="6"/>
  <c r="AB885" i="6"/>
  <c r="B885" i="6"/>
  <c r="AB884" i="6"/>
  <c r="B884" i="6"/>
  <c r="AB883" i="6"/>
  <c r="B883" i="6"/>
  <c r="AB882" i="6"/>
  <c r="B882" i="6"/>
  <c r="AB881" i="6"/>
  <c r="B881" i="6"/>
  <c r="AB880" i="6"/>
  <c r="B880" i="6"/>
  <c r="AB879" i="6"/>
  <c r="B879" i="6"/>
  <c r="AB878" i="6"/>
  <c r="B878" i="6"/>
  <c r="AB877" i="6"/>
  <c r="B877" i="6"/>
  <c r="AB876" i="6"/>
  <c r="B876" i="6"/>
  <c r="AB875" i="6"/>
  <c r="B875" i="6"/>
  <c r="AB874" i="6"/>
  <c r="B874" i="6"/>
  <c r="AB873" i="6"/>
  <c r="B873" i="6"/>
  <c r="AB872" i="6"/>
  <c r="B872" i="6"/>
  <c r="AB871" i="6"/>
  <c r="B871" i="6"/>
  <c r="AB870" i="6"/>
  <c r="B870" i="6"/>
  <c r="AB869" i="6"/>
  <c r="B869" i="6"/>
  <c r="AB868" i="6"/>
  <c r="B868" i="6"/>
  <c r="AB867" i="6"/>
  <c r="B867" i="6"/>
  <c r="AB866" i="6"/>
  <c r="B866" i="6"/>
  <c r="AB865" i="6"/>
  <c r="B865" i="6"/>
  <c r="AB864" i="6"/>
  <c r="B864" i="6"/>
  <c r="AB863" i="6"/>
  <c r="B863" i="6"/>
  <c r="AB862" i="6"/>
  <c r="B862" i="6"/>
  <c r="AB861" i="6"/>
  <c r="B861" i="6"/>
  <c r="AB860" i="6"/>
  <c r="B860" i="6"/>
  <c r="AB859" i="6"/>
  <c r="B859" i="6"/>
  <c r="AB858" i="6"/>
  <c r="B858" i="6"/>
  <c r="AB857" i="6"/>
  <c r="B857" i="6"/>
  <c r="AB856" i="6"/>
  <c r="B856" i="6"/>
  <c r="AB855" i="6"/>
  <c r="B855" i="6"/>
  <c r="AB854" i="6"/>
  <c r="B854" i="6"/>
  <c r="AB853" i="6"/>
  <c r="B853" i="6"/>
  <c r="AB852" i="6"/>
  <c r="B852" i="6"/>
  <c r="AB851" i="6"/>
  <c r="B851" i="6"/>
  <c r="AB850" i="6"/>
  <c r="B850" i="6"/>
  <c r="AB849" i="6"/>
  <c r="B849" i="6"/>
  <c r="AB848" i="6"/>
  <c r="B848" i="6"/>
  <c r="AB847" i="6"/>
  <c r="B847" i="6"/>
  <c r="AB846" i="6"/>
  <c r="B846" i="6"/>
  <c r="AB845" i="6"/>
  <c r="B845" i="6"/>
  <c r="AB844" i="6"/>
  <c r="B844" i="6"/>
  <c r="AB843" i="6"/>
  <c r="B843" i="6"/>
  <c r="AB842" i="6"/>
  <c r="B842" i="6"/>
  <c r="AB841" i="6"/>
  <c r="B841" i="6"/>
  <c r="AB840" i="6"/>
  <c r="B840" i="6"/>
  <c r="AB839" i="6"/>
  <c r="B839" i="6"/>
  <c r="AB838" i="6"/>
  <c r="B838" i="6"/>
  <c r="AB837" i="6"/>
  <c r="B837" i="6"/>
  <c r="AB836" i="6"/>
  <c r="B836" i="6"/>
  <c r="AB835" i="6"/>
  <c r="B835" i="6"/>
  <c r="AB834" i="6"/>
  <c r="B834" i="6"/>
  <c r="AB833" i="6"/>
  <c r="B833" i="6"/>
  <c r="AB832" i="6"/>
  <c r="B832" i="6"/>
  <c r="AB831" i="6"/>
  <c r="B831" i="6"/>
  <c r="AB830" i="6"/>
  <c r="B830" i="6"/>
  <c r="AB829" i="6"/>
  <c r="B829" i="6"/>
  <c r="AB828" i="6"/>
  <c r="B828" i="6"/>
  <c r="AB827" i="6"/>
  <c r="B827" i="6"/>
  <c r="AB826" i="6"/>
  <c r="B826" i="6"/>
  <c r="AB825" i="6"/>
  <c r="B825" i="6"/>
  <c r="AB824" i="6"/>
  <c r="B824" i="6"/>
  <c r="AB823" i="6"/>
  <c r="B823" i="6"/>
  <c r="AB822" i="6"/>
  <c r="B822" i="6"/>
  <c r="AB821" i="6"/>
  <c r="B821" i="6"/>
  <c r="AB820" i="6"/>
  <c r="B820" i="6"/>
  <c r="AB819" i="6"/>
  <c r="B819" i="6"/>
  <c r="AB818" i="6"/>
  <c r="B818" i="6"/>
  <c r="AB817" i="6"/>
  <c r="B817" i="6"/>
  <c r="AB816" i="6"/>
  <c r="B816" i="6"/>
  <c r="AB815" i="6"/>
  <c r="B815" i="6"/>
  <c r="AB814" i="6"/>
  <c r="B814" i="6"/>
  <c r="AB813" i="6"/>
  <c r="B813" i="6"/>
  <c r="AB812" i="6"/>
  <c r="B812" i="6"/>
  <c r="AB811" i="6"/>
  <c r="B811" i="6"/>
  <c r="AB810" i="6"/>
  <c r="B810" i="6"/>
  <c r="AB809" i="6"/>
  <c r="B809" i="6"/>
  <c r="AB808" i="6"/>
  <c r="B808" i="6"/>
  <c r="AB807" i="6"/>
  <c r="B807" i="6"/>
  <c r="AB806" i="6"/>
  <c r="B806" i="6"/>
  <c r="AB805" i="6"/>
  <c r="B805" i="6"/>
  <c r="AB804" i="6"/>
  <c r="B804" i="6"/>
  <c r="AB803" i="6"/>
  <c r="B803" i="6"/>
  <c r="AB802" i="6"/>
  <c r="B802" i="6"/>
  <c r="AB801" i="6"/>
  <c r="B801" i="6"/>
  <c r="AB800" i="6"/>
  <c r="B800" i="6"/>
  <c r="AB799" i="6"/>
  <c r="B799" i="6"/>
  <c r="AB798" i="6"/>
  <c r="B798" i="6"/>
  <c r="AB797" i="6"/>
  <c r="B797" i="6"/>
  <c r="AB796" i="6"/>
  <c r="B796" i="6"/>
  <c r="AB795" i="6"/>
  <c r="B795" i="6"/>
  <c r="AB794" i="6"/>
  <c r="B794" i="6"/>
  <c r="AB793" i="6"/>
  <c r="B793" i="6"/>
  <c r="AB792" i="6"/>
  <c r="B792" i="6"/>
  <c r="AB791" i="6"/>
  <c r="B791" i="6"/>
  <c r="AB790" i="6"/>
  <c r="B790" i="6"/>
  <c r="AB789" i="6"/>
  <c r="B789" i="6"/>
  <c r="AB788" i="6"/>
  <c r="B788" i="6"/>
  <c r="AB787" i="6"/>
  <c r="B787" i="6"/>
  <c r="AB786" i="6"/>
  <c r="B786" i="6"/>
  <c r="AB785" i="6"/>
  <c r="B785" i="6"/>
  <c r="AB784" i="6"/>
  <c r="B784" i="6"/>
  <c r="AB783" i="6"/>
  <c r="B783" i="6"/>
  <c r="AB782" i="6"/>
  <c r="B782" i="6"/>
  <c r="AB781" i="6"/>
  <c r="B781" i="6"/>
  <c r="AB780" i="6"/>
  <c r="B780" i="6"/>
  <c r="AB779" i="6"/>
  <c r="B779" i="6"/>
  <c r="AB778" i="6"/>
  <c r="B778" i="6"/>
  <c r="AB777" i="6"/>
  <c r="B777" i="6"/>
  <c r="AB776" i="6"/>
  <c r="B776" i="6"/>
  <c r="AB775" i="6"/>
  <c r="B775" i="6"/>
  <c r="AB774" i="6"/>
  <c r="B774" i="6"/>
  <c r="AB773" i="6"/>
  <c r="B773" i="6"/>
  <c r="AB772" i="6"/>
  <c r="B772" i="6"/>
  <c r="AB771" i="6"/>
  <c r="B771" i="6"/>
  <c r="AB770" i="6"/>
  <c r="B770" i="6"/>
  <c r="AB769" i="6"/>
  <c r="B769" i="6"/>
  <c r="AB768" i="6"/>
  <c r="B768" i="6"/>
  <c r="AB767" i="6"/>
  <c r="B767" i="6"/>
  <c r="AB766" i="6"/>
  <c r="B766" i="6"/>
  <c r="AB765" i="6"/>
  <c r="B765" i="6"/>
  <c r="AB764" i="6"/>
  <c r="B764" i="6"/>
  <c r="AB763" i="6"/>
  <c r="B763" i="6"/>
  <c r="AB762" i="6"/>
  <c r="B762" i="6"/>
  <c r="AB761" i="6"/>
  <c r="B761" i="6"/>
  <c r="AB760" i="6"/>
  <c r="B760" i="6"/>
  <c r="AB759" i="6"/>
  <c r="B759" i="6"/>
  <c r="AB758" i="6"/>
  <c r="B758" i="6"/>
  <c r="AB757" i="6"/>
  <c r="B757" i="6"/>
  <c r="AB756" i="6"/>
  <c r="B756" i="6"/>
  <c r="AB755" i="6"/>
  <c r="B755" i="6"/>
  <c r="AB754" i="6"/>
  <c r="B754" i="6"/>
  <c r="AB753" i="6"/>
  <c r="B753" i="6"/>
  <c r="AB752" i="6"/>
  <c r="B752" i="6"/>
  <c r="AB751" i="6"/>
  <c r="B751" i="6"/>
  <c r="AB750" i="6"/>
  <c r="B750" i="6"/>
  <c r="AB749" i="6"/>
  <c r="B749" i="6"/>
  <c r="AB748" i="6"/>
  <c r="B748" i="6"/>
  <c r="AB747" i="6"/>
  <c r="B747" i="6"/>
  <c r="AB746" i="6"/>
  <c r="B746" i="6"/>
  <c r="AB745" i="6"/>
  <c r="B745" i="6"/>
  <c r="AB744" i="6"/>
  <c r="B744" i="6"/>
  <c r="AB743" i="6"/>
  <c r="B743" i="6"/>
  <c r="AB742" i="6"/>
  <c r="B742" i="6"/>
  <c r="AB741" i="6"/>
  <c r="B741" i="6"/>
  <c r="AB740" i="6"/>
  <c r="B740" i="6"/>
  <c r="AB739" i="6"/>
  <c r="B739" i="6"/>
  <c r="AB738" i="6"/>
  <c r="B738" i="6"/>
  <c r="AB737" i="6"/>
  <c r="B737" i="6"/>
  <c r="AB736" i="6"/>
  <c r="B736" i="6"/>
  <c r="AB735" i="6"/>
  <c r="B735" i="6"/>
  <c r="AB734" i="6"/>
  <c r="B734" i="6"/>
  <c r="AB733" i="6"/>
  <c r="B733" i="6"/>
  <c r="AB732" i="6"/>
  <c r="B732" i="6"/>
  <c r="AB731" i="6"/>
  <c r="B731" i="6"/>
  <c r="AB730" i="6"/>
  <c r="B730" i="6"/>
  <c r="AB729" i="6"/>
  <c r="B729" i="6"/>
  <c r="AB728" i="6"/>
  <c r="B728" i="6"/>
  <c r="AB727" i="6"/>
  <c r="B727" i="6"/>
  <c r="AB726" i="6"/>
  <c r="B726" i="6"/>
  <c r="AB725" i="6"/>
  <c r="B725" i="6"/>
  <c r="AB724" i="6"/>
  <c r="B724" i="6"/>
  <c r="AB723" i="6"/>
  <c r="B723" i="6"/>
  <c r="AB722" i="6"/>
  <c r="B722" i="6"/>
  <c r="AB721" i="6"/>
  <c r="B721" i="6"/>
  <c r="AB720" i="6"/>
  <c r="B720" i="6"/>
  <c r="AB719" i="6"/>
  <c r="B719" i="6"/>
  <c r="AB718" i="6"/>
  <c r="B718" i="6"/>
  <c r="AB717" i="6"/>
  <c r="B717" i="6"/>
  <c r="AB716" i="6"/>
  <c r="B716" i="6"/>
  <c r="AB715" i="6"/>
  <c r="B715" i="6"/>
  <c r="AB714" i="6"/>
  <c r="B714" i="6"/>
  <c r="AB713" i="6"/>
  <c r="B713" i="6"/>
  <c r="AB712" i="6"/>
  <c r="B712" i="6"/>
  <c r="AB711" i="6"/>
  <c r="B711" i="6"/>
  <c r="AB710" i="6"/>
  <c r="B710" i="6"/>
  <c r="AB709" i="6"/>
  <c r="B709" i="6"/>
  <c r="AB708" i="6"/>
  <c r="B708" i="6"/>
  <c r="AB707" i="6"/>
  <c r="B707" i="6"/>
  <c r="AB706" i="6"/>
  <c r="B706" i="6"/>
  <c r="AB705" i="6"/>
  <c r="B705" i="6"/>
  <c r="AB704" i="6"/>
  <c r="B704" i="6"/>
  <c r="AB703" i="6"/>
  <c r="B703" i="6"/>
  <c r="AB702" i="6"/>
  <c r="B702" i="6"/>
  <c r="AB701" i="6"/>
  <c r="B701" i="6"/>
  <c r="AB700" i="6"/>
  <c r="B700" i="6"/>
  <c r="AB699" i="6"/>
  <c r="B699" i="6"/>
  <c r="AB698" i="6"/>
  <c r="B698" i="6"/>
  <c r="AB697" i="6"/>
  <c r="B697" i="6"/>
  <c r="AB696" i="6"/>
  <c r="B696" i="6"/>
  <c r="AB695" i="6"/>
  <c r="B695" i="6"/>
  <c r="AB694" i="6"/>
  <c r="B694" i="6"/>
  <c r="AB693" i="6"/>
  <c r="B693" i="6"/>
  <c r="AB692" i="6"/>
  <c r="B692" i="6"/>
  <c r="AB691" i="6"/>
  <c r="B691" i="6"/>
  <c r="AB690" i="6"/>
  <c r="B690" i="6"/>
  <c r="AB689" i="6"/>
  <c r="B689" i="6"/>
  <c r="AB688" i="6"/>
  <c r="B688" i="6"/>
  <c r="AB687" i="6"/>
  <c r="B687" i="6"/>
  <c r="AB686" i="6"/>
  <c r="B686" i="6"/>
  <c r="AB685" i="6"/>
  <c r="B685" i="6"/>
  <c r="AB684" i="6"/>
  <c r="B684" i="6"/>
  <c r="AB683" i="6"/>
  <c r="B683" i="6"/>
  <c r="AB682" i="6"/>
  <c r="B682" i="6"/>
  <c r="AB681" i="6"/>
  <c r="B681" i="6"/>
  <c r="AB680" i="6"/>
  <c r="B680" i="6"/>
  <c r="AB679" i="6"/>
  <c r="B679" i="6"/>
  <c r="AB678" i="6"/>
  <c r="B678" i="6"/>
  <c r="AB677" i="6"/>
  <c r="B677" i="6"/>
  <c r="AB676" i="6"/>
  <c r="B676" i="6"/>
  <c r="AB675" i="6"/>
  <c r="B675" i="6"/>
  <c r="AB674" i="6"/>
  <c r="B674" i="6"/>
  <c r="AB673" i="6"/>
  <c r="B673" i="6"/>
  <c r="AB672" i="6"/>
  <c r="B672" i="6"/>
  <c r="AB671" i="6"/>
  <c r="B671" i="6"/>
  <c r="AB670" i="6"/>
  <c r="B670" i="6"/>
  <c r="AB669" i="6"/>
  <c r="B669" i="6"/>
  <c r="AB668" i="6"/>
  <c r="B668" i="6"/>
  <c r="AB667" i="6"/>
  <c r="B667" i="6"/>
  <c r="AB666" i="6"/>
  <c r="B666" i="6"/>
  <c r="AB665" i="6"/>
  <c r="B665" i="6"/>
  <c r="AB664" i="6"/>
  <c r="B664" i="6"/>
  <c r="AB663" i="6"/>
  <c r="B663" i="6"/>
  <c r="AB662" i="6"/>
  <c r="B662" i="6"/>
  <c r="AB661" i="6"/>
  <c r="B661" i="6"/>
  <c r="AB660" i="6"/>
  <c r="B660" i="6"/>
  <c r="AB659" i="6"/>
  <c r="B659" i="6"/>
  <c r="AB658" i="6"/>
  <c r="B658" i="6"/>
  <c r="AB657" i="6"/>
  <c r="B657" i="6"/>
  <c r="AB656" i="6"/>
  <c r="B656" i="6"/>
  <c r="AB655" i="6"/>
  <c r="B655" i="6"/>
  <c r="AB654" i="6"/>
  <c r="B654" i="6"/>
  <c r="AB653" i="6"/>
  <c r="B653" i="6"/>
  <c r="AB652" i="6"/>
  <c r="B652" i="6"/>
  <c r="AB651" i="6"/>
  <c r="B651" i="6"/>
  <c r="AB650" i="6"/>
  <c r="B650" i="6"/>
  <c r="AB649" i="6"/>
  <c r="B649" i="6"/>
  <c r="AB648" i="6"/>
  <c r="B648" i="6"/>
  <c r="AB647" i="6"/>
  <c r="B647" i="6"/>
  <c r="AB646" i="6"/>
  <c r="B646" i="6"/>
  <c r="AB645" i="6"/>
  <c r="B645" i="6"/>
  <c r="AB644" i="6"/>
  <c r="B644" i="6"/>
  <c r="AB643" i="6"/>
  <c r="B643" i="6"/>
  <c r="AB642" i="6"/>
  <c r="B642" i="6"/>
  <c r="AB641" i="6"/>
  <c r="B641" i="6"/>
  <c r="AB640" i="6"/>
  <c r="B640" i="6"/>
  <c r="AB639" i="6"/>
  <c r="B639" i="6"/>
  <c r="AB638" i="6"/>
  <c r="B638" i="6"/>
  <c r="AB637" i="6"/>
  <c r="B637" i="6"/>
  <c r="AB636" i="6"/>
  <c r="B636" i="6"/>
  <c r="AB635" i="6"/>
  <c r="B635" i="6"/>
  <c r="AB634" i="6"/>
  <c r="B634" i="6"/>
  <c r="AB633" i="6"/>
  <c r="B633" i="6"/>
  <c r="AB632" i="6"/>
  <c r="B632" i="6"/>
  <c r="AB631" i="6"/>
  <c r="B631" i="6"/>
  <c r="AB630" i="6"/>
  <c r="B630" i="6"/>
  <c r="AB629" i="6"/>
  <c r="B629" i="6"/>
  <c r="AB628" i="6"/>
  <c r="B628" i="6"/>
  <c r="AB627" i="6"/>
  <c r="B627" i="6"/>
  <c r="AB626" i="6"/>
  <c r="B626" i="6"/>
  <c r="AB625" i="6"/>
  <c r="B625" i="6"/>
  <c r="AB624" i="6"/>
  <c r="B624" i="6"/>
  <c r="AB623" i="6"/>
  <c r="B623" i="6"/>
  <c r="AB622" i="6"/>
  <c r="B622" i="6"/>
  <c r="AB621" i="6"/>
  <c r="B621" i="6"/>
  <c r="AB620" i="6"/>
  <c r="B620" i="6"/>
  <c r="AB619" i="6"/>
  <c r="B619" i="6"/>
  <c r="AB618" i="6"/>
  <c r="B618" i="6"/>
  <c r="AB617" i="6"/>
  <c r="B617" i="6"/>
  <c r="AB616" i="6"/>
  <c r="B616" i="6"/>
  <c r="AB615" i="6"/>
  <c r="B615" i="6"/>
  <c r="AB614" i="6"/>
  <c r="B614" i="6"/>
  <c r="AB613" i="6"/>
  <c r="B613" i="6"/>
  <c r="AB612" i="6"/>
  <c r="B612" i="6"/>
  <c r="AB611" i="6"/>
  <c r="B611" i="6"/>
  <c r="AB610" i="6"/>
  <c r="B610" i="6"/>
  <c r="AB609" i="6"/>
  <c r="B609" i="6"/>
  <c r="AB608" i="6"/>
  <c r="B608" i="6"/>
  <c r="AB607" i="6"/>
  <c r="B607" i="6"/>
  <c r="AB606" i="6"/>
  <c r="B606" i="6"/>
  <c r="AB605" i="6"/>
  <c r="B605" i="6"/>
  <c r="AB604" i="6"/>
  <c r="B604" i="6"/>
  <c r="AB603" i="6"/>
  <c r="B603" i="6"/>
  <c r="AB602" i="6"/>
  <c r="B602" i="6"/>
  <c r="AB601" i="6"/>
  <c r="B601" i="6"/>
  <c r="AB600" i="6"/>
  <c r="B600" i="6"/>
  <c r="AB599" i="6"/>
  <c r="B599" i="6"/>
  <c r="AB598" i="6"/>
  <c r="B598" i="6"/>
  <c r="AB597" i="6"/>
  <c r="B597" i="6"/>
  <c r="AB596" i="6"/>
  <c r="B596" i="6"/>
  <c r="AB595" i="6"/>
  <c r="B595" i="6"/>
  <c r="AB594" i="6"/>
  <c r="B594" i="6"/>
  <c r="AB593" i="6"/>
  <c r="B593" i="6"/>
  <c r="AB592" i="6"/>
  <c r="B592" i="6"/>
  <c r="AB591" i="6"/>
  <c r="B591" i="6"/>
  <c r="AB590" i="6"/>
  <c r="B590" i="6"/>
  <c r="AB589" i="6"/>
  <c r="B589" i="6"/>
  <c r="AB588" i="6"/>
  <c r="B588" i="6"/>
  <c r="AB587" i="6"/>
  <c r="B587" i="6"/>
  <c r="AB586" i="6"/>
  <c r="B586" i="6"/>
  <c r="AB585" i="6"/>
  <c r="B585" i="6"/>
  <c r="AB584" i="6"/>
  <c r="B584" i="6"/>
  <c r="AB583" i="6"/>
  <c r="B583" i="6"/>
  <c r="AB582" i="6"/>
  <c r="B582" i="6"/>
  <c r="AB581" i="6"/>
  <c r="B581" i="6"/>
  <c r="AB580" i="6"/>
  <c r="B580" i="6"/>
  <c r="AB579" i="6"/>
  <c r="B579" i="6"/>
  <c r="AB578" i="6"/>
  <c r="B578" i="6"/>
  <c r="AB577" i="6"/>
  <c r="B577" i="6"/>
  <c r="AB576" i="6"/>
  <c r="B576" i="6"/>
  <c r="AB575" i="6"/>
  <c r="B575" i="6"/>
  <c r="AB574" i="6"/>
  <c r="B574" i="6"/>
  <c r="AB573" i="6"/>
  <c r="B573" i="6"/>
  <c r="AB572" i="6"/>
  <c r="B572" i="6"/>
  <c r="AB571" i="6"/>
  <c r="B571" i="6"/>
  <c r="AB570" i="6"/>
  <c r="B570" i="6"/>
  <c r="AB569" i="6"/>
  <c r="B569" i="6"/>
  <c r="AB568" i="6"/>
  <c r="B568" i="6"/>
  <c r="AB567" i="6"/>
  <c r="B567" i="6"/>
  <c r="AB566" i="6"/>
  <c r="B566" i="6"/>
  <c r="AB565" i="6"/>
  <c r="B565" i="6"/>
  <c r="AB564" i="6"/>
  <c r="B564" i="6"/>
  <c r="AB563" i="6"/>
  <c r="B563" i="6"/>
  <c r="AB562" i="6"/>
  <c r="B562" i="6"/>
  <c r="AB561" i="6"/>
  <c r="B561" i="6"/>
  <c r="AB560" i="6"/>
  <c r="B560" i="6"/>
  <c r="AB559" i="6"/>
  <c r="B559" i="6"/>
  <c r="AB558" i="6"/>
  <c r="B558" i="6"/>
  <c r="AB557" i="6"/>
  <c r="B557" i="6"/>
  <c r="AB556" i="6"/>
  <c r="B556" i="6"/>
  <c r="AB555" i="6"/>
  <c r="B555" i="6"/>
  <c r="AB554" i="6"/>
  <c r="B554" i="6"/>
  <c r="AB553" i="6"/>
  <c r="B553" i="6"/>
  <c r="AB552" i="6"/>
  <c r="B552" i="6"/>
  <c r="AB551" i="6"/>
  <c r="B551" i="6"/>
  <c r="AB550" i="6"/>
  <c r="B550" i="6"/>
  <c r="AB549" i="6"/>
  <c r="B549" i="6"/>
  <c r="AB548" i="6"/>
  <c r="B548" i="6"/>
  <c r="AB547" i="6"/>
  <c r="B547" i="6"/>
  <c r="AB546" i="6"/>
  <c r="B546" i="6"/>
  <c r="AB545" i="6"/>
  <c r="B545" i="6"/>
  <c r="AB544" i="6"/>
  <c r="B544" i="6"/>
  <c r="AB543" i="6"/>
  <c r="B543" i="6"/>
  <c r="AB542" i="6"/>
  <c r="B542" i="6"/>
  <c r="AB541" i="6"/>
  <c r="B541" i="6"/>
  <c r="AB540" i="6"/>
  <c r="B540" i="6"/>
  <c r="AB539" i="6"/>
  <c r="B539" i="6"/>
  <c r="AB538" i="6"/>
  <c r="B538" i="6"/>
  <c r="AB537" i="6"/>
  <c r="B537" i="6"/>
  <c r="AB536" i="6"/>
  <c r="B536" i="6"/>
  <c r="AB535" i="6"/>
  <c r="B535" i="6"/>
  <c r="AB534" i="6"/>
  <c r="B534" i="6"/>
  <c r="AB533" i="6"/>
  <c r="B533" i="6"/>
  <c r="AB532" i="6"/>
  <c r="B532" i="6"/>
  <c r="AB531" i="6"/>
  <c r="B531" i="6"/>
  <c r="AB530" i="6"/>
  <c r="B530" i="6"/>
  <c r="AB529" i="6"/>
  <c r="B529" i="6"/>
  <c r="AB528" i="6"/>
  <c r="B528" i="6"/>
  <c r="AB527" i="6"/>
  <c r="B527" i="6"/>
  <c r="AB526" i="6"/>
  <c r="B526" i="6"/>
  <c r="AB525" i="6"/>
  <c r="B525" i="6"/>
  <c r="AB524" i="6"/>
  <c r="B524" i="6"/>
  <c r="AB523" i="6"/>
  <c r="B523" i="6"/>
  <c r="AB522" i="6"/>
  <c r="B522" i="6"/>
  <c r="AB521" i="6"/>
  <c r="B521" i="6"/>
  <c r="AB520" i="6"/>
  <c r="B520" i="6"/>
  <c r="AB519" i="6"/>
  <c r="B519" i="6"/>
  <c r="AB518" i="6"/>
  <c r="B518" i="6"/>
  <c r="AB517" i="6"/>
  <c r="B517" i="6"/>
  <c r="AB516" i="6"/>
  <c r="B516" i="6"/>
  <c r="AB515" i="6"/>
  <c r="B515" i="6"/>
  <c r="AB514" i="6"/>
  <c r="B514" i="6"/>
  <c r="AB513" i="6"/>
  <c r="B513" i="6"/>
  <c r="AB512" i="6"/>
  <c r="B512" i="6"/>
  <c r="AB511" i="6"/>
  <c r="B511" i="6"/>
  <c r="AB510" i="6"/>
  <c r="B510" i="6"/>
  <c r="AB509" i="6"/>
  <c r="B509" i="6"/>
  <c r="AB508" i="6"/>
  <c r="B508" i="6"/>
  <c r="AB507" i="6"/>
  <c r="B507" i="6"/>
  <c r="AB506" i="6"/>
  <c r="B506" i="6"/>
  <c r="AB505" i="6"/>
  <c r="B505" i="6"/>
  <c r="AB504" i="6"/>
  <c r="B504" i="6"/>
  <c r="AB503" i="6"/>
  <c r="B503" i="6"/>
  <c r="AB502" i="6"/>
  <c r="B502" i="6"/>
  <c r="AB501" i="6"/>
  <c r="B501" i="6"/>
  <c r="AB500" i="6"/>
  <c r="B500" i="6"/>
  <c r="AB499" i="6"/>
  <c r="B499" i="6"/>
  <c r="AB498" i="6"/>
  <c r="B498" i="6"/>
  <c r="AB497" i="6"/>
  <c r="B497" i="6"/>
  <c r="AB496" i="6"/>
  <c r="B496" i="6"/>
  <c r="AB495" i="6"/>
  <c r="B495" i="6"/>
  <c r="AB494" i="6"/>
  <c r="B494" i="6"/>
  <c r="AB493" i="6"/>
  <c r="B493" i="6"/>
  <c r="AB492" i="6"/>
  <c r="B492" i="6"/>
  <c r="AB491" i="6"/>
  <c r="B491" i="6"/>
  <c r="AB490" i="6"/>
  <c r="B490" i="6"/>
  <c r="AB489" i="6"/>
  <c r="B489" i="6"/>
  <c r="AB488" i="6"/>
  <c r="B488" i="6"/>
  <c r="AB487" i="6"/>
  <c r="B487" i="6"/>
  <c r="AB486" i="6"/>
  <c r="B486" i="6"/>
  <c r="AB485" i="6"/>
  <c r="B485" i="6"/>
  <c r="AB484" i="6"/>
  <c r="B484" i="6"/>
  <c r="AB483" i="6"/>
  <c r="B483" i="6"/>
  <c r="AB482" i="6"/>
  <c r="B482" i="6"/>
  <c r="AB481" i="6"/>
  <c r="B481" i="6"/>
  <c r="AB480" i="6"/>
  <c r="B480" i="6"/>
  <c r="AB479" i="6"/>
  <c r="B479" i="6"/>
  <c r="AB478" i="6"/>
  <c r="B478" i="6"/>
  <c r="AB477" i="6"/>
  <c r="B477" i="6"/>
  <c r="AB476" i="6"/>
  <c r="B476" i="6"/>
  <c r="AB475" i="6"/>
  <c r="B475" i="6"/>
  <c r="AB474" i="6"/>
  <c r="B474" i="6"/>
  <c r="AB473" i="6"/>
  <c r="B473" i="6"/>
  <c r="AB472" i="6"/>
  <c r="B472" i="6"/>
  <c r="AB471" i="6"/>
  <c r="B471" i="6"/>
  <c r="AB470" i="6"/>
  <c r="B470" i="6"/>
  <c r="AB469" i="6"/>
  <c r="B469" i="6"/>
  <c r="AB468" i="6"/>
  <c r="B468" i="6"/>
  <c r="AB467" i="6"/>
  <c r="B467" i="6"/>
  <c r="AB466" i="6"/>
  <c r="B466" i="6"/>
  <c r="AB465" i="6"/>
  <c r="B465" i="6"/>
  <c r="AB464" i="6"/>
  <c r="B464" i="6"/>
  <c r="AB463" i="6"/>
  <c r="B463" i="6"/>
  <c r="AB462" i="6"/>
  <c r="B462" i="6"/>
  <c r="AB461" i="6"/>
  <c r="B461" i="6"/>
  <c r="AB460" i="6"/>
  <c r="B460" i="6"/>
  <c r="AB459" i="6"/>
  <c r="B459" i="6"/>
  <c r="AB458" i="6"/>
  <c r="B458" i="6"/>
  <c r="AB457" i="6"/>
  <c r="B457" i="6"/>
  <c r="AB456" i="6"/>
  <c r="B456" i="6"/>
  <c r="AB455" i="6"/>
  <c r="B455" i="6"/>
  <c r="AB454" i="6"/>
  <c r="B454" i="6"/>
  <c r="AB453" i="6"/>
  <c r="B453" i="6"/>
  <c r="AB452" i="6"/>
  <c r="B452" i="6"/>
  <c r="AB451" i="6"/>
  <c r="B451" i="6"/>
  <c r="AB450" i="6"/>
  <c r="B450" i="6"/>
  <c r="AB449" i="6"/>
  <c r="B449" i="6"/>
  <c r="AB448" i="6"/>
  <c r="B448" i="6"/>
  <c r="AB447" i="6"/>
  <c r="B447" i="6"/>
  <c r="AB446" i="6"/>
  <c r="B446" i="6"/>
  <c r="AB445" i="6"/>
  <c r="B445" i="6"/>
  <c r="AB444" i="6"/>
  <c r="B444" i="6"/>
  <c r="AB443" i="6"/>
  <c r="B443" i="6"/>
  <c r="AB442" i="6"/>
  <c r="B442" i="6"/>
  <c r="AB441" i="6"/>
  <c r="B441" i="6"/>
  <c r="AB440" i="6"/>
  <c r="B440" i="6"/>
  <c r="AB439" i="6"/>
  <c r="B439" i="6"/>
  <c r="AB438" i="6"/>
  <c r="B438" i="6"/>
  <c r="AB437" i="6"/>
  <c r="B437" i="6"/>
  <c r="AB436" i="6"/>
  <c r="B436" i="6"/>
  <c r="AB435" i="6"/>
  <c r="B435" i="6"/>
  <c r="AB434" i="6"/>
  <c r="B434" i="6"/>
  <c r="AB433" i="6"/>
  <c r="B433" i="6"/>
  <c r="AB432" i="6"/>
  <c r="B432" i="6"/>
  <c r="AB431" i="6"/>
  <c r="B431" i="6"/>
  <c r="AB430" i="6"/>
  <c r="B430" i="6"/>
  <c r="AB429" i="6"/>
  <c r="B429" i="6"/>
  <c r="AB428" i="6"/>
  <c r="B428" i="6"/>
  <c r="AB427" i="6"/>
  <c r="B427" i="6"/>
  <c r="AB426" i="6"/>
  <c r="B426" i="6"/>
  <c r="AB425" i="6"/>
  <c r="B425" i="6"/>
  <c r="AB424" i="6"/>
  <c r="B424" i="6"/>
  <c r="AB423" i="6"/>
  <c r="B423" i="6"/>
  <c r="AB422" i="6"/>
  <c r="B422" i="6"/>
  <c r="AB421" i="6"/>
  <c r="B421" i="6"/>
  <c r="AB420" i="6"/>
  <c r="B420" i="6"/>
  <c r="AB419" i="6"/>
  <c r="B419" i="6"/>
  <c r="AB418" i="6"/>
  <c r="B418" i="6"/>
  <c r="AB417" i="6"/>
  <c r="B417" i="6"/>
  <c r="AB416" i="6"/>
  <c r="B416" i="6"/>
  <c r="AB415" i="6"/>
  <c r="B415" i="6"/>
  <c r="AB414" i="6"/>
  <c r="B414" i="6"/>
  <c r="AB413" i="6"/>
  <c r="B413" i="6"/>
  <c r="AB412" i="6"/>
  <c r="B412" i="6"/>
  <c r="AB411" i="6"/>
  <c r="B411" i="6"/>
  <c r="AB410" i="6"/>
  <c r="B410" i="6"/>
  <c r="AB409" i="6"/>
  <c r="B409" i="6"/>
  <c r="AB408" i="6"/>
  <c r="B408" i="6"/>
  <c r="AB407" i="6"/>
  <c r="B407" i="6"/>
  <c r="AB406" i="6"/>
  <c r="B406" i="6"/>
  <c r="AB405" i="6"/>
  <c r="B405" i="6"/>
  <c r="AB404" i="6"/>
  <c r="B404" i="6"/>
  <c r="AB403" i="6"/>
  <c r="B403" i="6"/>
  <c r="AB402" i="6"/>
  <c r="B402" i="6"/>
  <c r="AB401" i="6"/>
  <c r="B401" i="6"/>
  <c r="AB400" i="6"/>
  <c r="B400" i="6"/>
  <c r="AB399" i="6"/>
  <c r="B399" i="6"/>
  <c r="AB398" i="6"/>
  <c r="B398" i="6"/>
  <c r="AB397" i="6"/>
  <c r="B397" i="6"/>
  <c r="AB396" i="6"/>
  <c r="B396" i="6"/>
  <c r="AB395" i="6"/>
  <c r="B395" i="6"/>
  <c r="AB394" i="6"/>
  <c r="B394" i="6"/>
  <c r="AB393" i="6"/>
  <c r="B393" i="6"/>
  <c r="AB392" i="6"/>
  <c r="B392" i="6"/>
  <c r="AB391" i="6"/>
  <c r="B391" i="6"/>
  <c r="AB390" i="6"/>
  <c r="B390" i="6"/>
  <c r="AB389" i="6"/>
  <c r="B389" i="6"/>
  <c r="AB388" i="6"/>
  <c r="B388" i="6"/>
  <c r="AB387" i="6"/>
  <c r="B387" i="6"/>
  <c r="AB386" i="6"/>
  <c r="B386" i="6"/>
  <c r="AB385" i="6"/>
  <c r="B385" i="6"/>
  <c r="AB384" i="6"/>
  <c r="B384" i="6"/>
  <c r="AB383" i="6"/>
  <c r="B383" i="6"/>
  <c r="AB382" i="6"/>
  <c r="B382" i="6"/>
  <c r="AB381" i="6"/>
  <c r="B381" i="6"/>
  <c r="AB380" i="6"/>
  <c r="B380" i="6"/>
  <c r="AB379" i="6"/>
  <c r="B379" i="6"/>
  <c r="AB378" i="6"/>
  <c r="B378" i="6"/>
  <c r="AB377" i="6"/>
  <c r="B377" i="6"/>
  <c r="AB376" i="6"/>
  <c r="B376" i="6"/>
  <c r="AB375" i="6"/>
  <c r="B375" i="6"/>
  <c r="AB374" i="6"/>
  <c r="B374" i="6"/>
  <c r="AB373" i="6"/>
  <c r="B373" i="6"/>
  <c r="AB372" i="6"/>
  <c r="B372" i="6"/>
  <c r="AB371" i="6"/>
  <c r="B371" i="6"/>
  <c r="AB370" i="6"/>
  <c r="B370" i="6"/>
  <c r="AB369" i="6"/>
  <c r="B369" i="6"/>
  <c r="AB368" i="6"/>
  <c r="B368" i="6"/>
  <c r="AB367" i="6"/>
  <c r="B367" i="6"/>
  <c r="AB366" i="6"/>
  <c r="B366" i="6"/>
  <c r="AB365" i="6"/>
  <c r="B365" i="6"/>
  <c r="AB364" i="6"/>
  <c r="B364" i="6"/>
  <c r="AB363" i="6"/>
  <c r="B363" i="6"/>
  <c r="AB362" i="6"/>
  <c r="B362" i="6"/>
  <c r="AB361" i="6"/>
  <c r="B361" i="6"/>
  <c r="AB360" i="6"/>
  <c r="B360" i="6"/>
  <c r="AB359" i="6"/>
  <c r="B359" i="6"/>
  <c r="AB358" i="6"/>
  <c r="B358" i="6"/>
  <c r="AB357" i="6"/>
  <c r="B357" i="6"/>
  <c r="AB356" i="6"/>
  <c r="B356" i="6"/>
  <c r="AB355" i="6"/>
  <c r="B355" i="6"/>
  <c r="AB354" i="6"/>
  <c r="B354" i="6"/>
  <c r="AB353" i="6"/>
  <c r="B353" i="6"/>
  <c r="AB352" i="6"/>
  <c r="B352" i="6"/>
  <c r="AB351" i="6"/>
  <c r="B351" i="6"/>
  <c r="AB350" i="6"/>
  <c r="B350" i="6"/>
  <c r="AB349" i="6"/>
  <c r="B349" i="6"/>
  <c r="AB348" i="6"/>
  <c r="B348" i="6"/>
  <c r="AB347" i="6"/>
  <c r="B347" i="6"/>
  <c r="AB346" i="6"/>
  <c r="B346" i="6"/>
  <c r="AB345" i="6"/>
  <c r="B345" i="6"/>
  <c r="AB344" i="6"/>
  <c r="B344" i="6"/>
  <c r="AB343" i="6"/>
  <c r="B343" i="6"/>
  <c r="AB342" i="6"/>
  <c r="B342" i="6"/>
  <c r="AB341" i="6"/>
  <c r="B341" i="6"/>
  <c r="AB340" i="6"/>
  <c r="B340" i="6"/>
  <c r="AB339" i="6"/>
  <c r="B339" i="6"/>
  <c r="AB338" i="6"/>
  <c r="B338" i="6"/>
  <c r="AB337" i="6"/>
  <c r="B337" i="6"/>
  <c r="AB336" i="6"/>
  <c r="B336" i="6"/>
  <c r="AB335" i="6"/>
  <c r="B335" i="6"/>
  <c r="AB334" i="6"/>
  <c r="B334" i="6"/>
  <c r="AB333" i="6"/>
  <c r="B333" i="6"/>
  <c r="AB332" i="6"/>
  <c r="B332" i="6"/>
  <c r="AB331" i="6"/>
  <c r="B331" i="6"/>
  <c r="AB330" i="6"/>
  <c r="B330" i="6"/>
  <c r="AB329" i="6"/>
  <c r="B329" i="6"/>
  <c r="AB328" i="6"/>
  <c r="B328" i="6"/>
  <c r="AB327" i="6"/>
  <c r="B327" i="6"/>
  <c r="AB326" i="6"/>
  <c r="B326" i="6"/>
  <c r="AB325" i="6"/>
  <c r="B325" i="6"/>
  <c r="AB324" i="6"/>
  <c r="B324" i="6"/>
  <c r="AB323" i="6"/>
  <c r="B323" i="6"/>
  <c r="AB322" i="6"/>
  <c r="B322" i="6"/>
  <c r="AB321" i="6"/>
  <c r="B321" i="6"/>
  <c r="AB320" i="6"/>
  <c r="B320" i="6"/>
  <c r="AB319" i="6"/>
  <c r="B319" i="6"/>
  <c r="AB318" i="6"/>
  <c r="B318" i="6"/>
  <c r="AB317" i="6"/>
  <c r="B317" i="6"/>
  <c r="AB316" i="6"/>
  <c r="B316" i="6"/>
  <c r="AB315" i="6"/>
  <c r="B315" i="6"/>
  <c r="AB314" i="6"/>
  <c r="B314" i="6"/>
  <c r="AB313" i="6"/>
  <c r="B313" i="6"/>
  <c r="AB312" i="6"/>
  <c r="B312" i="6"/>
  <c r="AB311" i="6"/>
  <c r="B311" i="6"/>
  <c r="AB310" i="6"/>
  <c r="B310" i="6"/>
  <c r="AB309" i="6"/>
  <c r="B309" i="6"/>
  <c r="AB308" i="6"/>
  <c r="B308" i="6"/>
  <c r="AB307" i="6"/>
  <c r="B307" i="6"/>
  <c r="AB306" i="6"/>
  <c r="B306" i="6"/>
  <c r="AB305" i="6"/>
  <c r="B305" i="6"/>
  <c r="AB304" i="6"/>
  <c r="B304" i="6"/>
  <c r="AB303" i="6"/>
  <c r="B303" i="6"/>
  <c r="AB302" i="6"/>
  <c r="B302" i="6"/>
  <c r="AB301" i="6"/>
  <c r="B301" i="6"/>
  <c r="AB300" i="6"/>
  <c r="B300" i="6"/>
  <c r="AB299" i="6"/>
  <c r="B299" i="6"/>
  <c r="AB298" i="6"/>
  <c r="B298" i="6"/>
  <c r="AB297" i="6"/>
  <c r="B297" i="6"/>
  <c r="AB296" i="6"/>
  <c r="B296" i="6"/>
  <c r="AB295" i="6"/>
  <c r="B295" i="6"/>
  <c r="AB294" i="6"/>
  <c r="B294" i="6"/>
  <c r="AB293" i="6"/>
  <c r="B293" i="6"/>
  <c r="AB292" i="6"/>
  <c r="B292" i="6"/>
  <c r="AB291" i="6"/>
  <c r="B291" i="6"/>
  <c r="AB290" i="6"/>
  <c r="B290" i="6"/>
  <c r="AB289" i="6"/>
  <c r="B289" i="6"/>
  <c r="AB288" i="6"/>
  <c r="B288" i="6"/>
  <c r="AB287" i="6"/>
  <c r="B287" i="6"/>
  <c r="AB286" i="6"/>
  <c r="B286" i="6"/>
  <c r="AB285" i="6"/>
  <c r="B285" i="6"/>
  <c r="AB284" i="6"/>
  <c r="B284" i="6"/>
  <c r="AB283" i="6"/>
  <c r="B283" i="6"/>
  <c r="AB282" i="6"/>
  <c r="B282" i="6"/>
  <c r="AB281" i="6"/>
  <c r="B281" i="6"/>
  <c r="AB280" i="6"/>
  <c r="B280" i="6"/>
  <c r="AB279" i="6"/>
  <c r="B279" i="6"/>
  <c r="AB278" i="6"/>
  <c r="B278" i="6"/>
  <c r="AB277" i="6"/>
  <c r="B277" i="6"/>
  <c r="AB276" i="6"/>
  <c r="B276" i="6"/>
  <c r="AB275" i="6"/>
  <c r="B275" i="6"/>
  <c r="AB274" i="6"/>
  <c r="B274" i="6"/>
  <c r="AB273" i="6"/>
  <c r="B273" i="6"/>
  <c r="AB272" i="6"/>
  <c r="B272" i="6"/>
  <c r="AB271" i="6"/>
  <c r="B271" i="6"/>
  <c r="AB270" i="6"/>
  <c r="B270" i="6"/>
  <c r="AB269" i="6"/>
  <c r="B269" i="6"/>
  <c r="AB268" i="6"/>
  <c r="B268" i="6"/>
  <c r="AB267" i="6"/>
  <c r="B267" i="6"/>
  <c r="AB266" i="6"/>
  <c r="B266" i="6"/>
  <c r="AB265" i="6"/>
  <c r="B265" i="6"/>
  <c r="AB264" i="6"/>
  <c r="B264" i="6"/>
  <c r="AB263" i="6"/>
  <c r="B263" i="6"/>
  <c r="AB262" i="6"/>
  <c r="B262" i="6"/>
  <c r="AB261" i="6"/>
  <c r="B261" i="6"/>
  <c r="AB260" i="6"/>
  <c r="B260" i="6"/>
  <c r="AB259" i="6"/>
  <c r="B259" i="6"/>
  <c r="AB258" i="6"/>
  <c r="B258" i="6"/>
  <c r="AB257" i="6"/>
  <c r="B257" i="6"/>
  <c r="AB256" i="6"/>
  <c r="B256" i="6"/>
  <c r="AB255" i="6"/>
  <c r="B255" i="6"/>
  <c r="AB254" i="6"/>
  <c r="B254" i="6"/>
  <c r="AB253" i="6"/>
  <c r="B253" i="6"/>
  <c r="AB252" i="6"/>
  <c r="B252" i="6"/>
  <c r="AB251" i="6"/>
  <c r="B251" i="6"/>
  <c r="AB250" i="6"/>
  <c r="B250" i="6"/>
  <c r="AB249" i="6"/>
  <c r="B249" i="6"/>
  <c r="AB248" i="6"/>
  <c r="B248" i="6"/>
  <c r="AB247" i="6"/>
  <c r="B247" i="6"/>
  <c r="AB246" i="6"/>
  <c r="B246" i="6"/>
  <c r="AB245" i="6"/>
  <c r="B245" i="6"/>
  <c r="AB244" i="6"/>
  <c r="B244" i="6"/>
  <c r="AB243" i="6"/>
  <c r="B243" i="6"/>
  <c r="AB242" i="6"/>
  <c r="B242" i="6"/>
  <c r="AB241" i="6"/>
  <c r="B241" i="6"/>
  <c r="AB240" i="6"/>
  <c r="B240" i="6"/>
  <c r="AB239" i="6"/>
  <c r="B239" i="6"/>
  <c r="AB238" i="6"/>
  <c r="B238" i="6"/>
  <c r="AB237" i="6"/>
  <c r="B237" i="6"/>
  <c r="AB236" i="6"/>
  <c r="B236" i="6"/>
  <c r="AB235" i="6"/>
  <c r="B235" i="6"/>
  <c r="AB234" i="6"/>
  <c r="B234" i="6"/>
  <c r="AB233" i="6"/>
  <c r="B233" i="6"/>
  <c r="AB232" i="6"/>
  <c r="B232" i="6"/>
  <c r="AB231" i="6"/>
  <c r="B231" i="6"/>
  <c r="AB230" i="6"/>
  <c r="B230" i="6"/>
  <c r="AB229" i="6"/>
  <c r="B229" i="6"/>
  <c r="AB228" i="6"/>
  <c r="B228" i="6"/>
  <c r="AB227" i="6"/>
  <c r="B227" i="6"/>
  <c r="AB226" i="6"/>
  <c r="B226" i="6"/>
  <c r="AB225" i="6"/>
  <c r="B225" i="6"/>
  <c r="AB224" i="6"/>
  <c r="B224" i="6"/>
  <c r="AB223" i="6"/>
  <c r="B223" i="6"/>
  <c r="AB222" i="6"/>
  <c r="B222" i="6"/>
  <c r="AB221" i="6"/>
  <c r="B221" i="6"/>
  <c r="AB220" i="6"/>
  <c r="B220" i="6"/>
  <c r="AB219" i="6"/>
  <c r="B219" i="6"/>
  <c r="AB218" i="6"/>
  <c r="B218" i="6"/>
  <c r="AB217" i="6"/>
  <c r="B217" i="6"/>
  <c r="AB216" i="6"/>
  <c r="B216" i="6"/>
  <c r="AB215" i="6"/>
  <c r="B215" i="6"/>
  <c r="AB214" i="6"/>
  <c r="B214" i="6"/>
  <c r="AB213" i="6"/>
  <c r="B213" i="6"/>
  <c r="AB212" i="6"/>
  <c r="B212" i="6"/>
  <c r="AB211" i="6"/>
  <c r="B211" i="6"/>
  <c r="AB210" i="6"/>
  <c r="B210" i="6"/>
  <c r="AB209" i="6"/>
  <c r="B209" i="6"/>
  <c r="AB208" i="6"/>
  <c r="B208" i="6"/>
  <c r="AB207" i="6"/>
  <c r="B207" i="6"/>
  <c r="AB206" i="6"/>
  <c r="B206" i="6"/>
  <c r="AB205" i="6"/>
  <c r="B205" i="6"/>
  <c r="AB204" i="6"/>
  <c r="B204" i="6"/>
  <c r="AB203" i="6"/>
  <c r="B203" i="6"/>
  <c r="AB202" i="6"/>
  <c r="B202" i="6"/>
  <c r="AB201" i="6"/>
  <c r="B201" i="6"/>
  <c r="AB200" i="6"/>
  <c r="B200" i="6"/>
  <c r="AB199" i="6"/>
  <c r="B199" i="6"/>
  <c r="AB198" i="6"/>
  <c r="B198" i="6"/>
  <c r="AB197" i="6"/>
  <c r="B197" i="6"/>
  <c r="AB196" i="6"/>
  <c r="B196" i="6"/>
  <c r="AB195" i="6"/>
  <c r="B195" i="6"/>
  <c r="AB194" i="6"/>
  <c r="B194" i="6"/>
  <c r="AB193" i="6"/>
  <c r="B193" i="6"/>
  <c r="AB192" i="6"/>
  <c r="B192" i="6"/>
  <c r="AB191" i="6"/>
  <c r="B191" i="6"/>
  <c r="AB190" i="6"/>
  <c r="B190" i="6"/>
  <c r="AB189" i="6"/>
  <c r="B189" i="6"/>
  <c r="AB188" i="6"/>
  <c r="B188" i="6"/>
  <c r="AB187" i="6"/>
  <c r="B187" i="6"/>
  <c r="AB186" i="6"/>
  <c r="B186" i="6"/>
  <c r="AB185" i="6"/>
  <c r="B185" i="6"/>
  <c r="AB184" i="6"/>
  <c r="B184" i="6"/>
  <c r="AB183" i="6"/>
  <c r="B183" i="6"/>
  <c r="AB182" i="6"/>
  <c r="B182" i="6"/>
  <c r="AB181" i="6"/>
  <c r="B181" i="6"/>
  <c r="AB180" i="6"/>
  <c r="B180" i="6"/>
  <c r="AB179" i="6"/>
  <c r="B179" i="6"/>
  <c r="AB178" i="6"/>
  <c r="B178" i="6"/>
  <c r="AB177" i="6"/>
  <c r="B177" i="6"/>
  <c r="AB176" i="6"/>
  <c r="B176" i="6"/>
  <c r="AB175" i="6"/>
  <c r="B175" i="6"/>
  <c r="AB174" i="6"/>
  <c r="B174" i="6"/>
  <c r="AB173" i="6"/>
  <c r="B173" i="6"/>
  <c r="AB172" i="6"/>
  <c r="B172" i="6"/>
  <c r="AB171" i="6"/>
  <c r="B171" i="6"/>
  <c r="AB170" i="6"/>
  <c r="B170" i="6"/>
  <c r="AB169" i="6"/>
  <c r="B169" i="6"/>
  <c r="AB168" i="6"/>
  <c r="B168" i="6"/>
  <c r="AB167" i="6"/>
  <c r="B167" i="6"/>
  <c r="AB166" i="6"/>
  <c r="B166" i="6"/>
  <c r="AB165" i="6"/>
  <c r="B165" i="6"/>
  <c r="AB164" i="6"/>
  <c r="B164" i="6"/>
  <c r="AB163" i="6"/>
  <c r="B163" i="6"/>
  <c r="AB162" i="6"/>
  <c r="B162" i="6"/>
  <c r="AB161" i="6"/>
  <c r="B161" i="6"/>
  <c r="AB160" i="6"/>
  <c r="B160" i="6"/>
  <c r="AB159" i="6"/>
  <c r="B159" i="6"/>
  <c r="AB158" i="6"/>
  <c r="B158" i="6"/>
  <c r="AB157" i="6"/>
  <c r="B157" i="6"/>
  <c r="AB156" i="6"/>
  <c r="B156" i="6"/>
  <c r="AB155" i="6"/>
  <c r="B155" i="6"/>
  <c r="AB154" i="6"/>
  <c r="B154" i="6"/>
  <c r="AB153" i="6"/>
  <c r="B153" i="6"/>
  <c r="AB152" i="6"/>
  <c r="B152" i="6"/>
  <c r="AB151" i="6"/>
  <c r="B151" i="6"/>
  <c r="AB150" i="6"/>
  <c r="B150" i="6"/>
  <c r="AB149" i="6"/>
  <c r="B149" i="6"/>
  <c r="AB148" i="6"/>
  <c r="B148" i="6"/>
  <c r="AB147" i="6"/>
  <c r="B147" i="6"/>
  <c r="AB146" i="6"/>
  <c r="B146" i="6"/>
  <c r="AB145" i="6"/>
  <c r="B145" i="6"/>
  <c r="AB144" i="6"/>
  <c r="B144" i="6"/>
  <c r="AB143" i="6"/>
  <c r="B143" i="6"/>
  <c r="AB142" i="6"/>
  <c r="B142" i="6"/>
  <c r="AB141" i="6"/>
  <c r="B141" i="6"/>
  <c r="AB140" i="6"/>
  <c r="B140" i="6"/>
  <c r="AB139" i="6"/>
  <c r="B139" i="6"/>
  <c r="AB138" i="6"/>
  <c r="B138" i="6"/>
  <c r="AB137" i="6"/>
  <c r="B137" i="6"/>
  <c r="AB136" i="6"/>
  <c r="B136" i="6"/>
  <c r="AB135" i="6"/>
  <c r="B135" i="6"/>
  <c r="AB134" i="6"/>
  <c r="B134" i="6"/>
  <c r="AB133" i="6"/>
  <c r="B133" i="6"/>
  <c r="AB132" i="6"/>
  <c r="B132" i="6"/>
  <c r="AB131" i="6"/>
  <c r="B131" i="6"/>
  <c r="AB130" i="6"/>
  <c r="B130" i="6"/>
  <c r="AB129" i="6"/>
  <c r="B129" i="6"/>
  <c r="AB128" i="6"/>
  <c r="B128" i="6"/>
  <c r="AB127" i="6"/>
  <c r="B127" i="6"/>
  <c r="AB126" i="6"/>
  <c r="B126" i="6"/>
  <c r="AB125" i="6"/>
  <c r="B125" i="6"/>
  <c r="AB124" i="6"/>
  <c r="B124" i="6"/>
  <c r="AB123" i="6"/>
  <c r="B123" i="6"/>
  <c r="AB122" i="6"/>
  <c r="B122" i="6"/>
  <c r="AB121" i="6"/>
  <c r="B121" i="6"/>
  <c r="AB120" i="6"/>
  <c r="B120" i="6"/>
  <c r="AB119" i="6"/>
  <c r="B119" i="6"/>
  <c r="AB118" i="6"/>
  <c r="B118" i="6"/>
  <c r="AB117" i="6"/>
  <c r="B117" i="6"/>
  <c r="AB116" i="6"/>
  <c r="B116" i="6"/>
  <c r="AB115" i="6"/>
  <c r="B115" i="6"/>
  <c r="AB114" i="6"/>
  <c r="B114" i="6"/>
  <c r="AB113" i="6"/>
  <c r="B113" i="6"/>
  <c r="AB112" i="6"/>
  <c r="B112" i="6"/>
  <c r="AB111" i="6"/>
  <c r="B111" i="6"/>
  <c r="AB110" i="6"/>
  <c r="B110" i="6"/>
  <c r="AB109" i="6"/>
  <c r="B109" i="6"/>
  <c r="AB108" i="6"/>
  <c r="B108" i="6"/>
  <c r="AB107" i="6"/>
  <c r="B107" i="6"/>
  <c r="AB106" i="6"/>
  <c r="B106" i="6"/>
  <c r="AB105" i="6"/>
  <c r="B105" i="6"/>
  <c r="AB104" i="6"/>
  <c r="B104" i="6"/>
  <c r="AB103" i="6"/>
  <c r="B103" i="6"/>
  <c r="AB102" i="6"/>
  <c r="B102" i="6"/>
  <c r="AB101" i="6"/>
  <c r="B101" i="6"/>
  <c r="AB100" i="6"/>
  <c r="B100" i="6"/>
  <c r="AB99" i="6"/>
  <c r="B99" i="6"/>
  <c r="AB98" i="6"/>
  <c r="B98" i="6"/>
  <c r="AB97" i="6"/>
  <c r="B97" i="6"/>
  <c r="AB96" i="6"/>
  <c r="B96" i="6"/>
  <c r="AB95" i="6"/>
  <c r="B95" i="6"/>
  <c r="AB94" i="6"/>
  <c r="B94" i="6"/>
  <c r="AB93" i="6"/>
  <c r="B93" i="6"/>
  <c r="AB92" i="6"/>
  <c r="B92" i="6"/>
  <c r="AB91" i="6"/>
  <c r="B91" i="6"/>
  <c r="AB90" i="6"/>
  <c r="B90" i="6"/>
  <c r="AB89" i="6"/>
  <c r="B89" i="6"/>
  <c r="AB88" i="6"/>
  <c r="B88" i="6"/>
  <c r="AB87" i="6"/>
  <c r="B87" i="6"/>
  <c r="AB86" i="6"/>
  <c r="B86" i="6"/>
  <c r="AB85" i="6"/>
  <c r="B85" i="6"/>
  <c r="AB84" i="6"/>
  <c r="B84" i="6"/>
  <c r="AB83" i="6"/>
  <c r="B83" i="6"/>
  <c r="AB82" i="6"/>
  <c r="B82" i="6"/>
  <c r="AB81" i="6"/>
  <c r="B81" i="6"/>
  <c r="AB80" i="6"/>
  <c r="B80" i="6"/>
  <c r="AB79" i="6"/>
  <c r="B79" i="6"/>
  <c r="AB78" i="6"/>
  <c r="B78" i="6"/>
  <c r="AB77" i="6"/>
  <c r="B77" i="6"/>
  <c r="AB76" i="6"/>
  <c r="B76" i="6"/>
  <c r="AB75" i="6"/>
  <c r="B75" i="6"/>
  <c r="AB74" i="6"/>
  <c r="B74" i="6"/>
  <c r="AB73" i="6"/>
  <c r="B73" i="6"/>
  <c r="AB72" i="6"/>
  <c r="B72" i="6"/>
  <c r="AB71" i="6"/>
  <c r="B71" i="6"/>
  <c r="AB70" i="6"/>
  <c r="B70" i="6"/>
  <c r="AB69" i="6"/>
  <c r="B69" i="6"/>
  <c r="AB68" i="6"/>
  <c r="B68" i="6"/>
  <c r="AB67" i="6"/>
  <c r="B67" i="6"/>
  <c r="AB66" i="6"/>
  <c r="B66" i="6"/>
  <c r="AB65" i="6"/>
  <c r="B65" i="6"/>
  <c r="AB64" i="6"/>
  <c r="B64" i="6"/>
  <c r="AB63" i="6"/>
  <c r="B63" i="6"/>
  <c r="AB62" i="6"/>
  <c r="B62" i="6"/>
  <c r="AB61" i="6"/>
  <c r="B61" i="6"/>
  <c r="AB60" i="6"/>
  <c r="B60" i="6"/>
  <c r="AB59" i="6"/>
  <c r="B59" i="6"/>
  <c r="AB58" i="6"/>
  <c r="B58" i="6"/>
  <c r="AB57" i="6"/>
  <c r="B57" i="6"/>
  <c r="AB56" i="6"/>
  <c r="B56" i="6"/>
  <c r="AB55" i="6"/>
  <c r="B55" i="6"/>
  <c r="AB54" i="6"/>
  <c r="B54" i="6"/>
  <c r="AB53" i="6"/>
  <c r="B53" i="6"/>
  <c r="AB52" i="6"/>
  <c r="B52" i="6"/>
  <c r="AB51" i="6"/>
  <c r="B51" i="6"/>
  <c r="AB50" i="6"/>
  <c r="B50" i="6"/>
  <c r="AB49" i="6"/>
  <c r="B49" i="6"/>
  <c r="AB48" i="6"/>
  <c r="B48" i="6"/>
  <c r="AB47" i="6"/>
  <c r="B47" i="6"/>
  <c r="AB46" i="6"/>
  <c r="B46" i="6"/>
  <c r="AB45" i="6"/>
  <c r="B45" i="6"/>
  <c r="AB44" i="6"/>
  <c r="B44" i="6"/>
  <c r="AB43" i="6"/>
  <c r="B43" i="6"/>
  <c r="AB42" i="6"/>
  <c r="B42" i="6"/>
  <c r="AB41" i="6"/>
  <c r="B41" i="6"/>
  <c r="AB40" i="6"/>
  <c r="B40" i="6"/>
  <c r="AB39" i="6"/>
  <c r="B39" i="6"/>
  <c r="AB38" i="6"/>
  <c r="B38" i="6"/>
  <c r="AB37" i="6"/>
  <c r="B37" i="6"/>
  <c r="AB36" i="6"/>
  <c r="B36" i="6"/>
  <c r="AB35" i="6"/>
  <c r="B35" i="6"/>
  <c r="AB34" i="6"/>
  <c r="B34" i="6"/>
  <c r="AB33" i="6"/>
  <c r="B33" i="6"/>
  <c r="AB32" i="6"/>
  <c r="B32" i="6"/>
  <c r="AB31" i="6"/>
  <c r="B31" i="6"/>
  <c r="AB30" i="6"/>
  <c r="B30" i="6"/>
  <c r="AB29" i="6"/>
  <c r="B29" i="6"/>
  <c r="AB28" i="6"/>
  <c r="B28" i="6"/>
  <c r="AB27" i="6"/>
  <c r="B27" i="6"/>
  <c r="AB26" i="6"/>
  <c r="B26" i="6"/>
  <c r="AB25" i="6"/>
  <c r="B25" i="6"/>
  <c r="AB24" i="6"/>
  <c r="B24" i="6"/>
  <c r="AB23" i="6"/>
  <c r="B23" i="6"/>
  <c r="AB22" i="6"/>
  <c r="B22" i="6"/>
  <c r="AB21" i="6"/>
  <c r="B21" i="6"/>
  <c r="AB20" i="6"/>
  <c r="B20" i="6"/>
  <c r="AB19" i="6"/>
  <c r="B19" i="6"/>
  <c r="AB18" i="6"/>
  <c r="B18" i="6"/>
  <c r="AB17" i="6"/>
  <c r="B17" i="6"/>
  <c r="AB16" i="6"/>
  <c r="B16" i="6"/>
  <c r="AB15" i="6"/>
  <c r="B15" i="6"/>
  <c r="AB14" i="6"/>
  <c r="B14" i="6"/>
  <c r="AB13" i="6"/>
  <c r="B13" i="6"/>
  <c r="AB12" i="6"/>
  <c r="B12" i="6"/>
  <c r="AG11" i="6"/>
  <c r="AB11" i="6"/>
  <c r="B11" i="6"/>
  <c r="AB10" i="6"/>
  <c r="B10" i="6"/>
  <c r="AG9" i="6"/>
  <c r="AB9" i="6"/>
  <c r="B9" i="6"/>
  <c r="AG8" i="6"/>
  <c r="AW5" i="6" s="1"/>
  <c r="AB8" i="6"/>
  <c r="B8" i="6"/>
  <c r="AG7" i="6"/>
  <c r="AT5" i="6" s="1"/>
  <c r="AB7" i="6"/>
  <c r="B7" i="6"/>
  <c r="AG6" i="6"/>
  <c r="AD15" i="6" s="1"/>
  <c r="AB6" i="6"/>
  <c r="B6" i="6"/>
  <c r="AG5" i="6"/>
  <c r="AK5" i="6" s="1"/>
  <c r="AJ3" i="6" s="1"/>
  <c r="AB5" i="6"/>
  <c r="B5" i="6"/>
  <c r="AB4" i="6"/>
  <c r="B4" i="6"/>
  <c r="AB3" i="6"/>
  <c r="B3" i="6"/>
  <c r="AB2" i="6"/>
  <c r="T2" i="6"/>
  <c r="S2" i="6"/>
  <c r="B2" i="6"/>
  <c r="B1" i="6"/>
  <c r="BE322" i="1" l="1"/>
  <c r="BE10" i="1"/>
  <c r="BE22" i="1"/>
  <c r="EY20" i="7"/>
  <c r="AW88" i="7"/>
  <c r="AV88" i="7"/>
  <c r="AC131" i="7"/>
  <c r="AX88" i="7" s="1"/>
  <c r="ET15" i="7"/>
  <c r="BE130" i="1"/>
  <c r="BE274" i="1"/>
  <c r="BE154" i="1"/>
  <c r="BE298" i="1"/>
  <c r="BE166" i="1"/>
  <c r="BE310" i="1"/>
  <c r="BE286" i="1"/>
  <c r="BE178" i="1"/>
  <c r="BE671" i="1"/>
  <c r="BE718" i="1"/>
  <c r="BE538" i="1"/>
  <c r="BE430" i="1"/>
  <c r="BE659" i="1"/>
  <c r="BE742" i="1"/>
  <c r="BE526" i="1"/>
  <c r="BE418" i="1"/>
  <c r="BE683" i="1"/>
  <c r="BE730" i="1"/>
  <c r="BE574" i="1"/>
  <c r="BE466" i="1"/>
  <c r="BE647" i="1"/>
  <c r="BE707" i="1"/>
  <c r="BE670" i="1"/>
  <c r="BE622" i="1"/>
  <c r="BE598" i="1"/>
  <c r="BE478" i="1"/>
  <c r="BE754" i="1"/>
  <c r="BE514" i="1"/>
  <c r="BE706" i="1"/>
  <c r="BE562" i="1"/>
  <c r="BE454" i="1"/>
  <c r="BE719" i="1"/>
  <c r="BE682" i="1"/>
  <c r="BE646" i="1"/>
  <c r="BE610" i="1"/>
  <c r="BE502" i="1"/>
  <c r="BE694" i="1"/>
  <c r="BE550" i="1"/>
  <c r="BE442" i="1"/>
  <c r="BE695" i="1"/>
  <c r="BE658" i="1"/>
  <c r="BE634" i="1"/>
  <c r="BE586" i="1"/>
  <c r="BE490" i="1"/>
  <c r="BE46" i="1"/>
  <c r="BE190" i="1"/>
  <c r="BE334" i="1"/>
  <c r="BE58" i="1"/>
  <c r="BE202" i="1"/>
  <c r="BE346" i="1"/>
  <c r="BE70" i="1"/>
  <c r="BE214" i="1"/>
  <c r="BE358" i="1"/>
  <c r="BE82" i="1"/>
  <c r="BE226" i="1"/>
  <c r="BE370" i="1"/>
  <c r="BE94" i="1"/>
  <c r="BE238" i="1"/>
  <c r="BE382" i="1"/>
  <c r="BE764" i="1"/>
  <c r="BE106" i="1"/>
  <c r="BE250" i="1"/>
  <c r="BE394" i="1"/>
  <c r="BE118" i="1"/>
  <c r="BE262" i="1"/>
  <c r="BE406" i="1"/>
  <c r="BE9" i="1"/>
  <c r="BE21" i="1"/>
  <c r="BE33" i="1"/>
  <c r="BE45" i="1"/>
  <c r="BE57" i="1"/>
  <c r="BE69" i="1"/>
  <c r="BE81" i="1"/>
  <c r="BE93" i="1"/>
  <c r="BE105" i="1"/>
  <c r="BE117" i="1"/>
  <c r="BE129" i="1"/>
  <c r="BE141" i="1"/>
  <c r="BE153" i="1"/>
  <c r="BE165" i="1"/>
  <c r="BE177" i="1"/>
  <c r="BE189" i="1"/>
  <c r="BE201" i="1"/>
  <c r="BE213" i="1"/>
  <c r="BE225" i="1"/>
  <c r="BE237" i="1"/>
  <c r="BE249" i="1"/>
  <c r="BE261" i="1"/>
  <c r="BE273" i="1"/>
  <c r="BE285" i="1"/>
  <c r="BE297" i="1"/>
  <c r="BE309" i="1"/>
  <c r="BE321" i="1"/>
  <c r="BE333" i="1"/>
  <c r="BE345" i="1"/>
  <c r="BE357" i="1"/>
  <c r="BE369" i="1"/>
  <c r="BE381" i="1"/>
  <c r="BE393" i="1"/>
  <c r="BE405" i="1"/>
  <c r="BE417" i="1"/>
  <c r="BE429" i="1"/>
  <c r="BE441" i="1"/>
  <c r="BE453" i="1"/>
  <c r="BE465" i="1"/>
  <c r="BE477" i="1"/>
  <c r="BE489" i="1"/>
  <c r="BE501" i="1"/>
  <c r="BE513" i="1"/>
  <c r="BE525" i="1"/>
  <c r="BE537" i="1"/>
  <c r="BE549" i="1"/>
  <c r="BE561" i="1"/>
  <c r="BE573" i="1"/>
  <c r="BE585" i="1"/>
  <c r="BE597" i="1"/>
  <c r="BE609" i="1"/>
  <c r="BE621" i="1"/>
  <c r="BE633" i="1"/>
  <c r="BE645" i="1"/>
  <c r="BE657" i="1"/>
  <c r="BE669" i="1"/>
  <c r="BE681" i="1"/>
  <c r="BE693" i="1"/>
  <c r="BE705" i="1"/>
  <c r="BE717" i="1"/>
  <c r="BE729" i="1"/>
  <c r="BE741" i="1"/>
  <c r="BE753" i="1"/>
  <c r="BE11" i="1"/>
  <c r="BE47" i="1"/>
  <c r="BE83" i="1"/>
  <c r="BE119" i="1"/>
  <c r="BE155" i="1"/>
  <c r="BE191" i="1"/>
  <c r="BE227" i="1"/>
  <c r="BE263" i="1"/>
  <c r="BE299" i="1"/>
  <c r="BE335" i="1"/>
  <c r="BE383" i="1"/>
  <c r="BE419" i="1"/>
  <c r="BE455" i="1"/>
  <c r="BE491" i="1"/>
  <c r="BE527" i="1"/>
  <c r="BE575" i="1"/>
  <c r="BE611" i="1"/>
  <c r="BE755" i="1"/>
  <c r="BE12" i="1"/>
  <c r="BE24" i="1"/>
  <c r="BE36" i="1"/>
  <c r="BE48" i="1"/>
  <c r="BE60" i="1"/>
  <c r="BE72" i="1"/>
  <c r="BE84" i="1"/>
  <c r="BE96" i="1"/>
  <c r="BE108" i="1"/>
  <c r="BE120" i="1"/>
  <c r="BE132" i="1"/>
  <c r="BE144" i="1"/>
  <c r="BE156" i="1"/>
  <c r="BE168" i="1"/>
  <c r="BE180" i="1"/>
  <c r="BE192" i="1"/>
  <c r="BE204" i="1"/>
  <c r="BE216" i="1"/>
  <c r="BE228" i="1"/>
  <c r="BE240" i="1"/>
  <c r="BE252" i="1"/>
  <c r="BE264" i="1"/>
  <c r="BE276" i="1"/>
  <c r="BE288" i="1"/>
  <c r="BE300" i="1"/>
  <c r="BE312" i="1"/>
  <c r="BE324" i="1"/>
  <c r="BE336" i="1"/>
  <c r="BE348" i="1"/>
  <c r="BE360" i="1"/>
  <c r="BE372" i="1"/>
  <c r="BE384" i="1"/>
  <c r="BE396" i="1"/>
  <c r="BE408" i="1"/>
  <c r="BE420" i="1"/>
  <c r="BE432" i="1"/>
  <c r="BE444" i="1"/>
  <c r="BE456" i="1"/>
  <c r="BE468" i="1"/>
  <c r="BE480" i="1"/>
  <c r="BE492" i="1"/>
  <c r="BE504" i="1"/>
  <c r="BE516" i="1"/>
  <c r="BE528" i="1"/>
  <c r="BE540" i="1"/>
  <c r="BE552" i="1"/>
  <c r="BE564" i="1"/>
  <c r="BE576" i="1"/>
  <c r="BE588" i="1"/>
  <c r="BE600" i="1"/>
  <c r="BE612" i="1"/>
  <c r="BE624" i="1"/>
  <c r="BE636" i="1"/>
  <c r="BE648" i="1"/>
  <c r="BE660" i="1"/>
  <c r="BE672" i="1"/>
  <c r="BE684" i="1"/>
  <c r="BE696" i="1"/>
  <c r="BE708" i="1"/>
  <c r="BE720" i="1"/>
  <c r="BE732" i="1"/>
  <c r="BE744" i="1"/>
  <c r="BE756" i="1"/>
  <c r="BE13" i="1"/>
  <c r="BE25" i="1"/>
  <c r="BE37" i="1"/>
  <c r="BE49" i="1"/>
  <c r="BE61" i="1"/>
  <c r="BE73" i="1"/>
  <c r="BE85" i="1"/>
  <c r="BE97" i="1"/>
  <c r="BE109" i="1"/>
  <c r="BE121" i="1"/>
  <c r="BE133" i="1"/>
  <c r="BE145" i="1"/>
  <c r="BE157" i="1"/>
  <c r="BE169" i="1"/>
  <c r="BE181" i="1"/>
  <c r="BE193" i="1"/>
  <c r="BE205" i="1"/>
  <c r="BE217" i="1"/>
  <c r="BE229" i="1"/>
  <c r="BE241" i="1"/>
  <c r="BE253" i="1"/>
  <c r="BE265" i="1"/>
  <c r="BE277" i="1"/>
  <c r="BE289" i="1"/>
  <c r="BE301" i="1"/>
  <c r="BE313" i="1"/>
  <c r="BE325" i="1"/>
  <c r="BE337" i="1"/>
  <c r="BE349" i="1"/>
  <c r="BE361" i="1"/>
  <c r="BE373" i="1"/>
  <c r="BE385" i="1"/>
  <c r="BE397" i="1"/>
  <c r="BE409" i="1"/>
  <c r="BE421" i="1"/>
  <c r="BE433" i="1"/>
  <c r="BE445" i="1"/>
  <c r="BE457" i="1"/>
  <c r="BE469" i="1"/>
  <c r="BE481" i="1"/>
  <c r="BE493" i="1"/>
  <c r="BE505" i="1"/>
  <c r="BE517" i="1"/>
  <c r="BE529" i="1"/>
  <c r="BE541" i="1"/>
  <c r="BE553" i="1"/>
  <c r="BE565" i="1"/>
  <c r="BE577" i="1"/>
  <c r="BE589" i="1"/>
  <c r="BE601" i="1"/>
  <c r="BE613" i="1"/>
  <c r="BE625" i="1"/>
  <c r="BE637" i="1"/>
  <c r="BE649" i="1"/>
  <c r="BE661" i="1"/>
  <c r="BE673" i="1"/>
  <c r="BE685" i="1"/>
  <c r="BE697" i="1"/>
  <c r="BE709" i="1"/>
  <c r="BE721" i="1"/>
  <c r="BE733" i="1"/>
  <c r="BE745" i="1"/>
  <c r="BE757" i="1"/>
  <c r="BE35" i="1"/>
  <c r="BE71" i="1"/>
  <c r="BE107" i="1"/>
  <c r="BE131" i="1"/>
  <c r="BE167" i="1"/>
  <c r="BE203" i="1"/>
  <c r="BE239" i="1"/>
  <c r="BE275" i="1"/>
  <c r="BE311" i="1"/>
  <c r="BE347" i="1"/>
  <c r="BE371" i="1"/>
  <c r="BE407" i="1"/>
  <c r="BE443" i="1"/>
  <c r="BE479" i="1"/>
  <c r="BE515" i="1"/>
  <c r="BE551" i="1"/>
  <c r="BE587" i="1"/>
  <c r="BE623" i="1"/>
  <c r="BE731" i="1"/>
  <c r="BE14" i="1"/>
  <c r="BE26" i="1"/>
  <c r="BE38" i="1"/>
  <c r="BE50" i="1"/>
  <c r="BE62" i="1"/>
  <c r="BE74" i="1"/>
  <c r="BE86" i="1"/>
  <c r="BE98" i="1"/>
  <c r="BE110" i="1"/>
  <c r="BE122" i="1"/>
  <c r="BE134" i="1"/>
  <c r="BE146" i="1"/>
  <c r="BE158" i="1"/>
  <c r="BE170" i="1"/>
  <c r="BE182" i="1"/>
  <c r="BE194" i="1"/>
  <c r="BE206" i="1"/>
  <c r="BE218" i="1"/>
  <c r="BE230" i="1"/>
  <c r="BE242" i="1"/>
  <c r="BE254" i="1"/>
  <c r="BE266" i="1"/>
  <c r="BE278" i="1"/>
  <c r="BE290" i="1"/>
  <c r="BE302" i="1"/>
  <c r="BE314" i="1"/>
  <c r="BE326" i="1"/>
  <c r="BE338" i="1"/>
  <c r="BE350" i="1"/>
  <c r="BE362" i="1"/>
  <c r="BE374" i="1"/>
  <c r="BE386" i="1"/>
  <c r="BE398" i="1"/>
  <c r="BE410" i="1"/>
  <c r="BE422" i="1"/>
  <c r="BE434" i="1"/>
  <c r="BE446" i="1"/>
  <c r="BE458" i="1"/>
  <c r="BE470" i="1"/>
  <c r="BE482" i="1"/>
  <c r="BE494" i="1"/>
  <c r="BE506" i="1"/>
  <c r="BE518" i="1"/>
  <c r="BE530" i="1"/>
  <c r="BE542" i="1"/>
  <c r="BE554" i="1"/>
  <c r="BE566" i="1"/>
  <c r="BE578" i="1"/>
  <c r="BE590" i="1"/>
  <c r="BE602" i="1"/>
  <c r="BE614" i="1"/>
  <c r="BE626" i="1"/>
  <c r="BE638" i="1"/>
  <c r="BE650" i="1"/>
  <c r="BE662" i="1"/>
  <c r="BE674" i="1"/>
  <c r="BE686" i="1"/>
  <c r="BE698" i="1"/>
  <c r="BE710" i="1"/>
  <c r="BE722" i="1"/>
  <c r="BE734" i="1"/>
  <c r="BE746" i="1"/>
  <c r="BE758" i="1"/>
  <c r="BE23" i="1"/>
  <c r="BE59" i="1"/>
  <c r="BE95" i="1"/>
  <c r="BE143" i="1"/>
  <c r="BE179" i="1"/>
  <c r="BE215" i="1"/>
  <c r="BE251" i="1"/>
  <c r="BE287" i="1"/>
  <c r="BE323" i="1"/>
  <c r="BE359" i="1"/>
  <c r="BE395" i="1"/>
  <c r="BE431" i="1"/>
  <c r="BE467" i="1"/>
  <c r="BE503" i="1"/>
  <c r="BE539" i="1"/>
  <c r="BE563" i="1"/>
  <c r="BE599" i="1"/>
  <c r="BE635" i="1"/>
  <c r="BE743" i="1"/>
  <c r="BE15" i="1"/>
  <c r="BE27" i="1"/>
  <c r="BE39" i="1"/>
  <c r="BE51" i="1"/>
  <c r="BE63" i="1"/>
  <c r="BE75" i="1"/>
  <c r="BE87" i="1"/>
  <c r="BE99" i="1"/>
  <c r="BE111" i="1"/>
  <c r="BE123" i="1"/>
  <c r="BE135" i="1"/>
  <c r="BE147" i="1"/>
  <c r="BE159" i="1"/>
  <c r="BE171" i="1"/>
  <c r="BE183" i="1"/>
  <c r="BE195" i="1"/>
  <c r="BE207" i="1"/>
  <c r="BE219" i="1"/>
  <c r="BE231" i="1"/>
  <c r="BE243" i="1"/>
  <c r="BE255" i="1"/>
  <c r="BE267" i="1"/>
  <c r="BE279" i="1"/>
  <c r="BE291" i="1"/>
  <c r="BE303" i="1"/>
  <c r="BE315" i="1"/>
  <c r="BE327" i="1"/>
  <c r="BE339" i="1"/>
  <c r="BE351" i="1"/>
  <c r="BE363" i="1"/>
  <c r="BE375" i="1"/>
  <c r="BE387" i="1"/>
  <c r="BE399" i="1"/>
  <c r="BE411" i="1"/>
  <c r="BE423" i="1"/>
  <c r="BE435" i="1"/>
  <c r="BE447" i="1"/>
  <c r="BE459" i="1"/>
  <c r="BE471" i="1"/>
  <c r="BE483" i="1"/>
  <c r="BE495" i="1"/>
  <c r="BE507" i="1"/>
  <c r="BE519" i="1"/>
  <c r="BE531" i="1"/>
  <c r="BE543" i="1"/>
  <c r="BE555" i="1"/>
  <c r="BE567" i="1"/>
  <c r="BE579" i="1"/>
  <c r="BE591" i="1"/>
  <c r="BE603" i="1"/>
  <c r="BE615" i="1"/>
  <c r="BE627" i="1"/>
  <c r="BE639" i="1"/>
  <c r="BE651" i="1"/>
  <c r="BE663" i="1"/>
  <c r="BE675" i="1"/>
  <c r="BE687" i="1"/>
  <c r="BE699" i="1"/>
  <c r="BE711" i="1"/>
  <c r="BE723" i="1"/>
  <c r="BE735" i="1"/>
  <c r="BE747" i="1"/>
  <c r="BE759" i="1"/>
  <c r="BE4" i="1"/>
  <c r="BE16" i="1"/>
  <c r="BE28" i="1"/>
  <c r="BE40" i="1"/>
  <c r="BE52" i="1"/>
  <c r="BE64" i="1"/>
  <c r="BE76" i="1"/>
  <c r="BE88" i="1"/>
  <c r="BE100" i="1"/>
  <c r="BE112" i="1"/>
  <c r="BE124" i="1"/>
  <c r="BE136" i="1"/>
  <c r="BE148" i="1"/>
  <c r="BE160" i="1"/>
  <c r="BE172" i="1"/>
  <c r="BE184" i="1"/>
  <c r="BE196" i="1"/>
  <c r="BE208" i="1"/>
  <c r="BE220" i="1"/>
  <c r="BE232" i="1"/>
  <c r="BE244" i="1"/>
  <c r="BE256" i="1"/>
  <c r="BE268" i="1"/>
  <c r="BE280" i="1"/>
  <c r="BE292" i="1"/>
  <c r="BE304" i="1"/>
  <c r="BE316" i="1"/>
  <c r="BE328" i="1"/>
  <c r="BE340" i="1"/>
  <c r="BE352" i="1"/>
  <c r="BE364" i="1"/>
  <c r="BE376" i="1"/>
  <c r="BE388" i="1"/>
  <c r="BE400" i="1"/>
  <c r="BE412" i="1"/>
  <c r="BE424" i="1"/>
  <c r="BE436" i="1"/>
  <c r="BE448" i="1"/>
  <c r="BE460" i="1"/>
  <c r="BE472" i="1"/>
  <c r="BE484" i="1"/>
  <c r="BE496" i="1"/>
  <c r="BE508" i="1"/>
  <c r="BE520" i="1"/>
  <c r="BE532" i="1"/>
  <c r="BE544" i="1"/>
  <c r="BE556" i="1"/>
  <c r="BE568" i="1"/>
  <c r="BE580" i="1"/>
  <c r="BE592" i="1"/>
  <c r="BE604" i="1"/>
  <c r="BE616" i="1"/>
  <c r="BE628" i="1"/>
  <c r="BE640" i="1"/>
  <c r="BE652" i="1"/>
  <c r="BE664" i="1"/>
  <c r="BE676" i="1"/>
  <c r="BE688" i="1"/>
  <c r="BE700" i="1"/>
  <c r="BE712" i="1"/>
  <c r="BE724" i="1"/>
  <c r="BE736" i="1"/>
  <c r="BE748" i="1"/>
  <c r="BE760" i="1"/>
  <c r="BE5" i="1"/>
  <c r="BE17" i="1"/>
  <c r="BE29" i="1"/>
  <c r="BE41" i="1"/>
  <c r="BE53" i="1"/>
  <c r="BE65" i="1"/>
  <c r="BE77" i="1"/>
  <c r="BE89" i="1"/>
  <c r="BE101" i="1"/>
  <c r="BE113" i="1"/>
  <c r="BE125" i="1"/>
  <c r="BE137" i="1"/>
  <c r="BE149" i="1"/>
  <c r="BE161" i="1"/>
  <c r="BE173" i="1"/>
  <c r="BE185" i="1"/>
  <c r="BE197" i="1"/>
  <c r="BE209" i="1"/>
  <c r="BE221" i="1"/>
  <c r="BE233" i="1"/>
  <c r="BE245" i="1"/>
  <c r="BE257" i="1"/>
  <c r="BE269" i="1"/>
  <c r="BE281" i="1"/>
  <c r="BE293" i="1"/>
  <c r="BE305" i="1"/>
  <c r="BE317" i="1"/>
  <c r="BE329" i="1"/>
  <c r="BE341" i="1"/>
  <c r="BE353" i="1"/>
  <c r="BE365" i="1"/>
  <c r="BE377" i="1"/>
  <c r="BE389" i="1"/>
  <c r="BE401" i="1"/>
  <c r="BE413" i="1"/>
  <c r="BE425" i="1"/>
  <c r="BE437" i="1"/>
  <c r="BE449" i="1"/>
  <c r="BE461" i="1"/>
  <c r="BE473" i="1"/>
  <c r="BE485" i="1"/>
  <c r="BE497" i="1"/>
  <c r="BE509" i="1"/>
  <c r="BE521" i="1"/>
  <c r="BE533" i="1"/>
  <c r="BE545" i="1"/>
  <c r="BE557" i="1"/>
  <c r="BE569" i="1"/>
  <c r="BE581" i="1"/>
  <c r="BE593" i="1"/>
  <c r="BE605" i="1"/>
  <c r="BE617" i="1"/>
  <c r="BE629" i="1"/>
  <c r="BE641" i="1"/>
  <c r="BE653" i="1"/>
  <c r="BE665" i="1"/>
  <c r="BE677" i="1"/>
  <c r="BE689" i="1"/>
  <c r="BE701" i="1"/>
  <c r="BE713" i="1"/>
  <c r="BE725" i="1"/>
  <c r="BE737" i="1"/>
  <c r="BE749" i="1"/>
  <c r="BE761" i="1"/>
  <c r="BE6" i="1"/>
  <c r="BE18" i="1"/>
  <c r="BE30" i="1"/>
  <c r="BE42" i="1"/>
  <c r="BE54" i="1"/>
  <c r="BE66" i="1"/>
  <c r="BE78" i="1"/>
  <c r="BE90" i="1"/>
  <c r="BE102" i="1"/>
  <c r="BE114" i="1"/>
  <c r="BE126" i="1"/>
  <c r="BE138" i="1"/>
  <c r="BE150" i="1"/>
  <c r="BE162" i="1"/>
  <c r="BE174" i="1"/>
  <c r="BE186" i="1"/>
  <c r="BE198" i="1"/>
  <c r="BE210" i="1"/>
  <c r="BE222" i="1"/>
  <c r="BE234" i="1"/>
  <c r="BE246" i="1"/>
  <c r="BE258" i="1"/>
  <c r="BE270" i="1"/>
  <c r="BE282" i="1"/>
  <c r="BE294" i="1"/>
  <c r="BE306" i="1"/>
  <c r="BE318" i="1"/>
  <c r="BE330" i="1"/>
  <c r="BE342" i="1"/>
  <c r="BE354" i="1"/>
  <c r="BE366" i="1"/>
  <c r="BE378" i="1"/>
  <c r="BE390" i="1"/>
  <c r="BE402" i="1"/>
  <c r="BE414" i="1"/>
  <c r="BE426" i="1"/>
  <c r="BE438" i="1"/>
  <c r="BE450" i="1"/>
  <c r="BE462" i="1"/>
  <c r="BE474" i="1"/>
  <c r="BE486" i="1"/>
  <c r="BE498" i="1"/>
  <c r="BE510" i="1"/>
  <c r="BE522" i="1"/>
  <c r="BE534" i="1"/>
  <c r="BE546" i="1"/>
  <c r="BE558" i="1"/>
  <c r="BE570" i="1"/>
  <c r="BE582" i="1"/>
  <c r="BE594" i="1"/>
  <c r="BE606" i="1"/>
  <c r="BE618" i="1"/>
  <c r="BE630" i="1"/>
  <c r="BE642" i="1"/>
  <c r="BE654" i="1"/>
  <c r="BE666" i="1"/>
  <c r="BE678" i="1"/>
  <c r="BE690" i="1"/>
  <c r="BE702" i="1"/>
  <c r="BE714" i="1"/>
  <c r="BE726" i="1"/>
  <c r="BE738" i="1"/>
  <c r="BE750" i="1"/>
  <c r="BE762" i="1"/>
  <c r="BE7" i="1"/>
  <c r="BE19" i="1"/>
  <c r="BE31" i="1"/>
  <c r="BE43" i="1"/>
  <c r="BE55" i="1"/>
  <c r="BE67" i="1"/>
  <c r="BE79" i="1"/>
  <c r="BE91" i="1"/>
  <c r="BE103" i="1"/>
  <c r="BE115" i="1"/>
  <c r="BE127" i="1"/>
  <c r="BE139" i="1"/>
  <c r="BE151" i="1"/>
  <c r="BE163" i="1"/>
  <c r="BE175" i="1"/>
  <c r="BE187" i="1"/>
  <c r="BE199" i="1"/>
  <c r="BE211" i="1"/>
  <c r="BE223" i="1"/>
  <c r="BE235" i="1"/>
  <c r="BE247" i="1"/>
  <c r="BE259" i="1"/>
  <c r="BE271" i="1"/>
  <c r="BE283" i="1"/>
  <c r="BE295" i="1"/>
  <c r="BE307" i="1"/>
  <c r="BE319" i="1"/>
  <c r="BE331" i="1"/>
  <c r="BE343" i="1"/>
  <c r="BE355" i="1"/>
  <c r="BE367" i="1"/>
  <c r="BE379" i="1"/>
  <c r="BE391" i="1"/>
  <c r="BE403" i="1"/>
  <c r="BE415" i="1"/>
  <c r="BE427" i="1"/>
  <c r="BE439" i="1"/>
  <c r="BE451" i="1"/>
  <c r="BE463" i="1"/>
  <c r="BE475" i="1"/>
  <c r="BE487" i="1"/>
  <c r="BE499" i="1"/>
  <c r="BE511" i="1"/>
  <c r="BE523" i="1"/>
  <c r="BE535" i="1"/>
  <c r="BE547" i="1"/>
  <c r="BE559" i="1"/>
  <c r="BE571" i="1"/>
  <c r="BE583" i="1"/>
  <c r="BE595" i="1"/>
  <c r="BE607" i="1"/>
  <c r="BE619" i="1"/>
  <c r="BE631" i="1"/>
  <c r="BE643" i="1"/>
  <c r="BE655" i="1"/>
  <c r="BE667" i="1"/>
  <c r="BE679" i="1"/>
  <c r="BE691" i="1"/>
  <c r="BE703" i="1"/>
  <c r="BE715" i="1"/>
  <c r="BE727" i="1"/>
  <c r="BE739" i="1"/>
  <c r="BE751" i="1"/>
  <c r="BE763" i="1"/>
  <c r="BE8" i="1"/>
  <c r="BE20" i="1"/>
  <c r="BE32" i="1"/>
  <c r="BE44" i="1"/>
  <c r="BE56" i="1"/>
  <c r="BE68" i="1"/>
  <c r="BE80" i="1"/>
  <c r="BE92" i="1"/>
  <c r="BE104" i="1"/>
  <c r="BE116" i="1"/>
  <c r="BE128" i="1"/>
  <c r="BE140" i="1"/>
  <c r="BE152" i="1"/>
  <c r="BE164" i="1"/>
  <c r="BE176" i="1"/>
  <c r="BE188" i="1"/>
  <c r="BE200" i="1"/>
  <c r="BE212" i="1"/>
  <c r="BE224" i="1"/>
  <c r="BE236" i="1"/>
  <c r="BE248" i="1"/>
  <c r="BE260" i="1"/>
  <c r="BE272" i="1"/>
  <c r="BE284" i="1"/>
  <c r="BE296" i="1"/>
  <c r="BE308" i="1"/>
  <c r="BE320" i="1"/>
  <c r="BE332" i="1"/>
  <c r="BE344" i="1"/>
  <c r="BE356" i="1"/>
  <c r="BE368" i="1"/>
  <c r="BE380" i="1"/>
  <c r="BE392" i="1"/>
  <c r="BE404" i="1"/>
  <c r="BE416" i="1"/>
  <c r="BE428" i="1"/>
  <c r="BE440" i="1"/>
  <c r="BE452" i="1"/>
  <c r="BE464" i="1"/>
  <c r="BE476" i="1"/>
  <c r="BE488" i="1"/>
  <c r="BE500" i="1"/>
  <c r="BE512" i="1"/>
  <c r="BE524" i="1"/>
  <c r="BE536" i="1"/>
  <c r="BE548" i="1"/>
  <c r="BE560" i="1"/>
  <c r="BE572" i="1"/>
  <c r="BE584" i="1"/>
  <c r="BE596" i="1"/>
  <c r="BE608" i="1"/>
  <c r="BE620" i="1"/>
  <c r="BE632" i="1"/>
  <c r="BE644" i="1"/>
  <c r="BE656" i="1"/>
  <c r="BE668" i="1"/>
  <c r="BE680" i="1"/>
  <c r="BE692" i="1"/>
  <c r="BE704" i="1"/>
  <c r="BE716" i="1"/>
  <c r="BE728" i="1"/>
  <c r="BE740" i="1"/>
  <c r="BE752" i="1"/>
  <c r="AD14" i="6"/>
  <c r="AD16" i="6"/>
  <c r="AD17" i="6"/>
  <c r="AO5" i="6"/>
  <c r="AH10" i="6"/>
  <c r="AH9" i="6"/>
  <c r="AE2" i="6"/>
  <c r="EY22" i="7" l="1"/>
  <c r="AD131" i="7"/>
  <c r="ET17" i="7"/>
  <c r="BN3" i="1"/>
  <c r="BN2" i="1" s="1"/>
  <c r="AO3" i="6" s="1"/>
  <c r="BN8" i="1"/>
  <c r="BN7" i="1"/>
  <c r="BN6" i="1"/>
  <c r="BN5" i="1"/>
  <c r="BN4" i="1"/>
  <c r="AH7" i="6"/>
  <c r="AS5" i="6" s="1"/>
  <c r="AH8" i="6"/>
  <c r="AV5" i="6" s="1"/>
  <c r="AH6" i="6"/>
  <c r="AH5" i="6"/>
  <c r="AJ5" i="6" s="1"/>
  <c r="AH11" i="6"/>
  <c r="BA5" i="6" s="1"/>
  <c r="EY24" i="7" l="1"/>
  <c r="EY26" i="7"/>
  <c r="EY28" i="7"/>
  <c r="AE131" i="7"/>
  <c r="AZ88" i="7" s="1"/>
  <c r="AY88" i="7"/>
  <c r="ET19" i="7"/>
  <c r="ET21" i="7" s="1"/>
  <c r="AN5" i="6"/>
  <c r="AI6" i="6"/>
  <c r="AI14" i="6" s="1"/>
  <c r="AI9" i="6"/>
  <c r="AI17" i="6" s="1"/>
  <c r="BA6" i="6"/>
  <c r="BB5" i="6"/>
  <c r="AI7" i="6"/>
  <c r="AI15" i="6" s="1"/>
  <c r="AJ6" i="6"/>
  <c r="AI8" i="6"/>
  <c r="AI16" i="6" s="1"/>
  <c r="EY30" i="7" l="1"/>
  <c r="EY32" i="7" s="1"/>
  <c r="EY34" i="7" s="1"/>
  <c r="EY36" i="7" s="1"/>
  <c r="EY38" i="7" s="1"/>
  <c r="EY40" i="7" s="1"/>
  <c r="EY42" i="7" s="1"/>
  <c r="EY44" i="7" s="1"/>
  <c r="EY46" i="7" s="1"/>
  <c r="EY48" i="7" s="1"/>
  <c r="EY50" i="7" s="1"/>
  <c r="EY52" i="7" s="1"/>
  <c r="EY54" i="7" s="1"/>
  <c r="EY56" i="7" s="1"/>
  <c r="EY58" i="7" s="1"/>
  <c r="EY60" i="7" s="1"/>
  <c r="EY62" i="7" s="1"/>
  <c r="EY64" i="7" s="1"/>
  <c r="EY66" i="7" s="1"/>
  <c r="EY68" i="7" s="1"/>
  <c r="EY70" i="7" s="1"/>
  <c r="EY72" i="7" s="1"/>
  <c r="EY74" i="7" s="1"/>
  <c r="EY76" i="7" s="1"/>
  <c r="EY78" i="7" s="1"/>
  <c r="EY80" i="7" s="1"/>
  <c r="EY82" i="7" s="1"/>
  <c r="EY84" i="7" s="1"/>
  <c r="EY86" i="7" s="1"/>
  <c r="EY88" i="7" s="1"/>
  <c r="EY90" i="7" s="1"/>
  <c r="EY92" i="7" s="1"/>
  <c r="EY94" i="7" s="1"/>
  <c r="EY96" i="7" s="1"/>
  <c r="EY98" i="7" s="1"/>
  <c r="EY100" i="7" s="1"/>
  <c r="EY102" i="7" s="1"/>
  <c r="EY104" i="7" s="1"/>
  <c r="EY106" i="7" s="1"/>
  <c r="EY108" i="7" s="1"/>
  <c r="EY110" i="7" s="1"/>
  <c r="EY112" i="7" s="1"/>
  <c r="EY114" i="7" s="1"/>
  <c r="EY116" i="7" s="1"/>
  <c r="EY118" i="7" s="1"/>
  <c r="EY120" i="7" s="1"/>
  <c r="EY122" i="7" s="1"/>
  <c r="EY124" i="7" s="1"/>
  <c r="EY126" i="7" s="1"/>
  <c r="EY128" i="7" s="1"/>
  <c r="EY130" i="7" s="1"/>
  <c r="EY132" i="7" s="1"/>
  <c r="EY134" i="7" s="1"/>
  <c r="EY136" i="7" s="1"/>
  <c r="EY138" i="7" s="1"/>
  <c r="EY140" i="7" s="1"/>
  <c r="EY142" i="7" s="1"/>
  <c r="EY144" i="7" s="1"/>
  <c r="EY146" i="7" s="1"/>
  <c r="EY148" i="7" s="1"/>
  <c r="EY150" i="7" s="1"/>
  <c r="EY152" i="7" s="1"/>
  <c r="EY154" i="7" s="1"/>
  <c r="EY156" i="7" s="1"/>
  <c r="EY158" i="7" s="1"/>
  <c r="EY160" i="7" s="1"/>
  <c r="EY162" i="7" s="1"/>
  <c r="EY164" i="7" s="1"/>
  <c r="EY166" i="7" s="1"/>
  <c r="EY168" i="7" s="1"/>
  <c r="EY170" i="7" s="1"/>
  <c r="EY172" i="7" s="1"/>
  <c r="EY174" i="7" s="1"/>
  <c r="EY176" i="7" s="1"/>
  <c r="AF131" i="7"/>
  <c r="ET23" i="7"/>
  <c r="AK6" i="6"/>
  <c r="W33" i="6" s="1"/>
  <c r="W34" i="6" s="1"/>
  <c r="W35" i="6" s="1"/>
  <c r="W36" i="6" s="1"/>
  <c r="W37" i="6" s="1"/>
  <c r="W38" i="6" s="1"/>
  <c r="AJ7" i="6"/>
  <c r="AL6" i="6"/>
  <c r="AS6" i="6"/>
  <c r="BA7" i="6"/>
  <c r="BB6" i="6"/>
  <c r="AN6" i="6"/>
  <c r="S27" i="6" s="1"/>
  <c r="AP5" i="6"/>
  <c r="AV6" i="6"/>
  <c r="EY178" i="7" l="1"/>
  <c r="EY180" i="7" s="1"/>
  <c r="EY182" i="7" s="1"/>
  <c r="EY184" i="7" s="1"/>
  <c r="EY186" i="7" s="1"/>
  <c r="EY188" i="7" s="1"/>
  <c r="EY190" i="7" s="1"/>
  <c r="EY192" i="7" s="1"/>
  <c r="EY194" i="7" s="1"/>
  <c r="EY196" i="7" s="1"/>
  <c r="EY198" i="7" s="1"/>
  <c r="EY200" i="7" s="1"/>
  <c r="EY202" i="7" s="1"/>
  <c r="EY204" i="7" s="1"/>
  <c r="EY206" i="7" s="1"/>
  <c r="EY208" i="7" s="1"/>
  <c r="EY210" i="7" s="1"/>
  <c r="EY212" i="7" s="1"/>
  <c r="EY214" i="7" s="1"/>
  <c r="EY216" i="7" s="1"/>
  <c r="EY218" i="7" s="1"/>
  <c r="EY220" i="7" s="1"/>
  <c r="EY222" i="7" s="1"/>
  <c r="EY224" i="7" s="1"/>
  <c r="EY226" i="7" s="1"/>
  <c r="EY228" i="7" s="1"/>
  <c r="EY230" i="7" s="1"/>
  <c r="EY232" i="7" s="1"/>
  <c r="EY234" i="7" s="1"/>
  <c r="EY236" i="7" s="1"/>
  <c r="EY238" i="7" s="1"/>
  <c r="EY240" i="7" s="1"/>
  <c r="EY242" i="7" s="1"/>
  <c r="EY244" i="7" s="1"/>
  <c r="EY246" i="7" s="1"/>
  <c r="EY248" i="7" s="1"/>
  <c r="EY250" i="7" s="1"/>
  <c r="EY252" i="7" s="1"/>
  <c r="EY254" i="7" s="1"/>
  <c r="EY256" i="7" s="1"/>
  <c r="EY258" i="7" s="1"/>
  <c r="EY260" i="7" s="1"/>
  <c r="EY262" i="7" s="1"/>
  <c r="EY264" i="7" s="1"/>
  <c r="EY266" i="7" s="1"/>
  <c r="EY268" i="7" s="1"/>
  <c r="EY270" i="7" s="1"/>
  <c r="EY272" i="7" s="1"/>
  <c r="EY274" i="7" s="1"/>
  <c r="EY276" i="7" s="1"/>
  <c r="EY278" i="7" s="1"/>
  <c r="EY280" i="7" s="1"/>
  <c r="EY282" i="7" s="1"/>
  <c r="EY284" i="7" s="1"/>
  <c r="EY286" i="7" s="1"/>
  <c r="EY288" i="7" s="1"/>
  <c r="EY290" i="7" s="1"/>
  <c r="EY292" i="7" s="1"/>
  <c r="EY294" i="7" s="1"/>
  <c r="EY296" i="7" s="1"/>
  <c r="EY298" i="7" s="1"/>
  <c r="EY300" i="7" s="1"/>
  <c r="EY302" i="7" s="1"/>
  <c r="EY304" i="7" s="1"/>
  <c r="EY306" i="7" s="1"/>
  <c r="EY308" i="7" s="1"/>
  <c r="EY310" i="7" s="1"/>
  <c r="EY312" i="7" s="1"/>
  <c r="EY314" i="7" s="1"/>
  <c r="EY316" i="7" s="1"/>
  <c r="EY318" i="7" s="1"/>
  <c r="EY320" i="7" s="1"/>
  <c r="EY322" i="7" s="1"/>
  <c r="EY324" i="7" s="1"/>
  <c r="EY326" i="7" s="1"/>
  <c r="EY328" i="7" s="1"/>
  <c r="EY330" i="7" s="1"/>
  <c r="EY332" i="7" s="1"/>
  <c r="EY334" i="7" s="1"/>
  <c r="EY336" i="7" s="1"/>
  <c r="EY338" i="7" s="1"/>
  <c r="EY340" i="7" s="1"/>
  <c r="EY342" i="7" s="1"/>
  <c r="EY344" i="7" s="1"/>
  <c r="EY346" i="7" s="1"/>
  <c r="EY348" i="7" s="1"/>
  <c r="EY350" i="7" s="1"/>
  <c r="EY352" i="7" s="1"/>
  <c r="EY354" i="7" s="1"/>
  <c r="EY356" i="7" s="1"/>
  <c r="EY358" i="7" s="1"/>
  <c r="EY360" i="7" s="1"/>
  <c r="EY362" i="7" s="1"/>
  <c r="EY364" i="7" s="1"/>
  <c r="EY366" i="7" s="1"/>
  <c r="EY368" i="7" s="1"/>
  <c r="EY370" i="7" s="1"/>
  <c r="EY372" i="7" s="1"/>
  <c r="EY374" i="7" s="1"/>
  <c r="EY376" i="7" s="1"/>
  <c r="EY378" i="7" s="1"/>
  <c r="EY380" i="7" s="1"/>
  <c r="EY382" i="7" s="1"/>
  <c r="EY384" i="7" s="1"/>
  <c r="EY386" i="7" s="1"/>
  <c r="EY388" i="7" s="1"/>
  <c r="EY390" i="7" s="1"/>
  <c r="EY392" i="7" s="1"/>
  <c r="EY394" i="7" s="1"/>
  <c r="EY396" i="7" s="1"/>
  <c r="EY398" i="7" s="1"/>
  <c r="EY400" i="7" s="1"/>
  <c r="EY402" i="7" s="1"/>
  <c r="EY404" i="7" s="1"/>
  <c r="EY406" i="7" s="1"/>
  <c r="EY408" i="7" s="1"/>
  <c r="EY410" i="7" s="1"/>
  <c r="EY412" i="7" s="1"/>
  <c r="EY414" i="7" s="1"/>
  <c r="EY416" i="7" s="1"/>
  <c r="EY418" i="7" s="1"/>
  <c r="EY420" i="7" s="1"/>
  <c r="EY422" i="7" s="1"/>
  <c r="EY424" i="7" s="1"/>
  <c r="EY426" i="7" s="1"/>
  <c r="EY428" i="7" s="1"/>
  <c r="EY430" i="7" s="1"/>
  <c r="EY432" i="7" s="1"/>
  <c r="EY434" i="7" s="1"/>
  <c r="EY436" i="7" s="1"/>
  <c r="EY438" i="7" s="1"/>
  <c r="EY440" i="7" s="1"/>
  <c r="EY442" i="7" s="1"/>
  <c r="EY444" i="7" s="1"/>
  <c r="EY446" i="7" s="1"/>
  <c r="EY448" i="7" s="1"/>
  <c r="EY450" i="7" s="1"/>
  <c r="EY452" i="7" s="1"/>
  <c r="EY454" i="7" s="1"/>
  <c r="EY456" i="7" s="1"/>
  <c r="EY458" i="7" s="1"/>
  <c r="EY460" i="7" s="1"/>
  <c r="EY462" i="7" s="1"/>
  <c r="EY464" i="7" s="1"/>
  <c r="EY466" i="7" s="1"/>
  <c r="EY468" i="7" s="1"/>
  <c r="EY470" i="7" s="1"/>
  <c r="EY472" i="7" s="1"/>
  <c r="EY474" i="7" s="1"/>
  <c r="EY476" i="7" s="1"/>
  <c r="EY478" i="7" s="1"/>
  <c r="EY480" i="7" s="1"/>
  <c r="EY482" i="7" s="1"/>
  <c r="EY484" i="7" s="1"/>
  <c r="EY486" i="7" s="1"/>
  <c r="EY488" i="7" s="1"/>
  <c r="EY490" i="7" s="1"/>
  <c r="EY492" i="7" s="1"/>
  <c r="EY494" i="7" s="1"/>
  <c r="EY496" i="7" s="1"/>
  <c r="EY498" i="7" s="1"/>
  <c r="EY500" i="7" s="1"/>
  <c r="EY502" i="7" s="1"/>
  <c r="EY504" i="7" s="1"/>
  <c r="EY506" i="7" s="1"/>
  <c r="EY508" i="7" s="1"/>
  <c r="EY510" i="7" s="1"/>
  <c r="EY512" i="7" s="1"/>
  <c r="EY514" i="7" s="1"/>
  <c r="EY516" i="7" s="1"/>
  <c r="EY518" i="7" s="1"/>
  <c r="EY520" i="7" s="1"/>
  <c r="EY522" i="7" s="1"/>
  <c r="EY524" i="7" s="1"/>
  <c r="EY526" i="7" s="1"/>
  <c r="EY528" i="7" s="1"/>
  <c r="EY530" i="7" s="1"/>
  <c r="EY532" i="7" s="1"/>
  <c r="EY534" i="7" s="1"/>
  <c r="EY536" i="7" s="1"/>
  <c r="EY538" i="7" s="1"/>
  <c r="EY540" i="7" s="1"/>
  <c r="EY542" i="7" s="1"/>
  <c r="EY544" i="7" s="1"/>
  <c r="EY546" i="7" s="1"/>
  <c r="EY548" i="7" s="1"/>
  <c r="EY550" i="7" s="1"/>
  <c r="EY552" i="7" s="1"/>
  <c r="EY554" i="7" s="1"/>
  <c r="EY556" i="7" s="1"/>
  <c r="EY558" i="7" s="1"/>
  <c r="EY560" i="7" s="1"/>
  <c r="EY562" i="7" s="1"/>
  <c r="EY564" i="7" s="1"/>
  <c r="EY566" i="7" s="1"/>
  <c r="EY568" i="7" s="1"/>
  <c r="EY570" i="7" s="1"/>
  <c r="EY572" i="7" s="1"/>
  <c r="EY574" i="7" s="1"/>
  <c r="EY576" i="7" s="1"/>
  <c r="EY578" i="7" s="1"/>
  <c r="EY580" i="7" s="1"/>
  <c r="EY582" i="7" s="1"/>
  <c r="EY584" i="7" s="1"/>
  <c r="EY586" i="7" s="1"/>
  <c r="EY588" i="7" s="1"/>
  <c r="EY590" i="7" s="1"/>
  <c r="EY592" i="7" s="1"/>
  <c r="EY594" i="7" s="1"/>
  <c r="EY596" i="7" s="1"/>
  <c r="EY598" i="7" s="1"/>
  <c r="EY600" i="7" s="1"/>
  <c r="EY602" i="7" s="1"/>
  <c r="EY604" i="7" s="1"/>
  <c r="EY606" i="7" s="1"/>
  <c r="EY608" i="7" s="1"/>
  <c r="EY610" i="7" s="1"/>
  <c r="EY612" i="7" s="1"/>
  <c r="EY614" i="7" s="1"/>
  <c r="EY616" i="7" s="1"/>
  <c r="EY618" i="7" s="1"/>
  <c r="EY620" i="7" s="1"/>
  <c r="EY622" i="7" s="1"/>
  <c r="EY624" i="7" s="1"/>
  <c r="EY626" i="7" s="1"/>
  <c r="EY628" i="7" s="1"/>
  <c r="EY630" i="7" s="1"/>
  <c r="EY632" i="7" s="1"/>
  <c r="EY634" i="7" s="1"/>
  <c r="EY636" i="7" s="1"/>
  <c r="EY638" i="7" s="1"/>
  <c r="EY640" i="7" s="1"/>
  <c r="EY642" i="7" s="1"/>
  <c r="EY644" i="7" s="1"/>
  <c r="EY646" i="7" s="1"/>
  <c r="EY648" i="7" s="1"/>
  <c r="EY650" i="7" s="1"/>
  <c r="EY652" i="7" s="1"/>
  <c r="EY654" i="7" s="1"/>
  <c r="EY656" i="7" s="1"/>
  <c r="EY658" i="7" s="1"/>
  <c r="EY660" i="7" s="1"/>
  <c r="EY662" i="7" s="1"/>
  <c r="EY664" i="7" s="1"/>
  <c r="EY666" i="7" s="1"/>
  <c r="EY668" i="7" s="1"/>
  <c r="EY670" i="7" s="1"/>
  <c r="EY672" i="7" s="1"/>
  <c r="EY674" i="7" s="1"/>
  <c r="EY676" i="7" s="1"/>
  <c r="EY678" i="7" s="1"/>
  <c r="EY680" i="7" s="1"/>
  <c r="EY682" i="7" s="1"/>
  <c r="EY684" i="7" s="1"/>
  <c r="EY686" i="7" s="1"/>
  <c r="EY688" i="7" s="1"/>
  <c r="EY690" i="7" s="1"/>
  <c r="EY692" i="7" s="1"/>
  <c r="EY694" i="7" s="1"/>
  <c r="EY696" i="7" s="1"/>
  <c r="EY698" i="7" s="1"/>
  <c r="EY700" i="7" s="1"/>
  <c r="EY702" i="7" s="1"/>
  <c r="EY704" i="7" s="1"/>
  <c r="EY706" i="7" s="1"/>
  <c r="EY708" i="7" s="1"/>
  <c r="EY710" i="7" s="1"/>
  <c r="EY712" i="7" s="1"/>
  <c r="EY714" i="7" s="1"/>
  <c r="EY716" i="7" s="1"/>
  <c r="EY718" i="7" s="1"/>
  <c r="EY720" i="7" s="1"/>
  <c r="EY722" i="7" s="1"/>
  <c r="EY724" i="7" s="1"/>
  <c r="EY726" i="7" s="1"/>
  <c r="EY728" i="7" s="1"/>
  <c r="EY730" i="7" s="1"/>
  <c r="EY732" i="7" s="1"/>
  <c r="EY734" i="7" s="1"/>
  <c r="EY736" i="7" s="1"/>
  <c r="EY738" i="7" s="1"/>
  <c r="EY740" i="7" s="1"/>
  <c r="EY742" i="7" s="1"/>
  <c r="EY744" i="7" s="1"/>
  <c r="EY746" i="7" s="1"/>
  <c r="EY748" i="7" s="1"/>
  <c r="EY750" i="7" s="1"/>
  <c r="EY752" i="7" s="1"/>
  <c r="EY754" i="7" s="1"/>
  <c r="EY756" i="7" s="1"/>
  <c r="EY758" i="7" s="1"/>
  <c r="EY760" i="7" s="1"/>
  <c r="EY762" i="7" s="1"/>
  <c r="EY764" i="7" s="1"/>
  <c r="EY766" i="7" s="1"/>
  <c r="EY768" i="7" s="1"/>
  <c r="EY770" i="7" s="1"/>
  <c r="EY772" i="7" s="1"/>
  <c r="EY774" i="7" s="1"/>
  <c r="EY776" i="7" s="1"/>
  <c r="EY778" i="7" s="1"/>
  <c r="EY780" i="7" s="1"/>
  <c r="EY782" i="7" s="1"/>
  <c r="EY784" i="7" s="1"/>
  <c r="EY786" i="7" s="1"/>
  <c r="EY788" i="7" s="1"/>
  <c r="EY790" i="7" s="1"/>
  <c r="EY792" i="7" s="1"/>
  <c r="EY794" i="7" s="1"/>
  <c r="EY796" i="7" s="1"/>
  <c r="EY798" i="7" s="1"/>
  <c r="EY800" i="7" s="1"/>
  <c r="EY802" i="7" s="1"/>
  <c r="EY804" i="7" s="1"/>
  <c r="EY806" i="7" s="1"/>
  <c r="EY808" i="7" s="1"/>
  <c r="EY810" i="7" s="1"/>
  <c r="EY812" i="7" s="1"/>
  <c r="EY814" i="7" s="1"/>
  <c r="EY816" i="7" s="1"/>
  <c r="EY818" i="7" s="1"/>
  <c r="EY820" i="7" s="1"/>
  <c r="EY822" i="7" s="1"/>
  <c r="EY824" i="7" s="1"/>
  <c r="EY826" i="7" s="1"/>
  <c r="EY828" i="7" s="1"/>
  <c r="EY830" i="7" s="1"/>
  <c r="EY832" i="7" s="1"/>
  <c r="EY834" i="7" s="1"/>
  <c r="EY836" i="7" s="1"/>
  <c r="EY838" i="7" s="1"/>
  <c r="EY840" i="7" s="1"/>
  <c r="EY842" i="7" s="1"/>
  <c r="EY844" i="7" s="1"/>
  <c r="EY846" i="7" s="1"/>
  <c r="EY848" i="7" s="1"/>
  <c r="EY850" i="7" s="1"/>
  <c r="EY852" i="7" s="1"/>
  <c r="EY854" i="7" s="1"/>
  <c r="EY856" i="7" s="1"/>
  <c r="EY858" i="7" s="1"/>
  <c r="EY860" i="7" s="1"/>
  <c r="EY862" i="7" s="1"/>
  <c r="EY864" i="7" s="1"/>
  <c r="EY866" i="7" s="1"/>
  <c r="EY868" i="7" s="1"/>
  <c r="EY870" i="7" s="1"/>
  <c r="EY872" i="7" s="1"/>
  <c r="EY874" i="7" s="1"/>
  <c r="EY876" i="7" s="1"/>
  <c r="EY878" i="7" s="1"/>
  <c r="EY880" i="7" s="1"/>
  <c r="EY882" i="7" s="1"/>
  <c r="EY884" i="7" s="1"/>
  <c r="EY886" i="7" s="1"/>
  <c r="EY888" i="7" s="1"/>
  <c r="EY890" i="7" s="1"/>
  <c r="EY892" i="7" s="1"/>
  <c r="EY894" i="7" s="1"/>
  <c r="EY896" i="7" s="1"/>
  <c r="EY898" i="7" s="1"/>
  <c r="EY900" i="7" s="1"/>
  <c r="EY902" i="7" s="1"/>
  <c r="EY904" i="7" s="1"/>
  <c r="EY906" i="7" s="1"/>
  <c r="EY908" i="7" s="1"/>
  <c r="EY910" i="7" s="1"/>
  <c r="EY912" i="7" s="1"/>
  <c r="EY914" i="7" s="1"/>
  <c r="EY916" i="7" s="1"/>
  <c r="EY918" i="7" s="1"/>
  <c r="EY920" i="7" s="1"/>
  <c r="EY922" i="7" s="1"/>
  <c r="EY924" i="7" s="1"/>
  <c r="EY926" i="7" s="1"/>
  <c r="EY928" i="7" s="1"/>
  <c r="EY930" i="7" s="1"/>
  <c r="EY932" i="7" s="1"/>
  <c r="EY934" i="7" s="1"/>
  <c r="EY936" i="7" s="1"/>
  <c r="EY938" i="7" s="1"/>
  <c r="EY940" i="7" s="1"/>
  <c r="EY942" i="7" s="1"/>
  <c r="EY944" i="7" s="1"/>
  <c r="EY946" i="7" s="1"/>
  <c r="EY948" i="7" s="1"/>
  <c r="EY950" i="7" s="1"/>
  <c r="EY952" i="7" s="1"/>
  <c r="EY954" i="7" s="1"/>
  <c r="EY956" i="7" s="1"/>
  <c r="EY958" i="7" s="1"/>
  <c r="EY960" i="7" s="1"/>
  <c r="EY962" i="7" s="1"/>
  <c r="EY964" i="7" s="1"/>
  <c r="EY966" i="7" s="1"/>
  <c r="EY968" i="7" s="1"/>
  <c r="EY970" i="7" s="1"/>
  <c r="EY972" i="7" s="1"/>
  <c r="EY974" i="7" s="1"/>
  <c r="EY976" i="7" s="1"/>
  <c r="EY978" i="7" s="1"/>
  <c r="EY980" i="7" s="1"/>
  <c r="EY982" i="7" s="1"/>
  <c r="EY984" i="7" s="1"/>
  <c r="EY986" i="7" s="1"/>
  <c r="EY988" i="7" s="1"/>
  <c r="EY990" i="7" s="1"/>
  <c r="EY992" i="7" s="1"/>
  <c r="EY994" i="7" s="1"/>
  <c r="EY996" i="7" s="1"/>
  <c r="EY998" i="7" s="1"/>
  <c r="EY1000" i="7" s="1"/>
  <c r="EY1002" i="7" s="1"/>
  <c r="EY1004" i="7" s="1"/>
  <c r="EY1006" i="7" s="1"/>
  <c r="EY1008" i="7" s="1"/>
  <c r="EY1010" i="7" s="1"/>
  <c r="EY1012" i="7" s="1"/>
  <c r="EY1014" i="7" s="1"/>
  <c r="EY1016" i="7" s="1"/>
  <c r="EY1018" i="7" s="1"/>
  <c r="EY1020" i="7" s="1"/>
  <c r="EY1022" i="7" s="1"/>
  <c r="EY1024" i="7" s="1"/>
  <c r="EY1026" i="7" s="1"/>
  <c r="EY1028" i="7" s="1"/>
  <c r="EY1030" i="7" s="1"/>
  <c r="EY1032" i="7" s="1"/>
  <c r="EY1034" i="7" s="1"/>
  <c r="EY1036" i="7" s="1"/>
  <c r="EY1038" i="7" s="1"/>
  <c r="EY1040" i="7" s="1"/>
  <c r="EY1042" i="7" s="1"/>
  <c r="EY1044" i="7" s="1"/>
  <c r="EY1046" i="7" s="1"/>
  <c r="EY1048" i="7" s="1"/>
  <c r="EY1050" i="7" s="1"/>
  <c r="EY1052" i="7" s="1"/>
  <c r="EY1054" i="7" s="1"/>
  <c r="EY1056" i="7" s="1"/>
  <c r="EY1058" i="7" s="1"/>
  <c r="EY1060" i="7" s="1"/>
  <c r="EY1062" i="7" s="1"/>
  <c r="EY1064" i="7" s="1"/>
  <c r="EY1066" i="7" s="1"/>
  <c r="EY1068" i="7" s="1"/>
  <c r="EY1070" i="7" s="1"/>
  <c r="EY1072" i="7" s="1"/>
  <c r="EY1074" i="7" s="1"/>
  <c r="EY1076" i="7" s="1"/>
  <c r="EY1078" i="7" s="1"/>
  <c r="EY1080" i="7" s="1"/>
  <c r="EY1082" i="7" s="1"/>
  <c r="EY1084" i="7" s="1"/>
  <c r="EY1086" i="7" s="1"/>
  <c r="EY1088" i="7" s="1"/>
  <c r="EY1090" i="7" s="1"/>
  <c r="EY1092" i="7" s="1"/>
  <c r="EY1094" i="7" s="1"/>
  <c r="EY1096" i="7" s="1"/>
  <c r="EY1098" i="7" s="1"/>
  <c r="EY1100" i="7" s="1"/>
  <c r="EY1102" i="7" s="1"/>
  <c r="EY1104" i="7" s="1"/>
  <c r="EY1106" i="7" s="1"/>
  <c r="EY1108" i="7" s="1"/>
  <c r="EY1110" i="7" s="1"/>
  <c r="EY1112" i="7" s="1"/>
  <c r="EY1114" i="7" s="1"/>
  <c r="EY1116" i="7" s="1"/>
  <c r="EY1118" i="7" s="1"/>
  <c r="EY1120" i="7" s="1"/>
  <c r="EY1122" i="7" s="1"/>
  <c r="EY1124" i="7" s="1"/>
  <c r="EY1126" i="7" s="1"/>
  <c r="EY1128" i="7" s="1"/>
  <c r="EY1130" i="7" s="1"/>
  <c r="EY1132" i="7" s="1"/>
  <c r="EY1134" i="7" s="1"/>
  <c r="EY1136" i="7" s="1"/>
  <c r="EY1138" i="7" s="1"/>
  <c r="EY1140" i="7" s="1"/>
  <c r="EY1142" i="7" s="1"/>
  <c r="EY1144" i="7" s="1"/>
  <c r="EY1146" i="7" s="1"/>
  <c r="EY1148" i="7" s="1"/>
  <c r="EY1150" i="7" s="1"/>
  <c r="EY1152" i="7" s="1"/>
  <c r="EY1154" i="7" s="1"/>
  <c r="EY1156" i="7" s="1"/>
  <c r="EY1158" i="7" s="1"/>
  <c r="EY1160" i="7" s="1"/>
  <c r="EY1162" i="7" s="1"/>
  <c r="EY1164" i="7" s="1"/>
  <c r="EY1166" i="7" s="1"/>
  <c r="EY1168" i="7" s="1"/>
  <c r="EY1170" i="7" s="1"/>
  <c r="EY1172" i="7" s="1"/>
  <c r="EY1174" i="7" s="1"/>
  <c r="EY1176" i="7" s="1"/>
  <c r="EY1178" i="7" s="1"/>
  <c r="EY1180" i="7" s="1"/>
  <c r="EY1182" i="7" s="1"/>
  <c r="EY1184" i="7" s="1"/>
  <c r="EY1186" i="7" s="1"/>
  <c r="EY1188" i="7" s="1"/>
  <c r="EY1190" i="7" s="1"/>
  <c r="EY1192" i="7" s="1"/>
  <c r="EY1194" i="7" s="1"/>
  <c r="EY1196" i="7" s="1"/>
  <c r="EY1198" i="7" s="1"/>
  <c r="EY1200" i="7" s="1"/>
  <c r="EY1202" i="7" s="1"/>
  <c r="EY1204" i="7" s="1"/>
  <c r="EY1206" i="7" s="1"/>
  <c r="EY1208" i="7" s="1"/>
  <c r="EY1210" i="7" s="1"/>
  <c r="EY1212" i="7" s="1"/>
  <c r="EY1214" i="7" s="1"/>
  <c r="EY1216" i="7" s="1"/>
  <c r="EY1218" i="7" s="1"/>
  <c r="EY1220" i="7" s="1"/>
  <c r="EY1222" i="7" s="1"/>
  <c r="EY1224" i="7" s="1"/>
  <c r="EY1226" i="7" s="1"/>
  <c r="EY1228" i="7" s="1"/>
  <c r="EY1230" i="7" s="1"/>
  <c r="EY1232" i="7" s="1"/>
  <c r="EY1234" i="7" s="1"/>
  <c r="EY1236" i="7" s="1"/>
  <c r="EY1238" i="7" s="1"/>
  <c r="EY1240" i="7" s="1"/>
  <c r="EY1242" i="7" s="1"/>
  <c r="EY1244" i="7" s="1"/>
  <c r="EY1246" i="7" s="1"/>
  <c r="EY1248" i="7" s="1"/>
  <c r="EY1250" i="7" s="1"/>
  <c r="EY1252" i="7" s="1"/>
  <c r="EY1254" i="7" s="1"/>
  <c r="EY1256" i="7" s="1"/>
  <c r="EY1258" i="7" s="1"/>
  <c r="EY1260" i="7" s="1"/>
  <c r="EY1262" i="7" s="1"/>
  <c r="EY1264" i="7" s="1"/>
  <c r="EY1266" i="7" s="1"/>
  <c r="EY1268" i="7" s="1"/>
  <c r="EY1270" i="7" s="1"/>
  <c r="EY1272" i="7" s="1"/>
  <c r="EY1274" i="7" s="1"/>
  <c r="EY1276" i="7" s="1"/>
  <c r="EY1278" i="7" s="1"/>
  <c r="EY1280" i="7" s="1"/>
  <c r="EY1282" i="7" s="1"/>
  <c r="EY1284" i="7" s="1"/>
  <c r="EY1286" i="7" s="1"/>
  <c r="EY1288" i="7" s="1"/>
  <c r="EY1290" i="7" s="1"/>
  <c r="EY1292" i="7" s="1"/>
  <c r="EY1294" i="7" s="1"/>
  <c r="EY1296" i="7" s="1"/>
  <c r="EY1298" i="7" s="1"/>
  <c r="EY1300" i="7" s="1"/>
  <c r="EY1302" i="7" s="1"/>
  <c r="EY1304" i="7" s="1"/>
  <c r="EY1306" i="7" s="1"/>
  <c r="EY1308" i="7" s="1"/>
  <c r="EY1310" i="7" s="1"/>
  <c r="EY1312" i="7" s="1"/>
  <c r="EY1314" i="7" s="1"/>
  <c r="EY1316" i="7" s="1"/>
  <c r="EY1318" i="7" s="1"/>
  <c r="EY1320" i="7" s="1"/>
  <c r="EY1322" i="7" s="1"/>
  <c r="EY1324" i="7" s="1"/>
  <c r="EY1326" i="7" s="1"/>
  <c r="EY1328" i="7" s="1"/>
  <c r="EY1330" i="7" s="1"/>
  <c r="EY1332" i="7" s="1"/>
  <c r="EY1334" i="7" s="1"/>
  <c r="EY1336" i="7" s="1"/>
  <c r="EY1338" i="7" s="1"/>
  <c r="EY1340" i="7" s="1"/>
  <c r="EY1342" i="7" s="1"/>
  <c r="EY1344" i="7" s="1"/>
  <c r="EY1346" i="7" s="1"/>
  <c r="EY1348" i="7" s="1"/>
  <c r="EY1350" i="7" s="1"/>
  <c r="EY1352" i="7" s="1"/>
  <c r="EY1354" i="7" s="1"/>
  <c r="EY1356" i="7" s="1"/>
  <c r="EY1358" i="7" s="1"/>
  <c r="EY1360" i="7" s="1"/>
  <c r="EY1362" i="7" s="1"/>
  <c r="EY1364" i="7" s="1"/>
  <c r="EY1366" i="7" s="1"/>
  <c r="EY1368" i="7" s="1"/>
  <c r="EY1370" i="7" s="1"/>
  <c r="EY1372" i="7" s="1"/>
  <c r="EY1374" i="7" s="1"/>
  <c r="EY1376" i="7" s="1"/>
  <c r="EY1378" i="7" s="1"/>
  <c r="EY1380" i="7" s="1"/>
  <c r="EY1382" i="7" s="1"/>
  <c r="EY1384" i="7" s="1"/>
  <c r="EY1386" i="7" s="1"/>
  <c r="EY1388" i="7" s="1"/>
  <c r="EY1390" i="7" s="1"/>
  <c r="EY1392" i="7" s="1"/>
  <c r="EY1394" i="7" s="1"/>
  <c r="EY1396" i="7" s="1"/>
  <c r="EY1398" i="7" s="1"/>
  <c r="EY1400" i="7" s="1"/>
  <c r="EY1402" i="7" s="1"/>
  <c r="EY1404" i="7" s="1"/>
  <c r="EY1406" i="7" s="1"/>
  <c r="EY1408" i="7" s="1"/>
  <c r="EY1410" i="7" s="1"/>
  <c r="EY1412" i="7" s="1"/>
  <c r="BA88" i="7"/>
  <c r="AG131" i="7"/>
  <c r="ET25" i="7"/>
  <c r="BA8" i="6"/>
  <c r="BB7" i="6"/>
  <c r="AT6" i="6"/>
  <c r="AS7" i="6"/>
  <c r="AN7" i="6"/>
  <c r="S29" i="6" s="1"/>
  <c r="AP6" i="6"/>
  <c r="AO6" i="6"/>
  <c r="AR6" i="6" s="1"/>
  <c r="AK7" i="6"/>
  <c r="W27" i="6" s="1"/>
  <c r="AL7" i="6"/>
  <c r="AJ8" i="6"/>
  <c r="AW6" i="6"/>
  <c r="AX6" i="6"/>
  <c r="AV7" i="6"/>
  <c r="T27" i="6" l="1"/>
  <c r="AQ6" i="6"/>
  <c r="AY6" i="6"/>
  <c r="AZ6" i="6"/>
  <c r="AH131" i="7"/>
  <c r="BB88" i="7"/>
  <c r="ET27" i="7"/>
  <c r="ET29" i="7" s="1"/>
  <c r="ET31" i="7" s="1"/>
  <c r="ET33" i="7" s="1"/>
  <c r="AK8" i="6"/>
  <c r="W28" i="6" s="1"/>
  <c r="AL8" i="6"/>
  <c r="AJ9" i="6"/>
  <c r="AP7" i="6"/>
  <c r="AN8" i="6"/>
  <c r="AO7" i="6"/>
  <c r="AR7" i="6" s="1"/>
  <c r="AT7" i="6"/>
  <c r="AS8" i="6"/>
  <c r="AW7" i="6"/>
  <c r="AX7" i="6"/>
  <c r="AV8" i="6"/>
  <c r="BA9" i="6"/>
  <c r="BB8" i="6"/>
  <c r="T29" i="6" l="1"/>
  <c r="AQ7" i="6"/>
  <c r="AY7" i="6"/>
  <c r="AZ7" i="6"/>
  <c r="AI131" i="7"/>
  <c r="BC88" i="7"/>
  <c r="ET35" i="7"/>
  <c r="ET37" i="7" s="1"/>
  <c r="ET39" i="7" s="1"/>
  <c r="ET41" i="7" s="1"/>
  <c r="ET43" i="7" s="1"/>
  <c r="ET45" i="7" s="1"/>
  <c r="ET47" i="7" s="1"/>
  <c r="ET49" i="7" s="1"/>
  <c r="ET51" i="7" s="1"/>
  <c r="ET53" i="7" s="1"/>
  <c r="ET55" i="7" s="1"/>
  <c r="ET57" i="7" s="1"/>
  <c r="ET59" i="7" s="1"/>
  <c r="ET61" i="7" s="1"/>
  <c r="ET63" i="7" s="1"/>
  <c r="ET65" i="7" s="1"/>
  <c r="ET67" i="7" s="1"/>
  <c r="ET69" i="7" s="1"/>
  <c r="ET71" i="7" s="1"/>
  <c r="ET73" i="7" s="1"/>
  <c r="ET75" i="7" s="1"/>
  <c r="ET77" i="7" s="1"/>
  <c r="ET79" i="7" s="1"/>
  <c r="ET81" i="7" s="1"/>
  <c r="ET83" i="7" s="1"/>
  <c r="ET85" i="7" s="1"/>
  <c r="ET87" i="7" s="1"/>
  <c r="ET89" i="7" s="1"/>
  <c r="ET91" i="7" s="1"/>
  <c r="ET93" i="7" s="1"/>
  <c r="ET95" i="7" s="1"/>
  <c r="ET97" i="7" s="1"/>
  <c r="ET99" i="7" s="1"/>
  <c r="ET101" i="7" s="1"/>
  <c r="ET103" i="7" s="1"/>
  <c r="ET105" i="7" s="1"/>
  <c r="ET107" i="7" s="1"/>
  <c r="ET109" i="7" s="1"/>
  <c r="ET111" i="7" s="1"/>
  <c r="ET113" i="7" s="1"/>
  <c r="ET115" i="7" s="1"/>
  <c r="ET117" i="7" s="1"/>
  <c r="ET119" i="7" s="1"/>
  <c r="ET121" i="7" s="1"/>
  <c r="ET123" i="7" s="1"/>
  <c r="ET125" i="7" s="1"/>
  <c r="ET127" i="7" s="1"/>
  <c r="ET129" i="7" s="1"/>
  <c r="ET131" i="7" s="1"/>
  <c r="ET133" i="7" s="1"/>
  <c r="ET135" i="7" s="1"/>
  <c r="ET137" i="7" s="1"/>
  <c r="ET139" i="7" s="1"/>
  <c r="ET141" i="7" s="1"/>
  <c r="ET143" i="7" s="1"/>
  <c r="ET145" i="7" s="1"/>
  <c r="ET147" i="7" s="1"/>
  <c r="ET149" i="7" s="1"/>
  <c r="ET151" i="7" s="1"/>
  <c r="ET153" i="7" s="1"/>
  <c r="ET155" i="7" s="1"/>
  <c r="ET157" i="7" s="1"/>
  <c r="ET159" i="7" s="1"/>
  <c r="ET161" i="7" s="1"/>
  <c r="ET163" i="7" s="1"/>
  <c r="ET165" i="7" s="1"/>
  <c r="ET167" i="7" s="1"/>
  <c r="ET169" i="7" s="1"/>
  <c r="ET171" i="7" s="1"/>
  <c r="ET173" i="7" s="1"/>
  <c r="ET175" i="7" s="1"/>
  <c r="ET177" i="7" s="1"/>
  <c r="ET179" i="7" s="1"/>
  <c r="ET181" i="7" s="1"/>
  <c r="ET183" i="7" s="1"/>
  <c r="ET185" i="7" s="1"/>
  <c r="ET187" i="7" s="1"/>
  <c r="ET189" i="7" s="1"/>
  <c r="ET191" i="7" s="1"/>
  <c r="ET193" i="7" s="1"/>
  <c r="ET195" i="7" s="1"/>
  <c r="ET197" i="7" s="1"/>
  <c r="ET199" i="7" s="1"/>
  <c r="ET201" i="7" s="1"/>
  <c r="ET203" i="7" s="1"/>
  <c r="ET205" i="7" s="1"/>
  <c r="ET207" i="7" s="1"/>
  <c r="ET209" i="7" s="1"/>
  <c r="ET211" i="7" s="1"/>
  <c r="ET213" i="7" s="1"/>
  <c r="ET215" i="7" s="1"/>
  <c r="ET217" i="7" s="1"/>
  <c r="ET219" i="7" s="1"/>
  <c r="ET221" i="7" s="1"/>
  <c r="ET223" i="7" s="1"/>
  <c r="ET225" i="7" s="1"/>
  <c r="ET227" i="7" s="1"/>
  <c r="ET229" i="7" s="1"/>
  <c r="ET231" i="7" s="1"/>
  <c r="ET233" i="7" s="1"/>
  <c r="ET235" i="7" s="1"/>
  <c r="ET237" i="7" s="1"/>
  <c r="ET239" i="7" s="1"/>
  <c r="ET241" i="7" s="1"/>
  <c r="ET243" i="7" s="1"/>
  <c r="ET245" i="7" s="1"/>
  <c r="ET247" i="7" s="1"/>
  <c r="ET249" i="7" s="1"/>
  <c r="ET251" i="7" s="1"/>
  <c r="ET253" i="7" s="1"/>
  <c r="ET255" i="7" s="1"/>
  <c r="ET257" i="7" s="1"/>
  <c r="ET259" i="7" s="1"/>
  <c r="ET261" i="7" s="1"/>
  <c r="ET263" i="7" s="1"/>
  <c r="ET265" i="7" s="1"/>
  <c r="ET267" i="7" s="1"/>
  <c r="ET269" i="7" s="1"/>
  <c r="ET271" i="7" s="1"/>
  <c r="ET273" i="7" s="1"/>
  <c r="ET275" i="7" s="1"/>
  <c r="ET277" i="7" s="1"/>
  <c r="ET279" i="7" s="1"/>
  <c r="ET281" i="7" s="1"/>
  <c r="ET283" i="7" s="1"/>
  <c r="ET285" i="7" s="1"/>
  <c r="ET287" i="7" s="1"/>
  <c r="ET289" i="7" s="1"/>
  <c r="ET291" i="7" s="1"/>
  <c r="ET293" i="7" s="1"/>
  <c r="ET295" i="7" s="1"/>
  <c r="ET297" i="7" s="1"/>
  <c r="ET299" i="7" s="1"/>
  <c r="ET301" i="7" s="1"/>
  <c r="ET303" i="7" s="1"/>
  <c r="ET305" i="7" s="1"/>
  <c r="ET307" i="7" s="1"/>
  <c r="ET309" i="7" s="1"/>
  <c r="ET311" i="7" s="1"/>
  <c r="ET313" i="7" s="1"/>
  <c r="ET315" i="7" s="1"/>
  <c r="ET317" i="7" s="1"/>
  <c r="ET319" i="7" s="1"/>
  <c r="ET321" i="7" s="1"/>
  <c r="ET323" i="7" s="1"/>
  <c r="ET325" i="7" s="1"/>
  <c r="ET327" i="7" s="1"/>
  <c r="ET329" i="7" s="1"/>
  <c r="ET331" i="7" s="1"/>
  <c r="ET333" i="7" s="1"/>
  <c r="ET335" i="7" s="1"/>
  <c r="ET337" i="7" s="1"/>
  <c r="ET339" i="7" s="1"/>
  <c r="ET341" i="7" s="1"/>
  <c r="ET343" i="7" s="1"/>
  <c r="ET345" i="7" s="1"/>
  <c r="ET347" i="7" s="1"/>
  <c r="ET349" i="7" s="1"/>
  <c r="ET351" i="7" s="1"/>
  <c r="ET353" i="7" s="1"/>
  <c r="ET355" i="7" s="1"/>
  <c r="ET357" i="7" s="1"/>
  <c r="ET359" i="7" s="1"/>
  <c r="ET361" i="7" s="1"/>
  <c r="ET363" i="7" s="1"/>
  <c r="ET365" i="7" s="1"/>
  <c r="ET367" i="7" s="1"/>
  <c r="ET369" i="7" s="1"/>
  <c r="ET371" i="7" s="1"/>
  <c r="ET373" i="7" s="1"/>
  <c r="ET375" i="7" s="1"/>
  <c r="ET377" i="7" s="1"/>
  <c r="ET379" i="7" s="1"/>
  <c r="ET381" i="7" s="1"/>
  <c r="ET383" i="7" s="1"/>
  <c r="ET385" i="7" s="1"/>
  <c r="ET387" i="7" s="1"/>
  <c r="ET389" i="7" s="1"/>
  <c r="ET391" i="7" s="1"/>
  <c r="ET393" i="7" s="1"/>
  <c r="ET395" i="7" s="1"/>
  <c r="ET397" i="7" s="1"/>
  <c r="ET399" i="7" s="1"/>
  <c r="ET401" i="7" s="1"/>
  <c r="ET403" i="7" s="1"/>
  <c r="ET405" i="7" s="1"/>
  <c r="ET407" i="7" s="1"/>
  <c r="ET409" i="7" s="1"/>
  <c r="ET411" i="7" s="1"/>
  <c r="ET413" i="7" s="1"/>
  <c r="ET415" i="7" s="1"/>
  <c r="ET417" i="7" s="1"/>
  <c r="ET419" i="7" s="1"/>
  <c r="ET421" i="7" s="1"/>
  <c r="ET423" i="7" s="1"/>
  <c r="ET425" i="7" s="1"/>
  <c r="ET427" i="7" s="1"/>
  <c r="ET429" i="7" s="1"/>
  <c r="ET431" i="7" s="1"/>
  <c r="ET433" i="7" s="1"/>
  <c r="ET435" i="7" s="1"/>
  <c r="ET437" i="7" s="1"/>
  <c r="ET439" i="7" s="1"/>
  <c r="ET441" i="7" s="1"/>
  <c r="ET443" i="7" s="1"/>
  <c r="ET445" i="7" s="1"/>
  <c r="ET447" i="7" s="1"/>
  <c r="ET449" i="7" s="1"/>
  <c r="ET451" i="7" s="1"/>
  <c r="ET453" i="7" s="1"/>
  <c r="ET455" i="7" s="1"/>
  <c r="ET457" i="7" s="1"/>
  <c r="ET459" i="7" s="1"/>
  <c r="ET461" i="7" s="1"/>
  <c r="ET463" i="7" s="1"/>
  <c r="ET465" i="7" s="1"/>
  <c r="ET467" i="7" s="1"/>
  <c r="ET469" i="7" s="1"/>
  <c r="ET471" i="7" s="1"/>
  <c r="ET473" i="7" s="1"/>
  <c r="ET475" i="7" s="1"/>
  <c r="ET477" i="7" s="1"/>
  <c r="ET479" i="7" s="1"/>
  <c r="ET481" i="7" s="1"/>
  <c r="ET483" i="7" s="1"/>
  <c r="ET485" i="7" s="1"/>
  <c r="ET487" i="7" s="1"/>
  <c r="ET489" i="7" s="1"/>
  <c r="ET491" i="7" s="1"/>
  <c r="ET493" i="7" s="1"/>
  <c r="ET495" i="7" s="1"/>
  <c r="ET497" i="7" s="1"/>
  <c r="ET499" i="7" s="1"/>
  <c r="ET501" i="7" s="1"/>
  <c r="ET503" i="7" s="1"/>
  <c r="ET505" i="7" s="1"/>
  <c r="ET507" i="7" s="1"/>
  <c r="ET509" i="7" s="1"/>
  <c r="ET511" i="7" s="1"/>
  <c r="ET513" i="7" s="1"/>
  <c r="ET515" i="7" s="1"/>
  <c r="ET517" i="7" s="1"/>
  <c r="ET519" i="7" s="1"/>
  <c r="ET521" i="7" s="1"/>
  <c r="ET523" i="7" s="1"/>
  <c r="ET525" i="7" s="1"/>
  <c r="ET527" i="7" s="1"/>
  <c r="ET529" i="7" s="1"/>
  <c r="ET531" i="7" s="1"/>
  <c r="ET533" i="7" s="1"/>
  <c r="ET535" i="7" s="1"/>
  <c r="ET537" i="7" s="1"/>
  <c r="ET539" i="7" s="1"/>
  <c r="ET541" i="7" s="1"/>
  <c r="ET543" i="7" s="1"/>
  <c r="ET545" i="7" s="1"/>
  <c r="ET547" i="7" s="1"/>
  <c r="ET549" i="7" s="1"/>
  <c r="ET551" i="7" s="1"/>
  <c r="ET553" i="7" s="1"/>
  <c r="ET555" i="7" s="1"/>
  <c r="ET557" i="7" s="1"/>
  <c r="ET559" i="7" s="1"/>
  <c r="ET561" i="7" s="1"/>
  <c r="ET563" i="7" s="1"/>
  <c r="ET565" i="7" s="1"/>
  <c r="ET567" i="7" s="1"/>
  <c r="ET569" i="7" s="1"/>
  <c r="ET571" i="7" s="1"/>
  <c r="ET573" i="7" s="1"/>
  <c r="ET575" i="7" s="1"/>
  <c r="ET577" i="7" s="1"/>
  <c r="ET579" i="7" s="1"/>
  <c r="ET581" i="7" s="1"/>
  <c r="ET583" i="7" s="1"/>
  <c r="ET585" i="7" s="1"/>
  <c r="ET587" i="7" s="1"/>
  <c r="ET589" i="7" s="1"/>
  <c r="ET591" i="7" s="1"/>
  <c r="ET593" i="7" s="1"/>
  <c r="ET595" i="7" s="1"/>
  <c r="ET597" i="7" s="1"/>
  <c r="ET599" i="7" s="1"/>
  <c r="ET601" i="7" s="1"/>
  <c r="ET603" i="7" s="1"/>
  <c r="ET605" i="7" s="1"/>
  <c r="ET607" i="7" s="1"/>
  <c r="ET609" i="7" s="1"/>
  <c r="ET611" i="7" s="1"/>
  <c r="ET613" i="7" s="1"/>
  <c r="ET615" i="7" s="1"/>
  <c r="ET617" i="7" s="1"/>
  <c r="ET619" i="7" s="1"/>
  <c r="ET621" i="7" s="1"/>
  <c r="ET623" i="7" s="1"/>
  <c r="ET625" i="7" s="1"/>
  <c r="ET627" i="7" s="1"/>
  <c r="ET629" i="7" s="1"/>
  <c r="ET631" i="7" s="1"/>
  <c r="ET633" i="7" s="1"/>
  <c r="ET635" i="7" s="1"/>
  <c r="ET637" i="7" s="1"/>
  <c r="ET639" i="7" s="1"/>
  <c r="ET641" i="7" s="1"/>
  <c r="ET643" i="7" s="1"/>
  <c r="ET645" i="7" s="1"/>
  <c r="ET647" i="7" s="1"/>
  <c r="ET649" i="7" s="1"/>
  <c r="ET651" i="7" s="1"/>
  <c r="ET653" i="7" s="1"/>
  <c r="ET655" i="7" s="1"/>
  <c r="ET657" i="7" s="1"/>
  <c r="ET659" i="7" s="1"/>
  <c r="ET661" i="7" s="1"/>
  <c r="ET663" i="7" s="1"/>
  <c r="ET665" i="7" s="1"/>
  <c r="ET667" i="7" s="1"/>
  <c r="ET669" i="7" s="1"/>
  <c r="ET671" i="7" s="1"/>
  <c r="ET673" i="7" s="1"/>
  <c r="ET675" i="7" s="1"/>
  <c r="ET677" i="7" s="1"/>
  <c r="ET679" i="7" s="1"/>
  <c r="ET681" i="7" s="1"/>
  <c r="ET683" i="7" s="1"/>
  <c r="ET685" i="7" s="1"/>
  <c r="ET687" i="7" s="1"/>
  <c r="ET689" i="7" s="1"/>
  <c r="ET691" i="7" s="1"/>
  <c r="ET693" i="7" s="1"/>
  <c r="ET695" i="7" s="1"/>
  <c r="ET697" i="7" s="1"/>
  <c r="ET699" i="7" s="1"/>
  <c r="ET701" i="7" s="1"/>
  <c r="ET703" i="7" s="1"/>
  <c r="ET705" i="7" s="1"/>
  <c r="ET707" i="7" s="1"/>
  <c r="ET709" i="7" s="1"/>
  <c r="ET711" i="7" s="1"/>
  <c r="ET713" i="7" s="1"/>
  <c r="ET715" i="7" s="1"/>
  <c r="ET717" i="7" s="1"/>
  <c r="ET719" i="7" s="1"/>
  <c r="ET721" i="7" s="1"/>
  <c r="ET723" i="7" s="1"/>
  <c r="ET725" i="7" s="1"/>
  <c r="ET727" i="7" s="1"/>
  <c r="ET729" i="7" s="1"/>
  <c r="ET731" i="7" s="1"/>
  <c r="ET733" i="7" s="1"/>
  <c r="ET735" i="7" s="1"/>
  <c r="ET737" i="7" s="1"/>
  <c r="ET739" i="7" s="1"/>
  <c r="ET741" i="7" s="1"/>
  <c r="ET743" i="7" s="1"/>
  <c r="ET745" i="7" s="1"/>
  <c r="ET747" i="7" s="1"/>
  <c r="ET749" i="7" s="1"/>
  <c r="ET751" i="7" s="1"/>
  <c r="ET753" i="7" s="1"/>
  <c r="ET755" i="7" s="1"/>
  <c r="ET757" i="7" s="1"/>
  <c r="ET759" i="7" s="1"/>
  <c r="ET761" i="7" s="1"/>
  <c r="ET763" i="7" s="1"/>
  <c r="ET765" i="7" s="1"/>
  <c r="ET767" i="7" s="1"/>
  <c r="ET769" i="7" s="1"/>
  <c r="ET771" i="7" s="1"/>
  <c r="ET773" i="7" s="1"/>
  <c r="ET775" i="7" s="1"/>
  <c r="ET777" i="7" s="1"/>
  <c r="ET779" i="7" s="1"/>
  <c r="ET781" i="7" s="1"/>
  <c r="ET783" i="7" s="1"/>
  <c r="ET785" i="7" s="1"/>
  <c r="ET787" i="7" s="1"/>
  <c r="ET789" i="7" s="1"/>
  <c r="ET791" i="7" s="1"/>
  <c r="ET793" i="7" s="1"/>
  <c r="ET795" i="7" s="1"/>
  <c r="ET797" i="7" s="1"/>
  <c r="ET799" i="7" s="1"/>
  <c r="ET801" i="7" s="1"/>
  <c r="ET803" i="7" s="1"/>
  <c r="ET805" i="7" s="1"/>
  <c r="ET807" i="7" s="1"/>
  <c r="ET809" i="7" s="1"/>
  <c r="ET811" i="7" s="1"/>
  <c r="ET813" i="7" s="1"/>
  <c r="ET815" i="7" s="1"/>
  <c r="ET817" i="7" s="1"/>
  <c r="ET819" i="7" s="1"/>
  <c r="ET821" i="7" s="1"/>
  <c r="ET823" i="7" s="1"/>
  <c r="ET825" i="7" s="1"/>
  <c r="ET827" i="7" s="1"/>
  <c r="ET829" i="7" s="1"/>
  <c r="ET831" i="7" s="1"/>
  <c r="ET833" i="7" s="1"/>
  <c r="ET835" i="7" s="1"/>
  <c r="ET837" i="7" s="1"/>
  <c r="ET839" i="7" s="1"/>
  <c r="ET841" i="7" s="1"/>
  <c r="ET843" i="7" s="1"/>
  <c r="ET845" i="7" s="1"/>
  <c r="ET847" i="7" s="1"/>
  <c r="ET849" i="7" s="1"/>
  <c r="ET851" i="7" s="1"/>
  <c r="ET853" i="7" s="1"/>
  <c r="ET855" i="7" s="1"/>
  <c r="ET857" i="7" s="1"/>
  <c r="ET859" i="7" s="1"/>
  <c r="ET861" i="7" s="1"/>
  <c r="ET863" i="7" s="1"/>
  <c r="ET865" i="7" s="1"/>
  <c r="ET867" i="7" s="1"/>
  <c r="ET869" i="7" s="1"/>
  <c r="ET871" i="7" s="1"/>
  <c r="ET873" i="7" s="1"/>
  <c r="ET875" i="7" s="1"/>
  <c r="ET877" i="7" s="1"/>
  <c r="ET879" i="7" s="1"/>
  <c r="ET881" i="7" s="1"/>
  <c r="ET883" i="7" s="1"/>
  <c r="ET885" i="7" s="1"/>
  <c r="ET887" i="7" s="1"/>
  <c r="ET889" i="7" s="1"/>
  <c r="ET891" i="7" s="1"/>
  <c r="ET893" i="7" s="1"/>
  <c r="ET895" i="7" s="1"/>
  <c r="ET897" i="7" s="1"/>
  <c r="ET899" i="7" s="1"/>
  <c r="ET901" i="7" s="1"/>
  <c r="ET903" i="7" s="1"/>
  <c r="ET905" i="7" s="1"/>
  <c r="ET907" i="7" s="1"/>
  <c r="ET909" i="7" s="1"/>
  <c r="ET911" i="7" s="1"/>
  <c r="ET913" i="7" s="1"/>
  <c r="ET915" i="7" s="1"/>
  <c r="ET917" i="7" s="1"/>
  <c r="ET919" i="7" s="1"/>
  <c r="ET921" i="7" s="1"/>
  <c r="ET923" i="7" s="1"/>
  <c r="ET925" i="7" s="1"/>
  <c r="ET927" i="7" s="1"/>
  <c r="ET929" i="7" s="1"/>
  <c r="ET931" i="7" s="1"/>
  <c r="ET933" i="7" s="1"/>
  <c r="ET935" i="7" s="1"/>
  <c r="ET937" i="7" s="1"/>
  <c r="ET939" i="7" s="1"/>
  <c r="ET941" i="7" s="1"/>
  <c r="ET943" i="7" s="1"/>
  <c r="ET945" i="7" s="1"/>
  <c r="ET947" i="7" s="1"/>
  <c r="ET949" i="7" s="1"/>
  <c r="ET951" i="7" s="1"/>
  <c r="ET953" i="7" s="1"/>
  <c r="ET955" i="7" s="1"/>
  <c r="ET957" i="7" s="1"/>
  <c r="ET959" i="7" s="1"/>
  <c r="ET961" i="7" s="1"/>
  <c r="ET963" i="7" s="1"/>
  <c r="ET965" i="7" s="1"/>
  <c r="ET967" i="7" s="1"/>
  <c r="ET969" i="7" s="1"/>
  <c r="ET971" i="7" s="1"/>
  <c r="ET973" i="7" s="1"/>
  <c r="ET975" i="7" s="1"/>
  <c r="ET977" i="7" s="1"/>
  <c r="ET979" i="7" s="1"/>
  <c r="ET981" i="7" s="1"/>
  <c r="ET983" i="7" s="1"/>
  <c r="ET985" i="7" s="1"/>
  <c r="ET987" i="7" s="1"/>
  <c r="ET989" i="7" s="1"/>
  <c r="ET991" i="7" s="1"/>
  <c r="ET993" i="7" s="1"/>
  <c r="ET995" i="7" s="1"/>
  <c r="ET997" i="7" s="1"/>
  <c r="ET999" i="7" s="1"/>
  <c r="ET1001" i="7" s="1"/>
  <c r="ET1003" i="7" s="1"/>
  <c r="ET1005" i="7" s="1"/>
  <c r="ET1007" i="7" s="1"/>
  <c r="ET1009" i="7" s="1"/>
  <c r="ET1011" i="7" s="1"/>
  <c r="ET1013" i="7" s="1"/>
  <c r="ET1015" i="7" s="1"/>
  <c r="ET1017" i="7" s="1"/>
  <c r="ET1019" i="7" s="1"/>
  <c r="ET1021" i="7" s="1"/>
  <c r="ET1023" i="7" s="1"/>
  <c r="ET1025" i="7" s="1"/>
  <c r="ET1027" i="7" s="1"/>
  <c r="ET1029" i="7" s="1"/>
  <c r="ET1031" i="7" s="1"/>
  <c r="ET1033" i="7" s="1"/>
  <c r="ET1035" i="7" s="1"/>
  <c r="ET1037" i="7" s="1"/>
  <c r="ET1039" i="7" s="1"/>
  <c r="ET1041" i="7" s="1"/>
  <c r="ET1043" i="7" s="1"/>
  <c r="ET1045" i="7" s="1"/>
  <c r="ET1047" i="7" s="1"/>
  <c r="ET1049" i="7" s="1"/>
  <c r="ET1051" i="7" s="1"/>
  <c r="ET1053" i="7" s="1"/>
  <c r="ET1055" i="7" s="1"/>
  <c r="ET1057" i="7" s="1"/>
  <c r="ET1059" i="7" s="1"/>
  <c r="ET1061" i="7" s="1"/>
  <c r="ET1063" i="7" s="1"/>
  <c r="ET1065" i="7" s="1"/>
  <c r="ET1067" i="7" s="1"/>
  <c r="ET1069" i="7" s="1"/>
  <c r="ET1071" i="7" s="1"/>
  <c r="ET1073" i="7" s="1"/>
  <c r="ET1075" i="7" s="1"/>
  <c r="ET1077" i="7" s="1"/>
  <c r="ET1079" i="7" s="1"/>
  <c r="ET1081" i="7" s="1"/>
  <c r="ET1083" i="7" s="1"/>
  <c r="ET1085" i="7" s="1"/>
  <c r="ET1087" i="7" s="1"/>
  <c r="ET1089" i="7" s="1"/>
  <c r="ET1091" i="7" s="1"/>
  <c r="ET1093" i="7" s="1"/>
  <c r="ET1095" i="7" s="1"/>
  <c r="ET1097" i="7" s="1"/>
  <c r="ET1099" i="7" s="1"/>
  <c r="ET1101" i="7" s="1"/>
  <c r="ET1103" i="7" s="1"/>
  <c r="ET1105" i="7" s="1"/>
  <c r="ET1107" i="7" s="1"/>
  <c r="ET1109" i="7" s="1"/>
  <c r="ET1111" i="7" s="1"/>
  <c r="ET1113" i="7" s="1"/>
  <c r="ET1115" i="7" s="1"/>
  <c r="ET1117" i="7" s="1"/>
  <c r="ET1119" i="7" s="1"/>
  <c r="ET1121" i="7" s="1"/>
  <c r="ET1123" i="7" s="1"/>
  <c r="ET1125" i="7" s="1"/>
  <c r="ET1127" i="7" s="1"/>
  <c r="ET1129" i="7" s="1"/>
  <c r="ET1131" i="7" s="1"/>
  <c r="ET1133" i="7" s="1"/>
  <c r="ET1135" i="7" s="1"/>
  <c r="ET1137" i="7" s="1"/>
  <c r="ET1139" i="7" s="1"/>
  <c r="ET1141" i="7" s="1"/>
  <c r="ET1143" i="7" s="1"/>
  <c r="ET1145" i="7" s="1"/>
  <c r="ET1147" i="7" s="1"/>
  <c r="ET1149" i="7" s="1"/>
  <c r="ET1151" i="7" s="1"/>
  <c r="ET1153" i="7" s="1"/>
  <c r="ET1155" i="7" s="1"/>
  <c r="ET1157" i="7" s="1"/>
  <c r="ET1159" i="7" s="1"/>
  <c r="ET1161" i="7" s="1"/>
  <c r="ET1163" i="7" s="1"/>
  <c r="ET1165" i="7" s="1"/>
  <c r="ET1167" i="7" s="1"/>
  <c r="ET1169" i="7" s="1"/>
  <c r="ET1171" i="7" s="1"/>
  <c r="ET1173" i="7" s="1"/>
  <c r="ET1175" i="7" s="1"/>
  <c r="ET1177" i="7" s="1"/>
  <c r="ET1179" i="7" s="1"/>
  <c r="ET1181" i="7" s="1"/>
  <c r="ET1183" i="7" s="1"/>
  <c r="ET1185" i="7" s="1"/>
  <c r="ET1187" i="7" s="1"/>
  <c r="ET1189" i="7" s="1"/>
  <c r="ET1191" i="7" s="1"/>
  <c r="ET1193" i="7" s="1"/>
  <c r="ET1195" i="7" s="1"/>
  <c r="ET1197" i="7" s="1"/>
  <c r="ET1199" i="7" s="1"/>
  <c r="ET1201" i="7" s="1"/>
  <c r="ET1203" i="7" s="1"/>
  <c r="ET1205" i="7" s="1"/>
  <c r="ET1207" i="7" s="1"/>
  <c r="ET1209" i="7" s="1"/>
  <c r="ET1211" i="7" s="1"/>
  <c r="ET1213" i="7" s="1"/>
  <c r="ET1215" i="7" s="1"/>
  <c r="ET1217" i="7" s="1"/>
  <c r="ET1219" i="7" s="1"/>
  <c r="ET1221" i="7" s="1"/>
  <c r="ET1223" i="7" s="1"/>
  <c r="ET1225" i="7" s="1"/>
  <c r="ET1227" i="7" s="1"/>
  <c r="ET1229" i="7" s="1"/>
  <c r="ET1231" i="7" s="1"/>
  <c r="ET1233" i="7" s="1"/>
  <c r="ET1235" i="7" s="1"/>
  <c r="ET1237" i="7" s="1"/>
  <c r="ET1239" i="7" s="1"/>
  <c r="ET1241" i="7" s="1"/>
  <c r="ET1243" i="7" s="1"/>
  <c r="ET1245" i="7" s="1"/>
  <c r="ET1247" i="7" s="1"/>
  <c r="ET1249" i="7" s="1"/>
  <c r="ET1251" i="7" s="1"/>
  <c r="ET1253" i="7" s="1"/>
  <c r="ET1255" i="7" s="1"/>
  <c r="ET1257" i="7" s="1"/>
  <c r="ET1259" i="7" s="1"/>
  <c r="ET1261" i="7" s="1"/>
  <c r="ET1263" i="7" s="1"/>
  <c r="ET1265" i="7" s="1"/>
  <c r="ET1267" i="7" s="1"/>
  <c r="ET1269" i="7" s="1"/>
  <c r="ET1271" i="7" s="1"/>
  <c r="ET1273" i="7" s="1"/>
  <c r="ET1275" i="7" s="1"/>
  <c r="ET1277" i="7" s="1"/>
  <c r="ET1279" i="7" s="1"/>
  <c r="ET1281" i="7" s="1"/>
  <c r="ET1283" i="7" s="1"/>
  <c r="ET1285" i="7" s="1"/>
  <c r="ET1287" i="7" s="1"/>
  <c r="ET1289" i="7" s="1"/>
  <c r="ET1291" i="7" s="1"/>
  <c r="ET1293" i="7" s="1"/>
  <c r="ET1295" i="7" s="1"/>
  <c r="ET1297" i="7" s="1"/>
  <c r="ET1299" i="7" s="1"/>
  <c r="ET1301" i="7" s="1"/>
  <c r="ET1303" i="7" s="1"/>
  <c r="ET1305" i="7" s="1"/>
  <c r="ET1307" i="7" s="1"/>
  <c r="ET1309" i="7" s="1"/>
  <c r="ET1311" i="7" s="1"/>
  <c r="ET1313" i="7" s="1"/>
  <c r="ET1315" i="7" s="1"/>
  <c r="ET1317" i="7" s="1"/>
  <c r="ET1319" i="7" s="1"/>
  <c r="ET1321" i="7" s="1"/>
  <c r="ET1323" i="7" s="1"/>
  <c r="ET1325" i="7" s="1"/>
  <c r="ET1327" i="7" s="1"/>
  <c r="ET1329" i="7" s="1"/>
  <c r="ET1331" i="7" s="1"/>
  <c r="ET1333" i="7" s="1"/>
  <c r="ET1335" i="7" s="1"/>
  <c r="ET1337" i="7" s="1"/>
  <c r="ET1339" i="7" s="1"/>
  <c r="ET1341" i="7" s="1"/>
  <c r="ET1343" i="7" s="1"/>
  <c r="ET1345" i="7" s="1"/>
  <c r="ET1347" i="7" s="1"/>
  <c r="ET1349" i="7" s="1"/>
  <c r="ET1351" i="7" s="1"/>
  <c r="ET1353" i="7" s="1"/>
  <c r="ET1355" i="7" s="1"/>
  <c r="ET1357" i="7" s="1"/>
  <c r="ET1359" i="7" s="1"/>
  <c r="ET1361" i="7" s="1"/>
  <c r="ET1363" i="7" s="1"/>
  <c r="ET1365" i="7" s="1"/>
  <c r="ET1367" i="7" s="1"/>
  <c r="ET1369" i="7" s="1"/>
  <c r="ET1371" i="7" s="1"/>
  <c r="ET1373" i="7" s="1"/>
  <c r="ET1375" i="7" s="1"/>
  <c r="ET1377" i="7" s="1"/>
  <c r="ET1379" i="7" s="1"/>
  <c r="ET1381" i="7" s="1"/>
  <c r="ET1383" i="7" s="1"/>
  <c r="ET1385" i="7" s="1"/>
  <c r="ET1387" i="7" s="1"/>
  <c r="ET1389" i="7" s="1"/>
  <c r="ET1391" i="7" s="1"/>
  <c r="ET1393" i="7" s="1"/>
  <c r="ET1395" i="7" s="1"/>
  <c r="ET1397" i="7" s="1"/>
  <c r="ET1399" i="7" s="1"/>
  <c r="ET1401" i="7" s="1"/>
  <c r="ET1403" i="7" s="1"/>
  <c r="ET1405" i="7" s="1"/>
  <c r="ET1407" i="7" s="1"/>
  <c r="ET1409" i="7" s="1"/>
  <c r="ET1411" i="7" s="1"/>
  <c r="EU2" i="7" s="1"/>
  <c r="EU708" i="7" s="1"/>
  <c r="AW8" i="6"/>
  <c r="AX8" i="6"/>
  <c r="AV9" i="6"/>
  <c r="AN9" i="6"/>
  <c r="AP8" i="6"/>
  <c r="AO8" i="6"/>
  <c r="AR8" i="6" s="1"/>
  <c r="AT8" i="6"/>
  <c r="AS9" i="6"/>
  <c r="BA10" i="6"/>
  <c r="BB9" i="6"/>
  <c r="AK9" i="6"/>
  <c r="W29" i="6" s="1"/>
  <c r="AJ10" i="6"/>
  <c r="AL9" i="6"/>
  <c r="AQ8" i="6" l="1"/>
  <c r="AY8" i="6"/>
  <c r="AZ8" i="6"/>
  <c r="FB708" i="7"/>
  <c r="FA708" i="7"/>
  <c r="EZ708" i="7"/>
  <c r="EW708" i="7"/>
  <c r="EV708" i="7"/>
  <c r="AJ131" i="7"/>
  <c r="BD88" i="7"/>
  <c r="EU30" i="7"/>
  <c r="EU18" i="7"/>
  <c r="EU6" i="7"/>
  <c r="EU521" i="7"/>
  <c r="EU503" i="7"/>
  <c r="EU488" i="7"/>
  <c r="EU473" i="7"/>
  <c r="EU455" i="7"/>
  <c r="EU440" i="7"/>
  <c r="EU425" i="7"/>
  <c r="EU407" i="7"/>
  <c r="EU392" i="7"/>
  <c r="EU377" i="7"/>
  <c r="EU359" i="7"/>
  <c r="EU344" i="7"/>
  <c r="EU329" i="7"/>
  <c r="EU311" i="7"/>
  <c r="EU296" i="7"/>
  <c r="EU281" i="7"/>
  <c r="EU264" i="7"/>
  <c r="EU250" i="7"/>
  <c r="EU236" i="7"/>
  <c r="EU223" i="7"/>
  <c r="EU210" i="7"/>
  <c r="EU197" i="7"/>
  <c r="EU185" i="7"/>
  <c r="EU173" i="7"/>
  <c r="EU161" i="7"/>
  <c r="EU149" i="7"/>
  <c r="EU137" i="7"/>
  <c r="EU125" i="7"/>
  <c r="EU113" i="7"/>
  <c r="EU101" i="7"/>
  <c r="EU89" i="7"/>
  <c r="EU77" i="7"/>
  <c r="EU65" i="7"/>
  <c r="EU53" i="7"/>
  <c r="EU41" i="7"/>
  <c r="EU29" i="7"/>
  <c r="EU17" i="7"/>
  <c r="EU5" i="7"/>
  <c r="EU502" i="7"/>
  <c r="EU487" i="7"/>
  <c r="EU470" i="7"/>
  <c r="EU454" i="7"/>
  <c r="EU439" i="7"/>
  <c r="EU422" i="7"/>
  <c r="EU406" i="7"/>
  <c r="EU391" i="7"/>
  <c r="EU374" i="7"/>
  <c r="EU358" i="7"/>
  <c r="EU343" i="7"/>
  <c r="EU326" i="7"/>
  <c r="EU310" i="7"/>
  <c r="EU295" i="7"/>
  <c r="EU278" i="7"/>
  <c r="EU263" i="7"/>
  <c r="EU249" i="7"/>
  <c r="EU235" i="7"/>
  <c r="EU222" i="7"/>
  <c r="EU209" i="7"/>
  <c r="EU196" i="7"/>
  <c r="EU184" i="7"/>
  <c r="EU172" i="7"/>
  <c r="EU160" i="7"/>
  <c r="EU148" i="7"/>
  <c r="EU136" i="7"/>
  <c r="EU124" i="7"/>
  <c r="EU112" i="7"/>
  <c r="EU100" i="7"/>
  <c r="EU88" i="7"/>
  <c r="EU76" i="7"/>
  <c r="EU64" i="7"/>
  <c r="EU52" i="7"/>
  <c r="EU40" i="7"/>
  <c r="EU28" i="7"/>
  <c r="EU16" i="7"/>
  <c r="EU4" i="7"/>
  <c r="EU501" i="7"/>
  <c r="EU486" i="7"/>
  <c r="EU468" i="7"/>
  <c r="EU453" i="7"/>
  <c r="EU438" i="7"/>
  <c r="EU420" i="7"/>
  <c r="EU405" i="7"/>
  <c r="EU390" i="7"/>
  <c r="EU372" i="7"/>
  <c r="EU357" i="7"/>
  <c r="EU342" i="7"/>
  <c r="EU324" i="7"/>
  <c r="EU309" i="7"/>
  <c r="EU294" i="7"/>
  <c r="EU276" i="7"/>
  <c r="EU262" i="7"/>
  <c r="EU248" i="7"/>
  <c r="EU234" i="7"/>
  <c r="EU221" i="7"/>
  <c r="EU208" i="7"/>
  <c r="EU195" i="7"/>
  <c r="EU183" i="7"/>
  <c r="EU171" i="7"/>
  <c r="EU159" i="7"/>
  <c r="EU147" i="7"/>
  <c r="EU135" i="7"/>
  <c r="EU123" i="7"/>
  <c r="EU111" i="7"/>
  <c r="EU99" i="7"/>
  <c r="EU87" i="7"/>
  <c r="EU75" i="7"/>
  <c r="EU63" i="7"/>
  <c r="EU51" i="7"/>
  <c r="EU39" i="7"/>
  <c r="EU27" i="7"/>
  <c r="EU15" i="7"/>
  <c r="EU3" i="7"/>
  <c r="EU1372" i="7"/>
  <c r="EU1333" i="7"/>
  <c r="EU1285" i="7"/>
  <c r="EU1246" i="7"/>
  <c r="EU1200" i="7"/>
  <c r="EU1156" i="7"/>
  <c r="EU1117" i="7"/>
  <c r="EU1069" i="7"/>
  <c r="EU1035" i="7"/>
  <c r="EU1005" i="7"/>
  <c r="EU975" i="7"/>
  <c r="EU945" i="7"/>
  <c r="EU917" i="7"/>
  <c r="EU894" i="7"/>
  <c r="EU869" i="7"/>
  <c r="EU844" i="7"/>
  <c r="EU819" i="7"/>
  <c r="EU799" i="7"/>
  <c r="EU777" i="7"/>
  <c r="EU756" i="7"/>
  <c r="EU737" i="7"/>
  <c r="EU716" i="7"/>
  <c r="EU695" i="7"/>
  <c r="EU674" i="7"/>
  <c r="EU656" i="7"/>
  <c r="EU638" i="7"/>
  <c r="EU620" i="7"/>
  <c r="EU1371" i="7"/>
  <c r="EU1324" i="7"/>
  <c r="EU1284" i="7"/>
  <c r="EU1241" i="7"/>
  <c r="EU1193" i="7"/>
  <c r="EU1155" i="7"/>
  <c r="EU1108" i="7"/>
  <c r="EU1068" i="7"/>
  <c r="EU1033" i="7"/>
  <c r="EU1000" i="7"/>
  <c r="EU973" i="7"/>
  <c r="EU941" i="7"/>
  <c r="EU916" i="7"/>
  <c r="EU891" i="7"/>
  <c r="EU868" i="7"/>
  <c r="EU842" i="7"/>
  <c r="EU817" i="7"/>
  <c r="EU797" i="7"/>
  <c r="EU776" i="7"/>
  <c r="EU755" i="7"/>
  <c r="EU734" i="7"/>
  <c r="EU715" i="7"/>
  <c r="EU693" i="7"/>
  <c r="EU672" i="7"/>
  <c r="EU655" i="7"/>
  <c r="EU636" i="7"/>
  <c r="EU619" i="7"/>
  <c r="EU600" i="7"/>
  <c r="EU583" i="7"/>
  <c r="EU564" i="7"/>
  <c r="EU547" i="7"/>
  <c r="EU528" i="7"/>
  <c r="EU513" i="7"/>
  <c r="EU498" i="7"/>
  <c r="EU480" i="7"/>
  <c r="EU465" i="7"/>
  <c r="EU450" i="7"/>
  <c r="EU432" i="7"/>
  <c r="EU417" i="7"/>
  <c r="EU402" i="7"/>
  <c r="EU384" i="7"/>
  <c r="EU369" i="7"/>
  <c r="EU354" i="7"/>
  <c r="EU336" i="7"/>
  <c r="EU321" i="7"/>
  <c r="EU306" i="7"/>
  <c r="EU288" i="7"/>
  <c r="EU273" i="7"/>
  <c r="EU259" i="7"/>
  <c r="EU245" i="7"/>
  <c r="EU231" i="7"/>
  <c r="EU218" i="7"/>
  <c r="EU204" i="7"/>
  <c r="EU192" i="7"/>
  <c r="EU1321" i="7"/>
  <c r="EU1282" i="7"/>
  <c r="EU1236" i="7"/>
  <c r="EU1192" i="7"/>
  <c r="EU1153" i="7"/>
  <c r="EU1105" i="7"/>
  <c r="EU1066" i="7"/>
  <c r="EU1032" i="7"/>
  <c r="EU999" i="7"/>
  <c r="EU969" i="7"/>
  <c r="EU940" i="7"/>
  <c r="EU914" i="7"/>
  <c r="EU889" i="7"/>
  <c r="EU866" i="7"/>
  <c r="EU841" i="7"/>
  <c r="EU816" i="7"/>
  <c r="EU794" i="7"/>
  <c r="EU775" i="7"/>
  <c r="EU753" i="7"/>
  <c r="EU732" i="7"/>
  <c r="EU713" i="7"/>
  <c r="EU692" i="7"/>
  <c r="EU671" i="7"/>
  <c r="EU654" i="7"/>
  <c r="EU635" i="7"/>
  <c r="EU618" i="7"/>
  <c r="EU599" i="7"/>
  <c r="EU582" i="7"/>
  <c r="EU563" i="7"/>
  <c r="EU546" i="7"/>
  <c r="EU527" i="7"/>
  <c r="EU512" i="7"/>
  <c r="EU497" i="7"/>
  <c r="EU479" i="7"/>
  <c r="EU464" i="7"/>
  <c r="EU449" i="7"/>
  <c r="EU431" i="7"/>
  <c r="EU416" i="7"/>
  <c r="EU401" i="7"/>
  <c r="EU383" i="7"/>
  <c r="EU368" i="7"/>
  <c r="EU353" i="7"/>
  <c r="EU335" i="7"/>
  <c r="EU320" i="7"/>
  <c r="EU305" i="7"/>
  <c r="EU287" i="7"/>
  <c r="EU272" i="7"/>
  <c r="EU258" i="7"/>
  <c r="EU244" i="7"/>
  <c r="EU230" i="7"/>
  <c r="EU216" i="7"/>
  <c r="EU203" i="7"/>
  <c r="EU191" i="7"/>
  <c r="EU179" i="7"/>
  <c r="EU167" i="7"/>
  <c r="EU155" i="7"/>
  <c r="EU143" i="7"/>
  <c r="EU131" i="7"/>
  <c r="EU119" i="7"/>
  <c r="EU107" i="7"/>
  <c r="EU95" i="7"/>
  <c r="EU83" i="7"/>
  <c r="EU71" i="7"/>
  <c r="EU59" i="7"/>
  <c r="EU47" i="7"/>
  <c r="EU35" i="7"/>
  <c r="EU23" i="7"/>
  <c r="EU11" i="7"/>
  <c r="EU1022" i="7"/>
  <c r="EU994" i="7"/>
  <c r="EU961" i="7"/>
  <c r="EU933" i="7"/>
  <c r="EU910" i="7"/>
  <c r="EU885" i="7"/>
  <c r="EU858" i="7"/>
  <c r="EU833" i="7"/>
  <c r="EU811" i="7"/>
  <c r="EU789" i="7"/>
  <c r="EU768" i="7"/>
  <c r="EU749" i="7"/>
  <c r="EU728" i="7"/>
  <c r="EU707" i="7"/>
  <c r="EU686" i="7"/>
  <c r="EU667" i="7"/>
  <c r="EU648" i="7"/>
  <c r="EU631" i="7"/>
  <c r="EU612" i="7"/>
  <c r="EU595" i="7"/>
  <c r="EU576" i="7"/>
  <c r="EU559" i="7"/>
  <c r="EU540" i="7"/>
  <c r="EU524" i="7"/>
  <c r="EU509" i="7"/>
  <c r="EU491" i="7"/>
  <c r="EU476" i="7"/>
  <c r="EU461" i="7"/>
  <c r="EU443" i="7"/>
  <c r="EU428" i="7"/>
  <c r="EU413" i="7"/>
  <c r="EU395" i="7"/>
  <c r="EU380" i="7"/>
  <c r="EU365" i="7"/>
  <c r="EU347" i="7"/>
  <c r="EU332" i="7"/>
  <c r="EU317" i="7"/>
  <c r="EU299" i="7"/>
  <c r="EU284" i="7"/>
  <c r="EU269" i="7"/>
  <c r="EU254" i="7"/>
  <c r="EU239" i="7"/>
  <c r="EU226" i="7"/>
  <c r="EU213" i="7"/>
  <c r="EU200" i="7"/>
  <c r="EU188" i="7"/>
  <c r="EU176" i="7"/>
  <c r="EU164" i="7"/>
  <c r="EU152" i="7"/>
  <c r="EU140" i="7"/>
  <c r="EU128" i="7"/>
  <c r="EU116" i="7"/>
  <c r="EU104" i="7"/>
  <c r="EU92" i="7"/>
  <c r="EU80" i="7"/>
  <c r="EU68" i="7"/>
  <c r="EU56" i="7"/>
  <c r="EU44" i="7"/>
  <c r="EU32" i="7"/>
  <c r="EU20" i="7"/>
  <c r="EU8" i="7"/>
  <c r="EU1228" i="7"/>
  <c r="EU838" i="7"/>
  <c r="EU689" i="7"/>
  <c r="EU584" i="7"/>
  <c r="EU514" i="7"/>
  <c r="EU451" i="7"/>
  <c r="EU386" i="7"/>
  <c r="EU322" i="7"/>
  <c r="EU260" i="7"/>
  <c r="EU206" i="7"/>
  <c r="EU166" i="7"/>
  <c r="EU130" i="7"/>
  <c r="EU94" i="7"/>
  <c r="EU58" i="7"/>
  <c r="EU22" i="7"/>
  <c r="EU1189" i="7"/>
  <c r="EU813" i="7"/>
  <c r="EU669" i="7"/>
  <c r="EU581" i="7"/>
  <c r="EU511" i="7"/>
  <c r="EU446" i="7"/>
  <c r="EU382" i="7"/>
  <c r="EU319" i="7"/>
  <c r="EU257" i="7"/>
  <c r="EU202" i="7"/>
  <c r="EU165" i="7"/>
  <c r="EU129" i="7"/>
  <c r="EU93" i="7"/>
  <c r="EU57" i="7"/>
  <c r="EU21" i="7"/>
  <c r="EU463" i="7"/>
  <c r="EU61" i="7"/>
  <c r="EU1141" i="7"/>
  <c r="EU791" i="7"/>
  <c r="EU668" i="7"/>
  <c r="EU578" i="7"/>
  <c r="EU510" i="7"/>
  <c r="EU444" i="7"/>
  <c r="EU381" i="7"/>
  <c r="EU318" i="7"/>
  <c r="EU256" i="7"/>
  <c r="EU201" i="7"/>
  <c r="EU157" i="7"/>
  <c r="EU121" i="7"/>
  <c r="EU85" i="7"/>
  <c r="EU49" i="7"/>
  <c r="EU13" i="7"/>
  <c r="EU1318" i="7"/>
  <c r="EU398" i="7"/>
  <c r="EU271" i="7"/>
  <c r="EU169" i="7"/>
  <c r="EU25" i="7"/>
  <c r="EU1102" i="7"/>
  <c r="EU773" i="7"/>
  <c r="EU653" i="7"/>
  <c r="EU566" i="7"/>
  <c r="EU499" i="7"/>
  <c r="EU434" i="7"/>
  <c r="EU370" i="7"/>
  <c r="EU307" i="7"/>
  <c r="EU246" i="7"/>
  <c r="EU193" i="7"/>
  <c r="EU156" i="7"/>
  <c r="EU120" i="7"/>
  <c r="EU84" i="7"/>
  <c r="EU48" i="7"/>
  <c r="EU12" i="7"/>
  <c r="EU886" i="7"/>
  <c r="EU215" i="7"/>
  <c r="EU1056" i="7"/>
  <c r="EU770" i="7"/>
  <c r="EU650" i="7"/>
  <c r="EU561" i="7"/>
  <c r="EU494" i="7"/>
  <c r="EU430" i="7"/>
  <c r="EU367" i="7"/>
  <c r="EU302" i="7"/>
  <c r="EU242" i="7"/>
  <c r="EU190" i="7"/>
  <c r="EU154" i="7"/>
  <c r="EU118" i="7"/>
  <c r="EU82" i="7"/>
  <c r="EU46" i="7"/>
  <c r="EU10" i="7"/>
  <c r="EU597" i="7"/>
  <c r="EU97" i="7"/>
  <c r="EU1025" i="7"/>
  <c r="EU752" i="7"/>
  <c r="EU633" i="7"/>
  <c r="EU560" i="7"/>
  <c r="EU492" i="7"/>
  <c r="EU429" i="7"/>
  <c r="EU366" i="7"/>
  <c r="EU300" i="7"/>
  <c r="EU240" i="7"/>
  <c r="EU189" i="7"/>
  <c r="EU153" i="7"/>
  <c r="EU117" i="7"/>
  <c r="EU81" i="7"/>
  <c r="EU45" i="7"/>
  <c r="EU9" i="7"/>
  <c r="EX708" i="7"/>
  <c r="EU996" i="7"/>
  <c r="EU751" i="7"/>
  <c r="EU632" i="7"/>
  <c r="EU548" i="7"/>
  <c r="EU482" i="7"/>
  <c r="EU418" i="7"/>
  <c r="EU355" i="7"/>
  <c r="EU290" i="7"/>
  <c r="EU232" i="7"/>
  <c r="EU181" i="7"/>
  <c r="EU145" i="7"/>
  <c r="EU109" i="7"/>
  <c r="EU73" i="7"/>
  <c r="EU37" i="7"/>
  <c r="EU963" i="7"/>
  <c r="EU731" i="7"/>
  <c r="EU617" i="7"/>
  <c r="EU545" i="7"/>
  <c r="EU478" i="7"/>
  <c r="EU415" i="7"/>
  <c r="EU350" i="7"/>
  <c r="EU286" i="7"/>
  <c r="EU228" i="7"/>
  <c r="EU180" i="7"/>
  <c r="EU144" i="7"/>
  <c r="EU108" i="7"/>
  <c r="EU72" i="7"/>
  <c r="EU36" i="7"/>
  <c r="EU334" i="7"/>
  <c r="EU1408" i="7"/>
  <c r="EU935" i="7"/>
  <c r="EU729" i="7"/>
  <c r="EU614" i="7"/>
  <c r="EU542" i="7"/>
  <c r="EU477" i="7"/>
  <c r="EU414" i="7"/>
  <c r="EU348" i="7"/>
  <c r="EU285" i="7"/>
  <c r="EU227" i="7"/>
  <c r="EU178" i="7"/>
  <c r="EU142" i="7"/>
  <c r="EU106" i="7"/>
  <c r="EU70" i="7"/>
  <c r="EU34" i="7"/>
  <c r="EU526" i="7"/>
  <c r="EU1357" i="7"/>
  <c r="EU912" i="7"/>
  <c r="EU710" i="7"/>
  <c r="EU602" i="7"/>
  <c r="EU530" i="7"/>
  <c r="EU466" i="7"/>
  <c r="EU403" i="7"/>
  <c r="EU338" i="7"/>
  <c r="EU274" i="7"/>
  <c r="EU219" i="7"/>
  <c r="EU177" i="7"/>
  <c r="EU141" i="7"/>
  <c r="EU105" i="7"/>
  <c r="EU69" i="7"/>
  <c r="EU33" i="7"/>
  <c r="EU133" i="7"/>
  <c r="EU1272" i="7"/>
  <c r="EU861" i="7"/>
  <c r="EU691" i="7"/>
  <c r="EU596" i="7"/>
  <c r="EU525" i="7"/>
  <c r="EU462" i="7"/>
  <c r="EU396" i="7"/>
  <c r="EU333" i="7"/>
  <c r="EU270" i="7"/>
  <c r="EU214" i="7"/>
  <c r="EU168" i="7"/>
  <c r="EU132" i="7"/>
  <c r="EU96" i="7"/>
  <c r="EU60" i="7"/>
  <c r="EU24" i="7"/>
  <c r="EU1097" i="7"/>
  <c r="EU888" i="7"/>
  <c r="EU1320" i="7"/>
  <c r="EU1379" i="7"/>
  <c r="EU1235" i="7"/>
  <c r="EU1091" i="7"/>
  <c r="EU1402" i="7"/>
  <c r="EU1292" i="7"/>
  <c r="EU1148" i="7"/>
  <c r="EU1004" i="7"/>
  <c r="EU860" i="7"/>
  <c r="EU1327" i="7"/>
  <c r="EU1183" i="7"/>
  <c r="EU1039" i="7"/>
  <c r="EU895" i="7"/>
  <c r="EU1350" i="7"/>
  <c r="EU1206" i="7"/>
  <c r="EU1062" i="7"/>
  <c r="EU1384" i="7"/>
  <c r="EU1168" i="7"/>
  <c r="EU952" i="7"/>
  <c r="EU784" i="7"/>
  <c r="EU640" i="7"/>
  <c r="EU496" i="7"/>
  <c r="EU352" i="7"/>
  <c r="EU1311" i="7"/>
  <c r="EU1095" i="7"/>
  <c r="EU892" i="7"/>
  <c r="EU735" i="7"/>
  <c r="EU591" i="7"/>
  <c r="EU447" i="7"/>
  <c r="EU303" i="7"/>
  <c r="EU1293" i="7"/>
  <c r="EU1077" i="7"/>
  <c r="EU1217" i="7"/>
  <c r="EU1001" i="7"/>
  <c r="EU818" i="7"/>
  <c r="EU673" i="7"/>
  <c r="EU529" i="7"/>
  <c r="EU385" i="7"/>
  <c r="EU241" i="7"/>
  <c r="EU1251" i="7"/>
  <c r="EU1377" i="7"/>
  <c r="EU1161" i="7"/>
  <c r="EU946" i="7"/>
  <c r="EU778" i="7"/>
  <c r="EU634" i="7"/>
  <c r="EU1353" i="7"/>
  <c r="EU1137" i="7"/>
  <c r="EU925" i="7"/>
  <c r="EU762" i="7"/>
  <c r="EU62" i="7"/>
  <c r="EU207" i="7"/>
  <c r="EU389" i="7"/>
  <c r="EU585" i="7"/>
  <c r="EU822" i="7"/>
  <c r="EU1205" i="7"/>
  <c r="EU642" i="7"/>
  <c r="EU899" i="7"/>
  <c r="EU1336" i="7"/>
  <c r="EU701" i="7"/>
  <c r="EU982" i="7"/>
  <c r="EU554" i="7"/>
  <c r="EU785" i="7"/>
  <c r="EU1128" i="7"/>
  <c r="EU102" i="7"/>
  <c r="EU251" i="7"/>
  <c r="EU441" i="7"/>
  <c r="EU645" i="7"/>
  <c r="EU903" i="7"/>
  <c r="EU1349" i="7"/>
  <c r="EU127" i="7"/>
  <c r="EU283" i="7"/>
  <c r="EU475" i="7"/>
  <c r="EU684" i="7"/>
  <c r="EU960" i="7"/>
  <c r="EU1140" i="7"/>
  <c r="EU913" i="7"/>
  <c r="EU1360" i="7"/>
  <c r="EU1367" i="7"/>
  <c r="EU1223" i="7"/>
  <c r="EU1079" i="7"/>
  <c r="EU1401" i="7"/>
  <c r="EU1280" i="7"/>
  <c r="EU1136" i="7"/>
  <c r="EU992" i="7"/>
  <c r="EU848" i="7"/>
  <c r="EU1315" i="7"/>
  <c r="EU1171" i="7"/>
  <c r="EU1027" i="7"/>
  <c r="EU883" i="7"/>
  <c r="EU1338" i="7"/>
  <c r="EU1194" i="7"/>
  <c r="EU1050" i="7"/>
  <c r="EU1368" i="7"/>
  <c r="EU1152" i="7"/>
  <c r="EU937" i="7"/>
  <c r="EU772" i="7"/>
  <c r="EU628" i="7"/>
  <c r="EU484" i="7"/>
  <c r="EU340" i="7"/>
  <c r="EU1294" i="7"/>
  <c r="EU1078" i="7"/>
  <c r="EU878" i="7"/>
  <c r="EU723" i="7"/>
  <c r="EU579" i="7"/>
  <c r="EU435" i="7"/>
  <c r="EU291" i="7"/>
  <c r="EU1274" i="7"/>
  <c r="EU1058" i="7"/>
  <c r="EU1201" i="7"/>
  <c r="EU985" i="7"/>
  <c r="EU805" i="7"/>
  <c r="EU661" i="7"/>
  <c r="EU517" i="7"/>
  <c r="EU373" i="7"/>
  <c r="EU229" i="7"/>
  <c r="EU1234" i="7"/>
  <c r="EU1358" i="7"/>
  <c r="EU1142" i="7"/>
  <c r="EU929" i="7"/>
  <c r="EU766" i="7"/>
  <c r="EU622" i="7"/>
  <c r="EU1334" i="7"/>
  <c r="EU1118" i="7"/>
  <c r="EU911" i="7"/>
  <c r="EU750" i="7"/>
  <c r="EU74" i="7"/>
  <c r="EU220" i="7"/>
  <c r="EU404" i="7"/>
  <c r="EU605" i="7"/>
  <c r="EU845" i="7"/>
  <c r="EU1248" i="7"/>
  <c r="EU659" i="7"/>
  <c r="EU924" i="7"/>
  <c r="EU1380" i="7"/>
  <c r="EU720" i="7"/>
  <c r="EU1012" i="7"/>
  <c r="EU572" i="7"/>
  <c r="EU804" i="7"/>
  <c r="EU1174" i="7"/>
  <c r="EU114" i="7"/>
  <c r="EU266" i="7"/>
  <c r="EU456" i="7"/>
  <c r="EU665" i="7"/>
  <c r="EU928" i="7"/>
  <c r="EU1392" i="7"/>
  <c r="EU139" i="7"/>
  <c r="EU298" i="7"/>
  <c r="EU490" i="7"/>
  <c r="EU705" i="7"/>
  <c r="EU989" i="7"/>
  <c r="EU1180" i="7"/>
  <c r="EU938" i="7"/>
  <c r="EU1355" i="7"/>
  <c r="EU1211" i="7"/>
  <c r="EU1067" i="7"/>
  <c r="EU1412" i="7"/>
  <c r="EU1268" i="7"/>
  <c r="EU1124" i="7"/>
  <c r="EU980" i="7"/>
  <c r="EU836" i="7"/>
  <c r="EU1303" i="7"/>
  <c r="EU1159" i="7"/>
  <c r="EU1015" i="7"/>
  <c r="EU871" i="7"/>
  <c r="EU1326" i="7"/>
  <c r="EU1182" i="7"/>
  <c r="EU1038" i="7"/>
  <c r="EU1348" i="7"/>
  <c r="EU1132" i="7"/>
  <c r="EU923" i="7"/>
  <c r="EU760" i="7"/>
  <c r="EU616" i="7"/>
  <c r="EU472" i="7"/>
  <c r="EU328" i="7"/>
  <c r="EU1275" i="7"/>
  <c r="EU1059" i="7"/>
  <c r="EU864" i="7"/>
  <c r="EU711" i="7"/>
  <c r="EU567" i="7"/>
  <c r="EU423" i="7"/>
  <c r="EU279" i="7"/>
  <c r="EU1257" i="7"/>
  <c r="EU1397" i="7"/>
  <c r="EU1181" i="7"/>
  <c r="EU965" i="7"/>
  <c r="EU793" i="7"/>
  <c r="EU649" i="7"/>
  <c r="EU505" i="7"/>
  <c r="EU361" i="7"/>
  <c r="EU217" i="7"/>
  <c r="EU1215" i="7"/>
  <c r="EU1341" i="7"/>
  <c r="EU1125" i="7"/>
  <c r="EU915" i="7"/>
  <c r="EU754" i="7"/>
  <c r="EU610" i="7"/>
  <c r="EU1317" i="7"/>
  <c r="EU1101" i="7"/>
  <c r="EU897" i="7"/>
  <c r="EU738" i="7"/>
  <c r="EU86" i="7"/>
  <c r="EU233" i="7"/>
  <c r="EU419" i="7"/>
  <c r="EU621" i="7"/>
  <c r="EU870" i="7"/>
  <c r="EU1288" i="7"/>
  <c r="EU679" i="7"/>
  <c r="EU948" i="7"/>
  <c r="EU518" i="7"/>
  <c r="EU741" i="7"/>
  <c r="EU1045" i="7"/>
  <c r="EU590" i="7"/>
  <c r="EU828" i="7"/>
  <c r="EU1213" i="7"/>
  <c r="EU126" i="7"/>
  <c r="EU282" i="7"/>
  <c r="EU474" i="7"/>
  <c r="EU683" i="7"/>
  <c r="EU958" i="7"/>
  <c r="EU7" i="7"/>
  <c r="EU151" i="7"/>
  <c r="EU314" i="7"/>
  <c r="EU506" i="7"/>
  <c r="EU727" i="7"/>
  <c r="EU1020" i="7"/>
  <c r="EU1227" i="7"/>
  <c r="EU964" i="7"/>
  <c r="EU1343" i="7"/>
  <c r="EU1199" i="7"/>
  <c r="EU1055" i="7"/>
  <c r="EU1400" i="7"/>
  <c r="EU1256" i="7"/>
  <c r="EU1112" i="7"/>
  <c r="EU968" i="7"/>
  <c r="EU824" i="7"/>
  <c r="EU1291" i="7"/>
  <c r="EU1147" i="7"/>
  <c r="EU1003" i="7"/>
  <c r="EU859" i="7"/>
  <c r="EU1314" i="7"/>
  <c r="EU1170" i="7"/>
  <c r="EU1026" i="7"/>
  <c r="EU1332" i="7"/>
  <c r="EU1116" i="7"/>
  <c r="EU909" i="7"/>
  <c r="EU748" i="7"/>
  <c r="EU604" i="7"/>
  <c r="EU460" i="7"/>
  <c r="EU316" i="7"/>
  <c r="EU1258" i="7"/>
  <c r="EU1042" i="7"/>
  <c r="EU850" i="7"/>
  <c r="EU699" i="7"/>
  <c r="EU555" i="7"/>
  <c r="EU411" i="7"/>
  <c r="EU267" i="7"/>
  <c r="EU1238" i="7"/>
  <c r="EU1381" i="7"/>
  <c r="EU1165" i="7"/>
  <c r="EU949" i="7"/>
  <c r="EU781" i="7"/>
  <c r="EU637" i="7"/>
  <c r="EU493" i="7"/>
  <c r="EU349" i="7"/>
  <c r="EU205" i="7"/>
  <c r="EU1198" i="7"/>
  <c r="EU1322" i="7"/>
  <c r="EU1106" i="7"/>
  <c r="EU901" i="7"/>
  <c r="EU742" i="7"/>
  <c r="EU598" i="7"/>
  <c r="EU1298" i="7"/>
  <c r="EU1082" i="7"/>
  <c r="EU881" i="7"/>
  <c r="EU726" i="7"/>
  <c r="EU98" i="7"/>
  <c r="EU247" i="7"/>
  <c r="EU437" i="7"/>
  <c r="EU641" i="7"/>
  <c r="EU898" i="7"/>
  <c r="EU1335" i="7"/>
  <c r="EU698" i="7"/>
  <c r="EU977" i="7"/>
  <c r="EU535" i="7"/>
  <c r="EU763" i="7"/>
  <c r="EU1083" i="7"/>
  <c r="EU608" i="7"/>
  <c r="EU854" i="7"/>
  <c r="EU1261" i="7"/>
  <c r="EU138" i="7"/>
  <c r="EU297" i="7"/>
  <c r="EU489" i="7"/>
  <c r="EU704" i="7"/>
  <c r="EU986" i="7"/>
  <c r="EU19" i="7"/>
  <c r="EU163" i="7"/>
  <c r="EU331" i="7"/>
  <c r="EU523" i="7"/>
  <c r="EU746" i="7"/>
  <c r="EU1049" i="7"/>
  <c r="EU1265" i="7"/>
  <c r="EU997" i="7"/>
  <c r="EU1331" i="7"/>
  <c r="EU1187" i="7"/>
  <c r="EU1043" i="7"/>
  <c r="EU1388" i="7"/>
  <c r="EU1244" i="7"/>
  <c r="EU1100" i="7"/>
  <c r="EU956" i="7"/>
  <c r="EU812" i="7"/>
  <c r="EU1279" i="7"/>
  <c r="EU1135" i="7"/>
  <c r="EU991" i="7"/>
  <c r="EU847" i="7"/>
  <c r="EU1302" i="7"/>
  <c r="EU1158" i="7"/>
  <c r="EU1014" i="7"/>
  <c r="EU1312" i="7"/>
  <c r="EU1096" i="7"/>
  <c r="EU893" i="7"/>
  <c r="EU736" i="7"/>
  <c r="EU592" i="7"/>
  <c r="EU448" i="7"/>
  <c r="EU304" i="7"/>
  <c r="EU1239" i="7"/>
  <c r="EU1023" i="7"/>
  <c r="EU834" i="7"/>
  <c r="EU687" i="7"/>
  <c r="EU543" i="7"/>
  <c r="EU399" i="7"/>
  <c r="EU255" i="7"/>
  <c r="EU1221" i="7"/>
  <c r="EU1361" i="7"/>
  <c r="EU1145" i="7"/>
  <c r="EU934" i="7"/>
  <c r="EU769" i="7"/>
  <c r="EU625" i="7"/>
  <c r="EU481" i="7"/>
  <c r="EU337" i="7"/>
  <c r="EU1395" i="7"/>
  <c r="EU1179" i="7"/>
  <c r="EU1305" i="7"/>
  <c r="EU1089" i="7"/>
  <c r="EU887" i="7"/>
  <c r="EU730" i="7"/>
  <c r="EU586" i="7"/>
  <c r="EU1281" i="7"/>
  <c r="EU1065" i="7"/>
  <c r="EU867" i="7"/>
  <c r="EU714" i="7"/>
  <c r="EU110" i="7"/>
  <c r="EU261" i="7"/>
  <c r="EU452" i="7"/>
  <c r="EU657" i="7"/>
  <c r="EU921" i="7"/>
  <c r="EU1373" i="7"/>
  <c r="EU719" i="7"/>
  <c r="EU1011" i="7"/>
  <c r="EU552" i="7"/>
  <c r="EU782" i="7"/>
  <c r="EU1121" i="7"/>
  <c r="EU626" i="7"/>
  <c r="EU877" i="7"/>
  <c r="EU1300" i="7"/>
  <c r="EU150" i="7"/>
  <c r="EU312" i="7"/>
  <c r="EU504" i="7"/>
  <c r="EU725" i="7"/>
  <c r="EU1018" i="7"/>
  <c r="EU31" i="7"/>
  <c r="EU175" i="7"/>
  <c r="EU346" i="7"/>
  <c r="EU539" i="7"/>
  <c r="EU767" i="7"/>
  <c r="EU1092" i="7"/>
  <c r="EU1313" i="7"/>
  <c r="EU1030" i="7"/>
  <c r="EU1319" i="7"/>
  <c r="EU1175" i="7"/>
  <c r="EU1031" i="7"/>
  <c r="EU1376" i="7"/>
  <c r="EU1232" i="7"/>
  <c r="EU1088" i="7"/>
  <c r="EU944" i="7"/>
  <c r="EU1411" i="7"/>
  <c r="EU1267" i="7"/>
  <c r="EU1123" i="7"/>
  <c r="EU979" i="7"/>
  <c r="EU835" i="7"/>
  <c r="EU1290" i="7"/>
  <c r="EU1146" i="7"/>
  <c r="EU1002" i="7"/>
  <c r="EU1296" i="7"/>
  <c r="EU1080" i="7"/>
  <c r="EU879" i="7"/>
  <c r="EU724" i="7"/>
  <c r="EU580" i="7"/>
  <c r="EU436" i="7"/>
  <c r="EU292" i="7"/>
  <c r="EU1222" i="7"/>
  <c r="EU1006" i="7"/>
  <c r="EU820" i="7"/>
  <c r="EU675" i="7"/>
  <c r="EU531" i="7"/>
  <c r="EU387" i="7"/>
  <c r="EU243" i="7"/>
  <c r="EU1202" i="7"/>
  <c r="EU1345" i="7"/>
  <c r="EU1129" i="7"/>
  <c r="EU918" i="7"/>
  <c r="EU757" i="7"/>
  <c r="EU613" i="7"/>
  <c r="EU469" i="7"/>
  <c r="EU325" i="7"/>
  <c r="EU1378" i="7"/>
  <c r="EU1162" i="7"/>
  <c r="EU1286" i="7"/>
  <c r="EU1070" i="7"/>
  <c r="EU873" i="7"/>
  <c r="EU718" i="7"/>
  <c r="EU574" i="7"/>
  <c r="EU1262" i="7"/>
  <c r="EU1046" i="7"/>
  <c r="EU853" i="7"/>
  <c r="EU702" i="7"/>
  <c r="EU122" i="7"/>
  <c r="EU275" i="7"/>
  <c r="EU467" i="7"/>
  <c r="EU677" i="7"/>
  <c r="EU947" i="7"/>
  <c r="EU516" i="7"/>
  <c r="EU740" i="7"/>
  <c r="EU1041" i="7"/>
  <c r="EU571" i="7"/>
  <c r="EU803" i="7"/>
  <c r="EU1169" i="7"/>
  <c r="EU644" i="7"/>
  <c r="EU902" i="7"/>
  <c r="EU1344" i="7"/>
  <c r="EU162" i="7"/>
  <c r="EU330" i="7"/>
  <c r="EU522" i="7"/>
  <c r="EU744" i="7"/>
  <c r="EU1048" i="7"/>
  <c r="EU43" i="7"/>
  <c r="EU187" i="7"/>
  <c r="EU362" i="7"/>
  <c r="EU558" i="7"/>
  <c r="EU788" i="7"/>
  <c r="EU1138" i="7"/>
  <c r="EU1356" i="7"/>
  <c r="EU1061" i="7"/>
  <c r="EU1307" i="7"/>
  <c r="EU1163" i="7"/>
  <c r="EU1019" i="7"/>
  <c r="EU1364" i="7"/>
  <c r="EU1220" i="7"/>
  <c r="EU1076" i="7"/>
  <c r="EU932" i="7"/>
  <c r="EU1399" i="7"/>
  <c r="EU1255" i="7"/>
  <c r="EU1111" i="7"/>
  <c r="EU967" i="7"/>
  <c r="EU823" i="7"/>
  <c r="EU1278" i="7"/>
  <c r="EU1134" i="7"/>
  <c r="EU990" i="7"/>
  <c r="EU1276" i="7"/>
  <c r="EU1060" i="7"/>
  <c r="EU865" i="7"/>
  <c r="EU712" i="7"/>
  <c r="EU568" i="7"/>
  <c r="EU424" i="7"/>
  <c r="EU280" i="7"/>
  <c r="EU1203" i="7"/>
  <c r="EU987" i="7"/>
  <c r="EU807" i="7"/>
  <c r="EU663" i="7"/>
  <c r="EU519" i="7"/>
  <c r="EU375" i="7"/>
  <c r="EU1405" i="7"/>
  <c r="EU1185" i="7"/>
  <c r="EU1325" i="7"/>
  <c r="EU1109" i="7"/>
  <c r="EU904" i="7"/>
  <c r="EU745" i="7"/>
  <c r="EU601" i="7"/>
  <c r="EU457" i="7"/>
  <c r="EU313" i="7"/>
  <c r="EU1359" i="7"/>
  <c r="EU1143" i="7"/>
  <c r="EU1269" i="7"/>
  <c r="EU1053" i="7"/>
  <c r="EU857" i="7"/>
  <c r="EU706" i="7"/>
  <c r="EU562" i="7"/>
  <c r="EU1245" i="7"/>
  <c r="EU1029" i="7"/>
  <c r="EU839" i="7"/>
  <c r="EU690" i="7"/>
  <c r="EU134" i="7"/>
  <c r="EU293" i="7"/>
  <c r="EU485" i="7"/>
  <c r="EU696" i="7"/>
  <c r="EU976" i="7"/>
  <c r="EU534" i="7"/>
  <c r="EU761" i="7"/>
  <c r="EU1081" i="7"/>
  <c r="EU588" i="7"/>
  <c r="EU827" i="7"/>
  <c r="EU1212" i="7"/>
  <c r="EU662" i="7"/>
  <c r="EU927" i="7"/>
  <c r="EU1390" i="7"/>
  <c r="EU174" i="7"/>
  <c r="EU345" i="7"/>
  <c r="EU537" i="7"/>
  <c r="EU765" i="7"/>
  <c r="EU1085" i="7"/>
  <c r="EU55" i="7"/>
  <c r="EU199" i="7"/>
  <c r="EU379" i="7"/>
  <c r="EU575" i="7"/>
  <c r="EU809" i="7"/>
  <c r="EU1177" i="7"/>
  <c r="EU1396" i="7"/>
  <c r="EU1104" i="7"/>
  <c r="EU1295" i="7"/>
  <c r="EU1151" i="7"/>
  <c r="EU1007" i="7"/>
  <c r="EU1352" i="7"/>
  <c r="EU1208" i="7"/>
  <c r="EU1064" i="7"/>
  <c r="EU920" i="7"/>
  <c r="EU1387" i="7"/>
  <c r="EU1243" i="7"/>
  <c r="EU1099" i="7"/>
  <c r="EU955" i="7"/>
  <c r="EU1410" i="7"/>
  <c r="EU1266" i="7"/>
  <c r="EU1122" i="7"/>
  <c r="EU978" i="7"/>
  <c r="EU1260" i="7"/>
  <c r="EU1044" i="7"/>
  <c r="EU851" i="7"/>
  <c r="EU700" i="7"/>
  <c r="EU556" i="7"/>
  <c r="EU412" i="7"/>
  <c r="EU1406" i="7"/>
  <c r="EU1186" i="7"/>
  <c r="EU970" i="7"/>
  <c r="EU795" i="7"/>
  <c r="EU651" i="7"/>
  <c r="EU507" i="7"/>
  <c r="EU363" i="7"/>
  <c r="EU1382" i="7"/>
  <c r="EU1166" i="7"/>
  <c r="EU1309" i="7"/>
  <c r="EU1093" i="7"/>
  <c r="EU890" i="7"/>
  <c r="EU733" i="7"/>
  <c r="EU589" i="7"/>
  <c r="EU445" i="7"/>
  <c r="EU301" i="7"/>
  <c r="EU1342" i="7"/>
  <c r="EU1126" i="7"/>
  <c r="EU1250" i="7"/>
  <c r="EU1034" i="7"/>
  <c r="EU843" i="7"/>
  <c r="EU694" i="7"/>
  <c r="EU550" i="7"/>
  <c r="EU1226" i="7"/>
  <c r="EU1010" i="7"/>
  <c r="EU825" i="7"/>
  <c r="EU678" i="7"/>
  <c r="EU146" i="7"/>
  <c r="EU308" i="7"/>
  <c r="EU500" i="7"/>
  <c r="EU717" i="7"/>
  <c r="EU1009" i="7"/>
  <c r="EU551" i="7"/>
  <c r="EU780" i="7"/>
  <c r="EU1120" i="7"/>
  <c r="EU607" i="7"/>
  <c r="EU852" i="7"/>
  <c r="EU1252" i="7"/>
  <c r="EU681" i="7"/>
  <c r="EU953" i="7"/>
  <c r="EU42" i="7"/>
  <c r="EU186" i="7"/>
  <c r="EU360" i="7"/>
  <c r="EU557" i="7"/>
  <c r="EU787" i="7"/>
  <c r="EU1133" i="7"/>
  <c r="EU67" i="7"/>
  <c r="EU212" i="7"/>
  <c r="EU394" i="7"/>
  <c r="EU594" i="7"/>
  <c r="EU831" i="7"/>
  <c r="EU1225" i="7"/>
  <c r="EU792" i="7"/>
  <c r="EU1144" i="7"/>
  <c r="EU1283" i="7"/>
  <c r="EU1139" i="7"/>
  <c r="EU995" i="7"/>
  <c r="EU1340" i="7"/>
  <c r="EU1196" i="7"/>
  <c r="EU1052" i="7"/>
  <c r="EU908" i="7"/>
  <c r="EU1375" i="7"/>
  <c r="EU1231" i="7"/>
  <c r="EU1087" i="7"/>
  <c r="EU943" i="7"/>
  <c r="EU1398" i="7"/>
  <c r="EU1254" i="7"/>
  <c r="EU1110" i="7"/>
  <c r="EU966" i="7"/>
  <c r="EU1240" i="7"/>
  <c r="EU1024" i="7"/>
  <c r="EU837" i="7"/>
  <c r="EU688" i="7"/>
  <c r="EU544" i="7"/>
  <c r="EU400" i="7"/>
  <c r="EU1383" i="7"/>
  <c r="EU1167" i="7"/>
  <c r="EU951" i="7"/>
  <c r="EU783" i="7"/>
  <c r="EU639" i="7"/>
  <c r="EU495" i="7"/>
  <c r="EU351" i="7"/>
  <c r="EU1365" i="7"/>
  <c r="EU1149" i="7"/>
  <c r="EU1289" i="7"/>
  <c r="EU1073" i="7"/>
  <c r="EU876" i="7"/>
  <c r="EU721" i="7"/>
  <c r="EU577" i="7"/>
  <c r="EU433" i="7"/>
  <c r="EU289" i="7"/>
  <c r="EU1323" i="7"/>
  <c r="EU1107" i="7"/>
  <c r="EU1233" i="7"/>
  <c r="EU1017" i="7"/>
  <c r="EU829" i="7"/>
  <c r="EU682" i="7"/>
  <c r="EU538" i="7"/>
  <c r="EU1209" i="7"/>
  <c r="EU993" i="7"/>
  <c r="EU810" i="7"/>
  <c r="EU14" i="7"/>
  <c r="EU158" i="7"/>
  <c r="EU323" i="7"/>
  <c r="EU515" i="7"/>
  <c r="EU739" i="7"/>
  <c r="EU1036" i="7"/>
  <c r="EU570" i="7"/>
  <c r="EU801" i="7"/>
  <c r="EU1164" i="7"/>
  <c r="EU624" i="7"/>
  <c r="EU875" i="7"/>
  <c r="EU1299" i="7"/>
  <c r="EU703" i="7"/>
  <c r="EU984" i="7"/>
  <c r="EU54" i="7"/>
  <c r="EU198" i="7"/>
  <c r="EU378" i="7"/>
  <c r="EU573" i="7"/>
  <c r="EU806" i="7"/>
  <c r="EU1176" i="7"/>
  <c r="EU79" i="7"/>
  <c r="EU225" i="7"/>
  <c r="EU410" i="7"/>
  <c r="EU611" i="7"/>
  <c r="EU856" i="7"/>
  <c r="EU1264" i="7"/>
  <c r="EU1369" i="7"/>
  <c r="EU814" i="7"/>
  <c r="EU1191" i="7"/>
  <c r="EU1404" i="7"/>
  <c r="EU1271" i="7"/>
  <c r="EU1127" i="7"/>
  <c r="EU983" i="7"/>
  <c r="EU1328" i="7"/>
  <c r="EU1184" i="7"/>
  <c r="EU1040" i="7"/>
  <c r="EU896" i="7"/>
  <c r="EU1363" i="7"/>
  <c r="EU1219" i="7"/>
  <c r="EU1075" i="7"/>
  <c r="EU931" i="7"/>
  <c r="EU1386" i="7"/>
  <c r="EU1242" i="7"/>
  <c r="EU1098" i="7"/>
  <c r="EU954" i="7"/>
  <c r="EU1224" i="7"/>
  <c r="EU1008" i="7"/>
  <c r="EU821" i="7"/>
  <c r="EU676" i="7"/>
  <c r="EU532" i="7"/>
  <c r="EU388" i="7"/>
  <c r="EU1366" i="7"/>
  <c r="EU1150" i="7"/>
  <c r="EU936" i="7"/>
  <c r="EU771" i="7"/>
  <c r="EU627" i="7"/>
  <c r="EU483" i="7"/>
  <c r="EU339" i="7"/>
  <c r="EU1346" i="7"/>
  <c r="EU1130" i="7"/>
  <c r="EU1273" i="7"/>
  <c r="EU1057" i="7"/>
  <c r="EU862" i="7"/>
  <c r="EU709" i="7"/>
  <c r="EU565" i="7"/>
  <c r="EU421" i="7"/>
  <c r="EU277" i="7"/>
  <c r="EU1306" i="7"/>
  <c r="EU1090" i="7"/>
  <c r="EU1214" i="7"/>
  <c r="EU998" i="7"/>
  <c r="EU815" i="7"/>
  <c r="EU670" i="7"/>
  <c r="EU1409" i="7"/>
  <c r="EU1190" i="7"/>
  <c r="EU974" i="7"/>
  <c r="EU798" i="7"/>
  <c r="EU26" i="7"/>
  <c r="EU170" i="7"/>
  <c r="EU341" i="7"/>
  <c r="EU533" i="7"/>
  <c r="EU758" i="7"/>
  <c r="EU1072" i="7"/>
  <c r="EU587" i="7"/>
  <c r="EU826" i="7"/>
  <c r="EU1210" i="7"/>
  <c r="EU643" i="7"/>
  <c r="EU900" i="7"/>
  <c r="EU1337" i="7"/>
  <c r="EU722" i="7"/>
  <c r="EU1013" i="7"/>
  <c r="EU66" i="7"/>
  <c r="EU211" i="7"/>
  <c r="EU393" i="7"/>
  <c r="EU593" i="7"/>
  <c r="EU830" i="7"/>
  <c r="EU1216" i="7"/>
  <c r="EU91" i="7"/>
  <c r="EU238" i="7"/>
  <c r="EU427" i="7"/>
  <c r="EU630" i="7"/>
  <c r="EU882" i="7"/>
  <c r="EU1308" i="7"/>
  <c r="EU840" i="7"/>
  <c r="EU1229" i="7"/>
  <c r="EU1403" i="7"/>
  <c r="EU1259" i="7"/>
  <c r="EU1115" i="7"/>
  <c r="EU971" i="7"/>
  <c r="EU1316" i="7"/>
  <c r="EU1172" i="7"/>
  <c r="EU1028" i="7"/>
  <c r="EU884" i="7"/>
  <c r="EU1351" i="7"/>
  <c r="EU1207" i="7"/>
  <c r="EU1063" i="7"/>
  <c r="EU919" i="7"/>
  <c r="EU1374" i="7"/>
  <c r="EU1230" i="7"/>
  <c r="EU1086" i="7"/>
  <c r="EU942" i="7"/>
  <c r="EU1204" i="7"/>
  <c r="EU988" i="7"/>
  <c r="EU808" i="7"/>
  <c r="EU664" i="7"/>
  <c r="EU520" i="7"/>
  <c r="EU376" i="7"/>
  <c r="EU1347" i="7"/>
  <c r="EU1131" i="7"/>
  <c r="EU922" i="7"/>
  <c r="EU759" i="7"/>
  <c r="EU615" i="7"/>
  <c r="EU471" i="7"/>
  <c r="EU327" i="7"/>
  <c r="EU1329" i="7"/>
  <c r="EU1113" i="7"/>
  <c r="EU1253" i="7"/>
  <c r="EU1037" i="7"/>
  <c r="EU846" i="7"/>
  <c r="EU697" i="7"/>
  <c r="EU553" i="7"/>
  <c r="EU409" i="7"/>
  <c r="EU265" i="7"/>
  <c r="EU1287" i="7"/>
  <c r="EU1071" i="7"/>
  <c r="EU1197" i="7"/>
  <c r="EU981" i="7"/>
  <c r="EU802" i="7"/>
  <c r="EU658" i="7"/>
  <c r="EU1389" i="7"/>
  <c r="EU1173" i="7"/>
  <c r="EU957" i="7"/>
  <c r="EU786" i="7"/>
  <c r="EU38" i="7"/>
  <c r="EU182" i="7"/>
  <c r="EU356" i="7"/>
  <c r="EU549" i="7"/>
  <c r="EU779" i="7"/>
  <c r="EU1119" i="7"/>
  <c r="EU606" i="7"/>
  <c r="EU849" i="7"/>
  <c r="EU1249" i="7"/>
  <c r="EU660" i="7"/>
  <c r="EU926" i="7"/>
  <c r="EU1385" i="7"/>
  <c r="EU743" i="7"/>
  <c r="EU1047" i="7"/>
  <c r="EU78" i="7"/>
  <c r="EU224" i="7"/>
  <c r="EU408" i="7"/>
  <c r="EU609" i="7"/>
  <c r="EU855" i="7"/>
  <c r="EU1263" i="7"/>
  <c r="EU103" i="7"/>
  <c r="EU252" i="7"/>
  <c r="EU442" i="7"/>
  <c r="EU647" i="7"/>
  <c r="EU905" i="7"/>
  <c r="EU1354" i="7"/>
  <c r="EU1160" i="7"/>
  <c r="EU972" i="7"/>
  <c r="EU1310" i="7"/>
  <c r="EU962" i="7"/>
  <c r="EU1157" i="7"/>
  <c r="EU629" i="7"/>
  <c r="EU1016" i="7"/>
  <c r="EU796" i="7"/>
  <c r="EU1094" i="7"/>
  <c r="EU790" i="7"/>
  <c r="EU623" i="7"/>
  <c r="EU880" i="7"/>
  <c r="EU872" i="7"/>
  <c r="EU652" i="7"/>
  <c r="EU1237" i="7"/>
  <c r="EU646" i="7"/>
  <c r="EU874" i="7"/>
  <c r="EU1301" i="7"/>
  <c r="EU1339" i="7"/>
  <c r="EU508" i="7"/>
  <c r="EU1021" i="7"/>
  <c r="EU1370" i="7"/>
  <c r="EU1297" i="7"/>
  <c r="EU115" i="7"/>
  <c r="EU1195" i="7"/>
  <c r="EU364" i="7"/>
  <c r="EU832" i="7"/>
  <c r="EU1154" i="7"/>
  <c r="EU680" i="7"/>
  <c r="EU268" i="7"/>
  <c r="EU1051" i="7"/>
  <c r="EU1330" i="7"/>
  <c r="EU685" i="7"/>
  <c r="EU939" i="7"/>
  <c r="EU950" i="7"/>
  <c r="EU458" i="7"/>
  <c r="EU907" i="7"/>
  <c r="EU1114" i="7"/>
  <c r="EU541" i="7"/>
  <c r="EU774" i="7"/>
  <c r="EU536" i="7"/>
  <c r="EU666" i="7"/>
  <c r="EU1391" i="7"/>
  <c r="EU1362" i="7"/>
  <c r="EU906" i="7"/>
  <c r="EU397" i="7"/>
  <c r="EU50" i="7"/>
  <c r="EU764" i="7"/>
  <c r="EU930" i="7"/>
  <c r="EU1247" i="7"/>
  <c r="EU1218" i="7"/>
  <c r="EU747" i="7"/>
  <c r="EU253" i="7"/>
  <c r="EU194" i="7"/>
  <c r="EU1084" i="7"/>
  <c r="EU1393" i="7"/>
  <c r="EU1054" i="7"/>
  <c r="EU1103" i="7"/>
  <c r="EU1074" i="7"/>
  <c r="EU603" i="7"/>
  <c r="EU1270" i="7"/>
  <c r="EU371" i="7"/>
  <c r="EU90" i="7"/>
  <c r="EU863" i="7"/>
  <c r="EU959" i="7"/>
  <c r="EU1407" i="7"/>
  <c r="EU459" i="7"/>
  <c r="EU1394" i="7"/>
  <c r="EU569" i="7"/>
  <c r="EU237" i="7"/>
  <c r="EU1277" i="7"/>
  <c r="EU1304" i="7"/>
  <c r="EU1188" i="7"/>
  <c r="EU315" i="7"/>
  <c r="EU1178" i="7"/>
  <c r="EU800" i="7"/>
  <c r="EU426" i="7"/>
  <c r="AT9" i="6"/>
  <c r="AS10" i="6"/>
  <c r="AP9" i="6"/>
  <c r="AN10" i="6"/>
  <c r="S28" i="6" s="1"/>
  <c r="AO9" i="6"/>
  <c r="AR9" i="6" s="1"/>
  <c r="BA11" i="6"/>
  <c r="BB10" i="6"/>
  <c r="AW9" i="6"/>
  <c r="AV10" i="6"/>
  <c r="AX9" i="6"/>
  <c r="AK10" i="6"/>
  <c r="W30" i="6" s="1"/>
  <c r="AJ11" i="6"/>
  <c r="AL10" i="6"/>
  <c r="AQ9" i="6" l="1"/>
  <c r="AZ9" i="6"/>
  <c r="AY9" i="6"/>
  <c r="EV863" i="7"/>
  <c r="FB863" i="7"/>
  <c r="FA863" i="7"/>
  <c r="EZ863" i="7"/>
  <c r="EV1119" i="7"/>
  <c r="FB1119" i="7"/>
  <c r="EZ1119" i="7"/>
  <c r="FA1119" i="7"/>
  <c r="EV1172" i="7"/>
  <c r="FA1172" i="7"/>
  <c r="EZ1172" i="7"/>
  <c r="FB1172" i="7"/>
  <c r="EV238" i="7"/>
  <c r="FB238" i="7"/>
  <c r="FA238" i="7"/>
  <c r="EZ238" i="7"/>
  <c r="EV643" i="7"/>
  <c r="FB643" i="7"/>
  <c r="FA643" i="7"/>
  <c r="EZ643" i="7"/>
  <c r="EV1190" i="7"/>
  <c r="FB1190" i="7"/>
  <c r="FA1190" i="7"/>
  <c r="EZ1190" i="7"/>
  <c r="EV862" i="7"/>
  <c r="FB862" i="7"/>
  <c r="EZ862" i="7"/>
  <c r="FA862" i="7"/>
  <c r="EV388" i="7"/>
  <c r="FB388" i="7"/>
  <c r="FA388" i="7"/>
  <c r="EZ388" i="7"/>
  <c r="EV1219" i="7"/>
  <c r="FB1219" i="7"/>
  <c r="FA1219" i="7"/>
  <c r="EZ1219" i="7"/>
  <c r="EV1369" i="7"/>
  <c r="FB1369" i="7"/>
  <c r="FA1369" i="7"/>
  <c r="EZ1369" i="7"/>
  <c r="EV54" i="7"/>
  <c r="FA54" i="7"/>
  <c r="FB54" i="7"/>
  <c r="EZ54" i="7"/>
  <c r="EV323" i="7"/>
  <c r="FB323" i="7"/>
  <c r="FA323" i="7"/>
  <c r="EZ323" i="7"/>
  <c r="EV1323" i="7"/>
  <c r="FB1323" i="7"/>
  <c r="EZ1323" i="7"/>
  <c r="FA1323" i="7"/>
  <c r="EV639" i="7"/>
  <c r="FB639" i="7"/>
  <c r="FA639" i="7"/>
  <c r="EZ639" i="7"/>
  <c r="EV1110" i="7"/>
  <c r="FB1110" i="7"/>
  <c r="FA1110" i="7"/>
  <c r="EZ1110" i="7"/>
  <c r="EV1139" i="7"/>
  <c r="FB1139" i="7"/>
  <c r="FA1139" i="7"/>
  <c r="EZ1139" i="7"/>
  <c r="EV557" i="7"/>
  <c r="FB557" i="7"/>
  <c r="FA557" i="7"/>
  <c r="EZ557" i="7"/>
  <c r="EV1009" i="7"/>
  <c r="FB1009" i="7"/>
  <c r="FA1009" i="7"/>
  <c r="EZ1009" i="7"/>
  <c r="EV1034" i="7"/>
  <c r="FB1034" i="7"/>
  <c r="FA1034" i="7"/>
  <c r="EZ1034" i="7"/>
  <c r="EV1382" i="7"/>
  <c r="FB1382" i="7"/>
  <c r="FA1382" i="7"/>
  <c r="EZ1382" i="7"/>
  <c r="EV1044" i="7"/>
  <c r="FB1044" i="7"/>
  <c r="FA1044" i="7"/>
  <c r="EZ1044" i="7"/>
  <c r="EV1208" i="7"/>
  <c r="FB1208" i="7"/>
  <c r="FA1208" i="7"/>
  <c r="EZ1208" i="7"/>
  <c r="EV55" i="7"/>
  <c r="FB55" i="7"/>
  <c r="FA55" i="7"/>
  <c r="EZ55" i="7"/>
  <c r="EV1081" i="7"/>
  <c r="FB1081" i="7"/>
  <c r="FA1081" i="7"/>
  <c r="EZ1081" i="7"/>
  <c r="EV562" i="7"/>
  <c r="FB562" i="7"/>
  <c r="FA562" i="7"/>
  <c r="EZ562" i="7"/>
  <c r="EV1109" i="7"/>
  <c r="FB1109" i="7"/>
  <c r="EZ1109" i="7"/>
  <c r="FA1109" i="7"/>
  <c r="EV568" i="7"/>
  <c r="FB568" i="7"/>
  <c r="FA568" i="7"/>
  <c r="EZ568" i="7"/>
  <c r="EV1399" i="7"/>
  <c r="FB1399" i="7"/>
  <c r="FA1399" i="7"/>
  <c r="EZ1399" i="7"/>
  <c r="EV558" i="7"/>
  <c r="FB558" i="7"/>
  <c r="FA558" i="7"/>
  <c r="EZ558" i="7"/>
  <c r="EV1169" i="7"/>
  <c r="FB1169" i="7"/>
  <c r="EZ1169" i="7"/>
  <c r="FA1169" i="7"/>
  <c r="EV853" i="7"/>
  <c r="FB853" i="7"/>
  <c r="FA853" i="7"/>
  <c r="EZ853" i="7"/>
  <c r="EV613" i="7"/>
  <c r="FB613" i="7"/>
  <c r="FA613" i="7"/>
  <c r="EZ613" i="7"/>
  <c r="EV1222" i="7"/>
  <c r="FB1222" i="7"/>
  <c r="EZ1222" i="7"/>
  <c r="FA1222" i="7"/>
  <c r="EV979" i="7"/>
  <c r="FB979" i="7"/>
  <c r="FA979" i="7"/>
  <c r="EZ979" i="7"/>
  <c r="EV1313" i="7"/>
  <c r="FB1313" i="7"/>
  <c r="EZ1313" i="7"/>
  <c r="FA1313" i="7"/>
  <c r="EV1300" i="7"/>
  <c r="FB1300" i="7"/>
  <c r="EZ1300" i="7"/>
  <c r="FA1300" i="7"/>
  <c r="EV261" i="7"/>
  <c r="FB261" i="7"/>
  <c r="FA261" i="7"/>
  <c r="EZ261" i="7"/>
  <c r="EV1395" i="7"/>
  <c r="FB1395" i="7"/>
  <c r="EZ1395" i="7"/>
  <c r="FA1395" i="7"/>
  <c r="EV687" i="7"/>
  <c r="FB687" i="7"/>
  <c r="FA687" i="7"/>
  <c r="EZ687" i="7"/>
  <c r="EV1158" i="7"/>
  <c r="FB1158" i="7"/>
  <c r="FA1158" i="7"/>
  <c r="EZ1158" i="7"/>
  <c r="EV1187" i="7"/>
  <c r="FB1187" i="7"/>
  <c r="FA1187" i="7"/>
  <c r="EZ1187" i="7"/>
  <c r="EV489" i="7"/>
  <c r="FB489" i="7"/>
  <c r="FA489" i="7"/>
  <c r="EZ489" i="7"/>
  <c r="EV898" i="7"/>
  <c r="FB898" i="7"/>
  <c r="EZ898" i="7"/>
  <c r="FA898" i="7"/>
  <c r="EV1106" i="7"/>
  <c r="FB1106" i="7"/>
  <c r="FA1106" i="7"/>
  <c r="EZ1106" i="7"/>
  <c r="EV267" i="7"/>
  <c r="FB267" i="7"/>
  <c r="FA267" i="7"/>
  <c r="EZ267" i="7"/>
  <c r="EV1116" i="7"/>
  <c r="FB1116" i="7"/>
  <c r="FA1116" i="7"/>
  <c r="EZ1116" i="7"/>
  <c r="EV1256" i="7"/>
  <c r="FB1256" i="7"/>
  <c r="FA1256" i="7"/>
  <c r="EZ1256" i="7"/>
  <c r="EV7" i="7"/>
  <c r="FB7" i="7"/>
  <c r="FA7" i="7"/>
  <c r="EZ7" i="7"/>
  <c r="EV948" i="7"/>
  <c r="FB948" i="7"/>
  <c r="FA948" i="7"/>
  <c r="EZ948" i="7"/>
  <c r="EV610" i="7"/>
  <c r="FB610" i="7"/>
  <c r="FA610" i="7"/>
  <c r="EZ610" i="7"/>
  <c r="EV1181" i="7"/>
  <c r="FA1181" i="7"/>
  <c r="FB1181" i="7"/>
  <c r="EZ1181" i="7"/>
  <c r="EV616" i="7"/>
  <c r="FB616" i="7"/>
  <c r="FA616" i="7"/>
  <c r="EZ616" i="7"/>
  <c r="EV836" i="7"/>
  <c r="FB836" i="7"/>
  <c r="FA836" i="7"/>
  <c r="EZ836" i="7"/>
  <c r="EV490" i="7"/>
  <c r="FB490" i="7"/>
  <c r="FA490" i="7"/>
  <c r="EZ490" i="7"/>
  <c r="EV1012" i="7"/>
  <c r="FB1012" i="7"/>
  <c r="FA1012" i="7"/>
  <c r="EZ1012" i="7"/>
  <c r="EV911" i="7"/>
  <c r="FB911" i="7"/>
  <c r="FA911" i="7"/>
  <c r="EZ911" i="7"/>
  <c r="EV661" i="7"/>
  <c r="FB661" i="7"/>
  <c r="FA661" i="7"/>
  <c r="EZ661" i="7"/>
  <c r="EV1294" i="7"/>
  <c r="FB1294" i="7"/>
  <c r="EZ1294" i="7"/>
  <c r="FA1294" i="7"/>
  <c r="EV1027" i="7"/>
  <c r="FB1027" i="7"/>
  <c r="FA1027" i="7"/>
  <c r="EZ1027" i="7"/>
  <c r="EV913" i="7"/>
  <c r="FB913" i="7"/>
  <c r="FA913" i="7"/>
  <c r="EZ913" i="7"/>
  <c r="EV102" i="7"/>
  <c r="FB102" i="7"/>
  <c r="FA102" i="7"/>
  <c r="EZ102" i="7"/>
  <c r="EV389" i="7"/>
  <c r="FB389" i="7"/>
  <c r="FA389" i="7"/>
  <c r="EZ389" i="7"/>
  <c r="EV1251" i="7"/>
  <c r="FB1251" i="7"/>
  <c r="EZ1251" i="7"/>
  <c r="FA1251" i="7"/>
  <c r="EV591" i="7"/>
  <c r="FB591" i="7"/>
  <c r="FA591" i="7"/>
  <c r="EZ591" i="7"/>
  <c r="EV1062" i="7"/>
  <c r="FB1062" i="7"/>
  <c r="FA1062" i="7"/>
  <c r="EZ1062" i="7"/>
  <c r="EV1091" i="7"/>
  <c r="FB1091" i="7"/>
  <c r="FA1091" i="7"/>
  <c r="EZ1091" i="7"/>
  <c r="EV270" i="7"/>
  <c r="FA270" i="7"/>
  <c r="FB270" i="7"/>
  <c r="EZ270" i="7"/>
  <c r="EV105" i="7"/>
  <c r="FB105" i="7"/>
  <c r="FA105" i="7"/>
  <c r="EZ105" i="7"/>
  <c r="EV1357" i="7"/>
  <c r="FB1357" i="7"/>
  <c r="FA1357" i="7"/>
  <c r="EZ1357" i="7"/>
  <c r="EV542" i="7"/>
  <c r="FB542" i="7"/>
  <c r="FA542" i="7"/>
  <c r="EZ542" i="7"/>
  <c r="EV286" i="7"/>
  <c r="FB286" i="7"/>
  <c r="FA286" i="7"/>
  <c r="EZ286" i="7"/>
  <c r="EV181" i="7"/>
  <c r="FB181" i="7"/>
  <c r="FA181" i="7"/>
  <c r="EZ181" i="7"/>
  <c r="EV45" i="7"/>
  <c r="FB45" i="7"/>
  <c r="FA45" i="7"/>
  <c r="EZ45" i="7"/>
  <c r="EV752" i="7"/>
  <c r="FB752" i="7"/>
  <c r="FA752" i="7"/>
  <c r="EZ752" i="7"/>
  <c r="EV367" i="7"/>
  <c r="FB367" i="7"/>
  <c r="FA367" i="7"/>
  <c r="EZ367" i="7"/>
  <c r="EV120" i="7"/>
  <c r="FB120" i="7"/>
  <c r="FA120" i="7"/>
  <c r="EZ120" i="7"/>
  <c r="EV25" i="7"/>
  <c r="FB25" i="7"/>
  <c r="FA25" i="7"/>
  <c r="EZ25" i="7"/>
  <c r="EV318" i="7"/>
  <c r="FB318" i="7"/>
  <c r="FA318" i="7"/>
  <c r="EZ318" i="7"/>
  <c r="EV93" i="7"/>
  <c r="FB93" i="7"/>
  <c r="FA93" i="7"/>
  <c r="EZ93" i="7"/>
  <c r="EV1189" i="7"/>
  <c r="FB1189" i="7"/>
  <c r="FA1189" i="7"/>
  <c r="EZ1189" i="7"/>
  <c r="EV584" i="7"/>
  <c r="FB584" i="7"/>
  <c r="FA584" i="7"/>
  <c r="EZ584" i="7"/>
  <c r="EV104" i="7"/>
  <c r="FB104" i="7"/>
  <c r="FA104" i="7"/>
  <c r="EZ104" i="7"/>
  <c r="EV254" i="7"/>
  <c r="FB254" i="7"/>
  <c r="FA254" i="7"/>
  <c r="EZ254" i="7"/>
  <c r="EV443" i="7"/>
  <c r="FB443" i="7"/>
  <c r="FA443" i="7"/>
  <c r="EZ443" i="7"/>
  <c r="EV648" i="7"/>
  <c r="FB648" i="7"/>
  <c r="FA648" i="7"/>
  <c r="EZ648" i="7"/>
  <c r="EV910" i="7"/>
  <c r="FB910" i="7"/>
  <c r="EZ910" i="7"/>
  <c r="FA910" i="7"/>
  <c r="EV95" i="7"/>
  <c r="FB95" i="7"/>
  <c r="FA95" i="7"/>
  <c r="EZ95" i="7"/>
  <c r="EV244" i="7"/>
  <c r="FB244" i="7"/>
  <c r="FA244" i="7"/>
  <c r="EZ244" i="7"/>
  <c r="EV431" i="7"/>
  <c r="FB431" i="7"/>
  <c r="FA431" i="7"/>
  <c r="EZ431" i="7"/>
  <c r="EV635" i="7"/>
  <c r="FB635" i="7"/>
  <c r="FA635" i="7"/>
  <c r="EZ635" i="7"/>
  <c r="EV889" i="7"/>
  <c r="FB889" i="7"/>
  <c r="FA889" i="7"/>
  <c r="EZ889" i="7"/>
  <c r="EV1321" i="7"/>
  <c r="FB1321" i="7"/>
  <c r="FA1321" i="7"/>
  <c r="EZ1321" i="7"/>
  <c r="EV354" i="7"/>
  <c r="FA354" i="7"/>
  <c r="FB354" i="7"/>
  <c r="EZ354" i="7"/>
  <c r="EV547" i="7"/>
  <c r="FB547" i="7"/>
  <c r="FA547" i="7"/>
  <c r="EZ547" i="7"/>
  <c r="EV776" i="7"/>
  <c r="FB776" i="7"/>
  <c r="FA776" i="7"/>
  <c r="EZ776" i="7"/>
  <c r="EV1108" i="7"/>
  <c r="FB1108" i="7"/>
  <c r="EZ1108" i="7"/>
  <c r="FA1108" i="7"/>
  <c r="EV716" i="7"/>
  <c r="FB716" i="7"/>
  <c r="FA716" i="7"/>
  <c r="EZ716" i="7"/>
  <c r="EV1005" i="7"/>
  <c r="FB1005" i="7"/>
  <c r="FA1005" i="7"/>
  <c r="EZ1005" i="7"/>
  <c r="EV27" i="7"/>
  <c r="FB27" i="7"/>
  <c r="FA27" i="7"/>
  <c r="EZ27" i="7"/>
  <c r="EV171" i="7"/>
  <c r="FB171" i="7"/>
  <c r="FA171" i="7"/>
  <c r="EZ171" i="7"/>
  <c r="EV342" i="7"/>
  <c r="FA342" i="7"/>
  <c r="FB342" i="7"/>
  <c r="EZ342" i="7"/>
  <c r="EV16" i="7"/>
  <c r="FB16" i="7"/>
  <c r="FA16" i="7"/>
  <c r="EZ16" i="7"/>
  <c r="EV160" i="7"/>
  <c r="FB160" i="7"/>
  <c r="FA160" i="7"/>
  <c r="EZ160" i="7"/>
  <c r="EV326" i="7"/>
  <c r="FB326" i="7"/>
  <c r="FA326" i="7"/>
  <c r="EZ326" i="7"/>
  <c r="EV5" i="7"/>
  <c r="FA5" i="7"/>
  <c r="FB5" i="7"/>
  <c r="EZ5" i="7"/>
  <c r="EV149" i="7"/>
  <c r="FA149" i="7"/>
  <c r="FB149" i="7"/>
  <c r="EZ149" i="7"/>
  <c r="EV311" i="7"/>
  <c r="FB311" i="7"/>
  <c r="FA311" i="7"/>
  <c r="EZ311" i="7"/>
  <c r="EV503" i="7"/>
  <c r="FB503" i="7"/>
  <c r="FA503" i="7"/>
  <c r="EZ503" i="7"/>
  <c r="EV1301" i="7"/>
  <c r="FB1301" i="7"/>
  <c r="EZ1301" i="7"/>
  <c r="FA1301" i="7"/>
  <c r="EV426" i="7"/>
  <c r="FB426" i="7"/>
  <c r="FA426" i="7"/>
  <c r="EZ426" i="7"/>
  <c r="EV680" i="7"/>
  <c r="FB680" i="7"/>
  <c r="FA680" i="7"/>
  <c r="EZ680" i="7"/>
  <c r="EV606" i="7"/>
  <c r="FB606" i="7"/>
  <c r="FA606" i="7"/>
  <c r="EZ606" i="7"/>
  <c r="EV747" i="7"/>
  <c r="FB747" i="7"/>
  <c r="FA747" i="7"/>
  <c r="EZ747" i="7"/>
  <c r="EV646" i="7"/>
  <c r="FB646" i="7"/>
  <c r="FA646" i="7"/>
  <c r="EZ646" i="7"/>
  <c r="EV609" i="7"/>
  <c r="FB609" i="7"/>
  <c r="FA609" i="7"/>
  <c r="EZ609" i="7"/>
  <c r="EV988" i="7"/>
  <c r="FB988" i="7"/>
  <c r="FA988" i="7"/>
  <c r="EZ988" i="7"/>
  <c r="EV1178" i="7"/>
  <c r="FB1178" i="7"/>
  <c r="FA1178" i="7"/>
  <c r="EZ1178" i="7"/>
  <c r="EV90" i="7"/>
  <c r="FB90" i="7"/>
  <c r="FA90" i="7"/>
  <c r="EZ90" i="7"/>
  <c r="EV1218" i="7"/>
  <c r="FB1218" i="7"/>
  <c r="FA1218" i="7"/>
  <c r="EZ1218" i="7"/>
  <c r="EV541" i="7"/>
  <c r="FB541" i="7"/>
  <c r="FA541" i="7"/>
  <c r="EZ541" i="7"/>
  <c r="EV832" i="7"/>
  <c r="FB832" i="7"/>
  <c r="EZ832" i="7"/>
  <c r="FA832" i="7"/>
  <c r="EV1237" i="7"/>
  <c r="FB1237" i="7"/>
  <c r="FA1237" i="7"/>
  <c r="EZ1237" i="7"/>
  <c r="EV1310" i="7"/>
  <c r="FB1310" i="7"/>
  <c r="FA1310" i="7"/>
  <c r="EZ1310" i="7"/>
  <c r="EV408" i="7"/>
  <c r="FB408" i="7"/>
  <c r="FA408" i="7"/>
  <c r="EZ408" i="7"/>
  <c r="EV779" i="7"/>
  <c r="FB779" i="7"/>
  <c r="FA779" i="7"/>
  <c r="EZ779" i="7"/>
  <c r="EV1197" i="7"/>
  <c r="FB1197" i="7"/>
  <c r="FA1197" i="7"/>
  <c r="EZ1197" i="7"/>
  <c r="EV327" i="7"/>
  <c r="FB327" i="7"/>
  <c r="FA327" i="7"/>
  <c r="EZ327" i="7"/>
  <c r="EV1204" i="7"/>
  <c r="FB1204" i="7"/>
  <c r="EZ1204" i="7"/>
  <c r="FA1204" i="7"/>
  <c r="EV1316" i="7"/>
  <c r="FB1316" i="7"/>
  <c r="FA1316" i="7"/>
  <c r="EZ1316" i="7"/>
  <c r="EV91" i="7"/>
  <c r="FB91" i="7"/>
  <c r="FA91" i="7"/>
  <c r="EZ91" i="7"/>
  <c r="EV1210" i="7"/>
  <c r="FB1210" i="7"/>
  <c r="EZ1210" i="7"/>
  <c r="FA1210" i="7"/>
  <c r="EV1409" i="7"/>
  <c r="FB1409" i="7"/>
  <c r="EZ1409" i="7"/>
  <c r="FA1409" i="7"/>
  <c r="EV1057" i="7"/>
  <c r="FB1057" i="7"/>
  <c r="FA1057" i="7"/>
  <c r="EZ1057" i="7"/>
  <c r="EV532" i="7"/>
  <c r="FB532" i="7"/>
  <c r="FA532" i="7"/>
  <c r="EZ532" i="7"/>
  <c r="EV1363" i="7"/>
  <c r="FB1363" i="7"/>
  <c r="FA1363" i="7"/>
  <c r="EZ1363" i="7"/>
  <c r="EV1264" i="7"/>
  <c r="FB1264" i="7"/>
  <c r="FA1264" i="7"/>
  <c r="EZ1264" i="7"/>
  <c r="EV984" i="7"/>
  <c r="FB984" i="7"/>
  <c r="FA984" i="7"/>
  <c r="EZ984" i="7"/>
  <c r="EV158" i="7"/>
  <c r="FB158" i="7"/>
  <c r="FA158" i="7"/>
  <c r="EZ158" i="7"/>
  <c r="EV289" i="7"/>
  <c r="FB289" i="7"/>
  <c r="FA289" i="7"/>
  <c r="EZ289" i="7"/>
  <c r="EV783" i="7"/>
  <c r="FB783" i="7"/>
  <c r="EZ783" i="7"/>
  <c r="FA783" i="7"/>
  <c r="EV1254" i="7"/>
  <c r="FB1254" i="7"/>
  <c r="FA1254" i="7"/>
  <c r="EZ1254" i="7"/>
  <c r="EV1283" i="7"/>
  <c r="FB1283" i="7"/>
  <c r="FA1283" i="7"/>
  <c r="EZ1283" i="7"/>
  <c r="EV360" i="7"/>
  <c r="FB360" i="7"/>
  <c r="FA360" i="7"/>
  <c r="EZ360" i="7"/>
  <c r="EV717" i="7"/>
  <c r="FB717" i="7"/>
  <c r="EZ717" i="7"/>
  <c r="FA717" i="7"/>
  <c r="EV1250" i="7"/>
  <c r="FB1250" i="7"/>
  <c r="FA1250" i="7"/>
  <c r="EZ1250" i="7"/>
  <c r="EV363" i="7"/>
  <c r="FB363" i="7"/>
  <c r="FA363" i="7"/>
  <c r="EZ363" i="7"/>
  <c r="EV1260" i="7"/>
  <c r="FB1260" i="7"/>
  <c r="FA1260" i="7"/>
  <c r="EZ1260" i="7"/>
  <c r="EV1352" i="7"/>
  <c r="FB1352" i="7"/>
  <c r="FA1352" i="7"/>
  <c r="EZ1352" i="7"/>
  <c r="EV1085" i="7"/>
  <c r="FB1085" i="7"/>
  <c r="FA1085" i="7"/>
  <c r="EZ1085" i="7"/>
  <c r="EV761" i="7"/>
  <c r="FB761" i="7"/>
  <c r="FA761" i="7"/>
  <c r="EZ761" i="7"/>
  <c r="EV706" i="7"/>
  <c r="FB706" i="7"/>
  <c r="FA706" i="7"/>
  <c r="EZ706" i="7"/>
  <c r="EV1325" i="7"/>
  <c r="FB1325" i="7"/>
  <c r="EZ1325" i="7"/>
  <c r="FA1325" i="7"/>
  <c r="EV712" i="7"/>
  <c r="FB712" i="7"/>
  <c r="FA712" i="7"/>
  <c r="EZ712" i="7"/>
  <c r="EV932" i="7"/>
  <c r="FB932" i="7"/>
  <c r="FA932" i="7"/>
  <c r="EZ932" i="7"/>
  <c r="EV362" i="7"/>
  <c r="FB362" i="7"/>
  <c r="FA362" i="7"/>
  <c r="EZ362" i="7"/>
  <c r="EV803" i="7"/>
  <c r="FB803" i="7"/>
  <c r="FA803" i="7"/>
  <c r="EZ803" i="7"/>
  <c r="EV1046" i="7"/>
  <c r="FB1046" i="7"/>
  <c r="FA1046" i="7"/>
  <c r="EZ1046" i="7"/>
  <c r="EV757" i="7"/>
  <c r="FB757" i="7"/>
  <c r="FA757" i="7"/>
  <c r="EZ757" i="7"/>
  <c r="EV292" i="7"/>
  <c r="FB292" i="7"/>
  <c r="FA292" i="7"/>
  <c r="EZ292" i="7"/>
  <c r="EV1123" i="7"/>
  <c r="FA1123" i="7"/>
  <c r="FB1123" i="7"/>
  <c r="EZ1123" i="7"/>
  <c r="EV1092" i="7"/>
  <c r="FB1092" i="7"/>
  <c r="FA1092" i="7"/>
  <c r="EZ1092" i="7"/>
  <c r="EV877" i="7"/>
  <c r="FB877" i="7"/>
  <c r="FA877" i="7"/>
  <c r="EZ877" i="7"/>
  <c r="EV110" i="7"/>
  <c r="FB110" i="7"/>
  <c r="FA110" i="7"/>
  <c r="EZ110" i="7"/>
  <c r="EV337" i="7"/>
  <c r="FB337" i="7"/>
  <c r="FA337" i="7"/>
  <c r="EZ337" i="7"/>
  <c r="EV834" i="7"/>
  <c r="FB834" i="7"/>
  <c r="EZ834" i="7"/>
  <c r="FA834" i="7"/>
  <c r="EV1302" i="7"/>
  <c r="FB1302" i="7"/>
  <c r="FA1302" i="7"/>
  <c r="EZ1302" i="7"/>
  <c r="EV1331" i="7"/>
  <c r="FB1331" i="7"/>
  <c r="FA1331" i="7"/>
  <c r="EZ1331" i="7"/>
  <c r="EV297" i="7"/>
  <c r="FB297" i="7"/>
  <c r="FA297" i="7"/>
  <c r="EZ297" i="7"/>
  <c r="EV641" i="7"/>
  <c r="FB641" i="7"/>
  <c r="FA641" i="7"/>
  <c r="EZ641" i="7"/>
  <c r="EV1322" i="7"/>
  <c r="FB1322" i="7"/>
  <c r="FA1322" i="7"/>
  <c r="EZ1322" i="7"/>
  <c r="EV411" i="7"/>
  <c r="FB411" i="7"/>
  <c r="FA411" i="7"/>
  <c r="EZ411" i="7"/>
  <c r="EV1332" i="7"/>
  <c r="FB1332" i="7"/>
  <c r="FA1332" i="7"/>
  <c r="EZ1332" i="7"/>
  <c r="EV1400" i="7"/>
  <c r="FB1400" i="7"/>
  <c r="FA1400" i="7"/>
  <c r="EZ1400" i="7"/>
  <c r="EV958" i="7"/>
  <c r="FB958" i="7"/>
  <c r="FA958" i="7"/>
  <c r="EZ958" i="7"/>
  <c r="EV679" i="7"/>
  <c r="FB679" i="7"/>
  <c r="FA679" i="7"/>
  <c r="EZ679" i="7"/>
  <c r="EV754" i="7"/>
  <c r="FB754" i="7"/>
  <c r="EZ754" i="7"/>
  <c r="FA754" i="7"/>
  <c r="EV1397" i="7"/>
  <c r="FB1397" i="7"/>
  <c r="EZ1397" i="7"/>
  <c r="FA1397" i="7"/>
  <c r="EV760" i="7"/>
  <c r="FB760" i="7"/>
  <c r="FA760" i="7"/>
  <c r="EZ760" i="7"/>
  <c r="EV980" i="7"/>
  <c r="FB980" i="7"/>
  <c r="FA980" i="7"/>
  <c r="EZ980" i="7"/>
  <c r="EV298" i="7"/>
  <c r="FB298" i="7"/>
  <c r="FA298" i="7"/>
  <c r="EZ298" i="7"/>
  <c r="EV720" i="7"/>
  <c r="FB720" i="7"/>
  <c r="FA720" i="7"/>
  <c r="EZ720" i="7"/>
  <c r="EV1118" i="7"/>
  <c r="FB1118" i="7"/>
  <c r="FA1118" i="7"/>
  <c r="EZ1118" i="7"/>
  <c r="EV805" i="7"/>
  <c r="FB805" i="7"/>
  <c r="FA805" i="7"/>
  <c r="EZ805" i="7"/>
  <c r="EV340" i="7"/>
  <c r="FB340" i="7"/>
  <c r="FA340" i="7"/>
  <c r="EZ340" i="7"/>
  <c r="EV1171" i="7"/>
  <c r="FA1171" i="7"/>
  <c r="FB1171" i="7"/>
  <c r="EZ1171" i="7"/>
  <c r="EV1140" i="7"/>
  <c r="FB1140" i="7"/>
  <c r="FA1140" i="7"/>
  <c r="EZ1140" i="7"/>
  <c r="EV1128" i="7"/>
  <c r="FB1128" i="7"/>
  <c r="FA1128" i="7"/>
  <c r="EZ1128" i="7"/>
  <c r="EV207" i="7"/>
  <c r="FB207" i="7"/>
  <c r="FA207" i="7"/>
  <c r="EZ207" i="7"/>
  <c r="EV241" i="7"/>
  <c r="FB241" i="7"/>
  <c r="FA241" i="7"/>
  <c r="EZ241" i="7"/>
  <c r="EV735" i="7"/>
  <c r="FB735" i="7"/>
  <c r="FA735" i="7"/>
  <c r="EZ735" i="7"/>
  <c r="EV1206" i="7"/>
  <c r="FB1206" i="7"/>
  <c r="FA1206" i="7"/>
  <c r="EZ1206" i="7"/>
  <c r="EV1235" i="7"/>
  <c r="FB1235" i="7"/>
  <c r="FA1235" i="7"/>
  <c r="EZ1235" i="7"/>
  <c r="EV333" i="7"/>
  <c r="FB333" i="7"/>
  <c r="FA333" i="7"/>
  <c r="EZ333" i="7"/>
  <c r="EV141" i="7"/>
  <c r="FB141" i="7"/>
  <c r="FA141" i="7"/>
  <c r="EZ141" i="7"/>
  <c r="EV526" i="7"/>
  <c r="FB526" i="7"/>
  <c r="FA526" i="7"/>
  <c r="EZ526" i="7"/>
  <c r="EV614" i="7"/>
  <c r="FB614" i="7"/>
  <c r="FA614" i="7"/>
  <c r="EZ614" i="7"/>
  <c r="EV350" i="7"/>
  <c r="FB350" i="7"/>
  <c r="FA350" i="7"/>
  <c r="EZ350" i="7"/>
  <c r="EV232" i="7"/>
  <c r="FB232" i="7"/>
  <c r="FA232" i="7"/>
  <c r="EZ232" i="7"/>
  <c r="EV81" i="7"/>
  <c r="FB81" i="7"/>
  <c r="FA81" i="7"/>
  <c r="EZ81" i="7"/>
  <c r="EV1025" i="7"/>
  <c r="FB1025" i="7"/>
  <c r="FA1025" i="7"/>
  <c r="EZ1025" i="7"/>
  <c r="EV430" i="7"/>
  <c r="FB430" i="7"/>
  <c r="FA430" i="7"/>
  <c r="EZ430" i="7"/>
  <c r="EV156" i="7"/>
  <c r="FB156" i="7"/>
  <c r="FA156" i="7"/>
  <c r="EZ156" i="7"/>
  <c r="EV169" i="7"/>
  <c r="FB169" i="7"/>
  <c r="FA169" i="7"/>
  <c r="EZ169" i="7"/>
  <c r="EV381" i="7"/>
  <c r="FB381" i="7"/>
  <c r="FA381" i="7"/>
  <c r="EZ381" i="7"/>
  <c r="EV129" i="7"/>
  <c r="FB129" i="7"/>
  <c r="FA129" i="7"/>
  <c r="EZ129" i="7"/>
  <c r="EV22" i="7"/>
  <c r="FB22" i="7"/>
  <c r="FA22" i="7"/>
  <c r="EZ22" i="7"/>
  <c r="EV689" i="7"/>
  <c r="FB689" i="7"/>
  <c r="FA689" i="7"/>
  <c r="EZ689" i="7"/>
  <c r="EV116" i="7"/>
  <c r="FB116" i="7"/>
  <c r="FA116" i="7"/>
  <c r="EZ116" i="7"/>
  <c r="EV269" i="7"/>
  <c r="FA269" i="7"/>
  <c r="FB269" i="7"/>
  <c r="EZ269" i="7"/>
  <c r="EV461" i="7"/>
  <c r="FB461" i="7"/>
  <c r="FA461" i="7"/>
  <c r="EZ461" i="7"/>
  <c r="EV667" i="7"/>
  <c r="FB667" i="7"/>
  <c r="FA667" i="7"/>
  <c r="EZ667" i="7"/>
  <c r="EV933" i="7"/>
  <c r="FB933" i="7"/>
  <c r="FA933" i="7"/>
  <c r="EZ933" i="7"/>
  <c r="EV107" i="7"/>
  <c r="FB107" i="7"/>
  <c r="FA107" i="7"/>
  <c r="EZ107" i="7"/>
  <c r="EV258" i="7"/>
  <c r="FA258" i="7"/>
  <c r="FB258" i="7"/>
  <c r="EZ258" i="7"/>
  <c r="EV449" i="7"/>
  <c r="FB449" i="7"/>
  <c r="FA449" i="7"/>
  <c r="EZ449" i="7"/>
  <c r="EV654" i="7"/>
  <c r="FB654" i="7"/>
  <c r="FA654" i="7"/>
  <c r="EZ654" i="7"/>
  <c r="EV914" i="7"/>
  <c r="FB914" i="7"/>
  <c r="EZ914" i="7"/>
  <c r="FA914" i="7"/>
  <c r="EV192" i="7"/>
  <c r="FB192" i="7"/>
  <c r="FA192" i="7"/>
  <c r="EZ192" i="7"/>
  <c r="EV369" i="7"/>
  <c r="FB369" i="7"/>
  <c r="FA369" i="7"/>
  <c r="EZ369" i="7"/>
  <c r="EV564" i="7"/>
  <c r="FB564" i="7"/>
  <c r="FA564" i="7"/>
  <c r="EZ564" i="7"/>
  <c r="EV797" i="7"/>
  <c r="FB797" i="7"/>
  <c r="FA797" i="7"/>
  <c r="EZ797" i="7"/>
  <c r="EV1155" i="7"/>
  <c r="FB1155" i="7"/>
  <c r="EZ1155" i="7"/>
  <c r="FA1155" i="7"/>
  <c r="EV737" i="7"/>
  <c r="FB737" i="7"/>
  <c r="FA737" i="7"/>
  <c r="EZ737" i="7"/>
  <c r="EV1035" i="7"/>
  <c r="FB1035" i="7"/>
  <c r="EZ1035" i="7"/>
  <c r="FA1035" i="7"/>
  <c r="EV39" i="7"/>
  <c r="FB39" i="7"/>
  <c r="FA39" i="7"/>
  <c r="EZ39" i="7"/>
  <c r="EV183" i="7"/>
  <c r="FB183" i="7"/>
  <c r="FA183" i="7"/>
  <c r="EZ183" i="7"/>
  <c r="EV357" i="7"/>
  <c r="FB357" i="7"/>
  <c r="FA357" i="7"/>
  <c r="EZ357" i="7"/>
  <c r="EV28" i="7"/>
  <c r="FB28" i="7"/>
  <c r="FA28" i="7"/>
  <c r="EZ28" i="7"/>
  <c r="EV172" i="7"/>
  <c r="FB172" i="7"/>
  <c r="FA172" i="7"/>
  <c r="EZ172" i="7"/>
  <c r="EV343" i="7"/>
  <c r="FB343" i="7"/>
  <c r="FA343" i="7"/>
  <c r="EZ343" i="7"/>
  <c r="EV17" i="7"/>
  <c r="FA17" i="7"/>
  <c r="FB17" i="7"/>
  <c r="EZ17" i="7"/>
  <c r="EV161" i="7"/>
  <c r="FA161" i="7"/>
  <c r="FB161" i="7"/>
  <c r="EZ161" i="7"/>
  <c r="EV329" i="7"/>
  <c r="FA329" i="7"/>
  <c r="FB329" i="7"/>
  <c r="EZ329" i="7"/>
  <c r="EV521" i="7"/>
  <c r="FB521" i="7"/>
  <c r="FA521" i="7"/>
  <c r="EZ521" i="7"/>
  <c r="EV194" i="7"/>
  <c r="FB194" i="7"/>
  <c r="FA194" i="7"/>
  <c r="EZ194" i="7"/>
  <c r="EV1263" i="7"/>
  <c r="FB1263" i="7"/>
  <c r="EZ1263" i="7"/>
  <c r="FA1263" i="7"/>
  <c r="EV959" i="7"/>
  <c r="FB959" i="7"/>
  <c r="FA959" i="7"/>
  <c r="EZ959" i="7"/>
  <c r="EV536" i="7"/>
  <c r="FB536" i="7"/>
  <c r="FA536" i="7"/>
  <c r="EZ536" i="7"/>
  <c r="EV855" i="7"/>
  <c r="FB855" i="7"/>
  <c r="FA855" i="7"/>
  <c r="EZ855" i="7"/>
  <c r="EV1154" i="7"/>
  <c r="FB1154" i="7"/>
  <c r="FA1154" i="7"/>
  <c r="EZ1154" i="7"/>
  <c r="EV1329" i="7"/>
  <c r="FB1329" i="7"/>
  <c r="FA1329" i="7"/>
  <c r="EZ1329" i="7"/>
  <c r="EV315" i="7"/>
  <c r="FB315" i="7"/>
  <c r="FA315" i="7"/>
  <c r="EZ315" i="7"/>
  <c r="EV371" i="7"/>
  <c r="FB371" i="7"/>
  <c r="FA371" i="7"/>
  <c r="EZ371" i="7"/>
  <c r="EV1247" i="7"/>
  <c r="FB1247" i="7"/>
  <c r="FA1247" i="7"/>
  <c r="EZ1247" i="7"/>
  <c r="EV1114" i="7"/>
  <c r="FB1114" i="7"/>
  <c r="EZ1114" i="7"/>
  <c r="FA1114" i="7"/>
  <c r="EV364" i="7"/>
  <c r="FB364" i="7"/>
  <c r="FA364" i="7"/>
  <c r="EZ364" i="7"/>
  <c r="EV652" i="7"/>
  <c r="FB652" i="7"/>
  <c r="FA652" i="7"/>
  <c r="EZ652" i="7"/>
  <c r="EV972" i="7"/>
  <c r="FB972" i="7"/>
  <c r="FA972" i="7"/>
  <c r="EZ972" i="7"/>
  <c r="EV224" i="7"/>
  <c r="FB224" i="7"/>
  <c r="FA224" i="7"/>
  <c r="EZ224" i="7"/>
  <c r="EV549" i="7"/>
  <c r="FB549" i="7"/>
  <c r="FA549" i="7"/>
  <c r="EZ549" i="7"/>
  <c r="EV1071" i="7"/>
  <c r="FB1071" i="7"/>
  <c r="EZ1071" i="7"/>
  <c r="FA1071" i="7"/>
  <c r="EV471" i="7"/>
  <c r="FB471" i="7"/>
  <c r="FA471" i="7"/>
  <c r="EZ471" i="7"/>
  <c r="EV942" i="7"/>
  <c r="FB942" i="7"/>
  <c r="FA942" i="7"/>
  <c r="EZ942" i="7"/>
  <c r="EV971" i="7"/>
  <c r="FB971" i="7"/>
  <c r="FA971" i="7"/>
  <c r="EZ971" i="7"/>
  <c r="EV1216" i="7"/>
  <c r="FB1216" i="7"/>
  <c r="EZ1216" i="7"/>
  <c r="FA1216" i="7"/>
  <c r="EV826" i="7"/>
  <c r="FB826" i="7"/>
  <c r="EZ826" i="7"/>
  <c r="FA826" i="7"/>
  <c r="EV670" i="7"/>
  <c r="FB670" i="7"/>
  <c r="FA670" i="7"/>
  <c r="EZ670" i="7"/>
  <c r="EV1273" i="7"/>
  <c r="FB1273" i="7"/>
  <c r="FA1273" i="7"/>
  <c r="EZ1273" i="7"/>
  <c r="EV676" i="7"/>
  <c r="FB676" i="7"/>
  <c r="FA676" i="7"/>
  <c r="EZ676" i="7"/>
  <c r="EV896" i="7"/>
  <c r="FA896" i="7"/>
  <c r="FB896" i="7"/>
  <c r="EZ896" i="7"/>
  <c r="EV856" i="7"/>
  <c r="FB856" i="7"/>
  <c r="FA856" i="7"/>
  <c r="EZ856" i="7"/>
  <c r="EV703" i="7"/>
  <c r="FB703" i="7"/>
  <c r="FA703" i="7"/>
  <c r="EZ703" i="7"/>
  <c r="EV14" i="7"/>
  <c r="FB14" i="7"/>
  <c r="FA14" i="7"/>
  <c r="EZ14" i="7"/>
  <c r="EV433" i="7"/>
  <c r="FB433" i="7"/>
  <c r="FA433" i="7"/>
  <c r="EZ433" i="7"/>
  <c r="EV951" i="7"/>
  <c r="EZ951" i="7"/>
  <c r="FA951" i="7"/>
  <c r="FB951" i="7"/>
  <c r="EV1398" i="7"/>
  <c r="FB1398" i="7"/>
  <c r="FA1398" i="7"/>
  <c r="EZ1398" i="7"/>
  <c r="EV1144" i="7"/>
  <c r="FB1144" i="7"/>
  <c r="EZ1144" i="7"/>
  <c r="FA1144" i="7"/>
  <c r="EV186" i="7"/>
  <c r="FA186" i="7"/>
  <c r="FB186" i="7"/>
  <c r="EZ186" i="7"/>
  <c r="EV500" i="7"/>
  <c r="FB500" i="7"/>
  <c r="FA500" i="7"/>
  <c r="EZ500" i="7"/>
  <c r="EV1126" i="7"/>
  <c r="FB1126" i="7"/>
  <c r="EZ1126" i="7"/>
  <c r="FA1126" i="7"/>
  <c r="EV507" i="7"/>
  <c r="FB507" i="7"/>
  <c r="FA507" i="7"/>
  <c r="EZ507" i="7"/>
  <c r="EV978" i="7"/>
  <c r="FB978" i="7"/>
  <c r="FA978" i="7"/>
  <c r="EZ978" i="7"/>
  <c r="EV1007" i="7"/>
  <c r="FB1007" i="7"/>
  <c r="FA1007" i="7"/>
  <c r="EZ1007" i="7"/>
  <c r="EV765" i="7"/>
  <c r="FB765" i="7"/>
  <c r="FA765" i="7"/>
  <c r="EZ765" i="7"/>
  <c r="EV534" i="7"/>
  <c r="FB534" i="7"/>
  <c r="FA534" i="7"/>
  <c r="EZ534" i="7"/>
  <c r="EV857" i="7"/>
  <c r="FB857" i="7"/>
  <c r="FA857" i="7"/>
  <c r="EZ857" i="7"/>
  <c r="EV1185" i="7"/>
  <c r="FB1185" i="7"/>
  <c r="FA1185" i="7"/>
  <c r="EZ1185" i="7"/>
  <c r="EV865" i="7"/>
  <c r="FB865" i="7"/>
  <c r="FA865" i="7"/>
  <c r="EZ865" i="7"/>
  <c r="EV1076" i="7"/>
  <c r="FA1076" i="7"/>
  <c r="FB1076" i="7"/>
  <c r="EZ1076" i="7"/>
  <c r="EV187" i="7"/>
  <c r="FB187" i="7"/>
  <c r="FA187" i="7"/>
  <c r="EZ187" i="7"/>
  <c r="EV571" i="7"/>
  <c r="FB571" i="7"/>
  <c r="FA571" i="7"/>
  <c r="EZ571" i="7"/>
  <c r="EV1262" i="7"/>
  <c r="FB1262" i="7"/>
  <c r="FA1262" i="7"/>
  <c r="EZ1262" i="7"/>
  <c r="EV918" i="7"/>
  <c r="FB918" i="7"/>
  <c r="FA918" i="7"/>
  <c r="EZ918" i="7"/>
  <c r="EV436" i="7"/>
  <c r="FB436" i="7"/>
  <c r="FA436" i="7"/>
  <c r="EZ436" i="7"/>
  <c r="EV1267" i="7"/>
  <c r="FA1267" i="7"/>
  <c r="FB1267" i="7"/>
  <c r="EZ1267" i="7"/>
  <c r="EV767" i="7"/>
  <c r="FB767" i="7"/>
  <c r="FA767" i="7"/>
  <c r="EZ767" i="7"/>
  <c r="EV626" i="7"/>
  <c r="FB626" i="7"/>
  <c r="FA626" i="7"/>
  <c r="EZ626" i="7"/>
  <c r="EV714" i="7"/>
  <c r="FB714" i="7"/>
  <c r="FA714" i="7"/>
  <c r="EZ714" i="7"/>
  <c r="EV481" i="7"/>
  <c r="FB481" i="7"/>
  <c r="FA481" i="7"/>
  <c r="EZ481" i="7"/>
  <c r="EV1023" i="7"/>
  <c r="FB1023" i="7"/>
  <c r="EZ1023" i="7"/>
  <c r="FA1023" i="7"/>
  <c r="EV847" i="7"/>
  <c r="FB847" i="7"/>
  <c r="FA847" i="7"/>
  <c r="EZ847" i="7"/>
  <c r="EV997" i="7"/>
  <c r="FB997" i="7"/>
  <c r="FA997" i="7"/>
  <c r="EZ997" i="7"/>
  <c r="EV138" i="7"/>
  <c r="FA138" i="7"/>
  <c r="FB138" i="7"/>
  <c r="EZ138" i="7"/>
  <c r="EV437" i="7"/>
  <c r="FB437" i="7"/>
  <c r="FA437" i="7"/>
  <c r="EZ437" i="7"/>
  <c r="EV1198" i="7"/>
  <c r="FB1198" i="7"/>
  <c r="EZ1198" i="7"/>
  <c r="FA1198" i="7"/>
  <c r="EV555" i="7"/>
  <c r="FB555" i="7"/>
  <c r="FA555" i="7"/>
  <c r="EZ555" i="7"/>
  <c r="EV1026" i="7"/>
  <c r="FB1026" i="7"/>
  <c r="FA1026" i="7"/>
  <c r="EZ1026" i="7"/>
  <c r="EV1055" i="7"/>
  <c r="FB1055" i="7"/>
  <c r="FA1055" i="7"/>
  <c r="EZ1055" i="7"/>
  <c r="EV683" i="7"/>
  <c r="FB683" i="7"/>
  <c r="FA683" i="7"/>
  <c r="EZ683" i="7"/>
  <c r="EV1288" i="7"/>
  <c r="FB1288" i="7"/>
  <c r="FA1288" i="7"/>
  <c r="EZ1288" i="7"/>
  <c r="EV915" i="7"/>
  <c r="FB915" i="7"/>
  <c r="FA915" i="7"/>
  <c r="EZ915" i="7"/>
  <c r="EV1257" i="7"/>
  <c r="FB1257" i="7"/>
  <c r="FA1257" i="7"/>
  <c r="EZ1257" i="7"/>
  <c r="EV923" i="7"/>
  <c r="FB923" i="7"/>
  <c r="FA923" i="7"/>
  <c r="EZ923" i="7"/>
  <c r="EV1124" i="7"/>
  <c r="FA1124" i="7"/>
  <c r="FB1124" i="7"/>
  <c r="EZ1124" i="7"/>
  <c r="EV139" i="7"/>
  <c r="FB139" i="7"/>
  <c r="FA139" i="7"/>
  <c r="EZ139" i="7"/>
  <c r="EV1380" i="7"/>
  <c r="FB1380" i="7"/>
  <c r="FA1380" i="7"/>
  <c r="EZ1380" i="7"/>
  <c r="EV1334" i="7"/>
  <c r="FB1334" i="7"/>
  <c r="FA1334" i="7"/>
  <c r="EZ1334" i="7"/>
  <c r="EV985" i="7"/>
  <c r="FB985" i="7"/>
  <c r="FA985" i="7"/>
  <c r="EZ985" i="7"/>
  <c r="EV484" i="7"/>
  <c r="FB484" i="7"/>
  <c r="FA484" i="7"/>
  <c r="EZ484" i="7"/>
  <c r="EV1315" i="7"/>
  <c r="FB1315" i="7"/>
  <c r="FA1315" i="7"/>
  <c r="EZ1315" i="7"/>
  <c r="EV960" i="7"/>
  <c r="FB960" i="7"/>
  <c r="FA960" i="7"/>
  <c r="EZ960" i="7"/>
  <c r="EV785" i="7"/>
  <c r="FB785" i="7"/>
  <c r="FA785" i="7"/>
  <c r="EZ785" i="7"/>
  <c r="EV62" i="7"/>
  <c r="FB62" i="7"/>
  <c r="FA62" i="7"/>
  <c r="EZ62" i="7"/>
  <c r="EV385" i="7"/>
  <c r="FB385" i="7"/>
  <c r="FA385" i="7"/>
  <c r="EZ385" i="7"/>
  <c r="EV892" i="7"/>
  <c r="FB892" i="7"/>
  <c r="FA892" i="7"/>
  <c r="EZ892" i="7"/>
  <c r="EV1350" i="7"/>
  <c r="FB1350" i="7"/>
  <c r="FA1350" i="7"/>
  <c r="EZ1350" i="7"/>
  <c r="EV1379" i="7"/>
  <c r="FB1379" i="7"/>
  <c r="FA1379" i="7"/>
  <c r="EZ1379" i="7"/>
  <c r="EV396" i="7"/>
  <c r="FB396" i="7"/>
  <c r="FA396" i="7"/>
  <c r="EZ396" i="7"/>
  <c r="EV177" i="7"/>
  <c r="FB177" i="7"/>
  <c r="FA177" i="7"/>
  <c r="EZ177" i="7"/>
  <c r="EV34" i="7"/>
  <c r="FB34" i="7"/>
  <c r="FA34" i="7"/>
  <c r="EZ34" i="7"/>
  <c r="EV729" i="7"/>
  <c r="FB729" i="7"/>
  <c r="FA729" i="7"/>
  <c r="EZ729" i="7"/>
  <c r="EV415" i="7"/>
  <c r="FB415" i="7"/>
  <c r="FA415" i="7"/>
  <c r="EZ415" i="7"/>
  <c r="EV290" i="7"/>
  <c r="FB290" i="7"/>
  <c r="FA290" i="7"/>
  <c r="EZ290" i="7"/>
  <c r="EV117" i="7"/>
  <c r="FB117" i="7"/>
  <c r="FA117" i="7"/>
  <c r="EZ117" i="7"/>
  <c r="EV97" i="7"/>
  <c r="FB97" i="7"/>
  <c r="FA97" i="7"/>
  <c r="EZ97" i="7"/>
  <c r="EV494" i="7"/>
  <c r="FB494" i="7"/>
  <c r="FA494" i="7"/>
  <c r="EZ494" i="7"/>
  <c r="EV193" i="7"/>
  <c r="FB193" i="7"/>
  <c r="FA193" i="7"/>
  <c r="EZ193" i="7"/>
  <c r="EV271" i="7"/>
  <c r="FB271" i="7"/>
  <c r="FA271" i="7"/>
  <c r="EZ271" i="7"/>
  <c r="EV444" i="7"/>
  <c r="FB444" i="7"/>
  <c r="FA444" i="7"/>
  <c r="EZ444" i="7"/>
  <c r="EV165" i="7"/>
  <c r="FB165" i="7"/>
  <c r="FA165" i="7"/>
  <c r="EZ165" i="7"/>
  <c r="EV58" i="7"/>
  <c r="FB58" i="7"/>
  <c r="FA58" i="7"/>
  <c r="EZ58" i="7"/>
  <c r="EV838" i="7"/>
  <c r="FB838" i="7"/>
  <c r="FA838" i="7"/>
  <c r="EZ838" i="7"/>
  <c r="EV128" i="7"/>
  <c r="FB128" i="7"/>
  <c r="FA128" i="7"/>
  <c r="EZ128" i="7"/>
  <c r="EV284" i="7"/>
  <c r="FB284" i="7"/>
  <c r="FA284" i="7"/>
  <c r="EZ284" i="7"/>
  <c r="EV476" i="7"/>
  <c r="FB476" i="7"/>
  <c r="FA476" i="7"/>
  <c r="EZ476" i="7"/>
  <c r="EV686" i="7"/>
  <c r="FB686" i="7"/>
  <c r="FA686" i="7"/>
  <c r="EZ686" i="7"/>
  <c r="EV961" i="7"/>
  <c r="FB961" i="7"/>
  <c r="FA961" i="7"/>
  <c r="EZ961" i="7"/>
  <c r="EV119" i="7"/>
  <c r="FB119" i="7"/>
  <c r="FA119" i="7"/>
  <c r="EZ119" i="7"/>
  <c r="EV272" i="7"/>
  <c r="FB272" i="7"/>
  <c r="FA272" i="7"/>
  <c r="EZ272" i="7"/>
  <c r="EV464" i="7"/>
  <c r="FB464" i="7"/>
  <c r="FA464" i="7"/>
  <c r="EZ464" i="7"/>
  <c r="EV671" i="7"/>
  <c r="FB671" i="7"/>
  <c r="FA671" i="7"/>
  <c r="EZ671" i="7"/>
  <c r="EV940" i="7"/>
  <c r="FB940" i="7"/>
  <c r="EZ940" i="7"/>
  <c r="FA940" i="7"/>
  <c r="EV204" i="7"/>
  <c r="FB204" i="7"/>
  <c r="FA204" i="7"/>
  <c r="EZ204" i="7"/>
  <c r="EV384" i="7"/>
  <c r="FB384" i="7"/>
  <c r="FA384" i="7"/>
  <c r="EZ384" i="7"/>
  <c r="EV583" i="7"/>
  <c r="FB583" i="7"/>
  <c r="FA583" i="7"/>
  <c r="EZ583" i="7"/>
  <c r="EV817" i="7"/>
  <c r="FB817" i="7"/>
  <c r="FA817" i="7"/>
  <c r="EZ817" i="7"/>
  <c r="EV1193" i="7"/>
  <c r="FB1193" i="7"/>
  <c r="EZ1193" i="7"/>
  <c r="FA1193" i="7"/>
  <c r="EV756" i="7"/>
  <c r="FB756" i="7"/>
  <c r="FA756" i="7"/>
  <c r="EZ756" i="7"/>
  <c r="EV1069" i="7"/>
  <c r="FB1069" i="7"/>
  <c r="FA1069" i="7"/>
  <c r="EZ1069" i="7"/>
  <c r="EV51" i="7"/>
  <c r="FB51" i="7"/>
  <c r="FA51" i="7"/>
  <c r="EZ51" i="7"/>
  <c r="EV195" i="7"/>
  <c r="FB195" i="7"/>
  <c r="FA195" i="7"/>
  <c r="EZ195" i="7"/>
  <c r="EV372" i="7"/>
  <c r="FB372" i="7"/>
  <c r="FA372" i="7"/>
  <c r="EZ372" i="7"/>
  <c r="EV40" i="7"/>
  <c r="FB40" i="7"/>
  <c r="FA40" i="7"/>
  <c r="EZ40" i="7"/>
  <c r="EV184" i="7"/>
  <c r="FB184" i="7"/>
  <c r="FA184" i="7"/>
  <c r="EZ184" i="7"/>
  <c r="EV358" i="7"/>
  <c r="FB358" i="7"/>
  <c r="FA358" i="7"/>
  <c r="EZ358" i="7"/>
  <c r="EV29" i="7"/>
  <c r="FB29" i="7"/>
  <c r="FA29" i="7"/>
  <c r="EZ29" i="7"/>
  <c r="EV173" i="7"/>
  <c r="FB173" i="7"/>
  <c r="FA173" i="7"/>
  <c r="EZ173" i="7"/>
  <c r="EV344" i="7"/>
  <c r="FB344" i="7"/>
  <c r="FA344" i="7"/>
  <c r="EZ344" i="7"/>
  <c r="EV6" i="7"/>
  <c r="FA6" i="7"/>
  <c r="FB6" i="7"/>
  <c r="EZ6" i="7"/>
  <c r="EV1407" i="7"/>
  <c r="FB1407" i="7"/>
  <c r="EZ1407" i="7"/>
  <c r="FA1407" i="7"/>
  <c r="EV268" i="7"/>
  <c r="FB268" i="7"/>
  <c r="FA268" i="7"/>
  <c r="EZ268" i="7"/>
  <c r="EV629" i="7"/>
  <c r="FB629" i="7"/>
  <c r="FA629" i="7"/>
  <c r="EZ629" i="7"/>
  <c r="EV253" i="7"/>
  <c r="FB253" i="7"/>
  <c r="FA253" i="7"/>
  <c r="EZ253" i="7"/>
  <c r="EV1157" i="7"/>
  <c r="FB1157" i="7"/>
  <c r="EZ1157" i="7"/>
  <c r="FA1157" i="7"/>
  <c r="EV800" i="7"/>
  <c r="FB800" i="7"/>
  <c r="FA800" i="7"/>
  <c r="EZ800" i="7"/>
  <c r="EV774" i="7"/>
  <c r="FB774" i="7"/>
  <c r="FA774" i="7"/>
  <c r="EZ774" i="7"/>
  <c r="EV962" i="7"/>
  <c r="FB962" i="7"/>
  <c r="FA962" i="7"/>
  <c r="EZ962" i="7"/>
  <c r="EV981" i="7"/>
  <c r="FB981" i="7"/>
  <c r="FA981" i="7"/>
  <c r="EZ981" i="7"/>
  <c r="EV1188" i="7"/>
  <c r="FB1188" i="7"/>
  <c r="FA1188" i="7"/>
  <c r="EZ1188" i="7"/>
  <c r="EV1270" i="7"/>
  <c r="FB1270" i="7"/>
  <c r="EZ1270" i="7"/>
  <c r="FA1270" i="7"/>
  <c r="EV930" i="7"/>
  <c r="FB930" i="7"/>
  <c r="FA930" i="7"/>
  <c r="EZ930" i="7"/>
  <c r="EV907" i="7"/>
  <c r="FB907" i="7"/>
  <c r="FA907" i="7"/>
  <c r="EZ907" i="7"/>
  <c r="EV1195" i="7"/>
  <c r="FB1195" i="7"/>
  <c r="FA1195" i="7"/>
  <c r="EZ1195" i="7"/>
  <c r="EV872" i="7"/>
  <c r="FB872" i="7"/>
  <c r="FA872" i="7"/>
  <c r="EZ872" i="7"/>
  <c r="EV1160" i="7"/>
  <c r="FB1160" i="7"/>
  <c r="FA1160" i="7"/>
  <c r="EZ1160" i="7"/>
  <c r="EV78" i="7"/>
  <c r="FA78" i="7"/>
  <c r="FB78" i="7"/>
  <c r="EZ78" i="7"/>
  <c r="EV356" i="7"/>
  <c r="FB356" i="7"/>
  <c r="FA356" i="7"/>
  <c r="EZ356" i="7"/>
  <c r="EV1287" i="7"/>
  <c r="FB1287" i="7"/>
  <c r="EZ1287" i="7"/>
  <c r="FA1287" i="7"/>
  <c r="EV615" i="7"/>
  <c r="FB615" i="7"/>
  <c r="FA615" i="7"/>
  <c r="EZ615" i="7"/>
  <c r="EV1086" i="7"/>
  <c r="FB1086" i="7"/>
  <c r="FA1086" i="7"/>
  <c r="EZ1086" i="7"/>
  <c r="EV1115" i="7"/>
  <c r="FB1115" i="7"/>
  <c r="FA1115" i="7"/>
  <c r="EZ1115" i="7"/>
  <c r="EV830" i="7"/>
  <c r="FB830" i="7"/>
  <c r="FA830" i="7"/>
  <c r="EZ830" i="7"/>
  <c r="EV587" i="7"/>
  <c r="FB587" i="7"/>
  <c r="FA587" i="7"/>
  <c r="EZ587" i="7"/>
  <c r="EV815" i="7"/>
  <c r="FB815" i="7"/>
  <c r="FA815" i="7"/>
  <c r="EZ815" i="7"/>
  <c r="EV1130" i="7"/>
  <c r="FB1130" i="7"/>
  <c r="FA1130" i="7"/>
  <c r="EZ1130" i="7"/>
  <c r="EV821" i="7"/>
  <c r="FB821" i="7"/>
  <c r="EZ821" i="7"/>
  <c r="FA821" i="7"/>
  <c r="EV1040" i="7"/>
  <c r="FB1040" i="7"/>
  <c r="FA1040" i="7"/>
  <c r="EZ1040" i="7"/>
  <c r="EV611" i="7"/>
  <c r="FB611" i="7"/>
  <c r="FA611" i="7"/>
  <c r="EZ611" i="7"/>
  <c r="EV1299" i="7"/>
  <c r="FB1299" i="7"/>
  <c r="EZ1299" i="7"/>
  <c r="FA1299" i="7"/>
  <c r="EV810" i="7"/>
  <c r="FB810" i="7"/>
  <c r="FA810" i="7"/>
  <c r="EZ810" i="7"/>
  <c r="EV577" i="7"/>
  <c r="FB577" i="7"/>
  <c r="FA577" i="7"/>
  <c r="EZ577" i="7"/>
  <c r="EV1167" i="7"/>
  <c r="FB1167" i="7"/>
  <c r="EZ1167" i="7"/>
  <c r="FA1167" i="7"/>
  <c r="EV943" i="7"/>
  <c r="FB943" i="7"/>
  <c r="FA943" i="7"/>
  <c r="EZ943" i="7"/>
  <c r="EV792" i="7"/>
  <c r="FB792" i="7"/>
  <c r="FA792" i="7"/>
  <c r="EZ792" i="7"/>
  <c r="EV42" i="7"/>
  <c r="FA42" i="7"/>
  <c r="FB42" i="7"/>
  <c r="EZ42" i="7"/>
  <c r="EV308" i="7"/>
  <c r="FB308" i="7"/>
  <c r="FA308" i="7"/>
  <c r="EZ308" i="7"/>
  <c r="EV1342" i="7"/>
  <c r="FB1342" i="7"/>
  <c r="EZ1342" i="7"/>
  <c r="FA1342" i="7"/>
  <c r="EV651" i="7"/>
  <c r="FB651" i="7"/>
  <c r="FA651" i="7"/>
  <c r="EZ651" i="7"/>
  <c r="EV1122" i="7"/>
  <c r="FB1122" i="7"/>
  <c r="FA1122" i="7"/>
  <c r="EZ1122" i="7"/>
  <c r="EV1151" i="7"/>
  <c r="FB1151" i="7"/>
  <c r="FA1151" i="7"/>
  <c r="EZ1151" i="7"/>
  <c r="EV537" i="7"/>
  <c r="FB537" i="7"/>
  <c r="FA537" i="7"/>
  <c r="EZ537" i="7"/>
  <c r="EV976" i="7"/>
  <c r="FB976" i="7"/>
  <c r="FA976" i="7"/>
  <c r="EZ976" i="7"/>
  <c r="EV1053" i="7"/>
  <c r="FB1053" i="7"/>
  <c r="FA1053" i="7"/>
  <c r="EZ1053" i="7"/>
  <c r="EV1405" i="7"/>
  <c r="FB1405" i="7"/>
  <c r="FA1405" i="7"/>
  <c r="EZ1405" i="7"/>
  <c r="EV1060" i="7"/>
  <c r="FB1060" i="7"/>
  <c r="EZ1060" i="7"/>
  <c r="FA1060" i="7"/>
  <c r="EV1220" i="7"/>
  <c r="FB1220" i="7"/>
  <c r="FA1220" i="7"/>
  <c r="EZ1220" i="7"/>
  <c r="EV43" i="7"/>
  <c r="FB43" i="7"/>
  <c r="FA43" i="7"/>
  <c r="EZ43" i="7"/>
  <c r="EV1041" i="7"/>
  <c r="FB1041" i="7"/>
  <c r="FA1041" i="7"/>
  <c r="EZ1041" i="7"/>
  <c r="EV574" i="7"/>
  <c r="FB574" i="7"/>
  <c r="FA574" i="7"/>
  <c r="EZ574" i="7"/>
  <c r="EV1129" i="7"/>
  <c r="FB1129" i="7"/>
  <c r="FA1129" i="7"/>
  <c r="EZ1129" i="7"/>
  <c r="EV580" i="7"/>
  <c r="FB580" i="7"/>
  <c r="FA580" i="7"/>
  <c r="EZ580" i="7"/>
  <c r="EV1411" i="7"/>
  <c r="FA1411" i="7"/>
  <c r="FB1411" i="7"/>
  <c r="EZ1411" i="7"/>
  <c r="EV539" i="7"/>
  <c r="FB539" i="7"/>
  <c r="FA539" i="7"/>
  <c r="EZ539" i="7"/>
  <c r="EV1121" i="7"/>
  <c r="FB1121" i="7"/>
  <c r="EZ1121" i="7"/>
  <c r="FA1121" i="7"/>
  <c r="EV867" i="7"/>
  <c r="FB867" i="7"/>
  <c r="EZ867" i="7"/>
  <c r="FA867" i="7"/>
  <c r="EV625" i="7"/>
  <c r="FB625" i="7"/>
  <c r="FA625" i="7"/>
  <c r="EZ625" i="7"/>
  <c r="EV1239" i="7"/>
  <c r="FB1239" i="7"/>
  <c r="EZ1239" i="7"/>
  <c r="FA1239" i="7"/>
  <c r="EV991" i="7"/>
  <c r="FB991" i="7"/>
  <c r="FA991" i="7"/>
  <c r="EZ991" i="7"/>
  <c r="EV1265" i="7"/>
  <c r="FB1265" i="7"/>
  <c r="EZ1265" i="7"/>
  <c r="FA1265" i="7"/>
  <c r="EV1261" i="7"/>
  <c r="FB1261" i="7"/>
  <c r="FA1261" i="7"/>
  <c r="EZ1261" i="7"/>
  <c r="EV247" i="7"/>
  <c r="FB247" i="7"/>
  <c r="FA247" i="7"/>
  <c r="EZ247" i="7"/>
  <c r="EV205" i="7"/>
  <c r="FB205" i="7"/>
  <c r="FA205" i="7"/>
  <c r="EZ205" i="7"/>
  <c r="EV699" i="7"/>
  <c r="FB699" i="7"/>
  <c r="FA699" i="7"/>
  <c r="EZ699" i="7"/>
  <c r="EV1170" i="7"/>
  <c r="FB1170" i="7"/>
  <c r="FA1170" i="7"/>
  <c r="EZ1170" i="7"/>
  <c r="EV1199" i="7"/>
  <c r="FB1199" i="7"/>
  <c r="FA1199" i="7"/>
  <c r="EZ1199" i="7"/>
  <c r="EV474" i="7"/>
  <c r="FB474" i="7"/>
  <c r="FA474" i="7"/>
  <c r="EZ474" i="7"/>
  <c r="EV870" i="7"/>
  <c r="FB870" i="7"/>
  <c r="FA870" i="7"/>
  <c r="EZ870" i="7"/>
  <c r="EV1125" i="7"/>
  <c r="FB1125" i="7"/>
  <c r="FA1125" i="7"/>
  <c r="EZ1125" i="7"/>
  <c r="EV279" i="7"/>
  <c r="FB279" i="7"/>
  <c r="FA279" i="7"/>
  <c r="EZ279" i="7"/>
  <c r="EV1132" i="7"/>
  <c r="FB1132" i="7"/>
  <c r="EZ1132" i="7"/>
  <c r="FA1132" i="7"/>
  <c r="EV1268" i="7"/>
  <c r="FA1268" i="7"/>
  <c r="FB1268" i="7"/>
  <c r="EZ1268" i="7"/>
  <c r="EV1392" i="7"/>
  <c r="FB1392" i="7"/>
  <c r="FA1392" i="7"/>
  <c r="EZ1392" i="7"/>
  <c r="EV924" i="7"/>
  <c r="FB924" i="7"/>
  <c r="FA924" i="7"/>
  <c r="EZ924" i="7"/>
  <c r="EV622" i="7"/>
  <c r="FB622" i="7"/>
  <c r="FA622" i="7"/>
  <c r="EZ622" i="7"/>
  <c r="EV1201" i="7"/>
  <c r="FB1201" i="7"/>
  <c r="FA1201" i="7"/>
  <c r="EZ1201" i="7"/>
  <c r="EV628" i="7"/>
  <c r="FB628" i="7"/>
  <c r="FA628" i="7"/>
  <c r="EZ628" i="7"/>
  <c r="EV848" i="7"/>
  <c r="FB848" i="7"/>
  <c r="FA848" i="7"/>
  <c r="EZ848" i="7"/>
  <c r="EV684" i="7"/>
  <c r="FB684" i="7"/>
  <c r="FA684" i="7"/>
  <c r="EZ684" i="7"/>
  <c r="EV554" i="7"/>
  <c r="FB554" i="7"/>
  <c r="FA554" i="7"/>
  <c r="EZ554" i="7"/>
  <c r="EV762" i="7"/>
  <c r="FB762" i="7"/>
  <c r="FA762" i="7"/>
  <c r="EZ762" i="7"/>
  <c r="EV529" i="7"/>
  <c r="FB529" i="7"/>
  <c r="FA529" i="7"/>
  <c r="EZ529" i="7"/>
  <c r="EV1095" i="7"/>
  <c r="FB1095" i="7"/>
  <c r="EZ1095" i="7"/>
  <c r="FA1095" i="7"/>
  <c r="EV895" i="7"/>
  <c r="FB895" i="7"/>
  <c r="FA895" i="7"/>
  <c r="EZ895" i="7"/>
  <c r="EV1320" i="7"/>
  <c r="FB1320" i="7"/>
  <c r="FA1320" i="7"/>
  <c r="EZ1320" i="7"/>
  <c r="EV462" i="7"/>
  <c r="FB462" i="7"/>
  <c r="FA462" i="7"/>
  <c r="EZ462" i="7"/>
  <c r="EV219" i="7"/>
  <c r="FB219" i="7"/>
  <c r="FA219" i="7"/>
  <c r="EZ219" i="7"/>
  <c r="EV70" i="7"/>
  <c r="FB70" i="7"/>
  <c r="FA70" i="7"/>
  <c r="EZ70" i="7"/>
  <c r="EV935" i="7"/>
  <c r="FB935" i="7"/>
  <c r="FA935" i="7"/>
  <c r="EZ935" i="7"/>
  <c r="EV478" i="7"/>
  <c r="FB478" i="7"/>
  <c r="FA478" i="7"/>
  <c r="EZ478" i="7"/>
  <c r="EV355" i="7"/>
  <c r="FB355" i="7"/>
  <c r="FA355" i="7"/>
  <c r="EZ355" i="7"/>
  <c r="EV153" i="7"/>
  <c r="FB153" i="7"/>
  <c r="FA153" i="7"/>
  <c r="EZ153" i="7"/>
  <c r="EV597" i="7"/>
  <c r="FB597" i="7"/>
  <c r="FA597" i="7"/>
  <c r="EZ597" i="7"/>
  <c r="EV561" i="7"/>
  <c r="FB561" i="7"/>
  <c r="FA561" i="7"/>
  <c r="EZ561" i="7"/>
  <c r="EV246" i="7"/>
  <c r="FB246" i="7"/>
  <c r="FA246" i="7"/>
  <c r="EZ246" i="7"/>
  <c r="EV398" i="7"/>
  <c r="FB398" i="7"/>
  <c r="FA398" i="7"/>
  <c r="EZ398" i="7"/>
  <c r="EV510" i="7"/>
  <c r="FB510" i="7"/>
  <c r="FA510" i="7"/>
  <c r="EZ510" i="7"/>
  <c r="EV202" i="7"/>
  <c r="FB202" i="7"/>
  <c r="FA202" i="7"/>
  <c r="EZ202" i="7"/>
  <c r="EV94" i="7"/>
  <c r="FB94" i="7"/>
  <c r="FA94" i="7"/>
  <c r="EZ94" i="7"/>
  <c r="EV1228" i="7"/>
  <c r="FB1228" i="7"/>
  <c r="EZ1228" i="7"/>
  <c r="FA1228" i="7"/>
  <c r="EV140" i="7"/>
  <c r="FB140" i="7"/>
  <c r="FA140" i="7"/>
  <c r="EZ140" i="7"/>
  <c r="EV299" i="7"/>
  <c r="FB299" i="7"/>
  <c r="FA299" i="7"/>
  <c r="EZ299" i="7"/>
  <c r="EV491" i="7"/>
  <c r="FB491" i="7"/>
  <c r="FA491" i="7"/>
  <c r="EZ491" i="7"/>
  <c r="EV707" i="7"/>
  <c r="FB707" i="7"/>
  <c r="FA707" i="7"/>
  <c r="EZ707" i="7"/>
  <c r="EV994" i="7"/>
  <c r="FB994" i="7"/>
  <c r="EZ994" i="7"/>
  <c r="FA994" i="7"/>
  <c r="EV131" i="7"/>
  <c r="FB131" i="7"/>
  <c r="FA131" i="7"/>
  <c r="EZ131" i="7"/>
  <c r="EV287" i="7"/>
  <c r="FB287" i="7"/>
  <c r="FA287" i="7"/>
  <c r="EZ287" i="7"/>
  <c r="EV479" i="7"/>
  <c r="FB479" i="7"/>
  <c r="FA479" i="7"/>
  <c r="EZ479" i="7"/>
  <c r="EV692" i="7"/>
  <c r="FB692" i="7"/>
  <c r="FA692" i="7"/>
  <c r="EZ692" i="7"/>
  <c r="EV969" i="7"/>
  <c r="FB969" i="7"/>
  <c r="EZ969" i="7"/>
  <c r="FA969" i="7"/>
  <c r="EV218" i="7"/>
  <c r="FB218" i="7"/>
  <c r="FA218" i="7"/>
  <c r="EZ218" i="7"/>
  <c r="EV402" i="7"/>
  <c r="FB402" i="7"/>
  <c r="FA402" i="7"/>
  <c r="EZ402" i="7"/>
  <c r="EV600" i="7"/>
  <c r="FB600" i="7"/>
  <c r="FA600" i="7"/>
  <c r="EZ600" i="7"/>
  <c r="EV842" i="7"/>
  <c r="FB842" i="7"/>
  <c r="FA842" i="7"/>
  <c r="EZ842" i="7"/>
  <c r="EV1241" i="7"/>
  <c r="FB1241" i="7"/>
  <c r="EZ1241" i="7"/>
  <c r="FA1241" i="7"/>
  <c r="EV777" i="7"/>
  <c r="FB777" i="7"/>
  <c r="FA777" i="7"/>
  <c r="EZ777" i="7"/>
  <c r="EV1117" i="7"/>
  <c r="FB1117" i="7"/>
  <c r="FA1117" i="7"/>
  <c r="EZ1117" i="7"/>
  <c r="EV63" i="7"/>
  <c r="FB63" i="7"/>
  <c r="FA63" i="7"/>
  <c r="EZ63" i="7"/>
  <c r="EV208" i="7"/>
  <c r="FB208" i="7"/>
  <c r="FA208" i="7"/>
  <c r="EZ208" i="7"/>
  <c r="EV390" i="7"/>
  <c r="FB390" i="7"/>
  <c r="FA390" i="7"/>
  <c r="EZ390" i="7"/>
  <c r="EV52" i="7"/>
  <c r="FB52" i="7"/>
  <c r="FA52" i="7"/>
  <c r="EZ52" i="7"/>
  <c r="EV196" i="7"/>
  <c r="FB196" i="7"/>
  <c r="FA196" i="7"/>
  <c r="EZ196" i="7"/>
  <c r="EV374" i="7"/>
  <c r="FB374" i="7"/>
  <c r="FA374" i="7"/>
  <c r="EZ374" i="7"/>
  <c r="EV41" i="7"/>
  <c r="FA41" i="7"/>
  <c r="FB41" i="7"/>
  <c r="EZ41" i="7"/>
  <c r="EV185" i="7"/>
  <c r="FA185" i="7"/>
  <c r="FB185" i="7"/>
  <c r="EZ185" i="7"/>
  <c r="EV359" i="7"/>
  <c r="FB359" i="7"/>
  <c r="FA359" i="7"/>
  <c r="EZ359" i="7"/>
  <c r="EV18" i="7"/>
  <c r="FB18" i="7"/>
  <c r="FA18" i="7"/>
  <c r="EZ18" i="7"/>
  <c r="EV115" i="7"/>
  <c r="FB115" i="7"/>
  <c r="FA115" i="7"/>
  <c r="EZ115" i="7"/>
  <c r="EV880" i="7"/>
  <c r="FB880" i="7"/>
  <c r="EZ880" i="7"/>
  <c r="FA880" i="7"/>
  <c r="EV1354" i="7"/>
  <c r="FB1354" i="7"/>
  <c r="EZ1354" i="7"/>
  <c r="FA1354" i="7"/>
  <c r="EV1047" i="7"/>
  <c r="FB1047" i="7"/>
  <c r="EZ1047" i="7"/>
  <c r="FA1047" i="7"/>
  <c r="EV182" i="7"/>
  <c r="FB182" i="7"/>
  <c r="FA182" i="7"/>
  <c r="EZ182" i="7"/>
  <c r="EV265" i="7"/>
  <c r="FB265" i="7"/>
  <c r="FA265" i="7"/>
  <c r="EZ265" i="7"/>
  <c r="EV759" i="7"/>
  <c r="FB759" i="7"/>
  <c r="FA759" i="7"/>
  <c r="EZ759" i="7"/>
  <c r="EV1230" i="7"/>
  <c r="FB1230" i="7"/>
  <c r="FA1230" i="7"/>
  <c r="EZ1230" i="7"/>
  <c r="EV1259" i="7"/>
  <c r="FB1259" i="7"/>
  <c r="FA1259" i="7"/>
  <c r="EZ1259" i="7"/>
  <c r="EV593" i="7"/>
  <c r="FB593" i="7"/>
  <c r="FA593" i="7"/>
  <c r="EZ593" i="7"/>
  <c r="EV1072" i="7"/>
  <c r="FB1072" i="7"/>
  <c r="EZ1072" i="7"/>
  <c r="FA1072" i="7"/>
  <c r="EV998" i="7"/>
  <c r="FB998" i="7"/>
  <c r="FA998" i="7"/>
  <c r="EZ998" i="7"/>
  <c r="EV1346" i="7"/>
  <c r="FB1346" i="7"/>
  <c r="FA1346" i="7"/>
  <c r="EZ1346" i="7"/>
  <c r="EV1008" i="7"/>
  <c r="FB1008" i="7"/>
  <c r="FA1008" i="7"/>
  <c r="EZ1008" i="7"/>
  <c r="EV1184" i="7"/>
  <c r="FB1184" i="7"/>
  <c r="FA1184" i="7"/>
  <c r="EZ1184" i="7"/>
  <c r="EV410" i="7"/>
  <c r="FB410" i="7"/>
  <c r="FA410" i="7"/>
  <c r="EZ410" i="7"/>
  <c r="EV875" i="7"/>
  <c r="FB875" i="7"/>
  <c r="FA875" i="7"/>
  <c r="EZ875" i="7"/>
  <c r="EV993" i="7"/>
  <c r="FB993" i="7"/>
  <c r="FA993" i="7"/>
  <c r="EZ993" i="7"/>
  <c r="EV721" i="7"/>
  <c r="FB721" i="7"/>
  <c r="FA721" i="7"/>
  <c r="EZ721" i="7"/>
  <c r="EV1383" i="7"/>
  <c r="FB1383" i="7"/>
  <c r="EZ1383" i="7"/>
  <c r="FA1383" i="7"/>
  <c r="EV1087" i="7"/>
  <c r="FB1087" i="7"/>
  <c r="FA1087" i="7"/>
  <c r="EZ1087" i="7"/>
  <c r="EV1225" i="7"/>
  <c r="FB1225" i="7"/>
  <c r="FA1225" i="7"/>
  <c r="EZ1225" i="7"/>
  <c r="EV953" i="7"/>
  <c r="FA953" i="7"/>
  <c r="FB953" i="7"/>
  <c r="EZ953" i="7"/>
  <c r="EV146" i="7"/>
  <c r="FB146" i="7"/>
  <c r="FA146" i="7"/>
  <c r="EZ146" i="7"/>
  <c r="EV301" i="7"/>
  <c r="FB301" i="7"/>
  <c r="FA301" i="7"/>
  <c r="EZ301" i="7"/>
  <c r="EV795" i="7"/>
  <c r="FB795" i="7"/>
  <c r="FA795" i="7"/>
  <c r="EZ795" i="7"/>
  <c r="EV1266" i="7"/>
  <c r="FB1266" i="7"/>
  <c r="FA1266" i="7"/>
  <c r="EZ1266" i="7"/>
  <c r="EV1295" i="7"/>
  <c r="FB1295" i="7"/>
  <c r="FA1295" i="7"/>
  <c r="EZ1295" i="7"/>
  <c r="EV345" i="7"/>
  <c r="FB345" i="7"/>
  <c r="FA345" i="7"/>
  <c r="EZ345" i="7"/>
  <c r="EV696" i="7"/>
  <c r="FB696" i="7"/>
  <c r="FA696" i="7"/>
  <c r="EZ696" i="7"/>
  <c r="EV1269" i="7"/>
  <c r="FB1269" i="7"/>
  <c r="FA1269" i="7"/>
  <c r="EZ1269" i="7"/>
  <c r="EV375" i="7"/>
  <c r="FB375" i="7"/>
  <c r="FA375" i="7"/>
  <c r="EZ375" i="7"/>
  <c r="EV1276" i="7"/>
  <c r="FB1276" i="7"/>
  <c r="FA1276" i="7"/>
  <c r="EZ1276" i="7"/>
  <c r="EV1364" i="7"/>
  <c r="FB1364" i="7"/>
  <c r="FA1364" i="7"/>
  <c r="EZ1364" i="7"/>
  <c r="EV1048" i="7"/>
  <c r="FB1048" i="7"/>
  <c r="EZ1048" i="7"/>
  <c r="FA1048" i="7"/>
  <c r="EV740" i="7"/>
  <c r="FB740" i="7"/>
  <c r="FA740" i="7"/>
  <c r="EZ740" i="7"/>
  <c r="EV718" i="7"/>
  <c r="FB718" i="7"/>
  <c r="EZ718" i="7"/>
  <c r="FA718" i="7"/>
  <c r="EV1345" i="7"/>
  <c r="FB1345" i="7"/>
  <c r="FA1345" i="7"/>
  <c r="EZ1345" i="7"/>
  <c r="EV724" i="7"/>
  <c r="FB724" i="7"/>
  <c r="FA724" i="7"/>
  <c r="EZ724" i="7"/>
  <c r="EV944" i="7"/>
  <c r="FB944" i="7"/>
  <c r="FA944" i="7"/>
  <c r="EZ944" i="7"/>
  <c r="EV346" i="7"/>
  <c r="FB346" i="7"/>
  <c r="FA346" i="7"/>
  <c r="EZ346" i="7"/>
  <c r="EV782" i="7"/>
  <c r="FB782" i="7"/>
  <c r="FA782" i="7"/>
  <c r="EZ782" i="7"/>
  <c r="EV1065" i="7"/>
  <c r="FB1065" i="7"/>
  <c r="FA1065" i="7"/>
  <c r="EZ1065" i="7"/>
  <c r="EV769" i="7"/>
  <c r="FB769" i="7"/>
  <c r="FA769" i="7"/>
  <c r="EZ769" i="7"/>
  <c r="EV304" i="7"/>
  <c r="FB304" i="7"/>
  <c r="FA304" i="7"/>
  <c r="EZ304" i="7"/>
  <c r="EV1135" i="7"/>
  <c r="FB1135" i="7"/>
  <c r="FA1135" i="7"/>
  <c r="EZ1135" i="7"/>
  <c r="EV1049" i="7"/>
  <c r="FB1049" i="7"/>
  <c r="EZ1049" i="7"/>
  <c r="FA1049" i="7"/>
  <c r="EV854" i="7"/>
  <c r="FB854" i="7"/>
  <c r="FA854" i="7"/>
  <c r="EZ854" i="7"/>
  <c r="EV98" i="7"/>
  <c r="FB98" i="7"/>
  <c r="FA98" i="7"/>
  <c r="EZ98" i="7"/>
  <c r="EV349" i="7"/>
  <c r="FB349" i="7"/>
  <c r="FA349" i="7"/>
  <c r="EZ349" i="7"/>
  <c r="EV850" i="7"/>
  <c r="FB850" i="7"/>
  <c r="EZ850" i="7"/>
  <c r="FA850" i="7"/>
  <c r="EV1314" i="7"/>
  <c r="FB1314" i="7"/>
  <c r="FA1314" i="7"/>
  <c r="EZ1314" i="7"/>
  <c r="EV1343" i="7"/>
  <c r="FB1343" i="7"/>
  <c r="FA1343" i="7"/>
  <c r="EZ1343" i="7"/>
  <c r="EV282" i="7"/>
  <c r="FA282" i="7"/>
  <c r="FB282" i="7"/>
  <c r="EZ282" i="7"/>
  <c r="EV621" i="7"/>
  <c r="FB621" i="7"/>
  <c r="FA621" i="7"/>
  <c r="EZ621" i="7"/>
  <c r="EV1341" i="7"/>
  <c r="FB1341" i="7"/>
  <c r="FA1341" i="7"/>
  <c r="EZ1341" i="7"/>
  <c r="EV423" i="7"/>
  <c r="FB423" i="7"/>
  <c r="FA423" i="7"/>
  <c r="EZ423" i="7"/>
  <c r="EV1348" i="7"/>
  <c r="FB1348" i="7"/>
  <c r="FA1348" i="7"/>
  <c r="EZ1348" i="7"/>
  <c r="EV1412" i="7"/>
  <c r="FA1412" i="7"/>
  <c r="FB1412" i="7"/>
  <c r="EZ1412" i="7"/>
  <c r="EV928" i="7"/>
  <c r="FB928" i="7"/>
  <c r="EZ928" i="7"/>
  <c r="FA928" i="7"/>
  <c r="EV659" i="7"/>
  <c r="FB659" i="7"/>
  <c r="FA659" i="7"/>
  <c r="EZ659" i="7"/>
  <c r="EV766" i="7"/>
  <c r="FB766" i="7"/>
  <c r="EZ766" i="7"/>
  <c r="FA766" i="7"/>
  <c r="EV1058" i="7"/>
  <c r="FB1058" i="7"/>
  <c r="FA1058" i="7"/>
  <c r="EZ1058" i="7"/>
  <c r="EV772" i="7"/>
  <c r="FB772" i="7"/>
  <c r="EZ772" i="7"/>
  <c r="FA772" i="7"/>
  <c r="EV992" i="7"/>
  <c r="FB992" i="7"/>
  <c r="FA992" i="7"/>
  <c r="EZ992" i="7"/>
  <c r="EV475" i="7"/>
  <c r="FB475" i="7"/>
  <c r="FA475" i="7"/>
  <c r="EZ475" i="7"/>
  <c r="EV982" i="7"/>
  <c r="FB982" i="7"/>
  <c r="EZ982" i="7"/>
  <c r="FA982" i="7"/>
  <c r="EV925" i="7"/>
  <c r="FB925" i="7"/>
  <c r="FA925" i="7"/>
  <c r="EZ925" i="7"/>
  <c r="EV673" i="7"/>
  <c r="FB673" i="7"/>
  <c r="FA673" i="7"/>
  <c r="EZ673" i="7"/>
  <c r="EV1311" i="7"/>
  <c r="FB1311" i="7"/>
  <c r="EZ1311" i="7"/>
  <c r="FA1311" i="7"/>
  <c r="EV1039" i="7"/>
  <c r="FB1039" i="7"/>
  <c r="FA1039" i="7"/>
  <c r="EZ1039" i="7"/>
  <c r="EV888" i="7"/>
  <c r="FB888" i="7"/>
  <c r="FA888" i="7"/>
  <c r="EZ888" i="7"/>
  <c r="EV525" i="7"/>
  <c r="FB525" i="7"/>
  <c r="FA525" i="7"/>
  <c r="EZ525" i="7"/>
  <c r="EV274" i="7"/>
  <c r="FB274" i="7"/>
  <c r="FA274" i="7"/>
  <c r="EZ274" i="7"/>
  <c r="EV106" i="7"/>
  <c r="FB106" i="7"/>
  <c r="FA106" i="7"/>
  <c r="EZ106" i="7"/>
  <c r="EV1408" i="7"/>
  <c r="FB1408" i="7"/>
  <c r="EZ1408" i="7"/>
  <c r="FA1408" i="7"/>
  <c r="EV545" i="7"/>
  <c r="FB545" i="7"/>
  <c r="FA545" i="7"/>
  <c r="EZ545" i="7"/>
  <c r="EV418" i="7"/>
  <c r="FB418" i="7"/>
  <c r="FA418" i="7"/>
  <c r="EZ418" i="7"/>
  <c r="EV189" i="7"/>
  <c r="FB189" i="7"/>
  <c r="FA189" i="7"/>
  <c r="EZ189" i="7"/>
  <c r="EV10" i="7"/>
  <c r="FB10" i="7"/>
  <c r="FA10" i="7"/>
  <c r="EZ10" i="7"/>
  <c r="EV650" i="7"/>
  <c r="FB650" i="7"/>
  <c r="FA650" i="7"/>
  <c r="EZ650" i="7"/>
  <c r="EV307" i="7"/>
  <c r="FB307" i="7"/>
  <c r="FA307" i="7"/>
  <c r="EZ307" i="7"/>
  <c r="EV1318" i="7"/>
  <c r="FB1318" i="7"/>
  <c r="EZ1318" i="7"/>
  <c r="FA1318" i="7"/>
  <c r="EV578" i="7"/>
  <c r="FB578" i="7"/>
  <c r="FA578" i="7"/>
  <c r="EZ578" i="7"/>
  <c r="EV257" i="7"/>
  <c r="FA257" i="7"/>
  <c r="FB257" i="7"/>
  <c r="EZ257" i="7"/>
  <c r="EV130" i="7"/>
  <c r="FB130" i="7"/>
  <c r="FA130" i="7"/>
  <c r="EZ130" i="7"/>
  <c r="EV8" i="7"/>
  <c r="FB8" i="7"/>
  <c r="FA8" i="7"/>
  <c r="EZ8" i="7"/>
  <c r="EV152" i="7"/>
  <c r="FB152" i="7"/>
  <c r="FA152" i="7"/>
  <c r="EZ152" i="7"/>
  <c r="EV317" i="7"/>
  <c r="FB317" i="7"/>
  <c r="FA317" i="7"/>
  <c r="EZ317" i="7"/>
  <c r="EV509" i="7"/>
  <c r="FB509" i="7"/>
  <c r="FA509" i="7"/>
  <c r="EZ509" i="7"/>
  <c r="EV728" i="7"/>
  <c r="FB728" i="7"/>
  <c r="FA728" i="7"/>
  <c r="EZ728" i="7"/>
  <c r="EV1022" i="7"/>
  <c r="FB1022" i="7"/>
  <c r="FA1022" i="7"/>
  <c r="EZ1022" i="7"/>
  <c r="EV143" i="7"/>
  <c r="FB143" i="7"/>
  <c r="FA143" i="7"/>
  <c r="EZ143" i="7"/>
  <c r="EV305" i="7"/>
  <c r="FA305" i="7"/>
  <c r="FB305" i="7"/>
  <c r="EZ305" i="7"/>
  <c r="EV497" i="7"/>
  <c r="FB497" i="7"/>
  <c r="FA497" i="7"/>
  <c r="EZ497" i="7"/>
  <c r="EV713" i="7"/>
  <c r="FB713" i="7"/>
  <c r="FA713" i="7"/>
  <c r="EZ713" i="7"/>
  <c r="EV999" i="7"/>
  <c r="FB999" i="7"/>
  <c r="FA999" i="7"/>
  <c r="EZ999" i="7"/>
  <c r="EV231" i="7"/>
  <c r="FB231" i="7"/>
  <c r="FA231" i="7"/>
  <c r="EZ231" i="7"/>
  <c r="EV417" i="7"/>
  <c r="FB417" i="7"/>
  <c r="FA417" i="7"/>
  <c r="EZ417" i="7"/>
  <c r="EV619" i="7"/>
  <c r="FB619" i="7"/>
  <c r="FA619" i="7"/>
  <c r="EZ619" i="7"/>
  <c r="EV868" i="7"/>
  <c r="FB868" i="7"/>
  <c r="EZ868" i="7"/>
  <c r="FA868" i="7"/>
  <c r="EV1284" i="7"/>
  <c r="FB1284" i="7"/>
  <c r="FA1284" i="7"/>
  <c r="EZ1284" i="7"/>
  <c r="EV799" i="7"/>
  <c r="FB799" i="7"/>
  <c r="FA799" i="7"/>
  <c r="EZ799" i="7"/>
  <c r="EV1156" i="7"/>
  <c r="FB1156" i="7"/>
  <c r="EZ1156" i="7"/>
  <c r="FA1156" i="7"/>
  <c r="EV75" i="7"/>
  <c r="FB75" i="7"/>
  <c r="FA75" i="7"/>
  <c r="EZ75" i="7"/>
  <c r="EV221" i="7"/>
  <c r="FA221" i="7"/>
  <c r="FB221" i="7"/>
  <c r="EZ221" i="7"/>
  <c r="EV405" i="7"/>
  <c r="FB405" i="7"/>
  <c r="FA405" i="7"/>
  <c r="EZ405" i="7"/>
  <c r="EV64" i="7"/>
  <c r="FB64" i="7"/>
  <c r="FA64" i="7"/>
  <c r="EZ64" i="7"/>
  <c r="EV209" i="7"/>
  <c r="FA209" i="7"/>
  <c r="FB209" i="7"/>
  <c r="EZ209" i="7"/>
  <c r="EV391" i="7"/>
  <c r="FB391" i="7"/>
  <c r="FA391" i="7"/>
  <c r="EZ391" i="7"/>
  <c r="EV53" i="7"/>
  <c r="FA53" i="7"/>
  <c r="FB53" i="7"/>
  <c r="EZ53" i="7"/>
  <c r="EV197" i="7"/>
  <c r="FA197" i="7"/>
  <c r="FB197" i="7"/>
  <c r="EZ197" i="7"/>
  <c r="EV377" i="7"/>
  <c r="FA377" i="7"/>
  <c r="FB377" i="7"/>
  <c r="EZ377" i="7"/>
  <c r="EV30" i="7"/>
  <c r="FB30" i="7"/>
  <c r="FA30" i="7"/>
  <c r="EZ30" i="7"/>
  <c r="EV623" i="7"/>
  <c r="FB623" i="7"/>
  <c r="FA623" i="7"/>
  <c r="EZ623" i="7"/>
  <c r="EV409" i="7"/>
  <c r="FB409" i="7"/>
  <c r="FA409" i="7"/>
  <c r="EZ409" i="7"/>
  <c r="EV922" i="7"/>
  <c r="FB922" i="7"/>
  <c r="EZ922" i="7"/>
  <c r="FA922" i="7"/>
  <c r="EV1374" i="7"/>
  <c r="FB1374" i="7"/>
  <c r="FA1374" i="7"/>
  <c r="EZ1374" i="7"/>
  <c r="EV1403" i="7"/>
  <c r="FB1403" i="7"/>
  <c r="FA1403" i="7"/>
  <c r="EZ1403" i="7"/>
  <c r="EV393" i="7"/>
  <c r="FB393" i="7"/>
  <c r="FA393" i="7"/>
  <c r="EZ393" i="7"/>
  <c r="EV758" i="7"/>
  <c r="FB758" i="7"/>
  <c r="FA758" i="7"/>
  <c r="EZ758" i="7"/>
  <c r="EV1214" i="7"/>
  <c r="FB1214" i="7"/>
  <c r="FA1214" i="7"/>
  <c r="EZ1214" i="7"/>
  <c r="EV339" i="7"/>
  <c r="FB339" i="7"/>
  <c r="FA339" i="7"/>
  <c r="EZ339" i="7"/>
  <c r="EV1224" i="7"/>
  <c r="FB1224" i="7"/>
  <c r="FA1224" i="7"/>
  <c r="EZ1224" i="7"/>
  <c r="EV1328" i="7"/>
  <c r="FB1328" i="7"/>
  <c r="FA1328" i="7"/>
  <c r="EZ1328" i="7"/>
  <c r="EV225" i="7"/>
  <c r="FB225" i="7"/>
  <c r="FA225" i="7"/>
  <c r="EZ225" i="7"/>
  <c r="EV624" i="7"/>
  <c r="FB624" i="7"/>
  <c r="FA624" i="7"/>
  <c r="EZ624" i="7"/>
  <c r="EV1209" i="7"/>
  <c r="FB1209" i="7"/>
  <c r="FA1209" i="7"/>
  <c r="EZ1209" i="7"/>
  <c r="EV876" i="7"/>
  <c r="FB876" i="7"/>
  <c r="FA876" i="7"/>
  <c r="EZ876" i="7"/>
  <c r="EV400" i="7"/>
  <c r="FB400" i="7"/>
  <c r="FA400" i="7"/>
  <c r="EZ400" i="7"/>
  <c r="EV1231" i="7"/>
  <c r="FB1231" i="7"/>
  <c r="FA1231" i="7"/>
  <c r="EZ1231" i="7"/>
  <c r="EV831" i="7"/>
  <c r="FB831" i="7"/>
  <c r="EZ831" i="7"/>
  <c r="FA831" i="7"/>
  <c r="EV681" i="7"/>
  <c r="FB681" i="7"/>
  <c r="FA681" i="7"/>
  <c r="EZ681" i="7"/>
  <c r="EV678" i="7"/>
  <c r="FB678" i="7"/>
  <c r="FA678" i="7"/>
  <c r="EZ678" i="7"/>
  <c r="EV445" i="7"/>
  <c r="FB445" i="7"/>
  <c r="FA445" i="7"/>
  <c r="EZ445" i="7"/>
  <c r="EV970" i="7"/>
  <c r="FB970" i="7"/>
  <c r="EZ970" i="7"/>
  <c r="FA970" i="7"/>
  <c r="EV1410" i="7"/>
  <c r="FB1410" i="7"/>
  <c r="FA1410" i="7"/>
  <c r="EZ1410" i="7"/>
  <c r="EV1104" i="7"/>
  <c r="FB1104" i="7"/>
  <c r="FA1104" i="7"/>
  <c r="EZ1104" i="7"/>
  <c r="EV174" i="7"/>
  <c r="FB174" i="7"/>
  <c r="FA174" i="7"/>
  <c r="EZ174" i="7"/>
  <c r="EV485" i="7"/>
  <c r="FB485" i="7"/>
  <c r="FA485" i="7"/>
  <c r="EZ485" i="7"/>
  <c r="EV1143" i="7"/>
  <c r="FB1143" i="7"/>
  <c r="EZ1143" i="7"/>
  <c r="FA1143" i="7"/>
  <c r="EV519" i="7"/>
  <c r="FB519" i="7"/>
  <c r="FA519" i="7"/>
  <c r="EZ519" i="7"/>
  <c r="EV990" i="7"/>
  <c r="FB990" i="7"/>
  <c r="FA990" i="7"/>
  <c r="EZ990" i="7"/>
  <c r="EV1019" i="7"/>
  <c r="FB1019" i="7"/>
  <c r="FA1019" i="7"/>
  <c r="EZ1019" i="7"/>
  <c r="EV744" i="7"/>
  <c r="FB744" i="7"/>
  <c r="FA744" i="7"/>
  <c r="EZ744" i="7"/>
  <c r="EV516" i="7"/>
  <c r="FB516" i="7"/>
  <c r="FA516" i="7"/>
  <c r="EZ516" i="7"/>
  <c r="EV873" i="7"/>
  <c r="FB873" i="7"/>
  <c r="FA873" i="7"/>
  <c r="EZ873" i="7"/>
  <c r="EV1202" i="7"/>
  <c r="FB1202" i="7"/>
  <c r="FA1202" i="7"/>
  <c r="EZ1202" i="7"/>
  <c r="EV879" i="7"/>
  <c r="FB879" i="7"/>
  <c r="EZ879" i="7"/>
  <c r="FA879" i="7"/>
  <c r="EV1088" i="7"/>
  <c r="FB1088" i="7"/>
  <c r="FA1088" i="7"/>
  <c r="EZ1088" i="7"/>
  <c r="EV175" i="7"/>
  <c r="FB175" i="7"/>
  <c r="FA175" i="7"/>
  <c r="EZ175" i="7"/>
  <c r="EV552" i="7"/>
  <c r="FB552" i="7"/>
  <c r="FA552" i="7"/>
  <c r="EZ552" i="7"/>
  <c r="EV1281" i="7"/>
  <c r="FB1281" i="7"/>
  <c r="FA1281" i="7"/>
  <c r="EZ1281" i="7"/>
  <c r="EV934" i="7"/>
  <c r="FB934" i="7"/>
  <c r="EZ934" i="7"/>
  <c r="FA934" i="7"/>
  <c r="EV448" i="7"/>
  <c r="FB448" i="7"/>
  <c r="FA448" i="7"/>
  <c r="EZ448" i="7"/>
  <c r="EV1279" i="7"/>
  <c r="FB1279" i="7"/>
  <c r="FA1279" i="7"/>
  <c r="EZ1279" i="7"/>
  <c r="EV746" i="7"/>
  <c r="FB746" i="7"/>
  <c r="FA746" i="7"/>
  <c r="EZ746" i="7"/>
  <c r="EV608" i="7"/>
  <c r="FB608" i="7"/>
  <c r="FA608" i="7"/>
  <c r="EZ608" i="7"/>
  <c r="EV726" i="7"/>
  <c r="FB726" i="7"/>
  <c r="FA726" i="7"/>
  <c r="EZ726" i="7"/>
  <c r="EV493" i="7"/>
  <c r="FB493" i="7"/>
  <c r="FA493" i="7"/>
  <c r="EZ493" i="7"/>
  <c r="EV1042" i="7"/>
  <c r="FB1042" i="7"/>
  <c r="EZ1042" i="7"/>
  <c r="FA1042" i="7"/>
  <c r="EV859" i="7"/>
  <c r="FB859" i="7"/>
  <c r="FA859" i="7"/>
  <c r="EZ859" i="7"/>
  <c r="EV964" i="7"/>
  <c r="FB964" i="7"/>
  <c r="FA964" i="7"/>
  <c r="EZ964" i="7"/>
  <c r="EV126" i="7"/>
  <c r="FA126" i="7"/>
  <c r="FB126" i="7"/>
  <c r="EZ126" i="7"/>
  <c r="EV419" i="7"/>
  <c r="FB419" i="7"/>
  <c r="FA419" i="7"/>
  <c r="EZ419" i="7"/>
  <c r="EV1215" i="7"/>
  <c r="FB1215" i="7"/>
  <c r="EZ1215" i="7"/>
  <c r="FA1215" i="7"/>
  <c r="EV567" i="7"/>
  <c r="FB567" i="7"/>
  <c r="FA567" i="7"/>
  <c r="EZ567" i="7"/>
  <c r="EV1038" i="7"/>
  <c r="FB1038" i="7"/>
  <c r="FA1038" i="7"/>
  <c r="EZ1038" i="7"/>
  <c r="EV1067" i="7"/>
  <c r="FB1067" i="7"/>
  <c r="FA1067" i="7"/>
  <c r="EZ1067" i="7"/>
  <c r="EV665" i="7"/>
  <c r="FB665" i="7"/>
  <c r="FA665" i="7"/>
  <c r="EZ665" i="7"/>
  <c r="EV1248" i="7"/>
  <c r="FB1248" i="7"/>
  <c r="FA1248" i="7"/>
  <c r="EZ1248" i="7"/>
  <c r="EV929" i="7"/>
  <c r="FB929" i="7"/>
  <c r="FA929" i="7"/>
  <c r="EZ929" i="7"/>
  <c r="EV1274" i="7"/>
  <c r="FB1274" i="7"/>
  <c r="FA1274" i="7"/>
  <c r="EZ1274" i="7"/>
  <c r="EV937" i="7"/>
  <c r="FB937" i="7"/>
  <c r="FA937" i="7"/>
  <c r="EZ937" i="7"/>
  <c r="EV1136" i="7"/>
  <c r="FB1136" i="7"/>
  <c r="FA1136" i="7"/>
  <c r="EZ1136" i="7"/>
  <c r="EV283" i="7"/>
  <c r="FB283" i="7"/>
  <c r="FA283" i="7"/>
  <c r="EZ283" i="7"/>
  <c r="EV701" i="7"/>
  <c r="FB701" i="7"/>
  <c r="FA701" i="7"/>
  <c r="EZ701" i="7"/>
  <c r="EV1137" i="7"/>
  <c r="FB1137" i="7"/>
  <c r="FA1137" i="7"/>
  <c r="EZ1137" i="7"/>
  <c r="EV818" i="7"/>
  <c r="FB818" i="7"/>
  <c r="FA818" i="7"/>
  <c r="EZ818" i="7"/>
  <c r="EV352" i="7"/>
  <c r="FB352" i="7"/>
  <c r="FA352" i="7"/>
  <c r="EZ352" i="7"/>
  <c r="EV1183" i="7"/>
  <c r="FB1183" i="7"/>
  <c r="FA1183" i="7"/>
  <c r="EZ1183" i="7"/>
  <c r="EV1097" i="7"/>
  <c r="FB1097" i="7"/>
  <c r="EZ1097" i="7"/>
  <c r="FA1097" i="7"/>
  <c r="EV596" i="7"/>
  <c r="FB596" i="7"/>
  <c r="FA596" i="7"/>
  <c r="EZ596" i="7"/>
  <c r="EV338" i="7"/>
  <c r="FB338" i="7"/>
  <c r="FA338" i="7"/>
  <c r="EZ338" i="7"/>
  <c r="EV142" i="7"/>
  <c r="FB142" i="7"/>
  <c r="FA142" i="7"/>
  <c r="EZ142" i="7"/>
  <c r="EV334" i="7"/>
  <c r="FB334" i="7"/>
  <c r="FA334" i="7"/>
  <c r="EZ334" i="7"/>
  <c r="EV617" i="7"/>
  <c r="FB617" i="7"/>
  <c r="FA617" i="7"/>
  <c r="EZ617" i="7"/>
  <c r="EV482" i="7"/>
  <c r="FB482" i="7"/>
  <c r="FA482" i="7"/>
  <c r="EZ482" i="7"/>
  <c r="EV240" i="7"/>
  <c r="FB240" i="7"/>
  <c r="FA240" i="7"/>
  <c r="EZ240" i="7"/>
  <c r="EV46" i="7"/>
  <c r="FB46" i="7"/>
  <c r="FA46" i="7"/>
  <c r="EZ46" i="7"/>
  <c r="EV770" i="7"/>
  <c r="FB770" i="7"/>
  <c r="FA770" i="7"/>
  <c r="EZ770" i="7"/>
  <c r="EV370" i="7"/>
  <c r="FB370" i="7"/>
  <c r="FA370" i="7"/>
  <c r="EZ370" i="7"/>
  <c r="EV13" i="7"/>
  <c r="FB13" i="7"/>
  <c r="FA13" i="7"/>
  <c r="EZ13" i="7"/>
  <c r="EV668" i="7"/>
  <c r="FB668" i="7"/>
  <c r="FA668" i="7"/>
  <c r="EZ668" i="7"/>
  <c r="EV319" i="7"/>
  <c r="FB319" i="7"/>
  <c r="FA319" i="7"/>
  <c r="EZ319" i="7"/>
  <c r="EV166" i="7"/>
  <c r="FB166" i="7"/>
  <c r="FA166" i="7"/>
  <c r="EZ166" i="7"/>
  <c r="EV20" i="7"/>
  <c r="FB20" i="7"/>
  <c r="FA20" i="7"/>
  <c r="EZ20" i="7"/>
  <c r="EV164" i="7"/>
  <c r="FB164" i="7"/>
  <c r="FA164" i="7"/>
  <c r="EZ164" i="7"/>
  <c r="EV332" i="7"/>
  <c r="FB332" i="7"/>
  <c r="FA332" i="7"/>
  <c r="EZ332" i="7"/>
  <c r="EV524" i="7"/>
  <c r="FB524" i="7"/>
  <c r="FA524" i="7"/>
  <c r="EZ524" i="7"/>
  <c r="EV749" i="7"/>
  <c r="FB749" i="7"/>
  <c r="FA749" i="7"/>
  <c r="EZ749" i="7"/>
  <c r="EV11" i="7"/>
  <c r="FB11" i="7"/>
  <c r="FA11" i="7"/>
  <c r="EZ11" i="7"/>
  <c r="EV155" i="7"/>
  <c r="FB155" i="7"/>
  <c r="FA155" i="7"/>
  <c r="EZ155" i="7"/>
  <c r="EV320" i="7"/>
  <c r="FB320" i="7"/>
  <c r="FA320" i="7"/>
  <c r="EZ320" i="7"/>
  <c r="EV512" i="7"/>
  <c r="FB512" i="7"/>
  <c r="FA512" i="7"/>
  <c r="EZ512" i="7"/>
  <c r="EV732" i="7"/>
  <c r="FB732" i="7"/>
  <c r="FA732" i="7"/>
  <c r="EZ732" i="7"/>
  <c r="EV1032" i="7"/>
  <c r="FB1032" i="7"/>
  <c r="FA1032" i="7"/>
  <c r="EZ1032" i="7"/>
  <c r="EV245" i="7"/>
  <c r="FB245" i="7"/>
  <c r="FA245" i="7"/>
  <c r="EZ245" i="7"/>
  <c r="EV432" i="7"/>
  <c r="FB432" i="7"/>
  <c r="FA432" i="7"/>
  <c r="EZ432" i="7"/>
  <c r="EV636" i="7"/>
  <c r="FB636" i="7"/>
  <c r="FA636" i="7"/>
  <c r="EZ636" i="7"/>
  <c r="EV891" i="7"/>
  <c r="FB891" i="7"/>
  <c r="FA891" i="7"/>
  <c r="EZ891" i="7"/>
  <c r="EV1324" i="7"/>
  <c r="FB1324" i="7"/>
  <c r="FA1324" i="7"/>
  <c r="EZ1324" i="7"/>
  <c r="EV819" i="7"/>
  <c r="FB819" i="7"/>
  <c r="EZ819" i="7"/>
  <c r="FA819" i="7"/>
  <c r="EV1200" i="7"/>
  <c r="FB1200" i="7"/>
  <c r="FA1200" i="7"/>
  <c r="EZ1200" i="7"/>
  <c r="EV87" i="7"/>
  <c r="FB87" i="7"/>
  <c r="FA87" i="7"/>
  <c r="EZ87" i="7"/>
  <c r="EV234" i="7"/>
  <c r="FB234" i="7"/>
  <c r="FA234" i="7"/>
  <c r="EZ234" i="7"/>
  <c r="EV420" i="7"/>
  <c r="FB420" i="7"/>
  <c r="FA420" i="7"/>
  <c r="EZ420" i="7"/>
  <c r="EV76" i="7"/>
  <c r="FB76" i="7"/>
  <c r="FA76" i="7"/>
  <c r="EZ76" i="7"/>
  <c r="EV222" i="7"/>
  <c r="FA222" i="7"/>
  <c r="FB222" i="7"/>
  <c r="EZ222" i="7"/>
  <c r="EV406" i="7"/>
  <c r="FB406" i="7"/>
  <c r="FA406" i="7"/>
  <c r="EZ406" i="7"/>
  <c r="EV65" i="7"/>
  <c r="FA65" i="7"/>
  <c r="FB65" i="7"/>
  <c r="EZ65" i="7"/>
  <c r="EV210" i="7"/>
  <c r="FA210" i="7"/>
  <c r="FB210" i="7"/>
  <c r="EZ210" i="7"/>
  <c r="EV392" i="7"/>
  <c r="FB392" i="7"/>
  <c r="FA392" i="7"/>
  <c r="EZ392" i="7"/>
  <c r="EV603" i="7"/>
  <c r="FB603" i="7"/>
  <c r="FA603" i="7"/>
  <c r="EZ603" i="7"/>
  <c r="EV553" i="7"/>
  <c r="FB553" i="7"/>
  <c r="FA553" i="7"/>
  <c r="EZ553" i="7"/>
  <c r="EV1229" i="7"/>
  <c r="FB1229" i="7"/>
  <c r="FA1229" i="7"/>
  <c r="EZ1229" i="7"/>
  <c r="EV211" i="7"/>
  <c r="FB211" i="7"/>
  <c r="FA211" i="7"/>
  <c r="EZ211" i="7"/>
  <c r="EV533" i="7"/>
  <c r="FB533" i="7"/>
  <c r="FA533" i="7"/>
  <c r="EZ533" i="7"/>
  <c r="EV1090" i="7"/>
  <c r="FB1090" i="7"/>
  <c r="EZ1090" i="7"/>
  <c r="FA1090" i="7"/>
  <c r="EV483" i="7"/>
  <c r="FB483" i="7"/>
  <c r="FA483" i="7"/>
  <c r="EZ483" i="7"/>
  <c r="EV954" i="7"/>
  <c r="FB954" i="7"/>
  <c r="EZ954" i="7"/>
  <c r="FA954" i="7"/>
  <c r="EV983" i="7"/>
  <c r="FB983" i="7"/>
  <c r="FA983" i="7"/>
  <c r="EZ983" i="7"/>
  <c r="EV79" i="7"/>
  <c r="FB79" i="7"/>
  <c r="FA79" i="7"/>
  <c r="EZ79" i="7"/>
  <c r="EV1164" i="7"/>
  <c r="FB1164" i="7"/>
  <c r="FA1164" i="7"/>
  <c r="EZ1164" i="7"/>
  <c r="EV538" i="7"/>
  <c r="FB538" i="7"/>
  <c r="FA538" i="7"/>
  <c r="EZ538" i="7"/>
  <c r="EV1073" i="7"/>
  <c r="FB1073" i="7"/>
  <c r="EZ1073" i="7"/>
  <c r="FA1073" i="7"/>
  <c r="EV544" i="7"/>
  <c r="FB544" i="7"/>
  <c r="FA544" i="7"/>
  <c r="EZ544" i="7"/>
  <c r="EV1375" i="7"/>
  <c r="FB1375" i="7"/>
  <c r="FA1375" i="7"/>
  <c r="EZ1375" i="7"/>
  <c r="EV594" i="7"/>
  <c r="FB594" i="7"/>
  <c r="FA594" i="7"/>
  <c r="EZ594" i="7"/>
  <c r="EV1252" i="7"/>
  <c r="FB1252" i="7"/>
  <c r="EZ1252" i="7"/>
  <c r="FA1252" i="7"/>
  <c r="EV825" i="7"/>
  <c r="FB825" i="7"/>
  <c r="FA825" i="7"/>
  <c r="EZ825" i="7"/>
  <c r="EV589" i="7"/>
  <c r="FB589" i="7"/>
  <c r="FA589" i="7"/>
  <c r="EZ589" i="7"/>
  <c r="EV1186" i="7"/>
  <c r="FB1186" i="7"/>
  <c r="EZ1186" i="7"/>
  <c r="FA1186" i="7"/>
  <c r="EV955" i="7"/>
  <c r="FB955" i="7"/>
  <c r="EZ955" i="7"/>
  <c r="FA955" i="7"/>
  <c r="EV1396" i="7"/>
  <c r="FB1396" i="7"/>
  <c r="EZ1396" i="7"/>
  <c r="FA1396" i="7"/>
  <c r="EV1390" i="7"/>
  <c r="FB1390" i="7"/>
  <c r="FA1390" i="7"/>
  <c r="EZ1390" i="7"/>
  <c r="EV293" i="7"/>
  <c r="FA293" i="7"/>
  <c r="FB293" i="7"/>
  <c r="EZ293" i="7"/>
  <c r="EV1359" i="7"/>
  <c r="FB1359" i="7"/>
  <c r="EZ1359" i="7"/>
  <c r="FA1359" i="7"/>
  <c r="EV663" i="7"/>
  <c r="FB663" i="7"/>
  <c r="FA663" i="7"/>
  <c r="EZ663" i="7"/>
  <c r="EV1134" i="7"/>
  <c r="FB1134" i="7"/>
  <c r="FA1134" i="7"/>
  <c r="EZ1134" i="7"/>
  <c r="EV1163" i="7"/>
  <c r="FB1163" i="7"/>
  <c r="FA1163" i="7"/>
  <c r="EZ1163" i="7"/>
  <c r="EV522" i="7"/>
  <c r="FB522" i="7"/>
  <c r="FA522" i="7"/>
  <c r="EZ522" i="7"/>
  <c r="EV947" i="7"/>
  <c r="FB947" i="7"/>
  <c r="FA947" i="7"/>
  <c r="EZ947" i="7"/>
  <c r="EV1070" i="7"/>
  <c r="FB1070" i="7"/>
  <c r="FA1070" i="7"/>
  <c r="EZ1070" i="7"/>
  <c r="EV243" i="7"/>
  <c r="FB243" i="7"/>
  <c r="FA243" i="7"/>
  <c r="EZ243" i="7"/>
  <c r="EV1080" i="7"/>
  <c r="FB1080" i="7"/>
  <c r="FA1080" i="7"/>
  <c r="EZ1080" i="7"/>
  <c r="EV1232" i="7"/>
  <c r="FB1232" i="7"/>
  <c r="FA1232" i="7"/>
  <c r="EZ1232" i="7"/>
  <c r="EV31" i="7"/>
  <c r="FB31" i="7"/>
  <c r="FA31" i="7"/>
  <c r="EZ31" i="7"/>
  <c r="EV1011" i="7"/>
  <c r="FB1011" i="7"/>
  <c r="FA1011" i="7"/>
  <c r="EZ1011" i="7"/>
  <c r="EV586" i="7"/>
  <c r="FB586" i="7"/>
  <c r="FA586" i="7"/>
  <c r="EZ586" i="7"/>
  <c r="EV1145" i="7"/>
  <c r="FB1145" i="7"/>
  <c r="EZ1145" i="7"/>
  <c r="FA1145" i="7"/>
  <c r="EV592" i="7"/>
  <c r="FB592" i="7"/>
  <c r="FA592" i="7"/>
  <c r="EZ592" i="7"/>
  <c r="EV812" i="7"/>
  <c r="FB812" i="7"/>
  <c r="FA812" i="7"/>
  <c r="EZ812" i="7"/>
  <c r="EV523" i="7"/>
  <c r="FB523" i="7"/>
  <c r="FA523" i="7"/>
  <c r="EZ523" i="7"/>
  <c r="EV1083" i="7"/>
  <c r="FB1083" i="7"/>
  <c r="EZ1083" i="7"/>
  <c r="FA1083" i="7"/>
  <c r="EV881" i="7"/>
  <c r="FB881" i="7"/>
  <c r="FA881" i="7"/>
  <c r="EZ881" i="7"/>
  <c r="EV637" i="7"/>
  <c r="FB637" i="7"/>
  <c r="FA637" i="7"/>
  <c r="EZ637" i="7"/>
  <c r="EV1258" i="7"/>
  <c r="FB1258" i="7"/>
  <c r="EZ1258" i="7"/>
  <c r="FA1258" i="7"/>
  <c r="EV1003" i="7"/>
  <c r="FB1003" i="7"/>
  <c r="FA1003" i="7"/>
  <c r="EZ1003" i="7"/>
  <c r="EV1227" i="7"/>
  <c r="FB1227" i="7"/>
  <c r="EZ1227" i="7"/>
  <c r="FA1227" i="7"/>
  <c r="EV1213" i="7"/>
  <c r="FB1213" i="7"/>
  <c r="FA1213" i="7"/>
  <c r="EZ1213" i="7"/>
  <c r="EV233" i="7"/>
  <c r="FA233" i="7"/>
  <c r="FB233" i="7"/>
  <c r="EZ233" i="7"/>
  <c r="EV217" i="7"/>
  <c r="FB217" i="7"/>
  <c r="FA217" i="7"/>
  <c r="EZ217" i="7"/>
  <c r="EV711" i="7"/>
  <c r="FB711" i="7"/>
  <c r="FA711" i="7"/>
  <c r="EZ711" i="7"/>
  <c r="EV1182" i="7"/>
  <c r="FB1182" i="7"/>
  <c r="FA1182" i="7"/>
  <c r="EZ1182" i="7"/>
  <c r="EV1211" i="7"/>
  <c r="FB1211" i="7"/>
  <c r="FA1211" i="7"/>
  <c r="EZ1211" i="7"/>
  <c r="EV456" i="7"/>
  <c r="FB456" i="7"/>
  <c r="FA456" i="7"/>
  <c r="EZ456" i="7"/>
  <c r="EV845" i="7"/>
  <c r="FB845" i="7"/>
  <c r="FA845" i="7"/>
  <c r="EZ845" i="7"/>
  <c r="EV1142" i="7"/>
  <c r="FB1142" i="7"/>
  <c r="FA1142" i="7"/>
  <c r="EZ1142" i="7"/>
  <c r="EV291" i="7"/>
  <c r="FB291" i="7"/>
  <c r="FA291" i="7"/>
  <c r="EZ291" i="7"/>
  <c r="EV1152" i="7"/>
  <c r="FB1152" i="7"/>
  <c r="FA1152" i="7"/>
  <c r="EZ1152" i="7"/>
  <c r="EV1280" i="7"/>
  <c r="FB1280" i="7"/>
  <c r="FA1280" i="7"/>
  <c r="EZ1280" i="7"/>
  <c r="EV127" i="7"/>
  <c r="FB127" i="7"/>
  <c r="FA127" i="7"/>
  <c r="EZ127" i="7"/>
  <c r="EV1336" i="7"/>
  <c r="FB1336" i="7"/>
  <c r="EZ1336" i="7"/>
  <c r="FA1336" i="7"/>
  <c r="EV1353" i="7"/>
  <c r="FB1353" i="7"/>
  <c r="FA1353" i="7"/>
  <c r="EZ1353" i="7"/>
  <c r="EV1001" i="7"/>
  <c r="FB1001" i="7"/>
  <c r="FA1001" i="7"/>
  <c r="EZ1001" i="7"/>
  <c r="EV496" i="7"/>
  <c r="FB496" i="7"/>
  <c r="FA496" i="7"/>
  <c r="EZ496" i="7"/>
  <c r="EV1327" i="7"/>
  <c r="FB1327" i="7"/>
  <c r="FA1327" i="7"/>
  <c r="EZ1327" i="7"/>
  <c r="EV24" i="7"/>
  <c r="FB24" i="7"/>
  <c r="FA24" i="7"/>
  <c r="EZ24" i="7"/>
  <c r="EV691" i="7"/>
  <c r="FB691" i="7"/>
  <c r="FA691" i="7"/>
  <c r="EZ691" i="7"/>
  <c r="EV403" i="7"/>
  <c r="FB403" i="7"/>
  <c r="FA403" i="7"/>
  <c r="EZ403" i="7"/>
  <c r="EV178" i="7"/>
  <c r="FB178" i="7"/>
  <c r="FA178" i="7"/>
  <c r="EZ178" i="7"/>
  <c r="EV36" i="7"/>
  <c r="FB36" i="7"/>
  <c r="FA36" i="7"/>
  <c r="EZ36" i="7"/>
  <c r="EV731" i="7"/>
  <c r="FB731" i="7"/>
  <c r="FA731" i="7"/>
  <c r="EZ731" i="7"/>
  <c r="EV548" i="7"/>
  <c r="FB548" i="7"/>
  <c r="FA548" i="7"/>
  <c r="EZ548" i="7"/>
  <c r="EV300" i="7"/>
  <c r="FB300" i="7"/>
  <c r="FA300" i="7"/>
  <c r="EZ300" i="7"/>
  <c r="EV82" i="7"/>
  <c r="FB82" i="7"/>
  <c r="FA82" i="7"/>
  <c r="EZ82" i="7"/>
  <c r="EV1056" i="7"/>
  <c r="FB1056" i="7"/>
  <c r="FA1056" i="7"/>
  <c r="EZ1056" i="7"/>
  <c r="EV434" i="7"/>
  <c r="FB434" i="7"/>
  <c r="FA434" i="7"/>
  <c r="EZ434" i="7"/>
  <c r="EV49" i="7"/>
  <c r="FB49" i="7"/>
  <c r="FA49" i="7"/>
  <c r="EZ49" i="7"/>
  <c r="EV791" i="7"/>
  <c r="FB791" i="7"/>
  <c r="FA791" i="7"/>
  <c r="EZ791" i="7"/>
  <c r="EV382" i="7"/>
  <c r="FB382" i="7"/>
  <c r="FA382" i="7"/>
  <c r="EZ382" i="7"/>
  <c r="EV206" i="7"/>
  <c r="FB206" i="7"/>
  <c r="FA206" i="7"/>
  <c r="EZ206" i="7"/>
  <c r="EV32" i="7"/>
  <c r="FB32" i="7"/>
  <c r="FA32" i="7"/>
  <c r="EZ32" i="7"/>
  <c r="EV176" i="7"/>
  <c r="FB176" i="7"/>
  <c r="FA176" i="7"/>
  <c r="EZ176" i="7"/>
  <c r="EV347" i="7"/>
  <c r="FB347" i="7"/>
  <c r="FA347" i="7"/>
  <c r="EZ347" i="7"/>
  <c r="EV540" i="7"/>
  <c r="FB540" i="7"/>
  <c r="FA540" i="7"/>
  <c r="EZ540" i="7"/>
  <c r="EV768" i="7"/>
  <c r="FB768" i="7"/>
  <c r="FA768" i="7"/>
  <c r="EZ768" i="7"/>
  <c r="EV23" i="7"/>
  <c r="FB23" i="7"/>
  <c r="FA23" i="7"/>
  <c r="EZ23" i="7"/>
  <c r="EV167" i="7"/>
  <c r="FB167" i="7"/>
  <c r="FA167" i="7"/>
  <c r="EZ167" i="7"/>
  <c r="EV335" i="7"/>
  <c r="FB335" i="7"/>
  <c r="FA335" i="7"/>
  <c r="EZ335" i="7"/>
  <c r="EV527" i="7"/>
  <c r="FB527" i="7"/>
  <c r="FA527" i="7"/>
  <c r="EZ527" i="7"/>
  <c r="EV753" i="7"/>
  <c r="FB753" i="7"/>
  <c r="FA753" i="7"/>
  <c r="EZ753" i="7"/>
  <c r="EV1066" i="7"/>
  <c r="FB1066" i="7"/>
  <c r="EZ1066" i="7"/>
  <c r="FA1066" i="7"/>
  <c r="EV259" i="7"/>
  <c r="FB259" i="7"/>
  <c r="FA259" i="7"/>
  <c r="EZ259" i="7"/>
  <c r="EV450" i="7"/>
  <c r="FB450" i="7"/>
  <c r="FA450" i="7"/>
  <c r="EZ450" i="7"/>
  <c r="EV655" i="7"/>
  <c r="FB655" i="7"/>
  <c r="FA655" i="7"/>
  <c r="EZ655" i="7"/>
  <c r="EV916" i="7"/>
  <c r="FB916" i="7"/>
  <c r="FA916" i="7"/>
  <c r="EZ916" i="7"/>
  <c r="EV1371" i="7"/>
  <c r="FB1371" i="7"/>
  <c r="EZ1371" i="7"/>
  <c r="FA1371" i="7"/>
  <c r="EV844" i="7"/>
  <c r="FB844" i="7"/>
  <c r="FA844" i="7"/>
  <c r="EZ844" i="7"/>
  <c r="EV1246" i="7"/>
  <c r="FB1246" i="7"/>
  <c r="EZ1246" i="7"/>
  <c r="FA1246" i="7"/>
  <c r="EV99" i="7"/>
  <c r="FB99" i="7"/>
  <c r="FA99" i="7"/>
  <c r="EZ99" i="7"/>
  <c r="EV248" i="7"/>
  <c r="FB248" i="7"/>
  <c r="FA248" i="7"/>
  <c r="EZ248" i="7"/>
  <c r="EV438" i="7"/>
  <c r="FB438" i="7"/>
  <c r="FA438" i="7"/>
  <c r="EZ438" i="7"/>
  <c r="EV88" i="7"/>
  <c r="FB88" i="7"/>
  <c r="FA88" i="7"/>
  <c r="EZ88" i="7"/>
  <c r="EV235" i="7"/>
  <c r="FB235" i="7"/>
  <c r="FA235" i="7"/>
  <c r="EZ235" i="7"/>
  <c r="EV422" i="7"/>
  <c r="FB422" i="7"/>
  <c r="FA422" i="7"/>
  <c r="EZ422" i="7"/>
  <c r="EV77" i="7"/>
  <c r="FA77" i="7"/>
  <c r="FB77" i="7"/>
  <c r="EZ77" i="7"/>
  <c r="EV223" i="7"/>
  <c r="FB223" i="7"/>
  <c r="FA223" i="7"/>
  <c r="EZ223" i="7"/>
  <c r="EV407" i="7"/>
  <c r="FB407" i="7"/>
  <c r="FA407" i="7"/>
  <c r="EZ407" i="7"/>
  <c r="EV1277" i="7"/>
  <c r="FB1277" i="7"/>
  <c r="FA1277" i="7"/>
  <c r="EZ1277" i="7"/>
  <c r="EV1297" i="7"/>
  <c r="FB1297" i="7"/>
  <c r="FA1297" i="7"/>
  <c r="EZ1297" i="7"/>
  <c r="EV38" i="7"/>
  <c r="FB38" i="7"/>
  <c r="FA38" i="7"/>
  <c r="EZ38" i="7"/>
  <c r="EV397" i="7"/>
  <c r="FB397" i="7"/>
  <c r="FA397" i="7"/>
  <c r="EZ397" i="7"/>
  <c r="EV1370" i="7"/>
  <c r="FB1370" i="7"/>
  <c r="FA1370" i="7"/>
  <c r="EZ1370" i="7"/>
  <c r="EV1385" i="7"/>
  <c r="FB1385" i="7"/>
  <c r="EZ1385" i="7"/>
  <c r="FA1385" i="7"/>
  <c r="EV1131" i="7"/>
  <c r="FB1131" i="7"/>
  <c r="EZ1131" i="7"/>
  <c r="FA1131" i="7"/>
  <c r="EV569" i="7"/>
  <c r="FB569" i="7"/>
  <c r="FA569" i="7"/>
  <c r="EZ569" i="7"/>
  <c r="EV906" i="7"/>
  <c r="FB906" i="7"/>
  <c r="FA906" i="7"/>
  <c r="EZ906" i="7"/>
  <c r="EV685" i="7"/>
  <c r="FB685" i="7"/>
  <c r="FA685" i="7"/>
  <c r="EZ685" i="7"/>
  <c r="EV1021" i="7"/>
  <c r="FB1021" i="7"/>
  <c r="FA1021" i="7"/>
  <c r="EZ1021" i="7"/>
  <c r="EV1094" i="7"/>
  <c r="FB1094" i="7"/>
  <c r="FA1094" i="7"/>
  <c r="EZ1094" i="7"/>
  <c r="EV442" i="7"/>
  <c r="FB442" i="7"/>
  <c r="FA442" i="7"/>
  <c r="EZ442" i="7"/>
  <c r="EV926" i="7"/>
  <c r="FB926" i="7"/>
  <c r="EZ926" i="7"/>
  <c r="FA926" i="7"/>
  <c r="EV957" i="7"/>
  <c r="FB957" i="7"/>
  <c r="EZ957" i="7"/>
  <c r="FA957" i="7"/>
  <c r="EV697" i="7"/>
  <c r="FB697" i="7"/>
  <c r="FA697" i="7"/>
  <c r="EZ697" i="7"/>
  <c r="EV1347" i="7"/>
  <c r="FB1347" i="7"/>
  <c r="EZ1347" i="7"/>
  <c r="FA1347" i="7"/>
  <c r="EV1063" i="7"/>
  <c r="FB1063" i="7"/>
  <c r="FA1063" i="7"/>
  <c r="EZ1063" i="7"/>
  <c r="EV840" i="7"/>
  <c r="FB840" i="7"/>
  <c r="FA840" i="7"/>
  <c r="EZ840" i="7"/>
  <c r="EV66" i="7"/>
  <c r="FA66" i="7"/>
  <c r="FB66" i="7"/>
  <c r="EZ66" i="7"/>
  <c r="EV341" i="7"/>
  <c r="FA341" i="7"/>
  <c r="FB341" i="7"/>
  <c r="EZ341" i="7"/>
  <c r="EV1306" i="7"/>
  <c r="FB1306" i="7"/>
  <c r="EZ1306" i="7"/>
  <c r="FA1306" i="7"/>
  <c r="EV627" i="7"/>
  <c r="FB627" i="7"/>
  <c r="FA627" i="7"/>
  <c r="EZ627" i="7"/>
  <c r="EV1098" i="7"/>
  <c r="FB1098" i="7"/>
  <c r="FA1098" i="7"/>
  <c r="EZ1098" i="7"/>
  <c r="EV1127" i="7"/>
  <c r="FB1127" i="7"/>
  <c r="FA1127" i="7"/>
  <c r="EZ1127" i="7"/>
  <c r="EV1176" i="7"/>
  <c r="FB1176" i="7"/>
  <c r="FA1176" i="7"/>
  <c r="EZ1176" i="7"/>
  <c r="EV801" i="7"/>
  <c r="FB801" i="7"/>
  <c r="FA801" i="7"/>
  <c r="EZ801" i="7"/>
  <c r="EV682" i="7"/>
  <c r="FB682" i="7"/>
  <c r="FA682" i="7"/>
  <c r="EZ682" i="7"/>
  <c r="EV1289" i="7"/>
  <c r="FB1289" i="7"/>
  <c r="FA1289" i="7"/>
  <c r="EZ1289" i="7"/>
  <c r="EV688" i="7"/>
  <c r="FB688" i="7"/>
  <c r="FA688" i="7"/>
  <c r="EZ688" i="7"/>
  <c r="EV908" i="7"/>
  <c r="FB908" i="7"/>
  <c r="FA908" i="7"/>
  <c r="EZ908" i="7"/>
  <c r="EV394" i="7"/>
  <c r="FB394" i="7"/>
  <c r="FA394" i="7"/>
  <c r="EZ394" i="7"/>
  <c r="EV852" i="7"/>
  <c r="FB852" i="7"/>
  <c r="EZ852" i="7"/>
  <c r="FA852" i="7"/>
  <c r="EV1010" i="7"/>
  <c r="FB1010" i="7"/>
  <c r="FA1010" i="7"/>
  <c r="EZ1010" i="7"/>
  <c r="EV733" i="7"/>
  <c r="FB733" i="7"/>
  <c r="FA733" i="7"/>
  <c r="EZ733" i="7"/>
  <c r="EV1406" i="7"/>
  <c r="FB1406" i="7"/>
  <c r="FA1406" i="7"/>
  <c r="EZ1406" i="7"/>
  <c r="EV1099" i="7"/>
  <c r="FB1099" i="7"/>
  <c r="FA1099" i="7"/>
  <c r="EZ1099" i="7"/>
  <c r="EV1177" i="7"/>
  <c r="FB1177" i="7"/>
  <c r="FA1177" i="7"/>
  <c r="EZ1177" i="7"/>
  <c r="EV927" i="7"/>
  <c r="FB927" i="7"/>
  <c r="EZ927" i="7"/>
  <c r="FA927" i="7"/>
  <c r="EV134" i="7"/>
  <c r="FB134" i="7"/>
  <c r="FA134" i="7"/>
  <c r="EZ134" i="7"/>
  <c r="EV313" i="7"/>
  <c r="FB313" i="7"/>
  <c r="FA313" i="7"/>
  <c r="EZ313" i="7"/>
  <c r="EV807" i="7"/>
  <c r="FB807" i="7"/>
  <c r="FA807" i="7"/>
  <c r="EZ807" i="7"/>
  <c r="EV1278" i="7"/>
  <c r="FB1278" i="7"/>
  <c r="FA1278" i="7"/>
  <c r="EZ1278" i="7"/>
  <c r="EV1307" i="7"/>
  <c r="FB1307" i="7"/>
  <c r="FA1307" i="7"/>
  <c r="EZ1307" i="7"/>
  <c r="EV330" i="7"/>
  <c r="FA330" i="7"/>
  <c r="FB330" i="7"/>
  <c r="EZ330" i="7"/>
  <c r="EV677" i="7"/>
  <c r="FB677" i="7"/>
  <c r="FA677" i="7"/>
  <c r="EZ677" i="7"/>
  <c r="EV1286" i="7"/>
  <c r="FB1286" i="7"/>
  <c r="FA1286" i="7"/>
  <c r="EZ1286" i="7"/>
  <c r="EV387" i="7"/>
  <c r="FB387" i="7"/>
  <c r="FA387" i="7"/>
  <c r="EZ387" i="7"/>
  <c r="EV1296" i="7"/>
  <c r="FB1296" i="7"/>
  <c r="FA1296" i="7"/>
  <c r="EZ1296" i="7"/>
  <c r="EV1376" i="7"/>
  <c r="FB1376" i="7"/>
  <c r="FA1376" i="7"/>
  <c r="EZ1376" i="7"/>
  <c r="EV1018" i="7"/>
  <c r="FB1018" i="7"/>
  <c r="EZ1018" i="7"/>
  <c r="FA1018" i="7"/>
  <c r="EV719" i="7"/>
  <c r="FB719" i="7"/>
  <c r="EZ719" i="7"/>
  <c r="FA719" i="7"/>
  <c r="EV730" i="7"/>
  <c r="FB730" i="7"/>
  <c r="EZ730" i="7"/>
  <c r="FA730" i="7"/>
  <c r="EV1361" i="7"/>
  <c r="FB1361" i="7"/>
  <c r="EZ1361" i="7"/>
  <c r="FA1361" i="7"/>
  <c r="EV736" i="7"/>
  <c r="FB736" i="7"/>
  <c r="EZ736" i="7"/>
  <c r="FA736" i="7"/>
  <c r="EV956" i="7"/>
  <c r="FB956" i="7"/>
  <c r="FA956" i="7"/>
  <c r="EZ956" i="7"/>
  <c r="EV331" i="7"/>
  <c r="FB331" i="7"/>
  <c r="FA331" i="7"/>
  <c r="EZ331" i="7"/>
  <c r="EV763" i="7"/>
  <c r="FB763" i="7"/>
  <c r="FA763" i="7"/>
  <c r="EZ763" i="7"/>
  <c r="EV1082" i="7"/>
  <c r="FB1082" i="7"/>
  <c r="FA1082" i="7"/>
  <c r="EZ1082" i="7"/>
  <c r="EV781" i="7"/>
  <c r="FB781" i="7"/>
  <c r="FA781" i="7"/>
  <c r="EZ781" i="7"/>
  <c r="EV316" i="7"/>
  <c r="FB316" i="7"/>
  <c r="FA316" i="7"/>
  <c r="EZ316" i="7"/>
  <c r="EV1147" i="7"/>
  <c r="FB1147" i="7"/>
  <c r="FA1147" i="7"/>
  <c r="EZ1147" i="7"/>
  <c r="EV1020" i="7"/>
  <c r="FB1020" i="7"/>
  <c r="EZ1020" i="7"/>
  <c r="FA1020" i="7"/>
  <c r="EV828" i="7"/>
  <c r="FB828" i="7"/>
  <c r="FA828" i="7"/>
  <c r="EZ828" i="7"/>
  <c r="EV86" i="7"/>
  <c r="FB86" i="7"/>
  <c r="FA86" i="7"/>
  <c r="EZ86" i="7"/>
  <c r="EV361" i="7"/>
  <c r="FB361" i="7"/>
  <c r="FA361" i="7"/>
  <c r="EZ361" i="7"/>
  <c r="EV864" i="7"/>
  <c r="FB864" i="7"/>
  <c r="FA864" i="7"/>
  <c r="EZ864" i="7"/>
  <c r="EV1326" i="7"/>
  <c r="FB1326" i="7"/>
  <c r="FA1326" i="7"/>
  <c r="EZ1326" i="7"/>
  <c r="EV1355" i="7"/>
  <c r="FB1355" i="7"/>
  <c r="FA1355" i="7"/>
  <c r="EZ1355" i="7"/>
  <c r="EV266" i="7"/>
  <c r="FB266" i="7"/>
  <c r="FA266" i="7"/>
  <c r="EZ266" i="7"/>
  <c r="EV605" i="7"/>
  <c r="FB605" i="7"/>
  <c r="FA605" i="7"/>
  <c r="EZ605" i="7"/>
  <c r="EV1358" i="7"/>
  <c r="FB1358" i="7"/>
  <c r="FA1358" i="7"/>
  <c r="EZ1358" i="7"/>
  <c r="EV435" i="7"/>
  <c r="FB435" i="7"/>
  <c r="FA435" i="7"/>
  <c r="EZ435" i="7"/>
  <c r="EV1368" i="7"/>
  <c r="FB1368" i="7"/>
  <c r="FA1368" i="7"/>
  <c r="EZ1368" i="7"/>
  <c r="EV1401" i="7"/>
  <c r="FB1401" i="7"/>
  <c r="FA1401" i="7"/>
  <c r="EZ1401" i="7"/>
  <c r="EV1349" i="7"/>
  <c r="FB1349" i="7"/>
  <c r="FA1349" i="7"/>
  <c r="EZ1349" i="7"/>
  <c r="EV899" i="7"/>
  <c r="FB899" i="7"/>
  <c r="EZ899" i="7"/>
  <c r="FA899" i="7"/>
  <c r="EV634" i="7"/>
  <c r="FB634" i="7"/>
  <c r="FA634" i="7"/>
  <c r="EZ634" i="7"/>
  <c r="EV1217" i="7"/>
  <c r="FB1217" i="7"/>
  <c r="EZ1217" i="7"/>
  <c r="FA1217" i="7"/>
  <c r="EV640" i="7"/>
  <c r="FB640" i="7"/>
  <c r="FA640" i="7"/>
  <c r="EZ640" i="7"/>
  <c r="EV860" i="7"/>
  <c r="FA860" i="7"/>
  <c r="FB860" i="7"/>
  <c r="EZ860" i="7"/>
  <c r="EV60" i="7"/>
  <c r="FB60" i="7"/>
  <c r="FA60" i="7"/>
  <c r="EZ60" i="7"/>
  <c r="EV861" i="7"/>
  <c r="FB861" i="7"/>
  <c r="FA861" i="7"/>
  <c r="EZ861" i="7"/>
  <c r="EV466" i="7"/>
  <c r="FB466" i="7"/>
  <c r="FA466" i="7"/>
  <c r="EZ466" i="7"/>
  <c r="EV227" i="7"/>
  <c r="FB227" i="7"/>
  <c r="FA227" i="7"/>
  <c r="EZ227" i="7"/>
  <c r="EV72" i="7"/>
  <c r="FB72" i="7"/>
  <c r="FA72" i="7"/>
  <c r="EZ72" i="7"/>
  <c r="EV963" i="7"/>
  <c r="FB963" i="7"/>
  <c r="FA963" i="7"/>
  <c r="EZ963" i="7"/>
  <c r="EV632" i="7"/>
  <c r="FB632" i="7"/>
  <c r="FA632" i="7"/>
  <c r="EZ632" i="7"/>
  <c r="EV366" i="7"/>
  <c r="FA366" i="7"/>
  <c r="FB366" i="7"/>
  <c r="EZ366" i="7"/>
  <c r="EV118" i="7"/>
  <c r="FB118" i="7"/>
  <c r="FA118" i="7"/>
  <c r="EZ118" i="7"/>
  <c r="EV215" i="7"/>
  <c r="FB215" i="7"/>
  <c r="FA215" i="7"/>
  <c r="EZ215" i="7"/>
  <c r="EV499" i="7"/>
  <c r="FB499" i="7"/>
  <c r="FA499" i="7"/>
  <c r="EZ499" i="7"/>
  <c r="EV85" i="7"/>
  <c r="FB85" i="7"/>
  <c r="FA85" i="7"/>
  <c r="EZ85" i="7"/>
  <c r="EV1141" i="7"/>
  <c r="FB1141" i="7"/>
  <c r="FA1141" i="7"/>
  <c r="EZ1141" i="7"/>
  <c r="EV446" i="7"/>
  <c r="FB446" i="7"/>
  <c r="FA446" i="7"/>
  <c r="EZ446" i="7"/>
  <c r="EV260" i="7"/>
  <c r="FB260" i="7"/>
  <c r="FA260" i="7"/>
  <c r="EZ260" i="7"/>
  <c r="EV44" i="7"/>
  <c r="FB44" i="7"/>
  <c r="FA44" i="7"/>
  <c r="EZ44" i="7"/>
  <c r="EV188" i="7"/>
  <c r="FB188" i="7"/>
  <c r="FA188" i="7"/>
  <c r="EZ188" i="7"/>
  <c r="EV365" i="7"/>
  <c r="FA365" i="7"/>
  <c r="FB365" i="7"/>
  <c r="EZ365" i="7"/>
  <c r="EV559" i="7"/>
  <c r="FB559" i="7"/>
  <c r="FA559" i="7"/>
  <c r="EZ559" i="7"/>
  <c r="EV789" i="7"/>
  <c r="FB789" i="7"/>
  <c r="EZ789" i="7"/>
  <c r="FA789" i="7"/>
  <c r="EV35" i="7"/>
  <c r="FB35" i="7"/>
  <c r="FA35" i="7"/>
  <c r="EZ35" i="7"/>
  <c r="EV179" i="7"/>
  <c r="FB179" i="7"/>
  <c r="FA179" i="7"/>
  <c r="EZ179" i="7"/>
  <c r="EV353" i="7"/>
  <c r="FA353" i="7"/>
  <c r="FB353" i="7"/>
  <c r="EZ353" i="7"/>
  <c r="EV546" i="7"/>
  <c r="FB546" i="7"/>
  <c r="FA546" i="7"/>
  <c r="EZ546" i="7"/>
  <c r="EV775" i="7"/>
  <c r="FB775" i="7"/>
  <c r="FA775" i="7"/>
  <c r="EZ775" i="7"/>
  <c r="EV1105" i="7"/>
  <c r="FB1105" i="7"/>
  <c r="FA1105" i="7"/>
  <c r="EZ1105" i="7"/>
  <c r="EV273" i="7"/>
  <c r="FB273" i="7"/>
  <c r="FA273" i="7"/>
  <c r="EZ273" i="7"/>
  <c r="EV465" i="7"/>
  <c r="FB465" i="7"/>
  <c r="FA465" i="7"/>
  <c r="EZ465" i="7"/>
  <c r="EV672" i="7"/>
  <c r="FB672" i="7"/>
  <c r="FA672" i="7"/>
  <c r="EZ672" i="7"/>
  <c r="EV941" i="7"/>
  <c r="FB941" i="7"/>
  <c r="FA941" i="7"/>
  <c r="EZ941" i="7"/>
  <c r="EV620" i="7"/>
  <c r="FB620" i="7"/>
  <c r="FA620" i="7"/>
  <c r="EZ620" i="7"/>
  <c r="EV869" i="7"/>
  <c r="FB869" i="7"/>
  <c r="FA869" i="7"/>
  <c r="EZ869" i="7"/>
  <c r="EV1285" i="7"/>
  <c r="FB1285" i="7"/>
  <c r="FA1285" i="7"/>
  <c r="EZ1285" i="7"/>
  <c r="EV111" i="7"/>
  <c r="FB111" i="7"/>
  <c r="FA111" i="7"/>
  <c r="EZ111" i="7"/>
  <c r="EV262" i="7"/>
  <c r="FB262" i="7"/>
  <c r="FA262" i="7"/>
  <c r="EZ262" i="7"/>
  <c r="EV453" i="7"/>
  <c r="FB453" i="7"/>
  <c r="FA453" i="7"/>
  <c r="EZ453" i="7"/>
  <c r="EV100" i="7"/>
  <c r="FB100" i="7"/>
  <c r="FA100" i="7"/>
  <c r="EZ100" i="7"/>
  <c r="EV249" i="7"/>
  <c r="FB249" i="7"/>
  <c r="FA249" i="7"/>
  <c r="EZ249" i="7"/>
  <c r="EV439" i="7"/>
  <c r="FB439" i="7"/>
  <c r="FA439" i="7"/>
  <c r="EZ439" i="7"/>
  <c r="EV89" i="7"/>
  <c r="FA89" i="7"/>
  <c r="FB89" i="7"/>
  <c r="EZ89" i="7"/>
  <c r="EV236" i="7"/>
  <c r="FB236" i="7"/>
  <c r="FA236" i="7"/>
  <c r="EZ236" i="7"/>
  <c r="EV425" i="7"/>
  <c r="FB425" i="7"/>
  <c r="FA425" i="7"/>
  <c r="EZ425" i="7"/>
  <c r="EV764" i="7"/>
  <c r="FB764" i="7"/>
  <c r="FA764" i="7"/>
  <c r="EZ764" i="7"/>
  <c r="EV50" i="7"/>
  <c r="FB50" i="7"/>
  <c r="FA50" i="7"/>
  <c r="EZ50" i="7"/>
  <c r="EV905" i="7"/>
  <c r="FB905" i="7"/>
  <c r="FA905" i="7"/>
  <c r="EZ905" i="7"/>
  <c r="EV237" i="7"/>
  <c r="FB237" i="7"/>
  <c r="FA237" i="7"/>
  <c r="EZ237" i="7"/>
  <c r="EV790" i="7"/>
  <c r="FB790" i="7"/>
  <c r="FA790" i="7"/>
  <c r="EZ790" i="7"/>
  <c r="EV919" i="7"/>
  <c r="FB919" i="7"/>
  <c r="FA919" i="7"/>
  <c r="EZ919" i="7"/>
  <c r="EV1054" i="7"/>
  <c r="FB1054" i="7"/>
  <c r="EZ1054" i="7"/>
  <c r="FA1054" i="7"/>
  <c r="EV1394" i="7"/>
  <c r="FB1394" i="7"/>
  <c r="FA1394" i="7"/>
  <c r="EZ1394" i="7"/>
  <c r="EV1393" i="7"/>
  <c r="FB1393" i="7"/>
  <c r="FA1393" i="7"/>
  <c r="EZ1393" i="7"/>
  <c r="EV1362" i="7"/>
  <c r="FB1362" i="7"/>
  <c r="FA1362" i="7"/>
  <c r="EZ1362" i="7"/>
  <c r="EV1330" i="7"/>
  <c r="FB1330" i="7"/>
  <c r="EZ1330" i="7"/>
  <c r="FA1330" i="7"/>
  <c r="EV508" i="7"/>
  <c r="FB508" i="7"/>
  <c r="FA508" i="7"/>
  <c r="EZ508" i="7"/>
  <c r="EV796" i="7"/>
  <c r="FB796" i="7"/>
  <c r="FA796" i="7"/>
  <c r="EZ796" i="7"/>
  <c r="EV252" i="7"/>
  <c r="FB252" i="7"/>
  <c r="FA252" i="7"/>
  <c r="EZ252" i="7"/>
  <c r="EV660" i="7"/>
  <c r="FB660" i="7"/>
  <c r="FA660" i="7"/>
  <c r="EZ660" i="7"/>
  <c r="EV1173" i="7"/>
  <c r="FB1173" i="7"/>
  <c r="FA1173" i="7"/>
  <c r="EZ1173" i="7"/>
  <c r="EV846" i="7"/>
  <c r="FB846" i="7"/>
  <c r="FA846" i="7"/>
  <c r="EZ846" i="7"/>
  <c r="EV376" i="7"/>
  <c r="FB376" i="7"/>
  <c r="FA376" i="7"/>
  <c r="EZ376" i="7"/>
  <c r="EV1207" i="7"/>
  <c r="FB1207" i="7"/>
  <c r="FA1207" i="7"/>
  <c r="EZ1207" i="7"/>
  <c r="EV1308" i="7"/>
  <c r="FB1308" i="7"/>
  <c r="FA1308" i="7"/>
  <c r="EZ1308" i="7"/>
  <c r="EV1013" i="7"/>
  <c r="FB1013" i="7"/>
  <c r="FA1013" i="7"/>
  <c r="EZ1013" i="7"/>
  <c r="EV170" i="7"/>
  <c r="FB170" i="7"/>
  <c r="FA170" i="7"/>
  <c r="EZ170" i="7"/>
  <c r="EV277" i="7"/>
  <c r="FB277" i="7"/>
  <c r="FA277" i="7"/>
  <c r="EZ277" i="7"/>
  <c r="EV771" i="7"/>
  <c r="FB771" i="7"/>
  <c r="EZ771" i="7"/>
  <c r="FA771" i="7"/>
  <c r="EV1242" i="7"/>
  <c r="FB1242" i="7"/>
  <c r="FA1242" i="7"/>
  <c r="EZ1242" i="7"/>
  <c r="EV1271" i="7"/>
  <c r="FB1271" i="7"/>
  <c r="FA1271" i="7"/>
  <c r="EZ1271" i="7"/>
  <c r="EV806" i="7"/>
  <c r="FB806" i="7"/>
  <c r="FA806" i="7"/>
  <c r="EZ806" i="7"/>
  <c r="EV570" i="7"/>
  <c r="FB570" i="7"/>
  <c r="FA570" i="7"/>
  <c r="EZ570" i="7"/>
  <c r="EV829" i="7"/>
  <c r="FB829" i="7"/>
  <c r="FA829" i="7"/>
  <c r="EZ829" i="7"/>
  <c r="EV1149" i="7"/>
  <c r="FB1149" i="7"/>
  <c r="FA1149" i="7"/>
  <c r="EZ1149" i="7"/>
  <c r="EV837" i="7"/>
  <c r="FB837" i="7"/>
  <c r="EZ837" i="7"/>
  <c r="FA837" i="7"/>
  <c r="EV1052" i="7"/>
  <c r="FB1052" i="7"/>
  <c r="FA1052" i="7"/>
  <c r="EZ1052" i="7"/>
  <c r="EV212" i="7"/>
  <c r="FB212" i="7"/>
  <c r="FA212" i="7"/>
  <c r="EZ212" i="7"/>
  <c r="EV607" i="7"/>
  <c r="FB607" i="7"/>
  <c r="FA607" i="7"/>
  <c r="EZ607" i="7"/>
  <c r="EV1226" i="7"/>
  <c r="FB1226" i="7"/>
  <c r="FA1226" i="7"/>
  <c r="EZ1226" i="7"/>
  <c r="EV890" i="7"/>
  <c r="FB890" i="7"/>
  <c r="FA890" i="7"/>
  <c r="EZ890" i="7"/>
  <c r="EV412" i="7"/>
  <c r="FB412" i="7"/>
  <c r="FA412" i="7"/>
  <c r="EZ412" i="7"/>
  <c r="EV1243" i="7"/>
  <c r="FB1243" i="7"/>
  <c r="FA1243" i="7"/>
  <c r="EZ1243" i="7"/>
  <c r="EV809" i="7"/>
  <c r="FB809" i="7"/>
  <c r="FA809" i="7"/>
  <c r="EZ809" i="7"/>
  <c r="EV662" i="7"/>
  <c r="FB662" i="7"/>
  <c r="FA662" i="7"/>
  <c r="EZ662" i="7"/>
  <c r="EV690" i="7"/>
  <c r="FB690" i="7"/>
  <c r="FA690" i="7"/>
  <c r="EZ690" i="7"/>
  <c r="EV457" i="7"/>
  <c r="FB457" i="7"/>
  <c r="FA457" i="7"/>
  <c r="EZ457" i="7"/>
  <c r="EV987" i="7"/>
  <c r="FB987" i="7"/>
  <c r="FA987" i="7"/>
  <c r="EZ987" i="7"/>
  <c r="EV823" i="7"/>
  <c r="FB823" i="7"/>
  <c r="FA823" i="7"/>
  <c r="EZ823" i="7"/>
  <c r="EV1061" i="7"/>
  <c r="FB1061" i="7"/>
  <c r="EZ1061" i="7"/>
  <c r="FA1061" i="7"/>
  <c r="EV162" i="7"/>
  <c r="FB162" i="7"/>
  <c r="FA162" i="7"/>
  <c r="EZ162" i="7"/>
  <c r="EV467" i="7"/>
  <c r="FB467" i="7"/>
  <c r="FA467" i="7"/>
  <c r="EZ467" i="7"/>
  <c r="EV1162" i="7"/>
  <c r="FB1162" i="7"/>
  <c r="EZ1162" i="7"/>
  <c r="FA1162" i="7"/>
  <c r="EV531" i="7"/>
  <c r="FB531" i="7"/>
  <c r="FA531" i="7"/>
  <c r="EZ531" i="7"/>
  <c r="EV1002" i="7"/>
  <c r="FB1002" i="7"/>
  <c r="FA1002" i="7"/>
  <c r="EZ1002" i="7"/>
  <c r="EV1031" i="7"/>
  <c r="FB1031" i="7"/>
  <c r="FA1031" i="7"/>
  <c r="EZ1031" i="7"/>
  <c r="EV725" i="7"/>
  <c r="FB725" i="7"/>
  <c r="FA725" i="7"/>
  <c r="EZ725" i="7"/>
  <c r="EV1373" i="7"/>
  <c r="FB1373" i="7"/>
  <c r="FA1373" i="7"/>
  <c r="EZ1373" i="7"/>
  <c r="EV887" i="7"/>
  <c r="FB887" i="7"/>
  <c r="FA887" i="7"/>
  <c r="EZ887" i="7"/>
  <c r="EV1221" i="7"/>
  <c r="FB1221" i="7"/>
  <c r="FA1221" i="7"/>
  <c r="EZ1221" i="7"/>
  <c r="EV893" i="7"/>
  <c r="FB893" i="7"/>
  <c r="FA893" i="7"/>
  <c r="EZ893" i="7"/>
  <c r="EV1100" i="7"/>
  <c r="FB1100" i="7"/>
  <c r="FA1100" i="7"/>
  <c r="EZ1100" i="7"/>
  <c r="EV163" i="7"/>
  <c r="FB163" i="7"/>
  <c r="FA163" i="7"/>
  <c r="EZ163" i="7"/>
  <c r="EV535" i="7"/>
  <c r="FB535" i="7"/>
  <c r="FA535" i="7"/>
  <c r="EZ535" i="7"/>
  <c r="EV1298" i="7"/>
  <c r="FB1298" i="7"/>
  <c r="FA1298" i="7"/>
  <c r="EZ1298" i="7"/>
  <c r="EV949" i="7"/>
  <c r="FB949" i="7"/>
  <c r="FA949" i="7"/>
  <c r="EZ949" i="7"/>
  <c r="EV460" i="7"/>
  <c r="FB460" i="7"/>
  <c r="FA460" i="7"/>
  <c r="EZ460" i="7"/>
  <c r="EV1291" i="7"/>
  <c r="FB1291" i="7"/>
  <c r="FA1291" i="7"/>
  <c r="EZ1291" i="7"/>
  <c r="EV727" i="7"/>
  <c r="FB727" i="7"/>
  <c r="FA727" i="7"/>
  <c r="EZ727" i="7"/>
  <c r="EV590" i="7"/>
  <c r="FB590" i="7"/>
  <c r="FA590" i="7"/>
  <c r="EZ590" i="7"/>
  <c r="EV738" i="7"/>
  <c r="FB738" i="7"/>
  <c r="EZ738" i="7"/>
  <c r="FA738" i="7"/>
  <c r="EV505" i="7"/>
  <c r="FB505" i="7"/>
  <c r="FA505" i="7"/>
  <c r="EZ505" i="7"/>
  <c r="EV1059" i="7"/>
  <c r="FB1059" i="7"/>
  <c r="EZ1059" i="7"/>
  <c r="FA1059" i="7"/>
  <c r="EV871" i="7"/>
  <c r="FB871" i="7"/>
  <c r="FA871" i="7"/>
  <c r="EZ871" i="7"/>
  <c r="EV938" i="7"/>
  <c r="FB938" i="7"/>
  <c r="EZ938" i="7"/>
  <c r="FA938" i="7"/>
  <c r="EV114" i="7"/>
  <c r="FA114" i="7"/>
  <c r="FB114" i="7"/>
  <c r="EZ114" i="7"/>
  <c r="EV404" i="7"/>
  <c r="FB404" i="7"/>
  <c r="FA404" i="7"/>
  <c r="EZ404" i="7"/>
  <c r="EV1234" i="7"/>
  <c r="FB1234" i="7"/>
  <c r="EZ1234" i="7"/>
  <c r="FA1234" i="7"/>
  <c r="EV579" i="7"/>
  <c r="FB579" i="7"/>
  <c r="FA579" i="7"/>
  <c r="EZ579" i="7"/>
  <c r="EV1050" i="7"/>
  <c r="FB1050" i="7"/>
  <c r="FA1050" i="7"/>
  <c r="EZ1050" i="7"/>
  <c r="EV1079" i="7"/>
  <c r="FB1079" i="7"/>
  <c r="FA1079" i="7"/>
  <c r="EZ1079" i="7"/>
  <c r="EV903" i="7"/>
  <c r="FB903" i="7"/>
  <c r="FA903" i="7"/>
  <c r="EZ903" i="7"/>
  <c r="EV642" i="7"/>
  <c r="FB642" i="7"/>
  <c r="FA642" i="7"/>
  <c r="EZ642" i="7"/>
  <c r="EV778" i="7"/>
  <c r="FB778" i="7"/>
  <c r="EZ778" i="7"/>
  <c r="FA778" i="7"/>
  <c r="EV1077" i="7"/>
  <c r="FB1077" i="7"/>
  <c r="FA1077" i="7"/>
  <c r="EZ1077" i="7"/>
  <c r="EV784" i="7"/>
  <c r="FB784" i="7"/>
  <c r="EZ784" i="7"/>
  <c r="FA784" i="7"/>
  <c r="EV1004" i="7"/>
  <c r="FB1004" i="7"/>
  <c r="FA1004" i="7"/>
  <c r="EZ1004" i="7"/>
  <c r="EV96" i="7"/>
  <c r="FB96" i="7"/>
  <c r="FA96" i="7"/>
  <c r="EZ96" i="7"/>
  <c r="EV1272" i="7"/>
  <c r="FB1272" i="7"/>
  <c r="FA1272" i="7"/>
  <c r="EZ1272" i="7"/>
  <c r="EV530" i="7"/>
  <c r="FB530" i="7"/>
  <c r="FA530" i="7"/>
  <c r="EZ530" i="7"/>
  <c r="EV285" i="7"/>
  <c r="FB285" i="7"/>
  <c r="FA285" i="7"/>
  <c r="EZ285" i="7"/>
  <c r="EV108" i="7"/>
  <c r="FB108" i="7"/>
  <c r="FA108" i="7"/>
  <c r="EZ108" i="7"/>
  <c r="EV37" i="7"/>
  <c r="FB37" i="7"/>
  <c r="FA37" i="7"/>
  <c r="EZ37" i="7"/>
  <c r="EV751" i="7"/>
  <c r="FB751" i="7"/>
  <c r="FA751" i="7"/>
  <c r="EZ751" i="7"/>
  <c r="EV429" i="7"/>
  <c r="FB429" i="7"/>
  <c r="FA429" i="7"/>
  <c r="EZ429" i="7"/>
  <c r="EV154" i="7"/>
  <c r="FB154" i="7"/>
  <c r="FA154" i="7"/>
  <c r="EZ154" i="7"/>
  <c r="EV886" i="7"/>
  <c r="FB886" i="7"/>
  <c r="FA886" i="7"/>
  <c r="EZ886" i="7"/>
  <c r="EV566" i="7"/>
  <c r="FB566" i="7"/>
  <c r="FA566" i="7"/>
  <c r="EZ566" i="7"/>
  <c r="EV121" i="7"/>
  <c r="FB121" i="7"/>
  <c r="FA121" i="7"/>
  <c r="EZ121" i="7"/>
  <c r="EV61" i="7"/>
  <c r="FB61" i="7"/>
  <c r="FA61" i="7"/>
  <c r="EZ61" i="7"/>
  <c r="EV511" i="7"/>
  <c r="FB511" i="7"/>
  <c r="FA511" i="7"/>
  <c r="EZ511" i="7"/>
  <c r="EV322" i="7"/>
  <c r="FB322" i="7"/>
  <c r="FA322" i="7"/>
  <c r="EZ322" i="7"/>
  <c r="EV56" i="7"/>
  <c r="FB56" i="7"/>
  <c r="FA56" i="7"/>
  <c r="EZ56" i="7"/>
  <c r="EV200" i="7"/>
  <c r="FB200" i="7"/>
  <c r="FA200" i="7"/>
  <c r="EZ200" i="7"/>
  <c r="EV380" i="7"/>
  <c r="FB380" i="7"/>
  <c r="FA380" i="7"/>
  <c r="EZ380" i="7"/>
  <c r="EV576" i="7"/>
  <c r="FB576" i="7"/>
  <c r="FA576" i="7"/>
  <c r="EZ576" i="7"/>
  <c r="EV811" i="7"/>
  <c r="FB811" i="7"/>
  <c r="FA811" i="7"/>
  <c r="EZ811" i="7"/>
  <c r="EV47" i="7"/>
  <c r="FB47" i="7"/>
  <c r="FA47" i="7"/>
  <c r="EZ47" i="7"/>
  <c r="EV191" i="7"/>
  <c r="FB191" i="7"/>
  <c r="FA191" i="7"/>
  <c r="EZ191" i="7"/>
  <c r="EV368" i="7"/>
  <c r="FB368" i="7"/>
  <c r="FA368" i="7"/>
  <c r="EZ368" i="7"/>
  <c r="EV563" i="7"/>
  <c r="FB563" i="7"/>
  <c r="FA563" i="7"/>
  <c r="EZ563" i="7"/>
  <c r="EV794" i="7"/>
  <c r="FB794" i="7"/>
  <c r="FA794" i="7"/>
  <c r="EZ794" i="7"/>
  <c r="EV1153" i="7"/>
  <c r="FB1153" i="7"/>
  <c r="FA1153" i="7"/>
  <c r="EZ1153" i="7"/>
  <c r="EV288" i="7"/>
  <c r="FB288" i="7"/>
  <c r="FA288" i="7"/>
  <c r="EZ288" i="7"/>
  <c r="EV480" i="7"/>
  <c r="FB480" i="7"/>
  <c r="FA480" i="7"/>
  <c r="EZ480" i="7"/>
  <c r="EV693" i="7"/>
  <c r="FB693" i="7"/>
  <c r="FA693" i="7"/>
  <c r="EZ693" i="7"/>
  <c r="EV973" i="7"/>
  <c r="FB973" i="7"/>
  <c r="FA973" i="7"/>
  <c r="EZ973" i="7"/>
  <c r="EV638" i="7"/>
  <c r="FB638" i="7"/>
  <c r="FA638" i="7"/>
  <c r="EZ638" i="7"/>
  <c r="EV894" i="7"/>
  <c r="FB894" i="7"/>
  <c r="FA894" i="7"/>
  <c r="EZ894" i="7"/>
  <c r="EV1333" i="7"/>
  <c r="FB1333" i="7"/>
  <c r="FA1333" i="7"/>
  <c r="EZ1333" i="7"/>
  <c r="EV123" i="7"/>
  <c r="FB123" i="7"/>
  <c r="FA123" i="7"/>
  <c r="EZ123" i="7"/>
  <c r="EV276" i="7"/>
  <c r="FB276" i="7"/>
  <c r="FA276" i="7"/>
  <c r="EZ276" i="7"/>
  <c r="EV468" i="7"/>
  <c r="FB468" i="7"/>
  <c r="FA468" i="7"/>
  <c r="EZ468" i="7"/>
  <c r="EV112" i="7"/>
  <c r="FB112" i="7"/>
  <c r="FA112" i="7"/>
  <c r="EZ112" i="7"/>
  <c r="EV263" i="7"/>
  <c r="FB263" i="7"/>
  <c r="FA263" i="7"/>
  <c r="EZ263" i="7"/>
  <c r="EV454" i="7"/>
  <c r="FB454" i="7"/>
  <c r="FA454" i="7"/>
  <c r="EZ454" i="7"/>
  <c r="EV101" i="7"/>
  <c r="FB101" i="7"/>
  <c r="FA101" i="7"/>
  <c r="EZ101" i="7"/>
  <c r="EV250" i="7"/>
  <c r="FB250" i="7"/>
  <c r="FA250" i="7"/>
  <c r="EZ250" i="7"/>
  <c r="EV440" i="7"/>
  <c r="FB440" i="7"/>
  <c r="FA440" i="7"/>
  <c r="EZ440" i="7"/>
  <c r="EV458" i="7"/>
  <c r="FB458" i="7"/>
  <c r="FA458" i="7"/>
  <c r="EZ458" i="7"/>
  <c r="EV1074" i="7"/>
  <c r="FB1074" i="7"/>
  <c r="FA1074" i="7"/>
  <c r="EZ1074" i="7"/>
  <c r="EV950" i="7"/>
  <c r="FB950" i="7"/>
  <c r="FA950" i="7"/>
  <c r="EZ950" i="7"/>
  <c r="EV743" i="7"/>
  <c r="FB743" i="7"/>
  <c r="FA743" i="7"/>
  <c r="EZ743" i="7"/>
  <c r="EV1103" i="7"/>
  <c r="FB1103" i="7"/>
  <c r="FA1103" i="7"/>
  <c r="EZ1103" i="7"/>
  <c r="EV939" i="7"/>
  <c r="FB939" i="7"/>
  <c r="EZ939" i="7"/>
  <c r="FA939" i="7"/>
  <c r="EV647" i="7"/>
  <c r="FB647" i="7"/>
  <c r="FA647" i="7"/>
  <c r="EZ647" i="7"/>
  <c r="EV786" i="7"/>
  <c r="FB786" i="7"/>
  <c r="EZ786" i="7"/>
  <c r="FA786" i="7"/>
  <c r="EV459" i="7"/>
  <c r="FB459" i="7"/>
  <c r="FA459" i="7"/>
  <c r="EZ459" i="7"/>
  <c r="EV1084" i="7"/>
  <c r="FB1084" i="7"/>
  <c r="EZ1084" i="7"/>
  <c r="FA1084" i="7"/>
  <c r="EV1391" i="7"/>
  <c r="FB1391" i="7"/>
  <c r="FA1391" i="7"/>
  <c r="EZ1391" i="7"/>
  <c r="EV1051" i="7"/>
  <c r="FB1051" i="7"/>
  <c r="FA1051" i="7"/>
  <c r="EZ1051" i="7"/>
  <c r="EV1339" i="7"/>
  <c r="FA1339" i="7"/>
  <c r="EZ1339" i="7"/>
  <c r="FB1339" i="7"/>
  <c r="EV1016" i="7"/>
  <c r="FB1016" i="7"/>
  <c r="FA1016" i="7"/>
  <c r="EZ1016" i="7"/>
  <c r="EV103" i="7"/>
  <c r="FB103" i="7"/>
  <c r="FA103" i="7"/>
  <c r="EZ103" i="7"/>
  <c r="EV1249" i="7"/>
  <c r="FB1249" i="7"/>
  <c r="FA1249" i="7"/>
  <c r="EZ1249" i="7"/>
  <c r="EV1389" i="7"/>
  <c r="FB1389" i="7"/>
  <c r="FA1389" i="7"/>
  <c r="EZ1389" i="7"/>
  <c r="EV1037" i="7"/>
  <c r="FA1037" i="7"/>
  <c r="FB1037" i="7"/>
  <c r="EZ1037" i="7"/>
  <c r="EV520" i="7"/>
  <c r="FB520" i="7"/>
  <c r="FA520" i="7"/>
  <c r="EZ520" i="7"/>
  <c r="EV1351" i="7"/>
  <c r="FB1351" i="7"/>
  <c r="FA1351" i="7"/>
  <c r="EZ1351" i="7"/>
  <c r="EV882" i="7"/>
  <c r="FB882" i="7"/>
  <c r="FA882" i="7"/>
  <c r="EZ882" i="7"/>
  <c r="EV722" i="7"/>
  <c r="FB722" i="7"/>
  <c r="FA722" i="7"/>
  <c r="EZ722" i="7"/>
  <c r="EV26" i="7"/>
  <c r="FB26" i="7"/>
  <c r="FA26" i="7"/>
  <c r="EZ26" i="7"/>
  <c r="EV421" i="7"/>
  <c r="FB421" i="7"/>
  <c r="FA421" i="7"/>
  <c r="EZ421" i="7"/>
  <c r="EV936" i="7"/>
  <c r="FB936" i="7"/>
  <c r="FA936" i="7"/>
  <c r="EZ936" i="7"/>
  <c r="EV1386" i="7"/>
  <c r="FB1386" i="7"/>
  <c r="FA1386" i="7"/>
  <c r="EZ1386" i="7"/>
  <c r="EV1404" i="7"/>
  <c r="FB1404" i="7"/>
  <c r="FA1404" i="7"/>
  <c r="EZ1404" i="7"/>
  <c r="EV573" i="7"/>
  <c r="FB573" i="7"/>
  <c r="FA573" i="7"/>
  <c r="EZ573" i="7"/>
  <c r="EV1036" i="7"/>
  <c r="FB1036" i="7"/>
  <c r="EZ1036" i="7"/>
  <c r="FA1036" i="7"/>
  <c r="EV1017" i="7"/>
  <c r="FB1017" i="7"/>
  <c r="FA1017" i="7"/>
  <c r="EZ1017" i="7"/>
  <c r="EV1365" i="7"/>
  <c r="FB1365" i="7"/>
  <c r="FA1365" i="7"/>
  <c r="EZ1365" i="7"/>
  <c r="EV1024" i="7"/>
  <c r="FB1024" i="7"/>
  <c r="FA1024" i="7"/>
  <c r="EZ1024" i="7"/>
  <c r="EV1196" i="7"/>
  <c r="FB1196" i="7"/>
  <c r="FA1196" i="7"/>
  <c r="EZ1196" i="7"/>
  <c r="EV67" i="7"/>
  <c r="FB67" i="7"/>
  <c r="FA67" i="7"/>
  <c r="EZ67" i="7"/>
  <c r="EV1120" i="7"/>
  <c r="FB1120" i="7"/>
  <c r="EZ1120" i="7"/>
  <c r="FA1120" i="7"/>
  <c r="EV550" i="7"/>
  <c r="FB550" i="7"/>
  <c r="FA550" i="7"/>
  <c r="EZ550" i="7"/>
  <c r="EV1093" i="7"/>
  <c r="FB1093" i="7"/>
  <c r="FA1093" i="7"/>
  <c r="EZ1093" i="7"/>
  <c r="EV556" i="7"/>
  <c r="FB556" i="7"/>
  <c r="FA556" i="7"/>
  <c r="EZ556" i="7"/>
  <c r="EV1387" i="7"/>
  <c r="FB1387" i="7"/>
  <c r="FA1387" i="7"/>
  <c r="EZ1387" i="7"/>
  <c r="EV575" i="7"/>
  <c r="FB575" i="7"/>
  <c r="FA575" i="7"/>
  <c r="EZ575" i="7"/>
  <c r="EV1212" i="7"/>
  <c r="FB1212" i="7"/>
  <c r="FA1212" i="7"/>
  <c r="EZ1212" i="7"/>
  <c r="EV839" i="7"/>
  <c r="FB839" i="7"/>
  <c r="FA839" i="7"/>
  <c r="EZ839" i="7"/>
  <c r="EV601" i="7"/>
  <c r="FB601" i="7"/>
  <c r="FA601" i="7"/>
  <c r="EZ601" i="7"/>
  <c r="EV1203" i="7"/>
  <c r="FB1203" i="7"/>
  <c r="EZ1203" i="7"/>
  <c r="FA1203" i="7"/>
  <c r="EV967" i="7"/>
  <c r="FB967" i="7"/>
  <c r="FA967" i="7"/>
  <c r="EZ967" i="7"/>
  <c r="EV1356" i="7"/>
  <c r="FB1356" i="7"/>
  <c r="FA1356" i="7"/>
  <c r="EZ1356" i="7"/>
  <c r="EV1344" i="7"/>
  <c r="FB1344" i="7"/>
  <c r="FA1344" i="7"/>
  <c r="EZ1344" i="7"/>
  <c r="EV275" i="7"/>
  <c r="FB275" i="7"/>
  <c r="FA275" i="7"/>
  <c r="EZ275" i="7"/>
  <c r="EV1378" i="7"/>
  <c r="FB1378" i="7"/>
  <c r="FA1378" i="7"/>
  <c r="EZ1378" i="7"/>
  <c r="EV675" i="7"/>
  <c r="FB675" i="7"/>
  <c r="FA675" i="7"/>
  <c r="EZ675" i="7"/>
  <c r="EV1146" i="7"/>
  <c r="FB1146" i="7"/>
  <c r="FA1146" i="7"/>
  <c r="EZ1146" i="7"/>
  <c r="EV1175" i="7"/>
  <c r="FB1175" i="7"/>
  <c r="FA1175" i="7"/>
  <c r="EZ1175" i="7"/>
  <c r="EV504" i="7"/>
  <c r="FB504" i="7"/>
  <c r="FA504" i="7"/>
  <c r="EZ504" i="7"/>
  <c r="EV921" i="7"/>
  <c r="FB921" i="7"/>
  <c r="FA921" i="7"/>
  <c r="EZ921" i="7"/>
  <c r="EV1089" i="7"/>
  <c r="FB1089" i="7"/>
  <c r="FA1089" i="7"/>
  <c r="EZ1089" i="7"/>
  <c r="EV255" i="7"/>
  <c r="FB255" i="7"/>
  <c r="FA255" i="7"/>
  <c r="EZ255" i="7"/>
  <c r="EV1096" i="7"/>
  <c r="FB1096" i="7"/>
  <c r="EZ1096" i="7"/>
  <c r="FA1096" i="7"/>
  <c r="EV1244" i="7"/>
  <c r="FB1244" i="7"/>
  <c r="FA1244" i="7"/>
  <c r="EZ1244" i="7"/>
  <c r="EV19" i="7"/>
  <c r="FB19" i="7"/>
  <c r="FA19" i="7"/>
  <c r="EZ19" i="7"/>
  <c r="EV977" i="7"/>
  <c r="FB977" i="7"/>
  <c r="FA977" i="7"/>
  <c r="EZ977" i="7"/>
  <c r="EV598" i="7"/>
  <c r="FB598" i="7"/>
  <c r="FA598" i="7"/>
  <c r="EZ598" i="7"/>
  <c r="EV1165" i="7"/>
  <c r="FB1165" i="7"/>
  <c r="FA1165" i="7"/>
  <c r="EZ1165" i="7"/>
  <c r="EV604" i="7"/>
  <c r="FB604" i="7"/>
  <c r="FA604" i="7"/>
  <c r="EZ604" i="7"/>
  <c r="EV824" i="7"/>
  <c r="FA824" i="7"/>
  <c r="FB824" i="7"/>
  <c r="EZ824" i="7"/>
  <c r="EV506" i="7"/>
  <c r="FB506" i="7"/>
  <c r="FA506" i="7"/>
  <c r="EZ506" i="7"/>
  <c r="EV1045" i="7"/>
  <c r="FB1045" i="7"/>
  <c r="FA1045" i="7"/>
  <c r="EZ1045" i="7"/>
  <c r="EV897" i="7"/>
  <c r="FB897" i="7"/>
  <c r="EZ897" i="7"/>
  <c r="FA897" i="7"/>
  <c r="EV649" i="7"/>
  <c r="FB649" i="7"/>
  <c r="FA649" i="7"/>
  <c r="EZ649" i="7"/>
  <c r="EV1275" i="7"/>
  <c r="FB1275" i="7"/>
  <c r="EZ1275" i="7"/>
  <c r="FA1275" i="7"/>
  <c r="EV1015" i="7"/>
  <c r="FB1015" i="7"/>
  <c r="FA1015" i="7"/>
  <c r="EZ1015" i="7"/>
  <c r="EV1180" i="7"/>
  <c r="FB1180" i="7"/>
  <c r="EZ1180" i="7"/>
  <c r="FA1180" i="7"/>
  <c r="EV1174" i="7"/>
  <c r="FB1174" i="7"/>
  <c r="EZ1174" i="7"/>
  <c r="FA1174" i="7"/>
  <c r="EV220" i="7"/>
  <c r="FB220" i="7"/>
  <c r="FA220" i="7"/>
  <c r="EZ220" i="7"/>
  <c r="EV229" i="7"/>
  <c r="FB229" i="7"/>
  <c r="FA229" i="7"/>
  <c r="EZ229" i="7"/>
  <c r="EV723" i="7"/>
  <c r="FB723" i="7"/>
  <c r="FA723" i="7"/>
  <c r="EZ723" i="7"/>
  <c r="EV1194" i="7"/>
  <c r="FB1194" i="7"/>
  <c r="FA1194" i="7"/>
  <c r="EZ1194" i="7"/>
  <c r="EV1223" i="7"/>
  <c r="FB1223" i="7"/>
  <c r="FA1223" i="7"/>
  <c r="EZ1223" i="7"/>
  <c r="EV645" i="7"/>
  <c r="FB645" i="7"/>
  <c r="FA645" i="7"/>
  <c r="EZ645" i="7"/>
  <c r="EV1205" i="7"/>
  <c r="FB1205" i="7"/>
  <c r="EZ1205" i="7"/>
  <c r="FA1205" i="7"/>
  <c r="EV946" i="7"/>
  <c r="FB946" i="7"/>
  <c r="EZ946" i="7"/>
  <c r="FA946" i="7"/>
  <c r="EV1293" i="7"/>
  <c r="FB1293" i="7"/>
  <c r="FA1293" i="7"/>
  <c r="EZ1293" i="7"/>
  <c r="EV952" i="7"/>
  <c r="FB952" i="7"/>
  <c r="EZ952" i="7"/>
  <c r="FA952" i="7"/>
  <c r="EV1148" i="7"/>
  <c r="FB1148" i="7"/>
  <c r="FA1148" i="7"/>
  <c r="EZ1148" i="7"/>
  <c r="EV132" i="7"/>
  <c r="FB132" i="7"/>
  <c r="FA132" i="7"/>
  <c r="EZ132" i="7"/>
  <c r="EV133" i="7"/>
  <c r="FB133" i="7"/>
  <c r="FA133" i="7"/>
  <c r="EZ133" i="7"/>
  <c r="EV602" i="7"/>
  <c r="FB602" i="7"/>
  <c r="FA602" i="7"/>
  <c r="EZ602" i="7"/>
  <c r="EV348" i="7"/>
  <c r="FB348" i="7"/>
  <c r="FA348" i="7"/>
  <c r="EZ348" i="7"/>
  <c r="EV144" i="7"/>
  <c r="FB144" i="7"/>
  <c r="FA144" i="7"/>
  <c r="EZ144" i="7"/>
  <c r="EV73" i="7"/>
  <c r="FB73" i="7"/>
  <c r="FA73" i="7"/>
  <c r="EZ73" i="7"/>
  <c r="EV996" i="7"/>
  <c r="FB996" i="7"/>
  <c r="EZ996" i="7"/>
  <c r="FA996" i="7"/>
  <c r="EV492" i="7"/>
  <c r="FB492" i="7"/>
  <c r="FA492" i="7"/>
  <c r="EZ492" i="7"/>
  <c r="EV190" i="7"/>
  <c r="FB190" i="7"/>
  <c r="FA190" i="7"/>
  <c r="EZ190" i="7"/>
  <c r="EV12" i="7"/>
  <c r="FB12" i="7"/>
  <c r="FA12" i="7"/>
  <c r="EZ12" i="7"/>
  <c r="EV653" i="7"/>
  <c r="FB653" i="7"/>
  <c r="FA653" i="7"/>
  <c r="EZ653" i="7"/>
  <c r="EV157" i="7"/>
  <c r="FB157" i="7"/>
  <c r="FA157" i="7"/>
  <c r="EZ157" i="7"/>
  <c r="EV463" i="7"/>
  <c r="FB463" i="7"/>
  <c r="FA463" i="7"/>
  <c r="EZ463" i="7"/>
  <c r="EV581" i="7"/>
  <c r="FB581" i="7"/>
  <c r="FA581" i="7"/>
  <c r="EZ581" i="7"/>
  <c r="EV386" i="7"/>
  <c r="FB386" i="7"/>
  <c r="FA386" i="7"/>
  <c r="EZ386" i="7"/>
  <c r="EV68" i="7"/>
  <c r="FB68" i="7"/>
  <c r="FA68" i="7"/>
  <c r="EZ68" i="7"/>
  <c r="EV213" i="7"/>
  <c r="FB213" i="7"/>
  <c r="FA213" i="7"/>
  <c r="EZ213" i="7"/>
  <c r="EV395" i="7"/>
  <c r="FB395" i="7"/>
  <c r="FA395" i="7"/>
  <c r="EZ395" i="7"/>
  <c r="EV595" i="7"/>
  <c r="FB595" i="7"/>
  <c r="FA595" i="7"/>
  <c r="EZ595" i="7"/>
  <c r="EV833" i="7"/>
  <c r="FB833" i="7"/>
  <c r="FA833" i="7"/>
  <c r="EZ833" i="7"/>
  <c r="EV59" i="7"/>
  <c r="FB59" i="7"/>
  <c r="FA59" i="7"/>
  <c r="EZ59" i="7"/>
  <c r="EV203" i="7"/>
  <c r="FB203" i="7"/>
  <c r="FA203" i="7"/>
  <c r="EZ203" i="7"/>
  <c r="EV383" i="7"/>
  <c r="FB383" i="7"/>
  <c r="FA383" i="7"/>
  <c r="EZ383" i="7"/>
  <c r="EV582" i="7"/>
  <c r="FB582" i="7"/>
  <c r="FA582" i="7"/>
  <c r="EZ582" i="7"/>
  <c r="EV816" i="7"/>
  <c r="FB816" i="7"/>
  <c r="FA816" i="7"/>
  <c r="EZ816" i="7"/>
  <c r="EV1192" i="7"/>
  <c r="FB1192" i="7"/>
  <c r="EZ1192" i="7"/>
  <c r="FA1192" i="7"/>
  <c r="EV306" i="7"/>
  <c r="FB306" i="7"/>
  <c r="FA306" i="7"/>
  <c r="EZ306" i="7"/>
  <c r="EV498" i="7"/>
  <c r="FB498" i="7"/>
  <c r="FA498" i="7"/>
  <c r="EZ498" i="7"/>
  <c r="EV715" i="7"/>
  <c r="FB715" i="7"/>
  <c r="FA715" i="7"/>
  <c r="EZ715" i="7"/>
  <c r="EV1000" i="7"/>
  <c r="FB1000" i="7"/>
  <c r="FA1000" i="7"/>
  <c r="EZ1000" i="7"/>
  <c r="EV656" i="7"/>
  <c r="FB656" i="7"/>
  <c r="FA656" i="7"/>
  <c r="EZ656" i="7"/>
  <c r="EV917" i="7"/>
  <c r="FB917" i="7"/>
  <c r="FA917" i="7"/>
  <c r="EZ917" i="7"/>
  <c r="EV1372" i="7"/>
  <c r="FB1372" i="7"/>
  <c r="FA1372" i="7"/>
  <c r="EZ1372" i="7"/>
  <c r="EV135" i="7"/>
  <c r="FB135" i="7"/>
  <c r="FA135" i="7"/>
  <c r="EZ135" i="7"/>
  <c r="EV294" i="7"/>
  <c r="FA294" i="7"/>
  <c r="FB294" i="7"/>
  <c r="EZ294" i="7"/>
  <c r="EV486" i="7"/>
  <c r="FB486" i="7"/>
  <c r="FA486" i="7"/>
  <c r="EZ486" i="7"/>
  <c r="EV124" i="7"/>
  <c r="FB124" i="7"/>
  <c r="FA124" i="7"/>
  <c r="EZ124" i="7"/>
  <c r="EV278" i="7"/>
  <c r="FB278" i="7"/>
  <c r="FA278" i="7"/>
  <c r="EZ278" i="7"/>
  <c r="EV470" i="7"/>
  <c r="FB470" i="7"/>
  <c r="FA470" i="7"/>
  <c r="EZ470" i="7"/>
  <c r="EV113" i="7"/>
  <c r="FA113" i="7"/>
  <c r="FB113" i="7"/>
  <c r="EZ113" i="7"/>
  <c r="EV264" i="7"/>
  <c r="FB264" i="7"/>
  <c r="FA264" i="7"/>
  <c r="EZ264" i="7"/>
  <c r="EV455" i="7"/>
  <c r="FB455" i="7"/>
  <c r="FA455" i="7"/>
  <c r="EZ455" i="7"/>
  <c r="EV666" i="7"/>
  <c r="FB666" i="7"/>
  <c r="FA666" i="7"/>
  <c r="EZ666" i="7"/>
  <c r="EV849" i="7"/>
  <c r="FB849" i="7"/>
  <c r="FA849" i="7"/>
  <c r="EZ849" i="7"/>
  <c r="EV658" i="7"/>
  <c r="FB658" i="7"/>
  <c r="FA658" i="7"/>
  <c r="EZ658" i="7"/>
  <c r="EV1253" i="7"/>
  <c r="FB1253" i="7"/>
  <c r="EZ1253" i="7"/>
  <c r="FA1253" i="7"/>
  <c r="EV664" i="7"/>
  <c r="FB664" i="7"/>
  <c r="FA664" i="7"/>
  <c r="EZ664" i="7"/>
  <c r="EV884" i="7"/>
  <c r="FB884" i="7"/>
  <c r="FA884" i="7"/>
  <c r="EZ884" i="7"/>
  <c r="EV630" i="7"/>
  <c r="FB630" i="7"/>
  <c r="FA630" i="7"/>
  <c r="EZ630" i="7"/>
  <c r="EV1337" i="7"/>
  <c r="EZ1337" i="7"/>
  <c r="FA1337" i="7"/>
  <c r="FB1337" i="7"/>
  <c r="EV798" i="7"/>
  <c r="FB798" i="7"/>
  <c r="FA798" i="7"/>
  <c r="EZ798" i="7"/>
  <c r="EV565" i="7"/>
  <c r="FB565" i="7"/>
  <c r="FA565" i="7"/>
  <c r="EZ565" i="7"/>
  <c r="EV1150" i="7"/>
  <c r="FB1150" i="7"/>
  <c r="EZ1150" i="7"/>
  <c r="FA1150" i="7"/>
  <c r="EV931" i="7"/>
  <c r="FB931" i="7"/>
  <c r="FA931" i="7"/>
  <c r="EZ931" i="7"/>
  <c r="EV1191" i="7"/>
  <c r="FB1191" i="7"/>
  <c r="EZ1191" i="7"/>
  <c r="FA1191" i="7"/>
  <c r="EV378" i="7"/>
  <c r="FB378" i="7"/>
  <c r="FA378" i="7"/>
  <c r="EZ378" i="7"/>
  <c r="EV739" i="7"/>
  <c r="FB739" i="7"/>
  <c r="FA739" i="7"/>
  <c r="EZ739" i="7"/>
  <c r="EV1233" i="7"/>
  <c r="FB1233" i="7"/>
  <c r="FA1233" i="7"/>
  <c r="EZ1233" i="7"/>
  <c r="EV351" i="7"/>
  <c r="FB351" i="7"/>
  <c r="FA351" i="7"/>
  <c r="EZ351" i="7"/>
  <c r="EV1240" i="7"/>
  <c r="FB1240" i="7"/>
  <c r="EZ1240" i="7"/>
  <c r="FA1240" i="7"/>
  <c r="EV1340" i="7"/>
  <c r="FA1340" i="7"/>
  <c r="EZ1340" i="7"/>
  <c r="FB1340" i="7"/>
  <c r="EV1133" i="7"/>
  <c r="FB1133" i="7"/>
  <c r="FA1133" i="7"/>
  <c r="EZ1133" i="7"/>
  <c r="EV780" i="7"/>
  <c r="FB780" i="7"/>
  <c r="FA780" i="7"/>
  <c r="EZ780" i="7"/>
  <c r="EV694" i="7"/>
  <c r="FB694" i="7"/>
  <c r="FA694" i="7"/>
  <c r="EZ694" i="7"/>
  <c r="EV1309" i="7"/>
  <c r="FB1309" i="7"/>
  <c r="FA1309" i="7"/>
  <c r="EZ1309" i="7"/>
  <c r="EV700" i="7"/>
  <c r="FB700" i="7"/>
  <c r="FA700" i="7"/>
  <c r="EZ700" i="7"/>
  <c r="EV920" i="7"/>
  <c r="FA920" i="7"/>
  <c r="FB920" i="7"/>
  <c r="EZ920" i="7"/>
  <c r="EV379" i="7"/>
  <c r="FB379" i="7"/>
  <c r="FA379" i="7"/>
  <c r="EZ379" i="7"/>
  <c r="EV827" i="7"/>
  <c r="FB827" i="7"/>
  <c r="FA827" i="7"/>
  <c r="EZ827" i="7"/>
  <c r="EV1029" i="7"/>
  <c r="FB1029" i="7"/>
  <c r="FA1029" i="7"/>
  <c r="EZ1029" i="7"/>
  <c r="EV745" i="7"/>
  <c r="FB745" i="7"/>
  <c r="FA745" i="7"/>
  <c r="EZ745" i="7"/>
  <c r="EV280" i="7"/>
  <c r="FB280" i="7"/>
  <c r="FA280" i="7"/>
  <c r="EZ280" i="7"/>
  <c r="EV1111" i="7"/>
  <c r="FB1111" i="7"/>
  <c r="FA1111" i="7"/>
  <c r="EZ1111" i="7"/>
  <c r="EV1138" i="7"/>
  <c r="FB1138" i="7"/>
  <c r="EZ1138" i="7"/>
  <c r="FA1138" i="7"/>
  <c r="EV902" i="7"/>
  <c r="FB902" i="7"/>
  <c r="FA902" i="7"/>
  <c r="EZ902" i="7"/>
  <c r="EV122" i="7"/>
  <c r="FB122" i="7"/>
  <c r="FA122" i="7"/>
  <c r="EZ122" i="7"/>
  <c r="EV325" i="7"/>
  <c r="FB325" i="7"/>
  <c r="FA325" i="7"/>
  <c r="EZ325" i="7"/>
  <c r="EV820" i="7"/>
  <c r="FB820" i="7"/>
  <c r="EZ820" i="7"/>
  <c r="FA820" i="7"/>
  <c r="EV1290" i="7"/>
  <c r="FB1290" i="7"/>
  <c r="FA1290" i="7"/>
  <c r="EZ1290" i="7"/>
  <c r="EV1319" i="7"/>
  <c r="FB1319" i="7"/>
  <c r="FA1319" i="7"/>
  <c r="EZ1319" i="7"/>
  <c r="EV312" i="7"/>
  <c r="FB312" i="7"/>
  <c r="FA312" i="7"/>
  <c r="EZ312" i="7"/>
  <c r="EV657" i="7"/>
  <c r="FB657" i="7"/>
  <c r="FA657" i="7"/>
  <c r="EZ657" i="7"/>
  <c r="EV1305" i="7"/>
  <c r="FB1305" i="7"/>
  <c r="FA1305" i="7"/>
  <c r="EZ1305" i="7"/>
  <c r="EV399" i="7"/>
  <c r="FB399" i="7"/>
  <c r="FA399" i="7"/>
  <c r="EZ399" i="7"/>
  <c r="EV1312" i="7"/>
  <c r="FB1312" i="7"/>
  <c r="EZ1312" i="7"/>
  <c r="FA1312" i="7"/>
  <c r="EV1388" i="7"/>
  <c r="FB1388" i="7"/>
  <c r="FA1388" i="7"/>
  <c r="EZ1388" i="7"/>
  <c r="EV986" i="7"/>
  <c r="FB986" i="7"/>
  <c r="FA986" i="7"/>
  <c r="EZ986" i="7"/>
  <c r="EV698" i="7"/>
  <c r="FB698" i="7"/>
  <c r="FA698" i="7"/>
  <c r="EZ698" i="7"/>
  <c r="EV742" i="7"/>
  <c r="FB742" i="7"/>
  <c r="EZ742" i="7"/>
  <c r="FA742" i="7"/>
  <c r="EV1381" i="7"/>
  <c r="FB1381" i="7"/>
  <c r="FA1381" i="7"/>
  <c r="EZ1381" i="7"/>
  <c r="EV748" i="7"/>
  <c r="FB748" i="7"/>
  <c r="FA748" i="7"/>
  <c r="EZ748" i="7"/>
  <c r="EV968" i="7"/>
  <c r="FB968" i="7"/>
  <c r="EZ968" i="7"/>
  <c r="FA968" i="7"/>
  <c r="EV314" i="7"/>
  <c r="FB314" i="7"/>
  <c r="FA314" i="7"/>
  <c r="EZ314" i="7"/>
  <c r="EV741" i="7"/>
  <c r="FB741" i="7"/>
  <c r="FA741" i="7"/>
  <c r="EZ741" i="7"/>
  <c r="EV1101" i="7"/>
  <c r="FB1101" i="7"/>
  <c r="FA1101" i="7"/>
  <c r="EZ1101" i="7"/>
  <c r="EV793" i="7"/>
  <c r="FB793" i="7"/>
  <c r="FA793" i="7"/>
  <c r="EZ793" i="7"/>
  <c r="EV328" i="7"/>
  <c r="FB328" i="7"/>
  <c r="FA328" i="7"/>
  <c r="EZ328" i="7"/>
  <c r="EV1159" i="7"/>
  <c r="FB1159" i="7"/>
  <c r="FA1159" i="7"/>
  <c r="EZ1159" i="7"/>
  <c r="EV989" i="7"/>
  <c r="FB989" i="7"/>
  <c r="FA989" i="7"/>
  <c r="EZ989" i="7"/>
  <c r="EV804" i="7"/>
  <c r="FB804" i="7"/>
  <c r="FA804" i="7"/>
  <c r="EZ804" i="7"/>
  <c r="EV74" i="7"/>
  <c r="FB74" i="7"/>
  <c r="FA74" i="7"/>
  <c r="EZ74" i="7"/>
  <c r="EV373" i="7"/>
  <c r="FB373" i="7"/>
  <c r="FA373" i="7"/>
  <c r="EZ373" i="7"/>
  <c r="EV878" i="7"/>
  <c r="FB878" i="7"/>
  <c r="FA878" i="7"/>
  <c r="EZ878" i="7"/>
  <c r="EV1338" i="7"/>
  <c r="FB1338" i="7"/>
  <c r="FA1338" i="7"/>
  <c r="EZ1338" i="7"/>
  <c r="EV1367" i="7"/>
  <c r="FB1367" i="7"/>
  <c r="FA1367" i="7"/>
  <c r="EZ1367" i="7"/>
  <c r="EV441" i="7"/>
  <c r="FB441" i="7"/>
  <c r="FA441" i="7"/>
  <c r="EZ441" i="7"/>
  <c r="EV822" i="7"/>
  <c r="FB822" i="7"/>
  <c r="FA822" i="7"/>
  <c r="EZ822" i="7"/>
  <c r="EV1161" i="7"/>
  <c r="FB1161" i="7"/>
  <c r="FA1161" i="7"/>
  <c r="EZ1161" i="7"/>
  <c r="EV303" i="7"/>
  <c r="FB303" i="7"/>
  <c r="FA303" i="7"/>
  <c r="EZ303" i="7"/>
  <c r="EV1168" i="7"/>
  <c r="FB1168" i="7"/>
  <c r="EZ1168" i="7"/>
  <c r="FA1168" i="7"/>
  <c r="EV1292" i="7"/>
  <c r="FB1292" i="7"/>
  <c r="FA1292" i="7"/>
  <c r="EZ1292" i="7"/>
  <c r="EV168" i="7"/>
  <c r="FB168" i="7"/>
  <c r="FA168" i="7"/>
  <c r="EZ168" i="7"/>
  <c r="EV33" i="7"/>
  <c r="FB33" i="7"/>
  <c r="FA33" i="7"/>
  <c r="EZ33" i="7"/>
  <c r="EV710" i="7"/>
  <c r="FB710" i="7"/>
  <c r="FA710" i="7"/>
  <c r="EZ710" i="7"/>
  <c r="EV414" i="7"/>
  <c r="FB414" i="7"/>
  <c r="FA414" i="7"/>
  <c r="EZ414" i="7"/>
  <c r="EV180" i="7"/>
  <c r="FB180" i="7"/>
  <c r="FA180" i="7"/>
  <c r="EZ180" i="7"/>
  <c r="EV109" i="7"/>
  <c r="FB109" i="7"/>
  <c r="FA109" i="7"/>
  <c r="EZ109" i="7"/>
  <c r="EV560" i="7"/>
  <c r="FB560" i="7"/>
  <c r="FA560" i="7"/>
  <c r="EZ560" i="7"/>
  <c r="EV242" i="7"/>
  <c r="FB242" i="7"/>
  <c r="FA242" i="7"/>
  <c r="EZ242" i="7"/>
  <c r="EV48" i="7"/>
  <c r="FB48" i="7"/>
  <c r="FA48" i="7"/>
  <c r="EZ48" i="7"/>
  <c r="EV773" i="7"/>
  <c r="FB773" i="7"/>
  <c r="EZ773" i="7"/>
  <c r="FA773" i="7"/>
  <c r="EV201" i="7"/>
  <c r="FB201" i="7"/>
  <c r="FA201" i="7"/>
  <c r="EZ201" i="7"/>
  <c r="EV21" i="7"/>
  <c r="FB21" i="7"/>
  <c r="FA21" i="7"/>
  <c r="EZ21" i="7"/>
  <c r="EV669" i="7"/>
  <c r="FB669" i="7"/>
  <c r="FA669" i="7"/>
  <c r="EZ669" i="7"/>
  <c r="EV451" i="7"/>
  <c r="FB451" i="7"/>
  <c r="FA451" i="7"/>
  <c r="EZ451" i="7"/>
  <c r="EV80" i="7"/>
  <c r="FB80" i="7"/>
  <c r="FA80" i="7"/>
  <c r="EZ80" i="7"/>
  <c r="EV226" i="7"/>
  <c r="FB226" i="7"/>
  <c r="FA226" i="7"/>
  <c r="EZ226" i="7"/>
  <c r="EV413" i="7"/>
  <c r="FB413" i="7"/>
  <c r="FA413" i="7"/>
  <c r="EZ413" i="7"/>
  <c r="EV612" i="7"/>
  <c r="FB612" i="7"/>
  <c r="FA612" i="7"/>
  <c r="EZ612" i="7"/>
  <c r="EV858" i="7"/>
  <c r="FB858" i="7"/>
  <c r="FA858" i="7"/>
  <c r="EZ858" i="7"/>
  <c r="EV71" i="7"/>
  <c r="FB71" i="7"/>
  <c r="FA71" i="7"/>
  <c r="EZ71" i="7"/>
  <c r="EV216" i="7"/>
  <c r="FB216" i="7"/>
  <c r="FA216" i="7"/>
  <c r="EZ216" i="7"/>
  <c r="EV401" i="7"/>
  <c r="FB401" i="7"/>
  <c r="FA401" i="7"/>
  <c r="EZ401" i="7"/>
  <c r="EV599" i="7"/>
  <c r="FB599" i="7"/>
  <c r="FA599" i="7"/>
  <c r="EZ599" i="7"/>
  <c r="EV841" i="7"/>
  <c r="FB841" i="7"/>
  <c r="FA841" i="7"/>
  <c r="EZ841" i="7"/>
  <c r="EV1236" i="7"/>
  <c r="FB1236" i="7"/>
  <c r="FA1236" i="7"/>
  <c r="EZ1236" i="7"/>
  <c r="EV321" i="7"/>
  <c r="FB321" i="7"/>
  <c r="FA321" i="7"/>
  <c r="EZ321" i="7"/>
  <c r="EV513" i="7"/>
  <c r="FB513" i="7"/>
  <c r="FA513" i="7"/>
  <c r="EZ513" i="7"/>
  <c r="EV734" i="7"/>
  <c r="FB734" i="7"/>
  <c r="FA734" i="7"/>
  <c r="EZ734" i="7"/>
  <c r="EV1033" i="7"/>
  <c r="FB1033" i="7"/>
  <c r="FA1033" i="7"/>
  <c r="EZ1033" i="7"/>
  <c r="EV674" i="7"/>
  <c r="FB674" i="7"/>
  <c r="FA674" i="7"/>
  <c r="EZ674" i="7"/>
  <c r="EV945" i="7"/>
  <c r="FB945" i="7"/>
  <c r="FA945" i="7"/>
  <c r="EZ945" i="7"/>
  <c r="EV3" i="7"/>
  <c r="FB3" i="7"/>
  <c r="FA3" i="7"/>
  <c r="EZ3" i="7"/>
  <c r="EV147" i="7"/>
  <c r="FB147" i="7"/>
  <c r="FA147" i="7"/>
  <c r="EZ147" i="7"/>
  <c r="EV309" i="7"/>
  <c r="FB309" i="7"/>
  <c r="FA309" i="7"/>
  <c r="EZ309" i="7"/>
  <c r="EV501" i="7"/>
  <c r="FB501" i="7"/>
  <c r="FA501" i="7"/>
  <c r="EZ501" i="7"/>
  <c r="EV136" i="7"/>
  <c r="FB136" i="7"/>
  <c r="FA136" i="7"/>
  <c r="EZ136" i="7"/>
  <c r="EV295" i="7"/>
  <c r="FB295" i="7"/>
  <c r="FA295" i="7"/>
  <c r="EZ295" i="7"/>
  <c r="EV487" i="7"/>
  <c r="FB487" i="7"/>
  <c r="FA487" i="7"/>
  <c r="EZ487" i="7"/>
  <c r="EV125" i="7"/>
  <c r="FA125" i="7"/>
  <c r="FB125" i="7"/>
  <c r="EZ125" i="7"/>
  <c r="EV281" i="7"/>
  <c r="FA281" i="7"/>
  <c r="FB281" i="7"/>
  <c r="EZ281" i="7"/>
  <c r="EV473" i="7"/>
  <c r="FB473" i="7"/>
  <c r="FA473" i="7"/>
  <c r="EZ473" i="7"/>
  <c r="EV1304" i="7"/>
  <c r="FA1304" i="7"/>
  <c r="FB1304" i="7"/>
  <c r="EZ1304" i="7"/>
  <c r="EV874" i="7"/>
  <c r="FB874" i="7"/>
  <c r="EZ874" i="7"/>
  <c r="FA874" i="7"/>
  <c r="EV802" i="7"/>
  <c r="FB802" i="7"/>
  <c r="EZ802" i="7"/>
  <c r="FA802" i="7"/>
  <c r="EV1113" i="7"/>
  <c r="FB1113" i="7"/>
  <c r="FA1113" i="7"/>
  <c r="EZ1113" i="7"/>
  <c r="EV808" i="7"/>
  <c r="FB808" i="7"/>
  <c r="FA808" i="7"/>
  <c r="EZ808" i="7"/>
  <c r="EV1028" i="7"/>
  <c r="FB1028" i="7"/>
  <c r="FA1028" i="7"/>
  <c r="EZ1028" i="7"/>
  <c r="EV427" i="7"/>
  <c r="FB427" i="7"/>
  <c r="FA427" i="7"/>
  <c r="EZ427" i="7"/>
  <c r="EV900" i="7"/>
  <c r="FB900" i="7"/>
  <c r="FA900" i="7"/>
  <c r="EZ900" i="7"/>
  <c r="EV974" i="7"/>
  <c r="FB974" i="7"/>
  <c r="FA974" i="7"/>
  <c r="EZ974" i="7"/>
  <c r="EV709" i="7"/>
  <c r="FB709" i="7"/>
  <c r="FA709" i="7"/>
  <c r="EZ709" i="7"/>
  <c r="EV1366" i="7"/>
  <c r="FB1366" i="7"/>
  <c r="EZ1366" i="7"/>
  <c r="FA1366" i="7"/>
  <c r="EV1075" i="7"/>
  <c r="FA1075" i="7"/>
  <c r="FB1075" i="7"/>
  <c r="EZ1075" i="7"/>
  <c r="EV814" i="7"/>
  <c r="FB814" i="7"/>
  <c r="EZ814" i="7"/>
  <c r="FA814" i="7"/>
  <c r="EV198" i="7"/>
  <c r="FA198" i="7"/>
  <c r="FB198" i="7"/>
  <c r="EZ198" i="7"/>
  <c r="EV515" i="7"/>
  <c r="FB515" i="7"/>
  <c r="FA515" i="7"/>
  <c r="EZ515" i="7"/>
  <c r="EV1107" i="7"/>
  <c r="FB1107" i="7"/>
  <c r="EZ1107" i="7"/>
  <c r="FA1107" i="7"/>
  <c r="EV495" i="7"/>
  <c r="FB495" i="7"/>
  <c r="FA495" i="7"/>
  <c r="EZ495" i="7"/>
  <c r="EV966" i="7"/>
  <c r="FB966" i="7"/>
  <c r="FA966" i="7"/>
  <c r="EZ966" i="7"/>
  <c r="EV995" i="7"/>
  <c r="FB995" i="7"/>
  <c r="FA995" i="7"/>
  <c r="EZ995" i="7"/>
  <c r="EV787" i="7"/>
  <c r="FB787" i="7"/>
  <c r="EZ787" i="7"/>
  <c r="FA787" i="7"/>
  <c r="EV551" i="7"/>
  <c r="FB551" i="7"/>
  <c r="FA551" i="7"/>
  <c r="EZ551" i="7"/>
  <c r="EV843" i="7"/>
  <c r="FB843" i="7"/>
  <c r="FA843" i="7"/>
  <c r="EZ843" i="7"/>
  <c r="EV1166" i="7"/>
  <c r="FB1166" i="7"/>
  <c r="FA1166" i="7"/>
  <c r="EZ1166" i="7"/>
  <c r="EV851" i="7"/>
  <c r="FB851" i="7"/>
  <c r="EZ851" i="7"/>
  <c r="FA851" i="7"/>
  <c r="EV1064" i="7"/>
  <c r="FB1064" i="7"/>
  <c r="FA1064" i="7"/>
  <c r="EZ1064" i="7"/>
  <c r="EV199" i="7"/>
  <c r="FB199" i="7"/>
  <c r="FA199" i="7"/>
  <c r="EZ199" i="7"/>
  <c r="EV588" i="7"/>
  <c r="FB588" i="7"/>
  <c r="FA588" i="7"/>
  <c r="EZ588" i="7"/>
  <c r="EV1245" i="7"/>
  <c r="FB1245" i="7"/>
  <c r="FA1245" i="7"/>
  <c r="EZ1245" i="7"/>
  <c r="EV904" i="7"/>
  <c r="FB904" i="7"/>
  <c r="FA904" i="7"/>
  <c r="EZ904" i="7"/>
  <c r="EV424" i="7"/>
  <c r="FB424" i="7"/>
  <c r="FA424" i="7"/>
  <c r="EZ424" i="7"/>
  <c r="EV1255" i="7"/>
  <c r="FB1255" i="7"/>
  <c r="FA1255" i="7"/>
  <c r="EZ1255" i="7"/>
  <c r="EV788" i="7"/>
  <c r="FB788" i="7"/>
  <c r="FA788" i="7"/>
  <c r="EZ788" i="7"/>
  <c r="EV644" i="7"/>
  <c r="FB644" i="7"/>
  <c r="FA644" i="7"/>
  <c r="EZ644" i="7"/>
  <c r="EV702" i="7"/>
  <c r="FB702" i="7"/>
  <c r="FA702" i="7"/>
  <c r="EZ702" i="7"/>
  <c r="EV469" i="7"/>
  <c r="FB469" i="7"/>
  <c r="FA469" i="7"/>
  <c r="EZ469" i="7"/>
  <c r="EV1006" i="7"/>
  <c r="FB1006" i="7"/>
  <c r="EZ1006" i="7"/>
  <c r="FA1006" i="7"/>
  <c r="EV835" i="7"/>
  <c r="FB835" i="7"/>
  <c r="EZ835" i="7"/>
  <c r="FA835" i="7"/>
  <c r="EV1030" i="7"/>
  <c r="FB1030" i="7"/>
  <c r="EZ1030" i="7"/>
  <c r="FA1030" i="7"/>
  <c r="EV150" i="7"/>
  <c r="FA150" i="7"/>
  <c r="FB150" i="7"/>
  <c r="EZ150" i="7"/>
  <c r="EV452" i="7"/>
  <c r="FB452" i="7"/>
  <c r="FA452" i="7"/>
  <c r="EZ452" i="7"/>
  <c r="EV1179" i="7"/>
  <c r="FB1179" i="7"/>
  <c r="EZ1179" i="7"/>
  <c r="FA1179" i="7"/>
  <c r="EV543" i="7"/>
  <c r="FB543" i="7"/>
  <c r="FA543" i="7"/>
  <c r="EZ543" i="7"/>
  <c r="EV1014" i="7"/>
  <c r="FB1014" i="7"/>
  <c r="FA1014" i="7"/>
  <c r="EZ1014" i="7"/>
  <c r="EV1043" i="7"/>
  <c r="FB1043" i="7"/>
  <c r="FA1043" i="7"/>
  <c r="EZ1043" i="7"/>
  <c r="EV704" i="7"/>
  <c r="FB704" i="7"/>
  <c r="FA704" i="7"/>
  <c r="EZ704" i="7"/>
  <c r="EV1335" i="7"/>
  <c r="FB1335" i="7"/>
  <c r="EZ1335" i="7"/>
  <c r="FA1335" i="7"/>
  <c r="EV901" i="7"/>
  <c r="FB901" i="7"/>
  <c r="FA901" i="7"/>
  <c r="EZ901" i="7"/>
  <c r="EV1238" i="7"/>
  <c r="FB1238" i="7"/>
  <c r="FA1238" i="7"/>
  <c r="EZ1238" i="7"/>
  <c r="EV909" i="7"/>
  <c r="FB909" i="7"/>
  <c r="FA909" i="7"/>
  <c r="EZ909" i="7"/>
  <c r="EV1112" i="7"/>
  <c r="FB1112" i="7"/>
  <c r="FA1112" i="7"/>
  <c r="EZ1112" i="7"/>
  <c r="EV151" i="7"/>
  <c r="FB151" i="7"/>
  <c r="FA151" i="7"/>
  <c r="EZ151" i="7"/>
  <c r="EV518" i="7"/>
  <c r="FB518" i="7"/>
  <c r="FA518" i="7"/>
  <c r="EZ518" i="7"/>
  <c r="EV1317" i="7"/>
  <c r="FB1317" i="7"/>
  <c r="FA1317" i="7"/>
  <c r="EZ1317" i="7"/>
  <c r="EV965" i="7"/>
  <c r="FB965" i="7"/>
  <c r="FA965" i="7"/>
  <c r="EZ965" i="7"/>
  <c r="EV472" i="7"/>
  <c r="FB472" i="7"/>
  <c r="FA472" i="7"/>
  <c r="EZ472" i="7"/>
  <c r="EV1303" i="7"/>
  <c r="FA1303" i="7"/>
  <c r="FB1303" i="7"/>
  <c r="EZ1303" i="7"/>
  <c r="EV705" i="7"/>
  <c r="FB705" i="7"/>
  <c r="FA705" i="7"/>
  <c r="EZ705" i="7"/>
  <c r="EV572" i="7"/>
  <c r="FB572" i="7"/>
  <c r="FA572" i="7"/>
  <c r="EZ572" i="7"/>
  <c r="EV750" i="7"/>
  <c r="FB750" i="7"/>
  <c r="FA750" i="7"/>
  <c r="EZ750" i="7"/>
  <c r="EV517" i="7"/>
  <c r="FB517" i="7"/>
  <c r="FA517" i="7"/>
  <c r="EZ517" i="7"/>
  <c r="EV1078" i="7"/>
  <c r="FB1078" i="7"/>
  <c r="EZ1078" i="7"/>
  <c r="FA1078" i="7"/>
  <c r="EV883" i="7"/>
  <c r="FB883" i="7"/>
  <c r="FA883" i="7"/>
  <c r="EZ883" i="7"/>
  <c r="EV1360" i="7"/>
  <c r="FB1360" i="7"/>
  <c r="FA1360" i="7"/>
  <c r="EZ1360" i="7"/>
  <c r="EV251" i="7"/>
  <c r="FB251" i="7"/>
  <c r="FA251" i="7"/>
  <c r="EZ251" i="7"/>
  <c r="EV585" i="7"/>
  <c r="FB585" i="7"/>
  <c r="FA585" i="7"/>
  <c r="EZ585" i="7"/>
  <c r="EV1377" i="7"/>
  <c r="FB1377" i="7"/>
  <c r="FA1377" i="7"/>
  <c r="EZ1377" i="7"/>
  <c r="EV447" i="7"/>
  <c r="FB447" i="7"/>
  <c r="FA447" i="7"/>
  <c r="EZ447" i="7"/>
  <c r="EV1384" i="7"/>
  <c r="FB1384" i="7"/>
  <c r="EZ1384" i="7"/>
  <c r="FA1384" i="7"/>
  <c r="EV1402" i="7"/>
  <c r="FB1402" i="7"/>
  <c r="FA1402" i="7"/>
  <c r="EZ1402" i="7"/>
  <c r="EV214" i="7"/>
  <c r="FB214" i="7"/>
  <c r="FA214" i="7"/>
  <c r="EZ214" i="7"/>
  <c r="EV69" i="7"/>
  <c r="FB69" i="7"/>
  <c r="FA69" i="7"/>
  <c r="EZ69" i="7"/>
  <c r="EV912" i="7"/>
  <c r="FB912" i="7"/>
  <c r="EZ912" i="7"/>
  <c r="FA912" i="7"/>
  <c r="EV477" i="7"/>
  <c r="FB477" i="7"/>
  <c r="FA477" i="7"/>
  <c r="EZ477" i="7"/>
  <c r="EV228" i="7"/>
  <c r="FB228" i="7"/>
  <c r="FA228" i="7"/>
  <c r="EZ228" i="7"/>
  <c r="EV145" i="7"/>
  <c r="FB145" i="7"/>
  <c r="FA145" i="7"/>
  <c r="EZ145" i="7"/>
  <c r="EV9" i="7"/>
  <c r="FB9" i="7"/>
  <c r="FA9" i="7"/>
  <c r="EZ9" i="7"/>
  <c r="EV633" i="7"/>
  <c r="FB633" i="7"/>
  <c r="FA633" i="7"/>
  <c r="EZ633" i="7"/>
  <c r="EV302" i="7"/>
  <c r="FB302" i="7"/>
  <c r="FA302" i="7"/>
  <c r="EZ302" i="7"/>
  <c r="EV84" i="7"/>
  <c r="FB84" i="7"/>
  <c r="FA84" i="7"/>
  <c r="EZ84" i="7"/>
  <c r="EV1102" i="7"/>
  <c r="FB1102" i="7"/>
  <c r="EZ1102" i="7"/>
  <c r="FA1102" i="7"/>
  <c r="EV256" i="7"/>
  <c r="FB256" i="7"/>
  <c r="FA256" i="7"/>
  <c r="EZ256" i="7"/>
  <c r="EV57" i="7"/>
  <c r="FB57" i="7"/>
  <c r="FA57" i="7"/>
  <c r="EZ57" i="7"/>
  <c r="EV813" i="7"/>
  <c r="FB813" i="7"/>
  <c r="FA813" i="7"/>
  <c r="EZ813" i="7"/>
  <c r="EV514" i="7"/>
  <c r="FB514" i="7"/>
  <c r="FA514" i="7"/>
  <c r="EZ514" i="7"/>
  <c r="EV92" i="7"/>
  <c r="FB92" i="7"/>
  <c r="FA92" i="7"/>
  <c r="EZ92" i="7"/>
  <c r="EV239" i="7"/>
  <c r="FB239" i="7"/>
  <c r="FA239" i="7"/>
  <c r="EZ239" i="7"/>
  <c r="EV428" i="7"/>
  <c r="FB428" i="7"/>
  <c r="FA428" i="7"/>
  <c r="EZ428" i="7"/>
  <c r="EV631" i="7"/>
  <c r="FB631" i="7"/>
  <c r="FA631" i="7"/>
  <c r="EZ631" i="7"/>
  <c r="EV885" i="7"/>
  <c r="FB885" i="7"/>
  <c r="FA885" i="7"/>
  <c r="EZ885" i="7"/>
  <c r="EV83" i="7"/>
  <c r="FB83" i="7"/>
  <c r="FA83" i="7"/>
  <c r="EZ83" i="7"/>
  <c r="EV230" i="7"/>
  <c r="FB230" i="7"/>
  <c r="FA230" i="7"/>
  <c r="EZ230" i="7"/>
  <c r="EV416" i="7"/>
  <c r="FB416" i="7"/>
  <c r="FA416" i="7"/>
  <c r="EZ416" i="7"/>
  <c r="EV618" i="7"/>
  <c r="FB618" i="7"/>
  <c r="FA618" i="7"/>
  <c r="EZ618" i="7"/>
  <c r="EV866" i="7"/>
  <c r="FB866" i="7"/>
  <c r="FA866" i="7"/>
  <c r="EZ866" i="7"/>
  <c r="EV1282" i="7"/>
  <c r="FB1282" i="7"/>
  <c r="EZ1282" i="7"/>
  <c r="FA1282" i="7"/>
  <c r="EV336" i="7"/>
  <c r="FB336" i="7"/>
  <c r="FA336" i="7"/>
  <c r="EZ336" i="7"/>
  <c r="EV528" i="7"/>
  <c r="FB528" i="7"/>
  <c r="FA528" i="7"/>
  <c r="EZ528" i="7"/>
  <c r="EV755" i="7"/>
  <c r="FB755" i="7"/>
  <c r="EZ755" i="7"/>
  <c r="FA755" i="7"/>
  <c r="EV1068" i="7"/>
  <c r="FB1068" i="7"/>
  <c r="FA1068" i="7"/>
  <c r="EZ1068" i="7"/>
  <c r="EV695" i="7"/>
  <c r="FB695" i="7"/>
  <c r="FA695" i="7"/>
  <c r="EZ695" i="7"/>
  <c r="EV975" i="7"/>
  <c r="FB975" i="7"/>
  <c r="FA975" i="7"/>
  <c r="EZ975" i="7"/>
  <c r="EV15" i="7"/>
  <c r="FB15" i="7"/>
  <c r="FA15" i="7"/>
  <c r="EZ15" i="7"/>
  <c r="EV159" i="7"/>
  <c r="FB159" i="7"/>
  <c r="FA159" i="7"/>
  <c r="EZ159" i="7"/>
  <c r="EV324" i="7"/>
  <c r="FB324" i="7"/>
  <c r="FA324" i="7"/>
  <c r="EZ324" i="7"/>
  <c r="EV4" i="7"/>
  <c r="FB4" i="7"/>
  <c r="FA4" i="7"/>
  <c r="EZ4" i="7"/>
  <c r="EV148" i="7"/>
  <c r="FB148" i="7"/>
  <c r="FA148" i="7"/>
  <c r="EZ148" i="7"/>
  <c r="EV310" i="7"/>
  <c r="FB310" i="7"/>
  <c r="FA310" i="7"/>
  <c r="EZ310" i="7"/>
  <c r="EV502" i="7"/>
  <c r="FB502" i="7"/>
  <c r="FA502" i="7"/>
  <c r="EZ502" i="7"/>
  <c r="EV137" i="7"/>
  <c r="FA137" i="7"/>
  <c r="FB137" i="7"/>
  <c r="EZ137" i="7"/>
  <c r="EV296" i="7"/>
  <c r="FB296" i="7"/>
  <c r="FA296" i="7"/>
  <c r="EZ296" i="7"/>
  <c r="EV488" i="7"/>
  <c r="FB488" i="7"/>
  <c r="FA488" i="7"/>
  <c r="EZ488" i="7"/>
  <c r="EW1013" i="7"/>
  <c r="EW467" i="7"/>
  <c r="EW949" i="7"/>
  <c r="EW61" i="7"/>
  <c r="EW191" i="7"/>
  <c r="EW575" i="7"/>
  <c r="EW133" i="7"/>
  <c r="EW315" i="7"/>
  <c r="EW549" i="7"/>
  <c r="EW1047" i="7"/>
  <c r="EW569" i="7"/>
  <c r="EW685" i="7"/>
  <c r="EW1021" i="7"/>
  <c r="EW957" i="7"/>
  <c r="EW697" i="7"/>
  <c r="EW1347" i="7"/>
  <c r="EW1063" i="7"/>
  <c r="EW341" i="7"/>
  <c r="EW627" i="7"/>
  <c r="EW1127" i="7"/>
  <c r="EW801" i="7"/>
  <c r="EW1289" i="7"/>
  <c r="EW733" i="7"/>
  <c r="EW1099" i="7"/>
  <c r="EW1177" i="7"/>
  <c r="EW927" i="7"/>
  <c r="EW313" i="7"/>
  <c r="EW807" i="7"/>
  <c r="EW1307" i="7"/>
  <c r="EW677" i="7"/>
  <c r="EW387" i="7"/>
  <c r="EW719" i="7"/>
  <c r="EW1361" i="7"/>
  <c r="EW331" i="7"/>
  <c r="EW763" i="7"/>
  <c r="EW781" i="7"/>
  <c r="EW1147" i="7"/>
  <c r="EW361" i="7"/>
  <c r="EW1355" i="7"/>
  <c r="EW605" i="7"/>
  <c r="EW435" i="7"/>
  <c r="EW1401" i="7"/>
  <c r="EW1349" i="7"/>
  <c r="EW899" i="7"/>
  <c r="EW1217" i="7"/>
  <c r="EW861" i="7"/>
  <c r="EW227" i="7"/>
  <c r="EW963" i="7"/>
  <c r="EW215" i="7"/>
  <c r="EW499" i="7"/>
  <c r="EW85" i="7"/>
  <c r="EW1141" i="7"/>
  <c r="EW365" i="7"/>
  <c r="EW559" i="7"/>
  <c r="EW789" i="7"/>
  <c r="EW35" i="7"/>
  <c r="EW179" i="7"/>
  <c r="EW353" i="7"/>
  <c r="EW775" i="7"/>
  <c r="EW1105" i="7"/>
  <c r="EW273" i="7"/>
  <c r="EW465" i="7"/>
  <c r="EW941" i="7"/>
  <c r="EW869" i="7"/>
  <c r="EW1285" i="7"/>
  <c r="EW111" i="7"/>
  <c r="EW453" i="7"/>
  <c r="EW249" i="7"/>
  <c r="EW439" i="7"/>
  <c r="EW89" i="7"/>
  <c r="EW425" i="7"/>
  <c r="EW1173" i="7"/>
  <c r="EW607" i="7"/>
  <c r="EW457" i="7"/>
  <c r="EW531" i="7"/>
  <c r="EW893" i="7"/>
  <c r="EW1059" i="7"/>
  <c r="EW1079" i="7"/>
  <c r="EW563" i="7"/>
  <c r="EW693" i="7"/>
  <c r="EW123" i="7"/>
  <c r="EW1051" i="7"/>
  <c r="EW1017" i="7"/>
  <c r="EW1253" i="7"/>
  <c r="EW739" i="7"/>
  <c r="EW1309" i="7"/>
  <c r="EW379" i="7"/>
  <c r="EW827" i="7"/>
  <c r="EW745" i="7"/>
  <c r="EW1111" i="7"/>
  <c r="EW325" i="7"/>
  <c r="EW1319" i="7"/>
  <c r="EW657" i="7"/>
  <c r="EW1305" i="7"/>
  <c r="EW399" i="7"/>
  <c r="EW1381" i="7"/>
  <c r="EW741" i="7"/>
  <c r="EW1101" i="7"/>
  <c r="EW793" i="7"/>
  <c r="EW1159" i="7"/>
  <c r="EW989" i="7"/>
  <c r="EW373" i="7"/>
  <c r="EW1367" i="7"/>
  <c r="EW441" i="7"/>
  <c r="EW1161" i="7"/>
  <c r="EW303" i="7"/>
  <c r="EW33" i="7"/>
  <c r="EW109" i="7"/>
  <c r="EW773" i="7"/>
  <c r="EW201" i="7"/>
  <c r="EW21" i="7"/>
  <c r="EW669" i="7"/>
  <c r="EW451" i="7"/>
  <c r="EW413" i="7"/>
  <c r="EW71" i="7"/>
  <c r="EW401" i="7"/>
  <c r="EW599" i="7"/>
  <c r="EW841" i="7"/>
  <c r="EW321" i="7"/>
  <c r="EW513" i="7"/>
  <c r="EW1033" i="7"/>
  <c r="EW945" i="7"/>
  <c r="EW3" i="7"/>
  <c r="EW147" i="7"/>
  <c r="EW309" i="7"/>
  <c r="EW501" i="7"/>
  <c r="EW295" i="7"/>
  <c r="EW487" i="7"/>
  <c r="EW125" i="7"/>
  <c r="EW281" i="7"/>
  <c r="EW473" i="7"/>
  <c r="EW829" i="7"/>
  <c r="EW285" i="7"/>
  <c r="EW101" i="7"/>
  <c r="EW1339" i="7"/>
  <c r="EW1351" i="7"/>
  <c r="EW67" i="7"/>
  <c r="EW839" i="7"/>
  <c r="EW275" i="7"/>
  <c r="EW977" i="7"/>
  <c r="EW1275" i="7"/>
  <c r="EW723" i="7"/>
  <c r="EW645" i="7"/>
  <c r="EW1293" i="7"/>
  <c r="EW463" i="7"/>
  <c r="EW595" i="7"/>
  <c r="EW383" i="7"/>
  <c r="EW1301" i="7"/>
  <c r="EW565" i="7"/>
  <c r="EW1191" i="7"/>
  <c r="EW351" i="7"/>
  <c r="EW1133" i="7"/>
  <c r="EW1029" i="7"/>
  <c r="EW959" i="7"/>
  <c r="EW253" i="7"/>
  <c r="EW1157" i="7"/>
  <c r="EW855" i="7"/>
  <c r="EW1113" i="7"/>
  <c r="EW427" i="7"/>
  <c r="EW709" i="7"/>
  <c r="EW1075" i="7"/>
  <c r="EW515" i="7"/>
  <c r="EW1107" i="7"/>
  <c r="EW495" i="7"/>
  <c r="EW995" i="7"/>
  <c r="EW787" i="7"/>
  <c r="EW551" i="7"/>
  <c r="EW843" i="7"/>
  <c r="EW851" i="7"/>
  <c r="EW199" i="7"/>
  <c r="EW1245" i="7"/>
  <c r="EW1255" i="7"/>
  <c r="EW469" i="7"/>
  <c r="EW835" i="7"/>
  <c r="EW1179" i="7"/>
  <c r="EW543" i="7"/>
  <c r="EW1043" i="7"/>
  <c r="EW1335" i="7"/>
  <c r="EW901" i="7"/>
  <c r="EW909" i="7"/>
  <c r="EW151" i="7"/>
  <c r="EW1317" i="7"/>
  <c r="EW965" i="7"/>
  <c r="EW1303" i="7"/>
  <c r="EW705" i="7"/>
  <c r="EW517" i="7"/>
  <c r="EW883" i="7"/>
  <c r="EW251" i="7"/>
  <c r="EW585" i="7"/>
  <c r="EW1377" i="7"/>
  <c r="EW447" i="7"/>
  <c r="EW69" i="7"/>
  <c r="EW477" i="7"/>
  <c r="EW145" i="7"/>
  <c r="EW9" i="7"/>
  <c r="EW633" i="7"/>
  <c r="EW57" i="7"/>
  <c r="EW813" i="7"/>
  <c r="EW239" i="7"/>
  <c r="EW631" i="7"/>
  <c r="EW885" i="7"/>
  <c r="EW83" i="7"/>
  <c r="EW755" i="7"/>
  <c r="EW695" i="7"/>
  <c r="EW975" i="7"/>
  <c r="EW15" i="7"/>
  <c r="EW159" i="7"/>
  <c r="EW137" i="7"/>
  <c r="EW1221" i="7"/>
  <c r="EW505" i="7"/>
  <c r="EW903" i="7"/>
  <c r="EW37" i="7"/>
  <c r="EW1153" i="7"/>
  <c r="EW1333" i="7"/>
  <c r="EW1089" i="7"/>
  <c r="EW897" i="7"/>
  <c r="EW229" i="7"/>
  <c r="EW1223" i="7"/>
  <c r="EW73" i="7"/>
  <c r="EW157" i="7"/>
  <c r="EW395" i="7"/>
  <c r="EW59" i="7"/>
  <c r="EW715" i="7"/>
  <c r="EW917" i="7"/>
  <c r="EW135" i="7"/>
  <c r="EW455" i="7"/>
  <c r="EW1263" i="7"/>
  <c r="EW1337" i="7"/>
  <c r="EW931" i="7"/>
  <c r="EW1233" i="7"/>
  <c r="EW863" i="7"/>
  <c r="EW609" i="7"/>
  <c r="EW981" i="7"/>
  <c r="EW643" i="7"/>
  <c r="EW1219" i="7"/>
  <c r="EW1369" i="7"/>
  <c r="EW323" i="7"/>
  <c r="EW1323" i="7"/>
  <c r="EW639" i="7"/>
  <c r="EW1139" i="7"/>
  <c r="EW557" i="7"/>
  <c r="EW1009" i="7"/>
  <c r="EW55" i="7"/>
  <c r="EW1081" i="7"/>
  <c r="EW1109" i="7"/>
  <c r="EW1399" i="7"/>
  <c r="EW1169" i="7"/>
  <c r="EW853" i="7"/>
  <c r="EW613" i="7"/>
  <c r="EW979" i="7"/>
  <c r="EW1313" i="7"/>
  <c r="EW261" i="7"/>
  <c r="EW1395" i="7"/>
  <c r="EW687" i="7"/>
  <c r="EW1187" i="7"/>
  <c r="EW489" i="7"/>
  <c r="EW267" i="7"/>
  <c r="EW7" i="7"/>
  <c r="EW1181" i="7"/>
  <c r="EW911" i="7"/>
  <c r="EW661" i="7"/>
  <c r="EW1027" i="7"/>
  <c r="EW913" i="7"/>
  <c r="EW389" i="7"/>
  <c r="EW1251" i="7"/>
  <c r="EW591" i="7"/>
  <c r="EW1091" i="7"/>
  <c r="EW105" i="7"/>
  <c r="EW1357" i="7"/>
  <c r="EW181" i="7"/>
  <c r="EW45" i="7"/>
  <c r="EW367" i="7"/>
  <c r="EW25" i="7"/>
  <c r="EW93" i="7"/>
  <c r="EW1189" i="7"/>
  <c r="EW443" i="7"/>
  <c r="EW95" i="7"/>
  <c r="EW431" i="7"/>
  <c r="EW635" i="7"/>
  <c r="EW889" i="7"/>
  <c r="EW1321" i="7"/>
  <c r="EW547" i="7"/>
  <c r="EW1005" i="7"/>
  <c r="EW27" i="7"/>
  <c r="EW171" i="7"/>
  <c r="EW5" i="7"/>
  <c r="EW149" i="7"/>
  <c r="EW311" i="7"/>
  <c r="EW503" i="7"/>
  <c r="EW1207" i="7"/>
  <c r="EW823" i="7"/>
  <c r="EW1031" i="7"/>
  <c r="EW535" i="7"/>
  <c r="EW871" i="7"/>
  <c r="EW511" i="7"/>
  <c r="EW103" i="7"/>
  <c r="EW421" i="7"/>
  <c r="EW1365" i="7"/>
  <c r="EW1387" i="7"/>
  <c r="EW967" i="7"/>
  <c r="EW921" i="7"/>
  <c r="EW1045" i="7"/>
  <c r="EW1015" i="7"/>
  <c r="EW1205" i="7"/>
  <c r="EW653" i="7"/>
  <c r="EW581" i="7"/>
  <c r="EW213" i="7"/>
  <c r="EW833" i="7"/>
  <c r="EW203" i="7"/>
  <c r="EW113" i="7"/>
  <c r="EW1407" i="7"/>
  <c r="EW629" i="7"/>
  <c r="EW849" i="7"/>
  <c r="EW747" i="7"/>
  <c r="EW1119" i="7"/>
  <c r="EW1329" i="7"/>
  <c r="EW541" i="7"/>
  <c r="EW1237" i="7"/>
  <c r="EW779" i="7"/>
  <c r="EW1197" i="7"/>
  <c r="EW327" i="7"/>
  <c r="EW91" i="7"/>
  <c r="EW1409" i="7"/>
  <c r="EW1057" i="7"/>
  <c r="EW1363" i="7"/>
  <c r="EW289" i="7"/>
  <c r="EW783" i="7"/>
  <c r="EW1283" i="7"/>
  <c r="EW717" i="7"/>
  <c r="EW363" i="7"/>
  <c r="EW1085" i="7"/>
  <c r="EW761" i="7"/>
  <c r="EW1325" i="7"/>
  <c r="EW803" i="7"/>
  <c r="EW757" i="7"/>
  <c r="EW1123" i="7"/>
  <c r="EW877" i="7"/>
  <c r="EW337" i="7"/>
  <c r="EW1331" i="7"/>
  <c r="EW297" i="7"/>
  <c r="EW641" i="7"/>
  <c r="EW411" i="7"/>
  <c r="EW679" i="7"/>
  <c r="EW1397" i="7"/>
  <c r="EW805" i="7"/>
  <c r="EW1171" i="7"/>
  <c r="EW207" i="7"/>
  <c r="EW241" i="7"/>
  <c r="EW735" i="7"/>
  <c r="EW1235" i="7"/>
  <c r="EW333" i="7"/>
  <c r="EW141" i="7"/>
  <c r="EW81" i="7"/>
  <c r="EW1025" i="7"/>
  <c r="EW169" i="7"/>
  <c r="EW381" i="7"/>
  <c r="EW129" i="7"/>
  <c r="EW689" i="7"/>
  <c r="EW269" i="7"/>
  <c r="EW461" i="7"/>
  <c r="EW667" i="7"/>
  <c r="EW933" i="7"/>
  <c r="EW107" i="7"/>
  <c r="EW449" i="7"/>
  <c r="EW369" i="7"/>
  <c r="EW797" i="7"/>
  <c r="EW1155" i="7"/>
  <c r="EW737" i="7"/>
  <c r="EW1035" i="7"/>
  <c r="EW39" i="7"/>
  <c r="EW183" i="7"/>
  <c r="EW357" i="7"/>
  <c r="EW343" i="7"/>
  <c r="EW17" i="7"/>
  <c r="EW161" i="7"/>
  <c r="EW329" i="7"/>
  <c r="EW521" i="7"/>
  <c r="EW837" i="7"/>
  <c r="EW1061" i="7"/>
  <c r="EW1077" i="7"/>
  <c r="EW751" i="7"/>
  <c r="EW973" i="7"/>
  <c r="EW263" i="7"/>
  <c r="EW459" i="7"/>
  <c r="EW255" i="7"/>
  <c r="EW471" i="7"/>
  <c r="EW971" i="7"/>
  <c r="EW1273" i="7"/>
  <c r="EW703" i="7"/>
  <c r="EW433" i="7"/>
  <c r="EW951" i="7"/>
  <c r="EW507" i="7"/>
  <c r="EW1007" i="7"/>
  <c r="EW765" i="7"/>
  <c r="EW857" i="7"/>
  <c r="EW1185" i="7"/>
  <c r="EW865" i="7"/>
  <c r="EW187" i="7"/>
  <c r="EW571" i="7"/>
  <c r="EW1267" i="7"/>
  <c r="EW767" i="7"/>
  <c r="EW481" i="7"/>
  <c r="EW1023" i="7"/>
  <c r="EW847" i="7"/>
  <c r="EW997" i="7"/>
  <c r="EW437" i="7"/>
  <c r="EW555" i="7"/>
  <c r="EW1055" i="7"/>
  <c r="EW683" i="7"/>
  <c r="EW915" i="7"/>
  <c r="EW1257" i="7"/>
  <c r="EW923" i="7"/>
  <c r="EW139" i="7"/>
  <c r="EW985" i="7"/>
  <c r="EW1315" i="7"/>
  <c r="EW785" i="7"/>
  <c r="EW385" i="7"/>
  <c r="EW1379" i="7"/>
  <c r="EW177" i="7"/>
  <c r="EW729" i="7"/>
  <c r="EW415" i="7"/>
  <c r="EW117" i="7"/>
  <c r="EW97" i="7"/>
  <c r="EW193" i="7"/>
  <c r="EW271" i="7"/>
  <c r="EW165" i="7"/>
  <c r="EW961" i="7"/>
  <c r="EW119" i="7"/>
  <c r="EW671" i="7"/>
  <c r="EW583" i="7"/>
  <c r="EW817" i="7"/>
  <c r="EW1193" i="7"/>
  <c r="EW1069" i="7"/>
  <c r="EW51" i="7"/>
  <c r="EW195" i="7"/>
  <c r="EW29" i="7"/>
  <c r="EW173" i="7"/>
  <c r="EW771" i="7"/>
  <c r="EW1149" i="7"/>
  <c r="EW809" i="7"/>
  <c r="EW163" i="7"/>
  <c r="EW727" i="7"/>
  <c r="EW811" i="7"/>
  <c r="EW1249" i="7"/>
  <c r="EW573" i="7"/>
  <c r="EW1203" i="7"/>
  <c r="EW907" i="7"/>
  <c r="EW1195" i="7"/>
  <c r="EW1287" i="7"/>
  <c r="EW615" i="7"/>
  <c r="EW1115" i="7"/>
  <c r="EW587" i="7"/>
  <c r="EW815" i="7"/>
  <c r="EW821" i="7"/>
  <c r="EW611" i="7"/>
  <c r="EW1299" i="7"/>
  <c r="EW577" i="7"/>
  <c r="EW1167" i="7"/>
  <c r="EW943" i="7"/>
  <c r="EW651" i="7"/>
  <c r="EW1151" i="7"/>
  <c r="EW537" i="7"/>
  <c r="EW1053" i="7"/>
  <c r="EW1405" i="7"/>
  <c r="EW43" i="7"/>
  <c r="EW1041" i="7"/>
  <c r="EW1129" i="7"/>
  <c r="EW1411" i="7"/>
  <c r="EW539" i="7"/>
  <c r="EW1121" i="7"/>
  <c r="EW867" i="7"/>
  <c r="EW625" i="7"/>
  <c r="EW1239" i="7"/>
  <c r="EW991" i="7"/>
  <c r="EW1265" i="7"/>
  <c r="EW1261" i="7"/>
  <c r="EW247" i="7"/>
  <c r="EW205" i="7"/>
  <c r="EW699" i="7"/>
  <c r="EW1199" i="7"/>
  <c r="EW1125" i="7"/>
  <c r="EW279" i="7"/>
  <c r="EW1201" i="7"/>
  <c r="EW529" i="7"/>
  <c r="EW1095" i="7"/>
  <c r="EW895" i="7"/>
  <c r="EW219" i="7"/>
  <c r="EW935" i="7"/>
  <c r="EW355" i="7"/>
  <c r="EW153" i="7"/>
  <c r="EW597" i="7"/>
  <c r="EW561" i="7"/>
  <c r="EW299" i="7"/>
  <c r="EW491" i="7"/>
  <c r="EW707" i="7"/>
  <c r="EW131" i="7"/>
  <c r="EW287" i="7"/>
  <c r="EW479" i="7"/>
  <c r="EW969" i="7"/>
  <c r="EW1241" i="7"/>
  <c r="EW777" i="7"/>
  <c r="EW1117" i="7"/>
  <c r="EW63" i="7"/>
  <c r="EW41" i="7"/>
  <c r="EW185" i="7"/>
  <c r="EW359" i="7"/>
  <c r="EW1271" i="7"/>
  <c r="EW1243" i="7"/>
  <c r="EW887" i="7"/>
  <c r="EW429" i="7"/>
  <c r="EW47" i="7"/>
  <c r="EW601" i="7"/>
  <c r="EW1175" i="7"/>
  <c r="EW649" i="7"/>
  <c r="EW371" i="7"/>
  <c r="EW1071" i="7"/>
  <c r="EW265" i="7"/>
  <c r="EW1259" i="7"/>
  <c r="EW721" i="7"/>
  <c r="EW953" i="7"/>
  <c r="EW301" i="7"/>
  <c r="EW795" i="7"/>
  <c r="EW1295" i="7"/>
  <c r="EW345" i="7"/>
  <c r="EW1269" i="7"/>
  <c r="EW375" i="7"/>
  <c r="EW1345" i="7"/>
  <c r="EW1065" i="7"/>
  <c r="EW769" i="7"/>
  <c r="EW1135" i="7"/>
  <c r="EW1049" i="7"/>
  <c r="EW349" i="7"/>
  <c r="EW1343" i="7"/>
  <c r="EW621" i="7"/>
  <c r="EW1341" i="7"/>
  <c r="EW423" i="7"/>
  <c r="EW659" i="7"/>
  <c r="EW475" i="7"/>
  <c r="EW925" i="7"/>
  <c r="EW673" i="7"/>
  <c r="EW1311" i="7"/>
  <c r="EW1039" i="7"/>
  <c r="EW525" i="7"/>
  <c r="EW545" i="7"/>
  <c r="EW189" i="7"/>
  <c r="EW307" i="7"/>
  <c r="EW257" i="7"/>
  <c r="EW317" i="7"/>
  <c r="EW509" i="7"/>
  <c r="EW143" i="7"/>
  <c r="EW305" i="7"/>
  <c r="EW497" i="7"/>
  <c r="EW713" i="7"/>
  <c r="EW999" i="7"/>
  <c r="EW231" i="7"/>
  <c r="EW417" i="7"/>
  <c r="EW619" i="7"/>
  <c r="EW799" i="7"/>
  <c r="EW75" i="7"/>
  <c r="EW221" i="7"/>
  <c r="EW405" i="7"/>
  <c r="EW209" i="7"/>
  <c r="EW391" i="7"/>
  <c r="EW53" i="7"/>
  <c r="EW197" i="7"/>
  <c r="EW377" i="7"/>
  <c r="EW1393" i="7"/>
  <c r="EW277" i="7"/>
  <c r="EW725" i="7"/>
  <c r="EW1291" i="7"/>
  <c r="EW579" i="7"/>
  <c r="EW121" i="7"/>
  <c r="EW1389" i="7"/>
  <c r="EW1093" i="7"/>
  <c r="EW19" i="7"/>
  <c r="EW1247" i="7"/>
  <c r="EW115" i="7"/>
  <c r="EW993" i="7"/>
  <c r="EW1277" i="7"/>
  <c r="EW905" i="7"/>
  <c r="EW1403" i="7"/>
  <c r="EW681" i="7"/>
  <c r="EW445" i="7"/>
  <c r="EW485" i="7"/>
  <c r="EW519" i="7"/>
  <c r="EW1019" i="7"/>
  <c r="EW873" i="7"/>
  <c r="EW879" i="7"/>
  <c r="EW175" i="7"/>
  <c r="EW1281" i="7"/>
  <c r="EW1279" i="7"/>
  <c r="EW493" i="7"/>
  <c r="EW859" i="7"/>
  <c r="EW419" i="7"/>
  <c r="EW1215" i="7"/>
  <c r="EW567" i="7"/>
  <c r="EW1067" i="7"/>
  <c r="EW665" i="7"/>
  <c r="EW929" i="7"/>
  <c r="EW937" i="7"/>
  <c r="EW283" i="7"/>
  <c r="EW701" i="7"/>
  <c r="EW1137" i="7"/>
  <c r="EW1183" i="7"/>
  <c r="EW1097" i="7"/>
  <c r="EW617" i="7"/>
  <c r="EW13" i="7"/>
  <c r="EW319" i="7"/>
  <c r="EW749" i="7"/>
  <c r="EW11" i="7"/>
  <c r="EW155" i="7"/>
  <c r="EW245" i="7"/>
  <c r="EW891" i="7"/>
  <c r="EW819" i="7"/>
  <c r="EW87" i="7"/>
  <c r="EW65" i="7"/>
  <c r="EW987" i="7"/>
  <c r="EW1373" i="7"/>
  <c r="EW1391" i="7"/>
  <c r="EW1037" i="7"/>
  <c r="EW675" i="7"/>
  <c r="EW1165" i="7"/>
  <c r="EW603" i="7"/>
  <c r="EW759" i="7"/>
  <c r="EW593" i="7"/>
  <c r="EW875" i="7"/>
  <c r="EW1383" i="7"/>
  <c r="EW1087" i="7"/>
  <c r="EW1225" i="7"/>
  <c r="EW1297" i="7"/>
  <c r="EW623" i="7"/>
  <c r="EW743" i="7"/>
  <c r="EW409" i="7"/>
  <c r="EW393" i="7"/>
  <c r="EW339" i="7"/>
  <c r="EW225" i="7"/>
  <c r="EW1209" i="7"/>
  <c r="EW1231" i="7"/>
  <c r="EW831" i="7"/>
  <c r="EW1143" i="7"/>
  <c r="EW237" i="7"/>
  <c r="EW1103" i="7"/>
  <c r="EW397" i="7"/>
  <c r="EW939" i="7"/>
  <c r="EW647" i="7"/>
  <c r="EW1385" i="7"/>
  <c r="EW553" i="7"/>
  <c r="EW1131" i="7"/>
  <c r="EW919" i="7"/>
  <c r="EW1229" i="7"/>
  <c r="EW211" i="7"/>
  <c r="EW533" i="7"/>
  <c r="EW483" i="7"/>
  <c r="EW983" i="7"/>
  <c r="EW79" i="7"/>
  <c r="EW1073" i="7"/>
  <c r="EW1375" i="7"/>
  <c r="EW825" i="7"/>
  <c r="EW589" i="7"/>
  <c r="EW955" i="7"/>
  <c r="EW293" i="7"/>
  <c r="EW1359" i="7"/>
  <c r="EW663" i="7"/>
  <c r="EW1163" i="7"/>
  <c r="EW947" i="7"/>
  <c r="EW243" i="7"/>
  <c r="EW31" i="7"/>
  <c r="EW1011" i="7"/>
  <c r="EW1145" i="7"/>
  <c r="EW523" i="7"/>
  <c r="EW1083" i="7"/>
  <c r="EW881" i="7"/>
  <c r="EW637" i="7"/>
  <c r="EW1003" i="7"/>
  <c r="EW1227" i="7"/>
  <c r="EW1213" i="7"/>
  <c r="EW233" i="7"/>
  <c r="EW217" i="7"/>
  <c r="EW711" i="7"/>
  <c r="EW1211" i="7"/>
  <c r="EW845" i="7"/>
  <c r="EW291" i="7"/>
  <c r="EW127" i="7"/>
  <c r="EW1353" i="7"/>
  <c r="EW1001" i="7"/>
  <c r="EW1327" i="7"/>
  <c r="EW691" i="7"/>
  <c r="EW403" i="7"/>
  <c r="EW731" i="7"/>
  <c r="EW49" i="7"/>
  <c r="EW791" i="7"/>
  <c r="EW347" i="7"/>
  <c r="EW23" i="7"/>
  <c r="EW167" i="7"/>
  <c r="EW335" i="7"/>
  <c r="EW527" i="7"/>
  <c r="EW753" i="7"/>
  <c r="EW259" i="7"/>
  <c r="EW655" i="7"/>
  <c r="EW1371" i="7"/>
  <c r="EW99" i="7"/>
  <c r="EW235" i="7"/>
  <c r="EW77" i="7"/>
  <c r="EW223" i="7"/>
  <c r="EW407" i="7"/>
  <c r="EX926" i="7"/>
  <c r="EW926" i="7"/>
  <c r="EX1098" i="7"/>
  <c r="EW1098" i="7"/>
  <c r="EX682" i="7"/>
  <c r="EW682" i="7"/>
  <c r="EX1406" i="7"/>
  <c r="EW1406" i="7"/>
  <c r="EX330" i="7"/>
  <c r="EW330" i="7"/>
  <c r="EX956" i="7"/>
  <c r="EW956" i="7"/>
  <c r="EX828" i="7"/>
  <c r="EW828" i="7"/>
  <c r="EX366" i="7"/>
  <c r="EW366" i="7"/>
  <c r="EX44" i="7"/>
  <c r="EW44" i="7"/>
  <c r="EX894" i="7"/>
  <c r="EW894" i="7"/>
  <c r="EX276" i="7"/>
  <c r="EW276" i="7"/>
  <c r="EX468" i="7"/>
  <c r="EW468" i="7"/>
  <c r="EX112" i="7"/>
  <c r="EW112" i="7"/>
  <c r="EX454" i="7"/>
  <c r="EW454" i="7"/>
  <c r="EX250" i="7"/>
  <c r="EW250" i="7"/>
  <c r="EX440" i="7"/>
  <c r="EW440" i="7"/>
  <c r="EX1084" i="7"/>
  <c r="EW1084" i="7"/>
  <c r="EX1016" i="7"/>
  <c r="EW1016" i="7"/>
  <c r="EX520" i="7"/>
  <c r="EW520" i="7"/>
  <c r="EX882" i="7"/>
  <c r="EW882" i="7"/>
  <c r="EX722" i="7"/>
  <c r="EW722" i="7"/>
  <c r="EX26" i="7"/>
  <c r="EW26" i="7"/>
  <c r="EX936" i="7"/>
  <c r="EW936" i="7"/>
  <c r="EX1386" i="7"/>
  <c r="EW1386" i="7"/>
  <c r="EX1404" i="7"/>
  <c r="EW1404" i="7"/>
  <c r="EX1036" i="7"/>
  <c r="EW1036" i="7"/>
  <c r="EX1024" i="7"/>
  <c r="EW1024" i="7"/>
  <c r="EX1196" i="7"/>
  <c r="EW1196" i="7"/>
  <c r="EX1120" i="7"/>
  <c r="EW1120" i="7"/>
  <c r="EX550" i="7"/>
  <c r="EW550" i="7"/>
  <c r="EX556" i="7"/>
  <c r="EW556" i="7"/>
  <c r="EX1212" i="7"/>
  <c r="EW1212" i="7"/>
  <c r="EX1356" i="7"/>
  <c r="EW1356" i="7"/>
  <c r="EX1344" i="7"/>
  <c r="EW1344" i="7"/>
  <c r="EX1378" i="7"/>
  <c r="EW1378" i="7"/>
  <c r="EX1146" i="7"/>
  <c r="EW1146" i="7"/>
  <c r="EX504" i="7"/>
  <c r="EW504" i="7"/>
  <c r="EX1096" i="7"/>
  <c r="EW1096" i="7"/>
  <c r="EX1244" i="7"/>
  <c r="EW1244" i="7"/>
  <c r="EX598" i="7"/>
  <c r="EW598" i="7"/>
  <c r="EX604" i="7"/>
  <c r="EW604" i="7"/>
  <c r="EX824" i="7"/>
  <c r="EW824" i="7"/>
  <c r="EX506" i="7"/>
  <c r="EW506" i="7"/>
  <c r="EX1180" i="7"/>
  <c r="EW1180" i="7"/>
  <c r="EX1174" i="7"/>
  <c r="EW1174" i="7"/>
  <c r="EX220" i="7"/>
  <c r="EW220" i="7"/>
  <c r="EX1194" i="7"/>
  <c r="EW1194" i="7"/>
  <c r="EX946" i="7"/>
  <c r="EW946" i="7"/>
  <c r="EX952" i="7"/>
  <c r="EW952" i="7"/>
  <c r="EX1148" i="7"/>
  <c r="EW1148" i="7"/>
  <c r="EX132" i="7"/>
  <c r="EW132" i="7"/>
  <c r="EX602" i="7"/>
  <c r="EW602" i="7"/>
  <c r="EX348" i="7"/>
  <c r="EW348" i="7"/>
  <c r="EX144" i="7"/>
  <c r="EW144" i="7"/>
  <c r="EX996" i="7"/>
  <c r="EW996" i="7"/>
  <c r="EX492" i="7"/>
  <c r="EW492" i="7"/>
  <c r="EX190" i="7"/>
  <c r="EW190" i="7"/>
  <c r="EX12" i="7"/>
  <c r="EW12" i="7"/>
  <c r="EX386" i="7"/>
  <c r="EW386" i="7"/>
  <c r="EX68" i="7"/>
  <c r="EW68" i="7"/>
  <c r="EX582" i="7"/>
  <c r="EW582" i="7"/>
  <c r="EX816" i="7"/>
  <c r="EW816" i="7"/>
  <c r="EX1192" i="7"/>
  <c r="EW1192" i="7"/>
  <c r="EX306" i="7"/>
  <c r="EW306" i="7"/>
  <c r="EX498" i="7"/>
  <c r="EW498" i="7"/>
  <c r="EX1000" i="7"/>
  <c r="EW1000" i="7"/>
  <c r="EX656" i="7"/>
  <c r="EW656" i="7"/>
  <c r="EX1372" i="7"/>
  <c r="EW1372" i="7"/>
  <c r="EX294" i="7"/>
  <c r="EW294" i="7"/>
  <c r="EX486" i="7"/>
  <c r="EW486" i="7"/>
  <c r="EX124" i="7"/>
  <c r="EW124" i="7"/>
  <c r="EX278" i="7"/>
  <c r="EW278" i="7"/>
  <c r="EX470" i="7"/>
  <c r="EW470" i="7"/>
  <c r="EX264" i="7"/>
  <c r="EW264" i="7"/>
  <c r="EX688" i="7"/>
  <c r="EW688" i="7"/>
  <c r="EX1296" i="7"/>
  <c r="EW1296" i="7"/>
  <c r="EX1018" i="7"/>
  <c r="EW1018" i="7"/>
  <c r="EX736" i="7"/>
  <c r="EW736" i="7"/>
  <c r="EX1082" i="7"/>
  <c r="EW1082" i="7"/>
  <c r="EX1020" i="7"/>
  <c r="EW1020" i="7"/>
  <c r="EX1368" i="7"/>
  <c r="EW1368" i="7"/>
  <c r="EX634" i="7"/>
  <c r="EW634" i="7"/>
  <c r="EX860" i="7"/>
  <c r="EW860" i="7"/>
  <c r="EX72" i="7"/>
  <c r="EW72" i="7"/>
  <c r="EX620" i="7"/>
  <c r="EW620" i="7"/>
  <c r="EX236" i="7"/>
  <c r="EW236" i="7"/>
  <c r="EX1394" i="7"/>
  <c r="EW1394" i="7"/>
  <c r="EX1330" i="7"/>
  <c r="EW1330" i="7"/>
  <c r="EX252" i="7"/>
  <c r="EW252" i="7"/>
  <c r="EX846" i="7"/>
  <c r="EW846" i="7"/>
  <c r="EX1308" i="7"/>
  <c r="EW1308" i="7"/>
  <c r="EX806" i="7"/>
  <c r="EW806" i="7"/>
  <c r="EX212" i="7"/>
  <c r="EW212" i="7"/>
  <c r="EX412" i="7"/>
  <c r="EW412" i="7"/>
  <c r="EX690" i="7"/>
  <c r="EW690" i="7"/>
  <c r="EX460" i="7"/>
  <c r="EW460" i="7"/>
  <c r="EX738" i="7"/>
  <c r="EW738" i="7"/>
  <c r="EX114" i="7"/>
  <c r="EW114" i="7"/>
  <c r="EX1234" i="7"/>
  <c r="EW1234" i="7"/>
  <c r="EX1272" i="7"/>
  <c r="EW1272" i="7"/>
  <c r="EX154" i="7"/>
  <c r="EW154" i="7"/>
  <c r="EX200" i="7"/>
  <c r="EW200" i="7"/>
  <c r="EX380" i="7"/>
  <c r="EW380" i="7"/>
  <c r="EX480" i="7"/>
  <c r="EW480" i="7"/>
  <c r="EX664" i="7"/>
  <c r="EW664" i="7"/>
  <c r="EX920" i="7"/>
  <c r="EW920" i="7"/>
  <c r="EX122" i="7"/>
  <c r="EW122" i="7"/>
  <c r="EX312" i="7"/>
  <c r="EW312" i="7"/>
  <c r="EX1312" i="7"/>
  <c r="EW1312" i="7"/>
  <c r="EX1388" i="7"/>
  <c r="EW1388" i="7"/>
  <c r="EX986" i="7"/>
  <c r="EW986" i="7"/>
  <c r="EX698" i="7"/>
  <c r="EW698" i="7"/>
  <c r="EX742" i="7"/>
  <c r="EW742" i="7"/>
  <c r="EX748" i="7"/>
  <c r="EW748" i="7"/>
  <c r="EX968" i="7"/>
  <c r="EW968" i="7"/>
  <c r="EX314" i="7"/>
  <c r="EW314" i="7"/>
  <c r="EX328" i="7"/>
  <c r="EW328" i="7"/>
  <c r="EX804" i="7"/>
  <c r="EW804" i="7"/>
  <c r="EX74" i="7"/>
  <c r="EW74" i="7"/>
  <c r="EX878" i="7"/>
  <c r="EW878" i="7"/>
  <c r="EX1338" i="7"/>
  <c r="EW1338" i="7"/>
  <c r="EX822" i="7"/>
  <c r="EW822" i="7"/>
  <c r="EX1168" i="7"/>
  <c r="EW1168" i="7"/>
  <c r="EX1292" i="7"/>
  <c r="EW1292" i="7"/>
  <c r="EX168" i="7"/>
  <c r="EW168" i="7"/>
  <c r="EX710" i="7"/>
  <c r="EW710" i="7"/>
  <c r="EX414" i="7"/>
  <c r="EW414" i="7"/>
  <c r="EX180" i="7"/>
  <c r="EW180" i="7"/>
  <c r="EX560" i="7"/>
  <c r="EW560" i="7"/>
  <c r="EX242" i="7"/>
  <c r="EW242" i="7"/>
  <c r="EX48" i="7"/>
  <c r="EW48" i="7"/>
  <c r="EX80" i="7"/>
  <c r="EW80" i="7"/>
  <c r="EX226" i="7"/>
  <c r="EW226" i="7"/>
  <c r="EX612" i="7"/>
  <c r="EW612" i="7"/>
  <c r="EX858" i="7"/>
  <c r="EW858" i="7"/>
  <c r="EX216" i="7"/>
  <c r="EW216" i="7"/>
  <c r="EX1236" i="7"/>
  <c r="EW1236" i="7"/>
  <c r="EX734" i="7"/>
  <c r="EW734" i="7"/>
  <c r="EX674" i="7"/>
  <c r="EW674" i="7"/>
  <c r="EX136" i="7"/>
  <c r="EW136" i="7"/>
  <c r="EX466" i="7"/>
  <c r="EW466" i="7"/>
  <c r="EX260" i="7"/>
  <c r="EW260" i="7"/>
  <c r="EX508" i="7"/>
  <c r="EW508" i="7"/>
  <c r="EX170" i="7"/>
  <c r="EW170" i="7"/>
  <c r="EX570" i="7"/>
  <c r="EW570" i="7"/>
  <c r="EX1052" i="7"/>
  <c r="EW1052" i="7"/>
  <c r="EX1226" i="7"/>
  <c r="EW1226" i="7"/>
  <c r="EX890" i="7"/>
  <c r="EW890" i="7"/>
  <c r="EX662" i="7"/>
  <c r="EW662" i="7"/>
  <c r="EX162" i="7"/>
  <c r="EW162" i="7"/>
  <c r="EX1162" i="7"/>
  <c r="EW1162" i="7"/>
  <c r="EX1100" i="7"/>
  <c r="EW1100" i="7"/>
  <c r="EX1298" i="7"/>
  <c r="EW1298" i="7"/>
  <c r="EX778" i="7"/>
  <c r="EW778" i="7"/>
  <c r="EX1004" i="7"/>
  <c r="EW1004" i="7"/>
  <c r="EX96" i="7"/>
  <c r="EW96" i="7"/>
  <c r="EX530" i="7"/>
  <c r="EW530" i="7"/>
  <c r="EX566" i="7"/>
  <c r="EW566" i="7"/>
  <c r="EX56" i="7"/>
  <c r="EW56" i="7"/>
  <c r="EX794" i="7"/>
  <c r="EW794" i="7"/>
  <c r="EX288" i="7"/>
  <c r="EW288" i="7"/>
  <c r="EX638" i="7"/>
  <c r="EW638" i="7"/>
  <c r="EX666" i="7"/>
  <c r="EW666" i="7"/>
  <c r="EX268" i="7"/>
  <c r="EW268" i="7"/>
  <c r="EX658" i="7"/>
  <c r="EW658" i="7"/>
  <c r="EX884" i="7"/>
  <c r="EW884" i="7"/>
  <c r="EX1340" i="7"/>
  <c r="EW1340" i="7"/>
  <c r="EX780" i="7"/>
  <c r="EW780" i="7"/>
  <c r="EX280" i="7"/>
  <c r="EW280" i="7"/>
  <c r="EX902" i="7"/>
  <c r="EW902" i="7"/>
  <c r="EX820" i="7"/>
  <c r="EW820" i="7"/>
  <c r="EX426" i="7"/>
  <c r="EW426" i="7"/>
  <c r="EX536" i="7"/>
  <c r="EW536" i="7"/>
  <c r="EX874" i="7"/>
  <c r="EW874" i="7"/>
  <c r="EX802" i="7"/>
  <c r="EW802" i="7"/>
  <c r="EX808" i="7"/>
  <c r="EW808" i="7"/>
  <c r="EX1028" i="7"/>
  <c r="EW1028" i="7"/>
  <c r="EX900" i="7"/>
  <c r="EW900" i="7"/>
  <c r="EX974" i="7"/>
  <c r="EW974" i="7"/>
  <c r="EX1366" i="7"/>
  <c r="EW1366" i="7"/>
  <c r="EX814" i="7"/>
  <c r="EW814" i="7"/>
  <c r="EX198" i="7"/>
  <c r="EW198" i="7"/>
  <c r="EX966" i="7"/>
  <c r="EW966" i="7"/>
  <c r="EX1166" i="7"/>
  <c r="EW1166" i="7"/>
  <c r="EX1064" i="7"/>
  <c r="EW1064" i="7"/>
  <c r="EX588" i="7"/>
  <c r="EW588" i="7"/>
  <c r="EX904" i="7"/>
  <c r="EW904" i="7"/>
  <c r="EX424" i="7"/>
  <c r="EW424" i="7"/>
  <c r="EX788" i="7"/>
  <c r="EW788" i="7"/>
  <c r="EX644" i="7"/>
  <c r="EW644" i="7"/>
  <c r="EX702" i="7"/>
  <c r="EW702" i="7"/>
  <c r="EX1006" i="7"/>
  <c r="EW1006" i="7"/>
  <c r="EX1030" i="7"/>
  <c r="EW1030" i="7"/>
  <c r="EX150" i="7"/>
  <c r="EW150" i="7"/>
  <c r="EX452" i="7"/>
  <c r="EW452" i="7"/>
  <c r="EX1014" i="7"/>
  <c r="EW1014" i="7"/>
  <c r="EX704" i="7"/>
  <c r="EW704" i="7"/>
  <c r="EX1238" i="7"/>
  <c r="EW1238" i="7"/>
  <c r="EX1112" i="7"/>
  <c r="EW1112" i="7"/>
  <c r="EX518" i="7"/>
  <c r="EW518" i="7"/>
  <c r="EX472" i="7"/>
  <c r="EW472" i="7"/>
  <c r="EX572" i="7"/>
  <c r="EW572" i="7"/>
  <c r="EX750" i="7"/>
  <c r="EW750" i="7"/>
  <c r="EX1078" i="7"/>
  <c r="EW1078" i="7"/>
  <c r="EX1360" i="7"/>
  <c r="EW1360" i="7"/>
  <c r="EX1384" i="7"/>
  <c r="EW1384" i="7"/>
  <c r="EX1402" i="7"/>
  <c r="EW1402" i="7"/>
  <c r="EX214" i="7"/>
  <c r="EW214" i="7"/>
  <c r="EX912" i="7"/>
  <c r="EW912" i="7"/>
  <c r="EX228" i="7"/>
  <c r="EW228" i="7"/>
  <c r="EX302" i="7"/>
  <c r="EW302" i="7"/>
  <c r="EX84" i="7"/>
  <c r="EW84" i="7"/>
  <c r="EX1102" i="7"/>
  <c r="EW1102" i="7"/>
  <c r="EX256" i="7"/>
  <c r="EW256" i="7"/>
  <c r="EX514" i="7"/>
  <c r="EW514" i="7"/>
  <c r="EX92" i="7"/>
  <c r="EW92" i="7"/>
  <c r="EX428" i="7"/>
  <c r="EW428" i="7"/>
  <c r="EX230" i="7"/>
  <c r="EW230" i="7"/>
  <c r="EX416" i="7"/>
  <c r="EW416" i="7"/>
  <c r="EX618" i="7"/>
  <c r="EW618" i="7"/>
  <c r="EX866" i="7"/>
  <c r="EW866" i="7"/>
  <c r="EX1282" i="7"/>
  <c r="EW1282" i="7"/>
  <c r="EX336" i="7"/>
  <c r="EW336" i="7"/>
  <c r="EX528" i="7"/>
  <c r="EW528" i="7"/>
  <c r="EX1068" i="7"/>
  <c r="EW1068" i="7"/>
  <c r="EX324" i="7"/>
  <c r="EW324" i="7"/>
  <c r="EX4" i="7"/>
  <c r="EW4" i="7"/>
  <c r="EX148" i="7"/>
  <c r="EW148" i="7"/>
  <c r="EX310" i="7"/>
  <c r="EW310" i="7"/>
  <c r="EX502" i="7"/>
  <c r="EW502" i="7"/>
  <c r="EX296" i="7"/>
  <c r="EW296" i="7"/>
  <c r="EX488" i="7"/>
  <c r="EW488" i="7"/>
  <c r="EX1054" i="7"/>
  <c r="EW1054" i="7"/>
  <c r="EX1094" i="7"/>
  <c r="EW1094" i="7"/>
  <c r="EX840" i="7"/>
  <c r="EW840" i="7"/>
  <c r="EX1376" i="7"/>
  <c r="EW1376" i="7"/>
  <c r="EX730" i="7"/>
  <c r="EW730" i="7"/>
  <c r="EX316" i="7"/>
  <c r="EW316" i="7"/>
  <c r="EX86" i="7"/>
  <c r="EW86" i="7"/>
  <c r="EX1326" i="7"/>
  <c r="EW1326" i="7"/>
  <c r="EX1358" i="7"/>
  <c r="EW1358" i="7"/>
  <c r="EX672" i="7"/>
  <c r="EW672" i="7"/>
  <c r="EX1362" i="7"/>
  <c r="EW1362" i="7"/>
  <c r="EX796" i="7"/>
  <c r="EW796" i="7"/>
  <c r="EX376" i="7"/>
  <c r="EW376" i="7"/>
  <c r="EX1242" i="7"/>
  <c r="EW1242" i="7"/>
  <c r="EX1002" i="7"/>
  <c r="EW1002" i="7"/>
  <c r="EX590" i="7"/>
  <c r="EW590" i="7"/>
  <c r="EX938" i="7"/>
  <c r="EW938" i="7"/>
  <c r="EX404" i="7"/>
  <c r="EW404" i="7"/>
  <c r="EX1050" i="7"/>
  <c r="EW1050" i="7"/>
  <c r="EX642" i="7"/>
  <c r="EW642" i="7"/>
  <c r="EX784" i="7"/>
  <c r="EW784" i="7"/>
  <c r="EX108" i="7"/>
  <c r="EW108" i="7"/>
  <c r="EX886" i="7"/>
  <c r="EW886" i="7"/>
  <c r="EX322" i="7"/>
  <c r="EW322" i="7"/>
  <c r="EX576" i="7"/>
  <c r="EW576" i="7"/>
  <c r="EX368" i="7"/>
  <c r="EW368" i="7"/>
  <c r="EX194" i="7"/>
  <c r="EW194" i="7"/>
  <c r="EX630" i="7"/>
  <c r="EW630" i="7"/>
  <c r="EX798" i="7"/>
  <c r="EW798" i="7"/>
  <c r="EX1150" i="7"/>
  <c r="EW1150" i="7"/>
  <c r="EX378" i="7"/>
  <c r="EW378" i="7"/>
  <c r="EX1240" i="7"/>
  <c r="EW1240" i="7"/>
  <c r="EX694" i="7"/>
  <c r="EW694" i="7"/>
  <c r="EX700" i="7"/>
  <c r="EW700" i="7"/>
  <c r="EX1138" i="7"/>
  <c r="EW1138" i="7"/>
  <c r="EX1290" i="7"/>
  <c r="EW1290" i="7"/>
  <c r="EX680" i="7"/>
  <c r="EW680" i="7"/>
  <c r="EX606" i="7"/>
  <c r="EW606" i="7"/>
  <c r="EX800" i="7"/>
  <c r="EW800" i="7"/>
  <c r="EX774" i="7"/>
  <c r="EW774" i="7"/>
  <c r="EX1154" i="7"/>
  <c r="EW1154" i="7"/>
  <c r="EX646" i="7"/>
  <c r="EW646" i="7"/>
  <c r="EX962" i="7"/>
  <c r="EW962" i="7"/>
  <c r="EX988" i="7"/>
  <c r="EW988" i="7"/>
  <c r="EX1172" i="7"/>
  <c r="EW1172" i="7"/>
  <c r="EX238" i="7"/>
  <c r="EW238" i="7"/>
  <c r="EX1190" i="7"/>
  <c r="EW1190" i="7"/>
  <c r="EX862" i="7"/>
  <c r="EW862" i="7"/>
  <c r="EX388" i="7"/>
  <c r="EW388" i="7"/>
  <c r="EX54" i="7"/>
  <c r="EW54" i="7"/>
  <c r="EX1110" i="7"/>
  <c r="EW1110" i="7"/>
  <c r="EX1034" i="7"/>
  <c r="EW1034" i="7"/>
  <c r="EX1382" i="7"/>
  <c r="EW1382" i="7"/>
  <c r="EX1044" i="7"/>
  <c r="EW1044" i="7"/>
  <c r="EX1208" i="7"/>
  <c r="EW1208" i="7"/>
  <c r="EX562" i="7"/>
  <c r="EW562" i="7"/>
  <c r="EX568" i="7"/>
  <c r="EW568" i="7"/>
  <c r="EX558" i="7"/>
  <c r="EW558" i="7"/>
  <c r="EX1222" i="7"/>
  <c r="EW1222" i="7"/>
  <c r="EX1300" i="7"/>
  <c r="EW1300" i="7"/>
  <c r="EX1158" i="7"/>
  <c r="EW1158" i="7"/>
  <c r="EX898" i="7"/>
  <c r="EW898" i="7"/>
  <c r="EX1106" i="7"/>
  <c r="EW1106" i="7"/>
  <c r="EX1116" i="7"/>
  <c r="EW1116" i="7"/>
  <c r="EX1256" i="7"/>
  <c r="EW1256" i="7"/>
  <c r="EX948" i="7"/>
  <c r="EW948" i="7"/>
  <c r="EX610" i="7"/>
  <c r="EW610" i="7"/>
  <c r="EX616" i="7"/>
  <c r="EW616" i="7"/>
  <c r="EX836" i="7"/>
  <c r="EW836" i="7"/>
  <c r="EX490" i="7"/>
  <c r="EW490" i="7"/>
  <c r="EX1012" i="7"/>
  <c r="EW1012" i="7"/>
  <c r="EX1294" i="7"/>
  <c r="EW1294" i="7"/>
  <c r="EX102" i="7"/>
  <c r="EW102" i="7"/>
  <c r="EX1062" i="7"/>
  <c r="EW1062" i="7"/>
  <c r="EX270" i="7"/>
  <c r="EW270" i="7"/>
  <c r="EX542" i="7"/>
  <c r="EW542" i="7"/>
  <c r="EX286" i="7"/>
  <c r="EW286" i="7"/>
  <c r="EX752" i="7"/>
  <c r="EW752" i="7"/>
  <c r="EX120" i="7"/>
  <c r="EW120" i="7"/>
  <c r="EX318" i="7"/>
  <c r="EW318" i="7"/>
  <c r="EX584" i="7"/>
  <c r="EW584" i="7"/>
  <c r="EX104" i="7"/>
  <c r="EW104" i="7"/>
  <c r="EX254" i="7"/>
  <c r="EW254" i="7"/>
  <c r="EX648" i="7"/>
  <c r="EW648" i="7"/>
  <c r="EX910" i="7"/>
  <c r="EW910" i="7"/>
  <c r="EX244" i="7"/>
  <c r="EW244" i="7"/>
  <c r="EX354" i="7"/>
  <c r="EW354" i="7"/>
  <c r="EX776" i="7"/>
  <c r="EW776" i="7"/>
  <c r="EX1108" i="7"/>
  <c r="EW1108" i="7"/>
  <c r="EX716" i="7"/>
  <c r="EW716" i="7"/>
  <c r="EX342" i="7"/>
  <c r="EW342" i="7"/>
  <c r="EX16" i="7"/>
  <c r="EW16" i="7"/>
  <c r="EX160" i="7"/>
  <c r="EW160" i="7"/>
  <c r="EX326" i="7"/>
  <c r="EW326" i="7"/>
  <c r="EX442" i="7"/>
  <c r="EW442" i="7"/>
  <c r="EX1306" i="7"/>
  <c r="EW1306" i="7"/>
  <c r="EX394" i="7"/>
  <c r="EW394" i="7"/>
  <c r="EX1278" i="7"/>
  <c r="EW1278" i="7"/>
  <c r="EX1286" i="7"/>
  <c r="EW1286" i="7"/>
  <c r="EX864" i="7"/>
  <c r="EW864" i="7"/>
  <c r="EX266" i="7"/>
  <c r="EW266" i="7"/>
  <c r="EX640" i="7"/>
  <c r="EW640" i="7"/>
  <c r="EX60" i="7"/>
  <c r="EW60" i="7"/>
  <c r="EX632" i="7"/>
  <c r="EW632" i="7"/>
  <c r="EX118" i="7"/>
  <c r="EW118" i="7"/>
  <c r="EX446" i="7"/>
  <c r="EW446" i="7"/>
  <c r="EX188" i="7"/>
  <c r="EW188" i="7"/>
  <c r="EX546" i="7"/>
  <c r="EW546" i="7"/>
  <c r="EX262" i="7"/>
  <c r="EW262" i="7"/>
  <c r="EX100" i="7"/>
  <c r="EW100" i="7"/>
  <c r="EX660" i="7"/>
  <c r="EW660" i="7"/>
  <c r="EX1178" i="7"/>
  <c r="EW1178" i="7"/>
  <c r="EX90" i="7"/>
  <c r="EW90" i="7"/>
  <c r="EX1218" i="7"/>
  <c r="EW1218" i="7"/>
  <c r="EX832" i="7"/>
  <c r="EW832" i="7"/>
  <c r="EX1310" i="7"/>
  <c r="EW1310" i="7"/>
  <c r="EX408" i="7"/>
  <c r="EW408" i="7"/>
  <c r="EX1204" i="7"/>
  <c r="EW1204" i="7"/>
  <c r="EX1316" i="7"/>
  <c r="EW1316" i="7"/>
  <c r="EX1210" i="7"/>
  <c r="EW1210" i="7"/>
  <c r="EX532" i="7"/>
  <c r="EW532" i="7"/>
  <c r="EX1264" i="7"/>
  <c r="EW1264" i="7"/>
  <c r="EX984" i="7"/>
  <c r="EW984" i="7"/>
  <c r="EX158" i="7"/>
  <c r="EW158" i="7"/>
  <c r="EX1254" i="7"/>
  <c r="EW1254" i="7"/>
  <c r="EX360" i="7"/>
  <c r="EW360" i="7"/>
  <c r="EX1250" i="7"/>
  <c r="EW1250" i="7"/>
  <c r="EX1260" i="7"/>
  <c r="EW1260" i="7"/>
  <c r="EX1352" i="7"/>
  <c r="EW1352" i="7"/>
  <c r="EX706" i="7"/>
  <c r="EW706" i="7"/>
  <c r="EX712" i="7"/>
  <c r="EW712" i="7"/>
  <c r="EX932" i="7"/>
  <c r="EW932" i="7"/>
  <c r="EX362" i="7"/>
  <c r="EW362" i="7"/>
  <c r="EX1046" i="7"/>
  <c r="EW1046" i="7"/>
  <c r="EX292" i="7"/>
  <c r="EW292" i="7"/>
  <c r="EX1092" i="7"/>
  <c r="EW1092" i="7"/>
  <c r="EX110" i="7"/>
  <c r="EW110" i="7"/>
  <c r="EX834" i="7"/>
  <c r="EW834" i="7"/>
  <c r="EX1302" i="7"/>
  <c r="EW1302" i="7"/>
  <c r="EX1322" i="7"/>
  <c r="EW1322" i="7"/>
  <c r="EX1332" i="7"/>
  <c r="EW1332" i="7"/>
  <c r="EX1400" i="7"/>
  <c r="EW1400" i="7"/>
  <c r="EX958" i="7"/>
  <c r="EW958" i="7"/>
  <c r="EX754" i="7"/>
  <c r="EW754" i="7"/>
  <c r="EX760" i="7"/>
  <c r="EW760" i="7"/>
  <c r="EX980" i="7"/>
  <c r="EW980" i="7"/>
  <c r="EX298" i="7"/>
  <c r="EW298" i="7"/>
  <c r="EX720" i="7"/>
  <c r="EW720" i="7"/>
  <c r="EX1118" i="7"/>
  <c r="EW1118" i="7"/>
  <c r="EX340" i="7"/>
  <c r="EW340" i="7"/>
  <c r="EX1140" i="7"/>
  <c r="EW1140" i="7"/>
  <c r="EX1128" i="7"/>
  <c r="EW1128" i="7"/>
  <c r="EX1206" i="7"/>
  <c r="EW1206" i="7"/>
  <c r="EX526" i="7"/>
  <c r="EW526" i="7"/>
  <c r="EX614" i="7"/>
  <c r="EW614" i="7"/>
  <c r="EX350" i="7"/>
  <c r="EW350" i="7"/>
  <c r="EX232" i="7"/>
  <c r="EW232" i="7"/>
  <c r="EX430" i="7"/>
  <c r="EW430" i="7"/>
  <c r="EX156" i="7"/>
  <c r="EW156" i="7"/>
  <c r="EX22" i="7"/>
  <c r="EW22" i="7"/>
  <c r="EX116" i="7"/>
  <c r="EW116" i="7"/>
  <c r="EX258" i="7"/>
  <c r="EW258" i="7"/>
  <c r="EX654" i="7"/>
  <c r="EW654" i="7"/>
  <c r="EX914" i="7"/>
  <c r="EW914" i="7"/>
  <c r="EX192" i="7"/>
  <c r="EW192" i="7"/>
  <c r="EX564" i="7"/>
  <c r="EW564" i="7"/>
  <c r="EX28" i="7"/>
  <c r="EW28" i="7"/>
  <c r="EX172" i="7"/>
  <c r="EW172" i="7"/>
  <c r="EX1380" i="7"/>
  <c r="EW1380" i="7"/>
  <c r="EX1334" i="7"/>
  <c r="EW1334" i="7"/>
  <c r="EX484" i="7"/>
  <c r="EW484" i="7"/>
  <c r="EX960" i="7"/>
  <c r="EW960" i="7"/>
  <c r="EX62" i="7"/>
  <c r="EW62" i="7"/>
  <c r="EX892" i="7"/>
  <c r="EW892" i="7"/>
  <c r="EX1350" i="7"/>
  <c r="EW1350" i="7"/>
  <c r="EX396" i="7"/>
  <c r="EW396" i="7"/>
  <c r="EX34" i="7"/>
  <c r="EW34" i="7"/>
  <c r="EX290" i="7"/>
  <c r="EW290" i="7"/>
  <c r="EX494" i="7"/>
  <c r="EW494" i="7"/>
  <c r="EX444" i="7"/>
  <c r="EW444" i="7"/>
  <c r="EX58" i="7"/>
  <c r="EW58" i="7"/>
  <c r="EX838" i="7"/>
  <c r="EW838" i="7"/>
  <c r="EX128" i="7"/>
  <c r="EW128" i="7"/>
  <c r="EX284" i="7"/>
  <c r="EW284" i="7"/>
  <c r="EX476" i="7"/>
  <c r="EW476" i="7"/>
  <c r="EX686" i="7"/>
  <c r="EW686" i="7"/>
  <c r="EX272" i="7"/>
  <c r="EW272" i="7"/>
  <c r="EX464" i="7"/>
  <c r="EW464" i="7"/>
  <c r="EX940" i="7"/>
  <c r="EW940" i="7"/>
  <c r="EX204" i="7"/>
  <c r="EW204" i="7"/>
  <c r="EX384" i="7"/>
  <c r="EW384" i="7"/>
  <c r="EX756" i="7"/>
  <c r="EW756" i="7"/>
  <c r="EX372" i="7"/>
  <c r="EW372" i="7"/>
  <c r="EX40" i="7"/>
  <c r="EW40" i="7"/>
  <c r="EX184" i="7"/>
  <c r="EW184" i="7"/>
  <c r="EX358" i="7"/>
  <c r="EW358" i="7"/>
  <c r="EX344" i="7"/>
  <c r="EW344" i="7"/>
  <c r="EX6" i="7"/>
  <c r="EW6" i="7"/>
  <c r="EX906" i="7"/>
  <c r="EW906" i="7"/>
  <c r="EX852" i="7"/>
  <c r="EW852" i="7"/>
  <c r="EX1114" i="7"/>
  <c r="EW1114" i="7"/>
  <c r="EX942" i="7"/>
  <c r="EW942" i="7"/>
  <c r="EX826" i="7"/>
  <c r="EW826" i="7"/>
  <c r="EX676" i="7"/>
  <c r="EW676" i="7"/>
  <c r="EX1144" i="7"/>
  <c r="EW1144" i="7"/>
  <c r="EX500" i="7"/>
  <c r="EW500" i="7"/>
  <c r="EX1126" i="7"/>
  <c r="EW1126" i="7"/>
  <c r="EX978" i="7"/>
  <c r="EW978" i="7"/>
  <c r="EX534" i="7"/>
  <c r="EW534" i="7"/>
  <c r="EX1076" i="7"/>
  <c r="EW1076" i="7"/>
  <c r="EX1262" i="7"/>
  <c r="EW1262" i="7"/>
  <c r="EX918" i="7"/>
  <c r="EW918" i="7"/>
  <c r="EX436" i="7"/>
  <c r="EW436" i="7"/>
  <c r="EX626" i="7"/>
  <c r="EW626" i="7"/>
  <c r="EX714" i="7"/>
  <c r="EW714" i="7"/>
  <c r="EX138" i="7"/>
  <c r="EW138" i="7"/>
  <c r="EX1198" i="7"/>
  <c r="EW1198" i="7"/>
  <c r="EX1026" i="7"/>
  <c r="EW1026" i="7"/>
  <c r="EX1288" i="7"/>
  <c r="EW1288" i="7"/>
  <c r="EX1124" i="7"/>
  <c r="EW1124" i="7"/>
  <c r="EX1188" i="7"/>
  <c r="EW1188" i="7"/>
  <c r="EX1270" i="7"/>
  <c r="EW1270" i="7"/>
  <c r="EX930" i="7"/>
  <c r="EW930" i="7"/>
  <c r="EX872" i="7"/>
  <c r="EW872" i="7"/>
  <c r="EX1160" i="7"/>
  <c r="EW1160" i="7"/>
  <c r="EX78" i="7"/>
  <c r="EW78" i="7"/>
  <c r="EX356" i="7"/>
  <c r="EW356" i="7"/>
  <c r="EX1086" i="7"/>
  <c r="EW1086" i="7"/>
  <c r="EX830" i="7"/>
  <c r="EW830" i="7"/>
  <c r="EX1130" i="7"/>
  <c r="EW1130" i="7"/>
  <c r="EX1040" i="7"/>
  <c r="EW1040" i="7"/>
  <c r="EX810" i="7"/>
  <c r="EW810" i="7"/>
  <c r="EX792" i="7"/>
  <c r="EW792" i="7"/>
  <c r="EX42" i="7"/>
  <c r="EW42" i="7"/>
  <c r="EX308" i="7"/>
  <c r="EW308" i="7"/>
  <c r="EX1342" i="7"/>
  <c r="EW1342" i="7"/>
  <c r="EX1122" i="7"/>
  <c r="EW1122" i="7"/>
  <c r="EX976" i="7"/>
  <c r="EW976" i="7"/>
  <c r="EX1060" i="7"/>
  <c r="EW1060" i="7"/>
  <c r="EX1220" i="7"/>
  <c r="EW1220" i="7"/>
  <c r="EX574" i="7"/>
  <c r="EW574" i="7"/>
  <c r="EX580" i="7"/>
  <c r="EW580" i="7"/>
  <c r="EX1170" i="7"/>
  <c r="EW1170" i="7"/>
  <c r="EX474" i="7"/>
  <c r="EW474" i="7"/>
  <c r="EX870" i="7"/>
  <c r="EW870" i="7"/>
  <c r="EX1132" i="7"/>
  <c r="EW1132" i="7"/>
  <c r="EX1268" i="7"/>
  <c r="EW1268" i="7"/>
  <c r="EX1392" i="7"/>
  <c r="EW1392" i="7"/>
  <c r="EX924" i="7"/>
  <c r="EW924" i="7"/>
  <c r="EX622" i="7"/>
  <c r="EW622" i="7"/>
  <c r="EX628" i="7"/>
  <c r="EW628" i="7"/>
  <c r="EX848" i="7"/>
  <c r="EW848" i="7"/>
  <c r="EX684" i="7"/>
  <c r="EW684" i="7"/>
  <c r="EX554" i="7"/>
  <c r="EW554" i="7"/>
  <c r="EX762" i="7"/>
  <c r="EW762" i="7"/>
  <c r="EX1320" i="7"/>
  <c r="EW1320" i="7"/>
  <c r="EX462" i="7"/>
  <c r="EW462" i="7"/>
  <c r="EX70" i="7"/>
  <c r="EW70" i="7"/>
  <c r="EX478" i="7"/>
  <c r="EW478" i="7"/>
  <c r="EX246" i="7"/>
  <c r="EW246" i="7"/>
  <c r="EX398" i="7"/>
  <c r="EW398" i="7"/>
  <c r="EX510" i="7"/>
  <c r="EW510" i="7"/>
  <c r="EX202" i="7"/>
  <c r="EW202" i="7"/>
  <c r="EX94" i="7"/>
  <c r="EW94" i="7"/>
  <c r="EX1228" i="7"/>
  <c r="EW1228" i="7"/>
  <c r="EX140" i="7"/>
  <c r="EW140" i="7"/>
  <c r="EX994" i="7"/>
  <c r="EW994" i="7"/>
  <c r="EX692" i="7"/>
  <c r="EW692" i="7"/>
  <c r="EX218" i="7"/>
  <c r="EW218" i="7"/>
  <c r="EX402" i="7"/>
  <c r="EW402" i="7"/>
  <c r="EX600" i="7"/>
  <c r="EW600" i="7"/>
  <c r="EX842" i="7"/>
  <c r="EW842" i="7"/>
  <c r="EX208" i="7"/>
  <c r="EW208" i="7"/>
  <c r="EX390" i="7"/>
  <c r="EW390" i="7"/>
  <c r="EX52" i="7"/>
  <c r="EW52" i="7"/>
  <c r="EX196" i="7"/>
  <c r="EW196" i="7"/>
  <c r="EX374" i="7"/>
  <c r="EW374" i="7"/>
  <c r="EX18" i="7"/>
  <c r="EW18" i="7"/>
  <c r="EX728" i="7"/>
  <c r="EW728" i="7"/>
  <c r="EX1022" i="7"/>
  <c r="EW1022" i="7"/>
  <c r="EX868" i="7"/>
  <c r="EW868" i="7"/>
  <c r="EX1284" i="7"/>
  <c r="EW1284" i="7"/>
  <c r="EX1156" i="7"/>
  <c r="EW1156" i="7"/>
  <c r="EX64" i="7"/>
  <c r="EW64" i="7"/>
  <c r="EX30" i="7"/>
  <c r="EW30" i="7"/>
  <c r="EX1010" i="7"/>
  <c r="EW1010" i="7"/>
  <c r="EX364" i="7"/>
  <c r="EW364" i="7"/>
  <c r="EX972" i="7"/>
  <c r="EW972" i="7"/>
  <c r="EX1216" i="7"/>
  <c r="EW1216" i="7"/>
  <c r="EX896" i="7"/>
  <c r="EW896" i="7"/>
  <c r="EX856" i="7"/>
  <c r="EW856" i="7"/>
  <c r="EX14" i="7"/>
  <c r="EW14" i="7"/>
  <c r="EX186" i="7"/>
  <c r="EW186" i="7"/>
  <c r="EX1304" i="7"/>
  <c r="EW1304" i="7"/>
  <c r="EX880" i="7"/>
  <c r="EW880" i="7"/>
  <c r="EX1354" i="7"/>
  <c r="EW1354" i="7"/>
  <c r="EX182" i="7"/>
  <c r="EW182" i="7"/>
  <c r="EX998" i="7"/>
  <c r="EW998" i="7"/>
  <c r="EX1008" i="7"/>
  <c r="EW1008" i="7"/>
  <c r="EX1184" i="7"/>
  <c r="EW1184" i="7"/>
  <c r="EX146" i="7"/>
  <c r="EW146" i="7"/>
  <c r="EX1266" i="7"/>
  <c r="EW1266" i="7"/>
  <c r="EX696" i="7"/>
  <c r="EW696" i="7"/>
  <c r="EX1364" i="7"/>
  <c r="EW1364" i="7"/>
  <c r="EX740" i="7"/>
  <c r="EW740" i="7"/>
  <c r="EX718" i="7"/>
  <c r="EW718" i="7"/>
  <c r="EX724" i="7"/>
  <c r="EW724" i="7"/>
  <c r="EX346" i="7"/>
  <c r="EW346" i="7"/>
  <c r="EX304" i="7"/>
  <c r="EW304" i="7"/>
  <c r="EX854" i="7"/>
  <c r="EW854" i="7"/>
  <c r="EX98" i="7"/>
  <c r="EW98" i="7"/>
  <c r="EX1314" i="7"/>
  <c r="EW1314" i="7"/>
  <c r="EX1348" i="7"/>
  <c r="EW1348" i="7"/>
  <c r="EX1412" i="7"/>
  <c r="EW1412" i="7"/>
  <c r="EX928" i="7"/>
  <c r="EW928" i="7"/>
  <c r="EX766" i="7"/>
  <c r="EW766" i="7"/>
  <c r="EX982" i="7"/>
  <c r="EW982" i="7"/>
  <c r="EX888" i="7"/>
  <c r="EW888" i="7"/>
  <c r="EX274" i="7"/>
  <c r="EW274" i="7"/>
  <c r="EX418" i="7"/>
  <c r="EW418" i="7"/>
  <c r="EX8" i="7"/>
  <c r="EW8" i="7"/>
  <c r="EX1074" i="7"/>
  <c r="EW1074" i="7"/>
  <c r="EX38" i="7"/>
  <c r="EW38" i="7"/>
  <c r="EX758" i="7"/>
  <c r="EW758" i="7"/>
  <c r="EX1214" i="7"/>
  <c r="EW1214" i="7"/>
  <c r="EX1224" i="7"/>
  <c r="EW1224" i="7"/>
  <c r="EX1328" i="7"/>
  <c r="EW1328" i="7"/>
  <c r="EX624" i="7"/>
  <c r="EW624" i="7"/>
  <c r="EX400" i="7"/>
  <c r="EW400" i="7"/>
  <c r="EX678" i="7"/>
  <c r="EW678" i="7"/>
  <c r="EX990" i="7"/>
  <c r="EW990" i="7"/>
  <c r="EX744" i="7"/>
  <c r="EW744" i="7"/>
  <c r="EX516" i="7"/>
  <c r="EW516" i="7"/>
  <c r="EX1202" i="7"/>
  <c r="EW1202" i="7"/>
  <c r="EX1088" i="7"/>
  <c r="EW1088" i="7"/>
  <c r="EX552" i="7"/>
  <c r="EW552" i="7"/>
  <c r="EX934" i="7"/>
  <c r="EW934" i="7"/>
  <c r="EX448" i="7"/>
  <c r="EW448" i="7"/>
  <c r="EX746" i="7"/>
  <c r="EW746" i="7"/>
  <c r="EX608" i="7"/>
  <c r="EW608" i="7"/>
  <c r="EX726" i="7"/>
  <c r="EW726" i="7"/>
  <c r="EX1042" i="7"/>
  <c r="EW1042" i="7"/>
  <c r="EX964" i="7"/>
  <c r="EW964" i="7"/>
  <c r="EX126" i="7"/>
  <c r="EW126" i="7"/>
  <c r="EX1038" i="7"/>
  <c r="EW1038" i="7"/>
  <c r="EX1248" i="7"/>
  <c r="EW1248" i="7"/>
  <c r="EX1274" i="7"/>
  <c r="EW1274" i="7"/>
  <c r="EX1136" i="7"/>
  <c r="EW1136" i="7"/>
  <c r="EX818" i="7"/>
  <c r="EW818" i="7"/>
  <c r="EX352" i="7"/>
  <c r="EW352" i="7"/>
  <c r="EX596" i="7"/>
  <c r="EW596" i="7"/>
  <c r="EX338" i="7"/>
  <c r="EW338" i="7"/>
  <c r="EX142" i="7"/>
  <c r="EW142" i="7"/>
  <c r="EX334" i="7"/>
  <c r="EW334" i="7"/>
  <c r="EX482" i="7"/>
  <c r="EW482" i="7"/>
  <c r="EX240" i="7"/>
  <c r="EW240" i="7"/>
  <c r="EX46" i="7"/>
  <c r="EW46" i="7"/>
  <c r="EX770" i="7"/>
  <c r="EW770" i="7"/>
  <c r="EX370" i="7"/>
  <c r="EW370" i="7"/>
  <c r="EX668" i="7"/>
  <c r="EW668" i="7"/>
  <c r="EX166" i="7"/>
  <c r="EW166" i="7"/>
  <c r="EX20" i="7"/>
  <c r="EW20" i="7"/>
  <c r="EX164" i="7"/>
  <c r="EW164" i="7"/>
  <c r="EX332" i="7"/>
  <c r="EW332" i="7"/>
  <c r="EX524" i="7"/>
  <c r="EW524" i="7"/>
  <c r="EX320" i="7"/>
  <c r="EW320" i="7"/>
  <c r="EX512" i="7"/>
  <c r="EW512" i="7"/>
  <c r="EX732" i="7"/>
  <c r="EW732" i="7"/>
  <c r="EX1032" i="7"/>
  <c r="EW1032" i="7"/>
  <c r="EX432" i="7"/>
  <c r="EW432" i="7"/>
  <c r="EX636" i="7"/>
  <c r="EW636" i="7"/>
  <c r="EX1324" i="7"/>
  <c r="EW1324" i="7"/>
  <c r="EX1200" i="7"/>
  <c r="EW1200" i="7"/>
  <c r="EX234" i="7"/>
  <c r="EW234" i="7"/>
  <c r="EX420" i="7"/>
  <c r="EW420" i="7"/>
  <c r="EX76" i="7"/>
  <c r="EW76" i="7"/>
  <c r="EX222" i="7"/>
  <c r="EW222" i="7"/>
  <c r="EX406" i="7"/>
  <c r="EW406" i="7"/>
  <c r="EX210" i="7"/>
  <c r="EW210" i="7"/>
  <c r="EX392" i="7"/>
  <c r="EW392" i="7"/>
  <c r="EX66" i="7"/>
  <c r="EW66" i="7"/>
  <c r="EX1176" i="7"/>
  <c r="EW1176" i="7"/>
  <c r="EX908" i="7"/>
  <c r="EW908" i="7"/>
  <c r="EX134" i="7"/>
  <c r="EW134" i="7"/>
  <c r="EX652" i="7"/>
  <c r="EW652" i="7"/>
  <c r="EX224" i="7"/>
  <c r="EW224" i="7"/>
  <c r="EX670" i="7"/>
  <c r="EW670" i="7"/>
  <c r="EX1398" i="7"/>
  <c r="EW1398" i="7"/>
  <c r="EX764" i="7"/>
  <c r="EW764" i="7"/>
  <c r="EX458" i="7"/>
  <c r="EW458" i="7"/>
  <c r="EX1230" i="7"/>
  <c r="EW1230" i="7"/>
  <c r="EX1072" i="7"/>
  <c r="EW1072" i="7"/>
  <c r="EX1346" i="7"/>
  <c r="EW1346" i="7"/>
  <c r="EX410" i="7"/>
  <c r="EW410" i="7"/>
  <c r="EX1276" i="7"/>
  <c r="EW1276" i="7"/>
  <c r="EX1048" i="7"/>
  <c r="EW1048" i="7"/>
  <c r="EX944" i="7"/>
  <c r="EW944" i="7"/>
  <c r="EX782" i="7"/>
  <c r="EW782" i="7"/>
  <c r="EX850" i="7"/>
  <c r="EW850" i="7"/>
  <c r="EX282" i="7"/>
  <c r="EW282" i="7"/>
  <c r="EX1058" i="7"/>
  <c r="EW1058" i="7"/>
  <c r="EX772" i="7"/>
  <c r="EW772" i="7"/>
  <c r="EX992" i="7"/>
  <c r="EW992" i="7"/>
  <c r="EX106" i="7"/>
  <c r="EW106" i="7"/>
  <c r="EX1408" i="7"/>
  <c r="EW1408" i="7"/>
  <c r="EX10" i="7"/>
  <c r="EW10" i="7"/>
  <c r="EX650" i="7"/>
  <c r="EW650" i="7"/>
  <c r="EX1318" i="7"/>
  <c r="EW1318" i="7"/>
  <c r="EX578" i="7"/>
  <c r="EW578" i="7"/>
  <c r="EX130" i="7"/>
  <c r="EW130" i="7"/>
  <c r="EX152" i="7"/>
  <c r="EW152" i="7"/>
  <c r="EX50" i="7"/>
  <c r="EW50" i="7"/>
  <c r="EX950" i="7"/>
  <c r="EW950" i="7"/>
  <c r="EX922" i="7"/>
  <c r="EW922" i="7"/>
  <c r="EX1374" i="7"/>
  <c r="EW1374" i="7"/>
  <c r="EX876" i="7"/>
  <c r="EW876" i="7"/>
  <c r="EX970" i="7"/>
  <c r="EW970" i="7"/>
  <c r="EX1410" i="7"/>
  <c r="EW1410" i="7"/>
  <c r="EX1104" i="7"/>
  <c r="EW1104" i="7"/>
  <c r="EX174" i="7"/>
  <c r="EW174" i="7"/>
  <c r="EX1370" i="7"/>
  <c r="EW1370" i="7"/>
  <c r="EX790" i="7"/>
  <c r="EW790" i="7"/>
  <c r="EX786" i="7"/>
  <c r="EW786" i="7"/>
  <c r="EX1090" i="7"/>
  <c r="EW1090" i="7"/>
  <c r="EX954" i="7"/>
  <c r="EW954" i="7"/>
  <c r="EX1164" i="7"/>
  <c r="EW1164" i="7"/>
  <c r="EX538" i="7"/>
  <c r="EW538" i="7"/>
  <c r="EX544" i="7"/>
  <c r="EW544" i="7"/>
  <c r="EX594" i="7"/>
  <c r="EW594" i="7"/>
  <c r="EX1252" i="7"/>
  <c r="EW1252" i="7"/>
  <c r="EX1186" i="7"/>
  <c r="EW1186" i="7"/>
  <c r="EX1396" i="7"/>
  <c r="EW1396" i="7"/>
  <c r="EX1390" i="7"/>
  <c r="EW1390" i="7"/>
  <c r="EX1134" i="7"/>
  <c r="EW1134" i="7"/>
  <c r="EX522" i="7"/>
  <c r="EW522" i="7"/>
  <c r="EX1070" i="7"/>
  <c r="EW1070" i="7"/>
  <c r="EX1080" i="7"/>
  <c r="EW1080" i="7"/>
  <c r="EX1232" i="7"/>
  <c r="EW1232" i="7"/>
  <c r="EX586" i="7"/>
  <c r="EW586" i="7"/>
  <c r="EX592" i="7"/>
  <c r="EW592" i="7"/>
  <c r="EX812" i="7"/>
  <c r="EW812" i="7"/>
  <c r="EX1258" i="7"/>
  <c r="EW1258" i="7"/>
  <c r="EX1182" i="7"/>
  <c r="EW1182" i="7"/>
  <c r="EX456" i="7"/>
  <c r="EW456" i="7"/>
  <c r="EX1142" i="7"/>
  <c r="EW1142" i="7"/>
  <c r="EX1152" i="7"/>
  <c r="EW1152" i="7"/>
  <c r="EX1280" i="7"/>
  <c r="EW1280" i="7"/>
  <c r="EX1336" i="7"/>
  <c r="EW1336" i="7"/>
  <c r="EX496" i="7"/>
  <c r="EW496" i="7"/>
  <c r="EX24" i="7"/>
  <c r="EW24" i="7"/>
  <c r="EX178" i="7"/>
  <c r="EW178" i="7"/>
  <c r="EX36" i="7"/>
  <c r="EW36" i="7"/>
  <c r="EX548" i="7"/>
  <c r="EW548" i="7"/>
  <c r="EX300" i="7"/>
  <c r="EW300" i="7"/>
  <c r="EX82" i="7"/>
  <c r="EW82" i="7"/>
  <c r="EX1056" i="7"/>
  <c r="EW1056" i="7"/>
  <c r="EX434" i="7"/>
  <c r="EW434" i="7"/>
  <c r="EX382" i="7"/>
  <c r="EW382" i="7"/>
  <c r="EX206" i="7"/>
  <c r="EW206" i="7"/>
  <c r="EX32" i="7"/>
  <c r="EW32" i="7"/>
  <c r="EX176" i="7"/>
  <c r="EW176" i="7"/>
  <c r="EX540" i="7"/>
  <c r="EW540" i="7"/>
  <c r="EX768" i="7"/>
  <c r="EW768" i="7"/>
  <c r="EX1066" i="7"/>
  <c r="EW1066" i="7"/>
  <c r="EX450" i="7"/>
  <c r="EW450" i="7"/>
  <c r="EX916" i="7"/>
  <c r="EW916" i="7"/>
  <c r="EX844" i="7"/>
  <c r="EW844" i="7"/>
  <c r="EX1246" i="7"/>
  <c r="EW1246" i="7"/>
  <c r="EX248" i="7"/>
  <c r="EW248" i="7"/>
  <c r="EX438" i="7"/>
  <c r="EW438" i="7"/>
  <c r="EX88" i="7"/>
  <c r="EW88" i="7"/>
  <c r="EX422" i="7"/>
  <c r="EW422" i="7"/>
  <c r="AK131" i="7"/>
  <c r="BE88" i="7"/>
  <c r="EX1263" i="7"/>
  <c r="EX855" i="7"/>
  <c r="EX1195" i="7"/>
  <c r="EX615" i="7"/>
  <c r="EX587" i="7"/>
  <c r="EX821" i="7"/>
  <c r="EX943" i="7"/>
  <c r="EX115" i="7"/>
  <c r="EX759" i="7"/>
  <c r="EX593" i="7"/>
  <c r="EX623" i="7"/>
  <c r="EX905" i="7"/>
  <c r="EX743" i="7"/>
  <c r="EX569" i="7"/>
  <c r="EX685" i="7"/>
  <c r="EX1021" i="7"/>
  <c r="EX957" i="7"/>
  <c r="EX697" i="7"/>
  <c r="EX1347" i="7"/>
  <c r="EX1063" i="7"/>
  <c r="EX341" i="7"/>
  <c r="EX627" i="7"/>
  <c r="EX1127" i="7"/>
  <c r="EX801" i="7"/>
  <c r="EX1289" i="7"/>
  <c r="EX733" i="7"/>
  <c r="EX1099" i="7"/>
  <c r="EX1177" i="7"/>
  <c r="EX927" i="7"/>
  <c r="EX313" i="7"/>
  <c r="EX807" i="7"/>
  <c r="EX1307" i="7"/>
  <c r="EX677" i="7"/>
  <c r="EX387" i="7"/>
  <c r="EX719" i="7"/>
  <c r="EX1361" i="7"/>
  <c r="EX331" i="7"/>
  <c r="EX763" i="7"/>
  <c r="EX781" i="7"/>
  <c r="EX1147" i="7"/>
  <c r="EX361" i="7"/>
  <c r="EX1355" i="7"/>
  <c r="EX605" i="7"/>
  <c r="EX435" i="7"/>
  <c r="EX1401" i="7"/>
  <c r="EX1349" i="7"/>
  <c r="EX899" i="7"/>
  <c r="EX1217" i="7"/>
  <c r="EX861" i="7"/>
  <c r="EX227" i="7"/>
  <c r="EX963" i="7"/>
  <c r="EX215" i="7"/>
  <c r="EX499" i="7"/>
  <c r="EX85" i="7"/>
  <c r="EX1141" i="7"/>
  <c r="EX365" i="7"/>
  <c r="EX559" i="7"/>
  <c r="EX789" i="7"/>
  <c r="EX35" i="7"/>
  <c r="EX179" i="7"/>
  <c r="EX353" i="7"/>
  <c r="EX775" i="7"/>
  <c r="EX1105" i="7"/>
  <c r="EX273" i="7"/>
  <c r="EX465" i="7"/>
  <c r="EX941" i="7"/>
  <c r="EX869" i="7"/>
  <c r="EX1285" i="7"/>
  <c r="EX111" i="7"/>
  <c r="EX453" i="7"/>
  <c r="EX249" i="7"/>
  <c r="EX439" i="7"/>
  <c r="EX89" i="7"/>
  <c r="EX425" i="7"/>
  <c r="EX959" i="7"/>
  <c r="EX427" i="7"/>
  <c r="EX1075" i="7"/>
  <c r="EX495" i="7"/>
  <c r="EX457" i="7"/>
  <c r="EX987" i="7"/>
  <c r="EX823" i="7"/>
  <c r="EX1061" i="7"/>
  <c r="EX467" i="7"/>
  <c r="EX531" i="7"/>
  <c r="EX1031" i="7"/>
  <c r="EX725" i="7"/>
  <c r="EX1373" i="7"/>
  <c r="EX887" i="7"/>
  <c r="EX1221" i="7"/>
  <c r="EX893" i="7"/>
  <c r="EX163" i="7"/>
  <c r="EX535" i="7"/>
  <c r="EX949" i="7"/>
  <c r="EX1291" i="7"/>
  <c r="EX727" i="7"/>
  <c r="EX505" i="7"/>
  <c r="EX1059" i="7"/>
  <c r="EX871" i="7"/>
  <c r="EX579" i="7"/>
  <c r="EX1079" i="7"/>
  <c r="EX903" i="7"/>
  <c r="EX1077" i="7"/>
  <c r="EX285" i="7"/>
  <c r="EX37" i="7"/>
  <c r="EX751" i="7"/>
  <c r="EX429" i="7"/>
  <c r="EX121" i="7"/>
  <c r="EX61" i="7"/>
  <c r="EX511" i="7"/>
  <c r="EX811" i="7"/>
  <c r="EX47" i="7"/>
  <c r="EX191" i="7"/>
  <c r="EX563" i="7"/>
  <c r="EX1153" i="7"/>
  <c r="EX693" i="7"/>
  <c r="EX973" i="7"/>
  <c r="EX1333" i="7"/>
  <c r="EX123" i="7"/>
  <c r="EX263" i="7"/>
  <c r="EX101" i="7"/>
  <c r="EX1301" i="7"/>
  <c r="EX327" i="7"/>
  <c r="EX1393" i="7"/>
  <c r="EX1173" i="7"/>
  <c r="EX1207" i="7"/>
  <c r="EX1013" i="7"/>
  <c r="EX277" i="7"/>
  <c r="EX771" i="7"/>
  <c r="EX1271" i="7"/>
  <c r="EX829" i="7"/>
  <c r="EX1149" i="7"/>
  <c r="EX837" i="7"/>
  <c r="EX607" i="7"/>
  <c r="EX1243" i="7"/>
  <c r="EX809" i="7"/>
  <c r="EX459" i="7"/>
  <c r="EX1391" i="7"/>
  <c r="EX1051" i="7"/>
  <c r="EX1339" i="7"/>
  <c r="EX103" i="7"/>
  <c r="EX1249" i="7"/>
  <c r="EX1389" i="7"/>
  <c r="EX1037" i="7"/>
  <c r="EX1351" i="7"/>
  <c r="EX421" i="7"/>
  <c r="EX573" i="7"/>
  <c r="EX1017" i="7"/>
  <c r="EX1365" i="7"/>
  <c r="EX67" i="7"/>
  <c r="EX1093" i="7"/>
  <c r="EX1387" i="7"/>
  <c r="EX575" i="7"/>
  <c r="EX839" i="7"/>
  <c r="EX601" i="7"/>
  <c r="EX1203" i="7"/>
  <c r="EX967" i="7"/>
  <c r="EX275" i="7"/>
  <c r="EX675" i="7"/>
  <c r="EX1175" i="7"/>
  <c r="EX921" i="7"/>
  <c r="EX1089" i="7"/>
  <c r="EX255" i="7"/>
  <c r="EX19" i="7"/>
  <c r="EX977" i="7"/>
  <c r="EX1165" i="7"/>
  <c r="EX1045" i="7"/>
  <c r="EX897" i="7"/>
  <c r="EX649" i="7"/>
  <c r="EX1275" i="7"/>
  <c r="EX1015" i="7"/>
  <c r="EX229" i="7"/>
  <c r="EX723" i="7"/>
  <c r="EX1223" i="7"/>
  <c r="EX645" i="7"/>
  <c r="EX1205" i="7"/>
  <c r="EX1293" i="7"/>
  <c r="EX133" i="7"/>
  <c r="EX73" i="7"/>
  <c r="EX653" i="7"/>
  <c r="EX157" i="7"/>
  <c r="EX463" i="7"/>
  <c r="EX581" i="7"/>
  <c r="EX213" i="7"/>
  <c r="EX395" i="7"/>
  <c r="EX595" i="7"/>
  <c r="EX833" i="7"/>
  <c r="EX59" i="7"/>
  <c r="EX203" i="7"/>
  <c r="EX383" i="7"/>
  <c r="EX715" i="7"/>
  <c r="EX917" i="7"/>
  <c r="EX135" i="7"/>
  <c r="EX113" i="7"/>
  <c r="EX455" i="7"/>
  <c r="EX1407" i="7"/>
  <c r="EX629" i="7"/>
  <c r="EX849" i="7"/>
  <c r="EX1253" i="7"/>
  <c r="EX1337" i="7"/>
  <c r="EX565" i="7"/>
  <c r="EX931" i="7"/>
  <c r="EX1191" i="7"/>
  <c r="EX739" i="7"/>
  <c r="EX1233" i="7"/>
  <c r="EX351" i="7"/>
  <c r="EX1133" i="7"/>
  <c r="EX1309" i="7"/>
  <c r="EX379" i="7"/>
  <c r="EX827" i="7"/>
  <c r="EX1029" i="7"/>
  <c r="EX745" i="7"/>
  <c r="EX1111" i="7"/>
  <c r="EX325" i="7"/>
  <c r="EX1319" i="7"/>
  <c r="EX657" i="7"/>
  <c r="EX1305" i="7"/>
  <c r="EX399" i="7"/>
  <c r="EX1381" i="7"/>
  <c r="EX741" i="7"/>
  <c r="EX1101" i="7"/>
  <c r="EX793" i="7"/>
  <c r="EX1159" i="7"/>
  <c r="EX989" i="7"/>
  <c r="EX373" i="7"/>
  <c r="EX1367" i="7"/>
  <c r="EX441" i="7"/>
  <c r="EX1161" i="7"/>
  <c r="EX303" i="7"/>
  <c r="EX33" i="7"/>
  <c r="EX109" i="7"/>
  <c r="EX773" i="7"/>
  <c r="EX201" i="7"/>
  <c r="EX21" i="7"/>
  <c r="EX669" i="7"/>
  <c r="EX451" i="7"/>
  <c r="EX413" i="7"/>
  <c r="EX71" i="7"/>
  <c r="EX401" i="7"/>
  <c r="EX599" i="7"/>
  <c r="EX841" i="7"/>
  <c r="EX321" i="7"/>
  <c r="EX513" i="7"/>
  <c r="EX1033" i="7"/>
  <c r="EX945" i="7"/>
  <c r="EX147" i="7"/>
  <c r="EX309" i="7"/>
  <c r="EX501" i="7"/>
  <c r="EX295" i="7"/>
  <c r="EX487" i="7"/>
  <c r="EX125" i="7"/>
  <c r="EX281" i="7"/>
  <c r="EX473" i="7"/>
  <c r="EX1335" i="7"/>
  <c r="EX901" i="7"/>
  <c r="EX909" i="7"/>
  <c r="EX151" i="7"/>
  <c r="EX1317" i="7"/>
  <c r="EX965" i="7"/>
  <c r="EX1303" i="7"/>
  <c r="EX705" i="7"/>
  <c r="EX517" i="7"/>
  <c r="EX883" i="7"/>
  <c r="EX251" i="7"/>
  <c r="EX585" i="7"/>
  <c r="EX1377" i="7"/>
  <c r="EX447" i="7"/>
  <c r="EX69" i="7"/>
  <c r="EX477" i="7"/>
  <c r="EX145" i="7"/>
  <c r="EX9" i="7"/>
  <c r="EX633" i="7"/>
  <c r="EX57" i="7"/>
  <c r="EX813" i="7"/>
  <c r="EX239" i="7"/>
  <c r="EX631" i="7"/>
  <c r="EX885" i="7"/>
  <c r="EX83" i="7"/>
  <c r="EX755" i="7"/>
  <c r="EX695" i="7"/>
  <c r="EX975" i="7"/>
  <c r="EX15" i="7"/>
  <c r="EX159" i="7"/>
  <c r="EX137" i="7"/>
  <c r="EX469" i="7"/>
  <c r="EX835" i="7"/>
  <c r="EX1179" i="7"/>
  <c r="EX543" i="7"/>
  <c r="EX1043" i="7"/>
  <c r="EX863" i="7"/>
  <c r="EX747" i="7"/>
  <c r="EX609" i="7"/>
  <c r="EX1119" i="7"/>
  <c r="EX981" i="7"/>
  <c r="EX1329" i="7"/>
  <c r="EX643" i="7"/>
  <c r="EX1219" i="7"/>
  <c r="EX1369" i="7"/>
  <c r="EX323" i="7"/>
  <c r="EX1323" i="7"/>
  <c r="EX639" i="7"/>
  <c r="EX1139" i="7"/>
  <c r="EX557" i="7"/>
  <c r="EX1009" i="7"/>
  <c r="EX55" i="7"/>
  <c r="EX1081" i="7"/>
  <c r="EX1109" i="7"/>
  <c r="EX1399" i="7"/>
  <c r="EX1169" i="7"/>
  <c r="EX853" i="7"/>
  <c r="EX613" i="7"/>
  <c r="EX979" i="7"/>
  <c r="EX1313" i="7"/>
  <c r="EX261" i="7"/>
  <c r="EX1395" i="7"/>
  <c r="EX687" i="7"/>
  <c r="EX1187" i="7"/>
  <c r="EX489" i="7"/>
  <c r="EX267" i="7"/>
  <c r="EX7" i="7"/>
  <c r="EX1181" i="7"/>
  <c r="EX911" i="7"/>
  <c r="EX661" i="7"/>
  <c r="EX1027" i="7"/>
  <c r="EX913" i="7"/>
  <c r="EX389" i="7"/>
  <c r="EX1251" i="7"/>
  <c r="EX591" i="7"/>
  <c r="EX1091" i="7"/>
  <c r="EX105" i="7"/>
  <c r="EX1357" i="7"/>
  <c r="EX181" i="7"/>
  <c r="EX45" i="7"/>
  <c r="EX367" i="7"/>
  <c r="EX25" i="7"/>
  <c r="EX93" i="7"/>
  <c r="EX1189" i="7"/>
  <c r="EX443" i="7"/>
  <c r="EX95" i="7"/>
  <c r="EX431" i="7"/>
  <c r="EX635" i="7"/>
  <c r="EX889" i="7"/>
  <c r="EX1321" i="7"/>
  <c r="EX547" i="7"/>
  <c r="EX1005" i="7"/>
  <c r="EX27" i="7"/>
  <c r="EX171" i="7"/>
  <c r="EX5" i="7"/>
  <c r="EX149" i="7"/>
  <c r="EX311" i="7"/>
  <c r="EX503" i="7"/>
  <c r="EX995" i="7"/>
  <c r="EX541" i="7"/>
  <c r="EX1057" i="7"/>
  <c r="EX289" i="7"/>
  <c r="EX1283" i="7"/>
  <c r="EX717" i="7"/>
  <c r="EX363" i="7"/>
  <c r="EX1085" i="7"/>
  <c r="EX761" i="7"/>
  <c r="EX1325" i="7"/>
  <c r="EX803" i="7"/>
  <c r="EX757" i="7"/>
  <c r="EX1123" i="7"/>
  <c r="EX877" i="7"/>
  <c r="EX337" i="7"/>
  <c r="EX1331" i="7"/>
  <c r="EX297" i="7"/>
  <c r="EX641" i="7"/>
  <c r="EX411" i="7"/>
  <c r="EX679" i="7"/>
  <c r="EX1397" i="7"/>
  <c r="EX805" i="7"/>
  <c r="EX1171" i="7"/>
  <c r="EX207" i="7"/>
  <c r="EX241" i="7"/>
  <c r="EX735" i="7"/>
  <c r="EX1235" i="7"/>
  <c r="EX333" i="7"/>
  <c r="EX141" i="7"/>
  <c r="EX81" i="7"/>
  <c r="EX1025" i="7"/>
  <c r="EX169" i="7"/>
  <c r="EX381" i="7"/>
  <c r="EX129" i="7"/>
  <c r="EX689" i="7"/>
  <c r="EX269" i="7"/>
  <c r="EX461" i="7"/>
  <c r="EX667" i="7"/>
  <c r="EX933" i="7"/>
  <c r="EX107" i="7"/>
  <c r="EX449" i="7"/>
  <c r="EX369" i="7"/>
  <c r="EX797" i="7"/>
  <c r="EX1155" i="7"/>
  <c r="EX737" i="7"/>
  <c r="EX1035" i="7"/>
  <c r="EX39" i="7"/>
  <c r="EX183" i="7"/>
  <c r="EX357" i="7"/>
  <c r="EX343" i="7"/>
  <c r="EX17" i="7"/>
  <c r="EX161" i="7"/>
  <c r="EX329" i="7"/>
  <c r="EX521" i="7"/>
  <c r="EX253" i="7"/>
  <c r="EX1157" i="7"/>
  <c r="EX1113" i="7"/>
  <c r="EX515" i="7"/>
  <c r="EX551" i="7"/>
  <c r="EX1245" i="7"/>
  <c r="EX783" i="7"/>
  <c r="EX315" i="7"/>
  <c r="EX371" i="7"/>
  <c r="EX1247" i="7"/>
  <c r="EX549" i="7"/>
  <c r="EX1071" i="7"/>
  <c r="EX471" i="7"/>
  <c r="EX971" i="7"/>
  <c r="EX1273" i="7"/>
  <c r="EX703" i="7"/>
  <c r="EX433" i="7"/>
  <c r="EX951" i="7"/>
  <c r="EX507" i="7"/>
  <c r="EX1007" i="7"/>
  <c r="EX765" i="7"/>
  <c r="EX857" i="7"/>
  <c r="EX1185" i="7"/>
  <c r="EX865" i="7"/>
  <c r="EX187" i="7"/>
  <c r="EX571" i="7"/>
  <c r="EX1267" i="7"/>
  <c r="EX767" i="7"/>
  <c r="EX481" i="7"/>
  <c r="EX1023" i="7"/>
  <c r="EX847" i="7"/>
  <c r="EX997" i="7"/>
  <c r="EX437" i="7"/>
  <c r="EX555" i="7"/>
  <c r="EX1055" i="7"/>
  <c r="EX683" i="7"/>
  <c r="EX915" i="7"/>
  <c r="EX1257" i="7"/>
  <c r="EX923" i="7"/>
  <c r="EX139" i="7"/>
  <c r="EX985" i="7"/>
  <c r="EX1315" i="7"/>
  <c r="EX785" i="7"/>
  <c r="EX385" i="7"/>
  <c r="EX1379" i="7"/>
  <c r="EX177" i="7"/>
  <c r="EX729" i="7"/>
  <c r="EX415" i="7"/>
  <c r="EX117" i="7"/>
  <c r="EX97" i="7"/>
  <c r="EX193" i="7"/>
  <c r="EX271" i="7"/>
  <c r="EX165" i="7"/>
  <c r="EX961" i="7"/>
  <c r="EX119" i="7"/>
  <c r="EX671" i="7"/>
  <c r="EX583" i="7"/>
  <c r="EX817" i="7"/>
  <c r="EX1193" i="7"/>
  <c r="EX1069" i="7"/>
  <c r="EX51" i="7"/>
  <c r="EX195" i="7"/>
  <c r="EX29" i="7"/>
  <c r="EX173" i="7"/>
  <c r="EX787" i="7"/>
  <c r="EX851" i="7"/>
  <c r="EX1255" i="7"/>
  <c r="EX1409" i="7"/>
  <c r="EX1363" i="7"/>
  <c r="EX1299" i="7"/>
  <c r="EX577" i="7"/>
  <c r="EX1167" i="7"/>
  <c r="EX651" i="7"/>
  <c r="EX1151" i="7"/>
  <c r="EX537" i="7"/>
  <c r="EX1053" i="7"/>
  <c r="EX1405" i="7"/>
  <c r="EX43" i="7"/>
  <c r="EX1041" i="7"/>
  <c r="EX1129" i="7"/>
  <c r="EX1411" i="7"/>
  <c r="EX539" i="7"/>
  <c r="EX1121" i="7"/>
  <c r="EX867" i="7"/>
  <c r="EX625" i="7"/>
  <c r="EX1239" i="7"/>
  <c r="EX991" i="7"/>
  <c r="EX1265" i="7"/>
  <c r="EX1261" i="7"/>
  <c r="EX247" i="7"/>
  <c r="EX205" i="7"/>
  <c r="EX699" i="7"/>
  <c r="EX1199" i="7"/>
  <c r="EX1125" i="7"/>
  <c r="EX279" i="7"/>
  <c r="EX1201" i="7"/>
  <c r="EX529" i="7"/>
  <c r="EX1095" i="7"/>
  <c r="EX895" i="7"/>
  <c r="EX219" i="7"/>
  <c r="EX935" i="7"/>
  <c r="EX355" i="7"/>
  <c r="EX153" i="7"/>
  <c r="EX597" i="7"/>
  <c r="EX561" i="7"/>
  <c r="EX299" i="7"/>
  <c r="EX491" i="7"/>
  <c r="EX707" i="7"/>
  <c r="EX131" i="7"/>
  <c r="EX287" i="7"/>
  <c r="EX479" i="7"/>
  <c r="EX969" i="7"/>
  <c r="EX1241" i="7"/>
  <c r="EX777" i="7"/>
  <c r="EX1117" i="7"/>
  <c r="EX63" i="7"/>
  <c r="EX41" i="7"/>
  <c r="EX185" i="7"/>
  <c r="EX359" i="7"/>
  <c r="EX1107" i="7"/>
  <c r="EX843" i="7"/>
  <c r="EX199" i="7"/>
  <c r="EX1237" i="7"/>
  <c r="EX1197" i="7"/>
  <c r="EX91" i="7"/>
  <c r="EX907" i="7"/>
  <c r="EX1287" i="7"/>
  <c r="EX815" i="7"/>
  <c r="EX611" i="7"/>
  <c r="EX603" i="7"/>
  <c r="EX265" i="7"/>
  <c r="EX1259" i="7"/>
  <c r="EX875" i="7"/>
  <c r="EX993" i="7"/>
  <c r="EX721" i="7"/>
  <c r="EX1383" i="7"/>
  <c r="EX1087" i="7"/>
  <c r="EX1225" i="7"/>
  <c r="EX953" i="7"/>
  <c r="EX301" i="7"/>
  <c r="EX795" i="7"/>
  <c r="EX1295" i="7"/>
  <c r="EX345" i="7"/>
  <c r="EX1269" i="7"/>
  <c r="EX375" i="7"/>
  <c r="EX1345" i="7"/>
  <c r="EX1065" i="7"/>
  <c r="EX769" i="7"/>
  <c r="EX1135" i="7"/>
  <c r="EX1049" i="7"/>
  <c r="EX349" i="7"/>
  <c r="EX1343" i="7"/>
  <c r="EX621" i="7"/>
  <c r="EX1341" i="7"/>
  <c r="EX423" i="7"/>
  <c r="EX659" i="7"/>
  <c r="EX475" i="7"/>
  <c r="EX925" i="7"/>
  <c r="EX673" i="7"/>
  <c r="EX1311" i="7"/>
  <c r="EX1039" i="7"/>
  <c r="EX525" i="7"/>
  <c r="EX545" i="7"/>
  <c r="EX189" i="7"/>
  <c r="EX307" i="7"/>
  <c r="EX257" i="7"/>
  <c r="EX317" i="7"/>
  <c r="EX509" i="7"/>
  <c r="EX143" i="7"/>
  <c r="EX305" i="7"/>
  <c r="EX497" i="7"/>
  <c r="EX713" i="7"/>
  <c r="EX999" i="7"/>
  <c r="EX231" i="7"/>
  <c r="EX417" i="7"/>
  <c r="EX619" i="7"/>
  <c r="EX799" i="7"/>
  <c r="EX75" i="7"/>
  <c r="EX221" i="7"/>
  <c r="EX405" i="7"/>
  <c r="EX209" i="7"/>
  <c r="EX391" i="7"/>
  <c r="EX53" i="7"/>
  <c r="EX197" i="7"/>
  <c r="EX377" i="7"/>
  <c r="EX709" i="7"/>
  <c r="EX779" i="7"/>
  <c r="EX1115" i="7"/>
  <c r="EX1047" i="7"/>
  <c r="EX1277" i="7"/>
  <c r="EX1297" i="7"/>
  <c r="EX409" i="7"/>
  <c r="EX1403" i="7"/>
  <c r="EX393" i="7"/>
  <c r="EX339" i="7"/>
  <c r="EX225" i="7"/>
  <c r="EX1209" i="7"/>
  <c r="EX1231" i="7"/>
  <c r="EX831" i="7"/>
  <c r="EX681" i="7"/>
  <c r="EX445" i="7"/>
  <c r="EX1143" i="7"/>
  <c r="EX175" i="7"/>
  <c r="EX1281" i="7"/>
  <c r="EX859" i="7"/>
  <c r="EX419" i="7"/>
  <c r="EX1215" i="7"/>
  <c r="EX567" i="7"/>
  <c r="EX1067" i="7"/>
  <c r="EX665" i="7"/>
  <c r="EX929" i="7"/>
  <c r="EX937" i="7"/>
  <c r="EX283" i="7"/>
  <c r="EX701" i="7"/>
  <c r="EX1137" i="7"/>
  <c r="EX1183" i="7"/>
  <c r="EX1097" i="7"/>
  <c r="EX617" i="7"/>
  <c r="EX13" i="7"/>
  <c r="EX319" i="7"/>
  <c r="EX749" i="7"/>
  <c r="EX11" i="7"/>
  <c r="EX155" i="7"/>
  <c r="EX245" i="7"/>
  <c r="EX891" i="7"/>
  <c r="EX819" i="7"/>
  <c r="EX87" i="7"/>
  <c r="EX65" i="7"/>
  <c r="EX485" i="7"/>
  <c r="EX519" i="7"/>
  <c r="EX1019" i="7"/>
  <c r="EX873" i="7"/>
  <c r="EX879" i="7"/>
  <c r="EX1279" i="7"/>
  <c r="EX493" i="7"/>
  <c r="EX237" i="7"/>
  <c r="EX1103" i="7"/>
  <c r="EX397" i="7"/>
  <c r="EX939" i="7"/>
  <c r="EX647" i="7"/>
  <c r="EX1385" i="7"/>
  <c r="EX553" i="7"/>
  <c r="EX1131" i="7"/>
  <c r="EX919" i="7"/>
  <c r="EX1229" i="7"/>
  <c r="EX211" i="7"/>
  <c r="EX533" i="7"/>
  <c r="EX483" i="7"/>
  <c r="EX983" i="7"/>
  <c r="EX79" i="7"/>
  <c r="EX1073" i="7"/>
  <c r="EX1375" i="7"/>
  <c r="EX825" i="7"/>
  <c r="EX589" i="7"/>
  <c r="EX955" i="7"/>
  <c r="EX293" i="7"/>
  <c r="EX1359" i="7"/>
  <c r="EX663" i="7"/>
  <c r="EX1163" i="7"/>
  <c r="EX947" i="7"/>
  <c r="EX243" i="7"/>
  <c r="EX31" i="7"/>
  <c r="EX1011" i="7"/>
  <c r="EX1145" i="7"/>
  <c r="EX523" i="7"/>
  <c r="EX1083" i="7"/>
  <c r="EX881" i="7"/>
  <c r="EX637" i="7"/>
  <c r="EX1003" i="7"/>
  <c r="EX1227" i="7"/>
  <c r="EX1213" i="7"/>
  <c r="EX233" i="7"/>
  <c r="EX217" i="7"/>
  <c r="EX711" i="7"/>
  <c r="EX1211" i="7"/>
  <c r="EX845" i="7"/>
  <c r="EX291" i="7"/>
  <c r="EX127" i="7"/>
  <c r="EX1353" i="7"/>
  <c r="EX1001" i="7"/>
  <c r="EX1327" i="7"/>
  <c r="EX691" i="7"/>
  <c r="EX403" i="7"/>
  <c r="EX731" i="7"/>
  <c r="EX49" i="7"/>
  <c r="EX791" i="7"/>
  <c r="EX347" i="7"/>
  <c r="EX23" i="7"/>
  <c r="EX167" i="7"/>
  <c r="EX335" i="7"/>
  <c r="EX527" i="7"/>
  <c r="EX753" i="7"/>
  <c r="EX259" i="7"/>
  <c r="EX655" i="7"/>
  <c r="EX1371" i="7"/>
  <c r="EX99" i="7"/>
  <c r="EX235" i="7"/>
  <c r="EX77" i="7"/>
  <c r="EX223" i="7"/>
  <c r="EX407" i="7"/>
  <c r="EX3" i="7"/>
  <c r="EO2" i="7"/>
  <c r="AV11" i="6"/>
  <c r="AW10" i="6"/>
  <c r="AX10" i="6"/>
  <c r="AL11" i="6"/>
  <c r="AK11" i="6"/>
  <c r="AJ12" i="6"/>
  <c r="BA12" i="6"/>
  <c r="BB11" i="6"/>
  <c r="AP10" i="6"/>
  <c r="AO10" i="6"/>
  <c r="AR10" i="6" s="1"/>
  <c r="AN11" i="6"/>
  <c r="AS11" i="6"/>
  <c r="AT10" i="6"/>
  <c r="T28" i="6" l="1"/>
  <c r="AQ10" i="6"/>
  <c r="AY10" i="6"/>
  <c r="AZ10" i="6"/>
  <c r="AL131" i="7"/>
  <c r="BF88" i="7"/>
  <c r="AJ13" i="6"/>
  <c r="AK12" i="6"/>
  <c r="AL12" i="6"/>
  <c r="AN12" i="6"/>
  <c r="AO11" i="6"/>
  <c r="AR11" i="6" s="1"/>
  <c r="AP11" i="6"/>
  <c r="BA13" i="6"/>
  <c r="BB12" i="6"/>
  <c r="AT11" i="6"/>
  <c r="AS12" i="6"/>
  <c r="AX11" i="6"/>
  <c r="AW11" i="6"/>
  <c r="AV12" i="6"/>
  <c r="AQ11" i="6" l="1"/>
  <c r="AY11" i="6"/>
  <c r="AZ11" i="6"/>
  <c r="AM131" i="7"/>
  <c r="BG88" i="7"/>
  <c r="AT12" i="6"/>
  <c r="AS13" i="6"/>
  <c r="BA14" i="6"/>
  <c r="BB13" i="6"/>
  <c r="AN13" i="6"/>
  <c r="AP12" i="6"/>
  <c r="AO12" i="6"/>
  <c r="AR12" i="6" s="1"/>
  <c r="AW12" i="6"/>
  <c r="AV13" i="6"/>
  <c r="AX12" i="6"/>
  <c r="AK13" i="6"/>
  <c r="AJ14" i="6"/>
  <c r="AL13" i="6"/>
  <c r="AQ12" i="6" l="1"/>
  <c r="AY12" i="6"/>
  <c r="AZ12" i="6"/>
  <c r="AN131" i="7"/>
  <c r="BH88" i="7"/>
  <c r="AV14" i="6"/>
  <c r="AW13" i="6"/>
  <c r="AX13" i="6"/>
  <c r="AP13" i="6"/>
  <c r="AO13" i="6"/>
  <c r="AR13" i="6" s="1"/>
  <c r="AN14" i="6"/>
  <c r="AJ15" i="6"/>
  <c r="AL14" i="6"/>
  <c r="AK14" i="6"/>
  <c r="BA15" i="6"/>
  <c r="BB14" i="6"/>
  <c r="AS14" i="6"/>
  <c r="AT13" i="6"/>
  <c r="AQ13" i="6" l="1"/>
  <c r="AY13" i="6"/>
  <c r="AZ13" i="6"/>
  <c r="AO131" i="7"/>
  <c r="BI88" i="7"/>
  <c r="AO14" i="6"/>
  <c r="AR14" i="6" s="1"/>
  <c r="AN15" i="6"/>
  <c r="AP14" i="6"/>
  <c r="AS15" i="6"/>
  <c r="AT14" i="6"/>
  <c r="BA16" i="6"/>
  <c r="BB15" i="6"/>
  <c r="AL15" i="6"/>
  <c r="AK15" i="6"/>
  <c r="AJ16" i="6"/>
  <c r="AX14" i="6"/>
  <c r="AV15" i="6"/>
  <c r="AW14" i="6"/>
  <c r="AQ14" i="6" l="1"/>
  <c r="AY14" i="6"/>
  <c r="AZ14" i="6"/>
  <c r="AP131" i="7"/>
  <c r="BJ88" i="7"/>
  <c r="AV16" i="6"/>
  <c r="AW15" i="6"/>
  <c r="AX15" i="6"/>
  <c r="AT15" i="6"/>
  <c r="AS16" i="6"/>
  <c r="AK16" i="6"/>
  <c r="AL16" i="6"/>
  <c r="AJ17" i="6"/>
  <c r="BA17" i="6"/>
  <c r="BB16" i="6"/>
  <c r="AN16" i="6"/>
  <c r="AO15" i="6"/>
  <c r="AR15" i="6" s="1"/>
  <c r="AP15" i="6"/>
  <c r="AQ15" i="6" l="1"/>
  <c r="AZ15" i="6"/>
  <c r="AY15" i="6"/>
  <c r="W132" i="7"/>
  <c r="BK88" i="7"/>
  <c r="AS17" i="6"/>
  <c r="AT16" i="6"/>
  <c r="AN17" i="6"/>
  <c r="AO16" i="6"/>
  <c r="AR16" i="6" s="1"/>
  <c r="AP16" i="6"/>
  <c r="BA18" i="6"/>
  <c r="BB17" i="6"/>
  <c r="AJ18" i="6"/>
  <c r="AK17" i="6"/>
  <c r="AL17" i="6"/>
  <c r="AX16" i="6"/>
  <c r="AW16" i="6"/>
  <c r="AV17" i="6"/>
  <c r="AQ16" i="6" l="1"/>
  <c r="AY16" i="6"/>
  <c r="AZ16" i="6"/>
  <c r="AR89" i="7"/>
  <c r="X132" i="7"/>
  <c r="AS89" i="7" s="1"/>
  <c r="AL18" i="6"/>
  <c r="AJ19" i="6"/>
  <c r="AK18" i="6"/>
  <c r="AP17" i="6"/>
  <c r="AN18" i="6"/>
  <c r="AO17" i="6"/>
  <c r="AR17" i="6" s="1"/>
  <c r="BB18" i="6"/>
  <c r="BA19" i="6"/>
  <c r="AW17" i="6"/>
  <c r="AX17" i="6"/>
  <c r="AV18" i="6"/>
  <c r="AS18" i="6"/>
  <c r="AT17" i="6"/>
  <c r="AQ17" i="6" l="1"/>
  <c r="AY17" i="6"/>
  <c r="AZ17" i="6"/>
  <c r="Y132" i="7"/>
  <c r="AT18" i="6"/>
  <c r="AS19" i="6"/>
  <c r="AV19" i="6"/>
  <c r="AW18" i="6"/>
  <c r="AX18" i="6"/>
  <c r="BA20" i="6"/>
  <c r="BB19" i="6"/>
  <c r="AN19" i="6"/>
  <c r="AO18" i="6"/>
  <c r="AR18" i="6" s="1"/>
  <c r="AP18" i="6"/>
  <c r="AK19" i="6"/>
  <c r="AJ20" i="6"/>
  <c r="AL19" i="6"/>
  <c r="AQ18" i="6" l="1"/>
  <c r="AY18" i="6"/>
  <c r="AZ18" i="6"/>
  <c r="Z132" i="7"/>
  <c r="AT89" i="7"/>
  <c r="AA132" i="7"/>
  <c r="AN20" i="6"/>
  <c r="AO19" i="6"/>
  <c r="AR19" i="6" s="1"/>
  <c r="AP19" i="6"/>
  <c r="AX19" i="6"/>
  <c r="AV20" i="6"/>
  <c r="AW19" i="6"/>
  <c r="AJ21" i="6"/>
  <c r="AK20" i="6"/>
  <c r="AL20" i="6"/>
  <c r="BA21" i="6"/>
  <c r="BB20" i="6"/>
  <c r="AS20" i="6"/>
  <c r="AT19" i="6"/>
  <c r="AQ19" i="6" l="1"/>
  <c r="AY19" i="6"/>
  <c r="AZ19" i="6"/>
  <c r="AB132" i="7"/>
  <c r="AW89" i="7" s="1"/>
  <c r="AV89" i="7"/>
  <c r="AU89" i="7"/>
  <c r="AS21" i="6"/>
  <c r="AT20" i="6"/>
  <c r="AW20" i="6"/>
  <c r="AX20" i="6"/>
  <c r="AV21" i="6"/>
  <c r="BB21" i="6"/>
  <c r="BA22" i="6"/>
  <c r="AL21" i="6"/>
  <c r="AJ22" i="6"/>
  <c r="AK21" i="6"/>
  <c r="AP20" i="6"/>
  <c r="AO20" i="6"/>
  <c r="AR20" i="6" s="1"/>
  <c r="AN21" i="6"/>
  <c r="AQ20" i="6" l="1"/>
  <c r="AY20" i="6"/>
  <c r="AZ20" i="6"/>
  <c r="AC132" i="7"/>
  <c r="AK22" i="6"/>
  <c r="AL22" i="6"/>
  <c r="AJ23" i="6"/>
  <c r="BA23" i="6"/>
  <c r="BB22" i="6"/>
  <c r="AV22" i="6"/>
  <c r="AW21" i="6"/>
  <c r="AX21" i="6"/>
  <c r="AN22" i="6"/>
  <c r="AO21" i="6"/>
  <c r="AR21" i="6" s="1"/>
  <c r="AP21" i="6"/>
  <c r="AT21" i="6"/>
  <c r="AS22" i="6"/>
  <c r="AQ21" i="6" l="1"/>
  <c r="AZ21" i="6"/>
  <c r="AY21" i="6"/>
  <c r="AX89" i="7"/>
  <c r="AD132" i="7"/>
  <c r="AY89" i="7" s="1"/>
  <c r="AO22" i="6"/>
  <c r="AR22" i="6" s="1"/>
  <c r="AN23" i="6"/>
  <c r="AP22" i="6"/>
  <c r="BA24" i="6"/>
  <c r="BB23" i="6"/>
  <c r="AK23" i="6"/>
  <c r="AJ24" i="6"/>
  <c r="AL23" i="6"/>
  <c r="AX22" i="6"/>
  <c r="AV23" i="6"/>
  <c r="AW22" i="6"/>
  <c r="AS23" i="6"/>
  <c r="AT22" i="6"/>
  <c r="AQ22" i="6" l="1"/>
  <c r="AY22" i="6"/>
  <c r="AZ22" i="6"/>
  <c r="AE132" i="7"/>
  <c r="AZ89" i="7" s="1"/>
  <c r="BA25" i="6"/>
  <c r="BB24" i="6"/>
  <c r="AW23" i="6"/>
  <c r="AX23" i="6"/>
  <c r="AV24" i="6"/>
  <c r="AS24" i="6"/>
  <c r="AT23" i="6"/>
  <c r="AP23" i="6"/>
  <c r="AN24" i="6"/>
  <c r="AO23" i="6"/>
  <c r="AR23" i="6" s="1"/>
  <c r="AL24" i="6"/>
  <c r="AK24" i="6"/>
  <c r="AJ25" i="6"/>
  <c r="AQ23" i="6" l="1"/>
  <c r="AY23" i="6"/>
  <c r="AZ23" i="6"/>
  <c r="AF132" i="7"/>
  <c r="BA89" i="7" s="1"/>
  <c r="AN25" i="6"/>
  <c r="AO24" i="6"/>
  <c r="AR24" i="6" s="1"/>
  <c r="AP24" i="6"/>
  <c r="AV25" i="6"/>
  <c r="AW24" i="6"/>
  <c r="AX24" i="6"/>
  <c r="AT24" i="6"/>
  <c r="AS25" i="6"/>
  <c r="AK25" i="6"/>
  <c r="AJ26" i="6"/>
  <c r="AL25" i="6"/>
  <c r="BA26" i="6"/>
  <c r="BA27" i="6" s="1"/>
  <c r="BB25" i="6"/>
  <c r="AQ24" i="6" l="1"/>
  <c r="AY24" i="6"/>
  <c r="AZ24" i="6"/>
  <c r="AG132" i="7"/>
  <c r="BB89" i="7"/>
  <c r="AH132" i="7"/>
  <c r="BA28" i="6"/>
  <c r="BB27" i="6"/>
  <c r="BB26" i="6"/>
  <c r="AT25" i="6"/>
  <c r="AS26" i="6"/>
  <c r="AX25" i="6"/>
  <c r="AW25" i="6"/>
  <c r="AV26" i="6"/>
  <c r="AJ27" i="6"/>
  <c r="AK26" i="6"/>
  <c r="AL26" i="6"/>
  <c r="AN26" i="6"/>
  <c r="AO25" i="6"/>
  <c r="AR25" i="6" s="1"/>
  <c r="AP25" i="6"/>
  <c r="AQ25" i="6" l="1"/>
  <c r="AY25" i="6"/>
  <c r="AZ25" i="6"/>
  <c r="AI132" i="7"/>
  <c r="BC89" i="7"/>
  <c r="BA29" i="6"/>
  <c r="BB28" i="6"/>
  <c r="AL27" i="6"/>
  <c r="AJ28" i="6"/>
  <c r="AK27" i="6"/>
  <c r="AP26" i="6"/>
  <c r="AO26" i="6"/>
  <c r="AR26" i="6" s="1"/>
  <c r="AN27" i="6"/>
  <c r="AS27" i="6"/>
  <c r="AS28" i="6" s="1"/>
  <c r="AT26" i="6"/>
  <c r="AW26" i="6"/>
  <c r="AV27" i="6"/>
  <c r="AX26" i="6"/>
  <c r="AQ26" i="6" l="1"/>
  <c r="AY26" i="6"/>
  <c r="AZ26" i="6"/>
  <c r="BD89" i="7"/>
  <c r="AJ132" i="7"/>
  <c r="AS29" i="6"/>
  <c r="AT28" i="6"/>
  <c r="BA30" i="6"/>
  <c r="BB29" i="6"/>
  <c r="AV28" i="6"/>
  <c r="AW27" i="6"/>
  <c r="AX27" i="6"/>
  <c r="AK28" i="6"/>
  <c r="AJ29" i="6"/>
  <c r="AJ30" i="6" s="1"/>
  <c r="AL28" i="6"/>
  <c r="AT27" i="6"/>
  <c r="AN28" i="6"/>
  <c r="AO27" i="6"/>
  <c r="AR27" i="6" s="1"/>
  <c r="AP27" i="6"/>
  <c r="AQ27" i="6" l="1"/>
  <c r="AZ27" i="6"/>
  <c r="AY27" i="6"/>
  <c r="BE89" i="7"/>
  <c r="AK132" i="7"/>
  <c r="AJ31" i="6"/>
  <c r="AK30" i="6"/>
  <c r="AL30" i="6"/>
  <c r="BA31" i="6"/>
  <c r="BB30" i="6"/>
  <c r="AS30" i="6"/>
  <c r="AT29" i="6"/>
  <c r="AK29" i="6"/>
  <c r="AL29" i="6"/>
  <c r="AN29" i="6"/>
  <c r="AO28" i="6"/>
  <c r="AR28" i="6" s="1"/>
  <c r="AP28" i="6"/>
  <c r="AX28" i="6"/>
  <c r="AV29" i="6"/>
  <c r="AW28" i="6"/>
  <c r="AQ28" i="6" l="1"/>
  <c r="AY28" i="6"/>
  <c r="AZ28" i="6"/>
  <c r="AL132" i="7"/>
  <c r="BF89" i="7"/>
  <c r="AS31" i="6"/>
  <c r="AT30" i="6"/>
  <c r="BA32" i="6"/>
  <c r="BB31" i="6"/>
  <c r="AL31" i="6"/>
  <c r="AJ32" i="6"/>
  <c r="AK31" i="6"/>
  <c r="AP29" i="6"/>
  <c r="AO29" i="6"/>
  <c r="AR29" i="6" s="1"/>
  <c r="AN30" i="6"/>
  <c r="AW29" i="6"/>
  <c r="AX29" i="6"/>
  <c r="AV30" i="6"/>
  <c r="AQ29" i="6" l="1"/>
  <c r="AY29" i="6"/>
  <c r="AZ29" i="6"/>
  <c r="AM132" i="7"/>
  <c r="BG89" i="7"/>
  <c r="AK32" i="6"/>
  <c r="AJ33" i="6"/>
  <c r="AL32" i="6"/>
  <c r="BA33" i="6"/>
  <c r="BB32" i="6"/>
  <c r="AS32" i="6"/>
  <c r="AT31" i="6"/>
  <c r="AV31" i="6"/>
  <c r="AW30" i="6"/>
  <c r="AX30" i="6"/>
  <c r="AN31" i="6"/>
  <c r="AO30" i="6"/>
  <c r="AR30" i="6" s="1"/>
  <c r="AP30" i="6"/>
  <c r="AQ30" i="6" l="1"/>
  <c r="AY30" i="6"/>
  <c r="AZ30" i="6"/>
  <c r="AN132" i="7"/>
  <c r="BH89" i="7"/>
  <c r="BA34" i="6"/>
  <c r="BB33" i="6"/>
  <c r="AL33" i="6"/>
  <c r="AJ34" i="6"/>
  <c r="AK33" i="6"/>
  <c r="AS33" i="6"/>
  <c r="AT32" i="6"/>
  <c r="AO31" i="6"/>
  <c r="AR31" i="6" s="1"/>
  <c r="AP31" i="6"/>
  <c r="AN32" i="6"/>
  <c r="AV32" i="6"/>
  <c r="AX31" i="6"/>
  <c r="AW31" i="6"/>
  <c r="AQ31" i="6" l="1"/>
  <c r="AY31" i="6"/>
  <c r="AZ31" i="6"/>
  <c r="AO132" i="7"/>
  <c r="BI89" i="7"/>
  <c r="AK34" i="6"/>
  <c r="AJ35" i="6"/>
  <c r="AL34" i="6"/>
  <c r="AS34" i="6"/>
  <c r="AT33" i="6"/>
  <c r="BA35" i="6"/>
  <c r="BB34" i="6"/>
  <c r="AV33" i="6"/>
  <c r="AX32" i="6"/>
  <c r="AW32" i="6"/>
  <c r="AO32" i="6"/>
  <c r="AR32" i="6" s="1"/>
  <c r="AN33" i="6"/>
  <c r="AP32" i="6"/>
  <c r="AQ32" i="6" l="1"/>
  <c r="AY32" i="6"/>
  <c r="AZ32" i="6"/>
  <c r="AP132" i="7"/>
  <c r="BJ89" i="7"/>
  <c r="BA36" i="6"/>
  <c r="BB35" i="6"/>
  <c r="AS35" i="6"/>
  <c r="AT34" i="6"/>
  <c r="AK35" i="6"/>
  <c r="AL35" i="6"/>
  <c r="AJ36" i="6"/>
  <c r="AO33" i="6"/>
  <c r="AR33" i="6" s="1"/>
  <c r="AP33" i="6"/>
  <c r="AN34" i="6"/>
  <c r="AW33" i="6"/>
  <c r="AX33" i="6"/>
  <c r="AV34" i="6"/>
  <c r="AQ33" i="6" l="1"/>
  <c r="AZ33" i="6"/>
  <c r="AY33" i="6"/>
  <c r="BK89" i="7"/>
  <c r="W133" i="7"/>
  <c r="AK36" i="6"/>
  <c r="AL36" i="6"/>
  <c r="AJ37" i="6"/>
  <c r="AS36" i="6"/>
  <c r="AT35" i="6"/>
  <c r="BA37" i="6"/>
  <c r="BB36" i="6"/>
  <c r="AN35" i="6"/>
  <c r="AO34" i="6"/>
  <c r="AR34" i="6" s="1"/>
  <c r="AP34" i="6"/>
  <c r="AW34" i="6"/>
  <c r="AX34" i="6"/>
  <c r="AV35" i="6"/>
  <c r="AQ34" i="6" l="1"/>
  <c r="AY34" i="6"/>
  <c r="AZ34" i="6"/>
  <c r="AR90" i="7"/>
  <c r="X133" i="7"/>
  <c r="AS90" i="7" s="1"/>
  <c r="AT36" i="6"/>
  <c r="AS37" i="6"/>
  <c r="BA38" i="6"/>
  <c r="BB37" i="6"/>
  <c r="AK37" i="6"/>
  <c r="AL37" i="6"/>
  <c r="AJ38" i="6"/>
  <c r="AN36" i="6"/>
  <c r="AP35" i="6"/>
  <c r="AO35" i="6"/>
  <c r="AR35" i="6" s="1"/>
  <c r="AW35" i="6"/>
  <c r="AV36" i="6"/>
  <c r="AX35" i="6"/>
  <c r="AQ35" i="6" l="1"/>
  <c r="AY35" i="6"/>
  <c r="AZ35" i="6"/>
  <c r="Y133" i="7"/>
  <c r="AT90" i="7" s="1"/>
  <c r="Z133" i="7"/>
  <c r="AK38" i="6"/>
  <c r="AL38" i="6"/>
  <c r="AJ39" i="6"/>
  <c r="BB38" i="6"/>
  <c r="BA39" i="6"/>
  <c r="AS38" i="6"/>
  <c r="AT37" i="6"/>
  <c r="AW36" i="6"/>
  <c r="AX36" i="6"/>
  <c r="AV37" i="6"/>
  <c r="AN37" i="6"/>
  <c r="AP36" i="6"/>
  <c r="AO36" i="6"/>
  <c r="AR36" i="6" s="1"/>
  <c r="AQ36" i="6" l="1"/>
  <c r="AY36" i="6"/>
  <c r="AZ36" i="6"/>
  <c r="AU90" i="7"/>
  <c r="AA133" i="7"/>
  <c r="AS39" i="6"/>
  <c r="AT38" i="6"/>
  <c r="BA40" i="6"/>
  <c r="BB39" i="6"/>
  <c r="AK39" i="6"/>
  <c r="AL39" i="6"/>
  <c r="AJ40" i="6"/>
  <c r="AN38" i="6"/>
  <c r="AP37" i="6"/>
  <c r="AO37" i="6"/>
  <c r="AR37" i="6" s="1"/>
  <c r="AW37" i="6"/>
  <c r="AV38" i="6"/>
  <c r="AX37" i="6"/>
  <c r="AQ37" i="6" l="1"/>
  <c r="AY37" i="6"/>
  <c r="AZ37" i="6"/>
  <c r="AV90" i="7"/>
  <c r="AB133" i="7"/>
  <c r="AW90" i="7" s="1"/>
  <c r="AK40" i="6"/>
  <c r="AL40" i="6"/>
  <c r="AJ41" i="6"/>
  <c r="BA41" i="6"/>
  <c r="BB40" i="6"/>
  <c r="AT39" i="6"/>
  <c r="AS40" i="6"/>
  <c r="AV39" i="6"/>
  <c r="AX38" i="6"/>
  <c r="AW38" i="6"/>
  <c r="AN39" i="6"/>
  <c r="AP38" i="6"/>
  <c r="AO38" i="6"/>
  <c r="AR38" i="6" s="1"/>
  <c r="AQ38" i="6" l="1"/>
  <c r="AY38" i="6"/>
  <c r="AZ38" i="6"/>
  <c r="AC133" i="7"/>
  <c r="AX90" i="7" s="1"/>
  <c r="AD133" i="7"/>
  <c r="AY90" i="7" s="1"/>
  <c r="BA42" i="6"/>
  <c r="BB41" i="6"/>
  <c r="AS41" i="6"/>
  <c r="AT40" i="6"/>
  <c r="AK41" i="6"/>
  <c r="AL41" i="6"/>
  <c r="AJ42" i="6"/>
  <c r="AO39" i="6"/>
  <c r="AR39" i="6" s="1"/>
  <c r="AN40" i="6"/>
  <c r="AP39" i="6"/>
  <c r="AV40" i="6"/>
  <c r="AX39" i="6"/>
  <c r="AW39" i="6"/>
  <c r="AQ39" i="6" l="1"/>
  <c r="AZ39" i="6"/>
  <c r="AY39" i="6"/>
  <c r="AE133" i="7"/>
  <c r="AF133" i="7" s="1"/>
  <c r="AT41" i="6"/>
  <c r="AS42" i="6"/>
  <c r="AK42" i="6"/>
  <c r="AJ43" i="6"/>
  <c r="AL42" i="6"/>
  <c r="BB42" i="6"/>
  <c r="BA43" i="6"/>
  <c r="AV41" i="6"/>
  <c r="AX40" i="6"/>
  <c r="AW40" i="6"/>
  <c r="AO40" i="6"/>
  <c r="AR40" i="6" s="1"/>
  <c r="AN41" i="6"/>
  <c r="AP40" i="6"/>
  <c r="AQ40" i="6" l="1"/>
  <c r="AY40" i="6"/>
  <c r="AZ40" i="6"/>
  <c r="AG133" i="7"/>
  <c r="BA90" i="7"/>
  <c r="AZ90" i="7"/>
  <c r="BB43" i="6"/>
  <c r="BA44" i="6"/>
  <c r="AK43" i="6"/>
  <c r="AL43" i="6"/>
  <c r="AJ44" i="6"/>
  <c r="AS43" i="6"/>
  <c r="AT42" i="6"/>
  <c r="AW41" i="6"/>
  <c r="AV42" i="6"/>
  <c r="AX41" i="6"/>
  <c r="AO41" i="6"/>
  <c r="AR41" i="6" s="1"/>
  <c r="AN42" i="6"/>
  <c r="AP41" i="6"/>
  <c r="AQ41" i="6" l="1"/>
  <c r="AY41" i="6"/>
  <c r="AZ41" i="6"/>
  <c r="BB90" i="7"/>
  <c r="AH133" i="7"/>
  <c r="AK44" i="6"/>
  <c r="AL44" i="6"/>
  <c r="AJ45" i="6"/>
  <c r="AT43" i="6"/>
  <c r="AS44" i="6"/>
  <c r="BA45" i="6"/>
  <c r="BB44" i="6"/>
  <c r="AW42" i="6"/>
  <c r="AV43" i="6"/>
  <c r="AX42" i="6"/>
  <c r="AN43" i="6"/>
  <c r="AO42" i="6"/>
  <c r="AR42" i="6" s="1"/>
  <c r="AP42" i="6"/>
  <c r="AQ42" i="6" l="1"/>
  <c r="AY42" i="6"/>
  <c r="AZ42" i="6"/>
  <c r="BC90" i="7"/>
  <c r="AI133" i="7"/>
  <c r="AT44" i="6"/>
  <c r="AS45" i="6"/>
  <c r="BA46" i="6"/>
  <c r="BB45" i="6"/>
  <c r="AK45" i="6"/>
  <c r="AJ46" i="6"/>
  <c r="AL45" i="6"/>
  <c r="AP43" i="6"/>
  <c r="AN44" i="6"/>
  <c r="AO43" i="6"/>
  <c r="AR43" i="6" s="1"/>
  <c r="AV44" i="6"/>
  <c r="AW43" i="6"/>
  <c r="AX43" i="6"/>
  <c r="AQ43" i="6" l="1"/>
  <c r="AY43" i="6"/>
  <c r="AZ43" i="6"/>
  <c r="AJ133" i="7"/>
  <c r="BD90" i="7"/>
  <c r="AK46" i="6"/>
  <c r="AL46" i="6"/>
  <c r="AJ47" i="6"/>
  <c r="BB46" i="6"/>
  <c r="BA47" i="6"/>
  <c r="AT45" i="6"/>
  <c r="AS46" i="6"/>
  <c r="AX44" i="6"/>
  <c r="AV45" i="6"/>
  <c r="AW44" i="6"/>
  <c r="AO44" i="6"/>
  <c r="AR44" i="6" s="1"/>
  <c r="AP44" i="6"/>
  <c r="AN45" i="6"/>
  <c r="AQ44" i="6" l="1"/>
  <c r="AY44" i="6"/>
  <c r="AZ44" i="6"/>
  <c r="AK133" i="7"/>
  <c r="BE90" i="7"/>
  <c r="BB47" i="6"/>
  <c r="BA48" i="6"/>
  <c r="AT46" i="6"/>
  <c r="AS47" i="6"/>
  <c r="AK47" i="6"/>
  <c r="AJ48" i="6"/>
  <c r="AL47" i="6"/>
  <c r="AO45" i="6"/>
  <c r="AR45" i="6" s="1"/>
  <c r="AN46" i="6"/>
  <c r="AP45" i="6"/>
  <c r="AX45" i="6"/>
  <c r="AV46" i="6"/>
  <c r="AW45" i="6"/>
  <c r="AQ45" i="6" l="1"/>
  <c r="AZ45" i="6"/>
  <c r="AY45" i="6"/>
  <c r="AL133" i="7"/>
  <c r="BF90" i="7"/>
  <c r="AK48" i="6"/>
  <c r="AL48" i="6"/>
  <c r="AJ49" i="6"/>
  <c r="AT47" i="6"/>
  <c r="AS48" i="6"/>
  <c r="BA49" i="6"/>
  <c r="BB48" i="6"/>
  <c r="AN47" i="6"/>
  <c r="AO46" i="6"/>
  <c r="AR46" i="6" s="1"/>
  <c r="AP46" i="6"/>
  <c r="AX46" i="6"/>
  <c r="AV47" i="6"/>
  <c r="AW46" i="6"/>
  <c r="AQ46" i="6" l="1"/>
  <c r="AY46" i="6"/>
  <c r="AZ46" i="6"/>
  <c r="AM133" i="7"/>
  <c r="BG90" i="7"/>
  <c r="AT48" i="6"/>
  <c r="AS49" i="6"/>
  <c r="AK49" i="6"/>
  <c r="AL49" i="6"/>
  <c r="AJ50" i="6"/>
  <c r="BA50" i="6"/>
  <c r="BB49" i="6"/>
  <c r="AW47" i="6"/>
  <c r="AX47" i="6"/>
  <c r="AV48" i="6"/>
  <c r="AP47" i="6"/>
  <c r="AN48" i="6"/>
  <c r="AO47" i="6"/>
  <c r="AR47" i="6" s="1"/>
  <c r="AQ47" i="6" l="1"/>
  <c r="AY47" i="6"/>
  <c r="AZ47" i="6"/>
  <c r="BH90" i="7"/>
  <c r="AN133" i="7"/>
  <c r="BB50" i="6"/>
  <c r="BA51" i="6"/>
  <c r="AK50" i="6"/>
  <c r="AJ51" i="6"/>
  <c r="AL50" i="6"/>
  <c r="AS50" i="6"/>
  <c r="AT49" i="6"/>
  <c r="AW48" i="6"/>
  <c r="AV49" i="6"/>
  <c r="AX48" i="6"/>
  <c r="AP48" i="6"/>
  <c r="AN49" i="6"/>
  <c r="AO48" i="6"/>
  <c r="AR48" i="6" s="1"/>
  <c r="AQ48" i="6" l="1"/>
  <c r="AY48" i="6"/>
  <c r="AZ48" i="6"/>
  <c r="AO133" i="7"/>
  <c r="BI90" i="7"/>
  <c r="AK51" i="6"/>
  <c r="AJ52" i="6"/>
  <c r="AL51" i="6"/>
  <c r="BB51" i="6"/>
  <c r="BA52" i="6"/>
  <c r="AS51" i="6"/>
  <c r="AT50" i="6"/>
  <c r="AP49" i="6"/>
  <c r="AN50" i="6"/>
  <c r="AO49" i="6"/>
  <c r="AR49" i="6" s="1"/>
  <c r="AX49" i="6"/>
  <c r="AW49" i="6"/>
  <c r="AV50" i="6"/>
  <c r="AQ49" i="6" l="1"/>
  <c r="AY49" i="6"/>
  <c r="AZ49" i="6"/>
  <c r="AP133" i="7"/>
  <c r="BJ90" i="7"/>
  <c r="AT51" i="6"/>
  <c r="AS52" i="6"/>
  <c r="BA53" i="6"/>
  <c r="BB52" i="6"/>
  <c r="AK52" i="6"/>
  <c r="AJ53" i="6"/>
  <c r="AL52" i="6"/>
  <c r="AV51" i="6"/>
  <c r="AW50" i="6"/>
  <c r="AX50" i="6"/>
  <c r="AP50" i="6"/>
  <c r="AN51" i="6"/>
  <c r="AO50" i="6"/>
  <c r="AR50" i="6" s="1"/>
  <c r="AQ50" i="6" l="1"/>
  <c r="AY50" i="6"/>
  <c r="AZ50" i="6"/>
  <c r="W134" i="7"/>
  <c r="BK90" i="7"/>
  <c r="AK53" i="6"/>
  <c r="AJ54" i="6"/>
  <c r="AL53" i="6"/>
  <c r="BA54" i="6"/>
  <c r="BB53" i="6"/>
  <c r="AT52" i="6"/>
  <c r="AS53" i="6"/>
  <c r="AP51" i="6"/>
  <c r="AN52" i="6"/>
  <c r="AO51" i="6"/>
  <c r="AR51" i="6" s="1"/>
  <c r="AX51" i="6"/>
  <c r="AV52" i="6"/>
  <c r="AW51" i="6"/>
  <c r="AQ51" i="6" l="1"/>
  <c r="AZ51" i="6"/>
  <c r="AY51" i="6"/>
  <c r="AR91" i="7"/>
  <c r="X134" i="7"/>
  <c r="AS91" i="7" s="1"/>
  <c r="AT53" i="6"/>
  <c r="AS54" i="6"/>
  <c r="BA55" i="6"/>
  <c r="BB54" i="6"/>
  <c r="AJ55" i="6"/>
  <c r="AL54" i="6"/>
  <c r="AK54" i="6"/>
  <c r="AX52" i="6"/>
  <c r="AV53" i="6"/>
  <c r="AW52" i="6"/>
  <c r="AP52" i="6"/>
  <c r="AN53" i="6"/>
  <c r="AO52" i="6"/>
  <c r="AR52" i="6" s="1"/>
  <c r="AQ52" i="6" l="1"/>
  <c r="AY52" i="6"/>
  <c r="AZ52" i="6"/>
  <c r="Y134" i="7"/>
  <c r="AJ56" i="6"/>
  <c r="AL55" i="6"/>
  <c r="AK55" i="6"/>
  <c r="BA56" i="6"/>
  <c r="BB55" i="6"/>
  <c r="AS55" i="6"/>
  <c r="AT54" i="6"/>
  <c r="AP53" i="6"/>
  <c r="AN54" i="6"/>
  <c r="AO53" i="6"/>
  <c r="AR53" i="6" s="1"/>
  <c r="AX53" i="6"/>
  <c r="AV54" i="6"/>
  <c r="AW53" i="6"/>
  <c r="AQ53" i="6" l="1"/>
  <c r="AY53" i="6"/>
  <c r="AZ53" i="6"/>
  <c r="AT91" i="7"/>
  <c r="Z134" i="7"/>
  <c r="AU91" i="7" s="1"/>
  <c r="AT55" i="6"/>
  <c r="AS56" i="6"/>
  <c r="BA57" i="6"/>
  <c r="BB56" i="6"/>
  <c r="AK56" i="6"/>
  <c r="AJ57" i="6"/>
  <c r="AL56" i="6"/>
  <c r="AX54" i="6"/>
  <c r="AV55" i="6"/>
  <c r="AW54" i="6"/>
  <c r="AP54" i="6"/>
  <c r="AN55" i="6"/>
  <c r="AO54" i="6"/>
  <c r="AR54" i="6" s="1"/>
  <c r="AQ54" i="6" l="1"/>
  <c r="AY54" i="6"/>
  <c r="AZ54" i="6"/>
  <c r="AA134" i="7"/>
  <c r="AV91" i="7" s="1"/>
  <c r="AJ58" i="6"/>
  <c r="AL57" i="6"/>
  <c r="AK57" i="6"/>
  <c r="BA58" i="6"/>
  <c r="BB57" i="6"/>
  <c r="AS57" i="6"/>
  <c r="AT56" i="6"/>
  <c r="AN56" i="6"/>
  <c r="AO55" i="6"/>
  <c r="AR55" i="6" s="1"/>
  <c r="AP55" i="6"/>
  <c r="AX55" i="6"/>
  <c r="AV56" i="6"/>
  <c r="AW55" i="6"/>
  <c r="AQ55" i="6" l="1"/>
  <c r="AY55" i="6"/>
  <c r="AZ55" i="6"/>
  <c r="AB134" i="7"/>
  <c r="AW91" i="7" s="1"/>
  <c r="AC134" i="7"/>
  <c r="AX91" i="7" s="1"/>
  <c r="AS58" i="6"/>
  <c r="AT57" i="6"/>
  <c r="BA59" i="6"/>
  <c r="BB58" i="6"/>
  <c r="AL58" i="6"/>
  <c r="AK58" i="6"/>
  <c r="AJ59" i="6"/>
  <c r="AX56" i="6"/>
  <c r="AV57" i="6"/>
  <c r="AW56" i="6"/>
  <c r="AO56" i="6"/>
  <c r="AR56" i="6" s="1"/>
  <c r="AP56" i="6"/>
  <c r="AN57" i="6"/>
  <c r="AQ56" i="6" l="1"/>
  <c r="AY56" i="6"/>
  <c r="AZ56" i="6"/>
  <c r="AD134" i="7"/>
  <c r="AY91" i="7" s="1"/>
  <c r="BA60" i="6"/>
  <c r="BB59" i="6"/>
  <c r="AJ60" i="6"/>
  <c r="AK59" i="6"/>
  <c r="AL59" i="6"/>
  <c r="AS59" i="6"/>
  <c r="AT58" i="6"/>
  <c r="AN58" i="6"/>
  <c r="AO57" i="6"/>
  <c r="AR57" i="6" s="1"/>
  <c r="AP57" i="6"/>
  <c r="AX57" i="6"/>
  <c r="AV58" i="6"/>
  <c r="AW57" i="6"/>
  <c r="AQ57" i="6" l="1"/>
  <c r="AZ57" i="6"/>
  <c r="AY57" i="6"/>
  <c r="AE134" i="7"/>
  <c r="AK60" i="6"/>
  <c r="AL60" i="6"/>
  <c r="AJ61" i="6"/>
  <c r="AS60" i="6"/>
  <c r="AT59" i="6"/>
  <c r="BA61" i="6"/>
  <c r="BB60" i="6"/>
  <c r="AV59" i="6"/>
  <c r="AW58" i="6"/>
  <c r="AX58" i="6"/>
  <c r="AP58" i="6"/>
  <c r="AO58" i="6"/>
  <c r="AR58" i="6" s="1"/>
  <c r="AN59" i="6"/>
  <c r="AQ58" i="6" l="1"/>
  <c r="AY58" i="6"/>
  <c r="AZ58" i="6"/>
  <c r="AF134" i="7"/>
  <c r="AZ91" i="7"/>
  <c r="BA62" i="6"/>
  <c r="BB61" i="6"/>
  <c r="AT60" i="6"/>
  <c r="AS61" i="6"/>
  <c r="AK61" i="6"/>
  <c r="AJ62" i="6"/>
  <c r="AL61" i="6"/>
  <c r="AO59" i="6"/>
  <c r="AR59" i="6" s="1"/>
  <c r="AP59" i="6"/>
  <c r="AN60" i="6"/>
  <c r="AX59" i="6"/>
  <c r="AV60" i="6"/>
  <c r="AW59" i="6"/>
  <c r="AQ59" i="6" l="1"/>
  <c r="AY59" i="6"/>
  <c r="AZ59" i="6"/>
  <c r="AG134" i="7"/>
  <c r="BA91" i="7"/>
  <c r="AL62" i="6"/>
  <c r="AK62" i="6"/>
  <c r="AJ63" i="6"/>
  <c r="AT61" i="6"/>
  <c r="AS62" i="6"/>
  <c r="BA63" i="6"/>
  <c r="BB62" i="6"/>
  <c r="AX60" i="6"/>
  <c r="AW60" i="6"/>
  <c r="AV61" i="6"/>
  <c r="AO60" i="6"/>
  <c r="AR60" i="6" s="1"/>
  <c r="AN61" i="6"/>
  <c r="AP60" i="6"/>
  <c r="AQ60" i="6" l="1"/>
  <c r="AY60" i="6"/>
  <c r="AZ60" i="6"/>
  <c r="AH134" i="7"/>
  <c r="BB91" i="7"/>
  <c r="AT62" i="6"/>
  <c r="AS63" i="6"/>
  <c r="AJ64" i="6"/>
  <c r="AL63" i="6"/>
  <c r="AK63" i="6"/>
  <c r="BA64" i="6"/>
  <c r="BB63" i="6"/>
  <c r="AP61" i="6"/>
  <c r="AN62" i="6"/>
  <c r="AO61" i="6"/>
  <c r="AR61" i="6" s="1"/>
  <c r="AW61" i="6"/>
  <c r="AV62" i="6"/>
  <c r="AX61" i="6"/>
  <c r="AQ61" i="6" l="1"/>
  <c r="AY61" i="6"/>
  <c r="AZ61" i="6"/>
  <c r="AI134" i="7"/>
  <c r="BC91" i="7"/>
  <c r="BA65" i="6"/>
  <c r="BB64" i="6"/>
  <c r="AJ65" i="6"/>
  <c r="AK64" i="6"/>
  <c r="AL64" i="6"/>
  <c r="AS64" i="6"/>
  <c r="AT63" i="6"/>
  <c r="AX62" i="6"/>
  <c r="AW62" i="6"/>
  <c r="AV63" i="6"/>
  <c r="AO62" i="6"/>
  <c r="AR62" i="6" s="1"/>
  <c r="AN63" i="6"/>
  <c r="AP62" i="6"/>
  <c r="AQ62" i="6" l="1"/>
  <c r="AY62" i="6"/>
  <c r="AZ62" i="6"/>
  <c r="AJ134" i="7"/>
  <c r="BD91" i="7"/>
  <c r="AS65" i="6"/>
  <c r="AT64" i="6"/>
  <c r="AJ66" i="6"/>
  <c r="AL65" i="6"/>
  <c r="AK65" i="6"/>
  <c r="BA66" i="6"/>
  <c r="BB65" i="6"/>
  <c r="AP63" i="6"/>
  <c r="AO63" i="6"/>
  <c r="AR63" i="6" s="1"/>
  <c r="AN64" i="6"/>
  <c r="AV64" i="6"/>
  <c r="AW63" i="6"/>
  <c r="AX63" i="6"/>
  <c r="AQ63" i="6" l="1"/>
  <c r="AZ63" i="6"/>
  <c r="AY63" i="6"/>
  <c r="AK134" i="7"/>
  <c r="BE91" i="7"/>
  <c r="BA67" i="6"/>
  <c r="BB66" i="6"/>
  <c r="AL66" i="6"/>
  <c r="AJ67" i="6"/>
  <c r="AK66" i="6"/>
  <c r="AS66" i="6"/>
  <c r="AT65" i="6"/>
  <c r="AO64" i="6"/>
  <c r="AR64" i="6" s="1"/>
  <c r="AN65" i="6"/>
  <c r="AP64" i="6"/>
  <c r="AX64" i="6"/>
  <c r="AV65" i="6"/>
  <c r="AW64" i="6"/>
  <c r="AQ64" i="6" l="1"/>
  <c r="AY64" i="6"/>
  <c r="AZ64" i="6"/>
  <c r="AL134" i="7"/>
  <c r="BF91" i="7"/>
  <c r="AT66" i="6"/>
  <c r="AS67" i="6"/>
  <c r="AJ68" i="6"/>
  <c r="AL67" i="6"/>
  <c r="AK67" i="6"/>
  <c r="BA68" i="6"/>
  <c r="BB67" i="6"/>
  <c r="AW65" i="6"/>
  <c r="AV66" i="6"/>
  <c r="AX65" i="6"/>
  <c r="AP65" i="6"/>
  <c r="AO65" i="6"/>
  <c r="AR65" i="6" s="1"/>
  <c r="AN66" i="6"/>
  <c r="AQ65" i="6" l="1"/>
  <c r="AY65" i="6"/>
  <c r="AZ65" i="6"/>
  <c r="AM134" i="7"/>
  <c r="BG91" i="7"/>
  <c r="AJ69" i="6"/>
  <c r="AL68" i="6"/>
  <c r="AK68" i="6"/>
  <c r="AT67" i="6"/>
  <c r="AS68" i="6"/>
  <c r="BA69" i="6"/>
  <c r="BB68" i="6"/>
  <c r="AX66" i="6"/>
  <c r="AW66" i="6"/>
  <c r="AV67" i="6"/>
  <c r="AO66" i="6"/>
  <c r="AR66" i="6" s="1"/>
  <c r="AN67" i="6"/>
  <c r="AP66" i="6"/>
  <c r="AQ66" i="6" l="1"/>
  <c r="AY66" i="6"/>
  <c r="AZ66" i="6"/>
  <c r="AN134" i="7"/>
  <c r="BH91" i="7"/>
  <c r="BA70" i="6"/>
  <c r="BB69" i="6"/>
  <c r="AT68" i="6"/>
  <c r="AS69" i="6"/>
  <c r="AL69" i="6"/>
  <c r="AJ70" i="6"/>
  <c r="AK69" i="6"/>
  <c r="AW67" i="6"/>
  <c r="AV68" i="6"/>
  <c r="AX67" i="6"/>
  <c r="AP67" i="6"/>
  <c r="AO67" i="6"/>
  <c r="AR67" i="6" s="1"/>
  <c r="AN68" i="6"/>
  <c r="AQ67" i="6" l="1"/>
  <c r="AY67" i="6"/>
  <c r="AZ67" i="6"/>
  <c r="AO134" i="7"/>
  <c r="BI91" i="7"/>
  <c r="AT69" i="6"/>
  <c r="AS70" i="6"/>
  <c r="AL70" i="6"/>
  <c r="AJ71" i="6"/>
  <c r="AK70" i="6"/>
  <c r="BA71" i="6"/>
  <c r="BB70" i="6"/>
  <c r="AO68" i="6"/>
  <c r="AR68" i="6" s="1"/>
  <c r="AN69" i="6"/>
  <c r="AP68" i="6"/>
  <c r="AX68" i="6"/>
  <c r="AV69" i="6"/>
  <c r="AW68" i="6"/>
  <c r="AQ68" i="6" l="1"/>
  <c r="AY68" i="6"/>
  <c r="AZ68" i="6"/>
  <c r="AP134" i="7"/>
  <c r="BJ91" i="7"/>
  <c r="BA72" i="6"/>
  <c r="BB71" i="6"/>
  <c r="AK71" i="6"/>
  <c r="AL71" i="6"/>
  <c r="AJ72" i="6"/>
  <c r="AT70" i="6"/>
  <c r="AS71" i="6"/>
  <c r="AO69" i="6"/>
  <c r="AR69" i="6" s="1"/>
  <c r="AN70" i="6"/>
  <c r="AP69" i="6"/>
  <c r="AX69" i="6"/>
  <c r="AV70" i="6"/>
  <c r="AW69" i="6"/>
  <c r="AQ69" i="6" l="1"/>
  <c r="AZ69" i="6"/>
  <c r="AY69" i="6"/>
  <c r="W135" i="7"/>
  <c r="BK91" i="7"/>
  <c r="AJ73" i="6"/>
  <c r="AL72" i="6"/>
  <c r="AK72" i="6"/>
  <c r="AT71" i="6"/>
  <c r="AS72" i="6"/>
  <c r="BA73" i="6"/>
  <c r="BB72" i="6"/>
  <c r="AO70" i="6"/>
  <c r="AR70" i="6" s="1"/>
  <c r="AN71" i="6"/>
  <c r="AP70" i="6"/>
  <c r="AV71" i="6"/>
  <c r="AW70" i="6"/>
  <c r="AX70" i="6"/>
  <c r="AQ70" i="6" l="1"/>
  <c r="AY70" i="6"/>
  <c r="AZ70" i="6"/>
  <c r="AR92" i="7"/>
  <c r="X135" i="7"/>
  <c r="AS92" i="7" s="1"/>
  <c r="AT72" i="6"/>
  <c r="AS73" i="6"/>
  <c r="BA74" i="6"/>
  <c r="BB73" i="6"/>
  <c r="AL73" i="6"/>
  <c r="AJ74" i="6"/>
  <c r="AK73" i="6"/>
  <c r="AW71" i="6"/>
  <c r="AX71" i="6"/>
  <c r="AV72" i="6"/>
  <c r="AO71" i="6"/>
  <c r="AR71" i="6" s="1"/>
  <c r="AN72" i="6"/>
  <c r="AP71" i="6"/>
  <c r="AQ71" i="6" l="1"/>
  <c r="AY71" i="6"/>
  <c r="AZ71" i="6"/>
  <c r="Y135" i="7"/>
  <c r="Z135" i="7"/>
  <c r="AT92" i="7"/>
  <c r="AA135" i="7"/>
  <c r="BA75" i="6"/>
  <c r="BB74" i="6"/>
  <c r="AS74" i="6"/>
  <c r="AT73" i="6"/>
  <c r="AL74" i="6"/>
  <c r="AJ75" i="6"/>
  <c r="AK74" i="6"/>
  <c r="AO72" i="6"/>
  <c r="AR72" i="6" s="1"/>
  <c r="AN73" i="6"/>
  <c r="AP72" i="6"/>
  <c r="AV73" i="6"/>
  <c r="AW72" i="6"/>
  <c r="AX72" i="6"/>
  <c r="AQ72" i="6" l="1"/>
  <c r="AY72" i="6"/>
  <c r="AZ72" i="6"/>
  <c r="AB135" i="7"/>
  <c r="AW92" i="7" s="1"/>
  <c r="AV92" i="7"/>
  <c r="AU92" i="7"/>
  <c r="AC135" i="7"/>
  <c r="AX92" i="7" s="1"/>
  <c r="AL75" i="6"/>
  <c r="AJ76" i="6"/>
  <c r="AK75" i="6"/>
  <c r="AT74" i="6"/>
  <c r="AS75" i="6"/>
  <c r="BA76" i="6"/>
  <c r="BB75" i="6"/>
  <c r="AW73" i="6"/>
  <c r="AV74" i="6"/>
  <c r="AX73" i="6"/>
  <c r="AP73" i="6"/>
  <c r="AN74" i="6"/>
  <c r="AO73" i="6"/>
  <c r="AR73" i="6" s="1"/>
  <c r="AQ73" i="6" l="1"/>
  <c r="AY73" i="6"/>
  <c r="AZ73" i="6"/>
  <c r="AD135" i="7"/>
  <c r="AY92" i="7" s="1"/>
  <c r="BA77" i="6"/>
  <c r="BB76" i="6"/>
  <c r="AS76" i="6"/>
  <c r="AT75" i="6"/>
  <c r="AL76" i="6"/>
  <c r="AJ77" i="6"/>
  <c r="AK76" i="6"/>
  <c r="AX74" i="6"/>
  <c r="AV75" i="6"/>
  <c r="AW74" i="6"/>
  <c r="AP74" i="6"/>
  <c r="AN75" i="6"/>
  <c r="AO74" i="6"/>
  <c r="AR74" i="6" s="1"/>
  <c r="AQ74" i="6" l="1"/>
  <c r="AY74" i="6"/>
  <c r="AZ74" i="6"/>
  <c r="AE135" i="7"/>
  <c r="AF135" i="7"/>
  <c r="AZ92" i="7"/>
  <c r="AJ78" i="6"/>
  <c r="AK77" i="6"/>
  <c r="AL77" i="6"/>
  <c r="AT76" i="6"/>
  <c r="AS77" i="6"/>
  <c r="BA78" i="6"/>
  <c r="BB77" i="6"/>
  <c r="AN76" i="6"/>
  <c r="AO75" i="6"/>
  <c r="AR75" i="6" s="1"/>
  <c r="AP75" i="6"/>
  <c r="AW75" i="6"/>
  <c r="AV76" i="6"/>
  <c r="AX75" i="6"/>
  <c r="AQ75" i="6" l="1"/>
  <c r="AZ75" i="6"/>
  <c r="AY75" i="6"/>
  <c r="AG135" i="7"/>
  <c r="BA92" i="7"/>
  <c r="BA79" i="6"/>
  <c r="BB78" i="6"/>
  <c r="AS78" i="6"/>
  <c r="AT77" i="6"/>
  <c r="AK78" i="6"/>
  <c r="AJ79" i="6"/>
  <c r="AL78" i="6"/>
  <c r="AX76" i="6"/>
  <c r="AV77" i="6"/>
  <c r="AW76" i="6"/>
  <c r="AP76" i="6"/>
  <c r="AO76" i="6"/>
  <c r="AR76" i="6" s="1"/>
  <c r="AN77" i="6"/>
  <c r="AQ76" i="6" l="1"/>
  <c r="AY76" i="6"/>
  <c r="AZ76" i="6"/>
  <c r="AH135" i="7"/>
  <c r="BB92" i="7"/>
  <c r="AL79" i="6"/>
  <c r="AJ80" i="6"/>
  <c r="AK79" i="6"/>
  <c r="AT78" i="6"/>
  <c r="AS79" i="6"/>
  <c r="BA80" i="6"/>
  <c r="BB79" i="6"/>
  <c r="AN78" i="6"/>
  <c r="AO77" i="6"/>
  <c r="AR77" i="6" s="1"/>
  <c r="AP77" i="6"/>
  <c r="AW77" i="6"/>
  <c r="AX77" i="6"/>
  <c r="AV78" i="6"/>
  <c r="AQ77" i="6" l="1"/>
  <c r="AY77" i="6"/>
  <c r="AZ77" i="6"/>
  <c r="AI135" i="7"/>
  <c r="BC92" i="7"/>
  <c r="BA81" i="6"/>
  <c r="BB80" i="6"/>
  <c r="AT79" i="6"/>
  <c r="AS80" i="6"/>
  <c r="AJ81" i="6"/>
  <c r="AL80" i="6"/>
  <c r="AK80" i="6"/>
  <c r="AW78" i="6"/>
  <c r="AV79" i="6"/>
  <c r="AX78" i="6"/>
  <c r="AP78" i="6"/>
  <c r="AN79" i="6"/>
  <c r="AO78" i="6"/>
  <c r="AR78" i="6" s="1"/>
  <c r="AQ78" i="6" l="1"/>
  <c r="AY78" i="6"/>
  <c r="AZ78" i="6"/>
  <c r="AJ135" i="7"/>
  <c r="BD92" i="7"/>
  <c r="AL81" i="6"/>
  <c r="AJ82" i="6"/>
  <c r="AK81" i="6"/>
  <c r="AS81" i="6"/>
  <c r="AT80" i="6"/>
  <c r="BA82" i="6"/>
  <c r="BB81" i="6"/>
  <c r="AW79" i="6"/>
  <c r="AV80" i="6"/>
  <c r="AX79" i="6"/>
  <c r="AP79" i="6"/>
  <c r="AN80" i="6"/>
  <c r="AO79" i="6"/>
  <c r="AR79" i="6" s="1"/>
  <c r="AQ79" i="6" l="1"/>
  <c r="AY79" i="6"/>
  <c r="AZ79" i="6"/>
  <c r="AK135" i="7"/>
  <c r="BE92" i="7"/>
  <c r="BA83" i="6"/>
  <c r="BB82" i="6"/>
  <c r="AS82" i="6"/>
  <c r="AT81" i="6"/>
  <c r="AJ83" i="6"/>
  <c r="AL82" i="6"/>
  <c r="AK82" i="6"/>
  <c r="AP80" i="6"/>
  <c r="AN81" i="6"/>
  <c r="AO80" i="6"/>
  <c r="AR80" i="6" s="1"/>
  <c r="AW80" i="6"/>
  <c r="AX80" i="6"/>
  <c r="AV81" i="6"/>
  <c r="AQ80" i="6" l="1"/>
  <c r="AY80" i="6"/>
  <c r="AZ80" i="6"/>
  <c r="AL135" i="7"/>
  <c r="BF92" i="7"/>
  <c r="AJ84" i="6"/>
  <c r="AL83" i="6"/>
  <c r="AK83" i="6"/>
  <c r="AS83" i="6"/>
  <c r="AT82" i="6"/>
  <c r="BA84" i="6"/>
  <c r="BB83" i="6"/>
  <c r="AX81" i="6"/>
  <c r="AV82" i="6"/>
  <c r="AW81" i="6"/>
  <c r="AP81" i="6"/>
  <c r="AO81" i="6"/>
  <c r="AR81" i="6" s="1"/>
  <c r="AN82" i="6"/>
  <c r="AQ81" i="6" l="1"/>
  <c r="AZ81" i="6"/>
  <c r="AY81" i="6"/>
  <c r="AM135" i="7"/>
  <c r="BG92" i="7"/>
  <c r="BA85" i="6"/>
  <c r="BB84" i="6"/>
  <c r="AS84" i="6"/>
  <c r="AT83" i="6"/>
  <c r="AJ85" i="6"/>
  <c r="AL84" i="6"/>
  <c r="AK84" i="6"/>
  <c r="AO82" i="6"/>
  <c r="AR82" i="6" s="1"/>
  <c r="AN83" i="6"/>
  <c r="AP82" i="6"/>
  <c r="AX82" i="6"/>
  <c r="AW82" i="6"/>
  <c r="AV83" i="6"/>
  <c r="AQ82" i="6" l="1"/>
  <c r="AY82" i="6"/>
  <c r="AZ82" i="6"/>
  <c r="AN135" i="7"/>
  <c r="BH92" i="7"/>
  <c r="AS85" i="6"/>
  <c r="AT84" i="6"/>
  <c r="AJ86" i="6"/>
  <c r="AK85" i="6"/>
  <c r="AL85" i="6"/>
  <c r="BA86" i="6"/>
  <c r="BB85" i="6"/>
  <c r="AW83" i="6"/>
  <c r="AV84" i="6"/>
  <c r="AX83" i="6"/>
  <c r="AN84" i="6"/>
  <c r="AP83" i="6"/>
  <c r="AO83" i="6"/>
  <c r="AR83" i="6" s="1"/>
  <c r="AQ83" i="6" l="1"/>
  <c r="AY83" i="6"/>
  <c r="AZ83" i="6"/>
  <c r="AO135" i="7"/>
  <c r="BI92" i="7"/>
  <c r="BA87" i="6"/>
  <c r="BB86" i="6"/>
  <c r="AJ87" i="6"/>
  <c r="AL86" i="6"/>
  <c r="AK86" i="6"/>
  <c r="AS86" i="6"/>
  <c r="AT85" i="6"/>
  <c r="AV85" i="6"/>
  <c r="AX84" i="6"/>
  <c r="AW84" i="6"/>
  <c r="AN85" i="6"/>
  <c r="AO84" i="6"/>
  <c r="AR84" i="6" s="1"/>
  <c r="AP84" i="6"/>
  <c r="AQ84" i="6" l="1"/>
  <c r="AY84" i="6"/>
  <c r="AZ84" i="6"/>
  <c r="AP135" i="7"/>
  <c r="BJ92" i="7"/>
  <c r="AS87" i="6"/>
  <c r="AT86" i="6"/>
  <c r="AJ88" i="6"/>
  <c r="AK87" i="6"/>
  <c r="AL87" i="6"/>
  <c r="BA88" i="6"/>
  <c r="BB87" i="6"/>
  <c r="AP85" i="6"/>
  <c r="AO85" i="6"/>
  <c r="AR85" i="6" s="1"/>
  <c r="AN86" i="6"/>
  <c r="AX85" i="6"/>
  <c r="AW85" i="6"/>
  <c r="AV86" i="6"/>
  <c r="AQ85" i="6" l="1"/>
  <c r="AY85" i="6"/>
  <c r="AZ85" i="6"/>
  <c r="W136" i="7"/>
  <c r="BK92" i="7"/>
  <c r="BA89" i="6"/>
  <c r="BB88" i="6"/>
  <c r="AJ89" i="6"/>
  <c r="AL88" i="6"/>
  <c r="AK88" i="6"/>
  <c r="AS88" i="6"/>
  <c r="AT87" i="6"/>
  <c r="AW86" i="6"/>
  <c r="AX86" i="6"/>
  <c r="AV87" i="6"/>
  <c r="AP86" i="6"/>
  <c r="AO86" i="6"/>
  <c r="AR86" i="6" s="1"/>
  <c r="AN87" i="6"/>
  <c r="AQ86" i="6" l="1"/>
  <c r="AY86" i="6"/>
  <c r="AZ86" i="6"/>
  <c r="AR93" i="7"/>
  <c r="X136" i="7"/>
  <c r="AS93" i="7" s="1"/>
  <c r="Y136" i="7"/>
  <c r="AT93" i="7" s="1"/>
  <c r="AS89" i="6"/>
  <c r="AT88" i="6"/>
  <c r="AK89" i="6"/>
  <c r="AJ90" i="6"/>
  <c r="AL89" i="6"/>
  <c r="BA90" i="6"/>
  <c r="BB89" i="6"/>
  <c r="AW87" i="6"/>
  <c r="AV88" i="6"/>
  <c r="AX87" i="6"/>
  <c r="AO87" i="6"/>
  <c r="AR87" i="6" s="1"/>
  <c r="AN88" i="6"/>
  <c r="AP87" i="6"/>
  <c r="AQ87" i="6" l="1"/>
  <c r="AZ87" i="6"/>
  <c r="AY87" i="6"/>
  <c r="Z136" i="7"/>
  <c r="AU93" i="7" s="1"/>
  <c r="AA136" i="7"/>
  <c r="BA91" i="6"/>
  <c r="BB90" i="6"/>
  <c r="AL90" i="6"/>
  <c r="AJ91" i="6"/>
  <c r="AK90" i="6"/>
  <c r="AS90" i="6"/>
  <c r="AT89" i="6"/>
  <c r="AO88" i="6"/>
  <c r="AR88" i="6" s="1"/>
  <c r="AN89" i="6"/>
  <c r="AP88" i="6"/>
  <c r="AX88" i="6"/>
  <c r="AV89" i="6"/>
  <c r="AW88" i="6"/>
  <c r="AQ88" i="6" l="1"/>
  <c r="AY88" i="6"/>
  <c r="AZ88" i="6"/>
  <c r="AV93" i="7"/>
  <c r="AB136" i="7"/>
  <c r="AW93" i="7" s="1"/>
  <c r="AT90" i="6"/>
  <c r="AS91" i="6"/>
  <c r="AL91" i="6"/>
  <c r="AJ92" i="6"/>
  <c r="AK91" i="6"/>
  <c r="BA92" i="6"/>
  <c r="BB91" i="6"/>
  <c r="AN90" i="6"/>
  <c r="AP89" i="6"/>
  <c r="AO89" i="6"/>
  <c r="AR89" i="6" s="1"/>
  <c r="AW89" i="6"/>
  <c r="AV90" i="6"/>
  <c r="AX89" i="6"/>
  <c r="AQ89" i="6" l="1"/>
  <c r="AY89" i="6"/>
  <c r="AZ89" i="6"/>
  <c r="AC136" i="7"/>
  <c r="AX93" i="7" s="1"/>
  <c r="AD136" i="7"/>
  <c r="AJ93" i="6"/>
  <c r="AK92" i="6"/>
  <c r="AL92" i="6"/>
  <c r="AS92" i="6"/>
  <c r="AT91" i="6"/>
  <c r="BA93" i="6"/>
  <c r="BB92" i="6"/>
  <c r="AX90" i="6"/>
  <c r="AV91" i="6"/>
  <c r="AW90" i="6"/>
  <c r="AN91" i="6"/>
  <c r="AO90" i="6"/>
  <c r="AR90" i="6" s="1"/>
  <c r="AP90" i="6"/>
  <c r="AQ90" i="6" l="1"/>
  <c r="AY90" i="6"/>
  <c r="AZ90" i="6"/>
  <c r="AY93" i="7"/>
  <c r="AE136" i="7"/>
  <c r="BA94" i="6"/>
  <c r="BB93" i="6"/>
  <c r="AT92" i="6"/>
  <c r="AS93" i="6"/>
  <c r="AJ94" i="6"/>
  <c r="AL93" i="6"/>
  <c r="AK93" i="6"/>
  <c r="AP91" i="6"/>
  <c r="AN92" i="6"/>
  <c r="AO91" i="6"/>
  <c r="AR91" i="6" s="1"/>
  <c r="AX91" i="6"/>
  <c r="AV92" i="6"/>
  <c r="AW91" i="6"/>
  <c r="AQ91" i="6" l="1"/>
  <c r="AY91" i="6"/>
  <c r="AZ91" i="6"/>
  <c r="AF136" i="7"/>
  <c r="BA93" i="7" s="1"/>
  <c r="AZ93" i="7"/>
  <c r="AJ95" i="6"/>
  <c r="AL94" i="6"/>
  <c r="AK94" i="6"/>
  <c r="AT93" i="6"/>
  <c r="AS94" i="6"/>
  <c r="BA95" i="6"/>
  <c r="BB94" i="6"/>
  <c r="AW92" i="6"/>
  <c r="AV93" i="6"/>
  <c r="AX92" i="6"/>
  <c r="AP92" i="6"/>
  <c r="AO92" i="6"/>
  <c r="AR92" i="6" s="1"/>
  <c r="AN93" i="6"/>
  <c r="AQ92" i="6" l="1"/>
  <c r="AY92" i="6"/>
  <c r="AZ92" i="6"/>
  <c r="AG136" i="7"/>
  <c r="AS95" i="6"/>
  <c r="AT94" i="6"/>
  <c r="BA96" i="6"/>
  <c r="BB95" i="6"/>
  <c r="AJ96" i="6"/>
  <c r="AK95" i="6"/>
  <c r="AL95" i="6"/>
  <c r="AW93" i="6"/>
  <c r="AV94" i="6"/>
  <c r="AX93" i="6"/>
  <c r="AO93" i="6"/>
  <c r="AR93" i="6" s="1"/>
  <c r="AP93" i="6"/>
  <c r="AN94" i="6"/>
  <c r="AQ93" i="6" l="1"/>
  <c r="AZ93" i="6"/>
  <c r="AY93" i="6"/>
  <c r="AH136" i="7"/>
  <c r="BB93" i="7"/>
  <c r="AL96" i="6"/>
  <c r="AK96" i="6"/>
  <c r="AJ97" i="6"/>
  <c r="BA97" i="6"/>
  <c r="BB96" i="6"/>
  <c r="AT95" i="6"/>
  <c r="AS96" i="6"/>
  <c r="AN95" i="6"/>
  <c r="AO94" i="6"/>
  <c r="AR94" i="6" s="1"/>
  <c r="AP94" i="6"/>
  <c r="AX94" i="6"/>
  <c r="AW94" i="6"/>
  <c r="AV95" i="6"/>
  <c r="AQ94" i="6" l="1"/>
  <c r="AY94" i="6"/>
  <c r="AZ94" i="6"/>
  <c r="AI136" i="7"/>
  <c r="BC93" i="7"/>
  <c r="AS97" i="6"/>
  <c r="AT96" i="6"/>
  <c r="BA98" i="6"/>
  <c r="BB97" i="6"/>
  <c r="AL97" i="6"/>
  <c r="AJ98" i="6"/>
  <c r="AK97" i="6"/>
  <c r="AV96" i="6"/>
  <c r="AW95" i="6"/>
  <c r="AX95" i="6"/>
  <c r="AN96" i="6"/>
  <c r="AP95" i="6"/>
  <c r="AO95" i="6"/>
  <c r="AR95" i="6" s="1"/>
  <c r="AQ95" i="6" l="1"/>
  <c r="AY95" i="6"/>
  <c r="AZ95" i="6"/>
  <c r="AJ136" i="7"/>
  <c r="BD93" i="7"/>
  <c r="AJ99" i="6"/>
  <c r="AL98" i="6"/>
  <c r="AK98" i="6"/>
  <c r="BA99" i="6"/>
  <c r="BB98" i="6"/>
  <c r="AS98" i="6"/>
  <c r="AT97" i="6"/>
  <c r="AV97" i="6"/>
  <c r="AX96" i="6"/>
  <c r="AW96" i="6"/>
  <c r="AN97" i="6"/>
  <c r="AO96" i="6"/>
  <c r="AR96" i="6" s="1"/>
  <c r="AP96" i="6"/>
  <c r="AQ96" i="6" l="1"/>
  <c r="AY96" i="6"/>
  <c r="AZ96" i="6"/>
  <c r="AK136" i="7"/>
  <c r="BE93" i="7"/>
  <c r="BA100" i="6"/>
  <c r="BB99" i="6"/>
  <c r="AS99" i="6"/>
  <c r="AT98" i="6"/>
  <c r="AK99" i="6"/>
  <c r="AL99" i="6"/>
  <c r="AJ100" i="6"/>
  <c r="AP97" i="6"/>
  <c r="AN98" i="6"/>
  <c r="AO97" i="6"/>
  <c r="AR97" i="6" s="1"/>
  <c r="AX97" i="6"/>
  <c r="AV98" i="6"/>
  <c r="AW97" i="6"/>
  <c r="AQ97" i="6" l="1"/>
  <c r="AY97" i="6"/>
  <c r="AZ97" i="6"/>
  <c r="AL136" i="7"/>
  <c r="BF93" i="7"/>
  <c r="AL100" i="6"/>
  <c r="AJ101" i="6"/>
  <c r="AK100" i="6"/>
  <c r="AT99" i="6"/>
  <c r="AS100" i="6"/>
  <c r="BA101" i="6"/>
  <c r="BB100" i="6"/>
  <c r="AW98" i="6"/>
  <c r="AX98" i="6"/>
  <c r="AV99" i="6"/>
  <c r="AP98" i="6"/>
  <c r="AO98" i="6"/>
  <c r="AR98" i="6" s="1"/>
  <c r="AN99" i="6"/>
  <c r="AQ98" i="6" l="1"/>
  <c r="AY98" i="6"/>
  <c r="AZ98" i="6"/>
  <c r="AM136" i="7"/>
  <c r="BG93" i="7"/>
  <c r="AS101" i="6"/>
  <c r="AT100" i="6"/>
  <c r="BA102" i="6"/>
  <c r="BB101" i="6"/>
  <c r="AK101" i="6"/>
  <c r="AJ102" i="6"/>
  <c r="AL101" i="6"/>
  <c r="AO99" i="6"/>
  <c r="AR99" i="6" s="1"/>
  <c r="AP99" i="6"/>
  <c r="AN100" i="6"/>
  <c r="AW99" i="6"/>
  <c r="AV100" i="6"/>
  <c r="AX99" i="6"/>
  <c r="AQ99" i="6" l="1"/>
  <c r="AZ99" i="6"/>
  <c r="AY99" i="6"/>
  <c r="AN136" i="7"/>
  <c r="BH93" i="7"/>
  <c r="AJ103" i="6"/>
  <c r="AK102" i="6"/>
  <c r="AL102" i="6"/>
  <c r="BA103" i="6"/>
  <c r="BB102" i="6"/>
  <c r="AT101" i="6"/>
  <c r="AS102" i="6"/>
  <c r="AX100" i="6"/>
  <c r="AV101" i="6"/>
  <c r="AW100" i="6"/>
  <c r="AO100" i="6"/>
  <c r="AR100" i="6" s="1"/>
  <c r="AN101" i="6"/>
  <c r="AP100" i="6"/>
  <c r="AQ100" i="6" l="1"/>
  <c r="AY100" i="6"/>
  <c r="AZ100" i="6"/>
  <c r="AO136" i="7"/>
  <c r="BI93" i="7"/>
  <c r="AT102" i="6"/>
  <c r="AS103" i="6"/>
  <c r="BA104" i="6"/>
  <c r="BB103" i="6"/>
  <c r="AK103" i="6"/>
  <c r="AJ104" i="6"/>
  <c r="AL103" i="6"/>
  <c r="AW101" i="6"/>
  <c r="AV102" i="6"/>
  <c r="AX101" i="6"/>
  <c r="AN102" i="6"/>
  <c r="AP101" i="6"/>
  <c r="AO101" i="6"/>
  <c r="AR101" i="6" s="1"/>
  <c r="AQ101" i="6" l="1"/>
  <c r="AY101" i="6"/>
  <c r="AZ101" i="6"/>
  <c r="AP136" i="7"/>
  <c r="BJ93" i="7"/>
  <c r="BA105" i="6"/>
  <c r="BB104" i="6"/>
  <c r="AT103" i="6"/>
  <c r="AS104" i="6"/>
  <c r="AL104" i="6"/>
  <c r="AJ105" i="6"/>
  <c r="AK104" i="6"/>
  <c r="AN103" i="6"/>
  <c r="AO102" i="6"/>
  <c r="AR102" i="6" s="1"/>
  <c r="AP102" i="6"/>
  <c r="AV103" i="6"/>
  <c r="AX102" i="6"/>
  <c r="AW102" i="6"/>
  <c r="AQ102" i="6" l="1"/>
  <c r="AY102" i="6"/>
  <c r="AZ102" i="6"/>
  <c r="W137" i="7"/>
  <c r="BK93" i="7"/>
  <c r="AT104" i="6"/>
  <c r="AS105" i="6"/>
  <c r="AL105" i="6"/>
  <c r="AJ106" i="6"/>
  <c r="AK105" i="6"/>
  <c r="BA106" i="6"/>
  <c r="BB105" i="6"/>
  <c r="AP103" i="6"/>
  <c r="AO103" i="6"/>
  <c r="AR103" i="6" s="1"/>
  <c r="AN104" i="6"/>
  <c r="AX103" i="6"/>
  <c r="AW103" i="6"/>
  <c r="AV104" i="6"/>
  <c r="AQ103" i="6" l="1"/>
  <c r="AY103" i="6"/>
  <c r="AZ103" i="6"/>
  <c r="AR94" i="7"/>
  <c r="X137" i="7"/>
  <c r="AS94" i="7" s="1"/>
  <c r="BA107" i="6"/>
  <c r="BB106" i="6"/>
  <c r="AK106" i="6"/>
  <c r="AJ107" i="6"/>
  <c r="AL106" i="6"/>
  <c r="AT105" i="6"/>
  <c r="AS106" i="6"/>
  <c r="AW104" i="6"/>
  <c r="AX104" i="6"/>
  <c r="AV105" i="6"/>
  <c r="AP104" i="6"/>
  <c r="AO104" i="6"/>
  <c r="AR104" i="6" s="1"/>
  <c r="AN105" i="6"/>
  <c r="AQ104" i="6" l="1"/>
  <c r="AY104" i="6"/>
  <c r="AZ104" i="6"/>
  <c r="Y137" i="7"/>
  <c r="AL107" i="6"/>
  <c r="AJ108" i="6"/>
  <c r="AK107" i="6"/>
  <c r="AS107" i="6"/>
  <c r="AT106" i="6"/>
  <c r="BA108" i="6"/>
  <c r="BB107" i="6"/>
  <c r="AO105" i="6"/>
  <c r="AR105" i="6" s="1"/>
  <c r="AP105" i="6"/>
  <c r="AN106" i="6"/>
  <c r="AW105" i="6"/>
  <c r="AV106" i="6"/>
  <c r="AX105" i="6"/>
  <c r="AQ105" i="6" l="1"/>
  <c r="AZ105" i="6"/>
  <c r="AY105" i="6"/>
  <c r="AT94" i="7"/>
  <c r="Z137" i="7"/>
  <c r="BA109" i="6"/>
  <c r="BB108" i="6"/>
  <c r="AT107" i="6"/>
  <c r="AS108" i="6"/>
  <c r="AL108" i="6"/>
  <c r="AJ109" i="6"/>
  <c r="AK108" i="6"/>
  <c r="AX106" i="6"/>
  <c r="AV107" i="6"/>
  <c r="AW106" i="6"/>
  <c r="AO106" i="6"/>
  <c r="AR106" i="6" s="1"/>
  <c r="AN107" i="6"/>
  <c r="AP106" i="6"/>
  <c r="AQ106" i="6" l="1"/>
  <c r="AY106" i="6"/>
  <c r="AZ106" i="6"/>
  <c r="AU94" i="7"/>
  <c r="AA137" i="7"/>
  <c r="AV94" i="7" s="1"/>
  <c r="AJ110" i="6"/>
  <c r="AL109" i="6"/>
  <c r="AK109" i="6"/>
  <c r="AT108" i="6"/>
  <c r="AS109" i="6"/>
  <c r="BA110" i="6"/>
  <c r="BB109" i="6"/>
  <c r="AW107" i="6"/>
  <c r="AV108" i="6"/>
  <c r="AX107" i="6"/>
  <c r="AN108" i="6"/>
  <c r="AP107" i="6"/>
  <c r="AO107" i="6"/>
  <c r="AR107" i="6" s="1"/>
  <c r="AQ107" i="6" l="1"/>
  <c r="AY107" i="6"/>
  <c r="AZ107" i="6"/>
  <c r="AB137" i="7"/>
  <c r="BA111" i="6"/>
  <c r="BB110" i="6"/>
  <c r="AT109" i="6"/>
  <c r="AS110" i="6"/>
  <c r="AL110" i="6"/>
  <c r="AK110" i="6"/>
  <c r="AJ111" i="6"/>
  <c r="AN109" i="6"/>
  <c r="AO108" i="6"/>
  <c r="AR108" i="6" s="1"/>
  <c r="AP108" i="6"/>
  <c r="AX108" i="6"/>
  <c r="AV109" i="6"/>
  <c r="AW108" i="6"/>
  <c r="AQ108" i="6" l="1"/>
  <c r="AY108" i="6"/>
  <c r="AZ108" i="6"/>
  <c r="AW94" i="7"/>
  <c r="AC137" i="7"/>
  <c r="AL111" i="6"/>
  <c r="AK111" i="6"/>
  <c r="AJ112" i="6"/>
  <c r="AS111" i="6"/>
  <c r="AT110" i="6"/>
  <c r="BA112" i="6"/>
  <c r="BB111" i="6"/>
  <c r="AX109" i="6"/>
  <c r="AV110" i="6"/>
  <c r="AW109" i="6"/>
  <c r="AP109" i="6"/>
  <c r="AN110" i="6"/>
  <c r="AO109" i="6"/>
  <c r="AR109" i="6" s="1"/>
  <c r="AQ109" i="6" l="1"/>
  <c r="AY109" i="6"/>
  <c r="AZ109" i="6"/>
  <c r="AX94" i="7"/>
  <c r="AD137" i="7"/>
  <c r="AT111" i="6"/>
  <c r="AS112" i="6"/>
  <c r="BA113" i="6"/>
  <c r="BB112" i="6"/>
  <c r="AK112" i="6"/>
  <c r="AJ113" i="6"/>
  <c r="AL112" i="6"/>
  <c r="AP110" i="6"/>
  <c r="AO110" i="6"/>
  <c r="AR110" i="6" s="1"/>
  <c r="AN111" i="6"/>
  <c r="AW110" i="6"/>
  <c r="AV111" i="6"/>
  <c r="AX110" i="6"/>
  <c r="AQ110" i="6" l="1"/>
  <c r="AY110" i="6"/>
  <c r="AZ110" i="6"/>
  <c r="AE137" i="7"/>
  <c r="AF137" i="7" s="1"/>
  <c r="BA94" i="7" s="1"/>
  <c r="AY94" i="7"/>
  <c r="AL113" i="6"/>
  <c r="AJ114" i="6"/>
  <c r="AK113" i="6"/>
  <c r="BA114" i="6"/>
  <c r="BB113" i="6"/>
  <c r="AT112" i="6"/>
  <c r="AS113" i="6"/>
  <c r="AW111" i="6"/>
  <c r="AV112" i="6"/>
  <c r="AX111" i="6"/>
  <c r="AO111" i="6"/>
  <c r="AR111" i="6" s="1"/>
  <c r="AP111" i="6"/>
  <c r="AN112" i="6"/>
  <c r="AQ111" i="6" l="1"/>
  <c r="AZ111" i="6"/>
  <c r="AY111" i="6"/>
  <c r="AZ94" i="7"/>
  <c r="AG137" i="7"/>
  <c r="BA115" i="6"/>
  <c r="BB114" i="6"/>
  <c r="AJ115" i="6"/>
  <c r="AK114" i="6"/>
  <c r="AL114" i="6"/>
  <c r="AT113" i="6"/>
  <c r="AS114" i="6"/>
  <c r="AX112" i="6"/>
  <c r="AW112" i="6"/>
  <c r="AV113" i="6"/>
  <c r="AN113" i="6"/>
  <c r="AO112" i="6"/>
  <c r="AR112" i="6" s="1"/>
  <c r="AP112" i="6"/>
  <c r="AQ112" i="6" l="1"/>
  <c r="AY112" i="6"/>
  <c r="AZ112" i="6"/>
  <c r="AH137" i="7"/>
  <c r="BB94" i="7"/>
  <c r="AJ116" i="6"/>
  <c r="AK115" i="6"/>
  <c r="AL115" i="6"/>
  <c r="AT114" i="6"/>
  <c r="AS115" i="6"/>
  <c r="BA116" i="6"/>
  <c r="BB115" i="6"/>
  <c r="AN114" i="6"/>
  <c r="AP113" i="6"/>
  <c r="AO113" i="6"/>
  <c r="AR113" i="6" s="1"/>
  <c r="AV114" i="6"/>
  <c r="AW113" i="6"/>
  <c r="AX113" i="6"/>
  <c r="AQ113" i="6" l="1"/>
  <c r="AY113" i="6"/>
  <c r="AZ113" i="6"/>
  <c r="BC94" i="7"/>
  <c r="AI137" i="7"/>
  <c r="AT115" i="6"/>
  <c r="AS116" i="6"/>
  <c r="BA117" i="6"/>
  <c r="BB116" i="6"/>
  <c r="AL116" i="6"/>
  <c r="AJ117" i="6"/>
  <c r="AK116" i="6"/>
  <c r="AV115" i="6"/>
  <c r="AX114" i="6"/>
  <c r="AW114" i="6"/>
  <c r="AN115" i="6"/>
  <c r="AO114" i="6"/>
  <c r="AR114" i="6" s="1"/>
  <c r="AP114" i="6"/>
  <c r="AQ114" i="6" l="1"/>
  <c r="AY114" i="6"/>
  <c r="AZ114" i="6"/>
  <c r="BD94" i="7"/>
  <c r="AJ137" i="7"/>
  <c r="AJ118" i="6"/>
  <c r="AK117" i="6"/>
  <c r="AL117" i="6"/>
  <c r="BA118" i="6"/>
  <c r="BB117" i="6"/>
  <c r="AT116" i="6"/>
  <c r="AS117" i="6"/>
  <c r="AP115" i="6"/>
  <c r="AN116" i="6"/>
  <c r="AO115" i="6"/>
  <c r="AR115" i="6" s="1"/>
  <c r="AX115" i="6"/>
  <c r="AV116" i="6"/>
  <c r="AW115" i="6"/>
  <c r="AQ115" i="6" l="1"/>
  <c r="AY115" i="6"/>
  <c r="AZ115" i="6"/>
  <c r="AK137" i="7"/>
  <c r="BE94" i="7"/>
  <c r="BA119" i="6"/>
  <c r="BB118" i="6"/>
  <c r="AT117" i="6"/>
  <c r="AS118" i="6"/>
  <c r="AL118" i="6"/>
  <c r="AJ119" i="6"/>
  <c r="AK118" i="6"/>
  <c r="AW116" i="6"/>
  <c r="AX116" i="6"/>
  <c r="AV117" i="6"/>
  <c r="AP116" i="6"/>
  <c r="AO116" i="6"/>
  <c r="AR116" i="6" s="1"/>
  <c r="AN117" i="6"/>
  <c r="AQ116" i="6" l="1"/>
  <c r="AY116" i="6"/>
  <c r="AZ116" i="6"/>
  <c r="AL137" i="7"/>
  <c r="BF94" i="7"/>
  <c r="AT118" i="6"/>
  <c r="AS119" i="6"/>
  <c r="AJ120" i="6"/>
  <c r="AL119" i="6"/>
  <c r="AK119" i="6"/>
  <c r="BB119" i="6"/>
  <c r="BA120" i="6"/>
  <c r="AW117" i="6"/>
  <c r="AV118" i="6"/>
  <c r="AX117" i="6"/>
  <c r="AO117" i="6"/>
  <c r="AR117" i="6" s="1"/>
  <c r="AP117" i="6"/>
  <c r="AN118" i="6"/>
  <c r="AQ117" i="6" l="1"/>
  <c r="AZ117" i="6"/>
  <c r="AY117" i="6"/>
  <c r="BG94" i="7"/>
  <c r="AM137" i="7"/>
  <c r="BA121" i="6"/>
  <c r="BB120" i="6"/>
  <c r="AL120" i="6"/>
  <c r="AJ121" i="6"/>
  <c r="AK120" i="6"/>
  <c r="AT119" i="6"/>
  <c r="AS120" i="6"/>
  <c r="AO118" i="6"/>
  <c r="AR118" i="6" s="1"/>
  <c r="AN119" i="6"/>
  <c r="AP118" i="6"/>
  <c r="AX118" i="6"/>
  <c r="AV119" i="6"/>
  <c r="AW118" i="6"/>
  <c r="AQ118" i="6" l="1"/>
  <c r="AY118" i="6"/>
  <c r="AZ118" i="6"/>
  <c r="AN137" i="7"/>
  <c r="BH94" i="7"/>
  <c r="AT120" i="6"/>
  <c r="AS121" i="6"/>
  <c r="AJ122" i="6"/>
  <c r="AL121" i="6"/>
  <c r="AK121" i="6"/>
  <c r="BA122" i="6"/>
  <c r="BB121" i="6"/>
  <c r="AN120" i="6"/>
  <c r="AP119" i="6"/>
  <c r="AO119" i="6"/>
  <c r="AR119" i="6" s="1"/>
  <c r="AW119" i="6"/>
  <c r="AV120" i="6"/>
  <c r="AX119" i="6"/>
  <c r="AQ119" i="6" l="1"/>
  <c r="AY119" i="6"/>
  <c r="AZ119" i="6"/>
  <c r="AO137" i="7"/>
  <c r="BI94" i="7"/>
  <c r="BA123" i="6"/>
  <c r="BB122" i="6"/>
  <c r="AL122" i="6"/>
  <c r="AJ123" i="6"/>
  <c r="AK122" i="6"/>
  <c r="AT121" i="6"/>
  <c r="AS122" i="6"/>
  <c r="AV121" i="6"/>
  <c r="AX120" i="6"/>
  <c r="AW120" i="6"/>
  <c r="AN121" i="6"/>
  <c r="AO120" i="6"/>
  <c r="AR120" i="6" s="1"/>
  <c r="AP120" i="6"/>
  <c r="AQ120" i="6" l="1"/>
  <c r="AY120" i="6"/>
  <c r="AZ120" i="6"/>
  <c r="AP137" i="7"/>
  <c r="BJ94" i="7"/>
  <c r="AJ124" i="6"/>
  <c r="AK123" i="6"/>
  <c r="AL123" i="6"/>
  <c r="AS123" i="6"/>
  <c r="AT122" i="6"/>
  <c r="BA124" i="6"/>
  <c r="BB123" i="6"/>
  <c r="AP121" i="6"/>
  <c r="AO121" i="6"/>
  <c r="AR121" i="6" s="1"/>
  <c r="AN122" i="6"/>
  <c r="AX121" i="6"/>
  <c r="AW121" i="6"/>
  <c r="AV122" i="6"/>
  <c r="AQ121" i="6" l="1"/>
  <c r="AY121" i="6"/>
  <c r="AZ121" i="6"/>
  <c r="W138" i="7"/>
  <c r="BK94" i="7"/>
  <c r="AT123" i="6"/>
  <c r="AS124" i="6"/>
  <c r="BA125" i="6"/>
  <c r="BB124" i="6"/>
  <c r="AL124" i="6"/>
  <c r="AJ125" i="6"/>
  <c r="AK124" i="6"/>
  <c r="AW122" i="6"/>
  <c r="AX122" i="6"/>
  <c r="AV123" i="6"/>
  <c r="AP122" i="6"/>
  <c r="AO122" i="6"/>
  <c r="AR122" i="6" s="1"/>
  <c r="AN123" i="6"/>
  <c r="AQ122" i="6" l="1"/>
  <c r="AY122" i="6"/>
  <c r="AZ122" i="6"/>
  <c r="AR95" i="7"/>
  <c r="X138" i="7"/>
  <c r="AJ126" i="6"/>
  <c r="AL125" i="6"/>
  <c r="AK125" i="6"/>
  <c r="BA126" i="6"/>
  <c r="BB125" i="6"/>
  <c r="AT124" i="6"/>
  <c r="AS125" i="6"/>
  <c r="AW123" i="6"/>
  <c r="AV124" i="6"/>
  <c r="AX123" i="6"/>
  <c r="AO123" i="6"/>
  <c r="AR123" i="6" s="1"/>
  <c r="AP123" i="6"/>
  <c r="AN124" i="6"/>
  <c r="AQ123" i="6" l="1"/>
  <c r="AZ123" i="6"/>
  <c r="AY123" i="6"/>
  <c r="Y138" i="7"/>
  <c r="AS95" i="7"/>
  <c r="BA127" i="6"/>
  <c r="BB126" i="6"/>
  <c r="AS126" i="6"/>
  <c r="AT125" i="6"/>
  <c r="AL126" i="6"/>
  <c r="AJ127" i="6"/>
  <c r="AK126" i="6"/>
  <c r="AX124" i="6"/>
  <c r="AV125" i="6"/>
  <c r="AW124" i="6"/>
  <c r="AO124" i="6"/>
  <c r="AR124" i="6" s="1"/>
  <c r="AN125" i="6"/>
  <c r="AP124" i="6"/>
  <c r="AQ124" i="6" l="1"/>
  <c r="AY124" i="6"/>
  <c r="AZ124" i="6"/>
  <c r="AT95" i="7"/>
  <c r="Z138" i="7"/>
  <c r="AS127" i="6"/>
  <c r="AT126" i="6"/>
  <c r="AK127" i="6"/>
  <c r="AJ128" i="6"/>
  <c r="AL127" i="6"/>
  <c r="BA128" i="6"/>
  <c r="BB127" i="6"/>
  <c r="AW125" i="6"/>
  <c r="AV126" i="6"/>
  <c r="AX125" i="6"/>
  <c r="AN126" i="6"/>
  <c r="AP125" i="6"/>
  <c r="AO125" i="6"/>
  <c r="AR125" i="6" s="1"/>
  <c r="AQ125" i="6" l="1"/>
  <c r="AY125" i="6"/>
  <c r="AZ125" i="6"/>
  <c r="AU95" i="7"/>
  <c r="AA138" i="7"/>
  <c r="AL128" i="6"/>
  <c r="AK128" i="6"/>
  <c r="AJ129" i="6"/>
  <c r="BA129" i="6"/>
  <c r="BB128" i="6"/>
  <c r="AT127" i="6"/>
  <c r="AS128" i="6"/>
  <c r="AN127" i="6"/>
  <c r="AO126" i="6"/>
  <c r="AR126" i="6" s="1"/>
  <c r="AP126" i="6"/>
  <c r="AX126" i="6"/>
  <c r="AV127" i="6"/>
  <c r="AW126" i="6"/>
  <c r="AQ126" i="6" l="1"/>
  <c r="AY126" i="6"/>
  <c r="AZ126" i="6"/>
  <c r="AV95" i="7"/>
  <c r="AB138" i="7"/>
  <c r="BA130" i="6"/>
  <c r="BB129" i="6"/>
  <c r="AT128" i="6"/>
  <c r="AS129" i="6"/>
  <c r="AK129" i="6"/>
  <c r="AJ130" i="6"/>
  <c r="AL129" i="6"/>
  <c r="AX127" i="6"/>
  <c r="AV128" i="6"/>
  <c r="AW127" i="6"/>
  <c r="AP127" i="6"/>
  <c r="AN128" i="6"/>
  <c r="AO127" i="6"/>
  <c r="AR127" i="6" s="1"/>
  <c r="AQ127" i="6" l="1"/>
  <c r="AY127" i="6"/>
  <c r="AZ127" i="6"/>
  <c r="AW95" i="7"/>
  <c r="AC138" i="7"/>
  <c r="AT129" i="6"/>
  <c r="AS130" i="6"/>
  <c r="AJ131" i="6"/>
  <c r="AK130" i="6"/>
  <c r="AL130" i="6"/>
  <c r="BA131" i="6"/>
  <c r="BB130" i="6"/>
  <c r="AW128" i="6"/>
  <c r="AV129" i="6"/>
  <c r="AX128" i="6"/>
  <c r="AP128" i="6"/>
  <c r="AO128" i="6"/>
  <c r="AR128" i="6" s="1"/>
  <c r="AN129" i="6"/>
  <c r="AQ128" i="6" l="1"/>
  <c r="AY128" i="6"/>
  <c r="AZ128" i="6"/>
  <c r="AX95" i="7"/>
  <c r="AD138" i="7"/>
  <c r="AY95" i="7" s="1"/>
  <c r="AK131" i="6"/>
  <c r="AL131" i="6"/>
  <c r="AJ132" i="6"/>
  <c r="BA132" i="6"/>
  <c r="BB131" i="6"/>
  <c r="AS131" i="6"/>
  <c r="AT130" i="6"/>
  <c r="AO129" i="6"/>
  <c r="AR129" i="6" s="1"/>
  <c r="AP129" i="6"/>
  <c r="AN130" i="6"/>
  <c r="AW129" i="6"/>
  <c r="AV130" i="6"/>
  <c r="AX129" i="6"/>
  <c r="AQ129" i="6" l="1"/>
  <c r="AZ129" i="6"/>
  <c r="AY129" i="6"/>
  <c r="AE138" i="7"/>
  <c r="AT131" i="6"/>
  <c r="AS132" i="6"/>
  <c r="BA133" i="6"/>
  <c r="BB132" i="6"/>
  <c r="AJ133" i="6"/>
  <c r="AK132" i="6"/>
  <c r="AL132" i="6"/>
  <c r="AN131" i="6"/>
  <c r="AO130" i="6"/>
  <c r="AR130" i="6" s="1"/>
  <c r="AP130" i="6"/>
  <c r="AX130" i="6"/>
  <c r="AW130" i="6"/>
  <c r="AV131" i="6"/>
  <c r="AQ130" i="6" l="1"/>
  <c r="AY130" i="6"/>
  <c r="AZ130" i="6"/>
  <c r="AZ95" i="7"/>
  <c r="AF138" i="7"/>
  <c r="AL133" i="6"/>
  <c r="AK133" i="6"/>
  <c r="AJ134" i="6"/>
  <c r="BA134" i="6"/>
  <c r="BB133" i="6"/>
  <c r="AS133" i="6"/>
  <c r="AT132" i="6"/>
  <c r="AV132" i="6"/>
  <c r="AW131" i="6"/>
  <c r="AX131" i="6"/>
  <c r="AN132" i="6"/>
  <c r="AP131" i="6"/>
  <c r="AO131" i="6"/>
  <c r="AR131" i="6" s="1"/>
  <c r="AQ131" i="6" l="1"/>
  <c r="AY131" i="6"/>
  <c r="AZ131" i="6"/>
  <c r="BA95" i="7"/>
  <c r="AG138" i="7"/>
  <c r="AT133" i="6"/>
  <c r="AS134" i="6"/>
  <c r="BA135" i="6"/>
  <c r="BB134" i="6"/>
  <c r="AK134" i="6"/>
  <c r="AJ135" i="6"/>
  <c r="AL134" i="6"/>
  <c r="AN133" i="6"/>
  <c r="AO132" i="6"/>
  <c r="AR132" i="6" s="1"/>
  <c r="AP132" i="6"/>
  <c r="AV133" i="6"/>
  <c r="AX132" i="6"/>
  <c r="AW132" i="6"/>
  <c r="AQ132" i="6" l="1"/>
  <c r="AY132" i="6"/>
  <c r="AZ132" i="6"/>
  <c r="BB95" i="7"/>
  <c r="AH138" i="7"/>
  <c r="BC95" i="7" s="1"/>
  <c r="BA136" i="6"/>
  <c r="BB135" i="6"/>
  <c r="AK135" i="6"/>
  <c r="AL135" i="6"/>
  <c r="AJ136" i="6"/>
  <c r="AS135" i="6"/>
  <c r="AT134" i="6"/>
  <c r="AX133" i="6"/>
  <c r="AV134" i="6"/>
  <c r="AW133" i="6"/>
  <c r="AP133" i="6"/>
  <c r="AO133" i="6"/>
  <c r="AR133" i="6" s="1"/>
  <c r="AN134" i="6"/>
  <c r="S33" i="6" s="1"/>
  <c r="AQ133" i="6" l="1"/>
  <c r="AY133" i="6"/>
  <c r="AZ133" i="6"/>
  <c r="AI138" i="7"/>
  <c r="AJ138" i="7"/>
  <c r="BE95" i="7" s="1"/>
  <c r="AJ137" i="6"/>
  <c r="AL136" i="6"/>
  <c r="AK136" i="6"/>
  <c r="AS136" i="6"/>
  <c r="AT135" i="6"/>
  <c r="BA137" i="6"/>
  <c r="BB136" i="6"/>
  <c r="AP134" i="6"/>
  <c r="AO134" i="6"/>
  <c r="AR134" i="6" s="1"/>
  <c r="AN135" i="6"/>
  <c r="S34" i="6" s="1"/>
  <c r="AW134" i="6"/>
  <c r="AX134" i="6"/>
  <c r="AV135" i="6"/>
  <c r="T33" i="6" l="1"/>
  <c r="AQ134" i="6"/>
  <c r="AY134" i="6"/>
  <c r="AZ134" i="6"/>
  <c r="BD95" i="7"/>
  <c r="AK138" i="7"/>
  <c r="AT136" i="6"/>
  <c r="AS137" i="6"/>
  <c r="BA138" i="6"/>
  <c r="BB137" i="6"/>
  <c r="AJ138" i="6"/>
  <c r="AL137" i="6"/>
  <c r="AK137" i="6"/>
  <c r="AW135" i="6"/>
  <c r="AV136" i="6"/>
  <c r="AX135" i="6"/>
  <c r="AO135" i="6"/>
  <c r="AR135" i="6" s="1"/>
  <c r="AP135" i="6"/>
  <c r="AN136" i="6"/>
  <c r="S35" i="6" s="1"/>
  <c r="T34" i="6" l="1"/>
  <c r="AQ135" i="6"/>
  <c r="AZ135" i="6"/>
  <c r="AY135" i="6"/>
  <c r="BF95" i="7"/>
  <c r="AL138" i="7"/>
  <c r="BA139" i="6"/>
  <c r="BB138" i="6"/>
  <c r="AS138" i="6"/>
  <c r="AT137" i="6"/>
  <c r="AL138" i="6"/>
  <c r="AK138" i="6"/>
  <c r="AJ139" i="6"/>
  <c r="AX136" i="6"/>
  <c r="AV137" i="6"/>
  <c r="AW136" i="6"/>
  <c r="AO136" i="6"/>
  <c r="AR136" i="6" s="1"/>
  <c r="AN137" i="6"/>
  <c r="S36" i="6" s="1"/>
  <c r="AP136" i="6"/>
  <c r="T35" i="6" l="1"/>
  <c r="AQ136" i="6"/>
  <c r="AY136" i="6"/>
  <c r="AZ136" i="6"/>
  <c r="BG95" i="7"/>
  <c r="AM138" i="7"/>
  <c r="AT138" i="6"/>
  <c r="AS139" i="6"/>
  <c r="AJ140" i="6"/>
  <c r="AL139" i="6"/>
  <c r="AK139" i="6"/>
  <c r="BA140" i="6"/>
  <c r="BB139" i="6"/>
  <c r="AN138" i="6"/>
  <c r="S37" i="6" s="1"/>
  <c r="AP137" i="6"/>
  <c r="AO137" i="6"/>
  <c r="AR137" i="6" s="1"/>
  <c r="AW137" i="6"/>
  <c r="AV138" i="6"/>
  <c r="AX137" i="6"/>
  <c r="T36" i="6" l="1"/>
  <c r="AQ137" i="6"/>
  <c r="AY137" i="6"/>
  <c r="AZ137" i="6"/>
  <c r="AN138" i="7"/>
  <c r="BH95" i="7"/>
  <c r="AJ141" i="6"/>
  <c r="AK140" i="6"/>
  <c r="AL140" i="6"/>
  <c r="AT139" i="6"/>
  <c r="AS140" i="6"/>
  <c r="BA141" i="6"/>
  <c r="BB140" i="6"/>
  <c r="AV139" i="6"/>
  <c r="AX138" i="6"/>
  <c r="AW138" i="6"/>
  <c r="AN139" i="6"/>
  <c r="S38" i="6" s="1"/>
  <c r="AO138" i="6"/>
  <c r="AR138" i="6" s="1"/>
  <c r="AP138" i="6"/>
  <c r="T37" i="6" l="1"/>
  <c r="AQ138" i="6"/>
  <c r="AY138" i="6"/>
  <c r="AZ138" i="6"/>
  <c r="AO138" i="7"/>
  <c r="BI95" i="7"/>
  <c r="AT140" i="6"/>
  <c r="AS141" i="6"/>
  <c r="BA142" i="6"/>
  <c r="BB141" i="6"/>
  <c r="AL141" i="6"/>
  <c r="AK141" i="6"/>
  <c r="AJ142" i="6"/>
  <c r="AP139" i="6"/>
  <c r="AO139" i="6"/>
  <c r="AR139" i="6" s="1"/>
  <c r="AN140" i="6"/>
  <c r="S39" i="6" s="1"/>
  <c r="AX139" i="6"/>
  <c r="AW139" i="6"/>
  <c r="AV140" i="6"/>
  <c r="T38" i="6" l="1"/>
  <c r="AQ139" i="6"/>
  <c r="AY139" i="6"/>
  <c r="AZ139" i="6"/>
  <c r="BJ95" i="7"/>
  <c r="AP138" i="7"/>
  <c r="AK142" i="6"/>
  <c r="AJ143" i="6"/>
  <c r="AL142" i="6"/>
  <c r="BA143" i="6"/>
  <c r="BB142" i="6"/>
  <c r="AT141" i="6"/>
  <c r="AS142" i="6"/>
  <c r="AW140" i="6"/>
  <c r="AX140" i="6"/>
  <c r="AV141" i="6"/>
  <c r="AP140" i="6"/>
  <c r="AO140" i="6"/>
  <c r="AR140" i="6" s="1"/>
  <c r="AN141" i="6"/>
  <c r="S40" i="6" s="1"/>
  <c r="T39" i="6" l="1"/>
  <c r="AQ140" i="6"/>
  <c r="AY140" i="6"/>
  <c r="AZ140" i="6"/>
  <c r="W139" i="7"/>
  <c r="BK95" i="7"/>
  <c r="BA144" i="6"/>
  <c r="BB143" i="6"/>
  <c r="AT142" i="6"/>
  <c r="AS143" i="6"/>
  <c r="AL143" i="6"/>
  <c r="AK143" i="6"/>
  <c r="AJ144" i="6"/>
  <c r="AW141" i="6"/>
  <c r="AV142" i="6"/>
  <c r="AX141" i="6"/>
  <c r="AO141" i="6"/>
  <c r="AR141" i="6" s="1"/>
  <c r="AN142" i="6"/>
  <c r="AP141" i="6"/>
  <c r="T40" i="6" l="1"/>
  <c r="AQ141" i="6"/>
  <c r="AZ141" i="6"/>
  <c r="AY141" i="6"/>
  <c r="X139" i="7"/>
  <c r="AR96" i="7"/>
  <c r="Y139" i="7"/>
  <c r="AT96" i="7" s="1"/>
  <c r="AL144" i="6"/>
  <c r="AK144" i="6"/>
  <c r="AJ145" i="6"/>
  <c r="AT143" i="6"/>
  <c r="AS144" i="6"/>
  <c r="BA145" i="6"/>
  <c r="BB144" i="6"/>
  <c r="AO142" i="6"/>
  <c r="AR142" i="6" s="1"/>
  <c r="AN143" i="6"/>
  <c r="AP142" i="6"/>
  <c r="AX142" i="6"/>
  <c r="AV143" i="6"/>
  <c r="AW142" i="6"/>
  <c r="AQ142" i="6" l="1"/>
  <c r="AY142" i="6"/>
  <c r="AZ142" i="6"/>
  <c r="AS96" i="7"/>
  <c r="Z139" i="7"/>
  <c r="AD139" i="7"/>
  <c r="AY96" i="7" s="1"/>
  <c r="AT144" i="6"/>
  <c r="AS145" i="6"/>
  <c r="BA146" i="6"/>
  <c r="BB145" i="6"/>
  <c r="AL145" i="6"/>
  <c r="AK145" i="6"/>
  <c r="AJ146" i="6"/>
  <c r="AN144" i="6"/>
  <c r="AP143" i="6"/>
  <c r="AO143" i="6"/>
  <c r="AR143" i="6" s="1"/>
  <c r="AW143" i="6"/>
  <c r="AV144" i="6"/>
  <c r="AX143" i="6"/>
  <c r="AQ143" i="6" l="1"/>
  <c r="AY143" i="6"/>
  <c r="AZ143" i="6"/>
  <c r="AU96" i="7"/>
  <c r="AE139" i="7"/>
  <c r="AL146" i="6"/>
  <c r="AJ147" i="6"/>
  <c r="AK146" i="6"/>
  <c r="BA147" i="6"/>
  <c r="BB146" i="6"/>
  <c r="AT145" i="6"/>
  <c r="AS146" i="6"/>
  <c r="AX144" i="6"/>
  <c r="AV145" i="6"/>
  <c r="AW144" i="6"/>
  <c r="AN145" i="6"/>
  <c r="AO144" i="6"/>
  <c r="AR144" i="6" s="1"/>
  <c r="AP144" i="6"/>
  <c r="AQ144" i="6" l="1"/>
  <c r="AY144" i="6"/>
  <c r="AZ144" i="6"/>
  <c r="AZ96" i="7"/>
  <c r="AF139" i="7"/>
  <c r="AG139" i="7"/>
  <c r="BB96" i="7" s="1"/>
  <c r="BA148" i="6"/>
  <c r="BB147" i="6"/>
  <c r="AS147" i="6"/>
  <c r="AT146" i="6"/>
  <c r="AK147" i="6"/>
  <c r="AL147" i="6"/>
  <c r="AJ148" i="6"/>
  <c r="AP145" i="6"/>
  <c r="AN146" i="6"/>
  <c r="AO145" i="6"/>
  <c r="AR145" i="6" s="1"/>
  <c r="AX145" i="6"/>
  <c r="AW145" i="6"/>
  <c r="AV146" i="6"/>
  <c r="AQ145" i="6" l="1"/>
  <c r="AY145" i="6"/>
  <c r="AZ145" i="6"/>
  <c r="BA96" i="7"/>
  <c r="AH139" i="7"/>
  <c r="AI139" i="7"/>
  <c r="BD96" i="7" s="1"/>
  <c r="AL148" i="6"/>
  <c r="AJ149" i="6"/>
  <c r="AK148" i="6"/>
  <c r="AS148" i="6"/>
  <c r="AT147" i="6"/>
  <c r="BA149" i="6"/>
  <c r="BB148" i="6"/>
  <c r="AW146" i="6"/>
  <c r="AV147" i="6"/>
  <c r="AX146" i="6"/>
  <c r="AP146" i="6"/>
  <c r="AO146" i="6"/>
  <c r="AR146" i="6" s="1"/>
  <c r="AN147" i="6"/>
  <c r="AQ146" i="6" l="1"/>
  <c r="AY146" i="6"/>
  <c r="AZ146" i="6"/>
  <c r="AJ139" i="7"/>
  <c r="BC96" i="7"/>
  <c r="AT148" i="6"/>
  <c r="AS149" i="6"/>
  <c r="BA150" i="6"/>
  <c r="BB149" i="6"/>
  <c r="AL149" i="6"/>
  <c r="AK149" i="6"/>
  <c r="AJ150" i="6"/>
  <c r="AO147" i="6"/>
  <c r="AR147" i="6" s="1"/>
  <c r="AN148" i="6"/>
  <c r="AP147" i="6"/>
  <c r="AW147" i="6"/>
  <c r="AV148" i="6"/>
  <c r="AX147" i="6"/>
  <c r="AQ147" i="6" l="1"/>
  <c r="AZ147" i="6"/>
  <c r="AY147" i="6"/>
  <c r="BE96" i="7"/>
  <c r="AK139" i="7"/>
  <c r="AK150" i="6"/>
  <c r="AJ151" i="6"/>
  <c r="AL150" i="6"/>
  <c r="BA151" i="6"/>
  <c r="BB150" i="6"/>
  <c r="AT149" i="6"/>
  <c r="AS150" i="6"/>
  <c r="AX148" i="6"/>
  <c r="AW148" i="6"/>
  <c r="AV149" i="6"/>
  <c r="AN149" i="6"/>
  <c r="AO148" i="6"/>
  <c r="AR148" i="6" s="1"/>
  <c r="AP148" i="6"/>
  <c r="AQ148" i="6" l="1"/>
  <c r="AY148" i="6"/>
  <c r="AZ148" i="6"/>
  <c r="BF96" i="7"/>
  <c r="AL139" i="7"/>
  <c r="BA152" i="6"/>
  <c r="BB151" i="6"/>
  <c r="AT150" i="6"/>
  <c r="AS151" i="6"/>
  <c r="AJ152" i="6"/>
  <c r="AL151" i="6"/>
  <c r="AK151" i="6"/>
  <c r="AN150" i="6"/>
  <c r="AP149" i="6"/>
  <c r="AO149" i="6"/>
  <c r="AR149" i="6" s="1"/>
  <c r="AV150" i="6"/>
  <c r="AW149" i="6"/>
  <c r="AX149" i="6"/>
  <c r="AQ149" i="6" l="1"/>
  <c r="AY149" i="6"/>
  <c r="AZ149" i="6"/>
  <c r="BG96" i="7"/>
  <c r="AM139" i="7"/>
  <c r="AK152" i="6"/>
  <c r="AJ153" i="6"/>
  <c r="AL152" i="6"/>
  <c r="AT151" i="6"/>
  <c r="AS152" i="6"/>
  <c r="BA153" i="6"/>
  <c r="BB152" i="6"/>
  <c r="AV151" i="6"/>
  <c r="AX150" i="6"/>
  <c r="AW150" i="6"/>
  <c r="AN151" i="6"/>
  <c r="AO150" i="6"/>
  <c r="AR150" i="6" s="1"/>
  <c r="AP150" i="6"/>
  <c r="AQ150" i="6" l="1"/>
  <c r="AY150" i="6"/>
  <c r="AZ150" i="6"/>
  <c r="AN139" i="7"/>
  <c r="BH96" i="7"/>
  <c r="AS153" i="6"/>
  <c r="AT152" i="6"/>
  <c r="BA154" i="6"/>
  <c r="BB153" i="6"/>
  <c r="AJ154" i="6"/>
  <c r="AL153" i="6"/>
  <c r="AK153" i="6"/>
  <c r="AP151" i="6"/>
  <c r="AN152" i="6"/>
  <c r="AO151" i="6"/>
  <c r="AR151" i="6" s="1"/>
  <c r="AX151" i="6"/>
  <c r="AV152" i="6"/>
  <c r="AW151" i="6"/>
  <c r="AQ151" i="6" l="1"/>
  <c r="AY151" i="6"/>
  <c r="AZ151" i="6"/>
  <c r="AO139" i="7"/>
  <c r="BI96" i="7"/>
  <c r="AK154" i="6"/>
  <c r="AL154" i="6"/>
  <c r="AJ155" i="6"/>
  <c r="BA155" i="6"/>
  <c r="BB154" i="6"/>
  <c r="AT153" i="6"/>
  <c r="AS154" i="6"/>
  <c r="AP152" i="6"/>
  <c r="AO152" i="6"/>
  <c r="AR152" i="6" s="1"/>
  <c r="AN153" i="6"/>
  <c r="AW152" i="6"/>
  <c r="AX152" i="6"/>
  <c r="AV153" i="6"/>
  <c r="AQ152" i="6" l="1"/>
  <c r="AY152" i="6"/>
  <c r="AZ152" i="6"/>
  <c r="AP139" i="7"/>
  <c r="BJ96" i="7"/>
  <c r="BA156" i="6"/>
  <c r="BB155" i="6"/>
  <c r="AS155" i="6"/>
  <c r="AT154" i="6"/>
  <c r="AK155" i="6"/>
  <c r="AJ156" i="6"/>
  <c r="AL155" i="6"/>
  <c r="AW153" i="6"/>
  <c r="AV154" i="6"/>
  <c r="AX153" i="6"/>
  <c r="AO153" i="6"/>
  <c r="AR153" i="6" s="1"/>
  <c r="AN154" i="6"/>
  <c r="AP153" i="6"/>
  <c r="AQ153" i="6" l="1"/>
  <c r="AZ153" i="6"/>
  <c r="AY153" i="6"/>
  <c r="W140" i="7"/>
  <c r="BK96" i="7"/>
  <c r="AS156" i="6"/>
  <c r="AT155" i="6"/>
  <c r="AL156" i="6"/>
  <c r="AJ157" i="6"/>
  <c r="AK156" i="6"/>
  <c r="BA157" i="6"/>
  <c r="BB156" i="6"/>
  <c r="AO154" i="6"/>
  <c r="AR154" i="6" s="1"/>
  <c r="AN155" i="6"/>
  <c r="AP154" i="6"/>
  <c r="AX154" i="6"/>
  <c r="AW154" i="6"/>
  <c r="AV155" i="6"/>
  <c r="AQ154" i="6" l="1"/>
  <c r="AY154" i="6"/>
  <c r="AZ154" i="6"/>
  <c r="AR97" i="7"/>
  <c r="X140" i="7"/>
  <c r="BA158" i="6"/>
  <c r="BB157" i="6"/>
  <c r="AJ158" i="6"/>
  <c r="AK157" i="6"/>
  <c r="AL157" i="6"/>
  <c r="AT156" i="6"/>
  <c r="AS157" i="6"/>
  <c r="AN156" i="6"/>
  <c r="AP155" i="6"/>
  <c r="AO155" i="6"/>
  <c r="AR155" i="6" s="1"/>
  <c r="AW155" i="6"/>
  <c r="AV156" i="6"/>
  <c r="AX155" i="6"/>
  <c r="AQ155" i="6" l="1"/>
  <c r="AY155" i="6"/>
  <c r="AZ155" i="6"/>
  <c r="AS97" i="7"/>
  <c r="Y140" i="7"/>
  <c r="Z140" i="7" s="1"/>
  <c r="AK158" i="6"/>
  <c r="AL158" i="6"/>
  <c r="AJ159" i="6"/>
  <c r="AT157" i="6"/>
  <c r="AS158" i="6"/>
  <c r="BA159" i="6"/>
  <c r="BB158" i="6"/>
  <c r="AV157" i="6"/>
  <c r="AX156" i="6"/>
  <c r="AW156" i="6"/>
  <c r="AN157" i="6"/>
  <c r="AO156" i="6"/>
  <c r="AR156" i="6" s="1"/>
  <c r="AP156" i="6"/>
  <c r="AQ156" i="6" l="1"/>
  <c r="AY156" i="6"/>
  <c r="AZ156" i="6"/>
  <c r="AU97" i="7"/>
  <c r="AT97" i="7"/>
  <c r="AE140" i="7"/>
  <c r="AZ97" i="7" s="1"/>
  <c r="AT158" i="6"/>
  <c r="AS159" i="6"/>
  <c r="AL159" i="6"/>
  <c r="AK159" i="6"/>
  <c r="AJ160" i="6"/>
  <c r="BA160" i="6"/>
  <c r="BB159" i="6"/>
  <c r="AX157" i="6"/>
  <c r="AW157" i="6"/>
  <c r="AV158" i="6"/>
  <c r="AP157" i="6"/>
  <c r="AO157" i="6"/>
  <c r="AR157" i="6" s="1"/>
  <c r="AN158" i="6"/>
  <c r="AQ157" i="6" l="1"/>
  <c r="AY157" i="6"/>
  <c r="AZ157" i="6"/>
  <c r="AF140" i="7"/>
  <c r="AK160" i="6"/>
  <c r="AL160" i="6"/>
  <c r="AJ161" i="6"/>
  <c r="BA161" i="6"/>
  <c r="BB160" i="6"/>
  <c r="AS160" i="6"/>
  <c r="AT159" i="6"/>
  <c r="AW158" i="6"/>
  <c r="AX158" i="6"/>
  <c r="AV159" i="6"/>
  <c r="AP158" i="6"/>
  <c r="AO158" i="6"/>
  <c r="AR158" i="6" s="1"/>
  <c r="AN159" i="6"/>
  <c r="AQ158" i="6" l="1"/>
  <c r="AY158" i="6"/>
  <c r="AZ158" i="6"/>
  <c r="BA97" i="7"/>
  <c r="AG140" i="7"/>
  <c r="AT160" i="6"/>
  <c r="AS161" i="6"/>
  <c r="BA162" i="6"/>
  <c r="BB161" i="6"/>
  <c r="AL161" i="6"/>
  <c r="AJ162" i="6"/>
  <c r="AK161" i="6"/>
  <c r="AO159" i="6"/>
  <c r="AR159" i="6" s="1"/>
  <c r="AN160" i="6"/>
  <c r="AP159" i="6"/>
  <c r="AW159" i="6"/>
  <c r="AV160" i="6"/>
  <c r="AX159" i="6"/>
  <c r="AQ159" i="6" l="1"/>
  <c r="AZ159" i="6"/>
  <c r="AY159" i="6"/>
  <c r="BB97" i="7"/>
  <c r="AH140" i="7"/>
  <c r="AJ163" i="6"/>
  <c r="AL162" i="6"/>
  <c r="AK162" i="6"/>
  <c r="BA163" i="6"/>
  <c r="BB162" i="6"/>
  <c r="AS162" i="6"/>
  <c r="AT161" i="6"/>
  <c r="AO160" i="6"/>
  <c r="AR160" i="6" s="1"/>
  <c r="AN161" i="6"/>
  <c r="AP160" i="6"/>
  <c r="AX160" i="6"/>
  <c r="AV161" i="6"/>
  <c r="AW160" i="6"/>
  <c r="AQ160" i="6" l="1"/>
  <c r="AY160" i="6"/>
  <c r="AZ160" i="6"/>
  <c r="BC97" i="7"/>
  <c r="AI140" i="7"/>
  <c r="BA164" i="6"/>
  <c r="BB163" i="6"/>
  <c r="AT162" i="6"/>
  <c r="AS163" i="6"/>
  <c r="AK163" i="6"/>
  <c r="AJ164" i="6"/>
  <c r="AL163" i="6"/>
  <c r="AW161" i="6"/>
  <c r="AV162" i="6"/>
  <c r="AX161" i="6"/>
  <c r="AN162" i="6"/>
  <c r="AP161" i="6"/>
  <c r="AO161" i="6"/>
  <c r="AR161" i="6" s="1"/>
  <c r="AQ161" i="6" l="1"/>
  <c r="AY161" i="6"/>
  <c r="AZ161" i="6"/>
  <c r="BD97" i="7"/>
  <c r="AJ140" i="7"/>
  <c r="AK164" i="6"/>
  <c r="AJ165" i="6"/>
  <c r="AL164" i="6"/>
  <c r="AT163" i="6"/>
  <c r="AS164" i="6"/>
  <c r="BA165" i="6"/>
  <c r="BB164" i="6"/>
  <c r="AN163" i="6"/>
  <c r="AO162" i="6"/>
  <c r="AR162" i="6" s="1"/>
  <c r="AP162" i="6"/>
  <c r="AX162" i="6"/>
  <c r="AV163" i="6"/>
  <c r="AW162" i="6"/>
  <c r="AQ162" i="6" l="1"/>
  <c r="AY162" i="6"/>
  <c r="AZ162" i="6"/>
  <c r="BE97" i="7"/>
  <c r="AK140" i="7"/>
  <c r="BA166" i="6"/>
  <c r="BB165" i="6"/>
  <c r="AS165" i="6"/>
  <c r="AT164" i="6"/>
  <c r="AL165" i="6"/>
  <c r="AK165" i="6"/>
  <c r="AJ166" i="6"/>
  <c r="AX163" i="6"/>
  <c r="AV164" i="6"/>
  <c r="AW163" i="6"/>
  <c r="AP163" i="6"/>
  <c r="AN164" i="6"/>
  <c r="AO163" i="6"/>
  <c r="AR163" i="6" s="1"/>
  <c r="AQ163" i="6" l="1"/>
  <c r="AY163" i="6"/>
  <c r="AZ163" i="6"/>
  <c r="BF97" i="7"/>
  <c r="AL140" i="7"/>
  <c r="AM140" i="7" s="1"/>
  <c r="AK166" i="6"/>
  <c r="AJ167" i="6"/>
  <c r="AL166" i="6"/>
  <c r="AS166" i="6"/>
  <c r="AT165" i="6"/>
  <c r="BA167" i="6"/>
  <c r="BB166" i="6"/>
  <c r="AP164" i="6"/>
  <c r="AO164" i="6"/>
  <c r="AR164" i="6" s="1"/>
  <c r="AN165" i="6"/>
  <c r="AW164" i="6"/>
  <c r="AV165" i="6"/>
  <c r="AX164" i="6"/>
  <c r="AQ164" i="6" l="1"/>
  <c r="AY164" i="6"/>
  <c r="AZ164" i="6"/>
  <c r="BH97" i="7"/>
  <c r="BG97" i="7"/>
  <c r="AN140" i="7"/>
  <c r="BI97" i="7" s="1"/>
  <c r="AT166" i="6"/>
  <c r="AS167" i="6"/>
  <c r="BA168" i="6"/>
  <c r="BB167" i="6"/>
  <c r="AK167" i="6"/>
  <c r="AJ168" i="6"/>
  <c r="AL167" i="6"/>
  <c r="AW165" i="6"/>
  <c r="AV166" i="6"/>
  <c r="AX165" i="6"/>
  <c r="AO165" i="6"/>
  <c r="AR165" i="6" s="1"/>
  <c r="AN166" i="6"/>
  <c r="AP165" i="6"/>
  <c r="AQ165" i="6" l="1"/>
  <c r="AZ165" i="6"/>
  <c r="AY165" i="6"/>
  <c r="AO140" i="7"/>
  <c r="BA169" i="6"/>
  <c r="BB168" i="6"/>
  <c r="AJ169" i="6"/>
  <c r="AL168" i="6"/>
  <c r="AK168" i="6"/>
  <c r="AS168" i="6"/>
  <c r="AT167" i="6"/>
  <c r="AX166" i="6"/>
  <c r="AW166" i="6"/>
  <c r="AV167" i="6"/>
  <c r="AN167" i="6"/>
  <c r="AO166" i="6"/>
  <c r="AR166" i="6" s="1"/>
  <c r="AP166" i="6"/>
  <c r="AQ166" i="6" l="1"/>
  <c r="AY166" i="6"/>
  <c r="AZ166" i="6"/>
  <c r="BJ97" i="7"/>
  <c r="AP140" i="7"/>
  <c r="BK97" i="7" s="1"/>
  <c r="AT168" i="6"/>
  <c r="AS169" i="6"/>
  <c r="AL169" i="6"/>
  <c r="AJ170" i="6"/>
  <c r="AK169" i="6"/>
  <c r="BA170" i="6"/>
  <c r="BB169" i="6"/>
  <c r="AV168" i="6"/>
  <c r="AW167" i="6"/>
  <c r="AX167" i="6"/>
  <c r="AN168" i="6"/>
  <c r="AP167" i="6"/>
  <c r="AO167" i="6"/>
  <c r="AR167" i="6" s="1"/>
  <c r="AQ167" i="6" l="1"/>
  <c r="AY167" i="6"/>
  <c r="AZ167" i="6"/>
  <c r="W141" i="7"/>
  <c r="AR98" i="7" s="1"/>
  <c r="X141" i="7"/>
  <c r="Y141" i="7" s="1"/>
  <c r="AT98" i="7" s="1"/>
  <c r="AL170" i="6"/>
  <c r="AK170" i="6"/>
  <c r="AJ171" i="6"/>
  <c r="BA171" i="6"/>
  <c r="BB170" i="6"/>
  <c r="AT169" i="6"/>
  <c r="AS170" i="6"/>
  <c r="AN169" i="6"/>
  <c r="AO168" i="6"/>
  <c r="AR168" i="6" s="1"/>
  <c r="AP168" i="6"/>
  <c r="AV169" i="6"/>
  <c r="AX168" i="6"/>
  <c r="AW168" i="6"/>
  <c r="AQ168" i="6" l="1"/>
  <c r="AY168" i="6"/>
  <c r="AZ168" i="6"/>
  <c r="Z141" i="7"/>
  <c r="AE141" i="7"/>
  <c r="AZ98" i="7" s="1"/>
  <c r="AS98" i="7"/>
  <c r="AF141" i="7"/>
  <c r="BA98" i="7" s="1"/>
  <c r="BA172" i="6"/>
  <c r="BB171" i="6"/>
  <c r="AL171" i="6"/>
  <c r="AK171" i="6"/>
  <c r="AJ172" i="6"/>
  <c r="AT170" i="6"/>
  <c r="AS171" i="6"/>
  <c r="AX169" i="6"/>
  <c r="AV170" i="6"/>
  <c r="AW169" i="6"/>
  <c r="AP169" i="6"/>
  <c r="AN170" i="6"/>
  <c r="AO169" i="6"/>
  <c r="AR169" i="6" s="1"/>
  <c r="AQ169" i="6" l="1"/>
  <c r="AY169" i="6"/>
  <c r="AZ169" i="6"/>
  <c r="AU98" i="7"/>
  <c r="AG141" i="7"/>
  <c r="AJ173" i="6"/>
  <c r="AK172" i="6"/>
  <c r="AL172" i="6"/>
  <c r="AS172" i="6"/>
  <c r="AT171" i="6"/>
  <c r="BA173" i="6"/>
  <c r="BB172" i="6"/>
  <c r="AW170" i="6"/>
  <c r="AX170" i="6"/>
  <c r="AV171" i="6"/>
  <c r="AP170" i="6"/>
  <c r="AO170" i="6"/>
  <c r="AR170" i="6" s="1"/>
  <c r="AN171" i="6"/>
  <c r="AQ170" i="6" l="1"/>
  <c r="AY170" i="6"/>
  <c r="AZ170" i="6"/>
  <c r="BB98" i="7"/>
  <c r="AH141" i="7"/>
  <c r="AT172" i="6"/>
  <c r="AS173" i="6"/>
  <c r="BA174" i="6"/>
  <c r="BB173" i="6"/>
  <c r="AJ174" i="6"/>
  <c r="AK173" i="6"/>
  <c r="AL173" i="6"/>
  <c r="AO171" i="6"/>
  <c r="AR171" i="6" s="1"/>
  <c r="AP171" i="6"/>
  <c r="AN172" i="6"/>
  <c r="AW171" i="6"/>
  <c r="AV172" i="6"/>
  <c r="AX171" i="6"/>
  <c r="AQ171" i="6" l="1"/>
  <c r="AZ171" i="6"/>
  <c r="AY171" i="6"/>
  <c r="BC98" i="7"/>
  <c r="AI141" i="7"/>
  <c r="AL174" i="6"/>
  <c r="AK174" i="6"/>
  <c r="AJ175" i="6"/>
  <c r="BA175" i="6"/>
  <c r="BB174" i="6"/>
  <c r="AS174" i="6"/>
  <c r="AT173" i="6"/>
  <c r="AO172" i="6"/>
  <c r="AR172" i="6" s="1"/>
  <c r="AN173" i="6"/>
  <c r="AP172" i="6"/>
  <c r="AX172" i="6"/>
  <c r="AV173" i="6"/>
  <c r="AW172" i="6"/>
  <c r="AQ172" i="6" l="1"/>
  <c r="AY172" i="6"/>
  <c r="AZ172" i="6"/>
  <c r="BD98" i="7"/>
  <c r="AJ141" i="7"/>
  <c r="AS175" i="6"/>
  <c r="AT174" i="6"/>
  <c r="BA176" i="6"/>
  <c r="BB175" i="6"/>
  <c r="AK175" i="6"/>
  <c r="AL175" i="6"/>
  <c r="AJ176" i="6"/>
  <c r="AW173" i="6"/>
  <c r="AV174" i="6"/>
  <c r="AX173" i="6"/>
  <c r="AN174" i="6"/>
  <c r="AP173" i="6"/>
  <c r="AO173" i="6"/>
  <c r="AR173" i="6" s="1"/>
  <c r="AQ173" i="6" l="1"/>
  <c r="AY173" i="6"/>
  <c r="AZ173" i="6"/>
  <c r="AK141" i="7"/>
  <c r="BE98" i="7"/>
  <c r="AL176" i="6"/>
  <c r="AJ177" i="6"/>
  <c r="AK176" i="6"/>
  <c r="BA177" i="6"/>
  <c r="BB176" i="6"/>
  <c r="AT175" i="6"/>
  <c r="AS176" i="6"/>
  <c r="AN175" i="6"/>
  <c r="AO174" i="6"/>
  <c r="AR174" i="6" s="1"/>
  <c r="AP174" i="6"/>
  <c r="AV175" i="6"/>
  <c r="AX174" i="6"/>
  <c r="AW174" i="6"/>
  <c r="AQ174" i="6" l="1"/>
  <c r="AY174" i="6"/>
  <c r="AZ174" i="6"/>
  <c r="AL141" i="7"/>
  <c r="BF98" i="7"/>
  <c r="BA178" i="6"/>
  <c r="BB177" i="6"/>
  <c r="AT176" i="6"/>
  <c r="AS177" i="6"/>
  <c r="AK177" i="6"/>
  <c r="AJ178" i="6"/>
  <c r="AL177" i="6"/>
  <c r="AX175" i="6"/>
  <c r="AW175" i="6"/>
  <c r="AV176" i="6"/>
  <c r="AP175" i="6"/>
  <c r="AO175" i="6"/>
  <c r="AR175" i="6" s="1"/>
  <c r="AN176" i="6"/>
  <c r="AQ175" i="6" l="1"/>
  <c r="AY175" i="6"/>
  <c r="AZ175" i="6"/>
  <c r="AM141" i="7"/>
  <c r="BG98" i="7"/>
  <c r="AS178" i="6"/>
  <c r="AT177" i="6"/>
  <c r="AJ179" i="6"/>
  <c r="AL178" i="6"/>
  <c r="AK178" i="6"/>
  <c r="BA179" i="6"/>
  <c r="BB178" i="6"/>
  <c r="AP176" i="6"/>
  <c r="AO176" i="6"/>
  <c r="AR176" i="6" s="1"/>
  <c r="AN177" i="6"/>
  <c r="AW176" i="6"/>
  <c r="AX176" i="6"/>
  <c r="AV177" i="6"/>
  <c r="AQ176" i="6" l="1"/>
  <c r="AY176" i="6"/>
  <c r="AZ176" i="6"/>
  <c r="BH98" i="7"/>
  <c r="AN141" i="7"/>
  <c r="AL179" i="6"/>
  <c r="AK179" i="6"/>
  <c r="AJ180" i="6"/>
  <c r="BA180" i="6"/>
  <c r="BB179" i="6"/>
  <c r="AS179" i="6"/>
  <c r="AT178" i="6"/>
  <c r="AW177" i="6"/>
  <c r="AV178" i="6"/>
  <c r="AX177" i="6"/>
  <c r="AO177" i="6"/>
  <c r="AR177" i="6" s="1"/>
  <c r="AN178" i="6"/>
  <c r="AP177" i="6"/>
  <c r="AQ177" i="6" l="1"/>
  <c r="AZ177" i="6"/>
  <c r="AY177" i="6"/>
  <c r="BI98" i="7"/>
  <c r="AO141" i="7"/>
  <c r="BA181" i="6"/>
  <c r="BB180" i="6"/>
  <c r="AJ181" i="6"/>
  <c r="AK180" i="6"/>
  <c r="AL180" i="6"/>
  <c r="AT179" i="6"/>
  <c r="AS180" i="6"/>
  <c r="AX178" i="6"/>
  <c r="AV179" i="6"/>
  <c r="AW178" i="6"/>
  <c r="AO178" i="6"/>
  <c r="AR178" i="6" s="1"/>
  <c r="AN179" i="6"/>
  <c r="AP178" i="6"/>
  <c r="AQ178" i="6" l="1"/>
  <c r="AY178" i="6"/>
  <c r="AZ178" i="6"/>
  <c r="AP141" i="7"/>
  <c r="BJ98" i="7"/>
  <c r="AJ182" i="6"/>
  <c r="AK181" i="6"/>
  <c r="AL181" i="6"/>
  <c r="AT180" i="6"/>
  <c r="AS181" i="6"/>
  <c r="BA182" i="6"/>
  <c r="BB181" i="6"/>
  <c r="AW179" i="6"/>
  <c r="AV180" i="6"/>
  <c r="AX179" i="6"/>
  <c r="AN180" i="6"/>
  <c r="AP179" i="6"/>
  <c r="AO179" i="6"/>
  <c r="AR179" i="6" s="1"/>
  <c r="AQ179" i="6" l="1"/>
  <c r="AY179" i="6"/>
  <c r="AZ179" i="6"/>
  <c r="BK98" i="7"/>
  <c r="W142" i="7"/>
  <c r="AT181" i="6"/>
  <c r="AS182" i="6"/>
  <c r="BA183" i="6"/>
  <c r="BB182" i="6"/>
  <c r="AJ183" i="6"/>
  <c r="AK182" i="6"/>
  <c r="AL182" i="6"/>
  <c r="AN181" i="6"/>
  <c r="AO180" i="6"/>
  <c r="AR180" i="6" s="1"/>
  <c r="AP180" i="6"/>
  <c r="AX180" i="6"/>
  <c r="AV181" i="6"/>
  <c r="AW180" i="6"/>
  <c r="AQ180" i="6" l="1"/>
  <c r="AY180" i="6"/>
  <c r="AZ180" i="6"/>
  <c r="AR99" i="7"/>
  <c r="X142" i="7"/>
  <c r="AJ184" i="6"/>
  <c r="AL183" i="6"/>
  <c r="AK183" i="6"/>
  <c r="BA184" i="6"/>
  <c r="BB183" i="6"/>
  <c r="AT182" i="6"/>
  <c r="AS183" i="6"/>
  <c r="AX181" i="6"/>
  <c r="AV182" i="6"/>
  <c r="AW181" i="6"/>
  <c r="AP181" i="6"/>
  <c r="AN182" i="6"/>
  <c r="AO181" i="6"/>
  <c r="AR181" i="6" s="1"/>
  <c r="AQ181" i="6" l="1"/>
  <c r="AY181" i="6"/>
  <c r="AZ181" i="6"/>
  <c r="AS99" i="7"/>
  <c r="Y142" i="7"/>
  <c r="Z142" i="7" s="1"/>
  <c r="AT183" i="6"/>
  <c r="AS184" i="6"/>
  <c r="BA185" i="6"/>
  <c r="BB184" i="6"/>
  <c r="AJ185" i="6"/>
  <c r="AK184" i="6"/>
  <c r="AL184" i="6"/>
  <c r="AW182" i="6"/>
  <c r="AV183" i="6"/>
  <c r="AX182" i="6"/>
  <c r="AP182" i="6"/>
  <c r="AO182" i="6"/>
  <c r="AR182" i="6" s="1"/>
  <c r="AN183" i="6"/>
  <c r="AQ182" i="6" l="1"/>
  <c r="AY182" i="6"/>
  <c r="AZ182" i="6"/>
  <c r="AU99" i="7"/>
  <c r="AE142" i="7"/>
  <c r="AZ99" i="7" s="1"/>
  <c r="AT99" i="7"/>
  <c r="AF142" i="7"/>
  <c r="BA99" i="7" s="1"/>
  <c r="AJ186" i="6"/>
  <c r="AL185" i="6"/>
  <c r="AK185" i="6"/>
  <c r="BA186" i="6"/>
  <c r="BB185" i="6"/>
  <c r="AS185" i="6"/>
  <c r="AT184" i="6"/>
  <c r="AO183" i="6"/>
  <c r="AR183" i="6" s="1"/>
  <c r="AN184" i="6"/>
  <c r="AP183" i="6"/>
  <c r="AW183" i="6"/>
  <c r="AV184" i="6"/>
  <c r="AX183" i="6"/>
  <c r="AQ183" i="6" l="1"/>
  <c r="AZ183" i="6"/>
  <c r="AY183" i="6"/>
  <c r="AG142" i="7"/>
  <c r="BA187" i="6"/>
  <c r="BB186" i="6"/>
  <c r="AT185" i="6"/>
  <c r="AS186" i="6"/>
  <c r="AK186" i="6"/>
  <c r="AJ187" i="6"/>
  <c r="AL186" i="6"/>
  <c r="AX184" i="6"/>
  <c r="AW184" i="6"/>
  <c r="AV185" i="6"/>
  <c r="AN185" i="6"/>
  <c r="AO184" i="6"/>
  <c r="AR184" i="6" s="1"/>
  <c r="AP184" i="6"/>
  <c r="AQ184" i="6" l="1"/>
  <c r="AY184" i="6"/>
  <c r="AZ184" i="6"/>
  <c r="BB99" i="7"/>
  <c r="AH142" i="7"/>
  <c r="AL187" i="6"/>
  <c r="AJ188" i="6"/>
  <c r="AK187" i="6"/>
  <c r="AT186" i="6"/>
  <c r="AS187" i="6"/>
  <c r="BA188" i="6"/>
  <c r="BB187" i="6"/>
  <c r="AN186" i="6"/>
  <c r="AP185" i="6"/>
  <c r="AO185" i="6"/>
  <c r="AR185" i="6" s="1"/>
  <c r="AV186" i="6"/>
  <c r="AW185" i="6"/>
  <c r="AX185" i="6"/>
  <c r="AQ185" i="6" l="1"/>
  <c r="AY185" i="6"/>
  <c r="AZ185" i="6"/>
  <c r="BC99" i="7"/>
  <c r="AI142" i="7"/>
  <c r="AT187" i="6"/>
  <c r="AS188" i="6"/>
  <c r="BA189" i="6"/>
  <c r="BB188" i="6"/>
  <c r="AJ189" i="6"/>
  <c r="AK188" i="6"/>
  <c r="AL188" i="6"/>
  <c r="AV187" i="6"/>
  <c r="AX186" i="6"/>
  <c r="AW186" i="6"/>
  <c r="AN187" i="6"/>
  <c r="AO186" i="6"/>
  <c r="AR186" i="6" s="1"/>
  <c r="AP186" i="6"/>
  <c r="AQ186" i="6" l="1"/>
  <c r="AY186" i="6"/>
  <c r="AZ186" i="6"/>
  <c r="BD99" i="7"/>
  <c r="AJ142" i="7"/>
  <c r="AK189" i="6"/>
  <c r="AL189" i="6"/>
  <c r="AJ190" i="6"/>
  <c r="BA190" i="6"/>
  <c r="BB189" i="6"/>
  <c r="AT188" i="6"/>
  <c r="AS189" i="6"/>
  <c r="AX187" i="6"/>
  <c r="AV188" i="6"/>
  <c r="AW187" i="6"/>
  <c r="AP187" i="6"/>
  <c r="AN188" i="6"/>
  <c r="AO187" i="6"/>
  <c r="AR187" i="6" s="1"/>
  <c r="AQ187" i="6" l="1"/>
  <c r="AY187" i="6"/>
  <c r="AZ187" i="6"/>
  <c r="AK142" i="7"/>
  <c r="BE99" i="7"/>
  <c r="BA191" i="6"/>
  <c r="BB190" i="6"/>
  <c r="AS190" i="6"/>
  <c r="AT189" i="6"/>
  <c r="AK190" i="6"/>
  <c r="AJ191" i="6"/>
  <c r="AL190" i="6"/>
  <c r="AW188" i="6"/>
  <c r="AX188" i="6"/>
  <c r="AV189" i="6"/>
  <c r="AP188" i="6"/>
  <c r="AO188" i="6"/>
  <c r="AR188" i="6" s="1"/>
  <c r="AN189" i="6"/>
  <c r="AQ188" i="6" l="1"/>
  <c r="AY188" i="6"/>
  <c r="AZ188" i="6"/>
  <c r="BF99" i="7"/>
  <c r="AL142" i="7"/>
  <c r="AT190" i="6"/>
  <c r="AS191" i="6"/>
  <c r="AK191" i="6"/>
  <c r="AJ192" i="6"/>
  <c r="AL191" i="6"/>
  <c r="BA192" i="6"/>
  <c r="BB191" i="6"/>
  <c r="AO189" i="6"/>
  <c r="AR189" i="6" s="1"/>
  <c r="AP189" i="6"/>
  <c r="AN190" i="6"/>
  <c r="AW189" i="6"/>
  <c r="AV190" i="6"/>
  <c r="AX189" i="6"/>
  <c r="AQ189" i="6" l="1"/>
  <c r="AZ189" i="6"/>
  <c r="AY189" i="6"/>
  <c r="AM142" i="7"/>
  <c r="BG99" i="7"/>
  <c r="AL192" i="6"/>
  <c r="AK192" i="6"/>
  <c r="AJ193" i="6"/>
  <c r="BA193" i="6"/>
  <c r="BB192" i="6"/>
  <c r="AS192" i="6"/>
  <c r="AT191" i="6"/>
  <c r="AO190" i="6"/>
  <c r="AR190" i="6" s="1"/>
  <c r="AN191" i="6"/>
  <c r="AP190" i="6"/>
  <c r="AX190" i="6"/>
  <c r="AV191" i="6"/>
  <c r="AW190" i="6"/>
  <c r="AQ190" i="6" l="1"/>
  <c r="AY190" i="6"/>
  <c r="AZ190" i="6"/>
  <c r="AN142" i="7"/>
  <c r="BH99" i="7"/>
  <c r="BA194" i="6"/>
  <c r="BB193" i="6"/>
  <c r="AT192" i="6"/>
  <c r="AS193" i="6"/>
  <c r="AK193" i="6"/>
  <c r="AL193" i="6"/>
  <c r="AJ194" i="6"/>
  <c r="AW191" i="6"/>
  <c r="AV192" i="6"/>
  <c r="AX191" i="6"/>
  <c r="AN192" i="6"/>
  <c r="AP191" i="6"/>
  <c r="AO191" i="6"/>
  <c r="AR191" i="6" s="1"/>
  <c r="AQ191" i="6" l="1"/>
  <c r="AY191" i="6"/>
  <c r="AZ191" i="6"/>
  <c r="AO142" i="7"/>
  <c r="BI99" i="7"/>
  <c r="AT193" i="6"/>
  <c r="AS194" i="6"/>
  <c r="AK194" i="6"/>
  <c r="AJ195" i="6"/>
  <c r="AL194" i="6"/>
  <c r="BA195" i="6"/>
  <c r="BB194" i="6"/>
  <c r="AV193" i="6"/>
  <c r="AX192" i="6"/>
  <c r="AW192" i="6"/>
  <c r="AN193" i="6"/>
  <c r="AO192" i="6"/>
  <c r="AR192" i="6" s="1"/>
  <c r="AP192" i="6"/>
  <c r="AQ192" i="6" l="1"/>
  <c r="AY192" i="6"/>
  <c r="AZ192" i="6"/>
  <c r="BJ99" i="7"/>
  <c r="AP142" i="7"/>
  <c r="AK195" i="6"/>
  <c r="AL195" i="6"/>
  <c r="AJ196" i="6"/>
  <c r="BA196" i="6"/>
  <c r="BB195" i="6"/>
  <c r="AT194" i="6"/>
  <c r="AS195" i="6"/>
  <c r="AP193" i="6"/>
  <c r="AO193" i="6"/>
  <c r="AR193" i="6" s="1"/>
  <c r="AN194" i="6"/>
  <c r="AX193" i="6"/>
  <c r="AW193" i="6"/>
  <c r="AV194" i="6"/>
  <c r="AQ193" i="6" l="1"/>
  <c r="AY193" i="6"/>
  <c r="AZ193" i="6"/>
  <c r="W143" i="7"/>
  <c r="BK99" i="7"/>
  <c r="AT195" i="6"/>
  <c r="AS196" i="6"/>
  <c r="BA197" i="6"/>
  <c r="BB196" i="6"/>
  <c r="AL196" i="6"/>
  <c r="AK196" i="6"/>
  <c r="AJ197" i="6"/>
  <c r="AW194" i="6"/>
  <c r="AX194" i="6"/>
  <c r="AV195" i="6"/>
  <c r="AP194" i="6"/>
  <c r="AO194" i="6"/>
  <c r="AR194" i="6" s="1"/>
  <c r="AN195" i="6"/>
  <c r="AQ194" i="6" l="1"/>
  <c r="AY194" i="6"/>
  <c r="AZ194" i="6"/>
  <c r="AR100" i="7"/>
  <c r="X143" i="7"/>
  <c r="Y143" i="7"/>
  <c r="AT100" i="7" s="1"/>
  <c r="BA198" i="6"/>
  <c r="BB197" i="6"/>
  <c r="AK197" i="6"/>
  <c r="AL197" i="6"/>
  <c r="AJ198" i="6"/>
  <c r="AS197" i="6"/>
  <c r="AT196" i="6"/>
  <c r="AW195" i="6"/>
  <c r="AV196" i="6"/>
  <c r="AX195" i="6"/>
  <c r="AO195" i="6"/>
  <c r="AR195" i="6" s="1"/>
  <c r="AN196" i="6"/>
  <c r="AP195" i="6"/>
  <c r="AQ195" i="6" l="1"/>
  <c r="AZ195" i="6"/>
  <c r="AY195" i="6"/>
  <c r="AS100" i="7"/>
  <c r="Z143" i="7"/>
  <c r="AS198" i="6"/>
  <c r="AT197" i="6"/>
  <c r="AK198" i="6"/>
  <c r="AJ199" i="6"/>
  <c r="AL198" i="6"/>
  <c r="BA199" i="6"/>
  <c r="BB198" i="6"/>
  <c r="AO196" i="6"/>
  <c r="AR196" i="6" s="1"/>
  <c r="AN197" i="6"/>
  <c r="AP196" i="6"/>
  <c r="AX196" i="6"/>
  <c r="AV197" i="6"/>
  <c r="AW196" i="6"/>
  <c r="AQ196" i="6" l="1"/>
  <c r="AY196" i="6"/>
  <c r="AZ196" i="6"/>
  <c r="AU100" i="7"/>
  <c r="AE143" i="7"/>
  <c r="AJ200" i="6"/>
  <c r="AL199" i="6"/>
  <c r="AK199" i="6"/>
  <c r="BA200" i="6"/>
  <c r="BB199" i="6"/>
  <c r="AS199" i="6"/>
  <c r="AT198" i="6"/>
  <c r="AW197" i="6"/>
  <c r="AV198" i="6"/>
  <c r="AX197" i="6"/>
  <c r="AN198" i="6"/>
  <c r="AP197" i="6"/>
  <c r="AO197" i="6"/>
  <c r="AR197" i="6" s="1"/>
  <c r="AQ197" i="6" l="1"/>
  <c r="AY197" i="6"/>
  <c r="AZ197" i="6"/>
  <c r="AZ100" i="7"/>
  <c r="AF143" i="7"/>
  <c r="AG143" i="7" s="1"/>
  <c r="BB100" i="7" s="1"/>
  <c r="AT199" i="6"/>
  <c r="AS200" i="6"/>
  <c r="BA201" i="6"/>
  <c r="BB200" i="6"/>
  <c r="AL200" i="6"/>
  <c r="AK200" i="6"/>
  <c r="AJ201" i="6"/>
  <c r="AN199" i="6"/>
  <c r="AO198" i="6"/>
  <c r="AR198" i="6" s="1"/>
  <c r="AP198" i="6"/>
  <c r="AX198" i="6"/>
  <c r="AV199" i="6"/>
  <c r="AW198" i="6"/>
  <c r="AQ198" i="6" l="1"/>
  <c r="AY198" i="6"/>
  <c r="AZ198" i="6"/>
  <c r="BA100" i="7"/>
  <c r="AH143" i="7"/>
  <c r="AJ202" i="6"/>
  <c r="AK201" i="6"/>
  <c r="AL201" i="6"/>
  <c r="BA202" i="6"/>
  <c r="BB201" i="6"/>
  <c r="AT200" i="6"/>
  <c r="AS201" i="6"/>
  <c r="AX199" i="6"/>
  <c r="AV200" i="6"/>
  <c r="AW199" i="6"/>
  <c r="AP199" i="6"/>
  <c r="AN200" i="6"/>
  <c r="AO199" i="6"/>
  <c r="AR199" i="6" s="1"/>
  <c r="AQ199" i="6" l="1"/>
  <c r="AY199" i="6"/>
  <c r="AZ199" i="6"/>
  <c r="AI143" i="7"/>
  <c r="BC100" i="7"/>
  <c r="BA203" i="6"/>
  <c r="BB202" i="6"/>
  <c r="AS202" i="6"/>
  <c r="AT201" i="6"/>
  <c r="AK202" i="6"/>
  <c r="AJ203" i="6"/>
  <c r="AL202" i="6"/>
  <c r="AP200" i="6"/>
  <c r="AO200" i="6"/>
  <c r="AR200" i="6" s="1"/>
  <c r="AN201" i="6"/>
  <c r="AW200" i="6"/>
  <c r="AV201" i="6"/>
  <c r="AX200" i="6"/>
  <c r="AQ200" i="6" l="1"/>
  <c r="AY200" i="6"/>
  <c r="AZ200" i="6"/>
  <c r="BD100" i="7"/>
  <c r="AJ143" i="7"/>
  <c r="AL203" i="6"/>
  <c r="AJ204" i="6"/>
  <c r="AK203" i="6"/>
  <c r="AS203" i="6"/>
  <c r="AT202" i="6"/>
  <c r="BA204" i="6"/>
  <c r="BB203" i="6"/>
  <c r="AW201" i="6"/>
  <c r="AV202" i="6"/>
  <c r="AX201" i="6"/>
  <c r="AO201" i="6"/>
  <c r="AR201" i="6" s="1"/>
  <c r="AN202" i="6"/>
  <c r="AP201" i="6"/>
  <c r="AQ201" i="6" l="1"/>
  <c r="AZ201" i="6"/>
  <c r="AY201" i="6"/>
  <c r="BE100" i="7"/>
  <c r="AK143" i="7"/>
  <c r="BA205" i="6"/>
  <c r="BB204" i="6"/>
  <c r="AT203" i="6"/>
  <c r="AS204" i="6"/>
  <c r="AK204" i="6"/>
  <c r="AJ205" i="6"/>
  <c r="AL204" i="6"/>
  <c r="AX202" i="6"/>
  <c r="AW202" i="6"/>
  <c r="AV203" i="6"/>
  <c r="AN203" i="6"/>
  <c r="AO202" i="6"/>
  <c r="AR202" i="6" s="1"/>
  <c r="AP202" i="6"/>
  <c r="AQ202" i="6" l="1"/>
  <c r="AY202" i="6"/>
  <c r="AZ202" i="6"/>
  <c r="AL143" i="7"/>
  <c r="BF100" i="7"/>
  <c r="AT204" i="6"/>
  <c r="AS205" i="6"/>
  <c r="AJ206" i="6"/>
  <c r="AL205" i="6"/>
  <c r="AK205" i="6"/>
  <c r="BA206" i="6"/>
  <c r="BB205" i="6"/>
  <c r="AN204" i="6"/>
  <c r="AP203" i="6"/>
  <c r="AO203" i="6"/>
  <c r="AR203" i="6" s="1"/>
  <c r="AV204" i="6"/>
  <c r="AW203" i="6"/>
  <c r="AX203" i="6"/>
  <c r="AQ203" i="6" l="1"/>
  <c r="AY203" i="6"/>
  <c r="AZ203" i="6"/>
  <c r="AM143" i="7"/>
  <c r="BG100" i="7"/>
  <c r="BA207" i="6"/>
  <c r="BB206" i="6"/>
  <c r="AK206" i="6"/>
  <c r="AJ207" i="6"/>
  <c r="AL206" i="6"/>
  <c r="AS206" i="6"/>
  <c r="AT205" i="6"/>
  <c r="AV205" i="6"/>
  <c r="AX204" i="6"/>
  <c r="AW204" i="6"/>
  <c r="AN205" i="6"/>
  <c r="AO204" i="6"/>
  <c r="AR204" i="6" s="1"/>
  <c r="AP204" i="6"/>
  <c r="AQ204" i="6" l="1"/>
  <c r="AY204" i="6"/>
  <c r="AZ204" i="6"/>
  <c r="AN143" i="7"/>
  <c r="BH100" i="7"/>
  <c r="AS207" i="6"/>
  <c r="AT206" i="6"/>
  <c r="AJ208" i="6"/>
  <c r="AL207" i="6"/>
  <c r="AK207" i="6"/>
  <c r="BA208" i="6"/>
  <c r="BB207" i="6"/>
  <c r="AX205" i="6"/>
  <c r="AV206" i="6"/>
  <c r="AW205" i="6"/>
  <c r="AP205" i="6"/>
  <c r="AN206" i="6"/>
  <c r="AO205" i="6"/>
  <c r="AR205" i="6" s="1"/>
  <c r="AQ205" i="6" l="1"/>
  <c r="AY205" i="6"/>
  <c r="AZ205" i="6"/>
  <c r="BI100" i="7"/>
  <c r="AO143" i="7"/>
  <c r="AJ209" i="6"/>
  <c r="AL208" i="6"/>
  <c r="AK208" i="6"/>
  <c r="BA209" i="6"/>
  <c r="BB208" i="6"/>
  <c r="AS208" i="6"/>
  <c r="AT207" i="6"/>
  <c r="AP206" i="6"/>
  <c r="AO206" i="6"/>
  <c r="AR206" i="6" s="1"/>
  <c r="AN207" i="6"/>
  <c r="AW206" i="6"/>
  <c r="AX206" i="6"/>
  <c r="AV207" i="6"/>
  <c r="AQ206" i="6" l="1"/>
  <c r="AY206" i="6"/>
  <c r="AZ206" i="6"/>
  <c r="AP143" i="7"/>
  <c r="BJ100" i="7"/>
  <c r="BA210" i="6"/>
  <c r="BB209" i="6"/>
  <c r="AT208" i="6"/>
  <c r="AS209" i="6"/>
  <c r="AJ210" i="6"/>
  <c r="AK209" i="6"/>
  <c r="AL209" i="6"/>
  <c r="AO207" i="6"/>
  <c r="AR207" i="6" s="1"/>
  <c r="AP207" i="6"/>
  <c r="AN208" i="6"/>
  <c r="AW207" i="6"/>
  <c r="AV208" i="6"/>
  <c r="AX207" i="6"/>
  <c r="AQ207" i="6" l="1"/>
  <c r="AZ207" i="6"/>
  <c r="AY207" i="6"/>
  <c r="W144" i="7"/>
  <c r="BK100" i="7"/>
  <c r="AJ211" i="6"/>
  <c r="AL210" i="6"/>
  <c r="AK210" i="6"/>
  <c r="AT209" i="6"/>
  <c r="AS210" i="6"/>
  <c r="BA211" i="6"/>
  <c r="BB210" i="6"/>
  <c r="AX208" i="6"/>
  <c r="AV209" i="6"/>
  <c r="AW208" i="6"/>
  <c r="AO208" i="6"/>
  <c r="AR208" i="6" s="1"/>
  <c r="AN209" i="6"/>
  <c r="AP208" i="6"/>
  <c r="AQ208" i="6" l="1"/>
  <c r="AY208" i="6"/>
  <c r="AZ208" i="6"/>
  <c r="AR101" i="7"/>
  <c r="X144" i="7"/>
  <c r="AT210" i="6"/>
  <c r="AS211" i="6"/>
  <c r="BA212" i="6"/>
  <c r="BB211" i="6"/>
  <c r="AK211" i="6"/>
  <c r="AJ212" i="6"/>
  <c r="AL211" i="6"/>
  <c r="AN210" i="6"/>
  <c r="AP209" i="6"/>
  <c r="AO209" i="6"/>
  <c r="AR209" i="6" s="1"/>
  <c r="AW209" i="6"/>
  <c r="AV210" i="6"/>
  <c r="AX209" i="6"/>
  <c r="AQ209" i="6" l="1"/>
  <c r="AY209" i="6"/>
  <c r="AZ209" i="6"/>
  <c r="AS101" i="7"/>
  <c r="Y144" i="7"/>
  <c r="BA213" i="6"/>
  <c r="BB212" i="6"/>
  <c r="AJ213" i="6"/>
  <c r="AL212" i="6"/>
  <c r="AK212" i="6"/>
  <c r="AT211" i="6"/>
  <c r="AS212" i="6"/>
  <c r="AV211" i="6"/>
  <c r="AX210" i="6"/>
  <c r="AW210" i="6"/>
  <c r="AN211" i="6"/>
  <c r="AO210" i="6"/>
  <c r="AR210" i="6" s="1"/>
  <c r="AP210" i="6"/>
  <c r="AQ210" i="6" l="1"/>
  <c r="AY210" i="6"/>
  <c r="AZ210" i="6"/>
  <c r="AT101" i="7"/>
  <c r="Z144" i="7"/>
  <c r="AT212" i="6"/>
  <c r="AS213" i="6"/>
  <c r="AJ214" i="6"/>
  <c r="AL213" i="6"/>
  <c r="AK213" i="6"/>
  <c r="BA214" i="6"/>
  <c r="BB213" i="6"/>
  <c r="AP211" i="6"/>
  <c r="AO211" i="6"/>
  <c r="AR211" i="6" s="1"/>
  <c r="AN212" i="6"/>
  <c r="AX211" i="6"/>
  <c r="AW211" i="6"/>
  <c r="AV212" i="6"/>
  <c r="AQ211" i="6" l="1"/>
  <c r="AY211" i="6"/>
  <c r="AZ211" i="6"/>
  <c r="AU101" i="7"/>
  <c r="AE144" i="7"/>
  <c r="BA215" i="6"/>
  <c r="BB214" i="6"/>
  <c r="AK214" i="6"/>
  <c r="AJ215" i="6"/>
  <c r="AL214" i="6"/>
  <c r="AS214" i="6"/>
  <c r="AT213" i="6"/>
  <c r="AP212" i="6"/>
  <c r="AO212" i="6"/>
  <c r="AR212" i="6" s="1"/>
  <c r="AN213" i="6"/>
  <c r="AW212" i="6"/>
  <c r="AX212" i="6"/>
  <c r="AV213" i="6"/>
  <c r="AQ212" i="6" l="1"/>
  <c r="AY212" i="6"/>
  <c r="AZ212" i="6"/>
  <c r="AF144" i="7"/>
  <c r="AZ101" i="7"/>
  <c r="AG144" i="7"/>
  <c r="BB101" i="7" s="1"/>
  <c r="AL215" i="6"/>
  <c r="AK215" i="6"/>
  <c r="AJ216" i="6"/>
  <c r="AT214" i="6"/>
  <c r="AS215" i="6"/>
  <c r="BA216" i="6"/>
  <c r="BB215" i="6"/>
  <c r="AW213" i="6"/>
  <c r="AV214" i="6"/>
  <c r="AX213" i="6"/>
  <c r="AO213" i="6"/>
  <c r="AR213" i="6" s="1"/>
  <c r="AN214" i="6"/>
  <c r="AP213" i="6"/>
  <c r="AQ213" i="6" l="1"/>
  <c r="AZ213" i="6"/>
  <c r="AY213" i="6"/>
  <c r="BA101" i="7"/>
  <c r="AH144" i="7"/>
  <c r="BA217" i="6"/>
  <c r="BB216" i="6"/>
  <c r="AK216" i="6"/>
  <c r="AL216" i="6"/>
  <c r="AJ217" i="6"/>
  <c r="AT215" i="6"/>
  <c r="AS216" i="6"/>
  <c r="AO214" i="6"/>
  <c r="AR214" i="6" s="1"/>
  <c r="AN215" i="6"/>
  <c r="AP214" i="6"/>
  <c r="AX214" i="6"/>
  <c r="AV215" i="6"/>
  <c r="AW214" i="6"/>
  <c r="AQ214" i="6" l="1"/>
  <c r="AY214" i="6"/>
  <c r="AZ214" i="6"/>
  <c r="BC101" i="7"/>
  <c r="AI144" i="7"/>
  <c r="AJ218" i="6"/>
  <c r="AL217" i="6"/>
  <c r="AK217" i="6"/>
  <c r="AT216" i="6"/>
  <c r="AS217" i="6"/>
  <c r="BA218" i="6"/>
  <c r="BB217" i="6"/>
  <c r="AN216" i="6"/>
  <c r="AP215" i="6"/>
  <c r="AO215" i="6"/>
  <c r="AR215" i="6" s="1"/>
  <c r="AW215" i="6"/>
  <c r="AV216" i="6"/>
  <c r="AX215" i="6"/>
  <c r="AQ215" i="6" l="1"/>
  <c r="AY215" i="6"/>
  <c r="AZ215" i="6"/>
  <c r="AJ144" i="7"/>
  <c r="BD101" i="7"/>
  <c r="BA219" i="6"/>
  <c r="BB218" i="6"/>
  <c r="AT217" i="6"/>
  <c r="AS218" i="6"/>
  <c r="AK218" i="6"/>
  <c r="AL218" i="6"/>
  <c r="AJ219" i="6"/>
  <c r="AX216" i="6"/>
  <c r="AW216" i="6"/>
  <c r="AV217" i="6"/>
  <c r="AN217" i="6"/>
  <c r="AO216" i="6"/>
  <c r="AR216" i="6" s="1"/>
  <c r="AP216" i="6"/>
  <c r="AQ216" i="6" l="1"/>
  <c r="AY216" i="6"/>
  <c r="AZ216" i="6"/>
  <c r="AK144" i="7"/>
  <c r="BE101" i="7"/>
  <c r="AL219" i="6"/>
  <c r="AJ220" i="6"/>
  <c r="AK219" i="6"/>
  <c r="AT218" i="6"/>
  <c r="AS219" i="6"/>
  <c r="BA220" i="6"/>
  <c r="BB219" i="6"/>
  <c r="AP217" i="6"/>
  <c r="AO217" i="6"/>
  <c r="AR217" i="6" s="1"/>
  <c r="AN218" i="6"/>
  <c r="AX217" i="6"/>
  <c r="AV218" i="6"/>
  <c r="AW217" i="6"/>
  <c r="AQ217" i="6" l="1"/>
  <c r="AY217" i="6"/>
  <c r="AZ217" i="6"/>
  <c r="BF101" i="7"/>
  <c r="AL144" i="7"/>
  <c r="BA221" i="6"/>
  <c r="BB220" i="6"/>
  <c r="AS220" i="6"/>
  <c r="AT219" i="6"/>
  <c r="AK220" i="6"/>
  <c r="AJ221" i="6"/>
  <c r="AL220" i="6"/>
  <c r="AP218" i="6"/>
  <c r="AO218" i="6"/>
  <c r="AR218" i="6" s="1"/>
  <c r="AN219" i="6"/>
  <c r="AW218" i="6"/>
  <c r="AV219" i="6"/>
  <c r="AX218" i="6"/>
  <c r="AQ218" i="6" l="1"/>
  <c r="AY218" i="6"/>
  <c r="AZ218" i="6"/>
  <c r="AM144" i="7"/>
  <c r="BG101" i="7"/>
  <c r="AT220" i="6"/>
  <c r="AS221" i="6"/>
  <c r="AL221" i="6"/>
  <c r="AK221" i="6"/>
  <c r="AJ222" i="6"/>
  <c r="BA222" i="6"/>
  <c r="BB221" i="6"/>
  <c r="AW219" i="6"/>
  <c r="AV220" i="6"/>
  <c r="AX219" i="6"/>
  <c r="AP219" i="6"/>
  <c r="AO219" i="6"/>
  <c r="AR219" i="6" s="1"/>
  <c r="AN220" i="6"/>
  <c r="AQ219" i="6" l="1"/>
  <c r="AZ219" i="6"/>
  <c r="AY219" i="6"/>
  <c r="AN144" i="7"/>
  <c r="BH101" i="7"/>
  <c r="BA223" i="6"/>
  <c r="BB222" i="6"/>
  <c r="AK222" i="6"/>
  <c r="AJ223" i="6"/>
  <c r="AL222" i="6"/>
  <c r="AT221" i="6"/>
  <c r="AS222" i="6"/>
  <c r="AN221" i="6"/>
  <c r="AO220" i="6"/>
  <c r="AR220" i="6" s="1"/>
  <c r="AP220" i="6"/>
  <c r="AX220" i="6"/>
  <c r="AV221" i="6"/>
  <c r="AW220" i="6"/>
  <c r="AQ220" i="6" l="1"/>
  <c r="AY220" i="6"/>
  <c r="AZ220" i="6"/>
  <c r="AO144" i="7"/>
  <c r="BI101" i="7"/>
  <c r="AT222" i="6"/>
  <c r="AS223" i="6"/>
  <c r="AK223" i="6"/>
  <c r="AJ224" i="6"/>
  <c r="AL223" i="6"/>
  <c r="BA224" i="6"/>
  <c r="BB223" i="6"/>
  <c r="AN222" i="6"/>
  <c r="AP221" i="6"/>
  <c r="AO221" i="6"/>
  <c r="AR221" i="6" s="1"/>
  <c r="AV222" i="6"/>
  <c r="AW221" i="6"/>
  <c r="AX221" i="6"/>
  <c r="AQ221" i="6" l="1"/>
  <c r="AY221" i="6"/>
  <c r="AZ221" i="6"/>
  <c r="AP144" i="7"/>
  <c r="BJ101" i="7"/>
  <c r="AL224" i="6"/>
  <c r="AK224" i="6"/>
  <c r="AJ225" i="6"/>
  <c r="BA225" i="6"/>
  <c r="BB224" i="6"/>
  <c r="AT223" i="6"/>
  <c r="AS224" i="6"/>
  <c r="AV223" i="6"/>
  <c r="AX222" i="6"/>
  <c r="AW222" i="6"/>
  <c r="AN223" i="6"/>
  <c r="AO222" i="6"/>
  <c r="AR222" i="6" s="1"/>
  <c r="AP222" i="6"/>
  <c r="AQ222" i="6" l="1"/>
  <c r="AY222" i="6"/>
  <c r="AZ222" i="6"/>
  <c r="BK101" i="7"/>
  <c r="W145" i="7"/>
  <c r="BA226" i="6"/>
  <c r="BB225" i="6"/>
  <c r="AL225" i="6"/>
  <c r="AJ226" i="6"/>
  <c r="AK225" i="6"/>
  <c r="AS225" i="6"/>
  <c r="AT224" i="6"/>
  <c r="AP223" i="6"/>
  <c r="AO223" i="6"/>
  <c r="AR223" i="6" s="1"/>
  <c r="AN224" i="6"/>
  <c r="AX223" i="6"/>
  <c r="AW223" i="6"/>
  <c r="AV224" i="6"/>
  <c r="AQ223" i="6" l="1"/>
  <c r="AY223" i="6"/>
  <c r="AZ223" i="6"/>
  <c r="X145" i="7"/>
  <c r="AS102" i="7" s="1"/>
  <c r="AR102" i="7"/>
  <c r="AT225" i="6"/>
  <c r="AS226" i="6"/>
  <c r="AK226" i="6"/>
  <c r="AJ227" i="6"/>
  <c r="AL226" i="6"/>
  <c r="BA227" i="6"/>
  <c r="BB226" i="6"/>
  <c r="AW224" i="6"/>
  <c r="AX224" i="6"/>
  <c r="AV225" i="6"/>
  <c r="AP224" i="6"/>
  <c r="AO224" i="6"/>
  <c r="AR224" i="6" s="1"/>
  <c r="AN225" i="6"/>
  <c r="AQ224" i="6" l="1"/>
  <c r="AY224" i="6"/>
  <c r="AZ224" i="6"/>
  <c r="Y145" i="7"/>
  <c r="AL227" i="6"/>
  <c r="AJ228" i="6"/>
  <c r="AK227" i="6"/>
  <c r="AT226" i="6"/>
  <c r="AS227" i="6"/>
  <c r="BA228" i="6"/>
  <c r="BB227" i="6"/>
  <c r="AW225" i="6"/>
  <c r="AV226" i="6"/>
  <c r="AX225" i="6"/>
  <c r="AO225" i="6"/>
  <c r="AR225" i="6" s="1"/>
  <c r="AN226" i="6"/>
  <c r="AP225" i="6"/>
  <c r="AQ225" i="6" l="1"/>
  <c r="AZ225" i="6"/>
  <c r="AY225" i="6"/>
  <c r="Z145" i="7"/>
  <c r="AT102" i="7"/>
  <c r="AT227" i="6"/>
  <c r="AS228" i="6"/>
  <c r="BA229" i="6"/>
  <c r="BB228" i="6"/>
  <c r="AK228" i="6"/>
  <c r="AL228" i="6"/>
  <c r="AJ229" i="6"/>
  <c r="AX226" i="6"/>
  <c r="AV227" i="6"/>
  <c r="AW226" i="6"/>
  <c r="AP226" i="6"/>
  <c r="AO226" i="6"/>
  <c r="AR226" i="6" s="1"/>
  <c r="AN227" i="6"/>
  <c r="AQ226" i="6" l="1"/>
  <c r="AY226" i="6"/>
  <c r="AZ226" i="6"/>
  <c r="AE145" i="7"/>
  <c r="AU102" i="7"/>
  <c r="BA230" i="6"/>
  <c r="BB229" i="6"/>
  <c r="AK229" i="6"/>
  <c r="AJ230" i="6"/>
  <c r="AL229" i="6"/>
  <c r="AT228" i="6"/>
  <c r="AS229" i="6"/>
  <c r="AN228" i="6"/>
  <c r="AP227" i="6"/>
  <c r="AO227" i="6"/>
  <c r="AR227" i="6" s="1"/>
  <c r="AX227" i="6"/>
  <c r="AW227" i="6"/>
  <c r="AV228" i="6"/>
  <c r="AQ227" i="6" l="1"/>
  <c r="AY227" i="6"/>
  <c r="AZ227" i="6"/>
  <c r="AF145" i="7"/>
  <c r="AZ102" i="7"/>
  <c r="AG145" i="7"/>
  <c r="BB102" i="7" s="1"/>
  <c r="AJ231" i="6"/>
  <c r="AK230" i="6"/>
  <c r="AL230" i="6"/>
  <c r="AT229" i="6"/>
  <c r="AS230" i="6"/>
  <c r="BA231" i="6"/>
  <c r="BB230" i="6"/>
  <c r="AV229" i="6"/>
  <c r="AX228" i="6"/>
  <c r="AW228" i="6"/>
  <c r="AN229" i="6"/>
  <c r="AO228" i="6"/>
  <c r="AR228" i="6" s="1"/>
  <c r="AP228" i="6"/>
  <c r="AQ228" i="6" l="1"/>
  <c r="AY228" i="6"/>
  <c r="AZ228" i="6"/>
  <c r="AH145" i="7"/>
  <c r="BA102" i="7"/>
  <c r="AI145" i="7"/>
  <c r="BD102" i="7" s="1"/>
  <c r="BA232" i="6"/>
  <c r="BB231" i="6"/>
  <c r="AT230" i="6"/>
  <c r="AS231" i="6"/>
  <c r="AJ232" i="6"/>
  <c r="AL231" i="6"/>
  <c r="AK231" i="6"/>
  <c r="AP229" i="6"/>
  <c r="AN230" i="6"/>
  <c r="AO229" i="6"/>
  <c r="AR229" i="6" s="1"/>
  <c r="AV230" i="6"/>
  <c r="AX229" i="6"/>
  <c r="AW229" i="6"/>
  <c r="AQ229" i="6" l="1"/>
  <c r="AY229" i="6"/>
  <c r="AZ229" i="6"/>
  <c r="BC102" i="7"/>
  <c r="AJ145" i="7"/>
  <c r="AK232" i="6"/>
  <c r="AJ233" i="6"/>
  <c r="AL232" i="6"/>
  <c r="AT231" i="6"/>
  <c r="AS232" i="6"/>
  <c r="BA233" i="6"/>
  <c r="BB232" i="6"/>
  <c r="AP230" i="6"/>
  <c r="AO230" i="6"/>
  <c r="AR230" i="6" s="1"/>
  <c r="AN231" i="6"/>
  <c r="AW230" i="6"/>
  <c r="AX230" i="6"/>
  <c r="AV231" i="6"/>
  <c r="AQ230" i="6" l="1"/>
  <c r="AY230" i="6"/>
  <c r="AZ230" i="6"/>
  <c r="AK145" i="7"/>
  <c r="BE102" i="7"/>
  <c r="AT232" i="6"/>
  <c r="AS233" i="6"/>
  <c r="BA234" i="6"/>
  <c r="BB233" i="6"/>
  <c r="AL233" i="6"/>
  <c r="AJ234" i="6"/>
  <c r="AK233" i="6"/>
  <c r="AW231" i="6"/>
  <c r="AV232" i="6"/>
  <c r="AX231" i="6"/>
  <c r="AO231" i="6"/>
  <c r="AR231" i="6" s="1"/>
  <c r="AN232" i="6"/>
  <c r="AP231" i="6"/>
  <c r="AQ231" i="6" l="1"/>
  <c r="AZ231" i="6"/>
  <c r="AY231" i="6"/>
  <c r="AL145" i="7"/>
  <c r="BF102" i="7"/>
  <c r="AJ235" i="6"/>
  <c r="AK234" i="6"/>
  <c r="AL234" i="6"/>
  <c r="BA235" i="6"/>
  <c r="BB234" i="6"/>
  <c r="AT233" i="6"/>
  <c r="AS234" i="6"/>
  <c r="AX232" i="6"/>
  <c r="AV233" i="6"/>
  <c r="AW232" i="6"/>
  <c r="AO232" i="6"/>
  <c r="AR232" i="6" s="1"/>
  <c r="AN233" i="6"/>
  <c r="AP232" i="6"/>
  <c r="AQ232" i="6" l="1"/>
  <c r="AY232" i="6"/>
  <c r="AZ232" i="6"/>
  <c r="AM145" i="7"/>
  <c r="BG102" i="7"/>
  <c r="AT234" i="6"/>
  <c r="AS235" i="6"/>
  <c r="BA236" i="6"/>
  <c r="BB235" i="6"/>
  <c r="AL235" i="6"/>
  <c r="AK235" i="6"/>
  <c r="AJ236" i="6"/>
  <c r="AN234" i="6"/>
  <c r="AP233" i="6"/>
  <c r="AO233" i="6"/>
  <c r="AR233" i="6" s="1"/>
  <c r="AW233" i="6"/>
  <c r="AV234" i="6"/>
  <c r="AX233" i="6"/>
  <c r="AQ233" i="6" l="1"/>
  <c r="AY233" i="6"/>
  <c r="AZ233" i="6"/>
  <c r="AN145" i="7"/>
  <c r="BH102" i="7"/>
  <c r="AL236" i="6"/>
  <c r="AJ237" i="6"/>
  <c r="AK236" i="6"/>
  <c r="BA237" i="6"/>
  <c r="BB236" i="6"/>
  <c r="AT235" i="6"/>
  <c r="AS236" i="6"/>
  <c r="AX234" i="6"/>
  <c r="AW234" i="6"/>
  <c r="AV235" i="6"/>
  <c r="AN235" i="6"/>
  <c r="AO234" i="6"/>
  <c r="AR234" i="6" s="1"/>
  <c r="AP234" i="6"/>
  <c r="AQ234" i="6" l="1"/>
  <c r="AY234" i="6"/>
  <c r="AZ234" i="6"/>
  <c r="AO145" i="7"/>
  <c r="BI102" i="7"/>
  <c r="AT236" i="6"/>
  <c r="AS237" i="6"/>
  <c r="BA238" i="6"/>
  <c r="BB237" i="6"/>
  <c r="AL237" i="6"/>
  <c r="AJ238" i="6"/>
  <c r="AK237" i="6"/>
  <c r="AP235" i="6"/>
  <c r="AO235" i="6"/>
  <c r="AR235" i="6" s="1"/>
  <c r="AN236" i="6"/>
  <c r="AX235" i="6"/>
  <c r="AV236" i="6"/>
  <c r="AW235" i="6"/>
  <c r="AQ235" i="6" l="1"/>
  <c r="AY235" i="6"/>
  <c r="AZ235" i="6"/>
  <c r="AP145" i="7"/>
  <c r="BJ102" i="7"/>
  <c r="BA239" i="6"/>
  <c r="BB238" i="6"/>
  <c r="AT237" i="6"/>
  <c r="AS238" i="6"/>
  <c r="AK238" i="6"/>
  <c r="AJ239" i="6"/>
  <c r="AL238" i="6"/>
  <c r="AP236" i="6"/>
  <c r="AO236" i="6"/>
  <c r="AR236" i="6" s="1"/>
  <c r="AN237" i="6"/>
  <c r="AW236" i="6"/>
  <c r="AV237" i="6"/>
  <c r="AX236" i="6"/>
  <c r="AQ236" i="6" l="1"/>
  <c r="AY236" i="6"/>
  <c r="AZ236" i="6"/>
  <c r="W146" i="7"/>
  <c r="BK102" i="7"/>
  <c r="AL239" i="6"/>
  <c r="AJ240" i="6"/>
  <c r="AK239" i="6"/>
  <c r="AT238" i="6"/>
  <c r="AS239" i="6"/>
  <c r="BA240" i="6"/>
  <c r="BB239" i="6"/>
  <c r="AW237" i="6"/>
  <c r="AV238" i="6"/>
  <c r="AX237" i="6"/>
  <c r="AP237" i="6"/>
  <c r="AO237" i="6"/>
  <c r="AR237" i="6" s="1"/>
  <c r="AN238" i="6"/>
  <c r="AQ237" i="6" l="1"/>
  <c r="AZ237" i="6"/>
  <c r="AY237" i="6"/>
  <c r="AR103" i="7"/>
  <c r="X146" i="7"/>
  <c r="AS103" i="7" s="1"/>
  <c r="Y146" i="7"/>
  <c r="AT103" i="7" s="1"/>
  <c r="Z146" i="7"/>
  <c r="AE146" i="7" s="1"/>
  <c r="AZ103" i="7" s="1"/>
  <c r="BA241" i="6"/>
  <c r="BB240" i="6"/>
  <c r="AT239" i="6"/>
  <c r="AS240" i="6"/>
  <c r="AL240" i="6"/>
  <c r="AK240" i="6"/>
  <c r="AJ241" i="6"/>
  <c r="AN239" i="6"/>
  <c r="AO238" i="6"/>
  <c r="AR238" i="6" s="1"/>
  <c r="AP238" i="6"/>
  <c r="AX238" i="6"/>
  <c r="AW238" i="6"/>
  <c r="AV239" i="6"/>
  <c r="AQ238" i="6" l="1"/>
  <c r="AY238" i="6"/>
  <c r="AZ238" i="6"/>
  <c r="AF146" i="7"/>
  <c r="BA103" i="7" s="1"/>
  <c r="AU103" i="7"/>
  <c r="AG146" i="7"/>
  <c r="BB103" i="7" s="1"/>
  <c r="AL241" i="6"/>
  <c r="AJ242" i="6"/>
  <c r="AK241" i="6"/>
  <c r="AS241" i="6"/>
  <c r="AT240" i="6"/>
  <c r="BA242" i="6"/>
  <c r="BB241" i="6"/>
  <c r="AV240" i="6"/>
  <c r="AW239" i="6"/>
  <c r="AX239" i="6"/>
  <c r="AN240" i="6"/>
  <c r="AP239" i="6"/>
  <c r="AO239" i="6"/>
  <c r="AR239" i="6" s="1"/>
  <c r="AQ239" i="6" l="1"/>
  <c r="AY239" i="6"/>
  <c r="AZ239" i="6"/>
  <c r="AH146" i="7"/>
  <c r="AT241" i="6"/>
  <c r="AS242" i="6"/>
  <c r="AK242" i="6"/>
  <c r="AL242" i="6"/>
  <c r="AJ243" i="6"/>
  <c r="BA243" i="6"/>
  <c r="BB242" i="6"/>
  <c r="AP240" i="6"/>
  <c r="AO240" i="6"/>
  <c r="AR240" i="6" s="1"/>
  <c r="AN241" i="6"/>
  <c r="AW240" i="6"/>
  <c r="AV241" i="6"/>
  <c r="AX240" i="6"/>
  <c r="AQ240" i="6" l="1"/>
  <c r="AY240" i="6"/>
  <c r="AZ240" i="6"/>
  <c r="BC103" i="7"/>
  <c r="AI146" i="7"/>
  <c r="BA244" i="6"/>
  <c r="BB243" i="6"/>
  <c r="AJ244" i="6"/>
  <c r="AK243" i="6"/>
  <c r="AL243" i="6"/>
  <c r="AS243" i="6"/>
  <c r="AT242" i="6"/>
  <c r="AW241" i="6"/>
  <c r="AX241" i="6"/>
  <c r="AV242" i="6"/>
  <c r="AP241" i="6"/>
  <c r="AN242" i="6"/>
  <c r="AO241" i="6"/>
  <c r="AR241" i="6" s="1"/>
  <c r="AQ241" i="6" l="1"/>
  <c r="AY241" i="6"/>
  <c r="AZ241" i="6"/>
  <c r="BD103" i="7"/>
  <c r="AJ146" i="7"/>
  <c r="AT243" i="6"/>
  <c r="AS244" i="6"/>
  <c r="AL244" i="6"/>
  <c r="AK244" i="6"/>
  <c r="AJ245" i="6"/>
  <c r="BA245" i="6"/>
  <c r="BB244" i="6"/>
  <c r="AN243" i="6"/>
  <c r="AP242" i="6"/>
  <c r="AO242" i="6"/>
  <c r="AR242" i="6" s="1"/>
  <c r="AW242" i="6"/>
  <c r="AV243" i="6"/>
  <c r="AX242" i="6"/>
  <c r="AQ242" i="6" l="1"/>
  <c r="AY242" i="6"/>
  <c r="AZ242" i="6"/>
  <c r="BE103" i="7"/>
  <c r="AK146" i="7"/>
  <c r="BF103" i="7" s="1"/>
  <c r="AK245" i="6"/>
  <c r="AJ246" i="6"/>
  <c r="AL245" i="6"/>
  <c r="BA246" i="6"/>
  <c r="BB245" i="6"/>
  <c r="AT244" i="6"/>
  <c r="AS245" i="6"/>
  <c r="AV244" i="6"/>
  <c r="AW243" i="6"/>
  <c r="AX243" i="6"/>
  <c r="AP243" i="6"/>
  <c r="AN244" i="6"/>
  <c r="AO243" i="6"/>
  <c r="AR243" i="6" s="1"/>
  <c r="AQ243" i="6" l="1"/>
  <c r="AZ243" i="6"/>
  <c r="AY243" i="6"/>
  <c r="AL146" i="7"/>
  <c r="BG103" i="7" s="1"/>
  <c r="BA247" i="6"/>
  <c r="BB246" i="6"/>
  <c r="AT245" i="6"/>
  <c r="AS246" i="6"/>
  <c r="AJ247" i="6"/>
  <c r="AL246" i="6"/>
  <c r="AK246" i="6"/>
  <c r="AP244" i="6"/>
  <c r="AN245" i="6"/>
  <c r="AO244" i="6"/>
  <c r="AR244" i="6" s="1"/>
  <c r="AW244" i="6"/>
  <c r="AV245" i="6"/>
  <c r="AX244" i="6"/>
  <c r="AQ244" i="6" l="1"/>
  <c r="AY244" i="6"/>
  <c r="AZ244" i="6"/>
  <c r="AM146" i="7"/>
  <c r="BH103" i="7" s="1"/>
  <c r="AN146" i="7"/>
  <c r="AL247" i="6"/>
  <c r="AK247" i="6"/>
  <c r="AJ248" i="6"/>
  <c r="AS247" i="6"/>
  <c r="AT246" i="6"/>
  <c r="BA248" i="6"/>
  <c r="BB247" i="6"/>
  <c r="AV246" i="6"/>
  <c r="AX245" i="6"/>
  <c r="AW245" i="6"/>
  <c r="AP245" i="6"/>
  <c r="AN246" i="6"/>
  <c r="AO245" i="6"/>
  <c r="AR245" i="6" s="1"/>
  <c r="AQ245" i="6" l="1"/>
  <c r="AY245" i="6"/>
  <c r="AZ245" i="6"/>
  <c r="BI103" i="7"/>
  <c r="AO146" i="7"/>
  <c r="AS248" i="6"/>
  <c r="AT247" i="6"/>
  <c r="AL248" i="6"/>
  <c r="AK248" i="6"/>
  <c r="AJ249" i="6"/>
  <c r="BA249" i="6"/>
  <c r="BB248" i="6"/>
  <c r="AP246" i="6"/>
  <c r="AN247" i="6"/>
  <c r="AO246" i="6"/>
  <c r="AR246" i="6" s="1"/>
  <c r="AX246" i="6"/>
  <c r="AV247" i="6"/>
  <c r="AW246" i="6"/>
  <c r="AQ246" i="6" l="1"/>
  <c r="AY246" i="6"/>
  <c r="AZ246" i="6"/>
  <c r="BJ103" i="7"/>
  <c r="AP146" i="7"/>
  <c r="AK249" i="6"/>
  <c r="AL249" i="6"/>
  <c r="AJ250" i="6"/>
  <c r="BA250" i="6"/>
  <c r="BB249" i="6"/>
  <c r="AT248" i="6"/>
  <c r="AS249" i="6"/>
  <c r="AP247" i="6"/>
  <c r="AO247" i="6"/>
  <c r="AR247" i="6" s="1"/>
  <c r="AN248" i="6"/>
  <c r="AW247" i="6"/>
  <c r="AX247" i="6"/>
  <c r="AV248" i="6"/>
  <c r="AQ247" i="6" l="1"/>
  <c r="AY247" i="6"/>
  <c r="AZ247" i="6"/>
  <c r="BK103" i="7"/>
  <c r="W147" i="7"/>
  <c r="BA251" i="6"/>
  <c r="BB250" i="6"/>
  <c r="AS250" i="6"/>
  <c r="AT249" i="6"/>
  <c r="AJ251" i="6"/>
  <c r="AL250" i="6"/>
  <c r="AK250" i="6"/>
  <c r="AW248" i="6"/>
  <c r="AV249" i="6"/>
  <c r="AX248" i="6"/>
  <c r="AP248" i="6"/>
  <c r="AN249" i="6"/>
  <c r="AO248" i="6"/>
  <c r="AR248" i="6" s="1"/>
  <c r="AQ248" i="6" l="1"/>
  <c r="AY248" i="6"/>
  <c r="AZ248" i="6"/>
  <c r="X147" i="7"/>
  <c r="AS104" i="7" s="1"/>
  <c r="AR104" i="7"/>
  <c r="AL251" i="6"/>
  <c r="AK251" i="6"/>
  <c r="AJ252" i="6"/>
  <c r="AT250" i="6"/>
  <c r="AS251" i="6"/>
  <c r="BA252" i="6"/>
  <c r="BB251" i="6"/>
  <c r="AP249" i="6"/>
  <c r="AN250" i="6"/>
  <c r="AO249" i="6"/>
  <c r="AR249" i="6" s="1"/>
  <c r="AX249" i="6"/>
  <c r="AW249" i="6"/>
  <c r="AV250" i="6"/>
  <c r="AQ249" i="6" l="1"/>
  <c r="AZ249" i="6"/>
  <c r="AY249" i="6"/>
  <c r="Y147" i="7"/>
  <c r="AS252" i="6"/>
  <c r="AT251" i="6"/>
  <c r="AL252" i="6"/>
  <c r="AJ253" i="6"/>
  <c r="AK252" i="6"/>
  <c r="BA253" i="6"/>
  <c r="BB252" i="6"/>
  <c r="AW250" i="6"/>
  <c r="AV251" i="6"/>
  <c r="AX250" i="6"/>
  <c r="AP250" i="6"/>
  <c r="AN251" i="6"/>
  <c r="AO250" i="6"/>
  <c r="AR250" i="6" s="1"/>
  <c r="AQ250" i="6" l="1"/>
  <c r="AY250" i="6"/>
  <c r="AZ250" i="6"/>
  <c r="AT104" i="7"/>
  <c r="Z147" i="7"/>
  <c r="BA254" i="6"/>
  <c r="BB253" i="6"/>
  <c r="AJ254" i="6"/>
  <c r="AL253" i="6"/>
  <c r="AK253" i="6"/>
  <c r="AT252" i="6"/>
  <c r="AS253" i="6"/>
  <c r="AP251" i="6"/>
  <c r="AN252" i="6"/>
  <c r="AO251" i="6"/>
  <c r="AR251" i="6" s="1"/>
  <c r="AX251" i="6"/>
  <c r="AW251" i="6"/>
  <c r="AV252" i="6"/>
  <c r="AQ251" i="6" l="1"/>
  <c r="AY251" i="6"/>
  <c r="AZ251" i="6"/>
  <c r="AU104" i="7"/>
  <c r="AE147" i="7"/>
  <c r="AT253" i="6"/>
  <c r="AS254" i="6"/>
  <c r="AK254" i="6"/>
  <c r="AL254" i="6"/>
  <c r="AJ255" i="6"/>
  <c r="BA255" i="6"/>
  <c r="BB254" i="6"/>
  <c r="AV253" i="6"/>
  <c r="AX252" i="6"/>
  <c r="AW252" i="6"/>
  <c r="AP252" i="6"/>
  <c r="AN253" i="6"/>
  <c r="AO252" i="6"/>
  <c r="AR252" i="6" s="1"/>
  <c r="AQ252" i="6" l="1"/>
  <c r="AY252" i="6"/>
  <c r="AZ252" i="6"/>
  <c r="AZ104" i="7"/>
  <c r="AF147" i="7"/>
  <c r="BA256" i="6"/>
  <c r="BB255" i="6"/>
  <c r="AJ256" i="6"/>
  <c r="AK255" i="6"/>
  <c r="AL255" i="6"/>
  <c r="AS255" i="6"/>
  <c r="AT254" i="6"/>
  <c r="AP253" i="6"/>
  <c r="AO253" i="6"/>
  <c r="AR253" i="6" s="1"/>
  <c r="AN254" i="6"/>
  <c r="AW253" i="6"/>
  <c r="AX253" i="6"/>
  <c r="AV254" i="6"/>
  <c r="AQ253" i="6" l="1"/>
  <c r="AY253" i="6"/>
  <c r="AZ253" i="6"/>
  <c r="BA104" i="7"/>
  <c r="AG147" i="7"/>
  <c r="AS256" i="6"/>
  <c r="AT255" i="6"/>
  <c r="AJ257" i="6"/>
  <c r="AL256" i="6"/>
  <c r="AK256" i="6"/>
  <c r="BA257" i="6"/>
  <c r="BB256" i="6"/>
  <c r="AP254" i="6"/>
  <c r="AN255" i="6"/>
  <c r="AO254" i="6"/>
  <c r="AR254" i="6" s="1"/>
  <c r="AV255" i="6"/>
  <c r="AW254" i="6"/>
  <c r="AX254" i="6"/>
  <c r="AQ254" i="6" l="1"/>
  <c r="AY254" i="6"/>
  <c r="AZ254" i="6"/>
  <c r="BB104" i="7"/>
  <c r="AH147" i="7"/>
  <c r="AI147" i="7" s="1"/>
  <c r="BD104" i="7" s="1"/>
  <c r="BA258" i="6"/>
  <c r="BB257" i="6"/>
  <c r="AL257" i="6"/>
  <c r="AJ258" i="6"/>
  <c r="AK257" i="6"/>
  <c r="AS257" i="6"/>
  <c r="AT256" i="6"/>
  <c r="AP255" i="6"/>
  <c r="AO255" i="6"/>
  <c r="AR255" i="6" s="1"/>
  <c r="AN256" i="6"/>
  <c r="AW255" i="6"/>
  <c r="AV256" i="6"/>
  <c r="AX255" i="6"/>
  <c r="AQ255" i="6" l="1"/>
  <c r="AZ255" i="6"/>
  <c r="AY255" i="6"/>
  <c r="BC104" i="7"/>
  <c r="AJ147" i="7"/>
  <c r="AS258" i="6"/>
  <c r="AT257" i="6"/>
  <c r="AK258" i="6"/>
  <c r="AJ259" i="6"/>
  <c r="AL258" i="6"/>
  <c r="BA259" i="6"/>
  <c r="BB258" i="6"/>
  <c r="AW256" i="6"/>
  <c r="AV257" i="6"/>
  <c r="AX256" i="6"/>
  <c r="AP256" i="6"/>
  <c r="AN257" i="6"/>
  <c r="AO256" i="6"/>
  <c r="AR256" i="6" s="1"/>
  <c r="AQ256" i="6" l="1"/>
  <c r="AY256" i="6"/>
  <c r="AZ256" i="6"/>
  <c r="BE104" i="7"/>
  <c r="AK147" i="7"/>
  <c r="AJ260" i="6"/>
  <c r="AL259" i="6"/>
  <c r="AK259" i="6"/>
  <c r="BA260" i="6"/>
  <c r="BB259" i="6"/>
  <c r="AS259" i="6"/>
  <c r="AT258" i="6"/>
  <c r="AX257" i="6"/>
  <c r="AV258" i="6"/>
  <c r="AW257" i="6"/>
  <c r="AP257" i="6"/>
  <c r="AN258" i="6"/>
  <c r="AO257" i="6"/>
  <c r="AR257" i="6" s="1"/>
  <c r="AQ257" i="6" l="1"/>
  <c r="AY257" i="6"/>
  <c r="AZ257" i="6"/>
  <c r="AL147" i="7"/>
  <c r="BF104" i="7"/>
  <c r="AS260" i="6"/>
  <c r="AT259" i="6"/>
  <c r="BA261" i="6"/>
  <c r="BB260" i="6"/>
  <c r="AL260" i="6"/>
  <c r="AJ261" i="6"/>
  <c r="AK260" i="6"/>
  <c r="AX258" i="6"/>
  <c r="AV259" i="6"/>
  <c r="AW258" i="6"/>
  <c r="AP258" i="6"/>
  <c r="AN259" i="6"/>
  <c r="AO258" i="6"/>
  <c r="AR258" i="6" s="1"/>
  <c r="AQ258" i="6" l="1"/>
  <c r="AY258" i="6"/>
  <c r="AZ258" i="6"/>
  <c r="BG104" i="7"/>
  <c r="AM147" i="7"/>
  <c r="AL261" i="6"/>
  <c r="AJ262" i="6"/>
  <c r="AK261" i="6"/>
  <c r="BA262" i="6"/>
  <c r="BB261" i="6"/>
  <c r="AS261" i="6"/>
  <c r="AT260" i="6"/>
  <c r="AW259" i="6"/>
  <c r="AX259" i="6"/>
  <c r="AV260" i="6"/>
  <c r="AP259" i="6"/>
  <c r="AO259" i="6"/>
  <c r="AR259" i="6" s="1"/>
  <c r="AN260" i="6"/>
  <c r="AQ259" i="6" l="1"/>
  <c r="AY259" i="6"/>
  <c r="AZ259" i="6"/>
  <c r="BH104" i="7"/>
  <c r="AN147" i="7"/>
  <c r="BA263" i="6"/>
  <c r="BB262" i="6"/>
  <c r="AT261" i="6"/>
  <c r="AS262" i="6"/>
  <c r="AK262" i="6"/>
  <c r="AL262" i="6"/>
  <c r="AJ263" i="6"/>
  <c r="AW260" i="6"/>
  <c r="AV261" i="6"/>
  <c r="AX260" i="6"/>
  <c r="AP260" i="6"/>
  <c r="AN261" i="6"/>
  <c r="AO260" i="6"/>
  <c r="AR260" i="6" s="1"/>
  <c r="AQ260" i="6" l="1"/>
  <c r="AY260" i="6"/>
  <c r="AZ260" i="6"/>
  <c r="BI104" i="7"/>
  <c r="AO147" i="7"/>
  <c r="AT262" i="6"/>
  <c r="AS263" i="6"/>
  <c r="AJ264" i="6"/>
  <c r="AK263" i="6"/>
  <c r="AL263" i="6"/>
  <c r="BA264" i="6"/>
  <c r="BB263" i="6"/>
  <c r="AP261" i="6"/>
  <c r="AO261" i="6"/>
  <c r="AR261" i="6" s="1"/>
  <c r="AN262" i="6"/>
  <c r="AW261" i="6"/>
  <c r="AV262" i="6"/>
  <c r="AX261" i="6"/>
  <c r="AQ261" i="6" l="1"/>
  <c r="AZ261" i="6"/>
  <c r="AY261" i="6"/>
  <c r="BJ104" i="7"/>
  <c r="AP147" i="7"/>
  <c r="BA265" i="6"/>
  <c r="BB264" i="6"/>
  <c r="AJ265" i="6"/>
  <c r="AL264" i="6"/>
  <c r="AK264" i="6"/>
  <c r="AT263" i="6"/>
  <c r="AS264" i="6"/>
  <c r="AP262" i="6"/>
  <c r="AN263" i="6"/>
  <c r="AO262" i="6"/>
  <c r="AR262" i="6" s="1"/>
  <c r="AW262" i="6"/>
  <c r="AV263" i="6"/>
  <c r="AX262" i="6"/>
  <c r="AQ262" i="6" l="1"/>
  <c r="AY262" i="6"/>
  <c r="AZ262" i="6"/>
  <c r="BK104" i="7"/>
  <c r="W148" i="7"/>
  <c r="AT264" i="6"/>
  <c r="AS265" i="6"/>
  <c r="AL265" i="6"/>
  <c r="AK265" i="6"/>
  <c r="AJ266" i="6"/>
  <c r="BA266" i="6"/>
  <c r="BB265" i="6"/>
  <c r="AP263" i="6"/>
  <c r="AN264" i="6"/>
  <c r="AO263" i="6"/>
  <c r="AR263" i="6" s="1"/>
  <c r="AV264" i="6"/>
  <c r="AX263" i="6"/>
  <c r="AW263" i="6"/>
  <c r="AQ263" i="6" l="1"/>
  <c r="AY263" i="6"/>
  <c r="AZ263" i="6"/>
  <c r="X148" i="7"/>
  <c r="AS105" i="7" s="1"/>
  <c r="AR105" i="7"/>
  <c r="Y148" i="7"/>
  <c r="AT105" i="7" s="1"/>
  <c r="BA267" i="6"/>
  <c r="BB266" i="6"/>
  <c r="AK266" i="6"/>
  <c r="AJ267" i="6"/>
  <c r="AL266" i="6"/>
  <c r="AS266" i="6"/>
  <c r="AT265" i="6"/>
  <c r="AP264" i="6"/>
  <c r="AN265" i="6"/>
  <c r="AO264" i="6"/>
  <c r="AR264" i="6" s="1"/>
  <c r="AX264" i="6"/>
  <c r="AV265" i="6"/>
  <c r="AW264" i="6"/>
  <c r="AQ264" i="6" l="1"/>
  <c r="AY264" i="6"/>
  <c r="AZ264" i="6"/>
  <c r="Z148" i="7"/>
  <c r="AJ268" i="6"/>
  <c r="AK267" i="6"/>
  <c r="AL267" i="6"/>
  <c r="AS267" i="6"/>
  <c r="AT266" i="6"/>
  <c r="BA268" i="6"/>
  <c r="BB267" i="6"/>
  <c r="AP265" i="6"/>
  <c r="AO265" i="6"/>
  <c r="AR265" i="6" s="1"/>
  <c r="AN266" i="6"/>
  <c r="AW265" i="6"/>
  <c r="AX265" i="6"/>
  <c r="AV266" i="6"/>
  <c r="AQ265" i="6" l="1"/>
  <c r="AY265" i="6"/>
  <c r="AZ265" i="6"/>
  <c r="AU105" i="7"/>
  <c r="AE148" i="7"/>
  <c r="AZ105" i="7" s="1"/>
  <c r="AT267" i="6"/>
  <c r="AS268" i="6"/>
  <c r="BA269" i="6"/>
  <c r="BB268" i="6"/>
  <c r="AJ269" i="6"/>
  <c r="AL268" i="6"/>
  <c r="AK268" i="6"/>
  <c r="AX266" i="6"/>
  <c r="AW266" i="6"/>
  <c r="AV267" i="6"/>
  <c r="AP266" i="6"/>
  <c r="AN267" i="6"/>
  <c r="AO266" i="6"/>
  <c r="AR266" i="6" s="1"/>
  <c r="AQ266" i="6" l="1"/>
  <c r="AY266" i="6"/>
  <c r="AZ266" i="6"/>
  <c r="AF148" i="7"/>
  <c r="AG148" i="7" s="1"/>
  <c r="BB105" i="7" s="1"/>
  <c r="AJ270" i="6"/>
  <c r="AK269" i="6"/>
  <c r="AL269" i="6"/>
  <c r="BA270" i="6"/>
  <c r="BB269" i="6"/>
  <c r="AT268" i="6"/>
  <c r="AS269" i="6"/>
  <c r="AP267" i="6"/>
  <c r="AO267" i="6"/>
  <c r="AR267" i="6" s="1"/>
  <c r="AN268" i="6"/>
  <c r="AV268" i="6"/>
  <c r="AW267" i="6"/>
  <c r="AX267" i="6"/>
  <c r="AQ267" i="6" l="1"/>
  <c r="AZ267" i="6"/>
  <c r="AY267" i="6"/>
  <c r="BA105" i="7"/>
  <c r="AH148" i="7"/>
  <c r="BC105" i="7" s="1"/>
  <c r="BA271" i="6"/>
  <c r="BB270" i="6"/>
  <c r="AT269" i="6"/>
  <c r="AS270" i="6"/>
  <c r="AJ271" i="6"/>
  <c r="AK270" i="6"/>
  <c r="AL270" i="6"/>
  <c r="AW268" i="6"/>
  <c r="AX268" i="6"/>
  <c r="AV269" i="6"/>
  <c r="AP268" i="6"/>
  <c r="AN269" i="6"/>
  <c r="AO268" i="6"/>
  <c r="AR268" i="6" s="1"/>
  <c r="AQ268" i="6" l="1"/>
  <c r="AY268" i="6"/>
  <c r="AZ268" i="6"/>
  <c r="AI148" i="7"/>
  <c r="BD105" i="7" s="1"/>
  <c r="AK271" i="6"/>
  <c r="AL271" i="6"/>
  <c r="AJ272" i="6"/>
  <c r="AS271" i="6"/>
  <c r="AT270" i="6"/>
  <c r="BA272" i="6"/>
  <c r="BB271" i="6"/>
  <c r="AV270" i="6"/>
  <c r="AX269" i="6"/>
  <c r="AW269" i="6"/>
  <c r="AP269" i="6"/>
  <c r="AN270" i="6"/>
  <c r="AO269" i="6"/>
  <c r="AR269" i="6" s="1"/>
  <c r="AQ269" i="6" l="1"/>
  <c r="AY269" i="6"/>
  <c r="AZ269" i="6"/>
  <c r="AJ148" i="7"/>
  <c r="BE105" i="7" s="1"/>
  <c r="BA273" i="6"/>
  <c r="BB272" i="6"/>
  <c r="AS272" i="6"/>
  <c r="AT271" i="6"/>
  <c r="AL272" i="6"/>
  <c r="AJ273" i="6"/>
  <c r="AK272" i="6"/>
  <c r="AP270" i="6"/>
  <c r="AN271" i="6"/>
  <c r="AO270" i="6"/>
  <c r="AR270" i="6" s="1"/>
  <c r="AX270" i="6"/>
  <c r="AW270" i="6"/>
  <c r="AV271" i="6"/>
  <c r="AQ270" i="6" l="1"/>
  <c r="AY270" i="6"/>
  <c r="AZ270" i="6"/>
  <c r="AK148" i="7"/>
  <c r="AL148" i="7" s="1"/>
  <c r="AS273" i="6"/>
  <c r="AT272" i="6"/>
  <c r="AL273" i="6"/>
  <c r="AK273" i="6"/>
  <c r="AJ274" i="6"/>
  <c r="BA274" i="6"/>
  <c r="BB273" i="6"/>
  <c r="AW271" i="6"/>
  <c r="AV272" i="6"/>
  <c r="AX271" i="6"/>
  <c r="AP271" i="6"/>
  <c r="AO271" i="6"/>
  <c r="AR271" i="6" s="1"/>
  <c r="AN272" i="6"/>
  <c r="AQ271" i="6" l="1"/>
  <c r="AY271" i="6"/>
  <c r="AZ271" i="6"/>
  <c r="BG105" i="7"/>
  <c r="BF105" i="7"/>
  <c r="AM148" i="7"/>
  <c r="BH105" i="7" s="1"/>
  <c r="AK274" i="6"/>
  <c r="AL274" i="6"/>
  <c r="AJ275" i="6"/>
  <c r="BA275" i="6"/>
  <c r="BB274" i="6"/>
  <c r="AT273" i="6"/>
  <c r="AS274" i="6"/>
  <c r="AP272" i="6"/>
  <c r="AN273" i="6"/>
  <c r="AO272" i="6"/>
  <c r="AR272" i="6" s="1"/>
  <c r="AW272" i="6"/>
  <c r="AX272" i="6"/>
  <c r="AV273" i="6"/>
  <c r="AQ272" i="6" l="1"/>
  <c r="AY272" i="6"/>
  <c r="AZ272" i="6"/>
  <c r="AN148" i="7"/>
  <c r="BI105" i="7" s="1"/>
  <c r="BA276" i="6"/>
  <c r="BB275" i="6"/>
  <c r="AS275" i="6"/>
  <c r="AT274" i="6"/>
  <c r="AL275" i="6"/>
  <c r="AJ276" i="6"/>
  <c r="AK275" i="6"/>
  <c r="AP273" i="6"/>
  <c r="AN274" i="6"/>
  <c r="AO273" i="6"/>
  <c r="AR273" i="6" s="1"/>
  <c r="AV274" i="6"/>
  <c r="AW273" i="6"/>
  <c r="AX273" i="6"/>
  <c r="AQ273" i="6" l="1"/>
  <c r="AZ273" i="6"/>
  <c r="AY273" i="6"/>
  <c r="AO148" i="7"/>
  <c r="BJ105" i="7" s="1"/>
  <c r="AP148" i="7"/>
  <c r="AS276" i="6"/>
  <c r="AT275" i="6"/>
  <c r="AL276" i="6"/>
  <c r="AJ277" i="6"/>
  <c r="AK276" i="6"/>
  <c r="BA277" i="6"/>
  <c r="BB276" i="6"/>
  <c r="AP274" i="6"/>
  <c r="AO274" i="6"/>
  <c r="AR274" i="6" s="1"/>
  <c r="AN275" i="6"/>
  <c r="AW274" i="6"/>
  <c r="AV275" i="6"/>
  <c r="AX274" i="6"/>
  <c r="AQ274" i="6" l="1"/>
  <c r="AY274" i="6"/>
  <c r="AZ274" i="6"/>
  <c r="BK105" i="7"/>
  <c r="W149" i="7"/>
  <c r="BA278" i="6"/>
  <c r="BB277" i="6"/>
  <c r="AJ278" i="6"/>
  <c r="AL277" i="6"/>
  <c r="AK277" i="6"/>
  <c r="AT276" i="6"/>
  <c r="AS277" i="6"/>
  <c r="AV276" i="6"/>
  <c r="AX275" i="6"/>
  <c r="AW275" i="6"/>
  <c r="AP275" i="6"/>
  <c r="AN276" i="6"/>
  <c r="AO275" i="6"/>
  <c r="AR275" i="6" s="1"/>
  <c r="AQ275" i="6" l="1"/>
  <c r="AY275" i="6"/>
  <c r="AZ275" i="6"/>
  <c r="AR106" i="7"/>
  <c r="X149" i="7"/>
  <c r="AS106" i="7" s="1"/>
  <c r="AJ279" i="6"/>
  <c r="AK278" i="6"/>
  <c r="AL278" i="6"/>
  <c r="AT277" i="6"/>
  <c r="AS278" i="6"/>
  <c r="BA279" i="6"/>
  <c r="BB278" i="6"/>
  <c r="AP276" i="6"/>
  <c r="AO276" i="6"/>
  <c r="AR276" i="6" s="1"/>
  <c r="AN277" i="6"/>
  <c r="AX276" i="6"/>
  <c r="AV277" i="6"/>
  <c r="AW276" i="6"/>
  <c r="AQ276" i="6" l="1"/>
  <c r="AY276" i="6"/>
  <c r="AZ276" i="6"/>
  <c r="Y149" i="7"/>
  <c r="AT278" i="6"/>
  <c r="AS279" i="6"/>
  <c r="BA280" i="6"/>
  <c r="BB279" i="6"/>
  <c r="AL279" i="6"/>
  <c r="AJ280" i="6"/>
  <c r="AK279" i="6"/>
  <c r="AW277" i="6"/>
  <c r="AX277" i="6"/>
  <c r="AV278" i="6"/>
  <c r="AP277" i="6"/>
  <c r="AN278" i="6"/>
  <c r="AO277" i="6"/>
  <c r="AR277" i="6" s="1"/>
  <c r="AQ277" i="6" l="1"/>
  <c r="AY277" i="6"/>
  <c r="AZ277" i="6"/>
  <c r="AT106" i="7"/>
  <c r="Z149" i="7"/>
  <c r="AE149" i="7" s="1"/>
  <c r="AZ106" i="7" s="1"/>
  <c r="AJ281" i="6"/>
  <c r="AL280" i="6"/>
  <c r="AK280" i="6"/>
  <c r="BA281" i="6"/>
  <c r="BB280" i="6"/>
  <c r="AT279" i="6"/>
  <c r="AS280" i="6"/>
  <c r="AP278" i="6"/>
  <c r="AN279" i="6"/>
  <c r="AO278" i="6"/>
  <c r="AR278" i="6" s="1"/>
  <c r="AW278" i="6"/>
  <c r="AV279" i="6"/>
  <c r="AX278" i="6"/>
  <c r="AQ278" i="6" l="1"/>
  <c r="AY278" i="6"/>
  <c r="AZ278" i="6"/>
  <c r="AF149" i="7"/>
  <c r="BA106" i="7" s="1"/>
  <c r="AU106" i="7"/>
  <c r="AG149" i="7"/>
  <c r="AS281" i="6"/>
  <c r="AT280" i="6"/>
  <c r="BB281" i="6"/>
  <c r="BA282" i="6"/>
  <c r="AJ282" i="6"/>
  <c r="AL281" i="6"/>
  <c r="AK281" i="6"/>
  <c r="AV280" i="6"/>
  <c r="AW279" i="6"/>
  <c r="AX279" i="6"/>
  <c r="AP279" i="6"/>
  <c r="AN280" i="6"/>
  <c r="AO279" i="6"/>
  <c r="AR279" i="6" s="1"/>
  <c r="AQ279" i="6" l="1"/>
  <c r="AZ279" i="6"/>
  <c r="AY279" i="6"/>
  <c r="BB106" i="7"/>
  <c r="AH149" i="7"/>
  <c r="AL282" i="6"/>
  <c r="AJ283" i="6"/>
  <c r="AK282" i="6"/>
  <c r="BA283" i="6"/>
  <c r="BB282" i="6"/>
  <c r="AS282" i="6"/>
  <c r="AT281" i="6"/>
  <c r="AP280" i="6"/>
  <c r="AN281" i="6"/>
  <c r="AO280" i="6"/>
  <c r="AR280" i="6" s="1"/>
  <c r="AW280" i="6"/>
  <c r="AV281" i="6"/>
  <c r="AX280" i="6"/>
  <c r="AQ280" i="6" l="1"/>
  <c r="AY280" i="6"/>
  <c r="AZ280" i="6"/>
  <c r="AI149" i="7"/>
  <c r="BD106" i="7" s="1"/>
  <c r="BC106" i="7"/>
  <c r="BA284" i="6"/>
  <c r="BB283" i="6"/>
  <c r="AS283" i="6"/>
  <c r="AT282" i="6"/>
  <c r="AL283" i="6"/>
  <c r="AJ284" i="6"/>
  <c r="AK283" i="6"/>
  <c r="AV282" i="6"/>
  <c r="AX281" i="6"/>
  <c r="AW281" i="6"/>
  <c r="AP281" i="6"/>
  <c r="AN282" i="6"/>
  <c r="AO281" i="6"/>
  <c r="AR281" i="6" s="1"/>
  <c r="AQ281" i="6" l="1"/>
  <c r="AY281" i="6"/>
  <c r="AZ281" i="6"/>
  <c r="AJ149" i="7"/>
  <c r="AS284" i="6"/>
  <c r="AT283" i="6"/>
  <c r="AL284" i="6"/>
  <c r="AJ285" i="6"/>
  <c r="AK284" i="6"/>
  <c r="BA285" i="6"/>
  <c r="BB284" i="6"/>
  <c r="AP282" i="6"/>
  <c r="AO282" i="6"/>
  <c r="AR282" i="6" s="1"/>
  <c r="AN283" i="6"/>
  <c r="AX282" i="6"/>
  <c r="AV283" i="6"/>
  <c r="AW282" i="6"/>
  <c r="AQ282" i="6" l="1"/>
  <c r="AY282" i="6"/>
  <c r="AZ282" i="6"/>
  <c r="BE106" i="7"/>
  <c r="AK149" i="7"/>
  <c r="BA286" i="6"/>
  <c r="BB285" i="6"/>
  <c r="AL285" i="6"/>
  <c r="AK285" i="6"/>
  <c r="AJ286" i="6"/>
  <c r="AS285" i="6"/>
  <c r="AT284" i="6"/>
  <c r="AN284" i="6"/>
  <c r="AP283" i="6"/>
  <c r="AO283" i="6"/>
  <c r="AR283" i="6" s="1"/>
  <c r="AW283" i="6"/>
  <c r="AV284" i="6"/>
  <c r="AX283" i="6"/>
  <c r="AQ283" i="6" l="1"/>
  <c r="AY283" i="6"/>
  <c r="AZ283" i="6"/>
  <c r="BF106" i="7"/>
  <c r="AL149" i="7"/>
  <c r="AS286" i="6"/>
  <c r="AT285" i="6"/>
  <c r="AK286" i="6"/>
  <c r="AJ287" i="6"/>
  <c r="AL286" i="6"/>
  <c r="BA287" i="6"/>
  <c r="BB286" i="6"/>
  <c r="AV285" i="6"/>
  <c r="AX284" i="6"/>
  <c r="AW284" i="6"/>
  <c r="AP284" i="6"/>
  <c r="AN285" i="6"/>
  <c r="AO284" i="6"/>
  <c r="AR284" i="6" s="1"/>
  <c r="AQ284" i="6" l="1"/>
  <c r="AY284" i="6"/>
  <c r="AZ284" i="6"/>
  <c r="BG106" i="7"/>
  <c r="AM149" i="7"/>
  <c r="AJ288" i="6"/>
  <c r="AL287" i="6"/>
  <c r="AK287" i="6"/>
  <c r="BA288" i="6"/>
  <c r="BB287" i="6"/>
  <c r="AS287" i="6"/>
  <c r="AT286" i="6"/>
  <c r="AP285" i="6"/>
  <c r="AN286" i="6"/>
  <c r="AO285" i="6"/>
  <c r="AR285" i="6" s="1"/>
  <c r="AW285" i="6"/>
  <c r="AV286" i="6"/>
  <c r="AX285" i="6"/>
  <c r="AQ285" i="6" l="1"/>
  <c r="AZ285" i="6"/>
  <c r="AY285" i="6"/>
  <c r="BH106" i="7"/>
  <c r="AN149" i="7"/>
  <c r="BA289" i="6"/>
  <c r="BB288" i="6"/>
  <c r="AT287" i="6"/>
  <c r="AS288" i="6"/>
  <c r="AJ289" i="6"/>
  <c r="AL288" i="6"/>
  <c r="AK288" i="6"/>
  <c r="AW286" i="6"/>
  <c r="AV287" i="6"/>
  <c r="AX286" i="6"/>
  <c r="AN287" i="6"/>
  <c r="AP286" i="6"/>
  <c r="AO286" i="6"/>
  <c r="AR286" i="6" s="1"/>
  <c r="AQ286" i="6" l="1"/>
  <c r="AY286" i="6"/>
  <c r="AZ286" i="6"/>
  <c r="BI106" i="7"/>
  <c r="AO149" i="7"/>
  <c r="BJ106" i="7" s="1"/>
  <c r="AL289" i="6"/>
  <c r="AK289" i="6"/>
  <c r="AJ290" i="6"/>
  <c r="AS289" i="6"/>
  <c r="AT288" i="6"/>
  <c r="BB289" i="6"/>
  <c r="BA290" i="6"/>
  <c r="AW287" i="6"/>
  <c r="AV288" i="6"/>
  <c r="AX287" i="6"/>
  <c r="AP287" i="6"/>
  <c r="AN288" i="6"/>
  <c r="AO287" i="6"/>
  <c r="AR287" i="6" s="1"/>
  <c r="AQ287" i="6" l="1"/>
  <c r="AY287" i="6"/>
  <c r="AZ287" i="6"/>
  <c r="AP149" i="7"/>
  <c r="AT289" i="6"/>
  <c r="AS290" i="6"/>
  <c r="AK290" i="6"/>
  <c r="AL290" i="6"/>
  <c r="AJ291" i="6"/>
  <c r="BA291" i="6"/>
  <c r="BB290" i="6"/>
  <c r="AP288" i="6"/>
  <c r="AO288" i="6"/>
  <c r="AR288" i="6" s="1"/>
  <c r="AN289" i="6"/>
  <c r="AW288" i="6"/>
  <c r="AX288" i="6"/>
  <c r="AV289" i="6"/>
  <c r="AQ288" i="6" l="1"/>
  <c r="AY288" i="6"/>
  <c r="AZ288" i="6"/>
  <c r="BK106" i="7"/>
  <c r="W150" i="7"/>
  <c r="AK291" i="6"/>
  <c r="AL291" i="6"/>
  <c r="AJ292" i="6"/>
  <c r="BA292" i="6"/>
  <c r="BB291" i="6"/>
  <c r="AT290" i="6"/>
  <c r="AS291" i="6"/>
  <c r="AW289" i="6"/>
  <c r="AV290" i="6"/>
  <c r="AX289" i="6"/>
  <c r="AN290" i="6"/>
  <c r="AP289" i="6"/>
  <c r="AO289" i="6"/>
  <c r="AR289" i="6" s="1"/>
  <c r="AQ289" i="6" l="1"/>
  <c r="AY289" i="6"/>
  <c r="AZ289" i="6"/>
  <c r="AR107" i="7"/>
  <c r="X150" i="7"/>
  <c r="AS107" i="7" s="1"/>
  <c r="BA293" i="6"/>
  <c r="BB292" i="6"/>
  <c r="AJ293" i="6"/>
  <c r="AL292" i="6"/>
  <c r="AK292" i="6"/>
  <c r="AS292" i="6"/>
  <c r="AT291" i="6"/>
  <c r="AX290" i="6"/>
  <c r="AV291" i="6"/>
  <c r="AW290" i="6"/>
  <c r="AP290" i="6"/>
  <c r="AN291" i="6"/>
  <c r="AO290" i="6"/>
  <c r="AR290" i="6" s="1"/>
  <c r="AQ290" i="6" l="1"/>
  <c r="AY290" i="6"/>
  <c r="AZ290" i="6"/>
  <c r="Y150" i="7"/>
  <c r="Z150" i="7"/>
  <c r="AU107" i="7" s="1"/>
  <c r="AL293" i="6"/>
  <c r="AK293" i="6"/>
  <c r="AJ294" i="6"/>
  <c r="AS293" i="6"/>
  <c r="AT292" i="6"/>
  <c r="BA294" i="6"/>
  <c r="BB293" i="6"/>
  <c r="AW291" i="6"/>
  <c r="AV292" i="6"/>
  <c r="AX291" i="6"/>
  <c r="AP291" i="6"/>
  <c r="AN292" i="6"/>
  <c r="AO291" i="6"/>
  <c r="AR291" i="6" s="1"/>
  <c r="AQ291" i="6" l="1"/>
  <c r="AZ291" i="6"/>
  <c r="AY291" i="6"/>
  <c r="AE150" i="7"/>
  <c r="AT107" i="7"/>
  <c r="BA295" i="6"/>
  <c r="BB294" i="6"/>
  <c r="AS294" i="6"/>
  <c r="AT293" i="6"/>
  <c r="AL294" i="6"/>
  <c r="AK294" i="6"/>
  <c r="AJ295" i="6"/>
  <c r="AW292" i="6"/>
  <c r="AV293" i="6"/>
  <c r="AX292" i="6"/>
  <c r="AN293" i="6"/>
  <c r="AP292" i="6"/>
  <c r="AO292" i="6"/>
  <c r="AR292" i="6" s="1"/>
  <c r="AQ292" i="6" l="1"/>
  <c r="AY292" i="6"/>
  <c r="AZ292" i="6"/>
  <c r="AZ107" i="7"/>
  <c r="AF150" i="7"/>
  <c r="AL295" i="6"/>
  <c r="AJ296" i="6"/>
  <c r="AK295" i="6"/>
  <c r="AT294" i="6"/>
  <c r="AS295" i="6"/>
  <c r="BA296" i="6"/>
  <c r="BB295" i="6"/>
  <c r="AP293" i="6"/>
  <c r="AN294" i="6"/>
  <c r="AO293" i="6"/>
  <c r="AR293" i="6" s="1"/>
  <c r="AV294" i="6"/>
  <c r="AW293" i="6"/>
  <c r="AX293" i="6"/>
  <c r="AQ293" i="6" l="1"/>
  <c r="AY293" i="6"/>
  <c r="AZ293" i="6"/>
  <c r="BA107" i="7"/>
  <c r="AG150" i="7"/>
  <c r="BA297" i="6"/>
  <c r="BB296" i="6"/>
  <c r="AT295" i="6"/>
  <c r="AS296" i="6"/>
  <c r="AJ297" i="6"/>
  <c r="AK296" i="6"/>
  <c r="AL296" i="6"/>
  <c r="AP294" i="6"/>
  <c r="AO294" i="6"/>
  <c r="AR294" i="6" s="1"/>
  <c r="AN295" i="6"/>
  <c r="AW294" i="6"/>
  <c r="AX294" i="6"/>
  <c r="AV295" i="6"/>
  <c r="AQ294" i="6" l="1"/>
  <c r="AY294" i="6"/>
  <c r="AZ294" i="6"/>
  <c r="BB107" i="7"/>
  <c r="AH150" i="7"/>
  <c r="AK297" i="6"/>
  <c r="AL297" i="6"/>
  <c r="AJ298" i="6"/>
  <c r="AT296" i="6"/>
  <c r="AS297" i="6"/>
  <c r="BA298" i="6"/>
  <c r="BB297" i="6"/>
  <c r="AN296" i="6"/>
  <c r="AP295" i="6"/>
  <c r="AO295" i="6"/>
  <c r="AR295" i="6" s="1"/>
  <c r="AW295" i="6"/>
  <c r="AV296" i="6"/>
  <c r="AX295" i="6"/>
  <c r="AQ295" i="6" l="1"/>
  <c r="AY295" i="6"/>
  <c r="AZ295" i="6"/>
  <c r="AI150" i="7"/>
  <c r="BC107" i="7"/>
  <c r="AJ150" i="7"/>
  <c r="BE107" i="7" s="1"/>
  <c r="BA299" i="6"/>
  <c r="BB298" i="6"/>
  <c r="AS298" i="6"/>
  <c r="AT297" i="6"/>
  <c r="AL298" i="6"/>
  <c r="AJ299" i="6"/>
  <c r="AK298" i="6"/>
  <c r="AX296" i="6"/>
  <c r="AW296" i="6"/>
  <c r="AV297" i="6"/>
  <c r="AP296" i="6"/>
  <c r="AN297" i="6"/>
  <c r="AO296" i="6"/>
  <c r="AR296" i="6" s="1"/>
  <c r="AQ296" i="6" l="1"/>
  <c r="AY296" i="6"/>
  <c r="AZ296" i="6"/>
  <c r="AK150" i="7"/>
  <c r="BD107" i="7"/>
  <c r="AL150" i="7"/>
  <c r="BG107" i="7" s="1"/>
  <c r="AT298" i="6"/>
  <c r="AS299" i="6"/>
  <c r="AL299" i="6"/>
  <c r="AK299" i="6"/>
  <c r="AJ300" i="6"/>
  <c r="BA300" i="6"/>
  <c r="BB299" i="6"/>
  <c r="AP297" i="6"/>
  <c r="AN298" i="6"/>
  <c r="AO297" i="6"/>
  <c r="AR297" i="6" s="1"/>
  <c r="AW297" i="6"/>
  <c r="AV298" i="6"/>
  <c r="AX297" i="6"/>
  <c r="AQ297" i="6" l="1"/>
  <c r="AZ297" i="6"/>
  <c r="AY297" i="6"/>
  <c r="BF107" i="7"/>
  <c r="AM150" i="7"/>
  <c r="BA301" i="6"/>
  <c r="BB300" i="6"/>
  <c r="AK300" i="6"/>
  <c r="AJ301" i="6"/>
  <c r="AL300" i="6"/>
  <c r="AT299" i="6"/>
  <c r="AS300" i="6"/>
  <c r="AN299" i="6"/>
  <c r="AP298" i="6"/>
  <c r="AO298" i="6"/>
  <c r="AR298" i="6" s="1"/>
  <c r="AW298" i="6"/>
  <c r="AX298" i="6"/>
  <c r="AV299" i="6"/>
  <c r="AQ298" i="6" l="1"/>
  <c r="AY298" i="6"/>
  <c r="AZ298" i="6"/>
  <c r="BH107" i="7"/>
  <c r="AN150" i="7"/>
  <c r="AT300" i="6"/>
  <c r="AS301" i="6"/>
  <c r="AL301" i="6"/>
  <c r="AJ302" i="6"/>
  <c r="AK301" i="6"/>
  <c r="BA302" i="6"/>
  <c r="BB301" i="6"/>
  <c r="AW299" i="6"/>
  <c r="AX299" i="6"/>
  <c r="AV300" i="6"/>
  <c r="AP299" i="6"/>
  <c r="AN300" i="6"/>
  <c r="AO299" i="6"/>
  <c r="AR299" i="6" s="1"/>
  <c r="AQ299" i="6" l="1"/>
  <c r="AY299" i="6"/>
  <c r="AZ299" i="6"/>
  <c r="AO150" i="7"/>
  <c r="BJ107" i="7" s="1"/>
  <c r="BI107" i="7"/>
  <c r="W151" i="7"/>
  <c r="AP150" i="7"/>
  <c r="BK107" i="7" s="1"/>
  <c r="AL302" i="6"/>
  <c r="AJ303" i="6"/>
  <c r="AK302" i="6"/>
  <c r="AT301" i="6"/>
  <c r="AS302" i="6"/>
  <c r="BA303" i="6"/>
  <c r="BB302" i="6"/>
  <c r="AP300" i="6"/>
  <c r="AO300" i="6"/>
  <c r="AR300" i="6" s="1"/>
  <c r="AN301" i="6"/>
  <c r="AW300" i="6"/>
  <c r="AX300" i="6"/>
  <c r="AV301" i="6"/>
  <c r="AQ300" i="6" l="1"/>
  <c r="AY300" i="6"/>
  <c r="AZ300" i="6"/>
  <c r="AR108" i="7"/>
  <c r="X151" i="7"/>
  <c r="AS108" i="7" s="1"/>
  <c r="AT302" i="6"/>
  <c r="AS303" i="6"/>
  <c r="BA304" i="6"/>
  <c r="BB303" i="6"/>
  <c r="AJ304" i="6"/>
  <c r="AL303" i="6"/>
  <c r="AK303" i="6"/>
  <c r="AW301" i="6"/>
  <c r="AV302" i="6"/>
  <c r="AX301" i="6"/>
  <c r="AN302" i="6"/>
  <c r="AP301" i="6"/>
  <c r="AO301" i="6"/>
  <c r="AR301" i="6" s="1"/>
  <c r="AQ301" i="6" l="1"/>
  <c r="AY301" i="6"/>
  <c r="AZ301" i="6"/>
  <c r="Y151" i="7"/>
  <c r="AJ305" i="6"/>
  <c r="AK304" i="6"/>
  <c r="AL304" i="6"/>
  <c r="BA305" i="6"/>
  <c r="BB304" i="6"/>
  <c r="AT303" i="6"/>
  <c r="AS304" i="6"/>
  <c r="AV303" i="6"/>
  <c r="AX302" i="6"/>
  <c r="AW302" i="6"/>
  <c r="AP302" i="6"/>
  <c r="AN303" i="6"/>
  <c r="AO302" i="6"/>
  <c r="AR302" i="6" s="1"/>
  <c r="AQ302" i="6" l="1"/>
  <c r="AY302" i="6"/>
  <c r="AZ302" i="6"/>
  <c r="Z151" i="7"/>
  <c r="AT108" i="7"/>
  <c r="AT304" i="6"/>
  <c r="AS305" i="6"/>
  <c r="BA306" i="6"/>
  <c r="BB305" i="6"/>
  <c r="AL305" i="6"/>
  <c r="AJ306" i="6"/>
  <c r="AK305" i="6"/>
  <c r="AP303" i="6"/>
  <c r="AN304" i="6"/>
  <c r="AO303" i="6"/>
  <c r="AR303" i="6" s="1"/>
  <c r="AW303" i="6"/>
  <c r="AV304" i="6"/>
  <c r="AX303" i="6"/>
  <c r="AQ303" i="6" l="1"/>
  <c r="AZ303" i="6"/>
  <c r="AY303" i="6"/>
  <c r="AE151" i="7"/>
  <c r="AF151" i="7" s="1"/>
  <c r="AU108" i="7"/>
  <c r="BA307" i="6"/>
  <c r="BB306" i="6"/>
  <c r="AJ307" i="6"/>
  <c r="AL306" i="6"/>
  <c r="AK306" i="6"/>
  <c r="AS306" i="6"/>
  <c r="AT305" i="6"/>
  <c r="AW304" i="6"/>
  <c r="AV305" i="6"/>
  <c r="AX304" i="6"/>
  <c r="AN305" i="6"/>
  <c r="AP304" i="6"/>
  <c r="AO304" i="6"/>
  <c r="AR304" i="6" s="1"/>
  <c r="AQ304" i="6" l="1"/>
  <c r="AY304" i="6"/>
  <c r="AZ304" i="6"/>
  <c r="BA108" i="7"/>
  <c r="AZ108" i="7"/>
  <c r="AG151" i="7"/>
  <c r="BB108" i="7" s="1"/>
  <c r="AL307" i="6"/>
  <c r="AK307" i="6"/>
  <c r="AJ308" i="6"/>
  <c r="AT306" i="6"/>
  <c r="AS307" i="6"/>
  <c r="BA308" i="6"/>
  <c r="BB307" i="6"/>
  <c r="AP305" i="6"/>
  <c r="AN306" i="6"/>
  <c r="AO305" i="6"/>
  <c r="AR305" i="6" s="1"/>
  <c r="AW305" i="6"/>
  <c r="AV306" i="6"/>
  <c r="AX305" i="6"/>
  <c r="AQ305" i="6" l="1"/>
  <c r="AY305" i="6"/>
  <c r="AZ305" i="6"/>
  <c r="AH151" i="7"/>
  <c r="BA309" i="6"/>
  <c r="BB308" i="6"/>
  <c r="AS308" i="6"/>
  <c r="AT307" i="6"/>
  <c r="AL308" i="6"/>
  <c r="AK308" i="6"/>
  <c r="AJ309" i="6"/>
  <c r="AW306" i="6"/>
  <c r="AX306" i="6"/>
  <c r="AV307" i="6"/>
  <c r="AP306" i="6"/>
  <c r="AN307" i="6"/>
  <c r="AO306" i="6"/>
  <c r="AR306" i="6" s="1"/>
  <c r="AQ306" i="6" l="1"/>
  <c r="AY306" i="6"/>
  <c r="AZ306" i="6"/>
  <c r="AI151" i="7"/>
  <c r="AJ151" i="7"/>
  <c r="BE108" i="7" s="1"/>
  <c r="BC108" i="7"/>
  <c r="AT308" i="6"/>
  <c r="AS309" i="6"/>
  <c r="AL309" i="6"/>
  <c r="AK309" i="6"/>
  <c r="AJ310" i="6"/>
  <c r="BA310" i="6"/>
  <c r="BB309" i="6"/>
  <c r="AN308" i="6"/>
  <c r="AP307" i="6"/>
  <c r="AO307" i="6"/>
  <c r="AR307" i="6" s="1"/>
  <c r="AW307" i="6"/>
  <c r="AX307" i="6"/>
  <c r="AV308" i="6"/>
  <c r="AQ307" i="6" l="1"/>
  <c r="AY307" i="6"/>
  <c r="AZ307" i="6"/>
  <c r="BD108" i="7"/>
  <c r="AK151" i="7"/>
  <c r="AK310" i="6"/>
  <c r="AJ311" i="6"/>
  <c r="AL310" i="6"/>
  <c r="BA311" i="6"/>
  <c r="BB310" i="6"/>
  <c r="AS310" i="6"/>
  <c r="AT309" i="6"/>
  <c r="AV309" i="6"/>
  <c r="AX308" i="6"/>
  <c r="AW308" i="6"/>
  <c r="AP308" i="6"/>
  <c r="AN309" i="6"/>
  <c r="AO308" i="6"/>
  <c r="AR308" i="6" s="1"/>
  <c r="AQ308" i="6" l="1"/>
  <c r="AY308" i="6"/>
  <c r="AZ308" i="6"/>
  <c r="BF108" i="7"/>
  <c r="AL151" i="7"/>
  <c r="BG108" i="7" s="1"/>
  <c r="BA312" i="6"/>
  <c r="BB311" i="6"/>
  <c r="AT310" i="6"/>
  <c r="AS311" i="6"/>
  <c r="AK311" i="6"/>
  <c r="AL311" i="6"/>
  <c r="AJ312" i="6"/>
  <c r="AP309" i="6"/>
  <c r="AO309" i="6"/>
  <c r="AR309" i="6" s="1"/>
  <c r="AN310" i="6"/>
  <c r="AW309" i="6"/>
  <c r="AV310" i="6"/>
  <c r="AX309" i="6"/>
  <c r="AQ309" i="6" l="1"/>
  <c r="AZ309" i="6"/>
  <c r="AY309" i="6"/>
  <c r="AM151" i="7"/>
  <c r="AS312" i="6"/>
  <c r="AT311" i="6"/>
  <c r="AJ313" i="6"/>
  <c r="AK312" i="6"/>
  <c r="AL312" i="6"/>
  <c r="BA313" i="6"/>
  <c r="BB312" i="6"/>
  <c r="AW310" i="6"/>
  <c r="AV311" i="6"/>
  <c r="AX310" i="6"/>
  <c r="AN311" i="6"/>
  <c r="AP310" i="6"/>
  <c r="AO310" i="6"/>
  <c r="AR310" i="6" s="1"/>
  <c r="AQ310" i="6" l="1"/>
  <c r="AY310" i="6"/>
  <c r="AZ310" i="6"/>
  <c r="BH108" i="7"/>
  <c r="AN151" i="7"/>
  <c r="BI108" i="7" s="1"/>
  <c r="AK313" i="6"/>
  <c r="AJ314" i="6"/>
  <c r="AL313" i="6"/>
  <c r="BA314" i="6"/>
  <c r="BB313" i="6"/>
  <c r="AS313" i="6"/>
  <c r="AT312" i="6"/>
  <c r="AW311" i="6"/>
  <c r="AV312" i="6"/>
  <c r="AX311" i="6"/>
  <c r="AP311" i="6"/>
  <c r="AN312" i="6"/>
  <c r="AO311" i="6"/>
  <c r="AR311" i="6" s="1"/>
  <c r="AQ311" i="6" l="1"/>
  <c r="AY311" i="6"/>
  <c r="AZ311" i="6"/>
  <c r="AO151" i="7"/>
  <c r="BA315" i="6"/>
  <c r="BB314" i="6"/>
  <c r="AT313" i="6"/>
  <c r="AS314" i="6"/>
  <c r="AK314" i="6"/>
  <c r="AJ315" i="6"/>
  <c r="AL314" i="6"/>
  <c r="AW312" i="6"/>
  <c r="AV313" i="6"/>
  <c r="AX312" i="6"/>
  <c r="AP312" i="6"/>
  <c r="AO312" i="6"/>
  <c r="AR312" i="6" s="1"/>
  <c r="AN313" i="6"/>
  <c r="AQ312" i="6" l="1"/>
  <c r="AY312" i="6"/>
  <c r="AZ312" i="6"/>
  <c r="BJ108" i="7"/>
  <c r="W152" i="7"/>
  <c r="AP151" i="7"/>
  <c r="BK108" i="7" s="1"/>
  <c r="AT314" i="6"/>
  <c r="AS315" i="6"/>
  <c r="AL315" i="6"/>
  <c r="AJ316" i="6"/>
  <c r="AK315" i="6"/>
  <c r="BA316" i="6"/>
  <c r="BB315" i="6"/>
  <c r="AN314" i="6"/>
  <c r="AP313" i="6"/>
  <c r="AO313" i="6"/>
  <c r="AR313" i="6" s="1"/>
  <c r="AW313" i="6"/>
  <c r="AX313" i="6"/>
  <c r="AV314" i="6"/>
  <c r="AQ313" i="6" l="1"/>
  <c r="AY313" i="6"/>
  <c r="AZ313" i="6"/>
  <c r="X152" i="7"/>
  <c r="AS109" i="7" s="1"/>
  <c r="AR109" i="7"/>
  <c r="Y152" i="7"/>
  <c r="AT109" i="7" s="1"/>
  <c r="AJ317" i="6"/>
  <c r="AK316" i="6"/>
  <c r="AL316" i="6"/>
  <c r="AS316" i="6"/>
  <c r="AT315" i="6"/>
  <c r="BA317" i="6"/>
  <c r="BB316" i="6"/>
  <c r="AV315" i="6"/>
  <c r="AX314" i="6"/>
  <c r="AW314" i="6"/>
  <c r="AP314" i="6"/>
  <c r="AN315" i="6"/>
  <c r="AO314" i="6"/>
  <c r="AR314" i="6" s="1"/>
  <c r="AQ314" i="6" l="1"/>
  <c r="AY314" i="6"/>
  <c r="AZ314" i="6"/>
  <c r="Z152" i="7"/>
  <c r="AU109" i="7" s="1"/>
  <c r="AC152" i="7"/>
  <c r="AX109" i="7" s="1"/>
  <c r="BA318" i="6"/>
  <c r="BB317" i="6"/>
  <c r="AT316" i="6"/>
  <c r="AS317" i="6"/>
  <c r="AJ318" i="6"/>
  <c r="AL317" i="6"/>
  <c r="AK317" i="6"/>
  <c r="AP315" i="6"/>
  <c r="AN316" i="6"/>
  <c r="AO315" i="6"/>
  <c r="AR315" i="6" s="1"/>
  <c r="AW315" i="6"/>
  <c r="AX315" i="6"/>
  <c r="AV316" i="6"/>
  <c r="AQ315" i="6" l="1"/>
  <c r="AZ315" i="6"/>
  <c r="AY315" i="6"/>
  <c r="AD152" i="7"/>
  <c r="AY109" i="7" s="1"/>
  <c r="AK318" i="6"/>
  <c r="AL318" i="6"/>
  <c r="AJ319" i="6"/>
  <c r="AT317" i="6"/>
  <c r="AS318" i="6"/>
  <c r="BA319" i="6"/>
  <c r="BB318" i="6"/>
  <c r="AW316" i="6"/>
  <c r="AX316" i="6"/>
  <c r="AV317" i="6"/>
  <c r="AN317" i="6"/>
  <c r="AP316" i="6"/>
  <c r="AO316" i="6"/>
  <c r="AR316" i="6" s="1"/>
  <c r="AQ316" i="6" l="1"/>
  <c r="AY316" i="6"/>
  <c r="AZ316" i="6"/>
  <c r="AE152" i="7"/>
  <c r="AF152" i="7"/>
  <c r="AZ109" i="7"/>
  <c r="BA320" i="6"/>
  <c r="BB319" i="6"/>
  <c r="AS319" i="6"/>
  <c r="AT318" i="6"/>
  <c r="AL319" i="6"/>
  <c r="AK319" i="6"/>
  <c r="AJ320" i="6"/>
  <c r="AX317" i="6"/>
  <c r="AW317" i="6"/>
  <c r="AV318" i="6"/>
  <c r="AP317" i="6"/>
  <c r="AN318" i="6"/>
  <c r="AO317" i="6"/>
  <c r="AR317" i="6" s="1"/>
  <c r="AQ317" i="6" l="1"/>
  <c r="AY317" i="6"/>
  <c r="AZ317" i="6"/>
  <c r="BA109" i="7"/>
  <c r="AG152" i="7"/>
  <c r="AT319" i="6"/>
  <c r="AS320" i="6"/>
  <c r="AJ321" i="6"/>
  <c r="AL320" i="6"/>
  <c r="AK320" i="6"/>
  <c r="BA321" i="6"/>
  <c r="BB320" i="6"/>
  <c r="AP318" i="6"/>
  <c r="AO318" i="6"/>
  <c r="AR318" i="6" s="1"/>
  <c r="AN319" i="6"/>
  <c r="AW318" i="6"/>
  <c r="AX318" i="6"/>
  <c r="AV319" i="6"/>
  <c r="AQ318" i="6" l="1"/>
  <c r="AY318" i="6"/>
  <c r="AZ318" i="6"/>
  <c r="BB109" i="7"/>
  <c r="AH152" i="7"/>
  <c r="BA322" i="6"/>
  <c r="BB321" i="6"/>
  <c r="AL321" i="6"/>
  <c r="AK321" i="6"/>
  <c r="AJ322" i="6"/>
  <c r="AT320" i="6"/>
  <c r="AS321" i="6"/>
  <c r="AN320" i="6"/>
  <c r="AP319" i="6"/>
  <c r="AO319" i="6"/>
  <c r="AR319" i="6" s="1"/>
  <c r="AW319" i="6"/>
  <c r="AV320" i="6"/>
  <c r="AX319" i="6"/>
  <c r="AQ319" i="6" l="1"/>
  <c r="AY319" i="6"/>
  <c r="AZ319" i="6"/>
  <c r="BC109" i="7"/>
  <c r="AI152" i="7"/>
  <c r="AK322" i="6"/>
  <c r="AL322" i="6"/>
  <c r="AJ323" i="6"/>
  <c r="AS322" i="6"/>
  <c r="AT321" i="6"/>
  <c r="BA323" i="6"/>
  <c r="BB322" i="6"/>
  <c r="AV321" i="6"/>
  <c r="AX320" i="6"/>
  <c r="AW320" i="6"/>
  <c r="AP320" i="6"/>
  <c r="AN321" i="6"/>
  <c r="AO320" i="6"/>
  <c r="AR320" i="6" s="1"/>
  <c r="AQ320" i="6" l="1"/>
  <c r="AY320" i="6"/>
  <c r="AZ320" i="6"/>
  <c r="BD109" i="7"/>
  <c r="AJ152" i="7"/>
  <c r="BE109" i="7" s="1"/>
  <c r="BA324" i="6"/>
  <c r="BB323" i="6"/>
  <c r="AT322" i="6"/>
  <c r="AS323" i="6"/>
  <c r="AJ324" i="6"/>
  <c r="AK323" i="6"/>
  <c r="AL323" i="6"/>
  <c r="AP321" i="6"/>
  <c r="AN322" i="6"/>
  <c r="AO321" i="6"/>
  <c r="AR321" i="6" s="1"/>
  <c r="AW321" i="6"/>
  <c r="AV322" i="6"/>
  <c r="AX321" i="6"/>
  <c r="AQ321" i="6" l="1"/>
  <c r="AZ321" i="6"/>
  <c r="AY321" i="6"/>
  <c r="AK152" i="7"/>
  <c r="AJ325" i="6"/>
  <c r="AL324" i="6"/>
  <c r="AK324" i="6"/>
  <c r="AS324" i="6"/>
  <c r="AT323" i="6"/>
  <c r="BA325" i="6"/>
  <c r="BB324" i="6"/>
  <c r="AN323" i="6"/>
  <c r="AP322" i="6"/>
  <c r="AO322" i="6"/>
  <c r="AR322" i="6" s="1"/>
  <c r="AW322" i="6"/>
  <c r="AX322" i="6"/>
  <c r="AV323" i="6"/>
  <c r="AQ322" i="6" l="1"/>
  <c r="AY322" i="6"/>
  <c r="AZ322" i="6"/>
  <c r="BF109" i="7"/>
  <c r="AL152" i="7"/>
  <c r="AM152" i="7" s="1"/>
  <c r="BH109" i="7" s="1"/>
  <c r="AT324" i="6"/>
  <c r="AS325" i="6"/>
  <c r="BA326" i="6"/>
  <c r="BB325" i="6"/>
  <c r="AJ326" i="6"/>
  <c r="AL325" i="6"/>
  <c r="AK325" i="6"/>
  <c r="AW323" i="6"/>
  <c r="AV324" i="6"/>
  <c r="AX323" i="6"/>
  <c r="AP323" i="6"/>
  <c r="AN324" i="6"/>
  <c r="AO323" i="6"/>
  <c r="AR323" i="6" s="1"/>
  <c r="AQ323" i="6" l="1"/>
  <c r="AY323" i="6"/>
  <c r="AZ323" i="6"/>
  <c r="BG109" i="7"/>
  <c r="AN152" i="7"/>
  <c r="AK326" i="6"/>
  <c r="AJ327" i="6"/>
  <c r="AL326" i="6"/>
  <c r="BA327" i="6"/>
  <c r="BB326" i="6"/>
  <c r="AS326" i="6"/>
  <c r="AT325" i="6"/>
  <c r="AP324" i="6"/>
  <c r="AO324" i="6"/>
  <c r="AR324" i="6" s="1"/>
  <c r="AN325" i="6"/>
  <c r="AW324" i="6"/>
  <c r="AX324" i="6"/>
  <c r="AV325" i="6"/>
  <c r="AQ324" i="6" l="1"/>
  <c r="AY324" i="6"/>
  <c r="AZ324" i="6"/>
  <c r="BI109" i="7"/>
  <c r="AO152" i="7"/>
  <c r="BA328" i="6"/>
  <c r="BB327" i="6"/>
  <c r="AT326" i="6"/>
  <c r="AS327" i="6"/>
  <c r="AJ328" i="6"/>
  <c r="AL327" i="6"/>
  <c r="AK327" i="6"/>
  <c r="AN326" i="6"/>
  <c r="AP325" i="6"/>
  <c r="AO325" i="6"/>
  <c r="AR325" i="6" s="1"/>
  <c r="AW325" i="6"/>
  <c r="AV326" i="6"/>
  <c r="AX325" i="6"/>
  <c r="AQ325" i="6" l="1"/>
  <c r="AY325" i="6"/>
  <c r="AZ325" i="6"/>
  <c r="BJ109" i="7"/>
  <c r="AP152" i="7"/>
  <c r="AK328" i="6"/>
  <c r="AL328" i="6"/>
  <c r="AJ329" i="6"/>
  <c r="AT327" i="6"/>
  <c r="AS328" i="6"/>
  <c r="BA329" i="6"/>
  <c r="BB328" i="6"/>
  <c r="AW326" i="6"/>
  <c r="AV327" i="6"/>
  <c r="AX326" i="6"/>
  <c r="AP326" i="6"/>
  <c r="AO326" i="6"/>
  <c r="AR326" i="6" s="1"/>
  <c r="AN327" i="6"/>
  <c r="AQ326" i="6" l="1"/>
  <c r="AY326" i="6"/>
  <c r="AZ326" i="6"/>
  <c r="W153" i="7"/>
  <c r="BK109" i="7"/>
  <c r="AT328" i="6"/>
  <c r="AS329" i="6"/>
  <c r="AJ330" i="6"/>
  <c r="AK329" i="6"/>
  <c r="AL329" i="6"/>
  <c r="BA330" i="6"/>
  <c r="BB329" i="6"/>
  <c r="AN328" i="6"/>
  <c r="AO327" i="6"/>
  <c r="AR327" i="6" s="1"/>
  <c r="AP327" i="6"/>
  <c r="AX327" i="6"/>
  <c r="AV328" i="6"/>
  <c r="AW327" i="6"/>
  <c r="AQ327" i="6" l="1"/>
  <c r="AZ327" i="6"/>
  <c r="AY327" i="6"/>
  <c r="AR110" i="7"/>
  <c r="X153" i="7"/>
  <c r="AS110" i="7" s="1"/>
  <c r="AL330" i="6"/>
  <c r="AK330" i="6"/>
  <c r="AJ331" i="6"/>
  <c r="AT329" i="6"/>
  <c r="AS330" i="6"/>
  <c r="BA331" i="6"/>
  <c r="BB330" i="6"/>
  <c r="AV329" i="6"/>
  <c r="AW328" i="6"/>
  <c r="AX328" i="6"/>
  <c r="AN329" i="6"/>
  <c r="AP328" i="6"/>
  <c r="AO328" i="6"/>
  <c r="AR328" i="6" s="1"/>
  <c r="AQ328" i="6" l="1"/>
  <c r="AY328" i="6"/>
  <c r="AZ328" i="6"/>
  <c r="Y153" i="7"/>
  <c r="AT330" i="6"/>
  <c r="AS331" i="6"/>
  <c r="AJ332" i="6"/>
  <c r="AK331" i="6"/>
  <c r="AL331" i="6"/>
  <c r="BA332" i="6"/>
  <c r="BB331" i="6"/>
  <c r="AO329" i="6"/>
  <c r="AR329" i="6" s="1"/>
  <c r="AP329" i="6"/>
  <c r="AN330" i="6"/>
  <c r="AW329" i="6"/>
  <c r="AX329" i="6"/>
  <c r="AV330" i="6"/>
  <c r="AQ329" i="6" l="1"/>
  <c r="AY329" i="6"/>
  <c r="AZ329" i="6"/>
  <c r="AT110" i="7"/>
  <c r="Z153" i="7"/>
  <c r="AS332" i="6"/>
  <c r="AT331" i="6"/>
  <c r="BA333" i="6"/>
  <c r="BB332" i="6"/>
  <c r="AL332" i="6"/>
  <c r="AJ333" i="6"/>
  <c r="AK332" i="6"/>
  <c r="AN331" i="6"/>
  <c r="AP330" i="6"/>
  <c r="AO330" i="6"/>
  <c r="AR330" i="6" s="1"/>
  <c r="AW330" i="6"/>
  <c r="AX330" i="6"/>
  <c r="AV331" i="6"/>
  <c r="AQ330" i="6" l="1"/>
  <c r="AY330" i="6"/>
  <c r="AZ330" i="6"/>
  <c r="AA153" i="7"/>
  <c r="AU110" i="7"/>
  <c r="BA334" i="6"/>
  <c r="BB333" i="6"/>
  <c r="AL333" i="6"/>
  <c r="AJ334" i="6"/>
  <c r="AK333" i="6"/>
  <c r="AT332" i="6"/>
  <c r="AS333" i="6"/>
  <c r="AW331" i="6"/>
  <c r="AV332" i="6"/>
  <c r="AX331" i="6"/>
  <c r="AN332" i="6"/>
  <c r="AP331" i="6"/>
  <c r="AO331" i="6"/>
  <c r="AR331" i="6" s="1"/>
  <c r="AQ331" i="6" l="1"/>
  <c r="AY331" i="6"/>
  <c r="AZ331" i="6"/>
  <c r="AV110" i="7"/>
  <c r="AC153" i="7"/>
  <c r="AD153" i="7" s="1"/>
  <c r="AS334" i="6"/>
  <c r="AT333" i="6"/>
  <c r="AK334" i="6"/>
  <c r="AJ335" i="6"/>
  <c r="AL334" i="6"/>
  <c r="BA335" i="6"/>
  <c r="BB334" i="6"/>
  <c r="AW332" i="6"/>
  <c r="AV333" i="6"/>
  <c r="AX332" i="6"/>
  <c r="AN333" i="6"/>
  <c r="AO332" i="6"/>
  <c r="AR332" i="6" s="1"/>
  <c r="AP332" i="6"/>
  <c r="AQ332" i="6" l="1"/>
  <c r="AY332" i="6"/>
  <c r="AZ332" i="6"/>
  <c r="AX110" i="7"/>
  <c r="AE153" i="7"/>
  <c r="AY110" i="7"/>
  <c r="AK335" i="6"/>
  <c r="AJ336" i="6"/>
  <c r="AL335" i="6"/>
  <c r="BB335" i="6"/>
  <c r="BA336" i="6"/>
  <c r="AS335" i="6"/>
  <c r="AT334" i="6"/>
  <c r="AW333" i="6"/>
  <c r="AX333" i="6"/>
  <c r="AV334" i="6"/>
  <c r="AN334" i="6"/>
  <c r="AP333" i="6"/>
  <c r="AO333" i="6"/>
  <c r="AR333" i="6" s="1"/>
  <c r="AQ333" i="6" l="1"/>
  <c r="AZ333" i="6"/>
  <c r="AY333" i="6"/>
  <c r="AZ110" i="7"/>
  <c r="AF153" i="7"/>
  <c r="BA110" i="7" s="1"/>
  <c r="AS336" i="6"/>
  <c r="AT335" i="6"/>
  <c r="BA337" i="6"/>
  <c r="BB336" i="6"/>
  <c r="AK336" i="6"/>
  <c r="AJ337" i="6"/>
  <c r="AL336" i="6"/>
  <c r="AW334" i="6"/>
  <c r="AV335" i="6"/>
  <c r="AX334" i="6"/>
  <c r="AN335" i="6"/>
  <c r="AP334" i="6"/>
  <c r="AO334" i="6"/>
  <c r="AR334" i="6" s="1"/>
  <c r="AQ334" i="6" l="1"/>
  <c r="AY334" i="6"/>
  <c r="AZ334" i="6"/>
  <c r="AG153" i="7"/>
  <c r="BB110" i="7" s="1"/>
  <c r="AH153" i="7"/>
  <c r="AI153" i="7" s="1"/>
  <c r="BD110" i="7" s="1"/>
  <c r="BA338" i="6"/>
  <c r="BB337" i="6"/>
  <c r="AK337" i="6"/>
  <c r="AL337" i="6"/>
  <c r="AJ338" i="6"/>
  <c r="AT336" i="6"/>
  <c r="AS337" i="6"/>
  <c r="AW335" i="6"/>
  <c r="AV336" i="6"/>
  <c r="AX335" i="6"/>
  <c r="AO335" i="6"/>
  <c r="AR335" i="6" s="1"/>
  <c r="AN336" i="6"/>
  <c r="AP335" i="6"/>
  <c r="AQ335" i="6" l="1"/>
  <c r="AY335" i="6"/>
  <c r="AZ335" i="6"/>
  <c r="BC110" i="7"/>
  <c r="AJ153" i="7"/>
  <c r="AK338" i="6"/>
  <c r="AL338" i="6"/>
  <c r="AJ339" i="6"/>
  <c r="AT337" i="6"/>
  <c r="AS338" i="6"/>
  <c r="BA339" i="6"/>
  <c r="BB338" i="6"/>
  <c r="AP336" i="6"/>
  <c r="AN337" i="6"/>
  <c r="AO336" i="6"/>
  <c r="AR336" i="6" s="1"/>
  <c r="AW336" i="6"/>
  <c r="AX336" i="6"/>
  <c r="AV337" i="6"/>
  <c r="AQ336" i="6" l="1"/>
  <c r="AZ336" i="6"/>
  <c r="AY336" i="6"/>
  <c r="BE110" i="7"/>
  <c r="AK153" i="7"/>
  <c r="AT338" i="6"/>
  <c r="AS339" i="6"/>
  <c r="AL339" i="6"/>
  <c r="AK339" i="6"/>
  <c r="AJ340" i="6"/>
  <c r="BA340" i="6"/>
  <c r="BB339" i="6"/>
  <c r="AX337" i="6"/>
  <c r="AV338" i="6"/>
  <c r="AW337" i="6"/>
  <c r="AN338" i="6"/>
  <c r="AO337" i="6"/>
  <c r="AR337" i="6" s="1"/>
  <c r="AP337" i="6"/>
  <c r="AQ337" i="6" l="1"/>
  <c r="AY337" i="6"/>
  <c r="AZ337" i="6"/>
  <c r="BF110" i="7"/>
  <c r="AL153" i="7"/>
  <c r="BA341" i="6"/>
  <c r="BB340" i="6"/>
  <c r="AK340" i="6"/>
  <c r="AJ341" i="6"/>
  <c r="AL340" i="6"/>
  <c r="AS340" i="6"/>
  <c r="AT339" i="6"/>
  <c r="AW338" i="6"/>
  <c r="AX338" i="6"/>
  <c r="AV339" i="6"/>
  <c r="AP338" i="6"/>
  <c r="AN339" i="6"/>
  <c r="AO338" i="6"/>
  <c r="AR338" i="6" s="1"/>
  <c r="AQ338" i="6" l="1"/>
  <c r="AY338" i="6"/>
  <c r="AZ338" i="6"/>
  <c r="BG110" i="7"/>
  <c r="AM153" i="7"/>
  <c r="BH110" i="7" s="1"/>
  <c r="AT340" i="6"/>
  <c r="AS341" i="6"/>
  <c r="AL341" i="6"/>
  <c r="AK341" i="6"/>
  <c r="AJ342" i="6"/>
  <c r="BA342" i="6"/>
  <c r="BB341" i="6"/>
  <c r="AP339" i="6"/>
  <c r="AN340" i="6"/>
  <c r="AO339" i="6"/>
  <c r="AR339" i="6" s="1"/>
  <c r="AW339" i="6"/>
  <c r="AX339" i="6"/>
  <c r="AV340" i="6"/>
  <c r="AQ339" i="6" l="1"/>
  <c r="AZ339" i="6"/>
  <c r="AY339" i="6"/>
  <c r="AN153" i="7"/>
  <c r="BI110" i="7" s="1"/>
  <c r="AL342" i="6"/>
  <c r="AJ343" i="6"/>
  <c r="AK342" i="6"/>
  <c r="BA343" i="6"/>
  <c r="BB342" i="6"/>
  <c r="AT341" i="6"/>
  <c r="AS342" i="6"/>
  <c r="AW340" i="6"/>
  <c r="AV341" i="6"/>
  <c r="AX340" i="6"/>
  <c r="AN341" i="6"/>
  <c r="AP340" i="6"/>
  <c r="AO340" i="6"/>
  <c r="AR340" i="6" s="1"/>
  <c r="AQ340" i="6" l="1"/>
  <c r="AY340" i="6"/>
  <c r="AZ340" i="6"/>
  <c r="AO153" i="7"/>
  <c r="BA344" i="6"/>
  <c r="BB343" i="6"/>
  <c r="AJ344" i="6"/>
  <c r="AL343" i="6"/>
  <c r="AK343" i="6"/>
  <c r="AT342" i="6"/>
  <c r="AS343" i="6"/>
  <c r="AW341" i="6"/>
  <c r="AV342" i="6"/>
  <c r="AX341" i="6"/>
  <c r="AN342" i="6"/>
  <c r="AP341" i="6"/>
  <c r="AO341" i="6"/>
  <c r="AR341" i="6" s="1"/>
  <c r="AQ341" i="6" l="1"/>
  <c r="AY341" i="6"/>
  <c r="AZ341" i="6"/>
  <c r="BJ110" i="7"/>
  <c r="W154" i="7"/>
  <c r="AP153" i="7"/>
  <c r="BK110" i="7" s="1"/>
  <c r="AT343" i="6"/>
  <c r="AS344" i="6"/>
  <c r="AJ345" i="6"/>
  <c r="AL344" i="6"/>
  <c r="AK344" i="6"/>
  <c r="BA345" i="6"/>
  <c r="BB344" i="6"/>
  <c r="AW342" i="6"/>
  <c r="AV343" i="6"/>
  <c r="AX342" i="6"/>
  <c r="AP342" i="6"/>
  <c r="AN343" i="6"/>
  <c r="AO342" i="6"/>
  <c r="AR342" i="6" s="1"/>
  <c r="AQ342" i="6" l="1"/>
  <c r="AZ342" i="6"/>
  <c r="AY342" i="6"/>
  <c r="X154" i="7"/>
  <c r="AS111" i="7" s="1"/>
  <c r="AR111" i="7"/>
  <c r="Y154" i="7"/>
  <c r="AT111" i="7" s="1"/>
  <c r="BA346" i="6"/>
  <c r="BB345" i="6"/>
  <c r="AJ346" i="6"/>
  <c r="AL345" i="6"/>
  <c r="AK345" i="6"/>
  <c r="AS345" i="6"/>
  <c r="AT344" i="6"/>
  <c r="AN344" i="6"/>
  <c r="AO343" i="6"/>
  <c r="AR343" i="6" s="1"/>
  <c r="AP343" i="6"/>
  <c r="AX343" i="6"/>
  <c r="AV344" i="6"/>
  <c r="AW343" i="6"/>
  <c r="AQ343" i="6" l="1"/>
  <c r="AY343" i="6"/>
  <c r="AZ343" i="6"/>
  <c r="Z154" i="7"/>
  <c r="AA154" i="7"/>
  <c r="AV111" i="7" s="1"/>
  <c r="AJ347" i="6"/>
  <c r="AK346" i="6"/>
  <c r="AL346" i="6"/>
  <c r="AS346" i="6"/>
  <c r="AT345" i="6"/>
  <c r="BA347" i="6"/>
  <c r="BB346" i="6"/>
  <c r="AW344" i="6"/>
  <c r="AX344" i="6"/>
  <c r="AV345" i="6"/>
  <c r="AP344" i="6"/>
  <c r="AO344" i="6"/>
  <c r="AR344" i="6" s="1"/>
  <c r="AN345" i="6"/>
  <c r="AQ344" i="6" l="1"/>
  <c r="AY344" i="6"/>
  <c r="AZ344" i="6"/>
  <c r="AU111" i="7"/>
  <c r="AB154" i="7"/>
  <c r="AT346" i="6"/>
  <c r="AS347" i="6"/>
  <c r="BA348" i="6"/>
  <c r="BB347" i="6"/>
  <c r="AJ348" i="6"/>
  <c r="AK347" i="6"/>
  <c r="AL347" i="6"/>
  <c r="AW345" i="6"/>
  <c r="AX345" i="6"/>
  <c r="AV346" i="6"/>
  <c r="AP345" i="6"/>
  <c r="AN346" i="6"/>
  <c r="AO345" i="6"/>
  <c r="AR345" i="6" s="1"/>
  <c r="AQ345" i="6" l="1"/>
  <c r="AZ345" i="6"/>
  <c r="AY345" i="6"/>
  <c r="AW111" i="7"/>
  <c r="AC154" i="7"/>
  <c r="AJ349" i="6"/>
  <c r="AK348" i="6"/>
  <c r="AL348" i="6"/>
  <c r="BA349" i="6"/>
  <c r="BB348" i="6"/>
  <c r="AT347" i="6"/>
  <c r="AS348" i="6"/>
  <c r="AN347" i="6"/>
  <c r="AP346" i="6"/>
  <c r="AO346" i="6"/>
  <c r="AR346" i="6" s="1"/>
  <c r="AW346" i="6"/>
  <c r="AV347" i="6"/>
  <c r="AX346" i="6"/>
  <c r="AQ346" i="6" l="1"/>
  <c r="AY346" i="6"/>
  <c r="AZ346" i="6"/>
  <c r="AX111" i="7"/>
  <c r="AD154" i="7"/>
  <c r="AY111" i="7" s="1"/>
  <c r="BA350" i="6"/>
  <c r="BB349" i="6"/>
  <c r="AS349" i="6"/>
  <c r="AT348" i="6"/>
  <c r="AJ350" i="6"/>
  <c r="AL349" i="6"/>
  <c r="AK349" i="6"/>
  <c r="AW347" i="6"/>
  <c r="AV348" i="6"/>
  <c r="AX347" i="6"/>
  <c r="AN348" i="6"/>
  <c r="AO347" i="6"/>
  <c r="AR347" i="6" s="1"/>
  <c r="AP347" i="6"/>
  <c r="AQ347" i="6" l="1"/>
  <c r="AY347" i="6"/>
  <c r="AZ347" i="6"/>
  <c r="AE154" i="7"/>
  <c r="AF154" i="7" s="1"/>
  <c r="AK350" i="6"/>
  <c r="AJ351" i="6"/>
  <c r="AL350" i="6"/>
  <c r="AT349" i="6"/>
  <c r="AS350" i="6"/>
  <c r="BA351" i="6"/>
  <c r="BB350" i="6"/>
  <c r="AP348" i="6"/>
  <c r="AN349" i="6"/>
  <c r="AO348" i="6"/>
  <c r="AR348" i="6" s="1"/>
  <c r="AW348" i="6"/>
  <c r="AV349" i="6"/>
  <c r="AX348" i="6"/>
  <c r="AQ348" i="6" l="1"/>
  <c r="AZ348" i="6"/>
  <c r="AY348" i="6"/>
  <c r="BA111" i="7"/>
  <c r="AZ111" i="7"/>
  <c r="AG154" i="7"/>
  <c r="BB111" i="7" s="1"/>
  <c r="AT350" i="6"/>
  <c r="AS351" i="6"/>
  <c r="AJ352" i="6"/>
  <c r="AL351" i="6"/>
  <c r="AK351" i="6"/>
  <c r="BA352" i="6"/>
  <c r="BB351" i="6"/>
  <c r="AN350" i="6"/>
  <c r="AO349" i="6"/>
  <c r="AR349" i="6" s="1"/>
  <c r="AP349" i="6"/>
  <c r="AX349" i="6"/>
  <c r="AW349" i="6"/>
  <c r="AV350" i="6"/>
  <c r="AQ349" i="6" l="1"/>
  <c r="AY349" i="6"/>
  <c r="AZ349" i="6"/>
  <c r="AH154" i="7"/>
  <c r="AJ353" i="6"/>
  <c r="AL352" i="6"/>
  <c r="AK352" i="6"/>
  <c r="BA353" i="6"/>
  <c r="BB352" i="6"/>
  <c r="AS352" i="6"/>
  <c r="AT351" i="6"/>
  <c r="AW350" i="6"/>
  <c r="AV351" i="6"/>
  <c r="AX350" i="6"/>
  <c r="AP350" i="6"/>
  <c r="AO350" i="6"/>
  <c r="AR350" i="6" s="1"/>
  <c r="AN351" i="6"/>
  <c r="AQ350" i="6" l="1"/>
  <c r="AY350" i="6"/>
  <c r="AZ350" i="6"/>
  <c r="BC111" i="7"/>
  <c r="AI154" i="7"/>
  <c r="BA354" i="6"/>
  <c r="BB353" i="6"/>
  <c r="AT352" i="6"/>
  <c r="AS353" i="6"/>
  <c r="AK353" i="6"/>
  <c r="AJ354" i="6"/>
  <c r="AL353" i="6"/>
  <c r="AP351" i="6"/>
  <c r="AN352" i="6"/>
  <c r="AO351" i="6"/>
  <c r="AR351" i="6" s="1"/>
  <c r="AW351" i="6"/>
  <c r="AX351" i="6"/>
  <c r="AV352" i="6"/>
  <c r="AQ351" i="6" l="1"/>
  <c r="AZ351" i="6"/>
  <c r="AY351" i="6"/>
  <c r="BD111" i="7"/>
  <c r="AJ154" i="7"/>
  <c r="AK154" i="7"/>
  <c r="BF111" i="7" s="1"/>
  <c r="AT353" i="6"/>
  <c r="AS354" i="6"/>
  <c r="AK354" i="6"/>
  <c r="AL354" i="6"/>
  <c r="AJ355" i="6"/>
  <c r="BA355" i="6"/>
  <c r="BB354" i="6"/>
  <c r="AN353" i="6"/>
  <c r="AP352" i="6"/>
  <c r="AO352" i="6"/>
  <c r="AR352" i="6" s="1"/>
  <c r="AV353" i="6"/>
  <c r="AX352" i="6"/>
  <c r="AW352" i="6"/>
  <c r="AQ352" i="6" l="1"/>
  <c r="AY352" i="6"/>
  <c r="AZ352" i="6"/>
  <c r="AL154" i="7"/>
  <c r="BE111" i="7"/>
  <c r="AJ356" i="6"/>
  <c r="AL355" i="6"/>
  <c r="AK355" i="6"/>
  <c r="AS355" i="6"/>
  <c r="AT354" i="6"/>
  <c r="BA356" i="6"/>
  <c r="BB355" i="6"/>
  <c r="AW353" i="6"/>
  <c r="AV354" i="6"/>
  <c r="AX353" i="6"/>
  <c r="AN354" i="6"/>
  <c r="AO353" i="6"/>
  <c r="AR353" i="6" s="1"/>
  <c r="AP353" i="6"/>
  <c r="AQ353" i="6" l="1"/>
  <c r="AY353" i="6"/>
  <c r="AZ353" i="6"/>
  <c r="BG111" i="7"/>
  <c r="AM154" i="7"/>
  <c r="AT355" i="6"/>
  <c r="AS356" i="6"/>
  <c r="BA357" i="6"/>
  <c r="BB356" i="6"/>
  <c r="AL356" i="6"/>
  <c r="AJ357" i="6"/>
  <c r="AK356" i="6"/>
  <c r="AW354" i="6"/>
  <c r="AV355" i="6"/>
  <c r="AX354" i="6"/>
  <c r="AP354" i="6"/>
  <c r="AN355" i="6"/>
  <c r="AO354" i="6"/>
  <c r="AR354" i="6" s="1"/>
  <c r="AQ354" i="6" l="1"/>
  <c r="AZ354" i="6"/>
  <c r="AY354" i="6"/>
  <c r="BH111" i="7"/>
  <c r="AN154" i="7"/>
  <c r="BI111" i="7" s="1"/>
  <c r="BA358" i="6"/>
  <c r="BB357" i="6"/>
  <c r="AL357" i="6"/>
  <c r="AK357" i="6"/>
  <c r="AJ358" i="6"/>
  <c r="AS357" i="6"/>
  <c r="AT356" i="6"/>
  <c r="AN356" i="6"/>
  <c r="AO355" i="6"/>
  <c r="AR355" i="6" s="1"/>
  <c r="AP355" i="6"/>
  <c r="AX355" i="6"/>
  <c r="AV356" i="6"/>
  <c r="AW355" i="6"/>
  <c r="AQ355" i="6" l="1"/>
  <c r="AY355" i="6"/>
  <c r="AZ355" i="6"/>
  <c r="AO154" i="7"/>
  <c r="AK358" i="6"/>
  <c r="AJ359" i="6"/>
  <c r="AL358" i="6"/>
  <c r="AS358" i="6"/>
  <c r="AT357" i="6"/>
  <c r="BA359" i="6"/>
  <c r="BB358" i="6"/>
  <c r="AW356" i="6"/>
  <c r="AX356" i="6"/>
  <c r="AV357" i="6"/>
  <c r="AN357" i="6"/>
  <c r="AO356" i="6"/>
  <c r="AR356" i="6" s="1"/>
  <c r="AP356" i="6"/>
  <c r="AQ356" i="6" l="1"/>
  <c r="AY356" i="6"/>
  <c r="AZ356" i="6"/>
  <c r="BJ111" i="7"/>
  <c r="W155" i="7"/>
  <c r="AP154" i="7"/>
  <c r="BK111" i="7" s="1"/>
  <c r="AT358" i="6"/>
  <c r="AS359" i="6"/>
  <c r="AK359" i="6"/>
  <c r="AJ360" i="6"/>
  <c r="AL359" i="6"/>
  <c r="BA360" i="6"/>
  <c r="BB359" i="6"/>
  <c r="AP357" i="6"/>
  <c r="AN358" i="6"/>
  <c r="AO357" i="6"/>
  <c r="AR357" i="6" s="1"/>
  <c r="AW357" i="6"/>
  <c r="AX357" i="6"/>
  <c r="AV358" i="6"/>
  <c r="AQ357" i="6" l="1"/>
  <c r="AZ357" i="6"/>
  <c r="AY357" i="6"/>
  <c r="X155" i="7"/>
  <c r="AS112" i="7" s="1"/>
  <c r="AR112" i="7"/>
  <c r="Y155" i="7"/>
  <c r="AT112" i="7" s="1"/>
  <c r="AK360" i="6"/>
  <c r="AL360" i="6"/>
  <c r="AJ361" i="6"/>
  <c r="AT359" i="6"/>
  <c r="AS360" i="6"/>
  <c r="BA361" i="6"/>
  <c r="BB360" i="6"/>
  <c r="AV359" i="6"/>
  <c r="AW358" i="6"/>
  <c r="AX358" i="6"/>
  <c r="AN359" i="6"/>
  <c r="AP358" i="6"/>
  <c r="AO358" i="6"/>
  <c r="AR358" i="6" s="1"/>
  <c r="AQ358" i="6" l="1"/>
  <c r="AY358" i="6"/>
  <c r="AZ358" i="6"/>
  <c r="Z155" i="7"/>
  <c r="BA362" i="6"/>
  <c r="BB361" i="6"/>
  <c r="AT360" i="6"/>
  <c r="AS361" i="6"/>
  <c r="AJ362" i="6"/>
  <c r="AL361" i="6"/>
  <c r="AK361" i="6"/>
  <c r="AO359" i="6"/>
  <c r="AR359" i="6" s="1"/>
  <c r="AN360" i="6"/>
  <c r="AP359" i="6"/>
  <c r="AW359" i="6"/>
  <c r="AV360" i="6"/>
  <c r="AX359" i="6"/>
  <c r="AQ359" i="6" l="1"/>
  <c r="AY359" i="6"/>
  <c r="AZ359" i="6"/>
  <c r="AU112" i="7"/>
  <c r="AA155" i="7"/>
  <c r="AK362" i="6"/>
  <c r="AJ363" i="6"/>
  <c r="AL362" i="6"/>
  <c r="AT361" i="6"/>
  <c r="AS362" i="6"/>
  <c r="BA363" i="6"/>
  <c r="BB362" i="6"/>
  <c r="AW360" i="6"/>
  <c r="AV361" i="6"/>
  <c r="AX360" i="6"/>
  <c r="AP360" i="6"/>
  <c r="AN361" i="6"/>
  <c r="AO360" i="6"/>
  <c r="AR360" i="6" s="1"/>
  <c r="AQ360" i="6" l="1"/>
  <c r="AZ360" i="6"/>
  <c r="AY360" i="6"/>
  <c r="AV112" i="7"/>
  <c r="AB155" i="7"/>
  <c r="BA364" i="6"/>
  <c r="BB363" i="6"/>
  <c r="AT362" i="6"/>
  <c r="AS363" i="6"/>
  <c r="AK363" i="6"/>
  <c r="AL363" i="6"/>
  <c r="AJ364" i="6"/>
  <c r="AN362" i="6"/>
  <c r="AO361" i="6"/>
  <c r="AR361" i="6" s="1"/>
  <c r="AP361" i="6"/>
  <c r="AX361" i="6"/>
  <c r="AV362" i="6"/>
  <c r="AW361" i="6"/>
  <c r="AQ361" i="6" l="1"/>
  <c r="AY361" i="6"/>
  <c r="AZ361" i="6"/>
  <c r="AC155" i="7"/>
  <c r="AW112" i="7"/>
  <c r="AD155" i="7"/>
  <c r="AY112" i="7" s="1"/>
  <c r="AS364" i="6"/>
  <c r="AT363" i="6"/>
  <c r="AJ365" i="6"/>
  <c r="AL364" i="6"/>
  <c r="AK364" i="6"/>
  <c r="BA365" i="6"/>
  <c r="BB364" i="6"/>
  <c r="AW362" i="6"/>
  <c r="AX362" i="6"/>
  <c r="AV363" i="6"/>
  <c r="AP362" i="6"/>
  <c r="AN363" i="6"/>
  <c r="AO362" i="6"/>
  <c r="AR362" i="6" s="1"/>
  <c r="AQ362" i="6" l="1"/>
  <c r="AY362" i="6"/>
  <c r="AZ362" i="6"/>
  <c r="AX112" i="7"/>
  <c r="AE155" i="7"/>
  <c r="AF155" i="7" s="1"/>
  <c r="BA112" i="7" s="1"/>
  <c r="BA366" i="6"/>
  <c r="BB365" i="6"/>
  <c r="AJ366" i="6"/>
  <c r="AK365" i="6"/>
  <c r="AL365" i="6"/>
  <c r="AT364" i="6"/>
  <c r="AS365" i="6"/>
  <c r="AW363" i="6"/>
  <c r="AX363" i="6"/>
  <c r="AV364" i="6"/>
  <c r="AP363" i="6"/>
  <c r="AN364" i="6"/>
  <c r="AO363" i="6"/>
  <c r="AR363" i="6" s="1"/>
  <c r="AQ363" i="6" l="1"/>
  <c r="AZ363" i="6"/>
  <c r="AY363" i="6"/>
  <c r="AG155" i="7"/>
  <c r="BB112" i="7" s="1"/>
  <c r="AZ112" i="7"/>
  <c r="AH155" i="7"/>
  <c r="BC112" i="7" s="1"/>
  <c r="AT365" i="6"/>
  <c r="AS366" i="6"/>
  <c r="AK366" i="6"/>
  <c r="AJ367" i="6"/>
  <c r="AL366" i="6"/>
  <c r="BA367" i="6"/>
  <c r="BB366" i="6"/>
  <c r="AN365" i="6"/>
  <c r="AP364" i="6"/>
  <c r="AO364" i="6"/>
  <c r="AR364" i="6" s="1"/>
  <c r="AV365" i="6"/>
  <c r="AW364" i="6"/>
  <c r="AX364" i="6"/>
  <c r="AQ364" i="6" l="1"/>
  <c r="AY364" i="6"/>
  <c r="AZ364" i="6"/>
  <c r="AI155" i="7"/>
  <c r="BA368" i="6"/>
  <c r="BB367" i="6"/>
  <c r="AJ368" i="6"/>
  <c r="AL367" i="6"/>
  <c r="AK367" i="6"/>
  <c r="AS367" i="6"/>
  <c r="AT366" i="6"/>
  <c r="AW365" i="6"/>
  <c r="AV366" i="6"/>
  <c r="AX365" i="6"/>
  <c r="AO365" i="6"/>
  <c r="AR365" i="6" s="1"/>
  <c r="AN366" i="6"/>
  <c r="AP365" i="6"/>
  <c r="AQ365" i="6" l="1"/>
  <c r="AY365" i="6"/>
  <c r="AZ365" i="6"/>
  <c r="AJ155" i="7"/>
  <c r="BD112" i="7"/>
  <c r="AS368" i="6"/>
  <c r="AT367" i="6"/>
  <c r="AL368" i="6"/>
  <c r="AK368" i="6"/>
  <c r="AJ369" i="6"/>
  <c r="BA369" i="6"/>
  <c r="BB368" i="6"/>
  <c r="AP366" i="6"/>
  <c r="AN367" i="6"/>
  <c r="AO366" i="6"/>
  <c r="AR366" i="6" s="1"/>
  <c r="AW366" i="6"/>
  <c r="AV367" i="6"/>
  <c r="AX366" i="6"/>
  <c r="AQ366" i="6" l="1"/>
  <c r="AZ366" i="6"/>
  <c r="AY366" i="6"/>
  <c r="AK155" i="7"/>
  <c r="BE112" i="7"/>
  <c r="AJ370" i="6"/>
  <c r="AK369" i="6"/>
  <c r="AL369" i="6"/>
  <c r="BA370" i="6"/>
  <c r="BB369" i="6"/>
  <c r="AT368" i="6"/>
  <c r="AS369" i="6"/>
  <c r="AW367" i="6"/>
  <c r="AV368" i="6"/>
  <c r="AX367" i="6"/>
  <c r="AN368" i="6"/>
  <c r="AO367" i="6"/>
  <c r="AR367" i="6" s="1"/>
  <c r="AP367" i="6"/>
  <c r="AQ367" i="6" l="1"/>
  <c r="AY367" i="6"/>
  <c r="AZ367" i="6"/>
  <c r="AL155" i="7"/>
  <c r="BF112" i="7"/>
  <c r="AS370" i="6"/>
  <c r="AT369" i="6"/>
  <c r="BA371" i="6"/>
  <c r="BB370" i="6"/>
  <c r="AL370" i="6"/>
  <c r="AJ371" i="6"/>
  <c r="AK370" i="6"/>
  <c r="AW368" i="6"/>
  <c r="AX368" i="6"/>
  <c r="AV369" i="6"/>
  <c r="AP368" i="6"/>
  <c r="AO368" i="6"/>
  <c r="AR368" i="6" s="1"/>
  <c r="AN369" i="6"/>
  <c r="AQ368" i="6" l="1"/>
  <c r="AY368" i="6"/>
  <c r="AZ368" i="6"/>
  <c r="AM155" i="7"/>
  <c r="BG112" i="7"/>
  <c r="AJ372" i="6"/>
  <c r="AK371" i="6"/>
  <c r="AL371" i="6"/>
  <c r="BB371" i="6"/>
  <c r="BA372" i="6"/>
  <c r="AT370" i="6"/>
  <c r="AS371" i="6"/>
  <c r="AP369" i="6"/>
  <c r="AN370" i="6"/>
  <c r="AO369" i="6"/>
  <c r="AR369" i="6" s="1"/>
  <c r="AW369" i="6"/>
  <c r="AV370" i="6"/>
  <c r="AX369" i="6"/>
  <c r="AQ369" i="6" l="1"/>
  <c r="AZ369" i="6"/>
  <c r="AY369" i="6"/>
  <c r="AN155" i="7"/>
  <c r="BH112" i="7"/>
  <c r="BA373" i="6"/>
  <c r="BB372" i="6"/>
  <c r="AT371" i="6"/>
  <c r="AS372" i="6"/>
  <c r="AL372" i="6"/>
  <c r="AK372" i="6"/>
  <c r="AJ373" i="6"/>
  <c r="AN371" i="6"/>
  <c r="AP370" i="6"/>
  <c r="AO370" i="6"/>
  <c r="AR370" i="6" s="1"/>
  <c r="AW370" i="6"/>
  <c r="AX370" i="6"/>
  <c r="AV371" i="6"/>
  <c r="AQ370" i="6" l="1"/>
  <c r="AY370" i="6"/>
  <c r="AZ370" i="6"/>
  <c r="AO155" i="7"/>
  <c r="BI112" i="7"/>
  <c r="AT372" i="6"/>
  <c r="AS373" i="6"/>
  <c r="AL373" i="6"/>
  <c r="AK373" i="6"/>
  <c r="AJ374" i="6"/>
  <c r="BA374" i="6"/>
  <c r="BB373" i="6"/>
  <c r="AW371" i="6"/>
  <c r="AV372" i="6"/>
  <c r="AX371" i="6"/>
  <c r="AO371" i="6"/>
  <c r="AR371" i="6" s="1"/>
  <c r="AN372" i="6"/>
  <c r="AP371" i="6"/>
  <c r="AQ371" i="6" l="1"/>
  <c r="AY371" i="6"/>
  <c r="AZ371" i="6"/>
  <c r="AP155" i="7"/>
  <c r="BJ112" i="7"/>
  <c r="AJ375" i="6"/>
  <c r="AK374" i="6"/>
  <c r="AL374" i="6"/>
  <c r="BA375" i="6"/>
  <c r="BB374" i="6"/>
  <c r="AT373" i="6"/>
  <c r="AS374" i="6"/>
  <c r="AP372" i="6"/>
  <c r="AN373" i="6"/>
  <c r="AO372" i="6"/>
  <c r="AR372" i="6" s="1"/>
  <c r="AW372" i="6"/>
  <c r="AV373" i="6"/>
  <c r="AX372" i="6"/>
  <c r="AQ372" i="6" l="1"/>
  <c r="AY372" i="6"/>
  <c r="AZ372" i="6"/>
  <c r="W156" i="7"/>
  <c r="BK112" i="7"/>
  <c r="AT374" i="6"/>
  <c r="AS375" i="6"/>
  <c r="BA376" i="6"/>
  <c r="BB375" i="6"/>
  <c r="AJ376" i="6"/>
  <c r="AL375" i="6"/>
  <c r="AK375" i="6"/>
  <c r="AX373" i="6"/>
  <c r="AV374" i="6"/>
  <c r="AW373" i="6"/>
  <c r="AN374" i="6"/>
  <c r="AO373" i="6"/>
  <c r="AR373" i="6" s="1"/>
  <c r="AP373" i="6"/>
  <c r="AQ373" i="6" l="1"/>
  <c r="AY373" i="6"/>
  <c r="AZ373" i="6"/>
  <c r="X156" i="7"/>
  <c r="AS113" i="7" s="1"/>
  <c r="AR113" i="7"/>
  <c r="AJ377" i="6"/>
  <c r="AK376" i="6"/>
  <c r="AL376" i="6"/>
  <c r="BA377" i="6"/>
  <c r="BB376" i="6"/>
  <c r="AT375" i="6"/>
  <c r="AS376" i="6"/>
  <c r="AW374" i="6"/>
  <c r="AX374" i="6"/>
  <c r="AV375" i="6"/>
  <c r="AP374" i="6"/>
  <c r="AN375" i="6"/>
  <c r="AO374" i="6"/>
  <c r="AR374" i="6" s="1"/>
  <c r="AQ374" i="6" l="1"/>
  <c r="AY374" i="6"/>
  <c r="AZ374" i="6"/>
  <c r="Y156" i="7"/>
  <c r="BA378" i="6"/>
  <c r="BB377" i="6"/>
  <c r="AT376" i="6"/>
  <c r="AS377" i="6"/>
  <c r="AJ378" i="6"/>
  <c r="AL377" i="6"/>
  <c r="AK377" i="6"/>
  <c r="AP375" i="6"/>
  <c r="AN376" i="6"/>
  <c r="AO375" i="6"/>
  <c r="AR375" i="6" s="1"/>
  <c r="AW375" i="6"/>
  <c r="AX375" i="6"/>
  <c r="AV376" i="6"/>
  <c r="AQ375" i="6" l="1"/>
  <c r="AZ375" i="6"/>
  <c r="AY375" i="6"/>
  <c r="AT113" i="7"/>
  <c r="Z156" i="7"/>
  <c r="AA156" i="7" s="1"/>
  <c r="AV113" i="7" s="1"/>
  <c r="AJ379" i="6"/>
  <c r="AL378" i="6"/>
  <c r="AK378" i="6"/>
  <c r="AT377" i="6"/>
  <c r="AS378" i="6"/>
  <c r="BA379" i="6"/>
  <c r="BB378" i="6"/>
  <c r="AW376" i="6"/>
  <c r="AV377" i="6"/>
  <c r="AX376" i="6"/>
  <c r="AN377" i="6"/>
  <c r="AP376" i="6"/>
  <c r="AO376" i="6"/>
  <c r="AR376" i="6" s="1"/>
  <c r="AQ376" i="6" l="1"/>
  <c r="AY376" i="6"/>
  <c r="AZ376" i="6"/>
  <c r="AB156" i="7"/>
  <c r="AU113" i="7"/>
  <c r="AT378" i="6"/>
  <c r="AS379" i="6"/>
  <c r="BA380" i="6"/>
  <c r="BB379" i="6"/>
  <c r="AL379" i="6"/>
  <c r="AK379" i="6"/>
  <c r="AJ380" i="6"/>
  <c r="AW377" i="6"/>
  <c r="AV378" i="6"/>
  <c r="AX377" i="6"/>
  <c r="AN378" i="6"/>
  <c r="AO377" i="6"/>
  <c r="AR377" i="6" s="1"/>
  <c r="AP377" i="6"/>
  <c r="AQ377" i="6" l="1"/>
  <c r="AY377" i="6"/>
  <c r="AZ377" i="6"/>
  <c r="AW113" i="7"/>
  <c r="AC156" i="7"/>
  <c r="AL380" i="6"/>
  <c r="AK380" i="6"/>
  <c r="AJ381" i="6"/>
  <c r="BA381" i="6"/>
  <c r="BB380" i="6"/>
  <c r="AT379" i="6"/>
  <c r="AS380" i="6"/>
  <c r="AW378" i="6"/>
  <c r="AV379" i="6"/>
  <c r="AX378" i="6"/>
  <c r="AP378" i="6"/>
  <c r="AN379" i="6"/>
  <c r="AO378" i="6"/>
  <c r="AR378" i="6" s="1"/>
  <c r="AQ378" i="6" l="1"/>
  <c r="AY378" i="6"/>
  <c r="AZ378" i="6"/>
  <c r="AX113" i="7"/>
  <c r="AD156" i="7"/>
  <c r="BA382" i="6"/>
  <c r="BB381" i="6"/>
  <c r="AL381" i="6"/>
  <c r="AJ382" i="6"/>
  <c r="AK381" i="6"/>
  <c r="AT380" i="6"/>
  <c r="AS381" i="6"/>
  <c r="AX379" i="6"/>
  <c r="AV380" i="6"/>
  <c r="AW379" i="6"/>
  <c r="AN380" i="6"/>
  <c r="AP379" i="6"/>
  <c r="AO379" i="6"/>
  <c r="AR379" i="6" s="1"/>
  <c r="AQ379" i="6" l="1"/>
  <c r="AY379" i="6"/>
  <c r="AZ379" i="6"/>
  <c r="AE156" i="7"/>
  <c r="AY113" i="7"/>
  <c r="AJ383" i="6"/>
  <c r="AL382" i="6"/>
  <c r="AK382" i="6"/>
  <c r="AS382" i="6"/>
  <c r="AT381" i="6"/>
  <c r="BA383" i="6"/>
  <c r="BB382" i="6"/>
  <c r="AW380" i="6"/>
  <c r="AX380" i="6"/>
  <c r="AV381" i="6"/>
  <c r="AP380" i="6"/>
  <c r="AN381" i="6"/>
  <c r="AO380" i="6"/>
  <c r="AR380" i="6" s="1"/>
  <c r="AQ380" i="6" l="1"/>
  <c r="AY380" i="6"/>
  <c r="AZ380" i="6"/>
  <c r="AZ113" i="7"/>
  <c r="AF156" i="7"/>
  <c r="BA384" i="6"/>
  <c r="BB383" i="6"/>
  <c r="AS383" i="6"/>
  <c r="AT382" i="6"/>
  <c r="AL383" i="6"/>
  <c r="AK383" i="6"/>
  <c r="AJ384" i="6"/>
  <c r="AP381" i="6"/>
  <c r="AN382" i="6"/>
  <c r="AO381" i="6"/>
  <c r="AR381" i="6" s="1"/>
  <c r="AW381" i="6"/>
  <c r="AX381" i="6"/>
  <c r="AV382" i="6"/>
  <c r="AQ381" i="6" l="1"/>
  <c r="AZ381" i="6"/>
  <c r="AY381" i="6"/>
  <c r="BA113" i="7"/>
  <c r="AG156" i="7"/>
  <c r="AK384" i="6"/>
  <c r="AL384" i="6"/>
  <c r="AJ385" i="6"/>
  <c r="AT383" i="6"/>
  <c r="AS384" i="6"/>
  <c r="BA385" i="6"/>
  <c r="BB384" i="6"/>
  <c r="AN383" i="6"/>
  <c r="AP382" i="6"/>
  <c r="AO382" i="6"/>
  <c r="AR382" i="6" s="1"/>
  <c r="AW382" i="6"/>
  <c r="AV383" i="6"/>
  <c r="AX382" i="6"/>
  <c r="AQ382" i="6" l="1"/>
  <c r="AY382" i="6"/>
  <c r="AZ382" i="6"/>
  <c r="BB113" i="7"/>
  <c r="AH156" i="7"/>
  <c r="BA386" i="6"/>
  <c r="BB385" i="6"/>
  <c r="AT384" i="6"/>
  <c r="AS385" i="6"/>
  <c r="AK385" i="6"/>
  <c r="AJ386" i="6"/>
  <c r="AL385" i="6"/>
  <c r="AW383" i="6"/>
  <c r="AV384" i="6"/>
  <c r="AX383" i="6"/>
  <c r="AN384" i="6"/>
  <c r="AO383" i="6"/>
  <c r="AR383" i="6" s="1"/>
  <c r="AP383" i="6"/>
  <c r="AQ383" i="6" l="1"/>
  <c r="AY383" i="6"/>
  <c r="AZ383" i="6"/>
  <c r="BC113" i="7"/>
  <c r="AI156" i="7"/>
  <c r="AT385" i="6"/>
  <c r="AS386" i="6"/>
  <c r="AK386" i="6"/>
  <c r="AJ387" i="6"/>
  <c r="AL386" i="6"/>
  <c r="BA387" i="6"/>
  <c r="BB386" i="6"/>
  <c r="AW384" i="6"/>
  <c r="AV385" i="6"/>
  <c r="AX384" i="6"/>
  <c r="AP384" i="6"/>
  <c r="AN385" i="6"/>
  <c r="AO384" i="6"/>
  <c r="AR384" i="6" s="1"/>
  <c r="AQ384" i="6" l="1"/>
  <c r="AZ384" i="6"/>
  <c r="AY384" i="6"/>
  <c r="BD113" i="7"/>
  <c r="AJ156" i="7"/>
  <c r="BA388" i="6"/>
  <c r="BB387" i="6"/>
  <c r="AJ388" i="6"/>
  <c r="AL387" i="6"/>
  <c r="AK387" i="6"/>
  <c r="AT386" i="6"/>
  <c r="AS387" i="6"/>
  <c r="AN386" i="6"/>
  <c r="AO385" i="6"/>
  <c r="AR385" i="6" s="1"/>
  <c r="AP385" i="6"/>
  <c r="AX385" i="6"/>
  <c r="AV386" i="6"/>
  <c r="AW385" i="6"/>
  <c r="AQ385" i="6" l="1"/>
  <c r="AY385" i="6"/>
  <c r="AZ385" i="6"/>
  <c r="BE113" i="7"/>
  <c r="AK156" i="7"/>
  <c r="AS388" i="6"/>
  <c r="AT387" i="6"/>
  <c r="AJ389" i="6"/>
  <c r="AL388" i="6"/>
  <c r="AK388" i="6"/>
  <c r="BA389" i="6"/>
  <c r="BB388" i="6"/>
  <c r="AW386" i="6"/>
  <c r="AX386" i="6"/>
  <c r="AV387" i="6"/>
  <c r="AP386" i="6"/>
  <c r="AN387" i="6"/>
  <c r="AO386" i="6"/>
  <c r="AR386" i="6" s="1"/>
  <c r="AQ386" i="6" l="1"/>
  <c r="AY386" i="6"/>
  <c r="AZ386" i="6"/>
  <c r="AL156" i="7"/>
  <c r="BF113" i="7"/>
  <c r="AJ390" i="6"/>
  <c r="AK389" i="6"/>
  <c r="AL389" i="6"/>
  <c r="BA390" i="6"/>
  <c r="BB389" i="6"/>
  <c r="AS389" i="6"/>
  <c r="AT388" i="6"/>
  <c r="AW387" i="6"/>
  <c r="AX387" i="6"/>
  <c r="AV388" i="6"/>
  <c r="AP387" i="6"/>
  <c r="AN388" i="6"/>
  <c r="AO387" i="6"/>
  <c r="AR387" i="6" s="1"/>
  <c r="AQ387" i="6" l="1"/>
  <c r="AZ387" i="6"/>
  <c r="AY387" i="6"/>
  <c r="BG113" i="7"/>
  <c r="AM156" i="7"/>
  <c r="AT389" i="6"/>
  <c r="AS390" i="6"/>
  <c r="BA391" i="6"/>
  <c r="BB390" i="6"/>
  <c r="AK390" i="6"/>
  <c r="AJ391" i="6"/>
  <c r="AL390" i="6"/>
  <c r="AV389" i="6"/>
  <c r="AW388" i="6"/>
  <c r="AX388" i="6"/>
  <c r="AN389" i="6"/>
  <c r="AP388" i="6"/>
  <c r="AO388" i="6"/>
  <c r="AR388" i="6" s="1"/>
  <c r="AQ388" i="6" l="1"/>
  <c r="AY388" i="6"/>
  <c r="AZ388" i="6"/>
  <c r="BH113" i="7"/>
  <c r="AN156" i="7"/>
  <c r="AL391" i="6"/>
  <c r="AJ392" i="6"/>
  <c r="AK391" i="6"/>
  <c r="BA392" i="6"/>
  <c r="BB391" i="6"/>
  <c r="AT390" i="6"/>
  <c r="AS391" i="6"/>
  <c r="AN390" i="6"/>
  <c r="AO389" i="6"/>
  <c r="AR389" i="6" s="1"/>
  <c r="AP389" i="6"/>
  <c r="AW389" i="6"/>
  <c r="AV390" i="6"/>
  <c r="AX389" i="6"/>
  <c r="AQ389" i="6" l="1"/>
  <c r="AY389" i="6"/>
  <c r="AZ389" i="6"/>
  <c r="BI113" i="7"/>
  <c r="AO156" i="7"/>
  <c r="AS392" i="6"/>
  <c r="AT391" i="6"/>
  <c r="BA393" i="6"/>
  <c r="BB392" i="6"/>
  <c r="AJ393" i="6"/>
  <c r="AK392" i="6"/>
  <c r="AL392" i="6"/>
  <c r="AW390" i="6"/>
  <c r="AV391" i="6"/>
  <c r="AX390" i="6"/>
  <c r="AP390" i="6"/>
  <c r="AN391" i="6"/>
  <c r="AO390" i="6"/>
  <c r="AR390" i="6" s="1"/>
  <c r="AQ390" i="6" l="1"/>
  <c r="AZ390" i="6"/>
  <c r="AY390" i="6"/>
  <c r="BJ113" i="7"/>
  <c r="AP156" i="7"/>
  <c r="AJ394" i="6"/>
  <c r="AL393" i="6"/>
  <c r="AK393" i="6"/>
  <c r="BA394" i="6"/>
  <c r="BB393" i="6"/>
  <c r="AS393" i="6"/>
  <c r="AT392" i="6"/>
  <c r="AN392" i="6"/>
  <c r="AO391" i="6"/>
  <c r="AR391" i="6" s="1"/>
  <c r="AP391" i="6"/>
  <c r="AX391" i="6"/>
  <c r="AV392" i="6"/>
  <c r="AW391" i="6"/>
  <c r="AQ391" i="6" l="1"/>
  <c r="AY391" i="6"/>
  <c r="AZ391" i="6"/>
  <c r="W157" i="7"/>
  <c r="BK113" i="7"/>
  <c r="BA395" i="6"/>
  <c r="BB394" i="6"/>
  <c r="AS394" i="6"/>
  <c r="AT393" i="6"/>
  <c r="AK394" i="6"/>
  <c r="AL394" i="6"/>
  <c r="AJ395" i="6"/>
  <c r="AW392" i="6"/>
  <c r="AX392" i="6"/>
  <c r="AV393" i="6"/>
  <c r="AP392" i="6"/>
  <c r="AO392" i="6"/>
  <c r="AR392" i="6" s="1"/>
  <c r="AN393" i="6"/>
  <c r="AQ392" i="6" l="1"/>
  <c r="AY392" i="6"/>
  <c r="AZ392" i="6"/>
  <c r="AR114" i="7"/>
  <c r="X157" i="7"/>
  <c r="AS114" i="7" s="1"/>
  <c r="AS395" i="6"/>
  <c r="AT394" i="6"/>
  <c r="AJ396" i="6"/>
  <c r="AL395" i="6"/>
  <c r="AK395" i="6"/>
  <c r="BA396" i="6"/>
  <c r="BB395" i="6"/>
  <c r="AP393" i="6"/>
  <c r="AN394" i="6"/>
  <c r="AO393" i="6"/>
  <c r="AR393" i="6" s="1"/>
  <c r="AW393" i="6"/>
  <c r="AX393" i="6"/>
  <c r="AV394" i="6"/>
  <c r="AQ393" i="6" l="1"/>
  <c r="AZ393" i="6"/>
  <c r="AY393" i="6"/>
  <c r="Y157" i="7"/>
  <c r="BA397" i="6"/>
  <c r="BB396" i="6"/>
  <c r="AK396" i="6"/>
  <c r="AL396" i="6"/>
  <c r="AJ397" i="6"/>
  <c r="AT395" i="6"/>
  <c r="AS396" i="6"/>
  <c r="AV395" i="6"/>
  <c r="AW394" i="6"/>
  <c r="AX394" i="6"/>
  <c r="AN395" i="6"/>
  <c r="AP394" i="6"/>
  <c r="AO394" i="6"/>
  <c r="AR394" i="6" s="1"/>
  <c r="AQ394" i="6" l="1"/>
  <c r="AY394" i="6"/>
  <c r="AZ394" i="6"/>
  <c r="Z157" i="7"/>
  <c r="AA157" i="7" s="1"/>
  <c r="AT114" i="7"/>
  <c r="AT396" i="6"/>
  <c r="AS397" i="6"/>
  <c r="AJ398" i="6"/>
  <c r="AL397" i="6"/>
  <c r="AK397" i="6"/>
  <c r="BA398" i="6"/>
  <c r="BB397" i="6"/>
  <c r="AO395" i="6"/>
  <c r="AR395" i="6" s="1"/>
  <c r="AN396" i="6"/>
  <c r="AP395" i="6"/>
  <c r="AW395" i="6"/>
  <c r="AV396" i="6"/>
  <c r="AX395" i="6"/>
  <c r="AQ395" i="6" l="1"/>
  <c r="AY395" i="6"/>
  <c r="AZ395" i="6"/>
  <c r="AV114" i="7"/>
  <c r="AB157" i="7"/>
  <c r="AW114" i="7" s="1"/>
  <c r="AU114" i="7"/>
  <c r="AC157" i="7"/>
  <c r="BA399" i="6"/>
  <c r="BB398" i="6"/>
  <c r="AK398" i="6"/>
  <c r="AJ399" i="6"/>
  <c r="AL398" i="6"/>
  <c r="AS398" i="6"/>
  <c r="AT397" i="6"/>
  <c r="AP396" i="6"/>
  <c r="AN397" i="6"/>
  <c r="AO396" i="6"/>
  <c r="AR396" i="6" s="1"/>
  <c r="AW396" i="6"/>
  <c r="AV397" i="6"/>
  <c r="AX396" i="6"/>
  <c r="AQ396" i="6" l="1"/>
  <c r="AY396" i="6"/>
  <c r="AZ396" i="6"/>
  <c r="AD157" i="7"/>
  <c r="AX114" i="7"/>
  <c r="AE157" i="7"/>
  <c r="AZ114" i="7" s="1"/>
  <c r="AT398" i="6"/>
  <c r="AS399" i="6"/>
  <c r="AK399" i="6"/>
  <c r="AL399" i="6"/>
  <c r="AJ400" i="6"/>
  <c r="BA400" i="6"/>
  <c r="BB399" i="6"/>
  <c r="AX397" i="6"/>
  <c r="AV398" i="6"/>
  <c r="AW397" i="6"/>
  <c r="AN398" i="6"/>
  <c r="AO397" i="6"/>
  <c r="AR397" i="6" s="1"/>
  <c r="AP397" i="6"/>
  <c r="AQ397" i="6" l="1"/>
  <c r="AY397" i="6"/>
  <c r="AZ397" i="6"/>
  <c r="AF157" i="7"/>
  <c r="AY114" i="7"/>
  <c r="AG157" i="7"/>
  <c r="BB114" i="7" s="1"/>
  <c r="AK400" i="6"/>
  <c r="AL400" i="6"/>
  <c r="AJ401" i="6"/>
  <c r="BB400" i="6"/>
  <c r="BA401" i="6"/>
  <c r="AS400" i="6"/>
  <c r="AT399" i="6"/>
  <c r="AW398" i="6"/>
  <c r="AX398" i="6"/>
  <c r="AV399" i="6"/>
  <c r="AP398" i="6"/>
  <c r="AO398" i="6"/>
  <c r="AR398" i="6" s="1"/>
  <c r="AN399" i="6"/>
  <c r="AQ398" i="6" l="1"/>
  <c r="AY398" i="6"/>
  <c r="AZ398" i="6"/>
  <c r="BA114" i="7"/>
  <c r="AH157" i="7"/>
  <c r="AT400" i="6"/>
  <c r="AS401" i="6"/>
  <c r="BA402" i="6"/>
  <c r="BB401" i="6"/>
  <c r="AL401" i="6"/>
  <c r="AJ402" i="6"/>
  <c r="AK401" i="6"/>
  <c r="AW399" i="6"/>
  <c r="AX399" i="6"/>
  <c r="AV400" i="6"/>
  <c r="AP399" i="6"/>
  <c r="AN400" i="6"/>
  <c r="AO399" i="6"/>
  <c r="AR399" i="6" s="1"/>
  <c r="AQ399" i="6" l="1"/>
  <c r="AZ399" i="6"/>
  <c r="AY399" i="6"/>
  <c r="AI157" i="7"/>
  <c r="BC114" i="7"/>
  <c r="BA403" i="6"/>
  <c r="BB402" i="6"/>
  <c r="AT401" i="6"/>
  <c r="AS402" i="6"/>
  <c r="AK402" i="6"/>
  <c r="AJ403" i="6"/>
  <c r="AL402" i="6"/>
  <c r="AV401" i="6"/>
  <c r="AW400" i="6"/>
  <c r="AX400" i="6"/>
  <c r="AN401" i="6"/>
  <c r="AP400" i="6"/>
  <c r="AO400" i="6"/>
  <c r="AR400" i="6" s="1"/>
  <c r="AQ400" i="6" l="1"/>
  <c r="AY400" i="6"/>
  <c r="AZ400" i="6"/>
  <c r="AJ157" i="7"/>
  <c r="BD114" i="7"/>
  <c r="AK403" i="6"/>
  <c r="AJ404" i="6"/>
  <c r="AL403" i="6"/>
  <c r="AT402" i="6"/>
  <c r="AS403" i="6"/>
  <c r="BA404" i="6"/>
  <c r="BB403" i="6"/>
  <c r="AO401" i="6"/>
  <c r="AR401" i="6" s="1"/>
  <c r="AN402" i="6"/>
  <c r="AP401" i="6"/>
  <c r="AW401" i="6"/>
  <c r="AV402" i="6"/>
  <c r="AX401" i="6"/>
  <c r="AQ401" i="6" l="1"/>
  <c r="AY401" i="6"/>
  <c r="AZ401" i="6"/>
  <c r="AK157" i="7"/>
  <c r="BE114" i="7"/>
  <c r="BA405" i="6"/>
  <c r="BB404" i="6"/>
  <c r="AT403" i="6"/>
  <c r="AS404" i="6"/>
  <c r="AJ405" i="6"/>
  <c r="AL404" i="6"/>
  <c r="AK404" i="6"/>
  <c r="AW402" i="6"/>
  <c r="AV403" i="6"/>
  <c r="AX402" i="6"/>
  <c r="AP402" i="6"/>
  <c r="AN403" i="6"/>
  <c r="AO402" i="6"/>
  <c r="AR402" i="6" s="1"/>
  <c r="AQ402" i="6" l="1"/>
  <c r="AY402" i="6"/>
  <c r="AZ402" i="6"/>
  <c r="BF114" i="7"/>
  <c r="AL157" i="7"/>
  <c r="AJ406" i="6"/>
  <c r="AK405" i="6"/>
  <c r="AL405" i="6"/>
  <c r="AS405" i="6"/>
  <c r="AT404" i="6"/>
  <c r="BA406" i="6"/>
  <c r="BB405" i="6"/>
  <c r="AX403" i="6"/>
  <c r="AV404" i="6"/>
  <c r="AW403" i="6"/>
  <c r="AN404" i="6"/>
  <c r="AO403" i="6"/>
  <c r="AR403" i="6" s="1"/>
  <c r="AP403" i="6"/>
  <c r="AQ403" i="6" l="1"/>
  <c r="AY403" i="6"/>
  <c r="AZ403" i="6"/>
  <c r="BG114" i="7"/>
  <c r="AM157" i="7"/>
  <c r="BA407" i="6"/>
  <c r="BB406" i="6"/>
  <c r="AS406" i="6"/>
  <c r="AT405" i="6"/>
  <c r="AK406" i="6"/>
  <c r="AJ407" i="6"/>
  <c r="AL406" i="6"/>
  <c r="AW404" i="6"/>
  <c r="AX404" i="6"/>
  <c r="AV405" i="6"/>
  <c r="AP404" i="6"/>
  <c r="AO404" i="6"/>
  <c r="AR404" i="6" s="1"/>
  <c r="AN405" i="6"/>
  <c r="AQ404" i="6" l="1"/>
  <c r="AY404" i="6"/>
  <c r="AZ404" i="6"/>
  <c r="AN157" i="7"/>
  <c r="BH114" i="7"/>
  <c r="AO157" i="7"/>
  <c r="BJ114" i="7" s="1"/>
  <c r="AJ408" i="6"/>
  <c r="AL407" i="6"/>
  <c r="AK407" i="6"/>
  <c r="AT406" i="6"/>
  <c r="AS407" i="6"/>
  <c r="BA408" i="6"/>
  <c r="BB407" i="6"/>
  <c r="AP405" i="6"/>
  <c r="AN406" i="6"/>
  <c r="AO405" i="6"/>
  <c r="AR405" i="6" s="1"/>
  <c r="AW405" i="6"/>
  <c r="AX405" i="6"/>
  <c r="AV406" i="6"/>
  <c r="AQ405" i="6" l="1"/>
  <c r="AZ405" i="6"/>
  <c r="AY405" i="6"/>
  <c r="BI114" i="7"/>
  <c r="AP157" i="7"/>
  <c r="BA409" i="6"/>
  <c r="BB408" i="6"/>
  <c r="AT407" i="6"/>
  <c r="AS408" i="6"/>
  <c r="AL408" i="6"/>
  <c r="AK408" i="6"/>
  <c r="AJ409" i="6"/>
  <c r="AW406" i="6"/>
  <c r="AV407" i="6"/>
  <c r="AX406" i="6"/>
  <c r="AN407" i="6"/>
  <c r="AP406" i="6"/>
  <c r="AO406" i="6"/>
  <c r="AR406" i="6" s="1"/>
  <c r="AQ406" i="6" l="1"/>
  <c r="AY406" i="6"/>
  <c r="AZ406" i="6"/>
  <c r="W158" i="7"/>
  <c r="BK114" i="7"/>
  <c r="AJ410" i="6"/>
  <c r="AL409" i="6"/>
  <c r="AK409" i="6"/>
  <c r="AT408" i="6"/>
  <c r="AS409" i="6"/>
  <c r="BA410" i="6"/>
  <c r="BB409" i="6"/>
  <c r="AO407" i="6"/>
  <c r="AR407" i="6" s="1"/>
  <c r="AN408" i="6"/>
  <c r="AP407" i="6"/>
  <c r="AW407" i="6"/>
  <c r="AV408" i="6"/>
  <c r="AX407" i="6"/>
  <c r="AQ407" i="6" l="1"/>
  <c r="AY407" i="6"/>
  <c r="AZ407" i="6"/>
  <c r="X158" i="7"/>
  <c r="AS115" i="7" s="1"/>
  <c r="AR115" i="7"/>
  <c r="AS410" i="6"/>
  <c r="AT409" i="6"/>
  <c r="BA411" i="6"/>
  <c r="BB410" i="6"/>
  <c r="AJ411" i="6"/>
  <c r="AL410" i="6"/>
  <c r="AK410" i="6"/>
  <c r="AW408" i="6"/>
  <c r="AV409" i="6"/>
  <c r="AX408" i="6"/>
  <c r="AP408" i="6"/>
  <c r="AN409" i="6"/>
  <c r="AO408" i="6"/>
  <c r="AR408" i="6" s="1"/>
  <c r="AQ408" i="6" l="1"/>
  <c r="AY408" i="6"/>
  <c r="AZ408" i="6"/>
  <c r="Y158" i="7"/>
  <c r="Z158" i="7"/>
  <c r="AU115" i="7" s="1"/>
  <c r="AK411" i="6"/>
  <c r="AL411" i="6"/>
  <c r="AJ412" i="6"/>
  <c r="BA412" i="6"/>
  <c r="BB411" i="6"/>
  <c r="AS411" i="6"/>
  <c r="AT410" i="6"/>
  <c r="AX409" i="6"/>
  <c r="AW409" i="6"/>
  <c r="AV410" i="6"/>
  <c r="AN410" i="6"/>
  <c r="AO409" i="6"/>
  <c r="AR409" i="6" s="1"/>
  <c r="AP409" i="6"/>
  <c r="AQ409" i="6" l="1"/>
  <c r="AY409" i="6"/>
  <c r="AZ409" i="6"/>
  <c r="AA158" i="7"/>
  <c r="AT115" i="7"/>
  <c r="AB158" i="7"/>
  <c r="AW115" i="7" s="1"/>
  <c r="BA413" i="6"/>
  <c r="BB412" i="6"/>
  <c r="AK412" i="6"/>
  <c r="AL412" i="6"/>
  <c r="AJ413" i="6"/>
  <c r="AT411" i="6"/>
  <c r="AS412" i="6"/>
  <c r="AW410" i="6"/>
  <c r="AX410" i="6"/>
  <c r="AV411" i="6"/>
  <c r="AP410" i="6"/>
  <c r="AO410" i="6"/>
  <c r="AR410" i="6" s="1"/>
  <c r="AN411" i="6"/>
  <c r="AQ410" i="6" l="1"/>
  <c r="AY410" i="6"/>
  <c r="AZ410" i="6"/>
  <c r="AV115" i="7"/>
  <c r="AC158" i="7"/>
  <c r="AD158" i="7"/>
  <c r="AY115" i="7" s="1"/>
  <c r="AJ414" i="6"/>
  <c r="AK413" i="6"/>
  <c r="AL413" i="6"/>
  <c r="AS413" i="6"/>
  <c r="AT412" i="6"/>
  <c r="BA414" i="6"/>
  <c r="BB413" i="6"/>
  <c r="AW411" i="6"/>
  <c r="AX411" i="6"/>
  <c r="AV412" i="6"/>
  <c r="AP411" i="6"/>
  <c r="AN412" i="6"/>
  <c r="AO411" i="6"/>
  <c r="AR411" i="6" s="1"/>
  <c r="AQ411" i="6" l="1"/>
  <c r="AZ411" i="6"/>
  <c r="AY411" i="6"/>
  <c r="AX115" i="7"/>
  <c r="AE158" i="7"/>
  <c r="AF158" i="7" s="1"/>
  <c r="BA415" i="6"/>
  <c r="BB414" i="6"/>
  <c r="AT413" i="6"/>
  <c r="AS414" i="6"/>
  <c r="AL414" i="6"/>
  <c r="AJ415" i="6"/>
  <c r="AK414" i="6"/>
  <c r="AW412" i="6"/>
  <c r="AV413" i="6"/>
  <c r="AX412" i="6"/>
  <c r="AN413" i="6"/>
  <c r="AP412" i="6"/>
  <c r="AO412" i="6"/>
  <c r="AR412" i="6" s="1"/>
  <c r="AQ412" i="6" l="1"/>
  <c r="AY412" i="6"/>
  <c r="AZ412" i="6"/>
  <c r="BA115" i="7"/>
  <c r="AG158" i="7"/>
  <c r="AZ115" i="7"/>
  <c r="AK415" i="6"/>
  <c r="AL415" i="6"/>
  <c r="AJ416" i="6"/>
  <c r="AS415" i="6"/>
  <c r="AT414" i="6"/>
  <c r="BA416" i="6"/>
  <c r="BB415" i="6"/>
  <c r="AW413" i="6"/>
  <c r="AV414" i="6"/>
  <c r="AX413" i="6"/>
  <c r="AN414" i="6"/>
  <c r="AO413" i="6"/>
  <c r="AR413" i="6" s="1"/>
  <c r="AP413" i="6"/>
  <c r="AQ413" i="6" l="1"/>
  <c r="AY413" i="6"/>
  <c r="AZ413" i="6"/>
  <c r="AH158" i="7"/>
  <c r="BB115" i="7"/>
  <c r="BA417" i="6"/>
  <c r="BB416" i="6"/>
  <c r="AT415" i="6"/>
  <c r="AS416" i="6"/>
  <c r="AL416" i="6"/>
  <c r="AJ417" i="6"/>
  <c r="AK416" i="6"/>
  <c r="AW414" i="6"/>
  <c r="AV415" i="6"/>
  <c r="AX414" i="6"/>
  <c r="AP414" i="6"/>
  <c r="AN415" i="6"/>
  <c r="AO414" i="6"/>
  <c r="AR414" i="6" s="1"/>
  <c r="AQ414" i="6" l="1"/>
  <c r="AZ414" i="6"/>
  <c r="AY414" i="6"/>
  <c r="BC115" i="7"/>
  <c r="AI158" i="7"/>
  <c r="AT416" i="6"/>
  <c r="AS417" i="6"/>
  <c r="AJ418" i="6"/>
  <c r="AK417" i="6"/>
  <c r="AL417" i="6"/>
  <c r="BA418" i="6"/>
  <c r="BB417" i="6"/>
  <c r="AX415" i="6"/>
  <c r="AW415" i="6"/>
  <c r="AV416" i="6"/>
  <c r="AN416" i="6"/>
  <c r="AO415" i="6"/>
  <c r="AR415" i="6" s="1"/>
  <c r="AP415" i="6"/>
  <c r="AQ415" i="6" l="1"/>
  <c r="AY415" i="6"/>
  <c r="AZ415" i="6"/>
  <c r="BD115" i="7"/>
  <c r="AJ158" i="7"/>
  <c r="AJ419" i="6"/>
  <c r="AL418" i="6"/>
  <c r="AK418" i="6"/>
  <c r="AS418" i="6"/>
  <c r="AT417" i="6"/>
  <c r="BA419" i="6"/>
  <c r="BB418" i="6"/>
  <c r="AW416" i="6"/>
  <c r="AX416" i="6"/>
  <c r="AV417" i="6"/>
  <c r="AP416" i="6"/>
  <c r="AN417" i="6"/>
  <c r="AO416" i="6"/>
  <c r="AR416" i="6" s="1"/>
  <c r="AQ416" i="6" l="1"/>
  <c r="AY416" i="6"/>
  <c r="AZ416" i="6"/>
  <c r="BE115" i="7"/>
  <c r="AK158" i="7"/>
  <c r="AT418" i="6"/>
  <c r="AS419" i="6"/>
  <c r="BA420" i="6"/>
  <c r="BB419" i="6"/>
  <c r="AL419" i="6"/>
  <c r="AK419" i="6"/>
  <c r="AJ420" i="6"/>
  <c r="AP417" i="6"/>
  <c r="AN418" i="6"/>
  <c r="AO417" i="6"/>
  <c r="AR417" i="6" s="1"/>
  <c r="AW417" i="6"/>
  <c r="AX417" i="6"/>
  <c r="AV418" i="6"/>
  <c r="AQ417" i="6" l="1"/>
  <c r="AZ417" i="6"/>
  <c r="AY417" i="6"/>
  <c r="BF115" i="7"/>
  <c r="AL158" i="7"/>
  <c r="AM158" i="7" s="1"/>
  <c r="BH115" i="7" s="1"/>
  <c r="BA421" i="6"/>
  <c r="BB420" i="6"/>
  <c r="AT419" i="6"/>
  <c r="AS420" i="6"/>
  <c r="AK420" i="6"/>
  <c r="AJ421" i="6"/>
  <c r="AL420" i="6"/>
  <c r="AN419" i="6"/>
  <c r="AP418" i="6"/>
  <c r="AO418" i="6"/>
  <c r="AR418" i="6" s="1"/>
  <c r="AW418" i="6"/>
  <c r="AV419" i="6"/>
  <c r="AX418" i="6"/>
  <c r="AQ418" i="6" l="1"/>
  <c r="AY418" i="6"/>
  <c r="AZ418" i="6"/>
  <c r="AN158" i="7"/>
  <c r="BG115" i="7"/>
  <c r="AO158" i="7"/>
  <c r="BJ115" i="7" s="1"/>
  <c r="AJ422" i="6"/>
  <c r="AL421" i="6"/>
  <c r="AK421" i="6"/>
  <c r="AT420" i="6"/>
  <c r="AS421" i="6"/>
  <c r="BA422" i="6"/>
  <c r="BB421" i="6"/>
  <c r="AW419" i="6"/>
  <c r="AV420" i="6"/>
  <c r="AX419" i="6"/>
  <c r="AN420" i="6"/>
  <c r="AO419" i="6"/>
  <c r="AR419" i="6" s="1"/>
  <c r="AP419" i="6"/>
  <c r="AQ419" i="6" l="1"/>
  <c r="AY419" i="6"/>
  <c r="AZ419" i="6"/>
  <c r="BI115" i="7"/>
  <c r="AP158" i="7"/>
  <c r="AT421" i="6"/>
  <c r="AS422" i="6"/>
  <c r="BA423" i="6"/>
  <c r="BB422" i="6"/>
  <c r="AJ423" i="6"/>
  <c r="AL422" i="6"/>
  <c r="AK422" i="6"/>
  <c r="AW420" i="6"/>
  <c r="AV421" i="6"/>
  <c r="AX420" i="6"/>
  <c r="AP420" i="6"/>
  <c r="AN421" i="6"/>
  <c r="AO420" i="6"/>
  <c r="AR420" i="6" s="1"/>
  <c r="AQ420" i="6" l="1"/>
  <c r="AY420" i="6"/>
  <c r="AZ420" i="6"/>
  <c r="W159" i="7"/>
  <c r="BK115" i="7"/>
  <c r="AK423" i="6"/>
  <c r="AL423" i="6"/>
  <c r="AJ424" i="6"/>
  <c r="BA424" i="6"/>
  <c r="BB423" i="6"/>
  <c r="AT422" i="6"/>
  <c r="AS423" i="6"/>
  <c r="AX421" i="6"/>
  <c r="AW421" i="6"/>
  <c r="AV422" i="6"/>
  <c r="AN422" i="6"/>
  <c r="AO421" i="6"/>
  <c r="AR421" i="6" s="1"/>
  <c r="AP421" i="6"/>
  <c r="AQ421" i="6" l="1"/>
  <c r="AY421" i="6"/>
  <c r="AZ421" i="6"/>
  <c r="X159" i="7"/>
  <c r="AS116" i="7" s="1"/>
  <c r="AR116" i="7"/>
  <c r="Y159" i="7"/>
  <c r="AT116" i="7" s="1"/>
  <c r="AS424" i="6"/>
  <c r="AT423" i="6"/>
  <c r="BA425" i="6"/>
  <c r="BB424" i="6"/>
  <c r="AJ425" i="6"/>
  <c r="AL424" i="6"/>
  <c r="AK424" i="6"/>
  <c r="AP422" i="6"/>
  <c r="AN423" i="6"/>
  <c r="AO422" i="6"/>
  <c r="AR422" i="6" s="1"/>
  <c r="AW422" i="6"/>
  <c r="AX422" i="6"/>
  <c r="AV423" i="6"/>
  <c r="AQ422" i="6" l="1"/>
  <c r="AY422" i="6"/>
  <c r="AZ422" i="6"/>
  <c r="Z159" i="7"/>
  <c r="AA159" i="7" s="1"/>
  <c r="AV116" i="7" s="1"/>
  <c r="AL425" i="6"/>
  <c r="AJ426" i="6"/>
  <c r="AK425" i="6"/>
  <c r="BA426" i="6"/>
  <c r="BB425" i="6"/>
  <c r="AS425" i="6"/>
  <c r="AT424" i="6"/>
  <c r="AW423" i="6"/>
  <c r="AX423" i="6"/>
  <c r="AV424" i="6"/>
  <c r="AP423" i="6"/>
  <c r="AN424" i="6"/>
  <c r="AO423" i="6"/>
  <c r="AR423" i="6" s="1"/>
  <c r="AQ423" i="6" l="1"/>
  <c r="AZ423" i="6"/>
  <c r="AY423" i="6"/>
  <c r="AU116" i="7"/>
  <c r="AB159" i="7"/>
  <c r="AT425" i="6"/>
  <c r="AS426" i="6"/>
  <c r="BA427" i="6"/>
  <c r="BB426" i="6"/>
  <c r="AL426" i="6"/>
  <c r="AK426" i="6"/>
  <c r="AJ427" i="6"/>
  <c r="AN425" i="6"/>
  <c r="AP424" i="6"/>
  <c r="AO424" i="6"/>
  <c r="AR424" i="6" s="1"/>
  <c r="AV425" i="6"/>
  <c r="AW424" i="6"/>
  <c r="AX424" i="6"/>
  <c r="AQ424" i="6" l="1"/>
  <c r="AY424" i="6"/>
  <c r="AZ424" i="6"/>
  <c r="AW116" i="7"/>
  <c r="AC159" i="7"/>
  <c r="AD159" i="7" s="1"/>
  <c r="AY116" i="7" s="1"/>
  <c r="BA428" i="6"/>
  <c r="BB427" i="6"/>
  <c r="AS427" i="6"/>
  <c r="AT426" i="6"/>
  <c r="AJ428" i="6"/>
  <c r="AL427" i="6"/>
  <c r="AK427" i="6"/>
  <c r="AW425" i="6"/>
  <c r="AV426" i="6"/>
  <c r="AX425" i="6"/>
  <c r="AN426" i="6"/>
  <c r="AO425" i="6"/>
  <c r="AR425" i="6" s="1"/>
  <c r="AP425" i="6"/>
  <c r="AQ425" i="6" l="1"/>
  <c r="AY425" i="6"/>
  <c r="AZ425" i="6"/>
  <c r="AX116" i="7"/>
  <c r="AE159" i="7"/>
  <c r="AF159" i="7" s="1"/>
  <c r="AJ429" i="6"/>
  <c r="AL428" i="6"/>
  <c r="AK428" i="6"/>
  <c r="AT427" i="6"/>
  <c r="AS428" i="6"/>
  <c r="BA429" i="6"/>
  <c r="BB428" i="6"/>
  <c r="AW426" i="6"/>
  <c r="AV427" i="6"/>
  <c r="AX426" i="6"/>
  <c r="AP426" i="6"/>
  <c r="AN427" i="6"/>
  <c r="AO426" i="6"/>
  <c r="AR426" i="6" s="1"/>
  <c r="AQ426" i="6" l="1"/>
  <c r="AY426" i="6"/>
  <c r="AZ426" i="6"/>
  <c r="BA116" i="7"/>
  <c r="AG159" i="7"/>
  <c r="BB116" i="7" s="1"/>
  <c r="AZ116" i="7"/>
  <c r="AH159" i="7"/>
  <c r="BC116" i="7" s="1"/>
  <c r="BA430" i="6"/>
  <c r="BB429" i="6"/>
  <c r="AS429" i="6"/>
  <c r="AT428" i="6"/>
  <c r="AL429" i="6"/>
  <c r="AJ430" i="6"/>
  <c r="AK429" i="6"/>
  <c r="AN428" i="6"/>
  <c r="AO427" i="6"/>
  <c r="AR427" i="6" s="1"/>
  <c r="AP427" i="6"/>
  <c r="AX427" i="6"/>
  <c r="AW427" i="6"/>
  <c r="AV428" i="6"/>
  <c r="AQ427" i="6" l="1"/>
  <c r="AY427" i="6"/>
  <c r="AZ427" i="6"/>
  <c r="AI159" i="7"/>
  <c r="AL430" i="6"/>
  <c r="AK430" i="6"/>
  <c r="AJ431" i="6"/>
  <c r="AS430" i="6"/>
  <c r="AT429" i="6"/>
  <c r="BA431" i="6"/>
  <c r="BB430" i="6"/>
  <c r="AW428" i="6"/>
  <c r="AX428" i="6"/>
  <c r="AV429" i="6"/>
  <c r="AP428" i="6"/>
  <c r="AN429" i="6"/>
  <c r="AO428" i="6"/>
  <c r="AR428" i="6" s="1"/>
  <c r="AQ428" i="6" l="1"/>
  <c r="AY428" i="6"/>
  <c r="AZ428" i="6"/>
  <c r="AJ159" i="7"/>
  <c r="BD116" i="7"/>
  <c r="BA432" i="6"/>
  <c r="BB431" i="6"/>
  <c r="AT430" i="6"/>
  <c r="AS431" i="6"/>
  <c r="AJ432" i="6"/>
  <c r="AL431" i="6"/>
  <c r="AK431" i="6"/>
  <c r="AW429" i="6"/>
  <c r="AX429" i="6"/>
  <c r="AV430" i="6"/>
  <c r="AP429" i="6"/>
  <c r="AN430" i="6"/>
  <c r="AO429" i="6"/>
  <c r="AR429" i="6" s="1"/>
  <c r="AQ429" i="6" l="1"/>
  <c r="AZ429" i="6"/>
  <c r="AY429" i="6"/>
  <c r="BE116" i="7"/>
  <c r="AK159" i="7"/>
  <c r="AL432" i="6"/>
  <c r="AJ433" i="6"/>
  <c r="AK432" i="6"/>
  <c r="AS432" i="6"/>
  <c r="AT431" i="6"/>
  <c r="BA433" i="6"/>
  <c r="BB432" i="6"/>
  <c r="AN431" i="6"/>
  <c r="AP430" i="6"/>
  <c r="AO430" i="6"/>
  <c r="AR430" i="6" s="1"/>
  <c r="AV431" i="6"/>
  <c r="AW430" i="6"/>
  <c r="AX430" i="6"/>
  <c r="AQ430" i="6" l="1"/>
  <c r="AY430" i="6"/>
  <c r="AZ430" i="6"/>
  <c r="BF116" i="7"/>
  <c r="AL159" i="7"/>
  <c r="BA434" i="6"/>
  <c r="BB433" i="6"/>
  <c r="AT432" i="6"/>
  <c r="AS433" i="6"/>
  <c r="AL433" i="6"/>
  <c r="AJ434" i="6"/>
  <c r="AK433" i="6"/>
  <c r="AW431" i="6"/>
  <c r="AV432" i="6"/>
  <c r="AX431" i="6"/>
  <c r="AO431" i="6"/>
  <c r="AR431" i="6" s="1"/>
  <c r="AN432" i="6"/>
  <c r="AP431" i="6"/>
  <c r="AQ431" i="6" l="1"/>
  <c r="AY431" i="6"/>
  <c r="AZ431" i="6"/>
  <c r="BG116" i="7"/>
  <c r="AM159" i="7"/>
  <c r="AT433" i="6"/>
  <c r="AS434" i="6"/>
  <c r="AJ435" i="6"/>
  <c r="AK434" i="6"/>
  <c r="AL434" i="6"/>
  <c r="BA435" i="6"/>
  <c r="BB434" i="6"/>
  <c r="AP432" i="6"/>
  <c r="AN433" i="6"/>
  <c r="AO432" i="6"/>
  <c r="AR432" i="6" s="1"/>
  <c r="AW432" i="6"/>
  <c r="AV433" i="6"/>
  <c r="AX432" i="6"/>
  <c r="AQ432" i="6" l="1"/>
  <c r="AZ432" i="6"/>
  <c r="AY432" i="6"/>
  <c r="AN159" i="7"/>
  <c r="BH116" i="7"/>
  <c r="BA436" i="6"/>
  <c r="BB435" i="6"/>
  <c r="AJ436" i="6"/>
  <c r="AL435" i="6"/>
  <c r="AK435" i="6"/>
  <c r="AT434" i="6"/>
  <c r="AS435" i="6"/>
  <c r="AN434" i="6"/>
  <c r="AO433" i="6"/>
  <c r="AR433" i="6" s="1"/>
  <c r="AP433" i="6"/>
  <c r="AX433" i="6"/>
  <c r="AW433" i="6"/>
  <c r="AV434" i="6"/>
  <c r="AQ433" i="6" l="1"/>
  <c r="AY433" i="6"/>
  <c r="AZ433" i="6"/>
  <c r="AO159" i="7"/>
  <c r="BI116" i="7"/>
  <c r="AK436" i="6"/>
  <c r="AL436" i="6"/>
  <c r="AJ437" i="6"/>
  <c r="AS436" i="6"/>
  <c r="AT435" i="6"/>
  <c r="BA437" i="6"/>
  <c r="BB436" i="6"/>
  <c r="AW434" i="6"/>
  <c r="AX434" i="6"/>
  <c r="AV435" i="6"/>
  <c r="AP434" i="6"/>
  <c r="AN435" i="6"/>
  <c r="AO434" i="6"/>
  <c r="AR434" i="6" s="1"/>
  <c r="AQ434" i="6" l="1"/>
  <c r="AY434" i="6"/>
  <c r="AZ434" i="6"/>
  <c r="AP159" i="7"/>
  <c r="BJ116" i="7"/>
  <c r="BA438" i="6"/>
  <c r="BB437" i="6"/>
  <c r="AS437" i="6"/>
  <c r="AT436" i="6"/>
  <c r="AJ438" i="6"/>
  <c r="AL437" i="6"/>
  <c r="AK437" i="6"/>
  <c r="AW435" i="6"/>
  <c r="AX435" i="6"/>
  <c r="AV436" i="6"/>
  <c r="AP435" i="6"/>
  <c r="AN436" i="6"/>
  <c r="AO435" i="6"/>
  <c r="AR435" i="6" s="1"/>
  <c r="AQ435" i="6" l="1"/>
  <c r="AZ435" i="6"/>
  <c r="AY435" i="6"/>
  <c r="W160" i="7"/>
  <c r="BK116" i="7"/>
  <c r="AK438" i="6"/>
  <c r="AL438" i="6"/>
  <c r="AJ439" i="6"/>
  <c r="AS438" i="6"/>
  <c r="AT437" i="6"/>
  <c r="BA439" i="6"/>
  <c r="BB438" i="6"/>
  <c r="AN437" i="6"/>
  <c r="AP436" i="6"/>
  <c r="AO436" i="6"/>
  <c r="AR436" i="6" s="1"/>
  <c r="AV437" i="6"/>
  <c r="AW436" i="6"/>
  <c r="AX436" i="6"/>
  <c r="AQ436" i="6" l="1"/>
  <c r="AY436" i="6"/>
  <c r="AZ436" i="6"/>
  <c r="AR117" i="7"/>
  <c r="X160" i="7"/>
  <c r="AS117" i="7" s="1"/>
  <c r="BA440" i="6"/>
  <c r="BB439" i="6"/>
  <c r="AS439" i="6"/>
  <c r="AT438" i="6"/>
  <c r="AL439" i="6"/>
  <c r="AK439" i="6"/>
  <c r="AJ440" i="6"/>
  <c r="AW437" i="6"/>
  <c r="AV438" i="6"/>
  <c r="AX437" i="6"/>
  <c r="AO437" i="6"/>
  <c r="AR437" i="6" s="1"/>
  <c r="AN438" i="6"/>
  <c r="AP437" i="6"/>
  <c r="AQ437" i="6" l="1"/>
  <c r="AY437" i="6"/>
  <c r="AZ437" i="6"/>
  <c r="Y160" i="7"/>
  <c r="AL440" i="6"/>
  <c r="AJ441" i="6"/>
  <c r="AK440" i="6"/>
  <c r="AT439" i="6"/>
  <c r="AS440" i="6"/>
  <c r="BA441" i="6"/>
  <c r="BB440" i="6"/>
  <c r="AP438" i="6"/>
  <c r="AN439" i="6"/>
  <c r="AO438" i="6"/>
  <c r="AR438" i="6" s="1"/>
  <c r="AW438" i="6"/>
  <c r="AV439" i="6"/>
  <c r="AX438" i="6"/>
  <c r="AQ438" i="6" l="1"/>
  <c r="AZ438" i="6"/>
  <c r="AY438" i="6"/>
  <c r="AT117" i="7"/>
  <c r="Z160" i="7"/>
  <c r="BA442" i="6"/>
  <c r="BB441" i="6"/>
  <c r="AT440" i="6"/>
  <c r="AS441" i="6"/>
  <c r="AK441" i="6"/>
  <c r="AL441" i="6"/>
  <c r="AJ442" i="6"/>
  <c r="AN440" i="6"/>
  <c r="AO439" i="6"/>
  <c r="AR439" i="6" s="1"/>
  <c r="AP439" i="6"/>
  <c r="AX439" i="6"/>
  <c r="AV440" i="6"/>
  <c r="AW439" i="6"/>
  <c r="AQ439" i="6" l="1"/>
  <c r="AY439" i="6"/>
  <c r="AZ439" i="6"/>
  <c r="AU117" i="7"/>
  <c r="AA160" i="7"/>
  <c r="AT441" i="6"/>
  <c r="AS442" i="6"/>
  <c r="AJ443" i="6"/>
  <c r="AK442" i="6"/>
  <c r="AL442" i="6"/>
  <c r="BA443" i="6"/>
  <c r="BB442" i="6"/>
  <c r="AW440" i="6"/>
  <c r="AX440" i="6"/>
  <c r="AV441" i="6"/>
  <c r="AP440" i="6"/>
  <c r="AN441" i="6"/>
  <c r="AO440" i="6"/>
  <c r="AR440" i="6" s="1"/>
  <c r="AQ440" i="6" l="1"/>
  <c r="AY440" i="6"/>
  <c r="AZ440" i="6"/>
  <c r="AB160" i="7"/>
  <c r="AC160" i="7"/>
  <c r="AX117" i="7" s="1"/>
  <c r="AV117" i="7"/>
  <c r="AJ444" i="6"/>
  <c r="AL443" i="6"/>
  <c r="AK443" i="6"/>
  <c r="AT442" i="6"/>
  <c r="AS443" i="6"/>
  <c r="BA444" i="6"/>
  <c r="BB443" i="6"/>
  <c r="AP441" i="6"/>
  <c r="AN442" i="6"/>
  <c r="AO441" i="6"/>
  <c r="AR441" i="6" s="1"/>
  <c r="AW441" i="6"/>
  <c r="AX441" i="6"/>
  <c r="AV442" i="6"/>
  <c r="AQ441" i="6" l="1"/>
  <c r="AZ441" i="6"/>
  <c r="AY441" i="6"/>
  <c r="AW117" i="7"/>
  <c r="AD160" i="7"/>
  <c r="BA445" i="6"/>
  <c r="BB444" i="6"/>
  <c r="AS444" i="6"/>
  <c r="AT443" i="6"/>
  <c r="AL444" i="6"/>
  <c r="AJ445" i="6"/>
  <c r="AK444" i="6"/>
  <c r="AW442" i="6"/>
  <c r="AV443" i="6"/>
  <c r="AX442" i="6"/>
  <c r="AN443" i="6"/>
  <c r="AP442" i="6"/>
  <c r="AO442" i="6"/>
  <c r="AR442" i="6" s="1"/>
  <c r="AQ442" i="6" l="1"/>
  <c r="AY442" i="6"/>
  <c r="AZ442" i="6"/>
  <c r="AE160" i="7"/>
  <c r="AY117" i="7"/>
  <c r="AL445" i="6"/>
  <c r="AK445" i="6"/>
  <c r="AJ446" i="6"/>
  <c r="AT444" i="6"/>
  <c r="AS445" i="6"/>
  <c r="BA446" i="6"/>
  <c r="BB445" i="6"/>
  <c r="AW443" i="6"/>
  <c r="AV444" i="6"/>
  <c r="AX443" i="6"/>
  <c r="AO443" i="6"/>
  <c r="AR443" i="6" s="1"/>
  <c r="AN444" i="6"/>
  <c r="AP443" i="6"/>
  <c r="AQ443" i="6" l="1"/>
  <c r="AY443" i="6"/>
  <c r="AZ443" i="6"/>
  <c r="AZ117" i="7"/>
  <c r="AF160" i="7"/>
  <c r="AT445" i="6"/>
  <c r="AS446" i="6"/>
  <c r="BA447" i="6"/>
  <c r="BB446" i="6"/>
  <c r="AJ447" i="6"/>
  <c r="AK446" i="6"/>
  <c r="AL446" i="6"/>
  <c r="AP444" i="6"/>
  <c r="AN445" i="6"/>
  <c r="AO444" i="6"/>
  <c r="AR444" i="6" s="1"/>
  <c r="AW444" i="6"/>
  <c r="AV445" i="6"/>
  <c r="AX444" i="6"/>
  <c r="AQ444" i="6" l="1"/>
  <c r="AY444" i="6"/>
  <c r="AZ444" i="6"/>
  <c r="AG160" i="7"/>
  <c r="BA117" i="7"/>
  <c r="AJ448" i="6"/>
  <c r="AL447" i="6"/>
  <c r="AK447" i="6"/>
  <c r="BA448" i="6"/>
  <c r="BB447" i="6"/>
  <c r="AT446" i="6"/>
  <c r="AS447" i="6"/>
  <c r="AN446" i="6"/>
  <c r="AO445" i="6"/>
  <c r="AR445" i="6" s="1"/>
  <c r="AP445" i="6"/>
  <c r="AX445" i="6"/>
  <c r="AV446" i="6"/>
  <c r="AW445" i="6"/>
  <c r="AQ445" i="6" l="1"/>
  <c r="AY445" i="6"/>
  <c r="AZ445" i="6"/>
  <c r="AH160" i="7"/>
  <c r="BB117" i="7"/>
  <c r="AT447" i="6"/>
  <c r="AS448" i="6"/>
  <c r="BA449" i="6"/>
  <c r="BB448" i="6"/>
  <c r="AL448" i="6"/>
  <c r="AK448" i="6"/>
  <c r="AJ449" i="6"/>
  <c r="AW446" i="6"/>
  <c r="AX446" i="6"/>
  <c r="AV447" i="6"/>
  <c r="AP446" i="6"/>
  <c r="AN447" i="6"/>
  <c r="AO446" i="6"/>
  <c r="AR446" i="6" s="1"/>
  <c r="AQ446" i="6" l="1"/>
  <c r="AY446" i="6"/>
  <c r="AZ446" i="6"/>
  <c r="AI160" i="7"/>
  <c r="BC117" i="7"/>
  <c r="AJ450" i="6"/>
  <c r="AK449" i="6"/>
  <c r="AL449" i="6"/>
  <c r="BA450" i="6"/>
  <c r="BB449" i="6"/>
  <c r="AT448" i="6"/>
  <c r="AS449" i="6"/>
  <c r="AP447" i="6"/>
  <c r="AN448" i="6"/>
  <c r="AO447" i="6"/>
  <c r="AR447" i="6" s="1"/>
  <c r="AW447" i="6"/>
  <c r="AX447" i="6"/>
  <c r="AV448" i="6"/>
  <c r="AQ447" i="6" l="1"/>
  <c r="AY447" i="6"/>
  <c r="AZ447" i="6"/>
  <c r="BD117" i="7"/>
  <c r="AJ160" i="7"/>
  <c r="BA451" i="6"/>
  <c r="BB450" i="6"/>
  <c r="AS450" i="6"/>
  <c r="AT449" i="6"/>
  <c r="AJ451" i="6"/>
  <c r="AK450" i="6"/>
  <c r="AL450" i="6"/>
  <c r="AW448" i="6"/>
  <c r="AV449" i="6"/>
  <c r="AX448" i="6"/>
  <c r="AN449" i="6"/>
  <c r="AP448" i="6"/>
  <c r="AO448" i="6"/>
  <c r="AR448" i="6" s="1"/>
  <c r="AQ448" i="6" l="1"/>
  <c r="AY448" i="6"/>
  <c r="AZ448" i="6"/>
  <c r="AK160" i="7"/>
  <c r="BE117" i="7"/>
  <c r="AJ452" i="6"/>
  <c r="AK451" i="6"/>
  <c r="AL451" i="6"/>
  <c r="AS451" i="6"/>
  <c r="AT450" i="6"/>
  <c r="BA452" i="6"/>
  <c r="BB451" i="6"/>
  <c r="AW449" i="6"/>
  <c r="AV450" i="6"/>
  <c r="AX449" i="6"/>
  <c r="AN450" i="6"/>
  <c r="AO449" i="6"/>
  <c r="AR449" i="6" s="1"/>
  <c r="AP449" i="6"/>
  <c r="AQ449" i="6" l="1"/>
  <c r="AY449" i="6"/>
  <c r="AZ449" i="6"/>
  <c r="BF117" i="7"/>
  <c r="AL160" i="7"/>
  <c r="AT451" i="6"/>
  <c r="AS452" i="6"/>
  <c r="BA453" i="6"/>
  <c r="BB452" i="6"/>
  <c r="AJ453" i="6"/>
  <c r="AK452" i="6"/>
  <c r="AL452" i="6"/>
  <c r="AW450" i="6"/>
  <c r="AV451" i="6"/>
  <c r="AX450" i="6"/>
  <c r="AP450" i="6"/>
  <c r="AN451" i="6"/>
  <c r="AO450" i="6"/>
  <c r="AR450" i="6" s="1"/>
  <c r="AQ450" i="6" l="1"/>
  <c r="AY450" i="6"/>
  <c r="AZ450" i="6"/>
  <c r="BG117" i="7"/>
  <c r="AM160" i="7"/>
  <c r="AL453" i="6"/>
  <c r="AK453" i="6"/>
  <c r="AJ454" i="6"/>
  <c r="BA454" i="6"/>
  <c r="BB453" i="6"/>
  <c r="AT452" i="6"/>
  <c r="AS453" i="6"/>
  <c r="AN452" i="6"/>
  <c r="AO451" i="6"/>
  <c r="AR451" i="6" s="1"/>
  <c r="AP451" i="6"/>
  <c r="AX451" i="6"/>
  <c r="AV452" i="6"/>
  <c r="AW451" i="6"/>
  <c r="AQ451" i="6" l="1"/>
  <c r="AY451" i="6"/>
  <c r="AZ451" i="6"/>
  <c r="AN160" i="7"/>
  <c r="BH117" i="7"/>
  <c r="BA455" i="6"/>
  <c r="BB454" i="6"/>
  <c r="AJ455" i="6"/>
  <c r="AK454" i="6"/>
  <c r="AL454" i="6"/>
  <c r="AT453" i="6"/>
  <c r="AS454" i="6"/>
  <c r="AW452" i="6"/>
  <c r="AX452" i="6"/>
  <c r="AV453" i="6"/>
  <c r="AP452" i="6"/>
  <c r="AN453" i="6"/>
  <c r="AO452" i="6"/>
  <c r="AR452" i="6" s="1"/>
  <c r="AQ452" i="6" l="1"/>
  <c r="AY452" i="6"/>
  <c r="AZ452" i="6"/>
  <c r="AO160" i="7"/>
  <c r="BI117" i="7"/>
  <c r="AJ456" i="6"/>
  <c r="AK455" i="6"/>
  <c r="AL455" i="6"/>
  <c r="AS455" i="6"/>
  <c r="AT454" i="6"/>
  <c r="BA456" i="6"/>
  <c r="BB455" i="6"/>
  <c r="AP453" i="6"/>
  <c r="AN454" i="6"/>
  <c r="AO453" i="6"/>
  <c r="AR453" i="6" s="1"/>
  <c r="AW453" i="6"/>
  <c r="AX453" i="6"/>
  <c r="AV454" i="6"/>
  <c r="AQ453" i="6" l="1"/>
  <c r="AZ453" i="6"/>
  <c r="AY453" i="6"/>
  <c r="AP160" i="7"/>
  <c r="BJ117" i="7"/>
  <c r="AS456" i="6"/>
  <c r="AT455" i="6"/>
  <c r="BA457" i="6"/>
  <c r="BB456" i="6"/>
  <c r="AJ457" i="6"/>
  <c r="AL456" i="6"/>
  <c r="AK456" i="6"/>
  <c r="AW454" i="6"/>
  <c r="AV455" i="6"/>
  <c r="AX454" i="6"/>
  <c r="AN455" i="6"/>
  <c r="AP454" i="6"/>
  <c r="AO454" i="6"/>
  <c r="AR454" i="6" s="1"/>
  <c r="AQ454" i="6" l="1"/>
  <c r="AZ454" i="6"/>
  <c r="AY454" i="6"/>
  <c r="BK117" i="7"/>
  <c r="W161" i="7"/>
  <c r="AJ458" i="6"/>
  <c r="AL457" i="6"/>
  <c r="AK457" i="6"/>
  <c r="BA458" i="6"/>
  <c r="BB457" i="6"/>
  <c r="AT456" i="6"/>
  <c r="AS457" i="6"/>
  <c r="AW455" i="6"/>
  <c r="AV456" i="6"/>
  <c r="AX455" i="6"/>
  <c r="AN456" i="6"/>
  <c r="AO455" i="6"/>
  <c r="AR455" i="6" s="1"/>
  <c r="AP455" i="6"/>
  <c r="AQ455" i="6" l="1"/>
  <c r="AY455" i="6"/>
  <c r="AZ455" i="6"/>
  <c r="AR118" i="7"/>
  <c r="X161" i="7"/>
  <c r="AS118" i="7" s="1"/>
  <c r="BA459" i="6"/>
  <c r="BB458" i="6"/>
  <c r="AT457" i="6"/>
  <c r="AS458" i="6"/>
  <c r="AK458" i="6"/>
  <c r="AL458" i="6"/>
  <c r="AJ459" i="6"/>
  <c r="AW456" i="6"/>
  <c r="AV457" i="6"/>
  <c r="AX456" i="6"/>
  <c r="AP456" i="6"/>
  <c r="AN457" i="6"/>
  <c r="AO456" i="6"/>
  <c r="AR456" i="6" s="1"/>
  <c r="AQ456" i="6" l="1"/>
  <c r="AZ456" i="6"/>
  <c r="AY456" i="6"/>
  <c r="Y161" i="7"/>
  <c r="AS459" i="6"/>
  <c r="AT458" i="6"/>
  <c r="AL459" i="6"/>
  <c r="AJ460" i="6"/>
  <c r="AK459" i="6"/>
  <c r="BA460" i="6"/>
  <c r="BB459" i="6"/>
  <c r="AN458" i="6"/>
  <c r="AO457" i="6"/>
  <c r="AR457" i="6" s="1"/>
  <c r="AP457" i="6"/>
  <c r="AX457" i="6"/>
  <c r="AV458" i="6"/>
  <c r="AW457" i="6"/>
  <c r="AQ457" i="6" l="1"/>
  <c r="AY457" i="6"/>
  <c r="AZ457" i="6"/>
  <c r="AT118" i="7"/>
  <c r="Z161" i="7"/>
  <c r="AL460" i="6"/>
  <c r="AK460" i="6"/>
  <c r="AJ461" i="6"/>
  <c r="BA461" i="6"/>
  <c r="BB460" i="6"/>
  <c r="AT459" i="6"/>
  <c r="AS460" i="6"/>
  <c r="AW458" i="6"/>
  <c r="AX458" i="6"/>
  <c r="AV459" i="6"/>
  <c r="AP458" i="6"/>
  <c r="AN459" i="6"/>
  <c r="AO458" i="6"/>
  <c r="AR458" i="6" s="1"/>
  <c r="AQ458" i="6" l="1"/>
  <c r="AY458" i="6"/>
  <c r="AZ458" i="6"/>
  <c r="AU118" i="7"/>
  <c r="AA161" i="7"/>
  <c r="BA462" i="6"/>
  <c r="BB461" i="6"/>
  <c r="AJ462" i="6"/>
  <c r="AK461" i="6"/>
  <c r="AL461" i="6"/>
  <c r="AT460" i="6"/>
  <c r="AS461" i="6"/>
  <c r="AW459" i="6"/>
  <c r="AX459" i="6"/>
  <c r="AV460" i="6"/>
  <c r="AP459" i="6"/>
  <c r="AN460" i="6"/>
  <c r="AO459" i="6"/>
  <c r="AR459" i="6" s="1"/>
  <c r="AQ459" i="6" l="1"/>
  <c r="AY459" i="6"/>
  <c r="AZ459" i="6"/>
  <c r="AB161" i="7"/>
  <c r="AV118" i="7"/>
  <c r="AC161" i="7"/>
  <c r="AX118" i="7" s="1"/>
  <c r="AJ463" i="6"/>
  <c r="AL462" i="6"/>
  <c r="AK462" i="6"/>
  <c r="AT461" i="6"/>
  <c r="AS462" i="6"/>
  <c r="BA463" i="6"/>
  <c r="BB462" i="6"/>
  <c r="AN461" i="6"/>
  <c r="AP460" i="6"/>
  <c r="AO460" i="6"/>
  <c r="AR460" i="6" s="1"/>
  <c r="AV461" i="6"/>
  <c r="AW460" i="6"/>
  <c r="AX460" i="6"/>
  <c r="AQ460" i="6" l="1"/>
  <c r="AZ460" i="6"/>
  <c r="AY460" i="6"/>
  <c r="AW118" i="7"/>
  <c r="AD161" i="7"/>
  <c r="BA464" i="6"/>
  <c r="BB463" i="6"/>
  <c r="AT462" i="6"/>
  <c r="AS463" i="6"/>
  <c r="AJ464" i="6"/>
  <c r="AL463" i="6"/>
  <c r="AK463" i="6"/>
  <c r="AW461" i="6"/>
  <c r="AV462" i="6"/>
  <c r="AX461" i="6"/>
  <c r="AN462" i="6"/>
  <c r="AO461" i="6"/>
  <c r="AR461" i="6" s="1"/>
  <c r="AP461" i="6"/>
  <c r="AQ461" i="6" l="1"/>
  <c r="AY461" i="6"/>
  <c r="AZ461" i="6"/>
  <c r="AY118" i="7"/>
  <c r="AE161" i="7"/>
  <c r="AS464" i="6"/>
  <c r="AT463" i="6"/>
  <c r="AL464" i="6"/>
  <c r="AJ465" i="6"/>
  <c r="AK464" i="6"/>
  <c r="BA465" i="6"/>
  <c r="BB464" i="6"/>
  <c r="AW462" i="6"/>
  <c r="AV463" i="6"/>
  <c r="AX462" i="6"/>
  <c r="AP462" i="6"/>
  <c r="AN463" i="6"/>
  <c r="AO462" i="6"/>
  <c r="AR462" i="6" s="1"/>
  <c r="AQ462" i="6" l="1"/>
  <c r="AY462" i="6"/>
  <c r="AZ462" i="6"/>
  <c r="AZ118" i="7"/>
  <c r="AF161" i="7"/>
  <c r="AJ466" i="6"/>
  <c r="AL465" i="6"/>
  <c r="AK465" i="6"/>
  <c r="BA466" i="6"/>
  <c r="BB465" i="6"/>
  <c r="AS465" i="6"/>
  <c r="AT464" i="6"/>
  <c r="AN464" i="6"/>
  <c r="AO463" i="6"/>
  <c r="AR463" i="6" s="1"/>
  <c r="AP463" i="6"/>
  <c r="AX463" i="6"/>
  <c r="AV464" i="6"/>
  <c r="AW463" i="6"/>
  <c r="AQ463" i="6" l="1"/>
  <c r="AY463" i="6"/>
  <c r="AZ463" i="6"/>
  <c r="BA118" i="7"/>
  <c r="AG161" i="7"/>
  <c r="BA467" i="6"/>
  <c r="BB466" i="6"/>
  <c r="AT465" i="6"/>
  <c r="AS466" i="6"/>
  <c r="AK466" i="6"/>
  <c r="AJ467" i="6"/>
  <c r="AL466" i="6"/>
  <c r="AW464" i="6"/>
  <c r="AX464" i="6"/>
  <c r="AV465" i="6"/>
  <c r="AP464" i="6"/>
  <c r="AO464" i="6"/>
  <c r="AR464" i="6" s="1"/>
  <c r="AN465" i="6"/>
  <c r="AQ464" i="6" l="1"/>
  <c r="AY464" i="6"/>
  <c r="AZ464" i="6"/>
  <c r="BB118" i="7"/>
  <c r="AH161" i="7"/>
  <c r="AS467" i="6"/>
  <c r="AT466" i="6"/>
  <c r="AJ468" i="6"/>
  <c r="AL467" i="6"/>
  <c r="AK467" i="6"/>
  <c r="BA468" i="6"/>
  <c r="BB467" i="6"/>
  <c r="AP465" i="6"/>
  <c r="AN466" i="6"/>
  <c r="AO465" i="6"/>
  <c r="AR465" i="6" s="1"/>
  <c r="AW465" i="6"/>
  <c r="AX465" i="6"/>
  <c r="AV466" i="6"/>
  <c r="AQ465" i="6" l="1"/>
  <c r="AY465" i="6"/>
  <c r="AZ465" i="6"/>
  <c r="BC118" i="7"/>
  <c r="AI161" i="7"/>
  <c r="AL468" i="6"/>
  <c r="AJ469" i="6"/>
  <c r="AK468" i="6"/>
  <c r="BA469" i="6"/>
  <c r="BB468" i="6"/>
  <c r="AS468" i="6"/>
  <c r="AT467" i="6"/>
  <c r="AV467" i="6"/>
  <c r="AW466" i="6"/>
  <c r="AX466" i="6"/>
  <c r="AN467" i="6"/>
  <c r="AP466" i="6"/>
  <c r="AO466" i="6"/>
  <c r="AR466" i="6" s="1"/>
  <c r="AQ466" i="6" l="1"/>
  <c r="AZ466" i="6"/>
  <c r="AY466" i="6"/>
  <c r="BD118" i="7"/>
  <c r="AJ161" i="7"/>
  <c r="AK161" i="7" s="1"/>
  <c r="AS469" i="6"/>
  <c r="AT468" i="6"/>
  <c r="BA470" i="6"/>
  <c r="BB469" i="6"/>
  <c r="AL469" i="6"/>
  <c r="AJ470" i="6"/>
  <c r="AK469" i="6"/>
  <c r="AO467" i="6"/>
  <c r="AR467" i="6" s="1"/>
  <c r="AN468" i="6"/>
  <c r="AP467" i="6"/>
  <c r="AW467" i="6"/>
  <c r="AV468" i="6"/>
  <c r="AX467" i="6"/>
  <c r="AQ467" i="6" l="1"/>
  <c r="AY467" i="6"/>
  <c r="AZ467" i="6"/>
  <c r="BF118" i="7"/>
  <c r="BE118" i="7"/>
  <c r="AL161" i="7"/>
  <c r="BG118" i="7" s="1"/>
  <c r="BA471" i="6"/>
  <c r="BB470" i="6"/>
  <c r="AL470" i="6"/>
  <c r="AJ471" i="6"/>
  <c r="AK470" i="6"/>
  <c r="AS470" i="6"/>
  <c r="AT469" i="6"/>
  <c r="AW468" i="6"/>
  <c r="AV469" i="6"/>
  <c r="AX468" i="6"/>
  <c r="AP468" i="6"/>
  <c r="AN469" i="6"/>
  <c r="AO468" i="6"/>
  <c r="AR468" i="6" s="1"/>
  <c r="AQ468" i="6" l="1"/>
  <c r="AY468" i="6"/>
  <c r="AZ468" i="6"/>
  <c r="AM161" i="7"/>
  <c r="AT470" i="6"/>
  <c r="AS471" i="6"/>
  <c r="AJ472" i="6"/>
  <c r="AL471" i="6"/>
  <c r="AK471" i="6"/>
  <c r="BA472" i="6"/>
  <c r="BB471" i="6"/>
  <c r="AN470" i="6"/>
  <c r="AO469" i="6"/>
  <c r="AR469" i="6" s="1"/>
  <c r="AP469" i="6"/>
  <c r="AX469" i="6"/>
  <c r="AW469" i="6"/>
  <c r="AV470" i="6"/>
  <c r="AQ469" i="6" l="1"/>
  <c r="AY469" i="6"/>
  <c r="AZ469" i="6"/>
  <c r="AN161" i="7"/>
  <c r="BH118" i="7"/>
  <c r="AL472" i="6"/>
  <c r="AK472" i="6"/>
  <c r="AJ473" i="6"/>
  <c r="BA473" i="6"/>
  <c r="BB472" i="6"/>
  <c r="AT471" i="6"/>
  <c r="AS472" i="6"/>
  <c r="AW470" i="6"/>
  <c r="AX470" i="6"/>
  <c r="AV471" i="6"/>
  <c r="AP470" i="6"/>
  <c r="AO470" i="6"/>
  <c r="AR470" i="6" s="1"/>
  <c r="AN471" i="6"/>
  <c r="AQ470" i="6" l="1"/>
  <c r="AY470" i="6"/>
  <c r="AZ470" i="6"/>
  <c r="AO161" i="7"/>
  <c r="BI118" i="7"/>
  <c r="BA474" i="6"/>
  <c r="BB473" i="6"/>
  <c r="AJ474" i="6"/>
  <c r="AL473" i="6"/>
  <c r="AK473" i="6"/>
  <c r="AS473" i="6"/>
  <c r="AT472" i="6"/>
  <c r="AP471" i="6"/>
  <c r="AN472" i="6"/>
  <c r="AO471" i="6"/>
  <c r="AR471" i="6" s="1"/>
  <c r="AW471" i="6"/>
  <c r="AX471" i="6"/>
  <c r="AV472" i="6"/>
  <c r="AQ471" i="6" l="1"/>
  <c r="AY471" i="6"/>
  <c r="AZ471" i="6"/>
  <c r="AP161" i="7"/>
  <c r="BJ118" i="7"/>
  <c r="AT473" i="6"/>
  <c r="AS474" i="6"/>
  <c r="AK474" i="6"/>
  <c r="AL474" i="6"/>
  <c r="AJ475" i="6"/>
  <c r="BA475" i="6"/>
  <c r="BB474" i="6"/>
  <c r="AN473" i="6"/>
  <c r="AP472" i="6"/>
  <c r="AO472" i="6"/>
  <c r="AR472" i="6" s="1"/>
  <c r="AV473" i="6"/>
  <c r="AW472" i="6"/>
  <c r="AX472" i="6"/>
  <c r="AQ472" i="6" l="1"/>
  <c r="AZ472" i="6"/>
  <c r="AY472" i="6"/>
  <c r="W162" i="7"/>
  <c r="BK118" i="7"/>
  <c r="BA476" i="6"/>
  <c r="BB475" i="6"/>
  <c r="AL475" i="6"/>
  <c r="AK475" i="6"/>
  <c r="AJ476" i="6"/>
  <c r="AS475" i="6"/>
  <c r="AT474" i="6"/>
  <c r="AW473" i="6"/>
  <c r="AV474" i="6"/>
  <c r="AX473" i="6"/>
  <c r="AO473" i="6"/>
  <c r="AR473" i="6" s="1"/>
  <c r="AN474" i="6"/>
  <c r="AP473" i="6"/>
  <c r="AQ473" i="6" l="1"/>
  <c r="AY473" i="6"/>
  <c r="AZ473" i="6"/>
  <c r="X162" i="7"/>
  <c r="AS119" i="7" s="1"/>
  <c r="AR119" i="7"/>
  <c r="AS476" i="6"/>
  <c r="AT475" i="6"/>
  <c r="AL476" i="6"/>
  <c r="AK476" i="6"/>
  <c r="AJ477" i="6"/>
  <c r="BA477" i="6"/>
  <c r="BB476" i="6"/>
  <c r="AP474" i="6"/>
  <c r="AN475" i="6"/>
  <c r="AO474" i="6"/>
  <c r="AR474" i="6" s="1"/>
  <c r="AW474" i="6"/>
  <c r="AV475" i="6"/>
  <c r="AX474" i="6"/>
  <c r="AQ474" i="6" l="1"/>
  <c r="AZ474" i="6"/>
  <c r="AY474" i="6"/>
  <c r="Y162" i="7"/>
  <c r="BA478" i="6"/>
  <c r="BB477" i="6"/>
  <c r="AL477" i="6"/>
  <c r="AK477" i="6"/>
  <c r="AJ478" i="6"/>
  <c r="AT476" i="6"/>
  <c r="AS477" i="6"/>
  <c r="AX475" i="6"/>
  <c r="AV476" i="6"/>
  <c r="AW475" i="6"/>
  <c r="AN476" i="6"/>
  <c r="AO475" i="6"/>
  <c r="AR475" i="6" s="1"/>
  <c r="AP475" i="6"/>
  <c r="AQ475" i="6" l="1"/>
  <c r="AY475" i="6"/>
  <c r="AZ475" i="6"/>
  <c r="Z162" i="7"/>
  <c r="AT119" i="7"/>
  <c r="AT477" i="6"/>
  <c r="AS478" i="6"/>
  <c r="AK478" i="6"/>
  <c r="AJ479" i="6"/>
  <c r="AL478" i="6"/>
  <c r="BA479" i="6"/>
  <c r="BB478" i="6"/>
  <c r="AP476" i="6"/>
  <c r="AN477" i="6"/>
  <c r="AO476" i="6"/>
  <c r="AR476" i="6" s="1"/>
  <c r="AW476" i="6"/>
  <c r="AX476" i="6"/>
  <c r="AV477" i="6"/>
  <c r="AQ476" i="6" l="1"/>
  <c r="AY476" i="6"/>
  <c r="AZ476" i="6"/>
  <c r="AU119" i="7"/>
  <c r="AA162" i="7"/>
  <c r="AL479" i="6"/>
  <c r="AK479" i="6"/>
  <c r="AJ480" i="6"/>
  <c r="BA480" i="6"/>
  <c r="BB479" i="6"/>
  <c r="AT478" i="6"/>
  <c r="AS479" i="6"/>
  <c r="AW477" i="6"/>
  <c r="AX477" i="6"/>
  <c r="AV478" i="6"/>
  <c r="AP477" i="6"/>
  <c r="AN478" i="6"/>
  <c r="AO477" i="6"/>
  <c r="AR477" i="6" s="1"/>
  <c r="AQ477" i="6" l="1"/>
  <c r="AY477" i="6"/>
  <c r="AZ477" i="6"/>
  <c r="AB162" i="7"/>
  <c r="AV119" i="7"/>
  <c r="BA481" i="6"/>
  <c r="BB480" i="6"/>
  <c r="AS480" i="6"/>
  <c r="AT479" i="6"/>
  <c r="AJ481" i="6"/>
  <c r="AK480" i="6"/>
  <c r="AL480" i="6"/>
  <c r="AW478" i="6"/>
  <c r="AV479" i="6"/>
  <c r="AX478" i="6"/>
  <c r="AN479" i="6"/>
  <c r="AP478" i="6"/>
  <c r="AO478" i="6"/>
  <c r="AR478" i="6" s="1"/>
  <c r="AQ478" i="6" l="1"/>
  <c r="AZ478" i="6"/>
  <c r="AY478" i="6"/>
  <c r="AC162" i="7"/>
  <c r="AW119" i="7"/>
  <c r="AK481" i="6"/>
  <c r="AJ482" i="6"/>
  <c r="AL481" i="6"/>
  <c r="AS481" i="6"/>
  <c r="AT480" i="6"/>
  <c r="BA482" i="6"/>
  <c r="BB481" i="6"/>
  <c r="AW479" i="6"/>
  <c r="AV480" i="6"/>
  <c r="AX479" i="6"/>
  <c r="AO479" i="6"/>
  <c r="AR479" i="6" s="1"/>
  <c r="AN480" i="6"/>
  <c r="AP479" i="6"/>
  <c r="AQ479" i="6" l="1"/>
  <c r="AY479" i="6"/>
  <c r="AZ479" i="6"/>
  <c r="AX119" i="7"/>
  <c r="AD162" i="7"/>
  <c r="AE162" i="7"/>
  <c r="AZ119" i="7" s="1"/>
  <c r="BA483" i="6"/>
  <c r="BB482" i="6"/>
  <c r="AT481" i="6"/>
  <c r="AS482" i="6"/>
  <c r="AJ483" i="6"/>
  <c r="AL482" i="6"/>
  <c r="AK482" i="6"/>
  <c r="AP480" i="6"/>
  <c r="AN481" i="6"/>
  <c r="AO480" i="6"/>
  <c r="AR480" i="6" s="1"/>
  <c r="AW480" i="6"/>
  <c r="AV481" i="6"/>
  <c r="AX480" i="6"/>
  <c r="AQ480" i="6" l="1"/>
  <c r="AY480" i="6"/>
  <c r="AZ480" i="6"/>
  <c r="AY119" i="7"/>
  <c r="AF162" i="7"/>
  <c r="AJ484" i="6"/>
  <c r="AK483" i="6"/>
  <c r="AL483" i="6"/>
  <c r="AS483" i="6"/>
  <c r="AT482" i="6"/>
  <c r="BA484" i="6"/>
  <c r="BB483" i="6"/>
  <c r="AN482" i="6"/>
  <c r="AO481" i="6"/>
  <c r="AR481" i="6" s="1"/>
  <c r="AP481" i="6"/>
  <c r="AX481" i="6"/>
  <c r="AW481" i="6"/>
  <c r="AV482" i="6"/>
  <c r="AQ481" i="6" l="1"/>
  <c r="AY481" i="6"/>
  <c r="AZ481" i="6"/>
  <c r="BA119" i="7"/>
  <c r="AG162" i="7"/>
  <c r="AS484" i="6"/>
  <c r="AT483" i="6"/>
  <c r="BA485" i="6"/>
  <c r="BB484" i="6"/>
  <c r="AJ485" i="6"/>
  <c r="AL484" i="6"/>
  <c r="AK484" i="6"/>
  <c r="AW482" i="6"/>
  <c r="AX482" i="6"/>
  <c r="AV483" i="6"/>
  <c r="AP482" i="6"/>
  <c r="AO482" i="6"/>
  <c r="AR482" i="6" s="1"/>
  <c r="AN483" i="6"/>
  <c r="AQ482" i="6" l="1"/>
  <c r="AY482" i="6"/>
  <c r="AZ482" i="6"/>
  <c r="AH162" i="7"/>
  <c r="BB119" i="7"/>
  <c r="AJ486" i="6"/>
  <c r="AL485" i="6"/>
  <c r="AK485" i="6"/>
  <c r="BA486" i="6"/>
  <c r="BB485" i="6"/>
  <c r="AS485" i="6"/>
  <c r="AT484" i="6"/>
  <c r="AW483" i="6"/>
  <c r="AX483" i="6"/>
  <c r="AV484" i="6"/>
  <c r="AP483" i="6"/>
  <c r="AN484" i="6"/>
  <c r="AO483" i="6"/>
  <c r="AR483" i="6" s="1"/>
  <c r="AQ483" i="6" l="1"/>
  <c r="AY483" i="6"/>
  <c r="AZ483" i="6"/>
  <c r="BC119" i="7"/>
  <c r="AI162" i="7"/>
  <c r="BA487" i="6"/>
  <c r="BB486" i="6"/>
  <c r="AS486" i="6"/>
  <c r="AT485" i="6"/>
  <c r="AL486" i="6"/>
  <c r="AJ487" i="6"/>
  <c r="AK486" i="6"/>
  <c r="AW484" i="6"/>
  <c r="AV485" i="6"/>
  <c r="AX484" i="6"/>
  <c r="AN485" i="6"/>
  <c r="AP484" i="6"/>
  <c r="AO484" i="6"/>
  <c r="AR484" i="6" s="1"/>
  <c r="AQ484" i="6" l="1"/>
  <c r="AZ484" i="6"/>
  <c r="AY484" i="6"/>
  <c r="AJ162" i="7"/>
  <c r="BD119" i="7"/>
  <c r="AT486" i="6"/>
  <c r="AS487" i="6"/>
  <c r="AL487" i="6"/>
  <c r="AK487" i="6"/>
  <c r="AJ488" i="6"/>
  <c r="BA488" i="6"/>
  <c r="BB487" i="6"/>
  <c r="AW485" i="6"/>
  <c r="AV486" i="6"/>
  <c r="AX485" i="6"/>
  <c r="AN486" i="6"/>
  <c r="AO485" i="6"/>
  <c r="AR485" i="6" s="1"/>
  <c r="AP485" i="6"/>
  <c r="AQ485" i="6" l="1"/>
  <c r="AY485" i="6"/>
  <c r="AZ485" i="6"/>
  <c r="AK162" i="7"/>
  <c r="BE119" i="7"/>
  <c r="BA489" i="6"/>
  <c r="BB488" i="6"/>
  <c r="AJ489" i="6"/>
  <c r="AK488" i="6"/>
  <c r="AL488" i="6"/>
  <c r="AS488" i="6"/>
  <c r="AT487" i="6"/>
  <c r="AP486" i="6"/>
  <c r="AN487" i="6"/>
  <c r="AO486" i="6"/>
  <c r="AR486" i="6" s="1"/>
  <c r="AW486" i="6"/>
  <c r="AV487" i="6"/>
  <c r="AX486" i="6"/>
  <c r="AQ486" i="6" l="1"/>
  <c r="AY486" i="6"/>
  <c r="AZ486" i="6"/>
  <c r="AL162" i="7"/>
  <c r="BF119" i="7"/>
  <c r="AL489" i="6"/>
  <c r="AJ490" i="6"/>
  <c r="AK489" i="6"/>
  <c r="AT488" i="6"/>
  <c r="AS489" i="6"/>
  <c r="BA490" i="6"/>
  <c r="BB489" i="6"/>
  <c r="AN488" i="6"/>
  <c r="AO487" i="6"/>
  <c r="AR487" i="6" s="1"/>
  <c r="AP487" i="6"/>
  <c r="AX487" i="6"/>
  <c r="AW487" i="6"/>
  <c r="AV488" i="6"/>
  <c r="AQ487" i="6" l="1"/>
  <c r="AY487" i="6"/>
  <c r="AZ487" i="6"/>
  <c r="AM162" i="7"/>
  <c r="BG119" i="7"/>
  <c r="AS490" i="6"/>
  <c r="AT489" i="6"/>
  <c r="BA491" i="6"/>
  <c r="BB490" i="6"/>
  <c r="AK490" i="6"/>
  <c r="AJ491" i="6"/>
  <c r="AL490" i="6"/>
  <c r="AW488" i="6"/>
  <c r="AX488" i="6"/>
  <c r="AV489" i="6"/>
  <c r="AP488" i="6"/>
  <c r="AO488" i="6"/>
  <c r="AR488" i="6" s="1"/>
  <c r="AN489" i="6"/>
  <c r="AQ488" i="6" l="1"/>
  <c r="AY488" i="6"/>
  <c r="AZ488" i="6"/>
  <c r="AN162" i="7"/>
  <c r="BH119" i="7"/>
  <c r="AJ492" i="6"/>
  <c r="AK491" i="6"/>
  <c r="AL491" i="6"/>
  <c r="BA492" i="6"/>
  <c r="BB491" i="6"/>
  <c r="AT490" i="6"/>
  <c r="AS491" i="6"/>
  <c r="AW489" i="6"/>
  <c r="AX489" i="6"/>
  <c r="AV490" i="6"/>
  <c r="AP489" i="6"/>
  <c r="AN490" i="6"/>
  <c r="AO489" i="6"/>
  <c r="AR489" i="6" s="1"/>
  <c r="AQ489" i="6" l="1"/>
  <c r="AY489" i="6"/>
  <c r="AZ489" i="6"/>
  <c r="AO162" i="7"/>
  <c r="BI119" i="7"/>
  <c r="BA493" i="6"/>
  <c r="BB492" i="6"/>
  <c r="AT491" i="6"/>
  <c r="AS492" i="6"/>
  <c r="AL492" i="6"/>
  <c r="AJ493" i="6"/>
  <c r="AK492" i="6"/>
  <c r="AW490" i="6"/>
  <c r="AV491" i="6"/>
  <c r="AX490" i="6"/>
  <c r="AN491" i="6"/>
  <c r="AP490" i="6"/>
  <c r="AO490" i="6"/>
  <c r="AR490" i="6" s="1"/>
  <c r="AQ490" i="6" l="1"/>
  <c r="AZ490" i="6"/>
  <c r="AY490" i="6"/>
  <c r="AP162" i="7"/>
  <c r="BJ119" i="7"/>
  <c r="AL493" i="6"/>
  <c r="AK493" i="6"/>
  <c r="AJ494" i="6"/>
  <c r="AT492" i="6"/>
  <c r="AS493" i="6"/>
  <c r="BA494" i="6"/>
  <c r="BB493" i="6"/>
  <c r="AW491" i="6"/>
  <c r="AV492" i="6"/>
  <c r="AX491" i="6"/>
  <c r="AN492" i="6"/>
  <c r="AO491" i="6"/>
  <c r="AR491" i="6" s="1"/>
  <c r="AP491" i="6"/>
  <c r="AQ491" i="6" l="1"/>
  <c r="AY491" i="6"/>
  <c r="AZ491" i="6"/>
  <c r="BK119" i="7"/>
  <c r="W163" i="7"/>
  <c r="AT493" i="6"/>
  <c r="AS494" i="6"/>
  <c r="BA495" i="6"/>
  <c r="BB494" i="6"/>
  <c r="AJ495" i="6"/>
  <c r="AK494" i="6"/>
  <c r="AL494" i="6"/>
  <c r="AW492" i="6"/>
  <c r="AV493" i="6"/>
  <c r="AX492" i="6"/>
  <c r="AP492" i="6"/>
  <c r="AN493" i="6"/>
  <c r="AO492" i="6"/>
  <c r="AR492" i="6" s="1"/>
  <c r="AQ492" i="6" l="1"/>
  <c r="AY492" i="6"/>
  <c r="AZ492" i="6"/>
  <c r="AR120" i="7"/>
  <c r="X163" i="7"/>
  <c r="AS120" i="7" s="1"/>
  <c r="Y163" i="7"/>
  <c r="Z163" i="7" s="1"/>
  <c r="AU120" i="7" s="1"/>
  <c r="AK495" i="6"/>
  <c r="AJ496" i="6"/>
  <c r="AL495" i="6"/>
  <c r="BA496" i="6"/>
  <c r="BB495" i="6"/>
  <c r="AT494" i="6"/>
  <c r="AS495" i="6"/>
  <c r="AX493" i="6"/>
  <c r="AV494" i="6"/>
  <c r="AW493" i="6"/>
  <c r="AN494" i="6"/>
  <c r="AO493" i="6"/>
  <c r="AR493" i="6" s="1"/>
  <c r="AP493" i="6"/>
  <c r="AQ493" i="6" l="1"/>
  <c r="AY493" i="6"/>
  <c r="AZ493" i="6"/>
  <c r="AA163" i="7"/>
  <c r="AV120" i="7" s="1"/>
  <c r="AT120" i="7"/>
  <c r="AB163" i="7"/>
  <c r="AS496" i="6"/>
  <c r="AT495" i="6"/>
  <c r="BB496" i="6"/>
  <c r="BA497" i="6"/>
  <c r="AJ497" i="6"/>
  <c r="AK496" i="6"/>
  <c r="AL496" i="6"/>
  <c r="AW494" i="6"/>
  <c r="AX494" i="6"/>
  <c r="AV495" i="6"/>
  <c r="AP494" i="6"/>
  <c r="AN495" i="6"/>
  <c r="AO494" i="6"/>
  <c r="AR494" i="6" s="1"/>
  <c r="AQ494" i="6" l="1"/>
  <c r="AY494" i="6"/>
  <c r="AZ494" i="6"/>
  <c r="AW120" i="7"/>
  <c r="AC163" i="7"/>
  <c r="AX120" i="7" s="1"/>
  <c r="AL497" i="6"/>
  <c r="AJ498" i="6"/>
  <c r="AK497" i="6"/>
  <c r="BA498" i="6"/>
  <c r="BB497" i="6"/>
  <c r="AS497" i="6"/>
  <c r="AT496" i="6"/>
  <c r="AW495" i="6"/>
  <c r="AX495" i="6"/>
  <c r="AV496" i="6"/>
  <c r="AP495" i="6"/>
  <c r="AN496" i="6"/>
  <c r="AO495" i="6"/>
  <c r="AR495" i="6" s="1"/>
  <c r="AQ495" i="6" l="1"/>
  <c r="AY495" i="6"/>
  <c r="AZ495" i="6"/>
  <c r="AD163" i="7"/>
  <c r="AY120" i="7" s="1"/>
  <c r="AE163" i="7"/>
  <c r="BA499" i="6"/>
  <c r="BB498" i="6"/>
  <c r="AK498" i="6"/>
  <c r="AJ499" i="6"/>
  <c r="AL498" i="6"/>
  <c r="AS498" i="6"/>
  <c r="AT497" i="6"/>
  <c r="AN497" i="6"/>
  <c r="AP496" i="6"/>
  <c r="AO496" i="6"/>
  <c r="AR496" i="6" s="1"/>
  <c r="AV497" i="6"/>
  <c r="AW496" i="6"/>
  <c r="AX496" i="6"/>
  <c r="AQ496" i="6" l="1"/>
  <c r="AZ496" i="6"/>
  <c r="AY496" i="6"/>
  <c r="AF163" i="7"/>
  <c r="AZ120" i="7"/>
  <c r="AS499" i="6"/>
  <c r="AT498" i="6"/>
  <c r="AL499" i="6"/>
  <c r="AJ500" i="6"/>
  <c r="AK499" i="6"/>
  <c r="BA500" i="6"/>
  <c r="BB499" i="6"/>
  <c r="AW497" i="6"/>
  <c r="AV498" i="6"/>
  <c r="AX497" i="6"/>
  <c r="AN498" i="6"/>
  <c r="AO497" i="6"/>
  <c r="AR497" i="6" s="1"/>
  <c r="AP497" i="6"/>
  <c r="AQ497" i="6" l="1"/>
  <c r="AY497" i="6"/>
  <c r="AZ497" i="6"/>
  <c r="AG163" i="7"/>
  <c r="BA120" i="7"/>
  <c r="BA501" i="6"/>
  <c r="BB500" i="6"/>
  <c r="AL500" i="6"/>
  <c r="AJ501" i="6"/>
  <c r="AK500" i="6"/>
  <c r="AT499" i="6"/>
  <c r="AS500" i="6"/>
  <c r="AW498" i="6"/>
  <c r="AV499" i="6"/>
  <c r="AX498" i="6"/>
  <c r="AP498" i="6"/>
  <c r="AN499" i="6"/>
  <c r="AO498" i="6"/>
  <c r="AR498" i="6" s="1"/>
  <c r="AQ498" i="6" l="1"/>
  <c r="AY498" i="6"/>
  <c r="AZ498" i="6"/>
  <c r="BB120" i="7"/>
  <c r="AH163" i="7"/>
  <c r="AL501" i="6"/>
  <c r="AK501" i="6"/>
  <c r="AJ502" i="6"/>
  <c r="AS501" i="6"/>
  <c r="AT500" i="6"/>
  <c r="BA502" i="6"/>
  <c r="BB501" i="6"/>
  <c r="AX499" i="6"/>
  <c r="AW499" i="6"/>
  <c r="AV500" i="6"/>
  <c r="AN500" i="6"/>
  <c r="AO499" i="6"/>
  <c r="AR499" i="6" s="1"/>
  <c r="AP499" i="6"/>
  <c r="AQ499" i="6" l="1"/>
  <c r="AY499" i="6"/>
  <c r="AZ499" i="6"/>
  <c r="AI163" i="7"/>
  <c r="BC120" i="7"/>
  <c r="BA503" i="6"/>
  <c r="BB502" i="6"/>
  <c r="AT501" i="6"/>
  <c r="AS502" i="6"/>
  <c r="AK502" i="6"/>
  <c r="AJ503" i="6"/>
  <c r="AL502" i="6"/>
  <c r="AW500" i="6"/>
  <c r="AX500" i="6"/>
  <c r="AV501" i="6"/>
  <c r="AP500" i="6"/>
  <c r="AO500" i="6"/>
  <c r="AR500" i="6" s="1"/>
  <c r="AN501" i="6"/>
  <c r="AQ500" i="6" l="1"/>
  <c r="AY500" i="6"/>
  <c r="AZ500" i="6"/>
  <c r="AJ163" i="7"/>
  <c r="BD120" i="7"/>
  <c r="AK503" i="6"/>
  <c r="AJ504" i="6"/>
  <c r="AL503" i="6"/>
  <c r="AT502" i="6"/>
  <c r="AS503" i="6"/>
  <c r="BA504" i="6"/>
  <c r="BB503" i="6"/>
  <c r="AW501" i="6"/>
  <c r="AX501" i="6"/>
  <c r="AV502" i="6"/>
  <c r="AP501" i="6"/>
  <c r="AN502" i="6"/>
  <c r="AO501" i="6"/>
  <c r="AR501" i="6" s="1"/>
  <c r="AQ501" i="6" l="1"/>
  <c r="AY501" i="6"/>
  <c r="AZ501" i="6"/>
  <c r="AK163" i="7"/>
  <c r="BE120" i="7"/>
  <c r="BB504" i="6"/>
  <c r="BA505" i="6"/>
  <c r="AS504" i="6"/>
  <c r="AT503" i="6"/>
  <c r="AK504" i="6"/>
  <c r="AJ505" i="6"/>
  <c r="AL504" i="6"/>
  <c r="AN503" i="6"/>
  <c r="AP502" i="6"/>
  <c r="AO502" i="6"/>
  <c r="AR502" i="6" s="1"/>
  <c r="AV503" i="6"/>
  <c r="AW502" i="6"/>
  <c r="AX502" i="6"/>
  <c r="AQ502" i="6" l="1"/>
  <c r="AZ502" i="6"/>
  <c r="AY502" i="6"/>
  <c r="AL163" i="7"/>
  <c r="BF120" i="7"/>
  <c r="AK505" i="6"/>
  <c r="AJ506" i="6"/>
  <c r="AL505" i="6"/>
  <c r="AS505" i="6"/>
  <c r="AT504" i="6"/>
  <c r="BA506" i="6"/>
  <c r="BB505" i="6"/>
  <c r="AW503" i="6"/>
  <c r="AV504" i="6"/>
  <c r="AX503" i="6"/>
  <c r="AO503" i="6"/>
  <c r="AR503" i="6" s="1"/>
  <c r="AN504" i="6"/>
  <c r="AP503" i="6"/>
  <c r="AQ503" i="6" l="1"/>
  <c r="AY503" i="6"/>
  <c r="AZ503" i="6"/>
  <c r="AM163" i="7"/>
  <c r="BG120" i="7"/>
  <c r="AT505" i="6"/>
  <c r="AS506" i="6"/>
  <c r="AL506" i="6"/>
  <c r="AJ507" i="6"/>
  <c r="AK506" i="6"/>
  <c r="BA507" i="6"/>
  <c r="BB506" i="6"/>
  <c r="AP504" i="6"/>
  <c r="AN505" i="6"/>
  <c r="AO504" i="6"/>
  <c r="AR504" i="6" s="1"/>
  <c r="AW504" i="6"/>
  <c r="AV505" i="6"/>
  <c r="AX504" i="6"/>
  <c r="AQ504" i="6" l="1"/>
  <c r="AY504" i="6"/>
  <c r="AZ504" i="6"/>
  <c r="AN163" i="7"/>
  <c r="BH120" i="7"/>
  <c r="BA508" i="6"/>
  <c r="BB507" i="6"/>
  <c r="AK507" i="6"/>
  <c r="AJ508" i="6"/>
  <c r="AL507" i="6"/>
  <c r="AS507" i="6"/>
  <c r="AT506" i="6"/>
  <c r="AX505" i="6"/>
  <c r="AV506" i="6"/>
  <c r="AW505" i="6"/>
  <c r="AN506" i="6"/>
  <c r="AO505" i="6"/>
  <c r="AR505" i="6" s="1"/>
  <c r="AP505" i="6"/>
  <c r="AQ505" i="6" l="1"/>
  <c r="AY505" i="6"/>
  <c r="AZ505" i="6"/>
  <c r="AO163" i="7"/>
  <c r="BI120" i="7"/>
  <c r="AL508" i="6"/>
  <c r="AK508" i="6"/>
  <c r="AJ509" i="6"/>
  <c r="AS508" i="6"/>
  <c r="AT507" i="6"/>
  <c r="BA509" i="6"/>
  <c r="BB508" i="6"/>
  <c r="AW506" i="6"/>
  <c r="AX506" i="6"/>
  <c r="AV507" i="6"/>
  <c r="AP506" i="6"/>
  <c r="AN507" i="6"/>
  <c r="AO506" i="6"/>
  <c r="AR506" i="6" s="1"/>
  <c r="AQ506" i="6" l="1"/>
  <c r="AZ506" i="6"/>
  <c r="AY506" i="6"/>
  <c r="AP163" i="7"/>
  <c r="BJ120" i="7"/>
  <c r="AT508" i="6"/>
  <c r="AS509" i="6"/>
  <c r="AJ510" i="6"/>
  <c r="AL509" i="6"/>
  <c r="AK509" i="6"/>
  <c r="BA510" i="6"/>
  <c r="BB509" i="6"/>
  <c r="AP507" i="6"/>
  <c r="AN508" i="6"/>
  <c r="AO507" i="6"/>
  <c r="AR507" i="6" s="1"/>
  <c r="AW507" i="6"/>
  <c r="AX507" i="6"/>
  <c r="AV508" i="6"/>
  <c r="AQ507" i="6" l="1"/>
  <c r="AY507" i="6"/>
  <c r="AZ507" i="6"/>
  <c r="W164" i="7"/>
  <c r="BK120" i="7"/>
  <c r="AK510" i="6"/>
  <c r="AJ511" i="6"/>
  <c r="AL510" i="6"/>
  <c r="AS510" i="6"/>
  <c r="AT509" i="6"/>
  <c r="BA511" i="6"/>
  <c r="BB510" i="6"/>
  <c r="AV509" i="6"/>
  <c r="AW508" i="6"/>
  <c r="AX508" i="6"/>
  <c r="AN509" i="6"/>
  <c r="AP508" i="6"/>
  <c r="AO508" i="6"/>
  <c r="AR508" i="6" s="1"/>
  <c r="AQ508" i="6" l="1"/>
  <c r="AZ508" i="6"/>
  <c r="AY508" i="6"/>
  <c r="AR121" i="7"/>
  <c r="Y164" i="7"/>
  <c r="AT121" i="7" s="1"/>
  <c r="AS511" i="6"/>
  <c r="AT510" i="6"/>
  <c r="BA512" i="6"/>
  <c r="BB511" i="6"/>
  <c r="AJ512" i="6"/>
  <c r="AL511" i="6"/>
  <c r="AK511" i="6"/>
  <c r="AO509" i="6"/>
  <c r="AR509" i="6" s="1"/>
  <c r="AN510" i="6"/>
  <c r="AP509" i="6"/>
  <c r="AW509" i="6"/>
  <c r="AV510" i="6"/>
  <c r="AX509" i="6"/>
  <c r="AQ509" i="6" l="1"/>
  <c r="AY509" i="6"/>
  <c r="AZ509" i="6"/>
  <c r="Z164" i="7"/>
  <c r="AL512" i="6"/>
  <c r="AJ513" i="6"/>
  <c r="AK512" i="6"/>
  <c r="BA513" i="6"/>
  <c r="BB512" i="6"/>
  <c r="AT511" i="6"/>
  <c r="AS512" i="6"/>
  <c r="AW510" i="6"/>
  <c r="AV511" i="6"/>
  <c r="AX510" i="6"/>
  <c r="AP510" i="6"/>
  <c r="AN511" i="6"/>
  <c r="AO510" i="6"/>
  <c r="AR510" i="6" s="1"/>
  <c r="AQ510" i="6" l="1"/>
  <c r="AY510" i="6"/>
  <c r="AZ510" i="6"/>
  <c r="AU121" i="7"/>
  <c r="AA164" i="7"/>
  <c r="AV121" i="7" s="1"/>
  <c r="BA514" i="6"/>
  <c r="BB513" i="6"/>
  <c r="AT512" i="6"/>
  <c r="AS513" i="6"/>
  <c r="AL513" i="6"/>
  <c r="AJ514" i="6"/>
  <c r="AK513" i="6"/>
  <c r="AX511" i="6"/>
  <c r="AV512" i="6"/>
  <c r="AW511" i="6"/>
  <c r="AN512" i="6"/>
  <c r="AO511" i="6"/>
  <c r="AR511" i="6" s="1"/>
  <c r="AP511" i="6"/>
  <c r="AQ511" i="6" l="1"/>
  <c r="AY511" i="6"/>
  <c r="AZ511" i="6"/>
  <c r="AB164" i="7"/>
  <c r="AW121" i="7" s="1"/>
  <c r="AC164" i="7"/>
  <c r="AD164" i="7" s="1"/>
  <c r="AY121" i="7" s="1"/>
  <c r="AL514" i="6"/>
  <c r="AK514" i="6"/>
  <c r="AJ515" i="6"/>
  <c r="AT513" i="6"/>
  <c r="AS514" i="6"/>
  <c r="BA515" i="6"/>
  <c r="BB514" i="6"/>
  <c r="AW512" i="6"/>
  <c r="AX512" i="6"/>
  <c r="AV513" i="6"/>
  <c r="AP512" i="6"/>
  <c r="AN513" i="6"/>
  <c r="AO512" i="6"/>
  <c r="AR512" i="6" s="1"/>
  <c r="AQ512" i="6" l="1"/>
  <c r="AZ512" i="6"/>
  <c r="AY512" i="6"/>
  <c r="AX121" i="7"/>
  <c r="AE164" i="7"/>
  <c r="AZ121" i="7" s="1"/>
  <c r="AS515" i="6"/>
  <c r="AT514" i="6"/>
  <c r="AL515" i="6"/>
  <c r="AK515" i="6"/>
  <c r="AJ516" i="6"/>
  <c r="BA516" i="6"/>
  <c r="BB515" i="6"/>
  <c r="AP513" i="6"/>
  <c r="AN514" i="6"/>
  <c r="AO513" i="6"/>
  <c r="AR513" i="6" s="1"/>
  <c r="AW513" i="6"/>
  <c r="AX513" i="6"/>
  <c r="AV514" i="6"/>
  <c r="AQ513" i="6" l="1"/>
  <c r="AY513" i="6"/>
  <c r="AZ513" i="6"/>
  <c r="AF164" i="7"/>
  <c r="BA517" i="6"/>
  <c r="BB516" i="6"/>
  <c r="AK516" i="6"/>
  <c r="AL516" i="6"/>
  <c r="AJ517" i="6"/>
  <c r="AS516" i="6"/>
  <c r="AT515" i="6"/>
  <c r="AW514" i="6"/>
  <c r="AV515" i="6"/>
  <c r="AX514" i="6"/>
  <c r="AN515" i="6"/>
  <c r="AP514" i="6"/>
  <c r="AO514" i="6"/>
  <c r="AR514" i="6" s="1"/>
  <c r="AQ514" i="6" l="1"/>
  <c r="AZ514" i="6"/>
  <c r="AY514" i="6"/>
  <c r="AG164" i="7"/>
  <c r="BA121" i="7"/>
  <c r="AL517" i="6"/>
  <c r="AJ518" i="6"/>
  <c r="AK517" i="6"/>
  <c r="AS517" i="6"/>
  <c r="AT516" i="6"/>
  <c r="BA518" i="6"/>
  <c r="BB517" i="6"/>
  <c r="AW515" i="6"/>
  <c r="AV516" i="6"/>
  <c r="AX515" i="6"/>
  <c r="AO515" i="6"/>
  <c r="AR515" i="6" s="1"/>
  <c r="AN516" i="6"/>
  <c r="AP515" i="6"/>
  <c r="AQ515" i="6" l="1"/>
  <c r="AY515" i="6"/>
  <c r="AZ515" i="6"/>
  <c r="AH164" i="7"/>
  <c r="BB121" i="7"/>
  <c r="BA519" i="6"/>
  <c r="BB518" i="6"/>
  <c r="AS518" i="6"/>
  <c r="AT517" i="6"/>
  <c r="AK518" i="6"/>
  <c r="AJ519" i="6"/>
  <c r="AL518" i="6"/>
  <c r="AP516" i="6"/>
  <c r="AN517" i="6"/>
  <c r="AO516" i="6"/>
  <c r="AR516" i="6" s="1"/>
  <c r="AW516" i="6"/>
  <c r="AV517" i="6"/>
  <c r="AX516" i="6"/>
  <c r="AQ516" i="6" l="1"/>
  <c r="AY516" i="6"/>
  <c r="AZ516" i="6"/>
  <c r="AI164" i="7"/>
  <c r="BC121" i="7"/>
  <c r="AJ520" i="6"/>
  <c r="AK519" i="6"/>
  <c r="AL519" i="6"/>
  <c r="AT518" i="6"/>
  <c r="AS519" i="6"/>
  <c r="BA520" i="6"/>
  <c r="BB519" i="6"/>
  <c r="AX517" i="6"/>
  <c r="AV518" i="6"/>
  <c r="AW517" i="6"/>
  <c r="AN518" i="6"/>
  <c r="AO517" i="6"/>
  <c r="AR517" i="6" s="1"/>
  <c r="AP517" i="6"/>
  <c r="AQ517" i="6" l="1"/>
  <c r="AY517" i="6"/>
  <c r="AZ517" i="6"/>
  <c r="AJ164" i="7"/>
  <c r="BD121" i="7"/>
  <c r="BA521" i="6"/>
  <c r="BB520" i="6"/>
  <c r="AS520" i="6"/>
  <c r="AT519" i="6"/>
  <c r="AJ521" i="6"/>
  <c r="AK520" i="6"/>
  <c r="AL520" i="6"/>
  <c r="AP518" i="6"/>
  <c r="AN519" i="6"/>
  <c r="AO518" i="6"/>
  <c r="AR518" i="6" s="1"/>
  <c r="AW518" i="6"/>
  <c r="AX518" i="6"/>
  <c r="AV519" i="6"/>
  <c r="AQ518" i="6" l="1"/>
  <c r="AY518" i="6"/>
  <c r="AZ518" i="6"/>
  <c r="AK164" i="7"/>
  <c r="BE121" i="7"/>
  <c r="AL521" i="6"/>
  <c r="AJ522" i="6"/>
  <c r="AK521" i="6"/>
  <c r="AT520" i="6"/>
  <c r="AS521" i="6"/>
  <c r="BA522" i="6"/>
  <c r="BB521" i="6"/>
  <c r="AW519" i="6"/>
  <c r="AX519" i="6"/>
  <c r="AV520" i="6"/>
  <c r="AP519" i="6"/>
  <c r="AN520" i="6"/>
  <c r="AO519" i="6"/>
  <c r="AR519" i="6" s="1"/>
  <c r="AQ519" i="6" l="1"/>
  <c r="AZ519" i="6"/>
  <c r="AY519" i="6"/>
  <c r="AL164" i="7"/>
  <c r="BF121" i="7"/>
  <c r="AS522" i="6"/>
  <c r="AT521" i="6"/>
  <c r="AJ523" i="6"/>
  <c r="AK522" i="6"/>
  <c r="AL522" i="6"/>
  <c r="BA523" i="6"/>
  <c r="BB522" i="6"/>
  <c r="AN521" i="6"/>
  <c r="AP520" i="6"/>
  <c r="AO520" i="6"/>
  <c r="AR520" i="6" s="1"/>
  <c r="AW520" i="6"/>
  <c r="AV521" i="6"/>
  <c r="AX520" i="6"/>
  <c r="AQ520" i="6" l="1"/>
  <c r="AY520" i="6"/>
  <c r="AZ520" i="6"/>
  <c r="AM164" i="7"/>
  <c r="BG121" i="7"/>
  <c r="AJ524" i="6"/>
  <c r="AL523" i="6"/>
  <c r="AK523" i="6"/>
  <c r="BA524" i="6"/>
  <c r="BB523" i="6"/>
  <c r="AT522" i="6"/>
  <c r="AS523" i="6"/>
  <c r="AW521" i="6"/>
  <c r="AV522" i="6"/>
  <c r="AX521" i="6"/>
  <c r="AN522" i="6"/>
  <c r="AO521" i="6"/>
  <c r="AR521" i="6" s="1"/>
  <c r="AP521" i="6"/>
  <c r="AQ521" i="6" l="1"/>
  <c r="AY521" i="6"/>
  <c r="AZ521" i="6"/>
  <c r="BH121" i="7"/>
  <c r="AN164" i="7"/>
  <c r="AS524" i="6"/>
  <c r="AT523" i="6"/>
  <c r="BA525" i="6"/>
  <c r="BB524" i="6"/>
  <c r="AL524" i="6"/>
  <c r="AK524" i="6"/>
  <c r="AJ525" i="6"/>
  <c r="AP522" i="6"/>
  <c r="AN523" i="6"/>
  <c r="AO522" i="6"/>
  <c r="AR522" i="6" s="1"/>
  <c r="AW522" i="6"/>
  <c r="AV523" i="6"/>
  <c r="AX522" i="6"/>
  <c r="AQ522" i="6" l="1"/>
  <c r="AY522" i="6"/>
  <c r="AZ522" i="6"/>
  <c r="AO164" i="7"/>
  <c r="BI121" i="7"/>
  <c r="AJ526" i="6"/>
  <c r="AK525" i="6"/>
  <c r="AL525" i="6"/>
  <c r="BA526" i="6"/>
  <c r="BB525" i="6"/>
  <c r="AS525" i="6"/>
  <c r="AT524" i="6"/>
  <c r="AX523" i="6"/>
  <c r="AV524" i="6"/>
  <c r="AW523" i="6"/>
  <c r="AN524" i="6"/>
  <c r="AO523" i="6"/>
  <c r="AR523" i="6" s="1"/>
  <c r="AP523" i="6"/>
  <c r="AQ523" i="6" l="1"/>
  <c r="AY523" i="6"/>
  <c r="AZ523" i="6"/>
  <c r="AP164" i="7"/>
  <c r="BJ121" i="7"/>
  <c r="AT525" i="6"/>
  <c r="AS526" i="6"/>
  <c r="BA527" i="6"/>
  <c r="BB526" i="6"/>
  <c r="AK526" i="6"/>
  <c r="AJ527" i="6"/>
  <c r="AL526" i="6"/>
  <c r="AW524" i="6"/>
  <c r="AX524" i="6"/>
  <c r="AV525" i="6"/>
  <c r="AP524" i="6"/>
  <c r="AO524" i="6"/>
  <c r="AR524" i="6" s="1"/>
  <c r="AN525" i="6"/>
  <c r="AQ524" i="6" l="1"/>
  <c r="AY524" i="6"/>
  <c r="AZ524" i="6"/>
  <c r="W165" i="7"/>
  <c r="BK121" i="7"/>
  <c r="AJ528" i="6"/>
  <c r="AL527" i="6"/>
  <c r="AK527" i="6"/>
  <c r="BA528" i="6"/>
  <c r="BB527" i="6"/>
  <c r="AT526" i="6"/>
  <c r="AS527" i="6"/>
  <c r="AP525" i="6"/>
  <c r="AN526" i="6"/>
  <c r="AO525" i="6"/>
  <c r="AR525" i="6" s="1"/>
  <c r="AW525" i="6"/>
  <c r="AX525" i="6"/>
  <c r="AV526" i="6"/>
  <c r="AQ525" i="6" l="1"/>
  <c r="AY525" i="6"/>
  <c r="AZ525" i="6"/>
  <c r="AR122" i="7"/>
  <c r="Z165" i="7"/>
  <c r="AU122" i="7" s="1"/>
  <c r="AA165" i="7"/>
  <c r="AV122" i="7" s="1"/>
  <c r="AB165" i="7"/>
  <c r="AW122" i="7" s="1"/>
  <c r="BA529" i="6"/>
  <c r="BB528" i="6"/>
  <c r="AT527" i="6"/>
  <c r="AS528" i="6"/>
  <c r="AL528" i="6"/>
  <c r="AK528" i="6"/>
  <c r="AJ529" i="6"/>
  <c r="AW526" i="6"/>
  <c r="AV527" i="6"/>
  <c r="AX526" i="6"/>
  <c r="AN527" i="6"/>
  <c r="AP526" i="6"/>
  <c r="AO526" i="6"/>
  <c r="AR526" i="6" s="1"/>
  <c r="AQ526" i="6" l="1"/>
  <c r="AY526" i="6"/>
  <c r="AZ526" i="6"/>
  <c r="AC165" i="7"/>
  <c r="AD165" i="7" s="1"/>
  <c r="AY122" i="7" s="1"/>
  <c r="AS529" i="6"/>
  <c r="AT528" i="6"/>
  <c r="AJ530" i="6"/>
  <c r="AL529" i="6"/>
  <c r="AK529" i="6"/>
  <c r="BA530" i="6"/>
  <c r="BB529" i="6"/>
  <c r="AW527" i="6"/>
  <c r="AV528" i="6"/>
  <c r="AX527" i="6"/>
  <c r="AN528" i="6"/>
  <c r="AO527" i="6"/>
  <c r="AR527" i="6" s="1"/>
  <c r="AP527" i="6"/>
  <c r="AQ527" i="6" l="1"/>
  <c r="AY527" i="6"/>
  <c r="AZ527" i="6"/>
  <c r="AX122" i="7"/>
  <c r="AE165" i="7"/>
  <c r="AZ122" i="7" s="1"/>
  <c r="AL530" i="6"/>
  <c r="AK530" i="6"/>
  <c r="AJ531" i="6"/>
  <c r="BA531" i="6"/>
  <c r="BB530" i="6"/>
  <c r="AT529" i="6"/>
  <c r="AS530" i="6"/>
  <c r="AW528" i="6"/>
  <c r="AV529" i="6"/>
  <c r="AX528" i="6"/>
  <c r="AP528" i="6"/>
  <c r="AN529" i="6"/>
  <c r="AO528" i="6"/>
  <c r="AR528" i="6" s="1"/>
  <c r="AQ528" i="6" l="1"/>
  <c r="AY528" i="6"/>
  <c r="AZ528" i="6"/>
  <c r="AF165" i="7"/>
  <c r="BA122" i="7" s="1"/>
  <c r="BA532" i="6"/>
  <c r="BB531" i="6"/>
  <c r="AL531" i="6"/>
  <c r="AJ532" i="6"/>
  <c r="AK531" i="6"/>
  <c r="AT530" i="6"/>
  <c r="AS531" i="6"/>
  <c r="AX529" i="6"/>
  <c r="AV530" i="6"/>
  <c r="AW529" i="6"/>
  <c r="AN530" i="6"/>
  <c r="AO529" i="6"/>
  <c r="AR529" i="6" s="1"/>
  <c r="AP529" i="6"/>
  <c r="AQ529" i="6" l="1"/>
  <c r="AY529" i="6"/>
  <c r="AZ529" i="6"/>
  <c r="AG165" i="7"/>
  <c r="AJ533" i="6"/>
  <c r="AL532" i="6"/>
  <c r="AK532" i="6"/>
  <c r="AS532" i="6"/>
  <c r="AT531" i="6"/>
  <c r="BA533" i="6"/>
  <c r="BB532" i="6"/>
  <c r="AP530" i="6"/>
  <c r="AN531" i="6"/>
  <c r="AO530" i="6"/>
  <c r="AR530" i="6" s="1"/>
  <c r="AW530" i="6"/>
  <c r="AX530" i="6"/>
  <c r="AV531" i="6"/>
  <c r="AQ530" i="6" l="1"/>
  <c r="AY530" i="6"/>
  <c r="AZ530" i="6"/>
  <c r="BB122" i="7"/>
  <c r="AH165" i="7"/>
  <c r="AS533" i="6"/>
  <c r="AT532" i="6"/>
  <c r="BA534" i="6"/>
  <c r="BB533" i="6"/>
  <c r="AL533" i="6"/>
  <c r="AJ534" i="6"/>
  <c r="AK533" i="6"/>
  <c r="AP531" i="6"/>
  <c r="AN532" i="6"/>
  <c r="AO531" i="6"/>
  <c r="AR531" i="6" s="1"/>
  <c r="AW531" i="6"/>
  <c r="AX531" i="6"/>
  <c r="AV532" i="6"/>
  <c r="AQ531" i="6" l="1"/>
  <c r="AZ531" i="6"/>
  <c r="AY531" i="6"/>
  <c r="AI165" i="7"/>
  <c r="BC122" i="7"/>
  <c r="AL534" i="6"/>
  <c r="AK534" i="6"/>
  <c r="AJ535" i="6"/>
  <c r="BA535" i="6"/>
  <c r="BB534" i="6"/>
  <c r="AT533" i="6"/>
  <c r="AS534" i="6"/>
  <c r="AN533" i="6"/>
  <c r="AP532" i="6"/>
  <c r="AO532" i="6"/>
  <c r="AR532" i="6" s="1"/>
  <c r="AV533" i="6"/>
  <c r="AW532" i="6"/>
  <c r="AX532" i="6"/>
  <c r="AQ532" i="6" l="1"/>
  <c r="AY532" i="6"/>
  <c r="AZ532" i="6"/>
  <c r="BD122" i="7"/>
  <c r="AJ165" i="7"/>
  <c r="BA536" i="6"/>
  <c r="BB535" i="6"/>
  <c r="AJ536" i="6"/>
  <c r="AK535" i="6"/>
  <c r="AL535" i="6"/>
  <c r="AT534" i="6"/>
  <c r="AS535" i="6"/>
  <c r="AW533" i="6"/>
  <c r="AV534" i="6"/>
  <c r="AX533" i="6"/>
  <c r="AN534" i="6"/>
  <c r="AO533" i="6"/>
  <c r="AR533" i="6" s="1"/>
  <c r="AP533" i="6"/>
  <c r="AQ533" i="6" l="1"/>
  <c r="AY533" i="6"/>
  <c r="AZ533" i="6"/>
  <c r="BE122" i="7"/>
  <c r="AK165" i="7"/>
  <c r="AL165" i="7"/>
  <c r="BG122" i="7" s="1"/>
  <c r="AT535" i="6"/>
  <c r="AS536" i="6"/>
  <c r="AK536" i="6"/>
  <c r="AL536" i="6"/>
  <c r="AJ537" i="6"/>
  <c r="BA537" i="6"/>
  <c r="BB536" i="6"/>
  <c r="AW534" i="6"/>
  <c r="AV535" i="6"/>
  <c r="AX534" i="6"/>
  <c r="AP534" i="6"/>
  <c r="AN535" i="6"/>
  <c r="AO534" i="6"/>
  <c r="AR534" i="6" s="1"/>
  <c r="AQ534" i="6" l="1"/>
  <c r="AY534" i="6"/>
  <c r="AZ534" i="6"/>
  <c r="BF122" i="7"/>
  <c r="AM165" i="7"/>
  <c r="BH122" i="7" s="1"/>
  <c r="AL537" i="6"/>
  <c r="AK537" i="6"/>
  <c r="AJ538" i="6"/>
  <c r="AS537" i="6"/>
  <c r="AT536" i="6"/>
  <c r="BA538" i="6"/>
  <c r="BB537" i="6"/>
  <c r="AX535" i="6"/>
  <c r="AV536" i="6"/>
  <c r="AW535" i="6"/>
  <c r="AN536" i="6"/>
  <c r="AO535" i="6"/>
  <c r="AR535" i="6" s="1"/>
  <c r="AP535" i="6"/>
  <c r="AQ535" i="6" l="1"/>
  <c r="AY535" i="6"/>
  <c r="AZ535" i="6"/>
  <c r="AN165" i="7"/>
  <c r="BA539" i="6"/>
  <c r="BB538" i="6"/>
  <c r="AS538" i="6"/>
  <c r="AT537" i="6"/>
  <c r="AL538" i="6"/>
  <c r="AK538" i="6"/>
  <c r="AJ539" i="6"/>
  <c r="AP536" i="6"/>
  <c r="AO536" i="6"/>
  <c r="AR536" i="6" s="1"/>
  <c r="AN537" i="6"/>
  <c r="AW536" i="6"/>
  <c r="AX536" i="6"/>
  <c r="AV537" i="6"/>
  <c r="AQ536" i="6" l="1"/>
  <c r="AY536" i="6"/>
  <c r="AZ536" i="6"/>
  <c r="AO165" i="7"/>
  <c r="BI122" i="7"/>
  <c r="BA540" i="6"/>
  <c r="BB539" i="6"/>
  <c r="AT538" i="6"/>
  <c r="AS539" i="6"/>
  <c r="AJ540" i="6"/>
  <c r="AK539" i="6"/>
  <c r="AL539" i="6"/>
  <c r="AP537" i="6"/>
  <c r="AN538" i="6"/>
  <c r="AO537" i="6"/>
  <c r="AR537" i="6" s="1"/>
  <c r="AW537" i="6"/>
  <c r="AX537" i="6"/>
  <c r="AV538" i="6"/>
  <c r="AQ537" i="6" l="1"/>
  <c r="AZ537" i="6"/>
  <c r="AY537" i="6"/>
  <c r="AP165" i="7"/>
  <c r="BJ122" i="7"/>
  <c r="AJ541" i="6"/>
  <c r="AL540" i="6"/>
  <c r="AK540" i="6"/>
  <c r="AT539" i="6"/>
  <c r="AS540" i="6"/>
  <c r="BA541" i="6"/>
  <c r="BB540" i="6"/>
  <c r="AV539" i="6"/>
  <c r="AW538" i="6"/>
  <c r="AX538" i="6"/>
  <c r="AN539" i="6"/>
  <c r="AP538" i="6"/>
  <c r="AO538" i="6"/>
  <c r="AR538" i="6" s="1"/>
  <c r="AQ538" i="6" l="1"/>
  <c r="AY538" i="6"/>
  <c r="AZ538" i="6"/>
  <c r="BK122" i="7"/>
  <c r="W166" i="7"/>
  <c r="AK541" i="6"/>
  <c r="AL541" i="6"/>
  <c r="AJ542" i="6"/>
  <c r="BA542" i="6"/>
  <c r="BB541" i="6"/>
  <c r="AT540" i="6"/>
  <c r="AS541" i="6"/>
  <c r="AO539" i="6"/>
  <c r="AR539" i="6" s="1"/>
  <c r="AN540" i="6"/>
  <c r="AP539" i="6"/>
  <c r="AW539" i="6"/>
  <c r="AV540" i="6"/>
  <c r="AX539" i="6"/>
  <c r="AQ539" i="6" l="1"/>
  <c r="AY539" i="6"/>
  <c r="AZ539" i="6"/>
  <c r="AA166" i="7"/>
  <c r="AV123" i="7" s="1"/>
  <c r="AR123" i="7"/>
  <c r="AT541" i="6"/>
  <c r="AS542" i="6"/>
  <c r="BA543" i="6"/>
  <c r="BB542" i="6"/>
  <c r="AJ543" i="6"/>
  <c r="AL542" i="6"/>
  <c r="AK542" i="6"/>
  <c r="AP540" i="6"/>
  <c r="AN541" i="6"/>
  <c r="AO540" i="6"/>
  <c r="AR540" i="6" s="1"/>
  <c r="AW540" i="6"/>
  <c r="AV541" i="6"/>
  <c r="AX540" i="6"/>
  <c r="AQ540" i="6" l="1"/>
  <c r="AY540" i="6"/>
  <c r="AZ540" i="6"/>
  <c r="AB166" i="7"/>
  <c r="AK543" i="6"/>
  <c r="AJ544" i="6"/>
  <c r="AL543" i="6"/>
  <c r="BA544" i="6"/>
  <c r="BB543" i="6"/>
  <c r="AT542" i="6"/>
  <c r="AS543" i="6"/>
  <c r="AN542" i="6"/>
  <c r="AO541" i="6"/>
  <c r="AR541" i="6" s="1"/>
  <c r="AP541" i="6"/>
  <c r="AX541" i="6"/>
  <c r="AV542" i="6"/>
  <c r="AW541" i="6"/>
  <c r="AQ541" i="6" l="1"/>
  <c r="AY541" i="6"/>
  <c r="AZ541" i="6"/>
  <c r="AC166" i="7"/>
  <c r="AW123" i="7"/>
  <c r="BA545" i="6"/>
  <c r="BB544" i="6"/>
  <c r="AT543" i="6"/>
  <c r="AS544" i="6"/>
  <c r="AJ545" i="6"/>
  <c r="AL544" i="6"/>
  <c r="AK544" i="6"/>
  <c r="AW542" i="6"/>
  <c r="AX542" i="6"/>
  <c r="AV543" i="6"/>
  <c r="AP542" i="6"/>
  <c r="AO542" i="6"/>
  <c r="AR542" i="6" s="1"/>
  <c r="AN543" i="6"/>
  <c r="AQ542" i="6" l="1"/>
  <c r="AY542" i="6"/>
  <c r="AZ542" i="6"/>
  <c r="AX123" i="7"/>
  <c r="AD166" i="7"/>
  <c r="AL545" i="6"/>
  <c r="AK545" i="6"/>
  <c r="AJ546" i="6"/>
  <c r="AT544" i="6"/>
  <c r="AS545" i="6"/>
  <c r="BA546" i="6"/>
  <c r="BB545" i="6"/>
  <c r="AP543" i="6"/>
  <c r="AN544" i="6"/>
  <c r="AO543" i="6"/>
  <c r="AR543" i="6" s="1"/>
  <c r="AW543" i="6"/>
  <c r="AX543" i="6"/>
  <c r="AV544" i="6"/>
  <c r="AQ543" i="6" l="1"/>
  <c r="AZ543" i="6"/>
  <c r="AY543" i="6"/>
  <c r="AY123" i="7"/>
  <c r="AE166" i="7"/>
  <c r="BB546" i="6"/>
  <c r="BA547" i="6"/>
  <c r="AT545" i="6"/>
  <c r="AS546" i="6"/>
  <c r="AJ547" i="6"/>
  <c r="AK546" i="6"/>
  <c r="AL546" i="6"/>
  <c r="AN545" i="6"/>
  <c r="AP544" i="6"/>
  <c r="AO544" i="6"/>
  <c r="AR544" i="6" s="1"/>
  <c r="AV545" i="6"/>
  <c r="AW544" i="6"/>
  <c r="AX544" i="6"/>
  <c r="AQ544" i="6" l="1"/>
  <c r="AZ544" i="6"/>
  <c r="AY544" i="6"/>
  <c r="AF166" i="7"/>
  <c r="AZ123" i="7"/>
  <c r="AK547" i="6"/>
  <c r="AJ548" i="6"/>
  <c r="AL547" i="6"/>
  <c r="AS547" i="6"/>
  <c r="AT546" i="6"/>
  <c r="BA548" i="6"/>
  <c r="BB547" i="6"/>
  <c r="AW545" i="6"/>
  <c r="AV546" i="6"/>
  <c r="AX545" i="6"/>
  <c r="AO545" i="6"/>
  <c r="AR545" i="6" s="1"/>
  <c r="AN546" i="6"/>
  <c r="AP545" i="6"/>
  <c r="AQ545" i="6" l="1"/>
  <c r="AY545" i="6"/>
  <c r="AZ545" i="6"/>
  <c r="AG166" i="7"/>
  <c r="BA123" i="7"/>
  <c r="AT547" i="6"/>
  <c r="AS548" i="6"/>
  <c r="AJ549" i="6"/>
  <c r="AL548" i="6"/>
  <c r="AK548" i="6"/>
  <c r="BA549" i="6"/>
  <c r="BB548" i="6"/>
  <c r="AW546" i="6"/>
  <c r="AV547" i="6"/>
  <c r="AX546" i="6"/>
  <c r="AP546" i="6"/>
  <c r="AN547" i="6"/>
  <c r="AO546" i="6"/>
  <c r="AR546" i="6" s="1"/>
  <c r="AQ546" i="6" l="1"/>
  <c r="AY546" i="6"/>
  <c r="AZ546" i="6"/>
  <c r="BB123" i="7"/>
  <c r="AH166" i="7"/>
  <c r="BA550" i="6"/>
  <c r="BB549" i="6"/>
  <c r="AK549" i="6"/>
  <c r="AL549" i="6"/>
  <c r="AJ550" i="6"/>
  <c r="AT548" i="6"/>
  <c r="AS549" i="6"/>
  <c r="AN548" i="6"/>
  <c r="AO547" i="6"/>
  <c r="AR547" i="6" s="1"/>
  <c r="AP547" i="6"/>
  <c r="AX547" i="6"/>
  <c r="AV548" i="6"/>
  <c r="AW547" i="6"/>
  <c r="AQ547" i="6" l="1"/>
  <c r="AY547" i="6"/>
  <c r="AZ547" i="6"/>
  <c r="AI166" i="7"/>
  <c r="BC123" i="7"/>
  <c r="AS550" i="6"/>
  <c r="AT549" i="6"/>
  <c r="AK550" i="6"/>
  <c r="AL550" i="6"/>
  <c r="AJ551" i="6"/>
  <c r="BA551" i="6"/>
  <c r="BB550" i="6"/>
  <c r="AW548" i="6"/>
  <c r="AX548" i="6"/>
  <c r="AV549" i="6"/>
  <c r="AP548" i="6"/>
  <c r="AN549" i="6"/>
  <c r="AO548" i="6"/>
  <c r="AR548" i="6" s="1"/>
  <c r="AQ548" i="6" l="1"/>
  <c r="AY548" i="6"/>
  <c r="AZ548" i="6"/>
  <c r="BD123" i="7"/>
  <c r="AJ166" i="7"/>
  <c r="BA552" i="6"/>
  <c r="BB551" i="6"/>
  <c r="AK551" i="6"/>
  <c r="AL551" i="6"/>
  <c r="AJ552" i="6"/>
  <c r="AT550" i="6"/>
  <c r="AS551" i="6"/>
  <c r="AW549" i="6"/>
  <c r="AX549" i="6"/>
  <c r="AV550" i="6"/>
  <c r="AP549" i="6"/>
  <c r="AN550" i="6"/>
  <c r="AO549" i="6"/>
  <c r="AR549" i="6" s="1"/>
  <c r="AQ549" i="6" l="1"/>
  <c r="AY549" i="6"/>
  <c r="AZ549" i="6"/>
  <c r="BE123" i="7"/>
  <c r="AK166" i="7"/>
  <c r="AJ553" i="6"/>
  <c r="AL552" i="6"/>
  <c r="AK552" i="6"/>
  <c r="AS552" i="6"/>
  <c r="AT551" i="6"/>
  <c r="BA553" i="6"/>
  <c r="BB552" i="6"/>
  <c r="AW550" i="6"/>
  <c r="AV551" i="6"/>
  <c r="AX550" i="6"/>
  <c r="AN551" i="6"/>
  <c r="AP550" i="6"/>
  <c r="AO550" i="6"/>
  <c r="AR550" i="6" s="1"/>
  <c r="AQ550" i="6" l="1"/>
  <c r="AY550" i="6"/>
  <c r="AZ550" i="6"/>
  <c r="BF123" i="7"/>
  <c r="AL166" i="7"/>
  <c r="AS553" i="6"/>
  <c r="AT552" i="6"/>
  <c r="BA554" i="6"/>
  <c r="BB553" i="6"/>
  <c r="AJ554" i="6"/>
  <c r="AK553" i="6"/>
  <c r="AL553" i="6"/>
  <c r="AW551" i="6"/>
  <c r="AV552" i="6"/>
  <c r="AX551" i="6"/>
  <c r="AO551" i="6"/>
  <c r="AR551" i="6" s="1"/>
  <c r="AN552" i="6"/>
  <c r="AP551" i="6"/>
  <c r="AQ551" i="6" l="1"/>
  <c r="AY551" i="6"/>
  <c r="AZ551" i="6"/>
  <c r="BG123" i="7"/>
  <c r="AM166" i="7"/>
  <c r="AJ555" i="6"/>
  <c r="AK554" i="6"/>
  <c r="AL554" i="6"/>
  <c r="BA555" i="6"/>
  <c r="BB554" i="6"/>
  <c r="AT553" i="6"/>
  <c r="AS554" i="6"/>
  <c r="AW552" i="6"/>
  <c r="AV553" i="6"/>
  <c r="AX552" i="6"/>
  <c r="AP552" i="6"/>
  <c r="AN553" i="6"/>
  <c r="AO552" i="6"/>
  <c r="AR552" i="6" s="1"/>
  <c r="AQ552" i="6" l="1"/>
  <c r="AY552" i="6"/>
  <c r="AZ552" i="6"/>
  <c r="BH123" i="7"/>
  <c r="AN166" i="7"/>
  <c r="BA556" i="6"/>
  <c r="BB555" i="6"/>
  <c r="AS555" i="6"/>
  <c r="AT554" i="6"/>
  <c r="AJ556" i="6"/>
  <c r="AL555" i="6"/>
  <c r="AK555" i="6"/>
  <c r="AN554" i="6"/>
  <c r="AO553" i="6"/>
  <c r="AR553" i="6" s="1"/>
  <c r="AP553" i="6"/>
  <c r="AX553" i="6"/>
  <c r="AW553" i="6"/>
  <c r="AV554" i="6"/>
  <c r="AQ553" i="6" l="1"/>
  <c r="AY553" i="6"/>
  <c r="AZ553" i="6"/>
  <c r="AO166" i="7"/>
  <c r="BI123" i="7"/>
  <c r="AJ557" i="6"/>
  <c r="AK556" i="6"/>
  <c r="AL556" i="6"/>
  <c r="AS556" i="6"/>
  <c r="AT555" i="6"/>
  <c r="BA557" i="6"/>
  <c r="BB556" i="6"/>
  <c r="AW554" i="6"/>
  <c r="AX554" i="6"/>
  <c r="AV555" i="6"/>
  <c r="AP554" i="6"/>
  <c r="AO554" i="6"/>
  <c r="AR554" i="6" s="1"/>
  <c r="AN555" i="6"/>
  <c r="AQ554" i="6" l="1"/>
  <c r="AY554" i="6"/>
  <c r="AZ554" i="6"/>
  <c r="W167" i="7"/>
  <c r="BJ123" i="7"/>
  <c r="AS557" i="6"/>
  <c r="AT556" i="6"/>
  <c r="BA558" i="6"/>
  <c r="BB557" i="6"/>
  <c r="AK557" i="6"/>
  <c r="AL557" i="6"/>
  <c r="AJ558" i="6"/>
  <c r="AW555" i="6"/>
  <c r="AX555" i="6"/>
  <c r="AV556" i="6"/>
  <c r="AP555" i="6"/>
  <c r="AN556" i="6"/>
  <c r="AO555" i="6"/>
  <c r="AR555" i="6" s="1"/>
  <c r="AQ555" i="6" l="1"/>
  <c r="AZ555" i="6"/>
  <c r="AY555" i="6"/>
  <c r="AR124" i="7"/>
  <c r="AA167" i="7"/>
  <c r="AV124" i="7" s="1"/>
  <c r="AB167" i="7"/>
  <c r="AW124" i="7" s="1"/>
  <c r="BA559" i="6"/>
  <c r="BB558" i="6"/>
  <c r="AK558" i="6"/>
  <c r="AJ559" i="6"/>
  <c r="AL558" i="6"/>
  <c r="AT557" i="6"/>
  <c r="AS558" i="6"/>
  <c r="AN557" i="6"/>
  <c r="AP556" i="6"/>
  <c r="AO556" i="6"/>
  <c r="AR556" i="6" s="1"/>
  <c r="AW556" i="6"/>
  <c r="AV557" i="6"/>
  <c r="AX556" i="6"/>
  <c r="AQ556" i="6" l="1"/>
  <c r="AY556" i="6"/>
  <c r="AZ556" i="6"/>
  <c r="AC167" i="7"/>
  <c r="AJ560" i="6"/>
  <c r="AL559" i="6"/>
  <c r="AK559" i="6"/>
  <c r="AT558" i="6"/>
  <c r="AS559" i="6"/>
  <c r="BA560" i="6"/>
  <c r="BB559" i="6"/>
  <c r="AW557" i="6"/>
  <c r="AV558" i="6"/>
  <c r="AX557" i="6"/>
  <c r="AN558" i="6"/>
  <c r="AO557" i="6"/>
  <c r="AR557" i="6" s="1"/>
  <c r="AP557" i="6"/>
  <c r="AQ557" i="6" l="1"/>
  <c r="AY557" i="6"/>
  <c r="AZ557" i="6"/>
  <c r="AX124" i="7"/>
  <c r="AD167" i="7"/>
  <c r="BA561" i="6"/>
  <c r="BB560" i="6"/>
  <c r="AS560" i="6"/>
  <c r="AT559" i="6"/>
  <c r="AK560" i="6"/>
  <c r="AJ561" i="6"/>
  <c r="AL560" i="6"/>
  <c r="AW558" i="6"/>
  <c r="AV559" i="6"/>
  <c r="AX558" i="6"/>
  <c r="AP558" i="6"/>
  <c r="AN559" i="6"/>
  <c r="AO558" i="6"/>
  <c r="AR558" i="6" s="1"/>
  <c r="AQ558" i="6" l="1"/>
  <c r="AY558" i="6"/>
  <c r="AZ558" i="6"/>
  <c r="AY124" i="7"/>
  <c r="AE167" i="7"/>
  <c r="AT560" i="6"/>
  <c r="AS561" i="6"/>
  <c r="AK561" i="6"/>
  <c r="AJ562" i="6"/>
  <c r="AL561" i="6"/>
  <c r="BA562" i="6"/>
  <c r="BB561" i="6"/>
  <c r="AN560" i="6"/>
  <c r="AO559" i="6"/>
  <c r="AR559" i="6" s="1"/>
  <c r="AP559" i="6"/>
  <c r="AX559" i="6"/>
  <c r="AW559" i="6"/>
  <c r="AV560" i="6"/>
  <c r="AQ559" i="6" l="1"/>
  <c r="AY559" i="6"/>
  <c r="AZ559" i="6"/>
  <c r="AZ124" i="7"/>
  <c r="AF167" i="7"/>
  <c r="AL562" i="6"/>
  <c r="AJ563" i="6"/>
  <c r="AK562" i="6"/>
  <c r="AS562" i="6"/>
  <c r="AT561" i="6"/>
  <c r="BA563" i="6"/>
  <c r="BB562" i="6"/>
  <c r="AW560" i="6"/>
  <c r="AX560" i="6"/>
  <c r="AV561" i="6"/>
  <c r="AP560" i="6"/>
  <c r="AN561" i="6"/>
  <c r="AO560" i="6"/>
  <c r="AR560" i="6" s="1"/>
  <c r="AQ560" i="6" l="1"/>
  <c r="AY560" i="6"/>
  <c r="AZ560" i="6"/>
  <c r="AG167" i="7"/>
  <c r="AH167" i="7"/>
  <c r="BC124" i="7" s="1"/>
  <c r="BA124" i="7"/>
  <c r="AT562" i="6"/>
  <c r="AS563" i="6"/>
  <c r="BA564" i="6"/>
  <c r="BB563" i="6"/>
  <c r="AL563" i="6"/>
  <c r="AJ564" i="6"/>
  <c r="AK563" i="6"/>
  <c r="AP561" i="6"/>
  <c r="AN562" i="6"/>
  <c r="AO561" i="6"/>
  <c r="AR561" i="6" s="1"/>
  <c r="AW561" i="6"/>
  <c r="AX561" i="6"/>
  <c r="AV562" i="6"/>
  <c r="AQ561" i="6" l="1"/>
  <c r="AY561" i="6"/>
  <c r="AZ561" i="6"/>
  <c r="BB124" i="7"/>
  <c r="AI167" i="7"/>
  <c r="AJ167" i="7"/>
  <c r="BE124" i="7" s="1"/>
  <c r="BA565" i="6"/>
  <c r="BB564" i="6"/>
  <c r="AK564" i="6"/>
  <c r="AJ565" i="6"/>
  <c r="AL564" i="6"/>
  <c r="AT563" i="6"/>
  <c r="AS564" i="6"/>
  <c r="AW562" i="6"/>
  <c r="AV563" i="6"/>
  <c r="AX562" i="6"/>
  <c r="AN563" i="6"/>
  <c r="AP562" i="6"/>
  <c r="AO562" i="6"/>
  <c r="AR562" i="6" s="1"/>
  <c r="AQ562" i="6" l="1"/>
  <c r="AY562" i="6"/>
  <c r="AZ562" i="6"/>
  <c r="BD124" i="7"/>
  <c r="AK167" i="7"/>
  <c r="AJ566" i="6"/>
  <c r="AK565" i="6"/>
  <c r="AL565" i="6"/>
  <c r="AT564" i="6"/>
  <c r="AS565" i="6"/>
  <c r="BA566" i="6"/>
  <c r="BB565" i="6"/>
  <c r="AW563" i="6"/>
  <c r="AV564" i="6"/>
  <c r="AX563" i="6"/>
  <c r="AN564" i="6"/>
  <c r="AO563" i="6"/>
  <c r="AR563" i="6" s="1"/>
  <c r="AP563" i="6"/>
  <c r="AQ563" i="6" l="1"/>
  <c r="AY563" i="6"/>
  <c r="AZ563" i="6"/>
  <c r="AL167" i="7"/>
  <c r="BF124" i="7"/>
  <c r="BA567" i="6"/>
  <c r="BB566" i="6"/>
  <c r="AS566" i="6"/>
  <c r="AT565" i="6"/>
  <c r="AJ567" i="6"/>
  <c r="AK566" i="6"/>
  <c r="AL566" i="6"/>
  <c r="AW564" i="6"/>
  <c r="AV565" i="6"/>
  <c r="AX564" i="6"/>
  <c r="AP564" i="6"/>
  <c r="AN565" i="6"/>
  <c r="AO564" i="6"/>
  <c r="AR564" i="6" s="1"/>
  <c r="AQ564" i="6" l="1"/>
  <c r="AY564" i="6"/>
  <c r="AZ564" i="6"/>
  <c r="AM167" i="7"/>
  <c r="BG124" i="7"/>
  <c r="AS567" i="6"/>
  <c r="AT566" i="6"/>
  <c r="AJ568" i="6"/>
  <c r="AL567" i="6"/>
  <c r="AK567" i="6"/>
  <c r="BA568" i="6"/>
  <c r="BB567" i="6"/>
  <c r="AN566" i="6"/>
  <c r="AO565" i="6"/>
  <c r="AR565" i="6" s="1"/>
  <c r="AP565" i="6"/>
  <c r="AX565" i="6"/>
  <c r="AV566" i="6"/>
  <c r="AW565" i="6"/>
  <c r="AQ565" i="6" l="1"/>
  <c r="AY565" i="6"/>
  <c r="AZ565" i="6"/>
  <c r="AN167" i="7"/>
  <c r="BH124" i="7"/>
  <c r="AJ569" i="6"/>
  <c r="AK568" i="6"/>
  <c r="AL568" i="6"/>
  <c r="BA569" i="6"/>
  <c r="BB568" i="6"/>
  <c r="AT567" i="6"/>
  <c r="AS568" i="6"/>
  <c r="AW566" i="6"/>
  <c r="AX566" i="6"/>
  <c r="AV567" i="6"/>
  <c r="AP566" i="6"/>
  <c r="AN567" i="6"/>
  <c r="AO566" i="6"/>
  <c r="AR566" i="6" s="1"/>
  <c r="AQ566" i="6" l="1"/>
  <c r="AY566" i="6"/>
  <c r="AZ566" i="6"/>
  <c r="AO167" i="7"/>
  <c r="BI124" i="7"/>
  <c r="BA570" i="6"/>
  <c r="BB569" i="6"/>
  <c r="AT568" i="6"/>
  <c r="AS569" i="6"/>
  <c r="AL569" i="6"/>
  <c r="AJ570" i="6"/>
  <c r="AK569" i="6"/>
  <c r="AP567" i="6"/>
  <c r="AN568" i="6"/>
  <c r="AO567" i="6"/>
  <c r="AR567" i="6" s="1"/>
  <c r="AW567" i="6"/>
  <c r="AX567" i="6"/>
  <c r="AV568" i="6"/>
  <c r="AQ567" i="6" l="1"/>
  <c r="AZ567" i="6"/>
  <c r="AY567" i="6"/>
  <c r="BJ124" i="7"/>
  <c r="W168" i="7"/>
  <c r="AL570" i="6"/>
  <c r="AJ571" i="6"/>
  <c r="AK570" i="6"/>
  <c r="AS570" i="6"/>
  <c r="AT569" i="6"/>
  <c r="BA571" i="6"/>
  <c r="BB570" i="6"/>
  <c r="AV569" i="6"/>
  <c r="AW568" i="6"/>
  <c r="AX568" i="6"/>
  <c r="AN569" i="6"/>
  <c r="AP568" i="6"/>
  <c r="AO568" i="6"/>
  <c r="AR568" i="6" s="1"/>
  <c r="AQ568" i="6" l="1"/>
  <c r="AY568" i="6"/>
  <c r="AZ568" i="6"/>
  <c r="AR125" i="7"/>
  <c r="AB168" i="7"/>
  <c r="AW125" i="7" s="1"/>
  <c r="AC168" i="7"/>
  <c r="AD168" i="7"/>
  <c r="AY125" i="7" s="1"/>
  <c r="AX125" i="7"/>
  <c r="AE168" i="7"/>
  <c r="AZ125" i="7" s="1"/>
  <c r="AS571" i="6"/>
  <c r="AT570" i="6"/>
  <c r="BA572" i="6"/>
  <c r="BB571" i="6"/>
  <c r="AJ572" i="6"/>
  <c r="AL571" i="6"/>
  <c r="AK571" i="6"/>
  <c r="AN570" i="6"/>
  <c r="AO569" i="6"/>
  <c r="AR569" i="6" s="1"/>
  <c r="AP569" i="6"/>
  <c r="AW569" i="6"/>
  <c r="AV570" i="6"/>
  <c r="AX569" i="6"/>
  <c r="AQ569" i="6" l="1"/>
  <c r="AY569" i="6"/>
  <c r="AZ569" i="6"/>
  <c r="AF168" i="7"/>
  <c r="BA573" i="6"/>
  <c r="BB572" i="6"/>
  <c r="AJ573" i="6"/>
  <c r="AL572" i="6"/>
  <c r="AK572" i="6"/>
  <c r="AS572" i="6"/>
  <c r="AT571" i="6"/>
  <c r="AW570" i="6"/>
  <c r="AV571" i="6"/>
  <c r="AX570" i="6"/>
  <c r="AP570" i="6"/>
  <c r="AN571" i="6"/>
  <c r="AO570" i="6"/>
  <c r="AR570" i="6" s="1"/>
  <c r="AQ570" i="6" l="1"/>
  <c r="AY570" i="6"/>
  <c r="AZ570" i="6"/>
  <c r="AG168" i="7"/>
  <c r="BA125" i="7"/>
  <c r="AT572" i="6"/>
  <c r="AS573" i="6"/>
  <c r="AJ574" i="6"/>
  <c r="AL573" i="6"/>
  <c r="AK573" i="6"/>
  <c r="BA574" i="6"/>
  <c r="BB573" i="6"/>
  <c r="AN572" i="6"/>
  <c r="AO571" i="6"/>
  <c r="AR571" i="6" s="1"/>
  <c r="AP571" i="6"/>
  <c r="AX571" i="6"/>
  <c r="AW571" i="6"/>
  <c r="AV572" i="6"/>
  <c r="AQ571" i="6" l="1"/>
  <c r="AY571" i="6"/>
  <c r="AZ571" i="6"/>
  <c r="BB125" i="7"/>
  <c r="AH168" i="7"/>
  <c r="BC125" i="7" s="1"/>
  <c r="AJ575" i="6"/>
  <c r="AK574" i="6"/>
  <c r="AL574" i="6"/>
  <c r="AT573" i="6"/>
  <c r="AS574" i="6"/>
  <c r="BA575" i="6"/>
  <c r="BB574" i="6"/>
  <c r="AW572" i="6"/>
  <c r="AX572" i="6"/>
  <c r="AV573" i="6"/>
  <c r="AP572" i="6"/>
  <c r="AN573" i="6"/>
  <c r="AO572" i="6"/>
  <c r="AR572" i="6" s="1"/>
  <c r="AQ572" i="6" l="1"/>
  <c r="AY572" i="6"/>
  <c r="AZ572" i="6"/>
  <c r="AI168" i="7"/>
  <c r="BA576" i="6"/>
  <c r="BB575" i="6"/>
  <c r="AS575" i="6"/>
  <c r="AT574" i="6"/>
  <c r="AL575" i="6"/>
  <c r="AK575" i="6"/>
  <c r="AJ576" i="6"/>
  <c r="AP573" i="6"/>
  <c r="AN574" i="6"/>
  <c r="AO573" i="6"/>
  <c r="AR573" i="6" s="1"/>
  <c r="AW573" i="6"/>
  <c r="AX573" i="6"/>
  <c r="AV574" i="6"/>
  <c r="AQ573" i="6" l="1"/>
  <c r="AZ573" i="6"/>
  <c r="AY573" i="6"/>
  <c r="AJ168" i="7"/>
  <c r="BD125" i="7"/>
  <c r="AJ577" i="6"/>
  <c r="AL576" i="6"/>
  <c r="AK576" i="6"/>
  <c r="AS576" i="6"/>
  <c r="AT575" i="6"/>
  <c r="BA577" i="6"/>
  <c r="BB576" i="6"/>
  <c r="AV575" i="6"/>
  <c r="AW574" i="6"/>
  <c r="AX574" i="6"/>
  <c r="AN575" i="6"/>
  <c r="AP574" i="6"/>
  <c r="AO574" i="6"/>
  <c r="AR574" i="6" s="1"/>
  <c r="AQ574" i="6" l="1"/>
  <c r="AY574" i="6"/>
  <c r="AZ574" i="6"/>
  <c r="AK168" i="7"/>
  <c r="BE125" i="7"/>
  <c r="BA578" i="6"/>
  <c r="BB577" i="6"/>
  <c r="AS577" i="6"/>
  <c r="AT576" i="6"/>
  <c r="AJ578" i="6"/>
  <c r="AL577" i="6"/>
  <c r="AK577" i="6"/>
  <c r="AO575" i="6"/>
  <c r="AR575" i="6" s="1"/>
  <c r="AN576" i="6"/>
  <c r="AP575" i="6"/>
  <c r="AW575" i="6"/>
  <c r="AV576" i="6"/>
  <c r="AX575" i="6"/>
  <c r="AQ575" i="6" l="1"/>
  <c r="AY575" i="6"/>
  <c r="AZ575" i="6"/>
  <c r="AL168" i="7"/>
  <c r="BF125" i="7"/>
  <c r="AJ579" i="6"/>
  <c r="AL578" i="6"/>
  <c r="AK578" i="6"/>
  <c r="AT577" i="6"/>
  <c r="AS578" i="6"/>
  <c r="BA579" i="6"/>
  <c r="BB578" i="6"/>
  <c r="AW576" i="6"/>
  <c r="AV577" i="6"/>
  <c r="AX576" i="6"/>
  <c r="AP576" i="6"/>
  <c r="AN577" i="6"/>
  <c r="AO576" i="6"/>
  <c r="AR576" i="6" s="1"/>
  <c r="AQ576" i="6" l="1"/>
  <c r="AY576" i="6"/>
  <c r="AZ576" i="6"/>
  <c r="AM168" i="7"/>
  <c r="BG125" i="7"/>
  <c r="AT578" i="6"/>
  <c r="AS579" i="6"/>
  <c r="BA580" i="6"/>
  <c r="BB579" i="6"/>
  <c r="AL579" i="6"/>
  <c r="AK579" i="6"/>
  <c r="AJ580" i="6"/>
  <c r="AX577" i="6"/>
  <c r="AV578" i="6"/>
  <c r="AW577" i="6"/>
  <c r="AN578" i="6"/>
  <c r="AO577" i="6"/>
  <c r="AR577" i="6" s="1"/>
  <c r="AP577" i="6"/>
  <c r="AQ577" i="6" l="1"/>
  <c r="AY577" i="6"/>
  <c r="AZ577" i="6"/>
  <c r="AN168" i="7"/>
  <c r="BH125" i="7"/>
  <c r="AJ581" i="6"/>
  <c r="AK580" i="6"/>
  <c r="AL580" i="6"/>
  <c r="BA581" i="6"/>
  <c r="BB580" i="6"/>
  <c r="AT579" i="6"/>
  <c r="AS580" i="6"/>
  <c r="AP578" i="6"/>
  <c r="AN579" i="6"/>
  <c r="AO578" i="6"/>
  <c r="AR578" i="6" s="1"/>
  <c r="AW578" i="6"/>
  <c r="AX578" i="6"/>
  <c r="AV579" i="6"/>
  <c r="AQ578" i="6" l="1"/>
  <c r="AY578" i="6"/>
  <c r="AZ578" i="6"/>
  <c r="W169" i="7"/>
  <c r="BI125" i="7"/>
  <c r="BA582" i="6"/>
  <c r="BB581" i="6"/>
  <c r="AT580" i="6"/>
  <c r="AS581" i="6"/>
  <c r="AK581" i="6"/>
  <c r="AJ582" i="6"/>
  <c r="AL581" i="6"/>
  <c r="AW579" i="6"/>
  <c r="AX579" i="6"/>
  <c r="AV580" i="6"/>
  <c r="AP579" i="6"/>
  <c r="AN580" i="6"/>
  <c r="AO579" i="6"/>
  <c r="AR579" i="6" s="1"/>
  <c r="AQ579" i="6" l="1"/>
  <c r="AZ579" i="6"/>
  <c r="AY579" i="6"/>
  <c r="AR126" i="7"/>
  <c r="AB169" i="7"/>
  <c r="AW126" i="7" s="1"/>
  <c r="AS582" i="6"/>
  <c r="AT581" i="6"/>
  <c r="AJ583" i="6"/>
  <c r="AK582" i="6"/>
  <c r="AL582" i="6"/>
  <c r="BB582" i="6"/>
  <c r="BA583" i="6"/>
  <c r="AN581" i="6"/>
  <c r="AP580" i="6"/>
  <c r="AO580" i="6"/>
  <c r="AR580" i="6" s="1"/>
  <c r="AV581" i="6"/>
  <c r="AW580" i="6"/>
  <c r="AX580" i="6"/>
  <c r="AQ580" i="6" l="1"/>
  <c r="AY580" i="6"/>
  <c r="AZ580" i="6"/>
  <c r="AC169" i="7"/>
  <c r="AX126" i="7" s="1"/>
  <c r="AD169" i="7"/>
  <c r="AL583" i="6"/>
  <c r="AK583" i="6"/>
  <c r="AJ584" i="6"/>
  <c r="BA584" i="6"/>
  <c r="BB583" i="6"/>
  <c r="AS583" i="6"/>
  <c r="AT582" i="6"/>
  <c r="AW581" i="6"/>
  <c r="AV582" i="6"/>
  <c r="AX581" i="6"/>
  <c r="AO581" i="6"/>
  <c r="AR581" i="6" s="1"/>
  <c r="AN582" i="6"/>
  <c r="AP581" i="6"/>
  <c r="AQ581" i="6" l="1"/>
  <c r="AY581" i="6"/>
  <c r="AZ581" i="6"/>
  <c r="AE169" i="7"/>
  <c r="AZ126" i="7" s="1"/>
  <c r="AY126" i="7"/>
  <c r="AF169" i="7"/>
  <c r="BA126" i="7" s="1"/>
  <c r="BA585" i="6"/>
  <c r="BB584" i="6"/>
  <c r="AJ585" i="6"/>
  <c r="AL584" i="6"/>
  <c r="AK584" i="6"/>
  <c r="AT583" i="6"/>
  <c r="AS584" i="6"/>
  <c r="AP582" i="6"/>
  <c r="AN583" i="6"/>
  <c r="AO582" i="6"/>
  <c r="AR582" i="6" s="1"/>
  <c r="AW582" i="6"/>
  <c r="AV583" i="6"/>
  <c r="AX582" i="6"/>
  <c r="AQ582" i="6" l="1"/>
  <c r="AY582" i="6"/>
  <c r="AZ582" i="6"/>
  <c r="AG169" i="7"/>
  <c r="BB126" i="7" s="1"/>
  <c r="AJ586" i="6"/>
  <c r="AL585" i="6"/>
  <c r="AK585" i="6"/>
  <c r="AT584" i="6"/>
  <c r="AS585" i="6"/>
  <c r="BA586" i="6"/>
  <c r="BB585" i="6"/>
  <c r="AX583" i="6"/>
  <c r="AV584" i="6"/>
  <c r="AW583" i="6"/>
  <c r="AN584" i="6"/>
  <c r="AO583" i="6"/>
  <c r="AR583" i="6" s="1"/>
  <c r="AP583" i="6"/>
  <c r="AQ583" i="6" l="1"/>
  <c r="AY583" i="6"/>
  <c r="AZ583" i="6"/>
  <c r="AH169" i="7"/>
  <c r="AI169" i="7"/>
  <c r="BD126" i="7" s="1"/>
  <c r="BC126" i="7"/>
  <c r="BA587" i="6"/>
  <c r="BB586" i="6"/>
  <c r="AS586" i="6"/>
  <c r="AT585" i="6"/>
  <c r="AJ587" i="6"/>
  <c r="AL586" i="6"/>
  <c r="AK586" i="6"/>
  <c r="AW584" i="6"/>
  <c r="AX584" i="6"/>
  <c r="AV585" i="6"/>
  <c r="AP584" i="6"/>
  <c r="AN585" i="6"/>
  <c r="AO584" i="6"/>
  <c r="AR584" i="6" s="1"/>
  <c r="AQ584" i="6" l="1"/>
  <c r="AY584" i="6"/>
  <c r="AZ584" i="6"/>
  <c r="AJ169" i="7"/>
  <c r="AK169" i="7"/>
  <c r="BE126" i="7"/>
  <c r="AJ588" i="6"/>
  <c r="AL587" i="6"/>
  <c r="AK587" i="6"/>
  <c r="AT586" i="6"/>
  <c r="AS587" i="6"/>
  <c r="BA588" i="6"/>
  <c r="BB587" i="6"/>
  <c r="AW585" i="6"/>
  <c r="AX585" i="6"/>
  <c r="AV586" i="6"/>
  <c r="AP585" i="6"/>
  <c r="AN586" i="6"/>
  <c r="AO585" i="6"/>
  <c r="AR585" i="6" s="1"/>
  <c r="AQ585" i="6" l="1"/>
  <c r="AY585" i="6"/>
  <c r="AZ585" i="6"/>
  <c r="AL169" i="7"/>
  <c r="BF126" i="7"/>
  <c r="AS588" i="6"/>
  <c r="AT587" i="6"/>
  <c r="BA589" i="6"/>
  <c r="BB588" i="6"/>
  <c r="AJ589" i="6"/>
  <c r="AL588" i="6"/>
  <c r="AK588" i="6"/>
  <c r="AN587" i="6"/>
  <c r="AP586" i="6"/>
  <c r="AO586" i="6"/>
  <c r="AR586" i="6" s="1"/>
  <c r="AW586" i="6"/>
  <c r="AV587" i="6"/>
  <c r="AX586" i="6"/>
  <c r="AQ586" i="6" l="1"/>
  <c r="AY586" i="6"/>
  <c r="AZ586" i="6"/>
  <c r="AM169" i="7"/>
  <c r="BG126" i="7"/>
  <c r="AK589" i="6"/>
  <c r="AJ590" i="6"/>
  <c r="AL589" i="6"/>
  <c r="BA590" i="6"/>
  <c r="BB589" i="6"/>
  <c r="AT588" i="6"/>
  <c r="AS589" i="6"/>
  <c r="AW587" i="6"/>
  <c r="AV588" i="6"/>
  <c r="AX587" i="6"/>
  <c r="AO587" i="6"/>
  <c r="AR587" i="6" s="1"/>
  <c r="AN588" i="6"/>
  <c r="AP587" i="6"/>
  <c r="AQ587" i="6" l="1"/>
  <c r="AY587" i="6"/>
  <c r="AZ587" i="6"/>
  <c r="W170" i="7"/>
  <c r="BH126" i="7"/>
  <c r="AS590" i="6"/>
  <c r="AT589" i="6"/>
  <c r="BB590" i="6"/>
  <c r="BA591" i="6"/>
  <c r="AL590" i="6"/>
  <c r="AK590" i="6"/>
  <c r="AJ591" i="6"/>
  <c r="AP588" i="6"/>
  <c r="AN589" i="6"/>
  <c r="AO588" i="6"/>
  <c r="AR588" i="6" s="1"/>
  <c r="AW588" i="6"/>
  <c r="AV589" i="6"/>
  <c r="AX588" i="6"/>
  <c r="AQ588" i="6" l="1"/>
  <c r="AY588" i="6"/>
  <c r="AZ588" i="6"/>
  <c r="AR127" i="7"/>
  <c r="AB170" i="7"/>
  <c r="AW127" i="7" s="1"/>
  <c r="BA592" i="6"/>
  <c r="BB591" i="6"/>
  <c r="AK591" i="6"/>
  <c r="AL591" i="6"/>
  <c r="AJ592" i="6"/>
  <c r="AS591" i="6"/>
  <c r="AT590" i="6"/>
  <c r="AN590" i="6"/>
  <c r="AO589" i="6"/>
  <c r="AR589" i="6" s="1"/>
  <c r="AP589" i="6"/>
  <c r="AX589" i="6"/>
  <c r="AV590" i="6"/>
  <c r="AW589" i="6"/>
  <c r="AQ589" i="6" l="1"/>
  <c r="AY589" i="6"/>
  <c r="AZ589" i="6"/>
  <c r="AC170" i="7"/>
  <c r="AX127" i="7" s="1"/>
  <c r="AJ593" i="6"/>
  <c r="AK592" i="6"/>
  <c r="AL592" i="6"/>
  <c r="AT591" i="6"/>
  <c r="AS592" i="6"/>
  <c r="BA593" i="6"/>
  <c r="BB592" i="6"/>
  <c r="AW590" i="6"/>
  <c r="AX590" i="6"/>
  <c r="AV591" i="6"/>
  <c r="AP590" i="6"/>
  <c r="AN591" i="6"/>
  <c r="AO590" i="6"/>
  <c r="AR590" i="6" s="1"/>
  <c r="AQ590" i="6" l="1"/>
  <c r="AY590" i="6"/>
  <c r="AZ590" i="6"/>
  <c r="AD170" i="7"/>
  <c r="AT592" i="6"/>
  <c r="AS593" i="6"/>
  <c r="BA594" i="6"/>
  <c r="BB593" i="6"/>
  <c r="AL593" i="6"/>
  <c r="AJ594" i="6"/>
  <c r="AK593" i="6"/>
  <c r="AW591" i="6"/>
  <c r="AX591" i="6"/>
  <c r="AV592" i="6"/>
  <c r="AP591" i="6"/>
  <c r="AN592" i="6"/>
  <c r="AO591" i="6"/>
  <c r="AR591" i="6" s="1"/>
  <c r="AQ591" i="6" l="1"/>
  <c r="AZ591" i="6"/>
  <c r="AY591" i="6"/>
  <c r="AY127" i="7"/>
  <c r="AE170" i="7"/>
  <c r="BA595" i="6"/>
  <c r="BB594" i="6"/>
  <c r="AS594" i="6"/>
  <c r="AT593" i="6"/>
  <c r="AL594" i="6"/>
  <c r="AK594" i="6"/>
  <c r="AJ595" i="6"/>
  <c r="AN593" i="6"/>
  <c r="AP592" i="6"/>
  <c r="AO592" i="6"/>
  <c r="AR592" i="6" s="1"/>
  <c r="AW592" i="6"/>
  <c r="AV593" i="6"/>
  <c r="AX592" i="6"/>
  <c r="AQ592" i="6" l="1"/>
  <c r="AZ592" i="6"/>
  <c r="AY592" i="6"/>
  <c r="AZ127" i="7"/>
  <c r="AF170" i="7"/>
  <c r="AL595" i="6"/>
  <c r="AK595" i="6"/>
  <c r="AJ596" i="6"/>
  <c r="AS595" i="6"/>
  <c r="AT594" i="6"/>
  <c r="BA596" i="6"/>
  <c r="BB595" i="6"/>
  <c r="AW593" i="6"/>
  <c r="AV594" i="6"/>
  <c r="AX593" i="6"/>
  <c r="AN594" i="6"/>
  <c r="AO593" i="6"/>
  <c r="AR593" i="6" s="1"/>
  <c r="AP593" i="6"/>
  <c r="AQ593" i="6" l="1"/>
  <c r="AY593" i="6"/>
  <c r="AZ593" i="6"/>
  <c r="BA127" i="7"/>
  <c r="AG170" i="7"/>
  <c r="AS596" i="6"/>
  <c r="AT595" i="6"/>
  <c r="AJ597" i="6"/>
  <c r="AL596" i="6"/>
  <c r="AK596" i="6"/>
  <c r="BA597" i="6"/>
  <c r="BB596" i="6"/>
  <c r="AW594" i="6"/>
  <c r="AV595" i="6"/>
  <c r="AX594" i="6"/>
  <c r="AP594" i="6"/>
  <c r="AN595" i="6"/>
  <c r="AO594" i="6"/>
  <c r="AR594" i="6" s="1"/>
  <c r="AQ594" i="6" l="1"/>
  <c r="AY594" i="6"/>
  <c r="AZ594" i="6"/>
  <c r="BB127" i="7"/>
  <c r="AH170" i="7"/>
  <c r="BA598" i="6"/>
  <c r="BB597" i="6"/>
  <c r="AK597" i="6"/>
  <c r="AL597" i="6"/>
  <c r="AJ598" i="6"/>
  <c r="AT596" i="6"/>
  <c r="AS597" i="6"/>
  <c r="AN596" i="6"/>
  <c r="AO595" i="6"/>
  <c r="AR595" i="6" s="1"/>
  <c r="AP595" i="6"/>
  <c r="AX595" i="6"/>
  <c r="AV596" i="6"/>
  <c r="AW595" i="6"/>
  <c r="AQ595" i="6" l="1"/>
  <c r="AY595" i="6"/>
  <c r="AZ595" i="6"/>
  <c r="BC127" i="7"/>
  <c r="AI170" i="7"/>
  <c r="AK598" i="6"/>
  <c r="AL598" i="6"/>
  <c r="AJ599" i="6"/>
  <c r="AT597" i="6"/>
  <c r="AS598" i="6"/>
  <c r="BA599" i="6"/>
  <c r="BB598" i="6"/>
  <c r="AW596" i="6"/>
  <c r="AX596" i="6"/>
  <c r="AV597" i="6"/>
  <c r="AP596" i="6"/>
  <c r="AN597" i="6"/>
  <c r="AO596" i="6"/>
  <c r="AR596" i="6" s="1"/>
  <c r="AQ596" i="6" l="1"/>
  <c r="AY596" i="6"/>
  <c r="AZ596" i="6"/>
  <c r="BD127" i="7"/>
  <c r="AJ170" i="7"/>
  <c r="AS599" i="6"/>
  <c r="AT598" i="6"/>
  <c r="AJ600" i="6"/>
  <c r="AL599" i="6"/>
  <c r="AK599" i="6"/>
  <c r="BA600" i="6"/>
  <c r="BB599" i="6"/>
  <c r="AP597" i="6"/>
  <c r="AN598" i="6"/>
  <c r="AO597" i="6"/>
  <c r="AR597" i="6" s="1"/>
  <c r="AW597" i="6"/>
  <c r="AX597" i="6"/>
  <c r="AV598" i="6"/>
  <c r="AQ597" i="6" l="1"/>
  <c r="AZ597" i="6"/>
  <c r="AY597" i="6"/>
  <c r="AK170" i="7"/>
  <c r="BF127" i="7" s="1"/>
  <c r="BE127" i="7"/>
  <c r="AK600" i="6"/>
  <c r="AL600" i="6"/>
  <c r="AJ601" i="6"/>
  <c r="BA601" i="6"/>
  <c r="BB600" i="6"/>
  <c r="AT599" i="6"/>
  <c r="AS600" i="6"/>
  <c r="AW598" i="6"/>
  <c r="AV599" i="6"/>
  <c r="AX598" i="6"/>
  <c r="AN599" i="6"/>
  <c r="AP598" i="6"/>
  <c r="AO598" i="6"/>
  <c r="AR598" i="6" s="1"/>
  <c r="AQ598" i="6" l="1"/>
  <c r="AY598" i="6"/>
  <c r="AZ598" i="6"/>
  <c r="AL170" i="7"/>
  <c r="BA602" i="6"/>
  <c r="BB601" i="6"/>
  <c r="AJ602" i="6"/>
  <c r="AL601" i="6"/>
  <c r="AK601" i="6"/>
  <c r="AS601" i="6"/>
  <c r="AT600" i="6"/>
  <c r="AW599" i="6"/>
  <c r="AV600" i="6"/>
  <c r="AX599" i="6"/>
  <c r="AN600" i="6"/>
  <c r="AO599" i="6"/>
  <c r="AR599" i="6" s="1"/>
  <c r="AP599" i="6"/>
  <c r="AQ599" i="6" l="1"/>
  <c r="AY599" i="6"/>
  <c r="AZ599" i="6"/>
  <c r="BG127" i="7"/>
  <c r="FB1" i="7"/>
  <c r="AL602" i="6"/>
  <c r="AK602" i="6"/>
  <c r="AJ603" i="6"/>
  <c r="AS602" i="6"/>
  <c r="AT601" i="6"/>
  <c r="BB602" i="6"/>
  <c r="BA603" i="6"/>
  <c r="AW600" i="6"/>
  <c r="AV601" i="6"/>
  <c r="AX600" i="6"/>
  <c r="AP600" i="6"/>
  <c r="AN601" i="6"/>
  <c r="AO600" i="6"/>
  <c r="AR600" i="6" s="1"/>
  <c r="AQ600" i="6" l="1"/>
  <c r="AY600" i="6"/>
  <c r="AZ600" i="6"/>
  <c r="AT602" i="6"/>
  <c r="AS603" i="6"/>
  <c r="BA604" i="6"/>
  <c r="BB603" i="6"/>
  <c r="AK603" i="6"/>
  <c r="AJ604" i="6"/>
  <c r="AL603" i="6"/>
  <c r="AN602" i="6"/>
  <c r="AO601" i="6"/>
  <c r="AR601" i="6" s="1"/>
  <c r="AP601" i="6"/>
  <c r="AX601" i="6"/>
  <c r="AV602" i="6"/>
  <c r="AW601" i="6"/>
  <c r="AQ601" i="6" l="1"/>
  <c r="AY601" i="6"/>
  <c r="AZ601" i="6"/>
  <c r="AJ605" i="6"/>
  <c r="AK604" i="6"/>
  <c r="AL604" i="6"/>
  <c r="BA605" i="6"/>
  <c r="BB604" i="6"/>
  <c r="AT603" i="6"/>
  <c r="AS604" i="6"/>
  <c r="AW602" i="6"/>
  <c r="AX602" i="6"/>
  <c r="AV603" i="6"/>
  <c r="AP602" i="6"/>
  <c r="AN603" i="6"/>
  <c r="AO602" i="6"/>
  <c r="AR602" i="6" s="1"/>
  <c r="AQ602" i="6" l="1"/>
  <c r="AY602" i="6"/>
  <c r="AZ602" i="6"/>
  <c r="BA606" i="6"/>
  <c r="BB605" i="6"/>
  <c r="AT604" i="6"/>
  <c r="AS605" i="6"/>
  <c r="AJ606" i="6"/>
  <c r="AL605" i="6"/>
  <c r="AK605" i="6"/>
  <c r="AW603" i="6"/>
  <c r="AV604" i="6"/>
  <c r="AX603" i="6"/>
  <c r="AP603" i="6"/>
  <c r="AN604" i="6"/>
  <c r="AO603" i="6"/>
  <c r="AR603" i="6" s="1"/>
  <c r="AQ603" i="6" l="1"/>
  <c r="AZ603" i="6"/>
  <c r="AY603" i="6"/>
  <c r="AJ607" i="6"/>
  <c r="AL606" i="6"/>
  <c r="AK606" i="6"/>
  <c r="AT605" i="6"/>
  <c r="AS606" i="6"/>
  <c r="BA607" i="6"/>
  <c r="BB606" i="6"/>
  <c r="AX604" i="6"/>
  <c r="AV605" i="6"/>
  <c r="AW604" i="6"/>
  <c r="AP604" i="6"/>
  <c r="AN605" i="6"/>
  <c r="AO604" i="6"/>
  <c r="AR604" i="6" s="1"/>
  <c r="AQ604" i="6" l="1"/>
  <c r="AY604" i="6"/>
  <c r="AZ604" i="6"/>
  <c r="BA608" i="6"/>
  <c r="BB607" i="6"/>
  <c r="AS607" i="6"/>
  <c r="AT606" i="6"/>
  <c r="AK607" i="6"/>
  <c r="AL607" i="6"/>
  <c r="AJ608" i="6"/>
  <c r="AV606" i="6"/>
  <c r="AX605" i="6"/>
  <c r="AW605" i="6"/>
  <c r="AO605" i="6"/>
  <c r="AR605" i="6" s="1"/>
  <c r="AP605" i="6"/>
  <c r="AN606" i="6"/>
  <c r="AQ605" i="6" l="1"/>
  <c r="AY605" i="6"/>
  <c r="AZ605" i="6"/>
  <c r="AL608" i="6"/>
  <c r="AK608" i="6"/>
  <c r="AJ609" i="6"/>
  <c r="AS608" i="6"/>
  <c r="AT607" i="6"/>
  <c r="BA609" i="6"/>
  <c r="BB608" i="6"/>
  <c r="AO606" i="6"/>
  <c r="AR606" i="6" s="1"/>
  <c r="AN607" i="6"/>
  <c r="AP606" i="6"/>
  <c r="AX606" i="6"/>
  <c r="AV607" i="6"/>
  <c r="AW606" i="6"/>
  <c r="AQ606" i="6" l="1"/>
  <c r="AY606" i="6"/>
  <c r="AZ606" i="6"/>
  <c r="BA610" i="6"/>
  <c r="BB609" i="6"/>
  <c r="AS609" i="6"/>
  <c r="AT608" i="6"/>
  <c r="AJ610" i="6"/>
  <c r="AL609" i="6"/>
  <c r="AK609" i="6"/>
  <c r="AV608" i="6"/>
  <c r="AX607" i="6"/>
  <c r="AW607" i="6"/>
  <c r="AP607" i="6"/>
  <c r="AN608" i="6"/>
  <c r="AO607" i="6"/>
  <c r="AR607" i="6" s="1"/>
  <c r="AQ607" i="6" l="1"/>
  <c r="AY607" i="6"/>
  <c r="AZ607" i="6"/>
  <c r="AK610" i="6"/>
  <c r="AL610" i="6"/>
  <c r="AJ611" i="6"/>
  <c r="AS610" i="6"/>
  <c r="AT609" i="6"/>
  <c r="BA611" i="6"/>
  <c r="BB610" i="6"/>
  <c r="AP608" i="6"/>
  <c r="AN609" i="6"/>
  <c r="AO608" i="6"/>
  <c r="AR608" i="6" s="1"/>
  <c r="AV609" i="6"/>
  <c r="AX608" i="6"/>
  <c r="AW608" i="6"/>
  <c r="AQ608" i="6" l="1"/>
  <c r="AY608" i="6"/>
  <c r="AZ608" i="6"/>
  <c r="AS611" i="6"/>
  <c r="AT610" i="6"/>
  <c r="AJ612" i="6"/>
  <c r="AK611" i="6"/>
  <c r="AL611" i="6"/>
  <c r="BA612" i="6"/>
  <c r="BB611" i="6"/>
  <c r="AN610" i="6"/>
  <c r="AO609" i="6"/>
  <c r="AR609" i="6" s="1"/>
  <c r="AP609" i="6"/>
  <c r="AW609" i="6"/>
  <c r="AV610" i="6"/>
  <c r="AX609" i="6"/>
  <c r="AQ609" i="6" l="1"/>
  <c r="AY609" i="6"/>
  <c r="AZ609" i="6"/>
  <c r="AJ613" i="6"/>
  <c r="AL612" i="6"/>
  <c r="AK612" i="6"/>
  <c r="BA613" i="6"/>
  <c r="BB612" i="6"/>
  <c r="AT611" i="6"/>
  <c r="AS612" i="6"/>
  <c r="AV611" i="6"/>
  <c r="AW610" i="6"/>
  <c r="AX610" i="6"/>
  <c r="AP610" i="6"/>
  <c r="AN611" i="6"/>
  <c r="AO610" i="6"/>
  <c r="AR610" i="6" s="1"/>
  <c r="AQ610" i="6" l="1"/>
  <c r="AY610" i="6"/>
  <c r="AZ610" i="6"/>
  <c r="BB613" i="6"/>
  <c r="BA614" i="6"/>
  <c r="AS613" i="6"/>
  <c r="AT612" i="6"/>
  <c r="AJ614" i="6"/>
  <c r="AK613" i="6"/>
  <c r="AL613" i="6"/>
  <c r="AO611" i="6"/>
  <c r="AR611" i="6" s="1"/>
  <c r="AN612" i="6"/>
  <c r="AP611" i="6"/>
  <c r="AW611" i="6"/>
  <c r="AX611" i="6"/>
  <c r="AV612" i="6"/>
  <c r="AQ611" i="6" l="1"/>
  <c r="AY611" i="6"/>
  <c r="AZ611" i="6"/>
  <c r="AK614" i="6"/>
  <c r="AL614" i="6"/>
  <c r="AJ615" i="6"/>
  <c r="AS614" i="6"/>
  <c r="AT613" i="6"/>
  <c r="BA615" i="6"/>
  <c r="BB614" i="6"/>
  <c r="AX612" i="6"/>
  <c r="AW612" i="6"/>
  <c r="AV613" i="6"/>
  <c r="AP612" i="6"/>
  <c r="AN613" i="6"/>
  <c r="AO612" i="6"/>
  <c r="AR612" i="6" s="1"/>
  <c r="AQ612" i="6" l="1"/>
  <c r="AY612" i="6"/>
  <c r="AZ612" i="6"/>
  <c r="BA616" i="6"/>
  <c r="BB615" i="6"/>
  <c r="AS615" i="6"/>
  <c r="AT614" i="6"/>
  <c r="AJ616" i="6"/>
  <c r="AK615" i="6"/>
  <c r="AL615" i="6"/>
  <c r="AP613" i="6"/>
  <c r="AO613" i="6"/>
  <c r="AR613" i="6" s="1"/>
  <c r="AN614" i="6"/>
  <c r="AW613" i="6"/>
  <c r="AX613" i="6"/>
  <c r="AV614" i="6"/>
  <c r="AQ613" i="6" l="1"/>
  <c r="AY613" i="6"/>
  <c r="AZ613" i="6"/>
  <c r="AL616" i="6"/>
  <c r="AJ617" i="6"/>
  <c r="AK616" i="6"/>
  <c r="AT615" i="6"/>
  <c r="AS616" i="6"/>
  <c r="BA617" i="6"/>
  <c r="BB616" i="6"/>
  <c r="AW614" i="6"/>
  <c r="AX614" i="6"/>
  <c r="AV615" i="6"/>
  <c r="AP614" i="6"/>
  <c r="AN615" i="6"/>
  <c r="AO614" i="6"/>
  <c r="AR614" i="6" s="1"/>
  <c r="AQ614" i="6" l="1"/>
  <c r="AY614" i="6"/>
  <c r="AZ614" i="6"/>
  <c r="AS617" i="6"/>
  <c r="AT616" i="6"/>
  <c r="BA618" i="6"/>
  <c r="BB617" i="6"/>
  <c r="AJ618" i="6"/>
  <c r="AK617" i="6"/>
  <c r="AL617" i="6"/>
  <c r="AN616" i="6"/>
  <c r="AP615" i="6"/>
  <c r="AO615" i="6"/>
  <c r="AR615" i="6" s="1"/>
  <c r="AW615" i="6"/>
  <c r="AV616" i="6"/>
  <c r="AX615" i="6"/>
  <c r="AQ615" i="6" l="1"/>
  <c r="AZ615" i="6"/>
  <c r="AY615" i="6"/>
  <c r="AK618" i="6"/>
  <c r="AL618" i="6"/>
  <c r="AJ619" i="6"/>
  <c r="BA619" i="6"/>
  <c r="BB618" i="6"/>
  <c r="AS618" i="6"/>
  <c r="AT617" i="6"/>
  <c r="AV617" i="6"/>
  <c r="AX616" i="6"/>
  <c r="AW616" i="6"/>
  <c r="AP616" i="6"/>
  <c r="AO616" i="6"/>
  <c r="AR616" i="6" s="1"/>
  <c r="AN617" i="6"/>
  <c r="AQ616" i="6" l="1"/>
  <c r="AY616" i="6"/>
  <c r="AZ616" i="6"/>
  <c r="AS619" i="6"/>
  <c r="AT618" i="6"/>
  <c r="BA620" i="6"/>
  <c r="BB619" i="6"/>
  <c r="AJ620" i="6"/>
  <c r="AK619" i="6"/>
  <c r="AL619" i="6"/>
  <c r="AO617" i="6"/>
  <c r="AR617" i="6" s="1"/>
  <c r="AP617" i="6"/>
  <c r="AN618" i="6"/>
  <c r="AX617" i="6"/>
  <c r="AW617" i="6"/>
  <c r="AV618" i="6"/>
  <c r="AQ617" i="6" l="1"/>
  <c r="AY617" i="6"/>
  <c r="AZ617" i="6"/>
  <c r="AK620" i="6"/>
  <c r="AJ621" i="6"/>
  <c r="AL620" i="6"/>
  <c r="BA621" i="6"/>
  <c r="BB620" i="6"/>
  <c r="AT619" i="6"/>
  <c r="AS620" i="6"/>
  <c r="AW618" i="6"/>
  <c r="AV619" i="6"/>
  <c r="AX618" i="6"/>
  <c r="AO618" i="6"/>
  <c r="AR618" i="6" s="1"/>
  <c r="AN619" i="6"/>
  <c r="AP618" i="6"/>
  <c r="AQ618" i="6" l="1"/>
  <c r="AY618" i="6"/>
  <c r="AZ618" i="6"/>
  <c r="BA622" i="6"/>
  <c r="BB621" i="6"/>
  <c r="AT620" i="6"/>
  <c r="AS621" i="6"/>
  <c r="AJ622" i="6"/>
  <c r="AL621" i="6"/>
  <c r="AK621" i="6"/>
  <c r="AP619" i="6"/>
  <c r="AO619" i="6"/>
  <c r="AR619" i="6" s="1"/>
  <c r="AN620" i="6"/>
  <c r="AW619" i="6"/>
  <c r="AV620" i="6"/>
  <c r="AX619" i="6"/>
  <c r="AQ619" i="6" l="1"/>
  <c r="AY619" i="6"/>
  <c r="AZ619" i="6"/>
  <c r="AS622" i="6"/>
  <c r="AT621" i="6"/>
  <c r="AL622" i="6"/>
  <c r="AK622" i="6"/>
  <c r="AJ623" i="6"/>
  <c r="BA623" i="6"/>
  <c r="BB622" i="6"/>
  <c r="AW620" i="6"/>
  <c r="AX620" i="6"/>
  <c r="AV621" i="6"/>
  <c r="AP620" i="6"/>
  <c r="AO620" i="6"/>
  <c r="AR620" i="6" s="1"/>
  <c r="AN621" i="6"/>
  <c r="AQ620" i="6" l="1"/>
  <c r="AY620" i="6"/>
  <c r="AZ620" i="6"/>
  <c r="BA624" i="6"/>
  <c r="BB623" i="6"/>
  <c r="AL623" i="6"/>
  <c r="AK623" i="6"/>
  <c r="AJ624" i="6"/>
  <c r="AT622" i="6"/>
  <c r="AS623" i="6"/>
  <c r="AV622" i="6"/>
  <c r="AW621" i="6"/>
  <c r="AX621" i="6"/>
  <c r="AN622" i="6"/>
  <c r="AP621" i="6"/>
  <c r="AO621" i="6"/>
  <c r="AR621" i="6" s="1"/>
  <c r="AQ621" i="6" l="1"/>
  <c r="AZ621" i="6"/>
  <c r="AY621" i="6"/>
  <c r="AJ625" i="6"/>
  <c r="AL624" i="6"/>
  <c r="AK624" i="6"/>
  <c r="AT623" i="6"/>
  <c r="AS624" i="6"/>
  <c r="BA625" i="6"/>
  <c r="BB624" i="6"/>
  <c r="AP622" i="6"/>
  <c r="AO622" i="6"/>
  <c r="AR622" i="6" s="1"/>
  <c r="AN623" i="6"/>
  <c r="AV623" i="6"/>
  <c r="AX622" i="6"/>
  <c r="AW622" i="6"/>
  <c r="AQ622" i="6" l="1"/>
  <c r="AY622" i="6"/>
  <c r="AZ622" i="6"/>
  <c r="AT624" i="6"/>
  <c r="AS625" i="6"/>
  <c r="BA626" i="6"/>
  <c r="BB625" i="6"/>
  <c r="AJ626" i="6"/>
  <c r="AL625" i="6"/>
  <c r="AK625" i="6"/>
  <c r="AX623" i="6"/>
  <c r="AV624" i="6"/>
  <c r="AW623" i="6"/>
  <c r="AO623" i="6"/>
  <c r="AR623" i="6" s="1"/>
  <c r="AN624" i="6"/>
  <c r="AP623" i="6"/>
  <c r="AQ623" i="6" l="1"/>
  <c r="AY623" i="6"/>
  <c r="AZ623" i="6"/>
  <c r="AJ627" i="6"/>
  <c r="AK626" i="6"/>
  <c r="AL626" i="6"/>
  <c r="BA627" i="6"/>
  <c r="BB626" i="6"/>
  <c r="AS626" i="6"/>
  <c r="AT625" i="6"/>
  <c r="AV625" i="6"/>
  <c r="AX624" i="6"/>
  <c r="AW624" i="6"/>
  <c r="AP624" i="6"/>
  <c r="AO624" i="6"/>
  <c r="AR624" i="6" s="1"/>
  <c r="AN625" i="6"/>
  <c r="AQ624" i="6" l="1"/>
  <c r="AY624" i="6"/>
  <c r="AZ624" i="6"/>
  <c r="BA628" i="6"/>
  <c r="BB627" i="6"/>
  <c r="AT626" i="6"/>
  <c r="AS627" i="6"/>
  <c r="AL627" i="6"/>
  <c r="AK627" i="6"/>
  <c r="AJ628" i="6"/>
  <c r="AP625" i="6"/>
  <c r="AO625" i="6"/>
  <c r="AR625" i="6" s="1"/>
  <c r="AN626" i="6"/>
  <c r="AW625" i="6"/>
  <c r="AV626" i="6"/>
  <c r="AX625" i="6"/>
  <c r="AQ625" i="6" l="1"/>
  <c r="AY625" i="6"/>
  <c r="AZ625" i="6"/>
  <c r="AJ629" i="6"/>
  <c r="AK628" i="6"/>
  <c r="AL628" i="6"/>
  <c r="AT627" i="6"/>
  <c r="AS628" i="6"/>
  <c r="BA629" i="6"/>
  <c r="BB628" i="6"/>
  <c r="AN627" i="6"/>
  <c r="AO626" i="6"/>
  <c r="AR626" i="6" s="1"/>
  <c r="AP626" i="6"/>
  <c r="AX626" i="6"/>
  <c r="AW626" i="6"/>
  <c r="AV627" i="6"/>
  <c r="AQ626" i="6" l="1"/>
  <c r="AY626" i="6"/>
  <c r="AZ626" i="6"/>
  <c r="AS629" i="6"/>
  <c r="AT628" i="6"/>
  <c r="BA630" i="6"/>
  <c r="BB629" i="6"/>
  <c r="AL629" i="6"/>
  <c r="AJ630" i="6"/>
  <c r="AK629" i="6"/>
  <c r="AV628" i="6"/>
  <c r="AW627" i="6"/>
  <c r="AX627" i="6"/>
  <c r="AP627" i="6"/>
  <c r="AN628" i="6"/>
  <c r="AO627" i="6"/>
  <c r="AR627" i="6" s="1"/>
  <c r="AQ627" i="6" l="1"/>
  <c r="AZ627" i="6"/>
  <c r="AY627" i="6"/>
  <c r="BA631" i="6"/>
  <c r="BB630" i="6"/>
  <c r="AK630" i="6"/>
  <c r="AJ631" i="6"/>
  <c r="AL630" i="6"/>
  <c r="AS630" i="6"/>
  <c r="AT629" i="6"/>
  <c r="AP628" i="6"/>
  <c r="AN629" i="6"/>
  <c r="AO628" i="6"/>
  <c r="AR628" i="6" s="1"/>
  <c r="AX628" i="6"/>
  <c r="AV629" i="6"/>
  <c r="AW628" i="6"/>
  <c r="AQ628" i="6" l="1"/>
  <c r="AY628" i="6"/>
  <c r="AZ628" i="6"/>
  <c r="AK631" i="6"/>
  <c r="AL631" i="6"/>
  <c r="AJ632" i="6"/>
  <c r="AS631" i="6"/>
  <c r="AT630" i="6"/>
  <c r="BA632" i="6"/>
  <c r="BB631" i="6"/>
  <c r="AX629" i="6"/>
  <c r="AW629" i="6"/>
  <c r="AV630" i="6"/>
  <c r="AO629" i="6"/>
  <c r="AR629" i="6" s="1"/>
  <c r="AN630" i="6"/>
  <c r="AP629" i="6"/>
  <c r="AQ629" i="6" l="1"/>
  <c r="AY629" i="6"/>
  <c r="AZ629" i="6"/>
  <c r="BA633" i="6"/>
  <c r="BB632" i="6"/>
  <c r="AS632" i="6"/>
  <c r="AT631" i="6"/>
  <c r="AJ633" i="6"/>
  <c r="AL632" i="6"/>
  <c r="AK632" i="6"/>
  <c r="AO630" i="6"/>
  <c r="AR630" i="6" s="1"/>
  <c r="AP630" i="6"/>
  <c r="AN631" i="6"/>
  <c r="AX630" i="6"/>
  <c r="AW630" i="6"/>
  <c r="AV631" i="6"/>
  <c r="AQ630" i="6" l="1"/>
  <c r="AY630" i="6"/>
  <c r="AZ630" i="6"/>
  <c r="AJ634" i="6"/>
  <c r="AK633" i="6"/>
  <c r="AL633" i="6"/>
  <c r="AT632" i="6"/>
  <c r="AS633" i="6"/>
  <c r="BA634" i="6"/>
  <c r="BB633" i="6"/>
  <c r="AN632" i="6"/>
  <c r="AP631" i="6"/>
  <c r="AO631" i="6"/>
  <c r="AR631" i="6" s="1"/>
  <c r="AW631" i="6"/>
  <c r="AV632" i="6"/>
  <c r="AX631" i="6"/>
  <c r="AQ631" i="6" l="1"/>
  <c r="AY631" i="6"/>
  <c r="AZ631" i="6"/>
  <c r="BA635" i="6"/>
  <c r="BB634" i="6"/>
  <c r="AS634" i="6"/>
  <c r="AT633" i="6"/>
  <c r="AJ635" i="6"/>
  <c r="AK634" i="6"/>
  <c r="AL634" i="6"/>
  <c r="AV633" i="6"/>
  <c r="AX632" i="6"/>
  <c r="AW632" i="6"/>
  <c r="AP632" i="6"/>
  <c r="AO632" i="6"/>
  <c r="AR632" i="6" s="1"/>
  <c r="AN633" i="6"/>
  <c r="AQ632" i="6" l="1"/>
  <c r="AY632" i="6"/>
  <c r="AZ632" i="6"/>
  <c r="AJ636" i="6"/>
  <c r="AK635" i="6"/>
  <c r="AL635" i="6"/>
  <c r="AT634" i="6"/>
  <c r="AS635" i="6"/>
  <c r="BA636" i="6"/>
  <c r="BB635" i="6"/>
  <c r="AO633" i="6"/>
  <c r="AR633" i="6" s="1"/>
  <c r="AN634" i="6"/>
  <c r="AP633" i="6"/>
  <c r="AW633" i="6"/>
  <c r="AX633" i="6"/>
  <c r="AV634" i="6"/>
  <c r="AQ633" i="6" l="1"/>
  <c r="AY633" i="6"/>
  <c r="AZ633" i="6"/>
  <c r="AT635" i="6"/>
  <c r="AS636" i="6"/>
  <c r="BA637" i="6"/>
  <c r="BB636" i="6"/>
  <c r="AK636" i="6"/>
  <c r="AL636" i="6"/>
  <c r="AJ637" i="6"/>
  <c r="AW634" i="6"/>
  <c r="AX634" i="6"/>
  <c r="AV635" i="6"/>
  <c r="AN635" i="6"/>
  <c r="AP634" i="6"/>
  <c r="AO634" i="6"/>
  <c r="AR634" i="6" s="1"/>
  <c r="AQ634" i="6" l="1"/>
  <c r="AZ634" i="6"/>
  <c r="AY634" i="6"/>
  <c r="BA638" i="6"/>
  <c r="BB637" i="6"/>
  <c r="AL637" i="6"/>
  <c r="AK637" i="6"/>
  <c r="AJ638" i="6"/>
  <c r="AT636" i="6"/>
  <c r="AS637" i="6"/>
  <c r="AW635" i="6"/>
  <c r="AX635" i="6"/>
  <c r="AV636" i="6"/>
  <c r="AP635" i="6"/>
  <c r="AO635" i="6"/>
  <c r="AR635" i="6" s="1"/>
  <c r="AN636" i="6"/>
  <c r="AQ635" i="6" l="1"/>
  <c r="AY635" i="6"/>
  <c r="AZ635" i="6"/>
  <c r="AK638" i="6"/>
  <c r="AL638" i="6"/>
  <c r="AJ639" i="6"/>
  <c r="AS638" i="6"/>
  <c r="AT637" i="6"/>
  <c r="BA639" i="6"/>
  <c r="BB638" i="6"/>
  <c r="AW636" i="6"/>
  <c r="AX636" i="6"/>
  <c r="AV637" i="6"/>
  <c r="AN637" i="6"/>
  <c r="AP636" i="6"/>
  <c r="AO636" i="6"/>
  <c r="AR636" i="6" s="1"/>
  <c r="AQ636" i="6" l="1"/>
  <c r="AY636" i="6"/>
  <c r="AZ636" i="6"/>
  <c r="BA640" i="6"/>
  <c r="BB639" i="6"/>
  <c r="AS639" i="6"/>
  <c r="AT638" i="6"/>
  <c r="AJ640" i="6"/>
  <c r="AK639" i="6"/>
  <c r="AL639" i="6"/>
  <c r="AV638" i="6"/>
  <c r="AW637" i="6"/>
  <c r="AX637" i="6"/>
  <c r="AN638" i="6"/>
  <c r="AP637" i="6"/>
  <c r="AO637" i="6"/>
  <c r="AR637" i="6" s="1"/>
  <c r="AQ637" i="6" l="1"/>
  <c r="AY637" i="6"/>
  <c r="AZ637" i="6"/>
  <c r="AL640" i="6"/>
  <c r="AK640" i="6"/>
  <c r="AJ641" i="6"/>
  <c r="AS640" i="6"/>
  <c r="AT639" i="6"/>
  <c r="BA641" i="6"/>
  <c r="BB640" i="6"/>
  <c r="AO638" i="6"/>
  <c r="AR638" i="6" s="1"/>
  <c r="AN639" i="6"/>
  <c r="AP638" i="6"/>
  <c r="AX638" i="6"/>
  <c r="AW638" i="6"/>
  <c r="AV639" i="6"/>
  <c r="AQ638" i="6" l="1"/>
  <c r="AY638" i="6"/>
  <c r="AZ638" i="6"/>
  <c r="AT640" i="6"/>
  <c r="AS641" i="6"/>
  <c r="AJ642" i="6"/>
  <c r="AL641" i="6"/>
  <c r="AK641" i="6"/>
  <c r="BA642" i="6"/>
  <c r="BB641" i="6"/>
  <c r="AW639" i="6"/>
  <c r="AV640" i="6"/>
  <c r="AX639" i="6"/>
  <c r="AN640" i="6"/>
  <c r="AO639" i="6"/>
  <c r="AR639" i="6" s="1"/>
  <c r="AP639" i="6"/>
  <c r="AQ639" i="6" l="1"/>
  <c r="AZ639" i="6"/>
  <c r="AY639" i="6"/>
  <c r="BA643" i="6"/>
  <c r="BB642" i="6"/>
  <c r="AL642" i="6"/>
  <c r="AJ643" i="6"/>
  <c r="AK642" i="6"/>
  <c r="AT641" i="6"/>
  <c r="AS642" i="6"/>
  <c r="AV641" i="6"/>
  <c r="AW640" i="6"/>
  <c r="AX640" i="6"/>
  <c r="AN641" i="6"/>
  <c r="AP640" i="6"/>
  <c r="AO640" i="6"/>
  <c r="AR640" i="6" s="1"/>
  <c r="AQ640" i="6" l="1"/>
  <c r="AY640" i="6"/>
  <c r="AZ640" i="6"/>
  <c r="AJ644" i="6"/>
  <c r="AL643" i="6"/>
  <c r="AK643" i="6"/>
  <c r="AS643" i="6"/>
  <c r="AT642" i="6"/>
  <c r="BA644" i="6"/>
  <c r="BB643" i="6"/>
  <c r="AN642" i="6"/>
  <c r="AO641" i="6"/>
  <c r="AR641" i="6" s="1"/>
  <c r="AP641" i="6"/>
  <c r="AX641" i="6"/>
  <c r="AV642" i="6"/>
  <c r="AW641" i="6"/>
  <c r="AQ641" i="6" l="1"/>
  <c r="AY641" i="6"/>
  <c r="AZ641" i="6"/>
  <c r="AS644" i="6"/>
  <c r="AT643" i="6"/>
  <c r="BA645" i="6"/>
  <c r="BB644" i="6"/>
  <c r="AJ645" i="6"/>
  <c r="AK644" i="6"/>
  <c r="AL644" i="6"/>
  <c r="AW642" i="6"/>
  <c r="AX642" i="6"/>
  <c r="AV643" i="6"/>
  <c r="AN643" i="6"/>
  <c r="AP642" i="6"/>
  <c r="AO642" i="6"/>
  <c r="AR642" i="6" s="1"/>
  <c r="AQ642" i="6" l="1"/>
  <c r="AY642" i="6"/>
  <c r="AZ642" i="6"/>
  <c r="AJ646" i="6"/>
  <c r="AK645" i="6"/>
  <c r="AL645" i="6"/>
  <c r="BA646" i="6"/>
  <c r="BB645" i="6"/>
  <c r="AS645" i="6"/>
  <c r="AT644" i="6"/>
  <c r="AW643" i="6"/>
  <c r="AV644" i="6"/>
  <c r="AX643" i="6"/>
  <c r="AN644" i="6"/>
  <c r="AP643" i="6"/>
  <c r="AO643" i="6"/>
  <c r="AR643" i="6" s="1"/>
  <c r="AQ643" i="6" l="1"/>
  <c r="AY643" i="6"/>
  <c r="AZ643" i="6"/>
  <c r="BA647" i="6"/>
  <c r="BB646" i="6"/>
  <c r="AS646" i="6"/>
  <c r="AT645" i="6"/>
  <c r="AL646" i="6"/>
  <c r="AK646" i="6"/>
  <c r="AJ647" i="6"/>
  <c r="AN645" i="6"/>
  <c r="AO644" i="6"/>
  <c r="AR644" i="6" s="1"/>
  <c r="AP644" i="6"/>
  <c r="AV645" i="6"/>
  <c r="AW644" i="6"/>
  <c r="AX644" i="6"/>
  <c r="AQ644" i="6" l="1"/>
  <c r="AY644" i="6"/>
  <c r="AZ644" i="6"/>
  <c r="AS647" i="6"/>
  <c r="AT646" i="6"/>
  <c r="AL647" i="6"/>
  <c r="AK647" i="6"/>
  <c r="AJ648" i="6"/>
  <c r="BA648" i="6"/>
  <c r="BB647" i="6"/>
  <c r="AW645" i="6"/>
  <c r="AX645" i="6"/>
  <c r="AV646" i="6"/>
  <c r="AO645" i="6"/>
  <c r="AR645" i="6" s="1"/>
  <c r="AN646" i="6"/>
  <c r="AP645" i="6"/>
  <c r="AQ645" i="6" l="1"/>
  <c r="AZ645" i="6"/>
  <c r="AY645" i="6"/>
  <c r="BA649" i="6"/>
  <c r="BB648" i="6"/>
  <c r="AL648" i="6"/>
  <c r="AJ649" i="6"/>
  <c r="AK648" i="6"/>
  <c r="AT647" i="6"/>
  <c r="AS648" i="6"/>
  <c r="AN647" i="6"/>
  <c r="AP646" i="6"/>
  <c r="AO646" i="6"/>
  <c r="AR646" i="6" s="1"/>
  <c r="AV647" i="6"/>
  <c r="AX646" i="6"/>
  <c r="AW646" i="6"/>
  <c r="AQ646" i="6" l="1"/>
  <c r="AY646" i="6"/>
  <c r="AZ646" i="6"/>
  <c r="AJ650" i="6"/>
  <c r="AL649" i="6"/>
  <c r="AK649" i="6"/>
  <c r="AT648" i="6"/>
  <c r="AS649" i="6"/>
  <c r="BA650" i="6"/>
  <c r="BB649" i="6"/>
  <c r="AX647" i="6"/>
  <c r="AV648" i="6"/>
  <c r="AW647" i="6"/>
  <c r="AP647" i="6"/>
  <c r="AO647" i="6"/>
  <c r="AR647" i="6" s="1"/>
  <c r="AN648" i="6"/>
  <c r="AQ647" i="6" l="1"/>
  <c r="AY647" i="6"/>
  <c r="AZ647" i="6"/>
  <c r="AT649" i="6"/>
  <c r="AS650" i="6"/>
  <c r="BA651" i="6"/>
  <c r="BB650" i="6"/>
  <c r="AK650" i="6"/>
  <c r="AL650" i="6"/>
  <c r="AJ651" i="6"/>
  <c r="AO648" i="6"/>
  <c r="AR648" i="6" s="1"/>
  <c r="AP648" i="6"/>
  <c r="AN649" i="6"/>
  <c r="AW648" i="6"/>
  <c r="AX648" i="6"/>
  <c r="AV649" i="6"/>
  <c r="AQ648" i="6" l="1"/>
  <c r="AY648" i="6"/>
  <c r="AZ648" i="6"/>
  <c r="BA652" i="6"/>
  <c r="BB651" i="6"/>
  <c r="AT650" i="6"/>
  <c r="AS651" i="6"/>
  <c r="AL651" i="6"/>
  <c r="AJ652" i="6"/>
  <c r="AK651" i="6"/>
  <c r="AV650" i="6"/>
  <c r="AW649" i="6"/>
  <c r="AX649" i="6"/>
  <c r="AN650" i="6"/>
  <c r="AP649" i="6"/>
  <c r="AO649" i="6"/>
  <c r="AR649" i="6" s="1"/>
  <c r="AQ649" i="6" l="1"/>
  <c r="AY649" i="6"/>
  <c r="AZ649" i="6"/>
  <c r="AT651" i="6"/>
  <c r="AS652" i="6"/>
  <c r="AJ653" i="6"/>
  <c r="AL652" i="6"/>
  <c r="AK652" i="6"/>
  <c r="BA653" i="6"/>
  <c r="BB652" i="6"/>
  <c r="AN651" i="6"/>
  <c r="AP650" i="6"/>
  <c r="AO650" i="6"/>
  <c r="AR650" i="6" s="1"/>
  <c r="AX650" i="6"/>
  <c r="AV651" i="6"/>
  <c r="AW650" i="6"/>
  <c r="AQ650" i="6" l="1"/>
  <c r="AY650" i="6"/>
  <c r="AZ650" i="6"/>
  <c r="BA654" i="6"/>
  <c r="BB653" i="6"/>
  <c r="AL653" i="6"/>
  <c r="AK653" i="6"/>
  <c r="AJ654" i="6"/>
  <c r="AT652" i="6"/>
  <c r="AS653" i="6"/>
  <c r="AW651" i="6"/>
  <c r="AV652" i="6"/>
  <c r="AX651" i="6"/>
  <c r="AN652" i="6"/>
  <c r="AO651" i="6"/>
  <c r="AR651" i="6" s="1"/>
  <c r="AP651" i="6"/>
  <c r="AQ651" i="6" l="1"/>
  <c r="AZ651" i="6"/>
  <c r="AY651" i="6"/>
  <c r="AK654" i="6"/>
  <c r="AL654" i="6"/>
  <c r="AJ655" i="6"/>
  <c r="AS654" i="6"/>
  <c r="AT653" i="6"/>
  <c r="BA655" i="6"/>
  <c r="BB654" i="6"/>
  <c r="AX652" i="6"/>
  <c r="AV653" i="6"/>
  <c r="AW652" i="6"/>
  <c r="AN653" i="6"/>
  <c r="AP652" i="6"/>
  <c r="AO652" i="6"/>
  <c r="AR652" i="6" s="1"/>
  <c r="AQ652" i="6" l="1"/>
  <c r="AY652" i="6"/>
  <c r="AZ652" i="6"/>
  <c r="AT654" i="6"/>
  <c r="AS655" i="6"/>
  <c r="AJ656" i="6"/>
  <c r="AK655" i="6"/>
  <c r="AL655" i="6"/>
  <c r="BA656" i="6"/>
  <c r="BB655" i="6"/>
  <c r="AW653" i="6"/>
  <c r="AV654" i="6"/>
  <c r="AX653" i="6"/>
  <c r="AN654" i="6"/>
  <c r="AP653" i="6"/>
  <c r="AO653" i="6"/>
  <c r="AR653" i="6" s="1"/>
  <c r="AQ653" i="6" l="1"/>
  <c r="AY653" i="6"/>
  <c r="AZ653" i="6"/>
  <c r="AK656" i="6"/>
  <c r="AL656" i="6"/>
  <c r="AJ657" i="6"/>
  <c r="BA657" i="6"/>
  <c r="BB656" i="6"/>
  <c r="AT655" i="6"/>
  <c r="AS656" i="6"/>
  <c r="AW654" i="6"/>
  <c r="AX654" i="6"/>
  <c r="AV655" i="6"/>
  <c r="AO654" i="6"/>
  <c r="AR654" i="6" s="1"/>
  <c r="AN655" i="6"/>
  <c r="AP654" i="6"/>
  <c r="AQ654" i="6" l="1"/>
  <c r="AY654" i="6"/>
  <c r="AZ654" i="6"/>
  <c r="BA658" i="6"/>
  <c r="BB657" i="6"/>
  <c r="AK657" i="6"/>
  <c r="AL657" i="6"/>
  <c r="AJ658" i="6"/>
  <c r="AS657" i="6"/>
  <c r="AT656" i="6"/>
  <c r="AN656" i="6"/>
  <c r="AP655" i="6"/>
  <c r="AO655" i="6"/>
  <c r="AR655" i="6" s="1"/>
  <c r="AW655" i="6"/>
  <c r="AV656" i="6"/>
  <c r="AX655" i="6"/>
  <c r="AQ655" i="6" l="1"/>
  <c r="AY655" i="6"/>
  <c r="AZ655" i="6"/>
  <c r="AJ659" i="6"/>
  <c r="AL658" i="6"/>
  <c r="AK658" i="6"/>
  <c r="AS658" i="6"/>
  <c r="AT657" i="6"/>
  <c r="BA659" i="6"/>
  <c r="BB658" i="6"/>
  <c r="AV657" i="6"/>
  <c r="AX656" i="6"/>
  <c r="AW656" i="6"/>
  <c r="AP656" i="6"/>
  <c r="AN657" i="6"/>
  <c r="AO656" i="6"/>
  <c r="AR656" i="6" s="1"/>
  <c r="AQ656" i="6" l="1"/>
  <c r="AY656" i="6"/>
  <c r="AZ656" i="6"/>
  <c r="AS659" i="6"/>
  <c r="AT658" i="6"/>
  <c r="BA660" i="6"/>
  <c r="BB659" i="6"/>
  <c r="AJ660" i="6"/>
  <c r="AK659" i="6"/>
  <c r="AL659" i="6"/>
  <c r="AO657" i="6"/>
  <c r="AR657" i="6" s="1"/>
  <c r="AN658" i="6"/>
  <c r="AP657" i="6"/>
  <c r="AW657" i="6"/>
  <c r="AV658" i="6"/>
  <c r="AX657" i="6"/>
  <c r="AQ657" i="6" l="1"/>
  <c r="AY657" i="6"/>
  <c r="AZ657" i="6"/>
  <c r="AL660" i="6"/>
  <c r="AK660" i="6"/>
  <c r="AJ661" i="6"/>
  <c r="BA661" i="6"/>
  <c r="BB660" i="6"/>
  <c r="AT659" i="6"/>
  <c r="AS660" i="6"/>
  <c r="AW658" i="6"/>
  <c r="AV659" i="6"/>
  <c r="AX658" i="6"/>
  <c r="AN659" i="6"/>
  <c r="AP658" i="6"/>
  <c r="AO658" i="6"/>
  <c r="AR658" i="6" s="1"/>
  <c r="AQ658" i="6" l="1"/>
  <c r="AY658" i="6"/>
  <c r="AZ658" i="6"/>
  <c r="BA662" i="6"/>
  <c r="BB661" i="6"/>
  <c r="AK661" i="6"/>
  <c r="AL661" i="6"/>
  <c r="AJ662" i="6"/>
  <c r="AT660" i="6"/>
  <c r="AS661" i="6"/>
  <c r="AW659" i="6"/>
  <c r="AX659" i="6"/>
  <c r="AV660" i="6"/>
  <c r="AP659" i="6"/>
  <c r="AN660" i="6"/>
  <c r="AO659" i="6"/>
  <c r="AR659" i="6" s="1"/>
  <c r="AQ659" i="6" l="1"/>
  <c r="AY659" i="6"/>
  <c r="AZ659" i="6"/>
  <c r="AL662" i="6"/>
  <c r="AK662" i="6"/>
  <c r="AJ663" i="6"/>
  <c r="AS662" i="6"/>
  <c r="AT661" i="6"/>
  <c r="BA663" i="6"/>
  <c r="BB662" i="6"/>
  <c r="AW660" i="6"/>
  <c r="AX660" i="6"/>
  <c r="AV661" i="6"/>
  <c r="AP660" i="6"/>
  <c r="AN661" i="6"/>
  <c r="AO660" i="6"/>
  <c r="AR660" i="6" s="1"/>
  <c r="AQ660" i="6" l="1"/>
  <c r="AY660" i="6"/>
  <c r="AZ660" i="6"/>
  <c r="AT662" i="6"/>
  <c r="AS663" i="6"/>
  <c r="AK663" i="6"/>
  <c r="AL663" i="6"/>
  <c r="AJ664" i="6"/>
  <c r="BA664" i="6"/>
  <c r="BB663" i="6"/>
  <c r="AV662" i="6"/>
  <c r="AW661" i="6"/>
  <c r="AX661" i="6"/>
  <c r="AN662" i="6"/>
  <c r="AP661" i="6"/>
  <c r="AO661" i="6"/>
  <c r="AR661" i="6" s="1"/>
  <c r="AQ661" i="6" l="1"/>
  <c r="AY661" i="6"/>
  <c r="AZ661" i="6"/>
  <c r="AJ665" i="6"/>
  <c r="AK664" i="6"/>
  <c r="AL664" i="6"/>
  <c r="BA665" i="6"/>
  <c r="BB664" i="6"/>
  <c r="AT663" i="6"/>
  <c r="AS664" i="6"/>
  <c r="AO662" i="6"/>
  <c r="AR662" i="6" s="1"/>
  <c r="AP662" i="6"/>
  <c r="AN663" i="6"/>
  <c r="AX662" i="6"/>
  <c r="AW662" i="6"/>
  <c r="AV663" i="6"/>
  <c r="AQ662" i="6" l="1"/>
  <c r="AY662" i="6"/>
  <c r="AZ662" i="6"/>
  <c r="BA666" i="6"/>
  <c r="BB665" i="6"/>
  <c r="AT664" i="6"/>
  <c r="AS665" i="6"/>
  <c r="AJ666" i="6"/>
  <c r="AK665" i="6"/>
  <c r="AL665" i="6"/>
  <c r="AN664" i="6"/>
  <c r="AO663" i="6"/>
  <c r="AR663" i="6" s="1"/>
  <c r="AP663" i="6"/>
  <c r="AW663" i="6"/>
  <c r="AV664" i="6"/>
  <c r="AX663" i="6"/>
  <c r="AQ663" i="6" l="1"/>
  <c r="AY663" i="6"/>
  <c r="AZ663" i="6"/>
  <c r="AJ667" i="6"/>
  <c r="AL666" i="6"/>
  <c r="AK666" i="6"/>
  <c r="AT665" i="6"/>
  <c r="AS666" i="6"/>
  <c r="BA667" i="6"/>
  <c r="BB666" i="6"/>
  <c r="AW664" i="6"/>
  <c r="AV665" i="6"/>
  <c r="AX664" i="6"/>
  <c r="AN665" i="6"/>
  <c r="AP664" i="6"/>
  <c r="AO664" i="6"/>
  <c r="AR664" i="6" s="1"/>
  <c r="AQ664" i="6" l="1"/>
  <c r="AY664" i="6"/>
  <c r="AZ664" i="6"/>
  <c r="AT666" i="6"/>
  <c r="AS667" i="6"/>
  <c r="BA668" i="6"/>
  <c r="BB667" i="6"/>
  <c r="AJ668" i="6"/>
  <c r="AK667" i="6"/>
  <c r="AL667" i="6"/>
  <c r="AX665" i="6"/>
  <c r="AV666" i="6"/>
  <c r="AW665" i="6"/>
  <c r="AN666" i="6"/>
  <c r="AO665" i="6"/>
  <c r="AR665" i="6" s="1"/>
  <c r="AP665" i="6"/>
  <c r="AQ665" i="6" l="1"/>
  <c r="AY665" i="6"/>
  <c r="AZ665" i="6"/>
  <c r="AK668" i="6"/>
  <c r="AJ669" i="6"/>
  <c r="AL668" i="6"/>
  <c r="BA669" i="6"/>
  <c r="BB668" i="6"/>
  <c r="AS668" i="6"/>
  <c r="AT667" i="6"/>
  <c r="AP666" i="6"/>
  <c r="AN667" i="6"/>
  <c r="AO666" i="6"/>
  <c r="AR666" i="6" s="1"/>
  <c r="AW666" i="6"/>
  <c r="AX666" i="6"/>
  <c r="AV667" i="6"/>
  <c r="AQ666" i="6" l="1"/>
  <c r="AY666" i="6"/>
  <c r="AZ666" i="6"/>
  <c r="AS669" i="6"/>
  <c r="AT668" i="6"/>
  <c r="BA670" i="6"/>
  <c r="BB669" i="6"/>
  <c r="AK669" i="6"/>
  <c r="AL669" i="6"/>
  <c r="AJ670" i="6"/>
  <c r="AN668" i="6"/>
  <c r="AP667" i="6"/>
  <c r="AO667" i="6"/>
  <c r="AR667" i="6" s="1"/>
  <c r="AW667" i="6"/>
  <c r="AV668" i="6"/>
  <c r="AX667" i="6"/>
  <c r="AQ667" i="6" l="1"/>
  <c r="AY667" i="6"/>
  <c r="AZ667" i="6"/>
  <c r="AJ671" i="6"/>
  <c r="AK670" i="6"/>
  <c r="AL670" i="6"/>
  <c r="BA671" i="6"/>
  <c r="BB670" i="6"/>
  <c r="AT669" i="6"/>
  <c r="AS670" i="6"/>
  <c r="AV669" i="6"/>
  <c r="AW668" i="6"/>
  <c r="AX668" i="6"/>
  <c r="AO668" i="6"/>
  <c r="AR668" i="6" s="1"/>
  <c r="AN669" i="6"/>
  <c r="AP668" i="6"/>
  <c r="AQ668" i="6" l="1"/>
  <c r="AY668" i="6"/>
  <c r="AZ668" i="6"/>
  <c r="BA672" i="6"/>
  <c r="BB671" i="6"/>
  <c r="AS671" i="6"/>
  <c r="AT670" i="6"/>
  <c r="AJ672" i="6"/>
  <c r="AK671" i="6"/>
  <c r="AL671" i="6"/>
  <c r="AO669" i="6"/>
  <c r="AR669" i="6" s="1"/>
  <c r="AN670" i="6"/>
  <c r="AP669" i="6"/>
  <c r="AW669" i="6"/>
  <c r="AV670" i="6"/>
  <c r="AX669" i="6"/>
  <c r="AQ669" i="6" l="1"/>
  <c r="AZ669" i="6"/>
  <c r="AY669" i="6"/>
  <c r="AK672" i="6"/>
  <c r="AL672" i="6"/>
  <c r="AJ673" i="6"/>
  <c r="AT671" i="6"/>
  <c r="AS672" i="6"/>
  <c r="BA673" i="6"/>
  <c r="BB672" i="6"/>
  <c r="AX670" i="6"/>
  <c r="AV671" i="6"/>
  <c r="AW670" i="6"/>
  <c r="AN671" i="6"/>
  <c r="AP670" i="6"/>
  <c r="AO670" i="6"/>
  <c r="AR670" i="6" s="1"/>
  <c r="AQ670" i="6" l="1"/>
  <c r="AY670" i="6"/>
  <c r="AZ670" i="6"/>
  <c r="BA674" i="6"/>
  <c r="BB673" i="6"/>
  <c r="AS673" i="6"/>
  <c r="AT672" i="6"/>
  <c r="AJ674" i="6"/>
  <c r="AK673" i="6"/>
  <c r="AL673" i="6"/>
  <c r="AP671" i="6"/>
  <c r="AN672" i="6"/>
  <c r="AO671" i="6"/>
  <c r="AR671" i="6" s="1"/>
  <c r="AV672" i="6"/>
  <c r="AX671" i="6"/>
  <c r="AW671" i="6"/>
  <c r="AQ671" i="6" l="1"/>
  <c r="AY671" i="6"/>
  <c r="AZ671" i="6"/>
  <c r="AL674" i="6"/>
  <c r="AJ675" i="6"/>
  <c r="AK674" i="6"/>
  <c r="AS674" i="6"/>
  <c r="AT673" i="6"/>
  <c r="BA675" i="6"/>
  <c r="BB674" i="6"/>
  <c r="AO672" i="6"/>
  <c r="AR672" i="6" s="1"/>
  <c r="AN673" i="6"/>
  <c r="AP672" i="6"/>
  <c r="AW672" i="6"/>
  <c r="AX672" i="6"/>
  <c r="AV673" i="6"/>
  <c r="AQ672" i="6" l="1"/>
  <c r="AY672" i="6"/>
  <c r="AZ672" i="6"/>
  <c r="AT674" i="6"/>
  <c r="AS675" i="6"/>
  <c r="BA676" i="6"/>
  <c r="BB675" i="6"/>
  <c r="AJ676" i="6"/>
  <c r="AK675" i="6"/>
  <c r="AL675" i="6"/>
  <c r="AV674" i="6"/>
  <c r="AW673" i="6"/>
  <c r="AX673" i="6"/>
  <c r="AN674" i="6"/>
  <c r="AP673" i="6"/>
  <c r="AO673" i="6"/>
  <c r="AR673" i="6" s="1"/>
  <c r="AQ673" i="6" l="1"/>
  <c r="AY673" i="6"/>
  <c r="AZ673" i="6"/>
  <c r="AL676" i="6"/>
  <c r="AK676" i="6"/>
  <c r="AJ677" i="6"/>
  <c r="BA677" i="6"/>
  <c r="BB676" i="6"/>
  <c r="AS676" i="6"/>
  <c r="AT675" i="6"/>
  <c r="AN675" i="6"/>
  <c r="AP674" i="6"/>
  <c r="AO674" i="6"/>
  <c r="AR674" i="6" s="1"/>
  <c r="AX674" i="6"/>
  <c r="AV675" i="6"/>
  <c r="AW674" i="6"/>
  <c r="AQ674" i="6" l="1"/>
  <c r="AY674" i="6"/>
  <c r="AZ674" i="6"/>
  <c r="BA678" i="6"/>
  <c r="BB677" i="6"/>
  <c r="AL677" i="6"/>
  <c r="AK677" i="6"/>
  <c r="AJ678" i="6"/>
  <c r="AS677" i="6"/>
  <c r="AT676" i="6"/>
  <c r="AW675" i="6"/>
  <c r="AV676" i="6"/>
  <c r="AX675" i="6"/>
  <c r="AN676" i="6"/>
  <c r="AO675" i="6"/>
  <c r="AR675" i="6" s="1"/>
  <c r="AP675" i="6"/>
  <c r="AQ675" i="6" l="1"/>
  <c r="AZ675" i="6"/>
  <c r="AY675" i="6"/>
  <c r="AJ679" i="6"/>
  <c r="AL678" i="6"/>
  <c r="AK678" i="6"/>
  <c r="AS678" i="6"/>
  <c r="AT677" i="6"/>
  <c r="BA679" i="6"/>
  <c r="BB678" i="6"/>
  <c r="AN677" i="6"/>
  <c r="AP676" i="6"/>
  <c r="AO676" i="6"/>
  <c r="AR676" i="6" s="1"/>
  <c r="AX676" i="6"/>
  <c r="AV677" i="6"/>
  <c r="AW676" i="6"/>
  <c r="AQ676" i="6" l="1"/>
  <c r="AY676" i="6"/>
  <c r="AZ676" i="6"/>
  <c r="BA680" i="6"/>
  <c r="BB679" i="6"/>
  <c r="AT678" i="6"/>
  <c r="AS679" i="6"/>
  <c r="AK679" i="6"/>
  <c r="AJ680" i="6"/>
  <c r="AL679" i="6"/>
  <c r="AV678" i="6"/>
  <c r="AW677" i="6"/>
  <c r="AX677" i="6"/>
  <c r="AN678" i="6"/>
  <c r="AP677" i="6"/>
  <c r="AO677" i="6"/>
  <c r="AR677" i="6" s="1"/>
  <c r="AQ677" i="6" l="1"/>
  <c r="AY677" i="6"/>
  <c r="AZ677" i="6"/>
  <c r="AJ681" i="6"/>
  <c r="AL680" i="6"/>
  <c r="AK680" i="6"/>
  <c r="AS680" i="6"/>
  <c r="AT679" i="6"/>
  <c r="BA681" i="6"/>
  <c r="BB680" i="6"/>
  <c r="AO678" i="6"/>
  <c r="AR678" i="6" s="1"/>
  <c r="AP678" i="6"/>
  <c r="AN679" i="6"/>
  <c r="AW678" i="6"/>
  <c r="AX678" i="6"/>
  <c r="AV679" i="6"/>
  <c r="AQ678" i="6" l="1"/>
  <c r="AY678" i="6"/>
  <c r="AZ678" i="6"/>
  <c r="BA682" i="6"/>
  <c r="BB681" i="6"/>
  <c r="AT680" i="6"/>
  <c r="AS681" i="6"/>
  <c r="AL681" i="6"/>
  <c r="AK681" i="6"/>
  <c r="AJ682" i="6"/>
  <c r="AN680" i="6"/>
  <c r="AP679" i="6"/>
  <c r="AO679" i="6"/>
  <c r="AR679" i="6" s="1"/>
  <c r="AW679" i="6"/>
  <c r="AV680" i="6"/>
  <c r="AX679" i="6"/>
  <c r="AQ679" i="6" l="1"/>
  <c r="AY679" i="6"/>
  <c r="AZ679" i="6"/>
  <c r="AT681" i="6"/>
  <c r="AS682" i="6"/>
  <c r="AL682" i="6"/>
  <c r="AK682" i="6"/>
  <c r="AJ683" i="6"/>
  <c r="BA683" i="6"/>
  <c r="BB682" i="6"/>
  <c r="AV681" i="6"/>
  <c r="AX680" i="6"/>
  <c r="AW680" i="6"/>
  <c r="AN681" i="6"/>
  <c r="AP680" i="6"/>
  <c r="AO680" i="6"/>
  <c r="AR680" i="6" s="1"/>
  <c r="AQ680" i="6" l="1"/>
  <c r="AY680" i="6"/>
  <c r="AZ680" i="6"/>
  <c r="BB683" i="6"/>
  <c r="BA684" i="6"/>
  <c r="AT682" i="6"/>
  <c r="AS683" i="6"/>
  <c r="AL683" i="6"/>
  <c r="AK683" i="6"/>
  <c r="AJ684" i="6"/>
  <c r="AO681" i="6"/>
  <c r="AR681" i="6" s="1"/>
  <c r="AN682" i="6"/>
  <c r="AP681" i="6"/>
  <c r="AW681" i="6"/>
  <c r="AV682" i="6"/>
  <c r="AX681" i="6"/>
  <c r="AQ681" i="6" l="1"/>
  <c r="AZ681" i="6"/>
  <c r="AY681" i="6"/>
  <c r="AK684" i="6"/>
  <c r="AL684" i="6"/>
  <c r="AJ685" i="6"/>
  <c r="AT683" i="6"/>
  <c r="AS684" i="6"/>
  <c r="BA685" i="6"/>
  <c r="BB684" i="6"/>
  <c r="AW682" i="6"/>
  <c r="AV683" i="6"/>
  <c r="AX682" i="6"/>
  <c r="AN683" i="6"/>
  <c r="AP682" i="6"/>
  <c r="AO682" i="6"/>
  <c r="AR682" i="6" s="1"/>
  <c r="AQ682" i="6" l="1"/>
  <c r="AZ682" i="6"/>
  <c r="AY682" i="6"/>
  <c r="AT684" i="6"/>
  <c r="AS685" i="6"/>
  <c r="AK685" i="6"/>
  <c r="AL685" i="6"/>
  <c r="AJ686" i="6"/>
  <c r="BA686" i="6"/>
  <c r="BB685" i="6"/>
  <c r="AW683" i="6"/>
  <c r="AV684" i="6"/>
  <c r="AX683" i="6"/>
  <c r="AP683" i="6"/>
  <c r="AN684" i="6"/>
  <c r="AO683" i="6"/>
  <c r="AR683" i="6" s="1"/>
  <c r="AQ683" i="6" l="1"/>
  <c r="AY683" i="6"/>
  <c r="AZ683" i="6"/>
  <c r="BA687" i="6"/>
  <c r="BB686" i="6"/>
  <c r="AL686" i="6"/>
  <c r="AJ687" i="6"/>
  <c r="AK686" i="6"/>
  <c r="AS686" i="6"/>
  <c r="AT685" i="6"/>
  <c r="AO684" i="6"/>
  <c r="AR684" i="6" s="1"/>
  <c r="AP684" i="6"/>
  <c r="AN685" i="6"/>
  <c r="AW684" i="6"/>
  <c r="AX684" i="6"/>
  <c r="AV685" i="6"/>
  <c r="AQ684" i="6" l="1"/>
  <c r="AY684" i="6"/>
  <c r="AZ684" i="6"/>
  <c r="AL687" i="6"/>
  <c r="AK687" i="6"/>
  <c r="AJ688" i="6"/>
  <c r="AT686" i="6"/>
  <c r="AS687" i="6"/>
  <c r="BA688" i="6"/>
  <c r="BB687" i="6"/>
  <c r="AV686" i="6"/>
  <c r="AW685" i="6"/>
  <c r="AX685" i="6"/>
  <c r="AN686" i="6"/>
  <c r="AP685" i="6"/>
  <c r="AO685" i="6"/>
  <c r="AR685" i="6" s="1"/>
  <c r="AQ685" i="6" l="1"/>
  <c r="AY685" i="6"/>
  <c r="AZ685" i="6"/>
  <c r="AT687" i="6"/>
  <c r="AS688" i="6"/>
  <c r="AJ689" i="6"/>
  <c r="AL688" i="6"/>
  <c r="AK688" i="6"/>
  <c r="BA689" i="6"/>
  <c r="BB688" i="6"/>
  <c r="AN687" i="6"/>
  <c r="AP686" i="6"/>
  <c r="AO686" i="6"/>
  <c r="AR686" i="6" s="1"/>
  <c r="AX686" i="6"/>
  <c r="AV687" i="6"/>
  <c r="AW686" i="6"/>
  <c r="AQ686" i="6" l="1"/>
  <c r="AY686" i="6"/>
  <c r="AZ686" i="6"/>
  <c r="AJ690" i="6"/>
  <c r="AK689" i="6"/>
  <c r="AL689" i="6"/>
  <c r="AT688" i="6"/>
  <c r="AS689" i="6"/>
  <c r="BA690" i="6"/>
  <c r="BB689" i="6"/>
  <c r="AW687" i="6"/>
  <c r="AV688" i="6"/>
  <c r="AX687" i="6"/>
  <c r="AN688" i="6"/>
  <c r="AO687" i="6"/>
  <c r="AR687" i="6" s="1"/>
  <c r="AP687" i="6"/>
  <c r="AQ687" i="6" l="1"/>
  <c r="AZ687" i="6"/>
  <c r="AY687" i="6"/>
  <c r="BA691" i="6"/>
  <c r="BB690" i="6"/>
  <c r="AS690" i="6"/>
  <c r="AT689" i="6"/>
  <c r="AK690" i="6"/>
  <c r="AJ691" i="6"/>
  <c r="AL690" i="6"/>
  <c r="AN689" i="6"/>
  <c r="AP688" i="6"/>
  <c r="AO688" i="6"/>
  <c r="AR688" i="6" s="1"/>
  <c r="AW688" i="6"/>
  <c r="AV689" i="6"/>
  <c r="AX688" i="6"/>
  <c r="AQ688" i="6" l="1"/>
  <c r="AY688" i="6"/>
  <c r="AZ688" i="6"/>
  <c r="AS691" i="6"/>
  <c r="AT690" i="6"/>
  <c r="AK691" i="6"/>
  <c r="AJ692" i="6"/>
  <c r="AL691" i="6"/>
  <c r="BA692" i="6"/>
  <c r="BB691" i="6"/>
  <c r="AV690" i="6"/>
  <c r="AW689" i="6"/>
  <c r="AX689" i="6"/>
  <c r="AN690" i="6"/>
  <c r="AP689" i="6"/>
  <c r="AO689" i="6"/>
  <c r="AR689" i="6" s="1"/>
  <c r="AQ689" i="6" l="1"/>
  <c r="AY689" i="6"/>
  <c r="AZ689" i="6"/>
  <c r="BA693" i="6"/>
  <c r="BB692" i="6"/>
  <c r="AJ693" i="6"/>
  <c r="AL692" i="6"/>
  <c r="AK692" i="6"/>
  <c r="AS692" i="6"/>
  <c r="AT691" i="6"/>
  <c r="AO690" i="6"/>
  <c r="AR690" i="6" s="1"/>
  <c r="AN691" i="6"/>
  <c r="AP690" i="6"/>
  <c r="AW690" i="6"/>
  <c r="AX690" i="6"/>
  <c r="AV691" i="6"/>
  <c r="AQ690" i="6" l="1"/>
  <c r="AY690" i="6"/>
  <c r="AZ690" i="6"/>
  <c r="AJ694" i="6"/>
  <c r="AL693" i="6"/>
  <c r="AK693" i="6"/>
  <c r="AS693" i="6"/>
  <c r="AT692" i="6"/>
  <c r="BA694" i="6"/>
  <c r="BB693" i="6"/>
  <c r="AW691" i="6"/>
  <c r="AV692" i="6"/>
  <c r="AX691" i="6"/>
  <c r="AN692" i="6"/>
  <c r="AP691" i="6"/>
  <c r="AO691" i="6"/>
  <c r="AR691" i="6" s="1"/>
  <c r="AQ691" i="6" l="1"/>
  <c r="AY691" i="6"/>
  <c r="AZ691" i="6"/>
  <c r="AT693" i="6"/>
  <c r="AS694" i="6"/>
  <c r="BA695" i="6"/>
  <c r="BB694" i="6"/>
  <c r="AL694" i="6"/>
  <c r="AK694" i="6"/>
  <c r="AJ695" i="6"/>
  <c r="AV693" i="6"/>
  <c r="AX692" i="6"/>
  <c r="AW692" i="6"/>
  <c r="AP692" i="6"/>
  <c r="AN693" i="6"/>
  <c r="AO692" i="6"/>
  <c r="AR692" i="6" s="1"/>
  <c r="AQ692" i="6" l="1"/>
  <c r="AY692" i="6"/>
  <c r="AZ692" i="6"/>
  <c r="BA696" i="6"/>
  <c r="BB695" i="6"/>
  <c r="AT694" i="6"/>
  <c r="AS695" i="6"/>
  <c r="AJ696" i="6"/>
  <c r="AL695" i="6"/>
  <c r="AK695" i="6"/>
  <c r="AO693" i="6"/>
  <c r="AR693" i="6" s="1"/>
  <c r="AN694" i="6"/>
  <c r="AP693" i="6"/>
  <c r="AW693" i="6"/>
  <c r="AV694" i="6"/>
  <c r="AX693" i="6"/>
  <c r="AQ693" i="6" l="1"/>
  <c r="AY693" i="6"/>
  <c r="AZ693" i="6"/>
  <c r="AJ697" i="6"/>
  <c r="AL696" i="6"/>
  <c r="AK696" i="6"/>
  <c r="AT695" i="6"/>
  <c r="AS696" i="6"/>
  <c r="BA697" i="6"/>
  <c r="BB696" i="6"/>
  <c r="AW694" i="6"/>
  <c r="AV695" i="6"/>
  <c r="AX694" i="6"/>
  <c r="AN695" i="6"/>
  <c r="AP694" i="6"/>
  <c r="AO694" i="6"/>
  <c r="AR694" i="6" s="1"/>
  <c r="AQ694" i="6" l="1"/>
  <c r="AY694" i="6"/>
  <c r="AZ694" i="6"/>
  <c r="BA698" i="6"/>
  <c r="BB697" i="6"/>
  <c r="AT696" i="6"/>
  <c r="AS697" i="6"/>
  <c r="AJ698" i="6"/>
  <c r="AL697" i="6"/>
  <c r="AK697" i="6"/>
  <c r="AV696" i="6"/>
  <c r="AW695" i="6"/>
  <c r="AX695" i="6"/>
  <c r="AP695" i="6"/>
  <c r="AN696" i="6"/>
  <c r="AO695" i="6"/>
  <c r="AR695" i="6" s="1"/>
  <c r="AQ695" i="6" l="1"/>
  <c r="AY695" i="6"/>
  <c r="AZ695" i="6"/>
  <c r="AL698" i="6"/>
  <c r="AK698" i="6"/>
  <c r="AJ699" i="6"/>
  <c r="AT697" i="6"/>
  <c r="AS698" i="6"/>
  <c r="BA699" i="6"/>
  <c r="BB698" i="6"/>
  <c r="AO696" i="6"/>
  <c r="AR696" i="6" s="1"/>
  <c r="AP696" i="6"/>
  <c r="AN697" i="6"/>
  <c r="AW696" i="6"/>
  <c r="AX696" i="6"/>
  <c r="AV697" i="6"/>
  <c r="AQ696" i="6" l="1"/>
  <c r="AY696" i="6"/>
  <c r="AZ696" i="6"/>
  <c r="BA700" i="6"/>
  <c r="BB699" i="6"/>
  <c r="AK699" i="6"/>
  <c r="AJ700" i="6"/>
  <c r="AL699" i="6"/>
  <c r="AT698" i="6"/>
  <c r="AS699" i="6"/>
  <c r="AN698" i="6"/>
  <c r="AP697" i="6"/>
  <c r="AO697" i="6"/>
  <c r="AR697" i="6" s="1"/>
  <c r="AV698" i="6"/>
  <c r="AW697" i="6"/>
  <c r="AX697" i="6"/>
  <c r="AQ697" i="6" l="1"/>
  <c r="AY697" i="6"/>
  <c r="AZ697" i="6"/>
  <c r="AT699" i="6"/>
  <c r="AS700" i="6"/>
  <c r="AK700" i="6"/>
  <c r="AJ701" i="6"/>
  <c r="AL700" i="6"/>
  <c r="BA701" i="6"/>
  <c r="BB700" i="6"/>
  <c r="AX698" i="6"/>
  <c r="AV699" i="6"/>
  <c r="AW698" i="6"/>
  <c r="AN699" i="6"/>
  <c r="AP698" i="6"/>
  <c r="AO698" i="6"/>
  <c r="AR698" i="6" s="1"/>
  <c r="AQ698" i="6" l="1"/>
  <c r="AY698" i="6"/>
  <c r="AZ698" i="6"/>
  <c r="BA702" i="6"/>
  <c r="BB701" i="6"/>
  <c r="AL701" i="6"/>
  <c r="AK701" i="6"/>
  <c r="AJ702" i="6"/>
  <c r="AS701" i="6"/>
  <c r="AT700" i="6"/>
  <c r="AW699" i="6"/>
  <c r="AV700" i="6"/>
  <c r="AX699" i="6"/>
  <c r="AN700" i="6"/>
  <c r="AO699" i="6"/>
  <c r="AR699" i="6" s="1"/>
  <c r="AP699" i="6"/>
  <c r="AQ699" i="6" l="1"/>
  <c r="AY699" i="6"/>
  <c r="AZ699" i="6"/>
  <c r="AJ703" i="6"/>
  <c r="AK702" i="6"/>
  <c r="AL702" i="6"/>
  <c r="AT701" i="6"/>
  <c r="AS702" i="6"/>
  <c r="BB702" i="6"/>
  <c r="BA703" i="6"/>
  <c r="AW700" i="6"/>
  <c r="AV701" i="6"/>
  <c r="AX700" i="6"/>
  <c r="AN701" i="6"/>
  <c r="AP700" i="6"/>
  <c r="AO700" i="6"/>
  <c r="AR700" i="6" s="1"/>
  <c r="AQ700" i="6" l="1"/>
  <c r="AY700" i="6"/>
  <c r="AZ700" i="6"/>
  <c r="AT702" i="6"/>
  <c r="AS703" i="6"/>
  <c r="BA704" i="6"/>
  <c r="BB703" i="6"/>
  <c r="AL703" i="6"/>
  <c r="AK703" i="6"/>
  <c r="AJ704" i="6"/>
  <c r="AN702" i="6"/>
  <c r="AP701" i="6"/>
  <c r="AO701" i="6"/>
  <c r="AR701" i="6" s="1"/>
  <c r="AW701" i="6"/>
  <c r="AV702" i="6"/>
  <c r="AX701" i="6"/>
  <c r="AQ701" i="6" l="1"/>
  <c r="AY701" i="6"/>
  <c r="AZ701" i="6"/>
  <c r="BA705" i="6"/>
  <c r="BB704" i="6"/>
  <c r="AL704" i="6"/>
  <c r="AK704" i="6"/>
  <c r="AJ705" i="6"/>
  <c r="AT703" i="6"/>
  <c r="AS704" i="6"/>
  <c r="AW702" i="6"/>
  <c r="AX702" i="6"/>
  <c r="AV703" i="6"/>
  <c r="AO702" i="6"/>
  <c r="AR702" i="6" s="1"/>
  <c r="AP702" i="6"/>
  <c r="AN703" i="6"/>
  <c r="AQ702" i="6" l="1"/>
  <c r="AY702" i="6"/>
  <c r="AZ702" i="6"/>
  <c r="AJ706" i="6"/>
  <c r="AK705" i="6"/>
  <c r="AL705" i="6"/>
  <c r="AT704" i="6"/>
  <c r="AS705" i="6"/>
  <c r="BA706" i="6"/>
  <c r="BB705" i="6"/>
  <c r="AN704" i="6"/>
  <c r="AP703" i="6"/>
  <c r="AO703" i="6"/>
  <c r="AR703" i="6" s="1"/>
  <c r="AW703" i="6"/>
  <c r="AV704" i="6"/>
  <c r="AX703" i="6"/>
  <c r="AQ703" i="6" l="1"/>
  <c r="AY703" i="6"/>
  <c r="AZ703" i="6"/>
  <c r="BA707" i="6"/>
  <c r="BB706" i="6"/>
  <c r="AT705" i="6"/>
  <c r="AS706" i="6"/>
  <c r="AJ707" i="6"/>
  <c r="AL706" i="6"/>
  <c r="AK706" i="6"/>
  <c r="AV705" i="6"/>
  <c r="AX704" i="6"/>
  <c r="AW704" i="6"/>
  <c r="AN705" i="6"/>
  <c r="AP704" i="6"/>
  <c r="AO704" i="6"/>
  <c r="AR704" i="6" s="1"/>
  <c r="AQ704" i="6" l="1"/>
  <c r="AY704" i="6"/>
  <c r="AZ704" i="6"/>
  <c r="AT706" i="6"/>
  <c r="AS707" i="6"/>
  <c r="AL707" i="6"/>
  <c r="AJ708" i="6"/>
  <c r="AK707" i="6"/>
  <c r="BA708" i="6"/>
  <c r="BB707" i="6"/>
  <c r="AO705" i="6"/>
  <c r="AR705" i="6" s="1"/>
  <c r="AN706" i="6"/>
  <c r="AP705" i="6"/>
  <c r="AW705" i="6"/>
  <c r="AV706" i="6"/>
  <c r="AX705" i="6"/>
  <c r="AQ705" i="6" l="1"/>
  <c r="AZ705" i="6"/>
  <c r="AY705" i="6"/>
  <c r="AK708" i="6"/>
  <c r="AJ709" i="6"/>
  <c r="AL708" i="6"/>
  <c r="AT707" i="6"/>
  <c r="AS708" i="6"/>
  <c r="BB708" i="6"/>
  <c r="BA709" i="6"/>
  <c r="AW706" i="6"/>
  <c r="AV707" i="6"/>
  <c r="AX706" i="6"/>
  <c r="AN707" i="6"/>
  <c r="AP706" i="6"/>
  <c r="AO706" i="6"/>
  <c r="AR706" i="6" s="1"/>
  <c r="AQ706" i="6" l="1"/>
  <c r="AY706" i="6"/>
  <c r="AZ706" i="6"/>
  <c r="AS709" i="6"/>
  <c r="AT708" i="6"/>
  <c r="BA710" i="6"/>
  <c r="BB709" i="6"/>
  <c r="AJ710" i="6"/>
  <c r="AL709" i="6"/>
  <c r="AK709" i="6"/>
  <c r="AP707" i="6"/>
  <c r="AN708" i="6"/>
  <c r="AO707" i="6"/>
  <c r="AR707" i="6" s="1"/>
  <c r="AV708" i="6"/>
  <c r="AW707" i="6"/>
  <c r="AX707" i="6"/>
  <c r="AQ707" i="6" l="1"/>
  <c r="AY707" i="6"/>
  <c r="AZ707" i="6"/>
  <c r="AL710" i="6"/>
  <c r="AJ711" i="6"/>
  <c r="AK710" i="6"/>
  <c r="BA711" i="6"/>
  <c r="BB710" i="6"/>
  <c r="AT709" i="6"/>
  <c r="AS710" i="6"/>
  <c r="AW708" i="6"/>
  <c r="AX708" i="6"/>
  <c r="AV709" i="6"/>
  <c r="AO708" i="6"/>
  <c r="AR708" i="6" s="1"/>
  <c r="AP708" i="6"/>
  <c r="AN709" i="6"/>
  <c r="AQ708" i="6" l="1"/>
  <c r="AY708" i="6"/>
  <c r="AZ708" i="6"/>
  <c r="BA712" i="6"/>
  <c r="BB711" i="6"/>
  <c r="AJ712" i="6"/>
  <c r="AL711" i="6"/>
  <c r="AK711" i="6"/>
  <c r="AS711" i="6"/>
  <c r="AT710" i="6"/>
  <c r="AV710" i="6"/>
  <c r="AW709" i="6"/>
  <c r="AX709" i="6"/>
  <c r="AN710" i="6"/>
  <c r="AP709" i="6"/>
  <c r="AO709" i="6"/>
  <c r="AR709" i="6" s="1"/>
  <c r="AQ709" i="6" l="1"/>
  <c r="AY709" i="6"/>
  <c r="AZ709" i="6"/>
  <c r="AT711" i="6"/>
  <c r="AS712" i="6"/>
  <c r="AJ713" i="6"/>
  <c r="AL712" i="6"/>
  <c r="AK712" i="6"/>
  <c r="BB712" i="6"/>
  <c r="BA713" i="6"/>
  <c r="AP710" i="6"/>
  <c r="AN711" i="6"/>
  <c r="AO710" i="6"/>
  <c r="AR710" i="6" s="1"/>
  <c r="AX710" i="6"/>
  <c r="AV711" i="6"/>
  <c r="AW710" i="6"/>
  <c r="AQ710" i="6" l="1"/>
  <c r="AY710" i="6"/>
  <c r="AZ710" i="6"/>
  <c r="BA714" i="6"/>
  <c r="BB713" i="6"/>
  <c r="AL713" i="6"/>
  <c r="AK713" i="6"/>
  <c r="AJ714" i="6"/>
  <c r="AS713" i="6"/>
  <c r="AT712" i="6"/>
  <c r="AN712" i="6"/>
  <c r="AO711" i="6"/>
  <c r="AR711" i="6" s="1"/>
  <c r="AP711" i="6"/>
  <c r="AW711" i="6"/>
  <c r="AV712" i="6"/>
  <c r="AX711" i="6"/>
  <c r="AQ711" i="6" l="1"/>
  <c r="AZ711" i="6"/>
  <c r="AY711" i="6"/>
  <c r="AJ715" i="6"/>
  <c r="AL714" i="6"/>
  <c r="AK714" i="6"/>
  <c r="AT713" i="6"/>
  <c r="AS714" i="6"/>
  <c r="BA715" i="6"/>
  <c r="BB714" i="6"/>
  <c r="AW712" i="6"/>
  <c r="AV713" i="6"/>
  <c r="AV714" i="6" s="1"/>
  <c r="AX712" i="6"/>
  <c r="AN713" i="6"/>
  <c r="AP712" i="6"/>
  <c r="AO712" i="6"/>
  <c r="AR712" i="6" s="1"/>
  <c r="AQ712" i="6" l="1"/>
  <c r="AZ712" i="6"/>
  <c r="AY712" i="6"/>
  <c r="AW714" i="6"/>
  <c r="AX714" i="6"/>
  <c r="AV715" i="6"/>
  <c r="AS715" i="6"/>
  <c r="AT714" i="6"/>
  <c r="BA716" i="6"/>
  <c r="BB715" i="6"/>
  <c r="AK715" i="6"/>
  <c r="AL715" i="6"/>
  <c r="AJ716" i="6"/>
  <c r="AW713" i="6"/>
  <c r="AX713" i="6"/>
  <c r="AN714" i="6"/>
  <c r="AP713" i="6"/>
  <c r="AO713" i="6"/>
  <c r="AR713" i="6" s="1"/>
  <c r="S31" i="6" s="1"/>
  <c r="V31" i="6" l="1"/>
  <c r="AQ713" i="6"/>
  <c r="U31" i="6"/>
  <c r="U30" i="6"/>
  <c r="V30" i="6"/>
  <c r="AY713" i="6"/>
  <c r="AY4" i="6" s="1"/>
  <c r="AZ713" i="6"/>
  <c r="BA717" i="6"/>
  <c r="BB716" i="6"/>
  <c r="AJ717" i="6"/>
  <c r="AL716" i="6"/>
  <c r="AK716" i="6"/>
  <c r="AT715" i="6"/>
  <c r="AS716" i="6"/>
  <c r="AV716" i="6"/>
  <c r="AX715" i="6"/>
  <c r="AW715" i="6"/>
  <c r="AO714" i="6"/>
  <c r="AR714" i="6" s="1"/>
  <c r="AP714" i="6"/>
  <c r="AN715" i="6"/>
  <c r="S30" i="6" l="1"/>
  <c r="AQ714" i="6"/>
  <c r="AZ4" i="6"/>
  <c r="AH28" i="6"/>
  <c r="AI28" i="6"/>
  <c r="AI21" i="6"/>
  <c r="AE24" i="6" s="1"/>
  <c r="AH21" i="6"/>
  <c r="AH20" i="6"/>
  <c r="AI20" i="6"/>
  <c r="AE23" i="6" s="1"/>
  <c r="AV717" i="6"/>
  <c r="AX716" i="6"/>
  <c r="AW716" i="6"/>
  <c r="AJ718" i="6"/>
  <c r="AL717" i="6"/>
  <c r="AK717" i="6"/>
  <c r="AT716" i="6"/>
  <c r="AS717" i="6"/>
  <c r="BA718" i="6"/>
  <c r="BB717" i="6"/>
  <c r="AN716" i="6"/>
  <c r="AP715" i="6"/>
  <c r="AO715" i="6"/>
  <c r="AR715" i="6" s="1"/>
  <c r="AQ715" i="6" l="1"/>
  <c r="AS718" i="6"/>
  <c r="AT717" i="6"/>
  <c r="BB718" i="6"/>
  <c r="BA719" i="6"/>
  <c r="AJ719" i="6"/>
  <c r="AL718" i="6"/>
  <c r="AK718" i="6"/>
  <c r="AV718" i="6"/>
  <c r="AX717" i="6"/>
  <c r="AW717" i="6"/>
  <c r="AN717" i="6"/>
  <c r="AO716" i="6"/>
  <c r="AR716" i="6" s="1"/>
  <c r="AP716" i="6"/>
  <c r="AQ716" i="6" l="1"/>
  <c r="AW718" i="6"/>
  <c r="AV719" i="6"/>
  <c r="AX718" i="6"/>
  <c r="AJ720" i="6"/>
  <c r="AK719" i="6"/>
  <c r="AL719" i="6"/>
  <c r="BB719" i="6"/>
  <c r="BA720" i="6"/>
  <c r="AS719" i="6"/>
  <c r="AT718" i="6"/>
  <c r="AO717" i="6"/>
  <c r="AR717" i="6" s="1"/>
  <c r="AN718" i="6"/>
  <c r="AP717" i="6"/>
  <c r="AQ717" i="6" l="1"/>
  <c r="AL720" i="6"/>
  <c r="AK720" i="6"/>
  <c r="AJ721" i="6"/>
  <c r="AT719" i="6"/>
  <c r="AS720" i="6"/>
  <c r="AV720" i="6"/>
  <c r="AX719" i="6"/>
  <c r="AW719" i="6"/>
  <c r="BB720" i="6"/>
  <c r="BA721" i="6"/>
  <c r="AN719" i="6"/>
  <c r="AP718" i="6"/>
  <c r="AO718" i="6"/>
  <c r="AR718" i="6" s="1"/>
  <c r="AQ718" i="6" l="1"/>
  <c r="AV721" i="6"/>
  <c r="AX720" i="6"/>
  <c r="AW720" i="6"/>
  <c r="AT720" i="6"/>
  <c r="AS721" i="6"/>
  <c r="BA722" i="6"/>
  <c r="BB721" i="6"/>
  <c r="AL721" i="6"/>
  <c r="AK721" i="6"/>
  <c r="AJ722" i="6"/>
  <c r="AP719" i="6"/>
  <c r="AN720" i="6"/>
  <c r="AO719" i="6"/>
  <c r="AR719" i="6" s="1"/>
  <c r="AQ719" i="6" l="1"/>
  <c r="AL722" i="6"/>
  <c r="AK722" i="6"/>
  <c r="AJ723" i="6"/>
  <c r="AS722" i="6"/>
  <c r="AT721" i="6"/>
  <c r="BA723" i="6"/>
  <c r="BB722" i="6"/>
  <c r="AV722" i="6"/>
  <c r="AX721" i="6"/>
  <c r="AW721" i="6"/>
  <c r="AO720" i="6"/>
  <c r="AR720" i="6" s="1"/>
  <c r="AN721" i="6"/>
  <c r="AP720" i="6"/>
  <c r="AQ720" i="6" l="1"/>
  <c r="AW722" i="6"/>
  <c r="AV723" i="6"/>
  <c r="AX722" i="6"/>
  <c r="AS723" i="6"/>
  <c r="AT722" i="6"/>
  <c r="AJ724" i="6"/>
  <c r="AL723" i="6"/>
  <c r="AK723" i="6"/>
  <c r="BA724" i="6"/>
  <c r="BB723" i="6"/>
  <c r="AN722" i="6"/>
  <c r="AP721" i="6"/>
  <c r="AO721" i="6"/>
  <c r="AR721" i="6" s="1"/>
  <c r="AQ721" i="6" l="1"/>
  <c r="AK724" i="6"/>
  <c r="AJ725" i="6"/>
  <c r="AL724" i="6"/>
  <c r="AS724" i="6"/>
  <c r="AT723" i="6"/>
  <c r="BA725" i="6"/>
  <c r="BB724" i="6"/>
  <c r="AV724" i="6"/>
  <c r="AX723" i="6"/>
  <c r="AW723" i="6"/>
  <c r="AP722" i="6"/>
  <c r="AN723" i="6"/>
  <c r="AO722" i="6"/>
  <c r="AR722" i="6" s="1"/>
  <c r="AQ722" i="6" l="1"/>
  <c r="AT724" i="6"/>
  <c r="AS725" i="6"/>
  <c r="AV725" i="6"/>
  <c r="AX724" i="6"/>
  <c r="AW724" i="6"/>
  <c r="BA726" i="6"/>
  <c r="BB725" i="6"/>
  <c r="AJ726" i="6"/>
  <c r="AK725" i="6"/>
  <c r="AL725" i="6"/>
  <c r="AN724" i="6"/>
  <c r="AO723" i="6"/>
  <c r="AR723" i="6" s="1"/>
  <c r="AP723" i="6"/>
  <c r="AQ723" i="6" l="1"/>
  <c r="BB726" i="6"/>
  <c r="BA727" i="6"/>
  <c r="AJ727" i="6"/>
  <c r="AK726" i="6"/>
  <c r="AL726" i="6"/>
  <c r="AV726" i="6"/>
  <c r="AX725" i="6"/>
  <c r="AW725" i="6"/>
  <c r="AS726" i="6"/>
  <c r="AT725" i="6"/>
  <c r="AN725" i="6"/>
  <c r="AP724" i="6"/>
  <c r="AO724" i="6"/>
  <c r="AR724" i="6" s="1"/>
  <c r="AQ724" i="6" l="1"/>
  <c r="AW726" i="6"/>
  <c r="AV727" i="6"/>
  <c r="AX726" i="6"/>
  <c r="AS727" i="6"/>
  <c r="AT726" i="6"/>
  <c r="AK727" i="6"/>
  <c r="AL727" i="6"/>
  <c r="AJ728" i="6"/>
  <c r="BA728" i="6"/>
  <c r="BB727" i="6"/>
  <c r="AP725" i="6"/>
  <c r="AN726" i="6"/>
  <c r="AO725" i="6"/>
  <c r="AR725" i="6" s="1"/>
  <c r="AQ725" i="6" l="1"/>
  <c r="BA729" i="6"/>
  <c r="BB728" i="6"/>
  <c r="AT727" i="6"/>
  <c r="AS728" i="6"/>
  <c r="AJ729" i="6"/>
  <c r="AL728" i="6"/>
  <c r="AK728" i="6"/>
  <c r="AV728" i="6"/>
  <c r="AX727" i="6"/>
  <c r="AW727" i="6"/>
  <c r="AP726" i="6"/>
  <c r="AN727" i="6"/>
  <c r="AO726" i="6"/>
  <c r="AR726" i="6" s="1"/>
  <c r="AQ726" i="6" l="1"/>
  <c r="AL729" i="6"/>
  <c r="AK729" i="6"/>
  <c r="AJ730" i="6"/>
  <c r="AS729" i="6"/>
  <c r="AT728" i="6"/>
  <c r="AV729" i="6"/>
  <c r="AX728" i="6"/>
  <c r="AW728" i="6"/>
  <c r="BB729" i="6"/>
  <c r="BA730" i="6"/>
  <c r="AN728" i="6"/>
  <c r="AP727" i="6"/>
  <c r="AO727" i="6"/>
  <c r="AR727" i="6" s="1"/>
  <c r="AQ727" i="6" l="1"/>
  <c r="AV730" i="6"/>
  <c r="AX729" i="6"/>
  <c r="AW729" i="6"/>
  <c r="AT729" i="6"/>
  <c r="AS730" i="6"/>
  <c r="AK730" i="6"/>
  <c r="AJ731" i="6"/>
  <c r="AL730" i="6"/>
  <c r="BA731" i="6"/>
  <c r="BB730" i="6"/>
  <c r="AO728" i="6"/>
  <c r="AR728" i="6" s="1"/>
  <c r="AN729" i="6"/>
  <c r="AP728" i="6"/>
  <c r="AQ728" i="6" l="1"/>
  <c r="AK731" i="6"/>
  <c r="AL731" i="6"/>
  <c r="AJ732" i="6"/>
  <c r="AS731" i="6"/>
  <c r="AT730" i="6"/>
  <c r="BA732" i="6"/>
  <c r="BB731" i="6"/>
  <c r="AW730" i="6"/>
  <c r="AV731" i="6"/>
  <c r="AX730" i="6"/>
  <c r="AO729" i="6"/>
  <c r="AR729" i="6" s="1"/>
  <c r="AN730" i="6"/>
  <c r="AP729" i="6"/>
  <c r="AQ729" i="6" l="1"/>
  <c r="BB732" i="6"/>
  <c r="BA733" i="6"/>
  <c r="AT731" i="6"/>
  <c r="AS732" i="6"/>
  <c r="AK732" i="6"/>
  <c r="AL732" i="6"/>
  <c r="AJ733" i="6"/>
  <c r="AV732" i="6"/>
  <c r="AX731" i="6"/>
  <c r="AW731" i="6"/>
  <c r="AN731" i="6"/>
  <c r="AP730" i="6"/>
  <c r="AO730" i="6"/>
  <c r="AR730" i="6" s="1"/>
  <c r="AQ730" i="6" l="1"/>
  <c r="AJ734" i="6"/>
  <c r="AL733" i="6"/>
  <c r="AK733" i="6"/>
  <c r="AV733" i="6"/>
  <c r="AX732" i="6"/>
  <c r="AW732" i="6"/>
  <c r="AT732" i="6"/>
  <c r="AS733" i="6"/>
  <c r="BA734" i="6"/>
  <c r="BB733" i="6"/>
  <c r="AP731" i="6"/>
  <c r="AO731" i="6"/>
  <c r="AR731" i="6" s="1"/>
  <c r="AN732" i="6"/>
  <c r="AQ731" i="6" l="1"/>
  <c r="AS734" i="6"/>
  <c r="AT733" i="6"/>
  <c r="AV734" i="6"/>
  <c r="AX733" i="6"/>
  <c r="AW733" i="6"/>
  <c r="BA735" i="6"/>
  <c r="BB734" i="6"/>
  <c r="AK734" i="6"/>
  <c r="AL734" i="6"/>
  <c r="AJ735" i="6"/>
  <c r="AO732" i="6"/>
  <c r="AR732" i="6" s="1"/>
  <c r="AN733" i="6"/>
  <c r="AP732" i="6"/>
  <c r="AQ732" i="6" l="1"/>
  <c r="BA736" i="6"/>
  <c r="BB735" i="6"/>
  <c r="AL735" i="6"/>
  <c r="AK735" i="6"/>
  <c r="AJ736" i="6"/>
  <c r="AW734" i="6"/>
  <c r="AV735" i="6"/>
  <c r="AX734" i="6"/>
  <c r="AT734" i="6"/>
  <c r="AS735" i="6"/>
  <c r="AN734" i="6"/>
  <c r="AP733" i="6"/>
  <c r="AO733" i="6"/>
  <c r="AR733" i="6" s="1"/>
  <c r="AQ733" i="6" l="1"/>
  <c r="AL736" i="6"/>
  <c r="AK736" i="6"/>
  <c r="AJ737" i="6"/>
  <c r="AS736" i="6"/>
  <c r="AT735" i="6"/>
  <c r="AV736" i="6"/>
  <c r="AX735" i="6"/>
  <c r="AW735" i="6"/>
  <c r="BA737" i="6"/>
  <c r="BB736" i="6"/>
  <c r="AP734" i="6"/>
  <c r="AN735" i="6"/>
  <c r="AO734" i="6"/>
  <c r="AR734" i="6" s="1"/>
  <c r="AQ734" i="6" l="1"/>
  <c r="AV737" i="6"/>
  <c r="AX736" i="6"/>
  <c r="AW736" i="6"/>
  <c r="AJ738" i="6"/>
  <c r="AK737" i="6"/>
  <c r="AL737" i="6"/>
  <c r="BA738" i="6"/>
  <c r="BB737" i="6"/>
  <c r="AS737" i="6"/>
  <c r="AT736" i="6"/>
  <c r="AN736" i="6"/>
  <c r="AO735" i="6"/>
  <c r="AR735" i="6" s="1"/>
  <c r="AP735" i="6"/>
  <c r="AQ735" i="6" l="1"/>
  <c r="AJ739" i="6"/>
  <c r="AL738" i="6"/>
  <c r="AK738" i="6"/>
  <c r="AT737" i="6"/>
  <c r="AS738" i="6"/>
  <c r="BB738" i="6"/>
  <c r="BA739" i="6"/>
  <c r="AV738" i="6"/>
  <c r="AX737" i="6"/>
  <c r="AW737" i="6"/>
  <c r="AN737" i="6"/>
  <c r="AP736" i="6"/>
  <c r="AO736" i="6"/>
  <c r="AR736" i="6" s="1"/>
  <c r="AQ736" i="6" l="1"/>
  <c r="AW738" i="6"/>
  <c r="AV739" i="6"/>
  <c r="AX738" i="6"/>
  <c r="AS739" i="6"/>
  <c r="AT738" i="6"/>
  <c r="BB739" i="6"/>
  <c r="BA740" i="6"/>
  <c r="AL739" i="6"/>
  <c r="AK739" i="6"/>
  <c r="AJ740" i="6"/>
  <c r="AP737" i="6"/>
  <c r="AN738" i="6"/>
  <c r="AO737" i="6"/>
  <c r="AR737" i="6" s="1"/>
  <c r="AQ737" i="6" l="1"/>
  <c r="AJ741" i="6"/>
  <c r="AL740" i="6"/>
  <c r="AK740" i="6"/>
  <c r="AS740" i="6"/>
  <c r="AT739" i="6"/>
  <c r="BB740" i="6"/>
  <c r="BA741" i="6"/>
  <c r="AV740" i="6"/>
  <c r="AX739" i="6"/>
  <c r="AW739" i="6"/>
  <c r="AP738" i="6"/>
  <c r="AN739" i="6"/>
  <c r="AO738" i="6"/>
  <c r="AR738" i="6" s="1"/>
  <c r="AQ738" i="6" l="1"/>
  <c r="BB741" i="6"/>
  <c r="BA742" i="6"/>
  <c r="AS741" i="6"/>
  <c r="AT740" i="6"/>
  <c r="AV741" i="6"/>
  <c r="AX740" i="6"/>
  <c r="AW740" i="6"/>
  <c r="AK741" i="6"/>
  <c r="AL741" i="6"/>
  <c r="AJ742" i="6"/>
  <c r="AN740" i="6"/>
  <c r="AP739" i="6"/>
  <c r="AO739" i="6"/>
  <c r="AR739" i="6" s="1"/>
  <c r="AQ739" i="6" l="1"/>
  <c r="AV742" i="6"/>
  <c r="AX741" i="6"/>
  <c r="AW741" i="6"/>
  <c r="AT741" i="6"/>
  <c r="AS742" i="6"/>
  <c r="AL742" i="6"/>
  <c r="AJ743" i="6"/>
  <c r="AK742" i="6"/>
  <c r="BA743" i="6"/>
  <c r="BB742" i="6"/>
  <c r="AO740" i="6"/>
  <c r="AR740" i="6" s="1"/>
  <c r="AN741" i="6"/>
  <c r="AP740" i="6"/>
  <c r="AQ740" i="6" l="1"/>
  <c r="BA744" i="6"/>
  <c r="BB743" i="6"/>
  <c r="AT742" i="6"/>
  <c r="AS743" i="6"/>
  <c r="AJ744" i="6"/>
  <c r="AL743" i="6"/>
  <c r="AK743" i="6"/>
  <c r="AW742" i="6"/>
  <c r="AV743" i="6"/>
  <c r="AX742" i="6"/>
  <c r="AO741" i="6"/>
  <c r="AR741" i="6" s="1"/>
  <c r="AN742" i="6"/>
  <c r="AP741" i="6"/>
  <c r="AQ741" i="6" l="1"/>
  <c r="AJ745" i="6"/>
  <c r="AK744" i="6"/>
  <c r="AL744" i="6"/>
  <c r="AT743" i="6"/>
  <c r="AS744" i="6"/>
  <c r="AV744" i="6"/>
  <c r="AX743" i="6"/>
  <c r="AW743" i="6"/>
  <c r="BA745" i="6"/>
  <c r="BB744" i="6"/>
  <c r="AN743" i="6"/>
  <c r="AP742" i="6"/>
  <c r="AO742" i="6"/>
  <c r="AR742" i="6" s="1"/>
  <c r="AQ742" i="6" l="1"/>
  <c r="BA746" i="6"/>
  <c r="BB745" i="6"/>
  <c r="AT744" i="6"/>
  <c r="AS745" i="6"/>
  <c r="AX744" i="6"/>
  <c r="AV745" i="6"/>
  <c r="AW744" i="6"/>
  <c r="AJ746" i="6"/>
  <c r="AL745" i="6"/>
  <c r="AK745" i="6"/>
  <c r="AP743" i="6"/>
  <c r="AN744" i="6"/>
  <c r="AO743" i="6"/>
  <c r="AR743" i="6" s="1"/>
  <c r="AQ743" i="6" l="1"/>
  <c r="AJ747" i="6"/>
  <c r="AK746" i="6"/>
  <c r="AL746" i="6"/>
  <c r="AS746" i="6"/>
  <c r="AT745" i="6"/>
  <c r="AX745" i="6"/>
  <c r="AV746" i="6"/>
  <c r="AW745" i="6"/>
  <c r="BA747" i="6"/>
  <c r="BB746" i="6"/>
  <c r="AP744" i="6"/>
  <c r="AN745" i="6"/>
  <c r="AO744" i="6"/>
  <c r="AR744" i="6" s="1"/>
  <c r="AQ744" i="6" l="1"/>
  <c r="BB747" i="6"/>
  <c r="BA748" i="6"/>
  <c r="AT746" i="6"/>
  <c r="AS747" i="6"/>
  <c r="AW746" i="6"/>
  <c r="AV747" i="6"/>
  <c r="AX746" i="6"/>
  <c r="AK747" i="6"/>
  <c r="AL747" i="6"/>
  <c r="AJ748" i="6"/>
  <c r="AN746" i="6"/>
  <c r="AP745" i="6"/>
  <c r="AO745" i="6"/>
  <c r="AR745" i="6" s="1"/>
  <c r="AQ745" i="6" l="1"/>
  <c r="AJ749" i="6"/>
  <c r="AK748" i="6"/>
  <c r="AL748" i="6"/>
  <c r="AV748" i="6"/>
  <c r="AX747" i="6"/>
  <c r="AW747" i="6"/>
  <c r="AS748" i="6"/>
  <c r="AT747" i="6"/>
  <c r="BB748" i="6"/>
  <c r="BA749" i="6"/>
  <c r="AO746" i="6"/>
  <c r="AR746" i="6" s="1"/>
  <c r="AP746" i="6"/>
  <c r="AN747" i="6"/>
  <c r="AQ746" i="6" l="1"/>
  <c r="AW748" i="6"/>
  <c r="AX748" i="6"/>
  <c r="AV749" i="6"/>
  <c r="BA750" i="6"/>
  <c r="BB749" i="6"/>
  <c r="AT748" i="6"/>
  <c r="AS749" i="6"/>
  <c r="AL749" i="6"/>
  <c r="AJ750" i="6"/>
  <c r="AK749" i="6"/>
  <c r="AN748" i="6"/>
  <c r="AO747" i="6"/>
  <c r="AR747" i="6" s="1"/>
  <c r="AP747" i="6"/>
  <c r="AQ747" i="6" l="1"/>
  <c r="AT749" i="6"/>
  <c r="AS750" i="6"/>
  <c r="BA751" i="6"/>
  <c r="BB750" i="6"/>
  <c r="AV750" i="6"/>
  <c r="AW749" i="6"/>
  <c r="AX749" i="6"/>
  <c r="AK750" i="6"/>
  <c r="AL750" i="6"/>
  <c r="AJ751" i="6"/>
  <c r="AN749" i="6"/>
  <c r="AP748" i="6"/>
  <c r="AO748" i="6"/>
  <c r="AR748" i="6" s="1"/>
  <c r="AQ748" i="6" l="1"/>
  <c r="AW750" i="6"/>
  <c r="AV751" i="6"/>
  <c r="AX750" i="6"/>
  <c r="AK751" i="6"/>
  <c r="AJ752" i="6"/>
  <c r="AL751" i="6"/>
  <c r="BA752" i="6"/>
  <c r="BB751" i="6"/>
  <c r="AT750" i="6"/>
  <c r="AS751" i="6"/>
  <c r="AP749" i="6"/>
  <c r="AN750" i="6"/>
  <c r="AO749" i="6"/>
  <c r="AR749" i="6" s="1"/>
  <c r="AQ749" i="6" l="1"/>
  <c r="AL752" i="6"/>
  <c r="AJ753" i="6"/>
  <c r="AK752" i="6"/>
  <c r="BA753" i="6"/>
  <c r="BB752" i="6"/>
  <c r="AT751" i="6"/>
  <c r="AS752" i="6"/>
  <c r="AV752" i="6"/>
  <c r="AW751" i="6"/>
  <c r="AX751" i="6"/>
  <c r="AP750" i="6"/>
  <c r="AO750" i="6"/>
  <c r="AR750" i="6" s="1"/>
  <c r="AN751" i="6"/>
  <c r="AQ750" i="6" l="1"/>
  <c r="AV753" i="6"/>
  <c r="AX752" i="6"/>
  <c r="AW752" i="6"/>
  <c r="AS753" i="6"/>
  <c r="AT752" i="6"/>
  <c r="BA754" i="6"/>
  <c r="BB753" i="6"/>
  <c r="AK753" i="6"/>
  <c r="AL753" i="6"/>
  <c r="AJ754" i="6"/>
  <c r="AN752" i="6"/>
  <c r="AP751" i="6"/>
  <c r="AO751" i="6"/>
  <c r="AR751" i="6" s="1"/>
  <c r="AQ751" i="6" l="1"/>
  <c r="BA755" i="6"/>
  <c r="BB754" i="6"/>
  <c r="AS754" i="6"/>
  <c r="AT753" i="6"/>
  <c r="AL754" i="6"/>
  <c r="AJ755" i="6"/>
  <c r="AK754" i="6"/>
  <c r="AV754" i="6"/>
  <c r="AX753" i="6"/>
  <c r="AW753" i="6"/>
  <c r="AO752" i="6"/>
  <c r="AR752" i="6" s="1"/>
  <c r="AN753" i="6"/>
  <c r="AP752" i="6"/>
  <c r="AQ752" i="6" l="1"/>
  <c r="AV755" i="6"/>
  <c r="AW754" i="6"/>
  <c r="AX754" i="6"/>
  <c r="AT754" i="6"/>
  <c r="AS755" i="6"/>
  <c r="AL755" i="6"/>
  <c r="AJ756" i="6"/>
  <c r="AK755" i="6"/>
  <c r="BA756" i="6"/>
  <c r="BB755" i="6"/>
  <c r="AO753" i="6"/>
  <c r="AR753" i="6" s="1"/>
  <c r="AN754" i="6"/>
  <c r="AP753" i="6"/>
  <c r="AQ753" i="6" l="1"/>
  <c r="AT755" i="6"/>
  <c r="AS756" i="6"/>
  <c r="BB756" i="6"/>
  <c r="BA757" i="6"/>
  <c r="AJ757" i="6"/>
  <c r="AL756" i="6"/>
  <c r="AK756" i="6"/>
  <c r="AW755" i="6"/>
  <c r="AV756" i="6"/>
  <c r="AX755" i="6"/>
  <c r="AN755" i="6"/>
  <c r="AP754" i="6"/>
  <c r="AO754" i="6"/>
  <c r="AR754" i="6" s="1"/>
  <c r="AQ754" i="6" l="1"/>
  <c r="AL757" i="6"/>
  <c r="AJ758" i="6"/>
  <c r="AK757" i="6"/>
  <c r="BA758" i="6"/>
  <c r="BB757" i="6"/>
  <c r="AX756" i="6"/>
  <c r="AV757" i="6"/>
  <c r="AW756" i="6"/>
  <c r="AS757" i="6"/>
  <c r="AT756" i="6"/>
  <c r="AP755" i="6"/>
  <c r="AO755" i="6"/>
  <c r="AR755" i="6" s="1"/>
  <c r="AN756" i="6"/>
  <c r="AQ755" i="6" l="1"/>
  <c r="AS758" i="6"/>
  <c r="AT757" i="6"/>
  <c r="AV758" i="6"/>
  <c r="AX757" i="6"/>
  <c r="AW757" i="6"/>
  <c r="BA759" i="6"/>
  <c r="BB758" i="6"/>
  <c r="AL758" i="6"/>
  <c r="AK758" i="6"/>
  <c r="AJ759" i="6"/>
  <c r="AO756" i="6"/>
  <c r="AR756" i="6" s="1"/>
  <c r="AN757" i="6"/>
  <c r="AP756" i="6"/>
  <c r="AQ756" i="6" l="1"/>
  <c r="BA760" i="6"/>
  <c r="BB759" i="6"/>
  <c r="AJ760" i="6"/>
  <c r="AK759" i="6"/>
  <c r="AL759" i="6"/>
  <c r="AX758" i="6"/>
  <c r="AW758" i="6"/>
  <c r="AV759" i="6"/>
  <c r="AS759" i="6"/>
  <c r="AT758" i="6"/>
  <c r="AN758" i="6"/>
  <c r="AP757" i="6"/>
  <c r="AO757" i="6"/>
  <c r="AR757" i="6" s="1"/>
  <c r="AQ757" i="6" l="1"/>
  <c r="AW759" i="6"/>
  <c r="AV760" i="6"/>
  <c r="AX759" i="6"/>
  <c r="AS760" i="6"/>
  <c r="AT759" i="6"/>
  <c r="AJ761" i="6"/>
  <c r="AL760" i="6"/>
  <c r="AK760" i="6"/>
  <c r="BB760" i="6"/>
  <c r="BA761" i="6"/>
  <c r="AP758" i="6"/>
  <c r="AO758" i="6"/>
  <c r="AR758" i="6" s="1"/>
  <c r="AN759" i="6"/>
  <c r="AQ758" i="6" l="1"/>
  <c r="BA762" i="6"/>
  <c r="BB761" i="6"/>
  <c r="AT760" i="6"/>
  <c r="AS761" i="6"/>
  <c r="AK761" i="6"/>
  <c r="AJ762" i="6"/>
  <c r="AL761" i="6"/>
  <c r="AW760" i="6"/>
  <c r="AV761" i="6"/>
  <c r="AX760" i="6"/>
  <c r="AN760" i="6"/>
  <c r="AO759" i="6"/>
  <c r="AR759" i="6" s="1"/>
  <c r="AP759" i="6"/>
  <c r="AQ759" i="6" l="1"/>
  <c r="AL762" i="6"/>
  <c r="AJ763" i="6"/>
  <c r="AK762" i="6"/>
  <c r="AT761" i="6"/>
  <c r="AS762" i="6"/>
  <c r="AV762" i="6"/>
  <c r="AX761" i="6"/>
  <c r="AW761" i="6"/>
  <c r="BB762" i="6"/>
  <c r="BA763" i="6"/>
  <c r="AN761" i="6"/>
  <c r="AP760" i="6"/>
  <c r="AO760" i="6"/>
  <c r="AR760" i="6" s="1"/>
  <c r="AQ760" i="6" l="1"/>
  <c r="AS763" i="6"/>
  <c r="AT762" i="6"/>
  <c r="BA764" i="6"/>
  <c r="BB763" i="6"/>
  <c r="AV763" i="6"/>
  <c r="AX762" i="6"/>
  <c r="AW762" i="6"/>
  <c r="AK763" i="6"/>
  <c r="AJ764" i="6"/>
  <c r="AL763" i="6"/>
  <c r="AN762" i="6"/>
  <c r="AP761" i="6"/>
  <c r="AO761" i="6"/>
  <c r="AR761" i="6" s="1"/>
  <c r="AQ761" i="6" l="1"/>
  <c r="AV764" i="6"/>
  <c r="AW763" i="6"/>
  <c r="AX763" i="6"/>
  <c r="BA765" i="6"/>
  <c r="BB764" i="6"/>
  <c r="AL764" i="6"/>
  <c r="AK764" i="6"/>
  <c r="AJ765" i="6"/>
  <c r="AT763" i="6"/>
  <c r="AS764" i="6"/>
  <c r="AP762" i="6"/>
  <c r="AN763" i="6"/>
  <c r="AO762" i="6"/>
  <c r="AR762" i="6" s="1"/>
  <c r="AQ762" i="6" l="1"/>
  <c r="AK765" i="6"/>
  <c r="AL765" i="6"/>
  <c r="AJ766" i="6"/>
  <c r="BA766" i="6"/>
  <c r="BB765" i="6"/>
  <c r="AS765" i="6"/>
  <c r="AT764" i="6"/>
  <c r="AV765" i="6"/>
  <c r="AX764" i="6"/>
  <c r="AW764" i="6"/>
  <c r="AN764" i="6"/>
  <c r="AP763" i="6"/>
  <c r="AO763" i="6"/>
  <c r="AR763" i="6" s="1"/>
  <c r="AQ763" i="6" l="1"/>
  <c r="BA767" i="6"/>
  <c r="BB766" i="6"/>
  <c r="AJ767" i="6"/>
  <c r="AK766" i="6"/>
  <c r="AL766" i="6"/>
  <c r="AT765" i="6"/>
  <c r="AS766" i="6"/>
  <c r="AV766" i="6"/>
  <c r="AX765" i="6"/>
  <c r="AW765" i="6"/>
  <c r="AO764" i="6"/>
  <c r="AR764" i="6" s="1"/>
  <c r="AP764" i="6"/>
  <c r="AN765" i="6"/>
  <c r="AQ764" i="6" l="1"/>
  <c r="AW766" i="6"/>
  <c r="AV767" i="6"/>
  <c r="AX766" i="6"/>
  <c r="AS767" i="6"/>
  <c r="AT766" i="6"/>
  <c r="AK767" i="6"/>
  <c r="AJ768" i="6"/>
  <c r="AL767" i="6"/>
  <c r="BA768" i="6"/>
  <c r="BB767" i="6"/>
  <c r="AN766" i="6"/>
  <c r="AN767" i="6" s="1"/>
  <c r="AO765" i="6"/>
  <c r="AR765" i="6" s="1"/>
  <c r="AP765" i="6"/>
  <c r="AQ765" i="6" l="1"/>
  <c r="AT767" i="6"/>
  <c r="AS768" i="6"/>
  <c r="BB768" i="6"/>
  <c r="BA769" i="6"/>
  <c r="AV768" i="6"/>
  <c r="AX767" i="6"/>
  <c r="AW767" i="6"/>
  <c r="AN768" i="6"/>
  <c r="AP767" i="6"/>
  <c r="AO767" i="6"/>
  <c r="AR767" i="6" s="1"/>
  <c r="AK768" i="6"/>
  <c r="AL768" i="6"/>
  <c r="AJ769" i="6"/>
  <c r="AP766" i="6"/>
  <c r="AO766" i="6"/>
  <c r="AR766" i="6" s="1"/>
  <c r="AQ766" i="6" l="1"/>
  <c r="AQ767" i="6"/>
  <c r="AX768" i="6"/>
  <c r="AW768" i="6"/>
  <c r="AV769" i="6"/>
  <c r="AO768" i="6"/>
  <c r="AR768" i="6" s="1"/>
  <c r="AP768" i="6"/>
  <c r="AN769" i="6"/>
  <c r="BA770" i="6"/>
  <c r="BB769" i="6"/>
  <c r="AS769" i="6"/>
  <c r="AT768" i="6"/>
  <c r="AJ770" i="6"/>
  <c r="AK769" i="6"/>
  <c r="AL769" i="6"/>
  <c r="AQ768" i="6" l="1"/>
  <c r="AK770" i="6"/>
  <c r="AL770" i="6"/>
  <c r="AJ771" i="6"/>
  <c r="AT769" i="6"/>
  <c r="AS770" i="6"/>
  <c r="AW769" i="6"/>
  <c r="AV770" i="6"/>
  <c r="AX769" i="6"/>
  <c r="BA771" i="6"/>
  <c r="BB770" i="6"/>
  <c r="AN770" i="6"/>
  <c r="AP769" i="6"/>
  <c r="AO769" i="6"/>
  <c r="AR769" i="6" s="1"/>
  <c r="AQ769" i="6" l="1"/>
  <c r="AN771" i="6"/>
  <c r="AO770" i="6"/>
  <c r="AR770" i="6" s="1"/>
  <c r="AP770" i="6"/>
  <c r="AT770" i="6"/>
  <c r="AS771" i="6"/>
  <c r="BA772" i="6"/>
  <c r="BB771" i="6"/>
  <c r="AV771" i="6"/>
  <c r="AX770" i="6"/>
  <c r="AW770" i="6"/>
  <c r="AL771" i="6"/>
  <c r="AJ772" i="6"/>
  <c r="AK771" i="6"/>
  <c r="AQ770" i="6" l="1"/>
  <c r="AX771" i="6"/>
  <c r="AV772" i="6"/>
  <c r="AW771" i="6"/>
  <c r="AK772" i="6"/>
  <c r="AL772" i="6"/>
  <c r="AJ773" i="6"/>
  <c r="AT771" i="6"/>
  <c r="AS772" i="6"/>
  <c r="BA773" i="6"/>
  <c r="BB772" i="6"/>
  <c r="AO771" i="6"/>
  <c r="AR771" i="6" s="1"/>
  <c r="AN772" i="6"/>
  <c r="AP771" i="6"/>
  <c r="AQ771" i="6" l="1"/>
  <c r="AO772" i="6"/>
  <c r="AR772" i="6" s="1"/>
  <c r="AN773" i="6"/>
  <c r="AP772" i="6"/>
  <c r="AS773" i="6"/>
  <c r="AT772" i="6"/>
  <c r="BA774" i="6"/>
  <c r="BB773" i="6"/>
  <c r="AV773" i="6"/>
  <c r="AW772" i="6"/>
  <c r="AX772" i="6"/>
  <c r="AL773" i="6"/>
  <c r="AJ774" i="6"/>
  <c r="AK773" i="6"/>
  <c r="AQ772" i="6" l="1"/>
  <c r="AV774" i="6"/>
  <c r="AW773" i="6"/>
  <c r="AX773" i="6"/>
  <c r="AT773" i="6"/>
  <c r="AS774" i="6"/>
  <c r="AK774" i="6"/>
  <c r="AJ775" i="6"/>
  <c r="AL774" i="6"/>
  <c r="AN774" i="6"/>
  <c r="AP773" i="6"/>
  <c r="AO773" i="6"/>
  <c r="AR773" i="6" s="1"/>
  <c r="BB774" i="6"/>
  <c r="BA775" i="6"/>
  <c r="AQ773" i="6" l="1"/>
  <c r="AN775" i="6"/>
  <c r="AP774" i="6"/>
  <c r="AO774" i="6"/>
  <c r="AR774" i="6" s="1"/>
  <c r="AS775" i="6"/>
  <c r="AT774" i="6"/>
  <c r="AL775" i="6"/>
  <c r="AK775" i="6"/>
  <c r="AJ776" i="6"/>
  <c r="BA776" i="6"/>
  <c r="BB775" i="6"/>
  <c r="AW774" i="6"/>
  <c r="AX774" i="6"/>
  <c r="AV775" i="6"/>
  <c r="AQ774" i="6" l="1"/>
  <c r="AS776" i="6"/>
  <c r="AT775" i="6"/>
  <c r="AJ777" i="6"/>
  <c r="AL776" i="6"/>
  <c r="AK776" i="6"/>
  <c r="BA777" i="6"/>
  <c r="BB776" i="6"/>
  <c r="AV776" i="6"/>
  <c r="AW775" i="6"/>
  <c r="AX775" i="6"/>
  <c r="AN776" i="6"/>
  <c r="AP775" i="6"/>
  <c r="AO775" i="6"/>
  <c r="AR775" i="6" s="1"/>
  <c r="AQ775" i="6" l="1"/>
  <c r="AX776" i="6"/>
  <c r="AV777" i="6"/>
  <c r="AW776" i="6"/>
  <c r="AK777" i="6"/>
  <c r="AL777" i="6"/>
  <c r="AJ778" i="6"/>
  <c r="AO776" i="6"/>
  <c r="AR776" i="6" s="1"/>
  <c r="AN777" i="6"/>
  <c r="AP776" i="6"/>
  <c r="BB777" i="6"/>
  <c r="BA778" i="6"/>
  <c r="AS777" i="6"/>
  <c r="AT776" i="6"/>
  <c r="AQ776" i="6" l="1"/>
  <c r="AS778" i="6"/>
  <c r="AT777" i="6"/>
  <c r="BA779" i="6"/>
  <c r="BB778" i="6"/>
  <c r="AK778" i="6"/>
  <c r="AL778" i="6"/>
  <c r="AJ779" i="6"/>
  <c r="AW777" i="6"/>
  <c r="AV778" i="6"/>
  <c r="AX777" i="6"/>
  <c r="AN778" i="6"/>
  <c r="AP777" i="6"/>
  <c r="AO777" i="6"/>
  <c r="AR777" i="6" s="1"/>
  <c r="AQ777" i="6" l="1"/>
  <c r="AJ780" i="6"/>
  <c r="AL779" i="6"/>
  <c r="AK779" i="6"/>
  <c r="AO778" i="6"/>
  <c r="AR778" i="6" s="1"/>
  <c r="AN779" i="6"/>
  <c r="AP778" i="6"/>
  <c r="AX778" i="6"/>
  <c r="AV779" i="6"/>
  <c r="AW778" i="6"/>
  <c r="BA780" i="6"/>
  <c r="BB779" i="6"/>
  <c r="AT778" i="6"/>
  <c r="AS779" i="6"/>
  <c r="AQ778" i="6" l="1"/>
  <c r="BB780" i="6"/>
  <c r="BA781" i="6"/>
  <c r="AX779" i="6"/>
  <c r="AV780" i="6"/>
  <c r="AW779" i="6"/>
  <c r="AN780" i="6"/>
  <c r="AP779" i="6"/>
  <c r="AO779" i="6"/>
  <c r="AR779" i="6" s="1"/>
  <c r="AT779" i="6"/>
  <c r="AS780" i="6"/>
  <c r="AK780" i="6"/>
  <c r="AL780" i="6"/>
  <c r="AJ781" i="6"/>
  <c r="AQ779" i="6" l="1"/>
  <c r="AP780" i="6"/>
  <c r="AO780" i="6"/>
  <c r="AR780" i="6" s="1"/>
  <c r="AN781" i="6"/>
  <c r="AT780" i="6"/>
  <c r="AS781" i="6"/>
  <c r="AX780" i="6"/>
  <c r="AW780" i="6"/>
  <c r="AV781" i="6"/>
  <c r="BA782" i="6"/>
  <c r="BB781" i="6"/>
  <c r="AK781" i="6"/>
  <c r="AJ782" i="6"/>
  <c r="AL781" i="6"/>
  <c r="AQ780" i="6" l="1"/>
  <c r="AW781" i="6"/>
  <c r="AX781" i="6"/>
  <c r="AV782" i="6"/>
  <c r="BA783" i="6"/>
  <c r="BB782" i="6"/>
  <c r="AN782" i="6"/>
  <c r="AO781" i="6"/>
  <c r="AR781" i="6" s="1"/>
  <c r="AP781" i="6"/>
  <c r="AK782" i="6"/>
  <c r="AL782" i="6"/>
  <c r="AJ783" i="6"/>
  <c r="AT781" i="6"/>
  <c r="AS782" i="6"/>
  <c r="AQ781" i="6" l="1"/>
  <c r="BA784" i="6"/>
  <c r="BB783" i="6"/>
  <c r="AJ784" i="6"/>
  <c r="AK783" i="6"/>
  <c r="AL783" i="6"/>
  <c r="AV783" i="6"/>
  <c r="AW782" i="6"/>
  <c r="AX782" i="6"/>
  <c r="AO782" i="6"/>
  <c r="AR782" i="6" s="1"/>
  <c r="AN783" i="6"/>
  <c r="AP782" i="6"/>
  <c r="AS783" i="6"/>
  <c r="AT782" i="6"/>
  <c r="AQ782" i="6" l="1"/>
  <c r="AN784" i="6"/>
  <c r="AP783" i="6"/>
  <c r="AO783" i="6"/>
  <c r="AR783" i="6" s="1"/>
  <c r="AX783" i="6"/>
  <c r="AW783" i="6"/>
  <c r="AV784" i="6"/>
  <c r="AJ785" i="6"/>
  <c r="AL784" i="6"/>
  <c r="AK784" i="6"/>
  <c r="AS784" i="6"/>
  <c r="AT783" i="6"/>
  <c r="BB784" i="6"/>
  <c r="BA785" i="6"/>
  <c r="AQ783" i="6" l="1"/>
  <c r="AS785" i="6"/>
  <c r="AT784" i="6"/>
  <c r="AW784" i="6"/>
  <c r="AX784" i="6"/>
  <c r="AV785" i="6"/>
  <c r="AK785" i="6"/>
  <c r="AJ786" i="6"/>
  <c r="AL785" i="6"/>
  <c r="BB785" i="6"/>
  <c r="BA786" i="6"/>
  <c r="AP784" i="6"/>
  <c r="AO784" i="6"/>
  <c r="AR784" i="6" s="1"/>
  <c r="AN785" i="6"/>
  <c r="AQ784" i="6" l="1"/>
  <c r="AW785" i="6"/>
  <c r="AV786" i="6"/>
  <c r="AX785" i="6"/>
  <c r="BB786" i="6"/>
  <c r="BA787" i="6"/>
  <c r="AJ787" i="6"/>
  <c r="AK786" i="6"/>
  <c r="AL786" i="6"/>
  <c r="AN786" i="6"/>
  <c r="AP785" i="6"/>
  <c r="AO785" i="6"/>
  <c r="AR785" i="6" s="1"/>
  <c r="AS786" i="6"/>
  <c r="AT785" i="6"/>
  <c r="AQ785" i="6" l="1"/>
  <c r="AO786" i="6"/>
  <c r="AR786" i="6" s="1"/>
  <c r="AN787" i="6"/>
  <c r="AP786" i="6"/>
  <c r="BA788" i="6"/>
  <c r="BB787" i="6"/>
  <c r="AJ788" i="6"/>
  <c r="AK787" i="6"/>
  <c r="AL787" i="6"/>
  <c r="AW786" i="6"/>
  <c r="AX786" i="6"/>
  <c r="AV787" i="6"/>
  <c r="AS787" i="6"/>
  <c r="AT786" i="6"/>
  <c r="AQ786" i="6" l="1"/>
  <c r="AX787" i="6"/>
  <c r="AW787" i="6"/>
  <c r="AV788" i="6"/>
  <c r="AS788" i="6"/>
  <c r="AT787" i="6"/>
  <c r="BB788" i="6"/>
  <c r="BA789" i="6"/>
  <c r="AJ789" i="6"/>
  <c r="AK788" i="6"/>
  <c r="AL788" i="6"/>
  <c r="AN788" i="6"/>
  <c r="AP787" i="6"/>
  <c r="AO787" i="6"/>
  <c r="AR787" i="6" s="1"/>
  <c r="AQ787" i="6" l="1"/>
  <c r="AO788" i="6"/>
  <c r="AR788" i="6" s="1"/>
  <c r="AN789" i="6"/>
  <c r="AP788" i="6"/>
  <c r="AS789" i="6"/>
  <c r="AT788" i="6"/>
  <c r="AL789" i="6"/>
  <c r="AJ790" i="6"/>
  <c r="AK789" i="6"/>
  <c r="AW788" i="6"/>
  <c r="AX788" i="6"/>
  <c r="AV789" i="6"/>
  <c r="BA790" i="6"/>
  <c r="BB789" i="6"/>
  <c r="AQ788" i="6" l="1"/>
  <c r="AW789" i="6"/>
  <c r="AV790" i="6"/>
  <c r="AX789" i="6"/>
  <c r="AT789" i="6"/>
  <c r="AS790" i="6"/>
  <c r="BA791" i="6"/>
  <c r="BB790" i="6"/>
  <c r="AO789" i="6"/>
  <c r="AR789" i="6" s="1"/>
  <c r="AN790" i="6"/>
  <c r="AP789" i="6"/>
  <c r="AK790" i="6"/>
  <c r="AJ791" i="6"/>
  <c r="AL790" i="6"/>
  <c r="AQ789" i="6" l="1"/>
  <c r="AS791" i="6"/>
  <c r="AT790" i="6"/>
  <c r="AK791" i="6"/>
  <c r="AJ792" i="6"/>
  <c r="AL791" i="6"/>
  <c r="AO790" i="6"/>
  <c r="AR790" i="6" s="1"/>
  <c r="AN791" i="6"/>
  <c r="AP790" i="6"/>
  <c r="AW790" i="6"/>
  <c r="AV791" i="6"/>
  <c r="AX790" i="6"/>
  <c r="BB791" i="6"/>
  <c r="BA792" i="6"/>
  <c r="AQ790" i="6" l="1"/>
  <c r="AN792" i="6"/>
  <c r="AO791" i="6"/>
  <c r="AR791" i="6" s="1"/>
  <c r="AP791" i="6"/>
  <c r="AK792" i="6"/>
  <c r="AJ793" i="6"/>
  <c r="AL792" i="6"/>
  <c r="AV792" i="6"/>
  <c r="AX791" i="6"/>
  <c r="AW791" i="6"/>
  <c r="BB792" i="6"/>
  <c r="BA793" i="6"/>
  <c r="AT791" i="6"/>
  <c r="AS792" i="6"/>
  <c r="AQ791" i="6" l="1"/>
  <c r="AJ794" i="6"/>
  <c r="AK793" i="6"/>
  <c r="AL793" i="6"/>
  <c r="BB793" i="6"/>
  <c r="BA794" i="6"/>
  <c r="AX792" i="6"/>
  <c r="AW792" i="6"/>
  <c r="AV793" i="6"/>
  <c r="AS793" i="6"/>
  <c r="AT792" i="6"/>
  <c r="AO792" i="6"/>
  <c r="AR792" i="6" s="1"/>
  <c r="AP792" i="6"/>
  <c r="AN793" i="6"/>
  <c r="AQ792" i="6" l="1"/>
  <c r="BB794" i="6"/>
  <c r="BA795" i="6"/>
  <c r="AT793" i="6"/>
  <c r="AS794" i="6"/>
  <c r="AV794" i="6"/>
  <c r="AX793" i="6"/>
  <c r="AW793" i="6"/>
  <c r="AO793" i="6"/>
  <c r="AR793" i="6" s="1"/>
  <c r="AN794" i="6"/>
  <c r="AP793" i="6"/>
  <c r="AL794" i="6"/>
  <c r="AJ795" i="6"/>
  <c r="AK794" i="6"/>
  <c r="AQ793" i="6" l="1"/>
  <c r="AO794" i="6"/>
  <c r="AR794" i="6" s="1"/>
  <c r="AP794" i="6"/>
  <c r="AN795" i="6"/>
  <c r="AX794" i="6"/>
  <c r="AW794" i="6"/>
  <c r="AV795" i="6"/>
  <c r="AL795" i="6"/>
  <c r="AJ796" i="6"/>
  <c r="AK795" i="6"/>
  <c r="BB795" i="6"/>
  <c r="BA796" i="6"/>
  <c r="AT794" i="6"/>
  <c r="AS795" i="6"/>
  <c r="AQ794" i="6" l="1"/>
  <c r="AL796" i="6"/>
  <c r="AK796" i="6"/>
  <c r="AJ797" i="6"/>
  <c r="BB796" i="6"/>
  <c r="BA797" i="6"/>
  <c r="AO795" i="6"/>
  <c r="AR795" i="6" s="1"/>
  <c r="AP795" i="6"/>
  <c r="AN796" i="6"/>
  <c r="AW795" i="6"/>
  <c r="AV796" i="6"/>
  <c r="AX795" i="6"/>
  <c r="AS796" i="6"/>
  <c r="AT795" i="6"/>
  <c r="AQ795" i="6" l="1"/>
  <c r="AT796" i="6"/>
  <c r="AS797" i="6"/>
  <c r="BA798" i="6"/>
  <c r="BB797" i="6"/>
  <c r="AV797" i="6"/>
  <c r="AW796" i="6"/>
  <c r="AX796" i="6"/>
  <c r="AL797" i="6"/>
  <c r="AK797" i="6"/>
  <c r="AJ798" i="6"/>
  <c r="AP796" i="6"/>
  <c r="AN797" i="6"/>
  <c r="AO796" i="6"/>
  <c r="AR796" i="6" s="1"/>
  <c r="AQ796" i="6" l="1"/>
  <c r="AL798" i="6"/>
  <c r="AK798" i="6"/>
  <c r="AJ799" i="6"/>
  <c r="AX797" i="6"/>
  <c r="AW797" i="6"/>
  <c r="AV798" i="6"/>
  <c r="BB798" i="6"/>
  <c r="BA799" i="6"/>
  <c r="AO797" i="6"/>
  <c r="AR797" i="6" s="1"/>
  <c r="AP797" i="6"/>
  <c r="AN798" i="6"/>
  <c r="AT797" i="6"/>
  <c r="AS798" i="6"/>
  <c r="AQ797" i="6" l="1"/>
  <c r="AX798" i="6"/>
  <c r="AW798" i="6"/>
  <c r="AV799" i="6"/>
  <c r="AL799" i="6"/>
  <c r="AJ800" i="6"/>
  <c r="AK799" i="6"/>
  <c r="AO798" i="6"/>
  <c r="AR798" i="6" s="1"/>
  <c r="AN799" i="6"/>
  <c r="AP798" i="6"/>
  <c r="BA800" i="6"/>
  <c r="BB799" i="6"/>
  <c r="AS799" i="6"/>
  <c r="AT798" i="6"/>
  <c r="AQ798" i="6" l="1"/>
  <c r="AT799" i="6"/>
  <c r="AS800" i="6"/>
  <c r="AL800" i="6"/>
  <c r="AK800" i="6"/>
  <c r="AJ801" i="6"/>
  <c r="AO799" i="6"/>
  <c r="AR799" i="6" s="1"/>
  <c r="AN800" i="6"/>
  <c r="AP799" i="6"/>
  <c r="AV800" i="6"/>
  <c r="AX799" i="6"/>
  <c r="AW799" i="6"/>
  <c r="BA801" i="6"/>
  <c r="BB800" i="6"/>
  <c r="AQ799" i="6" l="1"/>
  <c r="BB801" i="6"/>
  <c r="BA802" i="6"/>
  <c r="AK801" i="6"/>
  <c r="AJ802" i="6"/>
  <c r="AL801" i="6"/>
  <c r="AP800" i="6"/>
  <c r="AO800" i="6"/>
  <c r="AR800" i="6" s="1"/>
  <c r="AN801" i="6"/>
  <c r="AV801" i="6"/>
  <c r="AX800" i="6"/>
  <c r="AW800" i="6"/>
  <c r="AT800" i="6"/>
  <c r="AS801" i="6"/>
  <c r="AQ800" i="6" l="1"/>
  <c r="AV802" i="6"/>
  <c r="AW801" i="6"/>
  <c r="AX801" i="6"/>
  <c r="AL802" i="6"/>
  <c r="AK802" i="6"/>
  <c r="AJ803" i="6"/>
  <c r="AO801" i="6"/>
  <c r="AR801" i="6" s="1"/>
  <c r="AN802" i="6"/>
  <c r="AP801" i="6"/>
  <c r="BA803" i="6"/>
  <c r="BB802" i="6"/>
  <c r="AS802" i="6"/>
  <c r="AT801" i="6"/>
  <c r="AQ801" i="6" l="1"/>
  <c r="BA804" i="6"/>
  <c r="BB803" i="6"/>
  <c r="AL803" i="6"/>
  <c r="AK803" i="6"/>
  <c r="AJ804" i="6"/>
  <c r="AS803" i="6"/>
  <c r="AT802" i="6"/>
  <c r="AO802" i="6"/>
  <c r="AR802" i="6" s="1"/>
  <c r="AP802" i="6"/>
  <c r="AN803" i="6"/>
  <c r="AX802" i="6"/>
  <c r="AV803" i="6"/>
  <c r="AW802" i="6"/>
  <c r="AQ802" i="6" l="1"/>
  <c r="AL804" i="6"/>
  <c r="AK804" i="6"/>
  <c r="AJ805" i="6"/>
  <c r="AV804" i="6"/>
  <c r="AX803" i="6"/>
  <c r="AW803" i="6"/>
  <c r="AO803" i="6"/>
  <c r="AR803" i="6" s="1"/>
  <c r="AN804" i="6"/>
  <c r="AP803" i="6"/>
  <c r="AS804" i="6"/>
  <c r="AT803" i="6"/>
  <c r="BA805" i="6"/>
  <c r="BB804" i="6"/>
  <c r="AQ803" i="6" l="1"/>
  <c r="AS805" i="6"/>
  <c r="AT804" i="6"/>
  <c r="AP804" i="6"/>
  <c r="AN805" i="6"/>
  <c r="AO804" i="6"/>
  <c r="AR804" i="6" s="1"/>
  <c r="AX804" i="6"/>
  <c r="AV805" i="6"/>
  <c r="AW804" i="6"/>
  <c r="AL805" i="6"/>
  <c r="AK805" i="6"/>
  <c r="AJ806" i="6"/>
  <c r="BB805" i="6"/>
  <c r="BA806" i="6"/>
  <c r="AQ804" i="6" l="1"/>
  <c r="AL806" i="6"/>
  <c r="AJ807" i="6"/>
  <c r="AK806" i="6"/>
  <c r="AV806" i="6"/>
  <c r="AW805" i="6"/>
  <c r="AX805" i="6"/>
  <c r="AO805" i="6"/>
  <c r="AR805" i="6" s="1"/>
  <c r="AN806" i="6"/>
  <c r="AP805" i="6"/>
  <c r="BA807" i="6"/>
  <c r="BB806" i="6"/>
  <c r="AS806" i="6"/>
  <c r="AT805" i="6"/>
  <c r="AQ805" i="6" l="1"/>
  <c r="AT806" i="6"/>
  <c r="AS807" i="6"/>
  <c r="AO806" i="6"/>
  <c r="AR806" i="6" s="1"/>
  <c r="AP806" i="6"/>
  <c r="AN807" i="6"/>
  <c r="AW806" i="6"/>
  <c r="AX806" i="6"/>
  <c r="AV807" i="6"/>
  <c r="BA808" i="6"/>
  <c r="BB807" i="6"/>
  <c r="AL807" i="6"/>
  <c r="AK807" i="6"/>
  <c r="AJ808" i="6"/>
  <c r="AQ806" i="6" l="1"/>
  <c r="AV808" i="6"/>
  <c r="AW807" i="6"/>
  <c r="AX807" i="6"/>
  <c r="BA809" i="6"/>
  <c r="BB808" i="6"/>
  <c r="AS808" i="6"/>
  <c r="AT807" i="6"/>
  <c r="AO807" i="6"/>
  <c r="AR807" i="6" s="1"/>
  <c r="AP807" i="6"/>
  <c r="AN808" i="6"/>
  <c r="AK808" i="6"/>
  <c r="AL808" i="6"/>
  <c r="AJ809" i="6"/>
  <c r="AQ807" i="6" l="1"/>
  <c r="AP808" i="6"/>
  <c r="AN809" i="6"/>
  <c r="AO808" i="6"/>
  <c r="AR808" i="6" s="1"/>
  <c r="AS809" i="6"/>
  <c r="AT808" i="6"/>
  <c r="BA810" i="6"/>
  <c r="BB809" i="6"/>
  <c r="AL809" i="6"/>
  <c r="AK809" i="6"/>
  <c r="AJ810" i="6"/>
  <c r="AX808" i="6"/>
  <c r="AW808" i="6"/>
  <c r="AV809" i="6"/>
  <c r="AQ808" i="6" l="1"/>
  <c r="AL810" i="6"/>
  <c r="AK810" i="6"/>
  <c r="AJ811" i="6"/>
  <c r="AT809" i="6"/>
  <c r="AS810" i="6"/>
  <c r="AO809" i="6"/>
  <c r="AR809" i="6" s="1"/>
  <c r="AN810" i="6"/>
  <c r="AP809" i="6"/>
  <c r="BA811" i="6"/>
  <c r="BB810" i="6"/>
  <c r="AV810" i="6"/>
  <c r="AX809" i="6"/>
  <c r="AW809" i="6"/>
  <c r="AQ809" i="6" l="1"/>
  <c r="AV811" i="6"/>
  <c r="AW810" i="6"/>
  <c r="AX810" i="6"/>
  <c r="AL811" i="6"/>
  <c r="AK811" i="6"/>
  <c r="AJ812" i="6"/>
  <c r="AO810" i="6"/>
  <c r="AR810" i="6" s="1"/>
  <c r="AP810" i="6"/>
  <c r="AN811" i="6"/>
  <c r="BA812" i="6"/>
  <c r="BB811" i="6"/>
  <c r="AT810" i="6"/>
  <c r="AS811" i="6"/>
  <c r="AQ810" i="6" l="1"/>
  <c r="AO811" i="6"/>
  <c r="AR811" i="6" s="1"/>
  <c r="AN812" i="6"/>
  <c r="AP811" i="6"/>
  <c r="BA813" i="6"/>
  <c r="BB812" i="6"/>
  <c r="AL812" i="6"/>
  <c r="AK812" i="6"/>
  <c r="AJ813" i="6"/>
  <c r="AT811" i="6"/>
  <c r="AS812" i="6"/>
  <c r="AV812" i="6"/>
  <c r="AW811" i="6"/>
  <c r="AX811" i="6"/>
  <c r="AQ811" i="6" l="1"/>
  <c r="AT812" i="6"/>
  <c r="AS813" i="6"/>
  <c r="BB813" i="6"/>
  <c r="BA814" i="6"/>
  <c r="AV813" i="6"/>
  <c r="AX812" i="6"/>
  <c r="AW812" i="6"/>
  <c r="AP812" i="6"/>
  <c r="AN813" i="6"/>
  <c r="AO812" i="6"/>
  <c r="AR812" i="6" s="1"/>
  <c r="AL813" i="6"/>
  <c r="AK813" i="6"/>
  <c r="AJ814" i="6"/>
  <c r="AQ812" i="6" l="1"/>
  <c r="AO813" i="6"/>
  <c r="AR813" i="6" s="1"/>
  <c r="AP813" i="6"/>
  <c r="AN814" i="6"/>
  <c r="AW813" i="6"/>
  <c r="AV814" i="6"/>
  <c r="AX813" i="6"/>
  <c r="AS814" i="6"/>
  <c r="AT813" i="6"/>
  <c r="BB814" i="6"/>
  <c r="BA815" i="6"/>
  <c r="AL814" i="6"/>
  <c r="AK814" i="6"/>
  <c r="AJ815" i="6"/>
  <c r="AQ813" i="6" l="1"/>
  <c r="AW814" i="6"/>
  <c r="AV815" i="6"/>
  <c r="AX814" i="6"/>
  <c r="BB815" i="6"/>
  <c r="BA816" i="6"/>
  <c r="AS815" i="6"/>
  <c r="AT814" i="6"/>
  <c r="AO814" i="6"/>
  <c r="AR814" i="6" s="1"/>
  <c r="AP814" i="6"/>
  <c r="AN815" i="6"/>
  <c r="AK815" i="6"/>
  <c r="AJ816" i="6"/>
  <c r="AL815" i="6"/>
  <c r="AQ814" i="6" l="1"/>
  <c r="AO815" i="6"/>
  <c r="AR815" i="6" s="1"/>
  <c r="AN816" i="6"/>
  <c r="AP815" i="6"/>
  <c r="AL816" i="6"/>
  <c r="AK816" i="6"/>
  <c r="AJ817" i="6"/>
  <c r="AS816" i="6"/>
  <c r="AT815" i="6"/>
  <c r="AV816" i="6"/>
  <c r="AX815" i="6"/>
  <c r="AW815" i="6"/>
  <c r="BA817" i="6"/>
  <c r="BB816" i="6"/>
  <c r="AQ815" i="6" l="1"/>
  <c r="BB817" i="6"/>
  <c r="BA818" i="6"/>
  <c r="AL817" i="6"/>
  <c r="AK817" i="6"/>
  <c r="AJ818" i="6"/>
  <c r="AV817" i="6"/>
  <c r="AX816" i="6"/>
  <c r="AW816" i="6"/>
  <c r="AT816" i="6"/>
  <c r="AS817" i="6"/>
  <c r="AP816" i="6"/>
  <c r="AO816" i="6"/>
  <c r="AR816" i="6" s="1"/>
  <c r="AN817" i="6"/>
  <c r="AQ816" i="6" l="1"/>
  <c r="AS818" i="6"/>
  <c r="AT817" i="6"/>
  <c r="AV818" i="6"/>
  <c r="AX817" i="6"/>
  <c r="AW817" i="6"/>
  <c r="AL818" i="6"/>
  <c r="AK818" i="6"/>
  <c r="AJ819" i="6"/>
  <c r="BA819" i="6"/>
  <c r="BB818" i="6"/>
  <c r="AO817" i="6"/>
  <c r="AR817" i="6" s="1"/>
  <c r="AN818" i="6"/>
  <c r="AP817" i="6"/>
  <c r="AQ817" i="6" l="1"/>
  <c r="BB819" i="6"/>
  <c r="BA820" i="6"/>
  <c r="AO818" i="6"/>
  <c r="AR818" i="6" s="1"/>
  <c r="AN819" i="6"/>
  <c r="AP818" i="6"/>
  <c r="AX818" i="6"/>
  <c r="AW818" i="6"/>
  <c r="AV819" i="6"/>
  <c r="AL819" i="6"/>
  <c r="AK819" i="6"/>
  <c r="AJ820" i="6"/>
  <c r="AS819" i="6"/>
  <c r="AT818" i="6"/>
  <c r="AQ818" i="6" l="1"/>
  <c r="AS820" i="6"/>
  <c r="AT819" i="6"/>
  <c r="AV820" i="6"/>
  <c r="AW819" i="6"/>
  <c r="AX819" i="6"/>
  <c r="AO819" i="6"/>
  <c r="AR819" i="6" s="1"/>
  <c r="AP819" i="6"/>
  <c r="AN820" i="6"/>
  <c r="BA821" i="6"/>
  <c r="BB820" i="6"/>
  <c r="AL820" i="6"/>
  <c r="AK820" i="6"/>
  <c r="AJ821" i="6"/>
  <c r="AQ819" i="6" l="1"/>
  <c r="AP820" i="6"/>
  <c r="AO820" i="6"/>
  <c r="AR820" i="6" s="1"/>
  <c r="AN821" i="6"/>
  <c r="AV821" i="6"/>
  <c r="AW820" i="6"/>
  <c r="AX820" i="6"/>
  <c r="BA822" i="6"/>
  <c r="BB821" i="6"/>
  <c r="AL821" i="6"/>
  <c r="AK821" i="6"/>
  <c r="AJ822" i="6"/>
  <c r="AS821" i="6"/>
  <c r="AT820" i="6"/>
  <c r="AQ820" i="6" l="1"/>
  <c r="BA823" i="6"/>
  <c r="BB822" i="6"/>
  <c r="AT821" i="6"/>
  <c r="AS822" i="6"/>
  <c r="AX821" i="6"/>
  <c r="AV822" i="6"/>
  <c r="AW821" i="6"/>
  <c r="AO821" i="6"/>
  <c r="AR821" i="6" s="1"/>
  <c r="AP821" i="6"/>
  <c r="AN822" i="6"/>
  <c r="AL822" i="6"/>
  <c r="AK822" i="6"/>
  <c r="AJ823" i="6"/>
  <c r="AQ821" i="6" l="1"/>
  <c r="AS823" i="6"/>
  <c r="AT822" i="6"/>
  <c r="AO822" i="6"/>
  <c r="AR822" i="6" s="1"/>
  <c r="AP822" i="6"/>
  <c r="AN823" i="6"/>
  <c r="AV823" i="6"/>
  <c r="AW822" i="6"/>
  <c r="AX822" i="6"/>
  <c r="AJ824" i="6"/>
  <c r="AL823" i="6"/>
  <c r="AK823" i="6"/>
  <c r="BA824" i="6"/>
  <c r="BB823" i="6"/>
  <c r="AQ822" i="6" l="1"/>
  <c r="BA825" i="6"/>
  <c r="BB824" i="6"/>
  <c r="AO823" i="6"/>
  <c r="AR823" i="6" s="1"/>
  <c r="AN824" i="6"/>
  <c r="AP823" i="6"/>
  <c r="AV824" i="6"/>
  <c r="AW823" i="6"/>
  <c r="AX823" i="6"/>
  <c r="AL824" i="6"/>
  <c r="AK824" i="6"/>
  <c r="AJ825" i="6"/>
  <c r="AS824" i="6"/>
  <c r="AT823" i="6"/>
  <c r="AQ823" i="6" l="1"/>
  <c r="AW824" i="6"/>
  <c r="AV825" i="6"/>
  <c r="AX824" i="6"/>
  <c r="AL825" i="6"/>
  <c r="AK825" i="6"/>
  <c r="AJ826" i="6"/>
  <c r="AP824" i="6"/>
  <c r="AO824" i="6"/>
  <c r="AR824" i="6" s="1"/>
  <c r="AN825" i="6"/>
  <c r="AS825" i="6"/>
  <c r="AT824" i="6"/>
  <c r="BA826" i="6"/>
  <c r="BB825" i="6"/>
  <c r="AQ824" i="6" l="1"/>
  <c r="AT825" i="6"/>
  <c r="AS826" i="6"/>
  <c r="AO825" i="6"/>
  <c r="AR825" i="6" s="1"/>
  <c r="AP825" i="6"/>
  <c r="AN826" i="6"/>
  <c r="BB826" i="6"/>
  <c r="BA827" i="6"/>
  <c r="AL826" i="6"/>
  <c r="AK826" i="6"/>
  <c r="AJ827" i="6"/>
  <c r="AV826" i="6"/>
  <c r="AW825" i="6"/>
  <c r="AX825" i="6"/>
  <c r="AQ825" i="6" l="1"/>
  <c r="AL827" i="6"/>
  <c r="AK827" i="6"/>
  <c r="AJ828" i="6"/>
  <c r="BA828" i="6"/>
  <c r="BB827" i="6"/>
  <c r="AV827" i="6"/>
  <c r="AX826" i="6"/>
  <c r="AW826" i="6"/>
  <c r="AS827" i="6"/>
  <c r="AT826" i="6"/>
  <c r="AO826" i="6"/>
  <c r="AR826" i="6" s="1"/>
  <c r="AN827" i="6"/>
  <c r="AP826" i="6"/>
  <c r="AQ826" i="6" l="1"/>
  <c r="AO827" i="6"/>
  <c r="AR827" i="6" s="1"/>
  <c r="AP827" i="6"/>
  <c r="AN828" i="6"/>
  <c r="AL828" i="6"/>
  <c r="AK828" i="6"/>
  <c r="AJ829" i="6"/>
  <c r="AW827" i="6"/>
  <c r="AX827" i="6"/>
  <c r="AV828" i="6"/>
  <c r="AS828" i="6"/>
  <c r="AT827" i="6"/>
  <c r="BA829" i="6"/>
  <c r="BB828" i="6"/>
  <c r="AQ827" i="6" l="1"/>
  <c r="AS829" i="6"/>
  <c r="AT828" i="6"/>
  <c r="BA830" i="6"/>
  <c r="BB829" i="6"/>
  <c r="AV829" i="6"/>
  <c r="AW828" i="6"/>
  <c r="AX828" i="6"/>
  <c r="AK829" i="6"/>
  <c r="AL829" i="6"/>
  <c r="AJ830" i="6"/>
  <c r="AP828" i="6"/>
  <c r="AO828" i="6"/>
  <c r="AR828" i="6" s="1"/>
  <c r="AN829" i="6"/>
  <c r="AQ828" i="6" l="1"/>
  <c r="AL830" i="6"/>
  <c r="AK830" i="6"/>
  <c r="AJ831" i="6"/>
  <c r="BA831" i="6"/>
  <c r="BB830" i="6"/>
  <c r="AW829" i="6"/>
  <c r="AV830" i="6"/>
  <c r="AX829" i="6"/>
  <c r="AO829" i="6"/>
  <c r="AR829" i="6" s="1"/>
  <c r="AP829" i="6"/>
  <c r="AN830" i="6"/>
  <c r="AS830" i="6"/>
  <c r="AT829" i="6"/>
  <c r="AQ829" i="6" l="1"/>
  <c r="AT830" i="6"/>
  <c r="AS831" i="6"/>
  <c r="AO830" i="6"/>
  <c r="AR830" i="6" s="1"/>
  <c r="AN831" i="6"/>
  <c r="AP830" i="6"/>
  <c r="BB831" i="6"/>
  <c r="BA832" i="6"/>
  <c r="AL831" i="6"/>
  <c r="AK831" i="6"/>
  <c r="AJ832" i="6"/>
  <c r="AW830" i="6"/>
  <c r="AV831" i="6"/>
  <c r="AX830" i="6"/>
  <c r="AQ830" i="6" l="1"/>
  <c r="BB832" i="6"/>
  <c r="BA833" i="6"/>
  <c r="AV832" i="6"/>
  <c r="AW831" i="6"/>
  <c r="AX831" i="6"/>
  <c r="AO831" i="6"/>
  <c r="AR831" i="6" s="1"/>
  <c r="AP831" i="6"/>
  <c r="AN832" i="6"/>
  <c r="AS832" i="6"/>
  <c r="AT831" i="6"/>
  <c r="AL832" i="6"/>
  <c r="AK832" i="6"/>
  <c r="AJ833" i="6"/>
  <c r="AQ831" i="6" l="1"/>
  <c r="AP832" i="6"/>
  <c r="AO832" i="6"/>
  <c r="AR832" i="6" s="1"/>
  <c r="AN833" i="6"/>
  <c r="AT832" i="6"/>
  <c r="AS833" i="6"/>
  <c r="AW832" i="6"/>
  <c r="AX832" i="6"/>
  <c r="AV833" i="6"/>
  <c r="BB833" i="6"/>
  <c r="BA834" i="6"/>
  <c r="AL833" i="6"/>
  <c r="AK833" i="6"/>
  <c r="AJ834" i="6"/>
  <c r="AQ832" i="6" l="1"/>
  <c r="AX833" i="6"/>
  <c r="AW833" i="6"/>
  <c r="AV834" i="6"/>
  <c r="AO833" i="6"/>
  <c r="AR833" i="6" s="1"/>
  <c r="AN834" i="6"/>
  <c r="AP833" i="6"/>
  <c r="BB834" i="6"/>
  <c r="BA835" i="6"/>
  <c r="AS834" i="6"/>
  <c r="AT833" i="6"/>
  <c r="AL834" i="6"/>
  <c r="AJ835" i="6"/>
  <c r="AK834" i="6"/>
  <c r="AQ833" i="6" l="1"/>
  <c r="AS835" i="6"/>
  <c r="AT834" i="6"/>
  <c r="AX834" i="6"/>
  <c r="AV835" i="6"/>
  <c r="AW834" i="6"/>
  <c r="BA836" i="6"/>
  <c r="BB835" i="6"/>
  <c r="AL835" i="6"/>
  <c r="AJ836" i="6"/>
  <c r="AK835" i="6"/>
  <c r="AO834" i="6"/>
  <c r="AR834" i="6" s="1"/>
  <c r="AN835" i="6"/>
  <c r="AP834" i="6"/>
  <c r="AQ834" i="6" l="1"/>
  <c r="AK836" i="6"/>
  <c r="AL836" i="6"/>
  <c r="AJ837" i="6"/>
  <c r="BA837" i="6"/>
  <c r="BB836" i="6"/>
  <c r="AO835" i="6"/>
  <c r="AR835" i="6" s="1"/>
  <c r="AN836" i="6"/>
  <c r="AP835" i="6"/>
  <c r="AV836" i="6"/>
  <c r="AW835" i="6"/>
  <c r="AX835" i="6"/>
  <c r="AT835" i="6"/>
  <c r="AS836" i="6"/>
  <c r="AQ835" i="6" l="1"/>
  <c r="AX836" i="6"/>
  <c r="AV837" i="6"/>
  <c r="AW836" i="6"/>
  <c r="BB837" i="6"/>
  <c r="BA838" i="6"/>
  <c r="AL837" i="6"/>
  <c r="AK837" i="6"/>
  <c r="AJ838" i="6"/>
  <c r="AP836" i="6"/>
  <c r="AN837" i="6"/>
  <c r="AO836" i="6"/>
  <c r="AR836" i="6" s="1"/>
  <c r="AT836" i="6"/>
  <c r="AS837" i="6"/>
  <c r="AQ836" i="6" l="1"/>
  <c r="AO837" i="6"/>
  <c r="AR837" i="6" s="1"/>
  <c r="AN838" i="6"/>
  <c r="AP837" i="6"/>
  <c r="AL838" i="6"/>
  <c r="AK838" i="6"/>
  <c r="AJ839" i="6"/>
  <c r="AV838" i="6"/>
  <c r="AW837" i="6"/>
  <c r="AX837" i="6"/>
  <c r="BA839" i="6"/>
  <c r="BB838" i="6"/>
  <c r="AT837" i="6"/>
  <c r="AS838" i="6"/>
  <c r="AQ837" i="6" l="1"/>
  <c r="BB839" i="6"/>
  <c r="BA840" i="6"/>
  <c r="AL839" i="6"/>
  <c r="AK839" i="6"/>
  <c r="AJ840" i="6"/>
  <c r="AO838" i="6"/>
  <c r="AR838" i="6" s="1"/>
  <c r="AN839" i="6"/>
  <c r="AP838" i="6"/>
  <c r="AW838" i="6"/>
  <c r="AX838" i="6"/>
  <c r="AV839" i="6"/>
  <c r="AT838" i="6"/>
  <c r="AS839" i="6"/>
  <c r="AQ838" i="6" l="1"/>
  <c r="AV840" i="6"/>
  <c r="AX839" i="6"/>
  <c r="AW839" i="6"/>
  <c r="AO839" i="6"/>
  <c r="AR839" i="6" s="1"/>
  <c r="AP839" i="6"/>
  <c r="AN840" i="6"/>
  <c r="AL840" i="6"/>
  <c r="AJ841" i="6"/>
  <c r="AK840" i="6"/>
  <c r="BA841" i="6"/>
  <c r="BB840" i="6"/>
  <c r="AS840" i="6"/>
  <c r="AT839" i="6"/>
  <c r="AQ839" i="6" l="1"/>
  <c r="AT840" i="6"/>
  <c r="AS841" i="6"/>
  <c r="AL841" i="6"/>
  <c r="AJ842" i="6"/>
  <c r="AK841" i="6"/>
  <c r="BA842" i="6"/>
  <c r="BB841" i="6"/>
  <c r="AP840" i="6"/>
  <c r="AO840" i="6"/>
  <c r="AR840" i="6" s="1"/>
  <c r="AN841" i="6"/>
  <c r="AX840" i="6"/>
  <c r="AV841" i="6"/>
  <c r="AW840" i="6"/>
  <c r="AQ840" i="6" l="1"/>
  <c r="AO841" i="6"/>
  <c r="AR841" i="6" s="1"/>
  <c r="AP841" i="6"/>
  <c r="AN842" i="6"/>
  <c r="AL842" i="6"/>
  <c r="AK842" i="6"/>
  <c r="AJ843" i="6"/>
  <c r="BA843" i="6"/>
  <c r="BB842" i="6"/>
  <c r="AS842" i="6"/>
  <c r="AT841" i="6"/>
  <c r="AX841" i="6"/>
  <c r="AV842" i="6"/>
  <c r="AW841" i="6"/>
  <c r="AQ841" i="6" l="1"/>
  <c r="BA844" i="6"/>
  <c r="BB843" i="6"/>
  <c r="AW842" i="6"/>
  <c r="AV843" i="6"/>
  <c r="AX842" i="6"/>
  <c r="AT842" i="6"/>
  <c r="AS843" i="6"/>
  <c r="AO842" i="6"/>
  <c r="AR842" i="6" s="1"/>
  <c r="AP842" i="6"/>
  <c r="AN843" i="6"/>
  <c r="AL843" i="6"/>
  <c r="AJ844" i="6"/>
  <c r="AK843" i="6"/>
  <c r="AQ842" i="6" l="1"/>
  <c r="AO843" i="6"/>
  <c r="AR843" i="6" s="1"/>
  <c r="AN844" i="6"/>
  <c r="AP843" i="6"/>
  <c r="AW843" i="6"/>
  <c r="AV844" i="6"/>
  <c r="AX843" i="6"/>
  <c r="AT843" i="6"/>
  <c r="AS844" i="6"/>
  <c r="AL844" i="6"/>
  <c r="AJ845" i="6"/>
  <c r="AK844" i="6"/>
  <c r="BB844" i="6"/>
  <c r="BA845" i="6"/>
  <c r="AQ843" i="6" l="1"/>
  <c r="AL845" i="6"/>
  <c r="AJ846" i="6"/>
  <c r="AK845" i="6"/>
  <c r="AW844" i="6"/>
  <c r="AX844" i="6"/>
  <c r="AV845" i="6"/>
  <c r="AP844" i="6"/>
  <c r="AO844" i="6"/>
  <c r="AR844" i="6" s="1"/>
  <c r="AN845" i="6"/>
  <c r="AT844" i="6"/>
  <c r="AS845" i="6"/>
  <c r="BA846" i="6"/>
  <c r="BB845" i="6"/>
  <c r="AQ844" i="6" l="1"/>
  <c r="BB846" i="6"/>
  <c r="BA847" i="6"/>
  <c r="AS846" i="6"/>
  <c r="AT845" i="6"/>
  <c r="AO845" i="6"/>
  <c r="AR845" i="6" s="1"/>
  <c r="AN846" i="6"/>
  <c r="AP845" i="6"/>
  <c r="AX845" i="6"/>
  <c r="AW845" i="6"/>
  <c r="AV846" i="6"/>
  <c r="AL846" i="6"/>
  <c r="AK846" i="6"/>
  <c r="AJ847" i="6"/>
  <c r="AQ845" i="6" l="1"/>
  <c r="AW846" i="6"/>
  <c r="AV847" i="6"/>
  <c r="AX846" i="6"/>
  <c r="AT846" i="6"/>
  <c r="AS847" i="6"/>
  <c r="AO846" i="6"/>
  <c r="AR846" i="6" s="1"/>
  <c r="AN847" i="6"/>
  <c r="AP846" i="6"/>
  <c r="BA848" i="6"/>
  <c r="BB847" i="6"/>
  <c r="AL847" i="6"/>
  <c r="AK847" i="6"/>
  <c r="AJ848" i="6"/>
  <c r="AQ846" i="6" l="1"/>
  <c r="AT847" i="6"/>
  <c r="AS848" i="6"/>
  <c r="BA849" i="6"/>
  <c r="BB848" i="6"/>
  <c r="AV848" i="6"/>
  <c r="AX847" i="6"/>
  <c r="AW847" i="6"/>
  <c r="AO847" i="6"/>
  <c r="AR847" i="6" s="1"/>
  <c r="AN848" i="6"/>
  <c r="AP847" i="6"/>
  <c r="AL848" i="6"/>
  <c r="AK848" i="6"/>
  <c r="AJ849" i="6"/>
  <c r="AQ847" i="6" l="1"/>
  <c r="AP848" i="6"/>
  <c r="AN849" i="6"/>
  <c r="AO848" i="6"/>
  <c r="AR848" i="6" s="1"/>
  <c r="BB849" i="6"/>
  <c r="BA850" i="6"/>
  <c r="AS849" i="6"/>
  <c r="AT848" i="6"/>
  <c r="AX848" i="6"/>
  <c r="AW848" i="6"/>
  <c r="AV849" i="6"/>
  <c r="AK849" i="6"/>
  <c r="AL849" i="6"/>
  <c r="AJ850" i="6"/>
  <c r="AQ848" i="6" l="1"/>
  <c r="AV850" i="6"/>
  <c r="AX849" i="6"/>
  <c r="AW849" i="6"/>
  <c r="BB850" i="6"/>
  <c r="BA851" i="6"/>
  <c r="AO849" i="6"/>
  <c r="AR849" i="6" s="1"/>
  <c r="AP849" i="6"/>
  <c r="AN850" i="6"/>
  <c r="AS850" i="6"/>
  <c r="AT849" i="6"/>
  <c r="AL850" i="6"/>
  <c r="AK850" i="6"/>
  <c r="AJ851" i="6"/>
  <c r="AQ849" i="6" l="1"/>
  <c r="AO850" i="6"/>
  <c r="AR850" i="6" s="1"/>
  <c r="AP850" i="6"/>
  <c r="AN851" i="6"/>
  <c r="AS851" i="6"/>
  <c r="AT850" i="6"/>
  <c r="BB851" i="6"/>
  <c r="BA852" i="6"/>
  <c r="AL851" i="6"/>
  <c r="AJ852" i="6"/>
  <c r="AK851" i="6"/>
  <c r="AW850" i="6"/>
  <c r="AX850" i="6"/>
  <c r="AV851" i="6"/>
  <c r="AQ850" i="6" l="1"/>
  <c r="AL852" i="6"/>
  <c r="AK852" i="6"/>
  <c r="AJ853" i="6"/>
  <c r="AO851" i="6"/>
  <c r="AR851" i="6" s="1"/>
  <c r="AP851" i="6"/>
  <c r="AN852" i="6"/>
  <c r="BB852" i="6"/>
  <c r="BA853" i="6"/>
  <c r="AS852" i="6"/>
  <c r="AT851" i="6"/>
  <c r="AV852" i="6"/>
  <c r="AX851" i="6"/>
  <c r="AW851" i="6"/>
  <c r="AQ851" i="6" l="1"/>
  <c r="AW852" i="6"/>
  <c r="AV853" i="6"/>
  <c r="AX852" i="6"/>
  <c r="AS853" i="6"/>
  <c r="AT852" i="6"/>
  <c r="AL853" i="6"/>
  <c r="AK853" i="6"/>
  <c r="AJ854" i="6"/>
  <c r="BB853" i="6"/>
  <c r="BA854" i="6"/>
  <c r="AP852" i="6"/>
  <c r="AN853" i="6"/>
  <c r="AO852" i="6"/>
  <c r="AR852" i="6" s="1"/>
  <c r="AQ852" i="6" l="1"/>
  <c r="BB854" i="6"/>
  <c r="BA855" i="6"/>
  <c r="AO853" i="6"/>
  <c r="AR853" i="6" s="1"/>
  <c r="AN854" i="6"/>
  <c r="AP853" i="6"/>
  <c r="AL854" i="6"/>
  <c r="AK854" i="6"/>
  <c r="AJ855" i="6"/>
  <c r="AW853" i="6"/>
  <c r="AV854" i="6"/>
  <c r="AX853" i="6"/>
  <c r="AT853" i="6"/>
  <c r="AS854" i="6"/>
  <c r="AQ853" i="6" l="1"/>
  <c r="AL855" i="6"/>
  <c r="AK855" i="6"/>
  <c r="AJ856" i="6"/>
  <c r="AO854" i="6"/>
  <c r="AR854" i="6" s="1"/>
  <c r="AN855" i="6"/>
  <c r="AP854" i="6"/>
  <c r="AV855" i="6"/>
  <c r="AW854" i="6"/>
  <c r="AX854" i="6"/>
  <c r="BB855" i="6"/>
  <c r="BA856" i="6"/>
  <c r="AT854" i="6"/>
  <c r="AS855" i="6"/>
  <c r="AQ854" i="6" l="1"/>
  <c r="AO855" i="6"/>
  <c r="AR855" i="6" s="1"/>
  <c r="AP855" i="6"/>
  <c r="AN856" i="6"/>
  <c r="BA857" i="6"/>
  <c r="BB856" i="6"/>
  <c r="AX855" i="6"/>
  <c r="AV856" i="6"/>
  <c r="AW855" i="6"/>
  <c r="AK856" i="6"/>
  <c r="AL856" i="6"/>
  <c r="AJ857" i="6"/>
  <c r="AS856" i="6"/>
  <c r="AT855" i="6"/>
  <c r="AQ855" i="6" l="1"/>
  <c r="AL857" i="6"/>
  <c r="AK857" i="6"/>
  <c r="AJ858" i="6"/>
  <c r="AX856" i="6"/>
  <c r="AV857" i="6"/>
  <c r="AW856" i="6"/>
  <c r="AS857" i="6"/>
  <c r="AT856" i="6"/>
  <c r="BB857" i="6"/>
  <c r="BA858" i="6"/>
  <c r="AP856" i="6"/>
  <c r="AN857" i="6"/>
  <c r="AO856" i="6"/>
  <c r="AR856" i="6" s="1"/>
  <c r="AQ856" i="6" l="1"/>
  <c r="AO857" i="6"/>
  <c r="AR857" i="6" s="1"/>
  <c r="AP857" i="6"/>
  <c r="AN858" i="6"/>
  <c r="AX857" i="6"/>
  <c r="AV858" i="6"/>
  <c r="AW857" i="6"/>
  <c r="AS858" i="6"/>
  <c r="AT857" i="6"/>
  <c r="BA859" i="6"/>
  <c r="BB858" i="6"/>
  <c r="AL858" i="6"/>
  <c r="AK858" i="6"/>
  <c r="AJ859" i="6"/>
  <c r="AQ857" i="6" l="1"/>
  <c r="AT858" i="6"/>
  <c r="AS859" i="6"/>
  <c r="AO858" i="6"/>
  <c r="AR858" i="6" s="1"/>
  <c r="AP858" i="6"/>
  <c r="AN859" i="6"/>
  <c r="AW858" i="6"/>
  <c r="AV859" i="6"/>
  <c r="AX858" i="6"/>
  <c r="BB859" i="6"/>
  <c r="BA860" i="6"/>
  <c r="AL859" i="6"/>
  <c r="AK859" i="6"/>
  <c r="AJ860" i="6"/>
  <c r="AQ858" i="6" l="1"/>
  <c r="BA861" i="6"/>
  <c r="BB860" i="6"/>
  <c r="AW859" i="6"/>
  <c r="AV860" i="6"/>
  <c r="AX859" i="6"/>
  <c r="AO859" i="6"/>
  <c r="AR859" i="6" s="1"/>
  <c r="AN860" i="6"/>
  <c r="AP859" i="6"/>
  <c r="AS860" i="6"/>
  <c r="AT859" i="6"/>
  <c r="AL860" i="6"/>
  <c r="AK860" i="6"/>
  <c r="AJ861" i="6"/>
  <c r="AQ859" i="6" l="1"/>
  <c r="AX860" i="6"/>
  <c r="AV861" i="6"/>
  <c r="AW860" i="6"/>
  <c r="AT860" i="6"/>
  <c r="AS861" i="6"/>
  <c r="AP860" i="6"/>
  <c r="AO860" i="6"/>
  <c r="AR860" i="6" s="1"/>
  <c r="AN861" i="6"/>
  <c r="AL861" i="6"/>
  <c r="AK861" i="6"/>
  <c r="AJ862" i="6"/>
  <c r="BB861" i="6"/>
  <c r="BA862" i="6"/>
  <c r="AQ860" i="6" l="1"/>
  <c r="AO861" i="6"/>
  <c r="AR861" i="6" s="1"/>
  <c r="AP861" i="6"/>
  <c r="AN862" i="6"/>
  <c r="AT861" i="6"/>
  <c r="AS862" i="6"/>
  <c r="AL862" i="6"/>
  <c r="AK862" i="6"/>
  <c r="AJ863" i="6"/>
  <c r="AX861" i="6"/>
  <c r="AV862" i="6"/>
  <c r="AW861" i="6"/>
  <c r="BA863" i="6"/>
  <c r="BB862" i="6"/>
  <c r="AQ861" i="6" l="1"/>
  <c r="AK863" i="6"/>
  <c r="AJ864" i="6"/>
  <c r="AL863" i="6"/>
  <c r="AW862" i="6"/>
  <c r="AV863" i="6"/>
  <c r="AX862" i="6"/>
  <c r="AO862" i="6"/>
  <c r="AR862" i="6" s="1"/>
  <c r="AP862" i="6"/>
  <c r="AN863" i="6"/>
  <c r="BA864" i="6"/>
  <c r="BB863" i="6"/>
  <c r="AS863" i="6"/>
  <c r="AT862" i="6"/>
  <c r="AQ862" i="6" l="1"/>
  <c r="BA865" i="6"/>
  <c r="BB864" i="6"/>
  <c r="AT863" i="6"/>
  <c r="AS864" i="6"/>
  <c r="AO863" i="6"/>
  <c r="AR863" i="6" s="1"/>
  <c r="AN864" i="6"/>
  <c r="AP863" i="6"/>
  <c r="AL864" i="6"/>
  <c r="AK864" i="6"/>
  <c r="AJ865" i="6"/>
  <c r="AX863" i="6"/>
  <c r="AW863" i="6"/>
  <c r="AV864" i="6"/>
  <c r="AQ863" i="6" l="1"/>
  <c r="AL865" i="6"/>
  <c r="AK865" i="6"/>
  <c r="AJ866" i="6"/>
  <c r="AP864" i="6"/>
  <c r="AO864" i="6"/>
  <c r="AR864" i="6" s="1"/>
  <c r="AN865" i="6"/>
  <c r="AT864" i="6"/>
  <c r="AS865" i="6"/>
  <c r="AW864" i="6"/>
  <c r="AX864" i="6"/>
  <c r="AV865" i="6"/>
  <c r="BA866" i="6"/>
  <c r="BB865" i="6"/>
  <c r="AQ864" i="6" l="1"/>
  <c r="AV866" i="6"/>
  <c r="AW865" i="6"/>
  <c r="AX865" i="6"/>
  <c r="BB866" i="6"/>
  <c r="BA867" i="6"/>
  <c r="AL866" i="6"/>
  <c r="AK866" i="6"/>
  <c r="AJ867" i="6"/>
  <c r="AO865" i="6"/>
  <c r="AR865" i="6" s="1"/>
  <c r="AN866" i="6"/>
  <c r="AP865" i="6"/>
  <c r="AT865" i="6"/>
  <c r="AS866" i="6"/>
  <c r="AQ865" i="6" l="1"/>
  <c r="AL867" i="6"/>
  <c r="AK867" i="6"/>
  <c r="AJ868" i="6"/>
  <c r="AO866" i="6"/>
  <c r="AR866" i="6" s="1"/>
  <c r="AN867" i="6"/>
  <c r="AP866" i="6"/>
  <c r="BA868" i="6"/>
  <c r="BB867" i="6"/>
  <c r="AT866" i="6"/>
  <c r="AS867" i="6"/>
  <c r="AX866" i="6"/>
  <c r="AW866" i="6"/>
  <c r="AV867" i="6"/>
  <c r="AQ866" i="6" l="1"/>
  <c r="BB868" i="6"/>
  <c r="BA869" i="6"/>
  <c r="AS868" i="6"/>
  <c r="AT867" i="6"/>
  <c r="AL868" i="6"/>
  <c r="AK868" i="6"/>
  <c r="AJ869" i="6"/>
  <c r="AO867" i="6"/>
  <c r="AR867" i="6" s="1"/>
  <c r="AN868" i="6"/>
  <c r="AP867" i="6"/>
  <c r="AW867" i="6"/>
  <c r="AV868" i="6"/>
  <c r="AX867" i="6"/>
  <c r="AQ867" i="6" l="1"/>
  <c r="AV869" i="6"/>
  <c r="AX868" i="6"/>
  <c r="AW868" i="6"/>
  <c r="AP868" i="6"/>
  <c r="AN869" i="6"/>
  <c r="AO868" i="6"/>
  <c r="AR868" i="6" s="1"/>
  <c r="AL869" i="6"/>
  <c r="AK869" i="6"/>
  <c r="AJ870" i="6"/>
  <c r="AS869" i="6"/>
  <c r="AT868" i="6"/>
  <c r="BB869" i="6"/>
  <c r="BA870" i="6"/>
  <c r="AQ868" i="6" l="1"/>
  <c r="AL870" i="6"/>
  <c r="AK870" i="6"/>
  <c r="AJ871" i="6"/>
  <c r="AO869" i="6"/>
  <c r="AR869" i="6" s="1"/>
  <c r="AN870" i="6"/>
  <c r="AP869" i="6"/>
  <c r="AT869" i="6"/>
  <c r="AS870" i="6"/>
  <c r="BB870" i="6"/>
  <c r="BA871" i="6"/>
  <c r="AW869" i="6"/>
  <c r="AV870" i="6"/>
  <c r="AX869" i="6"/>
  <c r="AQ869" i="6" l="1"/>
  <c r="AX870" i="6"/>
  <c r="AW870" i="6"/>
  <c r="AV871" i="6"/>
  <c r="AS871" i="6"/>
  <c r="AT870" i="6"/>
  <c r="BB871" i="6"/>
  <c r="BA872" i="6"/>
  <c r="AJ872" i="6"/>
  <c r="AL871" i="6"/>
  <c r="AK871" i="6"/>
  <c r="AO870" i="6"/>
  <c r="AR870" i="6" s="1"/>
  <c r="AN871" i="6"/>
  <c r="AP870" i="6"/>
  <c r="AQ870" i="6" l="1"/>
  <c r="AO871" i="6"/>
  <c r="AR871" i="6" s="1"/>
  <c r="AP871" i="6"/>
  <c r="AN872" i="6"/>
  <c r="BB872" i="6"/>
  <c r="BA873" i="6"/>
  <c r="AL872" i="6"/>
  <c r="AK872" i="6"/>
  <c r="AJ873" i="6"/>
  <c r="AV872" i="6"/>
  <c r="AX871" i="6"/>
  <c r="AW871" i="6"/>
  <c r="AS872" i="6"/>
  <c r="AT871" i="6"/>
  <c r="AQ871" i="6" l="1"/>
  <c r="AT872" i="6"/>
  <c r="AS873" i="6"/>
  <c r="AL873" i="6"/>
  <c r="AK873" i="6"/>
  <c r="AJ874" i="6"/>
  <c r="AX872" i="6"/>
  <c r="AW872" i="6"/>
  <c r="AV873" i="6"/>
  <c r="AP872" i="6"/>
  <c r="AO872" i="6"/>
  <c r="AR872" i="6" s="1"/>
  <c r="AN873" i="6"/>
  <c r="BA874" i="6"/>
  <c r="BB873" i="6"/>
  <c r="AQ872" i="6" l="1"/>
  <c r="BB874" i="6"/>
  <c r="BA875" i="6"/>
  <c r="AO873" i="6"/>
  <c r="AR873" i="6" s="1"/>
  <c r="AN874" i="6"/>
  <c r="AP873" i="6"/>
  <c r="AX873" i="6"/>
  <c r="AV874" i="6"/>
  <c r="AW873" i="6"/>
  <c r="AS874" i="6"/>
  <c r="AT873" i="6"/>
  <c r="AL874" i="6"/>
  <c r="AK874" i="6"/>
  <c r="AJ875" i="6"/>
  <c r="AQ873" i="6" l="1"/>
  <c r="AX874" i="6"/>
  <c r="AW874" i="6"/>
  <c r="AV875" i="6"/>
  <c r="AO874" i="6"/>
  <c r="AR874" i="6" s="1"/>
  <c r="AP874" i="6"/>
  <c r="AN875" i="6"/>
  <c r="AT874" i="6"/>
  <c r="AS875" i="6"/>
  <c r="BB875" i="6"/>
  <c r="BA876" i="6"/>
  <c r="AJ876" i="6"/>
  <c r="AL875" i="6"/>
  <c r="AK875" i="6"/>
  <c r="AQ874" i="6" l="1"/>
  <c r="AK876" i="6"/>
  <c r="AL876" i="6"/>
  <c r="AJ877" i="6"/>
  <c r="AS876" i="6"/>
  <c r="AT875" i="6"/>
  <c r="AX875" i="6"/>
  <c r="AV876" i="6"/>
  <c r="AW875" i="6"/>
  <c r="BB876" i="6"/>
  <c r="BA877" i="6"/>
  <c r="AO875" i="6"/>
  <c r="AR875" i="6" s="1"/>
  <c r="AP875" i="6"/>
  <c r="AN876" i="6"/>
  <c r="AQ875" i="6" l="1"/>
  <c r="BA878" i="6"/>
  <c r="BB877" i="6"/>
  <c r="AV877" i="6"/>
  <c r="AX876" i="6"/>
  <c r="AW876" i="6"/>
  <c r="AS877" i="6"/>
  <c r="AT876" i="6"/>
  <c r="AL877" i="6"/>
  <c r="AK877" i="6"/>
  <c r="AJ878" i="6"/>
  <c r="AP876" i="6"/>
  <c r="AO876" i="6"/>
  <c r="AR876" i="6" s="1"/>
  <c r="AN877" i="6"/>
  <c r="AQ876" i="6" l="1"/>
  <c r="AL878" i="6"/>
  <c r="AK878" i="6"/>
  <c r="AJ879" i="6"/>
  <c r="AW877" i="6"/>
  <c r="AV878" i="6"/>
  <c r="AX877" i="6"/>
  <c r="AT877" i="6"/>
  <c r="AS878" i="6"/>
  <c r="AO877" i="6"/>
  <c r="AR877" i="6" s="1"/>
  <c r="AP877" i="6"/>
  <c r="AN878" i="6"/>
  <c r="BA879" i="6"/>
  <c r="BB878" i="6"/>
  <c r="AQ877" i="6" l="1"/>
  <c r="BA880" i="6"/>
  <c r="BB879" i="6"/>
  <c r="AS879" i="6"/>
  <c r="AT878" i="6"/>
  <c r="AO878" i="6"/>
  <c r="AR878" i="6" s="1"/>
  <c r="AP878" i="6"/>
  <c r="AN879" i="6"/>
  <c r="AJ880" i="6"/>
  <c r="AL879" i="6"/>
  <c r="AK879" i="6"/>
  <c r="AX878" i="6"/>
  <c r="AW878" i="6"/>
  <c r="AV879" i="6"/>
  <c r="AQ878" i="6" l="1"/>
  <c r="AK880" i="6"/>
  <c r="AL880" i="6"/>
  <c r="AJ881" i="6"/>
  <c r="AT879" i="6"/>
  <c r="AS880" i="6"/>
  <c r="AO879" i="6"/>
  <c r="AR879" i="6" s="1"/>
  <c r="AP879" i="6"/>
  <c r="AN880" i="6"/>
  <c r="AX879" i="6"/>
  <c r="AV880" i="6"/>
  <c r="AW879" i="6"/>
  <c r="BA881" i="6"/>
  <c r="BB880" i="6"/>
  <c r="AQ879" i="6" l="1"/>
  <c r="BB881" i="6"/>
  <c r="BA882" i="6"/>
  <c r="AL881" i="6"/>
  <c r="AJ882" i="6"/>
  <c r="AK881" i="6"/>
  <c r="AV881" i="6"/>
  <c r="AW880" i="6"/>
  <c r="AX880" i="6"/>
  <c r="AP880" i="6"/>
  <c r="AN881" i="6"/>
  <c r="AO880" i="6"/>
  <c r="AR880" i="6" s="1"/>
  <c r="AT880" i="6"/>
  <c r="AS881" i="6"/>
  <c r="AQ880" i="6" l="1"/>
  <c r="AO881" i="6"/>
  <c r="AR881" i="6" s="1"/>
  <c r="AN882" i="6"/>
  <c r="AP881" i="6"/>
  <c r="AW881" i="6"/>
  <c r="AV882" i="6"/>
  <c r="AX881" i="6"/>
  <c r="BB882" i="6"/>
  <c r="BA883" i="6"/>
  <c r="AL882" i="6"/>
  <c r="AJ883" i="6"/>
  <c r="AK882" i="6"/>
  <c r="AT881" i="6"/>
  <c r="AS882" i="6"/>
  <c r="AQ881" i="6" l="1"/>
  <c r="BA884" i="6"/>
  <c r="BB883" i="6"/>
  <c r="AX882" i="6"/>
  <c r="AV883" i="6"/>
  <c r="AW882" i="6"/>
  <c r="AJ884" i="6"/>
  <c r="AL883" i="6"/>
  <c r="AK883" i="6"/>
  <c r="AO882" i="6"/>
  <c r="AR882" i="6" s="1"/>
  <c r="AP882" i="6"/>
  <c r="AN883" i="6"/>
  <c r="AS883" i="6"/>
  <c r="AT882" i="6"/>
  <c r="AQ882" i="6" l="1"/>
  <c r="AS884" i="6"/>
  <c r="AT883" i="6"/>
  <c r="AV884" i="6"/>
  <c r="AX883" i="6"/>
  <c r="AW883" i="6"/>
  <c r="AK884" i="6"/>
  <c r="AJ885" i="6"/>
  <c r="AL884" i="6"/>
  <c r="AO883" i="6"/>
  <c r="AR883" i="6" s="1"/>
  <c r="AP883" i="6"/>
  <c r="AN884" i="6"/>
  <c r="BB884" i="6"/>
  <c r="BA885" i="6"/>
  <c r="AQ883" i="6" l="1"/>
  <c r="AL885" i="6"/>
  <c r="AK885" i="6"/>
  <c r="AJ886" i="6"/>
  <c r="AX884" i="6"/>
  <c r="AW884" i="6"/>
  <c r="AV885" i="6"/>
  <c r="AP884" i="6"/>
  <c r="AO884" i="6"/>
  <c r="AR884" i="6" s="1"/>
  <c r="AN885" i="6"/>
  <c r="BB885" i="6"/>
  <c r="BA886" i="6"/>
  <c r="AS885" i="6"/>
  <c r="AT884" i="6"/>
  <c r="AQ884" i="6" l="1"/>
  <c r="BA887" i="6"/>
  <c r="BB886" i="6"/>
  <c r="AS886" i="6"/>
  <c r="AT885" i="6"/>
  <c r="AL886" i="6"/>
  <c r="AJ887" i="6"/>
  <c r="AK886" i="6"/>
  <c r="AO885" i="6"/>
  <c r="AR885" i="6" s="1"/>
  <c r="AP885" i="6"/>
  <c r="AN886" i="6"/>
  <c r="AV886" i="6"/>
  <c r="AW885" i="6"/>
  <c r="AX885" i="6"/>
  <c r="AQ885" i="6" l="1"/>
  <c r="AO886" i="6"/>
  <c r="AR886" i="6" s="1"/>
  <c r="AN887" i="6"/>
  <c r="AP886" i="6"/>
  <c r="AT886" i="6"/>
  <c r="AS887" i="6"/>
  <c r="AV887" i="6"/>
  <c r="AX886" i="6"/>
  <c r="AW886" i="6"/>
  <c r="AJ888" i="6"/>
  <c r="AL887" i="6"/>
  <c r="AK887" i="6"/>
  <c r="BA888" i="6"/>
  <c r="BB887" i="6"/>
  <c r="AQ886" i="6" l="1"/>
  <c r="BB888" i="6"/>
  <c r="BA889" i="6"/>
  <c r="AK888" i="6"/>
  <c r="AL888" i="6"/>
  <c r="AJ889" i="6"/>
  <c r="AW887" i="6"/>
  <c r="AV888" i="6"/>
  <c r="AX887" i="6"/>
  <c r="AS888" i="6"/>
  <c r="AT887" i="6"/>
  <c r="AO887" i="6"/>
  <c r="AR887" i="6" s="1"/>
  <c r="AP887" i="6"/>
  <c r="AN888" i="6"/>
  <c r="AQ887" i="6" l="1"/>
  <c r="AT888" i="6"/>
  <c r="AS889" i="6"/>
  <c r="BB889" i="6"/>
  <c r="BA890" i="6"/>
  <c r="AV889" i="6"/>
  <c r="AW888" i="6"/>
  <c r="AX888" i="6"/>
  <c r="AL889" i="6"/>
  <c r="AJ890" i="6"/>
  <c r="AK889" i="6"/>
  <c r="AP888" i="6"/>
  <c r="AN889" i="6"/>
  <c r="AO888" i="6"/>
  <c r="AR888" i="6" s="1"/>
  <c r="AQ888" i="6" l="1"/>
  <c r="AO889" i="6"/>
  <c r="AR889" i="6" s="1"/>
  <c r="AP889" i="6"/>
  <c r="AN890" i="6"/>
  <c r="AL890" i="6"/>
  <c r="AK890" i="6"/>
  <c r="AJ891" i="6"/>
  <c r="AX889" i="6"/>
  <c r="AV890" i="6"/>
  <c r="AW889" i="6"/>
  <c r="AT889" i="6"/>
  <c r="AS890" i="6"/>
  <c r="BA891" i="6"/>
  <c r="BB890" i="6"/>
  <c r="AQ889" i="6" l="1"/>
  <c r="AT890" i="6"/>
  <c r="AS891" i="6"/>
  <c r="BA892" i="6"/>
  <c r="BB891" i="6"/>
  <c r="AX890" i="6"/>
  <c r="AW890" i="6"/>
  <c r="AV891" i="6"/>
  <c r="AO890" i="6"/>
  <c r="AR890" i="6" s="1"/>
  <c r="AP890" i="6"/>
  <c r="AN891" i="6"/>
  <c r="AJ892" i="6"/>
  <c r="AL891" i="6"/>
  <c r="AK891" i="6"/>
  <c r="AQ890" i="6" l="1"/>
  <c r="AO891" i="6"/>
  <c r="AR891" i="6" s="1"/>
  <c r="AP891" i="6"/>
  <c r="AN892" i="6"/>
  <c r="BA893" i="6"/>
  <c r="BB892" i="6"/>
  <c r="AS892" i="6"/>
  <c r="AT891" i="6"/>
  <c r="AK892" i="6"/>
  <c r="AJ893" i="6"/>
  <c r="AL892" i="6"/>
  <c r="AV892" i="6"/>
  <c r="AW891" i="6"/>
  <c r="AX891" i="6"/>
  <c r="AQ891" i="6" l="1"/>
  <c r="AW892" i="6"/>
  <c r="AX892" i="6"/>
  <c r="AV893" i="6"/>
  <c r="AJ894" i="6"/>
  <c r="AK893" i="6"/>
  <c r="AL893" i="6"/>
  <c r="BA894" i="6"/>
  <c r="BB893" i="6"/>
  <c r="AP892" i="6"/>
  <c r="AN893" i="6"/>
  <c r="AO892" i="6"/>
  <c r="AR892" i="6" s="1"/>
  <c r="AT892" i="6"/>
  <c r="AS893" i="6"/>
  <c r="AQ892" i="6" l="1"/>
  <c r="AO893" i="6"/>
  <c r="AR893" i="6" s="1"/>
  <c r="AP893" i="6"/>
  <c r="AN894" i="6"/>
  <c r="AX893" i="6"/>
  <c r="AV894" i="6"/>
  <c r="AW893" i="6"/>
  <c r="BB894" i="6"/>
  <c r="BA895" i="6"/>
  <c r="AL894" i="6"/>
  <c r="AK894" i="6"/>
  <c r="AJ895" i="6"/>
  <c r="AS894" i="6"/>
  <c r="AT893" i="6"/>
  <c r="AQ893" i="6" l="1"/>
  <c r="AK895" i="6"/>
  <c r="AJ896" i="6"/>
  <c r="AL895" i="6"/>
  <c r="AO894" i="6"/>
  <c r="AR894" i="6" s="1"/>
  <c r="AN895" i="6"/>
  <c r="AP894" i="6"/>
  <c r="BA896" i="6"/>
  <c r="BB895" i="6"/>
  <c r="AV895" i="6"/>
  <c r="AW894" i="6"/>
  <c r="AX894" i="6"/>
  <c r="AT894" i="6"/>
  <c r="AS895" i="6"/>
  <c r="AQ894" i="6" l="1"/>
  <c r="BA897" i="6"/>
  <c r="BB896" i="6"/>
  <c r="AX895" i="6"/>
  <c r="AV896" i="6"/>
  <c r="AW895" i="6"/>
  <c r="AO895" i="6"/>
  <c r="AR895" i="6" s="1"/>
  <c r="AP895" i="6"/>
  <c r="AN896" i="6"/>
  <c r="AJ897" i="6"/>
  <c r="AL896" i="6"/>
  <c r="AK896" i="6"/>
  <c r="AT895" i="6"/>
  <c r="AS896" i="6"/>
  <c r="AQ895" i="6" l="1"/>
  <c r="AP896" i="6"/>
  <c r="AO896" i="6"/>
  <c r="AR896" i="6" s="1"/>
  <c r="AN897" i="6"/>
  <c r="AV897" i="6"/>
  <c r="AX896" i="6"/>
  <c r="AW896" i="6"/>
  <c r="AK897" i="6"/>
  <c r="AL897" i="6"/>
  <c r="AJ898" i="6"/>
  <c r="AS897" i="6"/>
  <c r="AT896" i="6"/>
  <c r="BA898" i="6"/>
  <c r="BB897" i="6"/>
  <c r="AQ896" i="6" l="1"/>
  <c r="BA899" i="6"/>
  <c r="BB898" i="6"/>
  <c r="AL898" i="6"/>
  <c r="AK898" i="6"/>
  <c r="AJ899" i="6"/>
  <c r="AW897" i="6"/>
  <c r="AX897" i="6"/>
  <c r="AV898" i="6"/>
  <c r="AO897" i="6"/>
  <c r="AR897" i="6" s="1"/>
  <c r="AN898" i="6"/>
  <c r="AP897" i="6"/>
  <c r="AS898" i="6"/>
  <c r="AT897" i="6"/>
  <c r="AQ897" i="6" l="1"/>
  <c r="AS899" i="6"/>
  <c r="AT898" i="6"/>
  <c r="AO898" i="6"/>
  <c r="AR898" i="6" s="1"/>
  <c r="AN899" i="6"/>
  <c r="AP898" i="6"/>
  <c r="AL899" i="6"/>
  <c r="AJ900" i="6"/>
  <c r="AK899" i="6"/>
  <c r="AX898" i="6"/>
  <c r="AW898" i="6"/>
  <c r="AV899" i="6"/>
  <c r="BA900" i="6"/>
  <c r="BB899" i="6"/>
  <c r="AQ898" i="6" l="1"/>
  <c r="BA901" i="6"/>
  <c r="BB900" i="6"/>
  <c r="AO899" i="6"/>
  <c r="AR899" i="6" s="1"/>
  <c r="AN900" i="6"/>
  <c r="AP899" i="6"/>
  <c r="AW899" i="6"/>
  <c r="AV900" i="6"/>
  <c r="AX899" i="6"/>
  <c r="AK900" i="6"/>
  <c r="AJ901" i="6"/>
  <c r="AL900" i="6"/>
  <c r="AT899" i="6"/>
  <c r="AS900" i="6"/>
  <c r="AQ899" i="6" l="1"/>
  <c r="AX900" i="6"/>
  <c r="AV901" i="6"/>
  <c r="AW900" i="6"/>
  <c r="AP900" i="6"/>
  <c r="AN901" i="6"/>
  <c r="AO900" i="6"/>
  <c r="AR900" i="6" s="1"/>
  <c r="AK901" i="6"/>
  <c r="AJ902" i="6"/>
  <c r="AL901" i="6"/>
  <c r="AS901" i="6"/>
  <c r="AT900" i="6"/>
  <c r="BA902" i="6"/>
  <c r="BB901" i="6"/>
  <c r="AQ900" i="6" l="1"/>
  <c r="AJ903" i="6"/>
  <c r="AK902" i="6"/>
  <c r="AL902" i="6"/>
  <c r="BA903" i="6"/>
  <c r="BB902" i="6"/>
  <c r="AO901" i="6"/>
  <c r="AR901" i="6" s="1"/>
  <c r="AN902" i="6"/>
  <c r="AP901" i="6"/>
  <c r="AV902" i="6"/>
  <c r="AW901" i="6"/>
  <c r="AX901" i="6"/>
  <c r="AT901" i="6"/>
  <c r="AS902" i="6"/>
  <c r="AQ901" i="6" l="1"/>
  <c r="AO902" i="6"/>
  <c r="AR902" i="6" s="1"/>
  <c r="AP902" i="6"/>
  <c r="AN903" i="6"/>
  <c r="AV903" i="6"/>
  <c r="AX902" i="6"/>
  <c r="AW902" i="6"/>
  <c r="BA904" i="6"/>
  <c r="BB903" i="6"/>
  <c r="AT902" i="6"/>
  <c r="AS903" i="6"/>
  <c r="AL903" i="6"/>
  <c r="AK903" i="6"/>
  <c r="AJ904" i="6"/>
  <c r="AQ902" i="6" l="1"/>
  <c r="AW903" i="6"/>
  <c r="AV904" i="6"/>
  <c r="AX903" i="6"/>
  <c r="AO903" i="6"/>
  <c r="AR903" i="6" s="1"/>
  <c r="AN904" i="6"/>
  <c r="AP903" i="6"/>
  <c r="AS904" i="6"/>
  <c r="AT903" i="6"/>
  <c r="BA905" i="6"/>
  <c r="BB904" i="6"/>
  <c r="AK904" i="6"/>
  <c r="AJ905" i="6"/>
  <c r="AL904" i="6"/>
  <c r="AQ903" i="6" l="1"/>
  <c r="AJ906" i="6"/>
  <c r="AL905" i="6"/>
  <c r="AK905" i="6"/>
  <c r="BA906" i="6"/>
  <c r="BB905" i="6"/>
  <c r="AV905" i="6"/>
  <c r="AX904" i="6"/>
  <c r="AW904" i="6"/>
  <c r="AT904" i="6"/>
  <c r="AS905" i="6"/>
  <c r="AP904" i="6"/>
  <c r="AO904" i="6"/>
  <c r="AR904" i="6" s="1"/>
  <c r="AN905" i="6"/>
  <c r="AQ904" i="6" l="1"/>
  <c r="AS906" i="6"/>
  <c r="AT905" i="6"/>
  <c r="AX905" i="6"/>
  <c r="AV906" i="6"/>
  <c r="AW905" i="6"/>
  <c r="BA907" i="6"/>
  <c r="BB906" i="6"/>
  <c r="AO905" i="6"/>
  <c r="AR905" i="6" s="1"/>
  <c r="AP905" i="6"/>
  <c r="AN906" i="6"/>
  <c r="AL906" i="6"/>
  <c r="AJ907" i="6"/>
  <c r="AK906" i="6"/>
  <c r="AQ905" i="6" l="1"/>
  <c r="AJ908" i="6"/>
  <c r="AK907" i="6"/>
  <c r="AL907" i="6"/>
  <c r="AX906" i="6"/>
  <c r="AW906" i="6"/>
  <c r="AV907" i="6"/>
  <c r="AO906" i="6"/>
  <c r="AR906" i="6" s="1"/>
  <c r="AP906" i="6"/>
  <c r="AN907" i="6"/>
  <c r="BA908" i="6"/>
  <c r="BB907" i="6"/>
  <c r="AT906" i="6"/>
  <c r="AS907" i="6"/>
  <c r="AQ906" i="6" l="1"/>
  <c r="BA909" i="6"/>
  <c r="BB908" i="6"/>
  <c r="AO907" i="6"/>
  <c r="AR907" i="6" s="1"/>
  <c r="AP907" i="6"/>
  <c r="AN908" i="6"/>
  <c r="AX907" i="6"/>
  <c r="AV908" i="6"/>
  <c r="AW907" i="6"/>
  <c r="AT907" i="6"/>
  <c r="AS908" i="6"/>
  <c r="AK908" i="6"/>
  <c r="AJ909" i="6"/>
  <c r="AL908" i="6"/>
  <c r="AQ907" i="6" l="1"/>
  <c r="AT908" i="6"/>
  <c r="AS909" i="6"/>
  <c r="AJ910" i="6"/>
  <c r="AK909" i="6"/>
  <c r="AL909" i="6"/>
  <c r="AP908" i="6"/>
  <c r="AO908" i="6"/>
  <c r="AR908" i="6" s="1"/>
  <c r="AN909" i="6"/>
  <c r="AX908" i="6"/>
  <c r="AV909" i="6"/>
  <c r="AW908" i="6"/>
  <c r="BB909" i="6"/>
  <c r="BA910" i="6"/>
  <c r="AQ908" i="6" l="1"/>
  <c r="AW909" i="6"/>
  <c r="AV910" i="6"/>
  <c r="AX909" i="6"/>
  <c r="AL910" i="6"/>
  <c r="AK910" i="6"/>
  <c r="AJ911" i="6"/>
  <c r="AO909" i="6"/>
  <c r="AR909" i="6" s="1"/>
  <c r="AP909" i="6"/>
  <c r="AN910" i="6"/>
  <c r="AT909" i="6"/>
  <c r="AS910" i="6"/>
  <c r="BB910" i="6"/>
  <c r="BA911" i="6"/>
  <c r="AQ909" i="6" l="1"/>
  <c r="AS911" i="6"/>
  <c r="AT910" i="6"/>
  <c r="AL911" i="6"/>
  <c r="AJ912" i="6"/>
  <c r="AK911" i="6"/>
  <c r="AV911" i="6"/>
  <c r="AX910" i="6"/>
  <c r="AW910" i="6"/>
  <c r="AO910" i="6"/>
  <c r="AR910" i="6" s="1"/>
  <c r="AP910" i="6"/>
  <c r="AN911" i="6"/>
  <c r="BB911" i="6"/>
  <c r="BA912" i="6"/>
  <c r="AQ910" i="6" l="1"/>
  <c r="AO911" i="6"/>
  <c r="AR911" i="6" s="1"/>
  <c r="AN912" i="6"/>
  <c r="AP911" i="6"/>
  <c r="AW911" i="6"/>
  <c r="AX911" i="6"/>
  <c r="AV912" i="6"/>
  <c r="AK912" i="6"/>
  <c r="AJ913" i="6"/>
  <c r="AL912" i="6"/>
  <c r="BB912" i="6"/>
  <c r="BA913" i="6"/>
  <c r="AS912" i="6"/>
  <c r="AT911" i="6"/>
  <c r="AQ911" i="6" l="1"/>
  <c r="BB913" i="6"/>
  <c r="BA914" i="6"/>
  <c r="AK913" i="6"/>
  <c r="AJ914" i="6"/>
  <c r="AL913" i="6"/>
  <c r="AT912" i="6"/>
  <c r="AS913" i="6"/>
  <c r="AW912" i="6"/>
  <c r="AV913" i="6"/>
  <c r="AX912" i="6"/>
  <c r="AP912" i="6"/>
  <c r="AN913" i="6"/>
  <c r="AO912" i="6"/>
  <c r="AR912" i="6" s="1"/>
  <c r="AQ912" i="6" l="1"/>
  <c r="AO913" i="6"/>
  <c r="AR913" i="6" s="1"/>
  <c r="AN914" i="6"/>
  <c r="AP913" i="6"/>
  <c r="AL914" i="6"/>
  <c r="AK914" i="6"/>
  <c r="AJ915" i="6"/>
  <c r="AX913" i="6"/>
  <c r="AV914" i="6"/>
  <c r="AW913" i="6"/>
  <c r="AT913" i="6"/>
  <c r="AS914" i="6"/>
  <c r="BA915" i="6"/>
  <c r="BB914" i="6"/>
  <c r="AQ913" i="6" l="1"/>
  <c r="BB915" i="6"/>
  <c r="BA916" i="6"/>
  <c r="AX914" i="6"/>
  <c r="AW914" i="6"/>
  <c r="AV915" i="6"/>
  <c r="AT914" i="6"/>
  <c r="AS915" i="6"/>
  <c r="AL915" i="6"/>
  <c r="AK915" i="6"/>
  <c r="AJ916" i="6"/>
  <c r="AO914" i="6"/>
  <c r="AR914" i="6" s="1"/>
  <c r="AP914" i="6"/>
  <c r="AN915" i="6"/>
  <c r="AQ914" i="6" l="1"/>
  <c r="AV916" i="6"/>
  <c r="AW915" i="6"/>
  <c r="AX915" i="6"/>
  <c r="AK916" i="6"/>
  <c r="AL916" i="6"/>
  <c r="AJ917" i="6"/>
  <c r="BA917" i="6"/>
  <c r="BB916" i="6"/>
  <c r="AT915" i="6"/>
  <c r="AS916" i="6"/>
  <c r="AO915" i="6"/>
  <c r="AR915" i="6" s="1"/>
  <c r="AN916" i="6"/>
  <c r="AP915" i="6"/>
  <c r="AQ915" i="6" l="1"/>
  <c r="AP916" i="6"/>
  <c r="AN917" i="6"/>
  <c r="AO916" i="6"/>
  <c r="AR916" i="6" s="1"/>
  <c r="BA918" i="6"/>
  <c r="BB917" i="6"/>
  <c r="AS917" i="6"/>
  <c r="AT916" i="6"/>
  <c r="AK917" i="6"/>
  <c r="AJ918" i="6"/>
  <c r="AL917" i="6"/>
  <c r="AX916" i="6"/>
  <c r="AV917" i="6"/>
  <c r="AW916" i="6"/>
  <c r="AQ916" i="6" l="1"/>
  <c r="AV918" i="6"/>
  <c r="AW917" i="6"/>
  <c r="AX917" i="6"/>
  <c r="AK918" i="6"/>
  <c r="AJ919" i="6"/>
  <c r="AL918" i="6"/>
  <c r="BB918" i="6"/>
  <c r="BA919" i="6"/>
  <c r="AT917" i="6"/>
  <c r="AS918" i="6"/>
  <c r="AO917" i="6"/>
  <c r="AR917" i="6" s="1"/>
  <c r="AN918" i="6"/>
  <c r="AP917" i="6"/>
  <c r="AQ917" i="6" l="1"/>
  <c r="AS919" i="6"/>
  <c r="AT918" i="6"/>
  <c r="BA920" i="6"/>
  <c r="BB919" i="6"/>
  <c r="AL919" i="6"/>
  <c r="AK919" i="6"/>
  <c r="AJ920" i="6"/>
  <c r="AO918" i="6"/>
  <c r="AR918" i="6" s="1"/>
  <c r="AN919" i="6"/>
  <c r="AP918" i="6"/>
  <c r="AX918" i="6"/>
  <c r="AW918" i="6"/>
  <c r="AV919" i="6"/>
  <c r="AQ918" i="6" l="1"/>
  <c r="BB920" i="6"/>
  <c r="BA921" i="6"/>
  <c r="AK920" i="6"/>
  <c r="AJ921" i="6"/>
  <c r="AL920" i="6"/>
  <c r="AO919" i="6"/>
  <c r="AR919" i="6" s="1"/>
  <c r="AP919" i="6"/>
  <c r="AN920" i="6"/>
  <c r="AX919" i="6"/>
  <c r="AV920" i="6"/>
  <c r="AW919" i="6"/>
  <c r="AS920" i="6"/>
  <c r="AT919" i="6"/>
  <c r="AQ919" i="6" l="1"/>
  <c r="AW920" i="6"/>
  <c r="AV921" i="6"/>
  <c r="AX920" i="6"/>
  <c r="AP920" i="6"/>
  <c r="AN921" i="6"/>
  <c r="AO920" i="6"/>
  <c r="AR920" i="6" s="1"/>
  <c r="AJ922" i="6"/>
  <c r="AK921" i="6"/>
  <c r="AL921" i="6"/>
  <c r="BA922" i="6"/>
  <c r="BB921" i="6"/>
  <c r="AS921" i="6"/>
  <c r="AT920" i="6"/>
  <c r="AQ920" i="6" l="1"/>
  <c r="BB922" i="6"/>
  <c r="BA923" i="6"/>
  <c r="AS922" i="6"/>
  <c r="AT921" i="6"/>
  <c r="AL922" i="6"/>
  <c r="AJ923" i="6"/>
  <c r="AK922" i="6"/>
  <c r="AV922" i="6"/>
  <c r="AX921" i="6"/>
  <c r="AW921" i="6"/>
  <c r="AO921" i="6"/>
  <c r="AR921" i="6" s="1"/>
  <c r="AP921" i="6"/>
  <c r="AN922" i="6"/>
  <c r="AQ921" i="6" l="1"/>
  <c r="AT922" i="6"/>
  <c r="AS923" i="6"/>
  <c r="AW922" i="6"/>
  <c r="AV923" i="6"/>
  <c r="AX922" i="6"/>
  <c r="BB923" i="6"/>
  <c r="BA924" i="6"/>
  <c r="AJ924" i="6"/>
  <c r="AK923" i="6"/>
  <c r="AL923" i="6"/>
  <c r="AO922" i="6"/>
  <c r="AR922" i="6" s="1"/>
  <c r="AP922" i="6"/>
  <c r="AN923" i="6"/>
  <c r="AQ922" i="6" l="1"/>
  <c r="BB924" i="6"/>
  <c r="BA925" i="6"/>
  <c r="AV924" i="6"/>
  <c r="AX923" i="6"/>
  <c r="AW923" i="6"/>
  <c r="AS924" i="6"/>
  <c r="AT923" i="6"/>
  <c r="AK924" i="6"/>
  <c r="AJ925" i="6"/>
  <c r="AL924" i="6"/>
  <c r="AO923" i="6"/>
  <c r="AR923" i="6" s="1"/>
  <c r="AP923" i="6"/>
  <c r="AN924" i="6"/>
  <c r="AQ923" i="6" l="1"/>
  <c r="AX924" i="6"/>
  <c r="AW924" i="6"/>
  <c r="AV925" i="6"/>
  <c r="AJ926" i="6"/>
  <c r="AK925" i="6"/>
  <c r="AL925" i="6"/>
  <c r="AS925" i="6"/>
  <c r="AT924" i="6"/>
  <c r="BA926" i="6"/>
  <c r="BB925" i="6"/>
  <c r="AP924" i="6"/>
  <c r="AN925" i="6"/>
  <c r="AO924" i="6"/>
  <c r="AR924" i="6" s="1"/>
  <c r="AQ924" i="6" l="1"/>
  <c r="BA927" i="6"/>
  <c r="BB926" i="6"/>
  <c r="AL926" i="6"/>
  <c r="AK926" i="6"/>
  <c r="AJ927" i="6"/>
  <c r="AT925" i="6"/>
  <c r="AS926" i="6"/>
  <c r="AX925" i="6"/>
  <c r="AV926" i="6"/>
  <c r="AW925" i="6"/>
  <c r="AO925" i="6"/>
  <c r="AR925" i="6" s="1"/>
  <c r="AN926" i="6"/>
  <c r="AP925" i="6"/>
  <c r="AQ925" i="6" l="1"/>
  <c r="AV927" i="6"/>
  <c r="AW926" i="6"/>
  <c r="AX926" i="6"/>
  <c r="AO926" i="6"/>
  <c r="AR926" i="6" s="1"/>
  <c r="AP926" i="6"/>
  <c r="AN927" i="6"/>
  <c r="AT926" i="6"/>
  <c r="AS927" i="6"/>
  <c r="AL927" i="6"/>
  <c r="AJ928" i="6"/>
  <c r="AK927" i="6"/>
  <c r="BB927" i="6"/>
  <c r="BA928" i="6"/>
  <c r="AQ926" i="6" l="1"/>
  <c r="AT927" i="6"/>
  <c r="AS928" i="6"/>
  <c r="AK928" i="6"/>
  <c r="AJ929" i="6"/>
  <c r="AL928" i="6"/>
  <c r="AO927" i="6"/>
  <c r="AR927" i="6" s="1"/>
  <c r="AN928" i="6"/>
  <c r="AP927" i="6"/>
  <c r="BA929" i="6"/>
  <c r="BB928" i="6"/>
  <c r="AV928" i="6"/>
  <c r="AX927" i="6"/>
  <c r="AW927" i="6"/>
  <c r="AQ927" i="6" l="1"/>
  <c r="AX928" i="6"/>
  <c r="AW928" i="6"/>
  <c r="AV929" i="6"/>
  <c r="BA930" i="6"/>
  <c r="BB929" i="6"/>
  <c r="AP928" i="6"/>
  <c r="AO928" i="6"/>
  <c r="AR928" i="6" s="1"/>
  <c r="AN929" i="6"/>
  <c r="AK929" i="6"/>
  <c r="AJ930" i="6"/>
  <c r="AL929" i="6"/>
  <c r="AS929" i="6"/>
  <c r="AT928" i="6"/>
  <c r="AQ928" i="6" l="1"/>
  <c r="AO929" i="6"/>
  <c r="AR929" i="6" s="1"/>
  <c r="AP929" i="6"/>
  <c r="AN930" i="6"/>
  <c r="AS930" i="6"/>
  <c r="AT929" i="6"/>
  <c r="AL930" i="6"/>
  <c r="AK930" i="6"/>
  <c r="AJ931" i="6"/>
  <c r="BA931" i="6"/>
  <c r="BB930" i="6"/>
  <c r="AV930" i="6"/>
  <c r="AW929" i="6"/>
  <c r="AX929" i="6"/>
  <c r="AQ929" i="6" l="1"/>
  <c r="AL931" i="6"/>
  <c r="AK931" i="6"/>
  <c r="AJ932" i="6"/>
  <c r="AT930" i="6"/>
  <c r="AS931" i="6"/>
  <c r="AV931" i="6"/>
  <c r="AW930" i="6"/>
  <c r="AX930" i="6"/>
  <c r="AO930" i="6"/>
  <c r="AR930" i="6" s="1"/>
  <c r="AN931" i="6"/>
  <c r="AP930" i="6"/>
  <c r="BA932" i="6"/>
  <c r="BB931" i="6"/>
  <c r="AQ930" i="6" l="1"/>
  <c r="BB932" i="6"/>
  <c r="BA933" i="6"/>
  <c r="AK932" i="6"/>
  <c r="AJ933" i="6"/>
  <c r="AL932" i="6"/>
  <c r="AO931" i="6"/>
  <c r="AR931" i="6" s="1"/>
  <c r="AP931" i="6"/>
  <c r="AN932" i="6"/>
  <c r="AV932" i="6"/>
  <c r="AW931" i="6"/>
  <c r="AX931" i="6"/>
  <c r="AS932" i="6"/>
  <c r="AT931" i="6"/>
  <c r="AQ931" i="6" l="1"/>
  <c r="AP932" i="6"/>
  <c r="AO932" i="6"/>
  <c r="AR932" i="6" s="1"/>
  <c r="AN933" i="6"/>
  <c r="AS933" i="6"/>
  <c r="AT932" i="6"/>
  <c r="AK933" i="6"/>
  <c r="AJ934" i="6"/>
  <c r="AL933" i="6"/>
  <c r="AV933" i="6"/>
  <c r="AW932" i="6"/>
  <c r="AX932" i="6"/>
  <c r="BA934" i="6"/>
  <c r="BB933" i="6"/>
  <c r="AQ932" i="6" l="1"/>
  <c r="BA935" i="6"/>
  <c r="BB934" i="6"/>
  <c r="AW933" i="6"/>
  <c r="AV934" i="6"/>
  <c r="AX933" i="6"/>
  <c r="AS934" i="6"/>
  <c r="AT933" i="6"/>
  <c r="AJ935" i="6"/>
  <c r="AL934" i="6"/>
  <c r="AK934" i="6"/>
  <c r="AO933" i="6"/>
  <c r="AR933" i="6" s="1"/>
  <c r="AP933" i="6"/>
  <c r="AN934" i="6"/>
  <c r="AQ933" i="6" l="1"/>
  <c r="AL935" i="6"/>
  <c r="AK935" i="6"/>
  <c r="AJ936" i="6"/>
  <c r="AW934" i="6"/>
  <c r="AV935" i="6"/>
  <c r="AX934" i="6"/>
  <c r="AS935" i="6"/>
  <c r="AT934" i="6"/>
  <c r="AO934" i="6"/>
  <c r="AR934" i="6" s="1"/>
  <c r="AN935" i="6"/>
  <c r="AP934" i="6"/>
  <c r="BA936" i="6"/>
  <c r="BB935" i="6"/>
  <c r="AQ934" i="6" l="1"/>
  <c r="AV936" i="6"/>
  <c r="AX935" i="6"/>
  <c r="AW935" i="6"/>
  <c r="BB936" i="6"/>
  <c r="BA937" i="6"/>
  <c r="AO935" i="6"/>
  <c r="AR935" i="6" s="1"/>
  <c r="AP935" i="6"/>
  <c r="AN936" i="6"/>
  <c r="AK936" i="6"/>
  <c r="AJ937" i="6"/>
  <c r="AL936" i="6"/>
  <c r="AS936" i="6"/>
  <c r="AT935" i="6"/>
  <c r="AQ935" i="6" l="1"/>
  <c r="AT936" i="6"/>
  <c r="AS937" i="6"/>
  <c r="AJ938" i="6"/>
  <c r="AK937" i="6"/>
  <c r="AL937" i="6"/>
  <c r="BB937" i="6"/>
  <c r="BA938" i="6"/>
  <c r="AP936" i="6"/>
  <c r="AN937" i="6"/>
  <c r="AO936" i="6"/>
  <c r="AR936" i="6" s="1"/>
  <c r="AX936" i="6"/>
  <c r="AW936" i="6"/>
  <c r="AV937" i="6"/>
  <c r="AQ936" i="6" l="1"/>
  <c r="AL938" i="6"/>
  <c r="AJ939" i="6"/>
  <c r="AK938" i="6"/>
  <c r="AO937" i="6"/>
  <c r="AR937" i="6" s="1"/>
  <c r="AN938" i="6"/>
  <c r="AP937" i="6"/>
  <c r="AT937" i="6"/>
  <c r="AS938" i="6"/>
  <c r="BA939" i="6"/>
  <c r="BB938" i="6"/>
  <c r="AW937" i="6"/>
  <c r="AX937" i="6"/>
  <c r="AV938" i="6"/>
  <c r="AQ937" i="6" l="1"/>
  <c r="AS939" i="6"/>
  <c r="AT938" i="6"/>
  <c r="BA940" i="6"/>
  <c r="BB939" i="6"/>
  <c r="AK939" i="6"/>
  <c r="AJ940" i="6"/>
  <c r="AL939" i="6"/>
  <c r="AO938" i="6"/>
  <c r="AR938" i="6" s="1"/>
  <c r="AP938" i="6"/>
  <c r="AN939" i="6"/>
  <c r="AW938" i="6"/>
  <c r="AV939" i="6"/>
  <c r="AX938" i="6"/>
  <c r="AQ938" i="6" l="1"/>
  <c r="AV940" i="6"/>
  <c r="AX939" i="6"/>
  <c r="AW939" i="6"/>
  <c r="AO939" i="6"/>
  <c r="AR939" i="6" s="1"/>
  <c r="AN940" i="6"/>
  <c r="AP939" i="6"/>
  <c r="BA941" i="6"/>
  <c r="BB940" i="6"/>
  <c r="AK940" i="6"/>
  <c r="AJ941" i="6"/>
  <c r="AL940" i="6"/>
  <c r="AS940" i="6"/>
  <c r="AT939" i="6"/>
  <c r="AQ939" i="6" l="1"/>
  <c r="AJ942" i="6"/>
  <c r="AL941" i="6"/>
  <c r="AK941" i="6"/>
  <c r="AT940" i="6"/>
  <c r="AS941" i="6"/>
  <c r="BB941" i="6"/>
  <c r="BA942" i="6"/>
  <c r="AP940" i="6"/>
  <c r="AN941" i="6"/>
  <c r="AO940" i="6"/>
  <c r="AR940" i="6" s="1"/>
  <c r="AX940" i="6"/>
  <c r="AW940" i="6"/>
  <c r="AV941" i="6"/>
  <c r="AQ940" i="6" l="1"/>
  <c r="BB942" i="6"/>
  <c r="BA943" i="6"/>
  <c r="AO941" i="6"/>
  <c r="AR941" i="6" s="1"/>
  <c r="AN942" i="6"/>
  <c r="AP941" i="6"/>
  <c r="AT941" i="6"/>
  <c r="AS942" i="6"/>
  <c r="AW941" i="6"/>
  <c r="AV942" i="6"/>
  <c r="AX941" i="6"/>
  <c r="AL942" i="6"/>
  <c r="AK942" i="6"/>
  <c r="AJ943" i="6"/>
  <c r="AQ941" i="6" l="1"/>
  <c r="AV943" i="6"/>
  <c r="AW942" i="6"/>
  <c r="AX942" i="6"/>
  <c r="AO942" i="6"/>
  <c r="AR942" i="6" s="1"/>
  <c r="AP942" i="6"/>
  <c r="AN943" i="6"/>
  <c r="BB943" i="6"/>
  <c r="BA944" i="6"/>
  <c r="AS943" i="6"/>
  <c r="AT942" i="6"/>
  <c r="AL943" i="6"/>
  <c r="AJ944" i="6"/>
  <c r="AK943" i="6"/>
  <c r="AQ942" i="6" l="1"/>
  <c r="AK944" i="6"/>
  <c r="AJ945" i="6"/>
  <c r="AL944" i="6"/>
  <c r="BA945" i="6"/>
  <c r="BB944" i="6"/>
  <c r="AS944" i="6"/>
  <c r="AT943" i="6"/>
  <c r="AO943" i="6"/>
  <c r="AR943" i="6" s="1"/>
  <c r="AN944" i="6"/>
  <c r="AP943" i="6"/>
  <c r="AV944" i="6"/>
  <c r="AX943" i="6"/>
  <c r="AW943" i="6"/>
  <c r="AQ943" i="6" l="1"/>
  <c r="AV945" i="6"/>
  <c r="AX944" i="6"/>
  <c r="AW944" i="6"/>
  <c r="AP944" i="6"/>
  <c r="AO944" i="6"/>
  <c r="AR944" i="6" s="1"/>
  <c r="AN945" i="6"/>
  <c r="BA946" i="6"/>
  <c r="BB945" i="6"/>
  <c r="AK945" i="6"/>
  <c r="AJ946" i="6"/>
  <c r="AL945" i="6"/>
  <c r="AT944" i="6"/>
  <c r="AS945" i="6"/>
  <c r="AQ944" i="6" l="1"/>
  <c r="AL946" i="6"/>
  <c r="AK946" i="6"/>
  <c r="AJ947" i="6"/>
  <c r="AO945" i="6"/>
  <c r="AR945" i="6" s="1"/>
  <c r="AN946" i="6"/>
  <c r="AP945" i="6"/>
  <c r="BB946" i="6"/>
  <c r="BA947" i="6"/>
  <c r="AS946" i="6"/>
  <c r="AT945" i="6"/>
  <c r="AV946" i="6"/>
  <c r="AX945" i="6"/>
  <c r="AW945" i="6"/>
  <c r="AQ945" i="6" l="1"/>
  <c r="AX946" i="6"/>
  <c r="AV947" i="6"/>
  <c r="AW946" i="6"/>
  <c r="BA948" i="6"/>
  <c r="BB947" i="6"/>
  <c r="AL947" i="6"/>
  <c r="AK947" i="6"/>
  <c r="AJ948" i="6"/>
  <c r="AS947" i="6"/>
  <c r="AT946" i="6"/>
  <c r="AO946" i="6"/>
  <c r="AR946" i="6" s="1"/>
  <c r="AN947" i="6"/>
  <c r="AP946" i="6"/>
  <c r="AQ946" i="6" l="1"/>
  <c r="AO947" i="6"/>
  <c r="AR947" i="6" s="1"/>
  <c r="AP947" i="6"/>
  <c r="AN948" i="6"/>
  <c r="AK948" i="6"/>
  <c r="AJ949" i="6"/>
  <c r="AL948" i="6"/>
  <c r="BB948" i="6"/>
  <c r="BA949" i="6"/>
  <c r="AS948" i="6"/>
  <c r="AT947" i="6"/>
  <c r="AX947" i="6"/>
  <c r="AV948" i="6"/>
  <c r="AW947" i="6"/>
  <c r="AQ947" i="6" l="1"/>
  <c r="AW948" i="6"/>
  <c r="AV949" i="6"/>
  <c r="AX948" i="6"/>
  <c r="AT948" i="6"/>
  <c r="AS949" i="6"/>
  <c r="AK949" i="6"/>
  <c r="AJ950" i="6"/>
  <c r="AL949" i="6"/>
  <c r="BA950" i="6"/>
  <c r="BB949" i="6"/>
  <c r="AP948" i="6"/>
  <c r="AN949" i="6"/>
  <c r="AO948" i="6"/>
  <c r="AR948" i="6" s="1"/>
  <c r="AQ948" i="6" l="1"/>
  <c r="AO949" i="6"/>
  <c r="AR949" i="6" s="1"/>
  <c r="AP949" i="6"/>
  <c r="AN950" i="6"/>
  <c r="AJ951" i="6"/>
  <c r="AK950" i="6"/>
  <c r="AL950" i="6"/>
  <c r="AS950" i="6"/>
  <c r="AT949" i="6"/>
  <c r="AW949" i="6"/>
  <c r="AV950" i="6"/>
  <c r="AX949" i="6"/>
  <c r="BA951" i="6"/>
  <c r="BB950" i="6"/>
  <c r="AQ949" i="6" l="1"/>
  <c r="BA952" i="6"/>
  <c r="BB951" i="6"/>
  <c r="AX950" i="6"/>
  <c r="AV951" i="6"/>
  <c r="AW950" i="6"/>
  <c r="AL951" i="6"/>
  <c r="AJ952" i="6"/>
  <c r="AK951" i="6"/>
  <c r="AO950" i="6"/>
  <c r="AR950" i="6" s="1"/>
  <c r="AN951" i="6"/>
  <c r="AP950" i="6"/>
  <c r="AS951" i="6"/>
  <c r="AT950" i="6"/>
  <c r="AQ950" i="6" l="1"/>
  <c r="AO951" i="6"/>
  <c r="AR951" i="6" s="1"/>
  <c r="AN952" i="6"/>
  <c r="AP951" i="6"/>
  <c r="AT951" i="6"/>
  <c r="AS952" i="6"/>
  <c r="AX951" i="6"/>
  <c r="AW951" i="6"/>
  <c r="AV952" i="6"/>
  <c r="AK952" i="6"/>
  <c r="AJ953" i="6"/>
  <c r="AL952" i="6"/>
  <c r="BB952" i="6"/>
  <c r="BA953" i="6"/>
  <c r="AQ951" i="6" l="1"/>
  <c r="AJ954" i="6"/>
  <c r="AK953" i="6"/>
  <c r="AL953" i="6"/>
  <c r="AV953" i="6"/>
  <c r="AW952" i="6"/>
  <c r="AX952" i="6"/>
  <c r="AP952" i="6"/>
  <c r="AN953" i="6"/>
  <c r="AO952" i="6"/>
  <c r="AR952" i="6" s="1"/>
  <c r="AS953" i="6"/>
  <c r="AT952" i="6"/>
  <c r="BA954" i="6"/>
  <c r="BB953" i="6"/>
  <c r="AQ952" i="6" l="1"/>
  <c r="BA955" i="6"/>
  <c r="BB954" i="6"/>
  <c r="AO953" i="6"/>
  <c r="AR953" i="6" s="1"/>
  <c r="AN954" i="6"/>
  <c r="AP953" i="6"/>
  <c r="AT953" i="6"/>
  <c r="AS954" i="6"/>
  <c r="AV954" i="6"/>
  <c r="AX953" i="6"/>
  <c r="AW953" i="6"/>
  <c r="AL954" i="6"/>
  <c r="AJ955" i="6"/>
  <c r="AK954" i="6"/>
  <c r="AQ953" i="6" l="1"/>
  <c r="AO954" i="6"/>
  <c r="AR954" i="6" s="1"/>
  <c r="AP954" i="6"/>
  <c r="AN955" i="6"/>
  <c r="AJ956" i="6"/>
  <c r="AL955" i="6"/>
  <c r="AK955" i="6"/>
  <c r="AW954" i="6"/>
  <c r="AX954" i="6"/>
  <c r="AV955" i="6"/>
  <c r="AS955" i="6"/>
  <c r="AT954" i="6"/>
  <c r="BA956" i="6"/>
  <c r="BB955" i="6"/>
  <c r="AQ954" i="6" l="1"/>
  <c r="AV956" i="6"/>
  <c r="AW955" i="6"/>
  <c r="AX955" i="6"/>
  <c r="AT955" i="6"/>
  <c r="AS956" i="6"/>
  <c r="AO955" i="6"/>
  <c r="AR955" i="6" s="1"/>
  <c r="AP955" i="6"/>
  <c r="AN956" i="6"/>
  <c r="BB956" i="6"/>
  <c r="BA957" i="6"/>
  <c r="AK956" i="6"/>
  <c r="AJ957" i="6"/>
  <c r="AL956" i="6"/>
  <c r="AQ955" i="6" l="1"/>
  <c r="BB957" i="6"/>
  <c r="BA958" i="6"/>
  <c r="AJ958" i="6"/>
  <c r="AK957" i="6"/>
  <c r="AL957" i="6"/>
  <c r="AP956" i="6"/>
  <c r="AO956" i="6"/>
  <c r="AR956" i="6" s="1"/>
  <c r="AN957" i="6"/>
  <c r="AT956" i="6"/>
  <c r="AS957" i="6"/>
  <c r="AX956" i="6"/>
  <c r="AV957" i="6"/>
  <c r="AW956" i="6"/>
  <c r="AQ956" i="6" l="1"/>
  <c r="AS958" i="6"/>
  <c r="AT957" i="6"/>
  <c r="AL958" i="6"/>
  <c r="AK958" i="6"/>
  <c r="AJ959" i="6"/>
  <c r="AW957" i="6"/>
  <c r="AX957" i="6"/>
  <c r="AV958" i="6"/>
  <c r="AO957" i="6"/>
  <c r="AR957" i="6" s="1"/>
  <c r="AN958" i="6"/>
  <c r="AP957" i="6"/>
  <c r="BB958" i="6"/>
  <c r="BA959" i="6"/>
  <c r="AQ957" i="6" l="1"/>
  <c r="AO958" i="6"/>
  <c r="AR958" i="6" s="1"/>
  <c r="AP958" i="6"/>
  <c r="AN959" i="6"/>
  <c r="AX958" i="6"/>
  <c r="AW958" i="6"/>
  <c r="AV959" i="6"/>
  <c r="AL959" i="6"/>
  <c r="AK959" i="6"/>
  <c r="AJ960" i="6"/>
  <c r="BA960" i="6"/>
  <c r="BB959" i="6"/>
  <c r="AT958" i="6"/>
  <c r="AS959" i="6"/>
  <c r="AQ958" i="6" l="1"/>
  <c r="BA961" i="6"/>
  <c r="BB960" i="6"/>
  <c r="AO959" i="6"/>
  <c r="AR959" i="6" s="1"/>
  <c r="AN960" i="6"/>
  <c r="AP959" i="6"/>
  <c r="AX959" i="6"/>
  <c r="AW959" i="6"/>
  <c r="AV960" i="6"/>
  <c r="AK960" i="6"/>
  <c r="AJ961" i="6"/>
  <c r="AL960" i="6"/>
  <c r="AS960" i="6"/>
  <c r="AT959" i="6"/>
  <c r="AQ959" i="6" l="1"/>
  <c r="AT960" i="6"/>
  <c r="AS961" i="6"/>
  <c r="AV961" i="6"/>
  <c r="AX960" i="6"/>
  <c r="AW960" i="6"/>
  <c r="AP960" i="6"/>
  <c r="AO960" i="6"/>
  <c r="AR960" i="6" s="1"/>
  <c r="AN961" i="6"/>
  <c r="AK961" i="6"/>
  <c r="AJ962" i="6"/>
  <c r="AL961" i="6"/>
  <c r="BB961" i="6"/>
  <c r="BA962" i="6"/>
  <c r="AQ960" i="6" l="1"/>
  <c r="AX961" i="6"/>
  <c r="AV962" i="6"/>
  <c r="AW961" i="6"/>
  <c r="AL962" i="6"/>
  <c r="AK962" i="6"/>
  <c r="AJ963" i="6"/>
  <c r="AO961" i="6"/>
  <c r="AR961" i="6" s="1"/>
  <c r="AP961" i="6"/>
  <c r="AN962" i="6"/>
  <c r="AS962" i="6"/>
  <c r="AT961" i="6"/>
  <c r="BA963" i="6"/>
  <c r="BB962" i="6"/>
  <c r="AQ961" i="6" l="1"/>
  <c r="BA964" i="6"/>
  <c r="BB963" i="6"/>
  <c r="AS963" i="6"/>
  <c r="AT962" i="6"/>
  <c r="AO962" i="6"/>
  <c r="AR962" i="6" s="1"/>
  <c r="AN963" i="6"/>
  <c r="AP962" i="6"/>
  <c r="AL963" i="6"/>
  <c r="AK963" i="6"/>
  <c r="AJ964" i="6"/>
  <c r="AW962" i="6"/>
  <c r="AX962" i="6"/>
  <c r="AV963" i="6"/>
  <c r="AQ962" i="6" l="1"/>
  <c r="AT963" i="6"/>
  <c r="AS964" i="6"/>
  <c r="AK964" i="6"/>
  <c r="AJ965" i="6"/>
  <c r="AL964" i="6"/>
  <c r="AO963" i="6"/>
  <c r="AR963" i="6" s="1"/>
  <c r="AN964" i="6"/>
  <c r="AP963" i="6"/>
  <c r="AV964" i="6"/>
  <c r="AW963" i="6"/>
  <c r="AX963" i="6"/>
  <c r="BB964" i="6"/>
  <c r="BA965" i="6"/>
  <c r="AQ963" i="6" l="1"/>
  <c r="AX964" i="6"/>
  <c r="AV965" i="6"/>
  <c r="AW964" i="6"/>
  <c r="AP964" i="6"/>
  <c r="AO964" i="6"/>
  <c r="AR964" i="6" s="1"/>
  <c r="AN965" i="6"/>
  <c r="AT964" i="6"/>
  <c r="AS965" i="6"/>
  <c r="AK965" i="6"/>
  <c r="AJ966" i="6"/>
  <c r="AL965" i="6"/>
  <c r="BB965" i="6"/>
  <c r="BA966" i="6"/>
  <c r="AQ964" i="6" l="1"/>
  <c r="AJ967" i="6"/>
  <c r="AK966" i="6"/>
  <c r="AL966" i="6"/>
  <c r="AT965" i="6"/>
  <c r="AS966" i="6"/>
  <c r="AO965" i="6"/>
  <c r="AR965" i="6" s="1"/>
  <c r="AN966" i="6"/>
  <c r="AP965" i="6"/>
  <c r="AX965" i="6"/>
  <c r="AV966" i="6"/>
  <c r="AW965" i="6"/>
  <c r="BA967" i="6"/>
  <c r="BB966" i="6"/>
  <c r="AQ965" i="6" l="1"/>
  <c r="BA968" i="6"/>
  <c r="BB967" i="6"/>
  <c r="AV967" i="6"/>
  <c r="AW966" i="6"/>
  <c r="AX966" i="6"/>
  <c r="AO966" i="6"/>
  <c r="AR966" i="6" s="1"/>
  <c r="AN967" i="6"/>
  <c r="AP966" i="6"/>
  <c r="AS967" i="6"/>
  <c r="AT966" i="6"/>
  <c r="AL967" i="6"/>
  <c r="AK967" i="6"/>
  <c r="AJ968" i="6"/>
  <c r="AQ966" i="6" l="1"/>
  <c r="AS968" i="6"/>
  <c r="AT967" i="6"/>
  <c r="AO967" i="6"/>
  <c r="AR967" i="6" s="1"/>
  <c r="AN968" i="6"/>
  <c r="AP967" i="6"/>
  <c r="AX967" i="6"/>
  <c r="AV968" i="6"/>
  <c r="AW967" i="6"/>
  <c r="AK968" i="6"/>
  <c r="AJ969" i="6"/>
  <c r="AL968" i="6"/>
  <c r="BA969" i="6"/>
  <c r="BB968" i="6"/>
  <c r="AQ967" i="6" l="1"/>
  <c r="BA970" i="6"/>
  <c r="BB969" i="6"/>
  <c r="AJ970" i="6"/>
  <c r="AK969" i="6"/>
  <c r="AL969" i="6"/>
  <c r="AP968" i="6"/>
  <c r="AN969" i="6"/>
  <c r="AO968" i="6"/>
  <c r="AR968" i="6" s="1"/>
  <c r="AX968" i="6"/>
  <c r="AV969" i="6"/>
  <c r="AW968" i="6"/>
  <c r="AS969" i="6"/>
  <c r="AT968" i="6"/>
  <c r="AQ968" i="6" l="1"/>
  <c r="AT969" i="6"/>
  <c r="AS970" i="6"/>
  <c r="AX969" i="6"/>
  <c r="AV970" i="6"/>
  <c r="AW969" i="6"/>
  <c r="AL970" i="6"/>
  <c r="AK970" i="6"/>
  <c r="AJ971" i="6"/>
  <c r="AO969" i="6"/>
  <c r="AR969" i="6" s="1"/>
  <c r="AP969" i="6"/>
  <c r="AN970" i="6"/>
  <c r="BA971" i="6"/>
  <c r="BB970" i="6"/>
  <c r="AQ969" i="6" l="1"/>
  <c r="AO970" i="6"/>
  <c r="AR970" i="6" s="1"/>
  <c r="AN971" i="6"/>
  <c r="AP970" i="6"/>
  <c r="AJ972" i="6"/>
  <c r="AK971" i="6"/>
  <c r="AL971" i="6"/>
  <c r="BA972" i="6"/>
  <c r="BB971" i="6"/>
  <c r="AW970" i="6"/>
  <c r="AV971" i="6"/>
  <c r="AX970" i="6"/>
  <c r="AT970" i="6"/>
  <c r="AS971" i="6"/>
  <c r="AQ970" i="6" l="1"/>
  <c r="AX971" i="6"/>
  <c r="AV972" i="6"/>
  <c r="AW971" i="6"/>
  <c r="AK972" i="6"/>
  <c r="AJ973" i="6"/>
  <c r="AL972" i="6"/>
  <c r="AO971" i="6"/>
  <c r="AR971" i="6" s="1"/>
  <c r="AN972" i="6"/>
  <c r="AP971" i="6"/>
  <c r="BA973" i="6"/>
  <c r="BB972" i="6"/>
  <c r="AT971" i="6"/>
  <c r="AS972" i="6"/>
  <c r="AQ971" i="6" l="1"/>
  <c r="BA974" i="6"/>
  <c r="BB973" i="6"/>
  <c r="AJ974" i="6"/>
  <c r="AK973" i="6"/>
  <c r="AL973" i="6"/>
  <c r="AW972" i="6"/>
  <c r="AV973" i="6"/>
  <c r="AX972" i="6"/>
  <c r="AP972" i="6"/>
  <c r="AO972" i="6"/>
  <c r="AR972" i="6" s="1"/>
  <c r="AN973" i="6"/>
  <c r="AT972" i="6"/>
  <c r="AS973" i="6"/>
  <c r="AQ972" i="6" l="1"/>
  <c r="AX973" i="6"/>
  <c r="AV974" i="6"/>
  <c r="AW973" i="6"/>
  <c r="AO973" i="6"/>
  <c r="AR973" i="6" s="1"/>
  <c r="AP973" i="6"/>
  <c r="AN974" i="6"/>
  <c r="AL974" i="6"/>
  <c r="AK974" i="6"/>
  <c r="AJ975" i="6"/>
  <c r="AT973" i="6"/>
  <c r="AS974" i="6"/>
  <c r="BA975" i="6"/>
  <c r="BB974" i="6"/>
  <c r="AQ973" i="6" l="1"/>
  <c r="AT974" i="6"/>
  <c r="AS975" i="6"/>
  <c r="AL975" i="6"/>
  <c r="AJ976" i="6"/>
  <c r="AK975" i="6"/>
  <c r="AO974" i="6"/>
  <c r="AR974" i="6" s="1"/>
  <c r="AP974" i="6"/>
  <c r="AN975" i="6"/>
  <c r="AV975" i="6"/>
  <c r="AW974" i="6"/>
  <c r="AX974" i="6"/>
  <c r="BA976" i="6"/>
  <c r="BB975" i="6"/>
  <c r="AQ974" i="6" l="1"/>
  <c r="AV976" i="6"/>
  <c r="AW975" i="6"/>
  <c r="AX975" i="6"/>
  <c r="BB976" i="6"/>
  <c r="BA977" i="6"/>
  <c r="AO975" i="6"/>
  <c r="AR975" i="6" s="1"/>
  <c r="AN976" i="6"/>
  <c r="AP975" i="6"/>
  <c r="AT975" i="6"/>
  <c r="AS976" i="6"/>
  <c r="AK976" i="6"/>
  <c r="AJ977" i="6"/>
  <c r="AL976" i="6"/>
  <c r="AQ975" i="6" l="1"/>
  <c r="AT976" i="6"/>
  <c r="AS977" i="6"/>
  <c r="AK977" i="6"/>
  <c r="AJ978" i="6"/>
  <c r="AL977" i="6"/>
  <c r="AP976" i="6"/>
  <c r="AO976" i="6"/>
  <c r="AR976" i="6" s="1"/>
  <c r="AN977" i="6"/>
  <c r="BB977" i="6"/>
  <c r="BA978" i="6"/>
  <c r="AV977" i="6"/>
  <c r="AW976" i="6"/>
  <c r="AX976" i="6"/>
  <c r="AQ976" i="6" l="1"/>
  <c r="BB978" i="6"/>
  <c r="BA979" i="6"/>
  <c r="AO977" i="6"/>
  <c r="AR977" i="6" s="1"/>
  <c r="AP977" i="6"/>
  <c r="AN978" i="6"/>
  <c r="AV978" i="6"/>
  <c r="AW977" i="6"/>
  <c r="AX977" i="6"/>
  <c r="AT977" i="6"/>
  <c r="AS978" i="6"/>
  <c r="AL978" i="6"/>
  <c r="AJ979" i="6"/>
  <c r="AK978" i="6"/>
  <c r="AQ977" i="6" l="1"/>
  <c r="AT978" i="6"/>
  <c r="AS979" i="6"/>
  <c r="AO978" i="6"/>
  <c r="AR978" i="6" s="1"/>
  <c r="AN979" i="6"/>
  <c r="AP978" i="6"/>
  <c r="BB979" i="6"/>
  <c r="BA980" i="6"/>
  <c r="AL979" i="6"/>
  <c r="AK979" i="6"/>
  <c r="AJ980" i="6"/>
  <c r="AW978" i="6"/>
  <c r="AX978" i="6"/>
  <c r="AV979" i="6"/>
  <c r="AQ978" i="6" l="1"/>
  <c r="AK980" i="6"/>
  <c r="AJ981" i="6"/>
  <c r="AL980" i="6"/>
  <c r="BB980" i="6"/>
  <c r="BA981" i="6"/>
  <c r="AS980" i="6"/>
  <c r="AT979" i="6"/>
  <c r="AO979" i="6"/>
  <c r="AR979" i="6" s="1"/>
  <c r="AN980" i="6"/>
  <c r="AP979" i="6"/>
  <c r="AV980" i="6"/>
  <c r="AW979" i="6"/>
  <c r="AX979" i="6"/>
  <c r="AQ979" i="6" l="1"/>
  <c r="AP980" i="6"/>
  <c r="AN981" i="6"/>
  <c r="AO980" i="6"/>
  <c r="AR980" i="6" s="1"/>
  <c r="AV981" i="6"/>
  <c r="AX980" i="6"/>
  <c r="AW980" i="6"/>
  <c r="BB981" i="6"/>
  <c r="BA982" i="6"/>
  <c r="AK981" i="6"/>
  <c r="AJ982" i="6"/>
  <c r="AL981" i="6"/>
  <c r="AT980" i="6"/>
  <c r="AS981" i="6"/>
  <c r="AQ980" i="6" l="1"/>
  <c r="BA983" i="6"/>
  <c r="BB982" i="6"/>
  <c r="AO981" i="6"/>
  <c r="AR981" i="6" s="1"/>
  <c r="AN982" i="6"/>
  <c r="AP981" i="6"/>
  <c r="AK982" i="6"/>
  <c r="AJ983" i="6"/>
  <c r="AL982" i="6"/>
  <c r="AW981" i="6"/>
  <c r="AV982" i="6"/>
  <c r="AX981" i="6"/>
  <c r="AT981" i="6"/>
  <c r="AS982" i="6"/>
  <c r="AQ981" i="6" l="1"/>
  <c r="AV983" i="6"/>
  <c r="AW982" i="6"/>
  <c r="AX982" i="6"/>
  <c r="AO982" i="6"/>
  <c r="AR982" i="6" s="1"/>
  <c r="AN983" i="6"/>
  <c r="AP982" i="6"/>
  <c r="AL983" i="6"/>
  <c r="AJ984" i="6"/>
  <c r="AK983" i="6"/>
  <c r="AT982" i="6"/>
  <c r="AS983" i="6"/>
  <c r="BB983" i="6"/>
  <c r="BA984" i="6"/>
  <c r="AQ982" i="6" l="1"/>
  <c r="AS984" i="6"/>
  <c r="AT983" i="6"/>
  <c r="AK984" i="6"/>
  <c r="AJ985" i="6"/>
  <c r="AL984" i="6"/>
  <c r="AO983" i="6"/>
  <c r="AR983" i="6" s="1"/>
  <c r="AN984" i="6"/>
  <c r="AP983" i="6"/>
  <c r="BA985" i="6"/>
  <c r="BB984" i="6"/>
  <c r="AV984" i="6"/>
  <c r="AX983" i="6"/>
  <c r="AW983" i="6"/>
  <c r="AQ983" i="6" l="1"/>
  <c r="AX984" i="6"/>
  <c r="AV985" i="6"/>
  <c r="AW984" i="6"/>
  <c r="AP984" i="6"/>
  <c r="AN985" i="6"/>
  <c r="AO984" i="6"/>
  <c r="AR984" i="6" s="1"/>
  <c r="AJ986" i="6"/>
  <c r="AK985" i="6"/>
  <c r="AL985" i="6"/>
  <c r="BA986" i="6"/>
  <c r="BB985" i="6"/>
  <c r="AS985" i="6"/>
  <c r="AT984" i="6"/>
  <c r="AQ984" i="6" l="1"/>
  <c r="BA987" i="6"/>
  <c r="BB986" i="6"/>
  <c r="AL986" i="6"/>
  <c r="AJ987" i="6"/>
  <c r="AK986" i="6"/>
  <c r="AS986" i="6"/>
  <c r="AT985" i="6"/>
  <c r="AO985" i="6"/>
  <c r="AR985" i="6" s="1"/>
  <c r="AN986" i="6"/>
  <c r="AP985" i="6"/>
  <c r="AW985" i="6"/>
  <c r="AX985" i="6"/>
  <c r="AV986" i="6"/>
  <c r="AQ985" i="6" l="1"/>
  <c r="AO986" i="6"/>
  <c r="AR986" i="6" s="1"/>
  <c r="AN987" i="6"/>
  <c r="AP986" i="6"/>
  <c r="AS987" i="6"/>
  <c r="AT986" i="6"/>
  <c r="AJ988" i="6"/>
  <c r="AK987" i="6"/>
  <c r="AL987" i="6"/>
  <c r="AW986" i="6"/>
  <c r="AV987" i="6"/>
  <c r="AX986" i="6"/>
  <c r="BB987" i="6"/>
  <c r="BA988" i="6"/>
  <c r="AQ986" i="6" l="1"/>
  <c r="AW987" i="6"/>
  <c r="AX987" i="6"/>
  <c r="AV988" i="6"/>
  <c r="AO987" i="6"/>
  <c r="AR987" i="6" s="1"/>
  <c r="AN988" i="6"/>
  <c r="AP987" i="6"/>
  <c r="AK988" i="6"/>
  <c r="AJ989" i="6"/>
  <c r="AL988" i="6"/>
  <c r="AS988" i="6"/>
  <c r="AT987" i="6"/>
  <c r="BB988" i="6"/>
  <c r="BA989" i="6"/>
  <c r="AQ987" i="6" l="1"/>
  <c r="AS989" i="6"/>
  <c r="AT988" i="6"/>
  <c r="AJ990" i="6"/>
  <c r="AK989" i="6"/>
  <c r="AL989" i="6"/>
  <c r="AX988" i="6"/>
  <c r="AV989" i="6"/>
  <c r="AW988" i="6"/>
  <c r="AP988" i="6"/>
  <c r="AN989" i="6"/>
  <c r="AO988" i="6"/>
  <c r="AR988" i="6" s="1"/>
  <c r="BB989" i="6"/>
  <c r="BA990" i="6"/>
  <c r="AQ988" i="6" l="1"/>
  <c r="AL990" i="6"/>
  <c r="AK990" i="6"/>
  <c r="AJ991" i="6"/>
  <c r="AO989" i="6"/>
  <c r="AR989" i="6" s="1"/>
  <c r="AP989" i="6"/>
  <c r="AN990" i="6"/>
  <c r="AV990" i="6"/>
  <c r="AW989" i="6"/>
  <c r="AX989" i="6"/>
  <c r="BB990" i="6"/>
  <c r="BA991" i="6"/>
  <c r="AT989" i="6"/>
  <c r="AS990" i="6"/>
  <c r="AQ989" i="6" l="1"/>
  <c r="BA992" i="6"/>
  <c r="BB991" i="6"/>
  <c r="AL991" i="6"/>
  <c r="AJ992" i="6"/>
  <c r="AK991" i="6"/>
  <c r="AX990" i="6"/>
  <c r="AW990" i="6"/>
  <c r="AV991" i="6"/>
  <c r="AO990" i="6"/>
  <c r="AR990" i="6" s="1"/>
  <c r="AN991" i="6"/>
  <c r="AP990" i="6"/>
  <c r="AS991" i="6"/>
  <c r="AT990" i="6"/>
  <c r="AQ990" i="6" l="1"/>
  <c r="AO991" i="6"/>
  <c r="AR991" i="6" s="1"/>
  <c r="AP991" i="6"/>
  <c r="AN992" i="6"/>
  <c r="AW991" i="6"/>
  <c r="AX991" i="6"/>
  <c r="AV992" i="6"/>
  <c r="AT991" i="6"/>
  <c r="AS992" i="6"/>
  <c r="AK992" i="6"/>
  <c r="AJ993" i="6"/>
  <c r="AL992" i="6"/>
  <c r="BA993" i="6"/>
  <c r="BB992" i="6"/>
  <c r="AQ991" i="6" l="1"/>
  <c r="BB993" i="6"/>
  <c r="BA994" i="6"/>
  <c r="AK993" i="6"/>
  <c r="AJ994" i="6"/>
  <c r="AL993" i="6"/>
  <c r="AT992" i="6"/>
  <c r="AS993" i="6"/>
  <c r="AP992" i="6"/>
  <c r="AN993" i="6"/>
  <c r="AO992" i="6"/>
  <c r="AR992" i="6" s="1"/>
  <c r="AW992" i="6"/>
  <c r="AV993" i="6"/>
  <c r="AX992" i="6"/>
  <c r="AQ992" i="6" l="1"/>
  <c r="AV994" i="6"/>
  <c r="AW993" i="6"/>
  <c r="AX993" i="6"/>
  <c r="AS994" i="6"/>
  <c r="AT993" i="6"/>
  <c r="AO993" i="6"/>
  <c r="AR993" i="6" s="1"/>
  <c r="AP993" i="6"/>
  <c r="AN994" i="6"/>
  <c r="AL994" i="6"/>
  <c r="AK994" i="6"/>
  <c r="AJ995" i="6"/>
  <c r="BA995" i="6"/>
  <c r="BB994" i="6"/>
  <c r="AQ993" i="6" l="1"/>
  <c r="BB995" i="6"/>
  <c r="BA996" i="6"/>
  <c r="AO994" i="6"/>
  <c r="AR994" i="6" s="1"/>
  <c r="AP994" i="6"/>
  <c r="AN995" i="6"/>
  <c r="AS995" i="6"/>
  <c r="AT994" i="6"/>
  <c r="AL995" i="6"/>
  <c r="AK995" i="6"/>
  <c r="AJ996" i="6"/>
  <c r="AW994" i="6"/>
  <c r="AV995" i="6"/>
  <c r="AX994" i="6"/>
  <c r="AQ994" i="6" l="1"/>
  <c r="AV996" i="6"/>
  <c r="AX995" i="6"/>
  <c r="AW995" i="6"/>
  <c r="AT995" i="6"/>
  <c r="AS996" i="6"/>
  <c r="BA997" i="6"/>
  <c r="BB996" i="6"/>
  <c r="AK996" i="6"/>
  <c r="AJ997" i="6"/>
  <c r="AL996" i="6"/>
  <c r="AO995" i="6"/>
  <c r="AR995" i="6" s="1"/>
  <c r="AP995" i="6"/>
  <c r="AN996" i="6"/>
  <c r="AQ995" i="6" l="1"/>
  <c r="AK997" i="6"/>
  <c r="AJ998" i="6"/>
  <c r="AL997" i="6"/>
  <c r="BA998" i="6"/>
  <c r="BB997" i="6"/>
  <c r="AT996" i="6"/>
  <c r="AS997" i="6"/>
  <c r="AP996" i="6"/>
  <c r="AO996" i="6"/>
  <c r="AR996" i="6" s="1"/>
  <c r="AN997" i="6"/>
  <c r="AX996" i="6"/>
  <c r="AV997" i="6"/>
  <c r="AW996" i="6"/>
  <c r="AQ996" i="6" l="1"/>
  <c r="AO997" i="6"/>
  <c r="AR997" i="6" s="1"/>
  <c r="AN998" i="6"/>
  <c r="AP997" i="6"/>
  <c r="AX997" i="6"/>
  <c r="AV998" i="6"/>
  <c r="AW997" i="6"/>
  <c r="BA999" i="6"/>
  <c r="BB998" i="6"/>
  <c r="AT997" i="6"/>
  <c r="AS998" i="6"/>
  <c r="AJ999" i="6"/>
  <c r="AK998" i="6"/>
  <c r="AL998" i="6"/>
  <c r="AQ997" i="6" l="1"/>
  <c r="AK999" i="6"/>
  <c r="AJ1000" i="6"/>
  <c r="AL999" i="6"/>
  <c r="AV999" i="6"/>
  <c r="AW998" i="6"/>
  <c r="AX998" i="6"/>
  <c r="AS999" i="6"/>
  <c r="AT998" i="6"/>
  <c r="BA1000" i="6"/>
  <c r="BB999" i="6"/>
  <c r="AO998" i="6"/>
  <c r="AR998" i="6" s="1"/>
  <c r="AN999" i="6"/>
  <c r="AP998" i="6"/>
  <c r="AQ998" i="6" l="1"/>
  <c r="BA1001" i="6"/>
  <c r="BB1000" i="6"/>
  <c r="AW999" i="6"/>
  <c r="AV1000" i="6"/>
  <c r="AX999" i="6"/>
  <c r="AS1000" i="6"/>
  <c r="AT999" i="6"/>
  <c r="AL1000" i="6"/>
  <c r="AK1000" i="6"/>
  <c r="AJ1001" i="6"/>
  <c r="AO999" i="6"/>
  <c r="AR999" i="6" s="1"/>
  <c r="AP999" i="6"/>
  <c r="AN1000" i="6"/>
  <c r="AQ999" i="6" l="1"/>
  <c r="AL1001" i="6"/>
  <c r="AJ1002" i="6"/>
  <c r="AK1001" i="6"/>
  <c r="AV1001" i="6"/>
  <c r="AX1000" i="6"/>
  <c r="AW1000" i="6"/>
  <c r="AS1001" i="6"/>
  <c r="AT1000" i="6"/>
  <c r="AP1000" i="6"/>
  <c r="AN1001" i="6"/>
  <c r="AO1000" i="6"/>
  <c r="AR1000" i="6" s="1"/>
  <c r="BB1001" i="6"/>
  <c r="BA1002" i="6"/>
  <c r="AQ1000" i="6" l="1"/>
  <c r="AS1002" i="6"/>
  <c r="AT1001" i="6"/>
  <c r="AW1001" i="6"/>
  <c r="AV1002" i="6"/>
  <c r="AX1001" i="6"/>
  <c r="AO1001" i="6"/>
  <c r="AR1001" i="6" s="1"/>
  <c r="AP1001" i="6"/>
  <c r="AN1002" i="6"/>
  <c r="AK1002" i="6"/>
  <c r="AJ1003" i="6"/>
  <c r="AL1002" i="6"/>
  <c r="BB1002" i="6"/>
  <c r="BA1003" i="6"/>
  <c r="AQ1001" i="6" l="1"/>
  <c r="AO1002" i="6"/>
  <c r="AR1002" i="6" s="1"/>
  <c r="AN1003" i="6"/>
  <c r="AP1002" i="6"/>
  <c r="AK1003" i="6"/>
  <c r="AJ1004" i="6"/>
  <c r="AL1003" i="6"/>
  <c r="AV1003" i="6"/>
  <c r="AW1002" i="6"/>
  <c r="AX1002" i="6"/>
  <c r="BB1003" i="6"/>
  <c r="BA1004" i="6"/>
  <c r="AT1002" i="6"/>
  <c r="AS1003" i="6"/>
  <c r="AQ1002" i="6" l="1"/>
  <c r="AO1003" i="6"/>
  <c r="AR1003" i="6" s="1"/>
  <c r="AP1003" i="6"/>
  <c r="AN1004" i="6"/>
  <c r="BB1004" i="6"/>
  <c r="BA1005" i="6"/>
  <c r="AV1004" i="6"/>
  <c r="AX1003" i="6"/>
  <c r="AW1003" i="6"/>
  <c r="AK1004" i="6"/>
  <c r="AL1004" i="6"/>
  <c r="AJ1005" i="6"/>
  <c r="AT1003" i="6"/>
  <c r="AS1004" i="6"/>
  <c r="AQ1003" i="6" l="1"/>
  <c r="AL1005" i="6"/>
  <c r="AJ1006" i="6"/>
  <c r="AK1005" i="6"/>
  <c r="BB1005" i="6"/>
  <c r="BA1006" i="6"/>
  <c r="AV1005" i="6"/>
  <c r="AX1004" i="6"/>
  <c r="AW1004" i="6"/>
  <c r="AP1004" i="6"/>
  <c r="AN1005" i="6"/>
  <c r="AO1004" i="6"/>
  <c r="AR1004" i="6" s="1"/>
  <c r="AS1005" i="6"/>
  <c r="AT1004" i="6"/>
  <c r="AQ1004" i="6" l="1"/>
  <c r="AS1006" i="6"/>
  <c r="AT1005" i="6"/>
  <c r="BB1006" i="6"/>
  <c r="BA1007" i="6"/>
  <c r="AJ1007" i="6"/>
  <c r="AL1006" i="6"/>
  <c r="AK1006" i="6"/>
  <c r="AO1005" i="6"/>
  <c r="AR1005" i="6" s="1"/>
  <c r="AP1005" i="6"/>
  <c r="AN1006" i="6"/>
  <c r="AW1005" i="6"/>
  <c r="AV1006" i="6"/>
  <c r="AX1005" i="6"/>
  <c r="AQ1005" i="6" l="1"/>
  <c r="AW1006" i="6"/>
  <c r="AX1006" i="6"/>
  <c r="AV1007" i="6"/>
  <c r="AO1006" i="6"/>
  <c r="AR1006" i="6" s="1"/>
  <c r="AN1007" i="6"/>
  <c r="AP1006" i="6"/>
  <c r="BB1007" i="6"/>
  <c r="BA1008" i="6"/>
  <c r="AK1007" i="6"/>
  <c r="AL1007" i="6"/>
  <c r="AJ1008" i="6"/>
  <c r="AS1007" i="6"/>
  <c r="AT1006" i="6"/>
  <c r="AQ1006" i="6" l="1"/>
  <c r="AT1007" i="6"/>
  <c r="AS1008" i="6"/>
  <c r="AK1008" i="6"/>
  <c r="AJ1009" i="6"/>
  <c r="AL1008" i="6"/>
  <c r="BA1009" i="6"/>
  <c r="BB1008" i="6"/>
  <c r="AW1007" i="6"/>
  <c r="AV1008" i="6"/>
  <c r="AX1007" i="6"/>
  <c r="AO1007" i="6"/>
  <c r="AR1007" i="6" s="1"/>
  <c r="AN1008" i="6"/>
  <c r="AP1007" i="6"/>
  <c r="AQ1007" i="6" l="1"/>
  <c r="AP1008" i="6"/>
  <c r="AO1008" i="6"/>
  <c r="AR1008" i="6" s="1"/>
  <c r="AN1009" i="6"/>
  <c r="AV1009" i="6"/>
  <c r="AX1008" i="6"/>
  <c r="AW1008" i="6"/>
  <c r="AK1009" i="6"/>
  <c r="AL1009" i="6"/>
  <c r="AJ1010" i="6"/>
  <c r="AT1008" i="6"/>
  <c r="AS1009" i="6"/>
  <c r="BA1010" i="6"/>
  <c r="BB1009" i="6"/>
  <c r="AQ1008" i="6" l="1"/>
  <c r="AJ1011" i="6"/>
  <c r="AK1010" i="6"/>
  <c r="AL1010" i="6"/>
  <c r="BA1011" i="6"/>
  <c r="BB1010" i="6"/>
  <c r="AX1009" i="6"/>
  <c r="AW1009" i="6"/>
  <c r="AV1010" i="6"/>
  <c r="AS1010" i="6"/>
  <c r="AT1009" i="6"/>
  <c r="AO1009" i="6"/>
  <c r="AR1009" i="6" s="1"/>
  <c r="AP1009" i="6"/>
  <c r="AN1010" i="6"/>
  <c r="AQ1009" i="6" l="1"/>
  <c r="BB1011" i="6"/>
  <c r="BA1012" i="6"/>
  <c r="AW1010" i="6"/>
  <c r="AV1011" i="6"/>
  <c r="AX1010" i="6"/>
  <c r="AS1011" i="6"/>
  <c r="AT1010" i="6"/>
  <c r="AO1010" i="6"/>
  <c r="AR1010" i="6" s="1"/>
  <c r="AP1010" i="6"/>
  <c r="AN1011" i="6"/>
  <c r="AJ1012" i="6"/>
  <c r="AL1011" i="6"/>
  <c r="AK1011" i="6"/>
  <c r="AQ1010" i="6" l="1"/>
  <c r="AO1011" i="6"/>
  <c r="AR1011" i="6" s="1"/>
  <c r="AP1011" i="6"/>
  <c r="AN1012" i="6"/>
  <c r="AJ1013" i="6"/>
  <c r="AK1012" i="6"/>
  <c r="AL1012" i="6"/>
  <c r="AX1011" i="6"/>
  <c r="AW1011" i="6"/>
  <c r="AV1012" i="6"/>
  <c r="AS1012" i="6"/>
  <c r="AT1011" i="6"/>
  <c r="BA1013" i="6"/>
  <c r="BB1012" i="6"/>
  <c r="AQ1011" i="6" l="1"/>
  <c r="AX1012" i="6"/>
  <c r="AV1013" i="6"/>
  <c r="AW1012" i="6"/>
  <c r="BA1014" i="6"/>
  <c r="BB1013" i="6"/>
  <c r="AP1012" i="6"/>
  <c r="AO1012" i="6"/>
  <c r="AR1012" i="6" s="1"/>
  <c r="AN1013" i="6"/>
  <c r="AT1012" i="6"/>
  <c r="AS1013" i="6"/>
  <c r="AL1013" i="6"/>
  <c r="AK1013" i="6"/>
  <c r="AJ1014" i="6"/>
  <c r="AQ1012" i="6" l="1"/>
  <c r="AT1013" i="6"/>
  <c r="AS1014" i="6"/>
  <c r="AO1013" i="6"/>
  <c r="AR1013" i="6" s="1"/>
  <c r="AP1013" i="6"/>
  <c r="AN1014" i="6"/>
  <c r="AV1014" i="6"/>
  <c r="AX1013" i="6"/>
  <c r="AW1013" i="6"/>
  <c r="BB1014" i="6"/>
  <c r="BA1015" i="6"/>
  <c r="AJ1015" i="6"/>
  <c r="AK1014" i="6"/>
  <c r="AL1014" i="6"/>
  <c r="AQ1013" i="6" l="1"/>
  <c r="AV1015" i="6"/>
  <c r="AX1014" i="6"/>
  <c r="AW1014" i="6"/>
  <c r="BA1016" i="6"/>
  <c r="BB1015" i="6"/>
  <c r="AO1014" i="6"/>
  <c r="AR1014" i="6" s="1"/>
  <c r="AN1015" i="6"/>
  <c r="AP1014" i="6"/>
  <c r="AK1015" i="6"/>
  <c r="AL1015" i="6"/>
  <c r="AJ1016" i="6"/>
  <c r="AS1015" i="6"/>
  <c r="AT1014" i="6"/>
  <c r="AQ1014" i="6" l="1"/>
  <c r="AJ1017" i="6"/>
  <c r="AL1016" i="6"/>
  <c r="AK1016" i="6"/>
  <c r="AO1015" i="6"/>
  <c r="AR1015" i="6" s="1"/>
  <c r="AN1016" i="6"/>
  <c r="AP1015" i="6"/>
  <c r="AT1015" i="6"/>
  <c r="AS1016" i="6"/>
  <c r="BA1017" i="6"/>
  <c r="BB1016" i="6"/>
  <c r="AV1016" i="6"/>
  <c r="AW1015" i="6"/>
  <c r="AX1015" i="6"/>
  <c r="AQ1015" i="6" l="1"/>
  <c r="AT1016" i="6"/>
  <c r="AS1017" i="6"/>
  <c r="AV1017" i="6"/>
  <c r="AW1016" i="6"/>
  <c r="AX1016" i="6"/>
  <c r="BB1017" i="6"/>
  <c r="BA1018" i="6"/>
  <c r="AP1016" i="6"/>
  <c r="AO1016" i="6"/>
  <c r="AR1016" i="6" s="1"/>
  <c r="AN1017" i="6"/>
  <c r="AL1017" i="6"/>
  <c r="AJ1018" i="6"/>
  <c r="AK1017" i="6"/>
  <c r="AQ1016" i="6" l="1"/>
  <c r="AO1017" i="6"/>
  <c r="AR1017" i="6" s="1"/>
  <c r="AN1018" i="6"/>
  <c r="AP1017" i="6"/>
  <c r="BA1019" i="6"/>
  <c r="BB1018" i="6"/>
  <c r="AV1018" i="6"/>
  <c r="AW1017" i="6"/>
  <c r="AX1017" i="6"/>
  <c r="AK1018" i="6"/>
  <c r="AL1018" i="6"/>
  <c r="AJ1019" i="6"/>
  <c r="AT1017" i="6"/>
  <c r="AS1018" i="6"/>
  <c r="AQ1017" i="6" l="1"/>
  <c r="BB1019" i="6"/>
  <c r="BA1020" i="6"/>
  <c r="AJ1020" i="6"/>
  <c r="AK1019" i="6"/>
  <c r="AL1019" i="6"/>
  <c r="AO1018" i="6"/>
  <c r="AR1018" i="6" s="1"/>
  <c r="AP1018" i="6"/>
  <c r="AN1019" i="6"/>
  <c r="AX1018" i="6"/>
  <c r="AW1018" i="6"/>
  <c r="AV1019" i="6"/>
  <c r="AS1019" i="6"/>
  <c r="AT1018" i="6"/>
  <c r="AQ1018" i="6" l="1"/>
  <c r="AS1020" i="6"/>
  <c r="AT1019" i="6"/>
  <c r="AL1020" i="6"/>
  <c r="AK1020" i="6"/>
  <c r="AJ1021" i="6"/>
  <c r="AV1020" i="6"/>
  <c r="AX1019" i="6"/>
  <c r="AW1019" i="6"/>
  <c r="AO1019" i="6"/>
  <c r="AR1019" i="6" s="1"/>
  <c r="AN1020" i="6"/>
  <c r="AP1019" i="6"/>
  <c r="BB1020" i="6"/>
  <c r="BA1021" i="6"/>
  <c r="AQ1019" i="6" l="1"/>
  <c r="AV1021" i="6"/>
  <c r="AW1020" i="6"/>
  <c r="AX1020" i="6"/>
  <c r="AP1020" i="6"/>
  <c r="AO1020" i="6"/>
  <c r="AR1020" i="6" s="1"/>
  <c r="AN1021" i="6"/>
  <c r="AK1021" i="6"/>
  <c r="AL1021" i="6"/>
  <c r="AJ1022" i="6"/>
  <c r="BA1022" i="6"/>
  <c r="BB1021" i="6"/>
  <c r="AS1021" i="6"/>
  <c r="AT1020" i="6"/>
  <c r="AQ1020" i="6" l="1"/>
  <c r="BB1022" i="6"/>
  <c r="BA1023" i="6"/>
  <c r="AS1022" i="6"/>
  <c r="AT1021" i="6"/>
  <c r="AJ1023" i="6"/>
  <c r="AL1022" i="6"/>
  <c r="AK1022" i="6"/>
  <c r="AO1021" i="6"/>
  <c r="AR1021" i="6" s="1"/>
  <c r="AN1022" i="6"/>
  <c r="AP1021" i="6"/>
  <c r="AV1022" i="6"/>
  <c r="AW1021" i="6"/>
  <c r="AX1021" i="6"/>
  <c r="AQ1021" i="6" l="1"/>
  <c r="AX1022" i="6"/>
  <c r="AW1022" i="6"/>
  <c r="AV1023" i="6"/>
  <c r="AL1023" i="6"/>
  <c r="AK1023" i="6"/>
  <c r="AJ1024" i="6"/>
  <c r="AT1022" i="6"/>
  <c r="AS1023" i="6"/>
  <c r="AO1022" i="6"/>
  <c r="AR1022" i="6" s="1"/>
  <c r="AN1023" i="6"/>
  <c r="AP1022" i="6"/>
  <c r="BB1023" i="6"/>
  <c r="BA1024" i="6"/>
  <c r="AQ1022" i="6" l="1"/>
  <c r="AO1023" i="6"/>
  <c r="AR1023" i="6" s="1"/>
  <c r="AN1024" i="6"/>
  <c r="AP1023" i="6"/>
  <c r="AJ1025" i="6"/>
  <c r="AK1024" i="6"/>
  <c r="AL1024" i="6"/>
  <c r="AW1023" i="6"/>
  <c r="AX1023" i="6"/>
  <c r="AV1024" i="6"/>
  <c r="AT1023" i="6"/>
  <c r="AS1024" i="6"/>
  <c r="BA1025" i="6"/>
  <c r="BB1024" i="6"/>
  <c r="AQ1023" i="6" l="1"/>
  <c r="BA1026" i="6"/>
  <c r="BB1025" i="6"/>
  <c r="AX1024" i="6"/>
  <c r="AV1025" i="6"/>
  <c r="AW1024" i="6"/>
  <c r="AK1025" i="6"/>
  <c r="AL1025" i="6"/>
  <c r="AJ1026" i="6"/>
  <c r="AP1024" i="6"/>
  <c r="AN1025" i="6"/>
  <c r="AO1024" i="6"/>
  <c r="AR1024" i="6" s="1"/>
  <c r="AS1025" i="6"/>
  <c r="AT1024" i="6"/>
  <c r="AQ1024" i="6" l="1"/>
  <c r="AS1026" i="6"/>
  <c r="AT1025" i="6"/>
  <c r="AW1025" i="6"/>
  <c r="AV1026" i="6"/>
  <c r="AX1025" i="6"/>
  <c r="AO1025" i="6"/>
  <c r="AR1025" i="6" s="1"/>
  <c r="AP1025" i="6"/>
  <c r="AN1026" i="6"/>
  <c r="AL1026" i="6"/>
  <c r="AJ1027" i="6"/>
  <c r="AK1026" i="6"/>
  <c r="BB1026" i="6"/>
  <c r="BA1027" i="6"/>
  <c r="AQ1025" i="6" l="1"/>
  <c r="AO1026" i="6"/>
  <c r="AR1026" i="6" s="1"/>
  <c r="AN1027" i="6"/>
  <c r="AP1026" i="6"/>
  <c r="AL1027" i="6"/>
  <c r="AK1027" i="6"/>
  <c r="AJ1028" i="6"/>
  <c r="AW1026" i="6"/>
  <c r="AX1026" i="6"/>
  <c r="AV1027" i="6"/>
  <c r="BB1027" i="6"/>
  <c r="BA1028" i="6"/>
  <c r="AS1027" i="6"/>
  <c r="AT1026" i="6"/>
  <c r="AQ1026" i="6" l="1"/>
  <c r="AW1027" i="6"/>
  <c r="AV1028" i="6"/>
  <c r="AX1027" i="6"/>
  <c r="AJ1029" i="6"/>
  <c r="AK1028" i="6"/>
  <c r="AL1028" i="6"/>
  <c r="AT1027" i="6"/>
  <c r="AS1028" i="6"/>
  <c r="AO1027" i="6"/>
  <c r="AR1027" i="6" s="1"/>
  <c r="AP1027" i="6"/>
  <c r="AN1028" i="6"/>
  <c r="BB1028" i="6"/>
  <c r="BA1029" i="6"/>
  <c r="AQ1027" i="6" l="1"/>
  <c r="AX1028" i="6"/>
  <c r="AV1029" i="6"/>
  <c r="AW1028" i="6"/>
  <c r="AP1028" i="6"/>
  <c r="AN1029" i="6"/>
  <c r="AO1028" i="6"/>
  <c r="AR1028" i="6" s="1"/>
  <c r="AS1029" i="6"/>
  <c r="AT1028" i="6"/>
  <c r="AK1029" i="6"/>
  <c r="AL1029" i="6"/>
  <c r="AJ1030" i="6"/>
  <c r="BA1030" i="6"/>
  <c r="BB1029" i="6"/>
  <c r="AQ1028" i="6" l="1"/>
  <c r="AO1029" i="6"/>
  <c r="AR1029" i="6" s="1"/>
  <c r="AP1029" i="6"/>
  <c r="AN1030" i="6"/>
  <c r="BB1030" i="6"/>
  <c r="BA1031" i="6"/>
  <c r="AL1030" i="6"/>
  <c r="AK1030" i="6"/>
  <c r="AJ1031" i="6"/>
  <c r="AT1029" i="6"/>
  <c r="AS1030" i="6"/>
  <c r="AW1029" i="6"/>
  <c r="AV1030" i="6"/>
  <c r="AX1029" i="6"/>
  <c r="AQ1029" i="6" l="1"/>
  <c r="AJ1032" i="6"/>
  <c r="AL1031" i="6"/>
  <c r="AK1031" i="6"/>
  <c r="BB1031" i="6"/>
  <c r="BA1032" i="6"/>
  <c r="AW1030" i="6"/>
  <c r="AX1030" i="6"/>
  <c r="AV1031" i="6"/>
  <c r="AT1030" i="6"/>
  <c r="AS1031" i="6"/>
  <c r="AO1030" i="6"/>
  <c r="AR1030" i="6" s="1"/>
  <c r="AP1030" i="6"/>
  <c r="AN1031" i="6"/>
  <c r="AQ1030" i="6" l="1"/>
  <c r="BB1032" i="6"/>
  <c r="BA1033" i="6"/>
  <c r="AX1031" i="6"/>
  <c r="AV1032" i="6"/>
  <c r="AW1031" i="6"/>
  <c r="AS1032" i="6"/>
  <c r="AT1031" i="6"/>
  <c r="AO1031" i="6"/>
  <c r="AR1031" i="6" s="1"/>
  <c r="AN1032" i="6"/>
  <c r="AP1031" i="6"/>
  <c r="AK1032" i="6"/>
  <c r="AJ1033" i="6"/>
  <c r="AL1032" i="6"/>
  <c r="AQ1031" i="6" l="1"/>
  <c r="AK1033" i="6"/>
  <c r="AL1033" i="6"/>
  <c r="AJ1034" i="6"/>
  <c r="AW1032" i="6"/>
  <c r="AV1033" i="6"/>
  <c r="AX1032" i="6"/>
  <c r="AT1032" i="6"/>
  <c r="AS1033" i="6"/>
  <c r="AP1032" i="6"/>
  <c r="AO1032" i="6"/>
  <c r="AR1032" i="6" s="1"/>
  <c r="AN1033" i="6"/>
  <c r="BA1034" i="6"/>
  <c r="BB1033" i="6"/>
  <c r="AQ1032" i="6" l="1"/>
  <c r="AS1034" i="6"/>
  <c r="AT1033" i="6"/>
  <c r="AX1033" i="6"/>
  <c r="AV1034" i="6"/>
  <c r="AW1033" i="6"/>
  <c r="AO1033" i="6"/>
  <c r="AR1033" i="6" s="1"/>
  <c r="AN1034" i="6"/>
  <c r="AP1033" i="6"/>
  <c r="AL1034" i="6"/>
  <c r="AK1034" i="6"/>
  <c r="AJ1035" i="6"/>
  <c r="BA1035" i="6"/>
  <c r="BB1034" i="6"/>
  <c r="AQ1033" i="6" l="1"/>
  <c r="AK1035" i="6"/>
  <c r="AL1035" i="6"/>
  <c r="AJ1036" i="6"/>
  <c r="AV1035" i="6"/>
  <c r="AW1034" i="6"/>
  <c r="AX1034" i="6"/>
  <c r="BB1035" i="6"/>
  <c r="BA1036" i="6"/>
  <c r="AO1034" i="6"/>
  <c r="AR1034" i="6" s="1"/>
  <c r="AN1035" i="6"/>
  <c r="AP1034" i="6"/>
  <c r="AS1035" i="6"/>
  <c r="AT1034" i="6"/>
  <c r="AQ1034" i="6" l="1"/>
  <c r="AO1035" i="6"/>
  <c r="AR1035" i="6" s="1"/>
  <c r="AN1036" i="6"/>
  <c r="AP1035" i="6"/>
  <c r="AS1036" i="6"/>
  <c r="AT1035" i="6"/>
  <c r="BA1037" i="6"/>
  <c r="BB1036" i="6"/>
  <c r="AV1036" i="6"/>
  <c r="AX1035" i="6"/>
  <c r="AW1035" i="6"/>
  <c r="AL1036" i="6"/>
  <c r="AK1036" i="6"/>
  <c r="AJ1037" i="6"/>
  <c r="AQ1035" i="6" l="1"/>
  <c r="BA1038" i="6"/>
  <c r="BB1037" i="6"/>
  <c r="AS1037" i="6"/>
  <c r="AT1036" i="6"/>
  <c r="AP1036" i="6"/>
  <c r="AO1036" i="6"/>
  <c r="AR1036" i="6" s="1"/>
  <c r="AN1037" i="6"/>
  <c r="AX1036" i="6"/>
  <c r="AV1037" i="6"/>
  <c r="AW1036" i="6"/>
  <c r="AJ1038" i="6"/>
  <c r="AL1037" i="6"/>
  <c r="AK1037" i="6"/>
  <c r="AQ1036" i="6" l="1"/>
  <c r="AJ1039" i="6"/>
  <c r="AL1038" i="6"/>
  <c r="AK1038" i="6"/>
  <c r="AO1037" i="6"/>
  <c r="AR1037" i="6" s="1"/>
  <c r="AN1038" i="6"/>
  <c r="AP1037" i="6"/>
  <c r="AT1037" i="6"/>
  <c r="AS1038" i="6"/>
  <c r="AV1038" i="6"/>
  <c r="AX1037" i="6"/>
  <c r="AW1037" i="6"/>
  <c r="BA1039" i="6"/>
  <c r="BB1038" i="6"/>
  <c r="AQ1037" i="6" l="1"/>
  <c r="BA1040" i="6"/>
  <c r="BB1039" i="6"/>
  <c r="AT1038" i="6"/>
  <c r="AS1039" i="6"/>
  <c r="AX1038" i="6"/>
  <c r="AV1039" i="6"/>
  <c r="AW1038" i="6"/>
  <c r="AO1038" i="6"/>
  <c r="AR1038" i="6" s="1"/>
  <c r="AN1039" i="6"/>
  <c r="AP1038" i="6"/>
  <c r="AJ1040" i="6"/>
  <c r="AL1039" i="6"/>
  <c r="AK1039" i="6"/>
  <c r="AQ1038" i="6" l="1"/>
  <c r="AJ1041" i="6"/>
  <c r="AL1040" i="6"/>
  <c r="AK1040" i="6"/>
  <c r="AV1040" i="6"/>
  <c r="AW1039" i="6"/>
  <c r="AX1039" i="6"/>
  <c r="AO1039" i="6"/>
  <c r="AR1039" i="6" s="1"/>
  <c r="AN1040" i="6"/>
  <c r="AP1039" i="6"/>
  <c r="AT1039" i="6"/>
  <c r="AS1040" i="6"/>
  <c r="BB1040" i="6"/>
  <c r="BA1041" i="6"/>
  <c r="AQ1039" i="6" l="1"/>
  <c r="AT1040" i="6"/>
  <c r="AS1041" i="6"/>
  <c r="AP1040" i="6"/>
  <c r="AO1040" i="6"/>
  <c r="AR1040" i="6" s="1"/>
  <c r="AN1041" i="6"/>
  <c r="AW1040" i="6"/>
  <c r="AV1041" i="6"/>
  <c r="AX1040" i="6"/>
  <c r="BB1041" i="6"/>
  <c r="BA1042" i="6"/>
  <c r="AK1041" i="6"/>
  <c r="AL1041" i="6"/>
  <c r="AJ1042" i="6"/>
  <c r="AQ1040" i="6" l="1"/>
  <c r="AX1041" i="6"/>
  <c r="AV1042" i="6"/>
  <c r="AW1041" i="6"/>
  <c r="BB1042" i="6"/>
  <c r="BA1043" i="6"/>
  <c r="AO1041" i="6"/>
  <c r="AR1041" i="6" s="1"/>
  <c r="AN1042" i="6"/>
  <c r="AP1041" i="6"/>
  <c r="AS1042" i="6"/>
  <c r="AT1041" i="6"/>
  <c r="AK1042" i="6"/>
  <c r="AL1042" i="6"/>
  <c r="AJ1043" i="6"/>
  <c r="AQ1041" i="6" l="1"/>
  <c r="AS1043" i="6"/>
  <c r="AT1042" i="6"/>
  <c r="AO1042" i="6"/>
  <c r="AR1042" i="6" s="1"/>
  <c r="AP1042" i="6"/>
  <c r="AN1043" i="6"/>
  <c r="AW1042" i="6"/>
  <c r="AX1042" i="6"/>
  <c r="AV1043" i="6"/>
  <c r="BA1044" i="6"/>
  <c r="BB1043" i="6"/>
  <c r="AJ1044" i="6"/>
  <c r="AL1043" i="6"/>
  <c r="AK1043" i="6"/>
  <c r="AQ1042" i="6" l="1"/>
  <c r="AL1044" i="6"/>
  <c r="AJ1045" i="6"/>
  <c r="AK1044" i="6"/>
  <c r="AX1043" i="6"/>
  <c r="AW1043" i="6"/>
  <c r="AV1044" i="6"/>
  <c r="AO1043" i="6"/>
  <c r="AR1043" i="6" s="1"/>
  <c r="AN1044" i="6"/>
  <c r="AP1043" i="6"/>
  <c r="BA1045" i="6"/>
  <c r="BB1044" i="6"/>
  <c r="AS1044" i="6"/>
  <c r="AT1043" i="6"/>
  <c r="AQ1043" i="6" l="1"/>
  <c r="AS1045" i="6"/>
  <c r="AT1044" i="6"/>
  <c r="BA1046" i="6"/>
  <c r="BB1045" i="6"/>
  <c r="AP1044" i="6"/>
  <c r="AN1045" i="6"/>
  <c r="AO1044" i="6"/>
  <c r="AR1044" i="6" s="1"/>
  <c r="AW1044" i="6"/>
  <c r="AV1045" i="6"/>
  <c r="AX1044" i="6"/>
  <c r="AK1045" i="6"/>
  <c r="AL1045" i="6"/>
  <c r="AJ1046" i="6"/>
  <c r="AQ1044" i="6" l="1"/>
  <c r="AV1046" i="6"/>
  <c r="AW1045" i="6"/>
  <c r="AX1045" i="6"/>
  <c r="BA1047" i="6"/>
  <c r="BB1046" i="6"/>
  <c r="AO1045" i="6"/>
  <c r="AR1045" i="6" s="1"/>
  <c r="AN1046" i="6"/>
  <c r="AP1045" i="6"/>
  <c r="AK1046" i="6"/>
  <c r="AJ1047" i="6"/>
  <c r="AL1046" i="6"/>
  <c r="AS1046" i="6"/>
  <c r="AT1045" i="6"/>
  <c r="AQ1045" i="6" l="1"/>
  <c r="AT1046" i="6"/>
  <c r="AS1047" i="6"/>
  <c r="AK1047" i="6"/>
  <c r="AL1047" i="6"/>
  <c r="AJ1048" i="6"/>
  <c r="AO1046" i="6"/>
  <c r="AR1046" i="6" s="1"/>
  <c r="AP1046" i="6"/>
  <c r="AN1047" i="6"/>
  <c r="BA1048" i="6"/>
  <c r="BB1047" i="6"/>
  <c r="AX1046" i="6"/>
  <c r="AV1047" i="6"/>
  <c r="AW1046" i="6"/>
  <c r="AQ1046" i="6" l="1"/>
  <c r="BA1049" i="6"/>
  <c r="BB1048" i="6"/>
  <c r="AO1047" i="6"/>
  <c r="AR1047" i="6" s="1"/>
  <c r="AN1048" i="6"/>
  <c r="AP1047" i="6"/>
  <c r="AV1048" i="6"/>
  <c r="AX1047" i="6"/>
  <c r="AW1047" i="6"/>
  <c r="AL1048" i="6"/>
  <c r="AK1048" i="6"/>
  <c r="AJ1049" i="6"/>
  <c r="AT1047" i="6"/>
  <c r="AS1048" i="6"/>
  <c r="AQ1047" i="6" l="1"/>
  <c r="AK1049" i="6"/>
  <c r="AL1049" i="6"/>
  <c r="AJ1050" i="6"/>
  <c r="AX1048" i="6"/>
  <c r="AV1049" i="6"/>
  <c r="AW1048" i="6"/>
  <c r="AP1048" i="6"/>
  <c r="AO1048" i="6"/>
  <c r="AR1048" i="6" s="1"/>
  <c r="AN1049" i="6"/>
  <c r="AS1049" i="6"/>
  <c r="AT1048" i="6"/>
  <c r="BB1049" i="6"/>
  <c r="BA1050" i="6"/>
  <c r="AQ1048" i="6" l="1"/>
  <c r="AS1050" i="6"/>
  <c r="AT1049" i="6"/>
  <c r="AJ1051" i="6"/>
  <c r="AK1050" i="6"/>
  <c r="AL1050" i="6"/>
  <c r="AO1049" i="6"/>
  <c r="AR1049" i="6" s="1"/>
  <c r="AP1049" i="6"/>
  <c r="AN1050" i="6"/>
  <c r="AX1049" i="6"/>
  <c r="AW1049" i="6"/>
  <c r="AV1050" i="6"/>
  <c r="BB1050" i="6"/>
  <c r="BA1051" i="6"/>
  <c r="AQ1049" i="6" l="1"/>
  <c r="AJ1052" i="6"/>
  <c r="AL1051" i="6"/>
  <c r="AK1051" i="6"/>
  <c r="AX1050" i="6"/>
  <c r="AV1051" i="6"/>
  <c r="AW1050" i="6"/>
  <c r="AO1050" i="6"/>
  <c r="AR1050" i="6" s="1"/>
  <c r="AN1051" i="6"/>
  <c r="AP1050" i="6"/>
  <c r="BB1051" i="6"/>
  <c r="BA1052" i="6"/>
  <c r="AT1050" i="6"/>
  <c r="AS1051" i="6"/>
  <c r="AQ1050" i="6" l="1"/>
  <c r="BA1053" i="6"/>
  <c r="BB1052" i="6"/>
  <c r="AO1051" i="6"/>
  <c r="AR1051" i="6" s="1"/>
  <c r="AN1052" i="6"/>
  <c r="AP1051" i="6"/>
  <c r="AW1051" i="6"/>
  <c r="AV1052" i="6"/>
  <c r="AX1051" i="6"/>
  <c r="AS1052" i="6"/>
  <c r="AT1051" i="6"/>
  <c r="AL1052" i="6"/>
  <c r="AJ1053" i="6"/>
  <c r="AK1052" i="6"/>
  <c r="AQ1051" i="6" l="1"/>
  <c r="AT1052" i="6"/>
  <c r="AS1053" i="6"/>
  <c r="AL1053" i="6"/>
  <c r="AK1053" i="6"/>
  <c r="AJ1054" i="6"/>
  <c r="AV1053" i="6"/>
  <c r="AW1052" i="6"/>
  <c r="AX1052" i="6"/>
  <c r="AP1052" i="6"/>
  <c r="AO1052" i="6"/>
  <c r="AR1052" i="6" s="1"/>
  <c r="AN1053" i="6"/>
  <c r="BA1054" i="6"/>
  <c r="BB1053" i="6"/>
  <c r="AQ1052" i="6" l="1"/>
  <c r="BA1055" i="6"/>
  <c r="BB1054" i="6"/>
  <c r="AO1053" i="6"/>
  <c r="AR1053" i="6" s="1"/>
  <c r="AN1054" i="6"/>
  <c r="AP1053" i="6"/>
  <c r="AV1054" i="6"/>
  <c r="AX1053" i="6"/>
  <c r="AW1053" i="6"/>
  <c r="AJ1055" i="6"/>
  <c r="AL1054" i="6"/>
  <c r="AK1054" i="6"/>
  <c r="AT1053" i="6"/>
  <c r="AS1054" i="6"/>
  <c r="AQ1053" i="6" l="1"/>
  <c r="AX1054" i="6"/>
  <c r="AW1054" i="6"/>
  <c r="AV1055" i="6"/>
  <c r="AJ1056" i="6"/>
  <c r="AK1055" i="6"/>
  <c r="AL1055" i="6"/>
  <c r="AO1054" i="6"/>
  <c r="AR1054" i="6" s="1"/>
  <c r="AP1054" i="6"/>
  <c r="AN1055" i="6"/>
  <c r="AS1055" i="6"/>
  <c r="AT1054" i="6"/>
  <c r="BA1056" i="6"/>
  <c r="BB1055" i="6"/>
  <c r="AQ1054" i="6" l="1"/>
  <c r="AO1055" i="6"/>
  <c r="AR1055" i="6" s="1"/>
  <c r="AN1056" i="6"/>
  <c r="AP1055" i="6"/>
  <c r="AJ1057" i="6"/>
  <c r="AK1056" i="6"/>
  <c r="AL1056" i="6"/>
  <c r="AS1056" i="6"/>
  <c r="AT1055" i="6"/>
  <c r="AX1055" i="6"/>
  <c r="AV1056" i="6"/>
  <c r="AW1055" i="6"/>
  <c r="BA1057" i="6"/>
  <c r="BB1056" i="6"/>
  <c r="AQ1055" i="6" l="1"/>
  <c r="AV1057" i="6"/>
  <c r="AW1056" i="6"/>
  <c r="AX1056" i="6"/>
  <c r="AJ1058" i="6"/>
  <c r="AL1057" i="6"/>
  <c r="AK1057" i="6"/>
  <c r="AT1056" i="6"/>
  <c r="AS1057" i="6"/>
  <c r="AP1056" i="6"/>
  <c r="AN1057" i="6"/>
  <c r="AO1056" i="6"/>
  <c r="AR1056" i="6" s="1"/>
  <c r="BA1058" i="6"/>
  <c r="BB1057" i="6"/>
  <c r="AQ1056" i="6" l="1"/>
  <c r="AJ1059" i="6"/>
  <c r="AK1058" i="6"/>
  <c r="AL1058" i="6"/>
  <c r="AO1057" i="6"/>
  <c r="AR1057" i="6" s="1"/>
  <c r="AN1058" i="6"/>
  <c r="AP1057" i="6"/>
  <c r="AS1058" i="6"/>
  <c r="AT1057" i="6"/>
  <c r="BA1059" i="6"/>
  <c r="BB1058" i="6"/>
  <c r="AX1057" i="6"/>
  <c r="AV1058" i="6"/>
  <c r="AW1057" i="6"/>
  <c r="AQ1057" i="6" l="1"/>
  <c r="AV1059" i="6"/>
  <c r="AW1058" i="6"/>
  <c r="AX1058" i="6"/>
  <c r="AS1059" i="6"/>
  <c r="AT1058" i="6"/>
  <c r="BA1060" i="6"/>
  <c r="BB1059" i="6"/>
  <c r="AO1058" i="6"/>
  <c r="AR1058" i="6" s="1"/>
  <c r="AP1058" i="6"/>
  <c r="AN1059" i="6"/>
  <c r="AK1059" i="6"/>
  <c r="AL1059" i="6"/>
  <c r="AJ1060" i="6"/>
  <c r="AQ1058" i="6" l="1"/>
  <c r="AO1059" i="6"/>
  <c r="AR1059" i="6" s="1"/>
  <c r="AN1060" i="6"/>
  <c r="AP1059" i="6"/>
  <c r="BB1060" i="6"/>
  <c r="BA1061" i="6"/>
  <c r="AS1060" i="6"/>
  <c r="AT1059" i="6"/>
  <c r="AJ1061" i="6"/>
  <c r="AK1060" i="6"/>
  <c r="AL1060" i="6"/>
  <c r="AV1060" i="6"/>
  <c r="AW1059" i="6"/>
  <c r="AX1059" i="6"/>
  <c r="AQ1059" i="6" l="1"/>
  <c r="AV1061" i="6"/>
  <c r="AW1060" i="6"/>
  <c r="AX1060" i="6"/>
  <c r="AK1061" i="6"/>
  <c r="AL1061" i="6"/>
  <c r="AJ1062" i="6"/>
  <c r="AS1061" i="6"/>
  <c r="AT1060" i="6"/>
  <c r="BA1062" i="6"/>
  <c r="BB1061" i="6"/>
  <c r="AP1060" i="6"/>
  <c r="AO1060" i="6"/>
  <c r="AR1060" i="6" s="1"/>
  <c r="AN1061" i="6"/>
  <c r="AQ1060" i="6" l="1"/>
  <c r="BB1062" i="6"/>
  <c r="BA1063" i="6"/>
  <c r="AS1062" i="6"/>
  <c r="AT1061" i="6"/>
  <c r="AK1062" i="6"/>
  <c r="AJ1063" i="6"/>
  <c r="AL1062" i="6"/>
  <c r="AO1061" i="6"/>
  <c r="AR1061" i="6" s="1"/>
  <c r="AN1062" i="6"/>
  <c r="AP1061" i="6"/>
  <c r="AV1062" i="6"/>
  <c r="AW1061" i="6"/>
  <c r="AX1061" i="6"/>
  <c r="AQ1061" i="6" l="1"/>
  <c r="AW1062" i="6"/>
  <c r="AV1063" i="6"/>
  <c r="AX1062" i="6"/>
  <c r="AO1062" i="6"/>
  <c r="AR1062" i="6" s="1"/>
  <c r="AP1062" i="6"/>
  <c r="AN1063" i="6"/>
  <c r="AT1062" i="6"/>
  <c r="AS1063" i="6"/>
  <c r="AJ1064" i="6"/>
  <c r="AK1063" i="6"/>
  <c r="AL1063" i="6"/>
  <c r="BB1063" i="6"/>
  <c r="BA1064" i="6"/>
  <c r="AQ1062" i="6" l="1"/>
  <c r="AT1063" i="6"/>
  <c r="AS1064" i="6"/>
  <c r="AJ1065" i="6"/>
  <c r="AL1064" i="6"/>
  <c r="AK1064" i="6"/>
  <c r="AW1063" i="6"/>
  <c r="AV1064" i="6"/>
  <c r="AX1063" i="6"/>
  <c r="AO1063" i="6"/>
  <c r="AR1063" i="6" s="1"/>
  <c r="AP1063" i="6"/>
  <c r="AN1064" i="6"/>
  <c r="BB1064" i="6"/>
  <c r="BA1065" i="6"/>
  <c r="AQ1063" i="6" l="1"/>
  <c r="AW1064" i="6"/>
  <c r="AV1065" i="6"/>
  <c r="AX1064" i="6"/>
  <c r="AP1064" i="6"/>
  <c r="AN1065" i="6"/>
  <c r="AO1064" i="6"/>
  <c r="AR1064" i="6" s="1"/>
  <c r="AS1065" i="6"/>
  <c r="AT1064" i="6"/>
  <c r="AJ1066" i="6"/>
  <c r="AL1065" i="6"/>
  <c r="AK1065" i="6"/>
  <c r="BA1066" i="6"/>
  <c r="BB1065" i="6"/>
  <c r="AQ1064" i="6" l="1"/>
  <c r="AS1066" i="6"/>
  <c r="AT1065" i="6"/>
  <c r="BB1066" i="6"/>
  <c r="BA1067" i="6"/>
  <c r="AW1065" i="6"/>
  <c r="AV1066" i="6"/>
  <c r="AX1065" i="6"/>
  <c r="AK1066" i="6"/>
  <c r="AJ1067" i="6"/>
  <c r="AL1066" i="6"/>
  <c r="AO1065" i="6"/>
  <c r="AR1065" i="6" s="1"/>
  <c r="AN1066" i="6"/>
  <c r="AP1065" i="6"/>
  <c r="AQ1065" i="6" l="1"/>
  <c r="AK1067" i="6"/>
  <c r="AJ1068" i="6"/>
  <c r="AL1067" i="6"/>
  <c r="AV1067" i="6"/>
  <c r="AW1066" i="6"/>
  <c r="AX1066" i="6"/>
  <c r="BB1067" i="6"/>
  <c r="BA1068" i="6"/>
  <c r="AO1066" i="6"/>
  <c r="AR1066" i="6" s="1"/>
  <c r="AN1067" i="6"/>
  <c r="AP1066" i="6"/>
  <c r="AT1066" i="6"/>
  <c r="AS1067" i="6"/>
  <c r="AQ1066" i="6" l="1"/>
  <c r="BA1069" i="6"/>
  <c r="BB1068" i="6"/>
  <c r="AO1067" i="6"/>
  <c r="AR1067" i="6" s="1"/>
  <c r="AP1067" i="6"/>
  <c r="AN1068" i="6"/>
  <c r="AW1067" i="6"/>
  <c r="AX1067" i="6"/>
  <c r="AV1068" i="6"/>
  <c r="AL1068" i="6"/>
  <c r="AK1068" i="6"/>
  <c r="AJ1069" i="6"/>
  <c r="AT1067" i="6"/>
  <c r="AS1068" i="6"/>
  <c r="AQ1067" i="6" l="1"/>
  <c r="AJ1070" i="6"/>
  <c r="AL1069" i="6"/>
  <c r="AK1069" i="6"/>
  <c r="AX1068" i="6"/>
  <c r="AV1069" i="6"/>
  <c r="AW1068" i="6"/>
  <c r="AP1068" i="6"/>
  <c r="AN1069" i="6"/>
  <c r="AO1068" i="6"/>
  <c r="AR1068" i="6" s="1"/>
  <c r="AS1069" i="6"/>
  <c r="AT1068" i="6"/>
  <c r="BB1069" i="6"/>
  <c r="BA1070" i="6"/>
  <c r="AQ1068" i="6" l="1"/>
  <c r="AT1069" i="6"/>
  <c r="AS1070" i="6"/>
  <c r="AO1069" i="6"/>
  <c r="AR1069" i="6" s="1"/>
  <c r="AN1070" i="6"/>
  <c r="AP1069" i="6"/>
  <c r="AV1070" i="6"/>
  <c r="AW1069" i="6"/>
  <c r="AX1069" i="6"/>
  <c r="BA1071" i="6"/>
  <c r="BB1070" i="6"/>
  <c r="AK1070" i="6"/>
  <c r="AJ1071" i="6"/>
  <c r="AL1070" i="6"/>
  <c r="AQ1069" i="6" l="1"/>
  <c r="AK1071" i="6"/>
  <c r="AJ1072" i="6"/>
  <c r="AL1071" i="6"/>
  <c r="BA1072" i="6"/>
  <c r="BB1071" i="6"/>
  <c r="AX1070" i="6"/>
  <c r="AW1070" i="6"/>
  <c r="AV1071" i="6"/>
  <c r="AO1070" i="6"/>
  <c r="AR1070" i="6" s="1"/>
  <c r="AN1071" i="6"/>
  <c r="AP1070" i="6"/>
  <c r="AT1070" i="6"/>
  <c r="AS1071" i="6"/>
  <c r="AQ1070" i="6" l="1"/>
  <c r="AW1071" i="6"/>
  <c r="AV1072" i="6"/>
  <c r="AX1071" i="6"/>
  <c r="AL1072" i="6"/>
  <c r="AJ1073" i="6"/>
  <c r="AK1072" i="6"/>
  <c r="AO1071" i="6"/>
  <c r="AR1071" i="6" s="1"/>
  <c r="AP1071" i="6"/>
  <c r="AN1072" i="6"/>
  <c r="BB1072" i="6"/>
  <c r="BA1073" i="6"/>
  <c r="AS1072" i="6"/>
  <c r="AT1071" i="6"/>
  <c r="AQ1071" i="6" l="1"/>
  <c r="AP1072" i="6"/>
  <c r="AN1073" i="6"/>
  <c r="AO1072" i="6"/>
  <c r="AR1072" i="6" s="1"/>
  <c r="AT1072" i="6"/>
  <c r="AS1073" i="6"/>
  <c r="AV1073" i="6"/>
  <c r="AW1072" i="6"/>
  <c r="AX1072" i="6"/>
  <c r="BA1074" i="6"/>
  <c r="BB1073" i="6"/>
  <c r="AK1073" i="6"/>
  <c r="AJ1074" i="6"/>
  <c r="AL1073" i="6"/>
  <c r="AQ1072" i="6" l="1"/>
  <c r="BB1074" i="6"/>
  <c r="BA1075" i="6"/>
  <c r="AV1074" i="6"/>
  <c r="AX1073" i="6"/>
  <c r="AW1073" i="6"/>
  <c r="AO1073" i="6"/>
  <c r="AR1073" i="6" s="1"/>
  <c r="AN1074" i="6"/>
  <c r="AP1073" i="6"/>
  <c r="AL1074" i="6"/>
  <c r="AK1074" i="6"/>
  <c r="AJ1075" i="6"/>
  <c r="AT1073" i="6"/>
  <c r="AS1074" i="6"/>
  <c r="AQ1073" i="6" l="1"/>
  <c r="AJ1076" i="6"/>
  <c r="AK1075" i="6"/>
  <c r="AL1075" i="6"/>
  <c r="AO1074" i="6"/>
  <c r="AR1074" i="6" s="1"/>
  <c r="AN1075" i="6"/>
  <c r="AP1074" i="6"/>
  <c r="AW1074" i="6"/>
  <c r="AV1075" i="6"/>
  <c r="AX1074" i="6"/>
  <c r="BA1076" i="6"/>
  <c r="BB1075" i="6"/>
  <c r="AT1074" i="6"/>
  <c r="AS1075" i="6"/>
  <c r="AQ1074" i="6" l="1"/>
  <c r="AX1075" i="6"/>
  <c r="AW1075" i="6"/>
  <c r="AV1076" i="6"/>
  <c r="BB1076" i="6"/>
  <c r="BA1077" i="6"/>
  <c r="AO1075" i="6"/>
  <c r="AR1075" i="6" s="1"/>
  <c r="AN1076" i="6"/>
  <c r="AP1075" i="6"/>
  <c r="AT1075" i="6"/>
  <c r="AS1076" i="6"/>
  <c r="AL1076" i="6"/>
  <c r="AJ1077" i="6"/>
  <c r="AK1076" i="6"/>
  <c r="AQ1075" i="6" l="1"/>
  <c r="BA1078" i="6"/>
  <c r="BB1077" i="6"/>
  <c r="AJ1078" i="6"/>
  <c r="AK1077" i="6"/>
  <c r="AL1077" i="6"/>
  <c r="AS1077" i="6"/>
  <c r="AT1076" i="6"/>
  <c r="AP1076" i="6"/>
  <c r="AO1076" i="6"/>
  <c r="AR1076" i="6" s="1"/>
  <c r="AN1077" i="6"/>
  <c r="AV1077" i="6"/>
  <c r="AX1076" i="6"/>
  <c r="AW1076" i="6"/>
  <c r="AQ1076" i="6" l="1"/>
  <c r="AV1078" i="6"/>
  <c r="AW1077" i="6"/>
  <c r="AX1077" i="6"/>
  <c r="AO1077" i="6"/>
  <c r="AR1077" i="6" s="1"/>
  <c r="AN1078" i="6"/>
  <c r="AP1077" i="6"/>
  <c r="AK1078" i="6"/>
  <c r="AJ1079" i="6"/>
  <c r="AL1078" i="6"/>
  <c r="AS1078" i="6"/>
  <c r="AT1077" i="6"/>
  <c r="BA1079" i="6"/>
  <c r="BB1078" i="6"/>
  <c r="AQ1077" i="6" l="1"/>
  <c r="AL1079" i="6"/>
  <c r="AJ1080" i="6"/>
  <c r="AK1079" i="6"/>
  <c r="AS1079" i="6"/>
  <c r="AT1078" i="6"/>
  <c r="AO1078" i="6"/>
  <c r="AR1078" i="6" s="1"/>
  <c r="AN1079" i="6"/>
  <c r="AP1078" i="6"/>
  <c r="BB1079" i="6"/>
  <c r="BA1080" i="6"/>
  <c r="AW1078" i="6"/>
  <c r="AX1078" i="6"/>
  <c r="AV1079" i="6"/>
  <c r="AQ1078" i="6" l="1"/>
  <c r="AO1079" i="6"/>
  <c r="AR1079" i="6" s="1"/>
  <c r="AP1079" i="6"/>
  <c r="AN1080" i="6"/>
  <c r="BB1080" i="6"/>
  <c r="BA1081" i="6"/>
  <c r="AL1080" i="6"/>
  <c r="AJ1081" i="6"/>
  <c r="AK1080" i="6"/>
  <c r="AT1079" i="6"/>
  <c r="AS1080" i="6"/>
  <c r="AW1079" i="6"/>
  <c r="AV1080" i="6"/>
  <c r="AX1079" i="6"/>
  <c r="AQ1079" i="6" l="1"/>
  <c r="AW1080" i="6"/>
  <c r="AX1080" i="6"/>
  <c r="AV1081" i="6"/>
  <c r="BA1082" i="6"/>
  <c r="BB1081" i="6"/>
  <c r="AS1081" i="6"/>
  <c r="AT1080" i="6"/>
  <c r="AP1080" i="6"/>
  <c r="AO1080" i="6"/>
  <c r="AR1080" i="6" s="1"/>
  <c r="AN1081" i="6"/>
  <c r="AJ1082" i="6"/>
  <c r="AL1081" i="6"/>
  <c r="AK1081" i="6"/>
  <c r="AQ1080" i="6" l="1"/>
  <c r="AT1081" i="6"/>
  <c r="AS1082" i="6"/>
  <c r="BB1082" i="6"/>
  <c r="BA1083" i="6"/>
  <c r="AV1082" i="6"/>
  <c r="AX1081" i="6"/>
  <c r="AW1081" i="6"/>
  <c r="AO1081" i="6"/>
  <c r="AR1081" i="6" s="1"/>
  <c r="AP1081" i="6"/>
  <c r="AN1082" i="6"/>
  <c r="AL1082" i="6"/>
  <c r="AK1082" i="6"/>
  <c r="AJ1083" i="6"/>
  <c r="AQ1081" i="6" l="1"/>
  <c r="AV1083" i="6"/>
  <c r="AW1082" i="6"/>
  <c r="AX1082" i="6"/>
  <c r="AO1082" i="6"/>
  <c r="AR1082" i="6" s="1"/>
  <c r="AP1082" i="6"/>
  <c r="AN1083" i="6"/>
  <c r="BB1083" i="6"/>
  <c r="BA1084" i="6"/>
  <c r="AS1083" i="6"/>
  <c r="AT1082" i="6"/>
  <c r="AL1083" i="6"/>
  <c r="AJ1084" i="6"/>
  <c r="AK1083" i="6"/>
  <c r="AQ1082" i="6" l="1"/>
  <c r="AO1083" i="6"/>
  <c r="AR1083" i="6" s="1"/>
  <c r="AN1084" i="6"/>
  <c r="AP1083" i="6"/>
  <c r="AS1084" i="6"/>
  <c r="AT1083" i="6"/>
  <c r="AL1084" i="6"/>
  <c r="AJ1085" i="6"/>
  <c r="AK1084" i="6"/>
  <c r="BA1085" i="6"/>
  <c r="BB1084" i="6"/>
  <c r="AX1083" i="6"/>
  <c r="AV1084" i="6"/>
  <c r="AW1083" i="6"/>
  <c r="AQ1083" i="6" l="1"/>
  <c r="AX1084" i="6"/>
  <c r="AV1085" i="6"/>
  <c r="AW1084" i="6"/>
  <c r="AP1084" i="6"/>
  <c r="AO1084" i="6"/>
  <c r="AR1084" i="6" s="1"/>
  <c r="AN1085" i="6"/>
  <c r="BA1086" i="6"/>
  <c r="BB1085" i="6"/>
  <c r="AJ1086" i="6"/>
  <c r="AL1085" i="6"/>
  <c r="AK1085" i="6"/>
  <c r="AS1085" i="6"/>
  <c r="AT1084" i="6"/>
  <c r="AQ1084" i="6" l="1"/>
  <c r="AL1086" i="6"/>
  <c r="AK1086" i="6"/>
  <c r="AJ1087" i="6"/>
  <c r="AO1085" i="6"/>
  <c r="AR1085" i="6" s="1"/>
  <c r="AP1085" i="6"/>
  <c r="AN1086" i="6"/>
  <c r="AS1086" i="6"/>
  <c r="AT1085" i="6"/>
  <c r="AV1086" i="6"/>
  <c r="AX1085" i="6"/>
  <c r="AW1085" i="6"/>
  <c r="BA1087" i="6"/>
  <c r="BB1086" i="6"/>
  <c r="AQ1085" i="6" l="1"/>
  <c r="AW1086" i="6"/>
  <c r="AX1086" i="6"/>
  <c r="AV1087" i="6"/>
  <c r="BA1088" i="6"/>
  <c r="BB1087" i="6"/>
  <c r="AO1086" i="6"/>
  <c r="AR1086" i="6" s="1"/>
  <c r="AN1087" i="6"/>
  <c r="AP1086" i="6"/>
  <c r="AJ1088" i="6"/>
  <c r="AL1087" i="6"/>
  <c r="AK1087" i="6"/>
  <c r="AS1087" i="6"/>
  <c r="AT1086" i="6"/>
  <c r="AQ1086" i="6" l="1"/>
  <c r="AJ1089" i="6"/>
  <c r="AK1088" i="6"/>
  <c r="AL1088" i="6"/>
  <c r="AS1088" i="6"/>
  <c r="AT1087" i="6"/>
  <c r="BA1089" i="6"/>
  <c r="BB1088" i="6"/>
  <c r="AX1087" i="6"/>
  <c r="AV1088" i="6"/>
  <c r="AW1087" i="6"/>
  <c r="AO1087" i="6"/>
  <c r="AR1087" i="6" s="1"/>
  <c r="AP1087" i="6"/>
  <c r="AN1088" i="6"/>
  <c r="AQ1087" i="6" l="1"/>
  <c r="BA1090" i="6"/>
  <c r="BB1089" i="6"/>
  <c r="AX1088" i="6"/>
  <c r="AW1088" i="6"/>
  <c r="AV1089" i="6"/>
  <c r="AT1088" i="6"/>
  <c r="AS1089" i="6"/>
  <c r="AP1088" i="6"/>
  <c r="AO1088" i="6"/>
  <c r="AR1088" i="6" s="1"/>
  <c r="AN1089" i="6"/>
  <c r="AK1089" i="6"/>
  <c r="AJ1090" i="6"/>
  <c r="AL1089" i="6"/>
  <c r="AQ1088" i="6" l="1"/>
  <c r="AO1089" i="6"/>
  <c r="AR1089" i="6" s="1"/>
  <c r="AN1090" i="6"/>
  <c r="AP1089" i="6"/>
  <c r="AX1089" i="6"/>
  <c r="AV1090" i="6"/>
  <c r="AW1089" i="6"/>
  <c r="AJ1091" i="6"/>
  <c r="AL1090" i="6"/>
  <c r="AK1090" i="6"/>
  <c r="AS1090" i="6"/>
  <c r="AT1089" i="6"/>
  <c r="BB1090" i="6"/>
  <c r="BA1091" i="6"/>
  <c r="AQ1089" i="6" l="1"/>
  <c r="AS1091" i="6"/>
  <c r="AT1090" i="6"/>
  <c r="AO1090" i="6"/>
  <c r="AR1090" i="6" s="1"/>
  <c r="AP1090" i="6"/>
  <c r="AN1091" i="6"/>
  <c r="AK1091" i="6"/>
  <c r="AJ1092" i="6"/>
  <c r="AL1091" i="6"/>
  <c r="AV1091" i="6"/>
  <c r="AW1090" i="6"/>
  <c r="AX1090" i="6"/>
  <c r="BB1091" i="6"/>
  <c r="BA1092" i="6"/>
  <c r="AQ1090" i="6" l="1"/>
  <c r="AV1092" i="6"/>
  <c r="AX1091" i="6"/>
  <c r="AW1091" i="6"/>
  <c r="AK1092" i="6"/>
  <c r="AJ1093" i="6"/>
  <c r="AL1092" i="6"/>
  <c r="AO1091" i="6"/>
  <c r="AR1091" i="6" s="1"/>
  <c r="AN1092" i="6"/>
  <c r="AP1091" i="6"/>
  <c r="BB1092" i="6"/>
  <c r="BA1093" i="6"/>
  <c r="AS1092" i="6"/>
  <c r="AT1091" i="6"/>
  <c r="AQ1091" i="6" l="1"/>
  <c r="AT1092" i="6"/>
  <c r="AS1093" i="6"/>
  <c r="BA1094" i="6"/>
  <c r="BB1093" i="6"/>
  <c r="AP1092" i="6"/>
  <c r="AN1093" i="6"/>
  <c r="AO1092" i="6"/>
  <c r="AR1092" i="6" s="1"/>
  <c r="AL1093" i="6"/>
  <c r="AK1093" i="6"/>
  <c r="AJ1094" i="6"/>
  <c r="AW1092" i="6"/>
  <c r="AV1093" i="6"/>
  <c r="AX1092" i="6"/>
  <c r="AQ1092" i="6" l="1"/>
  <c r="AV1094" i="6"/>
  <c r="AW1093" i="6"/>
  <c r="AX1093" i="6"/>
  <c r="BA1095" i="6"/>
  <c r="BB1094" i="6"/>
  <c r="AO1093" i="6"/>
  <c r="AR1093" i="6" s="1"/>
  <c r="AN1094" i="6"/>
  <c r="AP1093" i="6"/>
  <c r="AT1093" i="6"/>
  <c r="AS1094" i="6"/>
  <c r="AJ1095" i="6"/>
  <c r="AL1094" i="6"/>
  <c r="AK1094" i="6"/>
  <c r="AQ1093" i="6" l="1"/>
  <c r="AK1095" i="6"/>
  <c r="AL1095" i="6"/>
  <c r="AJ1096" i="6"/>
  <c r="BA1096" i="6"/>
  <c r="BB1095" i="6"/>
  <c r="AT1094" i="6"/>
  <c r="AS1095" i="6"/>
  <c r="AO1094" i="6"/>
  <c r="AR1094" i="6" s="1"/>
  <c r="AN1095" i="6"/>
  <c r="AP1094" i="6"/>
  <c r="AV1095" i="6"/>
  <c r="AX1094" i="6"/>
  <c r="AW1094" i="6"/>
  <c r="AQ1094" i="6" l="1"/>
  <c r="AO1095" i="6"/>
  <c r="AR1095" i="6" s="1"/>
  <c r="AP1095" i="6"/>
  <c r="AN1096" i="6"/>
  <c r="BA1097" i="6"/>
  <c r="BB1096" i="6"/>
  <c r="AL1096" i="6"/>
  <c r="AJ1097" i="6"/>
  <c r="AK1096" i="6"/>
  <c r="AX1095" i="6"/>
  <c r="AW1095" i="6"/>
  <c r="AV1096" i="6"/>
  <c r="AS1096" i="6"/>
  <c r="AT1095" i="6"/>
  <c r="AQ1095" i="6" l="1"/>
  <c r="AS1097" i="6"/>
  <c r="AT1096" i="6"/>
  <c r="AX1096" i="6"/>
  <c r="AV1097" i="6"/>
  <c r="AW1096" i="6"/>
  <c r="AP1096" i="6"/>
  <c r="AO1096" i="6"/>
  <c r="AR1096" i="6" s="1"/>
  <c r="AN1097" i="6"/>
  <c r="AK1097" i="6"/>
  <c r="AL1097" i="6"/>
  <c r="AJ1098" i="6"/>
  <c r="BB1097" i="6"/>
  <c r="BA1098" i="6"/>
  <c r="AQ1096" i="6" l="1"/>
  <c r="AK1098" i="6"/>
  <c r="AJ1099" i="6"/>
  <c r="AL1098" i="6"/>
  <c r="AO1097" i="6"/>
  <c r="AR1097" i="6" s="1"/>
  <c r="AN1098" i="6"/>
  <c r="AP1097" i="6"/>
  <c r="AW1097" i="6"/>
  <c r="AV1098" i="6"/>
  <c r="AX1097" i="6"/>
  <c r="BA1099" i="6"/>
  <c r="BB1098" i="6"/>
  <c r="AT1097" i="6"/>
  <c r="AS1098" i="6"/>
  <c r="AQ1097" i="6" l="1"/>
  <c r="AW1098" i="6"/>
  <c r="AX1098" i="6"/>
  <c r="AV1099" i="6"/>
  <c r="AO1098" i="6"/>
  <c r="AR1098" i="6" s="1"/>
  <c r="AN1099" i="6"/>
  <c r="AP1098" i="6"/>
  <c r="BB1099" i="6"/>
  <c r="BA1100" i="6"/>
  <c r="AJ1100" i="6"/>
  <c r="AL1099" i="6"/>
  <c r="AK1099" i="6"/>
  <c r="AS1099" i="6"/>
  <c r="AT1098" i="6"/>
  <c r="AQ1098" i="6" l="1"/>
  <c r="AO1099" i="6"/>
  <c r="AR1099" i="6" s="1"/>
  <c r="AN1100" i="6"/>
  <c r="AP1099" i="6"/>
  <c r="AJ1101" i="6"/>
  <c r="AK1100" i="6"/>
  <c r="AL1100" i="6"/>
  <c r="AT1099" i="6"/>
  <c r="AS1100" i="6"/>
  <c r="AV1100" i="6"/>
  <c r="AW1099" i="6"/>
  <c r="AX1099" i="6"/>
  <c r="BA1101" i="6"/>
  <c r="BB1100" i="6"/>
  <c r="AQ1099" i="6" l="1"/>
  <c r="AT1100" i="6"/>
  <c r="AS1101" i="6"/>
  <c r="AJ1102" i="6"/>
  <c r="AL1101" i="6"/>
  <c r="AK1101" i="6"/>
  <c r="AV1101" i="6"/>
  <c r="AW1100" i="6"/>
  <c r="AX1100" i="6"/>
  <c r="AP1100" i="6"/>
  <c r="AO1100" i="6"/>
  <c r="AR1100" i="6" s="1"/>
  <c r="AN1101" i="6"/>
  <c r="BB1101" i="6"/>
  <c r="BA1102" i="6"/>
  <c r="AQ1100" i="6" l="1"/>
  <c r="AO1101" i="6"/>
  <c r="AR1101" i="6" s="1"/>
  <c r="AP1101" i="6"/>
  <c r="AN1102" i="6"/>
  <c r="AV1102" i="6"/>
  <c r="AW1101" i="6"/>
  <c r="AX1101" i="6"/>
  <c r="AJ1103" i="6"/>
  <c r="AK1102" i="6"/>
  <c r="AL1102" i="6"/>
  <c r="AS1102" i="6"/>
  <c r="AT1101" i="6"/>
  <c r="BB1102" i="6"/>
  <c r="BA1103" i="6"/>
  <c r="AQ1101" i="6" l="1"/>
  <c r="AT1102" i="6"/>
  <c r="AS1103" i="6"/>
  <c r="AL1103" i="6"/>
  <c r="AJ1104" i="6"/>
  <c r="AK1103" i="6"/>
  <c r="AV1103" i="6"/>
  <c r="AW1102" i="6"/>
  <c r="AX1102" i="6"/>
  <c r="AO1102" i="6"/>
  <c r="AR1102" i="6" s="1"/>
  <c r="AP1102" i="6"/>
  <c r="AN1103" i="6"/>
  <c r="BA1104" i="6"/>
  <c r="BB1103" i="6"/>
  <c r="AQ1102" i="6" l="1"/>
  <c r="AL1104" i="6"/>
  <c r="AJ1105" i="6"/>
  <c r="AK1104" i="6"/>
  <c r="BB1104" i="6"/>
  <c r="BA1105" i="6"/>
  <c r="AX1103" i="6"/>
  <c r="AV1104" i="6"/>
  <c r="AW1103" i="6"/>
  <c r="AS1104" i="6"/>
  <c r="AT1103" i="6"/>
  <c r="AO1103" i="6"/>
  <c r="AR1103" i="6" s="1"/>
  <c r="AN1104" i="6"/>
  <c r="AP1103" i="6"/>
  <c r="AQ1103" i="6" l="1"/>
  <c r="AT1104" i="6"/>
  <c r="AS1105" i="6"/>
  <c r="AP1104" i="6"/>
  <c r="AN1105" i="6"/>
  <c r="AO1104" i="6"/>
  <c r="AR1104" i="6" s="1"/>
  <c r="BA1106" i="6"/>
  <c r="BB1105" i="6"/>
  <c r="AX1104" i="6"/>
  <c r="AW1104" i="6"/>
  <c r="AV1105" i="6"/>
  <c r="AJ1106" i="6"/>
  <c r="AL1105" i="6"/>
  <c r="AK1105" i="6"/>
  <c r="AQ1104" i="6" l="1"/>
  <c r="AX1105" i="6"/>
  <c r="AV1106" i="6"/>
  <c r="AW1105" i="6"/>
  <c r="AO1105" i="6"/>
  <c r="AR1105" i="6" s="1"/>
  <c r="AP1105" i="6"/>
  <c r="AN1106" i="6"/>
  <c r="AT1105" i="6"/>
  <c r="AS1106" i="6"/>
  <c r="AK1106" i="6"/>
  <c r="AL1106" i="6"/>
  <c r="AJ1107" i="6"/>
  <c r="BA1107" i="6"/>
  <c r="BB1106" i="6"/>
  <c r="AQ1105" i="6" l="1"/>
  <c r="AJ1108" i="6"/>
  <c r="AK1107" i="6"/>
  <c r="AL1107" i="6"/>
  <c r="BB1107" i="6"/>
  <c r="BA1108" i="6"/>
  <c r="AO1106" i="6"/>
  <c r="AR1106" i="6" s="1"/>
  <c r="AN1107" i="6"/>
  <c r="AP1106" i="6"/>
  <c r="AX1106" i="6"/>
  <c r="AW1106" i="6"/>
  <c r="AV1107" i="6"/>
  <c r="AS1107" i="6"/>
  <c r="AT1106" i="6"/>
  <c r="AQ1106" i="6" l="1"/>
  <c r="AT1107" i="6"/>
  <c r="AS1108" i="6"/>
  <c r="AW1107" i="6"/>
  <c r="AV1108" i="6"/>
  <c r="AX1107" i="6"/>
  <c r="AO1107" i="6"/>
  <c r="AR1107" i="6" s="1"/>
  <c r="AN1108" i="6"/>
  <c r="AP1107" i="6"/>
  <c r="BA1109" i="6"/>
  <c r="BB1108" i="6"/>
  <c r="AK1108" i="6"/>
  <c r="AJ1109" i="6"/>
  <c r="AL1108" i="6"/>
  <c r="AQ1107" i="6" l="1"/>
  <c r="BA1110" i="6"/>
  <c r="BB1109" i="6"/>
  <c r="AK1109" i="6"/>
  <c r="AJ1110" i="6"/>
  <c r="AL1109" i="6"/>
  <c r="AV1109" i="6"/>
  <c r="AW1108" i="6"/>
  <c r="AX1108" i="6"/>
  <c r="AP1108" i="6"/>
  <c r="AO1108" i="6"/>
  <c r="AR1108" i="6" s="1"/>
  <c r="AN1109" i="6"/>
  <c r="AT1108" i="6"/>
  <c r="AS1109" i="6"/>
  <c r="AQ1108" i="6" l="1"/>
  <c r="AJ1111" i="6"/>
  <c r="AK1110" i="6"/>
  <c r="AL1110" i="6"/>
  <c r="AO1109" i="6"/>
  <c r="AR1109" i="6" s="1"/>
  <c r="AN1110" i="6"/>
  <c r="AP1109" i="6"/>
  <c r="AX1109" i="6"/>
  <c r="AW1109" i="6"/>
  <c r="AV1110" i="6"/>
  <c r="AS1110" i="6"/>
  <c r="AT1109" i="6"/>
  <c r="BB1110" i="6"/>
  <c r="BA1111" i="6"/>
  <c r="AQ1109" i="6" l="1"/>
  <c r="AS1111" i="6"/>
  <c r="AT1110" i="6"/>
  <c r="AO1110" i="6"/>
  <c r="AR1110" i="6" s="1"/>
  <c r="AN1111" i="6"/>
  <c r="AP1110" i="6"/>
  <c r="AW1110" i="6"/>
  <c r="AX1110" i="6"/>
  <c r="AV1111" i="6"/>
  <c r="BA1112" i="6"/>
  <c r="BB1111" i="6"/>
  <c r="AJ1112" i="6"/>
  <c r="AL1111" i="6"/>
  <c r="AK1111" i="6"/>
  <c r="AQ1110" i="6" l="1"/>
  <c r="BA1113" i="6"/>
  <c r="BB1112" i="6"/>
  <c r="AV1112" i="6"/>
  <c r="AX1111" i="6"/>
  <c r="AW1111" i="6"/>
  <c r="AJ1113" i="6"/>
  <c r="AK1112" i="6"/>
  <c r="AL1112" i="6"/>
  <c r="AO1111" i="6"/>
  <c r="AR1111" i="6" s="1"/>
  <c r="AP1111" i="6"/>
  <c r="AN1112" i="6"/>
  <c r="AT1111" i="6"/>
  <c r="AS1112" i="6"/>
  <c r="AQ1111" i="6" l="1"/>
  <c r="AP1112" i="6"/>
  <c r="AO1112" i="6"/>
  <c r="AR1112" i="6" s="1"/>
  <c r="AN1113" i="6"/>
  <c r="AJ1114" i="6"/>
  <c r="AK1113" i="6"/>
  <c r="AL1113" i="6"/>
  <c r="AX1112" i="6"/>
  <c r="AV1113" i="6"/>
  <c r="AW1112" i="6"/>
  <c r="AS1113" i="6"/>
  <c r="AT1112" i="6"/>
  <c r="BA1114" i="6"/>
  <c r="BB1113" i="6"/>
  <c r="AQ1112" i="6" l="1"/>
  <c r="AX1113" i="6"/>
  <c r="AW1113" i="6"/>
  <c r="AV1114" i="6"/>
  <c r="AL1114" i="6"/>
  <c r="AK1114" i="6"/>
  <c r="AJ1115" i="6"/>
  <c r="BB1114" i="6"/>
  <c r="BA1115" i="6"/>
  <c r="AS1114" i="6"/>
  <c r="AT1113" i="6"/>
  <c r="AO1113" i="6"/>
  <c r="AR1113" i="6" s="1"/>
  <c r="AN1114" i="6"/>
  <c r="AP1113" i="6"/>
  <c r="AQ1113" i="6" l="1"/>
  <c r="AO1114" i="6"/>
  <c r="AR1114" i="6" s="1"/>
  <c r="AN1115" i="6"/>
  <c r="AP1114" i="6"/>
  <c r="AS1115" i="6"/>
  <c r="AT1114" i="6"/>
  <c r="AV1115" i="6"/>
  <c r="AW1114" i="6"/>
  <c r="AX1114" i="6"/>
  <c r="AL1115" i="6"/>
  <c r="AJ1116" i="6"/>
  <c r="AK1115" i="6"/>
  <c r="BA1116" i="6"/>
  <c r="BB1115" i="6"/>
  <c r="AQ1114" i="6" l="1"/>
  <c r="AJ1117" i="6"/>
  <c r="AK1116" i="6"/>
  <c r="AL1116" i="6"/>
  <c r="AV1116" i="6"/>
  <c r="AW1115" i="6"/>
  <c r="AX1115" i="6"/>
  <c r="AO1115" i="6"/>
  <c r="AR1115" i="6" s="1"/>
  <c r="AP1115" i="6"/>
  <c r="AN1116" i="6"/>
  <c r="BA1117" i="6"/>
  <c r="BB1116" i="6"/>
  <c r="AS1116" i="6"/>
  <c r="AT1115" i="6"/>
  <c r="AQ1115" i="6" l="1"/>
  <c r="AS1117" i="6"/>
  <c r="AT1116" i="6"/>
  <c r="BA1118" i="6"/>
  <c r="BB1117" i="6"/>
  <c r="AP1116" i="6"/>
  <c r="AO1116" i="6"/>
  <c r="AR1116" i="6" s="1"/>
  <c r="AN1117" i="6"/>
  <c r="AW1116" i="6"/>
  <c r="AX1116" i="6"/>
  <c r="AV1117" i="6"/>
  <c r="AJ1118" i="6"/>
  <c r="AL1117" i="6"/>
  <c r="AK1117" i="6"/>
  <c r="AQ1116" i="6" l="1"/>
  <c r="AO1117" i="6"/>
  <c r="AR1117" i="6" s="1"/>
  <c r="AN1118" i="6"/>
  <c r="AP1117" i="6"/>
  <c r="AL1118" i="6"/>
  <c r="AK1118" i="6"/>
  <c r="AJ1119" i="6"/>
  <c r="BA1119" i="6"/>
  <c r="BB1118" i="6"/>
  <c r="AX1117" i="6"/>
  <c r="AV1118" i="6"/>
  <c r="AW1117" i="6"/>
  <c r="AT1117" i="6"/>
  <c r="AS1118" i="6"/>
  <c r="AQ1117" i="6" l="1"/>
  <c r="AW1118" i="6"/>
  <c r="AV1119" i="6"/>
  <c r="AX1118" i="6"/>
  <c r="BA1120" i="6"/>
  <c r="BB1119" i="6"/>
  <c r="AJ1120" i="6"/>
  <c r="AK1119" i="6"/>
  <c r="AL1119" i="6"/>
  <c r="AO1118" i="6"/>
  <c r="AR1118" i="6" s="1"/>
  <c r="AN1119" i="6"/>
  <c r="AP1118" i="6"/>
  <c r="AS1119" i="6"/>
  <c r="AT1118" i="6"/>
  <c r="AQ1118" i="6" l="1"/>
  <c r="AS1120" i="6"/>
  <c r="AT1119" i="6"/>
  <c r="BA1121" i="6"/>
  <c r="BB1120" i="6"/>
  <c r="AO1119" i="6"/>
  <c r="AR1119" i="6" s="1"/>
  <c r="AP1119" i="6"/>
  <c r="AN1120" i="6"/>
  <c r="AW1119" i="6"/>
  <c r="AV1120" i="6"/>
  <c r="AX1119" i="6"/>
  <c r="AJ1121" i="6"/>
  <c r="AL1120" i="6"/>
  <c r="AK1120" i="6"/>
  <c r="AQ1119" i="6" l="1"/>
  <c r="AP1120" i="6"/>
  <c r="AO1120" i="6"/>
  <c r="AR1120" i="6" s="1"/>
  <c r="AN1121" i="6"/>
  <c r="AJ1122" i="6"/>
  <c r="AK1121" i="6"/>
  <c r="AL1121" i="6"/>
  <c r="BB1121" i="6"/>
  <c r="BA1122" i="6"/>
  <c r="AW1120" i="6"/>
  <c r="AX1120" i="6"/>
  <c r="AV1121" i="6"/>
  <c r="AS1121" i="6"/>
  <c r="AT1120" i="6"/>
  <c r="AQ1120" i="6" l="1"/>
  <c r="AS1122" i="6"/>
  <c r="AT1121" i="6"/>
  <c r="AW1121" i="6"/>
  <c r="AV1122" i="6"/>
  <c r="AX1121" i="6"/>
  <c r="BB1122" i="6"/>
  <c r="BA1123" i="6"/>
  <c r="AJ1123" i="6"/>
  <c r="AK1122" i="6"/>
  <c r="AL1122" i="6"/>
  <c r="AO1121" i="6"/>
  <c r="AR1121" i="6" s="1"/>
  <c r="AP1121" i="6"/>
  <c r="AN1122" i="6"/>
  <c r="AQ1121" i="6" l="1"/>
  <c r="AW1122" i="6"/>
  <c r="AX1122" i="6"/>
  <c r="AV1123" i="6"/>
  <c r="AL1123" i="6"/>
  <c r="AJ1124" i="6"/>
  <c r="AK1123" i="6"/>
  <c r="BA1124" i="6"/>
  <c r="BB1123" i="6"/>
  <c r="AO1122" i="6"/>
  <c r="AR1122" i="6" s="1"/>
  <c r="AN1123" i="6"/>
  <c r="AP1122" i="6"/>
  <c r="AT1122" i="6"/>
  <c r="AS1123" i="6"/>
  <c r="AQ1122" i="6" l="1"/>
  <c r="BB1124" i="6"/>
  <c r="BA1125" i="6"/>
  <c r="AX1123" i="6"/>
  <c r="AW1123" i="6"/>
  <c r="AV1124" i="6"/>
  <c r="AO1123" i="6"/>
  <c r="AR1123" i="6" s="1"/>
  <c r="AN1124" i="6"/>
  <c r="AP1123" i="6"/>
  <c r="AL1124" i="6"/>
  <c r="AJ1125" i="6"/>
  <c r="AK1124" i="6"/>
  <c r="AS1124" i="6"/>
  <c r="AT1123" i="6"/>
  <c r="AQ1123" i="6" l="1"/>
  <c r="AS1125" i="6"/>
  <c r="AT1124" i="6"/>
  <c r="AJ1126" i="6"/>
  <c r="AL1125" i="6"/>
  <c r="AK1125" i="6"/>
  <c r="AP1124" i="6"/>
  <c r="AO1124" i="6"/>
  <c r="AR1124" i="6" s="1"/>
  <c r="AN1125" i="6"/>
  <c r="BA1126" i="6"/>
  <c r="BB1125" i="6"/>
  <c r="AW1124" i="6"/>
  <c r="AV1125" i="6"/>
  <c r="AX1124" i="6"/>
  <c r="AQ1124" i="6" l="1"/>
  <c r="AV1126" i="6"/>
  <c r="AX1125" i="6"/>
  <c r="AW1125" i="6"/>
  <c r="AO1125" i="6"/>
  <c r="AR1125" i="6" s="1"/>
  <c r="AP1125" i="6"/>
  <c r="AN1126" i="6"/>
  <c r="BA1127" i="6"/>
  <c r="BB1126" i="6"/>
  <c r="AK1126" i="6"/>
  <c r="AJ1127" i="6"/>
  <c r="AL1126" i="6"/>
  <c r="AS1126" i="6"/>
  <c r="AT1125" i="6"/>
  <c r="AQ1125" i="6" l="1"/>
  <c r="BA1128" i="6"/>
  <c r="BB1127" i="6"/>
  <c r="AL1127" i="6"/>
  <c r="AJ1128" i="6"/>
  <c r="AK1127" i="6"/>
  <c r="AS1127" i="6"/>
  <c r="AT1126" i="6"/>
  <c r="AO1126" i="6"/>
  <c r="AR1126" i="6" s="1"/>
  <c r="AN1127" i="6"/>
  <c r="AP1126" i="6"/>
  <c r="AW1126" i="6"/>
  <c r="AX1126" i="6"/>
  <c r="AV1127" i="6"/>
  <c r="AQ1126" i="6" l="1"/>
  <c r="AO1127" i="6"/>
  <c r="AR1127" i="6" s="1"/>
  <c r="AP1127" i="6"/>
  <c r="AN1128" i="6"/>
  <c r="AT1127" i="6"/>
  <c r="AS1128" i="6"/>
  <c r="AJ1129" i="6"/>
  <c r="AK1128" i="6"/>
  <c r="AL1128" i="6"/>
  <c r="AX1127" i="6"/>
  <c r="AV1128" i="6"/>
  <c r="AW1127" i="6"/>
  <c r="BB1128" i="6"/>
  <c r="BA1129" i="6"/>
  <c r="AQ1127" i="6" l="1"/>
  <c r="AL1129" i="6"/>
  <c r="AK1129" i="6"/>
  <c r="AJ1130" i="6"/>
  <c r="AP1128" i="6"/>
  <c r="AN1129" i="6"/>
  <c r="AO1128" i="6"/>
  <c r="AR1128" i="6" s="1"/>
  <c r="AW1128" i="6"/>
  <c r="AV1129" i="6"/>
  <c r="AX1128" i="6"/>
  <c r="AS1129" i="6"/>
  <c r="AT1128" i="6"/>
  <c r="BA1130" i="6"/>
  <c r="BB1129" i="6"/>
  <c r="AQ1128" i="6" l="1"/>
  <c r="AO1129" i="6"/>
  <c r="AR1129" i="6" s="1"/>
  <c r="AN1130" i="6"/>
  <c r="AP1129" i="6"/>
  <c r="BB1130" i="6"/>
  <c r="BA1131" i="6"/>
  <c r="AT1129" i="6"/>
  <c r="AS1130" i="6"/>
  <c r="AX1129" i="6"/>
  <c r="AV1130" i="6"/>
  <c r="AW1129" i="6"/>
  <c r="AL1130" i="6"/>
  <c r="AJ1131" i="6"/>
  <c r="AK1130" i="6"/>
  <c r="AQ1129" i="6" l="1"/>
  <c r="AV1131" i="6"/>
  <c r="AX1130" i="6"/>
  <c r="AW1130" i="6"/>
  <c r="AO1130" i="6"/>
  <c r="AR1130" i="6" s="1"/>
  <c r="AN1131" i="6"/>
  <c r="AP1130" i="6"/>
  <c r="AK1131" i="6"/>
  <c r="AJ1132" i="6"/>
  <c r="AL1131" i="6"/>
  <c r="AT1130" i="6"/>
  <c r="AS1131" i="6"/>
  <c r="BA1132" i="6"/>
  <c r="BB1131" i="6"/>
  <c r="AQ1130" i="6" l="1"/>
  <c r="AT1131" i="6"/>
  <c r="AS1132" i="6"/>
  <c r="AO1131" i="6"/>
  <c r="AR1131" i="6" s="1"/>
  <c r="AN1132" i="6"/>
  <c r="AP1131" i="6"/>
  <c r="AJ1133" i="6"/>
  <c r="AK1132" i="6"/>
  <c r="AL1132" i="6"/>
  <c r="BB1132" i="6"/>
  <c r="BA1133" i="6"/>
  <c r="AV1132" i="6"/>
  <c r="AW1131" i="6"/>
  <c r="AX1131" i="6"/>
  <c r="AQ1131" i="6" l="1"/>
  <c r="BA1134" i="6"/>
  <c r="BB1133" i="6"/>
  <c r="AV1133" i="6"/>
  <c r="AW1132" i="6"/>
  <c r="AX1132" i="6"/>
  <c r="AJ1134" i="6"/>
  <c r="AL1133" i="6"/>
  <c r="AK1133" i="6"/>
  <c r="AP1132" i="6"/>
  <c r="AN1133" i="6"/>
  <c r="AO1132" i="6"/>
  <c r="AR1132" i="6" s="1"/>
  <c r="AT1132" i="6"/>
  <c r="AS1133" i="6"/>
  <c r="AQ1132" i="6" l="1"/>
  <c r="AO1133" i="6"/>
  <c r="AR1133" i="6" s="1"/>
  <c r="AP1133" i="6"/>
  <c r="AN1134" i="6"/>
  <c r="AJ1135" i="6"/>
  <c r="AK1134" i="6"/>
  <c r="AL1134" i="6"/>
  <c r="AW1133" i="6"/>
  <c r="AV1134" i="6"/>
  <c r="AX1133" i="6"/>
  <c r="AS1134" i="6"/>
  <c r="AT1133" i="6"/>
  <c r="BB1134" i="6"/>
  <c r="BA1135" i="6"/>
  <c r="AQ1133" i="6" l="1"/>
  <c r="AS1135" i="6"/>
  <c r="AT1134" i="6"/>
  <c r="AW1134" i="6"/>
  <c r="AX1134" i="6"/>
  <c r="AV1135" i="6"/>
  <c r="AJ1136" i="6"/>
  <c r="AL1135" i="6"/>
  <c r="AK1135" i="6"/>
  <c r="AO1134" i="6"/>
  <c r="AR1134" i="6" s="1"/>
  <c r="AP1134" i="6"/>
  <c r="AN1135" i="6"/>
  <c r="BA1136" i="6"/>
  <c r="BB1135" i="6"/>
  <c r="AQ1134" i="6" l="1"/>
  <c r="BA1137" i="6"/>
  <c r="BB1136" i="6"/>
  <c r="AV1136" i="6"/>
  <c r="AX1135" i="6"/>
  <c r="AW1135" i="6"/>
  <c r="AO1135" i="6"/>
  <c r="AR1135" i="6" s="1"/>
  <c r="AN1136" i="6"/>
  <c r="AP1135" i="6"/>
  <c r="AL1136" i="6"/>
  <c r="AJ1137" i="6"/>
  <c r="AK1136" i="6"/>
  <c r="AS1136" i="6"/>
  <c r="AT1135" i="6"/>
  <c r="AQ1135" i="6" l="1"/>
  <c r="AS1137" i="6"/>
  <c r="AT1136" i="6"/>
  <c r="AJ1138" i="6"/>
  <c r="AK1137" i="6"/>
  <c r="AL1137" i="6"/>
  <c r="AX1136" i="6"/>
  <c r="AW1136" i="6"/>
  <c r="AV1137" i="6"/>
  <c r="AP1136" i="6"/>
  <c r="AO1136" i="6"/>
  <c r="AR1136" i="6" s="1"/>
  <c r="AN1137" i="6"/>
  <c r="BA1138" i="6"/>
  <c r="BB1137" i="6"/>
  <c r="AQ1136" i="6" l="1"/>
  <c r="BA1139" i="6"/>
  <c r="BB1138" i="6"/>
  <c r="AO1137" i="6"/>
  <c r="AR1137" i="6" s="1"/>
  <c r="AN1138" i="6"/>
  <c r="AP1137" i="6"/>
  <c r="AX1137" i="6"/>
  <c r="AW1137" i="6"/>
  <c r="AV1138" i="6"/>
  <c r="AJ1139" i="6"/>
  <c r="AL1138" i="6"/>
  <c r="AK1138" i="6"/>
  <c r="AT1137" i="6"/>
  <c r="AS1138" i="6"/>
  <c r="AQ1137" i="6" l="1"/>
  <c r="AO1138" i="6"/>
  <c r="AR1138" i="6" s="1"/>
  <c r="AP1138" i="6"/>
  <c r="AN1139" i="6"/>
  <c r="AL1139" i="6"/>
  <c r="AK1139" i="6"/>
  <c r="AJ1140" i="6"/>
  <c r="AX1138" i="6"/>
  <c r="AV1139" i="6"/>
  <c r="AW1138" i="6"/>
  <c r="AT1138" i="6"/>
  <c r="AS1139" i="6"/>
  <c r="BB1139" i="6"/>
  <c r="BA1140" i="6"/>
  <c r="AQ1138" i="6" l="1"/>
  <c r="AS1140" i="6"/>
  <c r="AT1139" i="6"/>
  <c r="AV1140" i="6"/>
  <c r="AW1139" i="6"/>
  <c r="AX1139" i="6"/>
  <c r="AO1139" i="6"/>
  <c r="AR1139" i="6" s="1"/>
  <c r="AN1140" i="6"/>
  <c r="AP1139" i="6"/>
  <c r="AJ1141" i="6"/>
  <c r="AK1140" i="6"/>
  <c r="AL1140" i="6"/>
  <c r="BB1140" i="6"/>
  <c r="BA1141" i="6"/>
  <c r="AQ1139" i="6" l="1"/>
  <c r="AK1141" i="6"/>
  <c r="AL1141" i="6"/>
  <c r="AJ1142" i="6"/>
  <c r="AW1140" i="6"/>
  <c r="AX1140" i="6"/>
  <c r="AV1141" i="6"/>
  <c r="AP1140" i="6"/>
  <c r="AN1141" i="6"/>
  <c r="AO1140" i="6"/>
  <c r="AR1140" i="6" s="1"/>
  <c r="BB1141" i="6"/>
  <c r="BA1142" i="6"/>
  <c r="AS1141" i="6"/>
  <c r="AT1140" i="6"/>
  <c r="AQ1140" i="6" l="1"/>
  <c r="AS1142" i="6"/>
  <c r="AT1141" i="6"/>
  <c r="BB1142" i="6"/>
  <c r="BA1143" i="6"/>
  <c r="AO1141" i="6"/>
  <c r="AR1141" i="6" s="1"/>
  <c r="AP1141" i="6"/>
  <c r="AN1142" i="6"/>
  <c r="AV1142" i="6"/>
  <c r="AW1141" i="6"/>
  <c r="AX1141" i="6"/>
  <c r="AL1142" i="6"/>
  <c r="AK1142" i="6"/>
  <c r="AJ1143" i="6"/>
  <c r="AQ1141" i="6" l="1"/>
  <c r="BA1144" i="6"/>
  <c r="BB1143" i="6"/>
  <c r="AO1142" i="6"/>
  <c r="AR1142" i="6" s="1"/>
  <c r="AP1142" i="6"/>
  <c r="AN1143" i="6"/>
  <c r="AX1142" i="6"/>
  <c r="AV1143" i="6"/>
  <c r="AW1142" i="6"/>
  <c r="AK1143" i="6"/>
  <c r="AL1143" i="6"/>
  <c r="AJ1144" i="6"/>
  <c r="AS1143" i="6"/>
  <c r="AT1142" i="6"/>
  <c r="AQ1142" i="6" l="1"/>
  <c r="AJ1145" i="6"/>
  <c r="AL1144" i="6"/>
  <c r="AK1144" i="6"/>
  <c r="AV1144" i="6"/>
  <c r="AX1143" i="6"/>
  <c r="AW1143" i="6"/>
  <c r="AS1144" i="6"/>
  <c r="AT1143" i="6"/>
  <c r="AO1143" i="6"/>
  <c r="AR1143" i="6" s="1"/>
  <c r="AP1143" i="6"/>
  <c r="AN1144" i="6"/>
  <c r="BA1145" i="6"/>
  <c r="BB1144" i="6"/>
  <c r="AQ1143" i="6" l="1"/>
  <c r="BA1146" i="6"/>
  <c r="BB1145" i="6"/>
  <c r="AP1144" i="6"/>
  <c r="AN1145" i="6"/>
  <c r="AO1144" i="6"/>
  <c r="AR1144" i="6" s="1"/>
  <c r="AV1145" i="6"/>
  <c r="AX1144" i="6"/>
  <c r="AW1144" i="6"/>
  <c r="AS1145" i="6"/>
  <c r="AT1144" i="6"/>
  <c r="AK1145" i="6"/>
  <c r="AJ1146" i="6"/>
  <c r="AL1145" i="6"/>
  <c r="AQ1144" i="6" l="1"/>
  <c r="AO1145" i="6"/>
  <c r="AR1145" i="6" s="1"/>
  <c r="AN1146" i="6"/>
  <c r="AP1145" i="6"/>
  <c r="AL1146" i="6"/>
  <c r="AJ1147" i="6"/>
  <c r="AK1146" i="6"/>
  <c r="AS1146" i="6"/>
  <c r="AT1145" i="6"/>
  <c r="AV1146" i="6"/>
  <c r="AX1145" i="6"/>
  <c r="AW1145" i="6"/>
  <c r="BA1147" i="6"/>
  <c r="BB1146" i="6"/>
  <c r="AQ1145" i="6" l="1"/>
  <c r="BA1148" i="6"/>
  <c r="BB1147" i="6"/>
  <c r="AV1147" i="6"/>
  <c r="AX1146" i="6"/>
  <c r="AW1146" i="6"/>
  <c r="AT1146" i="6"/>
  <c r="AS1147" i="6"/>
  <c r="AO1146" i="6"/>
  <c r="AR1146" i="6" s="1"/>
  <c r="AP1146" i="6"/>
  <c r="AN1147" i="6"/>
  <c r="AK1147" i="6"/>
  <c r="AJ1148" i="6"/>
  <c r="AL1147" i="6"/>
  <c r="AQ1146" i="6" l="1"/>
  <c r="AO1147" i="6"/>
  <c r="AR1147" i="6" s="1"/>
  <c r="AP1147" i="6"/>
  <c r="AN1148" i="6"/>
  <c r="AT1147" i="6"/>
  <c r="AS1148" i="6"/>
  <c r="AL1148" i="6"/>
  <c r="AJ1149" i="6"/>
  <c r="AK1148" i="6"/>
  <c r="AX1147" i="6"/>
  <c r="AV1148" i="6"/>
  <c r="AW1147" i="6"/>
  <c r="BB1148" i="6"/>
  <c r="BA1149" i="6"/>
  <c r="AQ1147" i="6" l="1"/>
  <c r="AL1149" i="6"/>
  <c r="AK1149" i="6"/>
  <c r="AJ1150" i="6"/>
  <c r="AP1148" i="6"/>
  <c r="AN1149" i="6"/>
  <c r="AO1148" i="6"/>
  <c r="AR1148" i="6" s="1"/>
  <c r="AV1149" i="6"/>
  <c r="AW1148" i="6"/>
  <c r="AX1148" i="6"/>
  <c r="AS1149" i="6"/>
  <c r="AT1148" i="6"/>
  <c r="BB1149" i="6"/>
  <c r="BA1150" i="6"/>
  <c r="AQ1148" i="6" l="1"/>
  <c r="AX1149" i="6"/>
  <c r="AW1149" i="6"/>
  <c r="AV1150" i="6"/>
  <c r="AJ1151" i="6"/>
  <c r="AK1150" i="6"/>
  <c r="AL1150" i="6"/>
  <c r="AS1150" i="6"/>
  <c r="AT1149" i="6"/>
  <c r="AO1149" i="6"/>
  <c r="AR1149" i="6" s="1"/>
  <c r="AN1150" i="6"/>
  <c r="AP1149" i="6"/>
  <c r="BA1151" i="6"/>
  <c r="BB1150" i="6"/>
  <c r="AQ1149" i="6" l="1"/>
  <c r="AL1151" i="6"/>
  <c r="AJ1152" i="6"/>
  <c r="AK1151" i="6"/>
  <c r="BB1151" i="6"/>
  <c r="BA1152" i="6"/>
  <c r="AT1150" i="6"/>
  <c r="AS1151" i="6"/>
  <c r="AX1150" i="6"/>
  <c r="AW1150" i="6"/>
  <c r="AV1151" i="6"/>
  <c r="AO1150" i="6"/>
  <c r="AR1150" i="6" s="1"/>
  <c r="AP1150" i="6"/>
  <c r="AN1151" i="6"/>
  <c r="AQ1150" i="6" l="1"/>
  <c r="AX1151" i="6"/>
  <c r="AV1152" i="6"/>
  <c r="AW1151" i="6"/>
  <c r="AK1152" i="6"/>
  <c r="AJ1153" i="6"/>
  <c r="AL1152" i="6"/>
  <c r="AS1152" i="6"/>
  <c r="AT1151" i="6"/>
  <c r="BA1153" i="6"/>
  <c r="BB1152" i="6"/>
  <c r="AO1151" i="6"/>
  <c r="AR1151" i="6" s="1"/>
  <c r="AP1151" i="6"/>
  <c r="AN1152" i="6"/>
  <c r="AQ1151" i="6" l="1"/>
  <c r="BA1154" i="6"/>
  <c r="BB1153" i="6"/>
  <c r="AT1152" i="6"/>
  <c r="AS1153" i="6"/>
  <c r="AX1152" i="6"/>
  <c r="AV1153" i="6"/>
  <c r="AW1152" i="6"/>
  <c r="AL1153" i="6"/>
  <c r="AJ1154" i="6"/>
  <c r="AK1153" i="6"/>
  <c r="AP1152" i="6"/>
  <c r="AO1152" i="6"/>
  <c r="AR1152" i="6" s="1"/>
  <c r="AN1153" i="6"/>
  <c r="AQ1152" i="6" l="1"/>
  <c r="AL1154" i="6"/>
  <c r="AJ1155" i="6"/>
  <c r="AK1154" i="6"/>
  <c r="AX1153" i="6"/>
  <c r="AV1154" i="6"/>
  <c r="AW1153" i="6"/>
  <c r="AT1153" i="6"/>
  <c r="AS1154" i="6"/>
  <c r="AO1153" i="6"/>
  <c r="AR1153" i="6" s="1"/>
  <c r="AP1153" i="6"/>
  <c r="AN1154" i="6"/>
  <c r="BA1155" i="6"/>
  <c r="BB1154" i="6"/>
  <c r="AQ1153" i="6" l="1"/>
  <c r="AV1155" i="6"/>
  <c r="AX1154" i="6"/>
  <c r="AW1154" i="6"/>
  <c r="BA1156" i="6"/>
  <c r="BB1155" i="6"/>
  <c r="AS1155" i="6"/>
  <c r="AT1154" i="6"/>
  <c r="AO1154" i="6"/>
  <c r="AR1154" i="6" s="1"/>
  <c r="AN1155" i="6"/>
  <c r="AP1154" i="6"/>
  <c r="AK1155" i="6"/>
  <c r="AL1155" i="6"/>
  <c r="AJ1156" i="6"/>
  <c r="AQ1154" i="6" l="1"/>
  <c r="BB1156" i="6"/>
  <c r="BA1157" i="6"/>
  <c r="AO1155" i="6"/>
  <c r="AR1155" i="6" s="1"/>
  <c r="AN1156" i="6"/>
  <c r="AP1155" i="6"/>
  <c r="AS1156" i="6"/>
  <c r="AT1155" i="6"/>
  <c r="AL1156" i="6"/>
  <c r="AJ1157" i="6"/>
  <c r="AK1156" i="6"/>
  <c r="AX1155" i="6"/>
  <c r="AV1156" i="6"/>
  <c r="AW1155" i="6"/>
  <c r="AQ1155" i="6" l="1"/>
  <c r="AV1157" i="6"/>
  <c r="AW1156" i="6"/>
  <c r="AX1156" i="6"/>
  <c r="AK1157" i="6"/>
  <c r="AJ1158" i="6"/>
  <c r="AL1157" i="6"/>
  <c r="AS1157" i="6"/>
  <c r="AT1156" i="6"/>
  <c r="AP1156" i="6"/>
  <c r="AO1156" i="6"/>
  <c r="AR1156" i="6" s="1"/>
  <c r="AN1157" i="6"/>
  <c r="BA1158" i="6"/>
  <c r="BB1157" i="6"/>
  <c r="AQ1156" i="6" l="1"/>
  <c r="AO1157" i="6"/>
  <c r="AR1157" i="6" s="1"/>
  <c r="AN1158" i="6"/>
  <c r="AP1157" i="6"/>
  <c r="AT1157" i="6"/>
  <c r="AS1158" i="6"/>
  <c r="BA1159" i="6"/>
  <c r="BB1158" i="6"/>
  <c r="AL1158" i="6"/>
  <c r="AJ1159" i="6"/>
  <c r="AK1158" i="6"/>
  <c r="AV1158" i="6"/>
  <c r="AX1157" i="6"/>
  <c r="AW1157" i="6"/>
  <c r="AQ1157" i="6" l="1"/>
  <c r="AL1159" i="6"/>
  <c r="AJ1160" i="6"/>
  <c r="AK1159" i="6"/>
  <c r="AX1158" i="6"/>
  <c r="AV1159" i="6"/>
  <c r="AW1158" i="6"/>
  <c r="BA1160" i="6"/>
  <c r="BB1159" i="6"/>
  <c r="AO1158" i="6"/>
  <c r="AR1158" i="6" s="1"/>
  <c r="AP1158" i="6"/>
  <c r="AN1159" i="6"/>
  <c r="AS1159" i="6"/>
  <c r="AT1158" i="6"/>
  <c r="AQ1158" i="6" l="1"/>
  <c r="AS1160" i="6"/>
  <c r="AT1159" i="6"/>
  <c r="AO1159" i="6"/>
  <c r="AR1159" i="6" s="1"/>
  <c r="AP1159" i="6"/>
  <c r="AN1160" i="6"/>
  <c r="BA1161" i="6"/>
  <c r="BB1160" i="6"/>
  <c r="AJ1161" i="6"/>
  <c r="AK1160" i="6"/>
  <c r="AL1160" i="6"/>
  <c r="AW1159" i="6"/>
  <c r="AX1159" i="6"/>
  <c r="AV1160" i="6"/>
  <c r="AQ1159" i="6" l="1"/>
  <c r="AJ1162" i="6"/>
  <c r="AL1161" i="6"/>
  <c r="AK1161" i="6"/>
  <c r="BB1161" i="6"/>
  <c r="BA1162" i="6"/>
  <c r="AP1160" i="6"/>
  <c r="AN1161" i="6"/>
  <c r="AO1160" i="6"/>
  <c r="AR1160" i="6" s="1"/>
  <c r="AV1161" i="6"/>
  <c r="AW1160" i="6"/>
  <c r="AX1160" i="6"/>
  <c r="AS1161" i="6"/>
  <c r="AT1160" i="6"/>
  <c r="AQ1160" i="6" l="1"/>
  <c r="AT1161" i="6"/>
  <c r="AS1162" i="6"/>
  <c r="AO1161" i="6"/>
  <c r="AR1161" i="6" s="1"/>
  <c r="AP1161" i="6"/>
  <c r="AN1162" i="6"/>
  <c r="AW1161" i="6"/>
  <c r="AX1161" i="6"/>
  <c r="AV1162" i="6"/>
  <c r="BA1163" i="6"/>
  <c r="BB1162" i="6"/>
  <c r="AJ1163" i="6"/>
  <c r="AL1162" i="6"/>
  <c r="AK1162" i="6"/>
  <c r="AQ1161" i="6" l="1"/>
  <c r="AL1163" i="6"/>
  <c r="AK1163" i="6"/>
  <c r="AJ1164" i="6"/>
  <c r="AX1162" i="6"/>
  <c r="AV1163" i="6"/>
  <c r="AW1162" i="6"/>
  <c r="AO1162" i="6"/>
  <c r="AR1162" i="6" s="1"/>
  <c r="AP1162" i="6"/>
  <c r="AN1163" i="6"/>
  <c r="AT1162" i="6"/>
  <c r="AS1163" i="6"/>
  <c r="BA1164" i="6"/>
  <c r="BB1163" i="6"/>
  <c r="AQ1162" i="6" l="1"/>
  <c r="AO1163" i="6"/>
  <c r="AR1163" i="6" s="1"/>
  <c r="AP1163" i="6"/>
  <c r="AN1164" i="6"/>
  <c r="AT1163" i="6"/>
  <c r="AS1164" i="6"/>
  <c r="AL1164" i="6"/>
  <c r="AK1164" i="6"/>
  <c r="AJ1165" i="6"/>
  <c r="BB1164" i="6"/>
  <c r="BA1165" i="6"/>
  <c r="AX1163" i="6"/>
  <c r="AV1164" i="6"/>
  <c r="AW1163" i="6"/>
  <c r="AQ1163" i="6" l="1"/>
  <c r="BB1165" i="6"/>
  <c r="BA1166" i="6"/>
  <c r="AV1165" i="6"/>
  <c r="AW1164" i="6"/>
  <c r="AX1164" i="6"/>
  <c r="AK1165" i="6"/>
  <c r="AJ1166" i="6"/>
  <c r="AL1165" i="6"/>
  <c r="AP1164" i="6"/>
  <c r="AN1165" i="6"/>
  <c r="AO1164" i="6"/>
  <c r="AR1164" i="6" s="1"/>
  <c r="AT1164" i="6"/>
  <c r="AS1165" i="6"/>
  <c r="AQ1164" i="6" l="1"/>
  <c r="AO1165" i="6"/>
  <c r="AR1165" i="6" s="1"/>
  <c r="AP1165" i="6"/>
  <c r="AN1166" i="6"/>
  <c r="AL1166" i="6"/>
  <c r="AJ1167" i="6"/>
  <c r="AK1166" i="6"/>
  <c r="AX1165" i="6"/>
  <c r="AV1166" i="6"/>
  <c r="AW1165" i="6"/>
  <c r="BB1166" i="6"/>
  <c r="BA1167" i="6"/>
  <c r="AS1166" i="6"/>
  <c r="AT1165" i="6"/>
  <c r="AQ1165" i="6" l="1"/>
  <c r="AT1166" i="6"/>
  <c r="AS1167" i="6"/>
  <c r="BB1167" i="6"/>
  <c r="BA1168" i="6"/>
  <c r="AO1166" i="6"/>
  <c r="AR1166" i="6" s="1"/>
  <c r="AP1166" i="6"/>
  <c r="AN1167" i="6"/>
  <c r="AJ1168" i="6"/>
  <c r="AK1167" i="6"/>
  <c r="AL1167" i="6"/>
  <c r="AX1166" i="6"/>
  <c r="AV1167" i="6"/>
  <c r="AW1166" i="6"/>
  <c r="AQ1166" i="6" l="1"/>
  <c r="AO1167" i="6"/>
  <c r="AR1167" i="6" s="1"/>
  <c r="AN1168" i="6"/>
  <c r="AP1167" i="6"/>
  <c r="AL1168" i="6"/>
  <c r="AJ1169" i="6"/>
  <c r="AK1168" i="6"/>
  <c r="AV1168" i="6"/>
  <c r="AX1167" i="6"/>
  <c r="AW1167" i="6"/>
  <c r="BA1169" i="6"/>
  <c r="BB1168" i="6"/>
  <c r="AS1168" i="6"/>
  <c r="AT1167" i="6"/>
  <c r="AQ1167" i="6" l="1"/>
  <c r="AS1169" i="6"/>
  <c r="AT1168" i="6"/>
  <c r="AJ1170" i="6"/>
  <c r="AL1169" i="6"/>
  <c r="AK1169" i="6"/>
  <c r="AP1168" i="6"/>
  <c r="AO1168" i="6"/>
  <c r="AR1168" i="6" s="1"/>
  <c r="AN1169" i="6"/>
  <c r="BB1169" i="6"/>
  <c r="BA1170" i="6"/>
  <c r="AX1168" i="6"/>
  <c r="AW1168" i="6"/>
  <c r="AV1169" i="6"/>
  <c r="AQ1168" i="6" l="1"/>
  <c r="AO1169" i="6"/>
  <c r="AR1169" i="6" s="1"/>
  <c r="AP1169" i="6"/>
  <c r="AN1170" i="6"/>
  <c r="AJ1171" i="6"/>
  <c r="AL1170" i="6"/>
  <c r="AK1170" i="6"/>
  <c r="BA1171" i="6"/>
  <c r="BB1170" i="6"/>
  <c r="AX1169" i="6"/>
  <c r="AV1170" i="6"/>
  <c r="AW1169" i="6"/>
  <c r="AT1169" i="6"/>
  <c r="AS1170" i="6"/>
  <c r="AQ1169" i="6" l="1"/>
  <c r="AW1170" i="6"/>
  <c r="AX1170" i="6"/>
  <c r="AV1171" i="6"/>
  <c r="AL1171" i="6"/>
  <c r="AK1171" i="6"/>
  <c r="AJ1172" i="6"/>
  <c r="AO1170" i="6"/>
  <c r="AR1170" i="6" s="1"/>
  <c r="AP1170" i="6"/>
  <c r="AN1171" i="6"/>
  <c r="BA1172" i="6"/>
  <c r="BB1171" i="6"/>
  <c r="AS1171" i="6"/>
  <c r="AT1170" i="6"/>
  <c r="AQ1170" i="6" l="1"/>
  <c r="BB1172" i="6"/>
  <c r="BA1173" i="6"/>
  <c r="AX1171" i="6"/>
  <c r="AV1172" i="6"/>
  <c r="AW1171" i="6"/>
  <c r="AT1171" i="6"/>
  <c r="AS1172" i="6"/>
  <c r="AL1172" i="6"/>
  <c r="AK1172" i="6"/>
  <c r="AJ1173" i="6"/>
  <c r="AO1171" i="6"/>
  <c r="AR1171" i="6" s="1"/>
  <c r="AP1171" i="6"/>
  <c r="AN1172" i="6"/>
  <c r="AQ1171" i="6" l="1"/>
  <c r="AV1173" i="6"/>
  <c r="AX1172" i="6"/>
  <c r="AW1172" i="6"/>
  <c r="AK1173" i="6"/>
  <c r="AJ1174" i="6"/>
  <c r="AL1173" i="6"/>
  <c r="AS1173" i="6"/>
  <c r="AT1172" i="6"/>
  <c r="BB1173" i="6"/>
  <c r="BA1174" i="6"/>
  <c r="AP1172" i="6"/>
  <c r="AO1172" i="6"/>
  <c r="AR1172" i="6" s="1"/>
  <c r="AN1173" i="6"/>
  <c r="AQ1172" i="6" l="1"/>
  <c r="BB1174" i="6"/>
  <c r="BA1175" i="6"/>
  <c r="AL1174" i="6"/>
  <c r="AK1174" i="6"/>
  <c r="AJ1175" i="6"/>
  <c r="AT1173" i="6"/>
  <c r="AS1174" i="6"/>
  <c r="AO1173" i="6"/>
  <c r="AR1173" i="6" s="1"/>
  <c r="AP1173" i="6"/>
  <c r="AN1174" i="6"/>
  <c r="AX1173" i="6"/>
  <c r="AV1174" i="6"/>
  <c r="AW1173" i="6"/>
  <c r="AQ1173" i="6" l="1"/>
  <c r="AW1174" i="6"/>
  <c r="AX1174" i="6"/>
  <c r="AV1175" i="6"/>
  <c r="AO1174" i="6"/>
  <c r="AR1174" i="6" s="1"/>
  <c r="AP1174" i="6"/>
  <c r="AN1175" i="6"/>
  <c r="AS1175" i="6"/>
  <c r="AT1174" i="6"/>
  <c r="BA1176" i="6"/>
  <c r="BB1175" i="6"/>
  <c r="AL1175" i="6"/>
  <c r="AK1175" i="6"/>
  <c r="AJ1176" i="6"/>
  <c r="AQ1174" i="6" l="1"/>
  <c r="BA1177" i="6"/>
  <c r="BB1176" i="6"/>
  <c r="AV1176" i="6"/>
  <c r="AW1175" i="6"/>
  <c r="AX1175" i="6"/>
  <c r="AO1175" i="6"/>
  <c r="AR1175" i="6" s="1"/>
  <c r="AP1175" i="6"/>
  <c r="AN1176" i="6"/>
  <c r="AS1176" i="6"/>
  <c r="AT1175" i="6"/>
  <c r="AJ1177" i="6"/>
  <c r="AL1176" i="6"/>
  <c r="AK1176" i="6"/>
  <c r="AQ1175" i="6" l="1"/>
  <c r="AL1177" i="6"/>
  <c r="AJ1178" i="6"/>
  <c r="AK1177" i="6"/>
  <c r="AV1177" i="6"/>
  <c r="AW1176" i="6"/>
  <c r="AX1176" i="6"/>
  <c r="AS1177" i="6"/>
  <c r="AT1176" i="6"/>
  <c r="AN1177" i="6"/>
  <c r="AP1176" i="6"/>
  <c r="AO1176" i="6"/>
  <c r="AR1176" i="6" s="1"/>
  <c r="BA1178" i="6"/>
  <c r="BB1177" i="6"/>
  <c r="AQ1176" i="6" l="1"/>
  <c r="BB1178" i="6"/>
  <c r="BA1179" i="6"/>
  <c r="AO1177" i="6"/>
  <c r="AR1177" i="6" s="1"/>
  <c r="AN1178" i="6"/>
  <c r="AP1177" i="6"/>
  <c r="AS1178" i="6"/>
  <c r="AT1177" i="6"/>
  <c r="AV1178" i="6"/>
  <c r="AW1177" i="6"/>
  <c r="AX1177" i="6"/>
  <c r="AK1178" i="6"/>
  <c r="AL1178" i="6"/>
  <c r="AJ1179" i="6"/>
  <c r="AQ1177" i="6" l="1"/>
  <c r="AW1178" i="6"/>
  <c r="AV1179" i="6"/>
  <c r="AX1178" i="6"/>
  <c r="AS1179" i="6"/>
  <c r="AT1178" i="6"/>
  <c r="BB1179" i="6"/>
  <c r="BA1180" i="6"/>
  <c r="AO1178" i="6"/>
  <c r="AR1178" i="6" s="1"/>
  <c r="AP1178" i="6"/>
  <c r="AN1179" i="6"/>
  <c r="AK1179" i="6"/>
  <c r="AJ1180" i="6"/>
  <c r="AL1179" i="6"/>
  <c r="AQ1178" i="6" l="1"/>
  <c r="AK1180" i="6"/>
  <c r="AL1180" i="6"/>
  <c r="AJ1181" i="6"/>
  <c r="BA1181" i="6"/>
  <c r="BB1180" i="6"/>
  <c r="AS1180" i="6"/>
  <c r="AT1179" i="6"/>
  <c r="AO1179" i="6"/>
  <c r="AR1179" i="6" s="1"/>
  <c r="AP1179" i="6"/>
  <c r="AN1180" i="6"/>
  <c r="AW1179" i="6"/>
  <c r="AV1180" i="6"/>
  <c r="AX1179" i="6"/>
  <c r="AQ1179" i="6" l="1"/>
  <c r="AO1180" i="6"/>
  <c r="AR1180" i="6" s="1"/>
  <c r="AN1181" i="6"/>
  <c r="AP1180" i="6"/>
  <c r="AL1181" i="6"/>
  <c r="AK1181" i="6"/>
  <c r="AJ1182" i="6"/>
  <c r="AX1180" i="6"/>
  <c r="AV1181" i="6"/>
  <c r="AW1180" i="6"/>
  <c r="BA1182" i="6"/>
  <c r="BB1181" i="6"/>
  <c r="AT1180" i="6"/>
  <c r="AS1181" i="6"/>
  <c r="AQ1180" i="6" l="1"/>
  <c r="BA1183" i="6"/>
  <c r="BB1182" i="6"/>
  <c r="AJ1183" i="6"/>
  <c r="AL1182" i="6"/>
  <c r="AK1182" i="6"/>
  <c r="AW1181" i="6"/>
  <c r="AV1182" i="6"/>
  <c r="AX1181" i="6"/>
  <c r="AO1181" i="6"/>
  <c r="AR1181" i="6" s="1"/>
  <c r="AN1182" i="6"/>
  <c r="AP1181" i="6"/>
  <c r="AS1182" i="6"/>
  <c r="AT1181" i="6"/>
  <c r="AQ1181" i="6" l="1"/>
  <c r="AX1182" i="6"/>
  <c r="AV1183" i="6"/>
  <c r="AW1182" i="6"/>
  <c r="AT1182" i="6"/>
  <c r="AS1183" i="6"/>
  <c r="AK1183" i="6"/>
  <c r="AJ1184" i="6"/>
  <c r="AL1183" i="6"/>
  <c r="AO1182" i="6"/>
  <c r="AR1182" i="6" s="1"/>
  <c r="AP1182" i="6"/>
  <c r="AN1183" i="6"/>
  <c r="BB1183" i="6"/>
  <c r="BA1184" i="6"/>
  <c r="AQ1182" i="6" l="1"/>
  <c r="AO1183" i="6"/>
  <c r="AR1183" i="6" s="1"/>
  <c r="AN1184" i="6"/>
  <c r="AP1183" i="6"/>
  <c r="AL1184" i="6"/>
  <c r="AJ1185" i="6"/>
  <c r="AK1184" i="6"/>
  <c r="AS1184" i="6"/>
  <c r="AT1183" i="6"/>
  <c r="AX1183" i="6"/>
  <c r="AV1184" i="6"/>
  <c r="AW1183" i="6"/>
  <c r="BA1185" i="6"/>
  <c r="BB1184" i="6"/>
  <c r="AQ1183" i="6" l="1"/>
  <c r="BA1186" i="6"/>
  <c r="BB1185" i="6"/>
  <c r="AL1185" i="6"/>
  <c r="AK1185" i="6"/>
  <c r="AJ1186" i="6"/>
  <c r="AO1184" i="6"/>
  <c r="AR1184" i="6" s="1"/>
  <c r="AP1184" i="6"/>
  <c r="AN1185" i="6"/>
  <c r="AX1184" i="6"/>
  <c r="AW1184" i="6"/>
  <c r="AV1185" i="6"/>
  <c r="AT1184" i="6"/>
  <c r="AS1185" i="6"/>
  <c r="AQ1184" i="6" l="1"/>
  <c r="AP1185" i="6"/>
  <c r="AN1186" i="6"/>
  <c r="AO1185" i="6"/>
  <c r="AR1185" i="6" s="1"/>
  <c r="AV1186" i="6"/>
  <c r="AX1185" i="6"/>
  <c r="AW1185" i="6"/>
  <c r="AJ1187" i="6"/>
  <c r="AL1186" i="6"/>
  <c r="AK1186" i="6"/>
  <c r="AT1185" i="6"/>
  <c r="AS1186" i="6"/>
  <c r="BA1187" i="6"/>
  <c r="BB1186" i="6"/>
  <c r="AQ1185" i="6" l="1"/>
  <c r="BA1188" i="6"/>
  <c r="BB1187" i="6"/>
  <c r="AL1187" i="6"/>
  <c r="AK1187" i="6"/>
  <c r="AJ1188" i="6"/>
  <c r="AV1187" i="6"/>
  <c r="AX1186" i="6"/>
  <c r="AW1186" i="6"/>
  <c r="AT1186" i="6"/>
  <c r="AS1187" i="6"/>
  <c r="AO1186" i="6"/>
  <c r="AR1186" i="6" s="1"/>
  <c r="AP1186" i="6"/>
  <c r="AN1187" i="6"/>
  <c r="AQ1186" i="6" l="1"/>
  <c r="AS1188" i="6"/>
  <c r="AT1187" i="6"/>
  <c r="AJ1189" i="6"/>
  <c r="AK1188" i="6"/>
  <c r="AL1188" i="6"/>
  <c r="AW1187" i="6"/>
  <c r="AX1187" i="6"/>
  <c r="AV1188" i="6"/>
  <c r="AO1187" i="6"/>
  <c r="AR1187" i="6" s="1"/>
  <c r="AN1188" i="6"/>
  <c r="AP1187" i="6"/>
  <c r="BB1188" i="6"/>
  <c r="BA1189" i="6"/>
  <c r="AQ1187" i="6" l="1"/>
  <c r="AW1188" i="6"/>
  <c r="AV1189" i="6"/>
  <c r="AX1188" i="6"/>
  <c r="AO1188" i="6"/>
  <c r="AR1188" i="6" s="1"/>
  <c r="AN1189" i="6"/>
  <c r="AP1188" i="6"/>
  <c r="AJ1190" i="6"/>
  <c r="AK1189" i="6"/>
  <c r="AL1189" i="6"/>
  <c r="BB1189" i="6"/>
  <c r="BA1190" i="6"/>
  <c r="AS1189" i="6"/>
  <c r="AT1188" i="6"/>
  <c r="AQ1188" i="6" l="1"/>
  <c r="AT1189" i="6"/>
  <c r="AS1190" i="6"/>
  <c r="BA1191" i="6"/>
  <c r="BB1190" i="6"/>
  <c r="AJ1191" i="6"/>
  <c r="AL1190" i="6"/>
  <c r="AK1190" i="6"/>
  <c r="AW1189" i="6"/>
  <c r="AV1190" i="6"/>
  <c r="AX1189" i="6"/>
  <c r="AN1190" i="6"/>
  <c r="AO1189" i="6"/>
  <c r="AR1189" i="6" s="1"/>
  <c r="AP1189" i="6"/>
  <c r="AQ1189" i="6" l="1"/>
  <c r="AO1190" i="6"/>
  <c r="AR1190" i="6" s="1"/>
  <c r="AN1191" i="6"/>
  <c r="AP1190" i="6"/>
  <c r="BA1192" i="6"/>
  <c r="BB1191" i="6"/>
  <c r="AX1190" i="6"/>
  <c r="AW1190" i="6"/>
  <c r="AV1191" i="6"/>
  <c r="AJ1192" i="6"/>
  <c r="AK1191" i="6"/>
  <c r="AL1191" i="6"/>
  <c r="AT1190" i="6"/>
  <c r="AS1191" i="6"/>
  <c r="AQ1190" i="6" l="1"/>
  <c r="AL1192" i="6"/>
  <c r="AJ1193" i="6"/>
  <c r="AK1192" i="6"/>
  <c r="BA1193" i="6"/>
  <c r="BB1192" i="6"/>
  <c r="AX1191" i="6"/>
  <c r="AV1192" i="6"/>
  <c r="AW1191" i="6"/>
  <c r="AO1191" i="6"/>
  <c r="AR1191" i="6" s="1"/>
  <c r="AP1191" i="6"/>
  <c r="AN1192" i="6"/>
  <c r="AT1191" i="6"/>
  <c r="AS1192" i="6"/>
  <c r="AQ1191" i="6" l="1"/>
  <c r="AX1192" i="6"/>
  <c r="AW1192" i="6"/>
  <c r="AV1193" i="6"/>
  <c r="BA1194" i="6"/>
  <c r="BB1193" i="6"/>
  <c r="AK1193" i="6"/>
  <c r="AJ1194" i="6"/>
  <c r="AL1193" i="6"/>
  <c r="AO1192" i="6"/>
  <c r="AR1192" i="6" s="1"/>
  <c r="AP1192" i="6"/>
  <c r="AN1193" i="6"/>
  <c r="AS1193" i="6"/>
  <c r="AT1192" i="6"/>
  <c r="AQ1192" i="6" l="1"/>
  <c r="AT1193" i="6"/>
  <c r="AS1194" i="6"/>
  <c r="AO1193" i="6"/>
  <c r="AR1193" i="6" s="1"/>
  <c r="AP1193" i="6"/>
  <c r="AN1194" i="6"/>
  <c r="AL1194" i="6"/>
  <c r="AJ1195" i="6"/>
  <c r="AK1194" i="6"/>
  <c r="AW1193" i="6"/>
  <c r="AV1194" i="6"/>
  <c r="AX1193" i="6"/>
  <c r="BB1194" i="6"/>
  <c r="BA1195" i="6"/>
  <c r="AQ1193" i="6" l="1"/>
  <c r="AV1195" i="6"/>
  <c r="AW1194" i="6"/>
  <c r="AX1194" i="6"/>
  <c r="AL1195" i="6"/>
  <c r="AJ1196" i="6"/>
  <c r="AK1195" i="6"/>
  <c r="AT1194" i="6"/>
  <c r="AS1195" i="6"/>
  <c r="AO1194" i="6"/>
  <c r="AR1194" i="6" s="1"/>
  <c r="AN1195" i="6"/>
  <c r="AP1194" i="6"/>
  <c r="BA1196" i="6"/>
  <c r="BB1195" i="6"/>
  <c r="AQ1194" i="6" l="1"/>
  <c r="AO1195" i="6"/>
  <c r="AR1195" i="6" s="1"/>
  <c r="AN1196" i="6"/>
  <c r="AP1195" i="6"/>
  <c r="BB1196" i="6"/>
  <c r="BA1197" i="6"/>
  <c r="AT1195" i="6"/>
  <c r="AS1196" i="6"/>
  <c r="AJ1197" i="6"/>
  <c r="AK1196" i="6"/>
  <c r="AL1196" i="6"/>
  <c r="AW1195" i="6"/>
  <c r="AX1195" i="6"/>
  <c r="AV1196" i="6"/>
  <c r="AQ1195" i="6" l="1"/>
  <c r="AJ1198" i="6"/>
  <c r="AL1197" i="6"/>
  <c r="AK1197" i="6"/>
  <c r="BA1198" i="6"/>
  <c r="BB1197" i="6"/>
  <c r="AO1196" i="6"/>
  <c r="AR1196" i="6" s="1"/>
  <c r="AP1196" i="6"/>
  <c r="AN1197" i="6"/>
  <c r="AS1197" i="6"/>
  <c r="AT1196" i="6"/>
  <c r="AX1196" i="6"/>
  <c r="AW1196" i="6"/>
  <c r="AV1197" i="6"/>
  <c r="AQ1196" i="6" l="1"/>
  <c r="AT1197" i="6"/>
  <c r="AS1198" i="6"/>
  <c r="BA1199" i="6"/>
  <c r="BB1198" i="6"/>
  <c r="AO1197" i="6"/>
  <c r="AR1197" i="6" s="1"/>
  <c r="AN1198" i="6"/>
  <c r="AP1197" i="6"/>
  <c r="AX1197" i="6"/>
  <c r="AV1198" i="6"/>
  <c r="AW1197" i="6"/>
  <c r="AL1198" i="6"/>
  <c r="AK1198" i="6"/>
  <c r="AJ1199" i="6"/>
  <c r="AQ1197" i="6" l="1"/>
  <c r="BA1200" i="6"/>
  <c r="BB1199" i="6"/>
  <c r="AW1198" i="6"/>
  <c r="AX1198" i="6"/>
  <c r="AV1199" i="6"/>
  <c r="AP1198" i="6"/>
  <c r="AN1199" i="6"/>
  <c r="AO1198" i="6"/>
  <c r="AR1198" i="6" s="1"/>
  <c r="AT1198" i="6"/>
  <c r="AS1199" i="6"/>
  <c r="AL1199" i="6"/>
  <c r="AJ1200" i="6"/>
  <c r="AK1199" i="6"/>
  <c r="AQ1198" i="6" l="1"/>
  <c r="AO1199" i="6"/>
  <c r="AR1199" i="6" s="1"/>
  <c r="AP1199" i="6"/>
  <c r="AN1200" i="6"/>
  <c r="AS1200" i="6"/>
  <c r="AT1199" i="6"/>
  <c r="AK1200" i="6"/>
  <c r="AL1200" i="6"/>
  <c r="AJ1201" i="6"/>
  <c r="AV1200" i="6"/>
  <c r="AX1199" i="6"/>
  <c r="AW1199" i="6"/>
  <c r="BB1200" i="6"/>
  <c r="BA1201" i="6"/>
  <c r="AQ1199" i="6" l="1"/>
  <c r="AW1200" i="6"/>
  <c r="AX1200" i="6"/>
  <c r="AV1201" i="6"/>
  <c r="AL1201" i="6"/>
  <c r="AJ1202" i="6"/>
  <c r="AK1201" i="6"/>
  <c r="AO1200" i="6"/>
  <c r="AR1200" i="6" s="1"/>
  <c r="AN1201" i="6"/>
  <c r="AP1200" i="6"/>
  <c r="AS1201" i="6"/>
  <c r="AT1200" i="6"/>
  <c r="BB1201" i="6"/>
  <c r="BA1202" i="6"/>
  <c r="AQ1200" i="6" l="1"/>
  <c r="AO1201" i="6"/>
  <c r="AR1201" i="6" s="1"/>
  <c r="AN1202" i="6"/>
  <c r="AP1201" i="6"/>
  <c r="AS1202" i="6"/>
  <c r="AT1201" i="6"/>
  <c r="AV1202" i="6"/>
  <c r="AX1201" i="6"/>
  <c r="AW1201" i="6"/>
  <c r="AJ1203" i="6"/>
  <c r="AL1202" i="6"/>
  <c r="AK1202" i="6"/>
  <c r="BA1203" i="6"/>
  <c r="BB1202" i="6"/>
  <c r="AQ1201" i="6" l="1"/>
  <c r="BA1204" i="6"/>
  <c r="BB1203" i="6"/>
  <c r="AS1203" i="6"/>
  <c r="AT1202" i="6"/>
  <c r="AK1203" i="6"/>
  <c r="AL1203" i="6"/>
  <c r="AJ1204" i="6"/>
  <c r="AV1203" i="6"/>
  <c r="AX1202" i="6"/>
  <c r="AW1202" i="6"/>
  <c r="AN1203" i="6"/>
  <c r="AO1202" i="6"/>
  <c r="AR1202" i="6" s="1"/>
  <c r="AP1202" i="6"/>
  <c r="AQ1202" i="6" l="1"/>
  <c r="AT1203" i="6"/>
  <c r="AS1204" i="6"/>
  <c r="AO1203" i="6"/>
  <c r="AR1203" i="6" s="1"/>
  <c r="AP1203" i="6"/>
  <c r="AN1204" i="6"/>
  <c r="AL1204" i="6"/>
  <c r="AK1204" i="6"/>
  <c r="AJ1205" i="6"/>
  <c r="AV1204" i="6"/>
  <c r="AX1203" i="6"/>
  <c r="AW1203" i="6"/>
  <c r="BA1205" i="6"/>
  <c r="BB1204" i="6"/>
  <c r="AQ1203" i="6" l="1"/>
  <c r="AX1204" i="6"/>
  <c r="AW1204" i="6"/>
  <c r="AV1205" i="6"/>
  <c r="AL1205" i="6"/>
  <c r="AJ1206" i="6"/>
  <c r="AK1205" i="6"/>
  <c r="BB1205" i="6"/>
  <c r="BA1206" i="6"/>
  <c r="AO1204" i="6"/>
  <c r="AR1204" i="6" s="1"/>
  <c r="AN1205" i="6"/>
  <c r="AP1204" i="6"/>
  <c r="AS1205" i="6"/>
  <c r="AT1204" i="6"/>
  <c r="AQ1204" i="6" l="1"/>
  <c r="AO1205" i="6"/>
  <c r="AR1205" i="6" s="1"/>
  <c r="AN1206" i="6"/>
  <c r="AP1205" i="6"/>
  <c r="BB1206" i="6"/>
  <c r="BA1207" i="6"/>
  <c r="AX1205" i="6"/>
  <c r="AV1206" i="6"/>
  <c r="AW1205" i="6"/>
  <c r="AT1205" i="6"/>
  <c r="AS1206" i="6"/>
  <c r="AJ1207" i="6"/>
  <c r="AK1206" i="6"/>
  <c r="AL1206" i="6"/>
  <c r="AQ1205" i="6" l="1"/>
  <c r="AK1207" i="6"/>
  <c r="AJ1208" i="6"/>
  <c r="AL1207" i="6"/>
  <c r="BA1208" i="6"/>
  <c r="BB1207" i="6"/>
  <c r="AO1206" i="6"/>
  <c r="AR1206" i="6" s="1"/>
  <c r="AP1206" i="6"/>
  <c r="AN1207" i="6"/>
  <c r="AT1206" i="6"/>
  <c r="AS1207" i="6"/>
  <c r="AW1206" i="6"/>
  <c r="AV1207" i="6"/>
  <c r="AX1206" i="6"/>
  <c r="AQ1206" i="6" l="1"/>
  <c r="AW1207" i="6"/>
  <c r="AX1207" i="6"/>
  <c r="AV1208" i="6"/>
  <c r="BA1209" i="6"/>
  <c r="BB1208" i="6"/>
  <c r="AO1207" i="6"/>
  <c r="AR1207" i="6" s="1"/>
  <c r="AP1207" i="6"/>
  <c r="AN1208" i="6"/>
  <c r="AS1208" i="6"/>
  <c r="AT1207" i="6"/>
  <c r="AK1208" i="6"/>
  <c r="AL1208" i="6"/>
  <c r="AJ1209" i="6"/>
  <c r="AQ1207" i="6" l="1"/>
  <c r="AS1209" i="6"/>
  <c r="AT1208" i="6"/>
  <c r="BA1210" i="6"/>
  <c r="BB1209" i="6"/>
  <c r="AW1208" i="6"/>
  <c r="AV1209" i="6"/>
  <c r="AX1208" i="6"/>
  <c r="AO1208" i="6"/>
  <c r="AR1208" i="6" s="1"/>
  <c r="AP1208" i="6"/>
  <c r="AN1209" i="6"/>
  <c r="AL1209" i="6"/>
  <c r="AJ1210" i="6"/>
  <c r="AK1209" i="6"/>
  <c r="AQ1208" i="6" l="1"/>
  <c r="AJ1211" i="6"/>
  <c r="AL1210" i="6"/>
  <c r="AK1210" i="6"/>
  <c r="BB1210" i="6"/>
  <c r="BA1211" i="6"/>
  <c r="AO1209" i="6"/>
  <c r="AR1209" i="6" s="1"/>
  <c r="AN1210" i="6"/>
  <c r="AP1209" i="6"/>
  <c r="AX1209" i="6"/>
  <c r="AV1210" i="6"/>
  <c r="AW1209" i="6"/>
  <c r="AS1210" i="6"/>
  <c r="AT1209" i="6"/>
  <c r="AQ1209" i="6" l="1"/>
  <c r="AS1211" i="6"/>
  <c r="AT1210" i="6"/>
  <c r="AV1211" i="6"/>
  <c r="AW1210" i="6"/>
  <c r="AX1210" i="6"/>
  <c r="AO1210" i="6"/>
  <c r="AR1210" i="6" s="1"/>
  <c r="AN1211" i="6"/>
  <c r="AP1210" i="6"/>
  <c r="BB1211" i="6"/>
  <c r="BA1212" i="6"/>
  <c r="AL1211" i="6"/>
  <c r="AJ1212" i="6"/>
  <c r="AK1211" i="6"/>
  <c r="AQ1210" i="6" l="1"/>
  <c r="AN1212" i="6"/>
  <c r="AO1211" i="6"/>
  <c r="AR1211" i="6" s="1"/>
  <c r="AP1211" i="6"/>
  <c r="AJ1213" i="6"/>
  <c r="AL1212" i="6"/>
  <c r="AK1212" i="6"/>
  <c r="BB1212" i="6"/>
  <c r="BA1213" i="6"/>
  <c r="AW1211" i="6"/>
  <c r="AX1211" i="6"/>
  <c r="AV1212" i="6"/>
  <c r="AT1211" i="6"/>
  <c r="AS1212" i="6"/>
  <c r="AQ1211" i="6" l="1"/>
  <c r="AW1212" i="6"/>
  <c r="AV1213" i="6"/>
  <c r="AX1212" i="6"/>
  <c r="BA1214" i="6"/>
  <c r="BB1213" i="6"/>
  <c r="AL1213" i="6"/>
  <c r="AJ1214" i="6"/>
  <c r="AK1213" i="6"/>
  <c r="AS1213" i="6"/>
  <c r="AT1212" i="6"/>
  <c r="AO1212" i="6"/>
  <c r="AR1212" i="6" s="1"/>
  <c r="AN1213" i="6"/>
  <c r="AP1212" i="6"/>
  <c r="AQ1212" i="6" l="1"/>
  <c r="AK1214" i="6"/>
  <c r="AJ1215" i="6"/>
  <c r="AL1214" i="6"/>
  <c r="AT1213" i="6"/>
  <c r="AS1214" i="6"/>
  <c r="BB1214" i="6"/>
  <c r="BA1215" i="6"/>
  <c r="AX1213" i="6"/>
  <c r="AW1213" i="6"/>
  <c r="AV1214" i="6"/>
  <c r="AO1213" i="6"/>
  <c r="AR1213" i="6" s="1"/>
  <c r="AP1213" i="6"/>
  <c r="AN1214" i="6"/>
  <c r="AQ1213" i="6" l="1"/>
  <c r="BA1216" i="6"/>
  <c r="BB1215" i="6"/>
  <c r="AT1214" i="6"/>
  <c r="AS1215" i="6"/>
  <c r="AJ1216" i="6"/>
  <c r="AK1215" i="6"/>
  <c r="AL1215" i="6"/>
  <c r="AW1214" i="6"/>
  <c r="AV1215" i="6"/>
  <c r="AX1214" i="6"/>
  <c r="AO1214" i="6"/>
  <c r="AR1214" i="6" s="1"/>
  <c r="AN1215" i="6"/>
  <c r="AP1214" i="6"/>
  <c r="AQ1214" i="6" l="1"/>
  <c r="AO1215" i="6"/>
  <c r="AR1215" i="6" s="1"/>
  <c r="AN1216" i="6"/>
  <c r="AP1215" i="6"/>
  <c r="AW1215" i="6"/>
  <c r="AX1215" i="6"/>
  <c r="AV1216" i="6"/>
  <c r="AT1215" i="6"/>
  <c r="AS1216" i="6"/>
  <c r="AJ1217" i="6"/>
  <c r="AL1216" i="6"/>
  <c r="AK1216" i="6"/>
  <c r="BA1217" i="6"/>
  <c r="BB1216" i="6"/>
  <c r="AQ1215" i="6" l="1"/>
  <c r="AJ1218" i="6"/>
  <c r="AK1217" i="6"/>
  <c r="AL1217" i="6"/>
  <c r="AV1217" i="6"/>
  <c r="AW1216" i="6"/>
  <c r="AX1216" i="6"/>
  <c r="AP1216" i="6"/>
  <c r="AN1217" i="6"/>
  <c r="AO1216" i="6"/>
  <c r="AR1216" i="6" s="1"/>
  <c r="BB1217" i="6"/>
  <c r="BA1218" i="6"/>
  <c r="AT1216" i="6"/>
  <c r="AS1217" i="6"/>
  <c r="AQ1216" i="6" l="1"/>
  <c r="BA1219" i="6"/>
  <c r="BB1218" i="6"/>
  <c r="AW1217" i="6"/>
  <c r="AV1218" i="6"/>
  <c r="AX1217" i="6"/>
  <c r="AO1217" i="6"/>
  <c r="AR1217" i="6" s="1"/>
  <c r="AN1218" i="6"/>
  <c r="AP1217" i="6"/>
  <c r="AS1218" i="6"/>
  <c r="AT1217" i="6"/>
  <c r="AK1218" i="6"/>
  <c r="AL1218" i="6"/>
  <c r="AJ1219" i="6"/>
  <c r="AQ1217" i="6" l="1"/>
  <c r="AO1218" i="6"/>
  <c r="AR1218" i="6" s="1"/>
  <c r="AN1219" i="6"/>
  <c r="AP1218" i="6"/>
  <c r="AX1218" i="6"/>
  <c r="AV1219" i="6"/>
  <c r="AW1218" i="6"/>
  <c r="AT1218" i="6"/>
  <c r="AS1219" i="6"/>
  <c r="AJ1220" i="6"/>
  <c r="AL1219" i="6"/>
  <c r="AK1219" i="6"/>
  <c r="BA1220" i="6"/>
  <c r="BB1219" i="6"/>
  <c r="AQ1218" i="6" l="1"/>
  <c r="AS1220" i="6"/>
  <c r="AT1219" i="6"/>
  <c r="AL1220" i="6"/>
  <c r="AK1220" i="6"/>
  <c r="AJ1221" i="6"/>
  <c r="AW1219" i="6"/>
  <c r="AX1219" i="6"/>
  <c r="AV1220" i="6"/>
  <c r="AO1219" i="6"/>
  <c r="AR1219" i="6" s="1"/>
  <c r="AP1219" i="6"/>
  <c r="AN1220" i="6"/>
  <c r="BA1221" i="6"/>
  <c r="BB1220" i="6"/>
  <c r="AQ1219" i="6" l="1"/>
  <c r="AO1220" i="6"/>
  <c r="AR1220" i="6" s="1"/>
  <c r="AN1221" i="6"/>
  <c r="AP1220" i="6"/>
  <c r="BA1222" i="6"/>
  <c r="BB1221" i="6"/>
  <c r="AX1220" i="6"/>
  <c r="AW1220" i="6"/>
  <c r="AV1221" i="6"/>
  <c r="AL1221" i="6"/>
  <c r="AK1221" i="6"/>
  <c r="AJ1222" i="6"/>
  <c r="AT1220" i="6"/>
  <c r="AS1221" i="6"/>
  <c r="AQ1220" i="6" l="1"/>
  <c r="AL1222" i="6"/>
  <c r="AJ1223" i="6"/>
  <c r="AK1222" i="6"/>
  <c r="AW1221" i="6"/>
  <c r="AX1221" i="6"/>
  <c r="AV1222" i="6"/>
  <c r="BA1223" i="6"/>
  <c r="BB1222" i="6"/>
  <c r="AO1221" i="6"/>
  <c r="AR1221" i="6" s="1"/>
  <c r="AP1221" i="6"/>
  <c r="AN1222" i="6"/>
  <c r="AT1221" i="6"/>
  <c r="AS1222" i="6"/>
  <c r="AQ1221" i="6" l="1"/>
  <c r="AO1222" i="6"/>
  <c r="AR1222" i="6" s="1"/>
  <c r="AN1223" i="6"/>
  <c r="AP1222" i="6"/>
  <c r="BB1223" i="6"/>
  <c r="BA1224" i="6"/>
  <c r="AJ1224" i="6"/>
  <c r="AK1223" i="6"/>
  <c r="AL1223" i="6"/>
  <c r="AV1223" i="6"/>
  <c r="AW1222" i="6"/>
  <c r="AX1222" i="6"/>
  <c r="AT1222" i="6"/>
  <c r="AS1223" i="6"/>
  <c r="AQ1222" i="6" l="1"/>
  <c r="AV1224" i="6"/>
  <c r="AX1223" i="6"/>
  <c r="AW1223" i="6"/>
  <c r="AJ1225" i="6"/>
  <c r="AL1224" i="6"/>
  <c r="AK1224" i="6"/>
  <c r="AO1223" i="6"/>
  <c r="AR1223" i="6" s="1"/>
  <c r="AP1223" i="6"/>
  <c r="AN1224" i="6"/>
  <c r="BA1225" i="6"/>
  <c r="BB1224" i="6"/>
  <c r="AT1223" i="6"/>
  <c r="AS1224" i="6"/>
  <c r="AQ1223" i="6" l="1"/>
  <c r="BA1226" i="6"/>
  <c r="BB1225" i="6"/>
  <c r="AO1224" i="6"/>
  <c r="AR1224" i="6" s="1"/>
  <c r="AN1225" i="6"/>
  <c r="AP1224" i="6"/>
  <c r="AK1225" i="6"/>
  <c r="AL1225" i="6"/>
  <c r="AJ1226" i="6"/>
  <c r="AS1225" i="6"/>
  <c r="AT1224" i="6"/>
  <c r="AW1224" i="6"/>
  <c r="AV1225" i="6"/>
  <c r="AX1224" i="6"/>
  <c r="AQ1224" i="6" l="1"/>
  <c r="AW1225" i="6"/>
  <c r="AV1226" i="6"/>
  <c r="AX1225" i="6"/>
  <c r="AK1226" i="6"/>
  <c r="AJ1227" i="6"/>
  <c r="AL1226" i="6"/>
  <c r="AT1225" i="6"/>
  <c r="AS1226" i="6"/>
  <c r="AO1225" i="6"/>
  <c r="AR1225" i="6" s="1"/>
  <c r="AN1226" i="6"/>
  <c r="AP1225" i="6"/>
  <c r="BA1227" i="6"/>
  <c r="BB1226" i="6"/>
  <c r="AQ1225" i="6" l="1"/>
  <c r="AO1226" i="6"/>
  <c r="AR1226" i="6" s="1"/>
  <c r="AN1227" i="6"/>
  <c r="AP1226" i="6"/>
  <c r="BA1228" i="6"/>
  <c r="BB1227" i="6"/>
  <c r="AL1227" i="6"/>
  <c r="AJ1228" i="6"/>
  <c r="AK1227" i="6"/>
  <c r="AW1226" i="6"/>
  <c r="AV1227" i="6"/>
  <c r="AX1226" i="6"/>
  <c r="AT1226" i="6"/>
  <c r="AS1227" i="6"/>
  <c r="AQ1226" i="6" l="1"/>
  <c r="AW1227" i="6"/>
  <c r="AX1227" i="6"/>
  <c r="AV1228" i="6"/>
  <c r="AL1228" i="6"/>
  <c r="AJ1229" i="6"/>
  <c r="AK1228" i="6"/>
  <c r="BA1229" i="6"/>
  <c r="BB1228" i="6"/>
  <c r="AO1227" i="6"/>
  <c r="AR1227" i="6" s="1"/>
  <c r="AN1228" i="6"/>
  <c r="AP1227" i="6"/>
  <c r="AT1227" i="6"/>
  <c r="AS1228" i="6"/>
  <c r="AQ1227" i="6" l="1"/>
  <c r="AO1228" i="6"/>
  <c r="AR1228" i="6" s="1"/>
  <c r="AN1229" i="6"/>
  <c r="AP1228" i="6"/>
  <c r="AX1228" i="6"/>
  <c r="AV1229" i="6"/>
  <c r="AW1228" i="6"/>
  <c r="BA1230" i="6"/>
  <c r="BB1229" i="6"/>
  <c r="AK1229" i="6"/>
  <c r="AL1229" i="6"/>
  <c r="AJ1230" i="6"/>
  <c r="AT1228" i="6"/>
  <c r="AS1229" i="6"/>
  <c r="AQ1228" i="6" l="1"/>
  <c r="BA1231" i="6"/>
  <c r="BB1230" i="6"/>
  <c r="AL1230" i="6"/>
  <c r="AK1230" i="6"/>
  <c r="AJ1231" i="6"/>
  <c r="AX1229" i="6"/>
  <c r="AV1230" i="6"/>
  <c r="AW1229" i="6"/>
  <c r="AO1229" i="6"/>
  <c r="AR1229" i="6" s="1"/>
  <c r="AN1230" i="6"/>
  <c r="AP1229" i="6"/>
  <c r="AS1230" i="6"/>
  <c r="AT1229" i="6"/>
  <c r="AQ1229" i="6" l="1"/>
  <c r="AS1231" i="6"/>
  <c r="AT1230" i="6"/>
  <c r="AN1231" i="6"/>
  <c r="AO1230" i="6"/>
  <c r="AR1230" i="6" s="1"/>
  <c r="AP1230" i="6"/>
  <c r="AV1231" i="6"/>
  <c r="AW1230" i="6"/>
  <c r="AX1230" i="6"/>
  <c r="AJ1232" i="6"/>
  <c r="AL1231" i="6"/>
  <c r="AK1231" i="6"/>
  <c r="BB1231" i="6"/>
  <c r="BA1232" i="6"/>
  <c r="AQ1230" i="6" l="1"/>
  <c r="AO1231" i="6"/>
  <c r="AR1231" i="6" s="1"/>
  <c r="AP1231" i="6"/>
  <c r="AN1232" i="6"/>
  <c r="AW1231" i="6"/>
  <c r="AX1231" i="6"/>
  <c r="AV1232" i="6"/>
  <c r="AL1232" i="6"/>
  <c r="AJ1233" i="6"/>
  <c r="AK1232" i="6"/>
  <c r="BA1233" i="6"/>
  <c r="BB1232" i="6"/>
  <c r="AT1231" i="6"/>
  <c r="AS1232" i="6"/>
  <c r="AQ1231" i="6" l="1"/>
  <c r="BA1234" i="6"/>
  <c r="BB1233" i="6"/>
  <c r="AJ1234" i="6"/>
  <c r="AL1233" i="6"/>
  <c r="AK1233" i="6"/>
  <c r="AO1232" i="6"/>
  <c r="AR1232" i="6" s="1"/>
  <c r="AP1232" i="6"/>
  <c r="AN1233" i="6"/>
  <c r="AW1232" i="6"/>
  <c r="AX1232" i="6"/>
  <c r="AV1233" i="6"/>
  <c r="AT1232" i="6"/>
  <c r="AS1233" i="6"/>
  <c r="AQ1232" i="6" l="1"/>
  <c r="AO1233" i="6"/>
  <c r="AR1233" i="6" s="1"/>
  <c r="AN1234" i="6"/>
  <c r="AP1233" i="6"/>
  <c r="AK1234" i="6"/>
  <c r="AL1234" i="6"/>
  <c r="AJ1235" i="6"/>
  <c r="AV1234" i="6"/>
  <c r="AW1233" i="6"/>
  <c r="AX1233" i="6"/>
  <c r="AS1234" i="6"/>
  <c r="AT1233" i="6"/>
  <c r="BA1235" i="6"/>
  <c r="BB1234" i="6"/>
  <c r="AQ1233" i="6" l="1"/>
  <c r="BA1236" i="6"/>
  <c r="BB1235" i="6"/>
  <c r="AW1234" i="6"/>
  <c r="AV1235" i="6"/>
  <c r="AX1234" i="6"/>
  <c r="AL1235" i="6"/>
  <c r="AJ1236" i="6"/>
  <c r="AK1235" i="6"/>
  <c r="AO1234" i="6"/>
  <c r="AR1234" i="6" s="1"/>
  <c r="AP1234" i="6"/>
  <c r="AN1235" i="6"/>
  <c r="AS1235" i="6"/>
  <c r="AT1234" i="6"/>
  <c r="AQ1234" i="6" l="1"/>
  <c r="AS1236" i="6"/>
  <c r="AT1235" i="6"/>
  <c r="AV1236" i="6"/>
  <c r="AX1235" i="6"/>
  <c r="AW1235" i="6"/>
  <c r="AN1236" i="6"/>
  <c r="AP1235" i="6"/>
  <c r="AO1235" i="6"/>
  <c r="AR1235" i="6" s="1"/>
  <c r="AL1236" i="6"/>
  <c r="AJ1237" i="6"/>
  <c r="AK1236" i="6"/>
  <c r="BB1236" i="6"/>
  <c r="BA1237" i="6"/>
  <c r="AQ1235" i="6" l="1"/>
  <c r="AL1237" i="6"/>
  <c r="AJ1238" i="6"/>
  <c r="AK1237" i="6"/>
  <c r="AX1236" i="6"/>
  <c r="AV1237" i="6"/>
  <c r="AW1236" i="6"/>
  <c r="AO1236" i="6"/>
  <c r="AR1236" i="6" s="1"/>
  <c r="AP1236" i="6"/>
  <c r="AN1237" i="6"/>
  <c r="BA1238" i="6"/>
  <c r="BB1237" i="6"/>
  <c r="AT1236" i="6"/>
  <c r="AS1237" i="6"/>
  <c r="AQ1236" i="6" l="1"/>
  <c r="BB1238" i="6"/>
  <c r="BA1239" i="6"/>
  <c r="AX1237" i="6"/>
  <c r="AV1238" i="6"/>
  <c r="AW1237" i="6"/>
  <c r="AL1238" i="6"/>
  <c r="AK1238" i="6"/>
  <c r="AJ1239" i="6"/>
  <c r="AO1237" i="6"/>
  <c r="AR1237" i="6" s="1"/>
  <c r="AP1237" i="6"/>
  <c r="AN1238" i="6"/>
  <c r="AS1238" i="6"/>
  <c r="AT1237" i="6"/>
  <c r="AQ1237" i="6" l="1"/>
  <c r="AT1238" i="6"/>
  <c r="AS1239" i="6"/>
  <c r="AK1239" i="6"/>
  <c r="AL1239" i="6"/>
  <c r="AJ1240" i="6"/>
  <c r="AO1238" i="6"/>
  <c r="AR1238" i="6" s="1"/>
  <c r="AP1238" i="6"/>
  <c r="AN1239" i="6"/>
  <c r="AV1239" i="6"/>
  <c r="AW1238" i="6"/>
  <c r="AX1238" i="6"/>
  <c r="BA1240" i="6"/>
  <c r="BB1239" i="6"/>
  <c r="AQ1238" i="6" l="1"/>
  <c r="AW1239" i="6"/>
  <c r="AV1240" i="6"/>
  <c r="AX1239" i="6"/>
  <c r="AJ1241" i="6"/>
  <c r="AL1240" i="6"/>
  <c r="AK1240" i="6"/>
  <c r="BA1241" i="6"/>
  <c r="BB1240" i="6"/>
  <c r="AT1239" i="6"/>
  <c r="AS1240" i="6"/>
  <c r="AO1239" i="6"/>
  <c r="AR1239" i="6" s="1"/>
  <c r="AN1240" i="6"/>
  <c r="AP1239" i="6"/>
  <c r="AQ1239" i="6" l="1"/>
  <c r="AP1240" i="6"/>
  <c r="AO1240" i="6"/>
  <c r="AR1240" i="6" s="1"/>
  <c r="AN1241" i="6"/>
  <c r="BA1242" i="6"/>
  <c r="BB1241" i="6"/>
  <c r="AL1241" i="6"/>
  <c r="AK1241" i="6"/>
  <c r="AJ1242" i="6"/>
  <c r="AW1240" i="6"/>
  <c r="AV1241" i="6"/>
  <c r="AX1240" i="6"/>
  <c r="AT1240" i="6"/>
  <c r="AS1241" i="6"/>
  <c r="AQ1240" i="6" l="1"/>
  <c r="AW1241" i="6"/>
  <c r="AV1242" i="6"/>
  <c r="AX1241" i="6"/>
  <c r="BB1242" i="6"/>
  <c r="BA1243" i="6"/>
  <c r="AL1242" i="6"/>
  <c r="AJ1243" i="6"/>
  <c r="AK1242" i="6"/>
  <c r="AO1241" i="6"/>
  <c r="AR1241" i="6" s="1"/>
  <c r="AP1241" i="6"/>
  <c r="AN1242" i="6"/>
  <c r="AT1241" i="6"/>
  <c r="AS1242" i="6"/>
  <c r="AQ1241" i="6" l="1"/>
  <c r="AO1242" i="6"/>
  <c r="AR1242" i="6" s="1"/>
  <c r="AP1242" i="6"/>
  <c r="AN1243" i="6"/>
  <c r="AL1243" i="6"/>
  <c r="AJ1244" i="6"/>
  <c r="AK1243" i="6"/>
  <c r="BB1243" i="6"/>
  <c r="BA1244" i="6"/>
  <c r="AW1242" i="6"/>
  <c r="AX1242" i="6"/>
  <c r="AV1243" i="6"/>
  <c r="AS1243" i="6"/>
  <c r="AT1242" i="6"/>
  <c r="AQ1242" i="6" l="1"/>
  <c r="AV1244" i="6"/>
  <c r="AW1243" i="6"/>
  <c r="AX1243" i="6"/>
  <c r="AO1243" i="6"/>
  <c r="AR1243" i="6" s="1"/>
  <c r="AP1243" i="6"/>
  <c r="AN1244" i="6"/>
  <c r="AT1243" i="6"/>
  <c r="AS1244" i="6"/>
  <c r="BA1245" i="6"/>
  <c r="BB1244" i="6"/>
  <c r="AJ1245" i="6"/>
  <c r="AK1244" i="6"/>
  <c r="AL1244" i="6"/>
  <c r="AQ1243" i="6" l="1"/>
  <c r="AT1244" i="6"/>
  <c r="AS1245" i="6"/>
  <c r="AL1245" i="6"/>
  <c r="AK1245" i="6"/>
  <c r="AJ1246" i="6"/>
  <c r="BA1246" i="6"/>
  <c r="BB1245" i="6"/>
  <c r="AO1244" i="6"/>
  <c r="AR1244" i="6" s="1"/>
  <c r="AN1245" i="6"/>
  <c r="AP1244" i="6"/>
  <c r="AX1244" i="6"/>
  <c r="AW1244" i="6"/>
  <c r="AV1245" i="6"/>
  <c r="AQ1244" i="6" l="1"/>
  <c r="AO1245" i="6"/>
  <c r="AR1245" i="6" s="1"/>
  <c r="AP1245" i="6"/>
  <c r="AN1246" i="6"/>
  <c r="BA1247" i="6"/>
  <c r="BB1246" i="6"/>
  <c r="AT1245" i="6"/>
  <c r="AS1246" i="6"/>
  <c r="AL1246" i="6"/>
  <c r="AK1246" i="6"/>
  <c r="AJ1247" i="6"/>
  <c r="AW1245" i="6"/>
  <c r="AX1245" i="6"/>
  <c r="AV1246" i="6"/>
  <c r="AQ1245" i="6" l="1"/>
  <c r="AJ1248" i="6"/>
  <c r="AK1247" i="6"/>
  <c r="AL1247" i="6"/>
  <c r="AO1246" i="6"/>
  <c r="AR1246" i="6" s="1"/>
  <c r="AN1247" i="6"/>
  <c r="AP1246" i="6"/>
  <c r="AT1246" i="6"/>
  <c r="AS1247" i="6"/>
  <c r="BB1247" i="6"/>
  <c r="BA1248" i="6"/>
  <c r="AX1246" i="6"/>
  <c r="AV1247" i="6"/>
  <c r="AW1246" i="6"/>
  <c r="AQ1246" i="6" l="1"/>
  <c r="AT1247" i="6"/>
  <c r="AS1248" i="6"/>
  <c r="AV1248" i="6"/>
  <c r="AX1247" i="6"/>
  <c r="AW1247" i="6"/>
  <c r="AO1247" i="6"/>
  <c r="AR1247" i="6" s="1"/>
  <c r="AP1247" i="6"/>
  <c r="AN1248" i="6"/>
  <c r="BA1249" i="6"/>
  <c r="BB1248" i="6"/>
  <c r="AJ1249" i="6"/>
  <c r="AL1248" i="6"/>
  <c r="AK1248" i="6"/>
  <c r="AQ1247" i="6" l="1"/>
  <c r="AO1248" i="6"/>
  <c r="AR1248" i="6" s="1"/>
  <c r="AN1249" i="6"/>
  <c r="AP1248" i="6"/>
  <c r="AL1249" i="6"/>
  <c r="AK1249" i="6"/>
  <c r="AJ1250" i="6"/>
  <c r="AW1248" i="6"/>
  <c r="AV1249" i="6"/>
  <c r="AX1248" i="6"/>
  <c r="BB1249" i="6"/>
  <c r="BA1250" i="6"/>
  <c r="AS1249" i="6"/>
  <c r="AT1248" i="6"/>
  <c r="AQ1248" i="6" l="1"/>
  <c r="BB1250" i="6"/>
  <c r="BA1251" i="6"/>
  <c r="AT1249" i="6"/>
  <c r="AS1250" i="6"/>
  <c r="AX1249" i="6"/>
  <c r="AV1250" i="6"/>
  <c r="AW1249" i="6"/>
  <c r="AK1250" i="6"/>
  <c r="AL1250" i="6"/>
  <c r="AJ1251" i="6"/>
  <c r="AO1249" i="6"/>
  <c r="AR1249" i="6" s="1"/>
  <c r="AP1249" i="6"/>
  <c r="AN1250" i="6"/>
  <c r="AQ1249" i="6" l="1"/>
  <c r="AJ1252" i="6"/>
  <c r="AK1251" i="6"/>
  <c r="AL1251" i="6"/>
  <c r="AW1250" i="6"/>
  <c r="AV1251" i="6"/>
  <c r="AX1250" i="6"/>
  <c r="BB1251" i="6"/>
  <c r="BA1252" i="6"/>
  <c r="AT1250" i="6"/>
  <c r="AS1251" i="6"/>
  <c r="AO1250" i="6"/>
  <c r="AR1250" i="6" s="1"/>
  <c r="AN1251" i="6"/>
  <c r="AP1250" i="6"/>
  <c r="AQ1250" i="6" l="1"/>
  <c r="BA1253" i="6"/>
  <c r="BB1252" i="6"/>
  <c r="AS1252" i="6"/>
  <c r="AT1251" i="6"/>
  <c r="AO1251" i="6"/>
  <c r="AR1251" i="6" s="1"/>
  <c r="AP1251" i="6"/>
  <c r="AN1252" i="6"/>
  <c r="AX1251" i="6"/>
  <c r="AV1252" i="6"/>
  <c r="AW1251" i="6"/>
  <c r="AJ1253" i="6"/>
  <c r="AL1252" i="6"/>
  <c r="AK1252" i="6"/>
  <c r="AQ1251" i="6" l="1"/>
  <c r="AW1252" i="6"/>
  <c r="AV1253" i="6"/>
  <c r="AX1252" i="6"/>
  <c r="AK1253" i="6"/>
  <c r="AL1253" i="6"/>
  <c r="AJ1254" i="6"/>
  <c r="AO1252" i="6"/>
  <c r="AR1252" i="6" s="1"/>
  <c r="AP1252" i="6"/>
  <c r="AN1253" i="6"/>
  <c r="AT1252" i="6"/>
  <c r="AS1253" i="6"/>
  <c r="BB1253" i="6"/>
  <c r="BA1254" i="6"/>
  <c r="AQ1252" i="6" l="1"/>
  <c r="AS1254" i="6"/>
  <c r="AT1253" i="6"/>
  <c r="AO1253" i="6"/>
  <c r="AR1253" i="6" s="1"/>
  <c r="AN1254" i="6"/>
  <c r="AP1253" i="6"/>
  <c r="AL1254" i="6"/>
  <c r="AK1254" i="6"/>
  <c r="AJ1255" i="6"/>
  <c r="AX1253" i="6"/>
  <c r="AV1254" i="6"/>
  <c r="AW1253" i="6"/>
  <c r="BB1254" i="6"/>
  <c r="BA1255" i="6"/>
  <c r="AQ1253" i="6" l="1"/>
  <c r="AV1255" i="6"/>
  <c r="AX1254" i="6"/>
  <c r="AW1254" i="6"/>
  <c r="AJ1256" i="6"/>
  <c r="AL1255" i="6"/>
  <c r="AK1255" i="6"/>
  <c r="AN1255" i="6"/>
  <c r="AO1254" i="6"/>
  <c r="AR1254" i="6" s="1"/>
  <c r="AP1254" i="6"/>
  <c r="BA1256" i="6"/>
  <c r="BB1255" i="6"/>
  <c r="AT1254" i="6"/>
  <c r="AS1255" i="6"/>
  <c r="AQ1254" i="6" l="1"/>
  <c r="BA1257" i="6"/>
  <c r="BB1256" i="6"/>
  <c r="AK1256" i="6"/>
  <c r="AJ1257" i="6"/>
  <c r="AL1256" i="6"/>
  <c r="AO1255" i="6"/>
  <c r="AR1255" i="6" s="1"/>
  <c r="AN1256" i="6"/>
  <c r="AP1255" i="6"/>
  <c r="AS1256" i="6"/>
  <c r="AT1255" i="6"/>
  <c r="AX1255" i="6"/>
  <c r="AV1256" i="6"/>
  <c r="AW1255" i="6"/>
  <c r="AQ1255" i="6" l="1"/>
  <c r="AX1256" i="6"/>
  <c r="AW1256" i="6"/>
  <c r="AV1257" i="6"/>
  <c r="AT1256" i="6"/>
  <c r="AS1257" i="6"/>
  <c r="AO1256" i="6"/>
  <c r="AR1256" i="6" s="1"/>
  <c r="AN1257" i="6"/>
  <c r="AP1256" i="6"/>
  <c r="AL1257" i="6"/>
  <c r="AK1257" i="6"/>
  <c r="AJ1258" i="6"/>
  <c r="BB1257" i="6"/>
  <c r="BA1258" i="6"/>
  <c r="AQ1256" i="6" l="1"/>
  <c r="AK1258" i="6"/>
  <c r="AL1258" i="6"/>
  <c r="AJ1259" i="6"/>
  <c r="AX1257" i="6"/>
  <c r="AV1258" i="6"/>
  <c r="AW1257" i="6"/>
  <c r="AO1257" i="6"/>
  <c r="AR1257" i="6" s="1"/>
  <c r="AN1258" i="6"/>
  <c r="AP1257" i="6"/>
  <c r="AT1257" i="6"/>
  <c r="AS1258" i="6"/>
  <c r="BB1258" i="6"/>
  <c r="BA1259" i="6"/>
  <c r="AQ1257" i="6" l="1"/>
  <c r="AO1258" i="6"/>
  <c r="AR1258" i="6" s="1"/>
  <c r="AP1258" i="6"/>
  <c r="AN1259" i="6"/>
  <c r="AJ1260" i="6"/>
  <c r="AL1259" i="6"/>
  <c r="AK1259" i="6"/>
  <c r="AS1259" i="6"/>
  <c r="AT1258" i="6"/>
  <c r="AX1258" i="6"/>
  <c r="AV1259" i="6"/>
  <c r="AW1258" i="6"/>
  <c r="BB1259" i="6"/>
  <c r="BA1260" i="6"/>
  <c r="AQ1258" i="6" l="1"/>
  <c r="AT1259" i="6"/>
  <c r="AS1260" i="6"/>
  <c r="AJ1261" i="6"/>
  <c r="AL1260" i="6"/>
  <c r="AK1260" i="6"/>
  <c r="AN1260" i="6"/>
  <c r="AO1259" i="6"/>
  <c r="AR1259" i="6" s="1"/>
  <c r="AP1259" i="6"/>
  <c r="AX1259" i="6"/>
  <c r="AV1260" i="6"/>
  <c r="AW1259" i="6"/>
  <c r="BB1260" i="6"/>
  <c r="BA1261" i="6"/>
  <c r="AQ1259" i="6" l="1"/>
  <c r="AW1260" i="6"/>
  <c r="AV1261" i="6"/>
  <c r="AX1260" i="6"/>
  <c r="AO1260" i="6"/>
  <c r="AR1260" i="6" s="1"/>
  <c r="AN1261" i="6"/>
  <c r="AP1260" i="6"/>
  <c r="AL1261" i="6"/>
  <c r="AJ1262" i="6"/>
  <c r="AK1261" i="6"/>
  <c r="AT1260" i="6"/>
  <c r="AS1261" i="6"/>
  <c r="BA1262" i="6"/>
  <c r="BB1261" i="6"/>
  <c r="AQ1260" i="6" l="1"/>
  <c r="BB1262" i="6"/>
  <c r="BA1263" i="6"/>
  <c r="AL1262" i="6"/>
  <c r="AK1262" i="6"/>
  <c r="AJ1263" i="6"/>
  <c r="AO1261" i="6"/>
  <c r="AR1261" i="6" s="1"/>
  <c r="AP1261" i="6"/>
  <c r="AN1262" i="6"/>
  <c r="AW1261" i="6"/>
  <c r="AV1262" i="6"/>
  <c r="AX1261" i="6"/>
  <c r="AS1262" i="6"/>
  <c r="AT1261" i="6"/>
  <c r="AQ1261" i="6" l="1"/>
  <c r="AO1262" i="6"/>
  <c r="AR1262" i="6" s="1"/>
  <c r="AN1263" i="6"/>
  <c r="AP1262" i="6"/>
  <c r="AS1263" i="6"/>
  <c r="AT1262" i="6"/>
  <c r="AX1262" i="6"/>
  <c r="AV1263" i="6"/>
  <c r="AW1262" i="6"/>
  <c r="AL1263" i="6"/>
  <c r="AJ1264" i="6"/>
  <c r="AK1263" i="6"/>
  <c r="BA1264" i="6"/>
  <c r="BB1263" i="6"/>
  <c r="AQ1262" i="6" l="1"/>
  <c r="AV1264" i="6"/>
  <c r="AW1263" i="6"/>
  <c r="AX1263" i="6"/>
  <c r="AS1264" i="6"/>
  <c r="AT1263" i="6"/>
  <c r="AL1264" i="6"/>
  <c r="AJ1265" i="6"/>
  <c r="AK1264" i="6"/>
  <c r="BA1265" i="6"/>
  <c r="BB1264" i="6"/>
  <c r="AO1263" i="6"/>
  <c r="AR1263" i="6" s="1"/>
  <c r="AN1264" i="6"/>
  <c r="AP1263" i="6"/>
  <c r="AQ1263" i="6" l="1"/>
  <c r="AP1264" i="6"/>
  <c r="AN1265" i="6"/>
  <c r="AO1264" i="6"/>
  <c r="AR1264" i="6" s="1"/>
  <c r="BB1265" i="6"/>
  <c r="BA1266" i="6"/>
  <c r="AK1265" i="6"/>
  <c r="AL1265" i="6"/>
  <c r="AJ1266" i="6"/>
  <c r="AT1264" i="6"/>
  <c r="AS1265" i="6"/>
  <c r="AX1264" i="6"/>
  <c r="AW1264" i="6"/>
  <c r="AV1265" i="6"/>
  <c r="AQ1264" i="6" l="1"/>
  <c r="AS1266" i="6"/>
  <c r="AT1265" i="6"/>
  <c r="AL1266" i="6"/>
  <c r="AJ1267" i="6"/>
  <c r="AK1266" i="6"/>
  <c r="BB1266" i="6"/>
  <c r="BA1267" i="6"/>
  <c r="AO1265" i="6"/>
  <c r="AR1265" i="6" s="1"/>
  <c r="AP1265" i="6"/>
  <c r="AN1266" i="6"/>
  <c r="AX1265" i="6"/>
  <c r="AV1266" i="6"/>
  <c r="AW1265" i="6"/>
  <c r="AQ1265" i="6" l="1"/>
  <c r="AO1266" i="6"/>
  <c r="AR1266" i="6" s="1"/>
  <c r="AN1267" i="6"/>
  <c r="AP1266" i="6"/>
  <c r="AW1266" i="6"/>
  <c r="AV1267" i="6"/>
  <c r="AX1266" i="6"/>
  <c r="BA1268" i="6"/>
  <c r="BB1267" i="6"/>
  <c r="AJ1268" i="6"/>
  <c r="AL1267" i="6"/>
  <c r="AK1267" i="6"/>
  <c r="AT1266" i="6"/>
  <c r="AS1267" i="6"/>
  <c r="AQ1266" i="6" l="1"/>
  <c r="BB1268" i="6"/>
  <c r="BA1269" i="6"/>
  <c r="AW1267" i="6"/>
  <c r="AX1267" i="6"/>
  <c r="AV1268" i="6"/>
  <c r="AO1267" i="6"/>
  <c r="AR1267" i="6" s="1"/>
  <c r="AN1268" i="6"/>
  <c r="AP1267" i="6"/>
  <c r="AJ1269" i="6"/>
  <c r="AK1268" i="6"/>
  <c r="AL1268" i="6"/>
  <c r="AS1268" i="6"/>
  <c r="AT1267" i="6"/>
  <c r="AQ1267" i="6" l="1"/>
  <c r="AK1269" i="6"/>
  <c r="AL1269" i="6"/>
  <c r="AJ1270" i="6"/>
  <c r="AS1269" i="6"/>
  <c r="AT1268" i="6"/>
  <c r="AO1268" i="6"/>
  <c r="AR1268" i="6" s="1"/>
  <c r="AN1269" i="6"/>
  <c r="AP1268" i="6"/>
  <c r="BA1270" i="6"/>
  <c r="BB1269" i="6"/>
  <c r="AX1268" i="6"/>
  <c r="AW1268" i="6"/>
  <c r="AV1269" i="6"/>
  <c r="AQ1268" i="6" l="1"/>
  <c r="AO1269" i="6"/>
  <c r="AR1269" i="6" s="1"/>
  <c r="AN1270" i="6"/>
  <c r="AP1269" i="6"/>
  <c r="AT1269" i="6"/>
  <c r="AS1270" i="6"/>
  <c r="AL1270" i="6"/>
  <c r="AJ1271" i="6"/>
  <c r="AK1270" i="6"/>
  <c r="BA1271" i="6"/>
  <c r="BB1270" i="6"/>
  <c r="AV1270" i="6"/>
  <c r="AX1269" i="6"/>
  <c r="AW1269" i="6"/>
  <c r="AQ1269" i="6" l="1"/>
  <c r="AX1270" i="6"/>
  <c r="AV1271" i="6"/>
  <c r="AW1270" i="6"/>
  <c r="BA1272" i="6"/>
  <c r="BB1271" i="6"/>
  <c r="AK1271" i="6"/>
  <c r="AJ1272" i="6"/>
  <c r="AL1271" i="6"/>
  <c r="AO1270" i="6"/>
  <c r="AR1270" i="6" s="1"/>
  <c r="AP1270" i="6"/>
  <c r="AN1271" i="6"/>
  <c r="AS1271" i="6"/>
  <c r="AT1270" i="6"/>
  <c r="AQ1270" i="6" l="1"/>
  <c r="AJ1273" i="6"/>
  <c r="AL1272" i="6"/>
  <c r="AK1272" i="6"/>
  <c r="AT1271" i="6"/>
  <c r="AS1272" i="6"/>
  <c r="AW1271" i="6"/>
  <c r="AV1272" i="6"/>
  <c r="AX1271" i="6"/>
  <c r="AO1271" i="6"/>
  <c r="AR1271" i="6" s="1"/>
  <c r="AN1272" i="6"/>
  <c r="AP1271" i="6"/>
  <c r="BB1272" i="6"/>
  <c r="BA1273" i="6"/>
  <c r="AQ1271" i="6" l="1"/>
  <c r="AO1272" i="6"/>
  <c r="AR1272" i="6" s="1"/>
  <c r="AP1272" i="6"/>
  <c r="AN1273" i="6"/>
  <c r="AX1272" i="6"/>
  <c r="AW1272" i="6"/>
  <c r="AV1273" i="6"/>
  <c r="AS1273" i="6"/>
  <c r="AT1272" i="6"/>
  <c r="BB1273" i="6"/>
  <c r="BA1274" i="6"/>
  <c r="AL1273" i="6"/>
  <c r="AJ1274" i="6"/>
  <c r="AK1273" i="6"/>
  <c r="AQ1272" i="6" l="1"/>
  <c r="AL1274" i="6"/>
  <c r="AJ1275" i="6"/>
  <c r="AK1274" i="6"/>
  <c r="AO1273" i="6"/>
  <c r="AR1273" i="6" s="1"/>
  <c r="AN1274" i="6"/>
  <c r="AP1273" i="6"/>
  <c r="BB1274" i="6"/>
  <c r="BA1275" i="6"/>
  <c r="AS1274" i="6"/>
  <c r="AT1273" i="6"/>
  <c r="AX1273" i="6"/>
  <c r="AV1274" i="6"/>
  <c r="AW1273" i="6"/>
  <c r="AQ1273" i="6" l="1"/>
  <c r="AX1274" i="6"/>
  <c r="AW1274" i="6"/>
  <c r="AV1275" i="6"/>
  <c r="AS1275" i="6"/>
  <c r="AT1274" i="6"/>
  <c r="AO1274" i="6"/>
  <c r="AR1274" i="6" s="1"/>
  <c r="AN1275" i="6"/>
  <c r="AP1274" i="6"/>
  <c r="AJ1276" i="6"/>
  <c r="AL1275" i="6"/>
  <c r="AK1275" i="6"/>
  <c r="BA1276" i="6"/>
  <c r="BB1275" i="6"/>
  <c r="AQ1274" i="6" l="1"/>
  <c r="AO1275" i="6"/>
  <c r="AR1275" i="6" s="1"/>
  <c r="AP1275" i="6"/>
  <c r="AN1276" i="6"/>
  <c r="BA1277" i="6"/>
  <c r="BB1276" i="6"/>
  <c r="AX1275" i="6"/>
  <c r="AV1276" i="6"/>
  <c r="AW1275" i="6"/>
  <c r="AJ1277" i="6"/>
  <c r="AL1276" i="6"/>
  <c r="AK1276" i="6"/>
  <c r="AS1276" i="6"/>
  <c r="AT1275" i="6"/>
  <c r="AQ1275" i="6" l="1"/>
  <c r="BB1277" i="6"/>
  <c r="BA1278" i="6"/>
  <c r="AL1277" i="6"/>
  <c r="AK1277" i="6"/>
  <c r="AJ1278" i="6"/>
  <c r="AO1276" i="6"/>
  <c r="AR1276" i="6" s="1"/>
  <c r="AP1276" i="6"/>
  <c r="AN1277" i="6"/>
  <c r="AX1276" i="6"/>
  <c r="AW1276" i="6"/>
  <c r="AV1277" i="6"/>
  <c r="AT1276" i="6"/>
  <c r="AS1277" i="6"/>
  <c r="AQ1276" i="6" l="1"/>
  <c r="AO1277" i="6"/>
  <c r="AR1277" i="6" s="1"/>
  <c r="AN1278" i="6"/>
  <c r="AP1277" i="6"/>
  <c r="AX1277" i="6"/>
  <c r="AV1278" i="6"/>
  <c r="AW1277" i="6"/>
  <c r="BA1279" i="6"/>
  <c r="BB1278" i="6"/>
  <c r="AL1278" i="6"/>
  <c r="AJ1279" i="6"/>
  <c r="AK1278" i="6"/>
  <c r="AS1278" i="6"/>
  <c r="AT1277" i="6"/>
  <c r="AQ1277" i="6" l="1"/>
  <c r="AL1279" i="6"/>
  <c r="AJ1280" i="6"/>
  <c r="AK1279" i="6"/>
  <c r="BB1279" i="6"/>
  <c r="BA1280" i="6"/>
  <c r="AW1278" i="6"/>
  <c r="AV1279" i="6"/>
  <c r="AX1278" i="6"/>
  <c r="AN1279" i="6"/>
  <c r="AP1278" i="6"/>
  <c r="AO1278" i="6"/>
  <c r="AR1278" i="6" s="1"/>
  <c r="AS1279" i="6"/>
  <c r="AT1278" i="6"/>
  <c r="AQ1278" i="6" l="1"/>
  <c r="AS1280" i="6"/>
  <c r="AT1279" i="6"/>
  <c r="AX1279" i="6"/>
  <c r="AV1280" i="6"/>
  <c r="AW1279" i="6"/>
  <c r="AJ1281" i="6"/>
  <c r="AL1280" i="6"/>
  <c r="AK1280" i="6"/>
  <c r="AO1279" i="6"/>
  <c r="AR1279" i="6" s="1"/>
  <c r="AP1279" i="6"/>
  <c r="AN1280" i="6"/>
  <c r="BA1281" i="6"/>
  <c r="BB1280" i="6"/>
  <c r="AQ1279" i="6" l="1"/>
  <c r="AW1280" i="6"/>
  <c r="AX1280" i="6"/>
  <c r="AV1281" i="6"/>
  <c r="BB1281" i="6"/>
  <c r="BA1282" i="6"/>
  <c r="AO1280" i="6"/>
  <c r="AR1280" i="6" s="1"/>
  <c r="AP1280" i="6"/>
  <c r="AN1281" i="6"/>
  <c r="AL1281" i="6"/>
  <c r="AJ1282" i="6"/>
  <c r="AK1281" i="6"/>
  <c r="AS1281" i="6"/>
  <c r="AT1280" i="6"/>
  <c r="AQ1280" i="6" l="1"/>
  <c r="AT1281" i="6"/>
  <c r="AS1282" i="6"/>
  <c r="AO1281" i="6"/>
  <c r="AR1281" i="6" s="1"/>
  <c r="AN1282" i="6"/>
  <c r="AP1281" i="6"/>
  <c r="AL1282" i="6"/>
  <c r="AJ1283" i="6"/>
  <c r="AK1282" i="6"/>
  <c r="BA1283" i="6"/>
  <c r="BB1282" i="6"/>
  <c r="AV1282" i="6"/>
  <c r="AX1281" i="6"/>
  <c r="AW1281" i="6"/>
  <c r="AQ1281" i="6" l="1"/>
  <c r="AV1283" i="6"/>
  <c r="AW1282" i="6"/>
  <c r="AX1282" i="6"/>
  <c r="AS1283" i="6"/>
  <c r="AT1282" i="6"/>
  <c r="BA1284" i="6"/>
  <c r="BB1283" i="6"/>
  <c r="AL1283" i="6"/>
  <c r="AK1283" i="6"/>
  <c r="AJ1284" i="6"/>
  <c r="AO1282" i="6"/>
  <c r="AR1282" i="6" s="1"/>
  <c r="AP1282" i="6"/>
  <c r="AN1283" i="6"/>
  <c r="AQ1282" i="6" l="1"/>
  <c r="AJ1285" i="6"/>
  <c r="AL1284" i="6"/>
  <c r="AK1284" i="6"/>
  <c r="BB1284" i="6"/>
  <c r="BA1285" i="6"/>
  <c r="AS1284" i="6"/>
  <c r="AT1283" i="6"/>
  <c r="AN1284" i="6"/>
  <c r="AP1283" i="6"/>
  <c r="AO1283" i="6"/>
  <c r="AR1283" i="6" s="1"/>
  <c r="AW1283" i="6"/>
  <c r="AX1283" i="6"/>
  <c r="AV1284" i="6"/>
  <c r="AQ1283" i="6" l="1"/>
  <c r="BB1285" i="6"/>
  <c r="BA1286" i="6"/>
  <c r="AS1285" i="6"/>
  <c r="AT1284" i="6"/>
  <c r="AO1284" i="6"/>
  <c r="AR1284" i="6" s="1"/>
  <c r="AN1285" i="6"/>
  <c r="AP1284" i="6"/>
  <c r="AX1284" i="6"/>
  <c r="AV1285" i="6"/>
  <c r="AW1284" i="6"/>
  <c r="AK1285" i="6"/>
  <c r="AL1285" i="6"/>
  <c r="AJ1286" i="6"/>
  <c r="AQ1284" i="6" l="1"/>
  <c r="AS1286" i="6"/>
  <c r="AT1285" i="6"/>
  <c r="AV1286" i="6"/>
  <c r="AX1285" i="6"/>
  <c r="AW1285" i="6"/>
  <c r="BA1287" i="6"/>
  <c r="BB1286" i="6"/>
  <c r="AO1285" i="6"/>
  <c r="AR1285" i="6" s="1"/>
  <c r="AP1285" i="6"/>
  <c r="AN1286" i="6"/>
  <c r="AL1286" i="6"/>
  <c r="AK1286" i="6"/>
  <c r="AJ1287" i="6"/>
  <c r="AQ1285" i="6" l="1"/>
  <c r="AO1286" i="6"/>
  <c r="AR1286" i="6" s="1"/>
  <c r="AP1286" i="6"/>
  <c r="AN1287" i="6"/>
  <c r="BB1287" i="6"/>
  <c r="BA1288" i="6"/>
  <c r="AX1286" i="6"/>
  <c r="AW1286" i="6"/>
  <c r="AV1287" i="6"/>
  <c r="AL1287" i="6"/>
  <c r="AJ1288" i="6"/>
  <c r="AK1287" i="6"/>
  <c r="AT1286" i="6"/>
  <c r="AS1287" i="6"/>
  <c r="AQ1286" i="6" l="1"/>
  <c r="AX1287" i="6"/>
  <c r="AV1288" i="6"/>
  <c r="AW1287" i="6"/>
  <c r="BB1288" i="6"/>
  <c r="BA1289" i="6"/>
  <c r="AO1287" i="6"/>
  <c r="AR1287" i="6" s="1"/>
  <c r="AP1287" i="6"/>
  <c r="AN1288" i="6"/>
  <c r="AJ1289" i="6"/>
  <c r="AK1288" i="6"/>
  <c r="AL1288" i="6"/>
  <c r="AT1287" i="6"/>
  <c r="AS1288" i="6"/>
  <c r="AQ1287" i="6" l="1"/>
  <c r="BA1290" i="6"/>
  <c r="BB1289" i="6"/>
  <c r="AJ1290" i="6"/>
  <c r="AL1289" i="6"/>
  <c r="AK1289" i="6"/>
  <c r="AP1288" i="6"/>
  <c r="AN1289" i="6"/>
  <c r="AO1288" i="6"/>
  <c r="AR1288" i="6" s="1"/>
  <c r="AW1288" i="6"/>
  <c r="AX1288" i="6"/>
  <c r="AV1289" i="6"/>
  <c r="AT1288" i="6"/>
  <c r="AS1289" i="6"/>
  <c r="AQ1288" i="6" l="1"/>
  <c r="AV1290" i="6"/>
  <c r="AW1289" i="6"/>
  <c r="AX1289" i="6"/>
  <c r="AJ1291" i="6"/>
  <c r="AL1290" i="6"/>
  <c r="AK1290" i="6"/>
  <c r="AO1289" i="6"/>
  <c r="AR1289" i="6" s="1"/>
  <c r="AP1289" i="6"/>
  <c r="AN1290" i="6"/>
  <c r="AT1289" i="6"/>
  <c r="AS1290" i="6"/>
  <c r="BB1290" i="6"/>
  <c r="BA1291" i="6"/>
  <c r="AQ1289" i="6" l="1"/>
  <c r="AT1290" i="6"/>
  <c r="AS1291" i="6"/>
  <c r="AL1291" i="6"/>
  <c r="AJ1292" i="6"/>
  <c r="AK1291" i="6"/>
  <c r="AO1290" i="6"/>
  <c r="AR1290" i="6" s="1"/>
  <c r="AN1291" i="6"/>
  <c r="AP1290" i="6"/>
  <c r="BA1292" i="6"/>
  <c r="BB1291" i="6"/>
  <c r="AX1290" i="6"/>
  <c r="AV1291" i="6"/>
  <c r="AW1290" i="6"/>
  <c r="AQ1290" i="6" l="1"/>
  <c r="AV1292" i="6"/>
  <c r="AX1291" i="6"/>
  <c r="AW1291" i="6"/>
  <c r="BA1293" i="6"/>
  <c r="BB1292" i="6"/>
  <c r="AL1292" i="6"/>
  <c r="AK1292" i="6"/>
  <c r="AJ1293" i="6"/>
  <c r="AO1291" i="6"/>
  <c r="AR1291" i="6" s="1"/>
  <c r="AP1291" i="6"/>
  <c r="AN1292" i="6"/>
  <c r="AT1291" i="6"/>
  <c r="AS1292" i="6"/>
  <c r="AQ1291" i="6" l="1"/>
  <c r="BA1294" i="6"/>
  <c r="BB1293" i="6"/>
  <c r="AL1293" i="6"/>
  <c r="AK1293" i="6"/>
  <c r="AJ1294" i="6"/>
  <c r="AO1292" i="6"/>
  <c r="AR1292" i="6" s="1"/>
  <c r="AN1293" i="6"/>
  <c r="AP1292" i="6"/>
  <c r="AT1292" i="6"/>
  <c r="AS1293" i="6"/>
  <c r="AW1292" i="6"/>
  <c r="AX1292" i="6"/>
  <c r="AV1293" i="6"/>
  <c r="AQ1292" i="6" l="1"/>
  <c r="AS1294" i="6"/>
  <c r="AT1293" i="6"/>
  <c r="AO1293" i="6"/>
  <c r="AR1293" i="6" s="1"/>
  <c r="AP1293" i="6"/>
  <c r="AN1294" i="6"/>
  <c r="AL1294" i="6"/>
  <c r="AJ1295" i="6"/>
  <c r="AK1294" i="6"/>
  <c r="AW1293" i="6"/>
  <c r="AV1294" i="6"/>
  <c r="AX1293" i="6"/>
  <c r="BB1294" i="6"/>
  <c r="BA1295" i="6"/>
  <c r="AQ1293" i="6" l="1"/>
  <c r="AV1295" i="6"/>
  <c r="AW1294" i="6"/>
  <c r="AX1294" i="6"/>
  <c r="AJ1296" i="6"/>
  <c r="AK1295" i="6"/>
  <c r="AL1295" i="6"/>
  <c r="AO1294" i="6"/>
  <c r="AR1294" i="6" s="1"/>
  <c r="AN1295" i="6"/>
  <c r="AP1294" i="6"/>
  <c r="BB1295" i="6"/>
  <c r="BA1296" i="6"/>
  <c r="AT1294" i="6"/>
  <c r="AS1295" i="6"/>
  <c r="AQ1294" i="6" l="1"/>
  <c r="AJ1297" i="6"/>
  <c r="AK1296" i="6"/>
  <c r="AL1296" i="6"/>
  <c r="BA1297" i="6"/>
  <c r="BB1296" i="6"/>
  <c r="AO1295" i="6"/>
  <c r="AR1295" i="6" s="1"/>
  <c r="AP1295" i="6"/>
  <c r="AN1296" i="6"/>
  <c r="AS1296" i="6"/>
  <c r="AT1295" i="6"/>
  <c r="AX1295" i="6"/>
  <c r="AV1296" i="6"/>
  <c r="AW1295" i="6"/>
  <c r="AQ1295" i="6" l="1"/>
  <c r="BA1298" i="6"/>
  <c r="BB1297" i="6"/>
  <c r="AX1296" i="6"/>
  <c r="AW1296" i="6"/>
  <c r="AV1297" i="6"/>
  <c r="AT1296" i="6"/>
  <c r="AS1297" i="6"/>
  <c r="AO1296" i="6"/>
  <c r="AR1296" i="6" s="1"/>
  <c r="AN1297" i="6"/>
  <c r="AP1296" i="6"/>
  <c r="AL1297" i="6"/>
  <c r="AJ1298" i="6"/>
  <c r="AK1297" i="6"/>
  <c r="AQ1296" i="6" l="1"/>
  <c r="AL1298" i="6"/>
  <c r="AJ1299" i="6"/>
  <c r="AK1298" i="6"/>
  <c r="AS1298" i="6"/>
  <c r="AT1297" i="6"/>
  <c r="AV1298" i="6"/>
  <c r="AW1297" i="6"/>
  <c r="AX1297" i="6"/>
  <c r="AP1297" i="6"/>
  <c r="AO1297" i="6"/>
  <c r="AR1297" i="6" s="1"/>
  <c r="AN1298" i="6"/>
  <c r="BA1299" i="6"/>
  <c r="BB1298" i="6"/>
  <c r="AQ1297" i="6" l="1"/>
  <c r="AO1298" i="6"/>
  <c r="AR1298" i="6" s="1"/>
  <c r="AN1299" i="6"/>
  <c r="AP1298" i="6"/>
  <c r="BA1300" i="6"/>
  <c r="BB1299" i="6"/>
  <c r="AT1298" i="6"/>
  <c r="AS1299" i="6"/>
  <c r="AW1298" i="6"/>
  <c r="AV1299" i="6"/>
  <c r="AX1298" i="6"/>
  <c r="AJ1300" i="6"/>
  <c r="AL1299" i="6"/>
  <c r="AK1299" i="6"/>
  <c r="AQ1298" i="6" l="1"/>
  <c r="AW1299" i="6"/>
  <c r="AX1299" i="6"/>
  <c r="AV1300" i="6"/>
  <c r="AS1300" i="6"/>
  <c r="AT1299" i="6"/>
  <c r="AO1299" i="6"/>
  <c r="AR1299" i="6" s="1"/>
  <c r="AP1299" i="6"/>
  <c r="AN1300" i="6"/>
  <c r="AK1300" i="6"/>
  <c r="AJ1301" i="6"/>
  <c r="AL1300" i="6"/>
  <c r="BA1301" i="6"/>
  <c r="BB1300" i="6"/>
  <c r="AQ1299" i="6" l="1"/>
  <c r="BB1301" i="6"/>
  <c r="BA1302" i="6"/>
  <c r="AL1301" i="6"/>
  <c r="AK1301" i="6"/>
  <c r="AJ1302" i="6"/>
  <c r="AO1300" i="6"/>
  <c r="AR1300" i="6" s="1"/>
  <c r="AN1301" i="6"/>
  <c r="AP1300" i="6"/>
  <c r="AX1300" i="6"/>
  <c r="AW1300" i="6"/>
  <c r="AV1301" i="6"/>
  <c r="AT1300" i="6"/>
  <c r="AS1301" i="6"/>
  <c r="AQ1300" i="6" l="1"/>
  <c r="AK1302" i="6"/>
  <c r="AJ1303" i="6"/>
  <c r="AL1302" i="6"/>
  <c r="AW1301" i="6"/>
  <c r="AV1302" i="6"/>
  <c r="AX1301" i="6"/>
  <c r="BA1303" i="6"/>
  <c r="BB1302" i="6"/>
  <c r="AO1301" i="6"/>
  <c r="AR1301" i="6" s="1"/>
  <c r="AP1301" i="6"/>
  <c r="AN1302" i="6"/>
  <c r="AT1301" i="6"/>
  <c r="AS1302" i="6"/>
  <c r="AQ1301" i="6" l="1"/>
  <c r="AP1302" i="6"/>
  <c r="AN1303" i="6"/>
  <c r="AO1302" i="6"/>
  <c r="AR1302" i="6" s="1"/>
  <c r="BB1303" i="6"/>
  <c r="BA1304" i="6"/>
  <c r="AK1303" i="6"/>
  <c r="AJ1304" i="6"/>
  <c r="AL1303" i="6"/>
  <c r="AX1302" i="6"/>
  <c r="AW1302" i="6"/>
  <c r="AV1303" i="6"/>
  <c r="AT1302" i="6"/>
  <c r="AS1303" i="6"/>
  <c r="AQ1302" i="6" l="1"/>
  <c r="AX1303" i="6"/>
  <c r="AV1304" i="6"/>
  <c r="AW1303" i="6"/>
  <c r="BA1305" i="6"/>
  <c r="BB1304" i="6"/>
  <c r="AJ1305" i="6"/>
  <c r="AL1304" i="6"/>
  <c r="AK1304" i="6"/>
  <c r="AO1303" i="6"/>
  <c r="AR1303" i="6" s="1"/>
  <c r="AP1303" i="6"/>
  <c r="AN1304" i="6"/>
  <c r="AS1304" i="6"/>
  <c r="AT1303" i="6"/>
  <c r="AQ1303" i="6" l="1"/>
  <c r="AS1305" i="6"/>
  <c r="AT1304" i="6"/>
  <c r="AN1305" i="6"/>
  <c r="AP1304" i="6"/>
  <c r="AO1304" i="6"/>
  <c r="AR1304" i="6" s="1"/>
  <c r="AX1304" i="6"/>
  <c r="AW1304" i="6"/>
  <c r="AV1305" i="6"/>
  <c r="AL1305" i="6"/>
  <c r="AJ1306" i="6"/>
  <c r="AK1305" i="6"/>
  <c r="BB1305" i="6"/>
  <c r="BA1306" i="6"/>
  <c r="AQ1304" i="6" l="1"/>
  <c r="AL1306" i="6"/>
  <c r="AK1306" i="6"/>
  <c r="AJ1307" i="6"/>
  <c r="AO1305" i="6"/>
  <c r="AR1305" i="6" s="1"/>
  <c r="AP1305" i="6"/>
  <c r="AN1306" i="6"/>
  <c r="AX1305" i="6"/>
  <c r="AV1306" i="6"/>
  <c r="AW1305" i="6"/>
  <c r="BA1307" i="6"/>
  <c r="BB1306" i="6"/>
  <c r="AS1306" i="6"/>
  <c r="AT1305" i="6"/>
  <c r="AQ1305" i="6" l="1"/>
  <c r="AS1307" i="6"/>
  <c r="AT1306" i="6"/>
  <c r="BB1307" i="6"/>
  <c r="BA1308" i="6"/>
  <c r="AV1307" i="6"/>
  <c r="AX1306" i="6"/>
  <c r="AW1306" i="6"/>
  <c r="AJ1308" i="6"/>
  <c r="AL1307" i="6"/>
  <c r="AK1307" i="6"/>
  <c r="AO1306" i="6"/>
  <c r="AR1306" i="6" s="1"/>
  <c r="AN1307" i="6"/>
  <c r="AP1306" i="6"/>
  <c r="AQ1306" i="6" l="1"/>
  <c r="AX1307" i="6"/>
  <c r="AV1308" i="6"/>
  <c r="AW1307" i="6"/>
  <c r="AK1308" i="6"/>
  <c r="AJ1309" i="6"/>
  <c r="AL1308" i="6"/>
  <c r="BA1309" i="6"/>
  <c r="BB1308" i="6"/>
  <c r="AN1308" i="6"/>
  <c r="AP1307" i="6"/>
  <c r="AO1307" i="6"/>
  <c r="AR1307" i="6" s="1"/>
  <c r="AT1307" i="6"/>
  <c r="AS1308" i="6"/>
  <c r="AQ1307" i="6" l="1"/>
  <c r="AO1308" i="6"/>
  <c r="AR1308" i="6" s="1"/>
  <c r="AN1309" i="6"/>
  <c r="AP1308" i="6"/>
  <c r="AJ1310" i="6"/>
  <c r="AK1309" i="6"/>
  <c r="AL1309" i="6"/>
  <c r="AW1308" i="6"/>
  <c r="AV1309" i="6"/>
  <c r="AX1308" i="6"/>
  <c r="BA1310" i="6"/>
  <c r="BB1309" i="6"/>
  <c r="AS1309" i="6"/>
  <c r="AT1308" i="6"/>
  <c r="AQ1308" i="6" l="1"/>
  <c r="AJ1311" i="6"/>
  <c r="AL1310" i="6"/>
  <c r="AK1310" i="6"/>
  <c r="BB1310" i="6"/>
  <c r="BA1311" i="6"/>
  <c r="AO1309" i="6"/>
  <c r="AR1309" i="6" s="1"/>
  <c r="AN1310" i="6"/>
  <c r="AP1309" i="6"/>
  <c r="AS1310" i="6"/>
  <c r="AT1309" i="6"/>
  <c r="AV1310" i="6"/>
  <c r="AW1309" i="6"/>
  <c r="AX1309" i="6"/>
  <c r="AQ1309" i="6" l="1"/>
  <c r="AT1310" i="6"/>
  <c r="AS1311" i="6"/>
  <c r="AX1310" i="6"/>
  <c r="AW1310" i="6"/>
  <c r="AV1311" i="6"/>
  <c r="AO1310" i="6"/>
  <c r="AR1310" i="6" s="1"/>
  <c r="AP1310" i="6"/>
  <c r="AN1311" i="6"/>
  <c r="BB1311" i="6"/>
  <c r="BA1312" i="6"/>
  <c r="AK1311" i="6"/>
  <c r="AJ1312" i="6"/>
  <c r="AL1311" i="6"/>
  <c r="AQ1310" i="6" l="1"/>
  <c r="AV1312" i="6"/>
  <c r="AW1311" i="6"/>
  <c r="AX1311" i="6"/>
  <c r="AO1311" i="6"/>
  <c r="AR1311" i="6" s="1"/>
  <c r="AN1312" i="6"/>
  <c r="AP1311" i="6"/>
  <c r="AS1312" i="6"/>
  <c r="AT1311" i="6"/>
  <c r="AK1312" i="6"/>
  <c r="AJ1313" i="6"/>
  <c r="AL1312" i="6"/>
  <c r="BB1312" i="6"/>
  <c r="BA1313" i="6"/>
  <c r="AQ1311" i="6" l="1"/>
  <c r="AL1313" i="6"/>
  <c r="AJ1314" i="6"/>
  <c r="AK1313" i="6"/>
  <c r="AS1313" i="6"/>
  <c r="AT1312" i="6"/>
  <c r="AP1312" i="6"/>
  <c r="AO1312" i="6"/>
  <c r="AR1312" i="6" s="1"/>
  <c r="AN1313" i="6"/>
  <c r="BA1314" i="6"/>
  <c r="BB1313" i="6"/>
  <c r="AV1313" i="6"/>
  <c r="AW1312" i="6"/>
  <c r="AX1312" i="6"/>
  <c r="AQ1312" i="6" l="1"/>
  <c r="BA1315" i="6"/>
  <c r="BB1314" i="6"/>
  <c r="AX1313" i="6"/>
  <c r="AV1314" i="6"/>
  <c r="AW1313" i="6"/>
  <c r="AT1313" i="6"/>
  <c r="AS1314" i="6"/>
  <c r="AO1313" i="6"/>
  <c r="AR1313" i="6" s="1"/>
  <c r="AN1314" i="6"/>
  <c r="AP1313" i="6"/>
  <c r="AL1314" i="6"/>
  <c r="AK1314" i="6"/>
  <c r="AJ1315" i="6"/>
  <c r="AQ1313" i="6" l="1"/>
  <c r="AT1314" i="6"/>
  <c r="AS1315" i="6"/>
  <c r="AO1314" i="6"/>
  <c r="AR1314" i="6" s="1"/>
  <c r="AP1314" i="6"/>
  <c r="AN1315" i="6"/>
  <c r="AX1314" i="6"/>
  <c r="AV1315" i="6"/>
  <c r="AW1314" i="6"/>
  <c r="AL1315" i="6"/>
  <c r="AJ1316" i="6"/>
  <c r="AK1315" i="6"/>
  <c r="BB1315" i="6"/>
  <c r="BA1316" i="6"/>
  <c r="AQ1314" i="6" l="1"/>
  <c r="AV1316" i="6"/>
  <c r="AX1315" i="6"/>
  <c r="AW1315" i="6"/>
  <c r="AO1315" i="6"/>
  <c r="AR1315" i="6" s="1"/>
  <c r="AP1315" i="6"/>
  <c r="AN1316" i="6"/>
  <c r="AJ1317" i="6"/>
  <c r="AK1316" i="6"/>
  <c r="AL1316" i="6"/>
  <c r="AS1316" i="6"/>
  <c r="AT1315" i="6"/>
  <c r="BA1317" i="6"/>
  <c r="BB1316" i="6"/>
  <c r="AQ1315" i="6" l="1"/>
  <c r="BA1318" i="6"/>
  <c r="BB1317" i="6"/>
  <c r="AK1317" i="6"/>
  <c r="AL1317" i="6"/>
  <c r="AJ1318" i="6"/>
  <c r="AO1316" i="6"/>
  <c r="AR1316" i="6" s="1"/>
  <c r="AN1317" i="6"/>
  <c r="AP1316" i="6"/>
  <c r="AS1317" i="6"/>
  <c r="AT1316" i="6"/>
  <c r="AW1316" i="6"/>
  <c r="AV1317" i="6"/>
  <c r="AX1316" i="6"/>
  <c r="AQ1316" i="6" l="1"/>
  <c r="AK1318" i="6"/>
  <c r="AL1318" i="6"/>
  <c r="AJ1319" i="6"/>
  <c r="AS1318" i="6"/>
  <c r="AT1317" i="6"/>
  <c r="AO1317" i="6"/>
  <c r="AR1317" i="6" s="1"/>
  <c r="AN1318" i="6"/>
  <c r="AP1317" i="6"/>
  <c r="AV1318" i="6"/>
  <c r="AW1317" i="6"/>
  <c r="AX1317" i="6"/>
  <c r="BA1319" i="6"/>
  <c r="BB1318" i="6"/>
  <c r="AQ1317" i="6" l="1"/>
  <c r="AT1318" i="6"/>
  <c r="AS1319" i="6"/>
  <c r="BB1319" i="6"/>
  <c r="BA1320" i="6"/>
  <c r="AX1318" i="6"/>
  <c r="AV1319" i="6"/>
  <c r="AW1318" i="6"/>
  <c r="AJ1320" i="6"/>
  <c r="AK1319" i="6"/>
  <c r="AL1319" i="6"/>
  <c r="AO1318" i="6"/>
  <c r="AR1318" i="6" s="1"/>
  <c r="AN1319" i="6"/>
  <c r="AP1318" i="6"/>
  <c r="AQ1318" i="6" l="1"/>
  <c r="AW1319" i="6"/>
  <c r="AX1319" i="6"/>
  <c r="AV1320" i="6"/>
  <c r="AO1319" i="6"/>
  <c r="AR1319" i="6" s="1"/>
  <c r="AN1320" i="6"/>
  <c r="AP1319" i="6"/>
  <c r="AL1320" i="6"/>
  <c r="AJ1321" i="6"/>
  <c r="AK1320" i="6"/>
  <c r="AS1320" i="6"/>
  <c r="AT1319" i="6"/>
  <c r="BB1320" i="6"/>
  <c r="BA1321" i="6"/>
  <c r="AQ1319" i="6" l="1"/>
  <c r="AK1321" i="6"/>
  <c r="AJ1322" i="6"/>
  <c r="AL1321" i="6"/>
  <c r="AW1320" i="6"/>
  <c r="AV1321" i="6"/>
  <c r="AX1320" i="6"/>
  <c r="AT1320" i="6"/>
  <c r="AS1321" i="6"/>
  <c r="AO1320" i="6"/>
  <c r="AR1320" i="6" s="1"/>
  <c r="AN1321" i="6"/>
  <c r="AP1320" i="6"/>
  <c r="BA1322" i="6"/>
  <c r="BB1321" i="6"/>
  <c r="AQ1320" i="6" l="1"/>
  <c r="BB1322" i="6"/>
  <c r="BA1323" i="6"/>
  <c r="AT1321" i="6"/>
  <c r="AS1322" i="6"/>
  <c r="AX1321" i="6"/>
  <c r="AW1321" i="6"/>
  <c r="AV1322" i="6"/>
  <c r="AL1322" i="6"/>
  <c r="AK1322" i="6"/>
  <c r="AJ1323" i="6"/>
  <c r="AO1321" i="6"/>
  <c r="AR1321" i="6" s="1"/>
  <c r="AN1322" i="6"/>
  <c r="AP1321" i="6"/>
  <c r="AQ1321" i="6" l="1"/>
  <c r="AX1322" i="6"/>
  <c r="AV1323" i="6"/>
  <c r="AW1322" i="6"/>
  <c r="AO1322" i="6"/>
  <c r="AR1322" i="6" s="1"/>
  <c r="AN1323" i="6"/>
  <c r="AP1322" i="6"/>
  <c r="BA1324" i="6"/>
  <c r="BB1323" i="6"/>
  <c r="AK1323" i="6"/>
  <c r="AL1323" i="6"/>
  <c r="AJ1324" i="6"/>
  <c r="AT1322" i="6"/>
  <c r="AS1323" i="6"/>
  <c r="AQ1322" i="6" l="1"/>
  <c r="AO1323" i="6"/>
  <c r="AR1323" i="6" s="1"/>
  <c r="AN1324" i="6"/>
  <c r="AP1323" i="6"/>
  <c r="AV1324" i="6"/>
  <c r="AW1323" i="6"/>
  <c r="AX1323" i="6"/>
  <c r="AK1324" i="6"/>
  <c r="AL1324" i="6"/>
  <c r="AJ1325" i="6"/>
  <c r="BB1324" i="6"/>
  <c r="BA1325" i="6"/>
  <c r="AT1323" i="6"/>
  <c r="AS1324" i="6"/>
  <c r="AQ1323" i="6" l="1"/>
  <c r="BA1326" i="6"/>
  <c r="BB1325" i="6"/>
  <c r="AV1325" i="6"/>
  <c r="AW1324" i="6"/>
  <c r="AX1324" i="6"/>
  <c r="AK1325" i="6"/>
  <c r="AL1325" i="6"/>
  <c r="AJ1326" i="6"/>
  <c r="AO1324" i="6"/>
  <c r="AR1324" i="6" s="1"/>
  <c r="AN1325" i="6"/>
  <c r="AP1324" i="6"/>
  <c r="AS1325" i="6"/>
  <c r="AT1324" i="6"/>
  <c r="AQ1324" i="6" l="1"/>
  <c r="AS1326" i="6"/>
  <c r="AT1325" i="6"/>
  <c r="AW1325" i="6"/>
  <c r="AV1326" i="6"/>
  <c r="AX1325" i="6"/>
  <c r="AO1325" i="6"/>
  <c r="AR1325" i="6" s="1"/>
  <c r="AP1325" i="6"/>
  <c r="AN1326" i="6"/>
  <c r="AJ1327" i="6"/>
  <c r="AL1326" i="6"/>
  <c r="AK1326" i="6"/>
  <c r="BA1327" i="6"/>
  <c r="BB1326" i="6"/>
  <c r="AQ1325" i="6" l="1"/>
  <c r="BB1327" i="6"/>
  <c r="BA1328" i="6"/>
  <c r="AN1327" i="6"/>
  <c r="AP1326" i="6"/>
  <c r="AO1326" i="6"/>
  <c r="AR1326" i="6" s="1"/>
  <c r="AJ1328" i="6"/>
  <c r="AL1327" i="6"/>
  <c r="AK1327" i="6"/>
  <c r="AV1327" i="6"/>
  <c r="AX1326" i="6"/>
  <c r="AW1326" i="6"/>
  <c r="AS1327" i="6"/>
  <c r="AT1326" i="6"/>
  <c r="AQ1326" i="6" l="1"/>
  <c r="AV1328" i="6"/>
  <c r="AW1327" i="6"/>
  <c r="AX1327" i="6"/>
  <c r="AT1327" i="6"/>
  <c r="AS1328" i="6"/>
  <c r="AO1327" i="6"/>
  <c r="AR1327" i="6" s="1"/>
  <c r="AP1327" i="6"/>
  <c r="AN1328" i="6"/>
  <c r="BB1328" i="6"/>
  <c r="BA1329" i="6"/>
  <c r="AK1328" i="6"/>
  <c r="AJ1329" i="6"/>
  <c r="AL1328" i="6"/>
  <c r="AQ1327" i="6" l="1"/>
  <c r="BA1330" i="6"/>
  <c r="BB1329" i="6"/>
  <c r="AJ1330" i="6"/>
  <c r="AK1329" i="6"/>
  <c r="AL1329" i="6"/>
  <c r="AT1328" i="6"/>
  <c r="AS1329" i="6"/>
  <c r="AO1328" i="6"/>
  <c r="AR1328" i="6" s="1"/>
  <c r="AN1329" i="6"/>
  <c r="AP1328" i="6"/>
  <c r="AV1329" i="6"/>
  <c r="AW1328" i="6"/>
  <c r="AX1328" i="6"/>
  <c r="AQ1328" i="6" l="1"/>
  <c r="AO1329" i="6"/>
  <c r="AR1329" i="6" s="1"/>
  <c r="AN1330" i="6"/>
  <c r="AP1329" i="6"/>
  <c r="AL1330" i="6"/>
  <c r="AK1330" i="6"/>
  <c r="AJ1331" i="6"/>
  <c r="AX1329" i="6"/>
  <c r="AW1329" i="6"/>
  <c r="AV1330" i="6"/>
  <c r="AT1329" i="6"/>
  <c r="AS1330" i="6"/>
  <c r="BA1331" i="6"/>
  <c r="BB1330" i="6"/>
  <c r="AQ1329" i="6" l="1"/>
  <c r="BA1332" i="6"/>
  <c r="BB1331" i="6"/>
  <c r="AX1330" i="6"/>
  <c r="AW1330" i="6"/>
  <c r="AV1331" i="6"/>
  <c r="AT1330" i="6"/>
  <c r="AS1331" i="6"/>
  <c r="AO1330" i="6"/>
  <c r="AR1330" i="6" s="1"/>
  <c r="AN1331" i="6"/>
  <c r="AP1330" i="6"/>
  <c r="AL1331" i="6"/>
  <c r="AK1331" i="6"/>
  <c r="AJ1332" i="6"/>
  <c r="AQ1330" i="6" l="1"/>
  <c r="AT1331" i="6"/>
  <c r="AS1332" i="6"/>
  <c r="AW1331" i="6"/>
  <c r="AV1332" i="6"/>
  <c r="AX1331" i="6"/>
  <c r="AN1332" i="6"/>
  <c r="AP1331" i="6"/>
  <c r="AO1331" i="6"/>
  <c r="AR1331" i="6" s="1"/>
  <c r="AK1332" i="6"/>
  <c r="AL1332" i="6"/>
  <c r="AJ1333" i="6"/>
  <c r="BB1332" i="6"/>
  <c r="BA1333" i="6"/>
  <c r="AQ1331" i="6" l="1"/>
  <c r="AW1332" i="6"/>
  <c r="AX1332" i="6"/>
  <c r="AV1333" i="6"/>
  <c r="AO1332" i="6"/>
  <c r="AR1332" i="6" s="1"/>
  <c r="AN1333" i="6"/>
  <c r="AP1332" i="6"/>
  <c r="AL1333" i="6"/>
  <c r="AK1333" i="6"/>
  <c r="AJ1334" i="6"/>
  <c r="AS1333" i="6"/>
  <c r="AT1332" i="6"/>
  <c r="BA1334" i="6"/>
  <c r="BB1333" i="6"/>
  <c r="AQ1332" i="6" l="1"/>
  <c r="AO1333" i="6"/>
  <c r="AR1333" i="6" s="1"/>
  <c r="AN1334" i="6"/>
  <c r="AP1333" i="6"/>
  <c r="AL1334" i="6"/>
  <c r="AJ1335" i="6"/>
  <c r="AK1334" i="6"/>
  <c r="AS1334" i="6"/>
  <c r="AT1333" i="6"/>
  <c r="AV1334" i="6"/>
  <c r="AW1333" i="6"/>
  <c r="AX1333" i="6"/>
  <c r="BB1334" i="6"/>
  <c r="BA1335" i="6"/>
  <c r="AQ1333" i="6" l="1"/>
  <c r="AV1335" i="6"/>
  <c r="AX1334" i="6"/>
  <c r="AW1334" i="6"/>
  <c r="AS1335" i="6"/>
  <c r="AT1334" i="6"/>
  <c r="AJ1336" i="6"/>
  <c r="AK1335" i="6"/>
  <c r="AL1335" i="6"/>
  <c r="AO1334" i="6"/>
  <c r="AR1334" i="6" s="1"/>
  <c r="AN1335" i="6"/>
  <c r="AP1334" i="6"/>
  <c r="BB1335" i="6"/>
  <c r="BA1336" i="6"/>
  <c r="AQ1334" i="6" l="1"/>
  <c r="AJ1337" i="6"/>
  <c r="AK1336" i="6"/>
  <c r="AL1336" i="6"/>
  <c r="AO1335" i="6"/>
  <c r="AR1335" i="6" s="1"/>
  <c r="AN1336" i="6"/>
  <c r="AP1335" i="6"/>
  <c r="AT1335" i="6"/>
  <c r="AS1336" i="6"/>
  <c r="BB1336" i="6"/>
  <c r="BA1337" i="6"/>
  <c r="AV1336" i="6"/>
  <c r="AX1335" i="6"/>
  <c r="AW1335" i="6"/>
  <c r="AQ1335" i="6" l="1"/>
  <c r="AW1336" i="6"/>
  <c r="AV1337" i="6"/>
  <c r="AX1336" i="6"/>
  <c r="BA1338" i="6"/>
  <c r="BB1337" i="6"/>
  <c r="AS1337" i="6"/>
  <c r="AT1336" i="6"/>
  <c r="AP1336" i="6"/>
  <c r="AO1336" i="6"/>
  <c r="AR1336" i="6" s="1"/>
  <c r="AN1337" i="6"/>
  <c r="AK1337" i="6"/>
  <c r="AL1337" i="6"/>
  <c r="AJ1338" i="6"/>
  <c r="AQ1336" i="6" l="1"/>
  <c r="AV1338" i="6"/>
  <c r="AX1337" i="6"/>
  <c r="AW1337" i="6"/>
  <c r="AO1337" i="6"/>
  <c r="AR1337" i="6" s="1"/>
  <c r="AN1338" i="6"/>
  <c r="AP1337" i="6"/>
  <c r="AS1338" i="6"/>
  <c r="AT1337" i="6"/>
  <c r="BA1339" i="6"/>
  <c r="BB1338" i="6"/>
  <c r="AJ1339" i="6"/>
  <c r="AL1338" i="6"/>
  <c r="AK1338" i="6"/>
  <c r="AQ1337" i="6" l="1"/>
  <c r="AJ1340" i="6"/>
  <c r="AK1339" i="6"/>
  <c r="AL1339" i="6"/>
  <c r="AO1338" i="6"/>
  <c r="AR1338" i="6" s="1"/>
  <c r="AN1339" i="6"/>
  <c r="AP1338" i="6"/>
  <c r="BB1339" i="6"/>
  <c r="BA1340" i="6"/>
  <c r="AS1339" i="6"/>
  <c r="AT1338" i="6"/>
  <c r="AV1339" i="6"/>
  <c r="AW1338" i="6"/>
  <c r="AX1338" i="6"/>
  <c r="AQ1338" i="6" l="1"/>
  <c r="AT1339" i="6"/>
  <c r="AS1340" i="6"/>
  <c r="AO1339" i="6"/>
  <c r="AR1339" i="6" s="1"/>
  <c r="AP1339" i="6"/>
  <c r="AN1340" i="6"/>
  <c r="AX1339" i="6"/>
  <c r="AV1340" i="6"/>
  <c r="AW1339" i="6"/>
  <c r="BB1340" i="6"/>
  <c r="BA1341" i="6"/>
  <c r="AJ1341" i="6"/>
  <c r="AL1340" i="6"/>
  <c r="AK1340" i="6"/>
  <c r="AQ1339" i="6" l="1"/>
  <c r="AJ1342" i="6"/>
  <c r="AL1341" i="6"/>
  <c r="AK1341" i="6"/>
  <c r="AO1340" i="6"/>
  <c r="AR1340" i="6" s="1"/>
  <c r="AN1341" i="6"/>
  <c r="AP1340" i="6"/>
  <c r="BA1342" i="6"/>
  <c r="BB1341" i="6"/>
  <c r="AW1340" i="6"/>
  <c r="AX1340" i="6"/>
  <c r="AV1341" i="6"/>
  <c r="AT1340" i="6"/>
  <c r="AS1341" i="6"/>
  <c r="AQ1340" i="6" l="1"/>
  <c r="AV1342" i="6"/>
  <c r="AX1341" i="6"/>
  <c r="AW1341" i="6"/>
  <c r="AO1341" i="6"/>
  <c r="AR1341" i="6" s="1"/>
  <c r="AN1342" i="6"/>
  <c r="AP1341" i="6"/>
  <c r="BA1343" i="6"/>
  <c r="BB1342" i="6"/>
  <c r="AS1342" i="6"/>
  <c r="AT1341" i="6"/>
  <c r="AL1342" i="6"/>
  <c r="AJ1343" i="6"/>
  <c r="AK1342" i="6"/>
  <c r="AQ1341" i="6" l="1"/>
  <c r="AJ1344" i="6"/>
  <c r="AK1343" i="6"/>
  <c r="AL1343" i="6"/>
  <c r="AT1342" i="6"/>
  <c r="AS1343" i="6"/>
  <c r="BA1344" i="6"/>
  <c r="BB1343" i="6"/>
  <c r="AO1342" i="6"/>
  <c r="AR1342" i="6" s="1"/>
  <c r="AN1343" i="6"/>
  <c r="AP1342" i="6"/>
  <c r="AX1342" i="6"/>
  <c r="AV1343" i="6"/>
  <c r="AW1342" i="6"/>
  <c r="AQ1342" i="6" l="1"/>
  <c r="AO1343" i="6"/>
  <c r="AR1343" i="6" s="1"/>
  <c r="AP1343" i="6"/>
  <c r="AN1344" i="6"/>
  <c r="AT1343" i="6"/>
  <c r="AS1344" i="6"/>
  <c r="AV1344" i="6"/>
  <c r="AW1343" i="6"/>
  <c r="AX1343" i="6"/>
  <c r="BB1344" i="6"/>
  <c r="BA1345" i="6"/>
  <c r="AK1344" i="6"/>
  <c r="AJ1345" i="6"/>
  <c r="AL1344" i="6"/>
  <c r="AQ1343" i="6" l="1"/>
  <c r="AJ1346" i="6"/>
  <c r="AL1345" i="6"/>
  <c r="AK1345" i="6"/>
  <c r="AX1344" i="6"/>
  <c r="AW1344" i="6"/>
  <c r="AV1345" i="6"/>
  <c r="AT1344" i="6"/>
  <c r="AS1345" i="6"/>
  <c r="AO1344" i="6"/>
  <c r="AR1344" i="6" s="1"/>
  <c r="AN1345" i="6"/>
  <c r="AP1344" i="6"/>
  <c r="BB1345" i="6"/>
  <c r="BA1346" i="6"/>
  <c r="AQ1344" i="6" l="1"/>
  <c r="AO1345" i="6"/>
  <c r="AR1345" i="6" s="1"/>
  <c r="AN1346" i="6"/>
  <c r="AP1345" i="6"/>
  <c r="AX1345" i="6"/>
  <c r="AV1346" i="6"/>
  <c r="AW1345" i="6"/>
  <c r="AS1346" i="6"/>
  <c r="AT1345" i="6"/>
  <c r="BA1347" i="6"/>
  <c r="BB1346" i="6"/>
  <c r="AL1346" i="6"/>
  <c r="AJ1347" i="6"/>
  <c r="AK1346" i="6"/>
  <c r="AQ1345" i="6" l="1"/>
  <c r="AJ1348" i="6"/>
  <c r="AL1347" i="6"/>
  <c r="AK1347" i="6"/>
  <c r="AS1347" i="6"/>
  <c r="AT1346" i="6"/>
  <c r="BA1348" i="6"/>
  <c r="BB1347" i="6"/>
  <c r="AP1346" i="6"/>
  <c r="AO1346" i="6"/>
  <c r="AR1346" i="6" s="1"/>
  <c r="AN1347" i="6"/>
  <c r="AX1346" i="6"/>
  <c r="AV1347" i="6"/>
  <c r="AW1346" i="6"/>
  <c r="AQ1346" i="6" l="1"/>
  <c r="AT1347" i="6"/>
  <c r="AS1348" i="6"/>
  <c r="AO1347" i="6"/>
  <c r="AR1347" i="6" s="1"/>
  <c r="AP1347" i="6"/>
  <c r="AN1348" i="6"/>
  <c r="BB1348" i="6"/>
  <c r="BA1349" i="6"/>
  <c r="AW1347" i="6"/>
  <c r="AV1348" i="6"/>
  <c r="AX1347" i="6"/>
  <c r="AJ1349" i="6"/>
  <c r="AL1348" i="6"/>
  <c r="AK1348" i="6"/>
  <c r="AQ1347" i="6" l="1"/>
  <c r="AJ1350" i="6"/>
  <c r="AL1349" i="6"/>
  <c r="AK1349" i="6"/>
  <c r="AW1348" i="6"/>
  <c r="AX1348" i="6"/>
  <c r="AV1349" i="6"/>
  <c r="BA1350" i="6"/>
  <c r="BB1349" i="6"/>
  <c r="AT1348" i="6"/>
  <c r="AS1349" i="6"/>
  <c r="AO1348" i="6"/>
  <c r="AR1348" i="6" s="1"/>
  <c r="AP1348" i="6"/>
  <c r="AN1349" i="6"/>
  <c r="AQ1348" i="6" l="1"/>
  <c r="AS1350" i="6"/>
  <c r="AT1349" i="6"/>
  <c r="BA1351" i="6"/>
  <c r="BB1350" i="6"/>
  <c r="AW1349" i="6"/>
  <c r="AX1349" i="6"/>
  <c r="AV1350" i="6"/>
  <c r="AO1349" i="6"/>
  <c r="AR1349" i="6" s="1"/>
  <c r="AN1350" i="6"/>
  <c r="AP1349" i="6"/>
  <c r="AJ1351" i="6"/>
  <c r="AL1350" i="6"/>
  <c r="AK1350" i="6"/>
  <c r="AQ1349" i="6" l="1"/>
  <c r="AK1351" i="6"/>
  <c r="AL1351" i="6"/>
  <c r="AJ1352" i="6"/>
  <c r="AW1350" i="6"/>
  <c r="AX1350" i="6"/>
  <c r="AV1351" i="6"/>
  <c r="BB1351" i="6"/>
  <c r="BA1352" i="6"/>
  <c r="AO1350" i="6"/>
  <c r="AR1350" i="6" s="1"/>
  <c r="AN1351" i="6"/>
  <c r="AP1350" i="6"/>
  <c r="AT1350" i="6"/>
  <c r="AS1351" i="6"/>
  <c r="AQ1350" i="6" l="1"/>
  <c r="AJ1353" i="6"/>
  <c r="AK1352" i="6"/>
  <c r="AL1352" i="6"/>
  <c r="AO1351" i="6"/>
  <c r="AR1351" i="6" s="1"/>
  <c r="AP1351" i="6"/>
  <c r="AN1352" i="6"/>
  <c r="BA1353" i="6"/>
  <c r="BB1352" i="6"/>
  <c r="AV1352" i="6"/>
  <c r="AW1351" i="6"/>
  <c r="AX1351" i="6"/>
  <c r="AS1352" i="6"/>
  <c r="AT1351" i="6"/>
  <c r="AQ1351" i="6" l="1"/>
  <c r="BB1353" i="6"/>
  <c r="BA1354" i="6"/>
  <c r="AS1353" i="6"/>
  <c r="AT1352" i="6"/>
  <c r="AW1352" i="6"/>
  <c r="AV1353" i="6"/>
  <c r="AX1352" i="6"/>
  <c r="AP1352" i="6"/>
  <c r="AO1352" i="6"/>
  <c r="AR1352" i="6" s="1"/>
  <c r="AN1353" i="6"/>
  <c r="AK1353" i="6"/>
  <c r="AL1353" i="6"/>
  <c r="AJ1354" i="6"/>
  <c r="AQ1352" i="6" l="1"/>
  <c r="AO1353" i="6"/>
  <c r="AR1353" i="6" s="1"/>
  <c r="AP1353" i="6"/>
  <c r="AN1354" i="6"/>
  <c r="AS1354" i="6"/>
  <c r="AT1353" i="6"/>
  <c r="BB1354" i="6"/>
  <c r="BA1355" i="6"/>
  <c r="AX1353" i="6"/>
  <c r="AW1353" i="6"/>
  <c r="AV1354" i="6"/>
  <c r="AL1354" i="6"/>
  <c r="AJ1355" i="6"/>
  <c r="AK1354" i="6"/>
  <c r="AQ1353" i="6" l="1"/>
  <c r="AV1355" i="6"/>
  <c r="AX1354" i="6"/>
  <c r="AW1354" i="6"/>
  <c r="AO1354" i="6"/>
  <c r="AR1354" i="6" s="1"/>
  <c r="AN1355" i="6"/>
  <c r="AP1354" i="6"/>
  <c r="AL1355" i="6"/>
  <c r="AK1355" i="6"/>
  <c r="AJ1356" i="6"/>
  <c r="BA1356" i="6"/>
  <c r="BB1355" i="6"/>
  <c r="AT1354" i="6"/>
  <c r="AS1355" i="6"/>
  <c r="AQ1354" i="6" l="1"/>
  <c r="BB1356" i="6"/>
  <c r="BA1357" i="6"/>
  <c r="AL1356" i="6"/>
  <c r="AJ1357" i="6"/>
  <c r="AK1356" i="6"/>
  <c r="AO1355" i="6"/>
  <c r="AR1355" i="6" s="1"/>
  <c r="AN1356" i="6"/>
  <c r="AP1355" i="6"/>
  <c r="AT1355" i="6"/>
  <c r="AS1356" i="6"/>
  <c r="AV1356" i="6"/>
  <c r="AW1355" i="6"/>
  <c r="AX1355" i="6"/>
  <c r="AQ1355" i="6" l="1"/>
  <c r="AT1356" i="6"/>
  <c r="AS1357" i="6"/>
  <c r="AK1357" i="6"/>
  <c r="AL1357" i="6"/>
  <c r="AJ1358" i="6"/>
  <c r="AW1356" i="6"/>
  <c r="AV1357" i="6"/>
  <c r="AX1356" i="6"/>
  <c r="AP1356" i="6"/>
  <c r="AO1356" i="6"/>
  <c r="AR1356" i="6" s="1"/>
  <c r="AN1357" i="6"/>
  <c r="BB1357" i="6"/>
  <c r="BA1358" i="6"/>
  <c r="AQ1356" i="6" l="1"/>
  <c r="AK1358" i="6"/>
  <c r="AL1358" i="6"/>
  <c r="AJ1359" i="6"/>
  <c r="AO1357" i="6"/>
  <c r="AR1357" i="6" s="1"/>
  <c r="AP1357" i="6"/>
  <c r="AN1358" i="6"/>
  <c r="AV1358" i="6"/>
  <c r="AX1357" i="6"/>
  <c r="AW1357" i="6"/>
  <c r="AT1357" i="6"/>
  <c r="AS1358" i="6"/>
  <c r="BB1358" i="6"/>
  <c r="BA1359" i="6"/>
  <c r="AQ1357" i="6" l="1"/>
  <c r="AS1359" i="6"/>
  <c r="AT1358" i="6"/>
  <c r="AO1358" i="6"/>
  <c r="AR1358" i="6" s="1"/>
  <c r="AN1359" i="6"/>
  <c r="AP1358" i="6"/>
  <c r="AL1359" i="6"/>
  <c r="AJ1360" i="6"/>
  <c r="AK1359" i="6"/>
  <c r="AV1359" i="6"/>
  <c r="AX1358" i="6"/>
  <c r="AW1358" i="6"/>
  <c r="BA1360" i="6"/>
  <c r="BB1359" i="6"/>
  <c r="AQ1358" i="6" l="1"/>
  <c r="AJ1361" i="6"/>
  <c r="AL1360" i="6"/>
  <c r="AK1360" i="6"/>
  <c r="AO1359" i="6"/>
  <c r="AR1359" i="6" s="1"/>
  <c r="AN1360" i="6"/>
  <c r="AP1359" i="6"/>
  <c r="AX1359" i="6"/>
  <c r="AV1360" i="6"/>
  <c r="AW1359" i="6"/>
  <c r="BA1361" i="6"/>
  <c r="BB1360" i="6"/>
  <c r="AS1360" i="6"/>
  <c r="AT1359" i="6"/>
  <c r="AQ1359" i="6" l="1"/>
  <c r="BA1362" i="6"/>
  <c r="BB1361" i="6"/>
  <c r="AS1361" i="6"/>
  <c r="AT1360" i="6"/>
  <c r="AP1360" i="6"/>
  <c r="AN1361" i="6"/>
  <c r="AO1360" i="6"/>
  <c r="AR1360" i="6" s="1"/>
  <c r="AW1360" i="6"/>
  <c r="AV1361" i="6"/>
  <c r="AX1360" i="6"/>
  <c r="AL1361" i="6"/>
  <c r="AK1361" i="6"/>
  <c r="AJ1362" i="6"/>
  <c r="AQ1360" i="6" l="1"/>
  <c r="AV1362" i="6"/>
  <c r="AX1361" i="6"/>
  <c r="AW1361" i="6"/>
  <c r="AO1361" i="6"/>
  <c r="AR1361" i="6" s="1"/>
  <c r="AP1361" i="6"/>
  <c r="AN1362" i="6"/>
  <c r="AT1361" i="6"/>
  <c r="AS1362" i="6"/>
  <c r="AJ1363" i="6"/>
  <c r="AL1362" i="6"/>
  <c r="AK1362" i="6"/>
  <c r="BA1363" i="6"/>
  <c r="BB1362" i="6"/>
  <c r="AQ1361" i="6" l="1"/>
  <c r="AT1362" i="6"/>
  <c r="AS1363" i="6"/>
  <c r="BB1363" i="6"/>
  <c r="BA1364" i="6"/>
  <c r="AO1362" i="6"/>
  <c r="AR1362" i="6" s="1"/>
  <c r="AN1363" i="6"/>
  <c r="AP1362" i="6"/>
  <c r="AL1363" i="6"/>
  <c r="AJ1364" i="6"/>
  <c r="AK1363" i="6"/>
  <c r="AX1362" i="6"/>
  <c r="AW1362" i="6"/>
  <c r="AV1363" i="6"/>
  <c r="AQ1362" i="6" l="1"/>
  <c r="BA1365" i="6"/>
  <c r="BB1364" i="6"/>
  <c r="AJ1365" i="6"/>
  <c r="AK1364" i="6"/>
  <c r="AL1364" i="6"/>
  <c r="AO1363" i="6"/>
  <c r="AR1363" i="6" s="1"/>
  <c r="AN1364" i="6"/>
  <c r="AP1363" i="6"/>
  <c r="AT1363" i="6"/>
  <c r="AS1364" i="6"/>
  <c r="AV1364" i="6"/>
  <c r="AW1363" i="6"/>
  <c r="AX1363" i="6"/>
  <c r="AQ1363" i="6" l="1"/>
  <c r="AW1364" i="6"/>
  <c r="AX1364" i="6"/>
  <c r="AV1365" i="6"/>
  <c r="AK1365" i="6"/>
  <c r="AL1365" i="6"/>
  <c r="AJ1366" i="6"/>
  <c r="AP1364" i="6"/>
  <c r="AN1365" i="6"/>
  <c r="AO1364" i="6"/>
  <c r="AR1364" i="6" s="1"/>
  <c r="AT1364" i="6"/>
  <c r="AS1365" i="6"/>
  <c r="BB1365" i="6"/>
  <c r="BA1366" i="6"/>
  <c r="AQ1364" i="6" l="1"/>
  <c r="AO1365" i="6"/>
  <c r="AR1365" i="6" s="1"/>
  <c r="AN1366" i="6"/>
  <c r="AP1365" i="6"/>
  <c r="AV1366" i="6"/>
  <c r="AW1365" i="6"/>
  <c r="AX1365" i="6"/>
  <c r="AS1366" i="6"/>
  <c r="AT1365" i="6"/>
  <c r="AK1366" i="6"/>
  <c r="AJ1367" i="6"/>
  <c r="AL1366" i="6"/>
  <c r="BA1367" i="6"/>
  <c r="BB1366" i="6"/>
  <c r="AQ1365" i="6" l="1"/>
  <c r="BA1368" i="6"/>
  <c r="BB1367" i="6"/>
  <c r="AT1366" i="6"/>
  <c r="AS1367" i="6"/>
  <c r="AJ1368" i="6"/>
  <c r="AL1367" i="6"/>
  <c r="AK1367" i="6"/>
  <c r="AO1366" i="6"/>
  <c r="AR1366" i="6" s="1"/>
  <c r="AP1366" i="6"/>
  <c r="AN1367" i="6"/>
  <c r="AX1366" i="6"/>
  <c r="AV1367" i="6"/>
  <c r="AW1366" i="6"/>
  <c r="AQ1366" i="6" l="1"/>
  <c r="AO1367" i="6"/>
  <c r="AR1367" i="6" s="1"/>
  <c r="AP1367" i="6"/>
  <c r="AN1368" i="6"/>
  <c r="AV1368" i="6"/>
  <c r="AW1367" i="6"/>
  <c r="AX1367" i="6"/>
  <c r="AT1367" i="6"/>
  <c r="AS1368" i="6"/>
  <c r="AL1368" i="6"/>
  <c r="AJ1369" i="6"/>
  <c r="AK1368" i="6"/>
  <c r="BA1369" i="6"/>
  <c r="BB1368" i="6"/>
  <c r="AQ1367" i="6" l="1"/>
  <c r="AK1369" i="6"/>
  <c r="AJ1370" i="6"/>
  <c r="AL1369" i="6"/>
  <c r="AS1369" i="6"/>
  <c r="AT1368" i="6"/>
  <c r="AX1368" i="6"/>
  <c r="AW1368" i="6"/>
  <c r="AV1369" i="6"/>
  <c r="AP1368" i="6"/>
  <c r="AN1369" i="6"/>
  <c r="AO1368" i="6"/>
  <c r="AR1368" i="6" s="1"/>
  <c r="BB1369" i="6"/>
  <c r="BA1370" i="6"/>
  <c r="AQ1368" i="6" l="1"/>
  <c r="AO1369" i="6"/>
  <c r="AR1369" i="6" s="1"/>
  <c r="AP1369" i="6"/>
  <c r="AN1370" i="6"/>
  <c r="AX1369" i="6"/>
  <c r="AV1370" i="6"/>
  <c r="AW1369" i="6"/>
  <c r="AS1370" i="6"/>
  <c r="AT1369" i="6"/>
  <c r="AL1370" i="6"/>
  <c r="AK1370" i="6"/>
  <c r="AJ1371" i="6"/>
  <c r="BB1370" i="6"/>
  <c r="BA1371" i="6"/>
  <c r="AQ1369" i="6" l="1"/>
  <c r="AJ1372" i="6"/>
  <c r="AL1371" i="6"/>
  <c r="AK1371" i="6"/>
  <c r="AS1371" i="6"/>
  <c r="AT1370" i="6"/>
  <c r="AO1370" i="6"/>
  <c r="AR1370" i="6" s="1"/>
  <c r="AP1370" i="6"/>
  <c r="AN1371" i="6"/>
  <c r="AX1370" i="6"/>
  <c r="AV1371" i="6"/>
  <c r="AW1370" i="6"/>
  <c r="BB1371" i="6"/>
  <c r="BA1372" i="6"/>
  <c r="AQ1370" i="6" l="1"/>
  <c r="AO1371" i="6"/>
  <c r="AR1371" i="6" s="1"/>
  <c r="AN1372" i="6"/>
  <c r="AP1371" i="6"/>
  <c r="AV1372" i="6"/>
  <c r="AW1371" i="6"/>
  <c r="AX1371" i="6"/>
  <c r="AS1372" i="6"/>
  <c r="AT1371" i="6"/>
  <c r="BA1373" i="6"/>
  <c r="BB1372" i="6"/>
  <c r="AL1372" i="6"/>
  <c r="AJ1373" i="6"/>
  <c r="AK1372" i="6"/>
  <c r="AQ1371" i="6" l="1"/>
  <c r="AL1373" i="6"/>
  <c r="AK1373" i="6"/>
  <c r="AJ1374" i="6"/>
  <c r="AT1372" i="6"/>
  <c r="AS1373" i="6"/>
  <c r="BB1373" i="6"/>
  <c r="BA1374" i="6"/>
  <c r="AW1372" i="6"/>
  <c r="AV1373" i="6"/>
  <c r="AX1372" i="6"/>
  <c r="AP1372" i="6"/>
  <c r="AN1373" i="6"/>
  <c r="AO1372" i="6"/>
  <c r="AR1372" i="6" s="1"/>
  <c r="AQ1372" i="6" l="1"/>
  <c r="AO1373" i="6"/>
  <c r="AR1373" i="6" s="1"/>
  <c r="AP1373" i="6"/>
  <c r="AN1374" i="6"/>
  <c r="BA1375" i="6"/>
  <c r="BB1374" i="6"/>
  <c r="AL1374" i="6"/>
  <c r="AK1374" i="6"/>
  <c r="AJ1375" i="6"/>
  <c r="AV1374" i="6"/>
  <c r="AX1373" i="6"/>
  <c r="AW1373" i="6"/>
  <c r="AT1373" i="6"/>
  <c r="AS1374" i="6"/>
  <c r="AQ1373" i="6" l="1"/>
  <c r="AL1375" i="6"/>
  <c r="AK1375" i="6"/>
  <c r="AJ1376" i="6"/>
  <c r="BA1376" i="6"/>
  <c r="BB1375" i="6"/>
  <c r="AO1374" i="6"/>
  <c r="AR1374" i="6" s="1"/>
  <c r="AN1375" i="6"/>
  <c r="AP1374" i="6"/>
  <c r="AW1374" i="6"/>
  <c r="AV1375" i="6"/>
  <c r="AX1374" i="6"/>
  <c r="AT1374" i="6"/>
  <c r="AS1375" i="6"/>
  <c r="AQ1374" i="6" l="1"/>
  <c r="AX1375" i="6"/>
  <c r="AV1376" i="6"/>
  <c r="AW1375" i="6"/>
  <c r="AO1375" i="6"/>
  <c r="AR1375" i="6" s="1"/>
  <c r="AN1376" i="6"/>
  <c r="AP1375" i="6"/>
  <c r="AK1376" i="6"/>
  <c r="AL1376" i="6"/>
  <c r="AJ1377" i="6"/>
  <c r="BA1377" i="6"/>
  <c r="BB1376" i="6"/>
  <c r="AT1375" i="6"/>
  <c r="AS1376" i="6"/>
  <c r="AQ1375" i="6" l="1"/>
  <c r="AL1377" i="6"/>
  <c r="AJ1378" i="6"/>
  <c r="AK1377" i="6"/>
  <c r="BA1378" i="6"/>
  <c r="BB1377" i="6"/>
  <c r="AN1377" i="6"/>
  <c r="AO1376" i="6"/>
  <c r="AR1376" i="6" s="1"/>
  <c r="AP1376" i="6"/>
  <c r="AV1377" i="6"/>
  <c r="AW1376" i="6"/>
  <c r="AX1376" i="6"/>
  <c r="AT1376" i="6"/>
  <c r="AS1377" i="6"/>
  <c r="AQ1376" i="6" l="1"/>
  <c r="AL1378" i="6"/>
  <c r="AJ1379" i="6"/>
  <c r="AK1378" i="6"/>
  <c r="AV1378" i="6"/>
  <c r="AX1377" i="6"/>
  <c r="AW1377" i="6"/>
  <c r="AO1377" i="6"/>
  <c r="AR1377" i="6" s="1"/>
  <c r="AN1378" i="6"/>
  <c r="AP1377" i="6"/>
  <c r="BA1379" i="6"/>
  <c r="BB1378" i="6"/>
  <c r="AT1377" i="6"/>
  <c r="AS1378" i="6"/>
  <c r="AQ1377" i="6" l="1"/>
  <c r="BA1380" i="6"/>
  <c r="BB1379" i="6"/>
  <c r="AO1378" i="6"/>
  <c r="AR1378" i="6" s="1"/>
  <c r="AN1379" i="6"/>
  <c r="AP1378" i="6"/>
  <c r="AV1379" i="6"/>
  <c r="AX1378" i="6"/>
  <c r="AW1378" i="6"/>
  <c r="AL1379" i="6"/>
  <c r="AJ1380" i="6"/>
  <c r="AK1379" i="6"/>
  <c r="AT1378" i="6"/>
  <c r="AS1379" i="6"/>
  <c r="AQ1378" i="6" l="1"/>
  <c r="AJ1381" i="6"/>
  <c r="AK1380" i="6"/>
  <c r="AL1380" i="6"/>
  <c r="AO1379" i="6"/>
  <c r="AR1379" i="6" s="1"/>
  <c r="AN1380" i="6"/>
  <c r="AP1379" i="6"/>
  <c r="AX1379" i="6"/>
  <c r="AV1380" i="6"/>
  <c r="AW1379" i="6"/>
  <c r="AS1380" i="6"/>
  <c r="AT1379" i="6"/>
  <c r="BA1381" i="6"/>
  <c r="BB1380" i="6"/>
  <c r="AQ1379" i="6" l="1"/>
  <c r="AS1381" i="6"/>
  <c r="AT1380" i="6"/>
  <c r="BB1381" i="6"/>
  <c r="BA1382" i="6"/>
  <c r="AV1381" i="6"/>
  <c r="AW1380" i="6"/>
  <c r="AX1380" i="6"/>
  <c r="AN1381" i="6"/>
  <c r="AO1380" i="6"/>
  <c r="AR1380" i="6" s="1"/>
  <c r="AP1380" i="6"/>
  <c r="AK1381" i="6"/>
  <c r="AL1381" i="6"/>
  <c r="AJ1382" i="6"/>
  <c r="AQ1380" i="6" l="1"/>
  <c r="AV1382" i="6"/>
  <c r="AW1381" i="6"/>
  <c r="AX1381" i="6"/>
  <c r="AO1381" i="6"/>
  <c r="AR1381" i="6" s="1"/>
  <c r="AP1381" i="6"/>
  <c r="AN1382" i="6"/>
  <c r="BB1382" i="6"/>
  <c r="BA1383" i="6"/>
  <c r="AJ1383" i="6"/>
  <c r="AL1382" i="6"/>
  <c r="AK1382" i="6"/>
  <c r="AS1382" i="6"/>
  <c r="AT1381" i="6"/>
  <c r="AQ1381" i="6" l="1"/>
  <c r="AT1382" i="6"/>
  <c r="AS1383" i="6"/>
  <c r="BA1384" i="6"/>
  <c r="BB1383" i="6"/>
  <c r="AL1383" i="6"/>
  <c r="AK1383" i="6"/>
  <c r="AJ1384" i="6"/>
  <c r="AO1382" i="6"/>
  <c r="AR1382" i="6" s="1"/>
  <c r="AN1383" i="6"/>
  <c r="AP1382" i="6"/>
  <c r="AV1383" i="6"/>
  <c r="AW1382" i="6"/>
  <c r="AX1382" i="6"/>
  <c r="AQ1382" i="6" l="1"/>
  <c r="AV1384" i="6"/>
  <c r="AW1383" i="6"/>
  <c r="AX1383" i="6"/>
  <c r="AK1384" i="6"/>
  <c r="AJ1385" i="6"/>
  <c r="AL1384" i="6"/>
  <c r="BB1384" i="6"/>
  <c r="BA1385" i="6"/>
  <c r="AT1383" i="6"/>
  <c r="AS1384" i="6"/>
  <c r="AO1383" i="6"/>
  <c r="AR1383" i="6" s="1"/>
  <c r="AN1384" i="6"/>
  <c r="AP1383" i="6"/>
  <c r="AQ1383" i="6" l="1"/>
  <c r="AN1385" i="6"/>
  <c r="AP1384" i="6"/>
  <c r="AO1384" i="6"/>
  <c r="AR1384" i="6" s="1"/>
  <c r="AS1385" i="6"/>
  <c r="AT1384" i="6"/>
  <c r="BB1385" i="6"/>
  <c r="BA1386" i="6"/>
  <c r="AK1385" i="6"/>
  <c r="AL1385" i="6"/>
  <c r="AJ1386" i="6"/>
  <c r="AX1384" i="6"/>
  <c r="AW1384" i="6"/>
  <c r="AV1385" i="6"/>
  <c r="AQ1384" i="6" l="1"/>
  <c r="BB1386" i="6"/>
  <c r="BA1387" i="6"/>
  <c r="AK1386" i="6"/>
  <c r="AL1386" i="6"/>
  <c r="AJ1387" i="6"/>
  <c r="AS1386" i="6"/>
  <c r="AT1385" i="6"/>
  <c r="AX1385" i="6"/>
  <c r="AV1386" i="6"/>
  <c r="AW1385" i="6"/>
  <c r="AO1385" i="6"/>
  <c r="AR1385" i="6" s="1"/>
  <c r="AP1385" i="6"/>
  <c r="AN1386" i="6"/>
  <c r="AQ1385" i="6" l="1"/>
  <c r="AX1386" i="6"/>
  <c r="AV1387" i="6"/>
  <c r="AW1386" i="6"/>
  <c r="AL1387" i="6"/>
  <c r="AJ1388" i="6"/>
  <c r="AK1387" i="6"/>
  <c r="BA1388" i="6"/>
  <c r="BB1387" i="6"/>
  <c r="AT1386" i="6"/>
  <c r="AS1387" i="6"/>
  <c r="AO1386" i="6"/>
  <c r="AR1386" i="6" s="1"/>
  <c r="AP1386" i="6"/>
  <c r="AN1387" i="6"/>
  <c r="AQ1386" i="6" l="1"/>
  <c r="AX1387" i="6"/>
  <c r="AV1388" i="6"/>
  <c r="AW1387" i="6"/>
  <c r="AT1387" i="6"/>
  <c r="AS1388" i="6"/>
  <c r="BB1388" i="6"/>
  <c r="BA1389" i="6"/>
  <c r="AK1388" i="6"/>
  <c r="AJ1389" i="6"/>
  <c r="AL1388" i="6"/>
  <c r="AO1387" i="6"/>
  <c r="AR1387" i="6" s="1"/>
  <c r="AN1388" i="6"/>
  <c r="AP1387" i="6"/>
  <c r="AQ1387" i="6" l="1"/>
  <c r="AO1388" i="6"/>
  <c r="AR1388" i="6" s="1"/>
  <c r="AP1388" i="6"/>
  <c r="AN1389" i="6"/>
  <c r="BA1390" i="6"/>
  <c r="BB1389" i="6"/>
  <c r="AL1389" i="6"/>
  <c r="AJ1390" i="6"/>
  <c r="AK1389" i="6"/>
  <c r="AT1388" i="6"/>
  <c r="AS1389" i="6"/>
  <c r="AW1388" i="6"/>
  <c r="AX1388" i="6"/>
  <c r="AV1389" i="6"/>
  <c r="AQ1388" i="6" l="1"/>
  <c r="AK1390" i="6"/>
  <c r="AJ1391" i="6"/>
  <c r="AL1390" i="6"/>
  <c r="AO1389" i="6"/>
  <c r="AR1389" i="6" s="1"/>
  <c r="AP1389" i="6"/>
  <c r="AN1390" i="6"/>
  <c r="AS1390" i="6"/>
  <c r="AT1389" i="6"/>
  <c r="BB1390" i="6"/>
  <c r="BA1391" i="6"/>
  <c r="AX1389" i="6"/>
  <c r="AV1390" i="6"/>
  <c r="AW1389" i="6"/>
  <c r="AQ1389" i="6" l="1"/>
  <c r="BA1392" i="6"/>
  <c r="BB1391" i="6"/>
  <c r="AW1390" i="6"/>
  <c r="AX1390" i="6"/>
  <c r="AV1391" i="6"/>
  <c r="AS1391" i="6"/>
  <c r="AT1390" i="6"/>
  <c r="AJ1392" i="6"/>
  <c r="AK1391" i="6"/>
  <c r="AL1391" i="6"/>
  <c r="AO1390" i="6"/>
  <c r="AR1390" i="6" s="1"/>
  <c r="AN1391" i="6"/>
  <c r="AP1390" i="6"/>
  <c r="AQ1390" i="6" l="1"/>
  <c r="AO1391" i="6"/>
  <c r="AR1391" i="6" s="1"/>
  <c r="AN1392" i="6"/>
  <c r="AP1391" i="6"/>
  <c r="AL1392" i="6"/>
  <c r="AJ1393" i="6"/>
  <c r="AK1392" i="6"/>
  <c r="AX1391" i="6"/>
  <c r="AV1392" i="6"/>
  <c r="AW1391" i="6"/>
  <c r="AT1391" i="6"/>
  <c r="AS1392" i="6"/>
  <c r="BA1393" i="6"/>
  <c r="BB1392" i="6"/>
  <c r="AQ1391" i="6" l="1"/>
  <c r="BA1394" i="6"/>
  <c r="BB1393" i="6"/>
  <c r="AS1393" i="6"/>
  <c r="AT1392" i="6"/>
  <c r="AK1393" i="6"/>
  <c r="AL1393" i="6"/>
  <c r="AJ1394" i="6"/>
  <c r="AO1392" i="6"/>
  <c r="AR1392" i="6" s="1"/>
  <c r="AN1393" i="6"/>
  <c r="AP1392" i="6"/>
  <c r="AW1392" i="6"/>
  <c r="AV1393" i="6"/>
  <c r="AX1392" i="6"/>
  <c r="AQ1392" i="6" l="1"/>
  <c r="AV1394" i="6"/>
  <c r="AX1393" i="6"/>
  <c r="AW1393" i="6"/>
  <c r="AO1393" i="6"/>
  <c r="AR1393" i="6" s="1"/>
  <c r="AN1394" i="6"/>
  <c r="AP1393" i="6"/>
  <c r="AT1393" i="6"/>
  <c r="AS1394" i="6"/>
  <c r="AL1394" i="6"/>
  <c r="AK1394" i="6"/>
  <c r="AJ1395" i="6"/>
  <c r="BA1395" i="6"/>
  <c r="BB1394" i="6"/>
  <c r="AQ1393" i="6" l="1"/>
  <c r="BB1395" i="6"/>
  <c r="BA1396" i="6"/>
  <c r="AT1394" i="6"/>
  <c r="AS1395" i="6"/>
  <c r="AJ1396" i="6"/>
  <c r="AK1395" i="6"/>
  <c r="AL1395" i="6"/>
  <c r="AO1394" i="6"/>
  <c r="AR1394" i="6" s="1"/>
  <c r="AP1394" i="6"/>
  <c r="AN1395" i="6"/>
  <c r="AX1394" i="6"/>
  <c r="AV1395" i="6"/>
  <c r="AW1394" i="6"/>
  <c r="AQ1394" i="6" l="1"/>
  <c r="AO1395" i="6"/>
  <c r="AR1395" i="6" s="1"/>
  <c r="AN1396" i="6"/>
  <c r="AP1395" i="6"/>
  <c r="AV1396" i="6"/>
  <c r="AX1395" i="6"/>
  <c r="AW1395" i="6"/>
  <c r="AJ1397" i="6"/>
  <c r="AK1396" i="6"/>
  <c r="AL1396" i="6"/>
  <c r="AT1395" i="6"/>
  <c r="AS1396" i="6"/>
  <c r="BB1396" i="6"/>
  <c r="BA1397" i="6"/>
  <c r="AQ1395" i="6" l="1"/>
  <c r="AS1397" i="6"/>
  <c r="AT1396" i="6"/>
  <c r="AJ1398" i="6"/>
  <c r="AK1397" i="6"/>
  <c r="AL1397" i="6"/>
  <c r="AV1397" i="6"/>
  <c r="AX1396" i="6"/>
  <c r="AW1396" i="6"/>
  <c r="AO1396" i="6"/>
  <c r="AR1396" i="6" s="1"/>
  <c r="AN1397" i="6"/>
  <c r="AP1396" i="6"/>
  <c r="BA1398" i="6"/>
  <c r="BB1397" i="6"/>
  <c r="AQ1396" i="6" l="1"/>
  <c r="BB1398" i="6"/>
  <c r="BA1399" i="6"/>
  <c r="AL1398" i="6"/>
  <c r="AK1398" i="6"/>
  <c r="AJ1399" i="6"/>
  <c r="AO1397" i="6"/>
  <c r="AR1397" i="6" s="1"/>
  <c r="AN1398" i="6"/>
  <c r="AP1397" i="6"/>
  <c r="AX1397" i="6"/>
  <c r="AW1397" i="6"/>
  <c r="AV1398" i="6"/>
  <c r="AS1398" i="6"/>
  <c r="AT1397" i="6"/>
  <c r="AQ1397" i="6" l="1"/>
  <c r="AT1398" i="6"/>
  <c r="AS1399" i="6"/>
  <c r="AO1398" i="6"/>
  <c r="AR1398" i="6" s="1"/>
  <c r="AP1398" i="6"/>
  <c r="AN1399" i="6"/>
  <c r="AK1399" i="6"/>
  <c r="AL1399" i="6"/>
  <c r="AJ1400" i="6"/>
  <c r="BA1400" i="6"/>
  <c r="BB1399" i="6"/>
  <c r="AX1398" i="6"/>
  <c r="AV1399" i="6"/>
  <c r="AW1398" i="6"/>
  <c r="AQ1398" i="6" l="1"/>
  <c r="AX1399" i="6"/>
  <c r="AV1400" i="6"/>
  <c r="AW1399" i="6"/>
  <c r="AL1400" i="6"/>
  <c r="AK1400" i="6"/>
  <c r="AJ1401" i="6"/>
  <c r="AO1399" i="6"/>
  <c r="AR1399" i="6" s="1"/>
  <c r="AN1400" i="6"/>
  <c r="AP1399" i="6"/>
  <c r="AT1399" i="6"/>
  <c r="AS1400" i="6"/>
  <c r="BB1400" i="6"/>
  <c r="BA1401" i="6"/>
  <c r="AQ1399" i="6" l="1"/>
  <c r="AT1400" i="6"/>
  <c r="AS1401" i="6"/>
  <c r="AO1400" i="6"/>
  <c r="AR1400" i="6" s="1"/>
  <c r="AN1401" i="6"/>
  <c r="AP1400" i="6"/>
  <c r="AK1401" i="6"/>
  <c r="AL1401" i="6"/>
  <c r="AJ1402" i="6"/>
  <c r="AX1400" i="6"/>
  <c r="AV1401" i="6"/>
  <c r="AW1400" i="6"/>
  <c r="BA1402" i="6"/>
  <c r="BB1401" i="6"/>
  <c r="AQ1400" i="6" l="1"/>
  <c r="AV1402" i="6"/>
  <c r="AX1401" i="6"/>
  <c r="AW1401" i="6"/>
  <c r="BA1403" i="6"/>
  <c r="BB1402" i="6"/>
  <c r="AS1402" i="6"/>
  <c r="AT1401" i="6"/>
  <c r="AJ1403" i="6"/>
  <c r="AL1402" i="6"/>
  <c r="AK1402" i="6"/>
  <c r="AO1401" i="6"/>
  <c r="AR1401" i="6" s="1"/>
  <c r="AN1402" i="6"/>
  <c r="AP1401" i="6"/>
  <c r="AQ1401" i="6" l="1"/>
  <c r="AK1403" i="6"/>
  <c r="AL1403" i="6"/>
  <c r="AJ1404" i="6"/>
  <c r="AO1402" i="6"/>
  <c r="AR1402" i="6" s="1"/>
  <c r="AN1403" i="6"/>
  <c r="AP1402" i="6"/>
  <c r="AS1403" i="6"/>
  <c r="AT1402" i="6"/>
  <c r="BB1403" i="6"/>
  <c r="BA1404" i="6"/>
  <c r="AX1402" i="6"/>
  <c r="AW1402" i="6"/>
  <c r="AV1403" i="6"/>
  <c r="AQ1402" i="6" l="1"/>
  <c r="BA1405" i="6"/>
  <c r="BB1404" i="6"/>
  <c r="AJ1405" i="6"/>
  <c r="AK1404" i="6"/>
  <c r="AL1404" i="6"/>
  <c r="AS1404" i="6"/>
  <c r="AT1403" i="6"/>
  <c r="AO1403" i="6"/>
  <c r="AR1403" i="6" s="1"/>
  <c r="AP1403" i="6"/>
  <c r="AN1404" i="6"/>
  <c r="AX1403" i="6"/>
  <c r="AV1404" i="6"/>
  <c r="AW1403" i="6"/>
  <c r="AQ1403" i="6" l="1"/>
  <c r="AO1404" i="6"/>
  <c r="AR1404" i="6" s="1"/>
  <c r="AP1404" i="6"/>
  <c r="AN1405" i="6"/>
  <c r="AX1404" i="6"/>
  <c r="AW1404" i="6"/>
  <c r="AV1405" i="6"/>
  <c r="AL1405" i="6"/>
  <c r="AJ1406" i="6"/>
  <c r="AK1405" i="6"/>
  <c r="AS1405" i="6"/>
  <c r="AT1404" i="6"/>
  <c r="BB1405" i="6"/>
  <c r="BA1406" i="6"/>
  <c r="AQ1404" i="6" l="1"/>
  <c r="AL1406" i="6"/>
  <c r="AK1406" i="6"/>
  <c r="AJ1407" i="6"/>
  <c r="AO1405" i="6"/>
  <c r="AR1405" i="6" s="1"/>
  <c r="AP1405" i="6"/>
  <c r="AN1406" i="6"/>
  <c r="AS1406" i="6"/>
  <c r="AT1405" i="6"/>
  <c r="AW1405" i="6"/>
  <c r="AV1406" i="6"/>
  <c r="AX1405" i="6"/>
  <c r="BB1406" i="6"/>
  <c r="BA1407" i="6"/>
  <c r="AQ1405" i="6" l="1"/>
  <c r="AT1406" i="6"/>
  <c r="AS1407" i="6"/>
  <c r="AX1406" i="6"/>
  <c r="AV1407" i="6"/>
  <c r="AW1406" i="6"/>
  <c r="AL1407" i="6"/>
  <c r="AJ1408" i="6"/>
  <c r="AK1407" i="6"/>
  <c r="AO1406" i="6"/>
  <c r="AR1406" i="6" s="1"/>
  <c r="AN1407" i="6"/>
  <c r="AP1406" i="6"/>
  <c r="BB1407" i="6"/>
  <c r="BA1408" i="6"/>
  <c r="AQ1406" i="6" l="1"/>
  <c r="AO1407" i="6"/>
  <c r="AR1407" i="6" s="1"/>
  <c r="AN1408" i="6"/>
  <c r="AP1407" i="6"/>
  <c r="AJ1409" i="6"/>
  <c r="AL1408" i="6"/>
  <c r="AK1408" i="6"/>
  <c r="AS1408" i="6"/>
  <c r="AT1407" i="6"/>
  <c r="AX1407" i="6"/>
  <c r="AV1408" i="6"/>
  <c r="AW1407" i="6"/>
  <c r="BA1409" i="6"/>
  <c r="BB1408" i="6"/>
  <c r="AQ1407" i="6" l="1"/>
  <c r="BB1409" i="6"/>
  <c r="BA1410" i="6"/>
  <c r="AV1409" i="6"/>
  <c r="AW1408" i="6"/>
  <c r="AX1408" i="6"/>
  <c r="AS1409" i="6"/>
  <c r="AT1408" i="6"/>
  <c r="AO1408" i="6"/>
  <c r="AR1408" i="6" s="1"/>
  <c r="AP1408" i="6"/>
  <c r="AN1409" i="6"/>
  <c r="AL1409" i="6"/>
  <c r="AK1409" i="6"/>
  <c r="AJ1410" i="6"/>
  <c r="AQ1408" i="6" l="1"/>
  <c r="AX1409" i="6"/>
  <c r="AV1410" i="6"/>
  <c r="AW1409" i="6"/>
  <c r="AO1409" i="6"/>
  <c r="AR1409" i="6" s="1"/>
  <c r="AP1409" i="6"/>
  <c r="AN1410" i="6"/>
  <c r="AT1409" i="6"/>
  <c r="AS1410" i="6"/>
  <c r="BB1410" i="6"/>
  <c r="BA1411" i="6"/>
  <c r="AL1410" i="6"/>
  <c r="AK1410" i="6"/>
  <c r="AJ1411" i="6"/>
  <c r="AQ1409" i="6" l="1"/>
  <c r="AT1410" i="6"/>
  <c r="AS1411" i="6"/>
  <c r="BA1412" i="6"/>
  <c r="BB1411" i="6"/>
  <c r="AO1410" i="6"/>
  <c r="AR1410" i="6" s="1"/>
  <c r="AP1410" i="6"/>
  <c r="AN1411" i="6"/>
  <c r="AV1411" i="6"/>
  <c r="AW1410" i="6"/>
  <c r="AX1410" i="6"/>
  <c r="AJ1412" i="6"/>
  <c r="AK1411" i="6"/>
  <c r="AL1411" i="6"/>
  <c r="AQ1410" i="6" l="1"/>
  <c r="AL1412" i="6"/>
  <c r="AK1412" i="6"/>
  <c r="AJ1413" i="6"/>
  <c r="AO1411" i="6"/>
  <c r="AR1411" i="6" s="1"/>
  <c r="AN1412" i="6"/>
  <c r="AP1411" i="6"/>
  <c r="BA1413" i="6"/>
  <c r="BB1412" i="6"/>
  <c r="AW1411" i="6"/>
  <c r="AX1411" i="6"/>
  <c r="AV1412" i="6"/>
  <c r="AS1412" i="6"/>
  <c r="AT1411" i="6"/>
  <c r="AQ1411" i="6" l="1"/>
  <c r="AW1412" i="6"/>
  <c r="AX1412" i="6"/>
  <c r="AV1413" i="6"/>
  <c r="AT1412" i="6"/>
  <c r="AS1413" i="6"/>
  <c r="BA1414" i="6"/>
  <c r="BB1413" i="6"/>
  <c r="AO1412" i="6"/>
  <c r="AR1412" i="6" s="1"/>
  <c r="AN1413" i="6"/>
  <c r="AP1412" i="6"/>
  <c r="AL1413" i="6"/>
  <c r="AJ1414" i="6"/>
  <c r="AK1413" i="6"/>
  <c r="AQ1412" i="6" l="1"/>
  <c r="AV1414" i="6"/>
  <c r="AX1413" i="6"/>
  <c r="AW1413" i="6"/>
  <c r="AK1414" i="6"/>
  <c r="AL1414" i="6"/>
  <c r="AJ1415" i="6"/>
  <c r="AO1413" i="6"/>
  <c r="AR1413" i="6" s="1"/>
  <c r="AP1413" i="6"/>
  <c r="AN1414" i="6"/>
  <c r="BA1415" i="6"/>
  <c r="BB1414" i="6"/>
  <c r="AS1414" i="6"/>
  <c r="AT1413" i="6"/>
  <c r="AQ1413" i="6" l="1"/>
  <c r="AT1414" i="6"/>
  <c r="AS1415" i="6"/>
  <c r="BA1416" i="6"/>
  <c r="BB1415" i="6"/>
  <c r="AO1414" i="6"/>
  <c r="AR1414" i="6" s="1"/>
  <c r="AP1414" i="6"/>
  <c r="AN1415" i="6"/>
  <c r="AL1415" i="6"/>
  <c r="AJ1416" i="6"/>
  <c r="AK1415" i="6"/>
  <c r="AW1414" i="6"/>
  <c r="AX1414" i="6"/>
  <c r="AV1415" i="6"/>
  <c r="AQ1414" i="6" l="1"/>
  <c r="AO1415" i="6"/>
  <c r="AR1415" i="6" s="1"/>
  <c r="AP1415" i="6"/>
  <c r="AN1416" i="6"/>
  <c r="BB1416" i="6"/>
  <c r="BA1417" i="6"/>
  <c r="AS1416" i="6"/>
  <c r="AT1415" i="6"/>
  <c r="AL1416" i="6"/>
  <c r="AJ1417" i="6"/>
  <c r="AK1416" i="6"/>
  <c r="AV1416" i="6"/>
  <c r="AX1415" i="6"/>
  <c r="AW1415" i="6"/>
  <c r="AQ1415" i="6" l="1"/>
  <c r="AV1417" i="6"/>
  <c r="AW1416" i="6"/>
  <c r="AX1416" i="6"/>
  <c r="AJ1418" i="6"/>
  <c r="AL1417" i="6"/>
  <c r="AK1417" i="6"/>
  <c r="AO1416" i="6"/>
  <c r="AR1416" i="6" s="1"/>
  <c r="AN1417" i="6"/>
  <c r="AP1416" i="6"/>
  <c r="AT1416" i="6"/>
  <c r="AS1417" i="6"/>
  <c r="BB1417" i="6"/>
  <c r="BA1418" i="6"/>
  <c r="AQ1416" i="6" l="1"/>
  <c r="AS1418" i="6"/>
  <c r="AT1417" i="6"/>
  <c r="AL1418" i="6"/>
  <c r="AK1418" i="6"/>
  <c r="AJ1419" i="6"/>
  <c r="AN1418" i="6"/>
  <c r="AO1417" i="6"/>
  <c r="AR1417" i="6" s="1"/>
  <c r="AP1417" i="6"/>
  <c r="BA1419" i="6"/>
  <c r="BB1418" i="6"/>
  <c r="AW1417" i="6"/>
  <c r="AV1418" i="6"/>
  <c r="AX1417" i="6"/>
  <c r="AQ1417" i="6" l="1"/>
  <c r="AX1418" i="6"/>
  <c r="AV1419" i="6"/>
  <c r="AW1418" i="6"/>
  <c r="AO1418" i="6"/>
  <c r="AR1418" i="6" s="1"/>
  <c r="AP1418" i="6"/>
  <c r="AN1419" i="6"/>
  <c r="BA1420" i="6"/>
  <c r="BB1419" i="6"/>
  <c r="AJ1420" i="6"/>
  <c r="AL1419" i="6"/>
  <c r="AK1419" i="6"/>
  <c r="AT1418" i="6"/>
  <c r="AS1419" i="6"/>
  <c r="AQ1418" i="6" l="1"/>
  <c r="AL1420" i="6"/>
  <c r="AJ1421" i="6"/>
  <c r="AK1420" i="6"/>
  <c r="BB1420" i="6"/>
  <c r="BA1421" i="6"/>
  <c r="AX1419" i="6"/>
  <c r="AV1420" i="6"/>
  <c r="AW1419" i="6"/>
  <c r="AO1419" i="6"/>
  <c r="AR1419" i="6" s="1"/>
  <c r="AN1420" i="6"/>
  <c r="AP1419" i="6"/>
  <c r="AS1420" i="6"/>
  <c r="AT1419" i="6"/>
  <c r="AQ1419" i="6" l="1"/>
  <c r="AO1420" i="6"/>
  <c r="AR1420" i="6" s="1"/>
  <c r="AN1421" i="6"/>
  <c r="AP1420" i="6"/>
  <c r="AX1420" i="6"/>
  <c r="AW1420" i="6"/>
  <c r="AV1421" i="6"/>
  <c r="AL1421" i="6"/>
  <c r="AK1421" i="6"/>
  <c r="AJ1422" i="6"/>
  <c r="AT1420" i="6"/>
  <c r="AS1421" i="6"/>
  <c r="BA1422" i="6"/>
  <c r="BB1421" i="6"/>
  <c r="AQ1420" i="6" l="1"/>
  <c r="BA1423" i="6"/>
  <c r="BB1422" i="6"/>
  <c r="AK1422" i="6"/>
  <c r="AL1422" i="6"/>
  <c r="AJ1423" i="6"/>
  <c r="AX1421" i="6"/>
  <c r="AV1422" i="6"/>
  <c r="AW1421" i="6"/>
  <c r="AO1421" i="6"/>
  <c r="AR1421" i="6" s="1"/>
  <c r="AP1421" i="6"/>
  <c r="AN1422" i="6"/>
  <c r="AT1421" i="6"/>
  <c r="AS1422" i="6"/>
  <c r="AQ1421" i="6" l="1"/>
  <c r="AO1422" i="6"/>
  <c r="AR1422" i="6" s="1"/>
  <c r="AN1423" i="6"/>
  <c r="AP1422" i="6"/>
  <c r="AV1423" i="6"/>
  <c r="AW1422" i="6"/>
  <c r="AX1422" i="6"/>
  <c r="AJ1424" i="6"/>
  <c r="AK1423" i="6"/>
  <c r="AL1423" i="6"/>
  <c r="AS1423" i="6"/>
  <c r="AT1422" i="6"/>
  <c r="BB1423" i="6"/>
  <c r="BA1424" i="6"/>
  <c r="AQ1422" i="6" l="1"/>
  <c r="AL1424" i="6"/>
  <c r="AJ1425" i="6"/>
  <c r="AK1424" i="6"/>
  <c r="AX1423" i="6"/>
  <c r="AV1424" i="6"/>
  <c r="AW1423" i="6"/>
  <c r="AO1423" i="6"/>
  <c r="AR1423" i="6" s="1"/>
  <c r="AP1423" i="6"/>
  <c r="AN1424" i="6"/>
  <c r="AS1424" i="6"/>
  <c r="AT1423" i="6"/>
  <c r="BB1424" i="6"/>
  <c r="BA1425" i="6"/>
  <c r="AQ1423" i="6" l="1"/>
  <c r="AT1424" i="6"/>
  <c r="AS1425" i="6"/>
  <c r="AO1424" i="6"/>
  <c r="AR1424" i="6" s="1"/>
  <c r="AN1425" i="6"/>
  <c r="AP1424" i="6"/>
  <c r="AX1424" i="6"/>
  <c r="AV1425" i="6"/>
  <c r="AW1424" i="6"/>
  <c r="AL1425" i="6"/>
  <c r="AJ1426" i="6"/>
  <c r="AK1425" i="6"/>
  <c r="BA1426" i="6"/>
  <c r="BB1425" i="6"/>
  <c r="AQ1424" i="6" l="1"/>
  <c r="BB1426" i="6"/>
  <c r="BA1427" i="6"/>
  <c r="AJ1427" i="6"/>
  <c r="AK1426" i="6"/>
  <c r="AL1426" i="6"/>
  <c r="AX1425" i="6"/>
  <c r="AW1425" i="6"/>
  <c r="AV1426" i="6"/>
  <c r="AO1425" i="6"/>
  <c r="AR1425" i="6" s="1"/>
  <c r="AP1425" i="6"/>
  <c r="AN1426" i="6"/>
  <c r="AT1425" i="6"/>
  <c r="AS1426" i="6"/>
  <c r="AQ1425" i="6" l="1"/>
  <c r="AO1426" i="6"/>
  <c r="AR1426" i="6" s="1"/>
  <c r="AN1427" i="6"/>
  <c r="AP1426" i="6"/>
  <c r="AW1426" i="6"/>
  <c r="AV1427" i="6"/>
  <c r="AX1426" i="6"/>
  <c r="AJ1428" i="6"/>
  <c r="AK1427" i="6"/>
  <c r="AL1427" i="6"/>
  <c r="BA1428" i="6"/>
  <c r="BB1427" i="6"/>
  <c r="AT1426" i="6"/>
  <c r="AS1427" i="6"/>
  <c r="AQ1426" i="6" l="1"/>
  <c r="BA1429" i="6"/>
  <c r="BB1428" i="6"/>
  <c r="AJ1429" i="6"/>
  <c r="AK1428" i="6"/>
  <c r="AL1428" i="6"/>
  <c r="AO1427" i="6"/>
  <c r="AR1427" i="6" s="1"/>
  <c r="AP1427" i="6"/>
  <c r="AN1428" i="6"/>
  <c r="AW1427" i="6"/>
  <c r="AX1427" i="6"/>
  <c r="AV1428" i="6"/>
  <c r="AS1428" i="6"/>
  <c r="AT1427" i="6"/>
  <c r="AQ1427" i="6" l="1"/>
  <c r="AW1428" i="6"/>
  <c r="AV1429" i="6"/>
  <c r="AX1428" i="6"/>
  <c r="AJ1430" i="6"/>
  <c r="AL1429" i="6"/>
  <c r="AK1429" i="6"/>
  <c r="AO1428" i="6"/>
  <c r="AR1428" i="6" s="1"/>
  <c r="AP1428" i="6"/>
  <c r="AN1429" i="6"/>
  <c r="AT1428" i="6"/>
  <c r="AS1429" i="6"/>
  <c r="BA1430" i="6"/>
  <c r="BB1429" i="6"/>
  <c r="AQ1428" i="6" l="1"/>
  <c r="AS1430" i="6"/>
  <c r="AT1429" i="6"/>
  <c r="BB1430" i="6"/>
  <c r="BA1431" i="6"/>
  <c r="AO1429" i="6"/>
  <c r="AR1429" i="6" s="1"/>
  <c r="AP1429" i="6"/>
  <c r="AN1430" i="6"/>
  <c r="AK1430" i="6"/>
  <c r="AL1430" i="6"/>
  <c r="AJ1431" i="6"/>
  <c r="AX1429" i="6"/>
  <c r="AV1430" i="6"/>
  <c r="AW1429" i="6"/>
  <c r="AQ1429" i="6" l="1"/>
  <c r="AW1430" i="6"/>
  <c r="AX1430" i="6"/>
  <c r="AV1431" i="6"/>
  <c r="AO1430" i="6"/>
  <c r="AR1430" i="6" s="1"/>
  <c r="AP1430" i="6"/>
  <c r="AN1431" i="6"/>
  <c r="AJ1432" i="6"/>
  <c r="AL1431" i="6"/>
  <c r="AK1431" i="6"/>
  <c r="BA1432" i="6"/>
  <c r="BB1431" i="6"/>
  <c r="AT1430" i="6"/>
  <c r="AS1431" i="6"/>
  <c r="AQ1430" i="6" l="1"/>
  <c r="BA1433" i="6"/>
  <c r="BB1432" i="6"/>
  <c r="AJ1433" i="6"/>
  <c r="AL1432" i="6"/>
  <c r="AK1432" i="6"/>
  <c r="AW1431" i="6"/>
  <c r="AX1431" i="6"/>
  <c r="AV1432" i="6"/>
  <c r="AO1431" i="6"/>
  <c r="AR1431" i="6" s="1"/>
  <c r="AP1431" i="6"/>
  <c r="AN1432" i="6"/>
  <c r="AS1432" i="6"/>
  <c r="AT1431" i="6"/>
  <c r="AQ1431" i="6" l="1"/>
  <c r="AO1432" i="6"/>
  <c r="AR1432" i="6" s="1"/>
  <c r="AN1433" i="6"/>
  <c r="AP1432" i="6"/>
  <c r="AS1433" i="6"/>
  <c r="AT1432" i="6"/>
  <c r="AL1433" i="6"/>
  <c r="AK1433" i="6"/>
  <c r="AJ1434" i="6"/>
  <c r="AW1432" i="6"/>
  <c r="AX1432" i="6"/>
  <c r="AV1433" i="6"/>
  <c r="BB1433" i="6"/>
  <c r="BA1434" i="6"/>
  <c r="AQ1432" i="6" l="1"/>
  <c r="AW1433" i="6"/>
  <c r="AX1433" i="6"/>
  <c r="AV1434" i="6"/>
  <c r="AS1434" i="6"/>
  <c r="AT1433" i="6"/>
  <c r="AO1433" i="6"/>
  <c r="AR1433" i="6" s="1"/>
  <c r="AN1434" i="6"/>
  <c r="AP1433" i="6"/>
  <c r="AL1434" i="6"/>
  <c r="AK1434" i="6"/>
  <c r="AJ1435" i="6"/>
  <c r="BB1434" i="6"/>
  <c r="BA1435" i="6"/>
  <c r="AQ1433" i="6" l="1"/>
  <c r="AL1435" i="6"/>
  <c r="AK1435" i="6"/>
  <c r="AJ1436" i="6"/>
  <c r="AT1434" i="6"/>
  <c r="AS1435" i="6"/>
  <c r="AO1434" i="6"/>
  <c r="AR1434" i="6" s="1"/>
  <c r="AN1435" i="6"/>
  <c r="AP1434" i="6"/>
  <c r="AX1434" i="6"/>
  <c r="AV1435" i="6"/>
  <c r="AW1434" i="6"/>
  <c r="BB1435" i="6"/>
  <c r="BA1436" i="6"/>
  <c r="AQ1434" i="6" l="1"/>
  <c r="AO1435" i="6"/>
  <c r="AR1435" i="6" s="1"/>
  <c r="AN1436" i="6"/>
  <c r="AP1435" i="6"/>
  <c r="AJ1437" i="6"/>
  <c r="AK1436" i="6"/>
  <c r="AL1436" i="6"/>
  <c r="AW1435" i="6"/>
  <c r="AV1436" i="6"/>
  <c r="AX1435" i="6"/>
  <c r="AT1435" i="6"/>
  <c r="AS1436" i="6"/>
  <c r="BA1437" i="6"/>
  <c r="BB1436" i="6"/>
  <c r="AQ1435" i="6" l="1"/>
  <c r="BA1438" i="6"/>
  <c r="BB1437" i="6"/>
  <c r="AS1437" i="6"/>
  <c r="AT1436" i="6"/>
  <c r="AW1436" i="6"/>
  <c r="AX1436" i="6"/>
  <c r="AV1437" i="6"/>
  <c r="AJ1438" i="6"/>
  <c r="AL1437" i="6"/>
  <c r="AK1437" i="6"/>
  <c r="AO1436" i="6"/>
  <c r="AR1436" i="6" s="1"/>
  <c r="AP1436" i="6"/>
  <c r="AN1437" i="6"/>
  <c r="AQ1436" i="6" l="1"/>
  <c r="AL1438" i="6"/>
  <c r="AJ1439" i="6"/>
  <c r="AK1438" i="6"/>
  <c r="AT1437" i="6"/>
  <c r="AS1438" i="6"/>
  <c r="AW1437" i="6"/>
  <c r="AV1438" i="6"/>
  <c r="AX1437" i="6"/>
  <c r="AO1437" i="6"/>
  <c r="AR1437" i="6" s="1"/>
  <c r="AN1438" i="6"/>
  <c r="AP1437" i="6"/>
  <c r="BA1439" i="6"/>
  <c r="BB1438" i="6"/>
  <c r="AQ1437" i="6" l="1"/>
  <c r="BB1439" i="6"/>
  <c r="BA1440" i="6"/>
  <c r="AV1439" i="6"/>
  <c r="AW1438" i="6"/>
  <c r="AX1438" i="6"/>
  <c r="AO1438" i="6"/>
  <c r="AR1438" i="6" s="1"/>
  <c r="AP1438" i="6"/>
  <c r="AN1439" i="6"/>
  <c r="AL1439" i="6"/>
  <c r="AJ1440" i="6"/>
  <c r="AK1439" i="6"/>
  <c r="AT1438" i="6"/>
  <c r="AS1439" i="6"/>
  <c r="AQ1438" i="6" l="1"/>
  <c r="AO1439" i="6"/>
  <c r="AR1439" i="6" s="1"/>
  <c r="AN1440" i="6"/>
  <c r="AP1439" i="6"/>
  <c r="AL1440" i="6"/>
  <c r="AJ1441" i="6"/>
  <c r="AK1440" i="6"/>
  <c r="AW1439" i="6"/>
  <c r="AX1439" i="6"/>
  <c r="AV1440" i="6"/>
  <c r="BB1440" i="6"/>
  <c r="BA1441" i="6"/>
  <c r="AT1439" i="6"/>
  <c r="AS1440" i="6"/>
  <c r="AQ1439" i="6" l="1"/>
  <c r="BA1442" i="6"/>
  <c r="BB1441" i="6"/>
  <c r="AW1440" i="6"/>
  <c r="AV1441" i="6"/>
  <c r="AX1440" i="6"/>
  <c r="AO1440" i="6"/>
  <c r="AR1440" i="6" s="1"/>
  <c r="AP1440" i="6"/>
  <c r="AN1441" i="6"/>
  <c r="AK1441" i="6"/>
  <c r="AL1441" i="6"/>
  <c r="AJ1442" i="6"/>
  <c r="AT1440" i="6"/>
  <c r="AS1441" i="6"/>
  <c r="AQ1440" i="6" l="1"/>
  <c r="AK1442" i="6"/>
  <c r="AJ1443" i="6"/>
  <c r="AL1442" i="6"/>
  <c r="AN1442" i="6"/>
  <c r="AP1441" i="6"/>
  <c r="AO1441" i="6"/>
  <c r="AR1441" i="6" s="1"/>
  <c r="AW1441" i="6"/>
  <c r="AV1442" i="6"/>
  <c r="AX1441" i="6"/>
  <c r="AS1442" i="6"/>
  <c r="AT1441" i="6"/>
  <c r="BB1442" i="6"/>
  <c r="BA1443" i="6"/>
  <c r="AQ1441" i="6" l="1"/>
  <c r="AV1443" i="6"/>
  <c r="AX1442" i="6"/>
  <c r="AW1442" i="6"/>
  <c r="AO1442" i="6"/>
  <c r="AR1442" i="6" s="1"/>
  <c r="AP1442" i="6"/>
  <c r="AN1443" i="6"/>
  <c r="AJ1444" i="6"/>
  <c r="AL1443" i="6"/>
  <c r="AK1443" i="6"/>
  <c r="AT1442" i="6"/>
  <c r="AS1443" i="6"/>
  <c r="BB1443" i="6"/>
  <c r="BA1444" i="6"/>
  <c r="AQ1442" i="6" l="1"/>
  <c r="AS1444" i="6"/>
  <c r="AT1443" i="6"/>
  <c r="AO1443" i="6"/>
  <c r="AR1443" i="6" s="1"/>
  <c r="AP1443" i="6"/>
  <c r="AN1444" i="6"/>
  <c r="AJ1445" i="6"/>
  <c r="AK1444" i="6"/>
  <c r="AL1444" i="6"/>
  <c r="BA1445" i="6"/>
  <c r="BB1444" i="6"/>
  <c r="AW1443" i="6"/>
  <c r="AV1444" i="6"/>
  <c r="AX1443" i="6"/>
  <c r="AQ1443" i="6" l="1"/>
  <c r="AW1444" i="6"/>
  <c r="AX1444" i="6"/>
  <c r="AV1445" i="6"/>
  <c r="BA1446" i="6"/>
  <c r="BB1445" i="6"/>
  <c r="AJ1446" i="6"/>
  <c r="AK1445" i="6"/>
  <c r="AL1445" i="6"/>
  <c r="AO1444" i="6"/>
  <c r="AR1444" i="6" s="1"/>
  <c r="AN1445" i="6"/>
  <c r="AP1444" i="6"/>
  <c r="AS1445" i="6"/>
  <c r="AT1444" i="6"/>
  <c r="AQ1444" i="6" l="1"/>
  <c r="AO1445" i="6"/>
  <c r="AR1445" i="6" s="1"/>
  <c r="AP1445" i="6"/>
  <c r="AN1446" i="6"/>
  <c r="BB1446" i="6"/>
  <c r="BA1447" i="6"/>
  <c r="AW1445" i="6"/>
  <c r="AV1446" i="6"/>
  <c r="AX1445" i="6"/>
  <c r="AT1445" i="6"/>
  <c r="AS1446" i="6"/>
  <c r="AJ1447" i="6"/>
  <c r="AK1446" i="6"/>
  <c r="AL1446" i="6"/>
  <c r="AQ1445" i="6" l="1"/>
  <c r="AT1446" i="6"/>
  <c r="AS1447" i="6"/>
  <c r="AJ1448" i="6"/>
  <c r="AL1447" i="6"/>
  <c r="AK1447" i="6"/>
  <c r="AW1446" i="6"/>
  <c r="AX1446" i="6"/>
  <c r="AV1447" i="6"/>
  <c r="AO1446" i="6"/>
  <c r="AR1446" i="6" s="1"/>
  <c r="AN1447" i="6"/>
  <c r="AP1446" i="6"/>
  <c r="BA1448" i="6"/>
  <c r="BB1447" i="6"/>
  <c r="AQ1446" i="6" l="1"/>
  <c r="BB1448" i="6"/>
  <c r="BA1449" i="6"/>
  <c r="AO1447" i="6"/>
  <c r="AR1447" i="6" s="1"/>
  <c r="AN1448" i="6"/>
  <c r="AP1447" i="6"/>
  <c r="AJ1449" i="6"/>
  <c r="AL1448" i="6"/>
  <c r="AK1448" i="6"/>
  <c r="AX1447" i="6"/>
  <c r="AW1447" i="6"/>
  <c r="AV1448" i="6"/>
  <c r="AS1448" i="6"/>
  <c r="AT1447" i="6"/>
  <c r="AQ1447" i="6" l="1"/>
  <c r="AT1448" i="6"/>
  <c r="AS1449" i="6"/>
  <c r="AW1448" i="6"/>
  <c r="AV1449" i="6"/>
  <c r="AX1448" i="6"/>
  <c r="AJ1450" i="6"/>
  <c r="AK1449" i="6"/>
  <c r="AL1449" i="6"/>
  <c r="AO1448" i="6"/>
  <c r="AR1448" i="6" s="1"/>
  <c r="AP1448" i="6"/>
  <c r="AN1449" i="6"/>
  <c r="BB1449" i="6"/>
  <c r="BA1450" i="6"/>
  <c r="AQ1448" i="6" l="1"/>
  <c r="AO1449" i="6"/>
  <c r="AR1449" i="6" s="1"/>
  <c r="AN1450" i="6"/>
  <c r="AP1449" i="6"/>
  <c r="AW1449" i="6"/>
  <c r="AX1449" i="6"/>
  <c r="AV1450" i="6"/>
  <c r="AK1450" i="6"/>
  <c r="AL1450" i="6"/>
  <c r="AJ1451" i="6"/>
  <c r="AS1450" i="6"/>
  <c r="AT1449" i="6"/>
  <c r="BA1451" i="6"/>
  <c r="BB1450" i="6"/>
  <c r="AQ1449" i="6" l="1"/>
  <c r="AS1451" i="6"/>
  <c r="AT1450" i="6"/>
  <c r="AL1451" i="6"/>
  <c r="AJ1452" i="6"/>
  <c r="AK1451" i="6"/>
  <c r="BA1452" i="6"/>
  <c r="BB1451" i="6"/>
  <c r="AW1450" i="6"/>
  <c r="AX1450" i="6"/>
  <c r="AV1451" i="6"/>
  <c r="AO1450" i="6"/>
  <c r="AR1450" i="6" s="1"/>
  <c r="AP1450" i="6"/>
  <c r="AN1451" i="6"/>
  <c r="AQ1450" i="6" l="1"/>
  <c r="AX1451" i="6"/>
  <c r="AV1452" i="6"/>
  <c r="AW1451" i="6"/>
  <c r="BA1453" i="6"/>
  <c r="BB1452" i="6"/>
  <c r="AK1452" i="6"/>
  <c r="AL1452" i="6"/>
  <c r="AJ1453" i="6"/>
  <c r="AO1451" i="6"/>
  <c r="AR1451" i="6" s="1"/>
  <c r="AP1451" i="6"/>
  <c r="AN1452" i="6"/>
  <c r="AS1452" i="6"/>
  <c r="AT1451" i="6"/>
  <c r="AQ1451" i="6" l="1"/>
  <c r="AO1452" i="6"/>
  <c r="AR1452" i="6" s="1"/>
  <c r="AN1453" i="6"/>
  <c r="AP1452" i="6"/>
  <c r="AS1453" i="6"/>
  <c r="AT1452" i="6"/>
  <c r="BA1454" i="6"/>
  <c r="BB1453" i="6"/>
  <c r="AW1452" i="6"/>
  <c r="AV1453" i="6"/>
  <c r="AX1452" i="6"/>
  <c r="AJ1454" i="6"/>
  <c r="AK1453" i="6"/>
  <c r="AL1453" i="6"/>
  <c r="AQ1452" i="6" l="1"/>
  <c r="AJ1455" i="6"/>
  <c r="AK1454" i="6"/>
  <c r="AL1454" i="6"/>
  <c r="AW1453" i="6"/>
  <c r="AX1453" i="6"/>
  <c r="AV1454" i="6"/>
  <c r="BB1454" i="6"/>
  <c r="BA1455" i="6"/>
  <c r="AS1454" i="6"/>
  <c r="AT1453" i="6"/>
  <c r="AO1453" i="6"/>
  <c r="AR1453" i="6" s="1"/>
  <c r="AN1454" i="6"/>
  <c r="AP1453" i="6"/>
  <c r="AQ1453" i="6" l="1"/>
  <c r="AT1454" i="6"/>
  <c r="AS1455" i="6"/>
  <c r="AO1454" i="6"/>
  <c r="AR1454" i="6" s="1"/>
  <c r="AN1455" i="6"/>
  <c r="AP1454" i="6"/>
  <c r="AW1454" i="6"/>
  <c r="AV1455" i="6"/>
  <c r="AX1454" i="6"/>
  <c r="BB1455" i="6"/>
  <c r="BA1456" i="6"/>
  <c r="AJ1456" i="6"/>
  <c r="AL1455" i="6"/>
  <c r="AK1455" i="6"/>
  <c r="AQ1454" i="6" l="1"/>
  <c r="BB1456" i="6"/>
  <c r="BA1457" i="6"/>
  <c r="AL1456" i="6"/>
  <c r="AJ1457" i="6"/>
  <c r="AK1456" i="6"/>
  <c r="AW1455" i="6"/>
  <c r="AV1456" i="6"/>
  <c r="AX1455" i="6"/>
  <c r="AO1455" i="6"/>
  <c r="AR1455" i="6" s="1"/>
  <c r="AP1455" i="6"/>
  <c r="AN1456" i="6"/>
  <c r="AT1455" i="6"/>
  <c r="AS1456" i="6"/>
  <c r="AQ1455" i="6" l="1"/>
  <c r="AV1457" i="6"/>
  <c r="AW1456" i="6"/>
  <c r="AX1456" i="6"/>
  <c r="AL1457" i="6"/>
  <c r="AK1457" i="6"/>
  <c r="AJ1458" i="6"/>
  <c r="AO1456" i="6"/>
  <c r="AR1456" i="6" s="1"/>
  <c r="AP1456" i="6"/>
  <c r="AN1457" i="6"/>
  <c r="BA1458" i="6"/>
  <c r="BB1457" i="6"/>
  <c r="AT1456" i="6"/>
  <c r="AS1457" i="6"/>
  <c r="AQ1456" i="6" l="1"/>
  <c r="AO1457" i="6"/>
  <c r="AR1457" i="6" s="1"/>
  <c r="AP1457" i="6"/>
  <c r="AN1458" i="6"/>
  <c r="BA1459" i="6"/>
  <c r="BB1458" i="6"/>
  <c r="AL1458" i="6"/>
  <c r="AK1458" i="6"/>
  <c r="AJ1459" i="6"/>
  <c r="AS1458" i="6"/>
  <c r="AT1457" i="6"/>
  <c r="AW1457" i="6"/>
  <c r="AV1458" i="6"/>
  <c r="AX1457" i="6"/>
  <c r="AQ1457" i="6" l="1"/>
  <c r="AS1459" i="6"/>
  <c r="AT1458" i="6"/>
  <c r="AJ1460" i="6"/>
  <c r="AL1459" i="6"/>
  <c r="AK1459" i="6"/>
  <c r="BA1460" i="6"/>
  <c r="BB1459" i="6"/>
  <c r="AW1458" i="6"/>
  <c r="AV1459" i="6"/>
  <c r="AX1458" i="6"/>
  <c r="AO1458" i="6"/>
  <c r="AR1458" i="6" s="1"/>
  <c r="AP1458" i="6"/>
  <c r="AN1459" i="6"/>
  <c r="AQ1458" i="6" l="1"/>
  <c r="AW1459" i="6"/>
  <c r="AV1460" i="6"/>
  <c r="AX1459" i="6"/>
  <c r="AL1460" i="6"/>
  <c r="AJ1461" i="6"/>
  <c r="AK1460" i="6"/>
  <c r="BB1460" i="6"/>
  <c r="BA1461" i="6"/>
  <c r="AO1459" i="6"/>
  <c r="AR1459" i="6" s="1"/>
  <c r="AP1459" i="6"/>
  <c r="AN1460" i="6"/>
  <c r="AT1459" i="6"/>
  <c r="AS1460" i="6"/>
  <c r="AQ1459" i="6" l="1"/>
  <c r="AO1460" i="6"/>
  <c r="AR1460" i="6" s="1"/>
  <c r="AP1460" i="6"/>
  <c r="AN1461" i="6"/>
  <c r="AW1460" i="6"/>
  <c r="AX1460" i="6"/>
  <c r="AV1461" i="6"/>
  <c r="BA1462" i="6"/>
  <c r="BB1461" i="6"/>
  <c r="AK1461" i="6"/>
  <c r="AJ1462" i="6"/>
  <c r="AL1461" i="6"/>
  <c r="AT1460" i="6"/>
  <c r="AS1461" i="6"/>
  <c r="AQ1460" i="6" l="1"/>
  <c r="AO1461" i="6"/>
  <c r="AR1461" i="6" s="1"/>
  <c r="AP1461" i="6"/>
  <c r="AN1462" i="6"/>
  <c r="AX1461" i="6"/>
  <c r="AW1461" i="6"/>
  <c r="AV1462" i="6"/>
  <c r="AJ1463" i="6"/>
  <c r="AK1462" i="6"/>
  <c r="AL1462" i="6"/>
  <c r="BA1463" i="6"/>
  <c r="BB1462" i="6"/>
  <c r="AT1461" i="6"/>
  <c r="AS1462" i="6"/>
  <c r="AQ1461" i="6" l="1"/>
  <c r="AL1463" i="6"/>
  <c r="AJ1464" i="6"/>
  <c r="AK1463" i="6"/>
  <c r="BB1463" i="6"/>
  <c r="BA1464" i="6"/>
  <c r="AO1462" i="6"/>
  <c r="AR1462" i="6" s="1"/>
  <c r="AP1462" i="6"/>
  <c r="AN1463" i="6"/>
  <c r="AW1462" i="6"/>
  <c r="AX1462" i="6"/>
  <c r="AV1463" i="6"/>
  <c r="AT1462" i="6"/>
  <c r="AS1463" i="6"/>
  <c r="AQ1462" i="6" l="1"/>
  <c r="AW1463" i="6"/>
  <c r="AV1464" i="6"/>
  <c r="AX1463" i="6"/>
  <c r="BA1465" i="6"/>
  <c r="BB1464" i="6"/>
  <c r="AJ1465" i="6"/>
  <c r="AK1464" i="6"/>
  <c r="AL1464" i="6"/>
  <c r="AO1463" i="6"/>
  <c r="AR1463" i="6" s="1"/>
  <c r="AN1464" i="6"/>
  <c r="AP1463" i="6"/>
  <c r="AT1463" i="6"/>
  <c r="AS1464" i="6"/>
  <c r="AQ1463" i="6" l="1"/>
  <c r="AO1464" i="6"/>
  <c r="AR1464" i="6" s="1"/>
  <c r="AN1465" i="6"/>
  <c r="AP1464" i="6"/>
  <c r="BB1465" i="6"/>
  <c r="BA1466" i="6"/>
  <c r="AK1465" i="6"/>
  <c r="AJ1466" i="6"/>
  <c r="AL1465" i="6"/>
  <c r="AW1464" i="6"/>
  <c r="AX1464" i="6"/>
  <c r="AV1465" i="6"/>
  <c r="AS1465" i="6"/>
  <c r="AT1464" i="6"/>
  <c r="AQ1464" i="6" l="1"/>
  <c r="AW1465" i="6"/>
  <c r="AX1465" i="6"/>
  <c r="AV1466" i="6"/>
  <c r="AT1465" i="6"/>
  <c r="AS1466" i="6"/>
  <c r="AK1466" i="6"/>
  <c r="AL1466" i="6"/>
  <c r="AJ1467" i="6"/>
  <c r="BA1467" i="6"/>
  <c r="BB1466" i="6"/>
  <c r="AN1466" i="6"/>
  <c r="AO1465" i="6"/>
  <c r="AR1465" i="6" s="1"/>
  <c r="AP1465" i="6"/>
  <c r="AQ1465" i="6" l="1"/>
  <c r="AJ1468" i="6"/>
  <c r="AK1467" i="6"/>
  <c r="AL1467" i="6"/>
  <c r="AO1466" i="6"/>
  <c r="AR1466" i="6" s="1"/>
  <c r="AN1467" i="6"/>
  <c r="AP1466" i="6"/>
  <c r="BA1468" i="6"/>
  <c r="BB1467" i="6"/>
  <c r="AX1466" i="6"/>
  <c r="AV1467" i="6"/>
  <c r="AW1466" i="6"/>
  <c r="AS1467" i="6"/>
  <c r="AT1466" i="6"/>
  <c r="AQ1466" i="6" l="1"/>
  <c r="AW1467" i="6"/>
  <c r="AX1467" i="6"/>
  <c r="AV1468" i="6"/>
  <c r="BA1469" i="6"/>
  <c r="BB1468" i="6"/>
  <c r="AO1467" i="6"/>
  <c r="AR1467" i="6" s="1"/>
  <c r="AP1467" i="6"/>
  <c r="AN1468" i="6"/>
  <c r="AS1468" i="6"/>
  <c r="AT1467" i="6"/>
  <c r="AL1468" i="6"/>
  <c r="AK1468" i="6"/>
  <c r="AJ1469" i="6"/>
  <c r="AQ1467" i="6" l="1"/>
  <c r="AT1468" i="6"/>
  <c r="AS1469" i="6"/>
  <c r="BB1469" i="6"/>
  <c r="BA1470" i="6"/>
  <c r="AO1468" i="6"/>
  <c r="AR1468" i="6" s="1"/>
  <c r="AN1469" i="6"/>
  <c r="AP1468" i="6"/>
  <c r="AW1468" i="6"/>
  <c r="AV1469" i="6"/>
  <c r="AX1468" i="6"/>
  <c r="AJ1470" i="6"/>
  <c r="AL1469" i="6"/>
  <c r="AK1469" i="6"/>
  <c r="AQ1468" i="6" l="1"/>
  <c r="AK1470" i="6"/>
  <c r="AL1470" i="6"/>
  <c r="AJ1471" i="6"/>
  <c r="BB1470" i="6"/>
  <c r="BA1471" i="6"/>
  <c r="AN1470" i="6"/>
  <c r="AP1469" i="6"/>
  <c r="AO1469" i="6"/>
  <c r="AR1469" i="6" s="1"/>
  <c r="AT1469" i="6"/>
  <c r="AS1470" i="6"/>
  <c r="AW1469" i="6"/>
  <c r="AX1469" i="6"/>
  <c r="AV1470" i="6"/>
  <c r="AQ1469" i="6" l="1"/>
  <c r="AS1471" i="6"/>
  <c r="AT1470" i="6"/>
  <c r="AL1471" i="6"/>
  <c r="AJ1472" i="6"/>
  <c r="AK1471" i="6"/>
  <c r="AO1470" i="6"/>
  <c r="AR1470" i="6" s="1"/>
  <c r="AN1471" i="6"/>
  <c r="AP1470" i="6"/>
  <c r="BA1472" i="6"/>
  <c r="BB1471" i="6"/>
  <c r="AV1471" i="6"/>
  <c r="AX1470" i="6"/>
  <c r="AW1470" i="6"/>
  <c r="AQ1470" i="6" l="1"/>
  <c r="BA1473" i="6"/>
  <c r="BB1472" i="6"/>
  <c r="AJ1473" i="6"/>
  <c r="AL1472" i="6"/>
  <c r="AK1472" i="6"/>
  <c r="AO1471" i="6"/>
  <c r="AR1471" i="6" s="1"/>
  <c r="AN1472" i="6"/>
  <c r="AP1471" i="6"/>
  <c r="AW1471" i="6"/>
  <c r="AV1472" i="6"/>
  <c r="AX1471" i="6"/>
  <c r="AT1471" i="6"/>
  <c r="AS1472" i="6"/>
  <c r="AQ1471" i="6" l="1"/>
  <c r="AW1472" i="6"/>
  <c r="AX1472" i="6"/>
  <c r="AV1473" i="6"/>
  <c r="AO1472" i="6"/>
  <c r="AR1472" i="6" s="1"/>
  <c r="AN1473" i="6"/>
  <c r="AP1472" i="6"/>
  <c r="AK1473" i="6"/>
  <c r="AL1473" i="6"/>
  <c r="AJ1474" i="6"/>
  <c r="AT1472" i="6"/>
  <c r="AS1473" i="6"/>
  <c r="BA1474" i="6"/>
  <c r="BB1473" i="6"/>
  <c r="AQ1472" i="6" l="1"/>
  <c r="BA1475" i="6"/>
  <c r="BB1474" i="6"/>
  <c r="AK1474" i="6"/>
  <c r="AL1474" i="6"/>
  <c r="AJ1475" i="6"/>
  <c r="AW1473" i="6"/>
  <c r="AX1473" i="6"/>
  <c r="AV1474" i="6"/>
  <c r="AS1474" i="6"/>
  <c r="AT1473" i="6"/>
  <c r="AN1474" i="6"/>
  <c r="AP1473" i="6"/>
  <c r="AO1473" i="6"/>
  <c r="AR1473" i="6" s="1"/>
  <c r="AQ1473" i="6" l="1"/>
  <c r="AO1474" i="6"/>
  <c r="AR1474" i="6" s="1"/>
  <c r="AP1474" i="6"/>
  <c r="AN1475" i="6"/>
  <c r="AW1474" i="6"/>
  <c r="AV1475" i="6"/>
  <c r="AX1474" i="6"/>
  <c r="AS1475" i="6"/>
  <c r="AT1474" i="6"/>
  <c r="AJ1476" i="6"/>
  <c r="AK1475" i="6"/>
  <c r="AL1475" i="6"/>
  <c r="BA1476" i="6"/>
  <c r="BB1475" i="6"/>
  <c r="AQ1474" i="6" l="1"/>
  <c r="AL1476" i="6"/>
  <c r="AK1476" i="6"/>
  <c r="AJ1477" i="6"/>
  <c r="AT1475" i="6"/>
  <c r="AS1476" i="6"/>
  <c r="BB1476" i="6"/>
  <c r="BA1477" i="6"/>
  <c r="AO1475" i="6"/>
  <c r="AR1475" i="6" s="1"/>
  <c r="AP1475" i="6"/>
  <c r="AN1476" i="6"/>
  <c r="AX1475" i="6"/>
  <c r="AW1475" i="6"/>
  <c r="AV1476" i="6"/>
  <c r="AQ1475" i="6" l="1"/>
  <c r="BA1478" i="6"/>
  <c r="BB1477" i="6"/>
  <c r="AK1477" i="6"/>
  <c r="AL1477" i="6"/>
  <c r="AJ1478" i="6"/>
  <c r="AO1476" i="6"/>
  <c r="AR1476" i="6" s="1"/>
  <c r="AP1476" i="6"/>
  <c r="AN1477" i="6"/>
  <c r="AT1476" i="6"/>
  <c r="AS1477" i="6"/>
  <c r="AW1476" i="6"/>
  <c r="AX1476" i="6"/>
  <c r="AV1477" i="6"/>
  <c r="AQ1476" i="6" l="1"/>
  <c r="AS1478" i="6"/>
  <c r="AT1477" i="6"/>
  <c r="AN1478" i="6"/>
  <c r="AP1477" i="6"/>
  <c r="AO1477" i="6"/>
  <c r="AR1477" i="6" s="1"/>
  <c r="AK1478" i="6"/>
  <c r="AJ1479" i="6"/>
  <c r="AL1478" i="6"/>
  <c r="AW1477" i="6"/>
  <c r="AX1477" i="6"/>
  <c r="AV1478" i="6"/>
  <c r="BA1479" i="6"/>
  <c r="BB1478" i="6"/>
  <c r="AQ1477" i="6" l="1"/>
  <c r="AV1479" i="6"/>
  <c r="AX1478" i="6"/>
  <c r="AW1478" i="6"/>
  <c r="AO1478" i="6"/>
  <c r="AR1478" i="6" s="1"/>
  <c r="AP1478" i="6"/>
  <c r="AN1479" i="6"/>
  <c r="BA1480" i="6"/>
  <c r="BB1479" i="6"/>
  <c r="AK1479" i="6"/>
  <c r="AL1479" i="6"/>
  <c r="AJ1480" i="6"/>
  <c r="AS1479" i="6"/>
  <c r="AT1478" i="6"/>
  <c r="AQ1478" i="6" l="1"/>
  <c r="AT1479" i="6"/>
  <c r="AS1480" i="6"/>
  <c r="AJ1481" i="6"/>
  <c r="AL1480" i="6"/>
  <c r="AK1480" i="6"/>
  <c r="BA1481" i="6"/>
  <c r="BB1480" i="6"/>
  <c r="AN1480" i="6"/>
  <c r="AP1479" i="6"/>
  <c r="AO1479" i="6"/>
  <c r="AR1479" i="6" s="1"/>
  <c r="AW1479" i="6"/>
  <c r="AV1480" i="6"/>
  <c r="AX1479" i="6"/>
  <c r="AQ1479" i="6" l="1"/>
  <c r="AX1480" i="6"/>
  <c r="AV1481" i="6"/>
  <c r="AW1480" i="6"/>
  <c r="AL1481" i="6"/>
  <c r="AJ1482" i="6"/>
  <c r="AK1481" i="6"/>
  <c r="BA1482" i="6"/>
  <c r="BB1481" i="6"/>
  <c r="AS1481" i="6"/>
  <c r="AT1480" i="6"/>
  <c r="AN1481" i="6"/>
  <c r="AP1480" i="6"/>
  <c r="AO1480" i="6"/>
  <c r="AR1480" i="6" s="1"/>
  <c r="AQ1480" i="6" l="1"/>
  <c r="AP1481" i="6"/>
  <c r="AO1481" i="6"/>
  <c r="AR1481" i="6" s="1"/>
  <c r="AN1482" i="6"/>
  <c r="AS1482" i="6"/>
  <c r="AT1481" i="6"/>
  <c r="BA1483" i="6"/>
  <c r="BB1482" i="6"/>
  <c r="AX1481" i="6"/>
  <c r="AV1482" i="6"/>
  <c r="AW1481" i="6"/>
  <c r="AK1482" i="6"/>
  <c r="AL1482" i="6"/>
  <c r="AJ1483" i="6"/>
  <c r="AQ1481" i="6" l="1"/>
  <c r="AX1482" i="6"/>
  <c r="AW1482" i="6"/>
  <c r="AV1483" i="6"/>
  <c r="AS1483" i="6"/>
  <c r="AT1482" i="6"/>
  <c r="AN1483" i="6"/>
  <c r="AP1482" i="6"/>
  <c r="AO1482" i="6"/>
  <c r="AR1482" i="6" s="1"/>
  <c r="BA1484" i="6"/>
  <c r="BB1483" i="6"/>
  <c r="AJ1484" i="6"/>
  <c r="AL1483" i="6"/>
  <c r="AK1483" i="6"/>
  <c r="AQ1482" i="6" l="1"/>
  <c r="AL1484" i="6"/>
  <c r="AK1484" i="6"/>
  <c r="AJ1485" i="6"/>
  <c r="AT1483" i="6"/>
  <c r="AS1484" i="6"/>
  <c r="AW1483" i="6"/>
  <c r="AV1484" i="6"/>
  <c r="AX1483" i="6"/>
  <c r="AN1484" i="6"/>
  <c r="AP1483" i="6"/>
  <c r="AO1483" i="6"/>
  <c r="AR1483" i="6" s="1"/>
  <c r="BA1485" i="6"/>
  <c r="BB1484" i="6"/>
  <c r="AQ1483" i="6" l="1"/>
  <c r="BA1486" i="6"/>
  <c r="BB1485" i="6"/>
  <c r="AN1485" i="6"/>
  <c r="AP1484" i="6"/>
  <c r="AO1484" i="6"/>
  <c r="AR1484" i="6" s="1"/>
  <c r="AW1484" i="6"/>
  <c r="AV1485" i="6"/>
  <c r="AX1484" i="6"/>
  <c r="AJ1486" i="6"/>
  <c r="AL1485" i="6"/>
  <c r="AK1485" i="6"/>
  <c r="AT1484" i="6"/>
  <c r="AS1485" i="6"/>
  <c r="AQ1484" i="6" l="1"/>
  <c r="AJ1487" i="6"/>
  <c r="AK1486" i="6"/>
  <c r="AL1486" i="6"/>
  <c r="AP1485" i="6"/>
  <c r="AO1485" i="6"/>
  <c r="AR1485" i="6" s="1"/>
  <c r="AN1486" i="6"/>
  <c r="AX1485" i="6"/>
  <c r="AV1486" i="6"/>
  <c r="AW1485" i="6"/>
  <c r="AT1485" i="6"/>
  <c r="AS1486" i="6"/>
  <c r="BA1487" i="6"/>
  <c r="BB1486" i="6"/>
  <c r="AQ1485" i="6" l="1"/>
  <c r="BA1488" i="6"/>
  <c r="BB1487" i="6"/>
  <c r="AT1486" i="6"/>
  <c r="AS1487" i="6"/>
  <c r="AP1486" i="6"/>
  <c r="AN1487" i="6"/>
  <c r="AO1486" i="6"/>
  <c r="AR1486" i="6" s="1"/>
  <c r="AV1487" i="6"/>
  <c r="AW1486" i="6"/>
  <c r="AX1486" i="6"/>
  <c r="AK1487" i="6"/>
  <c r="AL1487" i="6"/>
  <c r="AJ1488" i="6"/>
  <c r="AQ1486" i="6" l="1"/>
  <c r="AV1488" i="6"/>
  <c r="AW1487" i="6"/>
  <c r="AX1487" i="6"/>
  <c r="AO1487" i="6"/>
  <c r="AR1487" i="6" s="1"/>
  <c r="AN1488" i="6"/>
  <c r="AP1487" i="6"/>
  <c r="AS1488" i="6"/>
  <c r="AT1487" i="6"/>
  <c r="AJ1489" i="6"/>
  <c r="AL1488" i="6"/>
  <c r="AK1488" i="6"/>
  <c r="BA1489" i="6"/>
  <c r="BB1488" i="6"/>
  <c r="AQ1487" i="6" l="1"/>
  <c r="BB1489" i="6"/>
  <c r="BA1490" i="6"/>
  <c r="AK1489" i="6"/>
  <c r="AL1489" i="6"/>
  <c r="AJ1490" i="6"/>
  <c r="AS1489" i="6"/>
  <c r="AT1488" i="6"/>
  <c r="AO1488" i="6"/>
  <c r="AR1488" i="6" s="1"/>
  <c r="AN1489" i="6"/>
  <c r="AP1488" i="6"/>
  <c r="AX1488" i="6"/>
  <c r="AV1489" i="6"/>
  <c r="AW1488" i="6"/>
  <c r="AQ1488" i="6" l="1"/>
  <c r="AX1489" i="6"/>
  <c r="AW1489" i="6"/>
  <c r="AV1490" i="6"/>
  <c r="AP1489" i="6"/>
  <c r="AO1489" i="6"/>
  <c r="AR1489" i="6" s="1"/>
  <c r="AN1490" i="6"/>
  <c r="AT1489" i="6"/>
  <c r="AS1490" i="6"/>
  <c r="AJ1491" i="6"/>
  <c r="AK1490" i="6"/>
  <c r="AL1490" i="6"/>
  <c r="BA1491" i="6"/>
  <c r="BB1490" i="6"/>
  <c r="AQ1489" i="6" l="1"/>
  <c r="AT1490" i="6"/>
  <c r="AS1491" i="6"/>
  <c r="AX1490" i="6"/>
  <c r="AV1491" i="6"/>
  <c r="AW1490" i="6"/>
  <c r="BA1492" i="6"/>
  <c r="BB1491" i="6"/>
  <c r="AJ1492" i="6"/>
  <c r="AK1491" i="6"/>
  <c r="AL1491" i="6"/>
  <c r="AN1491" i="6"/>
  <c r="AP1490" i="6"/>
  <c r="AO1490" i="6"/>
  <c r="AR1490" i="6" s="1"/>
  <c r="AQ1490" i="6" l="1"/>
  <c r="AW1491" i="6"/>
  <c r="AV1492" i="6"/>
  <c r="AX1491" i="6"/>
  <c r="AP1491" i="6"/>
  <c r="AO1491" i="6"/>
  <c r="AR1491" i="6" s="1"/>
  <c r="AN1492" i="6"/>
  <c r="AJ1493" i="6"/>
  <c r="AK1492" i="6"/>
  <c r="AL1492" i="6"/>
  <c r="BA1493" i="6"/>
  <c r="BB1492" i="6"/>
  <c r="AT1491" i="6"/>
  <c r="AS1492" i="6"/>
  <c r="AQ1491" i="6" l="1"/>
  <c r="BA1494" i="6"/>
  <c r="BB1493" i="6"/>
  <c r="AV1493" i="6"/>
  <c r="AX1492" i="6"/>
  <c r="AW1492" i="6"/>
  <c r="AJ1494" i="6"/>
  <c r="AK1493" i="6"/>
  <c r="AL1493" i="6"/>
  <c r="AO1492" i="6"/>
  <c r="AR1492" i="6" s="1"/>
  <c r="AN1493" i="6"/>
  <c r="AP1492" i="6"/>
  <c r="AS1493" i="6"/>
  <c r="AT1492" i="6"/>
  <c r="AQ1492" i="6" l="1"/>
  <c r="AT1493" i="6"/>
  <c r="AS1494" i="6"/>
  <c r="AV1494" i="6"/>
  <c r="AX1493" i="6"/>
  <c r="AW1493" i="6"/>
  <c r="AJ1495" i="6"/>
  <c r="AK1494" i="6"/>
  <c r="AL1494" i="6"/>
  <c r="AP1493" i="6"/>
  <c r="AO1493" i="6"/>
  <c r="AR1493" i="6" s="1"/>
  <c r="AN1494" i="6"/>
  <c r="BB1494" i="6"/>
  <c r="BA1495" i="6"/>
  <c r="AQ1493" i="6" l="1"/>
  <c r="AV1495" i="6"/>
  <c r="AX1494" i="6"/>
  <c r="AW1494" i="6"/>
  <c r="AN1495" i="6"/>
  <c r="AP1494" i="6"/>
  <c r="AO1494" i="6"/>
  <c r="AR1494" i="6" s="1"/>
  <c r="AJ1496" i="6"/>
  <c r="AK1495" i="6"/>
  <c r="AL1495" i="6"/>
  <c r="AT1494" i="6"/>
  <c r="AS1495" i="6"/>
  <c r="BB1495" i="6"/>
  <c r="BA1496" i="6"/>
  <c r="AQ1494" i="6" l="1"/>
  <c r="AN1496" i="6"/>
  <c r="AP1495" i="6"/>
  <c r="AO1495" i="6"/>
  <c r="AR1495" i="6" s="1"/>
  <c r="AS1496" i="6"/>
  <c r="AT1495" i="6"/>
  <c r="AK1496" i="6"/>
  <c r="AL1496" i="6"/>
  <c r="AJ1497" i="6"/>
  <c r="BA1497" i="6"/>
  <c r="BB1496" i="6"/>
  <c r="AX1495" i="6"/>
  <c r="AV1496" i="6"/>
  <c r="AW1495" i="6"/>
  <c r="AQ1495" i="6" l="1"/>
  <c r="AW1496" i="6"/>
  <c r="AV1497" i="6"/>
  <c r="AX1496" i="6"/>
  <c r="AJ1498" i="6"/>
  <c r="AK1497" i="6"/>
  <c r="AL1497" i="6"/>
  <c r="BA1498" i="6"/>
  <c r="BB1497" i="6"/>
  <c r="AT1496" i="6"/>
  <c r="AS1497" i="6"/>
  <c r="AN1497" i="6"/>
  <c r="AP1496" i="6"/>
  <c r="AO1496" i="6"/>
  <c r="AR1496" i="6" s="1"/>
  <c r="AQ1496" i="6" l="1"/>
  <c r="AP1497" i="6"/>
  <c r="AO1497" i="6"/>
  <c r="AR1497" i="6" s="1"/>
  <c r="AN1498" i="6"/>
  <c r="AT1497" i="6"/>
  <c r="AS1498" i="6"/>
  <c r="BB1498" i="6"/>
  <c r="BA1499" i="6"/>
  <c r="AW1497" i="6"/>
  <c r="AV1498" i="6"/>
  <c r="AX1497" i="6"/>
  <c r="AJ1499" i="6"/>
  <c r="AK1498" i="6"/>
  <c r="AL1498" i="6"/>
  <c r="AQ1497" i="6" l="1"/>
  <c r="AJ1500" i="6"/>
  <c r="AK1499" i="6"/>
  <c r="AL1499" i="6"/>
  <c r="AW1498" i="6"/>
  <c r="AV1499" i="6"/>
  <c r="AX1498" i="6"/>
  <c r="AT1498" i="6"/>
  <c r="AS1499" i="6"/>
  <c r="BA1500" i="6"/>
  <c r="BB1499" i="6"/>
  <c r="AN1499" i="6"/>
  <c r="AP1498" i="6"/>
  <c r="AO1498" i="6"/>
  <c r="AR1498" i="6" s="1"/>
  <c r="AQ1498" i="6" l="1"/>
  <c r="AN1500" i="6"/>
  <c r="AP1499" i="6"/>
  <c r="AO1499" i="6"/>
  <c r="AR1499" i="6" s="1"/>
  <c r="AS1500" i="6"/>
  <c r="AT1499" i="6"/>
  <c r="BA1501" i="6"/>
  <c r="BB1500" i="6"/>
  <c r="AW1499" i="6"/>
  <c r="AX1499" i="6"/>
  <c r="AV1500" i="6"/>
  <c r="AK1500" i="6"/>
  <c r="AJ1501" i="6"/>
  <c r="AL1500" i="6"/>
  <c r="AQ1499" i="6" l="1"/>
  <c r="AJ1502" i="6"/>
  <c r="AK1501" i="6"/>
  <c r="AL1501" i="6"/>
  <c r="AW1500" i="6"/>
  <c r="AV1501" i="6"/>
  <c r="AX1500" i="6"/>
  <c r="BB1501" i="6"/>
  <c r="BA1502" i="6"/>
  <c r="AT1500" i="6"/>
  <c r="AS1501" i="6"/>
  <c r="AN1501" i="6"/>
  <c r="AP1500" i="6"/>
  <c r="AO1500" i="6"/>
  <c r="AR1500" i="6" s="1"/>
  <c r="AQ1500" i="6" l="1"/>
  <c r="AP1501" i="6"/>
  <c r="AO1501" i="6"/>
  <c r="AR1501" i="6" s="1"/>
  <c r="AN1502" i="6"/>
  <c r="BA1503" i="6"/>
  <c r="BB1502" i="6"/>
  <c r="AT1501" i="6"/>
  <c r="AS1502" i="6"/>
  <c r="AW1501" i="6"/>
  <c r="AV1502" i="6"/>
  <c r="AX1501" i="6"/>
  <c r="AJ1503" i="6"/>
  <c r="AK1502" i="6"/>
  <c r="AL1502" i="6"/>
  <c r="AQ1501" i="6" l="1"/>
  <c r="AT1502" i="6"/>
  <c r="AS1503" i="6"/>
  <c r="AJ1504" i="6"/>
  <c r="AL1503" i="6"/>
  <c r="AK1503" i="6"/>
  <c r="AN1503" i="6"/>
  <c r="AP1502" i="6"/>
  <c r="AO1502" i="6"/>
  <c r="AR1502" i="6" s="1"/>
  <c r="BA1504" i="6"/>
  <c r="BB1503" i="6"/>
  <c r="AW1502" i="6"/>
  <c r="AV1503" i="6"/>
  <c r="AX1502" i="6"/>
  <c r="AQ1502" i="6" l="1"/>
  <c r="AV1504" i="6"/>
  <c r="AX1503" i="6"/>
  <c r="AW1503" i="6"/>
  <c r="BA1505" i="6"/>
  <c r="BB1504" i="6"/>
  <c r="AJ1505" i="6"/>
  <c r="AL1504" i="6"/>
  <c r="AK1504" i="6"/>
  <c r="AN1504" i="6"/>
  <c r="AP1503" i="6"/>
  <c r="AO1503" i="6"/>
  <c r="AR1503" i="6" s="1"/>
  <c r="AT1503" i="6"/>
  <c r="AS1504" i="6"/>
  <c r="AQ1503" i="6" l="1"/>
  <c r="AL1505" i="6"/>
  <c r="AJ1506" i="6"/>
  <c r="AK1505" i="6"/>
  <c r="AN1505" i="6"/>
  <c r="AP1504" i="6"/>
  <c r="AO1504" i="6"/>
  <c r="AR1504" i="6" s="1"/>
  <c r="BA1506" i="6"/>
  <c r="BB1505" i="6"/>
  <c r="AS1505" i="6"/>
  <c r="AT1504" i="6"/>
  <c r="AX1504" i="6"/>
  <c r="AW1504" i="6"/>
  <c r="AV1505" i="6"/>
  <c r="AQ1504" i="6" l="1"/>
  <c r="AS1506" i="6"/>
  <c r="AT1505" i="6"/>
  <c r="BA1507" i="6"/>
  <c r="BB1506" i="6"/>
  <c r="AP1505" i="6"/>
  <c r="AO1505" i="6"/>
  <c r="AR1505" i="6" s="1"/>
  <c r="AN1506" i="6"/>
  <c r="AK1506" i="6"/>
  <c r="AJ1507" i="6"/>
  <c r="AL1506" i="6"/>
  <c r="AX1505" i="6"/>
  <c r="AW1505" i="6"/>
  <c r="AV1506" i="6"/>
  <c r="AQ1505" i="6" l="1"/>
  <c r="AP1506" i="6"/>
  <c r="AN1507" i="6"/>
  <c r="AO1506" i="6"/>
  <c r="AR1506" i="6" s="1"/>
  <c r="BA1508" i="6"/>
  <c r="BB1507" i="6"/>
  <c r="AJ1508" i="6"/>
  <c r="AL1507" i="6"/>
  <c r="AK1507" i="6"/>
  <c r="AW1506" i="6"/>
  <c r="AV1507" i="6"/>
  <c r="AX1506" i="6"/>
  <c r="AT1506" i="6"/>
  <c r="AS1507" i="6"/>
  <c r="AQ1506" i="6" l="1"/>
  <c r="AX1507" i="6"/>
  <c r="AV1508" i="6"/>
  <c r="AW1507" i="6"/>
  <c r="BA1509" i="6"/>
  <c r="BB1508" i="6"/>
  <c r="AJ1509" i="6"/>
  <c r="AK1508" i="6"/>
  <c r="AL1508" i="6"/>
  <c r="AN1508" i="6"/>
  <c r="AP1507" i="6"/>
  <c r="AO1507" i="6"/>
  <c r="AR1507" i="6" s="1"/>
  <c r="AT1507" i="6"/>
  <c r="AS1508" i="6"/>
  <c r="AQ1507" i="6" l="1"/>
  <c r="AL1509" i="6"/>
  <c r="AJ1510" i="6"/>
  <c r="AK1509" i="6"/>
  <c r="BA1510" i="6"/>
  <c r="BB1509" i="6"/>
  <c r="AV1509" i="6"/>
  <c r="AX1508" i="6"/>
  <c r="AW1508" i="6"/>
  <c r="AN1509" i="6"/>
  <c r="AP1508" i="6"/>
  <c r="AO1508" i="6"/>
  <c r="AR1508" i="6" s="1"/>
  <c r="AT1508" i="6"/>
  <c r="AS1509" i="6"/>
  <c r="AQ1508" i="6" l="1"/>
  <c r="AN1510" i="6"/>
  <c r="AP1509" i="6"/>
  <c r="AO1509" i="6"/>
  <c r="AR1509" i="6" s="1"/>
  <c r="BA1511" i="6"/>
  <c r="BB1510" i="6"/>
  <c r="AX1509" i="6"/>
  <c r="AV1510" i="6"/>
  <c r="AW1509" i="6"/>
  <c r="AK1510" i="6"/>
  <c r="AL1510" i="6"/>
  <c r="AJ1511" i="6"/>
  <c r="AT1509" i="6"/>
  <c r="AS1510" i="6"/>
  <c r="AQ1509" i="6" l="1"/>
  <c r="AK1511" i="6"/>
  <c r="AJ1512" i="6"/>
  <c r="AL1511" i="6"/>
  <c r="BA1512" i="6"/>
  <c r="BB1511" i="6"/>
  <c r="AX1510" i="6"/>
  <c r="AW1510" i="6"/>
  <c r="AV1511" i="6"/>
  <c r="AS1511" i="6"/>
  <c r="AT1510" i="6"/>
  <c r="AN1511" i="6"/>
  <c r="AP1510" i="6"/>
  <c r="AO1510" i="6"/>
  <c r="AR1510" i="6" s="1"/>
  <c r="AQ1510" i="6" l="1"/>
  <c r="AN1512" i="6"/>
  <c r="AP1511" i="6"/>
  <c r="AO1511" i="6"/>
  <c r="AR1511" i="6" s="1"/>
  <c r="AS1512" i="6"/>
  <c r="AT1511" i="6"/>
  <c r="BB1512" i="6"/>
  <c r="BA1513" i="6"/>
  <c r="AJ1513" i="6"/>
  <c r="AL1512" i="6"/>
  <c r="AK1512" i="6"/>
  <c r="AW1511" i="6"/>
  <c r="AV1512" i="6"/>
  <c r="AX1511" i="6"/>
  <c r="AQ1511" i="6" l="1"/>
  <c r="AW1512" i="6"/>
  <c r="AV1513" i="6"/>
  <c r="AX1512" i="6"/>
  <c r="AL1513" i="6"/>
  <c r="AJ1514" i="6"/>
  <c r="AK1513" i="6"/>
  <c r="BA1514" i="6"/>
  <c r="BB1513" i="6"/>
  <c r="AT1512" i="6"/>
  <c r="AS1513" i="6"/>
  <c r="AN1513" i="6"/>
  <c r="AO1512" i="6"/>
  <c r="AR1512" i="6" s="1"/>
  <c r="AP1512" i="6"/>
  <c r="AQ1512" i="6" l="1"/>
  <c r="AP1513" i="6"/>
  <c r="AO1513" i="6"/>
  <c r="AR1513" i="6" s="1"/>
  <c r="AN1514" i="6"/>
  <c r="AS1514" i="6"/>
  <c r="AT1513" i="6"/>
  <c r="AV1514" i="6"/>
  <c r="AW1513" i="6"/>
  <c r="AX1513" i="6"/>
  <c r="BB1514" i="6"/>
  <c r="BA1515" i="6"/>
  <c r="AK1514" i="6"/>
  <c r="AJ1515" i="6"/>
  <c r="AL1514" i="6"/>
  <c r="AQ1513" i="6" l="1"/>
  <c r="AJ1516" i="6"/>
  <c r="AL1515" i="6"/>
  <c r="AK1515" i="6"/>
  <c r="BA1516" i="6"/>
  <c r="BB1515" i="6"/>
  <c r="AN1515" i="6"/>
  <c r="AP1514" i="6"/>
  <c r="AO1514" i="6"/>
  <c r="AR1514" i="6" s="1"/>
  <c r="AX1514" i="6"/>
  <c r="AW1514" i="6"/>
  <c r="AV1515" i="6"/>
  <c r="AS1515" i="6"/>
  <c r="AT1514" i="6"/>
  <c r="AQ1514" i="6" l="1"/>
  <c r="AV1516" i="6"/>
  <c r="AW1515" i="6"/>
  <c r="AX1515" i="6"/>
  <c r="AT1515" i="6"/>
  <c r="AS1516" i="6"/>
  <c r="AN1516" i="6"/>
  <c r="AP1515" i="6"/>
  <c r="AO1515" i="6"/>
  <c r="AR1515" i="6" s="1"/>
  <c r="BA1517" i="6"/>
  <c r="BB1516" i="6"/>
  <c r="AL1516" i="6"/>
  <c r="AK1516" i="6"/>
  <c r="AJ1517" i="6"/>
  <c r="AQ1515" i="6" l="1"/>
  <c r="BB1517" i="6"/>
  <c r="BA1518" i="6"/>
  <c r="AN1517" i="6"/>
  <c r="AP1516" i="6"/>
  <c r="AO1516" i="6"/>
  <c r="AR1516" i="6" s="1"/>
  <c r="AT1516" i="6"/>
  <c r="AS1517" i="6"/>
  <c r="AJ1518" i="6"/>
  <c r="AK1517" i="6"/>
  <c r="AL1517" i="6"/>
  <c r="AW1516" i="6"/>
  <c r="AV1517" i="6"/>
  <c r="AX1516" i="6"/>
  <c r="AQ1516" i="6" l="1"/>
  <c r="AL1518" i="6"/>
  <c r="AK1518" i="6"/>
  <c r="AJ1519" i="6"/>
  <c r="AP1517" i="6"/>
  <c r="AO1517" i="6"/>
  <c r="AR1517" i="6" s="1"/>
  <c r="AN1518" i="6"/>
  <c r="AX1517" i="6"/>
  <c r="AW1517" i="6"/>
  <c r="AV1518" i="6"/>
  <c r="AS1518" i="6"/>
  <c r="AT1517" i="6"/>
  <c r="BB1518" i="6"/>
  <c r="BA1519" i="6"/>
  <c r="AQ1517" i="6" l="1"/>
  <c r="AT1518" i="6"/>
  <c r="AS1519" i="6"/>
  <c r="AJ1520" i="6"/>
  <c r="AK1519" i="6"/>
  <c r="AL1519" i="6"/>
  <c r="AV1519" i="6"/>
  <c r="AW1518" i="6"/>
  <c r="AX1518" i="6"/>
  <c r="AN1519" i="6"/>
  <c r="AO1518" i="6"/>
  <c r="AR1518" i="6" s="1"/>
  <c r="AP1518" i="6"/>
  <c r="BB1519" i="6"/>
  <c r="BA1520" i="6"/>
  <c r="AQ1518" i="6" l="1"/>
  <c r="AJ1521" i="6"/>
  <c r="AL1520" i="6"/>
  <c r="AK1520" i="6"/>
  <c r="AN1520" i="6"/>
  <c r="AO1519" i="6"/>
  <c r="AR1519" i="6" s="1"/>
  <c r="AP1519" i="6"/>
  <c r="AS1520" i="6"/>
  <c r="AT1519" i="6"/>
  <c r="AX1519" i="6"/>
  <c r="AV1520" i="6"/>
  <c r="AW1519" i="6"/>
  <c r="BB1520" i="6"/>
  <c r="BA1521" i="6"/>
  <c r="AQ1519" i="6" l="1"/>
  <c r="AN1521" i="6"/>
  <c r="AP1520" i="6"/>
  <c r="AO1520" i="6"/>
  <c r="AR1520" i="6" s="1"/>
  <c r="AX1520" i="6"/>
  <c r="AW1520" i="6"/>
  <c r="AV1521" i="6"/>
  <c r="AS1521" i="6"/>
  <c r="AT1520" i="6"/>
  <c r="BA1522" i="6"/>
  <c r="BB1521" i="6"/>
  <c r="AJ1522" i="6"/>
  <c r="AK1521" i="6"/>
  <c r="AL1521" i="6"/>
  <c r="AQ1520" i="6" l="1"/>
  <c r="AJ1523" i="6"/>
  <c r="AL1522" i="6"/>
  <c r="AK1522" i="6"/>
  <c r="AS1522" i="6"/>
  <c r="AT1521" i="6"/>
  <c r="BB1522" i="6"/>
  <c r="BA1523" i="6"/>
  <c r="AX1521" i="6"/>
  <c r="AV1522" i="6"/>
  <c r="AW1521" i="6"/>
  <c r="AP1521" i="6"/>
  <c r="AN1522" i="6"/>
  <c r="AO1521" i="6"/>
  <c r="AR1521" i="6" s="1"/>
  <c r="AQ1521" i="6" l="1"/>
  <c r="AV1523" i="6"/>
  <c r="AW1522" i="6"/>
  <c r="AX1522" i="6"/>
  <c r="BA1524" i="6"/>
  <c r="BB1523" i="6"/>
  <c r="AT1522" i="6"/>
  <c r="AS1523" i="6"/>
  <c r="AN1523" i="6"/>
  <c r="AO1522" i="6"/>
  <c r="AR1522" i="6" s="1"/>
  <c r="AP1522" i="6"/>
  <c r="AK1523" i="6"/>
  <c r="AJ1524" i="6"/>
  <c r="AL1523" i="6"/>
  <c r="AQ1522" i="6" l="1"/>
  <c r="BB1524" i="6"/>
  <c r="BA1525" i="6"/>
  <c r="AT1523" i="6"/>
  <c r="AS1524" i="6"/>
  <c r="AJ1525" i="6"/>
  <c r="AK1524" i="6"/>
  <c r="AL1524" i="6"/>
  <c r="AN1524" i="6"/>
  <c r="AP1523" i="6"/>
  <c r="AO1523" i="6"/>
  <c r="AR1523" i="6" s="1"/>
  <c r="AV1524" i="6"/>
  <c r="AX1523" i="6"/>
  <c r="AW1523" i="6"/>
  <c r="AQ1523" i="6" l="1"/>
  <c r="AV1525" i="6"/>
  <c r="AW1524" i="6"/>
  <c r="AX1524" i="6"/>
  <c r="AN1525" i="6"/>
  <c r="AO1524" i="6"/>
  <c r="AR1524" i="6" s="1"/>
  <c r="AP1524" i="6"/>
  <c r="AT1524" i="6"/>
  <c r="AS1525" i="6"/>
  <c r="BB1525" i="6"/>
  <c r="BA1526" i="6"/>
  <c r="AL1525" i="6"/>
  <c r="AJ1526" i="6"/>
  <c r="AK1525" i="6"/>
  <c r="AQ1524" i="6" l="1"/>
  <c r="AT1525" i="6"/>
  <c r="AS1526" i="6"/>
  <c r="AK1526" i="6"/>
  <c r="AL1526" i="6"/>
  <c r="AJ1527" i="6"/>
  <c r="AN1526" i="6"/>
  <c r="AP1525" i="6"/>
  <c r="AO1525" i="6"/>
  <c r="AR1525" i="6" s="1"/>
  <c r="BB1526" i="6"/>
  <c r="BA1527" i="6"/>
  <c r="AV1526" i="6"/>
  <c r="AX1525" i="6"/>
  <c r="AW1525" i="6"/>
  <c r="AQ1525" i="6" l="1"/>
  <c r="AV1527" i="6"/>
  <c r="AW1526" i="6"/>
  <c r="AX1526" i="6"/>
  <c r="BB1527" i="6"/>
  <c r="BA1528" i="6"/>
  <c r="AK1527" i="6"/>
  <c r="AJ1528" i="6"/>
  <c r="AL1527" i="6"/>
  <c r="AS1527" i="6"/>
  <c r="AT1526" i="6"/>
  <c r="AN1527" i="6"/>
  <c r="AP1526" i="6"/>
  <c r="AO1526" i="6"/>
  <c r="AR1526" i="6" s="1"/>
  <c r="AQ1526" i="6" l="1"/>
  <c r="AN1528" i="6"/>
  <c r="AO1527" i="6"/>
  <c r="AR1527" i="6" s="1"/>
  <c r="AP1527" i="6"/>
  <c r="AL1528" i="6"/>
  <c r="AJ1529" i="6"/>
  <c r="AK1528" i="6"/>
  <c r="BB1528" i="6"/>
  <c r="BA1529" i="6"/>
  <c r="AT1527" i="6"/>
  <c r="AS1528" i="6"/>
  <c r="AX1527" i="6"/>
  <c r="AV1528" i="6"/>
  <c r="AW1527" i="6"/>
  <c r="AQ1527" i="6" l="1"/>
  <c r="AX1528" i="6"/>
  <c r="AV1529" i="6"/>
  <c r="AW1528" i="6"/>
  <c r="BA1530" i="6"/>
  <c r="BB1529" i="6"/>
  <c r="AT1528" i="6"/>
  <c r="AS1529" i="6"/>
  <c r="AK1529" i="6"/>
  <c r="AJ1530" i="6"/>
  <c r="AL1529" i="6"/>
  <c r="AN1529" i="6"/>
  <c r="AP1528" i="6"/>
  <c r="AO1528" i="6"/>
  <c r="AR1528" i="6" s="1"/>
  <c r="AQ1528" i="6" l="1"/>
  <c r="AP1529" i="6"/>
  <c r="AO1529" i="6"/>
  <c r="AR1529" i="6" s="1"/>
  <c r="AN1530" i="6"/>
  <c r="BB1530" i="6"/>
  <c r="BA1531" i="6"/>
  <c r="AJ1531" i="6"/>
  <c r="AK1530" i="6"/>
  <c r="AL1530" i="6"/>
  <c r="AX1529" i="6"/>
  <c r="AV1530" i="6"/>
  <c r="AW1529" i="6"/>
  <c r="AS1530" i="6"/>
  <c r="AT1529" i="6"/>
  <c r="AQ1529" i="6" l="1"/>
  <c r="AX1530" i="6"/>
  <c r="AW1530" i="6"/>
  <c r="AV1531" i="6"/>
  <c r="AN1531" i="6"/>
  <c r="AP1530" i="6"/>
  <c r="AO1530" i="6"/>
  <c r="AR1530" i="6" s="1"/>
  <c r="AS1531" i="6"/>
  <c r="AT1530" i="6"/>
  <c r="AJ1532" i="6"/>
  <c r="AK1531" i="6"/>
  <c r="AL1531" i="6"/>
  <c r="BA1532" i="6"/>
  <c r="BB1531" i="6"/>
  <c r="AQ1530" i="6" l="1"/>
  <c r="AS1532" i="6"/>
  <c r="AT1531" i="6"/>
  <c r="BB1532" i="6"/>
  <c r="BA1533" i="6"/>
  <c r="AJ1533" i="6"/>
  <c r="AL1532" i="6"/>
  <c r="AK1532" i="6"/>
  <c r="AN1532" i="6"/>
  <c r="AP1531" i="6"/>
  <c r="AO1531" i="6"/>
  <c r="AR1531" i="6" s="1"/>
  <c r="AX1531" i="6"/>
  <c r="AV1532" i="6"/>
  <c r="AW1531" i="6"/>
  <c r="AQ1531" i="6" l="1"/>
  <c r="BA1534" i="6"/>
  <c r="BB1533" i="6"/>
  <c r="AW1532" i="6"/>
  <c r="AV1533" i="6"/>
  <c r="AX1532" i="6"/>
  <c r="AP1532" i="6"/>
  <c r="AO1532" i="6"/>
  <c r="AR1532" i="6" s="1"/>
  <c r="AN1533" i="6"/>
  <c r="AJ1534" i="6"/>
  <c r="AL1533" i="6"/>
  <c r="AK1533" i="6"/>
  <c r="AS1533" i="6"/>
  <c r="AT1532" i="6"/>
  <c r="AQ1532" i="6" l="1"/>
  <c r="AS1534" i="6"/>
  <c r="AT1533" i="6"/>
  <c r="AN1534" i="6"/>
  <c r="AP1533" i="6"/>
  <c r="AO1533" i="6"/>
  <c r="AR1533" i="6" s="1"/>
  <c r="AL1534" i="6"/>
  <c r="AJ1535" i="6"/>
  <c r="AK1534" i="6"/>
  <c r="AX1533" i="6"/>
  <c r="AV1534" i="6"/>
  <c r="AW1533" i="6"/>
  <c r="BA1535" i="6"/>
  <c r="BB1534" i="6"/>
  <c r="AQ1533" i="6" l="1"/>
  <c r="BA1536" i="6"/>
  <c r="BB1535" i="6"/>
  <c r="AW1534" i="6"/>
  <c r="AX1534" i="6"/>
  <c r="AV1535" i="6"/>
  <c r="AP1534" i="6"/>
  <c r="AN1535" i="6"/>
  <c r="AO1534" i="6"/>
  <c r="AR1534" i="6" s="1"/>
  <c r="AK1535" i="6"/>
  <c r="AJ1536" i="6"/>
  <c r="AL1535" i="6"/>
  <c r="AT1534" i="6"/>
  <c r="AS1535" i="6"/>
  <c r="AQ1534" i="6" l="1"/>
  <c r="AK1536" i="6"/>
  <c r="AJ1537" i="6"/>
  <c r="AL1536" i="6"/>
  <c r="AN1536" i="6"/>
  <c r="AP1535" i="6"/>
  <c r="AO1535" i="6"/>
  <c r="AR1535" i="6" s="1"/>
  <c r="AV1536" i="6"/>
  <c r="AW1535" i="6"/>
  <c r="AX1535" i="6"/>
  <c r="AT1535" i="6"/>
  <c r="AS1536" i="6"/>
  <c r="BA1537" i="6"/>
  <c r="BB1536" i="6"/>
  <c r="AQ1535" i="6" l="1"/>
  <c r="AS1537" i="6"/>
  <c r="AT1536" i="6"/>
  <c r="BB1537" i="6"/>
  <c r="BA1538" i="6"/>
  <c r="AJ1538" i="6"/>
  <c r="AK1537" i="6"/>
  <c r="AL1537" i="6"/>
  <c r="AX1536" i="6"/>
  <c r="AW1536" i="6"/>
  <c r="AV1537" i="6"/>
  <c r="AO1536" i="6"/>
  <c r="AR1536" i="6" s="1"/>
  <c r="AP1536" i="6"/>
  <c r="AN1537" i="6"/>
  <c r="AQ1536" i="6" l="1"/>
  <c r="AX1537" i="6"/>
  <c r="AV1538" i="6"/>
  <c r="AW1537" i="6"/>
  <c r="BB1538" i="6"/>
  <c r="BA1539" i="6"/>
  <c r="AK1538" i="6"/>
  <c r="AJ1539" i="6"/>
  <c r="AL1538" i="6"/>
  <c r="AP1537" i="6"/>
  <c r="AO1537" i="6"/>
  <c r="AR1537" i="6" s="1"/>
  <c r="AN1538" i="6"/>
  <c r="AS1538" i="6"/>
  <c r="AT1537" i="6"/>
  <c r="AQ1537" i="6" l="1"/>
  <c r="AS1539" i="6"/>
  <c r="AT1538" i="6"/>
  <c r="AJ1540" i="6"/>
  <c r="AK1539" i="6"/>
  <c r="AL1539" i="6"/>
  <c r="AN1539" i="6"/>
  <c r="AP1538" i="6"/>
  <c r="AO1538" i="6"/>
  <c r="AR1538" i="6" s="1"/>
  <c r="BB1539" i="6"/>
  <c r="BA1540" i="6"/>
  <c r="AX1538" i="6"/>
  <c r="AW1538" i="6"/>
  <c r="AV1539" i="6"/>
  <c r="AQ1538" i="6" l="1"/>
  <c r="AK1540" i="6"/>
  <c r="AL1540" i="6"/>
  <c r="AJ1541" i="6"/>
  <c r="AP1539" i="6"/>
  <c r="AO1539" i="6"/>
  <c r="AR1539" i="6" s="1"/>
  <c r="AN1540" i="6"/>
  <c r="BA1541" i="6"/>
  <c r="BB1540" i="6"/>
  <c r="AX1539" i="6"/>
  <c r="AV1540" i="6"/>
  <c r="AW1539" i="6"/>
  <c r="AS1540" i="6"/>
  <c r="AT1539" i="6"/>
  <c r="AQ1539" i="6" l="1"/>
  <c r="AX1540" i="6"/>
  <c r="AV1541" i="6"/>
  <c r="AW1540" i="6"/>
  <c r="AS1541" i="6"/>
  <c r="AT1540" i="6"/>
  <c r="BA1542" i="6"/>
  <c r="BB1541" i="6"/>
  <c r="AJ1542" i="6"/>
  <c r="AL1541" i="6"/>
  <c r="AK1541" i="6"/>
  <c r="AN1541" i="6"/>
  <c r="AP1540" i="6"/>
  <c r="AO1540" i="6"/>
  <c r="AR1540" i="6" s="1"/>
  <c r="AQ1540" i="6" l="1"/>
  <c r="AN1542" i="6"/>
  <c r="AP1541" i="6"/>
  <c r="AO1541" i="6"/>
  <c r="AR1541" i="6" s="1"/>
  <c r="AS1542" i="6"/>
  <c r="AT1541" i="6"/>
  <c r="AL1542" i="6"/>
  <c r="AK1542" i="6"/>
  <c r="AJ1543" i="6"/>
  <c r="AX1541" i="6"/>
  <c r="AV1542" i="6"/>
  <c r="AW1541" i="6"/>
  <c r="BA1543" i="6"/>
  <c r="BB1542" i="6"/>
  <c r="AQ1541" i="6" l="1"/>
  <c r="AK1543" i="6"/>
  <c r="AJ1544" i="6"/>
  <c r="AL1543" i="6"/>
  <c r="BB1543" i="6"/>
  <c r="BA1544" i="6"/>
  <c r="AW1542" i="6"/>
  <c r="AV1543" i="6"/>
  <c r="AX1542" i="6"/>
  <c r="AT1542" i="6"/>
  <c r="AS1543" i="6"/>
  <c r="AN1543" i="6"/>
  <c r="AO1542" i="6"/>
  <c r="AR1542" i="6" s="1"/>
  <c r="AP1542" i="6"/>
  <c r="AQ1542" i="6" l="1"/>
  <c r="AP1543" i="6"/>
  <c r="AN1544" i="6"/>
  <c r="AO1543" i="6"/>
  <c r="AR1543" i="6" s="1"/>
  <c r="BA1545" i="6"/>
  <c r="BB1544" i="6"/>
  <c r="AW1543" i="6"/>
  <c r="AV1544" i="6"/>
  <c r="AX1543" i="6"/>
  <c r="AS1544" i="6"/>
  <c r="AT1543" i="6"/>
  <c r="AL1544" i="6"/>
  <c r="AJ1545" i="6"/>
  <c r="AK1544" i="6"/>
  <c r="AQ1543" i="6" l="1"/>
  <c r="AJ1546" i="6"/>
  <c r="AK1545" i="6"/>
  <c r="AL1545" i="6"/>
  <c r="BB1545" i="6"/>
  <c r="BA1546" i="6"/>
  <c r="AT1544" i="6"/>
  <c r="AS1545" i="6"/>
  <c r="AP1544" i="6"/>
  <c r="AN1545" i="6"/>
  <c r="AO1544" i="6"/>
  <c r="AR1544" i="6" s="1"/>
  <c r="AX1544" i="6"/>
  <c r="AV1545" i="6"/>
  <c r="AW1544" i="6"/>
  <c r="AQ1544" i="6" l="1"/>
  <c r="AV1546" i="6"/>
  <c r="AX1545" i="6"/>
  <c r="AW1545" i="6"/>
  <c r="AS1546" i="6"/>
  <c r="AT1545" i="6"/>
  <c r="AO1545" i="6"/>
  <c r="AR1545" i="6" s="1"/>
  <c r="AN1546" i="6"/>
  <c r="AP1545" i="6"/>
  <c r="BA1547" i="6"/>
  <c r="BB1546" i="6"/>
  <c r="AJ1547" i="6"/>
  <c r="AK1546" i="6"/>
  <c r="AL1546" i="6"/>
  <c r="AQ1545" i="6" l="1"/>
  <c r="BB1547" i="6"/>
  <c r="BA1548" i="6"/>
  <c r="AL1547" i="6"/>
  <c r="AJ1548" i="6"/>
  <c r="AK1547" i="6"/>
  <c r="AP1546" i="6"/>
  <c r="AO1546" i="6"/>
  <c r="AR1546" i="6" s="1"/>
  <c r="AN1547" i="6"/>
  <c r="AS1547" i="6"/>
  <c r="AT1546" i="6"/>
  <c r="AV1547" i="6"/>
  <c r="AX1546" i="6"/>
  <c r="AW1546" i="6"/>
  <c r="AQ1546" i="6" l="1"/>
  <c r="AV1548" i="6"/>
  <c r="AX1547" i="6"/>
  <c r="AW1547" i="6"/>
  <c r="AO1547" i="6"/>
  <c r="AR1547" i="6" s="1"/>
  <c r="AP1547" i="6"/>
  <c r="AN1548" i="6"/>
  <c r="AJ1549" i="6"/>
  <c r="AK1548" i="6"/>
  <c r="AL1548" i="6"/>
  <c r="BA1549" i="6"/>
  <c r="BB1548" i="6"/>
  <c r="AT1547" i="6"/>
  <c r="AS1548" i="6"/>
  <c r="AQ1547" i="6" l="1"/>
  <c r="AL1549" i="6"/>
  <c r="AK1549" i="6"/>
  <c r="AJ1550" i="6"/>
  <c r="BA1550" i="6"/>
  <c r="BB1549" i="6"/>
  <c r="AN1549" i="6"/>
  <c r="AP1548" i="6"/>
  <c r="AO1548" i="6"/>
  <c r="AR1548" i="6" s="1"/>
  <c r="AS1549" i="6"/>
  <c r="AT1548" i="6"/>
  <c r="AW1548" i="6"/>
  <c r="AV1549" i="6"/>
  <c r="AX1548" i="6"/>
  <c r="AQ1548" i="6" l="1"/>
  <c r="AW1549" i="6"/>
  <c r="AV1550" i="6"/>
  <c r="AX1549" i="6"/>
  <c r="BB1550" i="6"/>
  <c r="BA1551" i="6"/>
  <c r="AJ1551" i="6"/>
  <c r="AL1550" i="6"/>
  <c r="AK1550" i="6"/>
  <c r="AS1550" i="6"/>
  <c r="AT1549" i="6"/>
  <c r="AP1549" i="6"/>
  <c r="AO1549" i="6"/>
  <c r="AR1549" i="6" s="1"/>
  <c r="AN1550" i="6"/>
  <c r="AQ1549" i="6" l="1"/>
  <c r="AS1551" i="6"/>
  <c r="AT1550" i="6"/>
  <c r="AJ1552" i="6"/>
  <c r="AK1551" i="6"/>
  <c r="AL1551" i="6"/>
  <c r="AW1550" i="6"/>
  <c r="AX1550" i="6"/>
  <c r="AV1551" i="6"/>
  <c r="BA1552" i="6"/>
  <c r="BB1551" i="6"/>
  <c r="AN1551" i="6"/>
  <c r="AO1550" i="6"/>
  <c r="AR1550" i="6" s="1"/>
  <c r="AP1550" i="6"/>
  <c r="AQ1550" i="6" l="1"/>
  <c r="AV1552" i="6"/>
  <c r="AW1551" i="6"/>
  <c r="AX1551" i="6"/>
  <c r="BA1553" i="6"/>
  <c r="BB1552" i="6"/>
  <c r="AL1552" i="6"/>
  <c r="AK1552" i="6"/>
  <c r="AJ1553" i="6"/>
  <c r="AN1552" i="6"/>
  <c r="AO1551" i="6"/>
  <c r="AR1551" i="6" s="1"/>
  <c r="AP1551" i="6"/>
  <c r="AT1551" i="6"/>
  <c r="AS1552" i="6"/>
  <c r="AQ1551" i="6" l="1"/>
  <c r="AJ1554" i="6"/>
  <c r="AL1553" i="6"/>
  <c r="AK1553" i="6"/>
  <c r="AN1553" i="6"/>
  <c r="AO1552" i="6"/>
  <c r="AR1552" i="6" s="1"/>
  <c r="AP1552" i="6"/>
  <c r="BA1554" i="6"/>
  <c r="BB1553" i="6"/>
  <c r="AT1552" i="6"/>
  <c r="AS1553" i="6"/>
  <c r="AW1552" i="6"/>
  <c r="AV1553" i="6"/>
  <c r="AX1552" i="6"/>
  <c r="AQ1552" i="6" l="1"/>
  <c r="AT1553" i="6"/>
  <c r="AS1554" i="6"/>
  <c r="AX1553" i="6"/>
  <c r="AV1554" i="6"/>
  <c r="AW1553" i="6"/>
  <c r="BB1554" i="6"/>
  <c r="BA1555" i="6"/>
  <c r="AP1553" i="6"/>
  <c r="AN1554" i="6"/>
  <c r="AO1553" i="6"/>
  <c r="AR1553" i="6" s="1"/>
  <c r="AJ1555" i="6"/>
  <c r="AK1554" i="6"/>
  <c r="AL1554" i="6"/>
  <c r="AQ1553" i="6" l="1"/>
  <c r="AK1555" i="6"/>
  <c r="AL1555" i="6"/>
  <c r="AJ1556" i="6"/>
  <c r="BB1555" i="6"/>
  <c r="BA1556" i="6"/>
  <c r="AP1554" i="6"/>
  <c r="AN1555" i="6"/>
  <c r="AO1554" i="6"/>
  <c r="AR1554" i="6" s="1"/>
  <c r="AX1554" i="6"/>
  <c r="AW1554" i="6"/>
  <c r="AV1555" i="6"/>
  <c r="AT1554" i="6"/>
  <c r="AS1555" i="6"/>
  <c r="AQ1554" i="6" l="1"/>
  <c r="AX1555" i="6"/>
  <c r="AW1555" i="6"/>
  <c r="AV1556" i="6"/>
  <c r="AP1555" i="6"/>
  <c r="AO1555" i="6"/>
  <c r="AR1555" i="6" s="1"/>
  <c r="AN1556" i="6"/>
  <c r="AL1556" i="6"/>
  <c r="AJ1557" i="6"/>
  <c r="AK1556" i="6"/>
  <c r="BA1557" i="6"/>
  <c r="BB1556" i="6"/>
  <c r="AT1555" i="6"/>
  <c r="AS1556" i="6"/>
  <c r="AQ1555" i="6" l="1"/>
  <c r="AL1557" i="6"/>
  <c r="AK1557" i="6"/>
  <c r="AJ1558" i="6"/>
  <c r="BA1558" i="6"/>
  <c r="BB1557" i="6"/>
  <c r="AW1556" i="6"/>
  <c r="AV1557" i="6"/>
  <c r="AX1556" i="6"/>
  <c r="AN1557" i="6"/>
  <c r="AP1556" i="6"/>
  <c r="AO1556" i="6"/>
  <c r="AR1556" i="6" s="1"/>
  <c r="AT1556" i="6"/>
  <c r="AS1557" i="6"/>
  <c r="AQ1556" i="6" l="1"/>
  <c r="AP1557" i="6"/>
  <c r="AO1557" i="6"/>
  <c r="AR1557" i="6" s="1"/>
  <c r="AN1558" i="6"/>
  <c r="AV1558" i="6"/>
  <c r="AW1557" i="6"/>
  <c r="AX1557" i="6"/>
  <c r="AJ1559" i="6"/>
  <c r="AL1558" i="6"/>
  <c r="AK1558" i="6"/>
  <c r="BA1559" i="6"/>
  <c r="BB1558" i="6"/>
  <c r="AT1557" i="6"/>
  <c r="AS1558" i="6"/>
  <c r="AQ1557" i="6" l="1"/>
  <c r="AL1559" i="6"/>
  <c r="AJ1560" i="6"/>
  <c r="AK1559" i="6"/>
  <c r="BA1560" i="6"/>
  <c r="BB1559" i="6"/>
  <c r="AP1558" i="6"/>
  <c r="AO1558" i="6"/>
  <c r="AR1558" i="6" s="1"/>
  <c r="AN1559" i="6"/>
  <c r="AX1558" i="6"/>
  <c r="AV1559" i="6"/>
  <c r="AW1558" i="6"/>
  <c r="AT1558" i="6"/>
  <c r="AS1559" i="6"/>
  <c r="AQ1558" i="6" l="1"/>
  <c r="AX1559" i="6"/>
  <c r="AV1560" i="6"/>
  <c r="AW1559" i="6"/>
  <c r="AJ1561" i="6"/>
  <c r="AK1560" i="6"/>
  <c r="AL1560" i="6"/>
  <c r="AP1559" i="6"/>
  <c r="AN1560" i="6"/>
  <c r="AO1559" i="6"/>
  <c r="AR1559" i="6" s="1"/>
  <c r="BA1561" i="6"/>
  <c r="BB1560" i="6"/>
  <c r="AS1560" i="6"/>
  <c r="AT1559" i="6"/>
  <c r="AQ1559" i="6" l="1"/>
  <c r="AN1561" i="6"/>
  <c r="AO1560" i="6"/>
  <c r="AR1560" i="6" s="1"/>
  <c r="AP1560" i="6"/>
  <c r="AS1561" i="6"/>
  <c r="AT1560" i="6"/>
  <c r="AX1560" i="6"/>
  <c r="AV1561" i="6"/>
  <c r="AW1560" i="6"/>
  <c r="BB1561" i="6"/>
  <c r="BA1562" i="6"/>
  <c r="AK1561" i="6"/>
  <c r="AJ1562" i="6"/>
  <c r="AL1561" i="6"/>
  <c r="AQ1560" i="6" l="1"/>
  <c r="AV1562" i="6"/>
  <c r="AX1561" i="6"/>
  <c r="AW1561" i="6"/>
  <c r="BA1563" i="6"/>
  <c r="BB1562" i="6"/>
  <c r="AK1562" i="6"/>
  <c r="AJ1563" i="6"/>
  <c r="AL1562" i="6"/>
  <c r="AS1562" i="6"/>
  <c r="AT1561" i="6"/>
  <c r="AN1562" i="6"/>
  <c r="AP1561" i="6"/>
  <c r="AO1561" i="6"/>
  <c r="AR1561" i="6" s="1"/>
  <c r="AQ1561" i="6" l="1"/>
  <c r="AS1563" i="6"/>
  <c r="AT1562" i="6"/>
  <c r="AN1563" i="6"/>
  <c r="AP1562" i="6"/>
  <c r="AO1562" i="6"/>
  <c r="AR1562" i="6" s="1"/>
  <c r="AL1563" i="6"/>
  <c r="AJ1564" i="6"/>
  <c r="AK1563" i="6"/>
  <c r="BA1564" i="6"/>
  <c r="BB1563" i="6"/>
  <c r="AV1563" i="6"/>
  <c r="AX1562" i="6"/>
  <c r="AW1562" i="6"/>
  <c r="AQ1562" i="6" l="1"/>
  <c r="AX1563" i="6"/>
  <c r="AV1564" i="6"/>
  <c r="AW1563" i="6"/>
  <c r="AN1564" i="6"/>
  <c r="AP1563" i="6"/>
  <c r="AO1563" i="6"/>
  <c r="AR1563" i="6" s="1"/>
  <c r="AL1564" i="6"/>
  <c r="AJ1565" i="6"/>
  <c r="AK1564" i="6"/>
  <c r="BB1564" i="6"/>
  <c r="BA1565" i="6"/>
  <c r="AT1563" i="6"/>
  <c r="AS1564" i="6"/>
  <c r="AQ1563" i="6" l="1"/>
  <c r="BB1565" i="6"/>
  <c r="BA1566" i="6"/>
  <c r="AN1565" i="6"/>
  <c r="AO1564" i="6"/>
  <c r="AR1564" i="6" s="1"/>
  <c r="AP1564" i="6"/>
  <c r="AL1565" i="6"/>
  <c r="AJ1566" i="6"/>
  <c r="AK1565" i="6"/>
  <c r="AW1564" i="6"/>
  <c r="AV1565" i="6"/>
  <c r="AX1564" i="6"/>
  <c r="AS1565" i="6"/>
  <c r="AT1564" i="6"/>
  <c r="AQ1564" i="6" l="1"/>
  <c r="AS1566" i="6"/>
  <c r="AT1565" i="6"/>
  <c r="AX1565" i="6"/>
  <c r="AV1566" i="6"/>
  <c r="AW1565" i="6"/>
  <c r="AO1565" i="6"/>
  <c r="AR1565" i="6" s="1"/>
  <c r="AP1565" i="6"/>
  <c r="AN1566" i="6"/>
  <c r="BB1566" i="6"/>
  <c r="BA1567" i="6"/>
  <c r="AK1566" i="6"/>
  <c r="AL1566" i="6"/>
  <c r="AJ1567" i="6"/>
  <c r="AQ1565" i="6" l="1"/>
  <c r="BA1568" i="6"/>
  <c r="BB1567" i="6"/>
  <c r="AV1567" i="6"/>
  <c r="AX1566" i="6"/>
  <c r="AW1566" i="6"/>
  <c r="AN1567" i="6"/>
  <c r="AO1566" i="6"/>
  <c r="AR1566" i="6" s="1"/>
  <c r="AP1566" i="6"/>
  <c r="AJ1568" i="6"/>
  <c r="AK1567" i="6"/>
  <c r="AL1567" i="6"/>
  <c r="AS1567" i="6"/>
  <c r="AT1566" i="6"/>
  <c r="AQ1566" i="6" l="1"/>
  <c r="AS1568" i="6"/>
  <c r="AT1567" i="6"/>
  <c r="AK1568" i="6"/>
  <c r="AJ1569" i="6"/>
  <c r="AL1568" i="6"/>
  <c r="AW1567" i="6"/>
  <c r="AV1568" i="6"/>
  <c r="AX1567" i="6"/>
  <c r="AN1568" i="6"/>
  <c r="AO1567" i="6"/>
  <c r="AR1567" i="6" s="1"/>
  <c r="AP1567" i="6"/>
  <c r="BB1568" i="6"/>
  <c r="BA1569" i="6"/>
  <c r="AQ1567" i="6" l="1"/>
  <c r="AN1569" i="6"/>
  <c r="AO1568" i="6"/>
  <c r="AR1568" i="6" s="1"/>
  <c r="AP1568" i="6"/>
  <c r="AW1568" i="6"/>
  <c r="AV1569" i="6"/>
  <c r="AX1568" i="6"/>
  <c r="AJ1570" i="6"/>
  <c r="AL1569" i="6"/>
  <c r="AK1569" i="6"/>
  <c r="BB1569" i="6"/>
  <c r="BA1570" i="6"/>
  <c r="AT1568" i="6"/>
  <c r="AS1569" i="6"/>
  <c r="AQ1568" i="6" l="1"/>
  <c r="BA1571" i="6"/>
  <c r="BB1570" i="6"/>
  <c r="AJ1571" i="6"/>
  <c r="AK1570" i="6"/>
  <c r="AL1570" i="6"/>
  <c r="AV1570" i="6"/>
  <c r="AX1569" i="6"/>
  <c r="AW1569" i="6"/>
  <c r="AT1569" i="6"/>
  <c r="AS1570" i="6"/>
  <c r="AP1569" i="6"/>
  <c r="AO1569" i="6"/>
  <c r="AR1569" i="6" s="1"/>
  <c r="AN1570" i="6"/>
  <c r="AQ1569" i="6" l="1"/>
  <c r="AT1570" i="6"/>
  <c r="AS1571" i="6"/>
  <c r="AW1570" i="6"/>
  <c r="AX1570" i="6"/>
  <c r="AV1571" i="6"/>
  <c r="AK1571" i="6"/>
  <c r="AJ1572" i="6"/>
  <c r="AL1571" i="6"/>
  <c r="AN1571" i="6"/>
  <c r="AP1570" i="6"/>
  <c r="AO1570" i="6"/>
  <c r="AR1570" i="6" s="1"/>
  <c r="BA1572" i="6"/>
  <c r="BB1571" i="6"/>
  <c r="AQ1570" i="6" l="1"/>
  <c r="BA1573" i="6"/>
  <c r="BB1572" i="6"/>
  <c r="AN1572" i="6"/>
  <c r="AP1571" i="6"/>
  <c r="AO1571" i="6"/>
  <c r="AR1571" i="6" s="1"/>
  <c r="AX1571" i="6"/>
  <c r="AV1572" i="6"/>
  <c r="AW1571" i="6"/>
  <c r="AJ1573" i="6"/>
  <c r="AL1572" i="6"/>
  <c r="AK1572" i="6"/>
  <c r="AT1571" i="6"/>
  <c r="AS1572" i="6"/>
  <c r="AQ1571" i="6" l="1"/>
  <c r="AX1572" i="6"/>
  <c r="AV1573" i="6"/>
  <c r="AW1572" i="6"/>
  <c r="AL1573" i="6"/>
  <c r="AJ1574" i="6"/>
  <c r="AK1573" i="6"/>
  <c r="AP1572" i="6"/>
  <c r="AN1573" i="6"/>
  <c r="AO1572" i="6"/>
  <c r="AR1572" i="6" s="1"/>
  <c r="AS1573" i="6"/>
  <c r="AT1572" i="6"/>
  <c r="BB1573" i="6"/>
  <c r="BA1574" i="6"/>
  <c r="AQ1572" i="6" l="1"/>
  <c r="AT1573" i="6"/>
  <c r="AS1574" i="6"/>
  <c r="AK1574" i="6"/>
  <c r="AJ1575" i="6"/>
  <c r="AL1574" i="6"/>
  <c r="AV1574" i="6"/>
  <c r="AW1573" i="6"/>
  <c r="AX1573" i="6"/>
  <c r="AN1574" i="6"/>
  <c r="AP1573" i="6"/>
  <c r="AO1573" i="6"/>
  <c r="AR1573" i="6" s="1"/>
  <c r="BB1574" i="6"/>
  <c r="BA1575" i="6"/>
  <c r="AQ1573" i="6" l="1"/>
  <c r="AP1574" i="6"/>
  <c r="AN1575" i="6"/>
  <c r="AO1574" i="6"/>
  <c r="AR1574" i="6" s="1"/>
  <c r="AL1575" i="6"/>
  <c r="AJ1576" i="6"/>
  <c r="AK1575" i="6"/>
  <c r="AW1574" i="6"/>
  <c r="AV1575" i="6"/>
  <c r="AX1574" i="6"/>
  <c r="AS1575" i="6"/>
  <c r="AT1574" i="6"/>
  <c r="BA1576" i="6"/>
  <c r="BB1575" i="6"/>
  <c r="AQ1574" i="6" l="1"/>
  <c r="AL1576" i="6"/>
  <c r="AJ1577" i="6"/>
  <c r="AK1576" i="6"/>
  <c r="AT1575" i="6"/>
  <c r="AS1576" i="6"/>
  <c r="AX1575" i="6"/>
  <c r="AV1576" i="6"/>
  <c r="AW1575" i="6"/>
  <c r="AN1576" i="6"/>
  <c r="AP1575" i="6"/>
  <c r="AO1575" i="6"/>
  <c r="AR1575" i="6" s="1"/>
  <c r="BA1577" i="6"/>
  <c r="BB1576" i="6"/>
  <c r="AQ1575" i="6" l="1"/>
  <c r="AT1576" i="6"/>
  <c r="AS1577" i="6"/>
  <c r="BB1577" i="6"/>
  <c r="BA1578" i="6"/>
  <c r="AV1577" i="6"/>
  <c r="AX1576" i="6"/>
  <c r="AW1576" i="6"/>
  <c r="AN1577" i="6"/>
  <c r="AO1576" i="6"/>
  <c r="AR1576" i="6" s="1"/>
  <c r="AP1576" i="6"/>
  <c r="AK1577" i="6"/>
  <c r="AL1577" i="6"/>
  <c r="AJ1578" i="6"/>
  <c r="AQ1576" i="6" l="1"/>
  <c r="BA1579" i="6"/>
  <c r="BB1578" i="6"/>
  <c r="AS1578" i="6"/>
  <c r="AT1577" i="6"/>
  <c r="AP1577" i="6"/>
  <c r="AO1577" i="6"/>
  <c r="AR1577" i="6" s="1"/>
  <c r="AN1578" i="6"/>
  <c r="AW1577" i="6"/>
  <c r="AV1578" i="6"/>
  <c r="AX1577" i="6"/>
  <c r="AK1578" i="6"/>
  <c r="AJ1579" i="6"/>
  <c r="AL1578" i="6"/>
  <c r="AQ1577" i="6" l="1"/>
  <c r="AX1578" i="6"/>
  <c r="AW1578" i="6"/>
  <c r="AV1579" i="6"/>
  <c r="AL1579" i="6"/>
  <c r="AJ1580" i="6"/>
  <c r="AK1579" i="6"/>
  <c r="AS1579" i="6"/>
  <c r="AT1578" i="6"/>
  <c r="AN1579" i="6"/>
  <c r="AO1578" i="6"/>
  <c r="AR1578" i="6" s="1"/>
  <c r="AP1578" i="6"/>
  <c r="BB1579" i="6"/>
  <c r="BA1580" i="6"/>
  <c r="AQ1578" i="6" l="1"/>
  <c r="AW1579" i="6"/>
  <c r="AV1580" i="6"/>
  <c r="AX1579" i="6"/>
  <c r="AT1579" i="6"/>
  <c r="AS1580" i="6"/>
  <c r="AP1579" i="6"/>
  <c r="AO1579" i="6"/>
  <c r="AR1579" i="6" s="1"/>
  <c r="AN1580" i="6"/>
  <c r="AJ1581" i="6"/>
  <c r="AL1580" i="6"/>
  <c r="AK1580" i="6"/>
  <c r="BB1580" i="6"/>
  <c r="BA1581" i="6"/>
  <c r="AQ1579" i="6" l="1"/>
  <c r="AP1580" i="6"/>
  <c r="AN1581" i="6"/>
  <c r="AO1580" i="6"/>
  <c r="AR1580" i="6" s="1"/>
  <c r="AJ1582" i="6"/>
  <c r="AK1581" i="6"/>
  <c r="AL1581" i="6"/>
  <c r="AV1581" i="6"/>
  <c r="AW1580" i="6"/>
  <c r="AX1580" i="6"/>
  <c r="AS1581" i="6"/>
  <c r="AT1580" i="6"/>
  <c r="BB1581" i="6"/>
  <c r="BA1582" i="6"/>
  <c r="AQ1580" i="6" l="1"/>
  <c r="AS1582" i="6"/>
  <c r="AT1581" i="6"/>
  <c r="AV1582" i="6"/>
  <c r="AW1581" i="6"/>
  <c r="AX1581" i="6"/>
  <c r="AP1581" i="6"/>
  <c r="AN1582" i="6"/>
  <c r="AO1581" i="6"/>
  <c r="AR1581" i="6" s="1"/>
  <c r="AL1582" i="6"/>
  <c r="AJ1583" i="6"/>
  <c r="AK1582" i="6"/>
  <c r="BB1582" i="6"/>
  <c r="BA1583" i="6"/>
  <c r="AQ1581" i="6" l="1"/>
  <c r="AJ1584" i="6"/>
  <c r="AK1583" i="6"/>
  <c r="AL1583" i="6"/>
  <c r="AP1582" i="6"/>
  <c r="AO1582" i="6"/>
  <c r="AR1582" i="6" s="1"/>
  <c r="AN1583" i="6"/>
  <c r="AX1582" i="6"/>
  <c r="AV1583" i="6"/>
  <c r="AW1582" i="6"/>
  <c r="BA1584" i="6"/>
  <c r="BB1583" i="6"/>
  <c r="AT1582" i="6"/>
  <c r="AS1583" i="6"/>
  <c r="AQ1582" i="6" l="1"/>
  <c r="AV1584" i="6"/>
  <c r="AW1583" i="6"/>
  <c r="AX1583" i="6"/>
  <c r="BB1584" i="6"/>
  <c r="BA1585" i="6"/>
  <c r="AN1584" i="6"/>
  <c r="AO1583" i="6"/>
  <c r="AR1583" i="6" s="1"/>
  <c r="AP1583" i="6"/>
  <c r="AS1584" i="6"/>
  <c r="AT1583" i="6"/>
  <c r="AJ1585" i="6"/>
  <c r="AL1584" i="6"/>
  <c r="AK1584" i="6"/>
  <c r="AQ1583" i="6" l="1"/>
  <c r="AJ1586" i="6"/>
  <c r="AL1585" i="6"/>
  <c r="AK1585" i="6"/>
  <c r="AS1585" i="6"/>
  <c r="AT1584" i="6"/>
  <c r="AN1585" i="6"/>
  <c r="AO1584" i="6"/>
  <c r="AR1584" i="6" s="1"/>
  <c r="AP1584" i="6"/>
  <c r="BB1585" i="6"/>
  <c r="BA1586" i="6"/>
  <c r="AV1585" i="6"/>
  <c r="AW1584" i="6"/>
  <c r="AX1584" i="6"/>
  <c r="AQ1584" i="6" l="1"/>
  <c r="AV1586" i="6"/>
  <c r="AX1585" i="6"/>
  <c r="AW1585" i="6"/>
  <c r="BA1587" i="6"/>
  <c r="BB1586" i="6"/>
  <c r="AO1585" i="6"/>
  <c r="AR1585" i="6" s="1"/>
  <c r="AN1586" i="6"/>
  <c r="AP1585" i="6"/>
  <c r="AT1585" i="6"/>
  <c r="AS1586" i="6"/>
  <c r="AJ1587" i="6"/>
  <c r="AK1586" i="6"/>
  <c r="AL1586" i="6"/>
  <c r="AQ1585" i="6" l="1"/>
  <c r="AJ1588" i="6"/>
  <c r="AL1587" i="6"/>
  <c r="AK1587" i="6"/>
  <c r="AS1587" i="6"/>
  <c r="AT1586" i="6"/>
  <c r="AP1586" i="6"/>
  <c r="AO1586" i="6"/>
  <c r="AR1586" i="6" s="1"/>
  <c r="AN1587" i="6"/>
  <c r="BA1588" i="6"/>
  <c r="BB1587" i="6"/>
  <c r="AX1586" i="6"/>
  <c r="AV1587" i="6"/>
  <c r="AW1586" i="6"/>
  <c r="AQ1586" i="6" l="1"/>
  <c r="AX1587" i="6"/>
  <c r="AV1588" i="6"/>
  <c r="AW1587" i="6"/>
  <c r="BB1588" i="6"/>
  <c r="BA1589" i="6"/>
  <c r="AP1587" i="6"/>
  <c r="AO1587" i="6"/>
  <c r="AR1587" i="6" s="1"/>
  <c r="AN1588" i="6"/>
  <c r="AS1588" i="6"/>
  <c r="AT1587" i="6"/>
  <c r="AJ1589" i="6"/>
  <c r="AL1588" i="6"/>
  <c r="AK1588" i="6"/>
  <c r="AQ1587" i="6" l="1"/>
  <c r="AS1589" i="6"/>
  <c r="AT1588" i="6"/>
  <c r="AN1589" i="6"/>
  <c r="AP1588" i="6"/>
  <c r="AO1588" i="6"/>
  <c r="AR1588" i="6" s="1"/>
  <c r="AW1588" i="6"/>
  <c r="AV1589" i="6"/>
  <c r="AX1588" i="6"/>
  <c r="AJ1590" i="6"/>
  <c r="AK1589" i="6"/>
  <c r="AL1589" i="6"/>
  <c r="BB1589" i="6"/>
  <c r="BA1590" i="6"/>
  <c r="AQ1588" i="6" l="1"/>
  <c r="AJ1591" i="6"/>
  <c r="AK1590" i="6"/>
  <c r="AL1590" i="6"/>
  <c r="AW1589" i="6"/>
  <c r="AV1590" i="6"/>
  <c r="AX1589" i="6"/>
  <c r="AN1590" i="6"/>
  <c r="AP1589" i="6"/>
  <c r="AO1589" i="6"/>
  <c r="AR1589" i="6" s="1"/>
  <c r="BB1590" i="6"/>
  <c r="BA1591" i="6"/>
  <c r="AT1589" i="6"/>
  <c r="AS1590" i="6"/>
  <c r="AQ1589" i="6" l="1"/>
  <c r="BB1591" i="6"/>
  <c r="BA1592" i="6"/>
  <c r="AW1590" i="6"/>
  <c r="AX1590" i="6"/>
  <c r="AV1591" i="6"/>
  <c r="AN1591" i="6"/>
  <c r="AO1590" i="6"/>
  <c r="AR1590" i="6" s="1"/>
  <c r="AP1590" i="6"/>
  <c r="AS1591" i="6"/>
  <c r="AT1590" i="6"/>
  <c r="AL1591" i="6"/>
  <c r="AJ1592" i="6"/>
  <c r="AK1591" i="6"/>
  <c r="AQ1590" i="6" l="1"/>
  <c r="AS1592" i="6"/>
  <c r="AT1591" i="6"/>
  <c r="AL1592" i="6"/>
  <c r="AJ1593" i="6"/>
  <c r="AK1592" i="6"/>
  <c r="AN1592" i="6"/>
  <c r="AP1591" i="6"/>
  <c r="AO1591" i="6"/>
  <c r="AR1591" i="6" s="1"/>
  <c r="AV1592" i="6"/>
  <c r="AX1591" i="6"/>
  <c r="AW1591" i="6"/>
  <c r="BA1593" i="6"/>
  <c r="BB1592" i="6"/>
  <c r="AQ1591" i="6" l="1"/>
  <c r="BB1593" i="6"/>
  <c r="BA1594" i="6"/>
  <c r="AW1592" i="6"/>
  <c r="AV1593" i="6"/>
  <c r="AX1592" i="6"/>
  <c r="AP1592" i="6"/>
  <c r="AN1593" i="6"/>
  <c r="AO1592" i="6"/>
  <c r="AR1592" i="6" s="1"/>
  <c r="AJ1594" i="6"/>
  <c r="AK1593" i="6"/>
  <c r="AL1593" i="6"/>
  <c r="AT1592" i="6"/>
  <c r="AS1593" i="6"/>
  <c r="AQ1592" i="6" l="1"/>
  <c r="AL1594" i="6"/>
  <c r="AK1594" i="6"/>
  <c r="AJ1595" i="6"/>
  <c r="AP1593" i="6"/>
  <c r="AN1594" i="6"/>
  <c r="AO1593" i="6"/>
  <c r="AR1593" i="6" s="1"/>
  <c r="AX1593" i="6"/>
  <c r="AV1594" i="6"/>
  <c r="AW1593" i="6"/>
  <c r="BA1595" i="6"/>
  <c r="BB1594" i="6"/>
  <c r="AT1593" i="6"/>
  <c r="AS1594" i="6"/>
  <c r="AQ1593" i="6" l="1"/>
  <c r="AK1595" i="6"/>
  <c r="AJ1596" i="6"/>
  <c r="AL1595" i="6"/>
  <c r="BA1596" i="6"/>
  <c r="BB1595" i="6"/>
  <c r="AX1594" i="6"/>
  <c r="AV1595" i="6"/>
  <c r="AW1594" i="6"/>
  <c r="AP1594" i="6"/>
  <c r="AN1595" i="6"/>
  <c r="AO1594" i="6"/>
  <c r="AR1594" i="6" s="1"/>
  <c r="AS1595" i="6"/>
  <c r="AT1594" i="6"/>
  <c r="AQ1594" i="6" l="1"/>
  <c r="AT1595" i="6"/>
  <c r="AS1596" i="6"/>
  <c r="AN1596" i="6"/>
  <c r="AO1595" i="6"/>
  <c r="AR1595" i="6" s="1"/>
  <c r="AP1595" i="6"/>
  <c r="BA1597" i="6"/>
  <c r="BB1596" i="6"/>
  <c r="AX1595" i="6"/>
  <c r="AV1596" i="6"/>
  <c r="AW1595" i="6"/>
  <c r="AJ1597" i="6"/>
  <c r="AK1596" i="6"/>
  <c r="AL1596" i="6"/>
  <c r="AQ1595" i="6" l="1"/>
  <c r="AW1596" i="6"/>
  <c r="AV1597" i="6"/>
  <c r="AX1596" i="6"/>
  <c r="AN1597" i="6"/>
  <c r="AP1596" i="6"/>
  <c r="AO1596" i="6"/>
  <c r="AR1596" i="6" s="1"/>
  <c r="AK1597" i="6"/>
  <c r="AJ1598" i="6"/>
  <c r="AL1597" i="6"/>
  <c r="BA1598" i="6"/>
  <c r="BB1597" i="6"/>
  <c r="AS1597" i="6"/>
  <c r="AT1596" i="6"/>
  <c r="AQ1596" i="6" l="1"/>
  <c r="BB1598" i="6"/>
  <c r="BA1599" i="6"/>
  <c r="AN1598" i="6"/>
  <c r="AP1597" i="6"/>
  <c r="AO1597" i="6"/>
  <c r="AR1597" i="6" s="1"/>
  <c r="AT1597" i="6"/>
  <c r="AS1598" i="6"/>
  <c r="AJ1599" i="6"/>
  <c r="AK1598" i="6"/>
  <c r="AL1598" i="6"/>
  <c r="AW1597" i="6"/>
  <c r="AV1598" i="6"/>
  <c r="AX1597" i="6"/>
  <c r="AQ1597" i="6" l="1"/>
  <c r="AJ1600" i="6"/>
  <c r="AL1599" i="6"/>
  <c r="AK1599" i="6"/>
  <c r="AT1598" i="6"/>
  <c r="AS1599" i="6"/>
  <c r="AP1598" i="6"/>
  <c r="AN1599" i="6"/>
  <c r="AO1598" i="6"/>
  <c r="AR1598" i="6" s="1"/>
  <c r="AV1599" i="6"/>
  <c r="AW1598" i="6"/>
  <c r="AX1598" i="6"/>
  <c r="BA1600" i="6"/>
  <c r="BB1599" i="6"/>
  <c r="AQ1598" i="6" l="1"/>
  <c r="BA1601" i="6"/>
  <c r="BB1600" i="6"/>
  <c r="AV1600" i="6"/>
  <c r="AX1599" i="6"/>
  <c r="AW1599" i="6"/>
  <c r="AN1600" i="6"/>
  <c r="AP1599" i="6"/>
  <c r="AO1599" i="6"/>
  <c r="AR1599" i="6" s="1"/>
  <c r="AS1600" i="6"/>
  <c r="AT1599" i="6"/>
  <c r="AK1600" i="6"/>
  <c r="AJ1601" i="6"/>
  <c r="AL1600" i="6"/>
  <c r="AQ1599" i="6" l="1"/>
  <c r="AX1600" i="6"/>
  <c r="AV1601" i="6"/>
  <c r="AW1600" i="6"/>
  <c r="AK1601" i="6"/>
  <c r="AJ1602" i="6"/>
  <c r="AL1601" i="6"/>
  <c r="AS1601" i="6"/>
  <c r="AT1600" i="6"/>
  <c r="AP1600" i="6"/>
  <c r="AN1601" i="6"/>
  <c r="AO1600" i="6"/>
  <c r="AR1600" i="6" s="1"/>
  <c r="BA1602" i="6"/>
  <c r="BB1601" i="6"/>
  <c r="AQ1600" i="6" l="1"/>
  <c r="AP1601" i="6"/>
  <c r="AN1602" i="6"/>
  <c r="AO1601" i="6"/>
  <c r="AR1601" i="6" s="1"/>
  <c r="AS1602" i="6"/>
  <c r="AT1601" i="6"/>
  <c r="BA1603" i="6"/>
  <c r="BB1602" i="6"/>
  <c r="AX1601" i="6"/>
  <c r="AV1602" i="6"/>
  <c r="AW1601" i="6"/>
  <c r="AK1602" i="6"/>
  <c r="AJ1603" i="6"/>
  <c r="AL1602" i="6"/>
  <c r="AQ1601" i="6" l="1"/>
  <c r="AJ1604" i="6"/>
  <c r="AL1603" i="6"/>
  <c r="AK1603" i="6"/>
  <c r="AT1602" i="6"/>
  <c r="AS1603" i="6"/>
  <c r="AX1602" i="6"/>
  <c r="AV1603" i="6"/>
  <c r="AW1602" i="6"/>
  <c r="BA1604" i="6"/>
  <c r="BB1603" i="6"/>
  <c r="AN1603" i="6"/>
  <c r="AP1602" i="6"/>
  <c r="AO1602" i="6"/>
  <c r="AR1602" i="6" s="1"/>
  <c r="AQ1602" i="6" l="1"/>
  <c r="AP1603" i="6"/>
  <c r="AO1603" i="6"/>
  <c r="AR1603" i="6" s="1"/>
  <c r="AN1604" i="6"/>
  <c r="BB1604" i="6"/>
  <c r="BA1605" i="6"/>
  <c r="AX1603" i="6"/>
  <c r="AW1603" i="6"/>
  <c r="AV1604" i="6"/>
  <c r="AS1604" i="6"/>
  <c r="AT1603" i="6"/>
  <c r="AL1604" i="6"/>
  <c r="AK1604" i="6"/>
  <c r="AJ1605" i="6"/>
  <c r="AQ1603" i="6" l="1"/>
  <c r="AS1605" i="6"/>
  <c r="AT1604" i="6"/>
  <c r="AV1605" i="6"/>
  <c r="AW1604" i="6"/>
  <c r="AX1604" i="6"/>
  <c r="AP1604" i="6"/>
  <c r="AO1604" i="6"/>
  <c r="AR1604" i="6" s="1"/>
  <c r="AN1605" i="6"/>
  <c r="BA1606" i="6"/>
  <c r="BB1605" i="6"/>
  <c r="AL1605" i="6"/>
  <c r="AJ1606" i="6"/>
  <c r="AK1605" i="6"/>
  <c r="AQ1604" i="6" l="1"/>
  <c r="AL1606" i="6"/>
  <c r="AJ1607" i="6"/>
  <c r="AK1606" i="6"/>
  <c r="AO1605" i="6"/>
  <c r="AR1605" i="6" s="1"/>
  <c r="AP1605" i="6"/>
  <c r="AN1606" i="6"/>
  <c r="AW1605" i="6"/>
  <c r="AV1606" i="6"/>
  <c r="AX1605" i="6"/>
  <c r="BB1606" i="6"/>
  <c r="BA1607" i="6"/>
  <c r="AS1606" i="6"/>
  <c r="AT1605" i="6"/>
  <c r="AQ1605" i="6" l="1"/>
  <c r="AW1606" i="6"/>
  <c r="AV1607" i="6"/>
  <c r="AX1606" i="6"/>
  <c r="AS1607" i="6"/>
  <c r="AT1606" i="6"/>
  <c r="BA1608" i="6"/>
  <c r="BB1607" i="6"/>
  <c r="AN1607" i="6"/>
  <c r="AP1606" i="6"/>
  <c r="AO1606" i="6"/>
  <c r="AR1606" i="6" s="1"/>
  <c r="AK1607" i="6"/>
  <c r="AL1607" i="6"/>
  <c r="AJ1608" i="6"/>
  <c r="AQ1606" i="6" l="1"/>
  <c r="AN1608" i="6"/>
  <c r="AO1607" i="6"/>
  <c r="AR1607" i="6" s="1"/>
  <c r="AP1607" i="6"/>
  <c r="AT1607" i="6"/>
  <c r="AS1608" i="6"/>
  <c r="BB1608" i="6"/>
  <c r="BA1609" i="6"/>
  <c r="AW1607" i="6"/>
  <c r="AV1608" i="6"/>
  <c r="AX1607" i="6"/>
  <c r="AJ1609" i="6"/>
  <c r="AK1608" i="6"/>
  <c r="AL1608" i="6"/>
  <c r="AQ1607" i="6" l="1"/>
  <c r="AK1609" i="6"/>
  <c r="AJ1610" i="6"/>
  <c r="AL1609" i="6"/>
  <c r="AW1608" i="6"/>
  <c r="AV1609" i="6"/>
  <c r="AX1608" i="6"/>
  <c r="BA1610" i="6"/>
  <c r="BB1609" i="6"/>
  <c r="AS1609" i="6"/>
  <c r="AT1608" i="6"/>
  <c r="AP1608" i="6"/>
  <c r="AN1609" i="6"/>
  <c r="AO1608" i="6"/>
  <c r="AR1608" i="6" s="1"/>
  <c r="AQ1608" i="6" l="1"/>
  <c r="AS1610" i="6"/>
  <c r="AT1609" i="6"/>
  <c r="BB1610" i="6"/>
  <c r="BA1611" i="6"/>
  <c r="AN1610" i="6"/>
  <c r="AP1609" i="6"/>
  <c r="AO1609" i="6"/>
  <c r="AR1609" i="6" s="1"/>
  <c r="AK1610" i="6"/>
  <c r="AL1610" i="6"/>
  <c r="AJ1611" i="6"/>
  <c r="AX1609" i="6"/>
  <c r="AV1610" i="6"/>
  <c r="AW1609" i="6"/>
  <c r="AQ1609" i="6" l="1"/>
  <c r="AL1611" i="6"/>
  <c r="AK1611" i="6"/>
  <c r="AJ1612" i="6"/>
  <c r="BA1612" i="6"/>
  <c r="BB1611" i="6"/>
  <c r="AX1610" i="6"/>
  <c r="AV1611" i="6"/>
  <c r="AW1610" i="6"/>
  <c r="AP1610" i="6"/>
  <c r="AN1611" i="6"/>
  <c r="AO1610" i="6"/>
  <c r="AR1610" i="6" s="1"/>
  <c r="AS1611" i="6"/>
  <c r="AT1610" i="6"/>
  <c r="AQ1610" i="6" l="1"/>
  <c r="AN1612" i="6"/>
  <c r="AP1611" i="6"/>
  <c r="AO1611" i="6"/>
  <c r="AR1611" i="6" s="1"/>
  <c r="AJ1613" i="6"/>
  <c r="AL1612" i="6"/>
  <c r="AK1612" i="6"/>
  <c r="AW1611" i="6"/>
  <c r="AV1612" i="6"/>
  <c r="AX1611" i="6"/>
  <c r="BA1613" i="6"/>
  <c r="BB1612" i="6"/>
  <c r="AS1612" i="6"/>
  <c r="AT1611" i="6"/>
  <c r="AQ1611" i="6" l="1"/>
  <c r="AV1613" i="6"/>
  <c r="AX1612" i="6"/>
  <c r="AW1612" i="6"/>
  <c r="BA1614" i="6"/>
  <c r="BB1613" i="6"/>
  <c r="AT1612" i="6"/>
  <c r="AS1613" i="6"/>
  <c r="AK1613" i="6"/>
  <c r="AJ1614" i="6"/>
  <c r="AL1613" i="6"/>
  <c r="AP1612" i="6"/>
  <c r="AO1612" i="6"/>
  <c r="AR1612" i="6" s="1"/>
  <c r="AN1613" i="6"/>
  <c r="AQ1612" i="6" l="1"/>
  <c r="AJ1615" i="6"/>
  <c r="AK1614" i="6"/>
  <c r="AL1614" i="6"/>
  <c r="AS1614" i="6"/>
  <c r="AT1613" i="6"/>
  <c r="BA1615" i="6"/>
  <c r="BB1614" i="6"/>
  <c r="AO1613" i="6"/>
  <c r="AR1613" i="6" s="1"/>
  <c r="AN1614" i="6"/>
  <c r="AP1613" i="6"/>
  <c r="AV1614" i="6"/>
  <c r="AW1613" i="6"/>
  <c r="AX1613" i="6"/>
  <c r="AQ1613" i="6" l="1"/>
  <c r="AP1614" i="6"/>
  <c r="AO1614" i="6"/>
  <c r="AR1614" i="6" s="1"/>
  <c r="AN1615" i="6"/>
  <c r="AX1614" i="6"/>
  <c r="AV1615" i="6"/>
  <c r="AW1614" i="6"/>
  <c r="BB1615" i="6"/>
  <c r="BA1616" i="6"/>
  <c r="AT1614" i="6"/>
  <c r="AS1615" i="6"/>
  <c r="AJ1616" i="6"/>
  <c r="AL1615" i="6"/>
  <c r="AK1615" i="6"/>
  <c r="AQ1614" i="6" l="1"/>
  <c r="AJ1617" i="6"/>
  <c r="AL1616" i="6"/>
  <c r="AK1616" i="6"/>
  <c r="AS1616" i="6"/>
  <c r="AT1615" i="6"/>
  <c r="BA1617" i="6"/>
  <c r="BB1616" i="6"/>
  <c r="AP1615" i="6"/>
  <c r="AO1615" i="6"/>
  <c r="AR1615" i="6" s="1"/>
  <c r="AN1616" i="6"/>
  <c r="AW1615" i="6"/>
  <c r="AV1616" i="6"/>
  <c r="AX1615" i="6"/>
  <c r="AQ1615" i="6" l="1"/>
  <c r="BB1617" i="6"/>
  <c r="BA1618" i="6"/>
  <c r="AP1616" i="6"/>
  <c r="AO1616" i="6"/>
  <c r="AR1616" i="6" s="1"/>
  <c r="AN1617" i="6"/>
  <c r="AS1617" i="6"/>
  <c r="AT1616" i="6"/>
  <c r="AX1616" i="6"/>
  <c r="AV1617" i="6"/>
  <c r="AW1616" i="6"/>
  <c r="AL1617" i="6"/>
  <c r="AJ1618" i="6"/>
  <c r="AK1617" i="6"/>
  <c r="AQ1616" i="6" l="1"/>
  <c r="AK1618" i="6"/>
  <c r="AJ1619" i="6"/>
  <c r="AL1618" i="6"/>
  <c r="AT1617" i="6"/>
  <c r="AS1618" i="6"/>
  <c r="AP1617" i="6"/>
  <c r="AO1617" i="6"/>
  <c r="AR1617" i="6" s="1"/>
  <c r="AN1618" i="6"/>
  <c r="BB1618" i="6"/>
  <c r="BA1619" i="6"/>
  <c r="AX1617" i="6"/>
  <c r="AW1617" i="6"/>
  <c r="AV1618" i="6"/>
  <c r="AQ1617" i="6" l="1"/>
  <c r="BA1620" i="6"/>
  <c r="BB1619" i="6"/>
  <c r="AN1619" i="6"/>
  <c r="AP1618" i="6"/>
  <c r="AO1618" i="6"/>
  <c r="AR1618" i="6" s="1"/>
  <c r="AJ1620" i="6"/>
  <c r="AK1619" i="6"/>
  <c r="AL1619" i="6"/>
  <c r="AT1618" i="6"/>
  <c r="AS1619" i="6"/>
  <c r="AX1618" i="6"/>
  <c r="AW1618" i="6"/>
  <c r="AV1619" i="6"/>
  <c r="AQ1618" i="6" l="1"/>
  <c r="AT1619" i="6"/>
  <c r="AS1620" i="6"/>
  <c r="AP1619" i="6"/>
  <c r="AN1620" i="6"/>
  <c r="AO1619" i="6"/>
  <c r="AR1619" i="6" s="1"/>
  <c r="AL1620" i="6"/>
  <c r="AJ1621" i="6"/>
  <c r="AK1620" i="6"/>
  <c r="AW1619" i="6"/>
  <c r="AV1620" i="6"/>
  <c r="AX1619" i="6"/>
  <c r="BA1621" i="6"/>
  <c r="BB1620" i="6"/>
  <c r="AQ1619" i="6" l="1"/>
  <c r="AW1620" i="6"/>
  <c r="AV1621" i="6"/>
  <c r="AX1620" i="6"/>
  <c r="BA1622" i="6"/>
  <c r="BB1621" i="6"/>
  <c r="AT1620" i="6"/>
  <c r="AS1621" i="6"/>
  <c r="AK1621" i="6"/>
  <c r="AL1621" i="6"/>
  <c r="AJ1622" i="6"/>
  <c r="AN1621" i="6"/>
  <c r="AP1620" i="6"/>
  <c r="AO1620" i="6"/>
  <c r="AR1620" i="6" s="1"/>
  <c r="AQ1620" i="6" l="1"/>
  <c r="AJ1623" i="6"/>
  <c r="AL1622" i="6"/>
  <c r="AK1622" i="6"/>
  <c r="AO1621" i="6"/>
  <c r="AR1621" i="6" s="1"/>
  <c r="AP1621" i="6"/>
  <c r="AN1622" i="6"/>
  <c r="AT1621" i="6"/>
  <c r="AS1622" i="6"/>
  <c r="AX1621" i="6"/>
  <c r="AV1622" i="6"/>
  <c r="AW1621" i="6"/>
  <c r="BB1622" i="6"/>
  <c r="BA1623" i="6"/>
  <c r="AQ1621" i="6" l="1"/>
  <c r="AV1623" i="6"/>
  <c r="AX1622" i="6"/>
  <c r="AW1622" i="6"/>
  <c r="AO1622" i="6"/>
  <c r="AR1622" i="6" s="1"/>
  <c r="AN1623" i="6"/>
  <c r="AP1622" i="6"/>
  <c r="AS1623" i="6"/>
  <c r="AT1622" i="6"/>
  <c r="BB1623" i="6"/>
  <c r="BA1624" i="6"/>
  <c r="AJ1624" i="6"/>
  <c r="AK1623" i="6"/>
  <c r="AL1623" i="6"/>
  <c r="AQ1622" i="6" l="1"/>
  <c r="AJ1625" i="6"/>
  <c r="AK1624" i="6"/>
  <c r="AL1624" i="6"/>
  <c r="BA1625" i="6"/>
  <c r="BB1624" i="6"/>
  <c r="AT1623" i="6"/>
  <c r="AS1624" i="6"/>
  <c r="AN1624" i="6"/>
  <c r="AP1623" i="6"/>
  <c r="AO1623" i="6"/>
  <c r="AR1623" i="6" s="1"/>
  <c r="AV1624" i="6"/>
  <c r="AW1623" i="6"/>
  <c r="AX1623" i="6"/>
  <c r="AQ1623" i="6" l="1"/>
  <c r="AW1624" i="6"/>
  <c r="AV1625" i="6"/>
  <c r="AX1624" i="6"/>
  <c r="AT1624" i="6"/>
  <c r="AS1625" i="6"/>
  <c r="AN1625" i="6"/>
  <c r="AP1624" i="6"/>
  <c r="AO1624" i="6"/>
  <c r="AR1624" i="6" s="1"/>
  <c r="BB1625" i="6"/>
  <c r="BA1626" i="6"/>
  <c r="AJ1626" i="6"/>
  <c r="AL1625" i="6"/>
  <c r="AK1625" i="6"/>
  <c r="AQ1624" i="6" l="1"/>
  <c r="BA1627" i="6"/>
  <c r="BB1626" i="6"/>
  <c r="AJ1627" i="6"/>
  <c r="AL1626" i="6"/>
  <c r="AK1626" i="6"/>
  <c r="AO1625" i="6"/>
  <c r="AR1625" i="6" s="1"/>
  <c r="AP1625" i="6"/>
  <c r="AN1626" i="6"/>
  <c r="AS1626" i="6"/>
  <c r="AT1625" i="6"/>
  <c r="AV1626" i="6"/>
  <c r="AW1625" i="6"/>
  <c r="AX1625" i="6"/>
  <c r="AQ1625" i="6" l="1"/>
  <c r="AT1626" i="6"/>
  <c r="AS1627" i="6"/>
  <c r="AW1626" i="6"/>
  <c r="AV1627" i="6"/>
  <c r="AX1626" i="6"/>
  <c r="AJ1628" i="6"/>
  <c r="AL1627" i="6"/>
  <c r="AK1627" i="6"/>
  <c r="AP1626" i="6"/>
  <c r="AO1626" i="6"/>
  <c r="AR1626" i="6" s="1"/>
  <c r="AN1627" i="6"/>
  <c r="BB1627" i="6"/>
  <c r="BA1628" i="6"/>
  <c r="AQ1626" i="6" l="1"/>
  <c r="AP1627" i="6"/>
  <c r="AN1628" i="6"/>
  <c r="AO1627" i="6"/>
  <c r="AR1627" i="6" s="1"/>
  <c r="AX1627" i="6"/>
  <c r="AV1628" i="6"/>
  <c r="AW1627" i="6"/>
  <c r="AJ1629" i="6"/>
  <c r="AL1628" i="6"/>
  <c r="AK1628" i="6"/>
  <c r="AT1627" i="6"/>
  <c r="AS1628" i="6"/>
  <c r="BA1629" i="6"/>
  <c r="BB1628" i="6"/>
  <c r="AQ1627" i="6" l="1"/>
  <c r="BA1630" i="6"/>
  <c r="BB1629" i="6"/>
  <c r="AT1628" i="6"/>
  <c r="AS1629" i="6"/>
  <c r="AP1628" i="6"/>
  <c r="AO1628" i="6"/>
  <c r="AR1628" i="6" s="1"/>
  <c r="AN1629" i="6"/>
  <c r="AK1629" i="6"/>
  <c r="AJ1630" i="6"/>
  <c r="AL1629" i="6"/>
  <c r="AW1628" i="6"/>
  <c r="AV1629" i="6"/>
  <c r="AX1628" i="6"/>
  <c r="AQ1628" i="6" l="1"/>
  <c r="AW1629" i="6"/>
  <c r="AV1630" i="6"/>
  <c r="AX1629" i="6"/>
  <c r="AP1629" i="6"/>
  <c r="AO1629" i="6"/>
  <c r="AR1629" i="6" s="1"/>
  <c r="AN1630" i="6"/>
  <c r="AJ1631" i="6"/>
  <c r="AL1630" i="6"/>
  <c r="AK1630" i="6"/>
  <c r="AS1630" i="6"/>
  <c r="AT1629" i="6"/>
  <c r="BA1631" i="6"/>
  <c r="BB1630" i="6"/>
  <c r="AQ1629" i="6" l="1"/>
  <c r="AT1630" i="6"/>
  <c r="AS1631" i="6"/>
  <c r="AJ1632" i="6"/>
  <c r="AL1631" i="6"/>
  <c r="AK1631" i="6"/>
  <c r="AW1630" i="6"/>
  <c r="AV1631" i="6"/>
  <c r="AX1630" i="6"/>
  <c r="BA1632" i="6"/>
  <c r="BB1631" i="6"/>
  <c r="AP1630" i="6"/>
  <c r="AO1630" i="6"/>
  <c r="AR1630" i="6" s="1"/>
  <c r="AN1631" i="6"/>
  <c r="AQ1630" i="6" l="1"/>
  <c r="AV1632" i="6"/>
  <c r="AW1631" i="6"/>
  <c r="AX1631" i="6"/>
  <c r="BB1632" i="6"/>
  <c r="BA1633" i="6"/>
  <c r="AL1632" i="6"/>
  <c r="AJ1633" i="6"/>
  <c r="AK1632" i="6"/>
  <c r="AS1632" i="6"/>
  <c r="AT1631" i="6"/>
  <c r="AP1631" i="6"/>
  <c r="AO1631" i="6"/>
  <c r="AR1631" i="6" s="1"/>
  <c r="AN1632" i="6"/>
  <c r="AQ1631" i="6" l="1"/>
  <c r="AK1633" i="6"/>
  <c r="AJ1634" i="6"/>
  <c r="AL1633" i="6"/>
  <c r="AT1632" i="6"/>
  <c r="AS1633" i="6"/>
  <c r="BB1633" i="6"/>
  <c r="BA1634" i="6"/>
  <c r="AN1633" i="6"/>
  <c r="AP1632" i="6"/>
  <c r="AO1632" i="6"/>
  <c r="AR1632" i="6" s="1"/>
  <c r="AW1632" i="6"/>
  <c r="AV1633" i="6"/>
  <c r="AX1632" i="6"/>
  <c r="AQ1632" i="6" l="1"/>
  <c r="AW1633" i="6"/>
  <c r="AV1634" i="6"/>
  <c r="AX1633" i="6"/>
  <c r="BA1635" i="6"/>
  <c r="BB1634" i="6"/>
  <c r="AN1634" i="6"/>
  <c r="AP1633" i="6"/>
  <c r="AO1633" i="6"/>
  <c r="AR1633" i="6" s="1"/>
  <c r="AT1633" i="6"/>
  <c r="AS1634" i="6"/>
  <c r="AL1634" i="6"/>
  <c r="AK1634" i="6"/>
  <c r="AJ1635" i="6"/>
  <c r="AQ1633" i="6" l="1"/>
  <c r="AT1634" i="6"/>
  <c r="AS1635" i="6"/>
  <c r="AN1635" i="6"/>
  <c r="AP1634" i="6"/>
  <c r="AO1634" i="6"/>
  <c r="AR1634" i="6" s="1"/>
  <c r="AW1634" i="6"/>
  <c r="AV1635" i="6"/>
  <c r="AX1634" i="6"/>
  <c r="BB1635" i="6"/>
  <c r="BA1636" i="6"/>
  <c r="AJ1636" i="6"/>
  <c r="AK1635" i="6"/>
  <c r="AL1635" i="6"/>
  <c r="AQ1634" i="6" l="1"/>
  <c r="BA1637" i="6"/>
  <c r="BB1636" i="6"/>
  <c r="AW1635" i="6"/>
  <c r="AV1636" i="6"/>
  <c r="AX1635" i="6"/>
  <c r="AO1635" i="6"/>
  <c r="AR1635" i="6" s="1"/>
  <c r="AN1636" i="6"/>
  <c r="AP1635" i="6"/>
  <c r="AJ1637" i="6"/>
  <c r="AL1636" i="6"/>
  <c r="AK1636" i="6"/>
  <c r="AS1636" i="6"/>
  <c r="AT1635" i="6"/>
  <c r="AQ1635" i="6" l="1"/>
  <c r="AT1636" i="6"/>
  <c r="AS1637" i="6"/>
  <c r="AV1637" i="6"/>
  <c r="AW1636" i="6"/>
  <c r="AX1636" i="6"/>
  <c r="AJ1638" i="6"/>
  <c r="AK1637" i="6"/>
  <c r="AL1637" i="6"/>
  <c r="AP1636" i="6"/>
  <c r="AN1637" i="6"/>
  <c r="AO1636" i="6"/>
  <c r="AR1636" i="6" s="1"/>
  <c r="BB1637" i="6"/>
  <c r="BA1638" i="6"/>
  <c r="AQ1636" i="6" l="1"/>
  <c r="AP1637" i="6"/>
  <c r="AO1637" i="6"/>
  <c r="AR1637" i="6" s="1"/>
  <c r="AN1638" i="6"/>
  <c r="AV1638" i="6"/>
  <c r="AW1637" i="6"/>
  <c r="AX1637" i="6"/>
  <c r="AK1638" i="6"/>
  <c r="AJ1639" i="6"/>
  <c r="AL1638" i="6"/>
  <c r="AT1637" i="6"/>
  <c r="AS1638" i="6"/>
  <c r="BA1639" i="6"/>
  <c r="BB1638" i="6"/>
  <c r="AQ1637" i="6" l="1"/>
  <c r="BB1639" i="6"/>
  <c r="BA1640" i="6"/>
  <c r="AL1639" i="6"/>
  <c r="AJ1640" i="6"/>
  <c r="AK1639" i="6"/>
  <c r="AO1638" i="6"/>
  <c r="AR1638" i="6" s="1"/>
  <c r="AN1639" i="6"/>
  <c r="AP1638" i="6"/>
  <c r="AX1638" i="6"/>
  <c r="AV1639" i="6"/>
  <c r="AW1638" i="6"/>
  <c r="AS1639" i="6"/>
  <c r="AT1638" i="6"/>
  <c r="AQ1638" i="6" l="1"/>
  <c r="AS1640" i="6"/>
  <c r="AT1639" i="6"/>
  <c r="AW1639" i="6"/>
  <c r="AV1640" i="6"/>
  <c r="AX1639" i="6"/>
  <c r="AN1640" i="6"/>
  <c r="AP1639" i="6"/>
  <c r="AO1639" i="6"/>
  <c r="AR1639" i="6" s="1"/>
  <c r="AL1640" i="6"/>
  <c r="AJ1641" i="6"/>
  <c r="AK1640" i="6"/>
  <c r="BA1641" i="6"/>
  <c r="BB1640" i="6"/>
  <c r="AQ1639" i="6" l="1"/>
  <c r="AJ1642" i="6"/>
  <c r="AK1641" i="6"/>
  <c r="AL1641" i="6"/>
  <c r="BB1641" i="6"/>
  <c r="BA1642" i="6"/>
  <c r="AN1641" i="6"/>
  <c r="AO1640" i="6"/>
  <c r="AR1640" i="6" s="1"/>
  <c r="AP1640" i="6"/>
  <c r="AW1640" i="6"/>
  <c r="AV1641" i="6"/>
  <c r="AX1640" i="6"/>
  <c r="AT1640" i="6"/>
  <c r="AS1641" i="6"/>
  <c r="AQ1640" i="6" l="1"/>
  <c r="AP1641" i="6"/>
  <c r="AO1641" i="6"/>
  <c r="AR1641" i="6" s="1"/>
  <c r="AN1642" i="6"/>
  <c r="BB1642" i="6"/>
  <c r="BA1643" i="6"/>
  <c r="AX1641" i="6"/>
  <c r="AV1642" i="6"/>
  <c r="AW1641" i="6"/>
  <c r="AS1642" i="6"/>
  <c r="AT1641" i="6"/>
  <c r="AJ1643" i="6"/>
  <c r="AK1642" i="6"/>
  <c r="AL1642" i="6"/>
  <c r="AQ1641" i="6" l="1"/>
  <c r="AT1642" i="6"/>
  <c r="AS1643" i="6"/>
  <c r="AK1643" i="6"/>
  <c r="AJ1644" i="6"/>
  <c r="AL1643" i="6"/>
  <c r="AW1642" i="6"/>
  <c r="AV1643" i="6"/>
  <c r="AX1642" i="6"/>
  <c r="AN1643" i="6"/>
  <c r="AP1642" i="6"/>
  <c r="AO1642" i="6"/>
  <c r="AR1642" i="6" s="1"/>
  <c r="BA1644" i="6"/>
  <c r="BB1643" i="6"/>
  <c r="AQ1642" i="6" l="1"/>
  <c r="AW1643" i="6"/>
  <c r="AV1644" i="6"/>
  <c r="AX1643" i="6"/>
  <c r="AO1643" i="6"/>
  <c r="AR1643" i="6" s="1"/>
  <c r="AP1643" i="6"/>
  <c r="AN1644" i="6"/>
  <c r="AJ1645" i="6"/>
  <c r="AK1644" i="6"/>
  <c r="AL1644" i="6"/>
  <c r="AS1644" i="6"/>
  <c r="AT1643" i="6"/>
  <c r="BB1644" i="6"/>
  <c r="BA1645" i="6"/>
  <c r="AQ1643" i="6" l="1"/>
  <c r="AT1644" i="6"/>
  <c r="AS1645" i="6"/>
  <c r="AL1645" i="6"/>
  <c r="AJ1646" i="6"/>
  <c r="AK1645" i="6"/>
  <c r="AN1645" i="6"/>
  <c r="AP1644" i="6"/>
  <c r="AO1644" i="6"/>
  <c r="AR1644" i="6" s="1"/>
  <c r="AV1645" i="6"/>
  <c r="AW1644" i="6"/>
  <c r="AX1644" i="6"/>
  <c r="BB1645" i="6"/>
  <c r="BA1646" i="6"/>
  <c r="AQ1644" i="6" l="1"/>
  <c r="AP1645" i="6"/>
  <c r="AO1645" i="6"/>
  <c r="AR1645" i="6" s="1"/>
  <c r="AN1646" i="6"/>
  <c r="AS1646" i="6"/>
  <c r="AT1645" i="6"/>
  <c r="AW1645" i="6"/>
  <c r="AV1646" i="6"/>
  <c r="AX1645" i="6"/>
  <c r="AK1646" i="6"/>
  <c r="AL1646" i="6"/>
  <c r="AJ1647" i="6"/>
  <c r="BA1647" i="6"/>
  <c r="BB1646" i="6"/>
  <c r="AQ1645" i="6" l="1"/>
  <c r="BA1648" i="6"/>
  <c r="BB1647" i="6"/>
  <c r="AP1646" i="6"/>
  <c r="AN1647" i="6"/>
  <c r="AO1646" i="6"/>
  <c r="AR1646" i="6" s="1"/>
  <c r="AL1647" i="6"/>
  <c r="AJ1648" i="6"/>
  <c r="AK1647" i="6"/>
  <c r="AW1646" i="6"/>
  <c r="AV1647" i="6"/>
  <c r="AX1646" i="6"/>
  <c r="AT1646" i="6"/>
  <c r="AS1647" i="6"/>
  <c r="AQ1646" i="6" l="1"/>
  <c r="AX1647" i="6"/>
  <c r="AV1648" i="6"/>
  <c r="AW1647" i="6"/>
  <c r="AJ1649" i="6"/>
  <c r="AL1648" i="6"/>
  <c r="AK1648" i="6"/>
  <c r="AN1648" i="6"/>
  <c r="AP1647" i="6"/>
  <c r="AO1647" i="6"/>
  <c r="AR1647" i="6" s="1"/>
  <c r="AT1647" i="6"/>
  <c r="AS1648" i="6"/>
  <c r="BA1649" i="6"/>
  <c r="BB1648" i="6"/>
  <c r="AQ1647" i="6" l="1"/>
  <c r="BA1650" i="6"/>
  <c r="BB1649" i="6"/>
  <c r="AT1648" i="6"/>
  <c r="AS1649" i="6"/>
  <c r="AN1649" i="6"/>
  <c r="AP1648" i="6"/>
  <c r="AO1648" i="6"/>
  <c r="AR1648" i="6" s="1"/>
  <c r="AJ1650" i="6"/>
  <c r="AK1649" i="6"/>
  <c r="AL1649" i="6"/>
  <c r="AV1649" i="6"/>
  <c r="AW1648" i="6"/>
  <c r="AX1648" i="6"/>
  <c r="AQ1648" i="6" l="1"/>
  <c r="AV1650" i="6"/>
  <c r="AW1649" i="6"/>
  <c r="AX1649" i="6"/>
  <c r="AT1649" i="6"/>
  <c r="AS1650" i="6"/>
  <c r="AK1650" i="6"/>
  <c r="AJ1651" i="6"/>
  <c r="AL1650" i="6"/>
  <c r="AP1649" i="6"/>
  <c r="AO1649" i="6"/>
  <c r="AR1649" i="6" s="1"/>
  <c r="AN1650" i="6"/>
  <c r="BA1651" i="6"/>
  <c r="BB1650" i="6"/>
  <c r="AQ1649" i="6" l="1"/>
  <c r="BB1651" i="6"/>
  <c r="BA1652" i="6"/>
  <c r="AJ1652" i="6"/>
  <c r="AK1651" i="6"/>
  <c r="AL1651" i="6"/>
  <c r="AS1651" i="6"/>
  <c r="AT1650" i="6"/>
  <c r="AP1650" i="6"/>
  <c r="AO1650" i="6"/>
  <c r="AR1650" i="6" s="1"/>
  <c r="AN1651" i="6"/>
  <c r="AV1651" i="6"/>
  <c r="AW1650" i="6"/>
  <c r="AX1650" i="6"/>
  <c r="AQ1650" i="6" l="1"/>
  <c r="AV1652" i="6"/>
  <c r="AX1651" i="6"/>
  <c r="AW1651" i="6"/>
  <c r="AJ1653" i="6"/>
  <c r="AL1652" i="6"/>
  <c r="AK1652" i="6"/>
  <c r="AN1652" i="6"/>
  <c r="AP1651" i="6"/>
  <c r="AO1651" i="6"/>
  <c r="AR1651" i="6" s="1"/>
  <c r="AS1652" i="6"/>
  <c r="AT1651" i="6"/>
  <c r="BB1652" i="6"/>
  <c r="BA1653" i="6"/>
  <c r="AQ1651" i="6" l="1"/>
  <c r="AT1652" i="6"/>
  <c r="AS1653" i="6"/>
  <c r="AN1653" i="6"/>
  <c r="AO1652" i="6"/>
  <c r="AR1652" i="6" s="1"/>
  <c r="AP1652" i="6"/>
  <c r="AJ1654" i="6"/>
  <c r="AK1653" i="6"/>
  <c r="AL1653" i="6"/>
  <c r="BA1654" i="6"/>
  <c r="BB1653" i="6"/>
  <c r="AV1653" i="6"/>
  <c r="AW1652" i="6"/>
  <c r="AX1652" i="6"/>
  <c r="AQ1652" i="6" l="1"/>
  <c r="AV1654" i="6"/>
  <c r="AW1653" i="6"/>
  <c r="AX1653" i="6"/>
  <c r="BB1654" i="6"/>
  <c r="BA1655" i="6"/>
  <c r="AK1654" i="6"/>
  <c r="AJ1655" i="6"/>
  <c r="AL1654" i="6"/>
  <c r="AT1653" i="6"/>
  <c r="AS1654" i="6"/>
  <c r="AP1653" i="6"/>
  <c r="AO1653" i="6"/>
  <c r="AR1653" i="6" s="1"/>
  <c r="AN1654" i="6"/>
  <c r="AQ1653" i="6" l="1"/>
  <c r="AL1655" i="6"/>
  <c r="AJ1656" i="6"/>
  <c r="AK1655" i="6"/>
  <c r="AT1654" i="6"/>
  <c r="AS1655" i="6"/>
  <c r="BA1656" i="6"/>
  <c r="BB1655" i="6"/>
  <c r="AN1655" i="6"/>
  <c r="AP1654" i="6"/>
  <c r="AO1654" i="6"/>
  <c r="AR1654" i="6" s="1"/>
  <c r="AW1654" i="6"/>
  <c r="AV1655" i="6"/>
  <c r="AX1654" i="6"/>
  <c r="AQ1654" i="6" l="1"/>
  <c r="AX1655" i="6"/>
  <c r="AW1655" i="6"/>
  <c r="AV1656" i="6"/>
  <c r="AT1655" i="6"/>
  <c r="AS1656" i="6"/>
  <c r="AN1656" i="6"/>
  <c r="AO1655" i="6"/>
  <c r="AR1655" i="6" s="1"/>
  <c r="AP1655" i="6"/>
  <c r="AJ1657" i="6"/>
  <c r="AL1656" i="6"/>
  <c r="AK1656" i="6"/>
  <c r="BB1656" i="6"/>
  <c r="BA1657" i="6"/>
  <c r="AQ1655" i="6" l="1"/>
  <c r="AV1657" i="6"/>
  <c r="AW1656" i="6"/>
  <c r="AX1656" i="6"/>
  <c r="AO1656" i="6"/>
  <c r="AR1656" i="6" s="1"/>
  <c r="AN1657" i="6"/>
  <c r="AP1656" i="6"/>
  <c r="AJ1658" i="6"/>
  <c r="AL1657" i="6"/>
  <c r="AK1657" i="6"/>
  <c r="AS1657" i="6"/>
  <c r="AT1656" i="6"/>
  <c r="BA1658" i="6"/>
  <c r="BB1657" i="6"/>
  <c r="AQ1656" i="6" l="1"/>
  <c r="AT1657" i="6"/>
  <c r="AS1658" i="6"/>
  <c r="BA1659" i="6"/>
  <c r="BB1658" i="6"/>
  <c r="AL1658" i="6"/>
  <c r="AJ1659" i="6"/>
  <c r="AK1658" i="6"/>
  <c r="AN1658" i="6"/>
  <c r="AP1657" i="6"/>
  <c r="AO1657" i="6"/>
  <c r="AR1657" i="6" s="1"/>
  <c r="AX1657" i="6"/>
  <c r="AV1658" i="6"/>
  <c r="AW1657" i="6"/>
  <c r="AQ1657" i="6" l="1"/>
  <c r="AV1659" i="6"/>
  <c r="AW1658" i="6"/>
  <c r="AX1658" i="6"/>
  <c r="AP1658" i="6"/>
  <c r="AO1658" i="6"/>
  <c r="AR1658" i="6" s="1"/>
  <c r="AN1659" i="6"/>
  <c r="BB1659" i="6"/>
  <c r="BA1660" i="6"/>
  <c r="AS1659" i="6"/>
  <c r="AT1658" i="6"/>
  <c r="AJ1660" i="6"/>
  <c r="AL1659" i="6"/>
  <c r="AK1659" i="6"/>
  <c r="AQ1658" i="6" l="1"/>
  <c r="AL1660" i="6"/>
  <c r="AK1660" i="6"/>
  <c r="AJ1661" i="6"/>
  <c r="BA1661" i="6"/>
  <c r="BB1660" i="6"/>
  <c r="AS1660" i="6"/>
  <c r="AT1659" i="6"/>
  <c r="AN1660" i="6"/>
  <c r="AP1659" i="6"/>
  <c r="AO1659" i="6"/>
  <c r="AR1659" i="6" s="1"/>
  <c r="AW1659" i="6"/>
  <c r="AV1660" i="6"/>
  <c r="AX1659" i="6"/>
  <c r="AQ1659" i="6" l="1"/>
  <c r="AS1661" i="6"/>
  <c r="AT1660" i="6"/>
  <c r="AW1660" i="6"/>
  <c r="AV1661" i="6"/>
  <c r="AX1660" i="6"/>
  <c r="BA1662" i="6"/>
  <c r="BB1661" i="6"/>
  <c r="AJ1662" i="6"/>
  <c r="AK1661" i="6"/>
  <c r="AL1661" i="6"/>
  <c r="AO1660" i="6"/>
  <c r="AR1660" i="6" s="1"/>
  <c r="AP1660" i="6"/>
  <c r="AN1661" i="6"/>
  <c r="AQ1660" i="6" l="1"/>
  <c r="AX1661" i="6"/>
  <c r="AW1661" i="6"/>
  <c r="AV1662" i="6"/>
  <c r="BB1662" i="6"/>
  <c r="BA1663" i="6"/>
  <c r="AK1662" i="6"/>
  <c r="AJ1663" i="6"/>
  <c r="AL1662" i="6"/>
  <c r="AN1662" i="6"/>
  <c r="AP1661" i="6"/>
  <c r="AO1661" i="6"/>
  <c r="AR1661" i="6" s="1"/>
  <c r="AS1662" i="6"/>
  <c r="AT1661" i="6"/>
  <c r="AQ1661" i="6" l="1"/>
  <c r="BB1663" i="6"/>
  <c r="BA1664" i="6"/>
  <c r="AN1663" i="6"/>
  <c r="AP1662" i="6"/>
  <c r="AO1662" i="6"/>
  <c r="AR1662" i="6" s="1"/>
  <c r="AX1662" i="6"/>
  <c r="AV1663" i="6"/>
  <c r="AW1662" i="6"/>
  <c r="AT1662" i="6"/>
  <c r="AS1663" i="6"/>
  <c r="AL1663" i="6"/>
  <c r="AK1663" i="6"/>
  <c r="AJ1664" i="6"/>
  <c r="AQ1662" i="6" l="1"/>
  <c r="AS1664" i="6"/>
  <c r="AT1663" i="6"/>
  <c r="AV1664" i="6"/>
  <c r="AW1663" i="6"/>
  <c r="AX1663" i="6"/>
  <c r="AP1663" i="6"/>
  <c r="AN1664" i="6"/>
  <c r="AO1663" i="6"/>
  <c r="AR1663" i="6" s="1"/>
  <c r="BB1664" i="6"/>
  <c r="BA1665" i="6"/>
  <c r="AJ1665" i="6"/>
  <c r="AL1664" i="6"/>
  <c r="AK1664" i="6"/>
  <c r="AQ1663" i="6" l="1"/>
  <c r="AJ1666" i="6"/>
  <c r="AK1665" i="6"/>
  <c r="AL1665" i="6"/>
  <c r="BA1666" i="6"/>
  <c r="BB1665" i="6"/>
  <c r="AN1665" i="6"/>
  <c r="AP1664" i="6"/>
  <c r="AO1664" i="6"/>
  <c r="AR1664" i="6" s="1"/>
  <c r="AV1665" i="6"/>
  <c r="AW1664" i="6"/>
  <c r="AX1664" i="6"/>
  <c r="AT1664" i="6"/>
  <c r="AS1665" i="6"/>
  <c r="AQ1664" i="6" l="1"/>
  <c r="BA1667" i="6"/>
  <c r="BB1666" i="6"/>
  <c r="AV1666" i="6"/>
  <c r="AX1665" i="6"/>
  <c r="AW1665" i="6"/>
  <c r="AP1665" i="6"/>
  <c r="AO1665" i="6"/>
  <c r="AR1665" i="6" s="1"/>
  <c r="AN1666" i="6"/>
  <c r="AT1665" i="6"/>
  <c r="AS1666" i="6"/>
  <c r="AK1666" i="6"/>
  <c r="AJ1667" i="6"/>
  <c r="AL1666" i="6"/>
  <c r="AQ1665" i="6" l="1"/>
  <c r="AN1667" i="6"/>
  <c r="AO1666" i="6"/>
  <c r="AR1666" i="6" s="1"/>
  <c r="AP1666" i="6"/>
  <c r="AJ1668" i="6"/>
  <c r="AK1667" i="6"/>
  <c r="AL1667" i="6"/>
  <c r="AX1666" i="6"/>
  <c r="AW1666" i="6"/>
  <c r="AV1667" i="6"/>
  <c r="AS1667" i="6"/>
  <c r="AT1666" i="6"/>
  <c r="BB1667" i="6"/>
  <c r="BA1668" i="6"/>
  <c r="AQ1666" i="6" l="1"/>
  <c r="AT1667" i="6"/>
  <c r="AS1668" i="6"/>
  <c r="AX1667" i="6"/>
  <c r="AV1668" i="6"/>
  <c r="AW1667" i="6"/>
  <c r="AL1668" i="6"/>
  <c r="AJ1669" i="6"/>
  <c r="AK1668" i="6"/>
  <c r="BA1669" i="6"/>
  <c r="BB1668" i="6"/>
  <c r="AN1668" i="6"/>
  <c r="AO1667" i="6"/>
  <c r="AR1667" i="6" s="1"/>
  <c r="AP1667" i="6"/>
  <c r="AQ1667" i="6" l="1"/>
  <c r="BA1670" i="6"/>
  <c r="BB1669" i="6"/>
  <c r="AN1669" i="6"/>
  <c r="AO1668" i="6"/>
  <c r="AR1668" i="6" s="1"/>
  <c r="AP1668" i="6"/>
  <c r="AT1668" i="6"/>
  <c r="AS1669" i="6"/>
  <c r="AJ1670" i="6"/>
  <c r="AL1669" i="6"/>
  <c r="AK1669" i="6"/>
  <c r="AX1668" i="6"/>
  <c r="AV1669" i="6"/>
  <c r="AW1668" i="6"/>
  <c r="AQ1668" i="6" l="1"/>
  <c r="AK1670" i="6"/>
  <c r="AL1670" i="6"/>
  <c r="AJ1671" i="6"/>
  <c r="AX1669" i="6"/>
  <c r="AV1670" i="6"/>
  <c r="AW1669" i="6"/>
  <c r="AS1670" i="6"/>
  <c r="AT1669" i="6"/>
  <c r="AN1670" i="6"/>
  <c r="AO1669" i="6"/>
  <c r="AR1669" i="6" s="1"/>
  <c r="AP1669" i="6"/>
  <c r="BB1670" i="6"/>
  <c r="BA1671" i="6"/>
  <c r="AQ1669" i="6" l="1"/>
  <c r="AS1671" i="6"/>
  <c r="AT1670" i="6"/>
  <c r="AV1671" i="6"/>
  <c r="AW1670" i="6"/>
  <c r="AX1670" i="6"/>
  <c r="AK1671" i="6"/>
  <c r="AL1671" i="6"/>
  <c r="AJ1672" i="6"/>
  <c r="AN1671" i="6"/>
  <c r="AP1670" i="6"/>
  <c r="AO1670" i="6"/>
  <c r="AR1670" i="6" s="1"/>
  <c r="BA1672" i="6"/>
  <c r="BB1671" i="6"/>
  <c r="AQ1670" i="6" l="1"/>
  <c r="BA1673" i="6"/>
  <c r="BB1672" i="6"/>
  <c r="AN1672" i="6"/>
  <c r="AP1671" i="6"/>
  <c r="AO1671" i="6"/>
  <c r="AR1671" i="6" s="1"/>
  <c r="AV1672" i="6"/>
  <c r="AW1671" i="6"/>
  <c r="AX1671" i="6"/>
  <c r="AJ1673" i="6"/>
  <c r="AK1672" i="6"/>
  <c r="AL1672" i="6"/>
  <c r="AT1671" i="6"/>
  <c r="AS1672" i="6"/>
  <c r="AQ1671" i="6" l="1"/>
  <c r="AX1672" i="6"/>
  <c r="AV1673" i="6"/>
  <c r="AW1672" i="6"/>
  <c r="AN1673" i="6"/>
  <c r="AO1672" i="6"/>
  <c r="AR1672" i="6" s="1"/>
  <c r="AP1672" i="6"/>
  <c r="AL1673" i="6"/>
  <c r="AJ1674" i="6"/>
  <c r="AK1673" i="6"/>
  <c r="AT1672" i="6"/>
  <c r="AS1673" i="6"/>
  <c r="BA1674" i="6"/>
  <c r="BB1673" i="6"/>
  <c r="AQ1672" i="6" l="1"/>
  <c r="BA1675" i="6"/>
  <c r="BB1674" i="6"/>
  <c r="AP1673" i="6"/>
  <c r="AO1673" i="6"/>
  <c r="AR1673" i="6" s="1"/>
  <c r="AN1674" i="6"/>
  <c r="AJ1675" i="6"/>
  <c r="AL1674" i="6"/>
  <c r="AK1674" i="6"/>
  <c r="AX1673" i="6"/>
  <c r="AV1674" i="6"/>
  <c r="AW1673" i="6"/>
  <c r="AS1674" i="6"/>
  <c r="AT1673" i="6"/>
  <c r="AQ1673" i="6" l="1"/>
  <c r="AN1675" i="6"/>
  <c r="AP1674" i="6"/>
  <c r="AO1674" i="6"/>
  <c r="AR1674" i="6" s="1"/>
  <c r="AT1674" i="6"/>
  <c r="AS1675" i="6"/>
  <c r="AV1675" i="6"/>
  <c r="AX1674" i="6"/>
  <c r="AW1674" i="6"/>
  <c r="AK1675" i="6"/>
  <c r="AL1675" i="6"/>
  <c r="AJ1676" i="6"/>
  <c r="BA1676" i="6"/>
  <c r="BB1675" i="6"/>
  <c r="AQ1674" i="6" l="1"/>
  <c r="AL1676" i="6"/>
  <c r="AJ1677" i="6"/>
  <c r="AK1676" i="6"/>
  <c r="BB1676" i="6"/>
  <c r="BA1677" i="6"/>
  <c r="AT1675" i="6"/>
  <c r="AS1676" i="6"/>
  <c r="AX1675" i="6"/>
  <c r="AV1676" i="6"/>
  <c r="AW1675" i="6"/>
  <c r="AP1675" i="6"/>
  <c r="AN1676" i="6"/>
  <c r="AO1675" i="6"/>
  <c r="AR1675" i="6" s="1"/>
  <c r="AQ1675" i="6" l="1"/>
  <c r="AN1677" i="6"/>
  <c r="AP1676" i="6"/>
  <c r="AO1676" i="6"/>
  <c r="AR1676" i="6" s="1"/>
  <c r="AV1677" i="6"/>
  <c r="AX1676" i="6"/>
  <c r="AW1676" i="6"/>
  <c r="AJ1678" i="6"/>
  <c r="AK1677" i="6"/>
  <c r="AL1677" i="6"/>
  <c r="AS1677" i="6"/>
  <c r="AT1676" i="6"/>
  <c r="BA1678" i="6"/>
  <c r="BB1677" i="6"/>
  <c r="AQ1676" i="6" l="1"/>
  <c r="BA1679" i="6"/>
  <c r="BB1678" i="6"/>
  <c r="AJ1679" i="6"/>
  <c r="AL1678" i="6"/>
  <c r="AK1678" i="6"/>
  <c r="AS1678" i="6"/>
  <c r="AT1677" i="6"/>
  <c r="AX1677" i="6"/>
  <c r="AV1678" i="6"/>
  <c r="AW1677" i="6"/>
  <c r="AO1677" i="6"/>
  <c r="AR1677" i="6" s="1"/>
  <c r="AN1678" i="6"/>
  <c r="AP1677" i="6"/>
  <c r="AQ1677" i="6" l="1"/>
  <c r="AP1678" i="6"/>
  <c r="AO1678" i="6"/>
  <c r="AR1678" i="6" s="1"/>
  <c r="AN1679" i="6"/>
  <c r="AV1679" i="6"/>
  <c r="AW1678" i="6"/>
  <c r="AX1678" i="6"/>
  <c r="AS1679" i="6"/>
  <c r="AT1678" i="6"/>
  <c r="AK1679" i="6"/>
  <c r="AJ1680" i="6"/>
  <c r="AL1679" i="6"/>
  <c r="BA1680" i="6"/>
  <c r="BB1679" i="6"/>
  <c r="AQ1678" i="6" l="1"/>
  <c r="AS1680" i="6"/>
  <c r="AT1679" i="6"/>
  <c r="AN1680" i="6"/>
  <c r="AO1679" i="6"/>
  <c r="AR1679" i="6" s="1"/>
  <c r="AP1679" i="6"/>
  <c r="AJ1681" i="6"/>
  <c r="AK1680" i="6"/>
  <c r="AL1680" i="6"/>
  <c r="BB1680" i="6"/>
  <c r="BA1681" i="6"/>
  <c r="AW1679" i="6"/>
  <c r="AV1680" i="6"/>
  <c r="AX1679" i="6"/>
  <c r="AQ1679" i="6" l="1"/>
  <c r="AW1680" i="6"/>
  <c r="AV1681" i="6"/>
  <c r="AX1680" i="6"/>
  <c r="BB1681" i="6"/>
  <c r="BA1682" i="6"/>
  <c r="AJ1682" i="6"/>
  <c r="AL1681" i="6"/>
  <c r="AK1681" i="6"/>
  <c r="AP1680" i="6"/>
  <c r="AO1680" i="6"/>
  <c r="AR1680" i="6" s="1"/>
  <c r="AN1681" i="6"/>
  <c r="AS1681" i="6"/>
  <c r="AT1680" i="6"/>
  <c r="AQ1680" i="6" l="1"/>
  <c r="AP1681" i="6"/>
  <c r="AN1682" i="6"/>
  <c r="AO1681" i="6"/>
  <c r="AR1681" i="6" s="1"/>
  <c r="BA1683" i="6"/>
  <c r="BB1682" i="6"/>
  <c r="AK1682" i="6"/>
  <c r="AL1682" i="6"/>
  <c r="AJ1683" i="6"/>
  <c r="AW1681" i="6"/>
  <c r="AV1682" i="6"/>
  <c r="AX1681" i="6"/>
  <c r="AS1682" i="6"/>
  <c r="AT1681" i="6"/>
  <c r="AQ1681" i="6" l="1"/>
  <c r="AS1683" i="6"/>
  <c r="AT1682" i="6"/>
  <c r="AV1683" i="6"/>
  <c r="AX1682" i="6"/>
  <c r="AW1682" i="6"/>
  <c r="BA1684" i="6"/>
  <c r="BB1683" i="6"/>
  <c r="AN1683" i="6"/>
  <c r="AP1682" i="6"/>
  <c r="AO1682" i="6"/>
  <c r="AR1682" i="6" s="1"/>
  <c r="AK1683" i="6"/>
  <c r="AJ1684" i="6"/>
  <c r="AL1683" i="6"/>
  <c r="AQ1682" i="6" l="1"/>
  <c r="AJ1685" i="6"/>
  <c r="AK1684" i="6"/>
  <c r="AL1684" i="6"/>
  <c r="AV1684" i="6"/>
  <c r="AX1683" i="6"/>
  <c r="AW1683" i="6"/>
  <c r="AN1684" i="6"/>
  <c r="AO1683" i="6"/>
  <c r="AR1683" i="6" s="1"/>
  <c r="AP1683" i="6"/>
  <c r="BB1684" i="6"/>
  <c r="BA1685" i="6"/>
  <c r="AT1683" i="6"/>
  <c r="AS1684" i="6"/>
  <c r="AQ1683" i="6" l="1"/>
  <c r="BA1686" i="6"/>
  <c r="BB1685" i="6"/>
  <c r="AP1684" i="6"/>
  <c r="AO1684" i="6"/>
  <c r="AR1684" i="6" s="1"/>
  <c r="AN1685" i="6"/>
  <c r="AX1684" i="6"/>
  <c r="AV1685" i="6"/>
  <c r="AW1684" i="6"/>
  <c r="AT1684" i="6"/>
  <c r="AS1685" i="6"/>
  <c r="AL1685" i="6"/>
  <c r="AJ1686" i="6"/>
  <c r="AK1685" i="6"/>
  <c r="AQ1684" i="6" l="1"/>
  <c r="AJ1687" i="6"/>
  <c r="AK1686" i="6"/>
  <c r="AL1686" i="6"/>
  <c r="AN1686" i="6"/>
  <c r="AO1685" i="6"/>
  <c r="AR1685" i="6" s="1"/>
  <c r="AP1685" i="6"/>
  <c r="AV1686" i="6"/>
  <c r="AX1685" i="6"/>
  <c r="AW1685" i="6"/>
  <c r="AT1685" i="6"/>
  <c r="AS1686" i="6"/>
  <c r="BB1686" i="6"/>
  <c r="BA1687" i="6"/>
  <c r="AQ1685" i="6" l="1"/>
  <c r="AS1687" i="6"/>
  <c r="AT1686" i="6"/>
  <c r="AV1687" i="6"/>
  <c r="AX1686" i="6"/>
  <c r="AW1686" i="6"/>
  <c r="AO1686" i="6"/>
  <c r="AR1686" i="6" s="1"/>
  <c r="AN1687" i="6"/>
  <c r="AP1686" i="6"/>
  <c r="BA1688" i="6"/>
  <c r="BB1687" i="6"/>
  <c r="AJ1688" i="6"/>
  <c r="AL1687" i="6"/>
  <c r="AK1687" i="6"/>
  <c r="AQ1686" i="6" l="1"/>
  <c r="AK1688" i="6"/>
  <c r="AJ1689" i="6"/>
  <c r="AL1688" i="6"/>
  <c r="AN1688" i="6"/>
  <c r="AO1687" i="6"/>
  <c r="AR1687" i="6" s="1"/>
  <c r="AP1687" i="6"/>
  <c r="AV1688" i="6"/>
  <c r="AX1687" i="6"/>
  <c r="AW1687" i="6"/>
  <c r="BA1689" i="6"/>
  <c r="BB1688" i="6"/>
  <c r="AT1687" i="6"/>
  <c r="AS1688" i="6"/>
  <c r="AQ1687" i="6" l="1"/>
  <c r="BA1690" i="6"/>
  <c r="BB1689" i="6"/>
  <c r="AV1689" i="6"/>
  <c r="AX1688" i="6"/>
  <c r="AW1688" i="6"/>
  <c r="AK1689" i="6"/>
  <c r="AJ1690" i="6"/>
  <c r="AL1689" i="6"/>
  <c r="AP1688" i="6"/>
  <c r="AO1688" i="6"/>
  <c r="AR1688" i="6" s="1"/>
  <c r="AN1689" i="6"/>
  <c r="AT1688" i="6"/>
  <c r="AS1689" i="6"/>
  <c r="AQ1688" i="6" l="1"/>
  <c r="AP1689" i="6"/>
  <c r="AO1689" i="6"/>
  <c r="AR1689" i="6" s="1"/>
  <c r="AN1690" i="6"/>
  <c r="AL1690" i="6"/>
  <c r="AK1690" i="6"/>
  <c r="AJ1691" i="6"/>
  <c r="AV1690" i="6"/>
  <c r="AX1689" i="6"/>
  <c r="AW1689" i="6"/>
  <c r="AT1689" i="6"/>
  <c r="AS1690" i="6"/>
  <c r="BA1691" i="6"/>
  <c r="BB1690" i="6"/>
  <c r="AQ1689" i="6" l="1"/>
  <c r="AS1691" i="6"/>
  <c r="AT1690" i="6"/>
  <c r="AV1691" i="6"/>
  <c r="AX1690" i="6"/>
  <c r="AW1690" i="6"/>
  <c r="AN1691" i="6"/>
  <c r="AO1690" i="6"/>
  <c r="AR1690" i="6" s="1"/>
  <c r="AP1690" i="6"/>
  <c r="BA1692" i="6"/>
  <c r="BB1691" i="6"/>
  <c r="AL1691" i="6"/>
  <c r="AJ1692" i="6"/>
  <c r="AK1691" i="6"/>
  <c r="AQ1690" i="6" l="1"/>
  <c r="AJ1693" i="6"/>
  <c r="AL1692" i="6"/>
  <c r="AK1692" i="6"/>
  <c r="AN1692" i="6"/>
  <c r="AP1691" i="6"/>
  <c r="AO1691" i="6"/>
  <c r="AR1691" i="6" s="1"/>
  <c r="AV1692" i="6"/>
  <c r="AX1691" i="6"/>
  <c r="AW1691" i="6"/>
  <c r="BB1692" i="6"/>
  <c r="BA1693" i="6"/>
  <c r="AS1692" i="6"/>
  <c r="AT1691" i="6"/>
  <c r="AQ1691" i="6" l="1"/>
  <c r="AS1693" i="6"/>
  <c r="AT1692" i="6"/>
  <c r="BA1694" i="6"/>
  <c r="BB1693" i="6"/>
  <c r="AW1692" i="6"/>
  <c r="AV1693" i="6"/>
  <c r="AX1692" i="6"/>
  <c r="AO1692" i="6"/>
  <c r="AR1692" i="6" s="1"/>
  <c r="AN1693" i="6"/>
  <c r="AP1692" i="6"/>
  <c r="AL1693" i="6"/>
  <c r="AJ1694" i="6"/>
  <c r="AK1693" i="6"/>
  <c r="AQ1692" i="6" l="1"/>
  <c r="AL1694" i="6"/>
  <c r="AK1694" i="6"/>
  <c r="AJ1695" i="6"/>
  <c r="AP1693" i="6"/>
  <c r="AO1693" i="6"/>
  <c r="AR1693" i="6" s="1"/>
  <c r="AN1694" i="6"/>
  <c r="BB1694" i="6"/>
  <c r="BA1695" i="6"/>
  <c r="AX1693" i="6"/>
  <c r="AV1694" i="6"/>
  <c r="AW1693" i="6"/>
  <c r="AS1694" i="6"/>
  <c r="AT1693" i="6"/>
  <c r="AQ1693" i="6" l="1"/>
  <c r="AX1694" i="6"/>
  <c r="AW1694" i="6"/>
  <c r="AV1695" i="6"/>
  <c r="BA1696" i="6"/>
  <c r="BB1695" i="6"/>
  <c r="AT1694" i="6"/>
  <c r="AS1695" i="6"/>
  <c r="AP1694" i="6"/>
  <c r="AN1695" i="6"/>
  <c r="AO1694" i="6"/>
  <c r="AR1694" i="6" s="1"/>
  <c r="AJ1696" i="6"/>
  <c r="AK1695" i="6"/>
  <c r="AL1695" i="6"/>
  <c r="AQ1694" i="6" l="1"/>
  <c r="AN1696" i="6"/>
  <c r="AO1695" i="6"/>
  <c r="AR1695" i="6" s="1"/>
  <c r="AP1695" i="6"/>
  <c r="AS1696" i="6"/>
  <c r="AT1695" i="6"/>
  <c r="AV1696" i="6"/>
  <c r="AX1695" i="6"/>
  <c r="AW1695" i="6"/>
  <c r="AJ1697" i="6"/>
  <c r="AK1696" i="6"/>
  <c r="AL1696" i="6"/>
  <c r="BB1696" i="6"/>
  <c r="BA1697" i="6"/>
  <c r="AQ1695" i="6" l="1"/>
  <c r="AX1696" i="6"/>
  <c r="AW1696" i="6"/>
  <c r="AV1697" i="6"/>
  <c r="AJ1698" i="6"/>
  <c r="AK1697" i="6"/>
  <c r="AL1697" i="6"/>
  <c r="AT1696" i="6"/>
  <c r="AS1697" i="6"/>
  <c r="BB1697" i="6"/>
  <c r="BA1698" i="6"/>
  <c r="AO1696" i="6"/>
  <c r="AR1696" i="6" s="1"/>
  <c r="AN1697" i="6"/>
  <c r="AP1696" i="6"/>
  <c r="AQ1696" i="6" l="1"/>
  <c r="AP1697" i="6"/>
  <c r="AO1697" i="6"/>
  <c r="AR1697" i="6" s="1"/>
  <c r="AN1698" i="6"/>
  <c r="AV1698" i="6"/>
  <c r="AX1697" i="6"/>
  <c r="AW1697" i="6"/>
  <c r="AT1697" i="6"/>
  <c r="AS1698" i="6"/>
  <c r="BA1699" i="6"/>
  <c r="BB1698" i="6"/>
  <c r="AJ1699" i="6"/>
  <c r="AL1698" i="6"/>
  <c r="AK1698" i="6"/>
  <c r="AQ1697" i="6" l="1"/>
  <c r="BB1699" i="6"/>
  <c r="BA1700" i="6"/>
  <c r="AX1698" i="6"/>
  <c r="AV1699" i="6"/>
  <c r="AW1698" i="6"/>
  <c r="AO1698" i="6"/>
  <c r="AR1698" i="6" s="1"/>
  <c r="AN1699" i="6"/>
  <c r="AP1698" i="6"/>
  <c r="AL1699" i="6"/>
  <c r="AJ1700" i="6"/>
  <c r="AK1699" i="6"/>
  <c r="AS1699" i="6"/>
  <c r="AT1698" i="6"/>
  <c r="AQ1698" i="6" l="1"/>
  <c r="AL1700" i="6"/>
  <c r="AJ1701" i="6"/>
  <c r="AK1700" i="6"/>
  <c r="AT1699" i="6"/>
  <c r="AS1700" i="6"/>
  <c r="BA1701" i="6"/>
  <c r="BB1700" i="6"/>
  <c r="AN1700" i="6"/>
  <c r="AP1699" i="6"/>
  <c r="AO1699" i="6"/>
  <c r="AR1699" i="6" s="1"/>
  <c r="AX1699" i="6"/>
  <c r="AV1700" i="6"/>
  <c r="AW1699" i="6"/>
  <c r="AQ1699" i="6" l="1"/>
  <c r="AS1701" i="6"/>
  <c r="AT1700" i="6"/>
  <c r="AV1701" i="6"/>
  <c r="AX1700" i="6"/>
  <c r="AW1700" i="6"/>
  <c r="AJ1702" i="6"/>
  <c r="AK1701" i="6"/>
  <c r="AL1701" i="6"/>
  <c r="AP1700" i="6"/>
  <c r="AN1701" i="6"/>
  <c r="AO1700" i="6"/>
  <c r="AR1700" i="6" s="1"/>
  <c r="BB1701" i="6"/>
  <c r="BA1702" i="6"/>
  <c r="AQ1700" i="6" l="1"/>
  <c r="AN1702" i="6"/>
  <c r="AO1701" i="6"/>
  <c r="AR1701" i="6" s="1"/>
  <c r="AP1701" i="6"/>
  <c r="AL1702" i="6"/>
  <c r="AK1702" i="6"/>
  <c r="AJ1703" i="6"/>
  <c r="AX1701" i="6"/>
  <c r="AV1702" i="6"/>
  <c r="AW1701" i="6"/>
  <c r="BB1702" i="6"/>
  <c r="BA1703" i="6"/>
  <c r="AT1701" i="6"/>
  <c r="AS1702" i="6"/>
  <c r="AQ1701" i="6" l="1"/>
  <c r="AV1703" i="6"/>
  <c r="AX1702" i="6"/>
  <c r="AW1702" i="6"/>
  <c r="AL1703" i="6"/>
  <c r="AK1703" i="6"/>
  <c r="AJ1704" i="6"/>
  <c r="BB1703" i="6"/>
  <c r="BA1704" i="6"/>
  <c r="AT1702" i="6"/>
  <c r="AS1703" i="6"/>
  <c r="AO1702" i="6"/>
  <c r="AR1702" i="6" s="1"/>
  <c r="AN1703" i="6"/>
  <c r="AP1702" i="6"/>
  <c r="AQ1702" i="6" l="1"/>
  <c r="BA1705" i="6"/>
  <c r="BB1704" i="6"/>
  <c r="AP1703" i="6"/>
  <c r="AO1703" i="6"/>
  <c r="AR1703" i="6" s="1"/>
  <c r="AN1704" i="6"/>
  <c r="AJ1705" i="6"/>
  <c r="AK1704" i="6"/>
  <c r="AL1704" i="6"/>
  <c r="AS1704" i="6"/>
  <c r="AT1703" i="6"/>
  <c r="AX1703" i="6"/>
  <c r="AV1704" i="6"/>
  <c r="AW1703" i="6"/>
  <c r="AQ1703" i="6" l="1"/>
  <c r="AV1705" i="6"/>
  <c r="AW1704" i="6"/>
  <c r="AX1704" i="6"/>
  <c r="AJ1706" i="6"/>
  <c r="AK1705" i="6"/>
  <c r="AL1705" i="6"/>
  <c r="AT1704" i="6"/>
  <c r="AS1705" i="6"/>
  <c r="AN1705" i="6"/>
  <c r="AP1704" i="6"/>
  <c r="AO1704" i="6"/>
  <c r="AR1704" i="6" s="1"/>
  <c r="BB1705" i="6"/>
  <c r="BA1706" i="6"/>
  <c r="AQ1704" i="6" l="1"/>
  <c r="AN1706" i="6"/>
  <c r="AO1705" i="6"/>
  <c r="AR1705" i="6" s="1"/>
  <c r="AP1705" i="6"/>
  <c r="AT1705" i="6"/>
  <c r="AS1706" i="6"/>
  <c r="AK1706" i="6"/>
  <c r="AL1706" i="6"/>
  <c r="AJ1707" i="6"/>
  <c r="BA1707" i="6"/>
  <c r="BB1706" i="6"/>
  <c r="AX1705" i="6"/>
  <c r="AV1706" i="6"/>
  <c r="AW1705" i="6"/>
  <c r="AQ1705" i="6" l="1"/>
  <c r="AX1706" i="6"/>
  <c r="AV1707" i="6"/>
  <c r="AW1706" i="6"/>
  <c r="AT1706" i="6"/>
  <c r="AS1707" i="6"/>
  <c r="BA1708" i="6"/>
  <c r="BB1707" i="6"/>
  <c r="AJ1708" i="6"/>
  <c r="AK1707" i="6"/>
  <c r="AL1707" i="6"/>
  <c r="AN1707" i="6"/>
  <c r="AO1706" i="6"/>
  <c r="AR1706" i="6" s="1"/>
  <c r="AP1706" i="6"/>
  <c r="AQ1706" i="6" l="1"/>
  <c r="AJ1709" i="6"/>
  <c r="AL1708" i="6"/>
  <c r="AK1708" i="6"/>
  <c r="AS1708" i="6"/>
  <c r="AT1707" i="6"/>
  <c r="AX1707" i="6"/>
  <c r="AW1707" i="6"/>
  <c r="AV1708" i="6"/>
  <c r="AP1707" i="6"/>
  <c r="AN1708" i="6"/>
  <c r="AO1707" i="6"/>
  <c r="AR1707" i="6" s="1"/>
  <c r="BB1708" i="6"/>
  <c r="BA1709" i="6"/>
  <c r="AQ1707" i="6" l="1"/>
  <c r="AP1708" i="6"/>
  <c r="AO1708" i="6"/>
  <c r="AR1708" i="6" s="1"/>
  <c r="AN1709" i="6"/>
  <c r="AV1709" i="6"/>
  <c r="AX1708" i="6"/>
  <c r="AW1708" i="6"/>
  <c r="AT1708" i="6"/>
  <c r="AS1709" i="6"/>
  <c r="BA1710" i="6"/>
  <c r="BB1709" i="6"/>
  <c r="AK1709" i="6"/>
  <c r="AJ1710" i="6"/>
  <c r="AL1709" i="6"/>
  <c r="AQ1708" i="6" l="1"/>
  <c r="AN1710" i="6"/>
  <c r="AP1709" i="6"/>
  <c r="AO1709" i="6"/>
  <c r="AR1709" i="6" s="1"/>
  <c r="AJ1711" i="6"/>
  <c r="AL1710" i="6"/>
  <c r="AK1710" i="6"/>
  <c r="BA1711" i="6"/>
  <c r="BB1710" i="6"/>
  <c r="AS1710" i="6"/>
  <c r="AT1709" i="6"/>
  <c r="AX1709" i="6"/>
  <c r="AV1710" i="6"/>
  <c r="AW1709" i="6"/>
  <c r="AQ1709" i="6" l="1"/>
  <c r="AS1711" i="6"/>
  <c r="AT1710" i="6"/>
  <c r="AX1710" i="6"/>
  <c r="AV1711" i="6"/>
  <c r="AW1710" i="6"/>
  <c r="BB1711" i="6"/>
  <c r="BA1712" i="6"/>
  <c r="AK1711" i="6"/>
  <c r="AJ1712" i="6"/>
  <c r="AL1711" i="6"/>
  <c r="AN1711" i="6"/>
  <c r="AP1710" i="6"/>
  <c r="AO1710" i="6"/>
  <c r="AR1710" i="6" s="1"/>
  <c r="AQ1710" i="6" l="1"/>
  <c r="AJ1713" i="6"/>
  <c r="AL1712" i="6"/>
  <c r="AK1712" i="6"/>
  <c r="AW1711" i="6"/>
  <c r="AV1712" i="6"/>
  <c r="AX1711" i="6"/>
  <c r="AP1711" i="6"/>
  <c r="AN1712" i="6"/>
  <c r="AO1711" i="6"/>
  <c r="AR1711" i="6" s="1"/>
  <c r="BB1712" i="6"/>
  <c r="BA1713" i="6"/>
  <c r="AS1712" i="6"/>
  <c r="AT1711" i="6"/>
  <c r="AQ1711" i="6" l="1"/>
  <c r="AX1712" i="6"/>
  <c r="AW1712" i="6"/>
  <c r="AV1713" i="6"/>
  <c r="BA1714" i="6"/>
  <c r="BB1713" i="6"/>
  <c r="AN1713" i="6"/>
  <c r="AO1712" i="6"/>
  <c r="AR1712" i="6" s="1"/>
  <c r="AP1712" i="6"/>
  <c r="AS1713" i="6"/>
  <c r="AT1712" i="6"/>
  <c r="AK1713" i="6"/>
  <c r="AJ1714" i="6"/>
  <c r="AL1713" i="6"/>
  <c r="AQ1712" i="6" l="1"/>
  <c r="AT1713" i="6"/>
  <c r="AS1714" i="6"/>
  <c r="AX1713" i="6"/>
  <c r="AW1713" i="6"/>
  <c r="AV1714" i="6"/>
  <c r="AK1714" i="6"/>
  <c r="AJ1715" i="6"/>
  <c r="AL1714" i="6"/>
  <c r="AP1713" i="6"/>
  <c r="AO1713" i="6"/>
  <c r="AR1713" i="6" s="1"/>
  <c r="AN1714" i="6"/>
  <c r="BA1715" i="6"/>
  <c r="BB1714" i="6"/>
  <c r="AQ1713" i="6" l="1"/>
  <c r="AN1715" i="6"/>
  <c r="AP1714" i="6"/>
  <c r="AO1714" i="6"/>
  <c r="AR1714" i="6" s="1"/>
  <c r="BA1716" i="6"/>
  <c r="BB1715" i="6"/>
  <c r="AV1715" i="6"/>
  <c r="AX1714" i="6"/>
  <c r="AW1714" i="6"/>
  <c r="AL1715" i="6"/>
  <c r="AJ1716" i="6"/>
  <c r="AK1715" i="6"/>
  <c r="AS1715" i="6"/>
  <c r="AT1714" i="6"/>
  <c r="AQ1714" i="6" l="1"/>
  <c r="AV1716" i="6"/>
  <c r="AX1715" i="6"/>
  <c r="AW1715" i="6"/>
  <c r="AJ1717" i="6"/>
  <c r="AK1716" i="6"/>
  <c r="AL1716" i="6"/>
  <c r="AT1715" i="6"/>
  <c r="AS1716" i="6"/>
  <c r="BA1717" i="6"/>
  <c r="BB1716" i="6"/>
  <c r="AP1715" i="6"/>
  <c r="AO1715" i="6"/>
  <c r="AR1715" i="6" s="1"/>
  <c r="AN1716" i="6"/>
  <c r="AQ1715" i="6" l="1"/>
  <c r="AS1717" i="6"/>
  <c r="AT1716" i="6"/>
  <c r="BB1717" i="6"/>
  <c r="BA1718" i="6"/>
  <c r="AJ1718" i="6"/>
  <c r="AK1717" i="6"/>
  <c r="AL1717" i="6"/>
  <c r="AN1717" i="6"/>
  <c r="AP1716" i="6"/>
  <c r="AO1716" i="6"/>
  <c r="AR1716" i="6" s="1"/>
  <c r="AX1716" i="6"/>
  <c r="AV1717" i="6"/>
  <c r="AW1716" i="6"/>
  <c r="AQ1716" i="6" l="1"/>
  <c r="AJ1719" i="6"/>
  <c r="AK1718" i="6"/>
  <c r="AL1718" i="6"/>
  <c r="AX1717" i="6"/>
  <c r="AW1717" i="6"/>
  <c r="AV1718" i="6"/>
  <c r="AN1718" i="6"/>
  <c r="AO1717" i="6"/>
  <c r="AR1717" i="6" s="1"/>
  <c r="AP1717" i="6"/>
  <c r="BA1719" i="6"/>
  <c r="BB1718" i="6"/>
  <c r="AS1718" i="6"/>
  <c r="AT1717" i="6"/>
  <c r="AQ1717" i="6" l="1"/>
  <c r="AT1718" i="6"/>
  <c r="AS1719" i="6"/>
  <c r="BB1719" i="6"/>
  <c r="BA1720" i="6"/>
  <c r="AN1719" i="6"/>
  <c r="AP1718" i="6"/>
  <c r="AO1718" i="6"/>
  <c r="AR1718" i="6" s="1"/>
  <c r="AV1719" i="6"/>
  <c r="AW1718" i="6"/>
  <c r="AX1718" i="6"/>
  <c r="AL1719" i="6"/>
  <c r="AK1719" i="6"/>
  <c r="AJ1720" i="6"/>
  <c r="AQ1718" i="6" l="1"/>
  <c r="AW1719" i="6"/>
  <c r="AV1720" i="6"/>
  <c r="AX1719" i="6"/>
  <c r="BB1720" i="6"/>
  <c r="BA1721" i="6"/>
  <c r="AT1719" i="6"/>
  <c r="AS1720" i="6"/>
  <c r="AP1719" i="6"/>
  <c r="AO1719" i="6"/>
  <c r="AR1719" i="6" s="1"/>
  <c r="AN1720" i="6"/>
  <c r="AK1720" i="6"/>
  <c r="AJ1721" i="6"/>
  <c r="AL1720" i="6"/>
  <c r="AQ1719" i="6" l="1"/>
  <c r="AO1720" i="6"/>
  <c r="AR1720" i="6" s="1"/>
  <c r="AP1720" i="6"/>
  <c r="AN1721" i="6"/>
  <c r="BA1722" i="6"/>
  <c r="BB1721" i="6"/>
  <c r="AS1721" i="6"/>
  <c r="AT1720" i="6"/>
  <c r="AJ1722" i="6"/>
  <c r="AK1721" i="6"/>
  <c r="AL1721" i="6"/>
  <c r="AW1720" i="6"/>
  <c r="AV1721" i="6"/>
  <c r="AX1720" i="6"/>
  <c r="AQ1720" i="6" l="1"/>
  <c r="AW1721" i="6"/>
  <c r="AV1722" i="6"/>
  <c r="AX1721" i="6"/>
  <c r="AN1722" i="6"/>
  <c r="AP1721" i="6"/>
  <c r="AO1721" i="6"/>
  <c r="AR1721" i="6" s="1"/>
  <c r="AL1722" i="6"/>
  <c r="AJ1723" i="6"/>
  <c r="AK1722" i="6"/>
  <c r="AS1722" i="6"/>
  <c r="AT1721" i="6"/>
  <c r="BA1723" i="6"/>
  <c r="BB1722" i="6"/>
  <c r="AQ1721" i="6" l="1"/>
  <c r="BB1723" i="6"/>
  <c r="BA1724" i="6"/>
  <c r="AS1723" i="6"/>
  <c r="AT1722" i="6"/>
  <c r="AV1723" i="6"/>
  <c r="AX1722" i="6"/>
  <c r="AW1722" i="6"/>
  <c r="AJ1724" i="6"/>
  <c r="AK1723" i="6"/>
  <c r="AL1723" i="6"/>
  <c r="AP1722" i="6"/>
  <c r="AN1723" i="6"/>
  <c r="AO1722" i="6"/>
  <c r="AR1722" i="6" s="1"/>
  <c r="AQ1722" i="6" l="1"/>
  <c r="AO1723" i="6"/>
  <c r="AR1723" i="6" s="1"/>
  <c r="AP1723" i="6"/>
  <c r="AN1724" i="6"/>
  <c r="AV1724" i="6"/>
  <c r="AX1723" i="6"/>
  <c r="AW1723" i="6"/>
  <c r="AS1724" i="6"/>
  <c r="AT1723" i="6"/>
  <c r="AK1724" i="6"/>
  <c r="AJ1725" i="6"/>
  <c r="AL1724" i="6"/>
  <c r="BA1725" i="6"/>
  <c r="BB1724" i="6"/>
  <c r="AQ1723" i="6" l="1"/>
  <c r="AJ1726" i="6"/>
  <c r="AK1725" i="6"/>
  <c r="AL1725" i="6"/>
  <c r="AS1725" i="6"/>
  <c r="AT1724" i="6"/>
  <c r="AO1724" i="6"/>
  <c r="AR1724" i="6" s="1"/>
  <c r="AP1724" i="6"/>
  <c r="AN1725" i="6"/>
  <c r="BB1725" i="6"/>
  <c r="BA1726" i="6"/>
  <c r="AX1724" i="6"/>
  <c r="AV1725" i="6"/>
  <c r="AW1724" i="6"/>
  <c r="AQ1724" i="6" l="1"/>
  <c r="BB1726" i="6"/>
  <c r="BA1727" i="6"/>
  <c r="AX1725" i="6"/>
  <c r="AV1726" i="6"/>
  <c r="AW1725" i="6"/>
  <c r="AP1725" i="6"/>
  <c r="AO1725" i="6"/>
  <c r="AR1725" i="6" s="1"/>
  <c r="AN1726" i="6"/>
  <c r="AS1726" i="6"/>
  <c r="AT1725" i="6"/>
  <c r="AK1726" i="6"/>
  <c r="AJ1727" i="6"/>
  <c r="AL1726" i="6"/>
  <c r="AQ1725" i="6" l="1"/>
  <c r="AL1727" i="6"/>
  <c r="AK1727" i="6"/>
  <c r="AJ1728" i="6"/>
  <c r="AT1726" i="6"/>
  <c r="AS1727" i="6"/>
  <c r="AX1726" i="6"/>
  <c r="AW1726" i="6"/>
  <c r="AV1727" i="6"/>
  <c r="BB1727" i="6"/>
  <c r="BA1728" i="6"/>
  <c r="AN1727" i="6"/>
  <c r="AP1726" i="6"/>
  <c r="AO1726" i="6"/>
  <c r="AR1726" i="6" s="1"/>
  <c r="AQ1726" i="6" l="1"/>
  <c r="AO1727" i="6"/>
  <c r="AR1727" i="6" s="1"/>
  <c r="AN1728" i="6"/>
  <c r="AP1727" i="6"/>
  <c r="AT1727" i="6"/>
  <c r="AS1728" i="6"/>
  <c r="BB1728" i="6"/>
  <c r="BA1729" i="6"/>
  <c r="AX1727" i="6"/>
  <c r="AV1728" i="6"/>
  <c r="AW1727" i="6"/>
  <c r="AL1728" i="6"/>
  <c r="AJ1729" i="6"/>
  <c r="AK1728" i="6"/>
  <c r="AQ1727" i="6" l="1"/>
  <c r="BB1729" i="6"/>
  <c r="BA1730" i="6"/>
  <c r="AJ1730" i="6"/>
  <c r="AL1729" i="6"/>
  <c r="AK1729" i="6"/>
  <c r="AX1728" i="6"/>
  <c r="AW1728" i="6"/>
  <c r="AV1729" i="6"/>
  <c r="AS1729" i="6"/>
  <c r="AT1728" i="6"/>
  <c r="AN1729" i="6"/>
  <c r="AP1728" i="6"/>
  <c r="AO1728" i="6"/>
  <c r="AR1728" i="6" s="1"/>
  <c r="AQ1728" i="6" l="1"/>
  <c r="AS1730" i="6"/>
  <c r="AT1729" i="6"/>
  <c r="AK1730" i="6"/>
  <c r="AL1730" i="6"/>
  <c r="AJ1731" i="6"/>
  <c r="BB1730" i="6"/>
  <c r="BA1731" i="6"/>
  <c r="AO1729" i="6"/>
  <c r="AR1729" i="6" s="1"/>
  <c r="AN1730" i="6"/>
  <c r="AP1729" i="6"/>
  <c r="AX1729" i="6"/>
  <c r="AV1730" i="6"/>
  <c r="AW1729" i="6"/>
  <c r="AQ1729" i="6" l="1"/>
  <c r="AJ1732" i="6"/>
  <c r="AK1731" i="6"/>
  <c r="AL1731" i="6"/>
  <c r="AP1730" i="6"/>
  <c r="AO1730" i="6"/>
  <c r="AR1730" i="6" s="1"/>
  <c r="AN1731" i="6"/>
  <c r="BA1732" i="6"/>
  <c r="BB1731" i="6"/>
  <c r="AW1730" i="6"/>
  <c r="AV1731" i="6"/>
  <c r="AX1730" i="6"/>
  <c r="AT1730" i="6"/>
  <c r="AS1731" i="6"/>
  <c r="AQ1730" i="6" l="1"/>
  <c r="AX1731" i="6"/>
  <c r="AW1731" i="6"/>
  <c r="AV1732" i="6"/>
  <c r="BA1733" i="6"/>
  <c r="BB1732" i="6"/>
  <c r="AN1732" i="6"/>
  <c r="AO1731" i="6"/>
  <c r="AR1731" i="6" s="1"/>
  <c r="AP1731" i="6"/>
  <c r="AT1731" i="6"/>
  <c r="AS1732" i="6"/>
  <c r="AJ1733" i="6"/>
  <c r="AL1732" i="6"/>
  <c r="AK1732" i="6"/>
  <c r="AQ1731" i="6" l="1"/>
  <c r="AL1733" i="6"/>
  <c r="AJ1734" i="6"/>
  <c r="AK1733" i="6"/>
  <c r="BA1734" i="6"/>
  <c r="BB1733" i="6"/>
  <c r="AN1733" i="6"/>
  <c r="AO1732" i="6"/>
  <c r="AR1732" i="6" s="1"/>
  <c r="AP1732" i="6"/>
  <c r="AV1733" i="6"/>
  <c r="AX1732" i="6"/>
  <c r="AW1732" i="6"/>
  <c r="AS1733" i="6"/>
  <c r="AT1732" i="6"/>
  <c r="AQ1732" i="6" l="1"/>
  <c r="AP1733" i="6"/>
  <c r="AO1733" i="6"/>
  <c r="AR1733" i="6" s="1"/>
  <c r="AN1734" i="6"/>
  <c r="AT1733" i="6"/>
  <c r="AS1734" i="6"/>
  <c r="BA1735" i="6"/>
  <c r="BB1734" i="6"/>
  <c r="AW1733" i="6"/>
  <c r="AV1734" i="6"/>
  <c r="AX1733" i="6"/>
  <c r="AL1734" i="6"/>
  <c r="AK1734" i="6"/>
  <c r="AJ1735" i="6"/>
  <c r="AQ1733" i="6" l="1"/>
  <c r="BB1735" i="6"/>
  <c r="BA1736" i="6"/>
  <c r="AP1734" i="6"/>
  <c r="AO1734" i="6"/>
  <c r="AR1734" i="6" s="1"/>
  <c r="AN1735" i="6"/>
  <c r="AX1734" i="6"/>
  <c r="AW1734" i="6"/>
  <c r="AV1735" i="6"/>
  <c r="AS1735" i="6"/>
  <c r="AT1734" i="6"/>
  <c r="AL1735" i="6"/>
  <c r="AK1735" i="6"/>
  <c r="AJ1736" i="6"/>
  <c r="AQ1734" i="6" l="1"/>
  <c r="AS1736" i="6"/>
  <c r="AT1735" i="6"/>
  <c r="AP1735" i="6"/>
  <c r="AO1735" i="6"/>
  <c r="AR1735" i="6" s="1"/>
  <c r="AN1736" i="6"/>
  <c r="BA1737" i="6"/>
  <c r="BB1736" i="6"/>
  <c r="AX1735" i="6"/>
  <c r="AW1735" i="6"/>
  <c r="AV1736" i="6"/>
  <c r="AK1736" i="6"/>
  <c r="AL1736" i="6"/>
  <c r="AJ1737" i="6"/>
  <c r="AQ1735" i="6" l="1"/>
  <c r="AV1737" i="6"/>
  <c r="AX1736" i="6"/>
  <c r="AW1736" i="6"/>
  <c r="BA1738" i="6"/>
  <c r="BB1737" i="6"/>
  <c r="AP1736" i="6"/>
  <c r="AO1736" i="6"/>
  <c r="AR1736" i="6" s="1"/>
  <c r="AJ1738" i="6"/>
  <c r="AK1737" i="6"/>
  <c r="AL1737" i="6"/>
  <c r="AS1737" i="6"/>
  <c r="AT1736" i="6"/>
  <c r="AQ1736" i="6" l="1"/>
  <c r="AT1737" i="6"/>
  <c r="AS1738" i="6"/>
  <c r="AK1738" i="6"/>
  <c r="AL1738" i="6"/>
  <c r="AJ1739" i="6"/>
  <c r="BA1739" i="6"/>
  <c r="BB1738" i="6"/>
  <c r="AV1738" i="6"/>
  <c r="AX1737" i="6"/>
  <c r="AW1737" i="6"/>
  <c r="AN1737" i="6"/>
  <c r="AL1739" i="6" l="1"/>
  <c r="AK1739" i="6"/>
  <c r="AJ1740" i="6"/>
  <c r="AV1739" i="6"/>
  <c r="AX1738" i="6"/>
  <c r="AW1738" i="6"/>
  <c r="BB1739" i="6"/>
  <c r="BA1740" i="6"/>
  <c r="AS1739" i="6"/>
  <c r="AT1738" i="6"/>
  <c r="AN1738" i="6"/>
  <c r="AP1737" i="6"/>
  <c r="AO1737" i="6"/>
  <c r="AR1737" i="6" s="1"/>
  <c r="AQ1737" i="6" l="1"/>
  <c r="BB1740" i="6"/>
  <c r="BA1741" i="6"/>
  <c r="AS1740" i="6"/>
  <c r="AT1739" i="6"/>
  <c r="AX1739" i="6"/>
  <c r="AW1739" i="6"/>
  <c r="AV1740" i="6"/>
  <c r="AJ1741" i="6"/>
  <c r="AL1740" i="6"/>
  <c r="AK1740" i="6"/>
  <c r="AN1739" i="6"/>
  <c r="AP1738" i="6"/>
  <c r="AO1738" i="6"/>
  <c r="AR1738" i="6" s="1"/>
  <c r="AQ1738" i="6" l="1"/>
  <c r="AL1741" i="6"/>
  <c r="AK1741" i="6"/>
  <c r="AJ1742" i="6"/>
  <c r="AT1740" i="6"/>
  <c r="AS1741" i="6"/>
  <c r="AV1741" i="6"/>
  <c r="AW1740" i="6"/>
  <c r="AX1740" i="6"/>
  <c r="BA1742" i="6"/>
  <c r="BB1741" i="6"/>
  <c r="AN1740" i="6"/>
  <c r="AP1739" i="6"/>
  <c r="AO1739" i="6"/>
  <c r="AR1739" i="6" s="1"/>
  <c r="AQ1739" i="6" l="1"/>
  <c r="AT1741" i="6"/>
  <c r="AS1742" i="6"/>
  <c r="BB1742" i="6"/>
  <c r="BA1743" i="6"/>
  <c r="AK1742" i="6"/>
  <c r="AJ1743" i="6"/>
  <c r="AL1742" i="6"/>
  <c r="AW1741" i="6"/>
  <c r="AV1742" i="6"/>
  <c r="AX1741" i="6"/>
  <c r="AN1741" i="6"/>
  <c r="AP1740" i="6"/>
  <c r="AO1740" i="6"/>
  <c r="AR1740" i="6" s="1"/>
  <c r="AQ1740" i="6" l="1"/>
  <c r="BB1743" i="6"/>
  <c r="BA1744" i="6"/>
  <c r="AW1742" i="6"/>
  <c r="AV1743" i="6"/>
  <c r="AX1742" i="6"/>
  <c r="AS1743" i="6"/>
  <c r="AT1742" i="6"/>
  <c r="AL1743" i="6"/>
  <c r="AJ1744" i="6"/>
  <c r="AK1743" i="6"/>
  <c r="AN1742" i="6"/>
  <c r="AP1741" i="6"/>
  <c r="AO1741" i="6"/>
  <c r="AR1741" i="6" s="1"/>
  <c r="AQ1741" i="6" l="1"/>
  <c r="AL1744" i="6"/>
  <c r="AJ1745" i="6"/>
  <c r="AK1744" i="6"/>
  <c r="AX1743" i="6"/>
  <c r="AW1743" i="6"/>
  <c r="AV1744" i="6"/>
  <c r="BA1745" i="6"/>
  <c r="BB1744" i="6"/>
  <c r="AS1744" i="6"/>
  <c r="AT1743" i="6"/>
  <c r="AN1743" i="6"/>
  <c r="AP1742" i="6"/>
  <c r="AO1742" i="6"/>
  <c r="AR1742" i="6" s="1"/>
  <c r="AQ1742" i="6" l="1"/>
  <c r="AT1744" i="6"/>
  <c r="AS1745" i="6"/>
  <c r="BA1746" i="6"/>
  <c r="BB1745" i="6"/>
  <c r="AK1745" i="6"/>
  <c r="AL1745" i="6"/>
  <c r="AJ1746" i="6"/>
  <c r="AX1744" i="6"/>
  <c r="AW1744" i="6"/>
  <c r="AV1745" i="6"/>
  <c r="AP1743" i="6"/>
  <c r="AO1743" i="6"/>
  <c r="AR1743" i="6" s="1"/>
  <c r="AN1744" i="6"/>
  <c r="AQ1743" i="6" l="1"/>
  <c r="AX1745" i="6"/>
  <c r="AV1746" i="6"/>
  <c r="AW1745" i="6"/>
  <c r="BB1746" i="6"/>
  <c r="BA1747" i="6"/>
  <c r="AJ1747" i="6"/>
  <c r="AL1746" i="6"/>
  <c r="AK1746" i="6"/>
  <c r="AT1745" i="6"/>
  <c r="AS1746" i="6"/>
  <c r="AN1745" i="6"/>
  <c r="AP1744" i="6"/>
  <c r="AO1744" i="6"/>
  <c r="AR1744" i="6" s="1"/>
  <c r="AQ1744" i="6" l="1"/>
  <c r="BA1748" i="6"/>
  <c r="BB1747" i="6"/>
  <c r="AX1746" i="6"/>
  <c r="AW1746" i="6"/>
  <c r="AV1747" i="6"/>
  <c r="AT1746" i="6"/>
  <c r="AS1747" i="6"/>
  <c r="AJ1748" i="6"/>
  <c r="AK1747" i="6"/>
  <c r="AL1747" i="6"/>
  <c r="AN1746" i="6"/>
  <c r="AP1745" i="6"/>
  <c r="AO1745" i="6"/>
  <c r="AR1745" i="6" s="1"/>
  <c r="AQ1745" i="6" l="1"/>
  <c r="AJ1749" i="6"/>
  <c r="AL1748" i="6"/>
  <c r="AK1748" i="6"/>
  <c r="AS1748" i="6"/>
  <c r="AT1747" i="6"/>
  <c r="AX1747" i="6"/>
  <c r="AV1748" i="6"/>
  <c r="AW1747" i="6"/>
  <c r="BA1749" i="6"/>
  <c r="BB1748" i="6"/>
  <c r="AN1747" i="6"/>
  <c r="AP1746" i="6"/>
  <c r="AO1746" i="6"/>
  <c r="AR1746" i="6" s="1"/>
  <c r="AQ1746" i="6" l="1"/>
  <c r="BA1750" i="6"/>
  <c r="BB1749" i="6"/>
  <c r="AV1749" i="6"/>
  <c r="AW1748" i="6"/>
  <c r="AX1748" i="6"/>
  <c r="AT1748" i="6"/>
  <c r="AS1749" i="6"/>
  <c r="AL1749" i="6"/>
  <c r="AK1749" i="6"/>
  <c r="AJ1750" i="6"/>
  <c r="AN1748" i="6"/>
  <c r="AP1747" i="6"/>
  <c r="AO1747" i="6"/>
  <c r="AR1747" i="6" s="1"/>
  <c r="AQ1747" i="6" l="1"/>
  <c r="AV1750" i="6"/>
  <c r="AX1749" i="6"/>
  <c r="AW1749" i="6"/>
  <c r="AK1750" i="6"/>
  <c r="AJ1751" i="6"/>
  <c r="AL1750" i="6"/>
  <c r="AS1750" i="6"/>
  <c r="AT1749" i="6"/>
  <c r="BB1750" i="6"/>
  <c r="BA1751" i="6"/>
  <c r="AN1749" i="6"/>
  <c r="AO1748" i="6"/>
  <c r="AR1748" i="6" s="1"/>
  <c r="AP1748" i="6"/>
  <c r="AQ1748" i="6" l="1"/>
  <c r="AL1751" i="6"/>
  <c r="AJ1752" i="6"/>
  <c r="AK1751" i="6"/>
  <c r="BA1752" i="6"/>
  <c r="BB1751" i="6"/>
  <c r="AS1751" i="6"/>
  <c r="AT1750" i="6"/>
  <c r="AX1750" i="6"/>
  <c r="AV1751" i="6"/>
  <c r="AW1750" i="6"/>
  <c r="AN1750" i="6"/>
  <c r="AP1749" i="6"/>
  <c r="AO1749" i="6"/>
  <c r="AR1749" i="6" s="1"/>
  <c r="AQ1749" i="6" l="1"/>
  <c r="AV1752" i="6"/>
  <c r="AX1751" i="6"/>
  <c r="AW1751" i="6"/>
  <c r="AS1752" i="6"/>
  <c r="AT1751" i="6"/>
  <c r="AK1752" i="6"/>
  <c r="AJ1753" i="6"/>
  <c r="AL1752" i="6"/>
  <c r="BB1752" i="6"/>
  <c r="BA1753" i="6"/>
  <c r="AN1751" i="6"/>
  <c r="AP1750" i="6"/>
  <c r="AO1750" i="6"/>
  <c r="AR1750" i="6" s="1"/>
  <c r="AQ1750" i="6" l="1"/>
  <c r="BB1753" i="6"/>
  <c r="BA1754" i="6"/>
  <c r="AL1753" i="6"/>
  <c r="AJ1754" i="6"/>
  <c r="AK1753" i="6"/>
  <c r="AS1753" i="6"/>
  <c r="AT1752" i="6"/>
  <c r="AX1752" i="6"/>
  <c r="AV1753" i="6"/>
  <c r="AW1752" i="6"/>
  <c r="AN1752" i="6"/>
  <c r="AP1751" i="6"/>
  <c r="AO1751" i="6"/>
  <c r="AR1751" i="6" s="1"/>
  <c r="AQ1751" i="6" l="1"/>
  <c r="AV1754" i="6"/>
  <c r="AW1753" i="6"/>
  <c r="AX1753" i="6"/>
  <c r="AS1754" i="6"/>
  <c r="AT1753" i="6"/>
  <c r="BA1755" i="6"/>
  <c r="BB1754" i="6"/>
  <c r="AL1754" i="6"/>
  <c r="AK1754" i="6"/>
  <c r="AJ1755" i="6"/>
  <c r="AN1753" i="6"/>
  <c r="AP1752" i="6"/>
  <c r="AO1752" i="6"/>
  <c r="AR1752" i="6" s="1"/>
  <c r="AQ1752" i="6" l="1"/>
  <c r="AL1755" i="6"/>
  <c r="AJ1756" i="6"/>
  <c r="AK1755" i="6"/>
  <c r="BA1756" i="6"/>
  <c r="BB1755" i="6"/>
  <c r="AS1755" i="6"/>
  <c r="AT1754" i="6"/>
  <c r="AX1754" i="6"/>
  <c r="AW1754" i="6"/>
  <c r="AV1755" i="6"/>
  <c r="AO1753" i="6"/>
  <c r="AR1753" i="6" s="1"/>
  <c r="AN1754" i="6"/>
  <c r="AP1753" i="6"/>
  <c r="AQ1753" i="6" l="1"/>
  <c r="BA1757" i="6"/>
  <c r="BB1756" i="6"/>
  <c r="AL1756" i="6"/>
  <c r="AJ1757" i="6"/>
  <c r="AK1756" i="6"/>
  <c r="AW1755" i="6"/>
  <c r="AV1756" i="6"/>
  <c r="AX1755" i="6"/>
  <c r="AT1755" i="6"/>
  <c r="AS1756" i="6"/>
  <c r="AN1755" i="6"/>
  <c r="AP1754" i="6"/>
  <c r="AO1754" i="6"/>
  <c r="AR1754" i="6" s="1"/>
  <c r="AQ1754" i="6" l="1"/>
  <c r="AS1757" i="6"/>
  <c r="AT1756" i="6"/>
  <c r="AL1757" i="6"/>
  <c r="AK1757" i="6"/>
  <c r="AJ1758" i="6"/>
  <c r="AW1756" i="6"/>
  <c r="AV1757" i="6"/>
  <c r="AX1756" i="6"/>
  <c r="BA1758" i="6"/>
  <c r="BB1757" i="6"/>
  <c r="AN1756" i="6"/>
  <c r="AP1755" i="6"/>
  <c r="AO1755" i="6"/>
  <c r="AR1755" i="6" s="1"/>
  <c r="AQ1755" i="6" l="1"/>
  <c r="BA1759" i="6"/>
  <c r="BB1758" i="6"/>
  <c r="AW1757" i="6"/>
  <c r="AV1758" i="6"/>
  <c r="AX1757" i="6"/>
  <c r="AK1758" i="6"/>
  <c r="AL1758" i="6"/>
  <c r="AJ1759" i="6"/>
  <c r="AS1758" i="6"/>
  <c r="AT1757" i="6"/>
  <c r="AN1757" i="6"/>
  <c r="AP1756" i="6"/>
  <c r="AO1756" i="6"/>
  <c r="AR1756" i="6" s="1"/>
  <c r="AQ1756" i="6" l="1"/>
  <c r="AK1759" i="6"/>
  <c r="AJ1760" i="6"/>
  <c r="AL1759" i="6"/>
  <c r="AX1758" i="6"/>
  <c r="AV1759" i="6"/>
  <c r="AW1758" i="6"/>
  <c r="AT1758" i="6"/>
  <c r="AS1759" i="6"/>
  <c r="BB1759" i="6"/>
  <c r="BA1760" i="6"/>
  <c r="AN1758" i="6"/>
  <c r="AP1757" i="6"/>
  <c r="AO1757" i="6"/>
  <c r="AR1757" i="6" s="1"/>
  <c r="AQ1757" i="6" l="1"/>
  <c r="AS1760" i="6"/>
  <c r="AT1759" i="6"/>
  <c r="AX1759" i="6"/>
  <c r="AV1760" i="6"/>
  <c r="AW1759" i="6"/>
  <c r="BB1760" i="6"/>
  <c r="BA1761" i="6"/>
  <c r="AJ1761" i="6"/>
  <c r="AL1760" i="6"/>
  <c r="AK1760" i="6"/>
  <c r="AN1759" i="6"/>
  <c r="AP1758" i="6"/>
  <c r="AO1758" i="6"/>
  <c r="AR1758" i="6" s="1"/>
  <c r="AQ1758" i="6" l="1"/>
  <c r="AV1761" i="6"/>
  <c r="AX1760" i="6"/>
  <c r="AW1760" i="6"/>
  <c r="BB1761" i="6"/>
  <c r="BA1762" i="6"/>
  <c r="AL1761" i="6"/>
  <c r="AJ1762" i="6"/>
  <c r="AK1761" i="6"/>
  <c r="AT1760" i="6"/>
  <c r="AS1761" i="6"/>
  <c r="AN1760" i="6"/>
  <c r="AP1759" i="6"/>
  <c r="AO1759" i="6"/>
  <c r="AR1759" i="6" s="1"/>
  <c r="AQ1759" i="6" l="1"/>
  <c r="AT1761" i="6"/>
  <c r="AS1762" i="6"/>
  <c r="AL1762" i="6"/>
  <c r="AK1762" i="6"/>
  <c r="AJ1763" i="6"/>
  <c r="BA1763" i="6"/>
  <c r="BB1762" i="6"/>
  <c r="AV1762" i="6"/>
  <c r="AX1761" i="6"/>
  <c r="AW1761" i="6"/>
  <c r="AN1761" i="6"/>
  <c r="AP1760" i="6"/>
  <c r="AO1760" i="6"/>
  <c r="AR1760" i="6" s="1"/>
  <c r="AQ1760" i="6" l="1"/>
  <c r="AK1763" i="6"/>
  <c r="AL1763" i="6"/>
  <c r="AJ1764" i="6"/>
  <c r="AX1762" i="6"/>
  <c r="AV1763" i="6"/>
  <c r="AW1762" i="6"/>
  <c r="BA1764" i="6"/>
  <c r="BB1763" i="6"/>
  <c r="AS1763" i="6"/>
  <c r="AT1762" i="6"/>
  <c r="AO1761" i="6"/>
  <c r="AR1761" i="6" s="1"/>
  <c r="AN1762" i="6"/>
  <c r="AP1761" i="6"/>
  <c r="AQ1761" i="6" l="1"/>
  <c r="BA1765" i="6"/>
  <c r="BB1764" i="6"/>
  <c r="AJ1765" i="6"/>
  <c r="AL1764" i="6"/>
  <c r="AK1764" i="6"/>
  <c r="AS1764" i="6"/>
  <c r="AT1763" i="6"/>
  <c r="AV1764" i="6"/>
  <c r="AW1763" i="6"/>
  <c r="AX1763" i="6"/>
  <c r="AN1763" i="6"/>
  <c r="AP1762" i="6"/>
  <c r="AO1762" i="6"/>
  <c r="AR1762" i="6" s="1"/>
  <c r="AQ1762" i="6" l="1"/>
  <c r="AL1765" i="6"/>
  <c r="AK1765" i="6"/>
  <c r="AJ1766" i="6"/>
  <c r="AX1764" i="6"/>
  <c r="AV1765" i="6"/>
  <c r="AW1764" i="6"/>
  <c r="AS1765" i="6"/>
  <c r="AT1764" i="6"/>
  <c r="BA1766" i="6"/>
  <c r="BB1765" i="6"/>
  <c r="AO1763" i="6"/>
  <c r="AR1763" i="6" s="1"/>
  <c r="AN1764" i="6"/>
  <c r="AP1763" i="6"/>
  <c r="AQ1763" i="6" l="1"/>
  <c r="BA1767" i="6"/>
  <c r="BB1766" i="6"/>
  <c r="AJ1767" i="6"/>
  <c r="AL1766" i="6"/>
  <c r="AK1766" i="6"/>
  <c r="AS1766" i="6"/>
  <c r="AT1765" i="6"/>
  <c r="AV1766" i="6"/>
  <c r="AX1765" i="6"/>
  <c r="AW1765" i="6"/>
  <c r="AN1765" i="6"/>
  <c r="AP1764" i="6"/>
  <c r="AO1764" i="6"/>
  <c r="AR1764" i="6" s="1"/>
  <c r="AQ1764" i="6" l="1"/>
  <c r="AJ1768" i="6"/>
  <c r="AL1767" i="6"/>
  <c r="AK1767" i="6"/>
  <c r="AT1766" i="6"/>
  <c r="AS1767" i="6"/>
  <c r="AX1766" i="6"/>
  <c r="AV1767" i="6"/>
  <c r="AW1766" i="6"/>
  <c r="BA1768" i="6"/>
  <c r="BB1767" i="6"/>
  <c r="AO1765" i="6"/>
  <c r="AR1765" i="6" s="1"/>
  <c r="AN1766" i="6"/>
  <c r="AP1765" i="6"/>
  <c r="AQ1765" i="6" l="1"/>
  <c r="AX1767" i="6"/>
  <c r="AV1768" i="6"/>
  <c r="AW1767" i="6"/>
  <c r="BB1768" i="6"/>
  <c r="BA1769" i="6"/>
  <c r="AT1767" i="6"/>
  <c r="AS1768" i="6"/>
  <c r="AL1768" i="6"/>
  <c r="AK1768" i="6"/>
  <c r="AJ1769" i="6"/>
  <c r="AN1767" i="6"/>
  <c r="AP1766" i="6"/>
  <c r="AO1766" i="6"/>
  <c r="AR1766" i="6" s="1"/>
  <c r="AQ1766" i="6" l="1"/>
  <c r="BB1769" i="6"/>
  <c r="BA1770" i="6"/>
  <c r="AT1768" i="6"/>
  <c r="AS1769" i="6"/>
  <c r="AX1768" i="6"/>
  <c r="AW1768" i="6"/>
  <c r="AV1769" i="6"/>
  <c r="AJ1770" i="6"/>
  <c r="AK1769" i="6"/>
  <c r="AL1769" i="6"/>
  <c r="AN1768" i="6"/>
  <c r="AP1767" i="6"/>
  <c r="AO1767" i="6"/>
  <c r="AR1767" i="6" s="1"/>
  <c r="AQ1767" i="6" l="1"/>
  <c r="BA1771" i="6"/>
  <c r="BB1770" i="6"/>
  <c r="AJ1771" i="6"/>
  <c r="AK1770" i="6"/>
  <c r="AL1770" i="6"/>
  <c r="AX1769" i="6"/>
  <c r="AW1769" i="6"/>
  <c r="AV1770" i="6"/>
  <c r="AS1770" i="6"/>
  <c r="AT1769" i="6"/>
  <c r="AN1769" i="6"/>
  <c r="AO1768" i="6"/>
  <c r="AR1768" i="6" s="1"/>
  <c r="AP1768" i="6"/>
  <c r="AQ1768" i="6" l="1"/>
  <c r="AV1771" i="6"/>
  <c r="AX1770" i="6"/>
  <c r="AW1770" i="6"/>
  <c r="AS1771" i="6"/>
  <c r="AT1770" i="6"/>
  <c r="AJ1772" i="6"/>
  <c r="AK1771" i="6"/>
  <c r="AL1771" i="6"/>
  <c r="BB1771" i="6"/>
  <c r="BA1772" i="6"/>
  <c r="AO1769" i="6"/>
  <c r="AR1769" i="6" s="1"/>
  <c r="AN1770" i="6"/>
  <c r="AP1769" i="6"/>
  <c r="AQ1769" i="6" l="1"/>
  <c r="AS1772" i="6"/>
  <c r="AT1771" i="6"/>
  <c r="BA1773" i="6"/>
  <c r="BB1772" i="6"/>
  <c r="AJ1773" i="6"/>
  <c r="AK1772" i="6"/>
  <c r="AL1772" i="6"/>
  <c r="AX1771" i="6"/>
  <c r="AV1772" i="6"/>
  <c r="AW1771" i="6"/>
  <c r="AN1771" i="6"/>
  <c r="AP1770" i="6"/>
  <c r="AO1770" i="6"/>
  <c r="AR1770" i="6" s="1"/>
  <c r="AQ1770" i="6" l="1"/>
  <c r="AX1772" i="6"/>
  <c r="AV1773" i="6"/>
  <c r="AW1772" i="6"/>
  <c r="BB1773" i="6"/>
  <c r="BA1774" i="6"/>
  <c r="AK1773" i="6"/>
  <c r="AJ1774" i="6"/>
  <c r="AL1773" i="6"/>
  <c r="AS1773" i="6"/>
  <c r="AT1772" i="6"/>
  <c r="AN1772" i="6"/>
  <c r="AP1771" i="6"/>
  <c r="AO1771" i="6"/>
  <c r="AR1771" i="6" s="1"/>
  <c r="AQ1771" i="6" l="1"/>
  <c r="AT1773" i="6"/>
  <c r="AS1774" i="6"/>
  <c r="AK1774" i="6"/>
  <c r="AJ1775" i="6"/>
  <c r="AL1774" i="6"/>
  <c r="BA1775" i="6"/>
  <c r="BB1774" i="6"/>
  <c r="AX1773" i="6"/>
  <c r="AV1774" i="6"/>
  <c r="AW1773" i="6"/>
  <c r="AN1773" i="6"/>
  <c r="AP1772" i="6"/>
  <c r="AO1772" i="6"/>
  <c r="AR1772" i="6" s="1"/>
  <c r="AQ1772" i="6" l="1"/>
  <c r="AV1775" i="6"/>
  <c r="AW1774" i="6"/>
  <c r="AX1774" i="6"/>
  <c r="AS1775" i="6"/>
  <c r="AT1774" i="6"/>
  <c r="BA1776" i="6"/>
  <c r="BB1775" i="6"/>
  <c r="AJ1776" i="6"/>
  <c r="AK1775" i="6"/>
  <c r="AL1775" i="6"/>
  <c r="AO1773" i="6"/>
  <c r="AR1773" i="6" s="1"/>
  <c r="AN1774" i="6"/>
  <c r="AP1773" i="6"/>
  <c r="AQ1773" i="6" l="1"/>
  <c r="AK1776" i="6"/>
  <c r="AJ1777" i="6"/>
  <c r="AL1776" i="6"/>
  <c r="AS1776" i="6"/>
  <c r="AT1775" i="6"/>
  <c r="BA1777" i="6"/>
  <c r="BB1776" i="6"/>
  <c r="AX1775" i="6"/>
  <c r="AV1776" i="6"/>
  <c r="AW1775" i="6"/>
  <c r="AN1775" i="6"/>
  <c r="AP1774" i="6"/>
  <c r="AO1774" i="6"/>
  <c r="AR1774" i="6" s="1"/>
  <c r="AQ1774" i="6" l="1"/>
  <c r="BA1778" i="6"/>
  <c r="BB1777" i="6"/>
  <c r="AK1777" i="6"/>
  <c r="AL1777" i="6"/>
  <c r="AJ1778" i="6"/>
  <c r="AX1776" i="6"/>
  <c r="AW1776" i="6"/>
  <c r="AV1777" i="6"/>
  <c r="AS1777" i="6"/>
  <c r="AT1776" i="6"/>
  <c r="AN1776" i="6"/>
  <c r="AP1775" i="6"/>
  <c r="AO1775" i="6"/>
  <c r="AR1775" i="6" s="1"/>
  <c r="AQ1775" i="6" l="1"/>
  <c r="AX1777" i="6"/>
  <c r="AW1777" i="6"/>
  <c r="AV1778" i="6"/>
  <c r="AT1777" i="6"/>
  <c r="AS1778" i="6"/>
  <c r="AJ1779" i="6"/>
  <c r="AL1778" i="6"/>
  <c r="AK1778" i="6"/>
  <c r="BB1778" i="6"/>
  <c r="BA1779" i="6"/>
  <c r="AN1777" i="6"/>
  <c r="AP1776" i="6"/>
  <c r="AO1776" i="6"/>
  <c r="AR1776" i="6" s="1"/>
  <c r="AQ1776" i="6" l="1"/>
  <c r="AS1779" i="6"/>
  <c r="AT1778" i="6"/>
  <c r="AX1778" i="6"/>
  <c r="AV1779" i="6"/>
  <c r="AW1778" i="6"/>
  <c r="BA1780" i="6"/>
  <c r="BB1779" i="6"/>
  <c r="AJ1780" i="6"/>
  <c r="AL1779" i="6"/>
  <c r="AK1779" i="6"/>
  <c r="AO1777" i="6"/>
  <c r="AR1777" i="6" s="1"/>
  <c r="AN1778" i="6"/>
  <c r="AP1777" i="6"/>
  <c r="AQ1777" i="6" l="1"/>
  <c r="BA1781" i="6"/>
  <c r="BB1780" i="6"/>
  <c r="AJ1781" i="6"/>
  <c r="AK1780" i="6"/>
  <c r="AL1780" i="6"/>
  <c r="AV1780" i="6"/>
  <c r="AX1779" i="6"/>
  <c r="AW1779" i="6"/>
  <c r="AS1780" i="6"/>
  <c r="AT1779" i="6"/>
  <c r="AN1779" i="6"/>
  <c r="AP1778" i="6"/>
  <c r="AO1778" i="6"/>
  <c r="AR1778" i="6" s="1"/>
  <c r="AQ1778" i="6" l="1"/>
  <c r="AT1780" i="6"/>
  <c r="AS1781" i="6"/>
  <c r="AK1781" i="6"/>
  <c r="AL1781" i="6"/>
  <c r="AJ1782" i="6"/>
  <c r="AX1780" i="6"/>
  <c r="AV1781" i="6"/>
  <c r="AW1780" i="6"/>
  <c r="BA1782" i="6"/>
  <c r="BB1781" i="6"/>
  <c r="AO1779" i="6"/>
  <c r="AR1779" i="6" s="1"/>
  <c r="AN1780" i="6"/>
  <c r="AP1779" i="6"/>
  <c r="AQ1779" i="6" l="1"/>
  <c r="AJ1783" i="6"/>
  <c r="AK1782" i="6"/>
  <c r="AL1782" i="6"/>
  <c r="BA1783" i="6"/>
  <c r="BB1782" i="6"/>
  <c r="AV1782" i="6"/>
  <c r="AW1781" i="6"/>
  <c r="AX1781" i="6"/>
  <c r="AT1781" i="6"/>
  <c r="AS1782" i="6"/>
  <c r="AN1781" i="6"/>
  <c r="AP1780" i="6"/>
  <c r="AO1780" i="6"/>
  <c r="AR1780" i="6" s="1"/>
  <c r="AQ1780" i="6" l="1"/>
  <c r="BA1784" i="6"/>
  <c r="BB1783" i="6"/>
  <c r="AS1783" i="6"/>
  <c r="AT1782" i="6"/>
  <c r="AX1782" i="6"/>
  <c r="AV1783" i="6"/>
  <c r="AW1782" i="6"/>
  <c r="AJ1784" i="6"/>
  <c r="AL1783" i="6"/>
  <c r="AK1783" i="6"/>
  <c r="AO1781" i="6"/>
  <c r="AR1781" i="6" s="1"/>
  <c r="AN1782" i="6"/>
  <c r="AP1781" i="6"/>
  <c r="AQ1781" i="6" l="1"/>
  <c r="AL1784" i="6"/>
  <c r="AJ1785" i="6"/>
  <c r="AK1784" i="6"/>
  <c r="AS1784" i="6"/>
  <c r="AT1783" i="6"/>
  <c r="AX1783" i="6"/>
  <c r="AV1784" i="6"/>
  <c r="AW1783" i="6"/>
  <c r="BA1785" i="6"/>
  <c r="BB1784" i="6"/>
  <c r="AN1783" i="6"/>
  <c r="AP1782" i="6"/>
  <c r="AO1782" i="6"/>
  <c r="AR1782" i="6" s="1"/>
  <c r="AQ1782" i="6" l="1"/>
  <c r="BA1786" i="6"/>
  <c r="BB1785" i="6"/>
  <c r="AX1784" i="6"/>
  <c r="AV1785" i="6"/>
  <c r="AW1784" i="6"/>
  <c r="AK1785" i="6"/>
  <c r="AJ1786" i="6"/>
  <c r="AL1785" i="6"/>
  <c r="AS1785" i="6"/>
  <c r="AT1784" i="6"/>
  <c r="AN1784" i="6"/>
  <c r="AP1783" i="6"/>
  <c r="AO1783" i="6"/>
  <c r="AR1783" i="6" s="1"/>
  <c r="AQ1783" i="6" l="1"/>
  <c r="AS1786" i="6"/>
  <c r="AT1785" i="6"/>
  <c r="AK1786" i="6"/>
  <c r="AJ1787" i="6"/>
  <c r="AL1786" i="6"/>
  <c r="AX1785" i="6"/>
  <c r="AW1785" i="6"/>
  <c r="AV1786" i="6"/>
  <c r="BA1787" i="6"/>
  <c r="BB1786" i="6"/>
  <c r="AN1785" i="6"/>
  <c r="AO1784" i="6"/>
  <c r="AR1784" i="6" s="1"/>
  <c r="AP1784" i="6"/>
  <c r="AQ1784" i="6" l="1"/>
  <c r="BA1788" i="6"/>
  <c r="BB1787" i="6"/>
  <c r="AX1786" i="6"/>
  <c r="AV1787" i="6"/>
  <c r="AW1786" i="6"/>
  <c r="AL1787" i="6"/>
  <c r="AK1787" i="6"/>
  <c r="AJ1788" i="6"/>
  <c r="AS1787" i="6"/>
  <c r="AT1786" i="6"/>
  <c r="AO1785" i="6"/>
  <c r="AR1785" i="6" s="1"/>
  <c r="AN1786" i="6"/>
  <c r="AP1785" i="6"/>
  <c r="AQ1785" i="6" l="1"/>
  <c r="AT1787" i="6"/>
  <c r="AS1788" i="6"/>
  <c r="AX1787" i="6"/>
  <c r="AW1787" i="6"/>
  <c r="AV1788" i="6"/>
  <c r="AL1788" i="6"/>
  <c r="AJ1789" i="6"/>
  <c r="AK1788" i="6"/>
  <c r="BA1789" i="6"/>
  <c r="BB1788" i="6"/>
  <c r="AN1787" i="6"/>
  <c r="AP1786" i="6"/>
  <c r="AO1786" i="6"/>
  <c r="AR1786" i="6" s="1"/>
  <c r="AQ1786" i="6" l="1"/>
  <c r="AK1789" i="6"/>
  <c r="AJ1790" i="6"/>
  <c r="AL1789" i="6"/>
  <c r="AV1789" i="6"/>
  <c r="AX1788" i="6"/>
  <c r="AW1788" i="6"/>
  <c r="BB1789" i="6"/>
  <c r="BA1790" i="6"/>
  <c r="AT1788" i="6"/>
  <c r="AS1789" i="6"/>
  <c r="AN1788" i="6"/>
  <c r="AP1787" i="6"/>
  <c r="AO1787" i="6"/>
  <c r="AR1787" i="6" s="1"/>
  <c r="AQ1787" i="6" l="1"/>
  <c r="AS1790" i="6"/>
  <c r="AT1789" i="6"/>
  <c r="AK1790" i="6"/>
  <c r="AJ1791" i="6"/>
  <c r="AL1790" i="6"/>
  <c r="BA1791" i="6"/>
  <c r="BB1790" i="6"/>
  <c r="AV1790" i="6"/>
  <c r="AX1789" i="6"/>
  <c r="AW1789" i="6"/>
  <c r="AN1789" i="6"/>
  <c r="AP1788" i="6"/>
  <c r="AO1788" i="6"/>
  <c r="AR1788" i="6" s="1"/>
  <c r="AQ1788" i="6" l="1"/>
  <c r="AL1791" i="6"/>
  <c r="AJ1792" i="6"/>
  <c r="AK1791" i="6"/>
  <c r="AV1791" i="6"/>
  <c r="AW1790" i="6"/>
  <c r="AX1790" i="6"/>
  <c r="BA1792" i="6"/>
  <c r="BB1791" i="6"/>
  <c r="AT1790" i="6"/>
  <c r="AS1791" i="6"/>
  <c r="AO1789" i="6"/>
  <c r="AR1789" i="6" s="1"/>
  <c r="AN1790" i="6"/>
  <c r="AP1789" i="6"/>
  <c r="AQ1789" i="6" l="1"/>
  <c r="AT1791" i="6"/>
  <c r="AS1792" i="6"/>
  <c r="BA1793" i="6"/>
  <c r="BB1792" i="6"/>
  <c r="AL1792" i="6"/>
  <c r="AJ1793" i="6"/>
  <c r="AK1792" i="6"/>
  <c r="AW1791" i="6"/>
  <c r="AV1792" i="6"/>
  <c r="AX1791" i="6"/>
  <c r="AN1791" i="6"/>
  <c r="AP1790" i="6"/>
  <c r="AO1790" i="6"/>
  <c r="AR1790" i="6" s="1"/>
  <c r="AQ1790" i="6" l="1"/>
  <c r="AL1793" i="6"/>
  <c r="AK1793" i="6"/>
  <c r="AJ1794" i="6"/>
  <c r="BB1793" i="6"/>
  <c r="BA1794" i="6"/>
  <c r="AT1792" i="6"/>
  <c r="AS1793" i="6"/>
  <c r="AX1792" i="6"/>
  <c r="AW1792" i="6"/>
  <c r="AV1793" i="6"/>
  <c r="AN1792" i="6"/>
  <c r="AP1791" i="6"/>
  <c r="AO1791" i="6"/>
  <c r="AR1791" i="6" s="1"/>
  <c r="AQ1791" i="6" l="1"/>
  <c r="AW1793" i="6"/>
  <c r="AV1794" i="6"/>
  <c r="AX1793" i="6"/>
  <c r="AJ1795" i="6"/>
  <c r="AK1794" i="6"/>
  <c r="AL1794" i="6"/>
  <c r="AS1794" i="6"/>
  <c r="AT1793" i="6"/>
  <c r="BB1794" i="6"/>
  <c r="BA1795" i="6"/>
  <c r="AN1793" i="6"/>
  <c r="AP1792" i="6"/>
  <c r="AO1792" i="6"/>
  <c r="AR1792" i="6" s="1"/>
  <c r="AQ1792" i="6" l="1"/>
  <c r="AJ1796" i="6"/>
  <c r="AL1795" i="6"/>
  <c r="AK1795" i="6"/>
  <c r="AT1794" i="6"/>
  <c r="AS1795" i="6"/>
  <c r="BB1795" i="6"/>
  <c r="BA1796" i="6"/>
  <c r="AV1795" i="6"/>
  <c r="AX1794" i="6"/>
  <c r="AW1794" i="6"/>
  <c r="AO1793" i="6"/>
  <c r="AR1793" i="6" s="1"/>
  <c r="AN1794" i="6"/>
  <c r="AP1793" i="6"/>
  <c r="AQ1793" i="6" l="1"/>
  <c r="AV1796" i="6"/>
  <c r="AX1795" i="6"/>
  <c r="AW1795" i="6"/>
  <c r="BB1796" i="6"/>
  <c r="BA1797" i="6"/>
  <c r="AT1795" i="6"/>
  <c r="AS1796" i="6"/>
  <c r="AL1796" i="6"/>
  <c r="AK1796" i="6"/>
  <c r="AJ1797" i="6"/>
  <c r="AN1795" i="6"/>
  <c r="AP1794" i="6"/>
  <c r="AO1794" i="6"/>
  <c r="AR1794" i="6" s="1"/>
  <c r="AQ1794" i="6" l="1"/>
  <c r="BA1798" i="6"/>
  <c r="BB1797" i="6"/>
  <c r="AS1797" i="6"/>
  <c r="AT1796" i="6"/>
  <c r="AJ1798" i="6"/>
  <c r="AK1797" i="6"/>
  <c r="AL1797" i="6"/>
  <c r="AW1796" i="6"/>
  <c r="AV1797" i="6"/>
  <c r="AX1796" i="6"/>
  <c r="AO1795" i="6"/>
  <c r="AR1795" i="6" s="1"/>
  <c r="AN1796" i="6"/>
  <c r="AP1795" i="6"/>
  <c r="AQ1795" i="6" l="1"/>
  <c r="AX1797" i="6"/>
  <c r="AW1797" i="6"/>
  <c r="AV1798" i="6"/>
  <c r="AJ1799" i="6"/>
  <c r="AK1798" i="6"/>
  <c r="AL1798" i="6"/>
  <c r="AS1798" i="6"/>
  <c r="AT1797" i="6"/>
  <c r="BA1799" i="6"/>
  <c r="BB1798" i="6"/>
  <c r="AN1797" i="6"/>
  <c r="AP1796" i="6"/>
  <c r="AO1796" i="6"/>
  <c r="AR1796" i="6" s="1"/>
  <c r="AQ1796" i="6" l="1"/>
  <c r="BB1799" i="6"/>
  <c r="BA1800" i="6"/>
  <c r="AS1799" i="6"/>
  <c r="AT1798" i="6"/>
  <c r="AV1799" i="6"/>
  <c r="AX1798" i="6"/>
  <c r="AW1798" i="6"/>
  <c r="AJ1800" i="6"/>
  <c r="AL1799" i="6"/>
  <c r="AK1799" i="6"/>
  <c r="AO1797" i="6"/>
  <c r="AR1797" i="6" s="1"/>
  <c r="AN1798" i="6"/>
  <c r="AP1797" i="6"/>
  <c r="AQ1797" i="6" l="1"/>
  <c r="AX1799" i="6"/>
  <c r="AW1799" i="6"/>
  <c r="AV1800" i="6"/>
  <c r="AT1799" i="6"/>
  <c r="AS1800" i="6"/>
  <c r="BB1800" i="6"/>
  <c r="BA1801" i="6"/>
  <c r="AL1800" i="6"/>
  <c r="AK1800" i="6"/>
  <c r="AJ1801" i="6"/>
  <c r="AN1799" i="6"/>
  <c r="AP1798" i="6"/>
  <c r="AO1798" i="6"/>
  <c r="AR1798" i="6" s="1"/>
  <c r="AQ1798" i="6" l="1"/>
  <c r="AT1800" i="6"/>
  <c r="AS1801" i="6"/>
  <c r="AV1801" i="6"/>
  <c r="AW1800" i="6"/>
  <c r="AX1800" i="6"/>
  <c r="AK1801" i="6"/>
  <c r="AL1801" i="6"/>
  <c r="AJ1802" i="6"/>
  <c r="BA1802" i="6"/>
  <c r="BB1801" i="6"/>
  <c r="AN1800" i="6"/>
  <c r="AP1799" i="6"/>
  <c r="AO1799" i="6"/>
  <c r="AR1799" i="6" s="1"/>
  <c r="AQ1799" i="6" l="1"/>
  <c r="BA1803" i="6"/>
  <c r="BB1802" i="6"/>
  <c r="AK1802" i="6"/>
  <c r="AJ1803" i="6"/>
  <c r="AL1802" i="6"/>
  <c r="AX1801" i="6"/>
  <c r="AW1801" i="6"/>
  <c r="AV1802" i="6"/>
  <c r="AT1801" i="6"/>
  <c r="AS1802" i="6"/>
  <c r="AN1801" i="6"/>
  <c r="AO1800" i="6"/>
  <c r="AR1800" i="6" s="1"/>
  <c r="AP1800" i="6"/>
  <c r="AQ1800" i="6" l="1"/>
  <c r="AS1803" i="6"/>
  <c r="AT1802" i="6"/>
  <c r="AX1802" i="6"/>
  <c r="AV1803" i="6"/>
  <c r="AW1802" i="6"/>
  <c r="AL1803" i="6"/>
  <c r="AJ1804" i="6"/>
  <c r="AK1803" i="6"/>
  <c r="BA1804" i="6"/>
  <c r="BB1803" i="6"/>
  <c r="AO1801" i="6"/>
  <c r="AR1801" i="6" s="1"/>
  <c r="AN1802" i="6"/>
  <c r="AP1801" i="6"/>
  <c r="AQ1801" i="6" l="1"/>
  <c r="BA1805" i="6"/>
  <c r="BB1804" i="6"/>
  <c r="AJ1805" i="6"/>
  <c r="AK1804" i="6"/>
  <c r="AL1804" i="6"/>
  <c r="AV1804" i="6"/>
  <c r="AX1803" i="6"/>
  <c r="AW1803" i="6"/>
  <c r="AT1803" i="6"/>
  <c r="AS1804" i="6"/>
  <c r="AN1803" i="6"/>
  <c r="AP1802" i="6"/>
  <c r="AO1802" i="6"/>
  <c r="AR1802" i="6" s="1"/>
  <c r="AQ1802" i="6" l="1"/>
  <c r="AX1804" i="6"/>
  <c r="AW1804" i="6"/>
  <c r="AV1805" i="6"/>
  <c r="AJ1806" i="6"/>
  <c r="AK1805" i="6"/>
  <c r="AL1805" i="6"/>
  <c r="AS1805" i="6"/>
  <c r="AT1804" i="6"/>
  <c r="BB1805" i="6"/>
  <c r="BA1806" i="6"/>
  <c r="AN1804" i="6"/>
  <c r="AP1803" i="6"/>
  <c r="AO1803" i="6"/>
  <c r="AR1803" i="6" s="1"/>
  <c r="AQ1803" i="6" l="1"/>
  <c r="AX1805" i="6"/>
  <c r="AW1805" i="6"/>
  <c r="AV1806" i="6"/>
  <c r="BB1806" i="6"/>
  <c r="BA1807" i="6"/>
  <c r="AS1806" i="6"/>
  <c r="AT1805" i="6"/>
  <c r="AL1806" i="6"/>
  <c r="AK1806" i="6"/>
  <c r="AJ1807" i="6"/>
  <c r="AN1805" i="6"/>
  <c r="AP1804" i="6"/>
  <c r="AO1804" i="6"/>
  <c r="AR1804" i="6" s="1"/>
  <c r="AQ1804" i="6" l="1"/>
  <c r="AJ1808" i="6"/>
  <c r="AK1807" i="6"/>
  <c r="AL1807" i="6"/>
  <c r="BA1808" i="6"/>
  <c r="BB1807" i="6"/>
  <c r="AX1806" i="6"/>
  <c r="AV1807" i="6"/>
  <c r="AW1806" i="6"/>
  <c r="AT1806" i="6"/>
  <c r="AS1807" i="6"/>
  <c r="AO1805" i="6"/>
  <c r="AR1805" i="6" s="1"/>
  <c r="AN1806" i="6"/>
  <c r="AP1805" i="6"/>
  <c r="AQ1805" i="6" l="1"/>
  <c r="AX1807" i="6"/>
  <c r="AW1807" i="6"/>
  <c r="AV1808" i="6"/>
  <c r="AS1808" i="6"/>
  <c r="AT1807" i="6"/>
  <c r="BB1808" i="6"/>
  <c r="BA1809" i="6"/>
  <c r="AL1808" i="6"/>
  <c r="AK1808" i="6"/>
  <c r="AJ1809" i="6"/>
  <c r="AN1807" i="6"/>
  <c r="AP1806" i="6"/>
  <c r="AO1806" i="6"/>
  <c r="AR1806" i="6" s="1"/>
  <c r="AQ1806" i="6" l="1"/>
  <c r="AJ1810" i="6"/>
  <c r="AK1809" i="6"/>
  <c r="AL1809" i="6"/>
  <c r="AS1809" i="6"/>
  <c r="AT1808" i="6"/>
  <c r="AV1809" i="6"/>
  <c r="AW1808" i="6"/>
  <c r="AX1808" i="6"/>
  <c r="BA1810" i="6"/>
  <c r="BB1809" i="6"/>
  <c r="AN1808" i="6"/>
  <c r="AP1807" i="6"/>
  <c r="AO1807" i="6"/>
  <c r="AR1807" i="6" s="1"/>
  <c r="AQ1807" i="6" l="1"/>
  <c r="BB1810" i="6"/>
  <c r="BA1811" i="6"/>
  <c r="AS1810" i="6"/>
  <c r="AT1809" i="6"/>
  <c r="AX1809" i="6"/>
  <c r="AW1809" i="6"/>
  <c r="AV1810" i="6"/>
  <c r="AL1810" i="6"/>
  <c r="AJ1811" i="6"/>
  <c r="AK1810" i="6"/>
  <c r="AN1809" i="6"/>
  <c r="AP1808" i="6"/>
  <c r="AO1808" i="6"/>
  <c r="AR1808" i="6" s="1"/>
  <c r="AQ1808" i="6" l="1"/>
  <c r="AJ1812" i="6"/>
  <c r="AL1811" i="6"/>
  <c r="AK1811" i="6"/>
  <c r="AS1811" i="6"/>
  <c r="AT1810" i="6"/>
  <c r="AV1811" i="6"/>
  <c r="AX1810" i="6"/>
  <c r="AW1810" i="6"/>
  <c r="BB1811" i="6"/>
  <c r="BA1812" i="6"/>
  <c r="AO1809" i="6"/>
  <c r="AR1809" i="6" s="1"/>
  <c r="AN1810" i="6"/>
  <c r="AP1809" i="6"/>
  <c r="AQ1809" i="6" l="1"/>
  <c r="BB1812" i="6"/>
  <c r="BA1813" i="6"/>
  <c r="AX1811" i="6"/>
  <c r="AW1811" i="6"/>
  <c r="AV1812" i="6"/>
  <c r="AT1811" i="6"/>
  <c r="AS1812" i="6"/>
  <c r="AJ1813" i="6"/>
  <c r="AK1812" i="6"/>
  <c r="AL1812" i="6"/>
  <c r="AN1811" i="6"/>
  <c r="AP1810" i="6"/>
  <c r="AO1810" i="6"/>
  <c r="AR1810" i="6" s="1"/>
  <c r="AQ1810" i="6" l="1"/>
  <c r="AT1812" i="6"/>
  <c r="AS1813" i="6"/>
  <c r="AV1813" i="6"/>
  <c r="AW1812" i="6"/>
  <c r="AX1812" i="6"/>
  <c r="BA1814" i="6"/>
  <c r="BB1813" i="6"/>
  <c r="AJ1814" i="6"/>
  <c r="AL1813" i="6"/>
  <c r="AK1813" i="6"/>
  <c r="AO1811" i="6"/>
  <c r="AR1811" i="6" s="1"/>
  <c r="AN1812" i="6"/>
  <c r="AP1811" i="6"/>
  <c r="AQ1811" i="6" l="1"/>
  <c r="AV1814" i="6"/>
  <c r="AX1813" i="6"/>
  <c r="AW1813" i="6"/>
  <c r="AT1813" i="6"/>
  <c r="AS1814" i="6"/>
  <c r="AK1814" i="6"/>
  <c r="AL1814" i="6"/>
  <c r="AJ1815" i="6"/>
  <c r="BA1815" i="6"/>
  <c r="BB1814" i="6"/>
  <c r="AN1813" i="6"/>
  <c r="AP1812" i="6"/>
  <c r="AO1812" i="6"/>
  <c r="AR1812" i="6" s="1"/>
  <c r="AQ1812" i="6" l="1"/>
  <c r="BB1815" i="6"/>
  <c r="BA1816" i="6"/>
  <c r="AT1814" i="6"/>
  <c r="AS1815" i="6"/>
  <c r="AK1815" i="6"/>
  <c r="AL1815" i="6"/>
  <c r="AJ1816" i="6"/>
  <c r="AX1814" i="6"/>
  <c r="AW1814" i="6"/>
  <c r="AV1815" i="6"/>
  <c r="AO1813" i="6"/>
  <c r="AR1813" i="6" s="1"/>
  <c r="AN1814" i="6"/>
  <c r="AP1813" i="6"/>
  <c r="AQ1813" i="6" l="1"/>
  <c r="AV1816" i="6"/>
  <c r="AW1815" i="6"/>
  <c r="AX1815" i="6"/>
  <c r="AT1815" i="6"/>
  <c r="AS1816" i="6"/>
  <c r="AK1816" i="6"/>
  <c r="AL1816" i="6"/>
  <c r="AJ1817" i="6"/>
  <c r="BA1817" i="6"/>
  <c r="BB1816" i="6"/>
  <c r="AN1815" i="6"/>
  <c r="AP1814" i="6"/>
  <c r="AO1814" i="6"/>
  <c r="AR1814" i="6" s="1"/>
  <c r="AQ1814" i="6" l="1"/>
  <c r="AS1817" i="6"/>
  <c r="AT1816" i="6"/>
  <c r="AK1817" i="6"/>
  <c r="AJ1818" i="6"/>
  <c r="AL1817" i="6"/>
  <c r="BA1818" i="6"/>
  <c r="BB1817" i="6"/>
  <c r="AX1816" i="6"/>
  <c r="AV1817" i="6"/>
  <c r="AW1816" i="6"/>
  <c r="AN1816" i="6"/>
  <c r="AP1815" i="6"/>
  <c r="AO1815" i="6"/>
  <c r="AR1815" i="6" s="1"/>
  <c r="AQ1815" i="6" l="1"/>
  <c r="BB1818" i="6"/>
  <c r="BA1819" i="6"/>
  <c r="AX1817" i="6"/>
  <c r="AW1817" i="6"/>
  <c r="AV1818" i="6"/>
  <c r="AL1818" i="6"/>
  <c r="AK1818" i="6"/>
  <c r="AJ1819" i="6"/>
  <c r="AS1818" i="6"/>
  <c r="AT1817" i="6"/>
  <c r="AN1817" i="6"/>
  <c r="AO1816" i="6"/>
  <c r="AR1816" i="6" s="1"/>
  <c r="AP1816" i="6"/>
  <c r="AQ1816" i="6" l="1"/>
  <c r="AT1818" i="6"/>
  <c r="AS1819" i="6"/>
  <c r="AX1818" i="6"/>
  <c r="AV1819" i="6"/>
  <c r="AW1818" i="6"/>
  <c r="AJ1820" i="6"/>
  <c r="AK1819" i="6"/>
  <c r="AL1819" i="6"/>
  <c r="BA1820" i="6"/>
  <c r="BB1819" i="6"/>
  <c r="AO1817" i="6"/>
  <c r="AR1817" i="6" s="1"/>
  <c r="AN1818" i="6"/>
  <c r="AP1817" i="6"/>
  <c r="AQ1817" i="6" l="1"/>
  <c r="BA1821" i="6"/>
  <c r="BB1820" i="6"/>
  <c r="AS1820" i="6"/>
  <c r="AT1819" i="6"/>
  <c r="AJ1821" i="6"/>
  <c r="AL1820" i="6"/>
  <c r="AK1820" i="6"/>
  <c r="AX1819" i="6"/>
  <c r="AV1820" i="6"/>
  <c r="AW1819" i="6"/>
  <c r="AN1819" i="6"/>
  <c r="AP1818" i="6"/>
  <c r="AO1818" i="6"/>
  <c r="AR1818" i="6" s="1"/>
  <c r="AQ1818" i="6" l="1"/>
  <c r="AK1821" i="6"/>
  <c r="AJ1822" i="6"/>
  <c r="AL1821" i="6"/>
  <c r="AS1821" i="6"/>
  <c r="AT1820" i="6"/>
  <c r="AV1821" i="6"/>
  <c r="AX1820" i="6"/>
  <c r="AW1820" i="6"/>
  <c r="BB1821" i="6"/>
  <c r="BA1822" i="6"/>
  <c r="AN1820" i="6"/>
  <c r="AP1819" i="6"/>
  <c r="AO1819" i="6"/>
  <c r="AR1819" i="6" s="1"/>
  <c r="AQ1819" i="6" l="1"/>
  <c r="AS1822" i="6"/>
  <c r="AT1821" i="6"/>
  <c r="BA1823" i="6"/>
  <c r="BB1822" i="6"/>
  <c r="AK1822" i="6"/>
  <c r="AJ1823" i="6"/>
  <c r="AL1822" i="6"/>
  <c r="AV1822" i="6"/>
  <c r="AW1821" i="6"/>
  <c r="AX1821" i="6"/>
  <c r="AN1821" i="6"/>
  <c r="AP1820" i="6"/>
  <c r="AO1820" i="6"/>
  <c r="AR1820" i="6" s="1"/>
  <c r="AQ1820" i="6" l="1"/>
  <c r="AW1822" i="6"/>
  <c r="AV1823" i="6"/>
  <c r="AX1822" i="6"/>
  <c r="BB1823" i="6"/>
  <c r="BA1824" i="6"/>
  <c r="AL1823" i="6"/>
  <c r="AJ1824" i="6"/>
  <c r="AK1823" i="6"/>
  <c r="AS1823" i="6"/>
  <c r="AT1822" i="6"/>
  <c r="AO1821" i="6"/>
  <c r="AR1821" i="6" s="1"/>
  <c r="AN1822" i="6"/>
  <c r="AP1821" i="6"/>
  <c r="AQ1821" i="6" l="1"/>
  <c r="AS1824" i="6"/>
  <c r="AT1823" i="6"/>
  <c r="BB1824" i="6"/>
  <c r="BA1825" i="6"/>
  <c r="AK1824" i="6"/>
  <c r="AJ1825" i="6"/>
  <c r="AL1824" i="6"/>
  <c r="AX1823" i="6"/>
  <c r="AV1824" i="6"/>
  <c r="AW1823" i="6"/>
  <c r="AN1823" i="6"/>
  <c r="AP1822" i="6"/>
  <c r="AO1822" i="6"/>
  <c r="AR1822" i="6" s="1"/>
  <c r="AQ1822" i="6" l="1"/>
  <c r="AV1825" i="6"/>
  <c r="AW1824" i="6"/>
  <c r="AX1824" i="6"/>
  <c r="AJ1826" i="6"/>
  <c r="AL1825" i="6"/>
  <c r="AK1825" i="6"/>
  <c r="BB1825" i="6"/>
  <c r="BA1826" i="6"/>
  <c r="AS1825" i="6"/>
  <c r="AT1824" i="6"/>
  <c r="AN1824" i="6"/>
  <c r="AP1823" i="6"/>
  <c r="AO1823" i="6"/>
  <c r="AR1823" i="6" s="1"/>
  <c r="AQ1823" i="6" l="1"/>
  <c r="AT1825" i="6"/>
  <c r="AS1826" i="6"/>
  <c r="AL1826" i="6"/>
  <c r="AJ1827" i="6"/>
  <c r="AK1826" i="6"/>
  <c r="BB1826" i="6"/>
  <c r="BA1827" i="6"/>
  <c r="AV1826" i="6"/>
  <c r="AX1825" i="6"/>
  <c r="AW1825" i="6"/>
  <c r="AN1825" i="6"/>
  <c r="AP1824" i="6"/>
  <c r="AO1824" i="6"/>
  <c r="AR1824" i="6" s="1"/>
  <c r="AQ1824" i="6" l="1"/>
  <c r="AX1826" i="6"/>
  <c r="AW1826" i="6"/>
  <c r="AV1827" i="6"/>
  <c r="BB1827" i="6"/>
  <c r="BA1828" i="6"/>
  <c r="AS1827" i="6"/>
  <c r="AT1826" i="6"/>
  <c r="AJ1828" i="6"/>
  <c r="AK1827" i="6"/>
  <c r="AL1827" i="6"/>
  <c r="AO1825" i="6"/>
  <c r="AR1825" i="6" s="1"/>
  <c r="AN1826" i="6"/>
  <c r="AP1825" i="6"/>
  <c r="AQ1825" i="6" l="1"/>
  <c r="AK1828" i="6"/>
  <c r="AJ1829" i="6"/>
  <c r="AL1828" i="6"/>
  <c r="AS1828" i="6"/>
  <c r="AT1827" i="6"/>
  <c r="BB1828" i="6"/>
  <c r="BA1829" i="6"/>
  <c r="AX1827" i="6"/>
  <c r="AW1827" i="6"/>
  <c r="AV1828" i="6"/>
  <c r="AN1827" i="6"/>
  <c r="AP1826" i="6"/>
  <c r="AO1826" i="6"/>
  <c r="AR1826" i="6" s="1"/>
  <c r="AQ1826" i="6" l="1"/>
  <c r="BB1829" i="6"/>
  <c r="BA1830" i="6"/>
  <c r="AJ1830" i="6"/>
  <c r="AL1829" i="6"/>
  <c r="AK1829" i="6"/>
  <c r="AV1829" i="6"/>
  <c r="AX1828" i="6"/>
  <c r="AW1828" i="6"/>
  <c r="AT1828" i="6"/>
  <c r="AS1829" i="6"/>
  <c r="AO1827" i="6"/>
  <c r="AR1827" i="6" s="1"/>
  <c r="AN1828" i="6"/>
  <c r="AP1827" i="6"/>
  <c r="AQ1827" i="6" l="1"/>
  <c r="AT1829" i="6"/>
  <c r="AS1830" i="6"/>
  <c r="AL1830" i="6"/>
  <c r="AK1830" i="6"/>
  <c r="AJ1831" i="6"/>
  <c r="AW1829" i="6"/>
  <c r="AV1830" i="6"/>
  <c r="AX1829" i="6"/>
  <c r="BB1830" i="6"/>
  <c r="BA1831" i="6"/>
  <c r="AN1829" i="6"/>
  <c r="AP1828" i="6"/>
  <c r="AO1828" i="6"/>
  <c r="AR1828" i="6" s="1"/>
  <c r="AQ1828" i="6" l="1"/>
  <c r="AV1831" i="6"/>
  <c r="AX1830" i="6"/>
  <c r="AW1830" i="6"/>
  <c r="AJ1832" i="6"/>
  <c r="AK1831" i="6"/>
  <c r="AL1831" i="6"/>
  <c r="AS1831" i="6"/>
  <c r="AT1830" i="6"/>
  <c r="BA1832" i="6"/>
  <c r="BB1831" i="6"/>
  <c r="AO1829" i="6"/>
  <c r="AR1829" i="6" s="1"/>
  <c r="AN1830" i="6"/>
  <c r="AP1829" i="6"/>
  <c r="AQ1829" i="6" l="1"/>
  <c r="AT1831" i="6"/>
  <c r="AS1832" i="6"/>
  <c r="BA1833" i="6"/>
  <c r="BB1832" i="6"/>
  <c r="AL1832" i="6"/>
  <c r="AJ1833" i="6"/>
  <c r="AK1832" i="6"/>
  <c r="AV1832" i="6"/>
  <c r="AX1831" i="6"/>
  <c r="AW1831" i="6"/>
  <c r="AN1831" i="6"/>
  <c r="AP1830" i="6"/>
  <c r="AO1830" i="6"/>
  <c r="AR1830" i="6" s="1"/>
  <c r="AQ1830" i="6" l="1"/>
  <c r="AW1832" i="6"/>
  <c r="AX1832" i="6"/>
  <c r="AV1833" i="6"/>
  <c r="BB1833" i="6"/>
  <c r="BA1834" i="6"/>
  <c r="AJ1834" i="6"/>
  <c r="AL1833" i="6"/>
  <c r="AK1833" i="6"/>
  <c r="AT1832" i="6"/>
  <c r="AS1833" i="6"/>
  <c r="AN1832" i="6"/>
  <c r="AP1831" i="6"/>
  <c r="AO1831" i="6"/>
  <c r="AR1831" i="6" s="1"/>
  <c r="AQ1831" i="6" l="1"/>
  <c r="BA1835" i="6"/>
  <c r="BB1834" i="6"/>
  <c r="AX1833" i="6"/>
  <c r="AV1834" i="6"/>
  <c r="AW1833" i="6"/>
  <c r="AK1834" i="6"/>
  <c r="AJ1835" i="6"/>
  <c r="AL1834" i="6"/>
  <c r="AS1834" i="6"/>
  <c r="AT1833" i="6"/>
  <c r="AN1833" i="6"/>
  <c r="AO1832" i="6"/>
  <c r="AR1832" i="6" s="1"/>
  <c r="AP1832" i="6"/>
  <c r="AQ1832" i="6" l="1"/>
  <c r="AT1834" i="6"/>
  <c r="AS1835" i="6"/>
  <c r="AJ1836" i="6"/>
  <c r="AL1835" i="6"/>
  <c r="AK1835" i="6"/>
  <c r="AV1835" i="6"/>
  <c r="AX1834" i="6"/>
  <c r="AW1834" i="6"/>
  <c r="BB1835" i="6"/>
  <c r="BA1836" i="6"/>
  <c r="AN1834" i="6"/>
  <c r="AO1833" i="6"/>
  <c r="AR1833" i="6" s="1"/>
  <c r="AP1833" i="6"/>
  <c r="AQ1833" i="6" l="1"/>
  <c r="BB1836" i="6"/>
  <c r="BA1837" i="6"/>
  <c r="AJ1837" i="6"/>
  <c r="AL1836" i="6"/>
  <c r="AK1836" i="6"/>
  <c r="AX1835" i="6"/>
  <c r="AV1836" i="6"/>
  <c r="AW1835" i="6"/>
  <c r="AT1835" i="6"/>
  <c r="AS1836" i="6"/>
  <c r="AN1835" i="6"/>
  <c r="AP1834" i="6"/>
  <c r="AO1834" i="6"/>
  <c r="AR1834" i="6" s="1"/>
  <c r="AQ1834" i="6" l="1"/>
  <c r="AV1837" i="6"/>
  <c r="AW1836" i="6"/>
  <c r="AX1836" i="6"/>
  <c r="AS1837" i="6"/>
  <c r="AT1836" i="6"/>
  <c r="AJ1838" i="6"/>
  <c r="AK1837" i="6"/>
  <c r="AL1837" i="6"/>
  <c r="BB1837" i="6"/>
  <c r="BA1838" i="6"/>
  <c r="AN1836" i="6"/>
  <c r="AP1835" i="6"/>
  <c r="AO1835" i="6"/>
  <c r="AR1835" i="6" s="1"/>
  <c r="AQ1835" i="6" l="1"/>
  <c r="AL1838" i="6"/>
  <c r="AJ1839" i="6"/>
  <c r="AK1838" i="6"/>
  <c r="BA1839" i="6"/>
  <c r="BB1838" i="6"/>
  <c r="AS1838" i="6"/>
  <c r="AT1837" i="6"/>
  <c r="AX1837" i="6"/>
  <c r="AW1837" i="6"/>
  <c r="AV1838" i="6"/>
  <c r="AN1837" i="6"/>
  <c r="AP1836" i="6"/>
  <c r="AO1836" i="6"/>
  <c r="AR1836" i="6" s="1"/>
  <c r="AQ1836" i="6" l="1"/>
  <c r="BA1840" i="6"/>
  <c r="BB1839" i="6"/>
  <c r="AX1838" i="6"/>
  <c r="AW1838" i="6"/>
  <c r="AV1839" i="6"/>
  <c r="AT1838" i="6"/>
  <c r="AS1839" i="6"/>
  <c r="AJ1840" i="6"/>
  <c r="AL1839" i="6"/>
  <c r="AK1839" i="6"/>
  <c r="AN1838" i="6"/>
  <c r="AO1837" i="6"/>
  <c r="AR1837" i="6" s="1"/>
  <c r="AP1837" i="6"/>
  <c r="AQ1837" i="6" l="1"/>
  <c r="AX1839" i="6"/>
  <c r="AW1839" i="6"/>
  <c r="AV1840" i="6"/>
  <c r="AJ1841" i="6"/>
  <c r="AL1840" i="6"/>
  <c r="AK1840" i="6"/>
  <c r="AT1839" i="6"/>
  <c r="AS1840" i="6"/>
  <c r="BA1841" i="6"/>
  <c r="BB1840" i="6"/>
  <c r="AN1839" i="6"/>
  <c r="AP1838" i="6"/>
  <c r="AO1838" i="6"/>
  <c r="AR1838" i="6" s="1"/>
  <c r="AQ1838" i="6" l="1"/>
  <c r="BB1841" i="6"/>
  <c r="BA1842" i="6"/>
  <c r="AK1841" i="6"/>
  <c r="AJ1842" i="6"/>
  <c r="AL1841" i="6"/>
  <c r="AX1840" i="6"/>
  <c r="AV1841" i="6"/>
  <c r="AW1840" i="6"/>
  <c r="AS1841" i="6"/>
  <c r="AT1840" i="6"/>
  <c r="AN1840" i="6"/>
  <c r="AP1839" i="6"/>
  <c r="AO1839" i="6"/>
  <c r="AR1839" i="6" s="1"/>
  <c r="AQ1839" i="6" l="1"/>
  <c r="BA1843" i="6"/>
  <c r="BB1842" i="6"/>
  <c r="AS1842" i="6"/>
  <c r="AT1841" i="6"/>
  <c r="AV1842" i="6"/>
  <c r="AX1841" i="6"/>
  <c r="AW1841" i="6"/>
  <c r="AK1842" i="6"/>
  <c r="AJ1843" i="6"/>
  <c r="AL1842" i="6"/>
  <c r="AN1841" i="6"/>
  <c r="AP1840" i="6"/>
  <c r="AO1840" i="6"/>
  <c r="AR1840" i="6" s="1"/>
  <c r="AQ1840" i="6" l="1"/>
  <c r="AV1843" i="6"/>
  <c r="AW1842" i="6"/>
  <c r="AX1842" i="6"/>
  <c r="AT1842" i="6"/>
  <c r="AS1843" i="6"/>
  <c r="AK1843" i="6"/>
  <c r="AL1843" i="6"/>
  <c r="AJ1844" i="6"/>
  <c r="BB1843" i="6"/>
  <c r="BA1844" i="6"/>
  <c r="AN1842" i="6"/>
  <c r="AO1841" i="6"/>
  <c r="AR1841" i="6" s="1"/>
  <c r="AP1841" i="6"/>
  <c r="AQ1841" i="6" l="1"/>
  <c r="AL1844" i="6"/>
  <c r="AJ1845" i="6"/>
  <c r="AK1844" i="6"/>
  <c r="BB1844" i="6"/>
  <c r="BA1845" i="6"/>
  <c r="AS1844" i="6"/>
  <c r="AT1843" i="6"/>
  <c r="AW1843" i="6"/>
  <c r="AV1844" i="6"/>
  <c r="AX1843" i="6"/>
  <c r="AN1843" i="6"/>
  <c r="AP1842" i="6"/>
  <c r="AO1842" i="6"/>
  <c r="AR1842" i="6" s="1"/>
  <c r="AQ1842" i="6" l="1"/>
  <c r="AX1844" i="6"/>
  <c r="AV1845" i="6"/>
  <c r="AW1844" i="6"/>
  <c r="AT1844" i="6"/>
  <c r="AS1845" i="6"/>
  <c r="AK1845" i="6"/>
  <c r="AL1845" i="6"/>
  <c r="AJ1846" i="6"/>
  <c r="BB1845" i="6"/>
  <c r="BA1846" i="6"/>
  <c r="AN1844" i="6"/>
  <c r="AP1843" i="6"/>
  <c r="AO1843" i="6"/>
  <c r="AR1843" i="6" s="1"/>
  <c r="AQ1843" i="6" l="1"/>
  <c r="AT1845" i="6"/>
  <c r="AS1846" i="6"/>
  <c r="AJ1847" i="6"/>
  <c r="AL1846" i="6"/>
  <c r="AK1846" i="6"/>
  <c r="AX1845" i="6"/>
  <c r="AV1846" i="6"/>
  <c r="AW1845" i="6"/>
  <c r="BA1847" i="6"/>
  <c r="BB1846" i="6"/>
  <c r="AN1845" i="6"/>
  <c r="AO1844" i="6"/>
  <c r="AR1844" i="6" s="1"/>
  <c r="AP1844" i="6"/>
  <c r="AQ1844" i="6" l="1"/>
  <c r="BB1847" i="6"/>
  <c r="BA1848" i="6"/>
  <c r="AV1847" i="6"/>
  <c r="AX1846" i="6"/>
  <c r="AW1846" i="6"/>
  <c r="AK1847" i="6"/>
  <c r="AJ1848" i="6"/>
  <c r="AL1847" i="6"/>
  <c r="AS1847" i="6"/>
  <c r="AT1846" i="6"/>
  <c r="AN1846" i="6"/>
  <c r="AO1845" i="6"/>
  <c r="AR1845" i="6" s="1"/>
  <c r="AP1845" i="6"/>
  <c r="AQ1845" i="6" l="1"/>
  <c r="AL1848" i="6"/>
  <c r="AJ1849" i="6"/>
  <c r="AK1848" i="6"/>
  <c r="AX1847" i="6"/>
  <c r="AW1847" i="6"/>
  <c r="AV1848" i="6"/>
  <c r="AT1847" i="6"/>
  <c r="AS1848" i="6"/>
  <c r="BB1848" i="6"/>
  <c r="BA1849" i="6"/>
  <c r="AN1847" i="6"/>
  <c r="AP1846" i="6"/>
  <c r="AO1846" i="6"/>
  <c r="AR1846" i="6" s="1"/>
  <c r="AQ1846" i="6" l="1"/>
  <c r="BA1850" i="6"/>
  <c r="BB1849" i="6"/>
  <c r="AS1849" i="6"/>
  <c r="AT1848" i="6"/>
  <c r="AJ1850" i="6"/>
  <c r="AL1849" i="6"/>
  <c r="AK1849" i="6"/>
  <c r="AX1848" i="6"/>
  <c r="AV1849" i="6"/>
  <c r="AW1848" i="6"/>
  <c r="AN1848" i="6"/>
  <c r="AP1847" i="6"/>
  <c r="AO1847" i="6"/>
  <c r="AR1847" i="6" s="1"/>
  <c r="AQ1847" i="6" l="1"/>
  <c r="AV1850" i="6"/>
  <c r="AX1849" i="6"/>
  <c r="AW1849" i="6"/>
  <c r="AS1850" i="6"/>
  <c r="AT1849" i="6"/>
  <c r="AJ1851" i="6"/>
  <c r="AK1850" i="6"/>
  <c r="AL1850" i="6"/>
  <c r="BA1851" i="6"/>
  <c r="BB1850" i="6"/>
  <c r="AN1849" i="6"/>
  <c r="AP1848" i="6"/>
  <c r="AO1848" i="6"/>
  <c r="AR1848" i="6" s="1"/>
  <c r="AQ1848" i="6" l="1"/>
  <c r="BB1851" i="6"/>
  <c r="BA1852" i="6"/>
  <c r="AJ1852" i="6"/>
  <c r="AK1851" i="6"/>
  <c r="AL1851" i="6"/>
  <c r="AS1851" i="6"/>
  <c r="AT1850" i="6"/>
  <c r="AX1850" i="6"/>
  <c r="AW1850" i="6"/>
  <c r="AV1851" i="6"/>
  <c r="AN1850" i="6"/>
  <c r="AP1849" i="6"/>
  <c r="AO1849" i="6"/>
  <c r="AR1849" i="6" s="1"/>
  <c r="AQ1849" i="6" l="1"/>
  <c r="AS1852" i="6"/>
  <c r="AT1851" i="6"/>
  <c r="AL1852" i="6"/>
  <c r="AJ1853" i="6"/>
  <c r="AK1852" i="6"/>
  <c r="BA1853" i="6"/>
  <c r="BB1852" i="6"/>
  <c r="AX1851" i="6"/>
  <c r="AW1851" i="6"/>
  <c r="AV1852" i="6"/>
  <c r="AN1851" i="6"/>
  <c r="AP1850" i="6"/>
  <c r="AO1850" i="6"/>
  <c r="AR1850" i="6" s="1"/>
  <c r="AQ1850" i="6" l="1"/>
  <c r="AL1853" i="6"/>
  <c r="AJ1854" i="6"/>
  <c r="AK1853" i="6"/>
  <c r="BA1854" i="6"/>
  <c r="BB1853" i="6"/>
  <c r="AV1853" i="6"/>
  <c r="AW1852" i="6"/>
  <c r="AX1852" i="6"/>
  <c r="AT1852" i="6"/>
  <c r="AS1853" i="6"/>
  <c r="AO1851" i="6"/>
  <c r="AR1851" i="6" s="1"/>
  <c r="AN1852" i="6"/>
  <c r="AP1851" i="6"/>
  <c r="AQ1851" i="6" l="1"/>
  <c r="AS1854" i="6"/>
  <c r="AT1853" i="6"/>
  <c r="BB1854" i="6"/>
  <c r="BA1855" i="6"/>
  <c r="AL1854" i="6"/>
  <c r="AJ1855" i="6"/>
  <c r="AK1854" i="6"/>
  <c r="AX1853" i="6"/>
  <c r="AW1853" i="6"/>
  <c r="AV1854" i="6"/>
  <c r="AN1853" i="6"/>
  <c r="AP1852" i="6"/>
  <c r="AO1852" i="6"/>
  <c r="AR1852" i="6" s="1"/>
  <c r="AQ1852" i="6" l="1"/>
  <c r="AX1854" i="6"/>
  <c r="AV1855" i="6"/>
  <c r="AW1854" i="6"/>
  <c r="AJ1856" i="6"/>
  <c r="AL1855" i="6"/>
  <c r="AK1855" i="6"/>
  <c r="BB1855" i="6"/>
  <c r="BA1856" i="6"/>
  <c r="AS1855" i="6"/>
  <c r="AT1854" i="6"/>
  <c r="AN1854" i="6"/>
  <c r="AP1853" i="6"/>
  <c r="AO1853" i="6"/>
  <c r="AR1853" i="6" s="1"/>
  <c r="AQ1853" i="6" l="1"/>
  <c r="AT1855" i="6"/>
  <c r="AS1856" i="6"/>
  <c r="BA1857" i="6"/>
  <c r="BB1856" i="6"/>
  <c r="AW1855" i="6"/>
  <c r="AV1856" i="6"/>
  <c r="AX1855" i="6"/>
  <c r="AL1856" i="6"/>
  <c r="AJ1857" i="6"/>
  <c r="AK1856" i="6"/>
  <c r="AN1855" i="6"/>
  <c r="AP1854" i="6"/>
  <c r="AO1854" i="6"/>
  <c r="AR1854" i="6" s="1"/>
  <c r="AQ1854" i="6" l="1"/>
  <c r="BA1858" i="6"/>
  <c r="BB1857" i="6"/>
  <c r="AK1857" i="6"/>
  <c r="AJ1858" i="6"/>
  <c r="AL1857" i="6"/>
  <c r="AT1856" i="6"/>
  <c r="AS1857" i="6"/>
  <c r="AV1857" i="6"/>
  <c r="AW1856" i="6"/>
  <c r="AX1856" i="6"/>
  <c r="AN1856" i="6"/>
  <c r="AP1855" i="6"/>
  <c r="AO1855" i="6"/>
  <c r="AR1855" i="6" s="1"/>
  <c r="AQ1855" i="6" l="1"/>
  <c r="AS1858" i="6"/>
  <c r="AT1857" i="6"/>
  <c r="AV1858" i="6"/>
  <c r="AX1857" i="6"/>
  <c r="AW1857" i="6"/>
  <c r="AL1858" i="6"/>
  <c r="AJ1859" i="6"/>
  <c r="AK1858" i="6"/>
  <c r="BB1858" i="6"/>
  <c r="BA1859" i="6"/>
  <c r="AN1857" i="6"/>
  <c r="AP1856" i="6"/>
  <c r="AO1856" i="6"/>
  <c r="AR1856" i="6" s="1"/>
  <c r="AQ1856" i="6" l="1"/>
  <c r="BA1860" i="6"/>
  <c r="BB1859" i="6"/>
  <c r="AX1858" i="6"/>
  <c r="AV1859" i="6"/>
  <c r="AW1858" i="6"/>
  <c r="AK1859" i="6"/>
  <c r="AJ1860" i="6"/>
  <c r="AL1859" i="6"/>
  <c r="AS1859" i="6"/>
  <c r="AT1858" i="6"/>
  <c r="AN1858" i="6"/>
  <c r="AP1857" i="6"/>
  <c r="AO1857" i="6"/>
  <c r="AR1857" i="6" s="1"/>
  <c r="AQ1857" i="6" l="1"/>
  <c r="AK1860" i="6"/>
  <c r="AJ1861" i="6"/>
  <c r="AL1860" i="6"/>
  <c r="AX1859" i="6"/>
  <c r="AW1859" i="6"/>
  <c r="AV1860" i="6"/>
  <c r="AS1860" i="6"/>
  <c r="AT1859" i="6"/>
  <c r="BB1860" i="6"/>
  <c r="BA1861" i="6"/>
  <c r="AN1859" i="6"/>
  <c r="AP1858" i="6"/>
  <c r="AO1858" i="6"/>
  <c r="AR1858" i="6" s="1"/>
  <c r="AQ1858" i="6" l="1"/>
  <c r="AW1860" i="6"/>
  <c r="AX1860" i="6"/>
  <c r="AV1861" i="6"/>
  <c r="BB1861" i="6"/>
  <c r="BA1862" i="6"/>
  <c r="AJ1862" i="6"/>
  <c r="AL1861" i="6"/>
  <c r="AK1861" i="6"/>
  <c r="AS1861" i="6"/>
  <c r="AT1860" i="6"/>
  <c r="AN1860" i="6"/>
  <c r="AP1859" i="6"/>
  <c r="AO1859" i="6"/>
  <c r="AR1859" i="6" s="1"/>
  <c r="AQ1859" i="6" l="1"/>
  <c r="AV1862" i="6"/>
  <c r="AX1861" i="6"/>
  <c r="AW1861" i="6"/>
  <c r="BB1862" i="6"/>
  <c r="BA1863" i="6"/>
  <c r="AS1862" i="6"/>
  <c r="AT1861" i="6"/>
  <c r="AK1862" i="6"/>
  <c r="AJ1863" i="6"/>
  <c r="AL1862" i="6"/>
  <c r="AN1861" i="6"/>
  <c r="AP1860" i="6"/>
  <c r="AO1860" i="6"/>
  <c r="AR1860" i="6" s="1"/>
  <c r="AQ1860" i="6" l="1"/>
  <c r="AL1863" i="6"/>
  <c r="AK1863" i="6"/>
  <c r="AJ1864" i="6"/>
  <c r="AT1862" i="6"/>
  <c r="AS1863" i="6"/>
  <c r="BA1864" i="6"/>
  <c r="BB1863" i="6"/>
  <c r="AX1862" i="6"/>
  <c r="AV1863" i="6"/>
  <c r="AW1862" i="6"/>
  <c r="AN1862" i="6"/>
  <c r="AP1861" i="6"/>
  <c r="AO1861" i="6"/>
  <c r="AR1861" i="6" s="1"/>
  <c r="AQ1861" i="6" l="1"/>
  <c r="AV1864" i="6"/>
  <c r="AX1863" i="6"/>
  <c r="AW1863" i="6"/>
  <c r="BA1865" i="6"/>
  <c r="BB1864" i="6"/>
  <c r="AT1863" i="6"/>
  <c r="AS1864" i="6"/>
  <c r="AL1864" i="6"/>
  <c r="AK1864" i="6"/>
  <c r="AJ1865" i="6"/>
  <c r="AN1863" i="6"/>
  <c r="AP1862" i="6"/>
  <c r="AO1862" i="6"/>
  <c r="AR1862" i="6" s="1"/>
  <c r="AQ1862" i="6" l="1"/>
  <c r="AT1864" i="6"/>
  <c r="AS1865" i="6"/>
  <c r="AJ1866" i="6"/>
  <c r="AL1865" i="6"/>
  <c r="AK1865" i="6"/>
  <c r="BA1866" i="6"/>
  <c r="BB1865" i="6"/>
  <c r="AV1865" i="6"/>
  <c r="AX1864" i="6"/>
  <c r="AW1864" i="6"/>
  <c r="AN1864" i="6"/>
  <c r="AP1863" i="6"/>
  <c r="AO1863" i="6"/>
  <c r="AR1863" i="6" s="1"/>
  <c r="AQ1863" i="6" l="1"/>
  <c r="AX1865" i="6"/>
  <c r="AV1866" i="6"/>
  <c r="AW1865" i="6"/>
  <c r="AJ1867" i="6"/>
  <c r="AL1866" i="6"/>
  <c r="AK1866" i="6"/>
  <c r="BA1867" i="6"/>
  <c r="BB1866" i="6"/>
  <c r="AT1865" i="6"/>
  <c r="AS1866" i="6"/>
  <c r="AN1865" i="6"/>
  <c r="AP1864" i="6"/>
  <c r="AO1864" i="6"/>
  <c r="AR1864" i="6" s="1"/>
  <c r="AQ1864" i="6" l="1"/>
  <c r="AL1867" i="6"/>
  <c r="AJ1868" i="6"/>
  <c r="AK1867" i="6"/>
  <c r="AV1867" i="6"/>
  <c r="AX1866" i="6"/>
  <c r="AW1866" i="6"/>
  <c r="AS1867" i="6"/>
  <c r="AT1866" i="6"/>
  <c r="BB1867" i="6"/>
  <c r="BA1868" i="6"/>
  <c r="AN1866" i="6"/>
  <c r="AP1865" i="6"/>
  <c r="AO1865" i="6"/>
  <c r="AR1865" i="6" s="1"/>
  <c r="AQ1865" i="6" l="1"/>
  <c r="AS1868" i="6"/>
  <c r="AT1867" i="6"/>
  <c r="BA1869" i="6"/>
  <c r="BB1868" i="6"/>
  <c r="AX1867" i="6"/>
  <c r="AV1868" i="6"/>
  <c r="AW1867" i="6"/>
  <c r="AJ1869" i="6"/>
  <c r="AL1868" i="6"/>
  <c r="AK1868" i="6"/>
  <c r="AN1867" i="6"/>
  <c r="AP1866" i="6"/>
  <c r="AO1866" i="6"/>
  <c r="AR1866" i="6" s="1"/>
  <c r="AQ1866" i="6" l="1"/>
  <c r="AK1869" i="6"/>
  <c r="AL1869" i="6"/>
  <c r="AJ1870" i="6"/>
  <c r="BA1870" i="6"/>
  <c r="BB1869" i="6"/>
  <c r="AX1868" i="6"/>
  <c r="AV1869" i="6"/>
  <c r="AW1868" i="6"/>
  <c r="AT1868" i="6"/>
  <c r="AS1869" i="6"/>
  <c r="AN1868" i="6"/>
  <c r="AP1867" i="6"/>
  <c r="AO1867" i="6"/>
  <c r="AR1867" i="6" s="1"/>
  <c r="AQ1867" i="6" l="1"/>
  <c r="AV1870" i="6"/>
  <c r="AW1869" i="6"/>
  <c r="AX1869" i="6"/>
  <c r="AS1870" i="6"/>
  <c r="AT1869" i="6"/>
  <c r="BA1871" i="6"/>
  <c r="BB1870" i="6"/>
  <c r="AL1870" i="6"/>
  <c r="AK1870" i="6"/>
  <c r="AJ1871" i="6"/>
  <c r="AN1869" i="6"/>
  <c r="AP1868" i="6"/>
  <c r="AO1868" i="6"/>
  <c r="AR1868" i="6" s="1"/>
  <c r="AQ1868" i="6" l="1"/>
  <c r="AJ1872" i="6"/>
  <c r="AK1871" i="6"/>
  <c r="AL1871" i="6"/>
  <c r="BB1871" i="6"/>
  <c r="BA1872" i="6"/>
  <c r="AT1870" i="6"/>
  <c r="AS1871" i="6"/>
  <c r="AX1870" i="6"/>
  <c r="AV1871" i="6"/>
  <c r="AW1870" i="6"/>
  <c r="AN1870" i="6"/>
  <c r="AP1869" i="6"/>
  <c r="AO1869" i="6"/>
  <c r="AR1869" i="6" s="1"/>
  <c r="AQ1869" i="6" l="1"/>
  <c r="AX1871" i="6"/>
  <c r="AV1872" i="6"/>
  <c r="AW1871" i="6"/>
  <c r="AT1871" i="6"/>
  <c r="AS1872" i="6"/>
  <c r="BB1872" i="6"/>
  <c r="BA1873" i="6"/>
  <c r="AJ1873" i="6"/>
  <c r="AL1872" i="6"/>
  <c r="AK1872" i="6"/>
  <c r="AN1871" i="6"/>
  <c r="AP1870" i="6"/>
  <c r="AO1870" i="6"/>
  <c r="AR1870" i="6" s="1"/>
  <c r="AQ1870" i="6" l="1"/>
  <c r="BB1873" i="6"/>
  <c r="BA1874" i="6"/>
  <c r="AL1873" i="6"/>
  <c r="AJ1874" i="6"/>
  <c r="AK1873" i="6"/>
  <c r="AW1872" i="6"/>
  <c r="AV1873" i="6"/>
  <c r="AX1872" i="6"/>
  <c r="AS1873" i="6"/>
  <c r="AT1872" i="6"/>
  <c r="AN1872" i="6"/>
  <c r="AP1871" i="6"/>
  <c r="AO1871" i="6"/>
  <c r="AR1871" i="6" s="1"/>
  <c r="AQ1871" i="6" l="1"/>
  <c r="AS1874" i="6"/>
  <c r="AT1873" i="6"/>
  <c r="AX1873" i="6"/>
  <c r="AV1874" i="6"/>
  <c r="AW1873" i="6"/>
  <c r="BB1874" i="6"/>
  <c r="BA1875" i="6"/>
  <c r="AL1874" i="6"/>
  <c r="AJ1875" i="6"/>
  <c r="AK1874" i="6"/>
  <c r="AN1873" i="6"/>
  <c r="AP1872" i="6"/>
  <c r="AO1872" i="6"/>
  <c r="AR1872" i="6" s="1"/>
  <c r="AQ1872" i="6" l="1"/>
  <c r="AK1875" i="6"/>
  <c r="AJ1876" i="6"/>
  <c r="AL1875" i="6"/>
  <c r="BA1876" i="6"/>
  <c r="BB1875" i="6"/>
  <c r="AV1875" i="6"/>
  <c r="AX1874" i="6"/>
  <c r="AW1874" i="6"/>
  <c r="AS1875" i="6"/>
  <c r="AT1874" i="6"/>
  <c r="AN1874" i="6"/>
  <c r="AP1873" i="6"/>
  <c r="AO1873" i="6"/>
  <c r="AR1873" i="6" s="1"/>
  <c r="AQ1873" i="6" l="1"/>
  <c r="AT1875" i="6"/>
  <c r="AS1876" i="6"/>
  <c r="AW1875" i="6"/>
  <c r="AX1875" i="6"/>
  <c r="AV1876" i="6"/>
  <c r="AJ1877" i="6"/>
  <c r="AK1876" i="6"/>
  <c r="AL1876" i="6"/>
  <c r="BA1877" i="6"/>
  <c r="BB1876" i="6"/>
  <c r="AN1875" i="6"/>
  <c r="AP1874" i="6"/>
  <c r="AO1874" i="6"/>
  <c r="AR1874" i="6" s="1"/>
  <c r="AQ1874" i="6" l="1"/>
  <c r="BB1877" i="6"/>
  <c r="BA1878" i="6"/>
  <c r="AW1876" i="6"/>
  <c r="AV1877" i="6"/>
  <c r="AX1876" i="6"/>
  <c r="AT1876" i="6"/>
  <c r="AS1877" i="6"/>
  <c r="AJ1878" i="6"/>
  <c r="AL1877" i="6"/>
  <c r="AK1877" i="6"/>
  <c r="AN1876" i="6"/>
  <c r="AP1875" i="6"/>
  <c r="AO1875" i="6"/>
  <c r="AR1875" i="6" s="1"/>
  <c r="AQ1875" i="6" l="1"/>
  <c r="AS1878" i="6"/>
  <c r="AT1877" i="6"/>
  <c r="AL1878" i="6"/>
  <c r="AK1878" i="6"/>
  <c r="AJ1879" i="6"/>
  <c r="AX1877" i="6"/>
  <c r="AV1878" i="6"/>
  <c r="AW1877" i="6"/>
  <c r="BB1878" i="6"/>
  <c r="BA1879" i="6"/>
  <c r="AN1877" i="6"/>
  <c r="AP1876" i="6"/>
  <c r="AO1876" i="6"/>
  <c r="AR1876" i="6" s="1"/>
  <c r="AQ1876" i="6" l="1"/>
  <c r="BA1880" i="6"/>
  <c r="BB1879" i="6"/>
  <c r="AX1878" i="6"/>
  <c r="AV1879" i="6"/>
  <c r="AW1878" i="6"/>
  <c r="AJ1880" i="6"/>
  <c r="AL1879" i="6"/>
  <c r="AK1879" i="6"/>
  <c r="AS1879" i="6"/>
  <c r="AT1878" i="6"/>
  <c r="AN1878" i="6"/>
  <c r="AP1877" i="6"/>
  <c r="AO1877" i="6"/>
  <c r="AR1877" i="6" s="1"/>
  <c r="AQ1877" i="6" l="1"/>
  <c r="AS1880" i="6"/>
  <c r="AT1879" i="6"/>
  <c r="AL1880" i="6"/>
  <c r="AJ1881" i="6"/>
  <c r="AK1880" i="6"/>
  <c r="AX1879" i="6"/>
  <c r="AW1879" i="6"/>
  <c r="AV1880" i="6"/>
  <c r="BA1881" i="6"/>
  <c r="BB1880" i="6"/>
  <c r="AN1879" i="6"/>
  <c r="AP1878" i="6"/>
  <c r="AO1878" i="6"/>
  <c r="AR1878" i="6" s="1"/>
  <c r="AQ1878" i="6" l="1"/>
  <c r="AX1880" i="6"/>
  <c r="AV1881" i="6"/>
  <c r="AW1880" i="6"/>
  <c r="BB1881" i="6"/>
  <c r="BA1882" i="6"/>
  <c r="AL1881" i="6"/>
  <c r="AK1881" i="6"/>
  <c r="AJ1882" i="6"/>
  <c r="AT1880" i="6"/>
  <c r="AS1881" i="6"/>
  <c r="AN1880" i="6"/>
  <c r="AP1879" i="6"/>
  <c r="AO1879" i="6"/>
  <c r="AR1879" i="6" s="1"/>
  <c r="AQ1879" i="6" l="1"/>
  <c r="AT1881" i="6"/>
  <c r="AS1882" i="6"/>
  <c r="AL1882" i="6"/>
  <c r="AK1882" i="6"/>
  <c r="AJ1883" i="6"/>
  <c r="BA1883" i="6"/>
  <c r="BB1882" i="6"/>
  <c r="AW1881" i="6"/>
  <c r="AV1882" i="6"/>
  <c r="AX1881" i="6"/>
  <c r="AN1881" i="6"/>
  <c r="AP1880" i="6"/>
  <c r="AO1880" i="6"/>
  <c r="AR1880" i="6" s="1"/>
  <c r="AQ1880" i="6" l="1"/>
  <c r="AW1882" i="6"/>
  <c r="AX1882" i="6"/>
  <c r="AV1883" i="6"/>
  <c r="BB1883" i="6"/>
  <c r="BA1884" i="6"/>
  <c r="AJ1884" i="6"/>
  <c r="AK1883" i="6"/>
  <c r="AL1883" i="6"/>
  <c r="AS1883" i="6"/>
  <c r="AT1882" i="6"/>
  <c r="AN1882" i="6"/>
  <c r="AP1881" i="6"/>
  <c r="AO1881" i="6"/>
  <c r="AR1881" i="6" s="1"/>
  <c r="AQ1881" i="6" l="1"/>
  <c r="AS1884" i="6"/>
  <c r="AT1883" i="6"/>
  <c r="AJ1885" i="6"/>
  <c r="AK1884" i="6"/>
  <c r="AL1884" i="6"/>
  <c r="BA1885" i="6"/>
  <c r="BB1884" i="6"/>
  <c r="AW1883" i="6"/>
  <c r="AV1884" i="6"/>
  <c r="AX1883" i="6"/>
  <c r="AN1883" i="6"/>
  <c r="AP1882" i="6"/>
  <c r="AO1882" i="6"/>
  <c r="AR1882" i="6" s="1"/>
  <c r="AQ1882" i="6" l="1"/>
  <c r="AJ1886" i="6"/>
  <c r="AK1885" i="6"/>
  <c r="AL1885" i="6"/>
  <c r="BA1886" i="6"/>
  <c r="BB1885" i="6"/>
  <c r="AV1885" i="6"/>
  <c r="AX1884" i="6"/>
  <c r="AW1884" i="6"/>
  <c r="AS1885" i="6"/>
  <c r="AT1884" i="6"/>
  <c r="AN1884" i="6"/>
  <c r="AP1883" i="6"/>
  <c r="AO1883" i="6"/>
  <c r="AR1883" i="6" s="1"/>
  <c r="AQ1883" i="6" l="1"/>
  <c r="AS1886" i="6"/>
  <c r="AT1885" i="6"/>
  <c r="AV1886" i="6"/>
  <c r="AX1885" i="6"/>
  <c r="AW1885" i="6"/>
  <c r="BA1887" i="6"/>
  <c r="BB1886" i="6"/>
  <c r="AL1886" i="6"/>
  <c r="AJ1887" i="6"/>
  <c r="AK1886" i="6"/>
  <c r="AN1885" i="6"/>
  <c r="AP1884" i="6"/>
  <c r="AO1884" i="6"/>
  <c r="AR1884" i="6" s="1"/>
  <c r="AQ1884" i="6" l="1"/>
  <c r="AL1887" i="6"/>
  <c r="AK1887" i="6"/>
  <c r="AJ1888" i="6"/>
  <c r="AV1887" i="6"/>
  <c r="AX1886" i="6"/>
  <c r="AW1886" i="6"/>
  <c r="BA1888" i="6"/>
  <c r="BB1887" i="6"/>
  <c r="AS1887" i="6"/>
  <c r="AT1886" i="6"/>
  <c r="AN1886" i="6"/>
  <c r="AP1885" i="6"/>
  <c r="AO1885" i="6"/>
  <c r="AR1885" i="6" s="1"/>
  <c r="AQ1885" i="6" l="1"/>
  <c r="AS1888" i="6"/>
  <c r="AT1887" i="6"/>
  <c r="BB1888" i="6"/>
  <c r="BA1889" i="6"/>
  <c r="AJ1889" i="6"/>
  <c r="AK1888" i="6"/>
  <c r="AL1888" i="6"/>
  <c r="AX1887" i="6"/>
  <c r="AW1887" i="6"/>
  <c r="AV1888" i="6"/>
  <c r="AN1887" i="6"/>
  <c r="AO1886" i="6"/>
  <c r="AR1886" i="6" s="1"/>
  <c r="AP1886" i="6"/>
  <c r="AQ1886" i="6" l="1"/>
  <c r="AV1889" i="6"/>
  <c r="AX1888" i="6"/>
  <c r="AW1888" i="6"/>
  <c r="AL1889" i="6"/>
  <c r="AK1889" i="6"/>
  <c r="AJ1890" i="6"/>
  <c r="BA1890" i="6"/>
  <c r="BB1889" i="6"/>
  <c r="AT1888" i="6"/>
  <c r="AS1889" i="6"/>
  <c r="AN1888" i="6"/>
  <c r="AO1887" i="6"/>
  <c r="AR1887" i="6" s="1"/>
  <c r="AP1887" i="6"/>
  <c r="AQ1887" i="6" l="1"/>
  <c r="BA1891" i="6"/>
  <c r="BB1890" i="6"/>
  <c r="AS1890" i="6"/>
  <c r="AT1889" i="6"/>
  <c r="AJ1891" i="6"/>
  <c r="AK1890" i="6"/>
  <c r="AL1890" i="6"/>
  <c r="AX1889" i="6"/>
  <c r="AV1890" i="6"/>
  <c r="AW1889" i="6"/>
  <c r="AN1889" i="6"/>
  <c r="AP1888" i="6"/>
  <c r="AO1888" i="6"/>
  <c r="AR1888" i="6" s="1"/>
  <c r="AQ1888" i="6" l="1"/>
  <c r="AV1891" i="6"/>
  <c r="AX1890" i="6"/>
  <c r="AW1890" i="6"/>
  <c r="AS1891" i="6"/>
  <c r="AT1890" i="6"/>
  <c r="AL1891" i="6"/>
  <c r="AJ1892" i="6"/>
  <c r="AK1891" i="6"/>
  <c r="BA1892" i="6"/>
  <c r="BB1891" i="6"/>
  <c r="AN1890" i="6"/>
  <c r="AP1889" i="6"/>
  <c r="AO1889" i="6"/>
  <c r="AR1889" i="6" s="1"/>
  <c r="AQ1889" i="6" l="1"/>
  <c r="BB1892" i="6"/>
  <c r="BA1893" i="6"/>
  <c r="AT1891" i="6"/>
  <c r="AS1892" i="6"/>
  <c r="AJ1893" i="6"/>
  <c r="AL1892" i="6"/>
  <c r="AK1892" i="6"/>
  <c r="AX1891" i="6"/>
  <c r="AW1891" i="6"/>
  <c r="AV1892" i="6"/>
  <c r="AN1891" i="6"/>
  <c r="AO1890" i="6"/>
  <c r="AR1890" i="6" s="1"/>
  <c r="AP1890" i="6"/>
  <c r="AQ1890" i="6" l="1"/>
  <c r="AX1892" i="6"/>
  <c r="AW1892" i="6"/>
  <c r="AV1893" i="6"/>
  <c r="AK1893" i="6"/>
  <c r="AJ1894" i="6"/>
  <c r="AL1893" i="6"/>
  <c r="BA1894" i="6"/>
  <c r="BB1893" i="6"/>
  <c r="AS1893" i="6"/>
  <c r="AT1892" i="6"/>
  <c r="AN1892" i="6"/>
  <c r="AP1891" i="6"/>
  <c r="AO1891" i="6"/>
  <c r="AR1891" i="6" s="1"/>
  <c r="AQ1891" i="6" l="1"/>
  <c r="AV1894" i="6"/>
  <c r="AX1893" i="6"/>
  <c r="AW1893" i="6"/>
  <c r="AS1894" i="6"/>
  <c r="AT1893" i="6"/>
  <c r="BB1894" i="6"/>
  <c r="BA1895" i="6"/>
  <c r="AJ1895" i="6"/>
  <c r="AK1894" i="6"/>
  <c r="AL1894" i="6"/>
  <c r="AN1893" i="6"/>
  <c r="AP1892" i="6"/>
  <c r="AO1892" i="6"/>
  <c r="AR1892" i="6" s="1"/>
  <c r="AQ1892" i="6" l="1"/>
  <c r="AJ1896" i="6"/>
  <c r="AK1895" i="6"/>
  <c r="AL1895" i="6"/>
  <c r="AT1894" i="6"/>
  <c r="AS1895" i="6"/>
  <c r="BA1896" i="6"/>
  <c r="BB1895" i="6"/>
  <c r="AX1894" i="6"/>
  <c r="AV1895" i="6"/>
  <c r="AW1894" i="6"/>
  <c r="AN1894" i="6"/>
  <c r="AP1893" i="6"/>
  <c r="AO1893" i="6"/>
  <c r="AR1893" i="6" s="1"/>
  <c r="AQ1893" i="6" l="1"/>
  <c r="AW1895" i="6"/>
  <c r="AV1896" i="6"/>
  <c r="AX1895" i="6"/>
  <c r="BB1896" i="6"/>
  <c r="BA1897" i="6"/>
  <c r="AS1896" i="6"/>
  <c r="AT1895" i="6"/>
  <c r="AK1896" i="6"/>
  <c r="AJ1897" i="6"/>
  <c r="AL1896" i="6"/>
  <c r="AN1895" i="6"/>
  <c r="AO1894" i="6"/>
  <c r="AR1894" i="6" s="1"/>
  <c r="AP1894" i="6"/>
  <c r="AQ1894" i="6" l="1"/>
  <c r="AK1897" i="6"/>
  <c r="AL1897" i="6"/>
  <c r="AJ1898" i="6"/>
  <c r="AT1896" i="6"/>
  <c r="AS1897" i="6"/>
  <c r="AW1896" i="6"/>
  <c r="AV1897" i="6"/>
  <c r="AX1896" i="6"/>
  <c r="BA1898" i="6"/>
  <c r="BB1897" i="6"/>
  <c r="AN1896" i="6"/>
  <c r="AP1895" i="6"/>
  <c r="AO1895" i="6"/>
  <c r="AR1895" i="6" s="1"/>
  <c r="AQ1895" i="6" l="1"/>
  <c r="BB1898" i="6"/>
  <c r="BA1899" i="6"/>
  <c r="AV1898" i="6"/>
  <c r="AX1897" i="6"/>
  <c r="AW1897" i="6"/>
  <c r="AJ1899" i="6"/>
  <c r="AL1898" i="6"/>
  <c r="AK1898" i="6"/>
  <c r="AT1897" i="6"/>
  <c r="AS1898" i="6"/>
  <c r="AN1897" i="6"/>
  <c r="AP1896" i="6"/>
  <c r="AO1896" i="6"/>
  <c r="AR1896" i="6" s="1"/>
  <c r="AQ1896" i="6" l="1"/>
  <c r="AS1899" i="6"/>
  <c r="AT1898" i="6"/>
  <c r="AV1899" i="6"/>
  <c r="AX1898" i="6"/>
  <c r="AW1898" i="6"/>
  <c r="AK1899" i="6"/>
  <c r="AJ1900" i="6"/>
  <c r="AL1899" i="6"/>
  <c r="BA1900" i="6"/>
  <c r="BB1899" i="6"/>
  <c r="AN1898" i="6"/>
  <c r="AP1897" i="6"/>
  <c r="AO1897" i="6"/>
  <c r="AR1897" i="6" s="1"/>
  <c r="AQ1897" i="6" l="1"/>
  <c r="BA1901" i="6"/>
  <c r="BB1900" i="6"/>
  <c r="AX1899" i="6"/>
  <c r="AW1899" i="6"/>
  <c r="AV1900" i="6"/>
  <c r="AJ1901" i="6"/>
  <c r="AK1900" i="6"/>
  <c r="AL1900" i="6"/>
  <c r="AT1899" i="6"/>
  <c r="AS1900" i="6"/>
  <c r="AN1899" i="6"/>
  <c r="AO1898" i="6"/>
  <c r="AR1898" i="6" s="1"/>
  <c r="AP1898" i="6"/>
  <c r="AQ1898" i="6" l="1"/>
  <c r="AS1901" i="6"/>
  <c r="AT1900" i="6"/>
  <c r="AW1900" i="6"/>
  <c r="AV1901" i="6"/>
  <c r="AX1900" i="6"/>
  <c r="AJ1902" i="6"/>
  <c r="AL1901" i="6"/>
  <c r="AK1901" i="6"/>
  <c r="BA1902" i="6"/>
  <c r="BB1901" i="6"/>
  <c r="AN1900" i="6"/>
  <c r="AP1899" i="6"/>
  <c r="AO1899" i="6"/>
  <c r="AR1899" i="6" s="1"/>
  <c r="AQ1899" i="6" l="1"/>
  <c r="AK1902" i="6"/>
  <c r="AL1902" i="6"/>
  <c r="AJ1903" i="6"/>
  <c r="AW1901" i="6"/>
  <c r="AV1902" i="6"/>
  <c r="AX1901" i="6"/>
  <c r="BA1903" i="6"/>
  <c r="BB1902" i="6"/>
  <c r="AT1901" i="6"/>
  <c r="AS1902" i="6"/>
  <c r="AN1901" i="6"/>
  <c r="AP1900" i="6"/>
  <c r="AO1900" i="6"/>
  <c r="AR1900" i="6" s="1"/>
  <c r="AQ1900" i="6" l="1"/>
  <c r="AJ1904" i="6"/>
  <c r="AL1903" i="6"/>
  <c r="AK1903" i="6"/>
  <c r="AS1903" i="6"/>
  <c r="AT1902" i="6"/>
  <c r="BA1904" i="6"/>
  <c r="BB1903" i="6"/>
  <c r="AW1902" i="6"/>
  <c r="AX1902" i="6"/>
  <c r="AV1903" i="6"/>
  <c r="AN1902" i="6"/>
  <c r="AP1901" i="6"/>
  <c r="AO1901" i="6"/>
  <c r="AR1901" i="6" s="1"/>
  <c r="AQ1901" i="6" l="1"/>
  <c r="AX1903" i="6"/>
  <c r="AV1904" i="6"/>
  <c r="AW1903" i="6"/>
  <c r="AT1903" i="6"/>
  <c r="AS1904" i="6"/>
  <c r="BA1905" i="6"/>
  <c r="BB1904" i="6"/>
  <c r="AK1904" i="6"/>
  <c r="AL1904" i="6"/>
  <c r="AJ1905" i="6"/>
  <c r="AN1903" i="6"/>
  <c r="AO1902" i="6"/>
  <c r="AR1902" i="6" s="1"/>
  <c r="AP1902" i="6"/>
  <c r="AQ1902" i="6" l="1"/>
  <c r="AL1905" i="6"/>
  <c r="AJ1906" i="6"/>
  <c r="AK1905" i="6"/>
  <c r="BA1906" i="6"/>
  <c r="BB1905" i="6"/>
  <c r="AT1904" i="6"/>
  <c r="AS1905" i="6"/>
  <c r="AX1904" i="6"/>
  <c r="AV1905" i="6"/>
  <c r="AW1904" i="6"/>
  <c r="AN1904" i="6"/>
  <c r="AP1903" i="6"/>
  <c r="AO1903" i="6"/>
  <c r="AR1903" i="6" s="1"/>
  <c r="AQ1903" i="6" l="1"/>
  <c r="AW1905" i="6"/>
  <c r="AX1905" i="6"/>
  <c r="AV1906" i="6"/>
  <c r="AT1905" i="6"/>
  <c r="AS1906" i="6"/>
  <c r="AJ1907" i="6"/>
  <c r="AL1906" i="6"/>
  <c r="AK1906" i="6"/>
  <c r="BA1907" i="6"/>
  <c r="BB1906" i="6"/>
  <c r="AN1905" i="6"/>
  <c r="AP1904" i="6"/>
  <c r="AO1904" i="6"/>
  <c r="AR1904" i="6" s="1"/>
  <c r="AQ1904" i="6" l="1"/>
  <c r="BA1908" i="6"/>
  <c r="BB1907" i="6"/>
  <c r="AJ1908" i="6"/>
  <c r="AK1907" i="6"/>
  <c r="AL1907" i="6"/>
  <c r="AS1907" i="6"/>
  <c r="AT1906" i="6"/>
  <c r="AW1906" i="6"/>
  <c r="AX1906" i="6"/>
  <c r="AV1907" i="6"/>
  <c r="AN1906" i="6"/>
  <c r="AP1905" i="6"/>
  <c r="AO1905" i="6"/>
  <c r="AR1905" i="6" s="1"/>
  <c r="AQ1905" i="6" l="1"/>
  <c r="AW1907" i="6"/>
  <c r="AX1907" i="6"/>
  <c r="AV1908" i="6"/>
  <c r="AT1907" i="6"/>
  <c r="AS1908" i="6"/>
  <c r="AL1908" i="6"/>
  <c r="AJ1909" i="6"/>
  <c r="AK1908" i="6"/>
  <c r="BA1909" i="6"/>
  <c r="BB1908" i="6"/>
  <c r="AN1907" i="6"/>
  <c r="AO1906" i="6"/>
  <c r="AR1906" i="6" s="1"/>
  <c r="AP1906" i="6"/>
  <c r="AQ1906" i="6" l="1"/>
  <c r="BB1909" i="6"/>
  <c r="BA1910" i="6"/>
  <c r="AW1908" i="6"/>
  <c r="AV1909" i="6"/>
  <c r="AX1908" i="6"/>
  <c r="AJ1910" i="6"/>
  <c r="AL1909" i="6"/>
  <c r="AK1909" i="6"/>
  <c r="AS1909" i="6"/>
  <c r="AT1908" i="6"/>
  <c r="AN1908" i="6"/>
  <c r="AP1907" i="6"/>
  <c r="AO1907" i="6"/>
  <c r="AR1907" i="6" s="1"/>
  <c r="AQ1907" i="6" l="1"/>
  <c r="AS1910" i="6"/>
  <c r="AT1909" i="6"/>
  <c r="AK1910" i="6"/>
  <c r="AL1910" i="6"/>
  <c r="AJ1911" i="6"/>
  <c r="AX1909" i="6"/>
  <c r="AW1909" i="6"/>
  <c r="AV1910" i="6"/>
  <c r="BB1910" i="6"/>
  <c r="BA1911" i="6"/>
  <c r="AN1909" i="6"/>
  <c r="AP1908" i="6"/>
  <c r="AO1908" i="6"/>
  <c r="AR1908" i="6" s="1"/>
  <c r="AQ1908" i="6" l="1"/>
  <c r="BB1911" i="6"/>
  <c r="BA1912" i="6"/>
  <c r="AX1910" i="6"/>
  <c r="AV1911" i="6"/>
  <c r="AW1910" i="6"/>
  <c r="AL1911" i="6"/>
  <c r="AK1911" i="6"/>
  <c r="AJ1912" i="6"/>
  <c r="AT1910" i="6"/>
  <c r="AS1911" i="6"/>
  <c r="AN1910" i="6"/>
  <c r="AP1909" i="6"/>
  <c r="AO1909" i="6"/>
  <c r="AR1909" i="6" s="1"/>
  <c r="AQ1909" i="6" l="1"/>
  <c r="AJ1913" i="6"/>
  <c r="AL1912" i="6"/>
  <c r="AK1912" i="6"/>
  <c r="AT1911" i="6"/>
  <c r="AS1912" i="6"/>
  <c r="AV1912" i="6"/>
  <c r="AX1911" i="6"/>
  <c r="AW1911" i="6"/>
  <c r="BA1913" i="6"/>
  <c r="BB1912" i="6"/>
  <c r="AN1911" i="6"/>
  <c r="AO1910" i="6"/>
  <c r="AR1910" i="6" s="1"/>
  <c r="AP1910" i="6"/>
  <c r="AQ1910" i="6" l="1"/>
  <c r="AW1912" i="6"/>
  <c r="AV1913" i="6"/>
  <c r="AX1912" i="6"/>
  <c r="AT1912" i="6"/>
  <c r="AS1913" i="6"/>
  <c r="BA1914" i="6"/>
  <c r="BB1913" i="6"/>
  <c r="AJ1914" i="6"/>
  <c r="AL1913" i="6"/>
  <c r="AK1913" i="6"/>
  <c r="AN1912" i="6"/>
  <c r="AP1911" i="6"/>
  <c r="AO1911" i="6"/>
  <c r="AR1911" i="6" s="1"/>
  <c r="AQ1911" i="6" l="1"/>
  <c r="AJ1915" i="6"/>
  <c r="AL1914" i="6"/>
  <c r="AK1914" i="6"/>
  <c r="BA1915" i="6"/>
  <c r="BB1914" i="6"/>
  <c r="AX1913" i="6"/>
  <c r="AW1913" i="6"/>
  <c r="AV1914" i="6"/>
  <c r="AS1914" i="6"/>
  <c r="AT1913" i="6"/>
  <c r="AN1913" i="6"/>
  <c r="AP1912" i="6"/>
  <c r="AO1912" i="6"/>
  <c r="AR1912" i="6" s="1"/>
  <c r="AQ1912" i="6" l="1"/>
  <c r="AS1915" i="6"/>
  <c r="AT1914" i="6"/>
  <c r="AX1914" i="6"/>
  <c r="AV1915" i="6"/>
  <c r="AW1914" i="6"/>
  <c r="BB1915" i="6"/>
  <c r="BA1916" i="6"/>
  <c r="AJ1916" i="6"/>
  <c r="AL1915" i="6"/>
  <c r="AK1915" i="6"/>
  <c r="AN1914" i="6"/>
  <c r="AP1913" i="6"/>
  <c r="AO1913" i="6"/>
  <c r="AR1913" i="6" s="1"/>
  <c r="AQ1913" i="6" l="1"/>
  <c r="BA1917" i="6"/>
  <c r="BB1916" i="6"/>
  <c r="AX1915" i="6"/>
  <c r="AV1916" i="6"/>
  <c r="AW1915" i="6"/>
  <c r="AJ1917" i="6"/>
  <c r="AL1916" i="6"/>
  <c r="AK1916" i="6"/>
  <c r="AT1915" i="6"/>
  <c r="AS1916" i="6"/>
  <c r="AN1915" i="6"/>
  <c r="AP1914" i="6"/>
  <c r="AO1914" i="6"/>
  <c r="AR1914" i="6" s="1"/>
  <c r="AQ1914" i="6" l="1"/>
  <c r="AS1917" i="6"/>
  <c r="AT1916" i="6"/>
  <c r="AJ1918" i="6"/>
  <c r="AL1917" i="6"/>
  <c r="AK1917" i="6"/>
  <c r="AV1917" i="6"/>
  <c r="AX1916" i="6"/>
  <c r="AW1916" i="6"/>
  <c r="BA1918" i="6"/>
  <c r="BB1917" i="6"/>
  <c r="AN1916" i="6"/>
  <c r="AP1915" i="6"/>
  <c r="AO1915" i="6"/>
  <c r="AR1915" i="6" s="1"/>
  <c r="AQ1915" i="6" l="1"/>
  <c r="BB1918" i="6"/>
  <c r="BA1919" i="6"/>
  <c r="AX1917" i="6"/>
  <c r="AW1917" i="6"/>
  <c r="AV1918" i="6"/>
  <c r="AJ1919" i="6"/>
  <c r="AL1918" i="6"/>
  <c r="AK1918" i="6"/>
  <c r="AT1917" i="6"/>
  <c r="AS1918" i="6"/>
  <c r="AN1917" i="6"/>
  <c r="AP1916" i="6"/>
  <c r="AO1916" i="6"/>
  <c r="AR1916" i="6" s="1"/>
  <c r="AQ1916" i="6" l="1"/>
  <c r="AS1919" i="6"/>
  <c r="AT1918" i="6"/>
  <c r="AW1918" i="6"/>
  <c r="AX1918" i="6"/>
  <c r="AV1919" i="6"/>
  <c r="BA1920" i="6"/>
  <c r="BB1919" i="6"/>
  <c r="AL1919" i="6"/>
  <c r="AK1919" i="6"/>
  <c r="AJ1920" i="6"/>
  <c r="AN1918" i="6"/>
  <c r="AP1917" i="6"/>
  <c r="AO1917" i="6"/>
  <c r="AR1917" i="6" s="1"/>
  <c r="AQ1917" i="6" l="1"/>
  <c r="AL1920" i="6"/>
  <c r="AJ1921" i="6"/>
  <c r="AK1920" i="6"/>
  <c r="AW1919" i="6"/>
  <c r="AX1919" i="6"/>
  <c r="AV1920" i="6"/>
  <c r="BA1921" i="6"/>
  <c r="BB1920" i="6"/>
  <c r="AS1920" i="6"/>
  <c r="AT1919" i="6"/>
  <c r="AN1919" i="6"/>
  <c r="AP1918" i="6"/>
  <c r="AO1918" i="6"/>
  <c r="AR1918" i="6" s="1"/>
  <c r="AQ1918" i="6" l="1"/>
  <c r="BA1922" i="6"/>
  <c r="BB1921" i="6"/>
  <c r="AL1921" i="6"/>
  <c r="AK1921" i="6"/>
  <c r="AJ1922" i="6"/>
  <c r="AT1920" i="6"/>
  <c r="AS1921" i="6"/>
  <c r="AX1920" i="6"/>
  <c r="AW1920" i="6"/>
  <c r="AV1921" i="6"/>
  <c r="AN1920" i="6"/>
  <c r="AP1919" i="6"/>
  <c r="AO1919" i="6"/>
  <c r="AR1919" i="6" s="1"/>
  <c r="AQ1919" i="6" l="1"/>
  <c r="AS1922" i="6"/>
  <c r="AT1921" i="6"/>
  <c r="AX1921" i="6"/>
  <c r="AW1921" i="6"/>
  <c r="AV1922" i="6"/>
  <c r="AJ1923" i="6"/>
  <c r="AK1922" i="6"/>
  <c r="AL1922" i="6"/>
  <c r="BA1923" i="6"/>
  <c r="BB1922" i="6"/>
  <c r="AN1921" i="6"/>
  <c r="AP1920" i="6"/>
  <c r="AO1920" i="6"/>
  <c r="AR1920" i="6" s="1"/>
  <c r="AQ1920" i="6" l="1"/>
  <c r="BA1924" i="6"/>
  <c r="BB1923" i="6"/>
  <c r="AJ1924" i="6"/>
  <c r="AK1923" i="6"/>
  <c r="AL1923" i="6"/>
  <c r="AV1923" i="6"/>
  <c r="AX1922" i="6"/>
  <c r="AW1922" i="6"/>
  <c r="AT1922" i="6"/>
  <c r="AS1923" i="6"/>
  <c r="AN1922" i="6"/>
  <c r="AP1921" i="6"/>
  <c r="AO1921" i="6"/>
  <c r="AR1921" i="6" s="1"/>
  <c r="AQ1921" i="6" l="1"/>
  <c r="AT1923" i="6"/>
  <c r="AS1924" i="6"/>
  <c r="AW1923" i="6"/>
  <c r="AV1924" i="6"/>
  <c r="AX1923" i="6"/>
  <c r="AJ1925" i="6"/>
  <c r="AK1924" i="6"/>
  <c r="AL1924" i="6"/>
  <c r="BA1925" i="6"/>
  <c r="BB1924" i="6"/>
  <c r="AN1923" i="6"/>
  <c r="AP1922" i="6"/>
  <c r="AO1922" i="6"/>
  <c r="AR1922" i="6" s="1"/>
  <c r="AQ1922" i="6" l="1"/>
  <c r="AW1924" i="6"/>
  <c r="AV1925" i="6"/>
  <c r="AX1924" i="6"/>
  <c r="AS1925" i="6"/>
  <c r="AT1924" i="6"/>
  <c r="BA1926" i="6"/>
  <c r="BB1925" i="6"/>
  <c r="AJ1926" i="6"/>
  <c r="AK1925" i="6"/>
  <c r="AL1925" i="6"/>
  <c r="AN1924" i="6"/>
  <c r="AP1923" i="6"/>
  <c r="AO1923" i="6"/>
  <c r="AR1923" i="6" s="1"/>
  <c r="AQ1923" i="6" l="1"/>
  <c r="BA1927" i="6"/>
  <c r="BB1926" i="6"/>
  <c r="AV1926" i="6"/>
  <c r="AW1925" i="6"/>
  <c r="AX1925" i="6"/>
  <c r="AJ1927" i="6"/>
  <c r="AL1926" i="6"/>
  <c r="AK1926" i="6"/>
  <c r="AS1926" i="6"/>
  <c r="AT1925" i="6"/>
  <c r="AN1925" i="6"/>
  <c r="AP1924" i="6"/>
  <c r="AO1924" i="6"/>
  <c r="AR1924" i="6" s="1"/>
  <c r="AQ1924" i="6" l="1"/>
  <c r="AV1927" i="6"/>
  <c r="AX1926" i="6"/>
  <c r="AW1926" i="6"/>
  <c r="AS1927" i="6"/>
  <c r="AT1926" i="6"/>
  <c r="AK1927" i="6"/>
  <c r="AJ1928" i="6"/>
  <c r="AL1927" i="6"/>
  <c r="BA1928" i="6"/>
  <c r="BB1927" i="6"/>
  <c r="AN1926" i="6"/>
  <c r="AP1925" i="6"/>
  <c r="AO1925" i="6"/>
  <c r="AR1925" i="6" s="1"/>
  <c r="AQ1925" i="6" l="1"/>
  <c r="AJ1929" i="6"/>
  <c r="AK1928" i="6"/>
  <c r="AL1928" i="6"/>
  <c r="AS1928" i="6"/>
  <c r="AT1927" i="6"/>
  <c r="BA1929" i="6"/>
  <c r="BB1928" i="6"/>
  <c r="AX1927" i="6"/>
  <c r="AV1928" i="6"/>
  <c r="AW1927" i="6"/>
  <c r="AN1927" i="6"/>
  <c r="AP1926" i="6"/>
  <c r="AO1926" i="6"/>
  <c r="AR1926" i="6" s="1"/>
  <c r="AQ1926" i="6" l="1"/>
  <c r="BA1930" i="6"/>
  <c r="BB1929" i="6"/>
  <c r="AW1928" i="6"/>
  <c r="AV1929" i="6"/>
  <c r="AX1928" i="6"/>
  <c r="AT1928" i="6"/>
  <c r="AS1929" i="6"/>
  <c r="AL1929" i="6"/>
  <c r="AK1929" i="6"/>
  <c r="AJ1930" i="6"/>
  <c r="AN1928" i="6"/>
  <c r="AP1927" i="6"/>
  <c r="AO1927" i="6"/>
  <c r="AR1927" i="6" s="1"/>
  <c r="AQ1927" i="6" l="1"/>
  <c r="AJ1931" i="6"/>
  <c r="AL1930" i="6"/>
  <c r="AK1930" i="6"/>
  <c r="AS1930" i="6"/>
  <c r="AT1929" i="6"/>
  <c r="AW1929" i="6"/>
  <c r="AV1930" i="6"/>
  <c r="AX1929" i="6"/>
  <c r="BA1931" i="6"/>
  <c r="BB1930" i="6"/>
  <c r="AN1929" i="6"/>
  <c r="AP1928" i="6"/>
  <c r="AO1928" i="6"/>
  <c r="AR1928" i="6" s="1"/>
  <c r="AQ1928" i="6" l="1"/>
  <c r="BA1932" i="6"/>
  <c r="BB1931" i="6"/>
  <c r="AV1931" i="6"/>
  <c r="AX1930" i="6"/>
  <c r="AW1930" i="6"/>
  <c r="AS1931" i="6"/>
  <c r="AT1930" i="6"/>
  <c r="AK1931" i="6"/>
  <c r="AL1931" i="6"/>
  <c r="AJ1932" i="6"/>
  <c r="AN1930" i="6"/>
  <c r="AP1929" i="6"/>
  <c r="AO1929" i="6"/>
  <c r="AR1929" i="6" s="1"/>
  <c r="AQ1929" i="6" l="1"/>
  <c r="AJ1933" i="6"/>
  <c r="AK1932" i="6"/>
  <c r="AL1932" i="6"/>
  <c r="AW1931" i="6"/>
  <c r="AX1931" i="6"/>
  <c r="AV1932" i="6"/>
  <c r="AT1931" i="6"/>
  <c r="AS1932" i="6"/>
  <c r="BA1933" i="6"/>
  <c r="BB1932" i="6"/>
  <c r="AN1931" i="6"/>
  <c r="AP1930" i="6"/>
  <c r="AO1930" i="6"/>
  <c r="AR1930" i="6" s="1"/>
  <c r="AQ1930" i="6" l="1"/>
  <c r="AS1933" i="6"/>
  <c r="AT1932" i="6"/>
  <c r="BB1933" i="6"/>
  <c r="BA1934" i="6"/>
  <c r="AX1932" i="6"/>
  <c r="AV1933" i="6"/>
  <c r="AW1932" i="6"/>
  <c r="AJ1934" i="6"/>
  <c r="AK1933" i="6"/>
  <c r="AL1933" i="6"/>
  <c r="AN1932" i="6"/>
  <c r="AP1931" i="6"/>
  <c r="AO1931" i="6"/>
  <c r="AR1931" i="6" s="1"/>
  <c r="AQ1931" i="6" l="1"/>
  <c r="AL1934" i="6"/>
  <c r="AJ1935" i="6"/>
  <c r="AK1934" i="6"/>
  <c r="AV1934" i="6"/>
  <c r="AW1933" i="6"/>
  <c r="AX1933" i="6"/>
  <c r="BA1935" i="6"/>
  <c r="BB1934" i="6"/>
  <c r="AS1934" i="6"/>
  <c r="AT1933" i="6"/>
  <c r="AN1933" i="6"/>
  <c r="AP1932" i="6"/>
  <c r="AO1932" i="6"/>
  <c r="AR1932" i="6" s="1"/>
  <c r="AQ1932" i="6" l="1"/>
  <c r="BA1936" i="6"/>
  <c r="BB1935" i="6"/>
  <c r="AT1934" i="6"/>
  <c r="AS1935" i="6"/>
  <c r="AK1935" i="6"/>
  <c r="AJ1936" i="6"/>
  <c r="AL1935" i="6"/>
  <c r="AV1935" i="6"/>
  <c r="AX1934" i="6"/>
  <c r="AW1934" i="6"/>
  <c r="AN1934" i="6"/>
  <c r="AP1933" i="6"/>
  <c r="AO1933" i="6"/>
  <c r="AR1933" i="6" s="1"/>
  <c r="AQ1933" i="6" l="1"/>
  <c r="AX1935" i="6"/>
  <c r="AV1936" i="6"/>
  <c r="AW1935" i="6"/>
  <c r="AL1936" i="6"/>
  <c r="AK1936" i="6"/>
  <c r="AJ1937" i="6"/>
  <c r="AS1936" i="6"/>
  <c r="AT1935" i="6"/>
  <c r="BB1936" i="6"/>
  <c r="BA1937" i="6"/>
  <c r="AN1935" i="6"/>
  <c r="AP1934" i="6"/>
  <c r="AO1934" i="6"/>
  <c r="AR1934" i="6" s="1"/>
  <c r="AQ1934" i="6" l="1"/>
  <c r="BB1937" i="6"/>
  <c r="BA1938" i="6"/>
  <c r="AT1936" i="6"/>
  <c r="AS1937" i="6"/>
  <c r="AK1937" i="6"/>
  <c r="AJ1938" i="6"/>
  <c r="AL1937" i="6"/>
  <c r="AV1937" i="6"/>
  <c r="AX1936" i="6"/>
  <c r="AW1936" i="6"/>
  <c r="AN1936" i="6"/>
  <c r="AP1935" i="6"/>
  <c r="AO1935" i="6"/>
  <c r="AR1935" i="6" s="1"/>
  <c r="AQ1935" i="6" l="1"/>
  <c r="AV1938" i="6"/>
  <c r="AW1937" i="6"/>
  <c r="AX1937" i="6"/>
  <c r="BA1939" i="6"/>
  <c r="BB1938" i="6"/>
  <c r="AL1938" i="6"/>
  <c r="AK1938" i="6"/>
  <c r="AJ1939" i="6"/>
  <c r="AS1938" i="6"/>
  <c r="AT1937" i="6"/>
  <c r="AN1937" i="6"/>
  <c r="AP1936" i="6"/>
  <c r="AO1936" i="6"/>
  <c r="AR1936" i="6" s="1"/>
  <c r="AQ1936" i="6" l="1"/>
  <c r="AS1939" i="6"/>
  <c r="AT1938" i="6"/>
  <c r="AK1939" i="6"/>
  <c r="AL1939" i="6"/>
  <c r="AJ1940" i="6"/>
  <c r="BB1939" i="6"/>
  <c r="BA1940" i="6"/>
  <c r="AX1938" i="6"/>
  <c r="AV1939" i="6"/>
  <c r="AW1938" i="6"/>
  <c r="AN1938" i="6"/>
  <c r="AP1937" i="6"/>
  <c r="AO1937" i="6"/>
  <c r="AR1937" i="6" s="1"/>
  <c r="AQ1937" i="6" l="1"/>
  <c r="AV1940" i="6"/>
  <c r="AX1939" i="6"/>
  <c r="AW1939" i="6"/>
  <c r="BA1941" i="6"/>
  <c r="BB1940" i="6"/>
  <c r="AL1940" i="6"/>
  <c r="AJ1941" i="6"/>
  <c r="AK1940" i="6"/>
  <c r="AT1939" i="6"/>
  <c r="AS1940" i="6"/>
  <c r="AN1939" i="6"/>
  <c r="AP1938" i="6"/>
  <c r="AO1938" i="6"/>
  <c r="AR1938" i="6" s="1"/>
  <c r="AQ1938" i="6" l="1"/>
  <c r="AS1941" i="6"/>
  <c r="AT1940" i="6"/>
  <c r="AJ1942" i="6"/>
  <c r="AL1941" i="6"/>
  <c r="AK1941" i="6"/>
  <c r="BB1941" i="6"/>
  <c r="BA1942" i="6"/>
  <c r="AX1940" i="6"/>
  <c r="AV1941" i="6"/>
  <c r="AW1940" i="6"/>
  <c r="AN1940" i="6"/>
  <c r="AP1939" i="6"/>
  <c r="AO1939" i="6"/>
  <c r="AR1939" i="6" s="1"/>
  <c r="AQ1939" i="6" l="1"/>
  <c r="AJ1943" i="6"/>
  <c r="AL1942" i="6"/>
  <c r="AK1942" i="6"/>
  <c r="BA1943" i="6"/>
  <c r="BB1942" i="6"/>
  <c r="AW1941" i="6"/>
  <c r="AV1942" i="6"/>
  <c r="AX1941" i="6"/>
  <c r="AS1942" i="6"/>
  <c r="AT1941" i="6"/>
  <c r="AN1941" i="6"/>
  <c r="AP1940" i="6"/>
  <c r="AO1940" i="6"/>
  <c r="AR1940" i="6" s="1"/>
  <c r="AQ1940" i="6" l="1"/>
  <c r="AX1942" i="6"/>
  <c r="AV1943" i="6"/>
  <c r="AW1942" i="6"/>
  <c r="BA1944" i="6"/>
  <c r="BB1943" i="6"/>
  <c r="AT1942" i="6"/>
  <c r="AS1943" i="6"/>
  <c r="AK1943" i="6"/>
  <c r="AJ1944" i="6"/>
  <c r="AL1943" i="6"/>
  <c r="AN1942" i="6"/>
  <c r="AP1941" i="6"/>
  <c r="AO1941" i="6"/>
  <c r="AR1941" i="6" s="1"/>
  <c r="AQ1941" i="6" l="1"/>
  <c r="AL1944" i="6"/>
  <c r="AK1944" i="6"/>
  <c r="AJ1945" i="6"/>
  <c r="AT1943" i="6"/>
  <c r="AS1944" i="6"/>
  <c r="BB1944" i="6"/>
  <c r="BA1945" i="6"/>
  <c r="AW1943" i="6"/>
  <c r="AX1943" i="6"/>
  <c r="AV1944" i="6"/>
  <c r="AN1943" i="6"/>
  <c r="AP1942" i="6"/>
  <c r="AO1942" i="6"/>
  <c r="AR1942" i="6" s="1"/>
  <c r="AQ1942" i="6" l="1"/>
  <c r="AX1944" i="6"/>
  <c r="AW1944" i="6"/>
  <c r="AV1945" i="6"/>
  <c r="BA1946" i="6"/>
  <c r="BB1945" i="6"/>
  <c r="AK1945" i="6"/>
  <c r="AJ1946" i="6"/>
  <c r="AL1945" i="6"/>
  <c r="AT1944" i="6"/>
  <c r="AS1945" i="6"/>
  <c r="AN1944" i="6"/>
  <c r="AP1943" i="6"/>
  <c r="AO1943" i="6"/>
  <c r="AR1943" i="6" s="1"/>
  <c r="AQ1943" i="6" l="1"/>
  <c r="AJ1947" i="6"/>
  <c r="AK1946" i="6"/>
  <c r="AL1946" i="6"/>
  <c r="BB1946" i="6"/>
  <c r="BA1947" i="6"/>
  <c r="AT1945" i="6"/>
  <c r="AS1946" i="6"/>
  <c r="AV1946" i="6"/>
  <c r="AX1945" i="6"/>
  <c r="AW1945" i="6"/>
  <c r="AN1945" i="6"/>
  <c r="AP1944" i="6"/>
  <c r="AO1944" i="6"/>
  <c r="AR1944" i="6" s="1"/>
  <c r="AQ1944" i="6" l="1"/>
  <c r="AV1947" i="6"/>
  <c r="AW1946" i="6"/>
  <c r="AX1946" i="6"/>
  <c r="AS1947" i="6"/>
  <c r="AT1946" i="6"/>
  <c r="BA1948" i="6"/>
  <c r="BB1947" i="6"/>
  <c r="AK1947" i="6"/>
  <c r="AJ1948" i="6"/>
  <c r="AL1947" i="6"/>
  <c r="AN1946" i="6"/>
  <c r="AP1945" i="6"/>
  <c r="AO1945" i="6"/>
  <c r="AR1945" i="6" s="1"/>
  <c r="AQ1945" i="6" l="1"/>
  <c r="AK1948" i="6"/>
  <c r="AJ1949" i="6"/>
  <c r="AL1948" i="6"/>
  <c r="BA1949" i="6"/>
  <c r="BB1948" i="6"/>
  <c r="AS1948" i="6"/>
  <c r="AT1947" i="6"/>
  <c r="AV1948" i="6"/>
  <c r="AX1947" i="6"/>
  <c r="AW1947" i="6"/>
  <c r="AN1947" i="6"/>
  <c r="AP1946" i="6"/>
  <c r="AO1946" i="6"/>
  <c r="AR1946" i="6" s="1"/>
  <c r="AQ1946" i="6" l="1"/>
  <c r="AX1948" i="6"/>
  <c r="AW1948" i="6"/>
  <c r="AV1949" i="6"/>
  <c r="AT1948" i="6"/>
  <c r="AS1949" i="6"/>
  <c r="AJ1950" i="6"/>
  <c r="AK1949" i="6"/>
  <c r="AL1949" i="6"/>
  <c r="BA1950" i="6"/>
  <c r="BB1949" i="6"/>
  <c r="AN1948" i="6"/>
  <c r="AP1947" i="6"/>
  <c r="AO1947" i="6"/>
  <c r="AR1947" i="6" s="1"/>
  <c r="AQ1947" i="6" l="1"/>
  <c r="BA1951" i="6"/>
  <c r="BB1950" i="6"/>
  <c r="AL1950" i="6"/>
  <c r="AK1950" i="6"/>
  <c r="AJ1951" i="6"/>
  <c r="AS1950" i="6"/>
  <c r="AT1949" i="6"/>
  <c r="AW1949" i="6"/>
  <c r="AV1950" i="6"/>
  <c r="AX1949" i="6"/>
  <c r="AN1949" i="6"/>
  <c r="AP1948" i="6"/>
  <c r="AO1948" i="6"/>
  <c r="AR1948" i="6" s="1"/>
  <c r="AQ1948" i="6" l="1"/>
  <c r="AV1951" i="6"/>
  <c r="AW1950" i="6"/>
  <c r="AX1950" i="6"/>
  <c r="AT1950" i="6"/>
  <c r="AS1951" i="6"/>
  <c r="AL1951" i="6"/>
  <c r="AK1951" i="6"/>
  <c r="AJ1952" i="6"/>
  <c r="BB1951" i="6"/>
  <c r="BA1952" i="6"/>
  <c r="AN1950" i="6"/>
  <c r="AP1949" i="6"/>
  <c r="AO1949" i="6"/>
  <c r="AR1949" i="6" s="1"/>
  <c r="AQ1949" i="6" l="1"/>
  <c r="AJ1953" i="6"/>
  <c r="AK1952" i="6"/>
  <c r="AL1952" i="6"/>
  <c r="BA1953" i="6"/>
  <c r="BB1952" i="6"/>
  <c r="AS1952" i="6"/>
  <c r="AT1951" i="6"/>
  <c r="AV1952" i="6"/>
  <c r="AW1951" i="6"/>
  <c r="AX1951" i="6"/>
  <c r="AN1951" i="6"/>
  <c r="AP1950" i="6"/>
  <c r="AO1950" i="6"/>
  <c r="AR1950" i="6" s="1"/>
  <c r="AQ1950" i="6" l="1"/>
  <c r="AV1953" i="6"/>
  <c r="AX1952" i="6"/>
  <c r="AW1952" i="6"/>
  <c r="BA1954" i="6"/>
  <c r="BB1953" i="6"/>
  <c r="AT1952" i="6"/>
  <c r="AS1953" i="6"/>
  <c r="AJ1954" i="6"/>
  <c r="AK1953" i="6"/>
  <c r="AL1953" i="6"/>
  <c r="AN1952" i="6"/>
  <c r="AP1951" i="6"/>
  <c r="AO1951" i="6"/>
  <c r="AR1951" i="6" s="1"/>
  <c r="AQ1951" i="6" l="1"/>
  <c r="AT1953" i="6"/>
  <c r="AS1954" i="6"/>
  <c r="AJ1955" i="6"/>
  <c r="AK1954" i="6"/>
  <c r="AL1954" i="6"/>
  <c r="BA1955" i="6"/>
  <c r="BB1954" i="6"/>
  <c r="AV1954" i="6"/>
  <c r="AW1953" i="6"/>
  <c r="AX1953" i="6"/>
  <c r="AN1953" i="6"/>
  <c r="AP1952" i="6"/>
  <c r="AO1952" i="6"/>
  <c r="AR1952" i="6" s="1"/>
  <c r="AQ1952" i="6" l="1"/>
  <c r="AV1955" i="6"/>
  <c r="AX1954" i="6"/>
  <c r="AW1954" i="6"/>
  <c r="AJ1956" i="6"/>
  <c r="AK1955" i="6"/>
  <c r="AL1955" i="6"/>
  <c r="BB1955" i="6"/>
  <c r="BA1956" i="6"/>
  <c r="AT1954" i="6"/>
  <c r="AS1955" i="6"/>
  <c r="AN1954" i="6"/>
  <c r="AP1953" i="6"/>
  <c r="AO1953" i="6"/>
  <c r="AR1953" i="6" s="1"/>
  <c r="AQ1953" i="6" l="1"/>
  <c r="AS1956" i="6"/>
  <c r="AT1955" i="6"/>
  <c r="BA1957" i="6"/>
  <c r="BB1956" i="6"/>
  <c r="AJ1957" i="6"/>
  <c r="AL1956" i="6"/>
  <c r="AK1956" i="6"/>
  <c r="AW1955" i="6"/>
  <c r="AV1956" i="6"/>
  <c r="AX1955" i="6"/>
  <c r="AN1955" i="6"/>
  <c r="AP1954" i="6"/>
  <c r="AO1954" i="6"/>
  <c r="AR1954" i="6" s="1"/>
  <c r="AQ1954" i="6" l="1"/>
  <c r="AX1956" i="6"/>
  <c r="AW1956" i="6"/>
  <c r="AV1957" i="6"/>
  <c r="BA1958" i="6"/>
  <c r="BB1957" i="6"/>
  <c r="AJ1958" i="6"/>
  <c r="AL1957" i="6"/>
  <c r="AK1957" i="6"/>
  <c r="AS1957" i="6"/>
  <c r="AT1956" i="6"/>
  <c r="AN1956" i="6"/>
  <c r="AP1955" i="6"/>
  <c r="AO1955" i="6"/>
  <c r="AR1955" i="6" s="1"/>
  <c r="AQ1955" i="6" l="1"/>
  <c r="AX1957" i="6"/>
  <c r="AW1957" i="6"/>
  <c r="AV1958" i="6"/>
  <c r="AL1958" i="6"/>
  <c r="AK1958" i="6"/>
  <c r="AJ1959" i="6"/>
  <c r="BA1959" i="6"/>
  <c r="BB1958" i="6"/>
  <c r="AS1958" i="6"/>
  <c r="AT1957" i="6"/>
  <c r="AN1957" i="6"/>
  <c r="AP1956" i="6"/>
  <c r="AO1956" i="6"/>
  <c r="AR1956" i="6" s="1"/>
  <c r="AQ1956" i="6" l="1"/>
  <c r="AV1959" i="6"/>
  <c r="AX1958" i="6"/>
  <c r="AW1958" i="6"/>
  <c r="AT1958" i="6"/>
  <c r="AS1959" i="6"/>
  <c r="BA1960" i="6"/>
  <c r="BB1959" i="6"/>
  <c r="AK1959" i="6"/>
  <c r="AJ1960" i="6"/>
  <c r="AL1959" i="6"/>
  <c r="AN1958" i="6"/>
  <c r="AP1957" i="6"/>
  <c r="AO1957" i="6"/>
  <c r="AR1957" i="6" s="1"/>
  <c r="AQ1957" i="6" l="1"/>
  <c r="BA1961" i="6"/>
  <c r="BB1960" i="6"/>
  <c r="AJ1961" i="6"/>
  <c r="AL1960" i="6"/>
  <c r="AK1960" i="6"/>
  <c r="AT1959" i="6"/>
  <c r="AS1960" i="6"/>
  <c r="AV1960" i="6"/>
  <c r="AX1959" i="6"/>
  <c r="AW1959" i="6"/>
  <c r="AN1959" i="6"/>
  <c r="AP1958" i="6"/>
  <c r="AO1958" i="6"/>
  <c r="AR1958" i="6" s="1"/>
  <c r="AQ1958" i="6" l="1"/>
  <c r="AT1960" i="6"/>
  <c r="AS1961" i="6"/>
  <c r="AV1961" i="6"/>
  <c r="AX1960" i="6"/>
  <c r="AW1960" i="6"/>
  <c r="AJ1962" i="6"/>
  <c r="AL1961" i="6"/>
  <c r="AK1961" i="6"/>
  <c r="BA1962" i="6"/>
  <c r="BB1961" i="6"/>
  <c r="AN1960" i="6"/>
  <c r="AP1959" i="6"/>
  <c r="AO1959" i="6"/>
  <c r="AR1959" i="6" s="1"/>
  <c r="AQ1959" i="6" l="1"/>
  <c r="AV1962" i="6"/>
  <c r="AX1961" i="6"/>
  <c r="AW1961" i="6"/>
  <c r="AK1962" i="6"/>
  <c r="AJ1963" i="6"/>
  <c r="AL1962" i="6"/>
  <c r="AS1962" i="6"/>
  <c r="AT1961" i="6"/>
  <c r="BA1963" i="6"/>
  <c r="BB1962" i="6"/>
  <c r="AN1961" i="6"/>
  <c r="AP1960" i="6"/>
  <c r="AO1960" i="6"/>
  <c r="AR1960" i="6" s="1"/>
  <c r="AQ1960" i="6" l="1"/>
  <c r="AT1962" i="6"/>
  <c r="AS1963" i="6"/>
  <c r="AL1963" i="6"/>
  <c r="AJ1964" i="6"/>
  <c r="AK1963" i="6"/>
  <c r="BA1964" i="6"/>
  <c r="BB1963" i="6"/>
  <c r="AV1963" i="6"/>
  <c r="AW1962" i="6"/>
  <c r="AX1962" i="6"/>
  <c r="AN1962" i="6"/>
  <c r="AP1961" i="6"/>
  <c r="AO1961" i="6"/>
  <c r="AR1961" i="6" s="1"/>
  <c r="AQ1961" i="6" l="1"/>
  <c r="AV1964" i="6"/>
  <c r="AX1963" i="6"/>
  <c r="AW1963" i="6"/>
  <c r="BA1965" i="6"/>
  <c r="BB1964" i="6"/>
  <c r="AS1964" i="6"/>
  <c r="AT1963" i="6"/>
  <c r="AJ1965" i="6"/>
  <c r="AK1964" i="6"/>
  <c r="AL1964" i="6"/>
  <c r="AN1963" i="6"/>
  <c r="AP1962" i="6"/>
  <c r="AO1962" i="6"/>
  <c r="AR1962" i="6" s="1"/>
  <c r="AQ1962" i="6" l="1"/>
  <c r="AJ1966" i="6"/>
  <c r="AL1965" i="6"/>
  <c r="AK1965" i="6"/>
  <c r="AS1965" i="6"/>
  <c r="AT1964" i="6"/>
  <c r="BB1965" i="6"/>
  <c r="BA1966" i="6"/>
  <c r="AX1964" i="6"/>
  <c r="AV1965" i="6"/>
  <c r="AW1964" i="6"/>
  <c r="AN1964" i="6"/>
  <c r="AP1963" i="6"/>
  <c r="AO1963" i="6"/>
  <c r="AR1963" i="6" s="1"/>
  <c r="AQ1963" i="6" l="1"/>
  <c r="AV1966" i="6"/>
  <c r="AW1965" i="6"/>
  <c r="AX1965" i="6"/>
  <c r="BA1967" i="6"/>
  <c r="BB1966" i="6"/>
  <c r="AS1966" i="6"/>
  <c r="AT1965" i="6"/>
  <c r="AJ1967" i="6"/>
  <c r="AK1966" i="6"/>
  <c r="AL1966" i="6"/>
  <c r="AN1965" i="6"/>
  <c r="AP1964" i="6"/>
  <c r="AO1964" i="6"/>
  <c r="AR1964" i="6" s="1"/>
  <c r="AQ1964" i="6" l="1"/>
  <c r="BA1968" i="6"/>
  <c r="BB1967" i="6"/>
  <c r="AK1967" i="6"/>
  <c r="AL1967" i="6"/>
  <c r="AJ1968" i="6"/>
  <c r="AS1967" i="6"/>
  <c r="AT1966" i="6"/>
  <c r="AX1966" i="6"/>
  <c r="AW1966" i="6"/>
  <c r="AV1967" i="6"/>
  <c r="AN1966" i="6"/>
  <c r="AP1965" i="6"/>
  <c r="AO1965" i="6"/>
  <c r="AR1965" i="6" s="1"/>
  <c r="AQ1965" i="6" l="1"/>
  <c r="AW1967" i="6"/>
  <c r="AX1967" i="6"/>
  <c r="AV1968" i="6"/>
  <c r="AT1967" i="6"/>
  <c r="AS1968" i="6"/>
  <c r="AL1968" i="6"/>
  <c r="AJ1969" i="6"/>
  <c r="AK1968" i="6"/>
  <c r="BA1969" i="6"/>
  <c r="BB1968" i="6"/>
  <c r="AN1967" i="6"/>
  <c r="AP1966" i="6"/>
  <c r="AO1966" i="6"/>
  <c r="AR1966" i="6" s="1"/>
  <c r="AQ1966" i="6" l="1"/>
  <c r="AL1969" i="6"/>
  <c r="AJ1970" i="6"/>
  <c r="AK1969" i="6"/>
  <c r="AV1969" i="6"/>
  <c r="AX1968" i="6"/>
  <c r="AW1968" i="6"/>
  <c r="AT1968" i="6"/>
  <c r="AS1969" i="6"/>
  <c r="BA1970" i="6"/>
  <c r="BB1969" i="6"/>
  <c r="AN1968" i="6"/>
  <c r="AP1967" i="6"/>
  <c r="AO1967" i="6"/>
  <c r="AR1967" i="6" s="1"/>
  <c r="AQ1967" i="6" l="1"/>
  <c r="AS1970" i="6"/>
  <c r="AT1969" i="6"/>
  <c r="BA1971" i="6"/>
  <c r="BB1970" i="6"/>
  <c r="AX1969" i="6"/>
  <c r="AW1969" i="6"/>
  <c r="AV1970" i="6"/>
  <c r="AL1970" i="6"/>
  <c r="AJ1971" i="6"/>
  <c r="AK1970" i="6"/>
  <c r="AN1969" i="6"/>
  <c r="AP1968" i="6"/>
  <c r="AO1968" i="6"/>
  <c r="AR1968" i="6" s="1"/>
  <c r="AQ1968" i="6" l="1"/>
  <c r="AK1971" i="6"/>
  <c r="AL1971" i="6"/>
  <c r="AJ1972" i="6"/>
  <c r="BA1972" i="6"/>
  <c r="BB1971" i="6"/>
  <c r="AX1970" i="6"/>
  <c r="AW1970" i="6"/>
  <c r="AV1971" i="6"/>
  <c r="AS1971" i="6"/>
  <c r="AT1970" i="6"/>
  <c r="AN1970" i="6"/>
  <c r="AP1969" i="6"/>
  <c r="AO1969" i="6"/>
  <c r="AR1969" i="6" s="1"/>
  <c r="AQ1969" i="6" l="1"/>
  <c r="AS1972" i="6"/>
  <c r="AT1971" i="6"/>
  <c r="AL1972" i="6"/>
  <c r="AJ1973" i="6"/>
  <c r="AK1972" i="6"/>
  <c r="AV1972" i="6"/>
  <c r="AX1971" i="6"/>
  <c r="AW1971" i="6"/>
  <c r="BB1972" i="6"/>
  <c r="BA1973" i="6"/>
  <c r="AN1971" i="6"/>
  <c r="AP1970" i="6"/>
  <c r="AO1970" i="6"/>
  <c r="AR1970" i="6" s="1"/>
  <c r="AQ1970" i="6" l="1"/>
  <c r="BB1973" i="6"/>
  <c r="BA1974" i="6"/>
  <c r="AX1972" i="6"/>
  <c r="AV1973" i="6"/>
  <c r="AW1972" i="6"/>
  <c r="AJ1974" i="6"/>
  <c r="AK1973" i="6"/>
  <c r="AL1973" i="6"/>
  <c r="AS1973" i="6"/>
  <c r="AT1972" i="6"/>
  <c r="AN1972" i="6"/>
  <c r="AP1971" i="6"/>
  <c r="AO1971" i="6"/>
  <c r="AR1971" i="6" s="1"/>
  <c r="AQ1971" i="6" l="1"/>
  <c r="AT1973" i="6"/>
  <c r="AS1974" i="6"/>
  <c r="AL1974" i="6"/>
  <c r="AJ1975" i="6"/>
  <c r="AK1974" i="6"/>
  <c r="BA1975" i="6"/>
  <c r="BB1974" i="6"/>
  <c r="AX1973" i="6"/>
  <c r="AV1974" i="6"/>
  <c r="AW1973" i="6"/>
  <c r="AN1973" i="6"/>
  <c r="AP1972" i="6"/>
  <c r="AO1972" i="6"/>
  <c r="AR1972" i="6" s="1"/>
  <c r="AQ1972" i="6" l="1"/>
  <c r="AT1974" i="6"/>
  <c r="AS1975" i="6"/>
  <c r="AV1975" i="6"/>
  <c r="AX1974" i="6"/>
  <c r="AW1974" i="6"/>
  <c r="BA1976" i="6"/>
  <c r="BB1975" i="6"/>
  <c r="AL1975" i="6"/>
  <c r="AK1975" i="6"/>
  <c r="AJ1976" i="6"/>
  <c r="AN1974" i="6"/>
  <c r="AP1973" i="6"/>
  <c r="AO1973" i="6"/>
  <c r="AR1973" i="6" s="1"/>
  <c r="AQ1973" i="6" l="1"/>
  <c r="AJ1977" i="6"/>
  <c r="AK1976" i="6"/>
  <c r="AL1976" i="6"/>
  <c r="AW1975" i="6"/>
  <c r="AV1976" i="6"/>
  <c r="AX1975" i="6"/>
  <c r="BA1977" i="6"/>
  <c r="BB1976" i="6"/>
  <c r="AT1975" i="6"/>
  <c r="AS1976" i="6"/>
  <c r="AN1975" i="6"/>
  <c r="AP1974" i="6"/>
  <c r="AO1974" i="6"/>
  <c r="AR1974" i="6" s="1"/>
  <c r="AQ1974" i="6" l="1"/>
  <c r="AS1977" i="6"/>
  <c r="AT1976" i="6"/>
  <c r="AV1977" i="6"/>
  <c r="AX1976" i="6"/>
  <c r="AW1976" i="6"/>
  <c r="BA1978" i="6"/>
  <c r="BB1977" i="6"/>
  <c r="AJ1978" i="6"/>
  <c r="AL1977" i="6"/>
  <c r="AK1977" i="6"/>
  <c r="AN1976" i="6"/>
  <c r="AP1975" i="6"/>
  <c r="AO1975" i="6"/>
  <c r="AR1975" i="6" s="1"/>
  <c r="AQ1975" i="6" l="1"/>
  <c r="BB1978" i="6"/>
  <c r="BA1979" i="6"/>
  <c r="AJ1979" i="6"/>
  <c r="AL1978" i="6"/>
  <c r="AK1978" i="6"/>
  <c r="AV1978" i="6"/>
  <c r="AX1977" i="6"/>
  <c r="AW1977" i="6"/>
  <c r="AS1978" i="6"/>
  <c r="AT1977" i="6"/>
  <c r="AN1977" i="6"/>
  <c r="AP1976" i="6"/>
  <c r="AO1976" i="6"/>
  <c r="AR1976" i="6" s="1"/>
  <c r="AQ1976" i="6" l="1"/>
  <c r="AK1979" i="6"/>
  <c r="AL1979" i="6"/>
  <c r="AJ1980" i="6"/>
  <c r="AS1979" i="6"/>
  <c r="AT1978" i="6"/>
  <c r="AW1978" i="6"/>
  <c r="AX1978" i="6"/>
  <c r="AV1979" i="6"/>
  <c r="BA1980" i="6"/>
  <c r="BB1979" i="6"/>
  <c r="AN1978" i="6"/>
  <c r="AP1977" i="6"/>
  <c r="AO1977" i="6"/>
  <c r="AR1977" i="6" s="1"/>
  <c r="AQ1977" i="6" l="1"/>
  <c r="AV1980" i="6"/>
  <c r="AW1979" i="6"/>
  <c r="AX1979" i="6"/>
  <c r="AL1980" i="6"/>
  <c r="AJ1981" i="6"/>
  <c r="AK1980" i="6"/>
  <c r="BA1981" i="6"/>
  <c r="BB1980" i="6"/>
  <c r="AS1980" i="6"/>
  <c r="AT1979" i="6"/>
  <c r="AN1979" i="6"/>
  <c r="AP1978" i="6"/>
  <c r="AO1978" i="6"/>
  <c r="AR1978" i="6" s="1"/>
  <c r="AQ1978" i="6" l="1"/>
  <c r="BA1982" i="6"/>
  <c r="BB1981" i="6"/>
  <c r="AS1981" i="6"/>
  <c r="AT1980" i="6"/>
  <c r="AJ1982" i="6"/>
  <c r="AL1981" i="6"/>
  <c r="AK1981" i="6"/>
  <c r="AV1981" i="6"/>
  <c r="AX1980" i="6"/>
  <c r="AW1980" i="6"/>
  <c r="AN1980" i="6"/>
  <c r="AP1979" i="6"/>
  <c r="AO1979" i="6"/>
  <c r="AR1979" i="6" s="1"/>
  <c r="AQ1979" i="6" l="1"/>
  <c r="AX1981" i="6"/>
  <c r="AW1981" i="6"/>
  <c r="AV1982" i="6"/>
  <c r="AT1981" i="6"/>
  <c r="AS1982" i="6"/>
  <c r="AL1982" i="6"/>
  <c r="AJ1983" i="6"/>
  <c r="AK1982" i="6"/>
  <c r="BA1983" i="6"/>
  <c r="BB1982" i="6"/>
  <c r="AN1981" i="6"/>
  <c r="AP1980" i="6"/>
  <c r="AO1980" i="6"/>
  <c r="AR1980" i="6" s="1"/>
  <c r="AQ1980" i="6" l="1"/>
  <c r="AJ1984" i="6"/>
  <c r="AL1983" i="6"/>
  <c r="AK1983" i="6"/>
  <c r="AV1983" i="6"/>
  <c r="AX1982" i="6"/>
  <c r="AW1982" i="6"/>
  <c r="BA1984" i="6"/>
  <c r="BB1983" i="6"/>
  <c r="AS1983" i="6"/>
  <c r="AT1982" i="6"/>
  <c r="AN1982" i="6"/>
  <c r="AP1981" i="6"/>
  <c r="AO1981" i="6"/>
  <c r="AR1981" i="6" s="1"/>
  <c r="AQ1981" i="6" l="1"/>
  <c r="AS1984" i="6"/>
  <c r="AT1983" i="6"/>
  <c r="AX1983" i="6"/>
  <c r="AW1983" i="6"/>
  <c r="AV1984" i="6"/>
  <c r="BA1985" i="6"/>
  <c r="BB1984" i="6"/>
  <c r="AJ1985" i="6"/>
  <c r="AL1984" i="6"/>
  <c r="AK1984" i="6"/>
  <c r="AN1983" i="6"/>
  <c r="AP1982" i="6"/>
  <c r="AO1982" i="6"/>
  <c r="AR1982" i="6" s="1"/>
  <c r="AQ1982" i="6" l="1"/>
  <c r="AK1985" i="6"/>
  <c r="AJ1986" i="6"/>
  <c r="AL1985" i="6"/>
  <c r="BB1985" i="6"/>
  <c r="BA1986" i="6"/>
  <c r="AX1984" i="6"/>
  <c r="AW1984" i="6"/>
  <c r="AV1985" i="6"/>
  <c r="AS1985" i="6"/>
  <c r="AT1984" i="6"/>
  <c r="AN1984" i="6"/>
  <c r="AP1983" i="6"/>
  <c r="AO1983" i="6"/>
  <c r="AR1983" i="6" s="1"/>
  <c r="AQ1983" i="6" l="1"/>
  <c r="AV1986" i="6"/>
  <c r="AX1985" i="6"/>
  <c r="AW1985" i="6"/>
  <c r="AT1985" i="6"/>
  <c r="AS1986" i="6"/>
  <c r="BA1987" i="6"/>
  <c r="BB1986" i="6"/>
  <c r="AL1986" i="6"/>
  <c r="AJ1987" i="6"/>
  <c r="AK1986" i="6"/>
  <c r="AN1985" i="6"/>
  <c r="AP1984" i="6"/>
  <c r="AO1984" i="6"/>
  <c r="AR1984" i="6" s="1"/>
  <c r="AQ1984" i="6" l="1"/>
  <c r="AL1987" i="6"/>
  <c r="AJ1988" i="6"/>
  <c r="AK1987" i="6"/>
  <c r="BA1988" i="6"/>
  <c r="BB1987" i="6"/>
  <c r="AS1987" i="6"/>
  <c r="AT1986" i="6"/>
  <c r="AV1987" i="6"/>
  <c r="AX1986" i="6"/>
  <c r="AW1986" i="6"/>
  <c r="AN1986" i="6"/>
  <c r="AP1985" i="6"/>
  <c r="AO1985" i="6"/>
  <c r="AR1985" i="6" s="1"/>
  <c r="AQ1985" i="6" l="1"/>
  <c r="AX1987" i="6"/>
  <c r="AW1987" i="6"/>
  <c r="AV1988" i="6"/>
  <c r="BA1989" i="6"/>
  <c r="BB1988" i="6"/>
  <c r="AJ1989" i="6"/>
  <c r="AK1988" i="6"/>
  <c r="AL1988" i="6"/>
  <c r="AT1987" i="6"/>
  <c r="AS1988" i="6"/>
  <c r="AN1987" i="6"/>
  <c r="AP1986" i="6"/>
  <c r="AO1986" i="6"/>
  <c r="AR1986" i="6" s="1"/>
  <c r="AQ1986" i="6" l="1"/>
  <c r="AS1989" i="6"/>
  <c r="AT1988" i="6"/>
  <c r="AV1989" i="6"/>
  <c r="AX1988" i="6"/>
  <c r="AW1988" i="6"/>
  <c r="AJ1990" i="6"/>
  <c r="AL1989" i="6"/>
  <c r="AK1989" i="6"/>
  <c r="BA1990" i="6"/>
  <c r="BB1989" i="6"/>
  <c r="AN1988" i="6"/>
  <c r="AP1987" i="6"/>
  <c r="AO1987" i="6"/>
  <c r="AR1987" i="6" s="1"/>
  <c r="AQ1987" i="6" l="1"/>
  <c r="BA1991" i="6"/>
  <c r="BB1990" i="6"/>
  <c r="AV1990" i="6"/>
  <c r="AX1989" i="6"/>
  <c r="AW1989" i="6"/>
  <c r="AL1990" i="6"/>
  <c r="AJ1991" i="6"/>
  <c r="AK1990" i="6"/>
  <c r="AT1989" i="6"/>
  <c r="AS1990" i="6"/>
  <c r="AN1989" i="6"/>
  <c r="AP1988" i="6"/>
  <c r="AO1988" i="6"/>
  <c r="AR1988" i="6" s="1"/>
  <c r="AQ1988" i="6" l="1"/>
  <c r="AS1991" i="6"/>
  <c r="AT1990" i="6"/>
  <c r="AW1990" i="6"/>
  <c r="AX1990" i="6"/>
  <c r="AV1991" i="6"/>
  <c r="AJ1992" i="6"/>
  <c r="AL1991" i="6"/>
  <c r="AK1991" i="6"/>
  <c r="BA1992" i="6"/>
  <c r="BB1991" i="6"/>
  <c r="AN1990" i="6"/>
  <c r="AP1989" i="6"/>
  <c r="AO1989" i="6"/>
  <c r="AR1989" i="6" s="1"/>
  <c r="AQ1989" i="6" l="1"/>
  <c r="AL1992" i="6"/>
  <c r="AK1992" i="6"/>
  <c r="AJ1993" i="6"/>
  <c r="BA1993" i="6"/>
  <c r="BB1992" i="6"/>
  <c r="AV1992" i="6"/>
  <c r="AW1991" i="6"/>
  <c r="AX1991" i="6"/>
  <c r="AS1992" i="6"/>
  <c r="AT1991" i="6"/>
  <c r="AN1991" i="6"/>
  <c r="AP1990" i="6"/>
  <c r="AO1990" i="6"/>
  <c r="AR1990" i="6" s="1"/>
  <c r="AQ1990" i="6" l="1"/>
  <c r="BA1994" i="6"/>
  <c r="BB1993" i="6"/>
  <c r="AT1992" i="6"/>
  <c r="AS1993" i="6"/>
  <c r="AV1993" i="6"/>
  <c r="AX1992" i="6"/>
  <c r="AW1992" i="6"/>
  <c r="AJ1994" i="6"/>
  <c r="AL1993" i="6"/>
  <c r="AK1993" i="6"/>
  <c r="AN1992" i="6"/>
  <c r="AP1991" i="6"/>
  <c r="AO1991" i="6"/>
  <c r="AR1991" i="6" s="1"/>
  <c r="AQ1991" i="6" l="1"/>
  <c r="AS1994" i="6"/>
  <c r="AT1993" i="6"/>
  <c r="AJ1995" i="6"/>
  <c r="AK1994" i="6"/>
  <c r="AL1994" i="6"/>
  <c r="AX1993" i="6"/>
  <c r="AV1994" i="6"/>
  <c r="AW1993" i="6"/>
  <c r="BA1995" i="6"/>
  <c r="BB1994" i="6"/>
  <c r="AN1993" i="6"/>
  <c r="AP1992" i="6"/>
  <c r="AO1992" i="6"/>
  <c r="AR1992" i="6" s="1"/>
  <c r="AQ1992" i="6" l="1"/>
  <c r="BA1996" i="6"/>
  <c r="BB1995" i="6"/>
  <c r="AX1994" i="6"/>
  <c r="AV1995" i="6"/>
  <c r="AW1994" i="6"/>
  <c r="AK1995" i="6"/>
  <c r="AL1995" i="6"/>
  <c r="AJ1996" i="6"/>
  <c r="AT1994" i="6"/>
  <c r="AS1995" i="6"/>
  <c r="AN1994" i="6"/>
  <c r="AP1993" i="6"/>
  <c r="AO1993" i="6"/>
  <c r="AR1993" i="6" s="1"/>
  <c r="AQ1993" i="6" l="1"/>
  <c r="AJ1997" i="6"/>
  <c r="AK1996" i="6"/>
  <c r="AL1996" i="6"/>
  <c r="AT1995" i="6"/>
  <c r="AS1996" i="6"/>
  <c r="AV1996" i="6"/>
  <c r="AX1995" i="6"/>
  <c r="AW1995" i="6"/>
  <c r="BA1997" i="6"/>
  <c r="BB1996" i="6"/>
  <c r="AN1995" i="6"/>
  <c r="AP1994" i="6"/>
  <c r="AO1994" i="6"/>
  <c r="AR1994" i="6" s="1"/>
  <c r="AQ1994" i="6" l="1"/>
  <c r="BA1998" i="6"/>
  <c r="BB1997" i="6"/>
  <c r="AX1996" i="6"/>
  <c r="AV1997" i="6"/>
  <c r="AW1996" i="6"/>
  <c r="AS1997" i="6"/>
  <c r="AT1996" i="6"/>
  <c r="AL1997" i="6"/>
  <c r="AK1997" i="6"/>
  <c r="AJ1998" i="6"/>
  <c r="AN1996" i="6"/>
  <c r="AP1995" i="6"/>
  <c r="AO1995" i="6"/>
  <c r="AR1995" i="6" s="1"/>
  <c r="AQ1995" i="6" l="1"/>
  <c r="AL1998" i="6"/>
  <c r="AJ1999" i="6"/>
  <c r="AK1998" i="6"/>
  <c r="AV1998" i="6"/>
  <c r="AX1997" i="6"/>
  <c r="AW1997" i="6"/>
  <c r="AT1997" i="6"/>
  <c r="AS1998" i="6"/>
  <c r="BA1999" i="6"/>
  <c r="BB1998" i="6"/>
  <c r="AN1997" i="6"/>
  <c r="AP1996" i="6"/>
  <c r="AO1996" i="6"/>
  <c r="AR1996" i="6" s="1"/>
  <c r="AQ1996" i="6" l="1"/>
  <c r="BA2000" i="6"/>
  <c r="BB1999" i="6"/>
  <c r="AS1999" i="6"/>
  <c r="AT1998" i="6"/>
  <c r="AX1998" i="6"/>
  <c r="AV1999" i="6"/>
  <c r="AW1998" i="6"/>
  <c r="AL1999" i="6"/>
  <c r="AK1999" i="6"/>
  <c r="AJ2000" i="6"/>
  <c r="AN1998" i="6"/>
  <c r="AP1997" i="6"/>
  <c r="AO1997" i="6"/>
  <c r="AR1997" i="6" s="1"/>
  <c r="AQ1997" i="6" l="1"/>
  <c r="AL2000" i="6"/>
  <c r="AJ2001" i="6"/>
  <c r="AK2000" i="6"/>
  <c r="AX1999" i="6"/>
  <c r="AW1999" i="6"/>
  <c r="AV2000" i="6"/>
  <c r="AS2000" i="6"/>
  <c r="AT1999" i="6"/>
  <c r="BA2001" i="6"/>
  <c r="BB2000" i="6"/>
  <c r="AN1999" i="6"/>
  <c r="AP1998" i="6"/>
  <c r="AO1998" i="6"/>
  <c r="AR1998" i="6" s="1"/>
  <c r="AQ1998" i="6" l="1"/>
  <c r="BB2001" i="6"/>
  <c r="BA2002" i="6"/>
  <c r="AS2001" i="6"/>
  <c r="AT2000" i="6"/>
  <c r="AL2001" i="6"/>
  <c r="AJ2002" i="6"/>
  <c r="AK2001" i="6"/>
  <c r="AX2000" i="6"/>
  <c r="AW2000" i="6"/>
  <c r="AV2001" i="6"/>
  <c r="AN2000" i="6"/>
  <c r="AP1999" i="6"/>
  <c r="AO1999" i="6"/>
  <c r="AR1999" i="6" s="1"/>
  <c r="AQ1999" i="6" l="1"/>
  <c r="AX2001" i="6"/>
  <c r="AW2001" i="6"/>
  <c r="AV2002" i="6"/>
  <c r="AS2002" i="6"/>
  <c r="AT2001" i="6"/>
  <c r="BA2003" i="6"/>
  <c r="BB2002" i="6"/>
  <c r="AJ2003" i="6"/>
  <c r="AK2002" i="6"/>
  <c r="AL2002" i="6"/>
  <c r="AN2001" i="6"/>
  <c r="AP2000" i="6"/>
  <c r="AO2000" i="6"/>
  <c r="AR2000" i="6" s="1"/>
  <c r="AQ2000" i="6" l="1"/>
  <c r="AL2003" i="6"/>
  <c r="AK2003" i="6"/>
  <c r="AJ2004" i="6"/>
  <c r="AT2002" i="6"/>
  <c r="AS2003" i="6"/>
  <c r="BA2004" i="6"/>
  <c r="BB2003" i="6"/>
  <c r="AX2002" i="6"/>
  <c r="AV2003" i="6"/>
  <c r="AW2002" i="6"/>
  <c r="AN2002" i="6"/>
  <c r="AP2001" i="6"/>
  <c r="AO2001" i="6"/>
  <c r="AR2001" i="6" s="1"/>
  <c r="AQ2001" i="6" l="1"/>
  <c r="AV2004" i="6"/>
  <c r="AX2003" i="6"/>
  <c r="AW2003" i="6"/>
  <c r="AJ2005" i="6"/>
  <c r="AK2004" i="6"/>
  <c r="AL2004" i="6"/>
  <c r="BB2004" i="6"/>
  <c r="BA2005" i="6"/>
  <c r="AT2003" i="6"/>
  <c r="AS2004" i="6"/>
  <c r="AN2003" i="6"/>
  <c r="AP2002" i="6"/>
  <c r="AO2002" i="6"/>
  <c r="AR2002" i="6" s="1"/>
  <c r="AQ2002" i="6" l="1"/>
  <c r="AT2004" i="6"/>
  <c r="AS2005" i="6"/>
  <c r="BB2005" i="6"/>
  <c r="BA2006" i="6"/>
  <c r="AL2005" i="6"/>
  <c r="AJ2006" i="6"/>
  <c r="AK2005" i="6"/>
  <c r="AV2005" i="6"/>
  <c r="AX2004" i="6"/>
  <c r="AW2004" i="6"/>
  <c r="AN2004" i="6"/>
  <c r="AP2003" i="6"/>
  <c r="AO2003" i="6"/>
  <c r="AR2003" i="6" s="1"/>
  <c r="AQ2003" i="6" l="1"/>
  <c r="BA2007" i="6"/>
  <c r="BB2006" i="6"/>
  <c r="AS2006" i="6"/>
  <c r="AT2005" i="6"/>
  <c r="AX2005" i="6"/>
  <c r="AW2005" i="6"/>
  <c r="AV2006" i="6"/>
  <c r="AJ2007" i="6"/>
  <c r="AL2006" i="6"/>
  <c r="AK2006" i="6"/>
  <c r="AN2005" i="6"/>
  <c r="AP2004" i="6"/>
  <c r="AO2004" i="6"/>
  <c r="AR2004" i="6" s="1"/>
  <c r="AQ2004" i="6" l="1"/>
  <c r="AV2007" i="6"/>
  <c r="AW2006" i="6"/>
  <c r="AX2006" i="6"/>
  <c r="AT2006" i="6"/>
  <c r="AS2007" i="6"/>
  <c r="AJ2008" i="6"/>
  <c r="AL2007" i="6"/>
  <c r="AK2007" i="6"/>
  <c r="BA2008" i="6"/>
  <c r="BB2007" i="6"/>
  <c r="AN2006" i="6"/>
  <c r="AP2005" i="6"/>
  <c r="AO2005" i="6"/>
  <c r="AR2005" i="6" s="1"/>
  <c r="AQ2005" i="6" l="1"/>
  <c r="BA2009" i="6"/>
  <c r="BB2008" i="6"/>
  <c r="AS2008" i="6"/>
  <c r="AT2007" i="6"/>
  <c r="AL2008" i="6"/>
  <c r="AJ2009" i="6"/>
  <c r="AK2008" i="6"/>
  <c r="AV2008" i="6"/>
  <c r="AX2007" i="6"/>
  <c r="AW2007" i="6"/>
  <c r="AN2007" i="6"/>
  <c r="AP2006" i="6"/>
  <c r="AO2006" i="6"/>
  <c r="AR2006" i="6" s="1"/>
  <c r="AQ2006" i="6" l="1"/>
  <c r="AV2009" i="6"/>
  <c r="AX2008" i="6"/>
  <c r="AW2008" i="6"/>
  <c r="AT2008" i="6"/>
  <c r="AS2009" i="6"/>
  <c r="AJ2010" i="6"/>
  <c r="AK2009" i="6"/>
  <c r="AL2009" i="6"/>
  <c r="BA2010" i="6"/>
  <c r="BB2009" i="6"/>
  <c r="AN2008" i="6"/>
  <c r="AP2007" i="6"/>
  <c r="AO2007" i="6"/>
  <c r="AR2007" i="6" s="1"/>
  <c r="AQ2007" i="6" l="1"/>
  <c r="BA2011" i="6"/>
  <c r="BB2010" i="6"/>
  <c r="AL2010" i="6"/>
  <c r="AJ2011" i="6"/>
  <c r="AK2010" i="6"/>
  <c r="AT2009" i="6"/>
  <c r="AS2010" i="6"/>
  <c r="AV2010" i="6"/>
  <c r="AX2009" i="6"/>
  <c r="AW2009" i="6"/>
  <c r="AN2009" i="6"/>
  <c r="AP2008" i="6"/>
  <c r="AO2008" i="6"/>
  <c r="AR2008" i="6" s="1"/>
  <c r="AQ2008" i="6" l="1"/>
  <c r="AX2010" i="6"/>
  <c r="AV2011" i="6"/>
  <c r="AW2010" i="6"/>
  <c r="AS2011" i="6"/>
  <c r="AT2010" i="6"/>
  <c r="AK2011" i="6"/>
  <c r="AJ2012" i="6"/>
  <c r="AL2011" i="6"/>
  <c r="BA2012" i="6"/>
  <c r="BB2011" i="6"/>
  <c r="AN2010" i="6"/>
  <c r="AP2009" i="6"/>
  <c r="AO2009" i="6"/>
  <c r="AR2009" i="6" s="1"/>
  <c r="AQ2009" i="6" l="1"/>
  <c r="BA2013" i="6"/>
  <c r="BB2012" i="6"/>
  <c r="AK2012" i="6"/>
  <c r="AL2012" i="6"/>
  <c r="AJ2013" i="6"/>
  <c r="AS2012" i="6"/>
  <c r="AT2011" i="6"/>
  <c r="AX2011" i="6"/>
  <c r="AV2012" i="6"/>
  <c r="AW2011" i="6"/>
  <c r="AN2011" i="6"/>
  <c r="AP2010" i="6"/>
  <c r="AO2010" i="6"/>
  <c r="AR2010" i="6" s="1"/>
  <c r="AQ2010" i="6" l="1"/>
  <c r="AV2013" i="6"/>
  <c r="AX2012" i="6"/>
  <c r="AW2012" i="6"/>
  <c r="AS2013" i="6"/>
  <c r="AT2012" i="6"/>
  <c r="AJ2014" i="6"/>
  <c r="AL2013" i="6"/>
  <c r="AK2013" i="6"/>
  <c r="BB2013" i="6"/>
  <c r="BA2014" i="6"/>
  <c r="AN2012" i="6"/>
  <c r="AP2011" i="6"/>
  <c r="AO2011" i="6"/>
  <c r="AR2011" i="6" s="1"/>
  <c r="AQ2011" i="6" l="1"/>
  <c r="BA2015" i="6"/>
  <c r="BB2014" i="6"/>
  <c r="AJ2015" i="6"/>
  <c r="AL2014" i="6"/>
  <c r="AK2014" i="6"/>
  <c r="AT2013" i="6"/>
  <c r="AS2014" i="6"/>
  <c r="AX2013" i="6"/>
  <c r="AW2013" i="6"/>
  <c r="AV2014" i="6"/>
  <c r="AN2013" i="6"/>
  <c r="AP2012" i="6"/>
  <c r="AO2012" i="6"/>
  <c r="AR2012" i="6" s="1"/>
  <c r="AQ2012" i="6" l="1"/>
  <c r="AX2014" i="6"/>
  <c r="AV2015" i="6"/>
  <c r="AW2014" i="6"/>
  <c r="AK2015" i="6"/>
  <c r="AJ2016" i="6"/>
  <c r="AL2015" i="6"/>
  <c r="AT2014" i="6"/>
  <c r="AS2015" i="6"/>
  <c r="BB2015" i="6"/>
  <c r="BA2016" i="6"/>
  <c r="AN2014" i="6"/>
  <c r="AP2013" i="6"/>
  <c r="AO2013" i="6"/>
  <c r="AR2013" i="6" s="1"/>
  <c r="AQ2013" i="6" l="1"/>
  <c r="AT2015" i="6"/>
  <c r="AS2016" i="6"/>
  <c r="BA2017" i="6"/>
  <c r="BB2016" i="6"/>
  <c r="AJ2017" i="6"/>
  <c r="AL2016" i="6"/>
  <c r="AK2016" i="6"/>
  <c r="AV2016" i="6"/>
  <c r="AX2015" i="6"/>
  <c r="AW2015" i="6"/>
  <c r="AN2015" i="6"/>
  <c r="AP2014" i="6"/>
  <c r="AO2014" i="6"/>
  <c r="AR2014" i="6" s="1"/>
  <c r="AQ2014" i="6" l="1"/>
  <c r="AJ2018" i="6"/>
  <c r="AL2017" i="6"/>
  <c r="AK2017" i="6"/>
  <c r="AS2017" i="6"/>
  <c r="AT2016" i="6"/>
  <c r="AX2016" i="6"/>
  <c r="AW2016" i="6"/>
  <c r="AV2017" i="6"/>
  <c r="BA2018" i="6"/>
  <c r="BB2017" i="6"/>
  <c r="AN2016" i="6"/>
  <c r="AP2015" i="6"/>
  <c r="AO2015" i="6"/>
  <c r="AR2015" i="6" s="1"/>
  <c r="AQ2015" i="6" l="1"/>
  <c r="AX2017" i="6"/>
  <c r="AW2017" i="6"/>
  <c r="AV2018" i="6"/>
  <c r="BB2018" i="6"/>
  <c r="BA2019" i="6"/>
  <c r="AS2018" i="6"/>
  <c r="AT2017" i="6"/>
  <c r="AL2018" i="6"/>
  <c r="AJ2019" i="6"/>
  <c r="AK2018" i="6"/>
  <c r="AN2017" i="6"/>
  <c r="AP2016" i="6"/>
  <c r="AO2016" i="6"/>
  <c r="AR2016" i="6" s="1"/>
  <c r="AQ2016" i="6" l="1"/>
  <c r="AL2019" i="6"/>
  <c r="AK2019" i="6"/>
  <c r="AJ2020" i="6"/>
  <c r="AX2018" i="6"/>
  <c r="AV2019" i="6"/>
  <c r="AW2018" i="6"/>
  <c r="AS2019" i="6"/>
  <c r="AT2018" i="6"/>
  <c r="BA2020" i="6"/>
  <c r="BB2019" i="6"/>
  <c r="AN2018" i="6"/>
  <c r="AP2017" i="6"/>
  <c r="AO2017" i="6"/>
  <c r="AR2017" i="6" s="1"/>
  <c r="AQ2017" i="6" l="1"/>
  <c r="BA2021" i="6"/>
  <c r="BB2020" i="6"/>
  <c r="AT2019" i="6"/>
  <c r="AS2020" i="6"/>
  <c r="AL2020" i="6"/>
  <c r="AK2020" i="6"/>
  <c r="AJ2021" i="6"/>
  <c r="AX2019" i="6"/>
  <c r="AW2019" i="6"/>
  <c r="AV2020" i="6"/>
  <c r="AN2019" i="6"/>
  <c r="AP2018" i="6"/>
  <c r="AO2018" i="6"/>
  <c r="AR2018" i="6" s="1"/>
  <c r="AQ2018" i="6" l="1"/>
  <c r="AK2021" i="6"/>
  <c r="AL2021" i="6"/>
  <c r="AJ2022" i="6"/>
  <c r="AS2021" i="6"/>
  <c r="AT2020" i="6"/>
  <c r="AV2021" i="6"/>
  <c r="AX2020" i="6"/>
  <c r="AW2020" i="6"/>
  <c r="BA2022" i="6"/>
  <c r="BB2021" i="6"/>
  <c r="AN2020" i="6"/>
  <c r="AP2019" i="6"/>
  <c r="AO2019" i="6"/>
  <c r="AR2019" i="6" s="1"/>
  <c r="AQ2019" i="6" l="1"/>
  <c r="BB2022" i="6"/>
  <c r="BA2023" i="6"/>
  <c r="AX2021" i="6"/>
  <c r="AV2022" i="6"/>
  <c r="AW2021" i="6"/>
  <c r="AT2021" i="6"/>
  <c r="AS2022" i="6"/>
  <c r="AL2022" i="6"/>
  <c r="AJ2023" i="6"/>
  <c r="AK2022" i="6"/>
  <c r="AN2021" i="6"/>
  <c r="AP2020" i="6"/>
  <c r="AO2020" i="6"/>
  <c r="AR2020" i="6" s="1"/>
  <c r="AQ2020" i="6" l="1"/>
  <c r="AK2023" i="6"/>
  <c r="AJ2024" i="6"/>
  <c r="AL2023" i="6"/>
  <c r="BA2024" i="6"/>
  <c r="BB2023" i="6"/>
  <c r="AT2022" i="6"/>
  <c r="AS2023" i="6"/>
  <c r="AV2023" i="6"/>
  <c r="AW2022" i="6"/>
  <c r="AX2022" i="6"/>
  <c r="AN2022" i="6"/>
  <c r="AP2021" i="6"/>
  <c r="AO2021" i="6"/>
  <c r="AR2021" i="6" s="1"/>
  <c r="AQ2021" i="6" l="1"/>
  <c r="AV2024" i="6"/>
  <c r="AX2023" i="6"/>
  <c r="AW2023" i="6"/>
  <c r="AT2023" i="6"/>
  <c r="AS2024" i="6"/>
  <c r="BA2025" i="6"/>
  <c r="BB2024" i="6"/>
  <c r="AL2024" i="6"/>
  <c r="AK2024" i="6"/>
  <c r="AJ2025" i="6"/>
  <c r="AN2023" i="6"/>
  <c r="AP2022" i="6"/>
  <c r="AO2022" i="6"/>
  <c r="AR2022" i="6" s="1"/>
  <c r="AQ2022" i="6" l="1"/>
  <c r="AJ2026" i="6"/>
  <c r="AK2025" i="6"/>
  <c r="AL2025" i="6"/>
  <c r="AS2025" i="6"/>
  <c r="AT2024" i="6"/>
  <c r="BA2026" i="6"/>
  <c r="BB2025" i="6"/>
  <c r="AV2025" i="6"/>
  <c r="AX2024" i="6"/>
  <c r="AW2024" i="6"/>
  <c r="AN2024" i="6"/>
  <c r="AP2023" i="6"/>
  <c r="AO2023" i="6"/>
  <c r="AR2023" i="6" s="1"/>
  <c r="AQ2023" i="6" l="1"/>
  <c r="BA2027" i="6"/>
  <c r="BB2026" i="6"/>
  <c r="AT2025" i="6"/>
  <c r="AS2026" i="6"/>
  <c r="AV2026" i="6"/>
  <c r="AX2025" i="6"/>
  <c r="AW2025" i="6"/>
  <c r="AK2026" i="6"/>
  <c r="AJ2027" i="6"/>
  <c r="AL2026" i="6"/>
  <c r="AN2025" i="6"/>
  <c r="AP2024" i="6"/>
  <c r="AO2024" i="6"/>
  <c r="AR2024" i="6" s="1"/>
  <c r="AQ2024" i="6" l="1"/>
  <c r="AK2027" i="6"/>
  <c r="AL2027" i="6"/>
  <c r="AJ2028" i="6"/>
  <c r="AS2027" i="6"/>
  <c r="AT2026" i="6"/>
  <c r="AX2026" i="6"/>
  <c r="AV2027" i="6"/>
  <c r="AW2026" i="6"/>
  <c r="BA2028" i="6"/>
  <c r="BB2027" i="6"/>
  <c r="AN2026" i="6"/>
  <c r="AP2025" i="6"/>
  <c r="AO2025" i="6"/>
  <c r="AR2025" i="6" s="1"/>
  <c r="AQ2025" i="6" l="1"/>
  <c r="AX2027" i="6"/>
  <c r="AV2028" i="6"/>
  <c r="AW2027" i="6"/>
  <c r="AJ2029" i="6"/>
  <c r="AL2028" i="6"/>
  <c r="AK2028" i="6"/>
  <c r="AT2027" i="6"/>
  <c r="AS2028" i="6"/>
  <c r="BA2029" i="6"/>
  <c r="BB2028" i="6"/>
  <c r="AN2027" i="6"/>
  <c r="AP2026" i="6"/>
  <c r="AO2026" i="6"/>
  <c r="AR2026" i="6" s="1"/>
  <c r="AQ2026" i="6" l="1"/>
  <c r="BA2030" i="6"/>
  <c r="BB2029" i="6"/>
  <c r="AT2028" i="6"/>
  <c r="AS2029" i="6"/>
  <c r="AJ2030" i="6"/>
  <c r="AK2029" i="6"/>
  <c r="AL2029" i="6"/>
  <c r="AV2029" i="6"/>
  <c r="AX2028" i="6"/>
  <c r="AW2028" i="6"/>
  <c r="AN2028" i="6"/>
  <c r="AP2027" i="6"/>
  <c r="AO2027" i="6"/>
  <c r="AR2027" i="6" s="1"/>
  <c r="AQ2027" i="6" l="1"/>
  <c r="AX2029" i="6"/>
  <c r="AV2030" i="6"/>
  <c r="AW2029" i="6"/>
  <c r="AT2029" i="6"/>
  <c r="AS2030" i="6"/>
  <c r="AL2030" i="6"/>
  <c r="AJ2031" i="6"/>
  <c r="AK2030" i="6"/>
  <c r="BA2031" i="6"/>
  <c r="BB2030" i="6"/>
  <c r="AN2029" i="6"/>
  <c r="AP2028" i="6"/>
  <c r="AO2028" i="6"/>
  <c r="AR2028" i="6" s="1"/>
  <c r="AQ2028" i="6" l="1"/>
  <c r="BA2032" i="6"/>
  <c r="BB2031" i="6"/>
  <c r="AX2030" i="6"/>
  <c r="AW2030" i="6"/>
  <c r="AV2031" i="6"/>
  <c r="AJ2032" i="6"/>
  <c r="AK2031" i="6"/>
  <c r="AL2031" i="6"/>
  <c r="AT2030" i="6"/>
  <c r="AS2031" i="6"/>
  <c r="AN2030" i="6"/>
  <c r="AP2029" i="6"/>
  <c r="AO2029" i="6"/>
  <c r="AR2029" i="6" s="1"/>
  <c r="AQ2029" i="6" l="1"/>
  <c r="AS2032" i="6"/>
  <c r="AT2031" i="6"/>
  <c r="AJ2033" i="6"/>
  <c r="AK2032" i="6"/>
  <c r="AL2032" i="6"/>
  <c r="AX2031" i="6"/>
  <c r="AW2031" i="6"/>
  <c r="AV2032" i="6"/>
  <c r="BA2033" i="6"/>
  <c r="BB2032" i="6"/>
  <c r="AN2031" i="6"/>
  <c r="AP2030" i="6"/>
  <c r="AO2030" i="6"/>
  <c r="AR2030" i="6" s="1"/>
  <c r="AQ2030" i="6" l="1"/>
  <c r="AV2033" i="6"/>
  <c r="AX2032" i="6"/>
  <c r="AW2032" i="6"/>
  <c r="BA2034" i="6"/>
  <c r="BB2033" i="6"/>
  <c r="AJ2034" i="6"/>
  <c r="AK2033" i="6"/>
  <c r="AL2033" i="6"/>
  <c r="AT2032" i="6"/>
  <c r="AS2033" i="6"/>
  <c r="AN2032" i="6"/>
  <c r="AP2031" i="6"/>
  <c r="AO2031" i="6"/>
  <c r="AR2031" i="6" s="1"/>
  <c r="AQ2031" i="6" l="1"/>
  <c r="AL2034" i="6"/>
  <c r="AJ2035" i="6"/>
  <c r="AK2034" i="6"/>
  <c r="BA2035" i="6"/>
  <c r="BB2034" i="6"/>
  <c r="AS2034" i="6"/>
  <c r="AT2033" i="6"/>
  <c r="AX2033" i="6"/>
  <c r="AW2033" i="6"/>
  <c r="AV2034" i="6"/>
  <c r="AN2033" i="6"/>
  <c r="AP2032" i="6"/>
  <c r="AO2032" i="6"/>
  <c r="AR2032" i="6" s="1"/>
  <c r="AQ2032" i="6" l="1"/>
  <c r="AX2034" i="6"/>
  <c r="AV2035" i="6"/>
  <c r="AW2034" i="6"/>
  <c r="BA2036" i="6"/>
  <c r="BB2035" i="6"/>
  <c r="AK2035" i="6"/>
  <c r="AL2035" i="6"/>
  <c r="AJ2036" i="6"/>
  <c r="AS2035" i="6"/>
  <c r="AT2034" i="6"/>
  <c r="AN2034" i="6"/>
  <c r="AP2033" i="6"/>
  <c r="AO2033" i="6"/>
  <c r="AR2033" i="6" s="1"/>
  <c r="AQ2033" i="6" l="1"/>
  <c r="AJ2037" i="6"/>
  <c r="AK2036" i="6"/>
  <c r="AL2036" i="6"/>
  <c r="AS2036" i="6"/>
  <c r="AT2035" i="6"/>
  <c r="BA2037" i="6"/>
  <c r="BB2036" i="6"/>
  <c r="AX2035" i="6"/>
  <c r="AV2036" i="6"/>
  <c r="AW2035" i="6"/>
  <c r="AN2035" i="6"/>
  <c r="AP2034" i="6"/>
  <c r="AO2034" i="6"/>
  <c r="AR2034" i="6" s="1"/>
  <c r="AQ2034" i="6" l="1"/>
  <c r="AS2037" i="6"/>
  <c r="AT2036" i="6"/>
  <c r="BA2038" i="6"/>
  <c r="BB2037" i="6"/>
  <c r="AX2036" i="6"/>
  <c r="AV2037" i="6"/>
  <c r="AW2036" i="6"/>
  <c r="AL2037" i="6"/>
  <c r="AJ2038" i="6"/>
  <c r="AK2037" i="6"/>
  <c r="AN2036" i="6"/>
  <c r="AP2035" i="6"/>
  <c r="AO2035" i="6"/>
  <c r="AR2035" i="6" s="1"/>
  <c r="AQ2035" i="6" l="1"/>
  <c r="AK2038" i="6"/>
  <c r="AJ2039" i="6"/>
  <c r="AL2038" i="6"/>
  <c r="AW2037" i="6"/>
  <c r="AV2038" i="6"/>
  <c r="AX2037" i="6"/>
  <c r="BA2039" i="6"/>
  <c r="BB2038" i="6"/>
  <c r="AT2037" i="6"/>
  <c r="AS2038" i="6"/>
  <c r="AN2037" i="6"/>
  <c r="AP2036" i="6"/>
  <c r="AO2036" i="6"/>
  <c r="AR2036" i="6" s="1"/>
  <c r="AQ2036" i="6" l="1"/>
  <c r="AS2039" i="6"/>
  <c r="AT2038" i="6"/>
  <c r="BA2040" i="6"/>
  <c r="BB2039" i="6"/>
  <c r="AW2038" i="6"/>
  <c r="AX2038" i="6"/>
  <c r="AV2039" i="6"/>
  <c r="AK2039" i="6"/>
  <c r="AJ2040" i="6"/>
  <c r="AL2039" i="6"/>
  <c r="AN2038" i="6"/>
  <c r="AP2037" i="6"/>
  <c r="AO2037" i="6"/>
  <c r="AR2037" i="6" s="1"/>
  <c r="AQ2037" i="6" l="1"/>
  <c r="AV2040" i="6"/>
  <c r="AX2039" i="6"/>
  <c r="AW2039" i="6"/>
  <c r="AJ2041" i="6"/>
  <c r="AK2040" i="6"/>
  <c r="AL2040" i="6"/>
  <c r="BA2041" i="6"/>
  <c r="BB2040" i="6"/>
  <c r="AS2040" i="6"/>
  <c r="AT2039" i="6"/>
  <c r="AN2039" i="6"/>
  <c r="AP2038" i="6"/>
  <c r="AO2038" i="6"/>
  <c r="AR2038" i="6" s="1"/>
  <c r="AQ2038" i="6" l="1"/>
  <c r="BA2042" i="6"/>
  <c r="BB2041" i="6"/>
  <c r="AS2041" i="6"/>
  <c r="AT2040" i="6"/>
  <c r="AL2041" i="6"/>
  <c r="AJ2042" i="6"/>
  <c r="AK2041" i="6"/>
  <c r="AX2040" i="6"/>
  <c r="AV2041" i="6"/>
  <c r="AW2040" i="6"/>
  <c r="AN2040" i="6"/>
  <c r="AP2039" i="6"/>
  <c r="AO2039" i="6"/>
  <c r="AR2039" i="6" s="1"/>
  <c r="AQ2039" i="6" l="1"/>
  <c r="AX2041" i="6"/>
  <c r="AV2042" i="6"/>
  <c r="AW2041" i="6"/>
  <c r="AS2042" i="6"/>
  <c r="AT2041" i="6"/>
  <c r="AJ2043" i="6"/>
  <c r="AL2042" i="6"/>
  <c r="AK2042" i="6"/>
  <c r="BA2043" i="6"/>
  <c r="BB2042" i="6"/>
  <c r="AN2041" i="6"/>
  <c r="AP2040" i="6"/>
  <c r="AO2040" i="6"/>
  <c r="AR2040" i="6" s="1"/>
  <c r="AQ2040" i="6" l="1"/>
  <c r="BA2044" i="6"/>
  <c r="BB2043" i="6"/>
  <c r="AJ2044" i="6"/>
  <c r="AK2043" i="6"/>
  <c r="AL2043" i="6"/>
  <c r="AW2042" i="6"/>
  <c r="AV2043" i="6"/>
  <c r="AX2042" i="6"/>
  <c r="AT2042" i="6"/>
  <c r="AS2043" i="6"/>
  <c r="AN2042" i="6"/>
  <c r="AP2041" i="6"/>
  <c r="AO2041" i="6"/>
  <c r="AR2041" i="6" s="1"/>
  <c r="AQ2041" i="6" l="1"/>
  <c r="AW2043" i="6"/>
  <c r="AV2044" i="6"/>
  <c r="AX2043" i="6"/>
  <c r="AT2043" i="6"/>
  <c r="AS2044" i="6"/>
  <c r="AJ2045" i="6"/>
  <c r="AK2044" i="6"/>
  <c r="AL2044" i="6"/>
  <c r="BA2045" i="6"/>
  <c r="BB2044" i="6"/>
  <c r="AN2043" i="6"/>
  <c r="AP2042" i="6"/>
  <c r="AO2042" i="6"/>
  <c r="AR2042" i="6" s="1"/>
  <c r="AQ2042" i="6" l="1"/>
  <c r="AL2045" i="6"/>
  <c r="AJ2046" i="6"/>
  <c r="AK2045" i="6"/>
  <c r="AW2044" i="6"/>
  <c r="AV2045" i="6"/>
  <c r="AX2044" i="6"/>
  <c r="BA2046" i="6"/>
  <c r="BB2045" i="6"/>
  <c r="AS2045" i="6"/>
  <c r="AT2044" i="6"/>
  <c r="AN2044" i="6"/>
  <c r="AP2043" i="6"/>
  <c r="AO2043" i="6"/>
  <c r="AR2043" i="6" s="1"/>
  <c r="AQ2043" i="6" l="1"/>
  <c r="AT2045" i="6"/>
  <c r="AS2046" i="6"/>
  <c r="BA2047" i="6"/>
  <c r="BB2046" i="6"/>
  <c r="AJ2047" i="6"/>
  <c r="AL2046" i="6"/>
  <c r="AK2046" i="6"/>
  <c r="AV2046" i="6"/>
  <c r="AX2045" i="6"/>
  <c r="AW2045" i="6"/>
  <c r="AN2045" i="6"/>
  <c r="AP2044" i="6"/>
  <c r="AO2044" i="6"/>
  <c r="AR2044" i="6" s="1"/>
  <c r="AQ2044" i="6" l="1"/>
  <c r="BA2048" i="6"/>
  <c r="BB2047" i="6"/>
  <c r="AW2046" i="6"/>
  <c r="AV2047" i="6"/>
  <c r="AX2046" i="6"/>
  <c r="AL2047" i="6"/>
  <c r="AK2047" i="6"/>
  <c r="AJ2048" i="6"/>
  <c r="AS2047" i="6"/>
  <c r="AT2046" i="6"/>
  <c r="AN2046" i="6"/>
  <c r="AP2045" i="6"/>
  <c r="AO2045" i="6"/>
  <c r="AR2045" i="6" s="1"/>
  <c r="AQ2045" i="6" l="1"/>
  <c r="AT2047" i="6"/>
  <c r="AS2048" i="6"/>
  <c r="AJ2049" i="6"/>
  <c r="AL2048" i="6"/>
  <c r="AK2048" i="6"/>
  <c r="AX2047" i="6"/>
  <c r="AV2048" i="6"/>
  <c r="AW2047" i="6"/>
  <c r="BA2049" i="6"/>
  <c r="BB2048" i="6"/>
  <c r="AN2047" i="6"/>
  <c r="AP2046" i="6"/>
  <c r="AO2046" i="6"/>
  <c r="AR2046" i="6" s="1"/>
  <c r="AQ2046" i="6" l="1"/>
  <c r="AV2049" i="6"/>
  <c r="AX2048" i="6"/>
  <c r="AW2048" i="6"/>
  <c r="AJ2050" i="6"/>
  <c r="AK2049" i="6"/>
  <c r="AL2049" i="6"/>
  <c r="AS2049" i="6"/>
  <c r="AT2048" i="6"/>
  <c r="BA2050" i="6"/>
  <c r="BB2049" i="6"/>
  <c r="AN2048" i="6"/>
  <c r="AP2047" i="6"/>
  <c r="AO2047" i="6"/>
  <c r="AR2047" i="6" s="1"/>
  <c r="AQ2047" i="6" l="1"/>
  <c r="BB2050" i="6"/>
  <c r="BA2051" i="6"/>
  <c r="AK2050" i="6"/>
  <c r="AL2050" i="6"/>
  <c r="AJ2051" i="6"/>
  <c r="AS2050" i="6"/>
  <c r="AT2049" i="6"/>
  <c r="AV2050" i="6"/>
  <c r="AX2049" i="6"/>
  <c r="AW2049" i="6"/>
  <c r="AN2049" i="6"/>
  <c r="AP2048" i="6"/>
  <c r="AO2048" i="6"/>
  <c r="AR2048" i="6" s="1"/>
  <c r="AQ2048" i="6" l="1"/>
  <c r="AX2050" i="6"/>
  <c r="AW2050" i="6"/>
  <c r="AV2051" i="6"/>
  <c r="AT2050" i="6"/>
  <c r="AS2051" i="6"/>
  <c r="AK2051" i="6"/>
  <c r="AL2051" i="6"/>
  <c r="AJ2052" i="6"/>
  <c r="BB2051" i="6"/>
  <c r="BA2052" i="6"/>
  <c r="AN2050" i="6"/>
  <c r="AP2049" i="6"/>
  <c r="AO2049" i="6"/>
  <c r="AR2049" i="6" s="1"/>
  <c r="AQ2049" i="6" l="1"/>
  <c r="AL2052" i="6"/>
  <c r="AJ2053" i="6"/>
  <c r="AK2052" i="6"/>
  <c r="BB2052" i="6"/>
  <c r="BA2053" i="6"/>
  <c r="AV2052" i="6"/>
  <c r="AW2051" i="6"/>
  <c r="AX2051" i="6"/>
  <c r="AT2051" i="6"/>
  <c r="AS2052" i="6"/>
  <c r="AN2051" i="6"/>
  <c r="AP2050" i="6"/>
  <c r="AO2050" i="6"/>
  <c r="AR2050" i="6" s="1"/>
  <c r="AQ2050" i="6" l="1"/>
  <c r="AS2053" i="6"/>
  <c r="AT2052" i="6"/>
  <c r="AJ2054" i="6"/>
  <c r="AL2053" i="6"/>
  <c r="AK2053" i="6"/>
  <c r="AX2052" i="6"/>
  <c r="AV2053" i="6"/>
  <c r="AW2052" i="6"/>
  <c r="BA2054" i="6"/>
  <c r="BB2053" i="6"/>
  <c r="AP2051" i="6"/>
  <c r="AO2051" i="6"/>
  <c r="AR2051" i="6" s="1"/>
  <c r="AN2052" i="6"/>
  <c r="AQ2051" i="6" l="1"/>
  <c r="BB2054" i="6"/>
  <c r="BA2055" i="6"/>
  <c r="AV2054" i="6"/>
  <c r="AX2053" i="6"/>
  <c r="AW2053" i="6"/>
  <c r="AJ2055" i="6"/>
  <c r="AK2054" i="6"/>
  <c r="AL2054" i="6"/>
  <c r="AS2054" i="6"/>
  <c r="AT2053" i="6"/>
  <c r="AN2053" i="6"/>
  <c r="AP2052" i="6"/>
  <c r="AO2052" i="6"/>
  <c r="AR2052" i="6" s="1"/>
  <c r="AQ2052" i="6" l="1"/>
  <c r="AT2054" i="6"/>
  <c r="AS2055" i="6"/>
  <c r="AV2055" i="6"/>
  <c r="AX2054" i="6"/>
  <c r="AW2054" i="6"/>
  <c r="AK2055" i="6"/>
  <c r="AL2055" i="6"/>
  <c r="AJ2056" i="6"/>
  <c r="BA2056" i="6"/>
  <c r="BB2055" i="6"/>
  <c r="AN2054" i="6"/>
  <c r="AP2053" i="6"/>
  <c r="AO2053" i="6"/>
  <c r="AR2053" i="6" s="1"/>
  <c r="AQ2053" i="6" l="1"/>
  <c r="BA2057" i="6"/>
  <c r="BB2056" i="6"/>
  <c r="AX2055" i="6"/>
  <c r="AW2055" i="6"/>
  <c r="AV2056" i="6"/>
  <c r="AT2055" i="6"/>
  <c r="AS2056" i="6"/>
  <c r="AJ2057" i="6"/>
  <c r="AL2056" i="6"/>
  <c r="AK2056" i="6"/>
  <c r="AN2055" i="6"/>
  <c r="AP2054" i="6"/>
  <c r="AO2054" i="6"/>
  <c r="AR2054" i="6" s="1"/>
  <c r="AQ2054" i="6" l="1"/>
  <c r="AK2057" i="6"/>
  <c r="AL2057" i="6"/>
  <c r="AJ2058" i="6"/>
  <c r="AV2057" i="6"/>
  <c r="AX2056" i="6"/>
  <c r="AW2056" i="6"/>
  <c r="AT2056" i="6"/>
  <c r="AS2057" i="6"/>
  <c r="BB2057" i="6"/>
  <c r="BA2058" i="6"/>
  <c r="AN2056" i="6"/>
  <c r="AP2055" i="6"/>
  <c r="AO2055" i="6"/>
  <c r="AR2055" i="6" s="1"/>
  <c r="AQ2055" i="6" l="1"/>
  <c r="AS2058" i="6"/>
  <c r="AT2057" i="6"/>
  <c r="AX2057" i="6"/>
  <c r="AW2057" i="6"/>
  <c r="AV2058" i="6"/>
  <c r="AK2058" i="6"/>
  <c r="AL2058" i="6"/>
  <c r="AJ2059" i="6"/>
  <c r="BA2059" i="6"/>
  <c r="BB2058" i="6"/>
  <c r="AN2057" i="6"/>
  <c r="AO2056" i="6"/>
  <c r="AR2056" i="6" s="1"/>
  <c r="AP2056" i="6"/>
  <c r="AQ2056" i="6" l="1"/>
  <c r="AL2059" i="6"/>
  <c r="AK2059" i="6"/>
  <c r="AJ2060" i="6"/>
  <c r="BA2060" i="6"/>
  <c r="BB2059" i="6"/>
  <c r="AW2058" i="6"/>
  <c r="AV2059" i="6"/>
  <c r="AX2058" i="6"/>
  <c r="AT2058" i="6"/>
  <c r="AS2059" i="6"/>
  <c r="AN2058" i="6"/>
  <c r="AP2057" i="6"/>
  <c r="AO2057" i="6"/>
  <c r="AR2057" i="6" s="1"/>
  <c r="AQ2057" i="6" l="1"/>
  <c r="AT2059" i="6"/>
  <c r="AS2060" i="6"/>
  <c r="BB2060" i="6"/>
  <c r="BA2061" i="6"/>
  <c r="AL2060" i="6"/>
  <c r="AK2060" i="6"/>
  <c r="AJ2061" i="6"/>
  <c r="AV2060" i="6"/>
  <c r="AX2059" i="6"/>
  <c r="AW2059" i="6"/>
  <c r="AN2059" i="6"/>
  <c r="AP2058" i="6"/>
  <c r="AO2058" i="6"/>
  <c r="AR2058" i="6" s="1"/>
  <c r="AQ2058" i="6" l="1"/>
  <c r="AJ2062" i="6"/>
  <c r="AK2061" i="6"/>
  <c r="AL2061" i="6"/>
  <c r="BA2062" i="6"/>
  <c r="BB2061" i="6"/>
  <c r="AV2061" i="6"/>
  <c r="AX2060" i="6"/>
  <c r="AW2060" i="6"/>
  <c r="AT2060" i="6"/>
  <c r="AS2061" i="6"/>
  <c r="AN2060" i="6"/>
  <c r="AP2059" i="6"/>
  <c r="AO2059" i="6"/>
  <c r="AR2059" i="6" s="1"/>
  <c r="AQ2059" i="6" l="1"/>
  <c r="BA2063" i="6"/>
  <c r="BB2062" i="6"/>
  <c r="AT2061" i="6"/>
  <c r="AS2062" i="6"/>
  <c r="AV2062" i="6"/>
  <c r="AX2061" i="6"/>
  <c r="AW2061" i="6"/>
  <c r="AJ2063" i="6"/>
  <c r="AL2062" i="6"/>
  <c r="AK2062" i="6"/>
  <c r="AN2061" i="6"/>
  <c r="AP2060" i="6"/>
  <c r="AO2060" i="6"/>
  <c r="AR2060" i="6" s="1"/>
  <c r="AQ2060" i="6" l="1"/>
  <c r="AT2062" i="6"/>
  <c r="AS2063" i="6"/>
  <c r="AL2063" i="6"/>
  <c r="AJ2064" i="6"/>
  <c r="AK2063" i="6"/>
  <c r="AX2062" i="6"/>
  <c r="AW2062" i="6"/>
  <c r="AV2063" i="6"/>
  <c r="BA2064" i="6"/>
  <c r="BB2063" i="6"/>
  <c r="AO2061" i="6"/>
  <c r="AR2061" i="6" s="1"/>
  <c r="AN2062" i="6"/>
  <c r="AP2061" i="6"/>
  <c r="AQ2061" i="6" l="1"/>
  <c r="AX2063" i="6"/>
  <c r="AW2063" i="6"/>
  <c r="AV2064" i="6"/>
  <c r="AL2064" i="6"/>
  <c r="AJ2065" i="6"/>
  <c r="AK2064" i="6"/>
  <c r="AT2063" i="6"/>
  <c r="AS2064" i="6"/>
  <c r="BA2065" i="6"/>
  <c r="BB2064" i="6"/>
  <c r="AN2063" i="6"/>
  <c r="AP2062" i="6"/>
  <c r="AO2062" i="6"/>
  <c r="AR2062" i="6" s="1"/>
  <c r="AQ2062" i="6" l="1"/>
  <c r="BA2066" i="6"/>
  <c r="BB2065" i="6"/>
  <c r="AT2064" i="6"/>
  <c r="AS2065" i="6"/>
  <c r="AV2065" i="6"/>
  <c r="AX2064" i="6"/>
  <c r="AW2064" i="6"/>
  <c r="AJ2066" i="6"/>
  <c r="AL2065" i="6"/>
  <c r="AK2065" i="6"/>
  <c r="AN2064" i="6"/>
  <c r="AP2063" i="6"/>
  <c r="AO2063" i="6"/>
  <c r="AR2063" i="6" s="1"/>
  <c r="AQ2063" i="6" l="1"/>
  <c r="AL2066" i="6"/>
  <c r="AJ2067" i="6"/>
  <c r="AK2066" i="6"/>
  <c r="AS2066" i="6"/>
  <c r="AT2065" i="6"/>
  <c r="AW2065" i="6"/>
  <c r="AV2066" i="6"/>
  <c r="AX2065" i="6"/>
  <c r="BA2067" i="6"/>
  <c r="BB2066" i="6"/>
  <c r="AN2065" i="6"/>
  <c r="AP2064" i="6"/>
  <c r="AO2064" i="6"/>
  <c r="AR2064" i="6" s="1"/>
  <c r="AQ2064" i="6" l="1"/>
  <c r="BB2067" i="6"/>
  <c r="BA2068" i="6"/>
  <c r="AK2067" i="6"/>
  <c r="AJ2068" i="6"/>
  <c r="AL2067" i="6"/>
  <c r="AW2066" i="6"/>
  <c r="AV2067" i="6"/>
  <c r="AX2066" i="6"/>
  <c r="AS2067" i="6"/>
  <c r="AT2066" i="6"/>
  <c r="AN2066" i="6"/>
  <c r="AP2065" i="6"/>
  <c r="AO2065" i="6"/>
  <c r="AR2065" i="6" s="1"/>
  <c r="AQ2065" i="6" l="1"/>
  <c r="AT2067" i="6"/>
  <c r="AS2068" i="6"/>
  <c r="AV2068" i="6"/>
  <c r="AX2067" i="6"/>
  <c r="AW2067" i="6"/>
  <c r="BA2069" i="6"/>
  <c r="BB2068" i="6"/>
  <c r="AL2068" i="6"/>
  <c r="AJ2069" i="6"/>
  <c r="AK2068" i="6"/>
  <c r="AN2067" i="6"/>
  <c r="AP2066" i="6"/>
  <c r="AO2066" i="6"/>
  <c r="AR2066" i="6" s="1"/>
  <c r="AQ2066" i="6" l="1"/>
  <c r="AV2069" i="6"/>
  <c r="AX2068" i="6"/>
  <c r="AW2068" i="6"/>
  <c r="AJ2070" i="6"/>
  <c r="AL2069" i="6"/>
  <c r="AK2069" i="6"/>
  <c r="BA2070" i="6"/>
  <c r="BB2069" i="6"/>
  <c r="AS2069" i="6"/>
  <c r="AT2068" i="6"/>
  <c r="AN2068" i="6"/>
  <c r="AP2067" i="6"/>
  <c r="AO2067" i="6"/>
  <c r="AR2067" i="6" s="1"/>
  <c r="AQ2067" i="6" l="1"/>
  <c r="AS2070" i="6"/>
  <c r="AT2069" i="6"/>
  <c r="BA2071" i="6"/>
  <c r="BB2070" i="6"/>
  <c r="AJ2071" i="6"/>
  <c r="AK2070" i="6"/>
  <c r="AL2070" i="6"/>
  <c r="AW2069" i="6"/>
  <c r="AV2070" i="6"/>
  <c r="AX2069" i="6"/>
  <c r="AN2069" i="6"/>
  <c r="AP2068" i="6"/>
  <c r="AO2068" i="6"/>
  <c r="AR2068" i="6" s="1"/>
  <c r="AQ2068" i="6" l="1"/>
  <c r="AW2070" i="6"/>
  <c r="AV2071" i="6"/>
  <c r="AX2070" i="6"/>
  <c r="BA2072" i="6"/>
  <c r="BB2071" i="6"/>
  <c r="AJ2072" i="6"/>
  <c r="AK2071" i="6"/>
  <c r="AL2071" i="6"/>
  <c r="AS2071" i="6"/>
  <c r="AT2070" i="6"/>
  <c r="AN2070" i="6"/>
  <c r="AP2069" i="6"/>
  <c r="AO2069" i="6"/>
  <c r="AR2069" i="6" s="1"/>
  <c r="AQ2069" i="6" l="1"/>
  <c r="BA2073" i="6"/>
  <c r="BB2072" i="6"/>
  <c r="AS2072" i="6"/>
  <c r="AT2071" i="6"/>
  <c r="AJ2073" i="6"/>
  <c r="AL2072" i="6"/>
  <c r="AK2072" i="6"/>
  <c r="AX2071" i="6"/>
  <c r="AW2071" i="6"/>
  <c r="AV2072" i="6"/>
  <c r="AN2071" i="6"/>
  <c r="AP2070" i="6"/>
  <c r="AO2070" i="6"/>
  <c r="AR2070" i="6" s="1"/>
  <c r="AQ2070" i="6" l="1"/>
  <c r="AV2073" i="6"/>
  <c r="AX2072" i="6"/>
  <c r="AW2072" i="6"/>
  <c r="AS2073" i="6"/>
  <c r="AT2072" i="6"/>
  <c r="AJ2074" i="6"/>
  <c r="AK2073" i="6"/>
  <c r="AL2073" i="6"/>
  <c r="BA2074" i="6"/>
  <c r="BB2073" i="6"/>
  <c r="AN2072" i="6"/>
  <c r="AP2071" i="6"/>
  <c r="AO2071" i="6"/>
  <c r="AR2071" i="6" s="1"/>
  <c r="AQ2071" i="6" l="1"/>
  <c r="AL2074" i="6"/>
  <c r="AJ2075" i="6"/>
  <c r="AK2074" i="6"/>
  <c r="AS2074" i="6"/>
  <c r="AT2073" i="6"/>
  <c r="BA2075" i="6"/>
  <c r="BB2074" i="6"/>
  <c r="AX2073" i="6"/>
  <c r="AV2074" i="6"/>
  <c r="AW2073" i="6"/>
  <c r="AN2073" i="6"/>
  <c r="AP2072" i="6"/>
  <c r="AO2072" i="6"/>
  <c r="AR2072" i="6" s="1"/>
  <c r="AQ2072" i="6" l="1"/>
  <c r="AW2074" i="6"/>
  <c r="AX2074" i="6"/>
  <c r="AV2075" i="6"/>
  <c r="BA2076" i="6"/>
  <c r="BB2075" i="6"/>
  <c r="AK2075" i="6"/>
  <c r="AJ2076" i="6"/>
  <c r="AL2075" i="6"/>
  <c r="AT2074" i="6"/>
  <c r="AS2075" i="6"/>
  <c r="AN2074" i="6"/>
  <c r="AP2073" i="6"/>
  <c r="AO2073" i="6"/>
  <c r="AR2073" i="6" s="1"/>
  <c r="AQ2073" i="6" l="1"/>
  <c r="AS2076" i="6"/>
  <c r="AT2075" i="6"/>
  <c r="AL2076" i="6"/>
  <c r="AJ2077" i="6"/>
  <c r="AK2076" i="6"/>
  <c r="BA2077" i="6"/>
  <c r="BB2076" i="6"/>
  <c r="AV2076" i="6"/>
  <c r="AW2075" i="6"/>
  <c r="AX2075" i="6"/>
  <c r="AN2075" i="6"/>
  <c r="AP2074" i="6"/>
  <c r="AO2074" i="6"/>
  <c r="AR2074" i="6" s="1"/>
  <c r="AQ2074" i="6" l="1"/>
  <c r="AL2077" i="6"/>
  <c r="AJ2078" i="6"/>
  <c r="AK2077" i="6"/>
  <c r="AV2077" i="6"/>
  <c r="AX2076" i="6"/>
  <c r="AW2076" i="6"/>
  <c r="BA2078" i="6"/>
  <c r="BB2077" i="6"/>
  <c r="AS2077" i="6"/>
  <c r="AT2076" i="6"/>
  <c r="AP2075" i="6"/>
  <c r="AO2075" i="6"/>
  <c r="AR2075" i="6" s="1"/>
  <c r="AN2076" i="6"/>
  <c r="AQ2075" i="6" l="1"/>
  <c r="BB2078" i="6"/>
  <c r="BA2079" i="6"/>
  <c r="AT2077" i="6"/>
  <c r="AS2078" i="6"/>
  <c r="AX2077" i="6"/>
  <c r="AV2078" i="6"/>
  <c r="AW2077" i="6"/>
  <c r="AL2078" i="6"/>
  <c r="AJ2079" i="6"/>
  <c r="AK2078" i="6"/>
  <c r="AN2077" i="6"/>
  <c r="AP2076" i="6"/>
  <c r="AO2076" i="6"/>
  <c r="AR2076" i="6" s="1"/>
  <c r="AQ2076" i="6" l="1"/>
  <c r="AT2078" i="6"/>
  <c r="AS2079" i="6"/>
  <c r="BB2079" i="6"/>
  <c r="BA2080" i="6"/>
  <c r="AL2079" i="6"/>
  <c r="AK2079" i="6"/>
  <c r="AJ2080" i="6"/>
  <c r="AW2078" i="6"/>
  <c r="AX2078" i="6"/>
  <c r="AV2079" i="6"/>
  <c r="AN2078" i="6"/>
  <c r="AP2077" i="6"/>
  <c r="AO2077" i="6"/>
  <c r="AR2077" i="6" s="1"/>
  <c r="AQ2077" i="6" l="1"/>
  <c r="AJ2081" i="6"/>
  <c r="AL2080" i="6"/>
  <c r="AK2080" i="6"/>
  <c r="BA2081" i="6"/>
  <c r="BB2080" i="6"/>
  <c r="AS2080" i="6"/>
  <c r="AT2079" i="6"/>
  <c r="AX2079" i="6"/>
  <c r="AV2080" i="6"/>
  <c r="AW2079" i="6"/>
  <c r="AN2079" i="6"/>
  <c r="AP2078" i="6"/>
  <c r="AO2078" i="6"/>
  <c r="AR2078" i="6" s="1"/>
  <c r="AQ2078" i="6" l="1"/>
  <c r="BB2081" i="6"/>
  <c r="BA2082" i="6"/>
  <c r="AV2081" i="6"/>
  <c r="AX2080" i="6"/>
  <c r="AW2080" i="6"/>
  <c r="AS2081" i="6"/>
  <c r="AT2080" i="6"/>
  <c r="AK2081" i="6"/>
  <c r="AL2081" i="6"/>
  <c r="AJ2082" i="6"/>
  <c r="AN2080" i="6"/>
  <c r="AP2079" i="6"/>
  <c r="AO2079" i="6"/>
  <c r="AR2079" i="6" s="1"/>
  <c r="AQ2079" i="6" l="1"/>
  <c r="AL2082" i="6"/>
  <c r="AK2082" i="6"/>
  <c r="AJ2083" i="6"/>
  <c r="AX2081" i="6"/>
  <c r="AV2082" i="6"/>
  <c r="AW2081" i="6"/>
  <c r="BA2083" i="6"/>
  <c r="BB2082" i="6"/>
  <c r="AS2082" i="6"/>
  <c r="AT2081" i="6"/>
  <c r="AN2081" i="6"/>
  <c r="AO2080" i="6"/>
  <c r="AR2080" i="6" s="1"/>
  <c r="AP2080" i="6"/>
  <c r="AQ2080" i="6" l="1"/>
  <c r="AS2083" i="6"/>
  <c r="AT2082" i="6"/>
  <c r="BB2083" i="6"/>
  <c r="BA2084" i="6"/>
  <c r="AW2082" i="6"/>
  <c r="AX2082" i="6"/>
  <c r="AV2083" i="6"/>
  <c r="AK2083" i="6"/>
  <c r="AJ2084" i="6"/>
  <c r="AL2083" i="6"/>
  <c r="AN2082" i="6"/>
  <c r="AP2081" i="6"/>
  <c r="AO2081" i="6"/>
  <c r="AR2081" i="6" s="1"/>
  <c r="AQ2081" i="6" l="1"/>
  <c r="AW2083" i="6"/>
  <c r="AV2084" i="6"/>
  <c r="AX2083" i="6"/>
  <c r="BA2085" i="6"/>
  <c r="BB2084" i="6"/>
  <c r="AL2084" i="6"/>
  <c r="AJ2085" i="6"/>
  <c r="AK2084" i="6"/>
  <c r="AS2084" i="6"/>
  <c r="AT2083" i="6"/>
  <c r="AN2083" i="6"/>
  <c r="AP2082" i="6"/>
  <c r="AO2082" i="6"/>
  <c r="AR2082" i="6" s="1"/>
  <c r="AQ2082" i="6" l="1"/>
  <c r="AS2085" i="6"/>
  <c r="AT2084" i="6"/>
  <c r="AJ2086" i="6"/>
  <c r="AL2085" i="6"/>
  <c r="AK2085" i="6"/>
  <c r="BB2085" i="6"/>
  <c r="BA2086" i="6"/>
  <c r="AX2084" i="6"/>
  <c r="AV2085" i="6"/>
  <c r="AW2084" i="6"/>
  <c r="AN2084" i="6"/>
  <c r="AP2083" i="6"/>
  <c r="AO2083" i="6"/>
  <c r="AR2083" i="6" s="1"/>
  <c r="AQ2083" i="6" l="1"/>
  <c r="BA2087" i="6"/>
  <c r="BB2086" i="6"/>
  <c r="AJ2087" i="6"/>
  <c r="AK2086" i="6"/>
  <c r="AL2086" i="6"/>
  <c r="AV2086" i="6"/>
  <c r="AX2085" i="6"/>
  <c r="AW2085" i="6"/>
  <c r="AS2086" i="6"/>
  <c r="AT2085" i="6"/>
  <c r="AN2085" i="6"/>
  <c r="AP2084" i="6"/>
  <c r="AO2084" i="6"/>
  <c r="AR2084" i="6" s="1"/>
  <c r="AQ2084" i="6" l="1"/>
  <c r="AK2087" i="6"/>
  <c r="AJ2088" i="6"/>
  <c r="AL2087" i="6"/>
  <c r="AT2086" i="6"/>
  <c r="AS2087" i="6"/>
  <c r="AV2087" i="6"/>
  <c r="AX2086" i="6"/>
  <c r="AW2086" i="6"/>
  <c r="BA2088" i="6"/>
  <c r="BB2087" i="6"/>
  <c r="AO2085" i="6"/>
  <c r="AR2085" i="6" s="1"/>
  <c r="AN2086" i="6"/>
  <c r="AP2085" i="6"/>
  <c r="AQ2085" i="6" l="1"/>
  <c r="BA2089" i="6"/>
  <c r="BB2088" i="6"/>
  <c r="AV2088" i="6"/>
  <c r="AX2087" i="6"/>
  <c r="AW2087" i="6"/>
  <c r="AJ2089" i="6"/>
  <c r="AL2088" i="6"/>
  <c r="AK2088" i="6"/>
  <c r="AT2087" i="6"/>
  <c r="AS2088" i="6"/>
  <c r="AN2087" i="6"/>
  <c r="AP2086" i="6"/>
  <c r="AO2086" i="6"/>
  <c r="AR2086" i="6" s="1"/>
  <c r="AQ2086" i="6" l="1"/>
  <c r="AT2088" i="6"/>
  <c r="AS2089" i="6"/>
  <c r="AK2089" i="6"/>
  <c r="AJ2090" i="6"/>
  <c r="AL2089" i="6"/>
  <c r="AX2088" i="6"/>
  <c r="AV2089" i="6"/>
  <c r="AW2088" i="6"/>
  <c r="BA2090" i="6"/>
  <c r="BB2089" i="6"/>
  <c r="AN2088" i="6"/>
  <c r="AP2087" i="6"/>
  <c r="AO2087" i="6"/>
  <c r="AR2087" i="6" s="1"/>
  <c r="AQ2087" i="6" l="1"/>
  <c r="BB2090" i="6"/>
  <c r="BA2091" i="6"/>
  <c r="AW2089" i="6"/>
  <c r="AV2090" i="6"/>
  <c r="AX2089" i="6"/>
  <c r="AJ2091" i="6"/>
  <c r="AL2090" i="6"/>
  <c r="AK2090" i="6"/>
  <c r="AT2089" i="6"/>
  <c r="AS2090" i="6"/>
  <c r="AN2089" i="6"/>
  <c r="AP2088" i="6"/>
  <c r="AO2088" i="6"/>
  <c r="AR2088" i="6" s="1"/>
  <c r="AQ2088" i="6" l="1"/>
  <c r="AS2091" i="6"/>
  <c r="AT2090" i="6"/>
  <c r="BA2092" i="6"/>
  <c r="BB2091" i="6"/>
  <c r="AK2091" i="6"/>
  <c r="AL2091" i="6"/>
  <c r="AJ2092" i="6"/>
  <c r="AX2090" i="6"/>
  <c r="AW2090" i="6"/>
  <c r="AV2091" i="6"/>
  <c r="AN2090" i="6"/>
  <c r="AP2089" i="6"/>
  <c r="AO2089" i="6"/>
  <c r="AR2089" i="6" s="1"/>
  <c r="AQ2089" i="6" l="1"/>
  <c r="AX2091" i="6"/>
  <c r="AW2091" i="6"/>
  <c r="AV2092" i="6"/>
  <c r="AJ2093" i="6"/>
  <c r="AL2092" i="6"/>
  <c r="AK2092" i="6"/>
  <c r="BA2093" i="6"/>
  <c r="BB2092" i="6"/>
  <c r="AS2092" i="6"/>
  <c r="AT2091" i="6"/>
  <c r="AN2091" i="6"/>
  <c r="AP2090" i="6"/>
  <c r="AO2090" i="6"/>
  <c r="AR2090" i="6" s="1"/>
  <c r="AQ2090" i="6" l="1"/>
  <c r="AT2092" i="6"/>
  <c r="AS2093" i="6"/>
  <c r="AX2092" i="6"/>
  <c r="AV2093" i="6"/>
  <c r="AW2092" i="6"/>
  <c r="BA2094" i="6"/>
  <c r="BB2093" i="6"/>
  <c r="AJ2094" i="6"/>
  <c r="AL2093" i="6"/>
  <c r="AK2093" i="6"/>
  <c r="AN2092" i="6"/>
  <c r="AP2091" i="6"/>
  <c r="AO2091" i="6"/>
  <c r="AR2091" i="6" s="1"/>
  <c r="AQ2091" i="6" l="1"/>
  <c r="AL2094" i="6"/>
  <c r="AJ2095" i="6"/>
  <c r="AK2094" i="6"/>
  <c r="AS2094" i="6"/>
  <c r="AT2093" i="6"/>
  <c r="BA2095" i="6"/>
  <c r="BB2094" i="6"/>
  <c r="AX2093" i="6"/>
  <c r="AW2093" i="6"/>
  <c r="AV2094" i="6"/>
  <c r="AN2093" i="6"/>
  <c r="AP2092" i="6"/>
  <c r="AO2092" i="6"/>
  <c r="AR2092" i="6" s="1"/>
  <c r="AQ2092" i="6" l="1"/>
  <c r="AW2094" i="6"/>
  <c r="AV2095" i="6"/>
  <c r="AX2094" i="6"/>
  <c r="AS2095" i="6"/>
  <c r="AT2094" i="6"/>
  <c r="AJ2096" i="6"/>
  <c r="AK2095" i="6"/>
  <c r="AL2095" i="6"/>
  <c r="BB2095" i="6"/>
  <c r="BA2096" i="6"/>
  <c r="AN2094" i="6"/>
  <c r="AP2093" i="6"/>
  <c r="AO2093" i="6"/>
  <c r="AR2093" i="6" s="1"/>
  <c r="AQ2093" i="6" l="1"/>
  <c r="BB2096" i="6"/>
  <c r="BA2097" i="6"/>
  <c r="AJ2097" i="6"/>
  <c r="AL2096" i="6"/>
  <c r="AK2096" i="6"/>
  <c r="AX2095" i="6"/>
  <c r="AW2095" i="6"/>
  <c r="AV2096" i="6"/>
  <c r="AS2096" i="6"/>
  <c r="AT2095" i="6"/>
  <c r="AN2095" i="6"/>
  <c r="AP2094" i="6"/>
  <c r="AO2094" i="6"/>
  <c r="AR2094" i="6" s="1"/>
  <c r="AQ2094" i="6" l="1"/>
  <c r="AT2096" i="6"/>
  <c r="AS2097" i="6"/>
  <c r="BB2097" i="6"/>
  <c r="BA2098" i="6"/>
  <c r="AV2097" i="6"/>
  <c r="AX2096" i="6"/>
  <c r="AW2096" i="6"/>
  <c r="AJ2098" i="6"/>
  <c r="AK2097" i="6"/>
  <c r="AL2097" i="6"/>
  <c r="AN2096" i="6"/>
  <c r="AP2095" i="6"/>
  <c r="AO2095" i="6"/>
  <c r="AR2095" i="6" s="1"/>
  <c r="AQ2095" i="6" l="1"/>
  <c r="AX2097" i="6"/>
  <c r="AV2098" i="6"/>
  <c r="AW2097" i="6"/>
  <c r="BB2098" i="6"/>
  <c r="BA2099" i="6"/>
  <c r="AT2097" i="6"/>
  <c r="AS2098" i="6"/>
  <c r="AL2098" i="6"/>
  <c r="AK2098" i="6"/>
  <c r="AJ2099" i="6"/>
  <c r="AN2097" i="6"/>
  <c r="AP2096" i="6"/>
  <c r="AO2096" i="6"/>
  <c r="AR2096" i="6" s="1"/>
  <c r="AQ2096" i="6" l="1"/>
  <c r="AK2099" i="6"/>
  <c r="AL2099" i="6"/>
  <c r="AJ2100" i="6"/>
  <c r="AX2098" i="6"/>
  <c r="AW2098" i="6"/>
  <c r="AV2099" i="6"/>
  <c r="AS2099" i="6"/>
  <c r="AT2098" i="6"/>
  <c r="BA2100" i="6"/>
  <c r="BB2099" i="6"/>
  <c r="AN2098" i="6"/>
  <c r="AP2097" i="6"/>
  <c r="AO2097" i="6"/>
  <c r="AR2097" i="6" s="1"/>
  <c r="AQ2097" i="6" l="1"/>
  <c r="AS2100" i="6"/>
  <c r="AT2099" i="6"/>
  <c r="BA2101" i="6"/>
  <c r="BB2100" i="6"/>
  <c r="AV2100" i="6"/>
  <c r="AX2099" i="6"/>
  <c r="AW2099" i="6"/>
  <c r="AJ2101" i="6"/>
  <c r="AK2100" i="6"/>
  <c r="AL2100" i="6"/>
  <c r="AN2099" i="6"/>
  <c r="AP2098" i="6"/>
  <c r="AO2098" i="6"/>
  <c r="AR2098" i="6" s="1"/>
  <c r="AQ2098" i="6" l="1"/>
  <c r="AL2101" i="6"/>
  <c r="AJ2102" i="6"/>
  <c r="AK2101" i="6"/>
  <c r="AX2100" i="6"/>
  <c r="AV2101" i="6"/>
  <c r="AW2100" i="6"/>
  <c r="BA2102" i="6"/>
  <c r="BB2101" i="6"/>
  <c r="AS2101" i="6"/>
  <c r="AT2100" i="6"/>
  <c r="AP2099" i="6"/>
  <c r="AO2099" i="6"/>
  <c r="AR2099" i="6" s="1"/>
  <c r="AN2100" i="6"/>
  <c r="AQ2099" i="6" l="1"/>
  <c r="AS2102" i="6"/>
  <c r="AT2101" i="6"/>
  <c r="BB2102" i="6"/>
  <c r="BA2103" i="6"/>
  <c r="AV2102" i="6"/>
  <c r="AX2101" i="6"/>
  <c r="AW2101" i="6"/>
  <c r="AJ2103" i="6"/>
  <c r="AK2102" i="6"/>
  <c r="AL2102" i="6"/>
  <c r="AN2101" i="6"/>
  <c r="AP2100" i="6"/>
  <c r="AO2100" i="6"/>
  <c r="AR2100" i="6" s="1"/>
  <c r="AQ2100" i="6" l="1"/>
  <c r="AL2103" i="6"/>
  <c r="AK2103" i="6"/>
  <c r="AJ2104" i="6"/>
  <c r="BA2104" i="6"/>
  <c r="BB2103" i="6"/>
  <c r="AV2103" i="6"/>
  <c r="AX2102" i="6"/>
  <c r="AW2102" i="6"/>
  <c r="AT2102" i="6"/>
  <c r="AS2103" i="6"/>
  <c r="AN2102" i="6"/>
  <c r="AP2101" i="6"/>
  <c r="AO2101" i="6"/>
  <c r="AR2101" i="6" s="1"/>
  <c r="AQ2101" i="6" l="1"/>
  <c r="AS2104" i="6"/>
  <c r="AT2103" i="6"/>
  <c r="AV2104" i="6"/>
  <c r="AX2103" i="6"/>
  <c r="AW2103" i="6"/>
  <c r="BA2105" i="6"/>
  <c r="BB2104" i="6"/>
  <c r="AJ2105" i="6"/>
  <c r="AL2104" i="6"/>
  <c r="AK2104" i="6"/>
  <c r="AN2103" i="6"/>
  <c r="AP2102" i="6"/>
  <c r="AO2102" i="6"/>
  <c r="AR2102" i="6" s="1"/>
  <c r="AQ2102" i="6" l="1"/>
  <c r="AX2104" i="6"/>
  <c r="AV2105" i="6"/>
  <c r="AW2104" i="6"/>
  <c r="BA2106" i="6"/>
  <c r="BB2105" i="6"/>
  <c r="AJ2106" i="6"/>
  <c r="AL2105" i="6"/>
  <c r="AK2105" i="6"/>
  <c r="AT2104" i="6"/>
  <c r="AS2105" i="6"/>
  <c r="AN2104" i="6"/>
  <c r="AP2103" i="6"/>
  <c r="AO2103" i="6"/>
  <c r="AR2103" i="6" s="1"/>
  <c r="AQ2103" i="6" l="1"/>
  <c r="AK2106" i="6"/>
  <c r="AJ2107" i="6"/>
  <c r="AL2106" i="6"/>
  <c r="BA2107" i="6"/>
  <c r="BB2106" i="6"/>
  <c r="AX2105" i="6"/>
  <c r="AW2105" i="6"/>
  <c r="AV2106" i="6"/>
  <c r="AT2105" i="6"/>
  <c r="AS2106" i="6"/>
  <c r="AN2105" i="6"/>
  <c r="AO2104" i="6"/>
  <c r="AR2104" i="6" s="1"/>
  <c r="AP2104" i="6"/>
  <c r="AQ2104" i="6" l="1"/>
  <c r="AT2106" i="6"/>
  <c r="AS2107" i="6"/>
  <c r="BA2108" i="6"/>
  <c r="BB2107" i="6"/>
  <c r="AK2107" i="6"/>
  <c r="AJ2108" i="6"/>
  <c r="AL2107" i="6"/>
  <c r="AW2106" i="6"/>
  <c r="AX2106" i="6"/>
  <c r="AV2107" i="6"/>
  <c r="AN2106" i="6"/>
  <c r="AP2105" i="6"/>
  <c r="AO2105" i="6"/>
  <c r="AR2105" i="6" s="1"/>
  <c r="AQ2105" i="6" l="1"/>
  <c r="AX2107" i="6"/>
  <c r="AV2108" i="6"/>
  <c r="AW2107" i="6"/>
  <c r="AS2108" i="6"/>
  <c r="AT2107" i="6"/>
  <c r="AJ2109" i="6"/>
  <c r="AL2108" i="6"/>
  <c r="AK2108" i="6"/>
  <c r="BA2109" i="6"/>
  <c r="BB2108" i="6"/>
  <c r="AN2107" i="6"/>
  <c r="AP2106" i="6"/>
  <c r="AO2106" i="6"/>
  <c r="AR2106" i="6" s="1"/>
  <c r="AQ2106" i="6" l="1"/>
  <c r="BA2110" i="6"/>
  <c r="BB2109" i="6"/>
  <c r="AJ2110" i="6"/>
  <c r="AL2109" i="6"/>
  <c r="AK2109" i="6"/>
  <c r="AV2109" i="6"/>
  <c r="AX2108" i="6"/>
  <c r="AW2108" i="6"/>
  <c r="AT2108" i="6"/>
  <c r="AS2109" i="6"/>
  <c r="AN2108" i="6"/>
  <c r="AP2107" i="6"/>
  <c r="AO2107" i="6"/>
  <c r="AR2107" i="6" s="1"/>
  <c r="AQ2107" i="6" l="1"/>
  <c r="AS2110" i="6"/>
  <c r="AT2109" i="6"/>
  <c r="AJ2111" i="6"/>
  <c r="AK2110" i="6"/>
  <c r="AL2110" i="6"/>
  <c r="AV2110" i="6"/>
  <c r="AX2109" i="6"/>
  <c r="AW2109" i="6"/>
  <c r="BA2111" i="6"/>
  <c r="BB2110" i="6"/>
  <c r="AN2109" i="6"/>
  <c r="AP2108" i="6"/>
  <c r="AO2108" i="6"/>
  <c r="AR2108" i="6" s="1"/>
  <c r="AQ2108" i="6" l="1"/>
  <c r="BB2111" i="6"/>
  <c r="BA2112" i="6"/>
  <c r="AK2111" i="6"/>
  <c r="AJ2112" i="6"/>
  <c r="AL2111" i="6"/>
  <c r="AW2110" i="6"/>
  <c r="AX2110" i="6"/>
  <c r="AV2111" i="6"/>
  <c r="AS2111" i="6"/>
  <c r="AT2110" i="6"/>
  <c r="AO2109" i="6"/>
  <c r="AR2109" i="6" s="1"/>
  <c r="AN2110" i="6"/>
  <c r="AP2109" i="6"/>
  <c r="AQ2109" i="6" l="1"/>
  <c r="AS2112" i="6"/>
  <c r="AT2111" i="6"/>
  <c r="AV2112" i="6"/>
  <c r="AX2111" i="6"/>
  <c r="AW2111" i="6"/>
  <c r="AL2112" i="6"/>
  <c r="AJ2113" i="6"/>
  <c r="AK2112" i="6"/>
  <c r="BA2113" i="6"/>
  <c r="BB2112" i="6"/>
  <c r="AN2111" i="6"/>
  <c r="AP2110" i="6"/>
  <c r="AO2110" i="6"/>
  <c r="AR2110" i="6" s="1"/>
  <c r="AQ2110" i="6" l="1"/>
  <c r="BB2113" i="6"/>
  <c r="BA2114" i="6"/>
  <c r="AX2112" i="6"/>
  <c r="AV2113" i="6"/>
  <c r="AW2112" i="6"/>
  <c r="AL2113" i="6"/>
  <c r="AK2113" i="6"/>
  <c r="AJ2114" i="6"/>
  <c r="AS2113" i="6"/>
  <c r="AT2112" i="6"/>
  <c r="AN2112" i="6"/>
  <c r="AP2111" i="6"/>
  <c r="AO2111" i="6"/>
  <c r="AR2111" i="6" s="1"/>
  <c r="AQ2111" i="6" l="1"/>
  <c r="AS2114" i="6"/>
  <c r="AT2113" i="6"/>
  <c r="AK2114" i="6"/>
  <c r="AL2114" i="6"/>
  <c r="AJ2115" i="6"/>
  <c r="AV2114" i="6"/>
  <c r="AX2113" i="6"/>
  <c r="AW2113" i="6"/>
  <c r="BA2115" i="6"/>
  <c r="BB2114" i="6"/>
  <c r="AN2113" i="6"/>
  <c r="AP2112" i="6"/>
  <c r="AO2112" i="6"/>
  <c r="AR2112" i="6" s="1"/>
  <c r="AQ2112" i="6" l="1"/>
  <c r="BB2115" i="6"/>
  <c r="BA2116" i="6"/>
  <c r="AV2115" i="6"/>
  <c r="AX2114" i="6"/>
  <c r="AW2114" i="6"/>
  <c r="AK2115" i="6"/>
  <c r="AJ2116" i="6"/>
  <c r="AL2115" i="6"/>
  <c r="AT2114" i="6"/>
  <c r="AS2115" i="6"/>
  <c r="AN2114" i="6"/>
  <c r="AP2113" i="6"/>
  <c r="AO2113" i="6"/>
  <c r="AR2113" i="6" s="1"/>
  <c r="AQ2113" i="6" l="1"/>
  <c r="AS2116" i="6"/>
  <c r="AT2115" i="6"/>
  <c r="AV2116" i="6"/>
  <c r="AW2115" i="6"/>
  <c r="AX2115" i="6"/>
  <c r="AK2116" i="6"/>
  <c r="AJ2117" i="6"/>
  <c r="AL2116" i="6"/>
  <c r="BA2117" i="6"/>
  <c r="BB2116" i="6"/>
  <c r="AN2115" i="6"/>
  <c r="AP2114" i="6"/>
  <c r="AO2114" i="6"/>
  <c r="AR2114" i="6" s="1"/>
  <c r="AQ2114" i="6" l="1"/>
  <c r="AW2116" i="6"/>
  <c r="AV2117" i="6"/>
  <c r="AX2116" i="6"/>
  <c r="BA2118" i="6"/>
  <c r="BB2117" i="6"/>
  <c r="AL2117" i="6"/>
  <c r="AK2117" i="6"/>
  <c r="AJ2118" i="6"/>
  <c r="AT2116" i="6"/>
  <c r="AS2117" i="6"/>
  <c r="AN2116" i="6"/>
  <c r="AP2115" i="6"/>
  <c r="AO2115" i="6"/>
  <c r="AR2115" i="6" s="1"/>
  <c r="AQ2115" i="6" l="1"/>
  <c r="AJ2119" i="6"/>
  <c r="AK2118" i="6"/>
  <c r="AL2118" i="6"/>
  <c r="BA2119" i="6"/>
  <c r="BB2118" i="6"/>
  <c r="AV2118" i="6"/>
  <c r="AX2117" i="6"/>
  <c r="AW2117" i="6"/>
  <c r="AT2117" i="6"/>
  <c r="AS2118" i="6"/>
  <c r="AN2117" i="6"/>
  <c r="AP2116" i="6"/>
  <c r="AO2116" i="6"/>
  <c r="AR2116" i="6" s="1"/>
  <c r="AQ2116" i="6" l="1"/>
  <c r="AX2118" i="6"/>
  <c r="AW2118" i="6"/>
  <c r="AV2119" i="6"/>
  <c r="BB2119" i="6"/>
  <c r="BA2120" i="6"/>
  <c r="AS2119" i="6"/>
  <c r="AT2118" i="6"/>
  <c r="AJ2120" i="6"/>
  <c r="AK2119" i="6"/>
  <c r="AL2119" i="6"/>
  <c r="AN2118" i="6"/>
  <c r="AP2117" i="6"/>
  <c r="AO2117" i="6"/>
  <c r="AR2117" i="6" s="1"/>
  <c r="AQ2117" i="6" l="1"/>
  <c r="AJ2121" i="6"/>
  <c r="AK2120" i="6"/>
  <c r="AL2120" i="6"/>
  <c r="AX2119" i="6"/>
  <c r="AV2120" i="6"/>
  <c r="AW2119" i="6"/>
  <c r="AS2120" i="6"/>
  <c r="AT2119" i="6"/>
  <c r="BA2121" i="6"/>
  <c r="BB2120" i="6"/>
  <c r="AN2119" i="6"/>
  <c r="AP2118" i="6"/>
  <c r="AO2118" i="6"/>
  <c r="AR2118" i="6" s="1"/>
  <c r="AQ2118" i="6" l="1"/>
  <c r="BA2122" i="6"/>
  <c r="BB2121" i="6"/>
  <c r="AS2121" i="6"/>
  <c r="AT2120" i="6"/>
  <c r="AX2120" i="6"/>
  <c r="AV2121" i="6"/>
  <c r="AW2120" i="6"/>
  <c r="AL2121" i="6"/>
  <c r="AJ2122" i="6"/>
  <c r="AK2121" i="6"/>
  <c r="AN2120" i="6"/>
  <c r="AP2119" i="6"/>
  <c r="AO2119" i="6"/>
  <c r="AR2119" i="6" s="1"/>
  <c r="AQ2119" i="6" l="1"/>
  <c r="AT2121" i="6"/>
  <c r="AS2122" i="6"/>
  <c r="AL2122" i="6"/>
  <c r="AJ2123" i="6"/>
  <c r="AK2122" i="6"/>
  <c r="AX2121" i="6"/>
  <c r="AW2121" i="6"/>
  <c r="AV2122" i="6"/>
  <c r="BB2122" i="6"/>
  <c r="BA2123" i="6"/>
  <c r="AN2121" i="6"/>
  <c r="AP2120" i="6"/>
  <c r="AO2120" i="6"/>
  <c r="AR2120" i="6" s="1"/>
  <c r="AQ2120" i="6" l="1"/>
  <c r="AX2122" i="6"/>
  <c r="AW2122" i="6"/>
  <c r="AV2123" i="6"/>
  <c r="AK2123" i="6"/>
  <c r="AJ2124" i="6"/>
  <c r="AL2123" i="6"/>
  <c r="AT2122" i="6"/>
  <c r="AS2123" i="6"/>
  <c r="BA2124" i="6"/>
  <c r="BB2123" i="6"/>
  <c r="AN2122" i="6"/>
  <c r="AP2121" i="6"/>
  <c r="AO2121" i="6"/>
  <c r="AR2121" i="6" s="1"/>
  <c r="AQ2121" i="6" l="1"/>
  <c r="BA2125" i="6"/>
  <c r="BB2124" i="6"/>
  <c r="AT2123" i="6"/>
  <c r="AS2124" i="6"/>
  <c r="AJ2125" i="6"/>
  <c r="AK2124" i="6"/>
  <c r="AL2124" i="6"/>
  <c r="AV2124" i="6"/>
  <c r="AX2123" i="6"/>
  <c r="AW2123" i="6"/>
  <c r="AN2123" i="6"/>
  <c r="AP2122" i="6"/>
  <c r="AO2122" i="6"/>
  <c r="AR2122" i="6" s="1"/>
  <c r="AQ2122" i="6" l="1"/>
  <c r="AX2124" i="6"/>
  <c r="AW2124" i="6"/>
  <c r="AV2125" i="6"/>
  <c r="AS2125" i="6"/>
  <c r="AT2124" i="6"/>
  <c r="AL2125" i="6"/>
  <c r="AK2125" i="6"/>
  <c r="AJ2126" i="6"/>
  <c r="BA2126" i="6"/>
  <c r="BB2125" i="6"/>
  <c r="AP2123" i="6"/>
  <c r="AO2123" i="6"/>
  <c r="AR2123" i="6" s="1"/>
  <c r="AN2124" i="6"/>
  <c r="AQ2123" i="6" l="1"/>
  <c r="AL2126" i="6"/>
  <c r="AK2126" i="6"/>
  <c r="AJ2127" i="6"/>
  <c r="AW2125" i="6"/>
  <c r="AV2126" i="6"/>
  <c r="AX2125" i="6"/>
  <c r="BA2127" i="6"/>
  <c r="BB2126" i="6"/>
  <c r="AT2125" i="6"/>
  <c r="AS2126" i="6"/>
  <c r="AN2125" i="6"/>
  <c r="AP2124" i="6"/>
  <c r="AO2124" i="6"/>
  <c r="AR2124" i="6" s="1"/>
  <c r="AQ2124" i="6" l="1"/>
  <c r="AT2126" i="6"/>
  <c r="AS2127" i="6"/>
  <c r="AJ2128" i="6"/>
  <c r="AL2127" i="6"/>
  <c r="AK2127" i="6"/>
  <c r="BA2128" i="6"/>
  <c r="BB2127" i="6"/>
  <c r="AW2126" i="6"/>
  <c r="AX2126" i="6"/>
  <c r="AV2127" i="6"/>
  <c r="AN2126" i="6"/>
  <c r="AP2125" i="6"/>
  <c r="AO2125" i="6"/>
  <c r="AR2125" i="6" s="1"/>
  <c r="AQ2125" i="6" l="1"/>
  <c r="AJ2129" i="6"/>
  <c r="AL2128" i="6"/>
  <c r="AK2128" i="6"/>
  <c r="BA2129" i="6"/>
  <c r="BB2128" i="6"/>
  <c r="AS2128" i="6"/>
  <c r="AT2127" i="6"/>
  <c r="AX2127" i="6"/>
  <c r="AV2128" i="6"/>
  <c r="AW2127" i="6"/>
  <c r="AN2127" i="6"/>
  <c r="AP2126" i="6"/>
  <c r="AO2126" i="6"/>
  <c r="AR2126" i="6" s="1"/>
  <c r="AQ2126" i="6" l="1"/>
  <c r="AX2128" i="6"/>
  <c r="AV2129" i="6"/>
  <c r="AW2128" i="6"/>
  <c r="BA2130" i="6"/>
  <c r="BB2129" i="6"/>
  <c r="AS2129" i="6"/>
  <c r="AT2128" i="6"/>
  <c r="AL2129" i="6"/>
  <c r="AJ2130" i="6"/>
  <c r="AK2129" i="6"/>
  <c r="AN2128" i="6"/>
  <c r="AP2127" i="6"/>
  <c r="AO2127" i="6"/>
  <c r="AR2127" i="6" s="1"/>
  <c r="AQ2127" i="6" l="1"/>
  <c r="AJ2131" i="6"/>
  <c r="AK2130" i="6"/>
  <c r="AL2130" i="6"/>
  <c r="AT2129" i="6"/>
  <c r="AS2130" i="6"/>
  <c r="BA2131" i="6"/>
  <c r="BB2130" i="6"/>
  <c r="AV2130" i="6"/>
  <c r="AX2129" i="6"/>
  <c r="AW2129" i="6"/>
  <c r="AN2129" i="6"/>
  <c r="AO2128" i="6"/>
  <c r="AR2128" i="6" s="1"/>
  <c r="AP2128" i="6"/>
  <c r="AQ2128" i="6" l="1"/>
  <c r="BA2132" i="6"/>
  <c r="BB2131" i="6"/>
  <c r="AW2130" i="6"/>
  <c r="AV2131" i="6"/>
  <c r="AX2130" i="6"/>
  <c r="AS2131" i="6"/>
  <c r="AT2130" i="6"/>
  <c r="AK2131" i="6"/>
  <c r="AL2131" i="6"/>
  <c r="AJ2132" i="6"/>
  <c r="AN2130" i="6"/>
  <c r="AP2129" i="6"/>
  <c r="AO2129" i="6"/>
  <c r="AR2129" i="6" s="1"/>
  <c r="AQ2129" i="6" l="1"/>
  <c r="AT2131" i="6"/>
  <c r="AS2132" i="6"/>
  <c r="AX2131" i="6"/>
  <c r="AV2132" i="6"/>
  <c r="AW2131" i="6"/>
  <c r="AL2132" i="6"/>
  <c r="AJ2133" i="6"/>
  <c r="AK2132" i="6"/>
  <c r="BA2133" i="6"/>
  <c r="BB2132" i="6"/>
  <c r="AN2131" i="6"/>
  <c r="AP2130" i="6"/>
  <c r="AO2130" i="6"/>
  <c r="AR2130" i="6" s="1"/>
  <c r="AQ2130" i="6" l="1"/>
  <c r="BA2134" i="6"/>
  <c r="BB2133" i="6"/>
  <c r="AS2133" i="6"/>
  <c r="AT2132" i="6"/>
  <c r="AK2133" i="6"/>
  <c r="AJ2134" i="6"/>
  <c r="AL2133" i="6"/>
  <c r="AX2132" i="6"/>
  <c r="AW2132" i="6"/>
  <c r="AV2133" i="6"/>
  <c r="AN2132" i="6"/>
  <c r="AP2131" i="6"/>
  <c r="AO2131" i="6"/>
  <c r="AR2131" i="6" s="1"/>
  <c r="AQ2131" i="6" l="1"/>
  <c r="AW2133" i="6"/>
  <c r="AV2134" i="6"/>
  <c r="AX2133" i="6"/>
  <c r="AS2134" i="6"/>
  <c r="AT2133" i="6"/>
  <c r="AK2134" i="6"/>
  <c r="AL2134" i="6"/>
  <c r="AJ2135" i="6"/>
  <c r="BA2135" i="6"/>
  <c r="BB2134" i="6"/>
  <c r="AN2133" i="6"/>
  <c r="AP2132" i="6"/>
  <c r="AO2132" i="6"/>
  <c r="AR2132" i="6" s="1"/>
  <c r="AQ2132" i="6" l="1"/>
  <c r="AL2135" i="6"/>
  <c r="AK2135" i="6"/>
  <c r="AJ2136" i="6"/>
  <c r="BB2135" i="6"/>
  <c r="BA2136" i="6"/>
  <c r="AV2135" i="6"/>
  <c r="AX2134" i="6"/>
  <c r="AW2134" i="6"/>
  <c r="AT2134" i="6"/>
  <c r="AS2135" i="6"/>
  <c r="AO2133" i="6"/>
  <c r="AR2133" i="6" s="1"/>
  <c r="AN2134" i="6"/>
  <c r="AP2133" i="6"/>
  <c r="AQ2133" i="6" l="1"/>
  <c r="AK2136" i="6"/>
  <c r="AJ2137" i="6"/>
  <c r="AL2136" i="6"/>
  <c r="BA2137" i="6"/>
  <c r="BB2136" i="6"/>
  <c r="AT2135" i="6"/>
  <c r="AS2136" i="6"/>
  <c r="AW2135" i="6"/>
  <c r="AV2136" i="6"/>
  <c r="AX2135" i="6"/>
  <c r="AN2135" i="6"/>
  <c r="AP2134" i="6"/>
  <c r="AO2134" i="6"/>
  <c r="AR2134" i="6" s="1"/>
  <c r="AQ2134" i="6" l="1"/>
  <c r="AT2136" i="6"/>
  <c r="AS2137" i="6"/>
  <c r="AV2137" i="6"/>
  <c r="AW2136" i="6"/>
  <c r="AX2136" i="6"/>
  <c r="BA2138" i="6"/>
  <c r="BB2137" i="6"/>
  <c r="AL2137" i="6"/>
  <c r="AJ2138" i="6"/>
  <c r="AK2137" i="6"/>
  <c r="AN2136" i="6"/>
  <c r="AP2135" i="6"/>
  <c r="AO2135" i="6"/>
  <c r="AR2135" i="6" s="1"/>
  <c r="AQ2135" i="6" l="1"/>
  <c r="AL2138" i="6"/>
  <c r="AJ2139" i="6"/>
  <c r="AK2138" i="6"/>
  <c r="AX2137" i="6"/>
  <c r="AV2138" i="6"/>
  <c r="AW2137" i="6"/>
  <c r="AT2137" i="6"/>
  <c r="AS2138" i="6"/>
  <c r="BB2138" i="6"/>
  <c r="BA2139" i="6"/>
  <c r="AN2137" i="6"/>
  <c r="AP2136" i="6"/>
  <c r="AO2136" i="6"/>
  <c r="AR2136" i="6" s="1"/>
  <c r="AQ2136" i="6" l="1"/>
  <c r="AT2138" i="6"/>
  <c r="AS2139" i="6"/>
  <c r="BA2140" i="6"/>
  <c r="BB2139" i="6"/>
  <c r="AW2138" i="6"/>
  <c r="AV2139" i="6"/>
  <c r="AX2138" i="6"/>
  <c r="AL2139" i="6"/>
  <c r="AK2139" i="6"/>
  <c r="AJ2140" i="6"/>
  <c r="AN2138" i="6"/>
  <c r="AP2137" i="6"/>
  <c r="AO2137" i="6"/>
  <c r="AR2137" i="6" s="1"/>
  <c r="AQ2137" i="6" l="1"/>
  <c r="AK2140" i="6"/>
  <c r="AJ2141" i="6"/>
  <c r="AL2140" i="6"/>
  <c r="BA2141" i="6"/>
  <c r="BB2140" i="6"/>
  <c r="AT2139" i="6"/>
  <c r="AS2140" i="6"/>
  <c r="AX2139" i="6"/>
  <c r="AV2140" i="6"/>
  <c r="AW2139" i="6"/>
  <c r="AN2139" i="6"/>
  <c r="AP2138" i="6"/>
  <c r="AO2138" i="6"/>
  <c r="AR2138" i="6" s="1"/>
  <c r="AQ2138" i="6" l="1"/>
  <c r="AX2140" i="6"/>
  <c r="AV2141" i="6"/>
  <c r="AW2140" i="6"/>
  <c r="BA2142" i="6"/>
  <c r="BB2141" i="6"/>
  <c r="AK2141" i="6"/>
  <c r="AL2141" i="6"/>
  <c r="AJ2142" i="6"/>
  <c r="AS2141" i="6"/>
  <c r="AT2140" i="6"/>
  <c r="AN2140" i="6"/>
  <c r="AP2139" i="6"/>
  <c r="AO2139" i="6"/>
  <c r="AR2139" i="6" s="1"/>
  <c r="AQ2139" i="6" l="1"/>
  <c r="AJ2143" i="6"/>
  <c r="AL2142" i="6"/>
  <c r="AK2142" i="6"/>
  <c r="BA2143" i="6"/>
  <c r="BB2142" i="6"/>
  <c r="AW2141" i="6"/>
  <c r="AV2142" i="6"/>
  <c r="AX2141" i="6"/>
  <c r="AS2142" i="6"/>
  <c r="AT2141" i="6"/>
  <c r="AN2141" i="6"/>
  <c r="AP2140" i="6"/>
  <c r="AO2140" i="6"/>
  <c r="AR2140" i="6" s="1"/>
  <c r="AQ2140" i="6" l="1"/>
  <c r="AS2143" i="6"/>
  <c r="AT2142" i="6"/>
  <c r="AW2142" i="6"/>
  <c r="AX2142" i="6"/>
  <c r="AV2143" i="6"/>
  <c r="BB2143" i="6"/>
  <c r="BA2144" i="6"/>
  <c r="AK2143" i="6"/>
  <c r="AJ2144" i="6"/>
  <c r="AL2143" i="6"/>
  <c r="AN2142" i="6"/>
  <c r="AP2141" i="6"/>
  <c r="AO2141" i="6"/>
  <c r="AR2141" i="6" s="1"/>
  <c r="AQ2141" i="6" l="1"/>
  <c r="AJ2145" i="6"/>
  <c r="AL2144" i="6"/>
  <c r="AK2144" i="6"/>
  <c r="BB2144" i="6"/>
  <c r="BA2145" i="6"/>
  <c r="AX2143" i="6"/>
  <c r="AV2144" i="6"/>
  <c r="AW2143" i="6"/>
  <c r="AS2144" i="6"/>
  <c r="AT2143" i="6"/>
  <c r="AN2143" i="6"/>
  <c r="AP2142" i="6"/>
  <c r="AO2142" i="6"/>
  <c r="AR2142" i="6" s="1"/>
  <c r="AQ2142" i="6" l="1"/>
  <c r="AS2145" i="6"/>
  <c r="AT2144" i="6"/>
  <c r="AW2144" i="6"/>
  <c r="AV2145" i="6"/>
  <c r="AX2144" i="6"/>
  <c r="BA2146" i="6"/>
  <c r="BB2145" i="6"/>
  <c r="AL2145" i="6"/>
  <c r="AK2145" i="6"/>
  <c r="AJ2146" i="6"/>
  <c r="AN2144" i="6"/>
  <c r="AP2143" i="6"/>
  <c r="AO2143" i="6"/>
  <c r="AR2143" i="6" s="1"/>
  <c r="AQ2143" i="6" l="1"/>
  <c r="AJ2147" i="6"/>
  <c r="AK2146" i="6"/>
  <c r="AL2146" i="6"/>
  <c r="BA2147" i="6"/>
  <c r="BB2146" i="6"/>
  <c r="AX2145" i="6"/>
  <c r="AV2146" i="6"/>
  <c r="AW2145" i="6"/>
  <c r="AS2146" i="6"/>
  <c r="AT2145" i="6"/>
  <c r="AN2145" i="6"/>
  <c r="AP2144" i="6"/>
  <c r="AO2144" i="6"/>
  <c r="AR2144" i="6" s="1"/>
  <c r="AQ2144" i="6" l="1"/>
  <c r="AS2147" i="6"/>
  <c r="AT2146" i="6"/>
  <c r="AW2146" i="6"/>
  <c r="AX2146" i="6"/>
  <c r="AV2147" i="6"/>
  <c r="BA2148" i="6"/>
  <c r="BB2147" i="6"/>
  <c r="AJ2148" i="6"/>
  <c r="AK2147" i="6"/>
  <c r="AL2147" i="6"/>
  <c r="AN2146" i="6"/>
  <c r="AP2145" i="6"/>
  <c r="AO2145" i="6"/>
  <c r="AR2145" i="6" s="1"/>
  <c r="AQ2145" i="6" l="1"/>
  <c r="AX2147" i="6"/>
  <c r="AV2148" i="6"/>
  <c r="AW2147" i="6"/>
  <c r="AK2148" i="6"/>
  <c r="AJ2149" i="6"/>
  <c r="AL2148" i="6"/>
  <c r="BB2148" i="6"/>
  <c r="BA2149" i="6"/>
  <c r="AS2148" i="6"/>
  <c r="AT2147" i="6"/>
  <c r="AN2147" i="6"/>
  <c r="AP2146" i="6"/>
  <c r="AO2146" i="6"/>
  <c r="AR2146" i="6" s="1"/>
  <c r="AQ2146" i="6" l="1"/>
  <c r="BB2149" i="6"/>
  <c r="BA2150" i="6"/>
  <c r="AX2148" i="6"/>
  <c r="AW2148" i="6"/>
  <c r="AV2149" i="6"/>
  <c r="AT2148" i="6"/>
  <c r="AS2149" i="6"/>
  <c r="AL2149" i="6"/>
  <c r="AK2149" i="6"/>
  <c r="AJ2150" i="6"/>
  <c r="AP2147" i="6"/>
  <c r="AO2147" i="6"/>
  <c r="AR2147" i="6" s="1"/>
  <c r="AN2148" i="6"/>
  <c r="AQ2147" i="6" l="1"/>
  <c r="AT2149" i="6"/>
  <c r="AS2150" i="6"/>
  <c r="AL2150" i="6"/>
  <c r="AJ2151" i="6"/>
  <c r="AK2150" i="6"/>
  <c r="AV2150" i="6"/>
  <c r="AW2149" i="6"/>
  <c r="AX2149" i="6"/>
  <c r="BA2151" i="6"/>
  <c r="BB2150" i="6"/>
  <c r="AN2149" i="6"/>
  <c r="AP2148" i="6"/>
  <c r="AO2148" i="6"/>
  <c r="AR2148" i="6" s="1"/>
  <c r="AQ2148" i="6" l="1"/>
  <c r="AK2151" i="6"/>
  <c r="AJ2152" i="6"/>
  <c r="AL2151" i="6"/>
  <c r="AT2150" i="6"/>
  <c r="AS2151" i="6"/>
  <c r="BA2152" i="6"/>
  <c r="BB2151" i="6"/>
  <c r="AW2150" i="6"/>
  <c r="AX2150" i="6"/>
  <c r="AV2151" i="6"/>
  <c r="AN2150" i="6"/>
  <c r="AP2149" i="6"/>
  <c r="AO2149" i="6"/>
  <c r="AR2149" i="6" s="1"/>
  <c r="AQ2149" i="6" l="1"/>
  <c r="AW2151" i="6"/>
  <c r="AV2152" i="6"/>
  <c r="AX2151" i="6"/>
  <c r="AT2151" i="6"/>
  <c r="AS2152" i="6"/>
  <c r="AK2152" i="6"/>
  <c r="AJ2153" i="6"/>
  <c r="AL2152" i="6"/>
  <c r="BA2153" i="6"/>
  <c r="BB2152" i="6"/>
  <c r="AN2151" i="6"/>
  <c r="AP2150" i="6"/>
  <c r="AO2150" i="6"/>
  <c r="AR2150" i="6" s="1"/>
  <c r="AQ2150" i="6" l="1"/>
  <c r="AJ2154" i="6"/>
  <c r="AK2153" i="6"/>
  <c r="AL2153" i="6"/>
  <c r="AX2152" i="6"/>
  <c r="AV2153" i="6"/>
  <c r="AW2152" i="6"/>
  <c r="BA2154" i="6"/>
  <c r="BB2153" i="6"/>
  <c r="AT2152" i="6"/>
  <c r="AS2153" i="6"/>
  <c r="AN2152" i="6"/>
  <c r="AP2151" i="6"/>
  <c r="AO2151" i="6"/>
  <c r="AR2151" i="6" s="1"/>
  <c r="AQ2151" i="6" l="1"/>
  <c r="AS2154" i="6"/>
  <c r="AT2153" i="6"/>
  <c r="BB2154" i="6"/>
  <c r="BA2155" i="6"/>
  <c r="AX2153" i="6"/>
  <c r="AW2153" i="6"/>
  <c r="AV2154" i="6"/>
  <c r="AJ2155" i="6"/>
  <c r="AL2154" i="6"/>
  <c r="AK2154" i="6"/>
  <c r="AN2153" i="6"/>
  <c r="AO2152" i="6"/>
  <c r="AR2152" i="6" s="1"/>
  <c r="AP2152" i="6"/>
  <c r="AQ2152" i="6" l="1"/>
  <c r="AX2154" i="6"/>
  <c r="AW2154" i="6"/>
  <c r="AV2155" i="6"/>
  <c r="BA2156" i="6"/>
  <c r="BB2155" i="6"/>
  <c r="AK2155" i="6"/>
  <c r="AL2155" i="6"/>
  <c r="AJ2156" i="6"/>
  <c r="AT2154" i="6"/>
  <c r="AS2155" i="6"/>
  <c r="AN2154" i="6"/>
  <c r="AP2153" i="6"/>
  <c r="AO2153" i="6"/>
  <c r="AR2153" i="6" s="1"/>
  <c r="AQ2153" i="6" l="1"/>
  <c r="AS2156" i="6"/>
  <c r="AT2155" i="6"/>
  <c r="BA2157" i="6"/>
  <c r="BB2156" i="6"/>
  <c r="AJ2157" i="6"/>
  <c r="AL2156" i="6"/>
  <c r="AK2156" i="6"/>
  <c r="AX2155" i="6"/>
  <c r="AV2156" i="6"/>
  <c r="AW2155" i="6"/>
  <c r="AN2155" i="6"/>
  <c r="AP2154" i="6"/>
  <c r="AO2154" i="6"/>
  <c r="AR2154" i="6" s="1"/>
  <c r="AQ2154" i="6" l="1"/>
  <c r="BA2158" i="6"/>
  <c r="BB2157" i="6"/>
  <c r="AX2156" i="6"/>
  <c r="AW2156" i="6"/>
  <c r="AV2157" i="6"/>
  <c r="AJ2158" i="6"/>
  <c r="AK2157" i="6"/>
  <c r="AL2157" i="6"/>
  <c r="AT2156" i="6"/>
  <c r="AS2157" i="6"/>
  <c r="AN2156" i="6"/>
  <c r="AP2155" i="6"/>
  <c r="AO2155" i="6"/>
  <c r="AR2155" i="6" s="1"/>
  <c r="AQ2155" i="6" l="1"/>
  <c r="AS2158" i="6"/>
  <c r="AT2157" i="6"/>
  <c r="AJ2159" i="6"/>
  <c r="AL2158" i="6"/>
  <c r="AK2158" i="6"/>
  <c r="AV2158" i="6"/>
  <c r="AX2157" i="6"/>
  <c r="AW2157" i="6"/>
  <c r="BA2159" i="6"/>
  <c r="BB2158" i="6"/>
  <c r="AN2157" i="6"/>
  <c r="AP2156" i="6"/>
  <c r="AO2156" i="6"/>
  <c r="AR2156" i="6" s="1"/>
  <c r="AQ2156" i="6" l="1"/>
  <c r="BA2160" i="6"/>
  <c r="BB2159" i="6"/>
  <c r="AX2158" i="6"/>
  <c r="AW2158" i="6"/>
  <c r="AV2159" i="6"/>
  <c r="AL2159" i="6"/>
  <c r="AK2159" i="6"/>
  <c r="AJ2160" i="6"/>
  <c r="AS2159" i="6"/>
  <c r="AT2158" i="6"/>
  <c r="AO2157" i="6"/>
  <c r="AR2157" i="6" s="1"/>
  <c r="AN2158" i="6"/>
  <c r="AP2157" i="6"/>
  <c r="AQ2157" i="6" l="1"/>
  <c r="AT2159" i="6"/>
  <c r="AS2160" i="6"/>
  <c r="AJ2161" i="6"/>
  <c r="AK2160" i="6"/>
  <c r="AL2160" i="6"/>
  <c r="AW2159" i="6"/>
  <c r="AV2160" i="6"/>
  <c r="AX2159" i="6"/>
  <c r="BA2161" i="6"/>
  <c r="BB2160" i="6"/>
  <c r="AN2159" i="6"/>
  <c r="AP2158" i="6"/>
  <c r="AO2158" i="6"/>
  <c r="AR2158" i="6" s="1"/>
  <c r="AQ2158" i="6" l="1"/>
  <c r="BA2162" i="6"/>
  <c r="BB2161" i="6"/>
  <c r="AS2161" i="6"/>
  <c r="AT2160" i="6"/>
  <c r="AX2160" i="6"/>
  <c r="AV2161" i="6"/>
  <c r="AW2160" i="6"/>
  <c r="AL2161" i="6"/>
  <c r="AJ2162" i="6"/>
  <c r="AK2161" i="6"/>
  <c r="AN2160" i="6"/>
  <c r="AP2159" i="6"/>
  <c r="AO2159" i="6"/>
  <c r="AR2159" i="6" s="1"/>
  <c r="AQ2159" i="6" l="1"/>
  <c r="AJ2163" i="6"/>
  <c r="AL2162" i="6"/>
  <c r="AK2162" i="6"/>
  <c r="AX2161" i="6"/>
  <c r="AV2162" i="6"/>
  <c r="AW2161" i="6"/>
  <c r="AS2162" i="6"/>
  <c r="AT2161" i="6"/>
  <c r="BA2163" i="6"/>
  <c r="BB2162" i="6"/>
  <c r="AN2161" i="6"/>
  <c r="AP2160" i="6"/>
  <c r="AO2160" i="6"/>
  <c r="AR2160" i="6" s="1"/>
  <c r="AQ2160" i="6" l="1"/>
  <c r="BA2164" i="6"/>
  <c r="BB2163" i="6"/>
  <c r="AT2162" i="6"/>
  <c r="AS2163" i="6"/>
  <c r="AX2162" i="6"/>
  <c r="AV2163" i="6"/>
  <c r="AW2162" i="6"/>
  <c r="AJ2164" i="6"/>
  <c r="AL2163" i="6"/>
  <c r="AK2163" i="6"/>
  <c r="AN2162" i="6"/>
  <c r="AP2161" i="6"/>
  <c r="AO2161" i="6"/>
  <c r="AR2161" i="6" s="1"/>
  <c r="AQ2161" i="6" l="1"/>
  <c r="AV2164" i="6"/>
  <c r="AW2163" i="6"/>
  <c r="AX2163" i="6"/>
  <c r="AS2164" i="6"/>
  <c r="AT2163" i="6"/>
  <c r="AJ2165" i="6"/>
  <c r="AK2164" i="6"/>
  <c r="AL2164" i="6"/>
  <c r="BA2165" i="6"/>
  <c r="BB2164" i="6"/>
  <c r="AN2163" i="6"/>
  <c r="AP2162" i="6"/>
  <c r="AO2162" i="6"/>
  <c r="AR2162" i="6" s="1"/>
  <c r="AQ2162" i="6" l="1"/>
  <c r="BA2166" i="6"/>
  <c r="BB2165" i="6"/>
  <c r="AT2164" i="6"/>
  <c r="AS2165" i="6"/>
  <c r="AJ2166" i="6"/>
  <c r="AL2165" i="6"/>
  <c r="AK2165" i="6"/>
  <c r="AX2164" i="6"/>
  <c r="AV2165" i="6"/>
  <c r="AW2164" i="6"/>
  <c r="AN2164" i="6"/>
  <c r="AP2163" i="6"/>
  <c r="AO2163" i="6"/>
  <c r="AR2163" i="6" s="1"/>
  <c r="AQ2163" i="6" l="1"/>
  <c r="AL2166" i="6"/>
  <c r="AK2166" i="6"/>
  <c r="AJ2167" i="6"/>
  <c r="AS2166" i="6"/>
  <c r="AT2165" i="6"/>
  <c r="AV2166" i="6"/>
  <c r="AX2165" i="6"/>
  <c r="AW2165" i="6"/>
  <c r="BA2167" i="6"/>
  <c r="BB2166" i="6"/>
  <c r="AN2165" i="6"/>
  <c r="AP2164" i="6"/>
  <c r="AO2164" i="6"/>
  <c r="AR2164" i="6" s="1"/>
  <c r="AQ2164" i="6" l="1"/>
  <c r="BA2168" i="6"/>
  <c r="BB2167" i="6"/>
  <c r="AT2166" i="6"/>
  <c r="AS2167" i="6"/>
  <c r="AW2166" i="6"/>
  <c r="AV2167" i="6"/>
  <c r="AX2166" i="6"/>
  <c r="AK2167" i="6"/>
  <c r="AJ2168" i="6"/>
  <c r="AL2167" i="6"/>
  <c r="AN2166" i="6"/>
  <c r="AP2165" i="6"/>
  <c r="AO2165" i="6"/>
  <c r="AR2165" i="6" s="1"/>
  <c r="AQ2165" i="6" l="1"/>
  <c r="AJ2169" i="6"/>
  <c r="AK2168" i="6"/>
  <c r="AL2168" i="6"/>
  <c r="AV2168" i="6"/>
  <c r="AX2167" i="6"/>
  <c r="AW2167" i="6"/>
  <c r="AT2167" i="6"/>
  <c r="AS2168" i="6"/>
  <c r="BA2169" i="6"/>
  <c r="BB2168" i="6"/>
  <c r="AN2167" i="6"/>
  <c r="AP2166" i="6"/>
  <c r="AO2166" i="6"/>
  <c r="AR2166" i="6" s="1"/>
  <c r="AQ2166" i="6" l="1"/>
  <c r="BA2170" i="6"/>
  <c r="BB2169" i="6"/>
  <c r="AS2169" i="6"/>
  <c r="AT2168" i="6"/>
  <c r="AX2168" i="6"/>
  <c r="AV2169" i="6"/>
  <c r="AW2168" i="6"/>
  <c r="AJ2170" i="6"/>
  <c r="AL2169" i="6"/>
  <c r="AK2169" i="6"/>
  <c r="AN2168" i="6"/>
  <c r="AP2167" i="6"/>
  <c r="AO2167" i="6"/>
  <c r="AR2167" i="6" s="1"/>
  <c r="AQ2167" i="6" l="1"/>
  <c r="AK2170" i="6"/>
  <c r="AJ2171" i="6"/>
  <c r="AL2170" i="6"/>
  <c r="AS2170" i="6"/>
  <c r="AT2169" i="6"/>
  <c r="AV2170" i="6"/>
  <c r="AX2169" i="6"/>
  <c r="AW2169" i="6"/>
  <c r="BA2171" i="6"/>
  <c r="BB2170" i="6"/>
  <c r="AN2169" i="6"/>
  <c r="AP2168" i="6"/>
  <c r="AO2168" i="6"/>
  <c r="AR2168" i="6" s="1"/>
  <c r="AQ2168" i="6" l="1"/>
  <c r="BA2172" i="6"/>
  <c r="BB2171" i="6"/>
  <c r="AT2170" i="6"/>
  <c r="AS2171" i="6"/>
  <c r="AK2171" i="6"/>
  <c r="AJ2172" i="6"/>
  <c r="AL2171" i="6"/>
  <c r="AX2170" i="6"/>
  <c r="AV2171" i="6"/>
  <c r="AW2170" i="6"/>
  <c r="AN2170" i="6"/>
  <c r="AP2169" i="6"/>
  <c r="AO2169" i="6"/>
  <c r="AR2169" i="6" s="1"/>
  <c r="AQ2169" i="6" l="1"/>
  <c r="AV2172" i="6"/>
  <c r="AX2171" i="6"/>
  <c r="AW2171" i="6"/>
  <c r="AL2172" i="6"/>
  <c r="AK2172" i="6"/>
  <c r="AJ2173" i="6"/>
  <c r="AT2171" i="6"/>
  <c r="AS2172" i="6"/>
  <c r="BA2173" i="6"/>
  <c r="BB2172" i="6"/>
  <c r="AN2171" i="6"/>
  <c r="AP2170" i="6"/>
  <c r="AO2170" i="6"/>
  <c r="AR2170" i="6" s="1"/>
  <c r="AQ2170" i="6" l="1"/>
  <c r="BA2174" i="6"/>
  <c r="BB2173" i="6"/>
  <c r="AL2173" i="6"/>
  <c r="AJ2174" i="6"/>
  <c r="AK2173" i="6"/>
  <c r="AS2173" i="6"/>
  <c r="AT2172" i="6"/>
  <c r="AV2173" i="6"/>
  <c r="AX2172" i="6"/>
  <c r="AW2172" i="6"/>
  <c r="AP2171" i="6"/>
  <c r="AO2171" i="6"/>
  <c r="AR2171" i="6" s="1"/>
  <c r="AN2172" i="6"/>
  <c r="AQ2171" i="6" l="1"/>
  <c r="AW2173" i="6"/>
  <c r="AX2173" i="6"/>
  <c r="AV2174" i="6"/>
  <c r="AJ2175" i="6"/>
  <c r="AK2174" i="6"/>
  <c r="AL2174" i="6"/>
  <c r="AS2174" i="6"/>
  <c r="AT2173" i="6"/>
  <c r="BA2175" i="6"/>
  <c r="BB2174" i="6"/>
  <c r="AN2173" i="6"/>
  <c r="AP2172" i="6"/>
  <c r="AO2172" i="6"/>
  <c r="AR2172" i="6" s="1"/>
  <c r="AQ2172" i="6" l="1"/>
  <c r="AX2174" i="6"/>
  <c r="AV2175" i="6"/>
  <c r="AW2174" i="6"/>
  <c r="AT2174" i="6"/>
  <c r="AS2175" i="6"/>
  <c r="AL2175" i="6"/>
  <c r="AK2175" i="6"/>
  <c r="AJ2176" i="6"/>
  <c r="BA2176" i="6"/>
  <c r="BB2175" i="6"/>
  <c r="AN2174" i="6"/>
  <c r="AP2173" i="6"/>
  <c r="AO2173" i="6"/>
  <c r="AR2173" i="6" s="1"/>
  <c r="AQ2173" i="6" l="1"/>
  <c r="AK2176" i="6"/>
  <c r="AJ2177" i="6"/>
  <c r="AL2176" i="6"/>
  <c r="AT2175" i="6"/>
  <c r="AS2176" i="6"/>
  <c r="AX2175" i="6"/>
  <c r="AV2176" i="6"/>
  <c r="AW2175" i="6"/>
  <c r="BA2177" i="6"/>
  <c r="BB2176" i="6"/>
  <c r="AN2175" i="6"/>
  <c r="AP2174" i="6"/>
  <c r="AO2174" i="6"/>
  <c r="AR2174" i="6" s="1"/>
  <c r="AQ2174" i="6" l="1"/>
  <c r="BA2178" i="6"/>
  <c r="BB2177" i="6"/>
  <c r="AJ2178" i="6"/>
  <c r="AK2177" i="6"/>
  <c r="AL2177" i="6"/>
  <c r="AX2176" i="6"/>
  <c r="AV2177" i="6"/>
  <c r="AW2176" i="6"/>
  <c r="AS2177" i="6"/>
  <c r="AT2176" i="6"/>
  <c r="AN2176" i="6"/>
  <c r="AP2175" i="6"/>
  <c r="AO2175" i="6"/>
  <c r="AR2175" i="6" s="1"/>
  <c r="AQ2175" i="6" l="1"/>
  <c r="AT2177" i="6"/>
  <c r="AS2178" i="6"/>
  <c r="AW2177" i="6"/>
  <c r="AV2178" i="6"/>
  <c r="AX2177" i="6"/>
  <c r="AJ2179" i="6"/>
  <c r="AK2178" i="6"/>
  <c r="AL2178" i="6"/>
  <c r="BA2179" i="6"/>
  <c r="BB2178" i="6"/>
  <c r="AN2177" i="6"/>
  <c r="AO2176" i="6"/>
  <c r="AR2176" i="6" s="1"/>
  <c r="AP2176" i="6"/>
  <c r="AQ2176" i="6" l="1"/>
  <c r="BA2180" i="6"/>
  <c r="BB2179" i="6"/>
  <c r="AT2178" i="6"/>
  <c r="AS2179" i="6"/>
  <c r="AL2179" i="6"/>
  <c r="AK2179" i="6"/>
  <c r="AJ2180" i="6"/>
  <c r="AX2178" i="6"/>
  <c r="AV2179" i="6"/>
  <c r="AW2178" i="6"/>
  <c r="AN2178" i="6"/>
  <c r="AP2177" i="6"/>
  <c r="AO2177" i="6"/>
  <c r="AR2177" i="6" s="1"/>
  <c r="AQ2177" i="6" l="1"/>
  <c r="AL2180" i="6"/>
  <c r="AJ2181" i="6"/>
  <c r="AK2180" i="6"/>
  <c r="AV2180" i="6"/>
  <c r="AX2179" i="6"/>
  <c r="AW2179" i="6"/>
  <c r="AS2180" i="6"/>
  <c r="AT2179" i="6"/>
  <c r="BA2181" i="6"/>
  <c r="BB2180" i="6"/>
  <c r="AN2179" i="6"/>
  <c r="AP2178" i="6"/>
  <c r="AO2178" i="6"/>
  <c r="AR2178" i="6" s="1"/>
  <c r="AQ2178" i="6" l="1"/>
  <c r="BA2182" i="6"/>
  <c r="BB2181" i="6"/>
  <c r="AS2181" i="6"/>
  <c r="AT2180" i="6"/>
  <c r="AW2180" i="6"/>
  <c r="AV2181" i="6"/>
  <c r="AX2180" i="6"/>
  <c r="AK2181" i="6"/>
  <c r="AJ2182" i="6"/>
  <c r="AL2181" i="6"/>
  <c r="AN2180" i="6"/>
  <c r="AP2179" i="6"/>
  <c r="AO2179" i="6"/>
  <c r="AR2179" i="6" s="1"/>
  <c r="AQ2179" i="6" l="1"/>
  <c r="AL2182" i="6"/>
  <c r="AJ2183" i="6"/>
  <c r="AK2182" i="6"/>
  <c r="AW2181" i="6"/>
  <c r="AV2182" i="6"/>
  <c r="AX2181" i="6"/>
  <c r="AS2182" i="6"/>
  <c r="AT2181" i="6"/>
  <c r="BA2183" i="6"/>
  <c r="BB2182" i="6"/>
  <c r="AN2181" i="6"/>
  <c r="AP2180" i="6"/>
  <c r="AO2180" i="6"/>
  <c r="AR2180" i="6" s="1"/>
  <c r="AQ2180" i="6" l="1"/>
  <c r="AS2183" i="6"/>
  <c r="AT2182" i="6"/>
  <c r="BB2183" i="6"/>
  <c r="BA2184" i="6"/>
  <c r="AJ2184" i="6"/>
  <c r="AK2183" i="6"/>
  <c r="AL2183" i="6"/>
  <c r="AW2182" i="6"/>
  <c r="AV2183" i="6"/>
  <c r="AX2182" i="6"/>
  <c r="AO2181" i="6"/>
  <c r="AR2181" i="6" s="1"/>
  <c r="AN2182" i="6"/>
  <c r="AP2181" i="6"/>
  <c r="AQ2181" i="6" l="1"/>
  <c r="AW2183" i="6"/>
  <c r="AX2183" i="6"/>
  <c r="AV2184" i="6"/>
  <c r="BB2184" i="6"/>
  <c r="BA2185" i="6"/>
  <c r="AL2184" i="6"/>
  <c r="AK2184" i="6"/>
  <c r="AJ2185" i="6"/>
  <c r="AT2183" i="6"/>
  <c r="AS2184" i="6"/>
  <c r="AN2183" i="6"/>
  <c r="AP2182" i="6"/>
  <c r="AO2182" i="6"/>
  <c r="AR2182" i="6" s="1"/>
  <c r="AQ2182" i="6" l="1"/>
  <c r="AS2185" i="6"/>
  <c r="AT2184" i="6"/>
  <c r="AL2185" i="6"/>
  <c r="AJ2186" i="6"/>
  <c r="AK2185" i="6"/>
  <c r="BA2186" i="6"/>
  <c r="BB2185" i="6"/>
  <c r="AW2184" i="6"/>
  <c r="AV2185" i="6"/>
  <c r="AX2184" i="6"/>
  <c r="AN2184" i="6"/>
  <c r="AP2183" i="6"/>
  <c r="AO2183" i="6"/>
  <c r="AR2183" i="6" s="1"/>
  <c r="AQ2183" i="6" l="1"/>
  <c r="AX2185" i="6"/>
  <c r="AV2186" i="6"/>
  <c r="AW2185" i="6"/>
  <c r="AJ2187" i="6"/>
  <c r="AK2186" i="6"/>
  <c r="AL2186" i="6"/>
  <c r="BA2187" i="6"/>
  <c r="BB2186" i="6"/>
  <c r="AS2186" i="6"/>
  <c r="AT2185" i="6"/>
  <c r="AN2185" i="6"/>
  <c r="AP2184" i="6"/>
  <c r="AO2184" i="6"/>
  <c r="AR2184" i="6" s="1"/>
  <c r="AQ2184" i="6" l="1"/>
  <c r="AS2187" i="6"/>
  <c r="AT2186" i="6"/>
  <c r="BB2187" i="6"/>
  <c r="BA2188" i="6"/>
  <c r="AL2187" i="6"/>
  <c r="AK2187" i="6"/>
  <c r="AJ2188" i="6"/>
  <c r="AX2186" i="6"/>
  <c r="AV2187" i="6"/>
  <c r="AW2186" i="6"/>
  <c r="AN2186" i="6"/>
  <c r="AP2185" i="6"/>
  <c r="AO2185" i="6"/>
  <c r="AR2185" i="6" s="1"/>
  <c r="AQ2185" i="6" l="1"/>
  <c r="AV2188" i="6"/>
  <c r="AX2187" i="6"/>
  <c r="AW2187" i="6"/>
  <c r="BA2189" i="6"/>
  <c r="BB2188" i="6"/>
  <c r="AJ2189" i="6"/>
  <c r="AK2188" i="6"/>
  <c r="AL2188" i="6"/>
  <c r="AS2188" i="6"/>
  <c r="AT2187" i="6"/>
  <c r="AN2187" i="6"/>
  <c r="AP2186" i="6"/>
  <c r="AO2186" i="6"/>
  <c r="AR2186" i="6" s="1"/>
  <c r="AQ2186" i="6" l="1"/>
  <c r="AT2188" i="6"/>
  <c r="AS2189" i="6"/>
  <c r="BA2190" i="6"/>
  <c r="BB2189" i="6"/>
  <c r="AL2189" i="6"/>
  <c r="AK2189" i="6"/>
  <c r="AJ2190" i="6"/>
  <c r="AX2188" i="6"/>
  <c r="AV2189" i="6"/>
  <c r="AW2188" i="6"/>
  <c r="AN2188" i="6"/>
  <c r="AP2187" i="6"/>
  <c r="AO2187" i="6"/>
  <c r="AR2187" i="6" s="1"/>
  <c r="AQ2187" i="6" l="1"/>
  <c r="AV2190" i="6"/>
  <c r="AX2189" i="6"/>
  <c r="AW2189" i="6"/>
  <c r="BA2191" i="6"/>
  <c r="BB2190" i="6"/>
  <c r="AS2190" i="6"/>
  <c r="AT2189" i="6"/>
  <c r="AK2190" i="6"/>
  <c r="AJ2191" i="6"/>
  <c r="AL2190" i="6"/>
  <c r="AN2189" i="6"/>
  <c r="AP2188" i="6"/>
  <c r="AO2188" i="6"/>
  <c r="AR2188" i="6" s="1"/>
  <c r="AQ2188" i="6" l="1"/>
  <c r="AL2191" i="6"/>
  <c r="AJ2192" i="6"/>
  <c r="AK2191" i="6"/>
  <c r="AS2191" i="6"/>
  <c r="AT2190" i="6"/>
  <c r="BB2191" i="6"/>
  <c r="BA2192" i="6"/>
  <c r="AX2190" i="6"/>
  <c r="AV2191" i="6"/>
  <c r="AW2190" i="6"/>
  <c r="AN2190" i="6"/>
  <c r="AP2189" i="6"/>
  <c r="AO2189" i="6"/>
  <c r="AR2189" i="6" s="1"/>
  <c r="AQ2189" i="6" l="1"/>
  <c r="AV2192" i="6"/>
  <c r="AX2191" i="6"/>
  <c r="AW2191" i="6"/>
  <c r="BA2193" i="6"/>
  <c r="BB2192" i="6"/>
  <c r="AS2192" i="6"/>
  <c r="AT2191" i="6"/>
  <c r="AJ2193" i="6"/>
  <c r="AK2192" i="6"/>
  <c r="AL2192" i="6"/>
  <c r="AN2191" i="6"/>
  <c r="AP2190" i="6"/>
  <c r="AO2190" i="6"/>
  <c r="AR2190" i="6" s="1"/>
  <c r="AQ2190" i="6" l="1"/>
  <c r="AL2193" i="6"/>
  <c r="AJ2194" i="6"/>
  <c r="AK2193" i="6"/>
  <c r="BA2194" i="6"/>
  <c r="BB2193" i="6"/>
  <c r="AS2193" i="6"/>
  <c r="AT2192" i="6"/>
  <c r="AX2192" i="6"/>
  <c r="AV2193" i="6"/>
  <c r="AW2192" i="6"/>
  <c r="AP2191" i="6"/>
  <c r="AO2191" i="6"/>
  <c r="AR2191" i="6" s="1"/>
  <c r="AN2192" i="6"/>
  <c r="AQ2191" i="6" l="1"/>
  <c r="AX2193" i="6"/>
  <c r="AV2194" i="6"/>
  <c r="AW2193" i="6"/>
  <c r="AS2194" i="6"/>
  <c r="AT2193" i="6"/>
  <c r="BA2195" i="6"/>
  <c r="BB2194" i="6"/>
  <c r="AK2194" i="6"/>
  <c r="AL2194" i="6"/>
  <c r="AJ2195" i="6"/>
  <c r="AN2193" i="6"/>
  <c r="AP2192" i="6"/>
  <c r="AO2192" i="6"/>
  <c r="AR2192" i="6" s="1"/>
  <c r="AQ2192" i="6" l="1"/>
  <c r="AJ2196" i="6"/>
  <c r="AL2195" i="6"/>
  <c r="AK2195" i="6"/>
  <c r="AS2195" i="6"/>
  <c r="AT2194" i="6"/>
  <c r="AW2194" i="6"/>
  <c r="AV2195" i="6"/>
  <c r="AX2194" i="6"/>
  <c r="BB2195" i="6"/>
  <c r="BA2196" i="6"/>
  <c r="AN2194" i="6"/>
  <c r="AP2193" i="6"/>
  <c r="AO2193" i="6"/>
  <c r="AR2193" i="6" s="1"/>
  <c r="AQ2193" i="6" l="1"/>
  <c r="BB2196" i="6"/>
  <c r="BA2197" i="6"/>
  <c r="AV2196" i="6"/>
  <c r="AX2195" i="6"/>
  <c r="AW2195" i="6"/>
  <c r="AS2196" i="6"/>
  <c r="AT2195" i="6"/>
  <c r="AL2196" i="6"/>
  <c r="AJ2197" i="6"/>
  <c r="AK2196" i="6"/>
  <c r="AN2195" i="6"/>
  <c r="AP2194" i="6"/>
  <c r="AO2194" i="6"/>
  <c r="AR2194" i="6" s="1"/>
  <c r="AQ2194" i="6" l="1"/>
  <c r="AW2196" i="6"/>
  <c r="AV2197" i="6"/>
  <c r="AX2196" i="6"/>
  <c r="BA2198" i="6"/>
  <c r="BB2197" i="6"/>
  <c r="AL2197" i="6"/>
  <c r="AJ2198" i="6"/>
  <c r="AK2197" i="6"/>
  <c r="AS2197" i="6"/>
  <c r="AT2196" i="6"/>
  <c r="AN2196" i="6"/>
  <c r="AP2195" i="6"/>
  <c r="AO2195" i="6"/>
  <c r="AR2195" i="6" s="1"/>
  <c r="AQ2195" i="6" l="1"/>
  <c r="AT2197" i="6"/>
  <c r="AS2198" i="6"/>
  <c r="BA2199" i="6"/>
  <c r="BB2198" i="6"/>
  <c r="AX2197" i="6"/>
  <c r="AW2197" i="6"/>
  <c r="AV2198" i="6"/>
  <c r="AL2198" i="6"/>
  <c r="AJ2199" i="6"/>
  <c r="AK2198" i="6"/>
  <c r="AN2197" i="6"/>
  <c r="AP2196" i="6"/>
  <c r="AO2196" i="6"/>
  <c r="AR2196" i="6" s="1"/>
  <c r="AQ2196" i="6" l="1"/>
  <c r="BA2200" i="6"/>
  <c r="BB2199" i="6"/>
  <c r="AK2199" i="6"/>
  <c r="AJ2200" i="6"/>
  <c r="AL2199" i="6"/>
  <c r="AS2199" i="6"/>
  <c r="AT2198" i="6"/>
  <c r="AX2198" i="6"/>
  <c r="AV2199" i="6"/>
  <c r="AW2198" i="6"/>
  <c r="AN2198" i="6"/>
  <c r="AP2197" i="6"/>
  <c r="AO2197" i="6"/>
  <c r="AR2197" i="6" s="1"/>
  <c r="AQ2197" i="6" l="1"/>
  <c r="AK2200" i="6"/>
  <c r="AL2200" i="6"/>
  <c r="AJ2201" i="6"/>
  <c r="AX2199" i="6"/>
  <c r="AV2200" i="6"/>
  <c r="AW2199" i="6"/>
  <c r="AT2199" i="6"/>
  <c r="AS2200" i="6"/>
  <c r="BA2201" i="6"/>
  <c r="BB2200" i="6"/>
  <c r="AN2199" i="6"/>
  <c r="AP2198" i="6"/>
  <c r="AO2198" i="6"/>
  <c r="AR2198" i="6" s="1"/>
  <c r="AQ2198" i="6" l="1"/>
  <c r="AT2200" i="6"/>
  <c r="AS2201" i="6"/>
  <c r="BA2202" i="6"/>
  <c r="BB2201" i="6"/>
  <c r="AX2200" i="6"/>
  <c r="AV2201" i="6"/>
  <c r="AW2200" i="6"/>
  <c r="AK2201" i="6"/>
  <c r="AJ2202" i="6"/>
  <c r="AL2201" i="6"/>
  <c r="AN2200" i="6"/>
  <c r="AP2199" i="6"/>
  <c r="AO2199" i="6"/>
  <c r="AR2199" i="6" s="1"/>
  <c r="AQ2199" i="6" l="1"/>
  <c r="AJ2203" i="6"/>
  <c r="AK2202" i="6"/>
  <c r="AL2202" i="6"/>
  <c r="BA2203" i="6"/>
  <c r="BB2202" i="6"/>
  <c r="AX2201" i="6"/>
  <c r="AV2202" i="6"/>
  <c r="AW2201" i="6"/>
  <c r="AS2202" i="6"/>
  <c r="AT2201" i="6"/>
  <c r="AN2201" i="6"/>
  <c r="AP2200" i="6"/>
  <c r="AO2200" i="6"/>
  <c r="AR2200" i="6" s="1"/>
  <c r="AQ2200" i="6" l="1"/>
  <c r="AS2203" i="6"/>
  <c r="AT2202" i="6"/>
  <c r="AX2202" i="6"/>
  <c r="AV2203" i="6"/>
  <c r="AW2202" i="6"/>
  <c r="BA2204" i="6"/>
  <c r="BB2203" i="6"/>
  <c r="AJ2204" i="6"/>
  <c r="AK2203" i="6"/>
  <c r="AL2203" i="6"/>
  <c r="AN2202" i="6"/>
  <c r="AP2201" i="6"/>
  <c r="AO2201" i="6"/>
  <c r="AR2201" i="6" s="1"/>
  <c r="AQ2201" i="6" l="1"/>
  <c r="AJ2205" i="6"/>
  <c r="AL2204" i="6"/>
  <c r="AK2204" i="6"/>
  <c r="AV2204" i="6"/>
  <c r="AX2203" i="6"/>
  <c r="AW2203" i="6"/>
  <c r="BB2204" i="6"/>
  <c r="BA2205" i="6"/>
  <c r="AS2204" i="6"/>
  <c r="AT2203" i="6"/>
  <c r="AN2203" i="6"/>
  <c r="AP2202" i="6"/>
  <c r="AO2202" i="6"/>
  <c r="AR2202" i="6" s="1"/>
  <c r="AQ2202" i="6" l="1"/>
  <c r="BA2206" i="6"/>
  <c r="BB2205" i="6"/>
  <c r="AT2204" i="6"/>
  <c r="AS2205" i="6"/>
  <c r="AX2204" i="6"/>
  <c r="AW2204" i="6"/>
  <c r="AV2205" i="6"/>
  <c r="AJ2206" i="6"/>
  <c r="AK2205" i="6"/>
  <c r="AL2205" i="6"/>
  <c r="AN2204" i="6"/>
  <c r="AP2203" i="6"/>
  <c r="AO2203" i="6"/>
  <c r="AR2203" i="6" s="1"/>
  <c r="AQ2203" i="6" l="1"/>
  <c r="AK2206" i="6"/>
  <c r="AJ2207" i="6"/>
  <c r="AL2206" i="6"/>
  <c r="AX2205" i="6"/>
  <c r="AV2206" i="6"/>
  <c r="AW2205" i="6"/>
  <c r="AT2205" i="6"/>
  <c r="AS2206" i="6"/>
  <c r="BB2206" i="6"/>
  <c r="BA2207" i="6"/>
  <c r="AN2205" i="6"/>
  <c r="AP2204" i="6"/>
  <c r="AO2204" i="6"/>
  <c r="AR2204" i="6" s="1"/>
  <c r="AQ2204" i="6" l="1"/>
  <c r="BB2207" i="6"/>
  <c r="BA2208" i="6"/>
  <c r="AX2206" i="6"/>
  <c r="AW2206" i="6"/>
  <c r="AV2207" i="6"/>
  <c r="AL2207" i="6"/>
  <c r="AJ2208" i="6"/>
  <c r="AK2207" i="6"/>
  <c r="AT2206" i="6"/>
  <c r="AS2207" i="6"/>
  <c r="AN2206" i="6"/>
  <c r="AP2205" i="6"/>
  <c r="AO2205" i="6"/>
  <c r="AR2205" i="6" s="1"/>
  <c r="AQ2205" i="6" l="1"/>
  <c r="AS2208" i="6"/>
  <c r="AT2207" i="6"/>
  <c r="AL2208" i="6"/>
  <c r="AJ2209" i="6"/>
  <c r="AK2208" i="6"/>
  <c r="AX2207" i="6"/>
  <c r="AV2208" i="6"/>
  <c r="AW2207" i="6"/>
  <c r="BA2209" i="6"/>
  <c r="BB2208" i="6"/>
  <c r="AN2207" i="6"/>
  <c r="AP2206" i="6"/>
  <c r="AO2206" i="6"/>
  <c r="AR2206" i="6" s="1"/>
  <c r="AQ2206" i="6" l="1"/>
  <c r="BA2210" i="6"/>
  <c r="BB2209" i="6"/>
  <c r="AW2208" i="6"/>
  <c r="AV2209" i="6"/>
  <c r="AX2208" i="6"/>
  <c r="AK2209" i="6"/>
  <c r="AL2209" i="6"/>
  <c r="AJ2210" i="6"/>
  <c r="AS2209" i="6"/>
  <c r="AT2208" i="6"/>
  <c r="AN2208" i="6"/>
  <c r="AP2207" i="6"/>
  <c r="AO2207" i="6"/>
  <c r="AR2207" i="6" s="1"/>
  <c r="AQ2207" i="6" l="1"/>
  <c r="AS2210" i="6"/>
  <c r="AT2209" i="6"/>
  <c r="AJ2211" i="6"/>
  <c r="AL2210" i="6"/>
  <c r="AK2210" i="6"/>
  <c r="AX2209" i="6"/>
  <c r="AV2210" i="6"/>
  <c r="AW2209" i="6"/>
  <c r="BA2211" i="6"/>
  <c r="BB2210" i="6"/>
  <c r="AN2209" i="6"/>
  <c r="AP2208" i="6"/>
  <c r="AO2208" i="6"/>
  <c r="AR2208" i="6" s="1"/>
  <c r="AQ2208" i="6" l="1"/>
  <c r="AJ2212" i="6"/>
  <c r="AL2211" i="6"/>
  <c r="AK2211" i="6"/>
  <c r="BA2212" i="6"/>
  <c r="BB2211" i="6"/>
  <c r="AW2210" i="6"/>
  <c r="AV2211" i="6"/>
  <c r="AX2210" i="6"/>
  <c r="AT2210" i="6"/>
  <c r="AS2211" i="6"/>
  <c r="AN2210" i="6"/>
  <c r="AP2209" i="6"/>
  <c r="AO2209" i="6"/>
  <c r="AR2209" i="6" s="1"/>
  <c r="AQ2209" i="6" l="1"/>
  <c r="AT2211" i="6"/>
  <c r="AS2212" i="6"/>
  <c r="BA2213" i="6"/>
  <c r="BB2212" i="6"/>
  <c r="AV2212" i="6"/>
  <c r="AX2211" i="6"/>
  <c r="AW2211" i="6"/>
  <c r="AJ2213" i="6"/>
  <c r="AL2212" i="6"/>
  <c r="AK2212" i="6"/>
  <c r="AN2211" i="6"/>
  <c r="AP2210" i="6"/>
  <c r="AO2210" i="6"/>
  <c r="AR2210" i="6" s="1"/>
  <c r="AQ2210" i="6" l="1"/>
  <c r="AK2213" i="6"/>
  <c r="AJ2214" i="6"/>
  <c r="AL2213" i="6"/>
  <c r="AS2213" i="6"/>
  <c r="AT2212" i="6"/>
  <c r="AX2212" i="6"/>
  <c r="AV2213" i="6"/>
  <c r="AW2212" i="6"/>
  <c r="BB2213" i="6"/>
  <c r="BA2214" i="6"/>
  <c r="AN2212" i="6"/>
  <c r="AP2211" i="6"/>
  <c r="AO2211" i="6"/>
  <c r="AR2211" i="6" s="1"/>
  <c r="AQ2211" i="6" l="1"/>
  <c r="BB2214" i="6"/>
  <c r="BA2215" i="6"/>
  <c r="AJ2215" i="6"/>
  <c r="AL2214" i="6"/>
  <c r="AK2214" i="6"/>
  <c r="AV2214" i="6"/>
  <c r="AW2213" i="6"/>
  <c r="AX2213" i="6"/>
  <c r="AS2214" i="6"/>
  <c r="AT2213" i="6"/>
  <c r="AN2213" i="6"/>
  <c r="AP2212" i="6"/>
  <c r="AO2212" i="6"/>
  <c r="AR2212" i="6" s="1"/>
  <c r="AQ2212" i="6" l="1"/>
  <c r="AS2215" i="6"/>
  <c r="AT2214" i="6"/>
  <c r="AJ2216" i="6"/>
  <c r="AK2215" i="6"/>
  <c r="AL2215" i="6"/>
  <c r="BB2215" i="6"/>
  <c r="BA2216" i="6"/>
  <c r="AW2214" i="6"/>
  <c r="AV2215" i="6"/>
  <c r="AX2214" i="6"/>
  <c r="AN2214" i="6"/>
  <c r="AP2213" i="6"/>
  <c r="AO2213" i="6"/>
  <c r="AR2213" i="6" s="1"/>
  <c r="AQ2213" i="6" l="1"/>
  <c r="AW2215" i="6"/>
  <c r="AV2216" i="6"/>
  <c r="AX2215" i="6"/>
  <c r="BA2217" i="6"/>
  <c r="BB2216" i="6"/>
  <c r="AL2216" i="6"/>
  <c r="AJ2217" i="6"/>
  <c r="AK2216" i="6"/>
  <c r="AS2216" i="6"/>
  <c r="AT2215" i="6"/>
  <c r="AN2215" i="6"/>
  <c r="AO2214" i="6"/>
  <c r="AR2214" i="6" s="1"/>
  <c r="AP2214" i="6"/>
  <c r="AQ2214" i="6" l="1"/>
  <c r="BA2218" i="6"/>
  <c r="BB2217" i="6"/>
  <c r="AX2216" i="6"/>
  <c r="AW2216" i="6"/>
  <c r="AV2217" i="6"/>
  <c r="AS2217" i="6"/>
  <c r="AT2216" i="6"/>
  <c r="AJ2218" i="6"/>
  <c r="AK2217" i="6"/>
  <c r="AL2217" i="6"/>
  <c r="AN2216" i="6"/>
  <c r="AP2215" i="6"/>
  <c r="AO2215" i="6"/>
  <c r="AR2215" i="6" s="1"/>
  <c r="AQ2215" i="6" l="1"/>
  <c r="AL2218" i="6"/>
  <c r="AJ2219" i="6"/>
  <c r="AK2218" i="6"/>
  <c r="AW2217" i="6"/>
  <c r="AV2218" i="6"/>
  <c r="AX2217" i="6"/>
  <c r="AT2217" i="6"/>
  <c r="AS2218" i="6"/>
  <c r="BA2219" i="6"/>
  <c r="BB2218" i="6"/>
  <c r="AN2217" i="6"/>
  <c r="AP2216" i="6"/>
  <c r="AO2216" i="6"/>
  <c r="AR2216" i="6" s="1"/>
  <c r="AQ2216" i="6" l="1"/>
  <c r="AT2218" i="6"/>
  <c r="AS2219" i="6"/>
  <c r="BA2220" i="6"/>
  <c r="BB2219" i="6"/>
  <c r="AJ2220" i="6"/>
  <c r="AK2219" i="6"/>
  <c r="AL2219" i="6"/>
  <c r="AV2219" i="6"/>
  <c r="AW2218" i="6"/>
  <c r="AX2218" i="6"/>
  <c r="AN2218" i="6"/>
  <c r="AP2217" i="6"/>
  <c r="AO2217" i="6"/>
  <c r="AR2217" i="6" s="1"/>
  <c r="AQ2217" i="6" l="1"/>
  <c r="AW2219" i="6"/>
  <c r="AX2219" i="6"/>
  <c r="AV2220" i="6"/>
  <c r="AJ2221" i="6"/>
  <c r="AL2220" i="6"/>
  <c r="AK2220" i="6"/>
  <c r="AS2220" i="6"/>
  <c r="AT2219" i="6"/>
  <c r="BA2221" i="6"/>
  <c r="BB2220" i="6"/>
  <c r="AN2219" i="6"/>
  <c r="AP2218" i="6"/>
  <c r="AO2218" i="6"/>
  <c r="AR2218" i="6" s="1"/>
  <c r="AQ2218" i="6" l="1"/>
  <c r="AS2221" i="6"/>
  <c r="AT2220" i="6"/>
  <c r="AK2221" i="6"/>
  <c r="AL2221" i="6"/>
  <c r="AJ2222" i="6"/>
  <c r="BA2222" i="6"/>
  <c r="BB2221" i="6"/>
  <c r="AX2220" i="6"/>
  <c r="AV2221" i="6"/>
  <c r="AW2220" i="6"/>
  <c r="AN2220" i="6"/>
  <c r="AP2219" i="6"/>
  <c r="AO2219" i="6"/>
  <c r="AR2219" i="6" s="1"/>
  <c r="AQ2219" i="6" l="1"/>
  <c r="AX2221" i="6"/>
  <c r="AW2221" i="6"/>
  <c r="AV2222" i="6"/>
  <c r="BA2223" i="6"/>
  <c r="BB2222" i="6"/>
  <c r="AL2222" i="6"/>
  <c r="AK2222" i="6"/>
  <c r="AJ2223" i="6"/>
  <c r="AS2222" i="6"/>
  <c r="AT2221" i="6"/>
  <c r="AN2221" i="6"/>
  <c r="AP2220" i="6"/>
  <c r="AO2220" i="6"/>
  <c r="AR2220" i="6" s="1"/>
  <c r="AQ2220" i="6" l="1"/>
  <c r="AT2222" i="6"/>
  <c r="AS2223" i="6"/>
  <c r="BA2224" i="6"/>
  <c r="BB2223" i="6"/>
  <c r="AJ2224" i="6"/>
  <c r="AL2223" i="6"/>
  <c r="AK2223" i="6"/>
  <c r="AV2223" i="6"/>
  <c r="AX2222" i="6"/>
  <c r="AW2222" i="6"/>
  <c r="AN2222" i="6"/>
  <c r="AP2221" i="6"/>
  <c r="AO2221" i="6"/>
  <c r="AR2221" i="6" s="1"/>
  <c r="AQ2221" i="6" l="1"/>
  <c r="BA2225" i="6"/>
  <c r="BB2224" i="6"/>
  <c r="AV2224" i="6"/>
  <c r="AW2223" i="6"/>
  <c r="AX2223" i="6"/>
  <c r="AS2224" i="6"/>
  <c r="AT2223" i="6"/>
  <c r="AJ2225" i="6"/>
  <c r="AL2224" i="6"/>
  <c r="AK2224" i="6"/>
  <c r="AN2223" i="6"/>
  <c r="AO2222" i="6"/>
  <c r="AR2222" i="6" s="1"/>
  <c r="AP2222" i="6"/>
  <c r="AQ2222" i="6" l="1"/>
  <c r="AK2225" i="6"/>
  <c r="AJ2226" i="6"/>
  <c r="AL2225" i="6"/>
  <c r="AV2225" i="6"/>
  <c r="AW2224" i="6"/>
  <c r="AX2224" i="6"/>
  <c r="AS2225" i="6"/>
  <c r="AT2224" i="6"/>
  <c r="BA2226" i="6"/>
  <c r="BB2225" i="6"/>
  <c r="AP2223" i="6"/>
  <c r="AO2223" i="6"/>
  <c r="AR2223" i="6" s="1"/>
  <c r="AN2224" i="6"/>
  <c r="AQ2223" i="6" l="1"/>
  <c r="BA2227" i="6"/>
  <c r="BB2226" i="6"/>
  <c r="AS2226" i="6"/>
  <c r="AT2225" i="6"/>
  <c r="AK2226" i="6"/>
  <c r="AJ2227" i="6"/>
  <c r="AL2226" i="6"/>
  <c r="AX2225" i="6"/>
  <c r="AV2226" i="6"/>
  <c r="AW2225" i="6"/>
  <c r="AN2225" i="6"/>
  <c r="AP2224" i="6"/>
  <c r="AO2224" i="6"/>
  <c r="AR2224" i="6" s="1"/>
  <c r="AQ2224" i="6" l="1"/>
  <c r="AV2227" i="6"/>
  <c r="AW2226" i="6"/>
  <c r="AX2226" i="6"/>
  <c r="AL2227" i="6"/>
  <c r="AJ2228" i="6"/>
  <c r="AK2227" i="6"/>
  <c r="AS2227" i="6"/>
  <c r="AT2226" i="6"/>
  <c r="BA2228" i="6"/>
  <c r="BB2227" i="6"/>
  <c r="AN2226" i="6"/>
  <c r="AP2225" i="6"/>
  <c r="AO2225" i="6"/>
  <c r="AR2225" i="6" s="1"/>
  <c r="AQ2225" i="6" l="1"/>
  <c r="BA2229" i="6"/>
  <c r="BB2228" i="6"/>
  <c r="AT2227" i="6"/>
  <c r="AS2228" i="6"/>
  <c r="AJ2229" i="6"/>
  <c r="AL2228" i="6"/>
  <c r="AK2228" i="6"/>
  <c r="AX2227" i="6"/>
  <c r="AW2227" i="6"/>
  <c r="AV2228" i="6"/>
  <c r="AN2227" i="6"/>
  <c r="AO2226" i="6"/>
  <c r="AR2226" i="6" s="1"/>
  <c r="AP2226" i="6"/>
  <c r="AQ2226" i="6" l="1"/>
  <c r="AX2228" i="6"/>
  <c r="AW2228" i="6"/>
  <c r="AV2229" i="6"/>
  <c r="AK2229" i="6"/>
  <c r="AL2229" i="6"/>
  <c r="AJ2230" i="6"/>
  <c r="AT2228" i="6"/>
  <c r="AS2229" i="6"/>
  <c r="BA2230" i="6"/>
  <c r="BB2229" i="6"/>
  <c r="AN2228" i="6"/>
  <c r="AP2227" i="6"/>
  <c r="AO2227" i="6"/>
  <c r="AR2227" i="6" s="1"/>
  <c r="AQ2227" i="6" l="1"/>
  <c r="AS2230" i="6"/>
  <c r="AT2229" i="6"/>
  <c r="AJ2231" i="6"/>
  <c r="AL2230" i="6"/>
  <c r="AK2230" i="6"/>
  <c r="BA2231" i="6"/>
  <c r="BB2230" i="6"/>
  <c r="AX2229" i="6"/>
  <c r="AW2229" i="6"/>
  <c r="AV2230" i="6"/>
  <c r="AN2229" i="6"/>
  <c r="AP2228" i="6"/>
  <c r="AO2228" i="6"/>
  <c r="AR2228" i="6" s="1"/>
  <c r="AQ2228" i="6" l="1"/>
  <c r="AV2231" i="6"/>
  <c r="AX2230" i="6"/>
  <c r="AW2230" i="6"/>
  <c r="BA2232" i="6"/>
  <c r="BB2231" i="6"/>
  <c r="AK2231" i="6"/>
  <c r="AJ2232" i="6"/>
  <c r="AL2231" i="6"/>
  <c r="AT2230" i="6"/>
  <c r="AS2231" i="6"/>
  <c r="AN2230" i="6"/>
  <c r="AP2229" i="6"/>
  <c r="AO2229" i="6"/>
  <c r="AR2229" i="6" s="1"/>
  <c r="AQ2229" i="6" l="1"/>
  <c r="BB2232" i="6"/>
  <c r="BA2233" i="6"/>
  <c r="AS2232" i="6"/>
  <c r="AT2231" i="6"/>
  <c r="AJ2233" i="6"/>
  <c r="AL2232" i="6"/>
  <c r="AK2232" i="6"/>
  <c r="AX2231" i="6"/>
  <c r="AV2232" i="6"/>
  <c r="AW2231" i="6"/>
  <c r="AN2231" i="6"/>
  <c r="AO2230" i="6"/>
  <c r="AR2230" i="6" s="1"/>
  <c r="AP2230" i="6"/>
  <c r="AQ2230" i="6" l="1"/>
  <c r="AX2232" i="6"/>
  <c r="AV2233" i="6"/>
  <c r="AW2232" i="6"/>
  <c r="BA2234" i="6"/>
  <c r="BB2233" i="6"/>
  <c r="AK2233" i="6"/>
  <c r="AJ2234" i="6"/>
  <c r="AL2233" i="6"/>
  <c r="AS2233" i="6"/>
  <c r="AT2232" i="6"/>
  <c r="AN2232" i="6"/>
  <c r="AP2231" i="6"/>
  <c r="AO2231" i="6"/>
  <c r="AR2231" i="6" s="1"/>
  <c r="AQ2231" i="6" l="1"/>
  <c r="AT2233" i="6"/>
  <c r="AS2234" i="6"/>
  <c r="AJ2235" i="6"/>
  <c r="AL2234" i="6"/>
  <c r="AK2234" i="6"/>
  <c r="BA2235" i="6"/>
  <c r="BB2234" i="6"/>
  <c r="AX2233" i="6"/>
  <c r="AV2234" i="6"/>
  <c r="AW2233" i="6"/>
  <c r="AN2233" i="6"/>
  <c r="AP2232" i="6"/>
  <c r="AO2232" i="6"/>
  <c r="AR2232" i="6" s="1"/>
  <c r="AQ2232" i="6" l="1"/>
  <c r="AL2235" i="6"/>
  <c r="AJ2236" i="6"/>
  <c r="AK2235" i="6"/>
  <c r="AV2235" i="6"/>
  <c r="AX2234" i="6"/>
  <c r="AW2234" i="6"/>
  <c r="AS2235" i="6"/>
  <c r="AT2234" i="6"/>
  <c r="BA2236" i="6"/>
  <c r="BB2235" i="6"/>
  <c r="AN2234" i="6"/>
  <c r="AP2233" i="6"/>
  <c r="AO2233" i="6"/>
  <c r="AR2233" i="6" s="1"/>
  <c r="AQ2233" i="6" l="1"/>
  <c r="AJ2237" i="6"/>
  <c r="AL2236" i="6"/>
  <c r="AK2236" i="6"/>
  <c r="BA2237" i="6"/>
  <c r="BB2236" i="6"/>
  <c r="AT2235" i="6"/>
  <c r="AS2236" i="6"/>
  <c r="AW2235" i="6"/>
  <c r="AX2235" i="6"/>
  <c r="AV2236" i="6"/>
  <c r="AN2235" i="6"/>
  <c r="AO2234" i="6"/>
  <c r="AR2234" i="6" s="1"/>
  <c r="AP2234" i="6"/>
  <c r="AQ2234" i="6" l="1"/>
  <c r="AS2237" i="6"/>
  <c r="AT2236" i="6"/>
  <c r="AW2236" i="6"/>
  <c r="AV2237" i="6"/>
  <c r="AX2236" i="6"/>
  <c r="BA2238" i="6"/>
  <c r="BB2237" i="6"/>
  <c r="AK2237" i="6"/>
  <c r="AJ2238" i="6"/>
  <c r="AL2237" i="6"/>
  <c r="AN2236" i="6"/>
  <c r="AO2235" i="6"/>
  <c r="AR2235" i="6" s="1"/>
  <c r="AP2235" i="6"/>
  <c r="AQ2235" i="6" l="1"/>
  <c r="AJ2239" i="6"/>
  <c r="AL2238" i="6"/>
  <c r="AK2238" i="6"/>
  <c r="AX2237" i="6"/>
  <c r="AV2238" i="6"/>
  <c r="AW2237" i="6"/>
  <c r="BA2239" i="6"/>
  <c r="BB2238" i="6"/>
  <c r="AT2237" i="6"/>
  <c r="AS2238" i="6"/>
  <c r="AN2237" i="6"/>
  <c r="AP2236" i="6"/>
  <c r="AO2236" i="6"/>
  <c r="AR2236" i="6" s="1"/>
  <c r="AQ2236" i="6" l="1"/>
  <c r="BA2240" i="6"/>
  <c r="BB2239" i="6"/>
  <c r="AS2239" i="6"/>
  <c r="AT2238" i="6"/>
  <c r="AV2239" i="6"/>
  <c r="AX2238" i="6"/>
  <c r="AW2238" i="6"/>
  <c r="AL2239" i="6"/>
  <c r="AJ2240" i="6"/>
  <c r="AK2239" i="6"/>
  <c r="AN2238" i="6"/>
  <c r="AP2237" i="6"/>
  <c r="AO2237" i="6"/>
  <c r="AR2237" i="6" s="1"/>
  <c r="AQ2237" i="6" l="1"/>
  <c r="AT2239" i="6"/>
  <c r="AS2240" i="6"/>
  <c r="AJ2241" i="6"/>
  <c r="AL2240" i="6"/>
  <c r="AK2240" i="6"/>
  <c r="AW2239" i="6"/>
  <c r="AX2239" i="6"/>
  <c r="AV2240" i="6"/>
  <c r="BB2240" i="6"/>
  <c r="BA2241" i="6"/>
  <c r="AN2239" i="6"/>
  <c r="AO2238" i="6"/>
  <c r="AR2238" i="6" s="1"/>
  <c r="AP2238" i="6"/>
  <c r="AQ2238" i="6" l="1"/>
  <c r="AW2240" i="6"/>
  <c r="AV2241" i="6"/>
  <c r="AX2240" i="6"/>
  <c r="BB2241" i="6"/>
  <c r="BA2242" i="6"/>
  <c r="AS2241" i="6"/>
  <c r="AT2240" i="6"/>
  <c r="AK2241" i="6"/>
  <c r="AL2241" i="6"/>
  <c r="AJ2242" i="6"/>
  <c r="AN2240" i="6"/>
  <c r="AO2239" i="6"/>
  <c r="AR2239" i="6" s="1"/>
  <c r="AP2239" i="6"/>
  <c r="AQ2239" i="6" l="1"/>
  <c r="AK2242" i="6"/>
  <c r="AJ2243" i="6"/>
  <c r="AL2242" i="6"/>
  <c r="AX2241" i="6"/>
  <c r="AV2242" i="6"/>
  <c r="AW2241" i="6"/>
  <c r="AS2242" i="6"/>
  <c r="AT2241" i="6"/>
  <c r="BA2243" i="6"/>
  <c r="BB2242" i="6"/>
  <c r="AN2241" i="6"/>
  <c r="AP2240" i="6"/>
  <c r="AO2240" i="6"/>
  <c r="AR2240" i="6" s="1"/>
  <c r="AQ2240" i="6" l="1"/>
  <c r="BB2243" i="6"/>
  <c r="BA2244" i="6"/>
  <c r="AS2243" i="6"/>
  <c r="AT2242" i="6"/>
  <c r="AJ2244" i="6"/>
  <c r="AL2243" i="6"/>
  <c r="AK2243" i="6"/>
  <c r="AX2242" i="6"/>
  <c r="AW2242" i="6"/>
  <c r="AV2243" i="6"/>
  <c r="AN2242" i="6"/>
  <c r="AP2241" i="6"/>
  <c r="AO2241" i="6"/>
  <c r="AR2241" i="6" s="1"/>
  <c r="AQ2241" i="6" l="1"/>
  <c r="AX2243" i="6"/>
  <c r="AV2244" i="6"/>
  <c r="AW2243" i="6"/>
  <c r="AS2244" i="6"/>
  <c r="AT2243" i="6"/>
  <c r="AJ2245" i="6"/>
  <c r="AK2244" i="6"/>
  <c r="AL2244" i="6"/>
  <c r="BA2245" i="6"/>
  <c r="BB2244" i="6"/>
  <c r="AN2243" i="6"/>
  <c r="AO2242" i="6"/>
  <c r="AR2242" i="6" s="1"/>
  <c r="AP2242" i="6"/>
  <c r="AQ2242" i="6" l="1"/>
  <c r="BA2246" i="6"/>
  <c r="BB2245" i="6"/>
  <c r="AT2244" i="6"/>
  <c r="AS2245" i="6"/>
  <c r="AW2244" i="6"/>
  <c r="AV2245" i="6"/>
  <c r="AX2244" i="6"/>
  <c r="AJ2246" i="6"/>
  <c r="AK2245" i="6"/>
  <c r="AL2245" i="6"/>
  <c r="AN2244" i="6"/>
  <c r="AO2243" i="6"/>
  <c r="AR2243" i="6" s="1"/>
  <c r="AP2243" i="6"/>
  <c r="AQ2243" i="6" l="1"/>
  <c r="AL2246" i="6"/>
  <c r="AJ2247" i="6"/>
  <c r="AK2246" i="6"/>
  <c r="AS2246" i="6"/>
  <c r="AT2245" i="6"/>
  <c r="AX2245" i="6"/>
  <c r="AV2246" i="6"/>
  <c r="AW2245" i="6"/>
  <c r="BA2247" i="6"/>
  <c r="BB2246" i="6"/>
  <c r="AN2245" i="6"/>
  <c r="AP2244" i="6"/>
  <c r="AO2244" i="6"/>
  <c r="AR2244" i="6" s="1"/>
  <c r="AQ2244" i="6" l="1"/>
  <c r="AW2246" i="6"/>
  <c r="AV2247" i="6"/>
  <c r="AX2246" i="6"/>
  <c r="AS2247" i="6"/>
  <c r="AT2246" i="6"/>
  <c r="AJ2248" i="6"/>
  <c r="AK2247" i="6"/>
  <c r="AL2247" i="6"/>
  <c r="BA2248" i="6"/>
  <c r="BB2247" i="6"/>
  <c r="AN2246" i="6"/>
  <c r="AP2245" i="6"/>
  <c r="AO2245" i="6"/>
  <c r="AR2245" i="6" s="1"/>
  <c r="AQ2245" i="6" l="1"/>
  <c r="BA2249" i="6"/>
  <c r="BB2248" i="6"/>
  <c r="AS2248" i="6"/>
  <c r="AT2247" i="6"/>
  <c r="AV2248" i="6"/>
  <c r="AX2247" i="6"/>
  <c r="AW2247" i="6"/>
  <c r="AL2248" i="6"/>
  <c r="AJ2249" i="6"/>
  <c r="AK2248" i="6"/>
  <c r="AN2247" i="6"/>
  <c r="AO2246" i="6"/>
  <c r="AR2246" i="6" s="1"/>
  <c r="AP2246" i="6"/>
  <c r="AQ2246" i="6" l="1"/>
  <c r="AL2249" i="6"/>
  <c r="AJ2250" i="6"/>
  <c r="AK2249" i="6"/>
  <c r="AW2248" i="6"/>
  <c r="AV2249" i="6"/>
  <c r="AX2248" i="6"/>
  <c r="AS2249" i="6"/>
  <c r="AT2248" i="6"/>
  <c r="BA2250" i="6"/>
  <c r="BB2249" i="6"/>
  <c r="AN2248" i="6"/>
  <c r="AO2247" i="6"/>
  <c r="AR2247" i="6" s="1"/>
  <c r="AP2247" i="6"/>
  <c r="AQ2247" i="6" l="1"/>
  <c r="BA2251" i="6"/>
  <c r="BB2250" i="6"/>
  <c r="AS2250" i="6"/>
  <c r="AT2249" i="6"/>
  <c r="AX2249" i="6"/>
  <c r="AV2250" i="6"/>
  <c r="AW2249" i="6"/>
  <c r="AL2250" i="6"/>
  <c r="AK2250" i="6"/>
  <c r="AJ2251" i="6"/>
  <c r="AN2249" i="6"/>
  <c r="AP2248" i="6"/>
  <c r="AO2248" i="6"/>
  <c r="AR2248" i="6" s="1"/>
  <c r="AQ2248" i="6" l="1"/>
  <c r="AL2251" i="6"/>
  <c r="AK2251" i="6"/>
  <c r="AJ2252" i="6"/>
  <c r="AX2250" i="6"/>
  <c r="AW2250" i="6"/>
  <c r="AV2251" i="6"/>
  <c r="AT2250" i="6"/>
  <c r="AS2251" i="6"/>
  <c r="BB2251" i="6"/>
  <c r="BA2252" i="6"/>
  <c r="AN2250" i="6"/>
  <c r="AP2249" i="6"/>
  <c r="AO2249" i="6"/>
  <c r="AR2249" i="6" s="1"/>
  <c r="AQ2249" i="6" l="1"/>
  <c r="BA2253" i="6"/>
  <c r="BB2252" i="6"/>
  <c r="AT2251" i="6"/>
  <c r="AS2252" i="6"/>
  <c r="AJ2253" i="6"/>
  <c r="AK2252" i="6"/>
  <c r="AL2252" i="6"/>
  <c r="AV2252" i="6"/>
  <c r="AX2251" i="6"/>
  <c r="AW2251" i="6"/>
  <c r="AN2251" i="6"/>
  <c r="AO2250" i="6"/>
  <c r="AR2250" i="6" s="1"/>
  <c r="AP2250" i="6"/>
  <c r="AQ2250" i="6" l="1"/>
  <c r="AX2252" i="6"/>
  <c r="AV2253" i="6"/>
  <c r="AW2252" i="6"/>
  <c r="AK2253" i="6"/>
  <c r="AJ2254" i="6"/>
  <c r="AL2253" i="6"/>
  <c r="AT2252" i="6"/>
  <c r="AS2253" i="6"/>
  <c r="BA2254" i="6"/>
  <c r="BB2253" i="6"/>
  <c r="AN2252" i="6"/>
  <c r="AO2251" i="6"/>
  <c r="AR2251" i="6" s="1"/>
  <c r="AP2251" i="6"/>
  <c r="AQ2251" i="6" l="1"/>
  <c r="BA2255" i="6"/>
  <c r="BB2254" i="6"/>
  <c r="AV2254" i="6"/>
  <c r="AX2253" i="6"/>
  <c r="AW2253" i="6"/>
  <c r="AT2253" i="6"/>
  <c r="AS2254" i="6"/>
  <c r="AJ2255" i="6"/>
  <c r="AK2254" i="6"/>
  <c r="AL2254" i="6"/>
  <c r="AN2253" i="6"/>
  <c r="AP2252" i="6"/>
  <c r="AO2252" i="6"/>
  <c r="AR2252" i="6" s="1"/>
  <c r="AQ2252" i="6" l="1"/>
  <c r="AJ2256" i="6"/>
  <c r="AK2255" i="6"/>
  <c r="AL2255" i="6"/>
  <c r="AT2254" i="6"/>
  <c r="AS2255" i="6"/>
  <c r="AW2254" i="6"/>
  <c r="AX2254" i="6"/>
  <c r="AV2255" i="6"/>
  <c r="BA2256" i="6"/>
  <c r="BB2255" i="6"/>
  <c r="AN2254" i="6"/>
  <c r="AP2253" i="6"/>
  <c r="AO2253" i="6"/>
  <c r="AR2253" i="6" s="1"/>
  <c r="AQ2253" i="6" l="1"/>
  <c r="AV2256" i="6"/>
  <c r="AX2255" i="6"/>
  <c r="AW2255" i="6"/>
  <c r="BA2257" i="6"/>
  <c r="BB2256" i="6"/>
  <c r="AS2256" i="6"/>
  <c r="AT2255" i="6"/>
  <c r="AK2256" i="6"/>
  <c r="AJ2257" i="6"/>
  <c r="AL2256" i="6"/>
  <c r="AN2255" i="6"/>
  <c r="AO2254" i="6"/>
  <c r="AR2254" i="6" s="1"/>
  <c r="AP2254" i="6"/>
  <c r="AQ2254" i="6" l="1"/>
  <c r="AK2257" i="6"/>
  <c r="AL2257" i="6"/>
  <c r="AJ2258" i="6"/>
  <c r="AS2257" i="6"/>
  <c r="AT2256" i="6"/>
  <c r="BA2258" i="6"/>
  <c r="BB2257" i="6"/>
  <c r="AV2257" i="6"/>
  <c r="AX2256" i="6"/>
  <c r="AW2256" i="6"/>
  <c r="AN2256" i="6"/>
  <c r="AO2255" i="6"/>
  <c r="AR2255" i="6" s="1"/>
  <c r="AP2255" i="6"/>
  <c r="AQ2255" i="6" l="1"/>
  <c r="AX2257" i="6"/>
  <c r="AV2258" i="6"/>
  <c r="AW2257" i="6"/>
  <c r="AT2257" i="6"/>
  <c r="AS2258" i="6"/>
  <c r="BA2259" i="6"/>
  <c r="BB2258" i="6"/>
  <c r="AJ2259" i="6"/>
  <c r="AL2258" i="6"/>
  <c r="AK2258" i="6"/>
  <c r="AN2257" i="6"/>
  <c r="AP2256" i="6"/>
  <c r="AO2256" i="6"/>
  <c r="AR2256" i="6" s="1"/>
  <c r="AQ2256" i="6" l="1"/>
  <c r="AK2259" i="6"/>
  <c r="AJ2260" i="6"/>
  <c r="AL2259" i="6"/>
  <c r="AS2259" i="6"/>
  <c r="AT2258" i="6"/>
  <c r="AV2259" i="6"/>
  <c r="AW2258" i="6"/>
  <c r="AX2258" i="6"/>
  <c r="BB2259" i="6"/>
  <c r="BA2260" i="6"/>
  <c r="AN2258" i="6"/>
  <c r="AP2257" i="6"/>
  <c r="AO2257" i="6"/>
  <c r="AR2257" i="6" s="1"/>
  <c r="AQ2257" i="6" l="1"/>
  <c r="BA2261" i="6"/>
  <c r="BB2260" i="6"/>
  <c r="AL2260" i="6"/>
  <c r="AJ2261" i="6"/>
  <c r="AK2260" i="6"/>
  <c r="AW2259" i="6"/>
  <c r="AX2259" i="6"/>
  <c r="AV2260" i="6"/>
  <c r="AT2259" i="6"/>
  <c r="AS2260" i="6"/>
  <c r="AN2259" i="6"/>
  <c r="AO2258" i="6"/>
  <c r="AR2258" i="6" s="1"/>
  <c r="AP2258" i="6"/>
  <c r="AQ2258" i="6" l="1"/>
  <c r="AS2261" i="6"/>
  <c r="AT2260" i="6"/>
  <c r="AX2260" i="6"/>
  <c r="AW2260" i="6"/>
  <c r="AV2261" i="6"/>
  <c r="AL2261" i="6"/>
  <c r="AK2261" i="6"/>
  <c r="AJ2262" i="6"/>
  <c r="BA2262" i="6"/>
  <c r="BB2261" i="6"/>
  <c r="AN2260" i="6"/>
  <c r="AO2259" i="6"/>
  <c r="AR2259" i="6" s="1"/>
  <c r="AP2259" i="6"/>
  <c r="AQ2259" i="6" l="1"/>
  <c r="AJ2263" i="6"/>
  <c r="AL2262" i="6"/>
  <c r="AK2262" i="6"/>
  <c r="BA2263" i="6"/>
  <c r="BB2262" i="6"/>
  <c r="AX2261" i="6"/>
  <c r="AW2261" i="6"/>
  <c r="AV2262" i="6"/>
  <c r="AT2261" i="6"/>
  <c r="AS2262" i="6"/>
  <c r="AN2261" i="6"/>
  <c r="AP2260" i="6"/>
  <c r="AO2260" i="6"/>
  <c r="AR2260" i="6" s="1"/>
  <c r="AQ2260" i="6" l="1"/>
  <c r="AT2262" i="6"/>
  <c r="AS2263" i="6"/>
  <c r="AV2263" i="6"/>
  <c r="AX2262" i="6"/>
  <c r="AW2262" i="6"/>
  <c r="BA2264" i="6"/>
  <c r="BB2263" i="6"/>
  <c r="AK2263" i="6"/>
  <c r="AJ2264" i="6"/>
  <c r="AL2263" i="6"/>
  <c r="AN2262" i="6"/>
  <c r="AP2261" i="6"/>
  <c r="AO2261" i="6"/>
  <c r="AR2261" i="6" s="1"/>
  <c r="AQ2261" i="6" l="1"/>
  <c r="AJ2265" i="6"/>
  <c r="AK2264" i="6"/>
  <c r="AL2264" i="6"/>
  <c r="AT2263" i="6"/>
  <c r="AS2264" i="6"/>
  <c r="BA2265" i="6"/>
  <c r="BB2264" i="6"/>
  <c r="AX2263" i="6"/>
  <c r="AW2263" i="6"/>
  <c r="AV2264" i="6"/>
  <c r="AN2263" i="6"/>
  <c r="AO2262" i="6"/>
  <c r="AR2262" i="6" s="1"/>
  <c r="AP2262" i="6"/>
  <c r="AQ2262" i="6" l="1"/>
  <c r="AX2264" i="6"/>
  <c r="AW2264" i="6"/>
  <c r="AV2265" i="6"/>
  <c r="BB2265" i="6"/>
  <c r="BA2266" i="6"/>
  <c r="AS2265" i="6"/>
  <c r="AT2264" i="6"/>
  <c r="AJ2266" i="6"/>
  <c r="AK2265" i="6"/>
  <c r="AL2265" i="6"/>
  <c r="AN2264" i="6"/>
  <c r="AO2263" i="6"/>
  <c r="AR2263" i="6" s="1"/>
  <c r="AP2263" i="6"/>
  <c r="AQ2263" i="6" l="1"/>
  <c r="AJ2267" i="6"/>
  <c r="AL2266" i="6"/>
  <c r="AK2266" i="6"/>
  <c r="AV2266" i="6"/>
  <c r="AX2265" i="6"/>
  <c r="AW2265" i="6"/>
  <c r="AS2266" i="6"/>
  <c r="AT2265" i="6"/>
  <c r="BA2267" i="6"/>
  <c r="BB2266" i="6"/>
  <c r="AN2265" i="6"/>
  <c r="AP2264" i="6"/>
  <c r="AO2264" i="6"/>
  <c r="AR2264" i="6" s="1"/>
  <c r="AQ2264" i="6" l="1"/>
  <c r="AS2267" i="6"/>
  <c r="AT2266" i="6"/>
  <c r="BA2268" i="6"/>
  <c r="BB2267" i="6"/>
  <c r="AW2266" i="6"/>
  <c r="AV2267" i="6"/>
  <c r="AX2266" i="6"/>
  <c r="AJ2268" i="6"/>
  <c r="AL2267" i="6"/>
  <c r="AK2267" i="6"/>
  <c r="AN2266" i="6"/>
  <c r="AP2265" i="6"/>
  <c r="AO2265" i="6"/>
  <c r="AR2265" i="6" s="1"/>
  <c r="AQ2265" i="6" l="1"/>
  <c r="BA2269" i="6"/>
  <c r="BB2268" i="6"/>
  <c r="AV2268" i="6"/>
  <c r="AX2267" i="6"/>
  <c r="AW2267" i="6"/>
  <c r="AJ2269" i="6"/>
  <c r="AL2268" i="6"/>
  <c r="AK2268" i="6"/>
  <c r="AS2268" i="6"/>
  <c r="AT2267" i="6"/>
  <c r="AN2267" i="6"/>
  <c r="AO2266" i="6"/>
  <c r="AR2266" i="6" s="1"/>
  <c r="AP2266" i="6"/>
  <c r="AQ2266" i="6" l="1"/>
  <c r="AS2269" i="6"/>
  <c r="AT2268" i="6"/>
  <c r="AK2269" i="6"/>
  <c r="AL2269" i="6"/>
  <c r="AJ2270" i="6"/>
  <c r="AV2269" i="6"/>
  <c r="AX2268" i="6"/>
  <c r="AW2268" i="6"/>
  <c r="BA2270" i="6"/>
  <c r="BB2269" i="6"/>
  <c r="AN2268" i="6"/>
  <c r="AO2267" i="6"/>
  <c r="AR2267" i="6" s="1"/>
  <c r="AP2267" i="6"/>
  <c r="AQ2267" i="6" l="1"/>
  <c r="AJ2271" i="6"/>
  <c r="AL2270" i="6"/>
  <c r="AK2270" i="6"/>
  <c r="BA2271" i="6"/>
  <c r="BB2270" i="6"/>
  <c r="AV2270" i="6"/>
  <c r="AX2269" i="6"/>
  <c r="AW2269" i="6"/>
  <c r="AS2270" i="6"/>
  <c r="AT2269" i="6"/>
  <c r="AN2269" i="6"/>
  <c r="AP2268" i="6"/>
  <c r="AO2268" i="6"/>
  <c r="AR2268" i="6" s="1"/>
  <c r="AQ2268" i="6" l="1"/>
  <c r="AW2270" i="6"/>
  <c r="AV2271" i="6"/>
  <c r="AX2270" i="6"/>
  <c r="BB2271" i="6"/>
  <c r="BA2272" i="6"/>
  <c r="AS2271" i="6"/>
  <c r="AT2270" i="6"/>
  <c r="AL2271" i="6"/>
  <c r="AK2271" i="6"/>
  <c r="AJ2272" i="6"/>
  <c r="AN2270" i="6"/>
  <c r="AP2269" i="6"/>
  <c r="AO2269" i="6"/>
  <c r="AR2269" i="6" s="1"/>
  <c r="AQ2269" i="6" l="1"/>
  <c r="AJ2273" i="6"/>
  <c r="AK2272" i="6"/>
  <c r="AL2272" i="6"/>
  <c r="AT2271" i="6"/>
  <c r="AS2272" i="6"/>
  <c r="AX2271" i="6"/>
  <c r="AV2272" i="6"/>
  <c r="AW2271" i="6"/>
  <c r="BA2273" i="6"/>
  <c r="BB2272" i="6"/>
  <c r="AN2271" i="6"/>
  <c r="AO2270" i="6"/>
  <c r="AR2270" i="6" s="1"/>
  <c r="AP2270" i="6"/>
  <c r="AQ2270" i="6" l="1"/>
  <c r="AV2273" i="6"/>
  <c r="AX2272" i="6"/>
  <c r="AW2272" i="6"/>
  <c r="BA2274" i="6"/>
  <c r="BB2273" i="6"/>
  <c r="AS2273" i="6"/>
  <c r="AT2272" i="6"/>
  <c r="AK2273" i="6"/>
  <c r="AJ2274" i="6"/>
  <c r="AL2273" i="6"/>
  <c r="AN2272" i="6"/>
  <c r="AO2271" i="6"/>
  <c r="AR2271" i="6" s="1"/>
  <c r="AP2271" i="6"/>
  <c r="AQ2271" i="6" l="1"/>
  <c r="AS2274" i="6"/>
  <c r="AT2273" i="6"/>
  <c r="BA2275" i="6"/>
  <c r="BB2274" i="6"/>
  <c r="AJ2275" i="6"/>
  <c r="AL2274" i="6"/>
  <c r="AK2274" i="6"/>
  <c r="AX2273" i="6"/>
  <c r="AV2274" i="6"/>
  <c r="AW2273" i="6"/>
  <c r="AN2273" i="6"/>
  <c r="AP2272" i="6"/>
  <c r="AO2272" i="6"/>
  <c r="AR2272" i="6" s="1"/>
  <c r="AQ2272" i="6" l="1"/>
  <c r="AW2274" i="6"/>
  <c r="AV2275" i="6"/>
  <c r="AX2274" i="6"/>
  <c r="AJ2276" i="6"/>
  <c r="AL2275" i="6"/>
  <c r="AK2275" i="6"/>
  <c r="BB2275" i="6"/>
  <c r="BA2276" i="6"/>
  <c r="AT2274" i="6"/>
  <c r="AS2275" i="6"/>
  <c r="AN2274" i="6"/>
  <c r="AP2273" i="6"/>
  <c r="AO2273" i="6"/>
  <c r="AR2273" i="6" s="1"/>
  <c r="AQ2273" i="6" l="1"/>
  <c r="AS2276" i="6"/>
  <c r="AT2275" i="6"/>
  <c r="BA2277" i="6"/>
  <c r="BB2276" i="6"/>
  <c r="AW2275" i="6"/>
  <c r="AX2275" i="6"/>
  <c r="AV2276" i="6"/>
  <c r="AJ2277" i="6"/>
  <c r="AL2276" i="6"/>
  <c r="AK2276" i="6"/>
  <c r="AN2275" i="6"/>
  <c r="AO2274" i="6"/>
  <c r="AR2274" i="6" s="1"/>
  <c r="AP2274" i="6"/>
  <c r="AQ2274" i="6" l="1"/>
  <c r="AK2277" i="6"/>
  <c r="AJ2278" i="6"/>
  <c r="AL2277" i="6"/>
  <c r="BB2277" i="6"/>
  <c r="BA2278" i="6"/>
  <c r="AV2277" i="6"/>
  <c r="AW2276" i="6"/>
  <c r="AX2276" i="6"/>
  <c r="AS2277" i="6"/>
  <c r="AT2276" i="6"/>
  <c r="AN2276" i="6"/>
  <c r="AO2275" i="6"/>
  <c r="AR2275" i="6" s="1"/>
  <c r="AP2275" i="6"/>
  <c r="AQ2275" i="6" l="1"/>
  <c r="AS2278" i="6"/>
  <c r="AT2277" i="6"/>
  <c r="BA2279" i="6"/>
  <c r="BB2278" i="6"/>
  <c r="AL2278" i="6"/>
  <c r="AJ2279" i="6"/>
  <c r="AK2278" i="6"/>
  <c r="AX2277" i="6"/>
  <c r="AV2278" i="6"/>
  <c r="AW2277" i="6"/>
  <c r="AN2277" i="6"/>
  <c r="AP2276" i="6"/>
  <c r="AO2276" i="6"/>
  <c r="AR2276" i="6" s="1"/>
  <c r="AQ2276" i="6" l="1"/>
  <c r="AW2278" i="6"/>
  <c r="AV2279" i="6"/>
  <c r="AX2278" i="6"/>
  <c r="AL2279" i="6"/>
  <c r="AJ2280" i="6"/>
  <c r="AK2279" i="6"/>
  <c r="BB2279" i="6"/>
  <c r="BA2280" i="6"/>
  <c r="AT2278" i="6"/>
  <c r="AS2279" i="6"/>
  <c r="AN2278" i="6"/>
  <c r="AP2277" i="6"/>
  <c r="AO2277" i="6"/>
  <c r="AR2277" i="6" s="1"/>
  <c r="AQ2277" i="6" l="1"/>
  <c r="AT2279" i="6"/>
  <c r="AS2280" i="6"/>
  <c r="AV2280" i="6"/>
  <c r="AW2279" i="6"/>
  <c r="AX2279" i="6"/>
  <c r="BA2281" i="6"/>
  <c r="BB2280" i="6"/>
  <c r="AK2280" i="6"/>
  <c r="AJ2281" i="6"/>
  <c r="AL2280" i="6"/>
  <c r="AN2279" i="6"/>
  <c r="AO2278" i="6"/>
  <c r="AR2278" i="6" s="1"/>
  <c r="AP2278" i="6"/>
  <c r="AQ2278" i="6" l="1"/>
  <c r="BA2282" i="6"/>
  <c r="BB2281" i="6"/>
  <c r="AS2281" i="6"/>
  <c r="AT2280" i="6"/>
  <c r="AK2281" i="6"/>
  <c r="AL2281" i="6"/>
  <c r="AJ2282" i="6"/>
  <c r="AX2280" i="6"/>
  <c r="AW2280" i="6"/>
  <c r="AV2281" i="6"/>
  <c r="AN2280" i="6"/>
  <c r="AO2279" i="6"/>
  <c r="AR2279" i="6" s="1"/>
  <c r="AP2279" i="6"/>
  <c r="AQ2279" i="6" l="1"/>
  <c r="AK2282" i="6"/>
  <c r="AJ2283" i="6"/>
  <c r="AL2282" i="6"/>
  <c r="AV2282" i="6"/>
  <c r="AX2281" i="6"/>
  <c r="AW2281" i="6"/>
  <c r="AT2281" i="6"/>
  <c r="AS2282" i="6"/>
  <c r="BA2283" i="6"/>
  <c r="BB2282" i="6"/>
  <c r="AN2281" i="6"/>
  <c r="AP2280" i="6"/>
  <c r="AO2280" i="6"/>
  <c r="AR2280" i="6" s="1"/>
  <c r="AQ2280" i="6" l="1"/>
  <c r="BB2283" i="6"/>
  <c r="BA2284" i="6"/>
  <c r="AT2282" i="6"/>
  <c r="AS2283" i="6"/>
  <c r="AX2282" i="6"/>
  <c r="AW2282" i="6"/>
  <c r="AV2283" i="6"/>
  <c r="AJ2284" i="6"/>
  <c r="AL2283" i="6"/>
  <c r="AK2283" i="6"/>
  <c r="AN2282" i="6"/>
  <c r="AP2281" i="6"/>
  <c r="AO2281" i="6"/>
  <c r="AR2281" i="6" s="1"/>
  <c r="AQ2281" i="6" l="1"/>
  <c r="AJ2285" i="6"/>
  <c r="AK2284" i="6"/>
  <c r="AL2284" i="6"/>
  <c r="AS2284" i="6"/>
  <c r="AT2283" i="6"/>
  <c r="BA2285" i="6"/>
  <c r="BB2284" i="6"/>
  <c r="AW2283" i="6"/>
  <c r="AX2283" i="6"/>
  <c r="AV2284" i="6"/>
  <c r="AN2283" i="6"/>
  <c r="AO2282" i="6"/>
  <c r="AR2282" i="6" s="1"/>
  <c r="AP2282" i="6"/>
  <c r="AQ2282" i="6" l="1"/>
  <c r="AV2285" i="6"/>
  <c r="AW2284" i="6"/>
  <c r="AX2284" i="6"/>
  <c r="BA2286" i="6"/>
  <c r="BB2285" i="6"/>
  <c r="AS2285" i="6"/>
  <c r="AT2284" i="6"/>
  <c r="AK2285" i="6"/>
  <c r="AL2285" i="6"/>
  <c r="AJ2286" i="6"/>
  <c r="AN2284" i="6"/>
  <c r="AO2283" i="6"/>
  <c r="AR2283" i="6" s="1"/>
  <c r="AP2283" i="6"/>
  <c r="AQ2283" i="6" l="1"/>
  <c r="AJ2287" i="6"/>
  <c r="AL2286" i="6"/>
  <c r="AK2286" i="6"/>
  <c r="AS2286" i="6"/>
  <c r="AT2285" i="6"/>
  <c r="BB2286" i="6"/>
  <c r="BA2287" i="6"/>
  <c r="AX2285" i="6"/>
  <c r="AV2286" i="6"/>
  <c r="AW2285" i="6"/>
  <c r="AN2285" i="6"/>
  <c r="AP2284" i="6"/>
  <c r="AO2284" i="6"/>
  <c r="AR2284" i="6" s="1"/>
  <c r="AQ2284" i="6" l="1"/>
  <c r="BA2288" i="6"/>
  <c r="BB2287" i="6"/>
  <c r="AW2286" i="6"/>
  <c r="AX2286" i="6"/>
  <c r="AV2287" i="6"/>
  <c r="AS2287" i="6"/>
  <c r="AT2286" i="6"/>
  <c r="AJ2288" i="6"/>
  <c r="AL2287" i="6"/>
  <c r="AK2287" i="6"/>
  <c r="AN2286" i="6"/>
  <c r="AP2285" i="6"/>
  <c r="AO2285" i="6"/>
  <c r="AR2285" i="6" s="1"/>
  <c r="AQ2285" i="6" l="1"/>
  <c r="AJ2289" i="6"/>
  <c r="AK2288" i="6"/>
  <c r="AL2288" i="6"/>
  <c r="AS2288" i="6"/>
  <c r="AT2287" i="6"/>
  <c r="AV2288" i="6"/>
  <c r="AX2287" i="6"/>
  <c r="AW2287" i="6"/>
  <c r="BB2288" i="6"/>
  <c r="BA2289" i="6"/>
  <c r="AN2287" i="6"/>
  <c r="AO2286" i="6"/>
  <c r="AR2286" i="6" s="1"/>
  <c r="AP2286" i="6"/>
  <c r="AQ2286" i="6" l="1"/>
  <c r="BB2289" i="6"/>
  <c r="BA2290" i="6"/>
  <c r="AW2288" i="6"/>
  <c r="AV2289" i="6"/>
  <c r="AX2288" i="6"/>
  <c r="AS2289" i="6"/>
  <c r="AT2288" i="6"/>
  <c r="AK2289" i="6"/>
  <c r="AJ2290" i="6"/>
  <c r="AL2289" i="6"/>
  <c r="AN2288" i="6"/>
  <c r="AO2287" i="6"/>
  <c r="AR2287" i="6" s="1"/>
  <c r="AP2287" i="6"/>
  <c r="AQ2287" i="6" l="1"/>
  <c r="AJ2291" i="6"/>
  <c r="AK2290" i="6"/>
  <c r="AL2290" i="6"/>
  <c r="BA2291" i="6"/>
  <c r="BB2290" i="6"/>
  <c r="AS2290" i="6"/>
  <c r="AT2289" i="6"/>
  <c r="AX2289" i="6"/>
  <c r="AV2290" i="6"/>
  <c r="AW2289" i="6"/>
  <c r="AN2289" i="6"/>
  <c r="AP2288" i="6"/>
  <c r="AO2288" i="6"/>
  <c r="AR2288" i="6" s="1"/>
  <c r="AQ2288" i="6" l="1"/>
  <c r="AX2290" i="6"/>
  <c r="AV2291" i="6"/>
  <c r="AW2290" i="6"/>
  <c r="AS2291" i="6"/>
  <c r="AT2290" i="6"/>
  <c r="BA2292" i="6"/>
  <c r="BB2291" i="6"/>
  <c r="AJ2292" i="6"/>
  <c r="AK2291" i="6"/>
  <c r="AL2291" i="6"/>
  <c r="AN2290" i="6"/>
  <c r="AP2289" i="6"/>
  <c r="AO2289" i="6"/>
  <c r="AR2289" i="6" s="1"/>
  <c r="AQ2289" i="6" l="1"/>
  <c r="AK2292" i="6"/>
  <c r="AL2292" i="6"/>
  <c r="AJ2293" i="6"/>
  <c r="BA2293" i="6"/>
  <c r="BB2292" i="6"/>
  <c r="AS2292" i="6"/>
  <c r="AT2291" i="6"/>
  <c r="AV2292" i="6"/>
  <c r="AX2291" i="6"/>
  <c r="AW2291" i="6"/>
  <c r="AN2291" i="6"/>
  <c r="AO2290" i="6"/>
  <c r="AR2290" i="6" s="1"/>
  <c r="AP2290" i="6"/>
  <c r="AQ2290" i="6" l="1"/>
  <c r="AV2293" i="6"/>
  <c r="AW2292" i="6"/>
  <c r="AX2292" i="6"/>
  <c r="AS2293" i="6"/>
  <c r="AT2292" i="6"/>
  <c r="BA2294" i="6"/>
  <c r="BB2293" i="6"/>
  <c r="AL2293" i="6"/>
  <c r="AJ2294" i="6"/>
  <c r="AK2293" i="6"/>
  <c r="AN2292" i="6"/>
  <c r="AO2291" i="6"/>
  <c r="AR2291" i="6" s="1"/>
  <c r="AP2291" i="6"/>
  <c r="AQ2291" i="6" l="1"/>
  <c r="AJ2295" i="6"/>
  <c r="AL2294" i="6"/>
  <c r="AK2294" i="6"/>
  <c r="AT2293" i="6"/>
  <c r="AS2294" i="6"/>
  <c r="BB2294" i="6"/>
  <c r="BA2295" i="6"/>
  <c r="AX2293" i="6"/>
  <c r="AW2293" i="6"/>
  <c r="AV2294" i="6"/>
  <c r="AN2293" i="6"/>
  <c r="AP2292" i="6"/>
  <c r="AO2292" i="6"/>
  <c r="AR2292" i="6" s="1"/>
  <c r="AQ2292" i="6" l="1"/>
  <c r="AV2295" i="6"/>
  <c r="AX2294" i="6"/>
  <c r="AW2294" i="6"/>
  <c r="BA2296" i="6"/>
  <c r="BB2295" i="6"/>
  <c r="AS2295" i="6"/>
  <c r="AT2294" i="6"/>
  <c r="AL2295" i="6"/>
  <c r="AJ2296" i="6"/>
  <c r="AK2295" i="6"/>
  <c r="AN2294" i="6"/>
  <c r="AP2293" i="6"/>
  <c r="AO2293" i="6"/>
  <c r="AR2293" i="6" s="1"/>
  <c r="AQ2293" i="6" l="1"/>
  <c r="AT2295" i="6"/>
  <c r="AS2296" i="6"/>
  <c r="AJ2297" i="6"/>
  <c r="AL2296" i="6"/>
  <c r="AK2296" i="6"/>
  <c r="BB2296" i="6"/>
  <c r="BA2297" i="6"/>
  <c r="AV2296" i="6"/>
  <c r="AX2295" i="6"/>
  <c r="AW2295" i="6"/>
  <c r="AN2295" i="6"/>
  <c r="AO2294" i="6"/>
  <c r="AR2294" i="6" s="1"/>
  <c r="AP2294" i="6"/>
  <c r="AQ2294" i="6" l="1"/>
  <c r="AK2297" i="6"/>
  <c r="AJ2298" i="6"/>
  <c r="AL2297" i="6"/>
  <c r="AT2296" i="6"/>
  <c r="AS2297" i="6"/>
  <c r="AV2297" i="6"/>
  <c r="AX2296" i="6"/>
  <c r="AW2296" i="6"/>
  <c r="BB2297" i="6"/>
  <c r="BA2298" i="6"/>
  <c r="AN2296" i="6"/>
  <c r="AO2295" i="6"/>
  <c r="AR2295" i="6" s="1"/>
  <c r="AP2295" i="6"/>
  <c r="AQ2295" i="6" l="1"/>
  <c r="BB2298" i="6"/>
  <c r="BA2299" i="6"/>
  <c r="AX2297" i="6"/>
  <c r="AV2298" i="6"/>
  <c r="AW2297" i="6"/>
  <c r="AS2298" i="6"/>
  <c r="AT2297" i="6"/>
  <c r="AJ2299" i="6"/>
  <c r="AL2298" i="6"/>
  <c r="AK2298" i="6"/>
  <c r="AN2297" i="6"/>
  <c r="AP2296" i="6"/>
  <c r="AO2296" i="6"/>
  <c r="AR2296" i="6" s="1"/>
  <c r="AQ2296" i="6" l="1"/>
  <c r="AJ2300" i="6"/>
  <c r="AL2299" i="6"/>
  <c r="AK2299" i="6"/>
  <c r="BB2299" i="6"/>
  <c r="BA2300" i="6"/>
  <c r="AS2299" i="6"/>
  <c r="AT2298" i="6"/>
  <c r="AW2298" i="6"/>
  <c r="AV2299" i="6"/>
  <c r="AX2298" i="6"/>
  <c r="AN2298" i="6"/>
  <c r="AP2297" i="6"/>
  <c r="AO2297" i="6"/>
  <c r="AR2297" i="6" s="1"/>
  <c r="AQ2297" i="6" l="1"/>
  <c r="AV2300" i="6"/>
  <c r="AX2299" i="6"/>
  <c r="AW2299" i="6"/>
  <c r="AS2300" i="6"/>
  <c r="AT2299" i="6"/>
  <c r="BB2300" i="6"/>
  <c r="BA2301" i="6"/>
  <c r="AL2300" i="6"/>
  <c r="AJ2301" i="6"/>
  <c r="AK2300" i="6"/>
  <c r="AN2299" i="6"/>
  <c r="AO2298" i="6"/>
  <c r="AR2298" i="6" s="1"/>
  <c r="AP2298" i="6"/>
  <c r="AQ2298" i="6" l="1"/>
  <c r="AK2301" i="6"/>
  <c r="AJ2302" i="6"/>
  <c r="AL2301" i="6"/>
  <c r="AT2300" i="6"/>
  <c r="AS2301" i="6"/>
  <c r="BB2301" i="6"/>
  <c r="BA2302" i="6"/>
  <c r="AX2300" i="6"/>
  <c r="AV2301" i="6"/>
  <c r="AW2300" i="6"/>
  <c r="AN2300" i="6"/>
  <c r="AO2299" i="6"/>
  <c r="AR2299" i="6" s="1"/>
  <c r="AP2299" i="6"/>
  <c r="AQ2299" i="6" l="1"/>
  <c r="AL2302" i="6"/>
  <c r="AJ2303" i="6"/>
  <c r="AK2302" i="6"/>
  <c r="AX2301" i="6"/>
  <c r="AV2302" i="6"/>
  <c r="AW2301" i="6"/>
  <c r="BA2303" i="6"/>
  <c r="BB2302" i="6"/>
  <c r="AT2301" i="6"/>
  <c r="AS2302" i="6"/>
  <c r="AN2301" i="6"/>
  <c r="AP2300" i="6"/>
  <c r="AO2300" i="6"/>
  <c r="AR2300" i="6" s="1"/>
  <c r="AQ2300" i="6" l="1"/>
  <c r="AS2303" i="6"/>
  <c r="AT2302" i="6"/>
  <c r="BB2303" i="6"/>
  <c r="BA2304" i="6"/>
  <c r="AW2302" i="6"/>
  <c r="AV2303" i="6"/>
  <c r="AX2302" i="6"/>
  <c r="AJ2304" i="6"/>
  <c r="AL2303" i="6"/>
  <c r="AK2303" i="6"/>
  <c r="AN2302" i="6"/>
  <c r="AP2301" i="6"/>
  <c r="AO2301" i="6"/>
  <c r="AR2301" i="6" s="1"/>
  <c r="AQ2301" i="6" l="1"/>
  <c r="AJ2305" i="6"/>
  <c r="AK2304" i="6"/>
  <c r="AL2304" i="6"/>
  <c r="AV2304" i="6"/>
  <c r="AX2303" i="6"/>
  <c r="AW2303" i="6"/>
  <c r="BB2304" i="6"/>
  <c r="BA2305" i="6"/>
  <c r="AS2304" i="6"/>
  <c r="AT2303" i="6"/>
  <c r="AN2303" i="6"/>
  <c r="AO2302" i="6"/>
  <c r="AR2302" i="6" s="1"/>
  <c r="AP2302" i="6"/>
  <c r="AQ2302" i="6" l="1"/>
  <c r="BA2306" i="6"/>
  <c r="BB2305" i="6"/>
  <c r="AT2304" i="6"/>
  <c r="AS2305" i="6"/>
  <c r="AX2304" i="6"/>
  <c r="AW2304" i="6"/>
  <c r="AV2305" i="6"/>
  <c r="AJ2306" i="6"/>
  <c r="AK2305" i="6"/>
  <c r="AL2305" i="6"/>
  <c r="AN2304" i="6"/>
  <c r="AO2303" i="6"/>
  <c r="AR2303" i="6" s="1"/>
  <c r="AP2303" i="6"/>
  <c r="AQ2303" i="6" l="1"/>
  <c r="AJ2307" i="6"/>
  <c r="AL2306" i="6"/>
  <c r="AK2306" i="6"/>
  <c r="AW2305" i="6"/>
  <c r="AV2306" i="6"/>
  <c r="AX2305" i="6"/>
  <c r="AT2305" i="6"/>
  <c r="AS2306" i="6"/>
  <c r="BA2307" i="6"/>
  <c r="BB2306" i="6"/>
  <c r="AN2305" i="6"/>
  <c r="AP2304" i="6"/>
  <c r="AO2304" i="6"/>
  <c r="AR2304" i="6" s="1"/>
  <c r="AQ2304" i="6" l="1"/>
  <c r="AT2306" i="6"/>
  <c r="AS2307" i="6"/>
  <c r="BB2307" i="6"/>
  <c r="BA2308" i="6"/>
  <c r="AX2306" i="6"/>
  <c r="AV2307" i="6"/>
  <c r="AW2306" i="6"/>
  <c r="AL2307" i="6"/>
  <c r="AJ2308" i="6"/>
  <c r="AK2307" i="6"/>
  <c r="AN2306" i="6"/>
  <c r="AP2305" i="6"/>
  <c r="AO2305" i="6"/>
  <c r="AR2305" i="6" s="1"/>
  <c r="AQ2305" i="6" l="1"/>
  <c r="BA2309" i="6"/>
  <c r="BB2308" i="6"/>
  <c r="AS2308" i="6"/>
  <c r="AT2307" i="6"/>
  <c r="AJ2309" i="6"/>
  <c r="AK2308" i="6"/>
  <c r="AL2308" i="6"/>
  <c r="AV2308" i="6"/>
  <c r="AX2307" i="6"/>
  <c r="AW2307" i="6"/>
  <c r="AN2307" i="6"/>
  <c r="AO2306" i="6"/>
  <c r="AR2306" i="6" s="1"/>
  <c r="AP2306" i="6"/>
  <c r="AQ2306" i="6" l="1"/>
  <c r="AX2308" i="6"/>
  <c r="AV2309" i="6"/>
  <c r="AW2308" i="6"/>
  <c r="AT2308" i="6"/>
  <c r="AS2309" i="6"/>
  <c r="AK2309" i="6"/>
  <c r="AJ2310" i="6"/>
  <c r="AL2309" i="6"/>
  <c r="BB2309" i="6"/>
  <c r="BA2310" i="6"/>
  <c r="AN2308" i="6"/>
  <c r="AO2307" i="6"/>
  <c r="AR2307" i="6" s="1"/>
  <c r="AP2307" i="6"/>
  <c r="AQ2307" i="6" l="1"/>
  <c r="AL2310" i="6"/>
  <c r="AJ2311" i="6"/>
  <c r="AK2310" i="6"/>
  <c r="BA2311" i="6"/>
  <c r="BB2310" i="6"/>
  <c r="AX2309" i="6"/>
  <c r="AV2310" i="6"/>
  <c r="AW2309" i="6"/>
  <c r="AS2310" i="6"/>
  <c r="AT2309" i="6"/>
  <c r="AN2309" i="6"/>
  <c r="AP2308" i="6"/>
  <c r="AO2308" i="6"/>
  <c r="AR2308" i="6" s="1"/>
  <c r="AQ2308" i="6" l="1"/>
  <c r="AX2310" i="6"/>
  <c r="AV2311" i="6"/>
  <c r="AW2310" i="6"/>
  <c r="AT2310" i="6"/>
  <c r="AS2311" i="6"/>
  <c r="BA2312" i="6"/>
  <c r="BB2311" i="6"/>
  <c r="AJ2312" i="6"/>
  <c r="AL2311" i="6"/>
  <c r="AK2311" i="6"/>
  <c r="AN2310" i="6"/>
  <c r="AP2309" i="6"/>
  <c r="AO2309" i="6"/>
  <c r="AR2309" i="6" s="1"/>
  <c r="AQ2309" i="6" l="1"/>
  <c r="BA2313" i="6"/>
  <c r="BB2312" i="6"/>
  <c r="AS2312" i="6"/>
  <c r="AT2311" i="6"/>
  <c r="AV2312" i="6"/>
  <c r="AX2311" i="6"/>
  <c r="AW2311" i="6"/>
  <c r="AJ2313" i="6"/>
  <c r="AK2312" i="6"/>
  <c r="AL2312" i="6"/>
  <c r="AN2311" i="6"/>
  <c r="AO2310" i="6"/>
  <c r="AR2310" i="6" s="1"/>
  <c r="AP2310" i="6"/>
  <c r="AQ2310" i="6" l="1"/>
  <c r="AJ2314" i="6"/>
  <c r="AL2313" i="6"/>
  <c r="AK2313" i="6"/>
  <c r="AW2312" i="6"/>
  <c r="AX2312" i="6"/>
  <c r="AV2313" i="6"/>
  <c r="AS2313" i="6"/>
  <c r="AT2312" i="6"/>
  <c r="BB2313" i="6"/>
  <c r="BA2314" i="6"/>
  <c r="AN2312" i="6"/>
  <c r="AO2311" i="6"/>
  <c r="AR2311" i="6" s="1"/>
  <c r="AP2311" i="6"/>
  <c r="AQ2311" i="6" l="1"/>
  <c r="BB2314" i="6"/>
  <c r="BA2315" i="6"/>
  <c r="AT2313" i="6"/>
  <c r="AS2314" i="6"/>
  <c r="AX2313" i="6"/>
  <c r="AV2314" i="6"/>
  <c r="AW2313" i="6"/>
  <c r="AL2314" i="6"/>
  <c r="AJ2315" i="6"/>
  <c r="AK2314" i="6"/>
  <c r="AN2313" i="6"/>
  <c r="AP2312" i="6"/>
  <c r="AO2312" i="6"/>
  <c r="AR2312" i="6" s="1"/>
  <c r="AQ2312" i="6" l="1"/>
  <c r="AJ2316" i="6"/>
  <c r="AL2315" i="6"/>
  <c r="AK2315" i="6"/>
  <c r="AS2315" i="6"/>
  <c r="AT2314" i="6"/>
  <c r="BB2315" i="6"/>
  <c r="BA2316" i="6"/>
  <c r="AX2314" i="6"/>
  <c r="AV2315" i="6"/>
  <c r="AW2314" i="6"/>
  <c r="AN2314" i="6"/>
  <c r="AP2313" i="6"/>
  <c r="AO2313" i="6"/>
  <c r="AR2313" i="6" s="1"/>
  <c r="AQ2313" i="6" l="1"/>
  <c r="BA2317" i="6"/>
  <c r="BB2316" i="6"/>
  <c r="AS2316" i="6"/>
  <c r="AT2315" i="6"/>
  <c r="AW2315" i="6"/>
  <c r="AX2315" i="6"/>
  <c r="AV2316" i="6"/>
  <c r="AJ2317" i="6"/>
  <c r="AL2316" i="6"/>
  <c r="AK2316" i="6"/>
  <c r="AN2315" i="6"/>
  <c r="AO2314" i="6"/>
  <c r="AR2314" i="6" s="1"/>
  <c r="AP2314" i="6"/>
  <c r="AQ2314" i="6" l="1"/>
  <c r="AK2317" i="6"/>
  <c r="AJ2318" i="6"/>
  <c r="AL2317" i="6"/>
  <c r="AT2316" i="6"/>
  <c r="AS2317" i="6"/>
  <c r="AV2317" i="6"/>
  <c r="AX2316" i="6"/>
  <c r="AW2316" i="6"/>
  <c r="BA2318" i="6"/>
  <c r="BB2317" i="6"/>
  <c r="AN2316" i="6"/>
  <c r="AO2315" i="6"/>
  <c r="AR2315" i="6" s="1"/>
  <c r="AP2315" i="6"/>
  <c r="AQ2315" i="6" l="1"/>
  <c r="BA2319" i="6"/>
  <c r="BB2318" i="6"/>
  <c r="AS2318" i="6"/>
  <c r="AT2317" i="6"/>
  <c r="AJ2319" i="6"/>
  <c r="AL2318" i="6"/>
  <c r="AK2318" i="6"/>
  <c r="AW2317" i="6"/>
  <c r="AV2318" i="6"/>
  <c r="AX2317" i="6"/>
  <c r="AN2317" i="6"/>
  <c r="AP2316" i="6"/>
  <c r="AO2316" i="6"/>
  <c r="AR2316" i="6" s="1"/>
  <c r="AQ2316" i="6" l="1"/>
  <c r="AX2318" i="6"/>
  <c r="AV2319" i="6"/>
  <c r="AW2318" i="6"/>
  <c r="AJ2320" i="6"/>
  <c r="AK2319" i="6"/>
  <c r="AL2319" i="6"/>
  <c r="AS2319" i="6"/>
  <c r="AT2318" i="6"/>
  <c r="BB2319" i="6"/>
  <c r="BA2320" i="6"/>
  <c r="AN2318" i="6"/>
  <c r="AP2317" i="6"/>
  <c r="AO2317" i="6"/>
  <c r="AR2317" i="6" s="1"/>
  <c r="AQ2317" i="6" l="1"/>
  <c r="BA2321" i="6"/>
  <c r="BB2320" i="6"/>
  <c r="AS2320" i="6"/>
  <c r="AT2319" i="6"/>
  <c r="AV2320" i="6"/>
  <c r="AX2319" i="6"/>
  <c r="AW2319" i="6"/>
  <c r="AJ2321" i="6"/>
  <c r="AK2320" i="6"/>
  <c r="AL2320" i="6"/>
  <c r="AN2319" i="6"/>
  <c r="AO2318" i="6"/>
  <c r="AR2318" i="6" s="1"/>
  <c r="AP2318" i="6"/>
  <c r="AQ2318" i="6" l="1"/>
  <c r="AK2321" i="6"/>
  <c r="AJ2322" i="6"/>
  <c r="AL2321" i="6"/>
  <c r="AS2321" i="6"/>
  <c r="AT2320" i="6"/>
  <c r="AX2320" i="6"/>
  <c r="AV2321" i="6"/>
  <c r="AW2320" i="6"/>
  <c r="BA2322" i="6"/>
  <c r="BB2321" i="6"/>
  <c r="AN2320" i="6"/>
  <c r="AO2319" i="6"/>
  <c r="AR2319" i="6" s="1"/>
  <c r="AP2319" i="6"/>
  <c r="AQ2319" i="6" l="1"/>
  <c r="BA2323" i="6"/>
  <c r="BB2322" i="6"/>
  <c r="AS2322" i="6"/>
  <c r="AT2321" i="6"/>
  <c r="AJ2323" i="6"/>
  <c r="AL2322" i="6"/>
  <c r="AK2322" i="6"/>
  <c r="AX2321" i="6"/>
  <c r="AV2322" i="6"/>
  <c r="AW2321" i="6"/>
  <c r="AN2321" i="6"/>
  <c r="AP2320" i="6"/>
  <c r="AO2320" i="6"/>
  <c r="AR2320" i="6" s="1"/>
  <c r="AQ2320" i="6" l="1"/>
  <c r="AV2323" i="6"/>
  <c r="AX2322" i="6"/>
  <c r="AW2322" i="6"/>
  <c r="AL2323" i="6"/>
  <c r="AJ2324" i="6"/>
  <c r="AK2323" i="6"/>
  <c r="AS2323" i="6"/>
  <c r="AT2322" i="6"/>
  <c r="BA2324" i="6"/>
  <c r="BB2323" i="6"/>
  <c r="AN2322" i="6"/>
  <c r="AP2321" i="6"/>
  <c r="AO2321" i="6"/>
  <c r="AR2321" i="6" s="1"/>
  <c r="AQ2321" i="6" l="1"/>
  <c r="BA2325" i="6"/>
  <c r="BB2324" i="6"/>
  <c r="AS2324" i="6"/>
  <c r="AT2323" i="6"/>
  <c r="AK2324" i="6"/>
  <c r="AJ2325" i="6"/>
  <c r="AL2324" i="6"/>
  <c r="AX2323" i="6"/>
  <c r="AV2324" i="6"/>
  <c r="AW2323" i="6"/>
  <c r="AN2323" i="6"/>
  <c r="AO2322" i="6"/>
  <c r="AR2322" i="6" s="1"/>
  <c r="AP2322" i="6"/>
  <c r="AQ2322" i="6" l="1"/>
  <c r="AV2325" i="6"/>
  <c r="AX2324" i="6"/>
  <c r="AW2324" i="6"/>
  <c r="AS2325" i="6"/>
  <c r="AT2324" i="6"/>
  <c r="AK2325" i="6"/>
  <c r="AL2325" i="6"/>
  <c r="AJ2326" i="6"/>
  <c r="BB2325" i="6"/>
  <c r="BA2326" i="6"/>
  <c r="AN2324" i="6"/>
  <c r="AO2323" i="6"/>
  <c r="AR2323" i="6" s="1"/>
  <c r="AP2323" i="6"/>
  <c r="AQ2323" i="6" l="1"/>
  <c r="BA2327" i="6"/>
  <c r="BB2326" i="6"/>
  <c r="AT2325" i="6"/>
  <c r="AS2326" i="6"/>
  <c r="AK2326" i="6"/>
  <c r="AJ2327" i="6"/>
  <c r="AL2326" i="6"/>
  <c r="AX2325" i="6"/>
  <c r="AW2325" i="6"/>
  <c r="AV2326" i="6"/>
  <c r="AN2325" i="6"/>
  <c r="AP2324" i="6"/>
  <c r="AO2324" i="6"/>
  <c r="AR2324" i="6" s="1"/>
  <c r="AQ2324" i="6" l="1"/>
  <c r="AX2326" i="6"/>
  <c r="AW2326" i="6"/>
  <c r="AV2327" i="6"/>
  <c r="AS2327" i="6"/>
  <c r="AT2326" i="6"/>
  <c r="AK2327" i="6"/>
  <c r="AJ2328" i="6"/>
  <c r="AL2327" i="6"/>
  <c r="BA2328" i="6"/>
  <c r="BB2327" i="6"/>
  <c r="AN2326" i="6"/>
  <c r="AP2325" i="6"/>
  <c r="AO2325" i="6"/>
  <c r="AR2325" i="6" s="1"/>
  <c r="AQ2325" i="6" l="1"/>
  <c r="BA2329" i="6"/>
  <c r="BB2328" i="6"/>
  <c r="AJ2329" i="6"/>
  <c r="AL2328" i="6"/>
  <c r="AK2328" i="6"/>
  <c r="AS2328" i="6"/>
  <c r="AT2327" i="6"/>
  <c r="AX2327" i="6"/>
  <c r="AV2328" i="6"/>
  <c r="AW2327" i="6"/>
  <c r="AN2327" i="6"/>
  <c r="AO2326" i="6"/>
  <c r="AR2326" i="6" s="1"/>
  <c r="AP2326" i="6"/>
  <c r="AQ2326" i="6" l="1"/>
  <c r="AK2329" i="6"/>
  <c r="AL2329" i="6"/>
  <c r="AJ2330" i="6"/>
  <c r="AS2329" i="6"/>
  <c r="AT2328" i="6"/>
  <c r="AX2328" i="6"/>
  <c r="AV2329" i="6"/>
  <c r="AW2328" i="6"/>
  <c r="BA2330" i="6"/>
  <c r="BB2329" i="6"/>
  <c r="AN2328" i="6"/>
  <c r="AO2327" i="6"/>
  <c r="AR2327" i="6" s="1"/>
  <c r="AP2327" i="6"/>
  <c r="AQ2327" i="6" l="1"/>
  <c r="AJ2331" i="6"/>
  <c r="AK2330" i="6"/>
  <c r="AL2330" i="6"/>
  <c r="AX2329" i="6"/>
  <c r="AW2329" i="6"/>
  <c r="AV2330" i="6"/>
  <c r="AT2329" i="6"/>
  <c r="AS2330" i="6"/>
  <c r="BA2331" i="6"/>
  <c r="BB2330" i="6"/>
  <c r="AN2329" i="6"/>
  <c r="AP2328" i="6"/>
  <c r="AO2328" i="6"/>
  <c r="AR2328" i="6" s="1"/>
  <c r="AQ2328" i="6" l="1"/>
  <c r="AT2330" i="6"/>
  <c r="AS2331" i="6"/>
  <c r="BA2332" i="6"/>
  <c r="BB2331" i="6"/>
  <c r="AV2331" i="6"/>
  <c r="AW2330" i="6"/>
  <c r="AX2330" i="6"/>
  <c r="AL2331" i="6"/>
  <c r="AJ2332" i="6"/>
  <c r="AK2331" i="6"/>
  <c r="AN2330" i="6"/>
  <c r="AP2329" i="6"/>
  <c r="AO2329" i="6"/>
  <c r="AR2329" i="6" s="1"/>
  <c r="AQ2329" i="6" l="1"/>
  <c r="AJ2333" i="6"/>
  <c r="AK2332" i="6"/>
  <c r="AL2332" i="6"/>
  <c r="BB2332" i="6"/>
  <c r="BA2333" i="6"/>
  <c r="AX2331" i="6"/>
  <c r="AV2332" i="6"/>
  <c r="AW2331" i="6"/>
  <c r="AS2332" i="6"/>
  <c r="AT2331" i="6"/>
  <c r="AN2331" i="6"/>
  <c r="AO2330" i="6"/>
  <c r="AR2330" i="6" s="1"/>
  <c r="AP2330" i="6"/>
  <c r="AQ2330" i="6" l="1"/>
  <c r="AS2333" i="6"/>
  <c r="AT2332" i="6"/>
  <c r="AX2332" i="6"/>
  <c r="AW2332" i="6"/>
  <c r="AV2333" i="6"/>
  <c r="BB2333" i="6"/>
  <c r="BA2334" i="6"/>
  <c r="AK2333" i="6"/>
  <c r="AL2333" i="6"/>
  <c r="AJ2334" i="6"/>
  <c r="AN2332" i="6"/>
  <c r="AO2331" i="6"/>
  <c r="AR2331" i="6" s="1"/>
  <c r="AP2331" i="6"/>
  <c r="AQ2331" i="6" l="1"/>
  <c r="AX2333" i="6"/>
  <c r="AV2334" i="6"/>
  <c r="AW2333" i="6"/>
  <c r="AK2334" i="6"/>
  <c r="AJ2335" i="6"/>
  <c r="AL2334" i="6"/>
  <c r="BA2335" i="6"/>
  <c r="BB2334" i="6"/>
  <c r="AS2334" i="6"/>
  <c r="AT2333" i="6"/>
  <c r="AN2333" i="6"/>
  <c r="AP2332" i="6"/>
  <c r="AO2332" i="6"/>
  <c r="AR2332" i="6" s="1"/>
  <c r="AQ2332" i="6" l="1"/>
  <c r="AS2335" i="6"/>
  <c r="AT2334" i="6"/>
  <c r="AV2335" i="6"/>
  <c r="AX2334" i="6"/>
  <c r="AW2334" i="6"/>
  <c r="BA2336" i="6"/>
  <c r="BB2335" i="6"/>
  <c r="AJ2336" i="6"/>
  <c r="AL2335" i="6"/>
  <c r="AK2335" i="6"/>
  <c r="AN2334" i="6"/>
  <c r="AP2333" i="6"/>
  <c r="AO2333" i="6"/>
  <c r="AR2333" i="6" s="1"/>
  <c r="AQ2333" i="6" l="1"/>
  <c r="AX2335" i="6"/>
  <c r="AV2336" i="6"/>
  <c r="AW2335" i="6"/>
  <c r="BA2337" i="6"/>
  <c r="BB2336" i="6"/>
  <c r="AL2336" i="6"/>
  <c r="AK2336" i="6"/>
  <c r="AJ2337" i="6"/>
  <c r="AS2336" i="6"/>
  <c r="AT2335" i="6"/>
  <c r="AN2335" i="6"/>
  <c r="AO2334" i="6"/>
  <c r="AR2334" i="6" s="1"/>
  <c r="AP2334" i="6"/>
  <c r="AQ2334" i="6" l="1"/>
  <c r="AT2336" i="6"/>
  <c r="AS2337" i="6"/>
  <c r="AK2337" i="6"/>
  <c r="AL2337" i="6"/>
  <c r="AJ2338" i="6"/>
  <c r="BA2338" i="6"/>
  <c r="BB2337" i="6"/>
  <c r="AX2336" i="6"/>
  <c r="AV2337" i="6"/>
  <c r="AW2336" i="6"/>
  <c r="AN2336" i="6"/>
  <c r="AO2335" i="6"/>
  <c r="AR2335" i="6" s="1"/>
  <c r="AP2335" i="6"/>
  <c r="AQ2335" i="6" l="1"/>
  <c r="BA2339" i="6"/>
  <c r="BB2338" i="6"/>
  <c r="AT2337" i="6"/>
  <c r="AS2338" i="6"/>
  <c r="AW2337" i="6"/>
  <c r="AV2338" i="6"/>
  <c r="AX2337" i="6"/>
  <c r="AJ2339" i="6"/>
  <c r="AL2338" i="6"/>
  <c r="AK2338" i="6"/>
  <c r="AN2337" i="6"/>
  <c r="AP2336" i="6"/>
  <c r="AO2336" i="6"/>
  <c r="AR2336" i="6" s="1"/>
  <c r="AQ2336" i="6" l="1"/>
  <c r="AX2338" i="6"/>
  <c r="AV2339" i="6"/>
  <c r="AW2338" i="6"/>
  <c r="AK2339" i="6"/>
  <c r="AJ2340" i="6"/>
  <c r="AL2339" i="6"/>
  <c r="AS2339" i="6"/>
  <c r="AT2338" i="6"/>
  <c r="BA2340" i="6"/>
  <c r="BB2339" i="6"/>
  <c r="AN2338" i="6"/>
  <c r="AP2337" i="6"/>
  <c r="AO2337" i="6"/>
  <c r="AR2337" i="6" s="1"/>
  <c r="AQ2337" i="6" l="1"/>
  <c r="BA2341" i="6"/>
  <c r="BB2340" i="6"/>
  <c r="AT2339" i="6"/>
  <c r="AS2340" i="6"/>
  <c r="AX2339" i="6"/>
  <c r="AW2339" i="6"/>
  <c r="AV2340" i="6"/>
  <c r="AL2340" i="6"/>
  <c r="AJ2341" i="6"/>
  <c r="AK2340" i="6"/>
  <c r="AN2339" i="6"/>
  <c r="AO2338" i="6"/>
  <c r="AR2338" i="6" s="1"/>
  <c r="AP2338" i="6"/>
  <c r="AQ2338" i="6" l="1"/>
  <c r="AW2340" i="6"/>
  <c r="AV2341" i="6"/>
  <c r="AX2340" i="6"/>
  <c r="AK2341" i="6"/>
  <c r="AJ2342" i="6"/>
  <c r="AL2341" i="6"/>
  <c r="AS2341" i="6"/>
  <c r="AT2340" i="6"/>
  <c r="BA2342" i="6"/>
  <c r="BB2341" i="6"/>
  <c r="AN2340" i="6"/>
  <c r="AO2339" i="6"/>
  <c r="AR2339" i="6" s="1"/>
  <c r="AP2339" i="6"/>
  <c r="AQ2339" i="6" l="1"/>
  <c r="BB2342" i="6"/>
  <c r="BA2343" i="6"/>
  <c r="AS2342" i="6"/>
  <c r="AT2341" i="6"/>
  <c r="AX2341" i="6"/>
  <c r="AW2341" i="6"/>
  <c r="AV2342" i="6"/>
  <c r="AK2342" i="6"/>
  <c r="AJ2343" i="6"/>
  <c r="AL2342" i="6"/>
  <c r="AN2341" i="6"/>
  <c r="AP2340" i="6"/>
  <c r="AO2340" i="6"/>
  <c r="AR2340" i="6" s="1"/>
  <c r="AQ2340" i="6" l="1"/>
  <c r="AJ2344" i="6"/>
  <c r="AK2343" i="6"/>
  <c r="AL2343" i="6"/>
  <c r="AX2342" i="6"/>
  <c r="AW2342" i="6"/>
  <c r="AV2343" i="6"/>
  <c r="BA2344" i="6"/>
  <c r="BB2343" i="6"/>
  <c r="AS2343" i="6"/>
  <c r="AT2342" i="6"/>
  <c r="AN2342" i="6"/>
  <c r="AP2341" i="6"/>
  <c r="AO2341" i="6"/>
  <c r="AR2341" i="6" s="1"/>
  <c r="AQ2341" i="6" l="1"/>
  <c r="BB2344" i="6"/>
  <c r="BA2345" i="6"/>
  <c r="AX2343" i="6"/>
  <c r="AV2344" i="6"/>
  <c r="AW2343" i="6"/>
  <c r="AT2343" i="6"/>
  <c r="AS2344" i="6"/>
  <c r="AJ2345" i="6"/>
  <c r="AK2344" i="6"/>
  <c r="AL2344" i="6"/>
  <c r="AN2343" i="6"/>
  <c r="AO2342" i="6"/>
  <c r="AR2342" i="6" s="1"/>
  <c r="AP2342" i="6"/>
  <c r="AQ2342" i="6" l="1"/>
  <c r="AK2345" i="6"/>
  <c r="AJ2346" i="6"/>
  <c r="AL2345" i="6"/>
  <c r="BA2346" i="6"/>
  <c r="BB2345" i="6"/>
  <c r="AS2345" i="6"/>
  <c r="AT2344" i="6"/>
  <c r="AV2345" i="6"/>
  <c r="AX2344" i="6"/>
  <c r="AW2344" i="6"/>
  <c r="AN2344" i="6"/>
  <c r="AO2343" i="6"/>
  <c r="AR2343" i="6" s="1"/>
  <c r="AP2343" i="6"/>
  <c r="AQ2343" i="6" l="1"/>
  <c r="AX2345" i="6"/>
  <c r="AV2346" i="6"/>
  <c r="AW2345" i="6"/>
  <c r="AL2346" i="6"/>
  <c r="AJ2347" i="6"/>
  <c r="AK2346" i="6"/>
  <c r="AT2345" i="6"/>
  <c r="AS2346" i="6"/>
  <c r="BB2346" i="6"/>
  <c r="BA2347" i="6"/>
  <c r="AN2345" i="6"/>
  <c r="AP2344" i="6"/>
  <c r="AO2344" i="6"/>
  <c r="AR2344" i="6" s="1"/>
  <c r="AQ2344" i="6" l="1"/>
  <c r="AS2347" i="6"/>
  <c r="AT2346" i="6"/>
  <c r="AX2346" i="6"/>
  <c r="AV2347" i="6"/>
  <c r="AW2346" i="6"/>
  <c r="BA2348" i="6"/>
  <c r="BB2347" i="6"/>
  <c r="AJ2348" i="6"/>
  <c r="AK2347" i="6"/>
  <c r="AL2347" i="6"/>
  <c r="AN2346" i="6"/>
  <c r="AP2345" i="6"/>
  <c r="AO2345" i="6"/>
  <c r="AR2345" i="6" s="1"/>
  <c r="AQ2345" i="6" l="1"/>
  <c r="AJ2349" i="6"/>
  <c r="AK2348" i="6"/>
  <c r="AL2348" i="6"/>
  <c r="BB2348" i="6"/>
  <c r="BA2349" i="6"/>
  <c r="AX2347" i="6"/>
  <c r="AV2348" i="6"/>
  <c r="AW2347" i="6"/>
  <c r="AS2348" i="6"/>
  <c r="AT2347" i="6"/>
  <c r="AN2347" i="6"/>
  <c r="AO2346" i="6"/>
  <c r="AR2346" i="6" s="1"/>
  <c r="AP2346" i="6"/>
  <c r="AQ2346" i="6" l="1"/>
  <c r="AS2349" i="6"/>
  <c r="AT2348" i="6"/>
  <c r="AX2348" i="6"/>
  <c r="AV2349" i="6"/>
  <c r="AW2348" i="6"/>
  <c r="BB2349" i="6"/>
  <c r="BA2350" i="6"/>
  <c r="AJ2350" i="6"/>
  <c r="AK2349" i="6"/>
  <c r="AL2349" i="6"/>
  <c r="AN2348" i="6"/>
  <c r="AO2347" i="6"/>
  <c r="AR2347" i="6" s="1"/>
  <c r="AP2347" i="6"/>
  <c r="AQ2347" i="6" l="1"/>
  <c r="AL2350" i="6"/>
  <c r="AJ2351" i="6"/>
  <c r="AK2350" i="6"/>
  <c r="BA2351" i="6"/>
  <c r="BB2350" i="6"/>
  <c r="AW2349" i="6"/>
  <c r="AV2350" i="6"/>
  <c r="AX2349" i="6"/>
  <c r="AT2349" i="6"/>
  <c r="AS2350" i="6"/>
  <c r="AN2349" i="6"/>
  <c r="AP2348" i="6"/>
  <c r="AO2348" i="6"/>
  <c r="AR2348" i="6" s="1"/>
  <c r="AQ2348" i="6" l="1"/>
  <c r="AT2350" i="6"/>
  <c r="AS2351" i="6"/>
  <c r="BB2351" i="6"/>
  <c r="BA2352" i="6"/>
  <c r="AJ2352" i="6"/>
  <c r="AL2351" i="6"/>
  <c r="AK2351" i="6"/>
  <c r="AX2350" i="6"/>
  <c r="AV2351" i="6"/>
  <c r="AW2350" i="6"/>
  <c r="AN2350" i="6"/>
  <c r="AP2349" i="6"/>
  <c r="AO2349" i="6"/>
  <c r="AR2349" i="6" s="1"/>
  <c r="AQ2349" i="6" l="1"/>
  <c r="AX2351" i="6"/>
  <c r="AV2352" i="6"/>
  <c r="AW2351" i="6"/>
  <c r="AT2351" i="6"/>
  <c r="AS2352" i="6"/>
  <c r="AJ2353" i="6"/>
  <c r="AL2352" i="6"/>
  <c r="AK2352" i="6"/>
  <c r="BB2352" i="6"/>
  <c r="BA2353" i="6"/>
  <c r="AN2351" i="6"/>
  <c r="AO2350" i="6"/>
  <c r="AR2350" i="6" s="1"/>
  <c r="AP2350" i="6"/>
  <c r="AQ2350" i="6" l="1"/>
  <c r="AT2352" i="6"/>
  <c r="AS2353" i="6"/>
  <c r="AX2352" i="6"/>
  <c r="AV2353" i="6"/>
  <c r="AW2352" i="6"/>
  <c r="BA2354" i="6"/>
  <c r="BB2353" i="6"/>
  <c r="AK2353" i="6"/>
  <c r="AJ2354" i="6"/>
  <c r="AL2353" i="6"/>
  <c r="AN2352" i="6"/>
  <c r="AO2351" i="6"/>
  <c r="AR2351" i="6" s="1"/>
  <c r="AP2351" i="6"/>
  <c r="AQ2351" i="6" l="1"/>
  <c r="AJ2355" i="6"/>
  <c r="AK2354" i="6"/>
  <c r="AL2354" i="6"/>
  <c r="AX2353" i="6"/>
  <c r="AV2354" i="6"/>
  <c r="AW2353" i="6"/>
  <c r="AT2353" i="6"/>
  <c r="AS2354" i="6"/>
  <c r="BA2355" i="6"/>
  <c r="BB2354" i="6"/>
  <c r="AN2353" i="6"/>
  <c r="AP2352" i="6"/>
  <c r="AO2352" i="6"/>
  <c r="AR2352" i="6" s="1"/>
  <c r="AQ2352" i="6" l="1"/>
  <c r="AT2354" i="6"/>
  <c r="AS2355" i="6"/>
  <c r="BA2356" i="6"/>
  <c r="BB2355" i="6"/>
  <c r="AX2354" i="6"/>
  <c r="AW2354" i="6"/>
  <c r="AV2355" i="6"/>
  <c r="AK2355" i="6"/>
  <c r="AJ2356" i="6"/>
  <c r="AL2355" i="6"/>
  <c r="AN2354" i="6"/>
  <c r="AP2353" i="6"/>
  <c r="AO2353" i="6"/>
  <c r="AR2353" i="6" s="1"/>
  <c r="AQ2353" i="6" l="1"/>
  <c r="AX2355" i="6"/>
  <c r="AV2356" i="6"/>
  <c r="AW2355" i="6"/>
  <c r="AJ2357" i="6"/>
  <c r="AL2356" i="6"/>
  <c r="AK2356" i="6"/>
  <c r="AS2356" i="6"/>
  <c r="AT2355" i="6"/>
  <c r="BA2357" i="6"/>
  <c r="BB2356" i="6"/>
  <c r="AN2355" i="6"/>
  <c r="AO2354" i="6"/>
  <c r="AR2354" i="6" s="1"/>
  <c r="AP2354" i="6"/>
  <c r="AQ2354" i="6" l="1"/>
  <c r="AT2356" i="6"/>
  <c r="AS2357" i="6"/>
  <c r="BB2357" i="6"/>
  <c r="BA2358" i="6"/>
  <c r="AX2356" i="6"/>
  <c r="AV2357" i="6"/>
  <c r="AW2356" i="6"/>
  <c r="AL2357" i="6"/>
  <c r="AJ2358" i="6"/>
  <c r="AK2357" i="6"/>
  <c r="AN2356" i="6"/>
  <c r="AO2355" i="6"/>
  <c r="AR2355" i="6" s="1"/>
  <c r="AP2355" i="6"/>
  <c r="AQ2355" i="6" l="1"/>
  <c r="AW2357" i="6"/>
  <c r="AV2358" i="6"/>
  <c r="AX2357" i="6"/>
  <c r="AS2358" i="6"/>
  <c r="AT2357" i="6"/>
  <c r="AL2358" i="6"/>
  <c r="AK2358" i="6"/>
  <c r="AJ2359" i="6"/>
  <c r="BB2358" i="6"/>
  <c r="BA2359" i="6"/>
  <c r="AN2357" i="6"/>
  <c r="AP2356" i="6"/>
  <c r="AO2356" i="6"/>
  <c r="AR2356" i="6" s="1"/>
  <c r="AQ2356" i="6" l="1"/>
  <c r="AJ2360" i="6"/>
  <c r="AL2359" i="6"/>
  <c r="AK2359" i="6"/>
  <c r="BB2359" i="6"/>
  <c r="BA2360" i="6"/>
  <c r="AX2358" i="6"/>
  <c r="AV2359" i="6"/>
  <c r="AW2358" i="6"/>
  <c r="AT2358" i="6"/>
  <c r="AS2359" i="6"/>
  <c r="AN2358" i="6"/>
  <c r="AP2357" i="6"/>
  <c r="AO2357" i="6"/>
  <c r="AR2357" i="6" s="1"/>
  <c r="AQ2357" i="6" l="1"/>
  <c r="AS2360" i="6"/>
  <c r="AT2359" i="6"/>
  <c r="BA2361" i="6"/>
  <c r="BB2360" i="6"/>
  <c r="AV2360" i="6"/>
  <c r="AX2359" i="6"/>
  <c r="AW2359" i="6"/>
  <c r="AJ2361" i="6"/>
  <c r="AL2360" i="6"/>
  <c r="AK2360" i="6"/>
  <c r="AN2359" i="6"/>
  <c r="AO2358" i="6"/>
  <c r="AR2358" i="6" s="1"/>
  <c r="AP2358" i="6"/>
  <c r="AQ2358" i="6" l="1"/>
  <c r="AK2361" i="6"/>
  <c r="AL2361" i="6"/>
  <c r="AJ2362" i="6"/>
  <c r="AW2360" i="6"/>
  <c r="AV2361" i="6"/>
  <c r="AX2360" i="6"/>
  <c r="BA2362" i="6"/>
  <c r="BB2361" i="6"/>
  <c r="AS2361" i="6"/>
  <c r="AT2360" i="6"/>
  <c r="AN2360" i="6"/>
  <c r="AO2359" i="6"/>
  <c r="AR2359" i="6" s="1"/>
  <c r="AP2359" i="6"/>
  <c r="AQ2359" i="6" l="1"/>
  <c r="AS2362" i="6"/>
  <c r="AT2361" i="6"/>
  <c r="BB2362" i="6"/>
  <c r="BA2363" i="6"/>
  <c r="AW2361" i="6"/>
  <c r="AV2362" i="6"/>
  <c r="AX2361" i="6"/>
  <c r="AJ2363" i="6"/>
  <c r="AK2362" i="6"/>
  <c r="AL2362" i="6"/>
  <c r="AN2361" i="6"/>
  <c r="AP2360" i="6"/>
  <c r="AO2360" i="6"/>
  <c r="AR2360" i="6" s="1"/>
  <c r="AQ2360" i="6" l="1"/>
  <c r="AX2362" i="6"/>
  <c r="AV2363" i="6"/>
  <c r="AW2362" i="6"/>
  <c r="BB2363" i="6"/>
  <c r="BA2364" i="6"/>
  <c r="AJ2364" i="6"/>
  <c r="AL2363" i="6"/>
  <c r="AK2363" i="6"/>
  <c r="AS2363" i="6"/>
  <c r="AT2362" i="6"/>
  <c r="AN2362" i="6"/>
  <c r="AP2361" i="6"/>
  <c r="AO2361" i="6"/>
  <c r="AR2361" i="6" s="1"/>
  <c r="AQ2361" i="6" l="1"/>
  <c r="AT2363" i="6"/>
  <c r="AS2364" i="6"/>
  <c r="AJ2365" i="6"/>
  <c r="AK2364" i="6"/>
  <c r="AL2364" i="6"/>
  <c r="AX2363" i="6"/>
  <c r="AV2364" i="6"/>
  <c r="AW2363" i="6"/>
  <c r="BA2365" i="6"/>
  <c r="BB2364" i="6"/>
  <c r="AN2363" i="6"/>
  <c r="AO2362" i="6"/>
  <c r="AR2362" i="6" s="1"/>
  <c r="AP2362" i="6"/>
  <c r="AQ2362" i="6" l="1"/>
  <c r="AX2364" i="6"/>
  <c r="AW2364" i="6"/>
  <c r="AV2365" i="6"/>
  <c r="BB2365" i="6"/>
  <c r="BA2366" i="6"/>
  <c r="AS2365" i="6"/>
  <c r="AT2364" i="6"/>
  <c r="AK2365" i="6"/>
  <c r="AJ2366" i="6"/>
  <c r="AL2365" i="6"/>
  <c r="AN2364" i="6"/>
  <c r="AO2363" i="6"/>
  <c r="AR2363" i="6" s="1"/>
  <c r="AP2363" i="6"/>
  <c r="AQ2363" i="6" l="1"/>
  <c r="AJ2367" i="6"/>
  <c r="AL2366" i="6"/>
  <c r="AK2366" i="6"/>
  <c r="AV2366" i="6"/>
  <c r="AX2365" i="6"/>
  <c r="AW2365" i="6"/>
  <c r="BB2366" i="6"/>
  <c r="BA2367" i="6"/>
  <c r="AS2366" i="6"/>
  <c r="AT2365" i="6"/>
  <c r="AN2365" i="6"/>
  <c r="AP2364" i="6"/>
  <c r="AO2364" i="6"/>
  <c r="AR2364" i="6" s="1"/>
  <c r="AQ2364" i="6" l="1"/>
  <c r="AT2366" i="6"/>
  <c r="AS2367" i="6"/>
  <c r="BB2367" i="6"/>
  <c r="BA2368" i="6"/>
  <c r="AV2367" i="6"/>
  <c r="AX2366" i="6"/>
  <c r="AW2366" i="6"/>
  <c r="AL2367" i="6"/>
  <c r="AJ2368" i="6"/>
  <c r="AK2367" i="6"/>
  <c r="AN2366" i="6"/>
  <c r="AP2365" i="6"/>
  <c r="AO2365" i="6"/>
  <c r="AR2365" i="6" s="1"/>
  <c r="AQ2365" i="6" l="1"/>
  <c r="AL2368" i="6"/>
  <c r="AJ2369" i="6"/>
  <c r="AK2368" i="6"/>
  <c r="AX2367" i="6"/>
  <c r="AV2368" i="6"/>
  <c r="AW2367" i="6"/>
  <c r="BB2368" i="6"/>
  <c r="BA2369" i="6"/>
  <c r="AS2368" i="6"/>
  <c r="AT2367" i="6"/>
  <c r="AN2367" i="6"/>
  <c r="AO2366" i="6"/>
  <c r="AR2366" i="6" s="1"/>
  <c r="AP2366" i="6"/>
  <c r="AQ2366" i="6" l="1"/>
  <c r="AT2368" i="6"/>
  <c r="AS2369" i="6"/>
  <c r="BB2369" i="6"/>
  <c r="BA2370" i="6"/>
  <c r="AL2369" i="6"/>
  <c r="AJ2370" i="6"/>
  <c r="AK2369" i="6"/>
  <c r="AV2369" i="6"/>
  <c r="AX2368" i="6"/>
  <c r="AW2368" i="6"/>
  <c r="AN2368" i="6"/>
  <c r="AO2367" i="6"/>
  <c r="AR2367" i="6" s="1"/>
  <c r="AP2367" i="6"/>
  <c r="AQ2367" i="6" l="1"/>
  <c r="AT2369" i="6"/>
  <c r="AS2370" i="6"/>
  <c r="AX2369" i="6"/>
  <c r="AW2369" i="6"/>
  <c r="AV2370" i="6"/>
  <c r="AJ2371" i="6"/>
  <c r="AK2370" i="6"/>
  <c r="AL2370" i="6"/>
  <c r="BB2370" i="6"/>
  <c r="BA2371" i="6"/>
  <c r="AN2369" i="6"/>
  <c r="AP2368" i="6"/>
  <c r="AO2368" i="6"/>
  <c r="AR2368" i="6" s="1"/>
  <c r="AQ2368" i="6" l="1"/>
  <c r="BB2371" i="6"/>
  <c r="BA2372" i="6"/>
  <c r="AJ2372" i="6"/>
  <c r="AL2371" i="6"/>
  <c r="AK2371" i="6"/>
  <c r="AT2370" i="6"/>
  <c r="AS2371" i="6"/>
  <c r="AX2370" i="6"/>
  <c r="AW2370" i="6"/>
  <c r="AV2371" i="6"/>
  <c r="AN2370" i="6"/>
  <c r="AP2369" i="6"/>
  <c r="AO2369" i="6"/>
  <c r="AR2369" i="6" s="1"/>
  <c r="AQ2369" i="6" l="1"/>
  <c r="AT2371" i="6"/>
  <c r="AS2372" i="6"/>
  <c r="BB2372" i="6"/>
  <c r="BA2373" i="6"/>
  <c r="AX2371" i="6"/>
  <c r="AV2372" i="6"/>
  <c r="AW2371" i="6"/>
  <c r="AJ2373" i="6"/>
  <c r="AK2372" i="6"/>
  <c r="AL2372" i="6"/>
  <c r="AN2371" i="6"/>
  <c r="AO2370" i="6"/>
  <c r="AR2370" i="6" s="1"/>
  <c r="AP2370" i="6"/>
  <c r="AQ2370" i="6" l="1"/>
  <c r="AJ2374" i="6"/>
  <c r="AK2373" i="6"/>
  <c r="AL2373" i="6"/>
  <c r="BA2374" i="6"/>
  <c r="BB2373" i="6"/>
  <c r="AT2372" i="6"/>
  <c r="AS2373" i="6"/>
  <c r="AX2372" i="6"/>
  <c r="AW2372" i="6"/>
  <c r="AV2373" i="6"/>
  <c r="AN2372" i="6"/>
  <c r="AO2371" i="6"/>
  <c r="AR2371" i="6" s="1"/>
  <c r="AP2371" i="6"/>
  <c r="AQ2371" i="6" l="1"/>
  <c r="AW2373" i="6"/>
  <c r="AV2374" i="6"/>
  <c r="AX2373" i="6"/>
  <c r="AS2374" i="6"/>
  <c r="AT2373" i="6"/>
  <c r="BB2374" i="6"/>
  <c r="BA2375" i="6"/>
  <c r="AK2374" i="6"/>
  <c r="AJ2375" i="6"/>
  <c r="AL2374" i="6"/>
  <c r="AN2373" i="6"/>
  <c r="AP2372" i="6"/>
  <c r="AO2372" i="6"/>
  <c r="AR2372" i="6" s="1"/>
  <c r="AQ2372" i="6" l="1"/>
  <c r="BA2376" i="6"/>
  <c r="BB2375" i="6"/>
  <c r="AJ2376" i="6"/>
  <c r="AL2375" i="6"/>
  <c r="AK2375" i="6"/>
  <c r="AT2374" i="6"/>
  <c r="AS2375" i="6"/>
  <c r="AX2374" i="6"/>
  <c r="AW2374" i="6"/>
  <c r="AV2375" i="6"/>
  <c r="AN2374" i="6"/>
  <c r="AP2373" i="6"/>
  <c r="AO2373" i="6"/>
  <c r="AR2373" i="6" s="1"/>
  <c r="AQ2373" i="6" l="1"/>
  <c r="AV2376" i="6"/>
  <c r="AW2375" i="6"/>
  <c r="AX2375" i="6"/>
  <c r="AL2376" i="6"/>
  <c r="AJ2377" i="6"/>
  <c r="AK2376" i="6"/>
  <c r="AT2375" i="6"/>
  <c r="AS2376" i="6"/>
  <c r="BB2376" i="6"/>
  <c r="BA2377" i="6"/>
  <c r="AN2375" i="6"/>
  <c r="AO2374" i="6"/>
  <c r="AR2374" i="6" s="1"/>
  <c r="AP2374" i="6"/>
  <c r="AQ2374" i="6" l="1"/>
  <c r="BB2377" i="6"/>
  <c r="BA2378" i="6"/>
  <c r="AT2376" i="6"/>
  <c r="AS2377" i="6"/>
  <c r="AK2377" i="6"/>
  <c r="AJ2378" i="6"/>
  <c r="AL2377" i="6"/>
  <c r="AX2376" i="6"/>
  <c r="AV2377" i="6"/>
  <c r="AW2376" i="6"/>
  <c r="AN2376" i="6"/>
  <c r="AO2375" i="6"/>
  <c r="AR2375" i="6" s="1"/>
  <c r="AP2375" i="6"/>
  <c r="AQ2375" i="6" l="1"/>
  <c r="AV2378" i="6"/>
  <c r="AX2377" i="6"/>
  <c r="AW2377" i="6"/>
  <c r="BA2379" i="6"/>
  <c r="BB2378" i="6"/>
  <c r="AJ2379" i="6"/>
  <c r="AL2378" i="6"/>
  <c r="AK2378" i="6"/>
  <c r="AT2377" i="6"/>
  <c r="AS2378" i="6"/>
  <c r="AN2377" i="6"/>
  <c r="AP2376" i="6"/>
  <c r="AO2376" i="6"/>
  <c r="AR2376" i="6" s="1"/>
  <c r="AQ2376" i="6" l="1"/>
  <c r="AS2379" i="6"/>
  <c r="AT2378" i="6"/>
  <c r="AJ2380" i="6"/>
  <c r="AL2379" i="6"/>
  <c r="AK2379" i="6"/>
  <c r="BA2380" i="6"/>
  <c r="BB2379" i="6"/>
  <c r="AV2379" i="6"/>
  <c r="AX2378" i="6"/>
  <c r="AW2378" i="6"/>
  <c r="AN2378" i="6"/>
  <c r="AP2377" i="6"/>
  <c r="AO2377" i="6"/>
  <c r="AR2377" i="6" s="1"/>
  <c r="AQ2377" i="6" l="1"/>
  <c r="AJ2381" i="6"/>
  <c r="AK2380" i="6"/>
  <c r="AL2380" i="6"/>
  <c r="AX2379" i="6"/>
  <c r="AW2379" i="6"/>
  <c r="AV2380" i="6"/>
  <c r="BB2380" i="6"/>
  <c r="BA2381" i="6"/>
  <c r="AS2380" i="6"/>
  <c r="AT2379" i="6"/>
  <c r="AN2379" i="6"/>
  <c r="AO2378" i="6"/>
  <c r="AR2378" i="6" s="1"/>
  <c r="AP2378" i="6"/>
  <c r="AQ2378" i="6" l="1"/>
  <c r="AX2380" i="6"/>
  <c r="AW2380" i="6"/>
  <c r="AV2381" i="6"/>
  <c r="AS2381" i="6"/>
  <c r="AT2380" i="6"/>
  <c r="BB2381" i="6"/>
  <c r="BA2382" i="6"/>
  <c r="AJ2382" i="6"/>
  <c r="AK2381" i="6"/>
  <c r="AL2381" i="6"/>
  <c r="AN2380" i="6"/>
  <c r="AO2379" i="6"/>
  <c r="AR2379" i="6" s="1"/>
  <c r="AP2379" i="6"/>
  <c r="AQ2379" i="6" l="1"/>
  <c r="AJ2383" i="6"/>
  <c r="AK2382" i="6"/>
  <c r="AL2382" i="6"/>
  <c r="AV2382" i="6"/>
  <c r="AX2381" i="6"/>
  <c r="AW2381" i="6"/>
  <c r="BA2383" i="6"/>
  <c r="BB2382" i="6"/>
  <c r="AS2382" i="6"/>
  <c r="AT2381" i="6"/>
  <c r="AN2381" i="6"/>
  <c r="AP2380" i="6"/>
  <c r="AO2380" i="6"/>
  <c r="AR2380" i="6" s="1"/>
  <c r="AQ2380" i="6" l="1"/>
  <c r="BB2383" i="6"/>
  <c r="BA2384" i="6"/>
  <c r="AS2383" i="6"/>
  <c r="AT2382" i="6"/>
  <c r="AV2383" i="6"/>
  <c r="AX2382" i="6"/>
  <c r="AW2382" i="6"/>
  <c r="AL2383" i="6"/>
  <c r="AJ2384" i="6"/>
  <c r="AK2383" i="6"/>
  <c r="AN2382" i="6"/>
  <c r="AP2381" i="6"/>
  <c r="AO2381" i="6"/>
  <c r="AR2381" i="6" s="1"/>
  <c r="AQ2381" i="6" l="1"/>
  <c r="AT2383" i="6"/>
  <c r="AS2384" i="6"/>
  <c r="BA2385" i="6"/>
  <c r="BB2384" i="6"/>
  <c r="AJ2385" i="6"/>
  <c r="AK2384" i="6"/>
  <c r="AL2384" i="6"/>
  <c r="AV2384" i="6"/>
  <c r="AW2383" i="6"/>
  <c r="AX2383" i="6"/>
  <c r="AN2383" i="6"/>
  <c r="AO2382" i="6"/>
  <c r="AR2382" i="6" s="1"/>
  <c r="AP2382" i="6"/>
  <c r="AQ2382" i="6" l="1"/>
  <c r="AX2384" i="6"/>
  <c r="AV2385" i="6"/>
  <c r="AW2384" i="6"/>
  <c r="AK2385" i="6"/>
  <c r="AL2385" i="6"/>
  <c r="AJ2386" i="6"/>
  <c r="AT2384" i="6"/>
  <c r="AS2385" i="6"/>
  <c r="BA2386" i="6"/>
  <c r="BB2385" i="6"/>
  <c r="AN2384" i="6"/>
  <c r="AO2383" i="6"/>
  <c r="AR2383" i="6" s="1"/>
  <c r="AP2383" i="6"/>
  <c r="AQ2383" i="6" l="1"/>
  <c r="AS2386" i="6"/>
  <c r="AT2385" i="6"/>
  <c r="BB2386" i="6"/>
  <c r="BA2387" i="6"/>
  <c r="AJ2387" i="6"/>
  <c r="AK2386" i="6"/>
  <c r="AL2386" i="6"/>
  <c r="AX2385" i="6"/>
  <c r="AW2385" i="6"/>
  <c r="AV2386" i="6"/>
  <c r="AN2385" i="6"/>
  <c r="AP2384" i="6"/>
  <c r="AO2384" i="6"/>
  <c r="AR2384" i="6" s="1"/>
  <c r="AQ2384" i="6" l="1"/>
  <c r="AV2387" i="6"/>
  <c r="AX2386" i="6"/>
  <c r="AW2386" i="6"/>
  <c r="BA2388" i="6"/>
  <c r="BB2387" i="6"/>
  <c r="AK2387" i="6"/>
  <c r="AJ2388" i="6"/>
  <c r="AL2387" i="6"/>
  <c r="AS2387" i="6"/>
  <c r="AT2386" i="6"/>
  <c r="AN2386" i="6"/>
  <c r="AP2385" i="6"/>
  <c r="AO2385" i="6"/>
  <c r="AR2385" i="6" s="1"/>
  <c r="AQ2385" i="6" l="1"/>
  <c r="AS2388" i="6"/>
  <c r="AT2387" i="6"/>
  <c r="AK2388" i="6"/>
  <c r="AJ2389" i="6"/>
  <c r="AL2388" i="6"/>
  <c r="BB2388" i="6"/>
  <c r="BA2389" i="6"/>
  <c r="AX2387" i="6"/>
  <c r="AV2388" i="6"/>
  <c r="AW2387" i="6"/>
  <c r="AN2387" i="6"/>
  <c r="AO2386" i="6"/>
  <c r="AR2386" i="6" s="1"/>
  <c r="AP2386" i="6"/>
  <c r="AQ2386" i="6" l="1"/>
  <c r="AV2389" i="6"/>
  <c r="AX2388" i="6"/>
  <c r="AW2388" i="6"/>
  <c r="BA2390" i="6"/>
  <c r="BB2389" i="6"/>
  <c r="AK2389" i="6"/>
  <c r="AJ2390" i="6"/>
  <c r="AL2389" i="6"/>
  <c r="AS2389" i="6"/>
  <c r="AT2388" i="6"/>
  <c r="AN2388" i="6"/>
  <c r="AO2387" i="6"/>
  <c r="AR2387" i="6" s="1"/>
  <c r="AP2387" i="6"/>
  <c r="AQ2387" i="6" l="1"/>
  <c r="AJ2391" i="6"/>
  <c r="AK2390" i="6"/>
  <c r="AL2390" i="6"/>
  <c r="AS2390" i="6"/>
  <c r="AT2389" i="6"/>
  <c r="BA2391" i="6"/>
  <c r="BB2390" i="6"/>
  <c r="AV2390" i="6"/>
  <c r="AX2389" i="6"/>
  <c r="AW2389" i="6"/>
  <c r="AN2389" i="6"/>
  <c r="AP2388" i="6"/>
  <c r="AO2388" i="6"/>
  <c r="AR2388" i="6" s="1"/>
  <c r="AQ2388" i="6" l="1"/>
  <c r="AW2390" i="6"/>
  <c r="AV2391" i="6"/>
  <c r="AX2390" i="6"/>
  <c r="AS2391" i="6"/>
  <c r="AT2390" i="6"/>
  <c r="BA2392" i="6"/>
  <c r="BB2391" i="6"/>
  <c r="AJ2392" i="6"/>
  <c r="AK2391" i="6"/>
  <c r="AL2391" i="6"/>
  <c r="AN2390" i="6"/>
  <c r="AP2389" i="6"/>
  <c r="AO2389" i="6"/>
  <c r="AR2389" i="6" s="1"/>
  <c r="AQ2389" i="6" l="1"/>
  <c r="AJ2393" i="6"/>
  <c r="AK2392" i="6"/>
  <c r="AL2392" i="6"/>
  <c r="BA2393" i="6"/>
  <c r="BB2392" i="6"/>
  <c r="AS2392" i="6"/>
  <c r="AT2391" i="6"/>
  <c r="AX2391" i="6"/>
  <c r="AV2392" i="6"/>
  <c r="AW2391" i="6"/>
  <c r="AN2391" i="6"/>
  <c r="AO2390" i="6"/>
  <c r="AR2390" i="6" s="1"/>
  <c r="AP2390" i="6"/>
  <c r="AQ2390" i="6" l="1"/>
  <c r="AV2393" i="6"/>
  <c r="AX2392" i="6"/>
  <c r="AW2392" i="6"/>
  <c r="AS2393" i="6"/>
  <c r="AT2392" i="6"/>
  <c r="BA2394" i="6"/>
  <c r="BB2393" i="6"/>
  <c r="AL2393" i="6"/>
  <c r="AK2393" i="6"/>
  <c r="AJ2394" i="6"/>
  <c r="AN2392" i="6"/>
  <c r="AO2391" i="6"/>
  <c r="AR2391" i="6" s="1"/>
  <c r="AP2391" i="6"/>
  <c r="AQ2391" i="6" l="1"/>
  <c r="AJ2395" i="6"/>
  <c r="AL2394" i="6"/>
  <c r="AK2394" i="6"/>
  <c r="BB2394" i="6"/>
  <c r="BA2395" i="6"/>
  <c r="AS2394" i="6"/>
  <c r="AT2393" i="6"/>
  <c r="AW2393" i="6"/>
  <c r="AV2394" i="6"/>
  <c r="AX2393" i="6"/>
  <c r="AN2393" i="6"/>
  <c r="AP2392" i="6"/>
  <c r="AO2392" i="6"/>
  <c r="AR2392" i="6" s="1"/>
  <c r="AQ2392" i="6" l="1"/>
  <c r="AS2395" i="6"/>
  <c r="AT2394" i="6"/>
  <c r="AV2395" i="6"/>
  <c r="AX2394" i="6"/>
  <c r="AW2394" i="6"/>
  <c r="BB2395" i="6"/>
  <c r="BA2396" i="6"/>
  <c r="AL2395" i="6"/>
  <c r="AJ2396" i="6"/>
  <c r="AK2395" i="6"/>
  <c r="AN2394" i="6"/>
  <c r="AP2393" i="6"/>
  <c r="AO2393" i="6"/>
  <c r="AR2393" i="6" s="1"/>
  <c r="AQ2393" i="6" l="1"/>
  <c r="BA2397" i="6"/>
  <c r="BB2396" i="6"/>
  <c r="AK2396" i="6"/>
  <c r="AJ2397" i="6"/>
  <c r="AL2396" i="6"/>
  <c r="AV2396" i="6"/>
  <c r="AW2395" i="6"/>
  <c r="AX2395" i="6"/>
  <c r="AS2396" i="6"/>
  <c r="AT2395" i="6"/>
  <c r="AN2395" i="6"/>
  <c r="AO2394" i="6"/>
  <c r="AR2394" i="6" s="1"/>
  <c r="AP2394" i="6"/>
  <c r="AQ2394" i="6" l="1"/>
  <c r="AT2396" i="6"/>
  <c r="AS2397" i="6"/>
  <c r="AV2397" i="6"/>
  <c r="AX2396" i="6"/>
  <c r="AW2396" i="6"/>
  <c r="AJ2398" i="6"/>
  <c r="AK2397" i="6"/>
  <c r="AL2397" i="6"/>
  <c r="BA2398" i="6"/>
  <c r="BB2397" i="6"/>
  <c r="AN2396" i="6"/>
  <c r="AO2395" i="6"/>
  <c r="AR2395" i="6" s="1"/>
  <c r="AP2395" i="6"/>
  <c r="AQ2395" i="6" l="1"/>
  <c r="BB2398" i="6"/>
  <c r="BA2399" i="6"/>
  <c r="AL2398" i="6"/>
  <c r="AJ2399" i="6"/>
  <c r="AK2398" i="6"/>
  <c r="AV2398" i="6"/>
  <c r="AX2397" i="6"/>
  <c r="AW2397" i="6"/>
  <c r="AS2398" i="6"/>
  <c r="AT2397" i="6"/>
  <c r="AN2397" i="6"/>
  <c r="AP2396" i="6"/>
  <c r="AO2396" i="6"/>
  <c r="AR2396" i="6" s="1"/>
  <c r="AQ2396" i="6" l="1"/>
  <c r="AV2399" i="6"/>
  <c r="AX2398" i="6"/>
  <c r="AW2398" i="6"/>
  <c r="AS2399" i="6"/>
  <c r="AT2398" i="6"/>
  <c r="BB2399" i="6"/>
  <c r="BA2400" i="6"/>
  <c r="AK2399" i="6"/>
  <c r="AJ2400" i="6"/>
  <c r="AL2399" i="6"/>
  <c r="AN2398" i="6"/>
  <c r="AP2397" i="6"/>
  <c r="AO2397" i="6"/>
  <c r="AR2397" i="6" s="1"/>
  <c r="AQ2397" i="6" l="1"/>
  <c r="AK2400" i="6"/>
  <c r="AL2400" i="6"/>
  <c r="AJ2401" i="6"/>
  <c r="BB2400" i="6"/>
  <c r="BA2401" i="6"/>
  <c r="AS2400" i="6"/>
  <c r="AT2399" i="6"/>
  <c r="AX2399" i="6"/>
  <c r="AV2400" i="6"/>
  <c r="AW2399" i="6"/>
  <c r="AN2399" i="6"/>
  <c r="AO2398" i="6"/>
  <c r="AR2398" i="6" s="1"/>
  <c r="AP2398" i="6"/>
  <c r="AQ2398" i="6" l="1"/>
  <c r="AJ2402" i="6"/>
  <c r="AK2401" i="6"/>
  <c r="AL2401" i="6"/>
  <c r="AS2401" i="6"/>
  <c r="AT2400" i="6"/>
  <c r="AV2401" i="6"/>
  <c r="AX2400" i="6"/>
  <c r="AW2400" i="6"/>
  <c r="BB2401" i="6"/>
  <c r="BA2402" i="6"/>
  <c r="AN2400" i="6"/>
  <c r="AO2399" i="6"/>
  <c r="AR2399" i="6" s="1"/>
  <c r="AP2399" i="6"/>
  <c r="AQ2399" i="6" l="1"/>
  <c r="BA2403" i="6"/>
  <c r="BB2402" i="6"/>
  <c r="AX2401" i="6"/>
  <c r="AW2401" i="6"/>
  <c r="AV2402" i="6"/>
  <c r="AS2402" i="6"/>
  <c r="AT2401" i="6"/>
  <c r="AJ2403" i="6"/>
  <c r="AL2402" i="6"/>
  <c r="AK2402" i="6"/>
  <c r="AN2401" i="6"/>
  <c r="AP2400" i="6"/>
  <c r="AO2400" i="6"/>
  <c r="AR2400" i="6" s="1"/>
  <c r="AQ2400" i="6" l="1"/>
  <c r="AJ2404" i="6"/>
  <c r="AL2403" i="6"/>
  <c r="AK2403" i="6"/>
  <c r="AS2403" i="6"/>
  <c r="AT2402" i="6"/>
  <c r="AV2403" i="6"/>
  <c r="AX2402" i="6"/>
  <c r="AW2402" i="6"/>
  <c r="BA2404" i="6"/>
  <c r="BB2403" i="6"/>
  <c r="AN2402" i="6"/>
  <c r="AP2401" i="6"/>
  <c r="AO2401" i="6"/>
  <c r="AR2401" i="6" s="1"/>
  <c r="AQ2401" i="6" l="1"/>
  <c r="AV2404" i="6"/>
  <c r="AW2403" i="6"/>
  <c r="AX2403" i="6"/>
  <c r="BB2404" i="6"/>
  <c r="BA2405" i="6"/>
  <c r="AS2404" i="6"/>
  <c r="AT2403" i="6"/>
  <c r="AL2404" i="6"/>
  <c r="AK2404" i="6"/>
  <c r="AJ2405" i="6"/>
  <c r="AN2403" i="6"/>
  <c r="AO2402" i="6"/>
  <c r="AR2402" i="6" s="1"/>
  <c r="AP2402" i="6"/>
  <c r="AQ2402" i="6" l="1"/>
  <c r="AL2405" i="6"/>
  <c r="AJ2406" i="6"/>
  <c r="AK2405" i="6"/>
  <c r="BA2406" i="6"/>
  <c r="BB2405" i="6"/>
  <c r="AT2404" i="6"/>
  <c r="AS2405" i="6"/>
  <c r="AX2404" i="6"/>
  <c r="AW2404" i="6"/>
  <c r="AV2405" i="6"/>
  <c r="AN2404" i="6"/>
  <c r="AO2403" i="6"/>
  <c r="AR2403" i="6" s="1"/>
  <c r="AP2403" i="6"/>
  <c r="AQ2403" i="6" l="1"/>
  <c r="AT2405" i="6"/>
  <c r="AS2406" i="6"/>
  <c r="AJ2407" i="6"/>
  <c r="AK2406" i="6"/>
  <c r="AL2406" i="6"/>
  <c r="AX2405" i="6"/>
  <c r="AV2406" i="6"/>
  <c r="AW2405" i="6"/>
  <c r="BB2406" i="6"/>
  <c r="BA2407" i="6"/>
  <c r="AN2405" i="6"/>
  <c r="AP2404" i="6"/>
  <c r="AO2404" i="6"/>
  <c r="AR2404" i="6" s="1"/>
  <c r="AQ2404" i="6" l="1"/>
  <c r="BA2408" i="6"/>
  <c r="BB2407" i="6"/>
  <c r="AJ2408" i="6"/>
  <c r="AL2407" i="6"/>
  <c r="AK2407" i="6"/>
  <c r="AT2406" i="6"/>
  <c r="AS2407" i="6"/>
  <c r="AV2407" i="6"/>
  <c r="AX2406" i="6"/>
  <c r="AW2406" i="6"/>
  <c r="AN2406" i="6"/>
  <c r="AP2405" i="6"/>
  <c r="AO2405" i="6"/>
  <c r="AR2405" i="6" s="1"/>
  <c r="AQ2405" i="6" l="1"/>
  <c r="AX2407" i="6"/>
  <c r="AV2408" i="6"/>
  <c r="AW2407" i="6"/>
  <c r="AT2407" i="6"/>
  <c r="AS2408" i="6"/>
  <c r="AK2408" i="6"/>
  <c r="AL2408" i="6"/>
  <c r="AJ2409" i="6"/>
  <c r="BA2409" i="6"/>
  <c r="BB2408" i="6"/>
  <c r="AP2406" i="6"/>
  <c r="AO2406" i="6"/>
  <c r="AR2406" i="6" s="1"/>
  <c r="AN2407" i="6"/>
  <c r="AQ2406" i="6" l="1"/>
  <c r="BA2410" i="6"/>
  <c r="BB2409" i="6"/>
  <c r="AX2408" i="6"/>
  <c r="AW2408" i="6"/>
  <c r="AV2409" i="6"/>
  <c r="AK2409" i="6"/>
  <c r="AJ2410" i="6"/>
  <c r="AL2409" i="6"/>
  <c r="AS2409" i="6"/>
  <c r="AT2408" i="6"/>
  <c r="AO2407" i="6"/>
  <c r="AR2407" i="6" s="1"/>
  <c r="AP2407" i="6"/>
  <c r="AN2408" i="6"/>
  <c r="AQ2407" i="6" l="1"/>
  <c r="AT2409" i="6"/>
  <c r="AS2410" i="6"/>
  <c r="AJ2411" i="6"/>
  <c r="AL2410" i="6"/>
  <c r="AK2410" i="6"/>
  <c r="AV2410" i="6"/>
  <c r="AX2409" i="6"/>
  <c r="AW2409" i="6"/>
  <c r="BB2410" i="6"/>
  <c r="BA2411" i="6"/>
  <c r="AN2409" i="6"/>
  <c r="AP2408" i="6"/>
  <c r="AO2408" i="6"/>
  <c r="AR2408" i="6" s="1"/>
  <c r="AQ2408" i="6" l="1"/>
  <c r="AV2411" i="6"/>
  <c r="AX2410" i="6"/>
  <c r="AW2410" i="6"/>
  <c r="AK2411" i="6"/>
  <c r="AJ2412" i="6"/>
  <c r="AL2411" i="6"/>
  <c r="AS2411" i="6"/>
  <c r="AT2410" i="6"/>
  <c r="BB2411" i="6"/>
  <c r="BA2412" i="6"/>
  <c r="AN2410" i="6"/>
  <c r="AP2409" i="6"/>
  <c r="AO2409" i="6"/>
  <c r="AR2409" i="6" s="1"/>
  <c r="AQ2409" i="6" l="1"/>
  <c r="BB2412" i="6"/>
  <c r="BA2413" i="6"/>
  <c r="AS2412" i="6"/>
  <c r="AT2411" i="6"/>
  <c r="AK2412" i="6"/>
  <c r="AJ2413" i="6"/>
  <c r="AL2412" i="6"/>
  <c r="AX2411" i="6"/>
  <c r="AV2412" i="6"/>
  <c r="AW2411" i="6"/>
  <c r="AN2411" i="6"/>
  <c r="AP2410" i="6"/>
  <c r="AO2410" i="6"/>
  <c r="AR2410" i="6" s="1"/>
  <c r="AQ2410" i="6" l="1"/>
  <c r="AV2413" i="6"/>
  <c r="AX2412" i="6"/>
  <c r="AW2412" i="6"/>
  <c r="AK2413" i="6"/>
  <c r="AL2413" i="6"/>
  <c r="AJ2414" i="6"/>
  <c r="AS2413" i="6"/>
  <c r="AT2412" i="6"/>
  <c r="BB2413" i="6"/>
  <c r="BA2414" i="6"/>
  <c r="AP2411" i="6"/>
  <c r="AN2412" i="6"/>
  <c r="AO2411" i="6"/>
  <c r="AR2411" i="6" s="1"/>
  <c r="AQ2411" i="6" l="1"/>
  <c r="BB2414" i="6"/>
  <c r="BA2415" i="6"/>
  <c r="AS2414" i="6"/>
  <c r="AT2413" i="6"/>
  <c r="AJ2415" i="6"/>
  <c r="AL2414" i="6"/>
  <c r="AK2414" i="6"/>
  <c r="AV2414" i="6"/>
  <c r="AX2413" i="6"/>
  <c r="AW2413" i="6"/>
  <c r="AN2413" i="6"/>
  <c r="AP2412" i="6"/>
  <c r="AO2412" i="6"/>
  <c r="AR2412" i="6" s="1"/>
  <c r="AQ2412" i="6" l="1"/>
  <c r="AX2414" i="6"/>
  <c r="AW2414" i="6"/>
  <c r="AV2415" i="6"/>
  <c r="AJ2416" i="6"/>
  <c r="AL2415" i="6"/>
  <c r="AK2415" i="6"/>
  <c r="AS2415" i="6"/>
  <c r="AT2414" i="6"/>
  <c r="BB2415" i="6"/>
  <c r="BA2416" i="6"/>
  <c r="AN2414" i="6"/>
  <c r="AP2413" i="6"/>
  <c r="AO2413" i="6"/>
  <c r="AR2413" i="6" s="1"/>
  <c r="AQ2413" i="6" l="1"/>
  <c r="BB2416" i="6"/>
  <c r="BA2417" i="6"/>
  <c r="AS2416" i="6"/>
  <c r="AT2415" i="6"/>
  <c r="AV2416" i="6"/>
  <c r="AX2415" i="6"/>
  <c r="AW2415" i="6"/>
  <c r="AK2416" i="6"/>
  <c r="AL2416" i="6"/>
  <c r="AJ2417" i="6"/>
  <c r="AN2415" i="6"/>
  <c r="AP2414" i="6"/>
  <c r="AO2414" i="6"/>
  <c r="AR2414" i="6" s="1"/>
  <c r="AQ2414" i="6" l="1"/>
  <c r="AL2417" i="6"/>
  <c r="AJ2418" i="6"/>
  <c r="AK2417" i="6"/>
  <c r="AS2417" i="6"/>
  <c r="AT2416" i="6"/>
  <c r="AW2416" i="6"/>
  <c r="AV2417" i="6"/>
  <c r="AX2416" i="6"/>
  <c r="BA2418" i="6"/>
  <c r="BB2417" i="6"/>
  <c r="AN2416" i="6"/>
  <c r="AO2415" i="6"/>
  <c r="AR2415" i="6" s="1"/>
  <c r="AP2415" i="6"/>
  <c r="AQ2415" i="6" l="1"/>
  <c r="AX2417" i="6"/>
  <c r="AW2417" i="6"/>
  <c r="AV2418" i="6"/>
  <c r="BA2419" i="6"/>
  <c r="BB2418" i="6"/>
  <c r="AK2418" i="6"/>
  <c r="AJ2419" i="6"/>
  <c r="AL2418" i="6"/>
  <c r="AS2418" i="6"/>
  <c r="AT2417" i="6"/>
  <c r="AN2417" i="6"/>
  <c r="AO2416" i="6"/>
  <c r="AR2416" i="6" s="1"/>
  <c r="AP2416" i="6"/>
  <c r="AQ2416" i="6" l="1"/>
  <c r="AS2419" i="6"/>
  <c r="AT2418" i="6"/>
  <c r="AV2419" i="6"/>
  <c r="AX2418" i="6"/>
  <c r="AW2418" i="6"/>
  <c r="AJ2420" i="6"/>
  <c r="AK2419" i="6"/>
  <c r="AL2419" i="6"/>
  <c r="BB2419" i="6"/>
  <c r="BA2420" i="6"/>
  <c r="AN2418" i="6"/>
  <c r="AP2417" i="6"/>
  <c r="AO2417" i="6"/>
  <c r="AR2417" i="6" s="1"/>
  <c r="AQ2417" i="6" l="1"/>
  <c r="BA2421" i="6"/>
  <c r="BB2420" i="6"/>
  <c r="AL2420" i="6"/>
  <c r="AJ2421" i="6"/>
  <c r="AK2420" i="6"/>
  <c r="AX2419" i="6"/>
  <c r="AW2419" i="6"/>
  <c r="AV2420" i="6"/>
  <c r="AT2419" i="6"/>
  <c r="AS2420" i="6"/>
  <c r="AN2419" i="6"/>
  <c r="AP2418" i="6"/>
  <c r="AO2418" i="6"/>
  <c r="AR2418" i="6" s="1"/>
  <c r="AQ2418" i="6" l="1"/>
  <c r="AT2420" i="6"/>
  <c r="AS2421" i="6"/>
  <c r="AX2420" i="6"/>
  <c r="AV2421" i="6"/>
  <c r="AW2420" i="6"/>
  <c r="AL2421" i="6"/>
  <c r="AK2421" i="6"/>
  <c r="AJ2422" i="6"/>
  <c r="BA2422" i="6"/>
  <c r="BB2421" i="6"/>
  <c r="AP2419" i="6"/>
  <c r="AO2419" i="6"/>
  <c r="AR2419" i="6" s="1"/>
  <c r="AN2420" i="6"/>
  <c r="AQ2419" i="6" l="1"/>
  <c r="BA2423" i="6"/>
  <c r="BB2422" i="6"/>
  <c r="AT2421" i="6"/>
  <c r="AS2422" i="6"/>
  <c r="AJ2423" i="6"/>
  <c r="AL2422" i="6"/>
  <c r="AK2422" i="6"/>
  <c r="AX2421" i="6"/>
  <c r="AW2421" i="6"/>
  <c r="AV2422" i="6"/>
  <c r="AO2420" i="6"/>
  <c r="AR2420" i="6" s="1"/>
  <c r="AP2420" i="6"/>
  <c r="AN2421" i="6"/>
  <c r="AQ2420" i="6" l="1"/>
  <c r="AV2423" i="6"/>
  <c r="AX2422" i="6"/>
  <c r="AW2422" i="6"/>
  <c r="AJ2424" i="6"/>
  <c r="AK2423" i="6"/>
  <c r="AL2423" i="6"/>
  <c r="AS2423" i="6"/>
  <c r="AT2422" i="6"/>
  <c r="BA2424" i="6"/>
  <c r="BB2423" i="6"/>
  <c r="AN2422" i="6"/>
  <c r="AP2421" i="6"/>
  <c r="AO2421" i="6"/>
  <c r="AR2421" i="6" s="1"/>
  <c r="AQ2421" i="6" l="1"/>
  <c r="BB2424" i="6"/>
  <c r="BA2425" i="6"/>
  <c r="AT2423" i="6"/>
  <c r="AS2424" i="6"/>
  <c r="AJ2425" i="6"/>
  <c r="AK2424" i="6"/>
  <c r="AL2424" i="6"/>
  <c r="AX2423" i="6"/>
  <c r="AV2424" i="6"/>
  <c r="AW2423" i="6"/>
  <c r="AN2423" i="6"/>
  <c r="AP2422" i="6"/>
  <c r="AO2422" i="6"/>
  <c r="AR2422" i="6" s="1"/>
  <c r="AQ2422" i="6" l="1"/>
  <c r="AW2424" i="6"/>
  <c r="AV2425" i="6"/>
  <c r="AX2424" i="6"/>
  <c r="AJ2426" i="6"/>
  <c r="AL2425" i="6"/>
  <c r="AK2425" i="6"/>
  <c r="BB2425" i="6"/>
  <c r="BA2426" i="6"/>
  <c r="AS2425" i="6"/>
  <c r="AT2424" i="6"/>
  <c r="AN2424" i="6"/>
  <c r="AP2423" i="6"/>
  <c r="AO2423" i="6"/>
  <c r="AR2423" i="6" s="1"/>
  <c r="AQ2423" i="6" l="1"/>
  <c r="AT2425" i="6"/>
  <c r="AS2426" i="6"/>
  <c r="BA2427" i="6"/>
  <c r="BB2426" i="6"/>
  <c r="AX2425" i="6"/>
  <c r="AV2426" i="6"/>
  <c r="AW2425" i="6"/>
  <c r="AL2426" i="6"/>
  <c r="AJ2427" i="6"/>
  <c r="AK2426" i="6"/>
  <c r="AP2424" i="6"/>
  <c r="AN2425" i="6"/>
  <c r="AO2424" i="6"/>
  <c r="AR2424" i="6" s="1"/>
  <c r="AQ2424" i="6" l="1"/>
  <c r="BA2428" i="6"/>
  <c r="BB2427" i="6"/>
  <c r="AX2426" i="6"/>
  <c r="AV2427" i="6"/>
  <c r="AW2426" i="6"/>
  <c r="AS2427" i="6"/>
  <c r="AT2426" i="6"/>
  <c r="AL2427" i="6"/>
  <c r="AJ2428" i="6"/>
  <c r="AK2427" i="6"/>
  <c r="AN2426" i="6"/>
  <c r="AP2425" i="6"/>
  <c r="AO2425" i="6"/>
  <c r="AR2425" i="6" s="1"/>
  <c r="AQ2425" i="6" l="1"/>
  <c r="AS2428" i="6"/>
  <c r="AT2427" i="6"/>
  <c r="AK2428" i="6"/>
  <c r="AJ2429" i="6"/>
  <c r="AL2428" i="6"/>
  <c r="AX2427" i="6"/>
  <c r="AV2428" i="6"/>
  <c r="AW2427" i="6"/>
  <c r="BB2428" i="6"/>
  <c r="BA2429" i="6"/>
  <c r="AN2427" i="6"/>
  <c r="AP2426" i="6"/>
  <c r="AO2426" i="6"/>
  <c r="AR2426" i="6" s="1"/>
  <c r="AQ2426" i="6" l="1"/>
  <c r="AV2429" i="6"/>
  <c r="AX2428" i="6"/>
  <c r="AW2428" i="6"/>
  <c r="BA2430" i="6"/>
  <c r="BB2429" i="6"/>
  <c r="AK2429" i="6"/>
  <c r="AL2429" i="6"/>
  <c r="AJ2430" i="6"/>
  <c r="AT2428" i="6"/>
  <c r="AS2429" i="6"/>
  <c r="AN2428" i="6"/>
  <c r="AP2427" i="6"/>
  <c r="AO2427" i="6"/>
  <c r="AR2427" i="6" s="1"/>
  <c r="AQ2427" i="6" l="1"/>
  <c r="AT2429" i="6"/>
  <c r="AS2430" i="6"/>
  <c r="AK2430" i="6"/>
  <c r="AJ2431" i="6"/>
  <c r="AL2430" i="6"/>
  <c r="BA2431" i="6"/>
  <c r="BB2430" i="6"/>
  <c r="AX2429" i="6"/>
  <c r="AW2429" i="6"/>
  <c r="AV2430" i="6"/>
  <c r="AN2429" i="6"/>
  <c r="AO2428" i="6"/>
  <c r="AR2428" i="6" s="1"/>
  <c r="AP2428" i="6"/>
  <c r="AQ2428" i="6" l="1"/>
  <c r="AW2430" i="6"/>
  <c r="AV2431" i="6"/>
  <c r="AX2430" i="6"/>
  <c r="AS2431" i="6"/>
  <c r="AT2430" i="6"/>
  <c r="BB2431" i="6"/>
  <c r="BA2432" i="6"/>
  <c r="AL2431" i="6"/>
  <c r="AJ2432" i="6"/>
  <c r="AK2431" i="6"/>
  <c r="AN2430" i="6"/>
  <c r="AO2429" i="6"/>
  <c r="AR2429" i="6" s="1"/>
  <c r="AP2429" i="6"/>
  <c r="AQ2429" i="6" l="1"/>
  <c r="BA2433" i="6"/>
  <c r="BB2432" i="6"/>
  <c r="AJ2433" i="6"/>
  <c r="AK2432" i="6"/>
  <c r="AL2432" i="6"/>
  <c r="AV2432" i="6"/>
  <c r="AX2431" i="6"/>
  <c r="AW2431" i="6"/>
  <c r="AT2431" i="6"/>
  <c r="AS2432" i="6"/>
  <c r="AN2431" i="6"/>
  <c r="AP2430" i="6"/>
  <c r="AO2430" i="6"/>
  <c r="AR2430" i="6" s="1"/>
  <c r="AQ2430" i="6" l="1"/>
  <c r="AT2432" i="6"/>
  <c r="AS2433" i="6"/>
  <c r="AX2432" i="6"/>
  <c r="AV2433" i="6"/>
  <c r="AW2432" i="6"/>
  <c r="AJ2434" i="6"/>
  <c r="AK2433" i="6"/>
  <c r="AL2433" i="6"/>
  <c r="BA2434" i="6"/>
  <c r="BB2433" i="6"/>
  <c r="AN2432" i="6"/>
  <c r="AP2431" i="6"/>
  <c r="AO2431" i="6"/>
  <c r="AR2431" i="6" s="1"/>
  <c r="AQ2431" i="6" l="1"/>
  <c r="AL2434" i="6"/>
  <c r="AK2434" i="6"/>
  <c r="AJ2435" i="6"/>
  <c r="BA2435" i="6"/>
  <c r="BB2434" i="6"/>
  <c r="AT2433" i="6"/>
  <c r="AS2434" i="6"/>
  <c r="AW2433" i="6"/>
  <c r="AV2434" i="6"/>
  <c r="AX2433" i="6"/>
  <c r="AP2432" i="6"/>
  <c r="AO2432" i="6"/>
  <c r="AR2432" i="6" s="1"/>
  <c r="AN2433" i="6"/>
  <c r="AQ2432" i="6" l="1"/>
  <c r="AX2434" i="6"/>
  <c r="AV2435" i="6"/>
  <c r="AW2434" i="6"/>
  <c r="AS2435" i="6"/>
  <c r="AT2434" i="6"/>
  <c r="AJ2436" i="6"/>
  <c r="AK2435" i="6"/>
  <c r="AL2435" i="6"/>
  <c r="BA2436" i="6"/>
  <c r="BB2435" i="6"/>
  <c r="AN2434" i="6"/>
  <c r="AO2433" i="6"/>
  <c r="AR2433" i="6" s="1"/>
  <c r="AP2433" i="6"/>
  <c r="AQ2433" i="6" l="1"/>
  <c r="AL2436" i="6"/>
  <c r="AK2436" i="6"/>
  <c r="AJ2437" i="6"/>
  <c r="AV2436" i="6"/>
  <c r="AW2435" i="6"/>
  <c r="AX2435" i="6"/>
  <c r="BA2437" i="6"/>
  <c r="BB2436" i="6"/>
  <c r="AT2435" i="6"/>
  <c r="AS2436" i="6"/>
  <c r="AN2435" i="6"/>
  <c r="AP2434" i="6"/>
  <c r="AO2434" i="6"/>
  <c r="AR2434" i="6" s="1"/>
  <c r="AQ2434" i="6" l="1"/>
  <c r="AS2437" i="6"/>
  <c r="AT2436" i="6"/>
  <c r="AK2437" i="6"/>
  <c r="AJ2438" i="6"/>
  <c r="AL2437" i="6"/>
  <c r="BA2438" i="6"/>
  <c r="BB2437" i="6"/>
  <c r="AX2436" i="6"/>
  <c r="AW2436" i="6"/>
  <c r="AV2437" i="6"/>
  <c r="AN2436" i="6"/>
  <c r="AP2435" i="6"/>
  <c r="AO2435" i="6"/>
  <c r="AR2435" i="6" s="1"/>
  <c r="AQ2435" i="6" l="1"/>
  <c r="AX2437" i="6"/>
  <c r="AW2437" i="6"/>
  <c r="AV2438" i="6"/>
  <c r="BA2439" i="6"/>
  <c r="BB2438" i="6"/>
  <c r="AJ2439" i="6"/>
  <c r="AL2438" i="6"/>
  <c r="AK2438" i="6"/>
  <c r="AS2438" i="6"/>
  <c r="AT2437" i="6"/>
  <c r="AN2437" i="6"/>
  <c r="AP2436" i="6"/>
  <c r="AO2436" i="6"/>
  <c r="AR2436" i="6" s="1"/>
  <c r="AQ2436" i="6" l="1"/>
  <c r="AT2438" i="6"/>
  <c r="AS2439" i="6"/>
  <c r="AX2438" i="6"/>
  <c r="AW2438" i="6"/>
  <c r="AV2439" i="6"/>
  <c r="AL2439" i="6"/>
  <c r="AK2439" i="6"/>
  <c r="AJ2440" i="6"/>
  <c r="BB2439" i="6"/>
  <c r="BA2440" i="6"/>
  <c r="AN2438" i="6"/>
  <c r="AP2437" i="6"/>
  <c r="AO2437" i="6"/>
  <c r="AR2437" i="6" s="1"/>
  <c r="AQ2437" i="6" l="1"/>
  <c r="AK2440" i="6"/>
  <c r="AL2440" i="6"/>
  <c r="AJ2441" i="6"/>
  <c r="AV2440" i="6"/>
  <c r="AX2439" i="6"/>
  <c r="AW2439" i="6"/>
  <c r="AS2440" i="6"/>
  <c r="AT2439" i="6"/>
  <c r="BA2441" i="6"/>
  <c r="BB2440" i="6"/>
  <c r="AN2439" i="6"/>
  <c r="AO2438" i="6"/>
  <c r="AR2438" i="6" s="1"/>
  <c r="AP2438" i="6"/>
  <c r="AQ2438" i="6" l="1"/>
  <c r="BA2442" i="6"/>
  <c r="BB2441" i="6"/>
  <c r="AJ2442" i="6"/>
  <c r="AL2441" i="6"/>
  <c r="AK2441" i="6"/>
  <c r="AT2440" i="6"/>
  <c r="AS2441" i="6"/>
  <c r="AV2441" i="6"/>
  <c r="AX2440" i="6"/>
  <c r="AW2440" i="6"/>
  <c r="AN2440" i="6"/>
  <c r="AP2439" i="6"/>
  <c r="AO2439" i="6"/>
  <c r="AR2439" i="6" s="1"/>
  <c r="AQ2439" i="6" l="1"/>
  <c r="AV2442" i="6"/>
  <c r="AX2441" i="6"/>
  <c r="AW2441" i="6"/>
  <c r="AJ2443" i="6"/>
  <c r="AL2442" i="6"/>
  <c r="AK2442" i="6"/>
  <c r="AS2442" i="6"/>
  <c r="AT2441" i="6"/>
  <c r="BA2443" i="6"/>
  <c r="BB2442" i="6"/>
  <c r="AN2441" i="6"/>
  <c r="AP2440" i="6"/>
  <c r="AO2440" i="6"/>
  <c r="AR2440" i="6" s="1"/>
  <c r="AQ2440" i="6" l="1"/>
  <c r="BB2443" i="6"/>
  <c r="BA2444" i="6"/>
  <c r="AT2442" i="6"/>
  <c r="AS2443" i="6"/>
  <c r="AJ2444" i="6"/>
  <c r="AL2443" i="6"/>
  <c r="AK2443" i="6"/>
  <c r="AV2443" i="6"/>
  <c r="AX2442" i="6"/>
  <c r="AW2442" i="6"/>
  <c r="AN2442" i="6"/>
  <c r="AO2441" i="6"/>
  <c r="AR2441" i="6" s="1"/>
  <c r="AP2441" i="6"/>
  <c r="AQ2441" i="6" l="1"/>
  <c r="AV2444" i="6"/>
  <c r="AW2443" i="6"/>
  <c r="AX2443" i="6"/>
  <c r="BA2445" i="6"/>
  <c r="BB2444" i="6"/>
  <c r="AK2444" i="6"/>
  <c r="AL2444" i="6"/>
  <c r="AJ2445" i="6"/>
  <c r="AS2444" i="6"/>
  <c r="AT2443" i="6"/>
  <c r="AO2442" i="6"/>
  <c r="AR2442" i="6" s="1"/>
  <c r="AP2442" i="6"/>
  <c r="AN2443" i="6"/>
  <c r="AQ2442" i="6" l="1"/>
  <c r="AJ2446" i="6"/>
  <c r="AK2445" i="6"/>
  <c r="AL2445" i="6"/>
  <c r="AT2444" i="6"/>
  <c r="AS2445" i="6"/>
  <c r="BA2446" i="6"/>
  <c r="BB2445" i="6"/>
  <c r="AV2445" i="6"/>
  <c r="AX2444" i="6"/>
  <c r="AW2444" i="6"/>
  <c r="AN2444" i="6"/>
  <c r="AP2443" i="6"/>
  <c r="AO2443" i="6"/>
  <c r="AR2443" i="6" s="1"/>
  <c r="AQ2443" i="6" l="1"/>
  <c r="AX2445" i="6"/>
  <c r="AW2445" i="6"/>
  <c r="AV2446" i="6"/>
  <c r="BA2447" i="6"/>
  <c r="BB2446" i="6"/>
  <c r="AS2446" i="6"/>
  <c r="AT2445" i="6"/>
  <c r="AJ2447" i="6"/>
  <c r="AK2446" i="6"/>
  <c r="AL2446" i="6"/>
  <c r="AN2445" i="6"/>
  <c r="AP2444" i="6"/>
  <c r="AO2444" i="6"/>
  <c r="AR2444" i="6" s="1"/>
  <c r="AQ2444" i="6" l="1"/>
  <c r="AJ2448" i="6"/>
  <c r="AK2447" i="6"/>
  <c r="AL2447" i="6"/>
  <c r="AV2447" i="6"/>
  <c r="AW2446" i="6"/>
  <c r="AX2446" i="6"/>
  <c r="AS2447" i="6"/>
  <c r="AT2446" i="6"/>
  <c r="BA2448" i="6"/>
  <c r="BB2447" i="6"/>
  <c r="AN2446" i="6"/>
  <c r="AP2445" i="6"/>
  <c r="AO2445" i="6"/>
  <c r="AR2445" i="6" s="1"/>
  <c r="AQ2445" i="6" l="1"/>
  <c r="BA2449" i="6"/>
  <c r="BB2448" i="6"/>
  <c r="AS2448" i="6"/>
  <c r="AT2447" i="6"/>
  <c r="AX2447" i="6"/>
  <c r="AV2448" i="6"/>
  <c r="AW2447" i="6"/>
  <c r="AK2448" i="6"/>
  <c r="AJ2449" i="6"/>
  <c r="AL2448" i="6"/>
  <c r="AP2446" i="6"/>
  <c r="AN2447" i="6"/>
  <c r="AO2446" i="6"/>
  <c r="AR2446" i="6" s="1"/>
  <c r="AQ2446" i="6" l="1"/>
  <c r="AJ2450" i="6"/>
  <c r="AL2449" i="6"/>
  <c r="AK2449" i="6"/>
  <c r="AW2448" i="6"/>
  <c r="AV2449" i="6"/>
  <c r="AX2448" i="6"/>
  <c r="AS2449" i="6"/>
  <c r="AT2448" i="6"/>
  <c r="BB2449" i="6"/>
  <c r="BA2450" i="6"/>
  <c r="AN2448" i="6"/>
  <c r="AP2447" i="6"/>
  <c r="AO2447" i="6"/>
  <c r="AR2447" i="6" s="1"/>
  <c r="AQ2447" i="6" l="1"/>
  <c r="AS2450" i="6"/>
  <c r="AT2449" i="6"/>
  <c r="BB2450" i="6"/>
  <c r="BA2451" i="6"/>
  <c r="AW2449" i="6"/>
  <c r="AV2450" i="6"/>
  <c r="AX2449" i="6"/>
  <c r="AL2450" i="6"/>
  <c r="AJ2451" i="6"/>
  <c r="AK2450" i="6"/>
  <c r="AN2449" i="6"/>
  <c r="AP2448" i="6"/>
  <c r="AO2448" i="6"/>
  <c r="AR2448" i="6" s="1"/>
  <c r="AQ2448" i="6" l="1"/>
  <c r="AL2451" i="6"/>
  <c r="AJ2452" i="6"/>
  <c r="AK2451" i="6"/>
  <c r="AW2450" i="6"/>
  <c r="AX2450" i="6"/>
  <c r="AV2451" i="6"/>
  <c r="BA2452" i="6"/>
  <c r="BB2451" i="6"/>
  <c r="AS2451" i="6"/>
  <c r="AT2450" i="6"/>
  <c r="AN2450" i="6"/>
  <c r="AP2449" i="6"/>
  <c r="AO2449" i="6"/>
  <c r="AR2449" i="6" s="1"/>
  <c r="AQ2449" i="6" l="1"/>
  <c r="AS2452" i="6"/>
  <c r="AT2451" i="6"/>
  <c r="BA2453" i="6"/>
  <c r="BB2452" i="6"/>
  <c r="AK2452" i="6"/>
  <c r="AL2452" i="6"/>
  <c r="AJ2453" i="6"/>
  <c r="AW2451" i="6"/>
  <c r="AV2452" i="6"/>
  <c r="AX2451" i="6"/>
  <c r="AN2451" i="6"/>
  <c r="AO2450" i="6"/>
  <c r="AR2450" i="6" s="1"/>
  <c r="AP2450" i="6"/>
  <c r="AQ2450" i="6" l="1"/>
  <c r="AJ2454" i="6"/>
  <c r="AK2453" i="6"/>
  <c r="AL2453" i="6"/>
  <c r="BA2454" i="6"/>
  <c r="BB2453" i="6"/>
  <c r="AW2452" i="6"/>
  <c r="AV2453" i="6"/>
  <c r="AX2452" i="6"/>
  <c r="AS2453" i="6"/>
  <c r="AT2452" i="6"/>
  <c r="AN2452" i="6"/>
  <c r="AO2451" i="6"/>
  <c r="AR2451" i="6" s="1"/>
  <c r="AP2451" i="6"/>
  <c r="AQ2451" i="6" l="1"/>
  <c r="AT2453" i="6"/>
  <c r="AS2454" i="6"/>
  <c r="AW2453" i="6"/>
  <c r="AX2453" i="6"/>
  <c r="AV2454" i="6"/>
  <c r="BA2455" i="6"/>
  <c r="BB2454" i="6"/>
  <c r="AJ2455" i="6"/>
  <c r="AL2454" i="6"/>
  <c r="AK2454" i="6"/>
  <c r="AN2453" i="6"/>
  <c r="AP2452" i="6"/>
  <c r="AO2452" i="6"/>
  <c r="AR2452" i="6" s="1"/>
  <c r="AQ2452" i="6" l="1"/>
  <c r="BB2455" i="6"/>
  <c r="BA2456" i="6"/>
  <c r="AW2454" i="6"/>
  <c r="AV2455" i="6"/>
  <c r="AX2454" i="6"/>
  <c r="AS2455" i="6"/>
  <c r="AT2454" i="6"/>
  <c r="AL2455" i="6"/>
  <c r="AJ2456" i="6"/>
  <c r="AK2455" i="6"/>
  <c r="AN2454" i="6"/>
  <c r="AP2453" i="6"/>
  <c r="AO2453" i="6"/>
  <c r="AR2453" i="6" s="1"/>
  <c r="AQ2453" i="6" l="1"/>
  <c r="AS2456" i="6"/>
  <c r="AT2455" i="6"/>
  <c r="AL2456" i="6"/>
  <c r="AK2456" i="6"/>
  <c r="AJ2457" i="6"/>
  <c r="BA2457" i="6"/>
  <c r="BB2456" i="6"/>
  <c r="AW2455" i="6"/>
  <c r="AX2455" i="6"/>
  <c r="AV2456" i="6"/>
  <c r="AP2454" i="6"/>
  <c r="AO2454" i="6"/>
  <c r="AR2454" i="6" s="1"/>
  <c r="AN2455" i="6"/>
  <c r="AQ2454" i="6" l="1"/>
  <c r="AW2456" i="6"/>
  <c r="AV2457" i="6"/>
  <c r="AX2456" i="6"/>
  <c r="BA2458" i="6"/>
  <c r="BB2457" i="6"/>
  <c r="AK2457" i="6"/>
  <c r="AJ2458" i="6"/>
  <c r="AL2457" i="6"/>
  <c r="AS2457" i="6"/>
  <c r="AT2456" i="6"/>
  <c r="AO2455" i="6"/>
  <c r="AR2455" i="6" s="1"/>
  <c r="AP2455" i="6"/>
  <c r="AN2456" i="6"/>
  <c r="AQ2455" i="6" l="1"/>
  <c r="AS2458" i="6"/>
  <c r="AT2457" i="6"/>
  <c r="AW2457" i="6"/>
  <c r="AV2458" i="6"/>
  <c r="AX2457" i="6"/>
  <c r="AJ2459" i="6"/>
  <c r="AL2458" i="6"/>
  <c r="AK2458" i="6"/>
  <c r="BA2459" i="6"/>
  <c r="BB2458" i="6"/>
  <c r="AN2457" i="6"/>
  <c r="AP2456" i="6"/>
  <c r="AO2456" i="6"/>
  <c r="AR2456" i="6" s="1"/>
  <c r="AQ2456" i="6" l="1"/>
  <c r="BA2460" i="6"/>
  <c r="BB2459" i="6"/>
  <c r="AK2459" i="6"/>
  <c r="AJ2460" i="6"/>
  <c r="AL2459" i="6"/>
  <c r="AW2458" i="6"/>
  <c r="AX2458" i="6"/>
  <c r="AV2459" i="6"/>
  <c r="AS2459" i="6"/>
  <c r="AT2458" i="6"/>
  <c r="AN2458" i="6"/>
  <c r="AP2457" i="6"/>
  <c r="AO2457" i="6"/>
  <c r="AR2457" i="6" s="1"/>
  <c r="AQ2457" i="6" l="1"/>
  <c r="AW2459" i="6"/>
  <c r="AV2460" i="6"/>
  <c r="AX2459" i="6"/>
  <c r="AS2460" i="6"/>
  <c r="AT2459" i="6"/>
  <c r="AL2460" i="6"/>
  <c r="AK2460" i="6"/>
  <c r="AJ2461" i="6"/>
  <c r="BA2461" i="6"/>
  <c r="BB2460" i="6"/>
  <c r="AN2459" i="6"/>
  <c r="AP2458" i="6"/>
  <c r="AO2458" i="6"/>
  <c r="AR2458" i="6" s="1"/>
  <c r="AQ2458" i="6" l="1"/>
  <c r="AK2461" i="6"/>
  <c r="AL2461" i="6"/>
  <c r="AJ2462" i="6"/>
  <c r="AW2460" i="6"/>
  <c r="AV2461" i="6"/>
  <c r="AX2460" i="6"/>
  <c r="BB2461" i="6"/>
  <c r="BA2462" i="6"/>
  <c r="AS2461" i="6"/>
  <c r="AT2460" i="6"/>
  <c r="AP2459" i="6"/>
  <c r="AN2460" i="6"/>
  <c r="AO2459" i="6"/>
  <c r="AR2459" i="6" s="1"/>
  <c r="AQ2459" i="6" l="1"/>
  <c r="BA2463" i="6"/>
  <c r="BB2462" i="6"/>
  <c r="AJ2463" i="6"/>
  <c r="AL2462" i="6"/>
  <c r="AK2462" i="6"/>
  <c r="AS2462" i="6"/>
  <c r="AT2461" i="6"/>
  <c r="AW2461" i="6"/>
  <c r="AV2462" i="6"/>
  <c r="AX2461" i="6"/>
  <c r="AN2461" i="6"/>
  <c r="AP2460" i="6"/>
  <c r="AO2460" i="6"/>
  <c r="AR2460" i="6" s="1"/>
  <c r="AQ2460" i="6" l="1"/>
  <c r="AW2462" i="6"/>
  <c r="AV2463" i="6"/>
  <c r="AX2462" i="6"/>
  <c r="AJ2464" i="6"/>
  <c r="AL2463" i="6"/>
  <c r="AK2463" i="6"/>
  <c r="AT2462" i="6"/>
  <c r="AS2463" i="6"/>
  <c r="BA2464" i="6"/>
  <c r="BB2463" i="6"/>
  <c r="AN2462" i="6"/>
  <c r="AP2461" i="6"/>
  <c r="AO2461" i="6"/>
  <c r="AR2461" i="6" s="1"/>
  <c r="AQ2461" i="6" l="1"/>
  <c r="AS2464" i="6"/>
  <c r="AT2463" i="6"/>
  <c r="AW2463" i="6"/>
  <c r="AV2464" i="6"/>
  <c r="AX2463" i="6"/>
  <c r="BA2465" i="6"/>
  <c r="BB2464" i="6"/>
  <c r="AJ2465" i="6"/>
  <c r="AK2464" i="6"/>
  <c r="AL2464" i="6"/>
  <c r="AN2463" i="6"/>
  <c r="AP2462" i="6"/>
  <c r="AO2462" i="6"/>
  <c r="AR2462" i="6" s="1"/>
  <c r="AQ2462" i="6" l="1"/>
  <c r="AL2465" i="6"/>
  <c r="AJ2466" i="6"/>
  <c r="AK2465" i="6"/>
  <c r="BA2466" i="6"/>
  <c r="BB2465" i="6"/>
  <c r="AW2464" i="6"/>
  <c r="AV2465" i="6"/>
  <c r="AX2464" i="6"/>
  <c r="AS2465" i="6"/>
  <c r="AT2464" i="6"/>
  <c r="AN2464" i="6"/>
  <c r="AO2463" i="6"/>
  <c r="AR2463" i="6" s="1"/>
  <c r="AP2463" i="6"/>
  <c r="AQ2463" i="6" l="1"/>
  <c r="AS2466" i="6"/>
  <c r="AT2465" i="6"/>
  <c r="AW2465" i="6"/>
  <c r="AV2466" i="6"/>
  <c r="AX2465" i="6"/>
  <c r="AL2466" i="6"/>
  <c r="AJ2467" i="6"/>
  <c r="AK2466" i="6"/>
  <c r="BA2467" i="6"/>
  <c r="BB2466" i="6"/>
  <c r="AN2465" i="6"/>
  <c r="AO2464" i="6"/>
  <c r="AR2464" i="6" s="1"/>
  <c r="AP2464" i="6"/>
  <c r="AQ2464" i="6" l="1"/>
  <c r="AK2467" i="6"/>
  <c r="AJ2468" i="6"/>
  <c r="AL2467" i="6"/>
  <c r="BB2467" i="6"/>
  <c r="BA2468" i="6"/>
  <c r="AW2466" i="6"/>
  <c r="AX2466" i="6"/>
  <c r="AV2467" i="6"/>
  <c r="AT2466" i="6"/>
  <c r="AS2467" i="6"/>
  <c r="AN2466" i="6"/>
  <c r="AP2465" i="6"/>
  <c r="AO2465" i="6"/>
  <c r="AR2465" i="6" s="1"/>
  <c r="AQ2465" i="6" l="1"/>
  <c r="AS2468" i="6"/>
  <c r="AT2467" i="6"/>
  <c r="BA2469" i="6"/>
  <c r="BB2468" i="6"/>
  <c r="AL2468" i="6"/>
  <c r="AJ2469" i="6"/>
  <c r="AK2468" i="6"/>
  <c r="AW2467" i="6"/>
  <c r="AX2467" i="6"/>
  <c r="AV2468" i="6"/>
  <c r="AN2467" i="6"/>
  <c r="AP2466" i="6"/>
  <c r="AO2466" i="6"/>
  <c r="AR2466" i="6" s="1"/>
  <c r="AQ2466" i="6" l="1"/>
  <c r="AK2469" i="6"/>
  <c r="AL2469" i="6"/>
  <c r="AJ2470" i="6"/>
  <c r="BA2470" i="6"/>
  <c r="BB2469" i="6"/>
  <c r="AW2468" i="6"/>
  <c r="AX2468" i="6"/>
  <c r="AV2469" i="6"/>
  <c r="AS2469" i="6"/>
  <c r="AT2468" i="6"/>
  <c r="AP2467" i="6"/>
  <c r="AO2467" i="6"/>
  <c r="AR2467" i="6" s="1"/>
  <c r="AN2468" i="6"/>
  <c r="AQ2467" i="6" l="1"/>
  <c r="AJ2471" i="6"/>
  <c r="AK2470" i="6"/>
  <c r="AL2470" i="6"/>
  <c r="AS2470" i="6"/>
  <c r="AT2469" i="6"/>
  <c r="AW2469" i="6"/>
  <c r="AX2469" i="6"/>
  <c r="AV2470" i="6"/>
  <c r="BA2471" i="6"/>
  <c r="BB2470" i="6"/>
  <c r="AO2468" i="6"/>
  <c r="AR2468" i="6" s="1"/>
  <c r="AP2468" i="6"/>
  <c r="AN2469" i="6"/>
  <c r="AQ2468" i="6" l="1"/>
  <c r="AW2470" i="6"/>
  <c r="AV2471" i="6"/>
  <c r="AX2470" i="6"/>
  <c r="BA2472" i="6"/>
  <c r="BB2471" i="6"/>
  <c r="AS2471" i="6"/>
  <c r="AT2470" i="6"/>
  <c r="AK2471" i="6"/>
  <c r="AL2471" i="6"/>
  <c r="AJ2472" i="6"/>
  <c r="AN2470" i="6"/>
  <c r="AP2469" i="6"/>
  <c r="AO2469" i="6"/>
  <c r="AR2469" i="6" s="1"/>
  <c r="AQ2469" i="6" l="1"/>
  <c r="AS2472" i="6"/>
  <c r="AT2471" i="6"/>
  <c r="AK2472" i="6"/>
  <c r="AJ2473" i="6"/>
  <c r="AL2472" i="6"/>
  <c r="AW2471" i="6"/>
  <c r="AV2472" i="6"/>
  <c r="AX2471" i="6"/>
  <c r="BA2473" i="6"/>
  <c r="BB2472" i="6"/>
  <c r="AN2471" i="6"/>
  <c r="AP2470" i="6"/>
  <c r="AO2470" i="6"/>
  <c r="AR2470" i="6" s="1"/>
  <c r="AQ2470" i="6" l="1"/>
  <c r="BB2473" i="6"/>
  <c r="BA2474" i="6"/>
  <c r="AW2472" i="6"/>
  <c r="AX2472" i="6"/>
  <c r="AV2473" i="6"/>
  <c r="AL2473" i="6"/>
  <c r="AJ2474" i="6"/>
  <c r="AK2473" i="6"/>
  <c r="AS2473" i="6"/>
  <c r="AT2472" i="6"/>
  <c r="AN2472" i="6"/>
  <c r="AP2471" i="6"/>
  <c r="AO2471" i="6"/>
  <c r="AR2471" i="6" s="1"/>
  <c r="AQ2471" i="6" l="1"/>
  <c r="AS2474" i="6"/>
  <c r="AT2473" i="6"/>
  <c r="BA2475" i="6"/>
  <c r="BB2474" i="6"/>
  <c r="AL2474" i="6"/>
  <c r="AJ2475" i="6"/>
  <c r="AK2474" i="6"/>
  <c r="AW2473" i="6"/>
  <c r="AV2474" i="6"/>
  <c r="AX2473" i="6"/>
  <c r="AP2472" i="6"/>
  <c r="AN2473" i="6"/>
  <c r="AO2472" i="6"/>
  <c r="AR2472" i="6" s="1"/>
  <c r="AQ2472" i="6" l="1"/>
  <c r="BB2475" i="6"/>
  <c r="BA2476" i="6"/>
  <c r="AW2474" i="6"/>
  <c r="AV2475" i="6"/>
  <c r="AX2474" i="6"/>
  <c r="AJ2476" i="6"/>
  <c r="AL2475" i="6"/>
  <c r="AK2475" i="6"/>
  <c r="AS2475" i="6"/>
  <c r="AT2474" i="6"/>
  <c r="AN2474" i="6"/>
  <c r="AP2473" i="6"/>
  <c r="AO2473" i="6"/>
  <c r="AR2473" i="6" s="1"/>
  <c r="AQ2473" i="6" l="1"/>
  <c r="AK2476" i="6"/>
  <c r="AJ2477" i="6"/>
  <c r="AL2476" i="6"/>
  <c r="BA2477" i="6"/>
  <c r="BB2476" i="6"/>
  <c r="AT2475" i="6"/>
  <c r="AS2476" i="6"/>
  <c r="AW2475" i="6"/>
  <c r="AV2476" i="6"/>
  <c r="AX2475" i="6"/>
  <c r="AN2475" i="6"/>
  <c r="AP2474" i="6"/>
  <c r="AO2474" i="6"/>
  <c r="AR2474" i="6" s="1"/>
  <c r="AQ2474" i="6" l="1"/>
  <c r="AW2476" i="6"/>
  <c r="AX2476" i="6"/>
  <c r="AV2477" i="6"/>
  <c r="AS2477" i="6"/>
  <c r="AT2476" i="6"/>
  <c r="AJ2478" i="6"/>
  <c r="AK2477" i="6"/>
  <c r="AL2477" i="6"/>
  <c r="BB2477" i="6"/>
  <c r="BA2478" i="6"/>
  <c r="AN2476" i="6"/>
  <c r="AP2475" i="6"/>
  <c r="AO2475" i="6"/>
  <c r="AR2475" i="6" s="1"/>
  <c r="AQ2475" i="6" l="1"/>
  <c r="AL2478" i="6"/>
  <c r="AJ2479" i="6"/>
  <c r="AK2478" i="6"/>
  <c r="AW2477" i="6"/>
  <c r="AV2478" i="6"/>
  <c r="AX2477" i="6"/>
  <c r="BA2479" i="6"/>
  <c r="BB2478" i="6"/>
  <c r="AT2477" i="6"/>
  <c r="AS2478" i="6"/>
  <c r="AP2476" i="6"/>
  <c r="AO2476" i="6"/>
  <c r="AR2476" i="6" s="1"/>
  <c r="AN2477" i="6"/>
  <c r="AQ2476" i="6" l="1"/>
  <c r="AT2478" i="6"/>
  <c r="AS2479" i="6"/>
  <c r="BB2479" i="6"/>
  <c r="BA2480" i="6"/>
  <c r="AW2478" i="6"/>
  <c r="AV2479" i="6"/>
  <c r="AX2478" i="6"/>
  <c r="AJ2480" i="6"/>
  <c r="AL2479" i="6"/>
  <c r="AK2479" i="6"/>
  <c r="AN2478" i="6"/>
  <c r="AO2477" i="6"/>
  <c r="AR2477" i="6" s="1"/>
  <c r="AP2477" i="6"/>
  <c r="AQ2477" i="6" l="1"/>
  <c r="AK2480" i="6"/>
  <c r="AJ2481" i="6"/>
  <c r="AL2480" i="6"/>
  <c r="AW2479" i="6"/>
  <c r="AV2480" i="6"/>
  <c r="AX2479" i="6"/>
  <c r="AT2479" i="6"/>
  <c r="AS2480" i="6"/>
  <c r="BA2481" i="6"/>
  <c r="BB2480" i="6"/>
  <c r="AN2479" i="6"/>
  <c r="AP2478" i="6"/>
  <c r="AO2478" i="6"/>
  <c r="AR2478" i="6" s="1"/>
  <c r="AQ2478" i="6" l="1"/>
  <c r="AS2481" i="6"/>
  <c r="AT2480" i="6"/>
  <c r="BA2482" i="6"/>
  <c r="BB2481" i="6"/>
  <c r="AW2480" i="6"/>
  <c r="AV2481" i="6"/>
  <c r="AX2480" i="6"/>
  <c r="AJ2482" i="6"/>
  <c r="AL2481" i="6"/>
  <c r="AK2481" i="6"/>
  <c r="AN2480" i="6"/>
  <c r="AP2479" i="6"/>
  <c r="AO2479" i="6"/>
  <c r="AR2479" i="6" s="1"/>
  <c r="AQ2479" i="6" l="1"/>
  <c r="AW2481" i="6"/>
  <c r="AV2482" i="6"/>
  <c r="AX2481" i="6"/>
  <c r="BA2483" i="6"/>
  <c r="BB2482" i="6"/>
  <c r="AJ2483" i="6"/>
  <c r="AK2482" i="6"/>
  <c r="AL2482" i="6"/>
  <c r="AS2482" i="6"/>
  <c r="AT2481" i="6"/>
  <c r="AN2481" i="6"/>
  <c r="AP2480" i="6"/>
  <c r="AO2480" i="6"/>
  <c r="AR2480" i="6" s="1"/>
  <c r="AQ2480" i="6" l="1"/>
  <c r="AS2483" i="6"/>
  <c r="AT2482" i="6"/>
  <c r="AW2482" i="6"/>
  <c r="AV2483" i="6"/>
  <c r="AX2482" i="6"/>
  <c r="AK2483" i="6"/>
  <c r="AL2483" i="6"/>
  <c r="AJ2484" i="6"/>
  <c r="BB2483" i="6"/>
  <c r="BA2484" i="6"/>
  <c r="AN2482" i="6"/>
  <c r="AO2481" i="6"/>
  <c r="AR2481" i="6" s="1"/>
  <c r="AP2481" i="6"/>
  <c r="AQ2481" i="6" l="1"/>
  <c r="AK2484" i="6"/>
  <c r="AJ2485" i="6"/>
  <c r="AL2484" i="6"/>
  <c r="BB2484" i="6"/>
  <c r="BA2485" i="6"/>
  <c r="AW2483" i="6"/>
  <c r="AX2483" i="6"/>
  <c r="AV2484" i="6"/>
  <c r="AT2483" i="6"/>
  <c r="AS2484" i="6"/>
  <c r="AO2482" i="6"/>
  <c r="AR2482" i="6" s="1"/>
  <c r="AP2482" i="6"/>
  <c r="AN2483" i="6"/>
  <c r="AQ2482" i="6" l="1"/>
  <c r="BB2485" i="6"/>
  <c r="BA2486" i="6"/>
  <c r="AL2485" i="6"/>
  <c r="AJ2486" i="6"/>
  <c r="AK2485" i="6"/>
  <c r="AS2485" i="6"/>
  <c r="AT2484" i="6"/>
  <c r="AW2484" i="6"/>
  <c r="AV2485" i="6"/>
  <c r="AX2484" i="6"/>
  <c r="AN2484" i="6"/>
  <c r="AP2483" i="6"/>
  <c r="AO2483" i="6"/>
  <c r="AR2483" i="6" s="1"/>
  <c r="AQ2483" i="6" l="1"/>
  <c r="AW2485" i="6"/>
  <c r="AV2486" i="6"/>
  <c r="AX2485" i="6"/>
  <c r="BA2487" i="6"/>
  <c r="BB2486" i="6"/>
  <c r="AS2486" i="6"/>
  <c r="AT2485" i="6"/>
  <c r="AJ2487" i="6"/>
  <c r="AL2486" i="6"/>
  <c r="AK2486" i="6"/>
  <c r="AN2485" i="6"/>
  <c r="AP2484" i="6"/>
  <c r="AO2484" i="6"/>
  <c r="AR2484" i="6" s="1"/>
  <c r="AQ2484" i="6" l="1"/>
  <c r="AW2486" i="6"/>
  <c r="AV2487" i="6"/>
  <c r="AX2486" i="6"/>
  <c r="AJ2488" i="6"/>
  <c r="AL2487" i="6"/>
  <c r="AK2487" i="6"/>
  <c r="AT2486" i="6"/>
  <c r="AS2487" i="6"/>
  <c r="BA2488" i="6"/>
  <c r="BB2487" i="6"/>
  <c r="AN2486" i="6"/>
  <c r="AP2485" i="6"/>
  <c r="AO2485" i="6"/>
  <c r="AR2485" i="6" s="1"/>
  <c r="AQ2485" i="6" l="1"/>
  <c r="BA2489" i="6"/>
  <c r="BB2488" i="6"/>
  <c r="AW2487" i="6"/>
  <c r="AV2488" i="6"/>
  <c r="AX2487" i="6"/>
  <c r="AT2487" i="6"/>
  <c r="AS2488" i="6"/>
  <c r="AK2488" i="6"/>
  <c r="AL2488" i="6"/>
  <c r="AJ2489" i="6"/>
  <c r="AN2487" i="6"/>
  <c r="AO2486" i="6"/>
  <c r="AR2486" i="6" s="1"/>
  <c r="AP2486" i="6"/>
  <c r="AQ2486" i="6" l="1"/>
  <c r="AW2488" i="6"/>
  <c r="AV2489" i="6"/>
  <c r="AX2488" i="6"/>
  <c r="AJ2490" i="6"/>
  <c r="AL2489" i="6"/>
  <c r="AK2489" i="6"/>
  <c r="AT2488" i="6"/>
  <c r="AS2489" i="6"/>
  <c r="BA2490" i="6"/>
  <c r="BB2489" i="6"/>
  <c r="AN2488" i="6"/>
  <c r="AO2487" i="6"/>
  <c r="AR2487" i="6" s="1"/>
  <c r="AP2487" i="6"/>
  <c r="AQ2487" i="6" l="1"/>
  <c r="AS2490" i="6"/>
  <c r="AT2489" i="6"/>
  <c r="AW2489" i="6"/>
  <c r="AX2489" i="6"/>
  <c r="AV2490" i="6"/>
  <c r="BA2491" i="6"/>
  <c r="BB2490" i="6"/>
  <c r="AK2490" i="6"/>
  <c r="AJ2491" i="6"/>
  <c r="AL2490" i="6"/>
  <c r="AN2489" i="6"/>
  <c r="AP2488" i="6"/>
  <c r="AO2488" i="6"/>
  <c r="AR2488" i="6" s="1"/>
  <c r="AQ2488" i="6" l="1"/>
  <c r="BA2492" i="6"/>
  <c r="BB2491" i="6"/>
  <c r="AW2490" i="6"/>
  <c r="AV2491" i="6"/>
  <c r="AX2490" i="6"/>
  <c r="AL2491" i="6"/>
  <c r="AJ2492" i="6"/>
  <c r="AK2491" i="6"/>
  <c r="AS2491" i="6"/>
  <c r="AT2490" i="6"/>
  <c r="AN2490" i="6"/>
  <c r="AP2489" i="6"/>
  <c r="AO2489" i="6"/>
  <c r="AR2489" i="6" s="1"/>
  <c r="AQ2489" i="6" l="1"/>
  <c r="AS2492" i="6"/>
  <c r="AT2491" i="6"/>
  <c r="AJ2493" i="6"/>
  <c r="AK2492" i="6"/>
  <c r="AL2492" i="6"/>
  <c r="AW2491" i="6"/>
  <c r="AV2492" i="6"/>
  <c r="AX2491" i="6"/>
  <c r="BA2493" i="6"/>
  <c r="BB2492" i="6"/>
  <c r="AN2491" i="6"/>
  <c r="AP2490" i="6"/>
  <c r="AO2490" i="6"/>
  <c r="AR2490" i="6" s="1"/>
  <c r="AQ2490" i="6" l="1"/>
  <c r="AJ2494" i="6"/>
  <c r="AK2493" i="6"/>
  <c r="AL2493" i="6"/>
  <c r="BA2494" i="6"/>
  <c r="BB2493" i="6"/>
  <c r="AW2492" i="6"/>
  <c r="AX2492" i="6"/>
  <c r="AV2493" i="6"/>
  <c r="AS2493" i="6"/>
  <c r="AT2492" i="6"/>
  <c r="AN2492" i="6"/>
  <c r="AP2491" i="6"/>
  <c r="AO2491" i="6"/>
  <c r="AR2491" i="6" s="1"/>
  <c r="AQ2491" i="6" l="1"/>
  <c r="AT2493" i="6"/>
  <c r="AS2494" i="6"/>
  <c r="AW2493" i="6"/>
  <c r="AX2493" i="6"/>
  <c r="AV2494" i="6"/>
  <c r="BA2495" i="6"/>
  <c r="BB2494" i="6"/>
  <c r="AJ2495" i="6"/>
  <c r="AL2494" i="6"/>
  <c r="AK2494" i="6"/>
  <c r="AN2493" i="6"/>
  <c r="AO2492" i="6"/>
  <c r="AR2492" i="6" s="1"/>
  <c r="AP2492" i="6"/>
  <c r="AQ2492" i="6" l="1"/>
  <c r="AL2495" i="6"/>
  <c r="AK2495" i="6"/>
  <c r="AJ2496" i="6"/>
  <c r="BA2496" i="6"/>
  <c r="BB2495" i="6"/>
  <c r="AT2494" i="6"/>
  <c r="AS2495" i="6"/>
  <c r="AW2494" i="6"/>
  <c r="AX2494" i="6"/>
  <c r="AV2495" i="6"/>
  <c r="AN2494" i="6"/>
  <c r="AP2493" i="6"/>
  <c r="AO2493" i="6"/>
  <c r="AR2493" i="6" s="1"/>
  <c r="AQ2493" i="6" l="1"/>
  <c r="AK2496" i="6"/>
  <c r="AJ2497" i="6"/>
  <c r="AL2496" i="6"/>
  <c r="AS2496" i="6"/>
  <c r="AT2495" i="6"/>
  <c r="AW2495" i="6"/>
  <c r="AX2495" i="6"/>
  <c r="AV2496" i="6"/>
  <c r="BA2497" i="6"/>
  <c r="BB2496" i="6"/>
  <c r="AN2495" i="6"/>
  <c r="AP2494" i="6"/>
  <c r="AO2494" i="6"/>
  <c r="AR2494" i="6" s="1"/>
  <c r="AQ2494" i="6" l="1"/>
  <c r="AW2496" i="6"/>
  <c r="AV2497" i="6"/>
  <c r="AX2496" i="6"/>
  <c r="BA2498" i="6"/>
  <c r="BB2497" i="6"/>
  <c r="AL2497" i="6"/>
  <c r="AJ2498" i="6"/>
  <c r="AK2497" i="6"/>
  <c r="AS2497" i="6"/>
  <c r="AT2496" i="6"/>
  <c r="AN2496" i="6"/>
  <c r="AP2495" i="6"/>
  <c r="AO2495" i="6"/>
  <c r="AR2495" i="6" s="1"/>
  <c r="AQ2495" i="6" l="1"/>
  <c r="AS2498" i="6"/>
  <c r="AT2497" i="6"/>
  <c r="AL2498" i="6"/>
  <c r="AK2498" i="6"/>
  <c r="AJ2499" i="6"/>
  <c r="AW2497" i="6"/>
  <c r="AX2497" i="6"/>
  <c r="AV2498" i="6"/>
  <c r="BA2499" i="6"/>
  <c r="BB2498" i="6"/>
  <c r="AN2497" i="6"/>
  <c r="AO2496" i="6"/>
  <c r="AR2496" i="6" s="1"/>
  <c r="AP2496" i="6"/>
  <c r="AQ2496" i="6" l="1"/>
  <c r="BB2499" i="6"/>
  <c r="BA2500" i="6"/>
  <c r="AW2498" i="6"/>
  <c r="AV2499" i="6"/>
  <c r="AX2498" i="6"/>
  <c r="AJ2500" i="6"/>
  <c r="AK2499" i="6"/>
  <c r="AL2499" i="6"/>
  <c r="AT2498" i="6"/>
  <c r="AS2499" i="6"/>
  <c r="AN2498" i="6"/>
  <c r="AP2497" i="6"/>
  <c r="AO2497" i="6"/>
  <c r="AR2497" i="6" s="1"/>
  <c r="AQ2497" i="6" l="1"/>
  <c r="AT2499" i="6"/>
  <c r="AS2500" i="6"/>
  <c r="AK2500" i="6"/>
  <c r="AL2500" i="6"/>
  <c r="AJ2501" i="6"/>
  <c r="BA2501" i="6"/>
  <c r="BB2500" i="6"/>
  <c r="AW2499" i="6"/>
  <c r="AX2499" i="6"/>
  <c r="AV2500" i="6"/>
  <c r="AN2499" i="6"/>
  <c r="AP2498" i="6"/>
  <c r="AO2498" i="6"/>
  <c r="AR2498" i="6" s="1"/>
  <c r="AQ2498" i="6" l="1"/>
  <c r="BA2502" i="6"/>
  <c r="BB2501" i="6"/>
  <c r="AT2500" i="6"/>
  <c r="AS2501" i="6"/>
  <c r="AW2500" i="6"/>
  <c r="AV2501" i="6"/>
  <c r="AX2500" i="6"/>
  <c r="AL2501" i="6"/>
  <c r="AJ2502" i="6"/>
  <c r="AK2501" i="6"/>
  <c r="AN2500" i="6"/>
  <c r="AP2499" i="6"/>
  <c r="AO2499" i="6"/>
  <c r="AR2499" i="6" s="1"/>
  <c r="AQ2499" i="6" l="1"/>
  <c r="AJ2503" i="6"/>
  <c r="AL2502" i="6"/>
  <c r="AK2502" i="6"/>
  <c r="AS2502" i="6"/>
  <c r="AT2501" i="6"/>
  <c r="AW2501" i="6"/>
  <c r="AV2502" i="6"/>
  <c r="AX2501" i="6"/>
  <c r="BA2503" i="6"/>
  <c r="BB2502" i="6"/>
  <c r="AN2501" i="6"/>
  <c r="AP2500" i="6"/>
  <c r="AO2500" i="6"/>
  <c r="AR2500" i="6" s="1"/>
  <c r="AQ2500" i="6" l="1"/>
  <c r="BB2503" i="6"/>
  <c r="BA2504" i="6"/>
  <c r="AW2502" i="6"/>
  <c r="AV2503" i="6"/>
  <c r="AX2502" i="6"/>
  <c r="AT2502" i="6"/>
  <c r="AS2503" i="6"/>
  <c r="AJ2504" i="6"/>
  <c r="AL2503" i="6"/>
  <c r="AK2503" i="6"/>
  <c r="AN2502" i="6"/>
  <c r="AP2501" i="6"/>
  <c r="AO2501" i="6"/>
  <c r="AR2501" i="6" s="1"/>
  <c r="AQ2501" i="6" l="1"/>
  <c r="AK2504" i="6"/>
  <c r="AL2504" i="6"/>
  <c r="AJ2505" i="6"/>
  <c r="AS2504" i="6"/>
  <c r="AT2503" i="6"/>
  <c r="BA2505" i="6"/>
  <c r="BB2504" i="6"/>
  <c r="AW2503" i="6"/>
  <c r="AV2504" i="6"/>
  <c r="AX2503" i="6"/>
  <c r="AP2502" i="6"/>
  <c r="AN2503" i="6"/>
  <c r="AO2502" i="6"/>
  <c r="AR2502" i="6" s="1"/>
  <c r="AQ2502" i="6" l="1"/>
  <c r="AL2505" i="6"/>
  <c r="AK2505" i="6"/>
  <c r="AJ2506" i="6"/>
  <c r="AW2504" i="6"/>
  <c r="AX2504" i="6"/>
  <c r="AV2505" i="6"/>
  <c r="BA2506" i="6"/>
  <c r="BB2505" i="6"/>
  <c r="AS2505" i="6"/>
  <c r="AT2504" i="6"/>
  <c r="AN2504" i="6"/>
  <c r="AP2503" i="6"/>
  <c r="AO2503" i="6"/>
  <c r="AR2503" i="6" s="1"/>
  <c r="AQ2503" i="6" l="1"/>
  <c r="AS2506" i="6"/>
  <c r="AT2505" i="6"/>
  <c r="BA2507" i="6"/>
  <c r="BB2506" i="6"/>
  <c r="AW2505" i="6"/>
  <c r="AX2505" i="6"/>
  <c r="AV2506" i="6"/>
  <c r="AK2506" i="6"/>
  <c r="AL2506" i="6"/>
  <c r="AJ2507" i="6"/>
  <c r="AN2505" i="6"/>
  <c r="AP2504" i="6"/>
  <c r="AO2504" i="6"/>
  <c r="AR2504" i="6" s="1"/>
  <c r="AQ2504" i="6" l="1"/>
  <c r="BA2508" i="6"/>
  <c r="BB2507" i="6"/>
  <c r="AL2507" i="6"/>
  <c r="AJ2508" i="6"/>
  <c r="AK2507" i="6"/>
  <c r="AW2506" i="6"/>
  <c r="AV2507" i="6"/>
  <c r="AX2506" i="6"/>
  <c r="AS2507" i="6"/>
  <c r="AT2506" i="6"/>
  <c r="AN2506" i="6"/>
  <c r="AP2505" i="6"/>
  <c r="AO2505" i="6"/>
  <c r="AR2505" i="6" s="1"/>
  <c r="AQ2505" i="6" l="1"/>
  <c r="AS2508" i="6"/>
  <c r="AT2507" i="6"/>
  <c r="AW2507" i="6"/>
  <c r="AV2508" i="6"/>
  <c r="AX2507" i="6"/>
  <c r="AK2508" i="6"/>
  <c r="AL2508" i="6"/>
  <c r="AJ2509" i="6"/>
  <c r="BB2508" i="6"/>
  <c r="BA2509" i="6"/>
  <c r="AN2507" i="6"/>
  <c r="AP2506" i="6"/>
  <c r="AO2506" i="6"/>
  <c r="AR2506" i="6" s="1"/>
  <c r="AQ2506" i="6" l="1"/>
  <c r="BB2509" i="6"/>
  <c r="BA2510" i="6"/>
  <c r="AL2509" i="6"/>
  <c r="AJ2510" i="6"/>
  <c r="AK2509" i="6"/>
  <c r="AX2508" i="6"/>
  <c r="AV2509" i="6"/>
  <c r="AW2508" i="6"/>
  <c r="AS2509" i="6"/>
  <c r="AT2508" i="6"/>
  <c r="AN2508" i="6"/>
  <c r="AP2507" i="6"/>
  <c r="AO2507" i="6"/>
  <c r="AR2507" i="6" s="1"/>
  <c r="AQ2507" i="6" l="1"/>
  <c r="AS2510" i="6"/>
  <c r="AT2509" i="6"/>
  <c r="AW2509" i="6"/>
  <c r="AV2510" i="6"/>
  <c r="AX2509" i="6"/>
  <c r="BA2511" i="6"/>
  <c r="BB2510" i="6"/>
  <c r="AJ2511" i="6"/>
  <c r="AL2510" i="6"/>
  <c r="AK2510" i="6"/>
  <c r="AN2509" i="6"/>
  <c r="AO2508" i="6"/>
  <c r="AR2508" i="6" s="1"/>
  <c r="AP2508" i="6"/>
  <c r="AQ2508" i="6" l="1"/>
  <c r="AJ2512" i="6"/>
  <c r="AL2511" i="6"/>
  <c r="AK2511" i="6"/>
  <c r="BA2512" i="6"/>
  <c r="BB2511" i="6"/>
  <c r="AW2510" i="6"/>
  <c r="AV2511" i="6"/>
  <c r="AX2510" i="6"/>
  <c r="AS2511" i="6"/>
  <c r="AT2510" i="6"/>
  <c r="AN2510" i="6"/>
  <c r="AP2509" i="6"/>
  <c r="AO2509" i="6"/>
  <c r="AR2509" i="6" s="1"/>
  <c r="AQ2509" i="6" l="1"/>
  <c r="AS2512" i="6"/>
  <c r="AT2511" i="6"/>
  <c r="AX2511" i="6"/>
  <c r="AV2512" i="6"/>
  <c r="AW2511" i="6"/>
  <c r="BA2513" i="6"/>
  <c r="BB2512" i="6"/>
  <c r="AJ2513" i="6"/>
  <c r="AK2512" i="6"/>
  <c r="AL2512" i="6"/>
  <c r="AN2511" i="6"/>
  <c r="AP2510" i="6"/>
  <c r="AO2510" i="6"/>
  <c r="AR2510" i="6" s="1"/>
  <c r="AQ2510" i="6" l="1"/>
  <c r="AL2513" i="6"/>
  <c r="AJ2514" i="6"/>
  <c r="AK2513" i="6"/>
  <c r="BA2514" i="6"/>
  <c r="BB2513" i="6"/>
  <c r="AV2513" i="6"/>
  <c r="AX2512" i="6"/>
  <c r="AW2512" i="6"/>
  <c r="AS2513" i="6"/>
  <c r="AT2512" i="6"/>
  <c r="AN2512" i="6"/>
  <c r="AP2511" i="6"/>
  <c r="AO2511" i="6"/>
  <c r="AR2511" i="6" s="1"/>
  <c r="AQ2511" i="6" l="1"/>
  <c r="AS2514" i="6"/>
  <c r="AT2513" i="6"/>
  <c r="AW2513" i="6"/>
  <c r="AV2514" i="6"/>
  <c r="AX2513" i="6"/>
  <c r="AL2514" i="6"/>
  <c r="AJ2515" i="6"/>
  <c r="AK2514" i="6"/>
  <c r="BA2515" i="6"/>
  <c r="BB2514" i="6"/>
  <c r="AP2512" i="6"/>
  <c r="AO2512" i="6"/>
  <c r="AR2512" i="6" s="1"/>
  <c r="AN2513" i="6"/>
  <c r="AQ2512" i="6" l="1"/>
  <c r="AJ2516" i="6"/>
  <c r="AL2515" i="6"/>
  <c r="AK2515" i="6"/>
  <c r="BB2515" i="6"/>
  <c r="BA2516" i="6"/>
  <c r="AW2514" i="6"/>
  <c r="AX2514" i="6"/>
  <c r="AV2515" i="6"/>
  <c r="AS2515" i="6"/>
  <c r="AT2514" i="6"/>
  <c r="AN2514" i="6"/>
  <c r="AP2513" i="6"/>
  <c r="AO2513" i="6"/>
  <c r="AR2513" i="6" s="1"/>
  <c r="AQ2513" i="6" l="1"/>
  <c r="AW2515" i="6"/>
  <c r="AX2515" i="6"/>
  <c r="AV2516" i="6"/>
  <c r="AS2516" i="6"/>
  <c r="AT2515" i="6"/>
  <c r="BA2517" i="6"/>
  <c r="BB2516" i="6"/>
  <c r="AJ2517" i="6"/>
  <c r="AK2516" i="6"/>
  <c r="AL2516" i="6"/>
  <c r="AN2515" i="6"/>
  <c r="AO2514" i="6"/>
  <c r="AR2514" i="6" s="1"/>
  <c r="AP2514" i="6"/>
  <c r="AQ2514" i="6" l="1"/>
  <c r="AJ2518" i="6"/>
  <c r="AL2517" i="6"/>
  <c r="AK2517" i="6"/>
  <c r="BA2518" i="6"/>
  <c r="BB2517" i="6"/>
  <c r="AW2516" i="6"/>
  <c r="AX2516" i="6"/>
  <c r="AV2517" i="6"/>
  <c r="AT2516" i="6"/>
  <c r="AS2517" i="6"/>
  <c r="AN2516" i="6"/>
  <c r="AP2515" i="6"/>
  <c r="AO2515" i="6"/>
  <c r="AR2515" i="6" s="1"/>
  <c r="AQ2515" i="6" l="1"/>
  <c r="AW2517" i="6"/>
  <c r="AX2517" i="6"/>
  <c r="AV2518" i="6"/>
  <c r="AT2517" i="6"/>
  <c r="AS2518" i="6"/>
  <c r="BA2519" i="6"/>
  <c r="BB2518" i="6"/>
  <c r="AJ2519" i="6"/>
  <c r="AL2518" i="6"/>
  <c r="AK2518" i="6"/>
  <c r="AN2517" i="6"/>
  <c r="AP2516" i="6"/>
  <c r="AO2516" i="6"/>
  <c r="AR2516" i="6" s="1"/>
  <c r="AQ2516" i="6" l="1"/>
  <c r="AW2518" i="6"/>
  <c r="AX2518" i="6"/>
  <c r="AV2519" i="6"/>
  <c r="BA2520" i="6"/>
  <c r="BB2519" i="6"/>
  <c r="AJ2520" i="6"/>
  <c r="AL2519" i="6"/>
  <c r="AK2519" i="6"/>
  <c r="AS2519" i="6"/>
  <c r="AT2518" i="6"/>
  <c r="AN2518" i="6"/>
  <c r="AP2517" i="6"/>
  <c r="AO2517" i="6"/>
  <c r="AR2517" i="6" s="1"/>
  <c r="AQ2517" i="6" l="1"/>
  <c r="AS2520" i="6"/>
  <c r="AT2519" i="6"/>
  <c r="AW2519" i="6"/>
  <c r="AV2520" i="6"/>
  <c r="AX2519" i="6"/>
  <c r="AK2520" i="6"/>
  <c r="AJ2521" i="6"/>
  <c r="AL2520" i="6"/>
  <c r="BA2521" i="6"/>
  <c r="BB2520" i="6"/>
  <c r="AN2519" i="6"/>
  <c r="AP2518" i="6"/>
  <c r="AO2518" i="6"/>
  <c r="AR2518" i="6" s="1"/>
  <c r="AQ2518" i="6" l="1"/>
  <c r="BB2521" i="6"/>
  <c r="BA2522" i="6"/>
  <c r="AL2521" i="6"/>
  <c r="AJ2522" i="6"/>
  <c r="AK2521" i="6"/>
  <c r="AX2520" i="6"/>
  <c r="AV2521" i="6"/>
  <c r="AW2520" i="6"/>
  <c r="AS2521" i="6"/>
  <c r="AT2520" i="6"/>
  <c r="AN2520" i="6"/>
  <c r="AP2519" i="6"/>
  <c r="AO2519" i="6"/>
  <c r="AR2519" i="6" s="1"/>
  <c r="AQ2519" i="6" l="1"/>
  <c r="AX2521" i="6"/>
  <c r="AV2522" i="6"/>
  <c r="AW2521" i="6"/>
  <c r="BA2523" i="6"/>
  <c r="BB2522" i="6"/>
  <c r="AS2522" i="6"/>
  <c r="AT2521" i="6"/>
  <c r="AK2522" i="6"/>
  <c r="AL2522" i="6"/>
  <c r="AJ2523" i="6"/>
  <c r="AN2521" i="6"/>
  <c r="AO2520" i="6"/>
  <c r="AR2520" i="6" s="1"/>
  <c r="AP2520" i="6"/>
  <c r="AQ2520" i="6" l="1"/>
  <c r="AL2523" i="6"/>
  <c r="AJ2524" i="6"/>
  <c r="AK2523" i="6"/>
  <c r="AS2523" i="6"/>
  <c r="AT2522" i="6"/>
  <c r="AW2522" i="6"/>
  <c r="AV2523" i="6"/>
  <c r="AX2522" i="6"/>
  <c r="BA2524" i="6"/>
  <c r="BB2523" i="6"/>
  <c r="AN2522" i="6"/>
  <c r="AP2521" i="6"/>
  <c r="AO2521" i="6"/>
  <c r="AR2521" i="6" s="1"/>
  <c r="AQ2521" i="6" l="1"/>
  <c r="BA2525" i="6"/>
  <c r="BB2524" i="6"/>
  <c r="AW2523" i="6"/>
  <c r="AX2523" i="6"/>
  <c r="AV2524" i="6"/>
  <c r="AK2524" i="6"/>
  <c r="AJ2525" i="6"/>
  <c r="AL2524" i="6"/>
  <c r="AT2523" i="6"/>
  <c r="AS2524" i="6"/>
  <c r="AN2523" i="6"/>
  <c r="AP2522" i="6"/>
  <c r="AO2522" i="6"/>
  <c r="AR2522" i="6" s="1"/>
  <c r="AQ2522" i="6" l="1"/>
  <c r="AT2524" i="6"/>
  <c r="AS2525" i="6"/>
  <c r="AV2525" i="6"/>
  <c r="AX2524" i="6"/>
  <c r="AW2524" i="6"/>
  <c r="AJ2526" i="6"/>
  <c r="AK2525" i="6"/>
  <c r="AL2525" i="6"/>
  <c r="BA2526" i="6"/>
  <c r="BB2525" i="6"/>
  <c r="AN2524" i="6"/>
  <c r="AP2523" i="6"/>
  <c r="AO2523" i="6"/>
  <c r="AR2523" i="6" s="1"/>
  <c r="AQ2523" i="6" l="1"/>
  <c r="AV2526" i="6"/>
  <c r="AX2525" i="6"/>
  <c r="AW2525" i="6"/>
  <c r="BA2527" i="6"/>
  <c r="BB2526" i="6"/>
  <c r="AS2526" i="6"/>
  <c r="AT2525" i="6"/>
  <c r="AJ2527" i="6"/>
  <c r="AL2526" i="6"/>
  <c r="AK2526" i="6"/>
  <c r="AP2524" i="6"/>
  <c r="AO2524" i="6"/>
  <c r="AR2524" i="6" s="1"/>
  <c r="AN2525" i="6"/>
  <c r="AQ2524" i="6" l="1"/>
  <c r="AS2527" i="6"/>
  <c r="AT2526" i="6"/>
  <c r="AK2527" i="6"/>
  <c r="AL2527" i="6"/>
  <c r="AJ2528" i="6"/>
  <c r="BB2527" i="6"/>
  <c r="BA2528" i="6"/>
  <c r="AW2526" i="6"/>
  <c r="AX2526" i="6"/>
  <c r="AV2527" i="6"/>
  <c r="AN2526" i="6"/>
  <c r="AP2525" i="6"/>
  <c r="AO2525" i="6"/>
  <c r="AR2525" i="6" s="1"/>
  <c r="AQ2525" i="6" l="1"/>
  <c r="AW2527" i="6"/>
  <c r="AV2528" i="6"/>
  <c r="AX2527" i="6"/>
  <c r="AK2528" i="6"/>
  <c r="AJ2529" i="6"/>
  <c r="AL2528" i="6"/>
  <c r="BA2529" i="6"/>
  <c r="BB2528" i="6"/>
  <c r="AS2528" i="6"/>
  <c r="AT2527" i="6"/>
  <c r="AN2527" i="6"/>
  <c r="AO2526" i="6"/>
  <c r="AR2526" i="6" s="1"/>
  <c r="AP2526" i="6"/>
  <c r="AQ2526" i="6" l="1"/>
  <c r="BA2530" i="6"/>
  <c r="BB2529" i="6"/>
  <c r="AS2529" i="6"/>
  <c r="AT2528" i="6"/>
  <c r="AW2528" i="6"/>
  <c r="AX2528" i="6"/>
  <c r="AV2529" i="6"/>
  <c r="AK2529" i="6"/>
  <c r="AJ2530" i="6"/>
  <c r="AL2529" i="6"/>
  <c r="AN2528" i="6"/>
  <c r="AP2527" i="6"/>
  <c r="AO2527" i="6"/>
  <c r="AR2527" i="6" s="1"/>
  <c r="AQ2527" i="6" l="1"/>
  <c r="AJ2531" i="6"/>
  <c r="AK2530" i="6"/>
  <c r="AL2530" i="6"/>
  <c r="AS2530" i="6"/>
  <c r="AT2529" i="6"/>
  <c r="AW2529" i="6"/>
  <c r="AX2529" i="6"/>
  <c r="AV2530" i="6"/>
  <c r="BB2530" i="6"/>
  <c r="BA2531" i="6"/>
  <c r="AN2529" i="6"/>
  <c r="AP2528" i="6"/>
  <c r="AO2528" i="6"/>
  <c r="AR2528" i="6" s="1"/>
  <c r="AQ2528" i="6" l="1"/>
  <c r="BA2532" i="6"/>
  <c r="BB2531" i="6"/>
  <c r="AW2530" i="6"/>
  <c r="AV2531" i="6"/>
  <c r="AX2530" i="6"/>
  <c r="AT2530" i="6"/>
  <c r="AS2531" i="6"/>
  <c r="AL2531" i="6"/>
  <c r="AJ2532" i="6"/>
  <c r="AK2531" i="6"/>
  <c r="AN2530" i="6"/>
  <c r="AP2529" i="6"/>
  <c r="AO2529" i="6"/>
  <c r="AR2529" i="6" s="1"/>
  <c r="AQ2529" i="6" l="1"/>
  <c r="AT2531" i="6"/>
  <c r="AS2532" i="6"/>
  <c r="AL2532" i="6"/>
  <c r="AK2532" i="6"/>
  <c r="AJ2533" i="6"/>
  <c r="AW2531" i="6"/>
  <c r="AX2531" i="6"/>
  <c r="AV2532" i="6"/>
  <c r="BB2532" i="6"/>
  <c r="BA2533" i="6"/>
  <c r="AN2531" i="6"/>
  <c r="AP2530" i="6"/>
  <c r="AO2530" i="6"/>
  <c r="AR2530" i="6" s="1"/>
  <c r="AQ2530" i="6" l="1"/>
  <c r="BB2533" i="6"/>
  <c r="BA2534" i="6"/>
  <c r="AW2532" i="6"/>
  <c r="AV2533" i="6"/>
  <c r="AX2532" i="6"/>
  <c r="AK2533" i="6"/>
  <c r="AJ2534" i="6"/>
  <c r="AL2533" i="6"/>
  <c r="AS2533" i="6"/>
  <c r="AT2532" i="6"/>
  <c r="AN2532" i="6"/>
  <c r="AP2531" i="6"/>
  <c r="AO2531" i="6"/>
  <c r="AR2531" i="6" s="1"/>
  <c r="AQ2531" i="6" l="1"/>
  <c r="AT2533" i="6"/>
  <c r="AS2534" i="6"/>
  <c r="BA2535" i="6"/>
  <c r="BB2534" i="6"/>
  <c r="AK2534" i="6"/>
  <c r="AL2534" i="6"/>
  <c r="AJ2535" i="6"/>
  <c r="AX2533" i="6"/>
  <c r="AV2534" i="6"/>
  <c r="AW2533" i="6"/>
  <c r="AN2533" i="6"/>
  <c r="AO2532" i="6"/>
  <c r="AR2532" i="6" s="1"/>
  <c r="AP2532" i="6"/>
  <c r="AQ2532" i="6" l="1"/>
  <c r="AX2534" i="6"/>
  <c r="AW2534" i="6"/>
  <c r="AV2535" i="6"/>
  <c r="AJ2536" i="6"/>
  <c r="AK2535" i="6"/>
  <c r="AL2535" i="6"/>
  <c r="BB2535" i="6"/>
  <c r="BA2536" i="6"/>
  <c r="AS2535" i="6"/>
  <c r="AT2534" i="6"/>
  <c r="AN2534" i="6"/>
  <c r="AP2533" i="6"/>
  <c r="AO2533" i="6"/>
  <c r="AR2533" i="6" s="1"/>
  <c r="AQ2533" i="6" l="1"/>
  <c r="AS2536" i="6"/>
  <c r="AT2535" i="6"/>
  <c r="BA2537" i="6"/>
  <c r="BB2536" i="6"/>
  <c r="AW2535" i="6"/>
  <c r="AX2535" i="6"/>
  <c r="AV2536" i="6"/>
  <c r="AK2536" i="6"/>
  <c r="AL2536" i="6"/>
  <c r="AJ2537" i="6"/>
  <c r="AN2535" i="6"/>
  <c r="AP2534" i="6"/>
  <c r="AO2534" i="6"/>
  <c r="AR2534" i="6" s="1"/>
  <c r="AQ2534" i="6" l="1"/>
  <c r="BA2538" i="6"/>
  <c r="BB2537" i="6"/>
  <c r="AW2536" i="6"/>
  <c r="AX2536" i="6"/>
  <c r="AV2537" i="6"/>
  <c r="AJ2538" i="6"/>
  <c r="AK2537" i="6"/>
  <c r="AL2537" i="6"/>
  <c r="AT2536" i="6"/>
  <c r="AS2537" i="6"/>
  <c r="AN2536" i="6"/>
  <c r="AO2535" i="6"/>
  <c r="AR2535" i="6" s="1"/>
  <c r="AP2535" i="6"/>
  <c r="AQ2535" i="6" l="1"/>
  <c r="AT2537" i="6"/>
  <c r="AS2538" i="6"/>
  <c r="AJ2539" i="6"/>
  <c r="AL2538" i="6"/>
  <c r="AK2538" i="6"/>
  <c r="AV2538" i="6"/>
  <c r="AW2537" i="6"/>
  <c r="AX2537" i="6"/>
  <c r="BA2539" i="6"/>
  <c r="BB2538" i="6"/>
  <c r="AN2537" i="6"/>
  <c r="AP2536" i="6"/>
  <c r="AO2536" i="6"/>
  <c r="AR2536" i="6" s="1"/>
  <c r="AQ2536" i="6" l="1"/>
  <c r="BA2540" i="6"/>
  <c r="BB2539" i="6"/>
  <c r="AV2539" i="6"/>
  <c r="AX2538" i="6"/>
  <c r="AW2538" i="6"/>
  <c r="AK2539" i="6"/>
  <c r="AL2539" i="6"/>
  <c r="AJ2540" i="6"/>
  <c r="AT2538" i="6"/>
  <c r="AS2539" i="6"/>
  <c r="AN2538" i="6"/>
  <c r="AP2537" i="6"/>
  <c r="AO2537" i="6"/>
  <c r="AR2537" i="6" s="1"/>
  <c r="AQ2537" i="6" l="1"/>
  <c r="AS2540" i="6"/>
  <c r="AT2539" i="6"/>
  <c r="AW2539" i="6"/>
  <c r="AV2540" i="6"/>
  <c r="AX2539" i="6"/>
  <c r="AJ2541" i="6"/>
  <c r="AK2540" i="6"/>
  <c r="AL2540" i="6"/>
  <c r="BA2541" i="6"/>
  <c r="BB2540" i="6"/>
  <c r="AN2539" i="6"/>
  <c r="AP2538" i="6"/>
  <c r="AO2538" i="6"/>
  <c r="AR2538" i="6" s="1"/>
  <c r="AQ2538" i="6" l="1"/>
  <c r="BA2542" i="6"/>
  <c r="BB2541" i="6"/>
  <c r="AJ2542" i="6"/>
  <c r="AL2541" i="6"/>
  <c r="AK2541" i="6"/>
  <c r="AW2540" i="6"/>
  <c r="AV2541" i="6"/>
  <c r="AX2540" i="6"/>
  <c r="AS2541" i="6"/>
  <c r="AT2540" i="6"/>
  <c r="AN2540" i="6"/>
  <c r="AP2539" i="6"/>
  <c r="AO2539" i="6"/>
  <c r="AR2539" i="6" s="1"/>
  <c r="AQ2539" i="6" l="1"/>
  <c r="AJ2543" i="6"/>
  <c r="AL2542" i="6"/>
  <c r="AK2542" i="6"/>
  <c r="AW2541" i="6"/>
  <c r="AV2542" i="6"/>
  <c r="AX2541" i="6"/>
  <c r="AS2542" i="6"/>
  <c r="AT2541" i="6"/>
  <c r="BB2542" i="6"/>
  <c r="BA2543" i="6"/>
  <c r="AO2540" i="6"/>
  <c r="AR2540" i="6" s="1"/>
  <c r="AP2540" i="6"/>
  <c r="AN2541" i="6"/>
  <c r="AQ2540" i="6" l="1"/>
  <c r="AS2543" i="6"/>
  <c r="AT2542" i="6"/>
  <c r="BA2544" i="6"/>
  <c r="BB2543" i="6"/>
  <c r="AW2542" i="6"/>
  <c r="AV2543" i="6"/>
  <c r="AX2542" i="6"/>
  <c r="AJ2544" i="6"/>
  <c r="AL2543" i="6"/>
  <c r="AK2543" i="6"/>
  <c r="AN2542" i="6"/>
  <c r="AP2541" i="6"/>
  <c r="AO2541" i="6"/>
  <c r="AR2541" i="6" s="1"/>
  <c r="AQ2541" i="6" l="1"/>
  <c r="AW2543" i="6"/>
  <c r="AX2543" i="6"/>
  <c r="AV2544" i="6"/>
  <c r="BA2545" i="6"/>
  <c r="BB2544" i="6"/>
  <c r="AJ2545" i="6"/>
  <c r="AK2544" i="6"/>
  <c r="AL2544" i="6"/>
  <c r="AT2543" i="6"/>
  <c r="AS2544" i="6"/>
  <c r="AN2543" i="6"/>
  <c r="AP2542" i="6"/>
  <c r="AO2542" i="6"/>
  <c r="AR2542" i="6" s="1"/>
  <c r="AQ2542" i="6" l="1"/>
  <c r="AT2544" i="6"/>
  <c r="AS2545" i="6"/>
  <c r="AW2544" i="6"/>
  <c r="AX2544" i="6"/>
  <c r="AV2545" i="6"/>
  <c r="AK2545" i="6"/>
  <c r="AJ2546" i="6"/>
  <c r="AL2545" i="6"/>
  <c r="BB2545" i="6"/>
  <c r="BA2546" i="6"/>
  <c r="AN2544" i="6"/>
  <c r="AP2543" i="6"/>
  <c r="AO2543" i="6"/>
  <c r="AR2543" i="6" s="1"/>
  <c r="AQ2543" i="6" l="1"/>
  <c r="BB2546" i="6"/>
  <c r="BA2547" i="6"/>
  <c r="AJ2547" i="6"/>
  <c r="AK2546" i="6"/>
  <c r="AL2546" i="6"/>
  <c r="AW2545" i="6"/>
  <c r="AX2545" i="6"/>
  <c r="AV2546" i="6"/>
  <c r="AT2545" i="6"/>
  <c r="AS2546" i="6"/>
  <c r="AN2545" i="6"/>
  <c r="AP2544" i="6"/>
  <c r="AO2544" i="6"/>
  <c r="AR2544" i="6" s="1"/>
  <c r="AQ2544" i="6" l="1"/>
  <c r="AL2547" i="6"/>
  <c r="AK2547" i="6"/>
  <c r="AJ2548" i="6"/>
  <c r="AX2546" i="6"/>
  <c r="AW2546" i="6"/>
  <c r="AV2547" i="6"/>
  <c r="BA2548" i="6"/>
  <c r="BB2547" i="6"/>
  <c r="AS2547" i="6"/>
  <c r="AT2546" i="6"/>
  <c r="AN2546" i="6"/>
  <c r="AP2545" i="6"/>
  <c r="AO2545" i="6"/>
  <c r="AR2545" i="6" s="1"/>
  <c r="AQ2545" i="6" l="1"/>
  <c r="BA2549" i="6"/>
  <c r="BB2548" i="6"/>
  <c r="AX2547" i="6"/>
  <c r="AW2547" i="6"/>
  <c r="AV2548" i="6"/>
  <c r="AJ2549" i="6"/>
  <c r="AL2548" i="6"/>
  <c r="AK2548" i="6"/>
  <c r="AS2548" i="6"/>
  <c r="AT2547" i="6"/>
  <c r="AN2547" i="6"/>
  <c r="AP2546" i="6"/>
  <c r="AO2546" i="6"/>
  <c r="AR2546" i="6" s="1"/>
  <c r="AQ2546" i="6" l="1"/>
  <c r="AS2549" i="6"/>
  <c r="AT2548" i="6"/>
  <c r="AK2549" i="6"/>
  <c r="AJ2550" i="6"/>
  <c r="AL2549" i="6"/>
  <c r="AW2548" i="6"/>
  <c r="AX2548" i="6"/>
  <c r="AV2549" i="6"/>
  <c r="BA2550" i="6"/>
  <c r="BB2549" i="6"/>
  <c r="AN2548" i="6"/>
  <c r="AP2547" i="6"/>
  <c r="AO2547" i="6"/>
  <c r="AR2547" i="6" s="1"/>
  <c r="AQ2547" i="6" l="1"/>
  <c r="AW2549" i="6"/>
  <c r="AV2550" i="6"/>
  <c r="AX2549" i="6"/>
  <c r="BA2551" i="6"/>
  <c r="BB2550" i="6"/>
  <c r="AJ2551" i="6"/>
  <c r="AL2550" i="6"/>
  <c r="AK2550" i="6"/>
  <c r="AT2549" i="6"/>
  <c r="AS2550" i="6"/>
  <c r="AN2549" i="6"/>
  <c r="AO2548" i="6"/>
  <c r="AR2548" i="6" s="1"/>
  <c r="AP2548" i="6"/>
  <c r="AQ2548" i="6" l="1"/>
  <c r="AT2550" i="6"/>
  <c r="AS2551" i="6"/>
  <c r="AL2551" i="6"/>
  <c r="AK2551" i="6"/>
  <c r="AJ2552" i="6"/>
  <c r="AV2551" i="6"/>
  <c r="AX2550" i="6"/>
  <c r="AW2550" i="6"/>
  <c r="BB2551" i="6"/>
  <c r="BA2552" i="6"/>
  <c r="AN2550" i="6"/>
  <c r="AP2549" i="6"/>
  <c r="AO2549" i="6"/>
  <c r="AR2549" i="6" s="1"/>
  <c r="AQ2549" i="6" l="1"/>
  <c r="BB2552" i="6"/>
  <c r="BA2553" i="6"/>
  <c r="AK2552" i="6"/>
  <c r="AJ2553" i="6"/>
  <c r="AL2552" i="6"/>
  <c r="AX2551" i="6"/>
  <c r="AW2551" i="6"/>
  <c r="AV2552" i="6"/>
  <c r="AS2552" i="6"/>
  <c r="AT2551" i="6"/>
  <c r="AN2551" i="6"/>
  <c r="AP2550" i="6"/>
  <c r="AO2550" i="6"/>
  <c r="AR2550" i="6" s="1"/>
  <c r="AQ2550" i="6" l="1"/>
  <c r="AS2553" i="6"/>
  <c r="AT2552" i="6"/>
  <c r="BB2553" i="6"/>
  <c r="BA2554" i="6"/>
  <c r="AW2552" i="6"/>
  <c r="AV2553" i="6"/>
  <c r="AX2552" i="6"/>
  <c r="AJ2554" i="6"/>
  <c r="AK2553" i="6"/>
  <c r="AL2553" i="6"/>
  <c r="AN2552" i="6"/>
  <c r="AP2551" i="6"/>
  <c r="AO2551" i="6"/>
  <c r="AR2551" i="6" s="1"/>
  <c r="AQ2551" i="6" l="1"/>
  <c r="AL2554" i="6"/>
  <c r="AK2554" i="6"/>
  <c r="AJ2555" i="6"/>
  <c r="AW2553" i="6"/>
  <c r="AV2554" i="6"/>
  <c r="AX2553" i="6"/>
  <c r="BA2555" i="6"/>
  <c r="BB2554" i="6"/>
  <c r="AS2554" i="6"/>
  <c r="AT2553" i="6"/>
  <c r="AN2553" i="6"/>
  <c r="AP2552" i="6"/>
  <c r="AO2552" i="6"/>
  <c r="AR2552" i="6" s="1"/>
  <c r="AQ2552" i="6" l="1"/>
  <c r="AS2555" i="6"/>
  <c r="AT2554" i="6"/>
  <c r="AJ2556" i="6"/>
  <c r="AK2555" i="6"/>
  <c r="AL2555" i="6"/>
  <c r="BA2556" i="6"/>
  <c r="BB2555" i="6"/>
  <c r="AW2554" i="6"/>
  <c r="AV2555" i="6"/>
  <c r="AX2554" i="6"/>
  <c r="AN2554" i="6"/>
  <c r="AP2553" i="6"/>
  <c r="AO2553" i="6"/>
  <c r="AR2553" i="6" s="1"/>
  <c r="AQ2553" i="6" l="1"/>
  <c r="AX2555" i="6"/>
  <c r="AW2555" i="6"/>
  <c r="AV2556" i="6"/>
  <c r="AK2556" i="6"/>
  <c r="AL2556" i="6"/>
  <c r="AJ2557" i="6"/>
  <c r="BA2557" i="6"/>
  <c r="BB2556" i="6"/>
  <c r="AT2555" i="6"/>
  <c r="AS2556" i="6"/>
  <c r="AN2555" i="6"/>
  <c r="AP2554" i="6"/>
  <c r="AO2554" i="6"/>
  <c r="AR2554" i="6" s="1"/>
  <c r="AQ2554" i="6" l="1"/>
  <c r="AT2556" i="6"/>
  <c r="AS2557" i="6"/>
  <c r="BB2557" i="6"/>
  <c r="BA2558" i="6"/>
  <c r="AL2557" i="6"/>
  <c r="AK2557" i="6"/>
  <c r="AJ2558" i="6"/>
  <c r="AV2557" i="6"/>
  <c r="AW2556" i="6"/>
  <c r="AX2556" i="6"/>
  <c r="AN2556" i="6"/>
  <c r="AP2555" i="6"/>
  <c r="AO2555" i="6"/>
  <c r="AR2555" i="6" s="1"/>
  <c r="AQ2555" i="6" l="1"/>
  <c r="AW2557" i="6"/>
  <c r="AV2558" i="6"/>
  <c r="AX2557" i="6"/>
  <c r="AJ2559" i="6"/>
  <c r="AL2558" i="6"/>
  <c r="AK2558" i="6"/>
  <c r="AS2558" i="6"/>
  <c r="AT2557" i="6"/>
  <c r="BA2559" i="6"/>
  <c r="BB2558" i="6"/>
  <c r="AN2557" i="6"/>
  <c r="AP2556" i="6"/>
  <c r="AO2556" i="6"/>
  <c r="AR2556" i="6" s="1"/>
  <c r="AQ2556" i="6" l="1"/>
  <c r="AT2558" i="6"/>
  <c r="AS2559" i="6"/>
  <c r="AW2558" i="6"/>
  <c r="AV2559" i="6"/>
  <c r="AX2558" i="6"/>
  <c r="BA2560" i="6"/>
  <c r="BB2559" i="6"/>
  <c r="AJ2560" i="6"/>
  <c r="AK2559" i="6"/>
  <c r="AL2559" i="6"/>
  <c r="AN2558" i="6"/>
  <c r="AP2557" i="6"/>
  <c r="AO2557" i="6"/>
  <c r="AR2557" i="6" s="1"/>
  <c r="AQ2557" i="6" l="1"/>
  <c r="AK2560" i="6"/>
  <c r="AJ2561" i="6"/>
  <c r="AL2560" i="6"/>
  <c r="AS2560" i="6"/>
  <c r="AT2559" i="6"/>
  <c r="BA2561" i="6"/>
  <c r="BB2560" i="6"/>
  <c r="AW2559" i="6"/>
  <c r="AV2560" i="6"/>
  <c r="AX2559" i="6"/>
  <c r="AN2559" i="6"/>
  <c r="AP2558" i="6"/>
  <c r="AO2558" i="6"/>
  <c r="AR2558" i="6" s="1"/>
  <c r="AQ2558" i="6" l="1"/>
  <c r="AX2560" i="6"/>
  <c r="AW2560" i="6"/>
  <c r="AV2561" i="6"/>
  <c r="BA2562" i="6"/>
  <c r="BB2561" i="6"/>
  <c r="AL2561" i="6"/>
  <c r="AK2561" i="6"/>
  <c r="AJ2562" i="6"/>
  <c r="AT2560" i="6"/>
  <c r="AS2561" i="6"/>
  <c r="AN2560" i="6"/>
  <c r="AP2559" i="6"/>
  <c r="AO2559" i="6"/>
  <c r="AR2559" i="6" s="1"/>
  <c r="AQ2559" i="6" l="1"/>
  <c r="AS2562" i="6"/>
  <c r="AT2561" i="6"/>
  <c r="AX2561" i="6"/>
  <c r="AV2562" i="6"/>
  <c r="AW2561" i="6"/>
  <c r="AJ2563" i="6"/>
  <c r="AL2562" i="6"/>
  <c r="AK2562" i="6"/>
  <c r="BA2563" i="6"/>
  <c r="BB2562" i="6"/>
  <c r="AN2561" i="6"/>
  <c r="AP2560" i="6"/>
  <c r="AO2560" i="6"/>
  <c r="AR2560" i="6" s="1"/>
  <c r="AQ2560" i="6" l="1"/>
  <c r="BB2563" i="6"/>
  <c r="BA2564" i="6"/>
  <c r="AK2563" i="6"/>
  <c r="AL2563" i="6"/>
  <c r="AJ2564" i="6"/>
  <c r="AW2562" i="6"/>
  <c r="AV2563" i="6"/>
  <c r="AX2562" i="6"/>
  <c r="AS2563" i="6"/>
  <c r="AT2562" i="6"/>
  <c r="AN2562" i="6"/>
  <c r="AP2561" i="6"/>
  <c r="AO2561" i="6"/>
  <c r="AR2561" i="6" s="1"/>
  <c r="AQ2561" i="6" l="1"/>
  <c r="AS2564" i="6"/>
  <c r="AT2563" i="6"/>
  <c r="BB2564" i="6"/>
  <c r="BA2565" i="6"/>
  <c r="AW2563" i="6"/>
  <c r="AV2564" i="6"/>
  <c r="AX2563" i="6"/>
  <c r="AJ2565" i="6"/>
  <c r="AK2564" i="6"/>
  <c r="AL2564" i="6"/>
  <c r="AN2563" i="6"/>
  <c r="AP2562" i="6"/>
  <c r="AO2562" i="6"/>
  <c r="AR2562" i="6" s="1"/>
  <c r="AQ2562" i="6" l="1"/>
  <c r="AW2564" i="6"/>
  <c r="AX2564" i="6"/>
  <c r="AV2565" i="6"/>
  <c r="AJ2566" i="6"/>
  <c r="AK2565" i="6"/>
  <c r="AL2565" i="6"/>
  <c r="BA2566" i="6"/>
  <c r="BB2565" i="6"/>
  <c r="AT2564" i="6"/>
  <c r="AS2565" i="6"/>
  <c r="AN2564" i="6"/>
  <c r="AP2563" i="6"/>
  <c r="AO2563" i="6"/>
  <c r="AR2563" i="6" s="1"/>
  <c r="AQ2563" i="6" l="1"/>
  <c r="AT2565" i="6"/>
  <c r="AS2566" i="6"/>
  <c r="AW2565" i="6"/>
  <c r="AX2565" i="6"/>
  <c r="AV2566" i="6"/>
  <c r="BA2567" i="6"/>
  <c r="BB2566" i="6"/>
  <c r="AL2566" i="6"/>
  <c r="AJ2567" i="6"/>
  <c r="AK2566" i="6"/>
  <c r="AN2565" i="6"/>
  <c r="AO2564" i="6"/>
  <c r="AR2564" i="6" s="1"/>
  <c r="AP2564" i="6"/>
  <c r="AQ2564" i="6" l="1"/>
  <c r="AK2567" i="6"/>
  <c r="AL2567" i="6"/>
  <c r="AJ2568" i="6"/>
  <c r="BA2568" i="6"/>
  <c r="BB2567" i="6"/>
  <c r="AS2567" i="6"/>
  <c r="AT2566" i="6"/>
  <c r="AX2566" i="6"/>
  <c r="AV2567" i="6"/>
  <c r="AW2566" i="6"/>
  <c r="AN2566" i="6"/>
  <c r="AP2565" i="6"/>
  <c r="AO2565" i="6"/>
  <c r="AR2565" i="6" s="1"/>
  <c r="AQ2565" i="6" l="1"/>
  <c r="AS2568" i="6"/>
  <c r="AT2567" i="6"/>
  <c r="AJ2569" i="6"/>
  <c r="AL2568" i="6"/>
  <c r="AK2568" i="6"/>
  <c r="AW2567" i="6"/>
  <c r="AV2568" i="6"/>
  <c r="AX2567" i="6"/>
  <c r="BA2569" i="6"/>
  <c r="BB2568" i="6"/>
  <c r="AN2567" i="6"/>
  <c r="AP2566" i="6"/>
  <c r="AO2566" i="6"/>
  <c r="AR2566" i="6" s="1"/>
  <c r="AQ2566" i="6" l="1"/>
  <c r="AL2569" i="6"/>
  <c r="AJ2570" i="6"/>
  <c r="AK2569" i="6"/>
  <c r="BB2569" i="6"/>
  <c r="BA2570" i="6"/>
  <c r="AW2568" i="6"/>
  <c r="AX2568" i="6"/>
  <c r="AV2569" i="6"/>
  <c r="AS2569" i="6"/>
  <c r="AT2568" i="6"/>
  <c r="AN2568" i="6"/>
  <c r="AP2567" i="6"/>
  <c r="AO2567" i="6"/>
  <c r="AR2567" i="6" s="1"/>
  <c r="AQ2567" i="6" l="1"/>
  <c r="AS2570" i="6"/>
  <c r="AT2569" i="6"/>
  <c r="AW2569" i="6"/>
  <c r="AV2570" i="6"/>
  <c r="AX2569" i="6"/>
  <c r="AJ2571" i="6"/>
  <c r="AL2570" i="6"/>
  <c r="AK2570" i="6"/>
  <c r="BB2570" i="6"/>
  <c r="BA2571" i="6"/>
  <c r="AN2569" i="6"/>
  <c r="AO2568" i="6"/>
  <c r="AR2568" i="6" s="1"/>
  <c r="AP2568" i="6"/>
  <c r="AQ2568" i="6" l="1"/>
  <c r="BB2571" i="6"/>
  <c r="BA2572" i="6"/>
  <c r="AK2571" i="6"/>
  <c r="AL2571" i="6"/>
  <c r="AJ2572" i="6"/>
  <c r="AW2570" i="6"/>
  <c r="AX2570" i="6"/>
  <c r="AV2571" i="6"/>
  <c r="AS2571" i="6"/>
  <c r="AT2570" i="6"/>
  <c r="AN2570" i="6"/>
  <c r="AP2569" i="6"/>
  <c r="AO2569" i="6"/>
  <c r="AR2569" i="6" s="1"/>
  <c r="AQ2569" i="6" l="1"/>
  <c r="AT2571" i="6"/>
  <c r="AS2572" i="6"/>
  <c r="AW2571" i="6"/>
  <c r="AV2572" i="6"/>
  <c r="AX2571" i="6"/>
  <c r="BA2573" i="6"/>
  <c r="BB2572" i="6"/>
  <c r="AK2572" i="6"/>
  <c r="AL2572" i="6"/>
  <c r="AJ2573" i="6"/>
  <c r="AN2571" i="6"/>
  <c r="AP2570" i="6"/>
  <c r="AO2570" i="6"/>
  <c r="AR2570" i="6" s="1"/>
  <c r="AQ2570" i="6" l="1"/>
  <c r="AS2573" i="6"/>
  <c r="AT2572" i="6"/>
  <c r="AJ2574" i="6"/>
  <c r="AL2573" i="6"/>
  <c r="AK2573" i="6"/>
  <c r="BA2574" i="6"/>
  <c r="BB2573" i="6"/>
  <c r="AW2572" i="6"/>
  <c r="AV2573" i="6"/>
  <c r="AX2572" i="6"/>
  <c r="AN2572" i="6"/>
  <c r="AP2571" i="6"/>
  <c r="AO2571" i="6"/>
  <c r="AR2571" i="6" s="1"/>
  <c r="AQ2571" i="6" l="1"/>
  <c r="AW2573" i="6"/>
  <c r="AV2574" i="6"/>
  <c r="AX2573" i="6"/>
  <c r="AJ2575" i="6"/>
  <c r="AK2574" i="6"/>
  <c r="AL2574" i="6"/>
  <c r="BA2575" i="6"/>
  <c r="BB2574" i="6"/>
  <c r="AT2573" i="6"/>
  <c r="AS2574" i="6"/>
  <c r="AN2573" i="6"/>
  <c r="AO2572" i="6"/>
  <c r="AR2572" i="6" s="1"/>
  <c r="AP2572" i="6"/>
  <c r="AQ2572" i="6" l="1"/>
  <c r="BA2576" i="6"/>
  <c r="BB2575" i="6"/>
  <c r="AW2574" i="6"/>
  <c r="AV2575" i="6"/>
  <c r="AX2574" i="6"/>
  <c r="AT2574" i="6"/>
  <c r="AS2575" i="6"/>
  <c r="AL2575" i="6"/>
  <c r="AJ2576" i="6"/>
  <c r="AK2575" i="6"/>
  <c r="AN2574" i="6"/>
  <c r="AP2573" i="6"/>
  <c r="AO2573" i="6"/>
  <c r="AR2573" i="6" s="1"/>
  <c r="AQ2573" i="6" l="1"/>
  <c r="AJ2577" i="6"/>
  <c r="AK2576" i="6"/>
  <c r="AL2576" i="6"/>
  <c r="AS2576" i="6"/>
  <c r="AT2575" i="6"/>
  <c r="AW2575" i="6"/>
  <c r="AV2576" i="6"/>
  <c r="AX2575" i="6"/>
  <c r="BA2577" i="6"/>
  <c r="BB2576" i="6"/>
  <c r="AN2575" i="6"/>
  <c r="AP2574" i="6"/>
  <c r="AO2574" i="6"/>
  <c r="AR2574" i="6" s="1"/>
  <c r="AQ2574" i="6" l="1"/>
  <c r="BB2577" i="6"/>
  <c r="BA2578" i="6"/>
  <c r="AX2576" i="6"/>
  <c r="AV2577" i="6"/>
  <c r="AW2576" i="6"/>
  <c r="AT2576" i="6"/>
  <c r="AS2577" i="6"/>
  <c r="AJ2578" i="6"/>
  <c r="AK2577" i="6"/>
  <c r="AL2577" i="6"/>
  <c r="AN2576" i="6"/>
  <c r="AP2575" i="6"/>
  <c r="AO2575" i="6"/>
  <c r="AR2575" i="6" s="1"/>
  <c r="AQ2575" i="6" l="1"/>
  <c r="AS2578" i="6"/>
  <c r="AT2577" i="6"/>
  <c r="BA2579" i="6"/>
  <c r="BB2578" i="6"/>
  <c r="AJ2579" i="6"/>
  <c r="AK2578" i="6"/>
  <c r="AL2578" i="6"/>
  <c r="AW2577" i="6"/>
  <c r="AV2578" i="6"/>
  <c r="AX2577" i="6"/>
  <c r="AN2577" i="6"/>
  <c r="AO2576" i="6"/>
  <c r="AR2576" i="6" s="1"/>
  <c r="AP2576" i="6"/>
  <c r="AQ2576" i="6" l="1"/>
  <c r="BA2580" i="6"/>
  <c r="BB2579" i="6"/>
  <c r="AW2578" i="6"/>
  <c r="AV2579" i="6"/>
  <c r="AX2578" i="6"/>
  <c r="AL2579" i="6"/>
  <c r="AJ2580" i="6"/>
  <c r="AK2579" i="6"/>
  <c r="AS2579" i="6"/>
  <c r="AT2578" i="6"/>
  <c r="AN2578" i="6"/>
  <c r="AP2577" i="6"/>
  <c r="AO2577" i="6"/>
  <c r="AR2577" i="6" s="1"/>
  <c r="AQ2577" i="6" l="1"/>
  <c r="AS2580" i="6"/>
  <c r="AT2579" i="6"/>
  <c r="AL2580" i="6"/>
  <c r="AK2580" i="6"/>
  <c r="AJ2581" i="6"/>
  <c r="AW2579" i="6"/>
  <c r="AV2580" i="6"/>
  <c r="AX2579" i="6"/>
  <c r="BA2581" i="6"/>
  <c r="BB2580" i="6"/>
  <c r="AN2579" i="6"/>
  <c r="AP2578" i="6"/>
  <c r="AO2578" i="6"/>
  <c r="AR2578" i="6" s="1"/>
  <c r="AQ2578" i="6" l="1"/>
  <c r="BB2581" i="6"/>
  <c r="BA2582" i="6"/>
  <c r="AX2580" i="6"/>
  <c r="AW2580" i="6"/>
  <c r="AV2581" i="6"/>
  <c r="AK2581" i="6"/>
  <c r="AJ2582" i="6"/>
  <c r="AL2581" i="6"/>
  <c r="AT2580" i="6"/>
  <c r="AS2581" i="6"/>
  <c r="AN2580" i="6"/>
  <c r="AP2579" i="6"/>
  <c r="AO2579" i="6"/>
  <c r="AR2579" i="6" s="1"/>
  <c r="AQ2579" i="6" l="1"/>
  <c r="AS2582" i="6"/>
  <c r="AT2581" i="6"/>
  <c r="BA2583" i="6"/>
  <c r="BB2582" i="6"/>
  <c r="AJ2583" i="6"/>
  <c r="AL2582" i="6"/>
  <c r="AK2582" i="6"/>
  <c r="AX2581" i="6"/>
  <c r="AW2581" i="6"/>
  <c r="AV2582" i="6"/>
  <c r="AN2581" i="6"/>
  <c r="AO2580" i="6"/>
  <c r="AR2580" i="6" s="1"/>
  <c r="AP2580" i="6"/>
  <c r="AQ2580" i="6" l="1"/>
  <c r="AW2582" i="6"/>
  <c r="AV2583" i="6"/>
  <c r="AX2582" i="6"/>
  <c r="BB2583" i="6"/>
  <c r="BA2584" i="6"/>
  <c r="AJ2584" i="6"/>
  <c r="AK2583" i="6"/>
  <c r="AL2583" i="6"/>
  <c r="AS2583" i="6"/>
  <c r="AT2582" i="6"/>
  <c r="AN2582" i="6"/>
  <c r="AP2581" i="6"/>
  <c r="AO2581" i="6"/>
  <c r="AR2581" i="6" s="1"/>
  <c r="AQ2581" i="6" l="1"/>
  <c r="AT2583" i="6"/>
  <c r="AS2584" i="6"/>
  <c r="AL2584" i="6"/>
  <c r="AJ2585" i="6"/>
  <c r="AK2584" i="6"/>
  <c r="AW2583" i="6"/>
  <c r="AX2583" i="6"/>
  <c r="AV2584" i="6"/>
  <c r="BA2585" i="6"/>
  <c r="BB2584" i="6"/>
  <c r="AN2583" i="6"/>
  <c r="AP2582" i="6"/>
  <c r="AO2582" i="6"/>
  <c r="AR2582" i="6" s="1"/>
  <c r="AQ2582" i="6" l="1"/>
  <c r="AW2584" i="6"/>
  <c r="AV2585" i="6"/>
  <c r="AX2584" i="6"/>
  <c r="AL2585" i="6"/>
  <c r="AJ2586" i="6"/>
  <c r="AK2585" i="6"/>
  <c r="BA2586" i="6"/>
  <c r="BB2585" i="6"/>
  <c r="AT2584" i="6"/>
  <c r="AS2585" i="6"/>
  <c r="AN2584" i="6"/>
  <c r="AP2583" i="6"/>
  <c r="AO2583" i="6"/>
  <c r="AR2583" i="6" s="1"/>
  <c r="AQ2583" i="6" l="1"/>
  <c r="AT2585" i="6"/>
  <c r="AS2586" i="6"/>
  <c r="AJ2587" i="6"/>
  <c r="AL2586" i="6"/>
  <c r="AK2586" i="6"/>
  <c r="AX2585" i="6"/>
  <c r="AW2585" i="6"/>
  <c r="AV2586" i="6"/>
  <c r="BA2587" i="6"/>
  <c r="BB2586" i="6"/>
  <c r="AN2585" i="6"/>
  <c r="AO2584" i="6"/>
  <c r="AR2584" i="6" s="1"/>
  <c r="AP2584" i="6"/>
  <c r="AQ2584" i="6" l="1"/>
  <c r="AX2586" i="6"/>
  <c r="AW2586" i="6"/>
  <c r="AV2587" i="6"/>
  <c r="AJ2588" i="6"/>
  <c r="AK2587" i="6"/>
  <c r="AL2587" i="6"/>
  <c r="AT2586" i="6"/>
  <c r="AS2587" i="6"/>
  <c r="BB2587" i="6"/>
  <c r="BA2588" i="6"/>
  <c r="AN2586" i="6"/>
  <c r="AP2585" i="6"/>
  <c r="AO2585" i="6"/>
  <c r="AR2585" i="6" s="1"/>
  <c r="AQ2585" i="6" l="1"/>
  <c r="BA2589" i="6"/>
  <c r="BB2588" i="6"/>
  <c r="AW2587" i="6"/>
  <c r="AX2587" i="6"/>
  <c r="AV2588" i="6"/>
  <c r="AS2588" i="6"/>
  <c r="AT2587" i="6"/>
  <c r="AJ2589" i="6"/>
  <c r="AK2588" i="6"/>
  <c r="AL2588" i="6"/>
  <c r="AN2587" i="6"/>
  <c r="AP2586" i="6"/>
  <c r="AO2586" i="6"/>
  <c r="AR2586" i="6" s="1"/>
  <c r="AQ2586" i="6" l="1"/>
  <c r="AW2588" i="6"/>
  <c r="AX2588" i="6"/>
  <c r="AV2589" i="6"/>
  <c r="AL2589" i="6"/>
  <c r="AJ2590" i="6"/>
  <c r="AK2589" i="6"/>
  <c r="AS2589" i="6"/>
  <c r="AT2588" i="6"/>
  <c r="BA2590" i="6"/>
  <c r="BB2589" i="6"/>
  <c r="AN2588" i="6"/>
  <c r="AP2587" i="6"/>
  <c r="AO2587" i="6"/>
  <c r="AR2587" i="6" s="1"/>
  <c r="AQ2587" i="6" l="1"/>
  <c r="AS2590" i="6"/>
  <c r="AT2589" i="6"/>
  <c r="BA2591" i="6"/>
  <c r="BB2590" i="6"/>
  <c r="AW2589" i="6"/>
  <c r="AX2589" i="6"/>
  <c r="AV2590" i="6"/>
  <c r="AK2590" i="6"/>
  <c r="AJ2591" i="6"/>
  <c r="AL2590" i="6"/>
  <c r="AN2589" i="6"/>
  <c r="AO2588" i="6"/>
  <c r="AR2588" i="6" s="1"/>
  <c r="AP2588" i="6"/>
  <c r="AQ2588" i="6" l="1"/>
  <c r="AL2591" i="6"/>
  <c r="AK2591" i="6"/>
  <c r="AJ2592" i="6"/>
  <c r="BA2592" i="6"/>
  <c r="BB2591" i="6"/>
  <c r="AW2590" i="6"/>
  <c r="AV2591" i="6"/>
  <c r="AX2590" i="6"/>
  <c r="AT2590" i="6"/>
  <c r="AS2591" i="6"/>
  <c r="AN2590" i="6"/>
  <c r="AP2589" i="6"/>
  <c r="AO2589" i="6"/>
  <c r="AR2589" i="6" s="1"/>
  <c r="AQ2589" i="6" l="1"/>
  <c r="AS2592" i="6"/>
  <c r="AT2591" i="6"/>
  <c r="AX2591" i="6"/>
  <c r="AW2591" i="6"/>
  <c r="AV2592" i="6"/>
  <c r="AK2592" i="6"/>
  <c r="AJ2593" i="6"/>
  <c r="AL2592" i="6"/>
  <c r="BA2593" i="6"/>
  <c r="BB2592" i="6"/>
  <c r="AN2591" i="6"/>
  <c r="AP2590" i="6"/>
  <c r="AO2590" i="6"/>
  <c r="AR2590" i="6" s="1"/>
  <c r="AQ2590" i="6" l="1"/>
  <c r="BB2593" i="6"/>
  <c r="BA2594" i="6"/>
  <c r="AL2593" i="6"/>
  <c r="AJ2594" i="6"/>
  <c r="AK2593" i="6"/>
  <c r="AV2593" i="6"/>
  <c r="AX2592" i="6"/>
  <c r="AW2592" i="6"/>
  <c r="AT2592" i="6"/>
  <c r="AS2593" i="6"/>
  <c r="AN2592" i="6"/>
  <c r="AP2591" i="6"/>
  <c r="AO2591" i="6"/>
  <c r="AR2591" i="6" s="1"/>
  <c r="AQ2591" i="6" l="1"/>
  <c r="AS2594" i="6"/>
  <c r="AT2593" i="6"/>
  <c r="BA2595" i="6"/>
  <c r="BB2594" i="6"/>
  <c r="AW2593" i="6"/>
  <c r="AV2594" i="6"/>
  <c r="AX2593" i="6"/>
  <c r="AJ2595" i="6"/>
  <c r="AL2594" i="6"/>
  <c r="AK2594" i="6"/>
  <c r="AN2593" i="6"/>
  <c r="AO2592" i="6"/>
  <c r="AR2592" i="6" s="1"/>
  <c r="AP2592" i="6"/>
  <c r="AQ2592" i="6" l="1"/>
  <c r="AW2594" i="6"/>
  <c r="AV2595" i="6"/>
  <c r="AX2594" i="6"/>
  <c r="BA2596" i="6"/>
  <c r="BB2595" i="6"/>
  <c r="AK2595" i="6"/>
  <c r="AJ2596" i="6"/>
  <c r="AL2595" i="6"/>
  <c r="AS2595" i="6"/>
  <c r="AT2594" i="6"/>
  <c r="AN2594" i="6"/>
  <c r="AP2593" i="6"/>
  <c r="AO2593" i="6"/>
  <c r="AR2593" i="6" s="1"/>
  <c r="AQ2593" i="6" l="1"/>
  <c r="AT2595" i="6"/>
  <c r="AS2596" i="6"/>
  <c r="AK2596" i="6"/>
  <c r="AJ2597" i="6"/>
  <c r="AL2596" i="6"/>
  <c r="AW2595" i="6"/>
  <c r="AX2595" i="6"/>
  <c r="AV2596" i="6"/>
  <c r="BA2597" i="6"/>
  <c r="BB2596" i="6"/>
  <c r="AN2595" i="6"/>
  <c r="AP2594" i="6"/>
  <c r="AO2594" i="6"/>
  <c r="AR2594" i="6" s="1"/>
  <c r="AQ2594" i="6" l="1"/>
  <c r="AW2596" i="6"/>
  <c r="AV2597" i="6"/>
  <c r="AX2596" i="6"/>
  <c r="AS2597" i="6"/>
  <c r="AT2596" i="6"/>
  <c r="BA2598" i="6"/>
  <c r="BB2597" i="6"/>
  <c r="AJ2598" i="6"/>
  <c r="AL2597" i="6"/>
  <c r="AK2597" i="6"/>
  <c r="AN2596" i="6"/>
  <c r="AP2595" i="6"/>
  <c r="AO2595" i="6"/>
  <c r="AR2595" i="6" s="1"/>
  <c r="AQ2595" i="6" l="1"/>
  <c r="AL2598" i="6"/>
  <c r="AK2598" i="6"/>
  <c r="AJ2599" i="6"/>
  <c r="AW2597" i="6"/>
  <c r="AV2598" i="6"/>
  <c r="AX2597" i="6"/>
  <c r="BA2599" i="6"/>
  <c r="BB2598" i="6"/>
  <c r="AS2598" i="6"/>
  <c r="AT2597" i="6"/>
  <c r="AN2597" i="6"/>
  <c r="AO2596" i="6"/>
  <c r="AR2596" i="6" s="1"/>
  <c r="AP2596" i="6"/>
  <c r="AQ2596" i="6" l="1"/>
  <c r="AK2599" i="6"/>
  <c r="AJ2600" i="6"/>
  <c r="AL2599" i="6"/>
  <c r="AS2599" i="6"/>
  <c r="AT2598" i="6"/>
  <c r="BB2599" i="6"/>
  <c r="BA2600" i="6"/>
  <c r="AW2598" i="6"/>
  <c r="AX2598" i="6"/>
  <c r="AV2599" i="6"/>
  <c r="AN2598" i="6"/>
  <c r="AP2597" i="6"/>
  <c r="AO2597" i="6"/>
  <c r="AR2597" i="6" s="1"/>
  <c r="AQ2597" i="6" l="1"/>
  <c r="AX2599" i="6"/>
  <c r="AV2600" i="6"/>
  <c r="AW2599" i="6"/>
  <c r="BA2601" i="6"/>
  <c r="BB2600" i="6"/>
  <c r="AJ2601" i="6"/>
  <c r="AK2600" i="6"/>
  <c r="AL2600" i="6"/>
  <c r="AT2599" i="6"/>
  <c r="AS2600" i="6"/>
  <c r="AN2599" i="6"/>
  <c r="AP2598" i="6"/>
  <c r="AO2598" i="6"/>
  <c r="AR2598" i="6" s="1"/>
  <c r="AQ2598" i="6" l="1"/>
  <c r="AS2601" i="6"/>
  <c r="AT2600" i="6"/>
  <c r="AK2601" i="6"/>
  <c r="AL2601" i="6"/>
  <c r="AJ2602" i="6"/>
  <c r="AW2600" i="6"/>
  <c r="AV2601" i="6"/>
  <c r="AX2600" i="6"/>
  <c r="BA2602" i="6"/>
  <c r="BB2601" i="6"/>
  <c r="AN2600" i="6"/>
  <c r="AP2599" i="6"/>
  <c r="AO2599" i="6"/>
  <c r="AR2599" i="6" s="1"/>
  <c r="AQ2599" i="6" l="1"/>
  <c r="AW2601" i="6"/>
  <c r="AV2602" i="6"/>
  <c r="AX2601" i="6"/>
  <c r="BA2603" i="6"/>
  <c r="BB2602" i="6"/>
  <c r="AL2602" i="6"/>
  <c r="AK2602" i="6"/>
  <c r="AJ2603" i="6"/>
  <c r="AT2601" i="6"/>
  <c r="AS2602" i="6"/>
  <c r="AN2601" i="6"/>
  <c r="AO2600" i="6"/>
  <c r="AR2600" i="6" s="1"/>
  <c r="AP2600" i="6"/>
  <c r="AQ2600" i="6" l="1"/>
  <c r="AJ2604" i="6"/>
  <c r="AL2603" i="6"/>
  <c r="AK2603" i="6"/>
  <c r="AS2603" i="6"/>
  <c r="AT2602" i="6"/>
  <c r="AW2602" i="6"/>
  <c r="AX2602" i="6"/>
  <c r="AV2603" i="6"/>
  <c r="BA2604" i="6"/>
  <c r="BB2603" i="6"/>
  <c r="AN2602" i="6"/>
  <c r="AP2601" i="6"/>
  <c r="AO2601" i="6"/>
  <c r="AR2601" i="6" s="1"/>
  <c r="AQ2601" i="6" l="1"/>
  <c r="BA2605" i="6"/>
  <c r="BB2604" i="6"/>
  <c r="AX2603" i="6"/>
  <c r="AW2603" i="6"/>
  <c r="AV2604" i="6"/>
  <c r="AS2604" i="6"/>
  <c r="AT2603" i="6"/>
  <c r="AK2604" i="6"/>
  <c r="AJ2605" i="6"/>
  <c r="AL2604" i="6"/>
  <c r="AN2603" i="6"/>
  <c r="AP2602" i="6"/>
  <c r="AO2602" i="6"/>
  <c r="AR2602" i="6" s="1"/>
  <c r="AQ2602" i="6" l="1"/>
  <c r="AJ2606" i="6"/>
  <c r="AL2605" i="6"/>
  <c r="AK2605" i="6"/>
  <c r="AS2605" i="6"/>
  <c r="AT2604" i="6"/>
  <c r="AX2604" i="6"/>
  <c r="AW2604" i="6"/>
  <c r="AV2605" i="6"/>
  <c r="BB2605" i="6"/>
  <c r="BA2606" i="6"/>
  <c r="AN2604" i="6"/>
  <c r="AP2603" i="6"/>
  <c r="AO2603" i="6"/>
  <c r="AR2603" i="6" s="1"/>
  <c r="AQ2603" i="6" l="1"/>
  <c r="BA2607" i="6"/>
  <c r="BB2606" i="6"/>
  <c r="AW2605" i="6"/>
  <c r="AV2606" i="6"/>
  <c r="AX2605" i="6"/>
  <c r="AS2606" i="6"/>
  <c r="AT2605" i="6"/>
  <c r="AL2606" i="6"/>
  <c r="AJ2607" i="6"/>
  <c r="AK2606" i="6"/>
  <c r="AN2605" i="6"/>
  <c r="AO2604" i="6"/>
  <c r="AR2604" i="6" s="1"/>
  <c r="AP2604" i="6"/>
  <c r="AQ2604" i="6" l="1"/>
  <c r="AL2607" i="6"/>
  <c r="AJ2608" i="6"/>
  <c r="AK2607" i="6"/>
  <c r="AS2607" i="6"/>
  <c r="AT2606" i="6"/>
  <c r="AW2606" i="6"/>
  <c r="AV2607" i="6"/>
  <c r="AX2606" i="6"/>
  <c r="BA2608" i="6"/>
  <c r="BB2607" i="6"/>
  <c r="AN2606" i="6"/>
  <c r="AP2605" i="6"/>
  <c r="AO2605" i="6"/>
  <c r="AR2605" i="6" s="1"/>
  <c r="AQ2605" i="6" l="1"/>
  <c r="AX2607" i="6"/>
  <c r="AV2608" i="6"/>
  <c r="AW2607" i="6"/>
  <c r="AL2608" i="6"/>
  <c r="AK2608" i="6"/>
  <c r="AJ2609" i="6"/>
  <c r="BB2608" i="6"/>
  <c r="BA2609" i="6"/>
  <c r="AS2608" i="6"/>
  <c r="AT2607" i="6"/>
  <c r="AN2607" i="6"/>
  <c r="AP2606" i="6"/>
  <c r="AO2606" i="6"/>
  <c r="AR2606" i="6" s="1"/>
  <c r="AQ2606" i="6" l="1"/>
  <c r="BA2610" i="6"/>
  <c r="BB2609" i="6"/>
  <c r="AW2608" i="6"/>
  <c r="AV2609" i="6"/>
  <c r="AX2608" i="6"/>
  <c r="AS2609" i="6"/>
  <c r="AT2608" i="6"/>
  <c r="AK2609" i="6"/>
  <c r="AL2609" i="6"/>
  <c r="AJ2610" i="6"/>
  <c r="AN2608" i="6"/>
  <c r="AP2607" i="6"/>
  <c r="AO2607" i="6"/>
  <c r="AR2607" i="6" s="1"/>
  <c r="AQ2607" i="6" l="1"/>
  <c r="AL2610" i="6"/>
  <c r="AJ2611" i="6"/>
  <c r="AK2610" i="6"/>
  <c r="AS2610" i="6"/>
  <c r="AT2609" i="6"/>
  <c r="AW2609" i="6"/>
  <c r="AX2609" i="6"/>
  <c r="AV2610" i="6"/>
  <c r="BA2611" i="6"/>
  <c r="BB2610" i="6"/>
  <c r="AN2609" i="6"/>
  <c r="AO2608" i="6"/>
  <c r="AR2608" i="6" s="1"/>
  <c r="AP2608" i="6"/>
  <c r="AQ2608" i="6" l="1"/>
  <c r="AW2610" i="6"/>
  <c r="AV2611" i="6"/>
  <c r="AX2610" i="6"/>
  <c r="BB2611" i="6"/>
  <c r="BA2612" i="6"/>
  <c r="AJ2612" i="6"/>
  <c r="AK2611" i="6"/>
  <c r="AL2611" i="6"/>
  <c r="AS2611" i="6"/>
  <c r="AT2610" i="6"/>
  <c r="AN2610" i="6"/>
  <c r="AP2609" i="6"/>
  <c r="AO2609" i="6"/>
  <c r="AR2609" i="6" s="1"/>
  <c r="AQ2609" i="6" l="1"/>
  <c r="AS2612" i="6"/>
  <c r="AT2611" i="6"/>
  <c r="AJ2613" i="6"/>
  <c r="AK2612" i="6"/>
  <c r="AL2612" i="6"/>
  <c r="AX2611" i="6"/>
  <c r="AW2611" i="6"/>
  <c r="AV2612" i="6"/>
  <c r="BA2613" i="6"/>
  <c r="BB2612" i="6"/>
  <c r="AN2611" i="6"/>
  <c r="AP2610" i="6"/>
  <c r="AO2610" i="6"/>
  <c r="AR2610" i="6" s="1"/>
  <c r="AQ2610" i="6" l="1"/>
  <c r="AW2612" i="6"/>
  <c r="AX2612" i="6"/>
  <c r="AV2613" i="6"/>
  <c r="AJ2614" i="6"/>
  <c r="AL2613" i="6"/>
  <c r="AK2613" i="6"/>
  <c r="BA2614" i="6"/>
  <c r="BB2613" i="6"/>
  <c r="AS2613" i="6"/>
  <c r="AT2612" i="6"/>
  <c r="AN2612" i="6"/>
  <c r="AP2611" i="6"/>
  <c r="AO2611" i="6"/>
  <c r="AR2611" i="6" s="1"/>
  <c r="AQ2611" i="6" l="1"/>
  <c r="AS2614" i="6"/>
  <c r="AT2613" i="6"/>
  <c r="AW2613" i="6"/>
  <c r="AX2613" i="6"/>
  <c r="AV2614" i="6"/>
  <c r="BA2615" i="6"/>
  <c r="BB2614" i="6"/>
  <c r="AJ2615" i="6"/>
  <c r="AK2614" i="6"/>
  <c r="AL2614" i="6"/>
  <c r="AN2613" i="6"/>
  <c r="AO2612" i="6"/>
  <c r="AR2612" i="6" s="1"/>
  <c r="AP2612" i="6"/>
  <c r="AQ2612" i="6" l="1"/>
  <c r="BA2616" i="6"/>
  <c r="BB2615" i="6"/>
  <c r="AJ2616" i="6"/>
  <c r="AL2615" i="6"/>
  <c r="AK2615" i="6"/>
  <c r="AW2614" i="6"/>
  <c r="AV2615" i="6"/>
  <c r="AX2614" i="6"/>
  <c r="AS2615" i="6"/>
  <c r="AT2614" i="6"/>
  <c r="AN2614" i="6"/>
  <c r="AP2613" i="6"/>
  <c r="AO2613" i="6"/>
  <c r="AR2613" i="6" s="1"/>
  <c r="AQ2613" i="6" l="1"/>
  <c r="AS2616" i="6"/>
  <c r="AT2615" i="6"/>
  <c r="AX2615" i="6"/>
  <c r="AV2616" i="6"/>
  <c r="AW2615" i="6"/>
  <c r="AK2616" i="6"/>
  <c r="AL2616" i="6"/>
  <c r="AJ2617" i="6"/>
  <c r="BA2617" i="6"/>
  <c r="BB2616" i="6"/>
  <c r="AN2615" i="6"/>
  <c r="AP2614" i="6"/>
  <c r="AO2614" i="6"/>
  <c r="AR2614" i="6" s="1"/>
  <c r="AQ2614" i="6" l="1"/>
  <c r="BB2617" i="6"/>
  <c r="BA2618" i="6"/>
  <c r="AJ2618" i="6"/>
  <c r="AL2617" i="6"/>
  <c r="AK2617" i="6"/>
  <c r="AX2616" i="6"/>
  <c r="AV2617" i="6"/>
  <c r="AW2616" i="6"/>
  <c r="AT2616" i="6"/>
  <c r="AS2617" i="6"/>
  <c r="AN2616" i="6"/>
  <c r="AP2615" i="6"/>
  <c r="AO2615" i="6"/>
  <c r="AR2615" i="6" s="1"/>
  <c r="AQ2615" i="6" l="1"/>
  <c r="AW2617" i="6"/>
  <c r="AV2618" i="6"/>
  <c r="AX2617" i="6"/>
  <c r="AL2618" i="6"/>
  <c r="AJ2619" i="6"/>
  <c r="AK2618" i="6"/>
  <c r="AS2618" i="6"/>
  <c r="AT2617" i="6"/>
  <c r="BB2618" i="6"/>
  <c r="BA2619" i="6"/>
  <c r="AN2617" i="6"/>
  <c r="AO2616" i="6"/>
  <c r="AR2616" i="6" s="1"/>
  <c r="AP2616" i="6"/>
  <c r="AQ2616" i="6" l="1"/>
  <c r="AJ2620" i="6"/>
  <c r="AK2619" i="6"/>
  <c r="AL2619" i="6"/>
  <c r="BA2620" i="6"/>
  <c r="BB2619" i="6"/>
  <c r="AS2619" i="6"/>
  <c r="AT2618" i="6"/>
  <c r="AW2618" i="6"/>
  <c r="AV2619" i="6"/>
  <c r="AX2618" i="6"/>
  <c r="AN2618" i="6"/>
  <c r="AP2617" i="6"/>
  <c r="AO2617" i="6"/>
  <c r="AR2617" i="6" s="1"/>
  <c r="AQ2617" i="6" l="1"/>
  <c r="AX2619" i="6"/>
  <c r="AV2620" i="6"/>
  <c r="AW2619" i="6"/>
  <c r="AS2620" i="6"/>
  <c r="AT2619" i="6"/>
  <c r="BA2621" i="6"/>
  <c r="BB2620" i="6"/>
  <c r="AK2620" i="6"/>
  <c r="AL2620" i="6"/>
  <c r="AJ2621" i="6"/>
  <c r="AN2619" i="6"/>
  <c r="AP2618" i="6"/>
  <c r="AO2618" i="6"/>
  <c r="AR2618" i="6" s="1"/>
  <c r="AQ2618" i="6" l="1"/>
  <c r="AJ2622" i="6"/>
  <c r="AL2621" i="6"/>
  <c r="AK2621" i="6"/>
  <c r="AW2620" i="6"/>
  <c r="AV2621" i="6"/>
  <c r="AX2620" i="6"/>
  <c r="BA2622" i="6"/>
  <c r="BB2621" i="6"/>
  <c r="AT2620" i="6"/>
  <c r="AS2621" i="6"/>
  <c r="AN2620" i="6"/>
  <c r="AP2619" i="6"/>
  <c r="AO2619" i="6"/>
  <c r="AR2619" i="6" s="1"/>
  <c r="AQ2619" i="6" l="1"/>
  <c r="AT2621" i="6"/>
  <c r="AS2622" i="6"/>
  <c r="BA2623" i="6"/>
  <c r="BB2622" i="6"/>
  <c r="AW2621" i="6"/>
  <c r="AX2621" i="6"/>
  <c r="AV2622" i="6"/>
  <c r="AK2622" i="6"/>
  <c r="AL2622" i="6"/>
  <c r="AJ2623" i="6"/>
  <c r="AN2621" i="6"/>
  <c r="AO2620" i="6"/>
  <c r="AR2620" i="6" s="1"/>
  <c r="AP2620" i="6"/>
  <c r="AQ2620" i="6" l="1"/>
  <c r="AW2622" i="6"/>
  <c r="AX2622" i="6"/>
  <c r="AV2623" i="6"/>
  <c r="BB2623" i="6"/>
  <c r="BA2624" i="6"/>
  <c r="AS2623" i="6"/>
  <c r="AT2622" i="6"/>
  <c r="AL2623" i="6"/>
  <c r="AJ2624" i="6"/>
  <c r="AK2623" i="6"/>
  <c r="AN2622" i="6"/>
  <c r="AP2621" i="6"/>
  <c r="AO2621" i="6"/>
  <c r="AR2621" i="6" s="1"/>
  <c r="AQ2621" i="6" l="1"/>
  <c r="AJ2625" i="6"/>
  <c r="AL2624" i="6"/>
  <c r="AK2624" i="6"/>
  <c r="AT2623" i="6"/>
  <c r="AS2624" i="6"/>
  <c r="BA2625" i="6"/>
  <c r="BB2624" i="6"/>
  <c r="AX2623" i="6"/>
  <c r="AV2624" i="6"/>
  <c r="AW2623" i="6"/>
  <c r="AN2623" i="6"/>
  <c r="AP2622" i="6"/>
  <c r="AO2622" i="6"/>
  <c r="AR2622" i="6" s="1"/>
  <c r="AQ2622" i="6" l="1"/>
  <c r="AS2625" i="6"/>
  <c r="AT2624" i="6"/>
  <c r="BA2626" i="6"/>
  <c r="BB2625" i="6"/>
  <c r="AW2624" i="6"/>
  <c r="AV2625" i="6"/>
  <c r="AX2624" i="6"/>
  <c r="AJ2626" i="6"/>
  <c r="AL2625" i="6"/>
  <c r="AK2625" i="6"/>
  <c r="AN2624" i="6"/>
  <c r="AP2623" i="6"/>
  <c r="AO2623" i="6"/>
  <c r="AR2623" i="6" s="1"/>
  <c r="AQ2623" i="6" l="1"/>
  <c r="AW2625" i="6"/>
  <c r="AX2625" i="6"/>
  <c r="AV2626" i="6"/>
  <c r="BA2627" i="6"/>
  <c r="BB2626" i="6"/>
  <c r="AK2626" i="6"/>
  <c r="AJ2627" i="6"/>
  <c r="AL2626" i="6"/>
  <c r="AS2626" i="6"/>
  <c r="AT2625" i="6"/>
  <c r="AN2625" i="6"/>
  <c r="AO2624" i="6"/>
  <c r="AR2624" i="6" s="1"/>
  <c r="AP2624" i="6"/>
  <c r="AQ2624" i="6" l="1"/>
  <c r="AJ2628" i="6"/>
  <c r="AK2627" i="6"/>
  <c r="AL2627" i="6"/>
  <c r="AW2626" i="6"/>
  <c r="AV2627" i="6"/>
  <c r="AX2626" i="6"/>
  <c r="AS2627" i="6"/>
  <c r="AT2626" i="6"/>
  <c r="BA2628" i="6"/>
  <c r="BB2627" i="6"/>
  <c r="AN2626" i="6"/>
  <c r="AP2625" i="6"/>
  <c r="AO2625" i="6"/>
  <c r="AR2625" i="6" s="1"/>
  <c r="AQ2625" i="6" l="1"/>
  <c r="AS2628" i="6"/>
  <c r="AT2627" i="6"/>
  <c r="AX2627" i="6"/>
  <c r="AW2627" i="6"/>
  <c r="AV2628" i="6"/>
  <c r="BA2629" i="6"/>
  <c r="BB2628" i="6"/>
  <c r="AK2628" i="6"/>
  <c r="AJ2629" i="6"/>
  <c r="AL2628" i="6"/>
  <c r="AN2627" i="6"/>
  <c r="AP2626" i="6"/>
  <c r="AO2626" i="6"/>
  <c r="AR2626" i="6" s="1"/>
  <c r="AQ2626" i="6" l="1"/>
  <c r="BB2629" i="6"/>
  <c r="BA2630" i="6"/>
  <c r="AJ2630" i="6"/>
  <c r="AL2629" i="6"/>
  <c r="AK2629" i="6"/>
  <c r="AW2628" i="6"/>
  <c r="AX2628" i="6"/>
  <c r="AV2629" i="6"/>
  <c r="AS2629" i="6"/>
  <c r="AT2628" i="6"/>
  <c r="AN2628" i="6"/>
  <c r="AP2627" i="6"/>
  <c r="AO2627" i="6"/>
  <c r="AR2627" i="6" s="1"/>
  <c r="AQ2627" i="6" l="1"/>
  <c r="AT2629" i="6"/>
  <c r="AS2630" i="6"/>
  <c r="AW2629" i="6"/>
  <c r="AX2629" i="6"/>
  <c r="AV2630" i="6"/>
  <c r="BA2631" i="6"/>
  <c r="BB2630" i="6"/>
  <c r="AJ2631" i="6"/>
  <c r="AK2630" i="6"/>
  <c r="AL2630" i="6"/>
  <c r="AN2629" i="6"/>
  <c r="AO2628" i="6"/>
  <c r="AR2628" i="6" s="1"/>
  <c r="AP2628" i="6"/>
  <c r="AQ2628" i="6" l="1"/>
  <c r="BA2632" i="6"/>
  <c r="BB2631" i="6"/>
  <c r="AT2630" i="6"/>
  <c r="AS2631" i="6"/>
  <c r="AJ2632" i="6"/>
  <c r="AK2631" i="6"/>
  <c r="AL2631" i="6"/>
  <c r="AW2630" i="6"/>
  <c r="AX2630" i="6"/>
  <c r="AV2631" i="6"/>
  <c r="AN2630" i="6"/>
  <c r="AP2629" i="6"/>
  <c r="AO2629" i="6"/>
  <c r="AR2629" i="6" s="1"/>
  <c r="AQ2629" i="6" l="1"/>
  <c r="AX2631" i="6"/>
  <c r="AV2632" i="6"/>
  <c r="AW2631" i="6"/>
  <c r="AK2632" i="6"/>
  <c r="AL2632" i="6"/>
  <c r="AJ2633" i="6"/>
  <c r="AT2631" i="6"/>
  <c r="AS2632" i="6"/>
  <c r="BA2633" i="6"/>
  <c r="BB2632" i="6"/>
  <c r="AN2631" i="6"/>
  <c r="AP2630" i="6"/>
  <c r="AO2630" i="6"/>
  <c r="AR2630" i="6" s="1"/>
  <c r="AQ2630" i="6" l="1"/>
  <c r="AS2633" i="6"/>
  <c r="AT2632" i="6"/>
  <c r="BA2634" i="6"/>
  <c r="BB2633" i="6"/>
  <c r="AL2633" i="6"/>
  <c r="AK2633" i="6"/>
  <c r="AJ2634" i="6"/>
  <c r="AX2632" i="6"/>
  <c r="AV2633" i="6"/>
  <c r="AW2632" i="6"/>
  <c r="AN2632" i="6"/>
  <c r="AP2631" i="6"/>
  <c r="AO2631" i="6"/>
  <c r="AR2631" i="6" s="1"/>
  <c r="AQ2631" i="6" l="1"/>
  <c r="AL2634" i="6"/>
  <c r="AJ2635" i="6"/>
  <c r="AK2634" i="6"/>
  <c r="BB2634" i="6"/>
  <c r="BA2635" i="6"/>
  <c r="AW2633" i="6"/>
  <c r="AV2634" i="6"/>
  <c r="AX2633" i="6"/>
  <c r="AT2633" i="6"/>
  <c r="AS2634" i="6"/>
  <c r="AN2633" i="6"/>
  <c r="AO2632" i="6"/>
  <c r="AR2632" i="6" s="1"/>
  <c r="AP2632" i="6"/>
  <c r="AQ2632" i="6" l="1"/>
  <c r="AS2635" i="6"/>
  <c r="AT2634" i="6"/>
  <c r="AJ2636" i="6"/>
  <c r="AK2635" i="6"/>
  <c r="AL2635" i="6"/>
  <c r="AW2634" i="6"/>
  <c r="AX2634" i="6"/>
  <c r="AV2635" i="6"/>
  <c r="BA2636" i="6"/>
  <c r="BB2635" i="6"/>
  <c r="AN2634" i="6"/>
  <c r="AP2633" i="6"/>
  <c r="AO2633" i="6"/>
  <c r="AR2633" i="6" s="1"/>
  <c r="AQ2633" i="6" l="1"/>
  <c r="AX2635" i="6"/>
  <c r="AW2635" i="6"/>
  <c r="AV2636" i="6"/>
  <c r="AK2636" i="6"/>
  <c r="AL2636" i="6"/>
  <c r="AJ2637" i="6"/>
  <c r="BA2637" i="6"/>
  <c r="BB2636" i="6"/>
  <c r="AS2636" i="6"/>
  <c r="AT2635" i="6"/>
  <c r="AN2635" i="6"/>
  <c r="AP2634" i="6"/>
  <c r="AO2634" i="6"/>
  <c r="AR2634" i="6" s="1"/>
  <c r="AQ2634" i="6" l="1"/>
  <c r="AJ2638" i="6"/>
  <c r="AK2637" i="6"/>
  <c r="AL2637" i="6"/>
  <c r="AX2636" i="6"/>
  <c r="AW2636" i="6"/>
  <c r="AV2637" i="6"/>
  <c r="AT2636" i="6"/>
  <c r="AS2637" i="6"/>
  <c r="BA2638" i="6"/>
  <c r="BB2637" i="6"/>
  <c r="AN2636" i="6"/>
  <c r="AP2635" i="6"/>
  <c r="AO2635" i="6"/>
  <c r="AR2635" i="6" s="1"/>
  <c r="AQ2635" i="6" l="1"/>
  <c r="BA2639" i="6"/>
  <c r="BB2638" i="6"/>
  <c r="AW2637" i="6"/>
  <c r="AV2638" i="6"/>
  <c r="AX2637" i="6"/>
  <c r="AT2637" i="6"/>
  <c r="AS2638" i="6"/>
  <c r="AL2638" i="6"/>
  <c r="AK2638" i="6"/>
  <c r="AJ2639" i="6"/>
  <c r="AN2637" i="6"/>
  <c r="AO2636" i="6"/>
  <c r="AR2636" i="6" s="1"/>
  <c r="AP2636" i="6"/>
  <c r="AQ2636" i="6" l="1"/>
  <c r="AT2638" i="6"/>
  <c r="AS2639" i="6"/>
  <c r="AJ2640" i="6"/>
  <c r="AL2639" i="6"/>
  <c r="AK2639" i="6"/>
  <c r="AW2638" i="6"/>
  <c r="AV2639" i="6"/>
  <c r="AX2638" i="6"/>
  <c r="BA2640" i="6"/>
  <c r="BB2639" i="6"/>
  <c r="AN2638" i="6"/>
  <c r="AP2637" i="6"/>
  <c r="AO2637" i="6"/>
  <c r="AR2637" i="6" s="1"/>
  <c r="AQ2637" i="6" l="1"/>
  <c r="AK2640" i="6"/>
  <c r="AL2640" i="6"/>
  <c r="AJ2641" i="6"/>
  <c r="AW2639" i="6"/>
  <c r="AX2639" i="6"/>
  <c r="AV2640" i="6"/>
  <c r="AT2639" i="6"/>
  <c r="AS2640" i="6"/>
  <c r="BB2640" i="6"/>
  <c r="BA2641" i="6"/>
  <c r="AN2639" i="6"/>
  <c r="AP2638" i="6"/>
  <c r="AO2638" i="6"/>
  <c r="AR2638" i="6" s="1"/>
  <c r="AQ2638" i="6" l="1"/>
  <c r="BA2642" i="6"/>
  <c r="BB2641" i="6"/>
  <c r="AJ2642" i="6"/>
  <c r="AL2641" i="6"/>
  <c r="AK2641" i="6"/>
  <c r="AS2641" i="6"/>
  <c r="AT2640" i="6"/>
  <c r="AX2640" i="6"/>
  <c r="AV2641" i="6"/>
  <c r="AW2640" i="6"/>
  <c r="AN2640" i="6"/>
  <c r="AP2639" i="6"/>
  <c r="AO2639" i="6"/>
  <c r="AR2639" i="6" s="1"/>
  <c r="AQ2639" i="6" l="1"/>
  <c r="AW2641" i="6"/>
  <c r="AX2641" i="6"/>
  <c r="AV2642" i="6"/>
  <c r="AS2642" i="6"/>
  <c r="AT2641" i="6"/>
  <c r="AJ2643" i="6"/>
  <c r="AL2642" i="6"/>
  <c r="AK2642" i="6"/>
  <c r="BB2642" i="6"/>
  <c r="BA2643" i="6"/>
  <c r="AN2641" i="6"/>
  <c r="AO2640" i="6"/>
  <c r="AR2640" i="6" s="1"/>
  <c r="AP2640" i="6"/>
  <c r="AQ2640" i="6" l="1"/>
  <c r="AW2642" i="6"/>
  <c r="AV2643" i="6"/>
  <c r="AX2642" i="6"/>
  <c r="BA2644" i="6"/>
  <c r="BB2643" i="6"/>
  <c r="AJ2644" i="6"/>
  <c r="AL2643" i="6"/>
  <c r="AK2643" i="6"/>
  <c r="AT2642" i="6"/>
  <c r="AS2643" i="6"/>
  <c r="AN2642" i="6"/>
  <c r="AP2641" i="6"/>
  <c r="AO2641" i="6"/>
  <c r="AR2641" i="6" s="1"/>
  <c r="AQ2641" i="6" l="1"/>
  <c r="AS2644" i="6"/>
  <c r="AT2643" i="6"/>
  <c r="AJ2645" i="6"/>
  <c r="AK2644" i="6"/>
  <c r="AL2644" i="6"/>
  <c r="AW2643" i="6"/>
  <c r="AX2643" i="6"/>
  <c r="AV2644" i="6"/>
  <c r="BA2645" i="6"/>
  <c r="BB2644" i="6"/>
  <c r="AN2643" i="6"/>
  <c r="AP2642" i="6"/>
  <c r="AO2642" i="6"/>
  <c r="AR2642" i="6" s="1"/>
  <c r="AQ2642" i="6" l="1"/>
  <c r="AX2644" i="6"/>
  <c r="AW2644" i="6"/>
  <c r="AV2645" i="6"/>
  <c r="AK2645" i="6"/>
  <c r="AJ2646" i="6"/>
  <c r="AL2645" i="6"/>
  <c r="BB2645" i="6"/>
  <c r="BA2646" i="6"/>
  <c r="AT2644" i="6"/>
  <c r="AS2645" i="6"/>
  <c r="AN2644" i="6"/>
  <c r="AP2643" i="6"/>
  <c r="AO2643" i="6"/>
  <c r="AR2643" i="6" s="1"/>
  <c r="AQ2643" i="6" l="1"/>
  <c r="BA2647" i="6"/>
  <c r="BB2646" i="6"/>
  <c r="AT2645" i="6"/>
  <c r="AS2646" i="6"/>
  <c r="AW2645" i="6"/>
  <c r="AV2646" i="6"/>
  <c r="AX2645" i="6"/>
  <c r="AJ2647" i="6"/>
  <c r="AL2646" i="6"/>
  <c r="AK2646" i="6"/>
  <c r="AN2645" i="6"/>
  <c r="AO2644" i="6"/>
  <c r="AR2644" i="6" s="1"/>
  <c r="AP2644" i="6"/>
  <c r="AQ2644" i="6" l="1"/>
  <c r="AL2647" i="6"/>
  <c r="AJ2648" i="6"/>
  <c r="AK2647" i="6"/>
  <c r="AW2646" i="6"/>
  <c r="AV2647" i="6"/>
  <c r="AX2646" i="6"/>
  <c r="AS2647" i="6"/>
  <c r="AT2646" i="6"/>
  <c r="BA2648" i="6"/>
  <c r="BB2647" i="6"/>
  <c r="AN2646" i="6"/>
  <c r="AP2645" i="6"/>
  <c r="AO2645" i="6"/>
  <c r="AR2645" i="6" s="1"/>
  <c r="AQ2645" i="6" l="1"/>
  <c r="AW2647" i="6"/>
  <c r="AV2648" i="6"/>
  <c r="AX2647" i="6"/>
  <c r="AK2648" i="6"/>
  <c r="AL2648" i="6"/>
  <c r="AJ2649" i="6"/>
  <c r="BA2649" i="6"/>
  <c r="BB2648" i="6"/>
  <c r="AS2648" i="6"/>
  <c r="AT2647" i="6"/>
  <c r="AN2647" i="6"/>
  <c r="AP2646" i="6"/>
  <c r="AO2646" i="6"/>
  <c r="AR2646" i="6" s="1"/>
  <c r="AQ2646" i="6" l="1"/>
  <c r="AT2648" i="6"/>
  <c r="AS2649" i="6"/>
  <c r="BB2649" i="6"/>
  <c r="BA2650" i="6"/>
  <c r="AX2648" i="6"/>
  <c r="AW2648" i="6"/>
  <c r="AV2649" i="6"/>
  <c r="AJ2650" i="6"/>
  <c r="AK2649" i="6"/>
  <c r="AL2649" i="6"/>
  <c r="AN2648" i="6"/>
  <c r="AP2647" i="6"/>
  <c r="AO2647" i="6"/>
  <c r="AR2647" i="6" s="1"/>
  <c r="AQ2647" i="6" l="1"/>
  <c r="AW2649" i="6"/>
  <c r="AX2649" i="6"/>
  <c r="AV2650" i="6"/>
  <c r="AJ2651" i="6"/>
  <c r="AL2650" i="6"/>
  <c r="AK2650" i="6"/>
  <c r="AS2650" i="6"/>
  <c r="AT2649" i="6"/>
  <c r="BA2651" i="6"/>
  <c r="BB2650" i="6"/>
  <c r="AN2649" i="6"/>
  <c r="AO2648" i="6"/>
  <c r="AR2648" i="6" s="1"/>
  <c r="AP2648" i="6"/>
  <c r="AQ2648" i="6" l="1"/>
  <c r="AS2651" i="6"/>
  <c r="AT2650" i="6"/>
  <c r="AW2650" i="6"/>
  <c r="AX2650" i="6"/>
  <c r="AV2651" i="6"/>
  <c r="BA2652" i="6"/>
  <c r="BB2651" i="6"/>
  <c r="AL2651" i="6"/>
  <c r="AJ2652" i="6"/>
  <c r="AK2651" i="6"/>
  <c r="AN2650" i="6"/>
  <c r="AP2649" i="6"/>
  <c r="AO2649" i="6"/>
  <c r="AR2649" i="6" s="1"/>
  <c r="AQ2649" i="6" l="1"/>
  <c r="AK2652" i="6"/>
  <c r="AL2652" i="6"/>
  <c r="AJ2653" i="6"/>
  <c r="BA2653" i="6"/>
  <c r="BB2652" i="6"/>
  <c r="AW2651" i="6"/>
  <c r="AV2652" i="6"/>
  <c r="AX2651" i="6"/>
  <c r="AS2652" i="6"/>
  <c r="AT2651" i="6"/>
  <c r="AN2651" i="6"/>
  <c r="AP2650" i="6"/>
  <c r="AO2650" i="6"/>
  <c r="AR2650" i="6" s="1"/>
  <c r="AQ2650" i="6" l="1"/>
  <c r="AL2653" i="6"/>
  <c r="AJ2654" i="6"/>
  <c r="AK2653" i="6"/>
  <c r="AT2652" i="6"/>
  <c r="AS2653" i="6"/>
  <c r="AX2652" i="6"/>
  <c r="AW2652" i="6"/>
  <c r="AV2653" i="6"/>
  <c r="BB2653" i="6"/>
  <c r="BA2654" i="6"/>
  <c r="AN2652" i="6"/>
  <c r="AP2651" i="6"/>
  <c r="AO2651" i="6"/>
  <c r="AR2651" i="6" s="1"/>
  <c r="AQ2651" i="6" l="1"/>
  <c r="AW2653" i="6"/>
  <c r="AX2653" i="6"/>
  <c r="AV2654" i="6"/>
  <c r="AS2654" i="6"/>
  <c r="AT2653" i="6"/>
  <c r="AK2654" i="6"/>
  <c r="AJ2655" i="6"/>
  <c r="AL2654" i="6"/>
  <c r="BA2655" i="6"/>
  <c r="BB2654" i="6"/>
  <c r="AN2653" i="6"/>
  <c r="AO2652" i="6"/>
  <c r="AR2652" i="6" s="1"/>
  <c r="AP2652" i="6"/>
  <c r="AQ2652" i="6" l="1"/>
  <c r="BA2656" i="6"/>
  <c r="BB2655" i="6"/>
  <c r="AW2654" i="6"/>
  <c r="AX2654" i="6"/>
  <c r="AV2655" i="6"/>
  <c r="AJ2656" i="6"/>
  <c r="AK2655" i="6"/>
  <c r="AL2655" i="6"/>
  <c r="AS2655" i="6"/>
  <c r="AT2654" i="6"/>
  <c r="AN2654" i="6"/>
  <c r="AP2653" i="6"/>
  <c r="AO2653" i="6"/>
  <c r="AR2653" i="6" s="1"/>
  <c r="AQ2653" i="6" l="1"/>
  <c r="AW2655" i="6"/>
  <c r="AV2656" i="6"/>
  <c r="AX2655" i="6"/>
  <c r="AT2655" i="6"/>
  <c r="AS2656" i="6"/>
  <c r="AJ2657" i="6"/>
  <c r="AL2656" i="6"/>
  <c r="AK2656" i="6"/>
  <c r="BA2657" i="6"/>
  <c r="BB2656" i="6"/>
  <c r="AN2655" i="6"/>
  <c r="AP2654" i="6"/>
  <c r="AO2654" i="6"/>
  <c r="AR2654" i="6" s="1"/>
  <c r="AQ2654" i="6" l="1"/>
  <c r="BA2658" i="6"/>
  <c r="BB2657" i="6"/>
  <c r="AJ2658" i="6"/>
  <c r="AL2657" i="6"/>
  <c r="AK2657" i="6"/>
  <c r="AX2656" i="6"/>
  <c r="AW2656" i="6"/>
  <c r="AV2657" i="6"/>
  <c r="AS2657" i="6"/>
  <c r="AT2656" i="6"/>
  <c r="AN2656" i="6"/>
  <c r="AP2655" i="6"/>
  <c r="AO2655" i="6"/>
  <c r="AR2655" i="6" s="1"/>
  <c r="AQ2655" i="6" l="1"/>
  <c r="AW2657" i="6"/>
  <c r="AV2658" i="6"/>
  <c r="AX2657" i="6"/>
  <c r="AL2658" i="6"/>
  <c r="AJ2659" i="6"/>
  <c r="AK2658" i="6"/>
  <c r="AS2658" i="6"/>
  <c r="AT2657" i="6"/>
  <c r="BA2659" i="6"/>
  <c r="BB2658" i="6"/>
  <c r="AN2657" i="6"/>
  <c r="AO2656" i="6"/>
  <c r="AR2656" i="6" s="1"/>
  <c r="AP2656" i="6"/>
  <c r="AQ2656" i="6" l="1"/>
  <c r="AS2659" i="6"/>
  <c r="AT2658" i="6"/>
  <c r="BB2659" i="6"/>
  <c r="BA2660" i="6"/>
  <c r="AW2658" i="6"/>
  <c r="AX2658" i="6"/>
  <c r="AV2659" i="6"/>
  <c r="AL2659" i="6"/>
  <c r="AJ2660" i="6"/>
  <c r="AK2659" i="6"/>
  <c r="AN2658" i="6"/>
  <c r="AP2657" i="6"/>
  <c r="AO2657" i="6"/>
  <c r="AR2657" i="6" s="1"/>
  <c r="AQ2657" i="6" l="1"/>
  <c r="AW2659" i="6"/>
  <c r="AX2659" i="6"/>
  <c r="AV2660" i="6"/>
  <c r="AJ2661" i="6"/>
  <c r="AK2660" i="6"/>
  <c r="AL2660" i="6"/>
  <c r="BA2661" i="6"/>
  <c r="BB2660" i="6"/>
  <c r="AS2660" i="6"/>
  <c r="AT2659" i="6"/>
  <c r="AN2659" i="6"/>
  <c r="AP2658" i="6"/>
  <c r="AO2658" i="6"/>
  <c r="AR2658" i="6" s="1"/>
  <c r="AQ2658" i="6" l="1"/>
  <c r="BA2662" i="6"/>
  <c r="BB2661" i="6"/>
  <c r="AX2660" i="6"/>
  <c r="AV2661" i="6"/>
  <c r="AW2660" i="6"/>
  <c r="AT2660" i="6"/>
  <c r="AS2661" i="6"/>
  <c r="AK2661" i="6"/>
  <c r="AL2661" i="6"/>
  <c r="AJ2662" i="6"/>
  <c r="AN2660" i="6"/>
  <c r="AP2659" i="6"/>
  <c r="AO2659" i="6"/>
  <c r="AR2659" i="6" s="1"/>
  <c r="AQ2659" i="6" l="1"/>
  <c r="AS2662" i="6"/>
  <c r="AT2661" i="6"/>
  <c r="AK2662" i="6"/>
  <c r="AJ2663" i="6"/>
  <c r="AL2662" i="6"/>
  <c r="AW2661" i="6"/>
  <c r="AV2662" i="6"/>
  <c r="AX2661" i="6"/>
  <c r="BB2662" i="6"/>
  <c r="BA2663" i="6"/>
  <c r="AN2661" i="6"/>
  <c r="AO2660" i="6"/>
  <c r="AR2660" i="6" s="1"/>
  <c r="AP2660" i="6"/>
  <c r="AQ2660" i="6" l="1"/>
  <c r="AW2662" i="6"/>
  <c r="AX2662" i="6"/>
  <c r="AV2663" i="6"/>
  <c r="BA2664" i="6"/>
  <c r="BB2663" i="6"/>
  <c r="AJ2664" i="6"/>
  <c r="AL2663" i="6"/>
  <c r="AK2663" i="6"/>
  <c r="AS2663" i="6"/>
  <c r="AT2662" i="6"/>
  <c r="AN2662" i="6"/>
  <c r="AP2661" i="6"/>
  <c r="AO2661" i="6"/>
  <c r="AR2661" i="6" s="1"/>
  <c r="AQ2661" i="6" l="1"/>
  <c r="AW2663" i="6"/>
  <c r="AX2663" i="6"/>
  <c r="AV2664" i="6"/>
  <c r="AS2664" i="6"/>
  <c r="AT2663" i="6"/>
  <c r="AJ2665" i="6"/>
  <c r="AK2664" i="6"/>
  <c r="AL2664" i="6"/>
  <c r="BB2664" i="6"/>
  <c r="BA2665" i="6"/>
  <c r="AN2663" i="6"/>
  <c r="AP2662" i="6"/>
  <c r="AO2662" i="6"/>
  <c r="AR2662" i="6" s="1"/>
  <c r="AQ2662" i="6" l="1"/>
  <c r="BB2665" i="6"/>
  <c r="BA2666" i="6"/>
  <c r="AX2664" i="6"/>
  <c r="AW2664" i="6"/>
  <c r="AV2665" i="6"/>
  <c r="AJ2666" i="6"/>
  <c r="AL2665" i="6"/>
  <c r="AK2665" i="6"/>
  <c r="AS2665" i="6"/>
  <c r="AT2664" i="6"/>
  <c r="AN2664" i="6"/>
  <c r="AP2663" i="6"/>
  <c r="AO2663" i="6"/>
  <c r="AR2663" i="6" s="1"/>
  <c r="AQ2663" i="6" l="1"/>
  <c r="AJ2667" i="6"/>
  <c r="AL2666" i="6"/>
  <c r="AK2666" i="6"/>
  <c r="AS2666" i="6"/>
  <c r="AT2665" i="6"/>
  <c r="BA2667" i="6"/>
  <c r="BB2666" i="6"/>
  <c r="AW2665" i="6"/>
  <c r="AV2666" i="6"/>
  <c r="AX2665" i="6"/>
  <c r="AN2665" i="6"/>
  <c r="AO2664" i="6"/>
  <c r="AR2664" i="6" s="1"/>
  <c r="AP2664" i="6"/>
  <c r="AQ2664" i="6" l="1"/>
  <c r="BA2668" i="6"/>
  <c r="BB2667" i="6"/>
  <c r="AW2666" i="6"/>
  <c r="AX2666" i="6"/>
  <c r="AV2667" i="6"/>
  <c r="AT2666" i="6"/>
  <c r="AS2667" i="6"/>
  <c r="AJ2668" i="6"/>
  <c r="AK2667" i="6"/>
  <c r="AL2667" i="6"/>
  <c r="AN2666" i="6"/>
  <c r="AP2665" i="6"/>
  <c r="AO2665" i="6"/>
  <c r="AR2665" i="6" s="1"/>
  <c r="AQ2665" i="6" l="1"/>
  <c r="AT2667" i="6"/>
  <c r="AS2668" i="6"/>
  <c r="AK2668" i="6"/>
  <c r="AL2668" i="6"/>
  <c r="AJ2669" i="6"/>
  <c r="AW2667" i="6"/>
  <c r="AX2667" i="6"/>
  <c r="AV2668" i="6"/>
  <c r="BA2669" i="6"/>
  <c r="BB2668" i="6"/>
  <c r="AN2667" i="6"/>
  <c r="AP2666" i="6"/>
  <c r="AO2666" i="6"/>
  <c r="AR2666" i="6" s="1"/>
  <c r="AQ2666" i="6" l="1"/>
  <c r="BA2670" i="6"/>
  <c r="BB2669" i="6"/>
  <c r="AJ2670" i="6"/>
  <c r="AL2669" i="6"/>
  <c r="AK2669" i="6"/>
  <c r="AT2668" i="6"/>
  <c r="AS2669" i="6"/>
  <c r="AX2668" i="6"/>
  <c r="AV2669" i="6"/>
  <c r="AW2668" i="6"/>
  <c r="AN2668" i="6"/>
  <c r="AP2667" i="6"/>
  <c r="AO2667" i="6"/>
  <c r="AR2667" i="6" s="1"/>
  <c r="AQ2667" i="6" l="1"/>
  <c r="AW2669" i="6"/>
  <c r="AV2670" i="6"/>
  <c r="AX2669" i="6"/>
  <c r="AL2670" i="6"/>
  <c r="AJ2671" i="6"/>
  <c r="AK2670" i="6"/>
  <c r="AS2670" i="6"/>
  <c r="AT2669" i="6"/>
  <c r="BA2671" i="6"/>
  <c r="BB2670" i="6"/>
  <c r="AN2669" i="6"/>
  <c r="AO2668" i="6"/>
  <c r="AR2668" i="6" s="1"/>
  <c r="AP2668" i="6"/>
  <c r="AQ2668" i="6" l="1"/>
  <c r="BB2671" i="6"/>
  <c r="BA2672" i="6"/>
  <c r="AW2670" i="6"/>
  <c r="AV2671" i="6"/>
  <c r="AX2670" i="6"/>
  <c r="AS2671" i="6"/>
  <c r="AT2670" i="6"/>
  <c r="AK2671" i="6"/>
  <c r="AJ2672" i="6"/>
  <c r="AL2671" i="6"/>
  <c r="AN2670" i="6"/>
  <c r="AP2669" i="6"/>
  <c r="AO2669" i="6"/>
  <c r="AR2669" i="6" s="1"/>
  <c r="AQ2669" i="6" l="1"/>
  <c r="AS2672" i="6"/>
  <c r="AT2671" i="6"/>
  <c r="AL2672" i="6"/>
  <c r="AK2672" i="6"/>
  <c r="AJ2673" i="6"/>
  <c r="BA2673" i="6"/>
  <c r="BB2672" i="6"/>
  <c r="AW2671" i="6"/>
  <c r="AV2672" i="6"/>
  <c r="AX2671" i="6"/>
  <c r="AN2671" i="6"/>
  <c r="AP2670" i="6"/>
  <c r="AO2670" i="6"/>
  <c r="AR2670" i="6" s="1"/>
  <c r="AQ2670" i="6" l="1"/>
  <c r="BA2674" i="6"/>
  <c r="BB2673" i="6"/>
  <c r="AX2672" i="6"/>
  <c r="AV2673" i="6"/>
  <c r="AW2672" i="6"/>
  <c r="AL2673" i="6"/>
  <c r="AK2673" i="6"/>
  <c r="AJ2674" i="6"/>
  <c r="AT2672" i="6"/>
  <c r="AS2673" i="6"/>
  <c r="AN2672" i="6"/>
  <c r="AP2671" i="6"/>
  <c r="AO2671" i="6"/>
  <c r="AR2671" i="6" s="1"/>
  <c r="AQ2671" i="6" l="1"/>
  <c r="AL2674" i="6"/>
  <c r="AJ2675" i="6"/>
  <c r="AK2674" i="6"/>
  <c r="AS2674" i="6"/>
  <c r="AT2673" i="6"/>
  <c r="AW2673" i="6"/>
  <c r="AX2673" i="6"/>
  <c r="AV2674" i="6"/>
  <c r="BA2675" i="6"/>
  <c r="BB2674" i="6"/>
  <c r="AN2673" i="6"/>
  <c r="AO2672" i="6"/>
  <c r="AR2672" i="6" s="1"/>
  <c r="AP2672" i="6"/>
  <c r="AQ2672" i="6" l="1"/>
  <c r="BA2676" i="6"/>
  <c r="BB2675" i="6"/>
  <c r="AK2675" i="6"/>
  <c r="AL2675" i="6"/>
  <c r="AJ2676" i="6"/>
  <c r="AW2674" i="6"/>
  <c r="AX2674" i="6"/>
  <c r="AV2675" i="6"/>
  <c r="AS2675" i="6"/>
  <c r="AT2674" i="6"/>
  <c r="AN2674" i="6"/>
  <c r="AP2673" i="6"/>
  <c r="AO2673" i="6"/>
  <c r="AR2673" i="6" s="1"/>
  <c r="AQ2673" i="6" l="1"/>
  <c r="AW2675" i="6"/>
  <c r="AX2675" i="6"/>
  <c r="AV2676" i="6"/>
  <c r="AS2676" i="6"/>
  <c r="AT2675" i="6"/>
  <c r="AK2676" i="6"/>
  <c r="AL2676" i="6"/>
  <c r="AJ2677" i="6"/>
  <c r="BA2677" i="6"/>
  <c r="BB2676" i="6"/>
  <c r="AN2675" i="6"/>
  <c r="AP2674" i="6"/>
  <c r="AO2674" i="6"/>
  <c r="AR2674" i="6" s="1"/>
  <c r="AQ2674" i="6" l="1"/>
  <c r="BB2677" i="6"/>
  <c r="BA2678" i="6"/>
  <c r="AJ2678" i="6"/>
  <c r="AL2677" i="6"/>
  <c r="AK2677" i="6"/>
  <c r="AX2676" i="6"/>
  <c r="AW2676" i="6"/>
  <c r="AV2677" i="6"/>
  <c r="AS2677" i="6"/>
  <c r="AT2676" i="6"/>
  <c r="AN2676" i="6"/>
  <c r="AP2675" i="6"/>
  <c r="AO2675" i="6"/>
  <c r="AR2675" i="6" s="1"/>
  <c r="AQ2675" i="6" l="1"/>
  <c r="AW2677" i="6"/>
  <c r="AX2677" i="6"/>
  <c r="AV2678" i="6"/>
  <c r="AS2678" i="6"/>
  <c r="AT2677" i="6"/>
  <c r="AK2678" i="6"/>
  <c r="AJ2679" i="6"/>
  <c r="AL2678" i="6"/>
  <c r="BA2679" i="6"/>
  <c r="BB2678" i="6"/>
  <c r="AN2677" i="6"/>
  <c r="AO2676" i="6"/>
  <c r="AR2676" i="6" s="1"/>
  <c r="AP2676" i="6"/>
  <c r="AQ2676" i="6" l="1"/>
  <c r="BA2680" i="6"/>
  <c r="BB2679" i="6"/>
  <c r="AW2678" i="6"/>
  <c r="AX2678" i="6"/>
  <c r="AV2679" i="6"/>
  <c r="AL2679" i="6"/>
  <c r="AJ2680" i="6"/>
  <c r="AK2679" i="6"/>
  <c r="AS2679" i="6"/>
  <c r="AT2678" i="6"/>
  <c r="AN2678" i="6"/>
  <c r="AP2677" i="6"/>
  <c r="AO2677" i="6"/>
  <c r="AR2677" i="6" s="1"/>
  <c r="AQ2677" i="6" l="1"/>
  <c r="AW2679" i="6"/>
  <c r="AX2679" i="6"/>
  <c r="AV2680" i="6"/>
  <c r="AS2680" i="6"/>
  <c r="AT2679" i="6"/>
  <c r="AL2680" i="6"/>
  <c r="AJ2681" i="6"/>
  <c r="AK2680" i="6"/>
  <c r="BB2680" i="6"/>
  <c r="BA2681" i="6"/>
  <c r="AN2679" i="6"/>
  <c r="AP2678" i="6"/>
  <c r="AO2678" i="6"/>
  <c r="AR2678" i="6" s="1"/>
  <c r="AQ2678" i="6" l="1"/>
  <c r="AX2680" i="6"/>
  <c r="AW2680" i="6"/>
  <c r="AV2681" i="6"/>
  <c r="BA2682" i="6"/>
  <c r="BB2681" i="6"/>
  <c r="AJ2682" i="6"/>
  <c r="AK2681" i="6"/>
  <c r="AL2681" i="6"/>
  <c r="AS2681" i="6"/>
  <c r="AT2680" i="6"/>
  <c r="AN2680" i="6"/>
  <c r="AP2679" i="6"/>
  <c r="AO2679" i="6"/>
  <c r="AR2679" i="6" s="1"/>
  <c r="AQ2679" i="6" l="1"/>
  <c r="AT2681" i="6"/>
  <c r="AS2682" i="6"/>
  <c r="AL2682" i="6"/>
  <c r="AJ2683" i="6"/>
  <c r="AK2682" i="6"/>
  <c r="AW2681" i="6"/>
  <c r="AX2681" i="6"/>
  <c r="AV2682" i="6"/>
  <c r="BA2683" i="6"/>
  <c r="BB2682" i="6"/>
  <c r="AN2681" i="6"/>
  <c r="AO2680" i="6"/>
  <c r="AR2680" i="6" s="1"/>
  <c r="AP2680" i="6"/>
  <c r="AQ2680" i="6" l="1"/>
  <c r="AW2682" i="6"/>
  <c r="AX2682" i="6"/>
  <c r="AV2683" i="6"/>
  <c r="AS2683" i="6"/>
  <c r="AT2682" i="6"/>
  <c r="BB2683" i="6"/>
  <c r="BA2684" i="6"/>
  <c r="AJ2684" i="6"/>
  <c r="AK2683" i="6"/>
  <c r="AL2683" i="6"/>
  <c r="AN2682" i="6"/>
  <c r="AP2681" i="6"/>
  <c r="AO2681" i="6"/>
  <c r="AR2681" i="6" s="1"/>
  <c r="AQ2681" i="6" l="1"/>
  <c r="BA2685" i="6"/>
  <c r="BB2684" i="6"/>
  <c r="AK2684" i="6"/>
  <c r="AJ2685" i="6"/>
  <c r="AL2684" i="6"/>
  <c r="AW2683" i="6"/>
  <c r="AV2684" i="6"/>
  <c r="AX2683" i="6"/>
  <c r="AS2684" i="6"/>
  <c r="AT2683" i="6"/>
  <c r="AN2683" i="6"/>
  <c r="AP2682" i="6"/>
  <c r="AO2682" i="6"/>
  <c r="AR2682" i="6" s="1"/>
  <c r="AQ2682" i="6" l="1"/>
  <c r="AS2685" i="6"/>
  <c r="AT2684" i="6"/>
  <c r="AX2684" i="6"/>
  <c r="AV2685" i="6"/>
  <c r="AW2684" i="6"/>
  <c r="AL2685" i="6"/>
  <c r="AJ2686" i="6"/>
  <c r="AK2685" i="6"/>
  <c r="BA2686" i="6"/>
  <c r="BB2685" i="6"/>
  <c r="AN2684" i="6"/>
  <c r="AP2683" i="6"/>
  <c r="AO2683" i="6"/>
  <c r="AR2683" i="6" s="1"/>
  <c r="AQ2683" i="6" l="1"/>
  <c r="BA2687" i="6"/>
  <c r="BB2686" i="6"/>
  <c r="AL2686" i="6"/>
  <c r="AJ2687" i="6"/>
  <c r="AK2686" i="6"/>
  <c r="AW2685" i="6"/>
  <c r="AX2685" i="6"/>
  <c r="AV2686" i="6"/>
  <c r="AS2686" i="6"/>
  <c r="AT2685" i="6"/>
  <c r="AN2685" i="6"/>
  <c r="AO2684" i="6"/>
  <c r="AR2684" i="6" s="1"/>
  <c r="AP2684" i="6"/>
  <c r="AQ2684" i="6" l="1"/>
  <c r="AW2686" i="6"/>
  <c r="AX2686" i="6"/>
  <c r="AV2687" i="6"/>
  <c r="AS2687" i="6"/>
  <c r="AT2686" i="6"/>
  <c r="AJ2688" i="6"/>
  <c r="AK2687" i="6"/>
  <c r="AL2687" i="6"/>
  <c r="BA2688" i="6"/>
  <c r="BB2687" i="6"/>
  <c r="AN2686" i="6"/>
  <c r="AP2685" i="6"/>
  <c r="AO2685" i="6"/>
  <c r="AR2685" i="6" s="1"/>
  <c r="AQ2685" i="6" l="1"/>
  <c r="BA2689" i="6"/>
  <c r="BB2688" i="6"/>
  <c r="AJ2689" i="6"/>
  <c r="AK2688" i="6"/>
  <c r="AL2688" i="6"/>
  <c r="AW2687" i="6"/>
  <c r="AX2687" i="6"/>
  <c r="AV2688" i="6"/>
  <c r="AT2687" i="6"/>
  <c r="AS2688" i="6"/>
  <c r="AN2687" i="6"/>
  <c r="AP2686" i="6"/>
  <c r="AO2686" i="6"/>
  <c r="AR2686" i="6" s="1"/>
  <c r="AQ2686" i="6" l="1"/>
  <c r="AX2688" i="6"/>
  <c r="AV2689" i="6"/>
  <c r="AW2688" i="6"/>
  <c r="AK2689" i="6"/>
  <c r="AL2689" i="6"/>
  <c r="AJ2690" i="6"/>
  <c r="AS2689" i="6"/>
  <c r="AT2688" i="6"/>
  <c r="BB2689" i="6"/>
  <c r="BA2690" i="6"/>
  <c r="AN2688" i="6"/>
  <c r="AP2687" i="6"/>
  <c r="AO2687" i="6"/>
  <c r="AR2687" i="6" s="1"/>
  <c r="AQ2687" i="6" l="1"/>
  <c r="AS2690" i="6"/>
  <c r="AT2689" i="6"/>
  <c r="BA2691" i="6"/>
  <c r="BB2690" i="6"/>
  <c r="AJ2691" i="6"/>
  <c r="AK2690" i="6"/>
  <c r="AL2690" i="6"/>
  <c r="AW2689" i="6"/>
  <c r="AV2690" i="6"/>
  <c r="AX2689" i="6"/>
  <c r="AN2689" i="6"/>
  <c r="AO2688" i="6"/>
  <c r="AR2688" i="6" s="1"/>
  <c r="AP2688" i="6"/>
  <c r="AQ2688" i="6" l="1"/>
  <c r="AW2690" i="6"/>
  <c r="AX2690" i="6"/>
  <c r="AV2691" i="6"/>
  <c r="AL2691" i="6"/>
  <c r="AJ2692" i="6"/>
  <c r="AK2691" i="6"/>
  <c r="BA2692" i="6"/>
  <c r="BB2691" i="6"/>
  <c r="AT2690" i="6"/>
  <c r="AS2691" i="6"/>
  <c r="AN2690" i="6"/>
  <c r="AP2689" i="6"/>
  <c r="AO2689" i="6"/>
  <c r="AR2689" i="6" s="1"/>
  <c r="AQ2689" i="6" l="1"/>
  <c r="AT2691" i="6"/>
  <c r="AS2692" i="6"/>
  <c r="BB2692" i="6"/>
  <c r="BA2693" i="6"/>
  <c r="AW2691" i="6"/>
  <c r="AX2691" i="6"/>
  <c r="AV2692" i="6"/>
  <c r="AK2692" i="6"/>
  <c r="AL2692" i="6"/>
  <c r="AJ2693" i="6"/>
  <c r="AN2691" i="6"/>
  <c r="AP2690" i="6"/>
  <c r="AO2690" i="6"/>
  <c r="AR2690" i="6" s="1"/>
  <c r="AQ2690" i="6" l="1"/>
  <c r="AX2692" i="6"/>
  <c r="AW2692" i="6"/>
  <c r="AV2693" i="6"/>
  <c r="AS2693" i="6"/>
  <c r="AT2692" i="6"/>
  <c r="AJ2694" i="6"/>
  <c r="AK2693" i="6"/>
  <c r="AL2693" i="6"/>
  <c r="BA2694" i="6"/>
  <c r="BB2693" i="6"/>
  <c r="AN2692" i="6"/>
  <c r="AP2691" i="6"/>
  <c r="AO2691" i="6"/>
  <c r="AR2691" i="6" s="1"/>
  <c r="AQ2691" i="6" l="1"/>
  <c r="BA2695" i="6"/>
  <c r="BB2694" i="6"/>
  <c r="AJ2695" i="6"/>
  <c r="AL2694" i="6"/>
  <c r="AK2694" i="6"/>
  <c r="AW2693" i="6"/>
  <c r="AX2693" i="6"/>
  <c r="AV2694" i="6"/>
  <c r="AS2694" i="6"/>
  <c r="AT2693" i="6"/>
  <c r="AN2693" i="6"/>
  <c r="AO2692" i="6"/>
  <c r="AR2692" i="6" s="1"/>
  <c r="AP2692" i="6"/>
  <c r="AQ2692" i="6" l="1"/>
  <c r="AT2694" i="6"/>
  <c r="AS2695" i="6"/>
  <c r="AJ2696" i="6"/>
  <c r="AL2695" i="6"/>
  <c r="AK2695" i="6"/>
  <c r="AW2694" i="6"/>
  <c r="AX2694" i="6"/>
  <c r="AV2695" i="6"/>
  <c r="BA2696" i="6"/>
  <c r="BB2695" i="6"/>
  <c r="AN2694" i="6"/>
  <c r="AP2693" i="6"/>
  <c r="AO2693" i="6"/>
  <c r="AR2693" i="6" s="1"/>
  <c r="AQ2693" i="6" l="1"/>
  <c r="AW2695" i="6"/>
  <c r="AX2695" i="6"/>
  <c r="AV2696" i="6"/>
  <c r="AK2696" i="6"/>
  <c r="AL2696" i="6"/>
  <c r="AJ2697" i="6"/>
  <c r="AS2696" i="6"/>
  <c r="AT2695" i="6"/>
  <c r="BB2696" i="6"/>
  <c r="BA2697" i="6"/>
  <c r="AN2695" i="6"/>
  <c r="AP2694" i="6"/>
  <c r="AO2694" i="6"/>
  <c r="AR2694" i="6" s="1"/>
  <c r="AQ2694" i="6" l="1"/>
  <c r="AT2696" i="6"/>
  <c r="AS2697" i="6"/>
  <c r="BA2698" i="6"/>
  <c r="BB2697" i="6"/>
  <c r="AL2697" i="6"/>
  <c r="AJ2698" i="6"/>
  <c r="AK2697" i="6"/>
  <c r="AX2696" i="6"/>
  <c r="AV2697" i="6"/>
  <c r="AW2696" i="6"/>
  <c r="AN2696" i="6"/>
  <c r="AP2695" i="6"/>
  <c r="AO2695" i="6"/>
  <c r="AR2695" i="6" s="1"/>
  <c r="AQ2695" i="6" l="1"/>
  <c r="BA2699" i="6"/>
  <c r="BB2698" i="6"/>
  <c r="AW2697" i="6"/>
  <c r="AX2697" i="6"/>
  <c r="AV2698" i="6"/>
  <c r="AS2698" i="6"/>
  <c r="AT2697" i="6"/>
  <c r="AJ2699" i="6"/>
  <c r="AK2698" i="6"/>
  <c r="AL2698" i="6"/>
  <c r="AN2697" i="6"/>
  <c r="AO2696" i="6"/>
  <c r="AR2696" i="6" s="1"/>
  <c r="AP2696" i="6"/>
  <c r="AQ2696" i="6" l="1"/>
  <c r="AT2698" i="6"/>
  <c r="AS2699" i="6"/>
  <c r="AJ2700" i="6"/>
  <c r="AK2699" i="6"/>
  <c r="AL2699" i="6"/>
  <c r="AW2698" i="6"/>
  <c r="AX2698" i="6"/>
  <c r="AV2699" i="6"/>
  <c r="BA2700" i="6"/>
  <c r="BB2699" i="6"/>
  <c r="AN2698" i="6"/>
  <c r="AP2697" i="6"/>
  <c r="AO2697" i="6"/>
  <c r="AR2697" i="6" s="1"/>
  <c r="AQ2697" i="6" l="1"/>
  <c r="AW2699" i="6"/>
  <c r="AV2700" i="6"/>
  <c r="AX2699" i="6"/>
  <c r="AK2700" i="6"/>
  <c r="AJ2701" i="6"/>
  <c r="AL2700" i="6"/>
  <c r="AS2700" i="6"/>
  <c r="AT2699" i="6"/>
  <c r="BA2701" i="6"/>
  <c r="BB2700" i="6"/>
  <c r="AN2699" i="6"/>
  <c r="AP2698" i="6"/>
  <c r="AO2698" i="6"/>
  <c r="AR2698" i="6" s="1"/>
  <c r="AQ2698" i="6" l="1"/>
  <c r="BA2702" i="6"/>
  <c r="BB2701" i="6"/>
  <c r="AJ2702" i="6"/>
  <c r="AK2701" i="6"/>
  <c r="AL2701" i="6"/>
  <c r="AX2700" i="6"/>
  <c r="AW2700" i="6"/>
  <c r="AV2701" i="6"/>
  <c r="AT2700" i="6"/>
  <c r="AS2701" i="6"/>
  <c r="AN2700" i="6"/>
  <c r="AP2699" i="6"/>
  <c r="AO2699" i="6"/>
  <c r="AR2699" i="6" s="1"/>
  <c r="AQ2699" i="6" l="1"/>
  <c r="AT2701" i="6"/>
  <c r="AS2702" i="6"/>
  <c r="AK2702" i="6"/>
  <c r="AL2702" i="6"/>
  <c r="AJ2703" i="6"/>
  <c r="AW2701" i="6"/>
  <c r="AV2702" i="6"/>
  <c r="AX2701" i="6"/>
  <c r="BB2702" i="6"/>
  <c r="BA2703" i="6"/>
  <c r="AN2701" i="6"/>
  <c r="AO2700" i="6"/>
  <c r="AR2700" i="6" s="1"/>
  <c r="AP2700" i="6"/>
  <c r="AQ2700" i="6" l="1"/>
  <c r="BA2704" i="6"/>
  <c r="BB2703" i="6"/>
  <c r="AW2702" i="6"/>
  <c r="AX2702" i="6"/>
  <c r="AV2703" i="6"/>
  <c r="AJ2704" i="6"/>
  <c r="AK2703" i="6"/>
  <c r="AL2703" i="6"/>
  <c r="AT2702" i="6"/>
  <c r="AS2703" i="6"/>
  <c r="AN2702" i="6"/>
  <c r="AP2701" i="6"/>
  <c r="AO2701" i="6"/>
  <c r="AR2701" i="6" s="1"/>
  <c r="AQ2701" i="6" l="1"/>
  <c r="AW2703" i="6"/>
  <c r="AX2703" i="6"/>
  <c r="AV2704" i="6"/>
  <c r="AS2704" i="6"/>
  <c r="AT2703" i="6"/>
  <c r="AJ2705" i="6"/>
  <c r="AK2704" i="6"/>
  <c r="AL2704" i="6"/>
  <c r="BA2705" i="6"/>
  <c r="BB2704" i="6"/>
  <c r="AN2703" i="6"/>
  <c r="AP2702" i="6"/>
  <c r="AO2702" i="6"/>
  <c r="AR2702" i="6" s="1"/>
  <c r="AQ2702" i="6" l="1"/>
  <c r="BA2706" i="6"/>
  <c r="BB2705" i="6"/>
  <c r="AJ2706" i="6"/>
  <c r="AL2705" i="6"/>
  <c r="AK2705" i="6"/>
  <c r="AX2704" i="6"/>
  <c r="AW2704" i="6"/>
  <c r="AV2705" i="6"/>
  <c r="AT2704" i="6"/>
  <c r="AS2705" i="6"/>
  <c r="AN2704" i="6"/>
  <c r="AP2703" i="6"/>
  <c r="AO2703" i="6"/>
  <c r="AR2703" i="6" s="1"/>
  <c r="AQ2703" i="6" l="1"/>
  <c r="AW2705" i="6"/>
  <c r="AX2705" i="6"/>
  <c r="AV2706" i="6"/>
  <c r="AJ2707" i="6"/>
  <c r="AK2706" i="6"/>
  <c r="AL2706" i="6"/>
  <c r="AS2706" i="6"/>
  <c r="AT2705" i="6"/>
  <c r="BA2707" i="6"/>
  <c r="BB2706" i="6"/>
  <c r="AN2705" i="6"/>
  <c r="AO2704" i="6"/>
  <c r="AR2704" i="6" s="1"/>
  <c r="AP2704" i="6"/>
  <c r="AQ2704" i="6" l="1"/>
  <c r="AW2706" i="6"/>
  <c r="AX2706" i="6"/>
  <c r="AV2707" i="6"/>
  <c r="BA2708" i="6"/>
  <c r="BB2707" i="6"/>
  <c r="AS2707" i="6"/>
  <c r="AT2706" i="6"/>
  <c r="AK2707" i="6"/>
  <c r="AL2707" i="6"/>
  <c r="AJ2708" i="6"/>
  <c r="AN2706" i="6"/>
  <c r="AP2705" i="6"/>
  <c r="AO2705" i="6"/>
  <c r="AR2705" i="6" s="1"/>
  <c r="AQ2705" i="6" l="1"/>
  <c r="AK2708" i="6"/>
  <c r="AJ2709" i="6"/>
  <c r="AL2708" i="6"/>
  <c r="AS2708" i="6"/>
  <c r="AT2707" i="6"/>
  <c r="AW2707" i="6"/>
  <c r="AX2707" i="6"/>
  <c r="AV2708" i="6"/>
  <c r="BA2709" i="6"/>
  <c r="BB2708" i="6"/>
  <c r="AN2707" i="6"/>
  <c r="AP2706" i="6"/>
  <c r="AO2706" i="6"/>
  <c r="AR2706" i="6" s="1"/>
  <c r="AQ2706" i="6" l="1"/>
  <c r="AX2708" i="6"/>
  <c r="AV2709" i="6"/>
  <c r="AW2708" i="6"/>
  <c r="AL2709" i="6"/>
  <c r="AJ2710" i="6"/>
  <c r="AK2709" i="6"/>
  <c r="BB2709" i="6"/>
  <c r="BA2710" i="6"/>
  <c r="AS2709" i="6"/>
  <c r="AT2708" i="6"/>
  <c r="AN2708" i="6"/>
  <c r="AP2707" i="6"/>
  <c r="AO2707" i="6"/>
  <c r="AR2707" i="6" s="1"/>
  <c r="AQ2707" i="6" l="1"/>
  <c r="BA2711" i="6"/>
  <c r="BB2710" i="6"/>
  <c r="AW2709" i="6"/>
  <c r="AX2709" i="6"/>
  <c r="AV2710" i="6"/>
  <c r="AS2710" i="6"/>
  <c r="AT2709" i="6"/>
  <c r="AK2710" i="6"/>
  <c r="AJ2711" i="6"/>
  <c r="AL2710" i="6"/>
  <c r="AN2709" i="6"/>
  <c r="AO2708" i="6"/>
  <c r="AR2708" i="6" s="1"/>
  <c r="AP2708" i="6"/>
  <c r="AQ2708" i="6" l="1"/>
  <c r="AJ2712" i="6"/>
  <c r="AL2711" i="6"/>
  <c r="AK2711" i="6"/>
  <c r="AW2710" i="6"/>
  <c r="AX2710" i="6"/>
  <c r="AV2711" i="6"/>
  <c r="AT2710" i="6"/>
  <c r="AS2711" i="6"/>
  <c r="BB2711" i="6"/>
  <c r="BA2712" i="6"/>
  <c r="AN2710" i="6"/>
  <c r="AP2709" i="6"/>
  <c r="AO2709" i="6"/>
  <c r="AR2709" i="6" s="1"/>
  <c r="AQ2709" i="6" l="1"/>
  <c r="BA2713" i="6"/>
  <c r="BB2712" i="6"/>
  <c r="AT2711" i="6"/>
  <c r="AS2712" i="6"/>
  <c r="AW2711" i="6"/>
  <c r="AX2711" i="6"/>
  <c r="AV2712" i="6"/>
  <c r="AK2712" i="6"/>
  <c r="AL2712" i="6"/>
  <c r="AJ2713" i="6"/>
  <c r="AN2711" i="6"/>
  <c r="AP2710" i="6"/>
  <c r="AO2710" i="6"/>
  <c r="AR2710" i="6" s="1"/>
  <c r="AQ2710" i="6" l="1"/>
  <c r="AX2712" i="6"/>
  <c r="AW2712" i="6"/>
  <c r="AV2713" i="6"/>
  <c r="AJ2714" i="6"/>
  <c r="AK2713" i="6"/>
  <c r="AL2713" i="6"/>
  <c r="AT2712" i="6"/>
  <c r="AS2713" i="6"/>
  <c r="BA2714" i="6"/>
  <c r="BB2713" i="6"/>
  <c r="AN2712" i="6"/>
  <c r="AP2711" i="6"/>
  <c r="AO2711" i="6"/>
  <c r="AR2711" i="6" s="1"/>
  <c r="AQ2711" i="6" l="1"/>
  <c r="AT2713" i="6"/>
  <c r="AS2714" i="6"/>
  <c r="BA2715" i="6"/>
  <c r="BB2714" i="6"/>
  <c r="AW2713" i="6"/>
  <c r="AV2714" i="6"/>
  <c r="AX2713" i="6"/>
  <c r="AJ2715" i="6"/>
  <c r="AL2714" i="6"/>
  <c r="AK2714" i="6"/>
  <c r="AN2713" i="6"/>
  <c r="AO2712" i="6"/>
  <c r="AR2712" i="6" s="1"/>
  <c r="AP2712" i="6"/>
  <c r="AQ2712" i="6" l="1"/>
  <c r="AW2714" i="6"/>
  <c r="AV2715" i="6"/>
  <c r="AX2714" i="6"/>
  <c r="BB2715" i="6"/>
  <c r="BA2716" i="6"/>
  <c r="AT2714" i="6"/>
  <c r="AS2715" i="6"/>
  <c r="AK2715" i="6"/>
  <c r="AL2715" i="6"/>
  <c r="AJ2716" i="6"/>
  <c r="AN2714" i="6"/>
  <c r="AP2713" i="6"/>
  <c r="AO2713" i="6"/>
  <c r="AR2713" i="6" s="1"/>
  <c r="AQ2713" i="6" l="1"/>
  <c r="BA2717" i="6"/>
  <c r="BB2716" i="6"/>
  <c r="AW2715" i="6"/>
  <c r="AV2716" i="6"/>
  <c r="AX2715" i="6"/>
  <c r="AK2716" i="6"/>
  <c r="AL2716" i="6"/>
  <c r="AJ2717" i="6"/>
  <c r="AS2716" i="6"/>
  <c r="AT2715" i="6"/>
  <c r="AN2715" i="6"/>
  <c r="AP2714" i="6"/>
  <c r="AO2714" i="6"/>
  <c r="AR2714" i="6" s="1"/>
  <c r="AQ2714" i="6" l="1"/>
  <c r="AS2717" i="6"/>
  <c r="AT2716" i="6"/>
  <c r="AJ2718" i="6"/>
  <c r="AL2717" i="6"/>
  <c r="AK2717" i="6"/>
  <c r="AX2716" i="6"/>
  <c r="AV2717" i="6"/>
  <c r="AW2716" i="6"/>
  <c r="BA2718" i="6"/>
  <c r="BB2717" i="6"/>
  <c r="AN2716" i="6"/>
  <c r="AP2715" i="6"/>
  <c r="AO2715" i="6"/>
  <c r="AR2715" i="6" s="1"/>
  <c r="AQ2715" i="6" l="1"/>
  <c r="BA2719" i="6"/>
  <c r="BB2718" i="6"/>
  <c r="AW2717" i="6"/>
  <c r="AV2718" i="6"/>
  <c r="AX2717" i="6"/>
  <c r="AJ2719" i="6"/>
  <c r="AK2718" i="6"/>
  <c r="AL2718" i="6"/>
  <c r="AS2718" i="6"/>
  <c r="AT2717" i="6"/>
  <c r="AN2717" i="6"/>
  <c r="AO2716" i="6"/>
  <c r="AR2716" i="6" s="1"/>
  <c r="AP2716" i="6"/>
  <c r="AQ2716" i="6" l="1"/>
  <c r="AS2719" i="6"/>
  <c r="AT2718" i="6"/>
  <c r="AJ2720" i="6"/>
  <c r="AL2719" i="6"/>
  <c r="AK2719" i="6"/>
  <c r="AW2718" i="6"/>
  <c r="AX2718" i="6"/>
  <c r="AV2719" i="6"/>
  <c r="BA2720" i="6"/>
  <c r="BB2719" i="6"/>
  <c r="AN2718" i="6"/>
  <c r="AP2717" i="6"/>
  <c r="AO2717" i="6"/>
  <c r="AR2717" i="6" s="1"/>
  <c r="AQ2717" i="6" l="1"/>
  <c r="AW2719" i="6"/>
  <c r="AX2719" i="6"/>
  <c r="AV2720" i="6"/>
  <c r="AK2720" i="6"/>
  <c r="AJ2721" i="6"/>
  <c r="AL2720" i="6"/>
  <c r="BA2721" i="6"/>
  <c r="BB2720" i="6"/>
  <c r="AS2720" i="6"/>
  <c r="AT2719" i="6"/>
  <c r="AN2719" i="6"/>
  <c r="AP2718" i="6"/>
  <c r="AO2718" i="6"/>
  <c r="AR2718" i="6" s="1"/>
  <c r="AQ2718" i="6" l="1"/>
  <c r="BA2722" i="6"/>
  <c r="BB2721" i="6"/>
  <c r="AX2720" i="6"/>
  <c r="AV2721" i="6"/>
  <c r="AW2720" i="6"/>
  <c r="AS2721" i="6"/>
  <c r="AT2720" i="6"/>
  <c r="AK2721" i="6"/>
  <c r="AJ2722" i="6"/>
  <c r="AL2721" i="6"/>
  <c r="AN2720" i="6"/>
  <c r="AP2719" i="6"/>
  <c r="AO2719" i="6"/>
  <c r="AR2719" i="6" s="1"/>
  <c r="AQ2719" i="6" l="1"/>
  <c r="AL2722" i="6"/>
  <c r="AJ2723" i="6"/>
  <c r="AK2722" i="6"/>
  <c r="AS2722" i="6"/>
  <c r="AT2721" i="6"/>
  <c r="AW2721" i="6"/>
  <c r="AX2721" i="6"/>
  <c r="AV2722" i="6"/>
  <c r="BA2723" i="6"/>
  <c r="BB2722" i="6"/>
  <c r="AN2721" i="6"/>
  <c r="AO2720" i="6"/>
  <c r="AR2720" i="6" s="1"/>
  <c r="AP2720" i="6"/>
  <c r="AQ2720" i="6" l="1"/>
  <c r="BA2724" i="6"/>
  <c r="BB2723" i="6"/>
  <c r="AK2723" i="6"/>
  <c r="AJ2724" i="6"/>
  <c r="AL2723" i="6"/>
  <c r="AW2722" i="6"/>
  <c r="AV2723" i="6"/>
  <c r="AX2722" i="6"/>
  <c r="AT2722" i="6"/>
  <c r="AS2723" i="6"/>
  <c r="AN2722" i="6"/>
  <c r="AP2721" i="6"/>
  <c r="AO2721" i="6"/>
  <c r="AR2721" i="6" s="1"/>
  <c r="AQ2721" i="6" l="1"/>
  <c r="AS2724" i="6"/>
  <c r="AT2723" i="6"/>
  <c r="AW2723" i="6"/>
  <c r="AV2724" i="6"/>
  <c r="AX2723" i="6"/>
  <c r="AL2724" i="6"/>
  <c r="AJ2725" i="6"/>
  <c r="AK2724" i="6"/>
  <c r="BA2725" i="6"/>
  <c r="BB2724" i="6"/>
  <c r="AN2723" i="6"/>
  <c r="AP2722" i="6"/>
  <c r="AO2722" i="6"/>
  <c r="AR2722" i="6" s="1"/>
  <c r="AQ2722" i="6" l="1"/>
  <c r="AJ2726" i="6"/>
  <c r="AL2725" i="6"/>
  <c r="AK2725" i="6"/>
  <c r="BB2725" i="6"/>
  <c r="BA2726" i="6"/>
  <c r="AX2724" i="6"/>
  <c r="AW2724" i="6"/>
  <c r="AV2725" i="6"/>
  <c r="AS2725" i="6"/>
  <c r="AT2724" i="6"/>
  <c r="AN2724" i="6"/>
  <c r="AP2723" i="6"/>
  <c r="AO2723" i="6"/>
  <c r="AR2723" i="6" s="1"/>
  <c r="AQ2723" i="6" l="1"/>
  <c r="AS2726" i="6"/>
  <c r="AT2725" i="6"/>
  <c r="BA2727" i="6"/>
  <c r="BB2726" i="6"/>
  <c r="AW2725" i="6"/>
  <c r="AX2725" i="6"/>
  <c r="AV2726" i="6"/>
  <c r="AJ2727" i="6"/>
  <c r="AL2726" i="6"/>
  <c r="AK2726" i="6"/>
  <c r="AN2725" i="6"/>
  <c r="AO2724" i="6"/>
  <c r="AR2724" i="6" s="1"/>
  <c r="AP2724" i="6"/>
  <c r="AQ2724" i="6" l="1"/>
  <c r="AW2726" i="6"/>
  <c r="AV2727" i="6"/>
  <c r="AX2726" i="6"/>
  <c r="BA2728" i="6"/>
  <c r="BB2727" i="6"/>
  <c r="AJ2728" i="6"/>
  <c r="AL2727" i="6"/>
  <c r="AK2727" i="6"/>
  <c r="AS2727" i="6"/>
  <c r="AT2726" i="6"/>
  <c r="AN2726" i="6"/>
  <c r="AP2725" i="6"/>
  <c r="AO2725" i="6"/>
  <c r="AR2725" i="6" s="1"/>
  <c r="AQ2725" i="6" l="1"/>
  <c r="AS2728" i="6"/>
  <c r="AT2727" i="6"/>
  <c r="AW2727" i="6"/>
  <c r="AV2728" i="6"/>
  <c r="AX2727" i="6"/>
  <c r="AL2728" i="6"/>
  <c r="AK2728" i="6"/>
  <c r="AJ2729" i="6"/>
  <c r="BA2729" i="6"/>
  <c r="BB2728" i="6"/>
  <c r="AN2727" i="6"/>
  <c r="AP2726" i="6"/>
  <c r="AO2726" i="6"/>
  <c r="AR2726" i="6" s="1"/>
  <c r="AQ2726" i="6" l="1"/>
  <c r="BB2729" i="6"/>
  <c r="BA2730" i="6"/>
  <c r="AL2729" i="6"/>
  <c r="AJ2730" i="6"/>
  <c r="AK2729" i="6"/>
  <c r="AX2728" i="6"/>
  <c r="AW2728" i="6"/>
  <c r="AV2729" i="6"/>
  <c r="AS2729" i="6"/>
  <c r="AT2728" i="6"/>
  <c r="AN2728" i="6"/>
  <c r="AP2727" i="6"/>
  <c r="AO2727" i="6"/>
  <c r="AR2727" i="6" s="1"/>
  <c r="AQ2727" i="6" l="1"/>
  <c r="AS2730" i="6"/>
  <c r="AT2729" i="6"/>
  <c r="AW2729" i="6"/>
  <c r="AX2729" i="6"/>
  <c r="AV2730" i="6"/>
  <c r="BA2731" i="6"/>
  <c r="BB2730" i="6"/>
  <c r="AK2730" i="6"/>
  <c r="AL2730" i="6"/>
  <c r="AJ2731" i="6"/>
  <c r="AN2729" i="6"/>
  <c r="AO2728" i="6"/>
  <c r="AR2728" i="6" s="1"/>
  <c r="AP2728" i="6"/>
  <c r="AQ2728" i="6" l="1"/>
  <c r="AL2731" i="6"/>
  <c r="AJ2732" i="6"/>
  <c r="AK2731" i="6"/>
  <c r="BA2732" i="6"/>
  <c r="BB2731" i="6"/>
  <c r="AW2730" i="6"/>
  <c r="AV2731" i="6"/>
  <c r="AX2730" i="6"/>
  <c r="AS2731" i="6"/>
  <c r="AT2730" i="6"/>
  <c r="AN2730" i="6"/>
  <c r="AP2729" i="6"/>
  <c r="AO2729" i="6"/>
  <c r="AR2729" i="6" s="1"/>
  <c r="AQ2729" i="6" l="1"/>
  <c r="AW2731" i="6"/>
  <c r="AX2731" i="6"/>
  <c r="AV2732" i="6"/>
  <c r="AS2732" i="6"/>
  <c r="AT2731" i="6"/>
  <c r="AJ2733" i="6"/>
  <c r="AK2732" i="6"/>
  <c r="AL2732" i="6"/>
  <c r="BA2733" i="6"/>
  <c r="BB2732" i="6"/>
  <c r="AN2731" i="6"/>
  <c r="AP2730" i="6"/>
  <c r="AO2730" i="6"/>
  <c r="AR2730" i="6" s="1"/>
  <c r="AQ2730" i="6" l="1"/>
  <c r="AJ2734" i="6"/>
  <c r="AL2733" i="6"/>
  <c r="AK2733" i="6"/>
  <c r="AX2732" i="6"/>
  <c r="AV2733" i="6"/>
  <c r="AW2732" i="6"/>
  <c r="BA2734" i="6"/>
  <c r="BB2733" i="6"/>
  <c r="AS2733" i="6"/>
  <c r="AT2732" i="6"/>
  <c r="AN2732" i="6"/>
  <c r="AP2731" i="6"/>
  <c r="AO2731" i="6"/>
  <c r="AR2731" i="6" s="1"/>
  <c r="AQ2731" i="6" l="1"/>
  <c r="AT2733" i="6"/>
  <c r="AS2734" i="6"/>
  <c r="BA2735" i="6"/>
  <c r="BB2734" i="6"/>
  <c r="AW2733" i="6"/>
  <c r="AX2733" i="6"/>
  <c r="AV2734" i="6"/>
  <c r="AJ2735" i="6"/>
  <c r="AK2734" i="6"/>
  <c r="AL2734" i="6"/>
  <c r="AN2733" i="6"/>
  <c r="AO2732" i="6"/>
  <c r="AR2732" i="6" s="1"/>
  <c r="AP2732" i="6"/>
  <c r="AQ2732" i="6" l="1"/>
  <c r="AJ2736" i="6"/>
  <c r="AK2735" i="6"/>
  <c r="AL2735" i="6"/>
  <c r="BB2735" i="6"/>
  <c r="BA2736" i="6"/>
  <c r="AW2734" i="6"/>
  <c r="AV2735" i="6"/>
  <c r="AX2734" i="6"/>
  <c r="AT2734" i="6"/>
  <c r="AS2735" i="6"/>
  <c r="AN2734" i="6"/>
  <c r="AP2733" i="6"/>
  <c r="AO2733" i="6"/>
  <c r="AR2733" i="6" s="1"/>
  <c r="AQ2733" i="6" l="1"/>
  <c r="AW2735" i="6"/>
  <c r="AV2736" i="6"/>
  <c r="AX2735" i="6"/>
  <c r="AS2736" i="6"/>
  <c r="AT2735" i="6"/>
  <c r="BB2736" i="6"/>
  <c r="BA2737" i="6"/>
  <c r="AK2736" i="6"/>
  <c r="AL2736" i="6"/>
  <c r="AJ2737" i="6"/>
  <c r="AN2735" i="6"/>
  <c r="AP2734" i="6"/>
  <c r="AO2734" i="6"/>
  <c r="AR2734" i="6" s="1"/>
  <c r="AQ2734" i="6" l="1"/>
  <c r="BB2737" i="6"/>
  <c r="BA2738" i="6"/>
  <c r="AX2736" i="6"/>
  <c r="AW2736" i="6"/>
  <c r="AV2737" i="6"/>
  <c r="AK2737" i="6"/>
  <c r="AJ2738" i="6"/>
  <c r="AL2737" i="6"/>
  <c r="AS2737" i="6"/>
  <c r="AT2736" i="6"/>
  <c r="AN2736" i="6"/>
  <c r="AP2735" i="6"/>
  <c r="AO2735" i="6"/>
  <c r="AR2735" i="6" s="1"/>
  <c r="AQ2735" i="6" l="1"/>
  <c r="AW2737" i="6"/>
  <c r="AV2738" i="6"/>
  <c r="AX2737" i="6"/>
  <c r="AT2737" i="6"/>
  <c r="AS2738" i="6"/>
  <c r="BA2739" i="6"/>
  <c r="BB2738" i="6"/>
  <c r="AL2738" i="6"/>
  <c r="AK2738" i="6"/>
  <c r="AJ2739" i="6"/>
  <c r="AN2737" i="6"/>
  <c r="AO2736" i="6"/>
  <c r="AR2736" i="6" s="1"/>
  <c r="AP2736" i="6"/>
  <c r="AQ2736" i="6" l="1"/>
  <c r="AJ2740" i="6"/>
  <c r="AK2739" i="6"/>
  <c r="AL2739" i="6"/>
  <c r="BA2740" i="6"/>
  <c r="BB2739" i="6"/>
  <c r="AW2738" i="6"/>
  <c r="AX2738" i="6"/>
  <c r="AV2739" i="6"/>
  <c r="AT2738" i="6"/>
  <c r="AS2739" i="6"/>
  <c r="AN2738" i="6"/>
  <c r="AP2737" i="6"/>
  <c r="AO2737" i="6"/>
  <c r="AR2737" i="6" s="1"/>
  <c r="AQ2737" i="6" l="1"/>
  <c r="AT2739" i="6"/>
  <c r="AS2740" i="6"/>
  <c r="AW2739" i="6"/>
  <c r="AX2739" i="6"/>
  <c r="AV2740" i="6"/>
  <c r="BA2741" i="6"/>
  <c r="BB2740" i="6"/>
  <c r="AL2740" i="6"/>
  <c r="AK2740" i="6"/>
  <c r="AJ2741" i="6"/>
  <c r="AN2739" i="6"/>
  <c r="AP2738" i="6"/>
  <c r="AO2738" i="6"/>
  <c r="AR2738" i="6" s="1"/>
  <c r="AQ2738" i="6" l="1"/>
  <c r="BB2741" i="6"/>
  <c r="BA2742" i="6"/>
  <c r="AX2740" i="6"/>
  <c r="AV2741" i="6"/>
  <c r="AW2740" i="6"/>
  <c r="AS2741" i="6"/>
  <c r="AT2740" i="6"/>
  <c r="AJ2742" i="6"/>
  <c r="AL2741" i="6"/>
  <c r="AK2741" i="6"/>
  <c r="AN2740" i="6"/>
  <c r="AP2739" i="6"/>
  <c r="AO2739" i="6"/>
  <c r="AR2739" i="6" s="1"/>
  <c r="AQ2739" i="6" l="1"/>
  <c r="AJ2743" i="6"/>
  <c r="AK2742" i="6"/>
  <c r="AL2742" i="6"/>
  <c r="BA2743" i="6"/>
  <c r="BB2742" i="6"/>
  <c r="AS2742" i="6"/>
  <c r="AT2741" i="6"/>
  <c r="AW2741" i="6"/>
  <c r="AV2742" i="6"/>
  <c r="AX2741" i="6"/>
  <c r="AN2741" i="6"/>
  <c r="AO2740" i="6"/>
  <c r="AR2740" i="6" s="1"/>
  <c r="AP2740" i="6"/>
  <c r="AQ2740" i="6" l="1"/>
  <c r="AS2743" i="6"/>
  <c r="AT2742" i="6"/>
  <c r="AW2742" i="6"/>
  <c r="AX2742" i="6"/>
  <c r="AV2743" i="6"/>
  <c r="BB2743" i="6"/>
  <c r="BA2744" i="6"/>
  <c r="AJ2744" i="6"/>
  <c r="AK2743" i="6"/>
  <c r="AL2743" i="6"/>
  <c r="AN2742" i="6"/>
  <c r="AP2741" i="6"/>
  <c r="AO2741" i="6"/>
  <c r="AR2741" i="6" s="1"/>
  <c r="AQ2741" i="6" l="1"/>
  <c r="BA2745" i="6"/>
  <c r="BB2744" i="6"/>
  <c r="AJ2745" i="6"/>
  <c r="AL2744" i="6"/>
  <c r="AK2744" i="6"/>
  <c r="AW2743" i="6"/>
  <c r="AV2744" i="6"/>
  <c r="AX2743" i="6"/>
  <c r="AT2743" i="6"/>
  <c r="AS2744" i="6"/>
  <c r="AN2743" i="6"/>
  <c r="AP2742" i="6"/>
  <c r="AO2742" i="6"/>
  <c r="AR2742" i="6" s="1"/>
  <c r="AQ2742" i="6" l="1"/>
  <c r="AL2745" i="6"/>
  <c r="AK2745" i="6"/>
  <c r="AJ2746" i="6"/>
  <c r="AS2745" i="6"/>
  <c r="AT2744" i="6"/>
  <c r="AX2744" i="6"/>
  <c r="AW2744" i="6"/>
  <c r="AV2745" i="6"/>
  <c r="BA2746" i="6"/>
  <c r="BB2745" i="6"/>
  <c r="AN2744" i="6"/>
  <c r="AP2743" i="6"/>
  <c r="AO2743" i="6"/>
  <c r="AR2743" i="6" s="1"/>
  <c r="AQ2743" i="6" l="1"/>
  <c r="AW2745" i="6"/>
  <c r="AV2746" i="6"/>
  <c r="AX2745" i="6"/>
  <c r="AJ2747" i="6"/>
  <c r="AL2746" i="6"/>
  <c r="AK2746" i="6"/>
  <c r="BA2747" i="6"/>
  <c r="BB2746" i="6"/>
  <c r="AT2745" i="6"/>
  <c r="AS2746" i="6"/>
  <c r="AN2745" i="6"/>
  <c r="AO2744" i="6"/>
  <c r="AR2744" i="6" s="1"/>
  <c r="AP2744" i="6"/>
  <c r="AQ2744" i="6" l="1"/>
  <c r="BA2748" i="6"/>
  <c r="BB2747" i="6"/>
  <c r="AW2746" i="6"/>
  <c r="AX2746" i="6"/>
  <c r="AV2747" i="6"/>
  <c r="AS2747" i="6"/>
  <c r="AT2746" i="6"/>
  <c r="AJ2748" i="6"/>
  <c r="AL2747" i="6"/>
  <c r="AK2747" i="6"/>
  <c r="AN2746" i="6"/>
  <c r="AP2745" i="6"/>
  <c r="AO2745" i="6"/>
  <c r="AR2745" i="6" s="1"/>
  <c r="AQ2745" i="6" l="1"/>
  <c r="AK2748" i="6"/>
  <c r="AL2748" i="6"/>
  <c r="AJ2749" i="6"/>
  <c r="AS2748" i="6"/>
  <c r="AT2747" i="6"/>
  <c r="AW2747" i="6"/>
  <c r="AV2748" i="6"/>
  <c r="AX2747" i="6"/>
  <c r="BB2748" i="6"/>
  <c r="BA2749" i="6"/>
  <c r="AN2747" i="6"/>
  <c r="AP2746" i="6"/>
  <c r="AO2746" i="6"/>
  <c r="AR2746" i="6" s="1"/>
  <c r="AQ2746" i="6" l="1"/>
  <c r="BA2750" i="6"/>
  <c r="BB2749" i="6"/>
  <c r="AK2749" i="6"/>
  <c r="AJ2750" i="6"/>
  <c r="AL2749" i="6"/>
  <c r="AX2748" i="6"/>
  <c r="AW2748" i="6"/>
  <c r="AV2749" i="6"/>
  <c r="AS2749" i="6"/>
  <c r="AT2748" i="6"/>
  <c r="AN2748" i="6"/>
  <c r="AP2747" i="6"/>
  <c r="AO2747" i="6"/>
  <c r="AR2747" i="6" s="1"/>
  <c r="AQ2747" i="6" l="1"/>
  <c r="AW2749" i="6"/>
  <c r="AX2749" i="6"/>
  <c r="AV2750" i="6"/>
  <c r="AT2749" i="6"/>
  <c r="AS2750" i="6"/>
  <c r="AL2750" i="6"/>
  <c r="AJ2751" i="6"/>
  <c r="AK2750" i="6"/>
  <c r="BA2751" i="6"/>
  <c r="BB2750" i="6"/>
  <c r="AN2749" i="6"/>
  <c r="AO2748" i="6"/>
  <c r="AR2748" i="6" s="1"/>
  <c r="AP2748" i="6"/>
  <c r="AQ2748" i="6" l="1"/>
  <c r="AW2750" i="6"/>
  <c r="AX2750" i="6"/>
  <c r="AV2751" i="6"/>
  <c r="BA2752" i="6"/>
  <c r="BB2751" i="6"/>
  <c r="AJ2752" i="6"/>
  <c r="AL2751" i="6"/>
  <c r="AK2751" i="6"/>
  <c r="AT2750" i="6"/>
  <c r="AS2751" i="6"/>
  <c r="AN2750" i="6"/>
  <c r="AP2749" i="6"/>
  <c r="AO2749" i="6"/>
  <c r="AR2749" i="6" s="1"/>
  <c r="AQ2749" i="6" l="1"/>
  <c r="AS2752" i="6"/>
  <c r="AT2751" i="6"/>
  <c r="AW2751" i="6"/>
  <c r="AV2752" i="6"/>
  <c r="AX2751" i="6"/>
  <c r="AJ2753" i="6"/>
  <c r="AL2752" i="6"/>
  <c r="AK2752" i="6"/>
  <c r="BA2753" i="6"/>
  <c r="BB2752" i="6"/>
  <c r="AN2751" i="6"/>
  <c r="AP2750" i="6"/>
  <c r="AO2750" i="6"/>
  <c r="AR2750" i="6" s="1"/>
  <c r="AQ2750" i="6" l="1"/>
  <c r="BA2754" i="6"/>
  <c r="BB2753" i="6"/>
  <c r="AL2753" i="6"/>
  <c r="AK2753" i="6"/>
  <c r="AJ2754" i="6"/>
  <c r="AX2752" i="6"/>
  <c r="AV2753" i="6"/>
  <c r="AW2752" i="6"/>
  <c r="AS2753" i="6"/>
  <c r="AT2752" i="6"/>
  <c r="AN2752" i="6"/>
  <c r="AP2751" i="6"/>
  <c r="AO2751" i="6"/>
  <c r="AR2751" i="6" s="1"/>
  <c r="AQ2751" i="6" l="1"/>
  <c r="AS2754" i="6"/>
  <c r="AT2753" i="6"/>
  <c r="AJ2755" i="6"/>
  <c r="AL2754" i="6"/>
  <c r="AK2754" i="6"/>
  <c r="AW2753" i="6"/>
  <c r="AV2754" i="6"/>
  <c r="AX2753" i="6"/>
  <c r="BA2755" i="6"/>
  <c r="BB2754" i="6"/>
  <c r="AN2753" i="6"/>
  <c r="AO2752" i="6"/>
  <c r="AR2752" i="6" s="1"/>
  <c r="AP2752" i="6"/>
  <c r="AQ2752" i="6" l="1"/>
  <c r="BA2756" i="6"/>
  <c r="BB2755" i="6"/>
  <c r="AJ2756" i="6"/>
  <c r="AK2755" i="6"/>
  <c r="AL2755" i="6"/>
  <c r="AW2754" i="6"/>
  <c r="AX2754" i="6"/>
  <c r="AV2755" i="6"/>
  <c r="AS2755" i="6"/>
  <c r="AT2754" i="6"/>
  <c r="AN2754" i="6"/>
  <c r="AP2753" i="6"/>
  <c r="AO2753" i="6"/>
  <c r="AR2753" i="6" s="1"/>
  <c r="AQ2753" i="6" l="1"/>
  <c r="AT2755" i="6"/>
  <c r="AS2756" i="6"/>
  <c r="AW2755" i="6"/>
  <c r="AV2756" i="6"/>
  <c r="AX2755" i="6"/>
  <c r="AL2756" i="6"/>
  <c r="AJ2757" i="6"/>
  <c r="AK2756" i="6"/>
  <c r="BA2757" i="6"/>
  <c r="BB2756" i="6"/>
  <c r="AN2755" i="6"/>
  <c r="AP2754" i="6"/>
  <c r="AO2754" i="6"/>
  <c r="AR2754" i="6" s="1"/>
  <c r="AQ2754" i="6" l="1"/>
  <c r="AK2757" i="6"/>
  <c r="AL2757" i="6"/>
  <c r="AJ2758" i="6"/>
  <c r="AS2757" i="6"/>
  <c r="AT2756" i="6"/>
  <c r="BB2757" i="6"/>
  <c r="BA2758" i="6"/>
  <c r="AX2756" i="6"/>
  <c r="AW2756" i="6"/>
  <c r="AV2757" i="6"/>
  <c r="AN2756" i="6"/>
  <c r="AP2755" i="6"/>
  <c r="AO2755" i="6"/>
  <c r="AR2755" i="6" s="1"/>
  <c r="AQ2755" i="6" l="1"/>
  <c r="AW2757" i="6"/>
  <c r="AX2757" i="6"/>
  <c r="AV2758" i="6"/>
  <c r="AK2758" i="6"/>
  <c r="AJ2759" i="6"/>
  <c r="AL2758" i="6"/>
  <c r="BA2759" i="6"/>
  <c r="BB2758" i="6"/>
  <c r="AT2757" i="6"/>
  <c r="AS2758" i="6"/>
  <c r="AN2757" i="6"/>
  <c r="AO2756" i="6"/>
  <c r="AR2756" i="6" s="1"/>
  <c r="AP2756" i="6"/>
  <c r="AQ2756" i="6" l="1"/>
  <c r="AS2759" i="6"/>
  <c r="AT2758" i="6"/>
  <c r="AW2758" i="6"/>
  <c r="AV2759" i="6"/>
  <c r="AX2758" i="6"/>
  <c r="BA2760" i="6"/>
  <c r="BB2759" i="6"/>
  <c r="AK2759" i="6"/>
  <c r="AJ2760" i="6"/>
  <c r="AL2759" i="6"/>
  <c r="AN2758" i="6"/>
  <c r="AP2757" i="6"/>
  <c r="AO2757" i="6"/>
  <c r="AR2757" i="6" s="1"/>
  <c r="AQ2757" i="6" l="1"/>
  <c r="BA2761" i="6"/>
  <c r="BB2760" i="6"/>
  <c r="AJ2761" i="6"/>
  <c r="AL2760" i="6"/>
  <c r="AK2760" i="6"/>
  <c r="AW2759" i="6"/>
  <c r="AV2760" i="6"/>
  <c r="AX2759" i="6"/>
  <c r="AT2759" i="6"/>
  <c r="AS2760" i="6"/>
  <c r="AN2759" i="6"/>
  <c r="AP2758" i="6"/>
  <c r="AO2758" i="6"/>
  <c r="AR2758" i="6" s="1"/>
  <c r="AQ2758" i="6" l="1"/>
  <c r="AX2760" i="6"/>
  <c r="AV2761" i="6"/>
  <c r="AW2760" i="6"/>
  <c r="AK2761" i="6"/>
  <c r="AL2761" i="6"/>
  <c r="AJ2762" i="6"/>
  <c r="AS2761" i="6"/>
  <c r="AT2760" i="6"/>
  <c r="BA2762" i="6"/>
  <c r="BB2761" i="6"/>
  <c r="AN2760" i="6"/>
  <c r="AP2759" i="6"/>
  <c r="AO2759" i="6"/>
  <c r="AR2759" i="6" s="1"/>
  <c r="AQ2759" i="6" l="1"/>
  <c r="AT2761" i="6"/>
  <c r="AS2762" i="6"/>
  <c r="AL2762" i="6"/>
  <c r="AK2762" i="6"/>
  <c r="AJ2763" i="6"/>
  <c r="AW2761" i="6"/>
  <c r="AX2761" i="6"/>
  <c r="AV2762" i="6"/>
  <c r="BA2763" i="6"/>
  <c r="BB2762" i="6"/>
  <c r="AN2761" i="6"/>
  <c r="AO2760" i="6"/>
  <c r="AR2760" i="6" s="1"/>
  <c r="AP2760" i="6"/>
  <c r="AQ2760" i="6" l="1"/>
  <c r="BA2764" i="6"/>
  <c r="BB2763" i="6"/>
  <c r="AW2762" i="6"/>
  <c r="AX2762" i="6"/>
  <c r="AV2763" i="6"/>
  <c r="AL2763" i="6"/>
  <c r="AK2763" i="6"/>
  <c r="AJ2764" i="6"/>
  <c r="AT2762" i="6"/>
  <c r="AS2763" i="6"/>
  <c r="AN2762" i="6"/>
  <c r="AP2761" i="6"/>
  <c r="AO2761" i="6"/>
  <c r="AR2761" i="6" s="1"/>
  <c r="AQ2761" i="6" l="1"/>
  <c r="AT2763" i="6"/>
  <c r="AS2764" i="6"/>
  <c r="AX2763" i="6"/>
  <c r="AW2763" i="6"/>
  <c r="AV2764" i="6"/>
  <c r="AJ2765" i="6"/>
  <c r="AL2764" i="6"/>
  <c r="AK2764" i="6"/>
  <c r="BA2765" i="6"/>
  <c r="BB2764" i="6"/>
  <c r="AN2763" i="6"/>
  <c r="AP2762" i="6"/>
  <c r="AO2762" i="6"/>
  <c r="AR2762" i="6" s="1"/>
  <c r="AQ2762" i="6" l="1"/>
  <c r="BA2766" i="6"/>
  <c r="BB2765" i="6"/>
  <c r="AK2765" i="6"/>
  <c r="AJ2766" i="6"/>
  <c r="AL2765" i="6"/>
  <c r="AS2765" i="6"/>
  <c r="AT2764" i="6"/>
  <c r="AV2765" i="6"/>
  <c r="AX2764" i="6"/>
  <c r="AW2764" i="6"/>
  <c r="AN2764" i="6"/>
  <c r="AP2763" i="6"/>
  <c r="AO2763" i="6"/>
  <c r="AR2763" i="6" s="1"/>
  <c r="AQ2763" i="6" l="1"/>
  <c r="AW2765" i="6"/>
  <c r="AX2765" i="6"/>
  <c r="AV2766" i="6"/>
  <c r="AT2765" i="6"/>
  <c r="AS2766" i="6"/>
  <c r="AL2766" i="6"/>
  <c r="AK2766" i="6"/>
  <c r="AJ2767" i="6"/>
  <c r="BB2766" i="6"/>
  <c r="BA2767" i="6"/>
  <c r="AN2765" i="6"/>
  <c r="AO2764" i="6"/>
  <c r="AR2764" i="6" s="1"/>
  <c r="AP2764" i="6"/>
  <c r="AQ2764" i="6" l="1"/>
  <c r="AJ2768" i="6"/>
  <c r="AL2767" i="6"/>
  <c r="AK2767" i="6"/>
  <c r="AS2767" i="6"/>
  <c r="AT2766" i="6"/>
  <c r="AW2766" i="6"/>
  <c r="AV2767" i="6"/>
  <c r="AX2766" i="6"/>
  <c r="BA2768" i="6"/>
  <c r="BB2767" i="6"/>
  <c r="AN2766" i="6"/>
  <c r="AP2765" i="6"/>
  <c r="AO2765" i="6"/>
  <c r="AR2765" i="6" s="1"/>
  <c r="AQ2765" i="6" l="1"/>
  <c r="BA2769" i="6"/>
  <c r="BB2768" i="6"/>
  <c r="AX2767" i="6"/>
  <c r="AV2768" i="6"/>
  <c r="AW2767" i="6"/>
  <c r="AS2768" i="6"/>
  <c r="AT2767" i="6"/>
  <c r="AL2768" i="6"/>
  <c r="AK2768" i="6"/>
  <c r="AJ2769" i="6"/>
  <c r="AN2767" i="6"/>
  <c r="AP2766" i="6"/>
  <c r="AO2766" i="6"/>
  <c r="AR2766" i="6" s="1"/>
  <c r="AQ2766" i="6" l="1"/>
  <c r="AK2769" i="6"/>
  <c r="AL2769" i="6"/>
  <c r="AJ2770" i="6"/>
  <c r="AT2768" i="6"/>
  <c r="AS2769" i="6"/>
  <c r="AV2769" i="6"/>
  <c r="AW2768" i="6"/>
  <c r="AX2768" i="6"/>
  <c r="BA2770" i="6"/>
  <c r="BB2769" i="6"/>
  <c r="AN2768" i="6"/>
  <c r="AP2767" i="6"/>
  <c r="AO2767" i="6"/>
  <c r="AR2767" i="6" s="1"/>
  <c r="AQ2767" i="6" l="1"/>
  <c r="AS2770" i="6"/>
  <c r="AT2769" i="6"/>
  <c r="AL2770" i="6"/>
  <c r="AK2770" i="6"/>
  <c r="AJ2771" i="6"/>
  <c r="BA2771" i="6"/>
  <c r="BB2770" i="6"/>
  <c r="AW2769" i="6"/>
  <c r="AV2770" i="6"/>
  <c r="AX2769" i="6"/>
  <c r="AN2769" i="6"/>
  <c r="AO2768" i="6"/>
  <c r="AR2768" i="6" s="1"/>
  <c r="AP2768" i="6"/>
  <c r="AQ2768" i="6" l="1"/>
  <c r="AJ2772" i="6"/>
  <c r="AL2771" i="6"/>
  <c r="AK2771" i="6"/>
  <c r="AW2770" i="6"/>
  <c r="AX2770" i="6"/>
  <c r="AV2771" i="6"/>
  <c r="BA2772" i="6"/>
  <c r="BB2771" i="6"/>
  <c r="AT2770" i="6"/>
  <c r="AS2771" i="6"/>
  <c r="AN2770" i="6"/>
  <c r="AP2769" i="6"/>
  <c r="AO2769" i="6"/>
  <c r="AR2769" i="6" s="1"/>
  <c r="AQ2769" i="6" l="1"/>
  <c r="AX2771" i="6"/>
  <c r="AW2771" i="6"/>
  <c r="AV2772" i="6"/>
  <c r="AS2772" i="6"/>
  <c r="AT2771" i="6"/>
  <c r="BB2772" i="6"/>
  <c r="BA2773" i="6"/>
  <c r="AJ2773" i="6"/>
  <c r="AL2772" i="6"/>
  <c r="AK2772" i="6"/>
  <c r="AN2771" i="6"/>
  <c r="AP2770" i="6"/>
  <c r="AO2770" i="6"/>
  <c r="AR2770" i="6" s="1"/>
  <c r="AQ2770" i="6" l="1"/>
  <c r="AJ2774" i="6"/>
  <c r="AL2773" i="6"/>
  <c r="AK2773" i="6"/>
  <c r="AW2772" i="6"/>
  <c r="AX2772" i="6"/>
  <c r="AV2773" i="6"/>
  <c r="BB2773" i="6"/>
  <c r="BA2774" i="6"/>
  <c r="AT2772" i="6"/>
  <c r="AS2773" i="6"/>
  <c r="AN2772" i="6"/>
  <c r="AP2771" i="6"/>
  <c r="AO2771" i="6"/>
  <c r="AR2771" i="6" s="1"/>
  <c r="AQ2771" i="6" l="1"/>
  <c r="BA2775" i="6"/>
  <c r="BB2774" i="6"/>
  <c r="AX2773" i="6"/>
  <c r="AV2774" i="6"/>
  <c r="AW2773" i="6"/>
  <c r="AT2773" i="6"/>
  <c r="AS2774" i="6"/>
  <c r="AL2774" i="6"/>
  <c r="AK2774" i="6"/>
  <c r="AJ2775" i="6"/>
  <c r="AN2773" i="6"/>
  <c r="AO2772" i="6"/>
  <c r="AR2772" i="6" s="1"/>
  <c r="AP2772" i="6"/>
  <c r="AQ2772" i="6" l="1"/>
  <c r="AS2775" i="6"/>
  <c r="AT2774" i="6"/>
  <c r="AL2775" i="6"/>
  <c r="AK2775" i="6"/>
  <c r="AJ2776" i="6"/>
  <c r="AW2774" i="6"/>
  <c r="AX2774" i="6"/>
  <c r="AV2775" i="6"/>
  <c r="BA2776" i="6"/>
  <c r="BB2775" i="6"/>
  <c r="AN2774" i="6"/>
  <c r="AP2773" i="6"/>
  <c r="AO2773" i="6"/>
  <c r="AR2773" i="6" s="1"/>
  <c r="AQ2773" i="6" l="1"/>
  <c r="AX2775" i="6"/>
  <c r="AW2775" i="6"/>
  <c r="AV2776" i="6"/>
  <c r="BA2777" i="6"/>
  <c r="BB2776" i="6"/>
  <c r="AJ2777" i="6"/>
  <c r="AK2776" i="6"/>
  <c r="AL2776" i="6"/>
  <c r="AT2775" i="6"/>
  <c r="AS2776" i="6"/>
  <c r="AN2775" i="6"/>
  <c r="AP2774" i="6"/>
  <c r="AO2774" i="6"/>
  <c r="AR2774" i="6" s="1"/>
  <c r="AQ2774" i="6" l="1"/>
  <c r="AK2777" i="6"/>
  <c r="AL2777" i="6"/>
  <c r="AJ2778" i="6"/>
  <c r="AW2776" i="6"/>
  <c r="AX2776" i="6"/>
  <c r="AV2777" i="6"/>
  <c r="AS2777" i="6"/>
  <c r="AT2776" i="6"/>
  <c r="BA2778" i="6"/>
  <c r="BB2777" i="6"/>
  <c r="AN2776" i="6"/>
  <c r="AP2775" i="6"/>
  <c r="AO2775" i="6"/>
  <c r="AR2775" i="6" s="1"/>
  <c r="AQ2775" i="6" l="1"/>
  <c r="AS2778" i="6"/>
  <c r="AT2777" i="6"/>
  <c r="AJ2779" i="6"/>
  <c r="AK2778" i="6"/>
  <c r="AL2778" i="6"/>
  <c r="BA2779" i="6"/>
  <c r="BB2778" i="6"/>
  <c r="AV2778" i="6"/>
  <c r="AX2777" i="6"/>
  <c r="AW2777" i="6"/>
  <c r="AN2777" i="6"/>
  <c r="AO2776" i="6"/>
  <c r="AR2776" i="6" s="1"/>
  <c r="AP2776" i="6"/>
  <c r="AQ2776" i="6" l="1"/>
  <c r="AW2778" i="6"/>
  <c r="AX2778" i="6"/>
  <c r="AV2779" i="6"/>
  <c r="BA2780" i="6"/>
  <c r="BB2779" i="6"/>
  <c r="AJ2780" i="6"/>
  <c r="AL2779" i="6"/>
  <c r="AK2779" i="6"/>
  <c r="AT2778" i="6"/>
  <c r="AS2779" i="6"/>
  <c r="AN2778" i="6"/>
  <c r="AP2777" i="6"/>
  <c r="AO2777" i="6"/>
  <c r="AR2777" i="6" s="1"/>
  <c r="AQ2777" i="6" l="1"/>
  <c r="AJ2781" i="6"/>
  <c r="AK2780" i="6"/>
  <c r="AL2780" i="6"/>
  <c r="AX2779" i="6"/>
  <c r="AV2780" i="6"/>
  <c r="AW2779" i="6"/>
  <c r="AT2779" i="6"/>
  <c r="AS2780" i="6"/>
  <c r="BB2780" i="6"/>
  <c r="BA2781" i="6"/>
  <c r="AN2779" i="6"/>
  <c r="AP2778" i="6"/>
  <c r="AO2778" i="6"/>
  <c r="AR2778" i="6" s="1"/>
  <c r="AQ2778" i="6" l="1"/>
  <c r="AT2780" i="6"/>
  <c r="AS2781" i="6"/>
  <c r="BA2782" i="6"/>
  <c r="BB2781" i="6"/>
  <c r="AW2780" i="6"/>
  <c r="AV2781" i="6"/>
  <c r="AX2780" i="6"/>
  <c r="AK2781" i="6"/>
  <c r="AL2781" i="6"/>
  <c r="AJ2782" i="6"/>
  <c r="AN2780" i="6"/>
  <c r="AP2779" i="6"/>
  <c r="AO2779" i="6"/>
  <c r="AR2779" i="6" s="1"/>
  <c r="AQ2779" i="6" l="1"/>
  <c r="BA2783" i="6"/>
  <c r="BB2782" i="6"/>
  <c r="AS2782" i="6"/>
  <c r="AT2781" i="6"/>
  <c r="AJ2783" i="6"/>
  <c r="AK2782" i="6"/>
  <c r="AL2782" i="6"/>
  <c r="AV2782" i="6"/>
  <c r="AW2781" i="6"/>
  <c r="AX2781" i="6"/>
  <c r="AN2781" i="6"/>
  <c r="AO2780" i="6"/>
  <c r="AR2780" i="6" s="1"/>
  <c r="AP2780" i="6"/>
  <c r="AQ2780" i="6" l="1"/>
  <c r="AL2783" i="6"/>
  <c r="AJ2784" i="6"/>
  <c r="AK2783" i="6"/>
  <c r="AT2782" i="6"/>
  <c r="AS2783" i="6"/>
  <c r="AW2782" i="6"/>
  <c r="AX2782" i="6"/>
  <c r="AV2783" i="6"/>
  <c r="BA2784" i="6"/>
  <c r="BB2783" i="6"/>
  <c r="AN2782" i="6"/>
  <c r="AP2781" i="6"/>
  <c r="AO2781" i="6"/>
  <c r="AR2781" i="6" s="1"/>
  <c r="AQ2781" i="6" l="1"/>
  <c r="BA2785" i="6"/>
  <c r="BB2784" i="6"/>
  <c r="AX2783" i="6"/>
  <c r="AW2783" i="6"/>
  <c r="AV2784" i="6"/>
  <c r="AT2783" i="6"/>
  <c r="AS2784" i="6"/>
  <c r="AL2784" i="6"/>
  <c r="AJ2785" i="6"/>
  <c r="AK2784" i="6"/>
  <c r="AN2783" i="6"/>
  <c r="AP2782" i="6"/>
  <c r="AO2782" i="6"/>
  <c r="AR2782" i="6" s="1"/>
  <c r="AQ2782" i="6" l="1"/>
  <c r="AS2785" i="6"/>
  <c r="AT2784" i="6"/>
  <c r="AK2785" i="6"/>
  <c r="AL2785" i="6"/>
  <c r="AJ2786" i="6"/>
  <c r="AW2784" i="6"/>
  <c r="AX2784" i="6"/>
  <c r="AV2785" i="6"/>
  <c r="BA2786" i="6"/>
  <c r="BB2785" i="6"/>
  <c r="AN2784" i="6"/>
  <c r="AP2783" i="6"/>
  <c r="AO2783" i="6"/>
  <c r="AR2783" i="6" s="1"/>
  <c r="AQ2783" i="6" l="1"/>
  <c r="BA2787" i="6"/>
  <c r="BB2786" i="6"/>
  <c r="AW2785" i="6"/>
  <c r="AV2786" i="6"/>
  <c r="AX2785" i="6"/>
  <c r="AJ2787" i="6"/>
  <c r="AL2786" i="6"/>
  <c r="AK2786" i="6"/>
  <c r="AS2786" i="6"/>
  <c r="AT2785" i="6"/>
  <c r="AN2785" i="6"/>
  <c r="AO2784" i="6"/>
  <c r="AR2784" i="6" s="1"/>
  <c r="AP2784" i="6"/>
  <c r="AQ2784" i="6" l="1"/>
  <c r="AS2787" i="6"/>
  <c r="AT2786" i="6"/>
  <c r="AJ2788" i="6"/>
  <c r="AK2787" i="6"/>
  <c r="AL2787" i="6"/>
  <c r="AX2786" i="6"/>
  <c r="AV2787" i="6"/>
  <c r="AW2786" i="6"/>
  <c r="BA2788" i="6"/>
  <c r="BB2787" i="6"/>
  <c r="AN2786" i="6"/>
  <c r="AP2785" i="6"/>
  <c r="AO2785" i="6"/>
  <c r="AR2785" i="6" s="1"/>
  <c r="AQ2785" i="6" l="1"/>
  <c r="AX2787" i="6"/>
  <c r="AV2788" i="6"/>
  <c r="AW2787" i="6"/>
  <c r="AJ2789" i="6"/>
  <c r="AL2788" i="6"/>
  <c r="AK2788" i="6"/>
  <c r="BA2789" i="6"/>
  <c r="BB2788" i="6"/>
  <c r="AT2787" i="6"/>
  <c r="AS2788" i="6"/>
  <c r="AN2787" i="6"/>
  <c r="AP2786" i="6"/>
  <c r="AO2786" i="6"/>
  <c r="AR2786" i="6" s="1"/>
  <c r="AQ2786" i="6" l="1"/>
  <c r="AS2789" i="6"/>
  <c r="AT2788" i="6"/>
  <c r="AW2788" i="6"/>
  <c r="AV2789" i="6"/>
  <c r="AX2788" i="6"/>
  <c r="BB2789" i="6"/>
  <c r="BA2790" i="6"/>
  <c r="AK2789" i="6"/>
  <c r="AJ2790" i="6"/>
  <c r="AL2789" i="6"/>
  <c r="AN2788" i="6"/>
  <c r="AP2787" i="6"/>
  <c r="AO2787" i="6"/>
  <c r="AR2787" i="6" s="1"/>
  <c r="AQ2787" i="6" l="1"/>
  <c r="BA2791" i="6"/>
  <c r="BB2790" i="6"/>
  <c r="AL2790" i="6"/>
  <c r="AJ2791" i="6"/>
  <c r="AK2790" i="6"/>
  <c r="AW2789" i="6"/>
  <c r="AV2790" i="6"/>
  <c r="AX2789" i="6"/>
  <c r="AS2790" i="6"/>
  <c r="AT2789" i="6"/>
  <c r="AN2789" i="6"/>
  <c r="AO2788" i="6"/>
  <c r="AR2788" i="6" s="1"/>
  <c r="AP2788" i="6"/>
  <c r="AQ2788" i="6" l="1"/>
  <c r="AT2790" i="6"/>
  <c r="AS2791" i="6"/>
  <c r="AV2791" i="6"/>
  <c r="AW2790" i="6"/>
  <c r="AX2790" i="6"/>
  <c r="AJ2792" i="6"/>
  <c r="AK2791" i="6"/>
  <c r="AL2791" i="6"/>
  <c r="BA2792" i="6"/>
  <c r="BB2791" i="6"/>
  <c r="AN2790" i="6"/>
  <c r="AP2789" i="6"/>
  <c r="AO2789" i="6"/>
  <c r="AR2789" i="6" s="1"/>
  <c r="AQ2789" i="6" l="1"/>
  <c r="AK2792" i="6"/>
  <c r="AJ2793" i="6"/>
  <c r="AL2792" i="6"/>
  <c r="AX2791" i="6"/>
  <c r="AW2791" i="6"/>
  <c r="AV2792" i="6"/>
  <c r="BA2793" i="6"/>
  <c r="BB2792" i="6"/>
  <c r="AS2792" i="6"/>
  <c r="AT2791" i="6"/>
  <c r="AN2791" i="6"/>
  <c r="AP2790" i="6"/>
  <c r="AO2790" i="6"/>
  <c r="AR2790" i="6" s="1"/>
  <c r="AQ2790" i="6" l="1"/>
  <c r="BB2793" i="6"/>
  <c r="BA2794" i="6"/>
  <c r="AK2793" i="6"/>
  <c r="AL2793" i="6"/>
  <c r="AJ2794" i="6"/>
  <c r="AT2792" i="6"/>
  <c r="AS2793" i="6"/>
  <c r="AW2792" i="6"/>
  <c r="AX2792" i="6"/>
  <c r="AV2793" i="6"/>
  <c r="AN2792" i="6"/>
  <c r="AP2791" i="6"/>
  <c r="AO2791" i="6"/>
  <c r="AR2791" i="6" s="1"/>
  <c r="AQ2791" i="6" l="1"/>
  <c r="AS2794" i="6"/>
  <c r="AT2793" i="6"/>
  <c r="AW2793" i="6"/>
  <c r="AV2794" i="6"/>
  <c r="AX2793" i="6"/>
  <c r="AL2794" i="6"/>
  <c r="AJ2795" i="6"/>
  <c r="AK2794" i="6"/>
  <c r="BB2794" i="6"/>
  <c r="BA2795" i="6"/>
  <c r="AO2792" i="6"/>
  <c r="AR2792" i="6" s="1"/>
  <c r="AP2792" i="6"/>
  <c r="AN2793" i="6"/>
  <c r="AQ2792" i="6" l="1"/>
  <c r="AJ2796" i="6"/>
  <c r="AL2795" i="6"/>
  <c r="AK2795" i="6"/>
  <c r="BA2796" i="6"/>
  <c r="BB2795" i="6"/>
  <c r="AV2795" i="6"/>
  <c r="AW2794" i="6"/>
  <c r="AX2794" i="6"/>
  <c r="AT2794" i="6"/>
  <c r="AS2795" i="6"/>
  <c r="AN2794" i="6"/>
  <c r="AP2793" i="6"/>
  <c r="AO2793" i="6"/>
  <c r="AR2793" i="6" s="1"/>
  <c r="AQ2793" i="6" l="1"/>
  <c r="AX2795" i="6"/>
  <c r="AV2796" i="6"/>
  <c r="AW2795" i="6"/>
  <c r="AS2796" i="6"/>
  <c r="AT2795" i="6"/>
  <c r="BA2797" i="6"/>
  <c r="BB2796" i="6"/>
  <c r="AL2796" i="6"/>
  <c r="AJ2797" i="6"/>
  <c r="AK2796" i="6"/>
  <c r="AN2795" i="6"/>
  <c r="AP2794" i="6"/>
  <c r="AO2794" i="6"/>
  <c r="AR2794" i="6" s="1"/>
  <c r="AQ2794" i="6" l="1"/>
  <c r="AJ2798" i="6"/>
  <c r="AL2797" i="6"/>
  <c r="AK2797" i="6"/>
  <c r="AW2796" i="6"/>
  <c r="AX2796" i="6"/>
  <c r="AV2797" i="6"/>
  <c r="BA2798" i="6"/>
  <c r="BB2797" i="6"/>
  <c r="AT2796" i="6"/>
  <c r="AS2797" i="6"/>
  <c r="AN2796" i="6"/>
  <c r="AP2795" i="6"/>
  <c r="AO2795" i="6"/>
  <c r="AR2795" i="6" s="1"/>
  <c r="AQ2795" i="6" l="1"/>
  <c r="BA2799" i="6"/>
  <c r="BB2798" i="6"/>
  <c r="AT2797" i="6"/>
  <c r="AS2798" i="6"/>
  <c r="AW2797" i="6"/>
  <c r="AV2798" i="6"/>
  <c r="AX2797" i="6"/>
  <c r="AJ2799" i="6"/>
  <c r="AK2798" i="6"/>
  <c r="AL2798" i="6"/>
  <c r="AO2796" i="6"/>
  <c r="AR2796" i="6" s="1"/>
  <c r="AP2796" i="6"/>
  <c r="AN2797" i="6"/>
  <c r="AQ2796" i="6" l="1"/>
  <c r="AJ2800" i="6"/>
  <c r="AL2799" i="6"/>
  <c r="AK2799" i="6"/>
  <c r="AV2799" i="6"/>
  <c r="AW2798" i="6"/>
  <c r="AX2798" i="6"/>
  <c r="AS2799" i="6"/>
  <c r="AT2798" i="6"/>
  <c r="BB2799" i="6"/>
  <c r="BA2800" i="6"/>
  <c r="AN2798" i="6"/>
  <c r="AP2797" i="6"/>
  <c r="AO2797" i="6"/>
  <c r="AR2797" i="6" s="1"/>
  <c r="AQ2797" i="6" l="1"/>
  <c r="BA2801" i="6"/>
  <c r="BB2800" i="6"/>
  <c r="AT2799" i="6"/>
  <c r="AS2800" i="6"/>
  <c r="AV2800" i="6"/>
  <c r="AW2799" i="6"/>
  <c r="AX2799" i="6"/>
  <c r="AJ2801" i="6"/>
  <c r="AL2800" i="6"/>
  <c r="AK2800" i="6"/>
  <c r="AN2799" i="6"/>
  <c r="AP2798" i="6"/>
  <c r="AO2798" i="6"/>
  <c r="AR2798" i="6" s="1"/>
  <c r="AQ2798" i="6" l="1"/>
  <c r="AL2801" i="6"/>
  <c r="AK2801" i="6"/>
  <c r="AJ2802" i="6"/>
  <c r="AW2800" i="6"/>
  <c r="AV2801" i="6"/>
  <c r="AX2800" i="6"/>
  <c r="AS2801" i="6"/>
  <c r="AT2800" i="6"/>
  <c r="BB2801" i="6"/>
  <c r="BA2802" i="6"/>
  <c r="AN2800" i="6"/>
  <c r="AP2799" i="6"/>
  <c r="AO2799" i="6"/>
  <c r="AR2799" i="6" s="1"/>
  <c r="AQ2799" i="6" l="1"/>
  <c r="AT2801" i="6"/>
  <c r="AS2802" i="6"/>
  <c r="AW2801" i="6"/>
  <c r="AV2802" i="6"/>
  <c r="AX2801" i="6"/>
  <c r="AJ2803" i="6"/>
  <c r="AL2802" i="6"/>
  <c r="AK2802" i="6"/>
  <c r="BA2803" i="6"/>
  <c r="BB2802" i="6"/>
  <c r="AO2800" i="6"/>
  <c r="AR2800" i="6" s="1"/>
  <c r="AN2801" i="6"/>
  <c r="AP2800" i="6"/>
  <c r="AQ2800" i="6" l="1"/>
  <c r="BA2804" i="6"/>
  <c r="BB2803" i="6"/>
  <c r="AJ2804" i="6"/>
  <c r="AL2803" i="6"/>
  <c r="AK2803" i="6"/>
  <c r="AT2802" i="6"/>
  <c r="AS2803" i="6"/>
  <c r="AW2802" i="6"/>
  <c r="AV2803" i="6"/>
  <c r="AX2802" i="6"/>
  <c r="AN2802" i="6"/>
  <c r="AO2801" i="6"/>
  <c r="AR2801" i="6" s="1"/>
  <c r="AP2801" i="6"/>
  <c r="AQ2801" i="6" l="1"/>
  <c r="AV2804" i="6"/>
  <c r="AW2803" i="6"/>
  <c r="AX2803" i="6"/>
  <c r="AS2804" i="6"/>
  <c r="AT2803" i="6"/>
  <c r="AL2804" i="6"/>
  <c r="AK2804" i="6"/>
  <c r="AJ2805" i="6"/>
  <c r="BA2805" i="6"/>
  <c r="BB2804" i="6"/>
  <c r="AN2803" i="6"/>
  <c r="AP2802" i="6"/>
  <c r="AO2802" i="6"/>
  <c r="AR2802" i="6" s="1"/>
  <c r="AQ2802" i="6" l="1"/>
  <c r="BB2805" i="6"/>
  <c r="BA2806" i="6"/>
  <c r="AL2805" i="6"/>
  <c r="AK2805" i="6"/>
  <c r="AJ2806" i="6"/>
  <c r="AS2805" i="6"/>
  <c r="AT2804" i="6"/>
  <c r="AW2804" i="6"/>
  <c r="AV2805" i="6"/>
  <c r="AX2804" i="6"/>
  <c r="AN2804" i="6"/>
  <c r="AP2803" i="6"/>
  <c r="AO2803" i="6"/>
  <c r="AR2803" i="6" s="1"/>
  <c r="AQ2803" i="6" l="1"/>
  <c r="AW2805" i="6"/>
  <c r="AX2805" i="6"/>
  <c r="AV2806" i="6"/>
  <c r="AJ2807" i="6"/>
  <c r="AL2806" i="6"/>
  <c r="AK2806" i="6"/>
  <c r="BA2807" i="6"/>
  <c r="BB2806" i="6"/>
  <c r="AS2806" i="6"/>
  <c r="AT2805" i="6"/>
  <c r="AO2804" i="6"/>
  <c r="AR2804" i="6" s="1"/>
  <c r="AN2805" i="6"/>
  <c r="AP2804" i="6"/>
  <c r="AQ2804" i="6" l="1"/>
  <c r="AT2806" i="6"/>
  <c r="AS2807" i="6"/>
  <c r="AW2806" i="6"/>
  <c r="AV2807" i="6"/>
  <c r="AX2806" i="6"/>
  <c r="BB2807" i="6"/>
  <c r="BA2808" i="6"/>
  <c r="AL2807" i="6"/>
  <c r="AJ2808" i="6"/>
  <c r="AK2807" i="6"/>
  <c r="AO2805" i="6"/>
  <c r="AR2805" i="6" s="1"/>
  <c r="AP2805" i="6"/>
  <c r="AN2806" i="6"/>
  <c r="AQ2805" i="6" l="1"/>
  <c r="AJ2809" i="6"/>
  <c r="AL2808" i="6"/>
  <c r="AK2808" i="6"/>
  <c r="AS2808" i="6"/>
  <c r="AT2807" i="6"/>
  <c r="BA2809" i="6"/>
  <c r="BB2808" i="6"/>
  <c r="AX2807" i="6"/>
  <c r="AW2807" i="6"/>
  <c r="AV2808" i="6"/>
  <c r="AN2807" i="6"/>
  <c r="AP2806" i="6"/>
  <c r="AO2806" i="6"/>
  <c r="AR2806" i="6" s="1"/>
  <c r="AQ2806" i="6" l="1"/>
  <c r="AX2808" i="6"/>
  <c r="AV2809" i="6"/>
  <c r="AW2808" i="6"/>
  <c r="BA2810" i="6"/>
  <c r="BB2809" i="6"/>
  <c r="AT2808" i="6"/>
  <c r="AS2809" i="6"/>
  <c r="AL2809" i="6"/>
  <c r="AK2809" i="6"/>
  <c r="AJ2810" i="6"/>
  <c r="AN2808" i="6"/>
  <c r="AP2807" i="6"/>
  <c r="AO2807" i="6"/>
  <c r="AR2807" i="6" s="1"/>
  <c r="AQ2807" i="6" l="1"/>
  <c r="AT2809" i="6"/>
  <c r="AS2810" i="6"/>
  <c r="AW2809" i="6"/>
  <c r="AV2810" i="6"/>
  <c r="AX2809" i="6"/>
  <c r="AJ2811" i="6"/>
  <c r="AK2810" i="6"/>
  <c r="AL2810" i="6"/>
  <c r="BA2811" i="6"/>
  <c r="BB2810" i="6"/>
  <c r="AO2808" i="6"/>
  <c r="AR2808" i="6" s="1"/>
  <c r="AN2809" i="6"/>
  <c r="AP2808" i="6"/>
  <c r="AQ2808" i="6" l="1"/>
  <c r="BA2812" i="6"/>
  <c r="BB2811" i="6"/>
  <c r="AJ2812" i="6"/>
  <c r="AL2811" i="6"/>
  <c r="AK2811" i="6"/>
  <c r="AT2810" i="6"/>
  <c r="AS2811" i="6"/>
  <c r="AW2810" i="6"/>
  <c r="AX2810" i="6"/>
  <c r="AV2811" i="6"/>
  <c r="AP2809" i="6"/>
  <c r="AO2809" i="6"/>
  <c r="AR2809" i="6" s="1"/>
  <c r="AN2810" i="6"/>
  <c r="AQ2809" i="6" l="1"/>
  <c r="AT2811" i="6"/>
  <c r="AS2812" i="6"/>
  <c r="AL2812" i="6"/>
  <c r="AJ2813" i="6"/>
  <c r="AK2812" i="6"/>
  <c r="AX2811" i="6"/>
  <c r="AW2811" i="6"/>
  <c r="AV2812" i="6"/>
  <c r="BA2813" i="6"/>
  <c r="BB2812" i="6"/>
  <c r="AN2811" i="6"/>
  <c r="AP2810" i="6"/>
  <c r="AO2810" i="6"/>
  <c r="AR2810" i="6" s="1"/>
  <c r="AQ2810" i="6" l="1"/>
  <c r="AV2813" i="6"/>
  <c r="AX2812" i="6"/>
  <c r="AW2812" i="6"/>
  <c r="AT2812" i="6"/>
  <c r="AS2813" i="6"/>
  <c r="BB2813" i="6"/>
  <c r="BA2814" i="6"/>
  <c r="AJ2814" i="6"/>
  <c r="AL2813" i="6"/>
  <c r="AK2813" i="6"/>
  <c r="AN2812" i="6"/>
  <c r="AP2811" i="6"/>
  <c r="AO2811" i="6"/>
  <c r="AR2811" i="6" s="1"/>
  <c r="AQ2811" i="6" l="1"/>
  <c r="AL2814" i="6"/>
  <c r="AJ2815" i="6"/>
  <c r="AK2814" i="6"/>
  <c r="BA2815" i="6"/>
  <c r="BB2814" i="6"/>
  <c r="AT2813" i="6"/>
  <c r="AS2814" i="6"/>
  <c r="AW2813" i="6"/>
  <c r="AV2814" i="6"/>
  <c r="AX2813" i="6"/>
  <c r="AO2812" i="6"/>
  <c r="AR2812" i="6" s="1"/>
  <c r="AN2813" i="6"/>
  <c r="AP2812" i="6"/>
  <c r="AQ2812" i="6" l="1"/>
  <c r="AW2814" i="6"/>
  <c r="AV2815" i="6"/>
  <c r="AX2814" i="6"/>
  <c r="AS2815" i="6"/>
  <c r="AT2814" i="6"/>
  <c r="AJ2816" i="6"/>
  <c r="AK2815" i="6"/>
  <c r="AL2815" i="6"/>
  <c r="BB2815" i="6"/>
  <c r="BA2816" i="6"/>
  <c r="AN2814" i="6"/>
  <c r="AP2813" i="6"/>
  <c r="AO2813" i="6"/>
  <c r="AR2813" i="6" s="1"/>
  <c r="AQ2813" i="6" l="1"/>
  <c r="BA2817" i="6"/>
  <c r="BB2816" i="6"/>
  <c r="AK2816" i="6"/>
  <c r="AJ2817" i="6"/>
  <c r="AL2816" i="6"/>
  <c r="AX2815" i="6"/>
  <c r="AV2816" i="6"/>
  <c r="AW2815" i="6"/>
  <c r="AS2816" i="6"/>
  <c r="AT2815" i="6"/>
  <c r="AN2815" i="6"/>
  <c r="AO2814" i="6"/>
  <c r="AR2814" i="6" s="1"/>
  <c r="AP2814" i="6"/>
  <c r="AQ2814" i="6" l="1"/>
  <c r="AS2817" i="6"/>
  <c r="AT2816" i="6"/>
  <c r="AV2817" i="6"/>
  <c r="AW2816" i="6"/>
  <c r="AX2816" i="6"/>
  <c r="AL2817" i="6"/>
  <c r="AJ2818" i="6"/>
  <c r="AK2817" i="6"/>
  <c r="BA2818" i="6"/>
  <c r="BB2817" i="6"/>
  <c r="AN2816" i="6"/>
  <c r="AP2815" i="6"/>
  <c r="AO2815" i="6"/>
  <c r="AR2815" i="6" s="1"/>
  <c r="AQ2815" i="6" l="1"/>
  <c r="AJ2819" i="6"/>
  <c r="AL2818" i="6"/>
  <c r="AK2818" i="6"/>
  <c r="AW2817" i="6"/>
  <c r="AV2818" i="6"/>
  <c r="AX2817" i="6"/>
  <c r="BA2819" i="6"/>
  <c r="BB2818" i="6"/>
  <c r="AT2817" i="6"/>
  <c r="AS2818" i="6"/>
  <c r="AO2816" i="6"/>
  <c r="AR2816" i="6" s="1"/>
  <c r="AN2817" i="6"/>
  <c r="AP2816" i="6"/>
  <c r="AQ2816" i="6" l="1"/>
  <c r="AT2818" i="6"/>
  <c r="AS2819" i="6"/>
  <c r="BA2820" i="6"/>
  <c r="BB2819" i="6"/>
  <c r="AW2818" i="6"/>
  <c r="AX2818" i="6"/>
  <c r="AV2819" i="6"/>
  <c r="AJ2820" i="6"/>
  <c r="AL2819" i="6"/>
  <c r="AK2819" i="6"/>
  <c r="AN2818" i="6"/>
  <c r="AP2817" i="6"/>
  <c r="AO2817" i="6"/>
  <c r="AR2817" i="6" s="1"/>
  <c r="AQ2817" i="6" l="1"/>
  <c r="AX2819" i="6"/>
  <c r="AW2819" i="6"/>
  <c r="AV2820" i="6"/>
  <c r="BA2821" i="6"/>
  <c r="BB2820" i="6"/>
  <c r="AL2820" i="6"/>
  <c r="AJ2821" i="6"/>
  <c r="AK2820" i="6"/>
  <c r="AT2819" i="6"/>
  <c r="AS2820" i="6"/>
  <c r="AO2818" i="6"/>
  <c r="AR2818" i="6" s="1"/>
  <c r="AP2818" i="6"/>
  <c r="AN2819" i="6"/>
  <c r="AQ2818" i="6" l="1"/>
  <c r="AK2821" i="6"/>
  <c r="AJ2822" i="6"/>
  <c r="AL2821" i="6"/>
  <c r="AW2820" i="6"/>
  <c r="AX2820" i="6"/>
  <c r="AV2821" i="6"/>
  <c r="AS2821" i="6"/>
  <c r="AT2820" i="6"/>
  <c r="BA2822" i="6"/>
  <c r="BB2821" i="6"/>
  <c r="AN2820" i="6"/>
  <c r="AP2819" i="6"/>
  <c r="AO2819" i="6"/>
  <c r="AR2819" i="6" s="1"/>
  <c r="AQ2819" i="6" l="1"/>
  <c r="AT2821" i="6"/>
  <c r="AS2822" i="6"/>
  <c r="BA2823" i="6"/>
  <c r="BB2822" i="6"/>
  <c r="AJ2823" i="6"/>
  <c r="AL2822" i="6"/>
  <c r="AK2822" i="6"/>
  <c r="AX2821" i="6"/>
  <c r="AW2821" i="6"/>
  <c r="AV2822" i="6"/>
  <c r="AO2820" i="6"/>
  <c r="AR2820" i="6" s="1"/>
  <c r="AN2821" i="6"/>
  <c r="AP2820" i="6"/>
  <c r="AQ2820" i="6" l="1"/>
  <c r="AW2822" i="6"/>
  <c r="AV2823" i="6"/>
  <c r="AX2822" i="6"/>
  <c r="AL2823" i="6"/>
  <c r="AJ2824" i="6"/>
  <c r="AK2823" i="6"/>
  <c r="BA2824" i="6"/>
  <c r="BB2823" i="6"/>
  <c r="AT2822" i="6"/>
  <c r="AS2823" i="6"/>
  <c r="AN2822" i="6"/>
  <c r="AP2821" i="6"/>
  <c r="AO2821" i="6"/>
  <c r="AR2821" i="6" s="1"/>
  <c r="AQ2821" i="6" l="1"/>
  <c r="AT2823" i="6"/>
  <c r="AS2824" i="6"/>
  <c r="BA2825" i="6"/>
  <c r="BB2824" i="6"/>
  <c r="AL2824" i="6"/>
  <c r="AK2824" i="6"/>
  <c r="AJ2825" i="6"/>
  <c r="AX2823" i="6"/>
  <c r="AW2823" i="6"/>
  <c r="AV2824" i="6"/>
  <c r="AP2822" i="6"/>
  <c r="AO2822" i="6"/>
  <c r="AR2822" i="6" s="1"/>
  <c r="AN2823" i="6"/>
  <c r="AQ2822" i="6" l="1"/>
  <c r="AW2824" i="6"/>
  <c r="AX2824" i="6"/>
  <c r="AV2825" i="6"/>
  <c r="AJ2826" i="6"/>
  <c r="AK2825" i="6"/>
  <c r="AL2825" i="6"/>
  <c r="BB2825" i="6"/>
  <c r="BA2826" i="6"/>
  <c r="AS2825" i="6"/>
  <c r="AT2824" i="6"/>
  <c r="AN2824" i="6"/>
  <c r="AP2823" i="6"/>
  <c r="AO2823" i="6"/>
  <c r="AR2823" i="6" s="1"/>
  <c r="AQ2823" i="6" l="1"/>
  <c r="AV2826" i="6"/>
  <c r="AW2825" i="6"/>
  <c r="AX2825" i="6"/>
  <c r="BA2827" i="6"/>
  <c r="BB2826" i="6"/>
  <c r="AS2826" i="6"/>
  <c r="AT2825" i="6"/>
  <c r="AK2826" i="6"/>
  <c r="AJ2827" i="6"/>
  <c r="AL2826" i="6"/>
  <c r="AO2824" i="6"/>
  <c r="AR2824" i="6" s="1"/>
  <c r="AN2825" i="6"/>
  <c r="AP2824" i="6"/>
  <c r="AQ2824" i="6" l="1"/>
  <c r="AL2827" i="6"/>
  <c r="AJ2828" i="6"/>
  <c r="AK2827" i="6"/>
  <c r="AS2827" i="6"/>
  <c r="AT2826" i="6"/>
  <c r="BA2828" i="6"/>
  <c r="BB2827" i="6"/>
  <c r="AW2826" i="6"/>
  <c r="AV2827" i="6"/>
  <c r="AX2826" i="6"/>
  <c r="AN2826" i="6"/>
  <c r="AP2825" i="6"/>
  <c r="AO2825" i="6"/>
  <c r="AR2825" i="6" s="1"/>
  <c r="AQ2825" i="6" l="1"/>
  <c r="AX2827" i="6"/>
  <c r="AV2828" i="6"/>
  <c r="AW2827" i="6"/>
  <c r="AK2828" i="6"/>
  <c r="AL2828" i="6"/>
  <c r="AJ2829" i="6"/>
  <c r="BA2829" i="6"/>
  <c r="BB2828" i="6"/>
  <c r="AT2827" i="6"/>
  <c r="AS2828" i="6"/>
  <c r="AN2827" i="6"/>
  <c r="AP2826" i="6"/>
  <c r="AO2826" i="6"/>
  <c r="AR2826" i="6" s="1"/>
  <c r="AQ2826" i="6" l="1"/>
  <c r="AS2829" i="6"/>
  <c r="AT2828" i="6"/>
  <c r="BA2830" i="6"/>
  <c r="BB2829" i="6"/>
  <c r="AW2828" i="6"/>
  <c r="AX2828" i="6"/>
  <c r="AV2829" i="6"/>
  <c r="AJ2830" i="6"/>
  <c r="AL2829" i="6"/>
  <c r="AK2829" i="6"/>
  <c r="AN2828" i="6"/>
  <c r="AO2827" i="6"/>
  <c r="AR2827" i="6" s="1"/>
  <c r="AP2827" i="6"/>
  <c r="AQ2827" i="6" l="1"/>
  <c r="AL2830" i="6"/>
  <c r="AJ2831" i="6"/>
  <c r="AK2830" i="6"/>
  <c r="AV2830" i="6"/>
  <c r="AX2829" i="6"/>
  <c r="AW2829" i="6"/>
  <c r="BA2831" i="6"/>
  <c r="BB2830" i="6"/>
  <c r="AT2829" i="6"/>
  <c r="AS2830" i="6"/>
  <c r="AO2828" i="6"/>
  <c r="AR2828" i="6" s="1"/>
  <c r="AN2829" i="6"/>
  <c r="AP2828" i="6"/>
  <c r="AQ2828" i="6" l="1"/>
  <c r="AT2830" i="6"/>
  <c r="AS2831" i="6"/>
  <c r="BB2831" i="6"/>
  <c r="BA2832" i="6"/>
  <c r="AJ2832" i="6"/>
  <c r="AK2831" i="6"/>
  <c r="AL2831" i="6"/>
  <c r="AW2830" i="6"/>
  <c r="AV2831" i="6"/>
  <c r="AX2830" i="6"/>
  <c r="AN2830" i="6"/>
  <c r="AP2829" i="6"/>
  <c r="AO2829" i="6"/>
  <c r="AR2829" i="6" s="1"/>
  <c r="AQ2829" i="6" l="1"/>
  <c r="AK2832" i="6"/>
  <c r="AJ2833" i="6"/>
  <c r="AL2832" i="6"/>
  <c r="AS2832" i="6"/>
  <c r="AT2831" i="6"/>
  <c r="AX2831" i="6"/>
  <c r="AW2831" i="6"/>
  <c r="AV2832" i="6"/>
  <c r="BA2833" i="6"/>
  <c r="BB2832" i="6"/>
  <c r="AN2831" i="6"/>
  <c r="AP2830" i="6"/>
  <c r="AO2830" i="6"/>
  <c r="AR2830" i="6" s="1"/>
  <c r="AQ2830" i="6" l="1"/>
  <c r="BA2834" i="6"/>
  <c r="BB2833" i="6"/>
  <c r="AW2832" i="6"/>
  <c r="AX2832" i="6"/>
  <c r="AV2833" i="6"/>
  <c r="AJ2834" i="6"/>
  <c r="AL2833" i="6"/>
  <c r="AK2833" i="6"/>
  <c r="AT2832" i="6"/>
  <c r="AS2833" i="6"/>
  <c r="AO2831" i="6"/>
  <c r="AR2831" i="6" s="1"/>
  <c r="AP2831" i="6"/>
  <c r="AN2832" i="6"/>
  <c r="AQ2831" i="6" l="1"/>
  <c r="AS2834" i="6"/>
  <c r="AT2833" i="6"/>
  <c r="AJ2835" i="6"/>
  <c r="AL2834" i="6"/>
  <c r="AK2834" i="6"/>
  <c r="AW2833" i="6"/>
  <c r="AX2833" i="6"/>
  <c r="AV2834" i="6"/>
  <c r="BB2834" i="6"/>
  <c r="BA2835" i="6"/>
  <c r="AO2832" i="6"/>
  <c r="AR2832" i="6" s="1"/>
  <c r="AN2833" i="6"/>
  <c r="AP2832" i="6"/>
  <c r="AQ2832" i="6" l="1"/>
  <c r="AV2835" i="6"/>
  <c r="AW2834" i="6"/>
  <c r="AX2834" i="6"/>
  <c r="AJ2836" i="6"/>
  <c r="AK2835" i="6"/>
  <c r="AL2835" i="6"/>
  <c r="BA2836" i="6"/>
  <c r="BB2835" i="6"/>
  <c r="AS2835" i="6"/>
  <c r="AT2834" i="6"/>
  <c r="AN2834" i="6"/>
  <c r="AP2833" i="6"/>
  <c r="AO2833" i="6"/>
  <c r="AR2833" i="6" s="1"/>
  <c r="AQ2833" i="6" l="1"/>
  <c r="BA2837" i="6"/>
  <c r="BB2836" i="6"/>
  <c r="AT2835" i="6"/>
  <c r="AS2836" i="6"/>
  <c r="AJ2837" i="6"/>
  <c r="AL2836" i="6"/>
  <c r="AK2836" i="6"/>
  <c r="AX2835" i="6"/>
  <c r="AV2836" i="6"/>
  <c r="AW2835" i="6"/>
  <c r="AN2835" i="6"/>
  <c r="AP2834" i="6"/>
  <c r="AO2834" i="6"/>
  <c r="AR2834" i="6" s="1"/>
  <c r="AQ2834" i="6" l="1"/>
  <c r="AW2836" i="6"/>
  <c r="AV2837" i="6"/>
  <c r="AX2836" i="6"/>
  <c r="AJ2838" i="6"/>
  <c r="AK2837" i="6"/>
  <c r="AL2837" i="6"/>
  <c r="AT2836" i="6"/>
  <c r="AS2837" i="6"/>
  <c r="BB2837" i="6"/>
  <c r="BA2838" i="6"/>
  <c r="AP2835" i="6"/>
  <c r="AO2835" i="6"/>
  <c r="AR2835" i="6" s="1"/>
  <c r="AN2836" i="6"/>
  <c r="AQ2835" i="6" l="1"/>
  <c r="BA2839" i="6"/>
  <c r="BB2838" i="6"/>
  <c r="AW2837" i="6"/>
  <c r="AV2838" i="6"/>
  <c r="AX2837" i="6"/>
  <c r="AT2837" i="6"/>
  <c r="AS2838" i="6"/>
  <c r="AJ2839" i="6"/>
  <c r="AL2838" i="6"/>
  <c r="AK2838" i="6"/>
  <c r="AO2836" i="6"/>
  <c r="AR2836" i="6" s="1"/>
  <c r="AN2837" i="6"/>
  <c r="AP2836" i="6"/>
  <c r="AQ2836" i="6" l="1"/>
  <c r="AS2839" i="6"/>
  <c r="AT2838" i="6"/>
  <c r="AJ2840" i="6"/>
  <c r="AL2839" i="6"/>
  <c r="AK2839" i="6"/>
  <c r="AX2838" i="6"/>
  <c r="AV2839" i="6"/>
  <c r="AW2838" i="6"/>
  <c r="BA2840" i="6"/>
  <c r="BB2839" i="6"/>
  <c r="AN2838" i="6"/>
  <c r="AP2837" i="6"/>
  <c r="AO2837" i="6"/>
  <c r="AR2837" i="6" s="1"/>
  <c r="AQ2837" i="6" l="1"/>
  <c r="AV2840" i="6"/>
  <c r="AW2839" i="6"/>
  <c r="AX2839" i="6"/>
  <c r="AK2840" i="6"/>
  <c r="AJ2841" i="6"/>
  <c r="AL2840" i="6"/>
  <c r="BA2841" i="6"/>
  <c r="BB2840" i="6"/>
  <c r="AT2839" i="6"/>
  <c r="AS2840" i="6"/>
  <c r="AN2839" i="6"/>
  <c r="AP2838" i="6"/>
  <c r="AO2838" i="6"/>
  <c r="AR2838" i="6" s="1"/>
  <c r="AQ2838" i="6" l="1"/>
  <c r="BA2842" i="6"/>
  <c r="BB2841" i="6"/>
  <c r="AS2841" i="6"/>
  <c r="AT2840" i="6"/>
  <c r="AJ2842" i="6"/>
  <c r="AK2841" i="6"/>
  <c r="AL2841" i="6"/>
  <c r="AW2840" i="6"/>
  <c r="AX2840" i="6"/>
  <c r="AV2841" i="6"/>
  <c r="AN2840" i="6"/>
  <c r="AP2839" i="6"/>
  <c r="AO2839" i="6"/>
  <c r="AR2839" i="6" s="1"/>
  <c r="AQ2839" i="6" l="1"/>
  <c r="AW2841" i="6"/>
  <c r="AX2841" i="6"/>
  <c r="AV2842" i="6"/>
  <c r="AJ2843" i="6"/>
  <c r="AL2842" i="6"/>
  <c r="AK2842" i="6"/>
  <c r="AS2842" i="6"/>
  <c r="AT2841" i="6"/>
  <c r="BA2843" i="6"/>
  <c r="BB2842" i="6"/>
  <c r="AO2840" i="6"/>
  <c r="AR2840" i="6" s="1"/>
  <c r="AP2840" i="6"/>
  <c r="AN2841" i="6"/>
  <c r="AQ2840" i="6" l="1"/>
  <c r="AX2842" i="6"/>
  <c r="AV2843" i="6"/>
  <c r="AW2842" i="6"/>
  <c r="BB2843" i="6"/>
  <c r="BA2844" i="6"/>
  <c r="AS2843" i="6"/>
  <c r="AT2842" i="6"/>
  <c r="AJ2844" i="6"/>
  <c r="AK2843" i="6"/>
  <c r="AL2843" i="6"/>
  <c r="AN2842" i="6"/>
  <c r="AP2841" i="6"/>
  <c r="AO2841" i="6"/>
  <c r="AR2841" i="6" s="1"/>
  <c r="AQ2841" i="6" l="1"/>
  <c r="AK2844" i="6"/>
  <c r="AL2844" i="6"/>
  <c r="AJ2845" i="6"/>
  <c r="AT2843" i="6"/>
  <c r="AS2844" i="6"/>
  <c r="AX2843" i="6"/>
  <c r="AW2843" i="6"/>
  <c r="AV2844" i="6"/>
  <c r="BB2844" i="6"/>
  <c r="BA2845" i="6"/>
  <c r="AN2843" i="6"/>
  <c r="AP2842" i="6"/>
  <c r="AO2842" i="6"/>
  <c r="AR2842" i="6" s="1"/>
  <c r="AQ2842" i="6" l="1"/>
  <c r="AV2845" i="6"/>
  <c r="AW2844" i="6"/>
  <c r="AX2844" i="6"/>
  <c r="AJ2846" i="6"/>
  <c r="AL2845" i="6"/>
  <c r="AK2845" i="6"/>
  <c r="BA2846" i="6"/>
  <c r="BB2845" i="6"/>
  <c r="AS2845" i="6"/>
  <c r="AT2844" i="6"/>
  <c r="AN2844" i="6"/>
  <c r="AP2843" i="6"/>
  <c r="AO2843" i="6"/>
  <c r="AR2843" i="6" s="1"/>
  <c r="AQ2843" i="6" l="1"/>
  <c r="AJ2847" i="6"/>
  <c r="AL2846" i="6"/>
  <c r="AK2846" i="6"/>
  <c r="BA2847" i="6"/>
  <c r="BB2846" i="6"/>
  <c r="AT2845" i="6"/>
  <c r="AS2846" i="6"/>
  <c r="AW2845" i="6"/>
  <c r="AV2846" i="6"/>
  <c r="AX2845" i="6"/>
  <c r="AO2844" i="6"/>
  <c r="AR2844" i="6" s="1"/>
  <c r="AP2844" i="6"/>
  <c r="AN2845" i="6"/>
  <c r="AQ2844" i="6" l="1"/>
  <c r="AX2846" i="6"/>
  <c r="AW2846" i="6"/>
  <c r="AV2847" i="6"/>
  <c r="AS2847" i="6"/>
  <c r="AT2846" i="6"/>
  <c r="BA2848" i="6"/>
  <c r="BB2847" i="6"/>
  <c r="AL2847" i="6"/>
  <c r="AJ2848" i="6"/>
  <c r="AK2847" i="6"/>
  <c r="AN2846" i="6"/>
  <c r="AP2845" i="6"/>
  <c r="AO2845" i="6"/>
  <c r="AR2845" i="6" s="1"/>
  <c r="AQ2845" i="6" l="1"/>
  <c r="AK2848" i="6"/>
  <c r="AJ2849" i="6"/>
  <c r="AL2848" i="6"/>
  <c r="AX2847" i="6"/>
  <c r="AV2848" i="6"/>
  <c r="AW2847" i="6"/>
  <c r="BA2849" i="6"/>
  <c r="BB2848" i="6"/>
  <c r="AT2847" i="6"/>
  <c r="AS2848" i="6"/>
  <c r="AO2846" i="6"/>
  <c r="AR2846" i="6" s="1"/>
  <c r="AN2847" i="6"/>
  <c r="AP2846" i="6"/>
  <c r="AQ2846" i="6" l="1"/>
  <c r="AS2849" i="6"/>
  <c r="AT2848" i="6"/>
  <c r="BB2849" i="6"/>
  <c r="BA2850" i="6"/>
  <c r="AW2848" i="6"/>
  <c r="AX2848" i="6"/>
  <c r="AV2849" i="6"/>
  <c r="AL2849" i="6"/>
  <c r="AJ2850" i="6"/>
  <c r="AK2849" i="6"/>
  <c r="AN2848" i="6"/>
  <c r="AP2847" i="6"/>
  <c r="AO2847" i="6"/>
  <c r="AR2847" i="6" s="1"/>
  <c r="AQ2847" i="6" l="1"/>
  <c r="AW2849" i="6"/>
  <c r="AX2849" i="6"/>
  <c r="AV2850" i="6"/>
  <c r="AK2850" i="6"/>
  <c r="AJ2851" i="6"/>
  <c r="AL2850" i="6"/>
  <c r="BA2851" i="6"/>
  <c r="BB2850" i="6"/>
  <c r="AS2850" i="6"/>
  <c r="AT2849" i="6"/>
  <c r="AO2848" i="6"/>
  <c r="AR2848" i="6" s="1"/>
  <c r="AN2849" i="6"/>
  <c r="AP2848" i="6"/>
  <c r="AQ2848" i="6" l="1"/>
  <c r="BA2852" i="6"/>
  <c r="BB2851" i="6"/>
  <c r="AV2851" i="6"/>
  <c r="AX2850" i="6"/>
  <c r="AW2850" i="6"/>
  <c r="AT2850" i="6"/>
  <c r="AS2851" i="6"/>
  <c r="AJ2852" i="6"/>
  <c r="AK2851" i="6"/>
  <c r="AL2851" i="6"/>
  <c r="AO2849" i="6"/>
  <c r="AR2849" i="6" s="1"/>
  <c r="AP2849" i="6"/>
  <c r="AN2850" i="6"/>
  <c r="AQ2849" i="6" l="1"/>
  <c r="AS2852" i="6"/>
  <c r="AT2851" i="6"/>
  <c r="AX2851" i="6"/>
  <c r="AW2851" i="6"/>
  <c r="AV2852" i="6"/>
  <c r="AJ2853" i="6"/>
  <c r="AL2852" i="6"/>
  <c r="AK2852" i="6"/>
  <c r="BA2853" i="6"/>
  <c r="BB2852" i="6"/>
  <c r="AO2850" i="6"/>
  <c r="AR2850" i="6" s="1"/>
  <c r="AN2851" i="6"/>
  <c r="AP2850" i="6"/>
  <c r="AQ2850" i="6" l="1"/>
  <c r="BA2854" i="6"/>
  <c r="BB2853" i="6"/>
  <c r="AJ2854" i="6"/>
  <c r="AL2853" i="6"/>
  <c r="AK2853" i="6"/>
  <c r="AW2852" i="6"/>
  <c r="AX2852" i="6"/>
  <c r="AV2853" i="6"/>
  <c r="AT2852" i="6"/>
  <c r="AS2853" i="6"/>
  <c r="AN2852" i="6"/>
  <c r="AP2851" i="6"/>
  <c r="AO2851" i="6"/>
  <c r="AR2851" i="6" s="1"/>
  <c r="AQ2851" i="6" l="1"/>
  <c r="AJ2855" i="6"/>
  <c r="AK2854" i="6"/>
  <c r="AL2854" i="6"/>
  <c r="AS2854" i="6"/>
  <c r="AT2853" i="6"/>
  <c r="AW2853" i="6"/>
  <c r="AV2854" i="6"/>
  <c r="AX2853" i="6"/>
  <c r="BA2855" i="6"/>
  <c r="BB2854" i="6"/>
  <c r="AO2852" i="6"/>
  <c r="AR2852" i="6" s="1"/>
  <c r="AN2853" i="6"/>
  <c r="AP2852" i="6"/>
  <c r="AQ2852" i="6" l="1"/>
  <c r="AX2854" i="6"/>
  <c r="AV2855" i="6"/>
  <c r="AW2854" i="6"/>
  <c r="BB2855" i="6"/>
  <c r="BA2856" i="6"/>
  <c r="AT2854" i="6"/>
  <c r="AS2855" i="6"/>
  <c r="AL2855" i="6"/>
  <c r="AK2855" i="6"/>
  <c r="AJ2856" i="6"/>
  <c r="AN2854" i="6"/>
  <c r="AP2853" i="6"/>
  <c r="AO2853" i="6"/>
  <c r="AR2853" i="6" s="1"/>
  <c r="AQ2853" i="6" l="1"/>
  <c r="BA2857" i="6"/>
  <c r="BB2856" i="6"/>
  <c r="AV2856" i="6"/>
  <c r="AW2855" i="6"/>
  <c r="AX2855" i="6"/>
  <c r="AL2856" i="6"/>
  <c r="AJ2857" i="6"/>
  <c r="AK2856" i="6"/>
  <c r="AT2855" i="6"/>
  <c r="AS2856" i="6"/>
  <c r="AO2854" i="6"/>
  <c r="AR2854" i="6" s="1"/>
  <c r="AP2854" i="6"/>
  <c r="AN2855" i="6"/>
  <c r="AQ2854" i="6" l="1"/>
  <c r="AS2857" i="6"/>
  <c r="AT2856" i="6"/>
  <c r="AJ2858" i="6"/>
  <c r="AK2857" i="6"/>
  <c r="AL2857" i="6"/>
  <c r="AW2856" i="6"/>
  <c r="AX2856" i="6"/>
  <c r="AV2857" i="6"/>
  <c r="BA2858" i="6"/>
  <c r="BB2857" i="6"/>
  <c r="AO2855" i="6"/>
  <c r="AR2855" i="6" s="1"/>
  <c r="AN2856" i="6"/>
  <c r="AP2855" i="6"/>
  <c r="AQ2855" i="6" l="1"/>
  <c r="AW2857" i="6"/>
  <c r="AV2858" i="6"/>
  <c r="AX2857" i="6"/>
  <c r="AJ2859" i="6"/>
  <c r="AK2858" i="6"/>
  <c r="AL2858" i="6"/>
  <c r="BA2859" i="6"/>
  <c r="BB2858" i="6"/>
  <c r="AS2858" i="6"/>
  <c r="AT2857" i="6"/>
  <c r="AO2856" i="6"/>
  <c r="AR2856" i="6" s="1"/>
  <c r="AN2857" i="6"/>
  <c r="AP2856" i="6"/>
  <c r="AQ2856" i="6" l="1"/>
  <c r="AT2858" i="6"/>
  <c r="AS2859" i="6"/>
  <c r="BA2860" i="6"/>
  <c r="BB2859" i="6"/>
  <c r="AX2858" i="6"/>
  <c r="AV2859" i="6"/>
  <c r="AW2858" i="6"/>
  <c r="AJ2860" i="6"/>
  <c r="AK2859" i="6"/>
  <c r="AL2859" i="6"/>
  <c r="AN2858" i="6"/>
  <c r="AP2857" i="6"/>
  <c r="AO2857" i="6"/>
  <c r="AR2857" i="6" s="1"/>
  <c r="AQ2857" i="6" l="1"/>
  <c r="AL2860" i="6"/>
  <c r="AK2860" i="6"/>
  <c r="AJ2861" i="6"/>
  <c r="BA2861" i="6"/>
  <c r="BB2860" i="6"/>
  <c r="AS2860" i="6"/>
  <c r="AT2859" i="6"/>
  <c r="AX2859" i="6"/>
  <c r="AW2859" i="6"/>
  <c r="AV2860" i="6"/>
  <c r="AO2858" i="6"/>
  <c r="AR2858" i="6" s="1"/>
  <c r="AN2859" i="6"/>
  <c r="AP2858" i="6"/>
  <c r="AQ2858" i="6" l="1"/>
  <c r="AV2861" i="6"/>
  <c r="AX2860" i="6"/>
  <c r="AW2860" i="6"/>
  <c r="AT2860" i="6"/>
  <c r="AS2861" i="6"/>
  <c r="AK2861" i="6"/>
  <c r="AJ2862" i="6"/>
  <c r="AL2861" i="6"/>
  <c r="BB2861" i="6"/>
  <c r="BA2862" i="6"/>
  <c r="AO2859" i="6"/>
  <c r="AR2859" i="6" s="1"/>
  <c r="AP2859" i="6"/>
  <c r="AN2860" i="6"/>
  <c r="AQ2859" i="6" l="1"/>
  <c r="AS2862" i="6"/>
  <c r="AT2861" i="6"/>
  <c r="BA2863" i="6"/>
  <c r="BB2862" i="6"/>
  <c r="AL2862" i="6"/>
  <c r="AJ2863" i="6"/>
  <c r="AK2862" i="6"/>
  <c r="AW2861" i="6"/>
  <c r="AX2861" i="6"/>
  <c r="AV2862" i="6"/>
  <c r="AO2860" i="6"/>
  <c r="AR2860" i="6" s="1"/>
  <c r="AN2861" i="6"/>
  <c r="AP2860" i="6"/>
  <c r="AQ2860" i="6" l="1"/>
  <c r="BB2863" i="6"/>
  <c r="BA2864" i="6"/>
  <c r="AX2862" i="6"/>
  <c r="AW2862" i="6"/>
  <c r="AV2863" i="6"/>
  <c r="AK2863" i="6"/>
  <c r="AL2863" i="6"/>
  <c r="AJ2864" i="6"/>
  <c r="AS2863" i="6"/>
  <c r="AT2862" i="6"/>
  <c r="AN2862" i="6"/>
  <c r="AP2861" i="6"/>
  <c r="AO2861" i="6"/>
  <c r="AR2861" i="6" s="1"/>
  <c r="AQ2861" i="6" l="1"/>
  <c r="AL2864" i="6"/>
  <c r="AJ2865" i="6"/>
  <c r="AK2864" i="6"/>
  <c r="BA2865" i="6"/>
  <c r="BB2864" i="6"/>
  <c r="AT2863" i="6"/>
  <c r="AS2864" i="6"/>
  <c r="AX2863" i="6"/>
  <c r="AW2863" i="6"/>
  <c r="AV2864" i="6"/>
  <c r="AO2862" i="6"/>
  <c r="AR2862" i="6" s="1"/>
  <c r="AN2863" i="6"/>
  <c r="AP2862" i="6"/>
  <c r="AQ2862" i="6" l="1"/>
  <c r="AS2865" i="6"/>
  <c r="AT2864" i="6"/>
  <c r="AJ2866" i="6"/>
  <c r="AL2865" i="6"/>
  <c r="AK2865" i="6"/>
  <c r="AW2864" i="6"/>
  <c r="AX2864" i="6"/>
  <c r="AV2865" i="6"/>
  <c r="BA2866" i="6"/>
  <c r="BB2865" i="6"/>
  <c r="AO2863" i="6"/>
  <c r="AR2863" i="6" s="1"/>
  <c r="AN2864" i="6"/>
  <c r="AP2863" i="6"/>
  <c r="AQ2863" i="6" l="1"/>
  <c r="AW2865" i="6"/>
  <c r="AV2866" i="6"/>
  <c r="AX2865" i="6"/>
  <c r="AJ2867" i="6"/>
  <c r="AL2866" i="6"/>
  <c r="AK2866" i="6"/>
  <c r="BA2867" i="6"/>
  <c r="BB2866" i="6"/>
  <c r="AT2865" i="6"/>
  <c r="AS2866" i="6"/>
  <c r="AO2864" i="6"/>
  <c r="AR2864" i="6" s="1"/>
  <c r="AN2865" i="6"/>
  <c r="AP2864" i="6"/>
  <c r="AQ2864" i="6" l="1"/>
  <c r="AS2867" i="6"/>
  <c r="AT2866" i="6"/>
  <c r="BB2867" i="6"/>
  <c r="BA2868" i="6"/>
  <c r="AX2866" i="6"/>
  <c r="AW2866" i="6"/>
  <c r="AV2867" i="6"/>
  <c r="AJ2868" i="6"/>
  <c r="AK2867" i="6"/>
  <c r="AL2867" i="6"/>
  <c r="AN2866" i="6"/>
  <c r="AO2865" i="6"/>
  <c r="AR2865" i="6" s="1"/>
  <c r="AP2865" i="6"/>
  <c r="AQ2865" i="6" l="1"/>
  <c r="AJ2869" i="6"/>
  <c r="AL2868" i="6"/>
  <c r="AK2868" i="6"/>
  <c r="AV2868" i="6"/>
  <c r="AW2867" i="6"/>
  <c r="AX2867" i="6"/>
  <c r="BB2868" i="6"/>
  <c r="BA2869" i="6"/>
  <c r="AT2867" i="6"/>
  <c r="AS2868" i="6"/>
  <c r="AO2866" i="6"/>
  <c r="AR2866" i="6" s="1"/>
  <c r="AN2867" i="6"/>
  <c r="AP2866" i="6"/>
  <c r="AQ2866" i="6" l="1"/>
  <c r="BB2869" i="6"/>
  <c r="BA2870" i="6"/>
  <c r="AT2868" i="6"/>
  <c r="AS2869" i="6"/>
  <c r="AW2868" i="6"/>
  <c r="AV2869" i="6"/>
  <c r="AX2868" i="6"/>
  <c r="AJ2870" i="6"/>
  <c r="AK2869" i="6"/>
  <c r="AL2869" i="6"/>
  <c r="AO2867" i="6"/>
  <c r="AR2867" i="6" s="1"/>
  <c r="AN2868" i="6"/>
  <c r="AP2867" i="6"/>
  <c r="AQ2867" i="6" l="1"/>
  <c r="AL2870" i="6"/>
  <c r="AJ2871" i="6"/>
  <c r="AK2870" i="6"/>
  <c r="AW2869" i="6"/>
  <c r="AV2870" i="6"/>
  <c r="AX2869" i="6"/>
  <c r="BA2871" i="6"/>
  <c r="BB2870" i="6"/>
  <c r="AT2869" i="6"/>
  <c r="AS2870" i="6"/>
  <c r="AO2868" i="6"/>
  <c r="AR2868" i="6" s="1"/>
  <c r="AN2869" i="6"/>
  <c r="AP2868" i="6"/>
  <c r="AQ2868" i="6" l="1"/>
  <c r="AX2870" i="6"/>
  <c r="AW2870" i="6"/>
  <c r="AV2871" i="6"/>
  <c r="AS2871" i="6"/>
  <c r="AT2870" i="6"/>
  <c r="AJ2872" i="6"/>
  <c r="AK2871" i="6"/>
  <c r="AL2871" i="6"/>
  <c r="BA2872" i="6"/>
  <c r="BB2871" i="6"/>
  <c r="AN2870" i="6"/>
  <c r="AP2869" i="6"/>
  <c r="AO2869" i="6"/>
  <c r="AR2869" i="6" s="1"/>
  <c r="AQ2869" i="6" l="1"/>
  <c r="BA2873" i="6"/>
  <c r="BB2872" i="6"/>
  <c r="AX2871" i="6"/>
  <c r="AV2872" i="6"/>
  <c r="AW2871" i="6"/>
  <c r="AJ2873" i="6"/>
  <c r="AK2872" i="6"/>
  <c r="AL2872" i="6"/>
  <c r="AT2871" i="6"/>
  <c r="AS2872" i="6"/>
  <c r="AO2870" i="6"/>
  <c r="AR2870" i="6" s="1"/>
  <c r="AP2870" i="6"/>
  <c r="AN2871" i="6"/>
  <c r="AQ2870" i="6" l="1"/>
  <c r="AT2872" i="6"/>
  <c r="AS2873" i="6"/>
  <c r="AJ2874" i="6"/>
  <c r="AK2873" i="6"/>
  <c r="AL2873" i="6"/>
  <c r="AV2873" i="6"/>
  <c r="AW2872" i="6"/>
  <c r="AX2872" i="6"/>
  <c r="BB2873" i="6"/>
  <c r="BA2874" i="6"/>
  <c r="AO2871" i="6"/>
  <c r="AR2871" i="6" s="1"/>
  <c r="AN2872" i="6"/>
  <c r="AP2871" i="6"/>
  <c r="AQ2871" i="6" l="1"/>
  <c r="BA2875" i="6"/>
  <c r="BB2874" i="6"/>
  <c r="AW2873" i="6"/>
  <c r="AX2873" i="6"/>
  <c r="AV2874" i="6"/>
  <c r="AK2874" i="6"/>
  <c r="AJ2875" i="6"/>
  <c r="AL2874" i="6"/>
  <c r="AS2874" i="6"/>
  <c r="AT2873" i="6"/>
  <c r="AO2872" i="6"/>
  <c r="AR2872" i="6" s="1"/>
  <c r="AN2873" i="6"/>
  <c r="AP2872" i="6"/>
  <c r="AQ2872" i="6" l="1"/>
  <c r="AT2874" i="6"/>
  <c r="AS2875" i="6"/>
  <c r="AK2875" i="6"/>
  <c r="AL2875" i="6"/>
  <c r="AJ2876" i="6"/>
  <c r="AX2874" i="6"/>
  <c r="AV2875" i="6"/>
  <c r="AW2874" i="6"/>
  <c r="BA2876" i="6"/>
  <c r="BB2875" i="6"/>
  <c r="AN2874" i="6"/>
  <c r="AP2873" i="6"/>
  <c r="AO2873" i="6"/>
  <c r="AR2873" i="6" s="1"/>
  <c r="AQ2873" i="6" l="1"/>
  <c r="AX2875" i="6"/>
  <c r="AW2875" i="6"/>
  <c r="AV2876" i="6"/>
  <c r="BA2877" i="6"/>
  <c r="BB2876" i="6"/>
  <c r="AS2876" i="6"/>
  <c r="AT2875" i="6"/>
  <c r="AL2876" i="6"/>
  <c r="AJ2877" i="6"/>
  <c r="AK2876" i="6"/>
  <c r="AO2874" i="6"/>
  <c r="AR2874" i="6" s="1"/>
  <c r="AN2875" i="6"/>
  <c r="AP2874" i="6"/>
  <c r="AQ2874" i="6" l="1"/>
  <c r="AW2876" i="6"/>
  <c r="AX2876" i="6"/>
  <c r="AV2877" i="6"/>
  <c r="AL2877" i="6"/>
  <c r="AK2877" i="6"/>
  <c r="AJ2878" i="6"/>
  <c r="AS2877" i="6"/>
  <c r="AT2876" i="6"/>
  <c r="BA2878" i="6"/>
  <c r="BB2877" i="6"/>
  <c r="AN2876" i="6"/>
  <c r="AP2875" i="6"/>
  <c r="AO2875" i="6"/>
  <c r="AR2875" i="6" s="1"/>
  <c r="AQ2875" i="6" l="1"/>
  <c r="AJ2879" i="6"/>
  <c r="AL2878" i="6"/>
  <c r="AK2878" i="6"/>
  <c r="BA2879" i="6"/>
  <c r="BB2878" i="6"/>
  <c r="AW2877" i="6"/>
  <c r="AV2878" i="6"/>
  <c r="AX2877" i="6"/>
  <c r="AS2878" i="6"/>
  <c r="AT2877" i="6"/>
  <c r="AO2876" i="6"/>
  <c r="AR2876" i="6" s="1"/>
  <c r="AN2877" i="6"/>
  <c r="AP2876" i="6"/>
  <c r="AQ2876" i="6" l="1"/>
  <c r="AS2879" i="6"/>
  <c r="AT2878" i="6"/>
  <c r="AX2878" i="6"/>
  <c r="AV2879" i="6"/>
  <c r="AW2878" i="6"/>
  <c r="BB2879" i="6"/>
  <c r="BA2880" i="6"/>
  <c r="AK2879" i="6"/>
  <c r="AJ2880" i="6"/>
  <c r="AL2879" i="6"/>
  <c r="AN2878" i="6"/>
  <c r="AO2877" i="6"/>
  <c r="AR2877" i="6" s="1"/>
  <c r="AP2877" i="6"/>
  <c r="AQ2877" i="6" l="1"/>
  <c r="AJ2881" i="6"/>
  <c r="AL2880" i="6"/>
  <c r="AK2880" i="6"/>
  <c r="BA2881" i="6"/>
  <c r="BB2880" i="6"/>
  <c r="AX2879" i="6"/>
  <c r="AW2879" i="6"/>
  <c r="AV2880" i="6"/>
  <c r="AT2879" i="6"/>
  <c r="AS2880" i="6"/>
  <c r="AO2878" i="6"/>
  <c r="AR2878" i="6" s="1"/>
  <c r="AN2879" i="6"/>
  <c r="AP2878" i="6"/>
  <c r="AQ2878" i="6" l="1"/>
  <c r="AW2880" i="6"/>
  <c r="AV2881" i="6"/>
  <c r="AX2880" i="6"/>
  <c r="AS2881" i="6"/>
  <c r="AT2880" i="6"/>
  <c r="BB2881" i="6"/>
  <c r="BA2882" i="6"/>
  <c r="AJ2882" i="6"/>
  <c r="AK2881" i="6"/>
  <c r="AL2881" i="6"/>
  <c r="AN2880" i="6"/>
  <c r="AP2879" i="6"/>
  <c r="AO2879" i="6"/>
  <c r="AR2879" i="6" s="1"/>
  <c r="AQ2879" i="6" l="1"/>
  <c r="AL2882" i="6"/>
  <c r="AJ2883" i="6"/>
  <c r="AK2882" i="6"/>
  <c r="BA2883" i="6"/>
  <c r="BB2882" i="6"/>
  <c r="AW2881" i="6"/>
  <c r="AX2881" i="6"/>
  <c r="AV2882" i="6"/>
  <c r="AT2881" i="6"/>
  <c r="AS2882" i="6"/>
  <c r="AO2880" i="6"/>
  <c r="AR2880" i="6" s="1"/>
  <c r="AN2881" i="6"/>
  <c r="AP2880" i="6"/>
  <c r="AQ2880" i="6" l="1"/>
  <c r="AS2883" i="6"/>
  <c r="AT2882" i="6"/>
  <c r="AV2883" i="6"/>
  <c r="AX2882" i="6"/>
  <c r="AW2882" i="6"/>
  <c r="AK2883" i="6"/>
  <c r="AJ2884" i="6"/>
  <c r="AL2883" i="6"/>
  <c r="BA2884" i="6"/>
  <c r="BB2883" i="6"/>
  <c r="AN2882" i="6"/>
  <c r="AO2881" i="6"/>
  <c r="AR2881" i="6" s="1"/>
  <c r="AP2881" i="6"/>
  <c r="AQ2881" i="6" l="1"/>
  <c r="BB2884" i="6"/>
  <c r="BA2885" i="6"/>
  <c r="AX2883" i="6"/>
  <c r="AV2884" i="6"/>
  <c r="AW2883" i="6"/>
  <c r="AJ2885" i="6"/>
  <c r="AL2884" i="6"/>
  <c r="AK2884" i="6"/>
  <c r="AS2884" i="6"/>
  <c r="AT2883" i="6"/>
  <c r="AO2882" i="6"/>
  <c r="AR2882" i="6" s="1"/>
  <c r="AN2883" i="6"/>
  <c r="AP2882" i="6"/>
  <c r="AQ2882" i="6" l="1"/>
  <c r="AS2885" i="6"/>
  <c r="AT2884" i="6"/>
  <c r="BB2885" i="6"/>
  <c r="BA2886" i="6"/>
  <c r="AL2885" i="6"/>
  <c r="AK2885" i="6"/>
  <c r="AJ2886" i="6"/>
  <c r="AW2884" i="6"/>
  <c r="AV2885" i="6"/>
  <c r="AX2884" i="6"/>
  <c r="AN2884" i="6"/>
  <c r="AP2883" i="6"/>
  <c r="AO2883" i="6"/>
  <c r="AR2883" i="6" s="1"/>
  <c r="AQ2883" i="6" l="1"/>
  <c r="AL2886" i="6"/>
  <c r="AJ2887" i="6"/>
  <c r="AK2886" i="6"/>
  <c r="AW2885" i="6"/>
  <c r="AV2886" i="6"/>
  <c r="AX2885" i="6"/>
  <c r="BA2887" i="6"/>
  <c r="BB2886" i="6"/>
  <c r="AS2886" i="6"/>
  <c r="AT2885" i="6"/>
  <c r="AO2884" i="6"/>
  <c r="AR2884" i="6" s="1"/>
  <c r="AN2885" i="6"/>
  <c r="AP2884" i="6"/>
  <c r="AQ2884" i="6" l="1"/>
  <c r="BA2888" i="6"/>
  <c r="BB2887" i="6"/>
  <c r="AS2887" i="6"/>
  <c r="AT2886" i="6"/>
  <c r="AJ2888" i="6"/>
  <c r="AL2887" i="6"/>
  <c r="AK2887" i="6"/>
  <c r="AV2887" i="6"/>
  <c r="AX2886" i="6"/>
  <c r="AW2886" i="6"/>
  <c r="AN2886" i="6"/>
  <c r="AP2885" i="6"/>
  <c r="AO2885" i="6"/>
  <c r="AR2885" i="6" s="1"/>
  <c r="AQ2885" i="6" l="1"/>
  <c r="AX2887" i="6"/>
  <c r="AW2887" i="6"/>
  <c r="AV2888" i="6"/>
  <c r="AT2887" i="6"/>
  <c r="AS2888" i="6"/>
  <c r="AJ2889" i="6"/>
  <c r="AK2888" i="6"/>
  <c r="AL2888" i="6"/>
  <c r="BA2889" i="6"/>
  <c r="BB2888" i="6"/>
  <c r="AN2887" i="6"/>
  <c r="AO2886" i="6"/>
  <c r="AR2886" i="6" s="1"/>
  <c r="AP2886" i="6"/>
  <c r="AQ2886" i="6" l="1"/>
  <c r="AS2889" i="6"/>
  <c r="AT2888" i="6"/>
  <c r="AW2888" i="6"/>
  <c r="AV2889" i="6"/>
  <c r="AX2888" i="6"/>
  <c r="BB2889" i="6"/>
  <c r="BA2890" i="6"/>
  <c r="AL2889" i="6"/>
  <c r="AJ2890" i="6"/>
  <c r="AK2889" i="6"/>
  <c r="AN2888" i="6"/>
  <c r="AP2887" i="6"/>
  <c r="AO2887" i="6"/>
  <c r="AR2887" i="6" s="1"/>
  <c r="AQ2887" i="6" l="1"/>
  <c r="BA2891" i="6"/>
  <c r="BB2890" i="6"/>
  <c r="AL2890" i="6"/>
  <c r="AJ2891" i="6"/>
  <c r="AK2890" i="6"/>
  <c r="AW2889" i="6"/>
  <c r="AV2890" i="6"/>
  <c r="AX2889" i="6"/>
  <c r="AS2890" i="6"/>
  <c r="AT2889" i="6"/>
  <c r="AO2888" i="6"/>
  <c r="AR2888" i="6" s="1"/>
  <c r="AP2888" i="6"/>
  <c r="AN2889" i="6"/>
  <c r="AQ2888" i="6" l="1"/>
  <c r="AV2891" i="6"/>
  <c r="AX2890" i="6"/>
  <c r="AW2890" i="6"/>
  <c r="AT2890" i="6"/>
  <c r="AS2891" i="6"/>
  <c r="AK2891" i="6"/>
  <c r="AL2891" i="6"/>
  <c r="AJ2892" i="6"/>
  <c r="BB2891" i="6"/>
  <c r="BA2892" i="6"/>
  <c r="AN2890" i="6"/>
  <c r="AP2889" i="6"/>
  <c r="AO2889" i="6"/>
  <c r="AR2889" i="6" s="1"/>
  <c r="AQ2889" i="6" l="1"/>
  <c r="AJ2893" i="6"/>
  <c r="AK2892" i="6"/>
  <c r="AL2892" i="6"/>
  <c r="AS2892" i="6"/>
  <c r="AT2891" i="6"/>
  <c r="BA2893" i="6"/>
  <c r="BB2892" i="6"/>
  <c r="AX2891" i="6"/>
  <c r="AW2891" i="6"/>
  <c r="AV2892" i="6"/>
  <c r="AN2891" i="6"/>
  <c r="AO2890" i="6"/>
  <c r="AR2890" i="6" s="1"/>
  <c r="AP2890" i="6"/>
  <c r="AQ2890" i="6" l="1"/>
  <c r="BA2894" i="6"/>
  <c r="BB2893" i="6"/>
  <c r="AW2892" i="6"/>
  <c r="AV2893" i="6"/>
  <c r="AX2892" i="6"/>
  <c r="AT2892" i="6"/>
  <c r="AS2893" i="6"/>
  <c r="AL2893" i="6"/>
  <c r="AK2893" i="6"/>
  <c r="AJ2894" i="6"/>
  <c r="AN2892" i="6"/>
  <c r="AP2891" i="6"/>
  <c r="AO2891" i="6"/>
  <c r="AR2891" i="6" s="1"/>
  <c r="AQ2891" i="6" l="1"/>
  <c r="AJ2895" i="6"/>
  <c r="AK2894" i="6"/>
  <c r="AL2894" i="6"/>
  <c r="AS2894" i="6"/>
  <c r="AT2893" i="6"/>
  <c r="AW2893" i="6"/>
  <c r="AV2894" i="6"/>
  <c r="AX2893" i="6"/>
  <c r="BA2895" i="6"/>
  <c r="BB2894" i="6"/>
  <c r="AO2892" i="6"/>
  <c r="AR2892" i="6" s="1"/>
  <c r="AN2893" i="6"/>
  <c r="AP2892" i="6"/>
  <c r="AQ2892" i="6" l="1"/>
  <c r="BA2896" i="6"/>
  <c r="BB2895" i="6"/>
  <c r="AV2895" i="6"/>
  <c r="AX2894" i="6"/>
  <c r="AW2894" i="6"/>
  <c r="AS2895" i="6"/>
  <c r="AT2894" i="6"/>
  <c r="AK2895" i="6"/>
  <c r="AL2895" i="6"/>
  <c r="AJ2896" i="6"/>
  <c r="AN2894" i="6"/>
  <c r="AP2893" i="6"/>
  <c r="AO2893" i="6"/>
  <c r="AR2893" i="6" s="1"/>
  <c r="AQ2893" i="6" l="1"/>
  <c r="AX2895" i="6"/>
  <c r="AW2895" i="6"/>
  <c r="AV2896" i="6"/>
  <c r="AK2896" i="6"/>
  <c r="AJ2897" i="6"/>
  <c r="AL2896" i="6"/>
  <c r="AT2895" i="6"/>
  <c r="AS2896" i="6"/>
  <c r="BA2897" i="6"/>
  <c r="BB2896" i="6"/>
  <c r="AN2895" i="6"/>
  <c r="AP2894" i="6"/>
  <c r="AO2894" i="6"/>
  <c r="AR2894" i="6" s="1"/>
  <c r="AQ2894" i="6" l="1"/>
  <c r="BB2897" i="6"/>
  <c r="BA2898" i="6"/>
  <c r="AW2896" i="6"/>
  <c r="AX2896" i="6"/>
  <c r="AV2897" i="6"/>
  <c r="AT2896" i="6"/>
  <c r="AS2897" i="6"/>
  <c r="AJ2898" i="6"/>
  <c r="AL2897" i="6"/>
  <c r="AK2897" i="6"/>
  <c r="AN2896" i="6"/>
  <c r="AP2895" i="6"/>
  <c r="AO2895" i="6"/>
  <c r="AR2895" i="6" s="1"/>
  <c r="AQ2895" i="6" l="1"/>
  <c r="AS2898" i="6"/>
  <c r="AT2897" i="6"/>
  <c r="AW2897" i="6"/>
  <c r="AV2898" i="6"/>
  <c r="AX2897" i="6"/>
  <c r="BA2899" i="6"/>
  <c r="BB2898" i="6"/>
  <c r="AK2898" i="6"/>
  <c r="AJ2899" i="6"/>
  <c r="AL2898" i="6"/>
  <c r="AO2896" i="6"/>
  <c r="AR2896" i="6" s="1"/>
  <c r="AN2897" i="6"/>
  <c r="AP2896" i="6"/>
  <c r="AQ2896" i="6" l="1"/>
  <c r="AK2899" i="6"/>
  <c r="AL2899" i="6"/>
  <c r="AJ2900" i="6"/>
  <c r="BA2900" i="6"/>
  <c r="BB2899" i="6"/>
  <c r="AV2899" i="6"/>
  <c r="AX2898" i="6"/>
  <c r="AW2898" i="6"/>
  <c r="AS2899" i="6"/>
  <c r="AT2898" i="6"/>
  <c r="AN2898" i="6"/>
  <c r="AP2897" i="6"/>
  <c r="AO2897" i="6"/>
  <c r="AR2897" i="6" s="1"/>
  <c r="AQ2897" i="6" l="1"/>
  <c r="AT2899" i="6"/>
  <c r="AS2900" i="6"/>
  <c r="AJ2901" i="6"/>
  <c r="AL2900" i="6"/>
  <c r="AK2900" i="6"/>
  <c r="AX2899" i="6"/>
  <c r="AW2899" i="6"/>
  <c r="AV2900" i="6"/>
  <c r="BA2901" i="6"/>
  <c r="BB2900" i="6"/>
  <c r="AN2899" i="6"/>
  <c r="AP2898" i="6"/>
  <c r="AO2898" i="6"/>
  <c r="AR2898" i="6" s="1"/>
  <c r="AQ2898" i="6" l="1"/>
  <c r="AW2900" i="6"/>
  <c r="AX2900" i="6"/>
  <c r="AV2901" i="6"/>
  <c r="BA2902" i="6"/>
  <c r="BB2901" i="6"/>
  <c r="AJ2902" i="6"/>
  <c r="AL2901" i="6"/>
  <c r="AK2901" i="6"/>
  <c r="AS2901" i="6"/>
  <c r="AT2900" i="6"/>
  <c r="AN2900" i="6"/>
  <c r="AP2899" i="6"/>
  <c r="AO2899" i="6"/>
  <c r="AR2899" i="6" s="1"/>
  <c r="AQ2899" i="6" l="1"/>
  <c r="AW2901" i="6"/>
  <c r="AX2901" i="6"/>
  <c r="AV2902" i="6"/>
  <c r="AT2901" i="6"/>
  <c r="AS2902" i="6"/>
  <c r="AJ2903" i="6"/>
  <c r="AL2902" i="6"/>
  <c r="AK2902" i="6"/>
  <c r="BA2903" i="6"/>
  <c r="BB2902" i="6"/>
  <c r="AO2900" i="6"/>
  <c r="AR2900" i="6" s="1"/>
  <c r="AN2901" i="6"/>
  <c r="AP2900" i="6"/>
  <c r="AQ2900" i="6" l="1"/>
  <c r="BB2903" i="6"/>
  <c r="BA2904" i="6"/>
  <c r="AL2903" i="6"/>
  <c r="AJ2904" i="6"/>
  <c r="AK2903" i="6"/>
  <c r="AV2903" i="6"/>
  <c r="AW2902" i="6"/>
  <c r="AX2902" i="6"/>
  <c r="AT2902" i="6"/>
  <c r="AS2903" i="6"/>
  <c r="AN2902" i="6"/>
  <c r="AP2901" i="6"/>
  <c r="AO2901" i="6"/>
  <c r="AR2901" i="6" s="1"/>
  <c r="AQ2901" i="6" l="1"/>
  <c r="AX2903" i="6"/>
  <c r="AV2904" i="6"/>
  <c r="AW2903" i="6"/>
  <c r="BA2905" i="6"/>
  <c r="BB2904" i="6"/>
  <c r="AS2904" i="6"/>
  <c r="AT2903" i="6"/>
  <c r="AJ2905" i="6"/>
  <c r="AL2904" i="6"/>
  <c r="AK2904" i="6"/>
  <c r="AN2903" i="6"/>
  <c r="AP2902" i="6"/>
  <c r="AO2902" i="6"/>
  <c r="AR2902" i="6" s="1"/>
  <c r="AQ2902" i="6" l="1"/>
  <c r="AJ2906" i="6"/>
  <c r="AL2905" i="6"/>
  <c r="AK2905" i="6"/>
  <c r="AS2905" i="6"/>
  <c r="AT2904" i="6"/>
  <c r="AW2904" i="6"/>
  <c r="AV2905" i="6"/>
  <c r="AX2904" i="6"/>
  <c r="BA2906" i="6"/>
  <c r="BB2905" i="6"/>
  <c r="AN2904" i="6"/>
  <c r="AP2903" i="6"/>
  <c r="AO2903" i="6"/>
  <c r="AR2903" i="6" s="1"/>
  <c r="AQ2903" i="6" l="1"/>
  <c r="AW2905" i="6"/>
  <c r="AV2906" i="6"/>
  <c r="AX2905" i="6"/>
  <c r="BA2907" i="6"/>
  <c r="BB2906" i="6"/>
  <c r="AS2906" i="6"/>
  <c r="AT2905" i="6"/>
  <c r="AK2906" i="6"/>
  <c r="AJ2907" i="6"/>
  <c r="AL2906" i="6"/>
  <c r="AO2904" i="6"/>
  <c r="AR2904" i="6" s="1"/>
  <c r="AN2905" i="6"/>
  <c r="AP2904" i="6"/>
  <c r="AQ2904" i="6" l="1"/>
  <c r="AL2907" i="6"/>
  <c r="AK2907" i="6"/>
  <c r="AJ2908" i="6"/>
  <c r="AS2907" i="6"/>
  <c r="AT2906" i="6"/>
  <c r="BA2908" i="6"/>
  <c r="BB2907" i="6"/>
  <c r="AV2907" i="6"/>
  <c r="AX2906" i="6"/>
  <c r="AW2906" i="6"/>
  <c r="AN2906" i="6"/>
  <c r="AP2905" i="6"/>
  <c r="AO2905" i="6"/>
  <c r="AR2905" i="6" s="1"/>
  <c r="AQ2905" i="6" l="1"/>
  <c r="AX2907" i="6"/>
  <c r="AV2908" i="6"/>
  <c r="AW2907" i="6"/>
  <c r="BA2909" i="6"/>
  <c r="BB2908" i="6"/>
  <c r="AJ2909" i="6"/>
  <c r="AL2908" i="6"/>
  <c r="AK2908" i="6"/>
  <c r="AT2907" i="6"/>
  <c r="AS2908" i="6"/>
  <c r="AN2907" i="6"/>
  <c r="AP2906" i="6"/>
  <c r="AO2906" i="6"/>
  <c r="AR2906" i="6" s="1"/>
  <c r="AQ2906" i="6" l="1"/>
  <c r="AT2908" i="6"/>
  <c r="AS2909" i="6"/>
  <c r="BB2909" i="6"/>
  <c r="BA2910" i="6"/>
  <c r="AL2909" i="6"/>
  <c r="AJ2910" i="6"/>
  <c r="AK2909" i="6"/>
  <c r="AW2908" i="6"/>
  <c r="AV2909" i="6"/>
  <c r="AX2908" i="6"/>
  <c r="AN2908" i="6"/>
  <c r="AP2907" i="6"/>
  <c r="AO2907" i="6"/>
  <c r="AR2907" i="6" s="1"/>
  <c r="AQ2907" i="6" l="1"/>
  <c r="AW2909" i="6"/>
  <c r="AX2909" i="6"/>
  <c r="AV2910" i="6"/>
  <c r="AS2910" i="6"/>
  <c r="AT2909" i="6"/>
  <c r="AK2910" i="6"/>
  <c r="AJ2911" i="6"/>
  <c r="AL2910" i="6"/>
  <c r="BA2911" i="6"/>
  <c r="BB2910" i="6"/>
  <c r="AO2908" i="6"/>
  <c r="AR2908" i="6" s="1"/>
  <c r="AN2909" i="6"/>
  <c r="AP2908" i="6"/>
  <c r="AQ2908" i="6" l="1"/>
  <c r="AL2911" i="6"/>
  <c r="AK2911" i="6"/>
  <c r="AJ2912" i="6"/>
  <c r="AV2911" i="6"/>
  <c r="AX2910" i="6"/>
  <c r="AW2910" i="6"/>
  <c r="BA2912" i="6"/>
  <c r="BB2911" i="6"/>
  <c r="AS2911" i="6"/>
  <c r="AT2910" i="6"/>
  <c r="AN2910" i="6"/>
  <c r="AP2909" i="6"/>
  <c r="AO2909" i="6"/>
  <c r="AR2909" i="6" s="1"/>
  <c r="AQ2909" i="6" l="1"/>
  <c r="AT2911" i="6"/>
  <c r="AS2912" i="6"/>
  <c r="AL2912" i="6"/>
  <c r="AK2912" i="6"/>
  <c r="AJ2913" i="6"/>
  <c r="BA2913" i="6"/>
  <c r="BB2912" i="6"/>
  <c r="AX2911" i="6"/>
  <c r="AV2912" i="6"/>
  <c r="AW2911" i="6"/>
  <c r="AN2911" i="6"/>
  <c r="AP2910" i="6"/>
  <c r="AO2910" i="6"/>
  <c r="AR2910" i="6" s="1"/>
  <c r="AQ2910" i="6" l="1"/>
  <c r="AK2913" i="6"/>
  <c r="AJ2914" i="6"/>
  <c r="AL2913" i="6"/>
  <c r="BA2914" i="6"/>
  <c r="BB2913" i="6"/>
  <c r="AT2912" i="6"/>
  <c r="AS2913" i="6"/>
  <c r="AW2912" i="6"/>
  <c r="AV2913" i="6"/>
  <c r="AX2912" i="6"/>
  <c r="AN2912" i="6"/>
  <c r="AP2911" i="6"/>
  <c r="AO2911" i="6"/>
  <c r="AR2911" i="6" s="1"/>
  <c r="AQ2911" i="6" l="1"/>
  <c r="AW2913" i="6"/>
  <c r="AX2913" i="6"/>
  <c r="AV2914" i="6"/>
  <c r="AS2914" i="6"/>
  <c r="AT2913" i="6"/>
  <c r="AL2914" i="6"/>
  <c r="AJ2915" i="6"/>
  <c r="AK2914" i="6"/>
  <c r="BA2915" i="6"/>
  <c r="BB2914" i="6"/>
  <c r="AO2912" i="6"/>
  <c r="AR2912" i="6" s="1"/>
  <c r="AN2913" i="6"/>
  <c r="AP2912" i="6"/>
  <c r="AQ2912" i="6" l="1"/>
  <c r="AW2914" i="6"/>
  <c r="AX2914" i="6"/>
  <c r="AV2915" i="6"/>
  <c r="AK2915" i="6"/>
  <c r="AJ2916" i="6"/>
  <c r="AL2915" i="6"/>
  <c r="BB2915" i="6"/>
  <c r="BA2916" i="6"/>
  <c r="AT2914" i="6"/>
  <c r="AS2915" i="6"/>
  <c r="AN2914" i="6"/>
  <c r="AP2913" i="6"/>
  <c r="AO2913" i="6"/>
  <c r="AR2913" i="6" s="1"/>
  <c r="AQ2913" i="6" l="1"/>
  <c r="BA2917" i="6"/>
  <c r="BB2916" i="6"/>
  <c r="AK2916" i="6"/>
  <c r="AL2916" i="6"/>
  <c r="AJ2917" i="6"/>
  <c r="AV2916" i="6"/>
  <c r="AW2915" i="6"/>
  <c r="AX2915" i="6"/>
  <c r="AS2916" i="6"/>
  <c r="AT2915" i="6"/>
  <c r="AN2915" i="6"/>
  <c r="AP2914" i="6"/>
  <c r="AO2914" i="6"/>
  <c r="AR2914" i="6" s="1"/>
  <c r="AQ2914" i="6" l="1"/>
  <c r="AW2916" i="6"/>
  <c r="AX2916" i="6"/>
  <c r="AV2917" i="6"/>
  <c r="AT2916" i="6"/>
  <c r="AS2917" i="6"/>
  <c r="AL2917" i="6"/>
  <c r="AJ2918" i="6"/>
  <c r="AK2917" i="6"/>
  <c r="BA2918" i="6"/>
  <c r="BB2917" i="6"/>
  <c r="AN2916" i="6"/>
  <c r="AP2915" i="6"/>
  <c r="AO2915" i="6"/>
  <c r="AR2915" i="6" s="1"/>
  <c r="AQ2915" i="6" l="1"/>
  <c r="BA2919" i="6"/>
  <c r="BB2918" i="6"/>
  <c r="AW2917" i="6"/>
  <c r="AV2918" i="6"/>
  <c r="AX2917" i="6"/>
  <c r="AS2918" i="6"/>
  <c r="AT2917" i="6"/>
  <c r="AJ2919" i="6"/>
  <c r="AK2918" i="6"/>
  <c r="AL2918" i="6"/>
  <c r="AO2916" i="6"/>
  <c r="AR2916" i="6" s="1"/>
  <c r="AN2917" i="6"/>
  <c r="AP2916" i="6"/>
  <c r="AQ2916" i="6" l="1"/>
  <c r="AJ2920" i="6"/>
  <c r="AK2919" i="6"/>
  <c r="AL2919" i="6"/>
  <c r="AS2919" i="6"/>
  <c r="AT2918" i="6"/>
  <c r="AW2918" i="6"/>
  <c r="AV2919" i="6"/>
  <c r="AX2918" i="6"/>
  <c r="BB2919" i="6"/>
  <c r="BA2920" i="6"/>
  <c r="AN2918" i="6"/>
  <c r="AP2917" i="6"/>
  <c r="AO2917" i="6"/>
  <c r="AR2917" i="6" s="1"/>
  <c r="AQ2917" i="6" l="1"/>
  <c r="BA2921" i="6"/>
  <c r="BB2920" i="6"/>
  <c r="AV2920" i="6"/>
  <c r="AW2919" i="6"/>
  <c r="AX2919" i="6"/>
  <c r="AS2920" i="6"/>
  <c r="AT2919" i="6"/>
  <c r="AK2920" i="6"/>
  <c r="AJ2921" i="6"/>
  <c r="AL2920" i="6"/>
  <c r="AN2919" i="6"/>
  <c r="AP2918" i="6"/>
  <c r="AO2918" i="6"/>
  <c r="AR2918" i="6" s="1"/>
  <c r="AQ2918" i="6" l="1"/>
  <c r="AL2921" i="6"/>
  <c r="AK2921" i="6"/>
  <c r="AJ2922" i="6"/>
  <c r="AT2920" i="6"/>
  <c r="AS2921" i="6"/>
  <c r="AW2920" i="6"/>
  <c r="AX2920" i="6"/>
  <c r="AV2921" i="6"/>
  <c r="BB2921" i="6"/>
  <c r="BA2922" i="6"/>
  <c r="AN2920" i="6"/>
  <c r="AP2919" i="6"/>
  <c r="AO2919" i="6"/>
  <c r="AR2919" i="6" s="1"/>
  <c r="AQ2919" i="6" l="1"/>
  <c r="BA2923" i="6"/>
  <c r="BB2922" i="6"/>
  <c r="AT2921" i="6"/>
  <c r="AS2922" i="6"/>
  <c r="AK2922" i="6"/>
  <c r="AJ2923" i="6"/>
  <c r="AL2922" i="6"/>
  <c r="AW2921" i="6"/>
  <c r="AV2922" i="6"/>
  <c r="AX2921" i="6"/>
  <c r="AO2920" i="6"/>
  <c r="AR2920" i="6" s="1"/>
  <c r="AN2921" i="6"/>
  <c r="AP2920" i="6"/>
  <c r="AQ2920" i="6" l="1"/>
  <c r="AW2922" i="6"/>
  <c r="AX2922" i="6"/>
  <c r="AV2923" i="6"/>
  <c r="AL2923" i="6"/>
  <c r="AJ2924" i="6"/>
  <c r="AK2923" i="6"/>
  <c r="AT2922" i="6"/>
  <c r="AS2923" i="6"/>
  <c r="BA2924" i="6"/>
  <c r="BB2923" i="6"/>
  <c r="AN2922" i="6"/>
  <c r="AP2921" i="6"/>
  <c r="AO2921" i="6"/>
  <c r="AR2921" i="6" s="1"/>
  <c r="AQ2921" i="6" l="1"/>
  <c r="BA2925" i="6"/>
  <c r="BB2924" i="6"/>
  <c r="AV2924" i="6"/>
  <c r="AW2923" i="6"/>
  <c r="AX2923" i="6"/>
  <c r="AK2924" i="6"/>
  <c r="AJ2925" i="6"/>
  <c r="AL2924" i="6"/>
  <c r="AT2923" i="6"/>
  <c r="AS2924" i="6"/>
  <c r="AN2923" i="6"/>
  <c r="AP2922" i="6"/>
  <c r="AO2922" i="6"/>
  <c r="AR2922" i="6" s="1"/>
  <c r="AQ2922" i="6" l="1"/>
  <c r="AT2924" i="6"/>
  <c r="AS2925" i="6"/>
  <c r="AK2925" i="6"/>
  <c r="AJ2926" i="6"/>
  <c r="AL2925" i="6"/>
  <c r="AW2924" i="6"/>
  <c r="AV2925" i="6"/>
  <c r="AX2924" i="6"/>
  <c r="BA2926" i="6"/>
  <c r="BB2925" i="6"/>
  <c r="AN2924" i="6"/>
  <c r="AP2923" i="6"/>
  <c r="AO2923" i="6"/>
  <c r="AR2923" i="6" s="1"/>
  <c r="AQ2923" i="6" l="1"/>
  <c r="BA2927" i="6"/>
  <c r="BB2926" i="6"/>
  <c r="AW2925" i="6"/>
  <c r="AV2926" i="6"/>
  <c r="AX2925" i="6"/>
  <c r="AJ2927" i="6"/>
  <c r="AL2926" i="6"/>
  <c r="AK2926" i="6"/>
  <c r="AT2925" i="6"/>
  <c r="AS2926" i="6"/>
  <c r="AO2924" i="6"/>
  <c r="AR2924" i="6" s="1"/>
  <c r="AN2925" i="6"/>
  <c r="AP2924" i="6"/>
  <c r="AQ2924" i="6" l="1"/>
  <c r="AT2926" i="6"/>
  <c r="AS2927" i="6"/>
  <c r="AL2927" i="6"/>
  <c r="AJ2928" i="6"/>
  <c r="AK2927" i="6"/>
  <c r="AW2926" i="6"/>
  <c r="AV2927" i="6"/>
  <c r="AX2926" i="6"/>
  <c r="BB2927" i="6"/>
  <c r="BA2928" i="6"/>
  <c r="AN2926" i="6"/>
  <c r="AP2925" i="6"/>
  <c r="AO2925" i="6"/>
  <c r="AR2925" i="6" s="1"/>
  <c r="AQ2925" i="6" l="1"/>
  <c r="AV2928" i="6"/>
  <c r="AW2927" i="6"/>
  <c r="AX2927" i="6"/>
  <c r="BA2929" i="6"/>
  <c r="BB2928" i="6"/>
  <c r="AS2928" i="6"/>
  <c r="AT2927" i="6"/>
  <c r="AJ2929" i="6"/>
  <c r="AK2928" i="6"/>
  <c r="AL2928" i="6"/>
  <c r="AN2927" i="6"/>
  <c r="AP2926" i="6"/>
  <c r="AO2926" i="6"/>
  <c r="AR2926" i="6" s="1"/>
  <c r="AQ2926" i="6" l="1"/>
  <c r="AK2929" i="6"/>
  <c r="AJ2930" i="6"/>
  <c r="AL2929" i="6"/>
  <c r="AT2928" i="6"/>
  <c r="AS2929" i="6"/>
  <c r="BA2930" i="6"/>
  <c r="BB2929" i="6"/>
  <c r="AW2928" i="6"/>
  <c r="AV2929" i="6"/>
  <c r="AX2928" i="6"/>
  <c r="AN2928" i="6"/>
  <c r="AP2927" i="6"/>
  <c r="AO2927" i="6"/>
  <c r="AR2927" i="6" s="1"/>
  <c r="AQ2927" i="6" l="1"/>
  <c r="AS2930" i="6"/>
  <c r="AT2929" i="6"/>
  <c r="AW2929" i="6"/>
  <c r="AV2930" i="6"/>
  <c r="AX2929" i="6"/>
  <c r="AL2930" i="6"/>
  <c r="AK2930" i="6"/>
  <c r="AJ2931" i="6"/>
  <c r="BB2930" i="6"/>
  <c r="BA2931" i="6"/>
  <c r="AO2928" i="6"/>
  <c r="AR2928" i="6" s="1"/>
  <c r="AN2929" i="6"/>
  <c r="AP2928" i="6"/>
  <c r="AQ2928" i="6" l="1"/>
  <c r="AJ2932" i="6"/>
  <c r="AL2931" i="6"/>
  <c r="AK2931" i="6"/>
  <c r="BA2932" i="6"/>
  <c r="BB2931" i="6"/>
  <c r="AW2930" i="6"/>
  <c r="AV2931" i="6"/>
  <c r="AX2930" i="6"/>
  <c r="AT2930" i="6"/>
  <c r="AS2931" i="6"/>
  <c r="AN2930" i="6"/>
  <c r="AP2929" i="6"/>
  <c r="AO2929" i="6"/>
  <c r="AR2929" i="6" s="1"/>
  <c r="AQ2929" i="6" l="1"/>
  <c r="AT2931" i="6"/>
  <c r="AS2932" i="6"/>
  <c r="AV2932" i="6"/>
  <c r="AX2931" i="6"/>
  <c r="AW2931" i="6"/>
  <c r="BA2933" i="6"/>
  <c r="BB2932" i="6"/>
  <c r="AK2932" i="6"/>
  <c r="AJ2933" i="6"/>
  <c r="AL2932" i="6"/>
  <c r="AN2931" i="6"/>
  <c r="AP2930" i="6"/>
  <c r="AO2930" i="6"/>
  <c r="AR2930" i="6" s="1"/>
  <c r="AQ2930" i="6" l="1"/>
  <c r="AW2932" i="6"/>
  <c r="AV2933" i="6"/>
  <c r="AX2932" i="6"/>
  <c r="AJ2934" i="6"/>
  <c r="AK2933" i="6"/>
  <c r="AL2933" i="6"/>
  <c r="BB2933" i="6"/>
  <c r="BA2934" i="6"/>
  <c r="AT2932" i="6"/>
  <c r="AS2933" i="6"/>
  <c r="AN2932" i="6"/>
  <c r="AP2931" i="6"/>
  <c r="AO2931" i="6"/>
  <c r="AR2931" i="6" s="1"/>
  <c r="AQ2931" i="6" l="1"/>
  <c r="AT2933" i="6"/>
  <c r="AS2934" i="6"/>
  <c r="BB2934" i="6"/>
  <c r="BA2935" i="6"/>
  <c r="AW2933" i="6"/>
  <c r="AV2934" i="6"/>
  <c r="AX2933" i="6"/>
  <c r="AJ2935" i="6"/>
  <c r="AL2934" i="6"/>
  <c r="AK2934" i="6"/>
  <c r="AO2932" i="6"/>
  <c r="AR2932" i="6" s="1"/>
  <c r="AN2933" i="6"/>
  <c r="AP2932" i="6"/>
  <c r="AQ2932" i="6" l="1"/>
  <c r="AW2934" i="6"/>
  <c r="AV2935" i="6"/>
  <c r="AX2934" i="6"/>
  <c r="AT2934" i="6"/>
  <c r="AS2935" i="6"/>
  <c r="AJ2936" i="6"/>
  <c r="AL2935" i="6"/>
  <c r="AK2935" i="6"/>
  <c r="BA2936" i="6"/>
  <c r="BB2935" i="6"/>
  <c r="AN2934" i="6"/>
  <c r="AP2933" i="6"/>
  <c r="AO2933" i="6"/>
  <c r="AR2933" i="6" s="1"/>
  <c r="AQ2933" i="6" l="1"/>
  <c r="BA2937" i="6"/>
  <c r="BB2936" i="6"/>
  <c r="AS2936" i="6"/>
  <c r="AT2935" i="6"/>
  <c r="AV2936" i="6"/>
  <c r="AW2935" i="6"/>
  <c r="AX2935" i="6"/>
  <c r="AK2936" i="6"/>
  <c r="AL2936" i="6"/>
  <c r="AJ2937" i="6"/>
  <c r="AN2935" i="6"/>
  <c r="AP2934" i="6"/>
  <c r="AO2934" i="6"/>
  <c r="AR2934" i="6" s="1"/>
  <c r="AQ2934" i="6" l="1"/>
  <c r="AL2937" i="6"/>
  <c r="AJ2938" i="6"/>
  <c r="AK2937" i="6"/>
  <c r="AW2936" i="6"/>
  <c r="AV2937" i="6"/>
  <c r="AX2936" i="6"/>
  <c r="AT2936" i="6"/>
  <c r="AS2937" i="6"/>
  <c r="BA2938" i="6"/>
  <c r="BB2937" i="6"/>
  <c r="AN2936" i="6"/>
  <c r="AP2935" i="6"/>
  <c r="AO2935" i="6"/>
  <c r="AR2935" i="6" s="1"/>
  <c r="AQ2935" i="6" l="1"/>
  <c r="AS2938" i="6"/>
  <c r="AT2937" i="6"/>
  <c r="AK2938" i="6"/>
  <c r="AL2938" i="6"/>
  <c r="AJ2939" i="6"/>
  <c r="BA2939" i="6"/>
  <c r="BB2938" i="6"/>
  <c r="AW2937" i="6"/>
  <c r="AX2937" i="6"/>
  <c r="AV2938" i="6"/>
  <c r="AO2936" i="6"/>
  <c r="AR2936" i="6" s="1"/>
  <c r="AN2937" i="6"/>
  <c r="AP2936" i="6"/>
  <c r="AQ2936" i="6" l="1"/>
  <c r="AW2938" i="6"/>
  <c r="AV2939" i="6"/>
  <c r="AX2938" i="6"/>
  <c r="BB2939" i="6"/>
  <c r="BA2940" i="6"/>
  <c r="AK2939" i="6"/>
  <c r="AJ2940" i="6"/>
  <c r="AL2939" i="6"/>
  <c r="AS2939" i="6"/>
  <c r="AT2938" i="6"/>
  <c r="AN2938" i="6"/>
  <c r="AP2937" i="6"/>
  <c r="AO2937" i="6"/>
  <c r="AR2937" i="6" s="1"/>
  <c r="AQ2937" i="6" l="1"/>
  <c r="AS2940" i="6"/>
  <c r="AT2939" i="6"/>
  <c r="AK2940" i="6"/>
  <c r="AJ2941" i="6"/>
  <c r="AL2940" i="6"/>
  <c r="BA2941" i="6"/>
  <c r="BB2940" i="6"/>
  <c r="AV2940" i="6"/>
  <c r="AX2939" i="6"/>
  <c r="AW2939" i="6"/>
  <c r="AN2939" i="6"/>
  <c r="AP2938" i="6"/>
  <c r="AO2938" i="6"/>
  <c r="AR2938" i="6" s="1"/>
  <c r="AQ2938" i="6" l="1"/>
  <c r="BA2942" i="6"/>
  <c r="BB2941" i="6"/>
  <c r="AW2940" i="6"/>
  <c r="AX2940" i="6"/>
  <c r="AV2941" i="6"/>
  <c r="AL2941" i="6"/>
  <c r="AJ2942" i="6"/>
  <c r="AK2941" i="6"/>
  <c r="AT2940" i="6"/>
  <c r="AS2941" i="6"/>
  <c r="AN2940" i="6"/>
  <c r="AP2939" i="6"/>
  <c r="AO2939" i="6"/>
  <c r="AR2939" i="6" s="1"/>
  <c r="AQ2939" i="6" l="1"/>
  <c r="AT2941" i="6"/>
  <c r="AS2942" i="6"/>
  <c r="AJ2943" i="6"/>
  <c r="AL2942" i="6"/>
  <c r="AK2942" i="6"/>
  <c r="AW2941" i="6"/>
  <c r="AV2942" i="6"/>
  <c r="AX2941" i="6"/>
  <c r="BA2943" i="6"/>
  <c r="BB2942" i="6"/>
  <c r="AO2940" i="6"/>
  <c r="AR2940" i="6" s="1"/>
  <c r="AN2941" i="6"/>
  <c r="AP2940" i="6"/>
  <c r="AQ2940" i="6" l="1"/>
  <c r="BA2944" i="6"/>
  <c r="BB2943" i="6"/>
  <c r="AL2943" i="6"/>
  <c r="AJ2944" i="6"/>
  <c r="AK2943" i="6"/>
  <c r="AS2943" i="6"/>
  <c r="AT2942" i="6"/>
  <c r="AW2942" i="6"/>
  <c r="AV2943" i="6"/>
  <c r="AX2942" i="6"/>
  <c r="AN2942" i="6"/>
  <c r="AP2941" i="6"/>
  <c r="AO2941" i="6"/>
  <c r="AR2941" i="6" s="1"/>
  <c r="AQ2941" i="6" l="1"/>
  <c r="AS2944" i="6"/>
  <c r="AT2943" i="6"/>
  <c r="AV2944" i="6"/>
  <c r="AX2943" i="6"/>
  <c r="AW2943" i="6"/>
  <c r="AK2944" i="6"/>
  <c r="AJ2945" i="6"/>
  <c r="AL2944" i="6"/>
  <c r="BA2945" i="6"/>
  <c r="BB2944" i="6"/>
  <c r="AN2943" i="6"/>
  <c r="AP2942" i="6"/>
  <c r="AO2942" i="6"/>
  <c r="AR2942" i="6" s="1"/>
  <c r="AQ2942" i="6" l="1"/>
  <c r="BB2945" i="6"/>
  <c r="BA2946" i="6"/>
  <c r="AL2945" i="6"/>
  <c r="AJ2946" i="6"/>
  <c r="AK2945" i="6"/>
  <c r="AW2944" i="6"/>
  <c r="AV2945" i="6"/>
  <c r="AX2944" i="6"/>
  <c r="AT2944" i="6"/>
  <c r="AS2945" i="6"/>
  <c r="AN2944" i="6"/>
  <c r="AP2943" i="6"/>
  <c r="AO2943" i="6"/>
  <c r="AR2943" i="6" s="1"/>
  <c r="AQ2943" i="6" l="1"/>
  <c r="AW2945" i="6"/>
  <c r="AV2946" i="6"/>
  <c r="AX2945" i="6"/>
  <c r="BA2947" i="6"/>
  <c r="BB2946" i="6"/>
  <c r="AS2946" i="6"/>
  <c r="AT2945" i="6"/>
  <c r="AL2946" i="6"/>
  <c r="AJ2947" i="6"/>
  <c r="AK2946" i="6"/>
  <c r="AO2944" i="6"/>
  <c r="AR2944" i="6" s="1"/>
  <c r="AN2945" i="6"/>
  <c r="AP2944" i="6"/>
  <c r="AQ2944" i="6" l="1"/>
  <c r="AK2947" i="6"/>
  <c r="AL2947" i="6"/>
  <c r="AJ2948" i="6"/>
  <c r="AS2947" i="6"/>
  <c r="AT2946" i="6"/>
  <c r="AW2946" i="6"/>
  <c r="AV2947" i="6"/>
  <c r="AX2946" i="6"/>
  <c r="BB2947" i="6"/>
  <c r="BA2948" i="6"/>
  <c r="AN2946" i="6"/>
  <c r="AP2945" i="6"/>
  <c r="AO2945" i="6"/>
  <c r="AR2945" i="6" s="1"/>
  <c r="AQ2945" i="6" l="1"/>
  <c r="BA2949" i="6"/>
  <c r="BB2948" i="6"/>
  <c r="AV2948" i="6"/>
  <c r="AW2947" i="6"/>
  <c r="AX2947" i="6"/>
  <c r="AL2948" i="6"/>
  <c r="AK2948" i="6"/>
  <c r="AJ2949" i="6"/>
  <c r="AS2948" i="6"/>
  <c r="AT2947" i="6"/>
  <c r="AN2947" i="6"/>
  <c r="AP2946" i="6"/>
  <c r="AO2946" i="6"/>
  <c r="AR2946" i="6" s="1"/>
  <c r="AQ2946" i="6" l="1"/>
  <c r="AL2949" i="6"/>
  <c r="AK2949" i="6"/>
  <c r="AJ2950" i="6"/>
  <c r="AW2948" i="6"/>
  <c r="AV2949" i="6"/>
  <c r="AX2948" i="6"/>
  <c r="AS2949" i="6"/>
  <c r="AT2948" i="6"/>
  <c r="BB2949" i="6"/>
  <c r="BA2950" i="6"/>
  <c r="AN2948" i="6"/>
  <c r="AP2947" i="6"/>
  <c r="AO2947" i="6"/>
  <c r="AR2947" i="6" s="1"/>
  <c r="AQ2947" i="6" l="1"/>
  <c r="BA2951" i="6"/>
  <c r="BB2950" i="6"/>
  <c r="AS2950" i="6"/>
  <c r="AT2949" i="6"/>
  <c r="AW2949" i="6"/>
  <c r="AV2950" i="6"/>
  <c r="AX2949" i="6"/>
  <c r="AJ2951" i="6"/>
  <c r="AL2950" i="6"/>
  <c r="AK2950" i="6"/>
  <c r="AO2948" i="6"/>
  <c r="AR2948" i="6" s="1"/>
  <c r="AN2949" i="6"/>
  <c r="AP2948" i="6"/>
  <c r="AQ2948" i="6" l="1"/>
  <c r="AW2950" i="6"/>
  <c r="AV2951" i="6"/>
  <c r="AX2950" i="6"/>
  <c r="AT2950" i="6"/>
  <c r="AS2951" i="6"/>
  <c r="AJ2952" i="6"/>
  <c r="AL2951" i="6"/>
  <c r="AK2951" i="6"/>
  <c r="BB2951" i="6"/>
  <c r="BA2952" i="6"/>
  <c r="AN2950" i="6"/>
  <c r="AP2949" i="6"/>
  <c r="AO2949" i="6"/>
  <c r="AR2949" i="6" s="1"/>
  <c r="AQ2949" i="6" l="1"/>
  <c r="AS2952" i="6"/>
  <c r="AT2951" i="6"/>
  <c r="BA2953" i="6"/>
  <c r="BB2952" i="6"/>
  <c r="AK2952" i="6"/>
  <c r="AJ2953" i="6"/>
  <c r="AL2952" i="6"/>
  <c r="AV2952" i="6"/>
  <c r="AW2951" i="6"/>
  <c r="AX2951" i="6"/>
  <c r="AN2951" i="6"/>
  <c r="AP2950" i="6"/>
  <c r="AO2950" i="6"/>
  <c r="AR2950" i="6" s="1"/>
  <c r="AQ2950" i="6" l="1"/>
  <c r="BA2954" i="6"/>
  <c r="BB2953" i="6"/>
  <c r="AW2952" i="6"/>
  <c r="AV2953" i="6"/>
  <c r="AX2952" i="6"/>
  <c r="AJ2954" i="6"/>
  <c r="AL2953" i="6"/>
  <c r="AK2953" i="6"/>
  <c r="AT2952" i="6"/>
  <c r="AS2953" i="6"/>
  <c r="AN2952" i="6"/>
  <c r="AP2951" i="6"/>
  <c r="AO2951" i="6"/>
  <c r="AR2951" i="6" s="1"/>
  <c r="AQ2951" i="6" l="1"/>
  <c r="AS2954" i="6"/>
  <c r="AT2953" i="6"/>
  <c r="AL2954" i="6"/>
  <c r="AK2954" i="6"/>
  <c r="AJ2955" i="6"/>
  <c r="AW2953" i="6"/>
  <c r="AX2953" i="6"/>
  <c r="AV2954" i="6"/>
  <c r="BA2955" i="6"/>
  <c r="BB2954" i="6"/>
  <c r="AO2952" i="6"/>
  <c r="AR2952" i="6" s="1"/>
  <c r="AN2953" i="6"/>
  <c r="AP2952" i="6"/>
  <c r="AQ2952" i="6" l="1"/>
  <c r="AW2954" i="6"/>
  <c r="AV2955" i="6"/>
  <c r="AX2954" i="6"/>
  <c r="BA2956" i="6"/>
  <c r="BB2955" i="6"/>
  <c r="AL2955" i="6"/>
  <c r="AK2955" i="6"/>
  <c r="AJ2956" i="6"/>
  <c r="AT2954" i="6"/>
  <c r="AS2955" i="6"/>
  <c r="AN2954" i="6"/>
  <c r="AP2953" i="6"/>
  <c r="AO2953" i="6"/>
  <c r="AR2953" i="6" s="1"/>
  <c r="AQ2953" i="6" l="1"/>
  <c r="AS2956" i="6"/>
  <c r="AT2955" i="6"/>
  <c r="AV2956" i="6"/>
  <c r="AW2955" i="6"/>
  <c r="AX2955" i="6"/>
  <c r="AK2956" i="6"/>
  <c r="AJ2957" i="6"/>
  <c r="AL2956" i="6"/>
  <c r="BB2956" i="6"/>
  <c r="BA2957" i="6"/>
  <c r="AN2955" i="6"/>
  <c r="AP2954" i="6"/>
  <c r="AO2954" i="6"/>
  <c r="AR2954" i="6" s="1"/>
  <c r="AQ2954" i="6" l="1"/>
  <c r="AW2956" i="6"/>
  <c r="AV2957" i="6"/>
  <c r="AX2956" i="6"/>
  <c r="BB2957" i="6"/>
  <c r="BA2958" i="6"/>
  <c r="AL2957" i="6"/>
  <c r="AJ2958" i="6"/>
  <c r="AK2957" i="6"/>
  <c r="AT2956" i="6"/>
  <c r="AS2957" i="6"/>
  <c r="AN2956" i="6"/>
  <c r="AP2955" i="6"/>
  <c r="AO2955" i="6"/>
  <c r="AR2955" i="6" s="1"/>
  <c r="AQ2955" i="6" l="1"/>
  <c r="AL2958" i="6"/>
  <c r="AK2958" i="6"/>
  <c r="AJ2959" i="6"/>
  <c r="AS2958" i="6"/>
  <c r="AT2957" i="6"/>
  <c r="BA2959" i="6"/>
  <c r="BB2958" i="6"/>
  <c r="AW2957" i="6"/>
  <c r="AX2957" i="6"/>
  <c r="AV2958" i="6"/>
  <c r="AO2956" i="6"/>
  <c r="AR2956" i="6" s="1"/>
  <c r="AN2957" i="6"/>
  <c r="AP2956" i="6"/>
  <c r="AQ2956" i="6" l="1"/>
  <c r="AW2958" i="6"/>
  <c r="AV2959" i="6"/>
  <c r="AX2958" i="6"/>
  <c r="BA2960" i="6"/>
  <c r="BB2959" i="6"/>
  <c r="AJ2960" i="6"/>
  <c r="AL2959" i="6"/>
  <c r="AK2959" i="6"/>
  <c r="AS2959" i="6"/>
  <c r="AT2958" i="6"/>
  <c r="AN2958" i="6"/>
  <c r="AP2957" i="6"/>
  <c r="AO2957" i="6"/>
  <c r="AR2957" i="6" s="1"/>
  <c r="AQ2957" i="6" l="1"/>
  <c r="AT2959" i="6"/>
  <c r="AS2960" i="6"/>
  <c r="AV2960" i="6"/>
  <c r="AW2959" i="6"/>
  <c r="AX2959" i="6"/>
  <c r="AJ2961" i="6"/>
  <c r="AK2960" i="6"/>
  <c r="AL2960" i="6"/>
  <c r="BA2961" i="6"/>
  <c r="BB2960" i="6"/>
  <c r="AN2959" i="6"/>
  <c r="AP2958" i="6"/>
  <c r="AO2958" i="6"/>
  <c r="AR2958" i="6" s="1"/>
  <c r="AQ2958" i="6" l="1"/>
  <c r="BA2962" i="6"/>
  <c r="BB2961" i="6"/>
  <c r="AL2961" i="6"/>
  <c r="AJ2962" i="6"/>
  <c r="AK2961" i="6"/>
  <c r="AW2960" i="6"/>
  <c r="AX2960" i="6"/>
  <c r="AV2961" i="6"/>
  <c r="AS2961" i="6"/>
  <c r="AT2960" i="6"/>
  <c r="AN2960" i="6"/>
  <c r="AP2959" i="6"/>
  <c r="AO2959" i="6"/>
  <c r="AR2959" i="6" s="1"/>
  <c r="AQ2959" i="6" l="1"/>
  <c r="AS2962" i="6"/>
  <c r="AT2961" i="6"/>
  <c r="AW2961" i="6"/>
  <c r="AX2961" i="6"/>
  <c r="AV2962" i="6"/>
  <c r="AK2962" i="6"/>
  <c r="AJ2963" i="6"/>
  <c r="AL2962" i="6"/>
  <c r="BA2963" i="6"/>
  <c r="BB2962" i="6"/>
  <c r="AO2960" i="6"/>
  <c r="AR2960" i="6" s="1"/>
  <c r="AN2961" i="6"/>
  <c r="AP2960" i="6"/>
  <c r="AQ2960" i="6" l="1"/>
  <c r="AL2963" i="6"/>
  <c r="AJ2964" i="6"/>
  <c r="AK2963" i="6"/>
  <c r="BB2963" i="6"/>
  <c r="BA2964" i="6"/>
  <c r="AW2962" i="6"/>
  <c r="AX2962" i="6"/>
  <c r="AV2963" i="6"/>
  <c r="AT2962" i="6"/>
  <c r="AS2963" i="6"/>
  <c r="AN2962" i="6"/>
  <c r="AP2961" i="6"/>
  <c r="AO2961" i="6"/>
  <c r="AR2961" i="6" s="1"/>
  <c r="AQ2961" i="6" l="1"/>
  <c r="AS2964" i="6"/>
  <c r="AT2963" i="6"/>
  <c r="AJ2965" i="6"/>
  <c r="AK2964" i="6"/>
  <c r="AL2964" i="6"/>
  <c r="AV2964" i="6"/>
  <c r="AW2963" i="6"/>
  <c r="AX2963" i="6"/>
  <c r="BA2965" i="6"/>
  <c r="BB2964" i="6"/>
  <c r="AN2963" i="6"/>
  <c r="AP2962" i="6"/>
  <c r="AO2962" i="6"/>
  <c r="AR2962" i="6" s="1"/>
  <c r="AQ2962" i="6" l="1"/>
  <c r="AL2965" i="6"/>
  <c r="AK2965" i="6"/>
  <c r="AJ2966" i="6"/>
  <c r="BA2966" i="6"/>
  <c r="BB2965" i="6"/>
  <c r="AW2964" i="6"/>
  <c r="AX2964" i="6"/>
  <c r="AV2965" i="6"/>
  <c r="AT2964" i="6"/>
  <c r="AS2965" i="6"/>
  <c r="AN2964" i="6"/>
  <c r="AP2963" i="6"/>
  <c r="AO2963" i="6"/>
  <c r="AR2963" i="6" s="1"/>
  <c r="AQ2963" i="6" l="1"/>
  <c r="AW2965" i="6"/>
  <c r="AV2966" i="6"/>
  <c r="AX2965" i="6"/>
  <c r="AS2966" i="6"/>
  <c r="AT2965" i="6"/>
  <c r="AJ2967" i="6"/>
  <c r="AK2966" i="6"/>
  <c r="AL2966" i="6"/>
  <c r="BA2967" i="6"/>
  <c r="BB2966" i="6"/>
  <c r="AO2964" i="6"/>
  <c r="AR2964" i="6" s="1"/>
  <c r="AN2965" i="6"/>
  <c r="AP2964" i="6"/>
  <c r="AQ2964" i="6" l="1"/>
  <c r="AJ2968" i="6"/>
  <c r="AK2967" i="6"/>
  <c r="AL2967" i="6"/>
  <c r="BA2968" i="6"/>
  <c r="BB2967" i="6"/>
  <c r="AW2966" i="6"/>
  <c r="AV2967" i="6"/>
  <c r="AX2966" i="6"/>
  <c r="AT2966" i="6"/>
  <c r="AS2967" i="6"/>
  <c r="AN2966" i="6"/>
  <c r="AP2965" i="6"/>
  <c r="AO2965" i="6"/>
  <c r="AR2965" i="6" s="1"/>
  <c r="AQ2965" i="6" l="1"/>
  <c r="AS2968" i="6"/>
  <c r="AT2967" i="6"/>
  <c r="AV2968" i="6"/>
  <c r="AX2967" i="6"/>
  <c r="AW2967" i="6"/>
  <c r="BA2969" i="6"/>
  <c r="BB2968" i="6"/>
  <c r="AK2968" i="6"/>
  <c r="AL2968" i="6"/>
  <c r="AJ2969" i="6"/>
  <c r="AN2967" i="6"/>
  <c r="AP2966" i="6"/>
  <c r="AO2966" i="6"/>
  <c r="AR2966" i="6" s="1"/>
  <c r="AQ2966" i="6" l="1"/>
  <c r="AW2968" i="6"/>
  <c r="AV2969" i="6"/>
  <c r="AX2968" i="6"/>
  <c r="AL2969" i="6"/>
  <c r="AJ2970" i="6"/>
  <c r="AK2969" i="6"/>
  <c r="BB2969" i="6"/>
  <c r="BA2970" i="6"/>
  <c r="AS2969" i="6"/>
  <c r="AT2968" i="6"/>
  <c r="AN2968" i="6"/>
  <c r="AP2967" i="6"/>
  <c r="AO2967" i="6"/>
  <c r="AR2967" i="6" s="1"/>
  <c r="AQ2967" i="6" l="1"/>
  <c r="AS2970" i="6"/>
  <c r="AT2969" i="6"/>
  <c r="BA2971" i="6"/>
  <c r="BB2970" i="6"/>
  <c r="AJ2971" i="6"/>
  <c r="AL2970" i="6"/>
  <c r="AK2970" i="6"/>
  <c r="AW2969" i="6"/>
  <c r="AV2970" i="6"/>
  <c r="AX2969" i="6"/>
  <c r="AO2968" i="6"/>
  <c r="AR2968" i="6" s="1"/>
  <c r="AN2969" i="6"/>
  <c r="AP2968" i="6"/>
  <c r="AQ2968" i="6" l="1"/>
  <c r="BA2972" i="6"/>
  <c r="BB2971" i="6"/>
  <c r="AW2970" i="6"/>
  <c r="AX2970" i="6"/>
  <c r="AV2971" i="6"/>
  <c r="AK2971" i="6"/>
  <c r="AL2971" i="6"/>
  <c r="AJ2972" i="6"/>
  <c r="AS2971" i="6"/>
  <c r="AT2970" i="6"/>
  <c r="AN2970" i="6"/>
  <c r="AP2969" i="6"/>
  <c r="AO2969" i="6"/>
  <c r="AR2969" i="6" s="1"/>
  <c r="AQ2969" i="6" l="1"/>
  <c r="AJ2973" i="6"/>
  <c r="AK2972" i="6"/>
  <c r="AL2972" i="6"/>
  <c r="AV2972" i="6"/>
  <c r="AW2971" i="6"/>
  <c r="AX2971" i="6"/>
  <c r="AS2972" i="6"/>
  <c r="AT2971" i="6"/>
  <c r="BB2972" i="6"/>
  <c r="BA2973" i="6"/>
  <c r="AN2971" i="6"/>
  <c r="AP2970" i="6"/>
  <c r="AO2970" i="6"/>
  <c r="AR2970" i="6" s="1"/>
  <c r="AQ2970" i="6" l="1"/>
  <c r="AW2972" i="6"/>
  <c r="AX2972" i="6"/>
  <c r="AV2973" i="6"/>
  <c r="BA2974" i="6"/>
  <c r="BB2973" i="6"/>
  <c r="AT2972" i="6"/>
  <c r="AS2973" i="6"/>
  <c r="AJ2974" i="6"/>
  <c r="AK2973" i="6"/>
  <c r="AL2973" i="6"/>
  <c r="AN2972" i="6"/>
  <c r="AP2971" i="6"/>
  <c r="AO2971" i="6"/>
  <c r="AR2971" i="6" s="1"/>
  <c r="AQ2971" i="6" l="1"/>
  <c r="AL2974" i="6"/>
  <c r="AJ2975" i="6"/>
  <c r="AK2974" i="6"/>
  <c r="AS2974" i="6"/>
  <c r="AT2973" i="6"/>
  <c r="AW2973" i="6"/>
  <c r="AX2973" i="6"/>
  <c r="AV2974" i="6"/>
  <c r="BA2975" i="6"/>
  <c r="BB2974" i="6"/>
  <c r="AO2972" i="6"/>
  <c r="AR2972" i="6" s="1"/>
  <c r="AN2973" i="6"/>
  <c r="AP2972" i="6"/>
  <c r="AQ2972" i="6" l="1"/>
  <c r="BB2975" i="6"/>
  <c r="BA2976" i="6"/>
  <c r="AJ2976" i="6"/>
  <c r="AL2975" i="6"/>
  <c r="AK2975" i="6"/>
  <c r="AW2974" i="6"/>
  <c r="AX2974" i="6"/>
  <c r="AV2975" i="6"/>
  <c r="AS2975" i="6"/>
  <c r="AT2974" i="6"/>
  <c r="AN2974" i="6"/>
  <c r="AP2973" i="6"/>
  <c r="AO2973" i="6"/>
  <c r="AR2973" i="6" s="1"/>
  <c r="AQ2973" i="6" l="1"/>
  <c r="AV2976" i="6"/>
  <c r="AW2975" i="6"/>
  <c r="AX2975" i="6"/>
  <c r="AT2975" i="6"/>
  <c r="AS2976" i="6"/>
  <c r="AJ2977" i="6"/>
  <c r="AK2976" i="6"/>
  <c r="AL2976" i="6"/>
  <c r="BA2977" i="6"/>
  <c r="BB2976" i="6"/>
  <c r="AN2975" i="6"/>
  <c r="AP2974" i="6"/>
  <c r="AO2974" i="6"/>
  <c r="AR2974" i="6" s="1"/>
  <c r="AQ2974" i="6" l="1"/>
  <c r="BA2978" i="6"/>
  <c r="BB2977" i="6"/>
  <c r="AS2977" i="6"/>
  <c r="AT2976" i="6"/>
  <c r="AJ2978" i="6"/>
  <c r="AL2977" i="6"/>
  <c r="AK2977" i="6"/>
  <c r="AW2976" i="6"/>
  <c r="AV2977" i="6"/>
  <c r="AX2976" i="6"/>
  <c r="AN2976" i="6"/>
  <c r="AP2975" i="6"/>
  <c r="AO2975" i="6"/>
  <c r="AR2975" i="6" s="1"/>
  <c r="AQ2975" i="6" l="1"/>
  <c r="AW2977" i="6"/>
  <c r="AV2978" i="6"/>
  <c r="AX2977" i="6"/>
  <c r="AS2978" i="6"/>
  <c r="AT2977" i="6"/>
  <c r="AJ2979" i="6"/>
  <c r="AL2978" i="6"/>
  <c r="AK2978" i="6"/>
  <c r="BA2979" i="6"/>
  <c r="BB2978" i="6"/>
  <c r="AO2976" i="6"/>
  <c r="AR2976" i="6" s="1"/>
  <c r="AN2977" i="6"/>
  <c r="AP2976" i="6"/>
  <c r="AQ2976" i="6" l="1"/>
  <c r="BA2980" i="6"/>
  <c r="BB2979" i="6"/>
  <c r="AS2979" i="6"/>
  <c r="AT2978" i="6"/>
  <c r="AW2978" i="6"/>
  <c r="AV2979" i="6"/>
  <c r="AX2978" i="6"/>
  <c r="AK2979" i="6"/>
  <c r="AJ2980" i="6"/>
  <c r="AL2979" i="6"/>
  <c r="AN2978" i="6"/>
  <c r="AP2977" i="6"/>
  <c r="AO2977" i="6"/>
  <c r="AR2977" i="6" s="1"/>
  <c r="AQ2977" i="6" l="1"/>
  <c r="AV2980" i="6"/>
  <c r="AW2979" i="6"/>
  <c r="AX2979" i="6"/>
  <c r="AS2980" i="6"/>
  <c r="AT2979" i="6"/>
  <c r="AK2980" i="6"/>
  <c r="AJ2981" i="6"/>
  <c r="AL2980" i="6"/>
  <c r="BA2981" i="6"/>
  <c r="BB2980" i="6"/>
  <c r="AN2979" i="6"/>
  <c r="AP2978" i="6"/>
  <c r="AO2978" i="6"/>
  <c r="AR2978" i="6" s="1"/>
  <c r="AQ2978" i="6" l="1"/>
  <c r="BB2981" i="6"/>
  <c r="BA2982" i="6"/>
  <c r="AJ2982" i="6"/>
  <c r="AL2981" i="6"/>
  <c r="AK2981" i="6"/>
  <c r="AS2981" i="6"/>
  <c r="AT2980" i="6"/>
  <c r="AW2980" i="6"/>
  <c r="AX2980" i="6"/>
  <c r="AV2981" i="6"/>
  <c r="AN2980" i="6"/>
  <c r="AP2979" i="6"/>
  <c r="AO2979" i="6"/>
  <c r="AR2979" i="6" s="1"/>
  <c r="AQ2979" i="6" l="1"/>
  <c r="AT2981" i="6"/>
  <c r="AS2982" i="6"/>
  <c r="AJ2983" i="6"/>
  <c r="AL2982" i="6"/>
  <c r="AK2982" i="6"/>
  <c r="BA2983" i="6"/>
  <c r="BB2982" i="6"/>
  <c r="AW2981" i="6"/>
  <c r="AV2982" i="6"/>
  <c r="AX2981" i="6"/>
  <c r="AO2980" i="6"/>
  <c r="AR2980" i="6" s="1"/>
  <c r="AN2981" i="6"/>
  <c r="AP2980" i="6"/>
  <c r="AQ2980" i="6" l="1"/>
  <c r="AW2982" i="6"/>
  <c r="AX2982" i="6"/>
  <c r="AV2983" i="6"/>
  <c r="BA2984" i="6"/>
  <c r="BB2983" i="6"/>
  <c r="AS2983" i="6"/>
  <c r="AT2982" i="6"/>
  <c r="AL2983" i="6"/>
  <c r="AJ2984" i="6"/>
  <c r="AK2983" i="6"/>
  <c r="AN2982" i="6"/>
  <c r="AP2981" i="6"/>
  <c r="AO2981" i="6"/>
  <c r="AR2981" i="6" s="1"/>
  <c r="AQ2981" i="6" l="1"/>
  <c r="AV2984" i="6"/>
  <c r="AX2983" i="6"/>
  <c r="AW2983" i="6"/>
  <c r="AS2984" i="6"/>
  <c r="AT2983" i="6"/>
  <c r="AJ2985" i="6"/>
  <c r="AK2984" i="6"/>
  <c r="AL2984" i="6"/>
  <c r="BA2985" i="6"/>
  <c r="BB2984" i="6"/>
  <c r="AN2983" i="6"/>
  <c r="AP2982" i="6"/>
  <c r="AO2982" i="6"/>
  <c r="AR2982" i="6" s="1"/>
  <c r="AQ2982" i="6" l="1"/>
  <c r="AL2985" i="6"/>
  <c r="AK2985" i="6"/>
  <c r="AJ2986" i="6"/>
  <c r="BA2986" i="6"/>
  <c r="BB2985" i="6"/>
  <c r="AS2985" i="6"/>
  <c r="AT2984" i="6"/>
  <c r="AW2984" i="6"/>
  <c r="AX2984" i="6"/>
  <c r="AV2985" i="6"/>
  <c r="AN2984" i="6"/>
  <c r="AP2983" i="6"/>
  <c r="AO2983" i="6"/>
  <c r="AR2983" i="6" s="1"/>
  <c r="AQ2983" i="6" l="1"/>
  <c r="AW2985" i="6"/>
  <c r="AV2986" i="6"/>
  <c r="AX2985" i="6"/>
  <c r="AJ2987" i="6"/>
  <c r="AL2986" i="6"/>
  <c r="AK2986" i="6"/>
  <c r="AS2986" i="6"/>
  <c r="AT2985" i="6"/>
  <c r="BA2987" i="6"/>
  <c r="BB2986" i="6"/>
  <c r="AO2984" i="6"/>
  <c r="AR2984" i="6" s="1"/>
  <c r="AN2985" i="6"/>
  <c r="AP2984" i="6"/>
  <c r="AQ2984" i="6" l="1"/>
  <c r="BB2987" i="6"/>
  <c r="BA2988" i="6"/>
  <c r="AS2987" i="6"/>
  <c r="AT2986" i="6"/>
  <c r="AW2986" i="6"/>
  <c r="AX2986" i="6"/>
  <c r="AV2987" i="6"/>
  <c r="AK2987" i="6"/>
  <c r="AL2987" i="6"/>
  <c r="AJ2988" i="6"/>
  <c r="AN2986" i="6"/>
  <c r="AP2985" i="6"/>
  <c r="AO2985" i="6"/>
  <c r="AR2985" i="6" s="1"/>
  <c r="AQ2985" i="6" l="1"/>
  <c r="AK2988" i="6"/>
  <c r="AL2988" i="6"/>
  <c r="AJ2989" i="6"/>
  <c r="AV2988" i="6"/>
  <c r="AW2987" i="6"/>
  <c r="AX2987" i="6"/>
  <c r="AS2988" i="6"/>
  <c r="AT2987" i="6"/>
  <c r="BA2989" i="6"/>
  <c r="BB2988" i="6"/>
  <c r="AN2987" i="6"/>
  <c r="AP2986" i="6"/>
  <c r="AO2986" i="6"/>
  <c r="AR2986" i="6" s="1"/>
  <c r="AQ2986" i="6" l="1"/>
  <c r="AS2989" i="6"/>
  <c r="AT2988" i="6"/>
  <c r="AL2989" i="6"/>
  <c r="AJ2990" i="6"/>
  <c r="AK2989" i="6"/>
  <c r="BA2990" i="6"/>
  <c r="BB2989" i="6"/>
  <c r="AW2988" i="6"/>
  <c r="AX2988" i="6"/>
  <c r="AV2989" i="6"/>
  <c r="AN2988" i="6"/>
  <c r="AP2987" i="6"/>
  <c r="AO2987" i="6"/>
  <c r="AR2987" i="6" s="1"/>
  <c r="AQ2987" i="6" l="1"/>
  <c r="AW2989" i="6"/>
  <c r="AX2989" i="6"/>
  <c r="AV2990" i="6"/>
  <c r="BA2991" i="6"/>
  <c r="BB2990" i="6"/>
  <c r="AJ2991" i="6"/>
  <c r="AL2990" i="6"/>
  <c r="AK2990" i="6"/>
  <c r="AT2989" i="6"/>
  <c r="AS2990" i="6"/>
  <c r="AO2988" i="6"/>
  <c r="AR2988" i="6" s="1"/>
  <c r="AN2989" i="6"/>
  <c r="AP2988" i="6"/>
  <c r="AQ2988" i="6" l="1"/>
  <c r="AT2990" i="6"/>
  <c r="AS2991" i="6"/>
  <c r="AL2991" i="6"/>
  <c r="AJ2992" i="6"/>
  <c r="AK2991" i="6"/>
  <c r="AW2990" i="6"/>
  <c r="AX2990" i="6"/>
  <c r="AV2991" i="6"/>
  <c r="BA2992" i="6"/>
  <c r="BB2991" i="6"/>
  <c r="AN2990" i="6"/>
  <c r="AP2989" i="6"/>
  <c r="AO2989" i="6"/>
  <c r="AR2989" i="6" s="1"/>
  <c r="AQ2989" i="6" l="1"/>
  <c r="AV2992" i="6"/>
  <c r="AW2991" i="6"/>
  <c r="AX2991" i="6"/>
  <c r="BA2993" i="6"/>
  <c r="BB2992" i="6"/>
  <c r="AT2991" i="6"/>
  <c r="AS2992" i="6"/>
  <c r="AL2992" i="6"/>
  <c r="AK2992" i="6"/>
  <c r="AJ2993" i="6"/>
  <c r="AN2991" i="6"/>
  <c r="AP2990" i="6"/>
  <c r="AO2990" i="6"/>
  <c r="AR2990" i="6" s="1"/>
  <c r="AQ2990" i="6" l="1"/>
  <c r="AJ2994" i="6"/>
  <c r="AL2993" i="6"/>
  <c r="AK2993" i="6"/>
  <c r="AT2992" i="6"/>
  <c r="AS2993" i="6"/>
  <c r="BB2993" i="6"/>
  <c r="BA2994" i="6"/>
  <c r="AW2992" i="6"/>
  <c r="AV2993" i="6"/>
  <c r="AX2992" i="6"/>
  <c r="AN2992" i="6"/>
  <c r="AP2991" i="6"/>
  <c r="AO2991" i="6"/>
  <c r="AR2991" i="6" s="1"/>
  <c r="AQ2991" i="6" l="1"/>
  <c r="AW2993" i="6"/>
  <c r="AV2994" i="6"/>
  <c r="AX2993" i="6"/>
  <c r="BA2995" i="6"/>
  <c r="BB2994" i="6"/>
  <c r="AS2994" i="6"/>
  <c r="AT2993" i="6"/>
  <c r="AJ2995" i="6"/>
  <c r="AL2994" i="6"/>
  <c r="AK2994" i="6"/>
  <c r="AO2992" i="6"/>
  <c r="AR2992" i="6" s="1"/>
  <c r="AN2993" i="6"/>
  <c r="AP2992" i="6"/>
  <c r="AQ2992" i="6" l="1"/>
  <c r="AS2995" i="6"/>
  <c r="AT2994" i="6"/>
  <c r="AJ2996" i="6"/>
  <c r="AL2995" i="6"/>
  <c r="AK2995" i="6"/>
  <c r="BA2996" i="6"/>
  <c r="BB2995" i="6"/>
  <c r="AW2994" i="6"/>
  <c r="AV2995" i="6"/>
  <c r="AX2994" i="6"/>
  <c r="AN2994" i="6"/>
  <c r="AP2993" i="6"/>
  <c r="AO2993" i="6"/>
  <c r="AR2993" i="6" s="1"/>
  <c r="AQ2993" i="6" l="1"/>
  <c r="AV2996" i="6"/>
  <c r="AX2995" i="6"/>
  <c r="AW2995" i="6"/>
  <c r="BA2997" i="6"/>
  <c r="BB2996" i="6"/>
  <c r="AK2996" i="6"/>
  <c r="AJ2997" i="6"/>
  <c r="AL2996" i="6"/>
  <c r="AT2995" i="6"/>
  <c r="AS2996" i="6"/>
  <c r="AN2995" i="6"/>
  <c r="AP2994" i="6"/>
  <c r="AO2994" i="6"/>
  <c r="AR2994" i="6" s="1"/>
  <c r="AQ2994" i="6" l="1"/>
  <c r="AT2996" i="6"/>
  <c r="AS2997" i="6"/>
  <c r="AK2997" i="6"/>
  <c r="AL2997" i="6"/>
  <c r="AJ2998" i="6"/>
  <c r="BA2998" i="6"/>
  <c r="BB2997" i="6"/>
  <c r="AW2996" i="6"/>
  <c r="AV2997" i="6"/>
  <c r="AX2996" i="6"/>
  <c r="AN2996" i="6"/>
  <c r="AP2995" i="6"/>
  <c r="AO2995" i="6"/>
  <c r="AR2995" i="6" s="1"/>
  <c r="AQ2995" i="6" l="1"/>
  <c r="AW2997" i="6"/>
  <c r="AV2998" i="6"/>
  <c r="AX2997" i="6"/>
  <c r="AJ2999" i="6"/>
  <c r="AL2998" i="6"/>
  <c r="AK2998" i="6"/>
  <c r="AS2998" i="6"/>
  <c r="AT2997" i="6"/>
  <c r="BA2999" i="6"/>
  <c r="BB2998" i="6"/>
  <c r="AO2996" i="6"/>
  <c r="AR2996" i="6" s="1"/>
  <c r="AN2997" i="6"/>
  <c r="AP2996" i="6"/>
  <c r="AQ2996" i="6" l="1"/>
  <c r="BB2999" i="6"/>
  <c r="BA3000" i="6"/>
  <c r="AS2999" i="6"/>
  <c r="AT2998" i="6"/>
  <c r="AW2998" i="6"/>
  <c r="AX2998" i="6"/>
  <c r="AV2999" i="6"/>
  <c r="AJ3000" i="6"/>
  <c r="AL2999" i="6"/>
  <c r="AK2999" i="6"/>
  <c r="AN2998" i="6"/>
  <c r="AP2997" i="6"/>
  <c r="AO2997" i="6"/>
  <c r="AR2997" i="6" s="1"/>
  <c r="AQ2997" i="6" l="1"/>
  <c r="AL3000" i="6"/>
  <c r="AK3000" i="6"/>
  <c r="AJ3001" i="6"/>
  <c r="BA3001" i="6"/>
  <c r="BB3000" i="6"/>
  <c r="AV3000" i="6"/>
  <c r="AX2999" i="6"/>
  <c r="AW2999" i="6"/>
  <c r="AS3000" i="6"/>
  <c r="AT2999" i="6"/>
  <c r="AN2999" i="6"/>
  <c r="AP2998" i="6"/>
  <c r="AO2998" i="6"/>
  <c r="AR2998" i="6" s="1"/>
  <c r="AQ2998" i="6" l="1"/>
  <c r="AT3000" i="6"/>
  <c r="AS3001" i="6"/>
  <c r="BA3002" i="6"/>
  <c r="BB3001" i="6"/>
  <c r="AW3000" i="6"/>
  <c r="AX3000" i="6"/>
  <c r="AV3001" i="6"/>
  <c r="AJ3002" i="6"/>
  <c r="AK3001" i="6"/>
  <c r="AL3001" i="6"/>
  <c r="AN3000" i="6"/>
  <c r="AP2999" i="6"/>
  <c r="AO2999" i="6"/>
  <c r="AR2999" i="6" s="1"/>
  <c r="AQ2999" i="6" l="1"/>
  <c r="AW3001" i="6"/>
  <c r="AV3002" i="6"/>
  <c r="AX3001" i="6"/>
  <c r="AT3001" i="6"/>
  <c r="AS3002" i="6"/>
  <c r="AK3002" i="6"/>
  <c r="AJ3003" i="6"/>
  <c r="AL3002" i="6"/>
  <c r="BA3003" i="6"/>
  <c r="BB3002" i="6"/>
  <c r="AO3000" i="6"/>
  <c r="AR3000" i="6" s="1"/>
  <c r="AN3001" i="6"/>
  <c r="AP3000" i="6"/>
  <c r="AQ3000" i="6" l="1"/>
  <c r="BA3004" i="6"/>
  <c r="BB3003" i="6"/>
  <c r="AT3002" i="6"/>
  <c r="AS3003" i="6"/>
  <c r="AW3002" i="6"/>
  <c r="AV3003" i="6"/>
  <c r="AX3002" i="6"/>
  <c r="AK3003" i="6"/>
  <c r="AJ3004" i="6"/>
  <c r="AL3003" i="6"/>
  <c r="AN3002" i="6"/>
  <c r="AP3001" i="6"/>
  <c r="AO3001" i="6"/>
  <c r="AR3001" i="6" s="1"/>
  <c r="AQ3001" i="6" l="1"/>
  <c r="AJ3005" i="6"/>
  <c r="AL3004" i="6"/>
  <c r="AK3004" i="6"/>
  <c r="AV3004" i="6"/>
  <c r="AW3003" i="6"/>
  <c r="AX3003" i="6"/>
  <c r="AS3004" i="6"/>
  <c r="AT3003" i="6"/>
  <c r="BA3005" i="6"/>
  <c r="BB3004" i="6"/>
  <c r="AN3003" i="6"/>
  <c r="AP3002" i="6"/>
  <c r="AO3002" i="6"/>
  <c r="AR3002" i="6" s="1"/>
  <c r="AQ3002" i="6" l="1"/>
  <c r="BB3005" i="6"/>
  <c r="BA3006" i="6"/>
  <c r="AT3004" i="6"/>
  <c r="AS3005" i="6"/>
  <c r="AW3004" i="6"/>
  <c r="AV3005" i="6"/>
  <c r="AX3004" i="6"/>
  <c r="AJ3006" i="6"/>
  <c r="AL3005" i="6"/>
  <c r="AK3005" i="6"/>
  <c r="AN3004" i="6"/>
  <c r="AP3003" i="6"/>
  <c r="AO3003" i="6"/>
  <c r="AR3003" i="6" s="1"/>
  <c r="AQ3003" i="6" l="1"/>
  <c r="AL3006" i="6"/>
  <c r="AJ3007" i="6"/>
  <c r="AK3006" i="6"/>
  <c r="AS3006" i="6"/>
  <c r="AT3005" i="6"/>
  <c r="BA3007" i="6"/>
  <c r="BB3006" i="6"/>
  <c r="AW3005" i="6"/>
  <c r="AX3005" i="6"/>
  <c r="AV3006" i="6"/>
  <c r="AO3004" i="6"/>
  <c r="AR3004" i="6" s="1"/>
  <c r="AN3005" i="6"/>
  <c r="AP3004" i="6"/>
  <c r="AQ3004" i="6" l="1"/>
  <c r="AW3006" i="6"/>
  <c r="AX3006" i="6"/>
  <c r="AV3007" i="6"/>
  <c r="AS3007" i="6"/>
  <c r="AT3006" i="6"/>
  <c r="AK3007" i="6"/>
  <c r="AJ3008" i="6"/>
  <c r="AL3007" i="6"/>
  <c r="BA3008" i="6"/>
  <c r="BB3007" i="6"/>
  <c r="AN3006" i="6"/>
  <c r="AP3005" i="6"/>
  <c r="AO3005" i="6"/>
  <c r="AR3005" i="6" s="1"/>
  <c r="AQ3005" i="6" l="1"/>
  <c r="AK3008" i="6"/>
  <c r="AJ3009" i="6"/>
  <c r="AL3008" i="6"/>
  <c r="AT3007" i="6"/>
  <c r="AS3008" i="6"/>
  <c r="BA3009" i="6"/>
  <c r="BB3008" i="6"/>
  <c r="AV3008" i="6"/>
  <c r="AX3007" i="6"/>
  <c r="AW3007" i="6"/>
  <c r="AN3007" i="6"/>
  <c r="AP3006" i="6"/>
  <c r="AO3006" i="6"/>
  <c r="AR3006" i="6" s="1"/>
  <c r="AQ3006" i="6" l="1"/>
  <c r="AS3009" i="6"/>
  <c r="AT3008" i="6"/>
  <c r="AJ3010" i="6"/>
  <c r="AL3009" i="6"/>
  <c r="AK3009" i="6"/>
  <c r="AW3008" i="6"/>
  <c r="AV3009" i="6"/>
  <c r="AX3008" i="6"/>
  <c r="BA3010" i="6"/>
  <c r="BB3009" i="6"/>
  <c r="AN3008" i="6"/>
  <c r="AP3007" i="6"/>
  <c r="AO3007" i="6"/>
  <c r="AR3007" i="6" s="1"/>
  <c r="AQ3007" i="6" l="1"/>
  <c r="BA3011" i="6"/>
  <c r="BB3010" i="6"/>
  <c r="AW3009" i="6"/>
  <c r="AV3010" i="6"/>
  <c r="AX3009" i="6"/>
  <c r="AJ3011" i="6"/>
  <c r="AL3010" i="6"/>
  <c r="AK3010" i="6"/>
  <c r="AT3009" i="6"/>
  <c r="AS3010" i="6"/>
  <c r="AO3008" i="6"/>
  <c r="AR3008" i="6" s="1"/>
  <c r="AN3009" i="6"/>
  <c r="AP3008" i="6"/>
  <c r="AQ3008" i="6" l="1"/>
  <c r="AS3011" i="6"/>
  <c r="AT3010" i="6"/>
  <c r="AJ3012" i="6"/>
  <c r="AL3011" i="6"/>
  <c r="AK3011" i="6"/>
  <c r="AW3010" i="6"/>
  <c r="AX3010" i="6"/>
  <c r="AV3011" i="6"/>
  <c r="BB3011" i="6"/>
  <c r="BA3012" i="6"/>
  <c r="AN3010" i="6"/>
  <c r="AP3009" i="6"/>
  <c r="AO3009" i="6"/>
  <c r="AR3009" i="6" s="1"/>
  <c r="AQ3009" i="6" l="1"/>
  <c r="AL3012" i="6"/>
  <c r="AK3012" i="6"/>
  <c r="AJ3013" i="6"/>
  <c r="AV3012" i="6"/>
  <c r="AX3011" i="6"/>
  <c r="AW3011" i="6"/>
  <c r="BA3013" i="6"/>
  <c r="BB3012" i="6"/>
  <c r="AS3012" i="6"/>
  <c r="AT3011" i="6"/>
  <c r="AN3011" i="6"/>
  <c r="AP3010" i="6"/>
  <c r="AO3010" i="6"/>
  <c r="AR3010" i="6" s="1"/>
  <c r="AQ3010" i="6" l="1"/>
  <c r="BA3014" i="6"/>
  <c r="BB3013" i="6"/>
  <c r="AT3012" i="6"/>
  <c r="AS3013" i="6"/>
  <c r="AW3012" i="6"/>
  <c r="AV3013" i="6"/>
  <c r="AX3012" i="6"/>
  <c r="AK3013" i="6"/>
  <c r="AL3013" i="6"/>
  <c r="AJ3014" i="6"/>
  <c r="AN3012" i="6"/>
  <c r="AP3011" i="6"/>
  <c r="AO3011" i="6"/>
  <c r="AR3011" i="6" s="1"/>
  <c r="AQ3011" i="6" l="1"/>
  <c r="AJ3015" i="6"/>
  <c r="AK3014" i="6"/>
  <c r="AL3014" i="6"/>
  <c r="AS3014" i="6"/>
  <c r="AT3013" i="6"/>
  <c r="AW3013" i="6"/>
  <c r="AV3014" i="6"/>
  <c r="AX3013" i="6"/>
  <c r="BA3015" i="6"/>
  <c r="BB3014" i="6"/>
  <c r="AO3012" i="6"/>
  <c r="AR3012" i="6" s="1"/>
  <c r="AN3013" i="6"/>
  <c r="AP3012" i="6"/>
  <c r="AQ3012" i="6" l="1"/>
  <c r="AW3014" i="6"/>
  <c r="AX3014" i="6"/>
  <c r="AV3015" i="6"/>
  <c r="BA3016" i="6"/>
  <c r="BB3015" i="6"/>
  <c r="AT3014" i="6"/>
  <c r="AS3015" i="6"/>
  <c r="AL3015" i="6"/>
  <c r="AK3015" i="6"/>
  <c r="AJ3016" i="6"/>
  <c r="AN3014" i="6"/>
  <c r="AP3013" i="6"/>
  <c r="AO3013" i="6"/>
  <c r="AR3013" i="6" s="1"/>
  <c r="AQ3013" i="6" l="1"/>
  <c r="AT3015" i="6"/>
  <c r="AS3016" i="6"/>
  <c r="BA3017" i="6"/>
  <c r="BB3016" i="6"/>
  <c r="AK3016" i="6"/>
  <c r="AJ3017" i="6"/>
  <c r="AL3016" i="6"/>
  <c r="AV3016" i="6"/>
  <c r="AX3015" i="6"/>
  <c r="AW3015" i="6"/>
  <c r="AN3015" i="6"/>
  <c r="AP3014" i="6"/>
  <c r="AO3014" i="6"/>
  <c r="AR3014" i="6" s="1"/>
  <c r="AQ3014" i="6" l="1"/>
  <c r="AW3016" i="6"/>
  <c r="AX3016" i="6"/>
  <c r="AV3017" i="6"/>
  <c r="AL3017" i="6"/>
  <c r="AJ3018" i="6"/>
  <c r="AK3017" i="6"/>
  <c r="AS3017" i="6"/>
  <c r="AT3016" i="6"/>
  <c r="BB3017" i="6"/>
  <c r="BA3018" i="6"/>
  <c r="AN3016" i="6"/>
  <c r="AP3015" i="6"/>
  <c r="AO3015" i="6"/>
  <c r="AR3015" i="6" s="1"/>
  <c r="AQ3015" i="6" l="1"/>
  <c r="BA3019" i="6"/>
  <c r="BB3018" i="6"/>
  <c r="AS3018" i="6"/>
  <c r="AT3017" i="6"/>
  <c r="AL3018" i="6"/>
  <c r="AJ3019" i="6"/>
  <c r="AK3018" i="6"/>
  <c r="AW3017" i="6"/>
  <c r="AX3017" i="6"/>
  <c r="AV3018" i="6"/>
  <c r="AO3016" i="6"/>
  <c r="AR3016" i="6" s="1"/>
  <c r="AN3017" i="6"/>
  <c r="AP3016" i="6"/>
  <c r="AQ3016" i="6" l="1"/>
  <c r="AK3019" i="6"/>
  <c r="AJ3020" i="6"/>
  <c r="AL3019" i="6"/>
  <c r="AW3018" i="6"/>
  <c r="AV3019" i="6"/>
  <c r="AX3018" i="6"/>
  <c r="AS3019" i="6"/>
  <c r="AT3018" i="6"/>
  <c r="BB3019" i="6"/>
  <c r="BA3020" i="6"/>
  <c r="AN3018" i="6"/>
  <c r="AP3017" i="6"/>
  <c r="AO3017" i="6"/>
  <c r="AR3017" i="6" s="1"/>
  <c r="AQ3017" i="6" l="1"/>
  <c r="BA3021" i="6"/>
  <c r="BB3020" i="6"/>
  <c r="AS3020" i="6"/>
  <c r="AT3019" i="6"/>
  <c r="AV3020" i="6"/>
  <c r="AX3019" i="6"/>
  <c r="AW3019" i="6"/>
  <c r="AK3020" i="6"/>
  <c r="AJ3021" i="6"/>
  <c r="AL3020" i="6"/>
  <c r="AN3019" i="6"/>
  <c r="AP3018" i="6"/>
  <c r="AO3018" i="6"/>
  <c r="AR3018" i="6" s="1"/>
  <c r="AQ3018" i="6" l="1"/>
  <c r="AJ3022" i="6"/>
  <c r="AK3021" i="6"/>
  <c r="AL3021" i="6"/>
  <c r="AW3020" i="6"/>
  <c r="AV3021" i="6"/>
  <c r="AX3020" i="6"/>
  <c r="AS3021" i="6"/>
  <c r="AT3020" i="6"/>
  <c r="BA3022" i="6"/>
  <c r="BB3021" i="6"/>
  <c r="AN3020" i="6"/>
  <c r="AP3019" i="6"/>
  <c r="AO3019" i="6"/>
  <c r="AR3019" i="6" s="1"/>
  <c r="AQ3019" i="6" l="1"/>
  <c r="AT3021" i="6"/>
  <c r="AS3022" i="6"/>
  <c r="BA3023" i="6"/>
  <c r="BB3022" i="6"/>
  <c r="AW3021" i="6"/>
  <c r="AV3022" i="6"/>
  <c r="AX3021" i="6"/>
  <c r="AJ3023" i="6"/>
  <c r="AL3022" i="6"/>
  <c r="AK3022" i="6"/>
  <c r="AO3020" i="6"/>
  <c r="AR3020" i="6" s="1"/>
  <c r="AN3021" i="6"/>
  <c r="AP3020" i="6"/>
  <c r="AQ3020" i="6" l="1"/>
  <c r="AJ3024" i="6"/>
  <c r="AL3023" i="6"/>
  <c r="AK3023" i="6"/>
  <c r="AW3022" i="6"/>
  <c r="AV3023" i="6"/>
  <c r="AX3022" i="6"/>
  <c r="AS3023" i="6"/>
  <c r="AT3022" i="6"/>
  <c r="BB3023" i="6"/>
  <c r="BA3024" i="6"/>
  <c r="AN3022" i="6"/>
  <c r="AP3021" i="6"/>
  <c r="AO3021" i="6"/>
  <c r="AR3021" i="6" s="1"/>
  <c r="AQ3021" i="6" l="1"/>
  <c r="BA3025" i="6"/>
  <c r="BB3024" i="6"/>
  <c r="AS3024" i="6"/>
  <c r="AT3023" i="6"/>
  <c r="AV3024" i="6"/>
  <c r="AW3023" i="6"/>
  <c r="AX3023" i="6"/>
  <c r="AL3024" i="6"/>
  <c r="AK3024" i="6"/>
  <c r="AJ3025" i="6"/>
  <c r="AN3023" i="6"/>
  <c r="AP3022" i="6"/>
  <c r="AO3022" i="6"/>
  <c r="AR3022" i="6" s="1"/>
  <c r="AQ3022" i="6" l="1"/>
  <c r="AJ3026" i="6"/>
  <c r="AL3025" i="6"/>
  <c r="AK3025" i="6"/>
  <c r="AW3024" i="6"/>
  <c r="AV3025" i="6"/>
  <c r="AX3024" i="6"/>
  <c r="AS3025" i="6"/>
  <c r="AT3024" i="6"/>
  <c r="BB3025" i="6"/>
  <c r="BA3026" i="6"/>
  <c r="AN3024" i="6"/>
  <c r="AP3023" i="6"/>
  <c r="AO3023" i="6"/>
  <c r="AR3023" i="6" s="1"/>
  <c r="AQ3023" i="6" l="1"/>
  <c r="BA3027" i="6"/>
  <c r="BB3026" i="6"/>
  <c r="AW3025" i="6"/>
  <c r="AX3025" i="6"/>
  <c r="AV3026" i="6"/>
  <c r="AS3026" i="6"/>
  <c r="AT3025" i="6"/>
  <c r="AJ3027" i="6"/>
  <c r="AK3026" i="6"/>
  <c r="AL3026" i="6"/>
  <c r="AO3024" i="6"/>
  <c r="AR3024" i="6" s="1"/>
  <c r="AN3025" i="6"/>
  <c r="AP3024" i="6"/>
  <c r="AQ3024" i="6" l="1"/>
  <c r="AJ3028" i="6"/>
  <c r="AK3027" i="6"/>
  <c r="AL3027" i="6"/>
  <c r="AT3026" i="6"/>
  <c r="AS3027" i="6"/>
  <c r="AW3026" i="6"/>
  <c r="AV3027" i="6"/>
  <c r="AX3026" i="6"/>
  <c r="BA3028" i="6"/>
  <c r="BB3027" i="6"/>
  <c r="AN3026" i="6"/>
  <c r="AP3025" i="6"/>
  <c r="AO3025" i="6"/>
  <c r="AR3025" i="6" s="1"/>
  <c r="AQ3025" i="6" l="1"/>
  <c r="BA3029" i="6"/>
  <c r="BB3028" i="6"/>
  <c r="AV3028" i="6"/>
  <c r="AX3027" i="6"/>
  <c r="AW3027" i="6"/>
  <c r="AS3028" i="6"/>
  <c r="AT3027" i="6"/>
  <c r="AJ3029" i="6"/>
  <c r="AK3028" i="6"/>
  <c r="AL3028" i="6"/>
  <c r="AN3027" i="6"/>
  <c r="AP3026" i="6"/>
  <c r="AO3026" i="6"/>
  <c r="AR3026" i="6" s="1"/>
  <c r="AQ3026" i="6" l="1"/>
  <c r="AJ3030" i="6"/>
  <c r="AL3029" i="6"/>
  <c r="AK3029" i="6"/>
  <c r="AT3028" i="6"/>
  <c r="AS3029" i="6"/>
  <c r="AW3028" i="6"/>
  <c r="AV3029" i="6"/>
  <c r="AX3028" i="6"/>
  <c r="BB3029" i="6"/>
  <c r="BA3030" i="6"/>
  <c r="AN3028" i="6"/>
  <c r="AP3027" i="6"/>
  <c r="AO3027" i="6"/>
  <c r="AR3027" i="6" s="1"/>
  <c r="AQ3027" i="6" l="1"/>
  <c r="BA3031" i="6"/>
  <c r="BB3030" i="6"/>
  <c r="AS3030" i="6"/>
  <c r="AT3029" i="6"/>
  <c r="AW3029" i="6"/>
  <c r="AV3030" i="6"/>
  <c r="AX3029" i="6"/>
  <c r="AJ3031" i="6"/>
  <c r="AK3030" i="6"/>
  <c r="AL3030" i="6"/>
  <c r="AO3028" i="6"/>
  <c r="AR3028" i="6" s="1"/>
  <c r="AN3029" i="6"/>
  <c r="AP3028" i="6"/>
  <c r="AQ3028" i="6" l="1"/>
  <c r="AL3031" i="6"/>
  <c r="AK3031" i="6"/>
  <c r="AJ3032" i="6"/>
  <c r="AW3030" i="6"/>
  <c r="AV3031" i="6"/>
  <c r="AX3030" i="6"/>
  <c r="AS3031" i="6"/>
  <c r="AT3030" i="6"/>
  <c r="BA3032" i="6"/>
  <c r="BB3031" i="6"/>
  <c r="AN3030" i="6"/>
  <c r="AP3029" i="6"/>
  <c r="AO3029" i="6"/>
  <c r="AR3029" i="6" s="1"/>
  <c r="AQ3029" i="6" l="1"/>
  <c r="AS3032" i="6"/>
  <c r="AT3031" i="6"/>
  <c r="BB3032" i="6"/>
  <c r="BA3033" i="6"/>
  <c r="AV3032" i="6"/>
  <c r="AX3031" i="6"/>
  <c r="AW3031" i="6"/>
  <c r="AL3032" i="6"/>
  <c r="AK3032" i="6"/>
  <c r="AJ3033" i="6"/>
  <c r="AN3031" i="6"/>
  <c r="AP3030" i="6"/>
  <c r="AO3030" i="6"/>
  <c r="AR3030" i="6" s="1"/>
  <c r="AQ3030" i="6" l="1"/>
  <c r="AJ3034" i="6"/>
  <c r="AK3033" i="6"/>
  <c r="AL3033" i="6"/>
  <c r="AW3032" i="6"/>
  <c r="AX3032" i="6"/>
  <c r="AV3033" i="6"/>
  <c r="BA3034" i="6"/>
  <c r="BB3033" i="6"/>
  <c r="AS3033" i="6"/>
  <c r="AT3032" i="6"/>
  <c r="AN3032" i="6"/>
  <c r="AP3031" i="6"/>
  <c r="AO3031" i="6"/>
  <c r="AR3031" i="6" s="1"/>
  <c r="AQ3031" i="6" l="1"/>
  <c r="AS3034" i="6"/>
  <c r="AT3033" i="6"/>
  <c r="BA3035" i="6"/>
  <c r="BB3034" i="6"/>
  <c r="AW3033" i="6"/>
  <c r="AX3033" i="6"/>
  <c r="AV3034" i="6"/>
  <c r="AL3034" i="6"/>
  <c r="AJ3035" i="6"/>
  <c r="AK3034" i="6"/>
  <c r="AO3032" i="6"/>
  <c r="AR3032" i="6" s="1"/>
  <c r="AN3033" i="6"/>
  <c r="AP3032" i="6"/>
  <c r="AQ3032" i="6" l="1"/>
  <c r="AW3034" i="6"/>
  <c r="AV3035" i="6"/>
  <c r="AX3034" i="6"/>
  <c r="AJ3036" i="6"/>
  <c r="AK3035" i="6"/>
  <c r="AL3035" i="6"/>
  <c r="BA3036" i="6"/>
  <c r="BB3035" i="6"/>
  <c r="AT3034" i="6"/>
  <c r="AS3035" i="6"/>
  <c r="AN3034" i="6"/>
  <c r="AP3033" i="6"/>
  <c r="AO3033" i="6"/>
  <c r="AR3033" i="6" s="1"/>
  <c r="AQ3033" i="6" l="1"/>
  <c r="AT3035" i="6"/>
  <c r="AS3036" i="6"/>
  <c r="BA3037" i="6"/>
  <c r="BB3036" i="6"/>
  <c r="AV3036" i="6"/>
  <c r="AW3035" i="6"/>
  <c r="AX3035" i="6"/>
  <c r="AK3036" i="6"/>
  <c r="AJ3037" i="6"/>
  <c r="AL3036" i="6"/>
  <c r="AN3035" i="6"/>
  <c r="AP3034" i="6"/>
  <c r="AO3034" i="6"/>
  <c r="AR3034" i="6" s="1"/>
  <c r="AQ3034" i="6" l="1"/>
  <c r="AJ3038" i="6"/>
  <c r="AL3037" i="6"/>
  <c r="AK3037" i="6"/>
  <c r="BB3037" i="6"/>
  <c r="BA3038" i="6"/>
  <c r="AW3036" i="6"/>
  <c r="AX3036" i="6"/>
  <c r="AV3037" i="6"/>
  <c r="AT3036" i="6"/>
  <c r="AS3037" i="6"/>
  <c r="AN3036" i="6"/>
  <c r="AP3035" i="6"/>
  <c r="AO3035" i="6"/>
  <c r="AR3035" i="6" s="1"/>
  <c r="AQ3035" i="6" l="1"/>
  <c r="AW3037" i="6"/>
  <c r="AV3038" i="6"/>
  <c r="AX3037" i="6"/>
  <c r="AS3038" i="6"/>
  <c r="AT3037" i="6"/>
  <c r="BA3039" i="6"/>
  <c r="BB3038" i="6"/>
  <c r="AL3038" i="6"/>
  <c r="AJ3039" i="6"/>
  <c r="AK3038" i="6"/>
  <c r="AO3036" i="6"/>
  <c r="AR3036" i="6" s="1"/>
  <c r="AN3037" i="6"/>
  <c r="AP3036" i="6"/>
  <c r="AQ3036" i="6" l="1"/>
  <c r="AJ3040" i="6"/>
  <c r="AK3039" i="6"/>
  <c r="AL3039" i="6"/>
  <c r="AW3038" i="6"/>
  <c r="AX3038" i="6"/>
  <c r="AV3039" i="6"/>
  <c r="BA3040" i="6"/>
  <c r="BB3039" i="6"/>
  <c r="AS3039" i="6"/>
  <c r="AT3038" i="6"/>
  <c r="AN3038" i="6"/>
  <c r="AP3037" i="6"/>
  <c r="AO3037" i="6"/>
  <c r="AR3037" i="6" s="1"/>
  <c r="AQ3037" i="6" l="1"/>
  <c r="AS3040" i="6"/>
  <c r="AT3039" i="6"/>
  <c r="BA3041" i="6"/>
  <c r="BB3040" i="6"/>
  <c r="AV3040" i="6"/>
  <c r="AX3039" i="6"/>
  <c r="AW3039" i="6"/>
  <c r="AJ3041" i="6"/>
  <c r="AK3040" i="6"/>
  <c r="AL3040" i="6"/>
  <c r="AN3039" i="6"/>
  <c r="AP3038" i="6"/>
  <c r="AO3038" i="6"/>
  <c r="AR3038" i="6" s="1"/>
  <c r="AQ3038" i="6" l="1"/>
  <c r="AW3040" i="6"/>
  <c r="AX3040" i="6"/>
  <c r="AJ3042" i="6"/>
  <c r="AK3041" i="6"/>
  <c r="AL3041" i="6"/>
  <c r="BA3042" i="6"/>
  <c r="BB3041" i="6"/>
  <c r="AT3040" i="6"/>
  <c r="AS3041" i="6"/>
  <c r="AN3040" i="6"/>
  <c r="AP3039" i="6"/>
  <c r="AO3039" i="6"/>
  <c r="AR3039" i="6" s="1"/>
  <c r="AQ3039" i="6" l="1"/>
  <c r="AS3042" i="6"/>
  <c r="AT3041" i="6"/>
  <c r="BA3043" i="6"/>
  <c r="BB3042" i="6"/>
  <c r="AJ3043" i="6"/>
  <c r="AK3042" i="6"/>
  <c r="AL3042" i="6"/>
  <c r="AO3040" i="6"/>
  <c r="AR3040" i="6" s="1"/>
  <c r="AN3041" i="6"/>
  <c r="AP3040" i="6"/>
  <c r="AV3041" i="6"/>
  <c r="AV3042" i="6" s="1"/>
  <c r="AQ3040" i="6" l="1"/>
  <c r="AL3043" i="6"/>
  <c r="AJ3044" i="6"/>
  <c r="AK3043" i="6"/>
  <c r="BA3044" i="6"/>
  <c r="BB3043" i="6"/>
  <c r="AS3043" i="6"/>
  <c r="AT3042" i="6"/>
  <c r="AV3043" i="6"/>
  <c r="AX3042" i="6"/>
  <c r="AW3042" i="6"/>
  <c r="AN3042" i="6"/>
  <c r="AP3041" i="6"/>
  <c r="AO3041" i="6"/>
  <c r="AR3041" i="6" s="1"/>
  <c r="AX3041" i="6"/>
  <c r="AW3041" i="6"/>
  <c r="AQ3041" i="6" l="1"/>
  <c r="AS3044" i="6"/>
  <c r="AT3043" i="6"/>
  <c r="BB3044" i="6"/>
  <c r="BA3045" i="6"/>
  <c r="AK3044" i="6"/>
  <c r="AL3044" i="6"/>
  <c r="AJ3045" i="6"/>
  <c r="AV3044" i="6"/>
  <c r="AX3043" i="6"/>
  <c r="AW3043" i="6"/>
  <c r="AN3043" i="6"/>
  <c r="AP3042" i="6"/>
  <c r="AO3042" i="6"/>
  <c r="AR3042" i="6" s="1"/>
  <c r="HW215" i="2"/>
  <c r="HW214" i="2"/>
  <c r="A221" i="2"/>
  <c r="A220" i="2"/>
  <c r="A219" i="2"/>
  <c r="A218" i="2"/>
  <c r="BI2" i="1"/>
  <c r="AR12" i="1"/>
  <c r="BF2" i="1"/>
  <c r="JN229" i="2"/>
  <c r="JM229" i="2"/>
  <c r="JL229" i="2"/>
  <c r="JK229" i="2"/>
  <c r="JJ229" i="2"/>
  <c r="JI229" i="2"/>
  <c r="JH229" i="2"/>
  <c r="JG229" i="2"/>
  <c r="JF229" i="2"/>
  <c r="JE229" i="2"/>
  <c r="JD229" i="2"/>
  <c r="JC229" i="2"/>
  <c r="JB229" i="2"/>
  <c r="JA229" i="2"/>
  <c r="IZ229" i="2"/>
  <c r="IY229" i="2"/>
  <c r="IX229" i="2"/>
  <c r="IW229" i="2"/>
  <c r="IV229" i="2"/>
  <c r="IU229" i="2"/>
  <c r="IT229" i="2"/>
  <c r="IS229" i="2"/>
  <c r="IR229" i="2"/>
  <c r="IQ229" i="2"/>
  <c r="IP229" i="2"/>
  <c r="IO229" i="2"/>
  <c r="IN229" i="2"/>
  <c r="IM229" i="2"/>
  <c r="JN228" i="2"/>
  <c r="JM228" i="2"/>
  <c r="JL228" i="2"/>
  <c r="JK228" i="2"/>
  <c r="JJ228" i="2"/>
  <c r="JI228" i="2"/>
  <c r="JH228" i="2"/>
  <c r="JG228" i="2"/>
  <c r="JF228" i="2"/>
  <c r="JE228" i="2"/>
  <c r="JD228" i="2"/>
  <c r="JC228" i="2"/>
  <c r="JB228" i="2"/>
  <c r="JA228" i="2"/>
  <c r="IZ228" i="2"/>
  <c r="IY228" i="2"/>
  <c r="IX228" i="2"/>
  <c r="IW228" i="2"/>
  <c r="IV228" i="2"/>
  <c r="IU228" i="2"/>
  <c r="IT228" i="2"/>
  <c r="IS228" i="2"/>
  <c r="IR228" i="2"/>
  <c r="IQ228" i="2"/>
  <c r="IP228" i="2"/>
  <c r="IO228" i="2"/>
  <c r="IN228" i="2"/>
  <c r="IM228" i="2"/>
  <c r="JN227" i="2"/>
  <c r="JM227" i="2"/>
  <c r="JL227" i="2"/>
  <c r="JK227" i="2"/>
  <c r="JJ227" i="2"/>
  <c r="JI227" i="2"/>
  <c r="JH227" i="2"/>
  <c r="JG227" i="2"/>
  <c r="JF227" i="2"/>
  <c r="JE227" i="2"/>
  <c r="JD227" i="2"/>
  <c r="JC227" i="2"/>
  <c r="JB227" i="2"/>
  <c r="JA227" i="2"/>
  <c r="IZ227" i="2"/>
  <c r="IY227" i="2"/>
  <c r="IX227" i="2"/>
  <c r="IW227" i="2"/>
  <c r="IV227" i="2"/>
  <c r="IU227" i="2"/>
  <c r="IT227" i="2"/>
  <c r="IS227" i="2"/>
  <c r="IR227" i="2"/>
  <c r="IQ227" i="2"/>
  <c r="IP227" i="2"/>
  <c r="IO227" i="2"/>
  <c r="IN227" i="2"/>
  <c r="IM227" i="2"/>
  <c r="JN226" i="2"/>
  <c r="JM226" i="2"/>
  <c r="JL226" i="2"/>
  <c r="JK226" i="2"/>
  <c r="JJ226" i="2"/>
  <c r="JI226" i="2"/>
  <c r="JH226" i="2"/>
  <c r="JG226" i="2"/>
  <c r="JF226" i="2"/>
  <c r="JE226" i="2"/>
  <c r="JD226" i="2"/>
  <c r="JC226" i="2"/>
  <c r="JB226" i="2"/>
  <c r="JA226" i="2"/>
  <c r="IZ226" i="2"/>
  <c r="IY226" i="2"/>
  <c r="IX226" i="2"/>
  <c r="IW226" i="2"/>
  <c r="IV226" i="2"/>
  <c r="IU226" i="2"/>
  <c r="IT226" i="2"/>
  <c r="IS226" i="2"/>
  <c r="IR226" i="2"/>
  <c r="IQ226" i="2"/>
  <c r="IP226" i="2"/>
  <c r="IO226" i="2"/>
  <c r="IN226" i="2"/>
  <c r="IM226" i="2"/>
  <c r="JN225" i="2"/>
  <c r="JM225" i="2"/>
  <c r="JL225" i="2"/>
  <c r="JK225" i="2"/>
  <c r="JJ225" i="2"/>
  <c r="JI225" i="2"/>
  <c r="JH225" i="2"/>
  <c r="JG225" i="2"/>
  <c r="JF225" i="2"/>
  <c r="JE225" i="2"/>
  <c r="JD225" i="2"/>
  <c r="JC225" i="2"/>
  <c r="JB225" i="2"/>
  <c r="JA225" i="2"/>
  <c r="IZ225" i="2"/>
  <c r="IY225" i="2"/>
  <c r="IX225" i="2"/>
  <c r="IW225" i="2"/>
  <c r="IV225" i="2"/>
  <c r="IU225" i="2"/>
  <c r="IT225" i="2"/>
  <c r="IS225" i="2"/>
  <c r="IR225" i="2"/>
  <c r="IQ225" i="2"/>
  <c r="IP225" i="2"/>
  <c r="IO225" i="2"/>
  <c r="IN225" i="2"/>
  <c r="IM225" i="2"/>
  <c r="JN224" i="2"/>
  <c r="JM224" i="2"/>
  <c r="JL224" i="2"/>
  <c r="JK224" i="2"/>
  <c r="JJ224" i="2"/>
  <c r="JI224" i="2"/>
  <c r="JH224" i="2"/>
  <c r="JG224" i="2"/>
  <c r="JF224" i="2"/>
  <c r="JE224" i="2"/>
  <c r="JD224" i="2"/>
  <c r="JC224" i="2"/>
  <c r="JB224" i="2"/>
  <c r="JA224" i="2"/>
  <c r="IZ224" i="2"/>
  <c r="IY224" i="2"/>
  <c r="IX224" i="2"/>
  <c r="IW224" i="2"/>
  <c r="IV224" i="2"/>
  <c r="IU224" i="2"/>
  <c r="IT224" i="2"/>
  <c r="IS224" i="2"/>
  <c r="IR224" i="2"/>
  <c r="IQ224" i="2"/>
  <c r="IP224" i="2"/>
  <c r="IO224" i="2"/>
  <c r="IN224" i="2"/>
  <c r="IM224" i="2"/>
  <c r="JN223" i="2"/>
  <c r="JM223" i="2"/>
  <c r="JL223" i="2"/>
  <c r="JK223" i="2"/>
  <c r="JJ223" i="2"/>
  <c r="JI223" i="2"/>
  <c r="JH223" i="2"/>
  <c r="JG223" i="2"/>
  <c r="JF223" i="2"/>
  <c r="JE223" i="2"/>
  <c r="JD223" i="2"/>
  <c r="JC223" i="2"/>
  <c r="JB223" i="2"/>
  <c r="JA223" i="2"/>
  <c r="IZ223" i="2"/>
  <c r="IY223" i="2"/>
  <c r="IX223" i="2"/>
  <c r="IW223" i="2"/>
  <c r="IV223" i="2"/>
  <c r="IU223" i="2"/>
  <c r="IT223" i="2"/>
  <c r="IS223" i="2"/>
  <c r="IR223" i="2"/>
  <c r="IQ223" i="2"/>
  <c r="IP223" i="2"/>
  <c r="IO223" i="2"/>
  <c r="IN223" i="2"/>
  <c r="IM223" i="2"/>
  <c r="JN222" i="2"/>
  <c r="JM222" i="2"/>
  <c r="JL222" i="2"/>
  <c r="JK222" i="2"/>
  <c r="JJ222" i="2"/>
  <c r="JI222" i="2"/>
  <c r="JH222" i="2"/>
  <c r="JG222" i="2"/>
  <c r="JF222" i="2"/>
  <c r="JE222" i="2"/>
  <c r="JD222" i="2"/>
  <c r="JC222" i="2"/>
  <c r="JB222" i="2"/>
  <c r="JA222" i="2"/>
  <c r="IZ222" i="2"/>
  <c r="IY222" i="2"/>
  <c r="IX222" i="2"/>
  <c r="IW222" i="2"/>
  <c r="IV222" i="2"/>
  <c r="IU222" i="2"/>
  <c r="IT222" i="2"/>
  <c r="IS222" i="2"/>
  <c r="IR222" i="2"/>
  <c r="IQ222" i="2"/>
  <c r="IP222" i="2"/>
  <c r="IO222" i="2"/>
  <c r="IN222" i="2"/>
  <c r="IM222" i="2"/>
  <c r="JN221" i="2"/>
  <c r="JM221" i="2"/>
  <c r="JL221" i="2"/>
  <c r="JK221" i="2"/>
  <c r="JJ221" i="2"/>
  <c r="JI221" i="2"/>
  <c r="JH221" i="2"/>
  <c r="JG221" i="2"/>
  <c r="JF221" i="2"/>
  <c r="JE221" i="2"/>
  <c r="JD221" i="2"/>
  <c r="JC221" i="2"/>
  <c r="JB221" i="2"/>
  <c r="JA221" i="2"/>
  <c r="IZ221" i="2"/>
  <c r="IY221" i="2"/>
  <c r="IX221" i="2"/>
  <c r="IW221" i="2"/>
  <c r="IV221" i="2"/>
  <c r="IU221" i="2"/>
  <c r="IT221" i="2"/>
  <c r="IS221" i="2"/>
  <c r="IR221" i="2"/>
  <c r="IQ221" i="2"/>
  <c r="IP221" i="2"/>
  <c r="IO221" i="2"/>
  <c r="IN221" i="2"/>
  <c r="IM221" i="2"/>
  <c r="JN220" i="2"/>
  <c r="JM220" i="2"/>
  <c r="JL220" i="2"/>
  <c r="JK220" i="2"/>
  <c r="JJ220" i="2"/>
  <c r="JI220" i="2"/>
  <c r="JH220" i="2"/>
  <c r="JG220" i="2"/>
  <c r="JF220" i="2"/>
  <c r="JE220" i="2"/>
  <c r="JD220" i="2"/>
  <c r="JC220" i="2"/>
  <c r="JB220" i="2"/>
  <c r="JA220" i="2"/>
  <c r="IZ220" i="2"/>
  <c r="IY220" i="2"/>
  <c r="IX220" i="2"/>
  <c r="IW220" i="2"/>
  <c r="IV220" i="2"/>
  <c r="IU220" i="2"/>
  <c r="IT220" i="2"/>
  <c r="IS220" i="2"/>
  <c r="IR220" i="2"/>
  <c r="IQ220" i="2"/>
  <c r="IP220" i="2"/>
  <c r="IO220" i="2"/>
  <c r="IN220" i="2"/>
  <c r="IM220" i="2"/>
  <c r="JN219" i="2"/>
  <c r="JM219" i="2"/>
  <c r="JL219" i="2"/>
  <c r="JK219" i="2"/>
  <c r="JJ219" i="2"/>
  <c r="JI219" i="2"/>
  <c r="JH219" i="2"/>
  <c r="JG219" i="2"/>
  <c r="JF219" i="2"/>
  <c r="JE219" i="2"/>
  <c r="JD219" i="2"/>
  <c r="JC219" i="2"/>
  <c r="JB219" i="2"/>
  <c r="JA219" i="2"/>
  <c r="IZ219" i="2"/>
  <c r="IY219" i="2"/>
  <c r="IX219" i="2"/>
  <c r="IW219" i="2"/>
  <c r="IV219" i="2"/>
  <c r="IU219" i="2"/>
  <c r="IT219" i="2"/>
  <c r="IS219" i="2"/>
  <c r="IR219" i="2"/>
  <c r="IQ219" i="2"/>
  <c r="IP219" i="2"/>
  <c r="IO219" i="2"/>
  <c r="IN219" i="2"/>
  <c r="IM219" i="2"/>
  <c r="JN218" i="2"/>
  <c r="JM218" i="2"/>
  <c r="JL218" i="2"/>
  <c r="JK218" i="2"/>
  <c r="JJ218" i="2"/>
  <c r="JI218" i="2"/>
  <c r="JH218" i="2"/>
  <c r="JG218" i="2"/>
  <c r="JF218" i="2"/>
  <c r="JE218" i="2"/>
  <c r="JD218" i="2"/>
  <c r="JC218" i="2"/>
  <c r="JB218" i="2"/>
  <c r="JA218" i="2"/>
  <c r="IZ218" i="2"/>
  <c r="IY218" i="2"/>
  <c r="IX218" i="2"/>
  <c r="IW218" i="2"/>
  <c r="IV218" i="2"/>
  <c r="IU218" i="2"/>
  <c r="IT218" i="2"/>
  <c r="IS218" i="2"/>
  <c r="IR218" i="2"/>
  <c r="IQ218" i="2"/>
  <c r="IP218" i="2"/>
  <c r="IO218" i="2"/>
  <c r="IN218" i="2"/>
  <c r="IM218" i="2"/>
  <c r="JN217" i="2"/>
  <c r="JM217" i="2"/>
  <c r="JL217" i="2"/>
  <c r="JK217" i="2"/>
  <c r="JJ217" i="2"/>
  <c r="JI217" i="2"/>
  <c r="JH217" i="2"/>
  <c r="JG217" i="2"/>
  <c r="JF217" i="2"/>
  <c r="JE217" i="2"/>
  <c r="JD217" i="2"/>
  <c r="JC217" i="2"/>
  <c r="JB217" i="2"/>
  <c r="JA217" i="2"/>
  <c r="IZ217" i="2"/>
  <c r="IY217" i="2"/>
  <c r="IX217" i="2"/>
  <c r="IW217" i="2"/>
  <c r="IV217" i="2"/>
  <c r="IU217" i="2"/>
  <c r="IT217" i="2"/>
  <c r="IS217" i="2"/>
  <c r="IR217" i="2"/>
  <c r="IQ217" i="2"/>
  <c r="IP217" i="2"/>
  <c r="IO217" i="2"/>
  <c r="IN217" i="2"/>
  <c r="IM217" i="2"/>
  <c r="JN216" i="2"/>
  <c r="JM216" i="2"/>
  <c r="JL216" i="2"/>
  <c r="JK216" i="2"/>
  <c r="JJ216" i="2"/>
  <c r="JI216" i="2"/>
  <c r="JH216" i="2"/>
  <c r="JG216" i="2"/>
  <c r="JF216" i="2"/>
  <c r="JE216" i="2"/>
  <c r="JD216" i="2"/>
  <c r="JC216" i="2"/>
  <c r="JB216" i="2"/>
  <c r="JA216" i="2"/>
  <c r="IZ216" i="2"/>
  <c r="IY216" i="2"/>
  <c r="IX216" i="2"/>
  <c r="IW216" i="2"/>
  <c r="IV216" i="2"/>
  <c r="IU216" i="2"/>
  <c r="IT216" i="2"/>
  <c r="IS216" i="2"/>
  <c r="IR216" i="2"/>
  <c r="IQ216" i="2"/>
  <c r="IP216" i="2"/>
  <c r="IO216" i="2"/>
  <c r="IN216" i="2"/>
  <c r="IM216" i="2"/>
  <c r="JN215" i="2"/>
  <c r="JM215" i="2"/>
  <c r="JL215" i="2"/>
  <c r="JK215" i="2"/>
  <c r="JJ215" i="2"/>
  <c r="JI215" i="2"/>
  <c r="JH215" i="2"/>
  <c r="JG215" i="2"/>
  <c r="JF215" i="2"/>
  <c r="JE215" i="2"/>
  <c r="JD215" i="2"/>
  <c r="JC215" i="2"/>
  <c r="JB215" i="2"/>
  <c r="JA215" i="2"/>
  <c r="IZ215" i="2"/>
  <c r="IY215" i="2"/>
  <c r="IX215" i="2"/>
  <c r="IW215" i="2"/>
  <c r="IV215" i="2"/>
  <c r="IU215" i="2"/>
  <c r="IT215" i="2"/>
  <c r="IS215" i="2"/>
  <c r="IR215" i="2"/>
  <c r="IQ215" i="2"/>
  <c r="IP215" i="2"/>
  <c r="IO215" i="2"/>
  <c r="IN215" i="2"/>
  <c r="IM215" i="2"/>
  <c r="JN214" i="2"/>
  <c r="JM214" i="2"/>
  <c r="JL214" i="2"/>
  <c r="JK214" i="2"/>
  <c r="JJ214" i="2"/>
  <c r="JI214" i="2"/>
  <c r="JH214" i="2"/>
  <c r="JG214" i="2"/>
  <c r="JF214" i="2"/>
  <c r="JE214" i="2"/>
  <c r="JD214" i="2"/>
  <c r="JC214" i="2"/>
  <c r="JB214" i="2"/>
  <c r="JA214" i="2"/>
  <c r="IZ214" i="2"/>
  <c r="IY214" i="2"/>
  <c r="IX214" i="2"/>
  <c r="IW214" i="2"/>
  <c r="IV214" i="2"/>
  <c r="IU214" i="2"/>
  <c r="IT214" i="2"/>
  <c r="IS214" i="2"/>
  <c r="IR214" i="2"/>
  <c r="IQ214" i="2"/>
  <c r="IP214" i="2"/>
  <c r="IO214" i="2"/>
  <c r="IN214" i="2"/>
  <c r="IM214" i="2"/>
  <c r="JN213" i="2"/>
  <c r="JM213" i="2"/>
  <c r="JL213" i="2"/>
  <c r="JK213" i="2"/>
  <c r="JJ213" i="2"/>
  <c r="JI213" i="2"/>
  <c r="JH213" i="2"/>
  <c r="JG213" i="2"/>
  <c r="JF213" i="2"/>
  <c r="JE213" i="2"/>
  <c r="JD213" i="2"/>
  <c r="JC213" i="2"/>
  <c r="JB213" i="2"/>
  <c r="JA213" i="2"/>
  <c r="IZ213" i="2"/>
  <c r="IY213" i="2"/>
  <c r="IX213" i="2"/>
  <c r="IW213" i="2"/>
  <c r="IV213" i="2"/>
  <c r="IU213" i="2"/>
  <c r="IT213" i="2"/>
  <c r="IS213" i="2"/>
  <c r="IR213" i="2"/>
  <c r="IQ213" i="2"/>
  <c r="IP213" i="2"/>
  <c r="IO213" i="2"/>
  <c r="IN213" i="2"/>
  <c r="IM213" i="2"/>
  <c r="JN212" i="2"/>
  <c r="JM212" i="2"/>
  <c r="JL212" i="2"/>
  <c r="JK212" i="2"/>
  <c r="JJ212" i="2"/>
  <c r="JI212" i="2"/>
  <c r="JH212" i="2"/>
  <c r="JG212" i="2"/>
  <c r="JF212" i="2"/>
  <c r="JE212" i="2"/>
  <c r="JD212" i="2"/>
  <c r="JC212" i="2"/>
  <c r="JB212" i="2"/>
  <c r="JA212" i="2"/>
  <c r="IZ212" i="2"/>
  <c r="IY212" i="2"/>
  <c r="IX212" i="2"/>
  <c r="IW212" i="2"/>
  <c r="IV212" i="2"/>
  <c r="IU212" i="2"/>
  <c r="IT212" i="2"/>
  <c r="IS212" i="2"/>
  <c r="IR212" i="2"/>
  <c r="IQ212" i="2"/>
  <c r="IP212" i="2"/>
  <c r="IO212" i="2"/>
  <c r="IN212" i="2"/>
  <c r="IM212" i="2"/>
  <c r="JN211" i="2"/>
  <c r="JM211" i="2"/>
  <c r="JL211" i="2"/>
  <c r="JK211" i="2"/>
  <c r="JJ211" i="2"/>
  <c r="JI211" i="2"/>
  <c r="JH211" i="2"/>
  <c r="JG211" i="2"/>
  <c r="JF211" i="2"/>
  <c r="JE211" i="2"/>
  <c r="JD211" i="2"/>
  <c r="JC211" i="2"/>
  <c r="JB211" i="2"/>
  <c r="JA211" i="2"/>
  <c r="IZ211" i="2"/>
  <c r="IY211" i="2"/>
  <c r="IX211" i="2"/>
  <c r="IW211" i="2"/>
  <c r="IV211" i="2"/>
  <c r="IU211" i="2"/>
  <c r="IT211" i="2"/>
  <c r="IS211" i="2"/>
  <c r="IR211" i="2"/>
  <c r="IQ211" i="2"/>
  <c r="IP211" i="2"/>
  <c r="IO211" i="2"/>
  <c r="IN211" i="2"/>
  <c r="IM211" i="2"/>
  <c r="JN210" i="2"/>
  <c r="JM210" i="2"/>
  <c r="JL210" i="2"/>
  <c r="JK210" i="2"/>
  <c r="JJ210" i="2"/>
  <c r="JI210" i="2"/>
  <c r="JH210" i="2"/>
  <c r="JG210" i="2"/>
  <c r="JF210" i="2"/>
  <c r="JE210" i="2"/>
  <c r="JD210" i="2"/>
  <c r="JC210" i="2"/>
  <c r="JB210" i="2"/>
  <c r="JA210" i="2"/>
  <c r="IZ210" i="2"/>
  <c r="IY210" i="2"/>
  <c r="IX210" i="2"/>
  <c r="IW210" i="2"/>
  <c r="IV210" i="2"/>
  <c r="IU210" i="2"/>
  <c r="IT210" i="2"/>
  <c r="IS210" i="2"/>
  <c r="IR210" i="2"/>
  <c r="IQ210" i="2"/>
  <c r="IP210" i="2"/>
  <c r="IO210" i="2"/>
  <c r="IN210" i="2"/>
  <c r="IM210" i="2"/>
  <c r="JN209" i="2"/>
  <c r="JM209" i="2"/>
  <c r="JL209" i="2"/>
  <c r="JK209" i="2"/>
  <c r="JJ209" i="2"/>
  <c r="JI209" i="2"/>
  <c r="JH209" i="2"/>
  <c r="JG209" i="2"/>
  <c r="JF209" i="2"/>
  <c r="JE209" i="2"/>
  <c r="JD209" i="2"/>
  <c r="JC209" i="2"/>
  <c r="JB209" i="2"/>
  <c r="JA209" i="2"/>
  <c r="IZ209" i="2"/>
  <c r="IY209" i="2"/>
  <c r="IX209" i="2"/>
  <c r="IW209" i="2"/>
  <c r="IV209" i="2"/>
  <c r="IU209" i="2"/>
  <c r="IT209" i="2"/>
  <c r="IS209" i="2"/>
  <c r="IR209" i="2"/>
  <c r="IQ209" i="2"/>
  <c r="IP209" i="2"/>
  <c r="IO209" i="2"/>
  <c r="IN209" i="2"/>
  <c r="IM209" i="2"/>
  <c r="JN208" i="2"/>
  <c r="JM208" i="2"/>
  <c r="JL208" i="2"/>
  <c r="JK208" i="2"/>
  <c r="JJ208" i="2"/>
  <c r="JI208" i="2"/>
  <c r="JH208" i="2"/>
  <c r="JG208" i="2"/>
  <c r="JF208" i="2"/>
  <c r="JE208" i="2"/>
  <c r="JD208" i="2"/>
  <c r="JC208" i="2"/>
  <c r="JB208" i="2"/>
  <c r="JA208" i="2"/>
  <c r="IZ208" i="2"/>
  <c r="IY208" i="2"/>
  <c r="IX208" i="2"/>
  <c r="IW208" i="2"/>
  <c r="IV208" i="2"/>
  <c r="IU208" i="2"/>
  <c r="IT208" i="2"/>
  <c r="IS208" i="2"/>
  <c r="IR208" i="2"/>
  <c r="IQ208" i="2"/>
  <c r="IP208" i="2"/>
  <c r="IO208" i="2"/>
  <c r="IN208" i="2"/>
  <c r="IM208" i="2"/>
  <c r="JN207" i="2"/>
  <c r="JM207" i="2"/>
  <c r="JL207" i="2"/>
  <c r="JK207" i="2"/>
  <c r="JJ207" i="2"/>
  <c r="JI207" i="2"/>
  <c r="JH207" i="2"/>
  <c r="JG207" i="2"/>
  <c r="JF207" i="2"/>
  <c r="JE207" i="2"/>
  <c r="JD207" i="2"/>
  <c r="JC207" i="2"/>
  <c r="JB207" i="2"/>
  <c r="JA207" i="2"/>
  <c r="IZ207" i="2"/>
  <c r="IY207" i="2"/>
  <c r="IX207" i="2"/>
  <c r="IW207" i="2"/>
  <c r="IV207" i="2"/>
  <c r="IU207" i="2"/>
  <c r="IT207" i="2"/>
  <c r="IS207" i="2"/>
  <c r="IR207" i="2"/>
  <c r="IQ207" i="2"/>
  <c r="IP207" i="2"/>
  <c r="IO207" i="2"/>
  <c r="IN207" i="2"/>
  <c r="IM207" i="2"/>
  <c r="JN206" i="2"/>
  <c r="JM206" i="2"/>
  <c r="JL206" i="2"/>
  <c r="JK206" i="2"/>
  <c r="JJ206" i="2"/>
  <c r="JI206" i="2"/>
  <c r="JH206" i="2"/>
  <c r="JG206" i="2"/>
  <c r="JF206" i="2"/>
  <c r="JE206" i="2"/>
  <c r="JD206" i="2"/>
  <c r="JC206" i="2"/>
  <c r="JB206" i="2"/>
  <c r="JA206" i="2"/>
  <c r="IZ206" i="2"/>
  <c r="IY206" i="2"/>
  <c r="IX206" i="2"/>
  <c r="IW206" i="2"/>
  <c r="IV206" i="2"/>
  <c r="IU206" i="2"/>
  <c r="IT206" i="2"/>
  <c r="IS206" i="2"/>
  <c r="IR206" i="2"/>
  <c r="IQ206" i="2"/>
  <c r="IP206" i="2"/>
  <c r="IO206" i="2"/>
  <c r="IN206" i="2"/>
  <c r="IM206" i="2"/>
  <c r="JN205" i="2"/>
  <c r="JM205" i="2"/>
  <c r="JL205" i="2"/>
  <c r="JK205" i="2"/>
  <c r="JJ205" i="2"/>
  <c r="JI205" i="2"/>
  <c r="JH205" i="2"/>
  <c r="JG205" i="2"/>
  <c r="JF205" i="2"/>
  <c r="JE205" i="2"/>
  <c r="JD205" i="2"/>
  <c r="JC205" i="2"/>
  <c r="JB205" i="2"/>
  <c r="JA205" i="2"/>
  <c r="IZ205" i="2"/>
  <c r="IY205" i="2"/>
  <c r="IX205" i="2"/>
  <c r="IW205" i="2"/>
  <c r="IV205" i="2"/>
  <c r="IU205" i="2"/>
  <c r="IT205" i="2"/>
  <c r="IS205" i="2"/>
  <c r="IR205" i="2"/>
  <c r="IQ205" i="2"/>
  <c r="IP205" i="2"/>
  <c r="IO205" i="2"/>
  <c r="IN205" i="2"/>
  <c r="IM205" i="2"/>
  <c r="JN204" i="2"/>
  <c r="JM204" i="2"/>
  <c r="JL204" i="2"/>
  <c r="JK204" i="2"/>
  <c r="JJ204" i="2"/>
  <c r="JI204" i="2"/>
  <c r="JH204" i="2"/>
  <c r="JG204" i="2"/>
  <c r="JF204" i="2"/>
  <c r="JE204" i="2"/>
  <c r="JD204" i="2"/>
  <c r="JC204" i="2"/>
  <c r="JB204" i="2"/>
  <c r="JA204" i="2"/>
  <c r="IZ204" i="2"/>
  <c r="IY204" i="2"/>
  <c r="IX204" i="2"/>
  <c r="IW204" i="2"/>
  <c r="IV204" i="2"/>
  <c r="IU204" i="2"/>
  <c r="IT204" i="2"/>
  <c r="IS204" i="2"/>
  <c r="IR204" i="2"/>
  <c r="IQ204" i="2"/>
  <c r="IP204" i="2"/>
  <c r="IO204" i="2"/>
  <c r="IN204" i="2"/>
  <c r="IM204" i="2"/>
  <c r="JN203" i="2"/>
  <c r="JM203" i="2"/>
  <c r="JL203" i="2"/>
  <c r="JK203" i="2"/>
  <c r="JJ203" i="2"/>
  <c r="JI203" i="2"/>
  <c r="JH203" i="2"/>
  <c r="JG203" i="2"/>
  <c r="JF203" i="2"/>
  <c r="JE203" i="2"/>
  <c r="JD203" i="2"/>
  <c r="JC203" i="2"/>
  <c r="JB203" i="2"/>
  <c r="JA203" i="2"/>
  <c r="IZ203" i="2"/>
  <c r="IY203" i="2"/>
  <c r="IX203" i="2"/>
  <c r="IW203" i="2"/>
  <c r="IV203" i="2"/>
  <c r="IU203" i="2"/>
  <c r="IT203" i="2"/>
  <c r="IS203" i="2"/>
  <c r="IR203" i="2"/>
  <c r="IQ203" i="2"/>
  <c r="IP203" i="2"/>
  <c r="IO203" i="2"/>
  <c r="IN203" i="2"/>
  <c r="IM203" i="2"/>
  <c r="HW221" i="2"/>
  <c r="HW220" i="2"/>
  <c r="E2" i="1"/>
  <c r="D2" i="1"/>
  <c r="AQ3042" i="6" l="1"/>
  <c r="AJ3046" i="6"/>
  <c r="AL3045" i="6"/>
  <c r="AK3045" i="6"/>
  <c r="BB3045" i="6"/>
  <c r="BA3046" i="6"/>
  <c r="AS3045" i="6"/>
  <c r="AT3044" i="6"/>
  <c r="AW3044" i="6"/>
  <c r="AX3044" i="6"/>
  <c r="AV3045" i="6"/>
  <c r="AN3044" i="6"/>
  <c r="AP3043" i="6"/>
  <c r="AO3043" i="6"/>
  <c r="AR3043" i="6" s="1"/>
  <c r="KB218" i="2"/>
  <c r="KB216" i="2"/>
  <c r="KB215" i="2"/>
  <c r="KB217" i="2"/>
  <c r="AQ13" i="1"/>
  <c r="AQ16" i="1" s="1"/>
  <c r="AR13" i="1"/>
  <c r="AR16" i="1" s="1"/>
  <c r="E16" i="1"/>
  <c r="D16" i="1"/>
  <c r="AQ3043" i="6" l="1"/>
  <c r="BE1" i="1"/>
  <c r="BA3047" i="6"/>
  <c r="BB3046" i="6"/>
  <c r="AS3046" i="6"/>
  <c r="AT3045" i="6"/>
  <c r="AK3046" i="6"/>
  <c r="AL3046" i="6"/>
  <c r="AJ3047" i="6"/>
  <c r="AV3046" i="6"/>
  <c r="AX3045" i="6"/>
  <c r="AW3045" i="6"/>
  <c r="AO3044" i="6"/>
  <c r="AR3044" i="6" s="1"/>
  <c r="AN3045" i="6"/>
  <c r="AP3044" i="6"/>
  <c r="AS13" i="1"/>
  <c r="AS12" i="1" s="1"/>
  <c r="AS16" i="1"/>
  <c r="E15" i="1"/>
  <c r="D15" i="1"/>
  <c r="B19" i="1"/>
  <c r="D19" i="1"/>
  <c r="E20" i="1" s="1"/>
  <c r="FE3" i="7" s="1"/>
  <c r="E19" i="1"/>
  <c r="C19" i="1" s="1"/>
  <c r="C1196" i="1" s="1"/>
  <c r="C1756" i="1"/>
  <c r="D1756" i="1" s="1"/>
  <c r="C1879" i="1"/>
  <c r="E1879" i="1" s="1"/>
  <c r="C2109" i="1"/>
  <c r="AQ3044" i="6" l="1"/>
  <c r="FF3" i="7"/>
  <c r="FG3" i="7"/>
  <c r="AJ3048" i="6"/>
  <c r="AK3047" i="6"/>
  <c r="AL3047" i="6"/>
  <c r="AS3047" i="6"/>
  <c r="AT3046" i="6"/>
  <c r="BA3048" i="6"/>
  <c r="BB3047" i="6"/>
  <c r="AV3047" i="6"/>
  <c r="AX3046" i="6"/>
  <c r="AW3046" i="6"/>
  <c r="AN3046" i="6"/>
  <c r="AP3045" i="6"/>
  <c r="AO3045" i="6"/>
  <c r="AR3045" i="6" s="1"/>
  <c r="AR11" i="1"/>
  <c r="BG2" i="1"/>
  <c r="BH2" i="1" s="1"/>
  <c r="C2114" i="1"/>
  <c r="D2114" i="1" s="1"/>
  <c r="C1530" i="1"/>
  <c r="E1530" i="1" s="1"/>
  <c r="C2121" i="1"/>
  <c r="C1760" i="1"/>
  <c r="D1760" i="1" s="1"/>
  <c r="C2147" i="1"/>
  <c r="D2147" i="1" s="1"/>
  <c r="C2041" i="1"/>
  <c r="C2108" i="1"/>
  <c r="D2108" i="1" s="1"/>
  <c r="C2021" i="1"/>
  <c r="D2021" i="1" s="1"/>
  <c r="C2105" i="1"/>
  <c r="C2018" i="1"/>
  <c r="E2018" i="1" s="1"/>
  <c r="C1408" i="1"/>
  <c r="C2070" i="1"/>
  <c r="E2070" i="1" s="1"/>
  <c r="C2144" i="1"/>
  <c r="D2144" i="1" s="1"/>
  <c r="C2051" i="1"/>
  <c r="E2051" i="1" s="1"/>
  <c r="C2143" i="1"/>
  <c r="D2143" i="1" s="1"/>
  <c r="C2140" i="1"/>
  <c r="D2140" i="1" s="1"/>
  <c r="C2131" i="1"/>
  <c r="D2131" i="1" s="1"/>
  <c r="C2020" i="1"/>
  <c r="C2127" i="1"/>
  <c r="E2127" i="1" s="1"/>
  <c r="C2125" i="1"/>
  <c r="E2125" i="1" s="1"/>
  <c r="C1995" i="1"/>
  <c r="D1995" i="1" s="1"/>
  <c r="C2091" i="1"/>
  <c r="D2091" i="1" s="1"/>
  <c r="C1986" i="1"/>
  <c r="E1986" i="1" s="1"/>
  <c r="C2090" i="1"/>
  <c r="E2090" i="1" s="1"/>
  <c r="C1952" i="1"/>
  <c r="D1952" i="1" s="1"/>
  <c r="C2086" i="1"/>
  <c r="E2086" i="1" s="1"/>
  <c r="C1951" i="1"/>
  <c r="D1951" i="1" s="1"/>
  <c r="C2069" i="1"/>
  <c r="C1875" i="1"/>
  <c r="D1875" i="1" s="1"/>
  <c r="C2052" i="1"/>
  <c r="C2141" i="1"/>
  <c r="C2124" i="1"/>
  <c r="D2124" i="1" s="1"/>
  <c r="C2106" i="1"/>
  <c r="E2106" i="1" s="1"/>
  <c r="C2087" i="1"/>
  <c r="D2087" i="1" s="1"/>
  <c r="C2068" i="1"/>
  <c r="C2045" i="1"/>
  <c r="D2045" i="1" s="1"/>
  <c r="C2019" i="1"/>
  <c r="D2019" i="1" s="1"/>
  <c r="C1985" i="1"/>
  <c r="E1985" i="1" s="1"/>
  <c r="C1940" i="1"/>
  <c r="D1940" i="1" s="1"/>
  <c r="C1863" i="1"/>
  <c r="D1863" i="1" s="1"/>
  <c r="C1749" i="1"/>
  <c r="D1749" i="1" s="1"/>
  <c r="C1320" i="1"/>
  <c r="D1320" i="1" s="1"/>
  <c r="C1928" i="1"/>
  <c r="C2083" i="1"/>
  <c r="E2083" i="1" s="1"/>
  <c r="C2011" i="1"/>
  <c r="D2011" i="1" s="1"/>
  <c r="C1983" i="1"/>
  <c r="E1983" i="1" s="1"/>
  <c r="C1927" i="1"/>
  <c r="D1927" i="1" s="1"/>
  <c r="C1844" i="1"/>
  <c r="D1844" i="1" s="1"/>
  <c r="C1744" i="1"/>
  <c r="D1744" i="1" s="1"/>
  <c r="C1856" i="1"/>
  <c r="D1856" i="1" s="1"/>
  <c r="C2104" i="1"/>
  <c r="D2104" i="1" s="1"/>
  <c r="C2137" i="1"/>
  <c r="C2119" i="1"/>
  <c r="E2119" i="1" s="1"/>
  <c r="C2103" i="1"/>
  <c r="D2103" i="1" s="1"/>
  <c r="C2082" i="1"/>
  <c r="E2082" i="1" s="1"/>
  <c r="C2066" i="1"/>
  <c r="E2066" i="1" s="1"/>
  <c r="C2039" i="1"/>
  <c r="D2039" i="1" s="1"/>
  <c r="C2010" i="1"/>
  <c r="E2010" i="1" s="1"/>
  <c r="C1981" i="1"/>
  <c r="C1926" i="1"/>
  <c r="E1926" i="1" s="1"/>
  <c r="C1831" i="1"/>
  <c r="D1831" i="1" s="1"/>
  <c r="C1712" i="1"/>
  <c r="D1712" i="1" s="1"/>
  <c r="C1321" i="1"/>
  <c r="E1321" i="1" s="1"/>
  <c r="C2040" i="1"/>
  <c r="C2134" i="1"/>
  <c r="E2134" i="1" s="1"/>
  <c r="C2117" i="1"/>
  <c r="D2117" i="1" s="1"/>
  <c r="C2100" i="1"/>
  <c r="D2100" i="1" s="1"/>
  <c r="C2081" i="1"/>
  <c r="D2081" i="1" s="1"/>
  <c r="C2063" i="1"/>
  <c r="E2063" i="1" s="1"/>
  <c r="C2035" i="1"/>
  <c r="D2035" i="1" s="1"/>
  <c r="C2007" i="1"/>
  <c r="E2007" i="1" s="1"/>
  <c r="C1979" i="1"/>
  <c r="D1979" i="1" s="1"/>
  <c r="C1922" i="1"/>
  <c r="E1922" i="1" s="1"/>
  <c r="C1827" i="1"/>
  <c r="D1827" i="1" s="1"/>
  <c r="C1672" i="1"/>
  <c r="D1672" i="1" s="1"/>
  <c r="C1984" i="1"/>
  <c r="C2138" i="1"/>
  <c r="D2138" i="1" s="1"/>
  <c r="C2067" i="1"/>
  <c r="C2133" i="1"/>
  <c r="C2116" i="1"/>
  <c r="D2116" i="1" s="1"/>
  <c r="C2099" i="1"/>
  <c r="D2099" i="1" s="1"/>
  <c r="C2080" i="1"/>
  <c r="E2080" i="1" s="1"/>
  <c r="C2059" i="1"/>
  <c r="E2059" i="1" s="1"/>
  <c r="C2034" i="1"/>
  <c r="E2034" i="1" s="1"/>
  <c r="C2006" i="1"/>
  <c r="E2006" i="1" s="1"/>
  <c r="C1973" i="1"/>
  <c r="D1973" i="1" s="1"/>
  <c r="C1916" i="1"/>
  <c r="D1916" i="1" s="1"/>
  <c r="C1815" i="1"/>
  <c r="E1815" i="1" s="1"/>
  <c r="C1665" i="1"/>
  <c r="D1665" i="1" s="1"/>
  <c r="C1748" i="1"/>
  <c r="D1748" i="1" s="1"/>
  <c r="C2120" i="1"/>
  <c r="D2120" i="1" s="1"/>
  <c r="C2132" i="1"/>
  <c r="D2132" i="1" s="1"/>
  <c r="C2115" i="1"/>
  <c r="D2115" i="1" s="1"/>
  <c r="C2096" i="1"/>
  <c r="D2096" i="1" s="1"/>
  <c r="C2079" i="1"/>
  <c r="D2079" i="1" s="1"/>
  <c r="C2056" i="1"/>
  <c r="D2056" i="1" s="1"/>
  <c r="C2033" i="1"/>
  <c r="D2033" i="1" s="1"/>
  <c r="C2005" i="1"/>
  <c r="D2005" i="1" s="1"/>
  <c r="C1963" i="1"/>
  <c r="E1963" i="1" s="1"/>
  <c r="C1915" i="1"/>
  <c r="D1915" i="1" s="1"/>
  <c r="C1808" i="1"/>
  <c r="D1808" i="1" s="1"/>
  <c r="C1664" i="1"/>
  <c r="D1664" i="1" s="1"/>
  <c r="C2030" i="1"/>
  <c r="E2030" i="1" s="1"/>
  <c r="C1962" i="1"/>
  <c r="E1962" i="1" s="1"/>
  <c r="C1807" i="1"/>
  <c r="D1807" i="1" s="1"/>
  <c r="C1660" i="1"/>
  <c r="E1660" i="1" s="1"/>
  <c r="C2078" i="1"/>
  <c r="E2078" i="1" s="1"/>
  <c r="C2003" i="1"/>
  <c r="D2003" i="1" s="1"/>
  <c r="C2129" i="1"/>
  <c r="E2129" i="1" s="1"/>
  <c r="C2112" i="1"/>
  <c r="E2112" i="1" s="1"/>
  <c r="C2093" i="1"/>
  <c r="D2093" i="1" s="1"/>
  <c r="C2075" i="1"/>
  <c r="D2075" i="1" s="1"/>
  <c r="C2054" i="1"/>
  <c r="E2054" i="1" s="1"/>
  <c r="C2023" i="1"/>
  <c r="E2023" i="1" s="1"/>
  <c r="C1999" i="1"/>
  <c r="E1999" i="1" s="1"/>
  <c r="C1958" i="1"/>
  <c r="E1958" i="1" s="1"/>
  <c r="C1887" i="1"/>
  <c r="E1887" i="1" s="1"/>
  <c r="C1803" i="1"/>
  <c r="E1803" i="1" s="1"/>
  <c r="C1616" i="1"/>
  <c r="E1616" i="1" s="1"/>
  <c r="C2094" i="1"/>
  <c r="E2094" i="1" s="1"/>
  <c r="C2055" i="1"/>
  <c r="D2055" i="1" s="1"/>
  <c r="C1899" i="1"/>
  <c r="D1899" i="1" s="1"/>
  <c r="C2146" i="1"/>
  <c r="E2146" i="1" s="1"/>
  <c r="C2145" i="1"/>
  <c r="C2128" i="1"/>
  <c r="D2128" i="1" s="1"/>
  <c r="C2111" i="1"/>
  <c r="D2111" i="1" s="1"/>
  <c r="C2092" i="1"/>
  <c r="D2092" i="1" s="1"/>
  <c r="C2074" i="1"/>
  <c r="E2074" i="1" s="1"/>
  <c r="C2053" i="1"/>
  <c r="D2053" i="1" s="1"/>
  <c r="C2022" i="1"/>
  <c r="E2022" i="1" s="1"/>
  <c r="C1998" i="1"/>
  <c r="E1998" i="1" s="1"/>
  <c r="C1956" i="1"/>
  <c r="E1956" i="1" s="1"/>
  <c r="C1880" i="1"/>
  <c r="D1880" i="1" s="1"/>
  <c r="C1791" i="1"/>
  <c r="E1791" i="1" s="1"/>
  <c r="C1569" i="1"/>
  <c r="D1569" i="1" s="1"/>
  <c r="C1558" i="1"/>
  <c r="E1558" i="1" s="1"/>
  <c r="C961" i="1"/>
  <c r="D961" i="1" s="1"/>
  <c r="C1523" i="1"/>
  <c r="E1523" i="1" s="1"/>
  <c r="C1652" i="1"/>
  <c r="D1652" i="1" s="1"/>
  <c r="C1522" i="1"/>
  <c r="E1522" i="1" s="1"/>
  <c r="C1737" i="1"/>
  <c r="D1737" i="1" s="1"/>
  <c r="C1648" i="1"/>
  <c r="E1648" i="1" s="1"/>
  <c r="C1476" i="1"/>
  <c r="D1476" i="1" s="1"/>
  <c r="C2102" i="1"/>
  <c r="E2102" i="1" s="1"/>
  <c r="C2089" i="1"/>
  <c r="D2089" i="1" s="1"/>
  <c r="C2077" i="1"/>
  <c r="D2077" i="1" s="1"/>
  <c r="C2065" i="1"/>
  <c r="D2065" i="1" s="1"/>
  <c r="C2047" i="1"/>
  <c r="D2047" i="1" s="1"/>
  <c r="C2032" i="1"/>
  <c r="D2032" i="1" s="1"/>
  <c r="C2017" i="1"/>
  <c r="E2017" i="1" s="1"/>
  <c r="C1997" i="1"/>
  <c r="D1997" i="1" s="1"/>
  <c r="C1975" i="1"/>
  <c r="D1975" i="1" s="1"/>
  <c r="C1950" i="1"/>
  <c r="E1950" i="1" s="1"/>
  <c r="C1914" i="1"/>
  <c r="E1914" i="1" s="1"/>
  <c r="C1855" i="1"/>
  <c r="D1855" i="1" s="1"/>
  <c r="C1796" i="1"/>
  <c r="D1796" i="1" s="1"/>
  <c r="C1720" i="1"/>
  <c r="D1720" i="1" s="1"/>
  <c r="C1624" i="1"/>
  <c r="D1624" i="1" s="1"/>
  <c r="C1465" i="1"/>
  <c r="D1465" i="1" s="1"/>
  <c r="C2139" i="1"/>
  <c r="E2139" i="1" s="1"/>
  <c r="C2126" i="1"/>
  <c r="D2126" i="1" s="1"/>
  <c r="C2113" i="1"/>
  <c r="E2113" i="1" s="1"/>
  <c r="C2101" i="1"/>
  <c r="E2101" i="1" s="1"/>
  <c r="C2088" i="1"/>
  <c r="E2088" i="1" s="1"/>
  <c r="C2076" i="1"/>
  <c r="D2076" i="1" s="1"/>
  <c r="C2064" i="1"/>
  <c r="E2064" i="1" s="1"/>
  <c r="C2046" i="1"/>
  <c r="E2046" i="1" s="1"/>
  <c r="C2031" i="1"/>
  <c r="D2031" i="1" s="1"/>
  <c r="C2015" i="1"/>
  <c r="E2015" i="1" s="1"/>
  <c r="C1996" i="1"/>
  <c r="D1996" i="1" s="1"/>
  <c r="C1974" i="1"/>
  <c r="E1974" i="1" s="1"/>
  <c r="C1946" i="1"/>
  <c r="E1946" i="1" s="1"/>
  <c r="C1903" i="1"/>
  <c r="D1903" i="1" s="1"/>
  <c r="C1851" i="1"/>
  <c r="D1851" i="1" s="1"/>
  <c r="C1795" i="1"/>
  <c r="D1795" i="1" s="1"/>
  <c r="C1713" i="1"/>
  <c r="D1713" i="1" s="1"/>
  <c r="C1617" i="1"/>
  <c r="E1617" i="1" s="1"/>
  <c r="C1464" i="1"/>
  <c r="D1464" i="1" s="1"/>
  <c r="C1843" i="1"/>
  <c r="D1843" i="1" s="1"/>
  <c r="C1785" i="1"/>
  <c r="D1785" i="1" s="1"/>
  <c r="C1708" i="1"/>
  <c r="E1708" i="1" s="1"/>
  <c r="C1604" i="1"/>
  <c r="E1604" i="1" s="1"/>
  <c r="C1399" i="1"/>
  <c r="D1399" i="1" s="1"/>
  <c r="C2029" i="1"/>
  <c r="C1970" i="1"/>
  <c r="E1970" i="1" s="1"/>
  <c r="C1939" i="1"/>
  <c r="D1939" i="1" s="1"/>
  <c r="C2136" i="1"/>
  <c r="E2136" i="1" s="1"/>
  <c r="C2085" i="1"/>
  <c r="D2085" i="1" s="1"/>
  <c r="C2073" i="1"/>
  <c r="D2073" i="1" s="1"/>
  <c r="C2058" i="1"/>
  <c r="E2058" i="1" s="1"/>
  <c r="C2043" i="1"/>
  <c r="D2043" i="1" s="1"/>
  <c r="C2028" i="1"/>
  <c r="E2028" i="1" s="1"/>
  <c r="C2009" i="1"/>
  <c r="D2009" i="1" s="1"/>
  <c r="C1991" i="1"/>
  <c r="D1991" i="1" s="1"/>
  <c r="C1968" i="1"/>
  <c r="D1968" i="1" s="1"/>
  <c r="C1938" i="1"/>
  <c r="E1938" i="1" s="1"/>
  <c r="C1892" i="1"/>
  <c r="E1892" i="1" s="1"/>
  <c r="C1839" i="1"/>
  <c r="E1839" i="1" s="1"/>
  <c r="C1768" i="1"/>
  <c r="D1768" i="1" s="1"/>
  <c r="C1700" i="1"/>
  <c r="D1700" i="1" s="1"/>
  <c r="C1577" i="1"/>
  <c r="D1577" i="1" s="1"/>
  <c r="C1398" i="1"/>
  <c r="D1398" i="1" s="1"/>
  <c r="C2044" i="1"/>
  <c r="C1993" i="1"/>
  <c r="D1993" i="1" s="1"/>
  <c r="C1893" i="1"/>
  <c r="D1893" i="1" s="1"/>
  <c r="C2149" i="1"/>
  <c r="D2149" i="1" s="1"/>
  <c r="C2123" i="1"/>
  <c r="D2123" i="1" s="1"/>
  <c r="C2098" i="1"/>
  <c r="E2098" i="1" s="1"/>
  <c r="C2148" i="1"/>
  <c r="D2148" i="1" s="1"/>
  <c r="C2135" i="1"/>
  <c r="E2135" i="1" s="1"/>
  <c r="C2122" i="1"/>
  <c r="D2122" i="1" s="1"/>
  <c r="C2110" i="1"/>
  <c r="C2097" i="1"/>
  <c r="D2097" i="1" s="1"/>
  <c r="C2084" i="1"/>
  <c r="D2084" i="1" s="1"/>
  <c r="C2071" i="1"/>
  <c r="D2071" i="1" s="1"/>
  <c r="C2057" i="1"/>
  <c r="E2057" i="1" s="1"/>
  <c r="C2042" i="1"/>
  <c r="E2042" i="1" s="1"/>
  <c r="C2027" i="1"/>
  <c r="D2027" i="1" s="1"/>
  <c r="C2008" i="1"/>
  <c r="E2008" i="1" s="1"/>
  <c r="C1987" i="1"/>
  <c r="D1987" i="1" s="1"/>
  <c r="C1964" i="1"/>
  <c r="D1964" i="1" s="1"/>
  <c r="C1934" i="1"/>
  <c r="E1934" i="1" s="1"/>
  <c r="C1891" i="1"/>
  <c r="D1891" i="1" s="1"/>
  <c r="C1832" i="1"/>
  <c r="D1832" i="1" s="1"/>
  <c r="C1761" i="1"/>
  <c r="D1761" i="1" s="1"/>
  <c r="C1696" i="1"/>
  <c r="D1696" i="1" s="1"/>
  <c r="C1570" i="1"/>
  <c r="E1570" i="1" s="1"/>
  <c r="C1334" i="1"/>
  <c r="D1334" i="1" s="1"/>
  <c r="C1064" i="1"/>
  <c r="E1064" i="1" s="1"/>
  <c r="C1389" i="1"/>
  <c r="D1389" i="1" s="1"/>
  <c r="C1401" i="1"/>
  <c r="C1411" i="1"/>
  <c r="D1411" i="1" s="1"/>
  <c r="C1422" i="1"/>
  <c r="C1432" i="1"/>
  <c r="D1432" i="1" s="1"/>
  <c r="C1443" i="1"/>
  <c r="D1443" i="1" s="1"/>
  <c r="C1455" i="1"/>
  <c r="E1455" i="1" s="1"/>
  <c r="C1467" i="1"/>
  <c r="E1467" i="1" s="1"/>
  <c r="C1479" i="1"/>
  <c r="D1479" i="1" s="1"/>
  <c r="C1491" i="1"/>
  <c r="C1502" i="1"/>
  <c r="E1502" i="1" s="1"/>
  <c r="C1513" i="1"/>
  <c r="E1513" i="1" s="1"/>
  <c r="C1525" i="1"/>
  <c r="D1525" i="1" s="1"/>
  <c r="C1537" i="1"/>
  <c r="E1537" i="1" s="1"/>
  <c r="C1549" i="1"/>
  <c r="E1549" i="1" s="1"/>
  <c r="C1561" i="1"/>
  <c r="E1561" i="1" s="1"/>
  <c r="C1572" i="1"/>
  <c r="D1572" i="1" s="1"/>
  <c r="C1584" i="1"/>
  <c r="D1584" i="1" s="1"/>
  <c r="C1595" i="1"/>
  <c r="E1595" i="1" s="1"/>
  <c r="C1607" i="1"/>
  <c r="D1607" i="1" s="1"/>
  <c r="C1619" i="1"/>
  <c r="E1619" i="1" s="1"/>
  <c r="C1631" i="1"/>
  <c r="E1631" i="1" s="1"/>
  <c r="C1643" i="1"/>
  <c r="D1643" i="1" s="1"/>
  <c r="C1655" i="1"/>
  <c r="D1655" i="1" s="1"/>
  <c r="C1667" i="1"/>
  <c r="D1667" i="1" s="1"/>
  <c r="C1679" i="1"/>
  <c r="D1679" i="1" s="1"/>
  <c r="C1691" i="1"/>
  <c r="D1691" i="1" s="1"/>
  <c r="C1703" i="1"/>
  <c r="D1703" i="1" s="1"/>
  <c r="C1715" i="1"/>
  <c r="D1715" i="1" s="1"/>
  <c r="C1727" i="1"/>
  <c r="E1727" i="1" s="1"/>
  <c r="C1739" i="1"/>
  <c r="D1739" i="1" s="1"/>
  <c r="C1751" i="1"/>
  <c r="E1751" i="1" s="1"/>
  <c r="C1763" i="1"/>
  <c r="D1763" i="1" s="1"/>
  <c r="C1775" i="1"/>
  <c r="D1775" i="1" s="1"/>
  <c r="C1787" i="1"/>
  <c r="D1787" i="1" s="1"/>
  <c r="C1798" i="1"/>
  <c r="E1798" i="1" s="1"/>
  <c r="C1810" i="1"/>
  <c r="E1810" i="1" s="1"/>
  <c r="C1822" i="1"/>
  <c r="E1822" i="1" s="1"/>
  <c r="C1834" i="1"/>
  <c r="E1834" i="1" s="1"/>
  <c r="C1846" i="1"/>
  <c r="E1846" i="1" s="1"/>
  <c r="C1858" i="1"/>
  <c r="E1858" i="1" s="1"/>
  <c r="C1870" i="1"/>
  <c r="E1870" i="1" s="1"/>
  <c r="C1882" i="1"/>
  <c r="E1882" i="1" s="1"/>
  <c r="C1894" i="1"/>
  <c r="E1894" i="1" s="1"/>
  <c r="C1905" i="1"/>
  <c r="D1905" i="1" s="1"/>
  <c r="C1917" i="1"/>
  <c r="D1917" i="1" s="1"/>
  <c r="C1929" i="1"/>
  <c r="D1929" i="1" s="1"/>
  <c r="C1941" i="1"/>
  <c r="D1941" i="1" s="1"/>
  <c r="C1953" i="1"/>
  <c r="D1953" i="1" s="1"/>
  <c r="C1965" i="1"/>
  <c r="D1965" i="1" s="1"/>
  <c r="C1976" i="1"/>
  <c r="D1976" i="1" s="1"/>
  <c r="C1988" i="1"/>
  <c r="C2000" i="1"/>
  <c r="C2012" i="1"/>
  <c r="D2012" i="1" s="1"/>
  <c r="C2024" i="1"/>
  <c r="E2024" i="1" s="1"/>
  <c r="C2036" i="1"/>
  <c r="D2036" i="1" s="1"/>
  <c r="C2048" i="1"/>
  <c r="D2048" i="1" s="1"/>
  <c r="C2060" i="1"/>
  <c r="C1378" i="1"/>
  <c r="E1378" i="1" s="1"/>
  <c r="C1390" i="1"/>
  <c r="E1390" i="1" s="1"/>
  <c r="C1412" i="1"/>
  <c r="E1412" i="1" s="1"/>
  <c r="C1433" i="1"/>
  <c r="D1433" i="1" s="1"/>
  <c r="C1444" i="1"/>
  <c r="E1444" i="1" s="1"/>
  <c r="C1456" i="1"/>
  <c r="E1456" i="1" s="1"/>
  <c r="C1468" i="1"/>
  <c r="D1468" i="1" s="1"/>
  <c r="C1480" i="1"/>
  <c r="E1480" i="1" s="1"/>
  <c r="C1492" i="1"/>
  <c r="E1492" i="1" s="1"/>
  <c r="C1503" i="1"/>
  <c r="D1503" i="1" s="1"/>
  <c r="C1514" i="1"/>
  <c r="E1514" i="1" s="1"/>
  <c r="C1526" i="1"/>
  <c r="E1526" i="1" s="1"/>
  <c r="C1538" i="1"/>
  <c r="E1538" i="1" s="1"/>
  <c r="C1550" i="1"/>
  <c r="E1550" i="1" s="1"/>
  <c r="C1562" i="1"/>
  <c r="E1562" i="1" s="1"/>
  <c r="C1573" i="1"/>
  <c r="E1573" i="1" s="1"/>
  <c r="C1585" i="1"/>
  <c r="D1585" i="1" s="1"/>
  <c r="C1596" i="1"/>
  <c r="E1596" i="1" s="1"/>
  <c r="C1608" i="1"/>
  <c r="D1608" i="1" s="1"/>
  <c r="C1620" i="1"/>
  <c r="D1620" i="1" s="1"/>
  <c r="C1632" i="1"/>
  <c r="D1632" i="1" s="1"/>
  <c r="C1644" i="1"/>
  <c r="E1644" i="1" s="1"/>
  <c r="C1656" i="1"/>
  <c r="D1656" i="1" s="1"/>
  <c r="C1668" i="1"/>
  <c r="C1680" i="1"/>
  <c r="E1680" i="1" s="1"/>
  <c r="C1692" i="1"/>
  <c r="D1692" i="1" s="1"/>
  <c r="C1704" i="1"/>
  <c r="D1704" i="1" s="1"/>
  <c r="C1716" i="1"/>
  <c r="E1716" i="1" s="1"/>
  <c r="C1728" i="1"/>
  <c r="D1728" i="1" s="1"/>
  <c r="C1740" i="1"/>
  <c r="D1740" i="1" s="1"/>
  <c r="C1752" i="1"/>
  <c r="D1752" i="1" s="1"/>
  <c r="C1764" i="1"/>
  <c r="D1764" i="1" s="1"/>
  <c r="C1776" i="1"/>
  <c r="D1776" i="1" s="1"/>
  <c r="C1788" i="1"/>
  <c r="D1788" i="1" s="1"/>
  <c r="C1799" i="1"/>
  <c r="E1799" i="1" s="1"/>
  <c r="C1811" i="1"/>
  <c r="D1811" i="1" s="1"/>
  <c r="C1823" i="1"/>
  <c r="E1823" i="1" s="1"/>
  <c r="C1835" i="1"/>
  <c r="D1835" i="1" s="1"/>
  <c r="C1847" i="1"/>
  <c r="D1847" i="1" s="1"/>
  <c r="C1859" i="1"/>
  <c r="D1859" i="1" s="1"/>
  <c r="C1871" i="1"/>
  <c r="E1871" i="1" s="1"/>
  <c r="C1883" i="1"/>
  <c r="D1883" i="1" s="1"/>
  <c r="C1895" i="1"/>
  <c r="D1895" i="1" s="1"/>
  <c r="C1906" i="1"/>
  <c r="E1906" i="1" s="1"/>
  <c r="C1918" i="1"/>
  <c r="E1918" i="1" s="1"/>
  <c r="C1930" i="1"/>
  <c r="E1930" i="1" s="1"/>
  <c r="C1942" i="1"/>
  <c r="E1942" i="1" s="1"/>
  <c r="C1954" i="1"/>
  <c r="E1954" i="1" s="1"/>
  <c r="C1966" i="1"/>
  <c r="E1966" i="1" s="1"/>
  <c r="C1977" i="1"/>
  <c r="D1977" i="1" s="1"/>
  <c r="C1989" i="1"/>
  <c r="D1989" i="1" s="1"/>
  <c r="C2001" i="1"/>
  <c r="D2001" i="1" s="1"/>
  <c r="C2013" i="1"/>
  <c r="D2013" i="1" s="1"/>
  <c r="C2025" i="1"/>
  <c r="C2037" i="1"/>
  <c r="C2049" i="1"/>
  <c r="C2061" i="1"/>
  <c r="D2061" i="1" s="1"/>
  <c r="C2072" i="1"/>
  <c r="D2072" i="1" s="1"/>
  <c r="C2095" i="1"/>
  <c r="D2095" i="1" s="1"/>
  <c r="C2107" i="1"/>
  <c r="D2107" i="1" s="1"/>
  <c r="C2118" i="1"/>
  <c r="D2118" i="1" s="1"/>
  <c r="C2130" i="1"/>
  <c r="D2130" i="1" s="1"/>
  <c r="C2142" i="1"/>
  <c r="D2142" i="1" s="1"/>
  <c r="C1919" i="1"/>
  <c r="D1919" i="1" s="1"/>
  <c r="C1955" i="1"/>
  <c r="D1955" i="1" s="1"/>
  <c r="C1967" i="1"/>
  <c r="E1967" i="1" s="1"/>
  <c r="C1978" i="1"/>
  <c r="E1978" i="1" s="1"/>
  <c r="C2002" i="1"/>
  <c r="E2002" i="1" s="1"/>
  <c r="C2014" i="1"/>
  <c r="E2014" i="1" s="1"/>
  <c r="C2038" i="1"/>
  <c r="E2038" i="1" s="1"/>
  <c r="C2050" i="1"/>
  <c r="E2050" i="1" s="1"/>
  <c r="C2062" i="1"/>
  <c r="E2062" i="1" s="1"/>
  <c r="C1298" i="1"/>
  <c r="D1298" i="1" s="1"/>
  <c r="C1311" i="1"/>
  <c r="D1311" i="1" s="1"/>
  <c r="C1325" i="1"/>
  <c r="D1325" i="1" s="1"/>
  <c r="C1339" i="1"/>
  <c r="D1339" i="1" s="1"/>
  <c r="C1355" i="1"/>
  <c r="D1355" i="1" s="1"/>
  <c r="C1367" i="1"/>
  <c r="D1367" i="1" s="1"/>
  <c r="C1379" i="1"/>
  <c r="D1379" i="1" s="1"/>
  <c r="C1391" i="1"/>
  <c r="D1391" i="1" s="1"/>
  <c r="C1402" i="1"/>
  <c r="D1402" i="1" s="1"/>
  <c r="C1413" i="1"/>
  <c r="D1413" i="1" s="1"/>
  <c r="C1423" i="1"/>
  <c r="D1423" i="1" s="1"/>
  <c r="C1434" i="1"/>
  <c r="C1445" i="1"/>
  <c r="D1445" i="1" s="1"/>
  <c r="C1457" i="1"/>
  <c r="D1457" i="1" s="1"/>
  <c r="C1469" i="1"/>
  <c r="D1469" i="1" s="1"/>
  <c r="C1481" i="1"/>
  <c r="D1481" i="1" s="1"/>
  <c r="C1493" i="1"/>
  <c r="D1493" i="1" s="1"/>
  <c r="C1504" i="1"/>
  <c r="C1515" i="1"/>
  <c r="D1515" i="1" s="1"/>
  <c r="C1527" i="1"/>
  <c r="E1527" i="1" s="1"/>
  <c r="C1539" i="1"/>
  <c r="E1539" i="1" s="1"/>
  <c r="C1551" i="1"/>
  <c r="D1551" i="1" s="1"/>
  <c r="C1563" i="1"/>
  <c r="D1563" i="1" s="1"/>
  <c r="C1574" i="1"/>
  <c r="E1574" i="1" s="1"/>
  <c r="C1586" i="1"/>
  <c r="E1586" i="1" s="1"/>
  <c r="C1597" i="1"/>
  <c r="E1597" i="1" s="1"/>
  <c r="C1609" i="1"/>
  <c r="E1609" i="1" s="1"/>
  <c r="C1621" i="1"/>
  <c r="D1621" i="1" s="1"/>
  <c r="C1633" i="1"/>
  <c r="D1633" i="1" s="1"/>
  <c r="C1645" i="1"/>
  <c r="E1645" i="1" s="1"/>
  <c r="C1657" i="1"/>
  <c r="D1657" i="1" s="1"/>
  <c r="C1669" i="1"/>
  <c r="D1669" i="1" s="1"/>
  <c r="C1681" i="1"/>
  <c r="D1681" i="1" s="1"/>
  <c r="C1693" i="1"/>
  <c r="D1693" i="1" s="1"/>
  <c r="C1705" i="1"/>
  <c r="D1705" i="1" s="1"/>
  <c r="C1717" i="1"/>
  <c r="D1717" i="1" s="1"/>
  <c r="C1729" i="1"/>
  <c r="D1729" i="1" s="1"/>
  <c r="C1741" i="1"/>
  <c r="D1741" i="1" s="1"/>
  <c r="C1753" i="1"/>
  <c r="D1753" i="1" s="1"/>
  <c r="C1765" i="1"/>
  <c r="D1765" i="1" s="1"/>
  <c r="C1777" i="1"/>
  <c r="D1777" i="1" s="1"/>
  <c r="C1789" i="1"/>
  <c r="D1789" i="1" s="1"/>
  <c r="C1800" i="1"/>
  <c r="D1800" i="1" s="1"/>
  <c r="C1812" i="1"/>
  <c r="D1812" i="1" s="1"/>
  <c r="C1824" i="1"/>
  <c r="D1824" i="1" s="1"/>
  <c r="C1836" i="1"/>
  <c r="D1836" i="1" s="1"/>
  <c r="C1848" i="1"/>
  <c r="D1848" i="1" s="1"/>
  <c r="C1860" i="1"/>
  <c r="D1860" i="1" s="1"/>
  <c r="C1872" i="1"/>
  <c r="D1872" i="1" s="1"/>
  <c r="C1884" i="1"/>
  <c r="D1884" i="1" s="1"/>
  <c r="C1896" i="1"/>
  <c r="D1896" i="1" s="1"/>
  <c r="C1907" i="1"/>
  <c r="D1907" i="1" s="1"/>
  <c r="C1931" i="1"/>
  <c r="D1931" i="1" s="1"/>
  <c r="C1943" i="1"/>
  <c r="D1943" i="1" s="1"/>
  <c r="C1990" i="1"/>
  <c r="E1990" i="1" s="1"/>
  <c r="C2026" i="1"/>
  <c r="E2026" i="1" s="1"/>
  <c r="C1144" i="1"/>
  <c r="D1144" i="1" s="1"/>
  <c r="C1221" i="1"/>
  <c r="E1221" i="1" s="1"/>
  <c r="C1255" i="1"/>
  <c r="D1255" i="1" s="1"/>
  <c r="C1282" i="1"/>
  <c r="D1282" i="1" s="1"/>
  <c r="C1299" i="1"/>
  <c r="C1312" i="1"/>
  <c r="E1312" i="1" s="1"/>
  <c r="C1326" i="1"/>
  <c r="E1326" i="1" s="1"/>
  <c r="C1342" i="1"/>
  <c r="E1342" i="1" s="1"/>
  <c r="C1356" i="1"/>
  <c r="E1356" i="1" s="1"/>
  <c r="C1368" i="1"/>
  <c r="D1368" i="1" s="1"/>
  <c r="C1380" i="1"/>
  <c r="E1380" i="1" s="1"/>
  <c r="C1392" i="1"/>
  <c r="C1403" i="1"/>
  <c r="C1414" i="1"/>
  <c r="C1424" i="1"/>
  <c r="C1435" i="1"/>
  <c r="D1435" i="1" s="1"/>
  <c r="C1446" i="1"/>
  <c r="E1446" i="1" s="1"/>
  <c r="C1458" i="1"/>
  <c r="E1458" i="1" s="1"/>
  <c r="C1470" i="1"/>
  <c r="E1470" i="1" s="1"/>
  <c r="C1482" i="1"/>
  <c r="E1482" i="1" s="1"/>
  <c r="C1494" i="1"/>
  <c r="E1494" i="1" s="1"/>
  <c r="C1516" i="1"/>
  <c r="C1528" i="1"/>
  <c r="E1528" i="1" s="1"/>
  <c r="C1540" i="1"/>
  <c r="E1540" i="1" s="1"/>
  <c r="C1552" i="1"/>
  <c r="E1552" i="1" s="1"/>
  <c r="C1564" i="1"/>
  <c r="D1564" i="1" s="1"/>
  <c r="C1575" i="1"/>
  <c r="D1575" i="1" s="1"/>
  <c r="C1587" i="1"/>
  <c r="E1587" i="1" s="1"/>
  <c r="C1598" i="1"/>
  <c r="E1598" i="1" s="1"/>
  <c r="C1610" i="1"/>
  <c r="E1610" i="1" s="1"/>
  <c r="C1622" i="1"/>
  <c r="E1622" i="1" s="1"/>
  <c r="C1634" i="1"/>
  <c r="E1634" i="1" s="1"/>
  <c r="C1646" i="1"/>
  <c r="E1646" i="1" s="1"/>
  <c r="C1658" i="1"/>
  <c r="D1658" i="1" s="1"/>
  <c r="C1670" i="1"/>
  <c r="D1670" i="1" s="1"/>
  <c r="C1682" i="1"/>
  <c r="D1682" i="1" s="1"/>
  <c r="C1694" i="1"/>
  <c r="D1694" i="1" s="1"/>
  <c r="C1706" i="1"/>
  <c r="D1706" i="1" s="1"/>
  <c r="C1718" i="1"/>
  <c r="E1718" i="1" s="1"/>
  <c r="C1730" i="1"/>
  <c r="E1730" i="1" s="1"/>
  <c r="C1742" i="1"/>
  <c r="E1742" i="1" s="1"/>
  <c r="C1754" i="1"/>
  <c r="E1754" i="1" s="1"/>
  <c r="C1766" i="1"/>
  <c r="E1766" i="1" s="1"/>
  <c r="C1778" i="1"/>
  <c r="E1778" i="1" s="1"/>
  <c r="C1790" i="1"/>
  <c r="C1801" i="1"/>
  <c r="D1801" i="1" s="1"/>
  <c r="C1813" i="1"/>
  <c r="D1813" i="1" s="1"/>
  <c r="C1825" i="1"/>
  <c r="D1825" i="1" s="1"/>
  <c r="C1837" i="1"/>
  <c r="D1837" i="1" s="1"/>
  <c r="C1849" i="1"/>
  <c r="D1849" i="1" s="1"/>
  <c r="C1861" i="1"/>
  <c r="D1861" i="1" s="1"/>
  <c r="C1873" i="1"/>
  <c r="D1873" i="1" s="1"/>
  <c r="C1885" i="1"/>
  <c r="D1885" i="1" s="1"/>
  <c r="C1897" i="1"/>
  <c r="D1897" i="1" s="1"/>
  <c r="C1908" i="1"/>
  <c r="D1908" i="1" s="1"/>
  <c r="C1920" i="1"/>
  <c r="D1920" i="1" s="1"/>
  <c r="C1932" i="1"/>
  <c r="D1932" i="1" s="1"/>
  <c r="C1944" i="1"/>
  <c r="C1313" i="1"/>
  <c r="D1313" i="1" s="1"/>
  <c r="C1327" i="1"/>
  <c r="D1327" i="1" s="1"/>
  <c r="C1343" i="1"/>
  <c r="D1343" i="1" s="1"/>
  <c r="C1357" i="1"/>
  <c r="D1357" i="1" s="1"/>
  <c r="C1369" i="1"/>
  <c r="D1369" i="1" s="1"/>
  <c r="C1381" i="1"/>
  <c r="D1381" i="1" s="1"/>
  <c r="C1393" i="1"/>
  <c r="E1393" i="1" s="1"/>
  <c r="C1436" i="1"/>
  <c r="E1436" i="1" s="1"/>
  <c r="C1447" i="1"/>
  <c r="E1447" i="1" s="1"/>
  <c r="C1459" i="1"/>
  <c r="E1459" i="1" s="1"/>
  <c r="C1471" i="1"/>
  <c r="D1471" i="1" s="1"/>
  <c r="C1483" i="1"/>
  <c r="D1483" i="1" s="1"/>
  <c r="C1495" i="1"/>
  <c r="D1495" i="1" s="1"/>
  <c r="C1505" i="1"/>
  <c r="E1505" i="1" s="1"/>
  <c r="C1517" i="1"/>
  <c r="E1517" i="1" s="1"/>
  <c r="C1529" i="1"/>
  <c r="D1529" i="1" s="1"/>
  <c r="C1541" i="1"/>
  <c r="D1541" i="1" s="1"/>
  <c r="C1553" i="1"/>
  <c r="D1553" i="1" s="1"/>
  <c r="C1565" i="1"/>
  <c r="E1565" i="1" s="1"/>
  <c r="C1576" i="1"/>
  <c r="D1576" i="1" s="1"/>
  <c r="C1588" i="1"/>
  <c r="D1588" i="1" s="1"/>
  <c r="C1599" i="1"/>
  <c r="D1599" i="1" s="1"/>
  <c r="C1611" i="1"/>
  <c r="D1611" i="1" s="1"/>
  <c r="C1623" i="1"/>
  <c r="D1623" i="1" s="1"/>
  <c r="C1635" i="1"/>
  <c r="E1635" i="1" s="1"/>
  <c r="C1647" i="1"/>
  <c r="D1647" i="1" s="1"/>
  <c r="C1659" i="1"/>
  <c r="E1659" i="1" s="1"/>
  <c r="C1671" i="1"/>
  <c r="E1671" i="1" s="1"/>
  <c r="C1683" i="1"/>
  <c r="E1683" i="1" s="1"/>
  <c r="C1695" i="1"/>
  <c r="E1695" i="1" s="1"/>
  <c r="C1707" i="1"/>
  <c r="E1707" i="1" s="1"/>
  <c r="C1719" i="1"/>
  <c r="D1719" i="1" s="1"/>
  <c r="C1731" i="1"/>
  <c r="D1731" i="1" s="1"/>
  <c r="C1743" i="1"/>
  <c r="E1743" i="1" s="1"/>
  <c r="C1755" i="1"/>
  <c r="D1755" i="1" s="1"/>
  <c r="C1767" i="1"/>
  <c r="E1767" i="1" s="1"/>
  <c r="C1779" i="1"/>
  <c r="D1779" i="1" s="1"/>
  <c r="C1802" i="1"/>
  <c r="D1802" i="1" s="1"/>
  <c r="C1814" i="1"/>
  <c r="E1814" i="1" s="1"/>
  <c r="C1826" i="1"/>
  <c r="E1826" i="1" s="1"/>
  <c r="C1838" i="1"/>
  <c r="E1838" i="1" s="1"/>
  <c r="C1850" i="1"/>
  <c r="E1850" i="1" s="1"/>
  <c r="C1862" i="1"/>
  <c r="E1862" i="1" s="1"/>
  <c r="C1874" i="1"/>
  <c r="D1874" i="1" s="1"/>
  <c r="C1886" i="1"/>
  <c r="E1886" i="1" s="1"/>
  <c r="C1898" i="1"/>
  <c r="E1898" i="1" s="1"/>
  <c r="C1909" i="1"/>
  <c r="D1909" i="1" s="1"/>
  <c r="C1921" i="1"/>
  <c r="D1921" i="1" s="1"/>
  <c r="C1933" i="1"/>
  <c r="D1933" i="1" s="1"/>
  <c r="C1945" i="1"/>
  <c r="D1945" i="1" s="1"/>
  <c r="C1957" i="1"/>
  <c r="D1957" i="1" s="1"/>
  <c r="C1969" i="1"/>
  <c r="D1969" i="1" s="1"/>
  <c r="C1980" i="1"/>
  <c r="D1980" i="1" s="1"/>
  <c r="C1992" i="1"/>
  <c r="C2004" i="1"/>
  <c r="D2004" i="1" s="1"/>
  <c r="C2016" i="1"/>
  <c r="D2016" i="1" s="1"/>
  <c r="C1301" i="1"/>
  <c r="E1301" i="1" s="1"/>
  <c r="C1314" i="1"/>
  <c r="E1314" i="1" s="1"/>
  <c r="C1330" i="1"/>
  <c r="D1330" i="1" s="1"/>
  <c r="C1344" i="1"/>
  <c r="D1344" i="1" s="1"/>
  <c r="C1358" i="1"/>
  <c r="E1358" i="1" s="1"/>
  <c r="C1370" i="1"/>
  <c r="D1370" i="1" s="1"/>
  <c r="C1382" i="1"/>
  <c r="D1382" i="1" s="1"/>
  <c r="C1394" i="1"/>
  <c r="D1394" i="1" s="1"/>
  <c r="C1404" i="1"/>
  <c r="D1404" i="1" s="1"/>
  <c r="C1415" i="1"/>
  <c r="C1425" i="1"/>
  <c r="E1425" i="1" s="1"/>
  <c r="C1437" i="1"/>
  <c r="D1437" i="1" s="1"/>
  <c r="C1448" i="1"/>
  <c r="D1448" i="1" s="1"/>
  <c r="C1460" i="1"/>
  <c r="E1460" i="1" s="1"/>
  <c r="C1472" i="1"/>
  <c r="D1472" i="1" s="1"/>
  <c r="C1484" i="1"/>
  <c r="E1484" i="1" s="1"/>
  <c r="C1496" i="1"/>
  <c r="C1235" i="1"/>
  <c r="D1235" i="1" s="1"/>
  <c r="C1262" i="1"/>
  <c r="D1262" i="1" s="1"/>
  <c r="C1286" i="1"/>
  <c r="E1286" i="1" s="1"/>
  <c r="C1302" i="1"/>
  <c r="E1302" i="1" s="1"/>
  <c r="C1315" i="1"/>
  <c r="D1315" i="1" s="1"/>
  <c r="C1331" i="1"/>
  <c r="D1331" i="1" s="1"/>
  <c r="C1345" i="1"/>
  <c r="E1345" i="1" s="1"/>
  <c r="C1359" i="1"/>
  <c r="D1359" i="1" s="1"/>
  <c r="C1371" i="1"/>
  <c r="D1371" i="1" s="1"/>
  <c r="C1383" i="1"/>
  <c r="E1383" i="1" s="1"/>
  <c r="C1395" i="1"/>
  <c r="D1395" i="1" s="1"/>
  <c r="C1405" i="1"/>
  <c r="C1416" i="1"/>
  <c r="D1416" i="1" s="1"/>
  <c r="C1426" i="1"/>
  <c r="D1426" i="1" s="1"/>
  <c r="C1438" i="1"/>
  <c r="C1449" i="1"/>
  <c r="E1449" i="1" s="1"/>
  <c r="C1461" i="1"/>
  <c r="D1461" i="1" s="1"/>
  <c r="C1473" i="1"/>
  <c r="D1473" i="1" s="1"/>
  <c r="C1485" i="1"/>
  <c r="D1485" i="1" s="1"/>
  <c r="C1507" i="1"/>
  <c r="E1507" i="1" s="1"/>
  <c r="C1519" i="1"/>
  <c r="D1519" i="1" s="1"/>
  <c r="C1531" i="1"/>
  <c r="D1531" i="1" s="1"/>
  <c r="C1543" i="1"/>
  <c r="D1543" i="1" s="1"/>
  <c r="C1555" i="1"/>
  <c r="C1567" i="1"/>
  <c r="C1578" i="1"/>
  <c r="D1578" i="1" s="1"/>
  <c r="C1590" i="1"/>
  <c r="E1590" i="1" s="1"/>
  <c r="C1601" i="1"/>
  <c r="D1601" i="1" s="1"/>
  <c r="C1613" i="1"/>
  <c r="E1613" i="1" s="1"/>
  <c r="C1625" i="1"/>
  <c r="D1625" i="1" s="1"/>
  <c r="C1637" i="1"/>
  <c r="D1637" i="1" s="1"/>
  <c r="C1649" i="1"/>
  <c r="E1649" i="1" s="1"/>
  <c r="C1661" i="1"/>
  <c r="D1661" i="1" s="1"/>
  <c r="C1673" i="1"/>
  <c r="D1673" i="1" s="1"/>
  <c r="C1685" i="1"/>
  <c r="D1685" i="1" s="1"/>
  <c r="C1697" i="1"/>
  <c r="D1697" i="1" s="1"/>
  <c r="C1709" i="1"/>
  <c r="D1709" i="1" s="1"/>
  <c r="C1721" i="1"/>
  <c r="D1721" i="1" s="1"/>
  <c r="C1733" i="1"/>
  <c r="D1733" i="1" s="1"/>
  <c r="C1745" i="1"/>
  <c r="D1745" i="1" s="1"/>
  <c r="C1757" i="1"/>
  <c r="D1757" i="1" s="1"/>
  <c r="C1769" i="1"/>
  <c r="D1769" i="1" s="1"/>
  <c r="C1781" i="1"/>
  <c r="D1781" i="1" s="1"/>
  <c r="C1792" i="1"/>
  <c r="D1792" i="1" s="1"/>
  <c r="C1804" i="1"/>
  <c r="D1804" i="1" s="1"/>
  <c r="C1816" i="1"/>
  <c r="D1816" i="1" s="1"/>
  <c r="C1828" i="1"/>
  <c r="D1828" i="1" s="1"/>
  <c r="C1840" i="1"/>
  <c r="D1840" i="1" s="1"/>
  <c r="C1852" i="1"/>
  <c r="D1852" i="1" s="1"/>
  <c r="C1864" i="1"/>
  <c r="D1864" i="1" s="1"/>
  <c r="C1876" i="1"/>
  <c r="D1876" i="1" s="1"/>
  <c r="C1888" i="1"/>
  <c r="D1888" i="1" s="1"/>
  <c r="C1900" i="1"/>
  <c r="C1911" i="1"/>
  <c r="E1911" i="1" s="1"/>
  <c r="C1923" i="1"/>
  <c r="D1923" i="1" s="1"/>
  <c r="C1935" i="1"/>
  <c r="D1935" i="1" s="1"/>
  <c r="C1947" i="1"/>
  <c r="D1947" i="1" s="1"/>
  <c r="C1959" i="1"/>
  <c r="D1959" i="1" s="1"/>
  <c r="C1982" i="1"/>
  <c r="E1982" i="1" s="1"/>
  <c r="C1994" i="1"/>
  <c r="E1994" i="1" s="1"/>
  <c r="C1187" i="1"/>
  <c r="D1187" i="1" s="1"/>
  <c r="C1237" i="1"/>
  <c r="E1237" i="1" s="1"/>
  <c r="C1264" i="1"/>
  <c r="E1264" i="1" s="1"/>
  <c r="C1287" i="1"/>
  <c r="D1287" i="1" s="1"/>
  <c r="C1303" i="1"/>
  <c r="D1303" i="1" s="1"/>
  <c r="C1318" i="1"/>
  <c r="E1318" i="1" s="1"/>
  <c r="C1332" i="1"/>
  <c r="E1332" i="1" s="1"/>
  <c r="C1346" i="1"/>
  <c r="D1346" i="1" s="1"/>
  <c r="C1360" i="1"/>
  <c r="D1360" i="1" s="1"/>
  <c r="C1372" i="1"/>
  <c r="D1372" i="1" s="1"/>
  <c r="C1384" i="1"/>
  <c r="D1384" i="1" s="1"/>
  <c r="C1396" i="1"/>
  <c r="C1406" i="1"/>
  <c r="E1406" i="1" s="1"/>
  <c r="C1417" i="1"/>
  <c r="D1417" i="1" s="1"/>
  <c r="C1427" i="1"/>
  <c r="D1427" i="1" s="1"/>
  <c r="C1450" i="1"/>
  <c r="D1450" i="1" s="1"/>
  <c r="C1462" i="1"/>
  <c r="E1462" i="1" s="1"/>
  <c r="C1474" i="1"/>
  <c r="E1474" i="1" s="1"/>
  <c r="C1486" i="1"/>
  <c r="E1486" i="1" s="1"/>
  <c r="C1497" i="1"/>
  <c r="E1497" i="1" s="1"/>
  <c r="C1508" i="1"/>
  <c r="E1508" i="1" s="1"/>
  <c r="C1520" i="1"/>
  <c r="D1520" i="1" s="1"/>
  <c r="C1532" i="1"/>
  <c r="E1532" i="1" s="1"/>
  <c r="C1544" i="1"/>
  <c r="D1544" i="1" s="1"/>
  <c r="C1556" i="1"/>
  <c r="E1556" i="1" s="1"/>
  <c r="C1579" i="1"/>
  <c r="D1579" i="1" s="1"/>
  <c r="C1591" i="1"/>
  <c r="D1591" i="1" s="1"/>
  <c r="C1602" i="1"/>
  <c r="E1602" i="1" s="1"/>
  <c r="C1614" i="1"/>
  <c r="E1614" i="1" s="1"/>
  <c r="C1626" i="1"/>
  <c r="E1626" i="1" s="1"/>
  <c r="C1638" i="1"/>
  <c r="E1638" i="1" s="1"/>
  <c r="C1650" i="1"/>
  <c r="E1650" i="1" s="1"/>
  <c r="C1662" i="1"/>
  <c r="D1662" i="1" s="1"/>
  <c r="C1674" i="1"/>
  <c r="D1674" i="1" s="1"/>
  <c r="C1686" i="1"/>
  <c r="D1686" i="1" s="1"/>
  <c r="C1698" i="1"/>
  <c r="D1698" i="1" s="1"/>
  <c r="C1710" i="1"/>
  <c r="D1710" i="1" s="1"/>
  <c r="C1722" i="1"/>
  <c r="E1722" i="1" s="1"/>
  <c r="C1734" i="1"/>
  <c r="E1734" i="1" s="1"/>
  <c r="C1746" i="1"/>
  <c r="D1746" i="1" s="1"/>
  <c r="C1758" i="1"/>
  <c r="E1758" i="1" s="1"/>
  <c r="C1770" i="1"/>
  <c r="E1770" i="1" s="1"/>
  <c r="C1782" i="1"/>
  <c r="E1782" i="1" s="1"/>
  <c r="C1793" i="1"/>
  <c r="D1793" i="1" s="1"/>
  <c r="C1805" i="1"/>
  <c r="D1805" i="1" s="1"/>
  <c r="C1817" i="1"/>
  <c r="D1817" i="1" s="1"/>
  <c r="C1829" i="1"/>
  <c r="D1829" i="1" s="1"/>
  <c r="C1841" i="1"/>
  <c r="D1841" i="1" s="1"/>
  <c r="C1853" i="1"/>
  <c r="D1853" i="1" s="1"/>
  <c r="C1865" i="1"/>
  <c r="D1865" i="1" s="1"/>
  <c r="C1877" i="1"/>
  <c r="D1877" i="1" s="1"/>
  <c r="C1889" i="1"/>
  <c r="D1889" i="1" s="1"/>
  <c r="C1901" i="1"/>
  <c r="D1901" i="1" s="1"/>
  <c r="C1912" i="1"/>
  <c r="E1912" i="1" s="1"/>
  <c r="C1924" i="1"/>
  <c r="D1924" i="1" s="1"/>
  <c r="C1936" i="1"/>
  <c r="D1936" i="1" s="1"/>
  <c r="C1948" i="1"/>
  <c r="D1948" i="1" s="1"/>
  <c r="C1960" i="1"/>
  <c r="D1960" i="1" s="1"/>
  <c r="C1971" i="1"/>
  <c r="D1971" i="1" s="1"/>
  <c r="C1193" i="1"/>
  <c r="E1193" i="1" s="1"/>
  <c r="C1238" i="1"/>
  <c r="E1238" i="1" s="1"/>
  <c r="C1268" i="1"/>
  <c r="E1268" i="1" s="1"/>
  <c r="C1288" i="1"/>
  <c r="E1288" i="1" s="1"/>
  <c r="C1304" i="1"/>
  <c r="E1304" i="1" s="1"/>
  <c r="C1319" i="1"/>
  <c r="D1319" i="1" s="1"/>
  <c r="C1333" i="1"/>
  <c r="D1333" i="1" s="1"/>
  <c r="C1347" i="1"/>
  <c r="D1347" i="1" s="1"/>
  <c r="C1361" i="1"/>
  <c r="E1361" i="1" s="1"/>
  <c r="C1373" i="1"/>
  <c r="D1373" i="1" s="1"/>
  <c r="C1385" i="1"/>
  <c r="D1385" i="1" s="1"/>
  <c r="C1397" i="1"/>
  <c r="D1397" i="1" s="1"/>
  <c r="C1407" i="1"/>
  <c r="D1407" i="1" s="1"/>
  <c r="C1418" i="1"/>
  <c r="D1418" i="1" s="1"/>
  <c r="C1428" i="1"/>
  <c r="E1428" i="1" s="1"/>
  <c r="C1439" i="1"/>
  <c r="D1439" i="1" s="1"/>
  <c r="C1451" i="1"/>
  <c r="D1451" i="1" s="1"/>
  <c r="C1463" i="1"/>
  <c r="D1463" i="1" s="1"/>
  <c r="C1475" i="1"/>
  <c r="E1475" i="1" s="1"/>
  <c r="C1487" i="1"/>
  <c r="D1487" i="1" s="1"/>
  <c r="C1498" i="1"/>
  <c r="E1498" i="1" s="1"/>
  <c r="C1509" i="1"/>
  <c r="D1509" i="1" s="1"/>
  <c r="C1521" i="1"/>
  <c r="D1521" i="1" s="1"/>
  <c r="C1533" i="1"/>
  <c r="C1545" i="1"/>
  <c r="E1545" i="1" s="1"/>
  <c r="C1557" i="1"/>
  <c r="D1557" i="1" s="1"/>
  <c r="C1568" i="1"/>
  <c r="D1568" i="1" s="1"/>
  <c r="C1580" i="1"/>
  <c r="E1580" i="1" s="1"/>
  <c r="C1592" i="1"/>
  <c r="D1592" i="1" s="1"/>
  <c r="C1603" i="1"/>
  <c r="E1603" i="1" s="1"/>
  <c r="C1615" i="1"/>
  <c r="E1615" i="1" s="1"/>
  <c r="C1627" i="1"/>
  <c r="D1627" i="1" s="1"/>
  <c r="C1639" i="1"/>
  <c r="D1639" i="1" s="1"/>
  <c r="C1651" i="1"/>
  <c r="D1651" i="1" s="1"/>
  <c r="C1663" i="1"/>
  <c r="E1663" i="1" s="1"/>
  <c r="C1675" i="1"/>
  <c r="D1675" i="1" s="1"/>
  <c r="C1687" i="1"/>
  <c r="E1687" i="1" s="1"/>
  <c r="C1699" i="1"/>
  <c r="E1699" i="1" s="1"/>
  <c r="C1711" i="1"/>
  <c r="E1711" i="1" s="1"/>
  <c r="C1723" i="1"/>
  <c r="D1723" i="1" s="1"/>
  <c r="C1735" i="1"/>
  <c r="D1735" i="1" s="1"/>
  <c r="C1747" i="1"/>
  <c r="D1747" i="1" s="1"/>
  <c r="C1759" i="1"/>
  <c r="E1759" i="1" s="1"/>
  <c r="C1771" i="1"/>
  <c r="D1771" i="1" s="1"/>
  <c r="C1783" i="1"/>
  <c r="D1783" i="1" s="1"/>
  <c r="C1794" i="1"/>
  <c r="E1794" i="1" s="1"/>
  <c r="C1806" i="1"/>
  <c r="E1806" i="1" s="1"/>
  <c r="C1818" i="1"/>
  <c r="E1818" i="1" s="1"/>
  <c r="C1830" i="1"/>
  <c r="E1830" i="1" s="1"/>
  <c r="C1842" i="1"/>
  <c r="E1842" i="1" s="1"/>
  <c r="C1854" i="1"/>
  <c r="E1854" i="1" s="1"/>
  <c r="C1866" i="1"/>
  <c r="E1866" i="1" s="1"/>
  <c r="C1878" i="1"/>
  <c r="E1878" i="1" s="1"/>
  <c r="C1890" i="1"/>
  <c r="E1890" i="1" s="1"/>
  <c r="C1902" i="1"/>
  <c r="C1913" i="1"/>
  <c r="D1913" i="1" s="1"/>
  <c r="C1925" i="1"/>
  <c r="D1925" i="1" s="1"/>
  <c r="C1937" i="1"/>
  <c r="D1937" i="1" s="1"/>
  <c r="C1949" i="1"/>
  <c r="D1949" i="1" s="1"/>
  <c r="C1961" i="1"/>
  <c r="D1961" i="1" s="1"/>
  <c r="C1972" i="1"/>
  <c r="C1060" i="1"/>
  <c r="D1060" i="1" s="1"/>
  <c r="C1209" i="1"/>
  <c r="E1209" i="1" s="1"/>
  <c r="C1247" i="1"/>
  <c r="D1247" i="1" s="1"/>
  <c r="C1272" i="1"/>
  <c r="E1272" i="1" s="1"/>
  <c r="C1294" i="1"/>
  <c r="D1294" i="1" s="1"/>
  <c r="C1309" i="1"/>
  <c r="E1309" i="1" s="1"/>
  <c r="C1322" i="1"/>
  <c r="D1322" i="1" s="1"/>
  <c r="C1336" i="1"/>
  <c r="D1336" i="1" s="1"/>
  <c r="C1350" i="1"/>
  <c r="D1350" i="1" s="1"/>
  <c r="C1364" i="1"/>
  <c r="E1364" i="1" s="1"/>
  <c r="C1376" i="1"/>
  <c r="D1376" i="1" s="1"/>
  <c r="C1388" i="1"/>
  <c r="E1388" i="1" s="1"/>
  <c r="C1400" i="1"/>
  <c r="D1400" i="1" s="1"/>
  <c r="C1410" i="1"/>
  <c r="D1410" i="1" s="1"/>
  <c r="C1421" i="1"/>
  <c r="E1421" i="1" s="1"/>
  <c r="C1431" i="1"/>
  <c r="D1431" i="1" s="1"/>
  <c r="C1442" i="1"/>
  <c r="E1442" i="1" s="1"/>
  <c r="C1454" i="1"/>
  <c r="E1454" i="1" s="1"/>
  <c r="C1466" i="1"/>
  <c r="E1466" i="1" s="1"/>
  <c r="C1478" i="1"/>
  <c r="E1478" i="1" s="1"/>
  <c r="C1490" i="1"/>
  <c r="E1490" i="1" s="1"/>
  <c r="C1501" i="1"/>
  <c r="D1501" i="1" s="1"/>
  <c r="C1512" i="1"/>
  <c r="D1512" i="1" s="1"/>
  <c r="C1524" i="1"/>
  <c r="D1524" i="1" s="1"/>
  <c r="C1536" i="1"/>
  <c r="E1536" i="1" s="1"/>
  <c r="C1548" i="1"/>
  <c r="E1548" i="1" s="1"/>
  <c r="C1560" i="1"/>
  <c r="E1560" i="1" s="1"/>
  <c r="C1571" i="1"/>
  <c r="E1571" i="1" s="1"/>
  <c r="C1583" i="1"/>
  <c r="E1583" i="1" s="1"/>
  <c r="C1606" i="1"/>
  <c r="E1606" i="1" s="1"/>
  <c r="C1618" i="1"/>
  <c r="E1618" i="1" s="1"/>
  <c r="C1630" i="1"/>
  <c r="E1630" i="1" s="1"/>
  <c r="C1642" i="1"/>
  <c r="E1642" i="1" s="1"/>
  <c r="C1654" i="1"/>
  <c r="D1654" i="1" s="1"/>
  <c r="C1666" i="1"/>
  <c r="D1666" i="1" s="1"/>
  <c r="C1678" i="1"/>
  <c r="C1690" i="1"/>
  <c r="D1690" i="1" s="1"/>
  <c r="C1702" i="1"/>
  <c r="D1702" i="1" s="1"/>
  <c r="C1714" i="1"/>
  <c r="E1714" i="1" s="1"/>
  <c r="C1726" i="1"/>
  <c r="E1726" i="1" s="1"/>
  <c r="C1738" i="1"/>
  <c r="E1738" i="1" s="1"/>
  <c r="C1750" i="1"/>
  <c r="E1750" i="1" s="1"/>
  <c r="C1762" i="1"/>
  <c r="E1762" i="1" s="1"/>
  <c r="C1774" i="1"/>
  <c r="E1774" i="1" s="1"/>
  <c r="C1786" i="1"/>
  <c r="E1786" i="1" s="1"/>
  <c r="C1797" i="1"/>
  <c r="D1797" i="1" s="1"/>
  <c r="C1809" i="1"/>
  <c r="D1809" i="1" s="1"/>
  <c r="C1821" i="1"/>
  <c r="D1821" i="1" s="1"/>
  <c r="C1833" i="1"/>
  <c r="D1833" i="1" s="1"/>
  <c r="C1845" i="1"/>
  <c r="D1845" i="1" s="1"/>
  <c r="C1857" i="1"/>
  <c r="D1857" i="1" s="1"/>
  <c r="C1869" i="1"/>
  <c r="D1869" i="1" s="1"/>
  <c r="C1881" i="1"/>
  <c r="D1881" i="1" s="1"/>
  <c r="C1612" i="1"/>
  <c r="D1612" i="1" s="1"/>
  <c r="C1566" i="1"/>
  <c r="E1566" i="1" s="1"/>
  <c r="C1518" i="1"/>
  <c r="E1518" i="1" s="1"/>
  <c r="C1453" i="1"/>
  <c r="D1453" i="1" s="1"/>
  <c r="C1387" i="1"/>
  <c r="D1387" i="1" s="1"/>
  <c r="C1308" i="1"/>
  <c r="E1308" i="1" s="1"/>
  <c r="C1701" i="1"/>
  <c r="D1701" i="1" s="1"/>
  <c r="C1653" i="1"/>
  <c r="D1653" i="1" s="1"/>
  <c r="C1605" i="1"/>
  <c r="D1605" i="1" s="1"/>
  <c r="C1559" i="1"/>
  <c r="D1559" i="1" s="1"/>
  <c r="C1511" i="1"/>
  <c r="D1511" i="1" s="1"/>
  <c r="C1452" i="1"/>
  <c r="E1452" i="1" s="1"/>
  <c r="C1386" i="1"/>
  <c r="D1386" i="1" s="1"/>
  <c r="C1307" i="1"/>
  <c r="D1307" i="1" s="1"/>
  <c r="C1510" i="1"/>
  <c r="E1510" i="1" s="1"/>
  <c r="C1441" i="1"/>
  <c r="E1441" i="1" s="1"/>
  <c r="C1375" i="1"/>
  <c r="D1375" i="1" s="1"/>
  <c r="C1290" i="1"/>
  <c r="D1290" i="1" s="1"/>
  <c r="C1600" i="1"/>
  <c r="E1600" i="1" s="1"/>
  <c r="C1554" i="1"/>
  <c r="E1554" i="1" s="1"/>
  <c r="C1506" i="1"/>
  <c r="E1506" i="1" s="1"/>
  <c r="C1440" i="1"/>
  <c r="D1440" i="1" s="1"/>
  <c r="C1374" i="1"/>
  <c r="E1374" i="1" s="1"/>
  <c r="C1289" i="1"/>
  <c r="E1289" i="1" s="1"/>
  <c r="C1689" i="1"/>
  <c r="D1689" i="1" s="1"/>
  <c r="C1641" i="1"/>
  <c r="D1641" i="1" s="1"/>
  <c r="C1594" i="1"/>
  <c r="C1547" i="1"/>
  <c r="D1547" i="1" s="1"/>
  <c r="C1500" i="1"/>
  <c r="E1500" i="1" s="1"/>
  <c r="C1430" i="1"/>
  <c r="D1430" i="1" s="1"/>
  <c r="C1363" i="1"/>
  <c r="D1363" i="1" s="1"/>
  <c r="C1271" i="1"/>
  <c r="D1271" i="1" s="1"/>
  <c r="C1784" i="1"/>
  <c r="D1784" i="1" s="1"/>
  <c r="C1736" i="1"/>
  <c r="D1736" i="1" s="1"/>
  <c r="C1688" i="1"/>
  <c r="D1688" i="1" s="1"/>
  <c r="C1640" i="1"/>
  <c r="D1640" i="1" s="1"/>
  <c r="C1593" i="1"/>
  <c r="D1593" i="1" s="1"/>
  <c r="C1546" i="1"/>
  <c r="E1546" i="1" s="1"/>
  <c r="C1499" i="1"/>
  <c r="E1499" i="1" s="1"/>
  <c r="C1429" i="1"/>
  <c r="D1429" i="1" s="1"/>
  <c r="C1362" i="1"/>
  <c r="D1362" i="1" s="1"/>
  <c r="C1269" i="1"/>
  <c r="E1269" i="1" s="1"/>
  <c r="C1780" i="1"/>
  <c r="D1780" i="1" s="1"/>
  <c r="C1732" i="1"/>
  <c r="E1732" i="1" s="1"/>
  <c r="C1684" i="1"/>
  <c r="D1684" i="1" s="1"/>
  <c r="C1636" i="1"/>
  <c r="C1589" i="1"/>
  <c r="D1589" i="1" s="1"/>
  <c r="C1542" i="1"/>
  <c r="E1542" i="1" s="1"/>
  <c r="C1489" i="1"/>
  <c r="D1489" i="1" s="1"/>
  <c r="C1420" i="1"/>
  <c r="D1420" i="1" s="1"/>
  <c r="C1349" i="1"/>
  <c r="D1349" i="1" s="1"/>
  <c r="C1241" i="1"/>
  <c r="E1241" i="1" s="1"/>
  <c r="C1910" i="1"/>
  <c r="E1910" i="1" s="1"/>
  <c r="C1868" i="1"/>
  <c r="D1868" i="1" s="1"/>
  <c r="C1820" i="1"/>
  <c r="D1820" i="1" s="1"/>
  <c r="C1773" i="1"/>
  <c r="D1773" i="1" s="1"/>
  <c r="C1725" i="1"/>
  <c r="D1725" i="1" s="1"/>
  <c r="C1677" i="1"/>
  <c r="D1677" i="1" s="1"/>
  <c r="C1629" i="1"/>
  <c r="E1629" i="1" s="1"/>
  <c r="C1582" i="1"/>
  <c r="E1582" i="1" s="1"/>
  <c r="C1535" i="1"/>
  <c r="E1535" i="1" s="1"/>
  <c r="C1488" i="1"/>
  <c r="E1488" i="1" s="1"/>
  <c r="C1419" i="1"/>
  <c r="D1419" i="1" s="1"/>
  <c r="C1348" i="1"/>
  <c r="E1348" i="1" s="1"/>
  <c r="C1239" i="1"/>
  <c r="D1239" i="1" s="1"/>
  <c r="C1904" i="1"/>
  <c r="C1867" i="1"/>
  <c r="D1867" i="1" s="1"/>
  <c r="C1819" i="1"/>
  <c r="D1819" i="1" s="1"/>
  <c r="C1772" i="1"/>
  <c r="D1772" i="1" s="1"/>
  <c r="C1724" i="1"/>
  <c r="E1724" i="1" s="1"/>
  <c r="C1676" i="1"/>
  <c r="D1676" i="1" s="1"/>
  <c r="C1628" i="1"/>
  <c r="E1628" i="1" s="1"/>
  <c r="C1581" i="1"/>
  <c r="D1581" i="1" s="1"/>
  <c r="C1534" i="1"/>
  <c r="E1534" i="1" s="1"/>
  <c r="C1477" i="1"/>
  <c r="D1477" i="1" s="1"/>
  <c r="C1409" i="1"/>
  <c r="E1409" i="1" s="1"/>
  <c r="C1335" i="1"/>
  <c r="D1335" i="1" s="1"/>
  <c r="C1198" i="1"/>
  <c r="E1198" i="1" s="1"/>
  <c r="C1086" i="1"/>
  <c r="E1086" i="1" s="1"/>
  <c r="C1185" i="1"/>
  <c r="E1185" i="1" s="1"/>
  <c r="C1285" i="1"/>
  <c r="E1285" i="1" s="1"/>
  <c r="C1258" i="1"/>
  <c r="D1258" i="1" s="1"/>
  <c r="C1229" i="1"/>
  <c r="E1229" i="1" s="1"/>
  <c r="C1168" i="1"/>
  <c r="D1168" i="1" s="1"/>
  <c r="C1284" i="1"/>
  <c r="E1284" i="1" s="1"/>
  <c r="C1256" i="1"/>
  <c r="E1256" i="1" s="1"/>
  <c r="C1223" i="1"/>
  <c r="D1223" i="1" s="1"/>
  <c r="C1149" i="1"/>
  <c r="E1149" i="1" s="1"/>
  <c r="C1280" i="1"/>
  <c r="E1280" i="1" s="1"/>
  <c r="C1254" i="1"/>
  <c r="E1254" i="1" s="1"/>
  <c r="C1220" i="1"/>
  <c r="E1220" i="1" s="1"/>
  <c r="C1139" i="1"/>
  <c r="D1139" i="1" s="1"/>
  <c r="C1366" i="1"/>
  <c r="E1366" i="1" s="1"/>
  <c r="C1354" i="1"/>
  <c r="D1354" i="1" s="1"/>
  <c r="C1338" i="1"/>
  <c r="D1338" i="1" s="1"/>
  <c r="C1324" i="1"/>
  <c r="D1324" i="1" s="1"/>
  <c r="C1297" i="1"/>
  <c r="E1297" i="1" s="1"/>
  <c r="C1275" i="1"/>
  <c r="D1275" i="1" s="1"/>
  <c r="C1253" i="1"/>
  <c r="E1253" i="1" s="1"/>
  <c r="C1218" i="1"/>
  <c r="E1218" i="1" s="1"/>
  <c r="C1130" i="1"/>
  <c r="E1130" i="1" s="1"/>
  <c r="C1377" i="1"/>
  <c r="E1377" i="1" s="1"/>
  <c r="C1365" i="1"/>
  <c r="D1365" i="1" s="1"/>
  <c r="C1351" i="1"/>
  <c r="D1351" i="1" s="1"/>
  <c r="C1337" i="1"/>
  <c r="D1337" i="1" s="1"/>
  <c r="C1323" i="1"/>
  <c r="D1323" i="1" s="1"/>
  <c r="C1310" i="1"/>
  <c r="C1296" i="1"/>
  <c r="E1296" i="1" s="1"/>
  <c r="C1274" i="1"/>
  <c r="D1274" i="1" s="1"/>
  <c r="C1251" i="1"/>
  <c r="D1251" i="1" s="1"/>
  <c r="C1217" i="1"/>
  <c r="E1217" i="1" s="1"/>
  <c r="C1112" i="1"/>
  <c r="E1112" i="1" s="1"/>
  <c r="D1645" i="1"/>
  <c r="C1128" i="1"/>
  <c r="C1233" i="1"/>
  <c r="E1233" i="1" s="1"/>
  <c r="C1214" i="1"/>
  <c r="E1214" i="1" s="1"/>
  <c r="C1182" i="1"/>
  <c r="E1182" i="1" s="1"/>
  <c r="C1125" i="1"/>
  <c r="E1125" i="1" s="1"/>
  <c r="C1267" i="1"/>
  <c r="D1267" i="1" s="1"/>
  <c r="C1250" i="1"/>
  <c r="D1250" i="1" s="1"/>
  <c r="C1232" i="1"/>
  <c r="E1232" i="1" s="1"/>
  <c r="C1213" i="1"/>
  <c r="E1213" i="1" s="1"/>
  <c r="C1178" i="1"/>
  <c r="E1178" i="1" s="1"/>
  <c r="C1121" i="1"/>
  <c r="E1121" i="1" s="1"/>
  <c r="D1758" i="1"/>
  <c r="C1283" i="1"/>
  <c r="D1283" i="1" s="1"/>
  <c r="C1265" i="1"/>
  <c r="E1265" i="1" s="1"/>
  <c r="C1249" i="1"/>
  <c r="E1249" i="1" s="1"/>
  <c r="C1230" i="1"/>
  <c r="E1230" i="1" s="1"/>
  <c r="C1211" i="1"/>
  <c r="D1211" i="1" s="1"/>
  <c r="C1172" i="1"/>
  <c r="D1172" i="1" s="1"/>
  <c r="C1114" i="1"/>
  <c r="E1114" i="1" s="1"/>
  <c r="C1245" i="1"/>
  <c r="E1245" i="1" s="1"/>
  <c r="C1227" i="1"/>
  <c r="E1227" i="1" s="1"/>
  <c r="C1208" i="1"/>
  <c r="E1208" i="1" s="1"/>
  <c r="C1165" i="1"/>
  <c r="E1165" i="1" s="1"/>
  <c r="C1109" i="1"/>
  <c r="E1109" i="1" s="1"/>
  <c r="E2047" i="1"/>
  <c r="C1353" i="1"/>
  <c r="E1353" i="1" s="1"/>
  <c r="C1341" i="1"/>
  <c r="D1341" i="1" s="1"/>
  <c r="C1329" i="1"/>
  <c r="E1329" i="1" s="1"/>
  <c r="C1317" i="1"/>
  <c r="D1317" i="1" s="1"/>
  <c r="C1306" i="1"/>
  <c r="D1306" i="1" s="1"/>
  <c r="C1293" i="1"/>
  <c r="E1293" i="1" s="1"/>
  <c r="C1278" i="1"/>
  <c r="D1278" i="1" s="1"/>
  <c r="C1261" i="1"/>
  <c r="E1261" i="1" s="1"/>
  <c r="C1244" i="1"/>
  <c r="C1226" i="1"/>
  <c r="E1226" i="1" s="1"/>
  <c r="C1206" i="1"/>
  <c r="E1206" i="1" s="1"/>
  <c r="C1161" i="1"/>
  <c r="E1161" i="1" s="1"/>
  <c r="C1103" i="1"/>
  <c r="D1103" i="1" s="1"/>
  <c r="C1352" i="1"/>
  <c r="D1352" i="1" s="1"/>
  <c r="C1340" i="1"/>
  <c r="E1340" i="1" s="1"/>
  <c r="C1328" i="1"/>
  <c r="D1328" i="1" s="1"/>
  <c r="C1316" i="1"/>
  <c r="E1316" i="1" s="1"/>
  <c r="C1305" i="1"/>
  <c r="E1305" i="1" s="1"/>
  <c r="C1292" i="1"/>
  <c r="E1292" i="1" s="1"/>
  <c r="C1277" i="1"/>
  <c r="E1277" i="1" s="1"/>
  <c r="C1260" i="1"/>
  <c r="E1260" i="1" s="1"/>
  <c r="C1242" i="1"/>
  <c r="D1242" i="1" s="1"/>
  <c r="C1225" i="1"/>
  <c r="E1225" i="1" s="1"/>
  <c r="C1200" i="1"/>
  <c r="C1151" i="1"/>
  <c r="D1151" i="1" s="1"/>
  <c r="C1195" i="1"/>
  <c r="D1195" i="1" s="1"/>
  <c r="C1181" i="1"/>
  <c r="E1181" i="1" s="1"/>
  <c r="C1164" i="1"/>
  <c r="C1143" i="1"/>
  <c r="D1143" i="1" s="1"/>
  <c r="C1123" i="1"/>
  <c r="D1123" i="1" s="1"/>
  <c r="C1107" i="1"/>
  <c r="D1107" i="1" s="1"/>
  <c r="C951" i="1"/>
  <c r="D951" i="1" s="1"/>
  <c r="D2106" i="1"/>
  <c r="D1695" i="1"/>
  <c r="D1388" i="1"/>
  <c r="C1276" i="1"/>
  <c r="E1276" i="1" s="1"/>
  <c r="C1266" i="1"/>
  <c r="D1266" i="1" s="1"/>
  <c r="C1243" i="1"/>
  <c r="D1243" i="1" s="1"/>
  <c r="C1231" i="1"/>
  <c r="D1231" i="1" s="1"/>
  <c r="C1219" i="1"/>
  <c r="D1219" i="1" s="1"/>
  <c r="C1207" i="1"/>
  <c r="D1207" i="1" s="1"/>
  <c r="C1194" i="1"/>
  <c r="E1194" i="1" s="1"/>
  <c r="C1180" i="1"/>
  <c r="E1180" i="1" s="1"/>
  <c r="C1163" i="1"/>
  <c r="D1163" i="1" s="1"/>
  <c r="C1141" i="1"/>
  <c r="E1141" i="1" s="1"/>
  <c r="C1122" i="1"/>
  <c r="E1122" i="1" s="1"/>
  <c r="C1105" i="1"/>
  <c r="D1105" i="1" s="1"/>
  <c r="C941" i="1"/>
  <c r="D941" i="1" s="1"/>
  <c r="C1205" i="1"/>
  <c r="E1205" i="1" s="1"/>
  <c r="C1191" i="1"/>
  <c r="D1191" i="1" s="1"/>
  <c r="C1177" i="1"/>
  <c r="D1177" i="1" s="1"/>
  <c r="C1156" i="1"/>
  <c r="D1156" i="1" s="1"/>
  <c r="C1138" i="1"/>
  <c r="E1138" i="1" s="1"/>
  <c r="C1119" i="1"/>
  <c r="D1119" i="1" s="1"/>
  <c r="C1094" i="1"/>
  <c r="D1094" i="1" s="1"/>
  <c r="C1295" i="1"/>
  <c r="D1295" i="1" s="1"/>
  <c r="C1273" i="1"/>
  <c r="E1273" i="1" s="1"/>
  <c r="C1263" i="1"/>
  <c r="D1263" i="1" s="1"/>
  <c r="C1252" i="1"/>
  <c r="E1252" i="1" s="1"/>
  <c r="C1240" i="1"/>
  <c r="E1240" i="1" s="1"/>
  <c r="C1228" i="1"/>
  <c r="E1228" i="1" s="1"/>
  <c r="C1216" i="1"/>
  <c r="E1216" i="1" s="1"/>
  <c r="C1190" i="1"/>
  <c r="E1190" i="1" s="1"/>
  <c r="C1175" i="1"/>
  <c r="D1175" i="1" s="1"/>
  <c r="C1155" i="1"/>
  <c r="D1155" i="1" s="1"/>
  <c r="C1137" i="1"/>
  <c r="E1137" i="1" s="1"/>
  <c r="C1118" i="1"/>
  <c r="E1118" i="1" s="1"/>
  <c r="C1091" i="1"/>
  <c r="D1091" i="1" s="1"/>
  <c r="C1215" i="1"/>
  <c r="D1215" i="1" s="1"/>
  <c r="C1203" i="1"/>
  <c r="C1189" i="1"/>
  <c r="E1189" i="1" s="1"/>
  <c r="C1174" i="1"/>
  <c r="E1174" i="1" s="1"/>
  <c r="C1154" i="1"/>
  <c r="E1154" i="1" s="1"/>
  <c r="C1136" i="1"/>
  <c r="D1136" i="1" s="1"/>
  <c r="C1116" i="1"/>
  <c r="D1116" i="1" s="1"/>
  <c r="C1088" i="1"/>
  <c r="D1088" i="1" s="1"/>
  <c r="C1202" i="1"/>
  <c r="E1202" i="1" s="1"/>
  <c r="C1188" i="1"/>
  <c r="C1173" i="1"/>
  <c r="E1173" i="1" s="1"/>
  <c r="C1153" i="1"/>
  <c r="E1153" i="1" s="1"/>
  <c r="C1135" i="1"/>
  <c r="D1135" i="1" s="1"/>
  <c r="C1115" i="1"/>
  <c r="D1115" i="1" s="1"/>
  <c r="C1087" i="1"/>
  <c r="D1087" i="1" s="1"/>
  <c r="C1291" i="1"/>
  <c r="D1291" i="1" s="1"/>
  <c r="C1281" i="1"/>
  <c r="E1281" i="1" s="1"/>
  <c r="C1270" i="1"/>
  <c r="C1259" i="1"/>
  <c r="D1259" i="1" s="1"/>
  <c r="C1248" i="1"/>
  <c r="E1248" i="1" s="1"/>
  <c r="C1236" i="1"/>
  <c r="E1236" i="1" s="1"/>
  <c r="C1224" i="1"/>
  <c r="E1224" i="1" s="1"/>
  <c r="C1212" i="1"/>
  <c r="E1212" i="1" s="1"/>
  <c r="C1199" i="1"/>
  <c r="D1199" i="1" s="1"/>
  <c r="C1186" i="1"/>
  <c r="D1186" i="1" s="1"/>
  <c r="C1171" i="1"/>
  <c r="D1171" i="1" s="1"/>
  <c r="C1150" i="1"/>
  <c r="E1150" i="1" s="1"/>
  <c r="C1129" i="1"/>
  <c r="E1129" i="1" s="1"/>
  <c r="C1113" i="1"/>
  <c r="D1113" i="1" s="1"/>
  <c r="C1085" i="1"/>
  <c r="D1085" i="1" s="1"/>
  <c r="E2131" i="1"/>
  <c r="D1998" i="1"/>
  <c r="C1300" i="1"/>
  <c r="E1300" i="1" s="1"/>
  <c r="C1279" i="1"/>
  <c r="D1279" i="1" s="1"/>
  <c r="C1257" i="1"/>
  <c r="E1257" i="1" s="1"/>
  <c r="C1246" i="1"/>
  <c r="D1246" i="1" s="1"/>
  <c r="C1234" i="1"/>
  <c r="E1234" i="1" s="1"/>
  <c r="C1222" i="1"/>
  <c r="E1222" i="1" s="1"/>
  <c r="C1210" i="1"/>
  <c r="E1210" i="1" s="1"/>
  <c r="C1197" i="1"/>
  <c r="E1197" i="1" s="1"/>
  <c r="C1184" i="1"/>
  <c r="D1184" i="1" s="1"/>
  <c r="C1167" i="1"/>
  <c r="D1167" i="1" s="1"/>
  <c r="C1147" i="1"/>
  <c r="D1147" i="1" s="1"/>
  <c r="C1126" i="1"/>
  <c r="E1126" i="1" s="1"/>
  <c r="C1111" i="1"/>
  <c r="D1111" i="1" s="1"/>
  <c r="C1041" i="1"/>
  <c r="D1041" i="1" s="1"/>
  <c r="D1532" i="1"/>
  <c r="D1879" i="1"/>
  <c r="E1368" i="1"/>
  <c r="D1528" i="1"/>
  <c r="D1358" i="1"/>
  <c r="C1102" i="1"/>
  <c r="E1102" i="1" s="1"/>
  <c r="C1084" i="1"/>
  <c r="E1084" i="1" s="1"/>
  <c r="D2139" i="1"/>
  <c r="E2107" i="1"/>
  <c r="D1978" i="1"/>
  <c r="D1767" i="1"/>
  <c r="D1500" i="1"/>
  <c r="C1101" i="1"/>
  <c r="D1101" i="1" s="1"/>
  <c r="C1082" i="1"/>
  <c r="D1082" i="1" s="1"/>
  <c r="C1014" i="1"/>
  <c r="E1014" i="1" s="1"/>
  <c r="C1100" i="1"/>
  <c r="E1100" i="1" s="1"/>
  <c r="C1074" i="1"/>
  <c r="E1074" i="1" s="1"/>
  <c r="C1098" i="1"/>
  <c r="D1098" i="1" s="1"/>
  <c r="C1070" i="1"/>
  <c r="E1070" i="1" s="1"/>
  <c r="E2114" i="1"/>
  <c r="D1456" i="1"/>
  <c r="C1068" i="1"/>
  <c r="D1068" i="1" s="1"/>
  <c r="C1096" i="1"/>
  <c r="E1827" i="1"/>
  <c r="D1603" i="1"/>
  <c r="E1395" i="1"/>
  <c r="E2075" i="1"/>
  <c r="E1512" i="1"/>
  <c r="C1067" i="1"/>
  <c r="E1067" i="1" s="1"/>
  <c r="C932" i="1"/>
  <c r="D932" i="1" s="1"/>
  <c r="E1895" i="1"/>
  <c r="E1855" i="1"/>
  <c r="E1775" i="1"/>
  <c r="E1747" i="1"/>
  <c r="C923" i="1"/>
  <c r="D923" i="1" s="1"/>
  <c r="D2082" i="1"/>
  <c r="D1846" i="1"/>
  <c r="D1545" i="1"/>
  <c r="C904" i="1"/>
  <c r="D904" i="1" s="1"/>
  <c r="C1058" i="1"/>
  <c r="E1058" i="1" s="1"/>
  <c r="E1811" i="1"/>
  <c r="D1616" i="1"/>
  <c r="E1543" i="1"/>
  <c r="C1034" i="1"/>
  <c r="D1034" i="1" s="1"/>
  <c r="D1990" i="1"/>
  <c r="D1484" i="1"/>
  <c r="C1030" i="1"/>
  <c r="D1030" i="1" s="1"/>
  <c r="E1703" i="1"/>
  <c r="C1024" i="1"/>
  <c r="D1024" i="1" s="1"/>
  <c r="D2078" i="1"/>
  <c r="D1938" i="1"/>
  <c r="E1397" i="1"/>
  <c r="E2140" i="1"/>
  <c r="E1883" i="1"/>
  <c r="E1608" i="1"/>
  <c r="E1525" i="1"/>
  <c r="E2147" i="1"/>
  <c r="D1982" i="1"/>
  <c r="E1875" i="1"/>
  <c r="E1564" i="1"/>
  <c r="D1462" i="1"/>
  <c r="E1384" i="1"/>
  <c r="D2007" i="1"/>
  <c r="E1670" i="1"/>
  <c r="E1658" i="1"/>
  <c r="E1468" i="1"/>
  <c r="D1730" i="1"/>
  <c r="E1698" i="1"/>
  <c r="E1633" i="1"/>
  <c r="E1483" i="1"/>
  <c r="E1675" i="1"/>
  <c r="D2059" i="1"/>
  <c r="D2023" i="1"/>
  <c r="D1613" i="1"/>
  <c r="E1432" i="1"/>
  <c r="C354" i="1"/>
  <c r="FC337" i="7" s="1"/>
  <c r="C371" i="1"/>
  <c r="FC354" i="7" s="1"/>
  <c r="C383" i="1"/>
  <c r="FC366" i="7" s="1"/>
  <c r="C395" i="1"/>
  <c r="FC378" i="7" s="1"/>
  <c r="C407" i="1"/>
  <c r="FC390" i="7" s="1"/>
  <c r="C419" i="1"/>
  <c r="FC402" i="7" s="1"/>
  <c r="C431" i="1"/>
  <c r="FC414" i="7" s="1"/>
  <c r="C443" i="1"/>
  <c r="FC426" i="7" s="1"/>
  <c r="C455" i="1"/>
  <c r="FC438" i="7" s="1"/>
  <c r="C467" i="1"/>
  <c r="FC450" i="7" s="1"/>
  <c r="C479" i="1"/>
  <c r="FC462" i="7" s="1"/>
  <c r="C491" i="1"/>
  <c r="FC474" i="7" s="1"/>
  <c r="C503" i="1"/>
  <c r="FC486" i="7" s="1"/>
  <c r="C515" i="1"/>
  <c r="FC498" i="7" s="1"/>
  <c r="C527" i="1"/>
  <c r="FC510" i="7" s="1"/>
  <c r="C539" i="1"/>
  <c r="FC522" i="7" s="1"/>
  <c r="C551" i="1"/>
  <c r="FC534" i="7" s="1"/>
  <c r="C563" i="1"/>
  <c r="FC546" i="7" s="1"/>
  <c r="C575" i="1"/>
  <c r="FC558" i="7" s="1"/>
  <c r="C587" i="1"/>
  <c r="FC570" i="7" s="1"/>
  <c r="C599" i="1"/>
  <c r="FC582" i="7" s="1"/>
  <c r="C611" i="1"/>
  <c r="FC594" i="7" s="1"/>
  <c r="C623" i="1"/>
  <c r="FC606" i="7" s="1"/>
  <c r="C635" i="1"/>
  <c r="FC618" i="7" s="1"/>
  <c r="C647" i="1"/>
  <c r="FC630" i="7" s="1"/>
  <c r="C659" i="1"/>
  <c r="FC642" i="7" s="1"/>
  <c r="C671" i="1"/>
  <c r="FC654" i="7" s="1"/>
  <c r="C683" i="1"/>
  <c r="FC666" i="7" s="1"/>
  <c r="C695" i="1"/>
  <c r="FC678" i="7" s="1"/>
  <c r="C707" i="1"/>
  <c r="FC690" i="7" s="1"/>
  <c r="C719" i="1"/>
  <c r="FC702" i="7" s="1"/>
  <c r="C731" i="1"/>
  <c r="FC714" i="7" s="1"/>
  <c r="C743" i="1"/>
  <c r="FC726" i="7" s="1"/>
  <c r="C755" i="1"/>
  <c r="FC738" i="7" s="1"/>
  <c r="C767" i="1"/>
  <c r="FC750" i="7" s="1"/>
  <c r="C779" i="1"/>
  <c r="FC762" i="7" s="1"/>
  <c r="C791" i="1"/>
  <c r="FC774" i="7" s="1"/>
  <c r="C803" i="1"/>
  <c r="FC786" i="7" s="1"/>
  <c r="C815" i="1"/>
  <c r="FC798" i="7" s="1"/>
  <c r="C825" i="1"/>
  <c r="D825" i="1" s="1"/>
  <c r="C854" i="1"/>
  <c r="D854" i="1" s="1"/>
  <c r="C863" i="1"/>
  <c r="D863" i="1" s="1"/>
  <c r="C879" i="1"/>
  <c r="D879" i="1" s="1"/>
  <c r="C888" i="1"/>
  <c r="E888" i="1" s="1"/>
  <c r="C897" i="1"/>
  <c r="C906" i="1"/>
  <c r="E906" i="1" s="1"/>
  <c r="C915" i="1"/>
  <c r="E915" i="1" s="1"/>
  <c r="C925" i="1"/>
  <c r="D925" i="1" s="1"/>
  <c r="C942" i="1"/>
  <c r="D942" i="1" s="1"/>
  <c r="C963" i="1"/>
  <c r="C981" i="1"/>
  <c r="C989" i="1"/>
  <c r="C998" i="1"/>
  <c r="D998" i="1" s="1"/>
  <c r="C1007" i="1"/>
  <c r="C1023" i="1"/>
  <c r="C1032" i="1"/>
  <c r="E1032" i="1" s="1"/>
  <c r="C1049" i="1"/>
  <c r="D1049" i="1" s="1"/>
  <c r="C1077" i="1"/>
  <c r="D1077" i="1" s="1"/>
  <c r="C1095" i="1"/>
  <c r="D1095" i="1" s="1"/>
  <c r="C1104" i="1"/>
  <c r="D1104" i="1" s="1"/>
  <c r="C1131" i="1"/>
  <c r="C1140" i="1"/>
  <c r="D1140" i="1" s="1"/>
  <c r="C1148" i="1"/>
  <c r="D1148" i="1" s="1"/>
  <c r="C1157" i="1"/>
  <c r="C1166" i="1"/>
  <c r="C1183" i="1"/>
  <c r="C1192" i="1"/>
  <c r="D1192" i="1" s="1"/>
  <c r="C1201" i="1"/>
  <c r="C268" i="1"/>
  <c r="FC251" i="7" s="1"/>
  <c r="C300" i="1"/>
  <c r="FC283" i="7" s="1"/>
  <c r="C328" i="1"/>
  <c r="FC311" i="7" s="1"/>
  <c r="C355" i="1"/>
  <c r="FC338" i="7" s="1"/>
  <c r="C372" i="1"/>
  <c r="FC355" i="7" s="1"/>
  <c r="C384" i="1"/>
  <c r="FC367" i="7" s="1"/>
  <c r="C396" i="1"/>
  <c r="FC379" i="7" s="1"/>
  <c r="C408" i="1"/>
  <c r="FC391" i="7" s="1"/>
  <c r="C420" i="1"/>
  <c r="FC403" i="7" s="1"/>
  <c r="C432" i="1"/>
  <c r="FC415" i="7" s="1"/>
  <c r="C444" i="1"/>
  <c r="FC427" i="7" s="1"/>
  <c r="C456" i="1"/>
  <c r="FC439" i="7" s="1"/>
  <c r="C468" i="1"/>
  <c r="FC451" i="7" s="1"/>
  <c r="C480" i="1"/>
  <c r="FC463" i="7" s="1"/>
  <c r="C492" i="1"/>
  <c r="FC475" i="7" s="1"/>
  <c r="C504" i="1"/>
  <c r="FC487" i="7" s="1"/>
  <c r="C516" i="1"/>
  <c r="FC499" i="7" s="1"/>
  <c r="C528" i="1"/>
  <c r="FC511" i="7" s="1"/>
  <c r="C540" i="1"/>
  <c r="FC523" i="7" s="1"/>
  <c r="C552" i="1"/>
  <c r="FC535" i="7" s="1"/>
  <c r="C564" i="1"/>
  <c r="FC547" i="7" s="1"/>
  <c r="C576" i="1"/>
  <c r="FC559" i="7" s="1"/>
  <c r="C588" i="1"/>
  <c r="FC571" i="7" s="1"/>
  <c r="C600" i="1"/>
  <c r="FC583" i="7" s="1"/>
  <c r="C612" i="1"/>
  <c r="FC595" i="7" s="1"/>
  <c r="C624" i="1"/>
  <c r="FC607" i="7" s="1"/>
  <c r="C636" i="1"/>
  <c r="FC619" i="7" s="1"/>
  <c r="C648" i="1"/>
  <c r="FC631" i="7" s="1"/>
  <c r="C660" i="1"/>
  <c r="FC643" i="7" s="1"/>
  <c r="C672" i="1"/>
  <c r="FC655" i="7" s="1"/>
  <c r="C684" i="1"/>
  <c r="FC667" i="7" s="1"/>
  <c r="C696" i="1"/>
  <c r="FC679" i="7" s="1"/>
  <c r="C708" i="1"/>
  <c r="FC691" i="7" s="1"/>
  <c r="C720" i="1"/>
  <c r="FC703" i="7" s="1"/>
  <c r="C732" i="1"/>
  <c r="FC715" i="7" s="1"/>
  <c r="C744" i="1"/>
  <c r="FC727" i="7" s="1"/>
  <c r="C756" i="1"/>
  <c r="FC739" i="7" s="1"/>
  <c r="C768" i="1"/>
  <c r="FC751" i="7" s="1"/>
  <c r="C780" i="1"/>
  <c r="FC763" i="7" s="1"/>
  <c r="C792" i="1"/>
  <c r="FC775" i="7" s="1"/>
  <c r="C804" i="1"/>
  <c r="FC787" i="7" s="1"/>
  <c r="C816" i="1"/>
  <c r="FC799" i="7" s="1"/>
  <c r="C826" i="1"/>
  <c r="D826" i="1" s="1"/>
  <c r="C836" i="1"/>
  <c r="D836" i="1" s="1"/>
  <c r="C844" i="1"/>
  <c r="E844" i="1" s="1"/>
  <c r="C855" i="1"/>
  <c r="C864" i="1"/>
  <c r="D864" i="1" s="1"/>
  <c r="C880" i="1"/>
  <c r="D880" i="1" s="1"/>
  <c r="C889" i="1"/>
  <c r="C907" i="1"/>
  <c r="D907" i="1" s="1"/>
  <c r="C916" i="1"/>
  <c r="D916" i="1" s="1"/>
  <c r="C926" i="1"/>
  <c r="C934" i="1"/>
  <c r="D934" i="1" s="1"/>
  <c r="C943" i="1"/>
  <c r="D943" i="1" s="1"/>
  <c r="C953" i="1"/>
  <c r="D953" i="1" s="1"/>
  <c r="C972" i="1"/>
  <c r="E972" i="1" s="1"/>
  <c r="C999" i="1"/>
  <c r="D999" i="1" s="1"/>
  <c r="C1015" i="1"/>
  <c r="D1015" i="1" s="1"/>
  <c r="C1033" i="1"/>
  <c r="D1033" i="1" s="1"/>
  <c r="C1050" i="1"/>
  <c r="D1050" i="1" s="1"/>
  <c r="C1059" i="1"/>
  <c r="D1059" i="1" s="1"/>
  <c r="C1069" i="1"/>
  <c r="D1069" i="1" s="1"/>
  <c r="C1078" i="1"/>
  <c r="D1078" i="1" s="1"/>
  <c r="C270" i="1"/>
  <c r="FC253" i="7" s="1"/>
  <c r="C302" i="1"/>
  <c r="FC285" i="7" s="1"/>
  <c r="C334" i="1"/>
  <c r="FC317" i="7" s="1"/>
  <c r="C356" i="1"/>
  <c r="FC339" i="7" s="1"/>
  <c r="C373" i="1"/>
  <c r="FC356" i="7" s="1"/>
  <c r="C385" i="1"/>
  <c r="FC368" i="7" s="1"/>
  <c r="C397" i="1"/>
  <c r="FC380" i="7" s="1"/>
  <c r="C409" i="1"/>
  <c r="FC392" i="7" s="1"/>
  <c r="C421" i="1"/>
  <c r="FC404" i="7" s="1"/>
  <c r="C433" i="1"/>
  <c r="FC416" i="7" s="1"/>
  <c r="C445" i="1"/>
  <c r="FC428" i="7" s="1"/>
  <c r="C457" i="1"/>
  <c r="FC440" i="7" s="1"/>
  <c r="C469" i="1"/>
  <c r="FC452" i="7" s="1"/>
  <c r="C481" i="1"/>
  <c r="FC464" i="7" s="1"/>
  <c r="C493" i="1"/>
  <c r="FC476" i="7" s="1"/>
  <c r="C505" i="1"/>
  <c r="FC488" i="7" s="1"/>
  <c r="C517" i="1"/>
  <c r="FC500" i="7" s="1"/>
  <c r="C529" i="1"/>
  <c r="FC512" i="7" s="1"/>
  <c r="C541" i="1"/>
  <c r="FC524" i="7" s="1"/>
  <c r="C553" i="1"/>
  <c r="FC536" i="7" s="1"/>
  <c r="C565" i="1"/>
  <c r="FC548" i="7" s="1"/>
  <c r="C577" i="1"/>
  <c r="FC560" i="7" s="1"/>
  <c r="C589" i="1"/>
  <c r="FC572" i="7" s="1"/>
  <c r="C601" i="1"/>
  <c r="FC584" i="7" s="1"/>
  <c r="C613" i="1"/>
  <c r="FC596" i="7" s="1"/>
  <c r="C625" i="1"/>
  <c r="FC608" i="7" s="1"/>
  <c r="C637" i="1"/>
  <c r="FC620" i="7" s="1"/>
  <c r="C649" i="1"/>
  <c r="FC632" i="7" s="1"/>
  <c r="C661" i="1"/>
  <c r="FC644" i="7" s="1"/>
  <c r="C673" i="1"/>
  <c r="FC656" i="7" s="1"/>
  <c r="C685" i="1"/>
  <c r="FC668" i="7" s="1"/>
  <c r="C697" i="1"/>
  <c r="FC680" i="7" s="1"/>
  <c r="C709" i="1"/>
  <c r="FC692" i="7" s="1"/>
  <c r="C721" i="1"/>
  <c r="FC704" i="7" s="1"/>
  <c r="C733" i="1"/>
  <c r="FC716" i="7" s="1"/>
  <c r="C745" i="1"/>
  <c r="FC728" i="7" s="1"/>
  <c r="C757" i="1"/>
  <c r="FC740" i="7" s="1"/>
  <c r="C769" i="1"/>
  <c r="FC752" i="7" s="1"/>
  <c r="C781" i="1"/>
  <c r="FC764" i="7" s="1"/>
  <c r="C793" i="1"/>
  <c r="FC776" i="7" s="1"/>
  <c r="C805" i="1"/>
  <c r="FC788" i="7" s="1"/>
  <c r="C817" i="1"/>
  <c r="FC800" i="7" s="1"/>
  <c r="C827" i="1"/>
  <c r="C837" i="1"/>
  <c r="D837" i="1" s="1"/>
  <c r="C845" i="1"/>
  <c r="D845" i="1" s="1"/>
  <c r="C865" i="1"/>
  <c r="D865" i="1" s="1"/>
  <c r="C872" i="1"/>
  <c r="E872" i="1" s="1"/>
  <c r="C881" i="1"/>
  <c r="D881" i="1" s="1"/>
  <c r="C898" i="1"/>
  <c r="D898" i="1" s="1"/>
  <c r="C908" i="1"/>
  <c r="D908" i="1" s="1"/>
  <c r="C917" i="1"/>
  <c r="C935" i="1"/>
  <c r="D935" i="1" s="1"/>
  <c r="C944" i="1"/>
  <c r="E944" i="1" s="1"/>
  <c r="C954" i="1"/>
  <c r="E954" i="1" s="1"/>
  <c r="C973" i="1"/>
  <c r="D973" i="1" s="1"/>
  <c r="C982" i="1"/>
  <c r="C990" i="1"/>
  <c r="D990" i="1" s="1"/>
  <c r="C1000" i="1"/>
  <c r="D1000" i="1" s="1"/>
  <c r="C1016" i="1"/>
  <c r="E1016" i="1" s="1"/>
  <c r="C359" i="1"/>
  <c r="FC342" i="7" s="1"/>
  <c r="C374" i="1"/>
  <c r="FC357" i="7" s="1"/>
  <c r="C386" i="1"/>
  <c r="FC369" i="7" s="1"/>
  <c r="C398" i="1"/>
  <c r="FC381" i="7" s="1"/>
  <c r="C410" i="1"/>
  <c r="FC393" i="7" s="1"/>
  <c r="C422" i="1"/>
  <c r="FC405" i="7" s="1"/>
  <c r="C434" i="1"/>
  <c r="FC417" i="7" s="1"/>
  <c r="C446" i="1"/>
  <c r="FC429" i="7" s="1"/>
  <c r="C458" i="1"/>
  <c r="FC441" i="7" s="1"/>
  <c r="C470" i="1"/>
  <c r="FC453" i="7" s="1"/>
  <c r="C482" i="1"/>
  <c r="FC465" i="7" s="1"/>
  <c r="C494" i="1"/>
  <c r="FC477" i="7" s="1"/>
  <c r="C506" i="1"/>
  <c r="FC489" i="7" s="1"/>
  <c r="C518" i="1"/>
  <c r="FC501" i="7" s="1"/>
  <c r="C530" i="1"/>
  <c r="FC513" i="7" s="1"/>
  <c r="C542" i="1"/>
  <c r="FC525" i="7" s="1"/>
  <c r="C554" i="1"/>
  <c r="FC537" i="7" s="1"/>
  <c r="C566" i="1"/>
  <c r="FC549" i="7" s="1"/>
  <c r="C578" i="1"/>
  <c r="FC561" i="7" s="1"/>
  <c r="C590" i="1"/>
  <c r="FC573" i="7" s="1"/>
  <c r="C602" i="1"/>
  <c r="FC585" i="7" s="1"/>
  <c r="C614" i="1"/>
  <c r="FC597" i="7" s="1"/>
  <c r="C626" i="1"/>
  <c r="FC609" i="7" s="1"/>
  <c r="C638" i="1"/>
  <c r="FC621" i="7" s="1"/>
  <c r="C650" i="1"/>
  <c r="FC633" i="7" s="1"/>
  <c r="C662" i="1"/>
  <c r="FC645" i="7" s="1"/>
  <c r="C674" i="1"/>
  <c r="FC657" i="7" s="1"/>
  <c r="C686" i="1"/>
  <c r="FC669" i="7" s="1"/>
  <c r="C698" i="1"/>
  <c r="FC681" i="7" s="1"/>
  <c r="C710" i="1"/>
  <c r="FC693" i="7" s="1"/>
  <c r="C722" i="1"/>
  <c r="FC705" i="7" s="1"/>
  <c r="C734" i="1"/>
  <c r="FC717" i="7" s="1"/>
  <c r="C746" i="1"/>
  <c r="FC729" i="7" s="1"/>
  <c r="C758" i="1"/>
  <c r="FC741" i="7" s="1"/>
  <c r="C770" i="1"/>
  <c r="FC753" i="7" s="1"/>
  <c r="C782" i="1"/>
  <c r="FC765" i="7" s="1"/>
  <c r="C794" i="1"/>
  <c r="FC777" i="7" s="1"/>
  <c r="C806" i="1"/>
  <c r="FC789" i="7" s="1"/>
  <c r="C818" i="1"/>
  <c r="FC801" i="7" s="1"/>
  <c r="C838" i="1"/>
  <c r="D838" i="1" s="1"/>
  <c r="C846" i="1"/>
  <c r="D846" i="1" s="1"/>
  <c r="C866" i="1"/>
  <c r="E866" i="1" s="1"/>
  <c r="C873" i="1"/>
  <c r="C882" i="1"/>
  <c r="D882" i="1" s="1"/>
  <c r="C890" i="1"/>
  <c r="D890" i="1" s="1"/>
  <c r="C899" i="1"/>
  <c r="C909" i="1"/>
  <c r="C927" i="1"/>
  <c r="C936" i="1"/>
  <c r="E936" i="1" s="1"/>
  <c r="C945" i="1"/>
  <c r="D945" i="1" s="1"/>
  <c r="C955" i="1"/>
  <c r="C964" i="1"/>
  <c r="E964" i="1" s="1"/>
  <c r="C974" i="1"/>
  <c r="C991" i="1"/>
  <c r="D991" i="1" s="1"/>
  <c r="C1001" i="1"/>
  <c r="C1008" i="1"/>
  <c r="D1008" i="1" s="1"/>
  <c r="C1017" i="1"/>
  <c r="C1025" i="1"/>
  <c r="D1025" i="1" s="1"/>
  <c r="C1035" i="1"/>
  <c r="C1042" i="1"/>
  <c r="C1052" i="1"/>
  <c r="C1061" i="1"/>
  <c r="D1061" i="1" s="1"/>
  <c r="C1080" i="1"/>
  <c r="E1080" i="1" s="1"/>
  <c r="C1097" i="1"/>
  <c r="D1097" i="1" s="1"/>
  <c r="C1124" i="1"/>
  <c r="D1124" i="1" s="1"/>
  <c r="C1133" i="1"/>
  <c r="C1142" i="1"/>
  <c r="E1142" i="1" s="1"/>
  <c r="C1159" i="1"/>
  <c r="C1176" i="1"/>
  <c r="D1176" i="1" s="1"/>
  <c r="C360" i="1"/>
  <c r="FC343" i="7" s="1"/>
  <c r="C375" i="1"/>
  <c r="FC358" i="7" s="1"/>
  <c r="C387" i="1"/>
  <c r="FC370" i="7" s="1"/>
  <c r="C399" i="1"/>
  <c r="FC382" i="7" s="1"/>
  <c r="C411" i="1"/>
  <c r="FC394" i="7" s="1"/>
  <c r="C423" i="1"/>
  <c r="FC406" i="7" s="1"/>
  <c r="C435" i="1"/>
  <c r="FC418" i="7" s="1"/>
  <c r="C447" i="1"/>
  <c r="FC430" i="7" s="1"/>
  <c r="C459" i="1"/>
  <c r="FC442" i="7" s="1"/>
  <c r="C471" i="1"/>
  <c r="FC454" i="7" s="1"/>
  <c r="C483" i="1"/>
  <c r="FC466" i="7" s="1"/>
  <c r="C495" i="1"/>
  <c r="FC478" i="7" s="1"/>
  <c r="C507" i="1"/>
  <c r="FC490" i="7" s="1"/>
  <c r="C519" i="1"/>
  <c r="FC502" i="7" s="1"/>
  <c r="C531" i="1"/>
  <c r="FC514" i="7" s="1"/>
  <c r="C543" i="1"/>
  <c r="FC526" i="7" s="1"/>
  <c r="C555" i="1"/>
  <c r="FC538" i="7" s="1"/>
  <c r="C567" i="1"/>
  <c r="FC550" i="7" s="1"/>
  <c r="C579" i="1"/>
  <c r="FC562" i="7" s="1"/>
  <c r="C591" i="1"/>
  <c r="FC574" i="7" s="1"/>
  <c r="C603" i="1"/>
  <c r="FC586" i="7" s="1"/>
  <c r="C615" i="1"/>
  <c r="FC598" i="7" s="1"/>
  <c r="C627" i="1"/>
  <c r="FC610" i="7" s="1"/>
  <c r="C639" i="1"/>
  <c r="FC622" i="7" s="1"/>
  <c r="C651" i="1"/>
  <c r="FC634" i="7" s="1"/>
  <c r="C663" i="1"/>
  <c r="FC646" i="7" s="1"/>
  <c r="C675" i="1"/>
  <c r="FC658" i="7" s="1"/>
  <c r="C687" i="1"/>
  <c r="FC670" i="7" s="1"/>
  <c r="C699" i="1"/>
  <c r="FC682" i="7" s="1"/>
  <c r="C711" i="1"/>
  <c r="FC694" i="7" s="1"/>
  <c r="C723" i="1"/>
  <c r="FC706" i="7" s="1"/>
  <c r="C735" i="1"/>
  <c r="FC718" i="7" s="1"/>
  <c r="C747" i="1"/>
  <c r="FC730" i="7" s="1"/>
  <c r="C759" i="1"/>
  <c r="FC742" i="7" s="1"/>
  <c r="C771" i="1"/>
  <c r="FC754" i="7" s="1"/>
  <c r="C783" i="1"/>
  <c r="FC766" i="7" s="1"/>
  <c r="C795" i="1"/>
  <c r="FC778" i="7" s="1"/>
  <c r="C807" i="1"/>
  <c r="FC790" i="7" s="1"/>
  <c r="C819" i="1"/>
  <c r="FC802" i="7" s="1"/>
  <c r="C828" i="1"/>
  <c r="D828" i="1" s="1"/>
  <c r="C839" i="1"/>
  <c r="C847" i="1"/>
  <c r="D847" i="1" s="1"/>
  <c r="C856" i="1"/>
  <c r="D856" i="1" s="1"/>
  <c r="C867" i="1"/>
  <c r="C883" i="1"/>
  <c r="C891" i="1"/>
  <c r="C918" i="1"/>
  <c r="C937" i="1"/>
  <c r="D937" i="1" s="1"/>
  <c r="C946" i="1"/>
  <c r="E946" i="1" s="1"/>
  <c r="C965" i="1"/>
  <c r="C983" i="1"/>
  <c r="D983" i="1" s="1"/>
  <c r="C992" i="1"/>
  <c r="E992" i="1" s="1"/>
  <c r="C1009" i="1"/>
  <c r="D1009" i="1" s="1"/>
  <c r="C1026" i="1"/>
  <c r="D1026" i="1" s="1"/>
  <c r="C1062" i="1"/>
  <c r="D1062" i="1" s="1"/>
  <c r="C1071" i="1"/>
  <c r="E1071" i="1" s="1"/>
  <c r="C1081" i="1"/>
  <c r="C1089" i="1"/>
  <c r="D1089" i="1" s="1"/>
  <c r="C364" i="1"/>
  <c r="FC347" i="7" s="1"/>
  <c r="C376" i="1"/>
  <c r="FC359" i="7" s="1"/>
  <c r="C388" i="1"/>
  <c r="FC371" i="7" s="1"/>
  <c r="C400" i="1"/>
  <c r="FC383" i="7" s="1"/>
  <c r="C412" i="1"/>
  <c r="FC395" i="7" s="1"/>
  <c r="C424" i="1"/>
  <c r="FC407" i="7" s="1"/>
  <c r="C436" i="1"/>
  <c r="FC419" i="7" s="1"/>
  <c r="C448" i="1"/>
  <c r="FC431" i="7" s="1"/>
  <c r="C460" i="1"/>
  <c r="FC443" i="7" s="1"/>
  <c r="C472" i="1"/>
  <c r="FC455" i="7" s="1"/>
  <c r="C484" i="1"/>
  <c r="FC467" i="7" s="1"/>
  <c r="C496" i="1"/>
  <c r="FC479" i="7" s="1"/>
  <c r="C508" i="1"/>
  <c r="FC491" i="7" s="1"/>
  <c r="C520" i="1"/>
  <c r="FC503" i="7" s="1"/>
  <c r="C532" i="1"/>
  <c r="FC515" i="7" s="1"/>
  <c r="C544" i="1"/>
  <c r="FC527" i="7" s="1"/>
  <c r="C556" i="1"/>
  <c r="FC539" i="7" s="1"/>
  <c r="C568" i="1"/>
  <c r="FC551" i="7" s="1"/>
  <c r="C580" i="1"/>
  <c r="FC563" i="7" s="1"/>
  <c r="C592" i="1"/>
  <c r="FC575" i="7" s="1"/>
  <c r="C604" i="1"/>
  <c r="FC587" i="7" s="1"/>
  <c r="C616" i="1"/>
  <c r="FC599" i="7" s="1"/>
  <c r="C628" i="1"/>
  <c r="FC611" i="7" s="1"/>
  <c r="C640" i="1"/>
  <c r="FC623" i="7" s="1"/>
  <c r="C652" i="1"/>
  <c r="FC635" i="7" s="1"/>
  <c r="C664" i="1"/>
  <c r="FC647" i="7" s="1"/>
  <c r="C676" i="1"/>
  <c r="FC659" i="7" s="1"/>
  <c r="C688" i="1"/>
  <c r="FC671" i="7" s="1"/>
  <c r="C700" i="1"/>
  <c r="FC683" i="7" s="1"/>
  <c r="C712" i="1"/>
  <c r="FC695" i="7" s="1"/>
  <c r="C724" i="1"/>
  <c r="FC707" i="7" s="1"/>
  <c r="C736" i="1"/>
  <c r="FC719" i="7" s="1"/>
  <c r="C748" i="1"/>
  <c r="FC731" i="7" s="1"/>
  <c r="C760" i="1"/>
  <c r="FC743" i="7" s="1"/>
  <c r="C772" i="1"/>
  <c r="FC755" i="7" s="1"/>
  <c r="C784" i="1"/>
  <c r="FC767" i="7" s="1"/>
  <c r="C796" i="1"/>
  <c r="FC779" i="7" s="1"/>
  <c r="C808" i="1"/>
  <c r="FC791" i="7" s="1"/>
  <c r="C820" i="1"/>
  <c r="D820" i="1" s="1"/>
  <c r="C829" i="1"/>
  <c r="D829" i="1" s="1"/>
  <c r="C848" i="1"/>
  <c r="E848" i="1" s="1"/>
  <c r="C857" i="1"/>
  <c r="C874" i="1"/>
  <c r="E874" i="1" s="1"/>
  <c r="C910" i="1"/>
  <c r="E910" i="1" s="1"/>
  <c r="C928" i="1"/>
  <c r="D928" i="1" s="1"/>
  <c r="C938" i="1"/>
  <c r="C947" i="1"/>
  <c r="C956" i="1"/>
  <c r="E956" i="1" s="1"/>
  <c r="C975" i="1"/>
  <c r="D975" i="1" s="1"/>
  <c r="C984" i="1"/>
  <c r="C993" i="1"/>
  <c r="D993" i="1" s="1"/>
  <c r="C1002" i="1"/>
  <c r="D1002" i="1" s="1"/>
  <c r="C1010" i="1"/>
  <c r="C1018" i="1"/>
  <c r="D1018" i="1" s="1"/>
  <c r="C1027" i="1"/>
  <c r="C1036" i="1"/>
  <c r="E1036" i="1" s="1"/>
  <c r="C1043" i="1"/>
  <c r="D1043" i="1" s="1"/>
  <c r="C1053" i="1"/>
  <c r="C1063" i="1"/>
  <c r="D1063" i="1" s="1"/>
  <c r="C1072" i="1"/>
  <c r="C1090" i="1"/>
  <c r="C1099" i="1"/>
  <c r="D1099" i="1" s="1"/>
  <c r="C1108" i="1"/>
  <c r="C1117" i="1"/>
  <c r="E1117" i="1" s="1"/>
  <c r="C1134" i="1"/>
  <c r="E1134" i="1" s="1"/>
  <c r="C1152" i="1"/>
  <c r="D1152" i="1" s="1"/>
  <c r="C1160" i="1"/>
  <c r="D1160" i="1" s="1"/>
  <c r="C1169" i="1"/>
  <c r="C1204" i="1"/>
  <c r="D1204" i="1" s="1"/>
  <c r="C283" i="1"/>
  <c r="FC266" i="7" s="1"/>
  <c r="C311" i="1"/>
  <c r="FC294" i="7" s="1"/>
  <c r="C339" i="1"/>
  <c r="FC322" i="7" s="1"/>
  <c r="C365" i="1"/>
  <c r="FC348" i="7" s="1"/>
  <c r="C377" i="1"/>
  <c r="FC360" i="7" s="1"/>
  <c r="C389" i="1"/>
  <c r="FC372" i="7" s="1"/>
  <c r="C401" i="1"/>
  <c r="FC384" i="7" s="1"/>
  <c r="C413" i="1"/>
  <c r="FC396" i="7" s="1"/>
  <c r="C425" i="1"/>
  <c r="FC408" i="7" s="1"/>
  <c r="C437" i="1"/>
  <c r="FC420" i="7" s="1"/>
  <c r="C449" i="1"/>
  <c r="FC432" i="7" s="1"/>
  <c r="C461" i="1"/>
  <c r="FC444" i="7" s="1"/>
  <c r="C473" i="1"/>
  <c r="FC456" i="7" s="1"/>
  <c r="C485" i="1"/>
  <c r="FC468" i="7" s="1"/>
  <c r="C497" i="1"/>
  <c r="FC480" i="7" s="1"/>
  <c r="C509" i="1"/>
  <c r="FC492" i="7" s="1"/>
  <c r="C521" i="1"/>
  <c r="FC504" i="7" s="1"/>
  <c r="C533" i="1"/>
  <c r="FC516" i="7" s="1"/>
  <c r="C545" i="1"/>
  <c r="FC528" i="7" s="1"/>
  <c r="C557" i="1"/>
  <c r="FC540" i="7" s="1"/>
  <c r="C569" i="1"/>
  <c r="FC552" i="7" s="1"/>
  <c r="C581" i="1"/>
  <c r="FC564" i="7" s="1"/>
  <c r="C593" i="1"/>
  <c r="FC576" i="7" s="1"/>
  <c r="C605" i="1"/>
  <c r="FC588" i="7" s="1"/>
  <c r="C617" i="1"/>
  <c r="FC600" i="7" s="1"/>
  <c r="C629" i="1"/>
  <c r="FC612" i="7" s="1"/>
  <c r="C641" i="1"/>
  <c r="FC624" i="7" s="1"/>
  <c r="C653" i="1"/>
  <c r="FC636" i="7" s="1"/>
  <c r="C665" i="1"/>
  <c r="FC648" i="7" s="1"/>
  <c r="C677" i="1"/>
  <c r="FC660" i="7" s="1"/>
  <c r="C689" i="1"/>
  <c r="FC672" i="7" s="1"/>
  <c r="C701" i="1"/>
  <c r="FC684" i="7" s="1"/>
  <c r="C713" i="1"/>
  <c r="FC696" i="7" s="1"/>
  <c r="C725" i="1"/>
  <c r="FC708" i="7" s="1"/>
  <c r="C737" i="1"/>
  <c r="FC720" i="7" s="1"/>
  <c r="C749" i="1"/>
  <c r="FC732" i="7" s="1"/>
  <c r="C761" i="1"/>
  <c r="FC744" i="7" s="1"/>
  <c r="C773" i="1"/>
  <c r="FC756" i="7" s="1"/>
  <c r="C785" i="1"/>
  <c r="FC768" i="7" s="1"/>
  <c r="C797" i="1"/>
  <c r="FC780" i="7" s="1"/>
  <c r="C809" i="1"/>
  <c r="FC792" i="7" s="1"/>
  <c r="C821" i="1"/>
  <c r="C830" i="1"/>
  <c r="D830" i="1" s="1"/>
  <c r="C849" i="1"/>
  <c r="D849" i="1" s="1"/>
  <c r="C875" i="1"/>
  <c r="C884" i="1"/>
  <c r="D884" i="1" s="1"/>
  <c r="C900" i="1"/>
  <c r="D900" i="1" s="1"/>
  <c r="C911" i="1"/>
  <c r="C919" i="1"/>
  <c r="D919" i="1" s="1"/>
  <c r="C929" i="1"/>
  <c r="D929" i="1" s="1"/>
  <c r="C957" i="1"/>
  <c r="D957" i="1" s="1"/>
  <c r="C966" i="1"/>
  <c r="D966" i="1" s="1"/>
  <c r="C976" i="1"/>
  <c r="C994" i="1"/>
  <c r="E994" i="1" s="1"/>
  <c r="C1003" i="1"/>
  <c r="E1003" i="1" s="1"/>
  <c r="C1019" i="1"/>
  <c r="E1019" i="1" s="1"/>
  <c r="C1037" i="1"/>
  <c r="D1037" i="1" s="1"/>
  <c r="C1044" i="1"/>
  <c r="D1044" i="1" s="1"/>
  <c r="C343" i="1"/>
  <c r="FC326" i="7" s="1"/>
  <c r="C366" i="1"/>
  <c r="FC349" i="7" s="1"/>
  <c r="C378" i="1"/>
  <c r="FC361" i="7" s="1"/>
  <c r="C390" i="1"/>
  <c r="FC373" i="7" s="1"/>
  <c r="C402" i="1"/>
  <c r="FC385" i="7" s="1"/>
  <c r="C414" i="1"/>
  <c r="FC397" i="7" s="1"/>
  <c r="C426" i="1"/>
  <c r="FC409" i="7" s="1"/>
  <c r="C438" i="1"/>
  <c r="FC421" i="7" s="1"/>
  <c r="C450" i="1"/>
  <c r="FC433" i="7" s="1"/>
  <c r="C462" i="1"/>
  <c r="FC445" i="7" s="1"/>
  <c r="C474" i="1"/>
  <c r="FC457" i="7" s="1"/>
  <c r="C486" i="1"/>
  <c r="FC469" i="7" s="1"/>
  <c r="C498" i="1"/>
  <c r="FC481" i="7" s="1"/>
  <c r="C510" i="1"/>
  <c r="FC493" i="7" s="1"/>
  <c r="C522" i="1"/>
  <c r="FC505" i="7" s="1"/>
  <c r="C534" i="1"/>
  <c r="FC517" i="7" s="1"/>
  <c r="C546" i="1"/>
  <c r="FC529" i="7" s="1"/>
  <c r="C558" i="1"/>
  <c r="FC541" i="7" s="1"/>
  <c r="C570" i="1"/>
  <c r="FC553" i="7" s="1"/>
  <c r="C582" i="1"/>
  <c r="FC565" i="7" s="1"/>
  <c r="C594" i="1"/>
  <c r="FC577" i="7" s="1"/>
  <c r="C606" i="1"/>
  <c r="FC589" i="7" s="1"/>
  <c r="C618" i="1"/>
  <c r="FC601" i="7" s="1"/>
  <c r="C630" i="1"/>
  <c r="FC613" i="7" s="1"/>
  <c r="C642" i="1"/>
  <c r="FC625" i="7" s="1"/>
  <c r="C654" i="1"/>
  <c r="FC637" i="7" s="1"/>
  <c r="C666" i="1"/>
  <c r="FC649" i="7" s="1"/>
  <c r="C678" i="1"/>
  <c r="FC661" i="7" s="1"/>
  <c r="C690" i="1"/>
  <c r="FC673" i="7" s="1"/>
  <c r="C702" i="1"/>
  <c r="FC685" i="7" s="1"/>
  <c r="C714" i="1"/>
  <c r="FC697" i="7" s="1"/>
  <c r="C726" i="1"/>
  <c r="FC709" i="7" s="1"/>
  <c r="C738" i="1"/>
  <c r="FC721" i="7" s="1"/>
  <c r="C750" i="1"/>
  <c r="FC733" i="7" s="1"/>
  <c r="C762" i="1"/>
  <c r="FC745" i="7" s="1"/>
  <c r="C774" i="1"/>
  <c r="FC757" i="7" s="1"/>
  <c r="C786" i="1"/>
  <c r="FC769" i="7" s="1"/>
  <c r="C798" i="1"/>
  <c r="FC781" i="7" s="1"/>
  <c r="C810" i="1"/>
  <c r="FC793" i="7" s="1"/>
  <c r="C831" i="1"/>
  <c r="D831" i="1" s="1"/>
  <c r="C840" i="1"/>
  <c r="D840" i="1" s="1"/>
  <c r="C850" i="1"/>
  <c r="D850" i="1" s="1"/>
  <c r="C858" i="1"/>
  <c r="D858" i="1" s="1"/>
  <c r="C868" i="1"/>
  <c r="E868" i="1" s="1"/>
  <c r="C885" i="1"/>
  <c r="D885" i="1" s="1"/>
  <c r="C892" i="1"/>
  <c r="D892" i="1" s="1"/>
  <c r="C901" i="1"/>
  <c r="D901" i="1" s="1"/>
  <c r="C920" i="1"/>
  <c r="D920" i="1" s="1"/>
  <c r="C930" i="1"/>
  <c r="D930" i="1" s="1"/>
  <c r="C939" i="1"/>
  <c r="D939" i="1" s="1"/>
  <c r="C948" i="1"/>
  <c r="E948" i="1" s="1"/>
  <c r="C958" i="1"/>
  <c r="D958" i="1" s="1"/>
  <c r="C967" i="1"/>
  <c r="D967" i="1" s="1"/>
  <c r="C985" i="1"/>
  <c r="D985" i="1" s="1"/>
  <c r="C995" i="1"/>
  <c r="C1004" i="1"/>
  <c r="C1011" i="1"/>
  <c r="D1011" i="1" s="1"/>
  <c r="C1020" i="1"/>
  <c r="D1020" i="1" s="1"/>
  <c r="C1028" i="1"/>
  <c r="D1028" i="1" s="1"/>
  <c r="C1038" i="1"/>
  <c r="D1038" i="1" s="1"/>
  <c r="C1045" i="1"/>
  <c r="D1045" i="1" s="1"/>
  <c r="C1054" i="1"/>
  <c r="E1054" i="1" s="1"/>
  <c r="C1065" i="1"/>
  <c r="C1073" i="1"/>
  <c r="D1073" i="1" s="1"/>
  <c r="C1083" i="1"/>
  <c r="E1083" i="1" s="1"/>
  <c r="C1110" i="1"/>
  <c r="E1110" i="1" s="1"/>
  <c r="C1127" i="1"/>
  <c r="C1145" i="1"/>
  <c r="C1162" i="1"/>
  <c r="C1170" i="1"/>
  <c r="E1170" i="1" s="1"/>
  <c r="C1179" i="1"/>
  <c r="C246" i="1"/>
  <c r="FC229" i="7" s="1"/>
  <c r="C286" i="1"/>
  <c r="FC269" i="7" s="1"/>
  <c r="C318" i="1"/>
  <c r="FC301" i="7" s="1"/>
  <c r="C344" i="1"/>
  <c r="FC327" i="7" s="1"/>
  <c r="C367" i="1"/>
  <c r="FC350" i="7" s="1"/>
  <c r="C379" i="1"/>
  <c r="FC362" i="7" s="1"/>
  <c r="C391" i="1"/>
  <c r="FC374" i="7" s="1"/>
  <c r="C403" i="1"/>
  <c r="FC386" i="7" s="1"/>
  <c r="C415" i="1"/>
  <c r="FC398" i="7" s="1"/>
  <c r="C427" i="1"/>
  <c r="FC410" i="7" s="1"/>
  <c r="C439" i="1"/>
  <c r="FC422" i="7" s="1"/>
  <c r="C451" i="1"/>
  <c r="FC434" i="7" s="1"/>
  <c r="C463" i="1"/>
  <c r="FC446" i="7" s="1"/>
  <c r="C475" i="1"/>
  <c r="FC458" i="7" s="1"/>
  <c r="C487" i="1"/>
  <c r="FC470" i="7" s="1"/>
  <c r="C499" i="1"/>
  <c r="FC482" i="7" s="1"/>
  <c r="C511" i="1"/>
  <c r="FC494" i="7" s="1"/>
  <c r="C523" i="1"/>
  <c r="FC506" i="7" s="1"/>
  <c r="C535" i="1"/>
  <c r="FC518" i="7" s="1"/>
  <c r="C547" i="1"/>
  <c r="FC530" i="7" s="1"/>
  <c r="C559" i="1"/>
  <c r="FC542" i="7" s="1"/>
  <c r="C571" i="1"/>
  <c r="FC554" i="7" s="1"/>
  <c r="C583" i="1"/>
  <c r="FC566" i="7" s="1"/>
  <c r="C595" i="1"/>
  <c r="FC578" i="7" s="1"/>
  <c r="C607" i="1"/>
  <c r="FC590" i="7" s="1"/>
  <c r="C619" i="1"/>
  <c r="FC602" i="7" s="1"/>
  <c r="C631" i="1"/>
  <c r="FC614" i="7" s="1"/>
  <c r="C643" i="1"/>
  <c r="FC626" i="7" s="1"/>
  <c r="C655" i="1"/>
  <c r="FC638" i="7" s="1"/>
  <c r="C667" i="1"/>
  <c r="FC650" i="7" s="1"/>
  <c r="C679" i="1"/>
  <c r="FC662" i="7" s="1"/>
  <c r="C691" i="1"/>
  <c r="FC674" i="7" s="1"/>
  <c r="C703" i="1"/>
  <c r="FC686" i="7" s="1"/>
  <c r="C715" i="1"/>
  <c r="FC698" i="7" s="1"/>
  <c r="C727" i="1"/>
  <c r="FC710" i="7" s="1"/>
  <c r="C739" i="1"/>
  <c r="FC722" i="7" s="1"/>
  <c r="C751" i="1"/>
  <c r="FC734" i="7" s="1"/>
  <c r="C763" i="1"/>
  <c r="FC746" i="7" s="1"/>
  <c r="C775" i="1"/>
  <c r="FC758" i="7" s="1"/>
  <c r="C787" i="1"/>
  <c r="FC770" i="7" s="1"/>
  <c r="C799" i="1"/>
  <c r="FC782" i="7" s="1"/>
  <c r="C811" i="1"/>
  <c r="FC794" i="7" s="1"/>
  <c r="C822" i="1"/>
  <c r="D822" i="1" s="1"/>
  <c r="C832" i="1"/>
  <c r="D832" i="1" s="1"/>
  <c r="C841" i="1"/>
  <c r="C851" i="1"/>
  <c r="D851" i="1" s="1"/>
  <c r="C859" i="1"/>
  <c r="D859" i="1" s="1"/>
  <c r="C869" i="1"/>
  <c r="C876" i="1"/>
  <c r="E876" i="1" s="1"/>
  <c r="C886" i="1"/>
  <c r="D886" i="1" s="1"/>
  <c r="C893" i="1"/>
  <c r="D893" i="1" s="1"/>
  <c r="C902" i="1"/>
  <c r="D902" i="1" s="1"/>
  <c r="C912" i="1"/>
  <c r="D912" i="1" s="1"/>
  <c r="C921" i="1"/>
  <c r="D921" i="1" s="1"/>
  <c r="C931" i="1"/>
  <c r="C940" i="1"/>
  <c r="C949" i="1"/>
  <c r="D949" i="1" s="1"/>
  <c r="C959" i="1"/>
  <c r="D959" i="1" s="1"/>
  <c r="C968" i="1"/>
  <c r="E968" i="1" s="1"/>
  <c r="C977" i="1"/>
  <c r="D977" i="1" s="1"/>
  <c r="C986" i="1"/>
  <c r="D986" i="1" s="1"/>
  <c r="C1012" i="1"/>
  <c r="D1012" i="1" s="1"/>
  <c r="C1021" i="1"/>
  <c r="D1021" i="1" s="1"/>
  <c r="C1029" i="1"/>
  <c r="C1039" i="1"/>
  <c r="C1046" i="1"/>
  <c r="D1046" i="1" s="1"/>
  <c r="C1055" i="1"/>
  <c r="D1055" i="1" s="1"/>
  <c r="C247" i="1"/>
  <c r="FC230" i="7" s="1"/>
  <c r="C287" i="1"/>
  <c r="FC270" i="7" s="1"/>
  <c r="C319" i="1"/>
  <c r="FC302" i="7" s="1"/>
  <c r="C350" i="1"/>
  <c r="FC333" i="7" s="1"/>
  <c r="C368" i="1"/>
  <c r="FC351" i="7" s="1"/>
  <c r="C380" i="1"/>
  <c r="FC363" i="7" s="1"/>
  <c r="C392" i="1"/>
  <c r="FC375" i="7" s="1"/>
  <c r="C404" i="1"/>
  <c r="FC387" i="7" s="1"/>
  <c r="C416" i="1"/>
  <c r="FC399" i="7" s="1"/>
  <c r="C428" i="1"/>
  <c r="FC411" i="7" s="1"/>
  <c r="C440" i="1"/>
  <c r="FC423" i="7" s="1"/>
  <c r="C452" i="1"/>
  <c r="FC435" i="7" s="1"/>
  <c r="C464" i="1"/>
  <c r="FC447" i="7" s="1"/>
  <c r="C476" i="1"/>
  <c r="FC459" i="7" s="1"/>
  <c r="C488" i="1"/>
  <c r="FC471" i="7" s="1"/>
  <c r="C500" i="1"/>
  <c r="FC483" i="7" s="1"/>
  <c r="C512" i="1"/>
  <c r="FC495" i="7" s="1"/>
  <c r="C524" i="1"/>
  <c r="FC507" i="7" s="1"/>
  <c r="C536" i="1"/>
  <c r="FC519" i="7" s="1"/>
  <c r="C548" i="1"/>
  <c r="FC531" i="7" s="1"/>
  <c r="C560" i="1"/>
  <c r="FC543" i="7" s="1"/>
  <c r="C572" i="1"/>
  <c r="FC555" i="7" s="1"/>
  <c r="C584" i="1"/>
  <c r="FC567" i="7" s="1"/>
  <c r="C596" i="1"/>
  <c r="FC579" i="7" s="1"/>
  <c r="C608" i="1"/>
  <c r="FC591" i="7" s="1"/>
  <c r="C620" i="1"/>
  <c r="FC603" i="7" s="1"/>
  <c r="C632" i="1"/>
  <c r="FC615" i="7" s="1"/>
  <c r="C644" i="1"/>
  <c r="FC627" i="7" s="1"/>
  <c r="C656" i="1"/>
  <c r="FC639" i="7" s="1"/>
  <c r="C668" i="1"/>
  <c r="FC651" i="7" s="1"/>
  <c r="C680" i="1"/>
  <c r="FC663" i="7" s="1"/>
  <c r="C692" i="1"/>
  <c r="FC675" i="7" s="1"/>
  <c r="C704" i="1"/>
  <c r="FC687" i="7" s="1"/>
  <c r="C716" i="1"/>
  <c r="FC699" i="7" s="1"/>
  <c r="C728" i="1"/>
  <c r="FC711" i="7" s="1"/>
  <c r="C740" i="1"/>
  <c r="FC723" i="7" s="1"/>
  <c r="C752" i="1"/>
  <c r="FC735" i="7" s="1"/>
  <c r="C764" i="1"/>
  <c r="FC747" i="7" s="1"/>
  <c r="C776" i="1"/>
  <c r="FC759" i="7" s="1"/>
  <c r="C788" i="1"/>
  <c r="FC771" i="7" s="1"/>
  <c r="C800" i="1"/>
  <c r="FC783" i="7" s="1"/>
  <c r="C812" i="1"/>
  <c r="FC795" i="7" s="1"/>
  <c r="C823" i="1"/>
  <c r="C833" i="1"/>
  <c r="D833" i="1" s="1"/>
  <c r="C852" i="1"/>
  <c r="D852" i="1" s="1"/>
  <c r="C860" i="1"/>
  <c r="D860" i="1" s="1"/>
  <c r="C877" i="1"/>
  <c r="C887" i="1"/>
  <c r="C894" i="1"/>
  <c r="E894" i="1" s="1"/>
  <c r="C903" i="1"/>
  <c r="D903" i="1" s="1"/>
  <c r="C913" i="1"/>
  <c r="C922" i="1"/>
  <c r="D922" i="1" s="1"/>
  <c r="C950" i="1"/>
  <c r="D950" i="1" s="1"/>
  <c r="C960" i="1"/>
  <c r="E960" i="1" s="1"/>
  <c r="C969" i="1"/>
  <c r="D969" i="1" s="1"/>
  <c r="C978" i="1"/>
  <c r="E978" i="1" s="1"/>
  <c r="C987" i="1"/>
  <c r="C1005" i="1"/>
  <c r="C1013" i="1"/>
  <c r="D1013" i="1" s="1"/>
  <c r="C1022" i="1"/>
  <c r="C1047" i="1"/>
  <c r="D1047" i="1" s="1"/>
  <c r="C1056" i="1"/>
  <c r="D1056" i="1" s="1"/>
  <c r="C1066" i="1"/>
  <c r="D1066" i="1" s="1"/>
  <c r="C255" i="1"/>
  <c r="FC238" i="7" s="1"/>
  <c r="C292" i="1"/>
  <c r="FC275" i="7" s="1"/>
  <c r="C320" i="1"/>
  <c r="FC303" i="7" s="1"/>
  <c r="C351" i="1"/>
  <c r="FC334" i="7" s="1"/>
  <c r="C369" i="1"/>
  <c r="FC352" i="7" s="1"/>
  <c r="C381" i="1"/>
  <c r="FC364" i="7" s="1"/>
  <c r="C393" i="1"/>
  <c r="FC376" i="7" s="1"/>
  <c r="C405" i="1"/>
  <c r="FC388" i="7" s="1"/>
  <c r="C417" i="1"/>
  <c r="FC400" i="7" s="1"/>
  <c r="C429" i="1"/>
  <c r="FC412" i="7" s="1"/>
  <c r="C441" i="1"/>
  <c r="FC424" i="7" s="1"/>
  <c r="C453" i="1"/>
  <c r="FC436" i="7" s="1"/>
  <c r="C465" i="1"/>
  <c r="FC448" i="7" s="1"/>
  <c r="C477" i="1"/>
  <c r="FC460" i="7" s="1"/>
  <c r="C489" i="1"/>
  <c r="FC472" i="7" s="1"/>
  <c r="C501" i="1"/>
  <c r="FC484" i="7" s="1"/>
  <c r="C513" i="1"/>
  <c r="FC496" i="7" s="1"/>
  <c r="C525" i="1"/>
  <c r="FC508" i="7" s="1"/>
  <c r="C537" i="1"/>
  <c r="FC520" i="7" s="1"/>
  <c r="C549" i="1"/>
  <c r="FC532" i="7" s="1"/>
  <c r="C561" i="1"/>
  <c r="FC544" i="7" s="1"/>
  <c r="C573" i="1"/>
  <c r="FC556" i="7" s="1"/>
  <c r="C585" i="1"/>
  <c r="FC568" i="7" s="1"/>
  <c r="C597" i="1"/>
  <c r="FC580" i="7" s="1"/>
  <c r="C609" i="1"/>
  <c r="FC592" i="7" s="1"/>
  <c r="C621" i="1"/>
  <c r="FC604" i="7" s="1"/>
  <c r="C633" i="1"/>
  <c r="FC616" i="7" s="1"/>
  <c r="C645" i="1"/>
  <c r="FC628" i="7" s="1"/>
  <c r="C657" i="1"/>
  <c r="FC640" i="7" s="1"/>
  <c r="C669" i="1"/>
  <c r="FC652" i="7" s="1"/>
  <c r="C681" i="1"/>
  <c r="FC664" i="7" s="1"/>
  <c r="C693" i="1"/>
  <c r="FC676" i="7" s="1"/>
  <c r="C705" i="1"/>
  <c r="FC688" i="7" s="1"/>
  <c r="C717" i="1"/>
  <c r="FC700" i="7" s="1"/>
  <c r="C729" i="1"/>
  <c r="FC712" i="7" s="1"/>
  <c r="C741" i="1"/>
  <c r="FC724" i="7" s="1"/>
  <c r="C753" i="1"/>
  <c r="FC736" i="7" s="1"/>
  <c r="C765" i="1"/>
  <c r="FC748" i="7" s="1"/>
  <c r="C777" i="1"/>
  <c r="FC760" i="7" s="1"/>
  <c r="C789" i="1"/>
  <c r="FC772" i="7" s="1"/>
  <c r="C801" i="1"/>
  <c r="FC784" i="7" s="1"/>
  <c r="C813" i="1"/>
  <c r="FC796" i="7" s="1"/>
  <c r="C834" i="1"/>
  <c r="D834" i="1" s="1"/>
  <c r="C842" i="1"/>
  <c r="D842" i="1" s="1"/>
  <c r="C853" i="1"/>
  <c r="C861" i="1"/>
  <c r="D861" i="1" s="1"/>
  <c r="C870" i="1"/>
  <c r="D870" i="1" s="1"/>
  <c r="C895" i="1"/>
  <c r="D895" i="1" s="1"/>
  <c r="C266" i="1"/>
  <c r="FC249" i="7" s="1"/>
  <c r="C294" i="1"/>
  <c r="FC277" i="7" s="1"/>
  <c r="C322" i="1"/>
  <c r="FC305" i="7" s="1"/>
  <c r="C352" i="1"/>
  <c r="FC335" i="7" s="1"/>
  <c r="C370" i="1"/>
  <c r="FC353" i="7" s="1"/>
  <c r="C382" i="1"/>
  <c r="FC365" i="7" s="1"/>
  <c r="C394" i="1"/>
  <c r="FC377" i="7" s="1"/>
  <c r="C406" i="1"/>
  <c r="FC389" i="7" s="1"/>
  <c r="C418" i="1"/>
  <c r="FC401" i="7" s="1"/>
  <c r="C430" i="1"/>
  <c r="FC413" i="7" s="1"/>
  <c r="C442" i="1"/>
  <c r="FC425" i="7" s="1"/>
  <c r="C454" i="1"/>
  <c r="FC437" i="7" s="1"/>
  <c r="C466" i="1"/>
  <c r="FC449" i="7" s="1"/>
  <c r="C478" i="1"/>
  <c r="FC461" i="7" s="1"/>
  <c r="C490" i="1"/>
  <c r="FC473" i="7" s="1"/>
  <c r="C502" i="1"/>
  <c r="FC485" i="7" s="1"/>
  <c r="C514" i="1"/>
  <c r="FC497" i="7" s="1"/>
  <c r="C526" i="1"/>
  <c r="FC509" i="7" s="1"/>
  <c r="C538" i="1"/>
  <c r="FC521" i="7" s="1"/>
  <c r="C550" i="1"/>
  <c r="FC533" i="7" s="1"/>
  <c r="C562" i="1"/>
  <c r="FC545" i="7" s="1"/>
  <c r="C574" i="1"/>
  <c r="FC557" i="7" s="1"/>
  <c r="C586" i="1"/>
  <c r="FC569" i="7" s="1"/>
  <c r="C598" i="1"/>
  <c r="FC581" i="7" s="1"/>
  <c r="C610" i="1"/>
  <c r="FC593" i="7" s="1"/>
  <c r="C622" i="1"/>
  <c r="FC605" i="7" s="1"/>
  <c r="C634" i="1"/>
  <c r="FC617" i="7" s="1"/>
  <c r="C646" i="1"/>
  <c r="FC629" i="7" s="1"/>
  <c r="C658" i="1"/>
  <c r="FC641" i="7" s="1"/>
  <c r="C670" i="1"/>
  <c r="FC653" i="7" s="1"/>
  <c r="C682" i="1"/>
  <c r="FC665" i="7" s="1"/>
  <c r="C694" i="1"/>
  <c r="FC677" i="7" s="1"/>
  <c r="C706" i="1"/>
  <c r="FC689" i="7" s="1"/>
  <c r="C718" i="1"/>
  <c r="FC701" i="7" s="1"/>
  <c r="C730" i="1"/>
  <c r="FC713" i="7" s="1"/>
  <c r="C742" i="1"/>
  <c r="FC725" i="7" s="1"/>
  <c r="C754" i="1"/>
  <c r="FC737" i="7" s="1"/>
  <c r="C766" i="1"/>
  <c r="FC749" i="7" s="1"/>
  <c r="C778" i="1"/>
  <c r="FC761" i="7" s="1"/>
  <c r="C790" i="1"/>
  <c r="FC773" i="7" s="1"/>
  <c r="C802" i="1"/>
  <c r="FC785" i="7" s="1"/>
  <c r="C814" i="1"/>
  <c r="FC797" i="7" s="1"/>
  <c r="C824" i="1"/>
  <c r="D824" i="1" s="1"/>
  <c r="C835" i="1"/>
  <c r="C843" i="1"/>
  <c r="C862" i="1"/>
  <c r="D862" i="1" s="1"/>
  <c r="C871" i="1"/>
  <c r="C878" i="1"/>
  <c r="D878" i="1" s="1"/>
  <c r="C896" i="1"/>
  <c r="D896" i="1" s="1"/>
  <c r="C905" i="1"/>
  <c r="D905" i="1" s="1"/>
  <c r="C914" i="1"/>
  <c r="D914" i="1" s="1"/>
  <c r="C924" i="1"/>
  <c r="D924" i="1" s="1"/>
  <c r="C933" i="1"/>
  <c r="C952" i="1"/>
  <c r="C962" i="1"/>
  <c r="E962" i="1" s="1"/>
  <c r="C971" i="1"/>
  <c r="C980" i="1"/>
  <c r="E980" i="1" s="1"/>
  <c r="C988" i="1"/>
  <c r="E988" i="1" s="1"/>
  <c r="C997" i="1"/>
  <c r="D997" i="1" s="1"/>
  <c r="C1006" i="1"/>
  <c r="E1006" i="1" s="1"/>
  <c r="C1031" i="1"/>
  <c r="D1031" i="1" s="1"/>
  <c r="C1040" i="1"/>
  <c r="C996" i="1"/>
  <c r="E996" i="1" s="1"/>
  <c r="C1079" i="1"/>
  <c r="D1079" i="1" s="1"/>
  <c r="C1057" i="1"/>
  <c r="D1057" i="1" s="1"/>
  <c r="C274" i="1"/>
  <c r="FC257" i="7" s="1"/>
  <c r="E1843" i="1"/>
  <c r="E1588" i="1"/>
  <c r="E1464" i="1"/>
  <c r="C1093" i="1"/>
  <c r="E1093" i="1" s="1"/>
  <c r="C1076" i="1"/>
  <c r="D1076" i="1" s="1"/>
  <c r="C1051" i="1"/>
  <c r="D1051" i="1" s="1"/>
  <c r="C979" i="1"/>
  <c r="D979" i="1" s="1"/>
  <c r="D1994" i="1"/>
  <c r="D1910" i="1"/>
  <c r="D1870" i="1"/>
  <c r="D1850" i="1"/>
  <c r="D1558" i="1"/>
  <c r="E1282" i="1"/>
  <c r="E1171" i="1"/>
  <c r="C1158" i="1"/>
  <c r="E1158" i="1" s="1"/>
  <c r="C1146" i="1"/>
  <c r="C1132" i="1"/>
  <c r="E1132" i="1" s="1"/>
  <c r="C1120" i="1"/>
  <c r="D1120" i="1" s="1"/>
  <c r="C1106" i="1"/>
  <c r="C1092" i="1"/>
  <c r="D1092" i="1" s="1"/>
  <c r="C1075" i="1"/>
  <c r="D1075" i="1" s="1"/>
  <c r="C1048" i="1"/>
  <c r="C970" i="1"/>
  <c r="E970" i="1" s="1"/>
  <c r="C316" i="1"/>
  <c r="FC299" i="7" s="1"/>
  <c r="C284" i="1"/>
  <c r="FC267" i="7" s="1"/>
  <c r="C239" i="1"/>
  <c r="FC222" i="7" s="1"/>
  <c r="C235" i="1"/>
  <c r="FC218" i="7" s="1"/>
  <c r="C338" i="1"/>
  <c r="FC321" i="7" s="1"/>
  <c r="C310" i="1"/>
  <c r="FC293" i="7" s="1"/>
  <c r="C282" i="1"/>
  <c r="FC265" i="7" s="1"/>
  <c r="C336" i="1"/>
  <c r="FC319" i="7" s="1"/>
  <c r="C306" i="1"/>
  <c r="FC289" i="7" s="1"/>
  <c r="C275" i="1"/>
  <c r="FC258" i="7" s="1"/>
  <c r="C335" i="1"/>
  <c r="FC318" i="7" s="1"/>
  <c r="C303" i="1"/>
  <c r="FC286" i="7" s="1"/>
  <c r="C250" i="1"/>
  <c r="FC233" i="7" s="1"/>
  <c r="C327" i="1"/>
  <c r="FC310" i="7" s="1"/>
  <c r="C299" i="1"/>
  <c r="FC282" i="7" s="1"/>
  <c r="C267" i="1"/>
  <c r="FC250" i="7" s="1"/>
  <c r="E1715" i="1"/>
  <c r="D1635" i="1"/>
  <c r="D1292" i="1"/>
  <c r="D2026" i="1"/>
  <c r="D1986" i="1"/>
  <c r="D1890" i="1"/>
  <c r="D1818" i="1"/>
  <c r="D1668" i="1"/>
  <c r="E1668" i="1"/>
  <c r="D1555" i="1"/>
  <c r="E1555" i="1"/>
  <c r="E1396" i="1"/>
  <c r="D1396" i="1"/>
  <c r="E2071" i="1"/>
  <c r="E1779" i="1"/>
  <c r="D1678" i="1"/>
  <c r="E1678" i="1"/>
  <c r="E1533" i="1"/>
  <c r="D1533" i="1"/>
  <c r="E1244" i="1"/>
  <c r="D1244" i="1"/>
  <c r="E2148" i="1"/>
  <c r="D1954" i="1"/>
  <c r="D1946" i="1"/>
  <c r="D1838" i="1"/>
  <c r="E1654" i="1"/>
  <c r="E1553" i="1"/>
  <c r="D1549" i="1"/>
  <c r="D2062" i="1"/>
  <c r="E1915" i="1"/>
  <c r="D1815" i="1"/>
  <c r="D1587" i="1"/>
  <c r="D1858" i="1"/>
  <c r="D1830" i="1"/>
  <c r="D1738" i="1"/>
  <c r="D1636" i="1"/>
  <c r="E1636" i="1"/>
  <c r="E1491" i="1"/>
  <c r="D1491" i="1"/>
  <c r="E1951" i="1"/>
  <c r="E1927" i="1"/>
  <c r="E1863" i="1"/>
  <c r="E1746" i="1"/>
  <c r="E1623" i="1"/>
  <c r="E1572" i="1"/>
  <c r="E1544" i="1"/>
  <c r="D2046" i="1"/>
  <c r="E1686" i="1"/>
  <c r="D1516" i="1"/>
  <c r="E1516" i="1"/>
  <c r="E1495" i="1"/>
  <c r="D1193" i="1"/>
  <c r="E1103" i="1"/>
  <c r="E1461" i="1"/>
  <c r="D1444" i="1"/>
  <c r="E1394" i="1"/>
  <c r="E1381" i="1"/>
  <c r="D1248" i="1"/>
  <c r="C263" i="1"/>
  <c r="FC246" i="7" s="1"/>
  <c r="C231" i="1"/>
  <c r="FC214" i="7" s="1"/>
  <c r="D1530" i="1"/>
  <c r="E1443" i="1"/>
  <c r="D1412" i="1"/>
  <c r="D1380" i="1"/>
  <c r="E1323" i="1"/>
  <c r="C363" i="1"/>
  <c r="FC346" i="7" s="1"/>
  <c r="C348" i="1"/>
  <c r="FC331" i="7" s="1"/>
  <c r="C332" i="1"/>
  <c r="FC315" i="7" s="1"/>
  <c r="C315" i="1"/>
  <c r="FC298" i="7" s="1"/>
  <c r="C298" i="1"/>
  <c r="FC281" i="7" s="1"/>
  <c r="C280" i="1"/>
  <c r="FC263" i="7" s="1"/>
  <c r="C262" i="1"/>
  <c r="FC245" i="7" s="1"/>
  <c r="C227" i="1"/>
  <c r="FC210" i="7" s="1"/>
  <c r="E1524" i="1"/>
  <c r="E1476" i="1"/>
  <c r="D1301" i="1"/>
  <c r="E1294" i="1"/>
  <c r="E1246" i="1"/>
  <c r="D1198" i="1"/>
  <c r="E845" i="1"/>
  <c r="C362" i="1"/>
  <c r="FC345" i="7" s="1"/>
  <c r="C347" i="1"/>
  <c r="FC330" i="7" s="1"/>
  <c r="C331" i="1"/>
  <c r="FC314" i="7" s="1"/>
  <c r="C314" i="1"/>
  <c r="FC297" i="7" s="1"/>
  <c r="C296" i="1"/>
  <c r="FC279" i="7" s="1"/>
  <c r="C279" i="1"/>
  <c r="FC262" i="7" s="1"/>
  <c r="C260" i="1"/>
  <c r="FC243" i="7" s="1"/>
  <c r="E1435" i="1"/>
  <c r="E1379" i="1"/>
  <c r="D1353" i="1"/>
  <c r="D1137" i="1"/>
  <c r="E1020" i="1"/>
  <c r="C361" i="1"/>
  <c r="FC344" i="7" s="1"/>
  <c r="C346" i="1"/>
  <c r="FC329" i="7" s="1"/>
  <c r="C330" i="1"/>
  <c r="FC313" i="7" s="1"/>
  <c r="C312" i="1"/>
  <c r="FC295" i="7" s="1"/>
  <c r="C295" i="1"/>
  <c r="FC278" i="7" s="1"/>
  <c r="C276" i="1"/>
  <c r="FC259" i="7" s="1"/>
  <c r="C258" i="1"/>
  <c r="FC241" i="7" s="1"/>
  <c r="D1507" i="1"/>
  <c r="D1308" i="1"/>
  <c r="D1300" i="1"/>
  <c r="D1286" i="1"/>
  <c r="D1273" i="1"/>
  <c r="E1266" i="1"/>
  <c r="D1165" i="1"/>
  <c r="D1121" i="1"/>
  <c r="C256" i="1"/>
  <c r="FC239" i="7" s="1"/>
  <c r="C358" i="1"/>
  <c r="FC341" i="7" s="1"/>
  <c r="C342" i="1"/>
  <c r="FC325" i="7" s="1"/>
  <c r="C324" i="1"/>
  <c r="FC307" i="7" s="1"/>
  <c r="C308" i="1"/>
  <c r="FC291" i="7" s="1"/>
  <c r="C290" i="1"/>
  <c r="FC273" i="7" s="1"/>
  <c r="C272" i="1"/>
  <c r="FC255" i="7" s="1"/>
  <c r="C251" i="1"/>
  <c r="FC234" i="7" s="1"/>
  <c r="C340" i="1"/>
  <c r="FC323" i="7" s="1"/>
  <c r="C323" i="1"/>
  <c r="FC306" i="7" s="1"/>
  <c r="C307" i="1"/>
  <c r="FC290" i="7" s="1"/>
  <c r="C288" i="1"/>
  <c r="FC271" i="7" s="1"/>
  <c r="C271" i="1"/>
  <c r="FC254" i="7" s="1"/>
  <c r="D2127" i="1"/>
  <c r="D2029" i="1"/>
  <c r="E2029" i="1"/>
  <c r="E1987" i="1"/>
  <c r="D1981" i="1"/>
  <c r="E1981" i="1"/>
  <c r="D1967" i="1"/>
  <c r="D2049" i="1"/>
  <c r="E2049" i="1"/>
  <c r="D2069" i="1"/>
  <c r="E2069" i="1"/>
  <c r="D2000" i="1"/>
  <c r="E2000" i="1"/>
  <c r="E1973" i="1"/>
  <c r="D1904" i="1"/>
  <c r="E1904" i="1"/>
  <c r="D2121" i="1"/>
  <c r="E2121" i="1"/>
  <c r="D2101" i="1"/>
  <c r="D2068" i="1"/>
  <c r="E2068" i="1"/>
  <c r="D2041" i="1"/>
  <c r="E2041" i="1"/>
  <c r="D2020" i="1"/>
  <c r="E2020" i="1"/>
  <c r="D1972" i="1"/>
  <c r="E1972" i="1"/>
  <c r="D2145" i="1"/>
  <c r="E2145" i="1"/>
  <c r="E2100" i="1"/>
  <c r="E2079" i="1"/>
  <c r="D2040" i="1"/>
  <c r="E2040" i="1"/>
  <c r="D1992" i="1"/>
  <c r="E1992" i="1"/>
  <c r="E1971" i="1"/>
  <c r="D1944" i="1"/>
  <c r="E1944" i="1"/>
  <c r="E2149" i="1"/>
  <c r="D2060" i="1"/>
  <c r="E2060" i="1"/>
  <c r="E1943" i="1"/>
  <c r="D2105" i="1"/>
  <c r="E2105" i="1"/>
  <c r="D1984" i="1"/>
  <c r="E1984" i="1"/>
  <c r="D2052" i="1"/>
  <c r="E2052" i="1"/>
  <c r="D2025" i="1"/>
  <c r="E2025" i="1"/>
  <c r="E2045" i="1"/>
  <c r="D1928" i="1"/>
  <c r="E1928" i="1"/>
  <c r="D2044" i="1"/>
  <c r="E2044" i="1"/>
  <c r="D2017" i="1"/>
  <c r="D1900" i="1"/>
  <c r="E1900" i="1"/>
  <c r="D2109" i="1"/>
  <c r="E2109" i="1"/>
  <c r="E2108" i="1"/>
  <c r="D2098" i="1"/>
  <c r="D2064" i="1"/>
  <c r="E2043" i="1"/>
  <c r="D2037" i="1"/>
  <c r="E2037" i="1"/>
  <c r="E1995" i="1"/>
  <c r="D2141" i="1"/>
  <c r="E2141" i="1"/>
  <c r="D2133" i="1"/>
  <c r="E2133" i="1"/>
  <c r="D2137" i="1"/>
  <c r="E2137" i="1"/>
  <c r="D2113" i="1"/>
  <c r="D1988" i="1"/>
  <c r="E1988" i="1"/>
  <c r="D1892" i="1"/>
  <c r="D1631" i="1"/>
  <c r="D1596" i="1"/>
  <c r="D1583" i="1"/>
  <c r="D1574" i="1"/>
  <c r="D1561" i="1"/>
  <c r="D1526" i="1"/>
  <c r="D1442" i="1"/>
  <c r="E1868" i="1"/>
  <c r="E1860" i="1"/>
  <c r="E1840" i="1"/>
  <c r="E1828" i="1"/>
  <c r="E1800" i="1"/>
  <c r="E1768" i="1"/>
  <c r="E1760" i="1"/>
  <c r="E1756" i="1"/>
  <c r="E1752" i="1"/>
  <c r="E1740" i="1"/>
  <c r="E1736" i="1"/>
  <c r="D1447" i="1"/>
  <c r="D1405" i="1"/>
  <c r="E1405" i="1"/>
  <c r="D1392" i="1"/>
  <c r="E1392" i="1"/>
  <c r="E1440" i="1"/>
  <c r="D1434" i="1"/>
  <c r="E1434" i="1"/>
  <c r="E1515" i="1"/>
  <c r="D1421" i="1"/>
  <c r="D1415" i="1"/>
  <c r="E1415" i="1"/>
  <c r="D1408" i="1"/>
  <c r="E1408" i="1"/>
  <c r="E1961" i="1"/>
  <c r="E1953" i="1"/>
  <c r="E1945" i="1"/>
  <c r="E1933" i="1"/>
  <c r="E1921" i="1"/>
  <c r="E1917" i="1"/>
  <c r="E1901" i="1"/>
  <c r="E1881" i="1"/>
  <c r="E1873" i="1"/>
  <c r="E1841" i="1"/>
  <c r="E1829" i="1"/>
  <c r="E1825" i="1"/>
  <c r="E1821" i="1"/>
  <c r="E1813" i="1"/>
  <c r="E1809" i="1"/>
  <c r="E1801" i="1"/>
  <c r="E1789" i="1"/>
  <c r="E1757" i="1"/>
  <c r="E1717" i="1"/>
  <c r="E1697" i="1"/>
  <c r="E1693" i="1"/>
  <c r="E1685" i="1"/>
  <c r="E1677" i="1"/>
  <c r="E1665" i="1"/>
  <c r="E1657" i="1"/>
  <c r="E1463" i="1"/>
  <c r="D1570" i="1"/>
  <c r="D1178" i="1"/>
  <c r="E1407" i="1"/>
  <c r="E1315" i="1"/>
  <c r="D1164" i="1"/>
  <c r="E1164" i="1"/>
  <c r="E1376" i="1"/>
  <c r="E1354" i="1"/>
  <c r="E1328" i="1"/>
  <c r="E1367" i="1"/>
  <c r="E1319" i="1"/>
  <c r="D1288" i="1"/>
  <c r="D1197" i="1"/>
  <c r="D1108" i="1"/>
  <c r="E1108" i="1"/>
  <c r="D1128" i="1"/>
  <c r="E1128" i="1"/>
  <c r="D1080" i="1"/>
  <c r="E1303" i="1"/>
  <c r="E1239" i="1"/>
  <c r="D1196" i="1"/>
  <c r="E1196" i="1"/>
  <c r="E1370" i="1"/>
  <c r="E1344" i="1"/>
  <c r="E1313" i="1"/>
  <c r="E1335" i="1"/>
  <c r="D1265" i="1"/>
  <c r="D1226" i="1"/>
  <c r="D1208" i="1"/>
  <c r="D1188" i="1"/>
  <c r="E1188" i="1"/>
  <c r="E1160" i="1"/>
  <c r="E1290" i="1"/>
  <c r="E1258" i="1"/>
  <c r="D1200" i="1"/>
  <c r="E1200" i="1"/>
  <c r="D1032" i="1"/>
  <c r="E880" i="1"/>
  <c r="E900" i="1"/>
  <c r="D906" i="1"/>
  <c r="D872" i="1"/>
  <c r="E858" i="1"/>
  <c r="E870" i="1"/>
  <c r="D876" i="1"/>
  <c r="E896" i="1"/>
  <c r="D848" i="1"/>
  <c r="E1076" i="1"/>
  <c r="D888" i="1"/>
  <c r="C36" i="1"/>
  <c r="FC19" i="7" s="1"/>
  <c r="C40" i="1"/>
  <c r="FC23" i="7" s="1"/>
  <c r="C44" i="1"/>
  <c r="FC27" i="7" s="1"/>
  <c r="C48" i="1"/>
  <c r="FC31" i="7" s="1"/>
  <c r="C52" i="1"/>
  <c r="FC35" i="7" s="1"/>
  <c r="C56" i="1"/>
  <c r="FC39" i="7" s="1"/>
  <c r="C60" i="1"/>
  <c r="FC43" i="7" s="1"/>
  <c r="C64" i="1"/>
  <c r="FC47" i="7" s="1"/>
  <c r="C68" i="1"/>
  <c r="FC51" i="7" s="1"/>
  <c r="C72" i="1"/>
  <c r="FC55" i="7" s="1"/>
  <c r="C76" i="1"/>
  <c r="FC59" i="7" s="1"/>
  <c r="C80" i="1"/>
  <c r="FC63" i="7" s="1"/>
  <c r="C84" i="1"/>
  <c r="FC67" i="7" s="1"/>
  <c r="C88" i="1"/>
  <c r="FC71" i="7" s="1"/>
  <c r="C92" i="1"/>
  <c r="FC75" i="7" s="1"/>
  <c r="C96" i="1"/>
  <c r="FC79" i="7" s="1"/>
  <c r="C100" i="1"/>
  <c r="FC83" i="7" s="1"/>
  <c r="C104" i="1"/>
  <c r="FC87" i="7" s="1"/>
  <c r="C108" i="1"/>
  <c r="FC91" i="7" s="1"/>
  <c r="C112" i="1"/>
  <c r="FC95" i="7" s="1"/>
  <c r="C116" i="1"/>
  <c r="FC99" i="7" s="1"/>
  <c r="C120" i="1"/>
  <c r="FC103" i="7" s="1"/>
  <c r="C124" i="1"/>
  <c r="FC107" i="7" s="1"/>
  <c r="C128" i="1"/>
  <c r="FC111" i="7" s="1"/>
  <c r="C132" i="1"/>
  <c r="FC115" i="7" s="1"/>
  <c r="C136" i="1"/>
  <c r="FC119" i="7" s="1"/>
  <c r="C140" i="1"/>
  <c r="FC123" i="7" s="1"/>
  <c r="C144" i="1"/>
  <c r="FC127" i="7" s="1"/>
  <c r="C148" i="1"/>
  <c r="FC131" i="7" s="1"/>
  <c r="C152" i="1"/>
  <c r="FC135" i="7" s="1"/>
  <c r="C156" i="1"/>
  <c r="FC139" i="7" s="1"/>
  <c r="C160" i="1"/>
  <c r="FC143" i="7" s="1"/>
  <c r="C164" i="1"/>
  <c r="FC147" i="7" s="1"/>
  <c r="C168" i="1"/>
  <c r="FC151" i="7" s="1"/>
  <c r="C172" i="1"/>
  <c r="FC155" i="7" s="1"/>
  <c r="C176" i="1"/>
  <c r="FC159" i="7" s="1"/>
  <c r="C180" i="1"/>
  <c r="FC163" i="7" s="1"/>
  <c r="C184" i="1"/>
  <c r="FC167" i="7" s="1"/>
  <c r="C188" i="1"/>
  <c r="FC171" i="7" s="1"/>
  <c r="C192" i="1"/>
  <c r="FC175" i="7" s="1"/>
  <c r="C196" i="1"/>
  <c r="FC179" i="7" s="1"/>
  <c r="C200" i="1"/>
  <c r="FC183" i="7" s="1"/>
  <c r="C204" i="1"/>
  <c r="FC187" i="7" s="1"/>
  <c r="C208" i="1"/>
  <c r="FC191" i="7" s="1"/>
  <c r="C212" i="1"/>
  <c r="FC195" i="7" s="1"/>
  <c r="C216" i="1"/>
  <c r="FC199" i="7" s="1"/>
  <c r="C220" i="1"/>
  <c r="FC203" i="7" s="1"/>
  <c r="C224" i="1"/>
  <c r="FC207" i="7" s="1"/>
  <c r="C228" i="1"/>
  <c r="FC211" i="7" s="1"/>
  <c r="C232" i="1"/>
  <c r="FC215" i="7" s="1"/>
  <c r="C236" i="1"/>
  <c r="FC219" i="7" s="1"/>
  <c r="C240" i="1"/>
  <c r="FC223" i="7" s="1"/>
  <c r="C244" i="1"/>
  <c r="FC227" i="7" s="1"/>
  <c r="C248" i="1"/>
  <c r="FC231" i="7" s="1"/>
  <c r="C252" i="1"/>
  <c r="FC235" i="7" s="1"/>
  <c r="C20" i="1"/>
  <c r="FC3" i="7" s="1"/>
  <c r="C41" i="1"/>
  <c r="FC24" i="7" s="1"/>
  <c r="C45" i="1"/>
  <c r="FC28" i="7" s="1"/>
  <c r="C49" i="1"/>
  <c r="FC32" i="7" s="1"/>
  <c r="C53" i="1"/>
  <c r="FC36" i="7" s="1"/>
  <c r="C57" i="1"/>
  <c r="FC40" i="7" s="1"/>
  <c r="C61" i="1"/>
  <c r="FC44" i="7" s="1"/>
  <c r="C65" i="1"/>
  <c r="FC48" i="7" s="1"/>
  <c r="C69" i="1"/>
  <c r="FC52" i="7" s="1"/>
  <c r="C73" i="1"/>
  <c r="FC56" i="7" s="1"/>
  <c r="C77" i="1"/>
  <c r="FC60" i="7" s="1"/>
  <c r="C81" i="1"/>
  <c r="FC64" i="7" s="1"/>
  <c r="C85" i="1"/>
  <c r="FC68" i="7" s="1"/>
  <c r="C89" i="1"/>
  <c r="FC72" i="7" s="1"/>
  <c r="C93" i="1"/>
  <c r="FC76" i="7" s="1"/>
  <c r="C97" i="1"/>
  <c r="FC80" i="7" s="1"/>
  <c r="C101" i="1"/>
  <c r="FC84" i="7" s="1"/>
  <c r="C105" i="1"/>
  <c r="FC88" i="7" s="1"/>
  <c r="C109" i="1"/>
  <c r="FC92" i="7" s="1"/>
  <c r="C113" i="1"/>
  <c r="FC96" i="7" s="1"/>
  <c r="C117" i="1"/>
  <c r="FC100" i="7" s="1"/>
  <c r="C121" i="1"/>
  <c r="FC104" i="7" s="1"/>
  <c r="C125" i="1"/>
  <c r="FC108" i="7" s="1"/>
  <c r="C129" i="1"/>
  <c r="FC112" i="7" s="1"/>
  <c r="C133" i="1"/>
  <c r="FC116" i="7" s="1"/>
  <c r="C137" i="1"/>
  <c r="FC120" i="7" s="1"/>
  <c r="C141" i="1"/>
  <c r="FC124" i="7" s="1"/>
  <c r="C145" i="1"/>
  <c r="FC128" i="7" s="1"/>
  <c r="C149" i="1"/>
  <c r="FC132" i="7" s="1"/>
  <c r="C153" i="1"/>
  <c r="FC136" i="7" s="1"/>
  <c r="C157" i="1"/>
  <c r="FC140" i="7" s="1"/>
  <c r="C161" i="1"/>
  <c r="FC144" i="7" s="1"/>
  <c r="C165" i="1"/>
  <c r="FC148" i="7" s="1"/>
  <c r="C169" i="1"/>
  <c r="FC152" i="7" s="1"/>
  <c r="C173" i="1"/>
  <c r="FC156" i="7" s="1"/>
  <c r="C177" i="1"/>
  <c r="FC160" i="7" s="1"/>
  <c r="C181" i="1"/>
  <c r="FC164" i="7" s="1"/>
  <c r="C185" i="1"/>
  <c r="FC168" i="7" s="1"/>
  <c r="C189" i="1"/>
  <c r="FC172" i="7" s="1"/>
  <c r="C193" i="1"/>
  <c r="FC176" i="7" s="1"/>
  <c r="C197" i="1"/>
  <c r="FC180" i="7" s="1"/>
  <c r="C201" i="1"/>
  <c r="FC184" i="7" s="1"/>
  <c r="C205" i="1"/>
  <c r="FC188" i="7" s="1"/>
  <c r="C209" i="1"/>
  <c r="FC192" i="7" s="1"/>
  <c r="C213" i="1"/>
  <c r="FC196" i="7" s="1"/>
  <c r="C217" i="1"/>
  <c r="FC200" i="7" s="1"/>
  <c r="C221" i="1"/>
  <c r="FC204" i="7" s="1"/>
  <c r="C225" i="1"/>
  <c r="FC208" i="7" s="1"/>
  <c r="C229" i="1"/>
  <c r="FC212" i="7" s="1"/>
  <c r="C233" i="1"/>
  <c r="FC216" i="7" s="1"/>
  <c r="C237" i="1"/>
  <c r="FC220" i="7" s="1"/>
  <c r="C241" i="1"/>
  <c r="FC224" i="7" s="1"/>
  <c r="C245" i="1"/>
  <c r="FC228" i="7" s="1"/>
  <c r="C249" i="1"/>
  <c r="FC232" i="7" s="1"/>
  <c r="C253" i="1"/>
  <c r="FC236" i="7" s="1"/>
  <c r="C257" i="1"/>
  <c r="FC240" i="7" s="1"/>
  <c r="C261" i="1"/>
  <c r="FC244" i="7" s="1"/>
  <c r="C265" i="1"/>
  <c r="FC248" i="7" s="1"/>
  <c r="C269" i="1"/>
  <c r="FC252" i="7" s="1"/>
  <c r="C273" i="1"/>
  <c r="FC256" i="7" s="1"/>
  <c r="C277" i="1"/>
  <c r="FC260" i="7" s="1"/>
  <c r="C281" i="1"/>
  <c r="FC264" i="7" s="1"/>
  <c r="C285" i="1"/>
  <c r="FC268" i="7" s="1"/>
  <c r="C289" i="1"/>
  <c r="FC272" i="7" s="1"/>
  <c r="C293" i="1"/>
  <c r="FC276" i="7" s="1"/>
  <c r="C297" i="1"/>
  <c r="FC280" i="7" s="1"/>
  <c r="C301" i="1"/>
  <c r="FC284" i="7" s="1"/>
  <c r="C305" i="1"/>
  <c r="FC288" i="7" s="1"/>
  <c r="C309" i="1"/>
  <c r="FC292" i="7" s="1"/>
  <c r="C313" i="1"/>
  <c r="FC296" i="7" s="1"/>
  <c r="C317" i="1"/>
  <c r="FC300" i="7" s="1"/>
  <c r="C321" i="1"/>
  <c r="FC304" i="7" s="1"/>
  <c r="C325" i="1"/>
  <c r="FC308" i="7" s="1"/>
  <c r="C329" i="1"/>
  <c r="FC312" i="7" s="1"/>
  <c r="C333" i="1"/>
  <c r="FC316" i="7" s="1"/>
  <c r="C337" i="1"/>
  <c r="FC320" i="7" s="1"/>
  <c r="C341" i="1"/>
  <c r="FC324" i="7" s="1"/>
  <c r="C345" i="1"/>
  <c r="FC328" i="7" s="1"/>
  <c r="C349" i="1"/>
  <c r="FC332" i="7" s="1"/>
  <c r="C353" i="1"/>
  <c r="FC336" i="7" s="1"/>
  <c r="C357" i="1"/>
  <c r="FC340" i="7" s="1"/>
  <c r="C18" i="1"/>
  <c r="C34" i="1"/>
  <c r="FC17" i="7" s="1"/>
  <c r="C38" i="1"/>
  <c r="FC21" i="7" s="1"/>
  <c r="C42" i="1"/>
  <c r="FC25" i="7" s="1"/>
  <c r="C46" i="1"/>
  <c r="FC29" i="7" s="1"/>
  <c r="C50" i="1"/>
  <c r="FC33" i="7" s="1"/>
  <c r="C54" i="1"/>
  <c r="FC37" i="7" s="1"/>
  <c r="C58" i="1"/>
  <c r="FC41" i="7" s="1"/>
  <c r="C62" i="1"/>
  <c r="FC45" i="7" s="1"/>
  <c r="C66" i="1"/>
  <c r="FC49" i="7" s="1"/>
  <c r="C70" i="1"/>
  <c r="FC53" i="7" s="1"/>
  <c r="C74" i="1"/>
  <c r="FC57" i="7" s="1"/>
  <c r="C78" i="1"/>
  <c r="FC61" i="7" s="1"/>
  <c r="C82" i="1"/>
  <c r="FC65" i="7" s="1"/>
  <c r="C86" i="1"/>
  <c r="FC69" i="7" s="1"/>
  <c r="C90" i="1"/>
  <c r="FC73" i="7" s="1"/>
  <c r="C94" i="1"/>
  <c r="FC77" i="7" s="1"/>
  <c r="C98" i="1"/>
  <c r="FC81" i="7" s="1"/>
  <c r="C102" i="1"/>
  <c r="FC85" i="7" s="1"/>
  <c r="C106" i="1"/>
  <c r="FC89" i="7" s="1"/>
  <c r="C110" i="1"/>
  <c r="FC93" i="7" s="1"/>
  <c r="C114" i="1"/>
  <c r="FC97" i="7" s="1"/>
  <c r="C118" i="1"/>
  <c r="FC101" i="7" s="1"/>
  <c r="C122" i="1"/>
  <c r="FC105" i="7" s="1"/>
  <c r="C126" i="1"/>
  <c r="FC109" i="7" s="1"/>
  <c r="C130" i="1"/>
  <c r="FC113" i="7" s="1"/>
  <c r="C134" i="1"/>
  <c r="FC117" i="7" s="1"/>
  <c r="C138" i="1"/>
  <c r="FC121" i="7" s="1"/>
  <c r="C142" i="1"/>
  <c r="FC125" i="7" s="1"/>
  <c r="C146" i="1"/>
  <c r="FC129" i="7" s="1"/>
  <c r="C150" i="1"/>
  <c r="FC133" i="7" s="1"/>
  <c r="C154" i="1"/>
  <c r="FC137" i="7" s="1"/>
  <c r="C158" i="1"/>
  <c r="FC141" i="7" s="1"/>
  <c r="C162" i="1"/>
  <c r="FC145" i="7" s="1"/>
  <c r="C166" i="1"/>
  <c r="FC149" i="7" s="1"/>
  <c r="C170" i="1"/>
  <c r="FC153" i="7" s="1"/>
  <c r="C174" i="1"/>
  <c r="FC157" i="7" s="1"/>
  <c r="C178" i="1"/>
  <c r="FC161" i="7" s="1"/>
  <c r="C182" i="1"/>
  <c r="FC165" i="7" s="1"/>
  <c r="C186" i="1"/>
  <c r="FC169" i="7" s="1"/>
  <c r="C190" i="1"/>
  <c r="FC173" i="7" s="1"/>
  <c r="C194" i="1"/>
  <c r="FC177" i="7" s="1"/>
  <c r="C198" i="1"/>
  <c r="FC181" i="7" s="1"/>
  <c r="C202" i="1"/>
  <c r="FC185" i="7" s="1"/>
  <c r="C206" i="1"/>
  <c r="FC189" i="7" s="1"/>
  <c r="C210" i="1"/>
  <c r="FC193" i="7" s="1"/>
  <c r="C214" i="1"/>
  <c r="FC197" i="7" s="1"/>
  <c r="C218" i="1"/>
  <c r="FC201" i="7" s="1"/>
  <c r="C222" i="1"/>
  <c r="FC205" i="7" s="1"/>
  <c r="C226" i="1"/>
  <c r="FC209" i="7" s="1"/>
  <c r="C230" i="1"/>
  <c r="FC213" i="7" s="1"/>
  <c r="C234" i="1"/>
  <c r="FC217" i="7" s="1"/>
  <c r="C238" i="1"/>
  <c r="FC221" i="7" s="1"/>
  <c r="C242" i="1"/>
  <c r="FC225" i="7" s="1"/>
  <c r="C23" i="1"/>
  <c r="FC6" i="7" s="1"/>
  <c r="C27" i="1"/>
  <c r="FC10" i="7" s="1"/>
  <c r="C31" i="1"/>
  <c r="FC14" i="7" s="1"/>
  <c r="C35" i="1"/>
  <c r="FC18" i="7" s="1"/>
  <c r="C39" i="1"/>
  <c r="FC22" i="7" s="1"/>
  <c r="C43" i="1"/>
  <c r="FC26" i="7" s="1"/>
  <c r="C47" i="1"/>
  <c r="FC30" i="7" s="1"/>
  <c r="C51" i="1"/>
  <c r="FC34" i="7" s="1"/>
  <c r="C55" i="1"/>
  <c r="FC38" i="7" s="1"/>
  <c r="C59" i="1"/>
  <c r="C63" i="1"/>
  <c r="FC46" i="7" s="1"/>
  <c r="C67" i="1"/>
  <c r="FC50" i="7" s="1"/>
  <c r="C71" i="1"/>
  <c r="FC54" i="7" s="1"/>
  <c r="C75" i="1"/>
  <c r="FC58" i="7" s="1"/>
  <c r="C79" i="1"/>
  <c r="FC62" i="7" s="1"/>
  <c r="C83" i="1"/>
  <c r="FC66" i="7" s="1"/>
  <c r="C87" i="1"/>
  <c r="FC70" i="7" s="1"/>
  <c r="C91" i="1"/>
  <c r="FC74" i="7" s="1"/>
  <c r="C95" i="1"/>
  <c r="FC78" i="7" s="1"/>
  <c r="C99" i="1"/>
  <c r="FC82" i="7" s="1"/>
  <c r="C103" i="1"/>
  <c r="FC86" i="7" s="1"/>
  <c r="C107" i="1"/>
  <c r="FC90" i="7" s="1"/>
  <c r="C111" i="1"/>
  <c r="FC94" i="7" s="1"/>
  <c r="C115" i="1"/>
  <c r="FC98" i="7" s="1"/>
  <c r="C119" i="1"/>
  <c r="FC102" i="7" s="1"/>
  <c r="C123" i="1"/>
  <c r="FC106" i="7" s="1"/>
  <c r="C127" i="1"/>
  <c r="FC110" i="7" s="1"/>
  <c r="C131" i="1"/>
  <c r="FC114" i="7" s="1"/>
  <c r="C135" i="1"/>
  <c r="FC118" i="7" s="1"/>
  <c r="C139" i="1"/>
  <c r="FC122" i="7" s="1"/>
  <c r="C143" i="1"/>
  <c r="FC126" i="7" s="1"/>
  <c r="C147" i="1"/>
  <c r="FC130" i="7" s="1"/>
  <c r="C151" i="1"/>
  <c r="FC134" i="7" s="1"/>
  <c r="C155" i="1"/>
  <c r="FC138" i="7" s="1"/>
  <c r="C159" i="1"/>
  <c r="FC142" i="7" s="1"/>
  <c r="C163" i="1"/>
  <c r="FC146" i="7" s="1"/>
  <c r="C167" i="1"/>
  <c r="FC150" i="7" s="1"/>
  <c r="C171" i="1"/>
  <c r="FC154" i="7" s="1"/>
  <c r="C175" i="1"/>
  <c r="FC158" i="7" s="1"/>
  <c r="C179" i="1"/>
  <c r="FC162" i="7" s="1"/>
  <c r="C183" i="1"/>
  <c r="FC166" i="7" s="1"/>
  <c r="C187" i="1"/>
  <c r="FC170" i="7" s="1"/>
  <c r="C191" i="1"/>
  <c r="FC174" i="7" s="1"/>
  <c r="C195" i="1"/>
  <c r="FC178" i="7" s="1"/>
  <c r="C199" i="1"/>
  <c r="FC182" i="7" s="1"/>
  <c r="C203" i="1"/>
  <c r="FC186" i="7" s="1"/>
  <c r="C207" i="1"/>
  <c r="FC190" i="7" s="1"/>
  <c r="C211" i="1"/>
  <c r="FC194" i="7" s="1"/>
  <c r="C215" i="1"/>
  <c r="FC198" i="7" s="1"/>
  <c r="C219" i="1"/>
  <c r="FC202" i="7" s="1"/>
  <c r="C24" i="1"/>
  <c r="FC7" i="7" s="1"/>
  <c r="C223" i="1"/>
  <c r="FC206" i="7" s="1"/>
  <c r="C264" i="1"/>
  <c r="FC247" i="7" s="1"/>
  <c r="C259" i="1"/>
  <c r="FC242" i="7" s="1"/>
  <c r="C243" i="1"/>
  <c r="FC226" i="7" s="1"/>
  <c r="C326" i="1"/>
  <c r="FC309" i="7" s="1"/>
  <c r="C304" i="1"/>
  <c r="FC287" i="7" s="1"/>
  <c r="C291" i="1"/>
  <c r="FC274" i="7" s="1"/>
  <c r="C278" i="1"/>
  <c r="FC261" i="7" s="1"/>
  <c r="C254" i="1"/>
  <c r="FC237" i="7" s="1"/>
  <c r="C30" i="1"/>
  <c r="FC13" i="7" s="1"/>
  <c r="C26" i="1"/>
  <c r="FC9" i="7" s="1"/>
  <c r="C22" i="1"/>
  <c r="FC5" i="7" s="1"/>
  <c r="C37" i="1"/>
  <c r="FC20" i="7" s="1"/>
  <c r="C33" i="1"/>
  <c r="FC16" i="7" s="1"/>
  <c r="C29" i="1"/>
  <c r="FC12" i="7" s="1"/>
  <c r="C25" i="1"/>
  <c r="FC8" i="7" s="1"/>
  <c r="C21" i="1"/>
  <c r="FC4" i="7" s="1"/>
  <c r="C32" i="1"/>
  <c r="FC15" i="7" s="1"/>
  <c r="C28" i="1"/>
  <c r="FC11" i="7" s="1"/>
  <c r="AQ3045" i="6" l="1"/>
  <c r="D1093" i="1"/>
  <c r="FH3" i="7"/>
  <c r="FI3" i="7" s="1"/>
  <c r="AR46" i="7" s="1"/>
  <c r="FC42" i="7"/>
  <c r="E967" i="1"/>
  <c r="D1142" i="1"/>
  <c r="E1147" i="1"/>
  <c r="D956" i="1"/>
  <c r="E1559" i="1"/>
  <c r="E1772" i="1"/>
  <c r="D1249" i="1"/>
  <c r="E1557" i="1"/>
  <c r="D868" i="1"/>
  <c r="E2092" i="1"/>
  <c r="E2012" i="1"/>
  <c r="D1366" i="1"/>
  <c r="D1727" i="1"/>
  <c r="E1050" i="1"/>
  <c r="E1669" i="1"/>
  <c r="E1764" i="1"/>
  <c r="E1802" i="1"/>
  <c r="D1536" i="1"/>
  <c r="D2030" i="1"/>
  <c r="E1684" i="1"/>
  <c r="D1182" i="1"/>
  <c r="E1647" i="1"/>
  <c r="E1784" i="1"/>
  <c r="D2125" i="1"/>
  <c r="D1130" i="1"/>
  <c r="E1833" i="1"/>
  <c r="E1682" i="1"/>
  <c r="D2136" i="1"/>
  <c r="E1584" i="1"/>
  <c r="E820" i="1"/>
  <c r="E1853" i="1"/>
  <c r="D946" i="1"/>
  <c r="E1362" i="1"/>
  <c r="D1505" i="1"/>
  <c r="D1214" i="1"/>
  <c r="E1709" i="1"/>
  <c r="E1812" i="1"/>
  <c r="E1243" i="1"/>
  <c r="E1025" i="1"/>
  <c r="E949" i="1"/>
  <c r="D1238" i="1"/>
  <c r="E1725" i="1"/>
  <c r="D1340" i="1"/>
  <c r="D1280" i="1"/>
  <c r="E1891" i="1"/>
  <c r="E1400" i="1"/>
  <c r="D2002" i="1"/>
  <c r="E1852" i="1"/>
  <c r="E2120" i="1"/>
  <c r="E1795" i="1"/>
  <c r="E1060" i="1"/>
  <c r="E1375" i="1"/>
  <c r="E1341" i="1"/>
  <c r="E1605" i="1"/>
  <c r="E2021" i="1"/>
  <c r="E2122" i="1"/>
  <c r="E1387" i="1"/>
  <c r="D1556" i="1"/>
  <c r="E1337" i="1"/>
  <c r="D1999" i="1"/>
  <c r="E1327" i="1"/>
  <c r="E1391" i="1"/>
  <c r="D1329" i="1"/>
  <c r="E990" i="1"/>
  <c r="E1997" i="1"/>
  <c r="D1906" i="1"/>
  <c r="E993" i="1"/>
  <c r="E1056" i="1"/>
  <c r="E1418" i="1"/>
  <c r="D1406" i="1"/>
  <c r="E1652" i="1"/>
  <c r="D1614" i="1"/>
  <c r="D1527" i="1"/>
  <c r="D1506" i="1"/>
  <c r="D1687" i="1"/>
  <c r="BB3048" i="6"/>
  <c r="BA3049" i="6"/>
  <c r="AT3047" i="6"/>
  <c r="AS3048" i="6"/>
  <c r="AK3048" i="6"/>
  <c r="AL3048" i="6"/>
  <c r="AJ3049" i="6"/>
  <c r="AV3048" i="6"/>
  <c r="AX3047" i="6"/>
  <c r="AW3047" i="6"/>
  <c r="AN3047" i="6"/>
  <c r="AP3046" i="6"/>
  <c r="AO3046" i="6"/>
  <c r="AR3046" i="6" s="1"/>
  <c r="D1126" i="1"/>
  <c r="E2087" i="1"/>
  <c r="D2058" i="1"/>
  <c r="D1648" i="1"/>
  <c r="D1983" i="1"/>
  <c r="E2035" i="1"/>
  <c r="D2010" i="1"/>
  <c r="E1696" i="1"/>
  <c r="D2018" i="1"/>
  <c r="D1803" i="1"/>
  <c r="D1202" i="1"/>
  <c r="D2022" i="1"/>
  <c r="E2084" i="1"/>
  <c r="E2091" i="1"/>
  <c r="D1914" i="1"/>
  <c r="E2096" i="1"/>
  <c r="D2080" i="1"/>
  <c r="E1398" i="1"/>
  <c r="E1745" i="1"/>
  <c r="E1404" i="1"/>
  <c r="E1905" i="1"/>
  <c r="D1660" i="1"/>
  <c r="E1575" i="1"/>
  <c r="D1212" i="1"/>
  <c r="D1538" i="1"/>
  <c r="E1279" i="1"/>
  <c r="D1956" i="1"/>
  <c r="E2056" i="1"/>
  <c r="D1446" i="1"/>
  <c r="D2028" i="1"/>
  <c r="E1581" i="1"/>
  <c r="D1173" i="1"/>
  <c r="D2090" i="1"/>
  <c r="E1098" i="1"/>
  <c r="E1107" i="1"/>
  <c r="D1474" i="1"/>
  <c r="D1926" i="1"/>
  <c r="D2057" i="1"/>
  <c r="D2094" i="1"/>
  <c r="D1502" i="1"/>
  <c r="D1309" i="1"/>
  <c r="E1041" i="1"/>
  <c r="E2009" i="1"/>
  <c r="E951" i="1"/>
  <c r="D1922" i="1"/>
  <c r="E1091" i="1"/>
  <c r="D1118" i="1"/>
  <c r="E1295" i="1"/>
  <c r="D1227" i="1"/>
  <c r="D1153" i="1"/>
  <c r="E852" i="1"/>
  <c r="E2016" i="1"/>
  <c r="D1513" i="1"/>
  <c r="E1729" i="1"/>
  <c r="D1602" i="1"/>
  <c r="E1451" i="1"/>
  <c r="D2129" i="1"/>
  <c r="E2089" i="1"/>
  <c r="E2095" i="1"/>
  <c r="D1966" i="1"/>
  <c r="D2042" i="1"/>
  <c r="E1369" i="1"/>
  <c r="E2144" i="1"/>
  <c r="D1799" i="1"/>
  <c r="E1274" i="1"/>
  <c r="E1929" i="1"/>
  <c r="E1450" i="1"/>
  <c r="E1844" i="1"/>
  <c r="E2004" i="1"/>
  <c r="D1912" i="1"/>
  <c r="E1347" i="1"/>
  <c r="D1393" i="1"/>
  <c r="E1485" i="1"/>
  <c r="E2031" i="1"/>
  <c r="E1719" i="1"/>
  <c r="E1720" i="1"/>
  <c r="D1571" i="1"/>
  <c r="D1125" i="1"/>
  <c r="E1592" i="1"/>
  <c r="D1615" i="1"/>
  <c r="D1318" i="1"/>
  <c r="E1744" i="1"/>
  <c r="E1331" i="1"/>
  <c r="E937" i="1"/>
  <c r="E1255" i="1"/>
  <c r="D1272" i="1"/>
  <c r="E1769" i="1"/>
  <c r="E1861" i="1"/>
  <c r="E1479" i="1"/>
  <c r="E1423" i="1"/>
  <c r="E1848" i="1"/>
  <c r="E2048" i="1"/>
  <c r="D1878" i="1"/>
  <c r="E2055" i="1"/>
  <c r="D1750" i="1"/>
  <c r="D1378" i="1"/>
  <c r="D1565" i="1"/>
  <c r="E1643" i="1"/>
  <c r="D1629" i="1"/>
  <c r="D1823" i="1"/>
  <c r="D1535" i="1"/>
  <c r="E1338" i="1"/>
  <c r="E1287" i="1"/>
  <c r="E1785" i="1"/>
  <c r="E1869" i="1"/>
  <c r="E1941" i="1"/>
  <c r="D1454" i="1"/>
  <c r="E1489" i="1"/>
  <c r="E1511" i="1"/>
  <c r="E1601" i="1"/>
  <c r="E1831" i="1"/>
  <c r="D1742" i="1"/>
  <c r="E1333" i="1"/>
  <c r="E1317" i="1"/>
  <c r="D1302" i="1"/>
  <c r="E1787" i="1"/>
  <c r="D1475" i="1"/>
  <c r="D1680" i="1"/>
  <c r="D1683" i="1"/>
  <c r="D1708" i="1"/>
  <c r="E1386" i="1"/>
  <c r="D1297" i="1"/>
  <c r="D1304" i="1"/>
  <c r="E1689" i="1"/>
  <c r="E1541" i="1"/>
  <c r="E1612" i="1"/>
  <c r="E1334" i="1"/>
  <c r="D1942" i="1"/>
  <c r="D1610" i="1"/>
  <c r="D1449" i="1"/>
  <c r="D1425" i="1"/>
  <c r="D1374" i="1"/>
  <c r="E1688" i="1"/>
  <c r="D1707" i="1"/>
  <c r="D1619" i="1"/>
  <c r="E1298" i="1"/>
  <c r="E1563" i="1"/>
  <c r="E1625" i="1"/>
  <c r="E1993" i="1"/>
  <c r="E1593" i="1"/>
  <c r="D2006" i="1"/>
  <c r="D1606" i="1"/>
  <c r="E1735" i="1"/>
  <c r="E1431" i="1"/>
  <c r="E1885" i="1"/>
  <c r="E1872" i="1"/>
  <c r="E2033" i="1"/>
  <c r="E2019" i="1"/>
  <c r="E1980" i="1"/>
  <c r="D2015" i="1"/>
  <c r="D1229" i="1"/>
  <c r="E1676" i="1"/>
  <c r="E1763" i="1"/>
  <c r="D1718" i="1"/>
  <c r="E1473" i="1"/>
  <c r="D2034" i="1"/>
  <c r="E1656" i="1"/>
  <c r="E1099" i="1"/>
  <c r="E1589" i="1"/>
  <c r="D1181" i="1"/>
  <c r="E1705" i="1"/>
  <c r="E1889" i="1"/>
  <c r="D1598" i="1"/>
  <c r="E1880" i="1"/>
  <c r="E2118" i="1"/>
  <c r="E1888" i="1"/>
  <c r="E1952" i="1"/>
  <c r="D1759" i="1"/>
  <c r="D1726" i="1"/>
  <c r="D2070" i="1"/>
  <c r="D1586" i="1"/>
  <c r="E1445" i="1"/>
  <c r="D1911" i="1"/>
  <c r="E2003" i="1"/>
  <c r="E1874" i="1"/>
  <c r="D1770" i="1"/>
  <c r="E1893" i="1"/>
  <c r="E1796" i="1"/>
  <c r="D1862" i="1"/>
  <c r="E1655" i="1"/>
  <c r="D1626" i="1"/>
  <c r="D2102" i="1"/>
  <c r="D2050" i="1"/>
  <c r="D1514" i="1"/>
  <c r="E1979" i="1"/>
  <c r="D1218" i="1"/>
  <c r="E1940" i="1"/>
  <c r="D1470" i="1"/>
  <c r="D1497" i="1"/>
  <c r="D1822" i="1"/>
  <c r="E1907" i="1"/>
  <c r="D1886" i="1"/>
  <c r="E1069" i="1"/>
  <c r="D1112" i="1"/>
  <c r="D1240" i="1"/>
  <c r="D1305" i="1"/>
  <c r="E1996" i="1"/>
  <c r="E1908" i="1"/>
  <c r="E1936" i="1"/>
  <c r="D1985" i="1"/>
  <c r="E1896" i="1"/>
  <c r="D1361" i="1"/>
  <c r="D1630" i="1"/>
  <c r="E1113" i="1"/>
  <c r="D1132" i="1"/>
  <c r="E878" i="1"/>
  <c r="D1316" i="1"/>
  <c r="E1989" i="1"/>
  <c r="E1991" i="1"/>
  <c r="D1016" i="1"/>
  <c r="D1537" i="1"/>
  <c r="D1562" i="1"/>
  <c r="E1935" i="1"/>
  <c r="D1241" i="1"/>
  <c r="D1774" i="1"/>
  <c r="E2143" i="1"/>
  <c r="D1478" i="1"/>
  <c r="E1359" i="1"/>
  <c r="E1389" i="1"/>
  <c r="E1599" i="1"/>
  <c r="E859" i="1"/>
  <c r="E1704" i="1"/>
  <c r="E1088" i="1"/>
  <c r="E1481" i="1"/>
  <c r="E1420" i="1"/>
  <c r="D1348" i="1"/>
  <c r="E983" i="1"/>
  <c r="E1753" i="1"/>
  <c r="E2142" i="1"/>
  <c r="E1448" i="1"/>
  <c r="E1191" i="1"/>
  <c r="E1207" i="1"/>
  <c r="E1639" i="1"/>
  <c r="D1326" i="1"/>
  <c r="D2112" i="1"/>
  <c r="E1346" i="1"/>
  <c r="E2027" i="1"/>
  <c r="E1336" i="1"/>
  <c r="E904" i="1"/>
  <c r="E2077" i="1"/>
  <c r="E2005" i="1"/>
  <c r="E1231" i="1"/>
  <c r="E1143" i="1"/>
  <c r="D1810" i="1"/>
  <c r="E1667" i="1"/>
  <c r="D1649" i="1"/>
  <c r="D1604" i="1"/>
  <c r="E1031" i="1"/>
  <c r="E1925" i="1"/>
  <c r="E1624" i="1"/>
  <c r="E1856" i="1"/>
  <c r="E2065" i="1"/>
  <c r="E1429" i="1"/>
  <c r="D1261" i="1"/>
  <c r="E1783" i="1"/>
  <c r="D1573" i="1"/>
  <c r="D1498" i="1"/>
  <c r="E1155" i="1"/>
  <c r="E1712" i="1"/>
  <c r="D2051" i="1"/>
  <c r="E916" i="1"/>
  <c r="E892" i="1"/>
  <c r="D968" i="1"/>
  <c r="E1453" i="1"/>
  <c r="E1469" i="1"/>
  <c r="E922" i="1"/>
  <c r="E851" i="1"/>
  <c r="D1205" i="1"/>
  <c r="E849" i="1"/>
  <c r="D1409" i="1"/>
  <c r="D1084" i="1"/>
  <c r="E2104" i="1"/>
  <c r="D1134" i="1"/>
  <c r="D1609" i="1"/>
  <c r="E1059" i="1"/>
  <c r="E865" i="1"/>
  <c r="E1077" i="1"/>
  <c r="D1149" i="1"/>
  <c r="E1899" i="1"/>
  <c r="E1731" i="1"/>
  <c r="D1170" i="1"/>
  <c r="D1634" i="1"/>
  <c r="D1058" i="1"/>
  <c r="E1569" i="1"/>
  <c r="D1766" i="1"/>
  <c r="D1499" i="1"/>
  <c r="E1847" i="1"/>
  <c r="D1019" i="1"/>
  <c r="E1325" i="1"/>
  <c r="E1793" i="1"/>
  <c r="D1650" i="1"/>
  <c r="E1792" i="1"/>
  <c r="D1622" i="1"/>
  <c r="D2008" i="1"/>
  <c r="D1441" i="1"/>
  <c r="E907" i="1"/>
  <c r="D1546" i="1"/>
  <c r="D1791" i="1"/>
  <c r="E1547" i="1"/>
  <c r="D2086" i="1"/>
  <c r="E2053" i="1"/>
  <c r="D894" i="1"/>
  <c r="E1351" i="1"/>
  <c r="D1221" i="1"/>
  <c r="E1176" i="1"/>
  <c r="E837" i="1"/>
  <c r="E1413" i="1"/>
  <c r="E1427" i="1"/>
  <c r="D1264" i="1"/>
  <c r="D1950" i="1"/>
  <c r="D988" i="1"/>
  <c r="E890" i="1"/>
  <c r="E1047" i="1"/>
  <c r="D1233" i="1"/>
  <c r="E1773" i="1"/>
  <c r="E1849" i="1"/>
  <c r="E2073" i="1"/>
  <c r="E2085" i="1"/>
  <c r="D1958" i="1"/>
  <c r="D1826" i="1"/>
  <c r="E1291" i="1"/>
  <c r="D1962" i="1"/>
  <c r="D2038" i="1"/>
  <c r="E2076" i="1"/>
  <c r="E1713" i="1"/>
  <c r="E1788" i="1"/>
  <c r="E1033" i="1"/>
  <c r="D1109" i="1"/>
  <c r="D1467" i="1"/>
  <c r="D1866" i="1"/>
  <c r="D2088" i="1"/>
  <c r="D1734" i="1"/>
  <c r="E1653" i="1"/>
  <c r="E1857" i="1"/>
  <c r="E2036" i="1"/>
  <c r="E1969" i="1"/>
  <c r="E2039" i="1"/>
  <c r="E879" i="1"/>
  <c r="D1138" i="1"/>
  <c r="D1894" i="1"/>
  <c r="E864" i="1"/>
  <c r="E1357" i="1"/>
  <c r="E1271" i="1"/>
  <c r="D1185" i="1"/>
  <c r="E1503" i="1"/>
  <c r="D2063" i="1"/>
  <c r="E1139" i="1"/>
  <c r="D1930" i="1"/>
  <c r="E1283" i="1"/>
  <c r="D1284" i="1"/>
  <c r="D1281" i="1"/>
  <c r="D1206" i="1"/>
  <c r="E1192" i="1"/>
  <c r="E1529" i="1"/>
  <c r="E2132" i="1"/>
  <c r="E2081" i="1"/>
  <c r="D1161" i="1"/>
  <c r="D1887" i="1"/>
  <c r="E2072" i="1"/>
  <c r="E1975" i="1"/>
  <c r="E1761" i="1"/>
  <c r="D1590" i="1"/>
  <c r="E832" i="1"/>
  <c r="D1222" i="1"/>
  <c r="D1102" i="1"/>
  <c r="E1733" i="1"/>
  <c r="D1554" i="1"/>
  <c r="E1551" i="1"/>
  <c r="E1876" i="1"/>
  <c r="E2115" i="1"/>
  <c r="D1129" i="1"/>
  <c r="E1055" i="1"/>
  <c r="D1671" i="1"/>
  <c r="E1439" i="1"/>
  <c r="E1807" i="1"/>
  <c r="E2116" i="1"/>
  <c r="D1751" i="1"/>
  <c r="E1607" i="1"/>
  <c r="D2083" i="1"/>
  <c r="D1234" i="1"/>
  <c r="E1737" i="1"/>
  <c r="E1877" i="1"/>
  <c r="E1577" i="1"/>
  <c r="E2097" i="1"/>
  <c r="E1700" i="1"/>
  <c r="E1591" i="1"/>
  <c r="D1617" i="1"/>
  <c r="E862" i="1"/>
  <c r="E1247" i="1"/>
  <c r="D1522" i="1"/>
  <c r="E1832" i="1"/>
  <c r="D1644" i="1"/>
  <c r="D1260" i="1"/>
  <c r="E1706" i="1"/>
  <c r="D1714" i="1"/>
  <c r="D2066" i="1"/>
  <c r="E1723" i="1"/>
  <c r="D1580" i="1"/>
  <c r="D1455" i="1"/>
  <c r="E2099" i="1"/>
  <c r="E2011" i="1"/>
  <c r="E1836" i="1"/>
  <c r="D1154" i="1"/>
  <c r="D1732" i="1"/>
  <c r="E2124" i="1"/>
  <c r="E1819" i="1"/>
  <c r="D2074" i="1"/>
  <c r="D1560" i="1"/>
  <c r="D1277" i="1"/>
  <c r="E1009" i="1"/>
  <c r="E941" i="1"/>
  <c r="E914" i="1"/>
  <c r="D874" i="1"/>
  <c r="E1487" i="1"/>
  <c r="E1673" i="1"/>
  <c r="E1781" i="1"/>
  <c r="E1937" i="1"/>
  <c r="D1383" i="1"/>
  <c r="E2103" i="1"/>
  <c r="D1114" i="1"/>
  <c r="D1436" i="1"/>
  <c r="E1175" i="1"/>
  <c r="E1324" i="1"/>
  <c r="D1974" i="1"/>
  <c r="D1452" i="1"/>
  <c r="E1330" i="1"/>
  <c r="D1798" i="1"/>
  <c r="E1959" i="1"/>
  <c r="D1806" i="1"/>
  <c r="D1871" i="1"/>
  <c r="E1641" i="1"/>
  <c r="D1510" i="1"/>
  <c r="E2117" i="1"/>
  <c r="E959" i="1"/>
  <c r="E1168" i="1"/>
  <c r="E1531" i="1"/>
  <c r="E1741" i="1"/>
  <c r="E1897" i="1"/>
  <c r="D1550" i="1"/>
  <c r="D1542" i="1"/>
  <c r="E1748" i="1"/>
  <c r="E1804" i="1"/>
  <c r="D936" i="1"/>
  <c r="E1372" i="1"/>
  <c r="D1466" i="1"/>
  <c r="D1566" i="1"/>
  <c r="D2146" i="1"/>
  <c r="E1755" i="1"/>
  <c r="D1064" i="1"/>
  <c r="E1859" i="1"/>
  <c r="D1782" i="1"/>
  <c r="D1312" i="1"/>
  <c r="E1903" i="1"/>
  <c r="E1691" i="1"/>
  <c r="D1356" i="1"/>
  <c r="D1459" i="1"/>
  <c r="D992" i="1"/>
  <c r="E1116" i="1"/>
  <c r="E1949" i="1"/>
  <c r="E1808" i="1"/>
  <c r="E1948" i="1"/>
  <c r="E1977" i="1"/>
  <c r="E1932" i="1"/>
  <c r="E829" i="1"/>
  <c r="E1000" i="1"/>
  <c r="E1223" i="1"/>
  <c r="D1494" i="1"/>
  <c r="D1296" i="1"/>
  <c r="E925" i="1"/>
  <c r="E2128" i="1"/>
  <c r="E1519" i="1"/>
  <c r="E1923" i="1"/>
  <c r="D1460" i="1"/>
  <c r="D1332" i="1"/>
  <c r="E1674" i="1"/>
  <c r="E1307" i="1"/>
  <c r="E1955" i="1"/>
  <c r="E1457" i="1"/>
  <c r="D1970" i="1"/>
  <c r="D2067" i="1"/>
  <c r="E2067" i="1"/>
  <c r="E1493" i="1"/>
  <c r="E1509" i="1"/>
  <c r="E1104" i="1"/>
  <c r="D1006" i="1"/>
  <c r="E1360" i="1"/>
  <c r="E1749" i="1"/>
  <c r="E1797" i="1"/>
  <c r="D1638" i="1"/>
  <c r="E1411" i="1"/>
  <c r="D1003" i="1"/>
  <c r="E1692" i="1"/>
  <c r="D1778" i="1"/>
  <c r="E1851" i="1"/>
  <c r="D1458" i="1"/>
  <c r="D1743" i="1"/>
  <c r="D1508" i="1"/>
  <c r="D1257" i="1"/>
  <c r="D1839" i="1"/>
  <c r="D1141" i="1"/>
  <c r="E1251" i="1"/>
  <c r="E1621" i="1"/>
  <c r="D2135" i="1"/>
  <c r="D1217" i="1"/>
  <c r="D1523" i="1"/>
  <c r="D1663" i="1"/>
  <c r="E1521" i="1"/>
  <c r="E1085" i="1"/>
  <c r="E1061" i="1"/>
  <c r="E1728" i="1"/>
  <c r="D915" i="1"/>
  <c r="E1651" i="1"/>
  <c r="E830" i="1"/>
  <c r="E961" i="1"/>
  <c r="E1018" i="1"/>
  <c r="E1311" i="1"/>
  <c r="E828" i="1"/>
  <c r="E1044" i="1"/>
  <c r="E1373" i="1"/>
  <c r="E1322" i="1"/>
  <c r="E1477" i="1"/>
  <c r="E1627" i="1"/>
  <c r="E1909" i="1"/>
  <c r="E1399" i="1"/>
  <c r="E1816" i="1"/>
  <c r="E1920" i="1"/>
  <c r="E1976" i="1"/>
  <c r="E1916" i="1"/>
  <c r="E1939" i="1"/>
  <c r="D1754" i="1"/>
  <c r="E905" i="1"/>
  <c r="E1771" i="1"/>
  <c r="E1038" i="1"/>
  <c r="D1490" i="1"/>
  <c r="D1321" i="1"/>
  <c r="E1339" i="1"/>
  <c r="D1488" i="1"/>
  <c r="E1931" i="1"/>
  <c r="E1349" i="1"/>
  <c r="E1664" i="1"/>
  <c r="E1777" i="1"/>
  <c r="E1002" i="1"/>
  <c r="E884" i="1"/>
  <c r="E1066" i="1"/>
  <c r="E1152" i="1"/>
  <c r="E1640" i="1"/>
  <c r="E1805" i="1"/>
  <c r="E1913" i="1"/>
  <c r="E1965" i="1"/>
  <c r="E1611" i="1"/>
  <c r="E1960" i="1"/>
  <c r="E885" i="1"/>
  <c r="E1275" i="1"/>
  <c r="E1049" i="1"/>
  <c r="E1433" i="1"/>
  <c r="D1716" i="1"/>
  <c r="E1320" i="1"/>
  <c r="D1786" i="1"/>
  <c r="D1642" i="1"/>
  <c r="D1364" i="1"/>
  <c r="D1597" i="1"/>
  <c r="E1355" i="1"/>
  <c r="D2054" i="1"/>
  <c r="E2126" i="1"/>
  <c r="E2123" i="1"/>
  <c r="E1520" i="1"/>
  <c r="D2119" i="1"/>
  <c r="E1585" i="1"/>
  <c r="E945" i="1"/>
  <c r="E1078" i="1"/>
  <c r="D1256" i="1"/>
  <c r="D1253" i="1"/>
  <c r="E1028" i="1"/>
  <c r="E920" i="1"/>
  <c r="E1095" i="1"/>
  <c r="E1172" i="1"/>
  <c r="D1232" i="1"/>
  <c r="E1136" i="1"/>
  <c r="E1884" i="1"/>
  <c r="E1947" i="1"/>
  <c r="E2093" i="1"/>
  <c r="E2032" i="1"/>
  <c r="E1924" i="1"/>
  <c r="E2001" i="1"/>
  <c r="E1151" i="1"/>
  <c r="E1465" i="1"/>
  <c r="E1385" i="1"/>
  <c r="E881" i="1"/>
  <c r="D1794" i="1"/>
  <c r="E2111" i="1"/>
  <c r="D1834" i="1"/>
  <c r="E1350" i="1"/>
  <c r="D1390" i="1"/>
  <c r="E1672" i="1"/>
  <c r="D1314" i="1"/>
  <c r="D1518" i="1"/>
  <c r="E898" i="1"/>
  <c r="D1618" i="1"/>
  <c r="E1765" i="1"/>
  <c r="E1637" i="1"/>
  <c r="E1968" i="1"/>
  <c r="E1964" i="1"/>
  <c r="E2013" i="1"/>
  <c r="E950" i="1"/>
  <c r="D1482" i="1"/>
  <c r="E901" i="1"/>
  <c r="D1342" i="1"/>
  <c r="E1419" i="1"/>
  <c r="E1835" i="1"/>
  <c r="E2130" i="1"/>
  <c r="D1486" i="1"/>
  <c r="E1919" i="1"/>
  <c r="E1576" i="1"/>
  <c r="E1501" i="1"/>
  <c r="E1371" i="1"/>
  <c r="E2138" i="1"/>
  <c r="E1472" i="1"/>
  <c r="E1471" i="1"/>
  <c r="E1306" i="1"/>
  <c r="E1037" i="1"/>
  <c r="D1190" i="1"/>
  <c r="E1661" i="1"/>
  <c r="E1817" i="1"/>
  <c r="D1646" i="1"/>
  <c r="E986" i="1"/>
  <c r="D1117" i="1"/>
  <c r="E1437" i="1"/>
  <c r="D1934" i="1"/>
  <c r="D1898" i="1"/>
  <c r="D1534" i="1"/>
  <c r="D1963" i="1"/>
  <c r="D2134" i="1"/>
  <c r="E1250" i="1"/>
  <c r="E1679" i="1"/>
  <c r="E1662" i="1"/>
  <c r="E842" i="1"/>
  <c r="E1219" i="1"/>
  <c r="D1628" i="1"/>
  <c r="E1115" i="1"/>
  <c r="E997" i="1"/>
  <c r="D994" i="1"/>
  <c r="D1150" i="1"/>
  <c r="E1123" i="1"/>
  <c r="E903" i="1"/>
  <c r="E1259" i="1"/>
  <c r="E1666" i="1"/>
  <c r="E1092" i="1"/>
  <c r="D1762" i="1"/>
  <c r="E2110" i="1"/>
  <c r="D2110" i="1"/>
  <c r="D1289" i="1"/>
  <c r="D1582" i="1"/>
  <c r="E895" i="1"/>
  <c r="E1011" i="1"/>
  <c r="D1285" i="1"/>
  <c r="D1345" i="1"/>
  <c r="D1724" i="1"/>
  <c r="E1073" i="1"/>
  <c r="E1721" i="1"/>
  <c r="E1865" i="1"/>
  <c r="D2024" i="1"/>
  <c r="E1094" i="1"/>
  <c r="E1568" i="1"/>
  <c r="E1578" i="1"/>
  <c r="E1186" i="1"/>
  <c r="D1377" i="1"/>
  <c r="D1428" i="1"/>
  <c r="D2014" i="1"/>
  <c r="E1438" i="1"/>
  <c r="D1438" i="1"/>
  <c r="E1414" i="1"/>
  <c r="D1414" i="1"/>
  <c r="D1276" i="1"/>
  <c r="E1694" i="1"/>
  <c r="D1567" i="1"/>
  <c r="E1567" i="1"/>
  <c r="E1579" i="1"/>
  <c r="E1739" i="1"/>
  <c r="D1293" i="1"/>
  <c r="D1492" i="1"/>
  <c r="E1352" i="1"/>
  <c r="D1842" i="1"/>
  <c r="E1496" i="1"/>
  <c r="D1496" i="1"/>
  <c r="D1174" i="1"/>
  <c r="E1864" i="1"/>
  <c r="D1213" i="1"/>
  <c r="E1343" i="1"/>
  <c r="E861" i="1"/>
  <c r="E1262" i="1"/>
  <c r="D1722" i="1"/>
  <c r="E1382" i="1"/>
  <c r="E1068" i="1"/>
  <c r="E1167" i="1"/>
  <c r="D1540" i="1"/>
  <c r="D1699" i="1"/>
  <c r="D1854" i="1"/>
  <c r="E1867" i="1"/>
  <c r="E1504" i="1"/>
  <c r="D1504" i="1"/>
  <c r="E1422" i="1"/>
  <c r="D1422" i="1"/>
  <c r="E2061" i="1"/>
  <c r="E1410" i="1"/>
  <c r="D1882" i="1"/>
  <c r="E1620" i="1"/>
  <c r="E1594" i="1"/>
  <c r="D1594" i="1"/>
  <c r="E1790" i="1"/>
  <c r="D1790" i="1"/>
  <c r="D1403" i="1"/>
  <c r="E1403" i="1"/>
  <c r="E1195" i="1"/>
  <c r="D1086" i="1"/>
  <c r="D1552" i="1"/>
  <c r="D1237" i="1"/>
  <c r="E1416" i="1"/>
  <c r="E1401" i="1"/>
  <c r="D1401" i="1"/>
  <c r="E1820" i="1"/>
  <c r="E1776" i="1"/>
  <c r="E1120" i="1"/>
  <c r="E1701" i="1"/>
  <c r="E1845" i="1"/>
  <c r="E1780" i="1"/>
  <c r="E1417" i="1"/>
  <c r="D960" i="1"/>
  <c r="D1918" i="1"/>
  <c r="D1269" i="1"/>
  <c r="E1187" i="1"/>
  <c r="E1235" i="1"/>
  <c r="E1365" i="1"/>
  <c r="E1632" i="1"/>
  <c r="E1837" i="1"/>
  <c r="D1216" i="1"/>
  <c r="E1824" i="1"/>
  <c r="E1030" i="1"/>
  <c r="E1124" i="1"/>
  <c r="E1402" i="1"/>
  <c r="E1278" i="1"/>
  <c r="D1539" i="1"/>
  <c r="D948" i="1"/>
  <c r="D1814" i="1"/>
  <c r="E1690" i="1"/>
  <c r="E1426" i="1"/>
  <c r="D1659" i="1"/>
  <c r="D1480" i="1"/>
  <c r="E1681" i="1"/>
  <c r="E1105" i="1"/>
  <c r="E1144" i="1"/>
  <c r="E1702" i="1"/>
  <c r="D1595" i="1"/>
  <c r="D1245" i="1"/>
  <c r="D1268" i="1"/>
  <c r="E1310" i="1"/>
  <c r="D1310" i="1"/>
  <c r="E1902" i="1"/>
  <c r="D1902" i="1"/>
  <c r="D1299" i="1"/>
  <c r="E1299" i="1"/>
  <c r="D1600" i="1"/>
  <c r="D1517" i="1"/>
  <c r="E1710" i="1"/>
  <c r="E1430" i="1"/>
  <c r="E1363" i="1"/>
  <c r="D1548" i="1"/>
  <c r="D1220" i="1"/>
  <c r="D1209" i="1"/>
  <c r="D866" i="1"/>
  <c r="E1957" i="1"/>
  <c r="D1711" i="1"/>
  <c r="D1194" i="1"/>
  <c r="D1254" i="1"/>
  <c r="D1424" i="1"/>
  <c r="E1424" i="1"/>
  <c r="E846" i="1"/>
  <c r="E1177" i="1"/>
  <c r="E1211" i="1"/>
  <c r="E1082" i="1"/>
  <c r="D1252" i="1"/>
  <c r="D1225" i="1"/>
  <c r="D1070" i="1"/>
  <c r="E1215" i="1"/>
  <c r="E953" i="1"/>
  <c r="E1024" i="1"/>
  <c r="E1135" i="1"/>
  <c r="E932" i="1"/>
  <c r="E1156" i="1"/>
  <c r="E1267" i="1"/>
  <c r="E923" i="1"/>
  <c r="E1101" i="1"/>
  <c r="E919" i="1"/>
  <c r="D1224" i="1"/>
  <c r="E1148" i="1"/>
  <c r="E1051" i="1"/>
  <c r="E1163" i="1"/>
  <c r="E935" i="1"/>
  <c r="E856" i="1"/>
  <c r="E902" i="1"/>
  <c r="D1230" i="1"/>
  <c r="D1014" i="1"/>
  <c r="D1071" i="1"/>
  <c r="E1242" i="1"/>
  <c r="D1180" i="1"/>
  <c r="D1210" i="1"/>
  <c r="E1075" i="1"/>
  <c r="D1236" i="1"/>
  <c r="E826" i="1"/>
  <c r="D1067" i="1"/>
  <c r="E1263" i="1"/>
  <c r="E893" i="1"/>
  <c r="D964" i="1"/>
  <c r="D1203" i="1"/>
  <c r="E1203" i="1"/>
  <c r="D1054" i="1"/>
  <c r="E1062" i="1"/>
  <c r="E1119" i="1"/>
  <c r="D1122" i="1"/>
  <c r="E1199" i="1"/>
  <c r="D1189" i="1"/>
  <c r="E833" i="1"/>
  <c r="E1097" i="1"/>
  <c r="E943" i="1"/>
  <c r="E1204" i="1"/>
  <c r="E838" i="1"/>
  <c r="E1087" i="1"/>
  <c r="E1270" i="1"/>
  <c r="D1270" i="1"/>
  <c r="E939" i="1"/>
  <c r="E1021" i="1"/>
  <c r="E1043" i="1"/>
  <c r="E928" i="1"/>
  <c r="D978" i="1"/>
  <c r="E1140" i="1"/>
  <c r="E1184" i="1"/>
  <c r="D996" i="1"/>
  <c r="E1111" i="1"/>
  <c r="D1228" i="1"/>
  <c r="E1057" i="1"/>
  <c r="D970" i="1"/>
  <c r="D1074" i="1"/>
  <c r="E1063" i="1"/>
  <c r="D1100" i="1"/>
  <c r="E1034" i="1"/>
  <c r="E912" i="1"/>
  <c r="E860" i="1"/>
  <c r="D944" i="1"/>
  <c r="E836" i="1"/>
  <c r="E991" i="1"/>
  <c r="E825" i="1"/>
  <c r="E1096" i="1"/>
  <c r="D1096" i="1"/>
  <c r="D980" i="1"/>
  <c r="D844" i="1"/>
  <c r="E831" i="1"/>
  <c r="E998" i="1"/>
  <c r="E863" i="1"/>
  <c r="E824" i="1"/>
  <c r="E985" i="1"/>
  <c r="D954" i="1"/>
  <c r="E958" i="1"/>
  <c r="D1158" i="1"/>
  <c r="E929" i="1"/>
  <c r="D1083" i="1"/>
  <c r="D785" i="1"/>
  <c r="FD768" i="7" s="1"/>
  <c r="E975" i="1"/>
  <c r="E1089" i="1"/>
  <c r="E999" i="1"/>
  <c r="E966" i="1"/>
  <c r="E973" i="1"/>
  <c r="D1110" i="1"/>
  <c r="D962" i="1"/>
  <c r="E850" i="1"/>
  <c r="E822" i="1"/>
  <c r="E1008" i="1"/>
  <c r="D972" i="1"/>
  <c r="E840" i="1"/>
  <c r="E882" i="1"/>
  <c r="E957" i="1"/>
  <c r="E1015" i="1"/>
  <c r="E1013" i="1"/>
  <c r="E834" i="1"/>
  <c r="E854" i="1"/>
  <c r="E921" i="1"/>
  <c r="E1046" i="1"/>
  <c r="D1131" i="1"/>
  <c r="E1131" i="1"/>
  <c r="E969" i="1"/>
  <c r="E847" i="1"/>
  <c r="D1027" i="1"/>
  <c r="E1027" i="1"/>
  <c r="D839" i="1"/>
  <c r="E839" i="1"/>
  <c r="E926" i="1"/>
  <c r="D926" i="1"/>
  <c r="D1040" i="1"/>
  <c r="E1040" i="1"/>
  <c r="D869" i="1"/>
  <c r="E869" i="1"/>
  <c r="D1179" i="1"/>
  <c r="E1179" i="1"/>
  <c r="D875" i="1"/>
  <c r="E875" i="1"/>
  <c r="D857" i="1"/>
  <c r="E857" i="1"/>
  <c r="E1052" i="1"/>
  <c r="D1052" i="1"/>
  <c r="E1106" i="1"/>
  <c r="D1106" i="1"/>
  <c r="E1010" i="1"/>
  <c r="D1010" i="1"/>
  <c r="D1042" i="1"/>
  <c r="E1042" i="1"/>
  <c r="D927" i="1"/>
  <c r="E927" i="1"/>
  <c r="E1169" i="1"/>
  <c r="D1169" i="1"/>
  <c r="E1012" i="1"/>
  <c r="E942" i="1"/>
  <c r="E979" i="1"/>
  <c r="D913" i="1"/>
  <c r="E913" i="1"/>
  <c r="E1162" i="1"/>
  <c r="D1162" i="1"/>
  <c r="D965" i="1"/>
  <c r="E965" i="1"/>
  <c r="D1035" i="1"/>
  <c r="E1035" i="1"/>
  <c r="D909" i="1"/>
  <c r="E909" i="1"/>
  <c r="D889" i="1"/>
  <c r="E889" i="1"/>
  <c r="D897" i="1"/>
  <c r="E897" i="1"/>
  <c r="E934" i="1"/>
  <c r="D871" i="1"/>
  <c r="E871" i="1"/>
  <c r="D841" i="1"/>
  <c r="E841" i="1"/>
  <c r="E1145" i="1"/>
  <c r="D1145" i="1"/>
  <c r="E1004" i="1"/>
  <c r="D1004" i="1"/>
  <c r="D821" i="1"/>
  <c r="E821" i="1"/>
  <c r="D899" i="1"/>
  <c r="E899" i="1"/>
  <c r="E1201" i="1"/>
  <c r="D1201" i="1"/>
  <c r="D1048" i="1"/>
  <c r="E1048" i="1"/>
  <c r="D823" i="1"/>
  <c r="E823" i="1"/>
  <c r="E1146" i="1"/>
  <c r="D1146" i="1"/>
  <c r="E940" i="1"/>
  <c r="D940" i="1"/>
  <c r="D1127" i="1"/>
  <c r="E1127" i="1"/>
  <c r="D995" i="1"/>
  <c r="E995" i="1"/>
  <c r="E976" i="1"/>
  <c r="D976" i="1"/>
  <c r="E984" i="1"/>
  <c r="D984" i="1"/>
  <c r="D1017" i="1"/>
  <c r="E1017" i="1"/>
  <c r="D982" i="1"/>
  <c r="E982" i="1"/>
  <c r="E1023" i="1"/>
  <c r="D1023" i="1"/>
  <c r="E955" i="1"/>
  <c r="D955" i="1"/>
  <c r="E924" i="1"/>
  <c r="E1045" i="1"/>
  <c r="D843" i="1"/>
  <c r="E843" i="1"/>
  <c r="D853" i="1"/>
  <c r="E853" i="1"/>
  <c r="E1022" i="1"/>
  <c r="D1022" i="1"/>
  <c r="D887" i="1"/>
  <c r="E887" i="1"/>
  <c r="E931" i="1"/>
  <c r="D931" i="1"/>
  <c r="E1090" i="1"/>
  <c r="D1090" i="1"/>
  <c r="D918" i="1"/>
  <c r="E918" i="1"/>
  <c r="D1159" i="1"/>
  <c r="E1159" i="1"/>
  <c r="D827" i="1"/>
  <c r="E827" i="1"/>
  <c r="D855" i="1"/>
  <c r="E855" i="1"/>
  <c r="D1183" i="1"/>
  <c r="E1183" i="1"/>
  <c r="D1007" i="1"/>
  <c r="E1007" i="1"/>
  <c r="E930" i="1"/>
  <c r="E1026" i="1"/>
  <c r="D971" i="1"/>
  <c r="E971" i="1"/>
  <c r="E835" i="1"/>
  <c r="D835" i="1"/>
  <c r="D877" i="1"/>
  <c r="E877" i="1"/>
  <c r="D1072" i="1"/>
  <c r="E1072" i="1"/>
  <c r="D891" i="1"/>
  <c r="E891" i="1"/>
  <c r="D1001" i="1"/>
  <c r="E1001" i="1"/>
  <c r="D873" i="1"/>
  <c r="E873" i="1"/>
  <c r="E1166" i="1"/>
  <c r="D1166" i="1"/>
  <c r="D1005" i="1"/>
  <c r="E1005" i="1"/>
  <c r="D1039" i="1"/>
  <c r="E1039" i="1"/>
  <c r="D947" i="1"/>
  <c r="E947" i="1"/>
  <c r="D1081" i="1"/>
  <c r="E1081" i="1"/>
  <c r="E883" i="1"/>
  <c r="D883" i="1"/>
  <c r="E1133" i="1"/>
  <c r="D1133" i="1"/>
  <c r="E1157" i="1"/>
  <c r="D1157" i="1"/>
  <c r="D989" i="1"/>
  <c r="E989" i="1"/>
  <c r="E908" i="1"/>
  <c r="E886" i="1"/>
  <c r="D1036" i="1"/>
  <c r="E977" i="1"/>
  <c r="E952" i="1"/>
  <c r="D952" i="1"/>
  <c r="E987" i="1"/>
  <c r="D987" i="1"/>
  <c r="D1029" i="1"/>
  <c r="E1029" i="1"/>
  <c r="D1065" i="1"/>
  <c r="E1065" i="1"/>
  <c r="D1053" i="1"/>
  <c r="E1053" i="1"/>
  <c r="E938" i="1"/>
  <c r="D938" i="1"/>
  <c r="D867" i="1"/>
  <c r="E867" i="1"/>
  <c r="D974" i="1"/>
  <c r="E974" i="1"/>
  <c r="D981" i="1"/>
  <c r="E981" i="1"/>
  <c r="D910" i="1"/>
  <c r="E1079" i="1"/>
  <c r="D933" i="1"/>
  <c r="E933" i="1"/>
  <c r="D911" i="1"/>
  <c r="E911" i="1"/>
  <c r="D917" i="1"/>
  <c r="E917" i="1"/>
  <c r="D963" i="1"/>
  <c r="E963" i="1"/>
  <c r="D302" i="1"/>
  <c r="FD285" i="7" s="1"/>
  <c r="D294" i="1"/>
  <c r="FD277" i="7" s="1"/>
  <c r="D246" i="1"/>
  <c r="FD229" i="7" s="1"/>
  <c r="D296" i="1"/>
  <c r="FD279" i="7" s="1"/>
  <c r="D331" i="1"/>
  <c r="FD314" i="7" s="1"/>
  <c r="D282" i="1"/>
  <c r="FD265" i="7" s="1"/>
  <c r="D330" i="1"/>
  <c r="FD313" i="7" s="1"/>
  <c r="D26" i="1"/>
  <c r="FD9" i="7" s="1"/>
  <c r="D203" i="1"/>
  <c r="FD186" i="7" s="1"/>
  <c r="D155" i="1"/>
  <c r="FD138" i="7" s="1"/>
  <c r="D107" i="1"/>
  <c r="FD90" i="7" s="1"/>
  <c r="D59" i="1"/>
  <c r="D234" i="1"/>
  <c r="FD217" i="7" s="1"/>
  <c r="D186" i="1"/>
  <c r="FD169" i="7" s="1"/>
  <c r="D138" i="1"/>
  <c r="FD121" i="7" s="1"/>
  <c r="D90" i="1"/>
  <c r="FD73" i="7" s="1"/>
  <c r="D42" i="1"/>
  <c r="FD25" i="7" s="1"/>
  <c r="D325" i="1"/>
  <c r="FD308" i="7" s="1"/>
  <c r="D277" i="1"/>
  <c r="FD260" i="7" s="1"/>
  <c r="D229" i="1"/>
  <c r="FD212" i="7" s="1"/>
  <c r="D181" i="1"/>
  <c r="FD164" i="7" s="1"/>
  <c r="D133" i="1"/>
  <c r="FD116" i="7" s="1"/>
  <c r="D85" i="1"/>
  <c r="FD68" i="7" s="1"/>
  <c r="D208" i="1"/>
  <c r="FD191" i="7" s="1"/>
  <c r="D160" i="1"/>
  <c r="FD143" i="7" s="1"/>
  <c r="D112" i="1"/>
  <c r="FD95" i="7" s="1"/>
  <c r="D64" i="1"/>
  <c r="FD47" i="7" s="1"/>
  <c r="D373" i="1"/>
  <c r="FD356" i="7" s="1"/>
  <c r="D564" i="1"/>
  <c r="FD547" i="7" s="1"/>
  <c r="D425" i="1"/>
  <c r="FD408" i="7" s="1"/>
  <c r="D412" i="1"/>
  <c r="FD395" i="7" s="1"/>
  <c r="D543" i="1"/>
  <c r="FD526" i="7" s="1"/>
  <c r="D323" i="1"/>
  <c r="FD306" i="7" s="1"/>
  <c r="D401" i="1"/>
  <c r="FD384" i="7" s="1"/>
  <c r="D575" i="1"/>
  <c r="FD558" i="7" s="1"/>
  <c r="D623" i="1"/>
  <c r="FD606" i="7" s="1"/>
  <c r="D348" i="1"/>
  <c r="FD331" i="7" s="1"/>
  <c r="D651" i="1"/>
  <c r="FD634" i="7" s="1"/>
  <c r="D499" i="1"/>
  <c r="FD482" i="7" s="1"/>
  <c r="D673" i="1"/>
  <c r="FD656" i="7" s="1"/>
  <c r="D618" i="1"/>
  <c r="FD601" i="7" s="1"/>
  <c r="D490" i="1"/>
  <c r="FD473" i="7" s="1"/>
  <c r="D551" i="1"/>
  <c r="FD534" i="7" s="1"/>
  <c r="D540" i="1"/>
  <c r="FD523" i="7" s="1"/>
  <c r="D642" i="1"/>
  <c r="FD625" i="7" s="1"/>
  <c r="D756" i="1"/>
  <c r="FD739" i="7" s="1"/>
  <c r="D804" i="1"/>
  <c r="FD787" i="7" s="1"/>
  <c r="D751" i="1"/>
  <c r="FD734" i="7" s="1"/>
  <c r="D803" i="1"/>
  <c r="FD786" i="7" s="1"/>
  <c r="D793" i="1"/>
  <c r="FD776" i="7" s="1"/>
  <c r="D698" i="1"/>
  <c r="FD681" i="7" s="1"/>
  <c r="D723" i="1"/>
  <c r="FD706" i="7" s="1"/>
  <c r="D761" i="1"/>
  <c r="FD744" i="7" s="1"/>
  <c r="D30" i="1"/>
  <c r="FD13" i="7" s="1"/>
  <c r="D199" i="1"/>
  <c r="FD182" i="7" s="1"/>
  <c r="D151" i="1"/>
  <c r="FD134" i="7" s="1"/>
  <c r="D103" i="1"/>
  <c r="FD86" i="7" s="1"/>
  <c r="D55" i="1"/>
  <c r="FD38" i="7" s="1"/>
  <c r="D230" i="1"/>
  <c r="FD213" i="7" s="1"/>
  <c r="D182" i="1"/>
  <c r="FD165" i="7" s="1"/>
  <c r="D134" i="1"/>
  <c r="FD117" i="7" s="1"/>
  <c r="D86" i="1"/>
  <c r="FD69" i="7" s="1"/>
  <c r="D38" i="1"/>
  <c r="FD21" i="7" s="1"/>
  <c r="D322" i="1"/>
  <c r="FD305" i="7" s="1"/>
  <c r="D321" i="1"/>
  <c r="FD304" i="7" s="1"/>
  <c r="D273" i="1"/>
  <c r="FD256" i="7" s="1"/>
  <c r="D274" i="1"/>
  <c r="FD257" i="7" s="1"/>
  <c r="D225" i="1"/>
  <c r="FD208" i="7" s="1"/>
  <c r="D177" i="1"/>
  <c r="FD160" i="7" s="1"/>
  <c r="D129" i="1"/>
  <c r="FD112" i="7" s="1"/>
  <c r="D81" i="1"/>
  <c r="FD64" i="7" s="1"/>
  <c r="D252" i="1"/>
  <c r="FD235" i="7" s="1"/>
  <c r="D204" i="1"/>
  <c r="FD187" i="7" s="1"/>
  <c r="D156" i="1"/>
  <c r="FD139" i="7" s="1"/>
  <c r="D108" i="1"/>
  <c r="FD91" i="7" s="1"/>
  <c r="D60" i="1"/>
  <c r="FD43" i="7" s="1"/>
  <c r="D239" i="1"/>
  <c r="FD222" i="7" s="1"/>
  <c r="D421" i="1"/>
  <c r="FD404" i="7" s="1"/>
  <c r="D456" i="1"/>
  <c r="FD439" i="7" s="1"/>
  <c r="D369" i="1"/>
  <c r="FD352" i="7" s="1"/>
  <c r="D579" i="1"/>
  <c r="FD562" i="7" s="1"/>
  <c r="D627" i="1"/>
  <c r="FD610" i="7" s="1"/>
  <c r="D365" i="1"/>
  <c r="FD348" i="7" s="1"/>
  <c r="D522" i="1"/>
  <c r="FD505" i="7" s="1"/>
  <c r="D638" i="1"/>
  <c r="FD621" i="7" s="1"/>
  <c r="D380" i="1"/>
  <c r="FD363" i="7" s="1"/>
  <c r="D697" i="1"/>
  <c r="FD680" i="7" s="1"/>
  <c r="D647" i="1"/>
  <c r="FD630" i="7" s="1"/>
  <c r="D502" i="1"/>
  <c r="FD485" i="7" s="1"/>
  <c r="D658" i="1"/>
  <c r="FD641" i="7" s="1"/>
  <c r="D563" i="1"/>
  <c r="FD546" i="7" s="1"/>
  <c r="D577" i="1"/>
  <c r="FD560" i="7" s="1"/>
  <c r="D729" i="1"/>
  <c r="FD712" i="7" s="1"/>
  <c r="D654" i="1"/>
  <c r="FD637" i="7" s="1"/>
  <c r="D661" i="1"/>
  <c r="FD644" i="7" s="1"/>
  <c r="D760" i="1"/>
  <c r="FD743" i="7" s="1"/>
  <c r="D808" i="1"/>
  <c r="FD791" i="7" s="1"/>
  <c r="D682" i="1"/>
  <c r="FD665" i="7" s="1"/>
  <c r="D765" i="1"/>
  <c r="FD748" i="7" s="1"/>
  <c r="D815" i="1"/>
  <c r="FD798" i="7" s="1"/>
  <c r="D805" i="1"/>
  <c r="FD788" i="7" s="1"/>
  <c r="D710" i="1"/>
  <c r="FD693" i="7" s="1"/>
  <c r="D735" i="1"/>
  <c r="FD718" i="7" s="1"/>
  <c r="D773" i="1"/>
  <c r="FD756" i="7" s="1"/>
  <c r="D235" i="1"/>
  <c r="FD218" i="7" s="1"/>
  <c r="D344" i="1"/>
  <c r="FD327" i="7" s="1"/>
  <c r="D195" i="1"/>
  <c r="FD178" i="7" s="1"/>
  <c r="D147" i="1"/>
  <c r="FD130" i="7" s="1"/>
  <c r="D99" i="1"/>
  <c r="FD82" i="7" s="1"/>
  <c r="D51" i="1"/>
  <c r="FD34" i="7" s="1"/>
  <c r="D226" i="1"/>
  <c r="FD209" i="7" s="1"/>
  <c r="D227" i="1"/>
  <c r="FD210" i="7" s="1"/>
  <c r="D178" i="1"/>
  <c r="FD161" i="7" s="1"/>
  <c r="D130" i="1"/>
  <c r="FD113" i="7" s="1"/>
  <c r="D82" i="1"/>
  <c r="FD65" i="7" s="1"/>
  <c r="D34" i="1"/>
  <c r="FD17" i="7" s="1"/>
  <c r="D317" i="1"/>
  <c r="FD300" i="7" s="1"/>
  <c r="D318" i="1"/>
  <c r="FD301" i="7" s="1"/>
  <c r="D269" i="1"/>
  <c r="FD252" i="7" s="1"/>
  <c r="D221" i="1"/>
  <c r="FD204" i="7" s="1"/>
  <c r="D173" i="1"/>
  <c r="FD156" i="7" s="1"/>
  <c r="D125" i="1"/>
  <c r="FD108" i="7" s="1"/>
  <c r="D77" i="1"/>
  <c r="FD60" i="7" s="1"/>
  <c r="D248" i="1"/>
  <c r="FD231" i="7" s="1"/>
  <c r="D200" i="1"/>
  <c r="FD183" i="7" s="1"/>
  <c r="D152" i="1"/>
  <c r="FD135" i="7" s="1"/>
  <c r="D104" i="1"/>
  <c r="FD87" i="7" s="1"/>
  <c r="D56" i="1"/>
  <c r="FD39" i="7" s="1"/>
  <c r="D569" i="1"/>
  <c r="FD552" i="7" s="1"/>
  <c r="D447" i="1"/>
  <c r="FD430" i="7" s="1"/>
  <c r="D556" i="1"/>
  <c r="FD539" i="7" s="1"/>
  <c r="D478" i="1"/>
  <c r="FD461" i="7" s="1"/>
  <c r="D328" i="1"/>
  <c r="FD311" i="7" s="1"/>
  <c r="D583" i="1"/>
  <c r="FD566" i="7" s="1"/>
  <c r="D231" i="1"/>
  <c r="FD214" i="7" s="1"/>
  <c r="D461" i="1"/>
  <c r="FD444" i="7" s="1"/>
  <c r="D650" i="1"/>
  <c r="FD633" i="7" s="1"/>
  <c r="D547" i="1"/>
  <c r="FD530" i="7" s="1"/>
  <c r="D404" i="1"/>
  <c r="FD387" i="7" s="1"/>
  <c r="D745" i="1"/>
  <c r="FD728" i="7" s="1"/>
  <c r="D514" i="1"/>
  <c r="FD497" i="7" s="1"/>
  <c r="D407" i="1"/>
  <c r="FD390" i="7" s="1"/>
  <c r="D621" i="1"/>
  <c r="FD604" i="7" s="1"/>
  <c r="D589" i="1"/>
  <c r="FD572" i="7" s="1"/>
  <c r="D681" i="1"/>
  <c r="FD664" i="7" s="1"/>
  <c r="D764" i="1"/>
  <c r="FD747" i="7" s="1"/>
  <c r="D812" i="1"/>
  <c r="FD795" i="7" s="1"/>
  <c r="D691" i="1"/>
  <c r="FD674" i="7" s="1"/>
  <c r="D738" i="1"/>
  <c r="FD721" i="7" s="1"/>
  <c r="D777" i="1"/>
  <c r="FD760" i="7" s="1"/>
  <c r="D672" i="1"/>
  <c r="FD655" i="7" s="1"/>
  <c r="D817" i="1"/>
  <c r="FD800" i="7" s="1"/>
  <c r="D722" i="1"/>
  <c r="FD705" i="7" s="1"/>
  <c r="D254" i="1"/>
  <c r="FD237" i="7" s="1"/>
  <c r="D255" i="1"/>
  <c r="FD238" i="7" s="1"/>
  <c r="D191" i="1"/>
  <c r="FD174" i="7" s="1"/>
  <c r="D143" i="1"/>
  <c r="FD126" i="7" s="1"/>
  <c r="D95" i="1"/>
  <c r="FD78" i="7" s="1"/>
  <c r="D47" i="1"/>
  <c r="FD30" i="7" s="1"/>
  <c r="D222" i="1"/>
  <c r="FD205" i="7" s="1"/>
  <c r="D174" i="1"/>
  <c r="FD157" i="7" s="1"/>
  <c r="D126" i="1"/>
  <c r="FD109" i="7" s="1"/>
  <c r="D78" i="1"/>
  <c r="FD61" i="7" s="1"/>
  <c r="D340" i="1"/>
  <c r="FD323" i="7" s="1"/>
  <c r="D256" i="1"/>
  <c r="FD239" i="7" s="1"/>
  <c r="D275" i="1"/>
  <c r="FD258" i="7" s="1"/>
  <c r="D284" i="1"/>
  <c r="FD267" i="7" s="1"/>
  <c r="D319" i="1"/>
  <c r="FD302" i="7" s="1"/>
  <c r="D332" i="1"/>
  <c r="FD315" i="7" s="1"/>
  <c r="D271" i="1"/>
  <c r="FD254" i="7" s="1"/>
  <c r="D276" i="1"/>
  <c r="FD259" i="7" s="1"/>
  <c r="D311" i="1"/>
  <c r="FD294" i="7" s="1"/>
  <c r="D324" i="1"/>
  <c r="FD307" i="7" s="1"/>
  <c r="D247" i="1"/>
  <c r="FD230" i="7" s="1"/>
  <c r="D267" i="1"/>
  <c r="FD250" i="7" s="1"/>
  <c r="D272" i="1"/>
  <c r="FD255" i="7" s="1"/>
  <c r="D303" i="1"/>
  <c r="FD286" i="7" s="1"/>
  <c r="D316" i="1"/>
  <c r="FD299" i="7" s="1"/>
  <c r="D299" i="1"/>
  <c r="FD282" i="7" s="1"/>
  <c r="D359" i="1"/>
  <c r="FD342" i="7" s="1"/>
  <c r="D372" i="1"/>
  <c r="FD355" i="7" s="1"/>
  <c r="D438" i="1"/>
  <c r="FD421" i="7" s="1"/>
  <c r="D384" i="1"/>
  <c r="FD367" i="7" s="1"/>
  <c r="D394" i="1"/>
  <c r="FD377" i="7" s="1"/>
  <c r="D434" i="1"/>
  <c r="FD417" i="7" s="1"/>
  <c r="D360" i="1"/>
  <c r="FD343" i="7" s="1"/>
  <c r="D367" i="1"/>
  <c r="FD350" i="7" s="1"/>
  <c r="D417" i="1"/>
  <c r="FD400" i="7" s="1"/>
  <c r="D430" i="1"/>
  <c r="FD413" i="7" s="1"/>
  <c r="D465" i="1"/>
  <c r="FD448" i="7" s="1"/>
  <c r="D513" i="1"/>
  <c r="FD496" i="7" s="1"/>
  <c r="D561" i="1"/>
  <c r="FD544" i="7" s="1"/>
  <c r="D351" i="1"/>
  <c r="FD334" i="7" s="1"/>
  <c r="D390" i="1"/>
  <c r="FD373" i="7" s="1"/>
  <c r="D413" i="1"/>
  <c r="FD396" i="7" s="1"/>
  <c r="D368" i="1"/>
  <c r="FD351" i="7" s="1"/>
  <c r="D395" i="1"/>
  <c r="FD378" i="7" s="1"/>
  <c r="D409" i="1"/>
  <c r="FD392" i="7" s="1"/>
  <c r="D422" i="1"/>
  <c r="FD405" i="7" s="1"/>
  <c r="D435" i="1"/>
  <c r="FD418" i="7" s="1"/>
  <c r="D448" i="1"/>
  <c r="FD431" i="7" s="1"/>
  <c r="D457" i="1"/>
  <c r="FD440" i="7" s="1"/>
  <c r="D470" i="1"/>
  <c r="FD453" i="7" s="1"/>
  <c r="D483" i="1"/>
  <c r="FD466" i="7" s="1"/>
  <c r="D496" i="1"/>
  <c r="FD479" i="7" s="1"/>
  <c r="D505" i="1"/>
  <c r="FD488" i="7" s="1"/>
  <c r="D518" i="1"/>
  <c r="FD501" i="7" s="1"/>
  <c r="D531" i="1"/>
  <c r="FD514" i="7" s="1"/>
  <c r="D544" i="1"/>
  <c r="FD527" i="7" s="1"/>
  <c r="D553" i="1"/>
  <c r="FD536" i="7" s="1"/>
  <c r="D566" i="1"/>
  <c r="FD549" i="7" s="1"/>
  <c r="D391" i="1"/>
  <c r="FD374" i="7" s="1"/>
  <c r="D414" i="1"/>
  <c r="FD397" i="7" s="1"/>
  <c r="D427" i="1"/>
  <c r="FD410" i="7" s="1"/>
  <c r="D440" i="1"/>
  <c r="FD423" i="7" s="1"/>
  <c r="D449" i="1"/>
  <c r="FD432" i="7" s="1"/>
  <c r="D462" i="1"/>
  <c r="FD445" i="7" s="1"/>
  <c r="D475" i="1"/>
  <c r="FD458" i="7" s="1"/>
  <c r="D488" i="1"/>
  <c r="FD471" i="7" s="1"/>
  <c r="D497" i="1"/>
  <c r="FD480" i="7" s="1"/>
  <c r="D510" i="1"/>
  <c r="FD493" i="7" s="1"/>
  <c r="D523" i="1"/>
  <c r="FD506" i="7" s="1"/>
  <c r="D536" i="1"/>
  <c r="FD519" i="7" s="1"/>
  <c r="D545" i="1"/>
  <c r="FD528" i="7" s="1"/>
  <c r="D363" i="1"/>
  <c r="FD346" i="7" s="1"/>
  <c r="D396" i="1"/>
  <c r="FD379" i="7" s="1"/>
  <c r="D410" i="1"/>
  <c r="FD393" i="7" s="1"/>
  <c r="D423" i="1"/>
  <c r="FD406" i="7" s="1"/>
  <c r="D436" i="1"/>
  <c r="FD419" i="7" s="1"/>
  <c r="D445" i="1"/>
  <c r="FD428" i="7" s="1"/>
  <c r="D458" i="1"/>
  <c r="FD441" i="7" s="1"/>
  <c r="D471" i="1"/>
  <c r="FD454" i="7" s="1"/>
  <c r="D484" i="1"/>
  <c r="FD467" i="7" s="1"/>
  <c r="D493" i="1"/>
  <c r="FD476" i="7" s="1"/>
  <c r="D506" i="1"/>
  <c r="FD489" i="7" s="1"/>
  <c r="D519" i="1"/>
  <c r="FD502" i="7" s="1"/>
  <c r="D532" i="1"/>
  <c r="FD515" i="7" s="1"/>
  <c r="D541" i="1"/>
  <c r="FD524" i="7" s="1"/>
  <c r="D554" i="1"/>
  <c r="FD537" i="7" s="1"/>
  <c r="D567" i="1"/>
  <c r="FD550" i="7" s="1"/>
  <c r="D387" i="1"/>
  <c r="FD370" i="7" s="1"/>
  <c r="D364" i="1"/>
  <c r="FD347" i="7" s="1"/>
  <c r="D371" i="1"/>
  <c r="FD354" i="7" s="1"/>
  <c r="D392" i="1"/>
  <c r="FD375" i="7" s="1"/>
  <c r="D402" i="1"/>
  <c r="FD385" i="7" s="1"/>
  <c r="D415" i="1"/>
  <c r="FD398" i="7" s="1"/>
  <c r="D428" i="1"/>
  <c r="FD411" i="7" s="1"/>
  <c r="D437" i="1"/>
  <c r="FD420" i="7" s="1"/>
  <c r="D450" i="1"/>
  <c r="FD433" i="7" s="1"/>
  <c r="D463" i="1"/>
  <c r="FD446" i="7" s="1"/>
  <c r="D476" i="1"/>
  <c r="FD459" i="7" s="1"/>
  <c r="D485" i="1"/>
  <c r="FD468" i="7" s="1"/>
  <c r="D498" i="1"/>
  <c r="FD481" i="7" s="1"/>
  <c r="D511" i="1"/>
  <c r="FD494" i="7" s="1"/>
  <c r="D524" i="1"/>
  <c r="FD507" i="7" s="1"/>
  <c r="D533" i="1"/>
  <c r="FD516" i="7" s="1"/>
  <c r="D546" i="1"/>
  <c r="FD529" i="7" s="1"/>
  <c r="D559" i="1"/>
  <c r="FD542" i="7" s="1"/>
  <c r="D572" i="1"/>
  <c r="FD555" i="7" s="1"/>
  <c r="D576" i="1"/>
  <c r="FD559" i="7" s="1"/>
  <c r="D580" i="1"/>
  <c r="FD563" i="7" s="1"/>
  <c r="D584" i="1"/>
  <c r="FD567" i="7" s="1"/>
  <c r="D588" i="1"/>
  <c r="FD571" i="7" s="1"/>
  <c r="D592" i="1"/>
  <c r="FD575" i="7" s="1"/>
  <c r="D596" i="1"/>
  <c r="FD579" i="7" s="1"/>
  <c r="D600" i="1"/>
  <c r="FD583" i="7" s="1"/>
  <c r="D604" i="1"/>
  <c r="FD587" i="7" s="1"/>
  <c r="D608" i="1"/>
  <c r="FD591" i="7" s="1"/>
  <c r="D612" i="1"/>
  <c r="FD595" i="7" s="1"/>
  <c r="D347" i="1"/>
  <c r="FD330" i="7" s="1"/>
  <c r="D383" i="1"/>
  <c r="FD366" i="7" s="1"/>
  <c r="D411" i="1"/>
  <c r="FD394" i="7" s="1"/>
  <c r="D424" i="1"/>
  <c r="FD407" i="7" s="1"/>
  <c r="D433" i="1"/>
  <c r="FD416" i="7" s="1"/>
  <c r="D446" i="1"/>
  <c r="FD429" i="7" s="1"/>
  <c r="D459" i="1"/>
  <c r="FD442" i="7" s="1"/>
  <c r="D472" i="1"/>
  <c r="FD455" i="7" s="1"/>
  <c r="D481" i="1"/>
  <c r="FD464" i="7" s="1"/>
  <c r="D494" i="1"/>
  <c r="FD477" i="7" s="1"/>
  <c r="D507" i="1"/>
  <c r="FD490" i="7" s="1"/>
  <c r="D520" i="1"/>
  <c r="FD503" i="7" s="1"/>
  <c r="D529" i="1"/>
  <c r="FD512" i="7" s="1"/>
  <c r="D542" i="1"/>
  <c r="FD525" i="7" s="1"/>
  <c r="D555" i="1"/>
  <c r="FD538" i="7" s="1"/>
  <c r="D568" i="1"/>
  <c r="FD551" i="7" s="1"/>
  <c r="D616" i="1"/>
  <c r="FD599" i="7" s="1"/>
  <c r="D644" i="1"/>
  <c r="FD627" i="7" s="1"/>
  <c r="D656" i="1"/>
  <c r="FD639" i="7" s="1"/>
  <c r="D718" i="1"/>
  <c r="FD701" i="7" s="1"/>
  <c r="D624" i="1"/>
  <c r="FD607" i="7" s="1"/>
  <c r="D714" i="1"/>
  <c r="FD697" i="7" s="1"/>
  <c r="D632" i="1"/>
  <c r="FD615" i="7" s="1"/>
  <c r="D652" i="1"/>
  <c r="FD635" i="7" s="1"/>
  <c r="D668" i="1"/>
  <c r="FD651" i="7" s="1"/>
  <c r="D679" i="1"/>
  <c r="FD662" i="7" s="1"/>
  <c r="D706" i="1"/>
  <c r="FD689" i="7" s="1"/>
  <c r="D719" i="1"/>
  <c r="FD702" i="7" s="1"/>
  <c r="D732" i="1"/>
  <c r="FD715" i="7" s="1"/>
  <c r="D754" i="1"/>
  <c r="FD737" i="7" s="1"/>
  <c r="D758" i="1"/>
  <c r="FD741" i="7" s="1"/>
  <c r="D762" i="1"/>
  <c r="FD745" i="7" s="1"/>
  <c r="D766" i="1"/>
  <c r="FD749" i="7" s="1"/>
  <c r="D770" i="1"/>
  <c r="FD753" i="7" s="1"/>
  <c r="D774" i="1"/>
  <c r="FD757" i="7" s="1"/>
  <c r="D778" i="1"/>
  <c r="FD761" i="7" s="1"/>
  <c r="D782" i="1"/>
  <c r="FD765" i="7" s="1"/>
  <c r="D786" i="1"/>
  <c r="FD769" i="7" s="1"/>
  <c r="D790" i="1"/>
  <c r="FD773" i="7" s="1"/>
  <c r="D794" i="1"/>
  <c r="FD777" i="7" s="1"/>
  <c r="D798" i="1"/>
  <c r="FD781" i="7" s="1"/>
  <c r="D802" i="1"/>
  <c r="FD785" i="7" s="1"/>
  <c r="D806" i="1"/>
  <c r="FD789" i="7" s="1"/>
  <c r="D810" i="1"/>
  <c r="FD793" i="7" s="1"/>
  <c r="D814" i="1"/>
  <c r="FD797" i="7" s="1"/>
  <c r="D818" i="1"/>
  <c r="FD801" i="7" s="1"/>
  <c r="D684" i="1"/>
  <c r="FD667" i="7" s="1"/>
  <c r="D702" i="1"/>
  <c r="FD685" i="7" s="1"/>
  <c r="D715" i="1"/>
  <c r="FD698" i="7" s="1"/>
  <c r="D728" i="1"/>
  <c r="FD711" i="7" s="1"/>
  <c r="D640" i="1"/>
  <c r="FD623" i="7" s="1"/>
  <c r="D620" i="1"/>
  <c r="FD603" i="7" s="1"/>
  <c r="D664" i="1"/>
  <c r="FD647" i="7" s="1"/>
  <c r="D680" i="1"/>
  <c r="FD663" i="7" s="1"/>
  <c r="D694" i="1"/>
  <c r="FD677" i="7" s="1"/>
  <c r="D707" i="1"/>
  <c r="FD690" i="7" s="1"/>
  <c r="D720" i="1"/>
  <c r="FD703" i="7" s="1"/>
  <c r="D755" i="1"/>
  <c r="FD738" i="7" s="1"/>
  <c r="D759" i="1"/>
  <c r="FD742" i="7" s="1"/>
  <c r="D763" i="1"/>
  <c r="FD746" i="7" s="1"/>
  <c r="D767" i="1"/>
  <c r="FD750" i="7" s="1"/>
  <c r="D771" i="1"/>
  <c r="FD754" i="7" s="1"/>
  <c r="D775" i="1"/>
  <c r="FD758" i="7" s="1"/>
  <c r="D779" i="1"/>
  <c r="FD762" i="7" s="1"/>
  <c r="D783" i="1"/>
  <c r="FD766" i="7" s="1"/>
  <c r="D648" i="1"/>
  <c r="FD631" i="7" s="1"/>
  <c r="D628" i="1"/>
  <c r="FD611" i="7" s="1"/>
  <c r="D699" i="1"/>
  <c r="FD682" i="7" s="1"/>
  <c r="D712" i="1"/>
  <c r="FD695" i="7" s="1"/>
  <c r="D734" i="1"/>
  <c r="FD717" i="7" s="1"/>
  <c r="D747" i="1"/>
  <c r="FD730" i="7" s="1"/>
  <c r="D655" i="1"/>
  <c r="FD638" i="7" s="1"/>
  <c r="D660" i="1"/>
  <c r="FD643" i="7" s="1"/>
  <c r="D636" i="1"/>
  <c r="FD619" i="7" s="1"/>
  <c r="D313" i="1"/>
  <c r="FD296" i="7" s="1"/>
  <c r="D314" i="1"/>
  <c r="FD297" i="7" s="1"/>
  <c r="D265" i="1"/>
  <c r="FD248" i="7" s="1"/>
  <c r="D217" i="1"/>
  <c r="FD200" i="7" s="1"/>
  <c r="D169" i="1"/>
  <c r="FD152" i="7" s="1"/>
  <c r="D121" i="1"/>
  <c r="FD104" i="7" s="1"/>
  <c r="D73" i="1"/>
  <c r="FD56" i="7" s="1"/>
  <c r="D244" i="1"/>
  <c r="FD227" i="7" s="1"/>
  <c r="D196" i="1"/>
  <c r="FD179" i="7" s="1"/>
  <c r="D148" i="1"/>
  <c r="FD131" i="7" s="1"/>
  <c r="D100" i="1"/>
  <c r="FD83" i="7" s="1"/>
  <c r="D52" i="1"/>
  <c r="FD35" i="7" s="1"/>
  <c r="D388" i="1"/>
  <c r="FD371" i="7" s="1"/>
  <c r="D565" i="1"/>
  <c r="FD548" i="7" s="1"/>
  <c r="D491" i="1"/>
  <c r="FD474" i="7" s="1"/>
  <c r="D381" i="1"/>
  <c r="FD364" i="7" s="1"/>
  <c r="D587" i="1"/>
  <c r="FD570" i="7" s="1"/>
  <c r="D295" i="1"/>
  <c r="FD278" i="7" s="1"/>
  <c r="D393" i="1"/>
  <c r="FD376" i="7" s="1"/>
  <c r="D356" i="1"/>
  <c r="FD339" i="7" s="1"/>
  <c r="D486" i="1"/>
  <c r="FD469" i="7" s="1"/>
  <c r="D657" i="1"/>
  <c r="FD640" i="7" s="1"/>
  <c r="D570" i="1"/>
  <c r="FD553" i="7" s="1"/>
  <c r="D753" i="1"/>
  <c r="FD736" i="7" s="1"/>
  <c r="D662" i="1"/>
  <c r="FD645" i="7" s="1"/>
  <c r="D452" i="1"/>
  <c r="FD435" i="7" s="1"/>
  <c r="D441" i="1"/>
  <c r="FD424" i="7" s="1"/>
  <c r="D646" i="1"/>
  <c r="FD629" i="7" s="1"/>
  <c r="D538" i="1"/>
  <c r="FD521" i="7" s="1"/>
  <c r="D674" i="1"/>
  <c r="FD657" i="7" s="1"/>
  <c r="D419" i="1"/>
  <c r="FD402" i="7" s="1"/>
  <c r="D665" i="1"/>
  <c r="FD648" i="7" s="1"/>
  <c r="D601" i="1"/>
  <c r="FD584" i="7" s="1"/>
  <c r="D670" i="1"/>
  <c r="FD653" i="7" s="1"/>
  <c r="D686" i="1"/>
  <c r="FD669" i="7" s="1"/>
  <c r="D768" i="1"/>
  <c r="FD751" i="7" s="1"/>
  <c r="D816" i="1"/>
  <c r="FD799" i="7" s="1"/>
  <c r="D750" i="1"/>
  <c r="FD733" i="7" s="1"/>
  <c r="D789" i="1"/>
  <c r="FD772" i="7" s="1"/>
  <c r="D696" i="1"/>
  <c r="FD679" i="7" s="1"/>
  <c r="D746" i="1"/>
  <c r="FD729" i="7" s="1"/>
  <c r="D797" i="1"/>
  <c r="FD780" i="7" s="1"/>
  <c r="D28" i="1"/>
  <c r="FD11" i="7" s="1"/>
  <c r="D263" i="1"/>
  <c r="FD246" i="7" s="1"/>
  <c r="D187" i="1"/>
  <c r="FD170" i="7" s="1"/>
  <c r="D139" i="1"/>
  <c r="FD122" i="7" s="1"/>
  <c r="D91" i="1"/>
  <c r="FD74" i="7" s="1"/>
  <c r="D43" i="1"/>
  <c r="FD26" i="7" s="1"/>
  <c r="D218" i="1"/>
  <c r="FD201" i="7" s="1"/>
  <c r="D170" i="1"/>
  <c r="FD153" i="7" s="1"/>
  <c r="D122" i="1"/>
  <c r="FD105" i="7" s="1"/>
  <c r="D74" i="1"/>
  <c r="FD57" i="7" s="1"/>
  <c r="D357" i="1"/>
  <c r="FD340" i="7" s="1"/>
  <c r="D309" i="1"/>
  <c r="FD292" i="7" s="1"/>
  <c r="D261" i="1"/>
  <c r="FD244" i="7" s="1"/>
  <c r="D213" i="1"/>
  <c r="FD196" i="7" s="1"/>
  <c r="D165" i="1"/>
  <c r="FD148" i="7" s="1"/>
  <c r="D117" i="1"/>
  <c r="FD100" i="7" s="1"/>
  <c r="D69" i="1"/>
  <c r="FD52" i="7" s="1"/>
  <c r="D240" i="1"/>
  <c r="FD223" i="7" s="1"/>
  <c r="D192" i="1"/>
  <c r="FD175" i="7" s="1"/>
  <c r="D144" i="1"/>
  <c r="FD127" i="7" s="1"/>
  <c r="D96" i="1"/>
  <c r="FD79" i="7" s="1"/>
  <c r="D48" i="1"/>
  <c r="FD31" i="7" s="1"/>
  <c r="D473" i="1"/>
  <c r="FD456" i="7" s="1"/>
  <c r="D268" i="1"/>
  <c r="FD251" i="7" s="1"/>
  <c r="D460" i="1"/>
  <c r="FD443" i="7" s="1"/>
  <c r="D270" i="1"/>
  <c r="FD253" i="7" s="1"/>
  <c r="D370" i="1"/>
  <c r="FD353" i="7" s="1"/>
  <c r="D591" i="1"/>
  <c r="FD574" i="7" s="1"/>
  <c r="D509" i="1"/>
  <c r="FD492" i="7" s="1"/>
  <c r="D677" i="1"/>
  <c r="FD660" i="7" s="1"/>
  <c r="D582" i="1"/>
  <c r="FD565" i="7" s="1"/>
  <c r="D416" i="1"/>
  <c r="FD399" i="7" s="1"/>
  <c r="D500" i="1"/>
  <c r="FD483" i="7" s="1"/>
  <c r="D453" i="1"/>
  <c r="FD436" i="7" s="1"/>
  <c r="D693" i="1"/>
  <c r="FD676" i="7" s="1"/>
  <c r="D550" i="1"/>
  <c r="FD533" i="7" s="1"/>
  <c r="D689" i="1"/>
  <c r="FD672" i="7" s="1"/>
  <c r="D431" i="1"/>
  <c r="FD414" i="7" s="1"/>
  <c r="D669" i="1"/>
  <c r="FD652" i="7" s="1"/>
  <c r="D613" i="1"/>
  <c r="FD596" i="7" s="1"/>
  <c r="D725" i="1"/>
  <c r="FD708" i="7" s="1"/>
  <c r="D721" i="1"/>
  <c r="FD704" i="7" s="1"/>
  <c r="D614" i="1"/>
  <c r="FD597" i="7" s="1"/>
  <c r="D772" i="1"/>
  <c r="FD755" i="7" s="1"/>
  <c r="D376" i="1"/>
  <c r="FD359" i="7" s="1"/>
  <c r="D704" i="1"/>
  <c r="FD687" i="7" s="1"/>
  <c r="D787" i="1"/>
  <c r="FD770" i="7" s="1"/>
  <c r="D801" i="1"/>
  <c r="FD784" i="7" s="1"/>
  <c r="D744" i="1"/>
  <c r="FD727" i="7" s="1"/>
  <c r="D795" i="1"/>
  <c r="FD778" i="7" s="1"/>
  <c r="D809" i="1"/>
  <c r="FD792" i="7" s="1"/>
  <c r="D32" i="1"/>
  <c r="FD15" i="7" s="1"/>
  <c r="D278" i="1"/>
  <c r="FD261" i="7" s="1"/>
  <c r="D279" i="1"/>
  <c r="FD262" i="7" s="1"/>
  <c r="D24" i="1"/>
  <c r="FD7" i="7" s="1"/>
  <c r="D183" i="1"/>
  <c r="FD166" i="7" s="1"/>
  <c r="D135" i="1"/>
  <c r="FD118" i="7" s="1"/>
  <c r="D87" i="1"/>
  <c r="FD70" i="7" s="1"/>
  <c r="D39" i="1"/>
  <c r="FD22" i="7" s="1"/>
  <c r="D214" i="1"/>
  <c r="FD197" i="7" s="1"/>
  <c r="D166" i="1"/>
  <c r="FD149" i="7" s="1"/>
  <c r="D118" i="1"/>
  <c r="FD101" i="7" s="1"/>
  <c r="D70" i="1"/>
  <c r="FD53" i="7" s="1"/>
  <c r="D353" i="1"/>
  <c r="FD336" i="7" s="1"/>
  <c r="D354" i="1"/>
  <c r="FD337" i="7" s="1"/>
  <c r="D305" i="1"/>
  <c r="FD288" i="7" s="1"/>
  <c r="D306" i="1"/>
  <c r="FD289" i="7" s="1"/>
  <c r="D257" i="1"/>
  <c r="FD240" i="7" s="1"/>
  <c r="D209" i="1"/>
  <c r="FD192" i="7" s="1"/>
  <c r="D161" i="1"/>
  <c r="FD144" i="7" s="1"/>
  <c r="D113" i="1"/>
  <c r="FD96" i="7" s="1"/>
  <c r="D65" i="1"/>
  <c r="FD48" i="7" s="1"/>
  <c r="D236" i="1"/>
  <c r="FD219" i="7" s="1"/>
  <c r="D188" i="1"/>
  <c r="FD171" i="7" s="1"/>
  <c r="D140" i="1"/>
  <c r="FD123" i="7" s="1"/>
  <c r="D92" i="1"/>
  <c r="FD75" i="7" s="1"/>
  <c r="D44" i="1"/>
  <c r="FD27" i="7" s="1"/>
  <c r="D420" i="1"/>
  <c r="FD403" i="7" s="1"/>
  <c r="D336" i="1"/>
  <c r="FD319" i="7" s="1"/>
  <c r="D469" i="1"/>
  <c r="FD452" i="7" s="1"/>
  <c r="D504" i="1"/>
  <c r="FD487" i="7" s="1"/>
  <c r="D310" i="1"/>
  <c r="FD293" i="7" s="1"/>
  <c r="D397" i="1"/>
  <c r="FD380" i="7" s="1"/>
  <c r="D595" i="1"/>
  <c r="FD578" i="7" s="1"/>
  <c r="D534" i="1"/>
  <c r="FD517" i="7" s="1"/>
  <c r="D594" i="1"/>
  <c r="FD577" i="7" s="1"/>
  <c r="D439" i="1"/>
  <c r="FD422" i="7" s="1"/>
  <c r="D678" i="1"/>
  <c r="FD661" i="7" s="1"/>
  <c r="D548" i="1"/>
  <c r="FD531" i="7" s="1"/>
  <c r="D477" i="1"/>
  <c r="FD460" i="7" s="1"/>
  <c r="D741" i="1"/>
  <c r="FD724" i="7" s="1"/>
  <c r="D562" i="1"/>
  <c r="FD545" i="7" s="1"/>
  <c r="D737" i="1"/>
  <c r="FD720" i="7" s="1"/>
  <c r="D455" i="1"/>
  <c r="FD438" i="7" s="1"/>
  <c r="D733" i="1"/>
  <c r="FD716" i="7" s="1"/>
  <c r="D635" i="1"/>
  <c r="FD618" i="7" s="1"/>
  <c r="D622" i="1"/>
  <c r="FD605" i="7" s="1"/>
  <c r="D776" i="1"/>
  <c r="FD759" i="7" s="1"/>
  <c r="D400" i="1"/>
  <c r="FD383" i="7" s="1"/>
  <c r="D799" i="1"/>
  <c r="FD782" i="7" s="1"/>
  <c r="D813" i="1"/>
  <c r="FD796" i="7" s="1"/>
  <c r="D807" i="1"/>
  <c r="FD790" i="7" s="1"/>
  <c r="D21" i="1"/>
  <c r="D291" i="1"/>
  <c r="FD274" i="7" s="1"/>
  <c r="D292" i="1"/>
  <c r="FD275" i="7" s="1"/>
  <c r="D223" i="1"/>
  <c r="FD206" i="7" s="1"/>
  <c r="D179" i="1"/>
  <c r="FD162" i="7" s="1"/>
  <c r="D131" i="1"/>
  <c r="FD114" i="7" s="1"/>
  <c r="D83" i="1"/>
  <c r="FD66" i="7" s="1"/>
  <c r="D35" i="1"/>
  <c r="FD18" i="7" s="1"/>
  <c r="D210" i="1"/>
  <c r="FD193" i="7" s="1"/>
  <c r="D162" i="1"/>
  <c r="FD145" i="7" s="1"/>
  <c r="D114" i="1"/>
  <c r="FD97" i="7" s="1"/>
  <c r="D66" i="1"/>
  <c r="FD49" i="7" s="1"/>
  <c r="D349" i="1"/>
  <c r="FD332" i="7" s="1"/>
  <c r="D301" i="1"/>
  <c r="FD284" i="7" s="1"/>
  <c r="D253" i="1"/>
  <c r="FD236" i="7" s="1"/>
  <c r="D205" i="1"/>
  <c r="FD188" i="7" s="1"/>
  <c r="D157" i="1"/>
  <c r="FD140" i="7" s="1"/>
  <c r="D109" i="1"/>
  <c r="FD92" i="7" s="1"/>
  <c r="D61" i="1"/>
  <c r="FD44" i="7" s="1"/>
  <c r="D232" i="1"/>
  <c r="FD215" i="7" s="1"/>
  <c r="D184" i="1"/>
  <c r="FD167" i="7" s="1"/>
  <c r="D136" i="1"/>
  <c r="FD119" i="7" s="1"/>
  <c r="D88" i="1"/>
  <c r="FD71" i="7" s="1"/>
  <c r="D40" i="1"/>
  <c r="FD23" i="7" s="1"/>
  <c r="D258" i="1"/>
  <c r="FD241" i="7" s="1"/>
  <c r="D429" i="1"/>
  <c r="FD412" i="7" s="1"/>
  <c r="D350" i="1"/>
  <c r="FD333" i="7" s="1"/>
  <c r="D320" i="1"/>
  <c r="FD303" i="7" s="1"/>
  <c r="D482" i="1"/>
  <c r="FD465" i="7" s="1"/>
  <c r="D352" i="1"/>
  <c r="FD335" i="7" s="1"/>
  <c r="D526" i="1"/>
  <c r="FD509" i="7" s="1"/>
  <c r="D343" i="1"/>
  <c r="FD326" i="7" s="1"/>
  <c r="D599" i="1"/>
  <c r="FD582" i="7" s="1"/>
  <c r="D355" i="1"/>
  <c r="FD338" i="7" s="1"/>
  <c r="D358" i="1"/>
  <c r="FD341" i="7" s="1"/>
  <c r="D557" i="1"/>
  <c r="FD540" i="7" s="1"/>
  <c r="D709" i="1"/>
  <c r="FD692" i="7" s="1"/>
  <c r="D606" i="1"/>
  <c r="FD589" i="7" s="1"/>
  <c r="D464" i="1"/>
  <c r="FD447" i="7" s="1"/>
  <c r="D683" i="1"/>
  <c r="FD666" i="7" s="1"/>
  <c r="D573" i="1"/>
  <c r="FD556" i="7" s="1"/>
  <c r="D489" i="1"/>
  <c r="FD472" i="7" s="1"/>
  <c r="D574" i="1"/>
  <c r="FD557" i="7" s="1"/>
  <c r="D467" i="1"/>
  <c r="FD450" i="7" s="1"/>
  <c r="D386" i="1"/>
  <c r="FD369" i="7" s="1"/>
  <c r="D637" i="1"/>
  <c r="FD620" i="7" s="1"/>
  <c r="D780" i="1"/>
  <c r="FD763" i="7" s="1"/>
  <c r="D581" i="1"/>
  <c r="FD564" i="7" s="1"/>
  <c r="D713" i="1"/>
  <c r="FD696" i="7" s="1"/>
  <c r="D811" i="1"/>
  <c r="FD794" i="7" s="1"/>
  <c r="D819" i="1"/>
  <c r="FD802" i="7" s="1"/>
  <c r="D676" i="1"/>
  <c r="FD659" i="7" s="1"/>
  <c r="D25" i="1"/>
  <c r="FD8" i="7" s="1"/>
  <c r="D304" i="1"/>
  <c r="FD287" i="7" s="1"/>
  <c r="D287" i="1"/>
  <c r="FD270" i="7" s="1"/>
  <c r="D175" i="1"/>
  <c r="FD158" i="7" s="1"/>
  <c r="D127" i="1"/>
  <c r="FD110" i="7" s="1"/>
  <c r="D79" i="1"/>
  <c r="FD62" i="7" s="1"/>
  <c r="D31" i="1"/>
  <c r="FD14" i="7" s="1"/>
  <c r="D206" i="1"/>
  <c r="FD189" i="7" s="1"/>
  <c r="D158" i="1"/>
  <c r="FD141" i="7" s="1"/>
  <c r="D110" i="1"/>
  <c r="FD93" i="7" s="1"/>
  <c r="D62" i="1"/>
  <c r="FD45" i="7" s="1"/>
  <c r="D345" i="1"/>
  <c r="FD328" i="7" s="1"/>
  <c r="D346" i="1"/>
  <c r="FD329" i="7" s="1"/>
  <c r="D297" i="1"/>
  <c r="FD280" i="7" s="1"/>
  <c r="D298" i="1"/>
  <c r="FD281" i="7" s="1"/>
  <c r="D249" i="1"/>
  <c r="FD232" i="7" s="1"/>
  <c r="D250" i="1"/>
  <c r="FD233" i="7" s="1"/>
  <c r="D201" i="1"/>
  <c r="FD184" i="7" s="1"/>
  <c r="D153" i="1"/>
  <c r="FD136" i="7" s="1"/>
  <c r="D105" i="1"/>
  <c r="FD88" i="7" s="1"/>
  <c r="D57" i="1"/>
  <c r="FD40" i="7" s="1"/>
  <c r="D228" i="1"/>
  <c r="FD211" i="7" s="1"/>
  <c r="D180" i="1"/>
  <c r="FD163" i="7" s="1"/>
  <c r="D132" i="1"/>
  <c r="FD115" i="7" s="1"/>
  <c r="D84" i="1"/>
  <c r="FD67" i="7" s="1"/>
  <c r="D36" i="1"/>
  <c r="FD19" i="7" s="1"/>
  <c r="D385" i="1"/>
  <c r="FD368" i="7" s="1"/>
  <c r="D339" i="1"/>
  <c r="FD322" i="7" s="1"/>
  <c r="D495" i="1"/>
  <c r="FD478" i="7" s="1"/>
  <c r="D374" i="1"/>
  <c r="FD357" i="7" s="1"/>
  <c r="D539" i="1"/>
  <c r="D375" i="1"/>
  <c r="FD358" i="7" s="1"/>
  <c r="D603" i="1"/>
  <c r="FD586" i="7" s="1"/>
  <c r="D377" i="1"/>
  <c r="FD360" i="7" s="1"/>
  <c r="D378" i="1"/>
  <c r="FD361" i="7" s="1"/>
  <c r="D617" i="1"/>
  <c r="FD600" i="7" s="1"/>
  <c r="D625" i="1"/>
  <c r="FD608" i="7" s="1"/>
  <c r="D487" i="1"/>
  <c r="FD470" i="7" s="1"/>
  <c r="D692" i="1"/>
  <c r="FD675" i="7" s="1"/>
  <c r="D585" i="1"/>
  <c r="FD568" i="7" s="1"/>
  <c r="D501" i="1"/>
  <c r="FD484" i="7" s="1"/>
  <c r="D406" i="1"/>
  <c r="FD389" i="7" s="1"/>
  <c r="D586" i="1"/>
  <c r="FD569" i="7" s="1"/>
  <c r="D479" i="1"/>
  <c r="FD462" i="7" s="1"/>
  <c r="D432" i="1"/>
  <c r="FD415" i="7" s="1"/>
  <c r="D634" i="1"/>
  <c r="FD617" i="7" s="1"/>
  <c r="D398" i="1"/>
  <c r="FD381" i="7" s="1"/>
  <c r="D578" i="1"/>
  <c r="FD561" i="7" s="1"/>
  <c r="D671" i="1"/>
  <c r="FD654" i="7" s="1"/>
  <c r="D784" i="1"/>
  <c r="FD767" i="7" s="1"/>
  <c r="D593" i="1"/>
  <c r="FD576" i="7" s="1"/>
  <c r="D726" i="1"/>
  <c r="FD709" i="7" s="1"/>
  <c r="D688" i="1"/>
  <c r="FD671" i="7" s="1"/>
  <c r="D29" i="1"/>
  <c r="FD12" i="7" s="1"/>
  <c r="D326" i="1"/>
  <c r="FD309" i="7" s="1"/>
  <c r="D327" i="1"/>
  <c r="FD310" i="7" s="1"/>
  <c r="D300" i="1"/>
  <c r="FD283" i="7" s="1"/>
  <c r="D219" i="1"/>
  <c r="FD202" i="7" s="1"/>
  <c r="D171" i="1"/>
  <c r="FD154" i="7" s="1"/>
  <c r="D123" i="1"/>
  <c r="FD106" i="7" s="1"/>
  <c r="D75" i="1"/>
  <c r="FD58" i="7" s="1"/>
  <c r="D27" i="1"/>
  <c r="FD10" i="7" s="1"/>
  <c r="D202" i="1"/>
  <c r="FD185" i="7" s="1"/>
  <c r="D154" i="1"/>
  <c r="FD137" i="7" s="1"/>
  <c r="D106" i="1"/>
  <c r="FD89" i="7" s="1"/>
  <c r="D58" i="1"/>
  <c r="FD41" i="7" s="1"/>
  <c r="D341" i="1"/>
  <c r="FD324" i="7" s="1"/>
  <c r="D293" i="1"/>
  <c r="FD276" i="7" s="1"/>
  <c r="D245" i="1"/>
  <c r="FD228" i="7" s="1"/>
  <c r="D197" i="1"/>
  <c r="FD180" i="7" s="1"/>
  <c r="D149" i="1"/>
  <c r="FD132" i="7" s="1"/>
  <c r="D101" i="1"/>
  <c r="FD84" i="7" s="1"/>
  <c r="D53" i="1"/>
  <c r="FD36" i="7" s="1"/>
  <c r="D224" i="1"/>
  <c r="FD207" i="7" s="1"/>
  <c r="D176" i="1"/>
  <c r="FD159" i="7" s="1"/>
  <c r="D128" i="1"/>
  <c r="FD111" i="7" s="1"/>
  <c r="D80" i="1"/>
  <c r="FD63" i="7" s="1"/>
  <c r="D312" i="1"/>
  <c r="FD295" i="7" s="1"/>
  <c r="D468" i="1"/>
  <c r="FD451" i="7" s="1"/>
  <c r="D361" i="1"/>
  <c r="FD344" i="7" s="1"/>
  <c r="D399" i="1"/>
  <c r="FD382" i="7" s="1"/>
  <c r="D251" i="1"/>
  <c r="FD234" i="7" s="1"/>
  <c r="D405" i="1"/>
  <c r="FD388" i="7" s="1"/>
  <c r="D607" i="1"/>
  <c r="FD590" i="7" s="1"/>
  <c r="D262" i="1"/>
  <c r="FD245" i="7" s="1"/>
  <c r="D389" i="1"/>
  <c r="FD372" i="7" s="1"/>
  <c r="D631" i="1"/>
  <c r="FD614" i="7" s="1"/>
  <c r="D403" i="1"/>
  <c r="FD386" i="7" s="1"/>
  <c r="D667" i="1"/>
  <c r="FD650" i="7" s="1"/>
  <c r="D512" i="1"/>
  <c r="FD495" i="7" s="1"/>
  <c r="D701" i="1"/>
  <c r="FD684" i="7" s="1"/>
  <c r="D597" i="1"/>
  <c r="FD580" i="7" s="1"/>
  <c r="D525" i="1"/>
  <c r="FD508" i="7" s="1"/>
  <c r="D418" i="1"/>
  <c r="FD401" i="7" s="1"/>
  <c r="D598" i="1"/>
  <c r="FD581" i="7" s="1"/>
  <c r="D503" i="1"/>
  <c r="FD486" i="7" s="1"/>
  <c r="D444" i="1"/>
  <c r="FD427" i="7" s="1"/>
  <c r="D649" i="1"/>
  <c r="FD632" i="7" s="1"/>
  <c r="D590" i="1"/>
  <c r="FD573" i="7" s="1"/>
  <c r="D695" i="1"/>
  <c r="FD678" i="7" s="1"/>
  <c r="D788" i="1"/>
  <c r="FD771" i="7" s="1"/>
  <c r="D605" i="1"/>
  <c r="FD588" i="7" s="1"/>
  <c r="D708" i="1"/>
  <c r="FD691" i="7" s="1"/>
  <c r="D700" i="1"/>
  <c r="FD683" i="7" s="1"/>
  <c r="D33" i="1"/>
  <c r="FD16" i="7" s="1"/>
  <c r="D243" i="1"/>
  <c r="FD226" i="7" s="1"/>
  <c r="D335" i="1"/>
  <c r="FD318" i="7" s="1"/>
  <c r="D215" i="1"/>
  <c r="FD198" i="7" s="1"/>
  <c r="D167" i="1"/>
  <c r="FD150" i="7" s="1"/>
  <c r="D119" i="1"/>
  <c r="FD102" i="7" s="1"/>
  <c r="D71" i="1"/>
  <c r="FD54" i="7" s="1"/>
  <c r="D23" i="1"/>
  <c r="FD6" i="7" s="1"/>
  <c r="D198" i="1"/>
  <c r="FD181" i="7" s="1"/>
  <c r="D150" i="1"/>
  <c r="FD133" i="7" s="1"/>
  <c r="D102" i="1"/>
  <c r="FD85" i="7" s="1"/>
  <c r="D54" i="1"/>
  <c r="FD37" i="7" s="1"/>
  <c r="D337" i="1"/>
  <c r="FD320" i="7" s="1"/>
  <c r="D338" i="1"/>
  <c r="FD321" i="7" s="1"/>
  <c r="D289" i="1"/>
  <c r="FD272" i="7" s="1"/>
  <c r="D290" i="1"/>
  <c r="FD273" i="7" s="1"/>
  <c r="D241" i="1"/>
  <c r="FD224" i="7" s="1"/>
  <c r="D193" i="1"/>
  <c r="FD176" i="7" s="1"/>
  <c r="D145" i="1"/>
  <c r="FD128" i="7" s="1"/>
  <c r="D97" i="1"/>
  <c r="FD80" i="7" s="1"/>
  <c r="D49" i="1"/>
  <c r="FD32" i="7" s="1"/>
  <c r="D220" i="1"/>
  <c r="FD203" i="7" s="1"/>
  <c r="D172" i="1"/>
  <c r="FD155" i="7" s="1"/>
  <c r="D124" i="1"/>
  <c r="FD107" i="7" s="1"/>
  <c r="D76" i="1"/>
  <c r="FD59" i="7" s="1"/>
  <c r="D334" i="1"/>
  <c r="FD317" i="7" s="1"/>
  <c r="D521" i="1"/>
  <c r="FD504" i="7" s="1"/>
  <c r="D508" i="1"/>
  <c r="FD491" i="7" s="1"/>
  <c r="D552" i="1"/>
  <c r="FD535" i="7" s="1"/>
  <c r="D308" i="1"/>
  <c r="FD291" i="7" s="1"/>
  <c r="D611" i="1"/>
  <c r="FD594" i="7" s="1"/>
  <c r="D382" i="1"/>
  <c r="FD365" i="7" s="1"/>
  <c r="D280" i="1"/>
  <c r="FD263" i="7" s="1"/>
  <c r="D426" i="1"/>
  <c r="FD409" i="7" s="1"/>
  <c r="D535" i="1"/>
  <c r="FD518" i="7" s="1"/>
  <c r="D727" i="1"/>
  <c r="FD710" i="7" s="1"/>
  <c r="D609" i="1"/>
  <c r="FD592" i="7" s="1"/>
  <c r="D537" i="1"/>
  <c r="FD520" i="7" s="1"/>
  <c r="D442" i="1"/>
  <c r="FD425" i="7" s="1"/>
  <c r="D610" i="1"/>
  <c r="FD593" i="7" s="1"/>
  <c r="D515" i="1"/>
  <c r="FD498" i="7" s="1"/>
  <c r="D480" i="1"/>
  <c r="FD463" i="7" s="1"/>
  <c r="D685" i="1"/>
  <c r="FD668" i="7" s="1"/>
  <c r="D602" i="1"/>
  <c r="FD585" i="7" s="1"/>
  <c r="D717" i="1"/>
  <c r="FD700" i="7" s="1"/>
  <c r="D792" i="1"/>
  <c r="FD775" i="7" s="1"/>
  <c r="D739" i="1"/>
  <c r="FD722" i="7" s="1"/>
  <c r="D703" i="1"/>
  <c r="FD686" i="7" s="1"/>
  <c r="D659" i="1"/>
  <c r="FD642" i="7" s="1"/>
  <c r="D757" i="1"/>
  <c r="FD740" i="7" s="1"/>
  <c r="D663" i="1"/>
  <c r="FD646" i="7" s="1"/>
  <c r="D724" i="1"/>
  <c r="FD707" i="7" s="1"/>
  <c r="D37" i="1"/>
  <c r="FD20" i="7" s="1"/>
  <c r="D259" i="1"/>
  <c r="FD242" i="7" s="1"/>
  <c r="D260" i="1"/>
  <c r="FD243" i="7" s="1"/>
  <c r="D211" i="1"/>
  <c r="FD194" i="7" s="1"/>
  <c r="D163" i="1"/>
  <c r="FD146" i="7" s="1"/>
  <c r="D115" i="1"/>
  <c r="FD98" i="7" s="1"/>
  <c r="D67" i="1"/>
  <c r="FD50" i="7" s="1"/>
  <c r="D242" i="1"/>
  <c r="FD225" i="7" s="1"/>
  <c r="D194" i="1"/>
  <c r="FD177" i="7" s="1"/>
  <c r="D146" i="1"/>
  <c r="FD129" i="7" s="1"/>
  <c r="D98" i="1"/>
  <c r="FD81" i="7" s="1"/>
  <c r="D50" i="1"/>
  <c r="FD33" i="7" s="1"/>
  <c r="D333" i="1"/>
  <c r="FD316" i="7" s="1"/>
  <c r="D285" i="1"/>
  <c r="FD268" i="7" s="1"/>
  <c r="D286" i="1"/>
  <c r="FD269" i="7" s="1"/>
  <c r="D237" i="1"/>
  <c r="FD220" i="7" s="1"/>
  <c r="D189" i="1"/>
  <c r="FD172" i="7" s="1"/>
  <c r="D141" i="1"/>
  <c r="FD124" i="7" s="1"/>
  <c r="D93" i="1"/>
  <c r="FD76" i="7" s="1"/>
  <c r="D45" i="1"/>
  <c r="FD28" i="7" s="1"/>
  <c r="D216" i="1"/>
  <c r="FD199" i="7" s="1"/>
  <c r="D168" i="1"/>
  <c r="FD151" i="7" s="1"/>
  <c r="D120" i="1"/>
  <c r="FD103" i="7" s="1"/>
  <c r="D72" i="1"/>
  <c r="FD55" i="7" s="1"/>
  <c r="D266" i="1"/>
  <c r="FD249" i="7" s="1"/>
  <c r="D516" i="1"/>
  <c r="FD499" i="7" s="1"/>
  <c r="D379" i="1"/>
  <c r="D517" i="1"/>
  <c r="FD500" i="7" s="1"/>
  <c r="D408" i="1"/>
  <c r="FD391" i="7" s="1"/>
  <c r="D288" i="1"/>
  <c r="FD271" i="7" s="1"/>
  <c r="D342" i="1"/>
  <c r="FD325" i="7" s="1"/>
  <c r="D558" i="1"/>
  <c r="FD541" i="7" s="1"/>
  <c r="D615" i="1"/>
  <c r="FD598" i="7" s="1"/>
  <c r="D315" i="1"/>
  <c r="FD298" i="7" s="1"/>
  <c r="D630" i="1"/>
  <c r="FD613" i="7" s="1"/>
  <c r="D451" i="1"/>
  <c r="FD434" i="7" s="1"/>
  <c r="D560" i="1"/>
  <c r="FD543" i="7" s="1"/>
  <c r="D740" i="1"/>
  <c r="FD723" i="7" s="1"/>
  <c r="D633" i="1"/>
  <c r="FD616" i="7" s="1"/>
  <c r="D549" i="1"/>
  <c r="FD532" i="7" s="1"/>
  <c r="D454" i="1"/>
  <c r="FD437" i="7" s="1"/>
  <c r="D626" i="1"/>
  <c r="FD609" i="7" s="1"/>
  <c r="D527" i="1"/>
  <c r="FD510" i="7" s="1"/>
  <c r="D492" i="1"/>
  <c r="FD475" i="7" s="1"/>
  <c r="D643" i="1"/>
  <c r="FD626" i="7" s="1"/>
  <c r="D730" i="1"/>
  <c r="FD713" i="7" s="1"/>
  <c r="D796" i="1"/>
  <c r="FD779" i="7" s="1"/>
  <c r="D666" i="1"/>
  <c r="FD649" i="7" s="1"/>
  <c r="D716" i="1"/>
  <c r="FD699" i="7" s="1"/>
  <c r="D742" i="1"/>
  <c r="FD725" i="7" s="1"/>
  <c r="D731" i="1"/>
  <c r="FD714" i="7" s="1"/>
  <c r="D769" i="1"/>
  <c r="FD752" i="7" s="1"/>
  <c r="D675" i="1"/>
  <c r="FD658" i="7" s="1"/>
  <c r="D687" i="1"/>
  <c r="FD670" i="7" s="1"/>
  <c r="D736" i="1"/>
  <c r="FD719" i="7" s="1"/>
  <c r="D22" i="1"/>
  <c r="FD5" i="7" s="1"/>
  <c r="D264" i="1"/>
  <c r="FD247" i="7" s="1"/>
  <c r="D283" i="1"/>
  <c r="FD266" i="7" s="1"/>
  <c r="D207" i="1"/>
  <c r="FD190" i="7" s="1"/>
  <c r="D159" i="1"/>
  <c r="D111" i="1"/>
  <c r="FD94" i="7" s="1"/>
  <c r="D63" i="1"/>
  <c r="FD46" i="7" s="1"/>
  <c r="D238" i="1"/>
  <c r="FD221" i="7" s="1"/>
  <c r="D190" i="1"/>
  <c r="FD173" i="7" s="1"/>
  <c r="D142" i="1"/>
  <c r="FD125" i="7" s="1"/>
  <c r="D94" i="1"/>
  <c r="FD77" i="7" s="1"/>
  <c r="D46" i="1"/>
  <c r="FD29" i="7" s="1"/>
  <c r="D329" i="1"/>
  <c r="FD312" i="7" s="1"/>
  <c r="D281" i="1"/>
  <c r="FD264" i="7" s="1"/>
  <c r="D233" i="1"/>
  <c r="FD216" i="7" s="1"/>
  <c r="D185" i="1"/>
  <c r="FD168" i="7" s="1"/>
  <c r="D137" i="1"/>
  <c r="FD120" i="7" s="1"/>
  <c r="D89" i="1"/>
  <c r="FD72" i="7" s="1"/>
  <c r="D41" i="1"/>
  <c r="FD24" i="7" s="1"/>
  <c r="D212" i="1"/>
  <c r="FD195" i="7" s="1"/>
  <c r="D164" i="1"/>
  <c r="FD147" i="7" s="1"/>
  <c r="D116" i="1"/>
  <c r="FD99" i="7" s="1"/>
  <c r="D68" i="1"/>
  <c r="FD51" i="7" s="1"/>
  <c r="D366" i="1"/>
  <c r="FD349" i="7" s="1"/>
  <c r="D530" i="1"/>
  <c r="FD513" i="7" s="1"/>
  <c r="D443" i="1"/>
  <c r="FD426" i="7" s="1"/>
  <c r="D307" i="1"/>
  <c r="FD290" i="7" s="1"/>
  <c r="D362" i="1"/>
  <c r="FD345" i="7" s="1"/>
  <c r="D571" i="1"/>
  <c r="FD554" i="7" s="1"/>
  <c r="D619" i="1"/>
  <c r="FD602" i="7" s="1"/>
  <c r="D645" i="1"/>
  <c r="FD628" i="7" s="1"/>
  <c r="D474" i="1"/>
  <c r="FD457" i="7" s="1"/>
  <c r="D705" i="1"/>
  <c r="FD688" i="7" s="1"/>
  <c r="D639" i="1"/>
  <c r="D749" i="1"/>
  <c r="FD732" i="7" s="1"/>
  <c r="D653" i="1"/>
  <c r="FD636" i="7" s="1"/>
  <c r="D466" i="1"/>
  <c r="FD449" i="7" s="1"/>
  <c r="D641" i="1"/>
  <c r="FD624" i="7" s="1"/>
  <c r="D528" i="1"/>
  <c r="FD511" i="7" s="1"/>
  <c r="D629" i="1"/>
  <c r="FD612" i="7" s="1"/>
  <c r="D743" i="1"/>
  <c r="FD726" i="7" s="1"/>
  <c r="D800" i="1"/>
  <c r="FD783" i="7" s="1"/>
  <c r="D752" i="1"/>
  <c r="FD735" i="7" s="1"/>
  <c r="D690" i="1"/>
  <c r="FD673" i="7" s="1"/>
  <c r="D791" i="1"/>
  <c r="FD774" i="7" s="1"/>
  <c r="D781" i="1"/>
  <c r="FD764" i="7" s="1"/>
  <c r="D711" i="1"/>
  <c r="FD694" i="7" s="1"/>
  <c r="D748" i="1"/>
  <c r="FD731" i="7" s="1"/>
  <c r="AQ3046" i="6" l="1"/>
  <c r="E21" i="1"/>
  <c r="FD4" i="7"/>
  <c r="E380" i="1"/>
  <c r="FE363" i="7" s="1"/>
  <c r="FD362" i="7"/>
  <c r="E540" i="1"/>
  <c r="FE523" i="7" s="1"/>
  <c r="FF523" i="7" s="1"/>
  <c r="FD522" i="7"/>
  <c r="E640" i="1"/>
  <c r="FE623" i="7" s="1"/>
  <c r="FD622" i="7"/>
  <c r="FF363" i="7"/>
  <c r="FG363" i="7"/>
  <c r="FD42" i="7"/>
  <c r="E160" i="1"/>
  <c r="FE143" i="7" s="1"/>
  <c r="FD142" i="7"/>
  <c r="E340" i="1"/>
  <c r="FE323" i="7" s="1"/>
  <c r="AJ3050" i="6"/>
  <c r="AK3049" i="6"/>
  <c r="AL3049" i="6"/>
  <c r="AS3049" i="6"/>
  <c r="AT3048" i="6"/>
  <c r="BA3050" i="6"/>
  <c r="BB3049" i="6"/>
  <c r="AW3048" i="6"/>
  <c r="AX3048" i="6"/>
  <c r="AV3049" i="6"/>
  <c r="AN3048" i="6"/>
  <c r="AP3047" i="6"/>
  <c r="AO3047" i="6"/>
  <c r="AR3047" i="6" s="1"/>
  <c r="E240" i="1"/>
  <c r="FE223" i="7" s="1"/>
  <c r="E660" i="1"/>
  <c r="FE643" i="7" s="1"/>
  <c r="E22" i="1"/>
  <c r="E200" i="1"/>
  <c r="E80" i="1"/>
  <c r="E140" i="1"/>
  <c r="FE123" i="7" s="1"/>
  <c r="FG123" i="7" s="1"/>
  <c r="E40" i="1"/>
  <c r="E620" i="1"/>
  <c r="E360" i="1"/>
  <c r="E180" i="1"/>
  <c r="E220" i="1"/>
  <c r="E100" i="1"/>
  <c r="E600" i="1"/>
  <c r="E440" i="1"/>
  <c r="E400" i="1"/>
  <c r="E341" i="1"/>
  <c r="E120" i="1"/>
  <c r="E141" i="1"/>
  <c r="E760" i="1"/>
  <c r="E60" i="1"/>
  <c r="E260" i="1"/>
  <c r="E241" i="1"/>
  <c r="E161" i="1"/>
  <c r="E420" i="1"/>
  <c r="E700" i="1"/>
  <c r="E500" i="1"/>
  <c r="E800" i="1"/>
  <c r="E460" i="1"/>
  <c r="E320" i="1"/>
  <c r="E480" i="1"/>
  <c r="E300" i="1"/>
  <c r="E780" i="1"/>
  <c r="E720" i="1"/>
  <c r="E381" i="1"/>
  <c r="E641" i="1"/>
  <c r="E520" i="1"/>
  <c r="E680" i="1"/>
  <c r="E740" i="1"/>
  <c r="E661" i="1"/>
  <c r="E560" i="1"/>
  <c r="E541" i="1"/>
  <c r="E280" i="1"/>
  <c r="E580" i="1"/>
  <c r="B18" i="1"/>
  <c r="D18" i="1"/>
  <c r="AQ3047" i="6" l="1"/>
  <c r="FE63" i="7"/>
  <c r="E81" i="1"/>
  <c r="E301" i="1"/>
  <c r="FE283" i="7"/>
  <c r="E201" i="1"/>
  <c r="FE183" i="7"/>
  <c r="FE5" i="7"/>
  <c r="E23" i="1"/>
  <c r="E581" i="1"/>
  <c r="FE563" i="7"/>
  <c r="E461" i="1"/>
  <c r="FE443" i="7"/>
  <c r="E741" i="1"/>
  <c r="FE723" i="7"/>
  <c r="E801" i="1"/>
  <c r="FE783" i="7"/>
  <c r="E121" i="1"/>
  <c r="FE103" i="7"/>
  <c r="E401" i="1"/>
  <c r="FE383" i="7"/>
  <c r="FF323" i="7"/>
  <c r="FG323" i="7"/>
  <c r="FF143" i="7"/>
  <c r="FG143" i="7"/>
  <c r="E501" i="1"/>
  <c r="FE483" i="7"/>
  <c r="E681" i="1"/>
  <c r="FE663" i="7"/>
  <c r="E162" i="1"/>
  <c r="FE144" i="7"/>
  <c r="E242" i="1"/>
  <c r="FE224" i="7"/>
  <c r="E181" i="1"/>
  <c r="FE163" i="7"/>
  <c r="E781" i="1"/>
  <c r="FE763" i="7"/>
  <c r="E342" i="1"/>
  <c r="FE324" i="7"/>
  <c r="E662" i="1"/>
  <c r="FE644" i="7"/>
  <c r="E221" i="1"/>
  <c r="FE203" i="7"/>
  <c r="E721" i="1"/>
  <c r="FE703" i="7"/>
  <c r="E261" i="1"/>
  <c r="FE243" i="7"/>
  <c r="E361" i="1"/>
  <c r="FE343" i="7"/>
  <c r="E561" i="1"/>
  <c r="FE543" i="7"/>
  <c r="E321" i="1"/>
  <c r="FE303" i="7"/>
  <c r="E142" i="1"/>
  <c r="FE124" i="7"/>
  <c r="FF123" i="7"/>
  <c r="FF643" i="7"/>
  <c r="FG643" i="7"/>
  <c r="FH643" i="7" s="1"/>
  <c r="FI643" i="7" s="1"/>
  <c r="E701" i="1"/>
  <c r="FE683" i="7"/>
  <c r="FF223" i="7"/>
  <c r="FG223" i="7"/>
  <c r="E521" i="1"/>
  <c r="FE503" i="7"/>
  <c r="E441" i="1"/>
  <c r="FE423" i="7"/>
  <c r="E642" i="1"/>
  <c r="FE624" i="7"/>
  <c r="E601" i="1"/>
  <c r="FE583" i="7"/>
  <c r="E382" i="1"/>
  <c r="FE364" i="7"/>
  <c r="E421" i="1"/>
  <c r="FE403" i="7"/>
  <c r="E101" i="1"/>
  <c r="FE83" i="7"/>
  <c r="FF623" i="7"/>
  <c r="FG623" i="7"/>
  <c r="E281" i="1"/>
  <c r="FE263" i="7"/>
  <c r="E481" i="1"/>
  <c r="FE463" i="7"/>
  <c r="E61" i="1"/>
  <c r="FE43" i="7"/>
  <c r="E621" i="1"/>
  <c r="FE603" i="7"/>
  <c r="E542" i="1"/>
  <c r="FE524" i="7"/>
  <c r="E761" i="1"/>
  <c r="FE743" i="7"/>
  <c r="E41" i="1"/>
  <c r="FE23" i="7"/>
  <c r="FG523" i="7"/>
  <c r="E18" i="1"/>
  <c r="FE4" i="7"/>
  <c r="FF4" i="7" s="1"/>
  <c r="BA3051" i="6"/>
  <c r="BB3050" i="6"/>
  <c r="AT3049" i="6"/>
  <c r="AS3050" i="6"/>
  <c r="AJ3051" i="6"/>
  <c r="AL3050" i="6"/>
  <c r="AK3050" i="6"/>
  <c r="AV3050" i="6"/>
  <c r="AX3049" i="6"/>
  <c r="AW3049" i="6"/>
  <c r="AO3048" i="6"/>
  <c r="AR3048" i="6" s="1"/>
  <c r="AN3049" i="6"/>
  <c r="AP3048" i="6"/>
  <c r="AQ3048" i="6" l="1"/>
  <c r="E383" i="1"/>
  <c r="FE365" i="7"/>
  <c r="E702" i="1"/>
  <c r="FE684" i="7"/>
  <c r="FG343" i="7"/>
  <c r="FF343" i="7"/>
  <c r="FG763" i="7"/>
  <c r="FH763" i="7" s="1"/>
  <c r="FI763" i="7" s="1"/>
  <c r="FF763" i="7"/>
  <c r="FF443" i="7"/>
  <c r="FG443" i="7"/>
  <c r="E362" i="1"/>
  <c r="FE344" i="7"/>
  <c r="E782" i="1"/>
  <c r="FE764" i="7"/>
  <c r="E462" i="1"/>
  <c r="FE444" i="7"/>
  <c r="FF563" i="7"/>
  <c r="FG563" i="7"/>
  <c r="E582" i="1"/>
  <c r="FE564" i="7"/>
  <c r="E482" i="1"/>
  <c r="FE464" i="7"/>
  <c r="FF743" i="7"/>
  <c r="FG743" i="7"/>
  <c r="FH743" i="7" s="1"/>
  <c r="FI743" i="7" s="1"/>
  <c r="FG4" i="7"/>
  <c r="FF624" i="7"/>
  <c r="FG624" i="7"/>
  <c r="E643" i="1"/>
  <c r="FE625" i="7"/>
  <c r="FF703" i="7"/>
  <c r="FG703" i="7"/>
  <c r="FH703" i="7" s="1"/>
  <c r="FI703" i="7" s="1"/>
  <c r="FG224" i="7"/>
  <c r="FF224" i="7"/>
  <c r="FF383" i="7"/>
  <c r="FG383" i="7"/>
  <c r="E24" i="1"/>
  <c r="FE6" i="7"/>
  <c r="FF583" i="7"/>
  <c r="FG583" i="7"/>
  <c r="E282" i="1"/>
  <c r="FE264" i="7"/>
  <c r="FF163" i="7"/>
  <c r="FG163" i="7"/>
  <c r="E182" i="1"/>
  <c r="FE164" i="7"/>
  <c r="FF423" i="7"/>
  <c r="FG423" i="7"/>
  <c r="E722" i="1"/>
  <c r="FE704" i="7"/>
  <c r="E243" i="1"/>
  <c r="FE225" i="7"/>
  <c r="E402" i="1"/>
  <c r="FE384" i="7"/>
  <c r="FF5" i="7"/>
  <c r="FG5" i="7"/>
  <c r="E442" i="1"/>
  <c r="FE424" i="7"/>
  <c r="FG124" i="7"/>
  <c r="FF124" i="7"/>
  <c r="FG203" i="7"/>
  <c r="FF203" i="7"/>
  <c r="FF144" i="7"/>
  <c r="FG144" i="7"/>
  <c r="FG103" i="7"/>
  <c r="FF103" i="7"/>
  <c r="FG183" i="7"/>
  <c r="FF183" i="7"/>
  <c r="E262" i="1"/>
  <c r="FE244" i="7"/>
  <c r="FF603" i="7"/>
  <c r="FG603" i="7"/>
  <c r="FG83" i="7"/>
  <c r="FF83" i="7"/>
  <c r="FF503" i="7"/>
  <c r="FG503" i="7"/>
  <c r="E143" i="1"/>
  <c r="FE125" i="7"/>
  <c r="E222" i="1"/>
  <c r="FE204" i="7"/>
  <c r="E163" i="1"/>
  <c r="FE145" i="7"/>
  <c r="E122" i="1"/>
  <c r="FE104" i="7"/>
  <c r="E202" i="1"/>
  <c r="FE184" i="7"/>
  <c r="E102" i="1"/>
  <c r="FE84" i="7"/>
  <c r="E522" i="1"/>
  <c r="FE504" i="7"/>
  <c r="FG303" i="7"/>
  <c r="FF303" i="7"/>
  <c r="FF644" i="7"/>
  <c r="FG644" i="7"/>
  <c r="FF663" i="7"/>
  <c r="FG663" i="7"/>
  <c r="FH663" i="7" s="1"/>
  <c r="FI663" i="7" s="1"/>
  <c r="FF783" i="7"/>
  <c r="FG783" i="7"/>
  <c r="FH783" i="7" s="1"/>
  <c r="FI783" i="7" s="1"/>
  <c r="FF283" i="7"/>
  <c r="FG283" i="7"/>
  <c r="FF524" i="7"/>
  <c r="FG524" i="7"/>
  <c r="FG403" i="7"/>
  <c r="FF403" i="7"/>
  <c r="E322" i="1"/>
  <c r="FE304" i="7"/>
  <c r="E663" i="1"/>
  <c r="FE645" i="7"/>
  <c r="E682" i="1"/>
  <c r="FE664" i="7"/>
  <c r="E802" i="1"/>
  <c r="FE784" i="7"/>
  <c r="E302" i="1"/>
  <c r="FE284" i="7"/>
  <c r="E762" i="1"/>
  <c r="FE744" i="7"/>
  <c r="FF243" i="7"/>
  <c r="FG243" i="7"/>
  <c r="E622" i="1"/>
  <c r="FE604" i="7"/>
  <c r="FG43" i="7"/>
  <c r="FF43" i="7"/>
  <c r="FF543" i="7"/>
  <c r="FG543" i="7"/>
  <c r="FG324" i="7"/>
  <c r="FF324" i="7"/>
  <c r="FF483" i="7"/>
  <c r="FG483" i="7"/>
  <c r="FF723" i="7"/>
  <c r="FG723" i="7"/>
  <c r="FH723" i="7" s="1"/>
  <c r="FI723" i="7" s="1"/>
  <c r="E82" i="1"/>
  <c r="FE64" i="7"/>
  <c r="E42" i="1"/>
  <c r="FE24" i="7"/>
  <c r="FF263" i="7"/>
  <c r="FG263" i="7"/>
  <c r="E602" i="1"/>
  <c r="FE584" i="7"/>
  <c r="E543" i="1"/>
  <c r="FE525" i="7"/>
  <c r="E62" i="1"/>
  <c r="FE44" i="7"/>
  <c r="E422" i="1"/>
  <c r="FE404" i="7"/>
  <c r="FF23" i="7"/>
  <c r="FG23" i="7"/>
  <c r="FF463" i="7"/>
  <c r="FG463" i="7"/>
  <c r="FF364" i="7"/>
  <c r="FG364" i="7"/>
  <c r="FF683" i="7"/>
  <c r="FG683" i="7"/>
  <c r="FH683" i="7" s="1"/>
  <c r="FI683" i="7" s="1"/>
  <c r="E562" i="1"/>
  <c r="FE544" i="7"/>
  <c r="E343" i="1"/>
  <c r="FE325" i="7"/>
  <c r="E502" i="1"/>
  <c r="FE484" i="7"/>
  <c r="E742" i="1"/>
  <c r="FE724" i="7"/>
  <c r="FG63" i="7"/>
  <c r="FF63" i="7"/>
  <c r="AS3051" i="6"/>
  <c r="AT3050" i="6"/>
  <c r="AJ3052" i="6"/>
  <c r="AK3051" i="6"/>
  <c r="AL3051" i="6"/>
  <c r="BB3051" i="6"/>
  <c r="BA3052" i="6"/>
  <c r="AV3051" i="6"/>
  <c r="AX3050" i="6"/>
  <c r="AW3050" i="6"/>
  <c r="AN3050" i="6"/>
  <c r="AP3049" i="6"/>
  <c r="AO3049" i="6"/>
  <c r="AR3049" i="6" s="1"/>
  <c r="AQ3049" i="6" l="1"/>
  <c r="E544" i="1"/>
  <c r="FE526" i="7"/>
  <c r="E323" i="1"/>
  <c r="FE305" i="7"/>
  <c r="FG145" i="7"/>
  <c r="FF145" i="7"/>
  <c r="FF244" i="7"/>
  <c r="FG244" i="7"/>
  <c r="FF424" i="7"/>
  <c r="FG424" i="7"/>
  <c r="FF464" i="7"/>
  <c r="FG464" i="7"/>
  <c r="E363" i="1"/>
  <c r="FE345" i="7"/>
  <c r="FG744" i="7"/>
  <c r="FH744" i="7" s="1"/>
  <c r="FI744" i="7" s="1"/>
  <c r="FF744" i="7"/>
  <c r="E164" i="1"/>
  <c r="FE146" i="7"/>
  <c r="E263" i="1"/>
  <c r="FE245" i="7"/>
  <c r="E443" i="1"/>
  <c r="FE425" i="7"/>
  <c r="FF164" i="7"/>
  <c r="FG164" i="7"/>
  <c r="E483" i="1"/>
  <c r="FE465" i="7"/>
  <c r="FF204" i="7"/>
  <c r="FG204" i="7"/>
  <c r="E183" i="1"/>
  <c r="FE165" i="7"/>
  <c r="FF564" i="7"/>
  <c r="FG564" i="7"/>
  <c r="FF504" i="7"/>
  <c r="FG504" i="7"/>
  <c r="E223" i="1"/>
  <c r="FE205" i="7"/>
  <c r="E583" i="1"/>
  <c r="FE565" i="7"/>
  <c r="E303" i="1"/>
  <c r="FE285" i="7"/>
  <c r="E523" i="1"/>
  <c r="FE505" i="7"/>
  <c r="FF125" i="7"/>
  <c r="FG125" i="7"/>
  <c r="FF525" i="7"/>
  <c r="FG525" i="7"/>
  <c r="FF784" i="7"/>
  <c r="FG784" i="7"/>
  <c r="FH784" i="7" s="1"/>
  <c r="FI784" i="7" s="1"/>
  <c r="FF84" i="7"/>
  <c r="FG84" i="7"/>
  <c r="E144" i="1"/>
  <c r="FE126" i="7"/>
  <c r="FG384" i="7"/>
  <c r="FF384" i="7"/>
  <c r="FG264" i="7"/>
  <c r="FF264" i="7"/>
  <c r="FF625" i="7"/>
  <c r="FG625" i="7"/>
  <c r="E763" i="1"/>
  <c r="FE745" i="7"/>
  <c r="FF584" i="7"/>
  <c r="FG584" i="7"/>
  <c r="FF724" i="7"/>
  <c r="FG724" i="7"/>
  <c r="FH724" i="7" s="1"/>
  <c r="FI724" i="7" s="1"/>
  <c r="E803" i="1"/>
  <c r="FE785" i="7"/>
  <c r="E103" i="1"/>
  <c r="FE85" i="7"/>
  <c r="E403" i="1"/>
  <c r="FE385" i="7"/>
  <c r="E283" i="1"/>
  <c r="FE265" i="7"/>
  <c r="E644" i="1"/>
  <c r="FE626" i="7"/>
  <c r="FF284" i="7"/>
  <c r="FG284" i="7"/>
  <c r="FF24" i="7"/>
  <c r="FG24" i="7"/>
  <c r="FF225" i="7"/>
  <c r="FG225" i="7"/>
  <c r="FG444" i="7"/>
  <c r="FF444" i="7"/>
  <c r="E743" i="1"/>
  <c r="FE725" i="7"/>
  <c r="FG484" i="7"/>
  <c r="FF484" i="7"/>
  <c r="E503" i="1"/>
  <c r="FE485" i="7"/>
  <c r="FF325" i="7"/>
  <c r="FG325" i="7"/>
  <c r="E683" i="1"/>
  <c r="FE665" i="7"/>
  <c r="FG184" i="7"/>
  <c r="FF184" i="7"/>
  <c r="E244" i="1"/>
  <c r="FE226" i="7"/>
  <c r="E463" i="1"/>
  <c r="FE445" i="7"/>
  <c r="FF684" i="7"/>
  <c r="FG684" i="7"/>
  <c r="FH684" i="7" s="1"/>
  <c r="FI684" i="7" s="1"/>
  <c r="FF64" i="7"/>
  <c r="FG64" i="7"/>
  <c r="FF645" i="7"/>
  <c r="FG645" i="7"/>
  <c r="E203" i="1"/>
  <c r="FE185" i="7"/>
  <c r="FF704" i="7"/>
  <c r="FG704" i="7"/>
  <c r="FH704" i="7" s="1"/>
  <c r="FI704" i="7" s="1"/>
  <c r="FG6" i="7"/>
  <c r="FF6" i="7"/>
  <c r="FH4" i="7"/>
  <c r="FF764" i="7"/>
  <c r="FG764" i="7"/>
  <c r="FH764" i="7" s="1"/>
  <c r="FI764" i="7" s="1"/>
  <c r="E703" i="1"/>
  <c r="FE685" i="7"/>
  <c r="E603" i="1"/>
  <c r="FE585" i="7"/>
  <c r="FF664" i="7"/>
  <c r="FG664" i="7"/>
  <c r="FH664" i="7" s="1"/>
  <c r="FI664" i="7" s="1"/>
  <c r="FF404" i="7"/>
  <c r="FG404" i="7"/>
  <c r="E43" i="1"/>
  <c r="FE25" i="7"/>
  <c r="E344" i="1"/>
  <c r="FE326" i="7"/>
  <c r="E423" i="1"/>
  <c r="FE405" i="7"/>
  <c r="FF604" i="7"/>
  <c r="FG604" i="7"/>
  <c r="FF544" i="7"/>
  <c r="FG544" i="7"/>
  <c r="FG44" i="7"/>
  <c r="FF44" i="7"/>
  <c r="E83" i="1"/>
  <c r="FE65" i="7"/>
  <c r="E623" i="1"/>
  <c r="FE605" i="7"/>
  <c r="E664" i="1"/>
  <c r="FE646" i="7"/>
  <c r="FF104" i="7"/>
  <c r="FG104" i="7"/>
  <c r="E723" i="1"/>
  <c r="FE705" i="7"/>
  <c r="E25" i="1"/>
  <c r="FE7" i="7"/>
  <c r="E783" i="1"/>
  <c r="FE765" i="7"/>
  <c r="FF365" i="7"/>
  <c r="FG365" i="7"/>
  <c r="E563" i="1"/>
  <c r="FE545" i="7"/>
  <c r="E63" i="1"/>
  <c r="FE45" i="7"/>
  <c r="FF304" i="7"/>
  <c r="FG304" i="7"/>
  <c r="E123" i="1"/>
  <c r="FE105" i="7"/>
  <c r="FF344" i="7"/>
  <c r="FG344" i="7"/>
  <c r="E384" i="1"/>
  <c r="FE366" i="7"/>
  <c r="BA3053" i="6"/>
  <c r="BB3052" i="6"/>
  <c r="AK3052" i="6"/>
  <c r="AL3052" i="6"/>
  <c r="AJ3053" i="6"/>
  <c r="AS3052" i="6"/>
  <c r="AT3051" i="6"/>
  <c r="AV3052" i="6"/>
  <c r="AX3051" i="6"/>
  <c r="AW3051" i="6"/>
  <c r="AN3051" i="6"/>
  <c r="AP3050" i="6"/>
  <c r="AO3050" i="6"/>
  <c r="AR3050" i="6" s="1"/>
  <c r="AQ3050" i="6" l="1"/>
  <c r="E464" i="1"/>
  <c r="FE446" i="7"/>
  <c r="FF85" i="7"/>
  <c r="FG85" i="7"/>
  <c r="FF226" i="7"/>
  <c r="FG226" i="7"/>
  <c r="E104" i="1"/>
  <c r="FE86" i="7"/>
  <c r="FG425" i="7"/>
  <c r="FF425" i="7"/>
  <c r="E724" i="1"/>
  <c r="FE706" i="7"/>
  <c r="FF185" i="7"/>
  <c r="FG185" i="7"/>
  <c r="E245" i="1"/>
  <c r="FE227" i="7"/>
  <c r="FF725" i="7"/>
  <c r="FG725" i="7"/>
  <c r="FH725" i="7" s="1"/>
  <c r="FI725" i="7" s="1"/>
  <c r="FG785" i="7"/>
  <c r="FH785" i="7" s="1"/>
  <c r="FI785" i="7" s="1"/>
  <c r="FF785" i="7"/>
  <c r="FF565" i="7"/>
  <c r="FG565" i="7"/>
  <c r="E444" i="1"/>
  <c r="FE426" i="7"/>
  <c r="E64" i="1"/>
  <c r="FE46" i="7"/>
  <c r="FF545" i="7"/>
  <c r="FG545" i="7"/>
  <c r="E204" i="1"/>
  <c r="FE186" i="7"/>
  <c r="E744" i="1"/>
  <c r="FE726" i="7"/>
  <c r="E804" i="1"/>
  <c r="FE786" i="7"/>
  <c r="E584" i="1"/>
  <c r="FE566" i="7"/>
  <c r="FF165" i="7"/>
  <c r="FG165" i="7"/>
  <c r="FF245" i="7"/>
  <c r="FG245" i="7"/>
  <c r="FF366" i="7"/>
  <c r="FG366" i="7"/>
  <c r="FF585" i="7"/>
  <c r="FG585" i="7"/>
  <c r="E564" i="1"/>
  <c r="FE546" i="7"/>
  <c r="E604" i="1"/>
  <c r="FE586" i="7"/>
  <c r="FF626" i="7"/>
  <c r="FG626" i="7"/>
  <c r="E184" i="1"/>
  <c r="FE166" i="7"/>
  <c r="E264" i="1"/>
  <c r="FE246" i="7"/>
  <c r="FF646" i="7"/>
  <c r="FG646" i="7"/>
  <c r="FF405" i="7"/>
  <c r="FG405" i="7"/>
  <c r="FF685" i="7"/>
  <c r="FG685" i="7"/>
  <c r="FH685" i="7" s="1"/>
  <c r="FI685" i="7" s="1"/>
  <c r="FF665" i="7"/>
  <c r="FG665" i="7"/>
  <c r="E645" i="1"/>
  <c r="FE627" i="7"/>
  <c r="FF126" i="7"/>
  <c r="FG126" i="7"/>
  <c r="FH5" i="7"/>
  <c r="FF146" i="7"/>
  <c r="FG146" i="7"/>
  <c r="FF705" i="7"/>
  <c r="FG705" i="7"/>
  <c r="FH705" i="7" s="1"/>
  <c r="FI705" i="7" s="1"/>
  <c r="E665" i="1"/>
  <c r="FE647" i="7"/>
  <c r="E704" i="1"/>
  <c r="FE686" i="7"/>
  <c r="E684" i="1"/>
  <c r="FE666" i="7"/>
  <c r="FF265" i="7"/>
  <c r="FG265" i="7"/>
  <c r="E145" i="1"/>
  <c r="FE127" i="7"/>
  <c r="E165" i="1"/>
  <c r="FE147" i="7"/>
  <c r="FG45" i="7"/>
  <c r="FF45" i="7"/>
  <c r="FI4" i="7"/>
  <c r="AS46" i="7" s="1"/>
  <c r="E284" i="1"/>
  <c r="FE266" i="7"/>
  <c r="FF205" i="7"/>
  <c r="FG205" i="7"/>
  <c r="FF385" i="7"/>
  <c r="FG385" i="7"/>
  <c r="FF745" i="7"/>
  <c r="FG745" i="7"/>
  <c r="FH745" i="7" s="1"/>
  <c r="FI745" i="7" s="1"/>
  <c r="FF505" i="7"/>
  <c r="FG505" i="7"/>
  <c r="E224" i="1"/>
  <c r="FE206" i="7"/>
  <c r="FF305" i="7"/>
  <c r="FG305" i="7"/>
  <c r="FG25" i="7"/>
  <c r="FF25" i="7"/>
  <c r="E404" i="1"/>
  <c r="FE386" i="7"/>
  <c r="E764" i="1"/>
  <c r="FE746" i="7"/>
  <c r="E524" i="1"/>
  <c r="FE506" i="7"/>
  <c r="FF465" i="7"/>
  <c r="FG465" i="7"/>
  <c r="E324" i="1"/>
  <c r="FE306" i="7"/>
  <c r="E424" i="1"/>
  <c r="FE406" i="7"/>
  <c r="FG105" i="7"/>
  <c r="FF105" i="7"/>
  <c r="FG326" i="7"/>
  <c r="FF326" i="7"/>
  <c r="E624" i="1"/>
  <c r="FE606" i="7"/>
  <c r="FF7" i="7"/>
  <c r="FG7" i="7"/>
  <c r="E84" i="1"/>
  <c r="FE66" i="7"/>
  <c r="E44" i="1"/>
  <c r="FE26" i="7"/>
  <c r="FG485" i="7"/>
  <c r="FF485" i="7"/>
  <c r="FF285" i="7"/>
  <c r="FG285" i="7"/>
  <c r="E484" i="1"/>
  <c r="FE466" i="7"/>
  <c r="FF345" i="7"/>
  <c r="FG345" i="7"/>
  <c r="FF526" i="7"/>
  <c r="FG526" i="7"/>
  <c r="E385" i="1"/>
  <c r="FE367" i="7"/>
  <c r="FF605" i="7"/>
  <c r="FG605" i="7"/>
  <c r="E124" i="1"/>
  <c r="FE106" i="7"/>
  <c r="FF765" i="7"/>
  <c r="FG765" i="7"/>
  <c r="FH765" i="7" s="1"/>
  <c r="FI765" i="7" s="1"/>
  <c r="E345" i="1"/>
  <c r="FE327" i="7"/>
  <c r="E784" i="1"/>
  <c r="FE766" i="7"/>
  <c r="FF65" i="7"/>
  <c r="FG65" i="7"/>
  <c r="E26" i="1"/>
  <c r="FE8" i="7"/>
  <c r="FF445" i="7"/>
  <c r="FG445" i="7"/>
  <c r="E504" i="1"/>
  <c r="FE486" i="7"/>
  <c r="E304" i="1"/>
  <c r="FE286" i="7"/>
  <c r="E364" i="1"/>
  <c r="FE346" i="7"/>
  <c r="E545" i="1"/>
  <c r="FE527" i="7"/>
  <c r="AT3052" i="6"/>
  <c r="AS3053" i="6"/>
  <c r="AJ3054" i="6"/>
  <c r="AK3053" i="6"/>
  <c r="AL3053" i="6"/>
  <c r="BA3054" i="6"/>
  <c r="BB3053" i="6"/>
  <c r="AW3052" i="6"/>
  <c r="AX3052" i="6"/>
  <c r="AV3053" i="6"/>
  <c r="AN3052" i="6"/>
  <c r="AP3051" i="6"/>
  <c r="AO3051" i="6"/>
  <c r="AR3051" i="6" s="1"/>
  <c r="AQ3051" i="6" l="1"/>
  <c r="FG666" i="7"/>
  <c r="FF666" i="7"/>
  <c r="FH6" i="7"/>
  <c r="FI5" i="7"/>
  <c r="AT46" i="7" s="1"/>
  <c r="FF726" i="7"/>
  <c r="FG726" i="7"/>
  <c r="FH726" i="7" s="1"/>
  <c r="FI726" i="7" s="1"/>
  <c r="E725" i="1"/>
  <c r="FE707" i="7"/>
  <c r="FF466" i="7"/>
  <c r="FG466" i="7"/>
  <c r="FG386" i="7"/>
  <c r="FF386" i="7"/>
  <c r="FF266" i="7"/>
  <c r="FG266" i="7"/>
  <c r="E685" i="1"/>
  <c r="FE667" i="7"/>
  <c r="E745" i="1"/>
  <c r="FE727" i="7"/>
  <c r="E285" i="1"/>
  <c r="FE267" i="7"/>
  <c r="FF186" i="7"/>
  <c r="FG186" i="7"/>
  <c r="E325" i="1"/>
  <c r="FE307" i="7"/>
  <c r="FG147" i="7"/>
  <c r="FF147" i="7"/>
  <c r="FF686" i="7"/>
  <c r="FG686" i="7"/>
  <c r="E205" i="1"/>
  <c r="FE187" i="7"/>
  <c r="FH7" i="7"/>
  <c r="FI7" i="7" s="1"/>
  <c r="AV46" i="7" s="1"/>
  <c r="FF286" i="7"/>
  <c r="FG286" i="7"/>
  <c r="FF8" i="7"/>
  <c r="FG8" i="7"/>
  <c r="E166" i="1"/>
  <c r="FE148" i="7"/>
  <c r="E705" i="1"/>
  <c r="FE687" i="7"/>
  <c r="FF627" i="7"/>
  <c r="FG627" i="7"/>
  <c r="FF586" i="7"/>
  <c r="FG586" i="7"/>
  <c r="E365" i="1"/>
  <c r="FE347" i="7"/>
  <c r="FG66" i="7"/>
  <c r="FF66" i="7"/>
  <c r="E305" i="1"/>
  <c r="FE287" i="7"/>
  <c r="E27" i="1"/>
  <c r="FE9" i="7"/>
  <c r="FG647" i="7"/>
  <c r="FF647" i="7"/>
  <c r="E646" i="1"/>
  <c r="FE628" i="7"/>
  <c r="FF246" i="7"/>
  <c r="FG246" i="7"/>
  <c r="E605" i="1"/>
  <c r="FE587" i="7"/>
  <c r="FF566" i="7"/>
  <c r="FG566" i="7"/>
  <c r="E45" i="1"/>
  <c r="FE27" i="7"/>
  <c r="E485" i="1"/>
  <c r="FE467" i="7"/>
  <c r="FF606" i="7"/>
  <c r="FG606" i="7"/>
  <c r="FF127" i="7"/>
  <c r="FG127" i="7"/>
  <c r="E666" i="1"/>
  <c r="FE648" i="7"/>
  <c r="E265" i="1"/>
  <c r="FE247" i="7"/>
  <c r="FF546" i="7"/>
  <c r="FG546" i="7"/>
  <c r="E585" i="1"/>
  <c r="FE567" i="7"/>
  <c r="FF46" i="7"/>
  <c r="FG46" i="7"/>
  <c r="FF86" i="7"/>
  <c r="FG86" i="7"/>
  <c r="FF106" i="7"/>
  <c r="FG106" i="7"/>
  <c r="FF367" i="7"/>
  <c r="FG367" i="7"/>
  <c r="FH367" i="7" s="1"/>
  <c r="FI367" i="7" s="1"/>
  <c r="E625" i="1"/>
  <c r="FE607" i="7"/>
  <c r="E146" i="1"/>
  <c r="FE128" i="7"/>
  <c r="FF166" i="7"/>
  <c r="FG166" i="7"/>
  <c r="E565" i="1"/>
  <c r="FE547" i="7"/>
  <c r="E65" i="1"/>
  <c r="FE47" i="7"/>
  <c r="FG227" i="7"/>
  <c r="FH227" i="7" s="1"/>
  <c r="FI227" i="7" s="1"/>
  <c r="FF227" i="7"/>
  <c r="E105" i="1"/>
  <c r="FE87" i="7"/>
  <c r="FG446" i="7"/>
  <c r="FF446" i="7"/>
  <c r="E85" i="1"/>
  <c r="FE67" i="7"/>
  <c r="FG766" i="7"/>
  <c r="FH766" i="7" s="1"/>
  <c r="FI766" i="7" s="1"/>
  <c r="FF766" i="7"/>
  <c r="FF506" i="7"/>
  <c r="FG506" i="7"/>
  <c r="E185" i="1"/>
  <c r="FE167" i="7"/>
  <c r="E246" i="1"/>
  <c r="FE228" i="7"/>
  <c r="E465" i="1"/>
  <c r="FE447" i="7"/>
  <c r="E765" i="1"/>
  <c r="FE747" i="7"/>
  <c r="FF306" i="7"/>
  <c r="FG306" i="7"/>
  <c r="E525" i="1"/>
  <c r="FE507" i="7"/>
  <c r="FF206" i="7"/>
  <c r="FG206" i="7"/>
  <c r="FF786" i="7"/>
  <c r="FG786" i="7"/>
  <c r="FH786" i="7" s="1"/>
  <c r="FI786" i="7" s="1"/>
  <c r="FG426" i="7"/>
  <c r="FF426" i="7"/>
  <c r="FF406" i="7"/>
  <c r="FG406" i="7"/>
  <c r="E405" i="1"/>
  <c r="FE387" i="7"/>
  <c r="FF486" i="7"/>
  <c r="FG486" i="7"/>
  <c r="E386" i="1"/>
  <c r="FE368" i="7"/>
  <c r="E785" i="1"/>
  <c r="FE767" i="7"/>
  <c r="E225" i="1"/>
  <c r="FE207" i="7"/>
  <c r="E805" i="1"/>
  <c r="FE787" i="7"/>
  <c r="E445" i="1"/>
  <c r="FE427" i="7"/>
  <c r="FF346" i="7"/>
  <c r="FG346" i="7"/>
  <c r="E425" i="1"/>
  <c r="FE407" i="7"/>
  <c r="E125" i="1"/>
  <c r="FE107" i="7"/>
  <c r="E505" i="1"/>
  <c r="FE487" i="7"/>
  <c r="FF527" i="7"/>
  <c r="FG527" i="7"/>
  <c r="FF327" i="7"/>
  <c r="FG327" i="7"/>
  <c r="FH327" i="7" s="1"/>
  <c r="FI327" i="7" s="1"/>
  <c r="E546" i="1"/>
  <c r="FE528" i="7"/>
  <c r="E346" i="1"/>
  <c r="FE328" i="7"/>
  <c r="FF26" i="7"/>
  <c r="FG26" i="7"/>
  <c r="FG746" i="7"/>
  <c r="FH746" i="7" s="1"/>
  <c r="FI746" i="7" s="1"/>
  <c r="FF746" i="7"/>
  <c r="FF706" i="7"/>
  <c r="FG706" i="7"/>
  <c r="FH706" i="7" s="1"/>
  <c r="FI706" i="7" s="1"/>
  <c r="BA3055" i="6"/>
  <c r="BB3054" i="6"/>
  <c r="AS3054" i="6"/>
  <c r="AT3053" i="6"/>
  <c r="AJ3055" i="6"/>
  <c r="AK3054" i="6"/>
  <c r="AL3054" i="6"/>
  <c r="AV3054" i="6"/>
  <c r="AX3053" i="6"/>
  <c r="AW3053" i="6"/>
  <c r="AO3052" i="6"/>
  <c r="AR3052" i="6" s="1"/>
  <c r="AN3053" i="6"/>
  <c r="AP3052" i="6"/>
  <c r="AQ3052" i="6" l="1"/>
  <c r="FG207" i="7"/>
  <c r="FH207" i="7" s="1"/>
  <c r="FI207" i="7" s="1"/>
  <c r="FF207" i="7"/>
  <c r="E466" i="1"/>
  <c r="FE448" i="7"/>
  <c r="FG567" i="7"/>
  <c r="FF567" i="7"/>
  <c r="FF187" i="7"/>
  <c r="FG187" i="7"/>
  <c r="FH187" i="7" s="1"/>
  <c r="FI187" i="7" s="1"/>
  <c r="E326" i="1"/>
  <c r="FE308" i="7"/>
  <c r="FF267" i="7"/>
  <c r="FG267" i="7"/>
  <c r="FH267" i="7" s="1"/>
  <c r="FI267" i="7" s="1"/>
  <c r="E586" i="1"/>
  <c r="FE568" i="7"/>
  <c r="FG587" i="7"/>
  <c r="FF587" i="7"/>
  <c r="FH8" i="7"/>
  <c r="E206" i="1"/>
  <c r="FE188" i="7"/>
  <c r="E286" i="1"/>
  <c r="FE268" i="7"/>
  <c r="FG47" i="7"/>
  <c r="FF47" i="7"/>
  <c r="FF607" i="7"/>
  <c r="FG607" i="7"/>
  <c r="E606" i="1"/>
  <c r="FE588" i="7"/>
  <c r="FF9" i="7"/>
  <c r="FG9" i="7"/>
  <c r="E66" i="1"/>
  <c r="FE48" i="7"/>
  <c r="E626" i="1"/>
  <c r="FE608" i="7"/>
  <c r="E28" i="1"/>
  <c r="FE10" i="7"/>
  <c r="FF727" i="7"/>
  <c r="FG727" i="7"/>
  <c r="FG228" i="7"/>
  <c r="FH228" i="7" s="1"/>
  <c r="FI228" i="7" s="1"/>
  <c r="FF228" i="7"/>
  <c r="FF427" i="7"/>
  <c r="FG427" i="7"/>
  <c r="FH427" i="7" s="1"/>
  <c r="FI427" i="7" s="1"/>
  <c r="E446" i="1"/>
  <c r="FE428" i="7"/>
  <c r="FG767" i="7"/>
  <c r="FH767" i="7" s="1"/>
  <c r="FI767" i="7" s="1"/>
  <c r="FF767" i="7"/>
  <c r="FF507" i="7"/>
  <c r="FG507" i="7"/>
  <c r="FG247" i="7"/>
  <c r="FH247" i="7" s="1"/>
  <c r="FI247" i="7" s="1"/>
  <c r="FF247" i="7"/>
  <c r="FG287" i="7"/>
  <c r="FH287" i="7" s="1"/>
  <c r="FI287" i="7" s="1"/>
  <c r="FF287" i="7"/>
  <c r="E746" i="1"/>
  <c r="FE728" i="7"/>
  <c r="E247" i="1"/>
  <c r="FE229" i="7"/>
  <c r="FG487" i="7"/>
  <c r="FF487" i="7"/>
  <c r="FF787" i="7"/>
  <c r="FG787" i="7"/>
  <c r="FH787" i="7" s="1"/>
  <c r="FI787" i="7" s="1"/>
  <c r="E786" i="1"/>
  <c r="FE768" i="7"/>
  <c r="E526" i="1"/>
  <c r="FE508" i="7"/>
  <c r="FG547" i="7"/>
  <c r="FF547" i="7"/>
  <c r="E266" i="1"/>
  <c r="FE248" i="7"/>
  <c r="FG467" i="7"/>
  <c r="FF467" i="7"/>
  <c r="FF628" i="7"/>
  <c r="FG628" i="7"/>
  <c r="E306" i="1"/>
  <c r="FE288" i="7"/>
  <c r="FF707" i="7"/>
  <c r="FG707" i="7"/>
  <c r="E806" i="1"/>
  <c r="FE788" i="7"/>
  <c r="FG368" i="7"/>
  <c r="FH368" i="7" s="1"/>
  <c r="FI368" i="7" s="1"/>
  <c r="FF368" i="7"/>
  <c r="FF67" i="7"/>
  <c r="FG67" i="7"/>
  <c r="E566" i="1"/>
  <c r="FE548" i="7"/>
  <c r="E486" i="1"/>
  <c r="FE468" i="7"/>
  <c r="E647" i="1"/>
  <c r="FE629" i="7"/>
  <c r="FF687" i="7"/>
  <c r="FG687" i="7"/>
  <c r="E726" i="1"/>
  <c r="FE708" i="7"/>
  <c r="FG167" i="7"/>
  <c r="FH167" i="7" s="1"/>
  <c r="FI167" i="7" s="1"/>
  <c r="FF167" i="7"/>
  <c r="E86" i="1"/>
  <c r="FE68" i="7"/>
  <c r="FG648" i="7"/>
  <c r="FF648" i="7"/>
  <c r="FG27" i="7"/>
  <c r="FF27" i="7"/>
  <c r="E706" i="1"/>
  <c r="FE688" i="7"/>
  <c r="E506" i="1"/>
  <c r="FE488" i="7"/>
  <c r="E126" i="1"/>
  <c r="FE108" i="7"/>
  <c r="E667" i="1"/>
  <c r="FE649" i="7"/>
  <c r="E46" i="1"/>
  <c r="FE28" i="7"/>
  <c r="FG347" i="7"/>
  <c r="FH347" i="7" s="1"/>
  <c r="FI347" i="7" s="1"/>
  <c r="FF347" i="7"/>
  <c r="FG148" i="7"/>
  <c r="FF148" i="7"/>
  <c r="FG667" i="7"/>
  <c r="FF667" i="7"/>
  <c r="FG747" i="7"/>
  <c r="FH747" i="7" s="1"/>
  <c r="FI747" i="7" s="1"/>
  <c r="FF747" i="7"/>
  <c r="E366" i="1"/>
  <c r="FE348" i="7"/>
  <c r="E167" i="1"/>
  <c r="FE149" i="7"/>
  <c r="E686" i="1"/>
  <c r="FE668" i="7"/>
  <c r="FI6" i="7"/>
  <c r="AU46" i="7" s="1"/>
  <c r="E226" i="1"/>
  <c r="FE208" i="7"/>
  <c r="E387" i="1"/>
  <c r="FE369" i="7"/>
  <c r="FG328" i="7"/>
  <c r="FH328" i="7" s="1"/>
  <c r="FI328" i="7" s="1"/>
  <c r="FF328" i="7"/>
  <c r="FG407" i="7"/>
  <c r="FH407" i="7" s="1"/>
  <c r="FI407" i="7" s="1"/>
  <c r="FF407" i="7"/>
  <c r="FF128" i="7"/>
  <c r="FG128" i="7"/>
  <c r="FF528" i="7"/>
  <c r="FG528" i="7"/>
  <c r="E426" i="1"/>
  <c r="FE408" i="7"/>
  <c r="FG387" i="7"/>
  <c r="FH387" i="7" s="1"/>
  <c r="FI387" i="7" s="1"/>
  <c r="FF387" i="7"/>
  <c r="E766" i="1"/>
  <c r="FE748" i="7"/>
  <c r="FF87" i="7"/>
  <c r="FG87" i="7"/>
  <c r="E147" i="1"/>
  <c r="FE129" i="7"/>
  <c r="FF107" i="7"/>
  <c r="FG107" i="7"/>
  <c r="E186" i="1"/>
  <c r="FE168" i="7"/>
  <c r="E347" i="1"/>
  <c r="FE329" i="7"/>
  <c r="E547" i="1"/>
  <c r="FE529" i="7"/>
  <c r="E406" i="1"/>
  <c r="FE388" i="7"/>
  <c r="FF447" i="7"/>
  <c r="FG447" i="7"/>
  <c r="E106" i="1"/>
  <c r="FE88" i="7"/>
  <c r="FF307" i="7"/>
  <c r="FG307" i="7"/>
  <c r="FH307" i="7" s="1"/>
  <c r="FI307" i="7" s="1"/>
  <c r="AJ3056" i="6"/>
  <c r="AL3055" i="6"/>
  <c r="AK3055" i="6"/>
  <c r="AS3055" i="6"/>
  <c r="AT3054" i="6"/>
  <c r="BA3056" i="6"/>
  <c r="BB3055" i="6"/>
  <c r="AV3055" i="6"/>
  <c r="AX3054" i="6"/>
  <c r="AW3054" i="6"/>
  <c r="AN3054" i="6"/>
  <c r="AP3053" i="6"/>
  <c r="AO3053" i="6"/>
  <c r="AR3053" i="6" s="1"/>
  <c r="AQ3053" i="6" l="1"/>
  <c r="FF129" i="7"/>
  <c r="FG129" i="7"/>
  <c r="FG529" i="7"/>
  <c r="FF529" i="7"/>
  <c r="E407" i="1"/>
  <c r="FE389" i="7"/>
  <c r="E687" i="1"/>
  <c r="FE669" i="7"/>
  <c r="FG348" i="7"/>
  <c r="FH348" i="7" s="1"/>
  <c r="FI348" i="7" s="1"/>
  <c r="FF348" i="7"/>
  <c r="FF649" i="7"/>
  <c r="FG649" i="7"/>
  <c r="E487" i="1"/>
  <c r="FE469" i="7"/>
  <c r="FF288" i="7"/>
  <c r="FG288" i="7"/>
  <c r="FH288" i="7" s="1"/>
  <c r="FI288" i="7" s="1"/>
  <c r="FF768" i="7"/>
  <c r="FG768" i="7"/>
  <c r="E747" i="1"/>
  <c r="FE729" i="7"/>
  <c r="FG568" i="7"/>
  <c r="FF568" i="7"/>
  <c r="E367" i="1"/>
  <c r="FE349" i="7"/>
  <c r="E668" i="1"/>
  <c r="FE650" i="7"/>
  <c r="E307" i="1"/>
  <c r="FE289" i="7"/>
  <c r="E787" i="1"/>
  <c r="FE769" i="7"/>
  <c r="E587" i="1"/>
  <c r="FE569" i="7"/>
  <c r="E148" i="1"/>
  <c r="FE130" i="7"/>
  <c r="FF548" i="7"/>
  <c r="FG548" i="7"/>
  <c r="FF10" i="7"/>
  <c r="FG10" i="7"/>
  <c r="E548" i="1"/>
  <c r="FE530" i="7"/>
  <c r="FF108" i="7"/>
  <c r="FG108" i="7"/>
  <c r="FG68" i="7"/>
  <c r="FF68" i="7"/>
  <c r="E567" i="1"/>
  <c r="FE549" i="7"/>
  <c r="E29" i="1"/>
  <c r="FE11" i="7"/>
  <c r="E127" i="1"/>
  <c r="FE109" i="7"/>
  <c r="E87" i="1"/>
  <c r="FE69" i="7"/>
  <c r="FG329" i="7"/>
  <c r="FH329" i="7" s="1"/>
  <c r="FI329" i="7" s="1"/>
  <c r="FF329" i="7"/>
  <c r="FF748" i="7"/>
  <c r="FG748" i="7"/>
  <c r="FF488" i="7"/>
  <c r="FG488" i="7"/>
  <c r="FF608" i="7"/>
  <c r="FG608" i="7"/>
  <c r="E348" i="1"/>
  <c r="FE330" i="7"/>
  <c r="E767" i="1"/>
  <c r="FE749" i="7"/>
  <c r="E507" i="1"/>
  <c r="FE489" i="7"/>
  <c r="FF248" i="7"/>
  <c r="FG248" i="7"/>
  <c r="FH248" i="7" s="1"/>
  <c r="FI248" i="7" s="1"/>
  <c r="E627" i="1"/>
  <c r="FE609" i="7"/>
  <c r="FG268" i="7"/>
  <c r="FH268" i="7" s="1"/>
  <c r="FI268" i="7" s="1"/>
  <c r="FF268" i="7"/>
  <c r="FF308" i="7"/>
  <c r="FG308" i="7"/>
  <c r="FH308" i="7" s="1"/>
  <c r="FI308" i="7" s="1"/>
  <c r="FF448" i="7"/>
  <c r="FG448" i="7"/>
  <c r="FH448" i="7" s="1"/>
  <c r="FI448" i="7" s="1"/>
  <c r="FF369" i="7"/>
  <c r="FG369" i="7"/>
  <c r="FH369" i="7" s="1"/>
  <c r="FI369" i="7" s="1"/>
  <c r="FF688" i="7"/>
  <c r="FG688" i="7"/>
  <c r="E267" i="1"/>
  <c r="FE249" i="7"/>
  <c r="FF229" i="7"/>
  <c r="FG229" i="7"/>
  <c r="FH229" i="7" s="1"/>
  <c r="FI229" i="7" s="1"/>
  <c r="FF428" i="7"/>
  <c r="FG428" i="7"/>
  <c r="FH428" i="7" s="1"/>
  <c r="FI428" i="7" s="1"/>
  <c r="FF48" i="7"/>
  <c r="FG48" i="7"/>
  <c r="E287" i="1"/>
  <c r="FE269" i="7"/>
  <c r="E327" i="1"/>
  <c r="FE309" i="7"/>
  <c r="E467" i="1"/>
  <c r="FE449" i="7"/>
  <c r="E388" i="1"/>
  <c r="FE370" i="7"/>
  <c r="E707" i="1"/>
  <c r="FE689" i="7"/>
  <c r="FG708" i="7"/>
  <c r="FF708" i="7"/>
  <c r="E248" i="1"/>
  <c r="FE230" i="7"/>
  <c r="E447" i="1"/>
  <c r="FE429" i="7"/>
  <c r="E67" i="1"/>
  <c r="FE49" i="7"/>
  <c r="FG588" i="7"/>
  <c r="FF588" i="7"/>
  <c r="FG188" i="7"/>
  <c r="FH188" i="7" s="1"/>
  <c r="FI188" i="7" s="1"/>
  <c r="FF188" i="7"/>
  <c r="FH9" i="7"/>
  <c r="FI8" i="7"/>
  <c r="AW46" i="7" s="1"/>
  <c r="E727" i="1"/>
  <c r="FE709" i="7"/>
  <c r="FG629" i="7"/>
  <c r="FF629" i="7"/>
  <c r="FF788" i="7"/>
  <c r="FG788" i="7"/>
  <c r="E607" i="1"/>
  <c r="FE589" i="7"/>
  <c r="E207" i="1"/>
  <c r="FE189" i="7"/>
  <c r="E187" i="1"/>
  <c r="FE169" i="7"/>
  <c r="FG408" i="7"/>
  <c r="FH408" i="7" s="1"/>
  <c r="FI408" i="7" s="1"/>
  <c r="FF408" i="7"/>
  <c r="E427" i="1"/>
  <c r="FE409" i="7"/>
  <c r="E227" i="1"/>
  <c r="FE209" i="7"/>
  <c r="FF149" i="7"/>
  <c r="FG149" i="7"/>
  <c r="FF28" i="7"/>
  <c r="FG28" i="7"/>
  <c r="E648" i="1"/>
  <c r="FE630" i="7"/>
  <c r="E807" i="1"/>
  <c r="FE789" i="7"/>
  <c r="FG508" i="7"/>
  <c r="FF508" i="7"/>
  <c r="FF88" i="7"/>
  <c r="FG88" i="7"/>
  <c r="FF168" i="7"/>
  <c r="FG168" i="7"/>
  <c r="FH168" i="7" s="1"/>
  <c r="FI168" i="7" s="1"/>
  <c r="E107" i="1"/>
  <c r="FE89" i="7"/>
  <c r="FG208" i="7"/>
  <c r="FH208" i="7" s="1"/>
  <c r="FI208" i="7" s="1"/>
  <c r="FF208" i="7"/>
  <c r="FF388" i="7"/>
  <c r="FG388" i="7"/>
  <c r="FH388" i="7" s="1"/>
  <c r="FI388" i="7" s="1"/>
  <c r="FF668" i="7"/>
  <c r="FG668" i="7"/>
  <c r="E168" i="1"/>
  <c r="FE150" i="7"/>
  <c r="E47" i="1"/>
  <c r="FE29" i="7"/>
  <c r="FF468" i="7"/>
  <c r="FG468" i="7"/>
  <c r="E527" i="1"/>
  <c r="FE509" i="7"/>
  <c r="FF728" i="7"/>
  <c r="FG728" i="7"/>
  <c r="AT3055" i="6"/>
  <c r="AS3056" i="6"/>
  <c r="BA3057" i="6"/>
  <c r="BB3056" i="6"/>
  <c r="AL3056" i="6"/>
  <c r="AK3056" i="6"/>
  <c r="AJ3057" i="6"/>
  <c r="AV3056" i="6"/>
  <c r="AX3055" i="6"/>
  <c r="AW3055" i="6"/>
  <c r="AN3055" i="6"/>
  <c r="AP3054" i="6"/>
  <c r="AO3054" i="6"/>
  <c r="AR3054" i="6" s="1"/>
  <c r="AQ3054" i="6" l="1"/>
  <c r="E428" i="1"/>
  <c r="FE410" i="7"/>
  <c r="FF689" i="7"/>
  <c r="FG689" i="7"/>
  <c r="FF109" i="7"/>
  <c r="FG109" i="7"/>
  <c r="FF569" i="7"/>
  <c r="FG569" i="7"/>
  <c r="E708" i="1"/>
  <c r="FE690" i="7"/>
  <c r="FF489" i="7"/>
  <c r="FG489" i="7"/>
  <c r="E128" i="1"/>
  <c r="FE110" i="7"/>
  <c r="E588" i="1"/>
  <c r="FE570" i="7"/>
  <c r="FF89" i="7"/>
  <c r="FG89" i="7"/>
  <c r="FF370" i="7"/>
  <c r="FG370" i="7"/>
  <c r="FH370" i="7" s="1"/>
  <c r="FI370" i="7" s="1"/>
  <c r="E508" i="1"/>
  <c r="FE490" i="7"/>
  <c r="FG530" i="7"/>
  <c r="FF530" i="7"/>
  <c r="FF769" i="7"/>
  <c r="FG769" i="7"/>
  <c r="FF729" i="7"/>
  <c r="FG729" i="7"/>
  <c r="E108" i="1"/>
  <c r="FE90" i="7"/>
  <c r="E389" i="1"/>
  <c r="FE371" i="7"/>
  <c r="E549" i="1"/>
  <c r="FE531" i="7"/>
  <c r="E788" i="1"/>
  <c r="FE770" i="7"/>
  <c r="E748" i="1"/>
  <c r="FE730" i="7"/>
  <c r="FF669" i="7"/>
  <c r="FG669" i="7"/>
  <c r="E808" i="1"/>
  <c r="FE790" i="7"/>
  <c r="FG169" i="7"/>
  <c r="FH169" i="7" s="1"/>
  <c r="FI169" i="7" s="1"/>
  <c r="FF169" i="7"/>
  <c r="FF150" i="7"/>
  <c r="FG150" i="7"/>
  <c r="E649" i="1"/>
  <c r="FE631" i="7"/>
  <c r="E188" i="1"/>
  <c r="FE170" i="7"/>
  <c r="E728" i="1"/>
  <c r="FE710" i="7"/>
  <c r="FF49" i="7"/>
  <c r="FG49" i="7"/>
  <c r="FG449" i="7"/>
  <c r="FF449" i="7"/>
  <c r="FG289" i="7"/>
  <c r="FH289" i="7" s="1"/>
  <c r="FI289" i="7" s="1"/>
  <c r="FF289" i="7"/>
  <c r="E688" i="1"/>
  <c r="FE670" i="7"/>
  <c r="E48" i="1"/>
  <c r="FE30" i="7"/>
  <c r="FF630" i="7"/>
  <c r="FG630" i="7"/>
  <c r="FG709" i="7"/>
  <c r="FF709" i="7"/>
  <c r="E169" i="1"/>
  <c r="FE151" i="7"/>
  <c r="E68" i="1"/>
  <c r="FE50" i="7"/>
  <c r="E468" i="1"/>
  <c r="FE450" i="7"/>
  <c r="FF249" i="7"/>
  <c r="FG249" i="7"/>
  <c r="FH249" i="7" s="1"/>
  <c r="FI249" i="7" s="1"/>
  <c r="FF749" i="7"/>
  <c r="FG749" i="7"/>
  <c r="FF11" i="7"/>
  <c r="FG11" i="7"/>
  <c r="FH10" i="7"/>
  <c r="E308" i="1"/>
  <c r="FE290" i="7"/>
  <c r="FG389" i="7"/>
  <c r="FH389" i="7" s="1"/>
  <c r="FI389" i="7" s="1"/>
  <c r="FF389" i="7"/>
  <c r="FG189" i="7"/>
  <c r="FH189" i="7" s="1"/>
  <c r="FI189" i="7" s="1"/>
  <c r="FF189" i="7"/>
  <c r="FF429" i="7"/>
  <c r="FG429" i="7"/>
  <c r="FG309" i="7"/>
  <c r="FH309" i="7" s="1"/>
  <c r="FI309" i="7" s="1"/>
  <c r="FF309" i="7"/>
  <c r="E268" i="1"/>
  <c r="FE250" i="7"/>
  <c r="E768" i="1"/>
  <c r="FE750" i="7"/>
  <c r="E30" i="1"/>
  <c r="FE12" i="7"/>
  <c r="E408" i="1"/>
  <c r="FE390" i="7"/>
  <c r="E208" i="1"/>
  <c r="FE190" i="7"/>
  <c r="E448" i="1"/>
  <c r="FE430" i="7"/>
  <c r="E328" i="1"/>
  <c r="FE310" i="7"/>
  <c r="FG330" i="7"/>
  <c r="FH330" i="7" s="1"/>
  <c r="FI330" i="7" s="1"/>
  <c r="FF330" i="7"/>
  <c r="FG650" i="7"/>
  <c r="FF650" i="7"/>
  <c r="FF589" i="7"/>
  <c r="FG589" i="7"/>
  <c r="FF230" i="7"/>
  <c r="FG230" i="7"/>
  <c r="FH230" i="7" s="1"/>
  <c r="FI230" i="7" s="1"/>
  <c r="E349" i="1"/>
  <c r="FE331" i="7"/>
  <c r="FF549" i="7"/>
  <c r="FG549" i="7"/>
  <c r="E669" i="1"/>
  <c r="FE651" i="7"/>
  <c r="FF209" i="7"/>
  <c r="FG209" i="7"/>
  <c r="FH209" i="7" s="1"/>
  <c r="FI209" i="7" s="1"/>
  <c r="E249" i="1"/>
  <c r="FE231" i="7"/>
  <c r="FF269" i="7"/>
  <c r="FG269" i="7"/>
  <c r="FH269" i="7" s="1"/>
  <c r="FI269" i="7" s="1"/>
  <c r="FF609" i="7"/>
  <c r="FG609" i="7"/>
  <c r="E568" i="1"/>
  <c r="FE550" i="7"/>
  <c r="FG349" i="7"/>
  <c r="FH349" i="7" s="1"/>
  <c r="FI349" i="7" s="1"/>
  <c r="FF349" i="7"/>
  <c r="FG469" i="7"/>
  <c r="FF469" i="7"/>
  <c r="FF29" i="7"/>
  <c r="FG29" i="7"/>
  <c r="E228" i="1"/>
  <c r="FE210" i="7"/>
  <c r="E288" i="1"/>
  <c r="FE270" i="7"/>
  <c r="E628" i="1"/>
  <c r="FE610" i="7"/>
  <c r="FF69" i="7"/>
  <c r="FG69" i="7"/>
  <c r="FF130" i="7"/>
  <c r="FG130" i="7"/>
  <c r="E368" i="1"/>
  <c r="FE350" i="7"/>
  <c r="E488" i="1"/>
  <c r="FE470" i="7"/>
  <c r="FF789" i="7"/>
  <c r="FG789" i="7"/>
  <c r="E608" i="1"/>
  <c r="FE590" i="7"/>
  <c r="FF509" i="7"/>
  <c r="FG509" i="7"/>
  <c r="E528" i="1"/>
  <c r="FE510" i="7"/>
  <c r="FF409" i="7"/>
  <c r="FG409" i="7"/>
  <c r="FH409" i="7" s="1"/>
  <c r="FI409" i="7" s="1"/>
  <c r="FI9" i="7"/>
  <c r="AX46" i="7" s="1"/>
  <c r="E88" i="1"/>
  <c r="FE70" i="7"/>
  <c r="E149" i="1"/>
  <c r="FE131" i="7"/>
  <c r="AL3057" i="6"/>
  <c r="AK3057" i="6"/>
  <c r="AJ3058" i="6"/>
  <c r="BA3058" i="6"/>
  <c r="BB3057" i="6"/>
  <c r="AS3057" i="6"/>
  <c r="AT3056" i="6"/>
  <c r="AW3056" i="6"/>
  <c r="AX3056" i="6"/>
  <c r="AV3057" i="6"/>
  <c r="AN3056" i="6"/>
  <c r="AP3055" i="6"/>
  <c r="AO3055" i="6"/>
  <c r="AR3055" i="6" s="1"/>
  <c r="AQ3055" i="6" l="1"/>
  <c r="FF131" i="7"/>
  <c r="FG131" i="7"/>
  <c r="E250" i="1"/>
  <c r="FE232" i="7"/>
  <c r="E350" i="1"/>
  <c r="FE332" i="7"/>
  <c r="E729" i="1"/>
  <c r="FE711" i="7"/>
  <c r="E109" i="1"/>
  <c r="FE91" i="7"/>
  <c r="E709" i="1"/>
  <c r="FE691" i="7"/>
  <c r="FF590" i="7"/>
  <c r="FG590" i="7"/>
  <c r="FG12" i="7"/>
  <c r="FF12" i="7"/>
  <c r="FH11" i="7"/>
  <c r="FI10" i="7"/>
  <c r="AY46" i="7" s="1"/>
  <c r="FF151" i="7"/>
  <c r="FG151" i="7"/>
  <c r="FG170" i="7"/>
  <c r="FF170" i="7"/>
  <c r="FF730" i="7"/>
  <c r="FG730" i="7"/>
  <c r="FG310" i="7"/>
  <c r="FH310" i="7" s="1"/>
  <c r="FI310" i="7" s="1"/>
  <c r="FF310" i="7"/>
  <c r="E31" i="1"/>
  <c r="FE13" i="7"/>
  <c r="E170" i="1"/>
  <c r="FE152" i="7"/>
  <c r="E189" i="1"/>
  <c r="FE171" i="7"/>
  <c r="E749" i="1"/>
  <c r="FE731" i="7"/>
  <c r="E629" i="1"/>
  <c r="FE611" i="7"/>
  <c r="E329" i="1"/>
  <c r="FE311" i="7"/>
  <c r="FG750" i="7"/>
  <c r="FF750" i="7"/>
  <c r="FF631" i="7"/>
  <c r="FG631" i="7"/>
  <c r="FG770" i="7"/>
  <c r="FF770" i="7"/>
  <c r="E609" i="1"/>
  <c r="FE591" i="7"/>
  <c r="E89" i="1"/>
  <c r="FE71" i="7"/>
  <c r="FG270" i="7"/>
  <c r="FH270" i="7" s="1"/>
  <c r="FI270" i="7" s="1"/>
  <c r="FF270" i="7"/>
  <c r="FF550" i="7"/>
  <c r="FG550" i="7"/>
  <c r="FF430" i="7"/>
  <c r="FG430" i="7"/>
  <c r="E769" i="1"/>
  <c r="FE751" i="7"/>
  <c r="FG290" i="7"/>
  <c r="FH290" i="7" s="1"/>
  <c r="FI290" i="7" s="1"/>
  <c r="FF290" i="7"/>
  <c r="E650" i="1"/>
  <c r="FE632" i="7"/>
  <c r="E789" i="1"/>
  <c r="FE771" i="7"/>
  <c r="FF470" i="7"/>
  <c r="FG470" i="7"/>
  <c r="E289" i="1"/>
  <c r="FE271" i="7"/>
  <c r="E569" i="1"/>
  <c r="FE551" i="7"/>
  <c r="FF651" i="7"/>
  <c r="FG651" i="7"/>
  <c r="E449" i="1"/>
  <c r="FE431" i="7"/>
  <c r="FF250" i="7"/>
  <c r="FG250" i="7"/>
  <c r="FH250" i="7" s="1"/>
  <c r="FI250" i="7" s="1"/>
  <c r="E309" i="1"/>
  <c r="FE291" i="7"/>
  <c r="FG531" i="7"/>
  <c r="FF531" i="7"/>
  <c r="FF570" i="7"/>
  <c r="FG570" i="7"/>
  <c r="FF610" i="7"/>
  <c r="FG610" i="7"/>
  <c r="FG70" i="7"/>
  <c r="FF70" i="7"/>
  <c r="E489" i="1"/>
  <c r="FE471" i="7"/>
  <c r="FF210" i="7"/>
  <c r="FG210" i="7"/>
  <c r="FH210" i="7" s="1"/>
  <c r="FI210" i="7" s="1"/>
  <c r="E670" i="1"/>
  <c r="FE652" i="7"/>
  <c r="FG190" i="7"/>
  <c r="FH190" i="7" s="1"/>
  <c r="FI190" i="7" s="1"/>
  <c r="FF190" i="7"/>
  <c r="E269" i="1"/>
  <c r="FE251" i="7"/>
  <c r="E550" i="1"/>
  <c r="FE532" i="7"/>
  <c r="E589" i="1"/>
  <c r="FE571" i="7"/>
  <c r="FG350" i="7"/>
  <c r="FH350" i="7" s="1"/>
  <c r="FI350" i="7" s="1"/>
  <c r="FF350" i="7"/>
  <c r="E229" i="1"/>
  <c r="FE211" i="7"/>
  <c r="E209" i="1"/>
  <c r="FE191" i="7"/>
  <c r="FG30" i="7"/>
  <c r="FF30" i="7"/>
  <c r="FG110" i="7"/>
  <c r="FF110" i="7"/>
  <c r="E369" i="1"/>
  <c r="FE351" i="7"/>
  <c r="FF450" i="7"/>
  <c r="FG450" i="7"/>
  <c r="E49" i="1"/>
  <c r="FE31" i="7"/>
  <c r="FF371" i="7"/>
  <c r="FG371" i="7"/>
  <c r="E129" i="1"/>
  <c r="FE111" i="7"/>
  <c r="E150" i="1"/>
  <c r="FE132" i="7"/>
  <c r="E469" i="1"/>
  <c r="FE451" i="7"/>
  <c r="FF790" i="7"/>
  <c r="FG790" i="7"/>
  <c r="E390" i="1"/>
  <c r="FE372" i="7"/>
  <c r="FF490" i="7"/>
  <c r="FG490" i="7"/>
  <c r="FF410" i="7"/>
  <c r="FG410" i="7"/>
  <c r="FH410" i="7" s="1"/>
  <c r="FI410" i="7" s="1"/>
  <c r="E529" i="1"/>
  <c r="FE511" i="7"/>
  <c r="FG390" i="7"/>
  <c r="FH390" i="7" s="1"/>
  <c r="FI390" i="7" s="1"/>
  <c r="FF390" i="7"/>
  <c r="FF50" i="7"/>
  <c r="FG50" i="7"/>
  <c r="FG670" i="7"/>
  <c r="FF670" i="7"/>
  <c r="E809" i="1"/>
  <c r="FE791" i="7"/>
  <c r="E509" i="1"/>
  <c r="FE491" i="7"/>
  <c r="E429" i="1"/>
  <c r="FE411" i="7"/>
  <c r="FF510" i="7"/>
  <c r="FG510" i="7"/>
  <c r="FF231" i="7"/>
  <c r="FG231" i="7"/>
  <c r="FF331" i="7"/>
  <c r="FG331" i="7"/>
  <c r="E409" i="1"/>
  <c r="FE391" i="7"/>
  <c r="E69" i="1"/>
  <c r="FE51" i="7"/>
  <c r="E689" i="1"/>
  <c r="FE671" i="7"/>
  <c r="FG710" i="7"/>
  <c r="FF710" i="7"/>
  <c r="FG90" i="7"/>
  <c r="FF90" i="7"/>
  <c r="FF690" i="7"/>
  <c r="FG690" i="7"/>
  <c r="AS3058" i="6"/>
  <c r="AT3057" i="6"/>
  <c r="BA3059" i="6"/>
  <c r="BB3058" i="6"/>
  <c r="AJ3059" i="6"/>
  <c r="AL3058" i="6"/>
  <c r="AK3058" i="6"/>
  <c r="AV3058" i="6"/>
  <c r="AX3057" i="6"/>
  <c r="AW3057" i="6"/>
  <c r="AO3056" i="6"/>
  <c r="AR3056" i="6" s="1"/>
  <c r="AN3057" i="6"/>
  <c r="AP3056" i="6"/>
  <c r="AQ3056" i="6" l="1"/>
  <c r="FH12" i="7"/>
  <c r="FI12" i="7" s="1"/>
  <c r="BA46" i="7" s="1"/>
  <c r="FG132" i="7"/>
  <c r="FF132" i="7"/>
  <c r="E210" i="1"/>
  <c r="FE192" i="7"/>
  <c r="FF251" i="7"/>
  <c r="FG251" i="7"/>
  <c r="FG91" i="7"/>
  <c r="FF91" i="7"/>
  <c r="E151" i="1"/>
  <c r="FE133" i="7"/>
  <c r="E270" i="1"/>
  <c r="FE252" i="7"/>
  <c r="FF431" i="7"/>
  <c r="FG431" i="7"/>
  <c r="FF771" i="7"/>
  <c r="FG771" i="7"/>
  <c r="E110" i="1"/>
  <c r="FE92" i="7"/>
  <c r="FF111" i="7"/>
  <c r="FG111" i="7"/>
  <c r="FF351" i="7"/>
  <c r="FG351" i="7"/>
  <c r="FF211" i="7"/>
  <c r="FG211" i="7"/>
  <c r="E450" i="1"/>
  <c r="FE432" i="7"/>
  <c r="E790" i="1"/>
  <c r="FE772" i="7"/>
  <c r="FF731" i="7"/>
  <c r="FG731" i="7"/>
  <c r="FF711" i="7"/>
  <c r="FG711" i="7"/>
  <c r="E391" i="1"/>
  <c r="FE373" i="7"/>
  <c r="FF632" i="7"/>
  <c r="FG632" i="7"/>
  <c r="E750" i="1"/>
  <c r="FE732" i="7"/>
  <c r="E730" i="1"/>
  <c r="FE712" i="7"/>
  <c r="FF671" i="7"/>
  <c r="FG671" i="7"/>
  <c r="FG652" i="7"/>
  <c r="FF652" i="7"/>
  <c r="E651" i="1"/>
  <c r="FE633" i="7"/>
  <c r="FF171" i="7"/>
  <c r="FG171" i="7"/>
  <c r="FI11" i="7"/>
  <c r="AZ46" i="7" s="1"/>
  <c r="E690" i="1"/>
  <c r="FE672" i="7"/>
  <c r="FF411" i="7"/>
  <c r="FG411" i="7"/>
  <c r="E671" i="1"/>
  <c r="FE653" i="7"/>
  <c r="FF551" i="7"/>
  <c r="FG551" i="7"/>
  <c r="E190" i="1"/>
  <c r="FE172" i="7"/>
  <c r="FF332" i="7"/>
  <c r="FG332" i="7"/>
  <c r="FF511" i="7"/>
  <c r="FG511" i="7"/>
  <c r="FF571" i="7"/>
  <c r="FG571" i="7"/>
  <c r="E570" i="1"/>
  <c r="FE552" i="7"/>
  <c r="FF152" i="7"/>
  <c r="FG152" i="7"/>
  <c r="E351" i="1"/>
  <c r="FE333" i="7"/>
  <c r="E430" i="1"/>
  <c r="FE412" i="7"/>
  <c r="FF491" i="7"/>
  <c r="FG491" i="7"/>
  <c r="E530" i="1"/>
  <c r="FE512" i="7"/>
  <c r="E590" i="1"/>
  <c r="FE572" i="7"/>
  <c r="FG271" i="7"/>
  <c r="FF271" i="7"/>
  <c r="FF71" i="7"/>
  <c r="FG71" i="7"/>
  <c r="E171" i="1"/>
  <c r="FE153" i="7"/>
  <c r="FG232" i="7"/>
  <c r="FF232" i="7"/>
  <c r="FG451" i="7"/>
  <c r="FF451" i="7"/>
  <c r="FF31" i="7"/>
  <c r="FG31" i="7"/>
  <c r="FG471" i="7"/>
  <c r="FF471" i="7"/>
  <c r="E290" i="1"/>
  <c r="FE272" i="7"/>
  <c r="E90" i="1"/>
  <c r="FE72" i="7"/>
  <c r="FF311" i="7"/>
  <c r="FG311" i="7"/>
  <c r="FF13" i="7"/>
  <c r="FG13" i="7"/>
  <c r="FH13" i="7" s="1"/>
  <c r="E251" i="1"/>
  <c r="FE233" i="7"/>
  <c r="E230" i="1"/>
  <c r="FE212" i="7"/>
  <c r="FF51" i="7"/>
  <c r="FG51" i="7"/>
  <c r="E410" i="1"/>
  <c r="FE392" i="7"/>
  <c r="E50" i="1"/>
  <c r="FE32" i="7"/>
  <c r="FG532" i="7"/>
  <c r="FF532" i="7"/>
  <c r="E490" i="1"/>
  <c r="FE472" i="7"/>
  <c r="FF291" i="7"/>
  <c r="FG291" i="7"/>
  <c r="FF591" i="7"/>
  <c r="FG591" i="7"/>
  <c r="E330" i="1"/>
  <c r="FE312" i="7"/>
  <c r="E32" i="1"/>
  <c r="FE14" i="7"/>
  <c r="E370" i="1"/>
  <c r="FE352" i="7"/>
  <c r="FF791" i="7"/>
  <c r="FG791" i="7"/>
  <c r="E551" i="1"/>
  <c r="FE533" i="7"/>
  <c r="E310" i="1"/>
  <c r="FE292" i="7"/>
  <c r="FF751" i="7"/>
  <c r="FG751" i="7"/>
  <c r="E610" i="1"/>
  <c r="FE592" i="7"/>
  <c r="FF611" i="7"/>
  <c r="FG611" i="7"/>
  <c r="FF691" i="7"/>
  <c r="FG691" i="7"/>
  <c r="FF372" i="7"/>
  <c r="FG372" i="7"/>
  <c r="E130" i="1"/>
  <c r="FE112" i="7"/>
  <c r="E70" i="1"/>
  <c r="FE52" i="7"/>
  <c r="FF391" i="7"/>
  <c r="FG391" i="7"/>
  <c r="E510" i="1"/>
  <c r="FE492" i="7"/>
  <c r="E470" i="1"/>
  <c r="FE452" i="7"/>
  <c r="E810" i="1"/>
  <c r="FE792" i="7"/>
  <c r="FF191" i="7"/>
  <c r="FG191" i="7"/>
  <c r="E770" i="1"/>
  <c r="FE752" i="7"/>
  <c r="E630" i="1"/>
  <c r="FE612" i="7"/>
  <c r="E710" i="1"/>
  <c r="FE692" i="7"/>
  <c r="AK3059" i="6"/>
  <c r="AJ3060" i="6"/>
  <c r="AL3059" i="6"/>
  <c r="BB3059" i="6"/>
  <c r="BA3060" i="6"/>
  <c r="AT3058" i="6"/>
  <c r="AS3059" i="6"/>
  <c r="AV3059" i="6"/>
  <c r="AX3058" i="6"/>
  <c r="AW3058" i="6"/>
  <c r="AN3058" i="6"/>
  <c r="AP3057" i="6"/>
  <c r="AO3057" i="6"/>
  <c r="AR3057" i="6" s="1"/>
  <c r="AQ3057" i="6" l="1"/>
  <c r="E552" i="1"/>
  <c r="FE534" i="7"/>
  <c r="FG14" i="7"/>
  <c r="FH14" i="7" s="1"/>
  <c r="FF14" i="7"/>
  <c r="E431" i="1"/>
  <c r="FE413" i="7"/>
  <c r="FF712" i="7"/>
  <c r="FG712" i="7"/>
  <c r="E731" i="1"/>
  <c r="FE713" i="7"/>
  <c r="E352" i="1"/>
  <c r="FE334" i="7"/>
  <c r="FF672" i="7"/>
  <c r="FG672" i="7"/>
  <c r="FF92" i="7"/>
  <c r="FG92" i="7"/>
  <c r="FF492" i="7"/>
  <c r="FG492" i="7"/>
  <c r="FF32" i="7"/>
  <c r="FG32" i="7"/>
  <c r="E511" i="1"/>
  <c r="FE493" i="7"/>
  <c r="E631" i="1"/>
  <c r="FE613" i="7"/>
  <c r="E331" i="1"/>
  <c r="FE313" i="7"/>
  <c r="FF392" i="7"/>
  <c r="FG392" i="7"/>
  <c r="E691" i="1"/>
  <c r="FE673" i="7"/>
  <c r="FG732" i="7"/>
  <c r="FF732" i="7"/>
  <c r="E111" i="1"/>
  <c r="FE93" i="7"/>
  <c r="E471" i="1"/>
  <c r="FE453" i="7"/>
  <c r="E33" i="1"/>
  <c r="FE15" i="7"/>
  <c r="FF752" i="7"/>
  <c r="FG752" i="7"/>
  <c r="E411" i="1"/>
  <c r="FE393" i="7"/>
  <c r="FF633" i="7"/>
  <c r="FG633" i="7"/>
  <c r="E751" i="1"/>
  <c r="FE733" i="7"/>
  <c r="FF772" i="7"/>
  <c r="FG772" i="7"/>
  <c r="FG333" i="7"/>
  <c r="FF333" i="7"/>
  <c r="FF612" i="7"/>
  <c r="FG612" i="7"/>
  <c r="E771" i="1"/>
  <c r="FE753" i="7"/>
  <c r="FG52" i="7"/>
  <c r="FF52" i="7"/>
  <c r="FF592" i="7"/>
  <c r="FG592" i="7"/>
  <c r="FF572" i="7"/>
  <c r="FG572" i="7"/>
  <c r="FG172" i="7"/>
  <c r="FF172" i="7"/>
  <c r="E652" i="1"/>
  <c r="FE634" i="7"/>
  <c r="E791" i="1"/>
  <c r="FE773" i="7"/>
  <c r="E71" i="1"/>
  <c r="FE53" i="7"/>
  <c r="E611" i="1"/>
  <c r="FE593" i="7"/>
  <c r="FF72" i="7"/>
  <c r="FG72" i="7"/>
  <c r="E591" i="1"/>
  <c r="FE573" i="7"/>
  <c r="FF552" i="7"/>
  <c r="FG552" i="7"/>
  <c r="E191" i="1"/>
  <c r="FE173" i="7"/>
  <c r="FF432" i="7"/>
  <c r="FG432" i="7"/>
  <c r="FF192" i="7"/>
  <c r="FG192" i="7"/>
  <c r="FG112" i="7"/>
  <c r="FF112" i="7"/>
  <c r="FF352" i="7"/>
  <c r="FG352" i="7"/>
  <c r="FF212" i="7"/>
  <c r="FG212" i="7"/>
  <c r="E91" i="1"/>
  <c r="FE73" i="7"/>
  <c r="FG512" i="7"/>
  <c r="FF512" i="7"/>
  <c r="E571" i="1"/>
  <c r="FE553" i="7"/>
  <c r="E451" i="1"/>
  <c r="FE433" i="7"/>
  <c r="E211" i="1"/>
  <c r="FE193" i="7"/>
  <c r="E51" i="1"/>
  <c r="FE33" i="7"/>
  <c r="E231" i="1"/>
  <c r="FE213" i="7"/>
  <c r="FG272" i="7"/>
  <c r="FF272" i="7"/>
  <c r="E531" i="1"/>
  <c r="FE513" i="7"/>
  <c r="FF252" i="7"/>
  <c r="FG252" i="7"/>
  <c r="FF472" i="7"/>
  <c r="FG472" i="7"/>
  <c r="FF653" i="7"/>
  <c r="FG653" i="7"/>
  <c r="FF373" i="7"/>
  <c r="FG373" i="7"/>
  <c r="E271" i="1"/>
  <c r="FE253" i="7"/>
  <c r="FI13" i="7"/>
  <c r="BB46" i="7" s="1"/>
  <c r="FF692" i="7"/>
  <c r="FG692" i="7"/>
  <c r="E131" i="1"/>
  <c r="FE113" i="7"/>
  <c r="FF292" i="7"/>
  <c r="FG292" i="7"/>
  <c r="E811" i="1"/>
  <c r="FE793" i="7"/>
  <c r="E311" i="1"/>
  <c r="FE293" i="7"/>
  <c r="E491" i="1"/>
  <c r="FE473" i="7"/>
  <c r="FF233" i="7"/>
  <c r="FG233" i="7"/>
  <c r="FF153" i="7"/>
  <c r="FG153" i="7"/>
  <c r="E672" i="1"/>
  <c r="FE654" i="7"/>
  <c r="E392" i="1"/>
  <c r="FE374" i="7"/>
  <c r="FF133" i="7"/>
  <c r="FG133" i="7"/>
  <c r="FF312" i="7"/>
  <c r="FG312" i="7"/>
  <c r="E371" i="1"/>
  <c r="FE353" i="7"/>
  <c r="E711" i="1"/>
  <c r="FE693" i="7"/>
  <c r="FG792" i="7"/>
  <c r="FF792" i="7"/>
  <c r="E291" i="1"/>
  <c r="FE273" i="7"/>
  <c r="FF452" i="7"/>
  <c r="FG452" i="7"/>
  <c r="FF533" i="7"/>
  <c r="FG533" i="7"/>
  <c r="E252" i="1"/>
  <c r="FE234" i="7"/>
  <c r="E172" i="1"/>
  <c r="FE154" i="7"/>
  <c r="FF412" i="7"/>
  <c r="FG412" i="7"/>
  <c r="E152" i="1"/>
  <c r="FE134" i="7"/>
  <c r="AT3059" i="6"/>
  <c r="AS3060" i="6"/>
  <c r="AK3060" i="6"/>
  <c r="AJ3061" i="6"/>
  <c r="AL3060" i="6"/>
  <c r="BA3061" i="6"/>
  <c r="BB3060" i="6"/>
  <c r="AV3060" i="6"/>
  <c r="AX3059" i="6"/>
  <c r="AW3059" i="6"/>
  <c r="AN3059" i="6"/>
  <c r="AP3058" i="6"/>
  <c r="AO3058" i="6"/>
  <c r="AR3058" i="6" s="1"/>
  <c r="AQ3058" i="6" l="1"/>
  <c r="FF134" i="7"/>
  <c r="FG134" i="7"/>
  <c r="E653" i="1"/>
  <c r="FE635" i="7"/>
  <c r="E34" i="1"/>
  <c r="FE16" i="7"/>
  <c r="FG493" i="7"/>
  <c r="FF493" i="7"/>
  <c r="E153" i="1"/>
  <c r="FE135" i="7"/>
  <c r="FF213" i="7"/>
  <c r="FG213" i="7"/>
  <c r="FF453" i="7"/>
  <c r="FG453" i="7"/>
  <c r="FG673" i="7"/>
  <c r="FF673" i="7"/>
  <c r="E512" i="1"/>
  <c r="FE494" i="7"/>
  <c r="FF413" i="7"/>
  <c r="FG413" i="7"/>
  <c r="E232" i="1"/>
  <c r="FE214" i="7"/>
  <c r="FF593" i="7"/>
  <c r="FG593" i="7"/>
  <c r="E472" i="1"/>
  <c r="FE454" i="7"/>
  <c r="E692" i="1"/>
  <c r="FE674" i="7"/>
  <c r="E432" i="1"/>
  <c r="FE414" i="7"/>
  <c r="FG113" i="7"/>
  <c r="FF113" i="7"/>
  <c r="FF33" i="7"/>
  <c r="FG33" i="7"/>
  <c r="FF173" i="7"/>
  <c r="FG173" i="7"/>
  <c r="E612" i="1"/>
  <c r="FE594" i="7"/>
  <c r="FF154" i="7"/>
  <c r="FG154" i="7"/>
  <c r="FF234" i="7"/>
  <c r="FG234" i="7"/>
  <c r="E253" i="1"/>
  <c r="FE235" i="7"/>
  <c r="FG693" i="7"/>
  <c r="FF693" i="7"/>
  <c r="FF374" i="7"/>
  <c r="FG374" i="7"/>
  <c r="FG473" i="7"/>
  <c r="FF473" i="7"/>
  <c r="E132" i="1"/>
  <c r="FE114" i="7"/>
  <c r="E52" i="1"/>
  <c r="FE34" i="7"/>
  <c r="E192" i="1"/>
  <c r="FE174" i="7"/>
  <c r="FF53" i="7"/>
  <c r="FG53" i="7"/>
  <c r="FF733" i="7"/>
  <c r="FG733" i="7"/>
  <c r="FF93" i="7"/>
  <c r="FG93" i="7"/>
  <c r="E712" i="1"/>
  <c r="FE694" i="7"/>
  <c r="E393" i="1"/>
  <c r="FE375" i="7"/>
  <c r="E492" i="1"/>
  <c r="FE474" i="7"/>
  <c r="FF193" i="7"/>
  <c r="FG193" i="7"/>
  <c r="FF553" i="7"/>
  <c r="FG553" i="7"/>
  <c r="E72" i="1"/>
  <c r="FE54" i="7"/>
  <c r="FG753" i="7"/>
  <c r="FF753" i="7"/>
  <c r="E752" i="1"/>
  <c r="FE734" i="7"/>
  <c r="FG393" i="7"/>
  <c r="FF393" i="7"/>
  <c r="E112" i="1"/>
  <c r="FE94" i="7"/>
  <c r="FF334" i="7"/>
  <c r="FG334" i="7"/>
  <c r="E292" i="1"/>
  <c r="FE274" i="7"/>
  <c r="FF353" i="7"/>
  <c r="FG353" i="7"/>
  <c r="E212" i="1"/>
  <c r="FE194" i="7"/>
  <c r="E572" i="1"/>
  <c r="FE554" i="7"/>
  <c r="E772" i="1"/>
  <c r="FE754" i="7"/>
  <c r="E412" i="1"/>
  <c r="FE394" i="7"/>
  <c r="E353" i="1"/>
  <c r="FE335" i="7"/>
  <c r="E173" i="1"/>
  <c r="FE155" i="7"/>
  <c r="FF293" i="7"/>
  <c r="FG293" i="7"/>
  <c r="FF433" i="7"/>
  <c r="FG433" i="7"/>
  <c r="FF573" i="7"/>
  <c r="FG573" i="7"/>
  <c r="E452" i="1"/>
  <c r="FE434" i="7"/>
  <c r="E592" i="1"/>
  <c r="FE574" i="7"/>
  <c r="FF773" i="7"/>
  <c r="FG773" i="7"/>
  <c r="FF313" i="7"/>
  <c r="FG313" i="7"/>
  <c r="FI14" i="7"/>
  <c r="BC46" i="7" s="1"/>
  <c r="FG253" i="7"/>
  <c r="FF253" i="7"/>
  <c r="FF513" i="7"/>
  <c r="FG513" i="7"/>
  <c r="FF73" i="7"/>
  <c r="FG73" i="7"/>
  <c r="E792" i="1"/>
  <c r="FE774" i="7"/>
  <c r="E332" i="1"/>
  <c r="FE314" i="7"/>
  <c r="FF713" i="7"/>
  <c r="FG713" i="7"/>
  <c r="FF534" i="7"/>
  <c r="FG534" i="7"/>
  <c r="E372" i="1"/>
  <c r="FE354" i="7"/>
  <c r="E312" i="1"/>
  <c r="FE294" i="7"/>
  <c r="FG654" i="7"/>
  <c r="FF654" i="7"/>
  <c r="E812" i="1"/>
  <c r="FE794" i="7"/>
  <c r="E272" i="1"/>
  <c r="FE254" i="7"/>
  <c r="E532" i="1"/>
  <c r="FE514" i="7"/>
  <c r="E92" i="1"/>
  <c r="FE74" i="7"/>
  <c r="FF613" i="7"/>
  <c r="FG613" i="7"/>
  <c r="E732" i="1"/>
  <c r="FE714" i="7"/>
  <c r="E553" i="1"/>
  <c r="FE535" i="7"/>
  <c r="FF793" i="7"/>
  <c r="FG793" i="7"/>
  <c r="FF273" i="7"/>
  <c r="FG273" i="7"/>
  <c r="E673" i="1"/>
  <c r="FE655" i="7"/>
  <c r="FF634" i="7"/>
  <c r="FG634" i="7"/>
  <c r="FG15" i="7"/>
  <c r="FH15" i="7" s="1"/>
  <c r="FF15" i="7"/>
  <c r="E632" i="1"/>
  <c r="FE614" i="7"/>
  <c r="BB3061" i="6"/>
  <c r="BA3062" i="6"/>
  <c r="AJ3062" i="6"/>
  <c r="AK3061" i="6"/>
  <c r="AL3061" i="6"/>
  <c r="AS3061" i="6"/>
  <c r="AT3060" i="6"/>
  <c r="AW3060" i="6"/>
  <c r="AX3060" i="6"/>
  <c r="AV3061" i="6"/>
  <c r="AN3060" i="6"/>
  <c r="AP3059" i="6"/>
  <c r="AO3059" i="6"/>
  <c r="AR3059" i="6" s="1"/>
  <c r="AQ3059" i="6" l="1"/>
  <c r="E633" i="1"/>
  <c r="FE615" i="7"/>
  <c r="FG294" i="7"/>
  <c r="FF294" i="7"/>
  <c r="E354" i="1"/>
  <c r="FE336" i="7"/>
  <c r="E493" i="1"/>
  <c r="FE475" i="7"/>
  <c r="FG674" i="7"/>
  <c r="FF674" i="7"/>
  <c r="FF494" i="7"/>
  <c r="FG494" i="7"/>
  <c r="FG375" i="7"/>
  <c r="FF375" i="7"/>
  <c r="E693" i="1"/>
  <c r="FE675" i="7"/>
  <c r="E513" i="1"/>
  <c r="FE495" i="7"/>
  <c r="FF535" i="7"/>
  <c r="FG535" i="7"/>
  <c r="E533" i="1"/>
  <c r="FE515" i="7"/>
  <c r="FF354" i="7"/>
  <c r="FG354" i="7"/>
  <c r="FF394" i="7"/>
  <c r="FG394" i="7"/>
  <c r="FF274" i="7"/>
  <c r="FG274" i="7"/>
  <c r="FF54" i="7"/>
  <c r="FG54" i="7"/>
  <c r="E394" i="1"/>
  <c r="FE376" i="7"/>
  <c r="FF174" i="7"/>
  <c r="FG174" i="7"/>
  <c r="FF235" i="7"/>
  <c r="FG235" i="7"/>
  <c r="FG454" i="7"/>
  <c r="FF454" i="7"/>
  <c r="FG16" i="7"/>
  <c r="FH16" i="7" s="1"/>
  <c r="FI16" i="7" s="1"/>
  <c r="BE46" i="7" s="1"/>
  <c r="FF16" i="7"/>
  <c r="E93" i="1"/>
  <c r="FE75" i="7"/>
  <c r="E554" i="1"/>
  <c r="FE536" i="7"/>
  <c r="E373" i="1"/>
  <c r="FE355" i="7"/>
  <c r="E413" i="1"/>
  <c r="FE395" i="7"/>
  <c r="E293" i="1"/>
  <c r="FE275" i="7"/>
  <c r="E73" i="1"/>
  <c r="FE55" i="7"/>
  <c r="FG694" i="7"/>
  <c r="FF694" i="7"/>
  <c r="E193" i="1"/>
  <c r="FE175" i="7"/>
  <c r="E254" i="1"/>
  <c r="FE236" i="7"/>
  <c r="E473" i="1"/>
  <c r="FE455" i="7"/>
  <c r="E35" i="1"/>
  <c r="FE17" i="7"/>
  <c r="FF254" i="7"/>
  <c r="FG254" i="7"/>
  <c r="E713" i="1"/>
  <c r="FE695" i="7"/>
  <c r="FF34" i="7"/>
  <c r="FG34" i="7"/>
  <c r="FG635" i="7"/>
  <c r="FF635" i="7"/>
  <c r="FF754" i="7"/>
  <c r="FG754" i="7"/>
  <c r="E53" i="1"/>
  <c r="FE35" i="7"/>
  <c r="E654" i="1"/>
  <c r="FE636" i="7"/>
  <c r="E313" i="1"/>
  <c r="FE295" i="7"/>
  <c r="E773" i="1"/>
  <c r="FE755" i="7"/>
  <c r="FG94" i="7"/>
  <c r="FF94" i="7"/>
  <c r="FF114" i="7"/>
  <c r="FG114" i="7"/>
  <c r="FF574" i="7"/>
  <c r="FG574" i="7"/>
  <c r="E113" i="1"/>
  <c r="FE95" i="7"/>
  <c r="E133" i="1"/>
  <c r="FE115" i="7"/>
  <c r="E273" i="1"/>
  <c r="FE255" i="7"/>
  <c r="FG314" i="7"/>
  <c r="FF314" i="7"/>
  <c r="E593" i="1"/>
  <c r="FE575" i="7"/>
  <c r="FF554" i="7"/>
  <c r="FG554" i="7"/>
  <c r="FF414" i="7"/>
  <c r="FG414" i="7"/>
  <c r="FF214" i="7"/>
  <c r="FG214" i="7"/>
  <c r="FI15" i="7"/>
  <c r="BD46" i="7" s="1"/>
  <c r="E333" i="1"/>
  <c r="FE315" i="7"/>
  <c r="FF155" i="7"/>
  <c r="FG155" i="7"/>
  <c r="E573" i="1"/>
  <c r="FE555" i="7"/>
  <c r="E433" i="1"/>
  <c r="FE415" i="7"/>
  <c r="E233" i="1"/>
  <c r="FE215" i="7"/>
  <c r="E733" i="1"/>
  <c r="FE715" i="7"/>
  <c r="E813" i="1"/>
  <c r="FE795" i="7"/>
  <c r="FF655" i="7"/>
  <c r="FG655" i="7"/>
  <c r="FF434" i="7"/>
  <c r="FG434" i="7"/>
  <c r="E174" i="1"/>
  <c r="FE156" i="7"/>
  <c r="FG194" i="7"/>
  <c r="FF194" i="7"/>
  <c r="FF734" i="7"/>
  <c r="FG734" i="7"/>
  <c r="FF594" i="7"/>
  <c r="FG594" i="7"/>
  <c r="FF135" i="7"/>
  <c r="FG135" i="7"/>
  <c r="FF514" i="7"/>
  <c r="FG514" i="7"/>
  <c r="FF714" i="7"/>
  <c r="FG714" i="7"/>
  <c r="FF794" i="7"/>
  <c r="FG794" i="7"/>
  <c r="E674" i="1"/>
  <c r="FE656" i="7"/>
  <c r="FG774" i="7"/>
  <c r="FF774" i="7"/>
  <c r="FF614" i="7"/>
  <c r="FG614" i="7"/>
  <c r="FG74" i="7"/>
  <c r="FF74" i="7"/>
  <c r="E793" i="1"/>
  <c r="FE775" i="7"/>
  <c r="E453" i="1"/>
  <c r="FE435" i="7"/>
  <c r="FF335" i="7"/>
  <c r="FG335" i="7"/>
  <c r="E213" i="1"/>
  <c r="FE195" i="7"/>
  <c r="E753" i="1"/>
  <c r="FE735" i="7"/>
  <c r="FG474" i="7"/>
  <c r="FF474" i="7"/>
  <c r="E613" i="1"/>
  <c r="FE595" i="7"/>
  <c r="E154" i="1"/>
  <c r="FE136" i="7"/>
  <c r="AT3061" i="6"/>
  <c r="AS3062" i="6"/>
  <c r="BA3063" i="6"/>
  <c r="BB3062" i="6"/>
  <c r="AJ3063" i="6"/>
  <c r="AL3062" i="6"/>
  <c r="AK3062" i="6"/>
  <c r="AV3062" i="6"/>
  <c r="AX3061" i="6"/>
  <c r="AW3061" i="6"/>
  <c r="AO3060" i="6"/>
  <c r="AR3060" i="6" s="1"/>
  <c r="AN3061" i="6"/>
  <c r="AP3060" i="6"/>
  <c r="AQ3060" i="6" l="1"/>
  <c r="FF775" i="7"/>
  <c r="FG775" i="7"/>
  <c r="E754" i="1"/>
  <c r="FE736" i="7"/>
  <c r="E54" i="1"/>
  <c r="FE36" i="7"/>
  <c r="FF17" i="7"/>
  <c r="FG17" i="7"/>
  <c r="FH17" i="7" s="1"/>
  <c r="E74" i="1"/>
  <c r="FE56" i="7"/>
  <c r="FF376" i="7"/>
  <c r="FG376" i="7"/>
  <c r="FF515" i="7"/>
  <c r="FG515" i="7"/>
  <c r="FF475" i="7"/>
  <c r="FG475" i="7"/>
  <c r="FF195" i="7"/>
  <c r="FG195" i="7"/>
  <c r="FG795" i="7"/>
  <c r="FF795" i="7"/>
  <c r="E36" i="1"/>
  <c r="FE18" i="7"/>
  <c r="FF275" i="7"/>
  <c r="FG275" i="7"/>
  <c r="FG75" i="7"/>
  <c r="FF75" i="7"/>
  <c r="E395" i="1"/>
  <c r="FE377" i="7"/>
  <c r="E534" i="1"/>
  <c r="FE516" i="7"/>
  <c r="E494" i="1"/>
  <c r="FE476" i="7"/>
  <c r="E814" i="1"/>
  <c r="FE796" i="7"/>
  <c r="FF755" i="7"/>
  <c r="FG755" i="7"/>
  <c r="E294" i="1"/>
  <c r="FE276" i="7"/>
  <c r="E94" i="1"/>
  <c r="FE76" i="7"/>
  <c r="E774" i="1"/>
  <c r="FE756" i="7"/>
  <c r="FF695" i="7"/>
  <c r="FG695" i="7"/>
  <c r="FF455" i="7"/>
  <c r="FG455" i="7"/>
  <c r="FF395" i="7"/>
  <c r="FG395" i="7"/>
  <c r="FF336" i="7"/>
  <c r="FG336" i="7"/>
  <c r="FG715" i="7"/>
  <c r="FF715" i="7"/>
  <c r="FF555" i="7"/>
  <c r="FG555" i="7"/>
  <c r="FF115" i="7"/>
  <c r="FG115" i="7"/>
  <c r="E714" i="1"/>
  <c r="FE696" i="7"/>
  <c r="E474" i="1"/>
  <c r="FE456" i="7"/>
  <c r="E414" i="1"/>
  <c r="FE396" i="7"/>
  <c r="E355" i="1"/>
  <c r="FE337" i="7"/>
  <c r="FF435" i="7"/>
  <c r="FG435" i="7"/>
  <c r="E734" i="1"/>
  <c r="FE716" i="7"/>
  <c r="E574" i="1"/>
  <c r="FE556" i="7"/>
  <c r="E134" i="1"/>
  <c r="FE116" i="7"/>
  <c r="FG236" i="7"/>
  <c r="FF236" i="7"/>
  <c r="FG595" i="7"/>
  <c r="FF595" i="7"/>
  <c r="E454" i="1"/>
  <c r="FE436" i="7"/>
  <c r="FF156" i="7"/>
  <c r="FG156" i="7"/>
  <c r="FF575" i="7"/>
  <c r="FG575" i="7"/>
  <c r="FF295" i="7"/>
  <c r="FG295" i="7"/>
  <c r="E255" i="1"/>
  <c r="FE237" i="7"/>
  <c r="FG495" i="7"/>
  <c r="FF495" i="7"/>
  <c r="E175" i="1"/>
  <c r="FE157" i="7"/>
  <c r="E594" i="1"/>
  <c r="FE576" i="7"/>
  <c r="FF95" i="7"/>
  <c r="FG95" i="7"/>
  <c r="E314" i="1"/>
  <c r="FE296" i="7"/>
  <c r="FF175" i="7"/>
  <c r="FG175" i="7"/>
  <c r="FF355" i="7"/>
  <c r="FG355" i="7"/>
  <c r="E514" i="1"/>
  <c r="FE496" i="7"/>
  <c r="FG215" i="7"/>
  <c r="FF215" i="7"/>
  <c r="E114" i="1"/>
  <c r="FE96" i="7"/>
  <c r="FF636" i="7"/>
  <c r="FG636" i="7"/>
  <c r="E194" i="1"/>
  <c r="FE176" i="7"/>
  <c r="E374" i="1"/>
  <c r="FE356" i="7"/>
  <c r="FF675" i="7"/>
  <c r="FG675" i="7"/>
  <c r="FG656" i="7"/>
  <c r="FF656" i="7"/>
  <c r="E234" i="1"/>
  <c r="FE216" i="7"/>
  <c r="FF315" i="7"/>
  <c r="FG315" i="7"/>
  <c r="E655" i="1"/>
  <c r="FE637" i="7"/>
  <c r="E694" i="1"/>
  <c r="FE676" i="7"/>
  <c r="FG615" i="7"/>
  <c r="FF615" i="7"/>
  <c r="E214" i="1"/>
  <c r="FE196" i="7"/>
  <c r="E155" i="1"/>
  <c r="FE137" i="7"/>
  <c r="E794" i="1"/>
  <c r="FE776" i="7"/>
  <c r="E334" i="1"/>
  <c r="FE316" i="7"/>
  <c r="FF255" i="7"/>
  <c r="FG255" i="7"/>
  <c r="FG536" i="7"/>
  <c r="FF536" i="7"/>
  <c r="E634" i="1"/>
  <c r="FE616" i="7"/>
  <c r="FF136" i="7"/>
  <c r="FG136" i="7"/>
  <c r="E614" i="1"/>
  <c r="FE596" i="7"/>
  <c r="E675" i="1"/>
  <c r="FE657" i="7"/>
  <c r="FF415" i="7"/>
  <c r="FG415" i="7"/>
  <c r="FF735" i="7"/>
  <c r="FG735" i="7"/>
  <c r="E434" i="1"/>
  <c r="FE416" i="7"/>
  <c r="E274" i="1"/>
  <c r="FE256" i="7"/>
  <c r="FF35" i="7"/>
  <c r="FG35" i="7"/>
  <c r="FF55" i="7"/>
  <c r="FG55" i="7"/>
  <c r="E555" i="1"/>
  <c r="FE537" i="7"/>
  <c r="AL3063" i="6"/>
  <c r="AJ3064" i="6"/>
  <c r="AK3063" i="6"/>
  <c r="AT3062" i="6"/>
  <c r="AS3063" i="6"/>
  <c r="BB3063" i="6"/>
  <c r="BA3064" i="6"/>
  <c r="AV3063" i="6"/>
  <c r="AX3062" i="6"/>
  <c r="AW3062" i="6"/>
  <c r="AN3062" i="6"/>
  <c r="AP3061" i="6"/>
  <c r="AO3061" i="6"/>
  <c r="AR3061" i="6" s="1"/>
  <c r="AQ3061" i="6" l="1"/>
  <c r="E156" i="1"/>
  <c r="FE138" i="7"/>
  <c r="E375" i="1"/>
  <c r="FE357" i="7"/>
  <c r="E715" i="1"/>
  <c r="FE697" i="7"/>
  <c r="FF196" i="7"/>
  <c r="FG196" i="7"/>
  <c r="FF176" i="7"/>
  <c r="FG176" i="7"/>
  <c r="FF576" i="7"/>
  <c r="FG576" i="7"/>
  <c r="FF76" i="7"/>
  <c r="FG76" i="7"/>
  <c r="FG516" i="7"/>
  <c r="FF516" i="7"/>
  <c r="FF56" i="7"/>
  <c r="FG56" i="7"/>
  <c r="E215" i="1"/>
  <c r="FE197" i="7"/>
  <c r="FF496" i="7"/>
  <c r="FG496" i="7"/>
  <c r="E595" i="1"/>
  <c r="FE577" i="7"/>
  <c r="E95" i="1"/>
  <c r="FE77" i="7"/>
  <c r="E535" i="1"/>
  <c r="FE517" i="7"/>
  <c r="E75" i="1"/>
  <c r="FE57" i="7"/>
  <c r="E435" i="1"/>
  <c r="FE417" i="7"/>
  <c r="FF216" i="7"/>
  <c r="FG216" i="7"/>
  <c r="E515" i="1"/>
  <c r="FE497" i="7"/>
  <c r="FG157" i="7"/>
  <c r="FF157" i="7"/>
  <c r="FF337" i="7"/>
  <c r="FG337" i="7"/>
  <c r="FF276" i="7"/>
  <c r="FG276" i="7"/>
  <c r="FG377" i="7"/>
  <c r="FF377" i="7"/>
  <c r="FI17" i="7"/>
  <c r="BF46" i="7" s="1"/>
  <c r="E235" i="1"/>
  <c r="FE217" i="7"/>
  <c r="E176" i="1"/>
  <c r="FE158" i="7"/>
  <c r="E356" i="1"/>
  <c r="FE338" i="7"/>
  <c r="E295" i="1"/>
  <c r="FE277" i="7"/>
  <c r="E396" i="1"/>
  <c r="FE378" i="7"/>
  <c r="FF36" i="7"/>
  <c r="FG36" i="7"/>
  <c r="E195" i="1"/>
  <c r="FE177" i="7"/>
  <c r="FF116" i="7"/>
  <c r="FG116" i="7"/>
  <c r="FF756" i="7"/>
  <c r="FG756" i="7"/>
  <c r="E55" i="1"/>
  <c r="FE37" i="7"/>
  <c r="E135" i="1"/>
  <c r="FE117" i="7"/>
  <c r="FG396" i="7"/>
  <c r="FF396" i="7"/>
  <c r="E775" i="1"/>
  <c r="FE757" i="7"/>
  <c r="FF796" i="7"/>
  <c r="FG796" i="7"/>
  <c r="E615" i="1"/>
  <c r="FE597" i="7"/>
  <c r="E635" i="1"/>
  <c r="FE617" i="7"/>
  <c r="FF96" i="7"/>
  <c r="FG96" i="7"/>
  <c r="FF436" i="7"/>
  <c r="FG436" i="7"/>
  <c r="FF556" i="7"/>
  <c r="FG556" i="7"/>
  <c r="E415" i="1"/>
  <c r="FE397" i="7"/>
  <c r="E815" i="1"/>
  <c r="FE797" i="7"/>
  <c r="FF736" i="7"/>
  <c r="FG736" i="7"/>
  <c r="FF596" i="7"/>
  <c r="FG596" i="7"/>
  <c r="FF416" i="7"/>
  <c r="FG416" i="7"/>
  <c r="FF316" i="7"/>
  <c r="FG316" i="7"/>
  <c r="E115" i="1"/>
  <c r="FE97" i="7"/>
  <c r="FF296" i="7"/>
  <c r="FG296" i="7"/>
  <c r="E455" i="1"/>
  <c r="FE437" i="7"/>
  <c r="E575" i="1"/>
  <c r="FE557" i="7"/>
  <c r="FF456" i="7"/>
  <c r="FG456" i="7"/>
  <c r="FF18" i="7"/>
  <c r="FG18" i="7"/>
  <c r="FH18" i="7" s="1"/>
  <c r="E755" i="1"/>
  <c r="FE737" i="7"/>
  <c r="E275" i="1"/>
  <c r="FE257" i="7"/>
  <c r="FF537" i="7"/>
  <c r="FG537" i="7"/>
  <c r="FF616" i="7"/>
  <c r="FG616" i="7"/>
  <c r="E335" i="1"/>
  <c r="FE317" i="7"/>
  <c r="E695" i="1"/>
  <c r="FE677" i="7"/>
  <c r="FF657" i="7"/>
  <c r="FG657" i="7"/>
  <c r="E676" i="1"/>
  <c r="FE658" i="7"/>
  <c r="E795" i="1"/>
  <c r="FE777" i="7"/>
  <c r="FF637" i="7"/>
  <c r="FG637" i="7"/>
  <c r="E315" i="1"/>
  <c r="FE297" i="7"/>
  <c r="FF237" i="7"/>
  <c r="FG237" i="7"/>
  <c r="FF716" i="7"/>
  <c r="FG716" i="7"/>
  <c r="E475" i="1"/>
  <c r="FE457" i="7"/>
  <c r="FF476" i="7"/>
  <c r="FG476" i="7"/>
  <c r="E37" i="1"/>
  <c r="FE19" i="7"/>
  <c r="E556" i="1"/>
  <c r="FE538" i="7"/>
  <c r="FF676" i="7"/>
  <c r="FG676" i="7"/>
  <c r="FF776" i="7"/>
  <c r="FG776" i="7"/>
  <c r="FG256" i="7"/>
  <c r="FF256" i="7"/>
  <c r="FG137" i="7"/>
  <c r="FF137" i="7"/>
  <c r="E656" i="1"/>
  <c r="FE638" i="7"/>
  <c r="FG356" i="7"/>
  <c r="FF356" i="7"/>
  <c r="E256" i="1"/>
  <c r="FE238" i="7"/>
  <c r="E735" i="1"/>
  <c r="FE717" i="7"/>
  <c r="FF696" i="7"/>
  <c r="FG696" i="7"/>
  <c r="E495" i="1"/>
  <c r="FE477" i="7"/>
  <c r="BA3065" i="6"/>
  <c r="BB3064" i="6"/>
  <c r="AT3063" i="6"/>
  <c r="AS3064" i="6"/>
  <c r="AK3064" i="6"/>
  <c r="AJ3065" i="6"/>
  <c r="AL3064" i="6"/>
  <c r="AV3064" i="6"/>
  <c r="AX3063" i="6"/>
  <c r="AW3063" i="6"/>
  <c r="AN3063" i="6"/>
  <c r="AP3062" i="6"/>
  <c r="AO3062" i="6"/>
  <c r="AR3062" i="6" s="1"/>
  <c r="AQ3062" i="6" l="1"/>
  <c r="E257" i="1"/>
  <c r="FE239" i="7"/>
  <c r="E677" i="1"/>
  <c r="FE659" i="7"/>
  <c r="FF57" i="7"/>
  <c r="FG57" i="7"/>
  <c r="E216" i="1"/>
  <c r="FE198" i="7"/>
  <c r="FF257" i="7"/>
  <c r="FG257" i="7"/>
  <c r="FF37" i="7"/>
  <c r="FG37" i="7"/>
  <c r="E76" i="1"/>
  <c r="FE58" i="7"/>
  <c r="FF477" i="7"/>
  <c r="FG477" i="7"/>
  <c r="E576" i="1"/>
  <c r="FE558" i="7"/>
  <c r="E56" i="1"/>
  <c r="FE38" i="7"/>
  <c r="FF338" i="7"/>
  <c r="FG338" i="7"/>
  <c r="FF517" i="7"/>
  <c r="FG517" i="7"/>
  <c r="E276" i="1"/>
  <c r="FE258" i="7"/>
  <c r="FF538" i="7"/>
  <c r="FG538" i="7"/>
  <c r="FG737" i="7"/>
  <c r="FF737" i="7"/>
  <c r="E357" i="1"/>
  <c r="FE339" i="7"/>
  <c r="E536" i="1"/>
  <c r="FE518" i="7"/>
  <c r="E557" i="1"/>
  <c r="FE539" i="7"/>
  <c r="E696" i="1"/>
  <c r="FE678" i="7"/>
  <c r="E756" i="1"/>
  <c r="FE738" i="7"/>
  <c r="E456" i="1"/>
  <c r="FE438" i="7"/>
  <c r="FF757" i="7"/>
  <c r="FG757" i="7"/>
  <c r="FF158" i="7"/>
  <c r="FG158" i="7"/>
  <c r="FF77" i="7"/>
  <c r="FG77" i="7"/>
  <c r="FG697" i="7"/>
  <c r="FF697" i="7"/>
  <c r="E496" i="1"/>
  <c r="FE478" i="7"/>
  <c r="FF677" i="7"/>
  <c r="FG677" i="7"/>
  <c r="FF437" i="7"/>
  <c r="FG437" i="7"/>
  <c r="FG638" i="7"/>
  <c r="FF638" i="7"/>
  <c r="FF297" i="7"/>
  <c r="FG297" i="7"/>
  <c r="FF317" i="7"/>
  <c r="FG317" i="7"/>
  <c r="E776" i="1"/>
  <c r="FE758" i="7"/>
  <c r="E177" i="1"/>
  <c r="FE159" i="7"/>
  <c r="E96" i="1"/>
  <c r="FE78" i="7"/>
  <c r="E716" i="1"/>
  <c r="FE698" i="7"/>
  <c r="E476" i="1"/>
  <c r="FE458" i="7"/>
  <c r="E657" i="1"/>
  <c r="FE639" i="7"/>
  <c r="FF19" i="7"/>
  <c r="FG19" i="7"/>
  <c r="FH19" i="7" s="1"/>
  <c r="E316" i="1"/>
  <c r="FE298" i="7"/>
  <c r="E336" i="1"/>
  <c r="FE318" i="7"/>
  <c r="FI18" i="7"/>
  <c r="BG46" i="7" s="1"/>
  <c r="FF797" i="7"/>
  <c r="FG797" i="7"/>
  <c r="FF217" i="7"/>
  <c r="FG217" i="7"/>
  <c r="FF497" i="7"/>
  <c r="FG497" i="7"/>
  <c r="FF97" i="7"/>
  <c r="FG97" i="7"/>
  <c r="E816" i="1"/>
  <c r="FE798" i="7"/>
  <c r="FF617" i="7"/>
  <c r="FG617" i="7"/>
  <c r="E236" i="1"/>
  <c r="FE218" i="7"/>
  <c r="E516" i="1"/>
  <c r="FE498" i="7"/>
  <c r="FF577" i="7"/>
  <c r="FG577" i="7"/>
  <c r="FF357" i="7"/>
  <c r="FG357" i="7"/>
  <c r="E116" i="1"/>
  <c r="FE98" i="7"/>
  <c r="E636" i="1"/>
  <c r="FE618" i="7"/>
  <c r="FF117" i="7"/>
  <c r="FG117" i="7"/>
  <c r="FG378" i="7"/>
  <c r="FF378" i="7"/>
  <c r="E596" i="1"/>
  <c r="FE578" i="7"/>
  <c r="E376" i="1"/>
  <c r="FE358" i="7"/>
  <c r="E397" i="1"/>
  <c r="FE379" i="7"/>
  <c r="FF138" i="7"/>
  <c r="FG138" i="7"/>
  <c r="FF557" i="7"/>
  <c r="FG557" i="7"/>
  <c r="E38" i="1"/>
  <c r="FE20" i="7"/>
  <c r="E736" i="1"/>
  <c r="FE718" i="7"/>
  <c r="FF777" i="7"/>
  <c r="FG777" i="7"/>
  <c r="FF397" i="7"/>
  <c r="FG397" i="7"/>
  <c r="E136" i="1"/>
  <c r="FE118" i="7"/>
  <c r="E796" i="1"/>
  <c r="FE778" i="7"/>
  <c r="E416" i="1"/>
  <c r="FE398" i="7"/>
  <c r="FF597" i="7"/>
  <c r="FG597" i="7"/>
  <c r="FG177" i="7"/>
  <c r="FF177" i="7"/>
  <c r="FF277" i="7"/>
  <c r="FG277" i="7"/>
  <c r="FG417" i="7"/>
  <c r="FF417" i="7"/>
  <c r="E157" i="1"/>
  <c r="FE139" i="7"/>
  <c r="FG717" i="7"/>
  <c r="FF717" i="7"/>
  <c r="FG238" i="7"/>
  <c r="FF238" i="7"/>
  <c r="FF457" i="7"/>
  <c r="FG457" i="7"/>
  <c r="FG658" i="7"/>
  <c r="FF658" i="7"/>
  <c r="E616" i="1"/>
  <c r="FE598" i="7"/>
  <c r="E196" i="1"/>
  <c r="FE178" i="7"/>
  <c r="E296" i="1"/>
  <c r="FE278" i="7"/>
  <c r="E436" i="1"/>
  <c r="FE418" i="7"/>
  <c r="FF197" i="7"/>
  <c r="FG197" i="7"/>
  <c r="AJ3066" i="6"/>
  <c r="AK3065" i="6"/>
  <c r="AL3065" i="6"/>
  <c r="AS3065" i="6"/>
  <c r="AT3064" i="6"/>
  <c r="BB3065" i="6"/>
  <c r="BA3066" i="6"/>
  <c r="AW3064" i="6"/>
  <c r="AX3064" i="6"/>
  <c r="AV3065" i="6"/>
  <c r="AN3064" i="6"/>
  <c r="AP3063" i="6"/>
  <c r="AO3063" i="6"/>
  <c r="AR3063" i="6" s="1"/>
  <c r="AQ3063" i="6" l="1"/>
  <c r="FF139" i="7"/>
  <c r="FG139" i="7"/>
  <c r="FG398" i="7"/>
  <c r="FF398" i="7"/>
  <c r="FF618" i="7"/>
  <c r="FG618" i="7"/>
  <c r="E517" i="1"/>
  <c r="FE499" i="7"/>
  <c r="FF478" i="7"/>
  <c r="FG478" i="7"/>
  <c r="E757" i="1"/>
  <c r="FE739" i="7"/>
  <c r="FF278" i="7"/>
  <c r="FG278" i="7"/>
  <c r="E417" i="1"/>
  <c r="FE399" i="7"/>
  <c r="FF379" i="7"/>
  <c r="FG379" i="7"/>
  <c r="E637" i="1"/>
  <c r="FE619" i="7"/>
  <c r="FF458" i="7"/>
  <c r="FG458" i="7"/>
  <c r="E497" i="1"/>
  <c r="FE479" i="7"/>
  <c r="FF678" i="7"/>
  <c r="FG678" i="7"/>
  <c r="FF258" i="7"/>
  <c r="FG258" i="7"/>
  <c r="E297" i="1"/>
  <c r="FE279" i="7"/>
  <c r="E477" i="1"/>
  <c r="FE459" i="7"/>
  <c r="E697" i="1"/>
  <c r="FE679" i="7"/>
  <c r="E277" i="1"/>
  <c r="FE259" i="7"/>
  <c r="FF38" i="7"/>
  <c r="FG38" i="7"/>
  <c r="FG98" i="7"/>
  <c r="FF98" i="7"/>
  <c r="FG698" i="7"/>
  <c r="FF698" i="7"/>
  <c r="FF159" i="7"/>
  <c r="FG159" i="7"/>
  <c r="FF539" i="7"/>
  <c r="FG539" i="7"/>
  <c r="E57" i="1"/>
  <c r="FE39" i="7"/>
  <c r="FF198" i="7"/>
  <c r="FG198" i="7"/>
  <c r="FF418" i="7"/>
  <c r="FG418" i="7"/>
  <c r="E197" i="1"/>
  <c r="FE179" i="7"/>
  <c r="FG778" i="7"/>
  <c r="FF778" i="7"/>
  <c r="E737" i="1"/>
  <c r="FE719" i="7"/>
  <c r="E117" i="1"/>
  <c r="FE99" i="7"/>
  <c r="FG318" i="7"/>
  <c r="FF318" i="7"/>
  <c r="E717" i="1"/>
  <c r="FE699" i="7"/>
  <c r="E178" i="1"/>
  <c r="FE160" i="7"/>
  <c r="E558" i="1"/>
  <c r="FE540" i="7"/>
  <c r="FF558" i="7"/>
  <c r="FG558" i="7"/>
  <c r="E217" i="1"/>
  <c r="FE199" i="7"/>
  <c r="E398" i="1"/>
  <c r="FE380" i="7"/>
  <c r="FF178" i="7"/>
  <c r="FG178" i="7"/>
  <c r="FF718" i="7"/>
  <c r="FG718" i="7"/>
  <c r="E437" i="1"/>
  <c r="FE419" i="7"/>
  <c r="E797" i="1"/>
  <c r="FE779" i="7"/>
  <c r="FF358" i="7"/>
  <c r="FG358" i="7"/>
  <c r="FG798" i="7"/>
  <c r="FF798" i="7"/>
  <c r="E337" i="1"/>
  <c r="FE319" i="7"/>
  <c r="FG339" i="7"/>
  <c r="FF339" i="7"/>
  <c r="E577" i="1"/>
  <c r="FE559" i="7"/>
  <c r="FF598" i="7"/>
  <c r="FG598" i="7"/>
  <c r="FF20" i="7"/>
  <c r="FG20" i="7"/>
  <c r="FH20" i="7" s="1"/>
  <c r="E377" i="1"/>
  <c r="FE359" i="7"/>
  <c r="E817" i="1"/>
  <c r="FE799" i="7"/>
  <c r="FF298" i="7"/>
  <c r="FG298" i="7"/>
  <c r="FF78" i="7"/>
  <c r="FG78" i="7"/>
  <c r="E358" i="1"/>
  <c r="FE340" i="7"/>
  <c r="E39" i="1"/>
  <c r="FE22" i="7" s="1"/>
  <c r="FE21" i="7"/>
  <c r="E317" i="1"/>
  <c r="FE299" i="7"/>
  <c r="E97" i="1"/>
  <c r="FE79" i="7"/>
  <c r="FF758" i="7"/>
  <c r="FG758" i="7"/>
  <c r="FF659" i="7"/>
  <c r="FG659" i="7"/>
  <c r="FF578" i="7"/>
  <c r="FG578" i="7"/>
  <c r="FI19" i="7"/>
  <c r="BH46" i="7" s="1"/>
  <c r="E777" i="1"/>
  <c r="FE759" i="7"/>
  <c r="E678" i="1"/>
  <c r="FE660" i="7"/>
  <c r="E617" i="1"/>
  <c r="FE599" i="7"/>
  <c r="FF438" i="7"/>
  <c r="FG438" i="7"/>
  <c r="FF239" i="7"/>
  <c r="FG239" i="7"/>
  <c r="E158" i="1"/>
  <c r="FE140" i="7"/>
  <c r="E137" i="1"/>
  <c r="FE119" i="7"/>
  <c r="FF218" i="7"/>
  <c r="FG218" i="7"/>
  <c r="FF639" i="7"/>
  <c r="FG639" i="7"/>
  <c r="E457" i="1"/>
  <c r="FE439" i="7"/>
  <c r="FG518" i="7"/>
  <c r="FF518" i="7"/>
  <c r="FF58" i="7"/>
  <c r="FG58" i="7"/>
  <c r="E258" i="1"/>
  <c r="FE240" i="7"/>
  <c r="FF118" i="7"/>
  <c r="FG118" i="7"/>
  <c r="E597" i="1"/>
  <c r="FE579" i="7"/>
  <c r="FF498" i="7"/>
  <c r="FG498" i="7"/>
  <c r="E237" i="1"/>
  <c r="FE219" i="7"/>
  <c r="E658" i="1"/>
  <c r="FE640" i="7"/>
  <c r="FF738" i="7"/>
  <c r="FG738" i="7"/>
  <c r="E537" i="1"/>
  <c r="FE519" i="7"/>
  <c r="E77" i="1"/>
  <c r="FE59" i="7"/>
  <c r="BB3066" i="6"/>
  <c r="BA3067" i="6"/>
  <c r="AT3065" i="6"/>
  <c r="AS3066" i="6"/>
  <c r="AL3066" i="6"/>
  <c r="AJ3067" i="6"/>
  <c r="AK3066" i="6"/>
  <c r="AV3066" i="6"/>
  <c r="AX3065" i="6"/>
  <c r="AW3065" i="6"/>
  <c r="AO3064" i="6"/>
  <c r="AR3064" i="6" s="1"/>
  <c r="AN3065" i="6"/>
  <c r="AP3064" i="6"/>
  <c r="AQ3064" i="6" l="1"/>
  <c r="E458" i="1"/>
  <c r="FE440" i="7"/>
  <c r="FF419" i="7"/>
  <c r="FG419" i="7"/>
  <c r="E198" i="1"/>
  <c r="FE180" i="7"/>
  <c r="E698" i="1"/>
  <c r="FE680" i="7"/>
  <c r="E418" i="1"/>
  <c r="FE400" i="7"/>
  <c r="FF319" i="7"/>
  <c r="FG319" i="7"/>
  <c r="E438" i="1"/>
  <c r="FE420" i="7"/>
  <c r="FF799" i="7"/>
  <c r="FG799" i="7"/>
  <c r="FH799" i="7" s="1"/>
  <c r="FI799" i="7" s="1"/>
  <c r="E338" i="1"/>
  <c r="FE320" i="7"/>
  <c r="FF540" i="7"/>
  <c r="FG540" i="7"/>
  <c r="FF479" i="7"/>
  <c r="FG479" i="7"/>
  <c r="FF499" i="7"/>
  <c r="FG499" i="7"/>
  <c r="FF519" i="7"/>
  <c r="FG519" i="7"/>
  <c r="E538" i="1"/>
  <c r="FE520" i="7"/>
  <c r="E259" i="1"/>
  <c r="FE242" i="7" s="1"/>
  <c r="FE241" i="7"/>
  <c r="E138" i="1"/>
  <c r="FE120" i="7"/>
  <c r="FG759" i="7"/>
  <c r="FF759" i="7"/>
  <c r="FF340" i="7"/>
  <c r="FG340" i="7"/>
  <c r="E818" i="1"/>
  <c r="FE800" i="7"/>
  <c r="E559" i="1"/>
  <c r="FE542" i="7" s="1"/>
  <c r="FE541" i="7"/>
  <c r="E498" i="1"/>
  <c r="FE480" i="7"/>
  <c r="E518" i="1"/>
  <c r="FE500" i="7"/>
  <c r="E78" i="1"/>
  <c r="FE60" i="7"/>
  <c r="E778" i="1"/>
  <c r="FE760" i="7"/>
  <c r="E359" i="1"/>
  <c r="FE342" i="7" s="1"/>
  <c r="FE341" i="7"/>
  <c r="FF559" i="7"/>
  <c r="FG559" i="7"/>
  <c r="FF99" i="7"/>
  <c r="FG99" i="7"/>
  <c r="FF459" i="7"/>
  <c r="FG459" i="7"/>
  <c r="FF140" i="7"/>
  <c r="FG140" i="7"/>
  <c r="FF219" i="7"/>
  <c r="FG219" i="7"/>
  <c r="E159" i="1"/>
  <c r="FE142" i="7" s="1"/>
  <c r="FE141" i="7"/>
  <c r="FG599" i="7"/>
  <c r="FF599" i="7"/>
  <c r="FG79" i="7"/>
  <c r="FF79" i="7"/>
  <c r="FG359" i="7"/>
  <c r="FF359" i="7"/>
  <c r="E578" i="1"/>
  <c r="FE560" i="7"/>
  <c r="E118" i="1"/>
  <c r="FE100" i="7"/>
  <c r="E478" i="1"/>
  <c r="FE460" i="7"/>
  <c r="E238" i="1"/>
  <c r="FE220" i="7"/>
  <c r="E618" i="1"/>
  <c r="FE600" i="7"/>
  <c r="E98" i="1"/>
  <c r="FE80" i="7"/>
  <c r="E378" i="1"/>
  <c r="FE360" i="7"/>
  <c r="FF380" i="7"/>
  <c r="FG380" i="7"/>
  <c r="FG719" i="7"/>
  <c r="FF719" i="7"/>
  <c r="FF39" i="7"/>
  <c r="FG39" i="7"/>
  <c r="FF619" i="7"/>
  <c r="FG619" i="7"/>
  <c r="FF660" i="7"/>
  <c r="FG660" i="7"/>
  <c r="FG299" i="7"/>
  <c r="FF299" i="7"/>
  <c r="FI20" i="7"/>
  <c r="BI46" i="7" s="1"/>
  <c r="E399" i="1"/>
  <c r="FE382" i="7" s="1"/>
  <c r="FE381" i="7"/>
  <c r="FF160" i="7"/>
  <c r="FG160" i="7"/>
  <c r="E738" i="1"/>
  <c r="FE720" i="7"/>
  <c r="E58" i="1"/>
  <c r="FE40" i="7"/>
  <c r="FG279" i="7"/>
  <c r="FF279" i="7"/>
  <c r="E638" i="1"/>
  <c r="FE620" i="7"/>
  <c r="FG739" i="7"/>
  <c r="FF739" i="7"/>
  <c r="E679" i="1"/>
  <c r="FE662" i="7" s="1"/>
  <c r="FE661" i="7"/>
  <c r="E318" i="1"/>
  <c r="FE300" i="7"/>
  <c r="E179" i="1"/>
  <c r="FE162" i="7" s="1"/>
  <c r="FE161" i="7"/>
  <c r="E298" i="1"/>
  <c r="FE280" i="7"/>
  <c r="E758" i="1"/>
  <c r="FE740" i="7"/>
  <c r="FF119" i="7"/>
  <c r="FG119" i="7"/>
  <c r="FF779" i="7"/>
  <c r="FG779" i="7"/>
  <c r="FF199" i="7"/>
  <c r="FG199" i="7"/>
  <c r="FF699" i="7"/>
  <c r="FG699" i="7"/>
  <c r="FF259" i="7"/>
  <c r="FG259" i="7"/>
  <c r="FF21" i="7"/>
  <c r="FG21" i="7"/>
  <c r="FH21" i="7" s="1"/>
  <c r="E798" i="1"/>
  <c r="FE780" i="7"/>
  <c r="E218" i="1"/>
  <c r="FE200" i="7"/>
  <c r="E718" i="1"/>
  <c r="FE700" i="7"/>
  <c r="E278" i="1"/>
  <c r="FE260" i="7"/>
  <c r="FF240" i="7"/>
  <c r="FG240" i="7"/>
  <c r="FG640" i="7"/>
  <c r="FF640" i="7"/>
  <c r="FF579" i="7"/>
  <c r="FG579" i="7"/>
  <c r="FF59" i="7"/>
  <c r="FG59" i="7"/>
  <c r="E659" i="1"/>
  <c r="FE642" i="7" s="1"/>
  <c r="FE641" i="7"/>
  <c r="E598" i="1"/>
  <c r="FE580" i="7"/>
  <c r="FF439" i="7"/>
  <c r="FG439" i="7"/>
  <c r="FF22" i="7"/>
  <c r="FG22" i="7"/>
  <c r="FF179" i="7"/>
  <c r="FG179" i="7"/>
  <c r="FF679" i="7"/>
  <c r="FG679" i="7"/>
  <c r="FF399" i="7"/>
  <c r="FG399" i="7"/>
  <c r="AJ3068" i="6"/>
  <c r="AK3067" i="6"/>
  <c r="AL3067" i="6"/>
  <c r="AS3067" i="6"/>
  <c r="AT3066" i="6"/>
  <c r="BA3068" i="6"/>
  <c r="BB3067" i="6"/>
  <c r="AV3067" i="6"/>
  <c r="AX3066" i="6"/>
  <c r="AW3066" i="6"/>
  <c r="AN3066" i="6"/>
  <c r="AP3065" i="6"/>
  <c r="AO3065" i="6"/>
  <c r="AR3065" i="6" s="1"/>
  <c r="AQ3065" i="6" l="1"/>
  <c r="FH22" i="7"/>
  <c r="FF580" i="7"/>
  <c r="FG580" i="7"/>
  <c r="E799" i="1"/>
  <c r="FE782" i="7" s="1"/>
  <c r="FE781" i="7"/>
  <c r="E619" i="1"/>
  <c r="FE602" i="7" s="1"/>
  <c r="FE601" i="7"/>
  <c r="E579" i="1"/>
  <c r="FE562" i="7" s="1"/>
  <c r="FE561" i="7"/>
  <c r="E499" i="1"/>
  <c r="FE482" i="7" s="1"/>
  <c r="FE481" i="7"/>
  <c r="FG680" i="7"/>
  <c r="FF680" i="7"/>
  <c r="FF641" i="7"/>
  <c r="FG641" i="7"/>
  <c r="FF740" i="7"/>
  <c r="FG740" i="7"/>
  <c r="E319" i="1"/>
  <c r="FE302" i="7" s="1"/>
  <c r="FE301" i="7"/>
  <c r="FF40" i="7"/>
  <c r="FG40" i="7"/>
  <c r="E699" i="1"/>
  <c r="FE682" i="7" s="1"/>
  <c r="FE681" i="7"/>
  <c r="E599" i="1"/>
  <c r="FE582" i="7" s="1"/>
  <c r="FE581" i="7"/>
  <c r="FG642" i="7"/>
  <c r="FF642" i="7"/>
  <c r="E759" i="1"/>
  <c r="FE742" i="7" s="1"/>
  <c r="FE741" i="7"/>
  <c r="FG661" i="7"/>
  <c r="FF661" i="7"/>
  <c r="E59" i="1"/>
  <c r="FE41" i="7"/>
  <c r="FF220" i="7"/>
  <c r="FG220" i="7"/>
  <c r="FF341" i="7"/>
  <c r="FG341" i="7"/>
  <c r="FF120" i="7"/>
  <c r="FG120" i="7"/>
  <c r="FF180" i="7"/>
  <c r="FG180" i="7"/>
  <c r="FI22" i="7"/>
  <c r="BK46" i="7" s="1"/>
  <c r="FH23" i="7"/>
  <c r="FI21" i="7"/>
  <c r="BJ46" i="7" s="1"/>
  <c r="FF662" i="7"/>
  <c r="FG662" i="7"/>
  <c r="FG720" i="7"/>
  <c r="FF720" i="7"/>
  <c r="E239" i="1"/>
  <c r="FE222" i="7" s="1"/>
  <c r="FE221" i="7"/>
  <c r="FF342" i="7"/>
  <c r="FG342" i="7"/>
  <c r="E139" i="1"/>
  <c r="FE122" i="7" s="1"/>
  <c r="FE121" i="7"/>
  <c r="E199" i="1"/>
  <c r="FE182" i="7" s="1"/>
  <c r="FE181" i="7"/>
  <c r="FF260" i="7"/>
  <c r="FG260" i="7"/>
  <c r="E279" i="1"/>
  <c r="FE262" i="7" s="1"/>
  <c r="FE261" i="7"/>
  <c r="FG280" i="7"/>
  <c r="FF280" i="7"/>
  <c r="E739" i="1"/>
  <c r="FE722" i="7" s="1"/>
  <c r="FE721" i="7"/>
  <c r="FF460" i="7"/>
  <c r="FG460" i="7"/>
  <c r="FF760" i="7"/>
  <c r="FG760" i="7"/>
  <c r="FG541" i="7"/>
  <c r="FF541" i="7"/>
  <c r="FF241" i="7"/>
  <c r="FG241" i="7"/>
  <c r="FF420" i="7"/>
  <c r="FG420" i="7"/>
  <c r="E299" i="1"/>
  <c r="FE282" i="7" s="1"/>
  <c r="FE281" i="7"/>
  <c r="FF360" i="7"/>
  <c r="FG360" i="7"/>
  <c r="E479" i="1"/>
  <c r="FE462" i="7" s="1"/>
  <c r="FE461" i="7"/>
  <c r="E779" i="1"/>
  <c r="FE762" i="7" s="1"/>
  <c r="FE761" i="7"/>
  <c r="FG542" i="7"/>
  <c r="FF542" i="7"/>
  <c r="FG242" i="7"/>
  <c r="FF242" i="7"/>
  <c r="E439" i="1"/>
  <c r="FE422" i="7" s="1"/>
  <c r="FE421" i="7"/>
  <c r="E379" i="1"/>
  <c r="FE362" i="7" s="1"/>
  <c r="FE361" i="7"/>
  <c r="FG60" i="7"/>
  <c r="FF60" i="7"/>
  <c r="FF520" i="7"/>
  <c r="FG520" i="7"/>
  <c r="E719" i="1"/>
  <c r="FE702" i="7" s="1"/>
  <c r="FE701" i="7"/>
  <c r="FG161" i="7"/>
  <c r="FF161" i="7"/>
  <c r="FF381" i="7"/>
  <c r="FG381" i="7"/>
  <c r="FG100" i="7"/>
  <c r="FF100" i="7"/>
  <c r="FF141" i="7"/>
  <c r="FG141" i="7"/>
  <c r="E79" i="1"/>
  <c r="FE62" i="7" s="1"/>
  <c r="FE61" i="7"/>
  <c r="FF800" i="7"/>
  <c r="FG800" i="7"/>
  <c r="FH800" i="7" s="1"/>
  <c r="FI800" i="7" s="1"/>
  <c r="E539" i="1"/>
  <c r="FE522" i="7" s="1"/>
  <c r="FE521" i="7"/>
  <c r="FF440" i="7"/>
  <c r="FG440" i="7"/>
  <c r="FF162" i="7"/>
  <c r="FG162" i="7"/>
  <c r="FF620" i="7"/>
  <c r="FG620" i="7"/>
  <c r="FF382" i="7"/>
  <c r="FG382" i="7"/>
  <c r="FG80" i="7"/>
  <c r="FF80" i="7"/>
  <c r="E119" i="1"/>
  <c r="FE102" i="7" s="1"/>
  <c r="FE101" i="7"/>
  <c r="FF142" i="7"/>
  <c r="FG142" i="7"/>
  <c r="FG500" i="7"/>
  <c r="FF500" i="7"/>
  <c r="E819" i="1"/>
  <c r="FE802" i="7" s="1"/>
  <c r="FE801" i="7"/>
  <c r="FF320" i="7"/>
  <c r="FG320" i="7"/>
  <c r="E459" i="1"/>
  <c r="FE442" i="7" s="1"/>
  <c r="FE441" i="7"/>
  <c r="E219" i="1"/>
  <c r="FE202" i="7" s="1"/>
  <c r="FE201" i="7"/>
  <c r="E639" i="1"/>
  <c r="FE622" i="7" s="1"/>
  <c r="FE621" i="7"/>
  <c r="E99" i="1"/>
  <c r="FE82" i="7" s="1"/>
  <c r="FE81" i="7"/>
  <c r="E519" i="1"/>
  <c r="FE502" i="7" s="1"/>
  <c r="FE501" i="7"/>
  <c r="E339" i="1"/>
  <c r="FE322" i="7" s="1"/>
  <c r="FE321" i="7"/>
  <c r="FF400" i="7"/>
  <c r="FG400" i="7"/>
  <c r="FF300" i="7"/>
  <c r="FG300" i="7"/>
  <c r="FG700" i="7"/>
  <c r="FF700" i="7"/>
  <c r="FF200" i="7"/>
  <c r="FG200" i="7"/>
  <c r="FF780" i="7"/>
  <c r="FG780" i="7"/>
  <c r="FH780" i="7" s="1"/>
  <c r="FI780" i="7" s="1"/>
  <c r="FF600" i="7"/>
  <c r="FG600" i="7"/>
  <c r="FF560" i="7"/>
  <c r="FG560" i="7"/>
  <c r="FG480" i="7"/>
  <c r="FF480" i="7"/>
  <c r="E419" i="1"/>
  <c r="FE402" i="7" s="1"/>
  <c r="FE401" i="7"/>
  <c r="AT3067" i="6"/>
  <c r="AS3068" i="6"/>
  <c r="BA3069" i="6"/>
  <c r="BB3068" i="6"/>
  <c r="AK3068" i="6"/>
  <c r="AJ3069" i="6"/>
  <c r="AL3068" i="6"/>
  <c r="AV3068" i="6"/>
  <c r="AX3067" i="6"/>
  <c r="AW3067" i="6"/>
  <c r="AN3067" i="6"/>
  <c r="AP3066" i="6"/>
  <c r="AO3066" i="6"/>
  <c r="AR3066" i="6" s="1"/>
  <c r="AQ3066" i="6" l="1"/>
  <c r="FF82" i="7"/>
  <c r="FG82" i="7"/>
  <c r="FF421" i="7"/>
  <c r="FG421" i="7"/>
  <c r="FF261" i="7"/>
  <c r="FG261" i="7"/>
  <c r="FF521" i="7"/>
  <c r="FG521" i="7"/>
  <c r="FF701" i="7"/>
  <c r="FG701" i="7"/>
  <c r="FG361" i="7"/>
  <c r="FF361" i="7"/>
  <c r="FG422" i="7"/>
  <c r="FF422" i="7"/>
  <c r="FF262" i="7"/>
  <c r="FG262" i="7"/>
  <c r="FF522" i="7"/>
  <c r="FG522" i="7"/>
  <c r="FF702" i="7"/>
  <c r="FG702" i="7"/>
  <c r="FG362" i="7"/>
  <c r="FF362" i="7"/>
  <c r="FF581" i="7"/>
  <c r="FG581" i="7"/>
  <c r="FF481" i="7"/>
  <c r="FG481" i="7"/>
  <c r="FF221" i="7"/>
  <c r="FG221" i="7"/>
  <c r="FG582" i="7"/>
  <c r="FF582" i="7"/>
  <c r="FF482" i="7"/>
  <c r="FG482" i="7"/>
  <c r="FF321" i="7"/>
  <c r="FG321" i="7"/>
  <c r="FG441" i="7"/>
  <c r="FF441" i="7"/>
  <c r="FG101" i="7"/>
  <c r="FF101" i="7"/>
  <c r="FG222" i="7"/>
  <c r="FF222" i="7"/>
  <c r="FF41" i="7"/>
  <c r="FG41" i="7"/>
  <c r="FG681" i="7"/>
  <c r="FF681" i="7"/>
  <c r="FF401" i="7"/>
  <c r="FG401" i="7"/>
  <c r="FF322" i="7"/>
  <c r="FG322" i="7"/>
  <c r="FF442" i="7"/>
  <c r="FG442" i="7"/>
  <c r="FF102" i="7"/>
  <c r="FG102" i="7"/>
  <c r="FF61" i="7"/>
  <c r="FG61" i="7"/>
  <c r="FG181" i="7"/>
  <c r="FF181" i="7"/>
  <c r="FE42" i="7"/>
  <c r="FF682" i="7"/>
  <c r="FG682" i="7"/>
  <c r="FF402" i="7"/>
  <c r="FG402" i="7"/>
  <c r="FF621" i="7"/>
  <c r="FG621" i="7"/>
  <c r="FF62" i="7"/>
  <c r="FG62" i="7"/>
  <c r="FG721" i="7"/>
  <c r="FF721" i="7"/>
  <c r="FF182" i="7"/>
  <c r="FG182" i="7"/>
  <c r="FI23" i="7"/>
  <c r="AR47" i="7" s="1"/>
  <c r="FH24" i="7"/>
  <c r="FF561" i="7"/>
  <c r="FG561" i="7"/>
  <c r="FF781" i="7"/>
  <c r="FG781" i="7"/>
  <c r="FH781" i="7" s="1"/>
  <c r="FI781" i="7" s="1"/>
  <c r="FG761" i="7"/>
  <c r="FH761" i="7" s="1"/>
  <c r="FI761" i="7" s="1"/>
  <c r="FF761" i="7"/>
  <c r="FF722" i="7"/>
  <c r="FG722" i="7"/>
  <c r="FH722" i="7" s="1"/>
  <c r="FF562" i="7"/>
  <c r="FG562" i="7"/>
  <c r="FG782" i="7"/>
  <c r="FH782" i="7" s="1"/>
  <c r="FF782" i="7"/>
  <c r="FF501" i="7"/>
  <c r="FG501" i="7"/>
  <c r="FF762" i="7"/>
  <c r="FG762" i="7"/>
  <c r="FH762" i="7" s="1"/>
  <c r="FG281" i="7"/>
  <c r="FF281" i="7"/>
  <c r="FF741" i="7"/>
  <c r="FG741" i="7"/>
  <c r="FG601" i="7"/>
  <c r="FF601" i="7"/>
  <c r="FF461" i="7"/>
  <c r="FG461" i="7"/>
  <c r="FF282" i="7"/>
  <c r="FG282" i="7"/>
  <c r="FF121" i="7"/>
  <c r="FG121" i="7"/>
  <c r="FG742" i="7"/>
  <c r="FH742" i="7" s="1"/>
  <c r="FF742" i="7"/>
  <c r="FG301" i="7"/>
  <c r="FF301" i="7"/>
  <c r="FF602" i="7"/>
  <c r="FG602" i="7"/>
  <c r="FF201" i="7"/>
  <c r="FG201" i="7"/>
  <c r="FG801" i="7"/>
  <c r="FF801" i="7"/>
  <c r="FG462" i="7"/>
  <c r="FF462" i="7"/>
  <c r="FG122" i="7"/>
  <c r="FF122" i="7"/>
  <c r="FF302" i="7"/>
  <c r="FG302" i="7"/>
  <c r="FF622" i="7"/>
  <c r="FG622" i="7"/>
  <c r="FF502" i="7"/>
  <c r="FG502" i="7"/>
  <c r="FF81" i="7"/>
  <c r="FG81" i="7"/>
  <c r="FF202" i="7"/>
  <c r="FG202" i="7"/>
  <c r="FG802" i="7"/>
  <c r="FH802" i="7" s="1"/>
  <c r="FI802" i="7" s="1"/>
  <c r="FF802" i="7"/>
  <c r="AS3069" i="6"/>
  <c r="AT3068" i="6"/>
  <c r="AK3069" i="6"/>
  <c r="AL3069" i="6"/>
  <c r="AJ3070" i="6"/>
  <c r="BA3070" i="6"/>
  <c r="BB3069" i="6"/>
  <c r="AW3068" i="6"/>
  <c r="AX3068" i="6"/>
  <c r="AV3069" i="6"/>
  <c r="AN3068" i="6"/>
  <c r="AP3067" i="6"/>
  <c r="AO3067" i="6"/>
  <c r="AR3067" i="6" s="1"/>
  <c r="AQ3067" i="6" l="1"/>
  <c r="FF42" i="7"/>
  <c r="FG42" i="7"/>
  <c r="FI762" i="7"/>
  <c r="FH801" i="7"/>
  <c r="FI801" i="7" s="1"/>
  <c r="AV60" i="7"/>
  <c r="AW58" i="7"/>
  <c r="AX59" i="7"/>
  <c r="AX62" i="7"/>
  <c r="AY58" i="7"/>
  <c r="AW64" i="7"/>
  <c r="AS80" i="7"/>
  <c r="AU81" i="7"/>
  <c r="AW60" i="7"/>
  <c r="AY61" i="7"/>
  <c r="AV65" i="7"/>
  <c r="AS82" i="7"/>
  <c r="AT85" i="7"/>
  <c r="AR78" i="7"/>
  <c r="AY55" i="7"/>
  <c r="AX65" i="7"/>
  <c r="AT82" i="7"/>
  <c r="AV62" i="7"/>
  <c r="AX66" i="7"/>
  <c r="AV61" i="7"/>
  <c r="AV54" i="7"/>
  <c r="AX61" i="7"/>
  <c r="AV57" i="7"/>
  <c r="AR79" i="7"/>
  <c r="AW59" i="7"/>
  <c r="AX60" i="7"/>
  <c r="AY57" i="7"/>
  <c r="AX58" i="7"/>
  <c r="AX57" i="7"/>
  <c r="BK82" i="7"/>
  <c r="AX54" i="7"/>
  <c r="AR81" i="7"/>
  <c r="AS85" i="7"/>
  <c r="AY65" i="7"/>
  <c r="AW56" i="7"/>
  <c r="BH85" i="7"/>
  <c r="AU82" i="7"/>
  <c r="AV66" i="7"/>
  <c r="AY66" i="7"/>
  <c r="AS83" i="7"/>
  <c r="BI84" i="7"/>
  <c r="AW65" i="7"/>
  <c r="AT81" i="7"/>
  <c r="AV84" i="7"/>
  <c r="AY59" i="7"/>
  <c r="AT80" i="7"/>
  <c r="BI85" i="7"/>
  <c r="AY56" i="7"/>
  <c r="AT84" i="7"/>
  <c r="BJ84" i="7"/>
  <c r="AR80" i="7"/>
  <c r="BJ83" i="7"/>
  <c r="AW67" i="7"/>
  <c r="AX63" i="7"/>
  <c r="AS81" i="7"/>
  <c r="AV58" i="7"/>
  <c r="BJ85" i="7"/>
  <c r="AY62" i="7"/>
  <c r="BK81" i="7"/>
  <c r="AV85" i="7"/>
  <c r="AW57" i="7"/>
  <c r="AX64" i="7"/>
  <c r="AS79" i="7"/>
  <c r="AS84" i="7"/>
  <c r="AY60" i="7"/>
  <c r="AW54" i="7"/>
  <c r="AV83" i="7"/>
  <c r="AW63" i="7"/>
  <c r="AW55" i="7"/>
  <c r="AU84" i="7"/>
  <c r="AV59" i="7"/>
  <c r="BK84" i="7"/>
  <c r="AR82" i="7"/>
  <c r="AW66" i="7"/>
  <c r="AY63" i="7"/>
  <c r="AW61" i="7"/>
  <c r="AX55" i="7"/>
  <c r="AR84" i="7"/>
  <c r="AY64" i="7"/>
  <c r="AR85" i="7"/>
  <c r="AX56" i="7"/>
  <c r="AV67" i="7"/>
  <c r="AU85" i="7"/>
  <c r="AV55" i="7"/>
  <c r="AV64" i="7"/>
  <c r="AW68" i="7"/>
  <c r="AW62" i="7"/>
  <c r="AR83" i="7"/>
  <c r="BK85" i="7"/>
  <c r="AU83" i="7"/>
  <c r="AV63" i="7"/>
  <c r="AT83" i="7"/>
  <c r="BK83" i="7"/>
  <c r="AV56" i="7"/>
  <c r="FI742" i="7"/>
  <c r="FI722" i="7"/>
  <c r="FI24" i="7"/>
  <c r="AS47" i="7" s="1"/>
  <c r="FH25" i="7"/>
  <c r="FI782" i="7"/>
  <c r="BB3070" i="6"/>
  <c r="BA3071" i="6"/>
  <c r="AJ3071" i="6"/>
  <c r="AL3070" i="6"/>
  <c r="AK3070" i="6"/>
  <c r="AS3070" i="6"/>
  <c r="AT3069" i="6"/>
  <c r="AV3070" i="6"/>
  <c r="AX3069" i="6"/>
  <c r="AW3069" i="6"/>
  <c r="AO3068" i="6"/>
  <c r="AR3068" i="6" s="1"/>
  <c r="AN3069" i="6"/>
  <c r="AP3068" i="6"/>
  <c r="AQ3068" i="6" l="1"/>
  <c r="FI25" i="7"/>
  <c r="AT47" i="7" s="1"/>
  <c r="FH26" i="7"/>
  <c r="AT3070" i="6"/>
  <c r="AS3071" i="6"/>
  <c r="BB3071" i="6"/>
  <c r="BA3072" i="6"/>
  <c r="AK3071" i="6"/>
  <c r="AJ3072" i="6"/>
  <c r="AL3071" i="6"/>
  <c r="AV3071" i="6"/>
  <c r="AX3070" i="6"/>
  <c r="AW3070" i="6"/>
  <c r="AN3070" i="6"/>
  <c r="AP3069" i="6"/>
  <c r="AO3069" i="6"/>
  <c r="AR3069" i="6" s="1"/>
  <c r="AQ3069" i="6" l="1"/>
  <c r="FH27" i="7"/>
  <c r="FI26" i="7"/>
  <c r="AU47" i="7" s="1"/>
  <c r="BA3073" i="6"/>
  <c r="BB3072" i="6"/>
  <c r="AS3072" i="6"/>
  <c r="AT3071" i="6"/>
  <c r="AK3072" i="6"/>
  <c r="AJ3073" i="6"/>
  <c r="AL3072" i="6"/>
  <c r="AV3072" i="6"/>
  <c r="AX3071" i="6"/>
  <c r="AW3071" i="6"/>
  <c r="AN3071" i="6"/>
  <c r="AP3070" i="6"/>
  <c r="AO3070" i="6"/>
  <c r="AR3070" i="6" s="1"/>
  <c r="AQ3070" i="6" l="1"/>
  <c r="FI27" i="7"/>
  <c r="AV47" i="7" s="1"/>
  <c r="FH28" i="7"/>
  <c r="AJ3074" i="6"/>
  <c r="AK3073" i="6"/>
  <c r="AL3073" i="6"/>
  <c r="AS3073" i="6"/>
  <c r="AT3072" i="6"/>
  <c r="BB3073" i="6"/>
  <c r="BA3074" i="6"/>
  <c r="AW3072" i="6"/>
  <c r="AX3072" i="6"/>
  <c r="AV3073" i="6"/>
  <c r="AN3072" i="6"/>
  <c r="AP3071" i="6"/>
  <c r="AO3071" i="6"/>
  <c r="AR3071" i="6" s="1"/>
  <c r="AQ3071" i="6" l="1"/>
  <c r="FI28" i="7"/>
  <c r="AW47" i="7" s="1"/>
  <c r="FH29" i="7"/>
  <c r="BB3074" i="6"/>
  <c r="BA3075" i="6"/>
  <c r="AT3073" i="6"/>
  <c r="AS3074" i="6"/>
  <c r="AJ3075" i="6"/>
  <c r="AL3074" i="6"/>
  <c r="AK3074" i="6"/>
  <c r="AV3074" i="6"/>
  <c r="AX3073" i="6"/>
  <c r="AW3073" i="6"/>
  <c r="AO3072" i="6"/>
  <c r="AR3072" i="6" s="1"/>
  <c r="AN3073" i="6"/>
  <c r="AP3072" i="6"/>
  <c r="AQ3072" i="6" l="1"/>
  <c r="FI29" i="7"/>
  <c r="AX47" i="7" s="1"/>
  <c r="FH30" i="7"/>
  <c r="AJ3076" i="6"/>
  <c r="AL3075" i="6"/>
  <c r="AK3075" i="6"/>
  <c r="BB3075" i="6"/>
  <c r="BA3076" i="6"/>
  <c r="AS3075" i="6"/>
  <c r="AT3074" i="6"/>
  <c r="AV3075" i="6"/>
  <c r="AX3074" i="6"/>
  <c r="AW3074" i="6"/>
  <c r="AN3074" i="6"/>
  <c r="AP3073" i="6"/>
  <c r="AO3073" i="6"/>
  <c r="AR3073" i="6" s="1"/>
  <c r="AQ3073" i="6" l="1"/>
  <c r="FI30" i="7"/>
  <c r="AY47" i="7" s="1"/>
  <c r="FH31" i="7"/>
  <c r="AT3075" i="6"/>
  <c r="AS3076" i="6"/>
  <c r="BB3076" i="6"/>
  <c r="BA3077" i="6"/>
  <c r="AL3076" i="6"/>
  <c r="AK3076" i="6"/>
  <c r="AJ3077" i="6"/>
  <c r="AV3076" i="6"/>
  <c r="AX3075" i="6"/>
  <c r="AW3075" i="6"/>
  <c r="AN3075" i="6"/>
  <c r="AP3074" i="6"/>
  <c r="AO3074" i="6"/>
  <c r="AR3074" i="6" s="1"/>
  <c r="AQ3074" i="6" l="1"/>
  <c r="FI31" i="7"/>
  <c r="AZ47" i="7" s="1"/>
  <c r="FH32" i="7"/>
  <c r="BB3077" i="6"/>
  <c r="BA3078" i="6"/>
  <c r="AT3076" i="6"/>
  <c r="AS3077" i="6"/>
  <c r="AJ3078" i="6"/>
  <c r="AL3077" i="6"/>
  <c r="AK3077" i="6"/>
  <c r="AW3076" i="6"/>
  <c r="AX3076" i="6"/>
  <c r="AV3077" i="6"/>
  <c r="AN3076" i="6"/>
  <c r="AP3075" i="6"/>
  <c r="AO3075" i="6"/>
  <c r="AR3075" i="6" s="1"/>
  <c r="AQ3075" i="6" l="1"/>
  <c r="FI32" i="7"/>
  <c r="BA47" i="7" s="1"/>
  <c r="FH33" i="7"/>
  <c r="AJ3079" i="6"/>
  <c r="AL3078" i="6"/>
  <c r="AK3078" i="6"/>
  <c r="AS3078" i="6"/>
  <c r="AT3077" i="6"/>
  <c r="BB3078" i="6"/>
  <c r="BA3079" i="6"/>
  <c r="AV3078" i="6"/>
  <c r="AX3077" i="6"/>
  <c r="AW3077" i="6"/>
  <c r="AO3076" i="6"/>
  <c r="AR3076" i="6" s="1"/>
  <c r="AN3077" i="6"/>
  <c r="AP3076" i="6"/>
  <c r="AQ3076" i="6" l="1"/>
  <c r="FI33" i="7"/>
  <c r="BB47" i="7" s="1"/>
  <c r="FH34" i="7"/>
  <c r="BA3080" i="6"/>
  <c r="BB3079" i="6"/>
  <c r="AS3079" i="6"/>
  <c r="AT3078" i="6"/>
  <c r="AK3079" i="6"/>
  <c r="AL3079" i="6"/>
  <c r="AJ3080" i="6"/>
  <c r="AV3079" i="6"/>
  <c r="AX3078" i="6"/>
  <c r="AW3078" i="6"/>
  <c r="AN3078" i="6"/>
  <c r="AP3077" i="6"/>
  <c r="AO3077" i="6"/>
  <c r="AR3077" i="6" s="1"/>
  <c r="AQ3077" i="6" l="1"/>
  <c r="FI34" i="7"/>
  <c r="BC47" i="7" s="1"/>
  <c r="FH35" i="7"/>
  <c r="AK3080" i="6"/>
  <c r="AJ3081" i="6"/>
  <c r="AL3080" i="6"/>
  <c r="AT3079" i="6"/>
  <c r="AS3080" i="6"/>
  <c r="BA3081" i="6"/>
  <c r="BB3080" i="6"/>
  <c r="AV3080" i="6"/>
  <c r="AX3079" i="6"/>
  <c r="AW3079" i="6"/>
  <c r="AN3079" i="6"/>
  <c r="AP3078" i="6"/>
  <c r="AO3078" i="6"/>
  <c r="AR3078" i="6" s="1"/>
  <c r="AQ3078" i="6" l="1"/>
  <c r="FI35" i="7"/>
  <c r="BD47" i="7" s="1"/>
  <c r="FH36" i="7"/>
  <c r="BA3082" i="6"/>
  <c r="BB3081" i="6"/>
  <c r="AJ3082" i="6"/>
  <c r="AL3081" i="6"/>
  <c r="AK3081" i="6"/>
  <c r="AT3080" i="6"/>
  <c r="AS3081" i="6"/>
  <c r="AW3080" i="6"/>
  <c r="AX3080" i="6"/>
  <c r="AV3081" i="6"/>
  <c r="AN3080" i="6"/>
  <c r="AP3079" i="6"/>
  <c r="AO3079" i="6"/>
  <c r="AR3079" i="6" s="1"/>
  <c r="AQ3079" i="6" l="1"/>
  <c r="FI36" i="7"/>
  <c r="BE47" i="7" s="1"/>
  <c r="FH37" i="7"/>
  <c r="AS3082" i="6"/>
  <c r="AT3081" i="6"/>
  <c r="AK3082" i="6"/>
  <c r="AJ3083" i="6"/>
  <c r="AL3082" i="6"/>
  <c r="BB3082" i="6"/>
  <c r="BA3083" i="6"/>
  <c r="AV3082" i="6"/>
  <c r="AX3081" i="6"/>
  <c r="AW3081" i="6"/>
  <c r="AO3080" i="6"/>
  <c r="AR3080" i="6" s="1"/>
  <c r="AN3081" i="6"/>
  <c r="AP3080" i="6"/>
  <c r="AQ3080" i="6" l="1"/>
  <c r="FI37" i="7"/>
  <c r="BF47" i="7" s="1"/>
  <c r="FH38" i="7"/>
  <c r="BB3083" i="6"/>
  <c r="BA3084" i="6"/>
  <c r="AL3083" i="6"/>
  <c r="AJ3084" i="6"/>
  <c r="AK3083" i="6"/>
  <c r="AT3082" i="6"/>
  <c r="AS3083" i="6"/>
  <c r="AV3083" i="6"/>
  <c r="AX3082" i="6"/>
  <c r="AW3082" i="6"/>
  <c r="AN3082" i="6"/>
  <c r="AP3081" i="6"/>
  <c r="AO3081" i="6"/>
  <c r="AR3081" i="6" s="1"/>
  <c r="AQ3081" i="6" l="1"/>
  <c r="FI38" i="7"/>
  <c r="BG47" i="7" s="1"/>
  <c r="FH39" i="7"/>
  <c r="AS3084" i="6"/>
  <c r="AT3083" i="6"/>
  <c r="AK3084" i="6"/>
  <c r="AJ3085" i="6"/>
  <c r="AL3084" i="6"/>
  <c r="BB3084" i="6"/>
  <c r="BA3085" i="6"/>
  <c r="AV3084" i="6"/>
  <c r="AX3083" i="6"/>
  <c r="AW3083" i="6"/>
  <c r="AN3083" i="6"/>
  <c r="AP3082" i="6"/>
  <c r="AO3082" i="6"/>
  <c r="AR3082" i="6" s="1"/>
  <c r="AQ3082" i="6" l="1"/>
  <c r="FI39" i="7"/>
  <c r="BH47" i="7" s="1"/>
  <c r="FH40" i="7"/>
  <c r="BA3086" i="6"/>
  <c r="BB3085" i="6"/>
  <c r="AL3085" i="6"/>
  <c r="AJ3086" i="6"/>
  <c r="AK3085" i="6"/>
  <c r="AS3085" i="6"/>
  <c r="AT3084" i="6"/>
  <c r="AW3084" i="6"/>
  <c r="AX3084" i="6"/>
  <c r="AV3085" i="6"/>
  <c r="AN3084" i="6"/>
  <c r="AP3083" i="6"/>
  <c r="AO3083" i="6"/>
  <c r="AR3083" i="6" s="1"/>
  <c r="AQ3083" i="6" l="1"/>
  <c r="FI40" i="7"/>
  <c r="BI47" i="7" s="1"/>
  <c r="FH41" i="7"/>
  <c r="AT3085" i="6"/>
  <c r="AS3086" i="6"/>
  <c r="AJ3087" i="6"/>
  <c r="AL3086" i="6"/>
  <c r="AK3086" i="6"/>
  <c r="BA3087" i="6"/>
  <c r="BB3086" i="6"/>
  <c r="AV3086" i="6"/>
  <c r="AX3085" i="6"/>
  <c r="AW3085" i="6"/>
  <c r="AO3084" i="6"/>
  <c r="AR3084" i="6" s="1"/>
  <c r="AN3085" i="6"/>
  <c r="AP3084" i="6"/>
  <c r="AQ3084" i="6" l="1"/>
  <c r="FI41" i="7"/>
  <c r="BJ47" i="7" s="1"/>
  <c r="FH42" i="7"/>
  <c r="AJ3088" i="6"/>
  <c r="AK3087" i="6"/>
  <c r="AL3087" i="6"/>
  <c r="AS3087" i="6"/>
  <c r="AT3086" i="6"/>
  <c r="BA3088" i="6"/>
  <c r="BB3087" i="6"/>
  <c r="AV3087" i="6"/>
  <c r="AX3086" i="6"/>
  <c r="AW3086" i="6"/>
  <c r="AN3086" i="6"/>
  <c r="AP3085" i="6"/>
  <c r="AO3085" i="6"/>
  <c r="AR3085" i="6" s="1"/>
  <c r="AQ3085" i="6" l="1"/>
  <c r="FI42" i="7"/>
  <c r="BK47" i="7" s="1"/>
  <c r="FH43" i="7"/>
  <c r="BA3089" i="6"/>
  <c r="BB3088" i="6"/>
  <c r="AS3088" i="6"/>
  <c r="AT3087" i="6"/>
  <c r="AK3088" i="6"/>
  <c r="AL3088" i="6"/>
  <c r="AJ3089" i="6"/>
  <c r="AV3088" i="6"/>
  <c r="AX3087" i="6"/>
  <c r="AW3087" i="6"/>
  <c r="AN3087" i="6"/>
  <c r="AP3086" i="6"/>
  <c r="AO3086" i="6"/>
  <c r="AR3086" i="6" s="1"/>
  <c r="AQ3086" i="6" l="1"/>
  <c r="FI43" i="7"/>
  <c r="AR48" i="7" s="1"/>
  <c r="FH44" i="7"/>
  <c r="AT3088" i="6"/>
  <c r="AS3089" i="6"/>
  <c r="AJ3090" i="6"/>
  <c r="AL3089" i="6"/>
  <c r="AK3089" i="6"/>
  <c r="BA3090" i="6"/>
  <c r="BB3089" i="6"/>
  <c r="AW3088" i="6"/>
  <c r="AX3088" i="6"/>
  <c r="AV3089" i="6"/>
  <c r="AN3088" i="6"/>
  <c r="AP3087" i="6"/>
  <c r="AO3087" i="6"/>
  <c r="AR3087" i="6" s="1"/>
  <c r="AQ3087" i="6" l="1"/>
  <c r="FI44" i="7"/>
  <c r="AS48" i="7" s="1"/>
  <c r="FH45" i="7"/>
  <c r="BB3090" i="6"/>
  <c r="BA3091" i="6"/>
  <c r="AT3089" i="6"/>
  <c r="AS3090" i="6"/>
  <c r="AJ3091" i="6"/>
  <c r="AL3090" i="6"/>
  <c r="AK3090" i="6"/>
  <c r="AW3089" i="6"/>
  <c r="AV3090" i="6"/>
  <c r="AX3089" i="6"/>
  <c r="AO3088" i="6"/>
  <c r="AR3088" i="6" s="1"/>
  <c r="AN3089" i="6"/>
  <c r="AP3088" i="6"/>
  <c r="AQ3088" i="6" l="1"/>
  <c r="FI45" i="7"/>
  <c r="AT48" i="7" s="1"/>
  <c r="FH46" i="7"/>
  <c r="AL3091" i="6"/>
  <c r="AJ3092" i="6"/>
  <c r="AK3091" i="6"/>
  <c r="BA3092" i="6"/>
  <c r="BB3091" i="6"/>
  <c r="AS3091" i="6"/>
  <c r="AT3090" i="6"/>
  <c r="AV3091" i="6"/>
  <c r="AX3090" i="6"/>
  <c r="AW3090" i="6"/>
  <c r="AN3090" i="6"/>
  <c r="AP3089" i="6"/>
  <c r="AO3089" i="6"/>
  <c r="AR3089" i="6" s="1"/>
  <c r="AQ3089" i="6" l="1"/>
  <c r="FI46" i="7"/>
  <c r="AU48" i="7" s="1"/>
  <c r="FH47" i="7"/>
  <c r="AS3092" i="6"/>
  <c r="AT3091" i="6"/>
  <c r="AK3092" i="6"/>
  <c r="AL3092" i="6"/>
  <c r="AJ3093" i="6"/>
  <c r="BA3093" i="6"/>
  <c r="BB3092" i="6"/>
  <c r="AV3092" i="6"/>
  <c r="AX3091" i="6"/>
  <c r="AW3091" i="6"/>
  <c r="AN3091" i="6"/>
  <c r="AP3090" i="6"/>
  <c r="AO3090" i="6"/>
  <c r="AR3090" i="6" s="1"/>
  <c r="AQ3090" i="6" l="1"/>
  <c r="FI47" i="7"/>
  <c r="AV48" i="7" s="1"/>
  <c r="FH48" i="7"/>
  <c r="AJ3094" i="6"/>
  <c r="AK3093" i="6"/>
  <c r="AL3093" i="6"/>
  <c r="BA3094" i="6"/>
  <c r="BB3093" i="6"/>
  <c r="AS3093" i="6"/>
  <c r="AT3092" i="6"/>
  <c r="AX3092" i="6"/>
  <c r="AW3092" i="6"/>
  <c r="AV3093" i="6"/>
  <c r="AN3092" i="6"/>
  <c r="AP3091" i="6"/>
  <c r="AO3091" i="6"/>
  <c r="AR3091" i="6" s="1"/>
  <c r="AQ3091" i="6" l="1"/>
  <c r="FI48" i="7"/>
  <c r="AW48" i="7" s="1"/>
  <c r="FH49" i="7"/>
  <c r="AS3094" i="6"/>
  <c r="AT3093" i="6"/>
  <c r="BA3095" i="6"/>
  <c r="BB3094" i="6"/>
  <c r="AK3094" i="6"/>
  <c r="AJ3095" i="6"/>
  <c r="AL3094" i="6"/>
  <c r="AW3093" i="6"/>
  <c r="AV3094" i="6"/>
  <c r="AX3093" i="6"/>
  <c r="AO3092" i="6"/>
  <c r="AR3092" i="6" s="1"/>
  <c r="AN3093" i="6"/>
  <c r="AP3092" i="6"/>
  <c r="AQ3092" i="6" l="1"/>
  <c r="FI49" i="7"/>
  <c r="AX48" i="7" s="1"/>
  <c r="FH50" i="7"/>
  <c r="AL3095" i="6"/>
  <c r="AK3095" i="6"/>
  <c r="AJ3096" i="6"/>
  <c r="BB3095" i="6"/>
  <c r="BA3096" i="6"/>
  <c r="AT3094" i="6"/>
  <c r="AS3095" i="6"/>
  <c r="AV3095" i="6"/>
  <c r="AX3094" i="6"/>
  <c r="AW3094" i="6"/>
  <c r="AN3094" i="6"/>
  <c r="AP3093" i="6"/>
  <c r="AO3093" i="6"/>
  <c r="AR3093" i="6" s="1"/>
  <c r="AQ3093" i="6" l="1"/>
  <c r="FI50" i="7"/>
  <c r="AY48" i="7" s="1"/>
  <c r="FH51" i="7"/>
  <c r="AT3095" i="6"/>
  <c r="AS3096" i="6"/>
  <c r="BB3096" i="6"/>
  <c r="BA3097" i="6"/>
  <c r="AK3096" i="6"/>
  <c r="AJ3097" i="6"/>
  <c r="AL3096" i="6"/>
  <c r="AV3096" i="6"/>
  <c r="AX3095" i="6"/>
  <c r="AW3095" i="6"/>
  <c r="AN3095" i="6"/>
  <c r="AP3094" i="6"/>
  <c r="AO3094" i="6"/>
  <c r="AR3094" i="6" s="1"/>
  <c r="AQ3094" i="6" l="1"/>
  <c r="FI51" i="7"/>
  <c r="AZ48" i="7" s="1"/>
  <c r="FH52" i="7"/>
  <c r="AL3097" i="6"/>
  <c r="AK3097" i="6"/>
  <c r="AJ3098" i="6"/>
  <c r="AT3096" i="6"/>
  <c r="AS3097" i="6"/>
  <c r="BB3097" i="6"/>
  <c r="BA3098" i="6"/>
  <c r="AV3097" i="6"/>
  <c r="AX3096" i="6"/>
  <c r="AW3096" i="6"/>
  <c r="AN3096" i="6"/>
  <c r="AP3095" i="6"/>
  <c r="AO3095" i="6"/>
  <c r="AR3095" i="6" s="1"/>
  <c r="AQ3095" i="6" l="1"/>
  <c r="FI52" i="7"/>
  <c r="BA48" i="7" s="1"/>
  <c r="FH53" i="7"/>
  <c r="BA3099" i="6"/>
  <c r="BB3098" i="6"/>
  <c r="AS3098" i="6"/>
  <c r="AT3097" i="6"/>
  <c r="AK3098" i="6"/>
  <c r="AJ3099" i="6"/>
  <c r="AL3098" i="6"/>
  <c r="AW3097" i="6"/>
  <c r="AX3097" i="6"/>
  <c r="AV3098" i="6"/>
  <c r="AO3096" i="6"/>
  <c r="AR3096" i="6" s="1"/>
  <c r="AN3097" i="6"/>
  <c r="AP3096" i="6"/>
  <c r="AQ3096" i="6" l="1"/>
  <c r="FI53" i="7"/>
  <c r="BB48" i="7" s="1"/>
  <c r="FH54" i="7"/>
  <c r="AK3099" i="6"/>
  <c r="AJ3100" i="6"/>
  <c r="AL3099" i="6"/>
  <c r="AS3099" i="6"/>
  <c r="AT3098" i="6"/>
  <c r="BA3100" i="6"/>
  <c r="BB3099" i="6"/>
  <c r="AV3099" i="6"/>
  <c r="AX3098" i="6"/>
  <c r="AW3098" i="6"/>
  <c r="AN3098" i="6"/>
  <c r="AP3097" i="6"/>
  <c r="AO3097" i="6"/>
  <c r="AR3097" i="6" s="1"/>
  <c r="AQ3097" i="6" l="1"/>
  <c r="FI54" i="7"/>
  <c r="BC48" i="7" s="1"/>
  <c r="FH55" i="7"/>
  <c r="AK3100" i="6"/>
  <c r="AJ3101" i="6"/>
  <c r="AL3100" i="6"/>
  <c r="BB3100" i="6"/>
  <c r="BA3101" i="6"/>
  <c r="AS3100" i="6"/>
  <c r="AT3099" i="6"/>
  <c r="AV3100" i="6"/>
  <c r="AX3099" i="6"/>
  <c r="AW3099" i="6"/>
  <c r="AN3099" i="6"/>
  <c r="AP3098" i="6"/>
  <c r="AO3098" i="6"/>
  <c r="AR3098" i="6" s="1"/>
  <c r="AQ3098" i="6" l="1"/>
  <c r="FI55" i="7"/>
  <c r="BD48" i="7" s="1"/>
  <c r="FH56" i="7"/>
  <c r="AT3100" i="6"/>
  <c r="AS3101" i="6"/>
  <c r="BA3102" i="6"/>
  <c r="BB3101" i="6"/>
  <c r="AJ3102" i="6"/>
  <c r="AL3101" i="6"/>
  <c r="AK3101" i="6"/>
  <c r="AV3101" i="6"/>
  <c r="AX3100" i="6"/>
  <c r="AW3100" i="6"/>
  <c r="AN3100" i="6"/>
  <c r="AP3099" i="6"/>
  <c r="AO3099" i="6"/>
  <c r="AR3099" i="6" s="1"/>
  <c r="AQ3099" i="6" l="1"/>
  <c r="FI56" i="7"/>
  <c r="BE48" i="7" s="1"/>
  <c r="FH57" i="7"/>
  <c r="AK3102" i="6"/>
  <c r="AJ3103" i="6"/>
  <c r="AL3102" i="6"/>
  <c r="AT3101" i="6"/>
  <c r="AS3102" i="6"/>
  <c r="BA3103" i="6"/>
  <c r="BB3102" i="6"/>
  <c r="AW3101" i="6"/>
  <c r="AX3101" i="6"/>
  <c r="AV3102" i="6"/>
  <c r="AO3100" i="6"/>
  <c r="AR3100" i="6" s="1"/>
  <c r="AN3101" i="6"/>
  <c r="AP3100" i="6"/>
  <c r="AQ3100" i="6" l="1"/>
  <c r="FI57" i="7"/>
  <c r="BF48" i="7" s="1"/>
  <c r="FH58" i="7"/>
  <c r="BA3104" i="6"/>
  <c r="BB3103" i="6"/>
  <c r="AK3103" i="6"/>
  <c r="AL3103" i="6"/>
  <c r="AJ3104" i="6"/>
  <c r="AS3103" i="6"/>
  <c r="AT3102" i="6"/>
  <c r="AV3103" i="6"/>
  <c r="AX3102" i="6"/>
  <c r="AW3102" i="6"/>
  <c r="AN3102" i="6"/>
  <c r="AP3101" i="6"/>
  <c r="AO3101" i="6"/>
  <c r="AR3101" i="6" s="1"/>
  <c r="AQ3101" i="6" l="1"/>
  <c r="FI58" i="7"/>
  <c r="BG48" i="7" s="1"/>
  <c r="FH59" i="7"/>
  <c r="AT3103" i="6"/>
  <c r="AS3104" i="6"/>
  <c r="AK3104" i="6"/>
  <c r="AJ3105" i="6"/>
  <c r="AL3104" i="6"/>
  <c r="BB3104" i="6"/>
  <c r="BA3105" i="6"/>
  <c r="AV3104" i="6"/>
  <c r="AX3103" i="6"/>
  <c r="AW3103" i="6"/>
  <c r="AN3103" i="6"/>
  <c r="AP3102" i="6"/>
  <c r="AO3102" i="6"/>
  <c r="AR3102" i="6" s="1"/>
  <c r="AQ3102" i="6" l="1"/>
  <c r="FI59" i="7"/>
  <c r="BH48" i="7" s="1"/>
  <c r="FH60" i="7"/>
  <c r="BB3105" i="6"/>
  <c r="BA3106" i="6"/>
  <c r="AL3105" i="6"/>
  <c r="AJ3106" i="6"/>
  <c r="AK3105" i="6"/>
  <c r="AT3104" i="6"/>
  <c r="AS3105" i="6"/>
  <c r="AV3105" i="6"/>
  <c r="AX3104" i="6"/>
  <c r="AW3104" i="6"/>
  <c r="AN3104" i="6"/>
  <c r="AP3103" i="6"/>
  <c r="AO3103" i="6"/>
  <c r="AR3103" i="6" s="1"/>
  <c r="AQ3103" i="6" l="1"/>
  <c r="FI60" i="7"/>
  <c r="BI48" i="7" s="1"/>
  <c r="FH61" i="7"/>
  <c r="AS3106" i="6"/>
  <c r="AT3105" i="6"/>
  <c r="BA3107" i="6"/>
  <c r="BB3106" i="6"/>
  <c r="AJ3107" i="6"/>
  <c r="AK3106" i="6"/>
  <c r="AL3106" i="6"/>
  <c r="AW3105" i="6"/>
  <c r="AV3106" i="6"/>
  <c r="AX3105" i="6"/>
  <c r="AO3104" i="6"/>
  <c r="AR3104" i="6" s="1"/>
  <c r="AN3105" i="6"/>
  <c r="AP3104" i="6"/>
  <c r="AQ3104" i="6" l="1"/>
  <c r="FI61" i="7"/>
  <c r="BJ48" i="7" s="1"/>
  <c r="FH62" i="7"/>
  <c r="BA3108" i="6"/>
  <c r="BB3107" i="6"/>
  <c r="AL3107" i="6"/>
  <c r="AK3107" i="6"/>
  <c r="AJ3108" i="6"/>
  <c r="AT3106" i="6"/>
  <c r="AS3107" i="6"/>
  <c r="AV3107" i="6"/>
  <c r="AW3106" i="6"/>
  <c r="AX3106" i="6"/>
  <c r="AN3106" i="6"/>
  <c r="AP3105" i="6"/>
  <c r="AO3105" i="6"/>
  <c r="AR3105" i="6" s="1"/>
  <c r="AQ3105" i="6" l="1"/>
  <c r="FI62" i="7"/>
  <c r="BK48" i="7" s="1"/>
  <c r="FH63" i="7"/>
  <c r="AK3108" i="6"/>
  <c r="AJ3109" i="6"/>
  <c r="AL3108" i="6"/>
  <c r="AS3108" i="6"/>
  <c r="AT3107" i="6"/>
  <c r="BA3109" i="6"/>
  <c r="BB3108" i="6"/>
  <c r="AV3108" i="6"/>
  <c r="AX3107" i="6"/>
  <c r="AW3107" i="6"/>
  <c r="AN3107" i="6"/>
  <c r="AP3106" i="6"/>
  <c r="AO3106" i="6"/>
  <c r="AR3106" i="6" s="1"/>
  <c r="AQ3106" i="6" l="1"/>
  <c r="FI63" i="7"/>
  <c r="AR49" i="7" s="1"/>
  <c r="FH64" i="7"/>
  <c r="AJ3110" i="6"/>
  <c r="AK3109" i="6"/>
  <c r="AL3109" i="6"/>
  <c r="BB3109" i="6"/>
  <c r="BA3110" i="6"/>
  <c r="AS3109" i="6"/>
  <c r="AT3108" i="6"/>
  <c r="AV3109" i="6"/>
  <c r="AX3108" i="6"/>
  <c r="AW3108" i="6"/>
  <c r="AN3108" i="6"/>
  <c r="AP3107" i="6"/>
  <c r="AO3107" i="6"/>
  <c r="AR3107" i="6" s="1"/>
  <c r="AQ3107" i="6" l="1"/>
  <c r="FI64" i="7"/>
  <c r="AS49" i="7" s="1"/>
  <c r="FH65" i="7"/>
  <c r="AS3110" i="6"/>
  <c r="AT3109" i="6"/>
  <c r="BB3110" i="6"/>
  <c r="BA3111" i="6"/>
  <c r="AL3110" i="6"/>
  <c r="AJ3111" i="6"/>
  <c r="AK3110" i="6"/>
  <c r="AW3109" i="6"/>
  <c r="AV3110" i="6"/>
  <c r="AX3109" i="6"/>
  <c r="AO3108" i="6"/>
  <c r="AR3108" i="6" s="1"/>
  <c r="AN3109" i="6"/>
  <c r="AP3108" i="6"/>
  <c r="AQ3108" i="6" l="1"/>
  <c r="FI65" i="7"/>
  <c r="AT49" i="7" s="1"/>
  <c r="FH66" i="7"/>
  <c r="BA3112" i="6"/>
  <c r="BB3111" i="6"/>
  <c r="AL3111" i="6"/>
  <c r="AK3111" i="6"/>
  <c r="AJ3112" i="6"/>
  <c r="AS3111" i="6"/>
  <c r="AT3110" i="6"/>
  <c r="AW3110" i="6"/>
  <c r="AX3110" i="6"/>
  <c r="AV3111" i="6"/>
  <c r="AN3110" i="6"/>
  <c r="AP3109" i="6"/>
  <c r="AO3109" i="6"/>
  <c r="AR3109" i="6" s="1"/>
  <c r="AQ3109" i="6" l="1"/>
  <c r="FI66" i="7"/>
  <c r="AU49" i="7" s="1"/>
  <c r="FH67" i="7"/>
  <c r="AK3112" i="6"/>
  <c r="AJ3113" i="6"/>
  <c r="AL3112" i="6"/>
  <c r="AT3111" i="6"/>
  <c r="AS3112" i="6"/>
  <c r="BA3113" i="6"/>
  <c r="BB3112" i="6"/>
  <c r="AV3112" i="6"/>
  <c r="AX3111" i="6"/>
  <c r="AW3111" i="6"/>
  <c r="AN3111" i="6"/>
  <c r="AP3110" i="6"/>
  <c r="AO3110" i="6"/>
  <c r="AR3110" i="6" s="1"/>
  <c r="AQ3110" i="6" l="1"/>
  <c r="FI67" i="7"/>
  <c r="AV49" i="7" s="1"/>
  <c r="FH68" i="7"/>
  <c r="BA3114" i="6"/>
  <c r="BB3113" i="6"/>
  <c r="AL3113" i="6"/>
  <c r="AK3113" i="6"/>
  <c r="AJ3114" i="6"/>
  <c r="AS3113" i="6"/>
  <c r="AT3112" i="6"/>
  <c r="AV3113" i="6"/>
  <c r="AX3112" i="6"/>
  <c r="AW3112" i="6"/>
  <c r="AN3112" i="6"/>
  <c r="AP3111" i="6"/>
  <c r="AO3111" i="6"/>
  <c r="AR3111" i="6" s="1"/>
  <c r="AQ3111" i="6" l="1"/>
  <c r="FI68" i="7"/>
  <c r="AW49" i="7" s="1"/>
  <c r="FH69" i="7"/>
  <c r="AS3114" i="6"/>
  <c r="AT3113" i="6"/>
  <c r="AJ3115" i="6"/>
  <c r="AL3114" i="6"/>
  <c r="AK3114" i="6"/>
  <c r="BA3115" i="6"/>
  <c r="BB3114" i="6"/>
  <c r="AW3113" i="6"/>
  <c r="AV3114" i="6"/>
  <c r="AX3113" i="6"/>
  <c r="AO3112" i="6"/>
  <c r="AR3112" i="6" s="1"/>
  <c r="AN3113" i="6"/>
  <c r="AP3112" i="6"/>
  <c r="AQ3112" i="6" l="1"/>
  <c r="FI69" i="7"/>
  <c r="AX49" i="7" s="1"/>
  <c r="FH70" i="7"/>
  <c r="BB3115" i="6"/>
  <c r="BA3116" i="6"/>
  <c r="AJ3116" i="6"/>
  <c r="AL3115" i="6"/>
  <c r="AK3115" i="6"/>
  <c r="AT3114" i="6"/>
  <c r="AS3115" i="6"/>
  <c r="AX3114" i="6"/>
  <c r="AW3114" i="6"/>
  <c r="AV3115" i="6"/>
  <c r="AN3114" i="6"/>
  <c r="AP3113" i="6"/>
  <c r="AO3113" i="6"/>
  <c r="AR3113" i="6" s="1"/>
  <c r="AQ3113" i="6" l="1"/>
  <c r="FI70" i="7"/>
  <c r="AY49" i="7" s="1"/>
  <c r="FH71" i="7"/>
  <c r="AT3115" i="6"/>
  <c r="AS3116" i="6"/>
  <c r="BA3117" i="6"/>
  <c r="BB3116" i="6"/>
  <c r="AL3116" i="6"/>
  <c r="AK3116" i="6"/>
  <c r="AJ3117" i="6"/>
  <c r="AV3116" i="6"/>
  <c r="AX3115" i="6"/>
  <c r="AW3115" i="6"/>
  <c r="AN3115" i="6"/>
  <c r="AP3114" i="6"/>
  <c r="AO3114" i="6"/>
  <c r="AR3114" i="6" s="1"/>
  <c r="AQ3114" i="6" l="1"/>
  <c r="FI71" i="7"/>
  <c r="AZ49" i="7" s="1"/>
  <c r="FH72" i="7"/>
  <c r="AJ3118" i="6"/>
  <c r="AK3117" i="6"/>
  <c r="AL3117" i="6"/>
  <c r="AS3117" i="6"/>
  <c r="AT3116" i="6"/>
  <c r="BB3117" i="6"/>
  <c r="BA3118" i="6"/>
  <c r="AV3117" i="6"/>
  <c r="AX3116" i="6"/>
  <c r="AW3116" i="6"/>
  <c r="AN3116" i="6"/>
  <c r="AP3115" i="6"/>
  <c r="AO3115" i="6"/>
  <c r="AR3115" i="6" s="1"/>
  <c r="AQ3115" i="6" l="1"/>
  <c r="FI72" i="7"/>
  <c r="BA49" i="7" s="1"/>
  <c r="FH73" i="7"/>
  <c r="BA3119" i="6"/>
  <c r="BB3118" i="6"/>
  <c r="AT3117" i="6"/>
  <c r="AS3118" i="6"/>
  <c r="AL3118" i="6"/>
  <c r="AJ3119" i="6"/>
  <c r="AK3118" i="6"/>
  <c r="AW3117" i="6"/>
  <c r="AV3118" i="6"/>
  <c r="AX3117" i="6"/>
  <c r="AO3116" i="6"/>
  <c r="AR3116" i="6" s="1"/>
  <c r="AN3117" i="6"/>
  <c r="AP3116" i="6"/>
  <c r="AQ3116" i="6" l="1"/>
  <c r="FI73" i="7"/>
  <c r="BB49" i="7" s="1"/>
  <c r="FH74" i="7"/>
  <c r="AJ3120" i="6"/>
  <c r="AL3119" i="6"/>
  <c r="AK3119" i="6"/>
  <c r="AT3118" i="6"/>
  <c r="AS3119" i="6"/>
  <c r="BA3120" i="6"/>
  <c r="BB3119" i="6"/>
  <c r="AV3119" i="6"/>
  <c r="AX3118" i="6"/>
  <c r="AW3118" i="6"/>
  <c r="AN3118" i="6"/>
  <c r="AP3117" i="6"/>
  <c r="AO3117" i="6"/>
  <c r="AR3117" i="6" s="1"/>
  <c r="AQ3117" i="6" l="1"/>
  <c r="FI74" i="7"/>
  <c r="BC49" i="7" s="1"/>
  <c r="FH75" i="7"/>
  <c r="BA3121" i="6"/>
  <c r="BB3120" i="6"/>
  <c r="AS3120" i="6"/>
  <c r="AT3119" i="6"/>
  <c r="AL3120" i="6"/>
  <c r="AK3120" i="6"/>
  <c r="AJ3121" i="6"/>
  <c r="AV3120" i="6"/>
  <c r="AW3119" i="6"/>
  <c r="AX3119" i="6"/>
  <c r="AO3118" i="6"/>
  <c r="AR3118" i="6" s="1"/>
  <c r="AN3119" i="6"/>
  <c r="AP3118" i="6"/>
  <c r="AQ3118" i="6" l="1"/>
  <c r="FI75" i="7"/>
  <c r="BD49" i="7" s="1"/>
  <c r="FH76" i="7"/>
  <c r="AJ3122" i="6"/>
  <c r="AL3121" i="6"/>
  <c r="AK3121" i="6"/>
  <c r="AS3121" i="6"/>
  <c r="AT3120" i="6"/>
  <c r="BB3121" i="6"/>
  <c r="BA3122" i="6"/>
  <c r="AV3121" i="6"/>
  <c r="AX3120" i="6"/>
  <c r="AW3120" i="6"/>
  <c r="AN3120" i="6"/>
  <c r="AP3119" i="6"/>
  <c r="AO3119" i="6"/>
  <c r="AR3119" i="6" s="1"/>
  <c r="AQ3119" i="6" l="1"/>
  <c r="FI76" i="7"/>
  <c r="BE49" i="7" s="1"/>
  <c r="FH77" i="7"/>
  <c r="AT3121" i="6"/>
  <c r="AS3122" i="6"/>
  <c r="BA3123" i="6"/>
  <c r="BB3122" i="6"/>
  <c r="AL3122" i="6"/>
  <c r="AK3122" i="6"/>
  <c r="AJ3123" i="6"/>
  <c r="AW3121" i="6"/>
  <c r="AV3122" i="6"/>
  <c r="AX3121" i="6"/>
  <c r="AP3120" i="6"/>
  <c r="AO3120" i="6"/>
  <c r="AR3120" i="6" s="1"/>
  <c r="AN3121" i="6"/>
  <c r="AQ3120" i="6" l="1"/>
  <c r="FI77" i="7"/>
  <c r="BF49" i="7" s="1"/>
  <c r="FH78" i="7"/>
  <c r="AJ3124" i="6"/>
  <c r="AL3123" i="6"/>
  <c r="AK3123" i="6"/>
  <c r="AT3122" i="6"/>
  <c r="AS3123" i="6"/>
  <c r="BB3123" i="6"/>
  <c r="BA3124" i="6"/>
  <c r="AV3123" i="6"/>
  <c r="AX3122" i="6"/>
  <c r="AW3122" i="6"/>
  <c r="AN3122" i="6"/>
  <c r="AP3121" i="6"/>
  <c r="AO3121" i="6"/>
  <c r="AR3121" i="6" s="1"/>
  <c r="AQ3121" i="6" l="1"/>
  <c r="FI78" i="7"/>
  <c r="BG49" i="7" s="1"/>
  <c r="FH79" i="7"/>
  <c r="AT3123" i="6"/>
  <c r="AS3124" i="6"/>
  <c r="BA3125" i="6"/>
  <c r="BB3124" i="6"/>
  <c r="AJ3125" i="6"/>
  <c r="AK3124" i="6"/>
  <c r="AL3124" i="6"/>
  <c r="AW3123" i="6"/>
  <c r="AX3123" i="6"/>
  <c r="AV3124" i="6"/>
  <c r="AO3122" i="6"/>
  <c r="AR3122" i="6" s="1"/>
  <c r="AN3123" i="6"/>
  <c r="AP3122" i="6"/>
  <c r="AQ3122" i="6" l="1"/>
  <c r="FI79" i="7"/>
  <c r="BH49" i="7" s="1"/>
  <c r="FH80" i="7"/>
  <c r="AJ3126" i="6"/>
  <c r="AL3125" i="6"/>
  <c r="AK3125" i="6"/>
  <c r="AT3124" i="6"/>
  <c r="AS3125" i="6"/>
  <c r="BA3126" i="6"/>
  <c r="BB3125" i="6"/>
  <c r="AV3125" i="6"/>
  <c r="AX3124" i="6"/>
  <c r="AW3124" i="6"/>
  <c r="AN3124" i="6"/>
  <c r="AP3123" i="6"/>
  <c r="AO3123" i="6"/>
  <c r="AR3123" i="6" s="1"/>
  <c r="AQ3123" i="6" l="1"/>
  <c r="FI80" i="7"/>
  <c r="BI49" i="7" s="1"/>
  <c r="FH81" i="7"/>
  <c r="BB3126" i="6"/>
  <c r="BA3127" i="6"/>
  <c r="AT3125" i="6"/>
  <c r="AS3126" i="6"/>
  <c r="AJ3127" i="6"/>
  <c r="AL3126" i="6"/>
  <c r="AK3126" i="6"/>
  <c r="AW3125" i="6"/>
  <c r="AV3126" i="6"/>
  <c r="AX3125" i="6"/>
  <c r="AN3125" i="6"/>
  <c r="AP3124" i="6"/>
  <c r="AO3124" i="6"/>
  <c r="AR3124" i="6" s="1"/>
  <c r="AQ3124" i="6" l="1"/>
  <c r="FI81" i="7"/>
  <c r="BJ49" i="7" s="1"/>
  <c r="FH82" i="7"/>
  <c r="AS3127" i="6"/>
  <c r="AT3126" i="6"/>
  <c r="BB3127" i="6"/>
  <c r="BA3128" i="6"/>
  <c r="AL3127" i="6"/>
  <c r="AK3127" i="6"/>
  <c r="AJ3128" i="6"/>
  <c r="AV3127" i="6"/>
  <c r="AX3126" i="6"/>
  <c r="AW3126" i="6"/>
  <c r="AN3126" i="6"/>
  <c r="AP3125" i="6"/>
  <c r="AO3125" i="6"/>
  <c r="AR3125" i="6" s="1"/>
  <c r="AQ3125" i="6" l="1"/>
  <c r="FI82" i="7"/>
  <c r="BK49" i="7" s="1"/>
  <c r="FH83" i="7"/>
  <c r="AJ3129" i="6"/>
  <c r="AL3128" i="6"/>
  <c r="AK3128" i="6"/>
  <c r="BB3128" i="6"/>
  <c r="BA3129" i="6"/>
  <c r="AS3128" i="6"/>
  <c r="AT3127" i="6"/>
  <c r="AX3127" i="6"/>
  <c r="AW3127" i="6"/>
  <c r="AV3128" i="6"/>
  <c r="AO3126" i="6"/>
  <c r="AR3126" i="6" s="1"/>
  <c r="AN3127" i="6"/>
  <c r="AP3126" i="6"/>
  <c r="AQ3126" i="6" l="1"/>
  <c r="FI83" i="7"/>
  <c r="AR50" i="7" s="1"/>
  <c r="FH84" i="7"/>
  <c r="BA3130" i="6"/>
  <c r="BB3129" i="6"/>
  <c r="AS3129" i="6"/>
  <c r="AT3128" i="6"/>
  <c r="AL3129" i="6"/>
  <c r="AJ3130" i="6"/>
  <c r="AK3129" i="6"/>
  <c r="AV3129" i="6"/>
  <c r="AX3128" i="6"/>
  <c r="AW3128" i="6"/>
  <c r="AN3128" i="6"/>
  <c r="AP3127" i="6"/>
  <c r="AO3127" i="6"/>
  <c r="AR3127" i="6" s="1"/>
  <c r="AQ3127" i="6" l="1"/>
  <c r="FI84" i="7"/>
  <c r="AS50" i="7" s="1"/>
  <c r="FH85" i="7"/>
  <c r="AL3130" i="6"/>
  <c r="AK3130" i="6"/>
  <c r="AJ3131" i="6"/>
  <c r="AS3130" i="6"/>
  <c r="AT3129" i="6"/>
  <c r="BB3130" i="6"/>
  <c r="BA3131" i="6"/>
  <c r="AW3129" i="6"/>
  <c r="AV3130" i="6"/>
  <c r="AX3129" i="6"/>
  <c r="AN3129" i="6"/>
  <c r="AP3128" i="6"/>
  <c r="AO3128" i="6"/>
  <c r="AR3128" i="6" s="1"/>
  <c r="AQ3128" i="6" l="1"/>
  <c r="FI85" i="7"/>
  <c r="AT50" i="7" s="1"/>
  <c r="FH86" i="7"/>
  <c r="BA3132" i="6"/>
  <c r="BB3131" i="6"/>
  <c r="AS3131" i="6"/>
  <c r="AT3130" i="6"/>
  <c r="AL3131" i="6"/>
  <c r="AK3131" i="6"/>
  <c r="AJ3132" i="6"/>
  <c r="AV3131" i="6"/>
  <c r="AX3130" i="6"/>
  <c r="AW3130" i="6"/>
  <c r="AO3129" i="6"/>
  <c r="AR3129" i="6" s="1"/>
  <c r="AN3130" i="6"/>
  <c r="AP3129" i="6"/>
  <c r="AQ3129" i="6" l="1"/>
  <c r="FI86" i="7"/>
  <c r="AU50" i="7" s="1"/>
  <c r="FH87" i="7"/>
  <c r="AJ3133" i="6"/>
  <c r="AL3132" i="6"/>
  <c r="AK3132" i="6"/>
  <c r="AS3132" i="6"/>
  <c r="AT3131" i="6"/>
  <c r="BB3132" i="6"/>
  <c r="BA3133" i="6"/>
  <c r="AV3132" i="6"/>
  <c r="AX3131" i="6"/>
  <c r="AW3131" i="6"/>
  <c r="AO3130" i="6"/>
  <c r="AR3130" i="6" s="1"/>
  <c r="AN3131" i="6"/>
  <c r="AP3130" i="6"/>
  <c r="AQ3130" i="6" l="1"/>
  <c r="FI87" i="7"/>
  <c r="AV50" i="7" s="1"/>
  <c r="FH88" i="7"/>
  <c r="BA3134" i="6"/>
  <c r="BB3133" i="6"/>
  <c r="AT3132" i="6"/>
  <c r="AS3133" i="6"/>
  <c r="AJ3134" i="6"/>
  <c r="AK3133" i="6"/>
  <c r="AL3133" i="6"/>
  <c r="AV3133" i="6"/>
  <c r="AW3132" i="6"/>
  <c r="AX3132" i="6"/>
  <c r="AN3132" i="6"/>
  <c r="AP3131" i="6"/>
  <c r="AO3131" i="6"/>
  <c r="AR3131" i="6" s="1"/>
  <c r="AQ3131" i="6" l="1"/>
  <c r="FI88" i="7"/>
  <c r="AW50" i="7" s="1"/>
  <c r="FH89" i="7"/>
  <c r="AT3133" i="6"/>
  <c r="AS3134" i="6"/>
  <c r="AL3134" i="6"/>
  <c r="AJ3135" i="6"/>
  <c r="AK3134" i="6"/>
  <c r="BA3135" i="6"/>
  <c r="BB3134" i="6"/>
  <c r="AW3133" i="6"/>
  <c r="AV3134" i="6"/>
  <c r="AX3133" i="6"/>
  <c r="AN3133" i="6"/>
  <c r="AP3132" i="6"/>
  <c r="AO3132" i="6"/>
  <c r="AR3132" i="6" s="1"/>
  <c r="AQ3132" i="6" l="1"/>
  <c r="FI89" i="7"/>
  <c r="AX50" i="7" s="1"/>
  <c r="FH90" i="7"/>
  <c r="BA3136" i="6"/>
  <c r="BB3135" i="6"/>
  <c r="AT3134" i="6"/>
  <c r="AS3135" i="6"/>
  <c r="AL3135" i="6"/>
  <c r="AJ3136" i="6"/>
  <c r="AK3135" i="6"/>
  <c r="AV3135" i="6"/>
  <c r="AX3134" i="6"/>
  <c r="AW3134" i="6"/>
  <c r="AP3133" i="6"/>
  <c r="AO3133" i="6"/>
  <c r="AR3133" i="6" s="1"/>
  <c r="AN3134" i="6"/>
  <c r="AQ3133" i="6" l="1"/>
  <c r="FI90" i="7"/>
  <c r="AY50" i="7" s="1"/>
  <c r="FH91" i="7"/>
  <c r="AJ3137" i="6"/>
  <c r="AL3136" i="6"/>
  <c r="AK3136" i="6"/>
  <c r="AS3136" i="6"/>
  <c r="AT3135" i="6"/>
  <c r="BA3137" i="6"/>
  <c r="BB3136" i="6"/>
  <c r="AV3136" i="6"/>
  <c r="AX3135" i="6"/>
  <c r="AW3135" i="6"/>
  <c r="AO3134" i="6"/>
  <c r="AR3134" i="6" s="1"/>
  <c r="AN3135" i="6"/>
  <c r="AP3134" i="6"/>
  <c r="AQ3134" i="6" l="1"/>
  <c r="FI91" i="7"/>
  <c r="AZ50" i="7" s="1"/>
  <c r="FH92" i="7"/>
  <c r="BA3138" i="6"/>
  <c r="BB3137" i="6"/>
  <c r="AT3136" i="6"/>
  <c r="AS3137" i="6"/>
  <c r="AJ3138" i="6"/>
  <c r="AK3137" i="6"/>
  <c r="AL3137" i="6"/>
  <c r="AW3136" i="6"/>
  <c r="AX3136" i="6"/>
  <c r="AV3137" i="6"/>
  <c r="AN3136" i="6"/>
  <c r="AP3135" i="6"/>
  <c r="AO3135" i="6"/>
  <c r="AR3135" i="6" s="1"/>
  <c r="AQ3135" i="6" l="1"/>
  <c r="FI92" i="7"/>
  <c r="BA50" i="7" s="1"/>
  <c r="FH93" i="7"/>
  <c r="AL3138" i="6"/>
  <c r="AJ3139" i="6"/>
  <c r="AK3138" i="6"/>
  <c r="AS3138" i="6"/>
  <c r="AT3137" i="6"/>
  <c r="BA3139" i="6"/>
  <c r="BB3138" i="6"/>
  <c r="AW3137" i="6"/>
  <c r="AV3138" i="6"/>
  <c r="AX3137" i="6"/>
  <c r="AN3137" i="6"/>
  <c r="AP3136" i="6"/>
  <c r="AO3136" i="6"/>
  <c r="AR3136" i="6" s="1"/>
  <c r="AQ3136" i="6" l="1"/>
  <c r="FI93" i="7"/>
  <c r="BB50" i="7" s="1"/>
  <c r="FH94" i="7"/>
  <c r="AS3139" i="6"/>
  <c r="AT3138" i="6"/>
  <c r="AJ3140" i="6"/>
  <c r="AK3139" i="6"/>
  <c r="AL3139" i="6"/>
  <c r="BB3139" i="6"/>
  <c r="BA3140" i="6"/>
  <c r="AV3139" i="6"/>
  <c r="AX3138" i="6"/>
  <c r="AW3138" i="6"/>
  <c r="AN3138" i="6"/>
  <c r="AP3137" i="6"/>
  <c r="AO3137" i="6"/>
  <c r="AR3137" i="6" s="1"/>
  <c r="AQ3137" i="6" l="1"/>
  <c r="FI94" i="7"/>
  <c r="BC50" i="7" s="1"/>
  <c r="FH95" i="7"/>
  <c r="AK3140" i="6"/>
  <c r="AL3140" i="6"/>
  <c r="AJ3141" i="6"/>
  <c r="BA3141" i="6"/>
  <c r="BB3140" i="6"/>
  <c r="AT3139" i="6"/>
  <c r="AS3140" i="6"/>
  <c r="AV3140" i="6"/>
  <c r="AX3139" i="6"/>
  <c r="AW3139" i="6"/>
  <c r="AO3138" i="6"/>
  <c r="AR3138" i="6" s="1"/>
  <c r="AN3139" i="6"/>
  <c r="AP3138" i="6"/>
  <c r="AQ3138" i="6" l="1"/>
  <c r="FI95" i="7"/>
  <c r="BD50" i="7" s="1"/>
  <c r="FH96" i="7"/>
  <c r="BB3141" i="6"/>
  <c r="BA3142" i="6"/>
  <c r="AT3140" i="6"/>
  <c r="AS3141" i="6"/>
  <c r="AJ3142" i="6"/>
  <c r="AK3141" i="6"/>
  <c r="AL3141" i="6"/>
  <c r="AW3140" i="6"/>
  <c r="AV3141" i="6"/>
  <c r="AX3140" i="6"/>
  <c r="AN3140" i="6"/>
  <c r="AP3139" i="6"/>
  <c r="AO3139" i="6"/>
  <c r="AR3139" i="6" s="1"/>
  <c r="AQ3139" i="6" l="1"/>
  <c r="FI96" i="7"/>
  <c r="BE50" i="7" s="1"/>
  <c r="FH97" i="7"/>
  <c r="AT3141" i="6"/>
  <c r="AS3142" i="6"/>
  <c r="BA3143" i="6"/>
  <c r="BB3142" i="6"/>
  <c r="AL3142" i="6"/>
  <c r="AK3142" i="6"/>
  <c r="AJ3143" i="6"/>
  <c r="AW3141" i="6"/>
  <c r="AX3141" i="6"/>
  <c r="AV3142" i="6"/>
  <c r="AN3141" i="6"/>
  <c r="AP3140" i="6"/>
  <c r="AO3140" i="6"/>
  <c r="AR3140" i="6" s="1"/>
  <c r="AQ3140" i="6" l="1"/>
  <c r="FI97" i="7"/>
  <c r="BF50" i="7" s="1"/>
  <c r="FH98" i="7"/>
  <c r="AL3143" i="6"/>
  <c r="AK3143" i="6"/>
  <c r="AJ3144" i="6"/>
  <c r="AT3142" i="6"/>
  <c r="AS3143" i="6"/>
  <c r="BB3143" i="6"/>
  <c r="BA3144" i="6"/>
  <c r="AV3143" i="6"/>
  <c r="AX3142" i="6"/>
  <c r="AW3142" i="6"/>
  <c r="AN3142" i="6"/>
  <c r="AP3141" i="6"/>
  <c r="AO3141" i="6"/>
  <c r="AR3141" i="6" s="1"/>
  <c r="AQ3141" i="6" l="1"/>
  <c r="FI98" i="7"/>
  <c r="BG50" i="7" s="1"/>
  <c r="FH99" i="7"/>
  <c r="BA3145" i="6"/>
  <c r="BB3144" i="6"/>
  <c r="AT3143" i="6"/>
  <c r="AS3144" i="6"/>
  <c r="AJ3145" i="6"/>
  <c r="AL3144" i="6"/>
  <c r="AK3144" i="6"/>
  <c r="AV3144" i="6"/>
  <c r="AX3143" i="6"/>
  <c r="AW3143" i="6"/>
  <c r="AO3142" i="6"/>
  <c r="AR3142" i="6" s="1"/>
  <c r="AP3142" i="6"/>
  <c r="AN3143" i="6"/>
  <c r="AQ3142" i="6" l="1"/>
  <c r="FI99" i="7"/>
  <c r="BH50" i="7" s="1"/>
  <c r="FH100" i="7"/>
  <c r="AJ3146" i="6"/>
  <c r="AK3145" i="6"/>
  <c r="AL3145" i="6"/>
  <c r="AS3145" i="6"/>
  <c r="AT3144" i="6"/>
  <c r="BA3146" i="6"/>
  <c r="BB3145" i="6"/>
  <c r="AW3144" i="6"/>
  <c r="AV3145" i="6"/>
  <c r="AX3144" i="6"/>
  <c r="AN3144" i="6"/>
  <c r="AP3143" i="6"/>
  <c r="AO3143" i="6"/>
  <c r="AR3143" i="6" s="1"/>
  <c r="AQ3143" i="6" l="1"/>
  <c r="FI100" i="7"/>
  <c r="BI50" i="7" s="1"/>
  <c r="FH101" i="7"/>
  <c r="BA3147" i="6"/>
  <c r="BB3146" i="6"/>
  <c r="AT3145" i="6"/>
  <c r="AS3146" i="6"/>
  <c r="AJ3147" i="6"/>
  <c r="AL3146" i="6"/>
  <c r="AK3146" i="6"/>
  <c r="AW3145" i="6"/>
  <c r="AV3146" i="6"/>
  <c r="AX3145" i="6"/>
  <c r="AN3145" i="6"/>
  <c r="AP3144" i="6"/>
  <c r="AO3144" i="6"/>
  <c r="AR3144" i="6" s="1"/>
  <c r="AQ3144" i="6" l="1"/>
  <c r="FI101" i="7"/>
  <c r="BJ50" i="7" s="1"/>
  <c r="FH102" i="7"/>
  <c r="AJ3148" i="6"/>
  <c r="AK3147" i="6"/>
  <c r="AL3147" i="6"/>
  <c r="AS3147" i="6"/>
  <c r="AT3146" i="6"/>
  <c r="BA3148" i="6"/>
  <c r="BB3147" i="6"/>
  <c r="AW3146" i="6"/>
  <c r="AX3146" i="6"/>
  <c r="AV3147" i="6"/>
  <c r="AN3146" i="6"/>
  <c r="AP3145" i="6"/>
  <c r="AO3145" i="6"/>
  <c r="AR3145" i="6" s="1"/>
  <c r="AQ3145" i="6" l="1"/>
  <c r="FI102" i="7"/>
  <c r="BK50" i="7" s="1"/>
  <c r="FH103" i="7"/>
  <c r="BA3149" i="6"/>
  <c r="BB3148" i="6"/>
  <c r="AT3147" i="6"/>
  <c r="AS3148" i="6"/>
  <c r="AJ3149" i="6"/>
  <c r="AK3148" i="6"/>
  <c r="AL3148" i="6"/>
  <c r="AV3148" i="6"/>
  <c r="AX3147" i="6"/>
  <c r="AW3147" i="6"/>
  <c r="AO3146" i="6"/>
  <c r="AR3146" i="6" s="1"/>
  <c r="AN3147" i="6"/>
  <c r="AP3146" i="6"/>
  <c r="AQ3146" i="6" l="1"/>
  <c r="FI103" i="7"/>
  <c r="AR51" i="7" s="1"/>
  <c r="FH104" i="7"/>
  <c r="AT3148" i="6"/>
  <c r="AS3149" i="6"/>
  <c r="AJ3150" i="6"/>
  <c r="AK3149" i="6"/>
  <c r="AL3149" i="6"/>
  <c r="BA3150" i="6"/>
  <c r="BB3149" i="6"/>
  <c r="AW3148" i="6"/>
  <c r="AV3149" i="6"/>
  <c r="AX3148" i="6"/>
  <c r="AN3148" i="6"/>
  <c r="AP3147" i="6"/>
  <c r="AO3147" i="6"/>
  <c r="AR3147" i="6" s="1"/>
  <c r="AQ3147" i="6" l="1"/>
  <c r="FI104" i="7"/>
  <c r="AS51" i="7" s="1"/>
  <c r="FH105" i="7"/>
  <c r="BA3151" i="6"/>
  <c r="BB3150" i="6"/>
  <c r="AS3150" i="6"/>
  <c r="AT3149" i="6"/>
  <c r="AJ3151" i="6"/>
  <c r="AK3150" i="6"/>
  <c r="AL3150" i="6"/>
  <c r="AW3149" i="6"/>
  <c r="AV3150" i="6"/>
  <c r="AX3149" i="6"/>
  <c r="AN3149" i="6"/>
  <c r="AP3148" i="6"/>
  <c r="AO3148" i="6"/>
  <c r="AR3148" i="6" s="1"/>
  <c r="AQ3148" i="6" l="1"/>
  <c r="FI105" i="7"/>
  <c r="AT51" i="7" s="1"/>
  <c r="FH106" i="7"/>
  <c r="AJ3152" i="6"/>
  <c r="AK3151" i="6"/>
  <c r="AL3151" i="6"/>
  <c r="AT3150" i="6"/>
  <c r="AS3151" i="6"/>
  <c r="BB3151" i="6"/>
  <c r="BA3152" i="6"/>
  <c r="AV3151" i="6"/>
  <c r="AX3150" i="6"/>
  <c r="AW3150" i="6"/>
  <c r="AN3150" i="6"/>
  <c r="AP3149" i="6"/>
  <c r="AO3149" i="6"/>
  <c r="AR3149" i="6" s="1"/>
  <c r="AQ3149" i="6" l="1"/>
  <c r="FI106" i="7"/>
  <c r="AU51" i="7" s="1"/>
  <c r="FH107" i="7"/>
  <c r="BB3152" i="6"/>
  <c r="BA3153" i="6"/>
  <c r="AT3151" i="6"/>
  <c r="AS3152" i="6"/>
  <c r="AK3152" i="6"/>
  <c r="AJ3153" i="6"/>
  <c r="AL3152" i="6"/>
  <c r="AV3152" i="6"/>
  <c r="AW3151" i="6"/>
  <c r="AX3151" i="6"/>
  <c r="AO3150" i="6"/>
  <c r="AR3150" i="6" s="1"/>
  <c r="AN3151" i="6"/>
  <c r="AP3150" i="6"/>
  <c r="AQ3150" i="6" l="1"/>
  <c r="FI107" i="7"/>
  <c r="AV51" i="7" s="1"/>
  <c r="FH108" i="7"/>
  <c r="AJ3154" i="6"/>
  <c r="AL3153" i="6"/>
  <c r="AK3153" i="6"/>
  <c r="BB3153" i="6"/>
  <c r="BA3154" i="6"/>
  <c r="AS3153" i="6"/>
  <c r="AT3152" i="6"/>
  <c r="AW3152" i="6"/>
  <c r="AV3153" i="6"/>
  <c r="AX3152" i="6"/>
  <c r="AO3151" i="6"/>
  <c r="AR3151" i="6" s="1"/>
  <c r="AN3152" i="6"/>
  <c r="AP3151" i="6"/>
  <c r="AQ3151" i="6" l="1"/>
  <c r="FI108" i="7"/>
  <c r="AW51" i="7" s="1"/>
  <c r="FH109" i="7"/>
  <c r="BB3154" i="6"/>
  <c r="BA3155" i="6"/>
  <c r="AT3153" i="6"/>
  <c r="AS3154" i="6"/>
  <c r="AJ3155" i="6"/>
  <c r="AK3154" i="6"/>
  <c r="AL3154" i="6"/>
  <c r="AW3153" i="6"/>
  <c r="AV3154" i="6"/>
  <c r="AX3153" i="6"/>
  <c r="AO3152" i="6"/>
  <c r="AR3152" i="6" s="1"/>
  <c r="AN3153" i="6"/>
  <c r="AP3152" i="6"/>
  <c r="AQ3152" i="6" l="1"/>
  <c r="FI109" i="7"/>
  <c r="AX51" i="7" s="1"/>
  <c r="FH110" i="7"/>
  <c r="AJ3156" i="6"/>
  <c r="AK3155" i="6"/>
  <c r="AL3155" i="6"/>
  <c r="BA3156" i="6"/>
  <c r="BB3155" i="6"/>
  <c r="AS3155" i="6"/>
  <c r="AT3154" i="6"/>
  <c r="AV3155" i="6"/>
  <c r="AX3154" i="6"/>
  <c r="AW3154" i="6"/>
  <c r="AN3154" i="6"/>
  <c r="AP3153" i="6"/>
  <c r="AO3153" i="6"/>
  <c r="AR3153" i="6" s="1"/>
  <c r="AQ3153" i="6" l="1"/>
  <c r="FI110" i="7"/>
  <c r="AY51" i="7" s="1"/>
  <c r="FH111" i="7"/>
  <c r="BA3157" i="6"/>
  <c r="BB3156" i="6"/>
  <c r="AS3156" i="6"/>
  <c r="AT3155" i="6"/>
  <c r="AJ3157" i="6"/>
  <c r="AK3156" i="6"/>
  <c r="AL3156" i="6"/>
  <c r="AV3156" i="6"/>
  <c r="AX3155" i="6"/>
  <c r="AW3155" i="6"/>
  <c r="AO3154" i="6"/>
  <c r="AR3154" i="6" s="1"/>
  <c r="AN3155" i="6"/>
  <c r="AP3154" i="6"/>
  <c r="AQ3154" i="6" l="1"/>
  <c r="FI111" i="7"/>
  <c r="AZ51" i="7" s="1"/>
  <c r="FH112" i="7"/>
  <c r="AJ3158" i="6"/>
  <c r="AK3157" i="6"/>
  <c r="AL3157" i="6"/>
  <c r="AS3157" i="6"/>
  <c r="AT3156" i="6"/>
  <c r="BA3158" i="6"/>
  <c r="BB3157" i="6"/>
  <c r="AW3156" i="6"/>
  <c r="AX3156" i="6"/>
  <c r="AV3157" i="6"/>
  <c r="AN3156" i="6"/>
  <c r="AP3155" i="6"/>
  <c r="AO3155" i="6"/>
  <c r="AR3155" i="6" s="1"/>
  <c r="AQ3155" i="6" l="1"/>
  <c r="FI112" i="7"/>
  <c r="BA51" i="7" s="1"/>
  <c r="FH113" i="7"/>
  <c r="BA3159" i="6"/>
  <c r="BB3158" i="6"/>
  <c r="AT3157" i="6"/>
  <c r="AS3158" i="6"/>
  <c r="AK3158" i="6"/>
  <c r="AJ3159" i="6"/>
  <c r="AL3158" i="6"/>
  <c r="AW3157" i="6"/>
  <c r="AV3158" i="6"/>
  <c r="AX3157" i="6"/>
  <c r="AO3156" i="6"/>
  <c r="AR3156" i="6" s="1"/>
  <c r="AN3157" i="6"/>
  <c r="AP3156" i="6"/>
  <c r="AQ3156" i="6" l="1"/>
  <c r="FI113" i="7"/>
  <c r="BB51" i="7" s="1"/>
  <c r="FH114" i="7"/>
  <c r="AS3159" i="6"/>
  <c r="AT3158" i="6"/>
  <c r="AJ3160" i="6"/>
  <c r="AL3159" i="6"/>
  <c r="AK3159" i="6"/>
  <c r="BA3160" i="6"/>
  <c r="BB3159" i="6"/>
  <c r="AV3159" i="6"/>
  <c r="AX3158" i="6"/>
  <c r="AW3158" i="6"/>
  <c r="AN3158" i="6"/>
  <c r="AP3157" i="6"/>
  <c r="AO3157" i="6"/>
  <c r="AR3157" i="6" s="1"/>
  <c r="AQ3157" i="6" l="1"/>
  <c r="FI114" i="7"/>
  <c r="BC51" i="7" s="1"/>
  <c r="FH115" i="7"/>
  <c r="BA3161" i="6"/>
  <c r="BB3160" i="6"/>
  <c r="AK3160" i="6"/>
  <c r="AJ3161" i="6"/>
  <c r="AL3160" i="6"/>
  <c r="AS3160" i="6"/>
  <c r="AT3159" i="6"/>
  <c r="AV3160" i="6"/>
  <c r="AX3159" i="6"/>
  <c r="AW3159" i="6"/>
  <c r="AO3158" i="6"/>
  <c r="AR3158" i="6" s="1"/>
  <c r="AN3159" i="6"/>
  <c r="AP3158" i="6"/>
  <c r="AQ3158" i="6" l="1"/>
  <c r="FI115" i="7"/>
  <c r="BD51" i="7" s="1"/>
  <c r="FH116" i="7"/>
  <c r="AT3160" i="6"/>
  <c r="AS3161" i="6"/>
  <c r="AJ3162" i="6"/>
  <c r="AK3161" i="6"/>
  <c r="AL3161" i="6"/>
  <c r="BA3162" i="6"/>
  <c r="BB3161" i="6"/>
  <c r="AW3160" i="6"/>
  <c r="AV3161" i="6"/>
  <c r="AX3160" i="6"/>
  <c r="AN3160" i="6"/>
  <c r="AP3159" i="6"/>
  <c r="AO3159" i="6"/>
  <c r="AR3159" i="6" s="1"/>
  <c r="AQ3159" i="6" l="1"/>
  <c r="FI116" i="7"/>
  <c r="BE51" i="7" s="1"/>
  <c r="FH117" i="7"/>
  <c r="BA3163" i="6"/>
  <c r="BB3162" i="6"/>
  <c r="AT3161" i="6"/>
  <c r="AS3162" i="6"/>
  <c r="AL3162" i="6"/>
  <c r="AJ3163" i="6"/>
  <c r="AK3162" i="6"/>
  <c r="AW3161" i="6"/>
  <c r="AV3162" i="6"/>
  <c r="AX3161" i="6"/>
  <c r="AO3160" i="6"/>
  <c r="AR3160" i="6" s="1"/>
  <c r="AN3161" i="6"/>
  <c r="AP3160" i="6"/>
  <c r="AQ3160" i="6" l="1"/>
  <c r="FI117" i="7"/>
  <c r="BF51" i="7" s="1"/>
  <c r="FH118" i="7"/>
  <c r="AJ3164" i="6"/>
  <c r="AK3163" i="6"/>
  <c r="AL3163" i="6"/>
  <c r="AS3163" i="6"/>
  <c r="AT3162" i="6"/>
  <c r="BB3163" i="6"/>
  <c r="BA3164" i="6"/>
  <c r="AV3163" i="6"/>
  <c r="AW3162" i="6"/>
  <c r="AX3162" i="6"/>
  <c r="AN3162" i="6"/>
  <c r="AP3161" i="6"/>
  <c r="AO3161" i="6"/>
  <c r="AR3161" i="6" s="1"/>
  <c r="AQ3161" i="6" l="1"/>
  <c r="FI118" i="7"/>
  <c r="BG51" i="7" s="1"/>
  <c r="FH119" i="7"/>
  <c r="BA3165" i="6"/>
  <c r="BB3164" i="6"/>
  <c r="AT3163" i="6"/>
  <c r="AS3164" i="6"/>
  <c r="AK3164" i="6"/>
  <c r="AL3164" i="6"/>
  <c r="AJ3165" i="6"/>
  <c r="AV3164" i="6"/>
  <c r="AW3163" i="6"/>
  <c r="AX3163" i="6"/>
  <c r="AO3162" i="6"/>
  <c r="AR3162" i="6" s="1"/>
  <c r="AN3163" i="6"/>
  <c r="AP3162" i="6"/>
  <c r="AQ3162" i="6" l="1"/>
  <c r="FI119" i="7"/>
  <c r="BH51" i="7" s="1"/>
  <c r="FH120" i="7"/>
  <c r="AL3165" i="6"/>
  <c r="AK3165" i="6"/>
  <c r="AJ3166" i="6"/>
  <c r="AT3164" i="6"/>
  <c r="AS3165" i="6"/>
  <c r="BB3165" i="6"/>
  <c r="BA3166" i="6"/>
  <c r="AW3164" i="6"/>
  <c r="AV3165" i="6"/>
  <c r="AX3164" i="6"/>
  <c r="AN3164" i="6"/>
  <c r="AP3163" i="6"/>
  <c r="AO3163" i="6"/>
  <c r="AR3163" i="6" s="1"/>
  <c r="AQ3163" i="6" l="1"/>
  <c r="FI120" i="7"/>
  <c r="BI51" i="7" s="1"/>
  <c r="FH121" i="7"/>
  <c r="BA3167" i="6"/>
  <c r="BB3166" i="6"/>
  <c r="AL3166" i="6"/>
  <c r="AJ3167" i="6"/>
  <c r="AK3166" i="6"/>
  <c r="AS3166" i="6"/>
  <c r="AT3165" i="6"/>
  <c r="AW3165" i="6"/>
  <c r="AV3166" i="6"/>
  <c r="AX3165" i="6"/>
  <c r="AO3164" i="6"/>
  <c r="AR3164" i="6" s="1"/>
  <c r="AN3165" i="6"/>
  <c r="AP3164" i="6"/>
  <c r="AQ3164" i="6" l="1"/>
  <c r="FI121" i="7"/>
  <c r="BJ51" i="7" s="1"/>
  <c r="FH122" i="7"/>
  <c r="AL3167" i="6"/>
  <c r="AK3167" i="6"/>
  <c r="AJ3168" i="6"/>
  <c r="AT3166" i="6"/>
  <c r="AS3167" i="6"/>
  <c r="BA3168" i="6"/>
  <c r="BB3167" i="6"/>
  <c r="AV3167" i="6"/>
  <c r="AX3166" i="6"/>
  <c r="AW3166" i="6"/>
  <c r="AP3165" i="6"/>
  <c r="AO3165" i="6"/>
  <c r="AR3165" i="6" s="1"/>
  <c r="AN3166" i="6"/>
  <c r="AQ3165" i="6" l="1"/>
  <c r="FI122" i="7"/>
  <c r="BK51" i="7" s="1"/>
  <c r="FH123" i="7"/>
  <c r="BA3169" i="6"/>
  <c r="BB3168" i="6"/>
  <c r="AS3168" i="6"/>
  <c r="AT3167" i="6"/>
  <c r="AK3168" i="6"/>
  <c r="AL3168" i="6"/>
  <c r="AJ3169" i="6"/>
  <c r="AV3168" i="6"/>
  <c r="AW3167" i="6"/>
  <c r="AX3167" i="6"/>
  <c r="AO3166" i="6"/>
  <c r="AR3166" i="6" s="1"/>
  <c r="AN3167" i="6"/>
  <c r="AP3166" i="6"/>
  <c r="AQ3166" i="6" l="1"/>
  <c r="FI123" i="7"/>
  <c r="AR52" i="7" s="1"/>
  <c r="FH124" i="7"/>
  <c r="AT3168" i="6"/>
  <c r="AS3169" i="6"/>
  <c r="AL3169" i="6"/>
  <c r="AK3169" i="6"/>
  <c r="AJ3170" i="6"/>
  <c r="BA3170" i="6"/>
  <c r="BB3169" i="6"/>
  <c r="AW3168" i="6"/>
  <c r="AX3168" i="6"/>
  <c r="AV3169" i="6"/>
  <c r="AN3168" i="6"/>
  <c r="AP3167" i="6"/>
  <c r="AO3167" i="6"/>
  <c r="AR3167" i="6" s="1"/>
  <c r="AQ3167" i="6" l="1"/>
  <c r="FI124" i="7"/>
  <c r="AS52" i="7" s="1"/>
  <c r="FH125" i="7"/>
  <c r="BA3171" i="6"/>
  <c r="BB3170" i="6"/>
  <c r="AT3169" i="6"/>
  <c r="AS3170" i="6"/>
  <c r="AJ3171" i="6"/>
  <c r="AL3170" i="6"/>
  <c r="AK3170" i="6"/>
  <c r="AW3169" i="6"/>
  <c r="AV3170" i="6"/>
  <c r="AX3169" i="6"/>
  <c r="AO3168" i="6"/>
  <c r="AR3168" i="6" s="1"/>
  <c r="AN3169" i="6"/>
  <c r="AP3168" i="6"/>
  <c r="AQ3168" i="6" l="1"/>
  <c r="FI125" i="7"/>
  <c r="AT52" i="7" s="1"/>
  <c r="FH126" i="7"/>
  <c r="AT3170" i="6"/>
  <c r="AS3171" i="6"/>
  <c r="AL3171" i="6"/>
  <c r="AK3171" i="6"/>
  <c r="AJ3172" i="6"/>
  <c r="BA3172" i="6"/>
  <c r="BB3171" i="6"/>
  <c r="AV3171" i="6"/>
  <c r="AX3170" i="6"/>
  <c r="AW3170" i="6"/>
  <c r="AN3170" i="6"/>
  <c r="AP3169" i="6"/>
  <c r="AO3169" i="6"/>
  <c r="AR3169" i="6" s="1"/>
  <c r="AQ3169" i="6" l="1"/>
  <c r="FI126" i="7"/>
  <c r="AU52" i="7" s="1"/>
  <c r="FH127" i="7"/>
  <c r="BB3172" i="6"/>
  <c r="BA3173" i="6"/>
  <c r="AT3171" i="6"/>
  <c r="AS3172" i="6"/>
  <c r="AK3172" i="6"/>
  <c r="AL3172" i="6"/>
  <c r="AJ3173" i="6"/>
  <c r="AV3172" i="6"/>
  <c r="AW3171" i="6"/>
  <c r="AX3171" i="6"/>
  <c r="AO3170" i="6"/>
  <c r="AR3170" i="6" s="1"/>
  <c r="AP3170" i="6"/>
  <c r="AN3171" i="6"/>
  <c r="AQ3170" i="6" l="1"/>
  <c r="FI127" i="7"/>
  <c r="AV52" i="7" s="1"/>
  <c r="FH128" i="7"/>
  <c r="AL3173" i="6"/>
  <c r="AK3173" i="6"/>
  <c r="AJ3174" i="6"/>
  <c r="AT3172" i="6"/>
  <c r="AS3173" i="6"/>
  <c r="BA3174" i="6"/>
  <c r="BB3173" i="6"/>
  <c r="AX3172" i="6"/>
  <c r="AW3172" i="6"/>
  <c r="AV3173" i="6"/>
  <c r="AN3172" i="6"/>
  <c r="AP3171" i="6"/>
  <c r="AO3171" i="6"/>
  <c r="AR3171" i="6" s="1"/>
  <c r="AQ3171" i="6" l="1"/>
  <c r="FI128" i="7"/>
  <c r="AW52" i="7" s="1"/>
  <c r="FH129" i="7"/>
  <c r="BA3175" i="6"/>
  <c r="BB3174" i="6"/>
  <c r="AL3174" i="6"/>
  <c r="AK3174" i="6"/>
  <c r="AJ3175" i="6"/>
  <c r="AT3173" i="6"/>
  <c r="AS3174" i="6"/>
  <c r="AW3173" i="6"/>
  <c r="AV3174" i="6"/>
  <c r="AX3173" i="6"/>
  <c r="AO3172" i="6"/>
  <c r="AR3172" i="6" s="1"/>
  <c r="AN3173" i="6"/>
  <c r="AP3172" i="6"/>
  <c r="AQ3172" i="6" l="1"/>
  <c r="FI129" i="7"/>
  <c r="AX52" i="7" s="1"/>
  <c r="FH130" i="7"/>
  <c r="AT3174" i="6"/>
  <c r="AS3175" i="6"/>
  <c r="AL3175" i="6"/>
  <c r="AJ3176" i="6"/>
  <c r="AK3175" i="6"/>
  <c r="BB3175" i="6"/>
  <c r="BA3176" i="6"/>
  <c r="AW3174" i="6"/>
  <c r="AX3174" i="6"/>
  <c r="AV3175" i="6"/>
  <c r="AO3173" i="6"/>
  <c r="AR3173" i="6" s="1"/>
  <c r="AN3174" i="6"/>
  <c r="AP3173" i="6"/>
  <c r="AQ3173" i="6" l="1"/>
  <c r="FI130" i="7"/>
  <c r="AY52" i="7" s="1"/>
  <c r="FH131" i="7"/>
  <c r="BB3176" i="6"/>
  <c r="BA3177" i="6"/>
  <c r="AK3176" i="6"/>
  <c r="AL3176" i="6"/>
  <c r="AJ3177" i="6"/>
  <c r="AT3175" i="6"/>
  <c r="AS3176" i="6"/>
  <c r="AV3176" i="6"/>
  <c r="AW3175" i="6"/>
  <c r="AX3175" i="6"/>
  <c r="AO3174" i="6"/>
  <c r="AR3174" i="6" s="1"/>
  <c r="AN3175" i="6"/>
  <c r="AP3174" i="6"/>
  <c r="AQ3174" i="6" l="1"/>
  <c r="FI131" i="7"/>
  <c r="AZ52" i="7" s="1"/>
  <c r="FH132" i="7"/>
  <c r="AT3176" i="6"/>
  <c r="AS3177" i="6"/>
  <c r="BA3178" i="6"/>
  <c r="BB3177" i="6"/>
  <c r="AJ3178" i="6"/>
  <c r="AL3177" i="6"/>
  <c r="AK3177" i="6"/>
  <c r="AX3176" i="6"/>
  <c r="AW3176" i="6"/>
  <c r="AV3177" i="6"/>
  <c r="AP3175" i="6"/>
  <c r="AO3175" i="6"/>
  <c r="AR3175" i="6" s="1"/>
  <c r="AN3176" i="6"/>
  <c r="AQ3175" i="6" l="1"/>
  <c r="FI132" i="7"/>
  <c r="BA52" i="7" s="1"/>
  <c r="FH133" i="7"/>
  <c r="AJ3179" i="6"/>
  <c r="AK3178" i="6"/>
  <c r="AL3178" i="6"/>
  <c r="AS3178" i="6"/>
  <c r="AT3177" i="6"/>
  <c r="BA3179" i="6"/>
  <c r="BB3178" i="6"/>
  <c r="AW3177" i="6"/>
  <c r="AV3178" i="6"/>
  <c r="AX3177" i="6"/>
  <c r="AO3176" i="6"/>
  <c r="AR3176" i="6" s="1"/>
  <c r="AN3177" i="6"/>
  <c r="AP3176" i="6"/>
  <c r="AQ3176" i="6" l="1"/>
  <c r="FI133" i="7"/>
  <c r="BB52" i="7" s="1"/>
  <c r="FH134" i="7"/>
  <c r="BB3179" i="6"/>
  <c r="BA3180" i="6"/>
  <c r="AT3178" i="6"/>
  <c r="AS3179" i="6"/>
  <c r="AJ3180" i="6"/>
  <c r="AL3179" i="6"/>
  <c r="AK3179" i="6"/>
  <c r="AV3179" i="6"/>
  <c r="AX3178" i="6"/>
  <c r="AW3178" i="6"/>
  <c r="AO3177" i="6"/>
  <c r="AR3177" i="6" s="1"/>
  <c r="AN3178" i="6"/>
  <c r="AP3177" i="6"/>
  <c r="AQ3177" i="6" l="1"/>
  <c r="FI134" i="7"/>
  <c r="BC52" i="7" s="1"/>
  <c r="FH135" i="7"/>
  <c r="AS3180" i="6"/>
  <c r="AT3179" i="6"/>
  <c r="BA3181" i="6"/>
  <c r="BB3180" i="6"/>
  <c r="AK3180" i="6"/>
  <c r="AJ3181" i="6"/>
  <c r="AL3180" i="6"/>
  <c r="AV3180" i="6"/>
  <c r="AW3179" i="6"/>
  <c r="AX3179" i="6"/>
  <c r="AO3178" i="6"/>
  <c r="AR3178" i="6" s="1"/>
  <c r="AN3179" i="6"/>
  <c r="AP3178" i="6"/>
  <c r="AQ3178" i="6" l="1"/>
  <c r="FI135" i="7"/>
  <c r="BD52" i="7" s="1"/>
  <c r="FH136" i="7"/>
  <c r="AJ3182" i="6"/>
  <c r="AK3181" i="6"/>
  <c r="AL3181" i="6"/>
  <c r="BB3181" i="6"/>
  <c r="BA3182" i="6"/>
  <c r="AT3180" i="6"/>
  <c r="AS3181" i="6"/>
  <c r="AX3180" i="6"/>
  <c r="AW3180" i="6"/>
  <c r="AV3181" i="6"/>
  <c r="AN3180" i="6"/>
  <c r="AP3179" i="6"/>
  <c r="AO3179" i="6"/>
  <c r="AR3179" i="6" s="1"/>
  <c r="AQ3179" i="6" l="1"/>
  <c r="FI136" i="7"/>
  <c r="BE52" i="7" s="1"/>
  <c r="FH137" i="7"/>
  <c r="AS3182" i="6"/>
  <c r="AT3181" i="6"/>
  <c r="BB3182" i="6"/>
  <c r="BA3183" i="6"/>
  <c r="AK3182" i="6"/>
  <c r="AJ3183" i="6"/>
  <c r="AL3182" i="6"/>
  <c r="AW3181" i="6"/>
  <c r="AX3181" i="6"/>
  <c r="AV3182" i="6"/>
  <c r="AO3180" i="6"/>
  <c r="AR3180" i="6" s="1"/>
  <c r="AN3181" i="6"/>
  <c r="AP3180" i="6"/>
  <c r="AQ3180" i="6" l="1"/>
  <c r="FI137" i="7"/>
  <c r="BF52" i="7" s="1"/>
  <c r="FH138" i="7"/>
  <c r="AJ3184" i="6"/>
  <c r="AK3183" i="6"/>
  <c r="AL3183" i="6"/>
  <c r="BA3184" i="6"/>
  <c r="BB3183" i="6"/>
  <c r="AS3183" i="6"/>
  <c r="AT3182" i="6"/>
  <c r="AV3183" i="6"/>
  <c r="AX3182" i="6"/>
  <c r="AW3182" i="6"/>
  <c r="AO3181" i="6"/>
  <c r="AR3181" i="6" s="1"/>
  <c r="AN3182" i="6"/>
  <c r="AP3181" i="6"/>
  <c r="AQ3181" i="6" l="1"/>
  <c r="FI138" i="7"/>
  <c r="BG52" i="7" s="1"/>
  <c r="FH139" i="7"/>
  <c r="AT3183" i="6"/>
  <c r="AS3184" i="6"/>
  <c r="BB3184" i="6"/>
  <c r="BA3185" i="6"/>
  <c r="AJ3185" i="6"/>
  <c r="AK3184" i="6"/>
  <c r="AL3184" i="6"/>
  <c r="AV3184" i="6"/>
  <c r="AW3183" i="6"/>
  <c r="AX3183" i="6"/>
  <c r="AO3182" i="6"/>
  <c r="AR3182" i="6" s="1"/>
  <c r="AN3183" i="6"/>
  <c r="AP3182" i="6"/>
  <c r="AQ3182" i="6" l="1"/>
  <c r="FI139" i="7"/>
  <c r="BH52" i="7" s="1"/>
  <c r="FH140" i="7"/>
  <c r="AJ3186" i="6"/>
  <c r="AK3185" i="6"/>
  <c r="AL3185" i="6"/>
  <c r="BB3185" i="6"/>
  <c r="BA3186" i="6"/>
  <c r="AT3184" i="6"/>
  <c r="AS3185" i="6"/>
  <c r="AX3184" i="6"/>
  <c r="AW3184" i="6"/>
  <c r="AV3185" i="6"/>
  <c r="AN3184" i="6"/>
  <c r="AP3183" i="6"/>
  <c r="AO3183" i="6"/>
  <c r="AR3183" i="6" s="1"/>
  <c r="AQ3183" i="6" l="1"/>
  <c r="FI140" i="7"/>
  <c r="BI52" i="7" s="1"/>
  <c r="FH141" i="7"/>
  <c r="AS3186" i="6"/>
  <c r="AT3185" i="6"/>
  <c r="BA3187" i="6"/>
  <c r="BB3186" i="6"/>
  <c r="AJ3187" i="6"/>
  <c r="AL3186" i="6"/>
  <c r="AK3186" i="6"/>
  <c r="AW3185" i="6"/>
  <c r="AV3186" i="6"/>
  <c r="AX3185" i="6"/>
  <c r="AO3184" i="6"/>
  <c r="AR3184" i="6" s="1"/>
  <c r="AN3185" i="6"/>
  <c r="AP3184" i="6"/>
  <c r="AQ3184" i="6" l="1"/>
  <c r="FI141" i="7"/>
  <c r="BJ52" i="7" s="1"/>
  <c r="FH142" i="7"/>
  <c r="BA3188" i="6"/>
  <c r="BB3187" i="6"/>
  <c r="AL3187" i="6"/>
  <c r="AK3187" i="6"/>
  <c r="AJ3188" i="6"/>
  <c r="AS3187" i="6"/>
  <c r="AT3186" i="6"/>
  <c r="AV3187" i="6"/>
  <c r="AX3186" i="6"/>
  <c r="AW3186" i="6"/>
  <c r="AO3185" i="6"/>
  <c r="AR3185" i="6" s="1"/>
  <c r="AN3186" i="6"/>
  <c r="AP3185" i="6"/>
  <c r="AQ3185" i="6" l="1"/>
  <c r="FI142" i="7"/>
  <c r="BK52" i="7" s="1"/>
  <c r="FH143" i="7"/>
  <c r="AT3187" i="6"/>
  <c r="AS3188" i="6"/>
  <c r="AK3188" i="6"/>
  <c r="AJ3189" i="6"/>
  <c r="AL3188" i="6"/>
  <c r="BA3189" i="6"/>
  <c r="BB3188" i="6"/>
  <c r="AV3188" i="6"/>
  <c r="AW3187" i="6"/>
  <c r="AX3187" i="6"/>
  <c r="AO3186" i="6"/>
  <c r="AR3186" i="6" s="1"/>
  <c r="AP3186" i="6"/>
  <c r="AN3187" i="6"/>
  <c r="AQ3186" i="6" l="1"/>
  <c r="FI143" i="7"/>
  <c r="AR53" i="7" s="1"/>
  <c r="FH144" i="7"/>
  <c r="AS3189" i="6"/>
  <c r="AT3188" i="6"/>
  <c r="BB3189" i="6"/>
  <c r="BA3190" i="6"/>
  <c r="AK3189" i="6"/>
  <c r="AJ3190" i="6"/>
  <c r="AL3189" i="6"/>
  <c r="AX3188" i="6"/>
  <c r="AW3188" i="6"/>
  <c r="AV3189" i="6"/>
  <c r="AN3188" i="6"/>
  <c r="AP3187" i="6"/>
  <c r="AO3187" i="6"/>
  <c r="AR3187" i="6" s="1"/>
  <c r="AQ3187" i="6" l="1"/>
  <c r="FI144" i="7"/>
  <c r="AS53" i="7" s="1"/>
  <c r="FH145" i="7"/>
  <c r="AL3190" i="6"/>
  <c r="AK3190" i="6"/>
  <c r="AJ3191" i="6"/>
  <c r="BA3191" i="6"/>
  <c r="BB3190" i="6"/>
  <c r="AT3189" i="6"/>
  <c r="AS3190" i="6"/>
  <c r="AW3189" i="6"/>
  <c r="AV3190" i="6"/>
  <c r="AX3189" i="6"/>
  <c r="AO3188" i="6"/>
  <c r="AR3188" i="6" s="1"/>
  <c r="AN3189" i="6"/>
  <c r="AP3188" i="6"/>
  <c r="AQ3188" i="6" l="1"/>
  <c r="FI145" i="7"/>
  <c r="AT53" i="7" s="1"/>
  <c r="FH146" i="7"/>
  <c r="AT3190" i="6"/>
  <c r="AS3191" i="6"/>
  <c r="BA3192" i="6"/>
  <c r="BB3191" i="6"/>
  <c r="AJ3192" i="6"/>
  <c r="AK3191" i="6"/>
  <c r="AL3191" i="6"/>
  <c r="AV3191" i="6"/>
  <c r="AX3190" i="6"/>
  <c r="AW3190" i="6"/>
  <c r="AN3190" i="6"/>
  <c r="AO3189" i="6"/>
  <c r="AR3189" i="6" s="1"/>
  <c r="AP3189" i="6"/>
  <c r="AQ3189" i="6" l="1"/>
  <c r="FI146" i="7"/>
  <c r="AU53" i="7" s="1"/>
  <c r="FH147" i="7"/>
  <c r="AJ3193" i="6"/>
  <c r="AL3192" i="6"/>
  <c r="AK3192" i="6"/>
  <c r="AT3191" i="6"/>
  <c r="AS3192" i="6"/>
  <c r="BA3193" i="6"/>
  <c r="BB3192" i="6"/>
  <c r="AV3192" i="6"/>
  <c r="AW3191" i="6"/>
  <c r="AX3191" i="6"/>
  <c r="AO3190" i="6"/>
  <c r="AR3190" i="6" s="1"/>
  <c r="AN3191" i="6"/>
  <c r="AP3190" i="6"/>
  <c r="AQ3190" i="6" l="1"/>
  <c r="FI147" i="7"/>
  <c r="AV53" i="7" s="1"/>
  <c r="FH148" i="7"/>
  <c r="BA3194" i="6"/>
  <c r="BB3193" i="6"/>
  <c r="AT3192" i="6"/>
  <c r="AS3193" i="6"/>
  <c r="AJ3194" i="6"/>
  <c r="AL3193" i="6"/>
  <c r="AK3193" i="6"/>
  <c r="AX3192" i="6"/>
  <c r="AW3192" i="6"/>
  <c r="AV3193" i="6"/>
  <c r="AN3192" i="6"/>
  <c r="AP3191" i="6"/>
  <c r="AO3191" i="6"/>
  <c r="AR3191" i="6" s="1"/>
  <c r="AQ3191" i="6" l="1"/>
  <c r="FI148" i="7"/>
  <c r="AW53" i="7" s="1"/>
  <c r="FH149" i="7"/>
  <c r="AL3194" i="6"/>
  <c r="AK3194" i="6"/>
  <c r="AJ3195" i="6"/>
  <c r="AT3193" i="6"/>
  <c r="AS3194" i="6"/>
  <c r="BB3194" i="6"/>
  <c r="BA3195" i="6"/>
  <c r="AW3193" i="6"/>
  <c r="AV3194" i="6"/>
  <c r="AX3193" i="6"/>
  <c r="AO3192" i="6"/>
  <c r="AR3192" i="6" s="1"/>
  <c r="AN3193" i="6"/>
  <c r="AP3192" i="6"/>
  <c r="AQ3192" i="6" l="1"/>
  <c r="FI149" i="7"/>
  <c r="AX53" i="7" s="1"/>
  <c r="FH150" i="7"/>
  <c r="BB3195" i="6"/>
  <c r="BA3196" i="6"/>
  <c r="AT3194" i="6"/>
  <c r="AS3195" i="6"/>
  <c r="AJ3196" i="6"/>
  <c r="AL3195" i="6"/>
  <c r="AK3195" i="6"/>
  <c r="AV3195" i="6"/>
  <c r="AX3194" i="6"/>
  <c r="AW3194" i="6"/>
  <c r="AN3194" i="6"/>
  <c r="AO3193" i="6"/>
  <c r="AR3193" i="6" s="1"/>
  <c r="AP3193" i="6"/>
  <c r="AQ3193" i="6" l="1"/>
  <c r="FI150" i="7"/>
  <c r="AY53" i="7" s="1"/>
  <c r="FH151" i="7"/>
  <c r="AK3196" i="6"/>
  <c r="AL3196" i="6"/>
  <c r="AJ3197" i="6"/>
  <c r="AS3196" i="6"/>
  <c r="AT3195" i="6"/>
  <c r="BA3197" i="6"/>
  <c r="BB3196" i="6"/>
  <c r="AV3196" i="6"/>
  <c r="AW3195" i="6"/>
  <c r="AX3195" i="6"/>
  <c r="AO3194" i="6"/>
  <c r="AR3194" i="6" s="1"/>
  <c r="AN3195" i="6"/>
  <c r="AP3194" i="6"/>
  <c r="AQ3194" i="6" l="1"/>
  <c r="FI151" i="7"/>
  <c r="AZ53" i="7" s="1"/>
  <c r="FH152" i="7"/>
  <c r="AT3196" i="6"/>
  <c r="AS3197" i="6"/>
  <c r="BA3198" i="6"/>
  <c r="BB3197" i="6"/>
  <c r="AJ3198" i="6"/>
  <c r="AK3197" i="6"/>
  <c r="AL3197" i="6"/>
  <c r="AX3196" i="6"/>
  <c r="AW3196" i="6"/>
  <c r="AV3197" i="6"/>
  <c r="AN3196" i="6"/>
  <c r="AP3195" i="6"/>
  <c r="AO3195" i="6"/>
  <c r="AR3195" i="6" s="1"/>
  <c r="AQ3195" i="6" l="1"/>
  <c r="FI152" i="7"/>
  <c r="BA53" i="7" s="1"/>
  <c r="FH153" i="7"/>
  <c r="BA3199" i="6"/>
  <c r="BB3198" i="6"/>
  <c r="AS3198" i="6"/>
  <c r="AT3197" i="6"/>
  <c r="AJ3199" i="6"/>
  <c r="AL3198" i="6"/>
  <c r="AK3198" i="6"/>
  <c r="AW3197" i="6"/>
  <c r="AV3198" i="6"/>
  <c r="AX3197" i="6"/>
  <c r="AO3196" i="6"/>
  <c r="AR3196" i="6" s="1"/>
  <c r="AN3197" i="6"/>
  <c r="AP3196" i="6"/>
  <c r="AQ3196" i="6" l="1"/>
  <c r="FI153" i="7"/>
  <c r="BB53" i="7" s="1"/>
  <c r="FH154" i="7"/>
  <c r="AJ3200" i="6"/>
  <c r="AK3199" i="6"/>
  <c r="AL3199" i="6"/>
  <c r="AT3198" i="6"/>
  <c r="AS3199" i="6"/>
  <c r="BB3199" i="6"/>
  <c r="BA3200" i="6"/>
  <c r="AV3199" i="6"/>
  <c r="AX3198" i="6"/>
  <c r="AW3198" i="6"/>
  <c r="AN3198" i="6"/>
  <c r="AP3197" i="6"/>
  <c r="AO3197" i="6"/>
  <c r="AR3197" i="6" s="1"/>
  <c r="AQ3197" i="6" l="1"/>
  <c r="FI154" i="7"/>
  <c r="BC53" i="7" s="1"/>
  <c r="FH155" i="7"/>
  <c r="BB3200" i="6"/>
  <c r="BA3201" i="6"/>
  <c r="AT3199" i="6"/>
  <c r="AS3200" i="6"/>
  <c r="AJ3201" i="6"/>
  <c r="AL3200" i="6"/>
  <c r="AK3200" i="6"/>
  <c r="AV3200" i="6"/>
  <c r="AW3199" i="6"/>
  <c r="AX3199" i="6"/>
  <c r="AO3198" i="6"/>
  <c r="AR3198" i="6" s="1"/>
  <c r="AN3199" i="6"/>
  <c r="AP3198" i="6"/>
  <c r="AQ3198" i="6" l="1"/>
  <c r="FI155" i="7"/>
  <c r="BD53" i="7" s="1"/>
  <c r="FH156" i="7"/>
  <c r="AL3201" i="6"/>
  <c r="AK3201" i="6"/>
  <c r="AJ3202" i="6"/>
  <c r="BA3202" i="6"/>
  <c r="BB3201" i="6"/>
  <c r="AS3201" i="6"/>
  <c r="AT3200" i="6"/>
  <c r="AX3200" i="6"/>
  <c r="AW3200" i="6"/>
  <c r="AV3201" i="6"/>
  <c r="AN3200" i="6"/>
  <c r="AP3199" i="6"/>
  <c r="AO3199" i="6"/>
  <c r="AR3199" i="6" s="1"/>
  <c r="AQ3199" i="6" l="1"/>
  <c r="FI156" i="7"/>
  <c r="BE53" i="7" s="1"/>
  <c r="FH157" i="7"/>
  <c r="BA3203" i="6"/>
  <c r="BB3202" i="6"/>
  <c r="AS3202" i="6"/>
  <c r="AT3201" i="6"/>
  <c r="AJ3203" i="6"/>
  <c r="AK3202" i="6"/>
  <c r="AL3202" i="6"/>
  <c r="AW3201" i="6"/>
  <c r="AV3202" i="6"/>
  <c r="AX3201" i="6"/>
  <c r="AO3200" i="6"/>
  <c r="AR3200" i="6" s="1"/>
  <c r="AN3201" i="6"/>
  <c r="AP3200" i="6"/>
  <c r="AQ3200" i="6" l="1"/>
  <c r="FI157" i="7"/>
  <c r="BF53" i="7" s="1"/>
  <c r="FH158" i="7"/>
  <c r="AK3203" i="6"/>
  <c r="AJ3204" i="6"/>
  <c r="AL3203" i="6"/>
  <c r="AS3203" i="6"/>
  <c r="AT3202" i="6"/>
  <c r="BB3203" i="6"/>
  <c r="BA3204" i="6"/>
  <c r="AV3203" i="6"/>
  <c r="AX3202" i="6"/>
  <c r="AW3202" i="6"/>
  <c r="AN3202" i="6"/>
  <c r="AP3201" i="6"/>
  <c r="AO3201" i="6"/>
  <c r="AR3201" i="6" s="1"/>
  <c r="AQ3201" i="6" l="1"/>
  <c r="FI158" i="7"/>
  <c r="BG53" i="7" s="1"/>
  <c r="FH159" i="7"/>
  <c r="BB3204" i="6"/>
  <c r="BA3205" i="6"/>
  <c r="AS3204" i="6"/>
  <c r="AT3203" i="6"/>
  <c r="AL3204" i="6"/>
  <c r="AK3204" i="6"/>
  <c r="AJ3205" i="6"/>
  <c r="AV3204" i="6"/>
  <c r="AW3203" i="6"/>
  <c r="AX3203" i="6"/>
  <c r="AO3202" i="6"/>
  <c r="AR3202" i="6" s="1"/>
  <c r="AN3203" i="6"/>
  <c r="AP3202" i="6"/>
  <c r="AQ3202" i="6" l="1"/>
  <c r="FI159" i="7"/>
  <c r="BH53" i="7" s="1"/>
  <c r="FH160" i="7"/>
  <c r="AT3204" i="6"/>
  <c r="AS3205" i="6"/>
  <c r="AJ3206" i="6"/>
  <c r="AK3205" i="6"/>
  <c r="AL3205" i="6"/>
  <c r="BA3206" i="6"/>
  <c r="BB3205" i="6"/>
  <c r="AX3204" i="6"/>
  <c r="AW3204" i="6"/>
  <c r="AV3205" i="6"/>
  <c r="AN3204" i="6"/>
  <c r="AP3203" i="6"/>
  <c r="AO3203" i="6"/>
  <c r="AR3203" i="6" s="1"/>
  <c r="AQ3203" i="6" l="1"/>
  <c r="FI160" i="7"/>
  <c r="BI53" i="7" s="1"/>
  <c r="FH161" i="7"/>
  <c r="BA3207" i="6"/>
  <c r="BB3206" i="6"/>
  <c r="AS3206" i="6"/>
  <c r="AT3205" i="6"/>
  <c r="AJ3207" i="6"/>
  <c r="AK3206" i="6"/>
  <c r="AL3206" i="6"/>
  <c r="AW3205" i="6"/>
  <c r="AV3206" i="6"/>
  <c r="AX3205" i="6"/>
  <c r="AN3205" i="6"/>
  <c r="AP3204" i="6"/>
  <c r="AO3204" i="6"/>
  <c r="AR3204" i="6" s="1"/>
  <c r="AQ3204" i="6" l="1"/>
  <c r="FI161" i="7"/>
  <c r="BJ53" i="7" s="1"/>
  <c r="FH162" i="7"/>
  <c r="AJ3208" i="6"/>
  <c r="AK3207" i="6"/>
  <c r="AL3207" i="6"/>
  <c r="AS3207" i="6"/>
  <c r="AT3206" i="6"/>
  <c r="BA3208" i="6"/>
  <c r="BB3207" i="6"/>
  <c r="AV3207" i="6"/>
  <c r="AX3206" i="6"/>
  <c r="AW3206" i="6"/>
  <c r="AN3206" i="6"/>
  <c r="AP3205" i="6"/>
  <c r="AO3205" i="6"/>
  <c r="AR3205" i="6" s="1"/>
  <c r="AQ3205" i="6" l="1"/>
  <c r="FI162" i="7"/>
  <c r="BK53" i="7" s="1"/>
  <c r="FH163" i="7"/>
  <c r="BA3209" i="6"/>
  <c r="BB3208" i="6"/>
  <c r="AS3208" i="6"/>
  <c r="AT3207" i="6"/>
  <c r="AJ3209" i="6"/>
  <c r="AK3208" i="6"/>
  <c r="AL3208" i="6"/>
  <c r="AV3208" i="6"/>
  <c r="AW3207" i="6"/>
  <c r="AX3207" i="6"/>
  <c r="AO3206" i="6"/>
  <c r="AR3206" i="6" s="1"/>
  <c r="AN3207" i="6"/>
  <c r="AP3206" i="6"/>
  <c r="AQ3206" i="6" l="1"/>
  <c r="FI163" i="7"/>
  <c r="AR54" i="7" s="1"/>
  <c r="FH164" i="7"/>
  <c r="AT3208" i="6"/>
  <c r="AS3209" i="6"/>
  <c r="AL3209" i="6"/>
  <c r="AK3209" i="6"/>
  <c r="AJ3210" i="6"/>
  <c r="BA3210" i="6"/>
  <c r="BB3209" i="6"/>
  <c r="AX3208" i="6"/>
  <c r="AW3208" i="6"/>
  <c r="AV3209" i="6"/>
  <c r="AN3208" i="6"/>
  <c r="AP3207" i="6"/>
  <c r="AO3207" i="6"/>
  <c r="AR3207" i="6" s="1"/>
  <c r="AQ3207" i="6" l="1"/>
  <c r="FI164" i="7"/>
  <c r="AS54" i="7" s="1"/>
  <c r="FH165" i="7"/>
  <c r="BA3211" i="6"/>
  <c r="BB3210" i="6"/>
  <c r="AS3210" i="6"/>
  <c r="AT3209" i="6"/>
  <c r="AL3210" i="6"/>
  <c r="AK3210" i="6"/>
  <c r="AJ3211" i="6"/>
  <c r="AW3209" i="6"/>
  <c r="AV3210" i="6"/>
  <c r="AX3209" i="6"/>
  <c r="AN3209" i="6"/>
  <c r="AP3208" i="6"/>
  <c r="AO3208" i="6"/>
  <c r="AR3208" i="6" s="1"/>
  <c r="AQ3208" i="6" l="1"/>
  <c r="FI165" i="7"/>
  <c r="AT54" i="7" s="1"/>
  <c r="FH166" i="7"/>
  <c r="AL3211" i="6"/>
  <c r="AJ3212" i="6"/>
  <c r="AK3211" i="6"/>
  <c r="AT3210" i="6"/>
  <c r="AS3211" i="6"/>
  <c r="BB3211" i="6"/>
  <c r="BA3212" i="6"/>
  <c r="AV3211" i="6"/>
  <c r="AX3210" i="6"/>
  <c r="AW3210" i="6"/>
  <c r="AN3210" i="6"/>
  <c r="AP3209" i="6"/>
  <c r="AO3209" i="6"/>
  <c r="AR3209" i="6" s="1"/>
  <c r="AQ3209" i="6" l="1"/>
  <c r="FI166" i="7"/>
  <c r="AU54" i="7" s="1"/>
  <c r="FH170" i="7"/>
  <c r="AL3212" i="6"/>
  <c r="AK3212" i="6"/>
  <c r="AJ3213" i="6"/>
  <c r="BB3212" i="6"/>
  <c r="BA3213" i="6"/>
  <c r="AT3211" i="6"/>
  <c r="AS3212" i="6"/>
  <c r="AV3212" i="6"/>
  <c r="AW3211" i="6"/>
  <c r="AX3211" i="6"/>
  <c r="AO3210" i="6"/>
  <c r="AR3210" i="6" s="1"/>
  <c r="AN3211" i="6"/>
  <c r="AP3210" i="6"/>
  <c r="AQ3210" i="6" l="1"/>
  <c r="FI170" i="7"/>
  <c r="AY54" i="7" s="1"/>
  <c r="FH171" i="7"/>
  <c r="AS3213" i="6"/>
  <c r="AT3212" i="6"/>
  <c r="BA3214" i="6"/>
  <c r="BB3213" i="6"/>
  <c r="AK3213" i="6"/>
  <c r="AL3213" i="6"/>
  <c r="AJ3214" i="6"/>
  <c r="AX3212" i="6"/>
  <c r="AW3212" i="6"/>
  <c r="AV3213" i="6"/>
  <c r="AN3212" i="6"/>
  <c r="AP3211" i="6"/>
  <c r="AO3211" i="6"/>
  <c r="AR3211" i="6" s="1"/>
  <c r="AQ3211" i="6" l="1"/>
  <c r="FI171" i="7"/>
  <c r="AZ54" i="7" s="1"/>
  <c r="FH172" i="7"/>
  <c r="AL3214" i="6"/>
  <c r="AK3214" i="6"/>
  <c r="AJ3215" i="6"/>
  <c r="BA3215" i="6"/>
  <c r="BB3214" i="6"/>
  <c r="AT3213" i="6"/>
  <c r="AS3214" i="6"/>
  <c r="AW3213" i="6"/>
  <c r="AV3214" i="6"/>
  <c r="AX3213" i="6"/>
  <c r="AN3213" i="6"/>
  <c r="AP3212" i="6"/>
  <c r="AO3212" i="6"/>
  <c r="AR3212" i="6" s="1"/>
  <c r="AQ3212" i="6" l="1"/>
  <c r="FI172" i="7"/>
  <c r="BA54" i="7" s="1"/>
  <c r="FH173" i="7"/>
  <c r="AS3215" i="6"/>
  <c r="AT3214" i="6"/>
  <c r="AJ3216" i="6"/>
  <c r="AL3215" i="6"/>
  <c r="AK3215" i="6"/>
  <c r="BB3215" i="6"/>
  <c r="BA3216" i="6"/>
  <c r="AV3215" i="6"/>
  <c r="AX3214" i="6"/>
  <c r="AW3214" i="6"/>
  <c r="AN3214" i="6"/>
  <c r="AP3213" i="6"/>
  <c r="AO3213" i="6"/>
  <c r="AR3213" i="6" s="1"/>
  <c r="AQ3213" i="6" l="1"/>
  <c r="FI173" i="7"/>
  <c r="BB54" i="7" s="1"/>
  <c r="FH174" i="7"/>
  <c r="BB3216" i="6"/>
  <c r="BA3217" i="6"/>
  <c r="AK3216" i="6"/>
  <c r="AL3216" i="6"/>
  <c r="AJ3217" i="6"/>
  <c r="AS3216" i="6"/>
  <c r="AT3215" i="6"/>
  <c r="AV3216" i="6"/>
  <c r="AW3215" i="6"/>
  <c r="AX3215" i="6"/>
  <c r="AO3214" i="6"/>
  <c r="AR3214" i="6" s="1"/>
  <c r="AN3215" i="6"/>
  <c r="AP3214" i="6"/>
  <c r="AQ3214" i="6" l="1"/>
  <c r="FI174" i="7"/>
  <c r="BC54" i="7" s="1"/>
  <c r="FH175" i="7"/>
  <c r="AT3216" i="6"/>
  <c r="AS3217" i="6"/>
  <c r="BB3217" i="6"/>
  <c r="BA3218" i="6"/>
  <c r="AL3217" i="6"/>
  <c r="AK3217" i="6"/>
  <c r="AJ3218" i="6"/>
  <c r="AV3217" i="6"/>
  <c r="AX3216" i="6"/>
  <c r="AW3216" i="6"/>
  <c r="AN3216" i="6"/>
  <c r="AP3215" i="6"/>
  <c r="AO3215" i="6"/>
  <c r="AR3215" i="6" s="1"/>
  <c r="AQ3215" i="6" l="1"/>
  <c r="FI175" i="7"/>
  <c r="BD54" i="7" s="1"/>
  <c r="FH176" i="7"/>
  <c r="AJ3219" i="6"/>
  <c r="AK3218" i="6"/>
  <c r="AL3218" i="6"/>
  <c r="AT3217" i="6"/>
  <c r="AS3218" i="6"/>
  <c r="BA3219" i="6"/>
  <c r="BB3218" i="6"/>
  <c r="AW3217" i="6"/>
  <c r="AV3218" i="6"/>
  <c r="AX3217" i="6"/>
  <c r="AN3217" i="6"/>
  <c r="AP3216" i="6"/>
  <c r="AO3216" i="6"/>
  <c r="AR3216" i="6" s="1"/>
  <c r="AQ3216" i="6" l="1"/>
  <c r="FI176" i="7"/>
  <c r="BE54" i="7" s="1"/>
  <c r="FH177" i="7"/>
  <c r="BA3220" i="6"/>
  <c r="BB3219" i="6"/>
  <c r="AT3218" i="6"/>
  <c r="AS3219" i="6"/>
  <c r="AJ3220" i="6"/>
  <c r="AL3219" i="6"/>
  <c r="AK3219" i="6"/>
  <c r="AV3219" i="6"/>
  <c r="AX3218" i="6"/>
  <c r="AW3218" i="6"/>
  <c r="AN3218" i="6"/>
  <c r="AP3217" i="6"/>
  <c r="AO3217" i="6"/>
  <c r="AR3217" i="6" s="1"/>
  <c r="AQ3217" i="6" l="1"/>
  <c r="FI177" i="7"/>
  <c r="BF54" i="7" s="1"/>
  <c r="FH178" i="7"/>
  <c r="AJ3221" i="6"/>
  <c r="AL3220" i="6"/>
  <c r="AK3220" i="6"/>
  <c r="AS3220" i="6"/>
  <c r="AT3219" i="6"/>
  <c r="BB3220" i="6"/>
  <c r="BA3221" i="6"/>
  <c r="AV3220" i="6"/>
  <c r="AX3219" i="6"/>
  <c r="AW3219" i="6"/>
  <c r="AO3218" i="6"/>
  <c r="AR3218" i="6" s="1"/>
  <c r="AN3219" i="6"/>
  <c r="AP3218" i="6"/>
  <c r="AQ3218" i="6" l="1"/>
  <c r="FI178" i="7"/>
  <c r="BG54" i="7" s="1"/>
  <c r="FH179" i="7"/>
  <c r="BB3221" i="6"/>
  <c r="BA3222" i="6"/>
  <c r="AS3221" i="6"/>
  <c r="AT3220" i="6"/>
  <c r="AJ3222" i="6"/>
  <c r="AK3221" i="6"/>
  <c r="AL3221" i="6"/>
  <c r="AV3221" i="6"/>
  <c r="AX3220" i="6"/>
  <c r="AW3220" i="6"/>
  <c r="AN3220" i="6"/>
  <c r="AO3219" i="6"/>
  <c r="AR3219" i="6" s="1"/>
  <c r="AP3219" i="6"/>
  <c r="AQ3219" i="6" l="1"/>
  <c r="FI179" i="7"/>
  <c r="BH54" i="7" s="1"/>
  <c r="FH180" i="7"/>
  <c r="AJ3223" i="6"/>
  <c r="AL3222" i="6"/>
  <c r="AK3222" i="6"/>
  <c r="BB3222" i="6"/>
  <c r="BA3223" i="6"/>
  <c r="AT3221" i="6"/>
  <c r="AS3222" i="6"/>
  <c r="AW3221" i="6"/>
  <c r="AV3222" i="6"/>
  <c r="AX3221" i="6"/>
  <c r="AN3221" i="6"/>
  <c r="AP3220" i="6"/>
  <c r="AO3220" i="6"/>
  <c r="AR3220" i="6" s="1"/>
  <c r="AQ3220" i="6" l="1"/>
  <c r="FI180" i="7"/>
  <c r="BI54" i="7" s="1"/>
  <c r="FH181" i="7"/>
  <c r="AS3223" i="6"/>
  <c r="AT3222" i="6"/>
  <c r="BA3224" i="6"/>
  <c r="BB3223" i="6"/>
  <c r="AK3223" i="6"/>
  <c r="AL3223" i="6"/>
  <c r="AJ3224" i="6"/>
  <c r="AV3223" i="6"/>
  <c r="AX3222" i="6"/>
  <c r="AW3222" i="6"/>
  <c r="AN3222" i="6"/>
  <c r="AP3221" i="6"/>
  <c r="AO3221" i="6"/>
  <c r="AR3221" i="6" s="1"/>
  <c r="AQ3221" i="6" l="1"/>
  <c r="FI181" i="7"/>
  <c r="BJ54" i="7" s="1"/>
  <c r="FH182" i="7"/>
  <c r="AJ3225" i="6"/>
  <c r="AK3224" i="6"/>
  <c r="AL3224" i="6"/>
  <c r="BB3224" i="6"/>
  <c r="BA3225" i="6"/>
  <c r="AT3223" i="6"/>
  <c r="AS3224" i="6"/>
  <c r="AV3224" i="6"/>
  <c r="AX3223" i="6"/>
  <c r="AW3223" i="6"/>
  <c r="AO3222" i="6"/>
  <c r="AR3222" i="6" s="1"/>
  <c r="AP3222" i="6"/>
  <c r="AN3223" i="6"/>
  <c r="AQ3222" i="6" l="1"/>
  <c r="FI182" i="7"/>
  <c r="BK54" i="7" s="1"/>
  <c r="FH183" i="7"/>
  <c r="AS3225" i="6"/>
  <c r="AT3224" i="6"/>
  <c r="BA3226" i="6"/>
  <c r="BB3225" i="6"/>
  <c r="AJ3226" i="6"/>
  <c r="AL3225" i="6"/>
  <c r="AK3225" i="6"/>
  <c r="AV3225" i="6"/>
  <c r="AX3224" i="6"/>
  <c r="AW3224" i="6"/>
  <c r="AN3224" i="6"/>
  <c r="AO3223" i="6"/>
  <c r="AR3223" i="6" s="1"/>
  <c r="AP3223" i="6"/>
  <c r="AQ3223" i="6" l="1"/>
  <c r="FI183" i="7"/>
  <c r="AR55" i="7" s="1"/>
  <c r="FH184" i="7"/>
  <c r="AL3226" i="6"/>
  <c r="AK3226" i="6"/>
  <c r="AJ3227" i="6"/>
  <c r="BA3227" i="6"/>
  <c r="BB3226" i="6"/>
  <c r="AS3226" i="6"/>
  <c r="AT3225" i="6"/>
  <c r="AW3225" i="6"/>
  <c r="AV3226" i="6"/>
  <c r="AX3225" i="6"/>
  <c r="AN3225" i="6"/>
  <c r="AP3224" i="6"/>
  <c r="AO3224" i="6"/>
  <c r="AR3224" i="6" s="1"/>
  <c r="AQ3224" i="6" l="1"/>
  <c r="FI184" i="7"/>
  <c r="AS55" i="7" s="1"/>
  <c r="FH185" i="7"/>
  <c r="BB3227" i="6"/>
  <c r="BA3228" i="6"/>
  <c r="AS3227" i="6"/>
  <c r="AT3226" i="6"/>
  <c r="AL3227" i="6"/>
  <c r="AK3227" i="6"/>
  <c r="AJ3228" i="6"/>
  <c r="AV3227" i="6"/>
  <c r="AX3226" i="6"/>
  <c r="AW3226" i="6"/>
  <c r="AN3226" i="6"/>
  <c r="AP3225" i="6"/>
  <c r="AO3225" i="6"/>
  <c r="AR3225" i="6" s="1"/>
  <c r="AQ3225" i="6" l="1"/>
  <c r="FH186" i="7"/>
  <c r="FI185" i="7"/>
  <c r="AT55" i="7" s="1"/>
  <c r="AJ3229" i="6"/>
  <c r="AL3228" i="6"/>
  <c r="AK3228" i="6"/>
  <c r="BA3229" i="6"/>
  <c r="BB3228" i="6"/>
  <c r="AT3227" i="6"/>
  <c r="AS3228" i="6"/>
  <c r="AV3228" i="6"/>
  <c r="AX3227" i="6"/>
  <c r="AW3227" i="6"/>
  <c r="AO3226" i="6"/>
  <c r="AR3226" i="6" s="1"/>
  <c r="AN3227" i="6"/>
  <c r="AP3226" i="6"/>
  <c r="AQ3226" i="6" l="1"/>
  <c r="FI186" i="7"/>
  <c r="AU55" i="7" s="1"/>
  <c r="FH191" i="7"/>
  <c r="AS3229" i="6"/>
  <c r="AT3228" i="6"/>
  <c r="BB3229" i="6"/>
  <c r="BA3230" i="6"/>
  <c r="AJ3230" i="6"/>
  <c r="AL3229" i="6"/>
  <c r="AK3229" i="6"/>
  <c r="AV3229" i="6"/>
  <c r="AX3228" i="6"/>
  <c r="AW3228" i="6"/>
  <c r="AN3228" i="6"/>
  <c r="AO3227" i="6"/>
  <c r="AR3227" i="6" s="1"/>
  <c r="AP3227" i="6"/>
  <c r="AQ3227" i="6" l="1"/>
  <c r="FI191" i="7"/>
  <c r="AZ55" i="7" s="1"/>
  <c r="FH192" i="7"/>
  <c r="AJ3231" i="6"/>
  <c r="AL3230" i="6"/>
  <c r="AK3230" i="6"/>
  <c r="BA3231" i="6"/>
  <c r="BB3230" i="6"/>
  <c r="AT3229" i="6"/>
  <c r="AS3230" i="6"/>
  <c r="AW3229" i="6"/>
  <c r="AV3230" i="6"/>
  <c r="AX3229" i="6"/>
  <c r="AN3229" i="6"/>
  <c r="AP3228" i="6"/>
  <c r="AO3228" i="6"/>
  <c r="AR3228" i="6" s="1"/>
  <c r="AQ3228" i="6" l="1"/>
  <c r="FI192" i="7"/>
  <c r="BA55" i="7" s="1"/>
  <c r="FH193" i="7"/>
  <c r="AS3231" i="6"/>
  <c r="AT3230" i="6"/>
  <c r="BB3231" i="6"/>
  <c r="BA3232" i="6"/>
  <c r="AL3231" i="6"/>
  <c r="AJ3232" i="6"/>
  <c r="AK3231" i="6"/>
  <c r="AV3231" i="6"/>
  <c r="AX3230" i="6"/>
  <c r="AW3230" i="6"/>
  <c r="AN3230" i="6"/>
  <c r="AP3229" i="6"/>
  <c r="AO3229" i="6"/>
  <c r="AR3229" i="6" s="1"/>
  <c r="AQ3229" i="6" l="1"/>
  <c r="FI193" i="7"/>
  <c r="BB55" i="7" s="1"/>
  <c r="FH194" i="7"/>
  <c r="BB3232" i="6"/>
  <c r="BA3233" i="6"/>
  <c r="AK3232" i="6"/>
  <c r="AJ3233" i="6"/>
  <c r="AL3232" i="6"/>
  <c r="AS3232" i="6"/>
  <c r="AT3231" i="6"/>
  <c r="AV3232" i="6"/>
  <c r="AX3231" i="6"/>
  <c r="AW3231" i="6"/>
  <c r="AO3230" i="6"/>
  <c r="AR3230" i="6" s="1"/>
  <c r="AN3231" i="6"/>
  <c r="AP3230" i="6"/>
  <c r="AQ3230" i="6" l="1"/>
  <c r="FI194" i="7"/>
  <c r="BC55" i="7" s="1"/>
  <c r="FH195" i="7"/>
  <c r="AK3233" i="6"/>
  <c r="AJ3234" i="6"/>
  <c r="AL3233" i="6"/>
  <c r="BB3233" i="6"/>
  <c r="BA3234" i="6"/>
  <c r="AS3233" i="6"/>
  <c r="AT3232" i="6"/>
  <c r="AV3233" i="6"/>
  <c r="AX3232" i="6"/>
  <c r="AW3232" i="6"/>
  <c r="AN3232" i="6"/>
  <c r="AP3231" i="6"/>
  <c r="AO3231" i="6"/>
  <c r="AR3231" i="6" s="1"/>
  <c r="AQ3231" i="6" l="1"/>
  <c r="FI195" i="7"/>
  <c r="BD55" i="7" s="1"/>
  <c r="FH196" i="7"/>
  <c r="AT3233" i="6"/>
  <c r="AS3234" i="6"/>
  <c r="AJ3235" i="6"/>
  <c r="AK3234" i="6"/>
  <c r="AL3234" i="6"/>
  <c r="BB3234" i="6"/>
  <c r="BA3235" i="6"/>
  <c r="AW3233" i="6"/>
  <c r="AV3234" i="6"/>
  <c r="AX3233" i="6"/>
  <c r="AN3233" i="6"/>
  <c r="AP3232" i="6"/>
  <c r="AO3232" i="6"/>
  <c r="AR3232" i="6" s="1"/>
  <c r="AQ3232" i="6" l="1"/>
  <c r="FI196" i="7"/>
  <c r="BE55" i="7" s="1"/>
  <c r="FH197" i="7"/>
  <c r="BA3236" i="6"/>
  <c r="BB3235" i="6"/>
  <c r="AS3235" i="6"/>
  <c r="AT3234" i="6"/>
  <c r="AJ3236" i="6"/>
  <c r="AK3235" i="6"/>
  <c r="AL3235" i="6"/>
  <c r="AV3235" i="6"/>
  <c r="AX3234" i="6"/>
  <c r="AW3234" i="6"/>
  <c r="AN3234" i="6"/>
  <c r="AP3233" i="6"/>
  <c r="AO3233" i="6"/>
  <c r="AR3233" i="6" s="1"/>
  <c r="AQ3233" i="6" l="1"/>
  <c r="FI197" i="7"/>
  <c r="BF55" i="7" s="1"/>
  <c r="FH198" i="7"/>
  <c r="AK3236" i="6"/>
  <c r="AJ3237" i="6"/>
  <c r="AL3236" i="6"/>
  <c r="AT3235" i="6"/>
  <c r="AS3236" i="6"/>
  <c r="BA3237" i="6"/>
  <c r="BB3236" i="6"/>
  <c r="AV3236" i="6"/>
  <c r="AX3235" i="6"/>
  <c r="AW3235" i="6"/>
  <c r="AO3234" i="6"/>
  <c r="AR3234" i="6" s="1"/>
  <c r="AN3235" i="6"/>
  <c r="AP3234" i="6"/>
  <c r="AQ3234" i="6" l="1"/>
  <c r="FI198" i="7"/>
  <c r="BG55" i="7" s="1"/>
  <c r="FH199" i="7"/>
  <c r="AS3237" i="6"/>
  <c r="AT3236" i="6"/>
  <c r="AJ3238" i="6"/>
  <c r="AL3237" i="6"/>
  <c r="AK3237" i="6"/>
  <c r="BA3238" i="6"/>
  <c r="BB3237" i="6"/>
  <c r="AV3237" i="6"/>
  <c r="AX3236" i="6"/>
  <c r="AW3236" i="6"/>
  <c r="AN3236" i="6"/>
  <c r="AP3235" i="6"/>
  <c r="AO3235" i="6"/>
  <c r="AR3235" i="6" s="1"/>
  <c r="AQ3235" i="6" l="1"/>
  <c r="FI199" i="7"/>
  <c r="BH55" i="7" s="1"/>
  <c r="FH200" i="7"/>
  <c r="BA3239" i="6"/>
  <c r="BB3238" i="6"/>
  <c r="AJ3239" i="6"/>
  <c r="AL3238" i="6"/>
  <c r="AK3238" i="6"/>
  <c r="AT3237" i="6"/>
  <c r="AS3238" i="6"/>
  <c r="AW3237" i="6"/>
  <c r="AV3238" i="6"/>
  <c r="AX3237" i="6"/>
  <c r="AN3237" i="6"/>
  <c r="AP3236" i="6"/>
  <c r="AO3236" i="6"/>
  <c r="AR3236" i="6" s="1"/>
  <c r="AQ3236" i="6" l="1"/>
  <c r="FI200" i="7"/>
  <c r="BI55" i="7" s="1"/>
  <c r="FH201" i="7"/>
  <c r="AS3239" i="6"/>
  <c r="AT3238" i="6"/>
  <c r="AJ3240" i="6"/>
  <c r="AL3239" i="6"/>
  <c r="AK3239" i="6"/>
  <c r="BA3240" i="6"/>
  <c r="BB3239" i="6"/>
  <c r="AV3239" i="6"/>
  <c r="AX3238" i="6"/>
  <c r="AW3238" i="6"/>
  <c r="AN3238" i="6"/>
  <c r="AP3237" i="6"/>
  <c r="AO3237" i="6"/>
  <c r="AR3237" i="6" s="1"/>
  <c r="AQ3237" i="6" l="1"/>
  <c r="FI201" i="7"/>
  <c r="BJ55" i="7" s="1"/>
  <c r="FH202" i="7"/>
  <c r="BB3240" i="6"/>
  <c r="BA3241" i="6"/>
  <c r="AK3240" i="6"/>
  <c r="AL3240" i="6"/>
  <c r="AJ3241" i="6"/>
  <c r="AS3240" i="6"/>
  <c r="AT3239" i="6"/>
  <c r="AV3240" i="6"/>
  <c r="AX3239" i="6"/>
  <c r="AW3239" i="6"/>
  <c r="AO3238" i="6"/>
  <c r="AR3238" i="6" s="1"/>
  <c r="AN3239" i="6"/>
  <c r="AP3238" i="6"/>
  <c r="AQ3238" i="6" l="1"/>
  <c r="FI202" i="7"/>
  <c r="BK55" i="7" s="1"/>
  <c r="FH203" i="7"/>
  <c r="AS3241" i="6"/>
  <c r="AT3240" i="6"/>
  <c r="BB3241" i="6"/>
  <c r="BA3242" i="6"/>
  <c r="AJ3242" i="6"/>
  <c r="AL3241" i="6"/>
  <c r="AK3241" i="6"/>
  <c r="AV3241" i="6"/>
  <c r="AX3240" i="6"/>
  <c r="AW3240" i="6"/>
  <c r="AN3240" i="6"/>
  <c r="AP3239" i="6"/>
  <c r="AO3239" i="6"/>
  <c r="AR3239" i="6" s="1"/>
  <c r="AQ3239" i="6" l="1"/>
  <c r="FI203" i="7"/>
  <c r="AR56" i="7" s="1"/>
  <c r="FH204" i="7"/>
  <c r="BA3243" i="6"/>
  <c r="BB3242" i="6"/>
  <c r="AJ3243" i="6"/>
  <c r="AK3242" i="6"/>
  <c r="AL3242" i="6"/>
  <c r="AT3241" i="6"/>
  <c r="AS3242" i="6"/>
  <c r="AW3241" i="6"/>
  <c r="AV3242" i="6"/>
  <c r="AX3241" i="6"/>
  <c r="AN3241" i="6"/>
  <c r="AP3240" i="6"/>
  <c r="AO3240" i="6"/>
  <c r="AR3240" i="6" s="1"/>
  <c r="AQ3240" i="6" l="1"/>
  <c r="FI204" i="7"/>
  <c r="AS56" i="7" s="1"/>
  <c r="FH205" i="7"/>
  <c r="AS3243" i="6"/>
  <c r="AT3242" i="6"/>
  <c r="AL3243" i="6"/>
  <c r="AK3243" i="6"/>
  <c r="AJ3244" i="6"/>
  <c r="BA3244" i="6"/>
  <c r="BB3243" i="6"/>
  <c r="AV3243" i="6"/>
  <c r="AX3242" i="6"/>
  <c r="AW3242" i="6"/>
  <c r="AN3242" i="6"/>
  <c r="AP3241" i="6"/>
  <c r="AO3241" i="6"/>
  <c r="AR3241" i="6" s="1"/>
  <c r="AQ3241" i="6" l="1"/>
  <c r="FI205" i="7"/>
  <c r="AT56" i="7" s="1"/>
  <c r="FH206" i="7"/>
  <c r="BB3244" i="6"/>
  <c r="BA3245" i="6"/>
  <c r="AL3244" i="6"/>
  <c r="AK3244" i="6"/>
  <c r="AJ3245" i="6"/>
  <c r="AS3244" i="6"/>
  <c r="AT3243" i="6"/>
  <c r="AV3244" i="6"/>
  <c r="AX3243" i="6"/>
  <c r="AW3243" i="6"/>
  <c r="AO3242" i="6"/>
  <c r="AR3242" i="6" s="1"/>
  <c r="AN3243" i="6"/>
  <c r="AP3242" i="6"/>
  <c r="AQ3242" i="6" l="1"/>
  <c r="FI206" i="7"/>
  <c r="AU56" i="7" s="1"/>
  <c r="FH211" i="7"/>
  <c r="BB3245" i="6"/>
  <c r="BA3246" i="6"/>
  <c r="AT3244" i="6"/>
  <c r="AS3245" i="6"/>
  <c r="AL3245" i="6"/>
  <c r="AJ3246" i="6"/>
  <c r="AK3245" i="6"/>
  <c r="AV3245" i="6"/>
  <c r="AX3244" i="6"/>
  <c r="AW3244" i="6"/>
  <c r="AN3244" i="6"/>
  <c r="AP3243" i="6"/>
  <c r="AO3243" i="6"/>
  <c r="AR3243" i="6" s="1"/>
  <c r="AQ3243" i="6" l="1"/>
  <c r="FI211" i="7"/>
  <c r="AZ56" i="7" s="1"/>
  <c r="FH212" i="7"/>
  <c r="AK3246" i="6"/>
  <c r="AJ3247" i="6"/>
  <c r="AL3246" i="6"/>
  <c r="AS3246" i="6"/>
  <c r="AT3245" i="6"/>
  <c r="BA3247" i="6"/>
  <c r="BB3246" i="6"/>
  <c r="AW3245" i="6"/>
  <c r="AV3246" i="6"/>
  <c r="AX3245" i="6"/>
  <c r="AN3245" i="6"/>
  <c r="AP3244" i="6"/>
  <c r="AO3244" i="6"/>
  <c r="AR3244" i="6" s="1"/>
  <c r="AQ3244" i="6" l="1"/>
  <c r="FH213" i="7"/>
  <c r="FI212" i="7"/>
  <c r="BA56" i="7" s="1"/>
  <c r="BB3247" i="6"/>
  <c r="BA3248" i="6"/>
  <c r="AS3247" i="6"/>
  <c r="AT3246" i="6"/>
  <c r="AK3247" i="6"/>
  <c r="AJ3248" i="6"/>
  <c r="AL3247" i="6"/>
  <c r="AV3247" i="6"/>
  <c r="AX3246" i="6"/>
  <c r="AW3246" i="6"/>
  <c r="AN3246" i="6"/>
  <c r="AP3245" i="6"/>
  <c r="AO3245" i="6"/>
  <c r="AR3245" i="6" s="1"/>
  <c r="AQ3245" i="6" l="1"/>
  <c r="FI213" i="7"/>
  <c r="BB56" i="7" s="1"/>
  <c r="FH214" i="7"/>
  <c r="AK3248" i="6"/>
  <c r="AL3248" i="6"/>
  <c r="AJ3249" i="6"/>
  <c r="AT3247" i="6"/>
  <c r="AS3248" i="6"/>
  <c r="BA3249" i="6"/>
  <c r="BB3248" i="6"/>
  <c r="AV3248" i="6"/>
  <c r="AX3247" i="6"/>
  <c r="AW3247" i="6"/>
  <c r="AO3246" i="6"/>
  <c r="AR3246" i="6" s="1"/>
  <c r="AN3247" i="6"/>
  <c r="AP3246" i="6"/>
  <c r="AQ3246" i="6" l="1"/>
  <c r="FI214" i="7"/>
  <c r="BC56" i="7" s="1"/>
  <c r="FH215" i="7"/>
  <c r="BB3249" i="6"/>
  <c r="BA3250" i="6"/>
  <c r="AS3249" i="6"/>
  <c r="AT3248" i="6"/>
  <c r="AL3249" i="6"/>
  <c r="AK3249" i="6"/>
  <c r="AJ3250" i="6"/>
  <c r="AV3249" i="6"/>
  <c r="AX3248" i="6"/>
  <c r="AW3248" i="6"/>
  <c r="AN3248" i="6"/>
  <c r="AP3247" i="6"/>
  <c r="AO3247" i="6"/>
  <c r="AR3247" i="6" s="1"/>
  <c r="AQ3247" i="6" l="1"/>
  <c r="FI215" i="7"/>
  <c r="BD56" i="7" s="1"/>
  <c r="FH216" i="7"/>
  <c r="BA3251" i="6"/>
  <c r="BB3250" i="6"/>
  <c r="AL3250" i="6"/>
  <c r="AJ3251" i="6"/>
  <c r="AK3250" i="6"/>
  <c r="AS3250" i="6"/>
  <c r="AT3249" i="6"/>
  <c r="AW3249" i="6"/>
  <c r="AV3250" i="6"/>
  <c r="AX3249" i="6"/>
  <c r="AN3249" i="6"/>
  <c r="AP3248" i="6"/>
  <c r="AO3248" i="6"/>
  <c r="AR3248" i="6" s="1"/>
  <c r="AQ3248" i="6" l="1"/>
  <c r="FI216" i="7"/>
  <c r="BE56" i="7" s="1"/>
  <c r="FH217" i="7"/>
  <c r="AT3250" i="6"/>
  <c r="AS3251" i="6"/>
  <c r="AJ3252" i="6"/>
  <c r="AK3251" i="6"/>
  <c r="AL3251" i="6"/>
  <c r="BA3252" i="6"/>
  <c r="BB3251" i="6"/>
  <c r="AV3251" i="6"/>
  <c r="AX3250" i="6"/>
  <c r="AW3250" i="6"/>
  <c r="AN3250" i="6"/>
  <c r="AP3249" i="6"/>
  <c r="AO3249" i="6"/>
  <c r="AR3249" i="6" s="1"/>
  <c r="AQ3249" i="6" l="1"/>
  <c r="FI217" i="7"/>
  <c r="BF56" i="7" s="1"/>
  <c r="FH218" i="7"/>
  <c r="AK3252" i="6"/>
  <c r="AL3252" i="6"/>
  <c r="AJ3253" i="6"/>
  <c r="BB3252" i="6"/>
  <c r="BA3253" i="6"/>
  <c r="AT3251" i="6"/>
  <c r="AS3252" i="6"/>
  <c r="AV3252" i="6"/>
  <c r="AX3251" i="6"/>
  <c r="AW3251" i="6"/>
  <c r="AO3250" i="6"/>
  <c r="AR3250" i="6" s="1"/>
  <c r="AN3251" i="6"/>
  <c r="AP3250" i="6"/>
  <c r="AQ3250" i="6" l="1"/>
  <c r="FI218" i="7"/>
  <c r="BG56" i="7" s="1"/>
  <c r="FH219" i="7"/>
  <c r="AS3253" i="6"/>
  <c r="AT3252" i="6"/>
  <c r="BB3253" i="6"/>
  <c r="BA3254" i="6"/>
  <c r="AL3253" i="6"/>
  <c r="AJ3254" i="6"/>
  <c r="AK3253" i="6"/>
  <c r="AV3253" i="6"/>
  <c r="AX3252" i="6"/>
  <c r="AW3252" i="6"/>
  <c r="AN3252" i="6"/>
  <c r="AP3251" i="6"/>
  <c r="AO3251" i="6"/>
  <c r="AR3251" i="6" s="1"/>
  <c r="AQ3251" i="6" l="1"/>
  <c r="FI219" i="7"/>
  <c r="BH56" i="7" s="1"/>
  <c r="FH220" i="7"/>
  <c r="AJ3255" i="6"/>
  <c r="AK3254" i="6"/>
  <c r="AL3254" i="6"/>
  <c r="BB3254" i="6"/>
  <c r="BA3255" i="6"/>
  <c r="AT3253" i="6"/>
  <c r="AS3254" i="6"/>
  <c r="AW3253" i="6"/>
  <c r="AV3254" i="6"/>
  <c r="AX3253" i="6"/>
  <c r="AN3253" i="6"/>
  <c r="AP3252" i="6"/>
  <c r="AO3252" i="6"/>
  <c r="AR3252" i="6" s="1"/>
  <c r="AQ3252" i="6" l="1"/>
  <c r="FI220" i="7"/>
  <c r="BI56" i="7" s="1"/>
  <c r="FH221" i="7"/>
  <c r="AS3255" i="6"/>
  <c r="AT3254" i="6"/>
  <c r="BA3256" i="6"/>
  <c r="BB3255" i="6"/>
  <c r="AJ3256" i="6"/>
  <c r="AL3255" i="6"/>
  <c r="AK3255" i="6"/>
  <c r="AV3255" i="6"/>
  <c r="AX3254" i="6"/>
  <c r="AW3254" i="6"/>
  <c r="AN3254" i="6"/>
  <c r="AP3253" i="6"/>
  <c r="AO3253" i="6"/>
  <c r="AR3253" i="6" s="1"/>
  <c r="AQ3253" i="6" l="1"/>
  <c r="FI221" i="7"/>
  <c r="BJ56" i="7" s="1"/>
  <c r="FH222" i="7"/>
  <c r="AS3256" i="6"/>
  <c r="AT3255" i="6"/>
  <c r="AJ3257" i="6"/>
  <c r="AL3256" i="6"/>
  <c r="AK3256" i="6"/>
  <c r="BA3257" i="6"/>
  <c r="BB3256" i="6"/>
  <c r="AV3256" i="6"/>
  <c r="AX3255" i="6"/>
  <c r="AW3255" i="6"/>
  <c r="AO3254" i="6"/>
  <c r="AR3254" i="6" s="1"/>
  <c r="AN3255" i="6"/>
  <c r="AP3254" i="6"/>
  <c r="AQ3254" i="6" l="1"/>
  <c r="FI222" i="7"/>
  <c r="BK56" i="7" s="1"/>
  <c r="FH223" i="7"/>
  <c r="AK3257" i="6"/>
  <c r="AJ3258" i="6"/>
  <c r="AL3257" i="6"/>
  <c r="BA3258" i="6"/>
  <c r="BB3257" i="6"/>
  <c r="AS3257" i="6"/>
  <c r="AT3256" i="6"/>
  <c r="AV3257" i="6"/>
  <c r="AX3256" i="6"/>
  <c r="AW3256" i="6"/>
  <c r="AN3256" i="6"/>
  <c r="AP3255" i="6"/>
  <c r="AO3255" i="6"/>
  <c r="AR3255" i="6" s="1"/>
  <c r="AQ3255" i="6" l="1"/>
  <c r="FI223" i="7"/>
  <c r="AR57" i="7" s="1"/>
  <c r="FH224" i="7"/>
  <c r="AT3257" i="6"/>
  <c r="AS3258" i="6"/>
  <c r="AK3258" i="6"/>
  <c r="AJ3259" i="6"/>
  <c r="AL3258" i="6"/>
  <c r="BA3259" i="6"/>
  <c r="BB3258" i="6"/>
  <c r="AW3257" i="6"/>
  <c r="AV3258" i="6"/>
  <c r="AX3257" i="6"/>
  <c r="AN3257" i="6"/>
  <c r="AP3256" i="6"/>
  <c r="AO3256" i="6"/>
  <c r="AR3256" i="6" s="1"/>
  <c r="AQ3256" i="6" l="1"/>
  <c r="FI224" i="7"/>
  <c r="AS57" i="7" s="1"/>
  <c r="FH225" i="7"/>
  <c r="AS3259" i="6"/>
  <c r="AT3258" i="6"/>
  <c r="BB3259" i="6"/>
  <c r="BA3260" i="6"/>
  <c r="AL3259" i="6"/>
  <c r="AJ3260" i="6"/>
  <c r="AK3259" i="6"/>
  <c r="AV3259" i="6"/>
  <c r="AX3258" i="6"/>
  <c r="AW3258" i="6"/>
  <c r="AN3258" i="6"/>
  <c r="AP3257" i="6"/>
  <c r="AO3257" i="6"/>
  <c r="AR3257" i="6" s="1"/>
  <c r="AQ3257" i="6" l="1"/>
  <c r="FI225" i="7"/>
  <c r="AT57" i="7" s="1"/>
  <c r="FH226" i="7"/>
  <c r="AK3260" i="6"/>
  <c r="AL3260" i="6"/>
  <c r="AJ3261" i="6"/>
  <c r="BA3261" i="6"/>
  <c r="BB3260" i="6"/>
  <c r="AT3259" i="6"/>
  <c r="AS3260" i="6"/>
  <c r="AV3260" i="6"/>
  <c r="AX3259" i="6"/>
  <c r="AW3259" i="6"/>
  <c r="AO3258" i="6"/>
  <c r="AR3258" i="6" s="1"/>
  <c r="AN3259" i="6"/>
  <c r="AP3258" i="6"/>
  <c r="AQ3258" i="6" l="1"/>
  <c r="FI226" i="7"/>
  <c r="AU57" i="7" s="1"/>
  <c r="FH231" i="7"/>
  <c r="BB3261" i="6"/>
  <c r="BA3262" i="6"/>
  <c r="AL3261" i="6"/>
  <c r="AJ3262" i="6"/>
  <c r="AK3261" i="6"/>
  <c r="AS3261" i="6"/>
  <c r="AT3260" i="6"/>
  <c r="AV3261" i="6"/>
  <c r="AX3260" i="6"/>
  <c r="AW3260" i="6"/>
  <c r="AN3260" i="6"/>
  <c r="AP3259" i="6"/>
  <c r="AO3259" i="6"/>
  <c r="AR3259" i="6" s="1"/>
  <c r="AQ3259" i="6" l="1"/>
  <c r="FI231" i="7"/>
  <c r="AZ57" i="7" s="1"/>
  <c r="FH232" i="7"/>
  <c r="AS3262" i="6"/>
  <c r="AT3261" i="6"/>
  <c r="AJ3263" i="6"/>
  <c r="AK3262" i="6"/>
  <c r="AL3262" i="6"/>
  <c r="BB3262" i="6"/>
  <c r="BA3263" i="6"/>
  <c r="AW3261" i="6"/>
  <c r="AV3262" i="6"/>
  <c r="AX3261" i="6"/>
  <c r="AN3261" i="6"/>
  <c r="AP3260" i="6"/>
  <c r="AO3260" i="6"/>
  <c r="AR3260" i="6" s="1"/>
  <c r="AQ3260" i="6" l="1"/>
  <c r="FI232" i="7"/>
  <c r="BA57" i="7" s="1"/>
  <c r="FH233" i="7"/>
  <c r="AL3263" i="6"/>
  <c r="AJ3264" i="6"/>
  <c r="AK3263" i="6"/>
  <c r="BA3264" i="6"/>
  <c r="BB3263" i="6"/>
  <c r="AT3262" i="6"/>
  <c r="AS3263" i="6"/>
  <c r="AV3263" i="6"/>
  <c r="AX3262" i="6"/>
  <c r="AW3262" i="6"/>
  <c r="AN3262" i="6"/>
  <c r="AP3261" i="6"/>
  <c r="AO3261" i="6"/>
  <c r="AR3261" i="6" s="1"/>
  <c r="AQ3261" i="6" l="1"/>
  <c r="FI233" i="7"/>
  <c r="BB57" i="7" s="1"/>
  <c r="FH234" i="7"/>
  <c r="AT3263" i="6"/>
  <c r="AS3264" i="6"/>
  <c r="AK3264" i="6"/>
  <c r="AJ3265" i="6"/>
  <c r="AL3264" i="6"/>
  <c r="BB3264" i="6"/>
  <c r="BA3265" i="6"/>
  <c r="AV3264" i="6"/>
  <c r="AX3263" i="6"/>
  <c r="AW3263" i="6"/>
  <c r="AO3262" i="6"/>
  <c r="AR3262" i="6" s="1"/>
  <c r="AN3263" i="6"/>
  <c r="AP3262" i="6"/>
  <c r="AQ3262" i="6" l="1"/>
  <c r="FH235" i="7"/>
  <c r="FI234" i="7"/>
  <c r="BC57" i="7" s="1"/>
  <c r="BA3266" i="6"/>
  <c r="BB3265" i="6"/>
  <c r="AS3265" i="6"/>
  <c r="AT3264" i="6"/>
  <c r="AJ3266" i="6"/>
  <c r="AL3265" i="6"/>
  <c r="AK3265" i="6"/>
  <c r="AV3265" i="6"/>
  <c r="AX3264" i="6"/>
  <c r="AW3264" i="6"/>
  <c r="AN3264" i="6"/>
  <c r="AP3263" i="6"/>
  <c r="AO3263" i="6"/>
  <c r="AR3263" i="6" s="1"/>
  <c r="AQ3263" i="6" l="1"/>
  <c r="FI235" i="7"/>
  <c r="BD57" i="7" s="1"/>
  <c r="FH236" i="7"/>
  <c r="AT3265" i="6"/>
  <c r="AS3266" i="6"/>
  <c r="AJ3267" i="6"/>
  <c r="AK3266" i="6"/>
  <c r="AL3266" i="6"/>
  <c r="BA3267" i="6"/>
  <c r="BB3266" i="6"/>
  <c r="AW3265" i="6"/>
  <c r="AV3266" i="6"/>
  <c r="AX3265" i="6"/>
  <c r="AN3265" i="6"/>
  <c r="AP3264" i="6"/>
  <c r="AO3264" i="6"/>
  <c r="AR3264" i="6" s="1"/>
  <c r="AQ3264" i="6" l="1"/>
  <c r="FI236" i="7"/>
  <c r="BE57" i="7" s="1"/>
  <c r="FH237" i="7"/>
  <c r="BA3268" i="6"/>
  <c r="BB3267" i="6"/>
  <c r="AJ3268" i="6"/>
  <c r="AL3267" i="6"/>
  <c r="AK3267" i="6"/>
  <c r="AS3267" i="6"/>
  <c r="AT3266" i="6"/>
  <c r="AV3267" i="6"/>
  <c r="AX3266" i="6"/>
  <c r="AW3266" i="6"/>
  <c r="AN3266" i="6"/>
  <c r="AP3265" i="6"/>
  <c r="AO3265" i="6"/>
  <c r="AR3265" i="6" s="1"/>
  <c r="AQ3265" i="6" l="1"/>
  <c r="FI237" i="7"/>
  <c r="BF57" i="7" s="1"/>
  <c r="FH238" i="7"/>
  <c r="AK3268" i="6"/>
  <c r="AJ3269" i="6"/>
  <c r="AL3268" i="6"/>
  <c r="AS3268" i="6"/>
  <c r="AT3267" i="6"/>
  <c r="BA3269" i="6"/>
  <c r="BB3268" i="6"/>
  <c r="AV3268" i="6"/>
  <c r="AX3267" i="6"/>
  <c r="AW3267" i="6"/>
  <c r="AO3266" i="6"/>
  <c r="AR3266" i="6" s="1"/>
  <c r="AN3267" i="6"/>
  <c r="AP3266" i="6"/>
  <c r="AQ3266" i="6" l="1"/>
  <c r="FI238" i="7"/>
  <c r="BG57" i="7" s="1"/>
  <c r="FH239" i="7"/>
  <c r="AL3269" i="6"/>
  <c r="AJ3270" i="6"/>
  <c r="AK3269" i="6"/>
  <c r="BA3270" i="6"/>
  <c r="BB3269" i="6"/>
  <c r="AS3269" i="6"/>
  <c r="AT3268" i="6"/>
  <c r="AV3269" i="6"/>
  <c r="AX3268" i="6"/>
  <c r="AW3268" i="6"/>
  <c r="AN3268" i="6"/>
  <c r="AP3267" i="6"/>
  <c r="AO3267" i="6"/>
  <c r="AR3267" i="6" s="1"/>
  <c r="AQ3267" i="6" l="1"/>
  <c r="FI239" i="7"/>
  <c r="BH57" i="7" s="1"/>
  <c r="FH240" i="7"/>
  <c r="BB3270" i="6"/>
  <c r="BA3271" i="6"/>
  <c r="AJ3271" i="6"/>
  <c r="AL3270" i="6"/>
  <c r="AK3270" i="6"/>
  <c r="AT3269" i="6"/>
  <c r="AS3270" i="6"/>
  <c r="AW3269" i="6"/>
  <c r="AV3270" i="6"/>
  <c r="AX3269" i="6"/>
  <c r="AN3269" i="6"/>
  <c r="AP3268" i="6"/>
  <c r="AO3268" i="6"/>
  <c r="AR3268" i="6" s="1"/>
  <c r="AQ3268" i="6" l="1"/>
  <c r="FI240" i="7"/>
  <c r="BI57" i="7" s="1"/>
  <c r="FH241" i="7"/>
  <c r="AS3271" i="6"/>
  <c r="AT3270" i="6"/>
  <c r="AL3271" i="6"/>
  <c r="AJ3272" i="6"/>
  <c r="AK3271" i="6"/>
  <c r="BB3271" i="6"/>
  <c r="BA3272" i="6"/>
  <c r="AV3271" i="6"/>
  <c r="AX3270" i="6"/>
  <c r="AW3270" i="6"/>
  <c r="AN3270" i="6"/>
  <c r="AP3269" i="6"/>
  <c r="AO3269" i="6"/>
  <c r="AR3269" i="6" s="1"/>
  <c r="AQ3269" i="6" l="1"/>
  <c r="FI241" i="7"/>
  <c r="BJ57" i="7" s="1"/>
  <c r="FH242" i="7"/>
  <c r="AK3272" i="6"/>
  <c r="AJ3273" i="6"/>
  <c r="AL3272" i="6"/>
  <c r="BB3272" i="6"/>
  <c r="BA3273" i="6"/>
  <c r="AS3272" i="6"/>
  <c r="AT3271" i="6"/>
  <c r="AV3272" i="6"/>
  <c r="AX3271" i="6"/>
  <c r="AW3271" i="6"/>
  <c r="AO3270" i="6"/>
  <c r="AR3270" i="6" s="1"/>
  <c r="AN3271" i="6"/>
  <c r="AP3270" i="6"/>
  <c r="AQ3270" i="6" l="1"/>
  <c r="FI242" i="7"/>
  <c r="BK57" i="7" s="1"/>
  <c r="FH243" i="7"/>
  <c r="BA3274" i="6"/>
  <c r="BB3273" i="6"/>
  <c r="AL3273" i="6"/>
  <c r="AK3273" i="6"/>
  <c r="AJ3274" i="6"/>
  <c r="AS3273" i="6"/>
  <c r="AT3272" i="6"/>
  <c r="AV3273" i="6"/>
  <c r="AX3272" i="6"/>
  <c r="AW3272" i="6"/>
  <c r="AN3272" i="6"/>
  <c r="AP3271" i="6"/>
  <c r="AO3271" i="6"/>
  <c r="AR3271" i="6" s="1"/>
  <c r="AQ3271" i="6" l="1"/>
  <c r="FI243" i="7"/>
  <c r="AR58" i="7" s="1"/>
  <c r="FH244" i="7"/>
  <c r="AT3273" i="6"/>
  <c r="AS3274" i="6"/>
  <c r="AL3274" i="6"/>
  <c r="AJ3275" i="6"/>
  <c r="AK3274" i="6"/>
  <c r="BA3275" i="6"/>
  <c r="BB3274" i="6"/>
  <c r="AW3273" i="6"/>
  <c r="AV3274" i="6"/>
  <c r="AX3273" i="6"/>
  <c r="AN3273" i="6"/>
  <c r="AP3272" i="6"/>
  <c r="AO3272" i="6"/>
  <c r="AR3272" i="6" s="1"/>
  <c r="AQ3272" i="6" l="1"/>
  <c r="FI244" i="7"/>
  <c r="AS58" i="7" s="1"/>
  <c r="FH245" i="7"/>
  <c r="BB3275" i="6"/>
  <c r="BA3276" i="6"/>
  <c r="AS3275" i="6"/>
  <c r="AT3274" i="6"/>
  <c r="AK3275" i="6"/>
  <c r="AJ3276" i="6"/>
  <c r="AL3275" i="6"/>
  <c r="AV3275" i="6"/>
  <c r="AX3274" i="6"/>
  <c r="AW3274" i="6"/>
  <c r="AN3274" i="6"/>
  <c r="AP3273" i="6"/>
  <c r="AO3273" i="6"/>
  <c r="AR3273" i="6" s="1"/>
  <c r="AQ3273" i="6" l="1"/>
  <c r="FI245" i="7"/>
  <c r="AT58" i="7" s="1"/>
  <c r="FH246" i="7"/>
  <c r="AS3276" i="6"/>
  <c r="AT3275" i="6"/>
  <c r="AK3276" i="6"/>
  <c r="AJ3277" i="6"/>
  <c r="AL3276" i="6"/>
  <c r="BA3277" i="6"/>
  <c r="BB3276" i="6"/>
  <c r="AV3276" i="6"/>
  <c r="AX3275" i="6"/>
  <c r="AW3275" i="6"/>
  <c r="AO3274" i="6"/>
  <c r="AR3274" i="6" s="1"/>
  <c r="AN3275" i="6"/>
  <c r="AP3274" i="6"/>
  <c r="AQ3274" i="6" l="1"/>
  <c r="FI246" i="7"/>
  <c r="AU58" i="7" s="1"/>
  <c r="FH251" i="7"/>
  <c r="BB3277" i="6"/>
  <c r="BA3278" i="6"/>
  <c r="AL3277" i="6"/>
  <c r="AJ3278" i="6"/>
  <c r="AK3277" i="6"/>
  <c r="AS3277" i="6"/>
  <c r="AT3276" i="6"/>
  <c r="AV3277" i="6"/>
  <c r="AX3276" i="6"/>
  <c r="AW3276" i="6"/>
  <c r="AN3276" i="6"/>
  <c r="AP3275" i="6"/>
  <c r="AO3275" i="6"/>
  <c r="AR3275" i="6" s="1"/>
  <c r="AQ3275" i="6" l="1"/>
  <c r="FI251" i="7"/>
  <c r="AZ58" i="7" s="1"/>
  <c r="FH252" i="7"/>
  <c r="AJ3279" i="6"/>
  <c r="AK3278" i="6"/>
  <c r="AL3278" i="6"/>
  <c r="AT3277" i="6"/>
  <c r="AS3278" i="6"/>
  <c r="BA3279" i="6"/>
  <c r="BB3278" i="6"/>
  <c r="AW3277" i="6"/>
  <c r="AV3278" i="6"/>
  <c r="AX3277" i="6"/>
  <c r="AN3277" i="6"/>
  <c r="AP3276" i="6"/>
  <c r="AO3276" i="6"/>
  <c r="AR3276" i="6" s="1"/>
  <c r="AQ3276" i="6" l="1"/>
  <c r="FI252" i="7"/>
  <c r="BA58" i="7" s="1"/>
  <c r="FH253" i="7"/>
  <c r="AS3279" i="6"/>
  <c r="AT3278" i="6"/>
  <c r="BA3280" i="6"/>
  <c r="BB3279" i="6"/>
  <c r="AK3279" i="6"/>
  <c r="AL3279" i="6"/>
  <c r="AJ3280" i="6"/>
  <c r="AV3279" i="6"/>
  <c r="AX3278" i="6"/>
  <c r="AW3278" i="6"/>
  <c r="AN3278" i="6"/>
  <c r="AP3277" i="6"/>
  <c r="AO3277" i="6"/>
  <c r="AR3277" i="6" s="1"/>
  <c r="AQ3277" i="6" l="1"/>
  <c r="FI253" i="7"/>
  <c r="BB58" i="7" s="1"/>
  <c r="FH254" i="7"/>
  <c r="BA3281" i="6"/>
  <c r="BB3280" i="6"/>
  <c r="AL3280" i="6"/>
  <c r="AJ3281" i="6"/>
  <c r="AK3280" i="6"/>
  <c r="AS3280" i="6"/>
  <c r="AT3279" i="6"/>
  <c r="AV3280" i="6"/>
  <c r="AX3279" i="6"/>
  <c r="AW3279" i="6"/>
  <c r="AO3278" i="6"/>
  <c r="AR3278" i="6" s="1"/>
  <c r="AN3279" i="6"/>
  <c r="AP3278" i="6"/>
  <c r="AQ3278" i="6" l="1"/>
  <c r="FI254" i="7"/>
  <c r="BC58" i="7" s="1"/>
  <c r="FH255" i="7"/>
  <c r="AS3281" i="6"/>
  <c r="AT3280" i="6"/>
  <c r="AL3281" i="6"/>
  <c r="AJ3282" i="6"/>
  <c r="AK3281" i="6"/>
  <c r="BB3281" i="6"/>
  <c r="BA3282" i="6"/>
  <c r="AV3281" i="6"/>
  <c r="AX3280" i="6"/>
  <c r="AW3280" i="6"/>
  <c r="AN3280" i="6"/>
  <c r="AP3279" i="6"/>
  <c r="AO3279" i="6"/>
  <c r="AR3279" i="6" s="1"/>
  <c r="AQ3279" i="6" l="1"/>
  <c r="FI255" i="7"/>
  <c r="BD58" i="7" s="1"/>
  <c r="FH256" i="7"/>
  <c r="BB3282" i="6"/>
  <c r="BA3283" i="6"/>
  <c r="AJ3283" i="6"/>
  <c r="AL3282" i="6"/>
  <c r="AK3282" i="6"/>
  <c r="AT3281" i="6"/>
  <c r="AS3282" i="6"/>
  <c r="AW3281" i="6"/>
  <c r="AV3282" i="6"/>
  <c r="AX3281" i="6"/>
  <c r="AN3281" i="6"/>
  <c r="AP3280" i="6"/>
  <c r="AO3280" i="6"/>
  <c r="AR3280" i="6" s="1"/>
  <c r="AQ3280" i="6" l="1"/>
  <c r="FI256" i="7"/>
  <c r="BE58" i="7" s="1"/>
  <c r="FH257" i="7"/>
  <c r="AJ3284" i="6"/>
  <c r="AK3283" i="6"/>
  <c r="AL3283" i="6"/>
  <c r="AS3283" i="6"/>
  <c r="AT3282" i="6"/>
  <c r="BA3284" i="6"/>
  <c r="BB3283" i="6"/>
  <c r="AV3283" i="6"/>
  <c r="AX3282" i="6"/>
  <c r="AW3282" i="6"/>
  <c r="AN3282" i="6"/>
  <c r="AP3281" i="6"/>
  <c r="AO3281" i="6"/>
  <c r="AR3281" i="6" s="1"/>
  <c r="AQ3281" i="6" l="1"/>
  <c r="FH258" i="7"/>
  <c r="FI257" i="7"/>
  <c r="BF58" i="7" s="1"/>
  <c r="BB3284" i="6"/>
  <c r="BA3285" i="6"/>
  <c r="AS3284" i="6"/>
  <c r="AT3283" i="6"/>
  <c r="AJ3285" i="6"/>
  <c r="AL3284" i="6"/>
  <c r="AK3284" i="6"/>
  <c r="AV3284" i="6"/>
  <c r="AX3283" i="6"/>
  <c r="AW3283" i="6"/>
  <c r="AO3282" i="6"/>
  <c r="AR3282" i="6" s="1"/>
  <c r="AN3283" i="6"/>
  <c r="AP3282" i="6"/>
  <c r="AQ3282" i="6" l="1"/>
  <c r="FI258" i="7"/>
  <c r="BG58" i="7" s="1"/>
  <c r="FH259" i="7"/>
  <c r="AJ3286" i="6"/>
  <c r="AL3285" i="6"/>
  <c r="AK3285" i="6"/>
  <c r="AS3285" i="6"/>
  <c r="AT3284" i="6"/>
  <c r="BA3286" i="6"/>
  <c r="BB3285" i="6"/>
  <c r="AV3285" i="6"/>
  <c r="AX3284" i="6"/>
  <c r="AW3284" i="6"/>
  <c r="AN3284" i="6"/>
  <c r="AP3283" i="6"/>
  <c r="AO3283" i="6"/>
  <c r="AR3283" i="6" s="1"/>
  <c r="AQ3283" i="6" l="1"/>
  <c r="FI259" i="7"/>
  <c r="BH58" i="7" s="1"/>
  <c r="FH260" i="7"/>
  <c r="BA3287" i="6"/>
  <c r="BB3286" i="6"/>
  <c r="AS3286" i="6"/>
  <c r="AT3285" i="6"/>
  <c r="AK3286" i="6"/>
  <c r="AL3286" i="6"/>
  <c r="AJ3287" i="6"/>
  <c r="AW3285" i="6"/>
  <c r="AV3286" i="6"/>
  <c r="AX3285" i="6"/>
  <c r="AN3285" i="6"/>
  <c r="AP3284" i="6"/>
  <c r="AO3284" i="6"/>
  <c r="AR3284" i="6" s="1"/>
  <c r="AQ3284" i="6" l="1"/>
  <c r="FI260" i="7"/>
  <c r="BI58" i="7" s="1"/>
  <c r="FH261" i="7"/>
  <c r="AJ3288" i="6"/>
  <c r="AK3287" i="6"/>
  <c r="AL3287" i="6"/>
  <c r="AS3287" i="6"/>
  <c r="AT3286" i="6"/>
  <c r="BB3287" i="6"/>
  <c r="BA3288" i="6"/>
  <c r="AV3287" i="6"/>
  <c r="AX3286" i="6"/>
  <c r="AW3286" i="6"/>
  <c r="AN3286" i="6"/>
  <c r="AP3285" i="6"/>
  <c r="AO3285" i="6"/>
  <c r="AR3285" i="6" s="1"/>
  <c r="AQ3285" i="6" l="1"/>
  <c r="FI261" i="7"/>
  <c r="BJ58" i="7" s="1"/>
  <c r="FH262" i="7"/>
  <c r="BB3288" i="6"/>
  <c r="BA3289" i="6"/>
  <c r="AS3288" i="6"/>
  <c r="AT3287" i="6"/>
  <c r="AL3288" i="6"/>
  <c r="AJ3289" i="6"/>
  <c r="AK3288" i="6"/>
  <c r="AV3288" i="6"/>
  <c r="AX3287" i="6"/>
  <c r="AW3287" i="6"/>
  <c r="AO3286" i="6"/>
  <c r="AR3286" i="6" s="1"/>
  <c r="AN3287" i="6"/>
  <c r="AP3286" i="6"/>
  <c r="AQ3286" i="6" l="1"/>
  <c r="FI262" i="7"/>
  <c r="BK58" i="7" s="1"/>
  <c r="FH263" i="7"/>
  <c r="AS3289" i="6"/>
  <c r="AT3288" i="6"/>
  <c r="BA3290" i="6"/>
  <c r="BB3289" i="6"/>
  <c r="AK3289" i="6"/>
  <c r="AJ3290" i="6"/>
  <c r="AL3289" i="6"/>
  <c r="AV3289" i="6"/>
  <c r="AX3288" i="6"/>
  <c r="AW3288" i="6"/>
  <c r="AN3288" i="6"/>
  <c r="AP3287" i="6"/>
  <c r="AO3287" i="6"/>
  <c r="AR3287" i="6" s="1"/>
  <c r="AQ3287" i="6" l="1"/>
  <c r="FI263" i="7"/>
  <c r="AR59" i="7" s="1"/>
  <c r="FH264" i="7"/>
  <c r="BB3290" i="6"/>
  <c r="BA3291" i="6"/>
  <c r="AL3290" i="6"/>
  <c r="AJ3291" i="6"/>
  <c r="AK3290" i="6"/>
  <c r="AS3290" i="6"/>
  <c r="AT3289" i="6"/>
  <c r="AW3289" i="6"/>
  <c r="AV3290" i="6"/>
  <c r="AX3289" i="6"/>
  <c r="AN3289" i="6"/>
  <c r="AP3288" i="6"/>
  <c r="AO3288" i="6"/>
  <c r="AR3288" i="6" s="1"/>
  <c r="AQ3288" i="6" l="1"/>
  <c r="FI264" i="7"/>
  <c r="AS59" i="7" s="1"/>
  <c r="FH265" i="7"/>
  <c r="BB3291" i="6"/>
  <c r="BA3292" i="6"/>
  <c r="AT3290" i="6"/>
  <c r="AS3291" i="6"/>
  <c r="AL3291" i="6"/>
  <c r="AJ3292" i="6"/>
  <c r="AK3291" i="6"/>
  <c r="AV3291" i="6"/>
  <c r="AX3290" i="6"/>
  <c r="AW3290" i="6"/>
  <c r="AN3290" i="6"/>
  <c r="AP3289" i="6"/>
  <c r="AO3289" i="6"/>
  <c r="AR3289" i="6" s="1"/>
  <c r="AQ3289" i="6" l="1"/>
  <c r="FI265" i="7"/>
  <c r="AT59" i="7" s="1"/>
  <c r="FH266" i="7"/>
  <c r="AJ3293" i="6"/>
  <c r="AK3292" i="6"/>
  <c r="AL3292" i="6"/>
  <c r="BB3292" i="6"/>
  <c r="BA3293" i="6"/>
  <c r="AS3292" i="6"/>
  <c r="AT3291" i="6"/>
  <c r="AV3292" i="6"/>
  <c r="AX3291" i="6"/>
  <c r="AW3291" i="6"/>
  <c r="AO3290" i="6"/>
  <c r="AR3290" i="6" s="1"/>
  <c r="AN3291" i="6"/>
  <c r="AP3290" i="6"/>
  <c r="AQ3290" i="6" l="1"/>
  <c r="FI266" i="7"/>
  <c r="AU59" i="7" s="1"/>
  <c r="FH271" i="7"/>
  <c r="BA3294" i="6"/>
  <c r="BB3293" i="6"/>
  <c r="AT3292" i="6"/>
  <c r="AS3293" i="6"/>
  <c r="AL3293" i="6"/>
  <c r="AJ3294" i="6"/>
  <c r="AK3293" i="6"/>
  <c r="AV3293" i="6"/>
  <c r="AX3292" i="6"/>
  <c r="AW3292" i="6"/>
  <c r="AN3292" i="6"/>
  <c r="AP3291" i="6"/>
  <c r="AO3291" i="6"/>
  <c r="AR3291" i="6" s="1"/>
  <c r="AQ3291" i="6" l="1"/>
  <c r="FI271" i="7"/>
  <c r="AZ59" i="7" s="1"/>
  <c r="FH272" i="7"/>
  <c r="AK3294" i="6"/>
  <c r="AL3294" i="6"/>
  <c r="AJ3295" i="6"/>
  <c r="AT3293" i="6"/>
  <c r="AS3294" i="6"/>
  <c r="BA3295" i="6"/>
  <c r="BB3294" i="6"/>
  <c r="AW3293" i="6"/>
  <c r="AV3294" i="6"/>
  <c r="AX3293" i="6"/>
  <c r="AN3293" i="6"/>
  <c r="AP3292" i="6"/>
  <c r="AO3292" i="6"/>
  <c r="AR3292" i="6" s="1"/>
  <c r="AQ3292" i="6" l="1"/>
  <c r="FI272" i="7"/>
  <c r="BA59" i="7" s="1"/>
  <c r="FH273" i="7"/>
  <c r="BA3296" i="6"/>
  <c r="BB3295" i="6"/>
  <c r="AJ3296" i="6"/>
  <c r="AK3295" i="6"/>
  <c r="AL3295" i="6"/>
  <c r="AT3294" i="6"/>
  <c r="AS3295" i="6"/>
  <c r="AV3295" i="6"/>
  <c r="AX3294" i="6"/>
  <c r="AW3294" i="6"/>
  <c r="AN3294" i="6"/>
  <c r="AP3293" i="6"/>
  <c r="AO3293" i="6"/>
  <c r="AR3293" i="6" s="1"/>
  <c r="AQ3293" i="6" l="1"/>
  <c r="FH274" i="7"/>
  <c r="FI273" i="7"/>
  <c r="BB59" i="7" s="1"/>
  <c r="AS3296" i="6"/>
  <c r="AT3295" i="6"/>
  <c r="AK3296" i="6"/>
  <c r="AJ3297" i="6"/>
  <c r="AL3296" i="6"/>
  <c r="BB3296" i="6"/>
  <c r="BA3297" i="6"/>
  <c r="AV3296" i="6"/>
  <c r="AX3295" i="6"/>
  <c r="AW3295" i="6"/>
  <c r="AO3294" i="6"/>
  <c r="AR3294" i="6" s="1"/>
  <c r="AN3295" i="6"/>
  <c r="AP3294" i="6"/>
  <c r="AQ3294" i="6" l="1"/>
  <c r="FI274" i="7"/>
  <c r="BC59" i="7" s="1"/>
  <c r="FH275" i="7"/>
  <c r="BB3297" i="6"/>
  <c r="BA3298" i="6"/>
  <c r="AL3297" i="6"/>
  <c r="AJ3298" i="6"/>
  <c r="AK3297" i="6"/>
  <c r="AS3297" i="6"/>
  <c r="AT3296" i="6"/>
  <c r="AV3297" i="6"/>
  <c r="AX3296" i="6"/>
  <c r="AW3296" i="6"/>
  <c r="AN3296" i="6"/>
  <c r="AP3295" i="6"/>
  <c r="AO3295" i="6"/>
  <c r="AR3295" i="6" s="1"/>
  <c r="AQ3295" i="6" l="1"/>
  <c r="FI275" i="7"/>
  <c r="BD59" i="7" s="1"/>
  <c r="FH276" i="7"/>
  <c r="AS3298" i="6"/>
  <c r="AT3297" i="6"/>
  <c r="AL3298" i="6"/>
  <c r="AK3298" i="6"/>
  <c r="AJ3299" i="6"/>
  <c r="BB3298" i="6"/>
  <c r="BA3299" i="6"/>
  <c r="AW3297" i="6"/>
  <c r="AV3298" i="6"/>
  <c r="AX3297" i="6"/>
  <c r="AN3297" i="6"/>
  <c r="AP3296" i="6"/>
  <c r="AO3296" i="6"/>
  <c r="AR3296" i="6" s="1"/>
  <c r="AQ3296" i="6" l="1"/>
  <c r="FI276" i="7"/>
  <c r="BE59" i="7" s="1"/>
  <c r="FH277" i="7"/>
  <c r="BB3299" i="6"/>
  <c r="BA3300" i="6"/>
  <c r="AK3299" i="6"/>
  <c r="AJ3300" i="6"/>
  <c r="AL3299" i="6"/>
  <c r="AS3299" i="6"/>
  <c r="AT3298" i="6"/>
  <c r="AV3299" i="6"/>
  <c r="AX3298" i="6"/>
  <c r="AW3298" i="6"/>
  <c r="AN3298" i="6"/>
  <c r="AP3297" i="6"/>
  <c r="AO3297" i="6"/>
  <c r="AR3297" i="6" s="1"/>
  <c r="AQ3297" i="6" l="1"/>
  <c r="FI277" i="7"/>
  <c r="BF59" i="7" s="1"/>
  <c r="FH278" i="7"/>
  <c r="BA3301" i="6"/>
  <c r="BB3300" i="6"/>
  <c r="AT3299" i="6"/>
  <c r="AS3300" i="6"/>
  <c r="AL3300" i="6"/>
  <c r="AJ3301" i="6"/>
  <c r="AK3300" i="6"/>
  <c r="AV3300" i="6"/>
  <c r="AX3299" i="6"/>
  <c r="AW3299" i="6"/>
  <c r="AO3298" i="6"/>
  <c r="AR3298" i="6" s="1"/>
  <c r="AN3299" i="6"/>
  <c r="AP3298" i="6"/>
  <c r="AQ3298" i="6" l="1"/>
  <c r="FI278" i="7"/>
  <c r="BG59" i="7" s="1"/>
  <c r="FH279" i="7"/>
  <c r="AK3301" i="6"/>
  <c r="AJ3302" i="6"/>
  <c r="AL3301" i="6"/>
  <c r="AT3300" i="6"/>
  <c r="AS3301" i="6"/>
  <c r="BB3301" i="6"/>
  <c r="BA3302" i="6"/>
  <c r="AV3301" i="6"/>
  <c r="AX3300" i="6"/>
  <c r="AW3300" i="6"/>
  <c r="AN3300" i="6"/>
  <c r="AP3299" i="6"/>
  <c r="AO3299" i="6"/>
  <c r="AR3299" i="6" s="1"/>
  <c r="AQ3299" i="6" l="1"/>
  <c r="FI279" i="7"/>
  <c r="BH59" i="7" s="1"/>
  <c r="FH280" i="7"/>
  <c r="BA3303" i="6"/>
  <c r="BB3302" i="6"/>
  <c r="AS3302" i="6"/>
  <c r="AT3301" i="6"/>
  <c r="AK3302" i="6"/>
  <c r="AJ3303" i="6"/>
  <c r="AL3302" i="6"/>
  <c r="AW3301" i="6"/>
  <c r="AV3302" i="6"/>
  <c r="AX3301" i="6"/>
  <c r="AN3301" i="6"/>
  <c r="AP3300" i="6"/>
  <c r="AO3300" i="6"/>
  <c r="AR3300" i="6" s="1"/>
  <c r="AQ3300" i="6" l="1"/>
  <c r="FI280" i="7"/>
  <c r="BI59" i="7" s="1"/>
  <c r="FH281" i="7"/>
  <c r="AT3302" i="6"/>
  <c r="AS3303" i="6"/>
  <c r="AL3303" i="6"/>
  <c r="AJ3304" i="6"/>
  <c r="AK3303" i="6"/>
  <c r="BB3303" i="6"/>
  <c r="BA3304" i="6"/>
  <c r="AV3303" i="6"/>
  <c r="AX3302" i="6"/>
  <c r="AW3302" i="6"/>
  <c r="AN3302" i="6"/>
  <c r="AP3301" i="6"/>
  <c r="AO3301" i="6"/>
  <c r="AR3301" i="6" s="1"/>
  <c r="AQ3301" i="6" l="1"/>
  <c r="FI281" i="7"/>
  <c r="BJ59" i="7" s="1"/>
  <c r="FH282" i="7"/>
  <c r="BA3305" i="6"/>
  <c r="BB3304" i="6"/>
  <c r="AS3304" i="6"/>
  <c r="AT3303" i="6"/>
  <c r="AJ3305" i="6"/>
  <c r="AK3304" i="6"/>
  <c r="AL3304" i="6"/>
  <c r="AV3304" i="6"/>
  <c r="AX3303" i="6"/>
  <c r="AW3303" i="6"/>
  <c r="AO3302" i="6"/>
  <c r="AR3302" i="6" s="1"/>
  <c r="AN3303" i="6"/>
  <c r="AP3302" i="6"/>
  <c r="AQ3302" i="6" l="1"/>
  <c r="FI282" i="7"/>
  <c r="BK59" i="7" s="1"/>
  <c r="FH283" i="7"/>
  <c r="AK3305" i="6"/>
  <c r="AJ3306" i="6"/>
  <c r="AL3305" i="6"/>
  <c r="AS3305" i="6"/>
  <c r="AT3304" i="6"/>
  <c r="BB3305" i="6"/>
  <c r="BA3306" i="6"/>
  <c r="AV3305" i="6"/>
  <c r="AX3304" i="6"/>
  <c r="AW3304" i="6"/>
  <c r="AN3304" i="6"/>
  <c r="AP3303" i="6"/>
  <c r="AO3303" i="6"/>
  <c r="AR3303" i="6" s="1"/>
  <c r="AQ3303" i="6" l="1"/>
  <c r="FI283" i="7"/>
  <c r="AR60" i="7" s="1"/>
  <c r="FH284" i="7"/>
  <c r="BB3306" i="6"/>
  <c r="BA3307" i="6"/>
  <c r="AT3305" i="6"/>
  <c r="AS3306" i="6"/>
  <c r="AJ3307" i="6"/>
  <c r="AK3306" i="6"/>
  <c r="AL3306" i="6"/>
  <c r="AW3305" i="6"/>
  <c r="AV3306" i="6"/>
  <c r="AX3305" i="6"/>
  <c r="AN3305" i="6"/>
  <c r="AP3304" i="6"/>
  <c r="AO3304" i="6"/>
  <c r="AR3304" i="6" s="1"/>
  <c r="AQ3304" i="6" l="1"/>
  <c r="FI284" i="7"/>
  <c r="AS60" i="7" s="1"/>
  <c r="FH285" i="7"/>
  <c r="AK3307" i="6"/>
  <c r="AL3307" i="6"/>
  <c r="AJ3308" i="6"/>
  <c r="BA3308" i="6"/>
  <c r="BB3307" i="6"/>
  <c r="AT3306" i="6"/>
  <c r="AS3307" i="6"/>
  <c r="AV3307" i="6"/>
  <c r="AX3306" i="6"/>
  <c r="AW3306" i="6"/>
  <c r="AN3306" i="6"/>
  <c r="AP3305" i="6"/>
  <c r="AO3305" i="6"/>
  <c r="AR3305" i="6" s="1"/>
  <c r="AQ3305" i="6" l="1"/>
  <c r="FI285" i="7"/>
  <c r="AT60" i="7" s="1"/>
  <c r="FH286" i="7"/>
  <c r="AL3308" i="6"/>
  <c r="AJ3309" i="6"/>
  <c r="AK3308" i="6"/>
  <c r="AS3308" i="6"/>
  <c r="AT3307" i="6"/>
  <c r="BA3309" i="6"/>
  <c r="BB3308" i="6"/>
  <c r="AV3308" i="6"/>
  <c r="AX3307" i="6"/>
  <c r="AW3307" i="6"/>
  <c r="AO3306" i="6"/>
  <c r="AR3306" i="6" s="1"/>
  <c r="AN3307" i="6"/>
  <c r="AP3306" i="6"/>
  <c r="AQ3306" i="6" l="1"/>
  <c r="FI286" i="7"/>
  <c r="AU60" i="7" s="1"/>
  <c r="FH291" i="7"/>
  <c r="AJ3310" i="6"/>
  <c r="AK3309" i="6"/>
  <c r="AL3309" i="6"/>
  <c r="BB3309" i="6"/>
  <c r="BA3310" i="6"/>
  <c r="AT3308" i="6"/>
  <c r="AS3309" i="6"/>
  <c r="AV3309" i="6"/>
  <c r="AX3308" i="6"/>
  <c r="AW3308" i="6"/>
  <c r="AN3308" i="6"/>
  <c r="AP3307" i="6"/>
  <c r="AO3307" i="6"/>
  <c r="AR3307" i="6" s="1"/>
  <c r="AQ3307" i="6" l="1"/>
  <c r="FI291" i="7"/>
  <c r="AZ60" i="7" s="1"/>
  <c r="FH292" i="7"/>
  <c r="AT3309" i="6"/>
  <c r="AS3310" i="6"/>
  <c r="BA3311" i="6"/>
  <c r="BB3310" i="6"/>
  <c r="AJ3311" i="6"/>
  <c r="AL3310" i="6"/>
  <c r="AK3310" i="6"/>
  <c r="AW3309" i="6"/>
  <c r="AV3310" i="6"/>
  <c r="AX3309" i="6"/>
  <c r="AN3309" i="6"/>
  <c r="AP3308" i="6"/>
  <c r="AO3308" i="6"/>
  <c r="AR3308" i="6" s="1"/>
  <c r="AQ3308" i="6" l="1"/>
  <c r="FI292" i="7"/>
  <c r="BA60" i="7" s="1"/>
  <c r="FH293" i="7"/>
  <c r="BB3311" i="6"/>
  <c r="BA3312" i="6"/>
  <c r="AL3311" i="6"/>
  <c r="AK3311" i="6"/>
  <c r="AJ3312" i="6"/>
  <c r="AT3310" i="6"/>
  <c r="AS3311" i="6"/>
  <c r="AV3311" i="6"/>
  <c r="AX3310" i="6"/>
  <c r="AW3310" i="6"/>
  <c r="AN3310" i="6"/>
  <c r="AP3309" i="6"/>
  <c r="AO3309" i="6"/>
  <c r="AR3309" i="6" s="1"/>
  <c r="AQ3309" i="6" l="1"/>
  <c r="FI293" i="7"/>
  <c r="BB60" i="7" s="1"/>
  <c r="FH294" i="7"/>
  <c r="AJ3313" i="6"/>
  <c r="AK3312" i="6"/>
  <c r="AL3312" i="6"/>
  <c r="AS3312" i="6"/>
  <c r="AT3311" i="6"/>
  <c r="BB3312" i="6"/>
  <c r="BA3313" i="6"/>
  <c r="AV3312" i="6"/>
  <c r="AX3311" i="6"/>
  <c r="AW3311" i="6"/>
  <c r="AO3310" i="6"/>
  <c r="AR3310" i="6" s="1"/>
  <c r="AN3311" i="6"/>
  <c r="AP3310" i="6"/>
  <c r="AQ3310" i="6" l="1"/>
  <c r="FI294" i="7"/>
  <c r="BC60" i="7" s="1"/>
  <c r="FH295" i="7"/>
  <c r="BB3313" i="6"/>
  <c r="BA3314" i="6"/>
  <c r="AS3313" i="6"/>
  <c r="AT3312" i="6"/>
  <c r="AL3313" i="6"/>
  <c r="AJ3314" i="6"/>
  <c r="AK3313" i="6"/>
  <c r="AV3313" i="6"/>
  <c r="AX3312" i="6"/>
  <c r="AW3312" i="6"/>
  <c r="AN3312" i="6"/>
  <c r="AP3311" i="6"/>
  <c r="AO3311" i="6"/>
  <c r="AR3311" i="6" s="1"/>
  <c r="AQ3311" i="6" l="1"/>
  <c r="FI295" i="7"/>
  <c r="BD60" i="7" s="1"/>
  <c r="FH296" i="7"/>
  <c r="AK3314" i="6"/>
  <c r="AJ3315" i="6"/>
  <c r="AL3314" i="6"/>
  <c r="AS3314" i="6"/>
  <c r="AT3313" i="6"/>
  <c r="BB3314" i="6"/>
  <c r="BA3315" i="6"/>
  <c r="AW3313" i="6"/>
  <c r="AV3314" i="6"/>
  <c r="AX3313" i="6"/>
  <c r="AN3313" i="6"/>
  <c r="AP3312" i="6"/>
  <c r="AO3312" i="6"/>
  <c r="AR3312" i="6" s="1"/>
  <c r="AQ3312" i="6" l="1"/>
  <c r="FI296" i="7"/>
  <c r="BE60" i="7" s="1"/>
  <c r="FH297" i="7"/>
  <c r="BA3316" i="6"/>
  <c r="BB3315" i="6"/>
  <c r="AT3314" i="6"/>
  <c r="AS3315" i="6"/>
  <c r="AK3315" i="6"/>
  <c r="AL3315" i="6"/>
  <c r="AJ3316" i="6"/>
  <c r="AV3315" i="6"/>
  <c r="AX3314" i="6"/>
  <c r="AW3314" i="6"/>
  <c r="AN3314" i="6"/>
  <c r="AP3313" i="6"/>
  <c r="AO3313" i="6"/>
  <c r="AR3313" i="6" s="1"/>
  <c r="AQ3313" i="6" l="1"/>
  <c r="FI297" i="7"/>
  <c r="BF60" i="7" s="1"/>
  <c r="FH298" i="7"/>
  <c r="AJ3317" i="6"/>
  <c r="AK3316" i="6"/>
  <c r="AL3316" i="6"/>
  <c r="AS3316" i="6"/>
  <c r="AT3315" i="6"/>
  <c r="BB3316" i="6"/>
  <c r="BA3317" i="6"/>
  <c r="AV3316" i="6"/>
  <c r="AX3315" i="6"/>
  <c r="AW3315" i="6"/>
  <c r="AO3314" i="6"/>
  <c r="AR3314" i="6" s="1"/>
  <c r="AN3315" i="6"/>
  <c r="AP3314" i="6"/>
  <c r="AQ3314" i="6" l="1"/>
  <c r="FI298" i="7"/>
  <c r="BG60" i="7" s="1"/>
  <c r="FH299" i="7"/>
  <c r="BA3318" i="6"/>
  <c r="BB3317" i="6"/>
  <c r="AT3316" i="6"/>
  <c r="AS3317" i="6"/>
  <c r="AK3317" i="6"/>
  <c r="AL3317" i="6"/>
  <c r="AJ3318" i="6"/>
  <c r="AV3317" i="6"/>
  <c r="AX3316" i="6"/>
  <c r="AW3316" i="6"/>
  <c r="AN3316" i="6"/>
  <c r="AP3315" i="6"/>
  <c r="AO3315" i="6"/>
  <c r="AR3315" i="6" s="1"/>
  <c r="AQ3315" i="6" l="1"/>
  <c r="FI299" i="7"/>
  <c r="BH60" i="7" s="1"/>
  <c r="FH300" i="7"/>
  <c r="AK3318" i="6"/>
  <c r="AJ3319" i="6"/>
  <c r="AL3318" i="6"/>
  <c r="AT3317" i="6"/>
  <c r="AS3318" i="6"/>
  <c r="BB3318" i="6"/>
  <c r="BA3319" i="6"/>
  <c r="AW3317" i="6"/>
  <c r="AV3318" i="6"/>
  <c r="AX3317" i="6"/>
  <c r="AN3317" i="6"/>
  <c r="AP3316" i="6"/>
  <c r="AO3316" i="6"/>
  <c r="AR3316" i="6" s="1"/>
  <c r="AQ3316" i="6" l="1"/>
  <c r="FI300" i="7"/>
  <c r="BI60" i="7" s="1"/>
  <c r="FH301" i="7"/>
  <c r="BA3320" i="6"/>
  <c r="BB3319" i="6"/>
  <c r="AK3319" i="6"/>
  <c r="AL3319" i="6"/>
  <c r="AJ3320" i="6"/>
  <c r="AT3318" i="6"/>
  <c r="AS3319" i="6"/>
  <c r="AV3319" i="6"/>
  <c r="AX3318" i="6"/>
  <c r="AW3318" i="6"/>
  <c r="AN3318" i="6"/>
  <c r="AP3317" i="6"/>
  <c r="AO3317" i="6"/>
  <c r="AR3317" i="6" s="1"/>
  <c r="AQ3317" i="6" l="1"/>
  <c r="FI301" i="7"/>
  <c r="BJ60" i="7" s="1"/>
  <c r="FH302" i="7"/>
  <c r="AS3320" i="6"/>
  <c r="AT3319" i="6"/>
  <c r="AJ3321" i="6"/>
  <c r="AL3320" i="6"/>
  <c r="AK3320" i="6"/>
  <c r="BA3321" i="6"/>
  <c r="BB3320" i="6"/>
  <c r="AV3320" i="6"/>
  <c r="AX3319" i="6"/>
  <c r="AW3319" i="6"/>
  <c r="AO3318" i="6"/>
  <c r="AR3318" i="6" s="1"/>
  <c r="AN3319" i="6"/>
  <c r="AP3318" i="6"/>
  <c r="AQ3318" i="6" l="1"/>
  <c r="FI302" i="7"/>
  <c r="BK60" i="7" s="1"/>
  <c r="FH303" i="7"/>
  <c r="AJ3322" i="6"/>
  <c r="AK3321" i="6"/>
  <c r="AL3321" i="6"/>
  <c r="BB3321" i="6"/>
  <c r="BA3322" i="6"/>
  <c r="AT3320" i="6"/>
  <c r="AS3321" i="6"/>
  <c r="AV3321" i="6"/>
  <c r="AX3320" i="6"/>
  <c r="AW3320" i="6"/>
  <c r="AN3320" i="6"/>
  <c r="AP3319" i="6"/>
  <c r="AO3319" i="6"/>
  <c r="AR3319" i="6" s="1"/>
  <c r="AQ3319" i="6" l="1"/>
  <c r="FI303" i="7"/>
  <c r="AR61" i="7" s="1"/>
  <c r="FH304" i="7"/>
  <c r="AS3322" i="6"/>
  <c r="AT3321" i="6"/>
  <c r="BA3323" i="6"/>
  <c r="BB3322" i="6"/>
  <c r="AJ3323" i="6"/>
  <c r="AL3322" i="6"/>
  <c r="AK3322" i="6"/>
  <c r="AW3321" i="6"/>
  <c r="AV3322" i="6"/>
  <c r="AX3321" i="6"/>
  <c r="AN3321" i="6"/>
  <c r="AP3320" i="6"/>
  <c r="AO3320" i="6"/>
  <c r="AR3320" i="6" s="1"/>
  <c r="AQ3320" i="6" l="1"/>
  <c r="FI304" i="7"/>
  <c r="AS61" i="7" s="1"/>
  <c r="FH305" i="7"/>
  <c r="AL3323" i="6"/>
  <c r="AJ3324" i="6"/>
  <c r="AK3323" i="6"/>
  <c r="BB3323" i="6"/>
  <c r="BA3324" i="6"/>
  <c r="AS3323" i="6"/>
  <c r="AT3322" i="6"/>
  <c r="AV3323" i="6"/>
  <c r="AX3322" i="6"/>
  <c r="AW3322" i="6"/>
  <c r="AN3322" i="6"/>
  <c r="AP3321" i="6"/>
  <c r="AO3321" i="6"/>
  <c r="AR3321" i="6" s="1"/>
  <c r="AQ3321" i="6" l="1"/>
  <c r="FH306" i="7"/>
  <c r="FI305" i="7"/>
  <c r="AT61" i="7" s="1"/>
  <c r="AT3323" i="6"/>
  <c r="AS3324" i="6"/>
  <c r="BB3324" i="6"/>
  <c r="BA3325" i="6"/>
  <c r="AJ3325" i="6"/>
  <c r="AL3324" i="6"/>
  <c r="AK3324" i="6"/>
  <c r="AV3324" i="6"/>
  <c r="AX3323" i="6"/>
  <c r="AW3323" i="6"/>
  <c r="AO3322" i="6"/>
  <c r="AR3322" i="6" s="1"/>
  <c r="AN3323" i="6"/>
  <c r="AP3322" i="6"/>
  <c r="AQ3322" i="6" l="1"/>
  <c r="FI306" i="7"/>
  <c r="AU61" i="7" s="1"/>
  <c r="FH311" i="7"/>
  <c r="AL3325" i="6"/>
  <c r="AJ3326" i="6"/>
  <c r="AK3325" i="6"/>
  <c r="AS3325" i="6"/>
  <c r="AT3324" i="6"/>
  <c r="BA3326" i="6"/>
  <c r="BB3325" i="6"/>
  <c r="AV3325" i="6"/>
  <c r="AX3324" i="6"/>
  <c r="AW3324" i="6"/>
  <c r="AN3324" i="6"/>
  <c r="AP3323" i="6"/>
  <c r="AO3323" i="6"/>
  <c r="AR3323" i="6" s="1"/>
  <c r="AQ3323" i="6" l="1"/>
  <c r="FI311" i="7"/>
  <c r="AZ61" i="7" s="1"/>
  <c r="FH312" i="7"/>
  <c r="BB3326" i="6"/>
  <c r="BA3327" i="6"/>
  <c r="AJ3327" i="6"/>
  <c r="AK3326" i="6"/>
  <c r="AL3326" i="6"/>
  <c r="AT3325" i="6"/>
  <c r="AS3326" i="6"/>
  <c r="AW3325" i="6"/>
  <c r="AV3326" i="6"/>
  <c r="AX3325" i="6"/>
  <c r="AN3325" i="6"/>
  <c r="AP3324" i="6"/>
  <c r="AO3324" i="6"/>
  <c r="AR3324" i="6" s="1"/>
  <c r="AQ3324" i="6" l="1"/>
  <c r="FI312" i="7"/>
  <c r="BA61" i="7" s="1"/>
  <c r="FH313" i="7"/>
  <c r="AT3326" i="6"/>
  <c r="AS3327" i="6"/>
  <c r="AL3327" i="6"/>
  <c r="AJ3328" i="6"/>
  <c r="AK3327" i="6"/>
  <c r="BB3327" i="6"/>
  <c r="BA3328" i="6"/>
  <c r="AV3327" i="6"/>
  <c r="AX3326" i="6"/>
  <c r="AW3326" i="6"/>
  <c r="AN3326" i="6"/>
  <c r="AP3325" i="6"/>
  <c r="AO3325" i="6"/>
  <c r="AR3325" i="6" s="1"/>
  <c r="AQ3325" i="6" l="1"/>
  <c r="FI313" i="7"/>
  <c r="BB61" i="7" s="1"/>
  <c r="FH314" i="7"/>
  <c r="AJ3329" i="6"/>
  <c r="AK3328" i="6"/>
  <c r="AL3328" i="6"/>
  <c r="BA3329" i="6"/>
  <c r="BB3328" i="6"/>
  <c r="AT3327" i="6"/>
  <c r="AS3328" i="6"/>
  <c r="AV3328" i="6"/>
  <c r="AX3327" i="6"/>
  <c r="AW3327" i="6"/>
  <c r="AO3326" i="6"/>
  <c r="AR3326" i="6" s="1"/>
  <c r="AN3327" i="6"/>
  <c r="AP3326" i="6"/>
  <c r="AQ3326" i="6" l="1"/>
  <c r="FI314" i="7"/>
  <c r="BC61" i="7" s="1"/>
  <c r="FH315" i="7"/>
  <c r="AT3328" i="6"/>
  <c r="AS3329" i="6"/>
  <c r="BB3329" i="6"/>
  <c r="BA3330" i="6"/>
  <c r="AJ3330" i="6"/>
  <c r="AL3329" i="6"/>
  <c r="AK3329" i="6"/>
  <c r="AV3329" i="6"/>
  <c r="AX3328" i="6"/>
  <c r="AW3328" i="6"/>
  <c r="AN3328" i="6"/>
  <c r="AP3327" i="6"/>
  <c r="AO3327" i="6"/>
  <c r="AR3327" i="6" s="1"/>
  <c r="AQ3327" i="6" l="1"/>
  <c r="FI315" i="7"/>
  <c r="BD61" i="7" s="1"/>
  <c r="FH316" i="7"/>
  <c r="AJ3331" i="6"/>
  <c r="AL3330" i="6"/>
  <c r="AK3330" i="6"/>
  <c r="AT3329" i="6"/>
  <c r="AS3330" i="6"/>
  <c r="BB3330" i="6"/>
  <c r="BA3331" i="6"/>
  <c r="AW3329" i="6"/>
  <c r="AV3330" i="6"/>
  <c r="AX3329" i="6"/>
  <c r="AN3329" i="6"/>
  <c r="AP3328" i="6"/>
  <c r="AO3328" i="6"/>
  <c r="AR3328" i="6" s="1"/>
  <c r="AQ3328" i="6" l="1"/>
  <c r="FI316" i="7"/>
  <c r="BE61" i="7" s="1"/>
  <c r="FH317" i="7"/>
  <c r="BB3331" i="6"/>
  <c r="BA3332" i="6"/>
  <c r="AT3330" i="6"/>
  <c r="AS3331" i="6"/>
  <c r="AJ3332" i="6"/>
  <c r="AK3331" i="6"/>
  <c r="AL3331" i="6"/>
  <c r="AV3331" i="6"/>
  <c r="AX3330" i="6"/>
  <c r="AW3330" i="6"/>
  <c r="AN3330" i="6"/>
  <c r="AP3329" i="6"/>
  <c r="AO3329" i="6"/>
  <c r="AR3329" i="6" s="1"/>
  <c r="AQ3329" i="6" l="1"/>
  <c r="FH318" i="7"/>
  <c r="FI317" i="7"/>
  <c r="BF61" i="7" s="1"/>
  <c r="AJ3333" i="6"/>
  <c r="AK3332" i="6"/>
  <c r="AL3332" i="6"/>
  <c r="BB3332" i="6"/>
  <c r="BA3333" i="6"/>
  <c r="AT3331" i="6"/>
  <c r="AS3332" i="6"/>
  <c r="AV3332" i="6"/>
  <c r="AX3331" i="6"/>
  <c r="AW3331" i="6"/>
  <c r="AO3330" i="6"/>
  <c r="AR3330" i="6" s="1"/>
  <c r="AN3331" i="6"/>
  <c r="AP3330" i="6"/>
  <c r="AQ3330" i="6" l="1"/>
  <c r="FI318" i="7"/>
  <c r="BG61" i="7" s="1"/>
  <c r="FH319" i="7"/>
  <c r="AT3332" i="6"/>
  <c r="AS3333" i="6"/>
  <c r="BB3333" i="6"/>
  <c r="BA3334" i="6"/>
  <c r="AK3333" i="6"/>
  <c r="AJ3334" i="6"/>
  <c r="AL3333" i="6"/>
  <c r="AV3333" i="6"/>
  <c r="AX3332" i="6"/>
  <c r="AW3332" i="6"/>
  <c r="AN3332" i="6"/>
  <c r="AP3331" i="6"/>
  <c r="AO3331" i="6"/>
  <c r="AR3331" i="6" s="1"/>
  <c r="AQ3331" i="6" l="1"/>
  <c r="FI319" i="7"/>
  <c r="BH61" i="7" s="1"/>
  <c r="FH320" i="7"/>
  <c r="AK3334" i="6"/>
  <c r="AJ3335" i="6"/>
  <c r="AL3334" i="6"/>
  <c r="AT3333" i="6"/>
  <c r="AS3334" i="6"/>
  <c r="BB3334" i="6"/>
  <c r="BA3335" i="6"/>
  <c r="AW3333" i="6"/>
  <c r="AV3334" i="6"/>
  <c r="AX3333" i="6"/>
  <c r="AN3333" i="6"/>
  <c r="AP3332" i="6"/>
  <c r="AO3332" i="6"/>
  <c r="AR3332" i="6" s="1"/>
  <c r="AQ3332" i="6" l="1"/>
  <c r="FI320" i="7"/>
  <c r="BI61" i="7" s="1"/>
  <c r="FH321" i="7"/>
  <c r="AS3335" i="6"/>
  <c r="AT3334" i="6"/>
  <c r="BA3336" i="6"/>
  <c r="BB3335" i="6"/>
  <c r="AJ3336" i="6"/>
  <c r="AL3335" i="6"/>
  <c r="AK3335" i="6"/>
  <c r="AV3335" i="6"/>
  <c r="AX3334" i="6"/>
  <c r="AW3334" i="6"/>
  <c r="AN3334" i="6"/>
  <c r="AP3333" i="6"/>
  <c r="AO3333" i="6"/>
  <c r="AR3333" i="6" s="1"/>
  <c r="AQ3333" i="6" l="1"/>
  <c r="FI321" i="7"/>
  <c r="BJ61" i="7" s="1"/>
  <c r="FH322" i="7"/>
  <c r="BA3337" i="6"/>
  <c r="BB3336" i="6"/>
  <c r="AL3336" i="6"/>
  <c r="AJ3337" i="6"/>
  <c r="AK3336" i="6"/>
  <c r="AS3336" i="6"/>
  <c r="AT3335" i="6"/>
  <c r="AV3336" i="6"/>
  <c r="AX3335" i="6"/>
  <c r="AW3335" i="6"/>
  <c r="AO3334" i="6"/>
  <c r="AR3334" i="6" s="1"/>
  <c r="AN3335" i="6"/>
  <c r="AP3334" i="6"/>
  <c r="AQ3334" i="6" l="1"/>
  <c r="FI322" i="7"/>
  <c r="BK61" i="7" s="1"/>
  <c r="FH323" i="7"/>
  <c r="AT3336" i="6"/>
  <c r="AS3337" i="6"/>
  <c r="AL3337" i="6"/>
  <c r="AK3337" i="6"/>
  <c r="AJ3338" i="6"/>
  <c r="BA3338" i="6"/>
  <c r="BB3337" i="6"/>
  <c r="AV3337" i="6"/>
  <c r="AX3336" i="6"/>
  <c r="AW3336" i="6"/>
  <c r="AN3336" i="6"/>
  <c r="AP3335" i="6"/>
  <c r="AO3335" i="6"/>
  <c r="AR3335" i="6" s="1"/>
  <c r="AQ3335" i="6" l="1"/>
  <c r="FI323" i="7"/>
  <c r="AR62" i="7" s="1"/>
  <c r="FH324" i="7"/>
  <c r="BB3338" i="6"/>
  <c r="BA3339" i="6"/>
  <c r="AL3338" i="6"/>
  <c r="AJ3339" i="6"/>
  <c r="AK3338" i="6"/>
  <c r="AT3337" i="6"/>
  <c r="AS3338" i="6"/>
  <c r="AW3337" i="6"/>
  <c r="AV3338" i="6"/>
  <c r="AX3337" i="6"/>
  <c r="AN3337" i="6"/>
  <c r="AP3336" i="6"/>
  <c r="AO3336" i="6"/>
  <c r="AR3336" i="6" s="1"/>
  <c r="AQ3336" i="6" l="1"/>
  <c r="FI324" i="7"/>
  <c r="AS62" i="7" s="1"/>
  <c r="FH325" i="7"/>
  <c r="AT3338" i="6"/>
  <c r="AS3339" i="6"/>
  <c r="BB3339" i="6"/>
  <c r="BA3340" i="6"/>
  <c r="AJ3340" i="6"/>
  <c r="AL3339" i="6"/>
  <c r="AK3339" i="6"/>
  <c r="AV3339" i="6"/>
  <c r="AX3338" i="6"/>
  <c r="AW3338" i="6"/>
  <c r="AN3338" i="6"/>
  <c r="AP3337" i="6"/>
  <c r="AO3337" i="6"/>
  <c r="AR3337" i="6" s="1"/>
  <c r="AQ3337" i="6" l="1"/>
  <c r="FI325" i="7"/>
  <c r="AT62" i="7" s="1"/>
  <c r="FH326" i="7"/>
  <c r="AL3340" i="6"/>
  <c r="AK3340" i="6"/>
  <c r="AJ3341" i="6"/>
  <c r="BB3340" i="6"/>
  <c r="BA3341" i="6"/>
  <c r="AS3340" i="6"/>
  <c r="AT3339" i="6"/>
  <c r="AV3340" i="6"/>
  <c r="AX3339" i="6"/>
  <c r="AW3339" i="6"/>
  <c r="AO3338" i="6"/>
  <c r="AR3338" i="6" s="1"/>
  <c r="AN3339" i="6"/>
  <c r="AP3338" i="6"/>
  <c r="AQ3338" i="6" l="1"/>
  <c r="FI326" i="7"/>
  <c r="AU62" i="7" s="1"/>
  <c r="FH331" i="7"/>
  <c r="AL3341" i="6"/>
  <c r="AK3341" i="6"/>
  <c r="AJ3342" i="6"/>
  <c r="BB3341" i="6"/>
  <c r="BA3342" i="6"/>
  <c r="AT3340" i="6"/>
  <c r="AS3341" i="6"/>
  <c r="AV3341" i="6"/>
  <c r="AX3340" i="6"/>
  <c r="AW3340" i="6"/>
  <c r="AN3340" i="6"/>
  <c r="AP3339" i="6"/>
  <c r="AO3339" i="6"/>
  <c r="AR3339" i="6" s="1"/>
  <c r="AQ3339" i="6" l="1"/>
  <c r="FI331" i="7"/>
  <c r="AZ62" i="7" s="1"/>
  <c r="FH332" i="7"/>
  <c r="AS3342" i="6"/>
  <c r="AT3341" i="6"/>
  <c r="BA3343" i="6"/>
  <c r="BB3342" i="6"/>
  <c r="AK3342" i="6"/>
  <c r="AL3342" i="6"/>
  <c r="AJ3343" i="6"/>
  <c r="AW3341" i="6"/>
  <c r="AV3342" i="6"/>
  <c r="AX3341" i="6"/>
  <c r="AN3341" i="6"/>
  <c r="AP3340" i="6"/>
  <c r="AO3340" i="6"/>
  <c r="AR3340" i="6" s="1"/>
  <c r="AQ3340" i="6" l="1"/>
  <c r="FI332" i="7"/>
  <c r="BA62" i="7" s="1"/>
  <c r="FH333" i="7"/>
  <c r="AL3343" i="6"/>
  <c r="AK3343" i="6"/>
  <c r="AJ3344" i="6"/>
  <c r="BB3343" i="6"/>
  <c r="BA3344" i="6"/>
  <c r="AS3343" i="6"/>
  <c r="AT3342" i="6"/>
  <c r="AV3343" i="6"/>
  <c r="AX3342" i="6"/>
  <c r="AW3342" i="6"/>
  <c r="AN3342" i="6"/>
  <c r="AP3341" i="6"/>
  <c r="AO3341" i="6"/>
  <c r="AR3341" i="6" s="1"/>
  <c r="AQ3341" i="6" l="1"/>
  <c r="FI333" i="7"/>
  <c r="BB62" i="7" s="1"/>
  <c r="FH334" i="7"/>
  <c r="AS3344" i="6"/>
  <c r="AT3343" i="6"/>
  <c r="BA3345" i="6"/>
  <c r="BB3344" i="6"/>
  <c r="AJ3345" i="6"/>
  <c r="AL3344" i="6"/>
  <c r="AK3344" i="6"/>
  <c r="AV3344" i="6"/>
  <c r="AX3343" i="6"/>
  <c r="AW3343" i="6"/>
  <c r="AO3342" i="6"/>
  <c r="AR3342" i="6" s="1"/>
  <c r="AN3343" i="6"/>
  <c r="AP3342" i="6"/>
  <c r="AQ3342" i="6" l="1"/>
  <c r="FI334" i="7"/>
  <c r="BC62" i="7" s="1"/>
  <c r="FH335" i="7"/>
  <c r="BA3346" i="6"/>
  <c r="BB3345" i="6"/>
  <c r="AL3345" i="6"/>
  <c r="AK3345" i="6"/>
  <c r="AJ3346" i="6"/>
  <c r="AT3344" i="6"/>
  <c r="AS3345" i="6"/>
  <c r="AV3345" i="6"/>
  <c r="AX3344" i="6"/>
  <c r="AW3344" i="6"/>
  <c r="AN3344" i="6"/>
  <c r="AP3343" i="6"/>
  <c r="AO3343" i="6"/>
  <c r="AR3343" i="6" s="1"/>
  <c r="AQ3343" i="6" l="1"/>
  <c r="FI335" i="7"/>
  <c r="BD62" i="7" s="1"/>
  <c r="FH336" i="7"/>
  <c r="AL3346" i="6"/>
  <c r="AK3346" i="6"/>
  <c r="AJ3347" i="6"/>
  <c r="AS3346" i="6"/>
  <c r="AT3345" i="6"/>
  <c r="BB3346" i="6"/>
  <c r="BA3347" i="6"/>
  <c r="AW3345" i="6"/>
  <c r="AV3346" i="6"/>
  <c r="AX3345" i="6"/>
  <c r="AN3345" i="6"/>
  <c r="AP3344" i="6"/>
  <c r="AO3344" i="6"/>
  <c r="AR3344" i="6" s="1"/>
  <c r="AQ3344" i="6" l="1"/>
  <c r="FI336" i="7"/>
  <c r="BE62" i="7" s="1"/>
  <c r="FH337" i="7"/>
  <c r="AK3347" i="6"/>
  <c r="AJ3348" i="6"/>
  <c r="AL3347" i="6"/>
  <c r="BB3347" i="6"/>
  <c r="BA3348" i="6"/>
  <c r="AT3346" i="6"/>
  <c r="AS3347" i="6"/>
  <c r="AV3347" i="6"/>
  <c r="AX3346" i="6"/>
  <c r="AW3346" i="6"/>
  <c r="AN3346" i="6"/>
  <c r="AP3345" i="6"/>
  <c r="AO3345" i="6"/>
  <c r="AR3345" i="6" s="1"/>
  <c r="AQ3345" i="6" l="1"/>
  <c r="FI337" i="7"/>
  <c r="BF62" i="7" s="1"/>
  <c r="FH338" i="7"/>
  <c r="AS3348" i="6"/>
  <c r="AT3347" i="6"/>
  <c r="BB3348" i="6"/>
  <c r="BA3349" i="6"/>
  <c r="AL3348" i="6"/>
  <c r="AK3348" i="6"/>
  <c r="AJ3349" i="6"/>
  <c r="AV3348" i="6"/>
  <c r="AX3347" i="6"/>
  <c r="AW3347" i="6"/>
  <c r="AO3346" i="6"/>
  <c r="AR3346" i="6" s="1"/>
  <c r="AN3347" i="6"/>
  <c r="AP3346" i="6"/>
  <c r="AQ3346" i="6" l="1"/>
  <c r="FI338" i="7"/>
  <c r="BG62" i="7" s="1"/>
  <c r="FH339" i="7"/>
  <c r="AK3349" i="6"/>
  <c r="AL3349" i="6"/>
  <c r="AJ3350" i="6"/>
  <c r="BA3350" i="6"/>
  <c r="BB3349" i="6"/>
  <c r="AS3349" i="6"/>
  <c r="AT3348" i="6"/>
  <c r="AV3349" i="6"/>
  <c r="AX3348" i="6"/>
  <c r="AW3348" i="6"/>
  <c r="AN3348" i="6"/>
  <c r="AP3347" i="6"/>
  <c r="AO3347" i="6"/>
  <c r="AR3347" i="6" s="1"/>
  <c r="AQ3347" i="6" l="1"/>
  <c r="FI339" i="7"/>
  <c r="BH62" i="7" s="1"/>
  <c r="FH340" i="7"/>
  <c r="AT3349" i="6"/>
  <c r="AS3350" i="6"/>
  <c r="AJ3351" i="6"/>
  <c r="AK3350" i="6"/>
  <c r="AL3350" i="6"/>
  <c r="BA3351" i="6"/>
  <c r="BB3350" i="6"/>
  <c r="AW3349" i="6"/>
  <c r="AV3350" i="6"/>
  <c r="AX3349" i="6"/>
  <c r="AN3349" i="6"/>
  <c r="AP3348" i="6"/>
  <c r="AO3348" i="6"/>
  <c r="AR3348" i="6" s="1"/>
  <c r="AQ3348" i="6" l="1"/>
  <c r="FI340" i="7"/>
  <c r="BI62" i="7" s="1"/>
  <c r="FH341" i="7"/>
  <c r="BB3351" i="6"/>
  <c r="BA3352" i="6"/>
  <c r="AJ3352" i="6"/>
  <c r="AK3351" i="6"/>
  <c r="AL3351" i="6"/>
  <c r="AT3350" i="6"/>
  <c r="AS3351" i="6"/>
  <c r="AV3351" i="6"/>
  <c r="AX3350" i="6"/>
  <c r="AW3350" i="6"/>
  <c r="AN3350" i="6"/>
  <c r="AP3349" i="6"/>
  <c r="AO3349" i="6"/>
  <c r="AR3349" i="6" s="1"/>
  <c r="AQ3349" i="6" l="1"/>
  <c r="FI341" i="7"/>
  <c r="BJ62" i="7" s="1"/>
  <c r="FH342" i="7"/>
  <c r="AL3352" i="6"/>
  <c r="AK3352" i="6"/>
  <c r="AJ3353" i="6"/>
  <c r="BA3353" i="6"/>
  <c r="BB3352" i="6"/>
  <c r="AT3351" i="6"/>
  <c r="AS3352" i="6"/>
  <c r="AV3352" i="6"/>
  <c r="AX3351" i="6"/>
  <c r="AW3351" i="6"/>
  <c r="AO3350" i="6"/>
  <c r="AR3350" i="6" s="1"/>
  <c r="AN3351" i="6"/>
  <c r="AP3350" i="6"/>
  <c r="AQ3350" i="6" l="1"/>
  <c r="FI342" i="7"/>
  <c r="BK62" i="7" s="1"/>
  <c r="FH343" i="7"/>
  <c r="AK3353" i="6"/>
  <c r="AL3353" i="6"/>
  <c r="AJ3354" i="6"/>
  <c r="AT3352" i="6"/>
  <c r="AS3353" i="6"/>
  <c r="BB3353" i="6"/>
  <c r="BA3354" i="6"/>
  <c r="AV3353" i="6"/>
  <c r="AX3352" i="6"/>
  <c r="AW3352" i="6"/>
  <c r="AN3352" i="6"/>
  <c r="AP3351" i="6"/>
  <c r="AO3351" i="6"/>
  <c r="AR3351" i="6" s="1"/>
  <c r="AQ3351" i="6" l="1"/>
  <c r="FI343" i="7"/>
  <c r="AR63" i="7" s="1"/>
  <c r="FH344" i="7"/>
  <c r="AL3354" i="6"/>
  <c r="AK3354" i="6"/>
  <c r="AJ3355" i="6"/>
  <c r="AT3353" i="6"/>
  <c r="AS3354" i="6"/>
  <c r="BB3354" i="6"/>
  <c r="BA3355" i="6"/>
  <c r="AW3353" i="6"/>
  <c r="AV3354" i="6"/>
  <c r="AX3353" i="6"/>
  <c r="AN3353" i="6"/>
  <c r="AP3352" i="6"/>
  <c r="AO3352" i="6"/>
  <c r="AR3352" i="6" s="1"/>
  <c r="AQ3352" i="6" l="1"/>
  <c r="FI344" i="7"/>
  <c r="AS63" i="7" s="1"/>
  <c r="FH345" i="7"/>
  <c r="BA3356" i="6"/>
  <c r="BB3355" i="6"/>
  <c r="AL3355" i="6"/>
  <c r="AK3355" i="6"/>
  <c r="AJ3356" i="6"/>
  <c r="AS3355" i="6"/>
  <c r="AT3354" i="6"/>
  <c r="AV3355" i="6"/>
  <c r="AX3354" i="6"/>
  <c r="AW3354" i="6"/>
  <c r="AN3354" i="6"/>
  <c r="AP3353" i="6"/>
  <c r="AO3353" i="6"/>
  <c r="AR3353" i="6" s="1"/>
  <c r="AQ3353" i="6" l="1"/>
  <c r="FI345" i="7"/>
  <c r="AT63" i="7" s="1"/>
  <c r="FH346" i="7"/>
  <c r="AS3356" i="6"/>
  <c r="AT3355" i="6"/>
  <c r="AL3356" i="6"/>
  <c r="AK3356" i="6"/>
  <c r="AJ3357" i="6"/>
  <c r="BB3356" i="6"/>
  <c r="BA3357" i="6"/>
  <c r="AV3356" i="6"/>
  <c r="AX3355" i="6"/>
  <c r="AW3355" i="6"/>
  <c r="AO3354" i="6"/>
  <c r="AR3354" i="6" s="1"/>
  <c r="AN3355" i="6"/>
  <c r="AP3354" i="6"/>
  <c r="AQ3354" i="6" l="1"/>
  <c r="FI346" i="7"/>
  <c r="AU63" i="7" s="1"/>
  <c r="FH351" i="7"/>
  <c r="AL3357" i="6"/>
  <c r="AJ3358" i="6"/>
  <c r="AK3357" i="6"/>
  <c r="BB3357" i="6"/>
  <c r="BA3358" i="6"/>
  <c r="AT3356" i="6"/>
  <c r="AS3357" i="6"/>
  <c r="AV3357" i="6"/>
  <c r="AX3356" i="6"/>
  <c r="AW3356" i="6"/>
  <c r="AN3356" i="6"/>
  <c r="AP3355" i="6"/>
  <c r="AO3355" i="6"/>
  <c r="AR3355" i="6" s="1"/>
  <c r="AQ3355" i="6" l="1"/>
  <c r="FI351" i="7"/>
  <c r="AZ63" i="7" s="1"/>
  <c r="FH352" i="7"/>
  <c r="AT3357" i="6"/>
  <c r="AS3358" i="6"/>
  <c r="BA3359" i="6"/>
  <c r="BB3358" i="6"/>
  <c r="AJ3359" i="6"/>
  <c r="AK3358" i="6"/>
  <c r="AL3358" i="6"/>
  <c r="AW3357" i="6"/>
  <c r="AV3358" i="6"/>
  <c r="AX3357" i="6"/>
  <c r="AN3357" i="6"/>
  <c r="AP3356" i="6"/>
  <c r="AO3356" i="6"/>
  <c r="AR3356" i="6" s="1"/>
  <c r="AQ3356" i="6" l="1"/>
  <c r="FI352" i="7"/>
  <c r="BA63" i="7" s="1"/>
  <c r="FH353" i="7"/>
  <c r="AL3359" i="6"/>
  <c r="AK3359" i="6"/>
  <c r="AJ3360" i="6"/>
  <c r="BB3359" i="6"/>
  <c r="BA3360" i="6"/>
  <c r="AT3358" i="6"/>
  <c r="AS3359" i="6"/>
  <c r="AV3359" i="6"/>
  <c r="AX3358" i="6"/>
  <c r="AW3358" i="6"/>
  <c r="AN3358" i="6"/>
  <c r="AP3357" i="6"/>
  <c r="AO3357" i="6"/>
  <c r="AR3357" i="6" s="1"/>
  <c r="AQ3357" i="6" l="1"/>
  <c r="FI353" i="7"/>
  <c r="BB63" i="7" s="1"/>
  <c r="FH354" i="7"/>
  <c r="BA3361" i="6"/>
  <c r="BB3360" i="6"/>
  <c r="AK3360" i="6"/>
  <c r="AL3360" i="6"/>
  <c r="AJ3361" i="6"/>
  <c r="AT3359" i="6"/>
  <c r="AS3360" i="6"/>
  <c r="AV3360" i="6"/>
  <c r="AX3359" i="6"/>
  <c r="AW3359" i="6"/>
  <c r="AO3358" i="6"/>
  <c r="AR3358" i="6" s="1"/>
  <c r="AN3359" i="6"/>
  <c r="AP3358" i="6"/>
  <c r="AQ3358" i="6" l="1"/>
  <c r="FI354" i="7"/>
  <c r="BC63" i="7" s="1"/>
  <c r="FH355" i="7"/>
  <c r="AS3361" i="6"/>
  <c r="AT3360" i="6"/>
  <c r="AL3361" i="6"/>
  <c r="AJ3362" i="6"/>
  <c r="AK3361" i="6"/>
  <c r="BA3362" i="6"/>
  <c r="BB3361" i="6"/>
  <c r="AV3361" i="6"/>
  <c r="AX3360" i="6"/>
  <c r="AW3360" i="6"/>
  <c r="AN3360" i="6"/>
  <c r="AP3359" i="6"/>
  <c r="AO3359" i="6"/>
  <c r="AR3359" i="6" s="1"/>
  <c r="AQ3359" i="6" l="1"/>
  <c r="FI355" i="7"/>
  <c r="BD63" i="7" s="1"/>
  <c r="FH356" i="7"/>
  <c r="BA3363" i="6"/>
  <c r="BB3362" i="6"/>
  <c r="AJ3363" i="6"/>
  <c r="AK3362" i="6"/>
  <c r="AL3362" i="6"/>
  <c r="AS3362" i="6"/>
  <c r="AT3361" i="6"/>
  <c r="AW3361" i="6"/>
  <c r="AV3362" i="6"/>
  <c r="AX3361" i="6"/>
  <c r="AN3361" i="6"/>
  <c r="AP3360" i="6"/>
  <c r="AO3360" i="6"/>
  <c r="AR3360" i="6" s="1"/>
  <c r="AQ3360" i="6" l="1"/>
  <c r="FI356" i="7"/>
  <c r="BE63" i="7" s="1"/>
  <c r="FH357" i="7"/>
  <c r="AS3363" i="6"/>
  <c r="AT3362" i="6"/>
  <c r="AK3363" i="6"/>
  <c r="AJ3364" i="6"/>
  <c r="AL3363" i="6"/>
  <c r="BA3364" i="6"/>
  <c r="BB3363" i="6"/>
  <c r="AV3363" i="6"/>
  <c r="AX3362" i="6"/>
  <c r="AW3362" i="6"/>
  <c r="AN3362" i="6"/>
  <c r="AP3361" i="6"/>
  <c r="AO3361" i="6"/>
  <c r="AR3361" i="6" s="1"/>
  <c r="AQ3361" i="6" l="1"/>
  <c r="FI357" i="7"/>
  <c r="BF63" i="7" s="1"/>
  <c r="FH358" i="7"/>
  <c r="BB3364" i="6"/>
  <c r="BA3365" i="6"/>
  <c r="AL3364" i="6"/>
  <c r="AJ3365" i="6"/>
  <c r="AK3364" i="6"/>
  <c r="AT3363" i="6"/>
  <c r="AS3364" i="6"/>
  <c r="AV3364" i="6"/>
  <c r="AX3363" i="6"/>
  <c r="AW3363" i="6"/>
  <c r="AO3362" i="6"/>
  <c r="AR3362" i="6" s="1"/>
  <c r="AN3363" i="6"/>
  <c r="AP3362" i="6"/>
  <c r="AQ3362" i="6" l="1"/>
  <c r="FI358" i="7"/>
  <c r="BG63" i="7" s="1"/>
  <c r="FH359" i="7"/>
  <c r="BB3365" i="6"/>
  <c r="BA3366" i="6"/>
  <c r="AT3364" i="6"/>
  <c r="AS3365" i="6"/>
  <c r="AK3365" i="6"/>
  <c r="AL3365" i="6"/>
  <c r="AJ3366" i="6"/>
  <c r="AV3365" i="6"/>
  <c r="AX3364" i="6"/>
  <c r="AW3364" i="6"/>
  <c r="AN3364" i="6"/>
  <c r="AP3363" i="6"/>
  <c r="AO3363" i="6"/>
  <c r="AR3363" i="6" s="1"/>
  <c r="AQ3363" i="6" l="1"/>
  <c r="FI359" i="7"/>
  <c r="BH63" i="7" s="1"/>
  <c r="FH360" i="7"/>
  <c r="AJ3367" i="6"/>
  <c r="AL3366" i="6"/>
  <c r="AK3366" i="6"/>
  <c r="BB3366" i="6"/>
  <c r="BA3367" i="6"/>
  <c r="AT3365" i="6"/>
  <c r="AS3366" i="6"/>
  <c r="AW3365" i="6"/>
  <c r="AV3366" i="6"/>
  <c r="AX3365" i="6"/>
  <c r="AN3365" i="6"/>
  <c r="AP3364" i="6"/>
  <c r="AO3364" i="6"/>
  <c r="AR3364" i="6" s="1"/>
  <c r="AQ3364" i="6" l="1"/>
  <c r="FI360" i="7"/>
  <c r="BI63" i="7" s="1"/>
  <c r="FH361" i="7"/>
  <c r="AS3367" i="6"/>
  <c r="AT3366" i="6"/>
  <c r="BB3367" i="6"/>
  <c r="BA3368" i="6"/>
  <c r="AJ3368" i="6"/>
  <c r="AL3367" i="6"/>
  <c r="AK3367" i="6"/>
  <c r="AV3367" i="6"/>
  <c r="AX3366" i="6"/>
  <c r="AW3366" i="6"/>
  <c r="AN3366" i="6"/>
  <c r="AP3365" i="6"/>
  <c r="AO3365" i="6"/>
  <c r="AR3365" i="6" s="1"/>
  <c r="AQ3365" i="6" l="1"/>
  <c r="FI361" i="7"/>
  <c r="BJ63" i="7" s="1"/>
  <c r="FH362" i="7"/>
  <c r="AK3368" i="6"/>
  <c r="AJ3369" i="6"/>
  <c r="AL3368" i="6"/>
  <c r="BB3368" i="6"/>
  <c r="BA3369" i="6"/>
  <c r="AT3367" i="6"/>
  <c r="AS3368" i="6"/>
  <c r="AV3368" i="6"/>
  <c r="AX3367" i="6"/>
  <c r="AW3367" i="6"/>
  <c r="AO3366" i="6"/>
  <c r="AR3366" i="6" s="1"/>
  <c r="AN3367" i="6"/>
  <c r="AP3366" i="6"/>
  <c r="AQ3366" i="6" l="1"/>
  <c r="FI362" i="7"/>
  <c r="BK63" i="7" s="1"/>
  <c r="FH363" i="7"/>
  <c r="AS3369" i="6"/>
  <c r="AT3368" i="6"/>
  <c r="BB3369" i="6"/>
  <c r="BA3370" i="6"/>
  <c r="AK3369" i="6"/>
  <c r="AJ3370" i="6"/>
  <c r="AL3369" i="6"/>
  <c r="AV3369" i="6"/>
  <c r="AX3368" i="6"/>
  <c r="AW3368" i="6"/>
  <c r="AN3368" i="6"/>
  <c r="AP3367" i="6"/>
  <c r="AO3367" i="6"/>
  <c r="AR3367" i="6" s="1"/>
  <c r="AQ3367" i="6" l="1"/>
  <c r="FI363" i="7"/>
  <c r="AR64" i="7" s="1"/>
  <c r="FH364" i="7"/>
  <c r="AL3370" i="6"/>
  <c r="AJ3371" i="6"/>
  <c r="AK3370" i="6"/>
  <c r="BA3371" i="6"/>
  <c r="BB3370" i="6"/>
  <c r="AS3370" i="6"/>
  <c r="AT3369" i="6"/>
  <c r="AW3369" i="6"/>
  <c r="AV3370" i="6"/>
  <c r="AX3369" i="6"/>
  <c r="AN3369" i="6"/>
  <c r="AP3368" i="6"/>
  <c r="AO3368" i="6"/>
  <c r="AR3368" i="6" s="1"/>
  <c r="AQ3368" i="6" l="1"/>
  <c r="FI364" i="7"/>
  <c r="AS64" i="7" s="1"/>
  <c r="FH365" i="7"/>
  <c r="AL3371" i="6"/>
  <c r="AK3371" i="6"/>
  <c r="AJ3372" i="6"/>
  <c r="AS3371" i="6"/>
  <c r="AT3370" i="6"/>
  <c r="BB3371" i="6"/>
  <c r="BA3372" i="6"/>
  <c r="AV3371" i="6"/>
  <c r="AX3370" i="6"/>
  <c r="AW3370" i="6"/>
  <c r="AN3370" i="6"/>
  <c r="AP3369" i="6"/>
  <c r="AO3369" i="6"/>
  <c r="AR3369" i="6" s="1"/>
  <c r="AQ3369" i="6" l="1"/>
  <c r="FI365" i="7"/>
  <c r="AT64" i="7" s="1"/>
  <c r="FH366" i="7"/>
  <c r="AK3372" i="6"/>
  <c r="AJ3373" i="6"/>
  <c r="AL3372" i="6"/>
  <c r="BB3372" i="6"/>
  <c r="BA3373" i="6"/>
  <c r="AT3371" i="6"/>
  <c r="AS3372" i="6"/>
  <c r="AV3372" i="6"/>
  <c r="AX3371" i="6"/>
  <c r="AW3371" i="6"/>
  <c r="AO3370" i="6"/>
  <c r="AR3370" i="6" s="1"/>
  <c r="AN3371" i="6"/>
  <c r="AP3370" i="6"/>
  <c r="AQ3370" i="6" l="1"/>
  <c r="FI366" i="7"/>
  <c r="AU64" i="7" s="1"/>
  <c r="FH371" i="7"/>
  <c r="AS3373" i="6"/>
  <c r="AT3372" i="6"/>
  <c r="BA3374" i="6"/>
  <c r="BB3373" i="6"/>
  <c r="AJ3374" i="6"/>
  <c r="AK3373" i="6"/>
  <c r="AL3373" i="6"/>
  <c r="AV3373" i="6"/>
  <c r="AX3372" i="6"/>
  <c r="AW3372" i="6"/>
  <c r="AN3372" i="6"/>
  <c r="AP3371" i="6"/>
  <c r="AO3371" i="6"/>
  <c r="AR3371" i="6" s="1"/>
  <c r="AQ3371" i="6" l="1"/>
  <c r="FI371" i="7"/>
  <c r="AZ64" i="7" s="1"/>
  <c r="FH372" i="7"/>
  <c r="AJ3375" i="6"/>
  <c r="AK3374" i="6"/>
  <c r="AL3374" i="6"/>
  <c r="BB3374" i="6"/>
  <c r="BA3375" i="6"/>
  <c r="AT3373" i="6"/>
  <c r="AS3374" i="6"/>
  <c r="AW3373" i="6"/>
  <c r="AV3374" i="6"/>
  <c r="AX3373" i="6"/>
  <c r="AN3373" i="6"/>
  <c r="AP3372" i="6"/>
  <c r="AO3372" i="6"/>
  <c r="AR3372" i="6" s="1"/>
  <c r="AQ3372" i="6" l="1"/>
  <c r="FI372" i="7"/>
  <c r="BA64" i="7" s="1"/>
  <c r="FH373" i="7"/>
  <c r="AT3374" i="6"/>
  <c r="AS3375" i="6"/>
  <c r="BB3375" i="6"/>
  <c r="BA3376" i="6"/>
  <c r="AL3375" i="6"/>
  <c r="AK3375" i="6"/>
  <c r="AJ3376" i="6"/>
  <c r="AV3375" i="6"/>
  <c r="AX3374" i="6"/>
  <c r="AW3374" i="6"/>
  <c r="AN3374" i="6"/>
  <c r="AP3373" i="6"/>
  <c r="AO3373" i="6"/>
  <c r="AR3373" i="6" s="1"/>
  <c r="AQ3373" i="6" l="1"/>
  <c r="FI373" i="7"/>
  <c r="BB64" i="7" s="1"/>
  <c r="FH374" i="7"/>
  <c r="AL3376" i="6"/>
  <c r="AK3376" i="6"/>
  <c r="AJ3377" i="6"/>
  <c r="AT3375" i="6"/>
  <c r="AS3376" i="6"/>
  <c r="BB3376" i="6"/>
  <c r="BA3377" i="6"/>
  <c r="AV3376" i="6"/>
  <c r="AX3375" i="6"/>
  <c r="AW3375" i="6"/>
  <c r="AO3374" i="6"/>
  <c r="AR3374" i="6" s="1"/>
  <c r="AN3375" i="6"/>
  <c r="AP3374" i="6"/>
  <c r="AQ3374" i="6" l="1"/>
  <c r="FI374" i="7"/>
  <c r="BC64" i="7" s="1"/>
  <c r="FH375" i="7"/>
  <c r="BB3377" i="6"/>
  <c r="BA3378" i="6"/>
  <c r="AJ3378" i="6"/>
  <c r="AL3377" i="6"/>
  <c r="AK3377" i="6"/>
  <c r="AT3376" i="6"/>
  <c r="AS3377" i="6"/>
  <c r="AV3377" i="6"/>
  <c r="AX3376" i="6"/>
  <c r="AW3376" i="6"/>
  <c r="AN3376" i="6"/>
  <c r="AP3375" i="6"/>
  <c r="AO3375" i="6"/>
  <c r="AR3375" i="6" s="1"/>
  <c r="AQ3375" i="6" l="1"/>
  <c r="FI375" i="7"/>
  <c r="BD64" i="7" s="1"/>
  <c r="FH376" i="7"/>
  <c r="AT3377" i="6"/>
  <c r="AS3378" i="6"/>
  <c r="AL3378" i="6"/>
  <c r="AJ3379" i="6"/>
  <c r="AK3378" i="6"/>
  <c r="BA3379" i="6"/>
  <c r="BB3378" i="6"/>
  <c r="AW3377" i="6"/>
  <c r="AV3378" i="6"/>
  <c r="AX3377" i="6"/>
  <c r="AN3377" i="6"/>
  <c r="AP3376" i="6"/>
  <c r="AO3376" i="6"/>
  <c r="AR3376" i="6" s="1"/>
  <c r="AQ3376" i="6" l="1"/>
  <c r="FI376" i="7"/>
  <c r="BE64" i="7" s="1"/>
  <c r="FH377" i="7"/>
  <c r="BA3380" i="6"/>
  <c r="BB3379" i="6"/>
  <c r="AT3378" i="6"/>
  <c r="AS3379" i="6"/>
  <c r="AL3379" i="6"/>
  <c r="AJ3380" i="6"/>
  <c r="AK3379" i="6"/>
  <c r="AV3379" i="6"/>
  <c r="AX3378" i="6"/>
  <c r="AW3378" i="6"/>
  <c r="AN3378" i="6"/>
  <c r="AP3377" i="6"/>
  <c r="AO3377" i="6"/>
  <c r="AR3377" i="6" s="1"/>
  <c r="AQ3377" i="6" l="1"/>
  <c r="FI377" i="7"/>
  <c r="BF64" i="7" s="1"/>
  <c r="FH378" i="7"/>
  <c r="AJ3381" i="6"/>
  <c r="AK3380" i="6"/>
  <c r="AL3380" i="6"/>
  <c r="AS3380" i="6"/>
  <c r="AT3379" i="6"/>
  <c r="BA3381" i="6"/>
  <c r="BB3380" i="6"/>
  <c r="AV3380" i="6"/>
  <c r="AX3379" i="6"/>
  <c r="AW3379" i="6"/>
  <c r="AO3378" i="6"/>
  <c r="AR3378" i="6" s="1"/>
  <c r="AN3379" i="6"/>
  <c r="AP3378" i="6"/>
  <c r="AQ3378" i="6" l="1"/>
  <c r="FI378" i="7"/>
  <c r="BG64" i="7" s="1"/>
  <c r="FH379" i="7"/>
  <c r="BB3381" i="6"/>
  <c r="BA3382" i="6"/>
  <c r="AT3380" i="6"/>
  <c r="AS3381" i="6"/>
  <c r="AK3381" i="6"/>
  <c r="AJ3382" i="6"/>
  <c r="AL3381" i="6"/>
  <c r="AV3381" i="6"/>
  <c r="AX3380" i="6"/>
  <c r="AW3380" i="6"/>
  <c r="AN3380" i="6"/>
  <c r="AP3379" i="6"/>
  <c r="AO3379" i="6"/>
  <c r="AR3379" i="6" s="1"/>
  <c r="AQ3379" i="6" l="1"/>
  <c r="FI379" i="7"/>
  <c r="BH64" i="7" s="1"/>
  <c r="FH380" i="7"/>
  <c r="AJ3383" i="6"/>
  <c r="AL3382" i="6"/>
  <c r="AK3382" i="6"/>
  <c r="BB3382" i="6"/>
  <c r="BA3383" i="6"/>
  <c r="AS3382" i="6"/>
  <c r="AT3381" i="6"/>
  <c r="AW3381" i="6"/>
  <c r="AV3382" i="6"/>
  <c r="AX3381" i="6"/>
  <c r="AN3381" i="6"/>
  <c r="AP3380" i="6"/>
  <c r="AO3380" i="6"/>
  <c r="AR3380" i="6" s="1"/>
  <c r="AQ3380" i="6" l="1"/>
  <c r="FI380" i="7"/>
  <c r="BI64" i="7" s="1"/>
  <c r="FH381" i="7"/>
  <c r="AT3382" i="6"/>
  <c r="AS3383" i="6"/>
  <c r="BA3384" i="6"/>
  <c r="BB3383" i="6"/>
  <c r="AJ3384" i="6"/>
  <c r="AL3383" i="6"/>
  <c r="AK3383" i="6"/>
  <c r="AV3383" i="6"/>
  <c r="AX3382" i="6"/>
  <c r="AW3382" i="6"/>
  <c r="AN3382" i="6"/>
  <c r="AP3381" i="6"/>
  <c r="AO3381" i="6"/>
  <c r="AR3381" i="6" s="1"/>
  <c r="AQ3381" i="6" l="1"/>
  <c r="FI381" i="7"/>
  <c r="BJ64" i="7" s="1"/>
  <c r="FH382" i="7"/>
  <c r="AJ3385" i="6"/>
  <c r="AL3384" i="6"/>
  <c r="AK3384" i="6"/>
  <c r="BB3384" i="6"/>
  <c r="BA3385" i="6"/>
  <c r="AT3383" i="6"/>
  <c r="AS3384" i="6"/>
  <c r="AV3384" i="6"/>
  <c r="AX3383" i="6"/>
  <c r="AW3383" i="6"/>
  <c r="AO3382" i="6"/>
  <c r="AR3382" i="6" s="1"/>
  <c r="AN3383" i="6"/>
  <c r="AP3382" i="6"/>
  <c r="AQ3382" i="6" l="1"/>
  <c r="FI382" i="7"/>
  <c r="BK64" i="7" s="1"/>
  <c r="FH383" i="7"/>
  <c r="AT3384" i="6"/>
  <c r="AS3385" i="6"/>
  <c r="BA3386" i="6"/>
  <c r="BB3385" i="6"/>
  <c r="AK3385" i="6"/>
  <c r="AJ3386" i="6"/>
  <c r="AL3385" i="6"/>
  <c r="AV3385" i="6"/>
  <c r="AX3384" i="6"/>
  <c r="AW3384" i="6"/>
  <c r="AN3384" i="6"/>
  <c r="AP3383" i="6"/>
  <c r="AO3383" i="6"/>
  <c r="AR3383" i="6" s="1"/>
  <c r="AQ3383" i="6" l="1"/>
  <c r="FI383" i="7"/>
  <c r="AR65" i="7" s="1"/>
  <c r="FH384" i="7"/>
  <c r="BB3386" i="6"/>
  <c r="BA3387" i="6"/>
  <c r="AJ3387" i="6"/>
  <c r="AK3386" i="6"/>
  <c r="AL3386" i="6"/>
  <c r="AT3385" i="6"/>
  <c r="AS3386" i="6"/>
  <c r="AW3385" i="6"/>
  <c r="AV3386" i="6"/>
  <c r="AX3385" i="6"/>
  <c r="AN3385" i="6"/>
  <c r="AP3384" i="6"/>
  <c r="AO3384" i="6"/>
  <c r="AR3384" i="6" s="1"/>
  <c r="AQ3384" i="6" l="1"/>
  <c r="FI384" i="7"/>
  <c r="AS65" i="7" s="1"/>
  <c r="FH385" i="7"/>
  <c r="AL3387" i="6"/>
  <c r="AJ3388" i="6"/>
  <c r="AK3387" i="6"/>
  <c r="AT3386" i="6"/>
  <c r="AS3387" i="6"/>
  <c r="BB3387" i="6"/>
  <c r="BA3388" i="6"/>
  <c r="AV3387" i="6"/>
  <c r="AX3386" i="6"/>
  <c r="AW3386" i="6"/>
  <c r="AN3386" i="6"/>
  <c r="AP3385" i="6"/>
  <c r="AO3385" i="6"/>
  <c r="AR3385" i="6" s="1"/>
  <c r="AQ3385" i="6" l="1"/>
  <c r="FI385" i="7"/>
  <c r="AT65" i="7" s="1"/>
  <c r="FH386" i="7"/>
  <c r="BB3388" i="6"/>
  <c r="BA3389" i="6"/>
  <c r="AT3387" i="6"/>
  <c r="AS3388" i="6"/>
  <c r="AL3388" i="6"/>
  <c r="AK3388" i="6"/>
  <c r="AJ3389" i="6"/>
  <c r="AV3388" i="6"/>
  <c r="AX3387" i="6"/>
  <c r="AW3387" i="6"/>
  <c r="AO3386" i="6"/>
  <c r="AR3386" i="6" s="1"/>
  <c r="AN3387" i="6"/>
  <c r="AP3386" i="6"/>
  <c r="AQ3386" i="6" l="1"/>
  <c r="FH391" i="7"/>
  <c r="FI386" i="7"/>
  <c r="AU65" i="7" s="1"/>
  <c r="AL3389" i="6"/>
  <c r="AJ3390" i="6"/>
  <c r="AK3389" i="6"/>
  <c r="BA3390" i="6"/>
  <c r="BB3389" i="6"/>
  <c r="AT3388" i="6"/>
  <c r="AS3389" i="6"/>
  <c r="AV3389" i="6"/>
  <c r="AX3388" i="6"/>
  <c r="AW3388" i="6"/>
  <c r="AN3388" i="6"/>
  <c r="AP3387" i="6"/>
  <c r="AO3387" i="6"/>
  <c r="AR3387" i="6" s="1"/>
  <c r="AQ3387" i="6" l="1"/>
  <c r="FI391" i="7"/>
  <c r="AZ65" i="7" s="1"/>
  <c r="FH392" i="7"/>
  <c r="AK3390" i="6"/>
  <c r="AJ3391" i="6"/>
  <c r="AL3390" i="6"/>
  <c r="AT3389" i="6"/>
  <c r="AS3390" i="6"/>
  <c r="BA3391" i="6"/>
  <c r="BB3390" i="6"/>
  <c r="AW3389" i="6"/>
  <c r="AV3390" i="6"/>
  <c r="AX3389" i="6"/>
  <c r="AN3389" i="6"/>
  <c r="AP3388" i="6"/>
  <c r="AO3388" i="6"/>
  <c r="AR3388" i="6" s="1"/>
  <c r="AQ3388" i="6" l="1"/>
  <c r="FI392" i="7"/>
  <c r="BA65" i="7" s="1"/>
  <c r="FH393" i="7"/>
  <c r="BA3392" i="6"/>
  <c r="BB3391" i="6"/>
  <c r="AS3391" i="6"/>
  <c r="AT3390" i="6"/>
  <c r="AK3391" i="6"/>
  <c r="AJ3392" i="6"/>
  <c r="AL3391" i="6"/>
  <c r="AV3391" i="6"/>
  <c r="AX3390" i="6"/>
  <c r="AW3390" i="6"/>
  <c r="AN3390" i="6"/>
  <c r="AP3389" i="6"/>
  <c r="AO3389" i="6"/>
  <c r="AR3389" i="6" s="1"/>
  <c r="AQ3389" i="6" l="1"/>
  <c r="FH394" i="7"/>
  <c r="FI393" i="7"/>
  <c r="BB65" i="7" s="1"/>
  <c r="AS3392" i="6"/>
  <c r="AT3391" i="6"/>
  <c r="AL3392" i="6"/>
  <c r="AK3392" i="6"/>
  <c r="AJ3393" i="6"/>
  <c r="BB3392" i="6"/>
  <c r="BA3393" i="6"/>
  <c r="AV3392" i="6"/>
  <c r="AX3391" i="6"/>
  <c r="AW3391" i="6"/>
  <c r="AO3390" i="6"/>
  <c r="AR3390" i="6" s="1"/>
  <c r="AN3391" i="6"/>
  <c r="AP3390" i="6"/>
  <c r="AQ3390" i="6" l="1"/>
  <c r="FI394" i="7"/>
  <c r="BC65" i="7" s="1"/>
  <c r="FH395" i="7"/>
  <c r="BB3393" i="6"/>
  <c r="BA3394" i="6"/>
  <c r="AJ3394" i="6"/>
  <c r="AL3393" i="6"/>
  <c r="AK3393" i="6"/>
  <c r="AT3392" i="6"/>
  <c r="AS3393" i="6"/>
  <c r="AV3393" i="6"/>
  <c r="AX3392" i="6"/>
  <c r="AW3392" i="6"/>
  <c r="AN3392" i="6"/>
  <c r="AP3391" i="6"/>
  <c r="AO3391" i="6"/>
  <c r="AR3391" i="6" s="1"/>
  <c r="AQ3391" i="6" l="1"/>
  <c r="FI395" i="7"/>
  <c r="BD65" i="7" s="1"/>
  <c r="FH396" i="7"/>
  <c r="AS3394" i="6"/>
  <c r="AT3393" i="6"/>
  <c r="AJ3395" i="6"/>
  <c r="AK3394" i="6"/>
  <c r="AL3394" i="6"/>
  <c r="BA3395" i="6"/>
  <c r="BB3394" i="6"/>
  <c r="AW3393" i="6"/>
  <c r="AV3394" i="6"/>
  <c r="AX3393" i="6"/>
  <c r="AN3393" i="6"/>
  <c r="AP3392" i="6"/>
  <c r="AO3392" i="6"/>
  <c r="AR3392" i="6" s="1"/>
  <c r="AQ3392" i="6" l="1"/>
  <c r="FI396" i="7"/>
  <c r="BE65" i="7" s="1"/>
  <c r="FH397" i="7"/>
  <c r="AK3395" i="6"/>
  <c r="AL3395" i="6"/>
  <c r="AJ3396" i="6"/>
  <c r="BB3395" i="6"/>
  <c r="BA3396" i="6"/>
  <c r="AT3394" i="6"/>
  <c r="AS3395" i="6"/>
  <c r="AV3395" i="6"/>
  <c r="AX3394" i="6"/>
  <c r="AW3394" i="6"/>
  <c r="AN3394" i="6"/>
  <c r="AP3393" i="6"/>
  <c r="AO3393" i="6"/>
  <c r="AR3393" i="6" s="1"/>
  <c r="AQ3393" i="6" l="1"/>
  <c r="FI397" i="7"/>
  <c r="BF65" i="7" s="1"/>
  <c r="FH398" i="7"/>
  <c r="AT3395" i="6"/>
  <c r="AS3396" i="6"/>
  <c r="AL3396" i="6"/>
  <c r="AK3396" i="6"/>
  <c r="AJ3397" i="6"/>
  <c r="BB3396" i="6"/>
  <c r="BA3397" i="6"/>
  <c r="AX3395" i="6"/>
  <c r="AV3396" i="6"/>
  <c r="AW3395" i="6"/>
  <c r="AO3394" i="6"/>
  <c r="AR3394" i="6" s="1"/>
  <c r="AN3395" i="6"/>
  <c r="AP3394" i="6"/>
  <c r="AQ3394" i="6" l="1"/>
  <c r="FI398" i="7"/>
  <c r="BG65" i="7" s="1"/>
  <c r="FH399" i="7"/>
  <c r="AK3397" i="6"/>
  <c r="AL3397" i="6"/>
  <c r="AJ3398" i="6"/>
  <c r="BA3398" i="6"/>
  <c r="BB3397" i="6"/>
  <c r="AT3396" i="6"/>
  <c r="AS3397" i="6"/>
  <c r="AV3397" i="6"/>
  <c r="AX3396" i="6"/>
  <c r="AW3396" i="6"/>
  <c r="AN3396" i="6"/>
  <c r="AP3395" i="6"/>
  <c r="AO3395" i="6"/>
  <c r="AR3395" i="6" s="1"/>
  <c r="AQ3395" i="6" l="1"/>
  <c r="FI399" i="7"/>
  <c r="BH65" i="7" s="1"/>
  <c r="FH400" i="7"/>
  <c r="BB3398" i="6"/>
  <c r="BA3399" i="6"/>
  <c r="AJ3399" i="6"/>
  <c r="AL3398" i="6"/>
  <c r="AK3398" i="6"/>
  <c r="AS3398" i="6"/>
  <c r="AT3397" i="6"/>
  <c r="AX3397" i="6"/>
  <c r="AW3397" i="6"/>
  <c r="AV3398" i="6"/>
  <c r="AN3397" i="6"/>
  <c r="AP3396" i="6"/>
  <c r="AO3396" i="6"/>
  <c r="AR3396" i="6" s="1"/>
  <c r="AQ3396" i="6" l="1"/>
  <c r="FI400" i="7"/>
  <c r="BI65" i="7" s="1"/>
  <c r="FH401" i="7"/>
  <c r="AL3399" i="6"/>
  <c r="AK3399" i="6"/>
  <c r="AJ3400" i="6"/>
  <c r="BB3399" i="6"/>
  <c r="BA3400" i="6"/>
  <c r="AS3399" i="6"/>
  <c r="AT3398" i="6"/>
  <c r="AV3399" i="6"/>
  <c r="AX3398" i="6"/>
  <c r="AW3398" i="6"/>
  <c r="AN3398" i="6"/>
  <c r="AP3397" i="6"/>
  <c r="AO3397" i="6"/>
  <c r="AR3397" i="6" s="1"/>
  <c r="AQ3397" i="6" l="1"/>
  <c r="FI401" i="7"/>
  <c r="BJ65" i="7" s="1"/>
  <c r="FH402" i="7"/>
  <c r="AJ3401" i="6"/>
  <c r="AK3400" i="6"/>
  <c r="AL3400" i="6"/>
  <c r="BB3400" i="6"/>
  <c r="BA3401" i="6"/>
  <c r="AS3400" i="6"/>
  <c r="AT3399" i="6"/>
  <c r="AX3399" i="6"/>
  <c r="AV3400" i="6"/>
  <c r="AW3399" i="6"/>
  <c r="AN3399" i="6"/>
  <c r="AP3398" i="6"/>
  <c r="AO3398" i="6"/>
  <c r="AR3398" i="6" s="1"/>
  <c r="AQ3398" i="6" l="1"/>
  <c r="FI402" i="7"/>
  <c r="BK65" i="7" s="1"/>
  <c r="FH403" i="7"/>
  <c r="BB3401" i="6"/>
  <c r="BA3402" i="6"/>
  <c r="AT3400" i="6"/>
  <c r="AS3401" i="6"/>
  <c r="AJ3402" i="6"/>
  <c r="AK3401" i="6"/>
  <c r="AL3401" i="6"/>
  <c r="AV3401" i="6"/>
  <c r="AX3400" i="6"/>
  <c r="AW3400" i="6"/>
  <c r="AN3400" i="6"/>
  <c r="AP3399" i="6"/>
  <c r="AO3399" i="6"/>
  <c r="AR3399" i="6" s="1"/>
  <c r="AQ3399" i="6" l="1"/>
  <c r="FI403" i="7"/>
  <c r="AR66" i="7" s="1"/>
  <c r="FH404" i="7"/>
  <c r="AL3402" i="6"/>
  <c r="AK3402" i="6"/>
  <c r="AJ3403" i="6"/>
  <c r="BA3403" i="6"/>
  <c r="BB3402" i="6"/>
  <c r="AT3401" i="6"/>
  <c r="AS3402" i="6"/>
  <c r="AV3402" i="6"/>
  <c r="AX3401" i="6"/>
  <c r="AW3401" i="6"/>
  <c r="AN3401" i="6"/>
  <c r="AP3400" i="6"/>
  <c r="AO3400" i="6"/>
  <c r="AR3400" i="6" s="1"/>
  <c r="AQ3400" i="6" l="1"/>
  <c r="FI404" i="7"/>
  <c r="AS66" i="7" s="1"/>
  <c r="FH405" i="7"/>
  <c r="AJ3404" i="6"/>
  <c r="AL3403" i="6"/>
  <c r="AK3403" i="6"/>
  <c r="AT3402" i="6"/>
  <c r="AS3403" i="6"/>
  <c r="BA3404" i="6"/>
  <c r="BB3403" i="6"/>
  <c r="AV3403" i="6"/>
  <c r="AX3402" i="6"/>
  <c r="AW3402" i="6"/>
  <c r="AN3402" i="6"/>
  <c r="AP3401" i="6"/>
  <c r="AO3401" i="6"/>
  <c r="AR3401" i="6" s="1"/>
  <c r="AQ3401" i="6" l="1"/>
  <c r="FI405" i="7"/>
  <c r="AT66" i="7" s="1"/>
  <c r="FH406" i="7"/>
  <c r="AT3403" i="6"/>
  <c r="AS3404" i="6"/>
  <c r="BB3404" i="6"/>
  <c r="BA3405" i="6"/>
  <c r="AK3404" i="6"/>
  <c r="AL3404" i="6"/>
  <c r="AJ3405" i="6"/>
  <c r="AX3403" i="6"/>
  <c r="AV3404" i="6"/>
  <c r="AW3403" i="6"/>
  <c r="AN3403" i="6"/>
  <c r="AP3402" i="6"/>
  <c r="AO3402" i="6"/>
  <c r="AR3402" i="6" s="1"/>
  <c r="AQ3402" i="6" l="1"/>
  <c r="FI406" i="7"/>
  <c r="AU66" i="7" s="1"/>
  <c r="FH411" i="7"/>
  <c r="AJ3406" i="6"/>
  <c r="AK3405" i="6"/>
  <c r="AL3405" i="6"/>
  <c r="AT3404" i="6"/>
  <c r="AS3405" i="6"/>
  <c r="BB3405" i="6"/>
  <c r="BA3406" i="6"/>
  <c r="AV3405" i="6"/>
  <c r="AX3404" i="6"/>
  <c r="AW3404" i="6"/>
  <c r="AN3404" i="6"/>
  <c r="AP3403" i="6"/>
  <c r="AO3403" i="6"/>
  <c r="AR3403" i="6" s="1"/>
  <c r="AQ3403" i="6" l="1"/>
  <c r="FI411" i="7"/>
  <c r="AZ66" i="7" s="1"/>
  <c r="FH412" i="7"/>
  <c r="BA3407" i="6"/>
  <c r="BB3406" i="6"/>
  <c r="AT3405" i="6"/>
  <c r="AS3406" i="6"/>
  <c r="AK3406" i="6"/>
  <c r="AJ3407" i="6"/>
  <c r="AL3406" i="6"/>
  <c r="AV3406" i="6"/>
  <c r="AX3405" i="6"/>
  <c r="AW3405" i="6"/>
  <c r="AO3404" i="6"/>
  <c r="AR3404" i="6" s="1"/>
  <c r="AN3405" i="6"/>
  <c r="AP3404" i="6"/>
  <c r="AQ3404" i="6" l="1"/>
  <c r="FI412" i="7"/>
  <c r="BA66" i="7" s="1"/>
  <c r="FH413" i="7"/>
  <c r="AL3407" i="6"/>
  <c r="AK3407" i="6"/>
  <c r="AJ3408" i="6"/>
  <c r="AT3406" i="6"/>
  <c r="AS3407" i="6"/>
  <c r="BB3407" i="6"/>
  <c r="BA3408" i="6"/>
  <c r="AW3406" i="6"/>
  <c r="AV3407" i="6"/>
  <c r="AX3406" i="6"/>
  <c r="AN3406" i="6"/>
  <c r="AP3405" i="6"/>
  <c r="AO3405" i="6"/>
  <c r="AR3405" i="6" s="1"/>
  <c r="AQ3405" i="6" l="1"/>
  <c r="FI413" i="7"/>
  <c r="BB66" i="7" s="1"/>
  <c r="FH414" i="7"/>
  <c r="BB3408" i="6"/>
  <c r="BA3409" i="6"/>
  <c r="AK3408" i="6"/>
  <c r="AJ3409" i="6"/>
  <c r="AL3408" i="6"/>
  <c r="AT3407" i="6"/>
  <c r="AS3408" i="6"/>
  <c r="AX3407" i="6"/>
  <c r="AV3408" i="6"/>
  <c r="AW3407" i="6"/>
  <c r="AN3407" i="6"/>
  <c r="AP3406" i="6"/>
  <c r="AO3406" i="6"/>
  <c r="AR3406" i="6" s="1"/>
  <c r="AQ3406" i="6" l="1"/>
  <c r="FI414" i="7"/>
  <c r="BC66" i="7" s="1"/>
  <c r="FH415" i="7"/>
  <c r="AT3408" i="6"/>
  <c r="AS3409" i="6"/>
  <c r="BB3409" i="6"/>
  <c r="BA3410" i="6"/>
  <c r="AJ3410" i="6"/>
  <c r="AK3409" i="6"/>
  <c r="AL3409" i="6"/>
  <c r="AV3409" i="6"/>
  <c r="AX3408" i="6"/>
  <c r="AW3408" i="6"/>
  <c r="AN3408" i="6"/>
  <c r="AP3407" i="6"/>
  <c r="AO3407" i="6"/>
  <c r="AR3407" i="6" s="1"/>
  <c r="AQ3407" i="6" l="1"/>
  <c r="FI415" i="7"/>
  <c r="BD66" i="7" s="1"/>
  <c r="FH416" i="7"/>
  <c r="AJ3411" i="6"/>
  <c r="AK3410" i="6"/>
  <c r="AL3410" i="6"/>
  <c r="BB3410" i="6"/>
  <c r="BA3411" i="6"/>
  <c r="AS3410" i="6"/>
  <c r="AT3409" i="6"/>
  <c r="AV3410" i="6"/>
  <c r="AX3409" i="6"/>
  <c r="AW3409" i="6"/>
  <c r="AN3409" i="6"/>
  <c r="AP3408" i="6"/>
  <c r="AO3408" i="6"/>
  <c r="AR3408" i="6" s="1"/>
  <c r="AQ3408" i="6" l="1"/>
  <c r="FI416" i="7"/>
  <c r="BE66" i="7" s="1"/>
  <c r="FH417" i="7"/>
  <c r="AT3410" i="6"/>
  <c r="AS3411" i="6"/>
  <c r="BB3411" i="6"/>
  <c r="BA3412" i="6"/>
  <c r="AJ3412" i="6"/>
  <c r="AK3411" i="6"/>
  <c r="AL3411" i="6"/>
  <c r="AW3410" i="6"/>
  <c r="AV3411" i="6"/>
  <c r="AX3410" i="6"/>
  <c r="AO3409" i="6"/>
  <c r="AR3409" i="6" s="1"/>
  <c r="AN3410" i="6"/>
  <c r="AP3409" i="6"/>
  <c r="AQ3409" i="6" l="1"/>
  <c r="FI417" i="7"/>
  <c r="BF66" i="7" s="1"/>
  <c r="FH418" i="7"/>
  <c r="AJ3413" i="6"/>
  <c r="AL3412" i="6"/>
  <c r="AK3412" i="6"/>
  <c r="AT3411" i="6"/>
  <c r="AS3412" i="6"/>
  <c r="BA3413" i="6"/>
  <c r="BB3412" i="6"/>
  <c r="AX3411" i="6"/>
  <c r="AV3412" i="6"/>
  <c r="AW3411" i="6"/>
  <c r="AN3411" i="6"/>
  <c r="AP3410" i="6"/>
  <c r="AO3410" i="6"/>
  <c r="AR3410" i="6" s="1"/>
  <c r="AQ3410" i="6" l="1"/>
  <c r="FI418" i="7"/>
  <c r="BG66" i="7" s="1"/>
  <c r="FH419" i="7"/>
  <c r="AS3413" i="6"/>
  <c r="AT3412" i="6"/>
  <c r="BB3413" i="6"/>
  <c r="BA3414" i="6"/>
  <c r="AL3413" i="6"/>
  <c r="AJ3414" i="6"/>
  <c r="AK3413" i="6"/>
  <c r="AV3413" i="6"/>
  <c r="AX3412" i="6"/>
  <c r="AW3412" i="6"/>
  <c r="AN3412" i="6"/>
  <c r="AP3411" i="6"/>
  <c r="AO3411" i="6"/>
  <c r="AR3411" i="6" s="1"/>
  <c r="AQ3411" i="6" l="1"/>
  <c r="FI419" i="7"/>
  <c r="BH66" i="7" s="1"/>
  <c r="FH420" i="7"/>
  <c r="AJ3415" i="6"/>
  <c r="AL3414" i="6"/>
  <c r="AK3414" i="6"/>
  <c r="BB3414" i="6"/>
  <c r="BA3415" i="6"/>
  <c r="AT3413" i="6"/>
  <c r="AS3414" i="6"/>
  <c r="AV3414" i="6"/>
  <c r="AX3413" i="6"/>
  <c r="AW3413" i="6"/>
  <c r="AN3413" i="6"/>
  <c r="AP3412" i="6"/>
  <c r="AO3412" i="6"/>
  <c r="AR3412" i="6" s="1"/>
  <c r="AQ3412" i="6" l="1"/>
  <c r="FI420" i="7"/>
  <c r="BI66" i="7" s="1"/>
  <c r="FH421" i="7"/>
  <c r="AS3415" i="6"/>
  <c r="AT3414" i="6"/>
  <c r="BA3416" i="6"/>
  <c r="BB3415" i="6"/>
  <c r="AK3415" i="6"/>
  <c r="AL3415" i="6"/>
  <c r="AJ3416" i="6"/>
  <c r="AW3414" i="6"/>
  <c r="AV3415" i="6"/>
  <c r="AX3414" i="6"/>
  <c r="AN3414" i="6"/>
  <c r="AP3413" i="6"/>
  <c r="AO3413" i="6"/>
  <c r="AR3413" i="6" s="1"/>
  <c r="AQ3413" i="6" l="1"/>
  <c r="FI421" i="7"/>
  <c r="BJ66" i="7" s="1"/>
  <c r="FH422" i="7"/>
  <c r="BA3417" i="6"/>
  <c r="BB3416" i="6"/>
  <c r="AL3416" i="6"/>
  <c r="AK3416" i="6"/>
  <c r="AJ3417" i="6"/>
  <c r="AS3416" i="6"/>
  <c r="AT3415" i="6"/>
  <c r="AX3415" i="6"/>
  <c r="AV3416" i="6"/>
  <c r="AW3415" i="6"/>
  <c r="AN3415" i="6"/>
  <c r="AP3414" i="6"/>
  <c r="AO3414" i="6"/>
  <c r="AR3414" i="6" s="1"/>
  <c r="AQ3414" i="6" l="1"/>
  <c r="FI422" i="7"/>
  <c r="BK66" i="7" s="1"/>
  <c r="FH423" i="7"/>
  <c r="AL3417" i="6"/>
  <c r="AJ3418" i="6"/>
  <c r="AK3417" i="6"/>
  <c r="AT3416" i="6"/>
  <c r="AS3417" i="6"/>
  <c r="BA3418" i="6"/>
  <c r="BB3417" i="6"/>
  <c r="AV3417" i="6"/>
  <c r="AX3416" i="6"/>
  <c r="AW3416" i="6"/>
  <c r="AN3416" i="6"/>
  <c r="AP3415" i="6"/>
  <c r="AO3415" i="6"/>
  <c r="AR3415" i="6" s="1"/>
  <c r="AQ3415" i="6" l="1"/>
  <c r="FI423" i="7"/>
  <c r="AR67" i="7" s="1"/>
  <c r="FH424" i="7"/>
  <c r="BA3419" i="6"/>
  <c r="BB3418" i="6"/>
  <c r="AJ3419" i="6"/>
  <c r="AK3418" i="6"/>
  <c r="AL3418" i="6"/>
  <c r="AS3418" i="6"/>
  <c r="AT3417" i="6"/>
  <c r="AV3418" i="6"/>
  <c r="AX3417" i="6"/>
  <c r="AW3417" i="6"/>
  <c r="AN3417" i="6"/>
  <c r="AP3416" i="6"/>
  <c r="AO3416" i="6"/>
  <c r="AR3416" i="6" s="1"/>
  <c r="AQ3416" i="6" l="1"/>
  <c r="FI424" i="7"/>
  <c r="AS67" i="7" s="1"/>
  <c r="FH425" i="7"/>
  <c r="AS3419" i="6"/>
  <c r="AT3418" i="6"/>
  <c r="AK3419" i="6"/>
  <c r="AL3419" i="6"/>
  <c r="AJ3420" i="6"/>
  <c r="BB3419" i="6"/>
  <c r="BA3420" i="6"/>
  <c r="AW3418" i="6"/>
  <c r="AV3419" i="6"/>
  <c r="AX3418" i="6"/>
  <c r="AN3418" i="6"/>
  <c r="AP3417" i="6"/>
  <c r="AO3417" i="6"/>
  <c r="AR3417" i="6" s="1"/>
  <c r="AQ3417" i="6" l="1"/>
  <c r="FI425" i="7"/>
  <c r="AT67" i="7" s="1"/>
  <c r="FH426" i="7"/>
  <c r="BA3421" i="6"/>
  <c r="BB3420" i="6"/>
  <c r="AJ3421" i="6"/>
  <c r="AK3420" i="6"/>
  <c r="AL3420" i="6"/>
  <c r="AT3419" i="6"/>
  <c r="AS3420" i="6"/>
  <c r="AX3419" i="6"/>
  <c r="AV3420" i="6"/>
  <c r="AW3419" i="6"/>
  <c r="AN3419" i="6"/>
  <c r="AP3418" i="6"/>
  <c r="AO3418" i="6"/>
  <c r="AR3418" i="6" s="1"/>
  <c r="AQ3418" i="6" l="1"/>
  <c r="FI426" i="7"/>
  <c r="AU67" i="7" s="1"/>
  <c r="FH429" i="7"/>
  <c r="AS3421" i="6"/>
  <c r="AT3420" i="6"/>
  <c r="AK3421" i="6"/>
  <c r="AJ3422" i="6"/>
  <c r="AL3421" i="6"/>
  <c r="BA3422" i="6"/>
  <c r="BB3421" i="6"/>
  <c r="AX3420" i="6"/>
  <c r="AW3420" i="6"/>
  <c r="AV3421" i="6"/>
  <c r="AN3420" i="6"/>
  <c r="AP3419" i="6"/>
  <c r="AO3419" i="6"/>
  <c r="AR3419" i="6" s="1"/>
  <c r="AQ3419" i="6" l="1"/>
  <c r="FI429" i="7"/>
  <c r="AX67" i="7" s="1"/>
  <c r="FH430" i="7"/>
  <c r="BB3422" i="6"/>
  <c r="BA3423" i="6"/>
  <c r="AL3422" i="6"/>
  <c r="AJ3423" i="6"/>
  <c r="AK3422" i="6"/>
  <c r="AT3421" i="6"/>
  <c r="AS3422" i="6"/>
  <c r="AV3422" i="6"/>
  <c r="AX3421" i="6"/>
  <c r="AW3421" i="6"/>
  <c r="AN3421" i="6"/>
  <c r="AP3420" i="6"/>
  <c r="AO3420" i="6"/>
  <c r="AR3420" i="6" s="1"/>
  <c r="AQ3420" i="6" l="1"/>
  <c r="FI430" i="7"/>
  <c r="AY67" i="7" s="1"/>
  <c r="FH431" i="7"/>
  <c r="AT3422" i="6"/>
  <c r="AS3423" i="6"/>
  <c r="BB3423" i="6"/>
  <c r="BA3424" i="6"/>
  <c r="AL3423" i="6"/>
  <c r="AJ3424" i="6"/>
  <c r="AK3423" i="6"/>
  <c r="AW3422" i="6"/>
  <c r="AV3423" i="6"/>
  <c r="AX3422" i="6"/>
  <c r="AO3421" i="6"/>
  <c r="AR3421" i="6" s="1"/>
  <c r="AN3422" i="6"/>
  <c r="AP3421" i="6"/>
  <c r="AQ3421" i="6" l="1"/>
  <c r="FI431" i="7"/>
  <c r="AZ67" i="7" s="1"/>
  <c r="FH432" i="7"/>
  <c r="AJ3425" i="6"/>
  <c r="AL3424" i="6"/>
  <c r="AK3424" i="6"/>
  <c r="AS3424" i="6"/>
  <c r="AT3423" i="6"/>
  <c r="BB3424" i="6"/>
  <c r="BA3425" i="6"/>
  <c r="AX3423" i="6"/>
  <c r="AV3424" i="6"/>
  <c r="AW3423" i="6"/>
  <c r="AN3423" i="6"/>
  <c r="AP3422" i="6"/>
  <c r="AO3422" i="6"/>
  <c r="AR3422" i="6" s="1"/>
  <c r="AQ3422" i="6" l="1"/>
  <c r="FI432" i="7"/>
  <c r="BA67" i="7" s="1"/>
  <c r="FH433" i="7"/>
  <c r="BB3425" i="6"/>
  <c r="BA3426" i="6"/>
  <c r="AS3425" i="6"/>
  <c r="AT3424" i="6"/>
  <c r="AK3425" i="6"/>
  <c r="AJ3426" i="6"/>
  <c r="AL3425" i="6"/>
  <c r="AV3425" i="6"/>
  <c r="AX3424" i="6"/>
  <c r="AW3424" i="6"/>
  <c r="AN3424" i="6"/>
  <c r="AP3423" i="6"/>
  <c r="AO3423" i="6"/>
  <c r="AR3423" i="6" s="1"/>
  <c r="AQ3423" i="6" l="1"/>
  <c r="FI433" i="7"/>
  <c r="BB67" i="7" s="1"/>
  <c r="FH434" i="7"/>
  <c r="AK3426" i="6"/>
  <c r="AJ3427" i="6"/>
  <c r="AL3426" i="6"/>
  <c r="AS3426" i="6"/>
  <c r="AT3425" i="6"/>
  <c r="BA3427" i="6"/>
  <c r="BB3426" i="6"/>
  <c r="AW3425" i="6"/>
  <c r="AV3426" i="6"/>
  <c r="AX3425" i="6"/>
  <c r="AN3425" i="6"/>
  <c r="AP3424" i="6"/>
  <c r="AO3424" i="6"/>
  <c r="AR3424" i="6" s="1"/>
  <c r="AQ3424" i="6" l="1"/>
  <c r="FH435" i="7"/>
  <c r="FI434" i="7"/>
  <c r="BC67" i="7" s="1"/>
  <c r="AS3427" i="6"/>
  <c r="AT3426" i="6"/>
  <c r="AK3427" i="6"/>
  <c r="AL3427" i="6"/>
  <c r="AJ3428" i="6"/>
  <c r="BA3428" i="6"/>
  <c r="BB3427" i="6"/>
  <c r="AW3426" i="6"/>
  <c r="AV3427" i="6"/>
  <c r="AX3426" i="6"/>
  <c r="AN3426" i="6"/>
  <c r="AP3425" i="6"/>
  <c r="AO3425" i="6"/>
  <c r="AR3425" i="6" s="1"/>
  <c r="AQ3425" i="6" l="1"/>
  <c r="FI435" i="7"/>
  <c r="BD67" i="7" s="1"/>
  <c r="FH436" i="7"/>
  <c r="AJ3429" i="6"/>
  <c r="AL3428" i="6"/>
  <c r="AK3428" i="6"/>
  <c r="BB3428" i="6"/>
  <c r="BA3429" i="6"/>
  <c r="AT3427" i="6"/>
  <c r="AS3428" i="6"/>
  <c r="AX3427" i="6"/>
  <c r="AV3428" i="6"/>
  <c r="AW3427" i="6"/>
  <c r="AN3427" i="6"/>
  <c r="AP3426" i="6"/>
  <c r="AO3426" i="6"/>
  <c r="AR3426" i="6" s="1"/>
  <c r="AQ3426" i="6" l="1"/>
  <c r="FI436" i="7"/>
  <c r="BE67" i="7" s="1"/>
  <c r="FH437" i="7"/>
  <c r="BB3429" i="6"/>
  <c r="BA3430" i="6"/>
  <c r="AS3429" i="6"/>
  <c r="AT3428" i="6"/>
  <c r="AL3429" i="6"/>
  <c r="AJ3430" i="6"/>
  <c r="AK3429" i="6"/>
  <c r="AV3429" i="6"/>
  <c r="AX3428" i="6"/>
  <c r="AW3428" i="6"/>
  <c r="AN3428" i="6"/>
  <c r="AP3427" i="6"/>
  <c r="AO3427" i="6"/>
  <c r="AR3427" i="6" s="1"/>
  <c r="AQ3427" i="6" l="1"/>
  <c r="FI437" i="7"/>
  <c r="BF67" i="7" s="1"/>
  <c r="FH438" i="7"/>
  <c r="AT3429" i="6"/>
  <c r="AS3430" i="6"/>
  <c r="AJ3431" i="6"/>
  <c r="AK3430" i="6"/>
  <c r="AL3430" i="6"/>
  <c r="BA3431" i="6"/>
  <c r="BB3430" i="6"/>
  <c r="AV3430" i="6"/>
  <c r="AX3429" i="6"/>
  <c r="AW3429" i="6"/>
  <c r="AN3429" i="6"/>
  <c r="AP3428" i="6"/>
  <c r="AO3428" i="6"/>
  <c r="AR3428" i="6" s="1"/>
  <c r="AQ3428" i="6" l="1"/>
  <c r="FH439" i="7"/>
  <c r="FI438" i="7"/>
  <c r="BG67" i="7" s="1"/>
  <c r="AT3430" i="6"/>
  <c r="AS3431" i="6"/>
  <c r="BB3431" i="6"/>
  <c r="BA3432" i="6"/>
  <c r="AK3431" i="6"/>
  <c r="AL3431" i="6"/>
  <c r="AJ3432" i="6"/>
  <c r="AW3430" i="6"/>
  <c r="AV3431" i="6"/>
  <c r="AX3430" i="6"/>
  <c r="AN3430" i="6"/>
  <c r="AP3429" i="6"/>
  <c r="AO3429" i="6"/>
  <c r="AR3429" i="6" s="1"/>
  <c r="AQ3429" i="6" l="1"/>
  <c r="FI439" i="7"/>
  <c r="BH67" i="7" s="1"/>
  <c r="FH440" i="7"/>
  <c r="AJ3433" i="6"/>
  <c r="AK3432" i="6"/>
  <c r="AL3432" i="6"/>
  <c r="AS3432" i="6"/>
  <c r="AT3431" i="6"/>
  <c r="BB3432" i="6"/>
  <c r="BA3433" i="6"/>
  <c r="AX3431" i="6"/>
  <c r="AV3432" i="6"/>
  <c r="AW3431" i="6"/>
  <c r="AN3431" i="6"/>
  <c r="AP3430" i="6"/>
  <c r="AO3430" i="6"/>
  <c r="AR3430" i="6" s="1"/>
  <c r="AQ3430" i="6" l="1"/>
  <c r="FI440" i="7"/>
  <c r="BI67" i="7" s="1"/>
  <c r="FH441" i="7"/>
  <c r="BA3434" i="6"/>
  <c r="BB3433" i="6"/>
  <c r="AS3433" i="6"/>
  <c r="AT3432" i="6"/>
  <c r="AJ3434" i="6"/>
  <c r="AK3433" i="6"/>
  <c r="AL3433" i="6"/>
  <c r="AV3433" i="6"/>
  <c r="AX3432" i="6"/>
  <c r="AW3432" i="6"/>
  <c r="AN3432" i="6"/>
  <c r="AP3431" i="6"/>
  <c r="AO3431" i="6"/>
  <c r="AR3431" i="6" s="1"/>
  <c r="AQ3431" i="6" l="1"/>
  <c r="FI441" i="7"/>
  <c r="BJ67" i="7" s="1"/>
  <c r="FH442" i="7"/>
  <c r="AJ3435" i="6"/>
  <c r="AL3434" i="6"/>
  <c r="AK3434" i="6"/>
  <c r="AS3434" i="6"/>
  <c r="AT3433" i="6"/>
  <c r="BB3434" i="6"/>
  <c r="BA3435" i="6"/>
  <c r="AV3434" i="6"/>
  <c r="AX3433" i="6"/>
  <c r="AW3433" i="6"/>
  <c r="AN3433" i="6"/>
  <c r="AP3432" i="6"/>
  <c r="AO3432" i="6"/>
  <c r="AR3432" i="6" s="1"/>
  <c r="AQ3432" i="6" l="1"/>
  <c r="FI442" i="7"/>
  <c r="BK67" i="7" s="1"/>
  <c r="FH443" i="7"/>
  <c r="BA3436" i="6"/>
  <c r="BB3435" i="6"/>
  <c r="AS3435" i="6"/>
  <c r="AT3434" i="6"/>
  <c r="AL3435" i="6"/>
  <c r="AJ3436" i="6"/>
  <c r="AK3435" i="6"/>
  <c r="AW3434" i="6"/>
  <c r="AV3435" i="6"/>
  <c r="AX3434" i="6"/>
  <c r="AN3434" i="6"/>
  <c r="AP3433" i="6"/>
  <c r="AO3433" i="6"/>
  <c r="AR3433" i="6" s="1"/>
  <c r="AQ3433" i="6" l="1"/>
  <c r="FI443" i="7"/>
  <c r="AR68" i="7" s="1"/>
  <c r="FH444" i="7"/>
  <c r="AJ3437" i="6"/>
  <c r="AL3436" i="6"/>
  <c r="AK3436" i="6"/>
  <c r="AT3435" i="6"/>
  <c r="AS3436" i="6"/>
  <c r="BB3436" i="6"/>
  <c r="BA3437" i="6"/>
  <c r="AX3435" i="6"/>
  <c r="AV3436" i="6"/>
  <c r="AW3435" i="6"/>
  <c r="AN3435" i="6"/>
  <c r="AP3434" i="6"/>
  <c r="AO3434" i="6"/>
  <c r="AR3434" i="6" s="1"/>
  <c r="AQ3434" i="6" l="1"/>
  <c r="FH445" i="7"/>
  <c r="FI444" i="7"/>
  <c r="AS68" i="7" s="1"/>
  <c r="BB3437" i="6"/>
  <c r="BA3438" i="6"/>
  <c r="AS3437" i="6"/>
  <c r="AT3436" i="6"/>
  <c r="AJ3438" i="6"/>
  <c r="AL3437" i="6"/>
  <c r="AK3437" i="6"/>
  <c r="AV3437" i="6"/>
  <c r="AX3436" i="6"/>
  <c r="AW3436" i="6"/>
  <c r="AN3436" i="6"/>
  <c r="AP3435" i="6"/>
  <c r="AO3435" i="6"/>
  <c r="AR3435" i="6" s="1"/>
  <c r="AQ3435" i="6" l="1"/>
  <c r="FI445" i="7"/>
  <c r="AT68" i="7" s="1"/>
  <c r="FH446" i="7"/>
  <c r="BB3438" i="6"/>
  <c r="BA3439" i="6"/>
  <c r="AL3438" i="6"/>
  <c r="AK3438" i="6"/>
  <c r="AJ3439" i="6"/>
  <c r="AT3437" i="6"/>
  <c r="AS3438" i="6"/>
  <c r="AV3438" i="6"/>
  <c r="AX3437" i="6"/>
  <c r="AW3437" i="6"/>
  <c r="AN3437" i="6"/>
  <c r="AP3436" i="6"/>
  <c r="AO3436" i="6"/>
  <c r="AR3436" i="6" s="1"/>
  <c r="AQ3436" i="6" l="1"/>
  <c r="FI446" i="7"/>
  <c r="AU68" i="7" s="1"/>
  <c r="FH447" i="7"/>
  <c r="AT3438" i="6"/>
  <c r="AS3439" i="6"/>
  <c r="AJ3440" i="6"/>
  <c r="AK3439" i="6"/>
  <c r="AL3439" i="6"/>
  <c r="BA3440" i="6"/>
  <c r="BB3439" i="6"/>
  <c r="AW3438" i="6"/>
  <c r="AV3439" i="6"/>
  <c r="AX3438" i="6"/>
  <c r="AN3438" i="6"/>
  <c r="AP3437" i="6"/>
  <c r="AO3437" i="6"/>
  <c r="AR3437" i="6" s="1"/>
  <c r="AQ3437" i="6" l="1"/>
  <c r="FI447" i="7"/>
  <c r="AV68" i="7" s="1"/>
  <c r="FH449" i="7"/>
  <c r="BB3440" i="6"/>
  <c r="BA3441" i="6"/>
  <c r="AS3440" i="6"/>
  <c r="AT3439" i="6"/>
  <c r="AK3440" i="6"/>
  <c r="AL3440" i="6"/>
  <c r="AJ3441" i="6"/>
  <c r="AX3439" i="6"/>
  <c r="AV3440" i="6"/>
  <c r="AW3439" i="6"/>
  <c r="AN3439" i="6"/>
  <c r="AP3438" i="6"/>
  <c r="AO3438" i="6"/>
  <c r="AR3438" i="6" s="1"/>
  <c r="AQ3438" i="6" l="1"/>
  <c r="FI449" i="7"/>
  <c r="AX68" i="7" s="1"/>
  <c r="FH450" i="7"/>
  <c r="AL3441" i="6"/>
  <c r="AK3441" i="6"/>
  <c r="AJ3442" i="6"/>
  <c r="BA3442" i="6"/>
  <c r="BB3441" i="6"/>
  <c r="AT3440" i="6"/>
  <c r="AS3441" i="6"/>
  <c r="AV3441" i="6"/>
  <c r="AX3440" i="6"/>
  <c r="AW3440" i="6"/>
  <c r="AN3440" i="6"/>
  <c r="AP3439" i="6"/>
  <c r="AO3439" i="6"/>
  <c r="AR3439" i="6" s="1"/>
  <c r="AQ3439" i="6" l="1"/>
  <c r="FI450" i="7"/>
  <c r="AY68" i="7" s="1"/>
  <c r="FH451" i="7"/>
  <c r="AT3441" i="6"/>
  <c r="AS3442" i="6"/>
  <c r="BB3442" i="6"/>
  <c r="BA3443" i="6"/>
  <c r="AJ3443" i="6"/>
  <c r="AK3442" i="6"/>
  <c r="AL3442" i="6"/>
  <c r="AV3442" i="6"/>
  <c r="AX3441" i="6"/>
  <c r="AW3441" i="6"/>
  <c r="AN3441" i="6"/>
  <c r="AP3440" i="6"/>
  <c r="AO3440" i="6"/>
  <c r="AR3440" i="6" s="1"/>
  <c r="AQ3440" i="6" l="1"/>
  <c r="FI451" i="7"/>
  <c r="AZ68" i="7" s="1"/>
  <c r="FH452" i="7"/>
  <c r="AK3443" i="6"/>
  <c r="AJ3444" i="6"/>
  <c r="AL3443" i="6"/>
  <c r="BB3443" i="6"/>
  <c r="BA3444" i="6"/>
  <c r="AT3442" i="6"/>
  <c r="AS3443" i="6"/>
  <c r="AW3442" i="6"/>
  <c r="AV3443" i="6"/>
  <c r="AX3442" i="6"/>
  <c r="AN3442" i="6"/>
  <c r="AP3441" i="6"/>
  <c r="AO3441" i="6"/>
  <c r="AR3441" i="6" s="1"/>
  <c r="AQ3441" i="6" l="1"/>
  <c r="FI452" i="7"/>
  <c r="BA68" i="7" s="1"/>
  <c r="FH453" i="7"/>
  <c r="AT3443" i="6"/>
  <c r="AS3444" i="6"/>
  <c r="AJ3445" i="6"/>
  <c r="AK3444" i="6"/>
  <c r="AL3444" i="6"/>
  <c r="BA3445" i="6"/>
  <c r="BB3444" i="6"/>
  <c r="AX3443" i="6"/>
  <c r="AV3444" i="6"/>
  <c r="AW3443" i="6"/>
  <c r="AN3443" i="6"/>
  <c r="AP3442" i="6"/>
  <c r="AO3442" i="6"/>
  <c r="AR3442" i="6" s="1"/>
  <c r="AQ3442" i="6" l="1"/>
  <c r="FI453" i="7"/>
  <c r="BB68" i="7" s="1"/>
  <c r="FH454" i="7"/>
  <c r="BA3446" i="6"/>
  <c r="BB3445" i="6"/>
  <c r="AS3445" i="6"/>
  <c r="AT3444" i="6"/>
  <c r="AJ3446" i="6"/>
  <c r="AL3445" i="6"/>
  <c r="AK3445" i="6"/>
  <c r="AX3444" i="6"/>
  <c r="AW3444" i="6"/>
  <c r="AV3445" i="6"/>
  <c r="AN3444" i="6"/>
  <c r="AP3443" i="6"/>
  <c r="AO3443" i="6"/>
  <c r="AR3443" i="6" s="1"/>
  <c r="AQ3443" i="6" l="1"/>
  <c r="FH455" i="7"/>
  <c r="FI454" i="7"/>
  <c r="BC68" i="7" s="1"/>
  <c r="AJ3447" i="6"/>
  <c r="AK3446" i="6"/>
  <c r="AL3446" i="6"/>
  <c r="AT3445" i="6"/>
  <c r="AS3446" i="6"/>
  <c r="BA3447" i="6"/>
  <c r="BB3446" i="6"/>
  <c r="AV3446" i="6"/>
  <c r="AX3445" i="6"/>
  <c r="AW3445" i="6"/>
  <c r="AN3445" i="6"/>
  <c r="AP3444" i="6"/>
  <c r="AO3444" i="6"/>
  <c r="AR3444" i="6" s="1"/>
  <c r="AQ3444" i="6" l="1"/>
  <c r="FI455" i="7"/>
  <c r="BD68" i="7" s="1"/>
  <c r="FH456" i="7"/>
  <c r="AT3446" i="6"/>
  <c r="AS3447" i="6"/>
  <c r="BA3448" i="6"/>
  <c r="BB3447" i="6"/>
  <c r="AJ3448" i="6"/>
  <c r="AL3447" i="6"/>
  <c r="AK3447" i="6"/>
  <c r="AX3446" i="6"/>
  <c r="AW3446" i="6"/>
  <c r="AV3447" i="6"/>
  <c r="AN3446" i="6"/>
  <c r="AP3445" i="6"/>
  <c r="AO3445" i="6"/>
  <c r="AR3445" i="6" s="1"/>
  <c r="AQ3445" i="6" l="1"/>
  <c r="FI456" i="7"/>
  <c r="BE68" i="7" s="1"/>
  <c r="FH457" i="7"/>
  <c r="AT3447" i="6"/>
  <c r="AS3448" i="6"/>
  <c r="AK3448" i="6"/>
  <c r="AL3448" i="6"/>
  <c r="AJ3449" i="6"/>
  <c r="BB3448" i="6"/>
  <c r="BA3449" i="6"/>
  <c r="AX3447" i="6"/>
  <c r="AV3448" i="6"/>
  <c r="AW3447" i="6"/>
  <c r="AN3447" i="6"/>
  <c r="AP3446" i="6"/>
  <c r="AO3446" i="6"/>
  <c r="AR3446" i="6" s="1"/>
  <c r="AQ3446" i="6" l="1"/>
  <c r="FI457" i="7"/>
  <c r="BF68" i="7" s="1"/>
  <c r="FH458" i="7"/>
  <c r="BB3449" i="6"/>
  <c r="BA3450" i="6"/>
  <c r="AT3448" i="6"/>
  <c r="AS3449" i="6"/>
  <c r="AL3449" i="6"/>
  <c r="AJ3450" i="6"/>
  <c r="AK3449" i="6"/>
  <c r="AV3449" i="6"/>
  <c r="AX3448" i="6"/>
  <c r="AW3448" i="6"/>
  <c r="AN3448" i="6"/>
  <c r="AP3447" i="6"/>
  <c r="AO3447" i="6"/>
  <c r="AR3447" i="6" s="1"/>
  <c r="AQ3447" i="6" l="1"/>
  <c r="FH459" i="7"/>
  <c r="FI458" i="7"/>
  <c r="BG68" i="7" s="1"/>
  <c r="AT3449" i="6"/>
  <c r="AS3450" i="6"/>
  <c r="BA3451" i="6"/>
  <c r="BB3450" i="6"/>
  <c r="AJ3451" i="6"/>
  <c r="AK3450" i="6"/>
  <c r="AL3450" i="6"/>
  <c r="AX3449" i="6"/>
  <c r="AW3449" i="6"/>
  <c r="AV3450" i="6"/>
  <c r="AN3449" i="6"/>
  <c r="AP3448" i="6"/>
  <c r="AO3448" i="6"/>
  <c r="AR3448" i="6" s="1"/>
  <c r="AQ3448" i="6" l="1"/>
  <c r="FI459" i="7"/>
  <c r="BH68" i="7" s="1"/>
  <c r="FH460" i="7"/>
  <c r="AK3451" i="6"/>
  <c r="AL3451" i="6"/>
  <c r="AJ3452" i="6"/>
  <c r="AS3451" i="6"/>
  <c r="AT3450" i="6"/>
  <c r="BA3452" i="6"/>
  <c r="BB3451" i="6"/>
  <c r="AX3450" i="6"/>
  <c r="AW3450" i="6"/>
  <c r="AV3451" i="6"/>
  <c r="AN3450" i="6"/>
  <c r="AP3449" i="6"/>
  <c r="AO3449" i="6"/>
  <c r="AR3449" i="6" s="1"/>
  <c r="AQ3449" i="6" l="1"/>
  <c r="FI460" i="7"/>
  <c r="BI68" i="7" s="1"/>
  <c r="FH461" i="7"/>
  <c r="BA3453" i="6"/>
  <c r="BB3452" i="6"/>
  <c r="AT3451" i="6"/>
  <c r="AS3452" i="6"/>
  <c r="AK3452" i="6"/>
  <c r="AJ3453" i="6"/>
  <c r="AL3452" i="6"/>
  <c r="AX3451" i="6"/>
  <c r="AV3452" i="6"/>
  <c r="AW3451" i="6"/>
  <c r="AN3451" i="6"/>
  <c r="AP3450" i="6"/>
  <c r="AO3450" i="6"/>
  <c r="AR3450" i="6" s="1"/>
  <c r="AQ3450" i="6" l="1"/>
  <c r="FI461" i="7"/>
  <c r="BJ68" i="7" s="1"/>
  <c r="FH462" i="7"/>
  <c r="AK3453" i="6"/>
  <c r="AL3453" i="6"/>
  <c r="AJ3454" i="6"/>
  <c r="AS3453" i="6"/>
  <c r="AT3452" i="6"/>
  <c r="BA3454" i="6"/>
  <c r="BB3453" i="6"/>
  <c r="AV3453" i="6"/>
  <c r="AX3452" i="6"/>
  <c r="AW3452" i="6"/>
  <c r="AN3452" i="6"/>
  <c r="AP3451" i="6"/>
  <c r="AO3451" i="6"/>
  <c r="AR3451" i="6" s="1"/>
  <c r="AQ3451" i="6" l="1"/>
  <c r="FI462" i="7"/>
  <c r="BK68" i="7" s="1"/>
  <c r="FH463" i="7"/>
  <c r="BA3455" i="6"/>
  <c r="BB3454" i="6"/>
  <c r="AS3454" i="6"/>
  <c r="AT3453" i="6"/>
  <c r="AL3454" i="6"/>
  <c r="AK3454" i="6"/>
  <c r="AJ3455" i="6"/>
  <c r="AV3454" i="6"/>
  <c r="AX3453" i="6"/>
  <c r="AW3453" i="6"/>
  <c r="AN3453" i="6"/>
  <c r="AP3452" i="6"/>
  <c r="AO3452" i="6"/>
  <c r="AR3452" i="6" s="1"/>
  <c r="AQ3452" i="6" l="1"/>
  <c r="FI463" i="7"/>
  <c r="AR69" i="7" s="1"/>
  <c r="FH464" i="7"/>
  <c r="AL3455" i="6"/>
  <c r="AK3455" i="6"/>
  <c r="AJ3456" i="6"/>
  <c r="AT3454" i="6"/>
  <c r="AS3455" i="6"/>
  <c r="BA3456" i="6"/>
  <c r="BB3455" i="6"/>
  <c r="AX3454" i="6"/>
  <c r="AW3454" i="6"/>
  <c r="AV3455" i="6"/>
  <c r="AN3454" i="6"/>
  <c r="AP3453" i="6"/>
  <c r="AO3453" i="6"/>
  <c r="AR3453" i="6" s="1"/>
  <c r="AQ3453" i="6" l="1"/>
  <c r="FI464" i="7"/>
  <c r="AS69" i="7" s="1"/>
  <c r="FH465" i="7"/>
  <c r="BA3457" i="6"/>
  <c r="BB3456" i="6"/>
  <c r="AS3456" i="6"/>
  <c r="AT3455" i="6"/>
  <c r="AL3456" i="6"/>
  <c r="AK3456" i="6"/>
  <c r="AJ3457" i="6"/>
  <c r="AX3455" i="6"/>
  <c r="AW3455" i="6"/>
  <c r="AV3456" i="6"/>
  <c r="AN3455" i="6"/>
  <c r="AP3454" i="6"/>
  <c r="AO3454" i="6"/>
  <c r="AR3454" i="6" s="1"/>
  <c r="AQ3454" i="6" l="1"/>
  <c r="FI465" i="7"/>
  <c r="AT69" i="7" s="1"/>
  <c r="FH466" i="7"/>
  <c r="AJ3458" i="6"/>
  <c r="AK3457" i="6"/>
  <c r="AL3457" i="6"/>
  <c r="AT3456" i="6"/>
  <c r="AS3457" i="6"/>
  <c r="BA3458" i="6"/>
  <c r="BB3457" i="6"/>
  <c r="AV3457" i="6"/>
  <c r="AX3456" i="6"/>
  <c r="AW3456" i="6"/>
  <c r="AN3456" i="6"/>
  <c r="AP3455" i="6"/>
  <c r="AO3455" i="6"/>
  <c r="AR3455" i="6" s="1"/>
  <c r="AQ3455" i="6" l="1"/>
  <c r="FI466" i="7"/>
  <c r="AU69" i="7" s="1"/>
  <c r="FH467" i="7"/>
  <c r="BA3459" i="6"/>
  <c r="BB3458" i="6"/>
  <c r="AT3457" i="6"/>
  <c r="AS3458" i="6"/>
  <c r="AJ3459" i="6"/>
  <c r="AK3458" i="6"/>
  <c r="AL3458" i="6"/>
  <c r="AV3458" i="6"/>
  <c r="AX3457" i="6"/>
  <c r="AW3457" i="6"/>
  <c r="AN3457" i="6"/>
  <c r="AP3456" i="6"/>
  <c r="AO3456" i="6"/>
  <c r="AR3456" i="6" s="1"/>
  <c r="AQ3456" i="6" l="1"/>
  <c r="FI467" i="7"/>
  <c r="AV69" i="7" s="1"/>
  <c r="FH468" i="7"/>
  <c r="AS3459" i="6"/>
  <c r="AT3458" i="6"/>
  <c r="AK3459" i="6"/>
  <c r="AL3459" i="6"/>
  <c r="AJ3460" i="6"/>
  <c r="BA3460" i="6"/>
  <c r="BB3459" i="6"/>
  <c r="AV3459" i="6"/>
  <c r="AX3458" i="6"/>
  <c r="AW3458" i="6"/>
  <c r="AN3458" i="6"/>
  <c r="AP3457" i="6"/>
  <c r="AO3457" i="6"/>
  <c r="AR3457" i="6" s="1"/>
  <c r="AQ3457" i="6" l="1"/>
  <c r="FI468" i="7"/>
  <c r="AW69" i="7" s="1"/>
  <c r="FH469" i="7"/>
  <c r="AJ3461" i="6"/>
  <c r="AK3460" i="6"/>
  <c r="AL3460" i="6"/>
  <c r="BA3461" i="6"/>
  <c r="BB3460" i="6"/>
  <c r="AT3459" i="6"/>
  <c r="AS3460" i="6"/>
  <c r="AX3459" i="6"/>
  <c r="AV3460" i="6"/>
  <c r="AW3459" i="6"/>
  <c r="AN3459" i="6"/>
  <c r="AP3458" i="6"/>
  <c r="AO3458" i="6"/>
  <c r="AR3458" i="6" s="1"/>
  <c r="AQ3458" i="6" l="1"/>
  <c r="FI469" i="7"/>
  <c r="AX69" i="7" s="1"/>
  <c r="FH470" i="7"/>
  <c r="BA3462" i="6"/>
  <c r="BB3461" i="6"/>
  <c r="AS3461" i="6"/>
  <c r="AT3460" i="6"/>
  <c r="AK3461" i="6"/>
  <c r="AL3461" i="6"/>
  <c r="AJ3462" i="6"/>
  <c r="AV3461" i="6"/>
  <c r="AX3460" i="6"/>
  <c r="AW3460" i="6"/>
  <c r="AN3460" i="6"/>
  <c r="AP3459" i="6"/>
  <c r="AO3459" i="6"/>
  <c r="AR3459" i="6" s="1"/>
  <c r="AQ3459" i="6" l="1"/>
  <c r="FI470" i="7"/>
  <c r="AY69" i="7" s="1"/>
  <c r="FH471" i="7"/>
  <c r="AJ3463" i="6"/>
  <c r="AK3462" i="6"/>
  <c r="AL3462" i="6"/>
  <c r="AS3462" i="6"/>
  <c r="AT3461" i="6"/>
  <c r="BB3462" i="6"/>
  <c r="BA3463" i="6"/>
  <c r="AV3462" i="6"/>
  <c r="AX3461" i="6"/>
  <c r="AW3461" i="6"/>
  <c r="AN3461" i="6"/>
  <c r="AP3460" i="6"/>
  <c r="AO3460" i="6"/>
  <c r="AR3460" i="6" s="1"/>
  <c r="AQ3460" i="6" l="1"/>
  <c r="FI471" i="7"/>
  <c r="AZ69" i="7" s="1"/>
  <c r="FH472" i="7"/>
  <c r="BB3463" i="6"/>
  <c r="BA3464" i="6"/>
  <c r="AS3463" i="6"/>
  <c r="AT3462" i="6"/>
  <c r="AJ3464" i="6"/>
  <c r="AL3463" i="6"/>
  <c r="AK3463" i="6"/>
  <c r="AV3463" i="6"/>
  <c r="AX3462" i="6"/>
  <c r="AW3462" i="6"/>
  <c r="AN3462" i="6"/>
  <c r="AP3461" i="6"/>
  <c r="AO3461" i="6"/>
  <c r="AR3461" i="6" s="1"/>
  <c r="AQ3461" i="6" l="1"/>
  <c r="FI472" i="7"/>
  <c r="BA69" i="7" s="1"/>
  <c r="FH473" i="7"/>
  <c r="AL3464" i="6"/>
  <c r="AK3464" i="6"/>
  <c r="AJ3465" i="6"/>
  <c r="BB3464" i="6"/>
  <c r="BA3465" i="6"/>
  <c r="AS3464" i="6"/>
  <c r="AT3463" i="6"/>
  <c r="AX3463" i="6"/>
  <c r="AV3464" i="6"/>
  <c r="AW3463" i="6"/>
  <c r="AN3463" i="6"/>
  <c r="AP3462" i="6"/>
  <c r="AO3462" i="6"/>
  <c r="AR3462" i="6" s="1"/>
  <c r="AQ3462" i="6" l="1"/>
  <c r="FI473" i="7"/>
  <c r="BB69" i="7" s="1"/>
  <c r="FH474" i="7"/>
  <c r="AS3465" i="6"/>
  <c r="AT3464" i="6"/>
  <c r="BB3465" i="6"/>
  <c r="BA3466" i="6"/>
  <c r="AJ3466" i="6"/>
  <c r="AK3465" i="6"/>
  <c r="AL3465" i="6"/>
  <c r="AV3465" i="6"/>
  <c r="AX3464" i="6"/>
  <c r="AW3464" i="6"/>
  <c r="AN3464" i="6"/>
  <c r="AP3463" i="6"/>
  <c r="AO3463" i="6"/>
  <c r="AR3463" i="6" s="1"/>
  <c r="AQ3463" i="6" l="1"/>
  <c r="FI474" i="7"/>
  <c r="BC69" i="7" s="1"/>
  <c r="FH475" i="7"/>
  <c r="BA3467" i="6"/>
  <c r="BB3466" i="6"/>
  <c r="AL3466" i="6"/>
  <c r="AK3466" i="6"/>
  <c r="AJ3467" i="6"/>
  <c r="AS3466" i="6"/>
  <c r="AT3465" i="6"/>
  <c r="AV3466" i="6"/>
  <c r="AX3465" i="6"/>
  <c r="AW3465" i="6"/>
  <c r="AN3465" i="6"/>
  <c r="AP3464" i="6"/>
  <c r="AO3464" i="6"/>
  <c r="AR3464" i="6" s="1"/>
  <c r="AQ3464" i="6" l="1"/>
  <c r="FI475" i="7"/>
  <c r="BD69" i="7" s="1"/>
  <c r="FH476" i="7"/>
  <c r="AS3467" i="6"/>
  <c r="AT3466" i="6"/>
  <c r="AK3467" i="6"/>
  <c r="AL3467" i="6"/>
  <c r="AJ3468" i="6"/>
  <c r="BB3467" i="6"/>
  <c r="BA3468" i="6"/>
  <c r="AV3467" i="6"/>
  <c r="AX3466" i="6"/>
  <c r="AW3466" i="6"/>
  <c r="AN3466" i="6"/>
  <c r="AP3465" i="6"/>
  <c r="AO3465" i="6"/>
  <c r="AR3465" i="6" s="1"/>
  <c r="AQ3465" i="6" l="1"/>
  <c r="FI476" i="7"/>
  <c r="BE69" i="7" s="1"/>
  <c r="FH477" i="7"/>
  <c r="BA3469" i="6"/>
  <c r="BB3468" i="6"/>
  <c r="AK3468" i="6"/>
  <c r="AJ3469" i="6"/>
  <c r="AL3468" i="6"/>
  <c r="AS3468" i="6"/>
  <c r="AT3467" i="6"/>
  <c r="AX3467" i="6"/>
  <c r="AW3467" i="6"/>
  <c r="AV3468" i="6"/>
  <c r="AN3467" i="6"/>
  <c r="AP3466" i="6"/>
  <c r="AO3466" i="6"/>
  <c r="AR3466" i="6" s="1"/>
  <c r="AQ3466" i="6" l="1"/>
  <c r="FI477" i="7"/>
  <c r="BF69" i="7" s="1"/>
  <c r="FH478" i="7"/>
  <c r="AJ3470" i="6"/>
  <c r="AK3469" i="6"/>
  <c r="AL3469" i="6"/>
  <c r="AS3469" i="6"/>
  <c r="AT3468" i="6"/>
  <c r="BB3469" i="6"/>
  <c r="BA3470" i="6"/>
  <c r="AV3469" i="6"/>
  <c r="AX3468" i="6"/>
  <c r="AW3468" i="6"/>
  <c r="AN3468" i="6"/>
  <c r="AP3467" i="6"/>
  <c r="AO3467" i="6"/>
  <c r="AR3467" i="6" s="1"/>
  <c r="AQ3467" i="6" l="1"/>
  <c r="FI478" i="7"/>
  <c r="BG69" i="7" s="1"/>
  <c r="FH479" i="7"/>
  <c r="BA3471" i="6"/>
  <c r="BB3470" i="6"/>
  <c r="AT3469" i="6"/>
  <c r="AS3470" i="6"/>
  <c r="AL3470" i="6"/>
  <c r="AJ3471" i="6"/>
  <c r="AK3470" i="6"/>
  <c r="AV3470" i="6"/>
  <c r="AX3469" i="6"/>
  <c r="AW3469" i="6"/>
  <c r="AN3469" i="6"/>
  <c r="AP3468" i="6"/>
  <c r="AO3468" i="6"/>
  <c r="AR3468" i="6" s="1"/>
  <c r="AQ3468" i="6" l="1"/>
  <c r="FH480" i="7"/>
  <c r="FI479" i="7"/>
  <c r="BH69" i="7" s="1"/>
  <c r="AS3471" i="6"/>
  <c r="AT3470" i="6"/>
  <c r="AK3471" i="6"/>
  <c r="AL3471" i="6"/>
  <c r="AJ3472" i="6"/>
  <c r="BB3471" i="6"/>
  <c r="BA3472" i="6"/>
  <c r="AV3471" i="6"/>
  <c r="AX3470" i="6"/>
  <c r="AW3470" i="6"/>
  <c r="AN3470" i="6"/>
  <c r="AP3469" i="6"/>
  <c r="AO3469" i="6"/>
  <c r="AR3469" i="6" s="1"/>
  <c r="AQ3469" i="6" l="1"/>
  <c r="FI480" i="7"/>
  <c r="BI69" i="7" s="1"/>
  <c r="FH481" i="7"/>
  <c r="BA3473" i="6"/>
  <c r="BB3472" i="6"/>
  <c r="AL3472" i="6"/>
  <c r="AK3472" i="6"/>
  <c r="AJ3473" i="6"/>
  <c r="AS3472" i="6"/>
  <c r="AT3471" i="6"/>
  <c r="AX3471" i="6"/>
  <c r="AV3472" i="6"/>
  <c r="AW3471" i="6"/>
  <c r="AN3471" i="6"/>
  <c r="AP3470" i="6"/>
  <c r="AO3470" i="6"/>
  <c r="AR3470" i="6" s="1"/>
  <c r="AQ3470" i="6" l="1"/>
  <c r="FI481" i="7"/>
  <c r="BJ69" i="7" s="1"/>
  <c r="FH482" i="7"/>
  <c r="AS3473" i="6"/>
  <c r="AT3472" i="6"/>
  <c r="AJ3474" i="6"/>
  <c r="AL3473" i="6"/>
  <c r="AK3473" i="6"/>
  <c r="BB3473" i="6"/>
  <c r="BA3474" i="6"/>
  <c r="AV3473" i="6"/>
  <c r="AX3472" i="6"/>
  <c r="AW3472" i="6"/>
  <c r="AN3472" i="6"/>
  <c r="AP3471" i="6"/>
  <c r="AO3471" i="6"/>
  <c r="AR3471" i="6" s="1"/>
  <c r="AQ3471" i="6" l="1"/>
  <c r="FI482" i="7"/>
  <c r="BK69" i="7" s="1"/>
  <c r="FH483" i="7"/>
  <c r="BA3475" i="6"/>
  <c r="BB3474" i="6"/>
  <c r="AL3474" i="6"/>
  <c r="AK3474" i="6"/>
  <c r="AJ3475" i="6"/>
  <c r="AS3474" i="6"/>
  <c r="AT3473" i="6"/>
  <c r="AV3474" i="6"/>
  <c r="AX3473" i="6"/>
  <c r="AW3473" i="6"/>
  <c r="AN3473" i="6"/>
  <c r="AP3472" i="6"/>
  <c r="AO3472" i="6"/>
  <c r="AR3472" i="6" s="1"/>
  <c r="AQ3472" i="6" l="1"/>
  <c r="FI483" i="7"/>
  <c r="AR70" i="7" s="1"/>
  <c r="FH484" i="7"/>
  <c r="AS3475" i="6"/>
  <c r="AT3474" i="6"/>
  <c r="AK3475" i="6"/>
  <c r="AL3475" i="6"/>
  <c r="AJ3476" i="6"/>
  <c r="BB3475" i="6"/>
  <c r="BA3476" i="6"/>
  <c r="AV3475" i="6"/>
  <c r="AX3474" i="6"/>
  <c r="AW3474" i="6"/>
  <c r="AN3474" i="6"/>
  <c r="AO3473" i="6"/>
  <c r="AR3473" i="6" s="1"/>
  <c r="AP3473" i="6"/>
  <c r="AQ3473" i="6" l="1"/>
  <c r="FI484" i="7"/>
  <c r="AS70" i="7" s="1"/>
  <c r="FH485" i="7"/>
  <c r="BA3477" i="6"/>
  <c r="BB3476" i="6"/>
  <c r="AJ3477" i="6"/>
  <c r="AK3476" i="6"/>
  <c r="AL3476" i="6"/>
  <c r="AT3475" i="6"/>
  <c r="AS3476" i="6"/>
  <c r="AX3475" i="6"/>
  <c r="AV3476" i="6"/>
  <c r="AW3475" i="6"/>
  <c r="AN3475" i="6"/>
  <c r="AP3474" i="6"/>
  <c r="AO3474" i="6"/>
  <c r="AR3474" i="6" s="1"/>
  <c r="AQ3474" i="6" l="1"/>
  <c r="FI485" i="7"/>
  <c r="AT70" i="7" s="1"/>
  <c r="FH486" i="7"/>
  <c r="AS3477" i="6"/>
  <c r="AT3476" i="6"/>
  <c r="AL3477" i="6"/>
  <c r="AK3477" i="6"/>
  <c r="AJ3478" i="6"/>
  <c r="BB3477" i="6"/>
  <c r="BA3478" i="6"/>
  <c r="AV3477" i="6"/>
  <c r="AX3476" i="6"/>
  <c r="AW3476" i="6"/>
  <c r="AN3476" i="6"/>
  <c r="AP3475" i="6"/>
  <c r="AO3475" i="6"/>
  <c r="AR3475" i="6" s="1"/>
  <c r="AQ3475" i="6" l="1"/>
  <c r="FI486" i="7"/>
  <c r="AU70" i="7" s="1"/>
  <c r="FH487" i="7"/>
  <c r="BA3479" i="6"/>
  <c r="BB3478" i="6"/>
  <c r="AL3478" i="6"/>
  <c r="AK3478" i="6"/>
  <c r="AJ3479" i="6"/>
  <c r="AS3478" i="6"/>
  <c r="AT3477" i="6"/>
  <c r="AX3477" i="6"/>
  <c r="AV3478" i="6"/>
  <c r="AW3477" i="6"/>
  <c r="AN3477" i="6"/>
  <c r="AP3476" i="6"/>
  <c r="AO3476" i="6"/>
  <c r="AR3476" i="6" s="1"/>
  <c r="AQ3476" i="6" l="1"/>
  <c r="FI487" i="7"/>
  <c r="AV70" i="7" s="1"/>
  <c r="FH488" i="7"/>
  <c r="AT3478" i="6"/>
  <c r="AS3479" i="6"/>
  <c r="AJ3480" i="6"/>
  <c r="AL3479" i="6"/>
  <c r="AK3479" i="6"/>
  <c r="BA3480" i="6"/>
  <c r="BB3479" i="6"/>
  <c r="AV3479" i="6"/>
  <c r="AX3478" i="6"/>
  <c r="AW3478" i="6"/>
  <c r="AN3478" i="6"/>
  <c r="AO3477" i="6"/>
  <c r="AR3477" i="6" s="1"/>
  <c r="AP3477" i="6"/>
  <c r="AQ3477" i="6" l="1"/>
  <c r="FI488" i="7"/>
  <c r="AW70" i="7" s="1"/>
  <c r="FH489" i="7"/>
  <c r="AT3479" i="6"/>
  <c r="AS3480" i="6"/>
  <c r="BA3481" i="6"/>
  <c r="BB3480" i="6"/>
  <c r="AL3480" i="6"/>
  <c r="AJ3481" i="6"/>
  <c r="AK3480" i="6"/>
  <c r="AX3479" i="6"/>
  <c r="AV3480" i="6"/>
  <c r="AW3479" i="6"/>
  <c r="AN3479" i="6"/>
  <c r="AP3478" i="6"/>
  <c r="AO3478" i="6"/>
  <c r="AR3478" i="6" s="1"/>
  <c r="AQ3478" i="6" l="1"/>
  <c r="FI489" i="7"/>
  <c r="AX70" i="7" s="1"/>
  <c r="FH490" i="7"/>
  <c r="AL3481" i="6"/>
  <c r="AK3481" i="6"/>
  <c r="AJ3482" i="6"/>
  <c r="AS3481" i="6"/>
  <c r="AT3480" i="6"/>
  <c r="BA3482" i="6"/>
  <c r="BB3481" i="6"/>
  <c r="AV3481" i="6"/>
  <c r="AX3480" i="6"/>
  <c r="AW3480" i="6"/>
  <c r="AN3480" i="6"/>
  <c r="AP3479" i="6"/>
  <c r="AO3479" i="6"/>
  <c r="AR3479" i="6" s="1"/>
  <c r="AQ3479" i="6" l="1"/>
  <c r="FI490" i="7"/>
  <c r="AY70" i="7" s="1"/>
  <c r="FH491" i="7"/>
  <c r="BA3483" i="6"/>
  <c r="BB3482" i="6"/>
  <c r="AT3481" i="6"/>
  <c r="AS3482" i="6"/>
  <c r="AL3482" i="6"/>
  <c r="AJ3483" i="6"/>
  <c r="AK3482" i="6"/>
  <c r="AX3481" i="6"/>
  <c r="AV3482" i="6"/>
  <c r="AW3481" i="6"/>
  <c r="AN3481" i="6"/>
  <c r="AP3480" i="6"/>
  <c r="AO3480" i="6"/>
  <c r="AR3480" i="6" s="1"/>
  <c r="AQ3480" i="6" l="1"/>
  <c r="FI491" i="7"/>
  <c r="AZ70" i="7" s="1"/>
  <c r="FH492" i="7"/>
  <c r="AT3482" i="6"/>
  <c r="AS3483" i="6"/>
  <c r="AL3483" i="6"/>
  <c r="AK3483" i="6"/>
  <c r="AJ3484" i="6"/>
  <c r="BB3483" i="6"/>
  <c r="BA3484" i="6"/>
  <c r="AV3483" i="6"/>
  <c r="AX3482" i="6"/>
  <c r="AW3482" i="6"/>
  <c r="AN3482" i="6"/>
  <c r="AO3481" i="6"/>
  <c r="AR3481" i="6" s="1"/>
  <c r="AP3481" i="6"/>
  <c r="AQ3481" i="6" l="1"/>
  <c r="FI492" i="7"/>
  <c r="BA70" i="7" s="1"/>
  <c r="FH493" i="7"/>
  <c r="AS3484" i="6"/>
  <c r="AT3483" i="6"/>
  <c r="BB3484" i="6"/>
  <c r="BA3485" i="6"/>
  <c r="AJ3485" i="6"/>
  <c r="AK3484" i="6"/>
  <c r="AL3484" i="6"/>
  <c r="AX3483" i="6"/>
  <c r="AV3484" i="6"/>
  <c r="AW3483" i="6"/>
  <c r="AN3483" i="6"/>
  <c r="AP3482" i="6"/>
  <c r="AO3482" i="6"/>
  <c r="AR3482" i="6" s="1"/>
  <c r="AQ3482" i="6" l="1"/>
  <c r="FI493" i="7"/>
  <c r="BB70" i="7" s="1"/>
  <c r="FH494" i="7"/>
  <c r="AL3485" i="6"/>
  <c r="AK3485" i="6"/>
  <c r="AJ3486" i="6"/>
  <c r="BB3485" i="6"/>
  <c r="BA3486" i="6"/>
  <c r="AT3484" i="6"/>
  <c r="AS3485" i="6"/>
  <c r="AV3485" i="6"/>
  <c r="AX3484" i="6"/>
  <c r="AW3484" i="6"/>
  <c r="AN3484" i="6"/>
  <c r="AP3483" i="6"/>
  <c r="AO3483" i="6"/>
  <c r="AR3483" i="6" s="1"/>
  <c r="AQ3483" i="6" l="1"/>
  <c r="FI494" i="7"/>
  <c r="BC70" i="7" s="1"/>
  <c r="FH495" i="7"/>
  <c r="AS3486" i="6"/>
  <c r="AT3485" i="6"/>
  <c r="BB3486" i="6"/>
  <c r="BA3487" i="6"/>
  <c r="AL3486" i="6"/>
  <c r="AJ3487" i="6"/>
  <c r="AK3486" i="6"/>
  <c r="AX3485" i="6"/>
  <c r="AW3485" i="6"/>
  <c r="AV3486" i="6"/>
  <c r="AN3485" i="6"/>
  <c r="AP3484" i="6"/>
  <c r="AO3484" i="6"/>
  <c r="AR3484" i="6" s="1"/>
  <c r="AQ3484" i="6" l="1"/>
  <c r="FI495" i="7"/>
  <c r="BD70" i="7" s="1"/>
  <c r="FH496" i="7"/>
  <c r="BB3487" i="6"/>
  <c r="BA3488" i="6"/>
  <c r="AK3487" i="6"/>
  <c r="AL3487" i="6"/>
  <c r="AJ3488" i="6"/>
  <c r="AS3487" i="6"/>
  <c r="AT3486" i="6"/>
  <c r="AV3487" i="6"/>
  <c r="AX3486" i="6"/>
  <c r="AW3486" i="6"/>
  <c r="AN3486" i="6"/>
  <c r="AO3485" i="6"/>
  <c r="AR3485" i="6" s="1"/>
  <c r="AP3485" i="6"/>
  <c r="AQ3485" i="6" l="1"/>
  <c r="FI496" i="7"/>
  <c r="BE70" i="7" s="1"/>
  <c r="FH497" i="7"/>
  <c r="AJ3489" i="6"/>
  <c r="AK3488" i="6"/>
  <c r="AL3488" i="6"/>
  <c r="BB3488" i="6"/>
  <c r="BA3489" i="6"/>
  <c r="AS3488" i="6"/>
  <c r="AT3487" i="6"/>
  <c r="AX3487" i="6"/>
  <c r="AV3488" i="6"/>
  <c r="AW3487" i="6"/>
  <c r="AN3487" i="6"/>
  <c r="AP3486" i="6"/>
  <c r="AO3486" i="6"/>
  <c r="AR3486" i="6" s="1"/>
  <c r="AQ3486" i="6" l="1"/>
  <c r="FI497" i="7"/>
  <c r="BF70" i="7" s="1"/>
  <c r="FH498" i="7"/>
  <c r="BA3490" i="6"/>
  <c r="BB3489" i="6"/>
  <c r="AS3489" i="6"/>
  <c r="AT3488" i="6"/>
  <c r="AJ3490" i="6"/>
  <c r="AK3489" i="6"/>
  <c r="AL3489" i="6"/>
  <c r="AV3489" i="6"/>
  <c r="AX3488" i="6"/>
  <c r="AW3488" i="6"/>
  <c r="AN3488" i="6"/>
  <c r="AP3487" i="6"/>
  <c r="AO3487" i="6"/>
  <c r="AR3487" i="6" s="1"/>
  <c r="AQ3487" i="6" l="1"/>
  <c r="FI498" i="7"/>
  <c r="BG70" i="7" s="1"/>
  <c r="FH499" i="7"/>
  <c r="AJ3491" i="6"/>
  <c r="AK3490" i="6"/>
  <c r="AL3490" i="6"/>
  <c r="AS3490" i="6"/>
  <c r="AT3489" i="6"/>
  <c r="BB3490" i="6"/>
  <c r="BA3491" i="6"/>
  <c r="AV3490" i="6"/>
  <c r="AX3489" i="6"/>
  <c r="AW3489" i="6"/>
  <c r="AN3489" i="6"/>
  <c r="AP3488" i="6"/>
  <c r="AO3488" i="6"/>
  <c r="AR3488" i="6" s="1"/>
  <c r="AQ3488" i="6" l="1"/>
  <c r="FI499" i="7"/>
  <c r="BH70" i="7" s="1"/>
  <c r="FH500" i="7"/>
  <c r="BB3491" i="6"/>
  <c r="BA3492" i="6"/>
  <c r="AS3491" i="6"/>
  <c r="AT3490" i="6"/>
  <c r="AK3491" i="6"/>
  <c r="AJ3492" i="6"/>
  <c r="AL3491" i="6"/>
  <c r="AV3491" i="6"/>
  <c r="AX3490" i="6"/>
  <c r="AW3490" i="6"/>
  <c r="AN3490" i="6"/>
  <c r="AO3489" i="6"/>
  <c r="AR3489" i="6" s="1"/>
  <c r="AP3489" i="6"/>
  <c r="AQ3489" i="6" l="1"/>
  <c r="FI500" i="7"/>
  <c r="BI70" i="7" s="1"/>
  <c r="FH501" i="7"/>
  <c r="AJ3493" i="6"/>
  <c r="AK3492" i="6"/>
  <c r="AL3492" i="6"/>
  <c r="BA3493" i="6"/>
  <c r="BB3492" i="6"/>
  <c r="AS3492" i="6"/>
  <c r="AT3491" i="6"/>
  <c r="AX3491" i="6"/>
  <c r="AV3492" i="6"/>
  <c r="AW3491" i="6"/>
  <c r="AN3491" i="6"/>
  <c r="AP3490" i="6"/>
  <c r="AO3490" i="6"/>
  <c r="AR3490" i="6" s="1"/>
  <c r="AQ3490" i="6" l="1"/>
  <c r="FH502" i="7"/>
  <c r="FI501" i="7"/>
  <c r="BJ70" i="7" s="1"/>
  <c r="BB3493" i="6"/>
  <c r="BA3494" i="6"/>
  <c r="AS3493" i="6"/>
  <c r="AT3492" i="6"/>
  <c r="AK3493" i="6"/>
  <c r="AJ3494" i="6"/>
  <c r="AL3493" i="6"/>
  <c r="AV3493" i="6"/>
  <c r="AX3492" i="6"/>
  <c r="AW3492" i="6"/>
  <c r="AN3492" i="6"/>
  <c r="AP3491" i="6"/>
  <c r="AO3491" i="6"/>
  <c r="AR3491" i="6" s="1"/>
  <c r="AQ3491" i="6" l="1"/>
  <c r="FI502" i="7"/>
  <c r="BK70" i="7" s="1"/>
  <c r="FH503" i="7"/>
  <c r="AL3494" i="6"/>
  <c r="AJ3495" i="6"/>
  <c r="AK3494" i="6"/>
  <c r="BA3495" i="6"/>
  <c r="BB3494" i="6"/>
  <c r="AS3494" i="6"/>
  <c r="AT3493" i="6"/>
  <c r="AV3494" i="6"/>
  <c r="AX3493" i="6"/>
  <c r="AW3493" i="6"/>
  <c r="AN3493" i="6"/>
  <c r="AP3492" i="6"/>
  <c r="AO3492" i="6"/>
  <c r="AR3492" i="6" s="1"/>
  <c r="AQ3492" i="6" l="1"/>
  <c r="FI503" i="7"/>
  <c r="AR71" i="7" s="1"/>
  <c r="FH504" i="7"/>
  <c r="BA3496" i="6"/>
  <c r="BB3495" i="6"/>
  <c r="AJ3496" i="6"/>
  <c r="AL3495" i="6"/>
  <c r="AK3495" i="6"/>
  <c r="AS3495" i="6"/>
  <c r="AT3494" i="6"/>
  <c r="AV3495" i="6"/>
  <c r="AX3494" i="6"/>
  <c r="AW3494" i="6"/>
  <c r="AN3494" i="6"/>
  <c r="AO3493" i="6"/>
  <c r="AR3493" i="6" s="1"/>
  <c r="AP3493" i="6"/>
  <c r="AQ3493" i="6" l="1"/>
  <c r="FI504" i="7"/>
  <c r="AS71" i="7" s="1"/>
  <c r="FH505" i="7"/>
  <c r="AT3495" i="6"/>
  <c r="AS3496" i="6"/>
  <c r="AL3496" i="6"/>
  <c r="AK3496" i="6"/>
  <c r="AJ3497" i="6"/>
  <c r="BA3497" i="6"/>
  <c r="BB3496" i="6"/>
  <c r="AX3495" i="6"/>
  <c r="AV3496" i="6"/>
  <c r="AW3495" i="6"/>
  <c r="AN3495" i="6"/>
  <c r="AP3494" i="6"/>
  <c r="AO3494" i="6"/>
  <c r="AR3494" i="6" s="1"/>
  <c r="AQ3494" i="6" l="1"/>
  <c r="FI505" i="7"/>
  <c r="AT71" i="7" s="1"/>
  <c r="FH506" i="7"/>
  <c r="BB3497" i="6"/>
  <c r="BA3498" i="6"/>
  <c r="AS3497" i="6"/>
  <c r="AT3496" i="6"/>
  <c r="AJ3498" i="6"/>
  <c r="AK3497" i="6"/>
  <c r="AL3497" i="6"/>
  <c r="AV3497" i="6"/>
  <c r="AX3496" i="6"/>
  <c r="AW3496" i="6"/>
  <c r="AN3496" i="6"/>
  <c r="AP3495" i="6"/>
  <c r="AO3495" i="6"/>
  <c r="AR3495" i="6" s="1"/>
  <c r="AQ3495" i="6" l="1"/>
  <c r="FI506" i="7"/>
  <c r="AU71" i="7" s="1"/>
  <c r="FH507" i="7"/>
  <c r="BB3498" i="6"/>
  <c r="BA3499" i="6"/>
  <c r="AJ3499" i="6"/>
  <c r="AK3498" i="6"/>
  <c r="AL3498" i="6"/>
  <c r="AT3497" i="6"/>
  <c r="AS3498" i="6"/>
  <c r="AV3498" i="6"/>
  <c r="AX3497" i="6"/>
  <c r="AW3497" i="6"/>
  <c r="AN3497" i="6"/>
  <c r="AP3496" i="6"/>
  <c r="AO3496" i="6"/>
  <c r="AR3496" i="6" s="1"/>
  <c r="AQ3496" i="6" l="1"/>
  <c r="FI507" i="7"/>
  <c r="AV71" i="7" s="1"/>
  <c r="FH508" i="7"/>
  <c r="AS3499" i="6"/>
  <c r="AT3498" i="6"/>
  <c r="BA3500" i="6"/>
  <c r="BB3499" i="6"/>
  <c r="AK3499" i="6"/>
  <c r="AL3499" i="6"/>
  <c r="AJ3500" i="6"/>
  <c r="AV3499" i="6"/>
  <c r="AX3498" i="6"/>
  <c r="AW3498" i="6"/>
  <c r="AN3498" i="6"/>
  <c r="AO3497" i="6"/>
  <c r="AR3497" i="6" s="1"/>
  <c r="AP3497" i="6"/>
  <c r="AQ3497" i="6" l="1"/>
  <c r="FH509" i="7"/>
  <c r="FI508" i="7"/>
  <c r="AW71" i="7" s="1"/>
  <c r="AL3500" i="6"/>
  <c r="AK3500" i="6"/>
  <c r="AJ3501" i="6"/>
  <c r="BB3500" i="6"/>
  <c r="BA3501" i="6"/>
  <c r="AS3500" i="6"/>
  <c r="AT3499" i="6"/>
  <c r="AX3499" i="6"/>
  <c r="AV3500" i="6"/>
  <c r="AW3499" i="6"/>
  <c r="AN3499" i="6"/>
  <c r="AP3498" i="6"/>
  <c r="AO3498" i="6"/>
  <c r="AR3498" i="6" s="1"/>
  <c r="AQ3498" i="6" l="1"/>
  <c r="FI509" i="7"/>
  <c r="AX71" i="7" s="1"/>
  <c r="FH510" i="7"/>
  <c r="AS3501" i="6"/>
  <c r="AT3500" i="6"/>
  <c r="BB3501" i="6"/>
  <c r="BA3502" i="6"/>
  <c r="AJ3502" i="6"/>
  <c r="AL3501" i="6"/>
  <c r="AK3501" i="6"/>
  <c r="AV3501" i="6"/>
  <c r="AX3500" i="6"/>
  <c r="AW3500" i="6"/>
  <c r="AN3500" i="6"/>
  <c r="AP3499" i="6"/>
  <c r="AO3499" i="6"/>
  <c r="AR3499" i="6" s="1"/>
  <c r="AQ3499" i="6" l="1"/>
  <c r="FI510" i="7"/>
  <c r="AY71" i="7" s="1"/>
  <c r="FH511" i="7"/>
  <c r="AJ3503" i="6"/>
  <c r="AK3502" i="6"/>
  <c r="AL3502" i="6"/>
  <c r="BA3503" i="6"/>
  <c r="BB3502" i="6"/>
  <c r="AS3502" i="6"/>
  <c r="AT3501" i="6"/>
  <c r="AV3502" i="6"/>
  <c r="AX3501" i="6"/>
  <c r="AW3501" i="6"/>
  <c r="AN3501" i="6"/>
  <c r="AP3500" i="6"/>
  <c r="AO3500" i="6"/>
  <c r="AR3500" i="6" s="1"/>
  <c r="AQ3500" i="6" l="1"/>
  <c r="FI511" i="7"/>
  <c r="AZ71" i="7" s="1"/>
  <c r="FH512" i="7"/>
  <c r="AS3503" i="6"/>
  <c r="AT3502" i="6"/>
  <c r="BA3504" i="6"/>
  <c r="BB3503" i="6"/>
  <c r="AL3503" i="6"/>
  <c r="AK3503" i="6"/>
  <c r="AJ3504" i="6"/>
  <c r="AV3503" i="6"/>
  <c r="AX3502" i="6"/>
  <c r="AW3502" i="6"/>
  <c r="AN3502" i="6"/>
  <c r="AO3501" i="6"/>
  <c r="AR3501" i="6" s="1"/>
  <c r="AP3501" i="6"/>
  <c r="AQ3501" i="6" l="1"/>
  <c r="FI512" i="7"/>
  <c r="BA71" i="7" s="1"/>
  <c r="FH513" i="7"/>
  <c r="AK3504" i="6"/>
  <c r="AL3504" i="6"/>
  <c r="AJ3505" i="6"/>
  <c r="BA3505" i="6"/>
  <c r="BB3504" i="6"/>
  <c r="AS3504" i="6"/>
  <c r="AT3503" i="6"/>
  <c r="AX3503" i="6"/>
  <c r="AW3503" i="6"/>
  <c r="AV3504" i="6"/>
  <c r="AN3503" i="6"/>
  <c r="AP3502" i="6"/>
  <c r="AO3502" i="6"/>
  <c r="AR3502" i="6" s="1"/>
  <c r="AQ3502" i="6" l="1"/>
  <c r="FI513" i="7"/>
  <c r="BB71" i="7" s="1"/>
  <c r="FH514" i="7"/>
  <c r="BA3506" i="6"/>
  <c r="BB3505" i="6"/>
  <c r="AT3504" i="6"/>
  <c r="AS3505" i="6"/>
  <c r="AJ3506" i="6"/>
  <c r="AK3505" i="6"/>
  <c r="AL3505" i="6"/>
  <c r="AV3505" i="6"/>
  <c r="AX3504" i="6"/>
  <c r="AW3504" i="6"/>
  <c r="AN3504" i="6"/>
  <c r="AP3503" i="6"/>
  <c r="AO3503" i="6"/>
  <c r="AR3503" i="6" s="1"/>
  <c r="AQ3503" i="6" l="1"/>
  <c r="FI514" i="7"/>
  <c r="BC71" i="7" s="1"/>
  <c r="FH515" i="7"/>
  <c r="AS3506" i="6"/>
  <c r="AT3505" i="6"/>
  <c r="AL3506" i="6"/>
  <c r="AJ3507" i="6"/>
  <c r="AK3506" i="6"/>
  <c r="BA3507" i="6"/>
  <c r="BB3506" i="6"/>
  <c r="AV3506" i="6"/>
  <c r="AX3505" i="6"/>
  <c r="AW3505" i="6"/>
  <c r="AN3505" i="6"/>
  <c r="AP3504" i="6"/>
  <c r="AO3504" i="6"/>
  <c r="AR3504" i="6" s="1"/>
  <c r="AQ3504" i="6" l="1"/>
  <c r="FI515" i="7"/>
  <c r="BD71" i="7" s="1"/>
  <c r="FH516" i="7"/>
  <c r="BA3508" i="6"/>
  <c r="BB3507" i="6"/>
  <c r="AJ3508" i="6"/>
  <c r="AL3507" i="6"/>
  <c r="AK3507" i="6"/>
  <c r="AS3507" i="6"/>
  <c r="AT3506" i="6"/>
  <c r="AV3507" i="6"/>
  <c r="AX3506" i="6"/>
  <c r="AW3506" i="6"/>
  <c r="AN3506" i="6"/>
  <c r="AO3505" i="6"/>
  <c r="AR3505" i="6" s="1"/>
  <c r="AP3505" i="6"/>
  <c r="AQ3505" i="6" l="1"/>
  <c r="FI516" i="7"/>
  <c r="BE71" i="7" s="1"/>
  <c r="FH517" i="7"/>
  <c r="AS3508" i="6"/>
  <c r="AT3507" i="6"/>
  <c r="AL3508" i="6"/>
  <c r="AK3508" i="6"/>
  <c r="AJ3509" i="6"/>
  <c r="BA3509" i="6"/>
  <c r="BB3508" i="6"/>
  <c r="AX3507" i="6"/>
  <c r="AW3507" i="6"/>
  <c r="AV3508" i="6"/>
  <c r="AN3507" i="6"/>
  <c r="AP3506" i="6"/>
  <c r="AO3506" i="6"/>
  <c r="AR3506" i="6" s="1"/>
  <c r="AQ3506" i="6" l="1"/>
  <c r="FI517" i="7"/>
  <c r="BF71" i="7" s="1"/>
  <c r="FH518" i="7"/>
  <c r="BA3510" i="6"/>
  <c r="BB3509" i="6"/>
  <c r="AL3509" i="6"/>
  <c r="AJ3510" i="6"/>
  <c r="AK3509" i="6"/>
  <c r="AS3509" i="6"/>
  <c r="AT3508" i="6"/>
  <c r="AV3509" i="6"/>
  <c r="AX3508" i="6"/>
  <c r="AW3508" i="6"/>
  <c r="AN3508" i="6"/>
  <c r="AP3507" i="6"/>
  <c r="AO3507" i="6"/>
  <c r="AR3507" i="6" s="1"/>
  <c r="AQ3507" i="6" l="1"/>
  <c r="FI518" i="7"/>
  <c r="BG71" i="7" s="1"/>
  <c r="FH519" i="7"/>
  <c r="AS3510" i="6"/>
  <c r="AT3509" i="6"/>
  <c r="AL3510" i="6"/>
  <c r="AK3510" i="6"/>
  <c r="AJ3511" i="6"/>
  <c r="BA3511" i="6"/>
  <c r="BB3510" i="6"/>
  <c r="AV3510" i="6"/>
  <c r="AX3509" i="6"/>
  <c r="AW3509" i="6"/>
  <c r="AN3509" i="6"/>
  <c r="AP3508" i="6"/>
  <c r="AO3508" i="6"/>
  <c r="AR3508" i="6" s="1"/>
  <c r="AQ3508" i="6" l="1"/>
  <c r="FI519" i="7"/>
  <c r="BH71" i="7" s="1"/>
  <c r="FH520" i="7"/>
  <c r="BB3511" i="6"/>
  <c r="BA3512" i="6"/>
  <c r="AK3511" i="6"/>
  <c r="AJ3512" i="6"/>
  <c r="AL3511" i="6"/>
  <c r="AS3511" i="6"/>
  <c r="AT3510" i="6"/>
  <c r="AV3511" i="6"/>
  <c r="AX3510" i="6"/>
  <c r="AW3510" i="6"/>
  <c r="AN3510" i="6"/>
  <c r="AO3509" i="6"/>
  <c r="AR3509" i="6" s="1"/>
  <c r="AP3509" i="6"/>
  <c r="AQ3509" i="6" l="1"/>
  <c r="FH521" i="7"/>
  <c r="FI520" i="7"/>
  <c r="BI71" i="7" s="1"/>
  <c r="AK3512" i="6"/>
  <c r="AJ3513" i="6"/>
  <c r="AL3512" i="6"/>
  <c r="BA3513" i="6"/>
  <c r="BB3512" i="6"/>
  <c r="AT3511" i="6"/>
  <c r="AS3512" i="6"/>
  <c r="AX3511" i="6"/>
  <c r="AW3511" i="6"/>
  <c r="AV3512" i="6"/>
  <c r="AN3511" i="6"/>
  <c r="AP3510" i="6"/>
  <c r="AO3510" i="6"/>
  <c r="AR3510" i="6" s="1"/>
  <c r="AQ3510" i="6" l="1"/>
  <c r="FI521" i="7"/>
  <c r="BJ71" i="7" s="1"/>
  <c r="FH522" i="7"/>
  <c r="AT3512" i="6"/>
  <c r="AS3513" i="6"/>
  <c r="AK3513" i="6"/>
  <c r="AJ3514" i="6"/>
  <c r="AL3513" i="6"/>
  <c r="BB3513" i="6"/>
  <c r="BA3514" i="6"/>
  <c r="AV3513" i="6"/>
  <c r="AX3512" i="6"/>
  <c r="AW3512" i="6"/>
  <c r="AN3512" i="6"/>
  <c r="AP3511" i="6"/>
  <c r="AO3511" i="6"/>
  <c r="AR3511" i="6" s="1"/>
  <c r="AQ3511" i="6" l="1"/>
  <c r="FI522" i="7"/>
  <c r="BK71" i="7" s="1"/>
  <c r="FH523" i="7"/>
  <c r="BA3515" i="6"/>
  <c r="BB3514" i="6"/>
  <c r="AK3514" i="6"/>
  <c r="AJ3515" i="6"/>
  <c r="AL3514" i="6"/>
  <c r="AS3514" i="6"/>
  <c r="AT3513" i="6"/>
  <c r="AV3514" i="6"/>
  <c r="AX3513" i="6"/>
  <c r="AW3513" i="6"/>
  <c r="AN3513" i="6"/>
  <c r="AP3512" i="6"/>
  <c r="AO3512" i="6"/>
  <c r="AR3512" i="6" s="1"/>
  <c r="AQ3512" i="6" l="1"/>
  <c r="FI523" i="7"/>
  <c r="AR72" i="7" s="1"/>
  <c r="FH524" i="7"/>
  <c r="AJ3516" i="6"/>
  <c r="AK3515" i="6"/>
  <c r="AL3515" i="6"/>
  <c r="AT3514" i="6"/>
  <c r="AS3515" i="6"/>
  <c r="BB3515" i="6"/>
  <c r="BA3516" i="6"/>
  <c r="AV3515" i="6"/>
  <c r="AX3514" i="6"/>
  <c r="AW3514" i="6"/>
  <c r="AN3514" i="6"/>
  <c r="AO3513" i="6"/>
  <c r="AR3513" i="6" s="1"/>
  <c r="AP3513" i="6"/>
  <c r="AQ3513" i="6" l="1"/>
  <c r="FI524" i="7"/>
  <c r="AS72" i="7" s="1"/>
  <c r="FH525" i="7"/>
  <c r="BB3516" i="6"/>
  <c r="BA3517" i="6"/>
  <c r="AT3515" i="6"/>
  <c r="AS3516" i="6"/>
  <c r="AJ3517" i="6"/>
  <c r="AL3516" i="6"/>
  <c r="AK3516" i="6"/>
  <c r="AX3515" i="6"/>
  <c r="AW3515" i="6"/>
  <c r="AV3516" i="6"/>
  <c r="AN3515" i="6"/>
  <c r="AP3514" i="6"/>
  <c r="AO3514" i="6"/>
  <c r="AR3514" i="6" s="1"/>
  <c r="AQ3514" i="6" l="1"/>
  <c r="FH526" i="7"/>
  <c r="FI525" i="7"/>
  <c r="AT72" i="7" s="1"/>
  <c r="AJ3518" i="6"/>
  <c r="AK3517" i="6"/>
  <c r="AL3517" i="6"/>
  <c r="AS3517" i="6"/>
  <c r="AT3516" i="6"/>
  <c r="BA3518" i="6"/>
  <c r="BB3517" i="6"/>
  <c r="AV3517" i="6"/>
  <c r="AX3516" i="6"/>
  <c r="AW3516" i="6"/>
  <c r="AN3516" i="6"/>
  <c r="AP3515" i="6"/>
  <c r="AO3515" i="6"/>
  <c r="AR3515" i="6" s="1"/>
  <c r="AQ3515" i="6" l="1"/>
  <c r="FI526" i="7"/>
  <c r="AU72" i="7" s="1"/>
  <c r="FH527" i="7"/>
  <c r="AS3518" i="6"/>
  <c r="AT3517" i="6"/>
  <c r="BA3519" i="6"/>
  <c r="BB3518" i="6"/>
  <c r="AJ3519" i="6"/>
  <c r="AK3518" i="6"/>
  <c r="AL3518" i="6"/>
  <c r="AV3518" i="6"/>
  <c r="AX3517" i="6"/>
  <c r="AW3517" i="6"/>
  <c r="AN3517" i="6"/>
  <c r="AP3516" i="6"/>
  <c r="AO3516" i="6"/>
  <c r="AR3516" i="6" s="1"/>
  <c r="AQ3516" i="6" l="1"/>
  <c r="FI527" i="7"/>
  <c r="AV72" i="7" s="1"/>
  <c r="FH528" i="7"/>
  <c r="AJ3520" i="6"/>
  <c r="AL3519" i="6"/>
  <c r="AK3519" i="6"/>
  <c r="BA3520" i="6"/>
  <c r="BB3519" i="6"/>
  <c r="AT3518" i="6"/>
  <c r="AS3519" i="6"/>
  <c r="AV3519" i="6"/>
  <c r="AX3518" i="6"/>
  <c r="AW3518" i="6"/>
  <c r="AN3518" i="6"/>
  <c r="AO3517" i="6"/>
  <c r="AR3517" i="6" s="1"/>
  <c r="AP3517" i="6"/>
  <c r="AQ3517" i="6" l="1"/>
  <c r="FI528" i="7"/>
  <c r="AW72" i="7" s="1"/>
  <c r="FH529" i="7"/>
  <c r="AS3520" i="6"/>
  <c r="AT3519" i="6"/>
  <c r="BA3521" i="6"/>
  <c r="BB3520" i="6"/>
  <c r="AJ3521" i="6"/>
  <c r="AK3520" i="6"/>
  <c r="AL3520" i="6"/>
  <c r="AX3519" i="6"/>
  <c r="AW3519" i="6"/>
  <c r="AV3520" i="6"/>
  <c r="AN3519" i="6"/>
  <c r="AP3518" i="6"/>
  <c r="AO3518" i="6"/>
  <c r="AR3518" i="6" s="1"/>
  <c r="AQ3518" i="6" l="1"/>
  <c r="FI529" i="7"/>
  <c r="AX72" i="7" s="1"/>
  <c r="FH530" i="7"/>
  <c r="AL3521" i="6"/>
  <c r="AJ3522" i="6"/>
  <c r="AK3521" i="6"/>
  <c r="BB3521" i="6"/>
  <c r="BA3522" i="6"/>
  <c r="AS3521" i="6"/>
  <c r="AT3520" i="6"/>
  <c r="AV3521" i="6"/>
  <c r="AX3520" i="6"/>
  <c r="AW3520" i="6"/>
  <c r="AN3520" i="6"/>
  <c r="AP3519" i="6"/>
  <c r="AO3519" i="6"/>
  <c r="AR3519" i="6" s="1"/>
  <c r="AQ3519" i="6" l="1"/>
  <c r="FI530" i="7"/>
  <c r="AY72" i="7" s="1"/>
  <c r="FH531" i="7"/>
  <c r="AS3522" i="6"/>
  <c r="AT3521" i="6"/>
  <c r="AL3522" i="6"/>
  <c r="AJ3523" i="6"/>
  <c r="AK3522" i="6"/>
  <c r="BB3522" i="6"/>
  <c r="BA3523" i="6"/>
  <c r="AV3522" i="6"/>
  <c r="AX3521" i="6"/>
  <c r="AW3521" i="6"/>
  <c r="AN3521" i="6"/>
  <c r="AP3520" i="6"/>
  <c r="AO3520" i="6"/>
  <c r="AR3520" i="6" s="1"/>
  <c r="AQ3520" i="6" l="1"/>
  <c r="FI531" i="7"/>
  <c r="AZ72" i="7" s="1"/>
  <c r="FH532" i="7"/>
  <c r="AJ3524" i="6"/>
  <c r="AK3523" i="6"/>
  <c r="AL3523" i="6"/>
  <c r="BA3524" i="6"/>
  <c r="BB3523" i="6"/>
  <c r="AT3522" i="6"/>
  <c r="AS3523" i="6"/>
  <c r="AV3523" i="6"/>
  <c r="AX3522" i="6"/>
  <c r="AW3522" i="6"/>
  <c r="AN3522" i="6"/>
  <c r="AO3521" i="6"/>
  <c r="AR3521" i="6" s="1"/>
  <c r="AP3521" i="6"/>
  <c r="AQ3521" i="6" l="1"/>
  <c r="FI532" i="7"/>
  <c r="BA72" i="7" s="1"/>
  <c r="FH533" i="7"/>
  <c r="AS3524" i="6"/>
  <c r="AT3523" i="6"/>
  <c r="BA3525" i="6"/>
  <c r="BB3524" i="6"/>
  <c r="AJ3525" i="6"/>
  <c r="AK3524" i="6"/>
  <c r="AL3524" i="6"/>
  <c r="AX3523" i="6"/>
  <c r="AW3523" i="6"/>
  <c r="AV3524" i="6"/>
  <c r="AN3523" i="6"/>
  <c r="AP3522" i="6"/>
  <c r="AO3522" i="6"/>
  <c r="AR3522" i="6" s="1"/>
  <c r="AQ3522" i="6" l="1"/>
  <c r="FI533" i="7"/>
  <c r="BB72" i="7" s="1"/>
  <c r="FH534" i="7"/>
  <c r="AJ3526" i="6"/>
  <c r="AL3525" i="6"/>
  <c r="AK3525" i="6"/>
  <c r="BA3526" i="6"/>
  <c r="BB3525" i="6"/>
  <c r="AS3525" i="6"/>
  <c r="AT3524" i="6"/>
  <c r="AV3525" i="6"/>
  <c r="AX3524" i="6"/>
  <c r="AW3524" i="6"/>
  <c r="AN3524" i="6"/>
  <c r="AP3523" i="6"/>
  <c r="AO3523" i="6"/>
  <c r="AR3523" i="6" s="1"/>
  <c r="AQ3523" i="6" l="1"/>
  <c r="FI534" i="7"/>
  <c r="BC72" i="7" s="1"/>
  <c r="FH535" i="7"/>
  <c r="AS3526" i="6"/>
  <c r="AT3525" i="6"/>
  <c r="BA3527" i="6"/>
  <c r="BB3526" i="6"/>
  <c r="AJ3527" i="6"/>
  <c r="AK3526" i="6"/>
  <c r="AL3526" i="6"/>
  <c r="AV3526" i="6"/>
  <c r="AX3525" i="6"/>
  <c r="AW3525" i="6"/>
  <c r="AN3525" i="6"/>
  <c r="AP3524" i="6"/>
  <c r="AO3524" i="6"/>
  <c r="AR3524" i="6" s="1"/>
  <c r="AQ3524" i="6" l="1"/>
  <c r="FI535" i="7"/>
  <c r="BD72" i="7" s="1"/>
  <c r="FH536" i="7"/>
  <c r="AK3527" i="6"/>
  <c r="AL3527" i="6"/>
  <c r="AJ3528" i="6"/>
  <c r="BA3528" i="6"/>
  <c r="BB3527" i="6"/>
  <c r="AT3526" i="6"/>
  <c r="AS3527" i="6"/>
  <c r="AV3527" i="6"/>
  <c r="AX3526" i="6"/>
  <c r="AW3526" i="6"/>
  <c r="AN3526" i="6"/>
  <c r="AO3525" i="6"/>
  <c r="AR3525" i="6" s="1"/>
  <c r="AP3525" i="6"/>
  <c r="AQ3525" i="6" l="1"/>
  <c r="FI536" i="7"/>
  <c r="BE72" i="7" s="1"/>
  <c r="FH537" i="7"/>
  <c r="AS3528" i="6"/>
  <c r="AT3527" i="6"/>
  <c r="BA3529" i="6"/>
  <c r="BB3528" i="6"/>
  <c r="AJ3529" i="6"/>
  <c r="AK3528" i="6"/>
  <c r="AL3528" i="6"/>
  <c r="AX3527" i="6"/>
  <c r="AW3527" i="6"/>
  <c r="AV3528" i="6"/>
  <c r="AN3527" i="6"/>
  <c r="AP3526" i="6"/>
  <c r="AO3526" i="6"/>
  <c r="AR3526" i="6" s="1"/>
  <c r="AQ3526" i="6" l="1"/>
  <c r="FI537" i="7"/>
  <c r="BF72" i="7" s="1"/>
  <c r="FH538" i="7"/>
  <c r="AJ3530" i="6"/>
  <c r="AL3529" i="6"/>
  <c r="AK3529" i="6"/>
  <c r="BB3529" i="6"/>
  <c r="BA3530" i="6"/>
  <c r="AS3529" i="6"/>
  <c r="AT3528" i="6"/>
  <c r="AV3529" i="6"/>
  <c r="AX3528" i="6"/>
  <c r="AW3528" i="6"/>
  <c r="AN3528" i="6"/>
  <c r="AP3527" i="6"/>
  <c r="AO3527" i="6"/>
  <c r="AR3527" i="6" s="1"/>
  <c r="AQ3527" i="6" l="1"/>
  <c r="FI538" i="7"/>
  <c r="BG72" i="7" s="1"/>
  <c r="FH539" i="7"/>
  <c r="AS3530" i="6"/>
  <c r="AT3529" i="6"/>
  <c r="BB3530" i="6"/>
  <c r="BA3531" i="6"/>
  <c r="AK3530" i="6"/>
  <c r="AL3530" i="6"/>
  <c r="AJ3531" i="6"/>
  <c r="AV3530" i="6"/>
  <c r="AX3529" i="6"/>
  <c r="AW3529" i="6"/>
  <c r="AN3529" i="6"/>
  <c r="AP3528" i="6"/>
  <c r="AO3528" i="6"/>
  <c r="AR3528" i="6" s="1"/>
  <c r="AQ3528" i="6" l="1"/>
  <c r="FI539" i="7"/>
  <c r="BH72" i="7" s="1"/>
  <c r="FH540" i="7"/>
  <c r="AK3531" i="6"/>
  <c r="AJ3532" i="6"/>
  <c r="AL3531" i="6"/>
  <c r="BA3532" i="6"/>
  <c r="BB3531" i="6"/>
  <c r="AS3531" i="6"/>
  <c r="AT3530" i="6"/>
  <c r="AV3531" i="6"/>
  <c r="AX3530" i="6"/>
  <c r="AW3530" i="6"/>
  <c r="AN3530" i="6"/>
  <c r="AO3529" i="6"/>
  <c r="AR3529" i="6" s="1"/>
  <c r="AP3529" i="6"/>
  <c r="AQ3529" i="6" l="1"/>
  <c r="FI540" i="7"/>
  <c r="BI72" i="7" s="1"/>
  <c r="FH541" i="7"/>
  <c r="AS3532" i="6"/>
  <c r="AT3531" i="6"/>
  <c r="BA3533" i="6"/>
  <c r="BB3532" i="6"/>
  <c r="AJ3533" i="6"/>
  <c r="AK3532" i="6"/>
  <c r="AL3532" i="6"/>
  <c r="AX3531" i="6"/>
  <c r="AW3531" i="6"/>
  <c r="AV3532" i="6"/>
  <c r="AN3531" i="6"/>
  <c r="AP3530" i="6"/>
  <c r="AO3530" i="6"/>
  <c r="AR3530" i="6" s="1"/>
  <c r="AQ3530" i="6" l="1"/>
  <c r="FI541" i="7"/>
  <c r="BJ72" i="7" s="1"/>
  <c r="FH542" i="7"/>
  <c r="AJ3534" i="6"/>
  <c r="AK3533" i="6"/>
  <c r="AL3533" i="6"/>
  <c r="BA3534" i="6"/>
  <c r="BB3533" i="6"/>
  <c r="AS3533" i="6"/>
  <c r="AT3532" i="6"/>
  <c r="AV3533" i="6"/>
  <c r="AX3532" i="6"/>
  <c r="AW3532" i="6"/>
  <c r="AN3532" i="6"/>
  <c r="AP3531" i="6"/>
  <c r="AO3531" i="6"/>
  <c r="AR3531" i="6" s="1"/>
  <c r="AQ3531" i="6" l="1"/>
  <c r="FI542" i="7"/>
  <c r="BK72" i="7" s="1"/>
  <c r="FH543" i="7"/>
  <c r="AS3534" i="6"/>
  <c r="AT3533" i="6"/>
  <c r="BA3535" i="6"/>
  <c r="BB3534" i="6"/>
  <c r="AK3534" i="6"/>
  <c r="AL3534" i="6"/>
  <c r="AJ3535" i="6"/>
  <c r="AV3534" i="6"/>
  <c r="AX3533" i="6"/>
  <c r="AW3533" i="6"/>
  <c r="AN3533" i="6"/>
  <c r="AP3532" i="6"/>
  <c r="AO3532" i="6"/>
  <c r="AR3532" i="6" s="1"/>
  <c r="AQ3532" i="6" l="1"/>
  <c r="FI543" i="7"/>
  <c r="AR73" i="7" s="1"/>
  <c r="FH544" i="7"/>
  <c r="BB3535" i="6"/>
  <c r="BA3536" i="6"/>
  <c r="AJ3536" i="6"/>
  <c r="AK3535" i="6"/>
  <c r="AL3535" i="6"/>
  <c r="AT3534" i="6"/>
  <c r="AS3535" i="6"/>
  <c r="AV3535" i="6"/>
  <c r="AX3534" i="6"/>
  <c r="AW3534" i="6"/>
  <c r="AN3534" i="6"/>
  <c r="AO3533" i="6"/>
  <c r="AR3533" i="6" s="1"/>
  <c r="AP3533" i="6"/>
  <c r="AQ3533" i="6" l="1"/>
  <c r="FI544" i="7"/>
  <c r="AS73" i="7" s="1"/>
  <c r="FH545" i="7"/>
  <c r="AS3536" i="6"/>
  <c r="AT3535" i="6"/>
  <c r="BA3537" i="6"/>
  <c r="BB3536" i="6"/>
  <c r="AJ3537" i="6"/>
  <c r="AK3536" i="6"/>
  <c r="AL3536" i="6"/>
  <c r="AX3535" i="6"/>
  <c r="AW3535" i="6"/>
  <c r="AV3536" i="6"/>
  <c r="AN3535" i="6"/>
  <c r="AP3534" i="6"/>
  <c r="AO3534" i="6"/>
  <c r="AR3534" i="6" s="1"/>
  <c r="AQ3534" i="6" l="1"/>
  <c r="FI545" i="7"/>
  <c r="AT73" i="7" s="1"/>
  <c r="FH546" i="7"/>
  <c r="AL3537" i="6"/>
  <c r="AK3537" i="6"/>
  <c r="AJ3538" i="6"/>
  <c r="BA3538" i="6"/>
  <c r="BB3537" i="6"/>
  <c r="AS3537" i="6"/>
  <c r="AT3536" i="6"/>
  <c r="AV3537" i="6"/>
  <c r="AX3536" i="6"/>
  <c r="AW3536" i="6"/>
  <c r="AN3536" i="6"/>
  <c r="AP3535" i="6"/>
  <c r="AO3535" i="6"/>
  <c r="AR3535" i="6" s="1"/>
  <c r="AQ3535" i="6" l="1"/>
  <c r="FI546" i="7"/>
  <c r="AU73" i="7" s="1"/>
  <c r="FH547" i="7"/>
  <c r="AS3538" i="6"/>
  <c r="AT3537" i="6"/>
  <c r="AK3538" i="6"/>
  <c r="AL3538" i="6"/>
  <c r="AJ3539" i="6"/>
  <c r="BB3538" i="6"/>
  <c r="BA3539" i="6"/>
  <c r="AV3538" i="6"/>
  <c r="AX3537" i="6"/>
  <c r="AW3537" i="6"/>
  <c r="AN3537" i="6"/>
  <c r="AP3536" i="6"/>
  <c r="AO3536" i="6"/>
  <c r="AR3536" i="6" s="1"/>
  <c r="AQ3536" i="6" l="1"/>
  <c r="FI547" i="7"/>
  <c r="AV73" i="7" s="1"/>
  <c r="FH548" i="7"/>
  <c r="BA3540" i="6"/>
  <c r="BB3539" i="6"/>
  <c r="AK3539" i="6"/>
  <c r="AJ3540" i="6"/>
  <c r="AL3539" i="6"/>
  <c r="AS3539" i="6"/>
  <c r="AT3538" i="6"/>
  <c r="AV3539" i="6"/>
  <c r="AX3538" i="6"/>
  <c r="AW3538" i="6"/>
  <c r="AN3538" i="6"/>
  <c r="AO3537" i="6"/>
  <c r="AR3537" i="6" s="1"/>
  <c r="AP3537" i="6"/>
  <c r="AQ3537" i="6" l="1"/>
  <c r="FI548" i="7"/>
  <c r="AW73" i="7" s="1"/>
  <c r="FH549" i="7"/>
  <c r="AS3540" i="6"/>
  <c r="AT3539" i="6"/>
  <c r="AK3540" i="6"/>
  <c r="AJ3541" i="6"/>
  <c r="AL3540" i="6"/>
  <c r="BB3540" i="6"/>
  <c r="BA3541" i="6"/>
  <c r="AX3539" i="6"/>
  <c r="AW3539" i="6"/>
  <c r="AV3540" i="6"/>
  <c r="AN3539" i="6"/>
  <c r="AP3538" i="6"/>
  <c r="AO3538" i="6"/>
  <c r="AR3538" i="6" s="1"/>
  <c r="AQ3538" i="6" l="1"/>
  <c r="FI549" i="7"/>
  <c r="AX73" i="7" s="1"/>
  <c r="FH550" i="7"/>
  <c r="BB3541" i="6"/>
  <c r="BA3542" i="6"/>
  <c r="AL3541" i="6"/>
  <c r="AK3541" i="6"/>
  <c r="AJ3542" i="6"/>
  <c r="AT3540" i="6"/>
  <c r="AS3541" i="6"/>
  <c r="AV3541" i="6"/>
  <c r="AX3540" i="6"/>
  <c r="AW3540" i="6"/>
  <c r="AN3540" i="6"/>
  <c r="AP3539" i="6"/>
  <c r="AO3539" i="6"/>
  <c r="AR3539" i="6" s="1"/>
  <c r="AQ3539" i="6" l="1"/>
  <c r="FI550" i="7"/>
  <c r="AY73" i="7" s="1"/>
  <c r="FH551" i="7"/>
  <c r="AK3542" i="6"/>
  <c r="AJ3543" i="6"/>
  <c r="AL3542" i="6"/>
  <c r="AS3542" i="6"/>
  <c r="AT3541" i="6"/>
  <c r="BA3543" i="6"/>
  <c r="BB3542" i="6"/>
  <c r="AV3542" i="6"/>
  <c r="AX3541" i="6"/>
  <c r="AW3541" i="6"/>
  <c r="AN3541" i="6"/>
  <c r="AP3540" i="6"/>
  <c r="AO3540" i="6"/>
  <c r="AR3540" i="6" s="1"/>
  <c r="AQ3540" i="6" l="1"/>
  <c r="FI551" i="7"/>
  <c r="AZ73" i="7" s="1"/>
  <c r="FH552" i="7"/>
  <c r="BB3543" i="6"/>
  <c r="BA3544" i="6"/>
  <c r="AK3543" i="6"/>
  <c r="AL3543" i="6"/>
  <c r="AJ3544" i="6"/>
  <c r="AS3543" i="6"/>
  <c r="AT3542" i="6"/>
  <c r="AV3543" i="6"/>
  <c r="AX3542" i="6"/>
  <c r="AW3542" i="6"/>
  <c r="AN3542" i="6"/>
  <c r="AO3541" i="6"/>
  <c r="AR3541" i="6" s="1"/>
  <c r="AP3541" i="6"/>
  <c r="AQ3541" i="6" l="1"/>
  <c r="FI552" i="7"/>
  <c r="BA73" i="7" s="1"/>
  <c r="FH553" i="7"/>
  <c r="AK3544" i="6"/>
  <c r="AJ3545" i="6"/>
  <c r="AL3544" i="6"/>
  <c r="AS3544" i="6"/>
  <c r="AT3543" i="6"/>
  <c r="BA3545" i="6"/>
  <c r="BB3544" i="6"/>
  <c r="AX3543" i="6"/>
  <c r="AW3543" i="6"/>
  <c r="AV3544" i="6"/>
  <c r="AN3543" i="6"/>
  <c r="AP3542" i="6"/>
  <c r="AO3542" i="6"/>
  <c r="AR3542" i="6" s="1"/>
  <c r="AQ3542" i="6" l="1"/>
  <c r="FI553" i="7"/>
  <c r="BB73" i="7" s="1"/>
  <c r="FH554" i="7"/>
  <c r="BA3546" i="6"/>
  <c r="BB3545" i="6"/>
  <c r="AJ3546" i="6"/>
  <c r="AL3545" i="6"/>
  <c r="AK3545" i="6"/>
  <c r="AS3545" i="6"/>
  <c r="AT3544" i="6"/>
  <c r="AV3545" i="6"/>
  <c r="AX3544" i="6"/>
  <c r="AW3544" i="6"/>
  <c r="AN3544" i="6"/>
  <c r="AP3543" i="6"/>
  <c r="AO3543" i="6"/>
  <c r="AR3543" i="6" s="1"/>
  <c r="AQ3543" i="6" l="1"/>
  <c r="FI554" i="7"/>
  <c r="BC73" i="7" s="1"/>
  <c r="FH555" i="7"/>
  <c r="AS3546" i="6"/>
  <c r="AT3545" i="6"/>
  <c r="AK3546" i="6"/>
  <c r="AL3546" i="6"/>
  <c r="AJ3547" i="6"/>
  <c r="BA3547" i="6"/>
  <c r="BB3546" i="6"/>
  <c r="AV3546" i="6"/>
  <c r="AX3545" i="6"/>
  <c r="AW3545" i="6"/>
  <c r="AN3545" i="6"/>
  <c r="AP3544" i="6"/>
  <c r="AO3544" i="6"/>
  <c r="AR3544" i="6" s="1"/>
  <c r="AQ3544" i="6" l="1"/>
  <c r="FI555" i="7"/>
  <c r="BD73" i="7" s="1"/>
  <c r="FH556" i="7"/>
  <c r="BA3548" i="6"/>
  <c r="BB3547" i="6"/>
  <c r="AK3547" i="6"/>
  <c r="AJ3548" i="6"/>
  <c r="AL3547" i="6"/>
  <c r="AS3547" i="6"/>
  <c r="AT3546" i="6"/>
  <c r="AV3547" i="6"/>
  <c r="AX3546" i="6"/>
  <c r="AW3546" i="6"/>
  <c r="AN3546" i="6"/>
  <c r="AO3545" i="6"/>
  <c r="AR3545" i="6" s="1"/>
  <c r="AP3545" i="6"/>
  <c r="AQ3545" i="6" l="1"/>
  <c r="FI556" i="7"/>
  <c r="BE73" i="7" s="1"/>
  <c r="FH557" i="7"/>
  <c r="AS3548" i="6"/>
  <c r="AT3547" i="6"/>
  <c r="AK3548" i="6"/>
  <c r="AJ3549" i="6"/>
  <c r="AL3548" i="6"/>
  <c r="BB3548" i="6"/>
  <c r="BA3549" i="6"/>
  <c r="AX3547" i="6"/>
  <c r="AW3547" i="6"/>
  <c r="AV3548" i="6"/>
  <c r="AN3547" i="6"/>
  <c r="AP3546" i="6"/>
  <c r="AO3546" i="6"/>
  <c r="AR3546" i="6" s="1"/>
  <c r="AQ3546" i="6" l="1"/>
  <c r="FI557" i="7"/>
  <c r="BF73" i="7" s="1"/>
  <c r="FH558" i="7"/>
  <c r="BA3550" i="6"/>
  <c r="BB3549" i="6"/>
  <c r="AJ3550" i="6"/>
  <c r="AL3549" i="6"/>
  <c r="AK3549" i="6"/>
  <c r="AS3549" i="6"/>
  <c r="AT3548" i="6"/>
  <c r="AV3549" i="6"/>
  <c r="AX3548" i="6"/>
  <c r="AW3548" i="6"/>
  <c r="AN3548" i="6"/>
  <c r="AP3547" i="6"/>
  <c r="AO3547" i="6"/>
  <c r="AR3547" i="6" s="1"/>
  <c r="AQ3547" i="6" l="1"/>
  <c r="FI558" i="7"/>
  <c r="BG73" i="7" s="1"/>
  <c r="FH559" i="7"/>
  <c r="AS3550" i="6"/>
  <c r="AT3549" i="6"/>
  <c r="AK3550" i="6"/>
  <c r="AL3550" i="6"/>
  <c r="AJ3551" i="6"/>
  <c r="BA3551" i="6"/>
  <c r="BB3550" i="6"/>
  <c r="AV3550" i="6"/>
  <c r="AX3549" i="6"/>
  <c r="AW3549" i="6"/>
  <c r="AN3549" i="6"/>
  <c r="AP3548" i="6"/>
  <c r="AO3548" i="6"/>
  <c r="AR3548" i="6" s="1"/>
  <c r="AQ3548" i="6" l="1"/>
  <c r="FI559" i="7"/>
  <c r="BH73" i="7" s="1"/>
  <c r="FH560" i="7"/>
  <c r="AK3551" i="6"/>
  <c r="AJ3552" i="6"/>
  <c r="AL3551" i="6"/>
  <c r="BA3552" i="6"/>
  <c r="BB3551" i="6"/>
  <c r="AS3551" i="6"/>
  <c r="AT3550" i="6"/>
  <c r="AV3551" i="6"/>
  <c r="AX3550" i="6"/>
  <c r="AW3550" i="6"/>
  <c r="AN3550" i="6"/>
  <c r="AO3549" i="6"/>
  <c r="AR3549" i="6" s="1"/>
  <c r="AP3549" i="6"/>
  <c r="AQ3549" i="6" l="1"/>
  <c r="FI560" i="7"/>
  <c r="BI73" i="7" s="1"/>
  <c r="FH561" i="7"/>
  <c r="AS3552" i="6"/>
  <c r="AT3551" i="6"/>
  <c r="AL3552" i="6"/>
  <c r="AJ3553" i="6"/>
  <c r="AK3552" i="6"/>
  <c r="BB3552" i="6"/>
  <c r="BA3553" i="6"/>
  <c r="AX3551" i="6"/>
  <c r="AW3551" i="6"/>
  <c r="AV3552" i="6"/>
  <c r="AN3551" i="6"/>
  <c r="AP3550" i="6"/>
  <c r="AO3550" i="6"/>
  <c r="AR3550" i="6" s="1"/>
  <c r="AQ3550" i="6" l="1"/>
  <c r="FI561" i="7"/>
  <c r="BJ73" i="7" s="1"/>
  <c r="FH562" i="7"/>
  <c r="BA3554" i="6"/>
  <c r="BB3553" i="6"/>
  <c r="AK3553" i="6"/>
  <c r="AJ3554" i="6"/>
  <c r="AL3553" i="6"/>
  <c r="AT3552" i="6"/>
  <c r="AS3553" i="6"/>
  <c r="AV3553" i="6"/>
  <c r="AX3552" i="6"/>
  <c r="AW3552" i="6"/>
  <c r="AN3552" i="6"/>
  <c r="AP3551" i="6"/>
  <c r="AO3551" i="6"/>
  <c r="AR3551" i="6" s="1"/>
  <c r="AQ3551" i="6" l="1"/>
  <c r="FI562" i="7"/>
  <c r="BK73" i="7" s="1"/>
  <c r="FH563" i="7"/>
  <c r="AT3553" i="6"/>
  <c r="AS3554" i="6"/>
  <c r="AK3554" i="6"/>
  <c r="AJ3555" i="6"/>
  <c r="AL3554" i="6"/>
  <c r="BA3555" i="6"/>
  <c r="BB3554" i="6"/>
  <c r="AV3554" i="6"/>
  <c r="AX3553" i="6"/>
  <c r="AW3553" i="6"/>
  <c r="AN3553" i="6"/>
  <c r="AP3552" i="6"/>
  <c r="AO3552" i="6"/>
  <c r="AR3552" i="6" s="1"/>
  <c r="AQ3552" i="6" l="1"/>
  <c r="FI563" i="7"/>
  <c r="AR74" i="7" s="1"/>
  <c r="FH564" i="7"/>
  <c r="BA3556" i="6"/>
  <c r="BB3555" i="6"/>
  <c r="AS3555" i="6"/>
  <c r="AT3554" i="6"/>
  <c r="AK3555" i="6"/>
  <c r="AL3555" i="6"/>
  <c r="AJ3556" i="6"/>
  <c r="AV3555" i="6"/>
  <c r="AX3554" i="6"/>
  <c r="AW3554" i="6"/>
  <c r="AN3554" i="6"/>
  <c r="AO3553" i="6"/>
  <c r="AR3553" i="6" s="1"/>
  <c r="AP3553" i="6"/>
  <c r="AQ3553" i="6" l="1"/>
  <c r="FI564" i="7"/>
  <c r="AS74" i="7" s="1"/>
  <c r="FH565" i="7"/>
  <c r="AL3556" i="6"/>
  <c r="AJ3557" i="6"/>
  <c r="AK3556" i="6"/>
  <c r="AS3556" i="6"/>
  <c r="AT3555" i="6"/>
  <c r="BA3557" i="6"/>
  <c r="BB3556" i="6"/>
  <c r="AX3555" i="6"/>
  <c r="AW3555" i="6"/>
  <c r="AV3556" i="6"/>
  <c r="AN3555" i="6"/>
  <c r="AP3554" i="6"/>
  <c r="AO3554" i="6"/>
  <c r="AR3554" i="6" s="1"/>
  <c r="AQ3554" i="6" l="1"/>
  <c r="FI565" i="7"/>
  <c r="AT74" i="7" s="1"/>
  <c r="FH566" i="7"/>
  <c r="BA3558" i="6"/>
  <c r="BB3557" i="6"/>
  <c r="AS3557" i="6"/>
  <c r="AT3556" i="6"/>
  <c r="AJ3558" i="6"/>
  <c r="AL3557" i="6"/>
  <c r="AK3557" i="6"/>
  <c r="AV3557" i="6"/>
  <c r="AX3556" i="6"/>
  <c r="AW3556" i="6"/>
  <c r="AN3556" i="6"/>
  <c r="AP3555" i="6"/>
  <c r="AO3555" i="6"/>
  <c r="AR3555" i="6" s="1"/>
  <c r="AQ3555" i="6" l="1"/>
  <c r="FI566" i="7"/>
  <c r="AU74" i="7" s="1"/>
  <c r="FH567" i="7"/>
  <c r="AK3558" i="6"/>
  <c r="AL3558" i="6"/>
  <c r="AJ3559" i="6"/>
  <c r="AS3558" i="6"/>
  <c r="AT3557" i="6"/>
  <c r="BA3559" i="6"/>
  <c r="BB3558" i="6"/>
  <c r="AV3558" i="6"/>
  <c r="AX3557" i="6"/>
  <c r="AW3557" i="6"/>
  <c r="AN3557" i="6"/>
  <c r="AP3556" i="6"/>
  <c r="AO3556" i="6"/>
  <c r="AR3556" i="6" s="1"/>
  <c r="AQ3556" i="6" l="1"/>
  <c r="FI567" i="7"/>
  <c r="AV74" i="7" s="1"/>
  <c r="FH568" i="7"/>
  <c r="BA3560" i="6"/>
  <c r="BB3559" i="6"/>
  <c r="AT3558" i="6"/>
  <c r="AS3559" i="6"/>
  <c r="AJ3560" i="6"/>
  <c r="AK3559" i="6"/>
  <c r="AL3559" i="6"/>
  <c r="AV3559" i="6"/>
  <c r="AX3558" i="6"/>
  <c r="AW3558" i="6"/>
  <c r="AN3558" i="6"/>
  <c r="AO3557" i="6"/>
  <c r="AR3557" i="6" s="1"/>
  <c r="AP3557" i="6"/>
  <c r="AQ3557" i="6" l="1"/>
  <c r="FI568" i="7"/>
  <c r="AW74" i="7" s="1"/>
  <c r="FH569" i="7"/>
  <c r="AJ3561" i="6"/>
  <c r="AK3560" i="6"/>
  <c r="AL3560" i="6"/>
  <c r="AT3559" i="6"/>
  <c r="AS3560" i="6"/>
  <c r="BA3561" i="6"/>
  <c r="BB3560" i="6"/>
  <c r="AX3559" i="6"/>
  <c r="AW3559" i="6"/>
  <c r="AV3560" i="6"/>
  <c r="AN3559" i="6"/>
  <c r="AP3558" i="6"/>
  <c r="AO3558" i="6"/>
  <c r="AR3558" i="6" s="1"/>
  <c r="AQ3558" i="6" l="1"/>
  <c r="FI569" i="7"/>
  <c r="AX74" i="7" s="1"/>
  <c r="FH570" i="7"/>
  <c r="BB3561" i="6"/>
  <c r="BA3562" i="6"/>
  <c r="AS3561" i="6"/>
  <c r="AT3560" i="6"/>
  <c r="AJ3562" i="6"/>
  <c r="AL3561" i="6"/>
  <c r="AK3561" i="6"/>
  <c r="AV3561" i="6"/>
  <c r="AX3560" i="6"/>
  <c r="AW3560" i="6"/>
  <c r="AN3560" i="6"/>
  <c r="AP3559" i="6"/>
  <c r="AO3559" i="6"/>
  <c r="AR3559" i="6" s="1"/>
  <c r="AQ3559" i="6" l="1"/>
  <c r="FI570" i="7"/>
  <c r="AY74" i="7" s="1"/>
  <c r="FH571" i="7"/>
  <c r="AJ3563" i="6"/>
  <c r="AK3562" i="6"/>
  <c r="AL3562" i="6"/>
  <c r="AT3561" i="6"/>
  <c r="AS3562" i="6"/>
  <c r="BA3563" i="6"/>
  <c r="BB3562" i="6"/>
  <c r="AV3562" i="6"/>
  <c r="AX3561" i="6"/>
  <c r="AW3561" i="6"/>
  <c r="AN3561" i="6"/>
  <c r="AP3560" i="6"/>
  <c r="AO3560" i="6"/>
  <c r="AR3560" i="6" s="1"/>
  <c r="AQ3560" i="6" l="1"/>
  <c r="FI571" i="7"/>
  <c r="AZ74" i="7" s="1"/>
  <c r="FH572" i="7"/>
  <c r="BA3564" i="6"/>
  <c r="BB3563" i="6"/>
  <c r="AS3563" i="6"/>
  <c r="AT3562" i="6"/>
  <c r="AJ3564" i="6"/>
  <c r="AK3563" i="6"/>
  <c r="AL3563" i="6"/>
  <c r="AV3563" i="6"/>
  <c r="AX3562" i="6"/>
  <c r="AW3562" i="6"/>
  <c r="AN3562" i="6"/>
  <c r="AO3561" i="6"/>
  <c r="AR3561" i="6" s="1"/>
  <c r="AP3561" i="6"/>
  <c r="AQ3561" i="6" l="1"/>
  <c r="FH573" i="7"/>
  <c r="FI572" i="7"/>
  <c r="BA74" i="7" s="1"/>
  <c r="AS3564" i="6"/>
  <c r="AT3563" i="6"/>
  <c r="AL3564" i="6"/>
  <c r="AJ3565" i="6"/>
  <c r="AK3564" i="6"/>
  <c r="BB3564" i="6"/>
  <c r="BA3565" i="6"/>
  <c r="AX3563" i="6"/>
  <c r="AW3563" i="6"/>
  <c r="AV3564" i="6"/>
  <c r="AN3563" i="6"/>
  <c r="AP3562" i="6"/>
  <c r="AO3562" i="6"/>
  <c r="AR3562" i="6" s="1"/>
  <c r="AQ3562" i="6" l="1"/>
  <c r="FI573" i="7"/>
  <c r="BB74" i="7" s="1"/>
  <c r="FH574" i="7"/>
  <c r="BB3565" i="6"/>
  <c r="BA3566" i="6"/>
  <c r="AJ3566" i="6"/>
  <c r="AL3565" i="6"/>
  <c r="AK3565" i="6"/>
  <c r="AS3565" i="6"/>
  <c r="AT3564" i="6"/>
  <c r="AV3565" i="6"/>
  <c r="AX3564" i="6"/>
  <c r="AW3564" i="6"/>
  <c r="AN3564" i="6"/>
  <c r="AP3563" i="6"/>
  <c r="AO3563" i="6"/>
  <c r="AR3563" i="6" s="1"/>
  <c r="AQ3563" i="6" l="1"/>
  <c r="FI574" i="7"/>
  <c r="BC74" i="7" s="1"/>
  <c r="FH575" i="7"/>
  <c r="AS3566" i="6"/>
  <c r="AT3565" i="6"/>
  <c r="AK3566" i="6"/>
  <c r="AJ3567" i="6"/>
  <c r="AL3566" i="6"/>
  <c r="BA3567" i="6"/>
  <c r="BB3566" i="6"/>
  <c r="AV3566" i="6"/>
  <c r="AX3565" i="6"/>
  <c r="AW3565" i="6"/>
  <c r="AN3565" i="6"/>
  <c r="AP3564" i="6"/>
  <c r="AO3564" i="6"/>
  <c r="AR3564" i="6" s="1"/>
  <c r="AQ3564" i="6" l="1"/>
  <c r="FI575" i="7"/>
  <c r="BD74" i="7" s="1"/>
  <c r="FH576" i="7"/>
  <c r="BB3567" i="6"/>
  <c r="BA3568" i="6"/>
  <c r="AK3567" i="6"/>
  <c r="AL3567" i="6"/>
  <c r="AJ3568" i="6"/>
  <c r="AT3566" i="6"/>
  <c r="AS3567" i="6"/>
  <c r="AV3567" i="6"/>
  <c r="AX3566" i="6"/>
  <c r="AW3566" i="6"/>
  <c r="AN3566" i="6"/>
  <c r="AO3565" i="6"/>
  <c r="AR3565" i="6" s="1"/>
  <c r="AP3565" i="6"/>
  <c r="AQ3565" i="6" l="1"/>
  <c r="FI576" i="7"/>
  <c r="BE74" i="7" s="1"/>
  <c r="FH577" i="7"/>
  <c r="AS3568" i="6"/>
  <c r="AT3567" i="6"/>
  <c r="AJ3569" i="6"/>
  <c r="AL3568" i="6"/>
  <c r="AK3568" i="6"/>
  <c r="BA3569" i="6"/>
  <c r="BB3568" i="6"/>
  <c r="AX3567" i="6"/>
  <c r="AW3567" i="6"/>
  <c r="AV3568" i="6"/>
  <c r="AN3567" i="6"/>
  <c r="AP3566" i="6"/>
  <c r="AO3566" i="6"/>
  <c r="AR3566" i="6" s="1"/>
  <c r="AQ3566" i="6" l="1"/>
  <c r="FI577" i="7"/>
  <c r="BF74" i="7" s="1"/>
  <c r="FH578" i="7"/>
  <c r="AJ3570" i="6"/>
  <c r="AL3569" i="6"/>
  <c r="AK3569" i="6"/>
  <c r="BA3570" i="6"/>
  <c r="BB3569" i="6"/>
  <c r="AS3569" i="6"/>
  <c r="AT3568" i="6"/>
  <c r="AV3569" i="6"/>
  <c r="AX3568" i="6"/>
  <c r="AW3568" i="6"/>
  <c r="AN3568" i="6"/>
  <c r="AP3567" i="6"/>
  <c r="AO3567" i="6"/>
  <c r="AR3567" i="6" s="1"/>
  <c r="AQ3567" i="6" l="1"/>
  <c r="FI578" i="7"/>
  <c r="BG74" i="7" s="1"/>
  <c r="FH579" i="7"/>
  <c r="AS3570" i="6"/>
  <c r="AT3569" i="6"/>
  <c r="BB3570" i="6"/>
  <c r="BA3571" i="6"/>
  <c r="AL3570" i="6"/>
  <c r="AK3570" i="6"/>
  <c r="AJ3571" i="6"/>
  <c r="AV3570" i="6"/>
  <c r="AX3569" i="6"/>
  <c r="AW3569" i="6"/>
  <c r="AN3569" i="6"/>
  <c r="AP3568" i="6"/>
  <c r="AO3568" i="6"/>
  <c r="AR3568" i="6" s="1"/>
  <c r="AQ3568" i="6" l="1"/>
  <c r="FI579" i="7"/>
  <c r="BH74" i="7" s="1"/>
  <c r="FH580" i="7"/>
  <c r="AK3571" i="6"/>
  <c r="AJ3572" i="6"/>
  <c r="AL3571" i="6"/>
  <c r="BA3572" i="6"/>
  <c r="BB3571" i="6"/>
  <c r="AT3570" i="6"/>
  <c r="AS3571" i="6"/>
  <c r="AV3571" i="6"/>
  <c r="AX3570" i="6"/>
  <c r="AW3570" i="6"/>
  <c r="AN3570" i="6"/>
  <c r="AO3569" i="6"/>
  <c r="AR3569" i="6" s="1"/>
  <c r="AP3569" i="6"/>
  <c r="AQ3569" i="6" l="1"/>
  <c r="FI580" i="7"/>
  <c r="BI74" i="7" s="1"/>
  <c r="FH581" i="7"/>
  <c r="AS3572" i="6"/>
  <c r="AT3571" i="6"/>
  <c r="BA3573" i="6"/>
  <c r="BB3572" i="6"/>
  <c r="AL3572" i="6"/>
  <c r="AJ3573" i="6"/>
  <c r="AK3572" i="6"/>
  <c r="AX3571" i="6"/>
  <c r="AW3571" i="6"/>
  <c r="AV3572" i="6"/>
  <c r="AN3571" i="6"/>
  <c r="AP3570" i="6"/>
  <c r="AO3570" i="6"/>
  <c r="AR3570" i="6" s="1"/>
  <c r="AQ3570" i="6" l="1"/>
  <c r="FI581" i="7"/>
  <c r="BJ74" i="7" s="1"/>
  <c r="FH582" i="7"/>
  <c r="AJ3574" i="6"/>
  <c r="AL3573" i="6"/>
  <c r="AK3573" i="6"/>
  <c r="BA3574" i="6"/>
  <c r="BB3573" i="6"/>
  <c r="AT3572" i="6"/>
  <c r="AS3573" i="6"/>
  <c r="AV3573" i="6"/>
  <c r="AX3572" i="6"/>
  <c r="AW3572" i="6"/>
  <c r="AN3572" i="6"/>
  <c r="AP3571" i="6"/>
  <c r="AO3571" i="6"/>
  <c r="AR3571" i="6" s="1"/>
  <c r="AQ3571" i="6" l="1"/>
  <c r="FI582" i="7"/>
  <c r="BK74" i="7" s="1"/>
  <c r="FH583" i="7"/>
  <c r="AS3574" i="6"/>
  <c r="AT3573" i="6"/>
  <c r="BA3575" i="6"/>
  <c r="BB3574" i="6"/>
  <c r="AJ3575" i="6"/>
  <c r="AK3574" i="6"/>
  <c r="AL3574" i="6"/>
  <c r="AV3574" i="6"/>
  <c r="AX3573" i="6"/>
  <c r="AW3573" i="6"/>
  <c r="AN3573" i="6"/>
  <c r="AP3572" i="6"/>
  <c r="AO3572" i="6"/>
  <c r="AR3572" i="6" s="1"/>
  <c r="AQ3572" i="6" l="1"/>
  <c r="FI583" i="7"/>
  <c r="AR75" i="7" s="1"/>
  <c r="FH584" i="7"/>
  <c r="AJ3576" i="6"/>
  <c r="AK3575" i="6"/>
  <c r="AL3575" i="6"/>
  <c r="BA3576" i="6"/>
  <c r="BB3575" i="6"/>
  <c r="AS3575" i="6"/>
  <c r="AT3574" i="6"/>
  <c r="AV3575" i="6"/>
  <c r="AX3574" i="6"/>
  <c r="AW3574" i="6"/>
  <c r="AN3574" i="6"/>
  <c r="AO3573" i="6"/>
  <c r="AR3573" i="6" s="1"/>
  <c r="AP3573" i="6"/>
  <c r="AQ3573" i="6" l="1"/>
  <c r="FI584" i="7"/>
  <c r="AS75" i="7" s="1"/>
  <c r="FH585" i="7"/>
  <c r="AS3576" i="6"/>
  <c r="AT3575" i="6"/>
  <c r="BB3576" i="6"/>
  <c r="BA3577" i="6"/>
  <c r="AL3576" i="6"/>
  <c r="AK3576" i="6"/>
  <c r="AJ3577" i="6"/>
  <c r="AX3575" i="6"/>
  <c r="AW3575" i="6"/>
  <c r="AV3576" i="6"/>
  <c r="AN3575" i="6"/>
  <c r="AP3574" i="6"/>
  <c r="AO3574" i="6"/>
  <c r="AR3574" i="6" s="1"/>
  <c r="AQ3574" i="6" l="1"/>
  <c r="FI585" i="7"/>
  <c r="AT75" i="7" s="1"/>
  <c r="FH586" i="7"/>
  <c r="AK3577" i="6"/>
  <c r="AJ3578" i="6"/>
  <c r="AL3577" i="6"/>
  <c r="BA3578" i="6"/>
  <c r="BB3577" i="6"/>
  <c r="AT3576" i="6"/>
  <c r="AS3577" i="6"/>
  <c r="AV3577" i="6"/>
  <c r="AX3576" i="6"/>
  <c r="AW3576" i="6"/>
  <c r="AN3576" i="6"/>
  <c r="AP3575" i="6"/>
  <c r="AO3575" i="6"/>
  <c r="AR3575" i="6" s="1"/>
  <c r="AQ3575" i="6" l="1"/>
  <c r="FH587" i="7"/>
  <c r="FI586" i="7"/>
  <c r="AU75" i="7" s="1"/>
  <c r="AS3578" i="6"/>
  <c r="AT3577" i="6"/>
  <c r="AK3578" i="6"/>
  <c r="AJ3579" i="6"/>
  <c r="AL3578" i="6"/>
  <c r="BA3579" i="6"/>
  <c r="BB3578" i="6"/>
  <c r="AV3578" i="6"/>
  <c r="AX3577" i="6"/>
  <c r="AW3577" i="6"/>
  <c r="AN3577" i="6"/>
  <c r="AP3576" i="6"/>
  <c r="AO3576" i="6"/>
  <c r="AR3576" i="6" s="1"/>
  <c r="AQ3576" i="6" l="1"/>
  <c r="FI587" i="7"/>
  <c r="AV75" i="7" s="1"/>
  <c r="FH588" i="7"/>
  <c r="BA3580" i="6"/>
  <c r="BB3579" i="6"/>
  <c r="AK3579" i="6"/>
  <c r="AJ3580" i="6"/>
  <c r="AL3579" i="6"/>
  <c r="AT3578" i="6"/>
  <c r="AS3579" i="6"/>
  <c r="AV3579" i="6"/>
  <c r="AX3578" i="6"/>
  <c r="AW3578" i="6"/>
  <c r="AN3578" i="6"/>
  <c r="AO3577" i="6"/>
  <c r="AR3577" i="6" s="1"/>
  <c r="AP3577" i="6"/>
  <c r="AQ3577" i="6" l="1"/>
  <c r="FI588" i="7"/>
  <c r="AW75" i="7" s="1"/>
  <c r="FH589" i="7"/>
  <c r="AS3580" i="6"/>
  <c r="AT3579" i="6"/>
  <c r="AJ3581" i="6"/>
  <c r="AK3580" i="6"/>
  <c r="AL3580" i="6"/>
  <c r="BB3580" i="6"/>
  <c r="BA3581" i="6"/>
  <c r="AX3579" i="6"/>
  <c r="AW3579" i="6"/>
  <c r="AV3580" i="6"/>
  <c r="AN3579" i="6"/>
  <c r="AP3578" i="6"/>
  <c r="AO3578" i="6"/>
  <c r="AR3578" i="6" s="1"/>
  <c r="AQ3578" i="6" l="1"/>
  <c r="FI589" i="7"/>
  <c r="AX75" i="7" s="1"/>
  <c r="FH590" i="7"/>
  <c r="BB3581" i="6"/>
  <c r="BA3582" i="6"/>
  <c r="AJ3582" i="6"/>
  <c r="AL3581" i="6"/>
  <c r="AK3581" i="6"/>
  <c r="AS3581" i="6"/>
  <c r="AT3580" i="6"/>
  <c r="AV3581" i="6"/>
  <c r="AX3580" i="6"/>
  <c r="AW3580" i="6"/>
  <c r="AN3580" i="6"/>
  <c r="AP3579" i="6"/>
  <c r="AO3579" i="6"/>
  <c r="AR3579" i="6" s="1"/>
  <c r="AQ3579" i="6" l="1"/>
  <c r="FI590" i="7"/>
  <c r="AY75" i="7" s="1"/>
  <c r="FH591" i="7"/>
  <c r="AT3581" i="6"/>
  <c r="AS3582" i="6"/>
  <c r="BB3582" i="6"/>
  <c r="BA3583" i="6"/>
  <c r="AK3582" i="6"/>
  <c r="AJ3583" i="6"/>
  <c r="AL3582" i="6"/>
  <c r="AV3582" i="6"/>
  <c r="AX3581" i="6"/>
  <c r="AW3581" i="6"/>
  <c r="AN3581" i="6"/>
  <c r="AP3580" i="6"/>
  <c r="AO3580" i="6"/>
  <c r="AR3580" i="6" s="1"/>
  <c r="AQ3580" i="6" l="1"/>
  <c r="FI591" i="7"/>
  <c r="AZ75" i="7" s="1"/>
  <c r="FH592" i="7"/>
  <c r="AK3583" i="6"/>
  <c r="AJ3584" i="6"/>
  <c r="AL3583" i="6"/>
  <c r="BA3584" i="6"/>
  <c r="BB3583" i="6"/>
  <c r="AT3582" i="6"/>
  <c r="AS3583" i="6"/>
  <c r="AV3583" i="6"/>
  <c r="AX3582" i="6"/>
  <c r="AW3582" i="6"/>
  <c r="AN3582" i="6"/>
  <c r="AO3581" i="6"/>
  <c r="AR3581" i="6" s="1"/>
  <c r="AP3581" i="6"/>
  <c r="AQ3581" i="6" l="1"/>
  <c r="FI592" i="7"/>
  <c r="BA75" i="7" s="1"/>
  <c r="FH593" i="7"/>
  <c r="AS3584" i="6"/>
  <c r="AT3583" i="6"/>
  <c r="BA3585" i="6"/>
  <c r="BB3584" i="6"/>
  <c r="AJ3585" i="6"/>
  <c r="AK3584" i="6"/>
  <c r="AL3584" i="6"/>
  <c r="AX3583" i="6"/>
  <c r="AW3583" i="6"/>
  <c r="AV3584" i="6"/>
  <c r="AN3583" i="6"/>
  <c r="AP3582" i="6"/>
  <c r="AO3582" i="6"/>
  <c r="AR3582" i="6" s="1"/>
  <c r="AQ3582" i="6" l="1"/>
  <c r="FI593" i="7"/>
  <c r="BB75" i="7" s="1"/>
  <c r="FH594" i="7"/>
  <c r="BB3585" i="6"/>
  <c r="BA3586" i="6"/>
  <c r="AJ3586" i="6"/>
  <c r="AL3585" i="6"/>
  <c r="AK3585" i="6"/>
  <c r="AT3584" i="6"/>
  <c r="AS3585" i="6"/>
  <c r="AV3585" i="6"/>
  <c r="AX3584" i="6"/>
  <c r="AW3584" i="6"/>
  <c r="AN3584" i="6"/>
  <c r="AP3583" i="6"/>
  <c r="AO3583" i="6"/>
  <c r="AR3583" i="6" s="1"/>
  <c r="AQ3583" i="6" l="1"/>
  <c r="FI594" i="7"/>
  <c r="BC75" i="7" s="1"/>
  <c r="FH595" i="7"/>
  <c r="AS3586" i="6"/>
  <c r="AT3585" i="6"/>
  <c r="BA3587" i="6"/>
  <c r="BB3586" i="6"/>
  <c r="AK3586" i="6"/>
  <c r="AJ3587" i="6"/>
  <c r="AL3586" i="6"/>
  <c r="AV3586" i="6"/>
  <c r="AX3585" i="6"/>
  <c r="AW3585" i="6"/>
  <c r="AN3585" i="6"/>
  <c r="AP3584" i="6"/>
  <c r="AO3584" i="6"/>
  <c r="AR3584" i="6" s="1"/>
  <c r="AQ3584" i="6" l="1"/>
  <c r="FI595" i="7"/>
  <c r="BD75" i="7" s="1"/>
  <c r="FH596" i="7"/>
  <c r="BB3587" i="6"/>
  <c r="BA3588" i="6"/>
  <c r="AK3587" i="6"/>
  <c r="AJ3588" i="6"/>
  <c r="AL3587" i="6"/>
  <c r="AT3586" i="6"/>
  <c r="AS3587" i="6"/>
  <c r="AV3587" i="6"/>
  <c r="AX3586" i="6"/>
  <c r="AW3586" i="6"/>
  <c r="AN3586" i="6"/>
  <c r="AO3585" i="6"/>
  <c r="AR3585" i="6" s="1"/>
  <c r="AP3585" i="6"/>
  <c r="AQ3585" i="6" l="1"/>
  <c r="FI596" i="7"/>
  <c r="BE75" i="7" s="1"/>
  <c r="FH597" i="7"/>
  <c r="BB3588" i="6"/>
  <c r="BA3589" i="6"/>
  <c r="AT3587" i="6"/>
  <c r="AS3588" i="6"/>
  <c r="AK3588" i="6"/>
  <c r="AL3588" i="6"/>
  <c r="AJ3589" i="6"/>
  <c r="AX3587" i="6"/>
  <c r="AW3587" i="6"/>
  <c r="AV3588" i="6"/>
  <c r="AN3587" i="6"/>
  <c r="AP3586" i="6"/>
  <c r="AO3586" i="6"/>
  <c r="AR3586" i="6" s="1"/>
  <c r="AQ3586" i="6" l="1"/>
  <c r="FI597" i="7"/>
  <c r="BF75" i="7" s="1"/>
  <c r="FH598" i="7"/>
  <c r="AL3589" i="6"/>
  <c r="AJ3590" i="6"/>
  <c r="AK3589" i="6"/>
  <c r="BA3590" i="6"/>
  <c r="BB3589" i="6"/>
  <c r="AT3588" i="6"/>
  <c r="AS3589" i="6"/>
  <c r="AV3589" i="6"/>
  <c r="AX3588" i="6"/>
  <c r="AW3588" i="6"/>
  <c r="AN3588" i="6"/>
  <c r="AP3587" i="6"/>
  <c r="AO3587" i="6"/>
  <c r="AR3587" i="6" s="1"/>
  <c r="AQ3587" i="6" l="1"/>
  <c r="FI598" i="7"/>
  <c r="BG75" i="7" s="1"/>
  <c r="FH599" i="7"/>
  <c r="AT3589" i="6"/>
  <c r="AS3590" i="6"/>
  <c r="AJ3591" i="6"/>
  <c r="AK3590" i="6"/>
  <c r="AL3590" i="6"/>
  <c r="BA3591" i="6"/>
  <c r="BB3590" i="6"/>
  <c r="AV3590" i="6"/>
  <c r="AX3589" i="6"/>
  <c r="AW3589" i="6"/>
  <c r="AN3589" i="6"/>
  <c r="AP3588" i="6"/>
  <c r="AO3588" i="6"/>
  <c r="AR3588" i="6" s="1"/>
  <c r="AQ3588" i="6" l="1"/>
  <c r="FH600" i="7"/>
  <c r="FI599" i="7"/>
  <c r="BH75" i="7" s="1"/>
  <c r="BA3592" i="6"/>
  <c r="BB3591" i="6"/>
  <c r="AS3591" i="6"/>
  <c r="AT3590" i="6"/>
  <c r="AK3591" i="6"/>
  <c r="AL3591" i="6"/>
  <c r="AJ3592" i="6"/>
  <c r="AV3591" i="6"/>
  <c r="AX3590" i="6"/>
  <c r="AW3590" i="6"/>
  <c r="AN3590" i="6"/>
  <c r="AO3589" i="6"/>
  <c r="AR3589" i="6" s="1"/>
  <c r="AP3589" i="6"/>
  <c r="AQ3589" i="6" l="1"/>
  <c r="FI600" i="7"/>
  <c r="BI75" i="7" s="1"/>
  <c r="FH601" i="7"/>
  <c r="AL3592" i="6"/>
  <c r="AJ3593" i="6"/>
  <c r="AK3592" i="6"/>
  <c r="AS3592" i="6"/>
  <c r="AT3591" i="6"/>
  <c r="BA3593" i="6"/>
  <c r="BB3592" i="6"/>
  <c r="AX3591" i="6"/>
  <c r="AW3591" i="6"/>
  <c r="AV3592" i="6"/>
  <c r="AN3591" i="6"/>
  <c r="AP3590" i="6"/>
  <c r="AO3590" i="6"/>
  <c r="AR3590" i="6" s="1"/>
  <c r="AQ3590" i="6" l="1"/>
  <c r="FI601" i="7"/>
  <c r="BJ75" i="7" s="1"/>
  <c r="FH602" i="7"/>
  <c r="AS3593" i="6"/>
  <c r="AT3592" i="6"/>
  <c r="AL3593" i="6"/>
  <c r="AJ3594" i="6"/>
  <c r="AK3593" i="6"/>
  <c r="BB3593" i="6"/>
  <c r="BA3594" i="6"/>
  <c r="AV3593" i="6"/>
  <c r="AX3592" i="6"/>
  <c r="AW3592" i="6"/>
  <c r="AN3592" i="6"/>
  <c r="AP3591" i="6"/>
  <c r="AO3591" i="6"/>
  <c r="AR3591" i="6" s="1"/>
  <c r="AQ3591" i="6" l="1"/>
  <c r="FI602" i="7"/>
  <c r="BK75" i="7" s="1"/>
  <c r="FH603" i="7"/>
  <c r="BB3594" i="6"/>
  <c r="BA3595" i="6"/>
  <c r="AK3594" i="6"/>
  <c r="AL3594" i="6"/>
  <c r="AJ3595" i="6"/>
  <c r="AS3594" i="6"/>
  <c r="AT3593" i="6"/>
  <c r="AV3594" i="6"/>
  <c r="AX3593" i="6"/>
  <c r="AW3593" i="6"/>
  <c r="AN3593" i="6"/>
  <c r="AP3592" i="6"/>
  <c r="AO3592" i="6"/>
  <c r="AR3592" i="6" s="1"/>
  <c r="AQ3592" i="6" l="1"/>
  <c r="FI603" i="7"/>
  <c r="AR76" i="7" s="1"/>
  <c r="FH604" i="7"/>
  <c r="AS3595" i="6"/>
  <c r="AT3594" i="6"/>
  <c r="AL3595" i="6"/>
  <c r="AK3595" i="6"/>
  <c r="AJ3596" i="6"/>
  <c r="BB3595" i="6"/>
  <c r="BA3596" i="6"/>
  <c r="AV3595" i="6"/>
  <c r="AX3594" i="6"/>
  <c r="AW3594" i="6"/>
  <c r="AN3594" i="6"/>
  <c r="AO3593" i="6"/>
  <c r="AR3593" i="6" s="1"/>
  <c r="AP3593" i="6"/>
  <c r="AQ3593" i="6" l="1"/>
  <c r="FI604" i="7"/>
  <c r="AS76" i="7" s="1"/>
  <c r="FH605" i="7"/>
  <c r="AJ3597" i="6"/>
  <c r="AL3596" i="6"/>
  <c r="AK3596" i="6"/>
  <c r="BB3596" i="6"/>
  <c r="BA3597" i="6"/>
  <c r="AS3596" i="6"/>
  <c r="AT3595" i="6"/>
  <c r="AX3595" i="6"/>
  <c r="AW3595" i="6"/>
  <c r="AV3596" i="6"/>
  <c r="AN3595" i="6"/>
  <c r="AP3594" i="6"/>
  <c r="AO3594" i="6"/>
  <c r="AR3594" i="6" s="1"/>
  <c r="AQ3594" i="6" l="1"/>
  <c r="FI605" i="7"/>
  <c r="AT76" i="7" s="1"/>
  <c r="FH606" i="7"/>
  <c r="AS3597" i="6"/>
  <c r="AT3596" i="6"/>
  <c r="BB3597" i="6"/>
  <c r="BA3598" i="6"/>
  <c r="AK3597" i="6"/>
  <c r="AJ3598" i="6"/>
  <c r="AL3597" i="6"/>
  <c r="AV3597" i="6"/>
  <c r="AX3596" i="6"/>
  <c r="AW3596" i="6"/>
  <c r="AN3596" i="6"/>
  <c r="AP3595" i="6"/>
  <c r="AO3595" i="6"/>
  <c r="AR3595" i="6" s="1"/>
  <c r="AQ3595" i="6" l="1"/>
  <c r="FI606" i="7"/>
  <c r="AU76" i="7" s="1"/>
  <c r="FH607" i="7"/>
  <c r="AJ3599" i="6"/>
  <c r="AL3598" i="6"/>
  <c r="AK3598" i="6"/>
  <c r="BB3598" i="6"/>
  <c r="BA3599" i="6"/>
  <c r="AS3598" i="6"/>
  <c r="AT3597" i="6"/>
  <c r="AV3598" i="6"/>
  <c r="AX3597" i="6"/>
  <c r="AW3597" i="6"/>
  <c r="AN3597" i="6"/>
  <c r="AP3596" i="6"/>
  <c r="AO3596" i="6"/>
  <c r="AR3596" i="6" s="1"/>
  <c r="AQ3596" i="6" l="1"/>
  <c r="FI607" i="7"/>
  <c r="AV76" i="7" s="1"/>
  <c r="FH608" i="7"/>
  <c r="AS3599" i="6"/>
  <c r="AT3598" i="6"/>
  <c r="BB3599" i="6"/>
  <c r="BA3600" i="6"/>
  <c r="AK3599" i="6"/>
  <c r="AJ3600" i="6"/>
  <c r="AL3599" i="6"/>
  <c r="AV3599" i="6"/>
  <c r="AX3598" i="6"/>
  <c r="AW3598" i="6"/>
  <c r="AN3598" i="6"/>
  <c r="AO3597" i="6"/>
  <c r="AR3597" i="6" s="1"/>
  <c r="AP3597" i="6"/>
  <c r="AQ3597" i="6" l="1"/>
  <c r="FI608" i="7"/>
  <c r="AW76" i="7" s="1"/>
  <c r="FH609" i="7"/>
  <c r="AK3600" i="6"/>
  <c r="AJ3601" i="6"/>
  <c r="AL3600" i="6"/>
  <c r="BB3600" i="6"/>
  <c r="BA3601" i="6"/>
  <c r="AS3600" i="6"/>
  <c r="AT3599" i="6"/>
  <c r="AX3599" i="6"/>
  <c r="AW3599" i="6"/>
  <c r="AV3600" i="6"/>
  <c r="AN3599" i="6"/>
  <c r="AP3598" i="6"/>
  <c r="AO3598" i="6"/>
  <c r="AR3598" i="6" s="1"/>
  <c r="AQ3598" i="6" l="1"/>
  <c r="FI609" i="7"/>
  <c r="AX76" i="7" s="1"/>
  <c r="FH610" i="7"/>
  <c r="AT3600" i="6"/>
  <c r="AS3601" i="6"/>
  <c r="AJ3602" i="6"/>
  <c r="AK3601" i="6"/>
  <c r="AL3601" i="6"/>
  <c r="BB3601" i="6"/>
  <c r="BA3602" i="6"/>
  <c r="AV3601" i="6"/>
  <c r="AX3600" i="6"/>
  <c r="AW3600" i="6"/>
  <c r="AN3600" i="6"/>
  <c r="AP3599" i="6"/>
  <c r="AO3599" i="6"/>
  <c r="AR3599" i="6" s="1"/>
  <c r="AQ3599" i="6" l="1"/>
  <c r="FI610" i="7"/>
  <c r="AY76" i="7" s="1"/>
  <c r="FH611" i="7"/>
  <c r="BA3603" i="6"/>
  <c r="BB3602" i="6"/>
  <c r="AS3602" i="6"/>
  <c r="AT3601" i="6"/>
  <c r="AL3602" i="6"/>
  <c r="AK3602" i="6"/>
  <c r="AJ3603" i="6"/>
  <c r="AV3602" i="6"/>
  <c r="AX3601" i="6"/>
  <c r="AW3601" i="6"/>
  <c r="AN3601" i="6"/>
  <c r="AP3600" i="6"/>
  <c r="AO3600" i="6"/>
  <c r="AR3600" i="6" s="1"/>
  <c r="AQ3600" i="6" l="1"/>
  <c r="FI611" i="7"/>
  <c r="AZ76" i="7" s="1"/>
  <c r="FH612" i="7"/>
  <c r="AK3603" i="6"/>
  <c r="AJ3604" i="6"/>
  <c r="AL3603" i="6"/>
  <c r="AS3603" i="6"/>
  <c r="AT3602" i="6"/>
  <c r="BB3603" i="6"/>
  <c r="BA3604" i="6"/>
  <c r="AV3603" i="6"/>
  <c r="AX3602" i="6"/>
  <c r="AW3602" i="6"/>
  <c r="AN3602" i="6"/>
  <c r="AO3601" i="6"/>
  <c r="AR3601" i="6" s="1"/>
  <c r="AP3601" i="6"/>
  <c r="AQ3601" i="6" l="1"/>
  <c r="FI612" i="7"/>
  <c r="BA76" i="7" s="1"/>
  <c r="FH613" i="7"/>
  <c r="AL3604" i="6"/>
  <c r="AK3604" i="6"/>
  <c r="AJ3605" i="6"/>
  <c r="BA3605" i="6"/>
  <c r="BB3604" i="6"/>
  <c r="AS3604" i="6"/>
  <c r="AT3603" i="6"/>
  <c r="AX3603" i="6"/>
  <c r="AW3603" i="6"/>
  <c r="AV3604" i="6"/>
  <c r="AN3603" i="6"/>
  <c r="AP3602" i="6"/>
  <c r="AO3602" i="6"/>
  <c r="AR3602" i="6" s="1"/>
  <c r="AQ3602" i="6" l="1"/>
  <c r="FI613" i="7"/>
  <c r="BB76" i="7" s="1"/>
  <c r="FH614" i="7"/>
  <c r="AT3604" i="6"/>
  <c r="AS3605" i="6"/>
  <c r="BA3606" i="6"/>
  <c r="BB3605" i="6"/>
  <c r="AL3605" i="6"/>
  <c r="AK3605" i="6"/>
  <c r="AJ3606" i="6"/>
  <c r="AV3605" i="6"/>
  <c r="AX3604" i="6"/>
  <c r="AW3604" i="6"/>
  <c r="AN3604" i="6"/>
  <c r="AP3603" i="6"/>
  <c r="AO3603" i="6"/>
  <c r="AR3603" i="6" s="1"/>
  <c r="AQ3603" i="6" l="1"/>
  <c r="FI614" i="7"/>
  <c r="BC76" i="7" s="1"/>
  <c r="FH615" i="7"/>
  <c r="AK3606" i="6"/>
  <c r="AL3606" i="6"/>
  <c r="AJ3607" i="6"/>
  <c r="AS3606" i="6"/>
  <c r="AT3605" i="6"/>
  <c r="BB3606" i="6"/>
  <c r="BA3607" i="6"/>
  <c r="AV3606" i="6"/>
  <c r="AX3605" i="6"/>
  <c r="AW3605" i="6"/>
  <c r="AN3605" i="6"/>
  <c r="AP3604" i="6"/>
  <c r="AO3604" i="6"/>
  <c r="AR3604" i="6" s="1"/>
  <c r="AQ3604" i="6" l="1"/>
  <c r="FI615" i="7"/>
  <c r="BD76" i="7" s="1"/>
  <c r="FH616" i="7"/>
  <c r="AL3607" i="6"/>
  <c r="AK3607" i="6"/>
  <c r="AJ3608" i="6"/>
  <c r="AT3606" i="6"/>
  <c r="AS3607" i="6"/>
  <c r="BB3607" i="6"/>
  <c r="BA3608" i="6"/>
  <c r="AV3607" i="6"/>
  <c r="AX3606" i="6"/>
  <c r="AW3606" i="6"/>
  <c r="AN3606" i="6"/>
  <c r="AO3605" i="6"/>
  <c r="AR3605" i="6" s="1"/>
  <c r="AP3605" i="6"/>
  <c r="AQ3605" i="6" l="1"/>
  <c r="FI616" i="7"/>
  <c r="BE76" i="7" s="1"/>
  <c r="FH617" i="7"/>
  <c r="BA3609" i="6"/>
  <c r="BB3608" i="6"/>
  <c r="AT3607" i="6"/>
  <c r="AS3608" i="6"/>
  <c r="AJ3609" i="6"/>
  <c r="AL3608" i="6"/>
  <c r="AK3608" i="6"/>
  <c r="AX3607" i="6"/>
  <c r="AW3607" i="6"/>
  <c r="AV3608" i="6"/>
  <c r="AN3607" i="6"/>
  <c r="AP3606" i="6"/>
  <c r="AO3606" i="6"/>
  <c r="AR3606" i="6" s="1"/>
  <c r="AQ3606" i="6" l="1"/>
  <c r="FI617" i="7"/>
  <c r="BF76" i="7" s="1"/>
  <c r="FH618" i="7"/>
  <c r="AK3609" i="6"/>
  <c r="AL3609" i="6"/>
  <c r="AJ3610" i="6"/>
  <c r="AS3609" i="6"/>
  <c r="AT3608" i="6"/>
  <c r="BA3610" i="6"/>
  <c r="BB3609" i="6"/>
  <c r="AV3609" i="6"/>
  <c r="AX3608" i="6"/>
  <c r="AW3608" i="6"/>
  <c r="AN3608" i="6"/>
  <c r="AP3607" i="6"/>
  <c r="AO3607" i="6"/>
  <c r="AR3607" i="6" s="1"/>
  <c r="AQ3607" i="6" l="1"/>
  <c r="FI618" i="7"/>
  <c r="BG76" i="7" s="1"/>
  <c r="FH619" i="7"/>
  <c r="AK3610" i="6"/>
  <c r="AL3610" i="6"/>
  <c r="AJ3611" i="6"/>
  <c r="AS3610" i="6"/>
  <c r="AT3609" i="6"/>
  <c r="BA3611" i="6"/>
  <c r="BB3610" i="6"/>
  <c r="AV3610" i="6"/>
  <c r="AX3609" i="6"/>
  <c r="AW3609" i="6"/>
  <c r="AN3609" i="6"/>
  <c r="AP3608" i="6"/>
  <c r="AO3608" i="6"/>
  <c r="AR3608" i="6" s="1"/>
  <c r="AQ3608" i="6" l="1"/>
  <c r="FI619" i="7"/>
  <c r="BH76" i="7" s="1"/>
  <c r="FH620" i="7"/>
  <c r="BA3612" i="6"/>
  <c r="BB3611" i="6"/>
  <c r="AS3611" i="6"/>
  <c r="AT3610" i="6"/>
  <c r="AK3611" i="6"/>
  <c r="AL3611" i="6"/>
  <c r="AJ3612" i="6"/>
  <c r="AV3611" i="6"/>
  <c r="AX3610" i="6"/>
  <c r="AW3610" i="6"/>
  <c r="AN3610" i="6"/>
  <c r="AO3609" i="6"/>
  <c r="AR3609" i="6" s="1"/>
  <c r="AP3609" i="6"/>
  <c r="AQ3609" i="6" l="1"/>
  <c r="FI620" i="7"/>
  <c r="BI76" i="7" s="1"/>
  <c r="FH621" i="7"/>
  <c r="AL3612" i="6"/>
  <c r="AK3612" i="6"/>
  <c r="AJ3613" i="6"/>
  <c r="AS3612" i="6"/>
  <c r="AT3611" i="6"/>
  <c r="BB3612" i="6"/>
  <c r="BA3613" i="6"/>
  <c r="AX3611" i="6"/>
  <c r="AW3611" i="6"/>
  <c r="AV3612" i="6"/>
  <c r="AN3611" i="6"/>
  <c r="AP3610" i="6"/>
  <c r="AO3610" i="6"/>
  <c r="AR3610" i="6" s="1"/>
  <c r="AQ3610" i="6" l="1"/>
  <c r="FI621" i="7"/>
  <c r="BJ76" i="7" s="1"/>
  <c r="FH622" i="7"/>
  <c r="BA3614" i="6"/>
  <c r="BB3613" i="6"/>
  <c r="AT3612" i="6"/>
  <c r="AS3613" i="6"/>
  <c r="AJ3614" i="6"/>
  <c r="AK3613" i="6"/>
  <c r="AL3613" i="6"/>
  <c r="AV3613" i="6"/>
  <c r="AX3612" i="6"/>
  <c r="AW3612" i="6"/>
  <c r="AN3612" i="6"/>
  <c r="AP3611" i="6"/>
  <c r="AO3611" i="6"/>
  <c r="AR3611" i="6" s="1"/>
  <c r="AQ3611" i="6" l="1"/>
  <c r="FI622" i="7"/>
  <c r="BK76" i="7" s="1"/>
  <c r="FH623" i="7"/>
  <c r="AS3614" i="6"/>
  <c r="AT3613" i="6"/>
  <c r="AJ3615" i="6"/>
  <c r="AK3614" i="6"/>
  <c r="AL3614" i="6"/>
  <c r="BA3615" i="6"/>
  <c r="BB3614" i="6"/>
  <c r="AV3614" i="6"/>
  <c r="AX3613" i="6"/>
  <c r="AW3613" i="6"/>
  <c r="AN3613" i="6"/>
  <c r="AP3612" i="6"/>
  <c r="AO3612" i="6"/>
  <c r="AR3612" i="6" s="1"/>
  <c r="AQ3612" i="6" l="1"/>
  <c r="FI623" i="7"/>
  <c r="AR77" i="7" s="1"/>
  <c r="FH624" i="7"/>
  <c r="BA3616" i="6"/>
  <c r="BB3615" i="6"/>
  <c r="AJ3616" i="6"/>
  <c r="AL3615" i="6"/>
  <c r="AK3615" i="6"/>
  <c r="AS3615" i="6"/>
  <c r="AT3614" i="6"/>
  <c r="AV3615" i="6"/>
  <c r="AX3614" i="6"/>
  <c r="AW3614" i="6"/>
  <c r="AN3614" i="6"/>
  <c r="AO3613" i="6"/>
  <c r="AR3613" i="6" s="1"/>
  <c r="AP3613" i="6"/>
  <c r="AQ3613" i="6" l="1"/>
  <c r="FI624" i="7"/>
  <c r="AS77" i="7" s="1"/>
  <c r="FH625" i="7"/>
  <c r="AS3616" i="6"/>
  <c r="AT3615" i="6"/>
  <c r="AL3616" i="6"/>
  <c r="AK3616" i="6"/>
  <c r="AJ3617" i="6"/>
  <c r="BB3616" i="6"/>
  <c r="BA3617" i="6"/>
  <c r="AX3615" i="6"/>
  <c r="AW3615" i="6"/>
  <c r="AV3616" i="6"/>
  <c r="AN3615" i="6"/>
  <c r="AP3614" i="6"/>
  <c r="AO3614" i="6"/>
  <c r="AR3614" i="6" s="1"/>
  <c r="AQ3614" i="6" l="1"/>
  <c r="FH626" i="7"/>
  <c r="FI625" i="7"/>
  <c r="AT77" i="7" s="1"/>
  <c r="BA3618" i="6"/>
  <c r="BB3617" i="6"/>
  <c r="AJ3618" i="6"/>
  <c r="AK3617" i="6"/>
  <c r="AL3617" i="6"/>
  <c r="AS3617" i="6"/>
  <c r="AT3616" i="6"/>
  <c r="AV3617" i="6"/>
  <c r="AX3616" i="6"/>
  <c r="AW3616" i="6"/>
  <c r="AN3616" i="6"/>
  <c r="AP3615" i="6"/>
  <c r="AO3615" i="6"/>
  <c r="AR3615" i="6" s="1"/>
  <c r="AQ3615" i="6" l="1"/>
  <c r="FI626" i="7"/>
  <c r="AU77" i="7" s="1"/>
  <c r="FH627" i="7"/>
  <c r="AT3617" i="6"/>
  <c r="AS3618" i="6"/>
  <c r="AL3618" i="6"/>
  <c r="AK3618" i="6"/>
  <c r="AJ3619" i="6"/>
  <c r="BB3618" i="6"/>
  <c r="BA3619" i="6"/>
  <c r="AV3618" i="6"/>
  <c r="AX3617" i="6"/>
  <c r="AW3617" i="6"/>
  <c r="AN3617" i="6"/>
  <c r="AP3616" i="6"/>
  <c r="AO3616" i="6"/>
  <c r="AR3616" i="6" s="1"/>
  <c r="AQ3616" i="6" l="1"/>
  <c r="FI627" i="7"/>
  <c r="AV77" i="7" s="1"/>
  <c r="FH628" i="7"/>
  <c r="BB3619" i="6"/>
  <c r="BA3620" i="6"/>
  <c r="AL3619" i="6"/>
  <c r="AK3619" i="6"/>
  <c r="AJ3620" i="6"/>
  <c r="AT3618" i="6"/>
  <c r="AS3619" i="6"/>
  <c r="AV3619" i="6"/>
  <c r="AX3618" i="6"/>
  <c r="AW3618" i="6"/>
  <c r="AN3618" i="6"/>
  <c r="AO3617" i="6"/>
  <c r="AR3617" i="6" s="1"/>
  <c r="AP3617" i="6"/>
  <c r="AQ3617" i="6" l="1"/>
  <c r="FI628" i="7"/>
  <c r="AW77" i="7" s="1"/>
  <c r="FH629" i="7"/>
  <c r="AS3620" i="6"/>
  <c r="AT3619" i="6"/>
  <c r="AL3620" i="6"/>
  <c r="AJ3621" i="6"/>
  <c r="AK3620" i="6"/>
  <c r="BA3621" i="6"/>
  <c r="BB3620" i="6"/>
  <c r="AX3619" i="6"/>
  <c r="AW3619" i="6"/>
  <c r="AV3620" i="6"/>
  <c r="AN3619" i="6"/>
  <c r="AP3618" i="6"/>
  <c r="AO3618" i="6"/>
  <c r="AR3618" i="6" s="1"/>
  <c r="AQ3618" i="6" l="1"/>
  <c r="FH630" i="7"/>
  <c r="FI629" i="7"/>
  <c r="AX77" i="7" s="1"/>
  <c r="BB3621" i="6"/>
  <c r="BA3622" i="6"/>
  <c r="AJ3622" i="6"/>
  <c r="AK3621" i="6"/>
  <c r="AL3621" i="6"/>
  <c r="AT3620" i="6"/>
  <c r="AS3621" i="6"/>
  <c r="AV3621" i="6"/>
  <c r="AX3620" i="6"/>
  <c r="AW3620" i="6"/>
  <c r="AN3620" i="6"/>
  <c r="AP3619" i="6"/>
  <c r="AO3619" i="6"/>
  <c r="AR3619" i="6" s="1"/>
  <c r="AQ3619" i="6" l="1"/>
  <c r="FI630" i="7"/>
  <c r="AY77" i="7" s="1"/>
  <c r="FH631" i="7"/>
  <c r="BA3623" i="6"/>
  <c r="BB3622" i="6"/>
  <c r="AT3621" i="6"/>
  <c r="AS3622" i="6"/>
  <c r="AK3622" i="6"/>
  <c r="AJ3623" i="6"/>
  <c r="AL3622" i="6"/>
  <c r="AV3622" i="6"/>
  <c r="AX3621" i="6"/>
  <c r="AW3621" i="6"/>
  <c r="AN3621" i="6"/>
  <c r="AP3620" i="6"/>
  <c r="AO3620" i="6"/>
  <c r="AR3620" i="6" s="1"/>
  <c r="AQ3620" i="6" l="1"/>
  <c r="FI631" i="7"/>
  <c r="AZ77" i="7" s="1"/>
  <c r="FH632" i="7"/>
  <c r="AK3623" i="6"/>
  <c r="AL3623" i="6"/>
  <c r="AJ3624" i="6"/>
  <c r="AS3623" i="6"/>
  <c r="AT3622" i="6"/>
  <c r="BA3624" i="6"/>
  <c r="BB3623" i="6"/>
  <c r="AV3623" i="6"/>
  <c r="AX3622" i="6"/>
  <c r="AW3622" i="6"/>
  <c r="AN3622" i="6"/>
  <c r="AO3621" i="6"/>
  <c r="AR3621" i="6" s="1"/>
  <c r="AP3621" i="6"/>
  <c r="AQ3621" i="6" l="1"/>
  <c r="FI632" i="7"/>
  <c r="BA77" i="7" s="1"/>
  <c r="FH633" i="7"/>
  <c r="BB3624" i="6"/>
  <c r="BA3625" i="6"/>
  <c r="AT3623" i="6"/>
  <c r="AS3624" i="6"/>
  <c r="AJ3625" i="6"/>
  <c r="AK3624" i="6"/>
  <c r="AL3624" i="6"/>
  <c r="AX3623" i="6"/>
  <c r="AW3623" i="6"/>
  <c r="AV3624" i="6"/>
  <c r="AN3623" i="6"/>
  <c r="AP3622" i="6"/>
  <c r="AO3622" i="6"/>
  <c r="AR3622" i="6" s="1"/>
  <c r="AQ3622" i="6" l="1"/>
  <c r="FI633" i="7"/>
  <c r="BB77" i="7" s="1"/>
  <c r="FH634" i="7"/>
  <c r="AT3624" i="6"/>
  <c r="AS3625" i="6"/>
  <c r="BA3626" i="6"/>
  <c r="BB3625" i="6"/>
  <c r="AJ3626" i="6"/>
  <c r="AK3625" i="6"/>
  <c r="AL3625" i="6"/>
  <c r="AV3625" i="6"/>
  <c r="AX3624" i="6"/>
  <c r="AW3624" i="6"/>
  <c r="AN3624" i="6"/>
  <c r="AP3623" i="6"/>
  <c r="AO3623" i="6"/>
  <c r="AR3623" i="6" s="1"/>
  <c r="AQ3623" i="6" l="1"/>
  <c r="FI634" i="7"/>
  <c r="BC77" i="7" s="1"/>
  <c r="FH635" i="7"/>
  <c r="AK3626" i="6"/>
  <c r="AL3626" i="6"/>
  <c r="AJ3627" i="6"/>
  <c r="AS3626" i="6"/>
  <c r="AT3625" i="6"/>
  <c r="BA3627" i="6"/>
  <c r="BB3626" i="6"/>
  <c r="AV3626" i="6"/>
  <c r="AX3625" i="6"/>
  <c r="AW3625" i="6"/>
  <c r="AN3625" i="6"/>
  <c r="AP3624" i="6"/>
  <c r="AO3624" i="6"/>
  <c r="AR3624" i="6" s="1"/>
  <c r="AQ3624" i="6" l="1"/>
  <c r="FI635" i="7"/>
  <c r="BD77" i="7" s="1"/>
  <c r="FH636" i="7"/>
  <c r="BA3628" i="6"/>
  <c r="BB3627" i="6"/>
  <c r="AS3627" i="6"/>
  <c r="AT3626" i="6"/>
  <c r="AJ3628" i="6"/>
  <c r="AK3627" i="6"/>
  <c r="AL3627" i="6"/>
  <c r="AV3627" i="6"/>
  <c r="AX3626" i="6"/>
  <c r="AW3626" i="6"/>
  <c r="AN3626" i="6"/>
  <c r="AO3625" i="6"/>
  <c r="AR3625" i="6" s="1"/>
  <c r="AP3625" i="6"/>
  <c r="AQ3625" i="6" l="1"/>
  <c r="FI636" i="7"/>
  <c r="BE77" i="7" s="1"/>
  <c r="FH637" i="7"/>
  <c r="AJ3629" i="6"/>
  <c r="AL3628" i="6"/>
  <c r="AK3628" i="6"/>
  <c r="AS3628" i="6"/>
  <c r="AT3627" i="6"/>
  <c r="BA3629" i="6"/>
  <c r="BB3628" i="6"/>
  <c r="AX3627" i="6"/>
  <c r="AW3627" i="6"/>
  <c r="AV3628" i="6"/>
  <c r="AN3627" i="6"/>
  <c r="AP3626" i="6"/>
  <c r="AO3626" i="6"/>
  <c r="AR3626" i="6" s="1"/>
  <c r="AQ3626" i="6" l="1"/>
  <c r="FI637" i="7"/>
  <c r="BF77" i="7" s="1"/>
  <c r="FH638" i="7"/>
  <c r="BA3630" i="6"/>
  <c r="BB3629" i="6"/>
  <c r="AS3629" i="6"/>
  <c r="AT3628" i="6"/>
  <c r="AK3629" i="6"/>
  <c r="AJ3630" i="6"/>
  <c r="AL3629" i="6"/>
  <c r="AV3629" i="6"/>
  <c r="AX3628" i="6"/>
  <c r="AW3628" i="6"/>
  <c r="AN3628" i="6"/>
  <c r="AP3627" i="6"/>
  <c r="AO3627" i="6"/>
  <c r="AR3627" i="6" s="1"/>
  <c r="AQ3627" i="6" l="1"/>
  <c r="FH639" i="7"/>
  <c r="FI638" i="7"/>
  <c r="BG77" i="7" s="1"/>
  <c r="AK3630" i="6"/>
  <c r="AL3630" i="6"/>
  <c r="AJ3631" i="6"/>
  <c r="AS3630" i="6"/>
  <c r="AT3629" i="6"/>
  <c r="BB3630" i="6"/>
  <c r="BA3631" i="6"/>
  <c r="AV3630" i="6"/>
  <c r="AX3629" i="6"/>
  <c r="AW3629" i="6"/>
  <c r="AN3629" i="6"/>
  <c r="AP3628" i="6"/>
  <c r="AO3628" i="6"/>
  <c r="AR3628" i="6" s="1"/>
  <c r="AQ3628" i="6" l="1"/>
  <c r="FI639" i="7"/>
  <c r="BH77" i="7" s="1"/>
  <c r="FH640" i="7"/>
  <c r="BB3631" i="6"/>
  <c r="BA3632" i="6"/>
  <c r="AS3631" i="6"/>
  <c r="AT3630" i="6"/>
  <c r="AK3631" i="6"/>
  <c r="AJ3632" i="6"/>
  <c r="AL3631" i="6"/>
  <c r="AV3631" i="6"/>
  <c r="AX3630" i="6"/>
  <c r="AW3630" i="6"/>
  <c r="AN3630" i="6"/>
  <c r="AO3629" i="6"/>
  <c r="AR3629" i="6" s="1"/>
  <c r="AP3629" i="6"/>
  <c r="AQ3629" i="6" l="1"/>
  <c r="FI640" i="7"/>
  <c r="BI77" i="7" s="1"/>
  <c r="FH641" i="7"/>
  <c r="AS3632" i="6"/>
  <c r="AT3631" i="6"/>
  <c r="BA3633" i="6"/>
  <c r="BB3632" i="6"/>
  <c r="AL3632" i="6"/>
  <c r="AJ3633" i="6"/>
  <c r="AK3632" i="6"/>
  <c r="AX3631" i="6"/>
  <c r="AW3631" i="6"/>
  <c r="AV3632" i="6"/>
  <c r="AN3631" i="6"/>
  <c r="AP3630" i="6"/>
  <c r="AO3630" i="6"/>
  <c r="AR3630" i="6" s="1"/>
  <c r="AQ3630" i="6" l="1"/>
  <c r="FI641" i="7"/>
  <c r="BJ77" i="7" s="1"/>
  <c r="FH642" i="7"/>
  <c r="AJ3634" i="6"/>
  <c r="AL3633" i="6"/>
  <c r="AK3633" i="6"/>
  <c r="BB3633" i="6"/>
  <c r="BA3634" i="6"/>
  <c r="AS3633" i="6"/>
  <c r="AT3632" i="6"/>
  <c r="AV3633" i="6"/>
  <c r="AX3632" i="6"/>
  <c r="AW3632" i="6"/>
  <c r="AN3632" i="6"/>
  <c r="AP3631" i="6"/>
  <c r="AO3631" i="6"/>
  <c r="AR3631" i="6" s="1"/>
  <c r="AQ3631" i="6" l="1"/>
  <c r="FI642" i="7"/>
  <c r="BK77" i="7" s="1"/>
  <c r="FH644" i="7"/>
  <c r="AS3634" i="6"/>
  <c r="AT3633" i="6"/>
  <c r="BA3635" i="6"/>
  <c r="BB3634" i="6"/>
  <c r="AJ3635" i="6"/>
  <c r="AK3634" i="6"/>
  <c r="AL3634" i="6"/>
  <c r="AV3634" i="6"/>
  <c r="AX3633" i="6"/>
  <c r="AW3633" i="6"/>
  <c r="AN3633" i="6"/>
  <c r="AP3632" i="6"/>
  <c r="AO3632" i="6"/>
  <c r="AR3632" i="6" s="1"/>
  <c r="AQ3632" i="6" l="1"/>
  <c r="FI644" i="7"/>
  <c r="AS78" i="7" s="1"/>
  <c r="FH645" i="7"/>
  <c r="AK3635" i="6"/>
  <c r="AJ3636" i="6"/>
  <c r="AL3635" i="6"/>
  <c r="BA3636" i="6"/>
  <c r="BB3635" i="6"/>
  <c r="AS3635" i="6"/>
  <c r="AT3634" i="6"/>
  <c r="AV3635" i="6"/>
  <c r="AX3634" i="6"/>
  <c r="AW3634" i="6"/>
  <c r="AN3634" i="6"/>
  <c r="AO3633" i="6"/>
  <c r="AR3633" i="6" s="1"/>
  <c r="AP3633" i="6"/>
  <c r="AQ3633" i="6" l="1"/>
  <c r="FI645" i="7"/>
  <c r="AT78" i="7" s="1"/>
  <c r="FH646" i="7"/>
  <c r="AK3636" i="6"/>
  <c r="AJ3637" i="6"/>
  <c r="AL3636" i="6"/>
  <c r="AS3636" i="6"/>
  <c r="AT3635" i="6"/>
  <c r="BB3636" i="6"/>
  <c r="BA3637" i="6"/>
  <c r="AX3635" i="6"/>
  <c r="AW3635" i="6"/>
  <c r="AV3636" i="6"/>
  <c r="AN3635" i="6"/>
  <c r="AP3634" i="6"/>
  <c r="AO3634" i="6"/>
  <c r="AR3634" i="6" s="1"/>
  <c r="AQ3634" i="6" l="1"/>
  <c r="FI646" i="7"/>
  <c r="AU78" i="7" s="1"/>
  <c r="FH647" i="7"/>
  <c r="BB3637" i="6"/>
  <c r="BA3638" i="6"/>
  <c r="AJ3638" i="6"/>
  <c r="AL3637" i="6"/>
  <c r="AK3637" i="6"/>
  <c r="AT3636" i="6"/>
  <c r="AS3637" i="6"/>
  <c r="AV3637" i="6"/>
  <c r="AX3636" i="6"/>
  <c r="AW3636" i="6"/>
  <c r="AN3636" i="6"/>
  <c r="AP3635" i="6"/>
  <c r="AO3635" i="6"/>
  <c r="AR3635" i="6" s="1"/>
  <c r="AQ3635" i="6" l="1"/>
  <c r="FI647" i="7"/>
  <c r="AV78" i="7" s="1"/>
  <c r="FH648" i="7"/>
  <c r="AL3638" i="6"/>
  <c r="AJ3639" i="6"/>
  <c r="AK3638" i="6"/>
  <c r="BB3638" i="6"/>
  <c r="BA3639" i="6"/>
  <c r="AT3637" i="6"/>
  <c r="AS3638" i="6"/>
  <c r="AV3638" i="6"/>
  <c r="AX3637" i="6"/>
  <c r="AW3637" i="6"/>
  <c r="AN3637" i="6"/>
  <c r="AP3636" i="6"/>
  <c r="AO3636" i="6"/>
  <c r="AR3636" i="6" s="1"/>
  <c r="AQ3636" i="6" l="1"/>
  <c r="FI648" i="7"/>
  <c r="AW78" i="7" s="1"/>
  <c r="FH649" i="7"/>
  <c r="BA3640" i="6"/>
  <c r="BB3639" i="6"/>
  <c r="AL3639" i="6"/>
  <c r="AK3639" i="6"/>
  <c r="AJ3640" i="6"/>
  <c r="AS3639" i="6"/>
  <c r="AT3638" i="6"/>
  <c r="AV3639" i="6"/>
  <c r="AX3638" i="6"/>
  <c r="AW3638" i="6"/>
  <c r="AN3638" i="6"/>
  <c r="AO3637" i="6"/>
  <c r="AR3637" i="6" s="1"/>
  <c r="AP3637" i="6"/>
  <c r="AQ3637" i="6" l="1"/>
  <c r="FI649" i="7"/>
  <c r="AX78" i="7" s="1"/>
  <c r="FH650" i="7"/>
  <c r="AS3640" i="6"/>
  <c r="AT3639" i="6"/>
  <c r="AJ3641" i="6"/>
  <c r="AL3640" i="6"/>
  <c r="AK3640" i="6"/>
  <c r="BA3641" i="6"/>
  <c r="BB3640" i="6"/>
  <c r="AX3639" i="6"/>
  <c r="AW3639" i="6"/>
  <c r="AV3640" i="6"/>
  <c r="AN3639" i="6"/>
  <c r="AP3638" i="6"/>
  <c r="AO3638" i="6"/>
  <c r="AR3638" i="6" s="1"/>
  <c r="AQ3638" i="6" l="1"/>
  <c r="FH651" i="7"/>
  <c r="FI650" i="7"/>
  <c r="AY78" i="7" s="1"/>
  <c r="BA3642" i="6"/>
  <c r="BB3641" i="6"/>
  <c r="AJ3642" i="6"/>
  <c r="AK3641" i="6"/>
  <c r="AL3641" i="6"/>
  <c r="AS3641" i="6"/>
  <c r="AT3640" i="6"/>
  <c r="AV3641" i="6"/>
  <c r="AX3640" i="6"/>
  <c r="AW3640" i="6"/>
  <c r="AN3640" i="6"/>
  <c r="AP3639" i="6"/>
  <c r="AO3639" i="6"/>
  <c r="AR3639" i="6" s="1"/>
  <c r="AQ3639" i="6" l="1"/>
  <c r="FI651" i="7"/>
  <c r="AZ78" i="7" s="1"/>
  <c r="FH652" i="7"/>
  <c r="AS3642" i="6"/>
  <c r="AT3641" i="6"/>
  <c r="AJ3643" i="6"/>
  <c r="AK3642" i="6"/>
  <c r="AL3642" i="6"/>
  <c r="BB3642" i="6"/>
  <c r="BA3643" i="6"/>
  <c r="AV3642" i="6"/>
  <c r="AX3641" i="6"/>
  <c r="AW3641" i="6"/>
  <c r="AN3641" i="6"/>
  <c r="AP3640" i="6"/>
  <c r="AO3640" i="6"/>
  <c r="AR3640" i="6" s="1"/>
  <c r="AQ3640" i="6" l="1"/>
  <c r="FI652" i="7"/>
  <c r="BA78" i="7" s="1"/>
  <c r="FH653" i="7"/>
  <c r="BA3644" i="6"/>
  <c r="BB3643" i="6"/>
  <c r="AK3643" i="6"/>
  <c r="AJ3644" i="6"/>
  <c r="AL3643" i="6"/>
  <c r="AT3642" i="6"/>
  <c r="AS3643" i="6"/>
  <c r="AV3643" i="6"/>
  <c r="AX3642" i="6"/>
  <c r="AW3642" i="6"/>
  <c r="AN3642" i="6"/>
  <c r="AO3641" i="6"/>
  <c r="AR3641" i="6" s="1"/>
  <c r="AP3641" i="6"/>
  <c r="AQ3641" i="6" l="1"/>
  <c r="FI653" i="7"/>
  <c r="BB78" i="7" s="1"/>
  <c r="FH654" i="7"/>
  <c r="AJ3645" i="6"/>
  <c r="AL3644" i="6"/>
  <c r="AK3644" i="6"/>
  <c r="AS3644" i="6"/>
  <c r="AT3643" i="6"/>
  <c r="BA3645" i="6"/>
  <c r="BB3644" i="6"/>
  <c r="AX3643" i="6"/>
  <c r="AW3643" i="6"/>
  <c r="AV3644" i="6"/>
  <c r="AN3643" i="6"/>
  <c r="AP3642" i="6"/>
  <c r="AO3642" i="6"/>
  <c r="AR3642" i="6" s="1"/>
  <c r="AQ3642" i="6" l="1"/>
  <c r="FI654" i="7"/>
  <c r="BC78" i="7" s="1"/>
  <c r="FH655" i="7"/>
  <c r="BB3645" i="6"/>
  <c r="BA3646" i="6"/>
  <c r="AS3645" i="6"/>
  <c r="AT3644" i="6"/>
  <c r="AL3645" i="6"/>
  <c r="AJ3646" i="6"/>
  <c r="AK3645" i="6"/>
  <c r="AV3645" i="6"/>
  <c r="AX3644" i="6"/>
  <c r="AW3644" i="6"/>
  <c r="AN3644" i="6"/>
  <c r="AP3643" i="6"/>
  <c r="AO3643" i="6"/>
  <c r="AR3643" i="6" s="1"/>
  <c r="AQ3643" i="6" l="1"/>
  <c r="FI655" i="7"/>
  <c r="BD78" i="7" s="1"/>
  <c r="FH656" i="7"/>
  <c r="AJ3647" i="6"/>
  <c r="AK3646" i="6"/>
  <c r="AL3646" i="6"/>
  <c r="BA3647" i="6"/>
  <c r="BB3646" i="6"/>
  <c r="AS3646" i="6"/>
  <c r="AT3645" i="6"/>
  <c r="AV3646" i="6"/>
  <c r="AX3645" i="6"/>
  <c r="AW3645" i="6"/>
  <c r="AN3645" i="6"/>
  <c r="AP3644" i="6"/>
  <c r="AO3644" i="6"/>
  <c r="AR3644" i="6" s="1"/>
  <c r="AQ3644" i="6" l="1"/>
  <c r="FI656" i="7"/>
  <c r="BE78" i="7" s="1"/>
  <c r="FH657" i="7"/>
  <c r="BA3648" i="6"/>
  <c r="BB3647" i="6"/>
  <c r="AS3647" i="6"/>
  <c r="AT3646" i="6"/>
  <c r="AL3647" i="6"/>
  <c r="AJ3648" i="6"/>
  <c r="AK3647" i="6"/>
  <c r="AV3647" i="6"/>
  <c r="AX3646" i="6"/>
  <c r="AW3646" i="6"/>
  <c r="AN3646" i="6"/>
  <c r="AO3645" i="6"/>
  <c r="AR3645" i="6" s="1"/>
  <c r="AP3645" i="6"/>
  <c r="AQ3645" i="6" l="1"/>
  <c r="FI657" i="7"/>
  <c r="BF78" i="7" s="1"/>
  <c r="FH658" i="7"/>
  <c r="AJ3649" i="6"/>
  <c r="AK3648" i="6"/>
  <c r="AL3648" i="6"/>
  <c r="AS3648" i="6"/>
  <c r="AT3647" i="6"/>
  <c r="BB3648" i="6"/>
  <c r="BA3649" i="6"/>
  <c r="AX3647" i="6"/>
  <c r="AV3648" i="6"/>
  <c r="AW3647" i="6"/>
  <c r="AN3647" i="6"/>
  <c r="AP3646" i="6"/>
  <c r="AO3646" i="6"/>
  <c r="AR3646" i="6" s="1"/>
  <c r="AQ3646" i="6" l="1"/>
  <c r="FI658" i="7"/>
  <c r="BG78" i="7" s="1"/>
  <c r="FH659" i="7"/>
  <c r="BA3650" i="6"/>
  <c r="BB3649" i="6"/>
  <c r="AT3648" i="6"/>
  <c r="AS3649" i="6"/>
  <c r="AJ3650" i="6"/>
  <c r="AL3649" i="6"/>
  <c r="AK3649" i="6"/>
  <c r="AV3649" i="6"/>
  <c r="AX3648" i="6"/>
  <c r="AW3648" i="6"/>
  <c r="AP3647" i="6"/>
  <c r="AO3647" i="6"/>
  <c r="AR3647" i="6" s="1"/>
  <c r="AN3648" i="6"/>
  <c r="AQ3647" i="6" l="1"/>
  <c r="FI659" i="7"/>
  <c r="BH78" i="7" s="1"/>
  <c r="FH660" i="7"/>
  <c r="AS3650" i="6"/>
  <c r="AT3649" i="6"/>
  <c r="AK3650" i="6"/>
  <c r="AJ3651" i="6"/>
  <c r="AL3650" i="6"/>
  <c r="BA3651" i="6"/>
  <c r="BB3650" i="6"/>
  <c r="AV3650" i="6"/>
  <c r="AX3649" i="6"/>
  <c r="AW3649" i="6"/>
  <c r="AN3649" i="6"/>
  <c r="AP3648" i="6"/>
  <c r="AO3648" i="6"/>
  <c r="AR3648" i="6" s="1"/>
  <c r="AQ3648" i="6" l="1"/>
  <c r="FI660" i="7"/>
  <c r="BI78" i="7" s="1"/>
  <c r="FH661" i="7"/>
  <c r="BA3652" i="6"/>
  <c r="BB3651" i="6"/>
  <c r="AL3651" i="6"/>
  <c r="AK3651" i="6"/>
  <c r="AJ3652" i="6"/>
  <c r="AS3651" i="6"/>
  <c r="AT3650" i="6"/>
  <c r="AV3651" i="6"/>
  <c r="AX3650" i="6"/>
  <c r="AW3650" i="6"/>
  <c r="AP3649" i="6"/>
  <c r="AO3649" i="6"/>
  <c r="AR3649" i="6" s="1"/>
  <c r="AN3650" i="6"/>
  <c r="AQ3649" i="6" l="1"/>
  <c r="FI661" i="7"/>
  <c r="BJ78" i="7" s="1"/>
  <c r="FH662" i="7"/>
  <c r="AJ3653" i="6"/>
  <c r="AK3652" i="6"/>
  <c r="AL3652" i="6"/>
  <c r="AS3652" i="6"/>
  <c r="AT3651" i="6"/>
  <c r="BA3653" i="6"/>
  <c r="BB3652" i="6"/>
  <c r="AV3652" i="6"/>
  <c r="AX3651" i="6"/>
  <c r="AW3651" i="6"/>
  <c r="AN3651" i="6"/>
  <c r="AP3650" i="6"/>
  <c r="AO3650" i="6"/>
  <c r="AR3650" i="6" s="1"/>
  <c r="AQ3650" i="6" l="1"/>
  <c r="FI662" i="7"/>
  <c r="BK78" i="7" s="1"/>
  <c r="FH665" i="7"/>
  <c r="BA3654" i="6"/>
  <c r="BB3653" i="6"/>
  <c r="AS3653" i="6"/>
  <c r="AT3652" i="6"/>
  <c r="AL3653" i="6"/>
  <c r="AK3653" i="6"/>
  <c r="AJ3654" i="6"/>
  <c r="AX3652" i="6"/>
  <c r="AW3652" i="6"/>
  <c r="AV3653" i="6"/>
  <c r="AP3651" i="6"/>
  <c r="AO3651" i="6"/>
  <c r="AR3651" i="6" s="1"/>
  <c r="AN3652" i="6"/>
  <c r="AQ3651" i="6" l="1"/>
  <c r="FI665" i="7"/>
  <c r="AT79" i="7" s="1"/>
  <c r="FH666" i="7"/>
  <c r="AK3654" i="6"/>
  <c r="AJ3655" i="6"/>
  <c r="AL3654" i="6"/>
  <c r="AS3654" i="6"/>
  <c r="AT3653" i="6"/>
  <c r="BB3654" i="6"/>
  <c r="BA3655" i="6"/>
  <c r="AV3654" i="6"/>
  <c r="AX3653" i="6"/>
  <c r="AW3653" i="6"/>
  <c r="AN3653" i="6"/>
  <c r="AP3652" i="6"/>
  <c r="AO3652" i="6"/>
  <c r="AR3652" i="6" s="1"/>
  <c r="AQ3652" i="6" l="1"/>
  <c r="FI666" i="7"/>
  <c r="AU79" i="7" s="1"/>
  <c r="FH667" i="7"/>
  <c r="BA3656" i="6"/>
  <c r="BB3655" i="6"/>
  <c r="AJ3656" i="6"/>
  <c r="AL3655" i="6"/>
  <c r="AK3655" i="6"/>
  <c r="AT3654" i="6"/>
  <c r="AS3655" i="6"/>
  <c r="AV3655" i="6"/>
  <c r="AX3654" i="6"/>
  <c r="AW3654" i="6"/>
  <c r="AN3654" i="6"/>
  <c r="AP3653" i="6"/>
  <c r="AO3653" i="6"/>
  <c r="AR3653" i="6" s="1"/>
  <c r="AQ3653" i="6" l="1"/>
  <c r="FI667" i="7"/>
  <c r="AV79" i="7" s="1"/>
  <c r="FH668" i="7"/>
  <c r="AS3656" i="6"/>
  <c r="AT3655" i="6"/>
  <c r="AK3656" i="6"/>
  <c r="AL3656" i="6"/>
  <c r="AJ3657" i="6"/>
  <c r="BA3657" i="6"/>
  <c r="BB3656" i="6"/>
  <c r="AV3656" i="6"/>
  <c r="AX3655" i="6"/>
  <c r="AW3655" i="6"/>
  <c r="AO3654" i="6"/>
  <c r="AR3654" i="6" s="1"/>
  <c r="AP3654" i="6"/>
  <c r="AN3655" i="6"/>
  <c r="AQ3654" i="6" l="1"/>
  <c r="FI668" i="7"/>
  <c r="AW79" i="7" s="1"/>
  <c r="FH669" i="7"/>
  <c r="AK3657" i="6"/>
  <c r="AJ3658" i="6"/>
  <c r="AL3657" i="6"/>
  <c r="BA3658" i="6"/>
  <c r="BB3657" i="6"/>
  <c r="AT3656" i="6"/>
  <c r="AS3657" i="6"/>
  <c r="AV3657" i="6"/>
  <c r="AX3656" i="6"/>
  <c r="AW3656" i="6"/>
  <c r="AP3655" i="6"/>
  <c r="AO3655" i="6"/>
  <c r="AR3655" i="6" s="1"/>
  <c r="AN3656" i="6"/>
  <c r="AQ3655" i="6" l="1"/>
  <c r="FI669" i="7"/>
  <c r="AX79" i="7" s="1"/>
  <c r="FH670" i="7"/>
  <c r="BA3659" i="6"/>
  <c r="BB3658" i="6"/>
  <c r="AL3658" i="6"/>
  <c r="AK3658" i="6"/>
  <c r="AJ3659" i="6"/>
  <c r="AT3657" i="6"/>
  <c r="AS3658" i="6"/>
  <c r="AW3657" i="6"/>
  <c r="AV3658" i="6"/>
  <c r="AX3657" i="6"/>
  <c r="AN3657" i="6"/>
  <c r="AP3656" i="6"/>
  <c r="AO3656" i="6"/>
  <c r="AR3656" i="6" s="1"/>
  <c r="AQ3656" i="6" l="1"/>
  <c r="FH671" i="7"/>
  <c r="FI670" i="7"/>
  <c r="AY79" i="7" s="1"/>
  <c r="AS3659" i="6"/>
  <c r="AT3658" i="6"/>
  <c r="AL3659" i="6"/>
  <c r="AJ3660" i="6"/>
  <c r="AK3659" i="6"/>
  <c r="BA3660" i="6"/>
  <c r="BB3659" i="6"/>
  <c r="AV3659" i="6"/>
  <c r="AX3658" i="6"/>
  <c r="AW3658" i="6"/>
  <c r="AN3658" i="6"/>
  <c r="AP3657" i="6"/>
  <c r="AO3657" i="6"/>
  <c r="AR3657" i="6" s="1"/>
  <c r="AQ3657" i="6" l="1"/>
  <c r="FI671" i="7"/>
  <c r="AZ79" i="7" s="1"/>
  <c r="FH672" i="7"/>
  <c r="BB3660" i="6"/>
  <c r="BA3661" i="6"/>
  <c r="AL3660" i="6"/>
  <c r="AK3660" i="6"/>
  <c r="AJ3661" i="6"/>
  <c r="AS3660" i="6"/>
  <c r="AT3659" i="6"/>
  <c r="AV3660" i="6"/>
  <c r="AX3659" i="6"/>
  <c r="AW3659" i="6"/>
  <c r="AN3659" i="6"/>
  <c r="AP3658" i="6"/>
  <c r="AO3658" i="6"/>
  <c r="AR3658" i="6" s="1"/>
  <c r="AQ3658" i="6" l="1"/>
  <c r="FI672" i="7"/>
  <c r="BA79" i="7" s="1"/>
  <c r="FH673" i="7"/>
  <c r="AT3660" i="6"/>
  <c r="AS3661" i="6"/>
  <c r="AL3661" i="6"/>
  <c r="AJ3662" i="6"/>
  <c r="AK3661" i="6"/>
  <c r="BA3662" i="6"/>
  <c r="BB3661" i="6"/>
  <c r="AV3661" i="6"/>
  <c r="AX3660" i="6"/>
  <c r="AW3660" i="6"/>
  <c r="AP3659" i="6"/>
  <c r="AO3659" i="6"/>
  <c r="AR3659" i="6" s="1"/>
  <c r="AN3660" i="6"/>
  <c r="AQ3659" i="6" l="1"/>
  <c r="FI673" i="7"/>
  <c r="BB79" i="7" s="1"/>
  <c r="FH674" i="7"/>
  <c r="AK3662" i="6"/>
  <c r="AL3662" i="6"/>
  <c r="AJ3663" i="6"/>
  <c r="AS3662" i="6"/>
  <c r="AT3661" i="6"/>
  <c r="BB3662" i="6"/>
  <c r="BA3663" i="6"/>
  <c r="AV3662" i="6"/>
  <c r="AX3661" i="6"/>
  <c r="AW3661" i="6"/>
  <c r="AN3661" i="6"/>
  <c r="AP3660" i="6"/>
  <c r="AO3660" i="6"/>
  <c r="AR3660" i="6" s="1"/>
  <c r="AQ3660" i="6" l="1"/>
  <c r="FI674" i="7"/>
  <c r="BC79" i="7" s="1"/>
  <c r="FH675" i="7"/>
  <c r="BA3664" i="6"/>
  <c r="BB3663" i="6"/>
  <c r="AJ3664" i="6"/>
  <c r="AK3663" i="6"/>
  <c r="AL3663" i="6"/>
  <c r="AS3663" i="6"/>
  <c r="AT3662" i="6"/>
  <c r="AV3663" i="6"/>
  <c r="AX3662" i="6"/>
  <c r="AW3662" i="6"/>
  <c r="AN3662" i="6"/>
  <c r="AP3661" i="6"/>
  <c r="AO3661" i="6"/>
  <c r="AR3661" i="6" s="1"/>
  <c r="AQ3661" i="6" l="1"/>
  <c r="FI675" i="7"/>
  <c r="BD79" i="7" s="1"/>
  <c r="FH676" i="7"/>
  <c r="AS3664" i="6"/>
  <c r="AT3663" i="6"/>
  <c r="AJ3665" i="6"/>
  <c r="AK3664" i="6"/>
  <c r="AL3664" i="6"/>
  <c r="BB3664" i="6"/>
  <c r="BA3665" i="6"/>
  <c r="AV3664" i="6"/>
  <c r="AX3663" i="6"/>
  <c r="AW3663" i="6"/>
  <c r="AN3663" i="6"/>
  <c r="AP3662" i="6"/>
  <c r="AO3662" i="6"/>
  <c r="AR3662" i="6" s="1"/>
  <c r="AQ3662" i="6" l="1"/>
  <c r="FI676" i="7"/>
  <c r="BE79" i="7" s="1"/>
  <c r="FH677" i="7"/>
  <c r="AK3665" i="6"/>
  <c r="AJ3666" i="6"/>
  <c r="AL3665" i="6"/>
  <c r="BA3666" i="6"/>
  <c r="BB3665" i="6"/>
  <c r="AS3665" i="6"/>
  <c r="AT3664" i="6"/>
  <c r="AV3665" i="6"/>
  <c r="AX3664" i="6"/>
  <c r="AW3664" i="6"/>
  <c r="AP3663" i="6"/>
  <c r="AO3663" i="6"/>
  <c r="AR3663" i="6" s="1"/>
  <c r="AN3664" i="6"/>
  <c r="AQ3663" i="6" l="1"/>
  <c r="FI677" i="7"/>
  <c r="BF79" i="7" s="1"/>
  <c r="FH678" i="7"/>
  <c r="AS3666" i="6"/>
  <c r="AT3665" i="6"/>
  <c r="BB3666" i="6"/>
  <c r="BA3667" i="6"/>
  <c r="AK3666" i="6"/>
  <c r="AJ3667" i="6"/>
  <c r="AL3666" i="6"/>
  <c r="AV3666" i="6"/>
  <c r="AX3665" i="6"/>
  <c r="AW3665" i="6"/>
  <c r="AO3664" i="6"/>
  <c r="AR3664" i="6" s="1"/>
  <c r="AP3664" i="6"/>
  <c r="AN3665" i="6"/>
  <c r="AQ3664" i="6" l="1"/>
  <c r="FI678" i="7"/>
  <c r="BG79" i="7" s="1"/>
  <c r="FH679" i="7"/>
  <c r="BB3667" i="6"/>
  <c r="BA3668" i="6"/>
  <c r="AJ3668" i="6"/>
  <c r="AL3667" i="6"/>
  <c r="AK3667" i="6"/>
  <c r="AS3667" i="6"/>
  <c r="AT3666" i="6"/>
  <c r="AX3666" i="6"/>
  <c r="AW3666" i="6"/>
  <c r="AV3667" i="6"/>
  <c r="AN3666" i="6"/>
  <c r="AP3665" i="6"/>
  <c r="AO3665" i="6"/>
  <c r="AR3665" i="6" s="1"/>
  <c r="AQ3665" i="6" l="1"/>
  <c r="FH680" i="7"/>
  <c r="FI679" i="7"/>
  <c r="BH79" i="7" s="1"/>
  <c r="AS3668" i="6"/>
  <c r="AT3667" i="6"/>
  <c r="BA3669" i="6"/>
  <c r="BB3668" i="6"/>
  <c r="AJ3669" i="6"/>
  <c r="AL3668" i="6"/>
  <c r="AK3668" i="6"/>
  <c r="AV3668" i="6"/>
  <c r="AX3667" i="6"/>
  <c r="AW3667" i="6"/>
  <c r="AN3667" i="6"/>
  <c r="AP3666" i="6"/>
  <c r="AO3666" i="6"/>
  <c r="AR3666" i="6" s="1"/>
  <c r="AQ3666" i="6" l="1"/>
  <c r="FI680" i="7"/>
  <c r="BI79" i="7" s="1"/>
  <c r="FH681" i="7"/>
  <c r="AJ3670" i="6"/>
  <c r="AK3669" i="6"/>
  <c r="AL3669" i="6"/>
  <c r="BB3669" i="6"/>
  <c r="BA3670" i="6"/>
  <c r="AS3669" i="6"/>
  <c r="AT3668" i="6"/>
  <c r="AV3669" i="6"/>
  <c r="AX3668" i="6"/>
  <c r="AW3668" i="6"/>
  <c r="AP3667" i="6"/>
  <c r="AO3667" i="6"/>
  <c r="AR3667" i="6" s="1"/>
  <c r="AN3668" i="6"/>
  <c r="AQ3667" i="6" l="1"/>
  <c r="FI681" i="7"/>
  <c r="BJ79" i="7" s="1"/>
  <c r="FH682" i="7"/>
  <c r="AS3670" i="6"/>
  <c r="AT3669" i="6"/>
  <c r="BA3671" i="6"/>
  <c r="BB3670" i="6"/>
  <c r="AJ3671" i="6"/>
  <c r="AK3670" i="6"/>
  <c r="AL3670" i="6"/>
  <c r="AV3670" i="6"/>
  <c r="AX3669" i="6"/>
  <c r="AW3669" i="6"/>
  <c r="AN3669" i="6"/>
  <c r="AP3668" i="6"/>
  <c r="AO3668" i="6"/>
  <c r="AR3668" i="6" s="1"/>
  <c r="AQ3668" i="6" l="1"/>
  <c r="FI682" i="7"/>
  <c r="BK79" i="7" s="1"/>
  <c r="FH686" i="7"/>
  <c r="AL3671" i="6"/>
  <c r="AK3671" i="6"/>
  <c r="AJ3672" i="6"/>
  <c r="BA3672" i="6"/>
  <c r="BB3671" i="6"/>
  <c r="AS3671" i="6"/>
  <c r="AT3670" i="6"/>
  <c r="AV3671" i="6"/>
  <c r="AX3670" i="6"/>
  <c r="AW3670" i="6"/>
  <c r="AN3670" i="6"/>
  <c r="AO3669" i="6"/>
  <c r="AR3669" i="6" s="1"/>
  <c r="AP3669" i="6"/>
  <c r="AQ3669" i="6" l="1"/>
  <c r="FI686" i="7"/>
  <c r="AU80" i="7" s="1"/>
  <c r="FH687" i="7"/>
  <c r="AJ3673" i="6"/>
  <c r="AL3672" i="6"/>
  <c r="AK3672" i="6"/>
  <c r="AS3672" i="6"/>
  <c r="AT3671" i="6"/>
  <c r="BB3672" i="6"/>
  <c r="BA3673" i="6"/>
  <c r="AV3672" i="6"/>
  <c r="AX3671" i="6"/>
  <c r="AW3671" i="6"/>
  <c r="AN3671" i="6"/>
  <c r="AP3670" i="6"/>
  <c r="AO3670" i="6"/>
  <c r="AR3670" i="6" s="1"/>
  <c r="AQ3670" i="6" l="1"/>
  <c r="FI687" i="7"/>
  <c r="AV80" i="7" s="1"/>
  <c r="FH688" i="7"/>
  <c r="BA3674" i="6"/>
  <c r="BB3673" i="6"/>
  <c r="AT3672" i="6"/>
  <c r="AS3673" i="6"/>
  <c r="AL3673" i="6"/>
  <c r="AJ3674" i="6"/>
  <c r="AK3673" i="6"/>
  <c r="AV3673" i="6"/>
  <c r="AX3672" i="6"/>
  <c r="AW3672" i="6"/>
  <c r="AP3671" i="6"/>
  <c r="AO3671" i="6"/>
  <c r="AR3671" i="6" s="1"/>
  <c r="AN3672" i="6"/>
  <c r="AQ3671" i="6" l="1"/>
  <c r="FI688" i="7"/>
  <c r="AW80" i="7" s="1"/>
  <c r="FH689" i="7"/>
  <c r="AL3674" i="6"/>
  <c r="AJ3675" i="6"/>
  <c r="AK3674" i="6"/>
  <c r="AS3674" i="6"/>
  <c r="AT3673" i="6"/>
  <c r="BA3675" i="6"/>
  <c r="BB3674" i="6"/>
  <c r="AV3674" i="6"/>
  <c r="AX3673" i="6"/>
  <c r="AW3673" i="6"/>
  <c r="AN3673" i="6"/>
  <c r="AP3672" i="6"/>
  <c r="AO3672" i="6"/>
  <c r="AR3672" i="6" s="1"/>
  <c r="AQ3672" i="6" l="1"/>
  <c r="FI689" i="7"/>
  <c r="AX80" i="7" s="1"/>
  <c r="FH690" i="7"/>
  <c r="BA3676" i="6"/>
  <c r="BB3675" i="6"/>
  <c r="AK3675" i="6"/>
  <c r="AJ3676" i="6"/>
  <c r="AL3675" i="6"/>
  <c r="AS3675" i="6"/>
  <c r="AT3674" i="6"/>
  <c r="AV3675" i="6"/>
  <c r="AX3674" i="6"/>
  <c r="AW3674" i="6"/>
  <c r="AP3673" i="6"/>
  <c r="AO3673" i="6"/>
  <c r="AR3673" i="6" s="1"/>
  <c r="AN3674" i="6"/>
  <c r="AQ3673" i="6" l="1"/>
  <c r="FH691" i="7"/>
  <c r="FI690" i="7"/>
  <c r="AY80" i="7" s="1"/>
  <c r="AS3676" i="6"/>
  <c r="AT3675" i="6"/>
  <c r="AJ3677" i="6"/>
  <c r="AL3676" i="6"/>
  <c r="AK3676" i="6"/>
  <c r="BA3677" i="6"/>
  <c r="BB3676" i="6"/>
  <c r="AV3676" i="6"/>
  <c r="AX3675" i="6"/>
  <c r="AW3675" i="6"/>
  <c r="AN3675" i="6"/>
  <c r="AP3674" i="6"/>
  <c r="AO3674" i="6"/>
  <c r="AR3674" i="6" s="1"/>
  <c r="AQ3674" i="6" l="1"/>
  <c r="FI691" i="7"/>
  <c r="AZ80" i="7" s="1"/>
  <c r="FH692" i="7"/>
  <c r="BB3677" i="6"/>
  <c r="BA3678" i="6"/>
  <c r="AJ3678" i="6"/>
  <c r="AK3677" i="6"/>
  <c r="AL3677" i="6"/>
  <c r="AS3677" i="6"/>
  <c r="AT3676" i="6"/>
  <c r="AV3677" i="6"/>
  <c r="AX3676" i="6"/>
  <c r="AW3676" i="6"/>
  <c r="AP3675" i="6"/>
  <c r="AO3675" i="6"/>
  <c r="AR3675" i="6" s="1"/>
  <c r="AN3676" i="6"/>
  <c r="AQ3675" i="6" l="1"/>
  <c r="FI692" i="7"/>
  <c r="BA80" i="7" s="1"/>
  <c r="FH693" i="7"/>
  <c r="AS3678" i="6"/>
  <c r="AT3677" i="6"/>
  <c r="BA3679" i="6"/>
  <c r="BB3678" i="6"/>
  <c r="AK3678" i="6"/>
  <c r="AJ3679" i="6"/>
  <c r="AL3678" i="6"/>
  <c r="AV3678" i="6"/>
  <c r="AX3677" i="6"/>
  <c r="AW3677" i="6"/>
  <c r="AN3677" i="6"/>
  <c r="AP3676" i="6"/>
  <c r="AO3676" i="6"/>
  <c r="AR3676" i="6" s="1"/>
  <c r="AQ3676" i="6" l="1"/>
  <c r="FI693" i="7"/>
  <c r="BB80" i="7" s="1"/>
  <c r="FH694" i="7"/>
  <c r="BB3679" i="6"/>
  <c r="BA3680" i="6"/>
  <c r="AJ3680" i="6"/>
  <c r="AK3679" i="6"/>
  <c r="AL3679" i="6"/>
  <c r="AT3678" i="6"/>
  <c r="AS3679" i="6"/>
  <c r="AV3679" i="6"/>
  <c r="AX3678" i="6"/>
  <c r="AW3678" i="6"/>
  <c r="AN3678" i="6"/>
  <c r="AP3677" i="6"/>
  <c r="AO3677" i="6"/>
  <c r="AR3677" i="6" s="1"/>
  <c r="AQ3677" i="6" l="1"/>
  <c r="FI694" i="7"/>
  <c r="BC80" i="7" s="1"/>
  <c r="FH695" i="7"/>
  <c r="AS3680" i="6"/>
  <c r="AT3679" i="6"/>
  <c r="BA3681" i="6"/>
  <c r="BB3680" i="6"/>
  <c r="AJ3681" i="6"/>
  <c r="AK3680" i="6"/>
  <c r="AL3680" i="6"/>
  <c r="AV3680" i="6"/>
  <c r="AX3679" i="6"/>
  <c r="AW3679" i="6"/>
  <c r="AO3678" i="6"/>
  <c r="AR3678" i="6" s="1"/>
  <c r="AP3678" i="6"/>
  <c r="AN3679" i="6"/>
  <c r="AQ3678" i="6" l="1"/>
  <c r="FI695" i="7"/>
  <c r="BD80" i="7" s="1"/>
  <c r="FH696" i="7"/>
  <c r="BA3682" i="6"/>
  <c r="BB3681" i="6"/>
  <c r="AL3681" i="6"/>
  <c r="AJ3682" i="6"/>
  <c r="AK3681" i="6"/>
  <c r="AS3681" i="6"/>
  <c r="AT3680" i="6"/>
  <c r="AV3681" i="6"/>
  <c r="AX3680" i="6"/>
  <c r="AW3680" i="6"/>
  <c r="AP3679" i="6"/>
  <c r="AO3679" i="6"/>
  <c r="AR3679" i="6" s="1"/>
  <c r="AN3680" i="6"/>
  <c r="AQ3679" i="6" l="1"/>
  <c r="FI696" i="7"/>
  <c r="BE80" i="7" s="1"/>
  <c r="FH697" i="7"/>
  <c r="AS3682" i="6"/>
  <c r="AT3681" i="6"/>
  <c r="AK3682" i="6"/>
  <c r="AJ3683" i="6"/>
  <c r="AL3682" i="6"/>
  <c r="BA3683" i="6"/>
  <c r="BB3682" i="6"/>
  <c r="AV3682" i="6"/>
  <c r="AX3681" i="6"/>
  <c r="AW3681" i="6"/>
  <c r="AN3681" i="6"/>
  <c r="AP3680" i="6"/>
  <c r="AO3680" i="6"/>
  <c r="AR3680" i="6" s="1"/>
  <c r="AQ3680" i="6" l="1"/>
  <c r="FI697" i="7"/>
  <c r="BF80" i="7" s="1"/>
  <c r="FH698" i="7"/>
  <c r="AJ3684" i="6"/>
  <c r="AK3683" i="6"/>
  <c r="AL3683" i="6"/>
  <c r="BA3684" i="6"/>
  <c r="BB3683" i="6"/>
  <c r="AS3683" i="6"/>
  <c r="AT3682" i="6"/>
  <c r="AV3683" i="6"/>
  <c r="AX3682" i="6"/>
  <c r="AW3682" i="6"/>
  <c r="AN3682" i="6"/>
  <c r="AP3681" i="6"/>
  <c r="AO3681" i="6"/>
  <c r="AR3681" i="6" s="1"/>
  <c r="AQ3681" i="6" l="1"/>
  <c r="FI698" i="7"/>
  <c r="BG80" i="7" s="1"/>
  <c r="FH699" i="7"/>
  <c r="AS3684" i="6"/>
  <c r="AT3683" i="6"/>
  <c r="BB3684" i="6"/>
  <c r="BA3685" i="6"/>
  <c r="AK3684" i="6"/>
  <c r="AL3684" i="6"/>
  <c r="AJ3685" i="6"/>
  <c r="AV3684" i="6"/>
  <c r="AX3683" i="6"/>
  <c r="AW3683" i="6"/>
  <c r="AN3683" i="6"/>
  <c r="AP3682" i="6"/>
  <c r="AO3682" i="6"/>
  <c r="AR3682" i="6" s="1"/>
  <c r="AQ3682" i="6" l="1"/>
  <c r="FI699" i="7"/>
  <c r="BH80" i="7" s="1"/>
  <c r="FH700" i="7"/>
  <c r="AL3685" i="6"/>
  <c r="AJ3686" i="6"/>
  <c r="AK3685" i="6"/>
  <c r="BA3686" i="6"/>
  <c r="BB3685" i="6"/>
  <c r="AT3684" i="6"/>
  <c r="AS3685" i="6"/>
  <c r="AV3685" i="6"/>
  <c r="AX3684" i="6"/>
  <c r="AW3684" i="6"/>
  <c r="AP3683" i="6"/>
  <c r="AO3683" i="6"/>
  <c r="AR3683" i="6" s="1"/>
  <c r="AN3684" i="6"/>
  <c r="AQ3683" i="6" l="1"/>
  <c r="FI700" i="7"/>
  <c r="BI80" i="7" s="1"/>
  <c r="FH701" i="7"/>
  <c r="AS3686" i="6"/>
  <c r="AT3685" i="6"/>
  <c r="AL3686" i="6"/>
  <c r="AJ3687" i="6"/>
  <c r="AK3686" i="6"/>
  <c r="BA3687" i="6"/>
  <c r="BB3686" i="6"/>
  <c r="AV3686" i="6"/>
  <c r="AX3685" i="6"/>
  <c r="AW3685" i="6"/>
  <c r="AN3685" i="6"/>
  <c r="AP3684" i="6"/>
  <c r="AO3684" i="6"/>
  <c r="AR3684" i="6" s="1"/>
  <c r="AQ3684" i="6" l="1"/>
  <c r="FI701" i="7"/>
  <c r="BJ80" i="7" s="1"/>
  <c r="FH702" i="7"/>
  <c r="BB3687" i="6"/>
  <c r="BA3688" i="6"/>
  <c r="AJ3688" i="6"/>
  <c r="AL3687" i="6"/>
  <c r="AK3687" i="6"/>
  <c r="AS3687" i="6"/>
  <c r="AT3686" i="6"/>
  <c r="AV3687" i="6"/>
  <c r="AX3686" i="6"/>
  <c r="AW3686" i="6"/>
  <c r="AN3686" i="6"/>
  <c r="AP3685" i="6"/>
  <c r="AO3685" i="6"/>
  <c r="AR3685" i="6" s="1"/>
  <c r="AQ3685" i="6" l="1"/>
  <c r="FI702" i="7"/>
  <c r="BK80" i="7" s="1"/>
  <c r="FH707" i="7"/>
  <c r="AT3687" i="6"/>
  <c r="AS3688" i="6"/>
  <c r="BA3689" i="6"/>
  <c r="BB3688" i="6"/>
  <c r="AJ3689" i="6"/>
  <c r="AK3688" i="6"/>
  <c r="AL3688" i="6"/>
  <c r="AV3688" i="6"/>
  <c r="AX3687" i="6"/>
  <c r="AW3687" i="6"/>
  <c r="AN3687" i="6"/>
  <c r="AP3686" i="6"/>
  <c r="AO3686" i="6"/>
  <c r="AR3686" i="6" s="1"/>
  <c r="AQ3686" i="6" l="1"/>
  <c r="FH708" i="7"/>
  <c r="FI707" i="7"/>
  <c r="AV81" i="7" s="1"/>
  <c r="AJ3690" i="6"/>
  <c r="AK3689" i="6"/>
  <c r="AL3689" i="6"/>
  <c r="AS3689" i="6"/>
  <c r="AT3688" i="6"/>
  <c r="BA3690" i="6"/>
  <c r="BB3689" i="6"/>
  <c r="AV3689" i="6"/>
  <c r="AX3688" i="6"/>
  <c r="AW3688" i="6"/>
  <c r="AP3687" i="6"/>
  <c r="AO3687" i="6"/>
  <c r="AR3687" i="6" s="1"/>
  <c r="AN3688" i="6"/>
  <c r="AQ3687" i="6" l="1"/>
  <c r="FI708" i="7"/>
  <c r="AW81" i="7" s="1"/>
  <c r="FH709" i="7"/>
  <c r="BB3690" i="6"/>
  <c r="BA3691" i="6"/>
  <c r="AS3690" i="6"/>
  <c r="AT3689" i="6"/>
  <c r="AL3690" i="6"/>
  <c r="AK3690" i="6"/>
  <c r="AJ3691" i="6"/>
  <c r="AV3690" i="6"/>
  <c r="AX3689" i="6"/>
  <c r="AW3689" i="6"/>
  <c r="AO3688" i="6"/>
  <c r="AR3688" i="6" s="1"/>
  <c r="AP3688" i="6"/>
  <c r="AN3689" i="6"/>
  <c r="AQ3688" i="6" l="1"/>
  <c r="FI709" i="7"/>
  <c r="AX81" i="7" s="1"/>
  <c r="FH710" i="7"/>
  <c r="AL3691" i="6"/>
  <c r="AJ3692" i="6"/>
  <c r="AK3691" i="6"/>
  <c r="BA3692" i="6"/>
  <c r="BB3691" i="6"/>
  <c r="AT3690" i="6"/>
  <c r="AS3691" i="6"/>
  <c r="AV3691" i="6"/>
  <c r="AX3690" i="6"/>
  <c r="AW3690" i="6"/>
  <c r="AN3690" i="6"/>
  <c r="AP3689" i="6"/>
  <c r="AO3689" i="6"/>
  <c r="AR3689" i="6" s="1"/>
  <c r="AQ3689" i="6" l="1"/>
  <c r="FI710" i="7"/>
  <c r="AY81" i="7" s="1"/>
  <c r="FH711" i="7"/>
  <c r="AT3691" i="6"/>
  <c r="AS3692" i="6"/>
  <c r="AJ3693" i="6"/>
  <c r="AK3692" i="6"/>
  <c r="AL3692" i="6"/>
  <c r="BA3693" i="6"/>
  <c r="BB3692" i="6"/>
  <c r="AV3692" i="6"/>
  <c r="AX3691" i="6"/>
  <c r="AW3691" i="6"/>
  <c r="AN3691" i="6"/>
  <c r="AP3690" i="6"/>
  <c r="AO3690" i="6"/>
  <c r="AR3690" i="6" s="1"/>
  <c r="AQ3690" i="6" l="1"/>
  <c r="FI711" i="7"/>
  <c r="AZ81" i="7" s="1"/>
  <c r="FH712" i="7"/>
  <c r="BA3694" i="6"/>
  <c r="BB3693" i="6"/>
  <c r="AS3693" i="6"/>
  <c r="AT3692" i="6"/>
  <c r="AJ3694" i="6"/>
  <c r="AL3693" i="6"/>
  <c r="AK3693" i="6"/>
  <c r="AV3693" i="6"/>
  <c r="AX3692" i="6"/>
  <c r="AW3692" i="6"/>
  <c r="AP3691" i="6"/>
  <c r="AO3691" i="6"/>
  <c r="AR3691" i="6" s="1"/>
  <c r="AN3692" i="6"/>
  <c r="AQ3691" i="6" l="1"/>
  <c r="FI712" i="7"/>
  <c r="BA81" i="7" s="1"/>
  <c r="FH713" i="7"/>
  <c r="AL3694" i="6"/>
  <c r="AK3694" i="6"/>
  <c r="AJ3695" i="6"/>
  <c r="AS3694" i="6"/>
  <c r="AT3693" i="6"/>
  <c r="BA3695" i="6"/>
  <c r="BB3694" i="6"/>
  <c r="AV3694" i="6"/>
  <c r="AX3693" i="6"/>
  <c r="AW3693" i="6"/>
  <c r="AN3693" i="6"/>
  <c r="AP3692" i="6"/>
  <c r="AO3692" i="6"/>
  <c r="AR3692" i="6" s="1"/>
  <c r="AQ3692" i="6" l="1"/>
  <c r="FI713" i="7"/>
  <c r="BB81" i="7" s="1"/>
  <c r="FH714" i="7"/>
  <c r="BA3696" i="6"/>
  <c r="BB3695" i="6"/>
  <c r="AS3695" i="6"/>
  <c r="AT3694" i="6"/>
  <c r="AJ3696" i="6"/>
  <c r="AL3695" i="6"/>
  <c r="AK3695" i="6"/>
  <c r="AV3695" i="6"/>
  <c r="AX3694" i="6"/>
  <c r="AW3694" i="6"/>
  <c r="AN3694" i="6"/>
  <c r="AO3693" i="6"/>
  <c r="AR3693" i="6" s="1"/>
  <c r="AP3693" i="6"/>
  <c r="AQ3693" i="6" l="1"/>
  <c r="FH715" i="7"/>
  <c r="FI714" i="7"/>
  <c r="BC81" i="7" s="1"/>
  <c r="AL3696" i="6"/>
  <c r="AK3696" i="6"/>
  <c r="AJ3697" i="6"/>
  <c r="AS3696" i="6"/>
  <c r="AT3695" i="6"/>
  <c r="BA3697" i="6"/>
  <c r="BB3696" i="6"/>
  <c r="AV3696" i="6"/>
  <c r="AX3695" i="6"/>
  <c r="AW3695" i="6"/>
  <c r="AN3695" i="6"/>
  <c r="AP3694" i="6"/>
  <c r="AO3694" i="6"/>
  <c r="AR3694" i="6" s="1"/>
  <c r="AQ3694" i="6" l="1"/>
  <c r="FI715" i="7"/>
  <c r="BD81" i="7" s="1"/>
  <c r="FH716" i="7"/>
  <c r="BA3698" i="6"/>
  <c r="BB3697" i="6"/>
  <c r="AT3696" i="6"/>
  <c r="AS3697" i="6"/>
  <c r="AJ3698" i="6"/>
  <c r="AK3697" i="6"/>
  <c r="AL3697" i="6"/>
  <c r="AV3697" i="6"/>
  <c r="AX3696" i="6"/>
  <c r="AW3696" i="6"/>
  <c r="AP3695" i="6"/>
  <c r="AO3695" i="6"/>
  <c r="AR3695" i="6" s="1"/>
  <c r="AN3696" i="6"/>
  <c r="AQ3695" i="6" l="1"/>
  <c r="FI716" i="7"/>
  <c r="BE81" i="7" s="1"/>
  <c r="FH717" i="7"/>
  <c r="AK3698" i="6"/>
  <c r="AL3698" i="6"/>
  <c r="AJ3699" i="6"/>
  <c r="AS3698" i="6"/>
  <c r="AT3697" i="6"/>
  <c r="BA3699" i="6"/>
  <c r="BB3698" i="6"/>
  <c r="AV3698" i="6"/>
  <c r="AX3697" i="6"/>
  <c r="AW3697" i="6"/>
  <c r="AN3697" i="6"/>
  <c r="AP3696" i="6"/>
  <c r="AO3696" i="6"/>
  <c r="AR3696" i="6" s="1"/>
  <c r="AQ3696" i="6" l="1"/>
  <c r="FI717" i="7"/>
  <c r="BF81" i="7" s="1"/>
  <c r="FH718" i="7"/>
  <c r="AL3699" i="6"/>
  <c r="AK3699" i="6"/>
  <c r="AJ3700" i="6"/>
  <c r="BA3700" i="6"/>
  <c r="BB3699" i="6"/>
  <c r="AT3698" i="6"/>
  <c r="AS3699" i="6"/>
  <c r="AV3699" i="6"/>
  <c r="AX3698" i="6"/>
  <c r="AW3698" i="6"/>
  <c r="AP3697" i="6"/>
  <c r="AO3697" i="6"/>
  <c r="AR3697" i="6" s="1"/>
  <c r="AN3698" i="6"/>
  <c r="AQ3697" i="6" l="1"/>
  <c r="FI718" i="7"/>
  <c r="BG81" i="7" s="1"/>
  <c r="FH719" i="7"/>
  <c r="AS3700" i="6"/>
  <c r="AT3699" i="6"/>
  <c r="BB3700" i="6"/>
  <c r="BA3701" i="6"/>
  <c r="AJ3701" i="6"/>
  <c r="AK3700" i="6"/>
  <c r="AL3700" i="6"/>
  <c r="AV3700" i="6"/>
  <c r="AX3699" i="6"/>
  <c r="AW3699" i="6"/>
  <c r="AN3699" i="6"/>
  <c r="AP3698" i="6"/>
  <c r="AO3698" i="6"/>
  <c r="AR3698" i="6" s="1"/>
  <c r="AQ3698" i="6" l="1"/>
  <c r="FI719" i="7"/>
  <c r="BH81" i="7" s="1"/>
  <c r="FH720" i="7"/>
  <c r="BB3701" i="6"/>
  <c r="BA3702" i="6"/>
  <c r="AL3701" i="6"/>
  <c r="AK3701" i="6"/>
  <c r="AJ3702" i="6"/>
  <c r="AS3701" i="6"/>
  <c r="AT3700" i="6"/>
  <c r="AV3701" i="6"/>
  <c r="AX3700" i="6"/>
  <c r="AW3700" i="6"/>
  <c r="AP3699" i="6"/>
  <c r="AO3699" i="6"/>
  <c r="AR3699" i="6" s="1"/>
  <c r="AN3700" i="6"/>
  <c r="AQ3699" i="6" l="1"/>
  <c r="FI720" i="7"/>
  <c r="BI81" i="7" s="1"/>
  <c r="FH721" i="7"/>
  <c r="AS3702" i="6"/>
  <c r="AT3701" i="6"/>
  <c r="AJ3703" i="6"/>
  <c r="AL3702" i="6"/>
  <c r="AK3702" i="6"/>
  <c r="BA3703" i="6"/>
  <c r="BB3702" i="6"/>
  <c r="AX3701" i="6"/>
  <c r="AV3702" i="6"/>
  <c r="AW3701" i="6"/>
  <c r="AN3701" i="6"/>
  <c r="AP3700" i="6"/>
  <c r="AO3700" i="6"/>
  <c r="AR3700" i="6" s="1"/>
  <c r="AQ3700" i="6" l="1"/>
  <c r="FI721" i="7"/>
  <c r="BJ81" i="7" s="1"/>
  <c r="FH727" i="7"/>
  <c r="BB3703" i="6"/>
  <c r="BA3704" i="6"/>
  <c r="AJ3704" i="6"/>
  <c r="AL3703" i="6"/>
  <c r="AK3703" i="6"/>
  <c r="AS3703" i="6"/>
  <c r="AT3702" i="6"/>
  <c r="AV3703" i="6"/>
  <c r="AX3702" i="6"/>
  <c r="AW3702" i="6"/>
  <c r="AN3702" i="6"/>
  <c r="AP3701" i="6"/>
  <c r="AO3701" i="6"/>
  <c r="AR3701" i="6" s="1"/>
  <c r="AQ3701" i="6" l="1"/>
  <c r="FI727" i="7"/>
  <c r="AV82" i="7" s="1"/>
  <c r="FH728" i="7"/>
  <c r="AS3704" i="6"/>
  <c r="AT3703" i="6"/>
  <c r="BA3705" i="6"/>
  <c r="BB3704" i="6"/>
  <c r="AL3704" i="6"/>
  <c r="AJ3705" i="6"/>
  <c r="AK3704" i="6"/>
  <c r="AV3704" i="6"/>
  <c r="AX3703" i="6"/>
  <c r="AW3703" i="6"/>
  <c r="AO3702" i="6"/>
  <c r="AR3702" i="6" s="1"/>
  <c r="AP3702" i="6"/>
  <c r="AN3703" i="6"/>
  <c r="AQ3702" i="6" l="1"/>
  <c r="FI728" i="7"/>
  <c r="AW82" i="7" s="1"/>
  <c r="FH729" i="7"/>
  <c r="AJ3706" i="6"/>
  <c r="AL3705" i="6"/>
  <c r="AK3705" i="6"/>
  <c r="BA3706" i="6"/>
  <c r="BB3705" i="6"/>
  <c r="AS3705" i="6"/>
  <c r="AT3704" i="6"/>
  <c r="AW3704" i="6"/>
  <c r="AV3705" i="6"/>
  <c r="AX3704" i="6"/>
  <c r="AP3703" i="6"/>
  <c r="AO3703" i="6"/>
  <c r="AR3703" i="6" s="1"/>
  <c r="AN3704" i="6"/>
  <c r="AQ3703" i="6" l="1"/>
  <c r="FI729" i="7"/>
  <c r="AX82" i="7" s="1"/>
  <c r="FH730" i="7"/>
  <c r="BA3707" i="6"/>
  <c r="BB3706" i="6"/>
  <c r="AS3706" i="6"/>
  <c r="AT3705" i="6"/>
  <c r="AJ3707" i="6"/>
  <c r="AL3706" i="6"/>
  <c r="AK3706" i="6"/>
  <c r="AV3706" i="6"/>
  <c r="AX3705" i="6"/>
  <c r="AW3705" i="6"/>
  <c r="AO3704" i="6"/>
  <c r="AR3704" i="6" s="1"/>
  <c r="AN3705" i="6"/>
  <c r="AP3704" i="6"/>
  <c r="AQ3704" i="6" l="1"/>
  <c r="FI730" i="7"/>
  <c r="AY82" i="7" s="1"/>
  <c r="FH731" i="7"/>
  <c r="AL3707" i="6"/>
  <c r="AJ3708" i="6"/>
  <c r="AK3707" i="6"/>
  <c r="AS3707" i="6"/>
  <c r="AT3706" i="6"/>
  <c r="BA3708" i="6"/>
  <c r="BB3707" i="6"/>
  <c r="AW3706" i="6"/>
  <c r="AV3707" i="6"/>
  <c r="AX3706" i="6"/>
  <c r="AN3706" i="6"/>
  <c r="AP3705" i="6"/>
  <c r="AO3705" i="6"/>
  <c r="AR3705" i="6" s="1"/>
  <c r="AQ3705" i="6" l="1"/>
  <c r="FI731" i="7"/>
  <c r="AZ82" i="7" s="1"/>
  <c r="FH732" i="7"/>
  <c r="BB3708" i="6"/>
  <c r="BA3709" i="6"/>
  <c r="AT3707" i="6"/>
  <c r="AS3708" i="6"/>
  <c r="AK3708" i="6"/>
  <c r="AL3708" i="6"/>
  <c r="AJ3709" i="6"/>
  <c r="AV3708" i="6"/>
  <c r="AX3707" i="6"/>
  <c r="AW3707" i="6"/>
  <c r="AP3706" i="6"/>
  <c r="AN3707" i="6"/>
  <c r="AO3706" i="6"/>
  <c r="AR3706" i="6" s="1"/>
  <c r="AQ3706" i="6" l="1"/>
  <c r="FI732" i="7"/>
  <c r="BA82" i="7" s="1"/>
  <c r="FH733" i="7"/>
  <c r="AT3708" i="6"/>
  <c r="AS3709" i="6"/>
  <c r="BA3710" i="6"/>
  <c r="BB3709" i="6"/>
  <c r="AJ3710" i="6"/>
  <c r="AL3709" i="6"/>
  <c r="AK3709" i="6"/>
  <c r="AV3709" i="6"/>
  <c r="AX3708" i="6"/>
  <c r="AW3708" i="6"/>
  <c r="AP3707" i="6"/>
  <c r="AO3707" i="6"/>
  <c r="AR3707" i="6" s="1"/>
  <c r="AN3708" i="6"/>
  <c r="AQ3707" i="6" l="1"/>
  <c r="FI733" i="7"/>
  <c r="BB82" i="7" s="1"/>
  <c r="FH734" i="7"/>
  <c r="AS3710" i="6"/>
  <c r="AT3709" i="6"/>
  <c r="AJ3711" i="6"/>
  <c r="AL3710" i="6"/>
  <c r="AK3710" i="6"/>
  <c r="BB3710" i="6"/>
  <c r="BA3711" i="6"/>
  <c r="AV3710" i="6"/>
  <c r="AX3709" i="6"/>
  <c r="AW3709" i="6"/>
  <c r="AO3708" i="6"/>
  <c r="AR3708" i="6" s="1"/>
  <c r="AP3708" i="6"/>
  <c r="AN3709" i="6"/>
  <c r="AQ3708" i="6" l="1"/>
  <c r="FI734" i="7"/>
  <c r="BC82" i="7" s="1"/>
  <c r="FH735" i="7"/>
  <c r="BA3712" i="6"/>
  <c r="BB3711" i="6"/>
  <c r="AK3711" i="6"/>
  <c r="AL3711" i="6"/>
  <c r="AJ3712" i="6"/>
  <c r="AT3710" i="6"/>
  <c r="AS3711" i="6"/>
  <c r="AW3710" i="6"/>
  <c r="AV3711" i="6"/>
  <c r="AX3710" i="6"/>
  <c r="AN3710" i="6"/>
  <c r="AP3709" i="6"/>
  <c r="AO3709" i="6"/>
  <c r="AR3709" i="6" s="1"/>
  <c r="AQ3709" i="6" l="1"/>
  <c r="FI735" i="7"/>
  <c r="BD82" i="7" s="1"/>
  <c r="FH736" i="7"/>
  <c r="AS3712" i="6"/>
  <c r="AT3711" i="6"/>
  <c r="AL3712" i="6"/>
  <c r="AJ3713" i="6"/>
  <c r="AK3712" i="6"/>
  <c r="BA3713" i="6"/>
  <c r="BB3712" i="6"/>
  <c r="AV3712" i="6"/>
  <c r="AX3711" i="6"/>
  <c r="AW3711" i="6"/>
  <c r="AP3710" i="6"/>
  <c r="AN3711" i="6"/>
  <c r="AO3710" i="6"/>
  <c r="AR3710" i="6" s="1"/>
  <c r="AQ3710" i="6" l="1"/>
  <c r="FI736" i="7"/>
  <c r="BE82" i="7" s="1"/>
  <c r="FH737" i="7"/>
  <c r="BB3713" i="6"/>
  <c r="BA3714" i="6"/>
  <c r="AK3713" i="6"/>
  <c r="AJ3714" i="6"/>
  <c r="AL3713" i="6"/>
  <c r="AS3713" i="6"/>
  <c r="AT3712" i="6"/>
  <c r="AW3712" i="6"/>
  <c r="AV3713" i="6"/>
  <c r="AX3712" i="6"/>
  <c r="AP3711" i="6"/>
  <c r="AO3711" i="6"/>
  <c r="AR3711" i="6" s="1"/>
  <c r="AN3712" i="6"/>
  <c r="AQ3711" i="6" l="1"/>
  <c r="FH738" i="7"/>
  <c r="FI737" i="7"/>
  <c r="BF82" i="7" s="1"/>
  <c r="AJ3715" i="6"/>
  <c r="AK3714" i="6"/>
  <c r="AL3714" i="6"/>
  <c r="BB3714" i="6"/>
  <c r="BA3715" i="6"/>
  <c r="AS3714" i="6"/>
  <c r="AT3713" i="6"/>
  <c r="AV3714" i="6"/>
  <c r="AX3713" i="6"/>
  <c r="AW3713" i="6"/>
  <c r="AO3712" i="6"/>
  <c r="AR3712" i="6" s="1"/>
  <c r="AN3713" i="6"/>
  <c r="AP3712" i="6"/>
  <c r="AQ3712" i="6" l="1"/>
  <c r="FI738" i="7"/>
  <c r="BG82" i="7" s="1"/>
  <c r="FH739" i="7"/>
  <c r="AT3714" i="6"/>
  <c r="AS3715" i="6"/>
  <c r="BA3716" i="6"/>
  <c r="BB3715" i="6"/>
  <c r="AL3715" i="6"/>
  <c r="AJ3716" i="6"/>
  <c r="AK3715" i="6"/>
  <c r="AW3714" i="6"/>
  <c r="AV3715" i="6"/>
  <c r="AX3714" i="6"/>
  <c r="AN3714" i="6"/>
  <c r="AP3713" i="6"/>
  <c r="AO3713" i="6"/>
  <c r="AR3713" i="6" s="1"/>
  <c r="AQ3713" i="6" l="1"/>
  <c r="FI739" i="7"/>
  <c r="BH82" i="7" s="1"/>
  <c r="FH740" i="7"/>
  <c r="BA3717" i="6"/>
  <c r="BB3716" i="6"/>
  <c r="AS3716" i="6"/>
  <c r="AT3715" i="6"/>
  <c r="AJ3717" i="6"/>
  <c r="AK3716" i="6"/>
  <c r="AL3716" i="6"/>
  <c r="AV3716" i="6"/>
  <c r="AX3715" i="6"/>
  <c r="AW3715" i="6"/>
  <c r="AP3714" i="6"/>
  <c r="AO3714" i="6"/>
  <c r="AR3714" i="6" s="1"/>
  <c r="AN3715" i="6"/>
  <c r="AQ3714" i="6" l="1"/>
  <c r="FI740" i="7"/>
  <c r="BI82" i="7" s="1"/>
  <c r="FH741" i="7"/>
  <c r="AK3717" i="6"/>
  <c r="AJ3718" i="6"/>
  <c r="AL3717" i="6"/>
  <c r="AS3717" i="6"/>
  <c r="AT3716" i="6"/>
  <c r="BA3718" i="6"/>
  <c r="BB3717" i="6"/>
  <c r="AV3717" i="6"/>
  <c r="AX3716" i="6"/>
  <c r="AW3716" i="6"/>
  <c r="AN3716" i="6"/>
  <c r="AP3715" i="6"/>
  <c r="AO3715" i="6"/>
  <c r="AR3715" i="6" s="1"/>
  <c r="AQ3715" i="6" l="1"/>
  <c r="FI741" i="7"/>
  <c r="BJ82" i="7" s="1"/>
  <c r="FH748" i="7"/>
  <c r="AS3718" i="6"/>
  <c r="AT3717" i="6"/>
  <c r="AJ3719" i="6"/>
  <c r="AK3718" i="6"/>
  <c r="AL3718" i="6"/>
  <c r="BB3718" i="6"/>
  <c r="BA3719" i="6"/>
  <c r="AV3718" i="6"/>
  <c r="AX3717" i="6"/>
  <c r="AW3717" i="6"/>
  <c r="AO3716" i="6"/>
  <c r="AR3716" i="6" s="1"/>
  <c r="AN3717" i="6"/>
  <c r="AP3716" i="6"/>
  <c r="AQ3716" i="6" l="1"/>
  <c r="FI748" i="7"/>
  <c r="AW83" i="7" s="1"/>
  <c r="FH749" i="7"/>
  <c r="BA3720" i="6"/>
  <c r="BB3719" i="6"/>
  <c r="AL3719" i="6"/>
  <c r="AK3719" i="6"/>
  <c r="AJ3720" i="6"/>
  <c r="AS3719" i="6"/>
  <c r="AT3718" i="6"/>
  <c r="AW3718" i="6"/>
  <c r="AV3719" i="6"/>
  <c r="AX3718" i="6"/>
  <c r="AN3718" i="6"/>
  <c r="AP3717" i="6"/>
  <c r="AO3717" i="6"/>
  <c r="AR3717" i="6" s="1"/>
  <c r="AQ3717" i="6" l="1"/>
  <c r="FI749" i="7"/>
  <c r="AX83" i="7" s="1"/>
  <c r="FH750" i="7"/>
  <c r="AT3719" i="6"/>
  <c r="AS3720" i="6"/>
  <c r="AJ3721" i="6"/>
  <c r="AK3720" i="6"/>
  <c r="AL3720" i="6"/>
  <c r="BB3720" i="6"/>
  <c r="BA3721" i="6"/>
  <c r="AV3720" i="6"/>
  <c r="AX3719" i="6"/>
  <c r="AW3719" i="6"/>
  <c r="AP3718" i="6"/>
  <c r="AO3718" i="6"/>
  <c r="AR3718" i="6" s="1"/>
  <c r="AN3719" i="6"/>
  <c r="AQ3718" i="6" l="1"/>
  <c r="FI750" i="7"/>
  <c r="AY83" i="7" s="1"/>
  <c r="FH751" i="7"/>
  <c r="BB3721" i="6"/>
  <c r="BA3722" i="6"/>
  <c r="AS3721" i="6"/>
  <c r="AT3720" i="6"/>
  <c r="AJ3722" i="6"/>
  <c r="AK3721" i="6"/>
  <c r="AL3721" i="6"/>
  <c r="AW3720" i="6"/>
  <c r="AV3721" i="6"/>
  <c r="AX3720" i="6"/>
  <c r="AN3720" i="6"/>
  <c r="AP3719" i="6"/>
  <c r="AO3719" i="6"/>
  <c r="AR3719" i="6" s="1"/>
  <c r="AQ3719" i="6" l="1"/>
  <c r="FI751" i="7"/>
  <c r="AZ83" i="7" s="1"/>
  <c r="FH752" i="7"/>
  <c r="BA3723" i="6"/>
  <c r="BB3722" i="6"/>
  <c r="AJ3723" i="6"/>
  <c r="AK3722" i="6"/>
  <c r="AL3722" i="6"/>
  <c r="AS3722" i="6"/>
  <c r="AT3721" i="6"/>
  <c r="AV3722" i="6"/>
  <c r="AX3721" i="6"/>
  <c r="AW3721" i="6"/>
  <c r="AO3720" i="6"/>
  <c r="AR3720" i="6" s="1"/>
  <c r="AN3721" i="6"/>
  <c r="AP3720" i="6"/>
  <c r="AQ3720" i="6" l="1"/>
  <c r="FI752" i="7"/>
  <c r="BA83" i="7" s="1"/>
  <c r="FH753" i="7"/>
  <c r="AS3723" i="6"/>
  <c r="AT3722" i="6"/>
  <c r="AJ3724" i="6"/>
  <c r="AL3723" i="6"/>
  <c r="AK3723" i="6"/>
  <c r="BA3724" i="6"/>
  <c r="BB3723" i="6"/>
  <c r="AW3722" i="6"/>
  <c r="AV3723" i="6"/>
  <c r="AX3722" i="6"/>
  <c r="AP3721" i="6"/>
  <c r="AO3721" i="6"/>
  <c r="AR3721" i="6" s="1"/>
  <c r="AN3722" i="6"/>
  <c r="AQ3721" i="6" l="1"/>
  <c r="FH754" i="7"/>
  <c r="FI753" i="7"/>
  <c r="BB83" i="7" s="1"/>
  <c r="BA3725" i="6"/>
  <c r="BB3724" i="6"/>
  <c r="AJ3725" i="6"/>
  <c r="AL3724" i="6"/>
  <c r="AK3724" i="6"/>
  <c r="AS3724" i="6"/>
  <c r="AT3723" i="6"/>
  <c r="AV3724" i="6"/>
  <c r="AX3723" i="6"/>
  <c r="AW3723" i="6"/>
  <c r="AP3722" i="6"/>
  <c r="AO3722" i="6"/>
  <c r="AR3722" i="6" s="1"/>
  <c r="AN3723" i="6"/>
  <c r="AQ3722" i="6" l="1"/>
  <c r="FI754" i="7"/>
  <c r="BC83" i="7" s="1"/>
  <c r="FH755" i="7"/>
  <c r="AS3725" i="6"/>
  <c r="AT3724" i="6"/>
  <c r="AL3725" i="6"/>
  <c r="AJ3726" i="6"/>
  <c r="AK3725" i="6"/>
  <c r="BB3725" i="6"/>
  <c r="BA3726" i="6"/>
  <c r="AX3724" i="6"/>
  <c r="AV3725" i="6"/>
  <c r="AW3724" i="6"/>
  <c r="AN3724" i="6"/>
  <c r="AP3723" i="6"/>
  <c r="AO3723" i="6"/>
  <c r="AR3723" i="6" s="1"/>
  <c r="AQ3723" i="6" l="1"/>
  <c r="FI755" i="7"/>
  <c r="BD83" i="7" s="1"/>
  <c r="FH756" i="7"/>
  <c r="BB3726" i="6"/>
  <c r="BA3727" i="6"/>
  <c r="AK3726" i="6"/>
  <c r="AL3726" i="6"/>
  <c r="AJ3727" i="6"/>
  <c r="AT3725" i="6"/>
  <c r="AS3726" i="6"/>
  <c r="AV3726" i="6"/>
  <c r="AX3725" i="6"/>
  <c r="AW3725" i="6"/>
  <c r="AO3724" i="6"/>
  <c r="AR3724" i="6" s="1"/>
  <c r="AN3725" i="6"/>
  <c r="AP3724" i="6"/>
  <c r="AQ3724" i="6" l="1"/>
  <c r="FI756" i="7"/>
  <c r="BE83" i="7" s="1"/>
  <c r="FH757" i="7"/>
  <c r="AL3727" i="6"/>
  <c r="AK3727" i="6"/>
  <c r="AJ3728" i="6"/>
  <c r="BB3727" i="6"/>
  <c r="BA3728" i="6"/>
  <c r="AT3726" i="6"/>
  <c r="AS3727" i="6"/>
  <c r="AX3726" i="6"/>
  <c r="AW3726" i="6"/>
  <c r="AV3727" i="6"/>
  <c r="AN3726" i="6"/>
  <c r="AP3725" i="6"/>
  <c r="AO3725" i="6"/>
  <c r="AR3725" i="6" s="1"/>
  <c r="AQ3725" i="6" l="1"/>
  <c r="FI757" i="7"/>
  <c r="BF83" i="7" s="1"/>
  <c r="FH758" i="7"/>
  <c r="AS3728" i="6"/>
  <c r="AT3727" i="6"/>
  <c r="BA3729" i="6"/>
  <c r="BB3728" i="6"/>
  <c r="AL3728" i="6"/>
  <c r="AJ3729" i="6"/>
  <c r="AK3728" i="6"/>
  <c r="AV3728" i="6"/>
  <c r="AX3727" i="6"/>
  <c r="AW3727" i="6"/>
  <c r="AP3726" i="6"/>
  <c r="AO3726" i="6"/>
  <c r="AR3726" i="6" s="1"/>
  <c r="AN3727" i="6"/>
  <c r="AQ3726" i="6" l="1"/>
  <c r="FI758" i="7"/>
  <c r="BG83" i="7" s="1"/>
  <c r="FH759" i="7"/>
  <c r="AK3729" i="6"/>
  <c r="AL3729" i="6"/>
  <c r="AJ3730" i="6"/>
  <c r="BA3730" i="6"/>
  <c r="BB3729" i="6"/>
  <c r="AS3729" i="6"/>
  <c r="AT3728" i="6"/>
  <c r="AX3728" i="6"/>
  <c r="AV3729" i="6"/>
  <c r="AW3728" i="6"/>
  <c r="AN3728" i="6"/>
  <c r="AP3727" i="6"/>
  <c r="AO3727" i="6"/>
  <c r="AR3727" i="6" s="1"/>
  <c r="AQ3727" i="6" l="1"/>
  <c r="FI759" i="7"/>
  <c r="BH83" i="7" s="1"/>
  <c r="FH760" i="7"/>
  <c r="AJ3731" i="6"/>
  <c r="AL3730" i="6"/>
  <c r="AK3730" i="6"/>
  <c r="AS3730" i="6"/>
  <c r="AT3729" i="6"/>
  <c r="BA3731" i="6"/>
  <c r="BB3730" i="6"/>
  <c r="AV3730" i="6"/>
  <c r="AX3729" i="6"/>
  <c r="AW3729" i="6"/>
  <c r="AO3728" i="6"/>
  <c r="AR3728" i="6" s="1"/>
  <c r="AN3729" i="6"/>
  <c r="AP3728" i="6"/>
  <c r="AQ3728" i="6" l="1"/>
  <c r="FI760" i="7"/>
  <c r="BI83" i="7" s="1"/>
  <c r="FH768" i="7"/>
  <c r="BA3732" i="6"/>
  <c r="BB3731" i="6"/>
  <c r="AS3731" i="6"/>
  <c r="AT3730" i="6"/>
  <c r="AJ3732" i="6"/>
  <c r="AK3731" i="6"/>
  <c r="AL3731" i="6"/>
  <c r="AX3730" i="6"/>
  <c r="AW3730" i="6"/>
  <c r="AV3731" i="6"/>
  <c r="AP3729" i="6"/>
  <c r="AO3729" i="6"/>
  <c r="AR3729" i="6" s="1"/>
  <c r="AN3730" i="6"/>
  <c r="AQ3729" i="6" l="1"/>
  <c r="FI768" i="7"/>
  <c r="AW84" i="7" s="1"/>
  <c r="FH769" i="7"/>
  <c r="AS3732" i="6"/>
  <c r="AT3731" i="6"/>
  <c r="AK3732" i="6"/>
  <c r="AL3732" i="6"/>
  <c r="AJ3733" i="6"/>
  <c r="BB3732" i="6"/>
  <c r="BA3733" i="6"/>
  <c r="AV3732" i="6"/>
  <c r="AX3731" i="6"/>
  <c r="AW3731" i="6"/>
  <c r="AN3731" i="6"/>
  <c r="AP3730" i="6"/>
  <c r="AO3730" i="6"/>
  <c r="AR3730" i="6" s="1"/>
  <c r="AQ3730" i="6" l="1"/>
  <c r="FI769" i="7"/>
  <c r="AX84" i="7" s="1"/>
  <c r="FH770" i="7"/>
  <c r="BA3734" i="6"/>
  <c r="BB3733" i="6"/>
  <c r="AJ3734" i="6"/>
  <c r="AL3733" i="6"/>
  <c r="AK3733" i="6"/>
  <c r="AT3732" i="6"/>
  <c r="AS3733" i="6"/>
  <c r="AX3732" i="6"/>
  <c r="AV3733" i="6"/>
  <c r="AW3732" i="6"/>
  <c r="AN3732" i="6"/>
  <c r="AP3731" i="6"/>
  <c r="AO3731" i="6"/>
  <c r="AR3731" i="6" s="1"/>
  <c r="AQ3731" i="6" l="1"/>
  <c r="FI770" i="7"/>
  <c r="AY84" i="7" s="1"/>
  <c r="FH771" i="7"/>
  <c r="AS3734" i="6"/>
  <c r="AT3733" i="6"/>
  <c r="AJ3735" i="6"/>
  <c r="AK3734" i="6"/>
  <c r="AL3734" i="6"/>
  <c r="BA3735" i="6"/>
  <c r="BB3734" i="6"/>
  <c r="AV3734" i="6"/>
  <c r="AX3733" i="6"/>
  <c r="AW3733" i="6"/>
  <c r="AO3732" i="6"/>
  <c r="AR3732" i="6" s="1"/>
  <c r="AN3733" i="6"/>
  <c r="AP3732" i="6"/>
  <c r="AQ3732" i="6" l="1"/>
  <c r="FI771" i="7"/>
  <c r="AZ84" i="7" s="1"/>
  <c r="FH772" i="7"/>
  <c r="BA3736" i="6"/>
  <c r="BB3735" i="6"/>
  <c r="AJ3736" i="6"/>
  <c r="AL3735" i="6"/>
  <c r="AK3735" i="6"/>
  <c r="AS3735" i="6"/>
  <c r="AT3734" i="6"/>
  <c r="AX3734" i="6"/>
  <c r="AW3734" i="6"/>
  <c r="AV3735" i="6"/>
  <c r="AN3734" i="6"/>
  <c r="AP3733" i="6"/>
  <c r="AO3733" i="6"/>
  <c r="AR3733" i="6" s="1"/>
  <c r="AQ3733" i="6" l="1"/>
  <c r="FI772" i="7"/>
  <c r="BA84" i="7" s="1"/>
  <c r="FH773" i="7"/>
  <c r="AS3736" i="6"/>
  <c r="AT3735" i="6"/>
  <c r="AL3736" i="6"/>
  <c r="AK3736" i="6"/>
  <c r="AJ3737" i="6"/>
  <c r="BB3736" i="6"/>
  <c r="BA3737" i="6"/>
  <c r="AV3736" i="6"/>
  <c r="AX3735" i="6"/>
  <c r="AW3735" i="6"/>
  <c r="AN3735" i="6"/>
  <c r="AP3734" i="6"/>
  <c r="AO3734" i="6"/>
  <c r="AR3734" i="6" s="1"/>
  <c r="AQ3734" i="6" l="1"/>
  <c r="FI773" i="7"/>
  <c r="BB84" i="7" s="1"/>
  <c r="FH774" i="7"/>
  <c r="BB3737" i="6"/>
  <c r="BA3738" i="6"/>
  <c r="AJ3738" i="6"/>
  <c r="AL3737" i="6"/>
  <c r="AK3737" i="6"/>
  <c r="AS3737" i="6"/>
  <c r="AT3736" i="6"/>
  <c r="AX3736" i="6"/>
  <c r="AV3737" i="6"/>
  <c r="AW3736" i="6"/>
  <c r="AN3736" i="6"/>
  <c r="AP3735" i="6"/>
  <c r="AO3735" i="6"/>
  <c r="AR3735" i="6" s="1"/>
  <c r="AQ3735" i="6" l="1"/>
  <c r="FI774" i="7"/>
  <c r="BC84" i="7" s="1"/>
  <c r="FH775" i="7"/>
  <c r="BB3738" i="6"/>
  <c r="BA3739" i="6"/>
  <c r="AS3738" i="6"/>
  <c r="AT3737" i="6"/>
  <c r="AJ3739" i="6"/>
  <c r="AL3738" i="6"/>
  <c r="AK3738" i="6"/>
  <c r="AV3738" i="6"/>
  <c r="AX3737" i="6"/>
  <c r="AW3737" i="6"/>
  <c r="AO3736" i="6"/>
  <c r="AR3736" i="6" s="1"/>
  <c r="AN3737" i="6"/>
  <c r="AP3736" i="6"/>
  <c r="AQ3736" i="6" l="1"/>
  <c r="FI775" i="7"/>
  <c r="BD84" i="7" s="1"/>
  <c r="FH776" i="7"/>
  <c r="BA3740" i="6"/>
  <c r="BB3739" i="6"/>
  <c r="AL3739" i="6"/>
  <c r="AK3739" i="6"/>
  <c r="AJ3740" i="6"/>
  <c r="AT3738" i="6"/>
  <c r="AS3739" i="6"/>
  <c r="AX3738" i="6"/>
  <c r="AW3738" i="6"/>
  <c r="AV3739" i="6"/>
  <c r="AN3738" i="6"/>
  <c r="AP3737" i="6"/>
  <c r="AO3737" i="6"/>
  <c r="AR3737" i="6" s="1"/>
  <c r="AQ3737" i="6" l="1"/>
  <c r="FI776" i="7"/>
  <c r="BE84" i="7" s="1"/>
  <c r="FH777" i="7"/>
  <c r="AS3740" i="6"/>
  <c r="AT3739" i="6"/>
  <c r="AK3740" i="6"/>
  <c r="AL3740" i="6"/>
  <c r="AJ3741" i="6"/>
  <c r="BA3741" i="6"/>
  <c r="BB3740" i="6"/>
  <c r="AV3740" i="6"/>
  <c r="AX3739" i="6"/>
  <c r="AW3739" i="6"/>
  <c r="AN3739" i="6"/>
  <c r="AP3738" i="6"/>
  <c r="AO3738" i="6"/>
  <c r="AR3738" i="6" s="1"/>
  <c r="AQ3738" i="6" l="1"/>
  <c r="FH778" i="7"/>
  <c r="FI777" i="7"/>
  <c r="BF84" i="7" s="1"/>
  <c r="BB3741" i="6"/>
  <c r="BA3742" i="6"/>
  <c r="AJ3742" i="6"/>
  <c r="AL3741" i="6"/>
  <c r="AK3741" i="6"/>
  <c r="AS3741" i="6"/>
  <c r="AT3740" i="6"/>
  <c r="AX3740" i="6"/>
  <c r="AV3741" i="6"/>
  <c r="AW3740" i="6"/>
  <c r="AN3740" i="6"/>
  <c r="AP3739" i="6"/>
  <c r="AO3739" i="6"/>
  <c r="AR3739" i="6" s="1"/>
  <c r="AQ3739" i="6" l="1"/>
  <c r="FI778" i="7"/>
  <c r="BG84" i="7" s="1"/>
  <c r="FH779" i="7"/>
  <c r="BA3743" i="6"/>
  <c r="BB3742" i="6"/>
  <c r="AT3741" i="6"/>
  <c r="AS3742" i="6"/>
  <c r="AK3742" i="6"/>
  <c r="AJ3743" i="6"/>
  <c r="AL3742" i="6"/>
  <c r="AV3742" i="6"/>
  <c r="AX3741" i="6"/>
  <c r="AW3741" i="6"/>
  <c r="AO3740" i="6"/>
  <c r="AR3740" i="6" s="1"/>
  <c r="AP3740" i="6"/>
  <c r="AN3741" i="6"/>
  <c r="AQ3740" i="6" l="1"/>
  <c r="FI779" i="7"/>
  <c r="BH84" i="7" s="1"/>
  <c r="FH788" i="7"/>
  <c r="AL3743" i="6"/>
  <c r="AJ3744" i="6"/>
  <c r="AK3743" i="6"/>
  <c r="AS3743" i="6"/>
  <c r="AT3742" i="6"/>
  <c r="BA3744" i="6"/>
  <c r="BB3743" i="6"/>
  <c r="AX3742" i="6"/>
  <c r="AW3742" i="6"/>
  <c r="AV3743" i="6"/>
  <c r="AP3741" i="6"/>
  <c r="AN3742" i="6"/>
  <c r="AO3741" i="6"/>
  <c r="AR3741" i="6" s="1"/>
  <c r="AQ3741" i="6" l="1"/>
  <c r="FI788" i="7"/>
  <c r="AW85" i="7" s="1"/>
  <c r="FH789" i="7"/>
  <c r="BB3744" i="6"/>
  <c r="BA3745" i="6"/>
  <c r="AJ3745" i="6"/>
  <c r="AL3744" i="6"/>
  <c r="AK3744" i="6"/>
  <c r="AT3743" i="6"/>
  <c r="AS3744" i="6"/>
  <c r="AV3744" i="6"/>
  <c r="AX3743" i="6"/>
  <c r="AW3743" i="6"/>
  <c r="AN3743" i="6"/>
  <c r="AP3742" i="6"/>
  <c r="AO3742" i="6"/>
  <c r="AR3742" i="6" s="1"/>
  <c r="AQ3742" i="6" l="1"/>
  <c r="FI789" i="7"/>
  <c r="AX85" i="7" s="1"/>
  <c r="FH790" i="7"/>
  <c r="AT3744" i="6"/>
  <c r="AS3745" i="6"/>
  <c r="BA3746" i="6"/>
  <c r="BB3745" i="6"/>
  <c r="AL3745" i="6"/>
  <c r="AJ3746" i="6"/>
  <c r="AK3745" i="6"/>
  <c r="AX3744" i="6"/>
  <c r="AV3745" i="6"/>
  <c r="AW3744" i="6"/>
  <c r="AN3744" i="6"/>
  <c r="AP3743" i="6"/>
  <c r="AO3743" i="6"/>
  <c r="AR3743" i="6" s="1"/>
  <c r="AQ3743" i="6" l="1"/>
  <c r="FI790" i="7"/>
  <c r="AY85" i="7" s="1"/>
  <c r="FH791" i="7"/>
  <c r="AS3746" i="6"/>
  <c r="AT3745" i="6"/>
  <c r="AL3746" i="6"/>
  <c r="AJ3747" i="6"/>
  <c r="AK3746" i="6"/>
  <c r="BA3747" i="6"/>
  <c r="BB3746" i="6"/>
  <c r="AV3746" i="6"/>
  <c r="AX3745" i="6"/>
  <c r="AW3745" i="6"/>
  <c r="AO3744" i="6"/>
  <c r="AR3744" i="6" s="1"/>
  <c r="AN3745" i="6"/>
  <c r="AP3744" i="6"/>
  <c r="AQ3744" i="6" l="1"/>
  <c r="FI791" i="7"/>
  <c r="AZ85" i="7" s="1"/>
  <c r="FH792" i="7"/>
  <c r="BA3748" i="6"/>
  <c r="BB3747" i="6"/>
  <c r="AJ3748" i="6"/>
  <c r="AK3747" i="6"/>
  <c r="AL3747" i="6"/>
  <c r="AT3746" i="6"/>
  <c r="AS3747" i="6"/>
  <c r="AV3747" i="6"/>
  <c r="AX3746" i="6"/>
  <c r="AW3746" i="6"/>
  <c r="AN3746" i="6"/>
  <c r="AP3745" i="6"/>
  <c r="AO3745" i="6"/>
  <c r="AR3745" i="6" s="1"/>
  <c r="AQ3745" i="6" l="1"/>
  <c r="FI792" i="7"/>
  <c r="BA85" i="7" s="1"/>
  <c r="FH793" i="7"/>
  <c r="AS3748" i="6"/>
  <c r="AT3747" i="6"/>
  <c r="AL3748" i="6"/>
  <c r="AK3748" i="6"/>
  <c r="AJ3749" i="6"/>
  <c r="BB3748" i="6"/>
  <c r="BA3749" i="6"/>
  <c r="AV3748" i="6"/>
  <c r="AX3747" i="6"/>
  <c r="AW3747" i="6"/>
  <c r="AN3747" i="6"/>
  <c r="AP3746" i="6"/>
  <c r="AO3746" i="6"/>
  <c r="AR3746" i="6" s="1"/>
  <c r="AQ3746" i="6" l="1"/>
  <c r="FH794" i="7"/>
  <c r="FI793" i="7"/>
  <c r="BB85" i="7" s="1"/>
  <c r="BA3750" i="6"/>
  <c r="BB3749" i="6"/>
  <c r="AL3749" i="6"/>
  <c r="AJ3750" i="6"/>
  <c r="AK3749" i="6"/>
  <c r="AS3749" i="6"/>
  <c r="AT3748" i="6"/>
  <c r="AX3748" i="6"/>
  <c r="AV3749" i="6"/>
  <c r="AW3748" i="6"/>
  <c r="AN3748" i="6"/>
  <c r="AP3747" i="6"/>
  <c r="AO3747" i="6"/>
  <c r="AR3747" i="6" s="1"/>
  <c r="AQ3747" i="6" l="1"/>
  <c r="FI794" i="7"/>
  <c r="BC85" i="7" s="1"/>
  <c r="FH795" i="7"/>
  <c r="AS3750" i="6"/>
  <c r="AT3749" i="6"/>
  <c r="AJ3751" i="6"/>
  <c r="AK3750" i="6"/>
  <c r="AL3750" i="6"/>
  <c r="BB3750" i="6"/>
  <c r="BA3751" i="6"/>
  <c r="AV3750" i="6"/>
  <c r="AX3749" i="6"/>
  <c r="AW3749" i="6"/>
  <c r="AO3748" i="6"/>
  <c r="AR3748" i="6" s="1"/>
  <c r="AN3749" i="6"/>
  <c r="AP3748" i="6"/>
  <c r="AQ3748" i="6" l="1"/>
  <c r="FI795" i="7"/>
  <c r="BD85" i="7" s="1"/>
  <c r="FH796" i="7"/>
  <c r="AL3751" i="6"/>
  <c r="AK3751" i="6"/>
  <c r="AJ3752" i="6"/>
  <c r="BA3752" i="6"/>
  <c r="BB3751" i="6"/>
  <c r="AT3750" i="6"/>
  <c r="AS3751" i="6"/>
  <c r="AV3751" i="6"/>
  <c r="AX3750" i="6"/>
  <c r="AW3750" i="6"/>
  <c r="AN3750" i="6"/>
  <c r="AP3749" i="6"/>
  <c r="AO3749" i="6"/>
  <c r="AR3749" i="6" s="1"/>
  <c r="AQ3749" i="6" l="1"/>
  <c r="FI796" i="7"/>
  <c r="BE85" i="7" s="1"/>
  <c r="FH797" i="7"/>
  <c r="AS3752" i="6"/>
  <c r="AT3751" i="6"/>
  <c r="BB3752" i="6"/>
  <c r="BA3753" i="6"/>
  <c r="AL3752" i="6"/>
  <c r="AK3752" i="6"/>
  <c r="AJ3753" i="6"/>
  <c r="AV3752" i="6"/>
  <c r="AX3751" i="6"/>
  <c r="AW3751" i="6"/>
  <c r="AN3751" i="6"/>
  <c r="AP3750" i="6"/>
  <c r="AO3750" i="6"/>
  <c r="AR3750" i="6" s="1"/>
  <c r="AQ3750" i="6" l="1"/>
  <c r="FI797" i="7"/>
  <c r="BF85" i="7" s="1"/>
  <c r="BG85" i="7" s="1"/>
  <c r="FH798" i="7"/>
  <c r="AJ3754" i="6"/>
  <c r="AL3753" i="6"/>
  <c r="AK3753" i="6"/>
  <c r="BA3754" i="6"/>
  <c r="BB3753" i="6"/>
  <c r="AS3753" i="6"/>
  <c r="AT3752" i="6"/>
  <c r="AX3752" i="6"/>
  <c r="AV3753" i="6"/>
  <c r="AW3752" i="6"/>
  <c r="AN3752" i="6"/>
  <c r="AP3751" i="6"/>
  <c r="AO3751" i="6"/>
  <c r="AR3751" i="6" s="1"/>
  <c r="AQ3751" i="6" l="1"/>
  <c r="FG2" i="7"/>
  <c r="FI798" i="7"/>
  <c r="AT3753" i="6"/>
  <c r="AS3754" i="6"/>
  <c r="BA3755" i="6"/>
  <c r="BB3754" i="6"/>
  <c r="AJ3755" i="6"/>
  <c r="AK3754" i="6"/>
  <c r="AL3754" i="6"/>
  <c r="AV3754" i="6"/>
  <c r="AX3753" i="6"/>
  <c r="AW3753" i="6"/>
  <c r="AO3752" i="6"/>
  <c r="AR3752" i="6" s="1"/>
  <c r="AN3753" i="6"/>
  <c r="AP3752" i="6"/>
  <c r="AQ3752" i="6" l="1"/>
  <c r="AS3755" i="6"/>
  <c r="AT3754" i="6"/>
  <c r="AK3755" i="6"/>
  <c r="AJ3756" i="6"/>
  <c r="AL3755" i="6"/>
  <c r="BB3755" i="6"/>
  <c r="BA3756" i="6"/>
  <c r="AV3755" i="6"/>
  <c r="AX3754" i="6"/>
  <c r="AW3754" i="6"/>
  <c r="AN3754" i="6"/>
  <c r="AP3753" i="6"/>
  <c r="AO3753" i="6"/>
  <c r="AR3753" i="6" s="1"/>
  <c r="AQ3753" i="6" l="1"/>
  <c r="BA3757" i="6"/>
  <c r="BB3756" i="6"/>
  <c r="AL3756" i="6"/>
  <c r="AK3756" i="6"/>
  <c r="AJ3757" i="6"/>
  <c r="AS3756" i="6"/>
  <c r="AT3755" i="6"/>
  <c r="AV3756" i="6"/>
  <c r="AX3755" i="6"/>
  <c r="AW3755" i="6"/>
  <c r="AN3755" i="6"/>
  <c r="AP3754" i="6"/>
  <c r="AO3754" i="6"/>
  <c r="AR3754" i="6" s="1"/>
  <c r="AQ3754" i="6" l="1"/>
  <c r="AJ3758" i="6"/>
  <c r="AL3757" i="6"/>
  <c r="AK3757" i="6"/>
  <c r="AT3756" i="6"/>
  <c r="AS3757" i="6"/>
  <c r="BA3758" i="6"/>
  <c r="BB3757" i="6"/>
  <c r="AX3756" i="6"/>
  <c r="AV3757" i="6"/>
  <c r="AW3756" i="6"/>
  <c r="AN3756" i="6"/>
  <c r="AP3755" i="6"/>
  <c r="AO3755" i="6"/>
  <c r="AR3755" i="6" s="1"/>
  <c r="AQ3755" i="6" l="1"/>
  <c r="AS3758" i="6"/>
  <c r="AT3757" i="6"/>
  <c r="BA3759" i="6"/>
  <c r="BB3758" i="6"/>
  <c r="AJ3759" i="6"/>
  <c r="AK3758" i="6"/>
  <c r="AL3758" i="6"/>
  <c r="AV3758" i="6"/>
  <c r="AX3757" i="6"/>
  <c r="AW3757" i="6"/>
  <c r="AO3756" i="6"/>
  <c r="AR3756" i="6" s="1"/>
  <c r="AP3756" i="6"/>
  <c r="AN3757" i="6"/>
  <c r="AQ3756" i="6" l="1"/>
  <c r="AJ3760" i="6"/>
  <c r="AL3759" i="6"/>
  <c r="AK3759" i="6"/>
  <c r="BA3760" i="6"/>
  <c r="BB3759" i="6"/>
  <c r="AS3759" i="6"/>
  <c r="AT3758" i="6"/>
  <c r="AV3759" i="6"/>
  <c r="AX3758" i="6"/>
  <c r="AW3758" i="6"/>
  <c r="AN3758" i="6"/>
  <c r="AP3757" i="6"/>
  <c r="AO3757" i="6"/>
  <c r="AR3757" i="6" s="1"/>
  <c r="AQ3757" i="6" l="1"/>
  <c r="BB3760" i="6"/>
  <c r="BA3761" i="6"/>
  <c r="AS3760" i="6"/>
  <c r="AT3759" i="6"/>
  <c r="AJ3761" i="6"/>
  <c r="AL3760" i="6"/>
  <c r="AK3760" i="6"/>
  <c r="AV3760" i="6"/>
  <c r="AX3759" i="6"/>
  <c r="AW3759" i="6"/>
  <c r="AN3759" i="6"/>
  <c r="AP3758" i="6"/>
  <c r="AO3758" i="6"/>
  <c r="AR3758" i="6" s="1"/>
  <c r="AQ3758" i="6" l="1"/>
  <c r="AK3761" i="6"/>
  <c r="AJ3762" i="6"/>
  <c r="AL3761" i="6"/>
  <c r="BA3762" i="6"/>
  <c r="BB3761" i="6"/>
  <c r="AS3761" i="6"/>
  <c r="AT3760" i="6"/>
  <c r="AX3760" i="6"/>
  <c r="AV3761" i="6"/>
  <c r="AW3760" i="6"/>
  <c r="AN3760" i="6"/>
  <c r="AP3759" i="6"/>
  <c r="AO3759" i="6"/>
  <c r="AR3759" i="6" s="1"/>
  <c r="AQ3759" i="6" l="1"/>
  <c r="AL3762" i="6"/>
  <c r="AK3762" i="6"/>
  <c r="AJ3763" i="6"/>
  <c r="AT3761" i="6"/>
  <c r="AS3762" i="6"/>
  <c r="BA3763" i="6"/>
  <c r="BB3762" i="6"/>
  <c r="AV3762" i="6"/>
  <c r="AX3761" i="6"/>
  <c r="AW3761" i="6"/>
  <c r="AP3760" i="6"/>
  <c r="AO3760" i="6"/>
  <c r="AR3760" i="6" s="1"/>
  <c r="AN3761" i="6"/>
  <c r="AQ3760" i="6" l="1"/>
  <c r="AT3762" i="6"/>
  <c r="AS3763" i="6"/>
  <c r="BB3763" i="6"/>
  <c r="BA3764" i="6"/>
  <c r="AJ3764" i="6"/>
  <c r="AK3763" i="6"/>
  <c r="AL3763" i="6"/>
  <c r="AV3763" i="6"/>
  <c r="AX3762" i="6"/>
  <c r="AW3762" i="6"/>
  <c r="AN3762" i="6"/>
  <c r="AP3761" i="6"/>
  <c r="AO3761" i="6"/>
  <c r="AR3761" i="6" s="1"/>
  <c r="AQ3761" i="6" l="1"/>
  <c r="AJ3765" i="6"/>
  <c r="AL3764" i="6"/>
  <c r="AK3764" i="6"/>
  <c r="AS3764" i="6"/>
  <c r="AT3763" i="6"/>
  <c r="BB3764" i="6"/>
  <c r="BA3765" i="6"/>
  <c r="AV3764" i="6"/>
  <c r="AX3763" i="6"/>
  <c r="AW3763" i="6"/>
  <c r="AN3763" i="6"/>
  <c r="AP3762" i="6"/>
  <c r="AO3762" i="6"/>
  <c r="AR3762" i="6" s="1"/>
  <c r="AQ3762" i="6" l="1"/>
  <c r="BA3766" i="6"/>
  <c r="BB3765" i="6"/>
  <c r="AS3765" i="6"/>
  <c r="AT3764" i="6"/>
  <c r="AJ3766" i="6"/>
  <c r="AL3765" i="6"/>
  <c r="AK3765" i="6"/>
  <c r="AX3764" i="6"/>
  <c r="AV3765" i="6"/>
  <c r="AW3764" i="6"/>
  <c r="AN3764" i="6"/>
  <c r="AP3763" i="6"/>
  <c r="AO3763" i="6"/>
  <c r="AR3763" i="6" s="1"/>
  <c r="AQ3763" i="6" l="1"/>
  <c r="AS3766" i="6"/>
  <c r="AT3765" i="6"/>
  <c r="AJ3767" i="6"/>
  <c r="AK3766" i="6"/>
  <c r="AL3766" i="6"/>
  <c r="BA3767" i="6"/>
  <c r="BB3766" i="6"/>
  <c r="AV3766" i="6"/>
  <c r="AX3765" i="6"/>
  <c r="AW3765" i="6"/>
  <c r="AP3764" i="6"/>
  <c r="AO3764" i="6"/>
  <c r="AR3764" i="6" s="1"/>
  <c r="AN3765" i="6"/>
  <c r="AQ3764" i="6" l="1"/>
  <c r="BA3768" i="6"/>
  <c r="BB3767" i="6"/>
  <c r="AJ3768" i="6"/>
  <c r="AK3767" i="6"/>
  <c r="AL3767" i="6"/>
  <c r="AS3767" i="6"/>
  <c r="AT3766" i="6"/>
  <c r="AV3767" i="6"/>
  <c r="AX3766" i="6"/>
  <c r="AW3766" i="6"/>
  <c r="AN3766" i="6"/>
  <c r="AP3765" i="6"/>
  <c r="AO3765" i="6"/>
  <c r="AR3765" i="6" s="1"/>
  <c r="AQ3765" i="6" l="1"/>
  <c r="AT3767" i="6"/>
  <c r="AS3768" i="6"/>
  <c r="AL3768" i="6"/>
  <c r="AJ3769" i="6"/>
  <c r="AK3768" i="6"/>
  <c r="BB3768" i="6"/>
  <c r="BA3769" i="6"/>
  <c r="AV3768" i="6"/>
  <c r="AX3767" i="6"/>
  <c r="AW3767" i="6"/>
  <c r="AN3767" i="6"/>
  <c r="AP3766" i="6"/>
  <c r="AO3766" i="6"/>
  <c r="AR3766" i="6" s="1"/>
  <c r="AQ3766" i="6" l="1"/>
  <c r="BA3770" i="6"/>
  <c r="BB3769" i="6"/>
  <c r="AJ3770" i="6"/>
  <c r="AL3769" i="6"/>
  <c r="AK3769" i="6"/>
  <c r="AS3769" i="6"/>
  <c r="AT3768" i="6"/>
  <c r="AX3768" i="6"/>
  <c r="AW3768" i="6"/>
  <c r="AV3769" i="6"/>
  <c r="AN3768" i="6"/>
  <c r="AP3767" i="6"/>
  <c r="AO3767" i="6"/>
  <c r="AR3767" i="6" s="1"/>
  <c r="AQ3767" i="6" l="1"/>
  <c r="AT3769" i="6"/>
  <c r="AS3770" i="6"/>
  <c r="AK3770" i="6"/>
  <c r="AJ3771" i="6"/>
  <c r="AL3770" i="6"/>
  <c r="BA3771" i="6"/>
  <c r="BB3770" i="6"/>
  <c r="AV3770" i="6"/>
  <c r="AX3769" i="6"/>
  <c r="AW3769" i="6"/>
  <c r="AP3768" i="6"/>
  <c r="AO3768" i="6"/>
  <c r="AR3768" i="6" s="1"/>
  <c r="AN3769" i="6"/>
  <c r="AQ3768" i="6" l="1"/>
  <c r="BA3772" i="6"/>
  <c r="BB3771" i="6"/>
  <c r="AJ3772" i="6"/>
  <c r="AL3771" i="6"/>
  <c r="AK3771" i="6"/>
  <c r="AT3770" i="6"/>
  <c r="AS3771" i="6"/>
  <c r="AV3771" i="6"/>
  <c r="AX3770" i="6"/>
  <c r="AW3770" i="6"/>
  <c r="AN3770" i="6"/>
  <c r="AP3769" i="6"/>
  <c r="AO3769" i="6"/>
  <c r="AR3769" i="6" s="1"/>
  <c r="AQ3769" i="6" l="1"/>
  <c r="AS3772" i="6"/>
  <c r="AT3771" i="6"/>
  <c r="AK3772" i="6"/>
  <c r="AL3772" i="6"/>
  <c r="AJ3773" i="6"/>
  <c r="BA3773" i="6"/>
  <c r="BB3772" i="6"/>
  <c r="AV3772" i="6"/>
  <c r="AX3771" i="6"/>
  <c r="AW3771" i="6"/>
  <c r="AN3771" i="6"/>
  <c r="AP3770" i="6"/>
  <c r="AO3770" i="6"/>
  <c r="AR3770" i="6" s="1"/>
  <c r="AQ3770" i="6" l="1"/>
  <c r="BA3774" i="6"/>
  <c r="BB3773" i="6"/>
  <c r="AJ3774" i="6"/>
  <c r="AK3773" i="6"/>
  <c r="AL3773" i="6"/>
  <c r="AS3773" i="6"/>
  <c r="AT3772" i="6"/>
  <c r="AX3772" i="6"/>
  <c r="AW3772" i="6"/>
  <c r="AV3773" i="6"/>
  <c r="AN3772" i="6"/>
  <c r="AP3771" i="6"/>
  <c r="AO3771" i="6"/>
  <c r="AR3771" i="6" s="1"/>
  <c r="AQ3771" i="6" l="1"/>
  <c r="AS3774" i="6"/>
  <c r="AT3773" i="6"/>
  <c r="AK3774" i="6"/>
  <c r="AJ3775" i="6"/>
  <c r="AL3774" i="6"/>
  <c r="BB3774" i="6"/>
  <c r="BA3775" i="6"/>
  <c r="AV3774" i="6"/>
  <c r="AX3773" i="6"/>
  <c r="AW3773" i="6"/>
  <c r="AP3772" i="6"/>
  <c r="AO3772" i="6"/>
  <c r="AR3772" i="6" s="1"/>
  <c r="AN3773" i="6"/>
  <c r="AQ3772" i="6" l="1"/>
  <c r="BA3776" i="6"/>
  <c r="BB3775" i="6"/>
  <c r="AK3775" i="6"/>
  <c r="AJ3776" i="6"/>
  <c r="AL3775" i="6"/>
  <c r="AT3774" i="6"/>
  <c r="AS3775" i="6"/>
  <c r="AV3775" i="6"/>
  <c r="AX3774" i="6"/>
  <c r="AW3774" i="6"/>
  <c r="AN3774" i="6"/>
  <c r="AP3773" i="6"/>
  <c r="AO3773" i="6"/>
  <c r="AR3773" i="6" s="1"/>
  <c r="AQ3773" i="6" l="1"/>
  <c r="AS3776" i="6"/>
  <c r="AT3775" i="6"/>
  <c r="AL3776" i="6"/>
  <c r="AJ3777" i="6"/>
  <c r="AK3776" i="6"/>
  <c r="BA3777" i="6"/>
  <c r="BB3776" i="6"/>
  <c r="AV3776" i="6"/>
  <c r="AX3775" i="6"/>
  <c r="AW3775" i="6"/>
  <c r="AN3775" i="6"/>
  <c r="AP3774" i="6"/>
  <c r="AO3774" i="6"/>
  <c r="AR3774" i="6" s="1"/>
  <c r="AQ3774" i="6" l="1"/>
  <c r="BA3778" i="6"/>
  <c r="BB3777" i="6"/>
  <c r="AJ3778" i="6"/>
  <c r="AK3777" i="6"/>
  <c r="AL3777" i="6"/>
  <c r="AS3777" i="6"/>
  <c r="AT3776" i="6"/>
  <c r="AX3776" i="6"/>
  <c r="AW3776" i="6"/>
  <c r="AV3777" i="6"/>
  <c r="AN3776" i="6"/>
  <c r="AP3775" i="6"/>
  <c r="AO3775" i="6"/>
  <c r="AR3775" i="6" s="1"/>
  <c r="AQ3775" i="6" l="1"/>
  <c r="AT3777" i="6"/>
  <c r="AS3778" i="6"/>
  <c r="AL3778" i="6"/>
  <c r="AK3778" i="6"/>
  <c r="AJ3779" i="6"/>
  <c r="BA3779" i="6"/>
  <c r="BB3778" i="6"/>
  <c r="AV3778" i="6"/>
  <c r="AX3777" i="6"/>
  <c r="AW3777" i="6"/>
  <c r="AP3776" i="6"/>
  <c r="AO3776" i="6"/>
  <c r="AR3776" i="6" s="1"/>
  <c r="AN3777" i="6"/>
  <c r="AQ3776" i="6" l="1"/>
  <c r="BA3780" i="6"/>
  <c r="BB3779" i="6"/>
  <c r="AT3778" i="6"/>
  <c r="AS3779" i="6"/>
  <c r="AJ3780" i="6"/>
  <c r="AK3779" i="6"/>
  <c r="AL3779" i="6"/>
  <c r="AV3779" i="6"/>
  <c r="AX3778" i="6"/>
  <c r="AW3778" i="6"/>
  <c r="AN3778" i="6"/>
  <c r="AP3777" i="6"/>
  <c r="AO3777" i="6"/>
  <c r="AR3777" i="6" s="1"/>
  <c r="AQ3777" i="6" l="1"/>
  <c r="AL3780" i="6"/>
  <c r="AK3780" i="6"/>
  <c r="AJ3781" i="6"/>
  <c r="AS3780" i="6"/>
  <c r="AT3779" i="6"/>
  <c r="BB3780" i="6"/>
  <c r="BA3781" i="6"/>
  <c r="AV3780" i="6"/>
  <c r="AX3779" i="6"/>
  <c r="AW3779" i="6"/>
  <c r="AN3779" i="6"/>
  <c r="AP3778" i="6"/>
  <c r="AO3778" i="6"/>
  <c r="AR3778" i="6" s="1"/>
  <c r="AQ3778" i="6" l="1"/>
  <c r="BB3781" i="6"/>
  <c r="BA3782" i="6"/>
  <c r="AT3780" i="6"/>
  <c r="AS3781" i="6"/>
  <c r="AJ3782" i="6"/>
  <c r="AL3781" i="6"/>
  <c r="AK3781" i="6"/>
  <c r="AX3780" i="6"/>
  <c r="AW3780" i="6"/>
  <c r="AV3781" i="6"/>
  <c r="AN3780" i="6"/>
  <c r="AP3779" i="6"/>
  <c r="AO3779" i="6"/>
  <c r="AR3779" i="6" s="1"/>
  <c r="AQ3779" i="6" l="1"/>
  <c r="AJ3783" i="6"/>
  <c r="AL3782" i="6"/>
  <c r="AK3782" i="6"/>
  <c r="BA3783" i="6"/>
  <c r="BB3782" i="6"/>
  <c r="AS3782" i="6"/>
  <c r="AT3781" i="6"/>
  <c r="AV3782" i="6"/>
  <c r="AX3781" i="6"/>
  <c r="AW3781" i="6"/>
  <c r="AP3780" i="6"/>
  <c r="AO3780" i="6"/>
  <c r="AR3780" i="6" s="1"/>
  <c r="AN3781" i="6"/>
  <c r="AQ3780" i="6" l="1"/>
  <c r="AT3782" i="6"/>
  <c r="AS3783" i="6"/>
  <c r="BA3784" i="6"/>
  <c r="BB3783" i="6"/>
  <c r="AK3783" i="6"/>
  <c r="AJ3784" i="6"/>
  <c r="AL3783" i="6"/>
  <c r="AV3783" i="6"/>
  <c r="AX3782" i="6"/>
  <c r="AW3782" i="6"/>
  <c r="AN3782" i="6"/>
  <c r="AP3781" i="6"/>
  <c r="AO3781" i="6"/>
  <c r="AR3781" i="6" s="1"/>
  <c r="AQ3781" i="6" l="1"/>
  <c r="AT3783" i="6"/>
  <c r="AS3784" i="6"/>
  <c r="AL3784" i="6"/>
  <c r="AK3784" i="6"/>
  <c r="AJ3785" i="6"/>
  <c r="BA3785" i="6"/>
  <c r="BB3784" i="6"/>
  <c r="AV3784" i="6"/>
  <c r="AX3783" i="6"/>
  <c r="AW3783" i="6"/>
  <c r="AN3783" i="6"/>
  <c r="AP3782" i="6"/>
  <c r="AO3782" i="6"/>
  <c r="AR3782" i="6" s="1"/>
  <c r="AQ3782" i="6" l="1"/>
  <c r="BA3786" i="6"/>
  <c r="BB3785" i="6"/>
  <c r="AT3784" i="6"/>
  <c r="AS3785" i="6"/>
  <c r="AJ3786" i="6"/>
  <c r="AK3785" i="6"/>
  <c r="AL3785" i="6"/>
  <c r="AX3784" i="6"/>
  <c r="AW3784" i="6"/>
  <c r="AV3785" i="6"/>
  <c r="AN3784" i="6"/>
  <c r="AP3783" i="6"/>
  <c r="AO3783" i="6"/>
  <c r="AR3783" i="6" s="1"/>
  <c r="AQ3783" i="6" l="1"/>
  <c r="AJ3787" i="6"/>
  <c r="AL3786" i="6"/>
  <c r="AK3786" i="6"/>
  <c r="AS3786" i="6"/>
  <c r="AT3785" i="6"/>
  <c r="BB3786" i="6"/>
  <c r="BA3787" i="6"/>
  <c r="AV3786" i="6"/>
  <c r="AX3785" i="6"/>
  <c r="AW3785" i="6"/>
  <c r="AP3784" i="6"/>
  <c r="AO3784" i="6"/>
  <c r="AR3784" i="6" s="1"/>
  <c r="AN3785" i="6"/>
  <c r="AQ3784" i="6" l="1"/>
  <c r="AT3786" i="6"/>
  <c r="AS3787" i="6"/>
  <c r="BA3788" i="6"/>
  <c r="BB3787" i="6"/>
  <c r="AJ3788" i="6"/>
  <c r="AL3787" i="6"/>
  <c r="AK3787" i="6"/>
  <c r="AV3787" i="6"/>
  <c r="AX3786" i="6"/>
  <c r="AW3786" i="6"/>
  <c r="AN3786" i="6"/>
  <c r="AP3785" i="6"/>
  <c r="AO3785" i="6"/>
  <c r="AR3785" i="6" s="1"/>
  <c r="AQ3785" i="6" l="1"/>
  <c r="AJ3789" i="6"/>
  <c r="AL3788" i="6"/>
  <c r="AK3788" i="6"/>
  <c r="AS3788" i="6"/>
  <c r="AT3787" i="6"/>
  <c r="BA3789" i="6"/>
  <c r="BB3788" i="6"/>
  <c r="AV3788" i="6"/>
  <c r="AX3787" i="6"/>
  <c r="AW3787" i="6"/>
  <c r="AN3787" i="6"/>
  <c r="AP3786" i="6"/>
  <c r="AO3786" i="6"/>
  <c r="AR3786" i="6" s="1"/>
  <c r="AQ3786" i="6" l="1"/>
  <c r="BA3790" i="6"/>
  <c r="BB3789" i="6"/>
  <c r="AS3789" i="6"/>
  <c r="AT3788" i="6"/>
  <c r="AJ3790" i="6"/>
  <c r="AL3789" i="6"/>
  <c r="AK3789" i="6"/>
  <c r="AX3788" i="6"/>
  <c r="AW3788" i="6"/>
  <c r="AV3789" i="6"/>
  <c r="AN3788" i="6"/>
  <c r="AP3787" i="6"/>
  <c r="AO3787" i="6"/>
  <c r="AR3787" i="6" s="1"/>
  <c r="AQ3787" i="6" l="1"/>
  <c r="AJ3791" i="6"/>
  <c r="AK3790" i="6"/>
  <c r="AL3790" i="6"/>
  <c r="AT3789" i="6"/>
  <c r="AS3790" i="6"/>
  <c r="BA3791" i="6"/>
  <c r="BB3790" i="6"/>
  <c r="AV3790" i="6"/>
  <c r="AX3789" i="6"/>
  <c r="AW3789" i="6"/>
  <c r="AP3788" i="6"/>
  <c r="AO3788" i="6"/>
  <c r="AR3788" i="6" s="1"/>
  <c r="AN3789" i="6"/>
  <c r="AQ3788" i="6" l="1"/>
  <c r="BA3792" i="6"/>
  <c r="BB3791" i="6"/>
  <c r="AS3791" i="6"/>
  <c r="AT3790" i="6"/>
  <c r="AJ3792" i="6"/>
  <c r="AL3791" i="6"/>
  <c r="AK3791" i="6"/>
  <c r="AV3791" i="6"/>
  <c r="AX3790" i="6"/>
  <c r="AW3790" i="6"/>
  <c r="AN3790" i="6"/>
  <c r="AP3789" i="6"/>
  <c r="AO3789" i="6"/>
  <c r="AR3789" i="6" s="1"/>
  <c r="AQ3789" i="6" l="1"/>
  <c r="AK3792" i="6"/>
  <c r="AL3792" i="6"/>
  <c r="AJ3793" i="6"/>
  <c r="AS3792" i="6"/>
  <c r="AT3791" i="6"/>
  <c r="BA3793" i="6"/>
  <c r="BB3792" i="6"/>
  <c r="AV3792" i="6"/>
  <c r="AX3791" i="6"/>
  <c r="AW3791" i="6"/>
  <c r="AN3791" i="6"/>
  <c r="AP3790" i="6"/>
  <c r="AO3790" i="6"/>
  <c r="AR3790" i="6" s="1"/>
  <c r="AQ3790" i="6" l="1"/>
  <c r="BB3793" i="6"/>
  <c r="BA3794" i="6"/>
  <c r="AT3792" i="6"/>
  <c r="AS3793" i="6"/>
  <c r="AJ3794" i="6"/>
  <c r="AL3793" i="6"/>
  <c r="AK3793" i="6"/>
  <c r="AX3792" i="6"/>
  <c r="AW3792" i="6"/>
  <c r="AV3793" i="6"/>
  <c r="AN3792" i="6"/>
  <c r="AP3791" i="6"/>
  <c r="AO3791" i="6"/>
  <c r="AR3791" i="6" s="1"/>
  <c r="AQ3791" i="6" l="1"/>
  <c r="AJ3795" i="6"/>
  <c r="AL3794" i="6"/>
  <c r="AK3794" i="6"/>
  <c r="BA3795" i="6"/>
  <c r="BB3794" i="6"/>
  <c r="AT3793" i="6"/>
  <c r="AS3794" i="6"/>
  <c r="AV3794" i="6"/>
  <c r="AX3793" i="6"/>
  <c r="AW3793" i="6"/>
  <c r="AP3792" i="6"/>
  <c r="AO3792" i="6"/>
  <c r="AR3792" i="6" s="1"/>
  <c r="AN3793" i="6"/>
  <c r="AQ3792" i="6" l="1"/>
  <c r="AS3795" i="6"/>
  <c r="AT3794" i="6"/>
  <c r="BA3796" i="6"/>
  <c r="BB3795" i="6"/>
  <c r="AJ3796" i="6"/>
  <c r="AL3795" i="6"/>
  <c r="AK3795" i="6"/>
  <c r="AV3795" i="6"/>
  <c r="AX3794" i="6"/>
  <c r="AW3794" i="6"/>
  <c r="AN3794" i="6"/>
  <c r="AP3793" i="6"/>
  <c r="AO3793" i="6"/>
  <c r="AR3793" i="6" s="1"/>
  <c r="AQ3793" i="6" l="1"/>
  <c r="AL3796" i="6"/>
  <c r="AK3796" i="6"/>
  <c r="AJ3797" i="6"/>
  <c r="BB3796" i="6"/>
  <c r="BA3797" i="6"/>
  <c r="AS3796" i="6"/>
  <c r="AT3795" i="6"/>
  <c r="AV3796" i="6"/>
  <c r="AX3795" i="6"/>
  <c r="AW3795" i="6"/>
  <c r="AN3795" i="6"/>
  <c r="AP3794" i="6"/>
  <c r="AO3794" i="6"/>
  <c r="AR3794" i="6" s="1"/>
  <c r="AQ3794" i="6" l="1"/>
  <c r="AS3797" i="6"/>
  <c r="AT3796" i="6"/>
  <c r="BA3798" i="6"/>
  <c r="BB3797" i="6"/>
  <c r="AL3797" i="6"/>
  <c r="AK3797" i="6"/>
  <c r="AJ3798" i="6"/>
  <c r="AX3796" i="6"/>
  <c r="AW3796" i="6"/>
  <c r="AV3797" i="6"/>
  <c r="AN3796" i="6"/>
  <c r="AP3795" i="6"/>
  <c r="AO3795" i="6"/>
  <c r="AR3795" i="6" s="1"/>
  <c r="AQ3795" i="6" l="1"/>
  <c r="AK3798" i="6"/>
  <c r="AJ3799" i="6"/>
  <c r="AL3798" i="6"/>
  <c r="BA3799" i="6"/>
  <c r="BB3798" i="6"/>
  <c r="AS3798" i="6"/>
  <c r="AT3797" i="6"/>
  <c r="AV3798" i="6"/>
  <c r="AX3797" i="6"/>
  <c r="AW3797" i="6"/>
  <c r="AP3796" i="6"/>
  <c r="AO3796" i="6"/>
  <c r="AR3796" i="6" s="1"/>
  <c r="AN3797" i="6"/>
  <c r="AQ3796" i="6" l="1"/>
  <c r="AT3798" i="6"/>
  <c r="AS3799" i="6"/>
  <c r="AL3799" i="6"/>
  <c r="AK3799" i="6"/>
  <c r="AJ3800" i="6"/>
  <c r="BA3800" i="6"/>
  <c r="BB3799" i="6"/>
  <c r="AV3799" i="6"/>
  <c r="AX3798" i="6"/>
  <c r="AW3798" i="6"/>
  <c r="AN3798" i="6"/>
  <c r="AP3797" i="6"/>
  <c r="AO3797" i="6"/>
  <c r="AR3797" i="6" s="1"/>
  <c r="AQ3797" i="6" l="1"/>
  <c r="BB3800" i="6"/>
  <c r="BA3801" i="6"/>
  <c r="AK3800" i="6"/>
  <c r="AL3800" i="6"/>
  <c r="AJ3801" i="6"/>
  <c r="AT3799" i="6"/>
  <c r="AS3800" i="6"/>
  <c r="AV3800" i="6"/>
  <c r="AX3799" i="6"/>
  <c r="AW3799" i="6"/>
  <c r="AN3799" i="6"/>
  <c r="AP3798" i="6"/>
  <c r="AO3798" i="6"/>
  <c r="AR3798" i="6" s="1"/>
  <c r="AQ3798" i="6" l="1"/>
  <c r="AJ3802" i="6"/>
  <c r="AL3801" i="6"/>
  <c r="AK3801" i="6"/>
  <c r="BA3802" i="6"/>
  <c r="BB3801" i="6"/>
  <c r="AS3801" i="6"/>
  <c r="AT3800" i="6"/>
  <c r="AX3800" i="6"/>
  <c r="AW3800" i="6"/>
  <c r="AV3801" i="6"/>
  <c r="AN3800" i="6"/>
  <c r="AP3799" i="6"/>
  <c r="AO3799" i="6"/>
  <c r="AR3799" i="6" s="1"/>
  <c r="AQ3799" i="6" l="1"/>
  <c r="AS3802" i="6"/>
  <c r="AT3801" i="6"/>
  <c r="BA3803" i="6"/>
  <c r="BB3802" i="6"/>
  <c r="AL3802" i="6"/>
  <c r="AK3802" i="6"/>
  <c r="AJ3803" i="6"/>
  <c r="AV3802" i="6"/>
  <c r="AX3801" i="6"/>
  <c r="AW3801" i="6"/>
  <c r="AP3800" i="6"/>
  <c r="AO3800" i="6"/>
  <c r="AR3800" i="6" s="1"/>
  <c r="AN3801" i="6"/>
  <c r="AQ3800" i="6" l="1"/>
  <c r="AJ3804" i="6"/>
  <c r="AL3803" i="6"/>
  <c r="AK3803" i="6"/>
  <c r="BA3804" i="6"/>
  <c r="BB3803" i="6"/>
  <c r="AT3802" i="6"/>
  <c r="AS3803" i="6"/>
  <c r="AV3803" i="6"/>
  <c r="AX3802" i="6"/>
  <c r="AW3802" i="6"/>
  <c r="AN3802" i="6"/>
  <c r="AP3801" i="6"/>
  <c r="AO3801" i="6"/>
  <c r="AR3801" i="6" s="1"/>
  <c r="AQ3801" i="6" l="1"/>
  <c r="AS3804" i="6"/>
  <c r="AT3803" i="6"/>
  <c r="BB3804" i="6"/>
  <c r="BA3805" i="6"/>
  <c r="AL3804" i="6"/>
  <c r="AK3804" i="6"/>
  <c r="AJ3805" i="6"/>
  <c r="AV3804" i="6"/>
  <c r="AX3803" i="6"/>
  <c r="AW3803" i="6"/>
  <c r="AN3803" i="6"/>
  <c r="AP3802" i="6"/>
  <c r="AO3802" i="6"/>
  <c r="AR3802" i="6" s="1"/>
  <c r="AQ3802" i="6" l="1"/>
  <c r="AJ3806" i="6"/>
  <c r="AK3805" i="6"/>
  <c r="AL3805" i="6"/>
  <c r="BB3805" i="6"/>
  <c r="BA3806" i="6"/>
  <c r="AT3804" i="6"/>
  <c r="AS3805" i="6"/>
  <c r="AX3804" i="6"/>
  <c r="AW3804" i="6"/>
  <c r="AV3805" i="6"/>
  <c r="AN3804" i="6"/>
  <c r="AP3803" i="6"/>
  <c r="AO3803" i="6"/>
  <c r="AR3803" i="6" s="1"/>
  <c r="AQ3803" i="6" l="1"/>
  <c r="AS3806" i="6"/>
  <c r="AT3805" i="6"/>
  <c r="BA3807" i="6"/>
  <c r="BB3806" i="6"/>
  <c r="AL3806" i="6"/>
  <c r="AJ3807" i="6"/>
  <c r="AK3806" i="6"/>
  <c r="AV3806" i="6"/>
  <c r="AX3805" i="6"/>
  <c r="AW3805" i="6"/>
  <c r="AP3804" i="6"/>
  <c r="AO3804" i="6"/>
  <c r="AR3804" i="6" s="1"/>
  <c r="AN3805" i="6"/>
  <c r="AQ3804" i="6" l="1"/>
  <c r="AK3807" i="6"/>
  <c r="AJ3808" i="6"/>
  <c r="AL3807" i="6"/>
  <c r="BA3808" i="6"/>
  <c r="BB3807" i="6"/>
  <c r="AT3806" i="6"/>
  <c r="AS3807" i="6"/>
  <c r="AV3807" i="6"/>
  <c r="AX3806" i="6"/>
  <c r="AW3806" i="6"/>
  <c r="AN3806" i="6"/>
  <c r="AP3805" i="6"/>
  <c r="AO3805" i="6"/>
  <c r="AR3805" i="6" s="1"/>
  <c r="AQ3805" i="6" l="1"/>
  <c r="AS3808" i="6"/>
  <c r="AT3807" i="6"/>
  <c r="AL3808" i="6"/>
  <c r="AJ3809" i="6"/>
  <c r="AK3808" i="6"/>
  <c r="BB3808" i="6"/>
  <c r="BA3809" i="6"/>
  <c r="AV3808" i="6"/>
  <c r="AX3807" i="6"/>
  <c r="AW3807" i="6"/>
  <c r="AN3807" i="6"/>
  <c r="AP3806" i="6"/>
  <c r="AO3806" i="6"/>
  <c r="AR3806" i="6" s="1"/>
  <c r="AQ3806" i="6" l="1"/>
  <c r="BA3810" i="6"/>
  <c r="BB3809" i="6"/>
  <c r="AJ3810" i="6"/>
  <c r="AK3809" i="6"/>
  <c r="AL3809" i="6"/>
  <c r="AT3808" i="6"/>
  <c r="AS3809" i="6"/>
  <c r="AX3808" i="6"/>
  <c r="AW3808" i="6"/>
  <c r="AV3809" i="6"/>
  <c r="AN3808" i="6"/>
  <c r="AP3807" i="6"/>
  <c r="AO3807" i="6"/>
  <c r="AR3807" i="6" s="1"/>
  <c r="AQ3807" i="6" l="1"/>
  <c r="AS3810" i="6"/>
  <c r="AT3809" i="6"/>
  <c r="AJ3811" i="6"/>
  <c r="AL3810" i="6"/>
  <c r="AK3810" i="6"/>
  <c r="BB3810" i="6"/>
  <c r="BA3811" i="6"/>
  <c r="AV3810" i="6"/>
  <c r="AX3809" i="6"/>
  <c r="AW3809" i="6"/>
  <c r="AP3808" i="6"/>
  <c r="AO3808" i="6"/>
  <c r="AR3808" i="6" s="1"/>
  <c r="AN3809" i="6"/>
  <c r="AQ3808" i="6" l="1"/>
  <c r="BB3811" i="6"/>
  <c r="BA3812" i="6"/>
  <c r="AJ3812" i="6"/>
  <c r="AL3811" i="6"/>
  <c r="AK3811" i="6"/>
  <c r="AT3810" i="6"/>
  <c r="AS3811" i="6"/>
  <c r="AV3811" i="6"/>
  <c r="AX3810" i="6"/>
  <c r="AW3810" i="6"/>
  <c r="AN3810" i="6"/>
  <c r="AP3809" i="6"/>
  <c r="AO3809" i="6"/>
  <c r="AR3809" i="6" s="1"/>
  <c r="AQ3809" i="6" l="1"/>
  <c r="AL3812" i="6"/>
  <c r="AJ3813" i="6"/>
  <c r="AK3812" i="6"/>
  <c r="BB3812" i="6"/>
  <c r="BA3813" i="6"/>
  <c r="AS3812" i="6"/>
  <c r="AT3811" i="6"/>
  <c r="AV3812" i="6"/>
  <c r="AX3811" i="6"/>
  <c r="AW3811" i="6"/>
  <c r="AN3811" i="6"/>
  <c r="AP3810" i="6"/>
  <c r="AO3810" i="6"/>
  <c r="AR3810" i="6" s="1"/>
  <c r="AQ3810" i="6" l="1"/>
  <c r="BA3814" i="6"/>
  <c r="BB3813" i="6"/>
  <c r="AL3813" i="6"/>
  <c r="AK3813" i="6"/>
  <c r="AJ3814" i="6"/>
  <c r="AS3813" i="6"/>
  <c r="AT3812" i="6"/>
  <c r="AX3812" i="6"/>
  <c r="AW3812" i="6"/>
  <c r="AV3813" i="6"/>
  <c r="AN3812" i="6"/>
  <c r="AP3811" i="6"/>
  <c r="AO3811" i="6"/>
  <c r="AR3811" i="6" s="1"/>
  <c r="AQ3811" i="6" l="1"/>
  <c r="AJ3815" i="6"/>
  <c r="AK3814" i="6"/>
  <c r="AL3814" i="6"/>
  <c r="AS3814" i="6"/>
  <c r="AT3813" i="6"/>
  <c r="BB3814" i="6"/>
  <c r="BA3815" i="6"/>
  <c r="AV3814" i="6"/>
  <c r="AX3813" i="6"/>
  <c r="AW3813" i="6"/>
  <c r="AP3812" i="6"/>
  <c r="AO3812" i="6"/>
  <c r="AR3812" i="6" s="1"/>
  <c r="AN3813" i="6"/>
  <c r="AQ3812" i="6" l="1"/>
  <c r="BB3815" i="6"/>
  <c r="BA3816" i="6"/>
  <c r="AT3814" i="6"/>
  <c r="AS3815" i="6"/>
  <c r="AJ3816" i="6"/>
  <c r="AK3815" i="6"/>
  <c r="AL3815" i="6"/>
  <c r="AV3815" i="6"/>
  <c r="AX3814" i="6"/>
  <c r="AW3814" i="6"/>
  <c r="AN3814" i="6"/>
  <c r="AP3813" i="6"/>
  <c r="AO3813" i="6"/>
  <c r="AR3813" i="6" s="1"/>
  <c r="AQ3813" i="6" l="1"/>
  <c r="AK3816" i="6"/>
  <c r="AL3816" i="6"/>
  <c r="AJ3817" i="6"/>
  <c r="BB3816" i="6"/>
  <c r="BA3817" i="6"/>
  <c r="AS3816" i="6"/>
  <c r="AT3815" i="6"/>
  <c r="AV3816" i="6"/>
  <c r="AX3815" i="6"/>
  <c r="AW3815" i="6"/>
  <c r="AN3815" i="6"/>
  <c r="AP3814" i="6"/>
  <c r="AO3814" i="6"/>
  <c r="AR3814" i="6" s="1"/>
  <c r="AQ3814" i="6" l="1"/>
  <c r="AL3817" i="6"/>
  <c r="AK3817" i="6"/>
  <c r="AJ3818" i="6"/>
  <c r="BB3817" i="6"/>
  <c r="BA3818" i="6"/>
  <c r="AS3817" i="6"/>
  <c r="AT3816" i="6"/>
  <c r="AX3816" i="6"/>
  <c r="AW3816" i="6"/>
  <c r="AV3817" i="6"/>
  <c r="AN3816" i="6"/>
  <c r="AP3815" i="6"/>
  <c r="AO3815" i="6"/>
  <c r="AR3815" i="6" s="1"/>
  <c r="AQ3815" i="6" l="1"/>
  <c r="AS3818" i="6"/>
  <c r="AT3817" i="6"/>
  <c r="BA3819" i="6"/>
  <c r="BB3818" i="6"/>
  <c r="AJ3819" i="6"/>
  <c r="AL3818" i="6"/>
  <c r="AK3818" i="6"/>
  <c r="AV3818" i="6"/>
  <c r="AX3817" i="6"/>
  <c r="AW3817" i="6"/>
  <c r="AP3816" i="6"/>
  <c r="AO3816" i="6"/>
  <c r="AR3816" i="6" s="1"/>
  <c r="AN3817" i="6"/>
  <c r="AQ3816" i="6" l="1"/>
  <c r="BA3820" i="6"/>
  <c r="BB3819" i="6"/>
  <c r="AJ3820" i="6"/>
  <c r="AK3819" i="6"/>
  <c r="AL3819" i="6"/>
  <c r="AT3818" i="6"/>
  <c r="AS3819" i="6"/>
  <c r="AV3819" i="6"/>
  <c r="AX3818" i="6"/>
  <c r="AW3818" i="6"/>
  <c r="AN3818" i="6"/>
  <c r="AP3817" i="6"/>
  <c r="AO3817" i="6"/>
  <c r="AR3817" i="6" s="1"/>
  <c r="AQ3817" i="6" l="1"/>
  <c r="AT3819" i="6"/>
  <c r="AS3820" i="6"/>
  <c r="AK3820" i="6"/>
  <c r="AJ3821" i="6"/>
  <c r="AL3820" i="6"/>
  <c r="BB3820" i="6"/>
  <c r="BA3821" i="6"/>
  <c r="AV3820" i="6"/>
  <c r="AX3819" i="6"/>
  <c r="AW3819" i="6"/>
  <c r="AN3819" i="6"/>
  <c r="AP3818" i="6"/>
  <c r="AO3818" i="6"/>
  <c r="AR3818" i="6" s="1"/>
  <c r="AQ3818" i="6" l="1"/>
  <c r="BA3822" i="6"/>
  <c r="BB3821" i="6"/>
  <c r="AT3820" i="6"/>
  <c r="AS3821" i="6"/>
  <c r="AJ3822" i="6"/>
  <c r="AK3821" i="6"/>
  <c r="AL3821" i="6"/>
  <c r="AX3820" i="6"/>
  <c r="AW3820" i="6"/>
  <c r="AV3821" i="6"/>
  <c r="AN3820" i="6"/>
  <c r="AP3819" i="6"/>
  <c r="AO3819" i="6"/>
  <c r="AR3819" i="6" s="1"/>
  <c r="AQ3819" i="6" l="1"/>
  <c r="AJ3823" i="6"/>
  <c r="AL3822" i="6"/>
  <c r="AK3822" i="6"/>
  <c r="AS3822" i="6"/>
  <c r="AT3821" i="6"/>
  <c r="BB3822" i="6"/>
  <c r="BA3823" i="6"/>
  <c r="AV3822" i="6"/>
  <c r="AX3821" i="6"/>
  <c r="AW3821" i="6"/>
  <c r="AP3820" i="6"/>
  <c r="AO3820" i="6"/>
  <c r="AR3820" i="6" s="1"/>
  <c r="AN3821" i="6"/>
  <c r="AQ3820" i="6" l="1"/>
  <c r="BA3824" i="6"/>
  <c r="BB3823" i="6"/>
  <c r="AS3823" i="6"/>
  <c r="AT3822" i="6"/>
  <c r="AJ3824" i="6"/>
  <c r="AK3823" i="6"/>
  <c r="AL3823" i="6"/>
  <c r="AV3823" i="6"/>
  <c r="AX3822" i="6"/>
  <c r="AW3822" i="6"/>
  <c r="AN3822" i="6"/>
  <c r="AP3821" i="6"/>
  <c r="AO3821" i="6"/>
  <c r="AR3821" i="6" s="1"/>
  <c r="AQ3821" i="6" l="1"/>
  <c r="AS3824" i="6"/>
  <c r="AT3823" i="6"/>
  <c r="AL3824" i="6"/>
  <c r="AJ3825" i="6"/>
  <c r="AK3824" i="6"/>
  <c r="BA3825" i="6"/>
  <c r="BB3824" i="6"/>
  <c r="AV3824" i="6"/>
  <c r="AX3823" i="6"/>
  <c r="AW3823" i="6"/>
  <c r="AN3823" i="6"/>
  <c r="AP3822" i="6"/>
  <c r="AO3822" i="6"/>
  <c r="AR3822" i="6" s="1"/>
  <c r="AQ3822" i="6" l="1"/>
  <c r="BA3826" i="6"/>
  <c r="BB3825" i="6"/>
  <c r="AL3825" i="6"/>
  <c r="AK3825" i="6"/>
  <c r="AJ3826" i="6"/>
  <c r="AS3825" i="6"/>
  <c r="AT3824" i="6"/>
  <c r="AX3824" i="6"/>
  <c r="AW3824" i="6"/>
  <c r="AV3825" i="6"/>
  <c r="AN3824" i="6"/>
  <c r="AP3823" i="6"/>
  <c r="AO3823" i="6"/>
  <c r="AR3823" i="6" s="1"/>
  <c r="AQ3823" i="6" l="1"/>
  <c r="AS3826" i="6"/>
  <c r="AT3825" i="6"/>
  <c r="AJ3827" i="6"/>
  <c r="AL3826" i="6"/>
  <c r="AK3826" i="6"/>
  <c r="BA3827" i="6"/>
  <c r="BB3826" i="6"/>
  <c r="AV3826" i="6"/>
  <c r="AX3825" i="6"/>
  <c r="AW3825" i="6"/>
  <c r="AP3824" i="6"/>
  <c r="AO3824" i="6"/>
  <c r="AR3824" i="6" s="1"/>
  <c r="AN3825" i="6"/>
  <c r="AQ3824" i="6" l="1"/>
  <c r="BA3828" i="6"/>
  <c r="BB3827" i="6"/>
  <c r="AL3827" i="6"/>
  <c r="AJ3828" i="6"/>
  <c r="AK3827" i="6"/>
  <c r="AS3827" i="6"/>
  <c r="AT3826" i="6"/>
  <c r="AV3827" i="6"/>
  <c r="AX3826" i="6"/>
  <c r="AW3826" i="6"/>
  <c r="AN3826" i="6"/>
  <c r="AP3825" i="6"/>
  <c r="AO3825" i="6"/>
  <c r="AR3825" i="6" s="1"/>
  <c r="AQ3825" i="6" l="1"/>
  <c r="AS3828" i="6"/>
  <c r="AT3827" i="6"/>
  <c r="AL3828" i="6"/>
  <c r="AK3828" i="6"/>
  <c r="AJ3829" i="6"/>
  <c r="BB3828" i="6"/>
  <c r="BA3829" i="6"/>
  <c r="AV3828" i="6"/>
  <c r="AX3827" i="6"/>
  <c r="AW3827" i="6"/>
  <c r="AN3827" i="6"/>
  <c r="AP3826" i="6"/>
  <c r="AO3826" i="6"/>
  <c r="AR3826" i="6" s="1"/>
  <c r="AQ3826" i="6" l="1"/>
  <c r="BA3830" i="6"/>
  <c r="BB3829" i="6"/>
  <c r="AK3829" i="6"/>
  <c r="AJ3830" i="6"/>
  <c r="AL3829" i="6"/>
  <c r="AT3828" i="6"/>
  <c r="AS3829" i="6"/>
  <c r="AX3828" i="6"/>
  <c r="AW3828" i="6"/>
  <c r="AV3829" i="6"/>
  <c r="AN3828" i="6"/>
  <c r="AP3827" i="6"/>
  <c r="AO3827" i="6"/>
  <c r="AR3827" i="6" s="1"/>
  <c r="AQ3827" i="6" l="1"/>
  <c r="AS3830" i="6"/>
  <c r="AT3829" i="6"/>
  <c r="AJ3831" i="6"/>
  <c r="AK3830" i="6"/>
  <c r="AL3830" i="6"/>
  <c r="BA3831" i="6"/>
  <c r="BB3830" i="6"/>
  <c r="AV3830" i="6"/>
  <c r="AX3829" i="6"/>
  <c r="AW3829" i="6"/>
  <c r="AP3828" i="6"/>
  <c r="AO3828" i="6"/>
  <c r="AR3828" i="6" s="1"/>
  <c r="AN3829" i="6"/>
  <c r="AQ3828" i="6" l="1"/>
  <c r="BA3832" i="6"/>
  <c r="BB3831" i="6"/>
  <c r="AK3831" i="6"/>
  <c r="AJ3832" i="6"/>
  <c r="AL3831" i="6"/>
  <c r="AS3831" i="6"/>
  <c r="AT3830" i="6"/>
  <c r="AV3831" i="6"/>
  <c r="AX3830" i="6"/>
  <c r="AW3830" i="6"/>
  <c r="AN3830" i="6"/>
  <c r="AP3829" i="6"/>
  <c r="AO3829" i="6"/>
  <c r="AR3829" i="6" s="1"/>
  <c r="AQ3829" i="6" l="1"/>
  <c r="AT3831" i="6"/>
  <c r="AS3832" i="6"/>
  <c r="AJ3833" i="6"/>
  <c r="AL3832" i="6"/>
  <c r="AK3832" i="6"/>
  <c r="BA3833" i="6"/>
  <c r="BB3832" i="6"/>
  <c r="AV3832" i="6"/>
  <c r="AX3831" i="6"/>
  <c r="AW3831" i="6"/>
  <c r="AN3831" i="6"/>
  <c r="AP3830" i="6"/>
  <c r="AO3830" i="6"/>
  <c r="AR3830" i="6" s="1"/>
  <c r="AQ3830" i="6" l="1"/>
  <c r="AJ3834" i="6"/>
  <c r="AL3833" i="6"/>
  <c r="AK3833" i="6"/>
  <c r="AS3833" i="6"/>
  <c r="AT3832" i="6"/>
  <c r="BA3834" i="6"/>
  <c r="BB3833" i="6"/>
  <c r="AX3832" i="6"/>
  <c r="AW3832" i="6"/>
  <c r="AV3833" i="6"/>
  <c r="AN3832" i="6"/>
  <c r="AP3831" i="6"/>
  <c r="AO3831" i="6"/>
  <c r="AR3831" i="6" s="1"/>
  <c r="AQ3831" i="6" l="1"/>
  <c r="BB3834" i="6"/>
  <c r="BA3835" i="6"/>
  <c r="AS3834" i="6"/>
  <c r="AT3833" i="6"/>
  <c r="AK3834" i="6"/>
  <c r="AJ3835" i="6"/>
  <c r="AL3834" i="6"/>
  <c r="AV3834" i="6"/>
  <c r="AX3833" i="6"/>
  <c r="AW3833" i="6"/>
  <c r="AP3832" i="6"/>
  <c r="AO3832" i="6"/>
  <c r="AR3832" i="6" s="1"/>
  <c r="AN3833" i="6"/>
  <c r="AQ3832" i="6" l="1"/>
  <c r="AJ3836" i="6"/>
  <c r="AL3835" i="6"/>
  <c r="AK3835" i="6"/>
  <c r="BA3836" i="6"/>
  <c r="BB3835" i="6"/>
  <c r="AT3834" i="6"/>
  <c r="AS3835" i="6"/>
  <c r="AV3835" i="6"/>
  <c r="AX3834" i="6"/>
  <c r="AW3834" i="6"/>
  <c r="AN3834" i="6"/>
  <c r="AP3833" i="6"/>
  <c r="AO3833" i="6"/>
  <c r="AR3833" i="6" s="1"/>
  <c r="AQ3833" i="6" l="1"/>
  <c r="AS3836" i="6"/>
  <c r="AT3835" i="6"/>
  <c r="BA3837" i="6"/>
  <c r="BB3836" i="6"/>
  <c r="AL3836" i="6"/>
  <c r="AK3836" i="6"/>
  <c r="AJ3837" i="6"/>
  <c r="AV3836" i="6"/>
  <c r="AX3835" i="6"/>
  <c r="AW3835" i="6"/>
  <c r="AN3835" i="6"/>
  <c r="AP3834" i="6"/>
  <c r="AO3834" i="6"/>
  <c r="AR3834" i="6" s="1"/>
  <c r="AQ3834" i="6" l="1"/>
  <c r="AJ3838" i="6"/>
  <c r="AL3837" i="6"/>
  <c r="AK3837" i="6"/>
  <c r="BA3838" i="6"/>
  <c r="BB3837" i="6"/>
  <c r="AS3837" i="6"/>
  <c r="AT3836" i="6"/>
  <c r="AX3836" i="6"/>
  <c r="AW3836" i="6"/>
  <c r="AV3837" i="6"/>
  <c r="AN3836" i="6"/>
  <c r="AP3835" i="6"/>
  <c r="AO3835" i="6"/>
  <c r="AR3835" i="6" s="1"/>
  <c r="AQ3835" i="6" l="1"/>
  <c r="AT3837" i="6"/>
  <c r="AS3838" i="6"/>
  <c r="BA3839" i="6"/>
  <c r="BB3838" i="6"/>
  <c r="AJ3839" i="6"/>
  <c r="AL3838" i="6"/>
  <c r="AK3838" i="6"/>
  <c r="AV3838" i="6"/>
  <c r="AX3837" i="6"/>
  <c r="AW3837" i="6"/>
  <c r="AP3836" i="6"/>
  <c r="AO3836" i="6"/>
  <c r="AR3836" i="6" s="1"/>
  <c r="AN3837" i="6"/>
  <c r="AQ3836" i="6" l="1"/>
  <c r="AK3839" i="6"/>
  <c r="AJ3840" i="6"/>
  <c r="AL3839" i="6"/>
  <c r="BA3840" i="6"/>
  <c r="BB3839" i="6"/>
  <c r="AS3839" i="6"/>
  <c r="AT3838" i="6"/>
  <c r="AV3839" i="6"/>
  <c r="AX3838" i="6"/>
  <c r="AW3838" i="6"/>
  <c r="AN3838" i="6"/>
  <c r="AP3837" i="6"/>
  <c r="AO3837" i="6"/>
  <c r="AR3837" i="6" s="1"/>
  <c r="AQ3837" i="6" l="1"/>
  <c r="AS3840" i="6"/>
  <c r="AT3839" i="6"/>
  <c r="AJ3841" i="6"/>
  <c r="AL3840" i="6"/>
  <c r="AK3840" i="6"/>
  <c r="BB3840" i="6"/>
  <c r="BA3841" i="6"/>
  <c r="AV3840" i="6"/>
  <c r="AX3839" i="6"/>
  <c r="AW3839" i="6"/>
  <c r="AN3839" i="6"/>
  <c r="AP3838" i="6"/>
  <c r="AO3838" i="6"/>
  <c r="AR3838" i="6" s="1"/>
  <c r="AQ3838" i="6" l="1"/>
  <c r="AJ3842" i="6"/>
  <c r="AL3841" i="6"/>
  <c r="AK3841" i="6"/>
  <c r="BA3842" i="6"/>
  <c r="BB3841" i="6"/>
  <c r="AT3840" i="6"/>
  <c r="AS3841" i="6"/>
  <c r="AX3840" i="6"/>
  <c r="AW3840" i="6"/>
  <c r="AV3841" i="6"/>
  <c r="AN3840" i="6"/>
  <c r="AP3839" i="6"/>
  <c r="AO3839" i="6"/>
  <c r="AR3839" i="6" s="1"/>
  <c r="AQ3839" i="6" l="1"/>
  <c r="AS3842" i="6"/>
  <c r="AT3841" i="6"/>
  <c r="BA3843" i="6"/>
  <c r="BB3842" i="6"/>
  <c r="AJ3843" i="6"/>
  <c r="AL3842" i="6"/>
  <c r="AK3842" i="6"/>
  <c r="AV3842" i="6"/>
  <c r="AX3841" i="6"/>
  <c r="AW3841" i="6"/>
  <c r="AP3840" i="6"/>
  <c r="AO3840" i="6"/>
  <c r="AR3840" i="6" s="1"/>
  <c r="AN3841" i="6"/>
  <c r="AQ3840" i="6" l="1"/>
  <c r="AK3843" i="6"/>
  <c r="AJ3844" i="6"/>
  <c r="AL3843" i="6"/>
  <c r="BA3844" i="6"/>
  <c r="BB3843" i="6"/>
  <c r="AS3843" i="6"/>
  <c r="AT3842" i="6"/>
  <c r="AV3843" i="6"/>
  <c r="AX3842" i="6"/>
  <c r="AW3842" i="6"/>
  <c r="AN3842" i="6"/>
  <c r="AP3841" i="6"/>
  <c r="AO3841" i="6"/>
  <c r="AR3841" i="6" s="1"/>
  <c r="AQ3841" i="6" l="1"/>
  <c r="AL3844" i="6"/>
  <c r="AJ3845" i="6"/>
  <c r="AK3844" i="6"/>
  <c r="AS3844" i="6"/>
  <c r="AT3843" i="6"/>
  <c r="BA3845" i="6"/>
  <c r="BB3844" i="6"/>
  <c r="AV3844" i="6"/>
  <c r="AX3843" i="6"/>
  <c r="AW3843" i="6"/>
  <c r="AN3843" i="6"/>
  <c r="AP3842" i="6"/>
  <c r="AO3842" i="6"/>
  <c r="AR3842" i="6" s="1"/>
  <c r="AQ3842" i="6" l="1"/>
  <c r="BA3846" i="6"/>
  <c r="BB3845" i="6"/>
  <c r="AS3845" i="6"/>
  <c r="AT3844" i="6"/>
  <c r="AL3845" i="6"/>
  <c r="AK3845" i="6"/>
  <c r="AJ3846" i="6"/>
  <c r="AX3844" i="6"/>
  <c r="AW3844" i="6"/>
  <c r="AV3845" i="6"/>
  <c r="AN3844" i="6"/>
  <c r="AP3843" i="6"/>
  <c r="AO3843" i="6"/>
  <c r="AR3843" i="6" s="1"/>
  <c r="AQ3843" i="6" l="1"/>
  <c r="AJ3847" i="6"/>
  <c r="AL3846" i="6"/>
  <c r="AK3846" i="6"/>
  <c r="AT3845" i="6"/>
  <c r="AS3846" i="6"/>
  <c r="BB3846" i="6"/>
  <c r="BA3847" i="6"/>
  <c r="AV3846" i="6"/>
  <c r="AX3845" i="6"/>
  <c r="AW3845" i="6"/>
  <c r="AP3844" i="6"/>
  <c r="AO3844" i="6"/>
  <c r="AR3844" i="6" s="1"/>
  <c r="AN3845" i="6"/>
  <c r="AQ3844" i="6" l="1"/>
  <c r="BB3847" i="6"/>
  <c r="BA3848" i="6"/>
  <c r="AT3846" i="6"/>
  <c r="AS3847" i="6"/>
  <c r="AL3847" i="6"/>
  <c r="AJ3848" i="6"/>
  <c r="AK3847" i="6"/>
  <c r="AV3847" i="6"/>
  <c r="AX3846" i="6"/>
  <c r="AW3846" i="6"/>
  <c r="AN3846" i="6"/>
  <c r="AP3845" i="6"/>
  <c r="AO3845" i="6"/>
  <c r="AR3845" i="6" s="1"/>
  <c r="AQ3845" i="6" l="1"/>
  <c r="BA3849" i="6"/>
  <c r="BB3848" i="6"/>
  <c r="AK3848" i="6"/>
  <c r="AL3848" i="6"/>
  <c r="AJ3849" i="6"/>
  <c r="AS3848" i="6"/>
  <c r="AT3847" i="6"/>
  <c r="AV3848" i="6"/>
  <c r="AX3847" i="6"/>
  <c r="AW3847" i="6"/>
  <c r="AN3847" i="6"/>
  <c r="AP3846" i="6"/>
  <c r="AO3846" i="6"/>
  <c r="AR3846" i="6" s="1"/>
  <c r="AQ3846" i="6" l="1"/>
  <c r="AJ3850" i="6"/>
  <c r="AK3849" i="6"/>
  <c r="AL3849" i="6"/>
  <c r="AS3849" i="6"/>
  <c r="AT3848" i="6"/>
  <c r="BA3850" i="6"/>
  <c r="BB3849" i="6"/>
  <c r="AX3848" i="6"/>
  <c r="AW3848" i="6"/>
  <c r="AV3849" i="6"/>
  <c r="AN3848" i="6"/>
  <c r="AP3847" i="6"/>
  <c r="AO3847" i="6"/>
  <c r="AR3847" i="6" s="1"/>
  <c r="AQ3847" i="6" l="1"/>
  <c r="AS3850" i="6"/>
  <c r="AT3849" i="6"/>
  <c r="BA3851" i="6"/>
  <c r="BB3850" i="6"/>
  <c r="AL3850" i="6"/>
  <c r="AJ3851" i="6"/>
  <c r="AK3850" i="6"/>
  <c r="AV3850" i="6"/>
  <c r="AX3849" i="6"/>
  <c r="AW3849" i="6"/>
  <c r="AP3848" i="6"/>
  <c r="AO3848" i="6"/>
  <c r="AR3848" i="6" s="1"/>
  <c r="AN3849" i="6"/>
  <c r="AQ3848" i="6" l="1"/>
  <c r="AJ3852" i="6"/>
  <c r="AL3851" i="6"/>
  <c r="AK3851" i="6"/>
  <c r="BA3852" i="6"/>
  <c r="BB3851" i="6"/>
  <c r="AS3851" i="6"/>
  <c r="AT3850" i="6"/>
  <c r="AV3851" i="6"/>
  <c r="AX3850" i="6"/>
  <c r="AW3850" i="6"/>
  <c r="AN3850" i="6"/>
  <c r="AP3849" i="6"/>
  <c r="AO3849" i="6"/>
  <c r="AR3849" i="6" s="1"/>
  <c r="AQ3849" i="6" l="1"/>
  <c r="AT3851" i="6"/>
  <c r="AS3852" i="6"/>
  <c r="BB3852" i="6"/>
  <c r="BA3853" i="6"/>
  <c r="AL3852" i="6"/>
  <c r="AK3852" i="6"/>
  <c r="AJ3853" i="6"/>
  <c r="AV3852" i="6"/>
  <c r="AX3851" i="6"/>
  <c r="AW3851" i="6"/>
  <c r="AN3851" i="6"/>
  <c r="AP3850" i="6"/>
  <c r="AO3850" i="6"/>
  <c r="AR3850" i="6" s="1"/>
  <c r="AQ3850" i="6" l="1"/>
  <c r="AJ3854" i="6"/>
  <c r="AL3853" i="6"/>
  <c r="AK3853" i="6"/>
  <c r="AT3852" i="6"/>
  <c r="AS3853" i="6"/>
  <c r="BA3854" i="6"/>
  <c r="BB3853" i="6"/>
  <c r="AX3852" i="6"/>
  <c r="AW3852" i="6"/>
  <c r="AV3853" i="6"/>
  <c r="AN3852" i="6"/>
  <c r="AP3851" i="6"/>
  <c r="AO3851" i="6"/>
  <c r="AR3851" i="6" s="1"/>
  <c r="AQ3851" i="6" l="1"/>
  <c r="BA3855" i="6"/>
  <c r="BB3854" i="6"/>
  <c r="AT3853" i="6"/>
  <c r="AS3854" i="6"/>
  <c r="AL3854" i="6"/>
  <c r="AK3854" i="6"/>
  <c r="AJ3855" i="6"/>
  <c r="AV3854" i="6"/>
  <c r="AX3853" i="6"/>
  <c r="AW3853" i="6"/>
  <c r="AP3852" i="6"/>
  <c r="AO3852" i="6"/>
  <c r="AR3852" i="6" s="1"/>
  <c r="AN3853" i="6"/>
  <c r="AQ3852" i="6" l="1"/>
  <c r="AJ3856" i="6"/>
  <c r="AL3855" i="6"/>
  <c r="AK3855" i="6"/>
  <c r="AS3855" i="6"/>
  <c r="AT3854" i="6"/>
  <c r="BA3856" i="6"/>
  <c r="BB3855" i="6"/>
  <c r="AV3855" i="6"/>
  <c r="AX3854" i="6"/>
  <c r="AW3854" i="6"/>
  <c r="AN3854" i="6"/>
  <c r="AP3853" i="6"/>
  <c r="AO3853" i="6"/>
  <c r="AR3853" i="6" s="1"/>
  <c r="AQ3853" i="6" l="1"/>
  <c r="BA3857" i="6"/>
  <c r="BB3856" i="6"/>
  <c r="AS3856" i="6"/>
  <c r="AT3855" i="6"/>
  <c r="AL3856" i="6"/>
  <c r="AJ3857" i="6"/>
  <c r="AK3856" i="6"/>
  <c r="AV3856" i="6"/>
  <c r="AX3855" i="6"/>
  <c r="AW3855" i="6"/>
  <c r="AN3855" i="6"/>
  <c r="AP3854" i="6"/>
  <c r="AO3854" i="6"/>
  <c r="AR3854" i="6" s="1"/>
  <c r="AQ3854" i="6" l="1"/>
  <c r="AL3857" i="6"/>
  <c r="AJ3858" i="6"/>
  <c r="AK3857" i="6"/>
  <c r="AS3857" i="6"/>
  <c r="AT3856" i="6"/>
  <c r="BA3858" i="6"/>
  <c r="BB3857" i="6"/>
  <c r="AX3856" i="6"/>
  <c r="AW3856" i="6"/>
  <c r="AV3857" i="6"/>
  <c r="AN3856" i="6"/>
  <c r="AP3855" i="6"/>
  <c r="AO3855" i="6"/>
  <c r="AR3855" i="6" s="1"/>
  <c r="AQ3855" i="6" l="1"/>
  <c r="AJ3859" i="6"/>
  <c r="AK3858" i="6"/>
  <c r="AL3858" i="6"/>
  <c r="BB3858" i="6"/>
  <c r="BA3859" i="6"/>
  <c r="AT3857" i="6"/>
  <c r="AS3858" i="6"/>
  <c r="AV3858" i="6"/>
  <c r="AX3857" i="6"/>
  <c r="AW3857" i="6"/>
  <c r="AP3856" i="6"/>
  <c r="AO3856" i="6"/>
  <c r="AR3856" i="6" s="1"/>
  <c r="AN3857" i="6"/>
  <c r="AQ3856" i="6" l="1"/>
  <c r="AT3858" i="6"/>
  <c r="AS3859" i="6"/>
  <c r="BA3860" i="6"/>
  <c r="BB3859" i="6"/>
  <c r="AJ3860" i="6"/>
  <c r="AL3859" i="6"/>
  <c r="AK3859" i="6"/>
  <c r="AV3859" i="6"/>
  <c r="AX3858" i="6"/>
  <c r="AW3858" i="6"/>
  <c r="AN3858" i="6"/>
  <c r="AP3857" i="6"/>
  <c r="AO3857" i="6"/>
  <c r="AR3857" i="6" s="1"/>
  <c r="AQ3857" i="6" l="1"/>
  <c r="AS3860" i="6"/>
  <c r="AT3859" i="6"/>
  <c r="AJ3861" i="6"/>
  <c r="AL3860" i="6"/>
  <c r="AK3860" i="6"/>
  <c r="BA3861" i="6"/>
  <c r="BB3860" i="6"/>
  <c r="AV3860" i="6"/>
  <c r="AX3859" i="6"/>
  <c r="AW3859" i="6"/>
  <c r="AN3859" i="6"/>
  <c r="AP3858" i="6"/>
  <c r="AO3858" i="6"/>
  <c r="AR3858" i="6" s="1"/>
  <c r="AQ3858" i="6" l="1"/>
  <c r="BA3862" i="6"/>
  <c r="BB3861" i="6"/>
  <c r="AJ3862" i="6"/>
  <c r="AL3861" i="6"/>
  <c r="AK3861" i="6"/>
  <c r="AS3861" i="6"/>
  <c r="AT3860" i="6"/>
  <c r="AX3860" i="6"/>
  <c r="AW3860" i="6"/>
  <c r="AV3861" i="6"/>
  <c r="AN3860" i="6"/>
  <c r="AP3859" i="6"/>
  <c r="AO3859" i="6"/>
  <c r="AR3859" i="6" s="1"/>
  <c r="AQ3859" i="6" l="1"/>
  <c r="AL3862" i="6"/>
  <c r="AJ3863" i="6"/>
  <c r="AK3862" i="6"/>
  <c r="AS3862" i="6"/>
  <c r="AT3861" i="6"/>
  <c r="BA3863" i="6"/>
  <c r="BB3862" i="6"/>
  <c r="AV3862" i="6"/>
  <c r="AX3861" i="6"/>
  <c r="AW3861" i="6"/>
  <c r="AP3860" i="6"/>
  <c r="AO3860" i="6"/>
  <c r="AR3860" i="6" s="1"/>
  <c r="AN3861" i="6"/>
  <c r="AQ3860" i="6" l="1"/>
  <c r="BA3864" i="6"/>
  <c r="BB3863" i="6"/>
  <c r="AJ3864" i="6"/>
  <c r="AL3863" i="6"/>
  <c r="AK3863" i="6"/>
  <c r="AT3862" i="6"/>
  <c r="AS3863" i="6"/>
  <c r="AV3863" i="6"/>
  <c r="AX3862" i="6"/>
  <c r="AW3862" i="6"/>
  <c r="AN3862" i="6"/>
  <c r="AP3861" i="6"/>
  <c r="AO3861" i="6"/>
  <c r="AR3861" i="6" s="1"/>
  <c r="AQ3861" i="6" l="1"/>
  <c r="AL3864" i="6"/>
  <c r="AK3864" i="6"/>
  <c r="AJ3865" i="6"/>
  <c r="AS3864" i="6"/>
  <c r="AT3863" i="6"/>
  <c r="BB3864" i="6"/>
  <c r="BA3865" i="6"/>
  <c r="AV3864" i="6"/>
  <c r="AX3863" i="6"/>
  <c r="AW3863" i="6"/>
  <c r="AN3863" i="6"/>
  <c r="AP3862" i="6"/>
  <c r="AO3862" i="6"/>
  <c r="AR3862" i="6" s="1"/>
  <c r="AQ3862" i="6" l="1"/>
  <c r="BA3866" i="6"/>
  <c r="BB3865" i="6"/>
  <c r="AJ3866" i="6"/>
  <c r="AK3865" i="6"/>
  <c r="AL3865" i="6"/>
  <c r="AS3865" i="6"/>
  <c r="AT3864" i="6"/>
  <c r="AX3864" i="6"/>
  <c r="AW3864" i="6"/>
  <c r="AV3865" i="6"/>
  <c r="AN3864" i="6"/>
  <c r="AP3863" i="6"/>
  <c r="AO3863" i="6"/>
  <c r="AR3863" i="6" s="1"/>
  <c r="AQ3863" i="6" l="1"/>
  <c r="AS3866" i="6"/>
  <c r="AT3865" i="6"/>
  <c r="AJ3867" i="6"/>
  <c r="AL3866" i="6"/>
  <c r="AK3866" i="6"/>
  <c r="BA3867" i="6"/>
  <c r="BB3866" i="6"/>
  <c r="AV3866" i="6"/>
  <c r="AX3865" i="6"/>
  <c r="AW3865" i="6"/>
  <c r="AP3864" i="6"/>
  <c r="AO3864" i="6"/>
  <c r="AR3864" i="6" s="1"/>
  <c r="AN3865" i="6"/>
  <c r="AQ3864" i="6" l="1"/>
  <c r="AJ3868" i="6"/>
  <c r="AK3867" i="6"/>
  <c r="AL3867" i="6"/>
  <c r="BA3868" i="6"/>
  <c r="BB3867" i="6"/>
  <c r="AT3866" i="6"/>
  <c r="AS3867" i="6"/>
  <c r="AV3867" i="6"/>
  <c r="AX3866" i="6"/>
  <c r="AW3866" i="6"/>
  <c r="AN3866" i="6"/>
  <c r="AP3865" i="6"/>
  <c r="AO3865" i="6"/>
  <c r="AR3865" i="6" s="1"/>
  <c r="AQ3865" i="6" l="1"/>
  <c r="AS3868" i="6"/>
  <c r="AT3867" i="6"/>
  <c r="BA3869" i="6"/>
  <c r="BB3868" i="6"/>
  <c r="AL3868" i="6"/>
  <c r="AK3868" i="6"/>
  <c r="AJ3869" i="6"/>
  <c r="AV3868" i="6"/>
  <c r="AX3867" i="6"/>
  <c r="AW3867" i="6"/>
  <c r="AN3867" i="6"/>
  <c r="AP3866" i="6"/>
  <c r="AO3866" i="6"/>
  <c r="AR3866" i="6" s="1"/>
  <c r="AQ3866" i="6" l="1"/>
  <c r="BA3870" i="6"/>
  <c r="BB3869" i="6"/>
  <c r="AJ3870" i="6"/>
  <c r="AL3869" i="6"/>
  <c r="AK3869" i="6"/>
  <c r="AS3869" i="6"/>
  <c r="AT3868" i="6"/>
  <c r="AX3868" i="6"/>
  <c r="AW3868" i="6"/>
  <c r="AV3869" i="6"/>
  <c r="AN3868" i="6"/>
  <c r="AP3867" i="6"/>
  <c r="AO3867" i="6"/>
  <c r="AR3867" i="6" s="1"/>
  <c r="AQ3867" i="6" l="1"/>
  <c r="AS3870" i="6"/>
  <c r="AT3869" i="6"/>
  <c r="AL3870" i="6"/>
  <c r="AJ3871" i="6"/>
  <c r="AK3870" i="6"/>
  <c r="BB3870" i="6"/>
  <c r="BA3871" i="6"/>
  <c r="AV3870" i="6"/>
  <c r="AX3869" i="6"/>
  <c r="AW3869" i="6"/>
  <c r="AP3868" i="6"/>
  <c r="AO3868" i="6"/>
  <c r="AR3868" i="6" s="1"/>
  <c r="AN3869" i="6"/>
  <c r="AQ3868" i="6" l="1"/>
  <c r="BA3872" i="6"/>
  <c r="BB3871" i="6"/>
  <c r="AJ3872" i="6"/>
  <c r="AK3871" i="6"/>
  <c r="AL3871" i="6"/>
  <c r="AT3870" i="6"/>
  <c r="AS3871" i="6"/>
  <c r="AV3871" i="6"/>
  <c r="AX3870" i="6"/>
  <c r="AW3870" i="6"/>
  <c r="AN3870" i="6"/>
  <c r="AP3869" i="6"/>
  <c r="AO3869" i="6"/>
  <c r="AR3869" i="6" s="1"/>
  <c r="AQ3869" i="6" l="1"/>
  <c r="AS3872" i="6"/>
  <c r="AT3871" i="6"/>
  <c r="AJ3873" i="6"/>
  <c r="AL3872" i="6"/>
  <c r="AK3872" i="6"/>
  <c r="BA3873" i="6"/>
  <c r="BB3872" i="6"/>
  <c r="AV3872" i="6"/>
  <c r="AX3871" i="6"/>
  <c r="AW3871" i="6"/>
  <c r="AN3871" i="6"/>
  <c r="AP3870" i="6"/>
  <c r="AO3870" i="6"/>
  <c r="AR3870" i="6" s="1"/>
  <c r="AQ3870" i="6" l="1"/>
  <c r="AL3873" i="6"/>
  <c r="AJ3874" i="6"/>
  <c r="AK3873" i="6"/>
  <c r="BB3873" i="6"/>
  <c r="BA3874" i="6"/>
  <c r="AS3873" i="6"/>
  <c r="AT3872" i="6"/>
  <c r="AX3872" i="6"/>
  <c r="AW3872" i="6"/>
  <c r="AV3873" i="6"/>
  <c r="AN3872" i="6"/>
  <c r="AP3871" i="6"/>
  <c r="AO3871" i="6"/>
  <c r="AR3871" i="6" s="1"/>
  <c r="AQ3871" i="6" l="1"/>
  <c r="AS3874" i="6"/>
  <c r="AT3873" i="6"/>
  <c r="AL3874" i="6"/>
  <c r="AJ3875" i="6"/>
  <c r="AK3874" i="6"/>
  <c r="BA3875" i="6"/>
  <c r="BB3874" i="6"/>
  <c r="AV3874" i="6"/>
  <c r="AX3873" i="6"/>
  <c r="AW3873" i="6"/>
  <c r="AP3872" i="6"/>
  <c r="AO3872" i="6"/>
  <c r="AR3872" i="6" s="1"/>
  <c r="AN3873" i="6"/>
  <c r="AQ3872" i="6" l="1"/>
  <c r="BA3876" i="6"/>
  <c r="BB3875" i="6"/>
  <c r="AJ3876" i="6"/>
  <c r="AL3875" i="6"/>
  <c r="AK3875" i="6"/>
  <c r="AS3875" i="6"/>
  <c r="AT3874" i="6"/>
  <c r="AV3875" i="6"/>
  <c r="AX3874" i="6"/>
  <c r="AW3874" i="6"/>
  <c r="AN3874" i="6"/>
  <c r="AP3873" i="6"/>
  <c r="AO3873" i="6"/>
  <c r="AR3873" i="6" s="1"/>
  <c r="AQ3873" i="6" l="1"/>
  <c r="AS3876" i="6"/>
  <c r="AT3875" i="6"/>
  <c r="AK3876" i="6"/>
  <c r="AL3876" i="6"/>
  <c r="AJ3877" i="6"/>
  <c r="BB3876" i="6"/>
  <c r="BA3877" i="6"/>
  <c r="AV3876" i="6"/>
  <c r="AX3875" i="6"/>
  <c r="AW3875" i="6"/>
  <c r="AN3875" i="6"/>
  <c r="AP3874" i="6"/>
  <c r="AO3874" i="6"/>
  <c r="AR3874" i="6" s="1"/>
  <c r="AQ3874" i="6" l="1"/>
  <c r="AJ3878" i="6"/>
  <c r="AL3877" i="6"/>
  <c r="AK3877" i="6"/>
  <c r="BA3878" i="6"/>
  <c r="BB3877" i="6"/>
  <c r="AT3876" i="6"/>
  <c r="AS3877" i="6"/>
  <c r="AX3876" i="6"/>
  <c r="AW3876" i="6"/>
  <c r="AV3877" i="6"/>
  <c r="AN3876" i="6"/>
  <c r="AP3875" i="6"/>
  <c r="AO3875" i="6"/>
  <c r="AR3875" i="6" s="1"/>
  <c r="AQ3875" i="6" l="1"/>
  <c r="AT3877" i="6"/>
  <c r="AS3878" i="6"/>
  <c r="BA3879" i="6"/>
  <c r="BB3878" i="6"/>
  <c r="AK3878" i="6"/>
  <c r="AJ3879" i="6"/>
  <c r="AL3878" i="6"/>
  <c r="AV3878" i="6"/>
  <c r="AX3877" i="6"/>
  <c r="AW3877" i="6"/>
  <c r="AP3876" i="6"/>
  <c r="AO3876" i="6"/>
  <c r="AR3876" i="6" s="1"/>
  <c r="AN3877" i="6"/>
  <c r="AQ3876" i="6" l="1"/>
  <c r="AJ3880" i="6"/>
  <c r="AL3879" i="6"/>
  <c r="AK3879" i="6"/>
  <c r="BA3880" i="6"/>
  <c r="BB3879" i="6"/>
  <c r="AS3879" i="6"/>
  <c r="AT3878" i="6"/>
  <c r="AV3879" i="6"/>
  <c r="AX3878" i="6"/>
  <c r="AW3878" i="6"/>
  <c r="AN3878" i="6"/>
  <c r="AP3877" i="6"/>
  <c r="AO3877" i="6"/>
  <c r="AR3877" i="6" s="1"/>
  <c r="AQ3877" i="6" l="1"/>
  <c r="AT3879" i="6"/>
  <c r="AS3880" i="6"/>
  <c r="BA3881" i="6"/>
  <c r="BB3880" i="6"/>
  <c r="AK3880" i="6"/>
  <c r="AJ3881" i="6"/>
  <c r="AL3880" i="6"/>
  <c r="AV3880" i="6"/>
  <c r="AX3879" i="6"/>
  <c r="AW3879" i="6"/>
  <c r="AN3879" i="6"/>
  <c r="AP3878" i="6"/>
  <c r="AO3878" i="6"/>
  <c r="AR3878" i="6" s="1"/>
  <c r="AQ3878" i="6" l="1"/>
  <c r="AK3881" i="6"/>
  <c r="AL3881" i="6"/>
  <c r="AJ3882" i="6"/>
  <c r="AS3881" i="6"/>
  <c r="AT3880" i="6"/>
  <c r="BA3882" i="6"/>
  <c r="BB3881" i="6"/>
  <c r="AX3880" i="6"/>
  <c r="AW3880" i="6"/>
  <c r="AV3881" i="6"/>
  <c r="AN3880" i="6"/>
  <c r="AP3879" i="6"/>
  <c r="AO3879" i="6"/>
  <c r="AR3879" i="6" s="1"/>
  <c r="AQ3879" i="6" l="1"/>
  <c r="BB3882" i="6"/>
  <c r="BA3883" i="6"/>
  <c r="AS3882" i="6"/>
  <c r="AT3881" i="6"/>
  <c r="AL3882" i="6"/>
  <c r="AJ3883" i="6"/>
  <c r="AK3882" i="6"/>
  <c r="AV3882" i="6"/>
  <c r="AX3881" i="6"/>
  <c r="AW3881" i="6"/>
  <c r="AP3880" i="6"/>
  <c r="AO3880" i="6"/>
  <c r="AR3880" i="6" s="1"/>
  <c r="AN3881" i="6"/>
  <c r="AQ3880" i="6" l="1"/>
  <c r="AL3883" i="6"/>
  <c r="AK3883" i="6"/>
  <c r="AJ3884" i="6"/>
  <c r="AS3883" i="6"/>
  <c r="AT3882" i="6"/>
  <c r="BA3884" i="6"/>
  <c r="BB3883" i="6"/>
  <c r="AV3883" i="6"/>
  <c r="AX3882" i="6"/>
  <c r="AW3882" i="6"/>
  <c r="AN3882" i="6"/>
  <c r="AP3881" i="6"/>
  <c r="AO3881" i="6"/>
  <c r="AR3881" i="6" s="1"/>
  <c r="AQ3881" i="6" l="1"/>
  <c r="BA3885" i="6"/>
  <c r="BB3884" i="6"/>
  <c r="AS3884" i="6"/>
  <c r="AT3883" i="6"/>
  <c r="AL3884" i="6"/>
  <c r="AJ3885" i="6"/>
  <c r="AK3884" i="6"/>
  <c r="AV3884" i="6"/>
  <c r="AX3883" i="6"/>
  <c r="AW3883" i="6"/>
  <c r="AN3883" i="6"/>
  <c r="AP3882" i="6"/>
  <c r="AO3882" i="6"/>
  <c r="AR3882" i="6" s="1"/>
  <c r="AQ3882" i="6" l="1"/>
  <c r="AJ3886" i="6"/>
  <c r="AL3885" i="6"/>
  <c r="AK3885" i="6"/>
  <c r="AS3885" i="6"/>
  <c r="AT3884" i="6"/>
  <c r="BA3886" i="6"/>
  <c r="BB3885" i="6"/>
  <c r="AX3884" i="6"/>
  <c r="AW3884" i="6"/>
  <c r="AV3885" i="6"/>
  <c r="AN3884" i="6"/>
  <c r="AP3883" i="6"/>
  <c r="AO3883" i="6"/>
  <c r="AR3883" i="6" s="1"/>
  <c r="AQ3883" i="6" l="1"/>
  <c r="BA3887" i="6"/>
  <c r="BB3886" i="6"/>
  <c r="AS3886" i="6"/>
  <c r="AT3885" i="6"/>
  <c r="AL3886" i="6"/>
  <c r="AJ3887" i="6"/>
  <c r="AK3886" i="6"/>
  <c r="AV3886" i="6"/>
  <c r="AX3885" i="6"/>
  <c r="AW3885" i="6"/>
  <c r="AP3884" i="6"/>
  <c r="AO3884" i="6"/>
  <c r="AR3884" i="6" s="1"/>
  <c r="AN3885" i="6"/>
  <c r="AQ3884" i="6" l="1"/>
  <c r="AK3887" i="6"/>
  <c r="AJ3888" i="6"/>
  <c r="AL3887" i="6"/>
  <c r="AS3887" i="6"/>
  <c r="AT3886" i="6"/>
  <c r="BA3888" i="6"/>
  <c r="BB3887" i="6"/>
  <c r="AV3887" i="6"/>
  <c r="AX3886" i="6"/>
  <c r="AW3886" i="6"/>
  <c r="AN3886" i="6"/>
  <c r="AP3885" i="6"/>
  <c r="AO3885" i="6"/>
  <c r="AR3885" i="6" s="1"/>
  <c r="AQ3885" i="6" l="1"/>
  <c r="BA3889" i="6"/>
  <c r="BB3888" i="6"/>
  <c r="AL3888" i="6"/>
  <c r="AK3888" i="6"/>
  <c r="AJ3889" i="6"/>
  <c r="AS3888" i="6"/>
  <c r="AT3887" i="6"/>
  <c r="AV3888" i="6"/>
  <c r="AX3887" i="6"/>
  <c r="AW3887" i="6"/>
  <c r="AN3887" i="6"/>
  <c r="AP3886" i="6"/>
  <c r="AO3886" i="6"/>
  <c r="AR3886" i="6" s="1"/>
  <c r="AQ3886" i="6" l="1"/>
  <c r="AJ3890" i="6"/>
  <c r="AK3889" i="6"/>
  <c r="AL3889" i="6"/>
  <c r="AT3888" i="6"/>
  <c r="AS3889" i="6"/>
  <c r="BA3890" i="6"/>
  <c r="BB3889" i="6"/>
  <c r="AX3888" i="6"/>
  <c r="AW3888" i="6"/>
  <c r="AV3889" i="6"/>
  <c r="AN3888" i="6"/>
  <c r="AP3887" i="6"/>
  <c r="AO3887" i="6"/>
  <c r="AR3887" i="6" s="1"/>
  <c r="AQ3887" i="6" l="1"/>
  <c r="AT3889" i="6"/>
  <c r="AS3890" i="6"/>
  <c r="BA3891" i="6"/>
  <c r="BB3890" i="6"/>
  <c r="AJ3891" i="6"/>
  <c r="AL3890" i="6"/>
  <c r="AK3890" i="6"/>
  <c r="AV3890" i="6"/>
  <c r="AX3889" i="6"/>
  <c r="AW3889" i="6"/>
  <c r="AP3888" i="6"/>
  <c r="AO3888" i="6"/>
  <c r="AR3888" i="6" s="1"/>
  <c r="AN3889" i="6"/>
  <c r="AQ3888" i="6" l="1"/>
  <c r="BA3892" i="6"/>
  <c r="BB3891" i="6"/>
  <c r="AJ3892" i="6"/>
  <c r="AK3891" i="6"/>
  <c r="AL3891" i="6"/>
  <c r="AS3891" i="6"/>
  <c r="AT3890" i="6"/>
  <c r="AV3891" i="6"/>
  <c r="AX3890" i="6"/>
  <c r="AW3890" i="6"/>
  <c r="AN3890" i="6"/>
  <c r="AP3889" i="6"/>
  <c r="AO3889" i="6"/>
  <c r="AR3889" i="6" s="1"/>
  <c r="AQ3889" i="6" l="1"/>
  <c r="AT3891" i="6"/>
  <c r="AS3892" i="6"/>
  <c r="AL3892" i="6"/>
  <c r="AJ3893" i="6"/>
  <c r="AK3892" i="6"/>
  <c r="BA3893" i="6"/>
  <c r="BB3892" i="6"/>
  <c r="AV3892" i="6"/>
  <c r="AX3891" i="6"/>
  <c r="AW3891" i="6"/>
  <c r="AN3891" i="6"/>
  <c r="AP3890" i="6"/>
  <c r="AO3890" i="6"/>
  <c r="AR3890" i="6" s="1"/>
  <c r="AQ3890" i="6" l="1"/>
  <c r="AT3892" i="6"/>
  <c r="AS3893" i="6"/>
  <c r="BA3894" i="6"/>
  <c r="BB3893" i="6"/>
  <c r="AK3893" i="6"/>
  <c r="AL3893" i="6"/>
  <c r="AJ3894" i="6"/>
  <c r="AX3892" i="6"/>
  <c r="AW3892" i="6"/>
  <c r="AV3893" i="6"/>
  <c r="AN3892" i="6"/>
  <c r="AP3891" i="6"/>
  <c r="AO3891" i="6"/>
  <c r="AR3891" i="6" s="1"/>
  <c r="AQ3891" i="6" l="1"/>
  <c r="AL3894" i="6"/>
  <c r="AK3894" i="6"/>
  <c r="AJ3895" i="6"/>
  <c r="BA3895" i="6"/>
  <c r="BB3894" i="6"/>
  <c r="AS3894" i="6"/>
  <c r="AT3893" i="6"/>
  <c r="AV3894" i="6"/>
  <c r="AX3893" i="6"/>
  <c r="AW3893" i="6"/>
  <c r="AP3892" i="6"/>
  <c r="AO3892" i="6"/>
  <c r="AR3892" i="6" s="1"/>
  <c r="AN3893" i="6"/>
  <c r="AQ3892" i="6" l="1"/>
  <c r="AJ3896" i="6"/>
  <c r="AK3895" i="6"/>
  <c r="AL3895" i="6"/>
  <c r="AT3894" i="6"/>
  <c r="AS3895" i="6"/>
  <c r="BA3896" i="6"/>
  <c r="BB3895" i="6"/>
  <c r="AV3895" i="6"/>
  <c r="AX3894" i="6"/>
  <c r="AW3894" i="6"/>
  <c r="AN3894" i="6"/>
  <c r="AP3893" i="6"/>
  <c r="AO3893" i="6"/>
  <c r="AR3893" i="6" s="1"/>
  <c r="AQ3893" i="6" l="1"/>
  <c r="AS3896" i="6"/>
  <c r="AT3895" i="6"/>
  <c r="BA3897" i="6"/>
  <c r="BB3896" i="6"/>
  <c r="AL3896" i="6"/>
  <c r="AJ3897" i="6"/>
  <c r="AK3896" i="6"/>
  <c r="AV3896" i="6"/>
  <c r="AX3895" i="6"/>
  <c r="AW3895" i="6"/>
  <c r="AN3895" i="6"/>
  <c r="AP3894" i="6"/>
  <c r="AO3894" i="6"/>
  <c r="AR3894" i="6" s="1"/>
  <c r="AQ3894" i="6" l="1"/>
  <c r="AL3897" i="6"/>
  <c r="AJ3898" i="6"/>
  <c r="AK3897" i="6"/>
  <c r="BA3898" i="6"/>
  <c r="BB3897" i="6"/>
  <c r="AT3896" i="6"/>
  <c r="AS3897" i="6"/>
  <c r="AX3896" i="6"/>
  <c r="AW3896" i="6"/>
  <c r="AV3897" i="6"/>
  <c r="AN3896" i="6"/>
  <c r="AP3895" i="6"/>
  <c r="AO3895" i="6"/>
  <c r="AR3895" i="6" s="1"/>
  <c r="AQ3895" i="6" l="1"/>
  <c r="AS3898" i="6"/>
  <c r="AT3897" i="6"/>
  <c r="AK3898" i="6"/>
  <c r="AJ3899" i="6"/>
  <c r="AL3898" i="6"/>
  <c r="BA3899" i="6"/>
  <c r="BB3898" i="6"/>
  <c r="AV3898" i="6"/>
  <c r="AX3897" i="6"/>
  <c r="AW3897" i="6"/>
  <c r="AP3896" i="6"/>
  <c r="AO3896" i="6"/>
  <c r="AR3896" i="6" s="1"/>
  <c r="AN3897" i="6"/>
  <c r="AQ3896" i="6" l="1"/>
  <c r="BA3900" i="6"/>
  <c r="BB3899" i="6"/>
  <c r="AL3899" i="6"/>
  <c r="AK3899" i="6"/>
  <c r="AJ3900" i="6"/>
  <c r="AS3899" i="6"/>
  <c r="AT3898" i="6"/>
  <c r="AV3899" i="6"/>
  <c r="AX3898" i="6"/>
  <c r="AW3898" i="6"/>
  <c r="AN3898" i="6"/>
  <c r="AP3897" i="6"/>
  <c r="AO3897" i="6"/>
  <c r="AR3897" i="6" s="1"/>
  <c r="AQ3897" i="6" l="1"/>
  <c r="AJ3901" i="6"/>
  <c r="AL3900" i="6"/>
  <c r="AK3900" i="6"/>
  <c r="AS3900" i="6"/>
  <c r="AT3899" i="6"/>
  <c r="BB3900" i="6"/>
  <c r="BA3901" i="6"/>
  <c r="AV3900" i="6"/>
  <c r="AX3899" i="6"/>
  <c r="AW3899" i="6"/>
  <c r="AN3899" i="6"/>
  <c r="AP3898" i="6"/>
  <c r="AO3898" i="6"/>
  <c r="AR3898" i="6" s="1"/>
  <c r="AQ3898" i="6" l="1"/>
  <c r="BA3902" i="6"/>
  <c r="BB3901" i="6"/>
  <c r="AT3900" i="6"/>
  <c r="AS3901" i="6"/>
  <c r="AK3901" i="6"/>
  <c r="AL3901" i="6"/>
  <c r="AJ3902" i="6"/>
  <c r="AX3900" i="6"/>
  <c r="AW3900" i="6"/>
  <c r="AV3901" i="6"/>
  <c r="AN3900" i="6"/>
  <c r="AP3899" i="6"/>
  <c r="AO3899" i="6"/>
  <c r="AR3899" i="6" s="1"/>
  <c r="AQ3899" i="6" l="1"/>
  <c r="AL3902" i="6"/>
  <c r="AJ3903" i="6"/>
  <c r="AK3902" i="6"/>
  <c r="AS3902" i="6"/>
  <c r="AT3901" i="6"/>
  <c r="BA3903" i="6"/>
  <c r="BB3902" i="6"/>
  <c r="AV3902" i="6"/>
  <c r="AX3901" i="6"/>
  <c r="AW3901" i="6"/>
  <c r="AP3900" i="6"/>
  <c r="AO3900" i="6"/>
  <c r="AR3900" i="6" s="1"/>
  <c r="AN3901" i="6"/>
  <c r="AQ3900" i="6" l="1"/>
  <c r="BA3904" i="6"/>
  <c r="BB3903" i="6"/>
  <c r="AJ3904" i="6"/>
  <c r="AK3903" i="6"/>
  <c r="AL3903" i="6"/>
  <c r="AT3902" i="6"/>
  <c r="AS3903" i="6"/>
  <c r="AV3903" i="6"/>
  <c r="AX3902" i="6"/>
  <c r="AW3902" i="6"/>
  <c r="AN3902" i="6"/>
  <c r="AP3901" i="6"/>
  <c r="AO3901" i="6"/>
  <c r="AR3901" i="6" s="1"/>
  <c r="AQ3901" i="6" l="1"/>
  <c r="AS3904" i="6"/>
  <c r="AT3903" i="6"/>
  <c r="AL3904" i="6"/>
  <c r="AK3904" i="6"/>
  <c r="AJ3905" i="6"/>
  <c r="BA3905" i="6"/>
  <c r="BB3904" i="6"/>
  <c r="AV3904" i="6"/>
  <c r="AX3903" i="6"/>
  <c r="AW3903" i="6"/>
  <c r="AN3903" i="6"/>
  <c r="AP3902" i="6"/>
  <c r="AO3902" i="6"/>
  <c r="AR3902" i="6" s="1"/>
  <c r="AQ3902" i="6" l="1"/>
  <c r="AJ3906" i="6"/>
  <c r="AL3905" i="6"/>
  <c r="AK3905" i="6"/>
  <c r="BA3906" i="6"/>
  <c r="BB3905" i="6"/>
  <c r="AS3905" i="6"/>
  <c r="AT3904" i="6"/>
  <c r="AX3904" i="6"/>
  <c r="AW3904" i="6"/>
  <c r="AV3905" i="6"/>
  <c r="AN3904" i="6"/>
  <c r="AP3903" i="6"/>
  <c r="AO3903" i="6"/>
  <c r="AR3903" i="6" s="1"/>
  <c r="AQ3903" i="6" l="1"/>
  <c r="AT3905" i="6"/>
  <c r="AS3906" i="6"/>
  <c r="BB3906" i="6"/>
  <c r="BA3907" i="6"/>
  <c r="AJ3907" i="6"/>
  <c r="AL3906" i="6"/>
  <c r="AK3906" i="6"/>
  <c r="AV3906" i="6"/>
  <c r="AX3905" i="6"/>
  <c r="AW3905" i="6"/>
  <c r="AP3904" i="6"/>
  <c r="AO3904" i="6"/>
  <c r="AR3904" i="6" s="1"/>
  <c r="AN3905" i="6"/>
  <c r="AQ3904" i="6" l="1"/>
  <c r="AJ3908" i="6"/>
  <c r="AK3907" i="6"/>
  <c r="AL3907" i="6"/>
  <c r="AT3906" i="6"/>
  <c r="AS3907" i="6"/>
  <c r="BA3908" i="6"/>
  <c r="BB3907" i="6"/>
  <c r="AV3907" i="6"/>
  <c r="AX3906" i="6"/>
  <c r="AW3906" i="6"/>
  <c r="AN3906" i="6"/>
  <c r="AP3905" i="6"/>
  <c r="AO3905" i="6"/>
  <c r="AR3905" i="6" s="1"/>
  <c r="AQ3905" i="6" l="1"/>
  <c r="AT3907" i="6"/>
  <c r="AS3908" i="6"/>
  <c r="BA3909" i="6"/>
  <c r="BB3908" i="6"/>
  <c r="AL3908" i="6"/>
  <c r="AK3908" i="6"/>
  <c r="AJ3909" i="6"/>
  <c r="AV3908" i="6"/>
  <c r="AX3907" i="6"/>
  <c r="AW3907" i="6"/>
  <c r="AN3907" i="6"/>
  <c r="AP3906" i="6"/>
  <c r="AO3906" i="6"/>
  <c r="AR3906" i="6" s="1"/>
  <c r="AQ3906" i="6" l="1"/>
  <c r="AJ3910" i="6"/>
  <c r="AL3909" i="6"/>
  <c r="AK3909" i="6"/>
  <c r="BA3910" i="6"/>
  <c r="BB3909" i="6"/>
  <c r="AT3908" i="6"/>
  <c r="AS3909" i="6"/>
  <c r="AX3908" i="6"/>
  <c r="AW3908" i="6"/>
  <c r="AV3909" i="6"/>
  <c r="AN3908" i="6"/>
  <c r="AP3907" i="6"/>
  <c r="AO3907" i="6"/>
  <c r="AR3907" i="6" s="1"/>
  <c r="AQ3907" i="6" l="1"/>
  <c r="AS3910" i="6"/>
  <c r="AT3909" i="6"/>
  <c r="BA3911" i="6"/>
  <c r="BB3910" i="6"/>
  <c r="AL3910" i="6"/>
  <c r="AJ3911" i="6"/>
  <c r="AK3910" i="6"/>
  <c r="AV3910" i="6"/>
  <c r="AX3909" i="6"/>
  <c r="AW3909" i="6"/>
  <c r="AP3908" i="6"/>
  <c r="AO3908" i="6"/>
  <c r="AR3908" i="6" s="1"/>
  <c r="AN3909" i="6"/>
  <c r="AQ3908" i="6" l="1"/>
  <c r="BA3912" i="6"/>
  <c r="BB3911" i="6"/>
  <c r="AJ3912" i="6"/>
  <c r="AL3911" i="6"/>
  <c r="AK3911" i="6"/>
  <c r="AS3911" i="6"/>
  <c r="AT3910" i="6"/>
  <c r="AV3911" i="6"/>
  <c r="AX3910" i="6"/>
  <c r="AW3910" i="6"/>
  <c r="AN3910" i="6"/>
  <c r="AP3909" i="6"/>
  <c r="AO3909" i="6"/>
  <c r="AR3909" i="6" s="1"/>
  <c r="AQ3909" i="6" l="1"/>
  <c r="AS3912" i="6"/>
  <c r="AT3911" i="6"/>
  <c r="AL3912" i="6"/>
  <c r="AK3912" i="6"/>
  <c r="AJ3913" i="6"/>
  <c r="BA3913" i="6"/>
  <c r="BB3912" i="6"/>
  <c r="AV3912" i="6"/>
  <c r="AX3911" i="6"/>
  <c r="AW3911" i="6"/>
  <c r="AN3911" i="6"/>
  <c r="AP3910" i="6"/>
  <c r="AO3910" i="6"/>
  <c r="AR3910" i="6" s="1"/>
  <c r="AQ3910" i="6" l="1"/>
  <c r="AJ3914" i="6"/>
  <c r="AK3913" i="6"/>
  <c r="AL3913" i="6"/>
  <c r="BA3914" i="6"/>
  <c r="BB3913" i="6"/>
  <c r="AT3912" i="6"/>
  <c r="AS3913" i="6"/>
  <c r="AX3912" i="6"/>
  <c r="AW3912" i="6"/>
  <c r="AV3913" i="6"/>
  <c r="AN3912" i="6"/>
  <c r="AP3911" i="6"/>
  <c r="AO3911" i="6"/>
  <c r="AR3911" i="6" s="1"/>
  <c r="AQ3911" i="6" l="1"/>
  <c r="AT3913" i="6"/>
  <c r="AS3914" i="6"/>
  <c r="BA3915" i="6"/>
  <c r="BB3914" i="6"/>
  <c r="AJ3915" i="6"/>
  <c r="AL3914" i="6"/>
  <c r="AK3914" i="6"/>
  <c r="AV3914" i="6"/>
  <c r="AX3913" i="6"/>
  <c r="AW3913" i="6"/>
  <c r="AP3912" i="6"/>
  <c r="AO3912" i="6"/>
  <c r="AR3912" i="6" s="1"/>
  <c r="AN3913" i="6"/>
  <c r="AQ3912" i="6" l="1"/>
  <c r="AJ3916" i="6"/>
  <c r="AK3915" i="6"/>
  <c r="AL3915" i="6"/>
  <c r="AT3914" i="6"/>
  <c r="AS3915" i="6"/>
  <c r="BA3916" i="6"/>
  <c r="BB3915" i="6"/>
  <c r="AV3915" i="6"/>
  <c r="AX3914" i="6"/>
  <c r="AW3914" i="6"/>
  <c r="AN3914" i="6"/>
  <c r="AP3913" i="6"/>
  <c r="AO3913" i="6"/>
  <c r="AR3913" i="6" s="1"/>
  <c r="AQ3913" i="6" l="1"/>
  <c r="BA3917" i="6"/>
  <c r="BB3916" i="6"/>
  <c r="AT3915" i="6"/>
  <c r="AS3916" i="6"/>
  <c r="AK3916" i="6"/>
  <c r="AL3916" i="6"/>
  <c r="AJ3917" i="6"/>
  <c r="AV3916" i="6"/>
  <c r="AX3915" i="6"/>
  <c r="AW3915" i="6"/>
  <c r="AN3915" i="6"/>
  <c r="AP3914" i="6"/>
  <c r="AO3914" i="6"/>
  <c r="AR3914" i="6" s="1"/>
  <c r="AQ3914" i="6" l="1"/>
  <c r="AK3917" i="6"/>
  <c r="AL3917" i="6"/>
  <c r="AJ3918" i="6"/>
  <c r="AS3917" i="6"/>
  <c r="AT3916" i="6"/>
  <c r="BB3917" i="6"/>
  <c r="BA3918" i="6"/>
  <c r="AX3916" i="6"/>
  <c r="AW3916" i="6"/>
  <c r="AV3917" i="6"/>
  <c r="AN3916" i="6"/>
  <c r="AP3915" i="6"/>
  <c r="AO3915" i="6"/>
  <c r="AR3915" i="6" s="1"/>
  <c r="AQ3915" i="6" l="1"/>
  <c r="BB3918" i="6"/>
  <c r="BA3919" i="6"/>
  <c r="AS3918" i="6"/>
  <c r="AT3917" i="6"/>
  <c r="AJ3919" i="6"/>
  <c r="AK3918" i="6"/>
  <c r="AL3918" i="6"/>
  <c r="AV3918" i="6"/>
  <c r="AX3917" i="6"/>
  <c r="AW3917" i="6"/>
  <c r="AP3916" i="6"/>
  <c r="AO3916" i="6"/>
  <c r="AR3916" i="6" s="1"/>
  <c r="AN3917" i="6"/>
  <c r="AQ3916" i="6" l="1"/>
  <c r="AL3919" i="6"/>
  <c r="AK3919" i="6"/>
  <c r="AJ3920" i="6"/>
  <c r="AT3918" i="6"/>
  <c r="AS3919" i="6"/>
  <c r="BA3920" i="6"/>
  <c r="BB3919" i="6"/>
  <c r="AV3919" i="6"/>
  <c r="AX3918" i="6"/>
  <c r="AW3918" i="6"/>
  <c r="AN3918" i="6"/>
  <c r="AP3917" i="6"/>
  <c r="AO3917" i="6"/>
  <c r="AR3917" i="6" s="1"/>
  <c r="AQ3917" i="6" l="1"/>
  <c r="BA3921" i="6"/>
  <c r="BB3920" i="6"/>
  <c r="AS3920" i="6"/>
  <c r="AT3919" i="6"/>
  <c r="AK3920" i="6"/>
  <c r="AL3920" i="6"/>
  <c r="AJ3921" i="6"/>
  <c r="AV3920" i="6"/>
  <c r="AX3919" i="6"/>
  <c r="AW3919" i="6"/>
  <c r="AN3919" i="6"/>
  <c r="AP3918" i="6"/>
  <c r="AO3918" i="6"/>
  <c r="AR3918" i="6" s="1"/>
  <c r="AQ3918" i="6" l="1"/>
  <c r="AJ3922" i="6"/>
  <c r="AK3921" i="6"/>
  <c r="AL3921" i="6"/>
  <c r="AS3921" i="6"/>
  <c r="AT3920" i="6"/>
  <c r="BA3922" i="6"/>
  <c r="BB3921" i="6"/>
  <c r="AX3920" i="6"/>
  <c r="AW3920" i="6"/>
  <c r="AV3921" i="6"/>
  <c r="AN3920" i="6"/>
  <c r="AP3919" i="6"/>
  <c r="AO3919" i="6"/>
  <c r="AR3919" i="6" s="1"/>
  <c r="AQ3919" i="6" l="1"/>
  <c r="BA3923" i="6"/>
  <c r="BB3922" i="6"/>
  <c r="AS3922" i="6"/>
  <c r="AT3921" i="6"/>
  <c r="AJ3923" i="6"/>
  <c r="AK3922" i="6"/>
  <c r="AL3922" i="6"/>
  <c r="AV3922" i="6"/>
  <c r="AX3921" i="6"/>
  <c r="AW3921" i="6"/>
  <c r="AP3920" i="6"/>
  <c r="AO3920" i="6"/>
  <c r="AR3920" i="6" s="1"/>
  <c r="AN3921" i="6"/>
  <c r="AQ3920" i="6" l="1"/>
  <c r="AT3922" i="6"/>
  <c r="AS3923" i="6"/>
  <c r="AJ3924" i="6"/>
  <c r="AL3923" i="6"/>
  <c r="AK3923" i="6"/>
  <c r="BA3924" i="6"/>
  <c r="BB3923" i="6"/>
  <c r="AV3923" i="6"/>
  <c r="AX3922" i="6"/>
  <c r="AW3922" i="6"/>
  <c r="AN3922" i="6"/>
  <c r="AP3921" i="6"/>
  <c r="AO3921" i="6"/>
  <c r="AR3921" i="6" s="1"/>
  <c r="AQ3921" i="6" l="1"/>
  <c r="BB3924" i="6"/>
  <c r="BA3925" i="6"/>
  <c r="AT3923" i="6"/>
  <c r="AS3924" i="6"/>
  <c r="AK3924" i="6"/>
  <c r="AL3924" i="6"/>
  <c r="AJ3925" i="6"/>
  <c r="AV3924" i="6"/>
  <c r="AX3923" i="6"/>
  <c r="AW3923" i="6"/>
  <c r="AN3923" i="6"/>
  <c r="AP3922" i="6"/>
  <c r="AO3922" i="6"/>
  <c r="AR3922" i="6" s="1"/>
  <c r="AQ3922" i="6" l="1"/>
  <c r="AJ3926" i="6"/>
  <c r="AK3925" i="6"/>
  <c r="AL3925" i="6"/>
  <c r="BB3925" i="6"/>
  <c r="BA3926" i="6"/>
  <c r="AT3924" i="6"/>
  <c r="AS3925" i="6"/>
  <c r="AX3924" i="6"/>
  <c r="AW3924" i="6"/>
  <c r="AV3925" i="6"/>
  <c r="AN3924" i="6"/>
  <c r="AP3923" i="6"/>
  <c r="AO3923" i="6"/>
  <c r="AR3923" i="6" s="1"/>
  <c r="AQ3923" i="6" l="1"/>
  <c r="AS3926" i="6"/>
  <c r="AT3925" i="6"/>
  <c r="BA3927" i="6"/>
  <c r="BB3926" i="6"/>
  <c r="AJ3927" i="6"/>
  <c r="AK3926" i="6"/>
  <c r="AL3926" i="6"/>
  <c r="AV3926" i="6"/>
  <c r="AX3925" i="6"/>
  <c r="AW3925" i="6"/>
  <c r="AP3924" i="6"/>
  <c r="AO3924" i="6"/>
  <c r="AR3924" i="6" s="1"/>
  <c r="AN3925" i="6"/>
  <c r="AQ3924" i="6" l="1"/>
  <c r="AL3927" i="6"/>
  <c r="AJ3928" i="6"/>
  <c r="AK3927" i="6"/>
  <c r="BA3928" i="6"/>
  <c r="BB3927" i="6"/>
  <c r="AS3927" i="6"/>
  <c r="AT3926" i="6"/>
  <c r="AV3927" i="6"/>
  <c r="AX3926" i="6"/>
  <c r="AW3926" i="6"/>
  <c r="AN3926" i="6"/>
  <c r="AP3925" i="6"/>
  <c r="AO3925" i="6"/>
  <c r="AR3925" i="6" s="1"/>
  <c r="AQ3925" i="6" l="1"/>
  <c r="AS3928" i="6"/>
  <c r="AT3927" i="6"/>
  <c r="AK3928" i="6"/>
  <c r="AL3928" i="6"/>
  <c r="AJ3929" i="6"/>
  <c r="BA3929" i="6"/>
  <c r="BB3928" i="6"/>
  <c r="AV3928" i="6"/>
  <c r="AX3927" i="6"/>
  <c r="AW3927" i="6"/>
  <c r="AN3927" i="6"/>
  <c r="AP3926" i="6"/>
  <c r="AO3926" i="6"/>
  <c r="AR3926" i="6" s="1"/>
  <c r="AQ3926" i="6" l="1"/>
  <c r="BB3929" i="6"/>
  <c r="BA3930" i="6"/>
  <c r="AJ3930" i="6"/>
  <c r="AL3929" i="6"/>
  <c r="AK3929" i="6"/>
  <c r="AT3928" i="6"/>
  <c r="AS3929" i="6"/>
  <c r="AX3928" i="6"/>
  <c r="AW3928" i="6"/>
  <c r="AV3929" i="6"/>
  <c r="AN3928" i="6"/>
  <c r="AP3927" i="6"/>
  <c r="AO3927" i="6"/>
  <c r="AR3927" i="6" s="1"/>
  <c r="AQ3927" i="6" l="1"/>
  <c r="AT3929" i="6"/>
  <c r="AS3930" i="6"/>
  <c r="BB3930" i="6"/>
  <c r="BA3931" i="6"/>
  <c r="AJ3931" i="6"/>
  <c r="AK3930" i="6"/>
  <c r="AL3930" i="6"/>
  <c r="AV3930" i="6"/>
  <c r="AX3929" i="6"/>
  <c r="AW3929" i="6"/>
  <c r="AP3928" i="6"/>
  <c r="AO3928" i="6"/>
  <c r="AR3928" i="6" s="1"/>
  <c r="AN3929" i="6"/>
  <c r="AQ3928" i="6" l="1"/>
  <c r="AT3930" i="6"/>
  <c r="AS3931" i="6"/>
  <c r="AL3931" i="6"/>
  <c r="AK3931" i="6"/>
  <c r="AJ3932" i="6"/>
  <c r="BB3931" i="6"/>
  <c r="BA3932" i="6"/>
  <c r="AV3931" i="6"/>
  <c r="AX3930" i="6"/>
  <c r="AW3930" i="6"/>
  <c r="AN3930" i="6"/>
  <c r="AP3929" i="6"/>
  <c r="AO3929" i="6"/>
  <c r="AR3929" i="6" s="1"/>
  <c r="AQ3929" i="6" l="1"/>
  <c r="BA3933" i="6"/>
  <c r="BB3932" i="6"/>
  <c r="AL3932" i="6"/>
  <c r="AK3932" i="6"/>
  <c r="AJ3933" i="6"/>
  <c r="AS3932" i="6"/>
  <c r="AT3931" i="6"/>
  <c r="AV3932" i="6"/>
  <c r="AX3931" i="6"/>
  <c r="AW3931" i="6"/>
  <c r="AN3931" i="6"/>
  <c r="AP3930" i="6"/>
  <c r="AO3930" i="6"/>
  <c r="AR3930" i="6" s="1"/>
  <c r="AQ3930" i="6" l="1"/>
  <c r="AT3932" i="6"/>
  <c r="AS3933" i="6"/>
  <c r="AJ3934" i="6"/>
  <c r="AK3933" i="6"/>
  <c r="AL3933" i="6"/>
  <c r="BA3934" i="6"/>
  <c r="BB3933" i="6"/>
  <c r="AX3932" i="6"/>
  <c r="AW3932" i="6"/>
  <c r="AV3933" i="6"/>
  <c r="AN3932" i="6"/>
  <c r="AP3931" i="6"/>
  <c r="AO3931" i="6"/>
  <c r="AR3931" i="6" s="1"/>
  <c r="AQ3931" i="6" l="1"/>
  <c r="AJ3935" i="6"/>
  <c r="AK3934" i="6"/>
  <c r="AL3934" i="6"/>
  <c r="AS3934" i="6"/>
  <c r="AT3933" i="6"/>
  <c r="BB3934" i="6"/>
  <c r="BA3935" i="6"/>
  <c r="AV3934" i="6"/>
  <c r="AX3933" i="6"/>
  <c r="AW3933" i="6"/>
  <c r="AP3932" i="6"/>
  <c r="AO3932" i="6"/>
  <c r="AR3932" i="6" s="1"/>
  <c r="AN3933" i="6"/>
  <c r="AQ3932" i="6" l="1"/>
  <c r="BA3936" i="6"/>
  <c r="BB3935" i="6"/>
  <c r="AS3935" i="6"/>
  <c r="AT3934" i="6"/>
  <c r="AJ3936" i="6"/>
  <c r="AL3935" i="6"/>
  <c r="AK3935" i="6"/>
  <c r="AV3935" i="6"/>
  <c r="AX3934" i="6"/>
  <c r="AW3934" i="6"/>
  <c r="AN3934" i="6"/>
  <c r="AP3933" i="6"/>
  <c r="AO3933" i="6"/>
  <c r="AR3933" i="6" s="1"/>
  <c r="AQ3933" i="6" l="1"/>
  <c r="AS3936" i="6"/>
  <c r="AT3935" i="6"/>
  <c r="AL3936" i="6"/>
  <c r="AK3936" i="6"/>
  <c r="AJ3937" i="6"/>
  <c r="BB3936" i="6"/>
  <c r="BA3937" i="6"/>
  <c r="AV3936" i="6"/>
  <c r="AX3935" i="6"/>
  <c r="AW3935" i="6"/>
  <c r="AN3935" i="6"/>
  <c r="AP3934" i="6"/>
  <c r="AO3934" i="6"/>
  <c r="AR3934" i="6" s="1"/>
  <c r="AQ3934" i="6" l="1"/>
  <c r="AJ3938" i="6"/>
  <c r="AL3937" i="6"/>
  <c r="AK3937" i="6"/>
  <c r="BA3938" i="6"/>
  <c r="BB3937" i="6"/>
  <c r="AT3936" i="6"/>
  <c r="AS3937" i="6"/>
  <c r="AX3936" i="6"/>
  <c r="AW3936" i="6"/>
  <c r="AV3937" i="6"/>
  <c r="AN3936" i="6"/>
  <c r="AP3935" i="6"/>
  <c r="AO3935" i="6"/>
  <c r="AR3935" i="6" s="1"/>
  <c r="AQ3935" i="6" l="1"/>
  <c r="AS3938" i="6"/>
  <c r="AT3937" i="6"/>
  <c r="BA3939" i="6"/>
  <c r="BB3938" i="6"/>
  <c r="AJ3939" i="6"/>
  <c r="AL3938" i="6"/>
  <c r="AK3938" i="6"/>
  <c r="AV3938" i="6"/>
  <c r="AX3937" i="6"/>
  <c r="AW3937" i="6"/>
  <c r="AP3936" i="6"/>
  <c r="AO3936" i="6"/>
  <c r="AR3936" i="6" s="1"/>
  <c r="AN3937" i="6"/>
  <c r="AQ3936" i="6" l="1"/>
  <c r="BA3940" i="6"/>
  <c r="BB3939" i="6"/>
  <c r="AK3939" i="6"/>
  <c r="AJ3940" i="6"/>
  <c r="AL3939" i="6"/>
  <c r="AS3939" i="6"/>
  <c r="AT3938" i="6"/>
  <c r="AV3939" i="6"/>
  <c r="AX3938" i="6"/>
  <c r="AW3938" i="6"/>
  <c r="AN3938" i="6"/>
  <c r="AP3937" i="6"/>
  <c r="AO3937" i="6"/>
  <c r="AR3937" i="6" s="1"/>
  <c r="AQ3937" i="6" l="1"/>
  <c r="AS3940" i="6"/>
  <c r="AT3939" i="6"/>
  <c r="AJ3941" i="6"/>
  <c r="AK3940" i="6"/>
  <c r="AL3940" i="6"/>
  <c r="BA3941" i="6"/>
  <c r="BB3940" i="6"/>
  <c r="AV3940" i="6"/>
  <c r="AX3939" i="6"/>
  <c r="AW3939" i="6"/>
  <c r="AN3939" i="6"/>
  <c r="AP3938" i="6"/>
  <c r="AO3938" i="6"/>
  <c r="AR3938" i="6" s="1"/>
  <c r="AQ3938" i="6" l="1"/>
  <c r="BA3942" i="6"/>
  <c r="BB3941" i="6"/>
  <c r="AL3941" i="6"/>
  <c r="AJ3942" i="6"/>
  <c r="AK3941" i="6"/>
  <c r="AS3941" i="6"/>
  <c r="AT3940" i="6"/>
  <c r="AX3940" i="6"/>
  <c r="AW3940" i="6"/>
  <c r="AV3941" i="6"/>
  <c r="AN3940" i="6"/>
  <c r="AP3939" i="6"/>
  <c r="AO3939" i="6"/>
  <c r="AR3939" i="6" s="1"/>
  <c r="AQ3939" i="6" l="1"/>
  <c r="AS3942" i="6"/>
  <c r="AT3941" i="6"/>
  <c r="AJ3943" i="6"/>
  <c r="AL3942" i="6"/>
  <c r="AK3942" i="6"/>
  <c r="BB3942" i="6"/>
  <c r="BA3943" i="6"/>
  <c r="AV3942" i="6"/>
  <c r="AX3941" i="6"/>
  <c r="AW3941" i="6"/>
  <c r="AP3940" i="6"/>
  <c r="AO3940" i="6"/>
  <c r="AR3940" i="6" s="1"/>
  <c r="AN3941" i="6"/>
  <c r="AQ3940" i="6" l="1"/>
  <c r="BA3944" i="6"/>
  <c r="BB3943" i="6"/>
  <c r="AL3943" i="6"/>
  <c r="AK3943" i="6"/>
  <c r="AJ3944" i="6"/>
  <c r="AT3942" i="6"/>
  <c r="AS3943" i="6"/>
  <c r="AV3943" i="6"/>
  <c r="AX3942" i="6"/>
  <c r="AW3942" i="6"/>
  <c r="AN3942" i="6"/>
  <c r="AP3941" i="6"/>
  <c r="AO3941" i="6"/>
  <c r="AR3941" i="6" s="1"/>
  <c r="AQ3941" i="6" l="1"/>
  <c r="AS3944" i="6"/>
  <c r="AT3943" i="6"/>
  <c r="AL3944" i="6"/>
  <c r="AK3944" i="6"/>
  <c r="AJ3945" i="6"/>
  <c r="BA3945" i="6"/>
  <c r="BB3944" i="6"/>
  <c r="AV3944" i="6"/>
  <c r="AX3943" i="6"/>
  <c r="AW3943" i="6"/>
  <c r="AN3943" i="6"/>
  <c r="AP3942" i="6"/>
  <c r="AO3942" i="6"/>
  <c r="AR3942" i="6" s="1"/>
  <c r="AQ3942" i="6" l="1"/>
  <c r="AJ3946" i="6"/>
  <c r="AL3945" i="6"/>
  <c r="AK3945" i="6"/>
  <c r="BB3945" i="6"/>
  <c r="BA3946" i="6"/>
  <c r="AS3945" i="6"/>
  <c r="AT3944" i="6"/>
  <c r="AX3944" i="6"/>
  <c r="AW3944" i="6"/>
  <c r="AV3945" i="6"/>
  <c r="AN3944" i="6"/>
  <c r="AP3943" i="6"/>
  <c r="AO3943" i="6"/>
  <c r="AR3943" i="6" s="1"/>
  <c r="AQ3943" i="6" l="1"/>
  <c r="BA3947" i="6"/>
  <c r="BB3946" i="6"/>
  <c r="AS3946" i="6"/>
  <c r="AT3945" i="6"/>
  <c r="AK3946" i="6"/>
  <c r="AJ3947" i="6"/>
  <c r="AL3946" i="6"/>
  <c r="AV3946" i="6"/>
  <c r="AX3945" i="6"/>
  <c r="AW3945" i="6"/>
  <c r="AP3944" i="6"/>
  <c r="AO3944" i="6"/>
  <c r="AR3944" i="6" s="1"/>
  <c r="AN3945" i="6"/>
  <c r="AQ3944" i="6" l="1"/>
  <c r="AS3947" i="6"/>
  <c r="AT3946" i="6"/>
  <c r="AJ3948" i="6"/>
  <c r="AL3947" i="6"/>
  <c r="AK3947" i="6"/>
  <c r="BA3948" i="6"/>
  <c r="BB3947" i="6"/>
  <c r="AV3947" i="6"/>
  <c r="AX3946" i="6"/>
  <c r="AW3946" i="6"/>
  <c r="AN3946" i="6"/>
  <c r="AP3945" i="6"/>
  <c r="AO3945" i="6"/>
  <c r="AR3945" i="6" s="1"/>
  <c r="AQ3945" i="6" l="1"/>
  <c r="BB3948" i="6"/>
  <c r="BA3949" i="6"/>
  <c r="AL3948" i="6"/>
  <c r="AJ3949" i="6"/>
  <c r="AK3948" i="6"/>
  <c r="AS3948" i="6"/>
  <c r="AT3947" i="6"/>
  <c r="AV3948" i="6"/>
  <c r="AX3947" i="6"/>
  <c r="AW3947" i="6"/>
  <c r="AN3947" i="6"/>
  <c r="AP3946" i="6"/>
  <c r="AO3946" i="6"/>
  <c r="AR3946" i="6" s="1"/>
  <c r="AQ3946" i="6" l="1"/>
  <c r="BA3950" i="6"/>
  <c r="BB3949" i="6"/>
  <c r="AS3949" i="6"/>
  <c r="AT3948" i="6"/>
  <c r="AJ3950" i="6"/>
  <c r="AL3949" i="6"/>
  <c r="AK3949" i="6"/>
  <c r="AX3948" i="6"/>
  <c r="AW3948" i="6"/>
  <c r="AV3949" i="6"/>
  <c r="AN3948" i="6"/>
  <c r="AP3947" i="6"/>
  <c r="AO3947" i="6"/>
  <c r="AR3947" i="6" s="1"/>
  <c r="AQ3947" i="6" l="1"/>
  <c r="AS3950" i="6"/>
  <c r="AT3949" i="6"/>
  <c r="AL3950" i="6"/>
  <c r="AJ3951" i="6"/>
  <c r="AK3950" i="6"/>
  <c r="BA3951" i="6"/>
  <c r="BB3950" i="6"/>
  <c r="AV3950" i="6"/>
  <c r="AX3949" i="6"/>
  <c r="AW3949" i="6"/>
  <c r="AP3948" i="6"/>
  <c r="AO3948" i="6"/>
  <c r="AR3948" i="6" s="1"/>
  <c r="AN3949" i="6"/>
  <c r="AQ3948" i="6" l="1"/>
  <c r="BA3952" i="6"/>
  <c r="BB3951" i="6"/>
  <c r="AJ3952" i="6"/>
  <c r="AL3951" i="6"/>
  <c r="AK3951" i="6"/>
  <c r="AS3951" i="6"/>
  <c r="AT3950" i="6"/>
  <c r="AV3951" i="6"/>
  <c r="AX3950" i="6"/>
  <c r="AW3950" i="6"/>
  <c r="AN3950" i="6"/>
  <c r="AP3949" i="6"/>
  <c r="AO3949" i="6"/>
  <c r="AR3949" i="6" s="1"/>
  <c r="AQ3949" i="6" l="1"/>
  <c r="AT3951" i="6"/>
  <c r="AS3952" i="6"/>
  <c r="AL3952" i="6"/>
  <c r="AK3952" i="6"/>
  <c r="AJ3953" i="6"/>
  <c r="BA3953" i="6"/>
  <c r="BB3952" i="6"/>
  <c r="AV3952" i="6"/>
  <c r="AX3951" i="6"/>
  <c r="AW3951" i="6"/>
  <c r="AN3951" i="6"/>
  <c r="AP3950" i="6"/>
  <c r="AO3950" i="6"/>
  <c r="AR3950" i="6" s="1"/>
  <c r="AQ3950" i="6" l="1"/>
  <c r="BA3954" i="6"/>
  <c r="BB3953" i="6"/>
  <c r="AJ3954" i="6"/>
  <c r="AK3953" i="6"/>
  <c r="AL3953" i="6"/>
  <c r="AS3953" i="6"/>
  <c r="AT3952" i="6"/>
  <c r="AX3952" i="6"/>
  <c r="AW3952" i="6"/>
  <c r="AV3953" i="6"/>
  <c r="AN3952" i="6"/>
  <c r="AP3951" i="6"/>
  <c r="AO3951" i="6"/>
  <c r="AR3951" i="6" s="1"/>
  <c r="AQ3951" i="6" l="1"/>
  <c r="AL3954" i="6"/>
  <c r="AJ3955" i="6"/>
  <c r="AK3954" i="6"/>
  <c r="AS3954" i="6"/>
  <c r="AT3953" i="6"/>
  <c r="BB3954" i="6"/>
  <c r="BA3955" i="6"/>
  <c r="AV3954" i="6"/>
  <c r="AX3953" i="6"/>
  <c r="AW3953" i="6"/>
  <c r="AP3952" i="6"/>
  <c r="AO3952" i="6"/>
  <c r="AR3952" i="6" s="1"/>
  <c r="AN3953" i="6"/>
  <c r="AQ3952" i="6" l="1"/>
  <c r="BA3956" i="6"/>
  <c r="BB3955" i="6"/>
  <c r="AJ3956" i="6"/>
  <c r="AL3955" i="6"/>
  <c r="AK3955" i="6"/>
  <c r="AT3954" i="6"/>
  <c r="AS3955" i="6"/>
  <c r="AV3955" i="6"/>
  <c r="AX3954" i="6"/>
  <c r="AW3954" i="6"/>
  <c r="AN3954" i="6"/>
  <c r="AP3953" i="6"/>
  <c r="AO3953" i="6"/>
  <c r="AR3953" i="6" s="1"/>
  <c r="AQ3953" i="6" l="1"/>
  <c r="AL3956" i="6"/>
  <c r="AK3956" i="6"/>
  <c r="AJ3957" i="6"/>
  <c r="AS3956" i="6"/>
  <c r="AT3955" i="6"/>
  <c r="BA3957" i="6"/>
  <c r="BB3956" i="6"/>
  <c r="AV3956" i="6"/>
  <c r="AX3955" i="6"/>
  <c r="AW3955" i="6"/>
  <c r="AN3955" i="6"/>
  <c r="AP3954" i="6"/>
  <c r="AO3954" i="6"/>
  <c r="AR3954" i="6" s="1"/>
  <c r="AQ3954" i="6" l="1"/>
  <c r="AK3957" i="6"/>
  <c r="AJ3958" i="6"/>
  <c r="AL3957" i="6"/>
  <c r="BA3958" i="6"/>
  <c r="BB3957" i="6"/>
  <c r="AT3956" i="6"/>
  <c r="AS3957" i="6"/>
  <c r="AX3956" i="6"/>
  <c r="AW3956" i="6"/>
  <c r="AV3957" i="6"/>
  <c r="AN3956" i="6"/>
  <c r="AP3955" i="6"/>
  <c r="AO3955" i="6"/>
  <c r="AR3955" i="6" s="1"/>
  <c r="AQ3955" i="6" l="1"/>
  <c r="AS3958" i="6"/>
  <c r="AT3957" i="6"/>
  <c r="AJ3959" i="6"/>
  <c r="AL3958" i="6"/>
  <c r="AK3958" i="6"/>
  <c r="BA3959" i="6"/>
  <c r="BB3958" i="6"/>
  <c r="AV3958" i="6"/>
  <c r="AX3957" i="6"/>
  <c r="AW3957" i="6"/>
  <c r="AP3956" i="6"/>
  <c r="AO3956" i="6"/>
  <c r="AR3956" i="6" s="1"/>
  <c r="AN3957" i="6"/>
  <c r="AQ3956" i="6" l="1"/>
  <c r="AJ3960" i="6"/>
  <c r="AL3959" i="6"/>
  <c r="AK3959" i="6"/>
  <c r="BA3960" i="6"/>
  <c r="BB3959" i="6"/>
  <c r="AS3959" i="6"/>
  <c r="AT3958" i="6"/>
  <c r="AV3959" i="6"/>
  <c r="AX3958" i="6"/>
  <c r="AW3958" i="6"/>
  <c r="AN3958" i="6"/>
  <c r="AP3957" i="6"/>
  <c r="AO3957" i="6"/>
  <c r="AR3957" i="6" s="1"/>
  <c r="AQ3957" i="6" l="1"/>
  <c r="AS3960" i="6"/>
  <c r="AT3959" i="6"/>
  <c r="BB3960" i="6"/>
  <c r="BA3961" i="6"/>
  <c r="AK3960" i="6"/>
  <c r="AL3960" i="6"/>
  <c r="AJ3961" i="6"/>
  <c r="AV3960" i="6"/>
  <c r="AX3959" i="6"/>
  <c r="AW3959" i="6"/>
  <c r="AN3959" i="6"/>
  <c r="AP3958" i="6"/>
  <c r="AO3958" i="6"/>
  <c r="AR3958" i="6" s="1"/>
  <c r="AQ3958" i="6" l="1"/>
  <c r="AL3961" i="6"/>
  <c r="AK3961" i="6"/>
  <c r="AJ3962" i="6"/>
  <c r="BA3962" i="6"/>
  <c r="BB3961" i="6"/>
  <c r="AT3960" i="6"/>
  <c r="AS3961" i="6"/>
  <c r="AX3960" i="6"/>
  <c r="AW3960" i="6"/>
  <c r="AV3961" i="6"/>
  <c r="AN3960" i="6"/>
  <c r="AP3959" i="6"/>
  <c r="AO3959" i="6"/>
  <c r="AR3959" i="6" s="1"/>
  <c r="AQ3959" i="6" l="1"/>
  <c r="AS3962" i="6"/>
  <c r="AT3961" i="6"/>
  <c r="AJ3963" i="6"/>
  <c r="AK3962" i="6"/>
  <c r="AL3962" i="6"/>
  <c r="BB3962" i="6"/>
  <c r="BA3963" i="6"/>
  <c r="AV3962" i="6"/>
  <c r="AX3961" i="6"/>
  <c r="AW3961" i="6"/>
  <c r="AP3960" i="6"/>
  <c r="AO3960" i="6"/>
  <c r="AR3960" i="6" s="1"/>
  <c r="AN3961" i="6"/>
  <c r="AQ3960" i="6" l="1"/>
  <c r="AL3963" i="6"/>
  <c r="AJ3964" i="6"/>
  <c r="AK3963" i="6"/>
  <c r="BA3964" i="6"/>
  <c r="BB3963" i="6"/>
  <c r="AS3963" i="6"/>
  <c r="AT3962" i="6"/>
  <c r="AV3963" i="6"/>
  <c r="AX3962" i="6"/>
  <c r="AW3962" i="6"/>
  <c r="AN3962" i="6"/>
  <c r="AP3961" i="6"/>
  <c r="AO3961" i="6"/>
  <c r="AR3961" i="6" s="1"/>
  <c r="AQ3961" i="6" l="1"/>
  <c r="AS3964" i="6"/>
  <c r="AT3963" i="6"/>
  <c r="BA3965" i="6"/>
  <c r="BB3964" i="6"/>
  <c r="AK3964" i="6"/>
  <c r="AJ3965" i="6"/>
  <c r="AL3964" i="6"/>
  <c r="AV3964" i="6"/>
  <c r="AX3963" i="6"/>
  <c r="AW3963" i="6"/>
  <c r="AN3963" i="6"/>
  <c r="AP3962" i="6"/>
  <c r="AO3962" i="6"/>
  <c r="AR3962" i="6" s="1"/>
  <c r="AQ3962" i="6" l="1"/>
  <c r="AJ3966" i="6"/>
  <c r="AL3965" i="6"/>
  <c r="AK3965" i="6"/>
  <c r="BA3966" i="6"/>
  <c r="BB3965" i="6"/>
  <c r="AT3964" i="6"/>
  <c r="AS3965" i="6"/>
  <c r="AX3964" i="6"/>
  <c r="AW3964" i="6"/>
  <c r="AV3965" i="6"/>
  <c r="AN3964" i="6"/>
  <c r="AP3963" i="6"/>
  <c r="AO3963" i="6"/>
  <c r="AR3963" i="6" s="1"/>
  <c r="AQ3963" i="6" l="1"/>
  <c r="AS3966" i="6"/>
  <c r="AT3965" i="6"/>
  <c r="BB3966" i="6"/>
  <c r="BA3967" i="6"/>
  <c r="AJ3967" i="6"/>
  <c r="AK3966" i="6"/>
  <c r="AL3966" i="6"/>
  <c r="AV3966" i="6"/>
  <c r="AX3965" i="6"/>
  <c r="AW3965" i="6"/>
  <c r="AP3964" i="6"/>
  <c r="AO3964" i="6"/>
  <c r="AR3964" i="6" s="1"/>
  <c r="AN3965" i="6"/>
  <c r="AQ3964" i="6" l="1"/>
  <c r="AJ3968" i="6"/>
  <c r="AK3967" i="6"/>
  <c r="AL3967" i="6"/>
  <c r="BA3968" i="6"/>
  <c r="BB3967" i="6"/>
  <c r="AT3966" i="6"/>
  <c r="AS3967" i="6"/>
  <c r="AV3967" i="6"/>
  <c r="AX3966" i="6"/>
  <c r="AW3966" i="6"/>
  <c r="AN3966" i="6"/>
  <c r="AP3965" i="6"/>
  <c r="AO3965" i="6"/>
  <c r="AR3965" i="6" s="1"/>
  <c r="AQ3965" i="6" l="1"/>
  <c r="AS3968" i="6"/>
  <c r="AT3967" i="6"/>
  <c r="BA3969" i="6"/>
  <c r="BB3968" i="6"/>
  <c r="AL3968" i="6"/>
  <c r="AJ3969" i="6"/>
  <c r="AK3968" i="6"/>
  <c r="AV3968" i="6"/>
  <c r="AX3967" i="6"/>
  <c r="AW3967" i="6"/>
  <c r="AN3967" i="6"/>
  <c r="AP3966" i="6"/>
  <c r="AO3966" i="6"/>
  <c r="AR3966" i="6" s="1"/>
  <c r="AQ3966" i="6" l="1"/>
  <c r="AL3969" i="6"/>
  <c r="AK3969" i="6"/>
  <c r="AJ3970" i="6"/>
  <c r="BA3970" i="6"/>
  <c r="BB3969" i="6"/>
  <c r="AS3969" i="6"/>
  <c r="AT3968" i="6"/>
  <c r="AX3968" i="6"/>
  <c r="AW3968" i="6"/>
  <c r="AV3969" i="6"/>
  <c r="AN3968" i="6"/>
  <c r="AP3967" i="6"/>
  <c r="AO3967" i="6"/>
  <c r="AR3967" i="6" s="1"/>
  <c r="AQ3967" i="6" l="1"/>
  <c r="AT3969" i="6"/>
  <c r="AS3970" i="6"/>
  <c r="BA3971" i="6"/>
  <c r="BB3970" i="6"/>
  <c r="AJ3971" i="6"/>
  <c r="AL3970" i="6"/>
  <c r="AK3970" i="6"/>
  <c r="AV3970" i="6"/>
  <c r="AX3969" i="6"/>
  <c r="AW3969" i="6"/>
  <c r="AP3968" i="6"/>
  <c r="AO3968" i="6"/>
  <c r="AR3968" i="6" s="1"/>
  <c r="AN3969" i="6"/>
  <c r="AQ3968" i="6" l="1"/>
  <c r="BA3972" i="6"/>
  <c r="BB3971" i="6"/>
  <c r="AK3971" i="6"/>
  <c r="AL3971" i="6"/>
  <c r="AJ3972" i="6"/>
  <c r="AS3971" i="6"/>
  <c r="AT3970" i="6"/>
  <c r="AV3971" i="6"/>
  <c r="AX3970" i="6"/>
  <c r="AW3970" i="6"/>
  <c r="AN3970" i="6"/>
  <c r="AP3969" i="6"/>
  <c r="AO3969" i="6"/>
  <c r="AR3969" i="6" s="1"/>
  <c r="AQ3969" i="6" l="1"/>
  <c r="AS3972" i="6"/>
  <c r="AT3971" i="6"/>
  <c r="AL3972" i="6"/>
  <c r="AK3972" i="6"/>
  <c r="AJ3973" i="6"/>
  <c r="BB3972" i="6"/>
  <c r="BA3973" i="6"/>
  <c r="AV3972" i="6"/>
  <c r="AX3971" i="6"/>
  <c r="AW3971" i="6"/>
  <c r="AN3971" i="6"/>
  <c r="AP3970" i="6"/>
  <c r="AO3970" i="6"/>
  <c r="AR3970" i="6" s="1"/>
  <c r="AQ3970" i="6" l="1"/>
  <c r="BA3974" i="6"/>
  <c r="BB3973" i="6"/>
  <c r="AJ3974" i="6"/>
  <c r="AL3973" i="6"/>
  <c r="AK3973" i="6"/>
  <c r="AT3972" i="6"/>
  <c r="AS3973" i="6"/>
  <c r="AX3972" i="6"/>
  <c r="AW3972" i="6"/>
  <c r="AV3973" i="6"/>
  <c r="AN3972" i="6"/>
  <c r="AP3971" i="6"/>
  <c r="AO3971" i="6"/>
  <c r="AR3971" i="6" s="1"/>
  <c r="AQ3971" i="6" l="1"/>
  <c r="AS3974" i="6"/>
  <c r="AT3973" i="6"/>
  <c r="AK3974" i="6"/>
  <c r="AJ3975" i="6"/>
  <c r="AL3974" i="6"/>
  <c r="BA3975" i="6"/>
  <c r="BB3974" i="6"/>
  <c r="AV3974" i="6"/>
  <c r="AX3973" i="6"/>
  <c r="AW3973" i="6"/>
  <c r="AP3972" i="6"/>
  <c r="AO3972" i="6"/>
  <c r="AR3972" i="6" s="1"/>
  <c r="AN3973" i="6"/>
  <c r="AQ3972" i="6" l="1"/>
  <c r="BA3976" i="6"/>
  <c r="BB3975" i="6"/>
  <c r="AL3975" i="6"/>
  <c r="AK3975" i="6"/>
  <c r="AJ3976" i="6"/>
  <c r="AS3975" i="6"/>
  <c r="AT3974" i="6"/>
  <c r="AV3975" i="6"/>
  <c r="AX3974" i="6"/>
  <c r="AW3974" i="6"/>
  <c r="AN3974" i="6"/>
  <c r="AP3973" i="6"/>
  <c r="AO3973" i="6"/>
  <c r="AR3973" i="6" s="1"/>
  <c r="AQ3973" i="6" l="1"/>
  <c r="AS3976" i="6"/>
  <c r="AT3975" i="6"/>
  <c r="AL3976" i="6"/>
  <c r="AJ3977" i="6"/>
  <c r="AK3976" i="6"/>
  <c r="BA3977" i="6"/>
  <c r="BB3976" i="6"/>
  <c r="AV3976" i="6"/>
  <c r="AX3975" i="6"/>
  <c r="AW3975" i="6"/>
  <c r="AN3975" i="6"/>
  <c r="AP3974" i="6"/>
  <c r="AO3974" i="6"/>
  <c r="AR3974" i="6" s="1"/>
  <c r="AQ3974" i="6" l="1"/>
  <c r="BA3978" i="6"/>
  <c r="BB3977" i="6"/>
  <c r="AJ3978" i="6"/>
  <c r="AL3977" i="6"/>
  <c r="AK3977" i="6"/>
  <c r="AS3977" i="6"/>
  <c r="AT3976" i="6"/>
  <c r="AX3976" i="6"/>
  <c r="AW3976" i="6"/>
  <c r="AV3977" i="6"/>
  <c r="AN3976" i="6"/>
  <c r="AP3975" i="6"/>
  <c r="AO3975" i="6"/>
  <c r="AR3975" i="6" s="1"/>
  <c r="AQ3975" i="6" l="1"/>
  <c r="AS3978" i="6"/>
  <c r="AT3977" i="6"/>
  <c r="AL3978" i="6"/>
  <c r="AK3978" i="6"/>
  <c r="AJ3979" i="6"/>
  <c r="BB3978" i="6"/>
  <c r="BA3979" i="6"/>
  <c r="AV3978" i="6"/>
  <c r="AX3977" i="6"/>
  <c r="AW3977" i="6"/>
  <c r="AP3976" i="6"/>
  <c r="AO3976" i="6"/>
  <c r="AR3976" i="6" s="1"/>
  <c r="AN3977" i="6"/>
  <c r="AQ3976" i="6" l="1"/>
  <c r="BA3980" i="6"/>
  <c r="BB3979" i="6"/>
  <c r="AL3979" i="6"/>
  <c r="AJ3980" i="6"/>
  <c r="AK3979" i="6"/>
  <c r="AS3979" i="6"/>
  <c r="AT3978" i="6"/>
  <c r="AV3979" i="6"/>
  <c r="AX3978" i="6"/>
  <c r="AW3978" i="6"/>
  <c r="AN3978" i="6"/>
  <c r="AP3977" i="6"/>
  <c r="AO3977" i="6"/>
  <c r="AR3977" i="6" s="1"/>
  <c r="AQ3977" i="6" l="1"/>
  <c r="AS3980" i="6"/>
  <c r="AT3979" i="6"/>
  <c r="AL3980" i="6"/>
  <c r="AJ3981" i="6"/>
  <c r="AK3980" i="6"/>
  <c r="BA3981" i="6"/>
  <c r="BB3980" i="6"/>
  <c r="AV3980" i="6"/>
  <c r="AX3979" i="6"/>
  <c r="AW3979" i="6"/>
  <c r="AN3979" i="6"/>
  <c r="AP3978" i="6"/>
  <c r="AO3978" i="6"/>
  <c r="AR3978" i="6" s="1"/>
  <c r="AQ3978" i="6" l="1"/>
  <c r="BA3982" i="6"/>
  <c r="BB3981" i="6"/>
  <c r="AJ3982" i="6"/>
  <c r="AL3981" i="6"/>
  <c r="AK3981" i="6"/>
  <c r="AS3981" i="6"/>
  <c r="AT3980" i="6"/>
  <c r="AX3980" i="6"/>
  <c r="AW3980" i="6"/>
  <c r="AV3981" i="6"/>
  <c r="AN3980" i="6"/>
  <c r="AP3979" i="6"/>
  <c r="AO3979" i="6"/>
  <c r="AR3979" i="6" s="1"/>
  <c r="AQ3979" i="6" l="1"/>
  <c r="AT3981" i="6"/>
  <c r="AS3982" i="6"/>
  <c r="AK3982" i="6"/>
  <c r="AJ3983" i="6"/>
  <c r="AL3982" i="6"/>
  <c r="BA3983" i="6"/>
  <c r="BB3982" i="6"/>
  <c r="AV3982" i="6"/>
  <c r="AX3981" i="6"/>
  <c r="AW3981" i="6"/>
  <c r="AP3980" i="6"/>
  <c r="AO3980" i="6"/>
  <c r="AR3980" i="6" s="1"/>
  <c r="AN3981" i="6"/>
  <c r="AQ3980" i="6" l="1"/>
  <c r="AS3983" i="6"/>
  <c r="AT3982" i="6"/>
  <c r="BA3984" i="6"/>
  <c r="BA2" i="6" s="1"/>
  <c r="BB3983" i="6"/>
  <c r="AJ3984" i="6"/>
  <c r="AK3983" i="6"/>
  <c r="AL3983" i="6"/>
  <c r="AV3983" i="6"/>
  <c r="AX3982" i="6"/>
  <c r="AW3982" i="6"/>
  <c r="AN3982" i="6"/>
  <c r="AP3981" i="6"/>
  <c r="AO3981" i="6"/>
  <c r="AR3981" i="6" s="1"/>
  <c r="AQ3981" i="6" l="1"/>
  <c r="AL3984" i="6"/>
  <c r="AK3984" i="6"/>
  <c r="AJ2" i="6"/>
  <c r="BB3984" i="6"/>
  <c r="AS3984" i="6"/>
  <c r="AT3983" i="6"/>
  <c r="AV3984" i="6"/>
  <c r="AX3983" i="6"/>
  <c r="AW3983" i="6"/>
  <c r="AN3983" i="6"/>
  <c r="AP3982" i="6"/>
  <c r="AO3982" i="6"/>
  <c r="AR3982" i="6" s="1"/>
  <c r="AQ3982" i="6" l="1"/>
  <c r="AT3984" i="6"/>
  <c r="AS2" i="6"/>
  <c r="AX3984" i="6"/>
  <c r="AW3984" i="6"/>
  <c r="AE27" i="6" s="1"/>
  <c r="AI27" i="6" s="1"/>
  <c r="AI29" i="6" s="1"/>
  <c r="AW2" i="6"/>
  <c r="AX2" i="6" s="1"/>
  <c r="AX3" i="6" s="1"/>
  <c r="AV2" i="6"/>
  <c r="AN3984" i="6"/>
  <c r="AP3983" i="6"/>
  <c r="AO3983" i="6"/>
  <c r="AR3983" i="6" s="1"/>
  <c r="AQ3983" i="6" l="1"/>
  <c r="AP3984" i="6"/>
  <c r="AO3984" i="6"/>
  <c r="AR3984" i="6" s="1"/>
  <c r="AN2" i="6"/>
  <c r="AP3" i="6" s="1"/>
  <c r="AQ3984" i="6" l="1"/>
  <c r="AQ4" i="6" s="1"/>
  <c r="AR4" i="6"/>
</calcChain>
</file>

<file path=xl/sharedStrings.xml><?xml version="1.0" encoding="utf-8"?>
<sst xmlns="http://schemas.openxmlformats.org/spreadsheetml/2006/main" count="13410" uniqueCount="2475">
  <si>
    <t>↓</t>
  </si>
  <si>
    <t>z</t>
  </si>
  <si>
    <t>x</t>
  </si>
  <si>
    <t>y</t>
  </si>
  <si>
    <t>TR</t>
  </si>
  <si>
    <t>SS</t>
  </si>
  <si>
    <t>botm</t>
  </si>
  <si>
    <t>(10e12.4)</t>
  </si>
  <si>
    <t>ref\botm.ref</t>
  </si>
  <si>
    <t>OPEN/CLOSE</t>
  </si>
  <si>
    <t>#top</t>
  </si>
  <si>
    <t>CONSTANT</t>
  </si>
  <si>
    <t>#delc</t>
  </si>
  <si>
    <t>(40G15.6)</t>
  </si>
  <si>
    <t>INTERNAL</t>
  </si>
  <si>
    <t>#delr</t>
  </si>
  <si>
    <t>(20G15.6)</t>
  </si>
  <si>
    <t>col</t>
  </si>
  <si>
    <t>row</t>
  </si>
  <si>
    <t>Flopy.</t>
  </si>
  <si>
    <t>by</t>
  </si>
  <si>
    <t>generated</t>
  </si>
  <si>
    <t>MODFLOW,</t>
  </si>
  <si>
    <t>for</t>
  </si>
  <si>
    <t>file</t>
  </si>
  <si>
    <t>Discretization</t>
  </si>
  <si>
    <t>#</t>
  </si>
  <si>
    <t>DIS</t>
  </si>
  <si>
    <t>Beta</t>
  </si>
  <si>
    <t>RCH</t>
  </si>
  <si>
    <t>LIST</t>
  </si>
  <si>
    <t>freyberg.list</t>
  </si>
  <si>
    <t>freyberg.dis</t>
  </si>
  <si>
    <t>UPW</t>
  </si>
  <si>
    <t>freyberg.upw</t>
  </si>
  <si>
    <t>BAS6</t>
  </si>
  <si>
    <t>freyberg.bas</t>
  </si>
  <si>
    <t>freyberg.rch</t>
  </si>
  <si>
    <t>WEL</t>
  </si>
  <si>
    <t>freyberg.wel</t>
  </si>
  <si>
    <t>RIV</t>
  </si>
  <si>
    <t>freyberg.riv</t>
  </si>
  <si>
    <t>OC</t>
  </si>
  <si>
    <t>freyberg.oc</t>
  </si>
  <si>
    <t>DATA(BINARY)</t>
  </si>
  <si>
    <t>freyberg.hds</t>
  </si>
  <si>
    <t>freyberg.ddn</t>
  </si>
  <si>
    <t>freyberg.cbc</t>
  </si>
  <si>
    <t>NWT</t>
  </si>
  <si>
    <t>freyberg.nwt</t>
  </si>
  <si>
    <t>idom</t>
  </si>
  <si>
    <t/>
  </si>
  <si>
    <t>X</t>
  </si>
  <si>
    <t>par_</t>
  </si>
  <si>
    <t>*</t>
  </si>
  <si>
    <t>names</t>
  </si>
  <si>
    <t>rcond03</t>
  </si>
  <si>
    <t>rch_1</t>
  </si>
  <si>
    <t>rcond04</t>
  </si>
  <si>
    <t>hkr26c02</t>
  </si>
  <si>
    <t>wf5_1</t>
  </si>
  <si>
    <t>hkr23c04</t>
  </si>
  <si>
    <t>hkr07c12</t>
  </si>
  <si>
    <t>hkr02c09</t>
  </si>
  <si>
    <t>rcond39</t>
  </si>
  <si>
    <t>rch_2</t>
  </si>
  <si>
    <t>wf1_1</t>
  </si>
  <si>
    <t>hkr31c05</t>
  </si>
  <si>
    <t>rcond00</t>
  </si>
  <si>
    <t>rcond01</t>
  </si>
  <si>
    <t>rcond02</t>
  </si>
  <si>
    <t>hkr29c19</t>
  </si>
  <si>
    <t>hkr07c04</t>
  </si>
  <si>
    <t>rcond05</t>
  </si>
  <si>
    <t>hkr27c09</t>
  </si>
  <si>
    <t>rcond06</t>
  </si>
  <si>
    <t>hkr15c19</t>
  </si>
  <si>
    <t>rcond07</t>
  </si>
  <si>
    <t>hkr02c15</t>
  </si>
  <si>
    <t>rcond08</t>
  </si>
  <si>
    <t>hkr06c11</t>
  </si>
  <si>
    <t>hkr00c07</t>
  </si>
  <si>
    <t>rcond09</t>
  </si>
  <si>
    <t>hkr35c16</t>
  </si>
  <si>
    <t>hkr24c19</t>
  </si>
  <si>
    <t>wf5_2</t>
  </si>
  <si>
    <t>hkr11c10</t>
  </si>
  <si>
    <t>hkr37c06</t>
  </si>
  <si>
    <t>hkr07c11</t>
  </si>
  <si>
    <t>hkr25c19</t>
  </si>
  <si>
    <t>rcond10</t>
  </si>
  <si>
    <t>hkr37c07</t>
  </si>
  <si>
    <t>hkr11c11</t>
  </si>
  <si>
    <t>hkr16c18</t>
  </si>
  <si>
    <t>rcond11</t>
  </si>
  <si>
    <t>hkr05c08</t>
  </si>
  <si>
    <t>hkr04c06</t>
  </si>
  <si>
    <t>wf4_1</t>
  </si>
  <si>
    <t>rcond12</t>
  </si>
  <si>
    <t>wf6_2</t>
  </si>
  <si>
    <t>hkr09c03</t>
  </si>
  <si>
    <t>rcond13</t>
  </si>
  <si>
    <t>hkr38c05</t>
  </si>
  <si>
    <t>rcond14</t>
  </si>
  <si>
    <t>hkr27c16</t>
  </si>
  <si>
    <t>rcond15</t>
  </si>
  <si>
    <t>hkr07c17</t>
  </si>
  <si>
    <t>rcond16</t>
  </si>
  <si>
    <t>hkr27c14</t>
  </si>
  <si>
    <t>rcond17</t>
  </si>
  <si>
    <t>rcond18</t>
  </si>
  <si>
    <t>rcond19</t>
  </si>
  <si>
    <t>hkr00c04</t>
  </si>
  <si>
    <t>hkr14c10</t>
  </si>
  <si>
    <t>rcond20</t>
  </si>
  <si>
    <t>rcond21</t>
  </si>
  <si>
    <t>hkr28c17</t>
  </si>
  <si>
    <t>hkr00c06</t>
  </si>
  <si>
    <t>rcond22</t>
  </si>
  <si>
    <t>wf3_2</t>
  </si>
  <si>
    <t>hkr32c17</t>
  </si>
  <si>
    <t>hkr03c08</t>
  </si>
  <si>
    <t>hkr12c10</t>
  </si>
  <si>
    <t>ss</t>
  </si>
  <si>
    <t>hkr07c00</t>
  </si>
  <si>
    <t>rcond23</t>
  </si>
  <si>
    <t>hkr15c03</t>
  </si>
  <si>
    <t>wf4_2</t>
  </si>
  <si>
    <t>rcond24</t>
  </si>
  <si>
    <t>hkr00c01</t>
  </si>
  <si>
    <t>wf6_1</t>
  </si>
  <si>
    <t>hkr23c14</t>
  </si>
  <si>
    <t>rcond25</t>
  </si>
  <si>
    <t>hkr10c11</t>
  </si>
  <si>
    <t>hkr30c06</t>
  </si>
  <si>
    <t>hkr00c02</t>
  </si>
  <si>
    <t>hkr21c01</t>
  </si>
  <si>
    <t>hkr31c09</t>
  </si>
  <si>
    <t>rcond26</t>
  </si>
  <si>
    <t>hkr10c16</t>
  </si>
  <si>
    <t>hkr09c10</t>
  </si>
  <si>
    <t>hkr28c12</t>
  </si>
  <si>
    <t>hkr19c18</t>
  </si>
  <si>
    <t>hkr00c03</t>
  </si>
  <si>
    <t>hkr18c08</t>
  </si>
  <si>
    <t>hkr29c11</t>
  </si>
  <si>
    <t>rcond27</t>
  </si>
  <si>
    <t>hkr01c14</t>
  </si>
  <si>
    <t>hkr08c01</t>
  </si>
  <si>
    <t>hkr18c03</t>
  </si>
  <si>
    <t>rcond28</t>
  </si>
  <si>
    <t>hkr01c15</t>
  </si>
  <si>
    <t>rcond29</t>
  </si>
  <si>
    <t>rcond30</t>
  </si>
  <si>
    <t>hkr23c12</t>
  </si>
  <si>
    <t>rcond31</t>
  </si>
  <si>
    <t>hkr16c16</t>
  </si>
  <si>
    <t>rcond32</t>
  </si>
  <si>
    <t>rcond33</t>
  </si>
  <si>
    <t>hkr07c13</t>
  </si>
  <si>
    <t>hkr33c09</t>
  </si>
  <si>
    <t>rcond34</t>
  </si>
  <si>
    <t>rcond35</t>
  </si>
  <si>
    <t>wf2_1</t>
  </si>
  <si>
    <t>hkr12c09</t>
  </si>
  <si>
    <t>hkr08c08</t>
  </si>
  <si>
    <t>rcond36</t>
  </si>
  <si>
    <t>hkr28c15</t>
  </si>
  <si>
    <t>rcond37</t>
  </si>
  <si>
    <t>hkr06c15</t>
  </si>
  <si>
    <t>hkr38c14</t>
  </si>
  <si>
    <t>rcond38</t>
  </si>
  <si>
    <t>hkr26c16</t>
  </si>
  <si>
    <t>hkr15c11</t>
  </si>
  <si>
    <t>hkr33c14</t>
  </si>
  <si>
    <t>wf1_2</t>
  </si>
  <si>
    <t>hkr30c05</t>
  </si>
  <si>
    <t>sy</t>
  </si>
  <si>
    <t>hkr09c00</t>
  </si>
  <si>
    <t>hkr00c08</t>
  </si>
  <si>
    <t>hkr34c19</t>
  </si>
  <si>
    <t>wf3_1</t>
  </si>
  <si>
    <t>hkr30c11</t>
  </si>
  <si>
    <t>wf2_2</t>
  </si>
  <si>
    <t>hkr06c16</t>
  </si>
  <si>
    <t>hkr20c19</t>
  </si>
  <si>
    <t>hkr00c00</t>
  </si>
  <si>
    <t>hkr30c01</t>
  </si>
  <si>
    <t>hkr26c12</t>
  </si>
  <si>
    <t>hkr00c05</t>
  </si>
  <si>
    <t>hkr31c02</t>
  </si>
  <si>
    <t>hkr00c09</t>
  </si>
  <si>
    <t>hkr15c13</t>
  </si>
  <si>
    <t>hkr00c10</t>
  </si>
  <si>
    <t>hkr00c11</t>
  </si>
  <si>
    <t>hkr00c12</t>
  </si>
  <si>
    <t>hkr00c13</t>
  </si>
  <si>
    <t>hkr24c18</t>
  </si>
  <si>
    <t>hkr35c17</t>
  </si>
  <si>
    <t>hkr18c10</t>
  </si>
  <si>
    <t>hkr31c04</t>
  </si>
  <si>
    <t>hkr00c14</t>
  </si>
  <si>
    <t>hkr19c03</t>
  </si>
  <si>
    <t>hkr16c08</t>
  </si>
  <si>
    <t>hkr17c10</t>
  </si>
  <si>
    <t>hkr00c15</t>
  </si>
  <si>
    <t>hkr05c09</t>
  </si>
  <si>
    <t>hkr00c16</t>
  </si>
  <si>
    <t>hkr00c17</t>
  </si>
  <si>
    <t>hkr06c02</t>
  </si>
  <si>
    <t>hkr00c18</t>
  </si>
  <si>
    <t>hkr24c16</t>
  </si>
  <si>
    <t>hkr00c19</t>
  </si>
  <si>
    <t>hkr29c15</t>
  </si>
  <si>
    <t>hkr01c00</t>
  </si>
  <si>
    <t>hkr01c01</t>
  </si>
  <si>
    <t>hkr03c16</t>
  </si>
  <si>
    <t>hkr01c02</t>
  </si>
  <si>
    <t>hkr01c03</t>
  </si>
  <si>
    <t>hkr30c03</t>
  </si>
  <si>
    <t>hkr01c04</t>
  </si>
  <si>
    <t>hkr01c05</t>
  </si>
  <si>
    <t>hkr15c02</t>
  </si>
  <si>
    <t>hkr01c06</t>
  </si>
  <si>
    <t>hkr33c06</t>
  </si>
  <si>
    <t>hkr29c12</t>
  </si>
  <si>
    <t>hkr01c07</t>
  </si>
  <si>
    <t>hkr01c08</t>
  </si>
  <si>
    <t>hkr26c06</t>
  </si>
  <si>
    <t>hkr01c09</t>
  </si>
  <si>
    <t>hkr01c10</t>
  </si>
  <si>
    <t>hkr31c15</t>
  </si>
  <si>
    <t>hkr01c11</t>
  </si>
  <si>
    <t>hkr23c13</t>
  </si>
  <si>
    <t>hkr01c12</t>
  </si>
  <si>
    <t>hkr01c13</t>
  </si>
  <si>
    <t>hkr02c16</t>
  </si>
  <si>
    <t>hkr01c16</t>
  </si>
  <si>
    <t>hkr01c17</t>
  </si>
  <si>
    <t>hkr06c05</t>
  </si>
  <si>
    <t>hkr15c10</t>
  </si>
  <si>
    <t>hkr33c15</t>
  </si>
  <si>
    <t>hkr01c18</t>
  </si>
  <si>
    <t>hkr10c14</t>
  </si>
  <si>
    <t>hkr01c19</t>
  </si>
  <si>
    <t>hkr02c00</t>
  </si>
  <si>
    <t>hkr08c02</t>
  </si>
  <si>
    <t>hkr02c01</t>
  </si>
  <si>
    <t>hkr38c16</t>
  </si>
  <si>
    <t>hkr02c02</t>
  </si>
  <si>
    <t>hkr14c18</t>
  </si>
  <si>
    <t>hkr02c03</t>
  </si>
  <si>
    <t>hkr02c04</t>
  </si>
  <si>
    <t>hkr02c05</t>
  </si>
  <si>
    <t>hkr02c06</t>
  </si>
  <si>
    <t>hkr11c15</t>
  </si>
  <si>
    <t>hkr02c07</t>
  </si>
  <si>
    <t>hkr02c08</t>
  </si>
  <si>
    <t>hkr23c05</t>
  </si>
  <si>
    <t>hkr07c14</t>
  </si>
  <si>
    <t>hkr22c18</t>
  </si>
  <si>
    <t>hkr02c10</t>
  </si>
  <si>
    <t>hkr37c15</t>
  </si>
  <si>
    <t>hkr11c03</t>
  </si>
  <si>
    <t>hkr02c11</t>
  </si>
  <si>
    <t>hkr15c16</t>
  </si>
  <si>
    <t>hkr02c12</t>
  </si>
  <si>
    <t>hkr02c13</t>
  </si>
  <si>
    <t>hkr18c13</t>
  </si>
  <si>
    <t>hkr26c00</t>
  </si>
  <si>
    <t>hkr02c14</t>
  </si>
  <si>
    <t>hkr18c14</t>
  </si>
  <si>
    <t>hkr15c08</t>
  </si>
  <si>
    <t>hkr02c17</t>
  </si>
  <si>
    <t>hkr02c18</t>
  </si>
  <si>
    <t>hkr03c07</t>
  </si>
  <si>
    <t>hkr02c19</t>
  </si>
  <si>
    <t>hkr03c00</t>
  </si>
  <si>
    <t>hkr21c00</t>
  </si>
  <si>
    <t>hkr03c01</t>
  </si>
  <si>
    <t>hkr03c02</t>
  </si>
  <si>
    <t>hkr03c03</t>
  </si>
  <si>
    <t>hkr21c03</t>
  </si>
  <si>
    <t>hkr09c12</t>
  </si>
  <si>
    <t>hkr03c04</t>
  </si>
  <si>
    <t>hkr03c05</t>
  </si>
  <si>
    <t>hkr32c19</t>
  </si>
  <si>
    <t>hkr03c06</t>
  </si>
  <si>
    <t>hkr38c06</t>
  </si>
  <si>
    <t>hkr03c09</t>
  </si>
  <si>
    <t>hkr25c18</t>
  </si>
  <si>
    <t>hkr03c10</t>
  </si>
  <si>
    <t>hkr26c05</t>
  </si>
  <si>
    <t>hkr03c11</t>
  </si>
  <si>
    <t>hkr03c12</t>
  </si>
  <si>
    <t>hkr25c09</t>
  </si>
  <si>
    <t>hkr03c13</t>
  </si>
  <si>
    <t>hkr03c14</t>
  </si>
  <si>
    <t>hkr03c15</t>
  </si>
  <si>
    <t>hkr24c06</t>
  </si>
  <si>
    <t>hkr16c15</t>
  </si>
  <si>
    <t>hkr28c01</t>
  </si>
  <si>
    <t>hkr03c17</t>
  </si>
  <si>
    <t>hkr13c19</t>
  </si>
  <si>
    <t>hkr03c18</t>
  </si>
  <si>
    <t>hkr24c02</t>
  </si>
  <si>
    <t>hkr03c19</t>
  </si>
  <si>
    <t>hkr04c00</t>
  </si>
  <si>
    <t>hkr18c15</t>
  </si>
  <si>
    <t>hkr28c06</t>
  </si>
  <si>
    <t>hkr06c09</t>
  </si>
  <si>
    <t>hkr27c05</t>
  </si>
  <si>
    <t>hkr04c01</t>
  </si>
  <si>
    <t>hkr11c16</t>
  </si>
  <si>
    <t>hkr04c02</t>
  </si>
  <si>
    <t>hkr04c03</t>
  </si>
  <si>
    <t>hkr20c18</t>
  </si>
  <si>
    <t>hkr04c04</t>
  </si>
  <si>
    <t>hkr04c05</t>
  </si>
  <si>
    <t>hkr24c14</t>
  </si>
  <si>
    <t>hkr04c07</t>
  </si>
  <si>
    <t>hkr04c08</t>
  </si>
  <si>
    <t>hkr35c08</t>
  </si>
  <si>
    <t>hkr04c09</t>
  </si>
  <si>
    <t>hkr04c10</t>
  </si>
  <si>
    <t>hkr11c08</t>
  </si>
  <si>
    <t>hkr05c11</t>
  </si>
  <si>
    <t>hkr04c11</t>
  </si>
  <si>
    <t>hkr04c12</t>
  </si>
  <si>
    <t>hkr12c08</t>
  </si>
  <si>
    <t>hkr22c11</t>
  </si>
  <si>
    <t>hkr04c13</t>
  </si>
  <si>
    <t>hkr37c05</t>
  </si>
  <si>
    <t>hkr04c14</t>
  </si>
  <si>
    <t>hkr09c18</t>
  </si>
  <si>
    <t>hkr04c15</t>
  </si>
  <si>
    <t>hkr04c16</t>
  </si>
  <si>
    <t>hkr04c17</t>
  </si>
  <si>
    <t>hkr04c18</t>
  </si>
  <si>
    <t>hkr30c18</t>
  </si>
  <si>
    <t>hkr04c19</t>
  </si>
  <si>
    <t>hkr23c11</t>
  </si>
  <si>
    <t>hkr05c00</t>
  </si>
  <si>
    <t>hkr34c10</t>
  </si>
  <si>
    <t>hkr05c01</t>
  </si>
  <si>
    <t>hkr22c06</t>
  </si>
  <si>
    <t>hkr05c02</t>
  </si>
  <si>
    <t>hkr05c03</t>
  </si>
  <si>
    <t>hkr05c04</t>
  </si>
  <si>
    <t>hkr22c03</t>
  </si>
  <si>
    <t>hkr05c05</t>
  </si>
  <si>
    <t>hkr30c02</t>
  </si>
  <si>
    <t>hkr05c06</t>
  </si>
  <si>
    <t>hkr05c07</t>
  </si>
  <si>
    <t>hkr05c10</t>
  </si>
  <si>
    <t>hkr05c12</t>
  </si>
  <si>
    <t>hkr05c13</t>
  </si>
  <si>
    <t>hkr07c03</t>
  </si>
  <si>
    <t>hkr15c18</t>
  </si>
  <si>
    <t>hkr05c14</t>
  </si>
  <si>
    <t>hkr05c15</t>
  </si>
  <si>
    <t>hkr05c16</t>
  </si>
  <si>
    <t>hkr09c09</t>
  </si>
  <si>
    <t>hkr05c17</t>
  </si>
  <si>
    <t>hkr05c18</t>
  </si>
  <si>
    <t>hkr05c19</t>
  </si>
  <si>
    <t>hkr15c12</t>
  </si>
  <si>
    <t>hkr06c00</t>
  </si>
  <si>
    <t>hkr21c15</t>
  </si>
  <si>
    <t>hkr39c08</t>
  </si>
  <si>
    <t>hkr06c01</t>
  </si>
  <si>
    <t>hkr25c01</t>
  </si>
  <si>
    <t>hkr06c03</t>
  </si>
  <si>
    <t>hkr13c13</t>
  </si>
  <si>
    <t>hkr21c19</t>
  </si>
  <si>
    <t>hkr06c04</t>
  </si>
  <si>
    <t>hkr06c06</t>
  </si>
  <si>
    <t>hkr13c11</t>
  </si>
  <si>
    <t>hkr18c00</t>
  </si>
  <si>
    <t>hkr06c07</t>
  </si>
  <si>
    <t>hkr06c08</t>
  </si>
  <si>
    <t>hkr06c10</t>
  </si>
  <si>
    <t>hkr06c12</t>
  </si>
  <si>
    <t>hkr12c12</t>
  </si>
  <si>
    <t>hkr32c02</t>
  </si>
  <si>
    <t>hkr06c13</t>
  </si>
  <si>
    <t>hkr06c14</t>
  </si>
  <si>
    <t>hkr16c19</t>
  </si>
  <si>
    <t>hkr06c17</t>
  </si>
  <si>
    <t>hkr14c16</t>
  </si>
  <si>
    <t>hkr06c18</t>
  </si>
  <si>
    <t>hkr06c19</t>
  </si>
  <si>
    <t>hkr20c16</t>
  </si>
  <si>
    <t>hkr25c08</t>
  </si>
  <si>
    <t>hkr24c12</t>
  </si>
  <si>
    <t>hkr35c11</t>
  </si>
  <si>
    <t>hkr32c16</t>
  </si>
  <si>
    <t>hkr07c01</t>
  </si>
  <si>
    <t>hkr13c10</t>
  </si>
  <si>
    <t>hkr07c02</t>
  </si>
  <si>
    <t>hkr07c05</t>
  </si>
  <si>
    <t>hkr14c09</t>
  </si>
  <si>
    <t>hkr28c10</t>
  </si>
  <si>
    <t>hkr24c15</t>
  </si>
  <si>
    <t>hkr07c06</t>
  </si>
  <si>
    <t>hkr07c07</t>
  </si>
  <si>
    <t>hkr07c08</t>
  </si>
  <si>
    <t>hkr21c13</t>
  </si>
  <si>
    <t>hkr33c04</t>
  </si>
  <si>
    <t>hkr07c09</t>
  </si>
  <si>
    <t>hkr13c18</t>
  </si>
  <si>
    <t>hkr07c10</t>
  </si>
  <si>
    <t>hkr23c03</t>
  </si>
  <si>
    <t>hkr07c15</t>
  </si>
  <si>
    <t>hkr12c02</t>
  </si>
  <si>
    <t>hkr20c17</t>
  </si>
  <si>
    <t>hkr07c16</t>
  </si>
  <si>
    <t>hkr17c02</t>
  </si>
  <si>
    <t>hkr07c18</t>
  </si>
  <si>
    <t>hkr21c10</t>
  </si>
  <si>
    <t>hkr26c08</t>
  </si>
  <si>
    <t>hkr13c09</t>
  </si>
  <si>
    <t>hkr17c13</t>
  </si>
  <si>
    <t>hkr07c19</t>
  </si>
  <si>
    <t>hkr09c13</t>
  </si>
  <si>
    <t>hkr16c11</t>
  </si>
  <si>
    <t>hkr17c09</t>
  </si>
  <si>
    <t>hkr33c18</t>
  </si>
  <si>
    <t>hkr08c00</t>
  </si>
  <si>
    <t>hkr29c18</t>
  </si>
  <si>
    <t>hkr17c19</t>
  </si>
  <si>
    <t>hkr08c03</t>
  </si>
  <si>
    <t>hkr08c07</t>
  </si>
  <si>
    <t>hkr18c09</t>
  </si>
  <si>
    <t>hkr22c01</t>
  </si>
  <si>
    <t>hkr08c09</t>
  </si>
  <si>
    <t>hkr26c19</t>
  </si>
  <si>
    <t>hkr19c11</t>
  </si>
  <si>
    <t>hkr08c10</t>
  </si>
  <si>
    <t>hkr11c00</t>
  </si>
  <si>
    <t>hkr08c11</t>
  </si>
  <si>
    <t>hkr08c12</t>
  </si>
  <si>
    <t>hkr08c13</t>
  </si>
  <si>
    <t>hkr08c14</t>
  </si>
  <si>
    <t>hkr08c15</t>
  </si>
  <si>
    <t>hkr08c16</t>
  </si>
  <si>
    <t>hkr08c17</t>
  </si>
  <si>
    <t>hkr22c02</t>
  </si>
  <si>
    <t>hkr29c04</t>
  </si>
  <si>
    <t>hkr19c16</t>
  </si>
  <si>
    <t>hkr08c18</t>
  </si>
  <si>
    <t>hkr08c19</t>
  </si>
  <si>
    <t>hkr09c19</t>
  </si>
  <si>
    <t>hkr13c15</t>
  </si>
  <si>
    <t>hkr09c01</t>
  </si>
  <si>
    <t>hkr09c02</t>
  </si>
  <si>
    <t>hkr09c08</t>
  </si>
  <si>
    <t>hkr21c06</t>
  </si>
  <si>
    <t>hkr09c11</t>
  </si>
  <si>
    <t>hkr09c14</t>
  </si>
  <si>
    <t>hkr09c15</t>
  </si>
  <si>
    <t>hkr09c16</t>
  </si>
  <si>
    <t>hkr34c07</t>
  </si>
  <si>
    <t>hkr09c17</t>
  </si>
  <si>
    <t>hkr30c14</t>
  </si>
  <si>
    <t>hkr10c00</t>
  </si>
  <si>
    <t>hkr14c00</t>
  </si>
  <si>
    <t>hkr17c18</t>
  </si>
  <si>
    <t>hkr32c09</t>
  </si>
  <si>
    <t>hkr29c14</t>
  </si>
  <si>
    <t>hkr10c01</t>
  </si>
  <si>
    <t>hkr28c03</t>
  </si>
  <si>
    <t>hkr10c02</t>
  </si>
  <si>
    <t>hkr10c03</t>
  </si>
  <si>
    <t>hkr35c18</t>
  </si>
  <si>
    <t>hkr12c03</t>
  </si>
  <si>
    <t>hkr10c08</t>
  </si>
  <si>
    <t>hkr19c02</t>
  </si>
  <si>
    <t>hkr37c09</t>
  </si>
  <si>
    <t>hkr10c09</t>
  </si>
  <si>
    <t>hkr29c16</t>
  </si>
  <si>
    <t>hkr21c14</t>
  </si>
  <si>
    <t>hkr32c18</t>
  </si>
  <si>
    <t>hkr10c10</t>
  </si>
  <si>
    <t>hkr26c11</t>
  </si>
  <si>
    <t>hkr10c12</t>
  </si>
  <si>
    <t>hkr19c19</t>
  </si>
  <si>
    <t>hkr24c00</t>
  </si>
  <si>
    <t>hkr10c13</t>
  </si>
  <si>
    <t>hkr14c13</t>
  </si>
  <si>
    <t>hkr10c15</t>
  </si>
  <si>
    <t>hkr12c16</t>
  </si>
  <si>
    <t>hkr10c17</t>
  </si>
  <si>
    <t>hkr17c14</t>
  </si>
  <si>
    <t>hkr24c04</t>
  </si>
  <si>
    <t>hkr10c18</t>
  </si>
  <si>
    <t>hkr26c01</t>
  </si>
  <si>
    <t>hkr10c19</t>
  </si>
  <si>
    <t>hkr16c02</t>
  </si>
  <si>
    <t>hkr11c01</t>
  </si>
  <si>
    <t>hkr11c02</t>
  </si>
  <si>
    <t>hkr11c09</t>
  </si>
  <si>
    <t>hkr11c12</t>
  </si>
  <si>
    <t>hkr11c13</t>
  </si>
  <si>
    <t>hkr18c12</t>
  </si>
  <si>
    <t>hkr35c12</t>
  </si>
  <si>
    <t>hkr14c02</t>
  </si>
  <si>
    <t>hkr11c14</t>
  </si>
  <si>
    <t>hkr31c01</t>
  </si>
  <si>
    <t>hkr11c17</t>
  </si>
  <si>
    <t>hkr11c18</t>
  </si>
  <si>
    <t>hkr22c15</t>
  </si>
  <si>
    <t>hkr19c08</t>
  </si>
  <si>
    <t>hkr11c19</t>
  </si>
  <si>
    <t>hkr12c00</t>
  </si>
  <si>
    <t>hkr21c18</t>
  </si>
  <si>
    <t>hkr12c01</t>
  </si>
  <si>
    <t>hkr12c11</t>
  </si>
  <si>
    <t>hkr12c13</t>
  </si>
  <si>
    <t>hkr12c14</t>
  </si>
  <si>
    <t>hkr12c15</t>
  </si>
  <si>
    <t>hkr32c07</t>
  </si>
  <si>
    <t>hkr20c11</t>
  </si>
  <si>
    <t>hkr12c17</t>
  </si>
  <si>
    <t>hkr12c18</t>
  </si>
  <si>
    <t>hkr28c00</t>
  </si>
  <si>
    <t>hkr12c19</t>
  </si>
  <si>
    <t>hkr13c00</t>
  </si>
  <si>
    <t>hkr13c01</t>
  </si>
  <si>
    <t>hkr25c03</t>
  </si>
  <si>
    <t>hkr13c02</t>
  </si>
  <si>
    <t>hkr13c03</t>
  </si>
  <si>
    <t>hkr26c09</t>
  </si>
  <si>
    <t>hkr13c08</t>
  </si>
  <si>
    <t>hkr13c12</t>
  </si>
  <si>
    <t>hkr13c14</t>
  </si>
  <si>
    <t>hkr21c16</t>
  </si>
  <si>
    <t>hkr13c16</t>
  </si>
  <si>
    <t>hkr25c10</t>
  </si>
  <si>
    <t>hkr13c17</t>
  </si>
  <si>
    <t>hkr14c01</t>
  </si>
  <si>
    <t>hkr22c16</t>
  </si>
  <si>
    <t>hkr14c03</t>
  </si>
  <si>
    <t>hkr14c08</t>
  </si>
  <si>
    <t>hkr27c13</t>
  </si>
  <si>
    <t>hkr14c11</t>
  </si>
  <si>
    <t>hkr14c12</t>
  </si>
  <si>
    <t>hkr14c14</t>
  </si>
  <si>
    <t>hkr33c10</t>
  </si>
  <si>
    <t>hkr31c19</t>
  </si>
  <si>
    <t>hkr14c15</t>
  </si>
  <si>
    <t>hkr25c02</t>
  </si>
  <si>
    <t>hkr14c17</t>
  </si>
  <si>
    <t>hkr14c19</t>
  </si>
  <si>
    <t>hkr15c00</t>
  </si>
  <si>
    <t>hkr15c01</t>
  </si>
  <si>
    <t>hkr15c09</t>
  </si>
  <si>
    <t>hkr23c00</t>
  </si>
  <si>
    <t>hkr15c14</t>
  </si>
  <si>
    <t>hkr15c15</t>
  </si>
  <si>
    <t>hkr15c17</t>
  </si>
  <si>
    <t>hkr35c10</t>
  </si>
  <si>
    <t>hkr16c00</t>
  </si>
  <si>
    <t>hkr24c13</t>
  </si>
  <si>
    <t>hkr16c01</t>
  </si>
  <si>
    <t>hkr16c03</t>
  </si>
  <si>
    <t>hkr16c09</t>
  </si>
  <si>
    <t>hkr17c11</t>
  </si>
  <si>
    <t>hkr21c12</t>
  </si>
  <si>
    <t>hkr38c13</t>
  </si>
  <si>
    <t>hkr16c10</t>
  </si>
  <si>
    <t>hkr17c08</t>
  </si>
  <si>
    <t>hkr16c12</t>
  </si>
  <si>
    <t>hkr16c13</t>
  </si>
  <si>
    <t>hkr22c04</t>
  </si>
  <si>
    <t>hkr16c14</t>
  </si>
  <si>
    <t>hkr16c17</t>
  </si>
  <si>
    <t>hkr17c00</t>
  </si>
  <si>
    <t>hkr31c11</t>
  </si>
  <si>
    <t>hkr17c01</t>
  </si>
  <si>
    <t>hkr17c03</t>
  </si>
  <si>
    <t>hkr18c17</t>
  </si>
  <si>
    <t>hkr17c12</t>
  </si>
  <si>
    <t>hkr36c09</t>
  </si>
  <si>
    <t>hkr17c15</t>
  </si>
  <si>
    <t>hkr17c16</t>
  </si>
  <si>
    <t>hkr17c17</t>
  </si>
  <si>
    <t>hkr31c12</t>
  </si>
  <si>
    <t>hkr18c01</t>
  </si>
  <si>
    <t>hkr18c02</t>
  </si>
  <si>
    <t>hkr18c11</t>
  </si>
  <si>
    <t>hkr18c16</t>
  </si>
  <si>
    <t>hkr22c10</t>
  </si>
  <si>
    <t>hkr18c18</t>
  </si>
  <si>
    <t>hkr18c19</t>
  </si>
  <si>
    <t>hkr19c00</t>
  </si>
  <si>
    <t>hkr19c01</t>
  </si>
  <si>
    <t>hkr19c09</t>
  </si>
  <si>
    <t>hkr32c13</t>
  </si>
  <si>
    <t>hkr19c10</t>
  </si>
  <si>
    <t>hkr19c12</t>
  </si>
  <si>
    <t>hkr19c13</t>
  </si>
  <si>
    <t>hkr29c06</t>
  </si>
  <si>
    <t>hkr19c14</t>
  </si>
  <si>
    <t>hkr21c08</t>
  </si>
  <si>
    <t>hkr19c15</t>
  </si>
  <si>
    <t>hkr32c14</t>
  </si>
  <si>
    <t>hkr19c17</t>
  </si>
  <si>
    <t>hkr20c02</t>
  </si>
  <si>
    <t>hkr20c00</t>
  </si>
  <si>
    <t>hkr20c01</t>
  </si>
  <si>
    <t>hkr22c08</t>
  </si>
  <si>
    <t>hkr20c03</t>
  </si>
  <si>
    <t>hkr20c08</t>
  </si>
  <si>
    <t>hkr20c09</t>
  </si>
  <si>
    <t>hkr20c10</t>
  </si>
  <si>
    <t>hkr20c12</t>
  </si>
  <si>
    <t>hkr20c13</t>
  </si>
  <si>
    <t>hkr20c14</t>
  </si>
  <si>
    <t>hkr20c15</t>
  </si>
  <si>
    <t>hkr21c02</t>
  </si>
  <si>
    <t>hkr24c10</t>
  </si>
  <si>
    <t>hkr21c07</t>
  </si>
  <si>
    <t>hkr31c16</t>
  </si>
  <si>
    <t>hkr21c09</t>
  </si>
  <si>
    <t>hkr21c11</t>
  </si>
  <si>
    <t>hkr21c17</t>
  </si>
  <si>
    <t>hkr27c19</t>
  </si>
  <si>
    <t>hkr22c00</t>
  </si>
  <si>
    <t>hkr22c07</t>
  </si>
  <si>
    <t>hkr22c09</t>
  </si>
  <si>
    <t>hkr22c12</t>
  </si>
  <si>
    <t>hkr22c13</t>
  </si>
  <si>
    <t>hkr22c14</t>
  </si>
  <si>
    <t>hkr32c08</t>
  </si>
  <si>
    <t>hkr26c14</t>
  </si>
  <si>
    <t>hkr22c17</t>
  </si>
  <si>
    <t>hkr22c19</t>
  </si>
  <si>
    <t>hkr30c10</t>
  </si>
  <si>
    <t>hkr23c01</t>
  </si>
  <si>
    <t>hkr23c02</t>
  </si>
  <si>
    <t>hkr23c06</t>
  </si>
  <si>
    <t>hkr23c07</t>
  </si>
  <si>
    <t>hkr23c08</t>
  </si>
  <si>
    <t>hkr36c17</t>
  </si>
  <si>
    <t>hkr23c09</t>
  </si>
  <si>
    <t>hkr25c00</t>
  </si>
  <si>
    <t>hkr28c07</t>
  </si>
  <si>
    <t>hkr23c10</t>
  </si>
  <si>
    <t>hkr27c01</t>
  </si>
  <si>
    <t>hkr23c15</t>
  </si>
  <si>
    <t>hkr23c16</t>
  </si>
  <si>
    <t>hkr23c17</t>
  </si>
  <si>
    <t>hkr23c18</t>
  </si>
  <si>
    <t>hkr23c19</t>
  </si>
  <si>
    <t>hkr24c01</t>
  </si>
  <si>
    <t>hkr24c03</t>
  </si>
  <si>
    <t>hkr24c05</t>
  </si>
  <si>
    <t>hkr24c07</t>
  </si>
  <si>
    <t>hkr26c03</t>
  </si>
  <si>
    <t>hkr25c04</t>
  </si>
  <si>
    <t>hkr36c13</t>
  </si>
  <si>
    <t>hkr35c07</t>
  </si>
  <si>
    <t>hkr24c08</t>
  </si>
  <si>
    <t>hkr24c09</t>
  </si>
  <si>
    <t>hkr24c11</t>
  </si>
  <si>
    <t>hkr24c17</t>
  </si>
  <si>
    <t>hkr25c05</t>
  </si>
  <si>
    <t>hkr25c06</t>
  </si>
  <si>
    <t>hkr26c04</t>
  </si>
  <si>
    <t>hkr25c07</t>
  </si>
  <si>
    <t>hkr34c14</t>
  </si>
  <si>
    <t>hkr27c08</t>
  </si>
  <si>
    <t>hkr25c11</t>
  </si>
  <si>
    <t>hkr25c12</t>
  </si>
  <si>
    <t>hkr25c13</t>
  </si>
  <si>
    <t>hkr25c14</t>
  </si>
  <si>
    <t>hkr25c15</t>
  </si>
  <si>
    <t>hkr25c16</t>
  </si>
  <si>
    <t>hkr25c17</t>
  </si>
  <si>
    <t>hkr26c07</t>
  </si>
  <si>
    <t>hkr26c10</t>
  </si>
  <si>
    <t>hkr26c13</t>
  </si>
  <si>
    <t>hkr35c06</t>
  </si>
  <si>
    <t>hkr26c15</t>
  </si>
  <si>
    <t>hkr26c17</t>
  </si>
  <si>
    <t>hkr26c18</t>
  </si>
  <si>
    <t>hkr27c00</t>
  </si>
  <si>
    <t>hkr27c02</t>
  </si>
  <si>
    <t>hkr27c03</t>
  </si>
  <si>
    <t>hkr27c04</t>
  </si>
  <si>
    <t>hkr27c06</t>
  </si>
  <si>
    <t>hkr27c07</t>
  </si>
  <si>
    <t>hkr27c10</t>
  </si>
  <si>
    <t>hkr27c11</t>
  </si>
  <si>
    <t>hkr27c12</t>
  </si>
  <si>
    <t>hkr39c14</t>
  </si>
  <si>
    <t>hkr27c15</t>
  </si>
  <si>
    <t>hkr27c17</t>
  </si>
  <si>
    <t>hkr27c18</t>
  </si>
  <si>
    <t>hkr28c02</t>
  </si>
  <si>
    <t>hkr28c04</t>
  </si>
  <si>
    <t>hkr28c05</t>
  </si>
  <si>
    <t>hkr28c08</t>
  </si>
  <si>
    <t>hkr28c09</t>
  </si>
  <si>
    <t>hkr28c11</t>
  </si>
  <si>
    <t>hkr28c13</t>
  </si>
  <si>
    <t>hkr28c14</t>
  </si>
  <si>
    <t>hkr28c16</t>
  </si>
  <si>
    <t>hkr28c18</t>
  </si>
  <si>
    <t>hkr28c19</t>
  </si>
  <si>
    <t>hkr39c12</t>
  </si>
  <si>
    <t>hkr29c00</t>
  </si>
  <si>
    <t>hkr29c01</t>
  </si>
  <si>
    <t>hkr29c02</t>
  </si>
  <si>
    <t>hkr29c03</t>
  </si>
  <si>
    <t>hkr29c05</t>
  </si>
  <si>
    <t>hkr29c07</t>
  </si>
  <si>
    <t>hkr29c08</t>
  </si>
  <si>
    <t>hkr29c09</t>
  </si>
  <si>
    <t>hkr29c10</t>
  </si>
  <si>
    <t>hkr29c13</t>
  </si>
  <si>
    <t>hkr32c06</t>
  </si>
  <si>
    <t>hkr29c17</t>
  </si>
  <si>
    <t>hkr30c00</t>
  </si>
  <si>
    <t>hkr30c04</t>
  </si>
  <si>
    <t>hkr30c07</t>
  </si>
  <si>
    <t>hkr30c08</t>
  </si>
  <si>
    <t>hkr30c09</t>
  </si>
  <si>
    <t>hkr30c12</t>
  </si>
  <si>
    <t>hkr30c13</t>
  </si>
  <si>
    <t>hkr30c15</t>
  </si>
  <si>
    <t>hkr30c16</t>
  </si>
  <si>
    <t>hkr30c17</t>
  </si>
  <si>
    <t>hkr34c08</t>
  </si>
  <si>
    <t>hkr32c05</t>
  </si>
  <si>
    <t>hkr30c19</t>
  </si>
  <si>
    <t>hkr31c00</t>
  </si>
  <si>
    <t>hkr31c03</t>
  </si>
  <si>
    <t>hkr35c09</t>
  </si>
  <si>
    <t>hkr31c06</t>
  </si>
  <si>
    <t>hkr31c07</t>
  </si>
  <si>
    <t>hkr31c08</t>
  </si>
  <si>
    <t>hkr31c10</t>
  </si>
  <si>
    <t>hkr31c13</t>
  </si>
  <si>
    <t>hkr31c14</t>
  </si>
  <si>
    <t>hkr31c17</t>
  </si>
  <si>
    <t>hkr31c18</t>
  </si>
  <si>
    <t>hkr32c01</t>
  </si>
  <si>
    <t>hkr32c03</t>
  </si>
  <si>
    <t>hkr32c04</t>
  </si>
  <si>
    <t>hkr32c10</t>
  </si>
  <si>
    <t>hkr32c11</t>
  </si>
  <si>
    <t>hkr32c12</t>
  </si>
  <si>
    <t>hkr32c15</t>
  </si>
  <si>
    <t>hkr33c02</t>
  </si>
  <si>
    <t>hkr33c03</t>
  </si>
  <si>
    <t>hkr33c05</t>
  </si>
  <si>
    <t>hkr33c07</t>
  </si>
  <si>
    <t>hkr33c08</t>
  </si>
  <si>
    <t>hkr33c11</t>
  </si>
  <si>
    <t>hkr33c12</t>
  </si>
  <si>
    <t>hkr33c13</t>
  </si>
  <si>
    <t>hkr33c16</t>
  </si>
  <si>
    <t>hkr33c17</t>
  </si>
  <si>
    <t>hkr33c19</t>
  </si>
  <si>
    <t>hkr34c03</t>
  </si>
  <si>
    <t>hkr34c04</t>
  </si>
  <si>
    <t>hkr34c05</t>
  </si>
  <si>
    <t>hkr34c06</t>
  </si>
  <si>
    <t>hkr34c09</t>
  </si>
  <si>
    <t>hkr34c11</t>
  </si>
  <si>
    <t>hkr34c12</t>
  </si>
  <si>
    <t>hkr34c13</t>
  </si>
  <si>
    <t>hkr34c15</t>
  </si>
  <si>
    <t>hkr34c16</t>
  </si>
  <si>
    <t>hkr34c17</t>
  </si>
  <si>
    <t>hkr34c18</t>
  </si>
  <si>
    <t>hkr35c04</t>
  </si>
  <si>
    <t>hkr35c05</t>
  </si>
  <si>
    <t>hkr35c13</t>
  </si>
  <si>
    <t>hkr35c14</t>
  </si>
  <si>
    <t>hkr35c15</t>
  </si>
  <si>
    <t>hkr36c04</t>
  </si>
  <si>
    <t>hkr36c05</t>
  </si>
  <si>
    <t>hkr36c06</t>
  </si>
  <si>
    <t>hkr36c07</t>
  </si>
  <si>
    <t>hkr36c08</t>
  </si>
  <si>
    <t>hkr36c10</t>
  </si>
  <si>
    <t>hkr36c11</t>
  </si>
  <si>
    <t>hkr36c12</t>
  </si>
  <si>
    <t>hkr36c14</t>
  </si>
  <si>
    <t>hkr36c15</t>
  </si>
  <si>
    <t>hkr36c16</t>
  </si>
  <si>
    <t>hkr36c18</t>
  </si>
  <si>
    <t>hkr37c08</t>
  </si>
  <si>
    <t>hkr37c10</t>
  </si>
  <si>
    <t>hkr37c11</t>
  </si>
  <si>
    <t>hkr37c12</t>
  </si>
  <si>
    <t>hkr37c13</t>
  </si>
  <si>
    <t>hkr37c14</t>
  </si>
  <si>
    <t>hkr37c16</t>
  </si>
  <si>
    <t>hkr37c17</t>
  </si>
  <si>
    <t>hkr38c07</t>
  </si>
  <si>
    <t>hkr38c08</t>
  </si>
  <si>
    <t>hkr38c09</t>
  </si>
  <si>
    <t>hkr38c10</t>
  </si>
  <si>
    <t>hkr38c11</t>
  </si>
  <si>
    <t>hkr38c12</t>
  </si>
  <si>
    <t>hkr38c15</t>
  </si>
  <si>
    <t>hkr39c05</t>
  </si>
  <si>
    <t>hkr39c06</t>
  </si>
  <si>
    <t>hkr39c07</t>
  </si>
  <si>
    <t>hkr39c09</t>
  </si>
  <si>
    <t>hkr39c10</t>
  </si>
  <si>
    <t>hkr39c11</t>
  </si>
  <si>
    <t>hkr39c13</t>
  </si>
  <si>
    <t>single</t>
  </si>
  <si>
    <t>point</t>
  </si>
  <si>
    <t>PAR</t>
  </si>
  <si>
    <t>NAM</t>
  </si>
  <si>
    <t>.</t>
  </si>
  <si>
    <t>pcf</t>
  </si>
  <si>
    <t>control</t>
  </si>
  <si>
    <t>data</t>
  </si>
  <si>
    <t>restart</t>
  </si>
  <si>
    <t>estimation</t>
  </si>
  <si>
    <t>noobsref</t>
  </si>
  <si>
    <t>lamforgive</t>
  </si>
  <si>
    <t>noderforgive</t>
  </si>
  <si>
    <t>noaui</t>
  </si>
  <si>
    <t>nosenreuse</t>
  </si>
  <si>
    <t>noboundscale</t>
  </si>
  <si>
    <t>jcosave</t>
  </si>
  <si>
    <t>verboserec</t>
  </si>
  <si>
    <t>jcosaveitn</t>
  </si>
  <si>
    <t>reisaveitn</t>
  </si>
  <si>
    <t>parsaveitn</t>
  </si>
  <si>
    <t>parsaverun</t>
  </si>
  <si>
    <t>parameter</t>
  </si>
  <si>
    <t>groups</t>
  </si>
  <si>
    <t>hk</t>
  </si>
  <si>
    <t>relative</t>
  </si>
  <si>
    <t>switch</t>
  </si>
  <si>
    <t>parabolic</t>
  </si>
  <si>
    <t>smaller</t>
  </si>
  <si>
    <t>rcond</t>
  </si>
  <si>
    <t>welflux</t>
  </si>
  <si>
    <t>rch</t>
  </si>
  <si>
    <t>storage</t>
  </si>
  <si>
    <t>log</t>
  </si>
  <si>
    <t>factor</t>
  </si>
  <si>
    <t>observation</t>
  </si>
  <si>
    <t>head_cal</t>
  </si>
  <si>
    <t>forecast</t>
  </si>
  <si>
    <t>or00c00_0</t>
  </si>
  <si>
    <t>or00c01_0</t>
  </si>
  <si>
    <t>or00c02_0</t>
  </si>
  <si>
    <t>or00c03_0</t>
  </si>
  <si>
    <t>or00c04_0</t>
  </si>
  <si>
    <t>or00c05_0</t>
  </si>
  <si>
    <t>or00c06_0</t>
  </si>
  <si>
    <t>or00c07_0</t>
  </si>
  <si>
    <t>or00c08_0</t>
  </si>
  <si>
    <t>or00c09_0</t>
  </si>
  <si>
    <t>or00c10_0</t>
  </si>
  <si>
    <t>or00c11_0</t>
  </si>
  <si>
    <t>or00c12_0</t>
  </si>
  <si>
    <t>or00c13_0</t>
  </si>
  <si>
    <t>or00c14_0</t>
  </si>
  <si>
    <t>or00c15_0</t>
  </si>
  <si>
    <t>or00c16_0</t>
  </si>
  <si>
    <t>or00c17_0</t>
  </si>
  <si>
    <t>or00c18_0</t>
  </si>
  <si>
    <t>or00c19_0</t>
  </si>
  <si>
    <t>or01c00_0</t>
  </si>
  <si>
    <t>or01c01_0</t>
  </si>
  <si>
    <t>or01c02_0</t>
  </si>
  <si>
    <t>or01c03_0</t>
  </si>
  <si>
    <t>or01c04_0</t>
  </si>
  <si>
    <t>or01c05_0</t>
  </si>
  <si>
    <t>or01c06_0</t>
  </si>
  <si>
    <t>or01c07_0</t>
  </si>
  <si>
    <t>or01c08_0</t>
  </si>
  <si>
    <t>or01c09_0</t>
  </si>
  <si>
    <t>or01c10_0</t>
  </si>
  <si>
    <t>or01c11_0</t>
  </si>
  <si>
    <t>or01c12_0</t>
  </si>
  <si>
    <t>or01c13_0</t>
  </si>
  <si>
    <t>or01c14_0</t>
  </si>
  <si>
    <t>or01c15_0</t>
  </si>
  <si>
    <t>or01c16_0</t>
  </si>
  <si>
    <t>or01c17_0</t>
  </si>
  <si>
    <t>or01c18_0</t>
  </si>
  <si>
    <t>or01c19_0</t>
  </si>
  <si>
    <t>or02c00_0</t>
  </si>
  <si>
    <t>or02c01_0</t>
  </si>
  <si>
    <t>or02c02_0</t>
  </si>
  <si>
    <t>or02c03_0</t>
  </si>
  <si>
    <t>or02c04_0</t>
  </si>
  <si>
    <t>or02c05_0</t>
  </si>
  <si>
    <t>or02c06_0</t>
  </si>
  <si>
    <t>or02c07_0</t>
  </si>
  <si>
    <t>or02c08_0</t>
  </si>
  <si>
    <t>or02c09_0</t>
  </si>
  <si>
    <t>or02c10_0</t>
  </si>
  <si>
    <t>or02c11_0</t>
  </si>
  <si>
    <t>or02c12_0</t>
  </si>
  <si>
    <t>or02c13_0</t>
  </si>
  <si>
    <t>or02c14_0</t>
  </si>
  <si>
    <t>or02c15_0</t>
  </si>
  <si>
    <t>or02c16_0</t>
  </si>
  <si>
    <t>or02c17_0</t>
  </si>
  <si>
    <t>or02c18_0</t>
  </si>
  <si>
    <t>or02c19_0</t>
  </si>
  <si>
    <t>or03c00_0</t>
  </si>
  <si>
    <t>or03c01_0</t>
  </si>
  <si>
    <t>or03c02_0</t>
  </si>
  <si>
    <t>or03c03_0</t>
  </si>
  <si>
    <t>or03c04_0</t>
  </si>
  <si>
    <t>or03c05_0</t>
  </si>
  <si>
    <t>or03c06_0</t>
  </si>
  <si>
    <t>or03c07_0</t>
  </si>
  <si>
    <t>or03c08_0</t>
  </si>
  <si>
    <t>or03c09_0</t>
  </si>
  <si>
    <t>or03c10_0</t>
  </si>
  <si>
    <t>or03c11_0</t>
  </si>
  <si>
    <t>or03c12_0</t>
  </si>
  <si>
    <t>or03c13_0</t>
  </si>
  <si>
    <t>or03c14_0</t>
  </si>
  <si>
    <t>or03c15_0</t>
  </si>
  <si>
    <t>or03c16_0</t>
  </si>
  <si>
    <t>or03c17_0</t>
  </si>
  <si>
    <t>or03c18_0</t>
  </si>
  <si>
    <t>or03c19_0</t>
  </si>
  <si>
    <t>or04c00_0</t>
  </si>
  <si>
    <t>or04c01_0</t>
  </si>
  <si>
    <t>or04c02_0</t>
  </si>
  <si>
    <t>or04c03_0</t>
  </si>
  <si>
    <t>or04c04_0</t>
  </si>
  <si>
    <t>or04c05_0</t>
  </si>
  <si>
    <t>or04c06_0</t>
  </si>
  <si>
    <t>or04c07_0</t>
  </si>
  <si>
    <t>or04c08_0</t>
  </si>
  <si>
    <t>or04c09_0</t>
  </si>
  <si>
    <t>or04c10_0</t>
  </si>
  <si>
    <t>or04c11_0</t>
  </si>
  <si>
    <t>or04c12_0</t>
  </si>
  <si>
    <t>or04c13_0</t>
  </si>
  <si>
    <t>or04c14_0</t>
  </si>
  <si>
    <t>or04c15_0</t>
  </si>
  <si>
    <t>or04c16_0</t>
  </si>
  <si>
    <t>or04c17_0</t>
  </si>
  <si>
    <t>or04c18_0</t>
  </si>
  <si>
    <t>or04c19_0</t>
  </si>
  <si>
    <t>or05c00_0</t>
  </si>
  <si>
    <t>or05c01_0</t>
  </si>
  <si>
    <t>or05c02_0</t>
  </si>
  <si>
    <t>or05c03_0</t>
  </si>
  <si>
    <t>or05c04_0</t>
  </si>
  <si>
    <t>or05c05_0</t>
  </si>
  <si>
    <t>or05c06_0</t>
  </si>
  <si>
    <t>or05c07_0</t>
  </si>
  <si>
    <t>or05c08_0</t>
  </si>
  <si>
    <t>or05c09_0</t>
  </si>
  <si>
    <t>or05c10_0</t>
  </si>
  <si>
    <t>or05c11_0</t>
  </si>
  <si>
    <t>or05c12_0</t>
  </si>
  <si>
    <t>or05c13_0</t>
  </si>
  <si>
    <t>or05c14_0</t>
  </si>
  <si>
    <t>or05c15_0</t>
  </si>
  <si>
    <t>or05c16_0</t>
  </si>
  <si>
    <t>or05c17_0</t>
  </si>
  <si>
    <t>or05c18_0</t>
  </si>
  <si>
    <t>or05c19_0</t>
  </si>
  <si>
    <t>or06c00_0</t>
  </si>
  <si>
    <t>or06c01_0</t>
  </si>
  <si>
    <t>or06c02_0</t>
  </si>
  <si>
    <t>or06c03_0</t>
  </si>
  <si>
    <t>or06c04_0</t>
  </si>
  <si>
    <t>or06c05_0</t>
  </si>
  <si>
    <t>or06c06_0</t>
  </si>
  <si>
    <t>or06c07_0</t>
  </si>
  <si>
    <t>or06c08_0</t>
  </si>
  <si>
    <t>or06c09_0</t>
  </si>
  <si>
    <t>or06c10_0</t>
  </si>
  <si>
    <t>or06c11_0</t>
  </si>
  <si>
    <t>or06c12_0</t>
  </si>
  <si>
    <t>or06c13_0</t>
  </si>
  <si>
    <t>or06c14_0</t>
  </si>
  <si>
    <t>or06c15_0</t>
  </si>
  <si>
    <t>or06c16_0</t>
  </si>
  <si>
    <t>or06c17_0</t>
  </si>
  <si>
    <t>or06c18_0</t>
  </si>
  <si>
    <t>or06c19_0</t>
  </si>
  <si>
    <t>or07c00_0</t>
  </si>
  <si>
    <t>or07c01_0</t>
  </si>
  <si>
    <t>or07c02_0</t>
  </si>
  <si>
    <t>or07c03_0</t>
  </si>
  <si>
    <t>or07c04_0</t>
  </si>
  <si>
    <t>or07c05_0</t>
  </si>
  <si>
    <t>or07c06_0</t>
  </si>
  <si>
    <t>or07c07_0</t>
  </si>
  <si>
    <t>or07c08_0</t>
  </si>
  <si>
    <t>or07c09_0</t>
  </si>
  <si>
    <t>or07c10_0</t>
  </si>
  <si>
    <t>or07c11_0</t>
  </si>
  <si>
    <t>or07c12_0</t>
  </si>
  <si>
    <t>or07c13_0</t>
  </si>
  <si>
    <t>or07c14_0</t>
  </si>
  <si>
    <t>or07c15_0</t>
  </si>
  <si>
    <t>or07c16_0</t>
  </si>
  <si>
    <t>or07c17_0</t>
  </si>
  <si>
    <t>or07c18_0</t>
  </si>
  <si>
    <t>or07c19_0</t>
  </si>
  <si>
    <t>or08c00_0</t>
  </si>
  <si>
    <t>or08c01_0</t>
  </si>
  <si>
    <t>or08c02_0</t>
  </si>
  <si>
    <t>or08c03_0</t>
  </si>
  <si>
    <t>or08c07_0</t>
  </si>
  <si>
    <t>or08c08_0</t>
  </si>
  <si>
    <t>or08c09_0</t>
  </si>
  <si>
    <t>or08c10_0</t>
  </si>
  <si>
    <t>or08c11_0</t>
  </si>
  <si>
    <t>or08c12_0</t>
  </si>
  <si>
    <t>or08c13_0</t>
  </si>
  <si>
    <t>or08c14_0</t>
  </si>
  <si>
    <t>or08c15_0</t>
  </si>
  <si>
    <t>or08c16_0</t>
  </si>
  <si>
    <t>or08c17_0</t>
  </si>
  <si>
    <t>or08c18_0</t>
  </si>
  <si>
    <t>or08c19_0</t>
  </si>
  <si>
    <t>or09c00_0</t>
  </si>
  <si>
    <t>or09c01_0</t>
  </si>
  <si>
    <t>or09c02_0</t>
  </si>
  <si>
    <t>or09c03_0</t>
  </si>
  <si>
    <t>or09c08_0</t>
  </si>
  <si>
    <t>or09c09_0</t>
  </si>
  <si>
    <t>or09c10_0</t>
  </si>
  <si>
    <t>or09c11_0</t>
  </si>
  <si>
    <t>or09c12_0</t>
  </si>
  <si>
    <t>or09c13_0</t>
  </si>
  <si>
    <t>or09c14_0</t>
  </si>
  <si>
    <t>or09c15_0</t>
  </si>
  <si>
    <t>or09c16_0</t>
  </si>
  <si>
    <t>or09c17_0</t>
  </si>
  <si>
    <t>or09c18_0</t>
  </si>
  <si>
    <t>or09c19_0</t>
  </si>
  <si>
    <t>or10c00_0</t>
  </si>
  <si>
    <t>or10c01_0</t>
  </si>
  <si>
    <t>or10c02_0</t>
  </si>
  <si>
    <t>or10c03_0</t>
  </si>
  <si>
    <t>or10c08_0</t>
  </si>
  <si>
    <t>or10c09_0</t>
  </si>
  <si>
    <t>or10c10_0</t>
  </si>
  <si>
    <t>or10c11_0</t>
  </si>
  <si>
    <t>or10c12_0</t>
  </si>
  <si>
    <t>or10c13_0</t>
  </si>
  <si>
    <t>or10c14_0</t>
  </si>
  <si>
    <t>or10c15_0</t>
  </si>
  <si>
    <t>or10c16_0</t>
  </si>
  <si>
    <t>or10c17_0</t>
  </si>
  <si>
    <t>or10c18_0</t>
  </si>
  <si>
    <t>or10c19_0</t>
  </si>
  <si>
    <t>or11c00_0</t>
  </si>
  <si>
    <t>or11c01_0</t>
  </si>
  <si>
    <t>or11c02_0</t>
  </si>
  <si>
    <t>or11c03_0</t>
  </si>
  <si>
    <t>or11c08_0</t>
  </si>
  <si>
    <t>or11c09_0</t>
  </si>
  <si>
    <t>or11c10_0</t>
  </si>
  <si>
    <t>or11c11_0</t>
  </si>
  <si>
    <t>or11c12_0</t>
  </si>
  <si>
    <t>or11c13_0</t>
  </si>
  <si>
    <t>or11c14_0</t>
  </si>
  <si>
    <t>or11c15_0</t>
  </si>
  <si>
    <t>or11c16_0</t>
  </si>
  <si>
    <t>or11c17_0</t>
  </si>
  <si>
    <t>or11c18_0</t>
  </si>
  <si>
    <t>or11c19_0</t>
  </si>
  <si>
    <t>or12c00_0</t>
  </si>
  <si>
    <t>or12c01_0</t>
  </si>
  <si>
    <t>or12c02_0</t>
  </si>
  <si>
    <t>or12c03_0</t>
  </si>
  <si>
    <t>or12c08_0</t>
  </si>
  <si>
    <t>or12c09_0</t>
  </si>
  <si>
    <t>or12c10_0</t>
  </si>
  <si>
    <t>or12c11_0</t>
  </si>
  <si>
    <t>or12c12_0</t>
  </si>
  <si>
    <t>or12c13_0</t>
  </si>
  <si>
    <t>or12c14_0</t>
  </si>
  <si>
    <t>or12c15_0</t>
  </si>
  <si>
    <t>or12c16_0</t>
  </si>
  <si>
    <t>or12c17_0</t>
  </si>
  <si>
    <t>or12c18_0</t>
  </si>
  <si>
    <t>or12c19_0</t>
  </si>
  <si>
    <t>or13c00_0</t>
  </si>
  <si>
    <t>or13c01_0</t>
  </si>
  <si>
    <t>or13c02_0</t>
  </si>
  <si>
    <t>or13c03_0</t>
  </si>
  <si>
    <t>or13c08_0</t>
  </si>
  <si>
    <t>or13c09_0</t>
  </si>
  <si>
    <t>or13c10_0</t>
  </si>
  <si>
    <t>or13c11_0</t>
  </si>
  <si>
    <t>or13c12_0</t>
  </si>
  <si>
    <t>or13c13_0</t>
  </si>
  <si>
    <t>or13c14_0</t>
  </si>
  <si>
    <t>or13c15_0</t>
  </si>
  <si>
    <t>or13c16_0</t>
  </si>
  <si>
    <t>or13c17_0</t>
  </si>
  <si>
    <t>or13c18_0</t>
  </si>
  <si>
    <t>or13c19_0</t>
  </si>
  <si>
    <t>or14c00_0</t>
  </si>
  <si>
    <t>or14c01_0</t>
  </si>
  <si>
    <t>or14c02_0</t>
  </si>
  <si>
    <t>or14c03_0</t>
  </si>
  <si>
    <t>or14c08_0</t>
  </si>
  <si>
    <t>or14c09_0</t>
  </si>
  <si>
    <t>or14c10_0</t>
  </si>
  <si>
    <t>or14c11_0</t>
  </si>
  <si>
    <t>or14c12_0</t>
  </si>
  <si>
    <t>or14c13_0</t>
  </si>
  <si>
    <t>or14c14_0</t>
  </si>
  <si>
    <t>or14c15_0</t>
  </si>
  <si>
    <t>or14c16_0</t>
  </si>
  <si>
    <t>or14c17_0</t>
  </si>
  <si>
    <t>or14c18_0</t>
  </si>
  <si>
    <t>or14c19_0</t>
  </si>
  <si>
    <t>or15c00_0</t>
  </si>
  <si>
    <t>or15c01_0</t>
  </si>
  <si>
    <t>or15c02_0</t>
  </si>
  <si>
    <t>or15c03_0</t>
  </si>
  <si>
    <t>or15c08_0</t>
  </si>
  <si>
    <t>or15c09_0</t>
  </si>
  <si>
    <t>or15c10_0</t>
  </si>
  <si>
    <t>or15c11_0</t>
  </si>
  <si>
    <t>or15c12_0</t>
  </si>
  <si>
    <t>or15c13_0</t>
  </si>
  <si>
    <t>or15c14_0</t>
  </si>
  <si>
    <t>or15c15_0</t>
  </si>
  <si>
    <t>or15c16_0</t>
  </si>
  <si>
    <t>or15c17_0</t>
  </si>
  <si>
    <t>or15c18_0</t>
  </si>
  <si>
    <t>or15c19_0</t>
  </si>
  <si>
    <t>or16c00_0</t>
  </si>
  <si>
    <t>or16c01_0</t>
  </si>
  <si>
    <t>or16c02_0</t>
  </si>
  <si>
    <t>or16c03_0</t>
  </si>
  <si>
    <t>or16c08_0</t>
  </si>
  <si>
    <t>or16c09_0</t>
  </si>
  <si>
    <t>or16c10_0</t>
  </si>
  <si>
    <t>or16c11_0</t>
  </si>
  <si>
    <t>or16c12_0</t>
  </si>
  <si>
    <t>or16c13_0</t>
  </si>
  <si>
    <t>or16c14_0</t>
  </si>
  <si>
    <t>or16c15_0</t>
  </si>
  <si>
    <t>or16c16_0</t>
  </si>
  <si>
    <t>or16c17_0</t>
  </si>
  <si>
    <t>or16c18_0</t>
  </si>
  <si>
    <t>or16c19_0</t>
  </si>
  <si>
    <t>or17c00_0</t>
  </si>
  <si>
    <t>or17c01_0</t>
  </si>
  <si>
    <t>or17c02_0</t>
  </si>
  <si>
    <t>or17c03_0</t>
  </si>
  <si>
    <t>or17c08_0</t>
  </si>
  <si>
    <t>or17c09_0</t>
  </si>
  <si>
    <t>or17c10_0</t>
  </si>
  <si>
    <t>or17c11_0</t>
  </si>
  <si>
    <t>or17c12_0</t>
  </si>
  <si>
    <t>or17c13_0</t>
  </si>
  <si>
    <t>or17c14_0</t>
  </si>
  <si>
    <t>or17c15_0</t>
  </si>
  <si>
    <t>or17c16_0</t>
  </si>
  <si>
    <t>or17c17_0</t>
  </si>
  <si>
    <t>or17c18_0</t>
  </si>
  <si>
    <t>or17c19_0</t>
  </si>
  <si>
    <t>or18c00_0</t>
  </si>
  <si>
    <t>or18c01_0</t>
  </si>
  <si>
    <t>or18c02_0</t>
  </si>
  <si>
    <t>or18c03_0</t>
  </si>
  <si>
    <t>or18c08_0</t>
  </si>
  <si>
    <t>or18c09_0</t>
  </si>
  <si>
    <t>or18c10_0</t>
  </si>
  <si>
    <t>or18c11_0</t>
  </si>
  <si>
    <t>or18c12_0</t>
  </si>
  <si>
    <t>or18c13_0</t>
  </si>
  <si>
    <t>or18c14_0</t>
  </si>
  <si>
    <t>or18c15_0</t>
  </si>
  <si>
    <t>or18c16_0</t>
  </si>
  <si>
    <t>or18c17_0</t>
  </si>
  <si>
    <t>or18c18_0</t>
  </si>
  <si>
    <t>or18c19_0</t>
  </si>
  <si>
    <t>or19c00_0</t>
  </si>
  <si>
    <t>or19c01_0</t>
  </si>
  <si>
    <t>or19c02_0</t>
  </si>
  <si>
    <t>or19c03_0</t>
  </si>
  <si>
    <t>or19c08_0</t>
  </si>
  <si>
    <t>or19c09_0</t>
  </si>
  <si>
    <t>or19c10_0</t>
  </si>
  <si>
    <t>or19c11_0</t>
  </si>
  <si>
    <t>or19c12_0</t>
  </si>
  <si>
    <t>or19c13_0</t>
  </si>
  <si>
    <t>or19c14_0</t>
  </si>
  <si>
    <t>or19c15_0</t>
  </si>
  <si>
    <t>or19c16_0</t>
  </si>
  <si>
    <t>or19c17_0</t>
  </si>
  <si>
    <t>or19c18_0</t>
  </si>
  <si>
    <t>or19c19_0</t>
  </si>
  <si>
    <t>or20c00_0</t>
  </si>
  <si>
    <t>or20c01_0</t>
  </si>
  <si>
    <t>or20c02_0</t>
  </si>
  <si>
    <t>or20c03_0</t>
  </si>
  <si>
    <t>or20c08_0</t>
  </si>
  <si>
    <t>or20c09_0</t>
  </si>
  <si>
    <t>or20c10_0</t>
  </si>
  <si>
    <t>or20c11_0</t>
  </si>
  <si>
    <t>or20c12_0</t>
  </si>
  <si>
    <t>or20c13_0</t>
  </si>
  <si>
    <t>or20c14_0</t>
  </si>
  <si>
    <t>or20c15_0</t>
  </si>
  <si>
    <t>or20c16_0</t>
  </si>
  <si>
    <t>or20c17_0</t>
  </si>
  <si>
    <t>or20c18_0</t>
  </si>
  <si>
    <t>or20c19_0</t>
  </si>
  <si>
    <t>or21c00_0</t>
  </si>
  <si>
    <t>or21c01_0</t>
  </si>
  <si>
    <t>or21c02_0</t>
  </si>
  <si>
    <t>or21c03_0</t>
  </si>
  <si>
    <t>or21c06_0</t>
  </si>
  <si>
    <t>or21c07_0</t>
  </si>
  <si>
    <t>or21c08_0</t>
  </si>
  <si>
    <t>or21c09_0</t>
  </si>
  <si>
    <t>or21c10_0</t>
  </si>
  <si>
    <t>or21c11_0</t>
  </si>
  <si>
    <t>or21c12_0</t>
  </si>
  <si>
    <t>or21c13_0</t>
  </si>
  <si>
    <t>or21c14_0</t>
  </si>
  <si>
    <t>or21c15_0</t>
  </si>
  <si>
    <t>or21c16_0</t>
  </si>
  <si>
    <t>or21c17_0</t>
  </si>
  <si>
    <t>or21c18_0</t>
  </si>
  <si>
    <t>or21c19_0</t>
  </si>
  <si>
    <t>or22c00_0</t>
  </si>
  <si>
    <t>or22c01_0</t>
  </si>
  <si>
    <t>or22c02_0</t>
  </si>
  <si>
    <t>or22c03_0</t>
  </si>
  <si>
    <t>or22c04_0</t>
  </si>
  <si>
    <t>or22c06_0</t>
  </si>
  <si>
    <t>or22c07_0</t>
  </si>
  <si>
    <t>or22c08_0</t>
  </si>
  <si>
    <t>or22c09_0</t>
  </si>
  <si>
    <t>or22c10_0</t>
  </si>
  <si>
    <t>or22c11_0</t>
  </si>
  <si>
    <t>or22c12_0</t>
  </si>
  <si>
    <t>or22c13_0</t>
  </si>
  <si>
    <t>or22c14_0</t>
  </si>
  <si>
    <t>or22c15_0</t>
  </si>
  <si>
    <t>or22c16_0</t>
  </si>
  <si>
    <t>or22c17_0</t>
  </si>
  <si>
    <t>or22c18_0</t>
  </si>
  <si>
    <t>or22c19_0</t>
  </si>
  <si>
    <t>or23c00_0</t>
  </si>
  <si>
    <t>or23c01_0</t>
  </si>
  <si>
    <t>or23c02_0</t>
  </si>
  <si>
    <t>or23c03_0</t>
  </si>
  <si>
    <t>or23c04_0</t>
  </si>
  <si>
    <t>or23c05_0</t>
  </si>
  <si>
    <t>or23c06_0</t>
  </si>
  <si>
    <t>or23c07_0</t>
  </si>
  <si>
    <t>or23c08_0</t>
  </si>
  <si>
    <t>or23c09_0</t>
  </si>
  <si>
    <t>or23c10_0</t>
  </si>
  <si>
    <t>or23c11_0</t>
  </si>
  <si>
    <t>or23c12_0</t>
  </si>
  <si>
    <t>or23c13_0</t>
  </si>
  <si>
    <t>or23c14_0</t>
  </si>
  <si>
    <t>or23c15_0</t>
  </si>
  <si>
    <t>or23c16_0</t>
  </si>
  <si>
    <t>or23c17_0</t>
  </si>
  <si>
    <t>or23c18_0</t>
  </si>
  <si>
    <t>or23c19_0</t>
  </si>
  <si>
    <t>or24c00_0</t>
  </si>
  <si>
    <t>or24c01_0</t>
  </si>
  <si>
    <t>or24c02_0</t>
  </si>
  <si>
    <t>or24c03_0</t>
  </si>
  <si>
    <t>or24c04_0</t>
  </si>
  <si>
    <t>or24c05_0</t>
  </si>
  <si>
    <t>or24c06_0</t>
  </si>
  <si>
    <t>or24c07_0</t>
  </si>
  <si>
    <t>or24c08_0</t>
  </si>
  <si>
    <t>or24c09_0</t>
  </si>
  <si>
    <t>or24c10_0</t>
  </si>
  <si>
    <t>or24c11_0</t>
  </si>
  <si>
    <t>or24c12_0</t>
  </si>
  <si>
    <t>or24c13_0</t>
  </si>
  <si>
    <t>or24c14_0</t>
  </si>
  <si>
    <t>or24c15_0</t>
  </si>
  <si>
    <t>or24c16_0</t>
  </si>
  <si>
    <t>or24c17_0</t>
  </si>
  <si>
    <t>or24c18_0</t>
  </si>
  <si>
    <t>or24c19_0</t>
  </si>
  <si>
    <t>or25c00_0</t>
  </si>
  <si>
    <t>or25c01_0</t>
  </si>
  <si>
    <t>or25c02_0</t>
  </si>
  <si>
    <t>or25c03_0</t>
  </si>
  <si>
    <t>or25c04_0</t>
  </si>
  <si>
    <t>or25c05_0</t>
  </si>
  <si>
    <t>or25c06_0</t>
  </si>
  <si>
    <t>or25c07_0</t>
  </si>
  <si>
    <t>or25c08_0</t>
  </si>
  <si>
    <t>or25c09_0</t>
  </si>
  <si>
    <t>or25c10_0</t>
  </si>
  <si>
    <t>or25c11_0</t>
  </si>
  <si>
    <t>or25c12_0</t>
  </si>
  <si>
    <t>or25c13_0</t>
  </si>
  <si>
    <t>or25c14_0</t>
  </si>
  <si>
    <t>or25c15_0</t>
  </si>
  <si>
    <t>or25c16_0</t>
  </si>
  <si>
    <t>or25c17_0</t>
  </si>
  <si>
    <t>or25c18_0</t>
  </si>
  <si>
    <t>or25c19_0</t>
  </si>
  <si>
    <t>or26c00_0</t>
  </si>
  <si>
    <t>or26c01_0</t>
  </si>
  <si>
    <t>or26c02_0</t>
  </si>
  <si>
    <t>or26c03_0</t>
  </si>
  <si>
    <t>or26c04_0</t>
  </si>
  <si>
    <t>or26c05_0</t>
  </si>
  <si>
    <t>or26c06_0</t>
  </si>
  <si>
    <t>or26c07_0</t>
  </si>
  <si>
    <t>or26c08_0</t>
  </si>
  <si>
    <t>or26c09_0</t>
  </si>
  <si>
    <t>or26c10_0</t>
  </si>
  <si>
    <t>or26c11_0</t>
  </si>
  <si>
    <t>or26c12_0</t>
  </si>
  <si>
    <t>or26c13_0</t>
  </si>
  <si>
    <t>or26c14_0</t>
  </si>
  <si>
    <t>or26c15_0</t>
  </si>
  <si>
    <t>or26c16_0</t>
  </si>
  <si>
    <t>or26c17_0</t>
  </si>
  <si>
    <t>or26c18_0</t>
  </si>
  <si>
    <t>or26c19_0</t>
  </si>
  <si>
    <t>or27c00_0</t>
  </si>
  <si>
    <t>or27c01_0</t>
  </si>
  <si>
    <t>or27c02_0</t>
  </si>
  <si>
    <t>or27c03_0</t>
  </si>
  <si>
    <t>or27c04_0</t>
  </si>
  <si>
    <t>or27c05_0</t>
  </si>
  <si>
    <t>or27c06_0</t>
  </si>
  <si>
    <t>or27c07_0</t>
  </si>
  <si>
    <t>or27c08_0</t>
  </si>
  <si>
    <t>or27c09_0</t>
  </si>
  <si>
    <t>or27c10_0</t>
  </si>
  <si>
    <t>or27c11_0</t>
  </si>
  <si>
    <t>or27c12_0</t>
  </si>
  <si>
    <t>or27c13_0</t>
  </si>
  <si>
    <t>or27c14_0</t>
  </si>
  <si>
    <t>or27c15_0</t>
  </si>
  <si>
    <t>or27c16_0</t>
  </si>
  <si>
    <t>or27c17_0</t>
  </si>
  <si>
    <t>or27c18_0</t>
  </si>
  <si>
    <t>or27c19_0</t>
  </si>
  <si>
    <t>or28c00_0</t>
  </si>
  <si>
    <t>or28c01_0</t>
  </si>
  <si>
    <t>or28c02_0</t>
  </si>
  <si>
    <t>or28c03_0</t>
  </si>
  <si>
    <t>or28c04_0</t>
  </si>
  <si>
    <t>or28c05_0</t>
  </si>
  <si>
    <t>or28c05_1</t>
  </si>
  <si>
    <t>or28c06_0</t>
  </si>
  <si>
    <t>or28c07_0</t>
  </si>
  <si>
    <t>or28c08_0</t>
  </si>
  <si>
    <t>or28c09_0</t>
  </si>
  <si>
    <t>or28c10_0</t>
  </si>
  <si>
    <t>or28c11_0</t>
  </si>
  <si>
    <t>or28c12_0</t>
  </si>
  <si>
    <t>or28c13_0</t>
  </si>
  <si>
    <t>or28c14_0</t>
  </si>
  <si>
    <t>or28c15_0</t>
  </si>
  <si>
    <t>or28c16_0</t>
  </si>
  <si>
    <t>or28c17_0</t>
  </si>
  <si>
    <t>or28c18_0</t>
  </si>
  <si>
    <t>or28c19_0</t>
  </si>
  <si>
    <t>or29c00_0</t>
  </si>
  <si>
    <t>or29c01_0</t>
  </si>
  <si>
    <t>or29c02_0</t>
  </si>
  <si>
    <t>or29c03_0</t>
  </si>
  <si>
    <t>or29c04_0</t>
  </si>
  <si>
    <t>or29c05_0</t>
  </si>
  <si>
    <t>or29c06_0</t>
  </si>
  <si>
    <t>or29c07_0</t>
  </si>
  <si>
    <t>or29c08_0</t>
  </si>
  <si>
    <t>or29c09_0</t>
  </si>
  <si>
    <t>or29c10_0</t>
  </si>
  <si>
    <t>or29c11_0</t>
  </si>
  <si>
    <t>or29c12_0</t>
  </si>
  <si>
    <t>or29c13_0</t>
  </si>
  <si>
    <t>or29c14_0</t>
  </si>
  <si>
    <t>or29c15_0</t>
  </si>
  <si>
    <t>or29c16_0</t>
  </si>
  <si>
    <t>or29c17_0</t>
  </si>
  <si>
    <t>or29c18_0</t>
  </si>
  <si>
    <t>or29c19_0</t>
  </si>
  <si>
    <t>or30c00_0</t>
  </si>
  <si>
    <t>or30c01_0</t>
  </si>
  <si>
    <t>or30c02_0</t>
  </si>
  <si>
    <t>or30c03_0</t>
  </si>
  <si>
    <t>or30c04_0</t>
  </si>
  <si>
    <t>or30c05_0</t>
  </si>
  <si>
    <t>or30c06_0</t>
  </si>
  <si>
    <t>or30c07_0</t>
  </si>
  <si>
    <t>or30c08_0</t>
  </si>
  <si>
    <t>or30c09_0</t>
  </si>
  <si>
    <t>or30c10_0</t>
  </si>
  <si>
    <t>or30c11_0</t>
  </si>
  <si>
    <t>or30c12_0</t>
  </si>
  <si>
    <t>or30c13_0</t>
  </si>
  <si>
    <t>or30c14_0</t>
  </si>
  <si>
    <t>or30c15_0</t>
  </si>
  <si>
    <t>or30c16_0</t>
  </si>
  <si>
    <t>or30c17_0</t>
  </si>
  <si>
    <t>or30c18_0</t>
  </si>
  <si>
    <t>or30c19_0</t>
  </si>
  <si>
    <t>or31c00_0</t>
  </si>
  <si>
    <t>or31c01_0</t>
  </si>
  <si>
    <t>or31c02_0</t>
  </si>
  <si>
    <t>or31c03_0</t>
  </si>
  <si>
    <t>or31c04_0</t>
  </si>
  <si>
    <t>or31c05_0</t>
  </si>
  <si>
    <t>or31c06_0</t>
  </si>
  <si>
    <t>or31c07_0</t>
  </si>
  <si>
    <t>or31c08_0</t>
  </si>
  <si>
    <t>or31c09_0</t>
  </si>
  <si>
    <t>or31c10_0</t>
  </si>
  <si>
    <t>or31c11_0</t>
  </si>
  <si>
    <t>or31c12_0</t>
  </si>
  <si>
    <t>or31c13_0</t>
  </si>
  <si>
    <t>or31c14_0</t>
  </si>
  <si>
    <t>or31c15_0</t>
  </si>
  <si>
    <t>or31c16_0</t>
  </si>
  <si>
    <t>or31c17_0</t>
  </si>
  <si>
    <t>or31c18_0</t>
  </si>
  <si>
    <t>or31c19_0</t>
  </si>
  <si>
    <t>or32c01_0</t>
  </si>
  <si>
    <t>or32c02_0</t>
  </si>
  <si>
    <t>or32c03_0</t>
  </si>
  <si>
    <t>or32c04_0</t>
  </si>
  <si>
    <t>or32c05_0</t>
  </si>
  <si>
    <t>or32c06_0</t>
  </si>
  <si>
    <t>or32c07_0</t>
  </si>
  <si>
    <t>or32c08_0</t>
  </si>
  <si>
    <t>or32c09_0</t>
  </si>
  <si>
    <t>or32c10_0</t>
  </si>
  <si>
    <t>or32c11_0</t>
  </si>
  <si>
    <t>or32c12_0</t>
  </si>
  <si>
    <t>or32c13_0</t>
  </si>
  <si>
    <t>or32c14_0</t>
  </si>
  <si>
    <t>or32c15_0</t>
  </si>
  <si>
    <t>or32c16_0</t>
  </si>
  <si>
    <t>or32c17_0</t>
  </si>
  <si>
    <t>or32c18_0</t>
  </si>
  <si>
    <t>or32c19_0</t>
  </si>
  <si>
    <t>or33c02_0</t>
  </si>
  <si>
    <t>or33c03_0</t>
  </si>
  <si>
    <t>or33c04_0</t>
  </si>
  <si>
    <t>or33c05_0</t>
  </si>
  <si>
    <t>or33c06_0</t>
  </si>
  <si>
    <t>or33c07_0</t>
  </si>
  <si>
    <t>or33c08_0</t>
  </si>
  <si>
    <t>or33c09_0</t>
  </si>
  <si>
    <t>or33c10_0</t>
  </si>
  <si>
    <t>or33c11_0</t>
  </si>
  <si>
    <t>or33c12_0</t>
  </si>
  <si>
    <t>or33c13_0</t>
  </si>
  <si>
    <t>or33c14_0</t>
  </si>
  <si>
    <t>or33c15_0</t>
  </si>
  <si>
    <t>or33c16_0</t>
  </si>
  <si>
    <t>or33c17_0</t>
  </si>
  <si>
    <t>or33c18_0</t>
  </si>
  <si>
    <t>or33c19_0</t>
  </si>
  <si>
    <t>or34c03_0</t>
  </si>
  <si>
    <t>or34c04_0</t>
  </si>
  <si>
    <t>or34c05_0</t>
  </si>
  <si>
    <t>or34c06_0</t>
  </si>
  <si>
    <t>or34c07_0</t>
  </si>
  <si>
    <t>or34c08_0</t>
  </si>
  <si>
    <t>or34c09_0</t>
  </si>
  <si>
    <t>or34c10_0</t>
  </si>
  <si>
    <t>or34c11_0</t>
  </si>
  <si>
    <t>or34c12_0</t>
  </si>
  <si>
    <t>or34c13_0</t>
  </si>
  <si>
    <t>or34c14_0</t>
  </si>
  <si>
    <t>or34c15_0</t>
  </si>
  <si>
    <t>or34c16_0</t>
  </si>
  <si>
    <t>or34c17_0</t>
  </si>
  <si>
    <t>or34c18_0</t>
  </si>
  <si>
    <t>or34c19_0</t>
  </si>
  <si>
    <t>or35c04_0</t>
  </si>
  <si>
    <t>or35c05_0</t>
  </si>
  <si>
    <t>or35c06_0</t>
  </si>
  <si>
    <t>or35c07_0</t>
  </si>
  <si>
    <t>or35c08_0</t>
  </si>
  <si>
    <t>or35c09_0</t>
  </si>
  <si>
    <t>or35c10_0</t>
  </si>
  <si>
    <t>or35c11_0</t>
  </si>
  <si>
    <t>or35c12_0</t>
  </si>
  <si>
    <t>or35c13_0</t>
  </si>
  <si>
    <t>or35c14_0</t>
  </si>
  <si>
    <t>or35c15_0</t>
  </si>
  <si>
    <t>or35c16_0</t>
  </si>
  <si>
    <t>or35c17_0</t>
  </si>
  <si>
    <t>or35c18_0</t>
  </si>
  <si>
    <t>or36c04_0</t>
  </si>
  <si>
    <t>or36c05_0</t>
  </si>
  <si>
    <t>or36c06_0</t>
  </si>
  <si>
    <t>or36c07_0</t>
  </si>
  <si>
    <t>or36c08_0</t>
  </si>
  <si>
    <t>or36c09_0</t>
  </si>
  <si>
    <t>or36c10_0</t>
  </si>
  <si>
    <t>or36c11_0</t>
  </si>
  <si>
    <t>or36c12_0</t>
  </si>
  <si>
    <t>or36c13_0</t>
  </si>
  <si>
    <t>or36c14_0</t>
  </si>
  <si>
    <t>or36c15_0</t>
  </si>
  <si>
    <t>or36c16_0</t>
  </si>
  <si>
    <t>or36c17_0</t>
  </si>
  <si>
    <t>or36c18_0</t>
  </si>
  <si>
    <t>or37c05_0</t>
  </si>
  <si>
    <t>or37c06_0</t>
  </si>
  <si>
    <t>or37c07_0</t>
  </si>
  <si>
    <t>or37c08_0</t>
  </si>
  <si>
    <t>or37c09_0</t>
  </si>
  <si>
    <t>or37c10_0</t>
  </si>
  <si>
    <t>or37c11_0</t>
  </si>
  <si>
    <t>or37c12_0</t>
  </si>
  <si>
    <t>or37c13_0</t>
  </si>
  <si>
    <t>or37c14_0</t>
  </si>
  <si>
    <t>or37c15_0</t>
  </si>
  <si>
    <t>or37c16_0</t>
  </si>
  <si>
    <t>or37c17_0</t>
  </si>
  <si>
    <t>or38c05_0</t>
  </si>
  <si>
    <t>or38c06_0</t>
  </si>
  <si>
    <t>or38c07_0</t>
  </si>
  <si>
    <t>or38c08_0</t>
  </si>
  <si>
    <t>or38c09_0</t>
  </si>
  <si>
    <t>or38c10_0</t>
  </si>
  <si>
    <t>or38c11_0</t>
  </si>
  <si>
    <t>or38c12_0</t>
  </si>
  <si>
    <t>or38c13_0</t>
  </si>
  <si>
    <t>or38c14_0</t>
  </si>
  <si>
    <t>or38c15_0</t>
  </si>
  <si>
    <t>or38c16_0</t>
  </si>
  <si>
    <t>or39c05_0</t>
  </si>
  <si>
    <t>or39c06_0</t>
  </si>
  <si>
    <t>or39c07_0</t>
  </si>
  <si>
    <t>or39c08_0</t>
  </si>
  <si>
    <t>or39c09_0</t>
  </si>
  <si>
    <t>or39c10_0</t>
  </si>
  <si>
    <t>or39c11_0</t>
  </si>
  <si>
    <t>or39c12_0</t>
  </si>
  <si>
    <t>or39c13_0</t>
  </si>
  <si>
    <t>or39c14_0</t>
  </si>
  <si>
    <t>sw_gw_0</t>
  </si>
  <si>
    <t>sw_gw_1</t>
  </si>
  <si>
    <t>model</t>
  </si>
  <si>
    <t>command</t>
  </si>
  <si>
    <t>line</t>
  </si>
  <si>
    <t>python</t>
  </si>
  <si>
    <t>run.py</t>
  </si>
  <si>
    <t>input/output</t>
  </si>
  <si>
    <t>misc\freyberg.rch.tpl</t>
  </si>
  <si>
    <t>extra_crispy\freyberg.rch</t>
  </si>
  <si>
    <t>misc\freyberg.riv.tpl</t>
  </si>
  <si>
    <t>extra_crispy\freyberg.riv</t>
  </si>
  <si>
    <t>misc\freyberg.upw.tpl</t>
  </si>
  <si>
    <t>extra_crispy\freyberg.upw</t>
  </si>
  <si>
    <t>misc\freyberg.wel.tpl</t>
  </si>
  <si>
    <t>extra_crispy\freyberg.wel</t>
  </si>
  <si>
    <t>misc\hk_Layer_1.ref.tpl</t>
  </si>
  <si>
    <t>extra_crispy\ref\hk_Layer_1.ref</t>
  </si>
  <si>
    <t>misc\freyberg_heads.smp.ins</t>
  </si>
  <si>
    <t>misc\freyberg_heads.smp</t>
  </si>
  <si>
    <t>misc\other.obs.ins</t>
  </si>
  <si>
    <t>misc\other.obs</t>
  </si>
  <si>
    <t>CTRL</t>
  </si>
  <si>
    <t>ABS</t>
  </si>
  <si>
    <t>-</t>
  </si>
  <si>
    <t xml:space="preserve">RSTFLE </t>
  </si>
  <si>
    <t>PESTMODE</t>
  </si>
  <si>
    <t xml:space="preserve">NPAR </t>
  </si>
  <si>
    <t xml:space="preserve">NOBS </t>
  </si>
  <si>
    <t xml:space="preserve">NPARGP </t>
  </si>
  <si>
    <t xml:space="preserve">NPRIOR </t>
  </si>
  <si>
    <t>NOBSGP</t>
  </si>
  <si>
    <t xml:space="preserve">NTPLFLE </t>
  </si>
  <si>
    <t xml:space="preserve">NINSFLE </t>
  </si>
  <si>
    <t xml:space="preserve">PRECIS </t>
  </si>
  <si>
    <t xml:space="preserve">DPOINT </t>
  </si>
  <si>
    <t>[NUMCOM]</t>
  </si>
  <si>
    <t xml:space="preserve">RLAMBDA1 </t>
  </si>
  <si>
    <t xml:space="preserve">RLAMFAC </t>
  </si>
  <si>
    <t xml:space="preserve">PHIRATSUF </t>
  </si>
  <si>
    <t xml:space="preserve">PHIREDLAM </t>
  </si>
  <si>
    <t>NUMLAM</t>
  </si>
  <si>
    <t xml:space="preserve">RELPARMAX </t>
  </si>
  <si>
    <t xml:space="preserve">FACPARMAX </t>
  </si>
  <si>
    <t>FACORIG</t>
  </si>
  <si>
    <t>PHIREDSWH</t>
  </si>
  <si>
    <t xml:space="preserve">NOPTMAX </t>
  </si>
  <si>
    <t xml:space="preserve">PHIREDSTP </t>
  </si>
  <si>
    <t xml:space="preserve">NPHISTP </t>
  </si>
  <si>
    <t xml:space="preserve">NPHINORED </t>
  </si>
  <si>
    <t xml:space="preserve">RELPARSTP </t>
  </si>
  <si>
    <t>NRELPAR</t>
  </si>
  <si>
    <t xml:space="preserve">ICOV </t>
  </si>
  <si>
    <t xml:space="preserve">ICOR </t>
  </si>
  <si>
    <t xml:space="preserve">IEIG </t>
  </si>
  <si>
    <t>MAX</t>
  </si>
  <si>
    <t>SVDMODE</t>
  </si>
  <si>
    <t xml:space="preserve">MAXSING </t>
  </si>
  <si>
    <t>EIGTHRESH</t>
  </si>
  <si>
    <t>EIGWRITE</t>
  </si>
  <si>
    <t xml:space="preserve">PARGPNME </t>
  </si>
  <si>
    <t xml:space="preserve">INCTYP </t>
  </si>
  <si>
    <t xml:space="preserve">DERINC </t>
  </si>
  <si>
    <t xml:space="preserve">DERINCLB </t>
  </si>
  <si>
    <t xml:space="preserve">FORCEN </t>
  </si>
  <si>
    <t xml:space="preserve">DERINCMUL </t>
  </si>
  <si>
    <t>DERMTHD</t>
  </si>
  <si>
    <t xml:space="preserve">PARNME </t>
  </si>
  <si>
    <t xml:space="preserve">PARTRANS </t>
  </si>
  <si>
    <t xml:space="preserve">PARCHGLIM </t>
  </si>
  <si>
    <t xml:space="preserve">PARVAL1 </t>
  </si>
  <si>
    <t xml:space="preserve">PARLBND </t>
  </si>
  <si>
    <t xml:space="preserve">PARUBND </t>
  </si>
  <si>
    <t xml:space="preserve">PARGP </t>
  </si>
  <si>
    <t xml:space="preserve">SCALE OFFSET </t>
  </si>
  <si>
    <t>DERCOM</t>
  </si>
  <si>
    <t>PARTIED</t>
  </si>
  <si>
    <t>OBGNME</t>
  </si>
  <si>
    <t xml:space="preserve">OBSNME </t>
  </si>
  <si>
    <t xml:space="preserve">OBSVAL </t>
  </si>
  <si>
    <t xml:space="preserve">WEIGHT </t>
  </si>
  <si>
    <t>COMLINE</t>
  </si>
  <si>
    <t xml:space="preserve">TEMPFLE </t>
  </si>
  <si>
    <t>INFLE</t>
  </si>
  <si>
    <t xml:space="preserve">INSFLE </t>
  </si>
  <si>
    <t>OUTFLE</t>
  </si>
  <si>
    <t xml:space="preserve">PILBL </t>
  </si>
  <si>
    <t xml:space="preserve">PIFAC </t>
  </si>
  <si>
    <t>* PARNME + PIFAC * log(PARNME) ... = PIVAL WEIGHT OBGNME</t>
  </si>
  <si>
    <t xml:space="preserve">PHIMLIM </t>
  </si>
  <si>
    <t xml:space="preserve">PHIMACCEPT </t>
  </si>
  <si>
    <t>[FRACPHIM]</t>
  </si>
  <si>
    <t xml:space="preserve">WFINIT </t>
  </si>
  <si>
    <t xml:space="preserve">WFMIN </t>
  </si>
  <si>
    <t>WFMAX</t>
  </si>
  <si>
    <t xml:space="preserve">WFFAC </t>
  </si>
  <si>
    <t xml:space="preserve">WFTOL </t>
  </si>
  <si>
    <t>[IREGADJ]</t>
  </si>
  <si>
    <t>cond</t>
  </si>
  <si>
    <t>wf</t>
  </si>
  <si>
    <t>ch</t>
  </si>
  <si>
    <t>FIXO</t>
  </si>
  <si>
    <t>REC_1</t>
  </si>
  <si>
    <t>REC_2</t>
  </si>
  <si>
    <t>REC_3</t>
  </si>
  <si>
    <t>KH</t>
  </si>
  <si>
    <t xml:space="preserve">SY </t>
  </si>
  <si>
    <t>ok</t>
  </si>
  <si>
    <t>?</t>
  </si>
  <si>
    <t>strt.ref</t>
  </si>
  <si>
    <t>... From other source !</t>
  </si>
  <si>
    <t>E:\15_REPOS\00_BETAMI\01_GMDSI________as_far_as_I_know\01_Tutorials______AGAIN___\part2_01_pstfromSETUP______new_start_____ok</t>
  </si>
  <si>
    <t>SY</t>
  </si>
  <si>
    <t>Top</t>
  </si>
  <si>
    <t>ne1</t>
  </si>
  <si>
    <t>ne2</t>
  </si>
  <si>
    <t>ne3</t>
  </si>
  <si>
    <t>Bot</t>
  </si>
  <si>
    <t>ic_conc_strt_layer1</t>
  </si>
  <si>
    <t>Wells</t>
  </si>
  <si>
    <t>layer</t>
  </si>
  <si>
    <t>column</t>
  </si>
  <si>
    <t xml:space="preserve">GHB </t>
  </si>
  <si>
    <t>idomain</t>
  </si>
  <si>
    <t>K</t>
  </si>
  <si>
    <t>river</t>
  </si>
  <si>
    <t>sw</t>
  </si>
  <si>
    <t>ptf</t>
  </si>
  <si>
    <t>~</t>
  </si>
  <si>
    <t>Well</t>
  </si>
  <si>
    <t>stress</t>
  </si>
  <si>
    <t>period</t>
  </si>
  <si>
    <t>~rcond00~</t>
  </si>
  <si>
    <t>~rcond01~</t>
  </si>
  <si>
    <t>~rcond02~</t>
  </si>
  <si>
    <t>~rcond03~</t>
  </si>
  <si>
    <t>~rcond04~</t>
  </si>
  <si>
    <t>~rcond05~</t>
  </si>
  <si>
    <t>~rcond06~</t>
  </si>
  <si>
    <t>~rcond07~</t>
  </si>
  <si>
    <t>~rcond08~</t>
  </si>
  <si>
    <t>~rcond09~</t>
  </si>
  <si>
    <t>~rcond10~</t>
  </si>
  <si>
    <t>~rcond11~</t>
  </si>
  <si>
    <t>~rcond12~</t>
  </si>
  <si>
    <t>~rcond13~</t>
  </si>
  <si>
    <t>~rcond14~</t>
  </si>
  <si>
    <t>~rcond15~</t>
  </si>
  <si>
    <t>~rcond16~</t>
  </si>
  <si>
    <t>~rcond17~</t>
  </si>
  <si>
    <t>~rcond18~</t>
  </si>
  <si>
    <t>~rcond19~</t>
  </si>
  <si>
    <t>~rcond20~</t>
  </si>
  <si>
    <t>~rcond21~</t>
  </si>
  <si>
    <t>~rcond22~</t>
  </si>
  <si>
    <t>~rcond23~</t>
  </si>
  <si>
    <t>~rcond24~</t>
  </si>
  <si>
    <t>~rcond25~</t>
  </si>
  <si>
    <t>~rcond26~</t>
  </si>
  <si>
    <t>~rcond27~</t>
  </si>
  <si>
    <t>~rcond28~</t>
  </si>
  <si>
    <t>~rcond29~</t>
  </si>
  <si>
    <t>~rcond30~</t>
  </si>
  <si>
    <t>~rcond31~</t>
  </si>
  <si>
    <t>~rcond32~</t>
  </si>
  <si>
    <t>~rcond33~</t>
  </si>
  <si>
    <t>~rcond34~</t>
  </si>
  <si>
    <t>~rcond35~</t>
  </si>
  <si>
    <t>~rcond36~</t>
  </si>
  <si>
    <t>~rcond37~</t>
  </si>
  <si>
    <t>~rcond38~</t>
  </si>
  <si>
    <t>~rcond39~</t>
  </si>
  <si>
    <t>freyberg.riv.tpl</t>
  </si>
  <si>
    <t>freyberg.wel.tpl</t>
  </si>
  <si>
    <t>other.obs</t>
  </si>
  <si>
    <t>name</t>
  </si>
  <si>
    <t>obs_01</t>
  </si>
  <si>
    <t>obs_02</t>
  </si>
  <si>
    <t>obs_03</t>
  </si>
  <si>
    <t>obs_05</t>
  </si>
  <si>
    <t>obs_06</t>
  </si>
  <si>
    <t>obs_07</t>
  </si>
  <si>
    <t>obs_08</t>
  </si>
  <si>
    <t>obs_09</t>
  </si>
  <si>
    <t>obs_10</t>
  </si>
  <si>
    <t>obs_11</t>
  </si>
  <si>
    <t>obs_12</t>
  </si>
  <si>
    <t>obs_13</t>
  </si>
  <si>
    <t>obs_rowcol.dat</t>
  </si>
  <si>
    <t>OR00C00</t>
  </si>
  <si>
    <t>OR00C01</t>
  </si>
  <si>
    <t>OR00C02</t>
  </si>
  <si>
    <t>OR00C03</t>
  </si>
  <si>
    <t>OR00C04</t>
  </si>
  <si>
    <t>OR00C05</t>
  </si>
  <si>
    <t>OR00C06</t>
  </si>
  <si>
    <t>OR00C07</t>
  </si>
  <si>
    <t>OR00C08</t>
  </si>
  <si>
    <t>OR00C09</t>
  </si>
  <si>
    <t>OR00C10</t>
  </si>
  <si>
    <t>OR00C11</t>
  </si>
  <si>
    <t>OR00C12</t>
  </si>
  <si>
    <t>OR00C13</t>
  </si>
  <si>
    <t>OR00C14</t>
  </si>
  <si>
    <t>OR00C15</t>
  </si>
  <si>
    <t>OR00C16</t>
  </si>
  <si>
    <t>OR00C17</t>
  </si>
  <si>
    <t>OR00C18</t>
  </si>
  <si>
    <t>OR00C19</t>
  </si>
  <si>
    <t>OR01C00</t>
  </si>
  <si>
    <t>OR01C01</t>
  </si>
  <si>
    <t>OR01C02</t>
  </si>
  <si>
    <t>OR01C03</t>
  </si>
  <si>
    <t>OR01C04</t>
  </si>
  <si>
    <t>OR01C05</t>
  </si>
  <si>
    <t>OR01C06</t>
  </si>
  <si>
    <t>OR01C07</t>
  </si>
  <si>
    <t>OR01C08</t>
  </si>
  <si>
    <t>OR01C09</t>
  </si>
  <si>
    <t>OR01C10</t>
  </si>
  <si>
    <t>OR01C11</t>
  </si>
  <si>
    <t>OR01C12</t>
  </si>
  <si>
    <t>OR01C13</t>
  </si>
  <si>
    <t>OR01C14</t>
  </si>
  <si>
    <t>OR01C15</t>
  </si>
  <si>
    <t>OR01C16</t>
  </si>
  <si>
    <t>OR01C17</t>
  </si>
  <si>
    <t>OR01C18</t>
  </si>
  <si>
    <t>OR01C19</t>
  </si>
  <si>
    <t>OR02C00</t>
  </si>
  <si>
    <t>OR02C01</t>
  </si>
  <si>
    <t>OR02C02</t>
  </si>
  <si>
    <t>OR02C03</t>
  </si>
  <si>
    <t>OR02C04</t>
  </si>
  <si>
    <t>OR02C05</t>
  </si>
  <si>
    <t>OR02C06</t>
  </si>
  <si>
    <t>OR02C07</t>
  </si>
  <si>
    <t>OR02C08</t>
  </si>
  <si>
    <t>OR02C09</t>
  </si>
  <si>
    <t>OR02C10</t>
  </si>
  <si>
    <t>OR02C11</t>
  </si>
  <si>
    <t>OR02C12</t>
  </si>
  <si>
    <t>OR02C13</t>
  </si>
  <si>
    <t>OR02C14</t>
  </si>
  <si>
    <t>OR02C15</t>
  </si>
  <si>
    <t>OR02C16</t>
  </si>
  <si>
    <t>OR02C17</t>
  </si>
  <si>
    <t>OR02C18</t>
  </si>
  <si>
    <t>OR02C19</t>
  </si>
  <si>
    <t>OR03C00</t>
  </si>
  <si>
    <t>OR03C01</t>
  </si>
  <si>
    <t>OR03C02</t>
  </si>
  <si>
    <t>OR03C03</t>
  </si>
  <si>
    <t>OR03C04</t>
  </si>
  <si>
    <t>OR03C05</t>
  </si>
  <si>
    <t>OR03C06</t>
  </si>
  <si>
    <t>OR03C07</t>
  </si>
  <si>
    <t>OR03C08</t>
  </si>
  <si>
    <t>OR03C09</t>
  </si>
  <si>
    <t>OR03C10</t>
  </si>
  <si>
    <t>OR03C11</t>
  </si>
  <si>
    <t>OR03C12</t>
  </si>
  <si>
    <t>OR03C13</t>
  </si>
  <si>
    <t>OR03C14</t>
  </si>
  <si>
    <t>OR03C15</t>
  </si>
  <si>
    <t>OR03C16</t>
  </si>
  <si>
    <t>OR03C17</t>
  </si>
  <si>
    <t>OR03C18</t>
  </si>
  <si>
    <t>OR03C19</t>
  </si>
  <si>
    <t>OR04C00</t>
  </si>
  <si>
    <t>OR04C01</t>
  </si>
  <si>
    <t>OR04C02</t>
  </si>
  <si>
    <t>OR04C03</t>
  </si>
  <si>
    <t>OR04C04</t>
  </si>
  <si>
    <t>OR04C05</t>
  </si>
  <si>
    <t>OR04C06</t>
  </si>
  <si>
    <t>OR04C07</t>
  </si>
  <si>
    <t>OR04C08</t>
  </si>
  <si>
    <t>OR04C09</t>
  </si>
  <si>
    <t>OR04C10</t>
  </si>
  <si>
    <t>OR04C11</t>
  </si>
  <si>
    <t>OR04C12</t>
  </si>
  <si>
    <t>OR04C13</t>
  </si>
  <si>
    <t>OR04C14</t>
  </si>
  <si>
    <t>OR04C15</t>
  </si>
  <si>
    <t>OR04C16</t>
  </si>
  <si>
    <t>OR04C17</t>
  </si>
  <si>
    <t>OR04C18</t>
  </si>
  <si>
    <t>OR04C19</t>
  </si>
  <si>
    <t>OR05C00</t>
  </si>
  <si>
    <t>OR05C01</t>
  </si>
  <si>
    <t>OR05C02</t>
  </si>
  <si>
    <t>OR05C03</t>
  </si>
  <si>
    <t>OR05C04</t>
  </si>
  <si>
    <t>OR05C05</t>
  </si>
  <si>
    <t>OR05C06</t>
  </si>
  <si>
    <t>OR05C07</t>
  </si>
  <si>
    <t>OR05C08</t>
  </si>
  <si>
    <t>OR05C09</t>
  </si>
  <si>
    <t>OR05C10</t>
  </si>
  <si>
    <t>OR05C11</t>
  </si>
  <si>
    <t>OR05C12</t>
  </si>
  <si>
    <t>OR05C13</t>
  </si>
  <si>
    <t>OR05C14</t>
  </si>
  <si>
    <t>OR05C15</t>
  </si>
  <si>
    <t>OR05C16</t>
  </si>
  <si>
    <t>OR05C17</t>
  </si>
  <si>
    <t>OR05C18</t>
  </si>
  <si>
    <t>OR05C19</t>
  </si>
  <si>
    <t>OR06C00</t>
  </si>
  <si>
    <t>OR06C01</t>
  </si>
  <si>
    <t>OR06C02</t>
  </si>
  <si>
    <t>OR06C03</t>
  </si>
  <si>
    <t>OR06C04</t>
  </si>
  <si>
    <t>OR06C05</t>
  </si>
  <si>
    <t>OR06C06</t>
  </si>
  <si>
    <t>OR06C07</t>
  </si>
  <si>
    <t>OR06C08</t>
  </si>
  <si>
    <t>OR06C09</t>
  </si>
  <si>
    <t>OR06C10</t>
  </si>
  <si>
    <t>OR06C11</t>
  </si>
  <si>
    <t>OR06C12</t>
  </si>
  <si>
    <t>OR06C13</t>
  </si>
  <si>
    <t>OR06C14</t>
  </si>
  <si>
    <t>OR06C15</t>
  </si>
  <si>
    <t>OR06C16</t>
  </si>
  <si>
    <t>OR06C17</t>
  </si>
  <si>
    <t>OR06C18</t>
  </si>
  <si>
    <t>OR06C19</t>
  </si>
  <si>
    <t>OR07C00</t>
  </si>
  <si>
    <t>OR07C01</t>
  </si>
  <si>
    <t>OR07C02</t>
  </si>
  <si>
    <t>OR07C03</t>
  </si>
  <si>
    <t>OR07C04</t>
  </si>
  <si>
    <t>OR07C05</t>
  </si>
  <si>
    <t>OR07C06</t>
  </si>
  <si>
    <t>OR07C07</t>
  </si>
  <si>
    <t>OR07C08</t>
  </si>
  <si>
    <t>OR07C09</t>
  </si>
  <si>
    <t>OR07C10</t>
  </si>
  <si>
    <t>OR07C11</t>
  </si>
  <si>
    <t>OR07C12</t>
  </si>
  <si>
    <t>OR07C13</t>
  </si>
  <si>
    <t>OR07C14</t>
  </si>
  <si>
    <t>OR07C15</t>
  </si>
  <si>
    <t>OR07C16</t>
  </si>
  <si>
    <t>OR07C17</t>
  </si>
  <si>
    <t>OR07C18</t>
  </si>
  <si>
    <t>OR07C19</t>
  </si>
  <si>
    <t>OR08C00</t>
  </si>
  <si>
    <t>OR08C01</t>
  </si>
  <si>
    <t>OR08C02</t>
  </si>
  <si>
    <t>OR08C03</t>
  </si>
  <si>
    <t>OR08C07</t>
  </si>
  <si>
    <t>OR08C08</t>
  </si>
  <si>
    <t>OR08C09</t>
  </si>
  <si>
    <t>OR08C10</t>
  </si>
  <si>
    <t>OR08C11</t>
  </si>
  <si>
    <t>OR08C12</t>
  </si>
  <si>
    <t>OR08C13</t>
  </si>
  <si>
    <t>OR08C14</t>
  </si>
  <si>
    <t>OR08C15</t>
  </si>
  <si>
    <t>OR08C16</t>
  </si>
  <si>
    <t>OR08C17</t>
  </si>
  <si>
    <t>OR08C18</t>
  </si>
  <si>
    <t>OR08C19</t>
  </si>
  <si>
    <t>OR09C00</t>
  </si>
  <si>
    <t>OR09C01</t>
  </si>
  <si>
    <t>OR09C02</t>
  </si>
  <si>
    <t>OR09C03</t>
  </si>
  <si>
    <t>OR09C08</t>
  </si>
  <si>
    <t>OR09C09</t>
  </si>
  <si>
    <t>OR09C10</t>
  </si>
  <si>
    <t>OR09C11</t>
  </si>
  <si>
    <t>OR09C12</t>
  </si>
  <si>
    <t>OR09C13</t>
  </si>
  <si>
    <t>OR09C14</t>
  </si>
  <si>
    <t>OR09C15</t>
  </si>
  <si>
    <t>OR09C16</t>
  </si>
  <si>
    <t>OR09C17</t>
  </si>
  <si>
    <t>OR09C18</t>
  </si>
  <si>
    <t>OR09C19</t>
  </si>
  <si>
    <t>OR10C00</t>
  </si>
  <si>
    <t>OR10C01</t>
  </si>
  <si>
    <t>OR10C02</t>
  </si>
  <si>
    <t>OR10C03</t>
  </si>
  <si>
    <t>OR10C08</t>
  </si>
  <si>
    <t>OR10C09</t>
  </si>
  <si>
    <t>OR10C10</t>
  </si>
  <si>
    <t>OR10C11</t>
  </si>
  <si>
    <t>OR10C12</t>
  </si>
  <si>
    <t>OR10C13</t>
  </si>
  <si>
    <t>OR10C14</t>
  </si>
  <si>
    <t>OR10C15</t>
  </si>
  <si>
    <t>OR10C16</t>
  </si>
  <si>
    <t>OR10C17</t>
  </si>
  <si>
    <t>OR10C18</t>
  </si>
  <si>
    <t>OR10C19</t>
  </si>
  <si>
    <t>OR11C00</t>
  </si>
  <si>
    <t>OR11C01</t>
  </si>
  <si>
    <t>OR11C02</t>
  </si>
  <si>
    <t>OR11C03</t>
  </si>
  <si>
    <t>OR11C08</t>
  </si>
  <si>
    <t>OR11C09</t>
  </si>
  <si>
    <t>OR11C10</t>
  </si>
  <si>
    <t>OR11C11</t>
  </si>
  <si>
    <t>OR11C12</t>
  </si>
  <si>
    <t>OR11C13</t>
  </si>
  <si>
    <t>OR11C14</t>
  </si>
  <si>
    <t>OR11C15</t>
  </si>
  <si>
    <t>OR11C16</t>
  </si>
  <si>
    <t>OR11C17</t>
  </si>
  <si>
    <t>OR11C18</t>
  </si>
  <si>
    <t>OR11C19</t>
  </si>
  <si>
    <t>OR12C00</t>
  </si>
  <si>
    <t>OR12C01</t>
  </si>
  <si>
    <t>OR12C02</t>
  </si>
  <si>
    <t>OR12C03</t>
  </si>
  <si>
    <t>OR12C08</t>
  </si>
  <si>
    <t>OR12C09</t>
  </si>
  <si>
    <t>OR12C10</t>
  </si>
  <si>
    <t>OR12C11</t>
  </si>
  <si>
    <t>OR12C12</t>
  </si>
  <si>
    <t>OR12C13</t>
  </si>
  <si>
    <t>OR12C14</t>
  </si>
  <si>
    <t>OR12C15</t>
  </si>
  <si>
    <t>OR12C16</t>
  </si>
  <si>
    <t>OR12C17</t>
  </si>
  <si>
    <t>OR12C18</t>
  </si>
  <si>
    <t>OR12C19</t>
  </si>
  <si>
    <t>OR13C00</t>
  </si>
  <si>
    <t>OR13C01</t>
  </si>
  <si>
    <t>OR13C02</t>
  </si>
  <si>
    <t>OR13C03</t>
  </si>
  <si>
    <t>OR13C08</t>
  </si>
  <si>
    <t>OR13C09</t>
  </si>
  <si>
    <t>OR13C10</t>
  </si>
  <si>
    <t>OR13C11</t>
  </si>
  <si>
    <t>OR13C12</t>
  </si>
  <si>
    <t>OR13C13</t>
  </si>
  <si>
    <t>OR13C14</t>
  </si>
  <si>
    <t>OR13C15</t>
  </si>
  <si>
    <t>OR13C16</t>
  </si>
  <si>
    <t>OR13C17</t>
  </si>
  <si>
    <t>OR13C18</t>
  </si>
  <si>
    <t>OR13C19</t>
  </si>
  <si>
    <t>OR14C00</t>
  </si>
  <si>
    <t>OR14C01</t>
  </si>
  <si>
    <t>OR14C02</t>
  </si>
  <si>
    <t>OR14C03</t>
  </si>
  <si>
    <t>OR14C08</t>
  </si>
  <si>
    <t>OR14C09</t>
  </si>
  <si>
    <t>OR14C10</t>
  </si>
  <si>
    <t>OR14C11</t>
  </si>
  <si>
    <t>OR14C12</t>
  </si>
  <si>
    <t>OR14C13</t>
  </si>
  <si>
    <t>OR14C14</t>
  </si>
  <si>
    <t>OR14C15</t>
  </si>
  <si>
    <t>OR14C16</t>
  </si>
  <si>
    <t>OR14C17</t>
  </si>
  <si>
    <t>OR14C18</t>
  </si>
  <si>
    <t>OR14C19</t>
  </si>
  <si>
    <t>OR15C00</t>
  </si>
  <si>
    <t>OR15C01</t>
  </si>
  <si>
    <t>OR15C02</t>
  </si>
  <si>
    <t>OR15C03</t>
  </si>
  <si>
    <t>OR15C08</t>
  </si>
  <si>
    <t>OR15C09</t>
  </si>
  <si>
    <t>OR15C10</t>
  </si>
  <si>
    <t>OR15C11</t>
  </si>
  <si>
    <t>OR15C12</t>
  </si>
  <si>
    <t>OR15C13</t>
  </si>
  <si>
    <t>OR15C14</t>
  </si>
  <si>
    <t>OR15C15</t>
  </si>
  <si>
    <t>OR15C16</t>
  </si>
  <si>
    <t>OR15C17</t>
  </si>
  <si>
    <t>OR15C18</t>
  </si>
  <si>
    <t>OR15C19</t>
  </si>
  <si>
    <t>OR16C00</t>
  </si>
  <si>
    <t>OR16C01</t>
  </si>
  <si>
    <t>OR16C02</t>
  </si>
  <si>
    <t>OR16C03</t>
  </si>
  <si>
    <t>OR16C08</t>
  </si>
  <si>
    <t>OR16C09</t>
  </si>
  <si>
    <t>OR16C10</t>
  </si>
  <si>
    <t>OR16C11</t>
  </si>
  <si>
    <t>OR16C12</t>
  </si>
  <si>
    <t>OR16C13</t>
  </si>
  <si>
    <t>OR16C14</t>
  </si>
  <si>
    <t>OR16C15</t>
  </si>
  <si>
    <t>OR16C16</t>
  </si>
  <si>
    <t>OR16C17</t>
  </si>
  <si>
    <t>OR16C18</t>
  </si>
  <si>
    <t>OR16C19</t>
  </si>
  <si>
    <t>OR17C00</t>
  </si>
  <si>
    <t>OR17C01</t>
  </si>
  <si>
    <t>OR17C02</t>
  </si>
  <si>
    <t>OR17C03</t>
  </si>
  <si>
    <t>OR17C08</t>
  </si>
  <si>
    <t>OR17C09</t>
  </si>
  <si>
    <t>OR17C10</t>
  </si>
  <si>
    <t>OR17C11</t>
  </si>
  <si>
    <t>OR17C12</t>
  </si>
  <si>
    <t>OR17C13</t>
  </si>
  <si>
    <t>OR17C14</t>
  </si>
  <si>
    <t>OR17C15</t>
  </si>
  <si>
    <t>OR17C16</t>
  </si>
  <si>
    <t>OR17C17</t>
  </si>
  <si>
    <t>OR17C18</t>
  </si>
  <si>
    <t>OR17C19</t>
  </si>
  <si>
    <t>OR18C00</t>
  </si>
  <si>
    <t>OR18C01</t>
  </si>
  <si>
    <t>OR18C02</t>
  </si>
  <si>
    <t>OR18C03</t>
  </si>
  <si>
    <t>OR18C08</t>
  </si>
  <si>
    <t>OR18C09</t>
  </si>
  <si>
    <t>OR18C10</t>
  </si>
  <si>
    <t>OR18C11</t>
  </si>
  <si>
    <t>OR18C12</t>
  </si>
  <si>
    <t>OR18C13</t>
  </si>
  <si>
    <t>OR18C14</t>
  </si>
  <si>
    <t>OR18C15</t>
  </si>
  <si>
    <t>OR18C16</t>
  </si>
  <si>
    <t>OR18C17</t>
  </si>
  <si>
    <t>OR18C18</t>
  </si>
  <si>
    <t>OR18C19</t>
  </si>
  <si>
    <t>OR19C00</t>
  </si>
  <si>
    <t>OR19C01</t>
  </si>
  <si>
    <t>OR19C02</t>
  </si>
  <si>
    <t>OR19C03</t>
  </si>
  <si>
    <t>OR19C08</t>
  </si>
  <si>
    <t>OR19C09</t>
  </si>
  <si>
    <t>OR19C10</t>
  </si>
  <si>
    <t>OR19C11</t>
  </si>
  <si>
    <t>OR19C12</t>
  </si>
  <si>
    <t>OR19C13</t>
  </si>
  <si>
    <t>OR19C14</t>
  </si>
  <si>
    <t>OR19C15</t>
  </si>
  <si>
    <t>OR19C16</t>
  </si>
  <si>
    <t>OR19C17</t>
  </si>
  <si>
    <t>OR19C18</t>
  </si>
  <si>
    <t>OR19C19</t>
  </si>
  <si>
    <t>OR20C00</t>
  </si>
  <si>
    <t>OR20C01</t>
  </si>
  <si>
    <t>OR20C02</t>
  </si>
  <si>
    <t>OR20C03</t>
  </si>
  <si>
    <t>OR20C08</t>
  </si>
  <si>
    <t>OR20C09</t>
  </si>
  <si>
    <t>OR20C10</t>
  </si>
  <si>
    <t>OR20C11</t>
  </si>
  <si>
    <t>OR20C12</t>
  </si>
  <si>
    <t>OR20C13</t>
  </si>
  <si>
    <t>OR20C14</t>
  </si>
  <si>
    <t>OR20C15</t>
  </si>
  <si>
    <t>OR20C16</t>
  </si>
  <si>
    <t>OR20C17</t>
  </si>
  <si>
    <t>OR20C18</t>
  </si>
  <si>
    <t>OR20C19</t>
  </si>
  <si>
    <t>OR21C00</t>
  </si>
  <si>
    <t>OR21C01</t>
  </si>
  <si>
    <t>OR21C02</t>
  </si>
  <si>
    <t>OR21C03</t>
  </si>
  <si>
    <t>OR21C06</t>
  </si>
  <si>
    <t>OR21C07</t>
  </si>
  <si>
    <t>OR21C08</t>
  </si>
  <si>
    <t>OR21C09</t>
  </si>
  <si>
    <t>OR21C10</t>
  </si>
  <si>
    <t>OR21C11</t>
  </si>
  <si>
    <t>OR21C12</t>
  </si>
  <si>
    <t>OR21C13</t>
  </si>
  <si>
    <t>OR21C14</t>
  </si>
  <si>
    <t>OR21C15</t>
  </si>
  <si>
    <t>OR21C16</t>
  </si>
  <si>
    <t>OR21C17</t>
  </si>
  <si>
    <t>OR21C18</t>
  </si>
  <si>
    <t>OR21C19</t>
  </si>
  <si>
    <t>OR22C00</t>
  </si>
  <si>
    <t>OR22C01</t>
  </si>
  <si>
    <t>OR22C02</t>
  </si>
  <si>
    <t>OR22C03</t>
  </si>
  <si>
    <t>OR22C04</t>
  </si>
  <si>
    <t>OR22C06</t>
  </si>
  <si>
    <t>OR22C07</t>
  </si>
  <si>
    <t>OR22C08</t>
  </si>
  <si>
    <t>OR22C09</t>
  </si>
  <si>
    <t>OR22C10</t>
  </si>
  <si>
    <t>OR22C11</t>
  </si>
  <si>
    <t>OR22C12</t>
  </si>
  <si>
    <t>OR22C13</t>
  </si>
  <si>
    <t>OR22C14</t>
  </si>
  <si>
    <t>OR22C15</t>
  </si>
  <si>
    <t>OR22C16</t>
  </si>
  <si>
    <t>OR22C17</t>
  </si>
  <si>
    <t>OR22C18</t>
  </si>
  <si>
    <t>OR22C19</t>
  </si>
  <si>
    <t>OR23C00</t>
  </si>
  <si>
    <t>OR23C01</t>
  </si>
  <si>
    <t>OR23C02</t>
  </si>
  <si>
    <t>OR23C03</t>
  </si>
  <si>
    <t>OR23C04</t>
  </si>
  <si>
    <t>OR23C05</t>
  </si>
  <si>
    <t>OR23C06</t>
  </si>
  <si>
    <t>OR23C07</t>
  </si>
  <si>
    <t>OR23C08</t>
  </si>
  <si>
    <t>OR23C09</t>
  </si>
  <si>
    <t>OR23C10</t>
  </si>
  <si>
    <t>OR23C11</t>
  </si>
  <si>
    <t>OR23C12</t>
  </si>
  <si>
    <t>OR23C13</t>
  </si>
  <si>
    <t>OR23C14</t>
  </si>
  <si>
    <t>OR23C15</t>
  </si>
  <si>
    <t>OR23C16</t>
  </si>
  <si>
    <t>OR23C17</t>
  </si>
  <si>
    <t>OR23C18</t>
  </si>
  <si>
    <t>OR23C19</t>
  </si>
  <si>
    <t>OR24C00</t>
  </si>
  <si>
    <t>OR24C01</t>
  </si>
  <si>
    <t>OR24C02</t>
  </si>
  <si>
    <t>OR24C03</t>
  </si>
  <si>
    <t>OR24C04</t>
  </si>
  <si>
    <t>OR24C05</t>
  </si>
  <si>
    <t>OR24C06</t>
  </si>
  <si>
    <t>OR24C07</t>
  </si>
  <si>
    <t>OR24C08</t>
  </si>
  <si>
    <t>OR24C09</t>
  </si>
  <si>
    <t>OR24C10</t>
  </si>
  <si>
    <t>OR24C11</t>
  </si>
  <si>
    <t>OR24C12</t>
  </si>
  <si>
    <t>OR24C13</t>
  </si>
  <si>
    <t>OR24C14</t>
  </si>
  <si>
    <t>OR24C15</t>
  </si>
  <si>
    <t>OR24C16</t>
  </si>
  <si>
    <t>OR24C17</t>
  </si>
  <si>
    <t>OR24C18</t>
  </si>
  <si>
    <t>OR24C19</t>
  </si>
  <si>
    <t>OR25C00</t>
  </si>
  <si>
    <t>OR25C01</t>
  </si>
  <si>
    <t>OR25C02</t>
  </si>
  <si>
    <t>OR25C03</t>
  </si>
  <si>
    <t>OR25C04</t>
  </si>
  <si>
    <t>OR25C05</t>
  </si>
  <si>
    <t>OR25C06</t>
  </si>
  <si>
    <t>OR25C07</t>
  </si>
  <si>
    <t>OR25C08</t>
  </si>
  <si>
    <t>OR25C09</t>
  </si>
  <si>
    <t>OR25C10</t>
  </si>
  <si>
    <t>OR25C11</t>
  </si>
  <si>
    <t>OR25C12</t>
  </si>
  <si>
    <t>OR25C13</t>
  </si>
  <si>
    <t>OR25C14</t>
  </si>
  <si>
    <t>OR25C15</t>
  </si>
  <si>
    <t>OR25C16</t>
  </si>
  <si>
    <t>OR25C17</t>
  </si>
  <si>
    <t>OR25C18</t>
  </si>
  <si>
    <t>OR25C19</t>
  </si>
  <si>
    <t>OR26C00</t>
  </si>
  <si>
    <t>OR26C01</t>
  </si>
  <si>
    <t>OR26C02</t>
  </si>
  <si>
    <t>OR26C03</t>
  </si>
  <si>
    <t>OR26C04</t>
  </si>
  <si>
    <t>OR26C05</t>
  </si>
  <si>
    <t>OR26C06</t>
  </si>
  <si>
    <t>OR26C07</t>
  </si>
  <si>
    <t>OR26C08</t>
  </si>
  <si>
    <t>OR26C09</t>
  </si>
  <si>
    <t>OR26C10</t>
  </si>
  <si>
    <t>OR26C11</t>
  </si>
  <si>
    <t>OR26C12</t>
  </si>
  <si>
    <t>OR26C13</t>
  </si>
  <si>
    <t>OR26C14</t>
  </si>
  <si>
    <t>OR26C15</t>
  </si>
  <si>
    <t>OR26C16</t>
  </si>
  <si>
    <t>OR26C17</t>
  </si>
  <si>
    <t>OR26C18</t>
  </si>
  <si>
    <t>OR26C19</t>
  </si>
  <si>
    <t>OR27C00</t>
  </si>
  <si>
    <t>OR27C01</t>
  </si>
  <si>
    <t>OR27C02</t>
  </si>
  <si>
    <t>OR27C03</t>
  </si>
  <si>
    <t>OR27C04</t>
  </si>
  <si>
    <t>OR27C05</t>
  </si>
  <si>
    <t>OR27C06</t>
  </si>
  <si>
    <t>OR27C07</t>
  </si>
  <si>
    <t>OR27C08</t>
  </si>
  <si>
    <t>OR27C09</t>
  </si>
  <si>
    <t>OR27C10</t>
  </si>
  <si>
    <t>OR27C11</t>
  </si>
  <si>
    <t>OR27C12</t>
  </si>
  <si>
    <t>OR27C13</t>
  </si>
  <si>
    <t>OR27C14</t>
  </si>
  <si>
    <t>OR27C15</t>
  </si>
  <si>
    <t>OR27C16</t>
  </si>
  <si>
    <t>OR27C17</t>
  </si>
  <si>
    <t>OR27C18</t>
  </si>
  <si>
    <t>OR27C19</t>
  </si>
  <si>
    <t>OR28C00</t>
  </si>
  <si>
    <t>OR28C01</t>
  </si>
  <si>
    <t>OR28C02</t>
  </si>
  <si>
    <t>OR28C03</t>
  </si>
  <si>
    <t>OR28C04</t>
  </si>
  <si>
    <t>OR28C05</t>
  </si>
  <si>
    <t>OR28C06</t>
  </si>
  <si>
    <t>OR28C07</t>
  </si>
  <si>
    <t>OR28C08</t>
  </si>
  <si>
    <t>OR28C09</t>
  </si>
  <si>
    <t>OR28C10</t>
  </si>
  <si>
    <t>OR28C11</t>
  </si>
  <si>
    <t>OR28C12</t>
  </si>
  <si>
    <t>OR28C13</t>
  </si>
  <si>
    <t>OR28C14</t>
  </si>
  <si>
    <t>OR28C15</t>
  </si>
  <si>
    <t>OR28C16</t>
  </si>
  <si>
    <t>OR28C17</t>
  </si>
  <si>
    <t>OR28C18</t>
  </si>
  <si>
    <t>OR28C19</t>
  </si>
  <si>
    <t>OR29C00</t>
  </si>
  <si>
    <t>OR29C01</t>
  </si>
  <si>
    <t>OR29C02</t>
  </si>
  <si>
    <t>OR29C03</t>
  </si>
  <si>
    <t>OR29C04</t>
  </si>
  <si>
    <t>OR29C05</t>
  </si>
  <si>
    <t>OR29C06</t>
  </si>
  <si>
    <t>OR29C07</t>
  </si>
  <si>
    <t>OR29C08</t>
  </si>
  <si>
    <t>OR29C09</t>
  </si>
  <si>
    <t>OR29C10</t>
  </si>
  <si>
    <t>OR29C11</t>
  </si>
  <si>
    <t>OR29C12</t>
  </si>
  <si>
    <t>OR29C13</t>
  </si>
  <si>
    <t>OR29C14</t>
  </si>
  <si>
    <t>OR29C15</t>
  </si>
  <si>
    <t>OR29C16</t>
  </si>
  <si>
    <t>OR29C17</t>
  </si>
  <si>
    <t>OR29C18</t>
  </si>
  <si>
    <t>OR29C19</t>
  </si>
  <si>
    <t>OR30C00</t>
  </si>
  <si>
    <t>OR30C01</t>
  </si>
  <si>
    <t>OR30C02</t>
  </si>
  <si>
    <t>OR30C03</t>
  </si>
  <si>
    <t>OR30C04</t>
  </si>
  <si>
    <t>OR30C05</t>
  </si>
  <si>
    <t>OR30C06</t>
  </si>
  <si>
    <t>OR30C07</t>
  </si>
  <si>
    <t>OR30C08</t>
  </si>
  <si>
    <t>OR30C09</t>
  </si>
  <si>
    <t>OR30C10</t>
  </si>
  <si>
    <t>OR30C11</t>
  </si>
  <si>
    <t>OR30C12</t>
  </si>
  <si>
    <t>OR30C13</t>
  </si>
  <si>
    <t>OR30C14</t>
  </si>
  <si>
    <t>OR30C15</t>
  </si>
  <si>
    <t>OR30C16</t>
  </si>
  <si>
    <t>OR30C17</t>
  </si>
  <si>
    <t>OR30C18</t>
  </si>
  <si>
    <t>OR30C19</t>
  </si>
  <si>
    <t>OR31C00</t>
  </si>
  <si>
    <t>OR31C01</t>
  </si>
  <si>
    <t>OR31C02</t>
  </si>
  <si>
    <t>OR31C03</t>
  </si>
  <si>
    <t>OR31C04</t>
  </si>
  <si>
    <t>OR31C05</t>
  </si>
  <si>
    <t>OR31C06</t>
  </si>
  <si>
    <t>OR31C07</t>
  </si>
  <si>
    <t>OR31C08</t>
  </si>
  <si>
    <t>OR31C09</t>
  </si>
  <si>
    <t>OR31C10</t>
  </si>
  <si>
    <t>OR31C11</t>
  </si>
  <si>
    <t>OR31C12</t>
  </si>
  <si>
    <t>OR31C13</t>
  </si>
  <si>
    <t>OR31C14</t>
  </si>
  <si>
    <t>OR31C15</t>
  </si>
  <si>
    <t>OR31C16</t>
  </si>
  <si>
    <t>OR31C17</t>
  </si>
  <si>
    <t>OR31C18</t>
  </si>
  <si>
    <t>OR31C19</t>
  </si>
  <si>
    <t>OR32C01</t>
  </si>
  <si>
    <t>OR32C02</t>
  </si>
  <si>
    <t>OR32C03</t>
  </si>
  <si>
    <t>OR32C04</t>
  </si>
  <si>
    <t>OR32C05</t>
  </si>
  <si>
    <t>OR32C06</t>
  </si>
  <si>
    <t>OR32C07</t>
  </si>
  <si>
    <t>OR32C08</t>
  </si>
  <si>
    <t>OR32C09</t>
  </si>
  <si>
    <t>OR32C10</t>
  </si>
  <si>
    <t>OR32C11</t>
  </si>
  <si>
    <t>OR32C12</t>
  </si>
  <si>
    <t>OR32C13</t>
  </si>
  <si>
    <t>OR32C14</t>
  </si>
  <si>
    <t>OR32C15</t>
  </si>
  <si>
    <t>OR32C16</t>
  </si>
  <si>
    <t>OR32C17</t>
  </si>
  <si>
    <t>OR32C18</t>
  </si>
  <si>
    <t>OR32C19</t>
  </si>
  <si>
    <t>OR33C02</t>
  </si>
  <si>
    <t>OR33C03</t>
  </si>
  <si>
    <t>OR33C04</t>
  </si>
  <si>
    <t>OR33C05</t>
  </si>
  <si>
    <t>OR33C06</t>
  </si>
  <si>
    <t>OR33C07</t>
  </si>
  <si>
    <t>OR33C08</t>
  </si>
  <si>
    <t>OR33C09</t>
  </si>
  <si>
    <t>OR33C10</t>
  </si>
  <si>
    <t>OR33C11</t>
  </si>
  <si>
    <t>OR33C12</t>
  </si>
  <si>
    <t>OR33C13</t>
  </si>
  <si>
    <t>OR33C14</t>
  </si>
  <si>
    <t>OR33C15</t>
  </si>
  <si>
    <t>OR33C16</t>
  </si>
  <si>
    <t>OR33C17</t>
  </si>
  <si>
    <t>OR33C18</t>
  </si>
  <si>
    <t>OR33C19</t>
  </si>
  <si>
    <t>OR34C03</t>
  </si>
  <si>
    <t>OR34C04</t>
  </si>
  <si>
    <t>OR34C05</t>
  </si>
  <si>
    <t>OR34C06</t>
  </si>
  <si>
    <t>OR34C07</t>
  </si>
  <si>
    <t>OR34C08</t>
  </si>
  <si>
    <t>OR34C09</t>
  </si>
  <si>
    <t>OR34C10</t>
  </si>
  <si>
    <t>OR34C11</t>
  </si>
  <si>
    <t>OR34C12</t>
  </si>
  <si>
    <t>OR34C13</t>
  </si>
  <si>
    <t>OR34C14</t>
  </si>
  <si>
    <t>OR34C15</t>
  </si>
  <si>
    <t>OR34C16</t>
  </si>
  <si>
    <t>OR34C17</t>
  </si>
  <si>
    <t>OR34C18</t>
  </si>
  <si>
    <t>OR34C19</t>
  </si>
  <si>
    <t>OR35C04</t>
  </si>
  <si>
    <t>OR35C05</t>
  </si>
  <si>
    <t>OR35C06</t>
  </si>
  <si>
    <t>OR35C07</t>
  </si>
  <si>
    <t>OR35C08</t>
  </si>
  <si>
    <t>OR35C09</t>
  </si>
  <si>
    <t>OR35C10</t>
  </si>
  <si>
    <t>OR35C11</t>
  </si>
  <si>
    <t>OR35C12</t>
  </si>
  <si>
    <t>OR35C13</t>
  </si>
  <si>
    <t>OR35C14</t>
  </si>
  <si>
    <t>OR35C15</t>
  </si>
  <si>
    <t>OR35C16</t>
  </si>
  <si>
    <t>OR35C17</t>
  </si>
  <si>
    <t>OR35C18</t>
  </si>
  <si>
    <t>OR36C04</t>
  </si>
  <si>
    <t>OR36C05</t>
  </si>
  <si>
    <t>OR36C06</t>
  </si>
  <si>
    <t>OR36C07</t>
  </si>
  <si>
    <t>OR36C08</t>
  </si>
  <si>
    <t>OR36C09</t>
  </si>
  <si>
    <t>OR36C10</t>
  </si>
  <si>
    <t>OR36C11</t>
  </si>
  <si>
    <t>OR36C12</t>
  </si>
  <si>
    <t>OR36C13</t>
  </si>
  <si>
    <t>OR36C14</t>
  </si>
  <si>
    <t>OR36C15</t>
  </si>
  <si>
    <t>OR36C16</t>
  </si>
  <si>
    <t>OR36C17</t>
  </si>
  <si>
    <t>OR36C18</t>
  </si>
  <si>
    <t>OR37C05</t>
  </si>
  <si>
    <t>OR37C06</t>
  </si>
  <si>
    <t>OR37C07</t>
  </si>
  <si>
    <t>OR37C08</t>
  </si>
  <si>
    <t>OR37C09</t>
  </si>
  <si>
    <t>OR37C10</t>
  </si>
  <si>
    <t>OR37C11</t>
  </si>
  <si>
    <t>OR37C12</t>
  </si>
  <si>
    <t>OR37C13</t>
  </si>
  <si>
    <t>OR37C14</t>
  </si>
  <si>
    <t>OR37C15</t>
  </si>
  <si>
    <t>OR37C16</t>
  </si>
  <si>
    <t>OR37C17</t>
  </si>
  <si>
    <t>OR38C05</t>
  </si>
  <si>
    <t>OR38C06</t>
  </si>
  <si>
    <t>OR38C07</t>
  </si>
  <si>
    <t>OR38C08</t>
  </si>
  <si>
    <t>OR38C09</t>
  </si>
  <si>
    <t>OR38C10</t>
  </si>
  <si>
    <t>OR38C11</t>
  </si>
  <si>
    <t>OR38C12</t>
  </si>
  <si>
    <t>OR38C13</t>
  </si>
  <si>
    <t>OR38C14</t>
  </si>
  <si>
    <t>OR38C15</t>
  </si>
  <si>
    <t>OR38C16</t>
  </si>
  <si>
    <t>OR39C05</t>
  </si>
  <si>
    <t>OR39C06</t>
  </si>
  <si>
    <t>OR39C07</t>
  </si>
  <si>
    <t>OR39C08</t>
  </si>
  <si>
    <t>OR39C09</t>
  </si>
  <si>
    <t>OR39C10</t>
  </si>
  <si>
    <t>OR39C11</t>
  </si>
  <si>
    <t>OR39C12</t>
  </si>
  <si>
    <t>OR39C13</t>
  </si>
  <si>
    <t>OR39C14</t>
  </si>
  <si>
    <t>T1</t>
  </si>
  <si>
    <t>T2</t>
  </si>
  <si>
    <t>Heads cel by cel !</t>
  </si>
  <si>
    <t>AUX</t>
  </si>
  <si>
    <t>a</t>
  </si>
  <si>
    <t>i</t>
  </si>
  <si>
    <t>Conductance ?</t>
  </si>
  <si>
    <t>not formated</t>
  </si>
  <si>
    <t>freyberg_heads.smp</t>
  </si>
  <si>
    <t>nope</t>
  </si>
  <si>
    <t>C</t>
  </si>
  <si>
    <t>_1</t>
  </si>
  <si>
    <t>Rio</t>
  </si>
  <si>
    <t xml:space="preserve"> </t>
  </si>
  <si>
    <t>Wells (OBS)</t>
  </si>
  <si>
    <t>Wells ( pump ) + PAR</t>
  </si>
  <si>
    <t>wf1</t>
  </si>
  <si>
    <t>crtl</t>
  </si>
  <si>
    <t>rcon</t>
  </si>
  <si>
    <t>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</si>
</sst>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E+00"/>
    <numFmt numFmtId="168" formatCode="0.0"/>
    <numFmt numFmtId="169" formatCode="0.E+00"/>
    <numFmt numFmtId="170" formatCode="0.000"/>
  </numFmts>
  <fonts count="4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 tint="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9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6"/>
      <color rgb="FF00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rgb="FFFF0000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6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rgb="FFFFFF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00FFFF"/>
        <bgColor indexed="64"/>
      </patternFill>
    </fill>
  </fills>
  <borders count="2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/>
      <diagonal/>
    </border>
  </borders>
  <cellStyleXfs count="2">
    <xf numFmtId="0" fontId="0" fillId="0" borderId="0"/>
    <xf numFmtId="9" fontId="15" fillId="0" borderId="0" applyFont="0" applyFill="0" applyBorder="0" applyAlignment="0" applyProtection="0"/>
  </cellStyleXfs>
  <cellXfs count="321">
    <xf numFmtId="0" fontId="0" fillId="0" borderId="0" xfId="0"/>
    <xf numFmtId="0" fontId="3" fillId="0" borderId="0" xfId="0" applyFont="1"/>
    <xf numFmtId="0" fontId="0" fillId="2" borderId="0" xfId="0" applyFill="1"/>
    <xf numFmtId="0" fontId="0" fillId="3" borderId="0" xfId="0" applyFill="1" applyAlignment="1">
      <alignment horizontal="center" vertical="center"/>
    </xf>
    <xf numFmtId="0" fontId="0" fillId="4" borderId="0" xfId="0" applyFill="1"/>
    <xf numFmtId="0" fontId="0" fillId="2" borderId="1" xfId="0" applyFill="1" applyBorder="1" applyAlignment="1">
      <alignment horizontal="center"/>
    </xf>
    <xf numFmtId="0" fontId="2" fillId="7" borderId="2" xfId="0" applyFont="1" applyFill="1" applyBorder="1" applyAlignment="1">
      <alignment horizontal="center" vertical="center"/>
    </xf>
    <xf numFmtId="0" fontId="0" fillId="3" borderId="0" xfId="0" applyFill="1"/>
    <xf numFmtId="0" fontId="0" fillId="2" borderId="4" xfId="0" applyFill="1" applyBorder="1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5" fillId="3" borderId="7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" fontId="0" fillId="11" borderId="0" xfId="0" applyNumberFormat="1" applyFill="1" applyAlignment="1">
      <alignment horizontal="center" vertical="center"/>
    </xf>
    <xf numFmtId="11" fontId="0" fillId="0" borderId="0" xfId="0" applyNumberFormat="1"/>
    <xf numFmtId="0" fontId="2" fillId="10" borderId="0" xfId="0" applyFont="1" applyFill="1" applyAlignment="1">
      <alignment horizontal="center" vertical="center"/>
    </xf>
    <xf numFmtId="1" fontId="2" fillId="7" borderId="0" xfId="0" applyNumberFormat="1" applyFont="1" applyFill="1" applyAlignment="1">
      <alignment horizontal="right"/>
    </xf>
    <xf numFmtId="0" fontId="9" fillId="10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3" borderId="8" xfId="0" applyFill="1" applyBorder="1" applyAlignment="1">
      <alignment horizontal="left" vertical="center"/>
    </xf>
    <xf numFmtId="0" fontId="0" fillId="3" borderId="5" xfId="0" applyFill="1" applyBorder="1" applyAlignment="1">
      <alignment horizontal="left"/>
    </xf>
    <xf numFmtId="0" fontId="5" fillId="3" borderId="3" xfId="0" applyFont="1" applyFill="1" applyBorder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/>
    </xf>
    <xf numFmtId="0" fontId="10" fillId="1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right" vertical="center"/>
    </xf>
    <xf numFmtId="1" fontId="0" fillId="0" borderId="0" xfId="0" applyNumberFormat="1"/>
    <xf numFmtId="0" fontId="11" fillId="3" borderId="0" xfId="0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3" fontId="7" fillId="7" borderId="0" xfId="0" applyNumberFormat="1" applyFont="1" applyFill="1" applyAlignment="1">
      <alignment horizontal="center" vertical="center"/>
    </xf>
    <xf numFmtId="1" fontId="7" fillId="0" borderId="7" xfId="0" applyNumberFormat="1" applyFont="1" applyBorder="1" applyAlignment="1">
      <alignment horizontal="center"/>
    </xf>
    <xf numFmtId="1" fontId="7" fillId="0" borderId="7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0" xfId="0" applyNumberFormat="1" applyFont="1" applyAlignment="1">
      <alignment horizontal="center"/>
    </xf>
    <xf numFmtId="1" fontId="7" fillId="6" borderId="0" xfId="0" applyNumberFormat="1" applyFont="1" applyFill="1" applyAlignment="1">
      <alignment horizontal="center"/>
    </xf>
    <xf numFmtId="1" fontId="7" fillId="5" borderId="0" xfId="0" applyNumberFormat="1" applyFont="1" applyFill="1" applyAlignment="1">
      <alignment horizontal="center"/>
    </xf>
    <xf numFmtId="1" fontId="7" fillId="0" borderId="0" xfId="0" applyNumberFormat="1" applyFont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" fontId="7" fillId="11" borderId="0" xfId="0" applyNumberFormat="1" applyFont="1" applyFill="1" applyAlignment="1">
      <alignment horizontal="center"/>
    </xf>
    <xf numFmtId="1" fontId="7" fillId="11" borderId="0" xfId="0" applyNumberFormat="1" applyFont="1" applyFill="1" applyAlignment="1">
      <alignment horizontal="center" vertical="center"/>
    </xf>
    <xf numFmtId="1" fontId="7" fillId="11" borderId="4" xfId="0" applyNumberFormat="1" applyFont="1" applyFill="1" applyBorder="1" applyAlignment="1">
      <alignment horizontal="center" vertical="center"/>
    </xf>
    <xf numFmtId="1" fontId="12" fillId="7" borderId="0" xfId="0" applyNumberFormat="1" applyFont="1" applyFill="1" applyAlignment="1">
      <alignment horizontal="center"/>
    </xf>
    <xf numFmtId="1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4" fontId="0" fillId="7" borderId="0" xfId="0" applyNumberFormat="1" applyFill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7" fillId="7" borderId="0" xfId="0" applyFont="1" applyFill="1" applyAlignment="1">
      <alignment horizontal="center" vertical="center"/>
    </xf>
    <xf numFmtId="0" fontId="7" fillId="13" borderId="0" xfId="0" applyFont="1" applyFill="1" applyAlignment="1">
      <alignment vertical="center"/>
    </xf>
    <xf numFmtId="0" fontId="7" fillId="14" borderId="0" xfId="0" applyFont="1" applyFill="1" applyAlignment="1">
      <alignment vertical="center"/>
    </xf>
    <xf numFmtId="0" fontId="7" fillId="15" borderId="0" xfId="0" applyFont="1" applyFill="1" applyAlignment="1">
      <alignment vertical="center"/>
    </xf>
    <xf numFmtId="1" fontId="8" fillId="0" borderId="0" xfId="0" applyNumberFormat="1" applyFont="1" applyAlignment="1">
      <alignment horizontal="right" vertical="center"/>
    </xf>
    <xf numFmtId="0" fontId="14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3" fillId="3" borderId="0" xfId="0" applyFont="1" applyFill="1"/>
    <xf numFmtId="0" fontId="14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  <xf numFmtId="11" fontId="16" fillId="17" borderId="0" xfId="0" applyNumberFormat="1" applyFont="1" applyFill="1"/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 vertical="center"/>
    </xf>
    <xf numFmtId="1" fontId="18" fillId="0" borderId="0" xfId="0" applyNumberFormat="1" applyFont="1"/>
    <xf numFmtId="11" fontId="0" fillId="0" borderId="9" xfId="0" applyNumberFormat="1" applyBorder="1"/>
    <xf numFmtId="11" fontId="0" fillId="0" borderId="10" xfId="0" applyNumberFormat="1" applyBorder="1"/>
    <xf numFmtId="11" fontId="0" fillId="0" borderId="11" xfId="0" applyNumberFormat="1" applyBorder="1"/>
    <xf numFmtId="11" fontId="0" fillId="0" borderId="12" xfId="0" applyNumberFormat="1" applyBorder="1"/>
    <xf numFmtId="11" fontId="0" fillId="0" borderId="0" xfId="0" applyNumberFormat="1" applyBorder="1"/>
    <xf numFmtId="11" fontId="0" fillId="0" borderId="13" xfId="0" applyNumberFormat="1" applyBorder="1"/>
    <xf numFmtId="11" fontId="0" fillId="0" borderId="14" xfId="0" applyNumberFormat="1" applyBorder="1"/>
    <xf numFmtId="11" fontId="0" fillId="0" borderId="15" xfId="0" applyNumberFormat="1" applyBorder="1"/>
    <xf numFmtId="11" fontId="0" fillId="0" borderId="16" xfId="0" applyNumberFormat="1" applyBorder="1"/>
    <xf numFmtId="11" fontId="0" fillId="0" borderId="10" xfId="0" applyNumberForma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2" fontId="19" fillId="0" borderId="0" xfId="0" applyNumberFormat="1" applyFont="1" applyBorder="1" applyAlignment="1">
      <alignment horizontal="center" vertical="center"/>
    </xf>
    <xf numFmtId="164" fontId="18" fillId="0" borderId="0" xfId="0" applyNumberFormat="1" applyFont="1" applyBorder="1" applyAlignment="1">
      <alignment horizontal="center"/>
    </xf>
    <xf numFmtId="11" fontId="0" fillId="0" borderId="15" xfId="0" applyNumberFormat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0" fillId="6" borderId="0" xfId="0" applyFill="1" applyAlignment="1">
      <alignment horizontal="left"/>
    </xf>
    <xf numFmtId="169" fontId="7" fillId="6" borderId="0" xfId="0" applyNumberFormat="1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right" vertical="center"/>
    </xf>
    <xf numFmtId="1" fontId="7" fillId="19" borderId="0" xfId="0" applyNumberFormat="1" applyFont="1" applyFill="1" applyAlignment="1">
      <alignment horizontal="center"/>
    </xf>
    <xf numFmtId="0" fontId="21" fillId="3" borderId="0" xfId="0" applyFont="1" applyFill="1" applyAlignment="1">
      <alignment horizontal="center" vertical="center"/>
    </xf>
    <xf numFmtId="0" fontId="0" fillId="3" borderId="0" xfId="0" applyFill="1" applyAlignment="1">
      <alignment horizontal="right"/>
    </xf>
    <xf numFmtId="0" fontId="0" fillId="8" borderId="0" xfId="0" applyFill="1"/>
    <xf numFmtId="0" fontId="18" fillId="6" borderId="0" xfId="0" applyFont="1" applyFill="1" applyAlignment="1">
      <alignment horizontal="left" vertical="center"/>
    </xf>
    <xf numFmtId="0" fontId="22" fillId="6" borderId="0" xfId="0" applyFont="1" applyFill="1" applyAlignment="1">
      <alignment horizontal="left" vertical="center"/>
    </xf>
    <xf numFmtId="0" fontId="22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/>
    </xf>
    <xf numFmtId="0" fontId="22" fillId="19" borderId="0" xfId="0" applyFont="1" applyFill="1" applyAlignment="1">
      <alignment horizontal="left" vertical="center"/>
    </xf>
    <xf numFmtId="0" fontId="22" fillId="19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/>
    </xf>
    <xf numFmtId="3" fontId="22" fillId="3" borderId="0" xfId="0" applyNumberFormat="1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18" fillId="6" borderId="0" xfId="0" applyFont="1" applyFill="1" applyAlignment="1">
      <alignment horizontal="left"/>
    </xf>
    <xf numFmtId="0" fontId="18" fillId="19" borderId="0" xfId="0" applyFont="1" applyFill="1" applyAlignment="1">
      <alignment horizontal="left"/>
    </xf>
    <xf numFmtId="0" fontId="18" fillId="19" borderId="0" xfId="0" applyFont="1" applyFill="1" applyAlignment="1">
      <alignment horizontal="center"/>
    </xf>
    <xf numFmtId="1" fontId="18" fillId="6" borderId="0" xfId="0" applyNumberFormat="1" applyFont="1" applyFill="1" applyAlignment="1">
      <alignment horizontal="center"/>
    </xf>
    <xf numFmtId="2" fontId="18" fillId="6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 vertical="center"/>
    </xf>
    <xf numFmtId="0" fontId="0" fillId="5" borderId="0" xfId="0" applyFill="1"/>
    <xf numFmtId="0" fontId="0" fillId="20" borderId="0" xfId="0" applyFill="1"/>
    <xf numFmtId="0" fontId="0" fillId="22" borderId="0" xfId="0" applyFill="1"/>
    <xf numFmtId="0" fontId="0" fillId="22" borderId="0" xfId="0" applyFill="1" applyAlignment="1">
      <alignment horizontal="right"/>
    </xf>
    <xf numFmtId="0" fontId="7" fillId="22" borderId="0" xfId="0" applyFont="1" applyFill="1" applyAlignment="1">
      <alignment horizontal="center" vertical="center"/>
    </xf>
    <xf numFmtId="0" fontId="24" fillId="3" borderId="0" xfId="0" applyFont="1" applyFill="1" applyAlignment="1">
      <alignment horizontal="center" vertical="center"/>
    </xf>
    <xf numFmtId="0" fontId="0" fillId="8" borderId="0" xfId="0" applyFill="1" applyAlignment="1">
      <alignment horizontal="right"/>
    </xf>
    <xf numFmtId="0" fontId="7" fillId="23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8" fillId="15" borderId="0" xfId="0" applyFont="1" applyFill="1" applyAlignment="1">
      <alignment horizontal="left"/>
    </xf>
    <xf numFmtId="2" fontId="18" fillId="15" borderId="0" xfId="0" applyNumberFormat="1" applyFont="1" applyFill="1" applyAlignment="1">
      <alignment horizontal="center"/>
    </xf>
    <xf numFmtId="2" fontId="7" fillId="15" borderId="0" xfId="0" applyNumberFormat="1" applyFont="1" applyFill="1" applyAlignment="1">
      <alignment horizontal="center"/>
    </xf>
    <xf numFmtId="169" fontId="7" fillId="15" borderId="0" xfId="0" applyNumberFormat="1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right" vertical="center"/>
    </xf>
    <xf numFmtId="0" fontId="0" fillId="22" borderId="0" xfId="0" applyFill="1" applyAlignment="1">
      <alignment horizontal="center" vertical="center"/>
    </xf>
    <xf numFmtId="164" fontId="18" fillId="15" borderId="0" xfId="0" applyNumberFormat="1" applyFont="1" applyFill="1" applyAlignment="1">
      <alignment horizontal="center"/>
    </xf>
    <xf numFmtId="0" fontId="18" fillId="15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18" fillId="4" borderId="0" xfId="0" applyFont="1" applyFill="1" applyAlignment="1">
      <alignment horizontal="left"/>
    </xf>
    <xf numFmtId="0" fontId="7" fillId="4" borderId="0" xfId="0" applyFont="1" applyFill="1" applyAlignment="1">
      <alignment horizontal="center" vertical="center"/>
    </xf>
    <xf numFmtId="0" fontId="25" fillId="17" borderId="0" xfId="0" applyFont="1" applyFill="1" applyAlignment="1">
      <alignment horizontal="center" vertical="center"/>
    </xf>
    <xf numFmtId="2" fontId="7" fillId="0" borderId="0" xfId="0" applyNumberFormat="1" applyFont="1" applyAlignment="1">
      <alignment horizontal="left" vertical="center"/>
    </xf>
    <xf numFmtId="169" fontId="7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26" fillId="8" borderId="0" xfId="0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18" fillId="15" borderId="0" xfId="0" applyNumberFormat="1" applyFont="1" applyFill="1" applyAlignment="1">
      <alignment horizontal="left"/>
    </xf>
    <xf numFmtId="1" fontId="7" fillId="6" borderId="0" xfId="0" applyNumberFormat="1" applyFont="1" applyFill="1" applyAlignment="1">
      <alignment horizontal="left"/>
    </xf>
    <xf numFmtId="0" fontId="29" fillId="25" borderId="0" xfId="0" applyFont="1" applyFill="1" applyAlignment="1">
      <alignment horizontal="left"/>
    </xf>
    <xf numFmtId="0" fontId="30" fillId="25" borderId="0" xfId="0" applyFont="1" applyFill="1" applyAlignment="1">
      <alignment horizontal="left"/>
    </xf>
    <xf numFmtId="11" fontId="30" fillId="25" borderId="0" xfId="0" applyNumberFormat="1" applyFont="1" applyFill="1" applyAlignment="1">
      <alignment horizontal="center"/>
    </xf>
    <xf numFmtId="0" fontId="30" fillId="25" borderId="0" xfId="0" applyFont="1" applyFill="1" applyAlignment="1">
      <alignment horizontal="center"/>
    </xf>
    <xf numFmtId="169" fontId="30" fillId="25" borderId="0" xfId="0" applyNumberFormat="1" applyFont="1" applyFill="1" applyAlignment="1">
      <alignment horizontal="center" vertical="center"/>
    </xf>
    <xf numFmtId="11" fontId="30" fillId="25" borderId="0" xfId="0" applyNumberFormat="1" applyFont="1" applyFill="1" applyAlignment="1">
      <alignment horizontal="center" vertical="center"/>
    </xf>
    <xf numFmtId="0" fontId="30" fillId="25" borderId="0" xfId="0" applyFont="1" applyFill="1" applyAlignment="1">
      <alignment horizontal="right" vertical="center"/>
    </xf>
    <xf numFmtId="0" fontId="0" fillId="25" borderId="0" xfId="0" applyFill="1" applyAlignment="1">
      <alignment horizontal="center" vertical="center"/>
    </xf>
    <xf numFmtId="0" fontId="0" fillId="25" borderId="0" xfId="0" applyFill="1" applyAlignment="1">
      <alignment horizontal="right" vertical="center"/>
    </xf>
    <xf numFmtId="0" fontId="23" fillId="25" borderId="0" xfId="0" applyFont="1" applyFill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20" borderId="0" xfId="0" applyFont="1" applyFill="1" applyAlignment="1">
      <alignment horizontal="center" vertical="center"/>
    </xf>
    <xf numFmtId="0" fontId="0" fillId="20" borderId="0" xfId="0" applyFill="1" applyAlignment="1">
      <alignment horizontal="right"/>
    </xf>
    <xf numFmtId="0" fontId="6" fillId="2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11" fontId="7" fillId="3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9" fontId="7" fillId="3" borderId="0" xfId="0" applyNumberFormat="1" applyFont="1" applyFill="1" applyAlignment="1">
      <alignment horizontal="center" vertical="center"/>
    </xf>
    <xf numFmtId="11" fontId="7" fillId="3" borderId="0" xfId="0" applyNumberFormat="1" applyFont="1" applyFill="1" applyAlignment="1">
      <alignment horizontal="center" vertical="center"/>
    </xf>
    <xf numFmtId="0" fontId="7" fillId="3" borderId="0" xfId="0" applyFont="1" applyFill="1" applyAlignment="1">
      <alignment horizontal="right" vertical="center"/>
    </xf>
    <xf numFmtId="0" fontId="7" fillId="3" borderId="0" xfId="0" applyFont="1" applyFill="1"/>
    <xf numFmtId="11" fontId="7" fillId="3" borderId="0" xfId="0" applyNumberFormat="1" applyFont="1" applyFill="1"/>
    <xf numFmtId="11" fontId="7" fillId="3" borderId="0" xfId="0" applyNumberFormat="1" applyFont="1" applyFill="1" applyAlignment="1">
      <alignment horizontal="left"/>
    </xf>
    <xf numFmtId="11" fontId="7" fillId="3" borderId="0" xfId="0" applyNumberFormat="1" applyFont="1" applyFill="1" applyAlignment="1">
      <alignment horizontal="right" vertical="center"/>
    </xf>
    <xf numFmtId="2" fontId="7" fillId="3" borderId="0" xfId="0" applyNumberFormat="1" applyFont="1" applyFill="1" applyAlignment="1">
      <alignment horizontal="left" vertical="center"/>
    </xf>
    <xf numFmtId="0" fontId="7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left"/>
    </xf>
    <xf numFmtId="2" fontId="7" fillId="11" borderId="0" xfId="0" applyNumberFormat="1" applyFont="1" applyFill="1" applyAlignment="1">
      <alignment horizontal="left" vertical="center"/>
    </xf>
    <xf numFmtId="0" fontId="7" fillId="11" borderId="0" xfId="0" applyFont="1" applyFill="1"/>
    <xf numFmtId="11" fontId="7" fillId="11" borderId="0" xfId="0" applyNumberFormat="1" applyFont="1" applyFill="1"/>
    <xf numFmtId="169" fontId="7" fillId="11" borderId="0" xfId="0" applyNumberFormat="1" applyFont="1" applyFill="1" applyAlignment="1">
      <alignment horizontal="center" vertical="center"/>
    </xf>
    <xf numFmtId="11" fontId="7" fillId="11" borderId="0" xfId="0" applyNumberFormat="1" applyFont="1" applyFill="1" applyAlignment="1">
      <alignment horizontal="center" vertical="center"/>
    </xf>
    <xf numFmtId="11" fontId="7" fillId="11" borderId="0" xfId="0" applyNumberFormat="1" applyFont="1" applyFill="1" applyAlignment="1">
      <alignment horizontal="right" vertical="center"/>
    </xf>
    <xf numFmtId="0" fontId="33" fillId="3" borderId="0" xfId="0" applyFont="1" applyFill="1"/>
    <xf numFmtId="0" fontId="33" fillId="0" borderId="0" xfId="0" applyFont="1"/>
    <xf numFmtId="0" fontId="28" fillId="24" borderId="0" xfId="0" applyFont="1" applyFill="1" applyAlignment="1">
      <alignment vertical="center"/>
    </xf>
    <xf numFmtId="11" fontId="28" fillId="24" borderId="0" xfId="0" applyNumberFormat="1" applyFont="1" applyFill="1" applyAlignment="1">
      <alignment vertical="center"/>
    </xf>
    <xf numFmtId="0" fontId="34" fillId="16" borderId="0" xfId="0" applyFont="1" applyFill="1" applyAlignment="1">
      <alignment horizontal="center" vertical="center"/>
    </xf>
    <xf numFmtId="0" fontId="34" fillId="16" borderId="0" xfId="0" applyFont="1" applyFill="1" applyAlignment="1">
      <alignment horizontal="left" vertical="center"/>
    </xf>
    <xf numFmtId="0" fontId="35" fillId="16" borderId="0" xfId="0" applyFont="1" applyFill="1" applyAlignment="1">
      <alignment horizontal="center" vertical="center"/>
    </xf>
    <xf numFmtId="0" fontId="14" fillId="3" borderId="0" xfId="0" applyFont="1" applyFill="1" applyAlignment="1">
      <alignment vertical="center"/>
    </xf>
    <xf numFmtId="11" fontId="36" fillId="3" borderId="0" xfId="0" applyNumberFormat="1" applyFont="1" applyFill="1" applyAlignment="1">
      <alignment horizontal="center" vertical="center"/>
    </xf>
    <xf numFmtId="2" fontId="36" fillId="3" borderId="0" xfId="0" applyNumberFormat="1" applyFont="1" applyFill="1" applyAlignment="1">
      <alignment horizontal="center" vertical="center"/>
    </xf>
    <xf numFmtId="11" fontId="8" fillId="0" borderId="0" xfId="0" applyNumberFormat="1" applyFont="1" applyAlignment="1">
      <alignment horizontal="center"/>
    </xf>
    <xf numFmtId="1" fontId="7" fillId="0" borderId="0" xfId="0" applyNumberFormat="1" applyFont="1"/>
    <xf numFmtId="11" fontId="36" fillId="10" borderId="0" xfId="0" applyNumberFormat="1" applyFont="1" applyFill="1" applyAlignment="1">
      <alignment horizontal="left" vertical="center"/>
    </xf>
    <xf numFmtId="0" fontId="7" fillId="0" borderId="0" xfId="0" applyFont="1" applyAlignment="1">
      <alignment horizontal="left"/>
    </xf>
    <xf numFmtId="1" fontId="7" fillId="0" borderId="8" xfId="0" applyNumberFormat="1" applyFont="1" applyBorder="1" applyAlignment="1">
      <alignment horizontal="left"/>
    </xf>
    <xf numFmtId="1" fontId="7" fillId="0" borderId="5" xfId="0" applyNumberFormat="1" applyFont="1" applyBorder="1" applyAlignment="1">
      <alignment horizontal="left"/>
    </xf>
    <xf numFmtId="1" fontId="12" fillId="7" borderId="5" xfId="0" applyNumberFormat="1" applyFont="1" applyFill="1" applyBorder="1" applyAlignment="1">
      <alignment horizontal="left"/>
    </xf>
    <xf numFmtId="1" fontId="7" fillId="0" borderId="5" xfId="0" applyNumberFormat="1" applyFont="1" applyBorder="1" applyAlignment="1">
      <alignment horizontal="left" vertical="center"/>
    </xf>
    <xf numFmtId="1" fontId="7" fillId="0" borderId="3" xfId="0" applyNumberFormat="1" applyFont="1" applyBorder="1" applyAlignment="1">
      <alignment horizontal="left" vertical="center"/>
    </xf>
    <xf numFmtId="1" fontId="7" fillId="0" borderId="0" xfId="0" applyNumberFormat="1" applyFont="1" applyAlignment="1">
      <alignment horizontal="left" vertical="center"/>
    </xf>
    <xf numFmtId="0" fontId="23" fillId="27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8" fillId="28" borderId="0" xfId="0" applyFont="1" applyFill="1" applyAlignment="1">
      <alignment horizontal="center" vertical="center"/>
    </xf>
    <xf numFmtId="168" fontId="8" fillId="3" borderId="0" xfId="0" applyNumberFormat="1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2" fillId="29" borderId="0" xfId="0" applyFont="1" applyFill="1" applyAlignment="1">
      <alignment horizontal="left" vertical="center"/>
    </xf>
    <xf numFmtId="0" fontId="32" fillId="2" borderId="0" xfId="0" applyFont="1" applyFill="1" applyAlignment="1">
      <alignment horizontal="center" vertical="center"/>
    </xf>
    <xf numFmtId="0" fontId="37" fillId="16" borderId="0" xfId="0" applyFont="1" applyFill="1" applyAlignment="1">
      <alignment horizontal="center" vertical="center"/>
    </xf>
    <xf numFmtId="170" fontId="8" fillId="0" borderId="0" xfId="0" applyNumberFormat="1" applyFont="1" applyAlignment="1">
      <alignment horizontal="center" vertical="center"/>
    </xf>
    <xf numFmtId="0" fontId="27" fillId="12" borderId="0" xfId="0" applyFont="1" applyFill="1" applyAlignment="1">
      <alignment horizontal="left"/>
    </xf>
    <xf numFmtId="0" fontId="0" fillId="4" borderId="0" xfId="0" applyFill="1" applyAlignment="1">
      <alignment horizontal="center" vertical="center"/>
    </xf>
    <xf numFmtId="0" fontId="32" fillId="30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0" fontId="32" fillId="25" borderId="0" xfId="0" applyFont="1" applyFill="1" applyAlignment="1">
      <alignment horizontal="left" vertical="center"/>
    </xf>
    <xf numFmtId="0" fontId="32" fillId="21" borderId="0" xfId="0" applyFont="1" applyFill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0" fontId="39" fillId="3" borderId="0" xfId="0" applyFont="1" applyFill="1" applyAlignment="1">
      <alignment horizontal="right" vertical="center"/>
    </xf>
    <xf numFmtId="0" fontId="39" fillId="2" borderId="0" xfId="0" applyFont="1" applyFill="1" applyAlignment="1">
      <alignment horizontal="right" vertical="center"/>
    </xf>
    <xf numFmtId="0" fontId="40" fillId="12" borderId="0" xfId="0" applyFont="1" applyFill="1" applyAlignment="1">
      <alignment horizontal="center" vertical="center"/>
    </xf>
    <xf numFmtId="11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11" fontId="41" fillId="3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32" borderId="0" xfId="0" applyFont="1" applyFill="1" applyAlignment="1">
      <alignment horizontal="right" vertical="center"/>
    </xf>
    <xf numFmtId="0" fontId="32" fillId="4" borderId="0" xfId="0" applyFont="1" applyFill="1" applyAlignment="1">
      <alignment horizontal="center" vertical="center"/>
    </xf>
    <xf numFmtId="1" fontId="8" fillId="3" borderId="0" xfId="0" applyNumberFormat="1" applyFont="1" applyFill="1" applyAlignment="1">
      <alignment horizontal="center" vertical="center"/>
    </xf>
    <xf numFmtId="0" fontId="32" fillId="18" borderId="0" xfId="0" applyFont="1" applyFill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32" fillId="18" borderId="0" xfId="0" applyFont="1" applyFill="1" applyAlignment="1">
      <alignment horizontal="left" vertical="center"/>
    </xf>
    <xf numFmtId="0" fontId="32" fillId="16" borderId="0" xfId="0" applyFont="1" applyFill="1" applyAlignment="1">
      <alignment horizontal="left" vertical="center"/>
    </xf>
    <xf numFmtId="0" fontId="32" fillId="14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164" fontId="32" fillId="0" borderId="0" xfId="0" applyNumberFormat="1" applyFont="1"/>
    <xf numFmtId="0" fontId="8" fillId="30" borderId="0" xfId="0" applyFont="1" applyFill="1" applyAlignment="1">
      <alignment horizontal="center" vertical="center"/>
    </xf>
    <xf numFmtId="0" fontId="8" fillId="25" borderId="0" xfId="0" applyFont="1" applyFill="1" applyAlignment="1">
      <alignment horizontal="center" vertical="center"/>
    </xf>
    <xf numFmtId="0" fontId="8" fillId="21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42" fillId="31" borderId="0" xfId="0" applyFont="1" applyFill="1" applyAlignment="1">
      <alignment horizontal="center" vertical="center"/>
    </xf>
    <xf numFmtId="0" fontId="11" fillId="32" borderId="0" xfId="0" applyFont="1" applyFill="1" applyAlignment="1">
      <alignment horizontal="center" vertical="center"/>
    </xf>
    <xf numFmtId="0" fontId="8" fillId="28" borderId="0" xfId="0" applyFont="1" applyFill="1" applyAlignment="1">
      <alignment horizontal="center" vertical="center"/>
    </xf>
    <xf numFmtId="0" fontId="34" fillId="16" borderId="17" xfId="0" applyFont="1" applyFill="1" applyBorder="1" applyAlignment="1">
      <alignment horizontal="center" vertical="center"/>
    </xf>
    <xf numFmtId="0" fontId="37" fillId="16" borderId="18" xfId="0" applyFont="1" applyFill="1" applyBorder="1" applyAlignment="1">
      <alignment horizontal="center" vertical="center"/>
    </xf>
    <xf numFmtId="0" fontId="27" fillId="12" borderId="19" xfId="0" applyFont="1" applyFill="1" applyBorder="1" applyAlignment="1">
      <alignment horizontal="left"/>
    </xf>
    <xf numFmtId="0" fontId="32" fillId="10" borderId="0" xfId="0" applyFont="1" applyFill="1" applyAlignment="1">
      <alignment horizontal="left" vertical="center"/>
    </xf>
    <xf numFmtId="0" fontId="32" fillId="28" borderId="0" xfId="0" applyFont="1" applyFill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10" borderId="8" xfId="0" applyFont="1" applyFill="1" applyBorder="1" applyAlignment="1">
      <alignment horizontal="center" vertical="center"/>
    </xf>
    <xf numFmtId="0" fontId="8" fillId="10" borderId="7" xfId="0" applyFont="1" applyFill="1" applyBorder="1" applyAlignment="1">
      <alignment horizontal="center" vertical="center"/>
    </xf>
    <xf numFmtId="0" fontId="8" fillId="10" borderId="5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8" fillId="3" borderId="0" xfId="0" applyFont="1" applyFill="1" applyAlignment="1">
      <alignment horizontal="right" vertical="center"/>
    </xf>
    <xf numFmtId="0" fontId="8" fillId="3" borderId="6" xfId="0" applyFont="1" applyFill="1" applyBorder="1" applyAlignment="1">
      <alignment horizontal="right" vertical="center"/>
    </xf>
    <xf numFmtId="0" fontId="8" fillId="3" borderId="4" xfId="0" applyFont="1" applyFill="1" applyBorder="1" applyAlignment="1">
      <alignment horizontal="right" vertical="center"/>
    </xf>
    <xf numFmtId="0" fontId="8" fillId="3" borderId="1" xfId="0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14" fontId="8" fillId="3" borderId="0" xfId="0" applyNumberFormat="1" applyFont="1" applyFill="1" applyAlignment="1">
      <alignment horizontal="center" vertical="center"/>
    </xf>
    <xf numFmtId="21" fontId="8" fillId="3" borderId="0" xfId="0" applyNumberFormat="1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21" fontId="8" fillId="0" borderId="0" xfId="0" applyNumberFormat="1" applyFont="1" applyAlignment="1">
      <alignment horizontal="center" vertical="center"/>
    </xf>
    <xf numFmtId="170" fontId="7" fillId="3" borderId="0" xfId="0" applyNumberFormat="1" applyFont="1" applyFill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32" fillId="19" borderId="0" xfId="0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5" fillId="3" borderId="0" xfId="0" applyFont="1" applyFill="1" applyAlignment="1">
      <alignment horizontal="right"/>
    </xf>
    <xf numFmtId="0" fontId="0" fillId="3" borderId="0" xfId="0" applyFont="1" applyFill="1" applyAlignment="1">
      <alignment horizontal="left" vertical="center"/>
    </xf>
    <xf numFmtId="0" fontId="0" fillId="30" borderId="0" xfId="0" applyFont="1" applyFill="1" applyAlignment="1">
      <alignment horizontal="left" vertical="center"/>
    </xf>
    <xf numFmtId="0" fontId="0" fillId="16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0" fillId="18" borderId="0" xfId="0" applyFont="1" applyFill="1" applyAlignment="1">
      <alignment horizontal="left" vertical="center"/>
    </xf>
    <xf numFmtId="1" fontId="12" fillId="7" borderId="0" xfId="0" applyNumberFormat="1" applyFont="1" applyFill="1" applyAlignment="1">
      <alignment horizontal="right" vertical="center"/>
    </xf>
    <xf numFmtId="0" fontId="8" fillId="12" borderId="0" xfId="0" applyFont="1" applyFill="1" applyAlignment="1">
      <alignment horizontal="left" vertical="center"/>
    </xf>
    <xf numFmtId="2" fontId="39" fillId="9" borderId="0" xfId="0" applyNumberFormat="1" applyFont="1" applyFill="1" applyAlignment="1">
      <alignment horizontal="center" vertical="center"/>
    </xf>
    <xf numFmtId="0" fontId="39" fillId="9" borderId="0" xfId="0" applyFon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46" fillId="16" borderId="4" xfId="0" applyFont="1" applyFill="1" applyBorder="1" applyAlignment="1">
      <alignment horizontal="right" vertical="center"/>
    </xf>
    <xf numFmtId="2" fontId="46" fillId="16" borderId="0" xfId="0" applyNumberFormat="1" applyFont="1" applyFill="1" applyAlignment="1">
      <alignment horizontal="center" vertical="center"/>
    </xf>
    <xf numFmtId="0" fontId="0" fillId="16" borderId="0" xfId="0" applyFill="1" applyAlignment="1">
      <alignment horizontal="right"/>
    </xf>
    <xf numFmtId="0" fontId="0" fillId="8" borderId="0" xfId="0" applyFill="1" applyAlignment="1">
      <alignment horizontal="right" vertical="center"/>
    </xf>
    <xf numFmtId="9" fontId="0" fillId="8" borderId="0" xfId="1" applyFont="1" applyFill="1" applyAlignment="1">
      <alignment horizontal="center" vertical="center"/>
    </xf>
    <xf numFmtId="168" fontId="0" fillId="8" borderId="0" xfId="0" applyNumberFormat="1" applyFill="1" applyAlignment="1">
      <alignment horizontal="right" vertical="center"/>
    </xf>
    <xf numFmtId="0" fontId="1" fillId="3" borderId="0" xfId="0" applyFont="1" applyFill="1"/>
    <xf numFmtId="0" fontId="12" fillId="6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right"/>
    </xf>
    <xf numFmtId="0" fontId="24" fillId="28" borderId="0" xfId="0" applyFont="1" applyFill="1" applyAlignment="1">
      <alignment horizontal="center" vertical="center"/>
    </xf>
    <xf numFmtId="0" fontId="1" fillId="28" borderId="0" xfId="0" applyFont="1" applyFill="1"/>
    <xf numFmtId="0" fontId="35" fillId="28" borderId="0" xfId="0" applyFont="1" applyFill="1" applyAlignment="1">
      <alignment horizontal="left" vertical="center"/>
    </xf>
    <xf numFmtId="0" fontId="34" fillId="28" borderId="0" xfId="0" applyFont="1" applyFill="1" applyAlignment="1">
      <alignment horizontal="center" vertical="center"/>
    </xf>
    <xf numFmtId="0" fontId="8" fillId="3" borderId="0" xfId="0" applyFont="1" applyFill="1" applyBorder="1" applyAlignment="1">
      <alignment horizontal="right" vertical="center"/>
    </xf>
    <xf numFmtId="0" fontId="13" fillId="18" borderId="0" xfId="0" applyFont="1" applyFill="1" applyAlignment="1">
      <alignment horizontal="right" vertical="center"/>
    </xf>
    <xf numFmtId="0" fontId="47" fillId="12" borderId="0" xfId="0" applyFont="1" applyFill="1" applyAlignment="1">
      <alignment horizontal="left" vertical="center"/>
    </xf>
    <xf numFmtId="0" fontId="48" fillId="17" borderId="0" xfId="0" applyFont="1" applyFill="1" applyAlignment="1">
      <alignment horizontal="center" vertical="center"/>
    </xf>
    <xf numFmtId="0" fontId="1" fillId="8" borderId="0" xfId="0" applyFont="1" applyFill="1"/>
  </cellXfs>
  <cellStyles count="2">
    <cellStyle name="Normal" xfId="0" builtinId="0"/>
    <cellStyle name="Percent" xfId="1" builtinId="5"/>
  </cellStyles>
  <dxfs count="26"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006666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66FF33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00FF00"/>
      <color rgb="FFCF9FFF"/>
      <color rgb="FF66FF33"/>
      <color rgb="FF0000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70489539218644"/>
          <c:y val="5.2380899392152229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'[4]01_Frey'!$B$3:$B$31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'[4]01_Frey'!$C$3:$C$31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20-40B1-9ECF-3DDD456E9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48672</xdr:colOff>
      <xdr:row>19</xdr:row>
      <xdr:rowOff>33770</xdr:rowOff>
    </xdr:from>
    <xdr:to>
      <xdr:col>47</xdr:col>
      <xdr:colOff>32052</xdr:colOff>
      <xdr:row>79</xdr:row>
      <xdr:rowOff>14567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E3473ED-41F3-2B86-ADD0-FB5D29DA267E}"/>
            </a:ext>
          </a:extLst>
        </xdr:cNvPr>
        <xdr:cNvGrpSpPr/>
      </xdr:nvGrpSpPr>
      <xdr:grpSpPr>
        <a:xfrm>
          <a:off x="4672627" y="2692111"/>
          <a:ext cx="1351516" cy="3141365"/>
          <a:chOff x="481627" y="3532043"/>
          <a:chExt cx="1351516" cy="314136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AC30C1C-62FB-40CF-81FC-331CCFF4C8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1627" y="3532043"/>
            <a:ext cx="1351516" cy="1224395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BA6E9BA-A871-49A5-38FC-98F3B47626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640" y="4854628"/>
            <a:ext cx="1340310" cy="1818780"/>
          </a:xfrm>
          <a:prstGeom prst="rect">
            <a:avLst/>
          </a:prstGeom>
          <a:noFill/>
          <a:ln w="381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45</xdr:col>
      <xdr:colOff>119801</xdr:colOff>
      <xdr:row>0</xdr:row>
      <xdr:rowOff>85725</xdr:rowOff>
    </xdr:from>
    <xdr:to>
      <xdr:col>51</xdr:col>
      <xdr:colOff>123697</xdr:colOff>
      <xdr:row>15</xdr:row>
      <xdr:rowOff>40697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08CF24-89E8-6F5B-839C-380BF05DF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7651" y="85725"/>
          <a:ext cx="1204046" cy="1962150"/>
        </a:xfrm>
        <a:prstGeom prst="rect">
          <a:avLst/>
        </a:prstGeom>
      </xdr:spPr>
    </xdr:pic>
    <xdr:clientData/>
  </xdr:twoCellAnchor>
  <xdr:twoCellAnchor>
    <xdr:from>
      <xdr:col>26</xdr:col>
      <xdr:colOff>28575</xdr:colOff>
      <xdr:row>1</xdr:row>
      <xdr:rowOff>60613</xdr:rowOff>
    </xdr:from>
    <xdr:to>
      <xdr:col>44</xdr:col>
      <xdr:colOff>142875</xdr:colOff>
      <xdr:row>7</xdr:row>
      <xdr:rowOff>19050</xdr:rowOff>
    </xdr:to>
    <xdr:sp macro="" textlink="$AR$11">
      <xdr:nvSpPr>
        <xdr:cNvPr id="6" name="TextBox 5">
          <a:extLst>
            <a:ext uri="{FF2B5EF4-FFF2-40B4-BE49-F238E27FC236}">
              <a16:creationId xmlns:a16="http://schemas.microsoft.com/office/drawing/2014/main" id="{DC357C4A-B81C-47E3-0B09-BB01FA8C7A92}"/>
            </a:ext>
          </a:extLst>
        </xdr:cNvPr>
        <xdr:cNvSpPr txBox="1"/>
      </xdr:nvSpPr>
      <xdr:spPr>
        <a:xfrm>
          <a:off x="3968461" y="329045"/>
          <a:ext cx="149975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fld id="{00EA2A7C-3622-4975-89CF-9B95C2AB36D6}" type="TxLink">
            <a:rPr lang="en-US" sz="1400" b="1" i="0" u="none" strike="noStrike" kern="1200">
              <a:solidFill>
                <a:srgbClr val="000000"/>
              </a:solidFill>
              <a:latin typeface="Calibri"/>
              <a:cs typeface="Calibri"/>
            </a:rPr>
            <a:pPr algn="ctr"/>
            <a:t>par_705</a:t>
          </a:fld>
          <a:endParaRPr lang="en-US" sz="1400" b="1" i="0" u="none" strike="noStrike" kern="1200">
            <a:solidFill>
              <a:srgbClr val="000000"/>
            </a:solidFill>
            <a:latin typeface="Calibri"/>
            <a:cs typeface="Calibri"/>
          </a:endParaRPr>
        </a:p>
        <a:p>
          <a:pPr algn="ctr"/>
          <a:r>
            <a:rPr lang="en-US" sz="1400" b="1" i="0" u="none" strike="noStrike" kern="1200">
              <a:solidFill>
                <a:srgbClr val="000000"/>
              </a:solidFill>
              <a:latin typeface="Calibri"/>
              <a:cs typeface="Calibri"/>
            </a:rPr>
            <a:t>K </a:t>
          </a:r>
        </a:p>
        <a:p>
          <a:pPr algn="ctr"/>
          <a:r>
            <a:rPr lang="en-US" sz="1400" b="1" i="0" u="none" strike="noStrike" kern="1200">
              <a:solidFill>
                <a:srgbClr val="000000"/>
              </a:solidFill>
              <a:latin typeface="Calibri"/>
              <a:cs typeface="Calibri"/>
            </a:rPr>
            <a:t>(cel by cel)</a:t>
          </a:r>
          <a:endParaRPr lang="LID4096" sz="1400" b="1" kern="1200"/>
        </a:p>
      </xdr:txBody>
    </xdr:sp>
    <xdr:clientData/>
  </xdr:twoCellAnchor>
  <xdr:twoCellAnchor editAs="oneCell">
    <xdr:from>
      <xdr:col>67</xdr:col>
      <xdr:colOff>25978</xdr:colOff>
      <xdr:row>0</xdr:row>
      <xdr:rowOff>60614</xdr:rowOff>
    </xdr:from>
    <xdr:to>
      <xdr:col>85</xdr:col>
      <xdr:colOff>28429</xdr:colOff>
      <xdr:row>16</xdr:row>
      <xdr:rowOff>96011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5C75F9-30F9-CB59-2118-837DCA70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6637" y="60614"/>
          <a:ext cx="1483156" cy="2122238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90</xdr:col>
      <xdr:colOff>77932</xdr:colOff>
      <xdr:row>4</xdr:row>
      <xdr:rowOff>95249</xdr:rowOff>
    </xdr:from>
    <xdr:to>
      <xdr:col>96</xdr:col>
      <xdr:colOff>116031</xdr:colOff>
      <xdr:row>8</xdr:row>
      <xdr:rowOff>69271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8B763D6-97FE-4BFA-ABDB-4C66B3E1ADCF}"/>
            </a:ext>
          </a:extLst>
        </xdr:cNvPr>
        <xdr:cNvSpPr txBox="1"/>
      </xdr:nvSpPr>
      <xdr:spPr>
        <a:xfrm>
          <a:off x="14503977" y="727363"/>
          <a:ext cx="1129145" cy="458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1440" tIns="0" rIns="91440" bIns="0" rtlCol="0" anchor="ctr" anchorCtr="0"/>
        <a:lstStyle/>
        <a:p>
          <a:pPr algn="l"/>
          <a:r>
            <a:rPr lang="en-US" sz="1100" b="1" kern="1200"/>
            <a:t>..not..</a:t>
          </a:r>
          <a:r>
            <a:rPr lang="en-US" sz="1100" b="1" kern="1200" baseline="0"/>
            <a:t> formated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14494</xdr:colOff>
      <xdr:row>114</xdr:row>
      <xdr:rowOff>2486</xdr:rowOff>
    </xdr:from>
    <xdr:to>
      <xdr:col>19</xdr:col>
      <xdr:colOff>25014</xdr:colOff>
      <xdr:row>127</xdr:row>
      <xdr:rowOff>21877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6579FB-C554-423D-AE40-1F69E3260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016" y="6901899"/>
          <a:ext cx="1633911" cy="69028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0</xdr:colOff>
      <xdr:row>126</xdr:row>
      <xdr:rowOff>33131</xdr:rowOff>
    </xdr:from>
    <xdr:to>
      <xdr:col>15</xdr:col>
      <xdr:colOff>91108</xdr:colOff>
      <xdr:row>169</xdr:row>
      <xdr:rowOff>165651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5EFBF-C199-4E5C-B8F4-078656697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106</xdr:col>
      <xdr:colOff>223631</xdr:colOff>
      <xdr:row>47</xdr:row>
      <xdr:rowOff>0</xdr:rowOff>
    </xdr:from>
    <xdr:to>
      <xdr:col>112</xdr:col>
      <xdr:colOff>190500</xdr:colOff>
      <xdr:row>74</xdr:row>
      <xdr:rowOff>8283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9820BFD-76EB-40A2-ADE5-B3C12778122B}"/>
            </a:ext>
          </a:extLst>
        </xdr:cNvPr>
        <xdr:cNvSpPr txBox="1"/>
      </xdr:nvSpPr>
      <xdr:spPr>
        <a:xfrm>
          <a:off x="6551544" y="4083326"/>
          <a:ext cx="778565" cy="679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kern="1200"/>
            <a:t>Top_Bot</a:t>
          </a:r>
        </a:p>
        <a:p>
          <a:pPr algn="ctr"/>
          <a:r>
            <a:rPr lang="pt-BR" sz="1100" kern="1200"/>
            <a:t>of</a:t>
          </a:r>
          <a:r>
            <a:rPr lang="pt-BR" sz="1100" kern="1200" baseline="0"/>
            <a:t> ...</a:t>
          </a:r>
        </a:p>
        <a:p>
          <a:pPr algn="ctr"/>
          <a:r>
            <a:rPr lang="pt-BR" sz="1100" kern="1200" baseline="0"/>
            <a:t>pstfrom</a:t>
          </a:r>
          <a:endParaRPr lang="LID4096" sz="1100" kern="1200"/>
        </a:p>
      </xdr:txBody>
    </xdr:sp>
    <xdr:clientData/>
  </xdr:twoCellAnchor>
  <xdr:twoCellAnchor>
    <xdr:from>
      <xdr:col>106</xdr:col>
      <xdr:colOff>190500</xdr:colOff>
      <xdr:row>89</xdr:row>
      <xdr:rowOff>165652</xdr:rowOff>
    </xdr:from>
    <xdr:to>
      <xdr:col>112</xdr:col>
      <xdr:colOff>157369</xdr:colOff>
      <xdr:row>112</xdr:row>
      <xdr:rowOff>82826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D213D1A-ED7B-4B2D-B9F2-160BA2325FE7}"/>
            </a:ext>
          </a:extLst>
        </xdr:cNvPr>
        <xdr:cNvSpPr txBox="1"/>
      </xdr:nvSpPr>
      <xdr:spPr>
        <a:xfrm>
          <a:off x="6518413" y="6046304"/>
          <a:ext cx="778565" cy="6046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kern="1200"/>
            <a:t>Top_Bot</a:t>
          </a:r>
        </a:p>
        <a:p>
          <a:pPr algn="ctr"/>
          <a:r>
            <a:rPr lang="pt-BR" sz="1100" kern="1200"/>
            <a:t>of</a:t>
          </a:r>
          <a:r>
            <a:rPr lang="pt-BR" sz="1100" kern="1200" baseline="0"/>
            <a:t> ...</a:t>
          </a:r>
        </a:p>
        <a:p>
          <a:pPr algn="ctr"/>
          <a:r>
            <a:rPr lang="pt-BR" sz="1100" kern="1200" baseline="0"/>
            <a:t>pstfrom</a:t>
          </a:r>
          <a:endParaRPr lang="LID4096" sz="1100" kern="1200"/>
        </a:p>
      </xdr:txBody>
    </xdr:sp>
    <xdr:clientData/>
  </xdr:twoCellAnchor>
  <xdr:twoCellAnchor>
    <xdr:from>
      <xdr:col>109</xdr:col>
      <xdr:colOff>0</xdr:colOff>
      <xdr:row>139</xdr:row>
      <xdr:rowOff>66260</xdr:rowOff>
    </xdr:from>
    <xdr:to>
      <xdr:col>113</xdr:col>
      <xdr:colOff>49696</xdr:colOff>
      <xdr:row>149</xdr:row>
      <xdr:rowOff>8283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A29F3A8-2F8C-4982-9377-68F938F0EA99}"/>
            </a:ext>
          </a:extLst>
        </xdr:cNvPr>
        <xdr:cNvSpPr txBox="1"/>
      </xdr:nvSpPr>
      <xdr:spPr>
        <a:xfrm>
          <a:off x="6733761" y="8837543"/>
          <a:ext cx="778565" cy="6046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kern="1200"/>
            <a:t>Bot</a:t>
          </a:r>
        </a:p>
        <a:p>
          <a:pPr algn="ctr"/>
          <a:r>
            <a:rPr lang="pt-BR" sz="1100" kern="1200"/>
            <a:t>not</a:t>
          </a:r>
        </a:p>
        <a:p>
          <a:pPr algn="ctr"/>
          <a:r>
            <a:rPr lang="pt-BR" sz="1100" kern="1200"/>
            <a:t>formated</a:t>
          </a:r>
          <a:endParaRPr lang="LID4096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___as_far_as_I_know\01_Tutorials______AGAIN___\part2_01_pstfromSETUP______new_start_____ok\0_03_Freyberg_PST_time_series__of_03.xlsx" TargetMode="External"/><Relationship Id="rId1" Type="http://schemas.openxmlformats.org/officeDocument/2006/relationships/externalLinkPath" Target="/15_REPOS/00_BETAMI/01_GMDSI________as_far_as_I_know/01_Tutorials______AGAIN___/part2_01_pstfromSETUP______new_start_____ok/0_03_Freyberg_PST_time_series__of_0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___as_far_as_I_know\01_Tutorials______AGAIN___\part2_01_pstfromSETUP______new_start_____ok\0_01_Flopy_Structure_Freyberg_of_03.xlsx" TargetMode="External"/><Relationship Id="rId1" Type="http://schemas.openxmlformats.org/officeDocument/2006/relationships/externalLinkPath" Target="/15_REPOS/00_BETAMI/01_GMDSI________as_far_as_I_know/01_Tutorials______AGAIN___/part2_01_pstfromSETUP______new_start_____ok/0_01_Flopy_Structure_Freyberg_of_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eads | Str_01"/>
      <sheetName val="Katie_Time_Series"/>
      <sheetName val="pst_1"/>
      <sheetName val="... pst_2"/>
      <sheetName val="... pst_3"/>
      <sheetName val="... pst_4"/>
      <sheetName val="... pst_5"/>
      <sheetName val="iobj"/>
      <sheetName val="Comp_H"/>
      <sheetName val="Comp_H_2_ensemble"/>
      <sheetName val="MB"/>
      <sheetName val="MB_2_ensemble"/>
      <sheetName val="sfr.tdiff.csv.ins"/>
      <sheetName val="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_Frey"/>
      <sheetName val="01_Frey"/>
      <sheetName val="... pst_4"/>
    </sheetNames>
    <sheetDataSet>
      <sheetData sheetId="0" refreshError="1"/>
      <sheetData sheetId="1">
        <row r="3">
          <cell r="B3">
            <v>625</v>
          </cell>
          <cell r="C3">
            <v>9375</v>
          </cell>
        </row>
        <row r="4">
          <cell r="B4">
            <v>1875</v>
          </cell>
          <cell r="C4">
            <v>9375</v>
          </cell>
        </row>
        <row r="5">
          <cell r="B5">
            <v>3125</v>
          </cell>
          <cell r="C5">
            <v>9375</v>
          </cell>
        </row>
        <row r="6">
          <cell r="B6">
            <v>4375</v>
          </cell>
          <cell r="C6">
            <v>9375</v>
          </cell>
        </row>
        <row r="7">
          <cell r="B7">
            <v>625</v>
          </cell>
          <cell r="C7">
            <v>8125</v>
          </cell>
        </row>
        <row r="8">
          <cell r="B8">
            <v>1875</v>
          </cell>
          <cell r="C8">
            <v>8125</v>
          </cell>
        </row>
        <row r="9">
          <cell r="B9">
            <v>3125</v>
          </cell>
          <cell r="C9">
            <v>8125</v>
          </cell>
        </row>
        <row r="10">
          <cell r="B10">
            <v>4375</v>
          </cell>
          <cell r="C10">
            <v>8125</v>
          </cell>
        </row>
        <row r="11">
          <cell r="B11">
            <v>625</v>
          </cell>
          <cell r="C11">
            <v>6875</v>
          </cell>
        </row>
        <row r="12">
          <cell r="B12">
            <v>3125</v>
          </cell>
          <cell r="C12">
            <v>6875</v>
          </cell>
        </row>
        <row r="13">
          <cell r="B13">
            <v>4375</v>
          </cell>
          <cell r="C13">
            <v>6875</v>
          </cell>
        </row>
        <row r="14">
          <cell r="B14">
            <v>625</v>
          </cell>
          <cell r="C14">
            <v>5625</v>
          </cell>
        </row>
        <row r="15">
          <cell r="B15">
            <v>3125</v>
          </cell>
          <cell r="C15">
            <v>5625</v>
          </cell>
        </row>
        <row r="16">
          <cell r="B16">
            <v>4375</v>
          </cell>
          <cell r="C16">
            <v>5625</v>
          </cell>
        </row>
        <row r="17">
          <cell r="B17">
            <v>625</v>
          </cell>
          <cell r="C17">
            <v>4375</v>
          </cell>
        </row>
        <row r="18">
          <cell r="B18">
            <v>1875</v>
          </cell>
          <cell r="C18">
            <v>4375</v>
          </cell>
          <cell r="BI18" t="str">
            <v>'freyberg6.dis_top.txt'</v>
          </cell>
        </row>
        <row r="19">
          <cell r="B19">
            <v>3125</v>
          </cell>
          <cell r="C19">
            <v>4375</v>
          </cell>
        </row>
        <row r="20">
          <cell r="B20">
            <v>4375</v>
          </cell>
          <cell r="C20">
            <v>4375</v>
          </cell>
          <cell r="BI20" t="str">
            <v>'freyberg6.dis_botm_layer1.txt'</v>
          </cell>
        </row>
        <row r="21">
          <cell r="B21">
            <v>625</v>
          </cell>
          <cell r="C21">
            <v>3125</v>
          </cell>
        </row>
        <row r="22">
          <cell r="B22">
            <v>1875</v>
          </cell>
          <cell r="C22">
            <v>3125</v>
          </cell>
          <cell r="BI22" t="str">
            <v>'freyberg6.dis_idomain_layer1.txt'</v>
          </cell>
        </row>
        <row r="23">
          <cell r="B23">
            <v>3125</v>
          </cell>
          <cell r="C23">
            <v>3125</v>
          </cell>
        </row>
        <row r="24">
          <cell r="B24">
            <v>4375</v>
          </cell>
          <cell r="C24">
            <v>3125</v>
          </cell>
        </row>
        <row r="25">
          <cell r="B25">
            <v>625</v>
          </cell>
          <cell r="C25">
            <v>1875</v>
          </cell>
        </row>
        <row r="26">
          <cell r="B26">
            <v>1875</v>
          </cell>
          <cell r="C26">
            <v>1875</v>
          </cell>
        </row>
        <row r="27">
          <cell r="B27">
            <v>3125</v>
          </cell>
          <cell r="C27">
            <v>1875</v>
          </cell>
        </row>
        <row r="28">
          <cell r="B28">
            <v>4375</v>
          </cell>
          <cell r="C28">
            <v>1875</v>
          </cell>
        </row>
        <row r="29">
          <cell r="B29">
            <v>1875</v>
          </cell>
          <cell r="C29">
            <v>625</v>
          </cell>
        </row>
        <row r="30">
          <cell r="B30">
            <v>3125</v>
          </cell>
          <cell r="C30">
            <v>625</v>
          </cell>
        </row>
        <row r="31">
          <cell r="B31">
            <v>4375</v>
          </cell>
          <cell r="C31">
            <v>625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DF514-7C8F-49E6-A431-43ADD8A9D165}">
  <dimension ref="A1:KB1700"/>
  <sheetViews>
    <sheetView zoomScale="154" zoomScaleNormal="154" workbookViewId="0">
      <selection activeCell="C214" sqref="C214"/>
    </sheetView>
  </sheetViews>
  <sheetFormatPr defaultColWidth="0.28515625" defaultRowHeight="2.1" customHeight="1" x14ac:dyDescent="0.25"/>
  <cols>
    <col min="1" max="1" width="7.5703125" customWidth="1"/>
    <col min="2" max="3" width="3.5703125" bestFit="1" customWidth="1"/>
    <col min="4" max="4" width="1.85546875" bestFit="1" customWidth="1"/>
    <col min="173" max="185" width="0.28515625" customWidth="1"/>
    <col min="192" max="226" width="0" hidden="1" customWidth="1"/>
    <col min="231" max="231" width="4.28515625" bestFit="1" customWidth="1"/>
    <col min="247" max="247" width="0.28515625" customWidth="1"/>
    <col min="257" max="264" width="6" style="35" customWidth="1"/>
    <col min="288" max="288" width="12.7109375" customWidth="1"/>
  </cols>
  <sheetData>
    <row r="1" spans="2:264" s="80" customFormat="1" ht="9.75" customHeight="1" x14ac:dyDescent="0.2">
      <c r="B1" s="80">
        <v>761</v>
      </c>
      <c r="C1" s="80">
        <v>761</v>
      </c>
      <c r="D1" s="80">
        <v>2</v>
      </c>
      <c r="IW1" s="81"/>
      <c r="IX1" s="81"/>
      <c r="IY1" s="81"/>
      <c r="IZ1" s="81"/>
      <c r="JA1" s="81"/>
      <c r="JB1" s="81"/>
      <c r="JC1" s="81"/>
      <c r="JD1" s="81"/>
    </row>
    <row r="2" spans="2:264" ht="0.95" customHeight="1" x14ac:dyDescent="0.25">
      <c r="B2" s="17">
        <v>0.24972168</v>
      </c>
      <c r="C2" s="17">
        <v>5.4741265999999997E-5</v>
      </c>
      <c r="D2" s="17">
        <v>2.2294468000000001E-4</v>
      </c>
      <c r="E2" s="17">
        <v>2.6420512000000001E-6</v>
      </c>
      <c r="F2" s="17">
        <v>8.3989674000000003E-7</v>
      </c>
      <c r="G2" s="17">
        <v>3.4759170000000002E-5</v>
      </c>
      <c r="H2" s="17">
        <v>1.5048567999999999E-5</v>
      </c>
      <c r="I2" s="17">
        <v>2.1766605999999999E-5</v>
      </c>
      <c r="J2" s="17">
        <v>0</v>
      </c>
      <c r="K2" s="17">
        <v>0</v>
      </c>
      <c r="L2" s="17">
        <v>2.0844186000000001E-5</v>
      </c>
      <c r="M2" s="17">
        <v>1.5535769E-5</v>
      </c>
      <c r="N2" s="17">
        <v>5.6092884000000003E-5</v>
      </c>
      <c r="O2" s="17">
        <v>1.6733013000000001E-4</v>
      </c>
      <c r="P2" s="17">
        <v>1.6733013000000001E-4</v>
      </c>
      <c r="Q2" s="17">
        <v>3.3624648000000002E-6</v>
      </c>
      <c r="R2" s="17">
        <v>2.6996624000000001E-5</v>
      </c>
      <c r="S2" s="17">
        <v>1.1195068E-4</v>
      </c>
      <c r="T2" s="17">
        <v>9.6947805999999997E-5</v>
      </c>
      <c r="U2" s="17">
        <v>5.6092884000000003E-5</v>
      </c>
      <c r="V2" s="17">
        <v>9.3636834999999993E-5</v>
      </c>
      <c r="W2" s="17">
        <v>5.5379454999999997E-5</v>
      </c>
      <c r="X2" s="17">
        <v>1.2684262000000001E-3</v>
      </c>
      <c r="Y2" s="17">
        <v>7.1342949999999999E-7</v>
      </c>
      <c r="Z2" s="17">
        <v>3.2080525999999997E-5</v>
      </c>
      <c r="AA2" s="17">
        <v>1.0021264E-5</v>
      </c>
      <c r="AB2" s="17">
        <v>4.6522966000000002E-5</v>
      </c>
      <c r="AC2" s="17">
        <v>8.7130444999999995E-6</v>
      </c>
      <c r="AD2" s="17">
        <v>1.6119229999999998E-5</v>
      </c>
      <c r="AE2" s="17">
        <v>0</v>
      </c>
      <c r="AF2" s="17">
        <v>1.8712040999999999E-5</v>
      </c>
      <c r="AG2" s="17">
        <v>3.9334630999999999E-5</v>
      </c>
      <c r="AH2" s="17">
        <v>2.4399907999999998E-5</v>
      </c>
      <c r="AI2" s="17">
        <v>1.1272967E-5</v>
      </c>
      <c r="AJ2" s="17">
        <v>4.8676440000000003E-5</v>
      </c>
      <c r="AK2" s="17">
        <v>3.5257257000000001E-5</v>
      </c>
      <c r="AL2" s="17">
        <v>9.5190943000000001E-6</v>
      </c>
      <c r="AM2" s="17">
        <v>1.6255223999999999E-4</v>
      </c>
      <c r="AN2" s="17">
        <v>6.7030144999999997E-6</v>
      </c>
      <c r="AO2" s="17">
        <v>1.1852742000000001E-5</v>
      </c>
      <c r="AP2" s="17">
        <v>2.0238443E-5</v>
      </c>
      <c r="AQ2" s="17">
        <v>6.2859942999999995E-7</v>
      </c>
      <c r="AR2" s="17">
        <v>8.1048437999999995E-6</v>
      </c>
      <c r="AS2" s="17">
        <v>0</v>
      </c>
      <c r="AT2" s="17">
        <v>1.5359098000000001E-5</v>
      </c>
      <c r="AU2" s="17">
        <v>8.1048437999999995E-6</v>
      </c>
      <c r="AV2" s="17">
        <v>3.0432429999999999E-5</v>
      </c>
      <c r="AW2" s="17">
        <v>1.4807857999999999E-5</v>
      </c>
      <c r="AX2" s="17">
        <v>2.0584716999999999E-5</v>
      </c>
      <c r="AY2" s="17">
        <v>1.3406028999999999E-5</v>
      </c>
      <c r="AZ2" s="17">
        <v>9.4183368999999995E-4</v>
      </c>
      <c r="BA2" s="17">
        <v>1.8707214000000001E-5</v>
      </c>
      <c r="BB2" s="17">
        <v>6.3866047000000003E-5</v>
      </c>
      <c r="BC2" s="17">
        <v>1.2004199999999999E-5</v>
      </c>
      <c r="BD2" s="17">
        <v>6.7030144999999997E-6</v>
      </c>
      <c r="BE2" s="17">
        <v>2.6426937000000002E-66</v>
      </c>
      <c r="BF2" s="17">
        <v>6.9221419000000001E-6</v>
      </c>
      <c r="BG2" s="17">
        <v>6.0851431000000003E-5</v>
      </c>
      <c r="BH2" s="17">
        <v>7.3987007000000004E-6</v>
      </c>
      <c r="BI2" s="17">
        <v>7.7113569999999994E-6</v>
      </c>
      <c r="BJ2" s="17">
        <v>2.8839724000000001E-6</v>
      </c>
      <c r="BK2" s="17">
        <v>1.0191189999999999E-5</v>
      </c>
      <c r="BL2" s="17">
        <v>6.6925577000000004E-6</v>
      </c>
      <c r="BM2" s="17">
        <v>0</v>
      </c>
      <c r="BN2" s="17">
        <v>1.5474457000000001E-5</v>
      </c>
      <c r="BO2" s="17">
        <v>4.0225027000000002E-5</v>
      </c>
      <c r="BP2" s="17">
        <v>2.5064767000000001E-5</v>
      </c>
      <c r="BQ2" s="17">
        <v>0</v>
      </c>
      <c r="BR2" s="17">
        <v>5.5121575999999999E-6</v>
      </c>
      <c r="BS2" s="17">
        <v>7.5683184999999998E-6</v>
      </c>
      <c r="BT2" s="17">
        <v>1.1734939999999999E-5</v>
      </c>
      <c r="BU2" s="17">
        <v>0</v>
      </c>
      <c r="BV2" s="17">
        <v>8.6749257000000002E-6</v>
      </c>
      <c r="BW2" s="17">
        <v>7.1342945000000002E-7</v>
      </c>
      <c r="BX2" s="17">
        <v>2.4920195E-6</v>
      </c>
      <c r="BY2" s="17">
        <v>7.6381417999999996E-5</v>
      </c>
      <c r="BZ2" s="17">
        <v>3.0610841000000001E-6</v>
      </c>
      <c r="CA2" s="17">
        <v>9.6331081999999994E-6</v>
      </c>
      <c r="CB2" s="17">
        <v>2.5650223999999999E-5</v>
      </c>
      <c r="CC2" s="17">
        <v>2.4799674999999998E-6</v>
      </c>
      <c r="CD2" s="17">
        <v>2.3984283E-5</v>
      </c>
      <c r="CE2" s="17">
        <v>4.7205579999999999E-5</v>
      </c>
      <c r="CF2" s="17">
        <v>2.6780543000000001E-6</v>
      </c>
      <c r="CG2" s="17">
        <v>8.4252977000000005E-5</v>
      </c>
      <c r="CH2" s="17">
        <v>2.7898911000000002E-5</v>
      </c>
      <c r="CI2" s="17">
        <v>7.9452579999999997E-5</v>
      </c>
      <c r="CJ2" s="17">
        <v>1.0543606E-5</v>
      </c>
      <c r="CK2" s="17">
        <v>3.9888661000000003E-6</v>
      </c>
      <c r="CL2" s="17">
        <v>1.4018291999999999E-6</v>
      </c>
      <c r="CM2" s="17">
        <v>6.9069241999999994E-5</v>
      </c>
      <c r="CN2" s="17">
        <v>3.3722222000000001E-6</v>
      </c>
      <c r="CO2" s="17">
        <v>6.2922859000000004E-4</v>
      </c>
      <c r="CP2" s="17">
        <v>1.1561994000000001E-5</v>
      </c>
      <c r="CQ2" s="17">
        <v>2.0565864000000001E-5</v>
      </c>
      <c r="CR2" s="17">
        <v>2.6765359999999998E-6</v>
      </c>
      <c r="CS2" s="17">
        <v>7.7001113000000005E-4</v>
      </c>
      <c r="CT2" s="17">
        <v>3.9988437000000003E-6</v>
      </c>
      <c r="CU2" s="17">
        <v>4.6930117000000003E-6</v>
      </c>
      <c r="CV2" s="17">
        <v>7.5601029000000003E-5</v>
      </c>
      <c r="CW2" s="17">
        <v>2.8119448E-6</v>
      </c>
      <c r="CX2" s="17">
        <v>3.2707192000000002E-4</v>
      </c>
      <c r="CY2" s="17">
        <v>2.1177768999999999E-6</v>
      </c>
      <c r="CZ2" s="17">
        <v>1.4236090000000001E-6</v>
      </c>
      <c r="DA2" s="17">
        <v>6.7782446999999997E-6</v>
      </c>
      <c r="DB2" s="17">
        <v>6.2575140999999995E-5</v>
      </c>
      <c r="DC2" s="17">
        <v>2.1530500000000001E-6</v>
      </c>
      <c r="DD2" s="17">
        <v>2.1530500000000001E-6</v>
      </c>
      <c r="DE2" s="17">
        <v>5.2278017999999999E-7</v>
      </c>
      <c r="DF2" s="17">
        <v>2.1860336E-5</v>
      </c>
      <c r="DG2" s="17">
        <v>5.2326805000000002E-5</v>
      </c>
      <c r="DH2" s="17">
        <v>1.4588820000000001E-6</v>
      </c>
      <c r="DI2" s="17">
        <v>3.5090350999999998E-5</v>
      </c>
      <c r="DJ2" s="17">
        <v>7.2944101999999999E-7</v>
      </c>
      <c r="DK2" s="17">
        <v>9.4713488000000004E-4</v>
      </c>
      <c r="DL2" s="17">
        <v>1.1268278E-5</v>
      </c>
      <c r="DM2" s="17">
        <v>7.2944101999999999E-7</v>
      </c>
      <c r="DN2" s="17">
        <v>2.8950139999999999E-5</v>
      </c>
      <c r="DO2" s="17">
        <v>7.7039510000000001E-5</v>
      </c>
      <c r="DP2" s="17">
        <v>4.4517909000000001E-5</v>
      </c>
      <c r="DQ2" s="17">
        <v>0</v>
      </c>
      <c r="DR2" s="17">
        <v>1.7054234E-5</v>
      </c>
      <c r="DS2" s="17">
        <v>0</v>
      </c>
      <c r="DT2" s="17">
        <v>6.1995065E-6</v>
      </c>
      <c r="DU2" s="17">
        <v>6.6804884000000001E-6</v>
      </c>
      <c r="DV2" s="17">
        <v>2.0825036999999998E-6</v>
      </c>
      <c r="DW2" s="17">
        <v>6.4407602999999998E-7</v>
      </c>
      <c r="DX2" s="17">
        <v>6.3509683E-5</v>
      </c>
      <c r="DY2" s="17">
        <v>0</v>
      </c>
      <c r="DZ2" s="17">
        <v>1.4956282E-3</v>
      </c>
      <c r="EA2" s="17">
        <v>3.8268042999999998E-5</v>
      </c>
      <c r="EB2" s="17">
        <v>4.7833802E-7</v>
      </c>
      <c r="EC2" s="17">
        <v>5.3631145E-6</v>
      </c>
      <c r="ED2" s="17">
        <v>7.9278029000000002E-5</v>
      </c>
      <c r="EE2" s="17">
        <v>9.9253951999999994E-6</v>
      </c>
      <c r="EF2" s="17">
        <v>9.9992902000000002E-6</v>
      </c>
      <c r="EG2" s="17">
        <v>1.1672355E-6</v>
      </c>
      <c r="EH2" s="17">
        <v>8.8474913000000005E-5</v>
      </c>
      <c r="EI2" s="17">
        <v>1.2000212E-5</v>
      </c>
      <c r="EJ2" s="17">
        <v>2.2969366000000001E-5</v>
      </c>
      <c r="EK2" s="17">
        <v>2.9196479999999999E-5</v>
      </c>
      <c r="EL2" s="17">
        <v>3.2551083000000001E-5</v>
      </c>
      <c r="EM2" s="17">
        <v>1.7962488E-5</v>
      </c>
      <c r="EN2" s="17">
        <v>5.9363729999999999E-6</v>
      </c>
      <c r="EO2" s="17">
        <v>1.6672256999999999E-5</v>
      </c>
      <c r="EP2" s="17">
        <v>1.427859E-5</v>
      </c>
      <c r="EQ2" s="17">
        <v>2.9353619E-4</v>
      </c>
      <c r="ER2" s="17">
        <v>2.4779752000000002E-5</v>
      </c>
      <c r="ES2" s="17">
        <v>1.9172822000000001E-6</v>
      </c>
      <c r="ET2" s="17">
        <v>1.7197693000000001E-5</v>
      </c>
      <c r="EU2" s="17">
        <v>4.4303560999999999E-4</v>
      </c>
      <c r="EV2" s="17">
        <v>2.8672668999999999E-5</v>
      </c>
      <c r="EW2" s="17">
        <v>2.7689724999999999E-4</v>
      </c>
      <c r="EX2" s="17">
        <v>1.1075889999999999E-4</v>
      </c>
      <c r="EY2" s="17">
        <v>1.3085285000000001E-5</v>
      </c>
      <c r="EZ2" s="17">
        <v>5.5379451E-5</v>
      </c>
      <c r="FA2" s="17">
        <v>4.9272040000000001E-5</v>
      </c>
      <c r="FB2" s="17">
        <v>5.2579414000000002E-66</v>
      </c>
      <c r="FC2" s="17">
        <v>5.0218261E-5</v>
      </c>
      <c r="FD2" s="17">
        <v>4.7833802E-7</v>
      </c>
      <c r="FE2" s="17">
        <v>7.1342945000000002E-7</v>
      </c>
      <c r="FF2" s="17">
        <v>1.7721423999999999E-3</v>
      </c>
      <c r="FG2" s="17">
        <v>2.4799674999999998E-6</v>
      </c>
      <c r="FH2" s="17">
        <v>3.9888661000000003E-6</v>
      </c>
      <c r="FI2" s="17">
        <v>1.2328136E-5</v>
      </c>
      <c r="FJ2" s="17">
        <v>7.4698895999999998E-6</v>
      </c>
      <c r="FK2" s="17">
        <v>1.1131556E-5</v>
      </c>
      <c r="FL2" s="17">
        <v>1.253041E-5</v>
      </c>
      <c r="FM2" s="17">
        <v>1.2170271E-5</v>
      </c>
      <c r="FN2" s="17">
        <v>2.7905645E-6</v>
      </c>
      <c r="FO2" s="17">
        <v>7.4546933999999996E-5</v>
      </c>
      <c r="FP2" s="17">
        <v>1.2396643E-5</v>
      </c>
      <c r="FQ2" s="17">
        <v>1.1682650000000001E-5</v>
      </c>
      <c r="FR2" s="17">
        <v>6.2599160999999995E-5</v>
      </c>
      <c r="FS2" s="17">
        <v>3.8512360999999997E-6</v>
      </c>
      <c r="FT2" s="17">
        <v>9.7534185999999994E-6</v>
      </c>
      <c r="FU2" s="17">
        <v>5.8273619999999999E-5</v>
      </c>
      <c r="FV2" s="17">
        <v>2.8684957E-5</v>
      </c>
      <c r="FW2" s="17">
        <v>8.0343078999999996E-5</v>
      </c>
      <c r="FX2" s="17">
        <v>3.7295605000000003E-5</v>
      </c>
      <c r="FY2" s="17">
        <v>3.8990740000000002E-5</v>
      </c>
      <c r="FZ2" s="17">
        <v>1.0522095999999999E-3</v>
      </c>
      <c r="GA2" s="17">
        <v>5.5379451E-5</v>
      </c>
      <c r="GB2" s="17">
        <v>1.1075889999999999E-4</v>
      </c>
      <c r="GC2" s="17">
        <v>1.6800985999999999E-5</v>
      </c>
    </row>
    <row r="3" spans="2:264" ht="0.95" customHeight="1" x14ac:dyDescent="0.25">
      <c r="B3" s="17">
        <v>5.4741265999999997E-5</v>
      </c>
      <c r="C3" s="17">
        <v>2.6863072E-4</v>
      </c>
      <c r="D3" s="17">
        <v>4.5210972999999997E-5</v>
      </c>
      <c r="E3" s="17">
        <v>2.1568353999999999E-6</v>
      </c>
      <c r="F3" s="17">
        <v>4.0558321000000002E-6</v>
      </c>
      <c r="G3" s="17">
        <v>5.5616922E-5</v>
      </c>
      <c r="H3" s="17">
        <v>2.2101179999999999E-4</v>
      </c>
      <c r="I3" s="17">
        <v>9.7064156000000005E-5</v>
      </c>
      <c r="J3" s="17">
        <v>0</v>
      </c>
      <c r="K3" s="17">
        <v>0</v>
      </c>
      <c r="L3" s="17">
        <v>5.3797848999999996E-6</v>
      </c>
      <c r="M3" s="17">
        <v>7.2495051000000003E-5</v>
      </c>
      <c r="N3" s="17">
        <v>1.3075193000000001E-5</v>
      </c>
      <c r="O3" s="17">
        <v>3.2591958000000001E-5</v>
      </c>
      <c r="P3" s="17">
        <v>3.2591958000000001E-5</v>
      </c>
      <c r="Q3" s="17">
        <v>1.1897914999999999E-5</v>
      </c>
      <c r="R3" s="17">
        <v>7.9910352999999998E-5</v>
      </c>
      <c r="S3" s="17">
        <v>2.3061665000000001E-5</v>
      </c>
      <c r="T3" s="17">
        <v>4.6487469E-4</v>
      </c>
      <c r="U3" s="17">
        <v>1.3075193000000001E-5</v>
      </c>
      <c r="V3" s="17">
        <v>5.2108058999999998E-5</v>
      </c>
      <c r="W3" s="17">
        <v>9.5302931E-6</v>
      </c>
      <c r="X3" s="17">
        <v>2.2560713999999999E-4</v>
      </c>
      <c r="Y3" s="17">
        <v>3.5449002E-6</v>
      </c>
      <c r="Z3" s="17">
        <v>2.7425664E-4</v>
      </c>
      <c r="AA3" s="17">
        <v>6.7087883999999995E-5</v>
      </c>
      <c r="AB3" s="17">
        <v>4.8114683999999998E-5</v>
      </c>
      <c r="AC3" s="17">
        <v>4.6067830000000002E-5</v>
      </c>
      <c r="AD3" s="17">
        <v>4.2642260000000001E-5</v>
      </c>
      <c r="AE3" s="17">
        <v>0</v>
      </c>
      <c r="AF3" s="17">
        <v>7.6289111E-6</v>
      </c>
      <c r="AG3" s="17">
        <v>1.8767044E-4</v>
      </c>
      <c r="AH3" s="17">
        <v>2.0055809999999999E-4</v>
      </c>
      <c r="AI3" s="17">
        <v>4.9623982999999998E-5</v>
      </c>
      <c r="AJ3" s="17">
        <v>2.1408810000000001E-5</v>
      </c>
      <c r="AK3" s="17">
        <v>1.6873482E-4</v>
      </c>
      <c r="AL3" s="17">
        <v>1.0149298E-4</v>
      </c>
      <c r="AM3" s="17">
        <v>1.3544349999999999E-4</v>
      </c>
      <c r="AN3" s="17">
        <v>1.1878517E-5</v>
      </c>
      <c r="AO3" s="17">
        <v>9.4924718999999998E-8</v>
      </c>
      <c r="AP3" s="17">
        <v>2.1943193000000001E-5</v>
      </c>
      <c r="AQ3" s="17">
        <v>3.0254500999999999E-6</v>
      </c>
      <c r="AR3" s="17">
        <v>1.7346616000000001E-5</v>
      </c>
      <c r="AS3" s="17">
        <v>0</v>
      </c>
      <c r="AT3" s="17">
        <v>3.2803494999999998E-5</v>
      </c>
      <c r="AU3" s="17">
        <v>1.7346616000000001E-5</v>
      </c>
      <c r="AV3" s="17">
        <v>1.4538657000000001E-4</v>
      </c>
      <c r="AW3" s="17">
        <v>2.9225132999999999E-5</v>
      </c>
      <c r="AX3" s="17">
        <v>1.2469129E-4</v>
      </c>
      <c r="AY3" s="17">
        <v>2.3757034999999999E-5</v>
      </c>
      <c r="AZ3" s="17">
        <v>1.5642649999999999E-4</v>
      </c>
      <c r="BA3" s="17">
        <v>3.0167454E-5</v>
      </c>
      <c r="BB3" s="17">
        <v>3.2187667E-4</v>
      </c>
      <c r="BC3" s="17">
        <v>1.8288935999999999E-5</v>
      </c>
      <c r="BD3" s="17">
        <v>1.1878517E-5</v>
      </c>
      <c r="BE3" s="17">
        <v>1.9848057000000001E-66</v>
      </c>
      <c r="BF3" s="17">
        <v>1.5847679999999999E-5</v>
      </c>
      <c r="BG3" s="17">
        <v>2.2112725999999999E-4</v>
      </c>
      <c r="BH3" s="17">
        <v>1.9112660000000001E-5</v>
      </c>
      <c r="BI3" s="17">
        <v>2.0758329E-5</v>
      </c>
      <c r="BJ3" s="17">
        <v>3.1935639E-5</v>
      </c>
      <c r="BK3" s="17">
        <v>3.8672672000000003E-5</v>
      </c>
      <c r="BL3" s="17">
        <v>2.0878705000000001E-5</v>
      </c>
      <c r="BM3" s="17">
        <v>0</v>
      </c>
      <c r="BN3" s="17">
        <v>6.7028476000000005E-5</v>
      </c>
      <c r="BO3" s="17">
        <v>7.1562354999999995E-5</v>
      </c>
      <c r="BP3" s="17">
        <v>5.8119525E-5</v>
      </c>
      <c r="BQ3" s="17">
        <v>0</v>
      </c>
      <c r="BR3" s="17">
        <v>4.6583171999999996E-6</v>
      </c>
      <c r="BS3" s="17">
        <v>2.8860047E-5</v>
      </c>
      <c r="BT3" s="17">
        <v>3.0922769999999999E-5</v>
      </c>
      <c r="BU3" s="17">
        <v>0</v>
      </c>
      <c r="BV3" s="17">
        <v>3.014728E-5</v>
      </c>
      <c r="BW3" s="17">
        <v>3.5449000000000001E-6</v>
      </c>
      <c r="BX3" s="17">
        <v>1.2128919E-5</v>
      </c>
      <c r="BY3" s="17">
        <v>4.0105137000000002E-4</v>
      </c>
      <c r="BZ3" s="17">
        <v>2.2091193E-5</v>
      </c>
      <c r="CA3" s="17">
        <v>2.0423971999999999E-4</v>
      </c>
      <c r="CB3" s="17">
        <v>1.201545E-4</v>
      </c>
      <c r="CC3" s="17">
        <v>1.8942168999999999E-6</v>
      </c>
      <c r="CD3" s="17">
        <v>5.6227775000000002E-5</v>
      </c>
      <c r="CE3" s="17">
        <v>2.259273E-4</v>
      </c>
      <c r="CF3" s="17">
        <v>1.6502718E-5</v>
      </c>
      <c r="CG3" s="17">
        <v>5.1112678000000003E-5</v>
      </c>
      <c r="CH3" s="17">
        <v>7.235159E-5</v>
      </c>
      <c r="CI3" s="17">
        <v>3.8133646999999999E-4</v>
      </c>
      <c r="CJ3" s="17">
        <v>5.5961611E-5</v>
      </c>
      <c r="CK3" s="17">
        <v>1.8517439E-6</v>
      </c>
      <c r="CL3" s="17">
        <v>5.4680978999999998E-6</v>
      </c>
      <c r="CM3" s="17">
        <v>3.3217974999999998E-4</v>
      </c>
      <c r="CN3" s="17">
        <v>1.9875997999999999E-5</v>
      </c>
      <c r="CO3" s="17">
        <v>2.4936712999999998E-4</v>
      </c>
      <c r="CP3" s="17">
        <v>2.18936E-5</v>
      </c>
      <c r="CQ3" s="17">
        <v>4.6947160999999997E-5</v>
      </c>
      <c r="CR3" s="17">
        <v>1.2641855E-5</v>
      </c>
      <c r="CS3" s="17">
        <v>1.3983451E-4</v>
      </c>
      <c r="CT3" s="17">
        <v>1.9404802E-5</v>
      </c>
      <c r="CU3" s="17">
        <v>2.2778081999999999E-5</v>
      </c>
      <c r="CV3" s="17">
        <v>3.6321813999999999E-4</v>
      </c>
      <c r="CW3" s="17">
        <v>1.3638654E-5</v>
      </c>
      <c r="CX3" s="17">
        <v>4.8225737999999999E-4</v>
      </c>
      <c r="CY3" s="17">
        <v>1.0265374000000001E-5</v>
      </c>
      <c r="CZ3" s="17">
        <v>6.8920942999999997E-6</v>
      </c>
      <c r="DA3" s="17">
        <v>2.4336432999999999E-4</v>
      </c>
      <c r="DB3" s="17">
        <v>3.0814551999999999E-4</v>
      </c>
      <c r="DC3" s="17">
        <v>1.0410909E-5</v>
      </c>
      <c r="DD3" s="17">
        <v>1.0410909E-5</v>
      </c>
      <c r="DE3" s="17">
        <v>4.9668811000000003E-6</v>
      </c>
      <c r="DF3" s="17">
        <v>5.2373897999999998E-5</v>
      </c>
      <c r="DG3" s="17">
        <v>1.4734544000000001E-4</v>
      </c>
      <c r="DH3" s="17">
        <v>7.0376286999999997E-6</v>
      </c>
      <c r="DI3" s="17">
        <v>1.8772649999999999E-4</v>
      </c>
      <c r="DJ3" s="17">
        <v>3.5188142999999999E-6</v>
      </c>
      <c r="DK3" s="17">
        <v>1.5001608E-4</v>
      </c>
      <c r="DL3" s="17">
        <v>5.4399861000000001E-5</v>
      </c>
      <c r="DM3" s="17">
        <v>3.5188142999999999E-6</v>
      </c>
      <c r="DN3" s="17">
        <v>1.758095E-4</v>
      </c>
      <c r="DO3" s="17">
        <v>3.1846487000000001E-4</v>
      </c>
      <c r="DP3" s="17">
        <v>2.1891479E-4</v>
      </c>
      <c r="DQ3" s="17">
        <v>0</v>
      </c>
      <c r="DR3" s="17">
        <v>8.0495802999999998E-5</v>
      </c>
      <c r="DS3" s="17">
        <v>0</v>
      </c>
      <c r="DT3" s="17">
        <v>8.0697219000000002E-6</v>
      </c>
      <c r="DU3" s="17">
        <v>1.0572409E-4</v>
      </c>
      <c r="DV3" s="17">
        <v>1.0119838999999999E-5</v>
      </c>
      <c r="DW3" s="17">
        <v>2.8516892999999999E-6</v>
      </c>
      <c r="DX3" s="17">
        <v>3.0620198000000002E-4</v>
      </c>
      <c r="DY3" s="17">
        <v>0</v>
      </c>
      <c r="DZ3" s="17">
        <v>2.5172942000000002E-4</v>
      </c>
      <c r="EA3" s="17">
        <v>2.3861954999999999E-6</v>
      </c>
      <c r="EB3" s="17">
        <v>4.5617819999999998E-7</v>
      </c>
      <c r="EC3" s="17">
        <v>2.309066E-5</v>
      </c>
      <c r="ED3" s="17">
        <v>3.7937611E-4</v>
      </c>
      <c r="EE3" s="17">
        <v>2.7469816999999999E-5</v>
      </c>
      <c r="EF3" s="17">
        <v>4.6623728000000002E-5</v>
      </c>
      <c r="EG3" s="17">
        <v>1.4471798999999999E-4</v>
      </c>
      <c r="EH3" s="17">
        <v>3.7442626999999997E-4</v>
      </c>
      <c r="EI3" s="17">
        <v>1.8623825999999999E-4</v>
      </c>
      <c r="EJ3" s="17">
        <v>2.1961541999999999E-4</v>
      </c>
      <c r="EK3" s="17">
        <v>2.4954616999999998E-4</v>
      </c>
      <c r="EL3" s="17">
        <v>2.5561163999999998E-4</v>
      </c>
      <c r="EM3" s="17">
        <v>6.2780961000000001E-5</v>
      </c>
      <c r="EN3" s="17">
        <v>3.2574711999999998E-5</v>
      </c>
      <c r="EO3" s="17">
        <v>7.1205960000000006E-5</v>
      </c>
      <c r="EP3" s="17">
        <v>6.7951448999999995E-5</v>
      </c>
      <c r="EQ3" s="17">
        <v>1.6840042E-4</v>
      </c>
      <c r="ER3" s="17">
        <v>5.9730201999999998E-5</v>
      </c>
      <c r="ES3" s="17">
        <v>5.4519254000000001E-6</v>
      </c>
      <c r="ET3" s="17">
        <v>7.2984503999999996E-5</v>
      </c>
      <c r="EU3" s="17">
        <v>7.6242338999999993E-5</v>
      </c>
      <c r="EV3" s="17">
        <v>3.5817454000000001E-4</v>
      </c>
      <c r="EW3" s="17">
        <v>4.7651461999999999E-5</v>
      </c>
      <c r="EX3" s="17">
        <v>1.9060585000000001E-5</v>
      </c>
      <c r="EY3" s="17">
        <v>2.4700173000000001E-5</v>
      </c>
      <c r="EZ3" s="17">
        <v>9.5302924000000004E-6</v>
      </c>
      <c r="FA3" s="17">
        <v>3.4394952000000001E-4</v>
      </c>
      <c r="FB3" s="17">
        <v>7.0417478000000002E-66</v>
      </c>
      <c r="FC3" s="17">
        <v>2.4633130999999998E-4</v>
      </c>
      <c r="FD3" s="17">
        <v>4.5617819999999998E-7</v>
      </c>
      <c r="FE3" s="17">
        <v>3.5449000000000001E-6</v>
      </c>
      <c r="FF3" s="17">
        <v>3.0496936000000001E-4</v>
      </c>
      <c r="FG3" s="17">
        <v>1.8942168999999999E-6</v>
      </c>
      <c r="FH3" s="17">
        <v>1.8517439E-6</v>
      </c>
      <c r="FI3" s="17">
        <v>5.9323878000000003E-5</v>
      </c>
      <c r="FJ3" s="17">
        <v>1.4404627E-5</v>
      </c>
      <c r="FK3" s="17">
        <v>2.6317785E-5</v>
      </c>
      <c r="FL3" s="17">
        <v>3.4425197000000002E-5</v>
      </c>
      <c r="FM3" s="17">
        <v>3.2452754999999999E-5</v>
      </c>
      <c r="FN3" s="17">
        <v>1.6531994000000001E-5</v>
      </c>
      <c r="FO3" s="17">
        <v>3.5954855999999999E-4</v>
      </c>
      <c r="FP3" s="17">
        <v>5.3364462000000003E-5</v>
      </c>
      <c r="FQ3" s="17">
        <v>8.6631055999999998E-5</v>
      </c>
      <c r="FR3" s="17">
        <v>2.8331534999999998E-4</v>
      </c>
      <c r="FS3" s="17">
        <v>1.3706748999999999E-4</v>
      </c>
      <c r="FT3" s="17">
        <v>1.9981468999999999E-4</v>
      </c>
      <c r="FU3" s="17">
        <v>2.8619068000000002E-4</v>
      </c>
      <c r="FV3" s="17">
        <v>2.4225336E-4</v>
      </c>
      <c r="FW3" s="17">
        <v>3.8533920000000002E-4</v>
      </c>
      <c r="FX3" s="17">
        <v>2.8018626000000002E-4</v>
      </c>
      <c r="FY3" s="17">
        <v>2.9720141000000002E-4</v>
      </c>
      <c r="FZ3" s="17">
        <v>1.8107556000000001E-4</v>
      </c>
      <c r="GA3" s="17">
        <v>9.5302924000000004E-6</v>
      </c>
      <c r="GB3" s="17">
        <v>1.9060585000000001E-5</v>
      </c>
      <c r="GC3" s="17">
        <v>5.8857870000000002E-5</v>
      </c>
    </row>
    <row r="4" spans="2:264" ht="0.95" customHeight="1" x14ac:dyDescent="0.25">
      <c r="B4" s="17">
        <v>2.2294468000000001E-4</v>
      </c>
      <c r="C4" s="17">
        <v>4.5210972999999997E-5</v>
      </c>
      <c r="D4" s="17">
        <v>0.24982125999999999</v>
      </c>
      <c r="E4" s="17">
        <v>2.9071587E-6</v>
      </c>
      <c r="F4" s="17">
        <v>6.9543890999999995E-7</v>
      </c>
      <c r="G4" s="17">
        <v>3.4240426000000003E-5</v>
      </c>
      <c r="H4" s="17">
        <v>2.7213996E-5</v>
      </c>
      <c r="I4" s="17">
        <v>2.4746385E-5</v>
      </c>
      <c r="J4" s="17">
        <v>0</v>
      </c>
      <c r="K4" s="17">
        <v>0</v>
      </c>
      <c r="L4" s="17">
        <v>1.6632844000000001E-5</v>
      </c>
      <c r="M4" s="17">
        <v>1.2871219999999999E-5</v>
      </c>
      <c r="N4" s="17">
        <v>4.5165874000000003E-5</v>
      </c>
      <c r="O4" s="17">
        <v>1.3424556E-4</v>
      </c>
      <c r="P4" s="17">
        <v>1.3424556E-4</v>
      </c>
      <c r="Q4" s="17">
        <v>2.7495192999999998E-6</v>
      </c>
      <c r="R4" s="17">
        <v>2.4294294999999998E-5</v>
      </c>
      <c r="S4" s="17">
        <v>9.0041245999999994E-5</v>
      </c>
      <c r="T4" s="17">
        <v>8.0671204999999995E-5</v>
      </c>
      <c r="U4" s="17">
        <v>4.5165874000000003E-5</v>
      </c>
      <c r="V4" s="17">
        <v>7.5072757E-5</v>
      </c>
      <c r="W4" s="17">
        <v>4.420431E-5</v>
      </c>
      <c r="X4" s="17">
        <v>1.0124330999999999E-3</v>
      </c>
      <c r="Y4" s="17">
        <v>9.6156392000000002E-7</v>
      </c>
      <c r="Z4" s="17">
        <v>4.7768632999999999E-5</v>
      </c>
      <c r="AA4" s="17">
        <v>8.8447233999999995E-6</v>
      </c>
      <c r="AB4" s="17">
        <v>3.7562638999999998E-5</v>
      </c>
      <c r="AC4" s="17">
        <v>7.1969188000000001E-6</v>
      </c>
      <c r="AD4" s="17">
        <v>1.3096185000000001E-5</v>
      </c>
      <c r="AE4" s="17">
        <v>0</v>
      </c>
      <c r="AF4" s="17">
        <v>1.9712626999999999E-5</v>
      </c>
      <c r="AG4" s="17">
        <v>3.2740349999999999E-5</v>
      </c>
      <c r="AH4" s="17">
        <v>3.5808042000000002E-5</v>
      </c>
      <c r="AI4" s="17">
        <v>9.2653045999999998E-6</v>
      </c>
      <c r="AJ4" s="17">
        <v>3.8699692000000003E-5</v>
      </c>
      <c r="AK4" s="17">
        <v>2.9324505000000001E-5</v>
      </c>
      <c r="AL4" s="17">
        <v>5.4018431999999997E-6</v>
      </c>
      <c r="AM4" s="17">
        <v>1.3053003999999999E-4</v>
      </c>
      <c r="AN4" s="17">
        <v>5.5046180999999998E-6</v>
      </c>
      <c r="AO4" s="17">
        <v>1.0514298E-5</v>
      </c>
      <c r="AP4" s="17">
        <v>2.1415938999999999E-5</v>
      </c>
      <c r="AQ4" s="17">
        <v>5.2069538000000002E-7</v>
      </c>
      <c r="AR4" s="17">
        <v>6.7432913999999996E-6</v>
      </c>
      <c r="AS4" s="17">
        <v>0</v>
      </c>
      <c r="AT4" s="17">
        <v>1.4754172E-5</v>
      </c>
      <c r="AU4" s="17">
        <v>6.7432913999999996E-6</v>
      </c>
      <c r="AV4" s="17">
        <v>2.5333244E-5</v>
      </c>
      <c r="AW4" s="17">
        <v>1.2247910000000001E-5</v>
      </c>
      <c r="AX4" s="17">
        <v>1.7096188000000001E-5</v>
      </c>
      <c r="AY4" s="17">
        <v>1.1009236E-5</v>
      </c>
      <c r="AZ4" s="17">
        <v>7.5180883000000001E-4</v>
      </c>
      <c r="BA4" s="17">
        <v>1.5275181E-5</v>
      </c>
      <c r="BB4" s="17">
        <v>5.3163866000000001E-5</v>
      </c>
      <c r="BC4" s="17">
        <v>9.7705628999999998E-6</v>
      </c>
      <c r="BD4" s="17">
        <v>5.5046180999999998E-6</v>
      </c>
      <c r="BE4" s="17">
        <v>2.9572921999999998E-66</v>
      </c>
      <c r="BF4" s="17">
        <v>7.0467466000000003E-6</v>
      </c>
      <c r="BG4" s="17">
        <v>5.4486766999999998E-5</v>
      </c>
      <c r="BH4" s="17">
        <v>6.0890914E-6</v>
      </c>
      <c r="BI4" s="17">
        <v>6.3379516999999998E-6</v>
      </c>
      <c r="BJ4" s="17">
        <v>2.4760957999999999E-6</v>
      </c>
      <c r="BK4" s="17">
        <v>1.0020675E-5</v>
      </c>
      <c r="BL4" s="17">
        <v>5.4348915000000003E-6</v>
      </c>
      <c r="BM4" s="17">
        <v>0</v>
      </c>
      <c r="BN4" s="17">
        <v>1.2705865000000001E-5</v>
      </c>
      <c r="BO4" s="17">
        <v>4.8166374000000002E-5</v>
      </c>
      <c r="BP4" s="17">
        <v>2.3968922E-5</v>
      </c>
      <c r="BQ4" s="17">
        <v>0</v>
      </c>
      <c r="BR4" s="17">
        <v>5.7180150000000003E-6</v>
      </c>
      <c r="BS4" s="17">
        <v>6.1814007000000002E-6</v>
      </c>
      <c r="BT4" s="17">
        <v>1.0921861E-5</v>
      </c>
      <c r="BU4" s="17">
        <v>0</v>
      </c>
      <c r="BV4" s="17">
        <v>7.0880735999999999E-6</v>
      </c>
      <c r="BW4" s="17">
        <v>9.6156384999999998E-7</v>
      </c>
      <c r="BX4" s="17">
        <v>2.0645317000000001E-6</v>
      </c>
      <c r="BY4" s="17">
        <v>6.3375677000000001E-5</v>
      </c>
      <c r="BZ4" s="17">
        <v>2.5732685000000001E-6</v>
      </c>
      <c r="CA4" s="17">
        <v>5.012604E-7</v>
      </c>
      <c r="CB4" s="17">
        <v>2.1306495E-5</v>
      </c>
      <c r="CC4" s="17">
        <v>2.7140324E-6</v>
      </c>
      <c r="CD4" s="17">
        <v>2.2713692000000001E-5</v>
      </c>
      <c r="CE4" s="17">
        <v>3.9170635000000003E-5</v>
      </c>
      <c r="CF4" s="17">
        <v>2.2376555000000001E-6</v>
      </c>
      <c r="CG4" s="17">
        <v>6.7078891999999997E-5</v>
      </c>
      <c r="CH4" s="17">
        <v>3.3268515000000003E-5</v>
      </c>
      <c r="CI4" s="17">
        <v>6.5934179999999995E-5</v>
      </c>
      <c r="CJ4" s="17">
        <v>8.6675169999999994E-6</v>
      </c>
      <c r="CK4" s="17">
        <v>4.3461066E-6</v>
      </c>
      <c r="CL4" s="17">
        <v>1.2386733E-6</v>
      </c>
      <c r="CM4" s="17">
        <v>5.7284785999999999E-5</v>
      </c>
      <c r="CN4" s="17">
        <v>2.809431E-6</v>
      </c>
      <c r="CO4" s="17">
        <v>5.1666912000000005E-4</v>
      </c>
      <c r="CP4" s="17">
        <v>1.1225307E-5</v>
      </c>
      <c r="CQ4" s="17">
        <v>1.9497679000000001E-5</v>
      </c>
      <c r="CR4" s="17">
        <v>2.2249575999999998E-6</v>
      </c>
      <c r="CS4" s="17">
        <v>6.1459435E-4</v>
      </c>
      <c r="CT4" s="17">
        <v>3.3045172E-6</v>
      </c>
      <c r="CU4" s="17">
        <v>3.8762926999999998E-6</v>
      </c>
      <c r="CV4" s="17">
        <v>6.2271227000000002E-5</v>
      </c>
      <c r="CW4" s="17">
        <v>2.3218454999999998E-6</v>
      </c>
      <c r="CX4" s="17">
        <v>2.6361492000000002E-4</v>
      </c>
      <c r="CY4" s="17">
        <v>1.75007E-6</v>
      </c>
      <c r="CZ4" s="17">
        <v>1.1782945E-6</v>
      </c>
      <c r="DA4" s="17">
        <v>1.9519703E-5</v>
      </c>
      <c r="DB4" s="17">
        <v>5.1540125E-5</v>
      </c>
      <c r="DC4" s="17">
        <v>1.7848135000000001E-6</v>
      </c>
      <c r="DD4" s="17">
        <v>1.7848135000000001E-6</v>
      </c>
      <c r="DE4" s="17">
        <v>3.7282328000000001E-7</v>
      </c>
      <c r="DF4" s="17">
        <v>2.0778871999999999E-5</v>
      </c>
      <c r="DG4" s="17">
        <v>6.2440472999999999E-5</v>
      </c>
      <c r="DH4" s="17">
        <v>1.2130380000000001E-6</v>
      </c>
      <c r="DI4" s="17">
        <v>2.9004022999999998E-5</v>
      </c>
      <c r="DJ4" s="17">
        <v>6.0651897999999996E-7</v>
      </c>
      <c r="DK4" s="17">
        <v>7.5607478000000005E-4</v>
      </c>
      <c r="DL4" s="17">
        <v>9.3484565999999996E-6</v>
      </c>
      <c r="DM4" s="17">
        <v>6.0651897999999996E-7</v>
      </c>
      <c r="DN4" s="17">
        <v>2.4047037E-5</v>
      </c>
      <c r="DO4" s="17">
        <v>6.7243666000000002E-5</v>
      </c>
      <c r="DP4" s="17">
        <v>3.6913543999999999E-5</v>
      </c>
      <c r="DQ4" s="17">
        <v>0</v>
      </c>
      <c r="DR4" s="17">
        <v>1.4098655E-5</v>
      </c>
      <c r="DS4" s="17">
        <v>0</v>
      </c>
      <c r="DT4" s="17">
        <v>6.2845389999999997E-6</v>
      </c>
      <c r="DU4" s="17">
        <v>3.8230681999999997E-6</v>
      </c>
      <c r="DV4" s="17">
        <v>1.7153264E-6</v>
      </c>
      <c r="DW4" s="17">
        <v>5.4093390999999996E-7</v>
      </c>
      <c r="DX4" s="17">
        <v>5.2641064000000001E-5</v>
      </c>
      <c r="DY4" s="17">
        <v>0</v>
      </c>
      <c r="DZ4" s="17">
        <v>1.1938519E-3</v>
      </c>
      <c r="EA4" s="17">
        <v>3.0535262000000002E-5</v>
      </c>
      <c r="EB4" s="17">
        <v>6.7106200999999996E-7</v>
      </c>
      <c r="EC4" s="17">
        <v>4.5395406000000002E-6</v>
      </c>
      <c r="ED4" s="17">
        <v>6.5772554999999998E-5</v>
      </c>
      <c r="EE4" s="17">
        <v>9.8102221999999997E-6</v>
      </c>
      <c r="EF4" s="17">
        <v>8.4266175999999994E-6</v>
      </c>
      <c r="EG4" s="17">
        <v>6.7541341999999998E-6</v>
      </c>
      <c r="EH4" s="17">
        <v>7.6697967E-5</v>
      </c>
      <c r="EI4" s="17">
        <v>2.1841167999999999E-5</v>
      </c>
      <c r="EJ4" s="17">
        <v>3.6915361000000002E-5</v>
      </c>
      <c r="EK4" s="17">
        <v>4.6143505000000003E-5</v>
      </c>
      <c r="EL4" s="17">
        <v>5.0490715000000002E-5</v>
      </c>
      <c r="EM4" s="17">
        <v>1.4674800000000001E-5</v>
      </c>
      <c r="EN4" s="17">
        <v>4.9098168999999999E-6</v>
      </c>
      <c r="EO4" s="17">
        <v>1.4507904E-5</v>
      </c>
      <c r="EP4" s="17">
        <v>1.1775867999999999E-5</v>
      </c>
      <c r="EQ4" s="17">
        <v>2.4621270000000002E-4</v>
      </c>
      <c r="ER4" s="17">
        <v>2.3384203E-5</v>
      </c>
      <c r="ES4" s="17">
        <v>1.819229E-6</v>
      </c>
      <c r="ET4" s="17">
        <v>1.4892328E-5</v>
      </c>
      <c r="EU4" s="17">
        <v>3.5363445999999997E-4</v>
      </c>
      <c r="EV4" s="17">
        <v>4.1131931000000003E-5</v>
      </c>
      <c r="EW4" s="17">
        <v>2.2102153000000001E-4</v>
      </c>
      <c r="EX4" s="17">
        <v>8.8408613999999997E-5</v>
      </c>
      <c r="EY4" s="17">
        <v>1.2597216000000001E-5</v>
      </c>
      <c r="EZ4" s="17">
        <v>4.4204306999999999E-5</v>
      </c>
      <c r="FA4" s="17">
        <v>4.1168153999999997E-5</v>
      </c>
      <c r="FB4" s="17">
        <v>8.6019189999999996E-66</v>
      </c>
      <c r="FC4" s="17">
        <v>4.1384182E-5</v>
      </c>
      <c r="FD4" s="17">
        <v>6.7106200999999996E-7</v>
      </c>
      <c r="FE4" s="17">
        <v>9.6156384999999998E-7</v>
      </c>
      <c r="FF4" s="17">
        <v>1.4145378000000001E-3</v>
      </c>
      <c r="FG4" s="17">
        <v>2.7140324E-6</v>
      </c>
      <c r="FH4" s="17">
        <v>4.3461066E-6</v>
      </c>
      <c r="FI4" s="17">
        <v>1.0119933E-5</v>
      </c>
      <c r="FJ4" s="17">
        <v>7.5861086E-6</v>
      </c>
      <c r="FK4" s="17">
        <v>1.1182682E-5</v>
      </c>
      <c r="FL4" s="17">
        <v>1.1592371E-5</v>
      </c>
      <c r="FM4" s="17">
        <v>1.2233752999999999E-5</v>
      </c>
      <c r="FN4" s="17">
        <v>2.2946954000000001E-6</v>
      </c>
      <c r="FO4" s="17">
        <v>6.1784516999999998E-5</v>
      </c>
      <c r="FP4" s="17">
        <v>1.2019917E-5</v>
      </c>
      <c r="FQ4" s="17">
        <v>1.0644073E-5</v>
      </c>
      <c r="FR4" s="17">
        <v>5.2167341000000003E-5</v>
      </c>
      <c r="FS4" s="17">
        <v>2.4698775999999999E-7</v>
      </c>
      <c r="FT4" s="17">
        <v>1.8977354999999999E-5</v>
      </c>
      <c r="FU4" s="17">
        <v>4.8019233E-5</v>
      </c>
      <c r="FV4" s="17">
        <v>4.469793E-5</v>
      </c>
      <c r="FW4" s="17">
        <v>6.6251315999999997E-5</v>
      </c>
      <c r="FX4" s="17">
        <v>5.7191326E-5</v>
      </c>
      <c r="FY4" s="17">
        <v>6.0179468000000001E-5</v>
      </c>
      <c r="FZ4" s="17">
        <v>8.3988183000000005E-4</v>
      </c>
      <c r="GA4" s="17">
        <v>4.4204306999999999E-5</v>
      </c>
      <c r="GB4" s="17">
        <v>8.8408613999999997E-5</v>
      </c>
      <c r="GC4" s="17">
        <v>1.4389297E-5</v>
      </c>
    </row>
    <row r="5" spans="2:264" ht="0.95" customHeight="1" x14ac:dyDescent="0.25">
      <c r="B5" s="17">
        <v>2.6420512000000001E-6</v>
      </c>
      <c r="C5" s="17">
        <v>2.1568353999999999E-6</v>
      </c>
      <c r="D5" s="17">
        <v>2.9071587E-6</v>
      </c>
      <c r="E5" s="17">
        <v>0.24983659999999999</v>
      </c>
      <c r="F5" s="17">
        <v>1.9884571999999999E-6</v>
      </c>
      <c r="G5" s="17">
        <v>2.9892793999999998E-4</v>
      </c>
      <c r="H5" s="17">
        <v>1.3945753E-4</v>
      </c>
      <c r="I5" s="17">
        <v>1.2136911E-4</v>
      </c>
      <c r="J5" s="17">
        <v>0</v>
      </c>
      <c r="K5" s="17">
        <v>0</v>
      </c>
      <c r="L5" s="17">
        <v>1.4720722000000001E-7</v>
      </c>
      <c r="M5" s="17">
        <v>1.789599E-4</v>
      </c>
      <c r="N5" s="17">
        <v>1.7186869000000001E-6</v>
      </c>
      <c r="O5" s="17">
        <v>3.4725692E-7</v>
      </c>
      <c r="P5" s="17">
        <v>3.4725692E-7</v>
      </c>
      <c r="Q5" s="17">
        <v>5.9897211000000003E-6</v>
      </c>
      <c r="R5" s="17">
        <v>1.0076347E-6</v>
      </c>
      <c r="S5" s="17">
        <v>8.2149419000000001E-8</v>
      </c>
      <c r="T5" s="17">
        <v>6.9857339000000004E-4</v>
      </c>
      <c r="U5" s="17">
        <v>1.7186869000000001E-6</v>
      </c>
      <c r="V5" s="17">
        <v>3.3162991E-6</v>
      </c>
      <c r="W5" s="17">
        <v>2.6510750000000001E-7</v>
      </c>
      <c r="X5" s="17">
        <v>6.5171660000000004E-6</v>
      </c>
      <c r="Y5" s="17">
        <v>1.9837944E-6</v>
      </c>
      <c r="Z5" s="17">
        <v>1.7073564999999999E-4</v>
      </c>
      <c r="AA5" s="17">
        <v>5.1506031000000003E-5</v>
      </c>
      <c r="AB5" s="17">
        <v>1.8876121000000001E-5</v>
      </c>
      <c r="AC5" s="17">
        <v>1.1094193E-5</v>
      </c>
      <c r="AD5" s="17">
        <v>5.3733566000000002E-6</v>
      </c>
      <c r="AE5" s="17">
        <v>0</v>
      </c>
      <c r="AF5" s="17">
        <v>5.5335824000000004E-6</v>
      </c>
      <c r="AG5" s="17">
        <v>1.9863151E-4</v>
      </c>
      <c r="AH5" s="17">
        <v>1.3358051999999999E-4</v>
      </c>
      <c r="AI5" s="17">
        <v>6.5396036000000004E-6</v>
      </c>
      <c r="AJ5" s="17">
        <v>2.6410485999999999E-6</v>
      </c>
      <c r="AK5" s="17">
        <v>1.8813616999999999E-4</v>
      </c>
      <c r="AL5" s="17">
        <v>6.7905279000000004E-5</v>
      </c>
      <c r="AM5" s="17">
        <v>8.7723209999999998E-6</v>
      </c>
      <c r="AN5" s="17">
        <v>2.9061560999999998E-6</v>
      </c>
      <c r="AO5" s="17">
        <v>4.9911650999999998E-5</v>
      </c>
      <c r="AP5" s="17">
        <v>5.7536456E-5</v>
      </c>
      <c r="AQ5" s="17">
        <v>7.2780119999999995E-7</v>
      </c>
      <c r="AR5" s="17">
        <v>6.2320062000000003E-6</v>
      </c>
      <c r="AS5" s="17">
        <v>0</v>
      </c>
      <c r="AT5" s="17">
        <v>3.2060333999999999E-6</v>
      </c>
      <c r="AU5" s="17">
        <v>6.2320062000000003E-6</v>
      </c>
      <c r="AV5" s="17">
        <v>1.6591079E-4</v>
      </c>
      <c r="AW5" s="17">
        <v>9.1381623999999992E-6</v>
      </c>
      <c r="AX5" s="17">
        <v>2.2579911E-7</v>
      </c>
      <c r="AY5" s="17">
        <v>5.8123121999999996E-6</v>
      </c>
      <c r="AZ5" s="17">
        <v>4.2923108999999997E-6</v>
      </c>
      <c r="BA5" s="17">
        <v>5.3926181999999998E-6</v>
      </c>
      <c r="BB5" s="17">
        <v>1.0952562E-4</v>
      </c>
      <c r="BC5" s="17">
        <v>2.4864621E-6</v>
      </c>
      <c r="BD5" s="17">
        <v>2.9061560999999998E-6</v>
      </c>
      <c r="BE5" s="17">
        <v>2.3661823000000001E-66</v>
      </c>
      <c r="BF5" s="17">
        <v>1.3455425E-5</v>
      </c>
      <c r="BG5" s="17">
        <v>1.3707423E-4</v>
      </c>
      <c r="BH5" s="17">
        <v>7.5672825E-6</v>
      </c>
      <c r="BI5" s="17">
        <v>1.2442925000000001E-5</v>
      </c>
      <c r="BJ5" s="17">
        <v>1.1046388E-5</v>
      </c>
      <c r="BK5" s="17">
        <v>1.9561463000000001E-5</v>
      </c>
      <c r="BL5" s="17">
        <v>8.9025587999999997E-6</v>
      </c>
      <c r="BM5" s="17">
        <v>0</v>
      </c>
      <c r="BN5" s="17">
        <v>1.1187860000000001E-5</v>
      </c>
      <c r="BO5" s="17">
        <v>2.909624E-5</v>
      </c>
      <c r="BP5" s="17">
        <v>3.2929731999999998E-5</v>
      </c>
      <c r="BQ5" s="17">
        <v>0</v>
      </c>
      <c r="BR5" s="17">
        <v>1.5548004000000001E-6</v>
      </c>
      <c r="BS5" s="17">
        <v>3.4184233E-6</v>
      </c>
      <c r="BT5" s="17">
        <v>6.7252658000000003E-6</v>
      </c>
      <c r="BU5" s="17">
        <v>0</v>
      </c>
      <c r="BV5" s="17">
        <v>8.3115239000000007E-6</v>
      </c>
      <c r="BW5" s="17">
        <v>1.9837942000000001E-6</v>
      </c>
      <c r="BX5" s="17">
        <v>1.5188071E-5</v>
      </c>
      <c r="BY5" s="17">
        <v>1.3556859999999999E-4</v>
      </c>
      <c r="BZ5" s="17">
        <v>3.8555752999999997E-6</v>
      </c>
      <c r="CA5" s="17">
        <v>1.4010731999999999E-4</v>
      </c>
      <c r="CB5" s="17">
        <v>1.4736290000000001E-4</v>
      </c>
      <c r="CC5" s="17">
        <v>1.9814929000000001E-6</v>
      </c>
      <c r="CD5" s="17">
        <v>1.5450691E-5</v>
      </c>
      <c r="CE5" s="17">
        <v>1.6585402999999999E-4</v>
      </c>
      <c r="CF5" s="17">
        <v>4.0700915000000003E-6</v>
      </c>
      <c r="CG5" s="17">
        <v>2.6286849000000002E-6</v>
      </c>
      <c r="CH5" s="17">
        <v>5.4680533000000003E-5</v>
      </c>
      <c r="CI5" s="17">
        <v>2.9945542000000001E-4</v>
      </c>
      <c r="CJ5" s="17">
        <v>5.3764247000000001E-6</v>
      </c>
      <c r="CK5" s="17">
        <v>6.6077506E-6</v>
      </c>
      <c r="CL5" s="17">
        <v>3.3258499000000002E-6</v>
      </c>
      <c r="CM5" s="17">
        <v>3.0562131999999997E-4</v>
      </c>
      <c r="CN5" s="17">
        <v>5.0124841000000002E-6</v>
      </c>
      <c r="CO5" s="17">
        <v>7.2172206000000003E-5</v>
      </c>
      <c r="CP5" s="17">
        <v>2.4328937000000001E-6</v>
      </c>
      <c r="CQ5" s="17">
        <v>1.0672670000000001E-6</v>
      </c>
      <c r="CR5" s="17">
        <v>3.5135763000000002E-7</v>
      </c>
      <c r="CS5" s="17">
        <v>4.1311987000000003E-6</v>
      </c>
      <c r="CT5" s="17">
        <v>1.2910566999999999E-5</v>
      </c>
      <c r="CU5" s="17">
        <v>1.1968174000000001E-5</v>
      </c>
      <c r="CV5" s="17">
        <v>3.2806258999999998E-4</v>
      </c>
      <c r="CW5" s="17">
        <v>1.7464936E-6</v>
      </c>
      <c r="CX5" s="17">
        <v>3.0912108E-5</v>
      </c>
      <c r="CY5" s="17">
        <v>2.6888862000000001E-6</v>
      </c>
      <c r="CZ5" s="17">
        <v>3.6312787000000001E-6</v>
      </c>
      <c r="DA5" s="17">
        <v>1.5545911000000001E-4</v>
      </c>
      <c r="DB5" s="17">
        <v>3.7221414999999999E-4</v>
      </c>
      <c r="DC5" s="17">
        <v>8.2049500000000001E-6</v>
      </c>
      <c r="DD5" s="17">
        <v>8.2049500000000001E-6</v>
      </c>
      <c r="DE5" s="17">
        <v>3.0369825999999999E-6</v>
      </c>
      <c r="DF5" s="17">
        <v>3.3137467999999998E-5</v>
      </c>
      <c r="DG5" s="17">
        <v>8.4155165999999997E-5</v>
      </c>
      <c r="DH5" s="17">
        <v>9.1473424999999992E-6</v>
      </c>
      <c r="DI5" s="17">
        <v>2.1387465999999998E-5</v>
      </c>
      <c r="DJ5" s="17">
        <v>4.5736711999999996E-6</v>
      </c>
      <c r="DK5" s="17">
        <v>3.8726168999999999E-6</v>
      </c>
      <c r="DL5" s="17">
        <v>5.4173211000000002E-5</v>
      </c>
      <c r="DM5" s="17">
        <v>4.5736711999999996E-6</v>
      </c>
      <c r="DN5" s="17">
        <v>1.9100243999999999E-6</v>
      </c>
      <c r="DO5" s="17">
        <v>1.9375107E-4</v>
      </c>
      <c r="DP5" s="17">
        <v>1.9692361E-4</v>
      </c>
      <c r="DQ5" s="17">
        <v>0</v>
      </c>
      <c r="DR5" s="17">
        <v>1.8924748000000001E-4</v>
      </c>
      <c r="DS5" s="17">
        <v>0</v>
      </c>
      <c r="DT5" s="17">
        <v>4.7377310000000002E-6</v>
      </c>
      <c r="DU5" s="17">
        <v>8.2348466E-5</v>
      </c>
      <c r="DV5" s="17">
        <v>2.8271774E-6</v>
      </c>
      <c r="DW5" s="17">
        <v>2.2904455999999999E-6</v>
      </c>
      <c r="DX5" s="17">
        <v>2.8999711E-4</v>
      </c>
      <c r="DY5" s="17">
        <v>0</v>
      </c>
      <c r="DZ5" s="17">
        <v>6.9433856999999997E-6</v>
      </c>
      <c r="EA5" s="17">
        <v>2.3692986999999999E-6</v>
      </c>
      <c r="EB5" s="17">
        <v>1.5357287000000001E-6</v>
      </c>
      <c r="EC5" s="17">
        <v>7.6591813999999999E-5</v>
      </c>
      <c r="ED5" s="17">
        <v>1.2076431000000001E-4</v>
      </c>
      <c r="EE5" s="17">
        <v>1.9573631E-5</v>
      </c>
      <c r="EF5" s="17">
        <v>1.1620342E-4</v>
      </c>
      <c r="EG5" s="17">
        <v>1.041702E-4</v>
      </c>
      <c r="EH5" s="17">
        <v>2.3225858000000001E-4</v>
      </c>
      <c r="EI5" s="17">
        <v>1.029394E-4</v>
      </c>
      <c r="EJ5" s="17">
        <v>1.0191674E-4</v>
      </c>
      <c r="EK5" s="17">
        <v>1.0639525E-4</v>
      </c>
      <c r="EL5" s="17">
        <v>1.1786212E-4</v>
      </c>
      <c r="EM5" s="17">
        <v>5.0745127000000002E-6</v>
      </c>
      <c r="EN5" s="17">
        <v>7.3246236000000002E-6</v>
      </c>
      <c r="EO5" s="17">
        <v>3.8586808999999999E-5</v>
      </c>
      <c r="EP5" s="17">
        <v>1.459005E-4</v>
      </c>
      <c r="EQ5" s="17">
        <v>5.1466657000000002E-5</v>
      </c>
      <c r="ER5" s="17">
        <v>4.8776532000000004E-6</v>
      </c>
      <c r="ES5" s="17">
        <v>1.2927866000000001E-5</v>
      </c>
      <c r="ET5" s="17">
        <v>4.0344201000000002E-5</v>
      </c>
      <c r="EU5" s="17">
        <v>2.1208598000000002E-6</v>
      </c>
      <c r="EV5" s="17">
        <v>3.1291844000000001E-4</v>
      </c>
      <c r="EW5" s="17">
        <v>1.3255374E-6</v>
      </c>
      <c r="EX5" s="17">
        <v>5.3021495999999997E-7</v>
      </c>
      <c r="EY5" s="17">
        <v>7.4858439E-6</v>
      </c>
      <c r="EZ5" s="17">
        <v>2.6510747999999999E-7</v>
      </c>
      <c r="FA5" s="17">
        <v>1.0855167E-5</v>
      </c>
      <c r="FB5" s="17">
        <v>2.3460825000000001E-67</v>
      </c>
      <c r="FC5" s="17">
        <v>4.4862949999999997E-5</v>
      </c>
      <c r="FD5" s="17">
        <v>1.5357287000000001E-6</v>
      </c>
      <c r="FE5" s="17">
        <v>1.9837942000000001E-6</v>
      </c>
      <c r="FF5" s="17">
        <v>8.4834393000000006E-6</v>
      </c>
      <c r="FG5" s="17">
        <v>1.9814929000000001E-6</v>
      </c>
      <c r="FH5" s="17">
        <v>6.6077506E-6</v>
      </c>
      <c r="FI5" s="17">
        <v>1.6812802E-4</v>
      </c>
      <c r="FJ5" s="17">
        <v>1.4811544000000001E-5</v>
      </c>
      <c r="FK5" s="17">
        <v>5.4833718000000001E-6</v>
      </c>
      <c r="FL5" s="17">
        <v>3.8477719E-6</v>
      </c>
      <c r="FM5" s="17">
        <v>2.1111661E-5</v>
      </c>
      <c r="FN5" s="17">
        <v>2.4621252999999999E-4</v>
      </c>
      <c r="FO5" s="17">
        <v>3.2273582999999998E-4</v>
      </c>
      <c r="FP5" s="17">
        <v>4.2035125000000002E-5</v>
      </c>
      <c r="FQ5" s="17">
        <v>7.7036681000000002E-5</v>
      </c>
      <c r="FR5" s="17">
        <v>1.6844549E-3</v>
      </c>
      <c r="FS5" s="17">
        <v>1.1600797E-4</v>
      </c>
      <c r="FT5" s="17">
        <v>1.3526917000000001E-4</v>
      </c>
      <c r="FU5" s="17">
        <v>6.7087859E-5</v>
      </c>
      <c r="FV5" s="17">
        <v>1.0921232000000001E-4</v>
      </c>
      <c r="FW5" s="17">
        <v>3.1093624000000001E-4</v>
      </c>
      <c r="FX5" s="17">
        <v>1.1458696E-4</v>
      </c>
      <c r="FY5" s="17">
        <v>1.2079274E-4</v>
      </c>
      <c r="FZ5" s="17">
        <v>5.0370421000000001E-6</v>
      </c>
      <c r="GA5" s="17">
        <v>2.6510747999999999E-7</v>
      </c>
      <c r="GB5" s="17">
        <v>5.3021495999999997E-7</v>
      </c>
      <c r="GC5" s="17">
        <v>1.9251957999999998E-6</v>
      </c>
    </row>
    <row r="6" spans="2:264" ht="0.95" customHeight="1" x14ac:dyDescent="0.25">
      <c r="B6" s="17">
        <v>8.3989674000000003E-7</v>
      </c>
      <c r="C6" s="17">
        <v>4.0558321000000002E-6</v>
      </c>
      <c r="D6" s="17">
        <v>6.9543890999999995E-7</v>
      </c>
      <c r="E6" s="17">
        <v>1.9884571999999999E-6</v>
      </c>
      <c r="F6" s="17">
        <v>4.7445777999999999E-4</v>
      </c>
      <c r="G6" s="17">
        <v>4.8686510999999997E-6</v>
      </c>
      <c r="H6" s="17">
        <v>2.4473395999999999E-6</v>
      </c>
      <c r="I6" s="17">
        <v>1.2896804999999999E-6</v>
      </c>
      <c r="J6" s="17">
        <v>0</v>
      </c>
      <c r="K6" s="17">
        <v>0</v>
      </c>
      <c r="L6" s="17">
        <v>8.2727386999999998E-8</v>
      </c>
      <c r="M6" s="17">
        <v>6.8969822999999999E-6</v>
      </c>
      <c r="N6" s="17">
        <v>2.0326162000000001E-7</v>
      </c>
      <c r="O6" s="17">
        <v>5.0303425999999997E-7</v>
      </c>
      <c r="P6" s="17">
        <v>5.0303425999999997E-7</v>
      </c>
      <c r="Q6" s="17">
        <v>9.2821397999999996E-8</v>
      </c>
      <c r="R6" s="17">
        <v>7.9004880000000005E-6</v>
      </c>
      <c r="S6" s="17">
        <v>3.5857642999999999E-7</v>
      </c>
      <c r="T6" s="17">
        <v>4.0202501000000003E-5</v>
      </c>
      <c r="U6" s="17">
        <v>2.0326162000000001E-7</v>
      </c>
      <c r="V6" s="17">
        <v>8.3496012000000002E-7</v>
      </c>
      <c r="W6" s="17">
        <v>1.4445783E-7</v>
      </c>
      <c r="X6" s="17">
        <v>3.4224557000000001E-6</v>
      </c>
      <c r="Y6" s="17">
        <v>5.8803790999999998E-8</v>
      </c>
      <c r="Z6" s="17">
        <v>3.1124203E-6</v>
      </c>
      <c r="AA6" s="17">
        <v>1.2800680999999999E-6</v>
      </c>
      <c r="AB6" s="17">
        <v>5.1992517999999996E-7</v>
      </c>
      <c r="AC6" s="17">
        <v>1.4517046999999999E-6</v>
      </c>
      <c r="AD6" s="17">
        <v>5.2005375000000005E-7</v>
      </c>
      <c r="AE6" s="17">
        <v>0</v>
      </c>
      <c r="AF6" s="17">
        <v>4.6902553999999998E-7</v>
      </c>
      <c r="AG6" s="17">
        <v>8.0106254000000007E-6</v>
      </c>
      <c r="AH6" s="17">
        <v>1.9937843000000001E-6</v>
      </c>
      <c r="AI6" s="17">
        <v>5.8686575E-7</v>
      </c>
      <c r="AJ6" s="17">
        <v>3.5194074999999998E-7</v>
      </c>
      <c r="AK6" s="17">
        <v>6.8280630000000004E-6</v>
      </c>
      <c r="AL6" s="17">
        <v>1.3015498999999999E-6</v>
      </c>
      <c r="AM6" s="17">
        <v>2.1339957999999998E-6</v>
      </c>
      <c r="AN6" s="17">
        <v>2.0748292000000001E-7</v>
      </c>
      <c r="AO6" s="17">
        <v>3.4988456000000001E-6</v>
      </c>
      <c r="AP6" s="17">
        <v>3.9891101000000003E-6</v>
      </c>
      <c r="AQ6" s="17">
        <v>1.6130590999999999E-7</v>
      </c>
      <c r="AR6" s="17">
        <v>3.1504000999999998E-7</v>
      </c>
      <c r="AS6" s="17">
        <v>0</v>
      </c>
      <c r="AT6" s="17">
        <v>3.3046727E-6</v>
      </c>
      <c r="AU6" s="17">
        <v>3.1504000999999998E-7</v>
      </c>
      <c r="AV6" s="17">
        <v>5.7347867000000002E-6</v>
      </c>
      <c r="AW6" s="17">
        <v>5.2252293000000004E-7</v>
      </c>
      <c r="AX6" s="17">
        <v>2.3521591E-6</v>
      </c>
      <c r="AY6" s="17">
        <v>4.1496584000000001E-7</v>
      </c>
      <c r="AZ6" s="17">
        <v>2.3624705999999999E-6</v>
      </c>
      <c r="BA6" s="17">
        <v>5.1489167E-7</v>
      </c>
      <c r="BB6" s="17">
        <v>8.3655526E-6</v>
      </c>
      <c r="BC6" s="17">
        <v>3.0740874999999999E-7</v>
      </c>
      <c r="BD6" s="17">
        <v>2.0748292000000001E-7</v>
      </c>
      <c r="BE6" s="17">
        <v>3.3831314E-68</v>
      </c>
      <c r="BF6" s="17">
        <v>1.0868426000000001E-6</v>
      </c>
      <c r="BG6" s="17">
        <v>4.4019185999999999E-6</v>
      </c>
      <c r="BH6" s="17">
        <v>3.5087086000000001E-7</v>
      </c>
      <c r="BI6" s="17">
        <v>4.0094638999999998E-7</v>
      </c>
      <c r="BJ6" s="17">
        <v>1.4255526E-8</v>
      </c>
      <c r="BK6" s="17">
        <v>1.5708805000000001E-6</v>
      </c>
      <c r="BL6" s="17">
        <v>3.8670170000000001E-7</v>
      </c>
      <c r="BM6" s="17">
        <v>0</v>
      </c>
      <c r="BN6" s="17">
        <v>1.8514547E-6</v>
      </c>
      <c r="BO6" s="17">
        <v>4.3079958000000001E-6</v>
      </c>
      <c r="BP6" s="17">
        <v>1.2234436999999999E-6</v>
      </c>
      <c r="BQ6" s="17">
        <v>0</v>
      </c>
      <c r="BR6" s="17">
        <v>1.2794362999999999E-6</v>
      </c>
      <c r="BS6" s="17">
        <v>1.1771085E-7</v>
      </c>
      <c r="BT6" s="17">
        <v>3.1684827000000002E-6</v>
      </c>
      <c r="BU6" s="17">
        <v>0</v>
      </c>
      <c r="BV6" s="17">
        <v>1.1458301999999999E-8</v>
      </c>
      <c r="BW6" s="17">
        <v>5.8803787000000003E-8</v>
      </c>
      <c r="BX6" s="17">
        <v>4.4836062E-7</v>
      </c>
      <c r="BY6" s="17">
        <v>1.2922336E-6</v>
      </c>
      <c r="BZ6" s="17">
        <v>1.3854306999999999E-7</v>
      </c>
      <c r="CA6" s="17">
        <v>2.3494791000000001E-6</v>
      </c>
      <c r="CB6" s="17">
        <v>9.4424045000000002E-6</v>
      </c>
      <c r="CC6" s="17">
        <v>5.5810348999999996E-7</v>
      </c>
      <c r="CD6" s="17">
        <v>5.8498449000000001E-6</v>
      </c>
      <c r="CE6" s="17">
        <v>1.6644962999999999E-5</v>
      </c>
      <c r="CF6" s="17">
        <v>2.3185546999999999E-7</v>
      </c>
      <c r="CG6" s="17">
        <v>7.8854474999999996E-7</v>
      </c>
      <c r="CH6" s="17">
        <v>2.7187967999999997E-7</v>
      </c>
      <c r="CI6" s="17">
        <v>2.1564484E-5</v>
      </c>
      <c r="CJ6" s="17">
        <v>7.704198E-7</v>
      </c>
      <c r="CK6" s="17">
        <v>7.4304679000000003E-7</v>
      </c>
      <c r="CL6" s="17">
        <v>1.0755708E-7</v>
      </c>
      <c r="CM6" s="17">
        <v>2.0742211999999999E-5</v>
      </c>
      <c r="CN6" s="17">
        <v>1.1865610000000001E-7</v>
      </c>
      <c r="CO6" s="17">
        <v>3.3157775000000002E-6</v>
      </c>
      <c r="CP6" s="17">
        <v>2.6069334999999999E-6</v>
      </c>
      <c r="CQ6" s="17">
        <v>5.1348011999999996E-6</v>
      </c>
      <c r="CR6" s="17">
        <v>2.6204404000000003E-7</v>
      </c>
      <c r="CS6" s="17">
        <v>2.1223353000000001E-6</v>
      </c>
      <c r="CT6" s="17">
        <v>2.8742960999999999E-9</v>
      </c>
      <c r="CU6" s="17">
        <v>1.1032507000000001E-7</v>
      </c>
      <c r="CV6" s="17">
        <v>8.2552358000000004E-6</v>
      </c>
      <c r="CW6" s="17">
        <v>2.4622959E-7</v>
      </c>
      <c r="CX6" s="17">
        <v>7.5257417999999998E-6</v>
      </c>
      <c r="CY6" s="17">
        <v>1.3303022E-7</v>
      </c>
      <c r="CZ6" s="17">
        <v>1.9830854E-8</v>
      </c>
      <c r="DA6" s="17">
        <v>2.9284498999999999E-6</v>
      </c>
      <c r="DB6" s="17">
        <v>1.5086617E-5</v>
      </c>
      <c r="DC6" s="17">
        <v>7.3537659E-8</v>
      </c>
      <c r="DD6" s="17">
        <v>7.3537659E-8</v>
      </c>
      <c r="DE6" s="17">
        <v>6.6281396999999994E-8</v>
      </c>
      <c r="DF6" s="17">
        <v>1.1172088E-6</v>
      </c>
      <c r="DG6" s="17">
        <v>1.8724697000000001E-6</v>
      </c>
      <c r="DH6" s="17">
        <v>1.8673702999999999E-7</v>
      </c>
      <c r="DI6" s="17">
        <v>4.6559202000000002E-6</v>
      </c>
      <c r="DJ6" s="17">
        <v>9.3368513000000001E-8</v>
      </c>
      <c r="DK6" s="17">
        <v>2.2625446999999999E-6</v>
      </c>
      <c r="DL6" s="17">
        <v>1.1190787E-6</v>
      </c>
      <c r="DM6" s="17">
        <v>9.3368513000000001E-8</v>
      </c>
      <c r="DN6" s="17">
        <v>3.1985841000000001E-6</v>
      </c>
      <c r="DO6" s="17">
        <v>5.6428267000000003E-6</v>
      </c>
      <c r="DP6" s="17">
        <v>4.3714745999999998E-6</v>
      </c>
      <c r="DQ6" s="17">
        <v>0</v>
      </c>
      <c r="DR6" s="17">
        <v>5.2804078999999997E-6</v>
      </c>
      <c r="DS6" s="17">
        <v>0</v>
      </c>
      <c r="DT6" s="17">
        <v>1.353865E-6</v>
      </c>
      <c r="DU6" s="17">
        <v>6.3875797999999996E-7</v>
      </c>
      <c r="DV6" s="17">
        <v>3.3959808000000002E-7</v>
      </c>
      <c r="DW6" s="17">
        <v>1.4121715000000001E-8</v>
      </c>
      <c r="DX6" s="17">
        <v>1.8614548000000001E-5</v>
      </c>
      <c r="DY6" s="17">
        <v>0</v>
      </c>
      <c r="DZ6" s="17">
        <v>3.8070488000000001E-6</v>
      </c>
      <c r="EA6" s="17">
        <v>1.5360432E-7</v>
      </c>
      <c r="EB6" s="17">
        <v>1.0856973000000001E-8</v>
      </c>
      <c r="EC6" s="17">
        <v>1.7292957999999999E-6</v>
      </c>
      <c r="ED6" s="17">
        <v>1.9639711000000001E-5</v>
      </c>
      <c r="EE6" s="17">
        <v>1.3415606999999999E-6</v>
      </c>
      <c r="EF6" s="17">
        <v>3.2869722999999999E-6</v>
      </c>
      <c r="EG6" s="17">
        <v>8.0836752000000005E-9</v>
      </c>
      <c r="EH6" s="17">
        <v>5.4885549999999997E-6</v>
      </c>
      <c r="EI6" s="17">
        <v>9.2753089000000005E-7</v>
      </c>
      <c r="EJ6" s="17">
        <v>1.5173879E-6</v>
      </c>
      <c r="EK6" s="17">
        <v>2.0537665000000002E-6</v>
      </c>
      <c r="EL6" s="17">
        <v>2.5662482E-6</v>
      </c>
      <c r="EM6" s="17">
        <v>9.1319029000000003E-7</v>
      </c>
      <c r="EN6" s="17">
        <v>9.9890725999999995E-7</v>
      </c>
      <c r="EO6" s="17">
        <v>1.9670769999999999E-7</v>
      </c>
      <c r="EP6" s="17">
        <v>5.4777385000000004E-6</v>
      </c>
      <c r="EQ6" s="17">
        <v>2.2093617E-6</v>
      </c>
      <c r="ER6" s="17">
        <v>5.9759844000000002E-6</v>
      </c>
      <c r="ES6" s="17">
        <v>8.3546709999999997E-7</v>
      </c>
      <c r="ET6" s="17">
        <v>1.4069703000000001E-6</v>
      </c>
      <c r="EU6" s="17">
        <v>1.1556626000000001E-6</v>
      </c>
      <c r="EV6" s="17">
        <v>2.7378151999999999E-6</v>
      </c>
      <c r="EW6" s="17">
        <v>7.2228910000000001E-7</v>
      </c>
      <c r="EX6" s="17">
        <v>2.8891563999999998E-7</v>
      </c>
      <c r="EY6" s="17">
        <v>3.1433231E-6</v>
      </c>
      <c r="EZ6" s="17">
        <v>1.4445781999999999E-7</v>
      </c>
      <c r="FA6" s="17">
        <v>5.8780964000000002E-6</v>
      </c>
      <c r="FB6" s="17">
        <v>1.068949E-67</v>
      </c>
      <c r="FC6" s="17">
        <v>6.9994552999999997E-6</v>
      </c>
      <c r="FD6" s="17">
        <v>1.0856973000000001E-8</v>
      </c>
      <c r="FE6" s="17">
        <v>5.8803787000000003E-8</v>
      </c>
      <c r="FF6" s="17">
        <v>4.6226503000000004E-6</v>
      </c>
      <c r="FG6" s="17">
        <v>5.5810348999999996E-7</v>
      </c>
      <c r="FH6" s="17">
        <v>7.4304679000000003E-7</v>
      </c>
      <c r="FI6" s="17">
        <v>3.6561691999999999E-6</v>
      </c>
      <c r="FJ6" s="17">
        <v>1.0847139E-6</v>
      </c>
      <c r="FK6" s="17">
        <v>1.7626677E-6</v>
      </c>
      <c r="FL6" s="17">
        <v>3.2946221999999998E-6</v>
      </c>
      <c r="FM6" s="17">
        <v>1.8517174E-6</v>
      </c>
      <c r="FN6" s="17">
        <v>5.6362266000000003E-6</v>
      </c>
      <c r="FO6" s="17">
        <v>2.0286936999999998E-5</v>
      </c>
      <c r="FP6" s="17">
        <v>1.5044261999999999E-6</v>
      </c>
      <c r="FQ6" s="17">
        <v>9.6534782999999996E-7</v>
      </c>
      <c r="FR6" s="17">
        <v>4.3902377999999998E-6</v>
      </c>
      <c r="FS6" s="17">
        <v>1.4843286000000001E-7</v>
      </c>
      <c r="FT6" s="17">
        <v>9.3889376999999998E-7</v>
      </c>
      <c r="FU6" s="17">
        <v>8.9233533999999995E-6</v>
      </c>
      <c r="FV6" s="17">
        <v>1.9027815E-6</v>
      </c>
      <c r="FW6" s="17">
        <v>8.8898556999999992E-6</v>
      </c>
      <c r="FX6" s="17">
        <v>2.5784816000000001E-6</v>
      </c>
      <c r="FY6" s="17">
        <v>2.8841640000000001E-6</v>
      </c>
      <c r="FZ6" s="17">
        <v>2.7446986000000002E-6</v>
      </c>
      <c r="GA6" s="17">
        <v>1.4445781999999999E-7</v>
      </c>
      <c r="GB6" s="17">
        <v>2.8891563999999998E-7</v>
      </c>
      <c r="GC6" s="17">
        <v>5.3029595999999999E-6</v>
      </c>
    </row>
    <row r="7" spans="2:264" ht="0.95" customHeight="1" x14ac:dyDescent="0.25">
      <c r="B7" s="17">
        <v>3.4759170000000002E-5</v>
      </c>
      <c r="C7" s="17">
        <v>5.5616922E-5</v>
      </c>
      <c r="D7" s="17">
        <v>3.4240426000000003E-5</v>
      </c>
      <c r="E7" s="17">
        <v>2.9892793999999998E-4</v>
      </c>
      <c r="F7" s="17">
        <v>4.8686510999999997E-6</v>
      </c>
      <c r="G7" s="17">
        <v>0.24818802000000001</v>
      </c>
      <c r="H7" s="17">
        <v>7.0012394000000002E-4</v>
      </c>
      <c r="I7" s="17">
        <v>3.0059744999999999E-4</v>
      </c>
      <c r="J7" s="17">
        <v>0</v>
      </c>
      <c r="K7" s="17">
        <v>0</v>
      </c>
      <c r="L7" s="17">
        <v>1.1271369E-6</v>
      </c>
      <c r="M7" s="17">
        <v>9.2319232999999996E-4</v>
      </c>
      <c r="N7" s="17">
        <v>1.6601468999999999E-5</v>
      </c>
      <c r="O7" s="17">
        <v>1.6161088000000001E-5</v>
      </c>
      <c r="P7" s="17">
        <v>1.6161088000000001E-5</v>
      </c>
      <c r="Q7" s="17">
        <v>1.1203112000000001E-5</v>
      </c>
      <c r="R7" s="17">
        <v>5.7692188000000005E-4</v>
      </c>
      <c r="S7" s="17">
        <v>1.5642344000000001E-5</v>
      </c>
      <c r="T7" s="17">
        <v>4.8447440000000002E-5</v>
      </c>
      <c r="U7" s="17">
        <v>1.6601468999999999E-5</v>
      </c>
      <c r="V7" s="17">
        <v>1.8077762000000001E-5</v>
      </c>
      <c r="W7" s="17">
        <v>5.1874358000000001E-7</v>
      </c>
      <c r="X7" s="17">
        <v>1.5458363E-5</v>
      </c>
      <c r="Y7" s="17">
        <v>1.6082725999999999E-5</v>
      </c>
      <c r="Z7" s="17">
        <v>1.0442167E-3</v>
      </c>
      <c r="AA7" s="17">
        <v>5.0039245999999999E-5</v>
      </c>
      <c r="AB7" s="17">
        <v>1.61216E-6</v>
      </c>
      <c r="AC7" s="17">
        <v>1.3819624E-5</v>
      </c>
      <c r="AD7" s="17">
        <v>5.5696269999999997E-6</v>
      </c>
      <c r="AE7" s="17">
        <v>0</v>
      </c>
      <c r="AF7" s="17">
        <v>9.5758268E-5</v>
      </c>
      <c r="AG7" s="17">
        <v>3.5390397E-4</v>
      </c>
      <c r="AH7" s="17">
        <v>7.3310357000000003E-4</v>
      </c>
      <c r="AI7" s="17">
        <v>1.6512132000000002E-5</v>
      </c>
      <c r="AJ7" s="17">
        <v>1.0256462E-5</v>
      </c>
      <c r="AK7" s="17">
        <v>3.7476464999999998E-4</v>
      </c>
      <c r="AL7" s="17">
        <v>1.4978033E-4</v>
      </c>
      <c r="AM7" s="17">
        <v>6.3932155999999997E-5</v>
      </c>
      <c r="AN7" s="17">
        <v>9.7377187000000005E-6</v>
      </c>
      <c r="AO7" s="17">
        <v>4.0753376000000002E-4</v>
      </c>
      <c r="AP7" s="17">
        <v>5.2949892999999996E-4</v>
      </c>
      <c r="AQ7" s="17">
        <v>9.2295543999999994E-6</v>
      </c>
      <c r="AR7" s="17">
        <v>1.5948175999999999E-5</v>
      </c>
      <c r="AS7" s="17">
        <v>0</v>
      </c>
      <c r="AT7" s="17">
        <v>2.8265425E-4</v>
      </c>
      <c r="AU7" s="17">
        <v>1.5948175999999999E-5</v>
      </c>
      <c r="AV7" s="17">
        <v>3.4318567000000001E-4</v>
      </c>
      <c r="AW7" s="17">
        <v>2.5685895E-5</v>
      </c>
      <c r="AX7" s="17">
        <v>2.0875359000000001E-5</v>
      </c>
      <c r="AY7" s="17">
        <v>1.9475437000000001E-5</v>
      </c>
      <c r="AZ7" s="17">
        <v>1.0850080999999999E-5</v>
      </c>
      <c r="BA7" s="17">
        <v>2.3002699E-5</v>
      </c>
      <c r="BB7" s="17">
        <v>4.3748936000000002E-4</v>
      </c>
      <c r="BC7" s="17">
        <v>1.3264979999999999E-5</v>
      </c>
      <c r="BD7" s="17">
        <v>9.7377187000000005E-6</v>
      </c>
      <c r="BE7" s="17">
        <v>6.1155601999999995E-66</v>
      </c>
      <c r="BF7" s="17">
        <v>6.4565366000000004E-5</v>
      </c>
      <c r="BG7" s="17">
        <v>1.7200759000000001E-4</v>
      </c>
      <c r="BH7" s="17">
        <v>3.1399287E-5</v>
      </c>
      <c r="BI7" s="17">
        <v>7.0504851999999998E-5</v>
      </c>
      <c r="BJ7" s="17">
        <v>2.8675444E-5</v>
      </c>
      <c r="BK7" s="17">
        <v>3.0365705E-5</v>
      </c>
      <c r="BL7" s="17">
        <v>7.8746751000000002E-5</v>
      </c>
      <c r="BM7" s="17">
        <v>0</v>
      </c>
      <c r="BN7" s="17">
        <v>1.4604925999999999E-5</v>
      </c>
      <c r="BO7" s="17">
        <v>7.3316069999999998E-4</v>
      </c>
      <c r="BP7" s="17">
        <v>2.2377954999999998E-5</v>
      </c>
      <c r="BQ7" s="17">
        <v>0</v>
      </c>
      <c r="BR7" s="17">
        <v>1.0737488E-4</v>
      </c>
      <c r="BS7" s="17">
        <v>6.8021550999999999E-5</v>
      </c>
      <c r="BT7" s="17">
        <v>2.2848593E-4</v>
      </c>
      <c r="BU7" s="17">
        <v>0</v>
      </c>
      <c r="BV7" s="17">
        <v>9.2882518E-5</v>
      </c>
      <c r="BW7" s="17">
        <v>1.6082724999999999E-5</v>
      </c>
      <c r="BX7" s="17">
        <v>3.1665485999999999E-5</v>
      </c>
      <c r="BY7" s="17">
        <v>1.7046101000000001E-3</v>
      </c>
      <c r="BZ7" s="17">
        <v>5.7304213999999998E-5</v>
      </c>
      <c r="CA7" s="17">
        <v>3.8210742000000002E-4</v>
      </c>
      <c r="CB7" s="17">
        <v>8.9078751999999996E-4</v>
      </c>
      <c r="CC7" s="17">
        <v>3.0061544E-5</v>
      </c>
      <c r="CD7" s="17">
        <v>4.1228187000000001E-4</v>
      </c>
      <c r="CE7" s="17">
        <v>3.7974111E-4</v>
      </c>
      <c r="CF7" s="17">
        <v>5.5272773000000003E-5</v>
      </c>
      <c r="CG7" s="17">
        <v>1.8673791999999999E-5</v>
      </c>
      <c r="CH7" s="17">
        <v>4.1555587000000001E-4</v>
      </c>
      <c r="CI7" s="17">
        <v>4.1039210999999998E-4</v>
      </c>
      <c r="CJ7" s="17">
        <v>5.7240858999999997E-5</v>
      </c>
      <c r="CK7" s="17">
        <v>7.4357597000000006E-5</v>
      </c>
      <c r="CL7" s="17">
        <v>6.210457E-6</v>
      </c>
      <c r="CM7" s="17">
        <v>2.3693079000000001E-4</v>
      </c>
      <c r="CN7" s="17">
        <v>5.3951851E-5</v>
      </c>
      <c r="CO7" s="17">
        <v>4.4438620999999998E-4</v>
      </c>
      <c r="CP7" s="17">
        <v>2.0612606999999999E-4</v>
      </c>
      <c r="CQ7" s="17">
        <v>4.1386685E-4</v>
      </c>
      <c r="CR7" s="17">
        <v>1.2814844999999999E-5</v>
      </c>
      <c r="CS7" s="17">
        <v>1.0789671E-5</v>
      </c>
      <c r="CT7" s="17">
        <v>2.8834601999999999E-5</v>
      </c>
      <c r="CU7" s="17">
        <v>3.0155525000000001E-5</v>
      </c>
      <c r="CV7" s="17">
        <v>3.3878789999999999E-3</v>
      </c>
      <c r="CW7" s="17">
        <v>1.4757040000000001E-5</v>
      </c>
      <c r="CX7" s="17">
        <v>2.5041865999999999E-4</v>
      </c>
      <c r="CY7" s="17">
        <v>1.3436117E-5</v>
      </c>
      <c r="CZ7" s="17">
        <v>1.2115195E-5</v>
      </c>
      <c r="DA7" s="17">
        <v>6.5842734E-4</v>
      </c>
      <c r="DB7" s="17">
        <v>7.4077428999999996E-4</v>
      </c>
      <c r="DC7" s="17">
        <v>2.2909468000000001E-5</v>
      </c>
      <c r="DD7" s="17">
        <v>2.2909468000000001E-5</v>
      </c>
      <c r="DE7" s="17">
        <v>6.3448346999999999E-6</v>
      </c>
      <c r="DF7" s="17">
        <v>5.7821707000000002E-5</v>
      </c>
      <c r="DG7" s="17">
        <v>8.1607535999999995E-4</v>
      </c>
      <c r="DH7" s="17">
        <v>2.1588546000000001E-5</v>
      </c>
      <c r="DI7" s="17">
        <v>1.2247808E-5</v>
      </c>
      <c r="DJ7" s="17">
        <v>1.0794273E-5</v>
      </c>
      <c r="DK7" s="17">
        <v>7.3228198000000003E-6</v>
      </c>
      <c r="DL7" s="17">
        <v>1.4185063000000001E-4</v>
      </c>
      <c r="DM7" s="17">
        <v>1.0794273E-5</v>
      </c>
      <c r="DN7" s="17">
        <v>3.3599622999999999E-5</v>
      </c>
      <c r="DO7" s="17">
        <v>3.3673893000000002E-4</v>
      </c>
      <c r="DP7" s="17">
        <v>4.3789681999999999E-4</v>
      </c>
      <c r="DQ7" s="17">
        <v>0</v>
      </c>
      <c r="DR7" s="17">
        <v>7.7684398999999999E-4</v>
      </c>
      <c r="DS7" s="17">
        <v>0</v>
      </c>
      <c r="DT7" s="17">
        <v>8.5044755E-5</v>
      </c>
      <c r="DU7" s="17">
        <v>2.2446629E-4</v>
      </c>
      <c r="DV7" s="17">
        <v>3.9627661999999998E-6</v>
      </c>
      <c r="DW7" s="17">
        <v>1.4551805000000001E-5</v>
      </c>
      <c r="DX7" s="17">
        <v>1.1479118000000001E-4</v>
      </c>
      <c r="DY7" s="17">
        <v>0</v>
      </c>
      <c r="DZ7" s="17">
        <v>1.6037516000000001E-5</v>
      </c>
      <c r="EA7" s="17">
        <v>4.5180131999999999E-5</v>
      </c>
      <c r="EB7" s="17">
        <v>1.4778684E-6</v>
      </c>
      <c r="EC7" s="17">
        <v>3.0432691E-4</v>
      </c>
      <c r="ED7" s="17">
        <v>1.1998651000000001E-3</v>
      </c>
      <c r="EE7" s="17">
        <v>9.7281992999999995E-5</v>
      </c>
      <c r="EF7" s="17">
        <v>4.8748614000000001E-4</v>
      </c>
      <c r="EG7" s="17">
        <v>4.0137625999999999E-4</v>
      </c>
      <c r="EH7" s="17">
        <v>1.4065731000000001E-4</v>
      </c>
      <c r="EI7" s="17">
        <v>5.8332648000000004E-4</v>
      </c>
      <c r="EJ7" s="17">
        <v>6.9573172000000005E-4</v>
      </c>
      <c r="EK7" s="17">
        <v>7.8809344999999995E-4</v>
      </c>
      <c r="EL7" s="17">
        <v>8.0306864999999999E-4</v>
      </c>
      <c r="EM7" s="17">
        <v>1.0343027E-5</v>
      </c>
      <c r="EN7" s="17">
        <v>8.5359359999999992E-6</v>
      </c>
      <c r="EO7" s="17">
        <v>9.6462243999999996E-6</v>
      </c>
      <c r="EP7" s="17">
        <v>7.1135098000000001E-4</v>
      </c>
      <c r="EQ7" s="17">
        <v>4.3113476000000001E-4</v>
      </c>
      <c r="ER7" s="17">
        <v>4.4049520000000002E-4</v>
      </c>
      <c r="ES7" s="17">
        <v>5.0863499000000002E-5</v>
      </c>
      <c r="ET7" s="17">
        <v>1.3592423E-4</v>
      </c>
      <c r="EU7" s="17">
        <v>4.1499483000000002E-6</v>
      </c>
      <c r="EV7" s="17">
        <v>1.571406E-3</v>
      </c>
      <c r="EW7" s="17">
        <v>2.5937177000000001E-6</v>
      </c>
      <c r="EX7" s="17">
        <v>1.0374871E-6</v>
      </c>
      <c r="EY7" s="17">
        <v>2.3914334999999999E-4</v>
      </c>
      <c r="EZ7" s="17">
        <v>5.1874353999999998E-7</v>
      </c>
      <c r="FA7" s="17">
        <v>8.8098724000000003E-5</v>
      </c>
      <c r="FB7" s="17">
        <v>1.2455693000000001E-66</v>
      </c>
      <c r="FC7" s="17">
        <v>5.2075701000000003E-5</v>
      </c>
      <c r="FD7" s="17">
        <v>1.4778684E-6</v>
      </c>
      <c r="FE7" s="17">
        <v>1.6082724999999999E-5</v>
      </c>
      <c r="FF7" s="17">
        <v>1.6599793000000001E-5</v>
      </c>
      <c r="FG7" s="17">
        <v>3.0061544E-5</v>
      </c>
      <c r="FH7" s="17">
        <v>7.4357597000000006E-5</v>
      </c>
      <c r="FI7" s="17">
        <v>6.6325300000000004E-4</v>
      </c>
      <c r="FJ7" s="17">
        <v>1.2123152E-4</v>
      </c>
      <c r="FK7" s="17">
        <v>1.0060808E-4</v>
      </c>
      <c r="FL7" s="17">
        <v>2.5669925000000002E-4</v>
      </c>
      <c r="FM7" s="17">
        <v>1.0978294E-4</v>
      </c>
      <c r="FN7" s="17">
        <v>1.2733845E-3</v>
      </c>
      <c r="FO7" s="17">
        <v>1.7111238000000001E-4</v>
      </c>
      <c r="FP7" s="17">
        <v>1.5769520999999999E-5</v>
      </c>
      <c r="FQ7" s="17">
        <v>1.4848627000000001E-4</v>
      </c>
      <c r="FR7" s="17">
        <v>3.4314235E-3</v>
      </c>
      <c r="FS7" s="17">
        <v>3.9859435000000001E-4</v>
      </c>
      <c r="FT7" s="17">
        <v>6.3274486999999996E-4</v>
      </c>
      <c r="FU7" s="17">
        <v>8.7765928999999999E-5</v>
      </c>
      <c r="FV7" s="17">
        <v>7.8779447000000005E-4</v>
      </c>
      <c r="FW7" s="17">
        <v>3.4403476000000001E-3</v>
      </c>
      <c r="FX7" s="17">
        <v>9.0936591000000003E-4</v>
      </c>
      <c r="FY7" s="17">
        <v>9.6086879999999998E-4</v>
      </c>
      <c r="FZ7" s="17">
        <v>9.8561273000000007E-6</v>
      </c>
      <c r="GA7" s="17">
        <v>5.1874353999999998E-7</v>
      </c>
      <c r="GB7" s="17">
        <v>1.0374871E-6</v>
      </c>
      <c r="GC7" s="17">
        <v>3.5457623E-4</v>
      </c>
    </row>
    <row r="8" spans="2:264" ht="0.95" customHeight="1" x14ac:dyDescent="0.25">
      <c r="B8" s="17">
        <v>1.5048567999999999E-5</v>
      </c>
      <c r="C8" s="17">
        <v>2.2101179999999999E-4</v>
      </c>
      <c r="D8" s="17">
        <v>2.7213996E-5</v>
      </c>
      <c r="E8" s="17">
        <v>1.3945753E-4</v>
      </c>
      <c r="F8" s="17">
        <v>2.4473395999999999E-6</v>
      </c>
      <c r="G8" s="17">
        <v>7.0012394000000002E-4</v>
      </c>
      <c r="H8" s="17">
        <v>0.24816171000000001</v>
      </c>
      <c r="I8" s="17">
        <v>2.4079753999999999E-4</v>
      </c>
      <c r="J8" s="17">
        <v>0</v>
      </c>
      <c r="K8" s="17">
        <v>0</v>
      </c>
      <c r="L8" s="17">
        <v>5.8705141999999998E-6</v>
      </c>
      <c r="M8" s="17">
        <v>2.2995490999999999E-5</v>
      </c>
      <c r="N8" s="17">
        <v>2.5772425999999999E-5</v>
      </c>
      <c r="O8" s="17">
        <v>1.1893816999999999E-5</v>
      </c>
      <c r="P8" s="17">
        <v>1.1893816999999999E-5</v>
      </c>
      <c r="Q8" s="17">
        <v>1.0235509E-5</v>
      </c>
      <c r="R8" s="17">
        <v>4.6856357000000002E-4</v>
      </c>
      <c r="S8" s="17">
        <v>2.4059245000000001E-5</v>
      </c>
      <c r="T8" s="17">
        <v>2.6905184999999999E-4</v>
      </c>
      <c r="U8" s="17">
        <v>2.5772425999999999E-5</v>
      </c>
      <c r="V8" s="17">
        <v>5.0034158000000001E-5</v>
      </c>
      <c r="W8" s="17">
        <v>1.2165428E-5</v>
      </c>
      <c r="X8" s="17">
        <v>2.8688752999999999E-4</v>
      </c>
      <c r="Y8" s="17">
        <v>3.7937854000000002E-5</v>
      </c>
      <c r="Z8" s="17">
        <v>2.4826747000000001E-3</v>
      </c>
      <c r="AA8" s="17">
        <v>1.9056613999999999E-4</v>
      </c>
      <c r="AB8" s="17">
        <v>8.4766581000000004E-5</v>
      </c>
      <c r="AC8" s="17">
        <v>3.702628E-5</v>
      </c>
      <c r="AD8" s="17">
        <v>3.8284590000000002E-5</v>
      </c>
      <c r="AE8" s="17">
        <v>0</v>
      </c>
      <c r="AF8" s="17">
        <v>2.0089730999999999E-4</v>
      </c>
      <c r="AG8" s="17">
        <v>1.649922E-4</v>
      </c>
      <c r="AH8" s="17">
        <v>1.8196855000000001E-3</v>
      </c>
      <c r="AI8" s="17">
        <v>4.1087602999999998E-5</v>
      </c>
      <c r="AJ8" s="17">
        <v>2.1770149999999999E-6</v>
      </c>
      <c r="AK8" s="17">
        <v>1.4864709000000001E-4</v>
      </c>
      <c r="AL8" s="17">
        <v>5.8791368000000001E-4</v>
      </c>
      <c r="AM8" s="17">
        <v>1.4210929E-4</v>
      </c>
      <c r="AN8" s="17">
        <v>1.4342442999999999E-5</v>
      </c>
      <c r="AO8" s="17">
        <v>4.2021786E-4</v>
      </c>
      <c r="AP8" s="17">
        <v>7.4586018999999999E-4</v>
      </c>
      <c r="AQ8" s="17">
        <v>1.7804856999999999E-6</v>
      </c>
      <c r="AR8" s="17">
        <v>3.5767589000000003E-5</v>
      </c>
      <c r="AS8" s="17">
        <v>0</v>
      </c>
      <c r="AT8" s="17">
        <v>2.6696978000000001E-4</v>
      </c>
      <c r="AU8" s="17">
        <v>3.5767589000000003E-5</v>
      </c>
      <c r="AV8" s="17">
        <v>1.2371471000000001E-4</v>
      </c>
      <c r="AW8" s="17">
        <v>5.0110032000000001E-5</v>
      </c>
      <c r="AX8" s="17">
        <v>9.9357252E-5</v>
      </c>
      <c r="AY8" s="17">
        <v>2.8684885999999999E-5</v>
      </c>
      <c r="AZ8" s="17">
        <v>2.0260537E-4</v>
      </c>
      <c r="BA8" s="17">
        <v>2.1602183000000001E-5</v>
      </c>
      <c r="BB8" s="17">
        <v>2.5920476000000002E-4</v>
      </c>
      <c r="BC8" s="17">
        <v>7.2597395999999998E-6</v>
      </c>
      <c r="BD8" s="17">
        <v>1.4342442999999999E-5</v>
      </c>
      <c r="BE8" s="17">
        <v>1.0737305E-66</v>
      </c>
      <c r="BF8" s="17">
        <v>5.9488228000000001E-5</v>
      </c>
      <c r="BG8" s="17">
        <v>7.9257871000000004E-4</v>
      </c>
      <c r="BH8" s="17">
        <v>6.2194896999999998E-6</v>
      </c>
      <c r="BI8" s="17">
        <v>2.3034248999999999E-6</v>
      </c>
      <c r="BJ8" s="17">
        <v>2.4537042000000001E-5</v>
      </c>
      <c r="BK8" s="17">
        <v>1.3988864000000001E-5</v>
      </c>
      <c r="BL8" s="17">
        <v>2.332861E-5</v>
      </c>
      <c r="BM8" s="17">
        <v>0</v>
      </c>
      <c r="BN8" s="17">
        <v>5.5257708E-5</v>
      </c>
      <c r="BO8" s="17">
        <v>1.3891176E-3</v>
      </c>
      <c r="BP8" s="17">
        <v>7.6716708000000006E-5</v>
      </c>
      <c r="BQ8" s="17">
        <v>0</v>
      </c>
      <c r="BR8" s="17">
        <v>1.2543234E-4</v>
      </c>
      <c r="BS8" s="17">
        <v>2.9312502999999999E-5</v>
      </c>
      <c r="BT8" s="17">
        <v>2.0983096999999999E-4</v>
      </c>
      <c r="BU8" s="17">
        <v>0</v>
      </c>
      <c r="BV8" s="17">
        <v>3.0528821999999998E-5</v>
      </c>
      <c r="BW8" s="17">
        <v>3.7937851000000001E-5</v>
      </c>
      <c r="BX8" s="17">
        <v>1.1384847999999999E-5</v>
      </c>
      <c r="BY8" s="17">
        <v>3.3215689999999999E-4</v>
      </c>
      <c r="BZ8" s="17">
        <v>1.9530053999999999E-5</v>
      </c>
      <c r="CA8" s="17">
        <v>1.3189816999999999E-3</v>
      </c>
      <c r="CB8" s="17">
        <v>2.0825751999999998E-5</v>
      </c>
      <c r="CC8" s="17">
        <v>5.2855359999999999E-5</v>
      </c>
      <c r="CD8" s="17">
        <v>4.2779332000000001E-4</v>
      </c>
      <c r="CE8" s="17">
        <v>1.0727798E-4</v>
      </c>
      <c r="CF8" s="17">
        <v>1.5323166E-5</v>
      </c>
      <c r="CG8" s="17">
        <v>5.9744368000000003E-5</v>
      </c>
      <c r="CH8" s="17">
        <v>9.2435298000000002E-4</v>
      </c>
      <c r="CI8" s="17">
        <v>2.6265339999999998E-4</v>
      </c>
      <c r="CJ8" s="17">
        <v>7.6264285E-5</v>
      </c>
      <c r="CK8" s="17">
        <v>9.3481469000000005E-5</v>
      </c>
      <c r="CL8" s="17">
        <v>2.1425144999999999E-5</v>
      </c>
      <c r="CM8" s="17">
        <v>2.2677069999999999E-4</v>
      </c>
      <c r="CN8" s="17">
        <v>1.8058115E-5</v>
      </c>
      <c r="CO8" s="17">
        <v>1.2170153E-3</v>
      </c>
      <c r="CP8" s="17">
        <v>2.1406227E-4</v>
      </c>
      <c r="CQ8" s="17">
        <v>3.7771856999999998E-4</v>
      </c>
      <c r="CR8" s="17">
        <v>9.9351619000000005E-6</v>
      </c>
      <c r="CS8" s="17">
        <v>1.7739867999999999E-4</v>
      </c>
      <c r="CT8" s="17">
        <v>1.6488358000000001E-5</v>
      </c>
      <c r="CU8" s="17">
        <v>1.9223308000000001E-5</v>
      </c>
      <c r="CV8" s="17">
        <v>2.9474706000000002E-4</v>
      </c>
      <c r="CW8" s="17">
        <v>1.1976404E-5</v>
      </c>
      <c r="CX8" s="17">
        <v>5.3053381000000004E-4</v>
      </c>
      <c r="CY8" s="17">
        <v>9.2414548999999998E-6</v>
      </c>
      <c r="CZ8" s="17">
        <v>6.5065054000000004E-6</v>
      </c>
      <c r="DA8" s="17">
        <v>1.8760802000000001E-3</v>
      </c>
      <c r="DB8" s="17">
        <v>2.472943E-4</v>
      </c>
      <c r="DC8" s="17">
        <v>1.0278061000000001E-5</v>
      </c>
      <c r="DD8" s="17">
        <v>1.0278061000000001E-5</v>
      </c>
      <c r="DE8" s="17">
        <v>2.4688918999999999E-5</v>
      </c>
      <c r="DF8" s="17">
        <v>6.7888203999999996E-5</v>
      </c>
      <c r="DG8" s="17">
        <v>1.6595189000000001E-3</v>
      </c>
      <c r="DH8" s="17">
        <v>7.5431118000000003E-6</v>
      </c>
      <c r="DI8" s="17">
        <v>1.5111236000000001E-4</v>
      </c>
      <c r="DJ8" s="17">
        <v>3.7715559000000001E-6</v>
      </c>
      <c r="DK8" s="17">
        <v>1.9552267000000001E-4</v>
      </c>
      <c r="DL8" s="17">
        <v>5.4542783000000003E-5</v>
      </c>
      <c r="DM8" s="17">
        <v>3.7715559000000001E-6</v>
      </c>
      <c r="DN8" s="17">
        <v>1.4009506E-4</v>
      </c>
      <c r="DO8" s="17">
        <v>1.2733629E-3</v>
      </c>
      <c r="DP8" s="17">
        <v>2.1651886E-4</v>
      </c>
      <c r="DQ8" s="17">
        <v>0</v>
      </c>
      <c r="DR8" s="17">
        <v>9.3182730999999996E-6</v>
      </c>
      <c r="DS8" s="17">
        <v>0</v>
      </c>
      <c r="DT8" s="17">
        <v>1.2933241E-4</v>
      </c>
      <c r="DU8" s="17">
        <v>5.3910856999999995E-4</v>
      </c>
      <c r="DV8" s="17">
        <v>8.2048478999999995E-6</v>
      </c>
      <c r="DW8" s="17">
        <v>3.0314560000000002E-6</v>
      </c>
      <c r="DX8" s="17">
        <v>2.0224581999999999E-4</v>
      </c>
      <c r="DY8" s="17">
        <v>0</v>
      </c>
      <c r="DZ8" s="17">
        <v>3.2425964000000002E-4</v>
      </c>
      <c r="EA8" s="17">
        <v>1.6064679000000001E-5</v>
      </c>
      <c r="EB8" s="17">
        <v>1.0452246E-5</v>
      </c>
      <c r="EC8" s="17">
        <v>1.5281360999999999E-5</v>
      </c>
      <c r="ED8" s="17">
        <v>2.5816118000000001E-4</v>
      </c>
      <c r="EE8" s="17">
        <v>8.4216428000000006E-5</v>
      </c>
      <c r="EF8" s="17">
        <v>2.4635798E-5</v>
      </c>
      <c r="EG8" s="17">
        <v>9.5642492999999996E-4</v>
      </c>
      <c r="EH8" s="17">
        <v>1.3820995000000001E-3</v>
      </c>
      <c r="EI8" s="17">
        <v>1.4539870999999999E-3</v>
      </c>
      <c r="EJ8" s="17">
        <v>1.8724646000000001E-3</v>
      </c>
      <c r="EK8" s="17">
        <v>2.1946825000000001E-3</v>
      </c>
      <c r="EL8" s="17">
        <v>2.303692E-3</v>
      </c>
      <c r="EM8" s="17">
        <v>5.3640203999999999E-5</v>
      </c>
      <c r="EN8" s="17">
        <v>2.6086482999999999E-5</v>
      </c>
      <c r="EO8" s="17">
        <v>2.2889045999999999E-4</v>
      </c>
      <c r="EP8" s="17">
        <v>2.1629191000000002E-5</v>
      </c>
      <c r="EQ8" s="17">
        <v>1.0860185E-3</v>
      </c>
      <c r="ER8" s="17">
        <v>4.3048157000000003E-4</v>
      </c>
      <c r="ES8" s="17">
        <v>7.6556837000000007E-5</v>
      </c>
      <c r="ET8" s="17">
        <v>3.2038079999999999E-4</v>
      </c>
      <c r="EU8" s="17">
        <v>9.7323415999999994E-5</v>
      </c>
      <c r="EV8" s="17">
        <v>2.9893647999999998E-3</v>
      </c>
      <c r="EW8" s="17">
        <v>6.0827135000000002E-5</v>
      </c>
      <c r="EX8" s="17">
        <v>2.4330853999999999E-5</v>
      </c>
      <c r="EY8" s="17">
        <v>2.4601313999999999E-4</v>
      </c>
      <c r="EZ8" s="17">
        <v>1.2165426999999999E-5</v>
      </c>
      <c r="FA8" s="17">
        <v>2.7079033000000001E-4</v>
      </c>
      <c r="FB8" s="17">
        <v>6.1316953999999997E-66</v>
      </c>
      <c r="FC8" s="17">
        <v>1.9992358999999999E-4</v>
      </c>
      <c r="FD8" s="17">
        <v>1.0452246E-5</v>
      </c>
      <c r="FE8" s="17">
        <v>3.7937851000000001E-5</v>
      </c>
      <c r="FF8" s="17">
        <v>3.8929367000000001E-4</v>
      </c>
      <c r="FG8" s="17">
        <v>5.2855359999999999E-5</v>
      </c>
      <c r="FH8" s="17">
        <v>9.3481469000000005E-5</v>
      </c>
      <c r="FI8" s="17">
        <v>2.4319021999999999E-5</v>
      </c>
      <c r="FJ8" s="17">
        <v>9.0889896999999997E-5</v>
      </c>
      <c r="FK8" s="17">
        <v>1.2393128E-4</v>
      </c>
      <c r="FL8" s="17">
        <v>2.1251922999999999E-4</v>
      </c>
      <c r="FM8" s="17">
        <v>1.0958618E-4</v>
      </c>
      <c r="FN8" s="17">
        <v>1.2163377000000001E-4</v>
      </c>
      <c r="FO8" s="17">
        <v>2.6481319999999999E-4</v>
      </c>
      <c r="FP8" s="17">
        <v>4.9266986999999999E-5</v>
      </c>
      <c r="FQ8" s="17">
        <v>3.1806257999999999E-4</v>
      </c>
      <c r="FR8" s="17">
        <v>8.9779330000000005E-5</v>
      </c>
      <c r="FS8" s="17">
        <v>8.2441686000000005E-4</v>
      </c>
      <c r="FT8" s="17">
        <v>1.50898E-3</v>
      </c>
      <c r="FU8" s="17">
        <v>2.3197533E-4</v>
      </c>
      <c r="FV8" s="17">
        <v>2.1314483999999999E-3</v>
      </c>
      <c r="FW8" s="17">
        <v>2.9629573999999999E-4</v>
      </c>
      <c r="FX8" s="17">
        <v>2.5504465999999998E-3</v>
      </c>
      <c r="FY8" s="17">
        <v>2.7065898E-3</v>
      </c>
      <c r="FZ8" s="17">
        <v>2.3114311E-4</v>
      </c>
      <c r="GA8" s="17">
        <v>1.2165426999999999E-5</v>
      </c>
      <c r="GB8" s="17">
        <v>2.4330853999999999E-5</v>
      </c>
      <c r="GC8" s="17">
        <v>2.5651717000000002E-4</v>
      </c>
    </row>
    <row r="9" spans="2:264" ht="0.95" customHeight="1" x14ac:dyDescent="0.25">
      <c r="B9" s="17">
        <v>2.1766605999999999E-5</v>
      </c>
      <c r="C9" s="17">
        <v>9.7064156000000005E-5</v>
      </c>
      <c r="D9" s="17">
        <v>2.4746385E-5</v>
      </c>
      <c r="E9" s="17">
        <v>1.2136911E-4</v>
      </c>
      <c r="F9" s="17">
        <v>1.2896804999999999E-6</v>
      </c>
      <c r="G9" s="17">
        <v>3.0059744999999999E-4</v>
      </c>
      <c r="H9" s="17">
        <v>2.4079753999999999E-4</v>
      </c>
      <c r="I9" s="17">
        <v>0.24248724999999999</v>
      </c>
      <c r="J9" s="17">
        <v>0</v>
      </c>
      <c r="K9" s="17">
        <v>0</v>
      </c>
      <c r="L9" s="17">
        <v>4.6984726999999999E-7</v>
      </c>
      <c r="M9" s="17">
        <v>5.7532784999999998E-5</v>
      </c>
      <c r="N9" s="17">
        <v>1.5352971000000001E-5</v>
      </c>
      <c r="O9" s="17">
        <v>1.6868828E-4</v>
      </c>
      <c r="P9" s="17">
        <v>1.6868828E-4</v>
      </c>
      <c r="Q9" s="17">
        <v>3.3571670999999999E-6</v>
      </c>
      <c r="R9" s="17">
        <v>6.5031854999999996E-4</v>
      </c>
      <c r="S9" s="17">
        <v>1.7166805999999999E-4</v>
      </c>
      <c r="T9" s="17">
        <v>3.1944645000000002E-4</v>
      </c>
      <c r="U9" s="17">
        <v>1.5352971000000001E-5</v>
      </c>
      <c r="V9" s="17">
        <v>3.7683681999999997E-5</v>
      </c>
      <c r="W9" s="17">
        <v>2.9797783999999998E-6</v>
      </c>
      <c r="X9" s="17">
        <v>6.4439969000000002E-5</v>
      </c>
      <c r="Y9" s="17">
        <v>1.8332748999999999E-5</v>
      </c>
      <c r="Z9" s="17">
        <v>7.4835666999999997E-4</v>
      </c>
      <c r="AA9" s="17">
        <v>1.8035658000000001E-3</v>
      </c>
      <c r="AB9" s="17">
        <v>1.1201457E-5</v>
      </c>
      <c r="AC9" s="17">
        <v>2.3109821000000001E-5</v>
      </c>
      <c r="AD9" s="17">
        <v>1.9089405000000001E-5</v>
      </c>
      <c r="AE9" s="17">
        <v>0</v>
      </c>
      <c r="AF9" s="17">
        <v>2.094514E-5</v>
      </c>
      <c r="AG9" s="17">
        <v>1.1329277000000001E-5</v>
      </c>
      <c r="AH9" s="17">
        <v>7.1184673000000004E-4</v>
      </c>
      <c r="AI9" s="17">
        <v>1.927581E-5</v>
      </c>
      <c r="AJ9" s="17">
        <v>1.4351391999999999E-5</v>
      </c>
      <c r="AK9" s="17">
        <v>3.2090273E-6</v>
      </c>
      <c r="AL9" s="17">
        <v>4.2906556E-4</v>
      </c>
      <c r="AM9" s="17">
        <v>9.0917773999999994E-5</v>
      </c>
      <c r="AN9" s="17">
        <v>1.1371614E-5</v>
      </c>
      <c r="AO9" s="17">
        <v>2.5789726999999999E-3</v>
      </c>
      <c r="AP9" s="17">
        <v>1.6578342E-3</v>
      </c>
      <c r="AQ9" s="17">
        <v>8.0355662E-7</v>
      </c>
      <c r="AR9" s="17">
        <v>2.6838157999999998E-5</v>
      </c>
      <c r="AS9" s="17">
        <v>0</v>
      </c>
      <c r="AT9" s="17">
        <v>3.8295637000000001E-5</v>
      </c>
      <c r="AU9" s="17">
        <v>2.6838157999999998E-5</v>
      </c>
      <c r="AV9" s="17">
        <v>9.2447632000000003E-6</v>
      </c>
      <c r="AW9" s="17">
        <v>3.8209771999999998E-5</v>
      </c>
      <c r="AX9" s="17">
        <v>5.1203377000000002E-5</v>
      </c>
      <c r="AY9" s="17">
        <v>2.2743227999999999E-5</v>
      </c>
      <c r="AZ9" s="17">
        <v>5.2669361000000001E-5</v>
      </c>
      <c r="BA9" s="17">
        <v>1.8648298E-5</v>
      </c>
      <c r="BB9" s="17">
        <v>8.4046269999999997E-6</v>
      </c>
      <c r="BC9" s="17">
        <v>7.2766835999999999E-6</v>
      </c>
      <c r="BD9" s="17">
        <v>1.1371614E-5</v>
      </c>
      <c r="BE9" s="17">
        <v>2.8306898000000001E-66</v>
      </c>
      <c r="BF9" s="17">
        <v>5.1859518999999995E-4</v>
      </c>
      <c r="BG9" s="17">
        <v>5.4298933E-4</v>
      </c>
      <c r="BH9" s="17">
        <v>7.0496063999999997E-6</v>
      </c>
      <c r="BI9" s="17">
        <v>4.7407300999999997E-6</v>
      </c>
      <c r="BJ9" s="17">
        <v>8.4037237999999996E-6</v>
      </c>
      <c r="BK9" s="17">
        <v>1.2595921E-3</v>
      </c>
      <c r="BL9" s="17">
        <v>1.2738946E-5</v>
      </c>
      <c r="BM9" s="17">
        <v>0</v>
      </c>
      <c r="BN9" s="17">
        <v>3.2989071E-5</v>
      </c>
      <c r="BO9" s="17">
        <v>1.6379138E-3</v>
      </c>
      <c r="BP9" s="17">
        <v>4.1737667000000002E-5</v>
      </c>
      <c r="BQ9" s="17">
        <v>0</v>
      </c>
      <c r="BR9" s="17">
        <v>6.1909565999999995E-5</v>
      </c>
      <c r="BS9" s="17">
        <v>1.3282805E-5</v>
      </c>
      <c r="BT9" s="17">
        <v>9.1751935000000001E-5</v>
      </c>
      <c r="BU9" s="17">
        <v>0</v>
      </c>
      <c r="BV9" s="17">
        <v>1.1703472000000001E-5</v>
      </c>
      <c r="BW9" s="17">
        <v>1.8332747999999999E-5</v>
      </c>
      <c r="BX9" s="17">
        <v>5.2296226000000001E-7</v>
      </c>
      <c r="BY9" s="17">
        <v>8.4972967999999993E-5</v>
      </c>
      <c r="BZ9" s="17">
        <v>5.2996650000000004E-6</v>
      </c>
      <c r="CA9" s="17">
        <v>6.8990160000000002E-4</v>
      </c>
      <c r="CB9" s="17">
        <v>6.3642780999999995E-5</v>
      </c>
      <c r="CC9" s="17">
        <v>1.8042114000000001E-4</v>
      </c>
      <c r="CD9" s="17">
        <v>1.5018923000000001E-4</v>
      </c>
      <c r="CE9" s="17">
        <v>6.6304130000000003E-5</v>
      </c>
      <c r="CF9" s="17">
        <v>3.2865337000000001E-6</v>
      </c>
      <c r="CG9" s="17">
        <v>1.4515094E-5</v>
      </c>
      <c r="CH9" s="17">
        <v>4.2713427000000003E-4</v>
      </c>
      <c r="CI9" s="17">
        <v>6.7596588999999999E-5</v>
      </c>
      <c r="CJ9" s="17">
        <v>3.6417468999999997E-5</v>
      </c>
      <c r="CK9" s="17">
        <v>2.0007814999999999E-4</v>
      </c>
      <c r="CL9" s="17">
        <v>1.5466542999999999E-5</v>
      </c>
      <c r="CM9" s="17">
        <v>6.2616071999999995E-5</v>
      </c>
      <c r="CN9" s="17">
        <v>5.0445913000000002E-6</v>
      </c>
      <c r="CO9" s="17">
        <v>1.7800207E-3</v>
      </c>
      <c r="CP9" s="17">
        <v>5.7081152E-5</v>
      </c>
      <c r="CQ9" s="17">
        <v>1.7035170999999999E-4</v>
      </c>
      <c r="CR9" s="17">
        <v>7.2258370000000003E-7</v>
      </c>
      <c r="CS9" s="17">
        <v>3.7621964999999998E-5</v>
      </c>
      <c r="CT9" s="17">
        <v>5.1706114999999999E-6</v>
      </c>
      <c r="CU9" s="17">
        <v>6.9286692000000003E-6</v>
      </c>
      <c r="CV9" s="17">
        <v>4.1440918000000001E-5</v>
      </c>
      <c r="CW9" s="17">
        <v>4.8818260999999998E-6</v>
      </c>
      <c r="CX9" s="17">
        <v>2.9588145E-4</v>
      </c>
      <c r="CY9" s="17">
        <v>3.1237685000000001E-6</v>
      </c>
      <c r="CZ9" s="17">
        <v>1.3657107999999999E-6</v>
      </c>
      <c r="DA9" s="17">
        <v>1.9319201999999999E-4</v>
      </c>
      <c r="DB9" s="17">
        <v>5.6843745000000002E-5</v>
      </c>
      <c r="DC9" s="17">
        <v>9.7336403000000004E-7</v>
      </c>
      <c r="DD9" s="17">
        <v>9.7336403000000004E-7</v>
      </c>
      <c r="DE9" s="17">
        <v>1.3790647999999999E-5</v>
      </c>
      <c r="DF9" s="17">
        <v>9.8370434999999998E-6</v>
      </c>
      <c r="DG9" s="17">
        <v>1.4576083000000001E-3</v>
      </c>
      <c r="DH9" s="17">
        <v>7.8469359999999995E-7</v>
      </c>
      <c r="DI9" s="17">
        <v>8.5854379999999994E-5</v>
      </c>
      <c r="DJ9" s="17">
        <v>3.9234679999999998E-7</v>
      </c>
      <c r="DK9" s="17">
        <v>5.6764290999999997E-5</v>
      </c>
      <c r="DL9" s="17">
        <v>3.4103080999999999E-6</v>
      </c>
      <c r="DM9" s="17">
        <v>3.9234679999999998E-7</v>
      </c>
      <c r="DN9" s="17">
        <v>7.1403355999999994E-5</v>
      </c>
      <c r="DO9" s="17">
        <v>9.5544114999999996E-4</v>
      </c>
      <c r="DP9" s="17">
        <v>2.6449975000000001E-5</v>
      </c>
      <c r="DQ9" s="17">
        <v>0</v>
      </c>
      <c r="DR9" s="17">
        <v>4.2349581E-5</v>
      </c>
      <c r="DS9" s="17">
        <v>0</v>
      </c>
      <c r="DT9" s="17">
        <v>6.0553419000000001E-5</v>
      </c>
      <c r="DU9" s="17">
        <v>2.4321792000000001E-3</v>
      </c>
      <c r="DV9" s="17">
        <v>5.2741725E-6</v>
      </c>
      <c r="DW9" s="17">
        <v>3.2054677000000002E-6</v>
      </c>
      <c r="DX9" s="17">
        <v>5.2417699000000002E-5</v>
      </c>
      <c r="DY9" s="17">
        <v>0</v>
      </c>
      <c r="DZ9" s="17">
        <v>8.2467143000000006E-5</v>
      </c>
      <c r="EA9" s="17">
        <v>1.2883203E-5</v>
      </c>
      <c r="EB9" s="17">
        <v>1.5929485999999999E-4</v>
      </c>
      <c r="EC9" s="17">
        <v>1.6369109E-5</v>
      </c>
      <c r="ED9" s="17">
        <v>6.0649471000000003E-5</v>
      </c>
      <c r="EE9" s="17">
        <v>6.7594162999999997E-4</v>
      </c>
      <c r="EF9" s="17">
        <v>1.8666337000000001E-4</v>
      </c>
      <c r="EG9" s="17">
        <v>2.2305189999999998E-3</v>
      </c>
      <c r="EH9" s="17">
        <v>1.0048188E-3</v>
      </c>
      <c r="EI9" s="17">
        <v>6.2768005000000005E-4</v>
      </c>
      <c r="EJ9" s="17">
        <v>1.2712254000000001E-3</v>
      </c>
      <c r="EK9" s="17">
        <v>2.4808193000000001E-3</v>
      </c>
      <c r="EL9" s="17">
        <v>2.9968387000000002E-3</v>
      </c>
      <c r="EM9" s="17">
        <v>2.6886854999999999E-5</v>
      </c>
      <c r="EN9" s="17">
        <v>1.6077590999999999E-5</v>
      </c>
      <c r="EO9" s="17">
        <v>2.9890572999999998E-4</v>
      </c>
      <c r="EP9" s="17">
        <v>4.4027640999999997E-5</v>
      </c>
      <c r="EQ9" s="17">
        <v>1.3866613000000001E-3</v>
      </c>
      <c r="ER9" s="17">
        <v>1.4886496999999999E-4</v>
      </c>
      <c r="ES9" s="17">
        <v>4.7271122000000002E-5</v>
      </c>
      <c r="ET9" s="17">
        <v>1.8504118999999999E-4</v>
      </c>
      <c r="EU9" s="17">
        <v>2.3838225999999999E-5</v>
      </c>
      <c r="EV9" s="17">
        <v>9.3462480999999993E-3</v>
      </c>
      <c r="EW9" s="17">
        <v>1.4898890999999999E-5</v>
      </c>
      <c r="EX9" s="17">
        <v>5.9595563999999999E-6</v>
      </c>
      <c r="EY9" s="17">
        <v>1.9524973E-4</v>
      </c>
      <c r="EZ9" s="17">
        <v>2.9797781999999999E-6</v>
      </c>
      <c r="FA9" s="17">
        <v>1.344579E-4</v>
      </c>
      <c r="FB9" s="17">
        <v>6.2504314000000002E-67</v>
      </c>
      <c r="FC9" s="17">
        <v>1.1999524E-4</v>
      </c>
      <c r="FD9" s="17">
        <v>1.5929485999999999E-4</v>
      </c>
      <c r="FE9" s="17">
        <v>1.8332747999999999E-5</v>
      </c>
      <c r="FF9" s="17">
        <v>9.5352903000000001E-5</v>
      </c>
      <c r="FG9" s="17">
        <v>1.8042114000000001E-4</v>
      </c>
      <c r="FH9" s="17">
        <v>2.0007814999999999E-4</v>
      </c>
      <c r="FI9" s="17">
        <v>3.1712815E-5</v>
      </c>
      <c r="FJ9" s="17">
        <v>3.7532419999999997E-4</v>
      </c>
      <c r="FK9" s="17">
        <v>6.9574364999999997E-4</v>
      </c>
      <c r="FL9" s="17">
        <v>9.0427676000000003E-5</v>
      </c>
      <c r="FM9" s="17">
        <v>9.9732487999999991E-4</v>
      </c>
      <c r="FN9" s="17">
        <v>8.3945610999999995E-5</v>
      </c>
      <c r="FO9" s="17">
        <v>4.9195737000000002E-5</v>
      </c>
      <c r="FP9" s="17">
        <v>1.7176019999999999E-3</v>
      </c>
      <c r="FQ9" s="17">
        <v>3.0017275000000002E-3</v>
      </c>
      <c r="FR9" s="17">
        <v>1.8178380999999999E-4</v>
      </c>
      <c r="FS9" s="17">
        <v>3.6825055000000002E-3</v>
      </c>
      <c r="FT9" s="17">
        <v>1.9893271E-3</v>
      </c>
      <c r="FU9" s="17">
        <v>1.4451191E-4</v>
      </c>
      <c r="FV9" s="17">
        <v>1.8591064E-3</v>
      </c>
      <c r="FW9" s="17">
        <v>3.092626E-5</v>
      </c>
      <c r="FX9" s="17">
        <v>3.4239556E-3</v>
      </c>
      <c r="FY9" s="17">
        <v>3.782077E-3</v>
      </c>
      <c r="FZ9" s="17">
        <v>5.6615786000000003E-5</v>
      </c>
      <c r="GA9" s="17">
        <v>2.9797781999999999E-6</v>
      </c>
      <c r="GB9" s="17">
        <v>5.9595563999999999E-6</v>
      </c>
      <c r="GC9" s="17">
        <v>7.146756E-4</v>
      </c>
    </row>
    <row r="10" spans="2:264" ht="0.95" customHeight="1" x14ac:dyDescent="0.25"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0.25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  <c r="DV10" s="17">
        <v>0</v>
      </c>
      <c r="DW10" s="17">
        <v>0</v>
      </c>
      <c r="DX10" s="17">
        <v>0</v>
      </c>
      <c r="DY10" s="17">
        <v>0</v>
      </c>
      <c r="DZ10" s="17">
        <v>0</v>
      </c>
      <c r="EA10" s="17">
        <v>0</v>
      </c>
      <c r="EB10" s="17">
        <v>0</v>
      </c>
      <c r="EC10" s="17">
        <v>0</v>
      </c>
      <c r="ED10" s="17">
        <v>0</v>
      </c>
      <c r="EE10" s="17">
        <v>0</v>
      </c>
      <c r="EF10" s="17">
        <v>0</v>
      </c>
      <c r="EG10" s="17">
        <v>0</v>
      </c>
      <c r="EH10" s="17">
        <v>0</v>
      </c>
      <c r="EI10" s="17">
        <v>0</v>
      </c>
      <c r="EJ10" s="17">
        <v>0</v>
      </c>
      <c r="EK10" s="17">
        <v>0</v>
      </c>
      <c r="EL10" s="17">
        <v>0</v>
      </c>
      <c r="EM10" s="17">
        <v>0</v>
      </c>
      <c r="EN10" s="17">
        <v>0</v>
      </c>
      <c r="EO10" s="17">
        <v>0</v>
      </c>
      <c r="EP10" s="17">
        <v>0</v>
      </c>
      <c r="EQ10" s="17">
        <v>0</v>
      </c>
      <c r="ER10" s="17">
        <v>0</v>
      </c>
      <c r="ES10" s="17">
        <v>0</v>
      </c>
      <c r="ET10" s="17">
        <v>0</v>
      </c>
      <c r="EU10" s="17">
        <v>0</v>
      </c>
      <c r="EV10" s="17">
        <v>0</v>
      </c>
      <c r="EW10" s="17">
        <v>0</v>
      </c>
      <c r="EX10" s="17">
        <v>0</v>
      </c>
      <c r="EY10" s="17">
        <v>0</v>
      </c>
      <c r="EZ10" s="17">
        <v>0</v>
      </c>
      <c r="FA10" s="17">
        <v>0</v>
      </c>
      <c r="FB10" s="17">
        <v>0</v>
      </c>
      <c r="FC10" s="17">
        <v>0</v>
      </c>
      <c r="FD10" s="17">
        <v>0</v>
      </c>
      <c r="FE10" s="17">
        <v>0</v>
      </c>
      <c r="FF10" s="17">
        <v>0</v>
      </c>
      <c r="FG10" s="17">
        <v>0</v>
      </c>
      <c r="FH10" s="17">
        <v>0</v>
      </c>
      <c r="FI10" s="17">
        <v>0</v>
      </c>
      <c r="FJ10" s="17">
        <v>0</v>
      </c>
      <c r="FK10" s="17">
        <v>0</v>
      </c>
      <c r="FL10" s="17">
        <v>0</v>
      </c>
      <c r="FM10" s="17">
        <v>0</v>
      </c>
      <c r="FN10" s="17">
        <v>0</v>
      </c>
      <c r="FO10" s="17">
        <v>0</v>
      </c>
      <c r="FP10" s="17">
        <v>0</v>
      </c>
      <c r="FQ10" s="17">
        <v>0</v>
      </c>
      <c r="FR10" s="17">
        <v>0</v>
      </c>
      <c r="FS10" s="17">
        <v>0</v>
      </c>
      <c r="FT10" s="17">
        <v>0</v>
      </c>
      <c r="FU10" s="17">
        <v>0</v>
      </c>
      <c r="FV10" s="17">
        <v>0</v>
      </c>
      <c r="FW10" s="17">
        <v>0</v>
      </c>
      <c r="FX10" s="17">
        <v>0</v>
      </c>
      <c r="FY10" s="17">
        <v>0</v>
      </c>
      <c r="FZ10" s="17">
        <v>0</v>
      </c>
      <c r="GA10" s="17">
        <v>0</v>
      </c>
      <c r="GB10" s="17">
        <v>0</v>
      </c>
      <c r="GC10" s="17">
        <v>0</v>
      </c>
    </row>
    <row r="11" spans="2:264" ht="0.95" customHeight="1" x14ac:dyDescent="0.25"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4.7469706999999999E-4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  <c r="DV11" s="17">
        <v>0</v>
      </c>
      <c r="DW11" s="17">
        <v>0</v>
      </c>
      <c r="DX11" s="17">
        <v>0</v>
      </c>
      <c r="DY11" s="17">
        <v>0</v>
      </c>
      <c r="DZ11" s="17">
        <v>0</v>
      </c>
      <c r="EA11" s="17">
        <v>0</v>
      </c>
      <c r="EB11" s="17">
        <v>0</v>
      </c>
      <c r="EC11" s="17">
        <v>0</v>
      </c>
      <c r="ED11" s="17">
        <v>0</v>
      </c>
      <c r="EE11" s="17">
        <v>0</v>
      </c>
      <c r="EF11" s="17">
        <v>0</v>
      </c>
      <c r="EG11" s="17">
        <v>0</v>
      </c>
      <c r="EH11" s="17">
        <v>0</v>
      </c>
      <c r="EI11" s="17">
        <v>0</v>
      </c>
      <c r="EJ11" s="17">
        <v>0</v>
      </c>
      <c r="EK11" s="17">
        <v>0</v>
      </c>
      <c r="EL11" s="17">
        <v>0</v>
      </c>
      <c r="EM11" s="17">
        <v>0</v>
      </c>
      <c r="EN11" s="17">
        <v>0</v>
      </c>
      <c r="EO11" s="17">
        <v>0</v>
      </c>
      <c r="EP11" s="17">
        <v>0</v>
      </c>
      <c r="EQ11" s="17">
        <v>0</v>
      </c>
      <c r="ER11" s="17">
        <v>0</v>
      </c>
      <c r="ES11" s="17">
        <v>0</v>
      </c>
      <c r="ET11" s="17">
        <v>0</v>
      </c>
      <c r="EU11" s="17">
        <v>0</v>
      </c>
      <c r="EV11" s="17">
        <v>0</v>
      </c>
      <c r="EW11" s="17">
        <v>0</v>
      </c>
      <c r="EX11" s="17">
        <v>0</v>
      </c>
      <c r="EY11" s="17">
        <v>0</v>
      </c>
      <c r="EZ11" s="17">
        <v>0</v>
      </c>
      <c r="FA11" s="17">
        <v>0</v>
      </c>
      <c r="FB11" s="17">
        <v>0</v>
      </c>
      <c r="FC11" s="17">
        <v>0</v>
      </c>
      <c r="FD11" s="17">
        <v>0</v>
      </c>
      <c r="FE11" s="17">
        <v>0</v>
      </c>
      <c r="FF11" s="17">
        <v>0</v>
      </c>
      <c r="FG11" s="17">
        <v>0</v>
      </c>
      <c r="FH11" s="17">
        <v>0</v>
      </c>
      <c r="FI11" s="17">
        <v>0</v>
      </c>
      <c r="FJ11" s="17">
        <v>0</v>
      </c>
      <c r="FK11" s="17">
        <v>0</v>
      </c>
      <c r="FL11" s="17">
        <v>0</v>
      </c>
      <c r="FM11" s="17">
        <v>0</v>
      </c>
      <c r="FN11" s="17">
        <v>0</v>
      </c>
      <c r="FO11" s="17">
        <v>0</v>
      </c>
      <c r="FP11" s="17">
        <v>0</v>
      </c>
      <c r="FQ11" s="17">
        <v>0</v>
      </c>
      <c r="FR11" s="17">
        <v>0</v>
      </c>
      <c r="FS11" s="17">
        <v>0</v>
      </c>
      <c r="FT11" s="17">
        <v>0</v>
      </c>
      <c r="FU11" s="17">
        <v>0</v>
      </c>
      <c r="FV11" s="17">
        <v>0</v>
      </c>
      <c r="FW11" s="17">
        <v>0</v>
      </c>
      <c r="FX11" s="17">
        <v>0</v>
      </c>
      <c r="FY11" s="17">
        <v>0</v>
      </c>
      <c r="FZ11" s="17">
        <v>0</v>
      </c>
      <c r="GA11" s="17">
        <v>0</v>
      </c>
      <c r="GB11" s="17">
        <v>0</v>
      </c>
      <c r="GC11" s="17">
        <v>0</v>
      </c>
    </row>
    <row r="12" spans="2:264" ht="0.95" customHeight="1" x14ac:dyDescent="0.25">
      <c r="B12" s="17">
        <v>2.0844186000000001E-5</v>
      </c>
      <c r="C12" s="17">
        <v>5.3797848999999996E-6</v>
      </c>
      <c r="D12" s="17">
        <v>1.6632844000000001E-5</v>
      </c>
      <c r="E12" s="17">
        <v>1.4720722000000001E-7</v>
      </c>
      <c r="F12" s="17">
        <v>8.2727386999999998E-8</v>
      </c>
      <c r="G12" s="17">
        <v>1.1271369E-6</v>
      </c>
      <c r="H12" s="17">
        <v>5.8705141999999998E-6</v>
      </c>
      <c r="I12" s="17">
        <v>4.6984726999999999E-7</v>
      </c>
      <c r="J12" s="17">
        <v>0</v>
      </c>
      <c r="K12" s="17">
        <v>0</v>
      </c>
      <c r="L12" s="17">
        <v>4.7278566E-4</v>
      </c>
      <c r="M12" s="17">
        <v>1.5742751E-6</v>
      </c>
      <c r="N12" s="17">
        <v>4.1050800000000002E-6</v>
      </c>
      <c r="O12" s="17">
        <v>1.2454016E-5</v>
      </c>
      <c r="P12" s="17">
        <v>1.2454016E-5</v>
      </c>
      <c r="Q12" s="17">
        <v>7.9414780000000001E-7</v>
      </c>
      <c r="R12" s="17">
        <v>1.5718037E-6</v>
      </c>
      <c r="S12" s="17">
        <v>8.2426744000000002E-6</v>
      </c>
      <c r="T12" s="17">
        <v>9.2835206999999994E-6</v>
      </c>
      <c r="U12" s="17">
        <v>4.1050800000000002E-6</v>
      </c>
      <c r="V12" s="17">
        <v>3.4273534999999999E-6</v>
      </c>
      <c r="W12" s="17">
        <v>4.2113420999999996E-6</v>
      </c>
      <c r="X12" s="17">
        <v>9.8038071E-5</v>
      </c>
      <c r="Y12" s="17">
        <v>1.0626204E-7</v>
      </c>
      <c r="Z12" s="17">
        <v>7.1896261E-6</v>
      </c>
      <c r="AA12" s="17">
        <v>9.1019452000000001E-7</v>
      </c>
      <c r="AB12" s="17">
        <v>4.5234573999999996E-6</v>
      </c>
      <c r="AC12" s="17">
        <v>1.2069199E-6</v>
      </c>
      <c r="AD12" s="17">
        <v>2.5796633999999998E-6</v>
      </c>
      <c r="AE12" s="17">
        <v>0</v>
      </c>
      <c r="AF12" s="17">
        <v>1.1542386999999999E-7</v>
      </c>
      <c r="AG12" s="17">
        <v>3.7731222E-6</v>
      </c>
      <c r="AH12" s="17">
        <v>5.1948384000000002E-6</v>
      </c>
      <c r="AI12" s="17">
        <v>8.8453992999999996E-7</v>
      </c>
      <c r="AJ12" s="17">
        <v>5.2542633000000001E-6</v>
      </c>
      <c r="AK12" s="17">
        <v>3.3971646000000002E-6</v>
      </c>
      <c r="AL12" s="17">
        <v>2.4964940999999999E-6</v>
      </c>
      <c r="AM12" s="17">
        <v>1.8731083000000001E-5</v>
      </c>
      <c r="AN12" s="17">
        <v>1.0429212E-6</v>
      </c>
      <c r="AO12" s="17">
        <v>6.4450957000000002E-7</v>
      </c>
      <c r="AP12" s="17">
        <v>3.5645059000000001E-7</v>
      </c>
      <c r="AQ12" s="17">
        <v>6.3689725000000005E-8</v>
      </c>
      <c r="AR12" s="17">
        <v>9.0863236999999997E-7</v>
      </c>
      <c r="AS12" s="17">
        <v>0</v>
      </c>
      <c r="AT12" s="17">
        <v>5.3055735000000003E-7</v>
      </c>
      <c r="AU12" s="17">
        <v>9.0863236999999997E-7</v>
      </c>
      <c r="AV12" s="17">
        <v>2.9235323999999998E-6</v>
      </c>
      <c r="AW12" s="17">
        <v>1.9515535999999999E-6</v>
      </c>
      <c r="AX12" s="17">
        <v>1.4749378E-6</v>
      </c>
      <c r="AY12" s="17">
        <v>2.0858424000000001E-6</v>
      </c>
      <c r="AZ12" s="17">
        <v>7.1793402000000002E-5</v>
      </c>
      <c r="BA12" s="17">
        <v>3.2630523999999999E-6</v>
      </c>
      <c r="BB12" s="17">
        <v>6.4294011E-6</v>
      </c>
      <c r="BC12" s="17">
        <v>2.2201311999999998E-6</v>
      </c>
      <c r="BD12" s="17">
        <v>1.0429212E-6</v>
      </c>
      <c r="BE12" s="17">
        <v>3.8036881000000002E-67</v>
      </c>
      <c r="BF12" s="17">
        <v>1.1305847E-7</v>
      </c>
      <c r="BG12" s="17">
        <v>5.4394538000000003E-6</v>
      </c>
      <c r="BH12" s="17">
        <v>7.9796790999999998E-7</v>
      </c>
      <c r="BI12" s="17">
        <v>7.5360605E-7</v>
      </c>
      <c r="BJ12" s="17">
        <v>7.3957879000000004E-8</v>
      </c>
      <c r="BK12" s="17">
        <v>3.6153593E-7</v>
      </c>
      <c r="BL12" s="17">
        <v>6.8730343999999995E-7</v>
      </c>
      <c r="BM12" s="17">
        <v>0</v>
      </c>
      <c r="BN12" s="17">
        <v>5.1475354999999999E-7</v>
      </c>
      <c r="BO12" s="17">
        <v>2.9831925999999999E-6</v>
      </c>
      <c r="BP12" s="17">
        <v>1.4179934999999999E-6</v>
      </c>
      <c r="BQ12" s="17">
        <v>0</v>
      </c>
      <c r="BR12" s="17">
        <v>1.2511099E-8</v>
      </c>
      <c r="BS12" s="17">
        <v>4.4125749000000002E-7</v>
      </c>
      <c r="BT12" s="17">
        <v>5.3700394E-7</v>
      </c>
      <c r="BU12" s="17">
        <v>0</v>
      </c>
      <c r="BV12" s="17">
        <v>4.8619954999999996E-7</v>
      </c>
      <c r="BW12" s="17">
        <v>1.0626203000000001E-7</v>
      </c>
      <c r="BX12" s="17">
        <v>2.4270464000000002E-7</v>
      </c>
      <c r="BY12" s="17">
        <v>6.0754312999999999E-6</v>
      </c>
      <c r="BZ12" s="17">
        <v>6.4664861000000002E-7</v>
      </c>
      <c r="CA12" s="17">
        <v>5.1208319000000003E-6</v>
      </c>
      <c r="CB12" s="17">
        <v>2.5208658999999998E-6</v>
      </c>
      <c r="CC12" s="17">
        <v>6.2766631999999997E-8</v>
      </c>
      <c r="CD12" s="17">
        <v>9.4042963999999998E-7</v>
      </c>
      <c r="CE12" s="17">
        <v>4.6457194000000003E-6</v>
      </c>
      <c r="CF12" s="17">
        <v>4.4605718E-7</v>
      </c>
      <c r="CG12" s="17">
        <v>1.4308732999999999E-5</v>
      </c>
      <c r="CH12" s="17">
        <v>1.8926099E-6</v>
      </c>
      <c r="CI12" s="17">
        <v>7.8700668999999992E-6</v>
      </c>
      <c r="CJ12" s="17">
        <v>2.0802480000000001E-5</v>
      </c>
      <c r="CK12" s="17">
        <v>9.7240005999999998E-8</v>
      </c>
      <c r="CL12" s="17">
        <v>1.3428882E-7</v>
      </c>
      <c r="CM12" s="17">
        <v>6.7982023999999998E-6</v>
      </c>
      <c r="CN12" s="17">
        <v>5.2991790000000003E-7</v>
      </c>
      <c r="CO12" s="17">
        <v>4.1698132000000001E-5</v>
      </c>
      <c r="CP12" s="17">
        <v>3.3617464000000002E-7</v>
      </c>
      <c r="CQ12" s="17">
        <v>7.9262332000000004E-7</v>
      </c>
      <c r="CR12" s="17">
        <v>2.8496461000000003E-7</v>
      </c>
      <c r="CS12" s="17">
        <v>6.0135995000000001E-5</v>
      </c>
      <c r="CT12" s="17">
        <v>4.5047151000000001E-7</v>
      </c>
      <c r="CU12" s="17">
        <v>5.3433223000000004E-7</v>
      </c>
      <c r="CV12" s="17">
        <v>8.3194719000000007E-6</v>
      </c>
      <c r="CW12" s="17">
        <v>3.2115628E-7</v>
      </c>
      <c r="CX12" s="17">
        <v>8.8569274000000001E-5</v>
      </c>
      <c r="CY12" s="17">
        <v>2.3729556E-7</v>
      </c>
      <c r="CZ12" s="17">
        <v>1.5343485000000001E-7</v>
      </c>
      <c r="DA12" s="17">
        <v>6.4475439000000001E-6</v>
      </c>
      <c r="DB12" s="17">
        <v>6.2298017999999998E-6</v>
      </c>
      <c r="DC12" s="17">
        <v>2.2300897999999999E-7</v>
      </c>
      <c r="DD12" s="17">
        <v>2.2300897999999999E-7</v>
      </c>
      <c r="DE12" s="17">
        <v>9.8590548000000001E-8</v>
      </c>
      <c r="DF12" s="17">
        <v>1.3000398E-6</v>
      </c>
      <c r="DG12" s="17">
        <v>3.4300440000000001E-6</v>
      </c>
      <c r="DH12" s="17">
        <v>1.3914827E-7</v>
      </c>
      <c r="DI12" s="17">
        <v>2.9186905999999999E-6</v>
      </c>
      <c r="DJ12" s="17">
        <v>6.9574133999999995E-8</v>
      </c>
      <c r="DK12" s="17">
        <v>7.0616191999999995E-5</v>
      </c>
      <c r="DL12" s="17">
        <v>1.1271714999999999E-6</v>
      </c>
      <c r="DM12" s="17">
        <v>6.9574133999999995E-8</v>
      </c>
      <c r="DN12" s="17">
        <v>1.9024592E-6</v>
      </c>
      <c r="DO12" s="17">
        <v>7.7925282000000002E-6</v>
      </c>
      <c r="DP12" s="17">
        <v>4.6964963000000004E-6</v>
      </c>
      <c r="DQ12" s="17">
        <v>0</v>
      </c>
      <c r="DR12" s="17">
        <v>1.7280522000000001E-6</v>
      </c>
      <c r="DS12" s="17">
        <v>0</v>
      </c>
      <c r="DT12" s="17">
        <v>5.4739962E-8</v>
      </c>
      <c r="DU12" s="17">
        <v>1.7383648E-6</v>
      </c>
      <c r="DV12" s="17">
        <v>2.5158212999999998E-7</v>
      </c>
      <c r="DW12" s="17">
        <v>5.7762256E-8</v>
      </c>
      <c r="DX12" s="17">
        <v>6.2621940000000002E-6</v>
      </c>
      <c r="DY12" s="17">
        <v>0</v>
      </c>
      <c r="DZ12" s="17">
        <v>1.1390682000000001E-4</v>
      </c>
      <c r="EA12" s="17">
        <v>1.1306863000000001E-5</v>
      </c>
      <c r="EB12" s="17">
        <v>7.3747770000000006E-8</v>
      </c>
      <c r="EC12" s="17">
        <v>4.8370733999999997E-7</v>
      </c>
      <c r="ED12" s="17">
        <v>8.0237137999999992E-6</v>
      </c>
      <c r="EE12" s="17">
        <v>2.922864E-7</v>
      </c>
      <c r="EF12" s="17">
        <v>9.6430630000000001E-7</v>
      </c>
      <c r="EG12" s="17">
        <v>2.9072472E-6</v>
      </c>
      <c r="EH12" s="17">
        <v>9.1381427999999992E-6</v>
      </c>
      <c r="EI12" s="17">
        <v>4.6960976000000004E-6</v>
      </c>
      <c r="EJ12" s="17">
        <v>6.3574192999999996E-6</v>
      </c>
      <c r="EK12" s="17">
        <v>7.6455146999999994E-6</v>
      </c>
      <c r="EL12" s="17">
        <v>8.0338275999999994E-6</v>
      </c>
      <c r="EM12" s="17">
        <v>1.8940284000000001E-6</v>
      </c>
      <c r="EN12" s="17">
        <v>8.7147709999999998E-7</v>
      </c>
      <c r="EO12" s="17">
        <v>1.6542505999999999E-6</v>
      </c>
      <c r="EP12" s="17">
        <v>1.4690931E-6</v>
      </c>
      <c r="EQ12" s="17">
        <v>1.7225037999999999E-5</v>
      </c>
      <c r="ER12" s="17">
        <v>1.0122182999999999E-6</v>
      </c>
      <c r="ES12" s="17">
        <v>1.7401037E-7</v>
      </c>
      <c r="ET12" s="17">
        <v>1.8076548E-6</v>
      </c>
      <c r="EU12" s="17">
        <v>3.3690733999999999E-5</v>
      </c>
      <c r="EV12" s="17">
        <v>6.1513344000000001E-6</v>
      </c>
      <c r="EW12" s="17">
        <v>2.1056708999999999E-5</v>
      </c>
      <c r="EX12" s="17">
        <v>8.4226835999999996E-6</v>
      </c>
      <c r="EY12" s="17">
        <v>4.2090354999999998E-7</v>
      </c>
      <c r="EZ12" s="17">
        <v>4.2113417999999998E-6</v>
      </c>
      <c r="FA12" s="17">
        <v>5.1974690999999999E-6</v>
      </c>
      <c r="FB12" s="17">
        <v>6.7497824999999994E-67</v>
      </c>
      <c r="FC12" s="17">
        <v>4.1289818999999998E-6</v>
      </c>
      <c r="FD12" s="17">
        <v>7.3747770000000006E-8</v>
      </c>
      <c r="FE12" s="17">
        <v>1.0626203000000001E-7</v>
      </c>
      <c r="FF12" s="17">
        <v>1.3476294000000001E-4</v>
      </c>
      <c r="FG12" s="17">
        <v>6.2766631999999997E-8</v>
      </c>
      <c r="FH12" s="17">
        <v>9.7240005999999998E-8</v>
      </c>
      <c r="FI12" s="17">
        <v>1.3023195E-6</v>
      </c>
      <c r="FJ12" s="17">
        <v>1.2490606E-7</v>
      </c>
      <c r="FK12" s="17">
        <v>2.3147887999999999E-7</v>
      </c>
      <c r="FL12" s="17">
        <v>6.0879260000000005E-7</v>
      </c>
      <c r="FM12" s="17">
        <v>2.6203402999999998E-7</v>
      </c>
      <c r="FN12" s="17">
        <v>1.9751062E-7</v>
      </c>
      <c r="FO12" s="17">
        <v>7.3652228999999999E-6</v>
      </c>
      <c r="FP12" s="17">
        <v>5.5889416000000005E-7</v>
      </c>
      <c r="FQ12" s="17">
        <v>9.8581134E-7</v>
      </c>
      <c r="FR12" s="17">
        <v>6.0284435000000004E-6</v>
      </c>
      <c r="FS12" s="17">
        <v>2.1372552E-6</v>
      </c>
      <c r="FT12" s="17">
        <v>4.5292043999999996E-6</v>
      </c>
      <c r="FU12" s="17">
        <v>6.1481704000000001E-6</v>
      </c>
      <c r="FV12" s="17">
        <v>7.2162347999999996E-6</v>
      </c>
      <c r="FW12" s="17">
        <v>8.8145805000000003E-6</v>
      </c>
      <c r="FX12" s="17">
        <v>8.8643497999999994E-6</v>
      </c>
      <c r="FY12" s="17">
        <v>9.4649202999999993E-6</v>
      </c>
      <c r="FZ12" s="17">
        <v>8.0015494000000004E-5</v>
      </c>
      <c r="GA12" s="17">
        <v>4.2113417999999998E-6</v>
      </c>
      <c r="GB12" s="17">
        <v>8.4226835999999996E-6</v>
      </c>
      <c r="GC12" s="17">
        <v>1.2953647999999999E-6</v>
      </c>
    </row>
    <row r="13" spans="2:264" ht="0.95" customHeight="1" x14ac:dyDescent="0.25">
      <c r="B13" s="17">
        <v>1.5535769E-5</v>
      </c>
      <c r="C13" s="17">
        <v>7.2495051000000003E-5</v>
      </c>
      <c r="D13" s="17">
        <v>1.2871219999999999E-5</v>
      </c>
      <c r="E13" s="17">
        <v>1.789599E-4</v>
      </c>
      <c r="F13" s="17">
        <v>6.8969822999999999E-6</v>
      </c>
      <c r="G13" s="17">
        <v>9.2319232999999996E-4</v>
      </c>
      <c r="H13" s="17">
        <v>2.2995490999999999E-5</v>
      </c>
      <c r="I13" s="17">
        <v>5.7532784999999998E-5</v>
      </c>
      <c r="J13" s="17">
        <v>0</v>
      </c>
      <c r="K13" s="17">
        <v>0</v>
      </c>
      <c r="L13" s="17">
        <v>1.5742751E-6</v>
      </c>
      <c r="M13" s="17">
        <v>0.24877117000000001</v>
      </c>
      <c r="N13" s="17">
        <v>3.7710606E-6</v>
      </c>
      <c r="O13" s="17">
        <v>8.6245031E-6</v>
      </c>
      <c r="P13" s="17">
        <v>8.6245031E-6</v>
      </c>
      <c r="Q13" s="17">
        <v>1.0743029E-5</v>
      </c>
      <c r="R13" s="17">
        <v>3.5182359E-4</v>
      </c>
      <c r="S13" s="17">
        <v>5.9599537999999998E-6</v>
      </c>
      <c r="T13" s="17">
        <v>1.9109057000000001E-3</v>
      </c>
      <c r="U13" s="17">
        <v>3.7710606E-6</v>
      </c>
      <c r="V13" s="17">
        <v>1.7577103999999999E-5</v>
      </c>
      <c r="W13" s="17">
        <v>2.6645493000000002E-6</v>
      </c>
      <c r="X13" s="17">
        <v>6.3366866999999994E-5</v>
      </c>
      <c r="Y13" s="17">
        <v>1.1065113E-6</v>
      </c>
      <c r="Z13" s="17">
        <v>3.3434513999999998E-5</v>
      </c>
      <c r="AA13" s="17">
        <v>7.2253738000000006E-5</v>
      </c>
      <c r="AB13" s="17">
        <v>2.8711742999999999E-5</v>
      </c>
      <c r="AC13" s="17">
        <v>7.6606686999999995E-7</v>
      </c>
      <c r="AD13" s="17">
        <v>1.8242376000000001E-5</v>
      </c>
      <c r="AE13" s="17">
        <v>0</v>
      </c>
      <c r="AF13" s="17">
        <v>1.8131279E-5</v>
      </c>
      <c r="AG13" s="17">
        <v>5.9111552E-4</v>
      </c>
      <c r="AH13" s="17">
        <v>2.5445302000000001E-5</v>
      </c>
      <c r="AI13" s="17">
        <v>2.2047357000000001E-5</v>
      </c>
      <c r="AJ13" s="17">
        <v>6.2098671000000001E-6</v>
      </c>
      <c r="AK13" s="17">
        <v>6.5088196000000003E-4</v>
      </c>
      <c r="AL13" s="17">
        <v>8.7062282999999995E-6</v>
      </c>
      <c r="AM13" s="17">
        <v>4.4646191000000002E-5</v>
      </c>
      <c r="AN13" s="17">
        <v>3.5453177999999999E-6</v>
      </c>
      <c r="AO13" s="17">
        <v>1.8409838E-4</v>
      </c>
      <c r="AP13" s="17">
        <v>1.5444206999999999E-4</v>
      </c>
      <c r="AQ13" s="17">
        <v>6.6079452000000004E-6</v>
      </c>
      <c r="AR13" s="17">
        <v>5.0083978999999998E-6</v>
      </c>
      <c r="AS13" s="17">
        <v>0</v>
      </c>
      <c r="AT13" s="17">
        <v>1.4911652000000001E-4</v>
      </c>
      <c r="AU13" s="17">
        <v>5.0083978999999998E-6</v>
      </c>
      <c r="AV13" s="17">
        <v>5.4972338999999997E-4</v>
      </c>
      <c r="AW13" s="17">
        <v>8.5537156999999997E-6</v>
      </c>
      <c r="AX13" s="17">
        <v>3.5165617999999997E-5</v>
      </c>
      <c r="AY13" s="17">
        <v>7.0906355999999999E-6</v>
      </c>
      <c r="AZ13" s="17">
        <v>4.3408670999999997E-5</v>
      </c>
      <c r="BA13" s="17">
        <v>9.1728731999999992E-6</v>
      </c>
      <c r="BB13" s="17">
        <v>1.7942813E-4</v>
      </c>
      <c r="BC13" s="17">
        <v>5.6275554000000001E-6</v>
      </c>
      <c r="BD13" s="17">
        <v>3.5453177999999999E-6</v>
      </c>
      <c r="BE13" s="17">
        <v>4.5617746000000002E-66</v>
      </c>
      <c r="BF13" s="17">
        <v>8.5501995999999998E-5</v>
      </c>
      <c r="BG13" s="17">
        <v>5.6486122999999997E-5</v>
      </c>
      <c r="BH13" s="17">
        <v>4.2659309E-6</v>
      </c>
      <c r="BI13" s="17">
        <v>3.0978804000000001E-6</v>
      </c>
      <c r="BJ13" s="17">
        <v>2.2959921000000001E-5</v>
      </c>
      <c r="BK13" s="17">
        <v>6.4172015999999999E-5</v>
      </c>
      <c r="BL13" s="17">
        <v>3.5234639000000001E-6</v>
      </c>
      <c r="BM13" s="17">
        <v>0</v>
      </c>
      <c r="BN13" s="17">
        <v>4.8722702000000002E-6</v>
      </c>
      <c r="BO13" s="17">
        <v>1.7654172E-4</v>
      </c>
      <c r="BP13" s="17">
        <v>1.3249309999999999E-5</v>
      </c>
      <c r="BQ13" s="17">
        <v>0</v>
      </c>
      <c r="BR13" s="17">
        <v>9.0605066999999994E-5</v>
      </c>
      <c r="BS13" s="17">
        <v>1.1100899E-5</v>
      </c>
      <c r="BT13" s="17">
        <v>1.3028008000000001E-4</v>
      </c>
      <c r="BU13" s="17">
        <v>0</v>
      </c>
      <c r="BV13" s="17">
        <v>3.1297285999999998E-5</v>
      </c>
      <c r="BW13" s="17">
        <v>1.1065112000000001E-6</v>
      </c>
      <c r="BX13" s="17">
        <v>4.8060879000000002E-5</v>
      </c>
      <c r="BY13" s="17">
        <v>2.1860489E-4</v>
      </c>
      <c r="BZ13" s="17">
        <v>3.2211473000000001E-5</v>
      </c>
      <c r="CA13" s="17">
        <v>3.3544153000000001E-5</v>
      </c>
      <c r="CB13" s="17">
        <v>1.1891505000000001E-3</v>
      </c>
      <c r="CC13" s="17">
        <v>3.5230374999999999E-5</v>
      </c>
      <c r="CD13" s="17">
        <v>2.2443602000000001E-4</v>
      </c>
      <c r="CE13" s="17">
        <v>8.0850688000000002E-4</v>
      </c>
      <c r="CF13" s="17">
        <v>3.4100136999999997E-5</v>
      </c>
      <c r="CG13" s="17">
        <v>1.5740286000000001E-5</v>
      </c>
      <c r="CH13" s="17">
        <v>2.6759214000000001E-5</v>
      </c>
      <c r="CI13" s="17">
        <v>3.7794295999999999E-4</v>
      </c>
      <c r="CJ13" s="17">
        <v>1.8622882000000002E-5</v>
      </c>
      <c r="CK13" s="17">
        <v>5.4423379999999997E-5</v>
      </c>
      <c r="CL13" s="17">
        <v>1.4630801E-6</v>
      </c>
      <c r="CM13" s="17">
        <v>4.6813544999999999E-4</v>
      </c>
      <c r="CN13" s="17">
        <v>3.4321364000000001E-5</v>
      </c>
      <c r="CO13" s="17">
        <v>1.1448326E-5</v>
      </c>
      <c r="CP13" s="17">
        <v>1.3034759E-4</v>
      </c>
      <c r="CQ13" s="17">
        <v>2.4012972999999999E-4</v>
      </c>
      <c r="CR13" s="17">
        <v>3.5041976999999998E-5</v>
      </c>
      <c r="CS13" s="17">
        <v>3.9385925E-5</v>
      </c>
      <c r="CT13" s="17">
        <v>2.1898519999999999E-6</v>
      </c>
      <c r="CU13" s="17">
        <v>2.4110796000000002E-6</v>
      </c>
      <c r="CV13" s="17">
        <v>6.0327926999999997E-4</v>
      </c>
      <c r="CW13" s="17">
        <v>1.4544402E-5</v>
      </c>
      <c r="CX13" s="17">
        <v>1.5636297E-4</v>
      </c>
      <c r="CY13" s="17">
        <v>1.476563E-5</v>
      </c>
      <c r="CZ13" s="17">
        <v>1.4986856999999999E-5</v>
      </c>
      <c r="DA13" s="17">
        <v>1.953682E-5</v>
      </c>
      <c r="DB13" s="17">
        <v>1.2655956E-3</v>
      </c>
      <c r="DC13" s="17">
        <v>3.0194941999999999E-5</v>
      </c>
      <c r="DD13" s="17">
        <v>3.0194941999999999E-5</v>
      </c>
      <c r="DE13" s="17">
        <v>3.0909766000000002E-7</v>
      </c>
      <c r="DF13" s="17">
        <v>1.0261611E-5</v>
      </c>
      <c r="DG13" s="17">
        <v>9.1700249000000001E-5</v>
      </c>
      <c r="DH13" s="17">
        <v>3.041617E-5</v>
      </c>
      <c r="DI13" s="17">
        <v>2.6521284999999999E-5</v>
      </c>
      <c r="DJ13" s="17">
        <v>1.5208085E-5</v>
      </c>
      <c r="DK13" s="17">
        <v>4.1326433999999998E-5</v>
      </c>
      <c r="DL13" s="17">
        <v>1.9497642999999999E-4</v>
      </c>
      <c r="DM13" s="17">
        <v>1.5208085E-5</v>
      </c>
      <c r="DN13" s="17">
        <v>5.2357164000000002E-5</v>
      </c>
      <c r="DO13" s="17">
        <v>4.8497023000000003E-5</v>
      </c>
      <c r="DP13" s="17">
        <v>6.3147148000000002E-4</v>
      </c>
      <c r="DQ13" s="17">
        <v>0</v>
      </c>
      <c r="DR13" s="17">
        <v>8.6293350999999999E-4</v>
      </c>
      <c r="DS13" s="17">
        <v>0</v>
      </c>
      <c r="DT13" s="17">
        <v>5.4413414999999997E-5</v>
      </c>
      <c r="DU13" s="17">
        <v>5.7347265999999999E-5</v>
      </c>
      <c r="DV13" s="17">
        <v>6.6368261000000002E-7</v>
      </c>
      <c r="DW13" s="17">
        <v>2.4754801000000001E-6</v>
      </c>
      <c r="DX13" s="17">
        <v>2.8700760000000003E-4</v>
      </c>
      <c r="DY13" s="17">
        <v>0</v>
      </c>
      <c r="DZ13" s="17">
        <v>7.0054163000000003E-5</v>
      </c>
      <c r="EA13" s="17">
        <v>1.1884494E-7</v>
      </c>
      <c r="EB13" s="17">
        <v>4.756561E-7</v>
      </c>
      <c r="EC13" s="17">
        <v>3.1918212E-4</v>
      </c>
      <c r="ED13" s="17">
        <v>6.9088022000000004E-4</v>
      </c>
      <c r="EE13" s="17">
        <v>5.2881148999999998E-5</v>
      </c>
      <c r="EF13" s="17">
        <v>5.9757254E-4</v>
      </c>
      <c r="EG13" s="17">
        <v>4.5175642000000003E-5</v>
      </c>
      <c r="EH13" s="17">
        <v>1.6903245000000001E-5</v>
      </c>
      <c r="EI13" s="17">
        <v>1.8841861E-5</v>
      </c>
      <c r="EJ13" s="17">
        <v>1.5221988E-5</v>
      </c>
      <c r="EK13" s="17">
        <v>1.0449433000000001E-5</v>
      </c>
      <c r="EL13" s="17">
        <v>6.8496462000000003E-6</v>
      </c>
      <c r="EM13" s="17">
        <v>2.3687139999999998E-5</v>
      </c>
      <c r="EN13" s="17">
        <v>1.1884328E-7</v>
      </c>
      <c r="EO13" s="17">
        <v>5.4154121999999997E-5</v>
      </c>
      <c r="EP13" s="17">
        <v>9.1408338E-4</v>
      </c>
      <c r="EQ13" s="17">
        <v>1.0134332E-5</v>
      </c>
      <c r="ER13" s="17">
        <v>2.4252251E-4</v>
      </c>
      <c r="ES13" s="17">
        <v>3.9651577E-6</v>
      </c>
      <c r="ET13" s="17">
        <v>2.1294602999999999E-5</v>
      </c>
      <c r="EU13" s="17">
        <v>2.1316392999999999E-5</v>
      </c>
      <c r="EV13" s="17">
        <v>1.8501156000000001E-5</v>
      </c>
      <c r="EW13" s="17">
        <v>1.3322746E-5</v>
      </c>
      <c r="EX13" s="17">
        <v>5.3290981999999998E-6</v>
      </c>
      <c r="EY13" s="17">
        <v>1.6652928E-4</v>
      </c>
      <c r="EZ13" s="17">
        <v>2.6645490999999999E-6</v>
      </c>
      <c r="FA13" s="17">
        <v>1.1173534E-4</v>
      </c>
      <c r="FB13" s="17">
        <v>1.9399963E-66</v>
      </c>
      <c r="FC13" s="17">
        <v>1.365717E-5</v>
      </c>
      <c r="FD13" s="17">
        <v>4.756561E-7</v>
      </c>
      <c r="FE13" s="17">
        <v>1.1065112000000001E-6</v>
      </c>
      <c r="FF13" s="17">
        <v>8.5265571999999996E-5</v>
      </c>
      <c r="FG13" s="17">
        <v>3.5230374999999999E-5</v>
      </c>
      <c r="FH13" s="17">
        <v>5.4423379999999997E-5</v>
      </c>
      <c r="FI13" s="17">
        <v>7.0775388000000005E-4</v>
      </c>
      <c r="FJ13" s="17">
        <v>8.8252213999999993E-5</v>
      </c>
      <c r="FK13" s="17">
        <v>7.0500685000000007E-5</v>
      </c>
      <c r="FL13" s="17">
        <v>1.4836657000000001E-4</v>
      </c>
      <c r="FM13" s="17">
        <v>8.6529355999999998E-5</v>
      </c>
      <c r="FN13" s="17">
        <v>2.0116742999999999E-3</v>
      </c>
      <c r="FO13" s="17">
        <v>1.6683086999999999E-4</v>
      </c>
      <c r="FP13" s="17">
        <v>7.7155438999999997E-5</v>
      </c>
      <c r="FQ13" s="17">
        <v>6.1452853999999997E-5</v>
      </c>
      <c r="FR13" s="17">
        <v>9.2471068000000002E-4</v>
      </c>
      <c r="FS13" s="17">
        <v>4.2001249000000001E-5</v>
      </c>
      <c r="FT13" s="17">
        <v>2.8221405000000001E-5</v>
      </c>
      <c r="FU13" s="17">
        <v>2.7353912999999999E-6</v>
      </c>
      <c r="FV13" s="17">
        <v>1.0009889E-5</v>
      </c>
      <c r="FW13" s="17">
        <v>5.8694664999999998E-4</v>
      </c>
      <c r="FX13" s="17">
        <v>3.9756241000000003E-6</v>
      </c>
      <c r="FY13" s="17">
        <v>1.4432261E-7</v>
      </c>
      <c r="FZ13" s="17">
        <v>5.0626432999999997E-5</v>
      </c>
      <c r="GA13" s="17">
        <v>2.6645490999999999E-6</v>
      </c>
      <c r="GB13" s="17">
        <v>5.3290981999999998E-6</v>
      </c>
      <c r="GC13" s="17">
        <v>2.414106E-4</v>
      </c>
    </row>
    <row r="14" spans="2:264" ht="0.95" customHeight="1" x14ac:dyDescent="0.25">
      <c r="B14" s="17">
        <v>5.6092884000000003E-5</v>
      </c>
      <c r="C14" s="17">
        <v>1.3075193000000001E-5</v>
      </c>
      <c r="D14" s="17">
        <v>4.5165874000000003E-5</v>
      </c>
      <c r="E14" s="17">
        <v>1.7186869000000001E-6</v>
      </c>
      <c r="F14" s="17">
        <v>2.0326162000000001E-7</v>
      </c>
      <c r="G14" s="17">
        <v>1.6601468999999999E-5</v>
      </c>
      <c r="H14" s="17">
        <v>2.5772425999999999E-5</v>
      </c>
      <c r="I14" s="17">
        <v>1.5352971000000001E-5</v>
      </c>
      <c r="J14" s="17">
        <v>0</v>
      </c>
      <c r="K14" s="17">
        <v>0</v>
      </c>
      <c r="L14" s="17">
        <v>4.1050800000000002E-6</v>
      </c>
      <c r="M14" s="17">
        <v>3.7710606E-6</v>
      </c>
      <c r="N14" s="17">
        <v>0.24998834</v>
      </c>
      <c r="O14" s="17">
        <v>3.4038202000000001E-5</v>
      </c>
      <c r="P14" s="17">
        <v>3.4038202000000001E-5</v>
      </c>
      <c r="Q14" s="17">
        <v>7.6181417E-7</v>
      </c>
      <c r="R14" s="17">
        <v>9.4448186000000003E-6</v>
      </c>
      <c r="S14" s="17">
        <v>2.3111192000000001E-5</v>
      </c>
      <c r="T14" s="17">
        <v>2.4059002E-5</v>
      </c>
      <c r="U14" s="17">
        <v>1.1655927E-5</v>
      </c>
      <c r="V14" s="17">
        <v>1.8972301000000001E-5</v>
      </c>
      <c r="W14" s="17">
        <v>1.092701E-5</v>
      </c>
      <c r="X14" s="17">
        <v>2.5022348999999999E-4</v>
      </c>
      <c r="Y14" s="17">
        <v>7.2891638999999997E-7</v>
      </c>
      <c r="Z14" s="17">
        <v>3.9572424E-5</v>
      </c>
      <c r="AA14" s="17">
        <v>3.2458215E-6</v>
      </c>
      <c r="AB14" s="17">
        <v>9.8209921999999993E-6</v>
      </c>
      <c r="AC14" s="17">
        <v>2.0823336999999998E-6</v>
      </c>
      <c r="AD14" s="17">
        <v>3.5250478999999998E-6</v>
      </c>
      <c r="AE14" s="17">
        <v>0</v>
      </c>
      <c r="AF14" s="17">
        <v>1.0856899999999999E-5</v>
      </c>
      <c r="AG14" s="17">
        <v>9.7758950000000004E-6</v>
      </c>
      <c r="AH14" s="17">
        <v>2.9312155000000001E-5</v>
      </c>
      <c r="AI14" s="17">
        <v>2.6249900999999999E-6</v>
      </c>
      <c r="AJ14" s="17">
        <v>9.3730976999999998E-6</v>
      </c>
      <c r="AK14" s="17">
        <v>8.7295003999999998E-6</v>
      </c>
      <c r="AL14" s="17">
        <v>1.4163295999999999E-6</v>
      </c>
      <c r="AM14" s="17">
        <v>3.3242813999999998E-5</v>
      </c>
      <c r="AN14" s="17">
        <v>1.5539126E-6</v>
      </c>
      <c r="AO14" s="17">
        <v>3.9187051999999997E-6</v>
      </c>
      <c r="AP14" s="17">
        <v>1.1885466E-5</v>
      </c>
      <c r="AQ14" s="17">
        <v>1.5244364E-7</v>
      </c>
      <c r="AR14" s="17">
        <v>2.0100933999999998E-6</v>
      </c>
      <c r="AS14" s="17">
        <v>0</v>
      </c>
      <c r="AT14" s="17">
        <v>6.7721609000000002E-6</v>
      </c>
      <c r="AU14" s="17">
        <v>2.0100933999999998E-6</v>
      </c>
      <c r="AV14" s="17">
        <v>7.5674360999999998E-6</v>
      </c>
      <c r="AW14" s="17">
        <v>3.5640059999999998E-6</v>
      </c>
      <c r="AX14" s="17">
        <v>5.0595660000000001E-6</v>
      </c>
      <c r="AY14" s="17">
        <v>3.1078252000000001E-6</v>
      </c>
      <c r="AZ14" s="17">
        <v>1.8587955000000001E-4</v>
      </c>
      <c r="BA14" s="17">
        <v>4.2055570999999998E-6</v>
      </c>
      <c r="BB14" s="17">
        <v>1.5879751999999999E-5</v>
      </c>
      <c r="BC14" s="17">
        <v>2.6516444999999998E-6</v>
      </c>
      <c r="BD14" s="17">
        <v>1.5539126E-6</v>
      </c>
      <c r="BE14" s="17">
        <v>2.6299579999999999E-66</v>
      </c>
      <c r="BF14" s="17">
        <v>3.6479778999999999E-6</v>
      </c>
      <c r="BG14" s="17">
        <v>2.0878718999999999E-5</v>
      </c>
      <c r="BH14" s="17">
        <v>1.7349364E-6</v>
      </c>
      <c r="BI14" s="17">
        <v>1.7955704999999999E-6</v>
      </c>
      <c r="BJ14" s="17">
        <v>8.3017140999999995E-7</v>
      </c>
      <c r="BK14" s="17">
        <v>4.8398222999999998E-6</v>
      </c>
      <c r="BL14" s="17">
        <v>1.4597794999999999E-6</v>
      </c>
      <c r="BM14" s="17">
        <v>0</v>
      </c>
      <c r="BN14" s="17">
        <v>3.5843402999999998E-6</v>
      </c>
      <c r="BO14" s="17">
        <v>3.2024533999999998E-5</v>
      </c>
      <c r="BP14" s="17">
        <v>1.0888615E-5</v>
      </c>
      <c r="BQ14" s="17">
        <v>0</v>
      </c>
      <c r="BR14" s="17">
        <v>3.0648648999999998E-6</v>
      </c>
      <c r="BS14" s="17">
        <v>1.7037826000000001E-6</v>
      </c>
      <c r="BT14" s="17">
        <v>4.6478510000000001E-6</v>
      </c>
      <c r="BU14" s="17">
        <v>0</v>
      </c>
      <c r="BV14" s="17">
        <v>1.9571846000000001E-6</v>
      </c>
      <c r="BW14" s="17">
        <v>7.2891634E-7</v>
      </c>
      <c r="BX14" s="17">
        <v>6.0477814000000002E-7</v>
      </c>
      <c r="BY14" s="17">
        <v>1.8682097E-5</v>
      </c>
      <c r="BZ14" s="17">
        <v>7.9881867999999998E-7</v>
      </c>
      <c r="CA14" s="17">
        <v>8.8812177E-6</v>
      </c>
      <c r="CB14" s="17">
        <v>6.3095192999999996E-6</v>
      </c>
      <c r="CC14" s="17">
        <v>1.591081E-6</v>
      </c>
      <c r="CD14" s="17">
        <v>1.0086255000000001E-5</v>
      </c>
      <c r="CE14" s="17">
        <v>1.1550373E-5</v>
      </c>
      <c r="CF14" s="17">
        <v>6.7842890999999998E-7</v>
      </c>
      <c r="CG14" s="17">
        <v>1.6365360000000001E-5</v>
      </c>
      <c r="CH14" s="17">
        <v>2.2003861000000001E-5</v>
      </c>
      <c r="CI14" s="17">
        <v>1.9448690000000002E-5</v>
      </c>
      <c r="CJ14" s="17">
        <v>2.4576696E-6</v>
      </c>
      <c r="CK14" s="17">
        <v>2.5302938000000001E-6</v>
      </c>
      <c r="CL14" s="17">
        <v>4.5618073E-7</v>
      </c>
      <c r="CM14" s="17">
        <v>1.6857937000000001E-5</v>
      </c>
      <c r="CN14" s="17">
        <v>8.4192425000000002E-7</v>
      </c>
      <c r="CO14" s="17">
        <v>1.4577509E-4</v>
      </c>
      <c r="CP14" s="17">
        <v>5.2759670999999996E-6</v>
      </c>
      <c r="CQ14" s="17">
        <v>8.6806547000000002E-6</v>
      </c>
      <c r="CR14" s="17">
        <v>6.6090041E-7</v>
      </c>
      <c r="CS14" s="17">
        <v>1.5188039999999999E-4</v>
      </c>
      <c r="CT14" s="17">
        <v>9.5793206000000001E-7</v>
      </c>
      <c r="CU14" s="17">
        <v>1.1214274E-6</v>
      </c>
      <c r="CV14" s="17">
        <v>1.7805811000000002E-5</v>
      </c>
      <c r="CW14" s="17">
        <v>6.7082345999999997E-7</v>
      </c>
      <c r="CX14" s="17">
        <v>6.8350456999999998E-5</v>
      </c>
      <c r="CY14" s="17">
        <v>5.0732812000000004E-7</v>
      </c>
      <c r="CZ14" s="17">
        <v>3.4383278E-7</v>
      </c>
      <c r="DA14" s="17">
        <v>2.2501310000000002E-5</v>
      </c>
      <c r="DB14" s="17">
        <v>1.4735047000000001E-5</v>
      </c>
      <c r="DC14" s="17">
        <v>5.2417023E-7</v>
      </c>
      <c r="DD14" s="17">
        <v>5.2417023E-7</v>
      </c>
      <c r="DE14" s="17">
        <v>3.6454738999999997E-8</v>
      </c>
      <c r="DF14" s="17">
        <v>9.3079716E-6</v>
      </c>
      <c r="DG14" s="17">
        <v>4.1333905000000001E-5</v>
      </c>
      <c r="DH14" s="17">
        <v>3.6067489000000002E-7</v>
      </c>
      <c r="DI14" s="17">
        <v>8.4156836999999995E-6</v>
      </c>
      <c r="DJ14" s="17">
        <v>1.8033745E-7</v>
      </c>
      <c r="DK14" s="17">
        <v>1.8697728E-4</v>
      </c>
      <c r="DL14" s="17">
        <v>2.7544067E-6</v>
      </c>
      <c r="DM14" s="17">
        <v>1.8033745E-7</v>
      </c>
      <c r="DN14" s="17">
        <v>7.1204159000000001E-6</v>
      </c>
      <c r="DO14" s="17">
        <v>2.3825990000000001E-5</v>
      </c>
      <c r="DP14" s="17">
        <v>1.0852407E-5</v>
      </c>
      <c r="DQ14" s="17">
        <v>0</v>
      </c>
      <c r="DR14" s="17">
        <v>4.0937484999999996E-6</v>
      </c>
      <c r="DS14" s="17">
        <v>0</v>
      </c>
      <c r="DT14" s="17">
        <v>3.2273021E-6</v>
      </c>
      <c r="DU14" s="17">
        <v>9.4588613E-7</v>
      </c>
      <c r="DV14" s="17">
        <v>4.9048597999999997E-7</v>
      </c>
      <c r="DW14" s="17">
        <v>1.6732482999999999E-7</v>
      </c>
      <c r="DX14" s="17">
        <v>1.5451912999999999E-5</v>
      </c>
      <c r="DY14" s="17">
        <v>0</v>
      </c>
      <c r="DZ14" s="17">
        <v>2.9514964999999998E-4</v>
      </c>
      <c r="EA14" s="17">
        <v>7.5348509999999998E-6</v>
      </c>
      <c r="EB14" s="17">
        <v>5.2825500000000001E-7</v>
      </c>
      <c r="EC14" s="17">
        <v>1.4461965E-6</v>
      </c>
      <c r="ED14" s="17">
        <v>1.9380804E-5</v>
      </c>
      <c r="EE14" s="17">
        <v>4.7899381000000002E-6</v>
      </c>
      <c r="EF14" s="17">
        <v>2.6406362000000002E-6</v>
      </c>
      <c r="EG14" s="17">
        <v>8.9639657999999997E-6</v>
      </c>
      <c r="EH14" s="17">
        <v>2.6572038E-5</v>
      </c>
      <c r="EI14" s="17">
        <v>2.076154E-5</v>
      </c>
      <c r="EJ14" s="17">
        <v>3.2403675999999997E-5</v>
      </c>
      <c r="EK14" s="17">
        <v>4.0018777999999997E-5</v>
      </c>
      <c r="EL14" s="17">
        <v>4.3184988999999997E-5</v>
      </c>
      <c r="EM14" s="17">
        <v>4.0497125000000004E-6</v>
      </c>
      <c r="EN14" s="17">
        <v>1.4283524000000001E-6</v>
      </c>
      <c r="EO14" s="17">
        <v>5.0895994999999998E-6</v>
      </c>
      <c r="EP14" s="17">
        <v>3.3852113000000001E-6</v>
      </c>
      <c r="EQ14" s="17">
        <v>7.5782867000000006E-5</v>
      </c>
      <c r="ER14" s="17">
        <v>1.0296551999999999E-5</v>
      </c>
      <c r="ES14" s="17">
        <v>8.1156122000000003E-7</v>
      </c>
      <c r="ET14" s="17">
        <v>5.1407990999999997E-6</v>
      </c>
      <c r="EU14" s="17">
        <v>8.7416075999999999E-5</v>
      </c>
      <c r="EV14" s="17">
        <v>3.3025226999999997E-5</v>
      </c>
      <c r="EW14" s="17">
        <v>5.4635047999999999E-5</v>
      </c>
      <c r="EX14" s="17">
        <v>2.1854019E-5</v>
      </c>
      <c r="EY14" s="17">
        <v>5.8105382000000002E-6</v>
      </c>
      <c r="EZ14" s="17">
        <v>1.092701E-5</v>
      </c>
      <c r="FA14" s="17">
        <v>1.2480191999999999E-5</v>
      </c>
      <c r="FB14" s="17">
        <v>1.3272896E-65</v>
      </c>
      <c r="FC14" s="17">
        <v>1.1858012E-5</v>
      </c>
      <c r="FD14" s="17">
        <v>5.2825500000000001E-7</v>
      </c>
      <c r="FE14" s="17">
        <v>7.2891634E-7</v>
      </c>
      <c r="FF14" s="17">
        <v>3.4966430000000001E-4</v>
      </c>
      <c r="FG14" s="17">
        <v>1.591081E-6</v>
      </c>
      <c r="FH14" s="17">
        <v>2.5302938000000001E-6</v>
      </c>
      <c r="FI14" s="17">
        <v>2.8517638999999999E-6</v>
      </c>
      <c r="FJ14" s="17">
        <v>3.9092733000000001E-6</v>
      </c>
      <c r="FK14" s="17">
        <v>5.6424676999999999E-6</v>
      </c>
      <c r="FL14" s="17">
        <v>4.8581475000000001E-6</v>
      </c>
      <c r="FM14" s="17">
        <v>6.1803578000000004E-6</v>
      </c>
      <c r="FN14" s="17">
        <v>6.5147864999999998E-7</v>
      </c>
      <c r="FO14" s="17">
        <v>1.8129841999999999E-5</v>
      </c>
      <c r="FP14" s="17">
        <v>5.6332317999999999E-6</v>
      </c>
      <c r="FQ14" s="17">
        <v>4.2834606E-6</v>
      </c>
      <c r="FR14" s="17">
        <v>1.5651851000000001E-5</v>
      </c>
      <c r="FS14" s="17">
        <v>3.4807544999999999E-6</v>
      </c>
      <c r="FT14" s="17">
        <v>1.8712613999999999E-5</v>
      </c>
      <c r="FU14" s="17">
        <v>1.3755228999999999E-5</v>
      </c>
      <c r="FV14" s="17">
        <v>3.8361939000000003E-5</v>
      </c>
      <c r="FW14" s="17">
        <v>1.9033895E-5</v>
      </c>
      <c r="FX14" s="17">
        <v>4.8491383999999997E-5</v>
      </c>
      <c r="FY14" s="17">
        <v>5.1278462000000003E-5</v>
      </c>
      <c r="FZ14" s="17">
        <v>2.0761318000000001E-4</v>
      </c>
      <c r="GA14" s="17">
        <v>1.092701E-5</v>
      </c>
      <c r="GB14" s="17">
        <v>2.1854019E-5</v>
      </c>
      <c r="GC14" s="17">
        <v>4.7829596999999997E-6</v>
      </c>
    </row>
    <row r="15" spans="2:264" ht="0.95" customHeight="1" x14ac:dyDescent="0.25">
      <c r="B15" s="17">
        <v>1.6733013000000001E-4</v>
      </c>
      <c r="C15" s="17">
        <v>3.2591958000000001E-5</v>
      </c>
      <c r="D15" s="17">
        <v>1.3424556E-4</v>
      </c>
      <c r="E15" s="17">
        <v>3.4725692E-7</v>
      </c>
      <c r="F15" s="17">
        <v>5.0303425999999997E-7</v>
      </c>
      <c r="G15" s="17">
        <v>1.6161088000000001E-5</v>
      </c>
      <c r="H15" s="17">
        <v>1.1893816999999999E-5</v>
      </c>
      <c r="I15" s="17">
        <v>1.6868828E-4</v>
      </c>
      <c r="J15" s="17">
        <v>0</v>
      </c>
      <c r="K15" s="17">
        <v>0</v>
      </c>
      <c r="L15" s="17">
        <v>1.2454016E-5</v>
      </c>
      <c r="M15" s="17">
        <v>8.6245031E-6</v>
      </c>
      <c r="N15" s="17">
        <v>3.4038202000000001E-5</v>
      </c>
      <c r="O15" s="17">
        <v>0.24989612999999999</v>
      </c>
      <c r="P15" s="17">
        <v>1.0386689000000001E-4</v>
      </c>
      <c r="Q15" s="17">
        <v>1.9839784999999999E-6</v>
      </c>
      <c r="R15" s="17">
        <v>3.4709796E-6</v>
      </c>
      <c r="S15" s="17">
        <v>7.0782318000000004E-5</v>
      </c>
      <c r="T15" s="17">
        <v>5.9806599999999998E-5</v>
      </c>
      <c r="U15" s="17">
        <v>3.4038202000000001E-5</v>
      </c>
      <c r="V15" s="17">
        <v>5.5832099999999997E-5</v>
      </c>
      <c r="W15" s="17">
        <v>3.3084575999999999E-5</v>
      </c>
      <c r="X15" s="17">
        <v>7.5779072999999995E-4</v>
      </c>
      <c r="Y15" s="17">
        <v>9.5362658000000003E-7</v>
      </c>
      <c r="Z15" s="17">
        <v>1.3464371E-5</v>
      </c>
      <c r="AA15" s="17">
        <v>4.2507974000000003E-5</v>
      </c>
      <c r="AB15" s="17">
        <v>2.8580938999999999E-5</v>
      </c>
      <c r="AC15" s="17">
        <v>5.1635443E-6</v>
      </c>
      <c r="AD15" s="17">
        <v>9.5606875000000006E-6</v>
      </c>
      <c r="AE15" s="17">
        <v>0</v>
      </c>
      <c r="AF15" s="17">
        <v>1.1516819999999999E-5</v>
      </c>
      <c r="AG15" s="17">
        <v>2.3689878000000001E-5</v>
      </c>
      <c r="AH15" s="17">
        <v>6.9492802999999998E-6</v>
      </c>
      <c r="AI15" s="17">
        <v>6.6607858999999999E-6</v>
      </c>
      <c r="AJ15" s="17">
        <v>2.8950266999999999E-5</v>
      </c>
      <c r="AK15" s="17">
        <v>2.1281445999999998E-5</v>
      </c>
      <c r="AL15" s="17">
        <v>1.1415653E-5</v>
      </c>
      <c r="AM15" s="17">
        <v>9.6840019000000007E-5</v>
      </c>
      <c r="AN15" s="17">
        <v>4.1343083000000004E-6</v>
      </c>
      <c r="AO15" s="17">
        <v>4.5784405000000002E-5</v>
      </c>
      <c r="AP15" s="17">
        <v>2.0209372E-5</v>
      </c>
      <c r="AQ15" s="17">
        <v>3.7624640000000001E-7</v>
      </c>
      <c r="AR15" s="17">
        <v>5.1141610000000001E-6</v>
      </c>
      <c r="AS15" s="17">
        <v>0</v>
      </c>
      <c r="AT15" s="17">
        <v>8.9197450000000001E-6</v>
      </c>
      <c r="AU15" s="17">
        <v>5.1141610000000001E-6</v>
      </c>
      <c r="AV15" s="17">
        <v>1.8376620000000001E-5</v>
      </c>
      <c r="AW15" s="17">
        <v>9.2484691999999997E-6</v>
      </c>
      <c r="AX15" s="17">
        <v>1.2143765E-5</v>
      </c>
      <c r="AY15" s="17">
        <v>8.2686164999999992E-6</v>
      </c>
      <c r="AZ15" s="17">
        <v>5.6265986E-4</v>
      </c>
      <c r="BA15" s="17">
        <v>1.1423071999999999E-5</v>
      </c>
      <c r="BB15" s="17">
        <v>3.8151200000000002E-5</v>
      </c>
      <c r="BC15" s="17">
        <v>7.2887638000000004E-6</v>
      </c>
      <c r="BD15" s="17">
        <v>4.1343083000000004E-6</v>
      </c>
      <c r="BE15" s="17">
        <v>2.6544063999999997E-66</v>
      </c>
      <c r="BF15" s="17">
        <v>1.4904867999999999E-5</v>
      </c>
      <c r="BG15" s="17">
        <v>4.0539325000000002E-5</v>
      </c>
      <c r="BH15" s="17">
        <v>4.5405953999999996E-6</v>
      </c>
      <c r="BI15" s="17">
        <v>4.7247692000000001E-6</v>
      </c>
      <c r="BJ15" s="17">
        <v>1.6695141E-6</v>
      </c>
      <c r="BK15" s="17">
        <v>3.2139055000000002E-5</v>
      </c>
      <c r="BL15" s="17">
        <v>3.9670298E-6</v>
      </c>
      <c r="BM15" s="17">
        <v>0</v>
      </c>
      <c r="BN15" s="17">
        <v>9.1740120000000001E-6</v>
      </c>
      <c r="BO15" s="17">
        <v>6.2973568999999998E-5</v>
      </c>
      <c r="BP15" s="17">
        <v>1.4054096000000001E-5</v>
      </c>
      <c r="BQ15" s="17">
        <v>0</v>
      </c>
      <c r="BR15" s="17">
        <v>4.8536500999999996E-6</v>
      </c>
      <c r="BS15" s="17">
        <v>4.4765283E-6</v>
      </c>
      <c r="BT15" s="17">
        <v>5.5599726999999998E-6</v>
      </c>
      <c r="BU15" s="17">
        <v>0</v>
      </c>
      <c r="BV15" s="17">
        <v>5.1388677000000002E-6</v>
      </c>
      <c r="BW15" s="17">
        <v>9.5362650999999999E-7</v>
      </c>
      <c r="BX15" s="17">
        <v>1.4974695999999999E-6</v>
      </c>
      <c r="BY15" s="17">
        <v>4.5734327999999997E-5</v>
      </c>
      <c r="BZ15" s="17">
        <v>1.8002383E-6</v>
      </c>
      <c r="CA15" s="17">
        <v>1.347863E-5</v>
      </c>
      <c r="CB15" s="17">
        <v>1.4661620999999999E-5</v>
      </c>
      <c r="CC15" s="17">
        <v>5.3732179999999997E-6</v>
      </c>
      <c r="CD15" s="17">
        <v>1.2109199E-5</v>
      </c>
      <c r="CE15" s="17">
        <v>2.7692472999999999E-5</v>
      </c>
      <c r="CF15" s="17">
        <v>1.5781251E-6</v>
      </c>
      <c r="CG15" s="17">
        <v>5.0396870000000003E-5</v>
      </c>
      <c r="CH15" s="17">
        <v>1.0551747E-5</v>
      </c>
      <c r="CI15" s="17">
        <v>4.7067931000000002E-5</v>
      </c>
      <c r="CJ15" s="17">
        <v>6.1788805000000002E-6</v>
      </c>
      <c r="CK15" s="17">
        <v>6.7995111999999998E-6</v>
      </c>
      <c r="CL15" s="17">
        <v>9.798526499999999E-7</v>
      </c>
      <c r="CM15" s="17">
        <v>4.0737927999999998E-5</v>
      </c>
      <c r="CN15" s="17">
        <v>1.9899109999999999E-6</v>
      </c>
      <c r="CO15" s="17">
        <v>4.1936622E-4</v>
      </c>
      <c r="CP15" s="17">
        <v>6.1314507999999999E-6</v>
      </c>
      <c r="CQ15" s="17">
        <v>9.5423774000000005E-6</v>
      </c>
      <c r="CR15" s="17">
        <v>1.5836239000000001E-6</v>
      </c>
      <c r="CS15" s="17">
        <v>4.6002956999999998E-4</v>
      </c>
      <c r="CT15" s="17">
        <v>2.3698968000000002E-6</v>
      </c>
      <c r="CU15" s="17">
        <v>2.7816827999999998E-6</v>
      </c>
      <c r="CV15" s="17">
        <v>4.5238804999999998E-5</v>
      </c>
      <c r="CW15" s="17">
        <v>1.6707254999999999E-6</v>
      </c>
      <c r="CX15" s="17">
        <v>1.9448044E-4</v>
      </c>
      <c r="CY15" s="17">
        <v>1.2589396E-6</v>
      </c>
      <c r="CZ15" s="17">
        <v>8.4715360000000005E-7</v>
      </c>
      <c r="DA15" s="17">
        <v>8.5626661000000005E-6</v>
      </c>
      <c r="DB15" s="17">
        <v>3.7252353000000001E-5</v>
      </c>
      <c r="DC15" s="17">
        <v>1.2825213E-6</v>
      </c>
      <c r="DD15" s="17">
        <v>1.2825213E-6</v>
      </c>
      <c r="DE15" s="17">
        <v>4.4660595000000003E-7</v>
      </c>
      <c r="DF15" s="17">
        <v>1.1324938E-5</v>
      </c>
      <c r="DG15" s="17">
        <v>5.591554E-6</v>
      </c>
      <c r="DH15" s="17">
        <v>8.7073530000000002E-7</v>
      </c>
      <c r="DI15" s="17">
        <v>2.0758829000000001E-5</v>
      </c>
      <c r="DJ15" s="17">
        <v>4.3536765000000001E-7</v>
      </c>
      <c r="DK15" s="17">
        <v>5.6581432000000001E-4</v>
      </c>
      <c r="DL15" s="17">
        <v>6.7316764000000002E-6</v>
      </c>
      <c r="DM15" s="17">
        <v>4.3536765000000001E-7</v>
      </c>
      <c r="DN15" s="17">
        <v>1.7075126E-5</v>
      </c>
      <c r="DO15" s="17">
        <v>5.5634780999999999E-5</v>
      </c>
      <c r="DP15" s="17">
        <v>2.6569221E-5</v>
      </c>
      <c r="DQ15" s="17">
        <v>0</v>
      </c>
      <c r="DR15" s="17">
        <v>9.6207373000000003E-6</v>
      </c>
      <c r="DS15" s="17">
        <v>0</v>
      </c>
      <c r="DT15" s="17">
        <v>5.2714252999999999E-6</v>
      </c>
      <c r="DU15" s="17">
        <v>5.2249259000000003E-5</v>
      </c>
      <c r="DV15" s="17">
        <v>1.2353578000000001E-6</v>
      </c>
      <c r="DW15" s="17">
        <v>4.2182261999999998E-7</v>
      </c>
      <c r="DX15" s="17">
        <v>3.7479469000000001E-5</v>
      </c>
      <c r="DY15" s="17">
        <v>0</v>
      </c>
      <c r="DZ15" s="17">
        <v>8.9350560000000005E-4</v>
      </c>
      <c r="EA15" s="17">
        <v>2.2824837999999999E-5</v>
      </c>
      <c r="EB15" s="17">
        <v>3.6595395999999999E-6</v>
      </c>
      <c r="EC15" s="17">
        <v>3.1389696000000002E-6</v>
      </c>
      <c r="ED15" s="17">
        <v>4.7037152E-5</v>
      </c>
      <c r="EE15" s="17">
        <v>2.0074391000000001E-5</v>
      </c>
      <c r="EF15" s="17">
        <v>8.8330901999999994E-6</v>
      </c>
      <c r="EG15" s="17">
        <v>4.1759367999999998E-5</v>
      </c>
      <c r="EH15" s="17">
        <v>6.2623339999999997E-5</v>
      </c>
      <c r="EI15" s="17">
        <v>2.0556764E-7</v>
      </c>
      <c r="EJ15" s="17">
        <v>4.8089515000000002E-5</v>
      </c>
      <c r="EK15" s="17">
        <v>7.8448198999999996E-5</v>
      </c>
      <c r="EL15" s="17">
        <v>9.1621456000000003E-5</v>
      </c>
      <c r="EM15" s="17">
        <v>1.0638812999999999E-5</v>
      </c>
      <c r="EN15" s="17">
        <v>3.5164006E-6</v>
      </c>
      <c r="EO15" s="17">
        <v>1.4208717E-5</v>
      </c>
      <c r="EP15" s="17">
        <v>7.9419575999999999E-6</v>
      </c>
      <c r="EQ15" s="17">
        <v>2.0942840999999999E-4</v>
      </c>
      <c r="ER15" s="17">
        <v>1.2581865E-5</v>
      </c>
      <c r="ES15" s="17">
        <v>1.5775569000000001E-6</v>
      </c>
      <c r="ET15" s="17">
        <v>1.1600283999999999E-5</v>
      </c>
      <c r="EU15" s="17">
        <v>2.6467659000000001E-4</v>
      </c>
      <c r="EV15" s="17">
        <v>1.667816E-4</v>
      </c>
      <c r="EW15" s="17">
        <v>1.6542287E-4</v>
      </c>
      <c r="EX15" s="17">
        <v>6.6169147000000005E-5</v>
      </c>
      <c r="EY15" s="17">
        <v>4.1855896999999997E-6</v>
      </c>
      <c r="EZ15" s="17">
        <v>3.3084572999999998E-5</v>
      </c>
      <c r="FA15" s="17">
        <v>2.9001747999999998E-5</v>
      </c>
      <c r="FB15" s="17">
        <v>1.8584395999999999E-65</v>
      </c>
      <c r="FC15" s="17">
        <v>2.9753237999999999E-5</v>
      </c>
      <c r="FD15" s="17">
        <v>3.6595395999999999E-6</v>
      </c>
      <c r="FE15" s="17">
        <v>9.5362650999999999E-7</v>
      </c>
      <c r="FF15" s="17">
        <v>1.0587063000000001E-3</v>
      </c>
      <c r="FG15" s="17">
        <v>5.3732179999999997E-6</v>
      </c>
      <c r="FH15" s="17">
        <v>6.7995111999999998E-6</v>
      </c>
      <c r="FI15" s="17">
        <v>6.8306158E-6</v>
      </c>
      <c r="FJ15" s="17">
        <v>1.2383128999999999E-5</v>
      </c>
      <c r="FK15" s="17">
        <v>2.1315403000000001E-5</v>
      </c>
      <c r="FL15" s="17">
        <v>6.0326393000000003E-6</v>
      </c>
      <c r="FM15" s="17">
        <v>2.8153522000000001E-5</v>
      </c>
      <c r="FN15" s="17">
        <v>2.4833904000000001E-6</v>
      </c>
      <c r="FO15" s="17">
        <v>4.4054760000000001E-5</v>
      </c>
      <c r="FP15" s="17">
        <v>4.2662939999999997E-5</v>
      </c>
      <c r="FQ15" s="17">
        <v>6.7996011000000001E-5</v>
      </c>
      <c r="FR15" s="17">
        <v>3.9433096999999999E-5</v>
      </c>
      <c r="FS15" s="17">
        <v>7.5648849999999997E-5</v>
      </c>
      <c r="FT15" s="17">
        <v>2.9388448999999999E-5</v>
      </c>
      <c r="FU15" s="17">
        <v>3.4547507E-5</v>
      </c>
      <c r="FV15" s="17">
        <v>6.4789893000000002E-5</v>
      </c>
      <c r="FW15" s="17">
        <v>4.8199092000000002E-5</v>
      </c>
      <c r="FX15" s="17">
        <v>1.0437491E-4</v>
      </c>
      <c r="FY15" s="17">
        <v>1.1357501E-4</v>
      </c>
      <c r="FZ15" s="17">
        <v>6.2860689E-4</v>
      </c>
      <c r="GA15" s="17">
        <v>3.3084572999999998E-5</v>
      </c>
      <c r="GB15" s="17">
        <v>6.6169147000000005E-5</v>
      </c>
      <c r="GC15" s="17">
        <v>4.5531131000000002E-6</v>
      </c>
    </row>
    <row r="16" spans="2:264" ht="0.95" customHeight="1" x14ac:dyDescent="0.25">
      <c r="B16" s="17">
        <v>1.6733013000000001E-4</v>
      </c>
      <c r="C16" s="17">
        <v>3.2591958000000001E-5</v>
      </c>
      <c r="D16" s="17">
        <v>1.3424556E-4</v>
      </c>
      <c r="E16" s="17">
        <v>3.4725692E-7</v>
      </c>
      <c r="F16" s="17">
        <v>5.0303425999999997E-7</v>
      </c>
      <c r="G16" s="17">
        <v>1.6161088000000001E-5</v>
      </c>
      <c r="H16" s="17">
        <v>1.1893816999999999E-5</v>
      </c>
      <c r="I16" s="17">
        <v>1.6868828E-4</v>
      </c>
      <c r="J16" s="17">
        <v>0</v>
      </c>
      <c r="K16" s="17">
        <v>0</v>
      </c>
      <c r="L16" s="17">
        <v>1.2454016E-5</v>
      </c>
      <c r="M16" s="17">
        <v>8.6245031E-6</v>
      </c>
      <c r="N16" s="17">
        <v>3.4038202000000001E-5</v>
      </c>
      <c r="O16" s="17">
        <v>1.0386689000000001E-4</v>
      </c>
      <c r="P16" s="17">
        <v>0.24989612999999999</v>
      </c>
      <c r="Q16" s="17">
        <v>1.9839784999999999E-6</v>
      </c>
      <c r="R16" s="17">
        <v>3.4709796E-6</v>
      </c>
      <c r="S16" s="17">
        <v>7.0782318000000004E-5</v>
      </c>
      <c r="T16" s="17">
        <v>5.9806599999999998E-5</v>
      </c>
      <c r="U16" s="17">
        <v>3.4038202000000001E-5</v>
      </c>
      <c r="V16" s="17">
        <v>5.5832099999999997E-5</v>
      </c>
      <c r="W16" s="17">
        <v>3.3084575999999999E-5</v>
      </c>
      <c r="X16" s="17">
        <v>7.5779072999999995E-4</v>
      </c>
      <c r="Y16" s="17">
        <v>9.5362658000000003E-7</v>
      </c>
      <c r="Z16" s="17">
        <v>1.3464371E-5</v>
      </c>
      <c r="AA16" s="17">
        <v>4.2507974000000003E-5</v>
      </c>
      <c r="AB16" s="17">
        <v>2.8580938999999999E-5</v>
      </c>
      <c r="AC16" s="17">
        <v>5.1635443E-6</v>
      </c>
      <c r="AD16" s="17">
        <v>9.5606875000000006E-6</v>
      </c>
      <c r="AE16" s="17">
        <v>0</v>
      </c>
      <c r="AF16" s="17">
        <v>1.1516819999999999E-5</v>
      </c>
      <c r="AG16" s="17">
        <v>2.3689878000000001E-5</v>
      </c>
      <c r="AH16" s="17">
        <v>6.9492802999999998E-6</v>
      </c>
      <c r="AI16" s="17">
        <v>6.6607858999999999E-6</v>
      </c>
      <c r="AJ16" s="17">
        <v>2.8950266999999999E-5</v>
      </c>
      <c r="AK16" s="17">
        <v>2.1281445999999998E-5</v>
      </c>
      <c r="AL16" s="17">
        <v>1.1415653E-5</v>
      </c>
      <c r="AM16" s="17">
        <v>9.6840019000000007E-5</v>
      </c>
      <c r="AN16" s="17">
        <v>4.1343083000000004E-6</v>
      </c>
      <c r="AO16" s="17">
        <v>4.5784405000000002E-5</v>
      </c>
      <c r="AP16" s="17">
        <v>2.0209372E-5</v>
      </c>
      <c r="AQ16" s="17">
        <v>3.7624640000000001E-7</v>
      </c>
      <c r="AR16" s="17">
        <v>5.1141610000000001E-6</v>
      </c>
      <c r="AS16" s="17">
        <v>0</v>
      </c>
      <c r="AT16" s="17">
        <v>8.9197450000000001E-6</v>
      </c>
      <c r="AU16" s="17">
        <v>5.1141610000000001E-6</v>
      </c>
      <c r="AV16" s="17">
        <v>1.8376620000000001E-5</v>
      </c>
      <c r="AW16" s="17">
        <v>9.2484691999999997E-6</v>
      </c>
      <c r="AX16" s="17">
        <v>1.2143765E-5</v>
      </c>
      <c r="AY16" s="17">
        <v>8.2686164999999992E-6</v>
      </c>
      <c r="AZ16" s="17">
        <v>5.6265986E-4</v>
      </c>
      <c r="BA16" s="17">
        <v>1.1423071999999999E-5</v>
      </c>
      <c r="BB16" s="17">
        <v>3.8151200000000002E-5</v>
      </c>
      <c r="BC16" s="17">
        <v>7.2887638000000004E-6</v>
      </c>
      <c r="BD16" s="17">
        <v>4.1343083000000004E-6</v>
      </c>
      <c r="BE16" s="17">
        <v>2.6544063999999997E-66</v>
      </c>
      <c r="BF16" s="17">
        <v>1.4904867999999999E-5</v>
      </c>
      <c r="BG16" s="17">
        <v>4.0539325000000002E-5</v>
      </c>
      <c r="BH16" s="17">
        <v>4.5405953999999996E-6</v>
      </c>
      <c r="BI16" s="17">
        <v>4.7247692000000001E-6</v>
      </c>
      <c r="BJ16" s="17">
        <v>1.6695141E-6</v>
      </c>
      <c r="BK16" s="17">
        <v>3.2139055000000002E-5</v>
      </c>
      <c r="BL16" s="17">
        <v>3.9670298E-6</v>
      </c>
      <c r="BM16" s="17">
        <v>0</v>
      </c>
      <c r="BN16" s="17">
        <v>9.1740120000000001E-6</v>
      </c>
      <c r="BO16" s="17">
        <v>6.2973568999999998E-5</v>
      </c>
      <c r="BP16" s="17">
        <v>1.4054096000000001E-5</v>
      </c>
      <c r="BQ16" s="17">
        <v>0</v>
      </c>
      <c r="BR16" s="17">
        <v>4.8536500999999996E-6</v>
      </c>
      <c r="BS16" s="17">
        <v>4.4765283E-6</v>
      </c>
      <c r="BT16" s="17">
        <v>5.5599726999999998E-6</v>
      </c>
      <c r="BU16" s="17">
        <v>0</v>
      </c>
      <c r="BV16" s="17">
        <v>5.1388677000000002E-6</v>
      </c>
      <c r="BW16" s="17">
        <v>9.5362650999999999E-7</v>
      </c>
      <c r="BX16" s="17">
        <v>1.4974695999999999E-6</v>
      </c>
      <c r="BY16" s="17">
        <v>4.5734327999999997E-5</v>
      </c>
      <c r="BZ16" s="17">
        <v>1.8002383E-6</v>
      </c>
      <c r="CA16" s="17">
        <v>1.347863E-5</v>
      </c>
      <c r="CB16" s="17">
        <v>1.4661620999999999E-5</v>
      </c>
      <c r="CC16" s="17">
        <v>5.3732179999999997E-6</v>
      </c>
      <c r="CD16" s="17">
        <v>1.2109199E-5</v>
      </c>
      <c r="CE16" s="17">
        <v>2.7692472999999999E-5</v>
      </c>
      <c r="CF16" s="17">
        <v>1.5781251E-6</v>
      </c>
      <c r="CG16" s="17">
        <v>5.0396870000000003E-5</v>
      </c>
      <c r="CH16" s="17">
        <v>1.0551747E-5</v>
      </c>
      <c r="CI16" s="17">
        <v>4.7067931000000002E-5</v>
      </c>
      <c r="CJ16" s="17">
        <v>6.1788805000000002E-6</v>
      </c>
      <c r="CK16" s="17">
        <v>6.7995111999999998E-6</v>
      </c>
      <c r="CL16" s="17">
        <v>9.798526499999999E-7</v>
      </c>
      <c r="CM16" s="17">
        <v>4.0737927999999998E-5</v>
      </c>
      <c r="CN16" s="17">
        <v>1.9899109999999999E-6</v>
      </c>
      <c r="CO16" s="17">
        <v>4.1936622E-4</v>
      </c>
      <c r="CP16" s="17">
        <v>6.1314507999999999E-6</v>
      </c>
      <c r="CQ16" s="17">
        <v>9.5423774000000005E-6</v>
      </c>
      <c r="CR16" s="17">
        <v>1.5836239000000001E-6</v>
      </c>
      <c r="CS16" s="17">
        <v>4.6002956999999998E-4</v>
      </c>
      <c r="CT16" s="17">
        <v>2.3698968000000002E-6</v>
      </c>
      <c r="CU16" s="17">
        <v>2.7816827999999998E-6</v>
      </c>
      <c r="CV16" s="17">
        <v>4.5238804999999998E-5</v>
      </c>
      <c r="CW16" s="17">
        <v>1.6707254999999999E-6</v>
      </c>
      <c r="CX16" s="17">
        <v>1.9448044E-4</v>
      </c>
      <c r="CY16" s="17">
        <v>1.2589396E-6</v>
      </c>
      <c r="CZ16" s="17">
        <v>8.4715360000000005E-7</v>
      </c>
      <c r="DA16" s="17">
        <v>8.5626661000000005E-6</v>
      </c>
      <c r="DB16" s="17">
        <v>3.7252353000000001E-5</v>
      </c>
      <c r="DC16" s="17">
        <v>1.2825213E-6</v>
      </c>
      <c r="DD16" s="17">
        <v>1.2825213E-6</v>
      </c>
      <c r="DE16" s="17">
        <v>4.4660595000000003E-7</v>
      </c>
      <c r="DF16" s="17">
        <v>1.1324938E-5</v>
      </c>
      <c r="DG16" s="17">
        <v>5.591554E-6</v>
      </c>
      <c r="DH16" s="17">
        <v>8.7073530000000002E-7</v>
      </c>
      <c r="DI16" s="17">
        <v>2.0758829000000001E-5</v>
      </c>
      <c r="DJ16" s="17">
        <v>4.3536765000000001E-7</v>
      </c>
      <c r="DK16" s="17">
        <v>5.6581432000000001E-4</v>
      </c>
      <c r="DL16" s="17">
        <v>6.7316764000000002E-6</v>
      </c>
      <c r="DM16" s="17">
        <v>4.3536765000000001E-7</v>
      </c>
      <c r="DN16" s="17">
        <v>1.7075126E-5</v>
      </c>
      <c r="DO16" s="17">
        <v>5.5634780999999999E-5</v>
      </c>
      <c r="DP16" s="17">
        <v>2.6569221E-5</v>
      </c>
      <c r="DQ16" s="17">
        <v>0</v>
      </c>
      <c r="DR16" s="17">
        <v>9.6207373000000003E-6</v>
      </c>
      <c r="DS16" s="17">
        <v>0</v>
      </c>
      <c r="DT16" s="17">
        <v>5.2714252999999999E-6</v>
      </c>
      <c r="DU16" s="17">
        <v>5.2249259000000003E-5</v>
      </c>
      <c r="DV16" s="17">
        <v>1.2353578000000001E-6</v>
      </c>
      <c r="DW16" s="17">
        <v>4.2182261999999998E-7</v>
      </c>
      <c r="DX16" s="17">
        <v>3.7479469000000001E-5</v>
      </c>
      <c r="DY16" s="17">
        <v>0</v>
      </c>
      <c r="DZ16" s="17">
        <v>8.9350560000000005E-4</v>
      </c>
      <c r="EA16" s="17">
        <v>2.2824837999999999E-5</v>
      </c>
      <c r="EB16" s="17">
        <v>3.6595395999999999E-6</v>
      </c>
      <c r="EC16" s="17">
        <v>3.1389696000000002E-6</v>
      </c>
      <c r="ED16" s="17">
        <v>4.7037152E-5</v>
      </c>
      <c r="EE16" s="17">
        <v>2.0074391000000001E-5</v>
      </c>
      <c r="EF16" s="17">
        <v>8.8330901999999994E-6</v>
      </c>
      <c r="EG16" s="17">
        <v>4.1759367999999998E-5</v>
      </c>
      <c r="EH16" s="17">
        <v>6.2623339999999997E-5</v>
      </c>
      <c r="EI16" s="17">
        <v>2.0556764E-7</v>
      </c>
      <c r="EJ16" s="17">
        <v>4.8089515000000002E-5</v>
      </c>
      <c r="EK16" s="17">
        <v>7.8448198999999996E-5</v>
      </c>
      <c r="EL16" s="17">
        <v>9.1621456000000003E-5</v>
      </c>
      <c r="EM16" s="17">
        <v>1.0638812999999999E-5</v>
      </c>
      <c r="EN16" s="17">
        <v>3.5164006E-6</v>
      </c>
      <c r="EO16" s="17">
        <v>1.4208717E-5</v>
      </c>
      <c r="EP16" s="17">
        <v>7.9419575999999999E-6</v>
      </c>
      <c r="EQ16" s="17">
        <v>2.0942840999999999E-4</v>
      </c>
      <c r="ER16" s="17">
        <v>1.2581865E-5</v>
      </c>
      <c r="ES16" s="17">
        <v>1.5775569000000001E-6</v>
      </c>
      <c r="ET16" s="17">
        <v>1.1600283999999999E-5</v>
      </c>
      <c r="EU16" s="17">
        <v>2.6467659000000001E-4</v>
      </c>
      <c r="EV16" s="17">
        <v>1.667816E-4</v>
      </c>
      <c r="EW16" s="17">
        <v>1.6542287E-4</v>
      </c>
      <c r="EX16" s="17">
        <v>6.6169147000000005E-5</v>
      </c>
      <c r="EY16" s="17">
        <v>4.1855896999999997E-6</v>
      </c>
      <c r="EZ16" s="17">
        <v>3.3084572999999998E-5</v>
      </c>
      <c r="FA16" s="17">
        <v>2.9001747999999998E-5</v>
      </c>
      <c r="FB16" s="17">
        <v>7.5397800000000003E-66</v>
      </c>
      <c r="FC16" s="17">
        <v>2.9753237999999999E-5</v>
      </c>
      <c r="FD16" s="17">
        <v>3.6595395999999999E-6</v>
      </c>
      <c r="FE16" s="17">
        <v>9.5362650999999999E-7</v>
      </c>
      <c r="FF16" s="17">
        <v>1.0587063000000001E-3</v>
      </c>
      <c r="FG16" s="17">
        <v>5.3732179999999997E-6</v>
      </c>
      <c r="FH16" s="17">
        <v>6.7995111999999998E-6</v>
      </c>
      <c r="FI16" s="17">
        <v>6.8306158E-6</v>
      </c>
      <c r="FJ16" s="17">
        <v>1.2383128999999999E-5</v>
      </c>
      <c r="FK16" s="17">
        <v>2.1315403000000001E-5</v>
      </c>
      <c r="FL16" s="17">
        <v>6.0326393000000003E-6</v>
      </c>
      <c r="FM16" s="17">
        <v>2.8153522000000001E-5</v>
      </c>
      <c r="FN16" s="17">
        <v>2.4833904000000001E-6</v>
      </c>
      <c r="FO16" s="17">
        <v>4.4054760000000001E-5</v>
      </c>
      <c r="FP16" s="17">
        <v>4.2662939999999997E-5</v>
      </c>
      <c r="FQ16" s="17">
        <v>6.7996011000000001E-5</v>
      </c>
      <c r="FR16" s="17">
        <v>3.9433096999999999E-5</v>
      </c>
      <c r="FS16" s="17">
        <v>7.5648849999999997E-5</v>
      </c>
      <c r="FT16" s="17">
        <v>2.9388448999999999E-5</v>
      </c>
      <c r="FU16" s="17">
        <v>3.4547507E-5</v>
      </c>
      <c r="FV16" s="17">
        <v>6.4789893000000002E-5</v>
      </c>
      <c r="FW16" s="17">
        <v>4.8199092000000002E-5</v>
      </c>
      <c r="FX16" s="17">
        <v>1.0437491E-4</v>
      </c>
      <c r="FY16" s="17">
        <v>1.1357501E-4</v>
      </c>
      <c r="FZ16" s="17">
        <v>6.2860689E-4</v>
      </c>
      <c r="GA16" s="17">
        <v>3.3084572999999998E-5</v>
      </c>
      <c r="GB16" s="17">
        <v>6.6169147000000005E-5</v>
      </c>
      <c r="GC16" s="17">
        <v>4.5531131000000002E-6</v>
      </c>
    </row>
    <row r="17" spans="2:185" ht="0.95" customHeight="1" x14ac:dyDescent="0.25">
      <c r="B17" s="17">
        <v>3.3624648000000002E-6</v>
      </c>
      <c r="C17" s="17">
        <v>1.1897914999999999E-5</v>
      </c>
      <c r="D17" s="17">
        <v>2.7495192999999998E-6</v>
      </c>
      <c r="E17" s="17">
        <v>5.9897211000000003E-6</v>
      </c>
      <c r="F17" s="17">
        <v>9.2821397999999996E-8</v>
      </c>
      <c r="G17" s="17">
        <v>1.1203112000000001E-5</v>
      </c>
      <c r="H17" s="17">
        <v>1.0235509E-5</v>
      </c>
      <c r="I17" s="17">
        <v>3.3571670999999999E-6</v>
      </c>
      <c r="J17" s="17">
        <v>0</v>
      </c>
      <c r="K17" s="17">
        <v>0</v>
      </c>
      <c r="L17" s="17">
        <v>7.9414780000000001E-7</v>
      </c>
      <c r="M17" s="17">
        <v>1.0743029E-5</v>
      </c>
      <c r="N17" s="17">
        <v>7.6181417E-7</v>
      </c>
      <c r="O17" s="17">
        <v>1.9839784999999999E-6</v>
      </c>
      <c r="P17" s="17">
        <v>1.9839784999999999E-6</v>
      </c>
      <c r="Q17" s="17">
        <v>0.24970717000000001</v>
      </c>
      <c r="R17" s="17">
        <v>2.9299854999999998E-6</v>
      </c>
      <c r="S17" s="17">
        <v>1.3710329999999999E-6</v>
      </c>
      <c r="T17" s="17">
        <v>1.466232E-5</v>
      </c>
      <c r="U17" s="17">
        <v>7.6181417E-7</v>
      </c>
      <c r="V17" s="17">
        <v>1.018007E-4</v>
      </c>
      <c r="W17" s="17">
        <v>6.1294549999999997E-7</v>
      </c>
      <c r="X17" s="17">
        <v>1.3099629E-5</v>
      </c>
      <c r="Y17" s="17">
        <v>1.4886867E-7</v>
      </c>
      <c r="Z17" s="17">
        <v>1.1737358000000001E-5</v>
      </c>
      <c r="AA17" s="17">
        <v>1.4628334E-6</v>
      </c>
      <c r="AB17" s="17">
        <v>3.0135665000000001E-5</v>
      </c>
      <c r="AC17" s="17">
        <v>3.6756484999999998E-4</v>
      </c>
      <c r="AD17" s="17">
        <v>2.9113752E-4</v>
      </c>
      <c r="AE17" s="17">
        <v>0</v>
      </c>
      <c r="AF17" s="17">
        <v>1.2306795000000001E-6</v>
      </c>
      <c r="AG17" s="17">
        <v>1.2768064E-5</v>
      </c>
      <c r="AH17" s="17">
        <v>8.8859093000000002E-6</v>
      </c>
      <c r="AI17" s="17">
        <v>4.1758744E-4</v>
      </c>
      <c r="AJ17" s="17">
        <v>5.8508038999999999E-8</v>
      </c>
      <c r="AK17" s="17">
        <v>1.0544958E-5</v>
      </c>
      <c r="AL17" s="17">
        <v>6.7210286000000001E-6</v>
      </c>
      <c r="AM17" s="17">
        <v>1.1477623E-4</v>
      </c>
      <c r="AN17" s="17">
        <v>6.7145353999999997E-7</v>
      </c>
      <c r="AO17" s="17">
        <v>3.0132443E-6</v>
      </c>
      <c r="AP17" s="17">
        <v>3.4022183000000001E-6</v>
      </c>
      <c r="AQ17" s="17">
        <v>1.5686493000000001E-7</v>
      </c>
      <c r="AR17" s="17">
        <v>3.4478999000000002E-7</v>
      </c>
      <c r="AS17" s="17">
        <v>0</v>
      </c>
      <c r="AT17" s="17">
        <v>9.1131653E-7</v>
      </c>
      <c r="AU17" s="17">
        <v>3.4478999000000002E-7</v>
      </c>
      <c r="AV17" s="17">
        <v>1.1468197E-5</v>
      </c>
      <c r="AW17" s="17">
        <v>1.0162434999999999E-6</v>
      </c>
      <c r="AX17" s="17">
        <v>3.6956606999999998E-4</v>
      </c>
      <c r="AY17" s="17">
        <v>1.3429071E-6</v>
      </c>
      <c r="AZ17" s="17">
        <v>4.1820385999999999E-5</v>
      </c>
      <c r="BA17" s="17">
        <v>2.3410241999999998E-6</v>
      </c>
      <c r="BB17" s="17">
        <v>1.5299184E-4</v>
      </c>
      <c r="BC17" s="17">
        <v>1.6695705999999999E-6</v>
      </c>
      <c r="BD17" s="17">
        <v>6.7145353999999997E-7</v>
      </c>
      <c r="BE17" s="17">
        <v>4.1001241E-66</v>
      </c>
      <c r="BF17" s="17">
        <v>3.3714391000000002E-8</v>
      </c>
      <c r="BG17" s="17">
        <v>1.4244108E-5</v>
      </c>
      <c r="BH17" s="17">
        <v>3.1097197000000003E-5</v>
      </c>
      <c r="BI17" s="17">
        <v>3.0122624000000001E-5</v>
      </c>
      <c r="BJ17" s="17">
        <v>6.1422511999999999E-4</v>
      </c>
      <c r="BK17" s="17">
        <v>1.6376772999999999E-7</v>
      </c>
      <c r="BL17" s="17">
        <v>6.1849603E-5</v>
      </c>
      <c r="BM17" s="17">
        <v>0</v>
      </c>
      <c r="BN17" s="17">
        <v>3.3701320000000001E-4</v>
      </c>
      <c r="BO17" s="17">
        <v>4.0655089999999999E-6</v>
      </c>
      <c r="BP17" s="17">
        <v>3.8504189999999999E-6</v>
      </c>
      <c r="BQ17" s="17">
        <v>0</v>
      </c>
      <c r="BR17" s="17">
        <v>6.692951E-7</v>
      </c>
      <c r="BS17" s="17">
        <v>9.3457688999999995E-5</v>
      </c>
      <c r="BT17" s="17">
        <v>1.0045265000000001E-6</v>
      </c>
      <c r="BU17" s="17">
        <v>0</v>
      </c>
      <c r="BV17" s="17">
        <v>2.8745990000000002E-5</v>
      </c>
      <c r="BW17" s="17">
        <v>1.4886865999999999E-7</v>
      </c>
      <c r="BX17" s="17">
        <v>1.2178511000000001E-6</v>
      </c>
      <c r="BY17" s="17">
        <v>8.1007170000000001E-4</v>
      </c>
      <c r="BZ17" s="17">
        <v>2.8722446E-5</v>
      </c>
      <c r="CA17" s="17">
        <v>1.2118326E-5</v>
      </c>
      <c r="CB17" s="17">
        <v>7.7741293999999997E-6</v>
      </c>
      <c r="CC17" s="17">
        <v>2.8862845999999998E-7</v>
      </c>
      <c r="CD17" s="17">
        <v>2.6623439999999998E-6</v>
      </c>
      <c r="CE17" s="17">
        <v>4.4279363000000004E-6</v>
      </c>
      <c r="CF17" s="17">
        <v>2.6778698999999999E-6</v>
      </c>
      <c r="CG17" s="17">
        <v>3.7646941999999999E-6</v>
      </c>
      <c r="CH17" s="17">
        <v>1.9485037999999999E-6</v>
      </c>
      <c r="CI17" s="17">
        <v>3.9581313999999998E-6</v>
      </c>
      <c r="CJ17" s="17">
        <v>1.4279221000000001E-4</v>
      </c>
      <c r="CK17" s="17">
        <v>3.7321339000000001E-7</v>
      </c>
      <c r="CL17" s="17">
        <v>3.2666352E-7</v>
      </c>
      <c r="CM17" s="17">
        <v>5.5791081999999998E-6</v>
      </c>
      <c r="CN17" s="17">
        <v>3.5924969000000001E-5</v>
      </c>
      <c r="CO17" s="17">
        <v>1.3351744E-5</v>
      </c>
      <c r="CP17" s="17">
        <v>1.3177187E-6</v>
      </c>
      <c r="CQ17" s="17">
        <v>1.271146E-6</v>
      </c>
      <c r="CR17" s="17">
        <v>6.6350712000000001E-5</v>
      </c>
      <c r="CS17" s="17">
        <v>7.5831194000000004E-6</v>
      </c>
      <c r="CT17" s="17">
        <v>1.3202188E-4</v>
      </c>
      <c r="CU17" s="17">
        <v>1.6526898E-4</v>
      </c>
      <c r="CV17" s="17">
        <v>1.0635697E-4</v>
      </c>
      <c r="CW17" s="17">
        <v>9.8982554000000004E-5</v>
      </c>
      <c r="CX17" s="17">
        <v>1.3405211E-4</v>
      </c>
      <c r="CY17" s="17">
        <v>6.5735455000000005E-5</v>
      </c>
      <c r="CZ17" s="17">
        <v>3.2488355000000002E-5</v>
      </c>
      <c r="DA17" s="17">
        <v>1.2541935E-5</v>
      </c>
      <c r="DB17" s="17">
        <v>1.2337093999999999E-6</v>
      </c>
      <c r="DC17" s="17">
        <v>3.1729610999999999E-5</v>
      </c>
      <c r="DD17" s="17">
        <v>3.1729610999999999E-5</v>
      </c>
      <c r="DE17" s="17">
        <v>2.9215066999999997E-7</v>
      </c>
      <c r="DF17" s="17">
        <v>4.3205328999999999E-6</v>
      </c>
      <c r="DG17" s="17">
        <v>3.2329812E-7</v>
      </c>
      <c r="DH17" s="17">
        <v>1.5174883E-6</v>
      </c>
      <c r="DI17" s="17">
        <v>4.2467068999999999E-4</v>
      </c>
      <c r="DJ17" s="17">
        <v>7.5874413000000003E-7</v>
      </c>
      <c r="DK17" s="17">
        <v>4.2818502999999998E-5</v>
      </c>
      <c r="DL17" s="17">
        <v>9.2507556000000001E-5</v>
      </c>
      <c r="DM17" s="17">
        <v>7.5874413000000003E-7</v>
      </c>
      <c r="DN17" s="17">
        <v>6.2176669999999996E-4</v>
      </c>
      <c r="DO17" s="17">
        <v>1.9247911999999999E-5</v>
      </c>
      <c r="DP17" s="17">
        <v>4.4666855999999998E-4</v>
      </c>
      <c r="DQ17" s="17">
        <v>0</v>
      </c>
      <c r="DR17" s="17">
        <v>7.3927133999999999E-6</v>
      </c>
      <c r="DS17" s="17">
        <v>0</v>
      </c>
      <c r="DT17" s="17">
        <v>1.0093938999999999E-6</v>
      </c>
      <c r="DU17" s="17">
        <v>3.2968166E-6</v>
      </c>
      <c r="DV17" s="17">
        <v>9.9741290999999995E-5</v>
      </c>
      <c r="DW17" s="17">
        <v>2.2672807000000001E-7</v>
      </c>
      <c r="DX17" s="17">
        <v>5.8449626999999997E-6</v>
      </c>
      <c r="DY17" s="17">
        <v>0</v>
      </c>
      <c r="DZ17" s="17">
        <v>4.7949840999999998E-5</v>
      </c>
      <c r="EA17" s="17">
        <v>2.4137078999999999E-4</v>
      </c>
      <c r="EB17" s="17">
        <v>3.7266237E-9</v>
      </c>
      <c r="EC17" s="17">
        <v>2.6445721000000001E-6</v>
      </c>
      <c r="ED17" s="17">
        <v>1.4721933000000001E-5</v>
      </c>
      <c r="EE17" s="17">
        <v>8.9974587999999998E-8</v>
      </c>
      <c r="EF17" s="17">
        <v>5.3677816999999998E-6</v>
      </c>
      <c r="EG17" s="17">
        <v>4.9343718999999999E-6</v>
      </c>
      <c r="EH17" s="17">
        <v>2.6250460999999999E-5</v>
      </c>
      <c r="EI17" s="17">
        <v>6.6518985999999998E-6</v>
      </c>
      <c r="EJ17" s="17">
        <v>7.8018549999999992E-6</v>
      </c>
      <c r="EK17" s="17">
        <v>8.9956440999999994E-6</v>
      </c>
      <c r="EL17" s="17">
        <v>9.4899716999999992E-6</v>
      </c>
      <c r="EM17" s="17">
        <v>3.5209135999999999E-4</v>
      </c>
      <c r="EN17" s="17">
        <v>2.3457645999999999E-4</v>
      </c>
      <c r="EO17" s="17">
        <v>4.1068299999999998E-6</v>
      </c>
      <c r="EP17" s="17">
        <v>7.4645195000000003E-6</v>
      </c>
      <c r="EQ17" s="17">
        <v>7.8983254000000001E-6</v>
      </c>
      <c r="ER17" s="17">
        <v>2.5980602000000002E-6</v>
      </c>
      <c r="ES17" s="17">
        <v>4.8900345999999995E-7</v>
      </c>
      <c r="ET17" s="17">
        <v>3.4209220999999998E-6</v>
      </c>
      <c r="EU17" s="17">
        <v>4.9035637E-6</v>
      </c>
      <c r="EV17" s="17">
        <v>1.4429212E-5</v>
      </c>
      <c r="EW17" s="17">
        <v>3.0647273E-6</v>
      </c>
      <c r="EX17" s="17">
        <v>1.2258909E-6</v>
      </c>
      <c r="EY17" s="17">
        <v>1.6138004000000001E-6</v>
      </c>
      <c r="EZ17" s="17">
        <v>6.1294546000000004E-7</v>
      </c>
      <c r="FA17" s="17">
        <v>1.6008661999999999E-3</v>
      </c>
      <c r="FB17" s="17">
        <v>1.0461817E-67</v>
      </c>
      <c r="FC17" s="17">
        <v>1.3482023000000001E-3</v>
      </c>
      <c r="FD17" s="17">
        <v>3.7266237E-9</v>
      </c>
      <c r="FE17" s="17">
        <v>1.4886865999999999E-7</v>
      </c>
      <c r="FF17" s="17">
        <v>1.9614255E-5</v>
      </c>
      <c r="FG17" s="17">
        <v>2.8862845999999998E-7</v>
      </c>
      <c r="FH17" s="17">
        <v>3.7321339000000001E-7</v>
      </c>
      <c r="FI17" s="17">
        <v>6.9358610999999999E-6</v>
      </c>
      <c r="FJ17" s="17">
        <v>7.8826266000000001E-7</v>
      </c>
      <c r="FK17" s="17">
        <v>4.4661339000000002E-7</v>
      </c>
      <c r="FL17" s="17">
        <v>9.4024274000000005E-7</v>
      </c>
      <c r="FM17" s="17">
        <v>2.2600777000000001E-7</v>
      </c>
      <c r="FN17" s="17">
        <v>1.9280890999999999E-5</v>
      </c>
      <c r="FO17" s="17">
        <v>8.9837965000000007E-6</v>
      </c>
      <c r="FP17" s="17">
        <v>8.6363215999999996E-7</v>
      </c>
      <c r="FQ17" s="17">
        <v>2.5636532000000002E-6</v>
      </c>
      <c r="FR17" s="17">
        <v>1.5588385E-5</v>
      </c>
      <c r="FS17" s="17">
        <v>4.8190428000000002E-6</v>
      </c>
      <c r="FT17" s="17">
        <v>7.3451965999999999E-6</v>
      </c>
      <c r="FU17" s="17">
        <v>2.2376381000000002E-3</v>
      </c>
      <c r="FV17" s="17">
        <v>8.6838870999999994E-6</v>
      </c>
      <c r="FW17" s="17">
        <v>1.0809296999999999E-4</v>
      </c>
      <c r="FX17" s="17">
        <v>1.016796E-5</v>
      </c>
      <c r="FY17" s="17">
        <v>1.0933777000000001E-5</v>
      </c>
      <c r="FZ17" s="17">
        <v>1.1645964E-5</v>
      </c>
      <c r="GA17" s="17">
        <v>6.1294546000000004E-7</v>
      </c>
      <c r="GB17" s="17">
        <v>1.2258909E-6</v>
      </c>
      <c r="GC17" s="17">
        <v>2.8314161000000001E-6</v>
      </c>
    </row>
    <row r="18" spans="2:185" ht="0.95" customHeight="1" x14ac:dyDescent="0.25">
      <c r="B18" s="17">
        <v>2.6996624000000001E-5</v>
      </c>
      <c r="C18" s="17">
        <v>7.9910352999999998E-5</v>
      </c>
      <c r="D18" s="17">
        <v>2.4294294999999998E-5</v>
      </c>
      <c r="E18" s="17">
        <v>1.0076347E-6</v>
      </c>
      <c r="F18" s="17">
        <v>7.9004880000000005E-6</v>
      </c>
      <c r="G18" s="17">
        <v>5.7692188000000005E-4</v>
      </c>
      <c r="H18" s="17">
        <v>4.6856357000000002E-4</v>
      </c>
      <c r="I18" s="17">
        <v>6.5031854999999996E-4</v>
      </c>
      <c r="J18" s="17">
        <v>0</v>
      </c>
      <c r="K18" s="17">
        <v>0</v>
      </c>
      <c r="L18" s="17">
        <v>1.5718037E-6</v>
      </c>
      <c r="M18" s="17">
        <v>3.5182359E-4</v>
      </c>
      <c r="N18" s="17">
        <v>9.4448186000000003E-6</v>
      </c>
      <c r="O18" s="17">
        <v>3.4709796E-6</v>
      </c>
      <c r="P18" s="17">
        <v>3.4709796E-6</v>
      </c>
      <c r="Q18" s="17">
        <v>2.9299854999999998E-6</v>
      </c>
      <c r="R18" s="17">
        <v>0.24950544</v>
      </c>
      <c r="S18" s="17">
        <v>7.6865078000000001E-7</v>
      </c>
      <c r="T18" s="17">
        <v>9.4888739999999996E-4</v>
      </c>
      <c r="U18" s="17">
        <v>9.4448186000000003E-6</v>
      </c>
      <c r="V18" s="17">
        <v>1.057905E-5</v>
      </c>
      <c r="W18" s="17">
        <v>2.7023287999999998E-6</v>
      </c>
      <c r="X18" s="17">
        <v>6.3089357999999998E-5</v>
      </c>
      <c r="Y18" s="17">
        <v>6.7424897999999997E-6</v>
      </c>
      <c r="Z18" s="17">
        <v>6.0688438000000003E-4</v>
      </c>
      <c r="AA18" s="17">
        <v>1.4117578999999999E-4</v>
      </c>
      <c r="AB18" s="17">
        <v>3.7329746999999998E-5</v>
      </c>
      <c r="AC18" s="17">
        <v>3.3059965000000003E-5</v>
      </c>
      <c r="AD18" s="17">
        <v>8.5648618999999994E-6</v>
      </c>
      <c r="AE18" s="17">
        <v>0</v>
      </c>
      <c r="AF18" s="17">
        <v>7.6654655E-5</v>
      </c>
      <c r="AG18" s="17">
        <v>2.0958161999999999E-4</v>
      </c>
      <c r="AH18" s="17">
        <v>4.3443131E-4</v>
      </c>
      <c r="AI18" s="17">
        <v>1.1791808E-5</v>
      </c>
      <c r="AJ18" s="17">
        <v>2.1407496E-5</v>
      </c>
      <c r="AK18" s="17">
        <v>1.7137491000000001E-4</v>
      </c>
      <c r="AL18" s="17">
        <v>2.6163152E-4</v>
      </c>
      <c r="AM18" s="17">
        <v>2.2744452000000001E-5</v>
      </c>
      <c r="AN18" s="17">
        <v>1.8705168000000001E-5</v>
      </c>
      <c r="AO18" s="17">
        <v>4.2570120999999998E-4</v>
      </c>
      <c r="AP18" s="17">
        <v>4.1992711E-4</v>
      </c>
      <c r="AQ18" s="17">
        <v>5.6532438E-6</v>
      </c>
      <c r="AR18" s="17">
        <v>3.6474535E-5</v>
      </c>
      <c r="AS18" s="17">
        <v>0</v>
      </c>
      <c r="AT18" s="17">
        <v>1.8916005999999999E-4</v>
      </c>
      <c r="AU18" s="17">
        <v>3.6474535E-5</v>
      </c>
      <c r="AV18" s="17">
        <v>1.3398848000000001E-4</v>
      </c>
      <c r="AW18" s="17">
        <v>5.5179702000000002E-5</v>
      </c>
      <c r="AX18" s="17">
        <v>5.2852826999999997E-5</v>
      </c>
      <c r="AY18" s="17">
        <v>3.7410334999999999E-5</v>
      </c>
      <c r="AZ18" s="17">
        <v>4.3695994E-5</v>
      </c>
      <c r="BA18" s="17">
        <v>3.8346134999999998E-5</v>
      </c>
      <c r="BB18" s="17">
        <v>2.9036992000000002E-4</v>
      </c>
      <c r="BC18" s="17">
        <v>1.9640968E-5</v>
      </c>
      <c r="BD18" s="17">
        <v>1.8705168000000001E-5</v>
      </c>
      <c r="BE18" s="17">
        <v>1.0128344999999999E-66</v>
      </c>
      <c r="BF18" s="17">
        <v>3.3985045E-6</v>
      </c>
      <c r="BG18" s="17">
        <v>7.1125143999999996E-4</v>
      </c>
      <c r="BH18" s="17">
        <v>1.7492787000000001E-5</v>
      </c>
      <c r="BI18" s="17">
        <v>1.4036813E-5</v>
      </c>
      <c r="BJ18" s="17">
        <v>2.5944485000000002E-7</v>
      </c>
      <c r="BK18" s="17">
        <v>5.1092237E-5</v>
      </c>
      <c r="BL18" s="17">
        <v>1.4889617E-6</v>
      </c>
      <c r="BM18" s="17">
        <v>0</v>
      </c>
      <c r="BN18" s="17">
        <v>4.1050980999999998E-5</v>
      </c>
      <c r="BO18" s="17">
        <v>2.5158599999999999E-4</v>
      </c>
      <c r="BP18" s="17">
        <v>1.9658607E-4</v>
      </c>
      <c r="BQ18" s="17">
        <v>0</v>
      </c>
      <c r="BR18" s="17">
        <v>6.8788337000000001E-5</v>
      </c>
      <c r="BS18" s="17">
        <v>3.0437017E-6</v>
      </c>
      <c r="BT18" s="17">
        <v>1.7978971999999999E-4</v>
      </c>
      <c r="BU18" s="17">
        <v>0</v>
      </c>
      <c r="BV18" s="17">
        <v>1.6373999E-5</v>
      </c>
      <c r="BW18" s="17">
        <v>6.7424893E-6</v>
      </c>
      <c r="BX18" s="17">
        <v>9.6590045000000008E-6</v>
      </c>
      <c r="BY18" s="17">
        <v>2.3209701E-4</v>
      </c>
      <c r="BZ18" s="17">
        <v>1.3853824999999999E-5</v>
      </c>
      <c r="CA18" s="17">
        <v>4.8244173999999998E-4</v>
      </c>
      <c r="CB18" s="17">
        <v>4.3887068E-4</v>
      </c>
      <c r="CC18" s="17">
        <v>1.2817061E-5</v>
      </c>
      <c r="CD18" s="17">
        <v>3.2764350999999999E-4</v>
      </c>
      <c r="CE18" s="17">
        <v>4.9391929999999999E-4</v>
      </c>
      <c r="CF18" s="17">
        <v>1.6097417999999999E-5</v>
      </c>
      <c r="CG18" s="17">
        <v>1.0083658E-5</v>
      </c>
      <c r="CH18" s="17">
        <v>1.1540391E-4</v>
      </c>
      <c r="CI18" s="17">
        <v>6.2466143999999996E-4</v>
      </c>
      <c r="CJ18" s="17">
        <v>1.1618548999999999E-6</v>
      </c>
      <c r="CK18" s="17">
        <v>3.3214284999999997E-5</v>
      </c>
      <c r="CL18" s="17">
        <v>1.7769366E-5</v>
      </c>
      <c r="CM18" s="17">
        <v>5.8338127000000001E-4</v>
      </c>
      <c r="CN18" s="17">
        <v>1.3529387000000001E-5</v>
      </c>
      <c r="CO18" s="17">
        <v>1.7320163E-4</v>
      </c>
      <c r="CP18" s="17">
        <v>1.4738882000000001E-4</v>
      </c>
      <c r="CQ18" s="17">
        <v>3.0172778999999999E-4</v>
      </c>
      <c r="CR18" s="17">
        <v>1.2317006000000001E-5</v>
      </c>
      <c r="CS18" s="17">
        <v>3.8768401000000002E-5</v>
      </c>
      <c r="CT18" s="17">
        <v>5.2186068000000004E-6</v>
      </c>
      <c r="CU18" s="17">
        <v>7.7866379999999999E-6</v>
      </c>
      <c r="CV18" s="17">
        <v>6.0648454999999999E-4</v>
      </c>
      <c r="CW18" s="17">
        <v>6.4489081000000004E-6</v>
      </c>
      <c r="CX18" s="17">
        <v>7.4567124999999995E-5</v>
      </c>
      <c r="CY18" s="17">
        <v>3.8808768000000001E-6</v>
      </c>
      <c r="CZ18" s="17">
        <v>1.3128456E-6</v>
      </c>
      <c r="DA18" s="17">
        <v>5.2909094999999996E-4</v>
      </c>
      <c r="DB18" s="17">
        <v>4.1591513000000001E-4</v>
      </c>
      <c r="DC18" s="17">
        <v>5.7659896000000001E-8</v>
      </c>
      <c r="DD18" s="17">
        <v>5.7659896000000001E-8</v>
      </c>
      <c r="DE18" s="17">
        <v>1.2625738000000001E-5</v>
      </c>
      <c r="DF18" s="17">
        <v>1.6433385999999999E-4</v>
      </c>
      <c r="DG18" s="17">
        <v>1.3375874000000001E-4</v>
      </c>
      <c r="DH18" s="17">
        <v>2.5103714000000002E-6</v>
      </c>
      <c r="DI18" s="17">
        <v>1.0486233E-4</v>
      </c>
      <c r="DJ18" s="17">
        <v>1.2551857000000001E-6</v>
      </c>
      <c r="DK18" s="17">
        <v>4.2760194000000001E-5</v>
      </c>
      <c r="DL18" s="17">
        <v>2.1185398E-5</v>
      </c>
      <c r="DM18" s="17">
        <v>1.2551857000000001E-6</v>
      </c>
      <c r="DN18" s="17">
        <v>7.1737367000000005E-5</v>
      </c>
      <c r="DO18" s="17">
        <v>9.880120599999999E-4</v>
      </c>
      <c r="DP18" s="17">
        <v>9.5133687000000005E-5</v>
      </c>
      <c r="DQ18" s="17">
        <v>0</v>
      </c>
      <c r="DR18" s="17">
        <v>3.1722313999999998E-4</v>
      </c>
      <c r="DS18" s="17">
        <v>0</v>
      </c>
      <c r="DT18" s="17">
        <v>6.9253315999999993E-5</v>
      </c>
      <c r="DU18" s="17">
        <v>2.8326253E-4</v>
      </c>
      <c r="DV18" s="17">
        <v>7.7040932000000004E-6</v>
      </c>
      <c r="DW18" s="17">
        <v>6.2776967000000004E-7</v>
      </c>
      <c r="DX18" s="17">
        <v>5.1493304999999999E-4</v>
      </c>
      <c r="DY18" s="17">
        <v>0</v>
      </c>
      <c r="DZ18" s="17">
        <v>7.0719280000000004E-5</v>
      </c>
      <c r="EA18" s="17">
        <v>1.5273961999999999E-5</v>
      </c>
      <c r="EB18" s="17">
        <v>1.1378496E-5</v>
      </c>
      <c r="EC18" s="17">
        <v>1.2143871999999999E-4</v>
      </c>
      <c r="ED18" s="17">
        <v>6.7737663999999998E-4</v>
      </c>
      <c r="EE18" s="17">
        <v>1.0850882000000001E-5</v>
      </c>
      <c r="EF18" s="17">
        <v>1.6982122E-4</v>
      </c>
      <c r="EG18" s="17">
        <v>3.5742990999999998E-4</v>
      </c>
      <c r="EH18" s="17">
        <v>1.0274944E-3</v>
      </c>
      <c r="EI18" s="17">
        <v>3.5387244000000001E-4</v>
      </c>
      <c r="EJ18" s="17">
        <v>2.8264890000000002E-4</v>
      </c>
      <c r="EK18" s="17">
        <v>2.6122373E-4</v>
      </c>
      <c r="EL18" s="17">
        <v>2.4437155999999999E-4</v>
      </c>
      <c r="EM18" s="17">
        <v>1.7863670000000001E-5</v>
      </c>
      <c r="EN18" s="17">
        <v>2.2787841000000001E-5</v>
      </c>
      <c r="EO18" s="17">
        <v>1.5745253999999999E-4</v>
      </c>
      <c r="EP18" s="17">
        <v>2.8292564E-4</v>
      </c>
      <c r="EQ18" s="17">
        <v>1.6314290999999999E-4</v>
      </c>
      <c r="ER18" s="17">
        <v>3.4129825E-4</v>
      </c>
      <c r="ES18" s="17">
        <v>7.4682118000000004E-5</v>
      </c>
      <c r="ET18" s="17">
        <v>2.4120022E-4</v>
      </c>
      <c r="EU18" s="17">
        <v>2.1618628999999999E-5</v>
      </c>
      <c r="EV18" s="17">
        <v>1.3617033E-3</v>
      </c>
      <c r="EW18" s="17">
        <v>1.3511643E-5</v>
      </c>
      <c r="EX18" s="17">
        <v>5.4046571999999999E-6</v>
      </c>
      <c r="EY18" s="17">
        <v>1.8296286999999999E-4</v>
      </c>
      <c r="EZ18" s="17">
        <v>2.7023285999999999E-6</v>
      </c>
      <c r="FA18" s="17">
        <v>1.3353709E-4</v>
      </c>
      <c r="FB18" s="17">
        <v>1.760198E-66</v>
      </c>
      <c r="FC18" s="17">
        <v>1.5752069999999999E-4</v>
      </c>
      <c r="FD18" s="17">
        <v>1.1378496E-5</v>
      </c>
      <c r="FE18" s="17">
        <v>6.7424893E-6</v>
      </c>
      <c r="FF18" s="17">
        <v>8.6474515999999997E-5</v>
      </c>
      <c r="FG18" s="17">
        <v>1.2817061E-5</v>
      </c>
      <c r="FH18" s="17">
        <v>3.3214284999999997E-5</v>
      </c>
      <c r="FI18" s="17">
        <v>2.3880964999999999E-4</v>
      </c>
      <c r="FJ18" s="17">
        <v>2.4975463E-5</v>
      </c>
      <c r="FK18" s="17">
        <v>2.1391704000000001E-5</v>
      </c>
      <c r="FL18" s="17">
        <v>1.9344444999999999E-4</v>
      </c>
      <c r="FM18" s="17">
        <v>5.5469573000000001E-6</v>
      </c>
      <c r="FN18" s="17">
        <v>2.9506952E-4</v>
      </c>
      <c r="FO18" s="17">
        <v>5.7463451999999996E-4</v>
      </c>
      <c r="FP18" s="17">
        <v>1.0282733000000001E-4</v>
      </c>
      <c r="FQ18" s="17">
        <v>2.8368556999999999E-4</v>
      </c>
      <c r="FR18" s="17">
        <v>1.2013686E-3</v>
      </c>
      <c r="FS18" s="17">
        <v>4.5309388000000001E-4</v>
      </c>
      <c r="FT18" s="17">
        <v>4.6959412E-4</v>
      </c>
      <c r="FU18" s="17">
        <v>2.0186362E-4</v>
      </c>
      <c r="FV18" s="17">
        <v>2.8896835000000003E-4</v>
      </c>
      <c r="FW18" s="17">
        <v>6.0839993999999996E-4</v>
      </c>
      <c r="FX18" s="17">
        <v>2.5827116999999999E-4</v>
      </c>
      <c r="FY18" s="17">
        <v>2.7351101E-4</v>
      </c>
      <c r="FZ18" s="17">
        <v>5.1344244000000003E-5</v>
      </c>
      <c r="GA18" s="17">
        <v>2.7023285999999999E-6</v>
      </c>
      <c r="GB18" s="17">
        <v>5.4046571999999999E-6</v>
      </c>
      <c r="GC18" s="17">
        <v>3.4485911999999999E-4</v>
      </c>
    </row>
    <row r="19" spans="2:185" ht="0.95" customHeight="1" x14ac:dyDescent="0.25">
      <c r="B19" s="17">
        <v>1.1195068E-4</v>
      </c>
      <c r="C19" s="17">
        <v>2.3061665000000001E-5</v>
      </c>
      <c r="D19" s="17">
        <v>9.0041245999999994E-5</v>
      </c>
      <c r="E19" s="17">
        <v>8.2149419000000001E-8</v>
      </c>
      <c r="F19" s="17">
        <v>3.5857642999999999E-7</v>
      </c>
      <c r="G19" s="17">
        <v>1.5642344000000001E-5</v>
      </c>
      <c r="H19" s="17">
        <v>2.4059245000000001E-5</v>
      </c>
      <c r="I19" s="17">
        <v>1.7166805999999999E-4</v>
      </c>
      <c r="J19" s="17">
        <v>0</v>
      </c>
      <c r="K19" s="17">
        <v>0</v>
      </c>
      <c r="L19" s="17">
        <v>8.2426744000000002E-6</v>
      </c>
      <c r="M19" s="17">
        <v>5.9599537999999998E-6</v>
      </c>
      <c r="N19" s="17">
        <v>2.3111192000000001E-5</v>
      </c>
      <c r="O19" s="17">
        <v>7.0782318000000004E-5</v>
      </c>
      <c r="P19" s="17">
        <v>7.0782318000000004E-5</v>
      </c>
      <c r="Q19" s="17">
        <v>1.3710329999999999E-6</v>
      </c>
      <c r="R19" s="17">
        <v>7.6865078000000001E-7</v>
      </c>
      <c r="S19" s="17">
        <v>0.24995112999999999</v>
      </c>
      <c r="T19" s="17">
        <v>4.3529999000000002E-5</v>
      </c>
      <c r="U19" s="17">
        <v>2.3111192000000001E-5</v>
      </c>
      <c r="V19" s="17">
        <v>3.7268022999999999E-5</v>
      </c>
      <c r="W19" s="17">
        <v>2.1909430999999999E-5</v>
      </c>
      <c r="X19" s="17">
        <v>5.0179765999999997E-4</v>
      </c>
      <c r="Y19" s="17">
        <v>1.2017610000000001E-6</v>
      </c>
      <c r="Z19" s="17">
        <v>2.9152478999999998E-5</v>
      </c>
      <c r="AA19" s="17">
        <v>4.1331434000000002E-5</v>
      </c>
      <c r="AB19" s="17">
        <v>1.9620611999999999E-5</v>
      </c>
      <c r="AC19" s="17">
        <v>3.6474186000000001E-6</v>
      </c>
      <c r="AD19" s="17">
        <v>6.5376427000000002E-6</v>
      </c>
      <c r="AE19" s="17">
        <v>0</v>
      </c>
      <c r="AF19" s="17">
        <v>1.2517406E-5</v>
      </c>
      <c r="AG19" s="17">
        <v>1.7095597000000001E-5</v>
      </c>
      <c r="AH19" s="17">
        <v>1.8357414E-5</v>
      </c>
      <c r="AI19" s="17">
        <v>4.6531235999999996E-6</v>
      </c>
      <c r="AJ19" s="17">
        <v>1.8973518999999999E-5</v>
      </c>
      <c r="AK19" s="17">
        <v>1.5348694000000001E-5</v>
      </c>
      <c r="AL19" s="17">
        <v>7.2984020999999999E-6</v>
      </c>
      <c r="AM19" s="17">
        <v>6.4817816000000005E-5</v>
      </c>
      <c r="AN19" s="17">
        <v>2.9359118000000002E-6</v>
      </c>
      <c r="AO19" s="17">
        <v>4.7122849000000003E-5</v>
      </c>
      <c r="AP19" s="17">
        <v>1.9031876000000001E-5</v>
      </c>
      <c r="AQ19" s="17">
        <v>2.6834234999999998E-7</v>
      </c>
      <c r="AR19" s="17">
        <v>3.7526086000000001E-6</v>
      </c>
      <c r="AS19" s="17">
        <v>0</v>
      </c>
      <c r="AT19" s="17">
        <v>8.3148197000000003E-6</v>
      </c>
      <c r="AU19" s="17">
        <v>3.7526086000000001E-6</v>
      </c>
      <c r="AV19" s="17">
        <v>1.3277434000000001E-5</v>
      </c>
      <c r="AW19" s="17">
        <v>6.6885203999999999E-6</v>
      </c>
      <c r="AX19" s="17">
        <v>8.6552366999999995E-6</v>
      </c>
      <c r="AY19" s="17">
        <v>5.8718236000000003E-6</v>
      </c>
      <c r="AZ19" s="17">
        <v>3.7263500000000001E-4</v>
      </c>
      <c r="BA19" s="17">
        <v>7.9910387000000004E-6</v>
      </c>
      <c r="BB19" s="17">
        <v>2.7449019E-5</v>
      </c>
      <c r="BC19" s="17">
        <v>5.0551267999999999E-6</v>
      </c>
      <c r="BD19" s="17">
        <v>2.9359118000000002E-6</v>
      </c>
      <c r="BE19" s="17">
        <v>3.973061E-66</v>
      </c>
      <c r="BF19" s="17">
        <v>1.5029473E-5</v>
      </c>
      <c r="BG19" s="17">
        <v>3.4174660000000001E-5</v>
      </c>
      <c r="BH19" s="17">
        <v>3.2309861E-6</v>
      </c>
      <c r="BI19" s="17">
        <v>3.3513639000000001E-6</v>
      </c>
      <c r="BJ19" s="17">
        <v>1.2616375999999999E-6</v>
      </c>
      <c r="BK19" s="17">
        <v>3.196854E-5</v>
      </c>
      <c r="BL19" s="17">
        <v>2.7093635999999999E-6</v>
      </c>
      <c r="BM19" s="17">
        <v>0</v>
      </c>
      <c r="BN19" s="17">
        <v>6.4054198000000004E-6</v>
      </c>
      <c r="BO19" s="17">
        <v>7.0914916000000005E-5</v>
      </c>
      <c r="BP19" s="17">
        <v>1.2958251E-5</v>
      </c>
      <c r="BQ19" s="17">
        <v>0</v>
      </c>
      <c r="BR19" s="17">
        <v>5.0595075000000001E-6</v>
      </c>
      <c r="BS19" s="17">
        <v>3.0896105E-6</v>
      </c>
      <c r="BT19" s="17">
        <v>4.7468932000000001E-6</v>
      </c>
      <c r="BU19" s="17">
        <v>0</v>
      </c>
      <c r="BV19" s="17">
        <v>3.5520154999999999E-6</v>
      </c>
      <c r="BW19" s="17">
        <v>1.2017608999999999E-6</v>
      </c>
      <c r="BX19" s="17">
        <v>1.0699818999999999E-6</v>
      </c>
      <c r="BY19" s="17">
        <v>3.2728587000000001E-5</v>
      </c>
      <c r="BZ19" s="17">
        <v>1.3124227000000001E-6</v>
      </c>
      <c r="CA19" s="17">
        <v>4.3467816999999997E-6</v>
      </c>
      <c r="CB19" s="17">
        <v>1.0317893000000001E-5</v>
      </c>
      <c r="CC19" s="17">
        <v>5.6072828999999999E-6</v>
      </c>
      <c r="CD19" s="17">
        <v>1.0838608E-5</v>
      </c>
      <c r="CE19" s="17">
        <v>1.9657527999999999E-5</v>
      </c>
      <c r="CF19" s="17">
        <v>1.1377263E-6</v>
      </c>
      <c r="CG19" s="17">
        <v>3.3222785000000002E-5</v>
      </c>
      <c r="CH19" s="17">
        <v>1.5921350999999999E-5</v>
      </c>
      <c r="CI19" s="17">
        <v>3.3549530999999999E-5</v>
      </c>
      <c r="CJ19" s="17">
        <v>4.3027915999999997E-6</v>
      </c>
      <c r="CK19" s="17">
        <v>7.1567517000000004E-6</v>
      </c>
      <c r="CL19" s="17">
        <v>8.1669675000000002E-7</v>
      </c>
      <c r="CM19" s="17">
        <v>2.8953472999999999E-5</v>
      </c>
      <c r="CN19" s="17">
        <v>1.4271198000000001E-6</v>
      </c>
      <c r="CO19" s="17">
        <v>3.0680675E-4</v>
      </c>
      <c r="CP19" s="17">
        <v>5.7947642999999997E-6</v>
      </c>
      <c r="CQ19" s="17">
        <v>8.4741926000000004E-6</v>
      </c>
      <c r="CR19" s="17">
        <v>1.1320455E-6</v>
      </c>
      <c r="CS19" s="17">
        <v>3.0461280000000001E-4</v>
      </c>
      <c r="CT19" s="17">
        <v>1.6755702999999999E-6</v>
      </c>
      <c r="CU19" s="17">
        <v>1.9649637999999998E-6</v>
      </c>
      <c r="CV19" s="17">
        <v>3.1909002000000001E-5</v>
      </c>
      <c r="CW19" s="17">
        <v>1.1806261999999999E-6</v>
      </c>
      <c r="CX19" s="17">
        <v>1.3102343000000001E-4</v>
      </c>
      <c r="CY19" s="17">
        <v>8.9123266999999996E-7</v>
      </c>
      <c r="CZ19" s="17">
        <v>6.0183914E-7</v>
      </c>
      <c r="DA19" s="17">
        <v>2.1304125E-5</v>
      </c>
      <c r="DB19" s="17">
        <v>2.6217338000000001E-5</v>
      </c>
      <c r="DC19" s="17">
        <v>9.1428473999999999E-7</v>
      </c>
      <c r="DD19" s="17">
        <v>9.1428473999999999E-7</v>
      </c>
      <c r="DE19" s="17">
        <v>2.9664904999999999E-7</v>
      </c>
      <c r="DF19" s="17">
        <v>1.0243474E-5</v>
      </c>
      <c r="DG19" s="17">
        <v>1.5705223E-5</v>
      </c>
      <c r="DH19" s="17">
        <v>6.2489121000000003E-7</v>
      </c>
      <c r="DI19" s="17">
        <v>1.4672501E-5</v>
      </c>
      <c r="DJ19" s="17">
        <v>3.1244560999999998E-7</v>
      </c>
      <c r="DK19" s="17">
        <v>3.7475421000000001E-4</v>
      </c>
      <c r="DL19" s="17">
        <v>4.8118548E-6</v>
      </c>
      <c r="DM19" s="17">
        <v>3.1244560999999998E-7</v>
      </c>
      <c r="DN19" s="17">
        <v>1.2172022999999999E-5</v>
      </c>
      <c r="DO19" s="17">
        <v>4.5838938000000003E-5</v>
      </c>
      <c r="DP19" s="17">
        <v>1.8964856000000002E-5</v>
      </c>
      <c r="DQ19" s="17">
        <v>0</v>
      </c>
      <c r="DR19" s="17">
        <v>6.6651585E-6</v>
      </c>
      <c r="DS19" s="17">
        <v>0</v>
      </c>
      <c r="DT19" s="17">
        <v>5.3564578999999996E-6</v>
      </c>
      <c r="DU19" s="17">
        <v>4.9391838999999997E-5</v>
      </c>
      <c r="DV19" s="17">
        <v>8.6818054000000004E-7</v>
      </c>
      <c r="DW19" s="17">
        <v>3.1868050000000001E-7</v>
      </c>
      <c r="DX19" s="17">
        <v>2.661085E-5</v>
      </c>
      <c r="DY19" s="17">
        <v>0</v>
      </c>
      <c r="DZ19" s="17">
        <v>5.9172928999999997E-4</v>
      </c>
      <c r="EA19" s="17">
        <v>1.5092057E-5</v>
      </c>
      <c r="EB19" s="17">
        <v>3.8522635999999996E-6</v>
      </c>
      <c r="EC19" s="17">
        <v>2.3153957E-6</v>
      </c>
      <c r="ED19" s="17">
        <v>3.3531677E-5</v>
      </c>
      <c r="EE19" s="17">
        <v>1.9959217999999999E-5</v>
      </c>
      <c r="EF19" s="17">
        <v>7.2604177000000002E-6</v>
      </c>
      <c r="EG19" s="17">
        <v>3.6172469000000002E-5</v>
      </c>
      <c r="EH19" s="17">
        <v>5.0846395000000001E-5</v>
      </c>
      <c r="EI19" s="17">
        <v>1.0046524E-5</v>
      </c>
      <c r="EJ19" s="17">
        <v>6.2035510000000007E-5</v>
      </c>
      <c r="EK19" s="17">
        <v>9.5395224000000003E-5</v>
      </c>
      <c r="EL19" s="17">
        <v>1.0956109E-4</v>
      </c>
      <c r="EM19" s="17">
        <v>7.3511255000000004E-6</v>
      </c>
      <c r="EN19" s="17">
        <v>2.4898444999999999E-6</v>
      </c>
      <c r="EO19" s="17">
        <v>1.2044365E-5</v>
      </c>
      <c r="EP19" s="17">
        <v>5.4392351000000002E-6</v>
      </c>
      <c r="EQ19" s="17">
        <v>1.6210492999999999E-4</v>
      </c>
      <c r="ER19" s="17">
        <v>1.1186316E-5</v>
      </c>
      <c r="ES19" s="17">
        <v>1.4795035999999999E-6</v>
      </c>
      <c r="ET19" s="17">
        <v>9.294919E-6</v>
      </c>
      <c r="EU19" s="17">
        <v>1.7527544E-4</v>
      </c>
      <c r="EV19" s="17">
        <v>1.5432234E-4</v>
      </c>
      <c r="EW19" s="17">
        <v>1.0954715E-4</v>
      </c>
      <c r="EX19" s="17">
        <v>4.3818859000000003E-5</v>
      </c>
      <c r="EY19" s="17">
        <v>3.6975199999999999E-6</v>
      </c>
      <c r="EZ19" s="17">
        <v>2.1909429E-5</v>
      </c>
      <c r="FA19" s="17">
        <v>2.0897862000000001E-5</v>
      </c>
      <c r="FB19" s="17">
        <v>4.5304876999999998E-66</v>
      </c>
      <c r="FC19" s="17">
        <v>2.0919159999999998E-5</v>
      </c>
      <c r="FD19" s="17">
        <v>3.8522635999999996E-6</v>
      </c>
      <c r="FE19" s="17">
        <v>1.2017608999999999E-6</v>
      </c>
      <c r="FF19" s="17">
        <v>7.0110173999999995E-4</v>
      </c>
      <c r="FG19" s="17">
        <v>5.6072828999999999E-6</v>
      </c>
      <c r="FH19" s="17">
        <v>7.1567517000000004E-6</v>
      </c>
      <c r="FI19" s="17">
        <v>4.6224130999999997E-6</v>
      </c>
      <c r="FJ19" s="17">
        <v>1.2499348E-5</v>
      </c>
      <c r="FK19" s="17">
        <v>2.1366530000000002E-5</v>
      </c>
      <c r="FL19" s="17">
        <v>5.0946010999999996E-6</v>
      </c>
      <c r="FM19" s="17">
        <v>2.8217003999999999E-5</v>
      </c>
      <c r="FN19" s="17">
        <v>1.9875212999999998E-6</v>
      </c>
      <c r="FO19" s="17">
        <v>3.1292343999999999E-5</v>
      </c>
      <c r="FP19" s="17">
        <v>4.2286214E-5</v>
      </c>
      <c r="FQ19" s="17">
        <v>6.6957434000000003E-5</v>
      </c>
      <c r="FR19" s="17">
        <v>2.9001277E-5</v>
      </c>
      <c r="FS19" s="17">
        <v>7.2044601999999997E-5</v>
      </c>
      <c r="FT19" s="17">
        <v>2.0164512999999999E-5</v>
      </c>
      <c r="FU19" s="17">
        <v>2.4293120000000001E-5</v>
      </c>
      <c r="FV19" s="17">
        <v>8.0802865999999999E-5</v>
      </c>
      <c r="FW19" s="17">
        <v>3.4107328999999997E-5</v>
      </c>
      <c r="FX19" s="17">
        <v>1.2427063E-4</v>
      </c>
      <c r="FY19" s="17">
        <v>1.3476374000000001E-4</v>
      </c>
      <c r="FZ19" s="17">
        <v>4.1627915999999999E-4</v>
      </c>
      <c r="GA19" s="17">
        <v>2.1909429E-5</v>
      </c>
      <c r="GB19" s="17">
        <v>4.3818859000000003E-5</v>
      </c>
      <c r="GC19" s="17">
        <v>6.9648020000000003E-6</v>
      </c>
    </row>
    <row r="20" spans="2:185" ht="0.95" customHeight="1" x14ac:dyDescent="0.25">
      <c r="B20" s="17">
        <v>9.6947805999999997E-5</v>
      </c>
      <c r="C20" s="17">
        <v>4.6487469E-4</v>
      </c>
      <c r="D20" s="17">
        <v>8.0671204999999995E-5</v>
      </c>
      <c r="E20" s="17">
        <v>6.9857339000000004E-4</v>
      </c>
      <c r="F20" s="17">
        <v>4.0202501000000003E-5</v>
      </c>
      <c r="G20" s="17">
        <v>4.8447440000000002E-5</v>
      </c>
      <c r="H20" s="17">
        <v>2.6905184999999999E-4</v>
      </c>
      <c r="I20" s="17">
        <v>3.1944645000000002E-4</v>
      </c>
      <c r="J20" s="17">
        <v>0</v>
      </c>
      <c r="K20" s="17">
        <v>0</v>
      </c>
      <c r="L20" s="17">
        <v>9.2835206999999994E-6</v>
      </c>
      <c r="M20" s="17">
        <v>1.9109057000000001E-3</v>
      </c>
      <c r="N20" s="17">
        <v>2.4059002E-5</v>
      </c>
      <c r="O20" s="17">
        <v>5.9806599999999998E-5</v>
      </c>
      <c r="P20" s="17">
        <v>5.9806599999999998E-5</v>
      </c>
      <c r="Q20" s="17">
        <v>1.466232E-5</v>
      </c>
      <c r="R20" s="17">
        <v>9.4888739999999996E-4</v>
      </c>
      <c r="S20" s="17">
        <v>4.3529999000000002E-5</v>
      </c>
      <c r="T20" s="17">
        <v>0.23920209000000001</v>
      </c>
      <c r="U20" s="17">
        <v>2.4059002E-5</v>
      </c>
      <c r="V20" s="17">
        <v>9.0325335000000003E-5</v>
      </c>
      <c r="W20" s="17">
        <v>1.6276600999999999E-5</v>
      </c>
      <c r="X20" s="17">
        <v>3.8556160000000002E-4</v>
      </c>
      <c r="Y20" s="17">
        <v>7.7824008999999997E-6</v>
      </c>
      <c r="Z20" s="17">
        <v>3.9790166E-4</v>
      </c>
      <c r="AA20" s="17">
        <v>1.6577192999999999E-4</v>
      </c>
      <c r="AB20" s="17">
        <v>1.6593591E-4</v>
      </c>
      <c r="AC20" s="17">
        <v>1.6172064000000001E-4</v>
      </c>
      <c r="AD20" s="17">
        <v>5.1926067000000001E-5</v>
      </c>
      <c r="AE20" s="17">
        <v>0</v>
      </c>
      <c r="AF20" s="17">
        <v>4.7510129999999996E-6</v>
      </c>
      <c r="AG20" s="17">
        <v>4.0873766999999998E-4</v>
      </c>
      <c r="AH20" s="17">
        <v>2.1692594000000001E-4</v>
      </c>
      <c r="AI20" s="17">
        <v>5.6236222000000002E-5</v>
      </c>
      <c r="AJ20" s="17">
        <v>3.9222735000000002E-5</v>
      </c>
      <c r="AK20" s="17">
        <v>1.7995015000000001E-4</v>
      </c>
      <c r="AL20" s="17">
        <v>1.5576334999999999E-4</v>
      </c>
      <c r="AM20" s="17">
        <v>2.3592287E-4</v>
      </c>
      <c r="AN20" s="17">
        <v>2.2946134E-5</v>
      </c>
      <c r="AO20" s="17">
        <v>4.9460057999999995E-4</v>
      </c>
      <c r="AP20" s="17">
        <v>4.9679667000000001E-4</v>
      </c>
      <c r="AQ20" s="17">
        <v>2.6975785999999998E-5</v>
      </c>
      <c r="AR20" s="17">
        <v>3.4692457000000003E-5</v>
      </c>
      <c r="AS20" s="17">
        <v>0</v>
      </c>
      <c r="AT20" s="17">
        <v>3.8886275E-4</v>
      </c>
      <c r="AU20" s="17">
        <v>3.4692457000000003E-5</v>
      </c>
      <c r="AV20" s="17">
        <v>1.5892928E-4</v>
      </c>
      <c r="AW20" s="17">
        <v>5.7638591000000003E-5</v>
      </c>
      <c r="AX20" s="17">
        <v>2.4568457999999999E-4</v>
      </c>
      <c r="AY20" s="17">
        <v>4.5892268E-5</v>
      </c>
      <c r="AZ20" s="17">
        <v>2.6730111E-4</v>
      </c>
      <c r="BA20" s="17">
        <v>5.7092078999999998E-5</v>
      </c>
      <c r="BB20" s="17">
        <v>1.4233286E-3</v>
      </c>
      <c r="BC20" s="17">
        <v>3.4145944999999998E-5</v>
      </c>
      <c r="BD20" s="17">
        <v>2.2946134E-5</v>
      </c>
      <c r="BE20" s="17">
        <v>2.6471000000000001E-65</v>
      </c>
      <c r="BF20" s="17">
        <v>2.0604366000000001E-4</v>
      </c>
      <c r="BG20" s="17">
        <v>5.0987432999999999E-4</v>
      </c>
      <c r="BH20" s="17">
        <v>6.9028845999999998E-5</v>
      </c>
      <c r="BI20" s="17">
        <v>1.0571046999999999E-4</v>
      </c>
      <c r="BJ20" s="17">
        <v>9.0289802999999996E-6</v>
      </c>
      <c r="BK20" s="17">
        <v>2.3318334999999999E-4</v>
      </c>
      <c r="BL20" s="17">
        <v>1.0336524E-4</v>
      </c>
      <c r="BM20" s="17">
        <v>0</v>
      </c>
      <c r="BN20" s="17">
        <v>2.0441592000000001E-4</v>
      </c>
      <c r="BO20" s="17">
        <v>5.3390521999999998E-4</v>
      </c>
      <c r="BP20" s="17">
        <v>1.2810682000000001E-4</v>
      </c>
      <c r="BQ20" s="17">
        <v>0</v>
      </c>
      <c r="BR20" s="17">
        <v>2.2377159E-4</v>
      </c>
      <c r="BS20" s="17">
        <v>2.0068287999999999E-5</v>
      </c>
      <c r="BT20" s="17">
        <v>4.0679254000000001E-4</v>
      </c>
      <c r="BU20" s="17">
        <v>0</v>
      </c>
      <c r="BV20" s="17">
        <v>4.9721934000000002E-6</v>
      </c>
      <c r="BW20" s="17">
        <v>7.7824004E-6</v>
      </c>
      <c r="BX20" s="17">
        <v>6.2717318999999997E-6</v>
      </c>
      <c r="BY20" s="17">
        <v>5.5837976000000001E-4</v>
      </c>
      <c r="BZ20" s="17">
        <v>4.2909242000000001E-5</v>
      </c>
      <c r="CA20" s="17">
        <v>2.9630245999999997E-4</v>
      </c>
      <c r="CB20" s="17">
        <v>2.1673286999999999E-3</v>
      </c>
      <c r="CC20" s="17">
        <v>1.2206313E-4</v>
      </c>
      <c r="CD20" s="17">
        <v>7.3521643999999999E-4</v>
      </c>
      <c r="CE20" s="17">
        <v>3.8234807E-3</v>
      </c>
      <c r="CF20" s="17">
        <v>5.2310330000000002E-5</v>
      </c>
      <c r="CG20" s="17">
        <v>8.8552251999999998E-5</v>
      </c>
      <c r="CH20" s="17">
        <v>3.5585006999999998E-5</v>
      </c>
      <c r="CI20" s="17">
        <v>3.8005714000000001E-3</v>
      </c>
      <c r="CJ20" s="17">
        <v>9.2774318000000006E-5</v>
      </c>
      <c r="CK20" s="17">
        <v>1.0809726E-4</v>
      </c>
      <c r="CL20" s="17">
        <v>1.1746322E-5</v>
      </c>
      <c r="CM20" s="17">
        <v>4.0478051999999999E-3</v>
      </c>
      <c r="CN20" s="17">
        <v>3.9617033999999997E-5</v>
      </c>
      <c r="CO20" s="17">
        <v>4.3621710000000001E-4</v>
      </c>
      <c r="CP20" s="17">
        <v>3.5999497000000001E-4</v>
      </c>
      <c r="CQ20" s="17">
        <v>6.5623750999999997E-4</v>
      </c>
      <c r="CR20" s="17">
        <v>8.5699745999999995E-5</v>
      </c>
      <c r="CS20" s="17">
        <v>2.3907221000000001E-4</v>
      </c>
      <c r="CT20" s="17">
        <v>7.3742689999999994E-5</v>
      </c>
      <c r="CU20" s="17">
        <v>6.1049393000000006E-5</v>
      </c>
      <c r="CV20" s="17">
        <v>6.7054696000000001E-4</v>
      </c>
      <c r="CW20" s="17">
        <v>4.6398625000000002E-5</v>
      </c>
      <c r="CX20" s="17">
        <v>8.4146513000000003E-4</v>
      </c>
      <c r="CY20" s="17">
        <v>3.3705328000000001E-5</v>
      </c>
      <c r="CZ20" s="17">
        <v>2.1012031E-5</v>
      </c>
      <c r="DA20" s="17">
        <v>3.5209466999999999E-4</v>
      </c>
      <c r="DB20" s="17">
        <v>9.1930402000000005E-4</v>
      </c>
      <c r="DC20" s="17">
        <v>2.9330766000000001E-5</v>
      </c>
      <c r="DD20" s="17">
        <v>2.9330766000000001E-5</v>
      </c>
      <c r="DE20" s="17">
        <v>8.5359708000000001E-6</v>
      </c>
      <c r="DF20" s="17">
        <v>1.4907819E-4</v>
      </c>
      <c r="DG20" s="17">
        <v>2.7310673999999998E-4</v>
      </c>
      <c r="DH20" s="17">
        <v>1.6637469E-5</v>
      </c>
      <c r="DI20" s="17">
        <v>5.0613491000000004E-4</v>
      </c>
      <c r="DJ20" s="17">
        <v>8.3187345999999998E-6</v>
      </c>
      <c r="DK20" s="17">
        <v>2.561013E-4</v>
      </c>
      <c r="DL20" s="17">
        <v>8.8256618000000001E-5</v>
      </c>
      <c r="DM20" s="17">
        <v>8.3187345999999998E-6</v>
      </c>
      <c r="DN20" s="17">
        <v>3.3209309000000001E-4</v>
      </c>
      <c r="DO20" s="17">
        <v>5.9179580000000005E-4</v>
      </c>
      <c r="DP20" s="17">
        <v>7.7069940000000002E-5</v>
      </c>
      <c r="DQ20" s="17">
        <v>0</v>
      </c>
      <c r="DR20" s="17">
        <v>9.6626412000000005E-4</v>
      </c>
      <c r="DS20" s="17">
        <v>0</v>
      </c>
      <c r="DT20" s="17">
        <v>1.9220053000000001E-4</v>
      </c>
      <c r="DU20" s="17">
        <v>9.2173586999999999E-5</v>
      </c>
      <c r="DV20" s="17">
        <v>3.8079886999999999E-5</v>
      </c>
      <c r="DW20" s="17">
        <v>6.4431412999999997E-6</v>
      </c>
      <c r="DX20" s="17">
        <v>3.4757356E-3</v>
      </c>
      <c r="DY20" s="17">
        <v>0</v>
      </c>
      <c r="DZ20" s="17">
        <v>4.3006711000000001E-4</v>
      </c>
      <c r="EA20" s="17">
        <v>7.7045954000000001E-6</v>
      </c>
      <c r="EB20" s="17">
        <v>3.1943956999999999E-6</v>
      </c>
      <c r="EC20" s="17">
        <v>2.9086793999999998E-4</v>
      </c>
      <c r="ED20" s="17">
        <v>3.2037513E-3</v>
      </c>
      <c r="EE20" s="17">
        <v>1.1091836E-4</v>
      </c>
      <c r="EF20" s="17">
        <v>7.6348097E-4</v>
      </c>
      <c r="EG20" s="17">
        <v>6.5671830999999997E-6</v>
      </c>
      <c r="EH20" s="17">
        <v>6.8779794000000001E-4</v>
      </c>
      <c r="EI20" s="17">
        <v>9.0004433000000005E-5</v>
      </c>
      <c r="EJ20" s="17">
        <v>1.8740198999999999E-4</v>
      </c>
      <c r="EK20" s="17">
        <v>2.6820347999999999E-4</v>
      </c>
      <c r="EL20" s="17">
        <v>4.2618606999999999E-4</v>
      </c>
      <c r="EM20" s="17">
        <v>9.2822624E-5</v>
      </c>
      <c r="EN20" s="17">
        <v>1.1094745E-4</v>
      </c>
      <c r="EO20" s="17">
        <v>6.3439817000000002E-5</v>
      </c>
      <c r="EP20" s="17">
        <v>1.3603203E-3</v>
      </c>
      <c r="EQ20" s="17">
        <v>2.3482681999999999E-4</v>
      </c>
      <c r="ER20" s="17">
        <v>7.1346816999999995E-4</v>
      </c>
      <c r="ES20" s="17">
        <v>7.8072612000000001E-5</v>
      </c>
      <c r="ET20" s="17">
        <v>1.2380295999999999E-4</v>
      </c>
      <c r="EU20" s="17">
        <v>1.3021279999999999E-4</v>
      </c>
      <c r="EV20" s="17">
        <v>2.2257257000000001E-4</v>
      </c>
      <c r="EW20" s="17">
        <v>8.1382998999999994E-5</v>
      </c>
      <c r="EX20" s="17">
        <v>3.2553199000000003E-5</v>
      </c>
      <c r="EY20" s="17">
        <v>4.7566931000000002E-4</v>
      </c>
      <c r="EZ20" s="17">
        <v>1.6276599999999999E-5</v>
      </c>
      <c r="FA20" s="17">
        <v>6.0173764000000002E-4</v>
      </c>
      <c r="FB20" s="17">
        <v>1.2151456E-65</v>
      </c>
      <c r="FC20" s="17">
        <v>7.7316965999999995E-4</v>
      </c>
      <c r="FD20" s="17">
        <v>3.1943956999999999E-6</v>
      </c>
      <c r="FE20" s="17">
        <v>7.7824004E-6</v>
      </c>
      <c r="FF20" s="17">
        <v>5.2085119000000002E-4</v>
      </c>
      <c r="FG20" s="17">
        <v>1.2206313E-4</v>
      </c>
      <c r="FH20" s="17">
        <v>1.0809726E-4</v>
      </c>
      <c r="FI20" s="17">
        <v>6.6818292999999999E-4</v>
      </c>
      <c r="FJ20" s="17">
        <v>1.7395004E-4</v>
      </c>
      <c r="FK20" s="17">
        <v>2.5153536999999998E-4</v>
      </c>
      <c r="FL20" s="17">
        <v>3.8504426999999997E-4</v>
      </c>
      <c r="FM20" s="17">
        <v>2.2839348999999999E-4</v>
      </c>
      <c r="FN20" s="17">
        <v>3.0843511E-3</v>
      </c>
      <c r="FO20" s="17">
        <v>3.4214897E-3</v>
      </c>
      <c r="FP20" s="17">
        <v>1.9370714E-4</v>
      </c>
      <c r="FQ20" s="17">
        <v>1.4066877999999999E-4</v>
      </c>
      <c r="FR20" s="17">
        <v>8.9589660000000005E-3</v>
      </c>
      <c r="FS20" s="17">
        <v>4.3099144999999998E-5</v>
      </c>
      <c r="FT20" s="17">
        <v>1.1413274E-4</v>
      </c>
      <c r="FU20" s="17">
        <v>9.9421692000000003E-4</v>
      </c>
      <c r="FV20" s="17">
        <v>2.4367958E-4</v>
      </c>
      <c r="FW20" s="17">
        <v>5.6655873999999996E-4</v>
      </c>
      <c r="FX20" s="17">
        <v>3.4643466999999999E-4</v>
      </c>
      <c r="FY20" s="17">
        <v>3.8791698000000002E-4</v>
      </c>
      <c r="FZ20" s="17">
        <v>3.0925538999999999E-4</v>
      </c>
      <c r="GA20" s="17">
        <v>1.6276599999999999E-5</v>
      </c>
      <c r="GB20" s="17">
        <v>3.2553199000000003E-5</v>
      </c>
      <c r="GC20" s="17">
        <v>6.4166805999999995E-4</v>
      </c>
    </row>
    <row r="21" spans="2:185" ht="0.95" customHeight="1" x14ac:dyDescent="0.25">
      <c r="B21" s="17">
        <v>5.6092884000000003E-5</v>
      </c>
      <c r="C21" s="17">
        <v>1.3075193000000001E-5</v>
      </c>
      <c r="D21" s="17">
        <v>4.5165874000000003E-5</v>
      </c>
      <c r="E21" s="17">
        <v>1.7186869000000001E-6</v>
      </c>
      <c r="F21" s="17">
        <v>2.0326162000000001E-7</v>
      </c>
      <c r="G21" s="17">
        <v>1.6601468999999999E-5</v>
      </c>
      <c r="H21" s="17">
        <v>2.5772425999999999E-5</v>
      </c>
      <c r="I21" s="17">
        <v>1.5352971000000001E-5</v>
      </c>
      <c r="J21" s="17">
        <v>0</v>
      </c>
      <c r="K21" s="17">
        <v>0</v>
      </c>
      <c r="L21" s="17">
        <v>4.1050800000000002E-6</v>
      </c>
      <c r="M21" s="17">
        <v>3.7710606E-6</v>
      </c>
      <c r="N21" s="17">
        <v>1.1655927E-5</v>
      </c>
      <c r="O21" s="17">
        <v>3.4038202000000001E-5</v>
      </c>
      <c r="P21" s="17">
        <v>3.4038202000000001E-5</v>
      </c>
      <c r="Q21" s="17">
        <v>7.6181417E-7</v>
      </c>
      <c r="R21" s="17">
        <v>9.4448186000000003E-6</v>
      </c>
      <c r="S21" s="17">
        <v>2.3111192000000001E-5</v>
      </c>
      <c r="T21" s="17">
        <v>2.4059002E-5</v>
      </c>
      <c r="U21" s="17">
        <v>0.24998834</v>
      </c>
      <c r="V21" s="17">
        <v>1.8972301000000001E-5</v>
      </c>
      <c r="W21" s="17">
        <v>1.092701E-5</v>
      </c>
      <c r="X21" s="17">
        <v>2.5022348999999999E-4</v>
      </c>
      <c r="Y21" s="17">
        <v>7.2891638999999997E-7</v>
      </c>
      <c r="Z21" s="17">
        <v>3.9572424E-5</v>
      </c>
      <c r="AA21" s="17">
        <v>3.2458215E-6</v>
      </c>
      <c r="AB21" s="17">
        <v>9.8209921999999993E-6</v>
      </c>
      <c r="AC21" s="17">
        <v>2.0823336999999998E-6</v>
      </c>
      <c r="AD21" s="17">
        <v>3.5250478999999998E-6</v>
      </c>
      <c r="AE21" s="17">
        <v>0</v>
      </c>
      <c r="AF21" s="17">
        <v>1.0856899999999999E-5</v>
      </c>
      <c r="AG21" s="17">
        <v>9.7758950000000004E-6</v>
      </c>
      <c r="AH21" s="17">
        <v>2.9312155000000001E-5</v>
      </c>
      <c r="AI21" s="17">
        <v>2.6249900999999999E-6</v>
      </c>
      <c r="AJ21" s="17">
        <v>9.3730976999999998E-6</v>
      </c>
      <c r="AK21" s="17">
        <v>8.7295003999999998E-6</v>
      </c>
      <c r="AL21" s="17">
        <v>1.4163295999999999E-6</v>
      </c>
      <c r="AM21" s="17">
        <v>3.3242813999999998E-5</v>
      </c>
      <c r="AN21" s="17">
        <v>1.5539126E-6</v>
      </c>
      <c r="AO21" s="17">
        <v>3.9187051999999997E-6</v>
      </c>
      <c r="AP21" s="17">
        <v>1.1885466E-5</v>
      </c>
      <c r="AQ21" s="17">
        <v>1.5244364E-7</v>
      </c>
      <c r="AR21" s="17">
        <v>2.0100933999999998E-6</v>
      </c>
      <c r="AS21" s="17">
        <v>0</v>
      </c>
      <c r="AT21" s="17">
        <v>6.7721609000000002E-6</v>
      </c>
      <c r="AU21" s="17">
        <v>2.0100933999999998E-6</v>
      </c>
      <c r="AV21" s="17">
        <v>7.5674360999999998E-6</v>
      </c>
      <c r="AW21" s="17">
        <v>3.5640059999999998E-6</v>
      </c>
      <c r="AX21" s="17">
        <v>5.0595660000000001E-6</v>
      </c>
      <c r="AY21" s="17">
        <v>3.1078252000000001E-6</v>
      </c>
      <c r="AZ21" s="17">
        <v>1.8587955000000001E-4</v>
      </c>
      <c r="BA21" s="17">
        <v>4.2055570999999998E-6</v>
      </c>
      <c r="BB21" s="17">
        <v>1.5879751999999999E-5</v>
      </c>
      <c r="BC21" s="17">
        <v>2.6516444999999998E-6</v>
      </c>
      <c r="BD21" s="17">
        <v>1.5539126E-6</v>
      </c>
      <c r="BE21" s="17">
        <v>4.3033848E-66</v>
      </c>
      <c r="BF21" s="17">
        <v>3.6479778999999999E-6</v>
      </c>
      <c r="BG21" s="17">
        <v>2.0878718999999999E-5</v>
      </c>
      <c r="BH21" s="17">
        <v>1.7349364E-6</v>
      </c>
      <c r="BI21" s="17">
        <v>1.7955704999999999E-6</v>
      </c>
      <c r="BJ21" s="17">
        <v>8.3017140999999995E-7</v>
      </c>
      <c r="BK21" s="17">
        <v>4.8398222999999998E-6</v>
      </c>
      <c r="BL21" s="17">
        <v>1.4597794999999999E-6</v>
      </c>
      <c r="BM21" s="17">
        <v>0</v>
      </c>
      <c r="BN21" s="17">
        <v>3.5843402999999998E-6</v>
      </c>
      <c r="BO21" s="17">
        <v>3.2024533999999998E-5</v>
      </c>
      <c r="BP21" s="17">
        <v>1.0888615E-5</v>
      </c>
      <c r="BQ21" s="17">
        <v>0</v>
      </c>
      <c r="BR21" s="17">
        <v>3.0648648999999998E-6</v>
      </c>
      <c r="BS21" s="17">
        <v>1.7037826000000001E-6</v>
      </c>
      <c r="BT21" s="17">
        <v>4.6478510000000001E-6</v>
      </c>
      <c r="BU21" s="17">
        <v>0</v>
      </c>
      <c r="BV21" s="17">
        <v>1.9571846000000001E-6</v>
      </c>
      <c r="BW21" s="17">
        <v>7.2891634E-7</v>
      </c>
      <c r="BX21" s="17">
        <v>6.0477814000000002E-7</v>
      </c>
      <c r="BY21" s="17">
        <v>1.8682097E-5</v>
      </c>
      <c r="BZ21" s="17">
        <v>7.9881867999999998E-7</v>
      </c>
      <c r="CA21" s="17">
        <v>8.8812177E-6</v>
      </c>
      <c r="CB21" s="17">
        <v>6.3095192999999996E-6</v>
      </c>
      <c r="CC21" s="17">
        <v>1.591081E-6</v>
      </c>
      <c r="CD21" s="17">
        <v>1.0086255000000001E-5</v>
      </c>
      <c r="CE21" s="17">
        <v>1.1550373E-5</v>
      </c>
      <c r="CF21" s="17">
        <v>6.7842890999999998E-7</v>
      </c>
      <c r="CG21" s="17">
        <v>1.6365360000000001E-5</v>
      </c>
      <c r="CH21" s="17">
        <v>2.2003861000000001E-5</v>
      </c>
      <c r="CI21" s="17">
        <v>1.9448690000000002E-5</v>
      </c>
      <c r="CJ21" s="17">
        <v>2.4576696E-6</v>
      </c>
      <c r="CK21" s="17">
        <v>2.5302938000000001E-6</v>
      </c>
      <c r="CL21" s="17">
        <v>4.5618073E-7</v>
      </c>
      <c r="CM21" s="17">
        <v>1.6857937000000001E-5</v>
      </c>
      <c r="CN21" s="17">
        <v>8.4192425000000002E-7</v>
      </c>
      <c r="CO21" s="17">
        <v>1.4577509E-4</v>
      </c>
      <c r="CP21" s="17">
        <v>5.2759670999999996E-6</v>
      </c>
      <c r="CQ21" s="17">
        <v>8.6806547000000002E-6</v>
      </c>
      <c r="CR21" s="17">
        <v>6.6090041E-7</v>
      </c>
      <c r="CS21" s="17">
        <v>1.5188039999999999E-4</v>
      </c>
      <c r="CT21" s="17">
        <v>9.5793206000000001E-7</v>
      </c>
      <c r="CU21" s="17">
        <v>1.1214274E-6</v>
      </c>
      <c r="CV21" s="17">
        <v>1.7805811000000002E-5</v>
      </c>
      <c r="CW21" s="17">
        <v>6.7082345999999997E-7</v>
      </c>
      <c r="CX21" s="17">
        <v>6.8350456999999998E-5</v>
      </c>
      <c r="CY21" s="17">
        <v>5.0732812000000004E-7</v>
      </c>
      <c r="CZ21" s="17">
        <v>3.4383278E-7</v>
      </c>
      <c r="DA21" s="17">
        <v>2.2501310000000002E-5</v>
      </c>
      <c r="DB21" s="17">
        <v>1.4735047000000001E-5</v>
      </c>
      <c r="DC21" s="17">
        <v>5.2417023E-7</v>
      </c>
      <c r="DD21" s="17">
        <v>5.2417023E-7</v>
      </c>
      <c r="DE21" s="17">
        <v>3.6454738999999997E-8</v>
      </c>
      <c r="DF21" s="17">
        <v>9.3079716E-6</v>
      </c>
      <c r="DG21" s="17">
        <v>4.1333905000000001E-5</v>
      </c>
      <c r="DH21" s="17">
        <v>3.6067489000000002E-7</v>
      </c>
      <c r="DI21" s="17">
        <v>8.4156836999999995E-6</v>
      </c>
      <c r="DJ21" s="17">
        <v>1.8033745E-7</v>
      </c>
      <c r="DK21" s="17">
        <v>1.8697728E-4</v>
      </c>
      <c r="DL21" s="17">
        <v>2.7544067E-6</v>
      </c>
      <c r="DM21" s="17">
        <v>1.8033745E-7</v>
      </c>
      <c r="DN21" s="17">
        <v>7.1204159000000001E-6</v>
      </c>
      <c r="DO21" s="17">
        <v>2.3825990000000001E-5</v>
      </c>
      <c r="DP21" s="17">
        <v>1.0852407E-5</v>
      </c>
      <c r="DQ21" s="17">
        <v>0</v>
      </c>
      <c r="DR21" s="17">
        <v>4.0937484999999996E-6</v>
      </c>
      <c r="DS21" s="17">
        <v>0</v>
      </c>
      <c r="DT21" s="17">
        <v>3.2273021E-6</v>
      </c>
      <c r="DU21" s="17">
        <v>9.4588613E-7</v>
      </c>
      <c r="DV21" s="17">
        <v>4.9048597999999997E-7</v>
      </c>
      <c r="DW21" s="17">
        <v>1.6732482999999999E-7</v>
      </c>
      <c r="DX21" s="17">
        <v>1.5451912999999999E-5</v>
      </c>
      <c r="DY21" s="17">
        <v>0</v>
      </c>
      <c r="DZ21" s="17">
        <v>2.9514964999999998E-4</v>
      </c>
      <c r="EA21" s="17">
        <v>7.5348509999999998E-6</v>
      </c>
      <c r="EB21" s="17">
        <v>5.2825500000000001E-7</v>
      </c>
      <c r="EC21" s="17">
        <v>1.4461965E-6</v>
      </c>
      <c r="ED21" s="17">
        <v>1.9380804E-5</v>
      </c>
      <c r="EE21" s="17">
        <v>4.7899381000000002E-6</v>
      </c>
      <c r="EF21" s="17">
        <v>2.6406362000000002E-6</v>
      </c>
      <c r="EG21" s="17">
        <v>8.9639657999999997E-6</v>
      </c>
      <c r="EH21" s="17">
        <v>2.6572038E-5</v>
      </c>
      <c r="EI21" s="17">
        <v>2.076154E-5</v>
      </c>
      <c r="EJ21" s="17">
        <v>3.2403675999999997E-5</v>
      </c>
      <c r="EK21" s="17">
        <v>4.0018777999999997E-5</v>
      </c>
      <c r="EL21" s="17">
        <v>4.3184988999999997E-5</v>
      </c>
      <c r="EM21" s="17">
        <v>4.0497125000000004E-6</v>
      </c>
      <c r="EN21" s="17">
        <v>1.4283524000000001E-6</v>
      </c>
      <c r="EO21" s="17">
        <v>5.0895994999999998E-6</v>
      </c>
      <c r="EP21" s="17">
        <v>3.3852113000000001E-6</v>
      </c>
      <c r="EQ21" s="17">
        <v>7.5782867000000006E-5</v>
      </c>
      <c r="ER21" s="17">
        <v>1.0296551999999999E-5</v>
      </c>
      <c r="ES21" s="17">
        <v>8.1156122000000003E-7</v>
      </c>
      <c r="ET21" s="17">
        <v>5.1407990999999997E-6</v>
      </c>
      <c r="EU21" s="17">
        <v>8.7416075999999999E-5</v>
      </c>
      <c r="EV21" s="17">
        <v>3.3025226999999997E-5</v>
      </c>
      <c r="EW21" s="17">
        <v>5.4635047999999999E-5</v>
      </c>
      <c r="EX21" s="17">
        <v>2.1854019E-5</v>
      </c>
      <c r="EY21" s="17">
        <v>5.8105382000000002E-6</v>
      </c>
      <c r="EZ21" s="17">
        <v>1.092701E-5</v>
      </c>
      <c r="FA21" s="17">
        <v>1.2480191999999999E-5</v>
      </c>
      <c r="FB21" s="17">
        <v>1.8935947E-66</v>
      </c>
      <c r="FC21" s="17">
        <v>1.1858012E-5</v>
      </c>
      <c r="FD21" s="17">
        <v>5.2825500000000001E-7</v>
      </c>
      <c r="FE21" s="17">
        <v>7.2891634E-7</v>
      </c>
      <c r="FF21" s="17">
        <v>3.4966430000000001E-4</v>
      </c>
      <c r="FG21" s="17">
        <v>1.591081E-6</v>
      </c>
      <c r="FH21" s="17">
        <v>2.5302938000000001E-6</v>
      </c>
      <c r="FI21" s="17">
        <v>2.8517638999999999E-6</v>
      </c>
      <c r="FJ21" s="17">
        <v>3.9092733000000001E-6</v>
      </c>
      <c r="FK21" s="17">
        <v>5.6424676999999999E-6</v>
      </c>
      <c r="FL21" s="17">
        <v>4.8581475000000001E-6</v>
      </c>
      <c r="FM21" s="17">
        <v>6.1803578000000004E-6</v>
      </c>
      <c r="FN21" s="17">
        <v>6.5147864999999998E-7</v>
      </c>
      <c r="FO21" s="17">
        <v>1.8129841999999999E-5</v>
      </c>
      <c r="FP21" s="17">
        <v>5.6332317999999999E-6</v>
      </c>
      <c r="FQ21" s="17">
        <v>4.2834606E-6</v>
      </c>
      <c r="FR21" s="17">
        <v>1.5651851000000001E-5</v>
      </c>
      <c r="FS21" s="17">
        <v>3.4807544999999999E-6</v>
      </c>
      <c r="FT21" s="17">
        <v>1.8712613999999999E-5</v>
      </c>
      <c r="FU21" s="17">
        <v>1.3755228999999999E-5</v>
      </c>
      <c r="FV21" s="17">
        <v>3.8361939000000003E-5</v>
      </c>
      <c r="FW21" s="17">
        <v>1.9033895E-5</v>
      </c>
      <c r="FX21" s="17">
        <v>4.8491383999999997E-5</v>
      </c>
      <c r="FY21" s="17">
        <v>5.1278462000000003E-5</v>
      </c>
      <c r="FZ21" s="17">
        <v>2.0761318000000001E-4</v>
      </c>
      <c r="GA21" s="17">
        <v>1.092701E-5</v>
      </c>
      <c r="GB21" s="17">
        <v>2.1854019E-5</v>
      </c>
      <c r="GC21" s="17">
        <v>4.7829596999999997E-6</v>
      </c>
    </row>
    <row r="22" spans="2:185" ht="0.95" customHeight="1" x14ac:dyDescent="0.25">
      <c r="B22" s="17">
        <v>9.3636834999999993E-5</v>
      </c>
      <c r="C22" s="17">
        <v>5.2108058999999998E-5</v>
      </c>
      <c r="D22" s="17">
        <v>7.5072757E-5</v>
      </c>
      <c r="E22" s="17">
        <v>3.3162991E-6</v>
      </c>
      <c r="F22" s="17">
        <v>8.3496012000000002E-7</v>
      </c>
      <c r="G22" s="17">
        <v>1.8077762000000001E-5</v>
      </c>
      <c r="H22" s="17">
        <v>5.0034158000000001E-5</v>
      </c>
      <c r="I22" s="17">
        <v>3.7683681999999997E-5</v>
      </c>
      <c r="J22" s="17">
        <v>0</v>
      </c>
      <c r="K22" s="17">
        <v>0</v>
      </c>
      <c r="L22" s="17">
        <v>3.4273534999999999E-6</v>
      </c>
      <c r="M22" s="17">
        <v>1.7577103999999999E-5</v>
      </c>
      <c r="N22" s="17">
        <v>1.8972301000000001E-5</v>
      </c>
      <c r="O22" s="17">
        <v>5.5832099999999997E-5</v>
      </c>
      <c r="P22" s="17">
        <v>5.5832099999999997E-5</v>
      </c>
      <c r="Q22" s="17">
        <v>1.018007E-4</v>
      </c>
      <c r="R22" s="17">
        <v>1.057905E-5</v>
      </c>
      <c r="S22" s="17">
        <v>3.7268022999999999E-5</v>
      </c>
      <c r="T22" s="17">
        <v>9.0325335000000003E-5</v>
      </c>
      <c r="U22" s="17">
        <v>1.8972301000000001E-5</v>
      </c>
      <c r="V22" s="17">
        <v>0.24960473999999999</v>
      </c>
      <c r="W22" s="17">
        <v>1.8564077000000001E-5</v>
      </c>
      <c r="X22" s="17">
        <v>3.7669978000000001E-4</v>
      </c>
      <c r="Y22" s="17">
        <v>4.0822371E-7</v>
      </c>
      <c r="Z22" s="17">
        <v>4.7859540000000001E-5</v>
      </c>
      <c r="AA22" s="17">
        <v>1.9637615000000001E-5</v>
      </c>
      <c r="AB22" s="17">
        <v>3.0425532999999999E-5</v>
      </c>
      <c r="AC22" s="17">
        <v>3.6117815000000003E-5</v>
      </c>
      <c r="AD22" s="17">
        <v>2.1147067000000001E-4</v>
      </c>
      <c r="AE22" s="17">
        <v>0</v>
      </c>
      <c r="AF22" s="17">
        <v>2.3494460000000001E-5</v>
      </c>
      <c r="AG22" s="17">
        <v>3.7852987999999999E-5</v>
      </c>
      <c r="AH22" s="17">
        <v>3.3289922000000001E-5</v>
      </c>
      <c r="AI22" s="17">
        <v>1.8967205000000001E-4</v>
      </c>
      <c r="AJ22" s="17">
        <v>2.8468133999999999E-5</v>
      </c>
      <c r="AK22" s="17">
        <v>3.4423681000000002E-5</v>
      </c>
      <c r="AL22" s="17">
        <v>4.0711401000000001E-5</v>
      </c>
      <c r="AM22" s="17">
        <v>1.0488207E-3</v>
      </c>
      <c r="AN22" s="17">
        <v>4.7032212E-5</v>
      </c>
      <c r="AO22" s="17">
        <v>2.2079591000000002E-6</v>
      </c>
      <c r="AP22" s="17">
        <v>2.1344589E-6</v>
      </c>
      <c r="AQ22" s="17">
        <v>7.5779131E-7</v>
      </c>
      <c r="AR22" s="17">
        <v>4.3790452999999998E-5</v>
      </c>
      <c r="AS22" s="17">
        <v>0</v>
      </c>
      <c r="AT22" s="17">
        <v>8.2715879999999994E-6</v>
      </c>
      <c r="AU22" s="17">
        <v>4.3790452999999998E-5</v>
      </c>
      <c r="AV22" s="17">
        <v>2.9669831999999999E-5</v>
      </c>
      <c r="AW22" s="17">
        <v>9.0822663999999995E-5</v>
      </c>
      <c r="AX22" s="17">
        <v>2.2246209000000001E-4</v>
      </c>
      <c r="AY22" s="17">
        <v>9.4064423999999999E-5</v>
      </c>
      <c r="AZ22" s="17">
        <v>3.2384838000000001E-4</v>
      </c>
      <c r="BA22" s="17">
        <v>1.4433839E-4</v>
      </c>
      <c r="BB22" s="17">
        <v>2.8662281999999999E-5</v>
      </c>
      <c r="BC22" s="17">
        <v>9.7306182999999994E-5</v>
      </c>
      <c r="BD22" s="17">
        <v>4.7032212E-5</v>
      </c>
      <c r="BE22" s="17">
        <v>1.0341953E-65</v>
      </c>
      <c r="BF22" s="17">
        <v>6.3705637999999996E-6</v>
      </c>
      <c r="BG22" s="17">
        <v>1.3564054999999999E-4</v>
      </c>
      <c r="BH22" s="17">
        <v>5.4311601E-5</v>
      </c>
      <c r="BI22" s="17">
        <v>5.3331900999999999E-5</v>
      </c>
      <c r="BJ22" s="17">
        <v>1.6614755E-4</v>
      </c>
      <c r="BK22" s="17">
        <v>1.2218892000000001E-5</v>
      </c>
      <c r="BL22" s="17">
        <v>6.4832750000000004E-5</v>
      </c>
      <c r="BM22" s="17">
        <v>0</v>
      </c>
      <c r="BN22" s="17">
        <v>2.6976257E-5</v>
      </c>
      <c r="BO22" s="17">
        <v>3.1466426E-6</v>
      </c>
      <c r="BP22" s="17">
        <v>4.5232107000000003E-5</v>
      </c>
      <c r="BQ22" s="17">
        <v>0</v>
      </c>
      <c r="BR22" s="17">
        <v>1.5072900000000001E-6</v>
      </c>
      <c r="BS22" s="17">
        <v>7.2707157999999999E-5</v>
      </c>
      <c r="BT22" s="17">
        <v>5.1920779999999996E-6</v>
      </c>
      <c r="BU22" s="17">
        <v>0</v>
      </c>
      <c r="BV22" s="17">
        <v>6.0095793000000002E-5</v>
      </c>
      <c r="BW22" s="17">
        <v>4.0822367999999999E-7</v>
      </c>
      <c r="BX22" s="17">
        <v>2.3478685000000001E-6</v>
      </c>
      <c r="BY22" s="17">
        <v>3.6476066999999998E-4</v>
      </c>
      <c r="BZ22" s="17">
        <v>1.0801522999999999E-5</v>
      </c>
      <c r="CA22" s="17">
        <v>7.0579604999999998E-5</v>
      </c>
      <c r="CB22" s="17">
        <v>2.6088467999999998E-5</v>
      </c>
      <c r="CC22" s="17">
        <v>8.9901343E-7</v>
      </c>
      <c r="CD22" s="17">
        <v>1.1199109000000001E-5</v>
      </c>
      <c r="CE22" s="17">
        <v>4.9096004999999999E-5</v>
      </c>
      <c r="CF22" s="17">
        <v>2.5424327E-6</v>
      </c>
      <c r="CG22" s="17">
        <v>2.1424167999999999E-4</v>
      </c>
      <c r="CH22" s="17">
        <v>9.7075675999999994E-6</v>
      </c>
      <c r="CI22" s="17">
        <v>8.6984527999999997E-5</v>
      </c>
      <c r="CJ22" s="17">
        <v>5.8914104000000001E-4</v>
      </c>
      <c r="CK22" s="17">
        <v>1.1449882E-6</v>
      </c>
      <c r="CL22" s="17">
        <v>3.241759E-6</v>
      </c>
      <c r="CM22" s="17">
        <v>7.1683761000000006E-5</v>
      </c>
      <c r="CN22" s="17">
        <v>1.1556431000000001E-6</v>
      </c>
      <c r="CO22" s="17">
        <v>2.2751921E-4</v>
      </c>
      <c r="CP22" s="17">
        <v>5.3974450999999999E-6</v>
      </c>
      <c r="CQ22" s="17">
        <v>9.3051551000000005E-6</v>
      </c>
      <c r="CR22" s="17">
        <v>8.4350328000000001E-6</v>
      </c>
      <c r="CS22" s="17">
        <v>2.0962309999999999E-4</v>
      </c>
      <c r="CT22" s="17">
        <v>1.5830696E-5</v>
      </c>
      <c r="CU22" s="17">
        <v>1.9528771999999998E-5</v>
      </c>
      <c r="CV22" s="17">
        <v>1.4711805E-4</v>
      </c>
      <c r="CW22" s="17">
        <v>1.1747938E-5</v>
      </c>
      <c r="CX22" s="17">
        <v>3.6176797999999998E-3</v>
      </c>
      <c r="CY22" s="17">
        <v>8.0498618000000001E-6</v>
      </c>
      <c r="CZ22" s="17">
        <v>4.3517861000000004E-6</v>
      </c>
      <c r="DA22" s="17">
        <v>6.6137849999999999E-5</v>
      </c>
      <c r="DB22" s="17">
        <v>6.0604462999999998E-5</v>
      </c>
      <c r="DC22" s="17">
        <v>5.0054965000000002E-6</v>
      </c>
      <c r="DD22" s="17">
        <v>5.0054965000000002E-6</v>
      </c>
      <c r="DE22" s="17">
        <v>1.9865617000000002E-6</v>
      </c>
      <c r="DF22" s="17">
        <v>4.0136514000000003E-5</v>
      </c>
      <c r="DG22" s="17">
        <v>2.7052946999999998E-5</v>
      </c>
      <c r="DH22" s="17">
        <v>1.3074208E-6</v>
      </c>
      <c r="DI22" s="17">
        <v>1.2458624999999999E-4</v>
      </c>
      <c r="DJ22" s="17">
        <v>6.5371040999999995E-7</v>
      </c>
      <c r="DK22" s="17">
        <v>3.7412235000000002E-4</v>
      </c>
      <c r="DL22" s="17">
        <v>1.9191549000000002E-5</v>
      </c>
      <c r="DM22" s="17">
        <v>6.5371040999999995E-7</v>
      </c>
      <c r="DN22" s="17">
        <v>3.3880877000000003E-4</v>
      </c>
      <c r="DO22" s="17">
        <v>1.8180835E-4</v>
      </c>
      <c r="DP22" s="17">
        <v>7.8051048999999996E-5</v>
      </c>
      <c r="DQ22" s="17">
        <v>0</v>
      </c>
      <c r="DR22" s="17">
        <v>1.8600045000000001E-5</v>
      </c>
      <c r="DS22" s="17">
        <v>0</v>
      </c>
      <c r="DT22" s="17">
        <v>2.1168761000000001E-6</v>
      </c>
      <c r="DU22" s="17">
        <v>2.830339E-5</v>
      </c>
      <c r="DV22" s="17">
        <v>1.1094226000000001E-5</v>
      </c>
      <c r="DW22" s="17">
        <v>8.2112428999999998E-7</v>
      </c>
      <c r="DX22" s="17">
        <v>6.5750101999999998E-5</v>
      </c>
      <c r="DY22" s="17">
        <v>0</v>
      </c>
      <c r="DZ22" s="17">
        <v>5.0948914999999996E-4</v>
      </c>
      <c r="EA22" s="17">
        <v>3.3155800999999999E-4</v>
      </c>
      <c r="EB22" s="17">
        <v>2.6835581E-7</v>
      </c>
      <c r="EC22" s="17">
        <v>4.8848680000000004E-6</v>
      </c>
      <c r="ED22" s="17">
        <v>9.7883267999999998E-5</v>
      </c>
      <c r="EE22" s="17">
        <v>9.5361151999999993E-6</v>
      </c>
      <c r="EF22" s="17">
        <v>1.2110162000000001E-5</v>
      </c>
      <c r="EG22" s="17">
        <v>3.2793850000000001E-5</v>
      </c>
      <c r="EH22" s="17">
        <v>2.0699092999999999E-4</v>
      </c>
      <c r="EI22" s="17">
        <v>3.7048444999999999E-5</v>
      </c>
      <c r="EJ22" s="17">
        <v>3.7362320999999997E-5</v>
      </c>
      <c r="EK22" s="17">
        <v>4.1174931000000003E-5</v>
      </c>
      <c r="EL22" s="17">
        <v>4.0801628000000002E-5</v>
      </c>
      <c r="EM22" s="17">
        <v>2.3254986E-4</v>
      </c>
      <c r="EN22" s="17">
        <v>2.1325513999999999E-5</v>
      </c>
      <c r="EO22" s="17">
        <v>3.6151632999999998E-5</v>
      </c>
      <c r="EP22" s="17">
        <v>1.6187643000000002E-5</v>
      </c>
      <c r="EQ22" s="17">
        <v>1.1299644E-4</v>
      </c>
      <c r="ER22" s="17">
        <v>1.1853308000000001E-5</v>
      </c>
      <c r="ES22" s="17">
        <v>7.0971087999999999E-6</v>
      </c>
      <c r="ET22" s="17">
        <v>4.1571389999999999E-5</v>
      </c>
      <c r="EU22" s="17">
        <v>1.4851261000000001E-4</v>
      </c>
      <c r="EV22" s="17">
        <v>6.6905969999999997E-5</v>
      </c>
      <c r="EW22" s="17">
        <v>9.2820381000000005E-5</v>
      </c>
      <c r="EX22" s="17">
        <v>3.7128151999999997E-5</v>
      </c>
      <c r="EY22" s="17">
        <v>5.7597469000000004E-6</v>
      </c>
      <c r="EZ22" s="17">
        <v>1.8564075999999998E-5</v>
      </c>
      <c r="FA22" s="17">
        <v>6.8626647000000001E-4</v>
      </c>
      <c r="FB22" s="17">
        <v>5.1037076000000002E-66</v>
      </c>
      <c r="FC22" s="17">
        <v>2.7960767999999999E-6</v>
      </c>
      <c r="FD22" s="17">
        <v>2.6835581E-7</v>
      </c>
      <c r="FE22" s="17">
        <v>4.0822367999999999E-7</v>
      </c>
      <c r="FF22" s="17">
        <v>5.9405044000000002E-4</v>
      </c>
      <c r="FG22" s="17">
        <v>8.9901343E-7</v>
      </c>
      <c r="FH22" s="17">
        <v>1.1449882E-6</v>
      </c>
      <c r="FI22" s="17">
        <v>1.4828715E-5</v>
      </c>
      <c r="FJ22" s="17">
        <v>6.673685E-6</v>
      </c>
      <c r="FK22" s="17">
        <v>9.5125743999999997E-6</v>
      </c>
      <c r="FL22" s="17">
        <v>5.8462764000000002E-6</v>
      </c>
      <c r="FM22" s="17">
        <v>1.1111707999999999E-5</v>
      </c>
      <c r="FN22" s="17">
        <v>1.3519189000000001E-6</v>
      </c>
      <c r="FO22" s="17">
        <v>7.8195521999999994E-5</v>
      </c>
      <c r="FP22" s="17">
        <v>1.7736364999999999E-5</v>
      </c>
      <c r="FQ22" s="17">
        <v>2.7067339000000001E-5</v>
      </c>
      <c r="FR22" s="17">
        <v>5.7668214000000003E-5</v>
      </c>
      <c r="FS22" s="17">
        <v>3.4800829E-5</v>
      </c>
      <c r="FT22" s="17">
        <v>4.1750740999999999E-5</v>
      </c>
      <c r="FU22" s="17">
        <v>1.7013099999999999E-4</v>
      </c>
      <c r="FV22" s="17">
        <v>3.9006596000000003E-5</v>
      </c>
      <c r="FW22" s="17">
        <v>1.5533157999999999E-4</v>
      </c>
      <c r="FX22" s="17">
        <v>4.3098942000000003E-5</v>
      </c>
      <c r="FY22" s="17">
        <v>4.7028660000000003E-5</v>
      </c>
      <c r="FZ22" s="17">
        <v>3.5271745E-4</v>
      </c>
      <c r="GA22" s="17">
        <v>1.8564075999999998E-5</v>
      </c>
      <c r="GB22" s="17">
        <v>3.7128151999999997E-5</v>
      </c>
      <c r="GC22" s="17">
        <v>6.8112076999999997E-6</v>
      </c>
    </row>
    <row r="23" spans="2:185" ht="0.95" customHeight="1" x14ac:dyDescent="0.25">
      <c r="B23" s="17">
        <v>5.5379454999999997E-5</v>
      </c>
      <c r="C23" s="17">
        <v>9.5302931E-6</v>
      </c>
      <c r="D23" s="17">
        <v>4.420431E-5</v>
      </c>
      <c r="E23" s="17">
        <v>2.6510750000000001E-7</v>
      </c>
      <c r="F23" s="17">
        <v>1.4445783E-7</v>
      </c>
      <c r="G23" s="17">
        <v>5.1874358000000001E-7</v>
      </c>
      <c r="H23" s="17">
        <v>1.2165428E-5</v>
      </c>
      <c r="I23" s="17">
        <v>2.9797783999999998E-6</v>
      </c>
      <c r="J23" s="17">
        <v>0</v>
      </c>
      <c r="K23" s="17">
        <v>0</v>
      </c>
      <c r="L23" s="17">
        <v>4.2113420999999996E-6</v>
      </c>
      <c r="M23" s="17">
        <v>2.6645493000000002E-6</v>
      </c>
      <c r="N23" s="17">
        <v>1.092701E-5</v>
      </c>
      <c r="O23" s="17">
        <v>3.3084575999999999E-5</v>
      </c>
      <c r="P23" s="17">
        <v>3.3084575999999999E-5</v>
      </c>
      <c r="Q23" s="17">
        <v>6.1294549999999997E-7</v>
      </c>
      <c r="R23" s="17">
        <v>2.7023287999999998E-6</v>
      </c>
      <c r="S23" s="17">
        <v>2.1909430999999999E-5</v>
      </c>
      <c r="T23" s="17">
        <v>1.6276600999999999E-5</v>
      </c>
      <c r="U23" s="17">
        <v>1.092701E-5</v>
      </c>
      <c r="V23" s="17">
        <v>1.8564077000000001E-5</v>
      </c>
      <c r="W23" s="17">
        <v>0.24998882</v>
      </c>
      <c r="X23" s="17">
        <v>2.5599306999999998E-4</v>
      </c>
      <c r="Y23" s="17">
        <v>2.4813443000000001E-7</v>
      </c>
      <c r="Z23" s="17">
        <v>1.5688108000000002E-5</v>
      </c>
      <c r="AA23" s="17">
        <v>1.1765402E-6</v>
      </c>
      <c r="AB23" s="17">
        <v>8.9603271E-6</v>
      </c>
      <c r="AC23" s="17">
        <v>1.5161257E-6</v>
      </c>
      <c r="AD23" s="17">
        <v>3.0230448E-6</v>
      </c>
      <c r="AE23" s="17">
        <v>0</v>
      </c>
      <c r="AF23" s="17">
        <v>1.0005861999999999E-6</v>
      </c>
      <c r="AG23" s="17">
        <v>6.5942802999999998E-6</v>
      </c>
      <c r="AH23" s="17">
        <v>1.1408134E-5</v>
      </c>
      <c r="AI23" s="17">
        <v>2.0076622999999999E-6</v>
      </c>
      <c r="AJ23" s="17">
        <v>9.9767483E-6</v>
      </c>
      <c r="AK23" s="17">
        <v>5.9327518999999998E-6</v>
      </c>
      <c r="AL23" s="17">
        <v>4.1172510999999996E-6</v>
      </c>
      <c r="AM23" s="17">
        <v>3.2022203000000001E-5</v>
      </c>
      <c r="AN23" s="17">
        <v>1.1983963999999999E-6</v>
      </c>
      <c r="AO23" s="17">
        <v>1.3384439E-6</v>
      </c>
      <c r="AP23" s="17">
        <v>1.1774960000000001E-6</v>
      </c>
      <c r="AQ23" s="17">
        <v>1.0790404999999999E-7</v>
      </c>
      <c r="AR23" s="17">
        <v>1.3615523999999999E-6</v>
      </c>
      <c r="AS23" s="17">
        <v>0</v>
      </c>
      <c r="AT23" s="17">
        <v>6.0492531000000004E-7</v>
      </c>
      <c r="AU23" s="17">
        <v>1.3615523999999999E-6</v>
      </c>
      <c r="AV23" s="17">
        <v>5.0991859000000003E-6</v>
      </c>
      <c r="AW23" s="17">
        <v>2.5599487999999998E-6</v>
      </c>
      <c r="AX23" s="17">
        <v>3.4885281999999999E-6</v>
      </c>
      <c r="AY23" s="17">
        <v>2.3967929000000002E-6</v>
      </c>
      <c r="AZ23" s="17">
        <v>1.9002485999999999E-4</v>
      </c>
      <c r="BA23" s="17">
        <v>3.4320334E-6</v>
      </c>
      <c r="BB23" s="17">
        <v>1.0702181E-5</v>
      </c>
      <c r="BC23" s="17">
        <v>2.2336370000000001E-6</v>
      </c>
      <c r="BD23" s="17">
        <v>1.1983963999999999E-6</v>
      </c>
      <c r="BE23" s="17">
        <v>2.6975696E-66</v>
      </c>
      <c r="BF23" s="17">
        <v>1.2460466000000001E-7</v>
      </c>
      <c r="BG23" s="17">
        <v>6.3646645999999997E-6</v>
      </c>
      <c r="BH23" s="17">
        <v>1.3096093E-6</v>
      </c>
      <c r="BI23" s="17">
        <v>1.3734053E-6</v>
      </c>
      <c r="BJ23" s="17">
        <v>4.0787651000000002E-7</v>
      </c>
      <c r="BK23" s="17">
        <v>1.7051505999999999E-7</v>
      </c>
      <c r="BL23" s="17">
        <v>1.2576662E-6</v>
      </c>
      <c r="BM23" s="17">
        <v>0</v>
      </c>
      <c r="BN23" s="17">
        <v>2.7685922000000001E-6</v>
      </c>
      <c r="BO23" s="17">
        <v>7.9413470999999999E-6</v>
      </c>
      <c r="BP23" s="17">
        <v>1.0958456E-6</v>
      </c>
      <c r="BQ23" s="17">
        <v>0</v>
      </c>
      <c r="BR23" s="17">
        <v>2.0585739E-7</v>
      </c>
      <c r="BS23" s="17">
        <v>1.3869178E-6</v>
      </c>
      <c r="BT23" s="17">
        <v>8.1307947999999999E-7</v>
      </c>
      <c r="BU23" s="17">
        <v>0</v>
      </c>
      <c r="BV23" s="17">
        <v>1.5868522E-6</v>
      </c>
      <c r="BW23" s="17">
        <v>2.4813441E-7</v>
      </c>
      <c r="BX23" s="17">
        <v>4.2748773E-7</v>
      </c>
      <c r="BY23" s="17">
        <v>1.3005741E-5</v>
      </c>
      <c r="BZ23" s="17">
        <v>4.8781559000000003E-7</v>
      </c>
      <c r="CA23" s="17">
        <v>9.1318477999999993E-6</v>
      </c>
      <c r="CB23" s="17">
        <v>4.3437285000000001E-6</v>
      </c>
      <c r="CC23" s="17">
        <v>2.3406485999999999E-7</v>
      </c>
      <c r="CD23" s="17">
        <v>1.2705909E-6</v>
      </c>
      <c r="CE23" s="17">
        <v>8.0349447999999998E-6</v>
      </c>
      <c r="CF23" s="17">
        <v>4.4039881000000002E-7</v>
      </c>
      <c r="CG23" s="17">
        <v>1.7174086E-5</v>
      </c>
      <c r="CH23" s="17">
        <v>5.3696037999999996E-6</v>
      </c>
      <c r="CI23" s="17">
        <v>1.3518399999999999E-5</v>
      </c>
      <c r="CJ23" s="17">
        <v>1.8760889000000001E-6</v>
      </c>
      <c r="CK23" s="17">
        <v>3.5724052000000002E-7</v>
      </c>
      <c r="CL23" s="17">
        <v>1.6315589999999999E-7</v>
      </c>
      <c r="CM23" s="17">
        <v>1.1784456E-5</v>
      </c>
      <c r="CN23" s="17">
        <v>5.6279124000000002E-7</v>
      </c>
      <c r="CO23" s="17">
        <v>1.1255947E-4</v>
      </c>
      <c r="CP23" s="17">
        <v>3.3668653999999998E-7</v>
      </c>
      <c r="CQ23" s="17">
        <v>1.0681849000000001E-6</v>
      </c>
      <c r="CR23" s="17">
        <v>4.5157839999999999E-7</v>
      </c>
      <c r="CS23" s="17">
        <v>1.5541677E-4</v>
      </c>
      <c r="CT23" s="17">
        <v>6.9432652999999996E-7</v>
      </c>
      <c r="CU23" s="17">
        <v>8.1671896000000001E-7</v>
      </c>
      <c r="CV23" s="17">
        <v>1.3329803000000001E-5</v>
      </c>
      <c r="CW23" s="17">
        <v>4.9009931000000001E-7</v>
      </c>
      <c r="CX23" s="17">
        <v>6.3457003000000001E-5</v>
      </c>
      <c r="CY23" s="17">
        <v>3.6770689E-7</v>
      </c>
      <c r="CZ23" s="17">
        <v>2.4531446999999998E-7</v>
      </c>
      <c r="DA23" s="17">
        <v>1.2741458999999999E-5</v>
      </c>
      <c r="DB23" s="17">
        <v>1.1035016000000001E-5</v>
      </c>
      <c r="DC23" s="17">
        <v>3.6823651000000001E-7</v>
      </c>
      <c r="DD23" s="17">
        <v>3.6823651000000001E-7</v>
      </c>
      <c r="DE23" s="17">
        <v>1.4995690000000001E-7</v>
      </c>
      <c r="DF23" s="17">
        <v>1.0814643E-6</v>
      </c>
      <c r="DG23" s="17">
        <v>1.0113669E-5</v>
      </c>
      <c r="DH23" s="17">
        <v>2.4584409E-7</v>
      </c>
      <c r="DI23" s="17">
        <v>6.0863276999999998E-6</v>
      </c>
      <c r="DJ23" s="17">
        <v>1.2292204000000001E-7</v>
      </c>
      <c r="DK23" s="17">
        <v>1.9106010000000001E-4</v>
      </c>
      <c r="DL23" s="17">
        <v>1.9198215999999998E-6</v>
      </c>
      <c r="DM23" s="17">
        <v>1.2292204000000001E-7</v>
      </c>
      <c r="DN23" s="17">
        <v>4.9031028999999996E-6</v>
      </c>
      <c r="DO23" s="17">
        <v>9.7958432999999994E-6</v>
      </c>
      <c r="DP23" s="17">
        <v>7.6043648999999997E-6</v>
      </c>
      <c r="DQ23" s="17">
        <v>0</v>
      </c>
      <c r="DR23" s="17">
        <v>2.9555788999999998E-6</v>
      </c>
      <c r="DS23" s="17">
        <v>0</v>
      </c>
      <c r="DT23" s="17">
        <v>8.5032554000000001E-8</v>
      </c>
      <c r="DU23" s="17">
        <v>2.8574202E-6</v>
      </c>
      <c r="DV23" s="17">
        <v>3.6717723999999998E-7</v>
      </c>
      <c r="DW23" s="17">
        <v>1.0314212E-7</v>
      </c>
      <c r="DX23" s="17">
        <v>1.0868619E-5</v>
      </c>
      <c r="DY23" s="17">
        <v>0</v>
      </c>
      <c r="DZ23" s="17">
        <v>3.0177630000000001E-4</v>
      </c>
      <c r="EA23" s="17">
        <v>7.7327802000000001E-6</v>
      </c>
      <c r="EB23" s="17">
        <v>1.9272398999999999E-7</v>
      </c>
      <c r="EC23" s="17">
        <v>8.2357385000000005E-7</v>
      </c>
      <c r="ED23" s="17">
        <v>1.3505474E-5</v>
      </c>
      <c r="EE23" s="17">
        <v>1.1517302E-7</v>
      </c>
      <c r="EF23" s="17">
        <v>1.5726725999999999E-6</v>
      </c>
      <c r="EG23" s="17">
        <v>5.5868986999999998E-6</v>
      </c>
      <c r="EH23" s="17">
        <v>1.1776945E-5</v>
      </c>
      <c r="EI23" s="17">
        <v>9.8409558999999992E-6</v>
      </c>
      <c r="EJ23" s="17">
        <v>1.3945995E-5</v>
      </c>
      <c r="EK23" s="17">
        <v>1.6947025000000001E-5</v>
      </c>
      <c r="EL23" s="17">
        <v>1.7939631000000002E-5</v>
      </c>
      <c r="EM23" s="17">
        <v>3.2876874999999999E-6</v>
      </c>
      <c r="EN23" s="17">
        <v>1.0265561E-6</v>
      </c>
      <c r="EO23" s="17">
        <v>2.1643525E-6</v>
      </c>
      <c r="EP23" s="17">
        <v>2.5027225000000001E-6</v>
      </c>
      <c r="EQ23" s="17">
        <v>4.7323485000000001E-5</v>
      </c>
      <c r="ER23" s="17">
        <v>1.3955496E-6</v>
      </c>
      <c r="ES23" s="17">
        <v>9.8053261999999995E-8</v>
      </c>
      <c r="ET23" s="17">
        <v>2.3053650000000001E-6</v>
      </c>
      <c r="EU23" s="17">
        <v>8.9401151E-5</v>
      </c>
      <c r="EV23" s="17">
        <v>1.2459260999999999E-5</v>
      </c>
      <c r="EW23" s="17">
        <v>5.5875719999999999E-5</v>
      </c>
      <c r="EX23" s="17">
        <v>2.2350287999999999E-5</v>
      </c>
      <c r="EY23" s="17">
        <v>4.8806967000000002E-7</v>
      </c>
      <c r="EZ23" s="17">
        <v>1.1175143999999999E-5</v>
      </c>
      <c r="FA23" s="17">
        <v>8.1038855000000008E-6</v>
      </c>
      <c r="FB23" s="17">
        <v>5.6925261999999995E-66</v>
      </c>
      <c r="FC23" s="17">
        <v>8.8340785000000002E-6</v>
      </c>
      <c r="FD23" s="17">
        <v>1.9272398999999999E-7</v>
      </c>
      <c r="FE23" s="17">
        <v>2.4813441E-7</v>
      </c>
      <c r="FF23" s="17">
        <v>3.5760460999999998E-4</v>
      </c>
      <c r="FG23" s="17">
        <v>2.3406485999999999E-7</v>
      </c>
      <c r="FH23" s="17">
        <v>3.5724052000000002E-7</v>
      </c>
      <c r="FI23" s="17">
        <v>2.2082027999999999E-6</v>
      </c>
      <c r="FJ23" s="17">
        <v>1.1621903000000001E-7</v>
      </c>
      <c r="FK23" s="17">
        <v>5.1126596000000002E-8</v>
      </c>
      <c r="FL23" s="17">
        <v>9.3803823000000004E-7</v>
      </c>
      <c r="FM23" s="17">
        <v>6.3481429999999996E-8</v>
      </c>
      <c r="FN23" s="17">
        <v>4.9586905999999998E-7</v>
      </c>
      <c r="FO23" s="17">
        <v>1.2762416E-5</v>
      </c>
      <c r="FP23" s="17">
        <v>3.7672654000000001E-7</v>
      </c>
      <c r="FQ23" s="17">
        <v>1.0385762E-6</v>
      </c>
      <c r="FR23" s="17">
        <v>1.043182E-5</v>
      </c>
      <c r="FS23" s="17">
        <v>3.6042483E-6</v>
      </c>
      <c r="FT23" s="17">
        <v>9.2239362999999999E-6</v>
      </c>
      <c r="FU23" s="17">
        <v>1.0254387000000001E-5</v>
      </c>
      <c r="FV23" s="17">
        <v>1.6012974E-5</v>
      </c>
      <c r="FW23" s="17">
        <v>1.4091763E-5</v>
      </c>
      <c r="FX23" s="17">
        <v>1.9895721000000001E-5</v>
      </c>
      <c r="FY23" s="17">
        <v>2.1188727999999999E-5</v>
      </c>
      <c r="FZ23" s="17">
        <v>2.1232773000000001E-4</v>
      </c>
      <c r="GA23" s="17">
        <v>1.1175143999999999E-5</v>
      </c>
      <c r="GB23" s="17">
        <v>2.2350287999999999E-5</v>
      </c>
      <c r="GC23" s="17">
        <v>2.4116889000000001E-6</v>
      </c>
    </row>
    <row r="24" spans="2:185" ht="0.95" customHeight="1" x14ac:dyDescent="0.25">
      <c r="B24" s="17">
        <v>1.2684262000000001E-3</v>
      </c>
      <c r="C24" s="17">
        <v>2.2560713999999999E-4</v>
      </c>
      <c r="D24" s="17">
        <v>1.0124330999999999E-3</v>
      </c>
      <c r="E24" s="17">
        <v>6.5171660000000004E-6</v>
      </c>
      <c r="F24" s="17">
        <v>3.4224557000000001E-6</v>
      </c>
      <c r="G24" s="17">
        <v>1.5458363E-5</v>
      </c>
      <c r="H24" s="17">
        <v>2.8688752999999999E-4</v>
      </c>
      <c r="I24" s="17">
        <v>6.4439969000000002E-5</v>
      </c>
      <c r="J24" s="17">
        <v>0</v>
      </c>
      <c r="K24" s="17">
        <v>0</v>
      </c>
      <c r="L24" s="17">
        <v>9.8038071E-5</v>
      </c>
      <c r="M24" s="17">
        <v>6.3366866999999994E-5</v>
      </c>
      <c r="N24" s="17">
        <v>2.5022348999999999E-4</v>
      </c>
      <c r="O24" s="17">
        <v>7.5779072999999995E-4</v>
      </c>
      <c r="P24" s="17">
        <v>7.5779072999999995E-4</v>
      </c>
      <c r="Q24" s="17">
        <v>1.3099629E-5</v>
      </c>
      <c r="R24" s="17">
        <v>6.3089357999999998E-5</v>
      </c>
      <c r="S24" s="17">
        <v>5.0179765999999997E-4</v>
      </c>
      <c r="T24" s="17">
        <v>3.8556160000000002E-4</v>
      </c>
      <c r="U24" s="17">
        <v>2.5022348999999999E-4</v>
      </c>
      <c r="V24" s="17">
        <v>3.7669978000000001E-4</v>
      </c>
      <c r="W24" s="17">
        <v>2.5599306999999998E-4</v>
      </c>
      <c r="X24" s="17">
        <v>0.24412817000000001</v>
      </c>
      <c r="Y24" s="17">
        <v>5.7695827000000001E-6</v>
      </c>
      <c r="Z24" s="17">
        <v>3.6751718999999998E-4</v>
      </c>
      <c r="AA24" s="17">
        <v>2.9442921E-5</v>
      </c>
      <c r="AB24" s="17">
        <v>2.0981831E-4</v>
      </c>
      <c r="AC24" s="17">
        <v>3.7391504E-5</v>
      </c>
      <c r="AD24" s="17">
        <v>5.6618345999999999E-5</v>
      </c>
      <c r="AE24" s="17">
        <v>0</v>
      </c>
      <c r="AF24" s="17">
        <v>1.9623136E-5</v>
      </c>
      <c r="AG24" s="17">
        <v>1.5632004E-4</v>
      </c>
      <c r="AH24" s="17">
        <v>2.6697826000000001E-4</v>
      </c>
      <c r="AI24" s="17">
        <v>4.6328726E-5</v>
      </c>
      <c r="AJ24" s="17">
        <v>2.3575948E-4</v>
      </c>
      <c r="AK24" s="17">
        <v>1.4065755999999999E-4</v>
      </c>
      <c r="AL24" s="17">
        <v>1.0028281E-4</v>
      </c>
      <c r="AM24" s="17">
        <v>5.8489372000000001E-4</v>
      </c>
      <c r="AN24" s="17">
        <v>2.0233590000000002E-5</v>
      </c>
      <c r="AO24" s="17">
        <v>3.0663349999999998E-5</v>
      </c>
      <c r="AP24" s="17">
        <v>2.7465849000000001E-5</v>
      </c>
      <c r="AQ24" s="17">
        <v>2.5603381E-6</v>
      </c>
      <c r="AR24" s="17">
        <v>2.445226E-5</v>
      </c>
      <c r="AS24" s="17">
        <v>0</v>
      </c>
      <c r="AT24" s="17">
        <v>1.4784285000000001E-5</v>
      </c>
      <c r="AU24" s="17">
        <v>2.445226E-5</v>
      </c>
      <c r="AV24" s="17">
        <v>1.2095907E-4</v>
      </c>
      <c r="AW24" s="17">
        <v>4.4685848999999999E-5</v>
      </c>
      <c r="AX24" s="17">
        <v>9.5161255999999999E-5</v>
      </c>
      <c r="AY24" s="17">
        <v>4.0467179E-5</v>
      </c>
      <c r="AZ24" s="17">
        <v>4.3547493000000003E-3</v>
      </c>
      <c r="BA24" s="17">
        <v>5.6482099000000003E-5</v>
      </c>
      <c r="BB24" s="17">
        <v>2.6244749000000001E-4</v>
      </c>
      <c r="BC24" s="17">
        <v>3.6248509000000002E-5</v>
      </c>
      <c r="BD24" s="17">
        <v>2.0233590000000002E-5</v>
      </c>
      <c r="BE24" s="17">
        <v>4.2134305E-66</v>
      </c>
      <c r="BF24" s="17">
        <v>2.0527121000000001E-6</v>
      </c>
      <c r="BG24" s="17">
        <v>1.6579014000000001E-4</v>
      </c>
      <c r="BH24" s="17">
        <v>2.4596886999999999E-5</v>
      </c>
      <c r="BI24" s="17">
        <v>2.6092749999999998E-5</v>
      </c>
      <c r="BJ24" s="17">
        <v>1.8796214E-5</v>
      </c>
      <c r="BK24" s="17">
        <v>5.3187868000000002E-6</v>
      </c>
      <c r="BL24" s="17">
        <v>2.4741513999999998E-5</v>
      </c>
      <c r="BM24" s="17">
        <v>0</v>
      </c>
      <c r="BN24" s="17">
        <v>6.2018296999999994E-5</v>
      </c>
      <c r="BO24" s="17">
        <v>1.8278068E-4</v>
      </c>
      <c r="BP24" s="17">
        <v>3.1730760000000002E-5</v>
      </c>
      <c r="BQ24" s="17">
        <v>0</v>
      </c>
      <c r="BR24" s="17">
        <v>4.5538640000000004E-6</v>
      </c>
      <c r="BS24" s="17">
        <v>2.9541068999999999E-5</v>
      </c>
      <c r="BT24" s="17">
        <v>1.9141232E-5</v>
      </c>
      <c r="BU24" s="17">
        <v>0</v>
      </c>
      <c r="BV24" s="17">
        <v>3.2514188000000002E-5</v>
      </c>
      <c r="BW24" s="17">
        <v>5.7695823000000004E-6</v>
      </c>
      <c r="BX24" s="17">
        <v>1.0121589E-5</v>
      </c>
      <c r="BY24" s="17">
        <v>3.2700048000000001E-4</v>
      </c>
      <c r="BZ24" s="17">
        <v>1.5003406000000001E-5</v>
      </c>
      <c r="CA24" s="17">
        <v>2.1977613E-4</v>
      </c>
      <c r="CB24" s="17">
        <v>1.0310472E-4</v>
      </c>
      <c r="CC24" s="17">
        <v>5.2928089000000001E-6</v>
      </c>
      <c r="CD24" s="17">
        <v>3.0340022000000001E-5</v>
      </c>
      <c r="CE24" s="17">
        <v>1.9061434E-4</v>
      </c>
      <c r="CF24" s="17">
        <v>1.2135970999999999E-5</v>
      </c>
      <c r="CG24" s="17">
        <v>4.3191151000000001E-4</v>
      </c>
      <c r="CH24" s="17">
        <v>1.2203465E-4</v>
      </c>
      <c r="CI24" s="17">
        <v>3.2055903999999999E-4</v>
      </c>
      <c r="CJ24" s="17">
        <v>6.7880727999999999E-5</v>
      </c>
      <c r="CK24" s="17">
        <v>8.0988435000000001E-6</v>
      </c>
      <c r="CL24" s="17">
        <v>4.2186697999999997E-6</v>
      </c>
      <c r="CM24" s="17">
        <v>2.7924697E-4</v>
      </c>
      <c r="CN24" s="17">
        <v>1.5012977000000001E-5</v>
      </c>
      <c r="CO24" s="17">
        <v>2.5739347000000002E-3</v>
      </c>
      <c r="CP24" s="17">
        <v>8.3423039000000008E-6</v>
      </c>
      <c r="CQ24" s="17">
        <v>2.5448242999999999E-5</v>
      </c>
      <c r="CR24" s="17">
        <v>1.0649679999999999E-5</v>
      </c>
      <c r="CS24" s="17">
        <v>3.5678877999999999E-3</v>
      </c>
      <c r="CT24" s="17">
        <v>1.6349350999999999E-5</v>
      </c>
      <c r="CU24" s="17">
        <v>1.9226356999999998E-5</v>
      </c>
      <c r="CV24" s="17">
        <v>3.1496568E-4</v>
      </c>
      <c r="CW24" s="17">
        <v>1.1540225E-5</v>
      </c>
      <c r="CX24" s="17">
        <v>9.0281593000000003E-4</v>
      </c>
      <c r="CY24" s="17">
        <v>8.6632194000000004E-6</v>
      </c>
      <c r="CZ24" s="17">
        <v>5.7862135E-6</v>
      </c>
      <c r="DA24" s="17">
        <v>3.0235647000000001E-4</v>
      </c>
      <c r="DB24" s="17">
        <v>2.6111099E-4</v>
      </c>
      <c r="DC24" s="17">
        <v>8.6954210000000006E-6</v>
      </c>
      <c r="DD24" s="17">
        <v>8.6954210000000006E-6</v>
      </c>
      <c r="DE24" s="17">
        <v>3.7166684000000001E-6</v>
      </c>
      <c r="DF24" s="17">
        <v>3.0558865000000001E-5</v>
      </c>
      <c r="DG24" s="17">
        <v>2.2852633000000001E-4</v>
      </c>
      <c r="DH24" s="17">
        <v>5.8184151000000002E-6</v>
      </c>
      <c r="DI24" s="17">
        <v>1.5272051000000001E-4</v>
      </c>
      <c r="DJ24" s="17">
        <v>2.9092075000000001E-6</v>
      </c>
      <c r="DK24" s="17">
        <v>4.3707642000000001E-3</v>
      </c>
      <c r="DL24" s="17">
        <v>4.5369800000000001E-5</v>
      </c>
      <c r="DM24" s="17">
        <v>2.9092075000000001E-6</v>
      </c>
      <c r="DN24" s="17">
        <v>1.3411565E-4</v>
      </c>
      <c r="DO24" s="17">
        <v>2.5130821999999999E-4</v>
      </c>
      <c r="DP24" s="17">
        <v>1.8135018E-4</v>
      </c>
      <c r="DQ24" s="17">
        <v>0</v>
      </c>
      <c r="DR24" s="17">
        <v>7.0272066000000001E-5</v>
      </c>
      <c r="DS24" s="17">
        <v>0</v>
      </c>
      <c r="DT24" s="17">
        <v>1.6973783000000001E-6</v>
      </c>
      <c r="DU24" s="17">
        <v>6.9262943000000002E-5</v>
      </c>
      <c r="DV24" s="17">
        <v>8.6310172000000006E-6</v>
      </c>
      <c r="DW24" s="17">
        <v>2.4571802000000001E-6</v>
      </c>
      <c r="DX24" s="17">
        <v>2.5759855999999998E-4</v>
      </c>
      <c r="DY24" s="17">
        <v>0</v>
      </c>
      <c r="DZ24" s="17">
        <v>6.9146798000000002E-3</v>
      </c>
      <c r="EA24" s="17">
        <v>9.9435427999999997E-5</v>
      </c>
      <c r="EB24" s="17">
        <v>4.4188942000000003E-6</v>
      </c>
      <c r="EC24" s="17">
        <v>1.9521939E-5</v>
      </c>
      <c r="ED24" s="17">
        <v>3.2047458000000002E-4</v>
      </c>
      <c r="EE24" s="17">
        <v>3.7534967E-6</v>
      </c>
      <c r="EF24" s="17">
        <v>3.7654712999999999E-5</v>
      </c>
      <c r="EG24" s="17">
        <v>1.3272834999999999E-4</v>
      </c>
      <c r="EH24" s="17">
        <v>2.9979414999999998E-4</v>
      </c>
      <c r="EI24" s="17">
        <v>2.3144934E-4</v>
      </c>
      <c r="EJ24" s="17">
        <v>3.2621384000000001E-4</v>
      </c>
      <c r="EK24" s="17">
        <v>3.9598226000000001E-4</v>
      </c>
      <c r="EL24" s="17">
        <v>4.1884598999999999E-4</v>
      </c>
      <c r="EM24" s="17">
        <v>6.8097656000000003E-5</v>
      </c>
      <c r="EN24" s="17">
        <v>2.5883480999999998E-5</v>
      </c>
      <c r="EO24" s="17">
        <v>5.4824584E-5</v>
      </c>
      <c r="EP24" s="17">
        <v>5.9532691999999998E-5</v>
      </c>
      <c r="EQ24" s="17">
        <v>1.0801215E-3</v>
      </c>
      <c r="ER24" s="17">
        <v>3.3303568999999999E-5</v>
      </c>
      <c r="ES24" s="17">
        <v>3.4079938000000002E-6</v>
      </c>
      <c r="ET24" s="17">
        <v>5.9116427999999999E-5</v>
      </c>
      <c r="EU24" s="17">
        <v>2.0479444E-3</v>
      </c>
      <c r="EV24" s="17">
        <v>2.9463737999999999E-4</v>
      </c>
      <c r="EW24" s="17">
        <v>1.2799653E-3</v>
      </c>
      <c r="EX24" s="17">
        <v>5.1198610000000001E-4</v>
      </c>
      <c r="EY24" s="17">
        <v>1.1887283000000001E-5</v>
      </c>
      <c r="EZ24" s="17">
        <v>2.5599305E-4</v>
      </c>
      <c r="FA24" s="17">
        <v>2.4354708E-4</v>
      </c>
      <c r="FB24" s="17">
        <v>1.6299628000000001E-64</v>
      </c>
      <c r="FC24" s="17">
        <v>2.1029891000000001E-4</v>
      </c>
      <c r="FD24" s="17">
        <v>4.4188942000000003E-6</v>
      </c>
      <c r="FE24" s="17">
        <v>5.7695823000000004E-6</v>
      </c>
      <c r="FF24" s="17">
        <v>8.1917776999999997E-3</v>
      </c>
      <c r="FG24" s="17">
        <v>5.2928089000000001E-6</v>
      </c>
      <c r="FH24" s="17">
        <v>8.0988435000000001E-6</v>
      </c>
      <c r="FI24" s="17">
        <v>5.2567174999999999E-5</v>
      </c>
      <c r="FJ24" s="17">
        <v>1.9075377999999998E-6</v>
      </c>
      <c r="FK24" s="17">
        <v>8.3965616999999999E-8</v>
      </c>
      <c r="FL24" s="17">
        <v>2.2104780000000001E-5</v>
      </c>
      <c r="FM24" s="17">
        <v>1.8862405E-7</v>
      </c>
      <c r="FN24" s="17">
        <v>1.1404783999999999E-5</v>
      </c>
      <c r="FO24" s="17">
        <v>3.0235998000000002E-4</v>
      </c>
      <c r="FP24" s="17">
        <v>1.0783485999999999E-5</v>
      </c>
      <c r="FQ24" s="17">
        <v>2.7158349000000001E-5</v>
      </c>
      <c r="FR24" s="17">
        <v>2.4794230000000001E-4</v>
      </c>
      <c r="FS24" s="17">
        <v>8.7188719000000006E-5</v>
      </c>
      <c r="FT24" s="17">
        <v>2.1772117000000001E-4</v>
      </c>
      <c r="FU24" s="17">
        <v>2.4324095000000001E-4</v>
      </c>
      <c r="FV24" s="17">
        <v>3.7408800999999997E-4</v>
      </c>
      <c r="FW24" s="17">
        <v>3.3330186999999998E-4</v>
      </c>
      <c r="FX24" s="17">
        <v>4.6423339E-4</v>
      </c>
      <c r="FY24" s="17">
        <v>4.9459858999999998E-4</v>
      </c>
      <c r="FZ24" s="17">
        <v>4.8638680000000004E-3</v>
      </c>
      <c r="GA24" s="17">
        <v>2.5599305E-4</v>
      </c>
      <c r="GB24" s="17">
        <v>5.1198610000000001E-4</v>
      </c>
      <c r="GC24" s="17">
        <v>5.6171895999999999E-5</v>
      </c>
    </row>
    <row r="25" spans="2:185" ht="0.95" customHeight="1" x14ac:dyDescent="0.25">
      <c r="B25" s="17">
        <v>7.1342949999999999E-7</v>
      </c>
      <c r="C25" s="17">
        <v>3.5449002E-6</v>
      </c>
      <c r="D25" s="17">
        <v>9.6156392000000002E-7</v>
      </c>
      <c r="E25" s="17">
        <v>1.9837944E-6</v>
      </c>
      <c r="F25" s="17">
        <v>5.8803790999999998E-8</v>
      </c>
      <c r="G25" s="17">
        <v>1.6082725999999999E-5</v>
      </c>
      <c r="H25" s="17">
        <v>3.7937854000000002E-5</v>
      </c>
      <c r="I25" s="17">
        <v>1.8332748999999999E-5</v>
      </c>
      <c r="J25" s="17">
        <v>0</v>
      </c>
      <c r="K25" s="17">
        <v>0</v>
      </c>
      <c r="L25" s="17">
        <v>1.0626204E-7</v>
      </c>
      <c r="M25" s="17">
        <v>1.1065113E-6</v>
      </c>
      <c r="N25" s="17">
        <v>7.2891638999999997E-7</v>
      </c>
      <c r="O25" s="17">
        <v>9.5362658000000003E-7</v>
      </c>
      <c r="P25" s="17">
        <v>9.5362658000000003E-7</v>
      </c>
      <c r="Q25" s="17">
        <v>1.4886867E-7</v>
      </c>
      <c r="R25" s="17">
        <v>6.7424897999999997E-6</v>
      </c>
      <c r="S25" s="17">
        <v>1.2017610000000001E-6</v>
      </c>
      <c r="T25" s="17">
        <v>7.7824008999999997E-6</v>
      </c>
      <c r="U25" s="17">
        <v>7.2891638999999997E-7</v>
      </c>
      <c r="V25" s="17">
        <v>4.0822371E-7</v>
      </c>
      <c r="W25" s="17">
        <v>2.4813443000000001E-7</v>
      </c>
      <c r="X25" s="17">
        <v>5.7695827000000001E-6</v>
      </c>
      <c r="Y25" s="17">
        <v>0.24999901999999999</v>
      </c>
      <c r="Z25" s="17">
        <v>5.5260531999999998E-5</v>
      </c>
      <c r="AA25" s="17">
        <v>2.0692813000000002E-6</v>
      </c>
      <c r="AB25" s="17">
        <v>8.6066511999999997E-7</v>
      </c>
      <c r="AC25" s="17">
        <v>5.6620793000000005E-7</v>
      </c>
      <c r="AD25" s="17">
        <v>5.0200307999999997E-7</v>
      </c>
      <c r="AE25" s="17">
        <v>0</v>
      </c>
      <c r="AF25" s="17">
        <v>1.1857486E-5</v>
      </c>
      <c r="AG25" s="17">
        <v>3.1816147000000001E-6</v>
      </c>
      <c r="AH25" s="17">
        <v>4.0720290000000003E-5</v>
      </c>
      <c r="AI25" s="17">
        <v>6.1732779000000001E-7</v>
      </c>
      <c r="AJ25" s="17">
        <v>6.0365058999999995E-7</v>
      </c>
      <c r="AK25" s="17">
        <v>2.7967485E-6</v>
      </c>
      <c r="AL25" s="17">
        <v>5.5335806999999997E-6</v>
      </c>
      <c r="AM25" s="17">
        <v>1.2206107000000001E-6</v>
      </c>
      <c r="AN25" s="17">
        <v>3.5551617000000003E-7</v>
      </c>
      <c r="AO25" s="17">
        <v>2.5802612999999999E-6</v>
      </c>
      <c r="AP25" s="17">
        <v>1.3062961999999999E-5</v>
      </c>
      <c r="AQ25" s="17">
        <v>4.4539592000000003E-8</v>
      </c>
      <c r="AR25" s="17">
        <v>6.4854101999999995E-7</v>
      </c>
      <c r="AS25" s="17">
        <v>0</v>
      </c>
      <c r="AT25" s="17">
        <v>6.1672356000000004E-6</v>
      </c>
      <c r="AU25" s="17">
        <v>6.4854101999999995E-7</v>
      </c>
      <c r="AV25" s="17">
        <v>2.4682502999999999E-6</v>
      </c>
      <c r="AW25" s="17">
        <v>1.0040572E-6</v>
      </c>
      <c r="AX25" s="17">
        <v>1.5710378999999999E-6</v>
      </c>
      <c r="AY25" s="17">
        <v>7.1103233000000002E-7</v>
      </c>
      <c r="AZ25" s="17">
        <v>4.1453120000000003E-6</v>
      </c>
      <c r="BA25" s="17">
        <v>7.7352365000000001E-7</v>
      </c>
      <c r="BB25" s="17">
        <v>5.1775711E-6</v>
      </c>
      <c r="BC25" s="17">
        <v>4.1800747999999999E-7</v>
      </c>
      <c r="BD25" s="17">
        <v>3.5551617000000003E-7</v>
      </c>
      <c r="BE25" s="17">
        <v>6.7611610000000003E-68</v>
      </c>
      <c r="BF25" s="17">
        <v>3.7725826000000001E-6</v>
      </c>
      <c r="BG25" s="17">
        <v>1.4514054E-5</v>
      </c>
      <c r="BH25" s="17">
        <v>4.2532717000000002E-7</v>
      </c>
      <c r="BI25" s="17">
        <v>4.2216519E-7</v>
      </c>
      <c r="BJ25" s="17">
        <v>4.2229489999999999E-7</v>
      </c>
      <c r="BK25" s="17">
        <v>4.6693073000000001E-6</v>
      </c>
      <c r="BL25" s="17">
        <v>2.0211333000000001E-7</v>
      </c>
      <c r="BM25" s="17">
        <v>0</v>
      </c>
      <c r="BN25" s="17">
        <v>8.1574812000000004E-7</v>
      </c>
      <c r="BO25" s="17">
        <v>3.9965880999999998E-5</v>
      </c>
      <c r="BP25" s="17">
        <v>9.7927697000000003E-6</v>
      </c>
      <c r="BQ25" s="17">
        <v>0</v>
      </c>
      <c r="BR25" s="17">
        <v>3.2707222999999999E-6</v>
      </c>
      <c r="BS25" s="17">
        <v>3.1686478000000002E-7</v>
      </c>
      <c r="BT25" s="17">
        <v>3.8347714999999996E-6</v>
      </c>
      <c r="BU25" s="17">
        <v>0</v>
      </c>
      <c r="BV25" s="17">
        <v>3.7033242E-7</v>
      </c>
      <c r="BW25" s="17">
        <v>9.7705075E-7</v>
      </c>
      <c r="BX25" s="17">
        <v>1.7729041E-7</v>
      </c>
      <c r="BY25" s="17">
        <v>5.6763561E-6</v>
      </c>
      <c r="BZ25" s="17">
        <v>3.1100308000000002E-7</v>
      </c>
      <c r="CA25" s="17">
        <v>1.8013065999999999E-5</v>
      </c>
      <c r="CB25" s="17">
        <v>1.9657908E-6</v>
      </c>
      <c r="CC25" s="17">
        <v>1.8251459E-6</v>
      </c>
      <c r="CD25" s="17">
        <v>8.8156645000000005E-6</v>
      </c>
      <c r="CE25" s="17">
        <v>3.5154276999999999E-6</v>
      </c>
      <c r="CF25" s="17">
        <v>2.3803009999999999E-7</v>
      </c>
      <c r="CG25" s="17">
        <v>8.0872537E-7</v>
      </c>
      <c r="CH25" s="17">
        <v>2.7373464999999999E-5</v>
      </c>
      <c r="CI25" s="17">
        <v>5.9302899E-6</v>
      </c>
      <c r="CJ25" s="17">
        <v>5.8158064999999997E-7</v>
      </c>
      <c r="CK25" s="17">
        <v>2.8875344000000002E-6</v>
      </c>
      <c r="CL25" s="17">
        <v>2.9302483000000001E-7</v>
      </c>
      <c r="CM25" s="17">
        <v>5.0734813000000001E-6</v>
      </c>
      <c r="CN25" s="17">
        <v>2.7913301E-7</v>
      </c>
      <c r="CO25" s="17">
        <v>3.3215610999999998E-5</v>
      </c>
      <c r="CP25" s="17">
        <v>4.9392806000000002E-6</v>
      </c>
      <c r="CQ25" s="17">
        <v>7.6124698000000001E-6</v>
      </c>
      <c r="CR25" s="17">
        <v>2.0932201000000001E-7</v>
      </c>
      <c r="CS25" s="17">
        <v>3.536373E-6</v>
      </c>
      <c r="CT25" s="17">
        <v>2.6360553E-7</v>
      </c>
      <c r="CU25" s="17">
        <v>3.0470845000000002E-7</v>
      </c>
      <c r="CV25" s="17">
        <v>4.4760083E-6</v>
      </c>
      <c r="CW25" s="17">
        <v>1.8072415000000001E-7</v>
      </c>
      <c r="CX25" s="17">
        <v>4.8934547000000002E-6</v>
      </c>
      <c r="CY25" s="17">
        <v>1.3962122999999999E-7</v>
      </c>
      <c r="CZ25" s="17">
        <v>9.8518316999999994E-8</v>
      </c>
      <c r="DA25" s="17">
        <v>3.5242769000000003E-5</v>
      </c>
      <c r="DB25" s="17">
        <v>3.7000314000000001E-6</v>
      </c>
      <c r="DC25" s="17">
        <v>1.5593371999999999E-7</v>
      </c>
      <c r="DD25" s="17">
        <v>1.5593371999999999E-7</v>
      </c>
      <c r="DE25" s="17">
        <v>1.1350216E-7</v>
      </c>
      <c r="DF25" s="17">
        <v>8.2265073000000006E-6</v>
      </c>
      <c r="DG25" s="17">
        <v>5.1447574000000001E-5</v>
      </c>
      <c r="DH25" s="17">
        <v>1.1483079999999999E-7</v>
      </c>
      <c r="DI25" s="17">
        <v>2.3293560000000001E-6</v>
      </c>
      <c r="DJ25" s="17">
        <v>5.7415401999999997E-8</v>
      </c>
      <c r="DK25" s="17">
        <v>4.0828207000000002E-6</v>
      </c>
      <c r="DL25" s="17">
        <v>8.3458512999999997E-7</v>
      </c>
      <c r="DM25" s="17">
        <v>5.7415401999999997E-8</v>
      </c>
      <c r="DN25" s="17">
        <v>2.2173130000000001E-6</v>
      </c>
      <c r="DO25" s="17">
        <v>1.4030147E-5</v>
      </c>
      <c r="DP25" s="17">
        <v>3.2480420999999999E-6</v>
      </c>
      <c r="DQ25" s="17">
        <v>0</v>
      </c>
      <c r="DR25" s="17">
        <v>1.1381697E-6</v>
      </c>
      <c r="DS25" s="17">
        <v>0</v>
      </c>
      <c r="DT25" s="17">
        <v>3.3123346000000002E-6</v>
      </c>
      <c r="DU25" s="17">
        <v>3.8033063000000001E-6</v>
      </c>
      <c r="DV25" s="17">
        <v>1.2330873999999999E-7</v>
      </c>
      <c r="DW25" s="17">
        <v>6.4182706999999996E-8</v>
      </c>
      <c r="DX25" s="17">
        <v>4.5832938000000002E-6</v>
      </c>
      <c r="DY25" s="17">
        <v>0</v>
      </c>
      <c r="DZ25" s="17">
        <v>6.6266561E-6</v>
      </c>
      <c r="EA25" s="17">
        <v>1.9792925000000001E-7</v>
      </c>
      <c r="EB25" s="17">
        <v>7.2097898999999998E-7</v>
      </c>
      <c r="EC25" s="17">
        <v>6.2262261000000004E-7</v>
      </c>
      <c r="ED25" s="17">
        <v>5.8753295000000002E-6</v>
      </c>
      <c r="EE25" s="17">
        <v>4.6747650999999997E-6</v>
      </c>
      <c r="EF25" s="17">
        <v>1.0679637E-6</v>
      </c>
      <c r="EG25" s="17">
        <v>1.4550865000000001E-5</v>
      </c>
      <c r="EH25" s="17">
        <v>1.4795092999999999E-5</v>
      </c>
      <c r="EI25" s="17">
        <v>3.0602496E-5</v>
      </c>
      <c r="EJ25" s="17">
        <v>4.6349671000000002E-5</v>
      </c>
      <c r="EK25" s="17">
        <v>5.6965802999999997E-5</v>
      </c>
      <c r="EL25" s="17">
        <v>6.1124619999999996E-5</v>
      </c>
      <c r="EM25" s="17">
        <v>7.6202492999999998E-7</v>
      </c>
      <c r="EN25" s="17">
        <v>4.0179628000000002E-7</v>
      </c>
      <c r="EO25" s="17">
        <v>2.9252468999999998E-6</v>
      </c>
      <c r="EP25" s="17">
        <v>8.8248879000000001E-7</v>
      </c>
      <c r="EQ25" s="17">
        <v>2.8459380999999999E-5</v>
      </c>
      <c r="ER25" s="17">
        <v>8.9010022000000003E-6</v>
      </c>
      <c r="ES25" s="17">
        <v>7.1350796E-7</v>
      </c>
      <c r="ET25" s="17">
        <v>2.8354340000000001E-6</v>
      </c>
      <c r="EU25" s="17">
        <v>1.9850753E-6</v>
      </c>
      <c r="EV25" s="17">
        <v>4.5484488000000002E-5</v>
      </c>
      <c r="EW25" s="17">
        <v>1.2406719999999999E-6</v>
      </c>
      <c r="EX25" s="17">
        <v>4.9626881999999999E-7</v>
      </c>
      <c r="EY25" s="17">
        <v>5.3224684999999999E-6</v>
      </c>
      <c r="EZ25" s="17">
        <v>2.4813441E-7</v>
      </c>
      <c r="FA25" s="17">
        <v>4.3763062000000004E-6</v>
      </c>
      <c r="FB25" s="17">
        <v>1.1156976E-66</v>
      </c>
      <c r="FC25" s="17">
        <v>3.0239340000000001E-6</v>
      </c>
      <c r="FD25" s="17">
        <v>7.2097898999999998E-7</v>
      </c>
      <c r="FE25" s="17">
        <v>9.7705075E-7</v>
      </c>
      <c r="FF25" s="17">
        <v>7.9403011000000002E-6</v>
      </c>
      <c r="FG25" s="17">
        <v>1.8251459E-6</v>
      </c>
      <c r="FH25" s="17">
        <v>2.8875344000000002E-6</v>
      </c>
      <c r="FI25" s="17">
        <v>6.4356114999999996E-7</v>
      </c>
      <c r="FJ25" s="17">
        <v>4.0254924000000002E-6</v>
      </c>
      <c r="FK25" s="17">
        <v>5.6935943000000001E-6</v>
      </c>
      <c r="FL25" s="17">
        <v>3.9201092000000003E-6</v>
      </c>
      <c r="FM25" s="17">
        <v>6.2438392000000002E-6</v>
      </c>
      <c r="FN25" s="17">
        <v>1.5560960000000001E-7</v>
      </c>
      <c r="FO25" s="17">
        <v>5.3674260999999999E-6</v>
      </c>
      <c r="FP25" s="17">
        <v>5.2565052999999997E-6</v>
      </c>
      <c r="FQ25" s="17">
        <v>3.2448843999999998E-6</v>
      </c>
      <c r="FR25" s="17">
        <v>5.2200307E-6</v>
      </c>
      <c r="FS25" s="17">
        <v>7.0850028999999999E-6</v>
      </c>
      <c r="FT25" s="17">
        <v>2.7936549999999999E-5</v>
      </c>
      <c r="FU25" s="17">
        <v>3.5008418E-6</v>
      </c>
      <c r="FV25" s="17">
        <v>5.4374912E-5</v>
      </c>
      <c r="FW25" s="17">
        <v>4.9421318999999998E-6</v>
      </c>
      <c r="FX25" s="17">
        <v>6.8387103999999999E-5</v>
      </c>
      <c r="FY25" s="17">
        <v>7.2467189999999996E-5</v>
      </c>
      <c r="FZ25" s="17">
        <v>4.7145537999999998E-6</v>
      </c>
      <c r="GA25" s="17">
        <v>2.4813441E-7</v>
      </c>
      <c r="GB25" s="17">
        <v>4.9626881999999999E-7</v>
      </c>
      <c r="GC25" s="17">
        <v>2.3712708E-6</v>
      </c>
    </row>
    <row r="26" spans="2:185" ht="0.95" customHeight="1" x14ac:dyDescent="0.25">
      <c r="B26" s="17">
        <v>3.2080525999999997E-5</v>
      </c>
      <c r="C26" s="17">
        <v>2.7425664E-4</v>
      </c>
      <c r="D26" s="17">
        <v>4.7768632999999999E-5</v>
      </c>
      <c r="E26" s="17">
        <v>1.7073564999999999E-4</v>
      </c>
      <c r="F26" s="17">
        <v>3.1124203E-6</v>
      </c>
      <c r="G26" s="17">
        <v>1.0442167E-3</v>
      </c>
      <c r="H26" s="17">
        <v>2.4826747000000001E-3</v>
      </c>
      <c r="I26" s="17">
        <v>7.4835666999999997E-4</v>
      </c>
      <c r="J26" s="17">
        <v>0</v>
      </c>
      <c r="K26" s="17">
        <v>0</v>
      </c>
      <c r="L26" s="17">
        <v>7.1896261E-6</v>
      </c>
      <c r="M26" s="17">
        <v>3.3434513999999998E-5</v>
      </c>
      <c r="N26" s="17">
        <v>3.9572424E-5</v>
      </c>
      <c r="O26" s="17">
        <v>1.3464371E-5</v>
      </c>
      <c r="P26" s="17">
        <v>1.3464371E-5</v>
      </c>
      <c r="Q26" s="17">
        <v>1.1737358000000001E-5</v>
      </c>
      <c r="R26" s="17">
        <v>6.0688438000000003E-4</v>
      </c>
      <c r="S26" s="17">
        <v>2.9152478999999998E-5</v>
      </c>
      <c r="T26" s="17">
        <v>3.9790166E-4</v>
      </c>
      <c r="U26" s="17">
        <v>3.9572424E-5</v>
      </c>
      <c r="V26" s="17">
        <v>4.7859540000000001E-5</v>
      </c>
      <c r="W26" s="17">
        <v>1.5688108000000002E-5</v>
      </c>
      <c r="X26" s="17">
        <v>3.6751718999999998E-4</v>
      </c>
      <c r="Y26" s="17">
        <v>5.5260531999999998E-5</v>
      </c>
      <c r="Z26" s="17">
        <v>0.24638676000000001</v>
      </c>
      <c r="AA26" s="17">
        <v>3.3920499999999998E-4</v>
      </c>
      <c r="AB26" s="17">
        <v>7.2426658999999997E-5</v>
      </c>
      <c r="AC26" s="17">
        <v>4.6938806000000002E-5</v>
      </c>
      <c r="AD26" s="17">
        <v>4.3155144000000003E-5</v>
      </c>
      <c r="AE26" s="17">
        <v>0</v>
      </c>
      <c r="AF26" s="17">
        <v>6.0270718E-4</v>
      </c>
      <c r="AG26" s="17">
        <v>1.823184E-4</v>
      </c>
      <c r="AH26" s="17">
        <v>2.6889870999999999E-3</v>
      </c>
      <c r="AI26" s="17">
        <v>4.9729528999999998E-5</v>
      </c>
      <c r="AJ26" s="17">
        <v>2.3436001E-5</v>
      </c>
      <c r="AK26" s="17">
        <v>1.5681083E-4</v>
      </c>
      <c r="AL26" s="17">
        <v>5.7189136999999998E-4</v>
      </c>
      <c r="AM26" s="17">
        <v>1.3483918E-4</v>
      </c>
      <c r="AN26" s="17">
        <v>7.7478935999999996E-6</v>
      </c>
      <c r="AO26" s="17">
        <v>7.8537132999999997E-4</v>
      </c>
      <c r="AP26" s="17">
        <v>1.2024296000000001E-3</v>
      </c>
      <c r="AQ26" s="17">
        <v>2.3421731E-6</v>
      </c>
      <c r="AR26" s="17">
        <v>8.8050456000000006E-6</v>
      </c>
      <c r="AS26" s="17">
        <v>0</v>
      </c>
      <c r="AT26" s="17">
        <v>3.8561576000000001E-4</v>
      </c>
      <c r="AU26" s="17">
        <v>8.8050456000000006E-6</v>
      </c>
      <c r="AV26" s="17">
        <v>1.408165E-4</v>
      </c>
      <c r="AW26" s="17">
        <v>1.6552938999999999E-5</v>
      </c>
      <c r="AX26" s="17">
        <v>1.2532207E-4</v>
      </c>
      <c r="AY26" s="17">
        <v>1.5495786999999999E-5</v>
      </c>
      <c r="AZ26" s="17">
        <v>2.6112698999999998E-4</v>
      </c>
      <c r="BA26" s="17">
        <v>2.2186529000000001E-5</v>
      </c>
      <c r="BB26" s="17">
        <v>3.2764311000000001E-4</v>
      </c>
      <c r="BC26" s="17">
        <v>1.4438635E-5</v>
      </c>
      <c r="BD26" s="17">
        <v>7.7478935999999996E-6</v>
      </c>
      <c r="BE26" s="17">
        <v>1.7333061000000001E-66</v>
      </c>
      <c r="BF26" s="17">
        <v>9.0002182000000001E-5</v>
      </c>
      <c r="BG26" s="17">
        <v>2.0627718999999999E-4</v>
      </c>
      <c r="BH26" s="17">
        <v>1.46821E-5</v>
      </c>
      <c r="BI26" s="17">
        <v>1.6045486999999999E-5</v>
      </c>
      <c r="BJ26" s="17">
        <v>3.1372945999999998E-5</v>
      </c>
      <c r="BK26" s="17">
        <v>3.3908304E-5</v>
      </c>
      <c r="BL26" s="17">
        <v>2.0559155000000002E-5</v>
      </c>
      <c r="BM26" s="17">
        <v>0</v>
      </c>
      <c r="BN26" s="17">
        <v>6.8218517999999993E-5</v>
      </c>
      <c r="BO26" s="17">
        <v>2.0177605000000001E-3</v>
      </c>
      <c r="BP26" s="17">
        <v>3.9214464999999998E-4</v>
      </c>
      <c r="BQ26" s="17">
        <v>0</v>
      </c>
      <c r="BR26" s="17">
        <v>1.8366159999999999E-4</v>
      </c>
      <c r="BS26" s="17">
        <v>2.8864965999999999E-5</v>
      </c>
      <c r="BT26" s="17">
        <v>2.6990086999999999E-4</v>
      </c>
      <c r="BU26" s="17">
        <v>0</v>
      </c>
      <c r="BV26" s="17">
        <v>3.0878157000000001E-5</v>
      </c>
      <c r="BW26" s="17">
        <v>5.5260528E-5</v>
      </c>
      <c r="BX26" s="17">
        <v>1.2076032E-5</v>
      </c>
      <c r="BY26" s="17">
        <v>3.8473351000000003E-4</v>
      </c>
      <c r="BZ26" s="17">
        <v>2.2824028E-5</v>
      </c>
      <c r="CA26" s="17">
        <v>1.4768012000000001E-3</v>
      </c>
      <c r="CB26" s="17">
        <v>8.2474569E-5</v>
      </c>
      <c r="CC26" s="17">
        <v>6.7400359000000001E-5</v>
      </c>
      <c r="CD26" s="17">
        <v>5.8788437000000004E-4</v>
      </c>
      <c r="CE26" s="17">
        <v>1.6562630000000001E-4</v>
      </c>
      <c r="CF26" s="17">
        <v>1.7253208000000001E-5</v>
      </c>
      <c r="CG26" s="17">
        <v>6.4829918999999999E-5</v>
      </c>
      <c r="CH26" s="17">
        <v>1.6736481000000001E-3</v>
      </c>
      <c r="CI26" s="17">
        <v>3.3544298999999998E-4</v>
      </c>
      <c r="CJ26" s="17">
        <v>6.5795492999999998E-5</v>
      </c>
      <c r="CK26" s="17">
        <v>1.2679757E-4</v>
      </c>
      <c r="CL26" s="17">
        <v>1.0571519E-6</v>
      </c>
      <c r="CM26" s="17">
        <v>2.8631210000000003E-4</v>
      </c>
      <c r="CN26" s="17">
        <v>2.0700541000000002E-5</v>
      </c>
      <c r="CO26" s="17">
        <v>1.6223698000000001E-3</v>
      </c>
      <c r="CP26" s="17">
        <v>3.1545313000000001E-4</v>
      </c>
      <c r="CQ26" s="17">
        <v>5.1845693999999997E-4</v>
      </c>
      <c r="CR26" s="17">
        <v>1.3766334E-5</v>
      </c>
      <c r="CS26" s="17">
        <v>2.2632423E-4</v>
      </c>
      <c r="CT26" s="17">
        <v>2.1289187000000001E-5</v>
      </c>
      <c r="CU26" s="17">
        <v>2.4736520000000001E-5</v>
      </c>
      <c r="CV26" s="17">
        <v>2.7218731000000002E-4</v>
      </c>
      <c r="CW26" s="17">
        <v>1.5106863999999999E-5</v>
      </c>
      <c r="CX26" s="17">
        <v>5.0856310999999996E-4</v>
      </c>
      <c r="CY26" s="17">
        <v>1.1659532E-5</v>
      </c>
      <c r="CZ26" s="17">
        <v>8.2121990999999996E-6</v>
      </c>
      <c r="DA26" s="17">
        <v>2.3707727E-3</v>
      </c>
      <c r="DB26" s="17">
        <v>1.6630411000000001E-4</v>
      </c>
      <c r="DC26" s="17">
        <v>1.2977066E-5</v>
      </c>
      <c r="DD26" s="17">
        <v>1.2977066E-5</v>
      </c>
      <c r="DE26" s="17">
        <v>1.7956018000000001E-5</v>
      </c>
      <c r="DF26" s="17">
        <v>3.3613320999999999E-4</v>
      </c>
      <c r="DG26" s="17">
        <v>3.2419777999999999E-3</v>
      </c>
      <c r="DH26" s="17">
        <v>9.5297333999999996E-6</v>
      </c>
      <c r="DI26" s="17">
        <v>1.9002174000000001E-4</v>
      </c>
      <c r="DJ26" s="17">
        <v>4.7648666999999998E-6</v>
      </c>
      <c r="DK26" s="17">
        <v>2.5443625000000001E-4</v>
      </c>
      <c r="DL26" s="17">
        <v>6.2923697E-5</v>
      </c>
      <c r="DM26" s="17">
        <v>4.7648666999999998E-6</v>
      </c>
      <c r="DN26" s="17">
        <v>1.7657936999999999E-4</v>
      </c>
      <c r="DO26" s="17">
        <v>9.4135015E-5</v>
      </c>
      <c r="DP26" s="17">
        <v>2.4008809999999999E-4</v>
      </c>
      <c r="DQ26" s="17">
        <v>0</v>
      </c>
      <c r="DR26" s="17">
        <v>3.6236438999999998E-5</v>
      </c>
      <c r="DS26" s="17">
        <v>0</v>
      </c>
      <c r="DT26" s="17">
        <v>1.8619196999999999E-4</v>
      </c>
      <c r="DU26" s="17">
        <v>8.6441231999999997E-4</v>
      </c>
      <c r="DV26" s="17">
        <v>1.0341997E-5</v>
      </c>
      <c r="DW26" s="17">
        <v>6.9828461999999995E-7</v>
      </c>
      <c r="DX26" s="17">
        <v>2.5303134000000002E-4</v>
      </c>
      <c r="DY26" s="17">
        <v>0</v>
      </c>
      <c r="DZ26" s="17">
        <v>4.1800806000000002E-4</v>
      </c>
      <c r="EA26" s="17">
        <v>5.8777554000000002E-8</v>
      </c>
      <c r="EB26" s="17">
        <v>5.268162E-6</v>
      </c>
      <c r="EC26" s="17">
        <v>3.0305816000000001E-5</v>
      </c>
      <c r="ED26" s="17">
        <v>3.2692255000000002E-4</v>
      </c>
      <c r="EE26" s="17">
        <v>1.0806563999999999E-4</v>
      </c>
      <c r="EF26" s="17">
        <v>2.0013735E-6</v>
      </c>
      <c r="EG26" s="17">
        <v>1.4722781000000001E-3</v>
      </c>
      <c r="EH26" s="17">
        <v>1.1965576E-4</v>
      </c>
      <c r="EI26" s="17">
        <v>2.0753764E-3</v>
      </c>
      <c r="EJ26" s="17">
        <v>2.5754103999999999E-3</v>
      </c>
      <c r="EK26" s="17">
        <v>2.9427936000000002E-3</v>
      </c>
      <c r="EL26" s="17">
        <v>3.0718541000000002E-3</v>
      </c>
      <c r="EM26" s="17">
        <v>6.3314934000000006E-5</v>
      </c>
      <c r="EN26" s="17">
        <v>3.3149477000000002E-5</v>
      </c>
      <c r="EO26" s="17">
        <v>2.4314123000000001E-5</v>
      </c>
      <c r="EP26" s="17">
        <v>2.4235653000000001E-5</v>
      </c>
      <c r="EQ26" s="17">
        <v>1.4351596000000001E-3</v>
      </c>
      <c r="ER26" s="17">
        <v>5.9202104999999999E-4</v>
      </c>
      <c r="ES26" s="17">
        <v>7.5939670000000002E-6</v>
      </c>
      <c r="ET26" s="17">
        <v>4.2880940999999997E-5</v>
      </c>
      <c r="EU26" s="17">
        <v>1.2550484999999999E-4</v>
      </c>
      <c r="EV26" s="17">
        <v>5.0576023000000001E-3</v>
      </c>
      <c r="EW26" s="17">
        <v>7.8440532999999999E-5</v>
      </c>
      <c r="EX26" s="17">
        <v>3.1376213000000002E-5</v>
      </c>
      <c r="EY26" s="17">
        <v>3.7231717000000002E-4</v>
      </c>
      <c r="EZ26" s="17">
        <v>1.5688106999999999E-5</v>
      </c>
      <c r="FA26" s="17">
        <v>3.4461995E-4</v>
      </c>
      <c r="FB26" s="17">
        <v>7.7850733000000002E-66</v>
      </c>
      <c r="FC26" s="17">
        <v>2.5047444000000002E-4</v>
      </c>
      <c r="FD26" s="17">
        <v>5.268162E-6</v>
      </c>
      <c r="FE26" s="17">
        <v>5.5260528E-5</v>
      </c>
      <c r="FF26" s="17">
        <v>5.0201941000000002E-4</v>
      </c>
      <c r="FG26" s="17">
        <v>6.7400359000000001E-5</v>
      </c>
      <c r="FH26" s="17">
        <v>1.2679757E-4</v>
      </c>
      <c r="FI26" s="17">
        <v>1.2112943E-5</v>
      </c>
      <c r="FJ26" s="17">
        <v>1.4135794000000001E-4</v>
      </c>
      <c r="FK26" s="17">
        <v>1.6606115999999999E-4</v>
      </c>
      <c r="FL26" s="17">
        <v>2.7403755E-4</v>
      </c>
      <c r="FM26" s="17">
        <v>1.2547363999999999E-4</v>
      </c>
      <c r="FN26" s="17">
        <v>4.2339534000000003E-5</v>
      </c>
      <c r="FO26" s="17">
        <v>3.1540788999999999E-4</v>
      </c>
      <c r="FP26" s="17">
        <v>1.2343103999999999E-4</v>
      </c>
      <c r="FQ26" s="17">
        <v>5.7230518999999995E-4</v>
      </c>
      <c r="FR26" s="17">
        <v>1.5576669999999999E-4</v>
      </c>
      <c r="FS26" s="17">
        <v>1.3696041E-3</v>
      </c>
      <c r="FT26" s="17">
        <v>2.2448683999999998E-3</v>
      </c>
      <c r="FU26" s="17">
        <v>2.9177091E-4</v>
      </c>
      <c r="FV26" s="17">
        <v>2.9227781E-3</v>
      </c>
      <c r="FW26" s="17">
        <v>2.9009983999999999E-4</v>
      </c>
      <c r="FX26" s="17">
        <v>3.4112185999999999E-3</v>
      </c>
      <c r="FY26" s="17">
        <v>3.5864794000000002E-3</v>
      </c>
      <c r="FZ26" s="17">
        <v>2.9807402999999999E-4</v>
      </c>
      <c r="GA26" s="17">
        <v>1.5688106999999999E-5</v>
      </c>
      <c r="GB26" s="17">
        <v>3.1376213000000002E-5</v>
      </c>
      <c r="GC26" s="17">
        <v>3.4335187999999999E-4</v>
      </c>
    </row>
    <row r="27" spans="2:185" ht="0.95" customHeight="1" x14ac:dyDescent="0.25">
      <c r="B27" s="17">
        <v>1.0021264E-5</v>
      </c>
      <c r="C27" s="17">
        <v>6.7087883999999995E-5</v>
      </c>
      <c r="D27" s="17">
        <v>8.8447233999999995E-6</v>
      </c>
      <c r="E27" s="17">
        <v>5.1506031000000003E-5</v>
      </c>
      <c r="F27" s="17">
        <v>1.2800680999999999E-6</v>
      </c>
      <c r="G27" s="17">
        <v>5.0039245999999999E-5</v>
      </c>
      <c r="H27" s="17">
        <v>1.9056613999999999E-4</v>
      </c>
      <c r="I27" s="17">
        <v>1.8035658000000001E-3</v>
      </c>
      <c r="J27" s="17">
        <v>0</v>
      </c>
      <c r="K27" s="17">
        <v>0</v>
      </c>
      <c r="L27" s="17">
        <v>9.1019452000000001E-7</v>
      </c>
      <c r="M27" s="17">
        <v>7.2253738000000006E-5</v>
      </c>
      <c r="N27" s="17">
        <v>3.2458215E-6</v>
      </c>
      <c r="O27" s="17">
        <v>4.2507974000000003E-5</v>
      </c>
      <c r="P27" s="17">
        <v>4.2507974000000003E-5</v>
      </c>
      <c r="Q27" s="17">
        <v>1.4628334E-6</v>
      </c>
      <c r="R27" s="17">
        <v>1.4117578999999999E-4</v>
      </c>
      <c r="S27" s="17">
        <v>4.1331434000000002E-5</v>
      </c>
      <c r="T27" s="17">
        <v>1.6577192999999999E-4</v>
      </c>
      <c r="U27" s="17">
        <v>3.2458215E-6</v>
      </c>
      <c r="V27" s="17">
        <v>1.9637615000000001E-5</v>
      </c>
      <c r="W27" s="17">
        <v>1.1765402E-6</v>
      </c>
      <c r="X27" s="17">
        <v>2.9442921E-5</v>
      </c>
      <c r="Y27" s="17">
        <v>2.0692813000000002E-6</v>
      </c>
      <c r="Z27" s="17">
        <v>3.3920499999999998E-4</v>
      </c>
      <c r="AA27" s="17">
        <v>0.24954655000000001</v>
      </c>
      <c r="AB27" s="17">
        <v>5.9790601999999997E-6</v>
      </c>
      <c r="AC27" s="17">
        <v>1.6823402000000001E-5</v>
      </c>
      <c r="AD27" s="17">
        <v>1.1559692E-5</v>
      </c>
      <c r="AE27" s="17">
        <v>0</v>
      </c>
      <c r="AF27" s="17">
        <v>1.0313823000000001E-5</v>
      </c>
      <c r="AG27" s="17">
        <v>2.1045601E-5</v>
      </c>
      <c r="AH27" s="17">
        <v>2.8721185000000002E-4</v>
      </c>
      <c r="AI27" s="17">
        <v>1.2026811E-5</v>
      </c>
      <c r="AJ27" s="17">
        <v>3.5598692000000001E-6</v>
      </c>
      <c r="AK27" s="17">
        <v>1.1893758E-5</v>
      </c>
      <c r="AL27" s="17">
        <v>1.5998143E-4</v>
      </c>
      <c r="AM27" s="17">
        <v>5.0610103E-5</v>
      </c>
      <c r="AN27" s="17">
        <v>4.7364093000000004E-6</v>
      </c>
      <c r="AO27" s="17">
        <v>6.1482034000000002E-4</v>
      </c>
      <c r="AP27" s="17">
        <v>4.176726E-4</v>
      </c>
      <c r="AQ27" s="17">
        <v>8.4833810000000003E-7</v>
      </c>
      <c r="AR27" s="17">
        <v>1.1855318000000001E-5</v>
      </c>
      <c r="AS27" s="17">
        <v>0</v>
      </c>
      <c r="AT27" s="17">
        <v>5.1719622999999998E-6</v>
      </c>
      <c r="AU27" s="17">
        <v>1.1855318000000001E-5</v>
      </c>
      <c r="AV27" s="17">
        <v>1.5179010000000001E-5</v>
      </c>
      <c r="AW27" s="17">
        <v>1.6591727E-5</v>
      </c>
      <c r="AX27" s="17">
        <v>3.4641294E-5</v>
      </c>
      <c r="AY27" s="17">
        <v>9.4728187000000007E-6</v>
      </c>
      <c r="AZ27" s="17">
        <v>1.8622294999999999E-5</v>
      </c>
      <c r="BA27" s="17">
        <v>7.0903193999999998E-6</v>
      </c>
      <c r="BB27" s="17">
        <v>1.0179295000000001E-5</v>
      </c>
      <c r="BC27" s="17">
        <v>2.3539100999999998E-6</v>
      </c>
      <c r="BD27" s="17">
        <v>4.7364093000000004E-6</v>
      </c>
      <c r="BE27" s="17">
        <v>1.7281622999999999E-66</v>
      </c>
      <c r="BF27" s="17">
        <v>1.2826033999999999E-4</v>
      </c>
      <c r="BG27" s="17">
        <v>2.6729537000000001E-4</v>
      </c>
      <c r="BH27" s="17">
        <v>2.3599780000000001E-6</v>
      </c>
      <c r="BI27" s="17">
        <v>1.362434E-6</v>
      </c>
      <c r="BJ27" s="17">
        <v>4.5879848999999998E-6</v>
      </c>
      <c r="BK27" s="17">
        <v>3.0841164999999998E-4</v>
      </c>
      <c r="BL27" s="17">
        <v>7.1353618999999998E-6</v>
      </c>
      <c r="BM27" s="17">
        <v>0</v>
      </c>
      <c r="BN27" s="17">
        <v>2.3250718E-5</v>
      </c>
      <c r="BO27" s="17">
        <v>3.2550120000000003E-4</v>
      </c>
      <c r="BP27" s="17">
        <v>4.7450451000000002E-5</v>
      </c>
      <c r="BQ27" s="17">
        <v>0</v>
      </c>
      <c r="BR27" s="17">
        <v>1.4552784E-5</v>
      </c>
      <c r="BS27" s="17">
        <v>8.3922347999999999E-6</v>
      </c>
      <c r="BT27" s="17">
        <v>1.9129736999999999E-5</v>
      </c>
      <c r="BU27" s="17">
        <v>0</v>
      </c>
      <c r="BV27" s="17">
        <v>5.6000861999999999E-6</v>
      </c>
      <c r="BW27" s="17">
        <v>2.0692811999999998E-6</v>
      </c>
      <c r="BX27" s="17">
        <v>1.4547199E-6</v>
      </c>
      <c r="BY27" s="17">
        <v>3.3169761999999998E-5</v>
      </c>
      <c r="BZ27" s="17">
        <v>2.2200429000000001E-6</v>
      </c>
      <c r="CA27" s="17">
        <v>2.8276937999999999E-4</v>
      </c>
      <c r="CB27" s="17">
        <v>8.2692237000000002E-5</v>
      </c>
      <c r="CC27" s="17">
        <v>4.1800669000000003E-5</v>
      </c>
      <c r="CD27" s="17">
        <v>3.0896058999999998E-5</v>
      </c>
      <c r="CE27" s="17">
        <v>6.4120129000000002E-5</v>
      </c>
      <c r="CF27" s="17">
        <v>8.4115565999999998E-7</v>
      </c>
      <c r="CG27" s="17">
        <v>1.4265576E-5</v>
      </c>
      <c r="CH27" s="17">
        <v>1.4278713000000001E-4</v>
      </c>
      <c r="CI27" s="17">
        <v>8.1437308000000002E-5</v>
      </c>
      <c r="CJ27" s="17">
        <v>2.2588661999999999E-5</v>
      </c>
      <c r="CK27" s="17">
        <v>4.6570253999999998E-5</v>
      </c>
      <c r="CL27" s="17">
        <v>7.1189080999999999E-6</v>
      </c>
      <c r="CM27" s="17">
        <v>7.2180800000000005E-5</v>
      </c>
      <c r="CN27" s="17">
        <v>2.1281985999999998E-6</v>
      </c>
      <c r="CO27" s="17">
        <v>3.4854968999999998E-4</v>
      </c>
      <c r="CP27" s="17">
        <v>1.0881294000000001E-5</v>
      </c>
      <c r="CQ27" s="17">
        <v>3.5776689999999998E-5</v>
      </c>
      <c r="CR27" s="17">
        <v>2.4823269000000001E-7</v>
      </c>
      <c r="CS27" s="17">
        <v>1.8854061E-5</v>
      </c>
      <c r="CT27" s="17">
        <v>4.152098E-6</v>
      </c>
      <c r="CU27" s="17">
        <v>5.4391408999999999E-6</v>
      </c>
      <c r="CV27" s="17">
        <v>3.2322244000000001E-5</v>
      </c>
      <c r="CW27" s="17">
        <v>2.9870694000000001E-6</v>
      </c>
      <c r="CX27" s="17">
        <v>1.7547425000000001E-4</v>
      </c>
      <c r="CY27" s="17">
        <v>1.7000264000000001E-6</v>
      </c>
      <c r="CZ27" s="17">
        <v>4.1298345E-7</v>
      </c>
      <c r="DA27" s="17">
        <v>1.9239263E-4</v>
      </c>
      <c r="DB27" s="17">
        <v>2.6353572000000001E-5</v>
      </c>
      <c r="DC27" s="17">
        <v>4.6107605000000001E-7</v>
      </c>
      <c r="DD27" s="17">
        <v>4.6107605000000001E-7</v>
      </c>
      <c r="DE27" s="17">
        <v>6.1145981000000002E-6</v>
      </c>
      <c r="DF27" s="17">
        <v>3.0145809999999999E-5</v>
      </c>
      <c r="DG27" s="17">
        <v>4.1807299000000002E-4</v>
      </c>
      <c r="DH27" s="17">
        <v>1.7481189999999999E-6</v>
      </c>
      <c r="DI27" s="17">
        <v>6.0198463000000002E-5</v>
      </c>
      <c r="DJ27" s="17">
        <v>8.7405951E-7</v>
      </c>
      <c r="DK27" s="17">
        <v>1.6239795E-5</v>
      </c>
      <c r="DL27" s="17">
        <v>3.2985819000000001E-6</v>
      </c>
      <c r="DM27" s="17">
        <v>8.7405951E-7</v>
      </c>
      <c r="DN27" s="17">
        <v>4.8054891000000002E-5</v>
      </c>
      <c r="DO27" s="17">
        <v>4.2406595E-4</v>
      </c>
      <c r="DP27" s="17">
        <v>1.4850791E-6</v>
      </c>
      <c r="DQ27" s="17">
        <v>0</v>
      </c>
      <c r="DR27" s="17">
        <v>6.6256843999999999E-5</v>
      </c>
      <c r="DS27" s="17">
        <v>0</v>
      </c>
      <c r="DT27" s="17">
        <v>1.3667757000000001E-5</v>
      </c>
      <c r="DU27" s="17">
        <v>6.2442289000000004E-4</v>
      </c>
      <c r="DV27" s="17">
        <v>3.8611285999999997E-6</v>
      </c>
      <c r="DW27" s="17">
        <v>1.612984E-6</v>
      </c>
      <c r="DX27" s="17">
        <v>6.1946730000000003E-5</v>
      </c>
      <c r="DY27" s="17">
        <v>0</v>
      </c>
      <c r="DZ27" s="17">
        <v>3.0387695999999999E-5</v>
      </c>
      <c r="EA27" s="17">
        <v>5.3629654E-6</v>
      </c>
      <c r="EB27" s="17">
        <v>3.6909068999999997E-5</v>
      </c>
      <c r="EC27" s="17">
        <v>2.2751956000000001E-5</v>
      </c>
      <c r="ED27" s="17">
        <v>8.5258957E-5</v>
      </c>
      <c r="EE27" s="17">
        <v>1.6686119999999999E-4</v>
      </c>
      <c r="EF27" s="17">
        <v>7.9483709999999993E-5</v>
      </c>
      <c r="EG27" s="17">
        <v>6.0166080000000001E-4</v>
      </c>
      <c r="EH27" s="17">
        <v>4.5636555E-4</v>
      </c>
      <c r="EI27" s="17">
        <v>2.5320497000000001E-4</v>
      </c>
      <c r="EJ27" s="17">
        <v>1.6934904000000001E-4</v>
      </c>
      <c r="EK27" s="17">
        <v>4.3300931E-4</v>
      </c>
      <c r="EL27" s="17">
        <v>5.4799709000000001E-4</v>
      </c>
      <c r="EM27" s="17">
        <v>1.6983396E-5</v>
      </c>
      <c r="EN27" s="17">
        <v>1.167523E-5</v>
      </c>
      <c r="EO27" s="17">
        <v>1.1067596000000001E-4</v>
      </c>
      <c r="EP27" s="17">
        <v>6.0170015999999999E-5</v>
      </c>
      <c r="EQ27" s="17">
        <v>2.5902866999999999E-4</v>
      </c>
      <c r="ER27" s="17">
        <v>2.8195754999999999E-5</v>
      </c>
      <c r="ES27" s="17">
        <v>2.0416978000000001E-5</v>
      </c>
      <c r="ET27" s="17">
        <v>9.1474067999999998E-5</v>
      </c>
      <c r="EU27" s="17">
        <v>9.4123208000000006E-6</v>
      </c>
      <c r="EV27" s="17">
        <v>2.3944574000000001E-3</v>
      </c>
      <c r="EW27" s="17">
        <v>5.8827005000000001E-6</v>
      </c>
      <c r="EX27" s="17">
        <v>2.3530802000000001E-6</v>
      </c>
      <c r="EY27" s="17">
        <v>4.2898763999999998E-5</v>
      </c>
      <c r="EZ27" s="17">
        <v>1.1765401000000001E-6</v>
      </c>
      <c r="FA27" s="17">
        <v>9.0233530999999994E-5</v>
      </c>
      <c r="FB27" s="17">
        <v>1.2619100999999999E-66</v>
      </c>
      <c r="FC27" s="17">
        <v>8.5571942999999997E-5</v>
      </c>
      <c r="FD27" s="17">
        <v>3.6909068999999997E-5</v>
      </c>
      <c r="FE27" s="17">
        <v>2.0692811999999998E-6</v>
      </c>
      <c r="FF27" s="17">
        <v>3.7649282999999999E-5</v>
      </c>
      <c r="FG27" s="17">
        <v>4.1800669000000003E-5</v>
      </c>
      <c r="FH27" s="17">
        <v>4.6570253999999998E-5</v>
      </c>
      <c r="FI27" s="17">
        <v>5.3263339999999998E-5</v>
      </c>
      <c r="FJ27" s="17">
        <v>9.2423005999999996E-5</v>
      </c>
      <c r="FK27" s="17">
        <v>1.690525E-4</v>
      </c>
      <c r="FL27" s="17">
        <v>1.6429432999999999E-5</v>
      </c>
      <c r="FM27" s="17">
        <v>2.4350165999999999E-4</v>
      </c>
      <c r="FN27" s="17">
        <v>7.7781971000000002E-5</v>
      </c>
      <c r="FO27" s="17">
        <v>6.8823610000000004E-5</v>
      </c>
      <c r="FP27" s="17">
        <v>4.2481951000000002E-4</v>
      </c>
      <c r="FQ27" s="17">
        <v>7.4549651000000003E-4</v>
      </c>
      <c r="FR27" s="17">
        <v>3.1270731000000002E-4</v>
      </c>
      <c r="FS27" s="17">
        <v>9.3591170999999997E-4</v>
      </c>
      <c r="FT27" s="17">
        <v>5.7980976999999999E-4</v>
      </c>
      <c r="FU27" s="17">
        <v>1.0460995E-4</v>
      </c>
      <c r="FV27" s="17">
        <v>2.9249194000000001E-4</v>
      </c>
      <c r="FW27" s="17">
        <v>3.6681580999999999E-5</v>
      </c>
      <c r="FX27" s="17">
        <v>6.3410891000000003E-4</v>
      </c>
      <c r="FY27" s="17">
        <v>7.0701597999999995E-4</v>
      </c>
      <c r="FZ27" s="17">
        <v>2.2354262E-5</v>
      </c>
      <c r="GA27" s="17">
        <v>1.1765401000000001E-6</v>
      </c>
      <c r="GB27" s="17">
        <v>2.3530802000000001E-6</v>
      </c>
      <c r="GC27" s="17">
        <v>1.5525873999999999E-4</v>
      </c>
    </row>
    <row r="28" spans="2:185" ht="0.95" customHeight="1" x14ac:dyDescent="0.25">
      <c r="B28" s="17">
        <v>4.6522966000000002E-5</v>
      </c>
      <c r="C28" s="17">
        <v>4.8114683999999998E-5</v>
      </c>
      <c r="D28" s="17">
        <v>3.7562638999999998E-5</v>
      </c>
      <c r="E28" s="17">
        <v>1.8876121000000001E-5</v>
      </c>
      <c r="F28" s="17">
        <v>5.1992517999999996E-7</v>
      </c>
      <c r="G28" s="17">
        <v>1.61216E-6</v>
      </c>
      <c r="H28" s="17">
        <v>8.4766581000000004E-5</v>
      </c>
      <c r="I28" s="17">
        <v>1.1201457E-5</v>
      </c>
      <c r="J28" s="17">
        <v>0</v>
      </c>
      <c r="K28" s="17">
        <v>0</v>
      </c>
      <c r="L28" s="17">
        <v>4.5234573999999996E-6</v>
      </c>
      <c r="M28" s="17">
        <v>2.8711742999999999E-5</v>
      </c>
      <c r="N28" s="17">
        <v>9.8209921999999993E-6</v>
      </c>
      <c r="O28" s="17">
        <v>2.8580938999999999E-5</v>
      </c>
      <c r="P28" s="17">
        <v>2.8580938999999999E-5</v>
      </c>
      <c r="Q28" s="17">
        <v>3.0135665000000001E-5</v>
      </c>
      <c r="R28" s="17">
        <v>3.7329746999999998E-5</v>
      </c>
      <c r="S28" s="17">
        <v>1.9620611999999999E-5</v>
      </c>
      <c r="T28" s="17">
        <v>1.6593591E-4</v>
      </c>
      <c r="U28" s="17">
        <v>9.8209921999999993E-6</v>
      </c>
      <c r="V28" s="17">
        <v>3.0425532999999999E-5</v>
      </c>
      <c r="W28" s="17">
        <v>8.9603271E-6</v>
      </c>
      <c r="X28" s="17">
        <v>2.0981831E-4</v>
      </c>
      <c r="Y28" s="17">
        <v>8.6066511999999997E-7</v>
      </c>
      <c r="Z28" s="17">
        <v>7.2426658999999997E-5</v>
      </c>
      <c r="AA28" s="17">
        <v>5.9790601999999997E-6</v>
      </c>
      <c r="AB28" s="17">
        <v>0.24996581000000001</v>
      </c>
      <c r="AC28" s="17">
        <v>1.6483549E-5</v>
      </c>
      <c r="AD28" s="17">
        <v>4.2959598000000002E-5</v>
      </c>
      <c r="AE28" s="17">
        <v>0</v>
      </c>
      <c r="AF28" s="17">
        <v>5.1562123000000002E-5</v>
      </c>
      <c r="AG28" s="17">
        <v>6.2111891999999997E-6</v>
      </c>
      <c r="AH28" s="17">
        <v>4.5063167000000002E-5</v>
      </c>
      <c r="AI28" s="17">
        <v>5.4241260000000003E-5</v>
      </c>
      <c r="AJ28" s="17">
        <v>1.9322617E-5</v>
      </c>
      <c r="AK28" s="17">
        <v>1.3679682E-5</v>
      </c>
      <c r="AL28" s="17">
        <v>7.2597998000000006E-5</v>
      </c>
      <c r="AM28" s="17">
        <v>7.8926002999999998E-5</v>
      </c>
      <c r="AN28" s="17">
        <v>1.036229E-5</v>
      </c>
      <c r="AO28" s="17">
        <v>5.6864174999999998E-6</v>
      </c>
      <c r="AP28" s="17">
        <v>1.4146376E-5</v>
      </c>
      <c r="AQ28" s="17">
        <v>2.4905839000000002E-7</v>
      </c>
      <c r="AR28" s="17">
        <v>1.6993775000000001E-5</v>
      </c>
      <c r="AS28" s="17">
        <v>0</v>
      </c>
      <c r="AT28" s="17">
        <v>1.0114742E-5</v>
      </c>
      <c r="AU28" s="17">
        <v>1.6993775000000001E-5</v>
      </c>
      <c r="AV28" s="17">
        <v>7.4307932E-6</v>
      </c>
      <c r="AW28" s="17">
        <v>2.7356065000000001E-5</v>
      </c>
      <c r="AX28" s="17">
        <v>7.3948299999999998E-5</v>
      </c>
      <c r="AY28" s="17">
        <v>2.072458E-5</v>
      </c>
      <c r="AZ28" s="17">
        <v>1.4790214E-4</v>
      </c>
      <c r="BA28" s="17">
        <v>2.4455386000000001E-5</v>
      </c>
      <c r="BB28" s="17">
        <v>7.2144084999999998E-6</v>
      </c>
      <c r="BC28" s="17">
        <v>1.4093096E-5</v>
      </c>
      <c r="BD28" s="17">
        <v>1.036229E-5</v>
      </c>
      <c r="BE28" s="17">
        <v>1.6034155E-66</v>
      </c>
      <c r="BF28" s="17">
        <v>2.0054412000000001E-7</v>
      </c>
      <c r="BG28" s="17">
        <v>2.7739297999999999E-4</v>
      </c>
      <c r="BH28" s="17">
        <v>1.5399054000000001E-5</v>
      </c>
      <c r="BI28" s="17">
        <v>1.6012410999999999E-5</v>
      </c>
      <c r="BJ28" s="17">
        <v>6.3645092999999999E-5</v>
      </c>
      <c r="BK28" s="17">
        <v>2.7917459999999999E-6</v>
      </c>
      <c r="BL28" s="17">
        <v>1.3804334000000001E-5</v>
      </c>
      <c r="BM28" s="17">
        <v>0</v>
      </c>
      <c r="BN28" s="17">
        <v>5.6481753000000002E-6</v>
      </c>
      <c r="BO28" s="17">
        <v>2.6940917000000001E-5</v>
      </c>
      <c r="BP28" s="17">
        <v>9.5126189000000001E-5</v>
      </c>
      <c r="BQ28" s="17">
        <v>0</v>
      </c>
      <c r="BR28" s="17">
        <v>6.0354807999999999E-6</v>
      </c>
      <c r="BS28" s="17">
        <v>1.6002246E-5</v>
      </c>
      <c r="BT28" s="17">
        <v>1.5357398000000001E-5</v>
      </c>
      <c r="BU28" s="17">
        <v>0</v>
      </c>
      <c r="BV28" s="17">
        <v>1.0169093999999999E-5</v>
      </c>
      <c r="BW28" s="17">
        <v>8.6066505999999996E-7</v>
      </c>
      <c r="BX28" s="17">
        <v>6.5176512000000005E-7</v>
      </c>
      <c r="BY28" s="17">
        <v>1.7105551999999999E-4</v>
      </c>
      <c r="BZ28" s="17">
        <v>5.8249315000000003E-6</v>
      </c>
      <c r="CA28" s="17">
        <v>1.235532E-4</v>
      </c>
      <c r="CB28" s="17">
        <v>3.1057102999999999E-5</v>
      </c>
      <c r="CC28" s="17">
        <v>3.5929512000000002E-6</v>
      </c>
      <c r="CD28" s="17">
        <v>2.3664339999999999E-5</v>
      </c>
      <c r="CE28" s="17">
        <v>3.6027954000000002E-5</v>
      </c>
      <c r="CF28" s="17">
        <v>1.4015241E-6</v>
      </c>
      <c r="CG28" s="17">
        <v>3.6574679999999999E-5</v>
      </c>
      <c r="CH28" s="17">
        <v>3.3806794E-5</v>
      </c>
      <c r="CI28" s="17">
        <v>4.3465794999999999E-5</v>
      </c>
      <c r="CJ28" s="17">
        <v>3.2662600999999997E-5</v>
      </c>
      <c r="CK28" s="17">
        <v>4.1211144999999999E-6</v>
      </c>
      <c r="CL28" s="17">
        <v>6.6314839000000004E-6</v>
      </c>
      <c r="CM28" s="17">
        <v>5.0288029999999999E-5</v>
      </c>
      <c r="CN28" s="17">
        <v>3.4072237000000002E-7</v>
      </c>
      <c r="CO28" s="17">
        <v>1.5176653000000001E-4</v>
      </c>
      <c r="CP28" s="17">
        <v>9.4547451000000008E-6</v>
      </c>
      <c r="CQ28" s="17">
        <v>2.1213583999999999E-5</v>
      </c>
      <c r="CR28" s="17">
        <v>5.3774867000000002E-6</v>
      </c>
      <c r="CS28" s="17">
        <v>1.2917538000000001E-4</v>
      </c>
      <c r="CT28" s="17">
        <v>1.0039382E-5</v>
      </c>
      <c r="CU28" s="17">
        <v>1.1781629E-5</v>
      </c>
      <c r="CV28" s="17">
        <v>5.2857601000000003E-5</v>
      </c>
      <c r="CW28" s="17">
        <v>6.0716400999999998E-6</v>
      </c>
      <c r="CX28" s="17">
        <v>2.8642513000000001E-4</v>
      </c>
      <c r="CY28" s="17">
        <v>4.3293937E-6</v>
      </c>
      <c r="CZ28" s="17">
        <v>2.5871471999999999E-6</v>
      </c>
      <c r="DA28" s="17">
        <v>1.1765532000000001E-4</v>
      </c>
      <c r="DB28" s="17">
        <v>6.5108136999999995E-5</v>
      </c>
      <c r="DC28" s="17">
        <v>3.432048E-6</v>
      </c>
      <c r="DD28" s="17">
        <v>3.432048E-6</v>
      </c>
      <c r="DE28" s="17">
        <v>4.1978247000000001E-6</v>
      </c>
      <c r="DF28" s="17">
        <v>8.3337242999999997E-5</v>
      </c>
      <c r="DG28" s="17">
        <v>1.0286648999999999E-4</v>
      </c>
      <c r="DH28" s="17">
        <v>1.6898016E-6</v>
      </c>
      <c r="DI28" s="17">
        <v>2.6772067E-5</v>
      </c>
      <c r="DJ28" s="17">
        <v>8.4490078999999996E-7</v>
      </c>
      <c r="DK28" s="17">
        <v>1.4417134000000001E-4</v>
      </c>
      <c r="DL28" s="17">
        <v>1.0435530000000001E-5</v>
      </c>
      <c r="DM28" s="17">
        <v>8.4490078999999996E-7</v>
      </c>
      <c r="DN28" s="17">
        <v>1.1306636E-4</v>
      </c>
      <c r="DO28" s="17">
        <v>3.6519467999999999E-4</v>
      </c>
      <c r="DP28" s="17">
        <v>3.6918110999999998E-5</v>
      </c>
      <c r="DQ28" s="17">
        <v>0</v>
      </c>
      <c r="DR28" s="17">
        <v>1.1107613000000001E-5</v>
      </c>
      <c r="DS28" s="17">
        <v>0</v>
      </c>
      <c r="DT28" s="17">
        <v>4.8876779999999996E-6</v>
      </c>
      <c r="DU28" s="17">
        <v>1.7020731999999999E-5</v>
      </c>
      <c r="DV28" s="17">
        <v>5.2267389000000004E-6</v>
      </c>
      <c r="DW28" s="17">
        <v>1.5621548E-6</v>
      </c>
      <c r="DX28" s="17">
        <v>3.7399364999999997E-5</v>
      </c>
      <c r="DY28" s="17">
        <v>0</v>
      </c>
      <c r="DZ28" s="17">
        <v>2.3750541000000001E-4</v>
      </c>
      <c r="EA28" s="17">
        <v>8.2219743000000006E-6</v>
      </c>
      <c r="EB28" s="17">
        <v>8.3929246000000002E-7</v>
      </c>
      <c r="EC28" s="17">
        <v>6.0016228E-6</v>
      </c>
      <c r="ED28" s="17">
        <v>2.6919388999999998E-5</v>
      </c>
      <c r="EE28" s="17">
        <v>2.0892416E-7</v>
      </c>
      <c r="EF28" s="17">
        <v>8.5733900999999992E-6</v>
      </c>
      <c r="EG28" s="17">
        <v>2.6488047999999999E-5</v>
      </c>
      <c r="EH28" s="17">
        <v>4.0025472E-4</v>
      </c>
      <c r="EI28" s="17">
        <v>4.8947313E-5</v>
      </c>
      <c r="EJ28" s="17">
        <v>6.5064850000000004E-5</v>
      </c>
      <c r="EK28" s="17">
        <v>8.2735372000000004E-5</v>
      </c>
      <c r="EL28" s="17">
        <v>8.9200074999999998E-5</v>
      </c>
      <c r="EM28" s="17">
        <v>5.4487573000000003E-5</v>
      </c>
      <c r="EN28" s="17">
        <v>9.5145634000000006E-6</v>
      </c>
      <c r="EO28" s="17">
        <v>6.3163581999999997E-5</v>
      </c>
      <c r="EP28" s="17">
        <v>1.8851714999999999E-5</v>
      </c>
      <c r="EQ28" s="17">
        <v>9.1076802000000001E-5</v>
      </c>
      <c r="ER28" s="17">
        <v>2.3331838999999999E-5</v>
      </c>
      <c r="ES28" s="17">
        <v>2.0026286E-5</v>
      </c>
      <c r="ET28" s="17">
        <v>8.6456599000000006E-5</v>
      </c>
      <c r="EU28" s="17">
        <v>7.1682612000000003E-5</v>
      </c>
      <c r="EV28" s="17">
        <v>2.0464656E-5</v>
      </c>
      <c r="EW28" s="17">
        <v>4.4801632000000002E-5</v>
      </c>
      <c r="EX28" s="17">
        <v>1.7920653000000001E-5</v>
      </c>
      <c r="EY28" s="17">
        <v>1.1369110999999999E-5</v>
      </c>
      <c r="EZ28" s="17">
        <v>8.9603264000000005E-6</v>
      </c>
      <c r="FA28" s="17">
        <v>2.5229126999999998E-4</v>
      </c>
      <c r="FB28" s="17">
        <v>4.0827258999999999E-67</v>
      </c>
      <c r="FC28" s="17">
        <v>3.2735472999999998E-5</v>
      </c>
      <c r="FD28" s="17">
        <v>8.3929246000000002E-7</v>
      </c>
      <c r="FE28" s="17">
        <v>8.6066505999999996E-7</v>
      </c>
      <c r="FF28" s="17">
        <v>2.8673045000000001E-4</v>
      </c>
      <c r="FG28" s="17">
        <v>3.5929512000000002E-6</v>
      </c>
      <c r="FH28" s="17">
        <v>4.1211144999999999E-6</v>
      </c>
      <c r="FI28" s="17">
        <v>6.9385362999999997E-6</v>
      </c>
      <c r="FJ28" s="17">
        <v>3.9144017999999998E-7</v>
      </c>
      <c r="FK28" s="17">
        <v>2.8772364000000001E-6</v>
      </c>
      <c r="FL28" s="17">
        <v>1.5024896E-5</v>
      </c>
      <c r="FM28" s="17">
        <v>3.3626545000000001E-6</v>
      </c>
      <c r="FN28" s="17">
        <v>5.8287393000000001E-5</v>
      </c>
      <c r="FO28" s="17">
        <v>4.3195524999999998E-5</v>
      </c>
      <c r="FP28" s="17">
        <v>3.3756924000000001E-6</v>
      </c>
      <c r="FQ28" s="17">
        <v>1.019953E-5</v>
      </c>
      <c r="FR28" s="17">
        <v>1.5608247000000001E-4</v>
      </c>
      <c r="FS28" s="17">
        <v>1.8073750999999999E-5</v>
      </c>
      <c r="FT28" s="17">
        <v>4.5168842999999998E-5</v>
      </c>
      <c r="FU28" s="17">
        <v>9.6912732999999995E-5</v>
      </c>
      <c r="FV28" s="17">
        <v>7.2746718000000002E-5</v>
      </c>
      <c r="FW28" s="17">
        <v>5.7181066000000001E-5</v>
      </c>
      <c r="FX28" s="17">
        <v>9.3817155000000004E-5</v>
      </c>
      <c r="FY28" s="17">
        <v>1.0470922000000001E-4</v>
      </c>
      <c r="FZ28" s="17">
        <v>1.702462E-4</v>
      </c>
      <c r="GA28" s="17">
        <v>8.9603264000000005E-6</v>
      </c>
      <c r="GB28" s="17">
        <v>1.7920653000000001E-5</v>
      </c>
      <c r="GC28" s="17">
        <v>2.3870951000000002E-5</v>
      </c>
    </row>
    <row r="29" spans="2:185" ht="0.95" customHeight="1" x14ac:dyDescent="0.25">
      <c r="B29" s="17">
        <v>8.7130444999999995E-6</v>
      </c>
      <c r="C29" s="17">
        <v>4.6067830000000002E-5</v>
      </c>
      <c r="D29" s="17">
        <v>7.1969188000000001E-6</v>
      </c>
      <c r="E29" s="17">
        <v>1.1094193E-5</v>
      </c>
      <c r="F29" s="17">
        <v>1.4517046999999999E-6</v>
      </c>
      <c r="G29" s="17">
        <v>1.3819624E-5</v>
      </c>
      <c r="H29" s="17">
        <v>3.702628E-5</v>
      </c>
      <c r="I29" s="17">
        <v>2.3109821000000001E-5</v>
      </c>
      <c r="J29" s="17">
        <v>0</v>
      </c>
      <c r="K29" s="17">
        <v>0</v>
      </c>
      <c r="L29" s="17">
        <v>1.2069199E-6</v>
      </c>
      <c r="M29" s="17">
        <v>7.6606686999999995E-7</v>
      </c>
      <c r="N29" s="17">
        <v>2.0823336999999998E-6</v>
      </c>
      <c r="O29" s="17">
        <v>5.1635443E-6</v>
      </c>
      <c r="P29" s="17">
        <v>5.1635443E-6</v>
      </c>
      <c r="Q29" s="17">
        <v>3.6756484999999998E-4</v>
      </c>
      <c r="R29" s="17">
        <v>3.3059965000000003E-5</v>
      </c>
      <c r="S29" s="17">
        <v>3.6474186000000001E-6</v>
      </c>
      <c r="T29" s="17">
        <v>1.6172064000000001E-4</v>
      </c>
      <c r="U29" s="17">
        <v>2.0823336999999998E-6</v>
      </c>
      <c r="V29" s="17">
        <v>3.6117815000000003E-5</v>
      </c>
      <c r="W29" s="17">
        <v>1.5161257E-6</v>
      </c>
      <c r="X29" s="17">
        <v>3.7391504E-5</v>
      </c>
      <c r="Y29" s="17">
        <v>5.6620793000000005E-7</v>
      </c>
      <c r="Z29" s="17">
        <v>4.6938806000000002E-5</v>
      </c>
      <c r="AA29" s="17">
        <v>1.6823402000000001E-5</v>
      </c>
      <c r="AB29" s="17">
        <v>1.6483549E-5</v>
      </c>
      <c r="AC29" s="17">
        <v>0.24919452</v>
      </c>
      <c r="AD29" s="17">
        <v>2.5057595E-4</v>
      </c>
      <c r="AE29" s="17">
        <v>0</v>
      </c>
      <c r="AF29" s="17">
        <v>8.0703662999999996E-7</v>
      </c>
      <c r="AG29" s="17">
        <v>8.3804638999999994E-5</v>
      </c>
      <c r="AH29" s="17">
        <v>3.4070350000000002E-5</v>
      </c>
      <c r="AI29" s="17">
        <v>3.3572326E-4</v>
      </c>
      <c r="AJ29" s="17">
        <v>4.8742276E-6</v>
      </c>
      <c r="AK29" s="17">
        <v>7.4005056E-5</v>
      </c>
      <c r="AL29" s="17">
        <v>1.7509113E-5</v>
      </c>
      <c r="AM29" s="17">
        <v>6.8885800000000004E-5</v>
      </c>
      <c r="AN29" s="17">
        <v>3.3581017999999998E-6</v>
      </c>
      <c r="AO29" s="17">
        <v>6.8586547999999996E-6</v>
      </c>
      <c r="AP29" s="17">
        <v>5.0266247999999996E-6</v>
      </c>
      <c r="AQ29" s="17">
        <v>9.2813910000000002E-7</v>
      </c>
      <c r="AR29" s="17">
        <v>4.1955892999999998E-6</v>
      </c>
      <c r="AS29" s="17">
        <v>0</v>
      </c>
      <c r="AT29" s="17">
        <v>1.4098423E-5</v>
      </c>
      <c r="AU29" s="17">
        <v>4.1955892999999998E-6</v>
      </c>
      <c r="AV29" s="17">
        <v>6.8236489999999996E-5</v>
      </c>
      <c r="AW29" s="17">
        <v>7.5536911999999996E-6</v>
      </c>
      <c r="AX29" s="17">
        <v>2.2007552000000001E-4</v>
      </c>
      <c r="AY29" s="17">
        <v>6.7162036999999996E-6</v>
      </c>
      <c r="AZ29" s="17">
        <v>1.9110922E-5</v>
      </c>
      <c r="BA29" s="17">
        <v>9.2368180000000003E-6</v>
      </c>
      <c r="BB29" s="17">
        <v>7.9461332000000003E-4</v>
      </c>
      <c r="BC29" s="17">
        <v>5.8787161999999996E-6</v>
      </c>
      <c r="BD29" s="17">
        <v>3.3581017999999998E-6</v>
      </c>
      <c r="BE29" s="17">
        <v>2.2814707000000001E-66</v>
      </c>
      <c r="BF29" s="17">
        <v>3.9886179000000004E-6</v>
      </c>
      <c r="BG29" s="17">
        <v>3.4235164000000002E-5</v>
      </c>
      <c r="BH29" s="17">
        <v>1.0731673E-5</v>
      </c>
      <c r="BI29" s="17">
        <v>1.1442028999999999E-5</v>
      </c>
      <c r="BJ29" s="17">
        <v>6.7825724000000005E-4</v>
      </c>
      <c r="BK29" s="17">
        <v>1.2184522E-5</v>
      </c>
      <c r="BL29" s="17">
        <v>1.7267756000000001E-5</v>
      </c>
      <c r="BM29" s="17">
        <v>0</v>
      </c>
      <c r="BN29" s="17">
        <v>8.5730734000000002E-4</v>
      </c>
      <c r="BO29" s="17">
        <v>4.2873274999999998E-6</v>
      </c>
      <c r="BP29" s="17">
        <v>8.6967746999999996E-6</v>
      </c>
      <c r="BQ29" s="17">
        <v>0</v>
      </c>
      <c r="BR29" s="17">
        <v>2.1655922000000002E-6</v>
      </c>
      <c r="BS29" s="17">
        <v>2.4963106000000001E-5</v>
      </c>
      <c r="BT29" s="17">
        <v>1.3793368999999999E-5</v>
      </c>
      <c r="BU29" s="17">
        <v>0</v>
      </c>
      <c r="BV29" s="17">
        <v>4.8778408000000002E-5</v>
      </c>
      <c r="BW29" s="17">
        <v>5.6620789000000001E-7</v>
      </c>
      <c r="BX29" s="17">
        <v>6.2664719000000002E-6</v>
      </c>
      <c r="BY29" s="17">
        <v>7.8909155000000004E-5</v>
      </c>
      <c r="BZ29" s="17">
        <v>5.2009379E-5</v>
      </c>
      <c r="CA29" s="17">
        <v>3.4955149999999997E-5</v>
      </c>
      <c r="CB29" s="17">
        <v>1.7425445000000001E-5</v>
      </c>
      <c r="CC29" s="17">
        <v>1.0169498999999999E-6</v>
      </c>
      <c r="CD29" s="17">
        <v>2.5515545E-5</v>
      </c>
      <c r="CE29" s="17">
        <v>6.1465155999999995E-5</v>
      </c>
      <c r="CF29" s="17">
        <v>5.8672592999999999E-5</v>
      </c>
      <c r="CG29" s="17">
        <v>1.5635321999999999E-5</v>
      </c>
      <c r="CH29" s="17">
        <v>1.2741929999999999E-5</v>
      </c>
      <c r="CI29" s="17">
        <v>1.4940898E-4</v>
      </c>
      <c r="CJ29" s="17">
        <v>6.1983103000000001E-5</v>
      </c>
      <c r="CK29" s="17">
        <v>1.0507239E-6</v>
      </c>
      <c r="CL29" s="17">
        <v>8.3748743999999999E-7</v>
      </c>
      <c r="CM29" s="17">
        <v>1.2507683E-4</v>
      </c>
      <c r="CN29" s="17">
        <v>1.2635087E-4</v>
      </c>
      <c r="CO29" s="17">
        <v>4.0642626000000001E-5</v>
      </c>
      <c r="CP29" s="17">
        <v>1.0056311000000001E-5</v>
      </c>
      <c r="CQ29" s="17">
        <v>2.0050033E-5</v>
      </c>
      <c r="CR29" s="17">
        <v>1.3372444999999999E-4</v>
      </c>
      <c r="CS29" s="17">
        <v>2.3746373E-5</v>
      </c>
      <c r="CT29" s="17">
        <v>2.6694724999999999E-4</v>
      </c>
      <c r="CU29" s="17">
        <v>3.3462553000000001E-4</v>
      </c>
      <c r="CV29" s="17">
        <v>1.2450013000000001E-4</v>
      </c>
      <c r="CW29" s="17">
        <v>2.0030111E-4</v>
      </c>
      <c r="CX29" s="17">
        <v>1.9632676999999999E-4</v>
      </c>
      <c r="CY29" s="17">
        <v>1.3262281999999999E-4</v>
      </c>
      <c r="CZ29" s="17">
        <v>6.4944543000000006E-5</v>
      </c>
      <c r="DA29" s="17">
        <v>4.0840617000000003E-5</v>
      </c>
      <c r="DB29" s="17">
        <v>8.7005695999999995E-5</v>
      </c>
      <c r="DC29" s="17">
        <v>6.2210804999999998E-5</v>
      </c>
      <c r="DD29" s="17">
        <v>6.2210804999999998E-5</v>
      </c>
      <c r="DE29" s="17">
        <v>8.7013192E-7</v>
      </c>
      <c r="DF29" s="17">
        <v>8.2983639999999999E-6</v>
      </c>
      <c r="DG29" s="17">
        <v>3.2223308999999998E-5</v>
      </c>
      <c r="DH29" s="17">
        <v>5.4674759999999999E-6</v>
      </c>
      <c r="DI29" s="17">
        <v>1.7223239999999999E-3</v>
      </c>
      <c r="DJ29" s="17">
        <v>2.733738E-6</v>
      </c>
      <c r="DK29" s="17">
        <v>1.6590308000000001E-5</v>
      </c>
      <c r="DL29" s="17">
        <v>1.7453521E-4</v>
      </c>
      <c r="DM29" s="17">
        <v>2.733738E-6</v>
      </c>
      <c r="DN29" s="17">
        <v>1.6424918999999999E-4</v>
      </c>
      <c r="DO29" s="17">
        <v>5.0053947000000001E-5</v>
      </c>
      <c r="DP29" s="17">
        <v>9.1340102000000002E-4</v>
      </c>
      <c r="DQ29" s="17">
        <v>0</v>
      </c>
      <c r="DR29" s="17">
        <v>7.1934491000000003E-6</v>
      </c>
      <c r="DS29" s="17">
        <v>0</v>
      </c>
      <c r="DT29" s="17">
        <v>3.8314571000000003E-6</v>
      </c>
      <c r="DU29" s="17">
        <v>2.3078171999999999E-5</v>
      </c>
      <c r="DV29" s="17">
        <v>2.0303483000000001E-4</v>
      </c>
      <c r="DW29" s="17">
        <v>8.2523587000000005E-7</v>
      </c>
      <c r="DX29" s="17">
        <v>1.1455975E-4</v>
      </c>
      <c r="DY29" s="17">
        <v>0</v>
      </c>
      <c r="DZ29" s="17">
        <v>3.4272178E-5</v>
      </c>
      <c r="EA29" s="17">
        <v>2.7874264E-5</v>
      </c>
      <c r="EB29" s="17">
        <v>4.8959186999999999E-8</v>
      </c>
      <c r="EC29" s="17">
        <v>8.7528416000000004E-7</v>
      </c>
      <c r="ED29" s="17">
        <v>1.3828663E-4</v>
      </c>
      <c r="EE29" s="17">
        <v>9.6495996000000001E-6</v>
      </c>
      <c r="EF29" s="17">
        <v>2.3374939999999999E-6</v>
      </c>
      <c r="EG29" s="17">
        <v>2.9306458999999999E-5</v>
      </c>
      <c r="EH29" s="17">
        <v>6.3999829000000003E-5</v>
      </c>
      <c r="EI29" s="17">
        <v>3.5646676E-5</v>
      </c>
      <c r="EJ29" s="17">
        <v>4.0714889999999998E-5</v>
      </c>
      <c r="EK29" s="17">
        <v>4.5292339E-5</v>
      </c>
      <c r="EL29" s="17">
        <v>4.5539498000000001E-5</v>
      </c>
      <c r="EM29" s="17">
        <v>2.0288732000000001E-4</v>
      </c>
      <c r="EN29" s="17">
        <v>5.3476299999999995E-4</v>
      </c>
      <c r="EO29" s="17">
        <v>1.2866713000000001E-5</v>
      </c>
      <c r="EP29" s="17">
        <v>4.1260440000000003E-6</v>
      </c>
      <c r="EQ29" s="17">
        <v>2.7306576000000001E-5</v>
      </c>
      <c r="ER29" s="17">
        <v>2.6115527000000001E-5</v>
      </c>
      <c r="ES29" s="17">
        <v>1.4958759E-6</v>
      </c>
      <c r="ET29" s="17">
        <v>1.0743188E-5</v>
      </c>
      <c r="EU29" s="17">
        <v>1.2129005000000001E-5</v>
      </c>
      <c r="EV29" s="17">
        <v>6.5465829000000005E-5</v>
      </c>
      <c r="EW29" s="17">
        <v>7.5806280999999998E-6</v>
      </c>
      <c r="EX29" s="17">
        <v>3.0322513000000001E-6</v>
      </c>
      <c r="EY29" s="17">
        <v>1.1171179E-5</v>
      </c>
      <c r="EZ29" s="17">
        <v>1.5161256000000001E-6</v>
      </c>
      <c r="FA29" s="17">
        <v>1.6938179000000001E-4</v>
      </c>
      <c r="FB29" s="17">
        <v>1.2529963E-66</v>
      </c>
      <c r="FC29" s="17">
        <v>3.3732555000000001E-3</v>
      </c>
      <c r="FD29" s="17">
        <v>4.8959186999999999E-8</v>
      </c>
      <c r="FE29" s="17">
        <v>5.6620789000000001E-7</v>
      </c>
      <c r="FF29" s="17">
        <v>4.8516020000000002E-5</v>
      </c>
      <c r="FG29" s="17">
        <v>1.0169498999999999E-6</v>
      </c>
      <c r="FH29" s="17">
        <v>1.0507239E-6</v>
      </c>
      <c r="FI29" s="17">
        <v>3.8308721E-6</v>
      </c>
      <c r="FJ29" s="17">
        <v>4.1817254999999999E-6</v>
      </c>
      <c r="FK29" s="17">
        <v>1.0115527E-5</v>
      </c>
      <c r="FL29" s="17">
        <v>1.4393350999999999E-5</v>
      </c>
      <c r="FM29" s="17">
        <v>1.1183798000000001E-5</v>
      </c>
      <c r="FN29" s="17">
        <v>4.3253965000000001E-5</v>
      </c>
      <c r="FO29" s="17">
        <v>1.4586705000000001E-4</v>
      </c>
      <c r="FP29" s="17">
        <v>1.4607529E-5</v>
      </c>
      <c r="FQ29" s="17">
        <v>2.0100255000000002E-5</v>
      </c>
      <c r="FR29" s="17">
        <v>2.4307822000000001E-5</v>
      </c>
      <c r="FS29" s="17">
        <v>2.8299617999999998E-5</v>
      </c>
      <c r="FT29" s="17">
        <v>3.8070856999999997E-5</v>
      </c>
      <c r="FU29" s="17">
        <v>4.8980142999999997E-3</v>
      </c>
      <c r="FV29" s="17">
        <v>4.4259014999999999E-5</v>
      </c>
      <c r="FW29" s="17">
        <v>1.3393256E-4</v>
      </c>
      <c r="FX29" s="17">
        <v>5.0066798999999997E-5</v>
      </c>
      <c r="FY29" s="17">
        <v>5.2700827999999999E-5</v>
      </c>
      <c r="FZ29" s="17">
        <v>2.8806387E-5</v>
      </c>
      <c r="GA29" s="17">
        <v>1.5161256000000001E-6</v>
      </c>
      <c r="GB29" s="17">
        <v>3.0322513000000001E-6</v>
      </c>
      <c r="GC29" s="17">
        <v>2.3681410000000001E-5</v>
      </c>
    </row>
    <row r="30" spans="2:185" ht="0.95" customHeight="1" x14ac:dyDescent="0.25">
      <c r="B30" s="17">
        <v>1.6119229999999998E-5</v>
      </c>
      <c r="C30" s="17">
        <v>4.2642260000000001E-5</v>
      </c>
      <c r="D30" s="17">
        <v>1.3096185000000001E-5</v>
      </c>
      <c r="E30" s="17">
        <v>5.3733566000000002E-6</v>
      </c>
      <c r="F30" s="17">
        <v>5.2005375000000005E-7</v>
      </c>
      <c r="G30" s="17">
        <v>5.5696269999999997E-6</v>
      </c>
      <c r="H30" s="17">
        <v>3.8284590000000002E-5</v>
      </c>
      <c r="I30" s="17">
        <v>1.9089405000000001E-5</v>
      </c>
      <c r="J30" s="17">
        <v>0</v>
      </c>
      <c r="K30" s="17">
        <v>0</v>
      </c>
      <c r="L30" s="17">
        <v>2.5796633999999998E-6</v>
      </c>
      <c r="M30" s="17">
        <v>1.8242376000000001E-5</v>
      </c>
      <c r="N30" s="17">
        <v>3.5250478999999998E-6</v>
      </c>
      <c r="O30" s="17">
        <v>9.5606875000000006E-6</v>
      </c>
      <c r="P30" s="17">
        <v>9.5606875000000006E-6</v>
      </c>
      <c r="Q30" s="17">
        <v>2.9113752E-4</v>
      </c>
      <c r="R30" s="17">
        <v>8.5648618999999994E-6</v>
      </c>
      <c r="S30" s="17">
        <v>6.5376427000000002E-6</v>
      </c>
      <c r="T30" s="17">
        <v>5.1926067000000001E-5</v>
      </c>
      <c r="U30" s="17">
        <v>3.5250478999999998E-6</v>
      </c>
      <c r="V30" s="17">
        <v>2.1147067000000001E-4</v>
      </c>
      <c r="W30" s="17">
        <v>3.0230448E-6</v>
      </c>
      <c r="X30" s="17">
        <v>5.6618345999999999E-5</v>
      </c>
      <c r="Y30" s="17">
        <v>5.0200307999999997E-7</v>
      </c>
      <c r="Z30" s="17">
        <v>4.3155144000000003E-5</v>
      </c>
      <c r="AA30" s="17">
        <v>1.1559692E-5</v>
      </c>
      <c r="AB30" s="17">
        <v>4.2959598000000002E-5</v>
      </c>
      <c r="AC30" s="17">
        <v>2.5057595E-4</v>
      </c>
      <c r="AD30" s="17">
        <v>0.24965265</v>
      </c>
      <c r="AE30" s="17">
        <v>0</v>
      </c>
      <c r="AF30" s="17">
        <v>7.3889913000000001E-6</v>
      </c>
      <c r="AG30" s="17">
        <v>1.7766284999999999E-5</v>
      </c>
      <c r="AH30" s="17">
        <v>3.1422067000000002E-5</v>
      </c>
      <c r="AI30" s="17">
        <v>4.7666471E-4</v>
      </c>
      <c r="AJ30" s="17">
        <v>8.4032461000000002E-6</v>
      </c>
      <c r="AK30" s="17">
        <v>1.6875068999999999E-5</v>
      </c>
      <c r="AL30" s="17">
        <v>2.4310734000000001E-5</v>
      </c>
      <c r="AM30" s="17">
        <v>3.7932249999999998E-4</v>
      </c>
      <c r="AN30" s="17">
        <v>1.1426291E-5</v>
      </c>
      <c r="AO30" s="17">
        <v>2.1262186000000002E-6</v>
      </c>
      <c r="AP30" s="17">
        <v>3.7150237999999999E-6</v>
      </c>
      <c r="AQ30" s="17">
        <v>6.6168239999999995E-7</v>
      </c>
      <c r="AR30" s="17">
        <v>9.9409015000000008E-6</v>
      </c>
      <c r="AS30" s="17">
        <v>0</v>
      </c>
      <c r="AT30" s="17">
        <v>4.8790034999999998E-6</v>
      </c>
      <c r="AU30" s="17">
        <v>9.9409015000000008E-6</v>
      </c>
      <c r="AV30" s="17">
        <v>1.2775054999999999E-5</v>
      </c>
      <c r="AW30" s="17">
        <v>2.1367191999999999E-5</v>
      </c>
      <c r="AX30" s="17">
        <v>5.7405859000000004E-4</v>
      </c>
      <c r="AY30" s="17">
        <v>2.2852581999999999E-5</v>
      </c>
      <c r="AZ30" s="17">
        <v>9.0747047000000006E-5</v>
      </c>
      <c r="BA30" s="17">
        <v>3.5764262000000002E-5</v>
      </c>
      <c r="BB30" s="17">
        <v>2.754105E-5</v>
      </c>
      <c r="BC30" s="17">
        <v>2.4337971E-5</v>
      </c>
      <c r="BD30" s="17">
        <v>1.1426291E-5</v>
      </c>
      <c r="BE30" s="17">
        <v>1.7937545E-66</v>
      </c>
      <c r="BF30" s="17">
        <v>2.5957530999999999E-6</v>
      </c>
      <c r="BG30" s="17">
        <v>6.2535510000000005E-5</v>
      </c>
      <c r="BH30" s="17">
        <v>4.9115963999999997E-5</v>
      </c>
      <c r="BI30" s="17">
        <v>4.7450344000000002E-5</v>
      </c>
      <c r="BJ30" s="17">
        <v>6.2391300999999999E-4</v>
      </c>
      <c r="BK30" s="17">
        <v>6.5839053999999999E-6</v>
      </c>
      <c r="BL30" s="17">
        <v>8.8291026000000003E-5</v>
      </c>
      <c r="BM30" s="17">
        <v>0</v>
      </c>
      <c r="BN30" s="17">
        <v>1.8311463000000001E-4</v>
      </c>
      <c r="BO30" s="17">
        <v>7.4147218999999997E-6</v>
      </c>
      <c r="BP30" s="17">
        <v>1.8745917999999999E-5</v>
      </c>
      <c r="BQ30" s="17">
        <v>0</v>
      </c>
      <c r="BR30" s="17">
        <v>7.5007708999999996E-8</v>
      </c>
      <c r="BS30" s="17">
        <v>1.2751068E-4</v>
      </c>
      <c r="BT30" s="17">
        <v>3.9610415E-6</v>
      </c>
      <c r="BU30" s="17">
        <v>0</v>
      </c>
      <c r="BV30" s="17">
        <v>6.3557868000000003E-5</v>
      </c>
      <c r="BW30" s="17">
        <v>5.0200304000000004E-7</v>
      </c>
      <c r="BX30" s="17">
        <v>8.6348805000000003E-7</v>
      </c>
      <c r="BY30" s="17">
        <v>1.0753596999999999E-3</v>
      </c>
      <c r="BZ30" s="17">
        <v>5.2311807000000002E-5</v>
      </c>
      <c r="CA30" s="17">
        <v>4.4462887999999998E-5</v>
      </c>
      <c r="CB30" s="17">
        <v>2.1989272999999999E-5</v>
      </c>
      <c r="CC30" s="17">
        <v>8.0665994999999998E-8</v>
      </c>
      <c r="CD30" s="17">
        <v>6.6676310000000001E-6</v>
      </c>
      <c r="CE30" s="17">
        <v>3.6350189E-5</v>
      </c>
      <c r="CF30" s="17">
        <v>1.2956515E-5</v>
      </c>
      <c r="CG30" s="17">
        <v>5.8512308000000001E-5</v>
      </c>
      <c r="CH30" s="17">
        <v>4.7609277999999996E-6</v>
      </c>
      <c r="CI30" s="17">
        <v>6.0413471999999997E-5</v>
      </c>
      <c r="CJ30" s="17">
        <v>4.7142012000000003E-5</v>
      </c>
      <c r="CK30" s="17">
        <v>1.5241706000000001E-8</v>
      </c>
      <c r="CL30" s="17">
        <v>1.4853892999999999E-6</v>
      </c>
      <c r="CM30" s="17">
        <v>4.7587335E-5</v>
      </c>
      <c r="CN30" s="17">
        <v>1.1204424E-5</v>
      </c>
      <c r="CO30" s="17">
        <v>5.6364572999999998E-5</v>
      </c>
      <c r="CP30" s="17">
        <v>2.4992427E-6</v>
      </c>
      <c r="CQ30" s="17">
        <v>6.4053601000000002E-6</v>
      </c>
      <c r="CR30" s="17">
        <v>4.8894097000000002E-5</v>
      </c>
      <c r="CS30" s="17">
        <v>2.9410945E-5</v>
      </c>
      <c r="CT30" s="17">
        <v>9.6764103000000006E-5</v>
      </c>
      <c r="CU30" s="17">
        <v>1.2092504E-4</v>
      </c>
      <c r="CV30" s="17">
        <v>2.0607011999999999E-4</v>
      </c>
      <c r="CW30" s="17">
        <v>7.2467524000000003E-5</v>
      </c>
      <c r="CX30" s="17">
        <v>1.0053283999999999E-3</v>
      </c>
      <c r="CY30" s="17">
        <v>4.8306585999999998E-5</v>
      </c>
      <c r="CZ30" s="17">
        <v>2.4145647E-5</v>
      </c>
      <c r="DA30" s="17">
        <v>4.6362700000000003E-5</v>
      </c>
      <c r="DB30" s="17">
        <v>4.2873688000000003E-5</v>
      </c>
      <c r="DC30" s="17">
        <v>2.4130354999999999E-5</v>
      </c>
      <c r="DD30" s="17">
        <v>2.4130354999999999E-5</v>
      </c>
      <c r="DE30" s="17">
        <v>1.133153E-6</v>
      </c>
      <c r="DF30" s="17">
        <v>1.7942762E-5</v>
      </c>
      <c r="DG30" s="17">
        <v>4.0071136000000003E-6</v>
      </c>
      <c r="DH30" s="17">
        <v>3.0583633000000003E-8</v>
      </c>
      <c r="DI30" s="17">
        <v>3.6192600999999999E-5</v>
      </c>
      <c r="DJ30" s="17">
        <v>1.5291816E-8</v>
      </c>
      <c r="DK30" s="17">
        <v>1.0365873E-4</v>
      </c>
      <c r="DL30" s="17">
        <v>7.3554735999999994E-5</v>
      </c>
      <c r="DM30" s="17">
        <v>1.5291816E-8</v>
      </c>
      <c r="DN30" s="17">
        <v>9.0181259000000002E-4</v>
      </c>
      <c r="DO30" s="17">
        <v>8.5450707999999993E-5</v>
      </c>
      <c r="DP30" s="17">
        <v>3.3208882E-4</v>
      </c>
      <c r="DQ30" s="17">
        <v>0</v>
      </c>
      <c r="DR30" s="17">
        <v>1.6539834E-5</v>
      </c>
      <c r="DS30" s="17">
        <v>0</v>
      </c>
      <c r="DT30" s="17">
        <v>2.8235447999999998E-7</v>
      </c>
      <c r="DU30" s="17">
        <v>1.8117361E-5</v>
      </c>
      <c r="DV30" s="17">
        <v>7.2482811E-5</v>
      </c>
      <c r="DW30" s="17">
        <v>7.3568720000000005E-7</v>
      </c>
      <c r="DX30" s="17">
        <v>4.2713434999999999E-5</v>
      </c>
      <c r="DY30" s="17">
        <v>0</v>
      </c>
      <c r="DZ30" s="17">
        <v>1.2097749E-4</v>
      </c>
      <c r="EA30" s="17">
        <v>2.2674323000000001E-4</v>
      </c>
      <c r="EB30" s="17">
        <v>1.0449996E-8</v>
      </c>
      <c r="EC30" s="17">
        <v>4.9584217000000002E-6</v>
      </c>
      <c r="ED30" s="17">
        <v>8.3407453999999998E-5</v>
      </c>
      <c r="EE30" s="17">
        <v>4.9004560000000004E-6</v>
      </c>
      <c r="EF30" s="17">
        <v>1.0740589999999999E-5</v>
      </c>
      <c r="EG30" s="17">
        <v>2.3639394999999999E-5</v>
      </c>
      <c r="EH30" s="17">
        <v>1.0472516E-4</v>
      </c>
      <c r="EI30" s="17">
        <v>2.9614186E-5</v>
      </c>
      <c r="EJ30" s="17">
        <v>3.3515259999999998E-5</v>
      </c>
      <c r="EK30" s="17">
        <v>3.7939518000000001E-5</v>
      </c>
      <c r="EL30" s="17">
        <v>3.8776533000000001E-5</v>
      </c>
      <c r="EM30" s="17">
        <v>4.4125452000000001E-4</v>
      </c>
      <c r="EN30" s="17">
        <v>1.5393220999999999E-4</v>
      </c>
      <c r="EO30" s="17">
        <v>1.8176402999999999E-5</v>
      </c>
      <c r="EP30" s="17">
        <v>1.5086684E-5</v>
      </c>
      <c r="EQ30" s="17">
        <v>3.3634991999999997E-5</v>
      </c>
      <c r="ER30" s="17">
        <v>7.1042097999999997E-6</v>
      </c>
      <c r="ES30" s="17">
        <v>2.0109828000000002E-6</v>
      </c>
      <c r="ET30" s="17">
        <v>1.8146444E-5</v>
      </c>
      <c r="EU30" s="17">
        <v>2.4184357000000001E-5</v>
      </c>
      <c r="EV30" s="17">
        <v>5.5449509000000003E-5</v>
      </c>
      <c r="EW30" s="17">
        <v>1.5115223E-5</v>
      </c>
      <c r="EX30" s="17">
        <v>6.0460892000000002E-6</v>
      </c>
      <c r="EY30" s="17">
        <v>2.5590087000000002E-6</v>
      </c>
      <c r="EZ30" s="17">
        <v>3.0230446000000001E-6</v>
      </c>
      <c r="FA30" s="17">
        <v>2.1172612000000001E-3</v>
      </c>
      <c r="FB30" s="17">
        <v>9.9201895E-67</v>
      </c>
      <c r="FC30" s="17">
        <v>7.7347625000000002E-4</v>
      </c>
      <c r="FD30" s="17">
        <v>1.0449996E-8</v>
      </c>
      <c r="FE30" s="17">
        <v>5.0200304000000004E-7</v>
      </c>
      <c r="FF30" s="17">
        <v>9.6737426999999994E-5</v>
      </c>
      <c r="FG30" s="17">
        <v>8.0665994999999998E-8</v>
      </c>
      <c r="FH30" s="17">
        <v>1.5241706000000001E-8</v>
      </c>
      <c r="FI30" s="17">
        <v>1.3934726999999999E-5</v>
      </c>
      <c r="FJ30" s="17">
        <v>3.7489192999999999E-6</v>
      </c>
      <c r="FK30" s="17">
        <v>4.5340933000000002E-6</v>
      </c>
      <c r="FL30" s="17">
        <v>4.3976203000000004E-6</v>
      </c>
      <c r="FM30" s="17">
        <v>5.4935751000000001E-6</v>
      </c>
      <c r="FN30" s="17">
        <v>1.2594576000000001E-5</v>
      </c>
      <c r="FO30" s="17">
        <v>5.0812710000000003E-5</v>
      </c>
      <c r="FP30" s="17">
        <v>9.5412295000000001E-6</v>
      </c>
      <c r="FQ30" s="17">
        <v>1.5638695999999999E-5</v>
      </c>
      <c r="FR30" s="17">
        <v>4.3010338000000001E-5</v>
      </c>
      <c r="FS30" s="17">
        <v>2.3231442000000001E-5</v>
      </c>
      <c r="FT30" s="17">
        <v>3.2152827000000002E-5</v>
      </c>
      <c r="FU30" s="17">
        <v>1.5147050000000001E-3</v>
      </c>
      <c r="FV30" s="17">
        <v>3.6495928000000001E-5</v>
      </c>
      <c r="FW30" s="17">
        <v>2.1301569999999999E-4</v>
      </c>
      <c r="FX30" s="17">
        <v>4.1903292000000001E-5</v>
      </c>
      <c r="FY30" s="17">
        <v>4.4873790000000003E-5</v>
      </c>
      <c r="FZ30" s="17">
        <v>5.7437847000000003E-5</v>
      </c>
      <c r="GA30" s="17">
        <v>3.0230446000000001E-6</v>
      </c>
      <c r="GB30" s="17">
        <v>6.0460892000000002E-6</v>
      </c>
      <c r="GC30" s="17">
        <v>5.1502976000000002E-6</v>
      </c>
    </row>
    <row r="31" spans="2:185" ht="0.95" customHeight="1" x14ac:dyDescent="0.25"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4.7469706999999999E-4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0</v>
      </c>
      <c r="FO31" s="17">
        <v>0</v>
      </c>
      <c r="FP31" s="17">
        <v>0</v>
      </c>
      <c r="FQ31" s="17">
        <v>0</v>
      </c>
      <c r="FR31" s="17">
        <v>0</v>
      </c>
      <c r="FS31" s="17">
        <v>0</v>
      </c>
      <c r="FT31" s="17">
        <v>0</v>
      </c>
      <c r="FU31" s="17">
        <v>0</v>
      </c>
      <c r="FV31" s="17">
        <v>0</v>
      </c>
      <c r="FW31" s="17">
        <v>0</v>
      </c>
      <c r="FX31" s="17">
        <v>0</v>
      </c>
      <c r="FY31" s="17">
        <v>0</v>
      </c>
      <c r="FZ31" s="17">
        <v>0</v>
      </c>
      <c r="GA31" s="17">
        <v>0</v>
      </c>
      <c r="GB31" s="17">
        <v>0</v>
      </c>
      <c r="GC31" s="17">
        <v>0</v>
      </c>
    </row>
    <row r="32" spans="2:185" ht="0.95" customHeight="1" x14ac:dyDescent="0.25">
      <c r="B32" s="17">
        <v>1.8712040999999999E-5</v>
      </c>
      <c r="C32" s="17">
        <v>7.6289111E-6</v>
      </c>
      <c r="D32" s="17">
        <v>1.9712626999999999E-5</v>
      </c>
      <c r="E32" s="17">
        <v>5.5335824000000004E-6</v>
      </c>
      <c r="F32" s="17">
        <v>4.6902553999999998E-7</v>
      </c>
      <c r="G32" s="17">
        <v>9.5758268E-5</v>
      </c>
      <c r="H32" s="17">
        <v>2.0089730999999999E-4</v>
      </c>
      <c r="I32" s="17">
        <v>2.094514E-5</v>
      </c>
      <c r="J32" s="17">
        <v>0</v>
      </c>
      <c r="K32" s="17">
        <v>0</v>
      </c>
      <c r="L32" s="17">
        <v>1.1542386999999999E-7</v>
      </c>
      <c r="M32" s="17">
        <v>1.8131279E-5</v>
      </c>
      <c r="N32" s="17">
        <v>1.0856899999999999E-5</v>
      </c>
      <c r="O32" s="17">
        <v>1.1516819999999999E-5</v>
      </c>
      <c r="P32" s="17">
        <v>1.1516819999999999E-5</v>
      </c>
      <c r="Q32" s="17">
        <v>1.2306795000000001E-6</v>
      </c>
      <c r="R32" s="17">
        <v>7.6654655E-5</v>
      </c>
      <c r="S32" s="17">
        <v>1.2517406E-5</v>
      </c>
      <c r="T32" s="17">
        <v>4.7510129999999996E-6</v>
      </c>
      <c r="U32" s="17">
        <v>1.0856899999999999E-5</v>
      </c>
      <c r="V32" s="17">
        <v>2.3494460000000001E-5</v>
      </c>
      <c r="W32" s="17">
        <v>1.0005861999999999E-6</v>
      </c>
      <c r="X32" s="17">
        <v>1.9623136E-5</v>
      </c>
      <c r="Y32" s="17">
        <v>1.1857486E-5</v>
      </c>
      <c r="Z32" s="17">
        <v>6.0270718E-4</v>
      </c>
      <c r="AA32" s="17">
        <v>1.0313823000000001E-5</v>
      </c>
      <c r="AB32" s="17">
        <v>5.1562123000000002E-5</v>
      </c>
      <c r="AC32" s="17">
        <v>8.0703662999999996E-7</v>
      </c>
      <c r="AD32" s="17">
        <v>7.3889913000000001E-6</v>
      </c>
      <c r="AE32" s="17">
        <v>0</v>
      </c>
      <c r="AF32" s="17">
        <v>0.24949373999999999</v>
      </c>
      <c r="AG32" s="17">
        <v>1.6488099999999999E-5</v>
      </c>
      <c r="AH32" s="17">
        <v>4.9089836999999996E-4</v>
      </c>
      <c r="AI32" s="17">
        <v>2.6584548E-6</v>
      </c>
      <c r="AJ32" s="17">
        <v>3.9812825999999997E-5</v>
      </c>
      <c r="AK32" s="17">
        <v>1.8127689999999999E-5</v>
      </c>
      <c r="AL32" s="17">
        <v>2.8691756000000002E-4</v>
      </c>
      <c r="AM32" s="17">
        <v>6.7568936000000001E-5</v>
      </c>
      <c r="AN32" s="17">
        <v>3.8812239999999997E-5</v>
      </c>
      <c r="AO32" s="17">
        <v>1.1695012000000001E-4</v>
      </c>
      <c r="AP32" s="17">
        <v>2.0743144999999999E-4</v>
      </c>
      <c r="AQ32" s="17">
        <v>4.0428992E-7</v>
      </c>
      <c r="AR32" s="17">
        <v>8.1014823999999995E-5</v>
      </c>
      <c r="AS32" s="17">
        <v>0</v>
      </c>
      <c r="AT32" s="17">
        <v>4.8320153999999999E-5</v>
      </c>
      <c r="AU32" s="17">
        <v>8.1014823999999995E-5</v>
      </c>
      <c r="AV32" s="17">
        <v>2.5846140999999999E-5</v>
      </c>
      <c r="AW32" s="17">
        <v>1.1982705999999999E-4</v>
      </c>
      <c r="AX32" s="17">
        <v>2.7060479000000001E-7</v>
      </c>
      <c r="AY32" s="17">
        <v>7.7624479999999994E-5</v>
      </c>
      <c r="AZ32" s="17">
        <v>1.6597118999999999E-5</v>
      </c>
      <c r="BA32" s="17">
        <v>7.4234134999999997E-5</v>
      </c>
      <c r="BB32" s="17">
        <v>1.6563586E-5</v>
      </c>
      <c r="BC32" s="17">
        <v>3.5421895E-5</v>
      </c>
      <c r="BD32" s="17">
        <v>3.8812239999999997E-5</v>
      </c>
      <c r="BE32" s="17">
        <v>1.2043692E-65</v>
      </c>
      <c r="BF32" s="17">
        <v>5.8870762999999998E-5</v>
      </c>
      <c r="BG32" s="17">
        <v>1.7995521999999999E-3</v>
      </c>
      <c r="BH32" s="17">
        <v>3.3357471000000001E-5</v>
      </c>
      <c r="BI32" s="17">
        <v>2.7489858000000001E-5</v>
      </c>
      <c r="BJ32" s="17">
        <v>1.6530187E-6</v>
      </c>
      <c r="BK32" s="17">
        <v>2.9936422E-5</v>
      </c>
      <c r="BL32" s="17">
        <v>1.4299881E-5</v>
      </c>
      <c r="BM32" s="17">
        <v>0</v>
      </c>
      <c r="BN32" s="17">
        <v>3.4733473999999998E-6</v>
      </c>
      <c r="BO32" s="17">
        <v>4.9610291000000005E-4</v>
      </c>
      <c r="BP32" s="17">
        <v>7.1071893000000002E-4</v>
      </c>
      <c r="BQ32" s="17">
        <v>0</v>
      </c>
      <c r="BR32" s="17">
        <v>3.2399876000000002E-5</v>
      </c>
      <c r="BS32" s="17">
        <v>1.3486369E-5</v>
      </c>
      <c r="BT32" s="17">
        <v>1.6272758999999999E-5</v>
      </c>
      <c r="BU32" s="17">
        <v>0</v>
      </c>
      <c r="BV32" s="17">
        <v>1.5325508999999999E-5</v>
      </c>
      <c r="BW32" s="17">
        <v>1.1857485E-5</v>
      </c>
      <c r="BX32" s="17">
        <v>2.7128599E-7</v>
      </c>
      <c r="BY32" s="17">
        <v>9.0266475000000006E-5</v>
      </c>
      <c r="BZ32" s="17">
        <v>6.0675509000000003E-6</v>
      </c>
      <c r="CA32" s="17">
        <v>3.3842285000000003E-4</v>
      </c>
      <c r="CB32" s="17">
        <v>2.2863197E-5</v>
      </c>
      <c r="CC32" s="17">
        <v>1.3594606E-5</v>
      </c>
      <c r="CD32" s="17">
        <v>2.8306132000000001E-5</v>
      </c>
      <c r="CE32" s="17">
        <v>4.8948159999999997E-6</v>
      </c>
      <c r="CF32" s="17">
        <v>6.4803960999999997E-6</v>
      </c>
      <c r="CG32" s="17">
        <v>1.4950548999999999E-5</v>
      </c>
      <c r="CH32" s="17">
        <v>6.8882366000000005E-4</v>
      </c>
      <c r="CI32" s="17">
        <v>1.7907457E-5</v>
      </c>
      <c r="CJ32" s="17">
        <v>4.5449303E-5</v>
      </c>
      <c r="CK32" s="17">
        <v>2.4127453E-5</v>
      </c>
      <c r="CL32" s="17">
        <v>4.2202581000000003E-5</v>
      </c>
      <c r="CM32" s="17">
        <v>2.315367E-5</v>
      </c>
      <c r="CN32" s="17">
        <v>6.5820528999999999E-6</v>
      </c>
      <c r="CO32" s="17">
        <v>2.7123029E-4</v>
      </c>
      <c r="CP32" s="17">
        <v>4.4537799999999999E-5</v>
      </c>
      <c r="CQ32" s="17">
        <v>1.7248379000000002E-5</v>
      </c>
      <c r="CR32" s="17">
        <v>1.1272845000000001E-6</v>
      </c>
      <c r="CS32" s="17">
        <v>1.0617861E-5</v>
      </c>
      <c r="CT32" s="17">
        <v>7.7187631000000001E-8</v>
      </c>
      <c r="CU32" s="17">
        <v>2.4469193000000001E-8</v>
      </c>
      <c r="CV32" s="17">
        <v>2.3216972E-4</v>
      </c>
      <c r="CW32" s="17">
        <v>2.218229E-7</v>
      </c>
      <c r="CX32" s="17">
        <v>2.4227851000000001E-4</v>
      </c>
      <c r="CY32" s="17">
        <v>1.2016607999999999E-7</v>
      </c>
      <c r="CZ32" s="17">
        <v>1.8509252999999998E-8</v>
      </c>
      <c r="DA32" s="17">
        <v>2.5301865E-5</v>
      </c>
      <c r="DB32" s="17">
        <v>2.9512046000000001E-5</v>
      </c>
      <c r="DC32" s="17">
        <v>6.4638318000000002E-8</v>
      </c>
      <c r="DD32" s="17">
        <v>6.4638318000000002E-8</v>
      </c>
      <c r="DE32" s="17">
        <v>2.0466324999999999E-5</v>
      </c>
      <c r="DF32" s="17">
        <v>6.0858867E-4</v>
      </c>
      <c r="DG32" s="17">
        <v>1.5220194E-3</v>
      </c>
      <c r="DH32" s="17">
        <v>1.6629514E-7</v>
      </c>
      <c r="DI32" s="17">
        <v>3.3327451E-6</v>
      </c>
      <c r="DJ32" s="17">
        <v>8.3147571000000003E-8</v>
      </c>
      <c r="DK32" s="17">
        <v>1.9987463E-5</v>
      </c>
      <c r="DL32" s="17">
        <v>4.4048704000000001E-7</v>
      </c>
      <c r="DM32" s="17">
        <v>8.3147571000000003E-8</v>
      </c>
      <c r="DN32" s="17">
        <v>3.5818772999999998E-7</v>
      </c>
      <c r="DO32" s="17">
        <v>2.2814390000000001E-3</v>
      </c>
      <c r="DP32" s="17">
        <v>1.4261228999999999E-5</v>
      </c>
      <c r="DQ32" s="17">
        <v>0</v>
      </c>
      <c r="DR32" s="17">
        <v>1.2930189E-5</v>
      </c>
      <c r="DS32" s="17">
        <v>0</v>
      </c>
      <c r="DT32" s="17">
        <v>3.2440967E-5</v>
      </c>
      <c r="DU32" s="17">
        <v>5.2752986999999999E-5</v>
      </c>
      <c r="DV32" s="17">
        <v>3.0497045E-7</v>
      </c>
      <c r="DW32" s="17">
        <v>6.4729534000000001E-6</v>
      </c>
      <c r="DX32" s="17">
        <v>9.5319789000000005E-6</v>
      </c>
      <c r="DY32" s="17">
        <v>0</v>
      </c>
      <c r="DZ32" s="17">
        <v>2.6602980000000001E-5</v>
      </c>
      <c r="EA32" s="17">
        <v>3.0736703999999998E-5</v>
      </c>
      <c r="EB32" s="17">
        <v>2.661092E-6</v>
      </c>
      <c r="EC32" s="17">
        <v>1.5469136999999999E-5</v>
      </c>
      <c r="ED32" s="17">
        <v>5.7338233000000003E-5</v>
      </c>
      <c r="EE32" s="17">
        <v>5.4463842E-5</v>
      </c>
      <c r="EF32" s="17">
        <v>6.4424954999999999E-6</v>
      </c>
      <c r="EG32" s="17">
        <v>1.8318532000000001E-4</v>
      </c>
      <c r="EH32" s="17">
        <v>2.4435819000000001E-3</v>
      </c>
      <c r="EI32" s="17">
        <v>2.8218277999999999E-4</v>
      </c>
      <c r="EJ32" s="17">
        <v>4.0631468000000001E-4</v>
      </c>
      <c r="EK32" s="17">
        <v>4.5388465E-4</v>
      </c>
      <c r="EL32" s="17">
        <v>4.8598355999999998E-4</v>
      </c>
      <c r="EM32" s="17">
        <v>6.2521126999999997E-6</v>
      </c>
      <c r="EN32" s="17">
        <v>4.0040937000000001E-7</v>
      </c>
      <c r="EO32" s="17">
        <v>4.0511387000000002E-4</v>
      </c>
      <c r="EP32" s="17">
        <v>8.2371229000000008E-6</v>
      </c>
      <c r="EQ32" s="17">
        <v>2.0543195E-4</v>
      </c>
      <c r="ER32" s="17">
        <v>2.6981493999999999E-5</v>
      </c>
      <c r="ES32" s="17">
        <v>1.3335824E-4</v>
      </c>
      <c r="ET32" s="17">
        <v>5.4264369000000005E-4</v>
      </c>
      <c r="EU32" s="17">
        <v>8.0046887999999998E-6</v>
      </c>
      <c r="EV32" s="17">
        <v>9.9970311999999996E-4</v>
      </c>
      <c r="EW32" s="17">
        <v>5.0029305000000001E-6</v>
      </c>
      <c r="EX32" s="17">
        <v>2.0011722E-6</v>
      </c>
      <c r="EY32" s="17">
        <v>5.2810221999999998E-5</v>
      </c>
      <c r="EZ32" s="17">
        <v>1.0005861E-6</v>
      </c>
      <c r="FA32" s="17">
        <v>5.0369472000000001E-6</v>
      </c>
      <c r="FB32" s="17">
        <v>9.0169542E-70</v>
      </c>
      <c r="FC32" s="17">
        <v>7.4238892999999999E-6</v>
      </c>
      <c r="FD32" s="17">
        <v>2.661092E-6</v>
      </c>
      <c r="FE32" s="17">
        <v>1.1857485E-5</v>
      </c>
      <c r="FF32" s="17">
        <v>3.2018755000000003E-5</v>
      </c>
      <c r="FG32" s="17">
        <v>1.3594606E-5</v>
      </c>
      <c r="FH32" s="17">
        <v>2.4127453E-5</v>
      </c>
      <c r="FI32" s="17">
        <v>7.4258533999999999E-6</v>
      </c>
      <c r="FJ32" s="17">
        <v>6.2199543000000004E-5</v>
      </c>
      <c r="FK32" s="17">
        <v>6.6721994999999995E-5</v>
      </c>
      <c r="FL32" s="17">
        <v>1.7597397E-5</v>
      </c>
      <c r="FM32" s="17">
        <v>5.8862056E-5</v>
      </c>
      <c r="FN32" s="17">
        <v>1.2743083E-5</v>
      </c>
      <c r="FO32" s="17">
        <v>3.4103010000000003E-5</v>
      </c>
      <c r="FP32" s="17">
        <v>5.5082671000000001E-5</v>
      </c>
      <c r="FQ32" s="17">
        <v>1.4517714999999999E-5</v>
      </c>
      <c r="FR32" s="17">
        <v>1.4918097E-4</v>
      </c>
      <c r="FS32" s="17">
        <v>1.4737801E-4</v>
      </c>
      <c r="FT32" s="17">
        <v>3.0698752999999999E-4</v>
      </c>
      <c r="FU32" s="17">
        <v>8.3342208999999998E-6</v>
      </c>
      <c r="FV32" s="17">
        <v>4.8544286000000002E-4</v>
      </c>
      <c r="FW32" s="17">
        <v>2.066444E-4</v>
      </c>
      <c r="FX32" s="17">
        <v>5.6204998999999996E-4</v>
      </c>
      <c r="FY32" s="17">
        <v>5.6074205000000005E-4</v>
      </c>
      <c r="FZ32" s="17">
        <v>1.9011136E-5</v>
      </c>
      <c r="GA32" s="17">
        <v>1.0005861E-6</v>
      </c>
      <c r="GB32" s="17">
        <v>2.0011722E-6</v>
      </c>
      <c r="GC32" s="17">
        <v>6.3883810999999997E-5</v>
      </c>
    </row>
    <row r="33" spans="2:185" ht="0.95" customHeight="1" x14ac:dyDescent="0.25">
      <c r="B33" s="17">
        <v>3.9334630999999999E-5</v>
      </c>
      <c r="C33" s="17">
        <v>1.8767044E-4</v>
      </c>
      <c r="D33" s="17">
        <v>3.2740351000000002E-5</v>
      </c>
      <c r="E33" s="17">
        <v>1.9863151E-4</v>
      </c>
      <c r="F33" s="17">
        <v>8.0106254000000007E-6</v>
      </c>
      <c r="G33" s="17">
        <v>3.5390397E-4</v>
      </c>
      <c r="H33" s="17">
        <v>1.649922E-4</v>
      </c>
      <c r="I33" s="17">
        <v>1.1329277000000001E-5</v>
      </c>
      <c r="J33" s="17">
        <v>0</v>
      </c>
      <c r="K33" s="17">
        <v>0</v>
      </c>
      <c r="L33" s="17">
        <v>3.7731222E-6</v>
      </c>
      <c r="M33" s="17">
        <v>5.9111552E-4</v>
      </c>
      <c r="N33" s="17">
        <v>9.7758950000000004E-6</v>
      </c>
      <c r="O33" s="17">
        <v>2.3689878000000001E-5</v>
      </c>
      <c r="P33" s="17">
        <v>2.3689878000000001E-5</v>
      </c>
      <c r="Q33" s="17">
        <v>1.2768064E-5</v>
      </c>
      <c r="R33" s="17">
        <v>2.0958161999999999E-4</v>
      </c>
      <c r="S33" s="17">
        <v>1.7095597000000001E-5</v>
      </c>
      <c r="T33" s="17">
        <v>4.0873766999999998E-4</v>
      </c>
      <c r="U33" s="17">
        <v>9.7758950000000004E-6</v>
      </c>
      <c r="V33" s="17">
        <v>3.7852987999999999E-5</v>
      </c>
      <c r="W33" s="17">
        <v>6.5942802999999998E-6</v>
      </c>
      <c r="X33" s="17">
        <v>1.5632004E-4</v>
      </c>
      <c r="Y33" s="17">
        <v>3.1816147000000001E-6</v>
      </c>
      <c r="Z33" s="17">
        <v>1.823184E-4</v>
      </c>
      <c r="AA33" s="17">
        <v>2.1045601E-5</v>
      </c>
      <c r="AB33" s="17">
        <v>6.2111891999999997E-6</v>
      </c>
      <c r="AC33" s="17">
        <v>8.3804638999999994E-5</v>
      </c>
      <c r="AD33" s="17">
        <v>1.7766284999999999E-5</v>
      </c>
      <c r="AE33" s="17">
        <v>0</v>
      </c>
      <c r="AF33" s="17">
        <v>1.6488099999999999E-5</v>
      </c>
      <c r="AG33" s="17">
        <v>0.249025</v>
      </c>
      <c r="AH33" s="17">
        <v>1.6260468E-4</v>
      </c>
      <c r="AI33" s="17">
        <v>1.8347203000000001E-5</v>
      </c>
      <c r="AJ33" s="17">
        <v>1.3281263E-5</v>
      </c>
      <c r="AK33" s="17">
        <v>9.7269347000000003E-4</v>
      </c>
      <c r="AL33" s="17">
        <v>6.1720610999999997E-5</v>
      </c>
      <c r="AM33" s="17">
        <v>9.8323786000000004E-5</v>
      </c>
      <c r="AN33" s="17">
        <v>6.6869825000000001E-6</v>
      </c>
      <c r="AO33" s="17">
        <v>7.4963978999999998E-5</v>
      </c>
      <c r="AP33" s="17">
        <v>1.339751E-4</v>
      </c>
      <c r="AQ33" s="17">
        <v>3.5753514E-6</v>
      </c>
      <c r="AR33" s="17">
        <v>8.7223648000000008E-6</v>
      </c>
      <c r="AS33" s="17">
        <v>0</v>
      </c>
      <c r="AT33" s="17">
        <v>9.0514710000000003E-5</v>
      </c>
      <c r="AU33" s="17">
        <v>8.7223648000000008E-6</v>
      </c>
      <c r="AV33" s="17">
        <v>7.9704251E-4</v>
      </c>
      <c r="AW33" s="17">
        <v>1.5409347E-5</v>
      </c>
      <c r="AX33" s="17">
        <v>1.0992535E-4</v>
      </c>
      <c r="AY33" s="17">
        <v>1.3373965E-5</v>
      </c>
      <c r="AZ33" s="17">
        <v>1.0814073E-4</v>
      </c>
      <c r="BA33" s="17">
        <v>1.8025565E-5</v>
      </c>
      <c r="BB33" s="17">
        <v>2.9210994999999998E-4</v>
      </c>
      <c r="BC33" s="17">
        <v>1.1338583E-5</v>
      </c>
      <c r="BD33" s="17">
        <v>6.6869825000000001E-6</v>
      </c>
      <c r="BE33" s="17">
        <v>1.0967225E-65</v>
      </c>
      <c r="BF33" s="17">
        <v>4.9601854000000001E-7</v>
      </c>
      <c r="BG33" s="17">
        <v>8.0547565000000005E-5</v>
      </c>
      <c r="BH33" s="17">
        <v>1.4529941E-5</v>
      </c>
      <c r="BI33" s="17">
        <v>1.8410874999999998E-5</v>
      </c>
      <c r="BJ33" s="17">
        <v>1.561013E-5</v>
      </c>
      <c r="BK33" s="17">
        <v>4.0528607000000003E-5</v>
      </c>
      <c r="BL33" s="17">
        <v>2.0337516E-5</v>
      </c>
      <c r="BM33" s="17">
        <v>0</v>
      </c>
      <c r="BN33" s="17">
        <v>1.0303384000000001E-4</v>
      </c>
      <c r="BO33" s="17">
        <v>1.475785E-4</v>
      </c>
      <c r="BP33" s="17">
        <v>9.7102761000000001E-6</v>
      </c>
      <c r="BQ33" s="17">
        <v>0</v>
      </c>
      <c r="BR33" s="17">
        <v>6.7183632000000003E-6</v>
      </c>
      <c r="BS33" s="17">
        <v>2.3823342000000001E-5</v>
      </c>
      <c r="BT33" s="17">
        <v>8.7446489E-5</v>
      </c>
      <c r="BU33" s="17">
        <v>0</v>
      </c>
      <c r="BV33" s="17">
        <v>2.7774495999999999E-5</v>
      </c>
      <c r="BW33" s="17">
        <v>3.1816144999999998E-6</v>
      </c>
      <c r="BX33" s="17">
        <v>6.1687476999999999E-5</v>
      </c>
      <c r="BY33" s="17">
        <v>1.1244554E-4</v>
      </c>
      <c r="BZ33" s="17">
        <v>1.9241961E-5</v>
      </c>
      <c r="CA33" s="17">
        <v>1.3176807000000001E-4</v>
      </c>
      <c r="CB33" s="17">
        <v>3.9691959E-4</v>
      </c>
      <c r="CC33" s="17">
        <v>3.1236092E-6</v>
      </c>
      <c r="CD33" s="17">
        <v>1.8070356999999999E-4</v>
      </c>
      <c r="CE33" s="17">
        <v>2.8074121999999998E-4</v>
      </c>
      <c r="CF33" s="17">
        <v>1.5279937E-5</v>
      </c>
      <c r="CG33" s="17">
        <v>3.6446558999999999E-5</v>
      </c>
      <c r="CH33" s="17">
        <v>7.9312088000000003E-5</v>
      </c>
      <c r="CI33" s="17">
        <v>8.39674E-4</v>
      </c>
      <c r="CJ33" s="17">
        <v>3.6639386999999998E-5</v>
      </c>
      <c r="CK33" s="17">
        <v>5.0455982999999998E-6</v>
      </c>
      <c r="CL33" s="17">
        <v>2.0353821999999998E-6</v>
      </c>
      <c r="CM33" s="17">
        <v>7.2494556999999995E-4</v>
      </c>
      <c r="CN33" s="17">
        <v>2.1933488999999999E-5</v>
      </c>
      <c r="CO33" s="17">
        <v>1.9218225E-4</v>
      </c>
      <c r="CP33" s="17">
        <v>5.6263437999999998E-5</v>
      </c>
      <c r="CQ33" s="17">
        <v>1.2769069999999999E-4</v>
      </c>
      <c r="CR33" s="17">
        <v>1.4090531E-5</v>
      </c>
      <c r="CS33" s="17">
        <v>9.6971516999999998E-5</v>
      </c>
      <c r="CT33" s="17">
        <v>1.251697E-5</v>
      </c>
      <c r="CU33" s="17">
        <v>1.9170521999999999E-5</v>
      </c>
      <c r="CV33" s="17">
        <v>8.6181242000000002E-6</v>
      </c>
      <c r="CW33" s="17">
        <v>6.3396163999999996E-6</v>
      </c>
      <c r="CX33" s="17">
        <v>3.4943350999999998E-4</v>
      </c>
      <c r="CY33" s="17">
        <v>3.1393534E-7</v>
      </c>
      <c r="CZ33" s="17">
        <v>6.9674871E-6</v>
      </c>
      <c r="DA33" s="17">
        <v>1.7341224E-4</v>
      </c>
      <c r="DB33" s="17">
        <v>2.2068898999999999E-3</v>
      </c>
      <c r="DC33" s="17">
        <v>2.0588525999999999E-5</v>
      </c>
      <c r="DD33" s="17">
        <v>2.0588525999999999E-5</v>
      </c>
      <c r="DE33" s="17">
        <v>2.0330437999999999E-6</v>
      </c>
      <c r="DF33" s="17">
        <v>1.270206E-5</v>
      </c>
      <c r="DG33" s="17">
        <v>5.6519991000000003E-5</v>
      </c>
      <c r="DH33" s="17">
        <v>2.7242078000000001E-5</v>
      </c>
      <c r="DI33" s="17">
        <v>2.4837942999999998E-4</v>
      </c>
      <c r="DJ33" s="17">
        <v>1.3621039000000001E-5</v>
      </c>
      <c r="DK33" s="17">
        <v>1.0348912999999999E-4</v>
      </c>
      <c r="DL33" s="17">
        <v>1.9920516E-4</v>
      </c>
      <c r="DM33" s="17">
        <v>1.3621039000000001E-5</v>
      </c>
      <c r="DN33" s="17">
        <v>1.4627314E-4</v>
      </c>
      <c r="DO33" s="17">
        <v>1.2542980000000001E-4</v>
      </c>
      <c r="DP33" s="17">
        <v>7.0308196E-4</v>
      </c>
      <c r="DQ33" s="17">
        <v>0</v>
      </c>
      <c r="DR33" s="17">
        <v>3.3962819999999998E-4</v>
      </c>
      <c r="DS33" s="17">
        <v>0</v>
      </c>
      <c r="DT33" s="17">
        <v>4.3712007999999999E-5</v>
      </c>
      <c r="DU33" s="17">
        <v>9.1788151000000003E-6</v>
      </c>
      <c r="DV33" s="17">
        <v>1.9960654000000001E-5</v>
      </c>
      <c r="DW33" s="17">
        <v>5.8381509000000003E-7</v>
      </c>
      <c r="DX33" s="17">
        <v>7.8085052999999998E-4</v>
      </c>
      <c r="DY33" s="17">
        <v>0</v>
      </c>
      <c r="DZ33" s="17">
        <v>1.7408353E-4</v>
      </c>
      <c r="EA33" s="17">
        <v>5.0989616000000003E-6</v>
      </c>
      <c r="EB33" s="17">
        <v>7.2542214999999996E-7</v>
      </c>
      <c r="EC33" s="17">
        <v>1.3713131999999999E-4</v>
      </c>
      <c r="ED33" s="17">
        <v>5.0600918000000001E-4</v>
      </c>
      <c r="EE33" s="17">
        <v>4.6695564000000002E-5</v>
      </c>
      <c r="EF33" s="17">
        <v>2.7449913000000001E-4</v>
      </c>
      <c r="EG33" s="17">
        <v>4.4176574000000002E-5</v>
      </c>
      <c r="EH33" s="17">
        <v>1.2664714999999999E-4</v>
      </c>
      <c r="EI33" s="17">
        <v>8.3297274999999998E-5</v>
      </c>
      <c r="EJ33" s="17">
        <v>1.1672983E-4</v>
      </c>
      <c r="EK33" s="17">
        <v>1.4293286E-4</v>
      </c>
      <c r="EL33" s="17">
        <v>1.5194855E-4</v>
      </c>
      <c r="EM33" s="17">
        <v>3.6305905999999997E-5</v>
      </c>
      <c r="EN33" s="17">
        <v>5.7190434E-5</v>
      </c>
      <c r="EO33" s="17">
        <v>2.8257803000000001E-5</v>
      </c>
      <c r="EP33" s="17">
        <v>4.0888422000000003E-4</v>
      </c>
      <c r="EQ33" s="17">
        <v>1.3011709999999999E-4</v>
      </c>
      <c r="ER33" s="17">
        <v>1.7944394999999999E-4</v>
      </c>
      <c r="ES33" s="17">
        <v>3.8435429999999997E-5</v>
      </c>
      <c r="ET33" s="17">
        <v>2.5760648999999999E-5</v>
      </c>
      <c r="EU33" s="17">
        <v>5.2754238999999997E-5</v>
      </c>
      <c r="EV33" s="17">
        <v>2.2311949E-4</v>
      </c>
      <c r="EW33" s="17">
        <v>3.2971398999999998E-5</v>
      </c>
      <c r="EX33" s="17">
        <v>1.318856E-5</v>
      </c>
      <c r="EY33" s="17">
        <v>5.7936202999999998E-5</v>
      </c>
      <c r="EZ33" s="17">
        <v>6.5942798000000001E-6</v>
      </c>
      <c r="FA33" s="17">
        <v>2.5716790999999998E-4</v>
      </c>
      <c r="FB33" s="17">
        <v>4.9251410000000002E-66</v>
      </c>
      <c r="FC33" s="17">
        <v>3.9221657000000003E-4</v>
      </c>
      <c r="FD33" s="17">
        <v>7.2542214999999996E-7</v>
      </c>
      <c r="FE33" s="17">
        <v>3.1816144999999998E-6</v>
      </c>
      <c r="FF33" s="17">
        <v>2.1101695000000001E-4</v>
      </c>
      <c r="FG33" s="17">
        <v>3.1236092E-6</v>
      </c>
      <c r="FH33" s="17">
        <v>5.0455982999999998E-6</v>
      </c>
      <c r="FI33" s="17">
        <v>3.2113763000000002E-4</v>
      </c>
      <c r="FJ33" s="17">
        <v>9.2872345000000004E-7</v>
      </c>
      <c r="FK33" s="17">
        <v>5.0353375999999999E-5</v>
      </c>
      <c r="FL33" s="17">
        <v>8.6186862999999999E-5</v>
      </c>
      <c r="FM33" s="17">
        <v>4.7362979999999999E-5</v>
      </c>
      <c r="FN33" s="17">
        <v>1.4023780999999999E-3</v>
      </c>
      <c r="FO33" s="17">
        <v>9.4671553000000004E-4</v>
      </c>
      <c r="FP33" s="17">
        <v>3.3046636999999998E-5</v>
      </c>
      <c r="FQ33" s="17">
        <v>8.9055237000000005E-6</v>
      </c>
      <c r="FR33" s="17">
        <v>4.8535610000000004E-6</v>
      </c>
      <c r="FS33" s="17">
        <v>3.4466160000000003E-5</v>
      </c>
      <c r="FT33" s="17">
        <v>9.0754558999999995E-5</v>
      </c>
      <c r="FU33" s="17">
        <v>5.1413298999999999E-4</v>
      </c>
      <c r="FV33" s="17">
        <v>1.3799579000000001E-4</v>
      </c>
      <c r="FW33" s="17">
        <v>2.9270769E-5</v>
      </c>
      <c r="FX33" s="17">
        <v>1.7201288000000001E-4</v>
      </c>
      <c r="FY33" s="17">
        <v>1.8504395E-4</v>
      </c>
      <c r="FZ33" s="17">
        <v>1.2529132E-4</v>
      </c>
      <c r="GA33" s="17">
        <v>6.5942798000000001E-6</v>
      </c>
      <c r="GB33" s="17">
        <v>1.318856E-5</v>
      </c>
      <c r="GC33" s="17">
        <v>1.3424732000000001E-4</v>
      </c>
    </row>
    <row r="34" spans="2:185" ht="0.95" customHeight="1" x14ac:dyDescent="0.25">
      <c r="B34" s="17">
        <v>2.4399907999999998E-5</v>
      </c>
      <c r="C34" s="17">
        <v>2.0055809999999999E-4</v>
      </c>
      <c r="D34" s="17">
        <v>3.5808042000000002E-5</v>
      </c>
      <c r="E34" s="17">
        <v>1.3358051999999999E-4</v>
      </c>
      <c r="F34" s="17">
        <v>1.9937843000000001E-6</v>
      </c>
      <c r="G34" s="17">
        <v>7.3310357000000003E-4</v>
      </c>
      <c r="H34" s="17">
        <v>1.8196855000000001E-3</v>
      </c>
      <c r="I34" s="17">
        <v>7.1184673000000004E-4</v>
      </c>
      <c r="J34" s="17">
        <v>0</v>
      </c>
      <c r="K34" s="17">
        <v>0</v>
      </c>
      <c r="L34" s="17">
        <v>5.1948384000000002E-6</v>
      </c>
      <c r="M34" s="17">
        <v>2.5445302000000001E-5</v>
      </c>
      <c r="N34" s="17">
        <v>2.9312155000000001E-5</v>
      </c>
      <c r="O34" s="17">
        <v>6.9492802999999998E-6</v>
      </c>
      <c r="P34" s="17">
        <v>6.9492802999999998E-6</v>
      </c>
      <c r="Q34" s="17">
        <v>8.8859093000000002E-6</v>
      </c>
      <c r="R34" s="17">
        <v>4.3443131E-4</v>
      </c>
      <c r="S34" s="17">
        <v>1.8357414E-5</v>
      </c>
      <c r="T34" s="17">
        <v>2.1692594000000001E-4</v>
      </c>
      <c r="U34" s="17">
        <v>2.9312155000000001E-5</v>
      </c>
      <c r="V34" s="17">
        <v>3.3289922000000001E-5</v>
      </c>
      <c r="W34" s="17">
        <v>1.1408134E-5</v>
      </c>
      <c r="X34" s="17">
        <v>2.6697826000000001E-4</v>
      </c>
      <c r="Y34" s="17">
        <v>4.0720290000000003E-5</v>
      </c>
      <c r="Z34" s="17">
        <v>2.6889870999999999E-3</v>
      </c>
      <c r="AA34" s="17">
        <v>2.8721185000000002E-4</v>
      </c>
      <c r="AB34" s="17">
        <v>4.5063167000000002E-5</v>
      </c>
      <c r="AC34" s="17">
        <v>3.4070350000000002E-5</v>
      </c>
      <c r="AD34" s="17">
        <v>3.1422067000000002E-5</v>
      </c>
      <c r="AE34" s="17">
        <v>0</v>
      </c>
      <c r="AF34" s="17">
        <v>4.9089836999999996E-4</v>
      </c>
      <c r="AG34" s="17">
        <v>1.6260468E-4</v>
      </c>
      <c r="AH34" s="17">
        <v>0.24798845</v>
      </c>
      <c r="AI34" s="17">
        <v>3.6900280000000002E-5</v>
      </c>
      <c r="AJ34" s="17">
        <v>2.1131460999999999E-5</v>
      </c>
      <c r="AK34" s="17">
        <v>1.4821899000000001E-4</v>
      </c>
      <c r="AL34" s="17">
        <v>3.9157903999999998E-4</v>
      </c>
      <c r="AM34" s="17">
        <v>9.2975402999999999E-5</v>
      </c>
      <c r="AN34" s="17">
        <v>9.7233266999999996E-6</v>
      </c>
      <c r="AO34" s="17">
        <v>6.3286430000000001E-4</v>
      </c>
      <c r="AP34" s="17">
        <v>9.237933E-4</v>
      </c>
      <c r="AQ34" s="17">
        <v>1.3797002999999999E-6</v>
      </c>
      <c r="AR34" s="17">
        <v>1.4855462E-5</v>
      </c>
      <c r="AS34" s="17">
        <v>0</v>
      </c>
      <c r="AT34" s="17">
        <v>2.8001664E-4</v>
      </c>
      <c r="AU34" s="17">
        <v>1.4855462E-5</v>
      </c>
      <c r="AV34" s="17">
        <v>1.2970287000000001E-4</v>
      </c>
      <c r="AW34" s="17">
        <v>2.4578788999999999E-5</v>
      </c>
      <c r="AX34" s="17">
        <v>9.2805696999999997E-5</v>
      </c>
      <c r="AY34" s="17">
        <v>1.9446652999999999E-5</v>
      </c>
      <c r="AZ34" s="17">
        <v>1.8975169E-4</v>
      </c>
      <c r="BA34" s="17">
        <v>2.4037843999999999E-5</v>
      </c>
      <c r="BB34" s="17">
        <v>2.2716473000000001E-4</v>
      </c>
      <c r="BC34" s="17">
        <v>1.4314518000000001E-5</v>
      </c>
      <c r="BD34" s="17">
        <v>9.7233266999999996E-6</v>
      </c>
      <c r="BE34" s="17">
        <v>4.4196394999999999E-67</v>
      </c>
      <c r="BF34" s="17">
        <v>5.6895436000000003E-5</v>
      </c>
      <c r="BG34" s="17">
        <v>3.3724453E-4</v>
      </c>
      <c r="BH34" s="17">
        <v>1.3897286999999999E-5</v>
      </c>
      <c r="BI34" s="17">
        <v>1.3884674E-5</v>
      </c>
      <c r="BJ34" s="17">
        <v>2.4044088999999999E-5</v>
      </c>
      <c r="BK34" s="17">
        <v>5.2143052999999997E-5</v>
      </c>
      <c r="BL34" s="17">
        <v>1.2939112000000001E-5</v>
      </c>
      <c r="BM34" s="17">
        <v>0</v>
      </c>
      <c r="BN34" s="17">
        <v>4.9525002000000003E-5</v>
      </c>
      <c r="BO34" s="17">
        <v>1.4670225000000001E-3</v>
      </c>
      <c r="BP34" s="17">
        <v>3.6111725000000002E-4</v>
      </c>
      <c r="BQ34" s="17">
        <v>0</v>
      </c>
      <c r="BR34" s="17">
        <v>1.3184369000000001E-4</v>
      </c>
      <c r="BS34" s="17">
        <v>1.8506277999999999E-5</v>
      </c>
      <c r="BT34" s="17">
        <v>1.9113672E-4</v>
      </c>
      <c r="BU34" s="17">
        <v>0</v>
      </c>
      <c r="BV34" s="17">
        <v>1.9117235999999999E-5</v>
      </c>
      <c r="BW34" s="17">
        <v>4.0720287000000002E-5</v>
      </c>
      <c r="BX34" s="17">
        <v>1.0323897E-5</v>
      </c>
      <c r="BY34" s="17">
        <v>2.4955970999999998E-4</v>
      </c>
      <c r="BZ34" s="17">
        <v>1.4538658E-5</v>
      </c>
      <c r="CA34" s="17">
        <v>1.0456885000000001E-3</v>
      </c>
      <c r="CB34" s="17">
        <v>1.3323914E-5</v>
      </c>
      <c r="CC34" s="17">
        <v>4.4861489000000001E-5</v>
      </c>
      <c r="CD34" s="17">
        <v>4.2445066000000001E-4</v>
      </c>
      <c r="CE34" s="17">
        <v>9.9411529000000001E-5</v>
      </c>
      <c r="CF34" s="17">
        <v>1.0352084999999999E-5</v>
      </c>
      <c r="CG34" s="17">
        <v>4.5772220999999999E-5</v>
      </c>
      <c r="CH34" s="17">
        <v>1.2942171999999999E-3</v>
      </c>
      <c r="CI34" s="17">
        <v>2.2694311000000001E-4</v>
      </c>
      <c r="CJ34" s="17">
        <v>4.3483860999999999E-5</v>
      </c>
      <c r="CK34" s="17">
        <v>8.7888992000000003E-5</v>
      </c>
      <c r="CL34" s="17">
        <v>5.1321351000000002E-6</v>
      </c>
      <c r="CM34" s="17">
        <v>1.9088849E-4</v>
      </c>
      <c r="CN34" s="17">
        <v>1.2842399E-5</v>
      </c>
      <c r="CO34" s="17">
        <v>1.159808E-3</v>
      </c>
      <c r="CP34" s="17">
        <v>2.2968131000000001E-4</v>
      </c>
      <c r="CQ34" s="17">
        <v>3.7286235999999998E-4</v>
      </c>
      <c r="CR34" s="17">
        <v>8.6684390999999998E-6</v>
      </c>
      <c r="CS34" s="17">
        <v>1.6430506000000001E-4</v>
      </c>
      <c r="CT34" s="17">
        <v>1.4889424000000001E-5</v>
      </c>
      <c r="CU34" s="17">
        <v>1.7379738999999999E-5</v>
      </c>
      <c r="CV34" s="17">
        <v>1.2540521000000001E-4</v>
      </c>
      <c r="CW34" s="17">
        <v>1.1018516999999999E-5</v>
      </c>
      <c r="CX34" s="17">
        <v>3.5034702000000001E-4</v>
      </c>
      <c r="CY34" s="17">
        <v>8.5282015999999998E-6</v>
      </c>
      <c r="CZ34" s="17">
        <v>6.0378866999999999E-6</v>
      </c>
      <c r="DA34" s="17">
        <v>1.7130502999999999E-3</v>
      </c>
      <c r="DB34" s="17">
        <v>2.1116894000000001E-4</v>
      </c>
      <c r="DC34" s="17">
        <v>9.5854584999999998E-6</v>
      </c>
      <c r="DD34" s="17">
        <v>9.5854584999999998E-6</v>
      </c>
      <c r="DE34" s="17">
        <v>1.1008672E-5</v>
      </c>
      <c r="DF34" s="17">
        <v>3.1012008E-4</v>
      </c>
      <c r="DG34" s="17">
        <v>2.5422330000000001E-3</v>
      </c>
      <c r="DH34" s="17">
        <v>7.0951435999999998E-6</v>
      </c>
      <c r="DI34" s="17">
        <v>1.3921948E-4</v>
      </c>
      <c r="DJ34" s="17">
        <v>3.5475717999999999E-6</v>
      </c>
      <c r="DK34" s="17">
        <v>1.851605E-4</v>
      </c>
      <c r="DL34" s="17">
        <v>5.0437240999999998E-5</v>
      </c>
      <c r="DM34" s="17">
        <v>3.5475717999999999E-6</v>
      </c>
      <c r="DN34" s="17">
        <v>1.3088946999999999E-4</v>
      </c>
      <c r="DO34" s="17">
        <v>1.6423516E-4</v>
      </c>
      <c r="DP34" s="17">
        <v>1.9161981000000001E-4</v>
      </c>
      <c r="DQ34" s="17">
        <v>0</v>
      </c>
      <c r="DR34" s="17">
        <v>7.1324877999999997E-6</v>
      </c>
      <c r="DS34" s="17">
        <v>0</v>
      </c>
      <c r="DT34" s="17">
        <v>1.3547633E-4</v>
      </c>
      <c r="DU34" s="17">
        <v>6.8701560999999997E-4</v>
      </c>
      <c r="DV34" s="17">
        <v>7.4709442000000002E-6</v>
      </c>
      <c r="DW34" s="17">
        <v>9.4322557999999996E-7</v>
      </c>
      <c r="DX34" s="17">
        <v>1.7725923999999999E-4</v>
      </c>
      <c r="DY34" s="17">
        <v>0</v>
      </c>
      <c r="DZ34" s="17">
        <v>3.0383302999999998E-4</v>
      </c>
      <c r="EA34" s="17">
        <v>3.4399455000000002E-6</v>
      </c>
      <c r="EB34" s="17">
        <v>4.5339318999999999E-7</v>
      </c>
      <c r="EC34" s="17">
        <v>8.1414089999999993E-6</v>
      </c>
      <c r="ED34" s="17">
        <v>2.0008562000000001E-4</v>
      </c>
      <c r="EE34" s="17">
        <v>6.6823642000000003E-5</v>
      </c>
      <c r="EF34" s="17">
        <v>2.4392997E-5</v>
      </c>
      <c r="EG34" s="17">
        <v>1.1349388000000001E-3</v>
      </c>
      <c r="EH34" s="17">
        <v>1.6010813E-4</v>
      </c>
      <c r="EI34" s="17">
        <v>1.5433973000000001E-3</v>
      </c>
      <c r="EJ34" s="17">
        <v>1.8741469E-3</v>
      </c>
      <c r="EK34" s="17">
        <v>2.1165101999999999E-3</v>
      </c>
      <c r="EL34" s="17">
        <v>2.2006916E-3</v>
      </c>
      <c r="EM34" s="17">
        <v>4.6472099999999998E-5</v>
      </c>
      <c r="EN34" s="17">
        <v>2.4109091000000001E-5</v>
      </c>
      <c r="EO34" s="17">
        <v>1.8417463E-5</v>
      </c>
      <c r="EP34" s="17">
        <v>1.8558228000000001E-5</v>
      </c>
      <c r="EQ34" s="17">
        <v>1.0260432E-3</v>
      </c>
      <c r="ER34" s="17">
        <v>4.2675788E-4</v>
      </c>
      <c r="ES34" s="17">
        <v>8.0885709999999998E-6</v>
      </c>
      <c r="ET34" s="17">
        <v>2.6010083E-5</v>
      </c>
      <c r="EU34" s="17">
        <v>9.1265067000000005E-5</v>
      </c>
      <c r="EV34" s="17">
        <v>3.9730375999999998E-3</v>
      </c>
      <c r="EW34" s="17">
        <v>5.7040667000000001E-5</v>
      </c>
      <c r="EX34" s="17">
        <v>2.2816267E-5</v>
      </c>
      <c r="EY34" s="17">
        <v>2.7363601000000002E-4</v>
      </c>
      <c r="EZ34" s="17">
        <v>1.1408133E-5</v>
      </c>
      <c r="FA34" s="17">
        <v>2.5650184000000002E-4</v>
      </c>
      <c r="FB34" s="17">
        <v>5.5959657999999995E-66</v>
      </c>
      <c r="FC34" s="17">
        <v>1.8224073999999999E-4</v>
      </c>
      <c r="FD34" s="17">
        <v>4.5339318999999999E-7</v>
      </c>
      <c r="FE34" s="17">
        <v>4.0720287000000002E-5</v>
      </c>
      <c r="FF34" s="17">
        <v>3.6506027000000001E-4</v>
      </c>
      <c r="FG34" s="17">
        <v>4.4861489000000001E-5</v>
      </c>
      <c r="FH34" s="17">
        <v>8.7888992000000003E-5</v>
      </c>
      <c r="FI34" s="17">
        <v>1.9262775999999999E-5</v>
      </c>
      <c r="FJ34" s="17">
        <v>9.7149716E-5</v>
      </c>
      <c r="FK34" s="17">
        <v>1.0892452E-4</v>
      </c>
      <c r="FL34" s="17">
        <v>1.9344393000000001E-4</v>
      </c>
      <c r="FM34" s="17">
        <v>7.1418237999999997E-5</v>
      </c>
      <c r="FN34" s="17">
        <v>1.1746051E-4</v>
      </c>
      <c r="FO34" s="17">
        <v>2.2023025999999999E-4</v>
      </c>
      <c r="FP34" s="17">
        <v>1.2478409000000001E-4</v>
      </c>
      <c r="FQ34" s="17">
        <v>4.8205399999999999E-4</v>
      </c>
      <c r="FR34" s="17">
        <v>7.6111471000000005E-5</v>
      </c>
      <c r="FS34" s="17">
        <v>1.0901379E-3</v>
      </c>
      <c r="FT34" s="17">
        <v>1.6998905999999999E-3</v>
      </c>
      <c r="FU34" s="17">
        <v>2.1150361000000001E-4</v>
      </c>
      <c r="FV34" s="17">
        <v>2.1198288000000001E-3</v>
      </c>
      <c r="FW34" s="17">
        <v>1.4044090000000001E-4</v>
      </c>
      <c r="FX34" s="17">
        <v>2.4445395000000001E-3</v>
      </c>
      <c r="FY34" s="17">
        <v>2.5624749999999998E-3</v>
      </c>
      <c r="FZ34" s="17">
        <v>2.1675452999999999E-4</v>
      </c>
      <c r="GA34" s="17">
        <v>1.1408133E-5</v>
      </c>
      <c r="GB34" s="17">
        <v>2.2816267E-5</v>
      </c>
      <c r="GC34" s="17">
        <v>2.5007658000000002E-4</v>
      </c>
    </row>
    <row r="35" spans="2:185" ht="0.95" customHeight="1" x14ac:dyDescent="0.25">
      <c r="B35" s="17">
        <v>1.1272967E-5</v>
      </c>
      <c r="C35" s="17">
        <v>4.9623982999999998E-5</v>
      </c>
      <c r="D35" s="17">
        <v>9.2653045999999998E-6</v>
      </c>
      <c r="E35" s="17">
        <v>6.5396036000000004E-6</v>
      </c>
      <c r="F35" s="17">
        <v>5.8686575E-7</v>
      </c>
      <c r="G35" s="17">
        <v>1.6512132000000002E-5</v>
      </c>
      <c r="H35" s="17">
        <v>4.1087602999999998E-5</v>
      </c>
      <c r="I35" s="17">
        <v>1.927581E-5</v>
      </c>
      <c r="J35" s="17">
        <v>0</v>
      </c>
      <c r="K35" s="17">
        <v>0</v>
      </c>
      <c r="L35" s="17">
        <v>8.8453992999999996E-7</v>
      </c>
      <c r="M35" s="17">
        <v>2.2047357000000001E-5</v>
      </c>
      <c r="N35" s="17">
        <v>2.6249900999999999E-6</v>
      </c>
      <c r="O35" s="17">
        <v>6.6607858999999999E-6</v>
      </c>
      <c r="P35" s="17">
        <v>6.6607858999999999E-6</v>
      </c>
      <c r="Q35" s="17">
        <v>4.1758744E-4</v>
      </c>
      <c r="R35" s="17">
        <v>1.1791808E-5</v>
      </c>
      <c r="S35" s="17">
        <v>4.6531235999999996E-6</v>
      </c>
      <c r="T35" s="17">
        <v>5.6236222000000002E-5</v>
      </c>
      <c r="U35" s="17">
        <v>2.6249900999999999E-6</v>
      </c>
      <c r="V35" s="17">
        <v>1.8967205000000001E-4</v>
      </c>
      <c r="W35" s="17">
        <v>2.0076622999999999E-6</v>
      </c>
      <c r="X35" s="17">
        <v>4.6328726E-5</v>
      </c>
      <c r="Y35" s="17">
        <v>6.1732779000000001E-7</v>
      </c>
      <c r="Z35" s="17">
        <v>4.9729528999999998E-5</v>
      </c>
      <c r="AA35" s="17">
        <v>1.2026811E-5</v>
      </c>
      <c r="AB35" s="17">
        <v>5.4241260000000003E-5</v>
      </c>
      <c r="AC35" s="17">
        <v>3.3572326E-4</v>
      </c>
      <c r="AD35" s="17">
        <v>4.7666471E-4</v>
      </c>
      <c r="AE35" s="17">
        <v>0</v>
      </c>
      <c r="AF35" s="17">
        <v>2.6584548E-6</v>
      </c>
      <c r="AG35" s="17">
        <v>1.8347203000000001E-5</v>
      </c>
      <c r="AH35" s="17">
        <v>3.6900280000000002E-5</v>
      </c>
      <c r="AI35" s="17">
        <v>0.24930123000000001</v>
      </c>
      <c r="AJ35" s="17">
        <v>3.2559513000000002E-6</v>
      </c>
      <c r="AK35" s="17">
        <v>1.7733693E-5</v>
      </c>
      <c r="AL35" s="17">
        <v>2.3151004E-5</v>
      </c>
      <c r="AM35" s="17">
        <v>1.8768958000000001E-4</v>
      </c>
      <c r="AN35" s="17">
        <v>1.2482890000000001E-6</v>
      </c>
      <c r="AO35" s="17">
        <v>2.6010798E-6</v>
      </c>
      <c r="AP35" s="17">
        <v>4.3957673999999998E-6</v>
      </c>
      <c r="AQ35" s="17">
        <v>8.3044594000000002E-7</v>
      </c>
      <c r="AR35" s="17">
        <v>2.3440805000000001E-6</v>
      </c>
      <c r="AS35" s="17">
        <v>0</v>
      </c>
      <c r="AT35" s="17">
        <v>5.6898261000000004E-6</v>
      </c>
      <c r="AU35" s="17">
        <v>2.3440805000000001E-6</v>
      </c>
      <c r="AV35" s="17">
        <v>1.2685911999999999E-5</v>
      </c>
      <c r="AW35" s="17">
        <v>3.5923695E-6</v>
      </c>
      <c r="AX35" s="17">
        <v>9.0307813E-4</v>
      </c>
      <c r="AY35" s="17">
        <v>2.4965780000000002E-6</v>
      </c>
      <c r="AZ35" s="17">
        <v>9.7040877999999994E-5</v>
      </c>
      <c r="BA35" s="17">
        <v>2.6490754999999998E-6</v>
      </c>
      <c r="BB35" s="17">
        <v>1.1332989999999999E-4</v>
      </c>
      <c r="BC35" s="17">
        <v>1.4007864999999999E-6</v>
      </c>
      <c r="BD35" s="17">
        <v>1.2482890000000001E-6</v>
      </c>
      <c r="BE35" s="17">
        <v>9.8144616E-67</v>
      </c>
      <c r="BF35" s="17">
        <v>2.0191459999999999E-6</v>
      </c>
      <c r="BG35" s="17">
        <v>4.6636652999999998E-5</v>
      </c>
      <c r="BH35" s="17">
        <v>5.9217411000000003E-5</v>
      </c>
      <c r="BI35" s="17">
        <v>5.6772484000000002E-5</v>
      </c>
      <c r="BJ35" s="17">
        <v>9.2792913999999995E-4</v>
      </c>
      <c r="BK35" s="17">
        <v>6.8549334000000002E-6</v>
      </c>
      <c r="BL35" s="17">
        <v>1.207789E-4</v>
      </c>
      <c r="BM35" s="17">
        <v>0</v>
      </c>
      <c r="BN35" s="17">
        <v>2.43274E-4</v>
      </c>
      <c r="BO35" s="17">
        <v>1.0922477E-5</v>
      </c>
      <c r="BP35" s="17">
        <v>1.2156519E-5</v>
      </c>
      <c r="BQ35" s="17">
        <v>0</v>
      </c>
      <c r="BR35" s="17">
        <v>2.4988699999999999E-7</v>
      </c>
      <c r="BS35" s="17">
        <v>1.8356949000000001E-4</v>
      </c>
      <c r="BT35" s="17">
        <v>5.3746851000000001E-6</v>
      </c>
      <c r="BU35" s="17">
        <v>0</v>
      </c>
      <c r="BV35" s="17">
        <v>8.6985364000000004E-5</v>
      </c>
      <c r="BW35" s="17">
        <v>6.1732774999999997E-7</v>
      </c>
      <c r="BX35" s="17">
        <v>8.2249314999999999E-7</v>
      </c>
      <c r="BY35" s="17">
        <v>1.6718277999999999E-3</v>
      </c>
      <c r="BZ35" s="17">
        <v>8.9582788000000006E-5</v>
      </c>
      <c r="CA35" s="17">
        <v>4.3631887999999999E-5</v>
      </c>
      <c r="CB35" s="17">
        <v>2.5600879E-5</v>
      </c>
      <c r="CC35" s="17">
        <v>6.3753479000000006E-8</v>
      </c>
      <c r="CD35" s="17">
        <v>8.2088616999999999E-6</v>
      </c>
      <c r="CE35" s="17">
        <v>4.233122E-5</v>
      </c>
      <c r="CF35" s="17">
        <v>2.6672162000000001E-5</v>
      </c>
      <c r="CG35" s="17">
        <v>4.7778117999999998E-6</v>
      </c>
      <c r="CH35" s="17">
        <v>1.1255581000000001E-5</v>
      </c>
      <c r="CI35" s="17">
        <v>7.2296875999999997E-5</v>
      </c>
      <c r="CJ35" s="17">
        <v>3.4823436999999999E-4</v>
      </c>
      <c r="CK35" s="17">
        <v>2.2707612E-7</v>
      </c>
      <c r="CL35" s="17">
        <v>1.0957914000000001E-6</v>
      </c>
      <c r="CM35" s="17">
        <v>5.5719642000000003E-5</v>
      </c>
      <c r="CN35" s="17">
        <v>6.5473307E-6</v>
      </c>
      <c r="CO35" s="17">
        <v>4.8762893000000001E-5</v>
      </c>
      <c r="CP35" s="17">
        <v>2.6501401E-6</v>
      </c>
      <c r="CQ35" s="17">
        <v>8.1849555000000003E-6</v>
      </c>
      <c r="CR35" s="17">
        <v>6.7013031000000002E-5</v>
      </c>
      <c r="CS35" s="17">
        <v>2.8259767E-5</v>
      </c>
      <c r="CT35" s="17">
        <v>1.3288115999999999E-4</v>
      </c>
      <c r="CU35" s="17">
        <v>1.6610065E-4</v>
      </c>
      <c r="CV35" s="17">
        <v>2.9192836999999999E-4</v>
      </c>
      <c r="CW35" s="17">
        <v>9.9541628999999995E-5</v>
      </c>
      <c r="CX35" s="17">
        <v>1.1283375999999999E-4</v>
      </c>
      <c r="CY35" s="17">
        <v>6.6322137000000001E-5</v>
      </c>
      <c r="CZ35" s="17">
        <v>3.3102643999999997E-5</v>
      </c>
      <c r="DA35" s="17">
        <v>4.7797302000000003E-5</v>
      </c>
      <c r="DB35" s="17">
        <v>4.9386918999999998E-5</v>
      </c>
      <c r="DC35" s="17">
        <v>3.2985796000000001E-5</v>
      </c>
      <c r="DD35" s="17">
        <v>3.2985796000000001E-5</v>
      </c>
      <c r="DE35" s="17">
        <v>1.0631837999999999E-6</v>
      </c>
      <c r="DF35" s="17">
        <v>1.3027191E-5</v>
      </c>
      <c r="DG35" s="17">
        <v>1.7411223E-5</v>
      </c>
      <c r="DH35" s="17">
        <v>2.3369605E-7</v>
      </c>
      <c r="DI35" s="17">
        <v>4.6428106E-5</v>
      </c>
      <c r="DJ35" s="17">
        <v>1.1684803E-7</v>
      </c>
      <c r="DK35" s="17">
        <v>9.6888380999999993E-5</v>
      </c>
      <c r="DL35" s="17">
        <v>9.9849841E-5</v>
      </c>
      <c r="DM35" s="17">
        <v>1.1684803E-7</v>
      </c>
      <c r="DN35" s="17">
        <v>1.4062106E-3</v>
      </c>
      <c r="DO35" s="17">
        <v>6.5119010999999994E-5</v>
      </c>
      <c r="DP35" s="17">
        <v>4.4338774000000003E-4</v>
      </c>
      <c r="DQ35" s="17">
        <v>0</v>
      </c>
      <c r="DR35" s="17">
        <v>1.9298704999999999E-5</v>
      </c>
      <c r="DS35" s="17">
        <v>0</v>
      </c>
      <c r="DT35" s="17">
        <v>6.5850575000000005E-8</v>
      </c>
      <c r="DU35" s="17">
        <v>1.9193524000000001E-5</v>
      </c>
      <c r="DV35" s="17">
        <v>9.9658470000000006E-5</v>
      </c>
      <c r="DW35" s="17">
        <v>9.2105499999999998E-7</v>
      </c>
      <c r="DX35" s="17">
        <v>4.9469338999999997E-5</v>
      </c>
      <c r="DY35" s="17">
        <v>0</v>
      </c>
      <c r="DZ35" s="17">
        <v>1.171175E-4</v>
      </c>
      <c r="EA35" s="17">
        <v>5.3419608999999999E-4</v>
      </c>
      <c r="EB35" s="17">
        <v>2.0471297000000001E-8</v>
      </c>
      <c r="EC35" s="17">
        <v>6.0018277E-6</v>
      </c>
      <c r="ED35" s="17">
        <v>1.0566182000000001E-4</v>
      </c>
      <c r="EE35" s="17">
        <v>4.9647949E-6</v>
      </c>
      <c r="EF35" s="17">
        <v>1.2454328E-5</v>
      </c>
      <c r="EG35" s="17">
        <v>2.5984129E-5</v>
      </c>
      <c r="EH35" s="17">
        <v>8.7216983000000002E-5</v>
      </c>
      <c r="EI35" s="17">
        <v>3.2983434E-5</v>
      </c>
      <c r="EJ35" s="17">
        <v>3.8147240999999998E-5</v>
      </c>
      <c r="EK35" s="17">
        <v>4.3090297999999998E-5</v>
      </c>
      <c r="EL35" s="17">
        <v>4.4266325999999998E-5</v>
      </c>
      <c r="EM35" s="17">
        <v>6.3217709000000001E-4</v>
      </c>
      <c r="EN35" s="17">
        <v>2.0284529999999999E-4</v>
      </c>
      <c r="EO35" s="17">
        <v>1.5147788E-5</v>
      </c>
      <c r="EP35" s="17">
        <v>1.7808697999999999E-5</v>
      </c>
      <c r="EQ35" s="17">
        <v>3.0690406999999999E-5</v>
      </c>
      <c r="ER35" s="17">
        <v>8.6628667999999995E-6</v>
      </c>
      <c r="ES35" s="17">
        <v>8.4365509999999999E-8</v>
      </c>
      <c r="ET35" s="17">
        <v>1.2417689E-5</v>
      </c>
      <c r="EU35" s="17">
        <v>1.6061297E-5</v>
      </c>
      <c r="EV35" s="17">
        <v>6.5398763999999996E-5</v>
      </c>
      <c r="EW35" s="17">
        <v>1.0038311E-5</v>
      </c>
      <c r="EX35" s="17">
        <v>4.0153242E-6</v>
      </c>
      <c r="EY35" s="17">
        <v>2.6273291999999999E-6</v>
      </c>
      <c r="EZ35" s="17">
        <v>2.0076621E-6</v>
      </c>
      <c r="FA35" s="17">
        <v>3.2967525999999998E-3</v>
      </c>
      <c r="FB35" s="17">
        <v>8.7679389000000001E-67</v>
      </c>
      <c r="FC35" s="17">
        <v>1.0024821000000001E-3</v>
      </c>
      <c r="FD35" s="17">
        <v>2.0471297000000001E-8</v>
      </c>
      <c r="FE35" s="17">
        <v>6.1732774999999997E-7</v>
      </c>
      <c r="FF35" s="17">
        <v>6.4245188E-5</v>
      </c>
      <c r="FG35" s="17">
        <v>6.3753479000000006E-8</v>
      </c>
      <c r="FH35" s="17">
        <v>2.2707612E-7</v>
      </c>
      <c r="FI35" s="17">
        <v>1.655171E-5</v>
      </c>
      <c r="FJ35" s="17">
        <v>3.8672162000000003E-6</v>
      </c>
      <c r="FK35" s="17">
        <v>4.4675075999999996E-6</v>
      </c>
      <c r="FL35" s="17">
        <v>5.8286902999999997E-6</v>
      </c>
      <c r="FM35" s="17">
        <v>5.4978978999999999E-6</v>
      </c>
      <c r="FN35" s="17">
        <v>1.7077237000000001E-5</v>
      </c>
      <c r="FO35" s="17">
        <v>5.9830426E-5</v>
      </c>
      <c r="FP35" s="17">
        <v>9.5779715000000008E-6</v>
      </c>
      <c r="FQ35" s="17">
        <v>1.6045471000000001E-5</v>
      </c>
      <c r="FR35" s="17">
        <v>4.5335155000000003E-5</v>
      </c>
      <c r="FS35" s="17">
        <v>2.5182559E-5</v>
      </c>
      <c r="FT35" s="17">
        <v>3.5722509E-5</v>
      </c>
      <c r="FU35" s="17">
        <v>2.0477115E-3</v>
      </c>
      <c r="FV35" s="17">
        <v>4.1912621E-5</v>
      </c>
      <c r="FW35" s="17">
        <v>3.0066621000000003E-4</v>
      </c>
      <c r="FX35" s="17">
        <v>4.8131275999999999E-5</v>
      </c>
      <c r="FY35" s="17">
        <v>5.1119992999999999E-5</v>
      </c>
      <c r="FZ35" s="17">
        <v>3.8145580000000001E-5</v>
      </c>
      <c r="GA35" s="17">
        <v>2.0076621E-6</v>
      </c>
      <c r="GB35" s="17">
        <v>4.0153242E-6</v>
      </c>
      <c r="GC35" s="17">
        <v>6.8947915999999996E-6</v>
      </c>
    </row>
    <row r="36" spans="2:185" ht="0.95" customHeight="1" x14ac:dyDescent="0.25">
      <c r="B36" s="17">
        <v>4.8676440000000003E-5</v>
      </c>
      <c r="C36" s="17">
        <v>2.1408810000000001E-5</v>
      </c>
      <c r="D36" s="17">
        <v>3.8699692000000003E-5</v>
      </c>
      <c r="E36" s="17">
        <v>2.6410485999999999E-6</v>
      </c>
      <c r="F36" s="17">
        <v>3.5194074999999998E-7</v>
      </c>
      <c r="G36" s="17">
        <v>1.0256462E-5</v>
      </c>
      <c r="H36" s="17">
        <v>2.1770149999999999E-6</v>
      </c>
      <c r="I36" s="17">
        <v>1.4351391999999999E-5</v>
      </c>
      <c r="J36" s="17">
        <v>0</v>
      </c>
      <c r="K36" s="17">
        <v>0</v>
      </c>
      <c r="L36" s="17">
        <v>5.2542633000000001E-6</v>
      </c>
      <c r="M36" s="17">
        <v>6.2098671000000001E-6</v>
      </c>
      <c r="N36" s="17">
        <v>9.3730976999999998E-6</v>
      </c>
      <c r="O36" s="17">
        <v>2.8950266999999999E-5</v>
      </c>
      <c r="P36" s="17">
        <v>2.8950266999999999E-5</v>
      </c>
      <c r="Q36" s="17">
        <v>5.8508038999999999E-8</v>
      </c>
      <c r="R36" s="17">
        <v>2.1407496E-5</v>
      </c>
      <c r="S36" s="17">
        <v>1.8973518999999999E-5</v>
      </c>
      <c r="T36" s="17">
        <v>3.9222735000000002E-5</v>
      </c>
      <c r="U36" s="17">
        <v>9.3730976999999998E-6</v>
      </c>
      <c r="V36" s="17">
        <v>2.8468133999999999E-5</v>
      </c>
      <c r="W36" s="17">
        <v>9.9767483E-6</v>
      </c>
      <c r="X36" s="17">
        <v>2.3575948E-4</v>
      </c>
      <c r="Y36" s="17">
        <v>6.0365058999999995E-7</v>
      </c>
      <c r="Z36" s="17">
        <v>2.3436001E-5</v>
      </c>
      <c r="AA36" s="17">
        <v>3.5598692000000001E-6</v>
      </c>
      <c r="AB36" s="17">
        <v>1.9322617E-5</v>
      </c>
      <c r="AC36" s="17">
        <v>4.8742276E-6</v>
      </c>
      <c r="AD36" s="17">
        <v>8.4032461000000002E-6</v>
      </c>
      <c r="AE36" s="17">
        <v>0</v>
      </c>
      <c r="AF36" s="17">
        <v>3.9812825999999997E-5</v>
      </c>
      <c r="AG36" s="17">
        <v>1.3281263E-5</v>
      </c>
      <c r="AH36" s="17">
        <v>2.1131460999999999E-5</v>
      </c>
      <c r="AI36" s="17">
        <v>3.2559513000000002E-6</v>
      </c>
      <c r="AJ36" s="17">
        <v>0.24998000000000001</v>
      </c>
      <c r="AK36" s="17">
        <v>1.1615253E-5</v>
      </c>
      <c r="AL36" s="17">
        <v>2.9773186999999999E-5</v>
      </c>
      <c r="AM36" s="17">
        <v>1.1029385E-4</v>
      </c>
      <c r="AN36" s="17">
        <v>1.0027484E-5</v>
      </c>
      <c r="AO36" s="17">
        <v>2.4166835999999999E-6</v>
      </c>
      <c r="AP36" s="17">
        <v>2.6812532000000001E-6</v>
      </c>
      <c r="AQ36" s="17">
        <v>2.7761007999999998E-7</v>
      </c>
      <c r="AR36" s="17">
        <v>1.3760681E-5</v>
      </c>
      <c r="AS36" s="17">
        <v>0</v>
      </c>
      <c r="AT36" s="17">
        <v>2.7877871E-6</v>
      </c>
      <c r="AU36" s="17">
        <v>1.3760681E-5</v>
      </c>
      <c r="AV36" s="17">
        <v>9.0172602999999996E-6</v>
      </c>
      <c r="AW36" s="17">
        <v>2.3788163999999999E-5</v>
      </c>
      <c r="AX36" s="17">
        <v>2.0481498000000002E-5</v>
      </c>
      <c r="AY36" s="17">
        <v>2.0054967E-5</v>
      </c>
      <c r="AZ36" s="17">
        <v>1.7147642E-4</v>
      </c>
      <c r="BA36" s="17">
        <v>2.6349253999999999E-5</v>
      </c>
      <c r="BB36" s="17">
        <v>3.5213182999999997E-5</v>
      </c>
      <c r="BC36" s="17">
        <v>1.6321770000000001E-5</v>
      </c>
      <c r="BD36" s="17">
        <v>1.0027484E-5</v>
      </c>
      <c r="BE36" s="17">
        <v>4.2845245999999998E-66</v>
      </c>
      <c r="BF36" s="17">
        <v>4.0349558000000001E-6</v>
      </c>
      <c r="BG36" s="17">
        <v>1.5748117E-4</v>
      </c>
      <c r="BH36" s="17">
        <v>7.4080538000000004E-6</v>
      </c>
      <c r="BI36" s="17">
        <v>6.6603311000000002E-6</v>
      </c>
      <c r="BJ36" s="17">
        <v>1.0170894E-5</v>
      </c>
      <c r="BK36" s="17">
        <v>2.2698211000000002E-6</v>
      </c>
      <c r="BL36" s="17">
        <v>1.0554269000000001E-6</v>
      </c>
      <c r="BM36" s="17">
        <v>0</v>
      </c>
      <c r="BN36" s="17">
        <v>2.5735656E-6</v>
      </c>
      <c r="BO36" s="17">
        <v>2.5632448E-5</v>
      </c>
      <c r="BP36" s="17">
        <v>5.9470852000000002E-5</v>
      </c>
      <c r="BQ36" s="17">
        <v>0</v>
      </c>
      <c r="BR36" s="17">
        <v>3.8007989000000002E-7</v>
      </c>
      <c r="BS36" s="17">
        <v>1.0418876E-6</v>
      </c>
      <c r="BT36" s="17">
        <v>7.4017325000000004E-6</v>
      </c>
      <c r="BU36" s="17">
        <v>0</v>
      </c>
      <c r="BV36" s="17">
        <v>2.5305712E-7</v>
      </c>
      <c r="BW36" s="17">
        <v>6.0365055000000002E-7</v>
      </c>
      <c r="BX36" s="17">
        <v>9.8673398000000003E-7</v>
      </c>
      <c r="BY36" s="17">
        <v>5.7730803000000001E-5</v>
      </c>
      <c r="BZ36" s="17">
        <v>5.2935068000000003E-6</v>
      </c>
      <c r="CA36" s="17">
        <v>4.1412853999999999E-5</v>
      </c>
      <c r="CB36" s="17">
        <v>1.0327106E-5</v>
      </c>
      <c r="CC36" s="17">
        <v>4.2781764999999997E-7</v>
      </c>
      <c r="CD36" s="17">
        <v>9.1667354000000003E-6</v>
      </c>
      <c r="CE36" s="17">
        <v>1.7452115999999999E-5</v>
      </c>
      <c r="CF36" s="17">
        <v>3.4217995999999998E-6</v>
      </c>
      <c r="CG36" s="17">
        <v>5.1424926000000001E-5</v>
      </c>
      <c r="CH36" s="17">
        <v>4.6823166000000003E-5</v>
      </c>
      <c r="CI36" s="17">
        <v>3.2671208000000002E-5</v>
      </c>
      <c r="CJ36" s="17">
        <v>1.0328292E-4</v>
      </c>
      <c r="CK36" s="17">
        <v>7.0491574999999998E-7</v>
      </c>
      <c r="CL36" s="17">
        <v>3.7331967999999999E-6</v>
      </c>
      <c r="CM36" s="17">
        <v>2.9144269999999999E-5</v>
      </c>
      <c r="CN36" s="17">
        <v>3.6720097000000002E-6</v>
      </c>
      <c r="CO36" s="17">
        <v>9.6989947E-5</v>
      </c>
      <c r="CP36" s="17">
        <v>1.5034747E-6</v>
      </c>
      <c r="CQ36" s="17">
        <v>8.6822917999999998E-6</v>
      </c>
      <c r="CR36" s="17">
        <v>1.0525798000000001E-6</v>
      </c>
      <c r="CS36" s="17">
        <v>1.4596874999999999E-4</v>
      </c>
      <c r="CT36" s="17">
        <v>1.5008538E-6</v>
      </c>
      <c r="CU36" s="17">
        <v>1.7510638E-6</v>
      </c>
      <c r="CV36" s="17">
        <v>5.2402106999999997E-5</v>
      </c>
      <c r="CW36" s="17">
        <v>1.0250365E-6</v>
      </c>
      <c r="CX36" s="17">
        <v>4.5942193999999999E-4</v>
      </c>
      <c r="CY36" s="17">
        <v>7.7482643000000003E-7</v>
      </c>
      <c r="CZ36" s="17">
        <v>5.2461637000000001E-7</v>
      </c>
      <c r="DA36" s="17">
        <v>2.0926250999999999E-5</v>
      </c>
      <c r="DB36" s="17">
        <v>2.6530065999999999E-5</v>
      </c>
      <c r="DC36" s="17">
        <v>7.9902266999999996E-7</v>
      </c>
      <c r="DD36" s="17">
        <v>7.9902266999999996E-7</v>
      </c>
      <c r="DE36" s="17">
        <v>2.0115841999999998E-6</v>
      </c>
      <c r="DF36" s="17">
        <v>5.0653084999999997E-5</v>
      </c>
      <c r="DG36" s="17">
        <v>1.0850293E-4</v>
      </c>
      <c r="DH36" s="17">
        <v>5.4881261000000005E-7</v>
      </c>
      <c r="DI36" s="17">
        <v>2.2242705E-5</v>
      </c>
      <c r="DJ36" s="17">
        <v>2.7440630999999999E-7</v>
      </c>
      <c r="DK36" s="17">
        <v>1.6518212999999999E-4</v>
      </c>
      <c r="DL36" s="17">
        <v>4.2826247999999996E-6</v>
      </c>
      <c r="DM36" s="17">
        <v>2.7440630999999999E-7</v>
      </c>
      <c r="DN36" s="17">
        <v>2.9160868999999999E-5</v>
      </c>
      <c r="DO36" s="17">
        <v>2.0259132000000001E-4</v>
      </c>
      <c r="DP36" s="17">
        <v>2.0030649000000002E-5</v>
      </c>
      <c r="DQ36" s="17">
        <v>0</v>
      </c>
      <c r="DR36" s="17">
        <v>5.8999308999999999E-6</v>
      </c>
      <c r="DS36" s="17">
        <v>0</v>
      </c>
      <c r="DT36" s="17">
        <v>1.1855164000000001E-7</v>
      </c>
      <c r="DU36" s="17">
        <v>3.1381942E-6</v>
      </c>
      <c r="DV36" s="17">
        <v>7.5063012999999999E-7</v>
      </c>
      <c r="DW36" s="17">
        <v>4.6374717999999999E-7</v>
      </c>
      <c r="DX36" s="17">
        <v>2.5515375000000001E-5</v>
      </c>
      <c r="DY36" s="17">
        <v>0</v>
      </c>
      <c r="DZ36" s="17">
        <v>2.7124389000000003E-4</v>
      </c>
      <c r="EA36" s="17">
        <v>6.7449863000000005E-5</v>
      </c>
      <c r="EB36" s="17">
        <v>3.7632675E-7</v>
      </c>
      <c r="EC36" s="17">
        <v>2.9779728000000001E-6</v>
      </c>
      <c r="ED36" s="17">
        <v>3.6520053999999997E-5</v>
      </c>
      <c r="EE36" s="17">
        <v>2.8010730000000001E-6</v>
      </c>
      <c r="EF36" s="17">
        <v>1.6960224000000001E-6</v>
      </c>
      <c r="EG36" s="17">
        <v>3.5019619E-6</v>
      </c>
      <c r="EH36" s="17">
        <v>2.1480147E-4</v>
      </c>
      <c r="EI36" s="17">
        <v>8.8656589000000001E-6</v>
      </c>
      <c r="EJ36" s="17">
        <v>1.7834457999999999E-5</v>
      </c>
      <c r="EK36" s="17">
        <v>2.0357450999999999E-5</v>
      </c>
      <c r="EL36" s="17">
        <v>2.2468126E-5</v>
      </c>
      <c r="EM36" s="17">
        <v>2.5379148000000002E-6</v>
      </c>
      <c r="EN36" s="17">
        <v>3.8733874000000001E-6</v>
      </c>
      <c r="EO36" s="17">
        <v>3.5252602000000001E-5</v>
      </c>
      <c r="EP36" s="17">
        <v>4.8484315000000004E-6</v>
      </c>
      <c r="EQ36" s="17">
        <v>4.1974643000000001E-5</v>
      </c>
      <c r="ER36" s="17">
        <v>9.4932879E-6</v>
      </c>
      <c r="ES36" s="17">
        <v>1.2761001E-5</v>
      </c>
      <c r="ET36" s="17">
        <v>4.8675630000000001E-5</v>
      </c>
      <c r="EU36" s="17">
        <v>7.9813981E-5</v>
      </c>
      <c r="EV36" s="17">
        <v>3.7563932999999998E-5</v>
      </c>
      <c r="EW36" s="17">
        <v>4.9883738000000002E-5</v>
      </c>
      <c r="EX36" s="17">
        <v>1.9953495000000001E-5</v>
      </c>
      <c r="EY36" s="17">
        <v>1.8283104999999999E-6</v>
      </c>
      <c r="EZ36" s="17">
        <v>9.9767476000000004E-6</v>
      </c>
      <c r="FA36" s="17">
        <v>7.0351381999999996E-5</v>
      </c>
      <c r="FB36" s="17">
        <v>6.0951079999999999E-66</v>
      </c>
      <c r="FC36" s="17">
        <v>2.0760917999999999E-5</v>
      </c>
      <c r="FD36" s="17">
        <v>3.7632675E-7</v>
      </c>
      <c r="FE36" s="17">
        <v>6.0365055000000002E-7</v>
      </c>
      <c r="FF36" s="17">
        <v>3.1925592000000002E-4</v>
      </c>
      <c r="FG36" s="17">
        <v>4.2781764999999997E-7</v>
      </c>
      <c r="FH36" s="17">
        <v>7.0491574999999998E-7</v>
      </c>
      <c r="FI36" s="17">
        <v>3.8647533000000003E-6</v>
      </c>
      <c r="FJ36" s="17">
        <v>3.5145570000000001E-6</v>
      </c>
      <c r="FK36" s="17">
        <v>3.1791163E-6</v>
      </c>
      <c r="FL36" s="17">
        <v>7.7282848999999992E-6</v>
      </c>
      <c r="FM36" s="17">
        <v>3.0015668E-6</v>
      </c>
      <c r="FN36" s="17">
        <v>7.3483327999999996E-7</v>
      </c>
      <c r="FO36" s="17">
        <v>3.2328890999999997E-5</v>
      </c>
      <c r="FP36" s="17">
        <v>5.5981445999999998E-6</v>
      </c>
      <c r="FQ36" s="17">
        <v>7.2854272000000001E-6</v>
      </c>
      <c r="FR36" s="17">
        <v>2.2255201999999999E-5</v>
      </c>
      <c r="FS36" s="17">
        <v>4.8862943E-7</v>
      </c>
      <c r="FT36" s="17">
        <v>8.2198728000000003E-6</v>
      </c>
      <c r="FU36" s="17">
        <v>2.3201289000000001E-5</v>
      </c>
      <c r="FV36" s="17">
        <v>2.2585341000000001E-5</v>
      </c>
      <c r="FW36" s="17">
        <v>5.1899227E-5</v>
      </c>
      <c r="FX36" s="17">
        <v>2.7068289999999999E-5</v>
      </c>
      <c r="FY36" s="17">
        <v>2.5898698000000001E-5</v>
      </c>
      <c r="FZ36" s="17">
        <v>1.895582E-4</v>
      </c>
      <c r="GA36" s="17">
        <v>9.9767476000000004E-6</v>
      </c>
      <c r="GB36" s="17">
        <v>1.9953495000000001E-5</v>
      </c>
      <c r="GC36" s="17">
        <v>1.5208657E-5</v>
      </c>
    </row>
    <row r="37" spans="2:185" ht="0.95" customHeight="1" x14ac:dyDescent="0.25">
      <c r="B37" s="17">
        <v>3.5257257000000001E-5</v>
      </c>
      <c r="C37" s="17">
        <v>1.6873482E-4</v>
      </c>
      <c r="D37" s="17">
        <v>2.9324505000000001E-5</v>
      </c>
      <c r="E37" s="17">
        <v>1.8813616999999999E-4</v>
      </c>
      <c r="F37" s="17">
        <v>6.8280630000000004E-6</v>
      </c>
      <c r="G37" s="17">
        <v>3.7476464999999998E-4</v>
      </c>
      <c r="H37" s="17">
        <v>1.4864709000000001E-4</v>
      </c>
      <c r="I37" s="17">
        <v>3.2090273E-6</v>
      </c>
      <c r="J37" s="17">
        <v>0</v>
      </c>
      <c r="K37" s="17">
        <v>0</v>
      </c>
      <c r="L37" s="17">
        <v>3.3971646000000002E-6</v>
      </c>
      <c r="M37" s="17">
        <v>6.5088196000000003E-4</v>
      </c>
      <c r="N37" s="17">
        <v>8.7295003999999998E-6</v>
      </c>
      <c r="O37" s="17">
        <v>2.1281445999999998E-5</v>
      </c>
      <c r="P37" s="17">
        <v>2.1281445999999998E-5</v>
      </c>
      <c r="Q37" s="17">
        <v>1.0544958E-5</v>
      </c>
      <c r="R37" s="17">
        <v>1.7137491000000001E-4</v>
      </c>
      <c r="S37" s="17">
        <v>1.5348694000000001E-5</v>
      </c>
      <c r="T37" s="17">
        <v>1.7995015000000001E-4</v>
      </c>
      <c r="U37" s="17">
        <v>8.7295003999999998E-6</v>
      </c>
      <c r="V37" s="17">
        <v>3.4423681000000002E-5</v>
      </c>
      <c r="W37" s="17">
        <v>5.9327518999999998E-6</v>
      </c>
      <c r="X37" s="17">
        <v>1.4065755999999999E-4</v>
      </c>
      <c r="Y37" s="17">
        <v>2.7967485E-6</v>
      </c>
      <c r="Z37" s="17">
        <v>1.5681083E-4</v>
      </c>
      <c r="AA37" s="17">
        <v>1.1893758E-5</v>
      </c>
      <c r="AB37" s="17">
        <v>1.3679682E-5</v>
      </c>
      <c r="AC37" s="17">
        <v>7.4005056E-5</v>
      </c>
      <c r="AD37" s="17">
        <v>1.6875068999999999E-5</v>
      </c>
      <c r="AE37" s="17">
        <v>0</v>
      </c>
      <c r="AF37" s="17">
        <v>1.8127689999999999E-5</v>
      </c>
      <c r="AG37" s="17">
        <v>9.7269347000000003E-4</v>
      </c>
      <c r="AH37" s="17">
        <v>1.4821899000000001E-4</v>
      </c>
      <c r="AI37" s="17">
        <v>1.7733693E-5</v>
      </c>
      <c r="AJ37" s="17">
        <v>1.1615253E-5</v>
      </c>
      <c r="AK37" s="17">
        <v>0.24899899</v>
      </c>
      <c r="AL37" s="17">
        <v>5.234266E-5</v>
      </c>
      <c r="AM37" s="17">
        <v>8.9079310999999996E-5</v>
      </c>
      <c r="AN37" s="17">
        <v>5.6825008999999997E-6</v>
      </c>
      <c r="AO37" s="17">
        <v>5.0820233000000002E-5</v>
      </c>
      <c r="AP37" s="17">
        <v>1.1187882000000001E-4</v>
      </c>
      <c r="AQ37" s="17">
        <v>2.8669890000000002E-6</v>
      </c>
      <c r="AR37" s="17">
        <v>7.1607222999999999E-6</v>
      </c>
      <c r="AS37" s="17">
        <v>0</v>
      </c>
      <c r="AT37" s="17">
        <v>7.3327820000000001E-5</v>
      </c>
      <c r="AU37" s="17">
        <v>7.1607222999999999E-6</v>
      </c>
      <c r="AV37" s="17">
        <v>7.8802243999999996E-4</v>
      </c>
      <c r="AW37" s="17">
        <v>1.2843223000000001E-5</v>
      </c>
      <c r="AX37" s="17">
        <v>9.9643138999999995E-5</v>
      </c>
      <c r="AY37" s="17">
        <v>1.1365001999999999E-5</v>
      </c>
      <c r="AZ37" s="17">
        <v>9.7214616E-5</v>
      </c>
      <c r="BA37" s="17">
        <v>1.5569281000000002E-5</v>
      </c>
      <c r="BB37" s="17">
        <v>2.5252800999999998E-4</v>
      </c>
      <c r="BC37" s="17">
        <v>9.8867804999999999E-6</v>
      </c>
      <c r="BD37" s="17">
        <v>5.6825008999999997E-6</v>
      </c>
      <c r="BE37" s="17">
        <v>7.6221401000000005E-66</v>
      </c>
      <c r="BF37" s="17">
        <v>6.4244041999999998E-6</v>
      </c>
      <c r="BG37" s="17">
        <v>5.6868781000000001E-5</v>
      </c>
      <c r="BH37" s="17">
        <v>1.1811951000000001E-5</v>
      </c>
      <c r="BI37" s="17">
        <v>1.4299241000000001E-5</v>
      </c>
      <c r="BJ37" s="17">
        <v>1.2146301E-5</v>
      </c>
      <c r="BK37" s="17">
        <v>2.9447036E-5</v>
      </c>
      <c r="BL37" s="17">
        <v>1.6463179000000001E-5</v>
      </c>
      <c r="BM37" s="17">
        <v>0</v>
      </c>
      <c r="BN37" s="17">
        <v>9.1357229000000006E-5</v>
      </c>
      <c r="BO37" s="17">
        <v>1.196267E-4</v>
      </c>
      <c r="BP37" s="17">
        <v>3.9689645999999999E-6</v>
      </c>
      <c r="BQ37" s="17">
        <v>0</v>
      </c>
      <c r="BR37" s="17">
        <v>1.4120119E-6</v>
      </c>
      <c r="BS37" s="17">
        <v>2.1945966E-5</v>
      </c>
      <c r="BT37" s="17">
        <v>7.1252878999999999E-5</v>
      </c>
      <c r="BU37" s="17">
        <v>0</v>
      </c>
      <c r="BV37" s="17">
        <v>2.6207716E-5</v>
      </c>
      <c r="BW37" s="17">
        <v>2.7967483000000001E-6</v>
      </c>
      <c r="BX37" s="17">
        <v>5.4582510999999998E-5</v>
      </c>
      <c r="BY37" s="17">
        <v>8.3678764000000004E-5</v>
      </c>
      <c r="BZ37" s="17">
        <v>1.9516146E-5</v>
      </c>
      <c r="CA37" s="17">
        <v>1.1510597E-4</v>
      </c>
      <c r="CB37" s="17">
        <v>4.5910268000000002E-4</v>
      </c>
      <c r="CC37" s="17">
        <v>3.9777111999999998E-7</v>
      </c>
      <c r="CD37" s="17">
        <v>1.5019254000000001E-4</v>
      </c>
      <c r="CE37" s="17">
        <v>2.8246249999999999E-4</v>
      </c>
      <c r="CF37" s="17">
        <v>1.5873986999999999E-5</v>
      </c>
      <c r="CG37" s="17">
        <v>3.2886899000000002E-5</v>
      </c>
      <c r="CH37" s="17">
        <v>7.5989629999999997E-5</v>
      </c>
      <c r="CI37" s="17">
        <v>7.3063212999999996E-4</v>
      </c>
      <c r="CJ37" s="17">
        <v>3.2871852000000002E-5</v>
      </c>
      <c r="CK37" s="17">
        <v>3.5864292999999998E-7</v>
      </c>
      <c r="CL37" s="17">
        <v>1.4782213000000001E-6</v>
      </c>
      <c r="CM37" s="17">
        <v>6.3857604999999998E-4</v>
      </c>
      <c r="CN37" s="17">
        <v>2.1737561999999999E-5</v>
      </c>
      <c r="CO37" s="17">
        <v>1.73091E-4</v>
      </c>
      <c r="CP37" s="17">
        <v>3.8403223000000001E-5</v>
      </c>
      <c r="CQ37" s="17">
        <v>1.0407902000000001E-4</v>
      </c>
      <c r="CR37" s="17">
        <v>1.5608112E-5</v>
      </c>
      <c r="CS37" s="17">
        <v>8.7262799999999994E-5</v>
      </c>
      <c r="CT37" s="17">
        <v>1.8633634E-5</v>
      </c>
      <c r="CU37" s="17">
        <v>2.4497210000000001E-5</v>
      </c>
      <c r="CV37" s="17">
        <v>3.5478100999999998E-5</v>
      </c>
      <c r="CW37" s="17">
        <v>1.0929432E-5</v>
      </c>
      <c r="CX37" s="17">
        <v>3.1592517999999998E-4</v>
      </c>
      <c r="CY37" s="17">
        <v>5.0658568000000001E-6</v>
      </c>
      <c r="CZ37" s="17">
        <v>7.9771834000000004E-7</v>
      </c>
      <c r="DA37" s="17">
        <v>1.5361842999999999E-4</v>
      </c>
      <c r="DB37" s="17">
        <v>2.5986332E-3</v>
      </c>
      <c r="DC37" s="17">
        <v>7.4590118999999996E-6</v>
      </c>
      <c r="DD37" s="17">
        <v>7.4590118999999996E-6</v>
      </c>
      <c r="DE37" s="17">
        <v>1.6054595E-6</v>
      </c>
      <c r="DF37" s="17">
        <v>6.2965606000000002E-6</v>
      </c>
      <c r="DG37" s="17">
        <v>6.3985625999999997E-5</v>
      </c>
      <c r="DH37" s="17">
        <v>1.3322587E-5</v>
      </c>
      <c r="DI37" s="17">
        <v>2.2135747000000001E-4</v>
      </c>
      <c r="DJ37" s="17">
        <v>6.6612934999999998E-6</v>
      </c>
      <c r="DK37" s="17">
        <v>9.3010337000000001E-5</v>
      </c>
      <c r="DL37" s="17">
        <v>1.5342795999999999E-4</v>
      </c>
      <c r="DM37" s="17">
        <v>6.6612934999999998E-6</v>
      </c>
      <c r="DN37" s="17">
        <v>1.3298469000000001E-4</v>
      </c>
      <c r="DO37" s="17">
        <v>9.5374223999999998E-5</v>
      </c>
      <c r="DP37" s="17">
        <v>5.9440209999999999E-4</v>
      </c>
      <c r="DQ37" s="17">
        <v>0</v>
      </c>
      <c r="DR37" s="17">
        <v>3.7876937999999999E-4</v>
      </c>
      <c r="DS37" s="17">
        <v>0</v>
      </c>
      <c r="DT37" s="17">
        <v>3.9124422000000001E-5</v>
      </c>
      <c r="DU37" s="17">
        <v>1.4119736999999999E-5</v>
      </c>
      <c r="DV37" s="17">
        <v>1.7590724E-5</v>
      </c>
      <c r="DW37" s="17">
        <v>2.5793082999999997E-7</v>
      </c>
      <c r="DX37" s="17">
        <v>7.2662504999999997E-4</v>
      </c>
      <c r="DY37" s="17">
        <v>0</v>
      </c>
      <c r="DZ37" s="17">
        <v>1.5654212999999999E-4</v>
      </c>
      <c r="EA37" s="17">
        <v>5.0087739E-6</v>
      </c>
      <c r="EB37" s="17">
        <v>6.8644186000000002E-7</v>
      </c>
      <c r="EC37" s="17">
        <v>1.5260244E-4</v>
      </c>
      <c r="ED37" s="17">
        <v>4.2451560999999999E-4</v>
      </c>
      <c r="EE37" s="17">
        <v>3.6932140000000001E-5</v>
      </c>
      <c r="EF37" s="17">
        <v>3.0451303000000001E-4</v>
      </c>
      <c r="EG37" s="17">
        <v>4.4883967999999998E-5</v>
      </c>
      <c r="EH37" s="17">
        <v>8.7711309E-5</v>
      </c>
      <c r="EI37" s="17">
        <v>7.8467314999999994E-5</v>
      </c>
      <c r="EJ37" s="17">
        <v>1.0839216E-4</v>
      </c>
      <c r="EK37" s="17">
        <v>1.3145596999999999E-4</v>
      </c>
      <c r="EL37" s="17">
        <v>1.3726816E-4</v>
      </c>
      <c r="EM37" s="17">
        <v>3.3665121000000001E-5</v>
      </c>
      <c r="EN37" s="17">
        <v>5.0550757E-5</v>
      </c>
      <c r="EO37" s="17">
        <v>2.7141731999999999E-5</v>
      </c>
      <c r="EP37" s="17">
        <v>4.5740249999999999E-4</v>
      </c>
      <c r="EQ37" s="17">
        <v>1.1761024E-4</v>
      </c>
      <c r="ER37" s="17">
        <v>1.4815219999999999E-4</v>
      </c>
      <c r="ES37" s="17">
        <v>3.8602846999999998E-5</v>
      </c>
      <c r="ET37" s="17">
        <v>1.9526334999999999E-5</v>
      </c>
      <c r="EU37" s="17">
        <v>4.7462012E-5</v>
      </c>
      <c r="EV37" s="17">
        <v>2.0372123E-4</v>
      </c>
      <c r="EW37" s="17">
        <v>2.9663758000000001E-5</v>
      </c>
      <c r="EX37" s="17">
        <v>1.1865503E-5</v>
      </c>
      <c r="EY37" s="17">
        <v>3.6632567999999998E-5</v>
      </c>
      <c r="EZ37" s="17">
        <v>5.9327515E-6</v>
      </c>
      <c r="FA37" s="17">
        <v>2.3528872E-4</v>
      </c>
      <c r="FB37" s="17">
        <v>4.4279184000000002E-66</v>
      </c>
      <c r="FC37" s="17">
        <v>3.4751462000000001E-4</v>
      </c>
      <c r="FD37" s="17">
        <v>6.8644186000000002E-7</v>
      </c>
      <c r="FE37" s="17">
        <v>2.7967483000000001E-6</v>
      </c>
      <c r="FF37" s="17">
        <v>1.8984804999999999E-4</v>
      </c>
      <c r="FG37" s="17">
        <v>3.9777111999999998E-7</v>
      </c>
      <c r="FH37" s="17">
        <v>3.5864292999999998E-7</v>
      </c>
      <c r="FI37" s="17">
        <v>3.5638454000000002E-4</v>
      </c>
      <c r="FJ37" s="17">
        <v>6.8013879000000004E-6</v>
      </c>
      <c r="FK37" s="17">
        <v>3.7888261999999997E-5</v>
      </c>
      <c r="FL37" s="17">
        <v>6.9212543999999995E-5</v>
      </c>
      <c r="FM37" s="17">
        <v>3.4424063E-5</v>
      </c>
      <c r="FN37" s="17">
        <v>1.5194914999999999E-3</v>
      </c>
      <c r="FO37" s="17">
        <v>8.4327717999999996E-4</v>
      </c>
      <c r="FP37" s="17">
        <v>2.2394309000000001E-5</v>
      </c>
      <c r="FQ37" s="17">
        <v>1.9233301000000002E-6</v>
      </c>
      <c r="FR37" s="17">
        <v>3.5580633E-5</v>
      </c>
      <c r="FS37" s="17">
        <v>3.5909243000000003E-5</v>
      </c>
      <c r="FT37" s="17">
        <v>8.5516665999999994E-5</v>
      </c>
      <c r="FU37" s="17">
        <v>4.5409819E-4</v>
      </c>
      <c r="FV37" s="17">
        <v>1.2723197999999999E-4</v>
      </c>
      <c r="FW37" s="17">
        <v>7.0054482999999998E-5</v>
      </c>
      <c r="FX37" s="17">
        <v>1.5726216000000001E-4</v>
      </c>
      <c r="FY37" s="17">
        <v>1.6850350999999999E-4</v>
      </c>
      <c r="FZ37" s="17">
        <v>1.1272228E-4</v>
      </c>
      <c r="GA37" s="17">
        <v>5.9327515E-6</v>
      </c>
      <c r="GB37" s="17">
        <v>1.1865503E-5</v>
      </c>
      <c r="GC37" s="17">
        <v>1.0221592000000001E-4</v>
      </c>
    </row>
    <row r="38" spans="2:185" ht="0.95" customHeight="1" x14ac:dyDescent="0.25">
      <c r="B38" s="17">
        <v>9.5190943000000001E-6</v>
      </c>
      <c r="C38" s="17">
        <v>1.0149298E-4</v>
      </c>
      <c r="D38" s="17">
        <v>5.4018431999999997E-6</v>
      </c>
      <c r="E38" s="17">
        <v>6.7905279000000004E-5</v>
      </c>
      <c r="F38" s="17">
        <v>1.3015498999999999E-6</v>
      </c>
      <c r="G38" s="17">
        <v>1.4978033E-4</v>
      </c>
      <c r="H38" s="17">
        <v>5.8791368000000001E-4</v>
      </c>
      <c r="I38" s="17">
        <v>4.2906556E-4</v>
      </c>
      <c r="J38" s="17">
        <v>0</v>
      </c>
      <c r="K38" s="17">
        <v>0</v>
      </c>
      <c r="L38" s="17">
        <v>2.4964940999999999E-6</v>
      </c>
      <c r="M38" s="17">
        <v>8.7062282999999995E-6</v>
      </c>
      <c r="N38" s="17">
        <v>1.4163295999999999E-6</v>
      </c>
      <c r="O38" s="17">
        <v>1.1415653E-5</v>
      </c>
      <c r="P38" s="17">
        <v>1.1415653E-5</v>
      </c>
      <c r="Q38" s="17">
        <v>6.7210286000000001E-6</v>
      </c>
      <c r="R38" s="17">
        <v>2.6163152E-4</v>
      </c>
      <c r="S38" s="17">
        <v>7.2984020999999999E-6</v>
      </c>
      <c r="T38" s="17">
        <v>1.5576334999999999E-4</v>
      </c>
      <c r="U38" s="17">
        <v>1.4163295999999999E-6</v>
      </c>
      <c r="V38" s="17">
        <v>4.0711401000000001E-5</v>
      </c>
      <c r="W38" s="17">
        <v>4.1172510999999996E-6</v>
      </c>
      <c r="X38" s="17">
        <v>1.0028281E-4</v>
      </c>
      <c r="Y38" s="17">
        <v>5.5335806999999997E-6</v>
      </c>
      <c r="Z38" s="17">
        <v>5.7189136999999998E-4</v>
      </c>
      <c r="AA38" s="17">
        <v>1.5998143E-4</v>
      </c>
      <c r="AB38" s="17">
        <v>7.2597998000000006E-5</v>
      </c>
      <c r="AC38" s="17">
        <v>1.7509113E-5</v>
      </c>
      <c r="AD38" s="17">
        <v>2.4310734000000001E-5</v>
      </c>
      <c r="AE38" s="17">
        <v>0</v>
      </c>
      <c r="AF38" s="17">
        <v>2.8691756000000002E-4</v>
      </c>
      <c r="AG38" s="17">
        <v>6.1720610999999997E-5</v>
      </c>
      <c r="AH38" s="17">
        <v>3.9157903999999998E-4</v>
      </c>
      <c r="AI38" s="17">
        <v>2.3151004E-5</v>
      </c>
      <c r="AJ38" s="17">
        <v>2.9773186999999999E-5</v>
      </c>
      <c r="AK38" s="17">
        <v>5.234266E-5</v>
      </c>
      <c r="AL38" s="17">
        <v>0.24953806000000001</v>
      </c>
      <c r="AM38" s="17">
        <v>1.1332997E-4</v>
      </c>
      <c r="AN38" s="17">
        <v>3.3890438000000001E-5</v>
      </c>
      <c r="AO38" s="17">
        <v>1.9029242999999999E-4</v>
      </c>
      <c r="AP38" s="17">
        <v>2.1015656000000001E-4</v>
      </c>
      <c r="AQ38" s="17">
        <v>4.8873148000000003E-7</v>
      </c>
      <c r="AR38" s="17">
        <v>7.3366920999999995E-5</v>
      </c>
      <c r="AS38" s="17">
        <v>0</v>
      </c>
      <c r="AT38" s="17">
        <v>6.8143095999999997E-5</v>
      </c>
      <c r="AU38" s="17">
        <v>7.3366920999999995E-5</v>
      </c>
      <c r="AV38" s="17">
        <v>3.7730006000000003E-5</v>
      </c>
      <c r="AW38" s="17">
        <v>1.0725736E-4</v>
      </c>
      <c r="AX38" s="17">
        <v>5.0121499999999998E-5</v>
      </c>
      <c r="AY38" s="17">
        <v>6.7780876999999997E-5</v>
      </c>
      <c r="AZ38" s="17">
        <v>6.8084483999999998E-5</v>
      </c>
      <c r="BA38" s="17">
        <v>6.2194832000000004E-5</v>
      </c>
      <c r="BB38" s="17">
        <v>9.0349345999999998E-5</v>
      </c>
      <c r="BC38" s="17">
        <v>2.8304394E-5</v>
      </c>
      <c r="BD38" s="17">
        <v>3.3890438000000001E-5</v>
      </c>
      <c r="BE38" s="17">
        <v>1.4162588999999999E-65</v>
      </c>
      <c r="BF38" s="17">
        <v>3.9917616000000003E-5</v>
      </c>
      <c r="BG38" s="17">
        <v>1.6346039E-3</v>
      </c>
      <c r="BH38" s="17">
        <v>2.9771645000000001E-5</v>
      </c>
      <c r="BI38" s="17">
        <v>2.7561632000000001E-5</v>
      </c>
      <c r="BJ38" s="17">
        <v>1.2973601999999999E-5</v>
      </c>
      <c r="BK38" s="17">
        <v>7.0607124000000003E-5</v>
      </c>
      <c r="BL38" s="17">
        <v>1.3823632E-5</v>
      </c>
      <c r="BM38" s="17">
        <v>0</v>
      </c>
      <c r="BN38" s="17">
        <v>2.8212747E-5</v>
      </c>
      <c r="BO38" s="17">
        <v>1.1251307E-4</v>
      </c>
      <c r="BP38" s="17">
        <v>5.4421717999999998E-4</v>
      </c>
      <c r="BQ38" s="17">
        <v>0</v>
      </c>
      <c r="BR38" s="17">
        <v>2.4418465000000001E-5</v>
      </c>
      <c r="BS38" s="17">
        <v>1.7100906000000001E-5</v>
      </c>
      <c r="BT38" s="17">
        <v>9.4858836999999995E-5</v>
      </c>
      <c r="BU38" s="17">
        <v>0</v>
      </c>
      <c r="BV38" s="17">
        <v>1.8185731999999999E-5</v>
      </c>
      <c r="BW38" s="17">
        <v>5.5335803E-6</v>
      </c>
      <c r="BX38" s="17">
        <v>5.3937029999999996E-6</v>
      </c>
      <c r="BY38" s="17">
        <v>7.4290293999999999E-5</v>
      </c>
      <c r="BZ38" s="17">
        <v>1.0389675E-5</v>
      </c>
      <c r="CA38" s="17">
        <v>7.9970105000000001E-4</v>
      </c>
      <c r="CB38" s="17">
        <v>1.6488032E-5</v>
      </c>
      <c r="CC38" s="17">
        <v>3.9981725999999998E-6</v>
      </c>
      <c r="CD38" s="17">
        <v>1.5050269000000001E-4</v>
      </c>
      <c r="CE38" s="17">
        <v>4.0039758000000001E-5</v>
      </c>
      <c r="CF38" s="17">
        <v>8.4808940000000007E-6</v>
      </c>
      <c r="CG38" s="17">
        <v>3.6164722999999999E-5</v>
      </c>
      <c r="CH38" s="17">
        <v>1.1684414E-4</v>
      </c>
      <c r="CI38" s="17">
        <v>9.2787105000000005E-5</v>
      </c>
      <c r="CJ38" s="17">
        <v>6.3983112999999996E-5</v>
      </c>
      <c r="CK38" s="17">
        <v>1.1225332E-5</v>
      </c>
      <c r="CL38" s="17">
        <v>3.9476479999999999E-5</v>
      </c>
      <c r="CM38" s="17">
        <v>1.0183448999999999E-4</v>
      </c>
      <c r="CN38" s="17">
        <v>9.7809219000000001E-6</v>
      </c>
      <c r="CO38" s="17">
        <v>2.0646875E-4</v>
      </c>
      <c r="CP38" s="17">
        <v>5.3737391E-5</v>
      </c>
      <c r="CQ38" s="17">
        <v>1.3828049E-4</v>
      </c>
      <c r="CR38" s="17">
        <v>5.6621282000000002E-6</v>
      </c>
      <c r="CS38" s="17">
        <v>6.3227555999999997E-5</v>
      </c>
      <c r="CT38" s="17">
        <v>8.2886933999999997E-6</v>
      </c>
      <c r="CU38" s="17">
        <v>9.5887211999999992E-6</v>
      </c>
      <c r="CV38" s="17">
        <v>5.4718479999999995E-7</v>
      </c>
      <c r="CW38" s="17">
        <v>5.6201722999999999E-6</v>
      </c>
      <c r="CX38" s="17">
        <v>4.1012999000000002E-4</v>
      </c>
      <c r="CY38" s="17">
        <v>4.3201444999999996E-6</v>
      </c>
      <c r="CZ38" s="17">
        <v>3.0201167000000001E-6</v>
      </c>
      <c r="DA38" s="17">
        <v>7.6742143000000003E-4</v>
      </c>
      <c r="DB38" s="17">
        <v>1.3339265999999999E-4</v>
      </c>
      <c r="DC38" s="17">
        <v>4.7402055E-6</v>
      </c>
      <c r="DD38" s="17">
        <v>4.7402055E-6</v>
      </c>
      <c r="DE38" s="17">
        <v>2.5220773E-5</v>
      </c>
      <c r="DF38" s="17">
        <v>4.6858779000000001E-4</v>
      </c>
      <c r="DG38" s="17">
        <v>3.9294066000000001E-4</v>
      </c>
      <c r="DH38" s="17">
        <v>3.4401777000000001E-6</v>
      </c>
      <c r="DI38" s="17">
        <v>7.4904548000000006E-5</v>
      </c>
      <c r="DJ38" s="17">
        <v>1.7200889E-6</v>
      </c>
      <c r="DK38" s="17">
        <v>6.2498440000000001E-5</v>
      </c>
      <c r="DL38" s="17">
        <v>2.6442247000000001E-5</v>
      </c>
      <c r="DM38" s="17">
        <v>1.7200889E-6</v>
      </c>
      <c r="DN38" s="17">
        <v>7.0977789999999996E-5</v>
      </c>
      <c r="DO38" s="17">
        <v>2.1871324999999998E-3</v>
      </c>
      <c r="DP38" s="17">
        <v>1.0840897E-4</v>
      </c>
      <c r="DQ38" s="17">
        <v>0</v>
      </c>
      <c r="DR38" s="17">
        <v>5.9418386999999998E-6</v>
      </c>
      <c r="DS38" s="17">
        <v>0</v>
      </c>
      <c r="DT38" s="17">
        <v>2.6324925000000001E-5</v>
      </c>
      <c r="DU38" s="17">
        <v>2.7778111E-4</v>
      </c>
      <c r="DV38" s="17">
        <v>3.9000831000000003E-6</v>
      </c>
      <c r="DW38" s="17">
        <v>7.3144257000000003E-6</v>
      </c>
      <c r="DX38" s="17">
        <v>8.5864007999999998E-5</v>
      </c>
      <c r="DY38" s="17">
        <v>0</v>
      </c>
      <c r="DZ38" s="17">
        <v>1.0925699E-4</v>
      </c>
      <c r="EA38" s="17">
        <v>2.6209299000000001E-5</v>
      </c>
      <c r="EB38" s="17">
        <v>4.5974800999999998E-6</v>
      </c>
      <c r="EC38" s="17">
        <v>1.2424655E-5</v>
      </c>
      <c r="ED38" s="17">
        <v>6.6065420999999997E-5</v>
      </c>
      <c r="EE38" s="17">
        <v>3.6984955000000003E-5</v>
      </c>
      <c r="EF38" s="17">
        <v>2.8470474E-5</v>
      </c>
      <c r="EG38" s="17">
        <v>3.3865049000000001E-4</v>
      </c>
      <c r="EH38" s="17">
        <v>2.3687577999999998E-3</v>
      </c>
      <c r="EI38" s="17">
        <v>3.9377903000000001E-4</v>
      </c>
      <c r="EJ38" s="17">
        <v>3.874754E-4</v>
      </c>
      <c r="EK38" s="17">
        <v>4.2797100000000003E-4</v>
      </c>
      <c r="EL38" s="17">
        <v>4.2661420999999999E-4</v>
      </c>
      <c r="EM38" s="17">
        <v>3.1337103999999999E-5</v>
      </c>
      <c r="EN38" s="17">
        <v>1.2309002000000001E-5</v>
      </c>
      <c r="EO38" s="17">
        <v>3.9656169999999999E-4</v>
      </c>
      <c r="EP38" s="17">
        <v>1.2098511E-5</v>
      </c>
      <c r="EQ38" s="17">
        <v>2.1660289999999999E-4</v>
      </c>
      <c r="ER38" s="17">
        <v>1.5219627000000001E-4</v>
      </c>
      <c r="ES38" s="17">
        <v>1.2560798999999999E-4</v>
      </c>
      <c r="ET38" s="17">
        <v>5.2093783000000001E-4</v>
      </c>
      <c r="EU38" s="17">
        <v>3.2938007000000001E-5</v>
      </c>
      <c r="EV38" s="17">
        <v>8.4817604999999998E-4</v>
      </c>
      <c r="EW38" s="17">
        <v>2.0586254000000001E-5</v>
      </c>
      <c r="EX38" s="17">
        <v>8.2345016999999995E-6</v>
      </c>
      <c r="EY38" s="17">
        <v>6.6930524000000005E-5</v>
      </c>
      <c r="EZ38" s="17">
        <v>4.1172508999999997E-6</v>
      </c>
      <c r="FA38" s="17">
        <v>1.3490446000000001E-4</v>
      </c>
      <c r="FB38" s="17">
        <v>2.7457662000000001E-66</v>
      </c>
      <c r="FC38" s="17">
        <v>9.8470090000000004E-5</v>
      </c>
      <c r="FD38" s="17">
        <v>4.5974800999999998E-6</v>
      </c>
      <c r="FE38" s="17">
        <v>5.5335803E-6</v>
      </c>
      <c r="FF38" s="17">
        <v>1.3175203E-4</v>
      </c>
      <c r="FG38" s="17">
        <v>3.9981725999999998E-6</v>
      </c>
      <c r="FH38" s="17">
        <v>1.1225332E-5</v>
      </c>
      <c r="FI38" s="17">
        <v>1.6795125E-5</v>
      </c>
      <c r="FJ38" s="17">
        <v>2.7576543E-5</v>
      </c>
      <c r="FK38" s="17">
        <v>3.0082882E-5</v>
      </c>
      <c r="FL38" s="17">
        <v>9.6552415999999998E-5</v>
      </c>
      <c r="FM38" s="17">
        <v>4.3117843E-5</v>
      </c>
      <c r="FN38" s="17">
        <v>5.6571002999999999E-5</v>
      </c>
      <c r="FO38" s="17">
        <v>1.1840183E-4</v>
      </c>
      <c r="FP38" s="17">
        <v>1.3324963E-4</v>
      </c>
      <c r="FQ38" s="17">
        <v>2.6390564999999999E-4</v>
      </c>
      <c r="FR38" s="17">
        <v>5.9440873000000002E-5</v>
      </c>
      <c r="FS38" s="17">
        <v>3.7449423000000001E-4</v>
      </c>
      <c r="FT38" s="17">
        <v>4.555971E-4</v>
      </c>
      <c r="FU38" s="17">
        <v>1.1194075E-4</v>
      </c>
      <c r="FV38" s="17">
        <v>4.0688444000000002E-4</v>
      </c>
      <c r="FW38" s="17">
        <v>2.5935722E-5</v>
      </c>
      <c r="FX38" s="17">
        <v>4.4925223999999999E-4</v>
      </c>
      <c r="FY38" s="17">
        <v>4.9613450000000003E-4</v>
      </c>
      <c r="FZ38" s="17">
        <v>7.8227765999999997E-5</v>
      </c>
      <c r="GA38" s="17">
        <v>4.1172508999999997E-6</v>
      </c>
      <c r="GB38" s="17">
        <v>8.2345016999999995E-6</v>
      </c>
      <c r="GC38" s="17">
        <v>1.7615232E-4</v>
      </c>
    </row>
    <row r="39" spans="2:185" ht="0.95" customHeight="1" x14ac:dyDescent="0.25">
      <c r="B39" s="17">
        <v>1.6255223999999999E-4</v>
      </c>
      <c r="C39" s="17">
        <v>1.3544349999999999E-4</v>
      </c>
      <c r="D39" s="17">
        <v>1.3053003999999999E-4</v>
      </c>
      <c r="E39" s="17">
        <v>8.7723209999999998E-6</v>
      </c>
      <c r="F39" s="17">
        <v>2.1339957999999998E-6</v>
      </c>
      <c r="G39" s="17">
        <v>6.3932155999999997E-5</v>
      </c>
      <c r="H39" s="17">
        <v>1.4210929E-4</v>
      </c>
      <c r="I39" s="17">
        <v>9.0917773999999994E-5</v>
      </c>
      <c r="J39" s="17">
        <v>0</v>
      </c>
      <c r="K39" s="17">
        <v>0</v>
      </c>
      <c r="L39" s="17">
        <v>1.8731083000000001E-5</v>
      </c>
      <c r="M39" s="17">
        <v>4.4646191000000002E-5</v>
      </c>
      <c r="N39" s="17">
        <v>3.3242813999999998E-5</v>
      </c>
      <c r="O39" s="17">
        <v>9.6840019000000007E-5</v>
      </c>
      <c r="P39" s="17">
        <v>9.6840019000000007E-5</v>
      </c>
      <c r="Q39" s="17">
        <v>1.1477623E-4</v>
      </c>
      <c r="R39" s="17">
        <v>2.2744452000000001E-5</v>
      </c>
      <c r="S39" s="17">
        <v>6.4817816000000005E-5</v>
      </c>
      <c r="T39" s="17">
        <v>2.3592287E-4</v>
      </c>
      <c r="U39" s="17">
        <v>3.3242813999999998E-5</v>
      </c>
      <c r="V39" s="17">
        <v>1.0488207E-3</v>
      </c>
      <c r="W39" s="17">
        <v>3.2022203000000001E-5</v>
      </c>
      <c r="X39" s="17">
        <v>5.8489372000000001E-4</v>
      </c>
      <c r="Y39" s="17">
        <v>1.2206107000000001E-6</v>
      </c>
      <c r="Z39" s="17">
        <v>1.3483918E-4</v>
      </c>
      <c r="AA39" s="17">
        <v>5.0610103E-5</v>
      </c>
      <c r="AB39" s="17">
        <v>7.8926002999999998E-5</v>
      </c>
      <c r="AC39" s="17">
        <v>6.8885800000000004E-5</v>
      </c>
      <c r="AD39" s="17">
        <v>3.7932249999999998E-4</v>
      </c>
      <c r="AE39" s="17">
        <v>0</v>
      </c>
      <c r="AF39" s="17">
        <v>6.7568936000000001E-5</v>
      </c>
      <c r="AG39" s="17">
        <v>9.8323786000000004E-5</v>
      </c>
      <c r="AH39" s="17">
        <v>9.2975402999999999E-5</v>
      </c>
      <c r="AI39" s="17">
        <v>1.8768958000000001E-4</v>
      </c>
      <c r="AJ39" s="17">
        <v>1.1029385E-4</v>
      </c>
      <c r="AK39" s="17">
        <v>8.9079310999999996E-5</v>
      </c>
      <c r="AL39" s="17">
        <v>1.1332997E-4</v>
      </c>
      <c r="AM39" s="17">
        <v>0.24698016</v>
      </c>
      <c r="AN39" s="17">
        <v>1.4231606E-4</v>
      </c>
      <c r="AO39" s="17">
        <v>3.7791096E-6</v>
      </c>
      <c r="AP39" s="17">
        <v>7.1192071000000003E-6</v>
      </c>
      <c r="AQ39" s="17">
        <v>1.7788784E-6</v>
      </c>
      <c r="AR39" s="17">
        <v>1.3301520000000001E-4</v>
      </c>
      <c r="AS39" s="17">
        <v>0</v>
      </c>
      <c r="AT39" s="17">
        <v>1.9594637000000002E-5</v>
      </c>
      <c r="AU39" s="17">
        <v>1.3301520000000001E-4</v>
      </c>
      <c r="AV39" s="17">
        <v>7.7481335000000002E-5</v>
      </c>
      <c r="AW39" s="17">
        <v>2.7533126000000002E-4</v>
      </c>
      <c r="AX39" s="17">
        <v>2.8435620000000001E-5</v>
      </c>
      <c r="AY39" s="17">
        <v>2.8463212E-4</v>
      </c>
      <c r="AZ39" s="17">
        <v>5.2953747000000003E-4</v>
      </c>
      <c r="BA39" s="17">
        <v>4.3624902999999998E-4</v>
      </c>
      <c r="BB39" s="17">
        <v>1.8320310999999999E-4</v>
      </c>
      <c r="BC39" s="17">
        <v>2.9393296999999998E-4</v>
      </c>
      <c r="BD39" s="17">
        <v>1.4231606E-4</v>
      </c>
      <c r="BE39" s="17">
        <v>2.9621527000000002E-65</v>
      </c>
      <c r="BF39" s="17">
        <v>1.6942097E-5</v>
      </c>
      <c r="BG39" s="17">
        <v>3.8787784999999998E-4</v>
      </c>
      <c r="BH39" s="17">
        <v>1.2612522E-4</v>
      </c>
      <c r="BI39" s="17">
        <v>1.2477431999999999E-4</v>
      </c>
      <c r="BJ39" s="17">
        <v>4.3751834000000003E-5</v>
      </c>
      <c r="BK39" s="17">
        <v>3.0379120999999999E-5</v>
      </c>
      <c r="BL39" s="17">
        <v>1.1923523E-4</v>
      </c>
      <c r="BM39" s="17">
        <v>0</v>
      </c>
      <c r="BN39" s="17">
        <v>4.8547392E-5</v>
      </c>
      <c r="BO39" s="17">
        <v>1.4604815000000001E-6</v>
      </c>
      <c r="BP39" s="17">
        <v>1.3007416999999999E-4</v>
      </c>
      <c r="BQ39" s="17">
        <v>0</v>
      </c>
      <c r="BR39" s="17">
        <v>3.8584143999999999E-6</v>
      </c>
      <c r="BS39" s="17">
        <v>1.0336164000000001E-4</v>
      </c>
      <c r="BT39" s="17">
        <v>1.0917346E-5</v>
      </c>
      <c r="BU39" s="17">
        <v>0</v>
      </c>
      <c r="BV39" s="17">
        <v>1.1188011E-4</v>
      </c>
      <c r="BW39" s="17">
        <v>1.2206107000000001E-6</v>
      </c>
      <c r="BX39" s="17">
        <v>6.1096974E-6</v>
      </c>
      <c r="BY39" s="17">
        <v>2.4707528E-6</v>
      </c>
      <c r="BZ39" s="17">
        <v>3.8385905999999998E-5</v>
      </c>
      <c r="CA39" s="17">
        <v>1.9724694999999999E-4</v>
      </c>
      <c r="CB39" s="17">
        <v>6.7675122000000006E-5</v>
      </c>
      <c r="CC39" s="17">
        <v>2.0778863999999998E-6</v>
      </c>
      <c r="CD39" s="17">
        <v>2.5712748E-5</v>
      </c>
      <c r="CE39" s="17">
        <v>1.2463405E-4</v>
      </c>
      <c r="CF39" s="17">
        <v>2.3545958999999999E-5</v>
      </c>
      <c r="CG39" s="17">
        <v>6.9404012E-4</v>
      </c>
      <c r="CH39" s="17">
        <v>2.8768563E-5</v>
      </c>
      <c r="CI39" s="17">
        <v>2.1225070999999999E-4</v>
      </c>
      <c r="CJ39" s="17">
        <v>2.0325411000000002E-3</v>
      </c>
      <c r="CK39" s="17">
        <v>2.6749309999999998E-6</v>
      </c>
      <c r="CL39" s="17">
        <v>9.3008568000000002E-6</v>
      </c>
      <c r="CM39" s="17">
        <v>1.7834238999999999E-4</v>
      </c>
      <c r="CN39" s="17">
        <v>2.8049780999999998E-5</v>
      </c>
      <c r="CO39" s="17">
        <v>4.2164855999999998E-4</v>
      </c>
      <c r="CP39" s="17">
        <v>1.3178127000000001E-5</v>
      </c>
      <c r="CQ39" s="17">
        <v>2.0745069000000001E-5</v>
      </c>
      <c r="CR39" s="17">
        <v>1.1858938999999999E-5</v>
      </c>
      <c r="CS39" s="17">
        <v>2.9669391E-4</v>
      </c>
      <c r="CT39" s="17">
        <v>2.0768645999999999E-5</v>
      </c>
      <c r="CU39" s="17">
        <v>2.5272466999999999E-5</v>
      </c>
      <c r="CV39" s="17">
        <v>2.5606127999999999E-4</v>
      </c>
      <c r="CW39" s="17">
        <v>1.5231184E-5</v>
      </c>
      <c r="CX39" s="17">
        <v>1.0854714999999999E-2</v>
      </c>
      <c r="CY39" s="17">
        <v>1.0727363E-5</v>
      </c>
      <c r="CZ39" s="17">
        <v>6.2235411000000002E-6</v>
      </c>
      <c r="DA39" s="17">
        <v>1.8707605000000001E-4</v>
      </c>
      <c r="DB39" s="17">
        <v>1.5557793999999999E-4</v>
      </c>
      <c r="DC39" s="17">
        <v>7.9432608000000008E-6</v>
      </c>
      <c r="DD39" s="17">
        <v>7.9432608000000008E-6</v>
      </c>
      <c r="DE39" s="17">
        <v>5.4661408999999998E-6</v>
      </c>
      <c r="DF39" s="17">
        <v>1.1404397000000001E-4</v>
      </c>
      <c r="DG39" s="17">
        <v>8.0197441000000005E-5</v>
      </c>
      <c r="DH39" s="17">
        <v>3.4394392999999999E-6</v>
      </c>
      <c r="DI39" s="17">
        <v>4.0968552999999997E-5</v>
      </c>
      <c r="DJ39" s="17">
        <v>1.7197196999999999E-6</v>
      </c>
      <c r="DK39" s="17">
        <v>6.8115438E-4</v>
      </c>
      <c r="DL39" s="17">
        <v>3.497234E-5</v>
      </c>
      <c r="DM39" s="17">
        <v>1.7197196999999999E-6</v>
      </c>
      <c r="DN39" s="17">
        <v>6.1332954999999994E-5</v>
      </c>
      <c r="DO39" s="17">
        <v>5.1985835000000001E-4</v>
      </c>
      <c r="DP39" s="17">
        <v>1.6189848999999999E-4</v>
      </c>
      <c r="DQ39" s="17">
        <v>0</v>
      </c>
      <c r="DR39" s="17">
        <v>4.8418887000000003E-5</v>
      </c>
      <c r="DS39" s="17">
        <v>0</v>
      </c>
      <c r="DT39" s="17">
        <v>5.4756892999999997E-6</v>
      </c>
      <c r="DU39" s="17">
        <v>7.4353074E-5</v>
      </c>
      <c r="DV39" s="17">
        <v>1.3511463E-5</v>
      </c>
      <c r="DW39" s="17">
        <v>1.9249745E-6</v>
      </c>
      <c r="DX39" s="17">
        <v>1.6481454000000001E-4</v>
      </c>
      <c r="DY39" s="17">
        <v>0</v>
      </c>
      <c r="DZ39" s="17">
        <v>8.4975947999999999E-4</v>
      </c>
      <c r="EA39" s="17">
        <v>1.3509985999999999E-3</v>
      </c>
      <c r="EB39" s="17">
        <v>4.4720151000000001E-7</v>
      </c>
      <c r="EC39" s="17">
        <v>1.2421513E-5</v>
      </c>
      <c r="ED39" s="17">
        <v>2.2591635999999999E-4</v>
      </c>
      <c r="EE39" s="17">
        <v>2.3894843000000001E-5</v>
      </c>
      <c r="EF39" s="17">
        <v>3.1392369999999999E-5</v>
      </c>
      <c r="EG39" s="17">
        <v>8.7779790999999998E-5</v>
      </c>
      <c r="EH39" s="17">
        <v>5.8300848000000002E-4</v>
      </c>
      <c r="EI39" s="17">
        <v>1.0344429E-4</v>
      </c>
      <c r="EJ39" s="17">
        <v>1.0828995E-4</v>
      </c>
      <c r="EK39" s="17">
        <v>1.2178406E-4</v>
      </c>
      <c r="EL39" s="17">
        <v>1.2185004E-4</v>
      </c>
      <c r="EM39" s="17">
        <v>3.3029883999999998E-4</v>
      </c>
      <c r="EN39" s="17">
        <v>5.0870515000000001E-5</v>
      </c>
      <c r="EO39" s="17">
        <v>1.0172986999999999E-4</v>
      </c>
      <c r="EP39" s="17">
        <v>4.1798651999999999E-5</v>
      </c>
      <c r="EQ39" s="17">
        <v>2.2113815000000001E-4</v>
      </c>
      <c r="ER39" s="17">
        <v>2.7530403000000001E-5</v>
      </c>
      <c r="ES39" s="17">
        <v>2.2083104999999999E-5</v>
      </c>
      <c r="ET39" s="17">
        <v>1.2078085E-4</v>
      </c>
      <c r="EU39" s="17">
        <v>2.5617761000000001E-4</v>
      </c>
      <c r="EV39" s="17">
        <v>1.7187294000000001E-4</v>
      </c>
      <c r="EW39" s="17">
        <v>1.6011101000000001E-4</v>
      </c>
      <c r="EX39" s="17">
        <v>6.4044402000000005E-5</v>
      </c>
      <c r="EY39" s="17">
        <v>1.4361611E-5</v>
      </c>
      <c r="EZ39" s="17">
        <v>3.2022201000000003E-5</v>
      </c>
      <c r="FA39" s="17">
        <v>5.6784031000000002E-5</v>
      </c>
      <c r="FB39" s="17">
        <v>8.2011319999999996E-66</v>
      </c>
      <c r="FC39" s="17">
        <v>8.9700474999999998E-5</v>
      </c>
      <c r="FD39" s="17">
        <v>4.4720151000000001E-7</v>
      </c>
      <c r="FE39" s="17">
        <v>1.2206107000000001E-6</v>
      </c>
      <c r="FF39" s="17">
        <v>1.0247104E-3</v>
      </c>
      <c r="FG39" s="17">
        <v>2.0778863999999998E-6</v>
      </c>
      <c r="FH39" s="17">
        <v>2.6749309999999998E-6</v>
      </c>
      <c r="FI39" s="17">
        <v>3.794941E-5</v>
      </c>
      <c r="FJ39" s="17">
        <v>1.662518E-5</v>
      </c>
      <c r="FK39" s="17">
        <v>2.3707873E-5</v>
      </c>
      <c r="FL39" s="17">
        <v>1.2735001E-5</v>
      </c>
      <c r="FM39" s="17">
        <v>2.7640541999999999E-5</v>
      </c>
      <c r="FN39" s="17">
        <v>1.3545595E-6</v>
      </c>
      <c r="FO39" s="17">
        <v>1.9291301999999999E-4</v>
      </c>
      <c r="FP39" s="17">
        <v>4.5280459000000002E-5</v>
      </c>
      <c r="FQ39" s="17">
        <v>6.9591625000000001E-5</v>
      </c>
      <c r="FR39" s="17">
        <v>1.6180413999999999E-4</v>
      </c>
      <c r="FS39" s="17">
        <v>9.0583993999999996E-5</v>
      </c>
      <c r="FT39" s="17">
        <v>1.141692E-4</v>
      </c>
      <c r="FU39" s="17">
        <v>2.6620171000000002E-4</v>
      </c>
      <c r="FV39" s="17">
        <v>1.1427200999999999E-4</v>
      </c>
      <c r="FW39" s="17">
        <v>2.7481910000000002E-4</v>
      </c>
      <c r="FX39" s="17">
        <v>1.2931294000000001E-4</v>
      </c>
      <c r="FY39" s="17">
        <v>1.4138123E-4</v>
      </c>
      <c r="FZ39" s="17">
        <v>6.0842182000000002E-4</v>
      </c>
      <c r="GA39" s="17">
        <v>3.2022201000000003E-5</v>
      </c>
      <c r="GB39" s="17">
        <v>6.4044402000000005E-5</v>
      </c>
      <c r="GC39" s="17">
        <v>1.5950918999999999E-5</v>
      </c>
    </row>
    <row r="40" spans="2:185" ht="0.95" customHeight="1" x14ac:dyDescent="0.25">
      <c r="B40" s="17">
        <v>6.7030144999999997E-6</v>
      </c>
      <c r="C40" s="17">
        <v>1.1878517E-5</v>
      </c>
      <c r="D40" s="17">
        <v>5.5046180999999998E-6</v>
      </c>
      <c r="E40" s="17">
        <v>2.9061560999999998E-6</v>
      </c>
      <c r="F40" s="17">
        <v>2.0748292000000001E-7</v>
      </c>
      <c r="G40" s="17">
        <v>9.7377187000000005E-6</v>
      </c>
      <c r="H40" s="17">
        <v>1.4342442999999999E-5</v>
      </c>
      <c r="I40" s="17">
        <v>1.1371614E-5</v>
      </c>
      <c r="J40" s="17">
        <v>0</v>
      </c>
      <c r="K40" s="17">
        <v>0</v>
      </c>
      <c r="L40" s="17">
        <v>1.0429212E-6</v>
      </c>
      <c r="M40" s="17">
        <v>3.5453177999999999E-6</v>
      </c>
      <c r="N40" s="17">
        <v>1.5539126E-6</v>
      </c>
      <c r="O40" s="17">
        <v>4.1343083000000004E-6</v>
      </c>
      <c r="P40" s="17">
        <v>4.1343083000000004E-6</v>
      </c>
      <c r="Q40" s="17">
        <v>6.7145353999999997E-7</v>
      </c>
      <c r="R40" s="17">
        <v>1.8705168000000001E-5</v>
      </c>
      <c r="S40" s="17">
        <v>2.9359118000000002E-6</v>
      </c>
      <c r="T40" s="17">
        <v>2.2946134E-5</v>
      </c>
      <c r="U40" s="17">
        <v>1.5539126E-6</v>
      </c>
      <c r="V40" s="17">
        <v>4.7032212E-5</v>
      </c>
      <c r="W40" s="17">
        <v>1.1983963999999999E-6</v>
      </c>
      <c r="X40" s="17">
        <v>2.0233590000000002E-5</v>
      </c>
      <c r="Y40" s="17">
        <v>3.5551617000000003E-7</v>
      </c>
      <c r="Z40" s="17">
        <v>7.7478935999999996E-6</v>
      </c>
      <c r="AA40" s="17">
        <v>4.7364093000000004E-6</v>
      </c>
      <c r="AB40" s="17">
        <v>1.036229E-5</v>
      </c>
      <c r="AC40" s="17">
        <v>3.3581017999999998E-6</v>
      </c>
      <c r="AD40" s="17">
        <v>1.1426291E-5</v>
      </c>
      <c r="AE40" s="17">
        <v>0</v>
      </c>
      <c r="AF40" s="17">
        <v>3.8812239999999997E-5</v>
      </c>
      <c r="AG40" s="17">
        <v>6.6869825000000001E-6</v>
      </c>
      <c r="AH40" s="17">
        <v>9.7233266999999996E-6</v>
      </c>
      <c r="AI40" s="17">
        <v>1.2482890000000001E-6</v>
      </c>
      <c r="AJ40" s="17">
        <v>1.0027484E-5</v>
      </c>
      <c r="AK40" s="17">
        <v>5.6825008999999997E-6</v>
      </c>
      <c r="AL40" s="17">
        <v>3.3890438000000001E-5</v>
      </c>
      <c r="AM40" s="17">
        <v>1.4231606E-4</v>
      </c>
      <c r="AN40" s="17">
        <v>0.24998877</v>
      </c>
      <c r="AO40" s="17">
        <v>1.0782396999999999E-6</v>
      </c>
      <c r="AP40" s="17">
        <v>1.5037570999999999E-6</v>
      </c>
      <c r="AQ40" s="17">
        <v>1.6970603E-7</v>
      </c>
      <c r="AR40" s="17">
        <v>1.5122232999999999E-5</v>
      </c>
      <c r="AS40" s="17">
        <v>0</v>
      </c>
      <c r="AT40" s="17">
        <v>2.1828617999999998E-6</v>
      </c>
      <c r="AU40" s="17">
        <v>1.5122232999999999E-5</v>
      </c>
      <c r="AV40" s="17">
        <v>3.9180744000000001E-6</v>
      </c>
      <c r="AW40" s="17">
        <v>2.6348113000000002E-5</v>
      </c>
      <c r="AX40" s="17">
        <v>1.6992969999999999E-5</v>
      </c>
      <c r="AY40" s="17">
        <v>2.2451760000000001E-5</v>
      </c>
      <c r="AZ40" s="17">
        <v>1.8548448000000001E-5</v>
      </c>
      <c r="BA40" s="17">
        <v>2.9781287E-5</v>
      </c>
      <c r="BB40" s="17">
        <v>2.4511001999999998E-5</v>
      </c>
      <c r="BC40" s="17">
        <v>1.8555407000000001E-5</v>
      </c>
      <c r="BD40" s="17">
        <v>1.1225880000000001E-5</v>
      </c>
      <c r="BE40" s="17">
        <v>2.9256962999999999E-66</v>
      </c>
      <c r="BF40" s="17">
        <v>3.9103511999999999E-6</v>
      </c>
      <c r="BG40" s="17">
        <v>1.6384582999999999E-4</v>
      </c>
      <c r="BH40" s="17">
        <v>8.7176631E-6</v>
      </c>
      <c r="BI40" s="17">
        <v>8.0337365000000005E-6</v>
      </c>
      <c r="BJ40" s="17">
        <v>9.7630178000000006E-6</v>
      </c>
      <c r="BK40" s="17">
        <v>2.4403362000000002E-6</v>
      </c>
      <c r="BL40" s="17">
        <v>2.3130930999999999E-6</v>
      </c>
      <c r="BM40" s="17">
        <v>0</v>
      </c>
      <c r="BN40" s="17">
        <v>1.9502653000000001E-7</v>
      </c>
      <c r="BO40" s="17">
        <v>1.7691101E-5</v>
      </c>
      <c r="BP40" s="17">
        <v>6.0566697999999999E-5</v>
      </c>
      <c r="BQ40" s="17">
        <v>0</v>
      </c>
      <c r="BR40" s="17">
        <v>1.742225E-7</v>
      </c>
      <c r="BS40" s="17">
        <v>3.4503022000000002E-7</v>
      </c>
      <c r="BT40" s="17">
        <v>6.5886529999999999E-6</v>
      </c>
      <c r="BU40" s="17">
        <v>0</v>
      </c>
      <c r="BV40" s="17">
        <v>1.8399093E-6</v>
      </c>
      <c r="BW40" s="17">
        <v>3.5551614000000002E-7</v>
      </c>
      <c r="BX40" s="17">
        <v>5.5924625000000004E-7</v>
      </c>
      <c r="BY40" s="17">
        <v>4.4725061999999999E-5</v>
      </c>
      <c r="BZ40" s="17">
        <v>4.8056911999999998E-6</v>
      </c>
      <c r="CA40" s="17">
        <v>5.0544702000000003E-5</v>
      </c>
      <c r="CB40" s="17">
        <v>5.9833771999999996E-6</v>
      </c>
      <c r="CC40" s="17">
        <v>1.9375279000000001E-7</v>
      </c>
      <c r="CD40" s="17">
        <v>7.8961445000000006E-6</v>
      </c>
      <c r="CE40" s="17">
        <v>9.4171716000000005E-6</v>
      </c>
      <c r="CF40" s="17">
        <v>2.9814007999999999E-6</v>
      </c>
      <c r="CG40" s="17">
        <v>3.4250839999999997E-5</v>
      </c>
      <c r="CH40" s="17">
        <v>4.1453562000000002E-5</v>
      </c>
      <c r="CI40" s="17">
        <v>1.9152807999999999E-5</v>
      </c>
      <c r="CJ40" s="17">
        <v>1.0515901E-4</v>
      </c>
      <c r="CK40" s="17">
        <v>3.4767522000000003E-7</v>
      </c>
      <c r="CL40" s="17">
        <v>3.8963526999999996E-6</v>
      </c>
      <c r="CM40" s="17">
        <v>1.7359814000000001E-5</v>
      </c>
      <c r="CN40" s="17">
        <v>3.1092184000000001E-6</v>
      </c>
      <c r="CO40" s="17">
        <v>1.5569527000000001E-5</v>
      </c>
      <c r="CP40" s="17">
        <v>1.1667881E-6</v>
      </c>
      <c r="CQ40" s="17">
        <v>7.6141068999999997E-6</v>
      </c>
      <c r="CR40" s="17">
        <v>6.0100140999999997E-7</v>
      </c>
      <c r="CS40" s="17">
        <v>9.4480223999999999E-6</v>
      </c>
      <c r="CT40" s="17">
        <v>8.0652723000000002E-7</v>
      </c>
      <c r="CU40" s="17">
        <v>9.3434487000000002E-7</v>
      </c>
      <c r="CV40" s="17">
        <v>3.9072304E-5</v>
      </c>
      <c r="CW40" s="17">
        <v>5.3493718000000004E-7</v>
      </c>
      <c r="CX40" s="17">
        <v>5.2287893999999999E-4</v>
      </c>
      <c r="CY40" s="17">
        <v>4.0711953999999998E-7</v>
      </c>
      <c r="CZ40" s="17">
        <v>2.7930189999999998E-7</v>
      </c>
      <c r="DA40" s="17">
        <v>3.3667709000000001E-5</v>
      </c>
      <c r="DB40" s="17">
        <v>1.549505E-5</v>
      </c>
      <c r="DC40" s="17">
        <v>4.3078616E-7</v>
      </c>
      <c r="DD40" s="17">
        <v>4.3078616E-7</v>
      </c>
      <c r="DE40" s="17">
        <v>2.1615411E-6</v>
      </c>
      <c r="DF40" s="17">
        <v>5.1734550000000001E-5</v>
      </c>
      <c r="DG40" s="17">
        <v>9.8389264999999994E-5</v>
      </c>
      <c r="DH40" s="17">
        <v>3.0296852E-7</v>
      </c>
      <c r="DI40" s="17">
        <v>1.6156377E-5</v>
      </c>
      <c r="DJ40" s="17">
        <v>1.5148426E-7</v>
      </c>
      <c r="DK40" s="17">
        <v>2.5877974000000001E-5</v>
      </c>
      <c r="DL40" s="17">
        <v>2.3628031999999998E-6</v>
      </c>
      <c r="DM40" s="17">
        <v>1.5148426E-7</v>
      </c>
      <c r="DN40" s="17">
        <v>2.4257766E-5</v>
      </c>
      <c r="DO40" s="17">
        <v>2.1238716000000001E-4</v>
      </c>
      <c r="DP40" s="17">
        <v>1.2426283999999999E-5</v>
      </c>
      <c r="DQ40" s="17">
        <v>0</v>
      </c>
      <c r="DR40" s="17">
        <v>2.9443521E-6</v>
      </c>
      <c r="DS40" s="17">
        <v>0</v>
      </c>
      <c r="DT40" s="17">
        <v>3.3519087000000002E-8</v>
      </c>
      <c r="DU40" s="17">
        <v>5.9956144000000004E-6</v>
      </c>
      <c r="DV40" s="17">
        <v>3.8345289000000001E-7</v>
      </c>
      <c r="DW40" s="17">
        <v>5.6688929999999996E-7</v>
      </c>
      <c r="DX40" s="17">
        <v>1.4646756E-5</v>
      </c>
      <c r="DY40" s="17">
        <v>0</v>
      </c>
      <c r="DZ40" s="17">
        <v>3.0532411000000003E-5</v>
      </c>
      <c r="EA40" s="17">
        <v>7.5182643000000005E-5</v>
      </c>
      <c r="EB40" s="17">
        <v>1.8360276000000001E-7</v>
      </c>
      <c r="EC40" s="17">
        <v>2.1543988999999999E-6</v>
      </c>
      <c r="ED40" s="17">
        <v>2.301458E-5</v>
      </c>
      <c r="EE40" s="17">
        <v>2.9162460000000001E-6</v>
      </c>
      <c r="EF40" s="17">
        <v>1.2334984999999999E-7</v>
      </c>
      <c r="EG40" s="17">
        <v>2.0849367999999998E-6</v>
      </c>
      <c r="EH40" s="17">
        <v>2.2657841E-4</v>
      </c>
      <c r="EI40" s="17">
        <v>9.7529698000000006E-7</v>
      </c>
      <c r="EJ40" s="17">
        <v>3.8884625E-6</v>
      </c>
      <c r="EK40" s="17">
        <v>3.4104258999999999E-6</v>
      </c>
      <c r="EL40" s="17">
        <v>4.5284941000000001E-6</v>
      </c>
      <c r="EM40" s="17">
        <v>5.8256024E-6</v>
      </c>
      <c r="EN40" s="17">
        <v>2.8468313E-6</v>
      </c>
      <c r="EO40" s="17">
        <v>3.7416955000000001E-5</v>
      </c>
      <c r="EP40" s="17">
        <v>2.3457088999999999E-6</v>
      </c>
      <c r="EQ40" s="17">
        <v>5.3488422000000001E-6</v>
      </c>
      <c r="ER40" s="17">
        <v>8.0977381999999992E-6</v>
      </c>
      <c r="ES40" s="17">
        <v>1.2859053999999999E-5</v>
      </c>
      <c r="ET40" s="17">
        <v>5.0980994999999998E-5</v>
      </c>
      <c r="EU40" s="17">
        <v>9.5871707999999994E-6</v>
      </c>
      <c r="EV40" s="17">
        <v>2.5104671000000001E-5</v>
      </c>
      <c r="EW40" s="17">
        <v>5.9919817999999996E-6</v>
      </c>
      <c r="EX40" s="17">
        <v>2.3967926999999999E-6</v>
      </c>
      <c r="EY40" s="17">
        <v>1.3402408000000001E-6</v>
      </c>
      <c r="EZ40" s="17">
        <v>1.1983963999999999E-6</v>
      </c>
      <c r="FA40" s="17">
        <v>6.2247495999999999E-5</v>
      </c>
      <c r="FB40" s="17">
        <v>4.0258183000000002E-67</v>
      </c>
      <c r="FC40" s="17">
        <v>1.1926839000000001E-5</v>
      </c>
      <c r="FD40" s="17">
        <v>1.8360276000000001E-7</v>
      </c>
      <c r="FE40" s="17">
        <v>3.5551614000000002E-7</v>
      </c>
      <c r="FF40" s="17">
        <v>3.8348683000000001E-5</v>
      </c>
      <c r="FG40" s="17">
        <v>1.9375279000000001E-7</v>
      </c>
      <c r="FH40" s="17">
        <v>3.4767522000000003E-7</v>
      </c>
      <c r="FI40" s="17">
        <v>1.6565506000000001E-6</v>
      </c>
      <c r="FJ40" s="17">
        <v>3.3983379999999999E-6</v>
      </c>
      <c r="FK40" s="17">
        <v>3.1279896999999999E-6</v>
      </c>
      <c r="FL40" s="17">
        <v>6.7902467000000002E-6</v>
      </c>
      <c r="FM40" s="17">
        <v>2.9380853999999999E-6</v>
      </c>
      <c r="FN40" s="17">
        <v>2.3896422000000003E-7</v>
      </c>
      <c r="FO40" s="17">
        <v>1.9566475000000001E-5</v>
      </c>
      <c r="FP40" s="17">
        <v>5.9748711999999999E-6</v>
      </c>
      <c r="FQ40" s="17">
        <v>8.3240033999999999E-6</v>
      </c>
      <c r="FR40" s="17">
        <v>1.1823382E-5</v>
      </c>
      <c r="FS40" s="17">
        <v>4.0928778000000002E-6</v>
      </c>
      <c r="FT40" s="17">
        <v>1.0040635E-6</v>
      </c>
      <c r="FU40" s="17">
        <v>1.2946902E-5</v>
      </c>
      <c r="FV40" s="17">
        <v>6.5723676000000002E-6</v>
      </c>
      <c r="FW40" s="17">
        <v>3.7807464000000002E-5</v>
      </c>
      <c r="FX40" s="17">
        <v>7.1725689E-6</v>
      </c>
      <c r="FY40" s="17">
        <v>4.7099701000000002E-6</v>
      </c>
      <c r="FZ40" s="17">
        <v>2.2769531000000001E-5</v>
      </c>
      <c r="GA40" s="17">
        <v>1.1983963999999999E-6</v>
      </c>
      <c r="GB40" s="17">
        <v>2.3967926999999999E-6</v>
      </c>
      <c r="GC40" s="17">
        <v>1.2796968E-5</v>
      </c>
    </row>
    <row r="41" spans="2:185" ht="0.95" customHeight="1" x14ac:dyDescent="0.25">
      <c r="B41" s="17">
        <v>1.1852742000000001E-5</v>
      </c>
      <c r="C41" s="17">
        <v>9.4924718999999998E-8</v>
      </c>
      <c r="D41" s="17">
        <v>1.0514298E-5</v>
      </c>
      <c r="E41" s="17">
        <v>4.9911650999999998E-5</v>
      </c>
      <c r="F41" s="17">
        <v>3.4988456000000001E-6</v>
      </c>
      <c r="G41" s="17">
        <v>4.0753376000000002E-4</v>
      </c>
      <c r="H41" s="17">
        <v>4.2021786E-4</v>
      </c>
      <c r="I41" s="17">
        <v>2.5789726999999999E-3</v>
      </c>
      <c r="J41" s="17">
        <v>0</v>
      </c>
      <c r="K41" s="17">
        <v>0</v>
      </c>
      <c r="L41" s="17">
        <v>6.4450957000000002E-7</v>
      </c>
      <c r="M41" s="17">
        <v>1.8409838E-4</v>
      </c>
      <c r="N41" s="17">
        <v>3.9187051999999997E-6</v>
      </c>
      <c r="O41" s="17">
        <v>4.5784405000000002E-5</v>
      </c>
      <c r="P41" s="17">
        <v>4.5784405000000002E-5</v>
      </c>
      <c r="Q41" s="17">
        <v>3.0132443E-6</v>
      </c>
      <c r="R41" s="17">
        <v>4.2570120999999998E-4</v>
      </c>
      <c r="S41" s="17">
        <v>4.7122849000000003E-5</v>
      </c>
      <c r="T41" s="17">
        <v>4.9460057999999995E-4</v>
      </c>
      <c r="U41" s="17">
        <v>3.9187051999999997E-6</v>
      </c>
      <c r="V41" s="17">
        <v>2.2079591000000002E-6</v>
      </c>
      <c r="W41" s="17">
        <v>1.3384439E-6</v>
      </c>
      <c r="X41" s="17">
        <v>3.0663349999999998E-5</v>
      </c>
      <c r="Y41" s="17">
        <v>2.5802612999999999E-6</v>
      </c>
      <c r="Z41" s="17">
        <v>7.8537132999999997E-4</v>
      </c>
      <c r="AA41" s="17">
        <v>6.1482034000000002E-4</v>
      </c>
      <c r="AB41" s="17">
        <v>5.6864174999999998E-6</v>
      </c>
      <c r="AC41" s="17">
        <v>6.8586547999999996E-6</v>
      </c>
      <c r="AD41" s="17">
        <v>2.1262186000000002E-6</v>
      </c>
      <c r="AE41" s="17">
        <v>0</v>
      </c>
      <c r="AF41" s="17">
        <v>1.1695012000000001E-4</v>
      </c>
      <c r="AG41" s="17">
        <v>7.4963978999999998E-5</v>
      </c>
      <c r="AH41" s="17">
        <v>6.3286430000000001E-4</v>
      </c>
      <c r="AI41" s="17">
        <v>2.6010798E-6</v>
      </c>
      <c r="AJ41" s="17">
        <v>2.4166835999999999E-6</v>
      </c>
      <c r="AK41" s="17">
        <v>5.0820233000000002E-5</v>
      </c>
      <c r="AL41" s="17">
        <v>1.9029242999999999E-4</v>
      </c>
      <c r="AM41" s="17">
        <v>3.7791096E-6</v>
      </c>
      <c r="AN41" s="17">
        <v>1.0782396999999999E-6</v>
      </c>
      <c r="AO41" s="17">
        <v>0.24896389999999999</v>
      </c>
      <c r="AP41" s="17">
        <v>7.8994714999999999E-4</v>
      </c>
      <c r="AQ41" s="17">
        <v>2.4118327999999999E-6</v>
      </c>
      <c r="AR41" s="17">
        <v>2.2773371000000001E-6</v>
      </c>
      <c r="AS41" s="17">
        <v>0</v>
      </c>
      <c r="AT41" s="17">
        <v>1.2550391E-4</v>
      </c>
      <c r="AU41" s="17">
        <v>2.2773371000000001E-6</v>
      </c>
      <c r="AV41" s="17">
        <v>4.7659569000000002E-5</v>
      </c>
      <c r="AW41" s="17">
        <v>3.3555766999999999E-6</v>
      </c>
      <c r="AX41" s="17">
        <v>2.4860926000000001E-6</v>
      </c>
      <c r="AY41" s="17">
        <v>2.1564792999999999E-6</v>
      </c>
      <c r="AZ41" s="17">
        <v>2.2761381999999999E-5</v>
      </c>
      <c r="BA41" s="17">
        <v>2.0356216E-6</v>
      </c>
      <c r="BB41" s="17">
        <v>1.4439936E-4</v>
      </c>
      <c r="BC41" s="17">
        <v>9.5738193000000003E-7</v>
      </c>
      <c r="BD41" s="17">
        <v>1.0782396999999999E-6</v>
      </c>
      <c r="BE41" s="17">
        <v>4.0632219999999998E-66</v>
      </c>
      <c r="BF41" s="17">
        <v>1.3257752E-4</v>
      </c>
      <c r="BG41" s="17">
        <v>8.9242807000000001E-6</v>
      </c>
      <c r="BH41" s="17">
        <v>1.9048121E-6</v>
      </c>
      <c r="BI41" s="17">
        <v>2.7392216E-6</v>
      </c>
      <c r="BJ41" s="17">
        <v>5.3490974000000001E-6</v>
      </c>
      <c r="BK41" s="17">
        <v>3.9402057000000002E-4</v>
      </c>
      <c r="BL41" s="17">
        <v>1.5322872000000001E-6</v>
      </c>
      <c r="BM41" s="17">
        <v>0</v>
      </c>
      <c r="BN41" s="17">
        <v>7.2943305999999998E-6</v>
      </c>
      <c r="BO41" s="17">
        <v>1.7613247999999999E-4</v>
      </c>
      <c r="BP41" s="17">
        <v>1.0483536000000001E-4</v>
      </c>
      <c r="BQ41" s="17">
        <v>0</v>
      </c>
      <c r="BR41" s="17">
        <v>3.0922086000000002E-5</v>
      </c>
      <c r="BS41" s="17">
        <v>1.9648992000000001E-6</v>
      </c>
      <c r="BT41" s="17">
        <v>1.1614162E-4</v>
      </c>
      <c r="BU41" s="17">
        <v>0</v>
      </c>
      <c r="BV41" s="17">
        <v>6.7857228999999997E-6</v>
      </c>
      <c r="BW41" s="17">
        <v>2.5802611E-6</v>
      </c>
      <c r="BX41" s="17">
        <v>4.1606563000000001E-6</v>
      </c>
      <c r="BY41" s="17">
        <v>7.5679357000000002E-5</v>
      </c>
      <c r="BZ41" s="17">
        <v>7.4992745999999997E-6</v>
      </c>
      <c r="CA41" s="17">
        <v>3.8503476000000003E-4</v>
      </c>
      <c r="CB41" s="17">
        <v>2.1926437000000001E-4</v>
      </c>
      <c r="CC41" s="17">
        <v>4.0909516000000002E-5</v>
      </c>
      <c r="CD41" s="17">
        <v>2.2560859E-4</v>
      </c>
      <c r="CE41" s="17">
        <v>2.3594164999999999E-4</v>
      </c>
      <c r="CF41" s="17">
        <v>7.4914376E-6</v>
      </c>
      <c r="CG41" s="17">
        <v>2.072599E-6</v>
      </c>
      <c r="CH41" s="17">
        <v>4.2276419000000001E-4</v>
      </c>
      <c r="CI41" s="17">
        <v>2.9075927999999999E-4</v>
      </c>
      <c r="CJ41" s="17">
        <v>7.5789184999999995E-7</v>
      </c>
      <c r="CK41" s="17">
        <v>3.2928386999999999E-5</v>
      </c>
      <c r="CL41" s="17">
        <v>1.1990973E-6</v>
      </c>
      <c r="CM41" s="17">
        <v>2.7751107000000003E-4</v>
      </c>
      <c r="CN41" s="17">
        <v>6.9192299000000002E-6</v>
      </c>
      <c r="CO41" s="17">
        <v>3.3160809999999998E-4</v>
      </c>
      <c r="CP41" s="17">
        <v>1.1095139E-4</v>
      </c>
      <c r="CQ41" s="17">
        <v>2.1399622999999999E-4</v>
      </c>
      <c r="CR41" s="17">
        <v>7.7458022999999999E-6</v>
      </c>
      <c r="CS41" s="17">
        <v>1.8617355999999999E-5</v>
      </c>
      <c r="CT41" s="17">
        <v>2.8268191E-6</v>
      </c>
      <c r="CU41" s="17">
        <v>2.2546113999999998E-6</v>
      </c>
      <c r="CV41" s="17">
        <v>1.3581317999999999E-4</v>
      </c>
      <c r="CW41" s="17">
        <v>9.0322441999999995E-8</v>
      </c>
      <c r="CX41" s="17">
        <v>7.3789865999999997E-6</v>
      </c>
      <c r="CY41" s="17">
        <v>4.8188525999999999E-7</v>
      </c>
      <c r="CZ41" s="17">
        <v>1.054093E-6</v>
      </c>
      <c r="DA41" s="17">
        <v>3.6950724E-4</v>
      </c>
      <c r="DB41" s="17">
        <v>5.6634987E-5</v>
      </c>
      <c r="DC41" s="17">
        <v>2.6803935999999999E-6</v>
      </c>
      <c r="DD41" s="17">
        <v>2.6803935999999999E-6</v>
      </c>
      <c r="DE41" s="17">
        <v>4.9674228999999997E-6</v>
      </c>
      <c r="DF41" s="17">
        <v>1.0381887999999999E-4</v>
      </c>
      <c r="DG41" s="17">
        <v>1.0161083E-3</v>
      </c>
      <c r="DH41" s="17">
        <v>3.2526013000000001E-6</v>
      </c>
      <c r="DI41" s="17">
        <v>1.5090334999999999E-5</v>
      </c>
      <c r="DJ41" s="17">
        <v>1.6263007E-6</v>
      </c>
      <c r="DK41" s="17">
        <v>2.2882238999999999E-5</v>
      </c>
      <c r="DL41" s="17">
        <v>1.5730769E-5</v>
      </c>
      <c r="DM41" s="17">
        <v>1.6263007E-6</v>
      </c>
      <c r="DN41" s="17">
        <v>2.3025383E-6</v>
      </c>
      <c r="DO41" s="17">
        <v>1.1801532E-4</v>
      </c>
      <c r="DP41" s="17">
        <v>5.6182559999999997E-5</v>
      </c>
      <c r="DQ41" s="17">
        <v>0</v>
      </c>
      <c r="DR41" s="17">
        <v>1.5294197E-4</v>
      </c>
      <c r="DS41" s="17">
        <v>0</v>
      </c>
      <c r="DT41" s="17">
        <v>2.9437675999999999E-5</v>
      </c>
      <c r="DU41" s="17">
        <v>9.0372201999999995E-4</v>
      </c>
      <c r="DV41" s="17">
        <v>1.716623E-6</v>
      </c>
      <c r="DW41" s="17">
        <v>7.0435137000000002E-8</v>
      </c>
      <c r="DX41" s="17">
        <v>2.3930912E-4</v>
      </c>
      <c r="DY41" s="17">
        <v>0</v>
      </c>
      <c r="DZ41" s="17">
        <v>3.6145819999999997E-5</v>
      </c>
      <c r="EA41" s="17">
        <v>1.4685358000000001E-6</v>
      </c>
      <c r="EB41" s="17">
        <v>5.2379994E-5</v>
      </c>
      <c r="EC41" s="17">
        <v>5.5667510999999999E-5</v>
      </c>
      <c r="ED41" s="17">
        <v>2.9033803E-4</v>
      </c>
      <c r="EE41" s="17">
        <v>1.8024916000000001E-4</v>
      </c>
      <c r="EF41" s="17">
        <v>4.2462415000000003E-5</v>
      </c>
      <c r="EG41" s="17">
        <v>9.3210489999999999E-4</v>
      </c>
      <c r="EH41" s="17">
        <v>1.1530149999999999E-4</v>
      </c>
      <c r="EI41" s="17">
        <v>4.9308752E-4</v>
      </c>
      <c r="EJ41" s="17">
        <v>6.2450322000000001E-5</v>
      </c>
      <c r="EK41" s="17">
        <v>4.1242961999999998E-4</v>
      </c>
      <c r="EL41" s="17">
        <v>5.6091973000000001E-4</v>
      </c>
      <c r="EM41" s="17">
        <v>1.5775222E-6</v>
      </c>
      <c r="EN41" s="17">
        <v>4.5698242000000004E-6</v>
      </c>
      <c r="EO41" s="17">
        <v>5.0005203999999998E-5</v>
      </c>
      <c r="EP41" s="17">
        <v>1.4668687999999999E-4</v>
      </c>
      <c r="EQ41" s="17">
        <v>2.4321362000000001E-4</v>
      </c>
      <c r="ER41" s="17">
        <v>2.3100945999999999E-4</v>
      </c>
      <c r="ES41" s="17">
        <v>1.0168690000000001E-5</v>
      </c>
      <c r="ET41" s="17">
        <v>1.7334117E-5</v>
      </c>
      <c r="EU41" s="17">
        <v>1.0707550000000001E-5</v>
      </c>
      <c r="EV41" s="17">
        <v>3.8763754000000002E-3</v>
      </c>
      <c r="EW41" s="17">
        <v>6.6922190000000004E-6</v>
      </c>
      <c r="EX41" s="17">
        <v>2.6768876000000001E-6</v>
      </c>
      <c r="EY41" s="17">
        <v>1.7480185999999999E-4</v>
      </c>
      <c r="EZ41" s="17">
        <v>1.3384438E-6</v>
      </c>
      <c r="FA41" s="17">
        <v>6.8913232999999996E-7</v>
      </c>
      <c r="FB41" s="17">
        <v>1.4173798E-67</v>
      </c>
      <c r="FC41" s="17">
        <v>2.8854667E-5</v>
      </c>
      <c r="FD41" s="17">
        <v>5.2379994E-5</v>
      </c>
      <c r="FE41" s="17">
        <v>2.5802611E-6</v>
      </c>
      <c r="FF41" s="17">
        <v>4.2830202000000001E-5</v>
      </c>
      <c r="FG41" s="17">
        <v>4.0909516000000002E-5</v>
      </c>
      <c r="FH41" s="17">
        <v>3.2928386999999999E-5</v>
      </c>
      <c r="FI41" s="17">
        <v>1.1709588E-4</v>
      </c>
      <c r="FJ41" s="17">
        <v>7.8451671E-5</v>
      </c>
      <c r="FK41" s="17">
        <v>1.7417955E-4</v>
      </c>
      <c r="FL41" s="17">
        <v>1.2154249E-4</v>
      </c>
      <c r="FM41" s="17">
        <v>2.7611893000000003E-4</v>
      </c>
      <c r="FN41" s="17">
        <v>1.9925666E-4</v>
      </c>
      <c r="FO41" s="17">
        <v>2.6379350000000002E-4</v>
      </c>
      <c r="FP41" s="17">
        <v>5.5211930999999996E-4</v>
      </c>
      <c r="FQ41" s="17">
        <v>1.0479606999999999E-3</v>
      </c>
      <c r="FR41" s="17">
        <v>3.3048183000000003E-4</v>
      </c>
      <c r="FS41" s="17">
        <v>1.4009446000000001E-3</v>
      </c>
      <c r="FT41" s="17">
        <v>9.6942765000000003E-4</v>
      </c>
      <c r="FU41" s="17">
        <v>4.1603278999999998E-5</v>
      </c>
      <c r="FV41" s="17">
        <v>2.0410873999999999E-4</v>
      </c>
      <c r="FW41" s="17">
        <v>1.3923144E-4</v>
      </c>
      <c r="FX41" s="17">
        <v>6.5368749999999997E-4</v>
      </c>
      <c r="FY41" s="17">
        <v>7.4950761000000001E-4</v>
      </c>
      <c r="FZ41" s="17">
        <v>2.5430432000000001E-5</v>
      </c>
      <c r="GA41" s="17">
        <v>1.3384438E-6</v>
      </c>
      <c r="GB41" s="17">
        <v>2.6768876000000001E-6</v>
      </c>
      <c r="GC41" s="17">
        <v>3.7245609999999999E-4</v>
      </c>
    </row>
    <row r="42" spans="2:185" ht="0.95" customHeight="1" x14ac:dyDescent="0.25">
      <c r="B42" s="17">
        <v>2.0238443E-5</v>
      </c>
      <c r="C42" s="17">
        <v>2.1943193000000001E-5</v>
      </c>
      <c r="D42" s="17">
        <v>2.1415938999999999E-5</v>
      </c>
      <c r="E42" s="17">
        <v>5.7536456E-5</v>
      </c>
      <c r="F42" s="17">
        <v>3.9891101000000003E-6</v>
      </c>
      <c r="G42" s="17">
        <v>5.2949892999999996E-4</v>
      </c>
      <c r="H42" s="17">
        <v>7.4586018999999999E-4</v>
      </c>
      <c r="I42" s="17">
        <v>1.6578342E-3</v>
      </c>
      <c r="J42" s="17">
        <v>0</v>
      </c>
      <c r="K42" s="17">
        <v>0</v>
      </c>
      <c r="L42" s="17">
        <v>3.5645059000000001E-7</v>
      </c>
      <c r="M42" s="17">
        <v>1.5444206999999999E-4</v>
      </c>
      <c r="N42" s="17">
        <v>1.1885466E-5</v>
      </c>
      <c r="O42" s="17">
        <v>2.0209372E-5</v>
      </c>
      <c r="P42" s="17">
        <v>2.0209372E-5</v>
      </c>
      <c r="Q42" s="17">
        <v>3.4022183000000001E-6</v>
      </c>
      <c r="R42" s="17">
        <v>4.1992711E-4</v>
      </c>
      <c r="S42" s="17">
        <v>1.9031876000000001E-5</v>
      </c>
      <c r="T42" s="17">
        <v>4.9679667000000001E-4</v>
      </c>
      <c r="U42" s="17">
        <v>1.1885466E-5</v>
      </c>
      <c r="V42" s="17">
        <v>2.1344589E-6</v>
      </c>
      <c r="W42" s="17">
        <v>1.1774960000000001E-6</v>
      </c>
      <c r="X42" s="17">
        <v>2.7465849000000001E-5</v>
      </c>
      <c r="Y42" s="17">
        <v>1.3062961999999999E-5</v>
      </c>
      <c r="Z42" s="17">
        <v>1.2024296000000001E-3</v>
      </c>
      <c r="AA42" s="17">
        <v>4.176726E-4</v>
      </c>
      <c r="AB42" s="17">
        <v>1.4146376E-5</v>
      </c>
      <c r="AC42" s="17">
        <v>5.0266247999999996E-6</v>
      </c>
      <c r="AD42" s="17">
        <v>3.7150237999999999E-6</v>
      </c>
      <c r="AE42" s="17">
        <v>0</v>
      </c>
      <c r="AF42" s="17">
        <v>2.0743144999999999E-4</v>
      </c>
      <c r="AG42" s="17">
        <v>1.339751E-4</v>
      </c>
      <c r="AH42" s="17">
        <v>9.237933E-4</v>
      </c>
      <c r="AI42" s="17">
        <v>4.3957673999999998E-6</v>
      </c>
      <c r="AJ42" s="17">
        <v>2.6812532000000001E-6</v>
      </c>
      <c r="AK42" s="17">
        <v>1.1187882000000001E-4</v>
      </c>
      <c r="AL42" s="17">
        <v>2.1015656000000001E-4</v>
      </c>
      <c r="AM42" s="17">
        <v>7.1192071000000003E-6</v>
      </c>
      <c r="AN42" s="17">
        <v>1.5037570999999999E-6</v>
      </c>
      <c r="AO42" s="17">
        <v>7.8994714999999999E-4</v>
      </c>
      <c r="AP42" s="17">
        <v>0.24926517000000001</v>
      </c>
      <c r="AQ42" s="17">
        <v>3.0198796000000002E-6</v>
      </c>
      <c r="AR42" s="17">
        <v>2.6240721E-6</v>
      </c>
      <c r="AS42" s="17">
        <v>0</v>
      </c>
      <c r="AT42" s="17">
        <v>1.7477184999999999E-4</v>
      </c>
      <c r="AU42" s="17">
        <v>2.6240721E-6</v>
      </c>
      <c r="AV42" s="17">
        <v>9.4703729000000005E-5</v>
      </c>
      <c r="AW42" s="17">
        <v>4.1278291999999997E-6</v>
      </c>
      <c r="AX42" s="17">
        <v>2.1431264999999999E-6</v>
      </c>
      <c r="AY42" s="17">
        <v>3.0075143000000002E-6</v>
      </c>
      <c r="AZ42" s="17">
        <v>1.9808145000000001E-5</v>
      </c>
      <c r="BA42" s="17">
        <v>3.3909565E-6</v>
      </c>
      <c r="BB42" s="17">
        <v>2.0410061999999999E-4</v>
      </c>
      <c r="BC42" s="17">
        <v>1.8871992999999999E-6</v>
      </c>
      <c r="BD42" s="17">
        <v>1.5037570999999999E-6</v>
      </c>
      <c r="BE42" s="17">
        <v>3.7014706E-66</v>
      </c>
      <c r="BF42" s="17">
        <v>5.1995651E-5</v>
      </c>
      <c r="BG42" s="17">
        <v>1.174539E-4</v>
      </c>
      <c r="BH42" s="17">
        <v>3.1849973999999999E-6</v>
      </c>
      <c r="BI42" s="17">
        <v>4.6569509999999998E-6</v>
      </c>
      <c r="BJ42" s="17">
        <v>6.4032416000000001E-6</v>
      </c>
      <c r="BK42" s="17">
        <v>2.2727941999999999E-4</v>
      </c>
      <c r="BL42" s="17">
        <v>3.7459227000000002E-6</v>
      </c>
      <c r="BM42" s="17">
        <v>0</v>
      </c>
      <c r="BN42" s="17">
        <v>4.6609355000000002E-6</v>
      </c>
      <c r="BO42" s="17">
        <v>3.3837785999999998E-4</v>
      </c>
      <c r="BP42" s="17">
        <v>1.6772514000000001E-4</v>
      </c>
      <c r="BQ42" s="17">
        <v>0</v>
      </c>
      <c r="BR42" s="17">
        <v>6.2229488000000005E-5</v>
      </c>
      <c r="BS42" s="17">
        <v>6.7400502999999998E-6</v>
      </c>
      <c r="BT42" s="17">
        <v>1.4170196999999999E-4</v>
      </c>
      <c r="BU42" s="17">
        <v>0</v>
      </c>
      <c r="BV42" s="17">
        <v>1.1918079E-5</v>
      </c>
      <c r="BW42" s="17">
        <v>1.3062961E-5</v>
      </c>
      <c r="BX42" s="17">
        <v>7.0824366999999999E-6</v>
      </c>
      <c r="BY42" s="17">
        <v>1.964197E-4</v>
      </c>
      <c r="BZ42" s="17">
        <v>1.0062683E-5</v>
      </c>
      <c r="CA42" s="17">
        <v>4.9882047000000004E-4</v>
      </c>
      <c r="CB42" s="17">
        <v>1.9991594000000001E-4</v>
      </c>
      <c r="CC42" s="17">
        <v>8.0684009999999999E-6</v>
      </c>
      <c r="CD42" s="17">
        <v>2.8750678000000001E-4</v>
      </c>
      <c r="CE42" s="17">
        <v>2.5728631000000002E-4</v>
      </c>
      <c r="CF42" s="17">
        <v>9.8533967999999998E-6</v>
      </c>
      <c r="CG42" s="17">
        <v>4.2722027000000004E-6</v>
      </c>
      <c r="CH42" s="17">
        <v>6.0766108999999997E-4</v>
      </c>
      <c r="CI42" s="17">
        <v>3.6046051999999998E-4</v>
      </c>
      <c r="CJ42" s="17">
        <v>5.3428504999999997E-6</v>
      </c>
      <c r="CK42" s="17">
        <v>1.0818201E-5</v>
      </c>
      <c r="CL42" s="17">
        <v>1.1203148999999999E-6</v>
      </c>
      <c r="CM42" s="17">
        <v>3.2547613999999998E-4</v>
      </c>
      <c r="CN42" s="17">
        <v>9.4170709000000008E-6</v>
      </c>
      <c r="CO42" s="17">
        <v>1.4787852000000001E-4</v>
      </c>
      <c r="CP42" s="17">
        <v>1.4513171000000001E-4</v>
      </c>
      <c r="CQ42" s="17">
        <v>2.6331143999999999E-4</v>
      </c>
      <c r="CR42" s="17">
        <v>7.7358305999999997E-6</v>
      </c>
      <c r="CS42" s="17">
        <v>1.6868386000000001E-5</v>
      </c>
      <c r="CT42" s="17">
        <v>2.8903406999999999E-6</v>
      </c>
      <c r="CU42" s="17">
        <v>2.4540148E-6</v>
      </c>
      <c r="CV42" s="17">
        <v>3.462141E-4</v>
      </c>
      <c r="CW42" s="17">
        <v>5.4182571000000003E-7</v>
      </c>
      <c r="CX42" s="17">
        <v>2.9203905E-5</v>
      </c>
      <c r="CY42" s="17">
        <v>9.7815169999999993E-7</v>
      </c>
      <c r="CZ42" s="17">
        <v>1.4144777E-6</v>
      </c>
      <c r="DA42" s="17">
        <v>6.8292088999999997E-4</v>
      </c>
      <c r="DB42" s="17">
        <v>2.0321928E-4</v>
      </c>
      <c r="DC42" s="17">
        <v>3.2652812999999998E-6</v>
      </c>
      <c r="DD42" s="17">
        <v>3.2652812999999998E-6</v>
      </c>
      <c r="DE42" s="17">
        <v>5.5205673999999996E-6</v>
      </c>
      <c r="DF42" s="17">
        <v>1.5389350000000001E-4</v>
      </c>
      <c r="DG42" s="17">
        <v>1.2923257E-3</v>
      </c>
      <c r="DH42" s="17">
        <v>3.7016073000000001E-6</v>
      </c>
      <c r="DI42" s="17">
        <v>7.8746176000000003E-6</v>
      </c>
      <c r="DJ42" s="17">
        <v>1.8508037E-6</v>
      </c>
      <c r="DK42" s="17">
        <v>1.9424702999999999E-5</v>
      </c>
      <c r="DL42" s="17">
        <v>2.4125227000000001E-5</v>
      </c>
      <c r="DM42" s="17">
        <v>1.8508037E-6</v>
      </c>
      <c r="DN42" s="17">
        <v>4.2008612999999997E-6</v>
      </c>
      <c r="DO42" s="17">
        <v>2.7690270000000002E-6</v>
      </c>
      <c r="DP42" s="17">
        <v>9.5361447E-5</v>
      </c>
      <c r="DQ42" s="17">
        <v>0</v>
      </c>
      <c r="DR42" s="17">
        <v>1.3817762999999999E-4</v>
      </c>
      <c r="DS42" s="17">
        <v>0</v>
      </c>
      <c r="DT42" s="17">
        <v>6.2902586000000005E-5</v>
      </c>
      <c r="DU42" s="17">
        <v>6.9588110999999997E-4</v>
      </c>
      <c r="DV42" s="17">
        <v>1.3089779E-6</v>
      </c>
      <c r="DW42" s="17">
        <v>1.4428791E-6</v>
      </c>
      <c r="DX42" s="17">
        <v>2.8878170000000002E-4</v>
      </c>
      <c r="DY42" s="17">
        <v>0</v>
      </c>
      <c r="DZ42" s="17">
        <v>3.1583103999999997E-5</v>
      </c>
      <c r="EA42" s="17">
        <v>1.620284E-6</v>
      </c>
      <c r="EB42" s="17">
        <v>2.9739844E-5</v>
      </c>
      <c r="EC42" s="17">
        <v>5.2545506999999999E-5</v>
      </c>
      <c r="ED42" s="17">
        <v>3.8117567000000002E-4</v>
      </c>
      <c r="EE42" s="17">
        <v>7.1915998000000002E-5</v>
      </c>
      <c r="EF42" s="17">
        <v>4.8722442000000001E-5</v>
      </c>
      <c r="EG42" s="17">
        <v>8.3957368000000003E-4</v>
      </c>
      <c r="EH42" s="17">
        <v>2.2029423999999998E-5</v>
      </c>
      <c r="EI42" s="17">
        <v>7.0724801999999998E-4</v>
      </c>
      <c r="EJ42" s="17">
        <v>4.8461343000000002E-4</v>
      </c>
      <c r="EK42" s="17">
        <v>3.5369197000000003E-4</v>
      </c>
      <c r="EL42" s="17">
        <v>2.9338319999999999E-4</v>
      </c>
      <c r="EM42" s="17">
        <v>3.9065576000000004E-6</v>
      </c>
      <c r="EN42" s="17">
        <v>3.2813210000000002E-6</v>
      </c>
      <c r="EO42" s="17">
        <v>1.2910739E-5</v>
      </c>
      <c r="EP42" s="17">
        <v>1.2493019000000001E-4</v>
      </c>
      <c r="EQ42" s="17">
        <v>1.5640397999999999E-4</v>
      </c>
      <c r="ER42" s="17">
        <v>2.9333042000000001E-4</v>
      </c>
      <c r="ES42" s="17">
        <v>7.3925890000000001E-6</v>
      </c>
      <c r="ET42" s="17">
        <v>2.917893E-8</v>
      </c>
      <c r="EU42" s="17">
        <v>9.4199677000000006E-6</v>
      </c>
      <c r="EV42" s="17">
        <v>3.3249451000000002E-3</v>
      </c>
      <c r="EW42" s="17">
        <v>5.8874798000000004E-6</v>
      </c>
      <c r="EX42" s="17">
        <v>2.3549919000000002E-6</v>
      </c>
      <c r="EY42" s="17">
        <v>1.9654300000000001E-4</v>
      </c>
      <c r="EZ42" s="17">
        <v>1.1774960000000001E-6</v>
      </c>
      <c r="FA42" s="17">
        <v>1.1909708000000001E-5</v>
      </c>
      <c r="FB42" s="17">
        <v>9.7721750999999996E-67</v>
      </c>
      <c r="FC42" s="17">
        <v>1.9183587000000002E-5</v>
      </c>
      <c r="FD42" s="17">
        <v>2.9739844E-5</v>
      </c>
      <c r="FE42" s="17">
        <v>1.3062961E-5</v>
      </c>
      <c r="FF42" s="17">
        <v>3.7679870999999999E-5</v>
      </c>
      <c r="FG42" s="17">
        <v>8.0684009999999999E-6</v>
      </c>
      <c r="FH42" s="17">
        <v>1.0818201E-5</v>
      </c>
      <c r="FI42" s="17">
        <v>1.0255571000000001E-4</v>
      </c>
      <c r="FJ42" s="17">
        <v>7.7208924000000004E-6</v>
      </c>
      <c r="FK42" s="17">
        <v>5.6068196000000002E-5</v>
      </c>
      <c r="FL42" s="17">
        <v>1.4752561E-4</v>
      </c>
      <c r="FM42" s="17">
        <v>1.227872E-4</v>
      </c>
      <c r="FN42" s="17">
        <v>1.1981456E-4</v>
      </c>
      <c r="FO42" s="17">
        <v>3.280391E-4</v>
      </c>
      <c r="FP42" s="17">
        <v>3.3568090999999998E-4</v>
      </c>
      <c r="FQ42" s="17">
        <v>7.1978584000000003E-4</v>
      </c>
      <c r="FR42" s="17">
        <v>4.1175990999999998E-4</v>
      </c>
      <c r="FS42" s="17">
        <v>1.0941693E-3</v>
      </c>
      <c r="FT42" s="17">
        <v>1.0213348000000001E-3</v>
      </c>
      <c r="FU42" s="17">
        <v>3.0212633E-5</v>
      </c>
      <c r="FV42" s="17">
        <v>4.7377166000000002E-4</v>
      </c>
      <c r="FW42" s="17">
        <v>3.5984386000000002E-4</v>
      </c>
      <c r="FX42" s="17">
        <v>3.0949644000000001E-4</v>
      </c>
      <c r="FY42" s="17">
        <v>2.8808532000000001E-4</v>
      </c>
      <c r="FZ42" s="17">
        <v>2.2372422999999999E-5</v>
      </c>
      <c r="GA42" s="17">
        <v>1.1774960000000001E-6</v>
      </c>
      <c r="GB42" s="17">
        <v>2.3549919000000002E-6</v>
      </c>
      <c r="GC42" s="17">
        <v>3.1842425999999998E-4</v>
      </c>
    </row>
    <row r="43" spans="2:185" ht="0.95" customHeight="1" x14ac:dyDescent="0.25">
      <c r="B43" s="17">
        <v>6.2859942999999995E-7</v>
      </c>
      <c r="C43" s="17">
        <v>3.0254500999999999E-6</v>
      </c>
      <c r="D43" s="17">
        <v>5.2069538000000002E-7</v>
      </c>
      <c r="E43" s="17">
        <v>7.2780119999999995E-7</v>
      </c>
      <c r="F43" s="17">
        <v>1.6130590999999999E-7</v>
      </c>
      <c r="G43" s="17">
        <v>9.2295543999999994E-6</v>
      </c>
      <c r="H43" s="17">
        <v>1.7804856999999999E-6</v>
      </c>
      <c r="I43" s="17">
        <v>8.0355662E-7</v>
      </c>
      <c r="J43" s="17">
        <v>0</v>
      </c>
      <c r="K43" s="17">
        <v>0</v>
      </c>
      <c r="L43" s="17">
        <v>6.3689725000000005E-8</v>
      </c>
      <c r="M43" s="17">
        <v>6.6079452000000004E-6</v>
      </c>
      <c r="N43" s="17">
        <v>1.5244364E-7</v>
      </c>
      <c r="O43" s="17">
        <v>3.7624640000000001E-7</v>
      </c>
      <c r="P43" s="17">
        <v>3.7624640000000001E-7</v>
      </c>
      <c r="Q43" s="17">
        <v>1.5686493000000001E-7</v>
      </c>
      <c r="R43" s="17">
        <v>5.6532438E-6</v>
      </c>
      <c r="S43" s="17">
        <v>2.6834234999999998E-7</v>
      </c>
      <c r="T43" s="17">
        <v>2.6975785999999998E-5</v>
      </c>
      <c r="U43" s="17">
        <v>1.5244364E-7</v>
      </c>
      <c r="V43" s="17">
        <v>7.5779131E-7</v>
      </c>
      <c r="W43" s="17">
        <v>1.0790404999999999E-7</v>
      </c>
      <c r="X43" s="17">
        <v>2.5603381E-6</v>
      </c>
      <c r="Y43" s="17">
        <v>4.4539592000000003E-8</v>
      </c>
      <c r="Z43" s="17">
        <v>2.3421731E-6</v>
      </c>
      <c r="AA43" s="17">
        <v>8.4833810000000003E-7</v>
      </c>
      <c r="AB43" s="17">
        <v>2.4905839000000002E-7</v>
      </c>
      <c r="AC43" s="17">
        <v>9.2813910000000002E-7</v>
      </c>
      <c r="AD43" s="17">
        <v>6.6168239999999995E-7</v>
      </c>
      <c r="AE43" s="17">
        <v>0</v>
      </c>
      <c r="AF43" s="17">
        <v>4.0428992E-7</v>
      </c>
      <c r="AG43" s="17">
        <v>3.5753514E-6</v>
      </c>
      <c r="AH43" s="17">
        <v>1.3797002999999999E-6</v>
      </c>
      <c r="AI43" s="17">
        <v>8.3044594000000002E-7</v>
      </c>
      <c r="AJ43" s="17">
        <v>2.7761007999999998E-7</v>
      </c>
      <c r="AK43" s="17">
        <v>2.8669890000000002E-6</v>
      </c>
      <c r="AL43" s="17">
        <v>4.8873148000000003E-7</v>
      </c>
      <c r="AM43" s="17">
        <v>1.7788784E-6</v>
      </c>
      <c r="AN43" s="17">
        <v>1.6970603E-7</v>
      </c>
      <c r="AO43" s="17">
        <v>2.4118327999999999E-6</v>
      </c>
      <c r="AP43" s="17">
        <v>3.0198796000000002E-6</v>
      </c>
      <c r="AQ43" s="17">
        <v>4.7453912000000001E-4</v>
      </c>
      <c r="AR43" s="17">
        <v>2.6086688999999997E-7</v>
      </c>
      <c r="AS43" s="17">
        <v>0</v>
      </c>
      <c r="AT43" s="17">
        <v>2.4609704E-6</v>
      </c>
      <c r="AU43" s="17">
        <v>2.6086688999999997E-7</v>
      </c>
      <c r="AV43" s="17">
        <v>2.2817204E-6</v>
      </c>
      <c r="AW43" s="17">
        <v>4.3057290999999999E-7</v>
      </c>
      <c r="AX43" s="17">
        <v>2.2899249999999999E-6</v>
      </c>
      <c r="AY43" s="17">
        <v>3.3941206E-7</v>
      </c>
      <c r="AZ43" s="17">
        <v>1.7290756000000001E-6</v>
      </c>
      <c r="BA43" s="17">
        <v>4.1795722999999998E-7</v>
      </c>
      <c r="BB43" s="17">
        <v>8.4105739999999993E-6</v>
      </c>
      <c r="BC43" s="17">
        <v>2.4825119999999998E-7</v>
      </c>
      <c r="BD43" s="17">
        <v>1.6970603E-7</v>
      </c>
      <c r="BE43" s="17">
        <v>4.5586019000000001E-68</v>
      </c>
      <c r="BF43" s="17">
        <v>6.3175324000000003E-7</v>
      </c>
      <c r="BG43" s="17">
        <v>3.4078679E-6</v>
      </c>
      <c r="BH43" s="17">
        <v>2.0264667E-8</v>
      </c>
      <c r="BI43" s="17">
        <v>3.1552844000000003E-7</v>
      </c>
      <c r="BJ43" s="17">
        <v>5.1434132999999999E-7</v>
      </c>
      <c r="BK43" s="17">
        <v>1.1169694E-6</v>
      </c>
      <c r="BL43" s="17">
        <v>3.0139621999999999E-7</v>
      </c>
      <c r="BM43" s="17">
        <v>0</v>
      </c>
      <c r="BN43" s="17">
        <v>1.2858409E-6</v>
      </c>
      <c r="BO43" s="17">
        <v>3.3669257E-6</v>
      </c>
      <c r="BP43" s="17">
        <v>1.0716250000000001E-6</v>
      </c>
      <c r="BQ43" s="17">
        <v>0</v>
      </c>
      <c r="BR43" s="17">
        <v>7.8800931000000001E-7</v>
      </c>
      <c r="BS43" s="17">
        <v>4.3661578999999998E-7</v>
      </c>
      <c r="BT43" s="17">
        <v>2.4052637000000001E-6</v>
      </c>
      <c r="BU43" s="17">
        <v>0</v>
      </c>
      <c r="BV43" s="17">
        <v>5.3112678999999997E-7</v>
      </c>
      <c r="BW43" s="17">
        <v>4.4539588999999998E-8</v>
      </c>
      <c r="BX43" s="17">
        <v>1.7828283E-7</v>
      </c>
      <c r="BY43" s="17">
        <v>1.2354132E-5</v>
      </c>
      <c r="BZ43" s="17">
        <v>3.1440819000000002E-7</v>
      </c>
      <c r="CA43" s="17">
        <v>1.1175324000000001E-6</v>
      </c>
      <c r="CB43" s="17">
        <v>7.6883651999999999E-6</v>
      </c>
      <c r="CC43" s="17">
        <v>3.5083529999999998E-7</v>
      </c>
      <c r="CD43" s="17">
        <v>4.1703413E-6</v>
      </c>
      <c r="CE43" s="17">
        <v>1.2173293E-5</v>
      </c>
      <c r="CF43" s="17">
        <v>4.1970126999999998E-7</v>
      </c>
      <c r="CG43" s="17">
        <v>6.0853390000000002E-7</v>
      </c>
      <c r="CH43" s="17">
        <v>2.3938837999999997E-7</v>
      </c>
      <c r="CI43" s="17">
        <v>1.7379354999999999E-5</v>
      </c>
      <c r="CJ43" s="17">
        <v>4.2866226000000002E-7</v>
      </c>
      <c r="CK43" s="17">
        <v>4.5316331999999999E-7</v>
      </c>
      <c r="CL43" s="17">
        <v>9.1160851999999997E-8</v>
      </c>
      <c r="CM43" s="17">
        <v>1.5299457000000001E-5</v>
      </c>
      <c r="CN43" s="17">
        <v>3.5113076E-7</v>
      </c>
      <c r="CO43" s="17">
        <v>2.2982979000000001E-6</v>
      </c>
      <c r="CP43" s="17">
        <v>1.804045E-6</v>
      </c>
      <c r="CQ43" s="17">
        <v>3.8422037999999996E-6</v>
      </c>
      <c r="CR43" s="17">
        <v>1.6116006E-7</v>
      </c>
      <c r="CS43" s="17">
        <v>1.5892017E-6</v>
      </c>
      <c r="CT43" s="17">
        <v>9.5051008000000004E-9</v>
      </c>
      <c r="CU43" s="17">
        <v>7.8075607999999998E-8</v>
      </c>
      <c r="CV43" s="17">
        <v>3.1467626999999997E-5</v>
      </c>
      <c r="CW43" s="17">
        <v>1.8144723999999999E-7</v>
      </c>
      <c r="CX43" s="17">
        <v>5.973742E-6</v>
      </c>
      <c r="CY43" s="17">
        <v>1.1287673E-7</v>
      </c>
      <c r="CZ43" s="17">
        <v>4.4306225000000002E-8</v>
      </c>
      <c r="DA43" s="17">
        <v>1.8599417E-6</v>
      </c>
      <c r="DB43" s="17">
        <v>6.4610523E-6</v>
      </c>
      <c r="DC43" s="17">
        <v>2.0041943E-8</v>
      </c>
      <c r="DD43" s="17">
        <v>2.0041943E-8</v>
      </c>
      <c r="DE43" s="17">
        <v>3.8582912000000001E-8</v>
      </c>
      <c r="DF43" s="17">
        <v>6.3857910000000001E-7</v>
      </c>
      <c r="DG43" s="17">
        <v>5.6614217999999998E-7</v>
      </c>
      <c r="DH43" s="17">
        <v>4.8528565000000001E-8</v>
      </c>
      <c r="DI43" s="17">
        <v>3.5878899000000002E-6</v>
      </c>
      <c r="DJ43" s="17">
        <v>2.4264281999999999E-8</v>
      </c>
      <c r="DK43" s="17">
        <v>1.6505305E-6</v>
      </c>
      <c r="DL43" s="17">
        <v>1.6980160000000001E-7</v>
      </c>
      <c r="DM43" s="17">
        <v>2.4264281999999999E-8</v>
      </c>
      <c r="DN43" s="17">
        <v>3.2108147000000002E-6</v>
      </c>
      <c r="DO43" s="17">
        <v>4.5459061999999996E-6</v>
      </c>
      <c r="DP43" s="17">
        <v>1.4174780999999999E-6</v>
      </c>
      <c r="DQ43" s="17">
        <v>0</v>
      </c>
      <c r="DR43" s="17">
        <v>4.6265413999999999E-6</v>
      </c>
      <c r="DS43" s="17">
        <v>0</v>
      </c>
      <c r="DT43" s="17">
        <v>7.4904191000000004E-7</v>
      </c>
      <c r="DU43" s="17">
        <v>3.5175463000000002E-7</v>
      </c>
      <c r="DV43" s="17">
        <v>2.0571151000000001E-7</v>
      </c>
      <c r="DW43" s="17">
        <v>1.2613389999999999E-7</v>
      </c>
      <c r="DX43" s="17">
        <v>1.3206538E-5</v>
      </c>
      <c r="DY43" s="17">
        <v>0</v>
      </c>
      <c r="DZ43" s="17">
        <v>2.8081160999999998E-6</v>
      </c>
      <c r="EA43" s="17">
        <v>3.8784680999999999E-7</v>
      </c>
      <c r="EB43" s="17">
        <v>7.9946548000000006E-9</v>
      </c>
      <c r="EC43" s="17">
        <v>1.5717469999999999E-6</v>
      </c>
      <c r="ED43" s="17">
        <v>2.0955710000000001E-5</v>
      </c>
      <c r="EE43" s="17">
        <v>9.7809695999999999E-7</v>
      </c>
      <c r="EF43" s="17">
        <v>3.0829355000000002E-6</v>
      </c>
      <c r="EG43" s="17">
        <v>1.3818085E-7</v>
      </c>
      <c r="EH43" s="17">
        <v>2.7170328E-6</v>
      </c>
      <c r="EI43" s="17">
        <v>8.0447792000000004E-7</v>
      </c>
      <c r="EJ43" s="17">
        <v>1.2487358000000001E-6</v>
      </c>
      <c r="EK43" s="17">
        <v>1.6630968E-6</v>
      </c>
      <c r="EL43" s="17">
        <v>2.0166725999999998E-6</v>
      </c>
      <c r="EM43" s="17">
        <v>1.0461321E-6</v>
      </c>
      <c r="EN43" s="17">
        <v>6.5385708999999999E-7</v>
      </c>
      <c r="EO43" s="17">
        <v>5.6287591E-8</v>
      </c>
      <c r="EP43" s="17">
        <v>5.0121361999999999E-6</v>
      </c>
      <c r="EQ43" s="17">
        <v>1.7652385E-6</v>
      </c>
      <c r="ER43" s="17">
        <v>4.2281297E-6</v>
      </c>
      <c r="ES43" s="17">
        <v>8.2807997000000004E-7</v>
      </c>
      <c r="ET43" s="17">
        <v>1.5248944E-6</v>
      </c>
      <c r="EU43" s="17">
        <v>8.6323233000000002E-7</v>
      </c>
      <c r="EV43" s="17">
        <v>2.2604517999999999E-6</v>
      </c>
      <c r="EW43" s="17">
        <v>5.3952021000000002E-7</v>
      </c>
      <c r="EX43" s="17">
        <v>2.1580807999999999E-7</v>
      </c>
      <c r="EY43" s="17">
        <v>2.1388909999999999E-6</v>
      </c>
      <c r="EZ43" s="17">
        <v>1.0790404E-7</v>
      </c>
      <c r="FA43" s="17">
        <v>6.2842629999999997E-6</v>
      </c>
      <c r="FB43" s="17">
        <v>7.9234204999999998E-68</v>
      </c>
      <c r="FC43" s="17">
        <v>4.8124096999999999E-6</v>
      </c>
      <c r="FD43" s="17">
        <v>7.9946548000000006E-9</v>
      </c>
      <c r="FE43" s="17">
        <v>4.4539588999999998E-8</v>
      </c>
      <c r="FF43" s="17">
        <v>3.4529293E-6</v>
      </c>
      <c r="FG43" s="17">
        <v>3.5083529999999998E-7</v>
      </c>
      <c r="FH43" s="17">
        <v>4.5316331999999999E-7</v>
      </c>
      <c r="FI43" s="17">
        <v>3.6403257000000002E-6</v>
      </c>
      <c r="FJ43" s="17">
        <v>9.6356192999999994E-7</v>
      </c>
      <c r="FK43" s="17">
        <v>1.2631492E-6</v>
      </c>
      <c r="FL43" s="17">
        <v>2.4630521000000001E-6</v>
      </c>
      <c r="FM43" s="17">
        <v>1.2923873E-6</v>
      </c>
      <c r="FN43" s="17">
        <v>7.8438519E-6</v>
      </c>
      <c r="FO43" s="17">
        <v>1.5100373999999999E-5</v>
      </c>
      <c r="FP43" s="17">
        <v>1.0185018E-6</v>
      </c>
      <c r="FQ43" s="17">
        <v>5.9843654000000005E-7</v>
      </c>
      <c r="FR43" s="17">
        <v>6.0657242999999999E-6</v>
      </c>
      <c r="FS43" s="17">
        <v>2.1689371999999999E-8</v>
      </c>
      <c r="FT43" s="17">
        <v>8.5289595999999998E-7</v>
      </c>
      <c r="FU43" s="17">
        <v>5.7159502999999997E-6</v>
      </c>
      <c r="FV43" s="17">
        <v>1.5399573E-6</v>
      </c>
      <c r="FW43" s="17">
        <v>3.2728579E-5</v>
      </c>
      <c r="FX43" s="17">
        <v>2.0593868000000001E-6</v>
      </c>
      <c r="FY43" s="17">
        <v>2.3001556999999998E-6</v>
      </c>
      <c r="FZ43" s="17">
        <v>2.0501768E-6</v>
      </c>
      <c r="GA43" s="17">
        <v>1.0790404E-7</v>
      </c>
      <c r="GB43" s="17">
        <v>2.1580807999999999E-7</v>
      </c>
      <c r="GC43" s="17">
        <v>3.5625507999999998E-6</v>
      </c>
    </row>
    <row r="44" spans="2:185" ht="0.95" customHeight="1" x14ac:dyDescent="0.25">
      <c r="B44" s="17">
        <v>8.1048437999999995E-6</v>
      </c>
      <c r="C44" s="17">
        <v>1.7346616000000001E-5</v>
      </c>
      <c r="D44" s="17">
        <v>6.7432913999999996E-6</v>
      </c>
      <c r="E44" s="17">
        <v>6.2320062000000003E-6</v>
      </c>
      <c r="F44" s="17">
        <v>3.1504000999999998E-7</v>
      </c>
      <c r="G44" s="17">
        <v>1.5948175999999999E-5</v>
      </c>
      <c r="H44" s="17">
        <v>3.5767589000000003E-5</v>
      </c>
      <c r="I44" s="17">
        <v>2.6838157999999998E-5</v>
      </c>
      <c r="J44" s="17">
        <v>0</v>
      </c>
      <c r="K44" s="17">
        <v>0</v>
      </c>
      <c r="L44" s="17">
        <v>9.0863236999999997E-7</v>
      </c>
      <c r="M44" s="17">
        <v>5.0083978999999998E-6</v>
      </c>
      <c r="N44" s="17">
        <v>2.0100933999999998E-6</v>
      </c>
      <c r="O44" s="17">
        <v>5.1141610000000001E-6</v>
      </c>
      <c r="P44" s="17">
        <v>5.1141610000000001E-6</v>
      </c>
      <c r="Q44" s="17">
        <v>3.4478999000000002E-7</v>
      </c>
      <c r="R44" s="17">
        <v>3.6474535E-5</v>
      </c>
      <c r="S44" s="17">
        <v>3.7526086000000001E-6</v>
      </c>
      <c r="T44" s="17">
        <v>3.4692457000000003E-5</v>
      </c>
      <c r="U44" s="17">
        <v>2.0100933999999998E-6</v>
      </c>
      <c r="V44" s="17">
        <v>4.3790452999999998E-5</v>
      </c>
      <c r="W44" s="17">
        <v>1.3615523999999999E-6</v>
      </c>
      <c r="X44" s="17">
        <v>2.445226E-5</v>
      </c>
      <c r="Y44" s="17">
        <v>6.4854101999999995E-7</v>
      </c>
      <c r="Z44" s="17">
        <v>8.8050456000000006E-6</v>
      </c>
      <c r="AA44" s="17">
        <v>1.1855318000000001E-5</v>
      </c>
      <c r="AB44" s="17">
        <v>1.6993775000000001E-5</v>
      </c>
      <c r="AC44" s="17">
        <v>4.1955892999999998E-6</v>
      </c>
      <c r="AD44" s="17">
        <v>9.9409015000000008E-6</v>
      </c>
      <c r="AE44" s="17">
        <v>0</v>
      </c>
      <c r="AF44" s="17">
        <v>8.1014823999999995E-5</v>
      </c>
      <c r="AG44" s="17">
        <v>8.7223648000000008E-6</v>
      </c>
      <c r="AH44" s="17">
        <v>1.4855462E-5</v>
      </c>
      <c r="AI44" s="17">
        <v>2.3440805000000001E-6</v>
      </c>
      <c r="AJ44" s="17">
        <v>1.3760681E-5</v>
      </c>
      <c r="AK44" s="17">
        <v>7.1607222999999999E-6</v>
      </c>
      <c r="AL44" s="17">
        <v>7.3366920999999995E-5</v>
      </c>
      <c r="AM44" s="17">
        <v>1.3301520000000001E-4</v>
      </c>
      <c r="AN44" s="17">
        <v>1.5122232999999999E-5</v>
      </c>
      <c r="AO44" s="17">
        <v>2.2773371000000001E-6</v>
      </c>
      <c r="AP44" s="17">
        <v>2.6240721E-6</v>
      </c>
      <c r="AQ44" s="17">
        <v>2.6086688999999997E-7</v>
      </c>
      <c r="AR44" s="17">
        <v>0.24997662000000001</v>
      </c>
      <c r="AS44" s="17">
        <v>0</v>
      </c>
      <c r="AT44" s="17">
        <v>3.4947197000000001E-6</v>
      </c>
      <c r="AU44" s="17">
        <v>2.3381023000000002E-5</v>
      </c>
      <c r="AV44" s="17">
        <v>4.1583407000000003E-6</v>
      </c>
      <c r="AW44" s="17">
        <v>3.8503256999999997E-5</v>
      </c>
      <c r="AX44" s="17">
        <v>1.9060826E-5</v>
      </c>
      <c r="AY44" s="17">
        <v>3.0244465999999998E-5</v>
      </c>
      <c r="AZ44" s="17">
        <v>2.1274657000000001E-5</v>
      </c>
      <c r="BA44" s="17">
        <v>3.7107909000000002E-5</v>
      </c>
      <c r="BB44" s="17">
        <v>3.2724663999999997E-5</v>
      </c>
      <c r="BC44" s="17">
        <v>2.1985676E-5</v>
      </c>
      <c r="BD44" s="17">
        <v>1.5122232999999999E-5</v>
      </c>
      <c r="BE44" s="17">
        <v>3.1637425E-66</v>
      </c>
      <c r="BF44" s="17">
        <v>8.6338973000000004E-6</v>
      </c>
      <c r="BG44" s="17">
        <v>3.4709452999999999E-4</v>
      </c>
      <c r="BH44" s="17">
        <v>1.1911201999999999E-5</v>
      </c>
      <c r="BI44" s="17">
        <v>1.0571902E-5</v>
      </c>
      <c r="BJ44" s="17">
        <v>1.0110980000000001E-5</v>
      </c>
      <c r="BK44" s="17">
        <v>6.2776132000000003E-6</v>
      </c>
      <c r="BL44" s="17">
        <v>4.4137961000000001E-7</v>
      </c>
      <c r="BM44" s="17">
        <v>0</v>
      </c>
      <c r="BN44" s="17">
        <v>1.2692651000000001E-6</v>
      </c>
      <c r="BO44" s="17">
        <v>3.5252495999999997E-5</v>
      </c>
      <c r="BP44" s="17">
        <v>1.2765971E-4</v>
      </c>
      <c r="BQ44" s="17">
        <v>0</v>
      </c>
      <c r="BR44" s="17">
        <v>5.2930073999999999E-7</v>
      </c>
      <c r="BS44" s="17">
        <v>1.6679771000000001E-6</v>
      </c>
      <c r="BT44" s="17">
        <v>1.2736900999999999E-5</v>
      </c>
      <c r="BU44" s="17">
        <v>0</v>
      </c>
      <c r="BV44" s="17">
        <v>3.0359099000000003E-7</v>
      </c>
      <c r="BW44" s="17">
        <v>6.4854096999999998E-7</v>
      </c>
      <c r="BX44" s="17">
        <v>8.2912102000000005E-7</v>
      </c>
      <c r="BY44" s="17">
        <v>6.1581666000000001E-5</v>
      </c>
      <c r="BZ44" s="17">
        <v>5.8277337999999999E-6</v>
      </c>
      <c r="CA44" s="17">
        <v>1.1083305E-4</v>
      </c>
      <c r="CB44" s="17">
        <v>8.7677809000000007E-6</v>
      </c>
      <c r="CC44" s="17">
        <v>4.7818812000000003E-7</v>
      </c>
      <c r="CD44" s="17">
        <v>1.4675855E-5</v>
      </c>
      <c r="CE44" s="17">
        <v>1.3023723999999999E-5</v>
      </c>
      <c r="CF44" s="17">
        <v>3.9560021000000003E-6</v>
      </c>
      <c r="CG44" s="17">
        <v>3.1594105999999999E-5</v>
      </c>
      <c r="CH44" s="17">
        <v>8.4373355000000005E-5</v>
      </c>
      <c r="CI44" s="17">
        <v>2.8669756000000001E-5</v>
      </c>
      <c r="CJ44" s="17">
        <v>9.9287240000000003E-5</v>
      </c>
      <c r="CK44" s="17">
        <v>8.1303837000000005E-7</v>
      </c>
      <c r="CL44" s="17">
        <v>8.2587898000000007E-6</v>
      </c>
      <c r="CM44" s="17">
        <v>2.6515116999999999E-5</v>
      </c>
      <c r="CN44" s="17">
        <v>4.1496569000000002E-6</v>
      </c>
      <c r="CO44" s="17">
        <v>1.6206026000000001E-5</v>
      </c>
      <c r="CP44" s="17">
        <v>1.7350622E-6</v>
      </c>
      <c r="CQ44" s="17">
        <v>1.4348220000000001E-5</v>
      </c>
      <c r="CR44" s="17">
        <v>9.3862543000000003E-7</v>
      </c>
      <c r="CS44" s="17">
        <v>1.2198289E-5</v>
      </c>
      <c r="CT44" s="17">
        <v>1.2332121E-6</v>
      </c>
      <c r="CU44" s="17">
        <v>1.426867E-6</v>
      </c>
      <c r="CV44" s="17">
        <v>6.9764360000000003E-5</v>
      </c>
      <c r="CW44" s="17">
        <v>8.0193229999999996E-7</v>
      </c>
      <c r="CX44" s="17">
        <v>4.8906282000000004E-4</v>
      </c>
      <c r="CY44" s="17">
        <v>6.0827746999999997E-7</v>
      </c>
      <c r="CZ44" s="17">
        <v>4.1462263999999998E-7</v>
      </c>
      <c r="DA44" s="17">
        <v>7.6638358E-5</v>
      </c>
      <c r="DB44" s="17">
        <v>2.3684448000000001E-5</v>
      </c>
      <c r="DC44" s="17">
        <v>6.3559044000000005E-7</v>
      </c>
      <c r="DD44" s="17">
        <v>6.3559044000000005E-7</v>
      </c>
      <c r="DE44" s="17">
        <v>4.5907421999999997E-6</v>
      </c>
      <c r="DF44" s="17">
        <v>1.0915429E-4</v>
      </c>
      <c r="DG44" s="17">
        <v>2.0086657000000001E-4</v>
      </c>
      <c r="DH44" s="17">
        <v>4.4193561000000001E-7</v>
      </c>
      <c r="DI44" s="17">
        <v>1.9577768999999999E-5</v>
      </c>
      <c r="DJ44" s="17">
        <v>2.2096781E-7</v>
      </c>
      <c r="DK44" s="17">
        <v>2.8138099000000001E-5</v>
      </c>
      <c r="DL44" s="17">
        <v>3.5116994000000001E-6</v>
      </c>
      <c r="DM44" s="17">
        <v>2.2096781E-7</v>
      </c>
      <c r="DN44" s="17">
        <v>2.7171237E-5</v>
      </c>
      <c r="DO44" s="17">
        <v>4.5077817000000001E-4</v>
      </c>
      <c r="DP44" s="17">
        <v>1.8402765E-5</v>
      </c>
      <c r="DQ44" s="17">
        <v>0</v>
      </c>
      <c r="DR44" s="17">
        <v>3.5949468E-6</v>
      </c>
      <c r="DS44" s="17">
        <v>0</v>
      </c>
      <c r="DT44" s="17">
        <v>3.2540844000000001E-7</v>
      </c>
      <c r="DU44" s="17">
        <v>1.5533511999999999E-5</v>
      </c>
      <c r="DV44" s="17">
        <v>5.8096445000000003E-7</v>
      </c>
      <c r="DW44" s="17">
        <v>1.2186901999999999E-6</v>
      </c>
      <c r="DX44" s="17">
        <v>2.1673169E-5</v>
      </c>
      <c r="DY44" s="17">
        <v>0</v>
      </c>
      <c r="DZ44" s="17">
        <v>3.4890179000000003E-5</v>
      </c>
      <c r="EA44" s="17">
        <v>7.1946775999999995E-5</v>
      </c>
      <c r="EB44" s="17">
        <v>3.8096288000000001E-7</v>
      </c>
      <c r="EC44" s="17">
        <v>3.7290559000000001E-6</v>
      </c>
      <c r="ED44" s="17">
        <v>3.6180458999999998E-5</v>
      </c>
      <c r="EE44" s="17">
        <v>6.9370095999999999E-6</v>
      </c>
      <c r="EF44" s="17">
        <v>1.2365472000000001E-6</v>
      </c>
      <c r="EG44" s="17">
        <v>8.3995616999999996E-6</v>
      </c>
      <c r="EH44" s="17">
        <v>4.8208125000000001E-4</v>
      </c>
      <c r="EI44" s="17">
        <v>7.0579666999999999E-6</v>
      </c>
      <c r="EJ44" s="17">
        <v>2.3209526999999998E-6</v>
      </c>
      <c r="EK44" s="17">
        <v>6.2014887000000003E-7</v>
      </c>
      <c r="EL44" s="17">
        <v>2.8224944000000001E-6</v>
      </c>
      <c r="EM44" s="17">
        <v>4.1320520000000002E-6</v>
      </c>
      <c r="EN44" s="17">
        <v>3.4209700999999999E-6</v>
      </c>
      <c r="EO44" s="17">
        <v>7.9878389000000001E-5</v>
      </c>
      <c r="EP44" s="17">
        <v>2.7213400999999999E-6</v>
      </c>
      <c r="EQ44" s="17">
        <v>2.3790910000000002E-6</v>
      </c>
      <c r="ER44" s="17">
        <v>1.4989546E-5</v>
      </c>
      <c r="ES44" s="17">
        <v>2.6870877000000001E-5</v>
      </c>
      <c r="ET44" s="17">
        <v>1.0805503E-4</v>
      </c>
      <c r="EU44" s="17">
        <v>1.0892418E-5</v>
      </c>
      <c r="EV44" s="17">
        <v>4.2134958999999997E-5</v>
      </c>
      <c r="EW44" s="17">
        <v>6.8077613000000001E-6</v>
      </c>
      <c r="EX44" s="17">
        <v>2.7231045E-6</v>
      </c>
      <c r="EY44" s="17">
        <v>2.0187998000000002E-6</v>
      </c>
      <c r="EZ44" s="17">
        <v>1.3615523E-6</v>
      </c>
      <c r="FA44" s="17">
        <v>6.7337257999999995E-5</v>
      </c>
      <c r="FB44" s="17">
        <v>5.4115520000000002E-67</v>
      </c>
      <c r="FC44" s="17">
        <v>1.6738558000000001E-5</v>
      </c>
      <c r="FD44" s="17">
        <v>3.8096288000000001E-7</v>
      </c>
      <c r="FE44" s="17">
        <v>6.4854096999999998E-7</v>
      </c>
      <c r="FF44" s="17">
        <v>4.3569672000000001E-5</v>
      </c>
      <c r="FG44" s="17">
        <v>4.7818812000000003E-7</v>
      </c>
      <c r="FH44" s="17">
        <v>8.1303837000000005E-7</v>
      </c>
      <c r="FI44" s="17">
        <v>1.5345859999999999E-6</v>
      </c>
      <c r="FJ44" s="17">
        <v>7.5621755999999998E-6</v>
      </c>
      <c r="FK44" s="17">
        <v>7.3479256000000001E-6</v>
      </c>
      <c r="FL44" s="17">
        <v>1.3050591E-5</v>
      </c>
      <c r="FM44" s="17">
        <v>7.1476195999999999E-6</v>
      </c>
      <c r="FN44" s="17">
        <v>4.7813155999999995E-7</v>
      </c>
      <c r="FO44" s="17">
        <v>3.0308527E-5</v>
      </c>
      <c r="FP44" s="17">
        <v>1.4068519E-5</v>
      </c>
      <c r="FQ44" s="17">
        <v>1.9919106E-5</v>
      </c>
      <c r="FR44" s="17">
        <v>1.5636308E-5</v>
      </c>
      <c r="FS44" s="17">
        <v>1.2476769000000001E-5</v>
      </c>
      <c r="FT44" s="17">
        <v>7.5787779000000001E-6</v>
      </c>
      <c r="FU44" s="17">
        <v>1.8503749000000001E-5</v>
      </c>
      <c r="FV44" s="17">
        <v>7.3550872000000003E-6</v>
      </c>
      <c r="FW44" s="17">
        <v>6.6423579999999997E-5</v>
      </c>
      <c r="FX44" s="17">
        <v>7.7132909999999999E-6</v>
      </c>
      <c r="FY44" s="17">
        <v>2.1620499E-6</v>
      </c>
      <c r="FZ44" s="17">
        <v>2.5869493000000001E-5</v>
      </c>
      <c r="GA44" s="17">
        <v>1.3615523E-6</v>
      </c>
      <c r="GB44" s="17">
        <v>2.7231045E-6</v>
      </c>
      <c r="GC44" s="17">
        <v>2.4890881000000001E-5</v>
      </c>
    </row>
    <row r="45" spans="2:185" ht="0.95" customHeight="1" x14ac:dyDescent="0.25">
      <c r="B45" s="17">
        <v>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4.7469706999999999E-4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</row>
    <row r="46" spans="2:185" ht="0.95" customHeight="1" x14ac:dyDescent="0.25">
      <c r="B46" s="17">
        <v>1.5359098000000001E-5</v>
      </c>
      <c r="C46" s="17">
        <v>3.2803494999999998E-5</v>
      </c>
      <c r="D46" s="17">
        <v>1.4754172E-5</v>
      </c>
      <c r="E46" s="17">
        <v>3.2060333999999999E-6</v>
      </c>
      <c r="F46" s="17">
        <v>3.3046727E-6</v>
      </c>
      <c r="G46" s="17">
        <v>2.8265425E-4</v>
      </c>
      <c r="H46" s="17">
        <v>2.6696978000000001E-4</v>
      </c>
      <c r="I46" s="17">
        <v>3.8295637000000001E-5</v>
      </c>
      <c r="J46" s="17">
        <v>0</v>
      </c>
      <c r="K46" s="17">
        <v>0</v>
      </c>
      <c r="L46" s="17">
        <v>5.3055735000000003E-7</v>
      </c>
      <c r="M46" s="17">
        <v>1.4911652000000001E-4</v>
      </c>
      <c r="N46" s="17">
        <v>6.7721609000000002E-6</v>
      </c>
      <c r="O46" s="17">
        <v>8.9197450000000001E-6</v>
      </c>
      <c r="P46" s="17">
        <v>8.9197450000000001E-6</v>
      </c>
      <c r="Q46" s="17">
        <v>9.1131653E-7</v>
      </c>
      <c r="R46" s="17">
        <v>1.8916005999999999E-4</v>
      </c>
      <c r="S46" s="17">
        <v>8.3148197000000003E-6</v>
      </c>
      <c r="T46" s="17">
        <v>3.8886275E-4</v>
      </c>
      <c r="U46" s="17">
        <v>6.7721609000000002E-6</v>
      </c>
      <c r="V46" s="17">
        <v>8.2715879999999994E-6</v>
      </c>
      <c r="W46" s="17">
        <v>6.0492531000000004E-7</v>
      </c>
      <c r="X46" s="17">
        <v>1.4784285000000001E-5</v>
      </c>
      <c r="Y46" s="17">
        <v>6.1672356000000004E-6</v>
      </c>
      <c r="Z46" s="17">
        <v>3.8561576000000001E-4</v>
      </c>
      <c r="AA46" s="17">
        <v>5.1719622999999998E-6</v>
      </c>
      <c r="AB46" s="17">
        <v>1.0114742E-5</v>
      </c>
      <c r="AC46" s="17">
        <v>1.4098423E-5</v>
      </c>
      <c r="AD46" s="17">
        <v>4.8790034999999998E-6</v>
      </c>
      <c r="AE46" s="17">
        <v>0</v>
      </c>
      <c r="AF46" s="17">
        <v>4.8320153999999999E-5</v>
      </c>
      <c r="AG46" s="17">
        <v>9.0514710000000003E-5</v>
      </c>
      <c r="AH46" s="17">
        <v>2.8001664E-4</v>
      </c>
      <c r="AI46" s="17">
        <v>5.6898261000000004E-6</v>
      </c>
      <c r="AJ46" s="17">
        <v>2.7877871E-6</v>
      </c>
      <c r="AK46" s="17">
        <v>7.3327820000000001E-5</v>
      </c>
      <c r="AL46" s="17">
        <v>6.8143095999999997E-5</v>
      </c>
      <c r="AM46" s="17">
        <v>1.9594637000000002E-5</v>
      </c>
      <c r="AN46" s="17">
        <v>2.1828617999999998E-6</v>
      </c>
      <c r="AO46" s="17">
        <v>1.2550391E-4</v>
      </c>
      <c r="AP46" s="17">
        <v>1.7477184999999999E-4</v>
      </c>
      <c r="AQ46" s="17">
        <v>2.4609704E-6</v>
      </c>
      <c r="AR46" s="17">
        <v>3.4947197000000001E-6</v>
      </c>
      <c r="AS46" s="17">
        <v>0</v>
      </c>
      <c r="AT46" s="17">
        <v>0.24990681000000001</v>
      </c>
      <c r="AU46" s="17">
        <v>3.4947197000000001E-6</v>
      </c>
      <c r="AV46" s="17">
        <v>6.0462062000000001E-5</v>
      </c>
      <c r="AW46" s="17">
        <v>5.6775813999999999E-6</v>
      </c>
      <c r="AX46" s="17">
        <v>2.2980737E-5</v>
      </c>
      <c r="AY46" s="17">
        <v>4.3657234999999997E-6</v>
      </c>
      <c r="AZ46" s="17">
        <v>9.3572339000000005E-6</v>
      </c>
      <c r="BA46" s="17">
        <v>5.2367272999999997E-6</v>
      </c>
      <c r="BB46" s="17">
        <v>1.2952425000000001E-4</v>
      </c>
      <c r="BC46" s="17">
        <v>3.0538655999999998E-6</v>
      </c>
      <c r="BD46" s="17">
        <v>2.1828617999999998E-6</v>
      </c>
      <c r="BE46" s="17">
        <v>1.9765619999999999E-66</v>
      </c>
      <c r="BF46" s="17">
        <v>2.7843576E-5</v>
      </c>
      <c r="BG46" s="17">
        <v>3.6117561999999997E-5</v>
      </c>
      <c r="BH46" s="17">
        <v>1.6928619E-6</v>
      </c>
      <c r="BI46" s="17">
        <v>2.7636637999999998E-7</v>
      </c>
      <c r="BJ46" s="17">
        <v>2.5701510000000002E-7</v>
      </c>
      <c r="BK46" s="17">
        <v>2.3555128000000001E-5</v>
      </c>
      <c r="BL46" s="17">
        <v>1.0899582E-7</v>
      </c>
      <c r="BM46" s="17">
        <v>0</v>
      </c>
      <c r="BN46" s="17">
        <v>1.7920078000000001E-5</v>
      </c>
      <c r="BO46" s="17">
        <v>2.6881536000000002E-4</v>
      </c>
      <c r="BP46" s="17">
        <v>2.1617311000000001E-5</v>
      </c>
      <c r="BQ46" s="17">
        <v>0</v>
      </c>
      <c r="BR46" s="17">
        <v>3.8676703999999999E-5</v>
      </c>
      <c r="BS46" s="17">
        <v>5.1413271999999998E-7</v>
      </c>
      <c r="BT46" s="17">
        <v>7.6326277000000005E-5</v>
      </c>
      <c r="BU46" s="17">
        <v>0</v>
      </c>
      <c r="BV46" s="17">
        <v>6.1802128000000004E-6</v>
      </c>
      <c r="BW46" s="17">
        <v>6.1672350999999999E-6</v>
      </c>
      <c r="BX46" s="17">
        <v>4.4155581999999997E-6</v>
      </c>
      <c r="BY46" s="17">
        <v>1.1700245999999999E-4</v>
      </c>
      <c r="BZ46" s="17">
        <v>5.6347210000000004E-6</v>
      </c>
      <c r="CA46" s="17">
        <v>1.6362142E-4</v>
      </c>
      <c r="CB46" s="17">
        <v>1.84537E-4</v>
      </c>
      <c r="CC46" s="17">
        <v>1.4273846E-5</v>
      </c>
      <c r="CD46" s="17">
        <v>1.4892255999999999E-4</v>
      </c>
      <c r="CE46" s="17">
        <v>2.0307748999999999E-4</v>
      </c>
      <c r="CF46" s="17">
        <v>6.5612167E-6</v>
      </c>
      <c r="CG46" s="17">
        <v>5.5648692999999999E-6</v>
      </c>
      <c r="CH46" s="17">
        <v>1.6111917000000001E-4</v>
      </c>
      <c r="CI46" s="17">
        <v>2.6888842000000001E-4</v>
      </c>
      <c r="CJ46" s="17">
        <v>5.2713395000000004E-6</v>
      </c>
      <c r="CK46" s="17">
        <v>2.6278325000000001E-5</v>
      </c>
      <c r="CL46" s="17">
        <v>1.3118577999999999E-6</v>
      </c>
      <c r="CM46" s="17">
        <v>2.4397547999999999E-4</v>
      </c>
      <c r="CN46" s="17">
        <v>5.4635561000000001E-6</v>
      </c>
      <c r="CO46" s="17">
        <v>2.0102052999999999E-4</v>
      </c>
      <c r="CP46" s="17">
        <v>7.2604152000000001E-5</v>
      </c>
      <c r="CQ46" s="17">
        <v>1.3464723E-4</v>
      </c>
      <c r="CR46" s="17">
        <v>4.9735563000000004E-6</v>
      </c>
      <c r="CS46" s="17">
        <v>9.3399575000000008E-6</v>
      </c>
      <c r="CT46" s="17">
        <v>2.1119216000000001E-6</v>
      </c>
      <c r="CU46" s="17">
        <v>3.2095822999999999E-6</v>
      </c>
      <c r="CV46" s="17">
        <v>2.8750918999999997E-4</v>
      </c>
      <c r="CW46" s="17">
        <v>2.3458935999999999E-6</v>
      </c>
      <c r="CX46" s="17">
        <v>6.5170186999999999E-5</v>
      </c>
      <c r="CY46" s="17">
        <v>1.2482329000000001E-6</v>
      </c>
      <c r="CZ46" s="17">
        <v>1.5057227000000001E-7</v>
      </c>
      <c r="DA46" s="17">
        <v>2.6071584000000002E-4</v>
      </c>
      <c r="DB46" s="17">
        <v>1.4499934000000001E-4</v>
      </c>
      <c r="DC46" s="17">
        <v>7.9651612999999998E-7</v>
      </c>
      <c r="DD46" s="17">
        <v>7.9651612999999998E-7</v>
      </c>
      <c r="DE46" s="17">
        <v>2.4541994000000001E-6</v>
      </c>
      <c r="DF46" s="17">
        <v>1.9490287E-5</v>
      </c>
      <c r="DG46" s="17">
        <v>2.8021401E-4</v>
      </c>
      <c r="DH46" s="17">
        <v>1.8941767999999999E-6</v>
      </c>
      <c r="DI46" s="17">
        <v>4.5276277999999999E-5</v>
      </c>
      <c r="DJ46" s="17">
        <v>9.4708839999999996E-7</v>
      </c>
      <c r="DK46" s="17">
        <v>8.4862301000000005E-6</v>
      </c>
      <c r="DL46" s="17">
        <v>1.1428989E-5</v>
      </c>
      <c r="DM46" s="17">
        <v>9.4708839999999996E-7</v>
      </c>
      <c r="DN46" s="17">
        <v>3.1263706E-5</v>
      </c>
      <c r="DO46" s="17">
        <v>8.1130781000000001E-5</v>
      </c>
      <c r="DP46" s="17">
        <v>4.4674985000000001E-5</v>
      </c>
      <c r="DQ46" s="17">
        <v>0</v>
      </c>
      <c r="DR46" s="17">
        <v>1.3571992999999999E-4</v>
      </c>
      <c r="DS46" s="17">
        <v>0</v>
      </c>
      <c r="DT46" s="17">
        <v>3.8668833000000002E-5</v>
      </c>
      <c r="DU46" s="17">
        <v>6.3467503999999999E-5</v>
      </c>
      <c r="DV46" s="17">
        <v>3.2929818000000001E-6</v>
      </c>
      <c r="DW46" s="17">
        <v>9.9735493999999999E-7</v>
      </c>
      <c r="DX46" s="17">
        <v>2.1506267999999999E-4</v>
      </c>
      <c r="DY46" s="17">
        <v>0</v>
      </c>
      <c r="DZ46" s="17">
        <v>1.5406487E-5</v>
      </c>
      <c r="EA46" s="17">
        <v>2.4680916000000002E-6</v>
      </c>
      <c r="EB46" s="17">
        <v>9.3773344E-7</v>
      </c>
      <c r="EC46" s="17">
        <v>5.1185874000000003E-5</v>
      </c>
      <c r="ED46" s="17">
        <v>2.9709833999999998E-4</v>
      </c>
      <c r="EE46" s="17">
        <v>3.6974266999999999E-5</v>
      </c>
      <c r="EF46" s="17">
        <v>7.9650287999999999E-5</v>
      </c>
      <c r="EG46" s="17">
        <v>1.3130708999999999E-4</v>
      </c>
      <c r="EH46" s="17">
        <v>7.1028449000000007E-5</v>
      </c>
      <c r="EI46" s="17">
        <v>2.0856815000000001E-4</v>
      </c>
      <c r="EJ46" s="17">
        <v>2.6822108999999998E-4</v>
      </c>
      <c r="EK46" s="17">
        <v>3.1310049999999997E-4</v>
      </c>
      <c r="EL46" s="17">
        <v>3.2957979999999998E-4</v>
      </c>
      <c r="EM46" s="17">
        <v>8.7561511000000002E-6</v>
      </c>
      <c r="EN46" s="17">
        <v>9.7077804000000005E-6</v>
      </c>
      <c r="EO46" s="17">
        <v>2.5938305000000002E-6</v>
      </c>
      <c r="EP46" s="17">
        <v>1.208872E-4</v>
      </c>
      <c r="EQ46" s="17">
        <v>1.7193307E-4</v>
      </c>
      <c r="ER46" s="17">
        <v>1.547598E-4</v>
      </c>
      <c r="ES46" s="17">
        <v>1.2513075E-5</v>
      </c>
      <c r="ET46" s="17">
        <v>2.4637883E-5</v>
      </c>
      <c r="EU46" s="17">
        <v>4.8394021000000002E-6</v>
      </c>
      <c r="EV46" s="17">
        <v>5.0220923000000005E-4</v>
      </c>
      <c r="EW46" s="17">
        <v>3.0246262999999999E-6</v>
      </c>
      <c r="EX46" s="17">
        <v>1.2098505000000001E-6</v>
      </c>
      <c r="EY46" s="17">
        <v>8.5002531000000003E-5</v>
      </c>
      <c r="EZ46" s="17">
        <v>6.0492527E-7</v>
      </c>
      <c r="FA46" s="17">
        <v>5.7678766999999997E-5</v>
      </c>
      <c r="FB46" s="17">
        <v>4.5010941999999998E-67</v>
      </c>
      <c r="FC46" s="17">
        <v>6.7914149999999998E-5</v>
      </c>
      <c r="FD46" s="17">
        <v>9.3773344E-7</v>
      </c>
      <c r="FE46" s="17">
        <v>6.1672350999999999E-6</v>
      </c>
      <c r="FF46" s="17">
        <v>1.9357609E-5</v>
      </c>
      <c r="FG46" s="17">
        <v>1.4273846E-5</v>
      </c>
      <c r="FH46" s="17">
        <v>2.6278325000000001E-5</v>
      </c>
      <c r="FI46" s="17">
        <v>1.034859E-4</v>
      </c>
      <c r="FJ46" s="17">
        <v>3.4489573000000002E-5</v>
      </c>
      <c r="FK46" s="17">
        <v>4.4473135000000002E-5</v>
      </c>
      <c r="FL46" s="17">
        <v>8.2163520999999998E-5</v>
      </c>
      <c r="FM46" s="17">
        <v>4.6018610999999997E-5</v>
      </c>
      <c r="FN46" s="17">
        <v>1.2708646E-4</v>
      </c>
      <c r="FO46" s="17">
        <v>2.4262738000000001E-4</v>
      </c>
      <c r="FP46" s="17">
        <v>1.8559245E-5</v>
      </c>
      <c r="FQ46" s="17">
        <v>2.9818128000000002E-5</v>
      </c>
      <c r="FR46" s="17">
        <v>5.2970046000000003E-4</v>
      </c>
      <c r="FS46" s="17">
        <v>1.1670024999999999E-4</v>
      </c>
      <c r="FT46" s="17">
        <v>2.1896023999999999E-4</v>
      </c>
      <c r="FU46" s="17">
        <v>8.6559201000000006E-5</v>
      </c>
      <c r="FV46" s="17">
        <v>3.0803770999999997E-4</v>
      </c>
      <c r="FW46" s="17">
        <v>2.940493E-4</v>
      </c>
      <c r="FX46" s="17">
        <v>3.6712704000000003E-4</v>
      </c>
      <c r="FY46" s="17">
        <v>3.8881608E-4</v>
      </c>
      <c r="FZ46" s="17">
        <v>1.149358E-5</v>
      </c>
      <c r="GA46" s="17">
        <v>6.0492527E-7</v>
      </c>
      <c r="GB46" s="17">
        <v>1.2098505000000001E-6</v>
      </c>
      <c r="GC46" s="17">
        <v>1.2001202E-4</v>
      </c>
    </row>
    <row r="47" spans="2:185" ht="0.95" customHeight="1" x14ac:dyDescent="0.25">
      <c r="B47" s="17">
        <v>8.1048437999999995E-6</v>
      </c>
      <c r="C47" s="17">
        <v>1.7346616000000001E-5</v>
      </c>
      <c r="D47" s="17">
        <v>6.7432913999999996E-6</v>
      </c>
      <c r="E47" s="17">
        <v>6.2320062000000003E-6</v>
      </c>
      <c r="F47" s="17">
        <v>3.1504000999999998E-7</v>
      </c>
      <c r="G47" s="17">
        <v>1.5948175999999999E-5</v>
      </c>
      <c r="H47" s="17">
        <v>3.5767589000000003E-5</v>
      </c>
      <c r="I47" s="17">
        <v>2.6838157999999998E-5</v>
      </c>
      <c r="J47" s="17">
        <v>0</v>
      </c>
      <c r="K47" s="17">
        <v>0</v>
      </c>
      <c r="L47" s="17">
        <v>9.0863236999999997E-7</v>
      </c>
      <c r="M47" s="17">
        <v>5.0083978999999998E-6</v>
      </c>
      <c r="N47" s="17">
        <v>2.0100933999999998E-6</v>
      </c>
      <c r="O47" s="17">
        <v>5.1141610000000001E-6</v>
      </c>
      <c r="P47" s="17">
        <v>5.1141610000000001E-6</v>
      </c>
      <c r="Q47" s="17">
        <v>3.4478999000000002E-7</v>
      </c>
      <c r="R47" s="17">
        <v>3.6474535E-5</v>
      </c>
      <c r="S47" s="17">
        <v>3.7526086000000001E-6</v>
      </c>
      <c r="T47" s="17">
        <v>3.4692457000000003E-5</v>
      </c>
      <c r="U47" s="17">
        <v>2.0100933999999998E-6</v>
      </c>
      <c r="V47" s="17">
        <v>4.3790452999999998E-5</v>
      </c>
      <c r="W47" s="17">
        <v>1.3615523999999999E-6</v>
      </c>
      <c r="X47" s="17">
        <v>2.445226E-5</v>
      </c>
      <c r="Y47" s="17">
        <v>6.4854101999999995E-7</v>
      </c>
      <c r="Z47" s="17">
        <v>8.8050456000000006E-6</v>
      </c>
      <c r="AA47" s="17">
        <v>1.1855318000000001E-5</v>
      </c>
      <c r="AB47" s="17">
        <v>1.6993775000000001E-5</v>
      </c>
      <c r="AC47" s="17">
        <v>4.1955892999999998E-6</v>
      </c>
      <c r="AD47" s="17">
        <v>9.9409015000000008E-6</v>
      </c>
      <c r="AE47" s="17">
        <v>0</v>
      </c>
      <c r="AF47" s="17">
        <v>8.1014823999999995E-5</v>
      </c>
      <c r="AG47" s="17">
        <v>8.7223648000000008E-6</v>
      </c>
      <c r="AH47" s="17">
        <v>1.4855462E-5</v>
      </c>
      <c r="AI47" s="17">
        <v>2.3440805000000001E-6</v>
      </c>
      <c r="AJ47" s="17">
        <v>1.3760681E-5</v>
      </c>
      <c r="AK47" s="17">
        <v>7.1607222999999999E-6</v>
      </c>
      <c r="AL47" s="17">
        <v>7.3366920999999995E-5</v>
      </c>
      <c r="AM47" s="17">
        <v>1.3301520000000001E-4</v>
      </c>
      <c r="AN47" s="17">
        <v>1.5122232999999999E-5</v>
      </c>
      <c r="AO47" s="17">
        <v>2.2773371000000001E-6</v>
      </c>
      <c r="AP47" s="17">
        <v>2.6240721E-6</v>
      </c>
      <c r="AQ47" s="17">
        <v>2.6086688999999997E-7</v>
      </c>
      <c r="AR47" s="17">
        <v>2.3381023000000002E-5</v>
      </c>
      <c r="AS47" s="17">
        <v>0</v>
      </c>
      <c r="AT47" s="17">
        <v>3.4947197000000001E-6</v>
      </c>
      <c r="AU47" s="17">
        <v>0.24997662000000001</v>
      </c>
      <c r="AV47" s="17">
        <v>4.1583407000000003E-6</v>
      </c>
      <c r="AW47" s="17">
        <v>3.8503256999999997E-5</v>
      </c>
      <c r="AX47" s="17">
        <v>1.9060826E-5</v>
      </c>
      <c r="AY47" s="17">
        <v>3.0244465999999998E-5</v>
      </c>
      <c r="AZ47" s="17">
        <v>2.1274657000000001E-5</v>
      </c>
      <c r="BA47" s="17">
        <v>3.7107909000000002E-5</v>
      </c>
      <c r="BB47" s="17">
        <v>3.2724663999999997E-5</v>
      </c>
      <c r="BC47" s="17">
        <v>2.1985676E-5</v>
      </c>
      <c r="BD47" s="17">
        <v>1.5122232999999999E-5</v>
      </c>
      <c r="BE47" s="17">
        <v>3.8331132E-66</v>
      </c>
      <c r="BF47" s="17">
        <v>8.6338973000000004E-6</v>
      </c>
      <c r="BG47" s="17">
        <v>3.4709452999999999E-4</v>
      </c>
      <c r="BH47" s="17">
        <v>1.1911201999999999E-5</v>
      </c>
      <c r="BI47" s="17">
        <v>1.0571902E-5</v>
      </c>
      <c r="BJ47" s="17">
        <v>1.0110980000000001E-5</v>
      </c>
      <c r="BK47" s="17">
        <v>6.2776132000000003E-6</v>
      </c>
      <c r="BL47" s="17">
        <v>4.4137961000000001E-7</v>
      </c>
      <c r="BM47" s="17">
        <v>0</v>
      </c>
      <c r="BN47" s="17">
        <v>1.2692651000000001E-6</v>
      </c>
      <c r="BO47" s="17">
        <v>3.5252495999999997E-5</v>
      </c>
      <c r="BP47" s="17">
        <v>1.2765971E-4</v>
      </c>
      <c r="BQ47" s="17">
        <v>0</v>
      </c>
      <c r="BR47" s="17">
        <v>5.2930073999999999E-7</v>
      </c>
      <c r="BS47" s="17">
        <v>1.6679771000000001E-6</v>
      </c>
      <c r="BT47" s="17">
        <v>1.2736900999999999E-5</v>
      </c>
      <c r="BU47" s="17">
        <v>0</v>
      </c>
      <c r="BV47" s="17">
        <v>3.0359099000000003E-7</v>
      </c>
      <c r="BW47" s="17">
        <v>6.4854096999999998E-7</v>
      </c>
      <c r="BX47" s="17">
        <v>8.2912102000000005E-7</v>
      </c>
      <c r="BY47" s="17">
        <v>6.1581666000000001E-5</v>
      </c>
      <c r="BZ47" s="17">
        <v>5.8277337999999999E-6</v>
      </c>
      <c r="CA47" s="17">
        <v>1.1083305E-4</v>
      </c>
      <c r="CB47" s="17">
        <v>8.7677809000000007E-6</v>
      </c>
      <c r="CC47" s="17">
        <v>4.7818812000000003E-7</v>
      </c>
      <c r="CD47" s="17">
        <v>1.4675855E-5</v>
      </c>
      <c r="CE47" s="17">
        <v>1.3023723999999999E-5</v>
      </c>
      <c r="CF47" s="17">
        <v>3.9560021000000003E-6</v>
      </c>
      <c r="CG47" s="17">
        <v>3.1594105999999999E-5</v>
      </c>
      <c r="CH47" s="17">
        <v>8.4373355000000005E-5</v>
      </c>
      <c r="CI47" s="17">
        <v>2.8669756000000001E-5</v>
      </c>
      <c r="CJ47" s="17">
        <v>9.9287240000000003E-5</v>
      </c>
      <c r="CK47" s="17">
        <v>8.1303837000000005E-7</v>
      </c>
      <c r="CL47" s="17">
        <v>8.2587898000000007E-6</v>
      </c>
      <c r="CM47" s="17">
        <v>2.6515116999999999E-5</v>
      </c>
      <c r="CN47" s="17">
        <v>4.1496569000000002E-6</v>
      </c>
      <c r="CO47" s="17">
        <v>1.6206026000000001E-5</v>
      </c>
      <c r="CP47" s="17">
        <v>1.7350622E-6</v>
      </c>
      <c r="CQ47" s="17">
        <v>1.4348220000000001E-5</v>
      </c>
      <c r="CR47" s="17">
        <v>9.3862543000000003E-7</v>
      </c>
      <c r="CS47" s="17">
        <v>1.2198289E-5</v>
      </c>
      <c r="CT47" s="17">
        <v>1.2332121E-6</v>
      </c>
      <c r="CU47" s="17">
        <v>1.426867E-6</v>
      </c>
      <c r="CV47" s="17">
        <v>6.9764360000000003E-5</v>
      </c>
      <c r="CW47" s="17">
        <v>8.0193229999999996E-7</v>
      </c>
      <c r="CX47" s="17">
        <v>4.8906282000000004E-4</v>
      </c>
      <c r="CY47" s="17">
        <v>6.0827746999999997E-7</v>
      </c>
      <c r="CZ47" s="17">
        <v>4.1462263999999998E-7</v>
      </c>
      <c r="DA47" s="17">
        <v>7.6638358E-5</v>
      </c>
      <c r="DB47" s="17">
        <v>2.3684448000000001E-5</v>
      </c>
      <c r="DC47" s="17">
        <v>6.3559044000000005E-7</v>
      </c>
      <c r="DD47" s="17">
        <v>6.3559044000000005E-7</v>
      </c>
      <c r="DE47" s="17">
        <v>4.5907421999999997E-6</v>
      </c>
      <c r="DF47" s="17">
        <v>1.0915429E-4</v>
      </c>
      <c r="DG47" s="17">
        <v>2.0086657000000001E-4</v>
      </c>
      <c r="DH47" s="17">
        <v>4.4193561000000001E-7</v>
      </c>
      <c r="DI47" s="17">
        <v>1.9577768999999999E-5</v>
      </c>
      <c r="DJ47" s="17">
        <v>2.2096781E-7</v>
      </c>
      <c r="DK47" s="17">
        <v>2.8138099000000001E-5</v>
      </c>
      <c r="DL47" s="17">
        <v>3.5116994000000001E-6</v>
      </c>
      <c r="DM47" s="17">
        <v>2.2096781E-7</v>
      </c>
      <c r="DN47" s="17">
        <v>2.7171237E-5</v>
      </c>
      <c r="DO47" s="17">
        <v>4.5077817000000001E-4</v>
      </c>
      <c r="DP47" s="17">
        <v>1.8402765E-5</v>
      </c>
      <c r="DQ47" s="17">
        <v>0</v>
      </c>
      <c r="DR47" s="17">
        <v>3.5949468E-6</v>
      </c>
      <c r="DS47" s="17">
        <v>0</v>
      </c>
      <c r="DT47" s="17">
        <v>3.2540844000000001E-7</v>
      </c>
      <c r="DU47" s="17">
        <v>1.5533511999999999E-5</v>
      </c>
      <c r="DV47" s="17">
        <v>5.8096445000000003E-7</v>
      </c>
      <c r="DW47" s="17">
        <v>1.2186901999999999E-6</v>
      </c>
      <c r="DX47" s="17">
        <v>2.1673169E-5</v>
      </c>
      <c r="DY47" s="17">
        <v>0</v>
      </c>
      <c r="DZ47" s="17">
        <v>3.4890179000000003E-5</v>
      </c>
      <c r="EA47" s="17">
        <v>7.1946775999999995E-5</v>
      </c>
      <c r="EB47" s="17">
        <v>3.8096288000000001E-7</v>
      </c>
      <c r="EC47" s="17">
        <v>3.7290559000000001E-6</v>
      </c>
      <c r="ED47" s="17">
        <v>3.6180458999999998E-5</v>
      </c>
      <c r="EE47" s="17">
        <v>6.9370095999999999E-6</v>
      </c>
      <c r="EF47" s="17">
        <v>1.2365472000000001E-6</v>
      </c>
      <c r="EG47" s="17">
        <v>8.3995616999999996E-6</v>
      </c>
      <c r="EH47" s="17">
        <v>4.8208125000000001E-4</v>
      </c>
      <c r="EI47" s="17">
        <v>7.0579666999999999E-6</v>
      </c>
      <c r="EJ47" s="17">
        <v>2.3209526999999998E-6</v>
      </c>
      <c r="EK47" s="17">
        <v>6.2014887000000003E-7</v>
      </c>
      <c r="EL47" s="17">
        <v>2.8224944000000001E-6</v>
      </c>
      <c r="EM47" s="17">
        <v>4.1320520000000002E-6</v>
      </c>
      <c r="EN47" s="17">
        <v>3.4209700999999999E-6</v>
      </c>
      <c r="EO47" s="17">
        <v>7.9878389000000001E-5</v>
      </c>
      <c r="EP47" s="17">
        <v>2.7213400999999999E-6</v>
      </c>
      <c r="EQ47" s="17">
        <v>2.3790910000000002E-6</v>
      </c>
      <c r="ER47" s="17">
        <v>1.4989546E-5</v>
      </c>
      <c r="ES47" s="17">
        <v>2.6870877000000001E-5</v>
      </c>
      <c r="ET47" s="17">
        <v>1.0805503E-4</v>
      </c>
      <c r="EU47" s="17">
        <v>1.0892418E-5</v>
      </c>
      <c r="EV47" s="17">
        <v>4.2134958999999997E-5</v>
      </c>
      <c r="EW47" s="17">
        <v>6.8077613000000001E-6</v>
      </c>
      <c r="EX47" s="17">
        <v>2.7231045E-6</v>
      </c>
      <c r="EY47" s="17">
        <v>2.0187998000000002E-6</v>
      </c>
      <c r="EZ47" s="17">
        <v>1.3615523E-6</v>
      </c>
      <c r="FA47" s="17">
        <v>6.7337257999999995E-5</v>
      </c>
      <c r="FB47" s="17">
        <v>5.4115520000000002E-67</v>
      </c>
      <c r="FC47" s="17">
        <v>1.6738558000000001E-5</v>
      </c>
      <c r="FD47" s="17">
        <v>3.8096288000000001E-7</v>
      </c>
      <c r="FE47" s="17">
        <v>6.4854096999999998E-7</v>
      </c>
      <c r="FF47" s="17">
        <v>4.3569672000000001E-5</v>
      </c>
      <c r="FG47" s="17">
        <v>4.7818812000000003E-7</v>
      </c>
      <c r="FH47" s="17">
        <v>8.1303837000000005E-7</v>
      </c>
      <c r="FI47" s="17">
        <v>1.5345859999999999E-6</v>
      </c>
      <c r="FJ47" s="17">
        <v>7.5621755999999998E-6</v>
      </c>
      <c r="FK47" s="17">
        <v>7.3479256000000001E-6</v>
      </c>
      <c r="FL47" s="17">
        <v>1.3050591E-5</v>
      </c>
      <c r="FM47" s="17">
        <v>7.1476195999999999E-6</v>
      </c>
      <c r="FN47" s="17">
        <v>4.7813155999999995E-7</v>
      </c>
      <c r="FO47" s="17">
        <v>3.0308527E-5</v>
      </c>
      <c r="FP47" s="17">
        <v>1.4068519E-5</v>
      </c>
      <c r="FQ47" s="17">
        <v>1.9919106E-5</v>
      </c>
      <c r="FR47" s="17">
        <v>1.5636308E-5</v>
      </c>
      <c r="FS47" s="17">
        <v>1.2476769000000001E-5</v>
      </c>
      <c r="FT47" s="17">
        <v>7.5787779000000001E-6</v>
      </c>
      <c r="FU47" s="17">
        <v>1.8503749000000001E-5</v>
      </c>
      <c r="FV47" s="17">
        <v>7.3550872000000003E-6</v>
      </c>
      <c r="FW47" s="17">
        <v>6.6423579999999997E-5</v>
      </c>
      <c r="FX47" s="17">
        <v>7.7132909999999999E-6</v>
      </c>
      <c r="FY47" s="17">
        <v>2.1620499E-6</v>
      </c>
      <c r="FZ47" s="17">
        <v>2.5869493000000001E-5</v>
      </c>
      <c r="GA47" s="17">
        <v>1.3615523E-6</v>
      </c>
      <c r="GB47" s="17">
        <v>2.7231045E-6</v>
      </c>
      <c r="GC47" s="17">
        <v>2.4890881000000001E-5</v>
      </c>
    </row>
    <row r="48" spans="2:185" ht="0.95" customHeight="1" x14ac:dyDescent="0.25">
      <c r="B48" s="17">
        <v>3.0432429999999999E-5</v>
      </c>
      <c r="C48" s="17">
        <v>1.4538657000000001E-4</v>
      </c>
      <c r="D48" s="17">
        <v>2.5333244E-5</v>
      </c>
      <c r="E48" s="17">
        <v>1.6591079E-4</v>
      </c>
      <c r="F48" s="17">
        <v>5.7347867000000002E-6</v>
      </c>
      <c r="G48" s="17">
        <v>3.4318567000000001E-4</v>
      </c>
      <c r="H48" s="17">
        <v>1.2371471000000001E-4</v>
      </c>
      <c r="I48" s="17">
        <v>9.2447632000000003E-6</v>
      </c>
      <c r="J48" s="17">
        <v>0</v>
      </c>
      <c r="K48" s="17">
        <v>0</v>
      </c>
      <c r="L48" s="17">
        <v>2.9235323999999998E-6</v>
      </c>
      <c r="M48" s="17">
        <v>5.4972338999999997E-4</v>
      </c>
      <c r="N48" s="17">
        <v>7.5674360999999998E-6</v>
      </c>
      <c r="O48" s="17">
        <v>1.8376620000000001E-5</v>
      </c>
      <c r="P48" s="17">
        <v>1.8376620000000001E-5</v>
      </c>
      <c r="Q48" s="17">
        <v>1.1468197E-5</v>
      </c>
      <c r="R48" s="17">
        <v>1.3398848000000001E-4</v>
      </c>
      <c r="S48" s="17">
        <v>1.3277434000000001E-5</v>
      </c>
      <c r="T48" s="17">
        <v>1.5892928E-4</v>
      </c>
      <c r="U48" s="17">
        <v>7.5674360999999998E-6</v>
      </c>
      <c r="V48" s="17">
        <v>2.9669831999999999E-5</v>
      </c>
      <c r="W48" s="17">
        <v>5.0991859000000003E-6</v>
      </c>
      <c r="X48" s="17">
        <v>1.2095907E-4</v>
      </c>
      <c r="Y48" s="17">
        <v>2.4682502999999999E-6</v>
      </c>
      <c r="Z48" s="17">
        <v>1.408165E-4</v>
      </c>
      <c r="AA48" s="17">
        <v>1.5179010000000001E-5</v>
      </c>
      <c r="AB48" s="17">
        <v>7.4307932E-6</v>
      </c>
      <c r="AC48" s="17">
        <v>6.8236489999999996E-5</v>
      </c>
      <c r="AD48" s="17">
        <v>1.2775054999999999E-5</v>
      </c>
      <c r="AE48" s="17">
        <v>0</v>
      </c>
      <c r="AF48" s="17">
        <v>2.5846140999999999E-5</v>
      </c>
      <c r="AG48" s="17">
        <v>7.9704251E-4</v>
      </c>
      <c r="AH48" s="17">
        <v>1.2970287000000001E-4</v>
      </c>
      <c r="AI48" s="17">
        <v>1.2685911999999999E-5</v>
      </c>
      <c r="AJ48" s="17">
        <v>9.0172602999999996E-6</v>
      </c>
      <c r="AK48" s="17">
        <v>7.8802243999999996E-4</v>
      </c>
      <c r="AL48" s="17">
        <v>3.7730006000000003E-5</v>
      </c>
      <c r="AM48" s="17">
        <v>7.7481335000000002E-5</v>
      </c>
      <c r="AN48" s="17">
        <v>3.9180744000000001E-6</v>
      </c>
      <c r="AO48" s="17">
        <v>4.7659569000000002E-5</v>
      </c>
      <c r="AP48" s="17">
        <v>9.4703729000000005E-5</v>
      </c>
      <c r="AQ48" s="17">
        <v>2.2817204E-6</v>
      </c>
      <c r="AR48" s="17">
        <v>4.1583407000000003E-6</v>
      </c>
      <c r="AS48" s="17">
        <v>0</v>
      </c>
      <c r="AT48" s="17">
        <v>6.0462062000000001E-5</v>
      </c>
      <c r="AU48" s="17">
        <v>4.1583407000000003E-6</v>
      </c>
      <c r="AV48" s="17">
        <v>0.24933720000000001</v>
      </c>
      <c r="AW48" s="17">
        <v>8.0764151000000004E-6</v>
      </c>
      <c r="AX48" s="17">
        <v>8.5672155000000006E-5</v>
      </c>
      <c r="AY48" s="17">
        <v>7.8361489000000002E-6</v>
      </c>
      <c r="AZ48" s="17">
        <v>8.3678032999999998E-5</v>
      </c>
      <c r="BA48" s="17">
        <v>1.1513956999999999E-5</v>
      </c>
      <c r="BB48" s="17">
        <v>2.1461082000000001E-4</v>
      </c>
      <c r="BC48" s="17">
        <v>7.5958826E-6</v>
      </c>
      <c r="BD48" s="17">
        <v>3.9180744000000001E-6</v>
      </c>
      <c r="BE48" s="17">
        <v>7.1957849E-66</v>
      </c>
      <c r="BF48" s="17">
        <v>4.4643563000000003E-6</v>
      </c>
      <c r="BG48" s="17">
        <v>6.6904167000000004E-6</v>
      </c>
      <c r="BH48" s="17">
        <v>1.0319368000000001E-5</v>
      </c>
      <c r="BI48" s="17">
        <v>1.3712541E-5</v>
      </c>
      <c r="BJ48" s="17">
        <v>1.5162262E-5</v>
      </c>
      <c r="BK48" s="17">
        <v>2.9864938999999999E-5</v>
      </c>
      <c r="BL48" s="17">
        <v>1.6480394999999999E-5</v>
      </c>
      <c r="BM48" s="17">
        <v>0</v>
      </c>
      <c r="BN48" s="17">
        <v>8.3366237000000003E-5</v>
      </c>
      <c r="BO48" s="17">
        <v>1.0895363E-4</v>
      </c>
      <c r="BP48" s="17">
        <v>1.2452132999999999E-5</v>
      </c>
      <c r="BQ48" s="17">
        <v>0</v>
      </c>
      <c r="BR48" s="17">
        <v>1.1200258000000001E-6</v>
      </c>
      <c r="BS48" s="17">
        <v>2.0631790000000001E-5</v>
      </c>
      <c r="BT48" s="17">
        <v>5.7845237000000001E-5</v>
      </c>
      <c r="BU48" s="17">
        <v>0</v>
      </c>
      <c r="BV48" s="17">
        <v>2.5138777000000001E-5</v>
      </c>
      <c r="BW48" s="17">
        <v>2.4682501E-6</v>
      </c>
      <c r="BX48" s="17">
        <v>5.4850856E-5</v>
      </c>
      <c r="BY48" s="17">
        <v>1.1167583999999999E-4</v>
      </c>
      <c r="BZ48" s="17">
        <v>1.8067795999999999E-5</v>
      </c>
      <c r="CA48" s="17">
        <v>8.7994684000000003E-5</v>
      </c>
      <c r="CB48" s="17">
        <v>3.9897560000000002E-4</v>
      </c>
      <c r="CC48" s="17">
        <v>1.4362105999999999E-7</v>
      </c>
      <c r="CD48" s="17">
        <v>1.2453430999999999E-4</v>
      </c>
      <c r="CE48" s="17">
        <v>1.1006108999999999E-4</v>
      </c>
      <c r="CF48" s="17">
        <v>1.5059675000000001E-5</v>
      </c>
      <c r="CG48" s="17">
        <v>2.8587411E-5</v>
      </c>
      <c r="CH48" s="17">
        <v>7.5620032000000005E-5</v>
      </c>
      <c r="CI48" s="17">
        <v>6.3093146000000005E-4</v>
      </c>
      <c r="CJ48" s="17">
        <v>2.9426267E-5</v>
      </c>
      <c r="CK48" s="17">
        <v>2.4521922999999998E-7</v>
      </c>
      <c r="CL48" s="17">
        <v>2.4026625000000002E-7</v>
      </c>
      <c r="CM48" s="17">
        <v>5.2067021000000002E-4</v>
      </c>
      <c r="CN48" s="17">
        <v>2.0495373E-5</v>
      </c>
      <c r="CO48" s="17">
        <v>1.493776E-4</v>
      </c>
      <c r="CP48" s="17">
        <v>3.6583554999999997E-5</v>
      </c>
      <c r="CQ48" s="17">
        <v>7.9992906000000001E-5</v>
      </c>
      <c r="CR48" s="17">
        <v>1.4094079E-5</v>
      </c>
      <c r="CS48" s="17">
        <v>7.5066404999999997E-5</v>
      </c>
      <c r="CT48" s="17">
        <v>7.6957441000000002E-6</v>
      </c>
      <c r="CU48" s="17">
        <v>1.3131441999999999E-5</v>
      </c>
      <c r="CV48" s="17">
        <v>6.5130107999999997E-5</v>
      </c>
      <c r="CW48" s="17">
        <v>1.1167728000000001E-6</v>
      </c>
      <c r="CX48" s="17">
        <v>2.7591760000000002E-4</v>
      </c>
      <c r="CY48" s="17">
        <v>4.3189250000000003E-6</v>
      </c>
      <c r="CZ48" s="17">
        <v>9.7546227999999994E-6</v>
      </c>
      <c r="DA48" s="17">
        <v>1.2398353000000001E-4</v>
      </c>
      <c r="DB48" s="17">
        <v>1.6055892E-3</v>
      </c>
      <c r="DC48" s="17">
        <v>2.4944943999999999E-5</v>
      </c>
      <c r="DD48" s="17">
        <v>2.4944943999999999E-5</v>
      </c>
      <c r="DE48" s="17">
        <v>8.6706296000000003E-7</v>
      </c>
      <c r="DF48" s="17">
        <v>7.0712428000000004E-6</v>
      </c>
      <c r="DG48" s="17">
        <v>7.8320423999999995E-5</v>
      </c>
      <c r="DH48" s="17">
        <v>3.0380641000000001E-5</v>
      </c>
      <c r="DI48" s="17">
        <v>1.9924126E-4</v>
      </c>
      <c r="DJ48" s="17">
        <v>1.5190321E-5</v>
      </c>
      <c r="DK48" s="17">
        <v>8.0000225000000002E-5</v>
      </c>
      <c r="DL48" s="17">
        <v>1.9230935E-4</v>
      </c>
      <c r="DM48" s="17">
        <v>1.5190321E-5</v>
      </c>
      <c r="DN48" s="17">
        <v>1.1341493000000001E-4</v>
      </c>
      <c r="DO48" s="17">
        <v>2.6624437999999999E-5</v>
      </c>
      <c r="DP48" s="17">
        <v>6.4593444999999996E-4</v>
      </c>
      <c r="DQ48" s="17">
        <v>0</v>
      </c>
      <c r="DR48" s="17">
        <v>3.2637739E-4</v>
      </c>
      <c r="DS48" s="17">
        <v>0</v>
      </c>
      <c r="DT48" s="17">
        <v>2.8985496000000001E-5</v>
      </c>
      <c r="DU48" s="17">
        <v>6.6896967999999999E-6</v>
      </c>
      <c r="DV48" s="17">
        <v>1.6307092E-5</v>
      </c>
      <c r="DW48" s="17">
        <v>4.7249878999999998E-7</v>
      </c>
      <c r="DX48" s="17">
        <v>5.6924155999999999E-4</v>
      </c>
      <c r="DY48" s="17">
        <v>0</v>
      </c>
      <c r="DZ48" s="17">
        <v>1.3466988999999999E-4</v>
      </c>
      <c r="EA48" s="17">
        <v>3.0863202999999999E-6</v>
      </c>
      <c r="EB48" s="17">
        <v>6.1081197999999998E-7</v>
      </c>
      <c r="EC48" s="17">
        <v>1.2896515999999999E-4</v>
      </c>
      <c r="ED48" s="17">
        <v>3.4123386000000001E-4</v>
      </c>
      <c r="EE48" s="17">
        <v>3.5969715000000003E-5</v>
      </c>
      <c r="EF48" s="17">
        <v>2.5493306000000002E-4</v>
      </c>
      <c r="EG48" s="17">
        <v>3.3840448E-5</v>
      </c>
      <c r="EH48" s="17">
        <v>2.6992898000000002E-5</v>
      </c>
      <c r="EI48" s="17">
        <v>6.2181113000000002E-5</v>
      </c>
      <c r="EJ48" s="17">
        <v>8.8646045999999997E-5</v>
      </c>
      <c r="EK48" s="17">
        <v>1.0797149999999999E-4</v>
      </c>
      <c r="EL48" s="17">
        <v>1.1359716E-4</v>
      </c>
      <c r="EM48" s="17">
        <v>2.7235115000000001E-5</v>
      </c>
      <c r="EN48" s="17">
        <v>4.6493699999999998E-5</v>
      </c>
      <c r="EO48" s="17">
        <v>1.4098638999999999E-5</v>
      </c>
      <c r="EP48" s="17">
        <v>3.8263674999999999E-4</v>
      </c>
      <c r="EQ48" s="17">
        <v>9.9747034000000005E-5</v>
      </c>
      <c r="ER48" s="17">
        <v>1.2245490000000001E-4</v>
      </c>
      <c r="ES48" s="17">
        <v>2.4210464999999999E-5</v>
      </c>
      <c r="ET48" s="17">
        <v>2.1985388999999999E-6</v>
      </c>
      <c r="EU48" s="17">
        <v>4.0793483999999998E-5</v>
      </c>
      <c r="EV48" s="17">
        <v>1.7674680000000001E-4</v>
      </c>
      <c r="EW48" s="17">
        <v>2.5495927000000002E-5</v>
      </c>
      <c r="EX48" s="17">
        <v>1.0198370999999999E-5</v>
      </c>
      <c r="EY48" s="17">
        <v>3.5218310000000002E-5</v>
      </c>
      <c r="EZ48" s="17">
        <v>5.0991854999999997E-6</v>
      </c>
      <c r="FA48" s="17">
        <v>1.9713464999999999E-4</v>
      </c>
      <c r="FB48" s="17">
        <v>3.8129593999999998E-66</v>
      </c>
      <c r="FC48" s="17">
        <v>3.1766550999999998E-4</v>
      </c>
      <c r="FD48" s="17">
        <v>6.1081197999999998E-7</v>
      </c>
      <c r="FE48" s="17">
        <v>2.4682501E-6</v>
      </c>
      <c r="FF48" s="17">
        <v>1.6317394E-4</v>
      </c>
      <c r="FG48" s="17">
        <v>1.4362105999999999E-7</v>
      </c>
      <c r="FH48" s="17">
        <v>2.4521922999999998E-7</v>
      </c>
      <c r="FI48" s="17">
        <v>2.9736021000000001E-4</v>
      </c>
      <c r="FJ48" s="17">
        <v>6.0000907000000001E-6</v>
      </c>
      <c r="FK48" s="17">
        <v>3.7294691999999999E-5</v>
      </c>
      <c r="FL48" s="17">
        <v>5.5765827999999997E-5</v>
      </c>
      <c r="FM48" s="17">
        <v>3.3968655999999998E-5</v>
      </c>
      <c r="FN48" s="17">
        <v>1.2226225E-3</v>
      </c>
      <c r="FO48" s="17">
        <v>7.309571E-4</v>
      </c>
      <c r="FP48" s="17">
        <v>2.4441199E-5</v>
      </c>
      <c r="FQ48" s="17">
        <v>7.4839896000000002E-6</v>
      </c>
      <c r="FR48" s="17">
        <v>3.3739433999999997E-5</v>
      </c>
      <c r="FS48" s="17">
        <v>2.5874890000000001E-5</v>
      </c>
      <c r="FT48" s="17">
        <v>6.8636215000000006E-5</v>
      </c>
      <c r="FU48" s="17">
        <v>4.1853244999999999E-4</v>
      </c>
      <c r="FV48" s="17">
        <v>1.0528798E-4</v>
      </c>
      <c r="FW48" s="17">
        <v>3.2540597000000003E-5</v>
      </c>
      <c r="FX48" s="17">
        <v>1.3077156E-4</v>
      </c>
      <c r="FY48" s="17">
        <v>1.3963819999999999E-4</v>
      </c>
      <c r="FZ48" s="17">
        <v>9.6884523999999996E-5</v>
      </c>
      <c r="GA48" s="17">
        <v>5.0991854999999997E-6</v>
      </c>
      <c r="GB48" s="17">
        <v>1.0198370999999999E-5</v>
      </c>
      <c r="GC48" s="17">
        <v>8.7500067999999998E-5</v>
      </c>
    </row>
    <row r="49" spans="2:185" ht="0.95" customHeight="1" x14ac:dyDescent="0.25">
      <c r="B49" s="17">
        <v>1.4807857999999999E-5</v>
      </c>
      <c r="C49" s="17">
        <v>2.9225132999999999E-5</v>
      </c>
      <c r="D49" s="17">
        <v>1.2247910000000001E-5</v>
      </c>
      <c r="E49" s="17">
        <v>9.1381623999999992E-6</v>
      </c>
      <c r="F49" s="17">
        <v>5.2252293000000004E-7</v>
      </c>
      <c r="G49" s="17">
        <v>2.5685895E-5</v>
      </c>
      <c r="H49" s="17">
        <v>5.0110032000000001E-5</v>
      </c>
      <c r="I49" s="17">
        <v>3.8209771999999998E-5</v>
      </c>
      <c r="J49" s="17">
        <v>0</v>
      </c>
      <c r="K49" s="17">
        <v>0</v>
      </c>
      <c r="L49" s="17">
        <v>1.9515535999999999E-6</v>
      </c>
      <c r="M49" s="17">
        <v>8.5537156999999997E-6</v>
      </c>
      <c r="N49" s="17">
        <v>3.5640059999999998E-6</v>
      </c>
      <c r="O49" s="17">
        <v>9.2484691999999997E-6</v>
      </c>
      <c r="P49" s="17">
        <v>9.2484691999999997E-6</v>
      </c>
      <c r="Q49" s="17">
        <v>1.0162434999999999E-6</v>
      </c>
      <c r="R49" s="17">
        <v>5.5179702000000002E-5</v>
      </c>
      <c r="S49" s="17">
        <v>6.6885203999999999E-6</v>
      </c>
      <c r="T49" s="17">
        <v>5.7638591000000003E-5</v>
      </c>
      <c r="U49" s="17">
        <v>3.5640059999999998E-6</v>
      </c>
      <c r="V49" s="17">
        <v>9.0822663999999995E-5</v>
      </c>
      <c r="W49" s="17">
        <v>2.5599487999999998E-6</v>
      </c>
      <c r="X49" s="17">
        <v>4.4685848999999999E-5</v>
      </c>
      <c r="Y49" s="17">
        <v>1.0040572E-6</v>
      </c>
      <c r="Z49" s="17">
        <v>1.6552938999999999E-5</v>
      </c>
      <c r="AA49" s="17">
        <v>1.6591727E-5</v>
      </c>
      <c r="AB49" s="17">
        <v>2.7356065000000001E-5</v>
      </c>
      <c r="AC49" s="17">
        <v>7.5536911999999996E-6</v>
      </c>
      <c r="AD49" s="17">
        <v>2.1367191999999999E-5</v>
      </c>
      <c r="AE49" s="17">
        <v>0</v>
      </c>
      <c r="AF49" s="17">
        <v>1.1982705999999999E-4</v>
      </c>
      <c r="AG49" s="17">
        <v>1.5409347E-5</v>
      </c>
      <c r="AH49" s="17">
        <v>2.4578788999999999E-5</v>
      </c>
      <c r="AI49" s="17">
        <v>3.5923695E-6</v>
      </c>
      <c r="AJ49" s="17">
        <v>2.3788163999999999E-5</v>
      </c>
      <c r="AK49" s="17">
        <v>1.2843223000000001E-5</v>
      </c>
      <c r="AL49" s="17">
        <v>1.0725736E-4</v>
      </c>
      <c r="AM49" s="17">
        <v>2.7533126000000002E-4</v>
      </c>
      <c r="AN49" s="17">
        <v>2.6348113000000002E-5</v>
      </c>
      <c r="AO49" s="17">
        <v>3.3555766999999999E-6</v>
      </c>
      <c r="AP49" s="17">
        <v>4.1278291999999997E-6</v>
      </c>
      <c r="AQ49" s="17">
        <v>4.3057290999999999E-7</v>
      </c>
      <c r="AR49" s="17">
        <v>3.8503256999999997E-5</v>
      </c>
      <c r="AS49" s="17">
        <v>0</v>
      </c>
      <c r="AT49" s="17">
        <v>5.6775813999999999E-6</v>
      </c>
      <c r="AU49" s="17">
        <v>3.8503256999999997E-5</v>
      </c>
      <c r="AV49" s="17">
        <v>8.0764151000000004E-6</v>
      </c>
      <c r="AW49" s="17">
        <v>0.24993514999999999</v>
      </c>
      <c r="AX49" s="17">
        <v>3.6053795999999999E-5</v>
      </c>
      <c r="AY49" s="17">
        <v>5.2696226000000003E-5</v>
      </c>
      <c r="AZ49" s="17">
        <v>3.9823105000000002E-5</v>
      </c>
      <c r="BA49" s="17">
        <v>6.6889196000000006E-5</v>
      </c>
      <c r="BB49" s="17">
        <v>5.7235665999999999E-5</v>
      </c>
      <c r="BC49" s="17">
        <v>4.0541082999999997E-5</v>
      </c>
      <c r="BD49" s="17">
        <v>2.6348113000000002E-5</v>
      </c>
      <c r="BE49" s="17">
        <v>1.7385292999999999E-66</v>
      </c>
      <c r="BF49" s="17">
        <v>1.2544248000000001E-5</v>
      </c>
      <c r="BG49" s="17">
        <v>5.1094037000000002E-4</v>
      </c>
      <c r="BH49" s="17">
        <v>2.0628864999999999E-5</v>
      </c>
      <c r="BI49" s="17">
        <v>1.8605638000000001E-5</v>
      </c>
      <c r="BJ49" s="17">
        <v>1.9873998000000001E-5</v>
      </c>
      <c r="BK49" s="17">
        <v>8.7179494000000005E-6</v>
      </c>
      <c r="BL49" s="17">
        <v>2.7544727000000001E-6</v>
      </c>
      <c r="BM49" s="17">
        <v>0</v>
      </c>
      <c r="BN49" s="17">
        <v>1.0742386000000001E-6</v>
      </c>
      <c r="BO49" s="17">
        <v>5.2943596999999998E-5</v>
      </c>
      <c r="BP49" s="17">
        <v>1.8822641000000001E-4</v>
      </c>
      <c r="BQ49" s="17">
        <v>0</v>
      </c>
      <c r="BR49" s="17">
        <v>7.0352323000000001E-7</v>
      </c>
      <c r="BS49" s="17">
        <v>1.3229468999999999E-6</v>
      </c>
      <c r="BT49" s="17">
        <v>1.9325554000000001E-5</v>
      </c>
      <c r="BU49" s="17">
        <v>0</v>
      </c>
      <c r="BV49" s="17">
        <v>1.5363182999999999E-6</v>
      </c>
      <c r="BW49" s="17">
        <v>1.0040571000000001E-6</v>
      </c>
      <c r="BX49" s="17">
        <v>1.3883673000000001E-6</v>
      </c>
      <c r="BY49" s="17">
        <v>1.0630673000000001E-4</v>
      </c>
      <c r="BZ49" s="17">
        <v>1.0633425000000001E-5</v>
      </c>
      <c r="CA49" s="17">
        <v>1.6137774999999999E-4</v>
      </c>
      <c r="CB49" s="17">
        <v>1.4751158E-5</v>
      </c>
      <c r="CC49" s="17">
        <v>6.7194091000000004E-7</v>
      </c>
      <c r="CD49" s="17">
        <v>2.2572E-5</v>
      </c>
      <c r="CE49" s="17">
        <v>2.2440896E-5</v>
      </c>
      <c r="CF49" s="17">
        <v>6.9374028999999998E-6</v>
      </c>
      <c r="CG49" s="17">
        <v>6.5844946999999999E-5</v>
      </c>
      <c r="CH49" s="17">
        <v>1.2582692000000001E-4</v>
      </c>
      <c r="CI49" s="17">
        <v>4.7822564E-5</v>
      </c>
      <c r="CJ49" s="17">
        <v>2.0444625E-4</v>
      </c>
      <c r="CK49" s="17">
        <v>1.1607136E-6</v>
      </c>
      <c r="CL49" s="17">
        <v>1.2155142999999999E-5</v>
      </c>
      <c r="CM49" s="17">
        <v>4.3874931E-5</v>
      </c>
      <c r="CN49" s="17">
        <v>7.2588753999999998E-6</v>
      </c>
      <c r="CO49" s="17">
        <v>3.1775552000000003E-5</v>
      </c>
      <c r="CP49" s="17">
        <v>2.9018502999999998E-6</v>
      </c>
      <c r="CQ49" s="17">
        <v>2.1962326999999999E-5</v>
      </c>
      <c r="CR49" s="17">
        <v>1.5396268000000001E-6</v>
      </c>
      <c r="CS49" s="17">
        <v>2.1646311999999999E-5</v>
      </c>
      <c r="CT49" s="17">
        <v>2.0397393999999999E-6</v>
      </c>
      <c r="CU49" s="17">
        <v>2.3612118E-6</v>
      </c>
      <c r="CV49" s="17">
        <v>1.0883666E-4</v>
      </c>
      <c r="CW49" s="17">
        <v>1.3368695E-6</v>
      </c>
      <c r="CX49" s="17">
        <v>1.0119418E-3</v>
      </c>
      <c r="CY49" s="17">
        <v>1.015397E-6</v>
      </c>
      <c r="CZ49" s="17">
        <v>6.9392454000000001E-7</v>
      </c>
      <c r="DA49" s="17">
        <v>1.1030607E-4</v>
      </c>
      <c r="DB49" s="17">
        <v>3.9179498000000001E-5</v>
      </c>
      <c r="DC49" s="17">
        <v>1.0663766000000001E-6</v>
      </c>
      <c r="DD49" s="17">
        <v>1.0663766000000001E-6</v>
      </c>
      <c r="DE49" s="17">
        <v>6.7522832999999997E-6</v>
      </c>
      <c r="DF49" s="17">
        <v>1.6088884000000001E-4</v>
      </c>
      <c r="DG49" s="17">
        <v>2.9925583E-4</v>
      </c>
      <c r="DH49" s="17">
        <v>7.4490414000000004E-7</v>
      </c>
      <c r="DI49" s="17">
        <v>3.5734146E-5</v>
      </c>
      <c r="DJ49" s="17">
        <v>3.7245207000000002E-7</v>
      </c>
      <c r="DK49" s="17">
        <v>5.4016072999999999E-5</v>
      </c>
      <c r="DL49" s="17">
        <v>5.8745026000000004E-6</v>
      </c>
      <c r="DM49" s="17">
        <v>3.7245207000000002E-7</v>
      </c>
      <c r="DN49" s="17">
        <v>5.1429001999999997E-5</v>
      </c>
      <c r="DO49" s="17">
        <v>6.6316531999999998E-4</v>
      </c>
      <c r="DP49" s="17">
        <v>3.0829050000000003E-5</v>
      </c>
      <c r="DQ49" s="17">
        <v>0</v>
      </c>
      <c r="DR49" s="17">
        <v>6.5392989E-6</v>
      </c>
      <c r="DS49" s="17">
        <v>0</v>
      </c>
      <c r="DT49" s="17">
        <v>3.5892752E-7</v>
      </c>
      <c r="DU49" s="17">
        <v>2.1529127000000001E-5</v>
      </c>
      <c r="DV49" s="17">
        <v>9.6441733000000001E-7</v>
      </c>
      <c r="DW49" s="17">
        <v>1.7855795000000001E-6</v>
      </c>
      <c r="DX49" s="17">
        <v>3.6319924999999999E-5</v>
      </c>
      <c r="DY49" s="17">
        <v>0</v>
      </c>
      <c r="DZ49" s="17">
        <v>6.5422590999999995E-5</v>
      </c>
      <c r="EA49" s="17">
        <v>1.4712942E-4</v>
      </c>
      <c r="EB49" s="17">
        <v>5.6456563000000001E-7</v>
      </c>
      <c r="EC49" s="17">
        <v>5.8834548E-6</v>
      </c>
      <c r="ED49" s="17">
        <v>5.9195038999999998E-5</v>
      </c>
      <c r="EE49" s="17">
        <v>9.8532555999999992E-6</v>
      </c>
      <c r="EF49" s="17">
        <v>1.1131974000000001E-6</v>
      </c>
      <c r="EG49" s="17">
        <v>1.0484499E-5</v>
      </c>
      <c r="EH49" s="17">
        <v>7.0865966000000001E-4</v>
      </c>
      <c r="EI49" s="17">
        <v>8.0332636999999998E-6</v>
      </c>
      <c r="EJ49" s="17">
        <v>6.2094152000000003E-6</v>
      </c>
      <c r="EK49" s="17">
        <v>4.0305748000000001E-6</v>
      </c>
      <c r="EL49" s="17">
        <v>7.3509884999999998E-6</v>
      </c>
      <c r="EM49" s="17">
        <v>9.9576544000000002E-6</v>
      </c>
      <c r="EN49" s="17">
        <v>6.2678014000000004E-6</v>
      </c>
      <c r="EO49" s="17">
        <v>1.1729534E-4</v>
      </c>
      <c r="EP49" s="17">
        <v>5.0670489999999998E-6</v>
      </c>
      <c r="EQ49" s="17">
        <v>7.7279331999999995E-6</v>
      </c>
      <c r="ER49" s="17">
        <v>2.3087284000000001E-5</v>
      </c>
      <c r="ES49" s="17">
        <v>3.9729930999999999E-5</v>
      </c>
      <c r="ET49" s="17">
        <v>1.5903601999999999E-4</v>
      </c>
      <c r="EU49" s="17">
        <v>2.0479588999999999E-5</v>
      </c>
      <c r="EV49" s="17">
        <v>6.7239630000000001E-5</v>
      </c>
      <c r="EW49" s="17">
        <v>1.2799743E-5</v>
      </c>
      <c r="EX49" s="17">
        <v>5.1198971999999999E-6</v>
      </c>
      <c r="EY49" s="17">
        <v>3.3590407000000002E-6</v>
      </c>
      <c r="EZ49" s="17">
        <v>2.5599485999999999E-6</v>
      </c>
      <c r="FA49" s="17">
        <v>1.2958475000000001E-4</v>
      </c>
      <c r="FB49" s="17">
        <v>9.4373702999999997E-67</v>
      </c>
      <c r="FC49" s="17">
        <v>2.8665398E-5</v>
      </c>
      <c r="FD49" s="17">
        <v>5.6456563000000001E-7</v>
      </c>
      <c r="FE49" s="17">
        <v>1.0040571000000001E-6</v>
      </c>
      <c r="FF49" s="17">
        <v>8.1918355999999998E-5</v>
      </c>
      <c r="FG49" s="17">
        <v>6.7194091000000004E-7</v>
      </c>
      <c r="FH49" s="17">
        <v>1.1607136E-6</v>
      </c>
      <c r="FI49" s="17">
        <v>3.1911366E-6</v>
      </c>
      <c r="FJ49" s="17">
        <v>1.0960513999999999E-5</v>
      </c>
      <c r="FK49" s="17">
        <v>1.0475915E-5</v>
      </c>
      <c r="FL49" s="17">
        <v>1.9840837999999999E-5</v>
      </c>
      <c r="FM49" s="17">
        <v>1.0085704999999999E-5</v>
      </c>
      <c r="FN49" s="17">
        <v>7.1709578000000003E-7</v>
      </c>
      <c r="FO49" s="17">
        <v>4.9875001999999998E-5</v>
      </c>
      <c r="FP49" s="17">
        <v>2.0043390000000001E-5</v>
      </c>
      <c r="FQ49" s="17">
        <v>2.8243108999999999E-5</v>
      </c>
      <c r="FR49" s="17">
        <v>2.745969E-5</v>
      </c>
      <c r="FS49" s="17">
        <v>1.6569646000000001E-5</v>
      </c>
      <c r="FT49" s="17">
        <v>8.5828414000000005E-6</v>
      </c>
      <c r="FU49" s="17">
        <v>3.1450651E-5</v>
      </c>
      <c r="FV49" s="17">
        <v>1.3927455E-5</v>
      </c>
      <c r="FW49" s="17">
        <v>1.0423104E-4</v>
      </c>
      <c r="FX49" s="17">
        <v>1.488586E-5</v>
      </c>
      <c r="FY49" s="17">
        <v>6.8720200000000001E-6</v>
      </c>
      <c r="FZ49" s="17">
        <v>4.8639023999999999E-5</v>
      </c>
      <c r="GA49" s="17">
        <v>2.5599485999999999E-6</v>
      </c>
      <c r="GB49" s="17">
        <v>5.1198971999999999E-6</v>
      </c>
      <c r="GC49" s="17">
        <v>3.7687848E-5</v>
      </c>
    </row>
    <row r="50" spans="2:185" ht="0.95" customHeight="1" x14ac:dyDescent="0.25">
      <c r="B50" s="17">
        <v>2.0584716999999999E-5</v>
      </c>
      <c r="C50" s="17">
        <v>1.2469129E-4</v>
      </c>
      <c r="D50" s="17">
        <v>1.7096188000000001E-5</v>
      </c>
      <c r="E50" s="17">
        <v>2.2579911E-7</v>
      </c>
      <c r="F50" s="17">
        <v>2.3521591E-6</v>
      </c>
      <c r="G50" s="17">
        <v>2.0875359000000001E-5</v>
      </c>
      <c r="H50" s="17">
        <v>9.9357252E-5</v>
      </c>
      <c r="I50" s="17">
        <v>5.1203377000000002E-5</v>
      </c>
      <c r="J50" s="17">
        <v>0</v>
      </c>
      <c r="K50" s="17">
        <v>0</v>
      </c>
      <c r="L50" s="17">
        <v>1.4749378E-6</v>
      </c>
      <c r="M50" s="17">
        <v>3.5165617999999997E-5</v>
      </c>
      <c r="N50" s="17">
        <v>5.0595660000000001E-6</v>
      </c>
      <c r="O50" s="17">
        <v>1.2143765E-5</v>
      </c>
      <c r="P50" s="17">
        <v>1.2143765E-5</v>
      </c>
      <c r="Q50" s="17">
        <v>3.6956606999999998E-4</v>
      </c>
      <c r="R50" s="17">
        <v>5.2852826999999997E-5</v>
      </c>
      <c r="S50" s="17">
        <v>8.6552366999999995E-6</v>
      </c>
      <c r="T50" s="17">
        <v>2.4568457999999999E-4</v>
      </c>
      <c r="U50" s="17">
        <v>5.0595660000000001E-6</v>
      </c>
      <c r="V50" s="17">
        <v>2.2246209000000001E-4</v>
      </c>
      <c r="W50" s="17">
        <v>3.4885281999999999E-6</v>
      </c>
      <c r="X50" s="17">
        <v>9.5161255999999999E-5</v>
      </c>
      <c r="Y50" s="17">
        <v>1.5710378999999999E-6</v>
      </c>
      <c r="Z50" s="17">
        <v>1.2532207E-4</v>
      </c>
      <c r="AA50" s="17">
        <v>3.4641294E-5</v>
      </c>
      <c r="AB50" s="17">
        <v>7.3948299999999998E-5</v>
      </c>
      <c r="AC50" s="17">
        <v>2.2007552000000001E-4</v>
      </c>
      <c r="AD50" s="17">
        <v>5.7405859000000004E-4</v>
      </c>
      <c r="AE50" s="17">
        <v>0</v>
      </c>
      <c r="AF50" s="17">
        <v>2.7060479000000001E-7</v>
      </c>
      <c r="AG50" s="17">
        <v>1.0992535E-4</v>
      </c>
      <c r="AH50" s="17">
        <v>9.2805696999999997E-5</v>
      </c>
      <c r="AI50" s="17">
        <v>9.0307813E-4</v>
      </c>
      <c r="AJ50" s="17">
        <v>2.0481498000000002E-5</v>
      </c>
      <c r="AK50" s="17">
        <v>9.9643138999999995E-5</v>
      </c>
      <c r="AL50" s="17">
        <v>5.0121499999999998E-5</v>
      </c>
      <c r="AM50" s="17">
        <v>2.8435620000000001E-5</v>
      </c>
      <c r="AN50" s="17">
        <v>1.6992969999999999E-5</v>
      </c>
      <c r="AO50" s="17">
        <v>2.4860926000000001E-6</v>
      </c>
      <c r="AP50" s="17">
        <v>2.1431264999999999E-6</v>
      </c>
      <c r="AQ50" s="17">
        <v>2.2899249999999999E-6</v>
      </c>
      <c r="AR50" s="17">
        <v>1.9060826E-5</v>
      </c>
      <c r="AS50" s="17">
        <v>0</v>
      </c>
      <c r="AT50" s="17">
        <v>2.2980737E-5</v>
      </c>
      <c r="AU50" s="17">
        <v>1.9060826E-5</v>
      </c>
      <c r="AV50" s="17">
        <v>8.5672155000000006E-5</v>
      </c>
      <c r="AW50" s="17">
        <v>3.6053795999999999E-5</v>
      </c>
      <c r="AX50" s="17">
        <v>0.24815019999999999</v>
      </c>
      <c r="AY50" s="17">
        <v>3.3985939999999999E-5</v>
      </c>
      <c r="AZ50" s="17">
        <v>1.6712142E-4</v>
      </c>
      <c r="BA50" s="17">
        <v>4.8911054000000001E-5</v>
      </c>
      <c r="BB50" s="17">
        <v>1.0283900999999999E-3</v>
      </c>
      <c r="BC50" s="17">
        <v>3.1918083999999998E-5</v>
      </c>
      <c r="BD50" s="17">
        <v>1.6992969999999999E-5</v>
      </c>
      <c r="BE50" s="17">
        <v>5.1770198000000003E-66</v>
      </c>
      <c r="BF50" s="17">
        <v>6.3484640000000001E-6</v>
      </c>
      <c r="BG50" s="17">
        <v>8.7260431999999996E-5</v>
      </c>
      <c r="BH50" s="17">
        <v>8.5807037000000001E-5</v>
      </c>
      <c r="BI50" s="17">
        <v>8.0790587000000003E-5</v>
      </c>
      <c r="BJ50" s="17">
        <v>9.790450799999999E-4</v>
      </c>
      <c r="BK50" s="17">
        <v>2.2302813000000002E-5</v>
      </c>
      <c r="BL50" s="17">
        <v>1.9067490000000001E-4</v>
      </c>
      <c r="BM50" s="17">
        <v>0</v>
      </c>
      <c r="BN50" s="17">
        <v>4.3013821999999998E-4</v>
      </c>
      <c r="BO50" s="17">
        <v>2.3531003E-5</v>
      </c>
      <c r="BP50" s="17">
        <v>2.0234861000000002E-5</v>
      </c>
      <c r="BQ50" s="17">
        <v>0</v>
      </c>
      <c r="BR50" s="17">
        <v>1.4599599E-6</v>
      </c>
      <c r="BS50" s="17">
        <v>2.9731427000000003E-4</v>
      </c>
      <c r="BT50" s="17">
        <v>2.2781987000000001E-5</v>
      </c>
      <c r="BU50" s="17">
        <v>0</v>
      </c>
      <c r="BV50" s="17">
        <v>1.9757977000000001E-4</v>
      </c>
      <c r="BW50" s="17">
        <v>1.5710377E-6</v>
      </c>
      <c r="BX50" s="17">
        <v>7.3342573999999999E-6</v>
      </c>
      <c r="BY50" s="17">
        <v>2.9341618000000001E-3</v>
      </c>
      <c r="BZ50" s="17">
        <v>2.1752134E-4</v>
      </c>
      <c r="CA50" s="17">
        <v>9.7654321000000002E-5</v>
      </c>
      <c r="CB50" s="17">
        <v>5.8098472000000003E-5</v>
      </c>
      <c r="CC50" s="17">
        <v>7.7187177999999999E-7</v>
      </c>
      <c r="CD50" s="17">
        <v>3.8594290999999999E-5</v>
      </c>
      <c r="CE50" s="17">
        <v>1.2820025E-4</v>
      </c>
      <c r="CF50" s="17">
        <v>1.0970488E-4</v>
      </c>
      <c r="CG50" s="17">
        <v>8.1602619999999998E-5</v>
      </c>
      <c r="CH50" s="17">
        <v>3.5132346000000002E-5</v>
      </c>
      <c r="CI50" s="17">
        <v>2.6422905000000001E-4</v>
      </c>
      <c r="CJ50" s="17">
        <v>8.5376861999999999E-4</v>
      </c>
      <c r="CK50" s="17">
        <v>4.7380319999999998E-7</v>
      </c>
      <c r="CL50" s="17">
        <v>2.0678560000000002E-6</v>
      </c>
      <c r="CM50" s="17">
        <v>2.1244916000000001E-4</v>
      </c>
      <c r="CN50" s="17">
        <v>1.190598E-4</v>
      </c>
      <c r="CO50" s="17">
        <v>1.0444719E-4</v>
      </c>
      <c r="CP50" s="17">
        <v>1.3924996E-5</v>
      </c>
      <c r="CQ50" s="17">
        <v>3.3404829999999998E-5</v>
      </c>
      <c r="CR50" s="17">
        <v>1.6259794E-5</v>
      </c>
      <c r="CS50" s="17">
        <v>6.3764504E-5</v>
      </c>
      <c r="CT50" s="17">
        <v>3.3819470000000002E-5</v>
      </c>
      <c r="CU50" s="17">
        <v>4.3174392999999999E-5</v>
      </c>
      <c r="CV50" s="17">
        <v>6.3128657999999996E-4</v>
      </c>
      <c r="CW50" s="17">
        <v>2.5641630000000001E-5</v>
      </c>
      <c r="CX50" s="17">
        <v>8.6246374999999998E-4</v>
      </c>
      <c r="CY50" s="17">
        <v>1.6286707E-5</v>
      </c>
      <c r="CZ50" s="17">
        <v>6.9317843999999996E-6</v>
      </c>
      <c r="DA50" s="17">
        <v>1.1167805E-4</v>
      </c>
      <c r="DB50" s="17">
        <v>1.6418265E-4</v>
      </c>
      <c r="DC50" s="17">
        <v>4.5086459000000004E-6</v>
      </c>
      <c r="DD50" s="17">
        <v>4.5086459000000004E-6</v>
      </c>
      <c r="DE50" s="17">
        <v>2.3511219000000001E-6</v>
      </c>
      <c r="DF50" s="17">
        <v>2.2686636999999998E-5</v>
      </c>
      <c r="DG50" s="17">
        <v>6.9798087999999999E-5</v>
      </c>
      <c r="DH50" s="17">
        <v>4.8462770000000001E-6</v>
      </c>
      <c r="DI50" s="17">
        <v>1.8399794E-3</v>
      </c>
      <c r="DJ50" s="17">
        <v>2.4231385E-6</v>
      </c>
      <c r="DK50" s="17">
        <v>1.5219631000000001E-4</v>
      </c>
      <c r="DL50" s="17">
        <v>5.6768501000000003E-7</v>
      </c>
      <c r="DM50" s="17">
        <v>2.4231385E-6</v>
      </c>
      <c r="DN50" s="17">
        <v>2.6974105000000001E-3</v>
      </c>
      <c r="DO50" s="17">
        <v>1.2580455E-4</v>
      </c>
      <c r="DP50" s="17">
        <v>1.4377161E-4</v>
      </c>
      <c r="DQ50" s="17">
        <v>0</v>
      </c>
      <c r="DR50" s="17">
        <v>3.7983825000000002E-5</v>
      </c>
      <c r="DS50" s="17">
        <v>0</v>
      </c>
      <c r="DT50" s="17">
        <v>3.3472675999999999E-6</v>
      </c>
      <c r="DU50" s="17">
        <v>5.1883815000000001E-5</v>
      </c>
      <c r="DV50" s="17">
        <v>2.8064766999999999E-5</v>
      </c>
      <c r="DW50" s="17">
        <v>2.3372052000000001E-6</v>
      </c>
      <c r="DX50" s="17">
        <v>1.9164027999999999E-4</v>
      </c>
      <c r="DY50" s="17">
        <v>0</v>
      </c>
      <c r="DZ50" s="17">
        <v>2.0200670000000001E-4</v>
      </c>
      <c r="EA50" s="17">
        <v>1.0991039E-3</v>
      </c>
      <c r="EB50" s="17">
        <v>1.0714247000000001E-7</v>
      </c>
      <c r="EC50" s="17">
        <v>1.064639E-5</v>
      </c>
      <c r="ED50" s="17">
        <v>3.1195909000000002E-4</v>
      </c>
      <c r="EE50" s="17">
        <v>1.6841186999999998E-5</v>
      </c>
      <c r="EF50" s="17">
        <v>2.2182706999999999E-5</v>
      </c>
      <c r="EG50" s="17">
        <v>6.9165231000000005E-5</v>
      </c>
      <c r="EH50" s="17">
        <v>1.7460098E-4</v>
      </c>
      <c r="EI50" s="17">
        <v>8.6634776999999996E-5</v>
      </c>
      <c r="EJ50" s="17">
        <v>1.0038165E-4</v>
      </c>
      <c r="EK50" s="17">
        <v>1.1262573E-4</v>
      </c>
      <c r="EL50" s="17">
        <v>1.1491215E-4</v>
      </c>
      <c r="EM50" s="17">
        <v>9.0686285999999996E-4</v>
      </c>
      <c r="EN50" s="17">
        <v>1.8265583000000001E-4</v>
      </c>
      <c r="EO50" s="17">
        <v>3.2059008999999997E-5</v>
      </c>
      <c r="EP50" s="17">
        <v>3.2744467000000001E-5</v>
      </c>
      <c r="EQ50" s="17">
        <v>6.9157133999999995E-5</v>
      </c>
      <c r="ER50" s="17">
        <v>3.9867260000000001E-5</v>
      </c>
      <c r="ES50" s="17">
        <v>3.1502414000000002E-6</v>
      </c>
      <c r="ET50" s="17">
        <v>2.3436715999999999E-5</v>
      </c>
      <c r="EU50" s="17">
        <v>2.7908224000000001E-5</v>
      </c>
      <c r="EV50" s="17">
        <v>1.6970580999999999E-4</v>
      </c>
      <c r="EW50" s="17">
        <v>1.7442640000000001E-5</v>
      </c>
      <c r="EX50" s="17">
        <v>6.9770559000000002E-6</v>
      </c>
      <c r="EY50" s="17">
        <v>1.4911153E-5</v>
      </c>
      <c r="EZ50" s="17">
        <v>3.4885279000000001E-6</v>
      </c>
      <c r="FA50" s="17">
        <v>5.7755274999999997E-3</v>
      </c>
      <c r="FB50" s="17">
        <v>2.4119026000000003E-66</v>
      </c>
      <c r="FC50" s="17">
        <v>1.6332318E-3</v>
      </c>
      <c r="FD50" s="17">
        <v>1.0714247000000001E-7</v>
      </c>
      <c r="FE50" s="17">
        <v>1.5710377E-6</v>
      </c>
      <c r="FF50" s="17">
        <v>1.1163289E-4</v>
      </c>
      <c r="FG50" s="17">
        <v>7.7187177999999999E-7</v>
      </c>
      <c r="FH50" s="17">
        <v>4.7380319999999998E-7</v>
      </c>
      <c r="FI50" s="17">
        <v>3.0510869000000001E-5</v>
      </c>
      <c r="FJ50" s="17">
        <v>9.9010185999999994E-6</v>
      </c>
      <c r="FK50" s="17">
        <v>1.6447232000000002E-5</v>
      </c>
      <c r="FL50" s="17">
        <v>2.4054955999999999E-5</v>
      </c>
      <c r="FM50" s="17">
        <v>1.9076954000000001E-5</v>
      </c>
      <c r="FN50" s="17">
        <v>1.3297886E-5</v>
      </c>
      <c r="FO50" s="17">
        <v>2.397659E-4</v>
      </c>
      <c r="FP50" s="17">
        <v>2.8464286E-5</v>
      </c>
      <c r="FQ50" s="17">
        <v>4.3707198999999998E-5</v>
      </c>
      <c r="FR50" s="17">
        <v>9.2630898000000002E-5</v>
      </c>
      <c r="FS50" s="17">
        <v>6.6629910999999994E-5</v>
      </c>
      <c r="FT50" s="17">
        <v>9.3227615000000003E-5</v>
      </c>
      <c r="FU50" s="17">
        <v>1.3148828999999999E-3</v>
      </c>
      <c r="FV50" s="17">
        <v>1.101293E-4</v>
      </c>
      <c r="FW50" s="17">
        <v>6.550684E-4</v>
      </c>
      <c r="FX50" s="17">
        <v>1.2572974000000001E-4</v>
      </c>
      <c r="FY50" s="17">
        <v>1.3272499E-4</v>
      </c>
      <c r="FZ50" s="17">
        <v>6.6282030999999998E-5</v>
      </c>
      <c r="GA50" s="17">
        <v>3.4885279000000001E-6</v>
      </c>
      <c r="GB50" s="17">
        <v>6.9770559000000002E-6</v>
      </c>
      <c r="GC50" s="17">
        <v>3.5051173E-5</v>
      </c>
    </row>
    <row r="51" spans="2:185" ht="0.95" customHeight="1" x14ac:dyDescent="0.25">
      <c r="B51" s="17">
        <v>1.3406028999999999E-5</v>
      </c>
      <c r="C51" s="17">
        <v>2.3757034999999999E-5</v>
      </c>
      <c r="D51" s="17">
        <v>1.1009236E-5</v>
      </c>
      <c r="E51" s="17">
        <v>5.8123121999999996E-6</v>
      </c>
      <c r="F51" s="17">
        <v>4.1496584000000001E-7</v>
      </c>
      <c r="G51" s="17">
        <v>1.9475437000000001E-5</v>
      </c>
      <c r="H51" s="17">
        <v>2.8684885999999999E-5</v>
      </c>
      <c r="I51" s="17">
        <v>2.2743227999999999E-5</v>
      </c>
      <c r="J51" s="17">
        <v>0</v>
      </c>
      <c r="K51" s="17">
        <v>0</v>
      </c>
      <c r="L51" s="17">
        <v>2.0858424000000001E-6</v>
      </c>
      <c r="M51" s="17">
        <v>7.0906355999999999E-6</v>
      </c>
      <c r="N51" s="17">
        <v>3.1078252000000001E-6</v>
      </c>
      <c r="O51" s="17">
        <v>8.2686164999999992E-6</v>
      </c>
      <c r="P51" s="17">
        <v>8.2686164999999992E-6</v>
      </c>
      <c r="Q51" s="17">
        <v>1.3429071E-6</v>
      </c>
      <c r="R51" s="17">
        <v>3.7410334999999999E-5</v>
      </c>
      <c r="S51" s="17">
        <v>5.8718236000000003E-6</v>
      </c>
      <c r="T51" s="17">
        <v>4.5892268E-5</v>
      </c>
      <c r="U51" s="17">
        <v>3.1078252000000001E-6</v>
      </c>
      <c r="V51" s="17">
        <v>9.4064423999999999E-5</v>
      </c>
      <c r="W51" s="17">
        <v>2.3967929000000002E-6</v>
      </c>
      <c r="X51" s="17">
        <v>4.0467179E-5</v>
      </c>
      <c r="Y51" s="17">
        <v>7.1103233000000002E-7</v>
      </c>
      <c r="Z51" s="17">
        <v>1.5495786999999999E-5</v>
      </c>
      <c r="AA51" s="17">
        <v>9.4728187000000007E-6</v>
      </c>
      <c r="AB51" s="17">
        <v>2.072458E-5</v>
      </c>
      <c r="AC51" s="17">
        <v>6.7162036999999996E-6</v>
      </c>
      <c r="AD51" s="17">
        <v>2.2852581999999999E-5</v>
      </c>
      <c r="AE51" s="17">
        <v>0</v>
      </c>
      <c r="AF51" s="17">
        <v>7.7624479999999994E-5</v>
      </c>
      <c r="AG51" s="17">
        <v>1.3373965E-5</v>
      </c>
      <c r="AH51" s="17">
        <v>1.9446652999999999E-5</v>
      </c>
      <c r="AI51" s="17">
        <v>2.4965780000000002E-6</v>
      </c>
      <c r="AJ51" s="17">
        <v>2.0054967E-5</v>
      </c>
      <c r="AK51" s="17">
        <v>1.1365001999999999E-5</v>
      </c>
      <c r="AL51" s="17">
        <v>6.7780876999999997E-5</v>
      </c>
      <c r="AM51" s="17">
        <v>2.8463212E-4</v>
      </c>
      <c r="AN51" s="17">
        <v>2.2451760000000001E-5</v>
      </c>
      <c r="AO51" s="17">
        <v>2.1564792999999999E-6</v>
      </c>
      <c r="AP51" s="17">
        <v>3.0075143000000002E-6</v>
      </c>
      <c r="AQ51" s="17">
        <v>3.3941206E-7</v>
      </c>
      <c r="AR51" s="17">
        <v>3.0244465999999998E-5</v>
      </c>
      <c r="AS51" s="17">
        <v>0</v>
      </c>
      <c r="AT51" s="17">
        <v>4.3657234999999997E-6</v>
      </c>
      <c r="AU51" s="17">
        <v>3.0244465999999998E-5</v>
      </c>
      <c r="AV51" s="17">
        <v>7.8361489000000002E-6</v>
      </c>
      <c r="AW51" s="17">
        <v>5.2696226000000003E-5</v>
      </c>
      <c r="AX51" s="17">
        <v>3.3985939999999999E-5</v>
      </c>
      <c r="AY51" s="17">
        <v>0.24995510000000001</v>
      </c>
      <c r="AZ51" s="17">
        <v>3.7096895E-5</v>
      </c>
      <c r="BA51" s="17">
        <v>5.9562575000000003E-5</v>
      </c>
      <c r="BB51" s="17">
        <v>4.9022003999999997E-5</v>
      </c>
      <c r="BC51" s="17">
        <v>3.7110814000000002E-5</v>
      </c>
      <c r="BD51" s="17">
        <v>2.2451760000000001E-5</v>
      </c>
      <c r="BE51" s="17">
        <v>4.1779659000000002E-66</v>
      </c>
      <c r="BF51" s="17">
        <v>7.8207022999999998E-6</v>
      </c>
      <c r="BG51" s="17">
        <v>3.2769165999999998E-4</v>
      </c>
      <c r="BH51" s="17">
        <v>1.7435326E-5</v>
      </c>
      <c r="BI51" s="17">
        <v>1.6067473000000001E-5</v>
      </c>
      <c r="BJ51" s="17">
        <v>1.9526036000000001E-5</v>
      </c>
      <c r="BK51" s="17">
        <v>4.8806724000000004E-6</v>
      </c>
      <c r="BL51" s="17">
        <v>4.6261860999999998E-6</v>
      </c>
      <c r="BM51" s="17">
        <v>0</v>
      </c>
      <c r="BN51" s="17">
        <v>3.9005306000000001E-7</v>
      </c>
      <c r="BO51" s="17">
        <v>3.5382200999999998E-5</v>
      </c>
      <c r="BP51" s="17">
        <v>1.2113339999999999E-4</v>
      </c>
      <c r="BQ51" s="17">
        <v>0</v>
      </c>
      <c r="BR51" s="17">
        <v>3.4844499999999999E-7</v>
      </c>
      <c r="BS51" s="17">
        <v>6.9006044000000003E-7</v>
      </c>
      <c r="BT51" s="17">
        <v>1.3177306E-5</v>
      </c>
      <c r="BU51" s="17">
        <v>0</v>
      </c>
      <c r="BV51" s="17">
        <v>3.6798186E-6</v>
      </c>
      <c r="BW51" s="17">
        <v>7.1103228000000005E-7</v>
      </c>
      <c r="BX51" s="17">
        <v>1.1184925000000001E-6</v>
      </c>
      <c r="BY51" s="17">
        <v>8.9450123000000002E-5</v>
      </c>
      <c r="BZ51" s="17">
        <v>9.6113824999999996E-6</v>
      </c>
      <c r="CA51" s="17">
        <v>1.0108939999999999E-4</v>
      </c>
      <c r="CB51" s="17">
        <v>1.1966754E-5</v>
      </c>
      <c r="CC51" s="17">
        <v>3.8750556999999998E-7</v>
      </c>
      <c r="CD51" s="17">
        <v>1.5792289000000001E-5</v>
      </c>
      <c r="CE51" s="17">
        <v>1.8834343000000001E-5</v>
      </c>
      <c r="CF51" s="17">
        <v>5.9628015999999998E-6</v>
      </c>
      <c r="CG51" s="17">
        <v>6.8501681000000003E-5</v>
      </c>
      <c r="CH51" s="17">
        <v>8.2907124999999999E-5</v>
      </c>
      <c r="CI51" s="17">
        <v>3.8305617000000001E-5</v>
      </c>
      <c r="CJ51" s="17">
        <v>2.1031802E-4</v>
      </c>
      <c r="CK51" s="17">
        <v>6.9535044999999998E-7</v>
      </c>
      <c r="CL51" s="17">
        <v>7.7927053999999992E-6</v>
      </c>
      <c r="CM51" s="17">
        <v>3.4719628000000002E-5</v>
      </c>
      <c r="CN51" s="17">
        <v>6.2184369000000001E-6</v>
      </c>
      <c r="CO51" s="17">
        <v>3.1139054000000002E-5</v>
      </c>
      <c r="CP51" s="17">
        <v>2.3335762E-6</v>
      </c>
      <c r="CQ51" s="17">
        <v>1.5228213999999999E-5</v>
      </c>
      <c r="CR51" s="17">
        <v>1.2020028000000001E-6</v>
      </c>
      <c r="CS51" s="17">
        <v>1.8896045E-5</v>
      </c>
      <c r="CT51" s="17">
        <v>1.6130545E-6</v>
      </c>
      <c r="CU51" s="17">
        <v>1.8686896999999999E-6</v>
      </c>
      <c r="CV51" s="17">
        <v>7.8144608999999995E-5</v>
      </c>
      <c r="CW51" s="17">
        <v>1.0698744E-6</v>
      </c>
      <c r="CX51" s="17">
        <v>1.0457578999999999E-3</v>
      </c>
      <c r="CY51" s="17">
        <v>8.1423907000000003E-7</v>
      </c>
      <c r="CZ51" s="17">
        <v>5.5860379999999995E-7</v>
      </c>
      <c r="DA51" s="17">
        <v>6.7335418999999998E-5</v>
      </c>
      <c r="DB51" s="17">
        <v>3.09901E-5</v>
      </c>
      <c r="DC51" s="17">
        <v>8.6157232E-7</v>
      </c>
      <c r="DD51" s="17">
        <v>8.6157232E-7</v>
      </c>
      <c r="DE51" s="17">
        <v>4.3230822E-6</v>
      </c>
      <c r="DF51" s="17">
        <v>1.034691E-4</v>
      </c>
      <c r="DG51" s="17">
        <v>1.9677852999999999E-4</v>
      </c>
      <c r="DH51" s="17">
        <v>6.0593705000000003E-7</v>
      </c>
      <c r="DI51" s="17">
        <v>3.2312754999999997E-5</v>
      </c>
      <c r="DJ51" s="17">
        <v>3.0296852E-7</v>
      </c>
      <c r="DK51" s="17">
        <v>5.1755948999999998E-5</v>
      </c>
      <c r="DL51" s="17">
        <v>4.7256065000000004E-6</v>
      </c>
      <c r="DM51" s="17">
        <v>3.0296852E-7</v>
      </c>
      <c r="DN51" s="17">
        <v>4.8515532000000001E-5</v>
      </c>
      <c r="DO51" s="17">
        <v>4.2477432000000002E-4</v>
      </c>
      <c r="DP51" s="17">
        <v>2.4852568999999998E-5</v>
      </c>
      <c r="DQ51" s="17">
        <v>0</v>
      </c>
      <c r="DR51" s="17">
        <v>5.8887041000000001E-6</v>
      </c>
      <c r="DS51" s="17">
        <v>0</v>
      </c>
      <c r="DT51" s="17">
        <v>6.7038174000000004E-8</v>
      </c>
      <c r="DU51" s="17">
        <v>1.1991229000000001E-5</v>
      </c>
      <c r="DV51" s="17">
        <v>7.6690576999999998E-7</v>
      </c>
      <c r="DW51" s="17">
        <v>1.1337785999999999E-6</v>
      </c>
      <c r="DX51" s="17">
        <v>2.9293511999999999E-5</v>
      </c>
      <c r="DY51" s="17">
        <v>0</v>
      </c>
      <c r="DZ51" s="17">
        <v>6.1064823000000001E-5</v>
      </c>
      <c r="EA51" s="17">
        <v>1.5036528999999999E-4</v>
      </c>
      <c r="EB51" s="17">
        <v>3.6720550999999998E-7</v>
      </c>
      <c r="EC51" s="17">
        <v>4.3087978999999997E-6</v>
      </c>
      <c r="ED51" s="17">
        <v>4.6029158999999997E-5</v>
      </c>
      <c r="EE51" s="17">
        <v>5.8324920000000003E-6</v>
      </c>
      <c r="EF51" s="17">
        <v>2.4669969999999998E-7</v>
      </c>
      <c r="EG51" s="17">
        <v>4.1698735999999996E-6</v>
      </c>
      <c r="EH51" s="17">
        <v>4.5315682E-4</v>
      </c>
      <c r="EI51" s="17">
        <v>1.9505939999999998E-6</v>
      </c>
      <c r="EJ51" s="17">
        <v>7.7769250000000001E-6</v>
      </c>
      <c r="EK51" s="17">
        <v>6.8208518999999998E-6</v>
      </c>
      <c r="EL51" s="17">
        <v>9.0569882000000002E-6</v>
      </c>
      <c r="EM51" s="17">
        <v>1.1651205E-5</v>
      </c>
      <c r="EN51" s="17">
        <v>5.6936627E-6</v>
      </c>
      <c r="EO51" s="17">
        <v>7.4833909000000007E-5</v>
      </c>
      <c r="EP51" s="17">
        <v>4.6914178999999998E-6</v>
      </c>
      <c r="EQ51" s="17">
        <v>1.0697684E-5</v>
      </c>
      <c r="ER51" s="17">
        <v>1.6195475999999999E-5</v>
      </c>
      <c r="ES51" s="17">
        <v>2.5718107999999999E-5</v>
      </c>
      <c r="ET51" s="17">
        <v>1.0196199E-4</v>
      </c>
      <c r="EU51" s="17">
        <v>1.9174341999999999E-5</v>
      </c>
      <c r="EV51" s="17">
        <v>5.0209342000000002E-5</v>
      </c>
      <c r="EW51" s="17">
        <v>1.1983964000000001E-5</v>
      </c>
      <c r="EX51" s="17">
        <v>4.7935853999999997E-6</v>
      </c>
      <c r="EY51" s="17">
        <v>2.6804817000000001E-6</v>
      </c>
      <c r="EZ51" s="17">
        <v>2.3967926999999999E-6</v>
      </c>
      <c r="FA51" s="17">
        <v>1.2449499000000001E-4</v>
      </c>
      <c r="FB51" s="17">
        <v>8.0516364999999998E-67</v>
      </c>
      <c r="FC51" s="17">
        <v>2.3853678000000002E-5</v>
      </c>
      <c r="FD51" s="17">
        <v>3.6720550999999998E-7</v>
      </c>
      <c r="FE51" s="17">
        <v>7.1103228000000005E-7</v>
      </c>
      <c r="FF51" s="17">
        <v>7.6697366999999998E-5</v>
      </c>
      <c r="FG51" s="17">
        <v>3.8750556999999998E-7</v>
      </c>
      <c r="FH51" s="17">
        <v>6.9535044999999998E-7</v>
      </c>
      <c r="FI51" s="17">
        <v>3.3131010999999998E-6</v>
      </c>
      <c r="FJ51" s="17">
        <v>6.7966759999999998E-6</v>
      </c>
      <c r="FK51" s="17">
        <v>6.2559794999999997E-6</v>
      </c>
      <c r="FL51" s="17">
        <v>1.3580493000000001E-5</v>
      </c>
      <c r="FM51" s="17">
        <v>5.8761707999999997E-6</v>
      </c>
      <c r="FN51" s="17">
        <v>4.7792844000000005E-7</v>
      </c>
      <c r="FO51" s="17">
        <v>3.9132950000000003E-5</v>
      </c>
      <c r="FP51" s="17">
        <v>1.1949742E-5</v>
      </c>
      <c r="FQ51" s="17">
        <v>1.6648007E-5</v>
      </c>
      <c r="FR51" s="17">
        <v>2.3646764E-5</v>
      </c>
      <c r="FS51" s="17">
        <v>8.1857555000000004E-6</v>
      </c>
      <c r="FT51" s="17">
        <v>2.008127E-6</v>
      </c>
      <c r="FU51" s="17">
        <v>2.5893804E-5</v>
      </c>
      <c r="FV51" s="17">
        <v>1.3144735E-5</v>
      </c>
      <c r="FW51" s="17">
        <v>7.5614928000000003E-5</v>
      </c>
      <c r="FX51" s="17">
        <v>1.4345138E-5</v>
      </c>
      <c r="FY51" s="17">
        <v>9.4199402000000004E-6</v>
      </c>
      <c r="FZ51" s="17">
        <v>4.5539062000000002E-5</v>
      </c>
      <c r="GA51" s="17">
        <v>2.3967926999999999E-6</v>
      </c>
      <c r="GB51" s="17">
        <v>4.7935853999999997E-6</v>
      </c>
      <c r="GC51" s="17">
        <v>2.5593935000000001E-5</v>
      </c>
    </row>
    <row r="52" spans="2:185" ht="0.95" customHeight="1" x14ac:dyDescent="0.25">
      <c r="B52" s="17">
        <v>9.4183368999999995E-4</v>
      </c>
      <c r="C52" s="17">
        <v>1.5642649999999999E-4</v>
      </c>
      <c r="D52" s="17">
        <v>7.5180883000000001E-4</v>
      </c>
      <c r="E52" s="17">
        <v>4.2923108999999997E-6</v>
      </c>
      <c r="F52" s="17">
        <v>2.3624705999999999E-6</v>
      </c>
      <c r="G52" s="17">
        <v>1.0850080999999999E-5</v>
      </c>
      <c r="H52" s="17">
        <v>2.0260537E-4</v>
      </c>
      <c r="I52" s="17">
        <v>5.2669361000000001E-5</v>
      </c>
      <c r="J52" s="17">
        <v>0</v>
      </c>
      <c r="K52" s="17">
        <v>0</v>
      </c>
      <c r="L52" s="17">
        <v>7.1793402000000002E-5</v>
      </c>
      <c r="M52" s="17">
        <v>4.3408670999999997E-5</v>
      </c>
      <c r="N52" s="17">
        <v>1.8587955000000001E-4</v>
      </c>
      <c r="O52" s="17">
        <v>5.6265986E-4</v>
      </c>
      <c r="P52" s="17">
        <v>5.6265986E-4</v>
      </c>
      <c r="Q52" s="17">
        <v>4.1820385999999999E-5</v>
      </c>
      <c r="R52" s="17">
        <v>4.3695994E-5</v>
      </c>
      <c r="S52" s="17">
        <v>3.7263500000000001E-4</v>
      </c>
      <c r="T52" s="17">
        <v>2.6730111E-4</v>
      </c>
      <c r="U52" s="17">
        <v>1.8587955000000001E-4</v>
      </c>
      <c r="V52" s="17">
        <v>3.2384838000000001E-4</v>
      </c>
      <c r="W52" s="17">
        <v>1.9002485999999999E-4</v>
      </c>
      <c r="X52" s="17">
        <v>4.3547493000000003E-3</v>
      </c>
      <c r="Y52" s="17">
        <v>4.1453120000000003E-6</v>
      </c>
      <c r="Z52" s="17">
        <v>2.6112698999999998E-4</v>
      </c>
      <c r="AA52" s="17">
        <v>1.8622294999999999E-5</v>
      </c>
      <c r="AB52" s="17">
        <v>1.4790214E-4</v>
      </c>
      <c r="AC52" s="17">
        <v>1.9110922E-5</v>
      </c>
      <c r="AD52" s="17">
        <v>9.0747047000000006E-5</v>
      </c>
      <c r="AE52" s="17">
        <v>0</v>
      </c>
      <c r="AF52" s="17">
        <v>1.6597118999999999E-5</v>
      </c>
      <c r="AG52" s="17">
        <v>1.0814073E-4</v>
      </c>
      <c r="AH52" s="17">
        <v>1.8975169E-4</v>
      </c>
      <c r="AI52" s="17">
        <v>9.7040877999999994E-5</v>
      </c>
      <c r="AJ52" s="17">
        <v>1.7147642E-4</v>
      </c>
      <c r="AK52" s="17">
        <v>9.7214616E-5</v>
      </c>
      <c r="AL52" s="17">
        <v>6.8084483999999998E-5</v>
      </c>
      <c r="AM52" s="17">
        <v>5.2953747000000003E-4</v>
      </c>
      <c r="AN52" s="17">
        <v>1.8548448000000001E-5</v>
      </c>
      <c r="AO52" s="17">
        <v>2.2761381999999999E-5</v>
      </c>
      <c r="AP52" s="17">
        <v>1.9808145000000001E-5</v>
      </c>
      <c r="AQ52" s="17">
        <v>1.7290756000000001E-6</v>
      </c>
      <c r="AR52" s="17">
        <v>2.1274657000000001E-5</v>
      </c>
      <c r="AS52" s="17">
        <v>0</v>
      </c>
      <c r="AT52" s="17">
        <v>9.3572339000000005E-6</v>
      </c>
      <c r="AU52" s="17">
        <v>2.1274657000000001E-5</v>
      </c>
      <c r="AV52" s="17">
        <v>8.3678032999999998E-5</v>
      </c>
      <c r="AW52" s="17">
        <v>3.9823105000000002E-5</v>
      </c>
      <c r="AX52" s="17">
        <v>1.6712142E-4</v>
      </c>
      <c r="AY52" s="17">
        <v>3.7096895E-5</v>
      </c>
      <c r="AZ52" s="17">
        <v>0.24676189000000001</v>
      </c>
      <c r="BA52" s="17">
        <v>5.2919133999999999E-5</v>
      </c>
      <c r="BB52" s="17">
        <v>2.2595089000000001E-4</v>
      </c>
      <c r="BC52" s="17">
        <v>3.4370686000000001E-5</v>
      </c>
      <c r="BD52" s="17">
        <v>1.8548448000000001E-5</v>
      </c>
      <c r="BE52" s="17">
        <v>9.0521556999999999E-67</v>
      </c>
      <c r="BF52" s="17">
        <v>2.3028108E-6</v>
      </c>
      <c r="BG52" s="17">
        <v>1.0613758E-4</v>
      </c>
      <c r="BH52" s="17">
        <v>2.7041063999999999E-5</v>
      </c>
      <c r="BI52" s="17">
        <v>2.7844389000000001E-5</v>
      </c>
      <c r="BJ52" s="17">
        <v>8.4148917999999999E-5</v>
      </c>
      <c r="BK52" s="17">
        <v>2.0284815999999999E-6</v>
      </c>
      <c r="BL52" s="17">
        <v>3.2807471000000001E-5</v>
      </c>
      <c r="BM52" s="17">
        <v>0</v>
      </c>
      <c r="BN52" s="17">
        <v>5.1263542999999999E-5</v>
      </c>
      <c r="BO52" s="17">
        <v>1.3370729999999999E-4</v>
      </c>
      <c r="BP52" s="17">
        <v>1.8414786E-5</v>
      </c>
      <c r="BQ52" s="17">
        <v>0</v>
      </c>
      <c r="BR52" s="17">
        <v>3.5113895999999999E-6</v>
      </c>
      <c r="BS52" s="17">
        <v>4.1848926999999999E-5</v>
      </c>
      <c r="BT52" s="17">
        <v>1.2848242999999999E-5</v>
      </c>
      <c r="BU52" s="17">
        <v>0</v>
      </c>
      <c r="BV52" s="17">
        <v>3.7184843999999997E-5</v>
      </c>
      <c r="BW52" s="17">
        <v>4.1453116999999996E-6</v>
      </c>
      <c r="BX52" s="17">
        <v>7.0173721999999999E-6</v>
      </c>
      <c r="BY52" s="17">
        <v>4.0337563000000001E-4</v>
      </c>
      <c r="BZ52" s="17">
        <v>2.055928E-5</v>
      </c>
      <c r="CA52" s="17">
        <v>1.5140608000000001E-4</v>
      </c>
      <c r="CB52" s="17">
        <v>7.1163583999999994E-5</v>
      </c>
      <c r="CC52" s="17">
        <v>3.9891593E-6</v>
      </c>
      <c r="CD52" s="17">
        <v>2.0048488999999999E-5</v>
      </c>
      <c r="CE52" s="17">
        <v>1.3110851E-4</v>
      </c>
      <c r="CF52" s="17">
        <v>1.2869989E-5</v>
      </c>
      <c r="CG52" s="17">
        <v>3.0093851000000002E-4</v>
      </c>
      <c r="CH52" s="17">
        <v>8.9308042000000001E-5</v>
      </c>
      <c r="CI52" s="17">
        <v>2.1879547999999999E-4</v>
      </c>
      <c r="CJ52" s="17">
        <v>3.1423305999999998E-5</v>
      </c>
      <c r="CK52" s="17">
        <v>6.0610658999999998E-6</v>
      </c>
      <c r="CL52" s="17">
        <v>2.7262088E-6</v>
      </c>
      <c r="CM52" s="17">
        <v>1.9165685E-4</v>
      </c>
      <c r="CN52" s="17">
        <v>1.3821792E-5</v>
      </c>
      <c r="CO52" s="17">
        <v>1.9169871E-3</v>
      </c>
      <c r="CP52" s="17">
        <v>5.2088262000000002E-6</v>
      </c>
      <c r="CQ52" s="17">
        <v>1.6754679E-5</v>
      </c>
      <c r="CR52" s="17">
        <v>5.3291758E-6</v>
      </c>
      <c r="CS52" s="17">
        <v>2.6445256999999998E-3</v>
      </c>
      <c r="CT52" s="17">
        <v>7.181508E-6</v>
      </c>
      <c r="CU52" s="17">
        <v>8.1333107000000008E-6</v>
      </c>
      <c r="CV52" s="17">
        <v>1.9267792E-4</v>
      </c>
      <c r="CW52" s="17">
        <v>4.8775401999999996E-6</v>
      </c>
      <c r="CX52" s="17">
        <v>9.6455483999999996E-4</v>
      </c>
      <c r="CY52" s="17">
        <v>3.9257374999999996E-6</v>
      </c>
      <c r="CZ52" s="17">
        <v>2.9739348E-6</v>
      </c>
      <c r="DA52" s="17">
        <v>2.1201854E-4</v>
      </c>
      <c r="DB52" s="17">
        <v>1.8076195000000001E-4</v>
      </c>
      <c r="DC52" s="17">
        <v>4.9960669000000001E-6</v>
      </c>
      <c r="DD52" s="17">
        <v>4.9960669000000001E-6</v>
      </c>
      <c r="DE52" s="17">
        <v>2.4616341999999998E-6</v>
      </c>
      <c r="DF52" s="17">
        <v>1.7911004999999999E-5</v>
      </c>
      <c r="DG52" s="17">
        <v>1.6804003000000001E-4</v>
      </c>
      <c r="DH52" s="17">
        <v>4.0442642000000001E-6</v>
      </c>
      <c r="DI52" s="17">
        <v>1.7268249999999999E-4</v>
      </c>
      <c r="DJ52" s="17">
        <v>2.0221321000000001E-6</v>
      </c>
      <c r="DK52" s="17">
        <v>3.253934E-3</v>
      </c>
      <c r="DL52" s="17">
        <v>2.8432291000000001E-5</v>
      </c>
      <c r="DM52" s="17">
        <v>2.0221321000000001E-6</v>
      </c>
      <c r="DN52" s="17">
        <v>2.4445799000000001E-4</v>
      </c>
      <c r="DO52" s="17">
        <v>1.6333689999999999E-4</v>
      </c>
      <c r="DP52" s="17">
        <v>1.1577193E-4</v>
      </c>
      <c r="DQ52" s="17">
        <v>0</v>
      </c>
      <c r="DR52" s="17">
        <v>4.8411729000000002E-5</v>
      </c>
      <c r="DS52" s="17">
        <v>0</v>
      </c>
      <c r="DT52" s="17">
        <v>1.5199705999999999E-6</v>
      </c>
      <c r="DU52" s="17">
        <v>4.6454530999999999E-5</v>
      </c>
      <c r="DV52" s="17">
        <v>2.8554078000000001E-6</v>
      </c>
      <c r="DW52" s="17">
        <v>1.6434541E-6</v>
      </c>
      <c r="DX52" s="17">
        <v>1.7700773999999999E-4</v>
      </c>
      <c r="DY52" s="17">
        <v>0</v>
      </c>
      <c r="DZ52" s="17">
        <v>5.1383601999999999E-3</v>
      </c>
      <c r="EA52" s="17">
        <v>5.6422485000000003E-5</v>
      </c>
      <c r="EB52" s="17">
        <v>3.2694178000000002E-6</v>
      </c>
      <c r="EC52" s="17">
        <v>1.3450672E-5</v>
      </c>
      <c r="ED52" s="17">
        <v>2.1544376E-4</v>
      </c>
      <c r="EE52" s="17">
        <v>1.3180525999999999E-6</v>
      </c>
      <c r="EF52" s="17">
        <v>2.5635396000000001E-5</v>
      </c>
      <c r="EG52" s="17">
        <v>9.2052960000000005E-5</v>
      </c>
      <c r="EH52" s="17">
        <v>1.9477576E-4</v>
      </c>
      <c r="EI52" s="17">
        <v>1.6358364000000001E-4</v>
      </c>
      <c r="EJ52" s="17">
        <v>2.3270973000000001E-4</v>
      </c>
      <c r="EK52" s="17">
        <v>2.8319373000000001E-4</v>
      </c>
      <c r="EL52" s="17">
        <v>2.9994043999999998E-4</v>
      </c>
      <c r="EM52" s="17">
        <v>1.1476672E-4</v>
      </c>
      <c r="EN52" s="17">
        <v>1.5303711000000001E-5</v>
      </c>
      <c r="EO52" s="17">
        <v>3.5792447999999998E-5</v>
      </c>
      <c r="EP52" s="17">
        <v>4.0913006000000003E-5</v>
      </c>
      <c r="EQ52" s="17">
        <v>8.0698013000000002E-4</v>
      </c>
      <c r="ER52" s="17">
        <v>2.2121893999999999E-5</v>
      </c>
      <c r="ES52" s="17">
        <v>1.9583122000000002E-6</v>
      </c>
      <c r="ET52" s="17">
        <v>3.8782701E-5</v>
      </c>
      <c r="EU52" s="17">
        <v>1.5201988E-3</v>
      </c>
      <c r="EV52" s="17">
        <v>2.0419258E-4</v>
      </c>
      <c r="EW52" s="17">
        <v>9.5012424999999998E-4</v>
      </c>
      <c r="EX52" s="17">
        <v>3.800497E-4</v>
      </c>
      <c r="EY52" s="17">
        <v>7.7585025000000005E-6</v>
      </c>
      <c r="EZ52" s="17">
        <v>1.9002485E-4</v>
      </c>
      <c r="FA52" s="17">
        <v>4.9718828000000004E-4</v>
      </c>
      <c r="FB52" s="17">
        <v>5.0905398999999999E-65</v>
      </c>
      <c r="FC52" s="17">
        <v>1.6476859999999999E-4</v>
      </c>
      <c r="FD52" s="17">
        <v>3.2694178000000002E-6</v>
      </c>
      <c r="FE52" s="17">
        <v>4.1453116999999996E-6</v>
      </c>
      <c r="FF52" s="17">
        <v>6.0807952E-3</v>
      </c>
      <c r="FG52" s="17">
        <v>3.9891593E-6</v>
      </c>
      <c r="FH52" s="17">
        <v>6.0610658999999998E-6</v>
      </c>
      <c r="FI52" s="17">
        <v>3.6010339999999999E-5</v>
      </c>
      <c r="FJ52" s="17">
        <v>2.3753795999999999E-6</v>
      </c>
      <c r="FK52" s="17">
        <v>1.4750939999999999E-6</v>
      </c>
      <c r="FL52" s="17">
        <v>1.4921647999999999E-5</v>
      </c>
      <c r="FM52" s="17">
        <v>1.7952128E-6</v>
      </c>
      <c r="FN52" s="17">
        <v>8.7146493000000001E-6</v>
      </c>
      <c r="FO52" s="17">
        <v>2.0723207E-4</v>
      </c>
      <c r="FP52" s="17">
        <v>5.3104656E-6</v>
      </c>
      <c r="FQ52" s="17">
        <v>1.5919720000000001E-5</v>
      </c>
      <c r="FR52" s="17">
        <v>1.7333198E-4</v>
      </c>
      <c r="FS52" s="17">
        <v>5.8482888000000003E-5</v>
      </c>
      <c r="FT52" s="17">
        <v>1.5281353000000001E-4</v>
      </c>
      <c r="FU52" s="17">
        <v>1.3143957000000001E-4</v>
      </c>
      <c r="FV52" s="17">
        <v>2.6738985E-4</v>
      </c>
      <c r="FW52" s="17">
        <v>2.0453199000000001E-4</v>
      </c>
      <c r="FX52" s="17">
        <v>3.3270331000000001E-4</v>
      </c>
      <c r="FY52" s="17">
        <v>3.5440428999999998E-4</v>
      </c>
      <c r="FZ52" s="17">
        <v>3.6104722000000001E-3</v>
      </c>
      <c r="GA52" s="17">
        <v>1.9002485E-4</v>
      </c>
      <c r="GB52" s="17">
        <v>3.800497E-4</v>
      </c>
      <c r="GC52" s="17">
        <v>3.9564870999999999E-5</v>
      </c>
    </row>
    <row r="53" spans="2:185" ht="0.95" customHeight="1" x14ac:dyDescent="0.25">
      <c r="B53" s="17">
        <v>1.8707214000000001E-5</v>
      </c>
      <c r="C53" s="17">
        <v>3.0167454E-5</v>
      </c>
      <c r="D53" s="17">
        <v>1.5275181E-5</v>
      </c>
      <c r="E53" s="17">
        <v>5.3926181999999998E-6</v>
      </c>
      <c r="F53" s="17">
        <v>5.1489167E-7</v>
      </c>
      <c r="G53" s="17">
        <v>2.3002699E-5</v>
      </c>
      <c r="H53" s="17">
        <v>2.1602183000000001E-5</v>
      </c>
      <c r="I53" s="17">
        <v>1.8648298E-5</v>
      </c>
      <c r="J53" s="17">
        <v>0</v>
      </c>
      <c r="K53" s="17">
        <v>0</v>
      </c>
      <c r="L53" s="17">
        <v>3.2630523999999999E-6</v>
      </c>
      <c r="M53" s="17">
        <v>9.1728731999999992E-6</v>
      </c>
      <c r="N53" s="17">
        <v>4.2055570999999998E-6</v>
      </c>
      <c r="O53" s="17">
        <v>1.1423071999999999E-5</v>
      </c>
      <c r="P53" s="17">
        <v>1.1423071999999999E-5</v>
      </c>
      <c r="Q53" s="17">
        <v>2.3410241999999998E-6</v>
      </c>
      <c r="R53" s="17">
        <v>3.8346134999999998E-5</v>
      </c>
      <c r="S53" s="17">
        <v>7.9910387000000004E-6</v>
      </c>
      <c r="T53" s="17">
        <v>5.7092078999999998E-5</v>
      </c>
      <c r="U53" s="17">
        <v>4.2055570999999998E-6</v>
      </c>
      <c r="V53" s="17">
        <v>1.4433839E-4</v>
      </c>
      <c r="W53" s="17">
        <v>3.4320334E-6</v>
      </c>
      <c r="X53" s="17">
        <v>5.6482099000000003E-5</v>
      </c>
      <c r="Y53" s="17">
        <v>7.7352365000000001E-7</v>
      </c>
      <c r="Z53" s="17">
        <v>2.2186529000000001E-5</v>
      </c>
      <c r="AA53" s="17">
        <v>7.0903193999999998E-6</v>
      </c>
      <c r="AB53" s="17">
        <v>2.4455386000000001E-5</v>
      </c>
      <c r="AC53" s="17">
        <v>9.2368180000000003E-6</v>
      </c>
      <c r="AD53" s="17">
        <v>3.5764262000000002E-5</v>
      </c>
      <c r="AE53" s="17">
        <v>0</v>
      </c>
      <c r="AF53" s="17">
        <v>7.4234134999999997E-5</v>
      </c>
      <c r="AG53" s="17">
        <v>1.8025565E-5</v>
      </c>
      <c r="AH53" s="17">
        <v>2.4037843999999999E-5</v>
      </c>
      <c r="AI53" s="17">
        <v>2.6490754999999998E-6</v>
      </c>
      <c r="AJ53" s="17">
        <v>2.6349253999999999E-5</v>
      </c>
      <c r="AK53" s="17">
        <v>1.5569281000000002E-5</v>
      </c>
      <c r="AL53" s="17">
        <v>6.2194832000000004E-5</v>
      </c>
      <c r="AM53" s="17">
        <v>4.3624902999999998E-4</v>
      </c>
      <c r="AN53" s="17">
        <v>2.9781287E-5</v>
      </c>
      <c r="AO53" s="17">
        <v>2.0356216E-6</v>
      </c>
      <c r="AP53" s="17">
        <v>3.3909565E-6</v>
      </c>
      <c r="AQ53" s="17">
        <v>4.1795722999999998E-7</v>
      </c>
      <c r="AR53" s="17">
        <v>3.7107909000000002E-5</v>
      </c>
      <c r="AS53" s="17">
        <v>0</v>
      </c>
      <c r="AT53" s="17">
        <v>5.2367272999999997E-6</v>
      </c>
      <c r="AU53" s="17">
        <v>3.7107909000000002E-5</v>
      </c>
      <c r="AV53" s="17">
        <v>1.1513956999999999E-5</v>
      </c>
      <c r="AW53" s="17">
        <v>6.6889196000000006E-5</v>
      </c>
      <c r="AX53" s="17">
        <v>4.8911054000000001E-5</v>
      </c>
      <c r="AY53" s="17">
        <v>5.9562575000000003E-5</v>
      </c>
      <c r="AZ53" s="17">
        <v>5.2919133999999999E-5</v>
      </c>
      <c r="BA53" s="17">
        <v>0.24991798000000001</v>
      </c>
      <c r="BB53" s="17">
        <v>6.5319343000000001E-5</v>
      </c>
      <c r="BC53" s="17">
        <v>5.2235952999999997E-5</v>
      </c>
      <c r="BD53" s="17">
        <v>2.9781287E-5</v>
      </c>
      <c r="BE53" s="17">
        <v>5.8615600000000005E-66</v>
      </c>
      <c r="BF53" s="17">
        <v>7.0075074E-6</v>
      </c>
      <c r="BG53" s="17">
        <v>3.0828878999999997E-4</v>
      </c>
      <c r="BH53" s="17">
        <v>2.2959450999999999E-5</v>
      </c>
      <c r="BI53" s="17">
        <v>2.1563044E-5</v>
      </c>
      <c r="BJ53" s="17">
        <v>2.8941090999999998E-5</v>
      </c>
      <c r="BK53" s="17">
        <v>3.4837316000000001E-6</v>
      </c>
      <c r="BL53" s="17">
        <v>8.8109927000000002E-6</v>
      </c>
      <c r="BM53" s="17">
        <v>0</v>
      </c>
      <c r="BN53" s="17">
        <v>2.0493712999999999E-6</v>
      </c>
      <c r="BO53" s="17">
        <v>3.5511905999999998E-5</v>
      </c>
      <c r="BP53" s="17">
        <v>1.1460708E-4</v>
      </c>
      <c r="BQ53" s="17">
        <v>0</v>
      </c>
      <c r="BR53" s="17">
        <v>1.6758926E-7</v>
      </c>
      <c r="BS53" s="17">
        <v>3.048098E-6</v>
      </c>
      <c r="BT53" s="17">
        <v>1.3617711E-5</v>
      </c>
      <c r="BU53" s="17">
        <v>0</v>
      </c>
      <c r="BV53" s="17">
        <v>7.6632281999999995E-6</v>
      </c>
      <c r="BW53" s="17">
        <v>7.7352359000000001E-7</v>
      </c>
      <c r="BX53" s="17">
        <v>1.407864E-6</v>
      </c>
      <c r="BY53" s="17">
        <v>1.1731858E-4</v>
      </c>
      <c r="BZ53" s="17">
        <v>1.3395030999999999E-5</v>
      </c>
      <c r="CA53" s="17">
        <v>9.1345760999999995E-5</v>
      </c>
      <c r="CB53" s="17">
        <v>1.5165727999999999E-5</v>
      </c>
      <c r="CC53" s="17">
        <v>2.9682303000000001E-7</v>
      </c>
      <c r="CD53" s="17">
        <v>1.6908722999999999E-5</v>
      </c>
      <c r="CE53" s="17">
        <v>2.4644962000000001E-5</v>
      </c>
      <c r="CF53" s="17">
        <v>7.9696011000000001E-6</v>
      </c>
      <c r="CG53" s="17">
        <v>1.0540926E-4</v>
      </c>
      <c r="CH53" s="17">
        <v>8.1440893999999998E-5</v>
      </c>
      <c r="CI53" s="17">
        <v>4.7941478000000002E-5</v>
      </c>
      <c r="CJ53" s="17">
        <v>3.213488E-4</v>
      </c>
      <c r="CK53" s="17">
        <v>5.7766253000000002E-7</v>
      </c>
      <c r="CL53" s="17">
        <v>7.3266209000000003E-6</v>
      </c>
      <c r="CM53" s="17">
        <v>4.2924138000000002E-5</v>
      </c>
      <c r="CN53" s="17">
        <v>8.2872168000000008E-6</v>
      </c>
      <c r="CO53" s="17">
        <v>4.6072082E-5</v>
      </c>
      <c r="CP53" s="17">
        <v>2.9320902999999998E-6</v>
      </c>
      <c r="CQ53" s="17">
        <v>1.6108206999999998E-5</v>
      </c>
      <c r="CR53" s="17">
        <v>1.4653801999999999E-6</v>
      </c>
      <c r="CS53" s="17">
        <v>2.5593799999999999E-5</v>
      </c>
      <c r="CT53" s="17">
        <v>1.9928967999999998E-6</v>
      </c>
      <c r="CU53" s="17">
        <v>2.3105125000000002E-6</v>
      </c>
      <c r="CV53" s="17">
        <v>8.6524858000000001E-5</v>
      </c>
      <c r="CW53" s="17">
        <v>1.3378163999999999E-6</v>
      </c>
      <c r="CX53" s="17">
        <v>1.6024529E-3</v>
      </c>
      <c r="CY53" s="17">
        <v>1.0202007E-6</v>
      </c>
      <c r="CZ53" s="17">
        <v>7.0258496000000003E-7</v>
      </c>
      <c r="DA53" s="17">
        <v>5.8032479E-5</v>
      </c>
      <c r="DB53" s="17">
        <v>3.8295752000000002E-5</v>
      </c>
      <c r="DC53" s="17">
        <v>1.0875542000000001E-6</v>
      </c>
      <c r="DD53" s="17">
        <v>1.0875542000000001E-6</v>
      </c>
      <c r="DE53" s="17">
        <v>4.0554223000000002E-6</v>
      </c>
      <c r="DF53" s="17">
        <v>9.7783910000000005E-5</v>
      </c>
      <c r="DG53" s="17">
        <v>1.9269048999999999E-4</v>
      </c>
      <c r="DH53" s="17">
        <v>7.6993847999999996E-7</v>
      </c>
      <c r="DI53" s="17">
        <v>4.5047740000000002E-5</v>
      </c>
      <c r="DJ53" s="17">
        <v>3.8496923999999998E-7</v>
      </c>
      <c r="DK53" s="17">
        <v>7.5373799000000004E-5</v>
      </c>
      <c r="DL53" s="17">
        <v>5.9395135999999998E-6</v>
      </c>
      <c r="DM53" s="17">
        <v>3.8496923999999998E-7</v>
      </c>
      <c r="DN53" s="17">
        <v>6.9859826999999999E-5</v>
      </c>
      <c r="DO53" s="17">
        <v>3.9877047000000002E-4</v>
      </c>
      <c r="DP53" s="17">
        <v>3.1302373E-5</v>
      </c>
      <c r="DQ53" s="17">
        <v>0</v>
      </c>
      <c r="DR53" s="17">
        <v>8.1824613999999997E-6</v>
      </c>
      <c r="DS53" s="17">
        <v>0</v>
      </c>
      <c r="DT53" s="17">
        <v>1.9133208999999999E-7</v>
      </c>
      <c r="DU53" s="17">
        <v>8.4489450999999994E-6</v>
      </c>
      <c r="DV53" s="17">
        <v>9.5284709999999997E-7</v>
      </c>
      <c r="DW53" s="17">
        <v>1.048867E-6</v>
      </c>
      <c r="DX53" s="17">
        <v>3.6913854E-5</v>
      </c>
      <c r="DY53" s="17">
        <v>0</v>
      </c>
      <c r="DZ53" s="17">
        <v>8.7239466000000004E-5</v>
      </c>
      <c r="EA53" s="17">
        <v>2.2878380000000001E-4</v>
      </c>
      <c r="EB53" s="17">
        <v>3.5344814999999999E-7</v>
      </c>
      <c r="EC53" s="17">
        <v>4.8885399000000002E-6</v>
      </c>
      <c r="ED53" s="17">
        <v>5.5877858999999997E-5</v>
      </c>
      <c r="EE53" s="17">
        <v>4.7279743999999998E-6</v>
      </c>
      <c r="EF53" s="17">
        <v>1.7299466E-6</v>
      </c>
      <c r="EG53" s="17">
        <v>5.9814441999999997E-8</v>
      </c>
      <c r="EH53" s="17">
        <v>4.2423238999999999E-4</v>
      </c>
      <c r="EI53" s="17">
        <v>3.1567788000000002E-6</v>
      </c>
      <c r="EJ53" s="17">
        <v>1.3232897E-5</v>
      </c>
      <c r="EK53" s="17">
        <v>1.3021554999999999E-5</v>
      </c>
      <c r="EL53" s="17">
        <v>1.5291482000000002E-5</v>
      </c>
      <c r="EM53" s="17">
        <v>1.9170357000000001E-5</v>
      </c>
      <c r="EN53" s="17">
        <v>7.9663552000000006E-6</v>
      </c>
      <c r="EO53" s="17">
        <v>6.9789428999999999E-5</v>
      </c>
      <c r="EP53" s="17">
        <v>6.6614955999999998E-6</v>
      </c>
      <c r="EQ53" s="17">
        <v>1.9016277999999999E-5</v>
      </c>
      <c r="ER53" s="17">
        <v>1.7401407000000002E-5</v>
      </c>
      <c r="ES53" s="17">
        <v>2.4565339E-5</v>
      </c>
      <c r="ET53" s="17">
        <v>9.5868953999999994E-5</v>
      </c>
      <c r="EU53" s="17">
        <v>2.7456265000000001E-5</v>
      </c>
      <c r="EV53" s="17">
        <v>5.8283725000000001E-5</v>
      </c>
      <c r="EW53" s="17">
        <v>1.7160165999999999E-5</v>
      </c>
      <c r="EX53" s="17">
        <v>6.8640663000000002E-6</v>
      </c>
      <c r="EY53" s="17">
        <v>3.3421635000000001E-6</v>
      </c>
      <c r="EZ53" s="17">
        <v>3.4320332000000001E-6</v>
      </c>
      <c r="FA53" s="17">
        <v>1.8165273000000001E-4</v>
      </c>
      <c r="FB53" s="17">
        <v>1.0691720999999999E-66</v>
      </c>
      <c r="FC53" s="17">
        <v>3.0968798000000002E-5</v>
      </c>
      <c r="FD53" s="17">
        <v>3.5344814999999999E-7</v>
      </c>
      <c r="FE53" s="17">
        <v>7.7352359000000001E-7</v>
      </c>
      <c r="FF53" s="17">
        <v>1.0982506E-4</v>
      </c>
      <c r="FG53" s="17">
        <v>2.9682303000000001E-7</v>
      </c>
      <c r="FH53" s="17">
        <v>5.7766253000000002E-7</v>
      </c>
      <c r="FI53" s="17">
        <v>5.0916162999999999E-6</v>
      </c>
      <c r="FJ53" s="17">
        <v>6.0311763999999999E-6</v>
      </c>
      <c r="FK53" s="17">
        <v>5.1640334000000001E-6</v>
      </c>
      <c r="FL53" s="17">
        <v>1.4110394999999999E-5</v>
      </c>
      <c r="FM53" s="17">
        <v>4.6047220000000003E-6</v>
      </c>
      <c r="FN53" s="17">
        <v>4.7772532000000005E-7</v>
      </c>
      <c r="FO53" s="17">
        <v>4.7957373999999998E-5</v>
      </c>
      <c r="FP53" s="17">
        <v>9.8309656000000001E-6</v>
      </c>
      <c r="FQ53" s="17">
        <v>1.3376908000000001E-5</v>
      </c>
      <c r="FR53" s="17">
        <v>3.165722E-5</v>
      </c>
      <c r="FS53" s="17">
        <v>3.8947424999999998E-6</v>
      </c>
      <c r="FT53" s="17">
        <v>3.5625239000000001E-6</v>
      </c>
      <c r="FU53" s="17">
        <v>3.3283859999999999E-5</v>
      </c>
      <c r="FV53" s="17">
        <v>1.8934383E-5</v>
      </c>
      <c r="FW53" s="17">
        <v>8.4806275999999996E-5</v>
      </c>
      <c r="FX53" s="17">
        <v>2.0976983999999999E-5</v>
      </c>
      <c r="FY53" s="17">
        <v>1.6677831E-5</v>
      </c>
      <c r="FZ53" s="17">
        <v>6.5208630000000007E-5</v>
      </c>
      <c r="GA53" s="17">
        <v>3.4320332000000001E-6</v>
      </c>
      <c r="GB53" s="17">
        <v>6.8640663000000002E-6</v>
      </c>
      <c r="GC53" s="17">
        <v>2.6296989999999998E-5</v>
      </c>
    </row>
    <row r="54" spans="2:185" ht="0.95" customHeight="1" x14ac:dyDescent="0.25">
      <c r="B54" s="17">
        <v>6.3866047000000003E-5</v>
      </c>
      <c r="C54" s="17">
        <v>3.2187667E-4</v>
      </c>
      <c r="D54" s="17">
        <v>5.3163866000000001E-5</v>
      </c>
      <c r="E54" s="17">
        <v>1.0952562E-4</v>
      </c>
      <c r="F54" s="17">
        <v>8.3655526E-6</v>
      </c>
      <c r="G54" s="17">
        <v>4.3748936000000002E-4</v>
      </c>
      <c r="H54" s="17">
        <v>2.5920476000000002E-4</v>
      </c>
      <c r="I54" s="17">
        <v>8.4046269999999997E-6</v>
      </c>
      <c r="J54" s="17">
        <v>0</v>
      </c>
      <c r="K54" s="17">
        <v>0</v>
      </c>
      <c r="L54" s="17">
        <v>6.4294011E-6</v>
      </c>
      <c r="M54" s="17">
        <v>1.7942813E-4</v>
      </c>
      <c r="N54" s="17">
        <v>1.5879751999999999E-5</v>
      </c>
      <c r="O54" s="17">
        <v>3.8151200000000002E-5</v>
      </c>
      <c r="P54" s="17">
        <v>3.8151200000000002E-5</v>
      </c>
      <c r="Q54" s="17">
        <v>1.5299184E-4</v>
      </c>
      <c r="R54" s="17">
        <v>2.9036992000000002E-4</v>
      </c>
      <c r="S54" s="17">
        <v>2.7449019E-5</v>
      </c>
      <c r="T54" s="17">
        <v>1.4233286E-3</v>
      </c>
      <c r="U54" s="17">
        <v>1.5879751999999999E-5</v>
      </c>
      <c r="V54" s="17">
        <v>2.8662281999999999E-5</v>
      </c>
      <c r="W54" s="17">
        <v>1.0702181E-5</v>
      </c>
      <c r="X54" s="17">
        <v>2.6244749000000001E-4</v>
      </c>
      <c r="Y54" s="17">
        <v>5.1775711E-6</v>
      </c>
      <c r="Z54" s="17">
        <v>3.2764311000000001E-4</v>
      </c>
      <c r="AA54" s="17">
        <v>1.0179295000000001E-5</v>
      </c>
      <c r="AB54" s="17">
        <v>7.2144084999999998E-6</v>
      </c>
      <c r="AC54" s="17">
        <v>7.9461332000000003E-4</v>
      </c>
      <c r="AD54" s="17">
        <v>2.754105E-5</v>
      </c>
      <c r="AE54" s="17">
        <v>0</v>
      </c>
      <c r="AF54" s="17">
        <v>1.6563586E-5</v>
      </c>
      <c r="AG54" s="17">
        <v>2.9210994999999998E-4</v>
      </c>
      <c r="AH54" s="17">
        <v>2.2716473000000001E-4</v>
      </c>
      <c r="AI54" s="17">
        <v>1.1332989999999999E-4</v>
      </c>
      <c r="AJ54" s="17">
        <v>3.5213182999999997E-5</v>
      </c>
      <c r="AK54" s="17">
        <v>2.5252800999999998E-4</v>
      </c>
      <c r="AL54" s="17">
        <v>9.0349345999999998E-5</v>
      </c>
      <c r="AM54" s="17">
        <v>1.8320310999999999E-4</v>
      </c>
      <c r="AN54" s="17">
        <v>2.4511001999999998E-5</v>
      </c>
      <c r="AO54" s="17">
        <v>1.4439936E-4</v>
      </c>
      <c r="AP54" s="17">
        <v>2.0410061999999999E-4</v>
      </c>
      <c r="AQ54" s="17">
        <v>8.4105739999999993E-6</v>
      </c>
      <c r="AR54" s="17">
        <v>3.2724663999999997E-5</v>
      </c>
      <c r="AS54" s="17">
        <v>0</v>
      </c>
      <c r="AT54" s="17">
        <v>1.2952425000000001E-4</v>
      </c>
      <c r="AU54" s="17">
        <v>3.2724663999999997E-5</v>
      </c>
      <c r="AV54" s="17">
        <v>2.1461082000000001E-4</v>
      </c>
      <c r="AW54" s="17">
        <v>5.7235665999999999E-5</v>
      </c>
      <c r="AX54" s="17">
        <v>1.0283900999999999E-3</v>
      </c>
      <c r="AY54" s="17">
        <v>4.9022003999999997E-5</v>
      </c>
      <c r="AZ54" s="17">
        <v>2.2595089000000001E-4</v>
      </c>
      <c r="BA54" s="17">
        <v>6.5319343000000001E-5</v>
      </c>
      <c r="BB54" s="17">
        <v>0.24810196000000001</v>
      </c>
      <c r="BC54" s="17">
        <v>4.0808340999999999E-5</v>
      </c>
      <c r="BD54" s="17">
        <v>2.4511001999999998E-5</v>
      </c>
      <c r="BE54" s="17">
        <v>2.3239986E-65</v>
      </c>
      <c r="BF54" s="17">
        <v>2.2146084000000001E-5</v>
      </c>
      <c r="BG54" s="17">
        <v>3.1341882000000002E-4</v>
      </c>
      <c r="BH54" s="17">
        <v>3.6392176999999997E-5</v>
      </c>
      <c r="BI54" s="17">
        <v>5.3281529999999997E-5</v>
      </c>
      <c r="BJ54" s="17">
        <v>1.3910872999999999E-4</v>
      </c>
      <c r="BK54" s="17">
        <v>4.8130304E-5</v>
      </c>
      <c r="BL54" s="17">
        <v>1.0550902E-4</v>
      </c>
      <c r="BM54" s="17">
        <v>0</v>
      </c>
      <c r="BN54" s="17">
        <v>9.2889358000000004E-4</v>
      </c>
      <c r="BO54" s="17">
        <v>2.5472199999999998E-4</v>
      </c>
      <c r="BP54" s="17">
        <v>8.8696105000000007E-5</v>
      </c>
      <c r="BQ54" s="17">
        <v>0</v>
      </c>
      <c r="BR54" s="17">
        <v>3.8113630999999999E-5</v>
      </c>
      <c r="BS54" s="17">
        <v>1.6402370000000001E-4</v>
      </c>
      <c r="BT54" s="17">
        <v>1.2952303E-4</v>
      </c>
      <c r="BU54" s="17">
        <v>0</v>
      </c>
      <c r="BV54" s="17">
        <v>1.8041956999999999E-4</v>
      </c>
      <c r="BW54" s="17">
        <v>5.1775707000000002E-6</v>
      </c>
      <c r="BX54" s="17">
        <v>2.0283121999999999E-5</v>
      </c>
      <c r="BY54" s="17">
        <v>2.3228235000000001E-3</v>
      </c>
      <c r="BZ54" s="17">
        <v>1.7982756000000001E-4</v>
      </c>
      <c r="CA54" s="17">
        <v>1.9793908000000001E-4</v>
      </c>
      <c r="CB54" s="17">
        <v>2.4359572000000001E-4</v>
      </c>
      <c r="CC54" s="17">
        <v>1.8405247999999999E-5</v>
      </c>
      <c r="CD54" s="17">
        <v>2.2676002999999999E-4</v>
      </c>
      <c r="CE54" s="17">
        <v>5.8797245000000002E-4</v>
      </c>
      <c r="CF54" s="17">
        <v>1.3581372999999999E-4</v>
      </c>
      <c r="CG54" s="17">
        <v>1.0289105E-4</v>
      </c>
      <c r="CH54" s="17">
        <v>7.8505470999999996E-5</v>
      </c>
      <c r="CI54" s="17">
        <v>9.9254951000000004E-4</v>
      </c>
      <c r="CJ54" s="17">
        <v>5.4920046999999998E-4</v>
      </c>
      <c r="CK54" s="17">
        <v>2.1442554000000001E-5</v>
      </c>
      <c r="CL54" s="17">
        <v>8.2136619000000001E-6</v>
      </c>
      <c r="CM54" s="17">
        <v>8.5624938000000001E-4</v>
      </c>
      <c r="CN54" s="17">
        <v>1.9836370000000001E-4</v>
      </c>
      <c r="CO54" s="17">
        <v>2.8787423999999999E-4</v>
      </c>
      <c r="CP54" s="17">
        <v>9.5003518999999998E-5</v>
      </c>
      <c r="CQ54" s="17">
        <v>2.0129031E-4</v>
      </c>
      <c r="CR54" s="17">
        <v>1.3746052000000001E-4</v>
      </c>
      <c r="CS54" s="17">
        <v>1.6612786E-4</v>
      </c>
      <c r="CT54" s="17">
        <v>2.7039879000000002E-4</v>
      </c>
      <c r="CU54" s="17">
        <v>3.3294875E-4</v>
      </c>
      <c r="CV54" s="17">
        <v>1.6616935000000001E-3</v>
      </c>
      <c r="CW54" s="17">
        <v>1.9334796999999999E-4</v>
      </c>
      <c r="CX54" s="17">
        <v>1.0960829E-3</v>
      </c>
      <c r="CY54" s="17">
        <v>1.30798E-4</v>
      </c>
      <c r="CZ54" s="17">
        <v>6.8248041999999996E-5</v>
      </c>
      <c r="DA54" s="17">
        <v>2.7389567E-4</v>
      </c>
      <c r="DB54" s="17">
        <v>4.515004E-4</v>
      </c>
      <c r="DC54" s="17">
        <v>7.3946122E-5</v>
      </c>
      <c r="DD54" s="17">
        <v>7.3946122E-5</v>
      </c>
      <c r="DE54" s="17">
        <v>5.1110939000000004E-6</v>
      </c>
      <c r="DF54" s="17">
        <v>6.0557000000000003E-5</v>
      </c>
      <c r="DG54" s="17">
        <v>8.7293181000000001E-5</v>
      </c>
      <c r="DH54" s="17">
        <v>1.139616E-5</v>
      </c>
      <c r="DI54" s="17">
        <v>2.3164614999999999E-3</v>
      </c>
      <c r="DJ54" s="17">
        <v>5.69808E-6</v>
      </c>
      <c r="DK54" s="17">
        <v>2.0965354999999999E-4</v>
      </c>
      <c r="DL54" s="17">
        <v>2.5229555000000001E-4</v>
      </c>
      <c r="DM54" s="17">
        <v>5.69808E-6</v>
      </c>
      <c r="DN54" s="17">
        <v>1.3642032999999999E-3</v>
      </c>
      <c r="DO54" s="17">
        <v>4.3716708999999999E-4</v>
      </c>
      <c r="DP54" s="17">
        <v>1.2634731E-3</v>
      </c>
      <c r="DQ54" s="17">
        <v>0</v>
      </c>
      <c r="DR54" s="17">
        <v>1.0247096E-4</v>
      </c>
      <c r="DS54" s="17">
        <v>0</v>
      </c>
      <c r="DT54" s="17">
        <v>4.0347113000000001E-5</v>
      </c>
      <c r="DU54" s="17">
        <v>4.5474647000000002E-5</v>
      </c>
      <c r="DV54" s="17">
        <v>1.8764987000000001E-4</v>
      </c>
      <c r="DW54" s="17">
        <v>6.3817854E-6</v>
      </c>
      <c r="DX54" s="17">
        <v>7.4945798999999998E-4</v>
      </c>
      <c r="DY54" s="17">
        <v>0</v>
      </c>
      <c r="DZ54" s="17">
        <v>3.3297269000000002E-4</v>
      </c>
      <c r="EA54" s="17">
        <v>5.8905307000000002E-4</v>
      </c>
      <c r="EB54" s="17">
        <v>8.6708546000000001E-7</v>
      </c>
      <c r="EC54" s="17">
        <v>3.0871280999999998E-5</v>
      </c>
      <c r="ED54" s="17">
        <v>1.1322817E-3</v>
      </c>
      <c r="EE54" s="17">
        <v>4.5693818000000002E-5</v>
      </c>
      <c r="EF54" s="17">
        <v>7.0140062999999995E-5</v>
      </c>
      <c r="EG54" s="17">
        <v>1.0242792E-4</v>
      </c>
      <c r="EH54" s="17">
        <v>3.5512219999999999E-4</v>
      </c>
      <c r="EI54" s="17">
        <v>1.6808080000000001E-4</v>
      </c>
      <c r="EJ54" s="17">
        <v>2.190393E-4</v>
      </c>
      <c r="EK54" s="17">
        <v>2.6438798999999999E-4</v>
      </c>
      <c r="EL54" s="17">
        <v>2.9184524000000001E-4</v>
      </c>
      <c r="EM54" s="17">
        <v>2.2213248E-4</v>
      </c>
      <c r="EN54" s="17">
        <v>5.4441348000000003E-4</v>
      </c>
      <c r="EO54" s="17">
        <v>4.4836570000000002E-5</v>
      </c>
      <c r="EP54" s="17">
        <v>1.334265E-4</v>
      </c>
      <c r="EQ54" s="17">
        <v>2.1078821999999999E-4</v>
      </c>
      <c r="ER54" s="17">
        <v>2.2461977E-4</v>
      </c>
      <c r="ES54" s="17">
        <v>5.6124410000000002E-5</v>
      </c>
      <c r="ET54" s="17">
        <v>1.2884453E-4</v>
      </c>
      <c r="EU54" s="17">
        <v>8.5617441999999999E-5</v>
      </c>
      <c r="EV54" s="17">
        <v>3.8190077000000003E-4</v>
      </c>
      <c r="EW54" s="17">
        <v>5.3510902000000002E-5</v>
      </c>
      <c r="EX54" s="17">
        <v>2.1404361000000001E-5</v>
      </c>
      <c r="EY54" s="17">
        <v>1.116746E-4</v>
      </c>
      <c r="EZ54" s="17">
        <v>1.0702179999999999E-5</v>
      </c>
      <c r="FA54" s="17">
        <v>2.4829095999999999E-3</v>
      </c>
      <c r="FB54" s="17">
        <v>7.7018437000000004E-66</v>
      </c>
      <c r="FC54" s="17">
        <v>3.6416052000000001E-3</v>
      </c>
      <c r="FD54" s="17">
        <v>8.6708546000000001E-7</v>
      </c>
      <c r="FE54" s="17">
        <v>5.1775707000000002E-6</v>
      </c>
      <c r="FF54" s="17">
        <v>3.4246976999999999E-4</v>
      </c>
      <c r="FG54" s="17">
        <v>1.8405247999999999E-5</v>
      </c>
      <c r="FH54" s="17">
        <v>2.1442554000000001E-5</v>
      </c>
      <c r="FI54" s="17">
        <v>7.536779E-5</v>
      </c>
      <c r="FJ54" s="17">
        <v>4.3345920999999999E-5</v>
      </c>
      <c r="FK54" s="17">
        <v>6.5372244999999994E-5</v>
      </c>
      <c r="FL54" s="17">
        <v>1.2738277000000001E-4</v>
      </c>
      <c r="FM54" s="17">
        <v>5.9788579999999997E-5</v>
      </c>
      <c r="FN54" s="17">
        <v>1.6749441000000001E-4</v>
      </c>
      <c r="FO54" s="17">
        <v>8.9178817999999995E-4</v>
      </c>
      <c r="FP54" s="17">
        <v>3.0022492000000001E-5</v>
      </c>
      <c r="FQ54" s="17">
        <v>1.6985537E-5</v>
      </c>
      <c r="FR54" s="17">
        <v>9.4351698000000003E-4</v>
      </c>
      <c r="FS54" s="17">
        <v>8.9446585000000004E-5</v>
      </c>
      <c r="FT54" s="17">
        <v>1.8312758000000001E-4</v>
      </c>
      <c r="FU54" s="17">
        <v>4.8139324999999997E-3</v>
      </c>
      <c r="FV54" s="17">
        <v>2.5270597999999997E-4</v>
      </c>
      <c r="FW54" s="17">
        <v>1.7410811E-3</v>
      </c>
      <c r="FX54" s="17">
        <v>3.1014398000000002E-4</v>
      </c>
      <c r="FY54" s="17">
        <v>3.3562453000000002E-4</v>
      </c>
      <c r="FZ54" s="17">
        <v>2.0334142999999999E-4</v>
      </c>
      <c r="GA54" s="17">
        <v>1.0702179999999999E-5</v>
      </c>
      <c r="GB54" s="17">
        <v>2.1404361000000001E-5</v>
      </c>
      <c r="GC54" s="17">
        <v>1.7803847000000001E-4</v>
      </c>
    </row>
    <row r="55" spans="2:185" ht="0.95" customHeight="1" x14ac:dyDescent="0.25">
      <c r="B55" s="17">
        <v>1.2004199999999999E-5</v>
      </c>
      <c r="C55" s="17">
        <v>1.8288935999999999E-5</v>
      </c>
      <c r="D55" s="17">
        <v>9.7705628999999998E-6</v>
      </c>
      <c r="E55" s="17">
        <v>2.4864621E-6</v>
      </c>
      <c r="F55" s="17">
        <v>3.0740874999999999E-7</v>
      </c>
      <c r="G55" s="17">
        <v>1.3264979999999999E-5</v>
      </c>
      <c r="H55" s="17">
        <v>7.2597395999999998E-6</v>
      </c>
      <c r="I55" s="17">
        <v>7.2766835999999999E-6</v>
      </c>
      <c r="J55" s="17">
        <v>0</v>
      </c>
      <c r="K55" s="17">
        <v>0</v>
      </c>
      <c r="L55" s="17">
        <v>2.2201311999999998E-6</v>
      </c>
      <c r="M55" s="17">
        <v>5.6275554000000001E-6</v>
      </c>
      <c r="N55" s="17">
        <v>2.6516444999999998E-6</v>
      </c>
      <c r="O55" s="17">
        <v>7.2887638000000004E-6</v>
      </c>
      <c r="P55" s="17">
        <v>7.2887638000000004E-6</v>
      </c>
      <c r="Q55" s="17">
        <v>1.6695705999999999E-6</v>
      </c>
      <c r="R55" s="17">
        <v>1.9640968E-5</v>
      </c>
      <c r="S55" s="17">
        <v>5.0551267999999999E-6</v>
      </c>
      <c r="T55" s="17">
        <v>3.4145944999999998E-5</v>
      </c>
      <c r="U55" s="17">
        <v>2.6516444999999998E-6</v>
      </c>
      <c r="V55" s="17">
        <v>9.7306182999999994E-5</v>
      </c>
      <c r="W55" s="17">
        <v>2.2336370000000001E-6</v>
      </c>
      <c r="X55" s="17">
        <v>3.6248509000000002E-5</v>
      </c>
      <c r="Y55" s="17">
        <v>4.1800747999999999E-7</v>
      </c>
      <c r="Z55" s="17">
        <v>1.4438635E-5</v>
      </c>
      <c r="AA55" s="17">
        <v>2.3539100999999998E-6</v>
      </c>
      <c r="AB55" s="17">
        <v>1.4093096E-5</v>
      </c>
      <c r="AC55" s="17">
        <v>5.8787161999999996E-6</v>
      </c>
      <c r="AD55" s="17">
        <v>2.4337971E-5</v>
      </c>
      <c r="AE55" s="17">
        <v>0</v>
      </c>
      <c r="AF55" s="17">
        <v>3.5421895E-5</v>
      </c>
      <c r="AG55" s="17">
        <v>1.1338583E-5</v>
      </c>
      <c r="AH55" s="17">
        <v>1.4314518000000001E-5</v>
      </c>
      <c r="AI55" s="17">
        <v>1.4007864999999999E-6</v>
      </c>
      <c r="AJ55" s="17">
        <v>1.6321770000000001E-5</v>
      </c>
      <c r="AK55" s="17">
        <v>9.8867804999999999E-6</v>
      </c>
      <c r="AL55" s="17">
        <v>2.8304394E-5</v>
      </c>
      <c r="AM55" s="17">
        <v>2.9393296999999998E-4</v>
      </c>
      <c r="AN55" s="17">
        <v>1.8555407000000001E-5</v>
      </c>
      <c r="AO55" s="17">
        <v>9.5738193000000003E-7</v>
      </c>
      <c r="AP55" s="17">
        <v>1.8871992999999999E-6</v>
      </c>
      <c r="AQ55" s="17">
        <v>2.4825119999999998E-7</v>
      </c>
      <c r="AR55" s="17">
        <v>2.1985676E-5</v>
      </c>
      <c r="AS55" s="17">
        <v>0</v>
      </c>
      <c r="AT55" s="17">
        <v>3.0538655999999998E-6</v>
      </c>
      <c r="AU55" s="17">
        <v>2.1985676E-5</v>
      </c>
      <c r="AV55" s="17">
        <v>7.5958826E-6</v>
      </c>
      <c r="AW55" s="17">
        <v>4.0541082999999997E-5</v>
      </c>
      <c r="AX55" s="17">
        <v>3.1918083999999998E-5</v>
      </c>
      <c r="AY55" s="17">
        <v>3.7110814000000002E-5</v>
      </c>
      <c r="AZ55" s="17">
        <v>3.4370686000000001E-5</v>
      </c>
      <c r="BA55" s="17">
        <v>5.2235952999999997E-5</v>
      </c>
      <c r="BB55" s="17">
        <v>4.0808340999999999E-5</v>
      </c>
      <c r="BC55" s="17">
        <v>0.24996631999999999</v>
      </c>
      <c r="BD55" s="17">
        <v>1.8555407000000001E-5</v>
      </c>
      <c r="BE55" s="17">
        <v>9.2948854000000004E-66</v>
      </c>
      <c r="BF55" s="17">
        <v>3.0971562000000001E-6</v>
      </c>
      <c r="BG55" s="17">
        <v>1.4444296000000001E-4</v>
      </c>
      <c r="BH55" s="17">
        <v>1.4241788E-5</v>
      </c>
      <c r="BI55" s="17">
        <v>1.3529308E-5</v>
      </c>
      <c r="BJ55" s="17">
        <v>1.9178073000000001E-5</v>
      </c>
      <c r="BK55" s="17">
        <v>1.0433954000000001E-6</v>
      </c>
      <c r="BL55" s="17">
        <v>6.4978996000000003E-6</v>
      </c>
      <c r="BM55" s="17">
        <v>0</v>
      </c>
      <c r="BN55" s="17">
        <v>1.8543446999999999E-6</v>
      </c>
      <c r="BO55" s="17">
        <v>1.7820805000000001E-5</v>
      </c>
      <c r="BP55" s="17">
        <v>5.4040384000000001E-5</v>
      </c>
      <c r="BQ55" s="17">
        <v>0</v>
      </c>
      <c r="BR55" s="17">
        <v>6.6332412999999997E-9</v>
      </c>
      <c r="BS55" s="17">
        <v>2.7030678000000001E-6</v>
      </c>
      <c r="BT55" s="17">
        <v>7.0290583000000001E-6</v>
      </c>
      <c r="BU55" s="17">
        <v>0</v>
      </c>
      <c r="BV55" s="17">
        <v>5.8233189000000002E-6</v>
      </c>
      <c r="BW55" s="17">
        <v>4.1800744999999998E-7</v>
      </c>
      <c r="BX55" s="17">
        <v>8.4861772000000003E-7</v>
      </c>
      <c r="BY55" s="17">
        <v>7.2593519000000001E-5</v>
      </c>
      <c r="BZ55" s="17">
        <v>8.5893399000000004E-6</v>
      </c>
      <c r="CA55" s="17">
        <v>4.0801058999999999E-5</v>
      </c>
      <c r="CB55" s="17">
        <v>9.1823507999999998E-6</v>
      </c>
      <c r="CC55" s="17">
        <v>1.0307024000000001E-7</v>
      </c>
      <c r="CD55" s="17">
        <v>9.0125784000000003E-6</v>
      </c>
      <c r="CE55" s="17">
        <v>1.5227791000000001E-5</v>
      </c>
      <c r="CF55" s="17">
        <v>4.9882002999999998E-6</v>
      </c>
      <c r="CG55" s="17">
        <v>7.1158414999999994E-5</v>
      </c>
      <c r="CH55" s="17">
        <v>3.9987331999999997E-5</v>
      </c>
      <c r="CI55" s="17">
        <v>2.8788669E-5</v>
      </c>
      <c r="CJ55" s="17">
        <v>2.1618979E-4</v>
      </c>
      <c r="CK55" s="17">
        <v>2.2998730000000001E-7</v>
      </c>
      <c r="CL55" s="17">
        <v>3.4302681999999998E-6</v>
      </c>
      <c r="CM55" s="17">
        <v>2.5564324000000001E-5</v>
      </c>
      <c r="CN55" s="17">
        <v>5.1779984000000004E-6</v>
      </c>
      <c r="CO55" s="17">
        <v>3.0502554999999999E-5</v>
      </c>
      <c r="CP55" s="17">
        <v>1.7653022E-6</v>
      </c>
      <c r="CQ55" s="17">
        <v>8.4941003000000004E-6</v>
      </c>
      <c r="CR55" s="17">
        <v>8.643788E-7</v>
      </c>
      <c r="CS55" s="17">
        <v>1.6145778E-5</v>
      </c>
      <c r="CT55" s="17">
        <v>1.1863695000000001E-6</v>
      </c>
      <c r="CU55" s="17">
        <v>1.3761676E-6</v>
      </c>
      <c r="CV55" s="17">
        <v>4.7452552999999998E-5</v>
      </c>
      <c r="CW55" s="17">
        <v>8.0287923000000001E-7</v>
      </c>
      <c r="CX55" s="17">
        <v>1.079574E-3</v>
      </c>
      <c r="CY55" s="17">
        <v>6.1308115000000002E-7</v>
      </c>
      <c r="CZ55" s="17">
        <v>4.2328306E-7</v>
      </c>
      <c r="DA55" s="17">
        <v>2.4364769999999999E-5</v>
      </c>
      <c r="DB55" s="17">
        <v>2.2800701999999999E-5</v>
      </c>
      <c r="DC55" s="17">
        <v>6.5676804000000001E-7</v>
      </c>
      <c r="DD55" s="17">
        <v>6.5676804000000001E-7</v>
      </c>
      <c r="DE55" s="17">
        <v>1.8938812E-6</v>
      </c>
      <c r="DF55" s="17">
        <v>4.6049361E-5</v>
      </c>
      <c r="DG55" s="17">
        <v>9.4301227000000005E-5</v>
      </c>
      <c r="DH55" s="17">
        <v>4.6696996000000002E-7</v>
      </c>
      <c r="DI55" s="17">
        <v>2.8891363000000001E-5</v>
      </c>
      <c r="DJ55" s="17">
        <v>2.3348498000000001E-7</v>
      </c>
      <c r="DK55" s="17">
        <v>4.9495824E-5</v>
      </c>
      <c r="DL55" s="17">
        <v>3.5767103000000001E-6</v>
      </c>
      <c r="DM55" s="17">
        <v>2.3348498000000001E-7</v>
      </c>
      <c r="DN55" s="17">
        <v>4.5602061000000002E-5</v>
      </c>
      <c r="DO55" s="17">
        <v>1.8638330999999999E-4</v>
      </c>
      <c r="DP55" s="17">
        <v>1.8876088000000001E-5</v>
      </c>
      <c r="DQ55" s="17">
        <v>0</v>
      </c>
      <c r="DR55" s="17">
        <v>5.2381093000000002E-6</v>
      </c>
      <c r="DS55" s="17">
        <v>0</v>
      </c>
      <c r="DT55" s="17">
        <v>2.2485118E-7</v>
      </c>
      <c r="DU55" s="17">
        <v>2.4533306999999999E-6</v>
      </c>
      <c r="DV55" s="17">
        <v>5.6939420999999996E-7</v>
      </c>
      <c r="DW55" s="17">
        <v>4.8197774000000004E-7</v>
      </c>
      <c r="DX55" s="17">
        <v>2.2267098E-5</v>
      </c>
      <c r="DY55" s="17">
        <v>0</v>
      </c>
      <c r="DZ55" s="17">
        <v>5.6707055000000001E-5</v>
      </c>
      <c r="EA55" s="17">
        <v>1.5360115000000001E-4</v>
      </c>
      <c r="EB55" s="17">
        <v>1.6984539000000001E-7</v>
      </c>
      <c r="EC55" s="17">
        <v>2.7341408999999999E-6</v>
      </c>
      <c r="ED55" s="17">
        <v>3.286328E-5</v>
      </c>
      <c r="EE55" s="17">
        <v>1.8117284000000001E-6</v>
      </c>
      <c r="EF55" s="17">
        <v>1.6065968E-6</v>
      </c>
      <c r="EG55" s="17">
        <v>2.1447513000000001E-6</v>
      </c>
      <c r="EH55" s="17">
        <v>1.9765397999999999E-4</v>
      </c>
      <c r="EI55" s="17">
        <v>4.1320757000000002E-6</v>
      </c>
      <c r="EJ55" s="17">
        <v>9.3444347000000008E-6</v>
      </c>
      <c r="EK55" s="17">
        <v>9.6111289999999995E-6</v>
      </c>
      <c r="EL55" s="17">
        <v>1.0762988000000001E-5</v>
      </c>
      <c r="EM55" s="17">
        <v>1.3344755E-5</v>
      </c>
      <c r="EN55" s="17">
        <v>5.1195238999999997E-6</v>
      </c>
      <c r="EO55" s="17">
        <v>3.2372475E-5</v>
      </c>
      <c r="EP55" s="17">
        <v>4.3157866999999999E-6</v>
      </c>
      <c r="EQ55" s="17">
        <v>1.3667436000000001E-5</v>
      </c>
      <c r="ER55" s="17">
        <v>9.3036688000000007E-6</v>
      </c>
      <c r="ES55" s="17">
        <v>1.1706285000000001E-5</v>
      </c>
      <c r="ET55" s="17">
        <v>4.4887959000000002E-5</v>
      </c>
      <c r="EU55" s="17">
        <v>1.7869095000000001E-5</v>
      </c>
      <c r="EV55" s="17">
        <v>3.3179054000000003E-5</v>
      </c>
      <c r="EW55" s="17">
        <v>1.1168184E-5</v>
      </c>
      <c r="EX55" s="17">
        <v>4.4672736000000004E-6</v>
      </c>
      <c r="EY55" s="17">
        <v>2.0019227E-6</v>
      </c>
      <c r="EZ55" s="17">
        <v>2.2336368000000002E-6</v>
      </c>
      <c r="FA55" s="17">
        <v>1.1940523E-4</v>
      </c>
      <c r="FB55" s="17">
        <v>3.3190495999999999E-67</v>
      </c>
      <c r="FC55" s="17">
        <v>1.9041958999999999E-5</v>
      </c>
      <c r="FD55" s="17">
        <v>1.6984539000000001E-7</v>
      </c>
      <c r="FE55" s="17">
        <v>4.1800744999999998E-7</v>
      </c>
      <c r="FF55" s="17">
        <v>7.1476377999999999E-5</v>
      </c>
      <c r="FG55" s="17">
        <v>1.0307024000000001E-7</v>
      </c>
      <c r="FH55" s="17">
        <v>2.2998730000000001E-7</v>
      </c>
      <c r="FI55" s="17">
        <v>3.4350657E-6</v>
      </c>
      <c r="FJ55" s="17">
        <v>2.6328384E-6</v>
      </c>
      <c r="FK55" s="17">
        <v>2.0360435999999998E-6</v>
      </c>
      <c r="FL55" s="17">
        <v>7.3201486999999996E-6</v>
      </c>
      <c r="FM55" s="17">
        <v>1.6666366000000001E-6</v>
      </c>
      <c r="FN55" s="17">
        <v>2.3876110000000002E-7</v>
      </c>
      <c r="FO55" s="17">
        <v>2.8390899E-5</v>
      </c>
      <c r="FP55" s="17">
        <v>3.8560945000000002E-6</v>
      </c>
      <c r="FQ55" s="17">
        <v>5.0529042000000003E-6</v>
      </c>
      <c r="FR55" s="17">
        <v>1.9833838E-5</v>
      </c>
      <c r="FS55" s="17">
        <v>1.9813526999999999E-7</v>
      </c>
      <c r="FT55" s="17">
        <v>4.5665873999999996E-6</v>
      </c>
      <c r="FU55" s="17">
        <v>2.0336958E-5</v>
      </c>
      <c r="FV55" s="17">
        <v>1.2362016E-5</v>
      </c>
      <c r="FW55" s="17">
        <v>4.6998812000000001E-5</v>
      </c>
      <c r="FX55" s="17">
        <v>1.3804416E-5</v>
      </c>
      <c r="FY55" s="17">
        <v>1.196786E-5</v>
      </c>
      <c r="FZ55" s="17">
        <v>4.2439099000000002E-5</v>
      </c>
      <c r="GA55" s="17">
        <v>2.2336368000000002E-6</v>
      </c>
      <c r="GB55" s="17">
        <v>4.4672736000000004E-6</v>
      </c>
      <c r="GC55" s="17">
        <v>1.3500022E-5</v>
      </c>
    </row>
    <row r="56" spans="2:185" ht="0.95" customHeight="1" x14ac:dyDescent="0.25">
      <c r="B56" s="17">
        <v>6.7030144999999997E-6</v>
      </c>
      <c r="C56" s="17">
        <v>1.1878517E-5</v>
      </c>
      <c r="D56" s="17">
        <v>5.5046180999999998E-6</v>
      </c>
      <c r="E56" s="17">
        <v>2.9061560999999998E-6</v>
      </c>
      <c r="F56" s="17">
        <v>2.0748292000000001E-7</v>
      </c>
      <c r="G56" s="17">
        <v>9.7377187000000005E-6</v>
      </c>
      <c r="H56" s="17">
        <v>1.4342442999999999E-5</v>
      </c>
      <c r="I56" s="17">
        <v>1.1371614E-5</v>
      </c>
      <c r="J56" s="17">
        <v>0</v>
      </c>
      <c r="K56" s="17">
        <v>0</v>
      </c>
      <c r="L56" s="17">
        <v>1.0429212E-6</v>
      </c>
      <c r="M56" s="17">
        <v>3.5453177999999999E-6</v>
      </c>
      <c r="N56" s="17">
        <v>1.5539126E-6</v>
      </c>
      <c r="O56" s="17">
        <v>4.1343083000000004E-6</v>
      </c>
      <c r="P56" s="17">
        <v>4.1343083000000004E-6</v>
      </c>
      <c r="Q56" s="17">
        <v>6.7145353999999997E-7</v>
      </c>
      <c r="R56" s="17">
        <v>1.8705168000000001E-5</v>
      </c>
      <c r="S56" s="17">
        <v>2.9359118000000002E-6</v>
      </c>
      <c r="T56" s="17">
        <v>2.2946134E-5</v>
      </c>
      <c r="U56" s="17">
        <v>1.5539126E-6</v>
      </c>
      <c r="V56" s="17">
        <v>4.7032212E-5</v>
      </c>
      <c r="W56" s="17">
        <v>1.1983963999999999E-6</v>
      </c>
      <c r="X56" s="17">
        <v>2.0233590000000002E-5</v>
      </c>
      <c r="Y56" s="17">
        <v>3.5551617000000003E-7</v>
      </c>
      <c r="Z56" s="17">
        <v>7.7478935999999996E-6</v>
      </c>
      <c r="AA56" s="17">
        <v>4.7364093000000004E-6</v>
      </c>
      <c r="AB56" s="17">
        <v>1.036229E-5</v>
      </c>
      <c r="AC56" s="17">
        <v>3.3581017999999998E-6</v>
      </c>
      <c r="AD56" s="17">
        <v>1.1426291E-5</v>
      </c>
      <c r="AE56" s="17">
        <v>0</v>
      </c>
      <c r="AF56" s="17">
        <v>3.8812239999999997E-5</v>
      </c>
      <c r="AG56" s="17">
        <v>6.6869825000000001E-6</v>
      </c>
      <c r="AH56" s="17">
        <v>9.7233266999999996E-6</v>
      </c>
      <c r="AI56" s="17">
        <v>1.2482890000000001E-6</v>
      </c>
      <c r="AJ56" s="17">
        <v>1.0027484E-5</v>
      </c>
      <c r="AK56" s="17">
        <v>5.6825008999999997E-6</v>
      </c>
      <c r="AL56" s="17">
        <v>3.3890438000000001E-5</v>
      </c>
      <c r="AM56" s="17">
        <v>1.4231606E-4</v>
      </c>
      <c r="AN56" s="17">
        <v>1.1225880000000001E-5</v>
      </c>
      <c r="AO56" s="17">
        <v>1.0782396999999999E-6</v>
      </c>
      <c r="AP56" s="17">
        <v>1.5037570999999999E-6</v>
      </c>
      <c r="AQ56" s="17">
        <v>1.6970603E-7</v>
      </c>
      <c r="AR56" s="17">
        <v>1.5122232999999999E-5</v>
      </c>
      <c r="AS56" s="17">
        <v>0</v>
      </c>
      <c r="AT56" s="17">
        <v>2.1828617999999998E-6</v>
      </c>
      <c r="AU56" s="17">
        <v>1.5122232999999999E-5</v>
      </c>
      <c r="AV56" s="17">
        <v>3.9180744000000001E-6</v>
      </c>
      <c r="AW56" s="17">
        <v>2.6348113000000002E-5</v>
      </c>
      <c r="AX56" s="17">
        <v>1.6992969999999999E-5</v>
      </c>
      <c r="AY56" s="17">
        <v>2.2451760000000001E-5</v>
      </c>
      <c r="AZ56" s="17">
        <v>1.8548448000000001E-5</v>
      </c>
      <c r="BA56" s="17">
        <v>2.9781287E-5</v>
      </c>
      <c r="BB56" s="17">
        <v>2.4511001999999998E-5</v>
      </c>
      <c r="BC56" s="17">
        <v>1.8555407000000001E-5</v>
      </c>
      <c r="BD56" s="17">
        <v>0.24998877</v>
      </c>
      <c r="BE56" s="17">
        <v>6.2725498999999995E-66</v>
      </c>
      <c r="BF56" s="17">
        <v>3.9103511999999999E-6</v>
      </c>
      <c r="BG56" s="17">
        <v>1.6384582999999999E-4</v>
      </c>
      <c r="BH56" s="17">
        <v>8.7176631E-6</v>
      </c>
      <c r="BI56" s="17">
        <v>8.0337365000000005E-6</v>
      </c>
      <c r="BJ56" s="17">
        <v>9.7630178000000006E-6</v>
      </c>
      <c r="BK56" s="17">
        <v>2.4403362000000002E-6</v>
      </c>
      <c r="BL56" s="17">
        <v>2.3130930999999999E-6</v>
      </c>
      <c r="BM56" s="17">
        <v>0</v>
      </c>
      <c r="BN56" s="17">
        <v>1.9502653000000001E-7</v>
      </c>
      <c r="BO56" s="17">
        <v>1.7691101E-5</v>
      </c>
      <c r="BP56" s="17">
        <v>6.0566697999999999E-5</v>
      </c>
      <c r="BQ56" s="17">
        <v>0</v>
      </c>
      <c r="BR56" s="17">
        <v>1.742225E-7</v>
      </c>
      <c r="BS56" s="17">
        <v>3.4503022000000002E-7</v>
      </c>
      <c r="BT56" s="17">
        <v>6.5886529999999999E-6</v>
      </c>
      <c r="BU56" s="17">
        <v>0</v>
      </c>
      <c r="BV56" s="17">
        <v>1.8399093E-6</v>
      </c>
      <c r="BW56" s="17">
        <v>3.5551614000000002E-7</v>
      </c>
      <c r="BX56" s="17">
        <v>5.5924625000000004E-7</v>
      </c>
      <c r="BY56" s="17">
        <v>4.4725061999999999E-5</v>
      </c>
      <c r="BZ56" s="17">
        <v>4.8056911999999998E-6</v>
      </c>
      <c r="CA56" s="17">
        <v>5.0544702000000003E-5</v>
      </c>
      <c r="CB56" s="17">
        <v>5.9833771999999996E-6</v>
      </c>
      <c r="CC56" s="17">
        <v>1.9375279000000001E-7</v>
      </c>
      <c r="CD56" s="17">
        <v>7.8961445000000006E-6</v>
      </c>
      <c r="CE56" s="17">
        <v>9.4171716000000005E-6</v>
      </c>
      <c r="CF56" s="17">
        <v>2.9814007999999999E-6</v>
      </c>
      <c r="CG56" s="17">
        <v>3.4250839999999997E-5</v>
      </c>
      <c r="CH56" s="17">
        <v>4.1453562000000002E-5</v>
      </c>
      <c r="CI56" s="17">
        <v>1.9152807999999999E-5</v>
      </c>
      <c r="CJ56" s="17">
        <v>1.0515901E-4</v>
      </c>
      <c r="CK56" s="17">
        <v>3.4767522000000003E-7</v>
      </c>
      <c r="CL56" s="17">
        <v>3.8963526999999996E-6</v>
      </c>
      <c r="CM56" s="17">
        <v>1.7359814000000001E-5</v>
      </c>
      <c r="CN56" s="17">
        <v>3.1092184000000001E-6</v>
      </c>
      <c r="CO56" s="17">
        <v>1.5569527000000001E-5</v>
      </c>
      <c r="CP56" s="17">
        <v>1.1667881E-6</v>
      </c>
      <c r="CQ56" s="17">
        <v>7.6141068999999997E-6</v>
      </c>
      <c r="CR56" s="17">
        <v>6.0100140999999997E-7</v>
      </c>
      <c r="CS56" s="17">
        <v>9.4480223999999999E-6</v>
      </c>
      <c r="CT56" s="17">
        <v>8.0652723000000002E-7</v>
      </c>
      <c r="CU56" s="17">
        <v>9.3434487000000002E-7</v>
      </c>
      <c r="CV56" s="17">
        <v>3.9072304E-5</v>
      </c>
      <c r="CW56" s="17">
        <v>5.3493718000000004E-7</v>
      </c>
      <c r="CX56" s="17">
        <v>5.2287893999999999E-4</v>
      </c>
      <c r="CY56" s="17">
        <v>4.0711953999999998E-7</v>
      </c>
      <c r="CZ56" s="17">
        <v>2.7930189999999998E-7</v>
      </c>
      <c r="DA56" s="17">
        <v>3.3667709000000001E-5</v>
      </c>
      <c r="DB56" s="17">
        <v>1.549505E-5</v>
      </c>
      <c r="DC56" s="17">
        <v>4.3078616E-7</v>
      </c>
      <c r="DD56" s="17">
        <v>4.3078616E-7</v>
      </c>
      <c r="DE56" s="17">
        <v>2.1615411E-6</v>
      </c>
      <c r="DF56" s="17">
        <v>5.1734550000000001E-5</v>
      </c>
      <c r="DG56" s="17">
        <v>9.8389264999999994E-5</v>
      </c>
      <c r="DH56" s="17">
        <v>3.0296852E-7</v>
      </c>
      <c r="DI56" s="17">
        <v>1.6156377E-5</v>
      </c>
      <c r="DJ56" s="17">
        <v>1.5148426E-7</v>
      </c>
      <c r="DK56" s="17">
        <v>2.5877974000000001E-5</v>
      </c>
      <c r="DL56" s="17">
        <v>2.3628031999999998E-6</v>
      </c>
      <c r="DM56" s="17">
        <v>1.5148426E-7</v>
      </c>
      <c r="DN56" s="17">
        <v>2.4257766E-5</v>
      </c>
      <c r="DO56" s="17">
        <v>2.1238716000000001E-4</v>
      </c>
      <c r="DP56" s="17">
        <v>1.2426283999999999E-5</v>
      </c>
      <c r="DQ56" s="17">
        <v>0</v>
      </c>
      <c r="DR56" s="17">
        <v>2.9443521E-6</v>
      </c>
      <c r="DS56" s="17">
        <v>0</v>
      </c>
      <c r="DT56" s="17">
        <v>3.3519087000000002E-8</v>
      </c>
      <c r="DU56" s="17">
        <v>5.9956144000000004E-6</v>
      </c>
      <c r="DV56" s="17">
        <v>3.8345289000000001E-7</v>
      </c>
      <c r="DW56" s="17">
        <v>5.6688929999999996E-7</v>
      </c>
      <c r="DX56" s="17">
        <v>1.4646756E-5</v>
      </c>
      <c r="DY56" s="17">
        <v>0</v>
      </c>
      <c r="DZ56" s="17">
        <v>3.0532411000000003E-5</v>
      </c>
      <c r="EA56" s="17">
        <v>7.5182643000000005E-5</v>
      </c>
      <c r="EB56" s="17">
        <v>1.8360276000000001E-7</v>
      </c>
      <c r="EC56" s="17">
        <v>2.1543988999999999E-6</v>
      </c>
      <c r="ED56" s="17">
        <v>2.301458E-5</v>
      </c>
      <c r="EE56" s="17">
        <v>2.9162460000000001E-6</v>
      </c>
      <c r="EF56" s="17">
        <v>1.2334984999999999E-7</v>
      </c>
      <c r="EG56" s="17">
        <v>2.0849367999999998E-6</v>
      </c>
      <c r="EH56" s="17">
        <v>2.2657841E-4</v>
      </c>
      <c r="EI56" s="17">
        <v>9.7529698000000006E-7</v>
      </c>
      <c r="EJ56" s="17">
        <v>3.8884625E-6</v>
      </c>
      <c r="EK56" s="17">
        <v>3.4104258999999999E-6</v>
      </c>
      <c r="EL56" s="17">
        <v>4.5284941000000001E-6</v>
      </c>
      <c r="EM56" s="17">
        <v>5.8256024E-6</v>
      </c>
      <c r="EN56" s="17">
        <v>2.8468313E-6</v>
      </c>
      <c r="EO56" s="17">
        <v>3.7416955000000001E-5</v>
      </c>
      <c r="EP56" s="17">
        <v>2.3457088999999999E-6</v>
      </c>
      <c r="EQ56" s="17">
        <v>5.3488422000000001E-6</v>
      </c>
      <c r="ER56" s="17">
        <v>8.0977381999999992E-6</v>
      </c>
      <c r="ES56" s="17">
        <v>1.2859053999999999E-5</v>
      </c>
      <c r="ET56" s="17">
        <v>5.0980994999999998E-5</v>
      </c>
      <c r="EU56" s="17">
        <v>9.5871707999999994E-6</v>
      </c>
      <c r="EV56" s="17">
        <v>2.5104671000000001E-5</v>
      </c>
      <c r="EW56" s="17">
        <v>5.9919817999999996E-6</v>
      </c>
      <c r="EX56" s="17">
        <v>2.3967926999999999E-6</v>
      </c>
      <c r="EY56" s="17">
        <v>1.3402408000000001E-6</v>
      </c>
      <c r="EZ56" s="17">
        <v>1.1983963999999999E-6</v>
      </c>
      <c r="FA56" s="17">
        <v>6.2247495999999999E-5</v>
      </c>
      <c r="FB56" s="17">
        <v>6.7896499999999997E-68</v>
      </c>
      <c r="FC56" s="17">
        <v>1.1926839000000001E-5</v>
      </c>
      <c r="FD56" s="17">
        <v>1.8360276000000001E-7</v>
      </c>
      <c r="FE56" s="17">
        <v>3.5551614000000002E-7</v>
      </c>
      <c r="FF56" s="17">
        <v>3.8348683000000001E-5</v>
      </c>
      <c r="FG56" s="17">
        <v>1.9375279000000001E-7</v>
      </c>
      <c r="FH56" s="17">
        <v>3.4767522000000003E-7</v>
      </c>
      <c r="FI56" s="17">
        <v>1.6565506000000001E-6</v>
      </c>
      <c r="FJ56" s="17">
        <v>3.3983379999999999E-6</v>
      </c>
      <c r="FK56" s="17">
        <v>3.1279896999999999E-6</v>
      </c>
      <c r="FL56" s="17">
        <v>6.7902467000000002E-6</v>
      </c>
      <c r="FM56" s="17">
        <v>2.9380853999999999E-6</v>
      </c>
      <c r="FN56" s="17">
        <v>2.3896422000000003E-7</v>
      </c>
      <c r="FO56" s="17">
        <v>1.9566475000000001E-5</v>
      </c>
      <c r="FP56" s="17">
        <v>5.9748711999999999E-6</v>
      </c>
      <c r="FQ56" s="17">
        <v>8.3240033999999999E-6</v>
      </c>
      <c r="FR56" s="17">
        <v>1.1823382E-5</v>
      </c>
      <c r="FS56" s="17">
        <v>4.0928778000000002E-6</v>
      </c>
      <c r="FT56" s="17">
        <v>1.0040635E-6</v>
      </c>
      <c r="FU56" s="17">
        <v>1.2946902E-5</v>
      </c>
      <c r="FV56" s="17">
        <v>6.5723676000000002E-6</v>
      </c>
      <c r="FW56" s="17">
        <v>3.7807464000000002E-5</v>
      </c>
      <c r="FX56" s="17">
        <v>7.1725689E-6</v>
      </c>
      <c r="FY56" s="17">
        <v>4.7099701000000002E-6</v>
      </c>
      <c r="FZ56" s="17">
        <v>2.2769531000000001E-5</v>
      </c>
      <c r="GA56" s="17">
        <v>1.1983963999999999E-6</v>
      </c>
      <c r="GB56" s="17">
        <v>2.3967926999999999E-6</v>
      </c>
      <c r="GC56" s="17">
        <v>1.2796968E-5</v>
      </c>
    </row>
    <row r="57" spans="2:185" ht="0.95" customHeight="1" x14ac:dyDescent="0.25">
      <c r="B57" s="17">
        <v>2.6426937000000002E-66</v>
      </c>
      <c r="C57" s="17">
        <v>1.9848057000000001E-66</v>
      </c>
      <c r="D57" s="17">
        <v>2.9572921999999998E-66</v>
      </c>
      <c r="E57" s="17">
        <v>2.3661823000000001E-66</v>
      </c>
      <c r="F57" s="17">
        <v>3.3831314E-68</v>
      </c>
      <c r="G57" s="17">
        <v>6.1155601999999995E-66</v>
      </c>
      <c r="H57" s="17">
        <v>1.0737305E-66</v>
      </c>
      <c r="I57" s="17">
        <v>2.8306898000000001E-66</v>
      </c>
      <c r="J57" s="17">
        <v>0</v>
      </c>
      <c r="K57" s="17">
        <v>0</v>
      </c>
      <c r="L57" s="17">
        <v>3.8036881000000002E-67</v>
      </c>
      <c r="M57" s="17">
        <v>4.5617746000000002E-66</v>
      </c>
      <c r="N57" s="17">
        <v>2.6299579999999999E-66</v>
      </c>
      <c r="O57" s="17">
        <v>2.6544063999999997E-66</v>
      </c>
      <c r="P57" s="17">
        <v>2.6544063999999997E-66</v>
      </c>
      <c r="Q57" s="17">
        <v>4.1001241E-66</v>
      </c>
      <c r="R57" s="17">
        <v>1.0128344999999999E-66</v>
      </c>
      <c r="S57" s="17">
        <v>3.973061E-66</v>
      </c>
      <c r="T57" s="17">
        <v>2.6471000000000001E-65</v>
      </c>
      <c r="U57" s="17">
        <v>4.3033848E-66</v>
      </c>
      <c r="V57" s="17">
        <v>1.0341953E-65</v>
      </c>
      <c r="W57" s="17">
        <v>2.6975696E-66</v>
      </c>
      <c r="X57" s="17">
        <v>4.2134305E-66</v>
      </c>
      <c r="Y57" s="17">
        <v>6.7611610000000003E-68</v>
      </c>
      <c r="Z57" s="17">
        <v>1.7333061000000001E-66</v>
      </c>
      <c r="AA57" s="17">
        <v>1.7281622999999999E-66</v>
      </c>
      <c r="AB57" s="17">
        <v>1.6034155E-66</v>
      </c>
      <c r="AC57" s="17">
        <v>2.2814707000000001E-66</v>
      </c>
      <c r="AD57" s="17">
        <v>1.7937545E-66</v>
      </c>
      <c r="AE57" s="17">
        <v>0</v>
      </c>
      <c r="AF57" s="17">
        <v>1.2043692E-65</v>
      </c>
      <c r="AG57" s="17">
        <v>1.0967225E-65</v>
      </c>
      <c r="AH57" s="17">
        <v>4.4196394999999999E-67</v>
      </c>
      <c r="AI57" s="17">
        <v>9.8144616E-67</v>
      </c>
      <c r="AJ57" s="17">
        <v>4.2845245999999998E-66</v>
      </c>
      <c r="AK57" s="17">
        <v>7.6221401000000005E-66</v>
      </c>
      <c r="AL57" s="17">
        <v>1.4162588999999999E-65</v>
      </c>
      <c r="AM57" s="17">
        <v>2.9621527000000002E-65</v>
      </c>
      <c r="AN57" s="17">
        <v>2.9256962999999999E-66</v>
      </c>
      <c r="AO57" s="17">
        <v>4.0632219999999998E-66</v>
      </c>
      <c r="AP57" s="17">
        <v>3.7014706E-66</v>
      </c>
      <c r="AQ57" s="17">
        <v>4.5586019000000001E-68</v>
      </c>
      <c r="AR57" s="17">
        <v>3.1637425E-66</v>
      </c>
      <c r="AS57" s="17">
        <v>0</v>
      </c>
      <c r="AT57" s="17">
        <v>1.9765619999999999E-66</v>
      </c>
      <c r="AU57" s="17">
        <v>3.8331132E-66</v>
      </c>
      <c r="AV57" s="17">
        <v>7.1957849E-66</v>
      </c>
      <c r="AW57" s="17">
        <v>1.7385292999999999E-66</v>
      </c>
      <c r="AX57" s="17">
        <v>5.1770198000000003E-66</v>
      </c>
      <c r="AY57" s="17">
        <v>4.1779659000000002E-66</v>
      </c>
      <c r="AZ57" s="17">
        <v>9.0521556999999999E-67</v>
      </c>
      <c r="BA57" s="17">
        <v>5.8615600000000005E-66</v>
      </c>
      <c r="BB57" s="17">
        <v>2.3239986E-65</v>
      </c>
      <c r="BC57" s="17">
        <v>9.2948854000000004E-66</v>
      </c>
      <c r="BD57" s="17">
        <v>6.2725498999999995E-66</v>
      </c>
      <c r="BE57" s="17">
        <v>0.25</v>
      </c>
      <c r="BF57" s="17">
        <v>1.5835350000000001E-66</v>
      </c>
      <c r="BG57" s="17">
        <v>7.4205268E-65</v>
      </c>
      <c r="BH57" s="17">
        <v>4.3204548000000002E-66</v>
      </c>
      <c r="BI57" s="17">
        <v>3.6014700999999999E-66</v>
      </c>
      <c r="BJ57" s="17">
        <v>1.0813898E-65</v>
      </c>
      <c r="BK57" s="17">
        <v>1.6606544E-66</v>
      </c>
      <c r="BL57" s="17">
        <v>3.4690549000000002E-66</v>
      </c>
      <c r="BM57" s="17">
        <v>0</v>
      </c>
      <c r="BN57" s="17">
        <v>2.2379727999999999E-66</v>
      </c>
      <c r="BO57" s="17">
        <v>4.5235914000000001E-66</v>
      </c>
      <c r="BP57" s="17">
        <v>2.0754191E-65</v>
      </c>
      <c r="BQ57" s="17">
        <v>0</v>
      </c>
      <c r="BR57" s="17">
        <v>1.7682217E-66</v>
      </c>
      <c r="BS57" s="17">
        <v>2.2582641999999999E-66</v>
      </c>
      <c r="BT57" s="17">
        <v>1.2464204E-66</v>
      </c>
      <c r="BU57" s="17">
        <v>0</v>
      </c>
      <c r="BV57" s="17">
        <v>2.7293072999999999E-66</v>
      </c>
      <c r="BW57" s="17">
        <v>2.4104089000000002E-66</v>
      </c>
      <c r="BX57" s="17">
        <v>1.2436802000000001E-67</v>
      </c>
      <c r="BY57" s="17">
        <v>7.0954141999999998E-66</v>
      </c>
      <c r="BZ57" s="17">
        <v>4.776866E-66</v>
      </c>
      <c r="CA57" s="17">
        <v>1.0789586999999999E-65</v>
      </c>
      <c r="CB57" s="17">
        <v>3.4511596E-66</v>
      </c>
      <c r="CC57" s="17">
        <v>2.285999E-66</v>
      </c>
      <c r="CD57" s="17">
        <v>1.9974341000000001E-66</v>
      </c>
      <c r="CE57" s="17">
        <v>1.1653243E-66</v>
      </c>
      <c r="CF57" s="17">
        <v>5.6752911000000002E-66</v>
      </c>
      <c r="CG57" s="17">
        <v>6.4500315999999999E-66</v>
      </c>
      <c r="CH57" s="17">
        <v>2.5008640000000001E-66</v>
      </c>
      <c r="CI57" s="17">
        <v>1.1331050999999999E-65</v>
      </c>
      <c r="CJ57" s="17">
        <v>1.1808898E-67</v>
      </c>
      <c r="CK57" s="17">
        <v>2.5258411E-66</v>
      </c>
      <c r="CL57" s="17">
        <v>8.6051794E-66</v>
      </c>
      <c r="CM57" s="17">
        <v>7.5803963000000002E-66</v>
      </c>
      <c r="CN57" s="17">
        <v>5.4103640000000003E-66</v>
      </c>
      <c r="CO57" s="17">
        <v>7.0242754000000005E-67</v>
      </c>
      <c r="CP57" s="17">
        <v>2.1211431999999999E-66</v>
      </c>
      <c r="CQ57" s="17">
        <v>1.6466171E-66</v>
      </c>
      <c r="CR57" s="17">
        <v>6.3584029999999997E-66</v>
      </c>
      <c r="CS57" s="17">
        <v>1.7167292000000001E-66</v>
      </c>
      <c r="CT57" s="17">
        <v>4.2339575000000002E-66</v>
      </c>
      <c r="CU57" s="17">
        <v>2.9649742999999998E-66</v>
      </c>
      <c r="CV57" s="17">
        <v>1.2755332000000001E-65</v>
      </c>
      <c r="CW57" s="17">
        <v>3.1378233999999998E-66</v>
      </c>
      <c r="CX57" s="17">
        <v>9.2413809000000003E-65</v>
      </c>
      <c r="CY57" s="17">
        <v>2.3986945000000002E-66</v>
      </c>
      <c r="CZ57" s="17">
        <v>2.6636217E-66</v>
      </c>
      <c r="DA57" s="17">
        <v>1.6644747999999999E-66</v>
      </c>
      <c r="DB57" s="17">
        <v>2.9419872000000001E-66</v>
      </c>
      <c r="DC57" s="17">
        <v>2.2453169999999999E-66</v>
      </c>
      <c r="DD57" s="17">
        <v>2.2453169999999999E-66</v>
      </c>
      <c r="DE57" s="17">
        <v>7.6441854000000002E-69</v>
      </c>
      <c r="DF57" s="17">
        <v>2.9398158000000003E-66</v>
      </c>
      <c r="DG57" s="17">
        <v>9.2095152000000003E-66</v>
      </c>
      <c r="DH57" s="17">
        <v>1.8408735E-66</v>
      </c>
      <c r="DI57" s="17">
        <v>1.2190089000000001E-65</v>
      </c>
      <c r="DJ57" s="17">
        <v>1.9244928000000001E-66</v>
      </c>
      <c r="DK57" s="17">
        <v>4.1252317000000002E-66</v>
      </c>
      <c r="DL57" s="17">
        <v>2.1630156000000001E-66</v>
      </c>
      <c r="DM57" s="17">
        <v>1.9244928000000001E-66</v>
      </c>
      <c r="DN57" s="17">
        <v>2.3348983999999999E-66</v>
      </c>
      <c r="DO57" s="17">
        <v>1.5732572000000001E-65</v>
      </c>
      <c r="DP57" s="17">
        <v>2.5253827000000002E-66</v>
      </c>
      <c r="DQ57" s="17">
        <v>0</v>
      </c>
      <c r="DR57" s="17">
        <v>2.3005848999999999E-66</v>
      </c>
      <c r="DS57" s="17">
        <v>0</v>
      </c>
      <c r="DT57" s="17">
        <v>1.5735474999999999E-66</v>
      </c>
      <c r="DU57" s="17">
        <v>2.3727745E-66</v>
      </c>
      <c r="DV57" s="17">
        <v>1.5480159000000001E-66</v>
      </c>
      <c r="DW57" s="17">
        <v>4.1705750000000003E-67</v>
      </c>
      <c r="DX57" s="17">
        <v>2.3783620000000002E-66</v>
      </c>
      <c r="DY57" s="17">
        <v>0</v>
      </c>
      <c r="DZ57" s="17">
        <v>6.9263640999999999E-66</v>
      </c>
      <c r="EA57" s="17">
        <v>1.4121742000000001E-65</v>
      </c>
      <c r="EB57" s="17">
        <v>1.3544664999999999E-66</v>
      </c>
      <c r="EC57" s="17">
        <v>9.4933686999999995E-67</v>
      </c>
      <c r="ED57" s="17">
        <v>2.8581307999999999E-66</v>
      </c>
      <c r="EE57" s="17">
        <v>2.1129539E-66</v>
      </c>
      <c r="EF57" s="17">
        <v>5.5537389000000003E-66</v>
      </c>
      <c r="EG57" s="17">
        <v>2.2984175E-66</v>
      </c>
      <c r="EH57" s="17">
        <v>1.2370413E-65</v>
      </c>
      <c r="EI57" s="17">
        <v>5.4253421E-67</v>
      </c>
      <c r="EJ57" s="17">
        <v>1.7133607000000001E-67</v>
      </c>
      <c r="EK57" s="17">
        <v>7.8372140999999995E-67</v>
      </c>
      <c r="EL57" s="17">
        <v>6.5375471999999994E-67</v>
      </c>
      <c r="EM57" s="17">
        <v>2.5150909E-66</v>
      </c>
      <c r="EN57" s="17">
        <v>2.0024379E-66</v>
      </c>
      <c r="EO57" s="17">
        <v>1.9067643000000001E-65</v>
      </c>
      <c r="EP57" s="17">
        <v>2.1330278E-66</v>
      </c>
      <c r="EQ57" s="17">
        <v>9.3314140999999993E-68</v>
      </c>
      <c r="ER57" s="17">
        <v>1.4905182999999999E-66</v>
      </c>
      <c r="ES57" s="17">
        <v>1.5490031E-65</v>
      </c>
      <c r="ET57" s="17">
        <v>2.0814925000000001E-65</v>
      </c>
      <c r="EU57" s="17">
        <v>1.6069452999999999E-67</v>
      </c>
      <c r="EV57" s="17">
        <v>3.1246023000000002E-66</v>
      </c>
      <c r="EW57" s="17">
        <v>1.1044900999999999E-66</v>
      </c>
      <c r="EX57" s="17">
        <v>1.0442296E-66</v>
      </c>
      <c r="EY57" s="17">
        <v>2.7022650999999998E-66</v>
      </c>
      <c r="EZ57" s="17">
        <v>6.8945746999999996E-67</v>
      </c>
      <c r="FA57" s="17">
        <v>1.5455677999999999E-65</v>
      </c>
      <c r="FB57" s="17">
        <v>9.5963469999999994E-128</v>
      </c>
      <c r="FC57" s="17">
        <v>3.7358873999999999E-66</v>
      </c>
      <c r="FD57" s="17">
        <v>1.3544664999999999E-66</v>
      </c>
      <c r="FE57" s="17">
        <v>2.7450942000000002E-66</v>
      </c>
      <c r="FF57" s="17">
        <v>7.7243550999999999E-66</v>
      </c>
      <c r="FG57" s="17">
        <v>2.285999E-66</v>
      </c>
      <c r="FH57" s="17">
        <v>2.8605264E-66</v>
      </c>
      <c r="FI57" s="17">
        <v>3.7314259000000001E-66</v>
      </c>
      <c r="FJ57" s="17">
        <v>1.2511221999999999E-66</v>
      </c>
      <c r="FK57" s="17">
        <v>1.5335146E-66</v>
      </c>
      <c r="FL57" s="17">
        <v>1.4088752999999999E-66</v>
      </c>
      <c r="FM57" s="17">
        <v>2.3389546E-66</v>
      </c>
      <c r="FN57" s="17">
        <v>2.3674353999999999E-65</v>
      </c>
      <c r="FO57" s="17">
        <v>2.3265250000000001E-65</v>
      </c>
      <c r="FP57" s="17">
        <v>1.9828835E-66</v>
      </c>
      <c r="FQ57" s="17">
        <v>2.4233229000000002E-66</v>
      </c>
      <c r="FR57" s="17">
        <v>6.1385916000000004E-66</v>
      </c>
      <c r="FS57" s="17">
        <v>2.5075560999999998E-66</v>
      </c>
      <c r="FT57" s="17">
        <v>2.5115993000000001E-67</v>
      </c>
      <c r="FU57" s="17">
        <v>8.6551675000000002E-66</v>
      </c>
      <c r="FV57" s="17">
        <v>4.5189291000000002E-68</v>
      </c>
      <c r="FW57" s="17">
        <v>8.8835575999999997E-66</v>
      </c>
      <c r="FX57" s="17">
        <v>3.9918437000000001E-67</v>
      </c>
      <c r="FY57" s="17">
        <v>1.0647941E-66</v>
      </c>
      <c r="FZ57" s="17">
        <v>8.3201690000000002E-66</v>
      </c>
      <c r="GA57" s="17">
        <v>2.3628841E-66</v>
      </c>
      <c r="GB57" s="17">
        <v>2.3026237E-66</v>
      </c>
      <c r="GC57" s="17">
        <v>6.8103399000000004E-67</v>
      </c>
    </row>
    <row r="58" spans="2:185" ht="0.95" customHeight="1" x14ac:dyDescent="0.25">
      <c r="B58" s="17">
        <v>6.9221419000000001E-6</v>
      </c>
      <c r="C58" s="17">
        <v>1.5847679999999999E-5</v>
      </c>
      <c r="D58" s="17">
        <v>7.0467466000000003E-6</v>
      </c>
      <c r="E58" s="17">
        <v>1.3455425E-5</v>
      </c>
      <c r="F58" s="17">
        <v>1.0868426000000001E-6</v>
      </c>
      <c r="G58" s="17">
        <v>6.4565366000000004E-5</v>
      </c>
      <c r="H58" s="17">
        <v>5.9488228000000001E-5</v>
      </c>
      <c r="I58" s="17">
        <v>5.1859518999999995E-4</v>
      </c>
      <c r="J58" s="17">
        <v>0</v>
      </c>
      <c r="K58" s="17">
        <v>0</v>
      </c>
      <c r="L58" s="17">
        <v>1.1305847E-7</v>
      </c>
      <c r="M58" s="17">
        <v>8.5501995999999998E-5</v>
      </c>
      <c r="N58" s="17">
        <v>3.6479778999999999E-6</v>
      </c>
      <c r="O58" s="17">
        <v>1.4904867999999999E-5</v>
      </c>
      <c r="P58" s="17">
        <v>1.4904867999999999E-5</v>
      </c>
      <c r="Q58" s="17">
        <v>3.3714391000000002E-8</v>
      </c>
      <c r="R58" s="17">
        <v>3.3985045E-6</v>
      </c>
      <c r="S58" s="17">
        <v>1.5029473E-5</v>
      </c>
      <c r="T58" s="17">
        <v>2.0604366000000001E-4</v>
      </c>
      <c r="U58" s="17">
        <v>3.6479778999999999E-6</v>
      </c>
      <c r="V58" s="17">
        <v>6.3705637999999996E-6</v>
      </c>
      <c r="W58" s="17">
        <v>1.2460466000000001E-7</v>
      </c>
      <c r="X58" s="17">
        <v>2.0527121000000001E-6</v>
      </c>
      <c r="Y58" s="17">
        <v>3.7725826000000001E-6</v>
      </c>
      <c r="Z58" s="17">
        <v>9.0002182000000001E-5</v>
      </c>
      <c r="AA58" s="17">
        <v>1.2826033999999999E-4</v>
      </c>
      <c r="AB58" s="17">
        <v>2.0054412000000001E-7</v>
      </c>
      <c r="AC58" s="17">
        <v>3.9886179000000004E-6</v>
      </c>
      <c r="AD58" s="17">
        <v>2.5957530999999999E-6</v>
      </c>
      <c r="AE58" s="17">
        <v>0</v>
      </c>
      <c r="AF58" s="17">
        <v>5.8870762999999998E-5</v>
      </c>
      <c r="AG58" s="17">
        <v>4.9601854000000001E-7</v>
      </c>
      <c r="AH58" s="17">
        <v>5.6895436000000003E-5</v>
      </c>
      <c r="AI58" s="17">
        <v>2.0191459999999999E-6</v>
      </c>
      <c r="AJ58" s="17">
        <v>4.0349558000000001E-6</v>
      </c>
      <c r="AK58" s="17">
        <v>6.4244041999999998E-6</v>
      </c>
      <c r="AL58" s="17">
        <v>3.9917616000000003E-5</v>
      </c>
      <c r="AM58" s="17">
        <v>1.6942097E-5</v>
      </c>
      <c r="AN58" s="17">
        <v>3.9103511999999999E-6</v>
      </c>
      <c r="AO58" s="17">
        <v>1.3257752E-4</v>
      </c>
      <c r="AP58" s="17">
        <v>5.1995651E-5</v>
      </c>
      <c r="AQ58" s="17">
        <v>6.3175324000000003E-7</v>
      </c>
      <c r="AR58" s="17">
        <v>8.6338973000000004E-6</v>
      </c>
      <c r="AS58" s="17">
        <v>0</v>
      </c>
      <c r="AT58" s="17">
        <v>2.7843576E-5</v>
      </c>
      <c r="AU58" s="17">
        <v>8.6338973000000004E-6</v>
      </c>
      <c r="AV58" s="17">
        <v>4.4643563000000003E-6</v>
      </c>
      <c r="AW58" s="17">
        <v>1.2544248000000001E-5</v>
      </c>
      <c r="AX58" s="17">
        <v>6.3484640000000001E-6</v>
      </c>
      <c r="AY58" s="17">
        <v>7.8207022999999998E-6</v>
      </c>
      <c r="AZ58" s="17">
        <v>2.3028108E-6</v>
      </c>
      <c r="BA58" s="17">
        <v>7.0075074E-6</v>
      </c>
      <c r="BB58" s="17">
        <v>2.2146084000000001E-5</v>
      </c>
      <c r="BC58" s="17">
        <v>3.0971562000000001E-6</v>
      </c>
      <c r="BD58" s="17">
        <v>3.9103511999999999E-6</v>
      </c>
      <c r="BE58" s="17">
        <v>1.5835350000000001E-66</v>
      </c>
      <c r="BF58" s="17">
        <v>0.24994784</v>
      </c>
      <c r="BG58" s="17">
        <v>1.96276E-4</v>
      </c>
      <c r="BH58" s="17">
        <v>1.8012499E-6</v>
      </c>
      <c r="BI58" s="17">
        <v>1.2331972000000001E-7</v>
      </c>
      <c r="BJ58" s="17">
        <v>1.9455313999999999E-7</v>
      </c>
      <c r="BK58" s="17">
        <v>9.8020533999999994E-5</v>
      </c>
      <c r="BL58" s="17">
        <v>5.0313974999999996E-6</v>
      </c>
      <c r="BM58" s="17">
        <v>0</v>
      </c>
      <c r="BN58" s="17">
        <v>5.4878833000000004E-6</v>
      </c>
      <c r="BO58" s="17">
        <v>2.2515898E-4</v>
      </c>
      <c r="BP58" s="17">
        <v>7.4249064999999998E-5</v>
      </c>
      <c r="BQ58" s="17">
        <v>0</v>
      </c>
      <c r="BR58" s="17">
        <v>2.0467916000000001E-5</v>
      </c>
      <c r="BS58" s="17">
        <v>3.8318794000000003E-6</v>
      </c>
      <c r="BT58" s="17">
        <v>1.3447508999999999E-5</v>
      </c>
      <c r="BU58" s="17">
        <v>0</v>
      </c>
      <c r="BV58" s="17">
        <v>1.8369981E-6</v>
      </c>
      <c r="BW58" s="17">
        <v>3.7725822999999998E-6</v>
      </c>
      <c r="BX58" s="17">
        <v>1.0422723000000001E-6</v>
      </c>
      <c r="BY58" s="17">
        <v>3.3340360999999997E-5</v>
      </c>
      <c r="BZ58" s="17">
        <v>9.0076638999999997E-7</v>
      </c>
      <c r="CA58" s="17">
        <v>4.2357480999999997E-5</v>
      </c>
      <c r="CB58" s="17">
        <v>9.4002789000000004E-5</v>
      </c>
      <c r="CC58" s="17">
        <v>1.8790087999999999E-5</v>
      </c>
      <c r="CD58" s="17">
        <v>3.3804309999999998E-5</v>
      </c>
      <c r="CE58" s="17">
        <v>8.7216905999999998E-5</v>
      </c>
      <c r="CF58" s="17">
        <v>1.0852980999999999E-6</v>
      </c>
      <c r="CG58" s="17">
        <v>3.8167650999999996E-6</v>
      </c>
      <c r="CH58" s="17">
        <v>6.8556963E-5</v>
      </c>
      <c r="CI58" s="17">
        <v>6.5848562999999997E-5</v>
      </c>
      <c r="CJ58" s="17">
        <v>9.0227315000000004E-6</v>
      </c>
      <c r="CK58" s="17">
        <v>2.4690027E-5</v>
      </c>
      <c r="CL58" s="17">
        <v>4.7235457999999999E-6</v>
      </c>
      <c r="CM58" s="17">
        <v>7.2455486000000006E-5</v>
      </c>
      <c r="CN58" s="17">
        <v>7.6829086E-7</v>
      </c>
      <c r="CO58" s="17">
        <v>1.9351593999999999E-4</v>
      </c>
      <c r="CP58" s="17">
        <v>2.1788936999999999E-5</v>
      </c>
      <c r="CQ58" s="17">
        <v>2.8463966000000001E-5</v>
      </c>
      <c r="CR58" s="17">
        <v>2.8773920999999999E-6</v>
      </c>
      <c r="CS58" s="17">
        <v>9.3127025999999999E-7</v>
      </c>
      <c r="CT58" s="17">
        <v>3.9548772999999997E-7</v>
      </c>
      <c r="CU58" s="17">
        <v>7.1249494000000002E-7</v>
      </c>
      <c r="CV58" s="17">
        <v>5.7905032000000003E-5</v>
      </c>
      <c r="CW58" s="17">
        <v>1.4625303E-6</v>
      </c>
      <c r="CX58" s="17">
        <v>5.8794488999999997E-5</v>
      </c>
      <c r="CY58" s="17">
        <v>1.1455231E-6</v>
      </c>
      <c r="CZ58" s="17">
        <v>8.2851592000000003E-7</v>
      </c>
      <c r="DA58" s="17">
        <v>4.1756003E-5</v>
      </c>
      <c r="DB58" s="17">
        <v>1.2606974E-5</v>
      </c>
      <c r="DC58" s="17">
        <v>1.3400246E-6</v>
      </c>
      <c r="DD58" s="17">
        <v>1.3400246E-6</v>
      </c>
      <c r="DE58" s="17">
        <v>2.2679480999999999E-6</v>
      </c>
      <c r="DF58" s="17">
        <v>5.9104821000000001E-5</v>
      </c>
      <c r="DG58" s="17">
        <v>9.5000765999999994E-5</v>
      </c>
      <c r="DH58" s="17">
        <v>1.0230174E-6</v>
      </c>
      <c r="DI58" s="17">
        <v>1.2953559E-5</v>
      </c>
      <c r="DJ58" s="17">
        <v>5.1150871000000004E-7</v>
      </c>
      <c r="DK58" s="17">
        <v>3.1160055999999999E-6</v>
      </c>
      <c r="DL58" s="17">
        <v>5.8280932000000001E-6</v>
      </c>
      <c r="DM58" s="17">
        <v>5.1150871000000004E-7</v>
      </c>
      <c r="DN58" s="17">
        <v>8.6379122000000001E-6</v>
      </c>
      <c r="DO58" s="17">
        <v>2.6157021000000001E-4</v>
      </c>
      <c r="DP58" s="17">
        <v>1.9766745000000001E-5</v>
      </c>
      <c r="DQ58" s="17">
        <v>0</v>
      </c>
      <c r="DR58" s="17">
        <v>6.7379076999999997E-5</v>
      </c>
      <c r="DS58" s="17">
        <v>0</v>
      </c>
      <c r="DT58" s="17">
        <v>1.903578E-5</v>
      </c>
      <c r="DU58" s="17">
        <v>1.5278855999999999E-4</v>
      </c>
      <c r="DV58" s="17">
        <v>9.5102156000000005E-7</v>
      </c>
      <c r="DW58" s="17">
        <v>5.9471755999999996E-7</v>
      </c>
      <c r="DX58" s="17">
        <v>6.1161052000000002E-5</v>
      </c>
      <c r="DY58" s="17">
        <v>0</v>
      </c>
      <c r="DZ58" s="17">
        <v>3.5488573000000001E-6</v>
      </c>
      <c r="EA58" s="17">
        <v>4.5277667999999999E-6</v>
      </c>
      <c r="EB58" s="17">
        <v>1.1506099E-5</v>
      </c>
      <c r="EC58" s="17">
        <v>2.4054350000000001E-5</v>
      </c>
      <c r="ED58" s="17">
        <v>5.9805527000000002E-5</v>
      </c>
      <c r="EE58" s="17">
        <v>6.1929834999999994E-5</v>
      </c>
      <c r="EF58" s="17">
        <v>5.5567742000000002E-5</v>
      </c>
      <c r="EG58" s="17">
        <v>1.1129015E-4</v>
      </c>
      <c r="EH58" s="17">
        <v>2.7545861000000002E-4</v>
      </c>
      <c r="EI58" s="17">
        <v>2.7394375000000001E-5</v>
      </c>
      <c r="EJ58" s="17">
        <v>1.8414211999999999E-4</v>
      </c>
      <c r="EK58" s="17">
        <v>2.8259675999999997E-4</v>
      </c>
      <c r="EL58" s="17">
        <v>3.2604428000000002E-4</v>
      </c>
      <c r="EM58" s="17">
        <v>3.4663552000000001E-6</v>
      </c>
      <c r="EN58" s="17">
        <v>2.7205891000000001E-6</v>
      </c>
      <c r="EO58" s="17">
        <v>6.0067217E-5</v>
      </c>
      <c r="EP58" s="17">
        <v>6.6629379000000005E-5</v>
      </c>
      <c r="EQ58" s="17">
        <v>1.5259124999999999E-4</v>
      </c>
      <c r="ER58" s="17">
        <v>3.5931667000000003E-5</v>
      </c>
      <c r="ES58" s="17">
        <v>1.4015937E-5</v>
      </c>
      <c r="ET58" s="17">
        <v>5.9558081999999999E-5</v>
      </c>
      <c r="EU58" s="17">
        <v>9.9683722000000005E-7</v>
      </c>
      <c r="EV58" s="17">
        <v>4.4637339999999999E-4</v>
      </c>
      <c r="EW58" s="17">
        <v>6.2302326E-7</v>
      </c>
      <c r="EX58" s="17">
        <v>2.4920930999999998E-7</v>
      </c>
      <c r="EY58" s="17">
        <v>1.7566826E-5</v>
      </c>
      <c r="EZ58" s="17">
        <v>1.2460465E-7</v>
      </c>
      <c r="FA58" s="17">
        <v>1.4981706000000001E-5</v>
      </c>
      <c r="FB58" s="17">
        <v>3.1725543000000001E-67</v>
      </c>
      <c r="FC58" s="17">
        <v>1.9823605000000001E-5</v>
      </c>
      <c r="FD58" s="17">
        <v>1.1506099E-5</v>
      </c>
      <c r="FE58" s="17">
        <v>3.7725822999999998E-6</v>
      </c>
      <c r="FF58" s="17">
        <v>3.9873488999999999E-6</v>
      </c>
      <c r="FG58" s="17">
        <v>1.8790087999999999E-5</v>
      </c>
      <c r="FH58" s="17">
        <v>2.4690027E-5</v>
      </c>
      <c r="FI58" s="17">
        <v>5.2078635999999998E-5</v>
      </c>
      <c r="FJ58" s="17">
        <v>4.2506507999999999E-5</v>
      </c>
      <c r="FK58" s="17">
        <v>6.7086468000000001E-5</v>
      </c>
      <c r="FL58" s="17">
        <v>1.5574865999999999E-5</v>
      </c>
      <c r="FM58" s="17">
        <v>8.8453440000000005E-5</v>
      </c>
      <c r="FN58" s="17">
        <v>1.1275411000000001E-4</v>
      </c>
      <c r="FO58" s="17">
        <v>5.3529244999999999E-5</v>
      </c>
      <c r="FP58" s="17">
        <v>1.3184456999999999E-4</v>
      </c>
      <c r="FQ58" s="17">
        <v>2.0616976E-4</v>
      </c>
      <c r="FR58" s="17">
        <v>1.5422585000000001E-4</v>
      </c>
      <c r="FS58" s="17">
        <v>2.1861761999999999E-4</v>
      </c>
      <c r="FT58" s="17">
        <v>6.3197542999999997E-5</v>
      </c>
      <c r="FU58" s="17">
        <v>2.5061908999999999E-5</v>
      </c>
      <c r="FV58" s="17">
        <v>2.4129591000000001E-4</v>
      </c>
      <c r="FW58" s="17">
        <v>5.8130739999999998E-5</v>
      </c>
      <c r="FX58" s="17">
        <v>3.7030792000000001E-4</v>
      </c>
      <c r="FY58" s="17">
        <v>3.9991431999999999E-4</v>
      </c>
      <c r="FZ58" s="17">
        <v>2.3674884000000001E-6</v>
      </c>
      <c r="GA58" s="17">
        <v>1.2460465E-7</v>
      </c>
      <c r="GB58" s="17">
        <v>2.4920929999999999E-7</v>
      </c>
      <c r="GC58" s="17">
        <v>1.8555206000000001E-5</v>
      </c>
    </row>
    <row r="59" spans="2:185" ht="0.95" customHeight="1" x14ac:dyDescent="0.25">
      <c r="B59" s="17">
        <v>6.0851431000000003E-5</v>
      </c>
      <c r="C59" s="17">
        <v>2.2112725999999999E-4</v>
      </c>
      <c r="D59" s="17">
        <v>5.4486766999999998E-5</v>
      </c>
      <c r="E59" s="17">
        <v>1.3707423E-4</v>
      </c>
      <c r="F59" s="17">
        <v>4.4019185999999999E-6</v>
      </c>
      <c r="G59" s="17">
        <v>1.7200759000000001E-4</v>
      </c>
      <c r="H59" s="17">
        <v>7.9257871000000004E-4</v>
      </c>
      <c r="I59" s="17">
        <v>5.4298933E-4</v>
      </c>
      <c r="J59" s="17">
        <v>0</v>
      </c>
      <c r="K59" s="17">
        <v>0</v>
      </c>
      <c r="L59" s="17">
        <v>5.4394538000000003E-6</v>
      </c>
      <c r="M59" s="17">
        <v>5.6486122999999997E-5</v>
      </c>
      <c r="N59" s="17">
        <v>2.0878718999999999E-5</v>
      </c>
      <c r="O59" s="17">
        <v>4.0539325000000002E-5</v>
      </c>
      <c r="P59" s="17">
        <v>4.0539325000000002E-5</v>
      </c>
      <c r="Q59" s="17">
        <v>1.4244108E-5</v>
      </c>
      <c r="R59" s="17">
        <v>7.1125143999999996E-4</v>
      </c>
      <c r="S59" s="17">
        <v>3.4174660000000001E-5</v>
      </c>
      <c r="T59" s="17">
        <v>5.0987432999999999E-4</v>
      </c>
      <c r="U59" s="17">
        <v>2.0878718999999999E-5</v>
      </c>
      <c r="V59" s="17">
        <v>1.3564054999999999E-4</v>
      </c>
      <c r="W59" s="17">
        <v>6.3646645999999997E-6</v>
      </c>
      <c r="X59" s="17">
        <v>1.6579014000000001E-4</v>
      </c>
      <c r="Y59" s="17">
        <v>1.4514054E-5</v>
      </c>
      <c r="Z59" s="17">
        <v>2.0627718999999999E-4</v>
      </c>
      <c r="AA59" s="17">
        <v>2.6729537000000001E-4</v>
      </c>
      <c r="AB59" s="17">
        <v>2.7739297999999999E-4</v>
      </c>
      <c r="AC59" s="17">
        <v>3.4235164000000002E-5</v>
      </c>
      <c r="AD59" s="17">
        <v>6.2535510000000005E-5</v>
      </c>
      <c r="AE59" s="17">
        <v>0</v>
      </c>
      <c r="AF59" s="17">
        <v>1.7995521999999999E-3</v>
      </c>
      <c r="AG59" s="17">
        <v>8.0547565000000005E-5</v>
      </c>
      <c r="AH59" s="17">
        <v>3.3724453E-4</v>
      </c>
      <c r="AI59" s="17">
        <v>4.6636652999999998E-5</v>
      </c>
      <c r="AJ59" s="17">
        <v>1.5748117E-4</v>
      </c>
      <c r="AK59" s="17">
        <v>5.6868781000000001E-5</v>
      </c>
      <c r="AL59" s="17">
        <v>1.6346039E-3</v>
      </c>
      <c r="AM59" s="17">
        <v>3.8787784999999998E-4</v>
      </c>
      <c r="AN59" s="17">
        <v>1.6384582999999999E-4</v>
      </c>
      <c r="AO59" s="17">
        <v>8.9242807000000001E-6</v>
      </c>
      <c r="AP59" s="17">
        <v>1.174539E-4</v>
      </c>
      <c r="AQ59" s="17">
        <v>3.4078679E-6</v>
      </c>
      <c r="AR59" s="17">
        <v>3.4709452999999999E-4</v>
      </c>
      <c r="AS59" s="17">
        <v>0</v>
      </c>
      <c r="AT59" s="17">
        <v>3.6117561999999997E-5</v>
      </c>
      <c r="AU59" s="17">
        <v>3.4709452999999999E-4</v>
      </c>
      <c r="AV59" s="17">
        <v>6.6904167000000004E-6</v>
      </c>
      <c r="AW59" s="17">
        <v>5.1094037000000002E-4</v>
      </c>
      <c r="AX59" s="17">
        <v>8.7260431999999996E-5</v>
      </c>
      <c r="AY59" s="17">
        <v>3.2769165999999998E-4</v>
      </c>
      <c r="AZ59" s="17">
        <v>1.0613758E-4</v>
      </c>
      <c r="BA59" s="17">
        <v>3.0828878999999997E-4</v>
      </c>
      <c r="BB59" s="17">
        <v>3.1341882000000002E-4</v>
      </c>
      <c r="BC59" s="17">
        <v>1.4444296000000001E-4</v>
      </c>
      <c r="BD59" s="17">
        <v>1.6384582999999999E-4</v>
      </c>
      <c r="BE59" s="17">
        <v>7.4205268E-65</v>
      </c>
      <c r="BF59" s="17">
        <v>1.96276E-4</v>
      </c>
      <c r="BG59" s="17">
        <v>0.24229202</v>
      </c>
      <c r="BH59" s="17">
        <v>1.3671266999999999E-4</v>
      </c>
      <c r="BI59" s="17">
        <v>1.1164123E-4</v>
      </c>
      <c r="BJ59" s="17">
        <v>1.5889890000000001E-5</v>
      </c>
      <c r="BK59" s="17">
        <v>1.4792783E-4</v>
      </c>
      <c r="BL59" s="17">
        <v>7.3669184999999995E-5</v>
      </c>
      <c r="BM59" s="17">
        <v>0</v>
      </c>
      <c r="BN59" s="17">
        <v>6.0442575999999997E-5</v>
      </c>
      <c r="BO59" s="17">
        <v>8.113393E-4</v>
      </c>
      <c r="BP59" s="17">
        <v>2.8364661999999998E-3</v>
      </c>
      <c r="BQ59" s="17">
        <v>0</v>
      </c>
      <c r="BR59" s="17">
        <v>2.1261588E-5</v>
      </c>
      <c r="BS59" s="17">
        <v>8.0088277999999997E-5</v>
      </c>
      <c r="BT59" s="17">
        <v>2.4387241999999999E-4</v>
      </c>
      <c r="BU59" s="17">
        <v>0</v>
      </c>
      <c r="BV59" s="17">
        <v>8.5229623999999994E-5</v>
      </c>
      <c r="BW59" s="17">
        <v>1.4514053E-5</v>
      </c>
      <c r="BX59" s="17">
        <v>1.1074536000000001E-5</v>
      </c>
      <c r="BY59" s="17">
        <v>6.0914284999999998E-4</v>
      </c>
      <c r="BZ59" s="17">
        <v>4.0755308000000001E-5</v>
      </c>
      <c r="CA59" s="17">
        <v>2.4696783E-3</v>
      </c>
      <c r="CB59" s="17">
        <v>1.1265171E-4</v>
      </c>
      <c r="CC59" s="17">
        <v>1.2566012000000001E-5</v>
      </c>
      <c r="CD59" s="17">
        <v>2.5603133999999999E-4</v>
      </c>
      <c r="CE59" s="17">
        <v>1.4524167999999999E-4</v>
      </c>
      <c r="CF59" s="17">
        <v>3.8693596999999997E-5</v>
      </c>
      <c r="CG59" s="17">
        <v>1.0974367E-4</v>
      </c>
      <c r="CH59" s="17">
        <v>1.8808074999999999E-3</v>
      </c>
      <c r="CI59" s="17">
        <v>3.6741037999999998E-4</v>
      </c>
      <c r="CJ59" s="17">
        <v>2.4355057000000001E-4</v>
      </c>
      <c r="CK59" s="17">
        <v>2.2558128999999999E-5</v>
      </c>
      <c r="CL59" s="17">
        <v>1.8324869000000001E-4</v>
      </c>
      <c r="CM59" s="17">
        <v>3.6723205000000001E-4</v>
      </c>
      <c r="CN59" s="17">
        <v>4.1374717999999998E-5</v>
      </c>
      <c r="CO59" s="17">
        <v>7.8637850000000005E-5</v>
      </c>
      <c r="CP59" s="17">
        <v>9.5052304000000002E-6</v>
      </c>
      <c r="CQ59" s="17">
        <v>2.5615444E-4</v>
      </c>
      <c r="CR59" s="17">
        <v>1.4241560999999999E-5</v>
      </c>
      <c r="CS59" s="17">
        <v>1.0850817E-4</v>
      </c>
      <c r="CT59" s="17">
        <v>1.7939812999999999E-5</v>
      </c>
      <c r="CU59" s="17">
        <v>2.0620934000000001E-5</v>
      </c>
      <c r="CV59" s="17">
        <v>1.0903569999999999E-3</v>
      </c>
      <c r="CW59" s="17">
        <v>1.0901309E-5</v>
      </c>
      <c r="CX59" s="17">
        <v>1.4074946E-3</v>
      </c>
      <c r="CY59" s="17">
        <v>8.2201882000000001E-6</v>
      </c>
      <c r="CZ59" s="17">
        <v>5.5390668999999998E-6</v>
      </c>
      <c r="DA59" s="17">
        <v>1.7058475000000001E-3</v>
      </c>
      <c r="DB59" s="17">
        <v>3.3810376999999998E-4</v>
      </c>
      <c r="DC59" s="17">
        <v>8.3970125000000003E-6</v>
      </c>
      <c r="DD59" s="17">
        <v>8.3970125000000003E-6</v>
      </c>
      <c r="DE59" s="17">
        <v>1.0132694E-4</v>
      </c>
      <c r="DF59" s="17">
        <v>2.4303833E-3</v>
      </c>
      <c r="DG59" s="17">
        <v>4.4666243000000003E-3</v>
      </c>
      <c r="DH59" s="17">
        <v>5.7158913E-6</v>
      </c>
      <c r="DI59" s="17">
        <v>1.4212167E-4</v>
      </c>
      <c r="DJ59" s="17">
        <v>2.8579456E-6</v>
      </c>
      <c r="DK59" s="17">
        <v>8.6734709999999995E-5</v>
      </c>
      <c r="DL59" s="17">
        <v>4.7747305000000003E-5</v>
      </c>
      <c r="DM59" s="17">
        <v>2.8579456E-6</v>
      </c>
      <c r="DN59" s="17">
        <v>1.2315699E-4</v>
      </c>
      <c r="DO59" s="17">
        <v>1.0008115999999999E-2</v>
      </c>
      <c r="DP59" s="17">
        <v>2.4555918E-4</v>
      </c>
      <c r="DQ59" s="17">
        <v>0</v>
      </c>
      <c r="DR59" s="17">
        <v>2.2386464000000001E-5</v>
      </c>
      <c r="DS59" s="17">
        <v>0</v>
      </c>
      <c r="DT59" s="17">
        <v>1.8607901000000001E-5</v>
      </c>
      <c r="DU59" s="17">
        <v>3.4005990999999997E-4</v>
      </c>
      <c r="DV59" s="17">
        <v>8.0433633000000002E-6</v>
      </c>
      <c r="DW59" s="17">
        <v>2.8266048000000001E-5</v>
      </c>
      <c r="DX59" s="17">
        <v>2.8132793000000002E-4</v>
      </c>
      <c r="DY59" s="17">
        <v>0</v>
      </c>
      <c r="DZ59" s="17">
        <v>1.6978421999999999E-4</v>
      </c>
      <c r="EA59" s="17">
        <v>1.3398642999999999E-4</v>
      </c>
      <c r="EB59" s="17">
        <v>6.9312765999999998E-6</v>
      </c>
      <c r="EC59" s="17">
        <v>6.3500071999999995E-5</v>
      </c>
      <c r="ED59" s="17">
        <v>4.8758760999999999E-4</v>
      </c>
      <c r="EE59" s="17">
        <v>1.6810225999999999E-4</v>
      </c>
      <c r="EF59" s="17">
        <v>5.7874193999999999E-5</v>
      </c>
      <c r="EG59" s="17">
        <v>1.8040533E-4</v>
      </c>
      <c r="EH59" s="17">
        <v>1.0739004999999999E-2</v>
      </c>
      <c r="EI59" s="17">
        <v>1.6065392999999999E-4</v>
      </c>
      <c r="EJ59" s="17">
        <v>3.1702538000000001E-5</v>
      </c>
      <c r="EK59" s="17">
        <v>1.5942895999999998E-5</v>
      </c>
      <c r="EL59" s="17">
        <v>2.9521659E-5</v>
      </c>
      <c r="EM59" s="17">
        <v>7.1401764E-5</v>
      </c>
      <c r="EN59" s="17">
        <v>2.351068E-5</v>
      </c>
      <c r="EO59" s="17">
        <v>1.782074E-3</v>
      </c>
      <c r="EP59" s="17">
        <v>1.2228045E-5</v>
      </c>
      <c r="EQ59" s="17">
        <v>7.5576334000000003E-5</v>
      </c>
      <c r="ER59" s="17">
        <v>2.6055327000000002E-4</v>
      </c>
      <c r="ES59" s="17">
        <v>5.8635052E-4</v>
      </c>
      <c r="ET59" s="17">
        <v>2.3927903000000002E-3</v>
      </c>
      <c r="EU59" s="17">
        <v>5.0917312999999997E-5</v>
      </c>
      <c r="EV59" s="17">
        <v>1.0268460999999999E-3</v>
      </c>
      <c r="EW59" s="17">
        <v>3.1823321000000002E-5</v>
      </c>
      <c r="EX59" s="17">
        <v>1.2729328E-5</v>
      </c>
      <c r="EY59" s="17">
        <v>1.0801772000000001E-5</v>
      </c>
      <c r="EZ59" s="17">
        <v>6.3646641E-6</v>
      </c>
      <c r="FA59" s="17">
        <v>2.1639011E-4</v>
      </c>
      <c r="FB59" s="17">
        <v>5.9026551000000001E-66</v>
      </c>
      <c r="FC59" s="17">
        <v>1.9822174E-4</v>
      </c>
      <c r="FD59" s="17">
        <v>6.9312765999999998E-6</v>
      </c>
      <c r="FE59" s="17">
        <v>1.4514053E-5</v>
      </c>
      <c r="FF59" s="17">
        <v>2.0366924999999999E-4</v>
      </c>
      <c r="FG59" s="17">
        <v>1.2566012000000001E-5</v>
      </c>
      <c r="FH59" s="17">
        <v>2.2558128999999999E-5</v>
      </c>
      <c r="FI59" s="17">
        <v>1.0437416E-5</v>
      </c>
      <c r="FJ59" s="17">
        <v>1.7878733E-4</v>
      </c>
      <c r="FK59" s="17">
        <v>1.7825894E-4</v>
      </c>
      <c r="FL59" s="17">
        <v>2.4839436000000001E-4</v>
      </c>
      <c r="FM59" s="17">
        <v>1.7308549999999999E-4</v>
      </c>
      <c r="FN59" s="17">
        <v>1.2830736000000001E-5</v>
      </c>
      <c r="FO59" s="17">
        <v>4.2754327999999997E-4</v>
      </c>
      <c r="FP59" s="17">
        <v>3.1842030999999999E-4</v>
      </c>
      <c r="FQ59" s="17">
        <v>4.3342400999999998E-4</v>
      </c>
      <c r="FR59" s="17">
        <v>1.2812648999999999E-4</v>
      </c>
      <c r="FS59" s="17">
        <v>2.5730087000000001E-4</v>
      </c>
      <c r="FT59" s="17">
        <v>1.6045727E-4</v>
      </c>
      <c r="FU59" s="17">
        <v>2.2749498E-4</v>
      </c>
      <c r="FV59" s="17">
        <v>1.3958069E-4</v>
      </c>
      <c r="FW59" s="17">
        <v>9.9654909000000008E-4</v>
      </c>
      <c r="FX59" s="17">
        <v>1.3482591000000001E-4</v>
      </c>
      <c r="FY59" s="17">
        <v>8.9819363999999994E-6</v>
      </c>
      <c r="FZ59" s="17">
        <v>1.2092861999999999E-4</v>
      </c>
      <c r="GA59" s="17">
        <v>6.3646641E-6</v>
      </c>
      <c r="GB59" s="17">
        <v>1.2729328E-5</v>
      </c>
      <c r="GC59" s="17">
        <v>4.8604756000000002E-4</v>
      </c>
    </row>
    <row r="60" spans="2:185" ht="0.95" customHeight="1" x14ac:dyDescent="0.25">
      <c r="B60" s="17">
        <v>7.3987007000000004E-6</v>
      </c>
      <c r="C60" s="17">
        <v>1.9112660000000001E-5</v>
      </c>
      <c r="D60" s="17">
        <v>6.0890914E-6</v>
      </c>
      <c r="E60" s="17">
        <v>7.5672825E-6</v>
      </c>
      <c r="F60" s="17">
        <v>3.5087086000000001E-7</v>
      </c>
      <c r="G60" s="17">
        <v>3.1399287E-5</v>
      </c>
      <c r="H60" s="17">
        <v>6.2194896999999998E-6</v>
      </c>
      <c r="I60" s="17">
        <v>7.0496063999999997E-6</v>
      </c>
      <c r="J60" s="17">
        <v>0</v>
      </c>
      <c r="K60" s="17">
        <v>0</v>
      </c>
      <c r="L60" s="17">
        <v>7.9796790999999998E-7</v>
      </c>
      <c r="M60" s="17">
        <v>4.2659309E-6</v>
      </c>
      <c r="N60" s="17">
        <v>1.7349364E-6</v>
      </c>
      <c r="O60" s="17">
        <v>4.5405953999999996E-6</v>
      </c>
      <c r="P60" s="17">
        <v>4.5405953999999996E-6</v>
      </c>
      <c r="Q60" s="17">
        <v>3.1097197000000003E-5</v>
      </c>
      <c r="R60" s="17">
        <v>1.7492787000000001E-5</v>
      </c>
      <c r="S60" s="17">
        <v>3.2309861E-6</v>
      </c>
      <c r="T60" s="17">
        <v>6.9028845999999998E-5</v>
      </c>
      <c r="U60" s="17">
        <v>1.7349364E-6</v>
      </c>
      <c r="V60" s="17">
        <v>5.4311601E-5</v>
      </c>
      <c r="W60" s="17">
        <v>1.3096093E-6</v>
      </c>
      <c r="X60" s="17">
        <v>2.4596886999999999E-5</v>
      </c>
      <c r="Y60" s="17">
        <v>4.2532717000000002E-7</v>
      </c>
      <c r="Z60" s="17">
        <v>1.46821E-5</v>
      </c>
      <c r="AA60" s="17">
        <v>2.3599780000000001E-6</v>
      </c>
      <c r="AB60" s="17">
        <v>1.5399054000000001E-5</v>
      </c>
      <c r="AC60" s="17">
        <v>1.0731673E-5</v>
      </c>
      <c r="AD60" s="17">
        <v>4.9115963999999997E-5</v>
      </c>
      <c r="AE60" s="17">
        <v>0</v>
      </c>
      <c r="AF60" s="17">
        <v>3.3357471000000001E-5</v>
      </c>
      <c r="AG60" s="17">
        <v>1.4529941E-5</v>
      </c>
      <c r="AH60" s="17">
        <v>1.3897286999999999E-5</v>
      </c>
      <c r="AI60" s="17">
        <v>5.9217411000000003E-5</v>
      </c>
      <c r="AJ60" s="17">
        <v>7.4080538000000004E-6</v>
      </c>
      <c r="AK60" s="17">
        <v>1.1811951000000001E-5</v>
      </c>
      <c r="AL60" s="17">
        <v>2.9771645000000001E-5</v>
      </c>
      <c r="AM60" s="17">
        <v>1.2612522E-4</v>
      </c>
      <c r="AN60" s="17">
        <v>8.7176631E-6</v>
      </c>
      <c r="AO60" s="17">
        <v>1.9048121E-6</v>
      </c>
      <c r="AP60" s="17">
        <v>3.1849973999999999E-6</v>
      </c>
      <c r="AQ60" s="17">
        <v>2.0264667E-8</v>
      </c>
      <c r="AR60" s="17">
        <v>1.1911201999999999E-5</v>
      </c>
      <c r="AS60" s="17">
        <v>0</v>
      </c>
      <c r="AT60" s="17">
        <v>1.6928619E-6</v>
      </c>
      <c r="AU60" s="17">
        <v>1.1911201999999999E-5</v>
      </c>
      <c r="AV60" s="17">
        <v>1.0319368000000001E-5</v>
      </c>
      <c r="AW60" s="17">
        <v>2.0628864999999999E-5</v>
      </c>
      <c r="AX60" s="17">
        <v>8.5807037000000001E-5</v>
      </c>
      <c r="AY60" s="17">
        <v>1.7435326E-5</v>
      </c>
      <c r="AZ60" s="17">
        <v>2.7041063999999999E-5</v>
      </c>
      <c r="BA60" s="17">
        <v>2.2959450999999999E-5</v>
      </c>
      <c r="BB60" s="17">
        <v>3.6392176999999997E-5</v>
      </c>
      <c r="BC60" s="17">
        <v>1.4241788E-5</v>
      </c>
      <c r="BD60" s="17">
        <v>8.7176631E-6</v>
      </c>
      <c r="BE60" s="17">
        <v>4.3204548000000002E-66</v>
      </c>
      <c r="BF60" s="17">
        <v>1.8012499E-6</v>
      </c>
      <c r="BG60" s="17">
        <v>1.3671266999999999E-4</v>
      </c>
      <c r="BH60" s="17">
        <v>0.24998501000000001</v>
      </c>
      <c r="BI60" s="17">
        <v>1.6484424999999999E-5</v>
      </c>
      <c r="BJ60" s="17">
        <v>6.4933236000000002E-5</v>
      </c>
      <c r="BK60" s="17">
        <v>1.2825505E-6</v>
      </c>
      <c r="BL60" s="17">
        <v>1.8068593999999999E-5</v>
      </c>
      <c r="BM60" s="17">
        <v>0</v>
      </c>
      <c r="BN60" s="17">
        <v>3.0554186000000001E-6</v>
      </c>
      <c r="BO60" s="17">
        <v>1.9681507E-5</v>
      </c>
      <c r="BP60" s="17">
        <v>5.0507482999999997E-5</v>
      </c>
      <c r="BQ60" s="17">
        <v>0</v>
      </c>
      <c r="BR60" s="17">
        <v>1.1009552E-6</v>
      </c>
      <c r="BS60" s="17">
        <v>2.2122697999999999E-5</v>
      </c>
      <c r="BT60" s="17">
        <v>5.4271451999999997E-6</v>
      </c>
      <c r="BU60" s="17">
        <v>0</v>
      </c>
      <c r="BV60" s="17">
        <v>1.5742632000000002E-5</v>
      </c>
      <c r="BW60" s="17">
        <v>4.2532714000000001E-7</v>
      </c>
      <c r="BX60" s="17">
        <v>1.0431166000000001E-6</v>
      </c>
      <c r="BY60" s="17">
        <v>2.2039916000000001E-4</v>
      </c>
      <c r="BZ60" s="17">
        <v>8.7239805999999998E-6</v>
      </c>
      <c r="CA60" s="17">
        <v>4.2412737999999999E-5</v>
      </c>
      <c r="CB60" s="17">
        <v>1.0602663E-5</v>
      </c>
      <c r="CC60" s="17">
        <v>4.2174616000000002E-7</v>
      </c>
      <c r="CD60" s="17">
        <v>7.6964380000000003E-6</v>
      </c>
      <c r="CE60" s="17">
        <v>1.9143271000000001E-5</v>
      </c>
      <c r="CF60" s="17">
        <v>3.9462726000000004E-6</v>
      </c>
      <c r="CG60" s="17">
        <v>2.5001402999999999E-5</v>
      </c>
      <c r="CH60" s="17">
        <v>3.8771788000000001E-5</v>
      </c>
      <c r="CI60" s="17">
        <v>1.5077163000000001E-5</v>
      </c>
      <c r="CJ60" s="17">
        <v>4.3130207999999998E-5</v>
      </c>
      <c r="CK60" s="17">
        <v>3.0632829000000001E-7</v>
      </c>
      <c r="CL60" s="17">
        <v>3.1935383E-6</v>
      </c>
      <c r="CM60" s="17">
        <v>2.3657402E-5</v>
      </c>
      <c r="CN60" s="17">
        <v>2.6538241000000001E-6</v>
      </c>
      <c r="CO60" s="17">
        <v>1.9775974000000001E-5</v>
      </c>
      <c r="CP60" s="17">
        <v>1.9550839000000002E-6</v>
      </c>
      <c r="CQ60" s="17">
        <v>6.4523187999999996E-6</v>
      </c>
      <c r="CR60" s="17">
        <v>3.6184105999999999E-6</v>
      </c>
      <c r="CS60" s="17">
        <v>1.2810403999999999E-5</v>
      </c>
      <c r="CT60" s="17">
        <v>6.2151220000000002E-6</v>
      </c>
      <c r="CU60" s="17">
        <v>7.5075705000000001E-6</v>
      </c>
      <c r="CV60" s="17">
        <v>1.1305356E-4</v>
      </c>
      <c r="CW60" s="17">
        <v>4.1990692000000002E-6</v>
      </c>
      <c r="CX60" s="17">
        <v>4.0598274999999997E-4</v>
      </c>
      <c r="CY60" s="17">
        <v>2.9066207E-6</v>
      </c>
      <c r="CZ60" s="17">
        <v>1.6141723E-6</v>
      </c>
      <c r="DA60" s="17">
        <v>2.4345922E-5</v>
      </c>
      <c r="DB60" s="17">
        <v>2.7130266E-5</v>
      </c>
      <c r="DC60" s="17">
        <v>1.9358960999999998E-6</v>
      </c>
      <c r="DD60" s="17">
        <v>1.9358960999999998E-6</v>
      </c>
      <c r="DE60" s="17">
        <v>1.825159E-6</v>
      </c>
      <c r="DF60" s="17">
        <v>4.5189606000000002E-5</v>
      </c>
      <c r="DG60" s="17">
        <v>9.5001758999999997E-5</v>
      </c>
      <c r="DH60" s="17">
        <v>6.4344765000000001E-7</v>
      </c>
      <c r="DI60" s="17">
        <v>4.7817758E-5</v>
      </c>
      <c r="DJ60" s="17">
        <v>3.2172381999999999E-7</v>
      </c>
      <c r="DK60" s="17">
        <v>3.2565187999999998E-5</v>
      </c>
      <c r="DL60" s="17">
        <v>8.4272758999999992E-6</v>
      </c>
      <c r="DM60" s="17">
        <v>3.2172381999999999E-7</v>
      </c>
      <c r="DN60" s="17">
        <v>1.2955282000000001E-4</v>
      </c>
      <c r="DO60" s="17">
        <v>1.7501608000000001E-4</v>
      </c>
      <c r="DP60" s="17">
        <v>2.9711590000000001E-5</v>
      </c>
      <c r="DQ60" s="17">
        <v>0</v>
      </c>
      <c r="DR60" s="17">
        <v>3.6376231000000001E-6</v>
      </c>
      <c r="DS60" s="17">
        <v>0</v>
      </c>
      <c r="DT60" s="17">
        <v>1.4151641E-6</v>
      </c>
      <c r="DU60" s="17">
        <v>2.2324466000000001E-6</v>
      </c>
      <c r="DV60" s="17">
        <v>3.8773450999999998E-6</v>
      </c>
      <c r="DW60" s="17">
        <v>1.2030066E-6</v>
      </c>
      <c r="DX60" s="17">
        <v>2.2083676000000001E-5</v>
      </c>
      <c r="DY60" s="17">
        <v>0</v>
      </c>
      <c r="DZ60" s="17">
        <v>4.0137155999999999E-5</v>
      </c>
      <c r="EA60" s="17">
        <v>2.4860727999999998E-6</v>
      </c>
      <c r="EB60" s="17">
        <v>1.8644034999999999E-7</v>
      </c>
      <c r="EC60" s="17">
        <v>1.8912101999999999E-6</v>
      </c>
      <c r="ED60" s="17">
        <v>1.1234851000000001E-5</v>
      </c>
      <c r="EE60" s="17">
        <v>2.5363749E-6</v>
      </c>
      <c r="EF60" s="17">
        <v>6.2164543999999999E-7</v>
      </c>
      <c r="EG60" s="17">
        <v>2.4461519E-6</v>
      </c>
      <c r="EH60" s="17">
        <v>1.9714436000000001E-4</v>
      </c>
      <c r="EI60" s="17">
        <v>4.8739390000000001E-6</v>
      </c>
      <c r="EJ60" s="17">
        <v>1.03274E-5</v>
      </c>
      <c r="EK60" s="17">
        <v>1.0990906999999999E-5</v>
      </c>
      <c r="EL60" s="17">
        <v>1.1677278000000001E-5</v>
      </c>
      <c r="EM60" s="17">
        <v>6.2156638000000005E-5</v>
      </c>
      <c r="EN60" s="17">
        <v>5.5618792E-6</v>
      </c>
      <c r="EO60" s="17">
        <v>3.1123995000000002E-5</v>
      </c>
      <c r="EP60" s="17">
        <v>3.5266862E-6</v>
      </c>
      <c r="EQ60" s="17">
        <v>1.0603420000000001E-5</v>
      </c>
      <c r="ER60" s="17">
        <v>8.0063473E-6</v>
      </c>
      <c r="ES60" s="17">
        <v>9.4338106999999996E-6</v>
      </c>
      <c r="ET60" s="17">
        <v>3.9596143999999999E-5</v>
      </c>
      <c r="EU60" s="17">
        <v>1.0476873000000001E-5</v>
      </c>
      <c r="EV60" s="17">
        <v>3.2951842E-5</v>
      </c>
      <c r="EW60" s="17">
        <v>6.5480458999999999E-6</v>
      </c>
      <c r="EX60" s="17">
        <v>2.6192184000000001E-6</v>
      </c>
      <c r="EY60" s="17">
        <v>2.7497107E-6</v>
      </c>
      <c r="EZ60" s="17">
        <v>1.3096092E-6</v>
      </c>
      <c r="FA60" s="17">
        <v>2.8173948999999997E-4</v>
      </c>
      <c r="FB60" s="17">
        <v>5.2980007999999998E-67</v>
      </c>
      <c r="FC60" s="17">
        <v>2.3118334000000001E-6</v>
      </c>
      <c r="FD60" s="17">
        <v>1.8644034999999999E-7</v>
      </c>
      <c r="FE60" s="17">
        <v>4.2532714000000001E-7</v>
      </c>
      <c r="FF60" s="17">
        <v>4.1907494000000002E-5</v>
      </c>
      <c r="FG60" s="17">
        <v>4.2174616000000002E-7</v>
      </c>
      <c r="FH60" s="17">
        <v>3.0632829000000001E-7</v>
      </c>
      <c r="FI60" s="17">
        <v>2.3898736999999999E-7</v>
      </c>
      <c r="FJ60" s="17">
        <v>3.5346633000000001E-6</v>
      </c>
      <c r="FK60" s="17">
        <v>2.2380976E-6</v>
      </c>
      <c r="FL60" s="17">
        <v>5.7370545000000002E-6</v>
      </c>
      <c r="FM60" s="17">
        <v>1.8757419E-6</v>
      </c>
      <c r="FN60" s="17">
        <v>2.3664515E-6</v>
      </c>
      <c r="FO60" s="17">
        <v>2.1374805000000001E-5</v>
      </c>
      <c r="FP60" s="17">
        <v>3.8748461999999996E-6</v>
      </c>
      <c r="FQ60" s="17">
        <v>4.9184033999999998E-6</v>
      </c>
      <c r="FR60" s="17">
        <v>3.441578E-6</v>
      </c>
      <c r="FS60" s="17">
        <v>3.4286161999999999E-7</v>
      </c>
      <c r="FT60" s="17">
        <v>5.2071937000000003E-6</v>
      </c>
      <c r="FU60" s="17">
        <v>6.015836E-5</v>
      </c>
      <c r="FV60" s="17">
        <v>1.3438684E-5</v>
      </c>
      <c r="FW60" s="17">
        <v>1.1864754E-4</v>
      </c>
      <c r="FX60" s="17">
        <v>1.5325725999999999E-5</v>
      </c>
      <c r="FY60" s="17">
        <v>1.3781050000000001E-5</v>
      </c>
      <c r="FZ60" s="17">
        <v>2.4882574E-5</v>
      </c>
      <c r="GA60" s="17">
        <v>1.3096092E-6</v>
      </c>
      <c r="GB60" s="17">
        <v>2.6192184000000001E-6</v>
      </c>
      <c r="GC60" s="17">
        <v>1.3607319E-5</v>
      </c>
    </row>
    <row r="61" spans="2:185" ht="0.95" customHeight="1" x14ac:dyDescent="0.25">
      <c r="B61" s="17">
        <v>7.7113569999999994E-6</v>
      </c>
      <c r="C61" s="17">
        <v>2.0758329E-5</v>
      </c>
      <c r="D61" s="17">
        <v>6.3379516999999998E-6</v>
      </c>
      <c r="E61" s="17">
        <v>1.2442925000000001E-5</v>
      </c>
      <c r="F61" s="17">
        <v>4.0094638999999998E-7</v>
      </c>
      <c r="G61" s="17">
        <v>7.0504851999999998E-5</v>
      </c>
      <c r="H61" s="17">
        <v>2.3034248999999999E-6</v>
      </c>
      <c r="I61" s="17">
        <v>4.7407300999999997E-6</v>
      </c>
      <c r="J61" s="17">
        <v>0</v>
      </c>
      <c r="K61" s="17">
        <v>0</v>
      </c>
      <c r="L61" s="17">
        <v>7.5360605E-7</v>
      </c>
      <c r="M61" s="17">
        <v>3.0978804000000001E-6</v>
      </c>
      <c r="N61" s="17">
        <v>1.7955704999999999E-6</v>
      </c>
      <c r="O61" s="17">
        <v>4.7247692000000001E-6</v>
      </c>
      <c r="P61" s="17">
        <v>4.7247692000000001E-6</v>
      </c>
      <c r="Q61" s="17">
        <v>3.0122624000000001E-5</v>
      </c>
      <c r="R61" s="17">
        <v>1.4036813E-5</v>
      </c>
      <c r="S61" s="17">
        <v>3.3513639000000001E-6</v>
      </c>
      <c r="T61" s="17">
        <v>1.0571046999999999E-4</v>
      </c>
      <c r="U61" s="17">
        <v>1.7955704999999999E-6</v>
      </c>
      <c r="V61" s="17">
        <v>5.3331900999999999E-5</v>
      </c>
      <c r="W61" s="17">
        <v>1.3734053E-6</v>
      </c>
      <c r="X61" s="17">
        <v>2.6092749999999998E-5</v>
      </c>
      <c r="Y61" s="17">
        <v>4.2216519E-7</v>
      </c>
      <c r="Z61" s="17">
        <v>1.6045486999999999E-5</v>
      </c>
      <c r="AA61" s="17">
        <v>1.362434E-6</v>
      </c>
      <c r="AB61" s="17">
        <v>1.6012410999999999E-5</v>
      </c>
      <c r="AC61" s="17">
        <v>1.1442028999999999E-5</v>
      </c>
      <c r="AD61" s="17">
        <v>4.7450344000000002E-5</v>
      </c>
      <c r="AE61" s="17">
        <v>0</v>
      </c>
      <c r="AF61" s="17">
        <v>2.7489858000000001E-5</v>
      </c>
      <c r="AG61" s="17">
        <v>1.8410874999999998E-5</v>
      </c>
      <c r="AH61" s="17">
        <v>1.3884674E-5</v>
      </c>
      <c r="AI61" s="17">
        <v>5.6772484000000002E-5</v>
      </c>
      <c r="AJ61" s="17">
        <v>6.6603311000000002E-6</v>
      </c>
      <c r="AK61" s="17">
        <v>1.4299241000000001E-5</v>
      </c>
      <c r="AL61" s="17">
        <v>2.7561632000000001E-5</v>
      </c>
      <c r="AM61" s="17">
        <v>1.2477431999999999E-4</v>
      </c>
      <c r="AN61" s="17">
        <v>8.0337365000000005E-6</v>
      </c>
      <c r="AO61" s="17">
        <v>2.7392216E-6</v>
      </c>
      <c r="AP61" s="17">
        <v>4.6569509999999998E-6</v>
      </c>
      <c r="AQ61" s="17">
        <v>3.1552844000000003E-7</v>
      </c>
      <c r="AR61" s="17">
        <v>1.0571902E-5</v>
      </c>
      <c r="AS61" s="17">
        <v>0</v>
      </c>
      <c r="AT61" s="17">
        <v>2.7636637999999998E-7</v>
      </c>
      <c r="AU61" s="17">
        <v>1.0571902E-5</v>
      </c>
      <c r="AV61" s="17">
        <v>1.3712541E-5</v>
      </c>
      <c r="AW61" s="17">
        <v>1.8605638000000001E-5</v>
      </c>
      <c r="AX61" s="17">
        <v>8.0790587000000003E-5</v>
      </c>
      <c r="AY61" s="17">
        <v>1.6067473000000001E-5</v>
      </c>
      <c r="AZ61" s="17">
        <v>2.7844389000000001E-5</v>
      </c>
      <c r="BA61" s="17">
        <v>2.1563044E-5</v>
      </c>
      <c r="BB61" s="17">
        <v>5.3281529999999997E-5</v>
      </c>
      <c r="BC61" s="17">
        <v>1.3529308E-5</v>
      </c>
      <c r="BD61" s="17">
        <v>8.0337365000000005E-6</v>
      </c>
      <c r="BE61" s="17">
        <v>3.6014700999999999E-66</v>
      </c>
      <c r="BF61" s="17">
        <v>1.2331972000000001E-7</v>
      </c>
      <c r="BG61" s="17">
        <v>1.1164123E-4</v>
      </c>
      <c r="BH61" s="17">
        <v>1.6484424999999999E-5</v>
      </c>
      <c r="BI61" s="17">
        <v>0.24997955999999999</v>
      </c>
      <c r="BJ61" s="17">
        <v>6.2414467000000007E-5</v>
      </c>
      <c r="BK61" s="17">
        <v>9.9503906000000003E-7</v>
      </c>
      <c r="BL61" s="17">
        <v>2.2396947000000001E-5</v>
      </c>
      <c r="BM61" s="17">
        <v>0</v>
      </c>
      <c r="BN61" s="17">
        <v>1.7183309999999999E-6</v>
      </c>
      <c r="BO61" s="17">
        <v>2.0376323E-5</v>
      </c>
      <c r="BP61" s="17">
        <v>4.0662856E-5</v>
      </c>
      <c r="BQ61" s="17">
        <v>0</v>
      </c>
      <c r="BR61" s="17">
        <v>2.3643186000000001E-6</v>
      </c>
      <c r="BS61" s="17">
        <v>2.5629037999999999E-5</v>
      </c>
      <c r="BT61" s="17">
        <v>3.2915303999999999E-6</v>
      </c>
      <c r="BU61" s="17">
        <v>0</v>
      </c>
      <c r="BV61" s="17">
        <v>1.9436995E-5</v>
      </c>
      <c r="BW61" s="17">
        <v>4.2216515999999999E-7</v>
      </c>
      <c r="BX61" s="17">
        <v>1.2770683E-6</v>
      </c>
      <c r="BY61" s="17">
        <v>3.0324532000000002E-4</v>
      </c>
      <c r="BZ61" s="17">
        <v>9.987236E-6</v>
      </c>
      <c r="CA61" s="17">
        <v>3.8116094000000003E-5</v>
      </c>
      <c r="CB61" s="17">
        <v>1.2542155E-5</v>
      </c>
      <c r="CC61" s="17">
        <v>1.0271882000000001E-6</v>
      </c>
      <c r="CD61" s="17">
        <v>5.9451768E-6</v>
      </c>
      <c r="CE61" s="17">
        <v>2.338383E-5</v>
      </c>
      <c r="CF61" s="17">
        <v>5.4907358000000001E-6</v>
      </c>
      <c r="CG61" s="17">
        <v>2.4731044000000001E-5</v>
      </c>
      <c r="CH61" s="17">
        <v>3.4114796999999999E-5</v>
      </c>
      <c r="CI61" s="17">
        <v>1.5783815000000001E-8</v>
      </c>
      <c r="CJ61" s="17">
        <v>4.4418225999999999E-5</v>
      </c>
      <c r="CK61" s="17">
        <v>9.7235437000000007E-7</v>
      </c>
      <c r="CL61" s="17">
        <v>2.5381651000000001E-6</v>
      </c>
      <c r="CM61" s="17">
        <v>2.1276107E-5</v>
      </c>
      <c r="CN61" s="17">
        <v>4.1625248999999996E-6</v>
      </c>
      <c r="CO61" s="17">
        <v>2.0506237000000002E-5</v>
      </c>
      <c r="CP61" s="17">
        <v>2.2285351000000002E-6</v>
      </c>
      <c r="CQ61" s="17">
        <v>3.8860683999999997E-6</v>
      </c>
      <c r="CR61" s="17">
        <v>4.2881632000000002E-6</v>
      </c>
      <c r="CS61" s="17">
        <v>1.3732102000000001E-5</v>
      </c>
      <c r="CT61" s="17">
        <v>7.0016742999999998E-6</v>
      </c>
      <c r="CU61" s="17">
        <v>8.3298852000000002E-6</v>
      </c>
      <c r="CV61" s="17">
        <v>2.9910814000000001E-4</v>
      </c>
      <c r="CW61" s="17">
        <v>4.4090534000000002E-6</v>
      </c>
      <c r="CX61" s="17">
        <v>4.0330069E-4</v>
      </c>
      <c r="CY61" s="17">
        <v>3.0808426000000002E-6</v>
      </c>
      <c r="CZ61" s="17">
        <v>1.7526317E-6</v>
      </c>
      <c r="DA61" s="17">
        <v>1.961038E-5</v>
      </c>
      <c r="DB61" s="17">
        <v>3.1932176E-5</v>
      </c>
      <c r="DC61" s="17">
        <v>2.1770525999999999E-6</v>
      </c>
      <c r="DD61" s="17">
        <v>2.1770525999999999E-6</v>
      </c>
      <c r="DE61" s="17">
        <v>1.5764099E-6</v>
      </c>
      <c r="DF61" s="17">
        <v>3.9118549000000002E-5</v>
      </c>
      <c r="DG61" s="17">
        <v>8.7721924000000004E-5</v>
      </c>
      <c r="DH61" s="17">
        <v>8.4884179E-7</v>
      </c>
      <c r="DI61" s="17">
        <v>4.2576951000000002E-5</v>
      </c>
      <c r="DJ61" s="17">
        <v>4.2442088999999998E-7</v>
      </c>
      <c r="DK61" s="17">
        <v>3.333996E-5</v>
      </c>
      <c r="DL61" s="17">
        <v>1.0287074000000001E-5</v>
      </c>
      <c r="DM61" s="17">
        <v>4.2442088999999998E-7</v>
      </c>
      <c r="DN61" s="17">
        <v>1.2225815999999999E-4</v>
      </c>
      <c r="DO61" s="17">
        <v>1.4083742E-4</v>
      </c>
      <c r="DP61" s="17">
        <v>3.3494629999999998E-5</v>
      </c>
      <c r="DQ61" s="17">
        <v>0</v>
      </c>
      <c r="DR61" s="17">
        <v>2.4977860000000001E-6</v>
      </c>
      <c r="DS61" s="17">
        <v>0</v>
      </c>
      <c r="DT61" s="17">
        <v>2.7894299E-6</v>
      </c>
      <c r="DU61" s="17">
        <v>5.9088768000000002E-7</v>
      </c>
      <c r="DV61" s="17">
        <v>3.9846321999999998E-6</v>
      </c>
      <c r="DW61" s="17">
        <v>1.9490857999999998E-6</v>
      </c>
      <c r="DX61" s="17">
        <v>2.1761819000000001E-5</v>
      </c>
      <c r="DY61" s="17">
        <v>0</v>
      </c>
      <c r="DZ61" s="17">
        <v>4.1578441E-5</v>
      </c>
      <c r="EA61" s="17">
        <v>4.8242776999999997E-6</v>
      </c>
      <c r="EB61" s="17">
        <v>1.8238805E-7</v>
      </c>
      <c r="EC61" s="17">
        <v>1.0779387000000001E-6</v>
      </c>
      <c r="ED61" s="17">
        <v>5.9633563999999999E-5</v>
      </c>
      <c r="EE61" s="17">
        <v>2.7963923E-6</v>
      </c>
      <c r="EF61" s="17">
        <v>1.9905313999999999E-8</v>
      </c>
      <c r="EG61" s="17">
        <v>4.0529290999999999E-6</v>
      </c>
      <c r="EH61" s="17">
        <v>1.7314260999999999E-4</v>
      </c>
      <c r="EI61" s="17">
        <v>7.0105767E-6</v>
      </c>
      <c r="EJ61" s="17">
        <v>1.2394167E-5</v>
      </c>
      <c r="EK61" s="17">
        <v>1.3665709E-5</v>
      </c>
      <c r="EL61" s="17">
        <v>1.3792793E-5</v>
      </c>
      <c r="EM61" s="17">
        <v>5.9611633000000001E-5</v>
      </c>
      <c r="EN61" s="17">
        <v>6.1291859999999997E-6</v>
      </c>
      <c r="EO61" s="17">
        <v>2.5832579E-5</v>
      </c>
      <c r="EP61" s="17">
        <v>3.0743892999999999E-6</v>
      </c>
      <c r="EQ61" s="17">
        <v>1.337706E-5</v>
      </c>
      <c r="ER61" s="17">
        <v>6.3125081000000003E-6</v>
      </c>
      <c r="ES61" s="17">
        <v>5.7171603999999996E-6</v>
      </c>
      <c r="ET61" s="17">
        <v>2.8619793000000001E-5</v>
      </c>
      <c r="EU61" s="17">
        <v>1.0987242E-5</v>
      </c>
      <c r="EV61" s="17">
        <v>3.3184161E-5</v>
      </c>
      <c r="EW61" s="17">
        <v>6.8670261999999998E-6</v>
      </c>
      <c r="EX61" s="17">
        <v>2.7468105000000001E-6</v>
      </c>
      <c r="EY61" s="17">
        <v>3.6204992999999999E-6</v>
      </c>
      <c r="EZ61" s="17">
        <v>1.3734052000000001E-6</v>
      </c>
      <c r="FA61" s="17">
        <v>2.6630422000000002E-4</v>
      </c>
      <c r="FB61" s="17">
        <v>5.7489948999999997E-67</v>
      </c>
      <c r="FC61" s="17">
        <v>7.2861070000000004E-6</v>
      </c>
      <c r="FD61" s="17">
        <v>1.8238805E-7</v>
      </c>
      <c r="FE61" s="17">
        <v>4.2216515999999999E-7</v>
      </c>
      <c r="FF61" s="17">
        <v>4.3948966999999999E-5</v>
      </c>
      <c r="FG61" s="17">
        <v>1.0271882000000001E-6</v>
      </c>
      <c r="FH61" s="17">
        <v>9.7235437000000007E-7</v>
      </c>
      <c r="FI61" s="17">
        <v>2.7076799999999998E-6</v>
      </c>
      <c r="FJ61" s="17">
        <v>4.0706449000000003E-6</v>
      </c>
      <c r="FK61" s="17">
        <v>1.9541475E-6</v>
      </c>
      <c r="FL61" s="17">
        <v>3.6588618000000002E-6</v>
      </c>
      <c r="FM61" s="17">
        <v>1.5294271E-6</v>
      </c>
      <c r="FN61" s="17">
        <v>4.7788148000000002E-6</v>
      </c>
      <c r="FO61" s="17">
        <v>1.3454140999999999E-5</v>
      </c>
      <c r="FP61" s="17">
        <v>2.8687066E-6</v>
      </c>
      <c r="FQ61" s="17">
        <v>3.2488776E-6</v>
      </c>
      <c r="FR61" s="17">
        <v>2.2715487000000001E-5</v>
      </c>
      <c r="FS61" s="17">
        <v>1.9892715000000001E-6</v>
      </c>
      <c r="FT61" s="17">
        <v>7.4250763000000003E-6</v>
      </c>
      <c r="FU61" s="17">
        <v>6.4484814000000001E-5</v>
      </c>
      <c r="FV61" s="17">
        <v>1.5474321999999999E-5</v>
      </c>
      <c r="FW61" s="17">
        <v>3.1013051000000001E-4</v>
      </c>
      <c r="FX61" s="17">
        <v>1.7954970000000001E-5</v>
      </c>
      <c r="FY61" s="17">
        <v>1.7048077000000001E-5</v>
      </c>
      <c r="FZ61" s="17">
        <v>2.6094699E-5</v>
      </c>
      <c r="GA61" s="17">
        <v>1.3734052000000001E-6</v>
      </c>
      <c r="GB61" s="17">
        <v>2.7468105000000001E-6</v>
      </c>
      <c r="GC61" s="17">
        <v>1.2983833E-5</v>
      </c>
    </row>
    <row r="62" spans="2:185" ht="0.95" customHeight="1" x14ac:dyDescent="0.25">
      <c r="B62" s="17">
        <v>2.8839724000000001E-6</v>
      </c>
      <c r="C62" s="17">
        <v>3.1935639E-5</v>
      </c>
      <c r="D62" s="17">
        <v>2.4760957999999999E-6</v>
      </c>
      <c r="E62" s="17">
        <v>1.1046388E-5</v>
      </c>
      <c r="F62" s="17">
        <v>1.4255526E-8</v>
      </c>
      <c r="G62" s="17">
        <v>2.8675444E-5</v>
      </c>
      <c r="H62" s="17">
        <v>2.4537042000000001E-5</v>
      </c>
      <c r="I62" s="17">
        <v>8.4037237999999996E-6</v>
      </c>
      <c r="J62" s="17">
        <v>0</v>
      </c>
      <c r="K62" s="17">
        <v>0</v>
      </c>
      <c r="L62" s="17">
        <v>7.3957879000000004E-8</v>
      </c>
      <c r="M62" s="17">
        <v>2.2959921000000001E-5</v>
      </c>
      <c r="N62" s="17">
        <v>8.3017140999999995E-7</v>
      </c>
      <c r="O62" s="17">
        <v>1.6695141E-6</v>
      </c>
      <c r="P62" s="17">
        <v>1.6695141E-6</v>
      </c>
      <c r="Q62" s="17">
        <v>6.1422511999999999E-4</v>
      </c>
      <c r="R62" s="17">
        <v>2.5944485000000002E-7</v>
      </c>
      <c r="S62" s="17">
        <v>1.2616375999999999E-6</v>
      </c>
      <c r="T62" s="17">
        <v>9.0289802999999996E-6</v>
      </c>
      <c r="U62" s="17">
        <v>8.3017140999999995E-7</v>
      </c>
      <c r="V62" s="17">
        <v>1.6614755E-4</v>
      </c>
      <c r="W62" s="17">
        <v>4.0787651000000002E-7</v>
      </c>
      <c r="X62" s="17">
        <v>1.8796214E-5</v>
      </c>
      <c r="Y62" s="17">
        <v>4.2229489999999999E-7</v>
      </c>
      <c r="Z62" s="17">
        <v>3.1372945999999998E-5</v>
      </c>
      <c r="AA62" s="17">
        <v>4.5879848999999998E-6</v>
      </c>
      <c r="AB62" s="17">
        <v>6.3645092999999999E-5</v>
      </c>
      <c r="AC62" s="17">
        <v>6.7825724000000005E-4</v>
      </c>
      <c r="AD62" s="17">
        <v>6.2391300999999999E-4</v>
      </c>
      <c r="AE62" s="17">
        <v>0</v>
      </c>
      <c r="AF62" s="17">
        <v>1.6530187E-6</v>
      </c>
      <c r="AG62" s="17">
        <v>1.561013E-5</v>
      </c>
      <c r="AH62" s="17">
        <v>2.4044088999999999E-5</v>
      </c>
      <c r="AI62" s="17">
        <v>9.2792913999999995E-4</v>
      </c>
      <c r="AJ62" s="17">
        <v>1.0170894E-5</v>
      </c>
      <c r="AK62" s="17">
        <v>1.2146301E-5</v>
      </c>
      <c r="AL62" s="17">
        <v>1.2973601999999999E-5</v>
      </c>
      <c r="AM62" s="17">
        <v>4.3751834000000003E-5</v>
      </c>
      <c r="AN62" s="17">
        <v>9.7630178000000006E-6</v>
      </c>
      <c r="AO62" s="17">
        <v>5.3490974000000001E-6</v>
      </c>
      <c r="AP62" s="17">
        <v>6.4032416000000001E-6</v>
      </c>
      <c r="AQ62" s="17">
        <v>5.1434132999999999E-7</v>
      </c>
      <c r="AR62" s="17">
        <v>1.0110980000000001E-5</v>
      </c>
      <c r="AS62" s="17">
        <v>0</v>
      </c>
      <c r="AT62" s="17">
        <v>2.5701510000000002E-7</v>
      </c>
      <c r="AU62" s="17">
        <v>1.0110980000000001E-5</v>
      </c>
      <c r="AV62" s="17">
        <v>1.5162262E-5</v>
      </c>
      <c r="AW62" s="17">
        <v>1.9873998000000001E-5</v>
      </c>
      <c r="AX62" s="17">
        <v>9.790450799999999E-4</v>
      </c>
      <c r="AY62" s="17">
        <v>1.9526036000000001E-5</v>
      </c>
      <c r="AZ62" s="17">
        <v>8.4148917999999999E-5</v>
      </c>
      <c r="BA62" s="17">
        <v>2.8941090999999998E-5</v>
      </c>
      <c r="BB62" s="17">
        <v>1.3910872999999999E-4</v>
      </c>
      <c r="BC62" s="17">
        <v>1.9178073000000001E-5</v>
      </c>
      <c r="BD62" s="17">
        <v>9.7630178000000006E-6</v>
      </c>
      <c r="BE62" s="17">
        <v>1.0813898E-65</v>
      </c>
      <c r="BF62" s="17">
        <v>1.9455313999999999E-7</v>
      </c>
      <c r="BG62" s="17">
        <v>1.5889890000000001E-5</v>
      </c>
      <c r="BH62" s="17">
        <v>6.4933236000000002E-5</v>
      </c>
      <c r="BI62" s="17">
        <v>6.2414467000000007E-5</v>
      </c>
      <c r="BJ62" s="17">
        <v>0.24867065999999999</v>
      </c>
      <c r="BK62" s="17">
        <v>1.6139971E-6</v>
      </c>
      <c r="BL62" s="17">
        <v>1.3997745E-4</v>
      </c>
      <c r="BM62" s="17">
        <v>0</v>
      </c>
      <c r="BN62" s="17">
        <v>5.9619828000000001E-4</v>
      </c>
      <c r="BO62" s="17">
        <v>1.0841805E-5</v>
      </c>
      <c r="BP62" s="17">
        <v>2.3105495000000001E-6</v>
      </c>
      <c r="BQ62" s="17">
        <v>0</v>
      </c>
      <c r="BR62" s="17">
        <v>1.3163361000000001E-6</v>
      </c>
      <c r="BS62" s="17">
        <v>2.1749711999999999E-4</v>
      </c>
      <c r="BT62" s="17">
        <v>5.6702749000000002E-7</v>
      </c>
      <c r="BU62" s="17">
        <v>0</v>
      </c>
      <c r="BV62" s="17">
        <v>7.713946E-5</v>
      </c>
      <c r="BW62" s="17">
        <v>4.2229486999999999E-7</v>
      </c>
      <c r="BX62" s="17">
        <v>1.7238567999999999E-6</v>
      </c>
      <c r="BY62" s="17">
        <v>1.9908023E-3</v>
      </c>
      <c r="BZ62" s="17">
        <v>8.9073283999999996E-5</v>
      </c>
      <c r="CA62" s="17">
        <v>2.4756970000000002E-5</v>
      </c>
      <c r="CB62" s="17">
        <v>1.8937678E-5</v>
      </c>
      <c r="CC62" s="17">
        <v>5.6391783E-7</v>
      </c>
      <c r="CD62" s="17">
        <v>1.3410134000000001E-6</v>
      </c>
      <c r="CE62" s="17">
        <v>1.8681301E-5</v>
      </c>
      <c r="CF62" s="17">
        <v>1.1858261E-5</v>
      </c>
      <c r="CG62" s="17">
        <v>4.7891027E-5</v>
      </c>
      <c r="CH62" s="17">
        <v>1.0210896999999999E-5</v>
      </c>
      <c r="CI62" s="17">
        <v>1.6015119000000001E-5</v>
      </c>
      <c r="CJ62" s="17">
        <v>5.2313767000000005E-4</v>
      </c>
      <c r="CK62" s="17">
        <v>7.9959763000000002E-7</v>
      </c>
      <c r="CL62" s="17">
        <v>3.4796228000000001E-7</v>
      </c>
      <c r="CM62" s="17">
        <v>7.6948670999999995E-6</v>
      </c>
      <c r="CN62" s="17">
        <v>5.1097765000000002E-5</v>
      </c>
      <c r="CO62" s="17">
        <v>2.1820031999999999E-5</v>
      </c>
      <c r="CP62" s="17">
        <v>1.4091401999999999E-6</v>
      </c>
      <c r="CQ62" s="17">
        <v>9.4043640000000004E-7</v>
      </c>
      <c r="CR62" s="17">
        <v>1.2579402000000001E-4</v>
      </c>
      <c r="CS62" s="17">
        <v>1.5125326E-5</v>
      </c>
      <c r="CT62" s="17">
        <v>2.5027722999999998E-4</v>
      </c>
      <c r="CU62" s="17">
        <v>3.1323325999999999E-4</v>
      </c>
      <c r="CV62" s="17">
        <v>2.7973872999999998E-4</v>
      </c>
      <c r="CW62" s="17">
        <v>1.8762586E-4</v>
      </c>
      <c r="CX62" s="17">
        <v>5.2386179000000002E-4</v>
      </c>
      <c r="CY62" s="17">
        <v>1.2466983000000001E-4</v>
      </c>
      <c r="CZ62" s="17">
        <v>6.1713805000000006E-5</v>
      </c>
      <c r="DA62" s="17">
        <v>2.7974622000000002E-5</v>
      </c>
      <c r="DB62" s="17">
        <v>1.5509410000000002E-5</v>
      </c>
      <c r="DC62" s="17">
        <v>6.0471584000000002E-5</v>
      </c>
      <c r="DD62" s="17">
        <v>6.0471584000000002E-5</v>
      </c>
      <c r="DE62" s="17">
        <v>5.5711562999999998E-7</v>
      </c>
      <c r="DF62" s="17">
        <v>4.5556889000000002E-6</v>
      </c>
      <c r="DG62" s="17">
        <v>1.3587014E-5</v>
      </c>
      <c r="DH62" s="17">
        <v>2.4844421000000001E-6</v>
      </c>
      <c r="DI62" s="17">
        <v>5.6041741999999996E-4</v>
      </c>
      <c r="DJ62" s="17">
        <v>1.2422210000000001E-6</v>
      </c>
      <c r="DK62" s="17">
        <v>7.4733862999999998E-5</v>
      </c>
      <c r="DL62" s="17">
        <v>1.7731556E-4</v>
      </c>
      <c r="DM62" s="17">
        <v>1.2422210000000001E-6</v>
      </c>
      <c r="DN62" s="17">
        <v>1.5873502E-3</v>
      </c>
      <c r="DO62" s="17">
        <v>2.2781955999999999E-5</v>
      </c>
      <c r="DP62" s="17">
        <v>8.3664991000000001E-4</v>
      </c>
      <c r="DQ62" s="17">
        <v>0</v>
      </c>
      <c r="DR62" s="17">
        <v>1.6604581000000002E-5</v>
      </c>
      <c r="DS62" s="17">
        <v>0</v>
      </c>
      <c r="DT62" s="17">
        <v>1.8152368000000001E-6</v>
      </c>
      <c r="DU62" s="17">
        <v>9.0409474000000001E-6</v>
      </c>
      <c r="DV62" s="17">
        <v>1.8886806E-4</v>
      </c>
      <c r="DW62" s="17">
        <v>6.4807444000000002E-7</v>
      </c>
      <c r="DX62" s="17">
        <v>5.1073658E-6</v>
      </c>
      <c r="DY62" s="17">
        <v>0</v>
      </c>
      <c r="DZ62" s="17">
        <v>8.8227683000000002E-5</v>
      </c>
      <c r="EA62" s="17">
        <v>7.0729957999999995E-4</v>
      </c>
      <c r="EB62" s="17">
        <v>2.3589691999999999E-8</v>
      </c>
      <c r="EC62" s="17">
        <v>5.8366677999999996E-6</v>
      </c>
      <c r="ED62" s="17">
        <v>5.8238510000000002E-5</v>
      </c>
      <c r="EE62" s="17">
        <v>7.4611964000000003E-7</v>
      </c>
      <c r="EF62" s="17">
        <v>1.1555508999999999E-5</v>
      </c>
      <c r="EG62" s="17">
        <v>1.3686191E-5</v>
      </c>
      <c r="EH62" s="17">
        <v>3.9321710000000001E-5</v>
      </c>
      <c r="EI62" s="17">
        <v>1.8282794000000001E-5</v>
      </c>
      <c r="EJ62" s="17">
        <v>2.1920640000000001E-5</v>
      </c>
      <c r="EK62" s="17">
        <v>2.4967498999999998E-5</v>
      </c>
      <c r="EL62" s="17">
        <v>2.6187505999999999E-5</v>
      </c>
      <c r="EM62" s="17">
        <v>7.9260203999999995E-4</v>
      </c>
      <c r="EN62" s="17">
        <v>4.2643314999999998E-4</v>
      </c>
      <c r="EO62" s="17">
        <v>6.1610305000000001E-6</v>
      </c>
      <c r="EP62" s="17">
        <v>1.643324E-5</v>
      </c>
      <c r="EQ62" s="17">
        <v>1.4508736000000001E-5</v>
      </c>
      <c r="ER62" s="17">
        <v>1.1543984E-6</v>
      </c>
      <c r="ES62" s="17">
        <v>8.5794826000000002E-7</v>
      </c>
      <c r="ET62" s="17">
        <v>2.4270353999999999E-6</v>
      </c>
      <c r="EU62" s="17">
        <v>3.2630118999999999E-6</v>
      </c>
      <c r="EV62" s="17">
        <v>4.0834658000000002E-5</v>
      </c>
      <c r="EW62" s="17">
        <v>2.0393824E-6</v>
      </c>
      <c r="EX62" s="17">
        <v>8.1575296999999996E-7</v>
      </c>
      <c r="EY62" s="17">
        <v>1.9258785999999999E-6</v>
      </c>
      <c r="EZ62" s="17">
        <v>4.0787648000000001E-7</v>
      </c>
      <c r="FA62" s="17">
        <v>3.9336676000000003E-3</v>
      </c>
      <c r="FB62" s="17">
        <v>1.2764662E-67</v>
      </c>
      <c r="FC62" s="17">
        <v>2.380222E-3</v>
      </c>
      <c r="FD62" s="17">
        <v>2.3589691999999999E-8</v>
      </c>
      <c r="FE62" s="17">
        <v>4.2229486999999999E-7</v>
      </c>
      <c r="FF62" s="17">
        <v>1.3052047E-5</v>
      </c>
      <c r="FG62" s="17">
        <v>5.6391783E-7</v>
      </c>
      <c r="FH62" s="17">
        <v>7.9959763000000002E-7</v>
      </c>
      <c r="FI62" s="17">
        <v>1.5343228999999998E-5</v>
      </c>
      <c r="FJ62" s="17">
        <v>1.9255107999999998E-6</v>
      </c>
      <c r="FK62" s="17">
        <v>1.9176436999999999E-8</v>
      </c>
      <c r="FL62" s="17">
        <v>7.5364255999999999E-7</v>
      </c>
      <c r="FM62" s="17">
        <v>5.8090698999999997E-7</v>
      </c>
      <c r="FN62" s="17">
        <v>3.5503093999999999E-5</v>
      </c>
      <c r="FO62" s="17">
        <v>4.0108065000000001E-6</v>
      </c>
      <c r="FP62" s="17">
        <v>2.9223952000000001E-6</v>
      </c>
      <c r="FQ62" s="17">
        <v>6.8587040000000002E-6</v>
      </c>
      <c r="FR62" s="17">
        <v>3.2875783999999997E-5</v>
      </c>
      <c r="FS62" s="17">
        <v>1.3051589E-5</v>
      </c>
      <c r="FT62" s="17">
        <v>1.9946281E-5</v>
      </c>
      <c r="FU62" s="17">
        <v>4.1419144999999997E-3</v>
      </c>
      <c r="FV62" s="17">
        <v>2.4525178E-5</v>
      </c>
      <c r="FW62" s="17">
        <v>2.8529257999999999E-4</v>
      </c>
      <c r="FX62" s="17">
        <v>2.8463806E-5</v>
      </c>
      <c r="FY62" s="17">
        <v>3.0125832999999999E-5</v>
      </c>
      <c r="FZ62" s="17">
        <v>7.7496531999999993E-6</v>
      </c>
      <c r="GA62" s="17">
        <v>4.0787648000000001E-7</v>
      </c>
      <c r="GB62" s="17">
        <v>8.1575296999999996E-7</v>
      </c>
      <c r="GC62" s="17">
        <v>1.6442472E-6</v>
      </c>
    </row>
    <row r="63" spans="2:185" ht="0.95" customHeight="1" x14ac:dyDescent="0.25">
      <c r="B63" s="17">
        <v>1.0191189999999999E-5</v>
      </c>
      <c r="C63" s="17">
        <v>3.8672672000000003E-5</v>
      </c>
      <c r="D63" s="17">
        <v>1.0020675E-5</v>
      </c>
      <c r="E63" s="17">
        <v>1.9561463000000001E-5</v>
      </c>
      <c r="F63" s="17">
        <v>1.5708805000000001E-6</v>
      </c>
      <c r="G63" s="17">
        <v>3.0365705E-5</v>
      </c>
      <c r="H63" s="17">
        <v>1.3988864000000001E-5</v>
      </c>
      <c r="I63" s="17">
        <v>1.2595921E-3</v>
      </c>
      <c r="J63" s="17">
        <v>0</v>
      </c>
      <c r="K63" s="17">
        <v>0</v>
      </c>
      <c r="L63" s="17">
        <v>3.6153593E-7</v>
      </c>
      <c r="M63" s="17">
        <v>6.4172015999999999E-5</v>
      </c>
      <c r="N63" s="17">
        <v>4.8398222999999998E-6</v>
      </c>
      <c r="O63" s="17">
        <v>3.2139055000000002E-5</v>
      </c>
      <c r="P63" s="17">
        <v>3.2139055000000002E-5</v>
      </c>
      <c r="Q63" s="17">
        <v>1.6376772999999999E-7</v>
      </c>
      <c r="R63" s="17">
        <v>5.1092237E-5</v>
      </c>
      <c r="S63" s="17">
        <v>3.196854E-5</v>
      </c>
      <c r="T63" s="17">
        <v>2.3318334999999999E-4</v>
      </c>
      <c r="U63" s="17">
        <v>4.8398222999999998E-6</v>
      </c>
      <c r="V63" s="17">
        <v>1.2218892000000001E-5</v>
      </c>
      <c r="W63" s="17">
        <v>1.7051505999999999E-7</v>
      </c>
      <c r="X63" s="17">
        <v>5.3187868000000002E-6</v>
      </c>
      <c r="Y63" s="17">
        <v>4.6693073000000001E-6</v>
      </c>
      <c r="Z63" s="17">
        <v>3.3908304E-5</v>
      </c>
      <c r="AA63" s="17">
        <v>3.0841164999999998E-4</v>
      </c>
      <c r="AB63" s="17">
        <v>2.7917459999999999E-6</v>
      </c>
      <c r="AC63" s="17">
        <v>1.2184522E-5</v>
      </c>
      <c r="AD63" s="17">
        <v>6.5839053999999999E-6</v>
      </c>
      <c r="AE63" s="17">
        <v>0</v>
      </c>
      <c r="AF63" s="17">
        <v>2.9936422E-5</v>
      </c>
      <c r="AG63" s="17">
        <v>4.0528607000000003E-5</v>
      </c>
      <c r="AH63" s="17">
        <v>5.2143052999999997E-5</v>
      </c>
      <c r="AI63" s="17">
        <v>6.8549334000000002E-6</v>
      </c>
      <c r="AJ63" s="17">
        <v>2.2698211000000002E-6</v>
      </c>
      <c r="AK63" s="17">
        <v>2.9447036E-5</v>
      </c>
      <c r="AL63" s="17">
        <v>7.0607124000000003E-5</v>
      </c>
      <c r="AM63" s="17">
        <v>3.0379120999999999E-5</v>
      </c>
      <c r="AN63" s="17">
        <v>2.4403362000000002E-6</v>
      </c>
      <c r="AO63" s="17">
        <v>3.9402057000000002E-4</v>
      </c>
      <c r="AP63" s="17">
        <v>2.2727941999999999E-4</v>
      </c>
      <c r="AQ63" s="17">
        <v>1.1169694E-6</v>
      </c>
      <c r="AR63" s="17">
        <v>6.2776132000000003E-6</v>
      </c>
      <c r="AS63" s="17">
        <v>0</v>
      </c>
      <c r="AT63" s="17">
        <v>2.3555128000000001E-5</v>
      </c>
      <c r="AU63" s="17">
        <v>6.2776132000000003E-6</v>
      </c>
      <c r="AV63" s="17">
        <v>2.9864938999999999E-5</v>
      </c>
      <c r="AW63" s="17">
        <v>8.7179494000000005E-6</v>
      </c>
      <c r="AX63" s="17">
        <v>2.2302813000000002E-5</v>
      </c>
      <c r="AY63" s="17">
        <v>4.8806724000000004E-6</v>
      </c>
      <c r="AZ63" s="17">
        <v>2.0284815999999999E-6</v>
      </c>
      <c r="BA63" s="17">
        <v>3.4837316000000001E-6</v>
      </c>
      <c r="BB63" s="17">
        <v>4.8130304E-5</v>
      </c>
      <c r="BC63" s="17">
        <v>1.0433954000000001E-6</v>
      </c>
      <c r="BD63" s="17">
        <v>2.4403362000000002E-6</v>
      </c>
      <c r="BE63" s="17">
        <v>1.6606544E-66</v>
      </c>
      <c r="BF63" s="17">
        <v>9.8020533999999994E-5</v>
      </c>
      <c r="BG63" s="17">
        <v>1.4792783E-4</v>
      </c>
      <c r="BH63" s="17">
        <v>1.2825505E-6</v>
      </c>
      <c r="BI63" s="17">
        <v>9.9503906000000003E-7</v>
      </c>
      <c r="BJ63" s="17">
        <v>1.6139971E-6</v>
      </c>
      <c r="BK63" s="17">
        <v>0.24977729000000001</v>
      </c>
      <c r="BL63" s="17">
        <v>3.7125121999999998E-6</v>
      </c>
      <c r="BM63" s="17">
        <v>0</v>
      </c>
      <c r="BN63" s="17">
        <v>1.6264864999999998E-5</v>
      </c>
      <c r="BO63" s="17">
        <v>3.5249731999999998E-4</v>
      </c>
      <c r="BP63" s="17">
        <v>3.6327897E-5</v>
      </c>
      <c r="BQ63" s="17">
        <v>0</v>
      </c>
      <c r="BR63" s="17">
        <v>2.2647268000000002E-5</v>
      </c>
      <c r="BS63" s="17">
        <v>3.3306759999999999E-6</v>
      </c>
      <c r="BT63" s="17">
        <v>8.3341952000000001E-6</v>
      </c>
      <c r="BU63" s="17">
        <v>0</v>
      </c>
      <c r="BV63" s="17">
        <v>1.3582134000000001E-6</v>
      </c>
      <c r="BW63" s="17">
        <v>4.6693069000000004E-6</v>
      </c>
      <c r="BX63" s="17">
        <v>2.9202974000000001E-6</v>
      </c>
      <c r="BY63" s="17">
        <v>1.4666519E-5</v>
      </c>
      <c r="BZ63" s="17">
        <v>3.2623882E-7</v>
      </c>
      <c r="CA63" s="17">
        <v>1.0018185E-4</v>
      </c>
      <c r="CB63" s="17">
        <v>7.8514831000000001E-5</v>
      </c>
      <c r="CC63" s="17">
        <v>3.4924661000000001E-5</v>
      </c>
      <c r="CD63" s="17">
        <v>2.2165333E-5</v>
      </c>
      <c r="CE63" s="17">
        <v>8.7358908999999999E-5</v>
      </c>
      <c r="CF63" s="17">
        <v>1.1965131E-6</v>
      </c>
      <c r="CG63" s="17">
        <v>7.3257335E-6</v>
      </c>
      <c r="CH63" s="17">
        <v>1.8602873000000001E-5</v>
      </c>
      <c r="CI63" s="17">
        <v>1.2788299000000001E-4</v>
      </c>
      <c r="CJ63" s="17">
        <v>1.2166245E-5</v>
      </c>
      <c r="CK63" s="17">
        <v>4.163901E-5</v>
      </c>
      <c r="CL63" s="17">
        <v>3.8372767000000003E-6</v>
      </c>
      <c r="CM63" s="17">
        <v>1.1459059E-4</v>
      </c>
      <c r="CN63" s="17">
        <v>2.5365905999999999E-7</v>
      </c>
      <c r="CO63" s="17">
        <v>3.5039258E-4</v>
      </c>
      <c r="CP63" s="17">
        <v>1.4278624E-5</v>
      </c>
      <c r="CQ63" s="17">
        <v>1.3299766E-5</v>
      </c>
      <c r="CR63" s="17">
        <v>1.4114448E-6</v>
      </c>
      <c r="CS63" s="17">
        <v>3.7841514E-6</v>
      </c>
      <c r="CT63" s="17">
        <v>1.1727124000000001E-6</v>
      </c>
      <c r="CU63" s="17">
        <v>2.1155663999999998E-6</v>
      </c>
      <c r="CV63" s="17">
        <v>8.3146242999999998E-5</v>
      </c>
      <c r="CW63" s="17">
        <v>1.4819688000000001E-6</v>
      </c>
      <c r="CX63" s="17">
        <v>1.0249079E-4</v>
      </c>
      <c r="CY63" s="17">
        <v>5.3911479999999996E-7</v>
      </c>
      <c r="CZ63" s="17">
        <v>4.0373923E-7</v>
      </c>
      <c r="DA63" s="17">
        <v>1.2709579E-5</v>
      </c>
      <c r="DB63" s="17">
        <v>6.6336474000000003E-6</v>
      </c>
      <c r="DC63" s="17">
        <v>1.7503324999999999E-6</v>
      </c>
      <c r="DD63" s="17">
        <v>1.7503324999999999E-6</v>
      </c>
      <c r="DE63" s="17">
        <v>2.6359500000000001E-6</v>
      </c>
      <c r="DF63" s="17">
        <v>2.3696525000000001E-5</v>
      </c>
      <c r="DG63" s="17">
        <v>1.4703437999999999E-4</v>
      </c>
      <c r="DH63" s="17">
        <v>2.6931865000000001E-6</v>
      </c>
      <c r="DI63" s="17">
        <v>4.1305050999999998E-5</v>
      </c>
      <c r="DJ63" s="17">
        <v>1.3465933E-6</v>
      </c>
      <c r="DK63" s="17">
        <v>6.3154096000000004E-7</v>
      </c>
      <c r="DL63" s="17">
        <v>9.8988772999999996E-6</v>
      </c>
      <c r="DM63" s="17">
        <v>1.3465933E-6</v>
      </c>
      <c r="DN63" s="17">
        <v>3.0661947000000001E-5</v>
      </c>
      <c r="DO63" s="17">
        <v>2.2701013999999999E-4</v>
      </c>
      <c r="DP63" s="17">
        <v>2.6762119000000001E-5</v>
      </c>
      <c r="DQ63" s="17">
        <v>0</v>
      </c>
      <c r="DR63" s="17">
        <v>5.4910091999999999E-5</v>
      </c>
      <c r="DS63" s="17">
        <v>0</v>
      </c>
      <c r="DT63" s="17">
        <v>2.2199782000000001E-5</v>
      </c>
      <c r="DU63" s="17">
        <v>4.0034686000000002E-4</v>
      </c>
      <c r="DV63" s="17">
        <v>2.8285619000000002E-6</v>
      </c>
      <c r="DW63" s="17">
        <v>1.1505886E-6</v>
      </c>
      <c r="DX63" s="17">
        <v>9.9181776999999997E-5</v>
      </c>
      <c r="DY63" s="17">
        <v>0</v>
      </c>
      <c r="DZ63" s="17">
        <v>3.7336321000000001E-6</v>
      </c>
      <c r="EA63" s="17">
        <v>2.4002037000000002E-6</v>
      </c>
      <c r="EB63" s="17">
        <v>2.6958201000000002E-5</v>
      </c>
      <c r="EC63" s="17">
        <v>1.9825023E-5</v>
      </c>
      <c r="ED63" s="17">
        <v>1.2891207000000001E-4</v>
      </c>
      <c r="EE63" s="17">
        <v>1.2763537000000001E-4</v>
      </c>
      <c r="EF63" s="17">
        <v>6.0893200000000002E-5</v>
      </c>
      <c r="EG63" s="17">
        <v>3.4898448000000002E-4</v>
      </c>
      <c r="EH63" s="17">
        <v>2.4594896999999998E-4</v>
      </c>
      <c r="EI63" s="17">
        <v>6.145984E-5</v>
      </c>
      <c r="EJ63" s="17">
        <v>2.7243482999999999E-4</v>
      </c>
      <c r="EK63" s="17">
        <v>4.8532080000000002E-4</v>
      </c>
      <c r="EL63" s="17">
        <v>5.7678613000000005E-4</v>
      </c>
      <c r="EM63" s="17">
        <v>1.0137582E-5</v>
      </c>
      <c r="EN63" s="17">
        <v>8.4131059000000006E-6</v>
      </c>
      <c r="EO63" s="17">
        <v>6.6968454999999998E-5</v>
      </c>
      <c r="EP63" s="17">
        <v>5.2174159E-5</v>
      </c>
      <c r="EQ63" s="17">
        <v>2.7386408999999998E-4</v>
      </c>
      <c r="ER63" s="17">
        <v>2.4210374999999999E-5</v>
      </c>
      <c r="ES63" s="17">
        <v>8.9496751999999999E-6</v>
      </c>
      <c r="ET63" s="17">
        <v>4.5502802E-5</v>
      </c>
      <c r="EU63" s="17">
        <v>1.3641204000000001E-6</v>
      </c>
      <c r="EV63" s="17">
        <v>1.442703E-3</v>
      </c>
      <c r="EW63" s="17">
        <v>8.5257525E-7</v>
      </c>
      <c r="EX63" s="17">
        <v>3.4103010000000002E-7</v>
      </c>
      <c r="EY63" s="17">
        <v>4.7131176000000001E-6</v>
      </c>
      <c r="EZ63" s="17">
        <v>1.7051505000000001E-7</v>
      </c>
      <c r="FA63" s="17">
        <v>5.6808071999999999E-5</v>
      </c>
      <c r="FB63" s="17">
        <v>5.1071398000000003E-67</v>
      </c>
      <c r="FC63" s="17">
        <v>6.0452448999999998E-5</v>
      </c>
      <c r="FD63" s="17">
        <v>2.6958201000000002E-5</v>
      </c>
      <c r="FE63" s="17">
        <v>4.6693069000000004E-6</v>
      </c>
      <c r="FF63" s="17">
        <v>5.4564816000000004E-6</v>
      </c>
      <c r="FG63" s="17">
        <v>3.4924661000000001E-5</v>
      </c>
      <c r="FH63" s="17">
        <v>4.163901E-5</v>
      </c>
      <c r="FI63" s="17">
        <v>4.2275143000000002E-5</v>
      </c>
      <c r="FJ63" s="17">
        <v>7.5444129000000004E-5</v>
      </c>
      <c r="FK63" s="17">
        <v>1.3355678999999999E-4</v>
      </c>
      <c r="FL63" s="17">
        <v>1.0379237E-5</v>
      </c>
      <c r="FM63" s="17">
        <v>1.8484892999999999E-4</v>
      </c>
      <c r="FN63" s="17">
        <v>6.5105609999999996E-5</v>
      </c>
      <c r="FO63" s="17">
        <v>1.1450381E-4</v>
      </c>
      <c r="FP63" s="17">
        <v>3.0013066999999999E-4</v>
      </c>
      <c r="FQ63" s="17">
        <v>5.0456800000000005E-4</v>
      </c>
      <c r="FR63" s="17">
        <v>1.6972023E-4</v>
      </c>
      <c r="FS63" s="17">
        <v>5.9627759999999997E-4</v>
      </c>
      <c r="FT63" s="17">
        <v>2.8745145999999999E-4</v>
      </c>
      <c r="FU63" s="17">
        <v>7.5446924999999999E-5</v>
      </c>
      <c r="FV63" s="17">
        <v>3.8132527000000002E-4</v>
      </c>
      <c r="FW63" s="17">
        <v>8.9524313000000002E-5</v>
      </c>
      <c r="FX63" s="17">
        <v>6.5746626000000004E-4</v>
      </c>
      <c r="FY63" s="17">
        <v>7.2155330999999995E-4</v>
      </c>
      <c r="FZ63" s="17">
        <v>3.2397859999999999E-6</v>
      </c>
      <c r="GA63" s="17">
        <v>1.7051505000000001E-7</v>
      </c>
      <c r="GB63" s="17">
        <v>3.4103010000000002E-7</v>
      </c>
      <c r="GC63" s="17">
        <v>8.1740887000000007E-5</v>
      </c>
    </row>
    <row r="64" spans="2:185" ht="0.95" customHeight="1" x14ac:dyDescent="0.25">
      <c r="B64" s="17">
        <v>6.6925577000000004E-6</v>
      </c>
      <c r="C64" s="17">
        <v>2.0878705000000001E-5</v>
      </c>
      <c r="D64" s="17">
        <v>5.4348915000000003E-6</v>
      </c>
      <c r="E64" s="17">
        <v>8.9025587999999997E-6</v>
      </c>
      <c r="F64" s="17">
        <v>3.8670170000000001E-7</v>
      </c>
      <c r="G64" s="17">
        <v>7.8746751000000002E-5</v>
      </c>
      <c r="H64" s="17">
        <v>2.332861E-5</v>
      </c>
      <c r="I64" s="17">
        <v>1.2738946E-5</v>
      </c>
      <c r="J64" s="17">
        <v>0</v>
      </c>
      <c r="K64" s="17">
        <v>0</v>
      </c>
      <c r="L64" s="17">
        <v>6.8730343999999995E-7</v>
      </c>
      <c r="M64" s="17">
        <v>3.5234639000000001E-6</v>
      </c>
      <c r="N64" s="17">
        <v>1.4597794999999999E-6</v>
      </c>
      <c r="O64" s="17">
        <v>3.9670298E-6</v>
      </c>
      <c r="P64" s="17">
        <v>3.9670298E-6</v>
      </c>
      <c r="Q64" s="17">
        <v>6.1849603E-5</v>
      </c>
      <c r="R64" s="17">
        <v>1.4889617E-6</v>
      </c>
      <c r="S64" s="17">
        <v>2.7093635999999999E-6</v>
      </c>
      <c r="T64" s="17">
        <v>1.0336524E-4</v>
      </c>
      <c r="U64" s="17">
        <v>1.4597794999999999E-6</v>
      </c>
      <c r="V64" s="17">
        <v>6.4832750000000004E-5</v>
      </c>
      <c r="W64" s="17">
        <v>1.2576662E-6</v>
      </c>
      <c r="X64" s="17">
        <v>2.4741513999999998E-5</v>
      </c>
      <c r="Y64" s="17">
        <v>2.0211333000000001E-7</v>
      </c>
      <c r="Z64" s="17">
        <v>2.0559155000000002E-5</v>
      </c>
      <c r="AA64" s="17">
        <v>7.1353618999999998E-6</v>
      </c>
      <c r="AB64" s="17">
        <v>1.3804334000000001E-5</v>
      </c>
      <c r="AC64" s="17">
        <v>1.7267756000000001E-5</v>
      </c>
      <c r="AD64" s="17">
        <v>8.8291026000000003E-5</v>
      </c>
      <c r="AE64" s="17">
        <v>0</v>
      </c>
      <c r="AF64" s="17">
        <v>1.4299881E-5</v>
      </c>
      <c r="AG64" s="17">
        <v>2.0337516E-5</v>
      </c>
      <c r="AH64" s="17">
        <v>1.2939112000000001E-5</v>
      </c>
      <c r="AI64" s="17">
        <v>1.207789E-4</v>
      </c>
      <c r="AJ64" s="17">
        <v>1.0554269000000001E-6</v>
      </c>
      <c r="AK64" s="17">
        <v>1.6463179000000001E-5</v>
      </c>
      <c r="AL64" s="17">
        <v>1.3823632E-5</v>
      </c>
      <c r="AM64" s="17">
        <v>1.1923523E-4</v>
      </c>
      <c r="AN64" s="17">
        <v>2.3130930999999999E-6</v>
      </c>
      <c r="AO64" s="17">
        <v>1.5322872000000001E-6</v>
      </c>
      <c r="AP64" s="17">
        <v>3.7459227000000002E-6</v>
      </c>
      <c r="AQ64" s="17">
        <v>3.0139621999999999E-7</v>
      </c>
      <c r="AR64" s="17">
        <v>4.4137961000000001E-7</v>
      </c>
      <c r="AS64" s="17">
        <v>0</v>
      </c>
      <c r="AT64" s="17">
        <v>1.0899582E-7</v>
      </c>
      <c r="AU64" s="17">
        <v>4.4137961000000001E-7</v>
      </c>
      <c r="AV64" s="17">
        <v>1.6480394999999999E-5</v>
      </c>
      <c r="AW64" s="17">
        <v>2.7544727000000001E-6</v>
      </c>
      <c r="AX64" s="17">
        <v>1.9067490000000001E-4</v>
      </c>
      <c r="AY64" s="17">
        <v>4.6261860999999998E-6</v>
      </c>
      <c r="AZ64" s="17">
        <v>3.2807471000000001E-5</v>
      </c>
      <c r="BA64" s="17">
        <v>8.8109927000000002E-6</v>
      </c>
      <c r="BB64" s="17">
        <v>1.0550902E-4</v>
      </c>
      <c r="BC64" s="17">
        <v>6.4978996000000003E-6</v>
      </c>
      <c r="BD64" s="17">
        <v>2.3130930999999999E-6</v>
      </c>
      <c r="BE64" s="17">
        <v>3.4690549000000002E-66</v>
      </c>
      <c r="BF64" s="17">
        <v>5.0313974999999996E-6</v>
      </c>
      <c r="BG64" s="17">
        <v>7.3669184999999995E-5</v>
      </c>
      <c r="BH64" s="17">
        <v>1.8068593999999999E-5</v>
      </c>
      <c r="BI64" s="17">
        <v>2.2396947000000001E-5</v>
      </c>
      <c r="BJ64" s="17">
        <v>1.3997745E-4</v>
      </c>
      <c r="BK64" s="17">
        <v>3.7125121999999998E-6</v>
      </c>
      <c r="BL64" s="17">
        <v>0.2499643</v>
      </c>
      <c r="BM64" s="17">
        <v>0</v>
      </c>
      <c r="BN64" s="17">
        <v>7.3801023000000002E-6</v>
      </c>
      <c r="BO64" s="17">
        <v>4.1105170999999996E-6</v>
      </c>
      <c r="BP64" s="17">
        <v>2.6644742000000001E-5</v>
      </c>
      <c r="BQ64" s="17">
        <v>0</v>
      </c>
      <c r="BR64" s="17">
        <v>2.7312109999999999E-6</v>
      </c>
      <c r="BS64" s="17">
        <v>4.5913372000000003E-5</v>
      </c>
      <c r="BT64" s="17">
        <v>1.8826104E-6</v>
      </c>
      <c r="BU64" s="17">
        <v>0</v>
      </c>
      <c r="BV64" s="17">
        <v>3.1788855E-5</v>
      </c>
      <c r="BW64" s="17">
        <v>2.0211330999999999E-7</v>
      </c>
      <c r="BX64" s="17">
        <v>1.2571122E-6</v>
      </c>
      <c r="BY64" s="17">
        <v>5.0237998000000005E-4</v>
      </c>
      <c r="BZ64" s="17">
        <v>2.3275695000000001E-5</v>
      </c>
      <c r="CA64" s="17">
        <v>2.6007570999999999E-5</v>
      </c>
      <c r="CB64" s="17">
        <v>1.2437545000000001E-5</v>
      </c>
      <c r="CC64" s="17">
        <v>1.3216804E-6</v>
      </c>
      <c r="CD64" s="17">
        <v>7.1702071999999996E-7</v>
      </c>
      <c r="CE64" s="17">
        <v>2.5262817000000001E-5</v>
      </c>
      <c r="CF64" s="17">
        <v>1.1848547E-5</v>
      </c>
      <c r="CG64" s="17">
        <v>1.8408698999999999E-5</v>
      </c>
      <c r="CH64" s="17">
        <v>6.8297794E-6</v>
      </c>
      <c r="CI64" s="17">
        <v>1.4845713E-6</v>
      </c>
      <c r="CJ64" s="17">
        <v>1.3026825E-5</v>
      </c>
      <c r="CK64" s="17">
        <v>1.4256949000000001E-6</v>
      </c>
      <c r="CL64" s="17">
        <v>1.8717133E-6</v>
      </c>
      <c r="CM64" s="17">
        <v>2.0799685999999998E-5</v>
      </c>
      <c r="CN64" s="17">
        <v>9.4573052000000003E-6</v>
      </c>
      <c r="CO64" s="17">
        <v>2.3345922E-5</v>
      </c>
      <c r="CP64" s="17">
        <v>2.1751056000000001E-6</v>
      </c>
      <c r="CQ64" s="17">
        <v>1.4435829000000001E-6</v>
      </c>
      <c r="CR64" s="17">
        <v>6.2981958000000001E-6</v>
      </c>
      <c r="CS64" s="17">
        <v>1.3422518999999999E-5</v>
      </c>
      <c r="CT64" s="17">
        <v>1.1197032000000001E-5</v>
      </c>
      <c r="CU64" s="17">
        <v>1.3588274000000001E-5</v>
      </c>
      <c r="CV64" s="17">
        <v>2.9587147999999999E-4</v>
      </c>
      <c r="CW64" s="17">
        <v>7.596206E-6</v>
      </c>
      <c r="CX64" s="17">
        <v>3.2290268000000001E-4</v>
      </c>
      <c r="CY64" s="17">
        <v>5.204964E-6</v>
      </c>
      <c r="CZ64" s="17">
        <v>2.8137219000000001E-6</v>
      </c>
      <c r="DA64" s="17">
        <v>2.7946514999999999E-5</v>
      </c>
      <c r="DB64" s="17">
        <v>3.0576083E-5</v>
      </c>
      <c r="DC64" s="17">
        <v>3.2362018000000002E-6</v>
      </c>
      <c r="DD64" s="17">
        <v>3.2362018000000002E-6</v>
      </c>
      <c r="DE64" s="17">
        <v>9.4042417000000004E-7</v>
      </c>
      <c r="DF64" s="17">
        <v>1.8775076E-5</v>
      </c>
      <c r="DG64" s="17">
        <v>1.0863049999999999E-5</v>
      </c>
      <c r="DH64" s="17">
        <v>8.4495968000000002E-7</v>
      </c>
      <c r="DI64" s="17">
        <v>1.1521328E-4</v>
      </c>
      <c r="DJ64" s="17">
        <v>4.2247984000000001E-7</v>
      </c>
      <c r="DK64" s="17">
        <v>3.6992276999999999E-5</v>
      </c>
      <c r="DL64" s="17">
        <v>1.3342851999999999E-5</v>
      </c>
      <c r="DM64" s="17">
        <v>4.2247984000000001E-7</v>
      </c>
      <c r="DN64" s="17">
        <v>2.8627687999999997E-4</v>
      </c>
      <c r="DO64" s="17">
        <v>1.0074601E-4</v>
      </c>
      <c r="DP64" s="17">
        <v>4.1020414000000003E-5</v>
      </c>
      <c r="DQ64" s="17">
        <v>0</v>
      </c>
      <c r="DR64" s="17">
        <v>3.6802993000000002E-6</v>
      </c>
      <c r="DS64" s="17">
        <v>0</v>
      </c>
      <c r="DT64" s="17">
        <v>3.1557365999999999E-6</v>
      </c>
      <c r="DU64" s="17">
        <v>1.1068619E-5</v>
      </c>
      <c r="DV64" s="17">
        <v>7.1737257000000001E-6</v>
      </c>
      <c r="DW64" s="17">
        <v>1.1873231E-6</v>
      </c>
      <c r="DX64" s="17">
        <v>2.2494182E-5</v>
      </c>
      <c r="DY64" s="17">
        <v>0</v>
      </c>
      <c r="DZ64" s="17">
        <v>4.5384131999999999E-5</v>
      </c>
      <c r="EA64" s="17">
        <v>6.6974630000000003E-5</v>
      </c>
      <c r="EB64" s="17">
        <v>8.0821685E-9</v>
      </c>
      <c r="EC64" s="17">
        <v>5.3364515000000003E-8</v>
      </c>
      <c r="ED64" s="17">
        <v>5.8650161000000003E-5</v>
      </c>
      <c r="EE64" s="17">
        <v>1.8642598E-6</v>
      </c>
      <c r="EF64" s="17">
        <v>2.4798381000000001E-6</v>
      </c>
      <c r="EG64" s="17">
        <v>1.3291865999999999E-5</v>
      </c>
      <c r="EH64" s="17">
        <v>8.7792523999999996E-5</v>
      </c>
      <c r="EI64" s="17">
        <v>1.6805845000000001E-5</v>
      </c>
      <c r="EJ64" s="17">
        <v>1.8333846999999999E-5</v>
      </c>
      <c r="EK64" s="17">
        <v>2.1361665E-5</v>
      </c>
      <c r="EL64" s="17">
        <v>2.0532061999999999E-5</v>
      </c>
      <c r="EM64" s="17">
        <v>1.2018122E-4</v>
      </c>
      <c r="EN64" s="17">
        <v>7.7027883000000005E-6</v>
      </c>
      <c r="EO64" s="17">
        <v>1.7630399E-5</v>
      </c>
      <c r="EP64" s="17">
        <v>4.3320323000000001E-6</v>
      </c>
      <c r="EQ64" s="17">
        <v>1.8827749E-5</v>
      </c>
      <c r="ER64" s="17">
        <v>1.0231485999999999E-6</v>
      </c>
      <c r="ES64" s="17">
        <v>8.0032558999999998E-6</v>
      </c>
      <c r="ET64" s="17">
        <v>2.886274E-5</v>
      </c>
      <c r="EU64" s="17">
        <v>1.0061329000000001E-5</v>
      </c>
      <c r="EV64" s="17">
        <v>2.3768724000000001E-5</v>
      </c>
      <c r="EW64" s="17">
        <v>6.2883305999999996E-6</v>
      </c>
      <c r="EX64" s="17">
        <v>2.5153322000000002E-6</v>
      </c>
      <c r="EY64" s="17">
        <v>3.4806217000000001E-6</v>
      </c>
      <c r="EZ64" s="17">
        <v>1.2576661000000001E-6</v>
      </c>
      <c r="FA64" s="17">
        <v>6.3081623999999999E-4</v>
      </c>
      <c r="FB64" s="17">
        <v>5.1844496E-67</v>
      </c>
      <c r="FC64" s="17">
        <v>1.2114892E-5</v>
      </c>
      <c r="FD64" s="17">
        <v>8.0821685E-9</v>
      </c>
      <c r="FE64" s="17">
        <v>2.0211330999999999E-7</v>
      </c>
      <c r="FF64" s="17">
        <v>4.0245316000000003E-5</v>
      </c>
      <c r="FG64" s="17">
        <v>1.3216804E-6</v>
      </c>
      <c r="FH64" s="17">
        <v>1.4256949000000001E-6</v>
      </c>
      <c r="FI64" s="17">
        <v>1.0566113000000001E-6</v>
      </c>
      <c r="FJ64" s="17">
        <v>4.9284903000000005E-7</v>
      </c>
      <c r="FK64" s="17">
        <v>2.8717303000000002E-6</v>
      </c>
      <c r="FL64" s="17">
        <v>1.5764824999999999E-6</v>
      </c>
      <c r="FM64" s="17">
        <v>3.3961356999999999E-6</v>
      </c>
      <c r="FN64" s="17">
        <v>4.2547714999999999E-6</v>
      </c>
      <c r="FO64" s="17">
        <v>1.2441081999999999E-5</v>
      </c>
      <c r="FP64" s="17">
        <v>6.3188265000000004E-6</v>
      </c>
      <c r="FQ64" s="17">
        <v>1.0082299000000001E-5</v>
      </c>
      <c r="FR64" s="17">
        <v>2.2519464000000002E-5</v>
      </c>
      <c r="FS64" s="17">
        <v>1.3162492E-5</v>
      </c>
      <c r="FT64" s="17">
        <v>1.7993165E-5</v>
      </c>
      <c r="FU64" s="17">
        <v>1.0181296999999999E-4</v>
      </c>
      <c r="FV64" s="17">
        <v>1.9522280999999999E-5</v>
      </c>
      <c r="FW64" s="17">
        <v>3.0371865999999999E-4</v>
      </c>
      <c r="FX64" s="17">
        <v>2.2938161E-5</v>
      </c>
      <c r="FY64" s="17">
        <v>2.5400050000000001E-5</v>
      </c>
      <c r="FZ64" s="17">
        <v>2.3895655999999999E-5</v>
      </c>
      <c r="GA64" s="17">
        <v>1.2576661000000001E-6</v>
      </c>
      <c r="GB64" s="17">
        <v>2.5153322000000002E-6</v>
      </c>
      <c r="GC64" s="17">
        <v>2.3237578999999998E-6</v>
      </c>
    </row>
    <row r="65" spans="2:185" ht="0.95" customHeight="1" x14ac:dyDescent="0.25">
      <c r="B65" s="17">
        <v>0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4.7469706999999999E-4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0</v>
      </c>
      <c r="DW65" s="17">
        <v>0</v>
      </c>
      <c r="DX65" s="17">
        <v>0</v>
      </c>
      <c r="DY65" s="17">
        <v>0</v>
      </c>
      <c r="DZ65" s="17">
        <v>0</v>
      </c>
      <c r="EA65" s="17">
        <v>0</v>
      </c>
      <c r="EB65" s="17">
        <v>0</v>
      </c>
      <c r="EC65" s="17">
        <v>0</v>
      </c>
      <c r="ED65" s="17">
        <v>0</v>
      </c>
      <c r="EE65" s="17">
        <v>0</v>
      </c>
      <c r="EF65" s="17">
        <v>0</v>
      </c>
      <c r="EG65" s="17">
        <v>0</v>
      </c>
      <c r="EH65" s="17">
        <v>0</v>
      </c>
      <c r="EI65" s="17">
        <v>0</v>
      </c>
      <c r="EJ65" s="17">
        <v>0</v>
      </c>
      <c r="EK65" s="17">
        <v>0</v>
      </c>
      <c r="EL65" s="17">
        <v>0</v>
      </c>
      <c r="EM65" s="17">
        <v>0</v>
      </c>
      <c r="EN65" s="17">
        <v>0</v>
      </c>
      <c r="EO65" s="17">
        <v>0</v>
      </c>
      <c r="EP65" s="17">
        <v>0</v>
      </c>
      <c r="EQ65" s="17">
        <v>0</v>
      </c>
      <c r="ER65" s="17">
        <v>0</v>
      </c>
      <c r="ES65" s="17">
        <v>0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17">
        <v>0</v>
      </c>
      <c r="FD65" s="17">
        <v>0</v>
      </c>
      <c r="FE65" s="17">
        <v>0</v>
      </c>
      <c r="FF65" s="17">
        <v>0</v>
      </c>
      <c r="FG65" s="17">
        <v>0</v>
      </c>
      <c r="FH65" s="17">
        <v>0</v>
      </c>
      <c r="FI65" s="17">
        <v>0</v>
      </c>
      <c r="FJ65" s="17">
        <v>0</v>
      </c>
      <c r="FK65" s="17">
        <v>0</v>
      </c>
      <c r="FL65" s="17">
        <v>0</v>
      </c>
      <c r="FM65" s="17">
        <v>0</v>
      </c>
      <c r="FN65" s="17">
        <v>0</v>
      </c>
      <c r="FO65" s="17">
        <v>0</v>
      </c>
      <c r="FP65" s="17">
        <v>0</v>
      </c>
      <c r="FQ65" s="17">
        <v>0</v>
      </c>
      <c r="FR65" s="17">
        <v>0</v>
      </c>
      <c r="FS65" s="17">
        <v>0</v>
      </c>
      <c r="FT65" s="17">
        <v>0</v>
      </c>
      <c r="FU65" s="17">
        <v>0</v>
      </c>
      <c r="FV65" s="17">
        <v>0</v>
      </c>
      <c r="FW65" s="17">
        <v>0</v>
      </c>
      <c r="FX65" s="17">
        <v>0</v>
      </c>
      <c r="FY65" s="17">
        <v>0</v>
      </c>
      <c r="FZ65" s="17">
        <v>0</v>
      </c>
      <c r="GA65" s="17">
        <v>0</v>
      </c>
      <c r="GB65" s="17">
        <v>0</v>
      </c>
      <c r="GC65" s="17">
        <v>0</v>
      </c>
    </row>
    <row r="66" spans="2:185" ht="0.95" customHeight="1" x14ac:dyDescent="0.25">
      <c r="B66" s="17">
        <v>1.5474457000000001E-5</v>
      </c>
      <c r="C66" s="17">
        <v>6.7028476000000005E-5</v>
      </c>
      <c r="D66" s="17">
        <v>1.2705865000000001E-5</v>
      </c>
      <c r="E66" s="17">
        <v>1.1187860000000001E-5</v>
      </c>
      <c r="F66" s="17">
        <v>1.8514547E-6</v>
      </c>
      <c r="G66" s="17">
        <v>1.4604925999999999E-5</v>
      </c>
      <c r="H66" s="17">
        <v>5.5257708E-5</v>
      </c>
      <c r="I66" s="17">
        <v>3.2989071E-5</v>
      </c>
      <c r="J66" s="17">
        <v>0</v>
      </c>
      <c r="K66" s="17">
        <v>0</v>
      </c>
      <c r="L66" s="17">
        <v>5.1475354999999999E-7</v>
      </c>
      <c r="M66" s="17">
        <v>4.8722702000000002E-6</v>
      </c>
      <c r="N66" s="17">
        <v>3.5843402999999998E-6</v>
      </c>
      <c r="O66" s="17">
        <v>9.1740120000000001E-6</v>
      </c>
      <c r="P66" s="17">
        <v>9.1740120000000001E-6</v>
      </c>
      <c r="Q66" s="17">
        <v>3.3701320000000001E-4</v>
      </c>
      <c r="R66" s="17">
        <v>4.1050980999999998E-5</v>
      </c>
      <c r="S66" s="17">
        <v>6.4054198000000004E-6</v>
      </c>
      <c r="T66" s="17">
        <v>2.0441592000000001E-4</v>
      </c>
      <c r="U66" s="17">
        <v>3.5843402999999998E-6</v>
      </c>
      <c r="V66" s="17">
        <v>2.6976257E-5</v>
      </c>
      <c r="W66" s="17">
        <v>2.7685922000000001E-6</v>
      </c>
      <c r="X66" s="17">
        <v>6.2018296999999994E-5</v>
      </c>
      <c r="Y66" s="17">
        <v>8.1574812000000004E-7</v>
      </c>
      <c r="Z66" s="17">
        <v>6.8218517999999993E-5</v>
      </c>
      <c r="AA66" s="17">
        <v>2.3250718E-5</v>
      </c>
      <c r="AB66" s="17">
        <v>5.6481754000000001E-6</v>
      </c>
      <c r="AC66" s="17">
        <v>8.5730734000000002E-4</v>
      </c>
      <c r="AD66" s="17">
        <v>1.8311463000000001E-4</v>
      </c>
      <c r="AE66" s="17">
        <v>0</v>
      </c>
      <c r="AF66" s="17">
        <v>3.4733473999999998E-6</v>
      </c>
      <c r="AG66" s="17">
        <v>1.0303384000000001E-4</v>
      </c>
      <c r="AH66" s="17">
        <v>4.9525002000000003E-5</v>
      </c>
      <c r="AI66" s="17">
        <v>2.43274E-4</v>
      </c>
      <c r="AJ66" s="17">
        <v>2.5735656E-6</v>
      </c>
      <c r="AK66" s="17">
        <v>9.1357229000000006E-5</v>
      </c>
      <c r="AL66" s="17">
        <v>2.8212747E-5</v>
      </c>
      <c r="AM66" s="17">
        <v>4.8547392E-5</v>
      </c>
      <c r="AN66" s="17">
        <v>1.9502653000000001E-7</v>
      </c>
      <c r="AO66" s="17">
        <v>7.2943305999999998E-6</v>
      </c>
      <c r="AP66" s="17">
        <v>4.6609355000000002E-6</v>
      </c>
      <c r="AQ66" s="17">
        <v>1.2858409E-6</v>
      </c>
      <c r="AR66" s="17">
        <v>1.2692651000000001E-6</v>
      </c>
      <c r="AS66" s="17">
        <v>0</v>
      </c>
      <c r="AT66" s="17">
        <v>1.7920078000000001E-5</v>
      </c>
      <c r="AU66" s="17">
        <v>1.2692651000000001E-6</v>
      </c>
      <c r="AV66" s="17">
        <v>8.3366237000000003E-5</v>
      </c>
      <c r="AW66" s="17">
        <v>1.0742386000000001E-6</v>
      </c>
      <c r="AX66" s="17">
        <v>4.3013821999999998E-4</v>
      </c>
      <c r="AY66" s="17">
        <v>3.9005306000000001E-7</v>
      </c>
      <c r="AZ66" s="17">
        <v>5.1263542999999999E-5</v>
      </c>
      <c r="BA66" s="17">
        <v>2.0493712999999999E-6</v>
      </c>
      <c r="BB66" s="17">
        <v>9.2889358000000004E-4</v>
      </c>
      <c r="BC66" s="17">
        <v>1.8543446999999999E-6</v>
      </c>
      <c r="BD66" s="17">
        <v>1.9502653000000001E-7</v>
      </c>
      <c r="BE66" s="17">
        <v>2.2379727999999999E-66</v>
      </c>
      <c r="BF66" s="17">
        <v>5.4878833000000004E-6</v>
      </c>
      <c r="BG66" s="17">
        <v>6.0442575999999997E-5</v>
      </c>
      <c r="BH66" s="17">
        <v>3.0554186000000001E-6</v>
      </c>
      <c r="BI66" s="17">
        <v>1.7183309999999999E-6</v>
      </c>
      <c r="BJ66" s="17">
        <v>5.9619828000000001E-4</v>
      </c>
      <c r="BK66" s="17">
        <v>1.6264864999999998E-5</v>
      </c>
      <c r="BL66" s="17">
        <v>7.3801023000000002E-6</v>
      </c>
      <c r="BM66" s="17">
        <v>0</v>
      </c>
      <c r="BN66" s="17">
        <v>0.24906154999999999</v>
      </c>
      <c r="BO66" s="17">
        <v>7.2575244E-6</v>
      </c>
      <c r="BP66" s="17">
        <v>1.6359112E-5</v>
      </c>
      <c r="BQ66" s="17">
        <v>0</v>
      </c>
      <c r="BR66" s="17">
        <v>2.5495577999999999E-6</v>
      </c>
      <c r="BS66" s="17">
        <v>1.0334715000000001E-5</v>
      </c>
      <c r="BT66" s="17">
        <v>1.725026E-5</v>
      </c>
      <c r="BU66" s="17">
        <v>0</v>
      </c>
      <c r="BV66" s="17">
        <v>7.6392705999999994E-5</v>
      </c>
      <c r="BW66" s="17">
        <v>8.1574806000000004E-7</v>
      </c>
      <c r="BX66" s="17">
        <v>7.5570600999999997E-6</v>
      </c>
      <c r="BY66" s="17">
        <v>2.3601287000000001E-4</v>
      </c>
      <c r="BZ66" s="17">
        <v>7.6070474999999994E-5</v>
      </c>
      <c r="CA66" s="17">
        <v>5.4962751000000001E-5</v>
      </c>
      <c r="CB66" s="17">
        <v>2.7212812000000001E-5</v>
      </c>
      <c r="CC66" s="17">
        <v>1.2116540999999999E-6</v>
      </c>
      <c r="CD66" s="17">
        <v>3.1732086999999998E-5</v>
      </c>
      <c r="CE66" s="17">
        <v>8.2911822000000001E-5</v>
      </c>
      <c r="CF66" s="17">
        <v>7.1872995000000001E-5</v>
      </c>
      <c r="CG66" s="17">
        <v>2.7594065000000001E-6</v>
      </c>
      <c r="CH66" s="17">
        <v>1.6123358000000001E-5</v>
      </c>
      <c r="CI66" s="17">
        <v>1.9261208E-4</v>
      </c>
      <c r="CJ66" s="17">
        <v>7.7474820999999996E-5</v>
      </c>
      <c r="CK66" s="17">
        <v>1.2329289000000001E-6</v>
      </c>
      <c r="CL66" s="17">
        <v>1.4642915999999999E-6</v>
      </c>
      <c r="CM66" s="17">
        <v>1.6033894000000001E-4</v>
      </c>
      <c r="CN66" s="17">
        <v>1.4296548999999999E-4</v>
      </c>
      <c r="CO66" s="17">
        <v>6.5625222999999999E-5</v>
      </c>
      <c r="CP66" s="17">
        <v>1.2479636E-5</v>
      </c>
      <c r="CQ66" s="17">
        <v>2.5292748000000001E-5</v>
      </c>
      <c r="CR66" s="17">
        <v>1.4010509999999999E-4</v>
      </c>
      <c r="CS66" s="17">
        <v>3.7100968999999998E-5</v>
      </c>
      <c r="CT66" s="17">
        <v>2.7995409999999999E-4</v>
      </c>
      <c r="CU66" s="17">
        <v>3.5104659000000001E-4</v>
      </c>
      <c r="CV66" s="17">
        <v>2.0828540999999999E-4</v>
      </c>
      <c r="CW66" s="17">
        <v>2.1010447000000001E-4</v>
      </c>
      <c r="CX66" s="17">
        <v>1.2509726999999999E-4</v>
      </c>
      <c r="CY66" s="17">
        <v>1.3901197999999999E-4</v>
      </c>
      <c r="CZ66" s="17">
        <v>6.7919485999999994E-5</v>
      </c>
      <c r="DA66" s="17">
        <v>6.2337245000000007E-5</v>
      </c>
      <c r="DB66" s="17">
        <v>1.1465899E-4</v>
      </c>
      <c r="DC66" s="17">
        <v>6.4746479999999999E-5</v>
      </c>
      <c r="DD66" s="17">
        <v>6.4746479999999999E-5</v>
      </c>
      <c r="DE66" s="17">
        <v>1.3782661000000001E-6</v>
      </c>
      <c r="DF66" s="17">
        <v>1.5583363999999999E-5</v>
      </c>
      <c r="DG66" s="17">
        <v>3.8280844000000002E-5</v>
      </c>
      <c r="DH66" s="17">
        <v>6.3460133000000003E-6</v>
      </c>
      <c r="DI66" s="17">
        <v>1.9857780000000001E-3</v>
      </c>
      <c r="DJ66" s="17">
        <v>3.1730066000000002E-6</v>
      </c>
      <c r="DK66" s="17">
        <v>5.2922861000000001E-5</v>
      </c>
      <c r="DL66" s="17">
        <v>1.7980694999999999E-4</v>
      </c>
      <c r="DM66" s="17">
        <v>3.1730066000000002E-6</v>
      </c>
      <c r="DN66" s="17">
        <v>4.6537738E-4</v>
      </c>
      <c r="DO66" s="17">
        <v>8.6347770000000005E-5</v>
      </c>
      <c r="DP66" s="17">
        <v>9.5718862999999996E-4</v>
      </c>
      <c r="DQ66" s="17">
        <v>0</v>
      </c>
      <c r="DR66" s="17">
        <v>1.3600117E-5</v>
      </c>
      <c r="DS66" s="17">
        <v>0</v>
      </c>
      <c r="DT66" s="17">
        <v>4.5517486000000001E-6</v>
      </c>
      <c r="DU66" s="17">
        <v>3.2610052999999999E-5</v>
      </c>
      <c r="DV66" s="17">
        <v>2.1327746E-4</v>
      </c>
      <c r="DW66" s="17">
        <v>1.1896773E-6</v>
      </c>
      <c r="DX66" s="17">
        <v>1.4659773E-4</v>
      </c>
      <c r="DY66" s="17">
        <v>0</v>
      </c>
      <c r="DZ66" s="17">
        <v>7.8949462000000003E-5</v>
      </c>
      <c r="EA66" s="17">
        <v>9.5595256999999998E-5</v>
      </c>
      <c r="EB66" s="17">
        <v>5.2487402000000001E-8</v>
      </c>
      <c r="EC66" s="17">
        <v>2.5822915999999998E-6</v>
      </c>
      <c r="ED66" s="17">
        <v>1.8677867E-4</v>
      </c>
      <c r="EE66" s="17">
        <v>1.2784703E-5</v>
      </c>
      <c r="EF66" s="17">
        <v>6.1239336999999998E-6</v>
      </c>
      <c r="EG66" s="17">
        <v>4.1583282000000003E-5</v>
      </c>
      <c r="EH66" s="17">
        <v>1.0866947E-4</v>
      </c>
      <c r="EI66" s="17">
        <v>5.0840417999999998E-5</v>
      </c>
      <c r="EJ66" s="17">
        <v>5.7943764000000001E-5</v>
      </c>
      <c r="EK66" s="17">
        <v>6.4669955000000006E-5</v>
      </c>
      <c r="EL66" s="17">
        <v>6.5216046999999996E-5</v>
      </c>
      <c r="EM66" s="17">
        <v>9.9429708000000003E-5</v>
      </c>
      <c r="EN66" s="17">
        <v>5.7293738000000003E-4</v>
      </c>
      <c r="EO66" s="17">
        <v>2.0903043000000001E-5</v>
      </c>
      <c r="EP66" s="17">
        <v>9.5704004000000005E-6</v>
      </c>
      <c r="EQ66" s="17">
        <v>4.2655845999999998E-5</v>
      </c>
      <c r="ER66" s="17">
        <v>3.256911E-5</v>
      </c>
      <c r="ES66" s="17">
        <v>1.0262931999999999E-6</v>
      </c>
      <c r="ET66" s="17">
        <v>1.8514451E-5</v>
      </c>
      <c r="EU66" s="17">
        <v>2.2148735999999999E-5</v>
      </c>
      <c r="EV66" s="17">
        <v>9.3590828999999998E-5</v>
      </c>
      <c r="EW66" s="17">
        <v>1.384296E-5</v>
      </c>
      <c r="EX66" s="17">
        <v>5.5371838999999997E-6</v>
      </c>
      <c r="EY66" s="17">
        <v>1.3796265E-5</v>
      </c>
      <c r="EZ66" s="17">
        <v>2.7685919999999998E-6</v>
      </c>
      <c r="FA66" s="17">
        <v>4.4823794000000002E-4</v>
      </c>
      <c r="FB66" s="17">
        <v>1.7788155E-66</v>
      </c>
      <c r="FC66" s="17">
        <v>3.6752078000000001E-3</v>
      </c>
      <c r="FD66" s="17">
        <v>5.2487402000000001E-8</v>
      </c>
      <c r="FE66" s="17">
        <v>8.1574806000000004E-7</v>
      </c>
      <c r="FF66" s="17">
        <v>8.8594942999999999E-5</v>
      </c>
      <c r="FG66" s="17">
        <v>1.2116540999999999E-6</v>
      </c>
      <c r="FH66" s="17">
        <v>1.2329289000000001E-6</v>
      </c>
      <c r="FI66" s="17">
        <v>8.8594090999999998E-6</v>
      </c>
      <c r="FJ66" s="17">
        <v>6.0617100999999997E-6</v>
      </c>
      <c r="FK66" s="17">
        <v>1.3211822E-5</v>
      </c>
      <c r="FL66" s="17">
        <v>1.8087282999999999E-5</v>
      </c>
      <c r="FM66" s="17">
        <v>1.4759617999999999E-5</v>
      </c>
      <c r="FN66" s="17">
        <v>4.6312247000000002E-5</v>
      </c>
      <c r="FO66" s="17">
        <v>1.8549429E-4</v>
      </c>
      <c r="FP66" s="17">
        <v>2.0040213000000001E-5</v>
      </c>
      <c r="FQ66" s="17">
        <v>2.8373850999999999E-5</v>
      </c>
      <c r="FR66" s="17">
        <v>4.2027746999999999E-5</v>
      </c>
      <c r="FS66" s="17">
        <v>4.0295147000000002E-5</v>
      </c>
      <c r="FT66" s="17">
        <v>5.4468046E-5</v>
      </c>
      <c r="FU66" s="17">
        <v>5.2165958000000004E-3</v>
      </c>
      <c r="FV66" s="17">
        <v>6.2995713999999996E-5</v>
      </c>
      <c r="FW66" s="17">
        <v>2.2142188999999999E-4</v>
      </c>
      <c r="FX66" s="17">
        <v>7.1458377000000004E-5</v>
      </c>
      <c r="FY66" s="17">
        <v>7.5474886999999996E-5</v>
      </c>
      <c r="FZ66" s="17">
        <v>5.2603247E-5</v>
      </c>
      <c r="GA66" s="17">
        <v>2.7685919999999998E-6</v>
      </c>
      <c r="GB66" s="17">
        <v>5.5371838999999997E-6</v>
      </c>
      <c r="GC66" s="17">
        <v>2.9106104999999999E-5</v>
      </c>
    </row>
    <row r="67" spans="2:185" ht="0.95" customHeight="1" x14ac:dyDescent="0.25">
      <c r="B67" s="17">
        <v>4.0225027000000002E-5</v>
      </c>
      <c r="C67" s="17">
        <v>7.1562354999999995E-5</v>
      </c>
      <c r="D67" s="17">
        <v>4.8166374000000002E-5</v>
      </c>
      <c r="E67" s="17">
        <v>2.909624E-5</v>
      </c>
      <c r="F67" s="17">
        <v>4.3079958000000001E-6</v>
      </c>
      <c r="G67" s="17">
        <v>7.3316069999999998E-4</v>
      </c>
      <c r="H67" s="17">
        <v>1.3891176E-3</v>
      </c>
      <c r="I67" s="17">
        <v>1.6379138E-3</v>
      </c>
      <c r="J67" s="17">
        <v>0</v>
      </c>
      <c r="K67" s="17">
        <v>0</v>
      </c>
      <c r="L67" s="17">
        <v>2.9831925999999999E-6</v>
      </c>
      <c r="M67" s="17">
        <v>1.7654172E-4</v>
      </c>
      <c r="N67" s="17">
        <v>3.2024533999999998E-5</v>
      </c>
      <c r="O67" s="17">
        <v>6.2973568999999998E-5</v>
      </c>
      <c r="P67" s="17">
        <v>6.2973568999999998E-5</v>
      </c>
      <c r="Q67" s="17">
        <v>4.0655089999999999E-6</v>
      </c>
      <c r="R67" s="17">
        <v>2.5158599999999999E-4</v>
      </c>
      <c r="S67" s="17">
        <v>7.0914916000000005E-5</v>
      </c>
      <c r="T67" s="17">
        <v>5.3390521999999998E-4</v>
      </c>
      <c r="U67" s="17">
        <v>3.2024533999999998E-5</v>
      </c>
      <c r="V67" s="17">
        <v>3.1466426E-6</v>
      </c>
      <c r="W67" s="17">
        <v>7.9413470999999999E-6</v>
      </c>
      <c r="X67" s="17">
        <v>1.8278068E-4</v>
      </c>
      <c r="Y67" s="17">
        <v>3.9965880999999998E-5</v>
      </c>
      <c r="Z67" s="17">
        <v>2.0177605000000001E-3</v>
      </c>
      <c r="AA67" s="17">
        <v>3.2550120000000003E-4</v>
      </c>
      <c r="AB67" s="17">
        <v>2.6940917000000001E-5</v>
      </c>
      <c r="AC67" s="17">
        <v>4.2873274999999998E-6</v>
      </c>
      <c r="AD67" s="17">
        <v>7.4147218999999997E-6</v>
      </c>
      <c r="AE67" s="17">
        <v>0</v>
      </c>
      <c r="AF67" s="17">
        <v>4.9610291000000005E-4</v>
      </c>
      <c r="AG67" s="17">
        <v>1.475785E-4</v>
      </c>
      <c r="AH67" s="17">
        <v>1.4670225000000001E-3</v>
      </c>
      <c r="AI67" s="17">
        <v>1.0922477E-5</v>
      </c>
      <c r="AJ67" s="17">
        <v>2.5632448E-5</v>
      </c>
      <c r="AK67" s="17">
        <v>1.196267E-4</v>
      </c>
      <c r="AL67" s="17">
        <v>1.1251307E-4</v>
      </c>
      <c r="AM67" s="17">
        <v>1.4604815000000001E-6</v>
      </c>
      <c r="AN67" s="17">
        <v>1.7691101E-5</v>
      </c>
      <c r="AO67" s="17">
        <v>1.7613247999999999E-4</v>
      </c>
      <c r="AP67" s="17">
        <v>3.3837785999999998E-4</v>
      </c>
      <c r="AQ67" s="17">
        <v>3.3669257E-6</v>
      </c>
      <c r="AR67" s="17">
        <v>3.5252495999999997E-5</v>
      </c>
      <c r="AS67" s="17">
        <v>0</v>
      </c>
      <c r="AT67" s="17">
        <v>2.6881536000000002E-4</v>
      </c>
      <c r="AU67" s="17">
        <v>3.5252495999999997E-5</v>
      </c>
      <c r="AV67" s="17">
        <v>1.0895363E-4</v>
      </c>
      <c r="AW67" s="17">
        <v>5.2943596999999998E-5</v>
      </c>
      <c r="AX67" s="17">
        <v>2.3531003E-5</v>
      </c>
      <c r="AY67" s="17">
        <v>3.5382200999999998E-5</v>
      </c>
      <c r="AZ67" s="17">
        <v>1.3370729999999999E-4</v>
      </c>
      <c r="BA67" s="17">
        <v>3.5511905999999998E-5</v>
      </c>
      <c r="BB67" s="17">
        <v>2.5472199999999998E-4</v>
      </c>
      <c r="BC67" s="17">
        <v>1.7820805000000001E-5</v>
      </c>
      <c r="BD67" s="17">
        <v>1.7691101E-5</v>
      </c>
      <c r="BE67" s="17">
        <v>4.5235914000000001E-66</v>
      </c>
      <c r="BF67" s="17">
        <v>2.2515898E-4</v>
      </c>
      <c r="BG67" s="17">
        <v>8.113393E-4</v>
      </c>
      <c r="BH67" s="17">
        <v>1.9681507E-5</v>
      </c>
      <c r="BI67" s="17">
        <v>2.0376323E-5</v>
      </c>
      <c r="BJ67" s="17">
        <v>1.0841805E-5</v>
      </c>
      <c r="BK67" s="17">
        <v>3.5249731999999998E-4</v>
      </c>
      <c r="BL67" s="17">
        <v>4.1105170999999996E-6</v>
      </c>
      <c r="BM67" s="17">
        <v>0</v>
      </c>
      <c r="BN67" s="17">
        <v>7.2575244E-6</v>
      </c>
      <c r="BO67" s="17">
        <v>0.24821873999999999</v>
      </c>
      <c r="BP67" s="17">
        <v>4.4951862E-4</v>
      </c>
      <c r="BQ67" s="17">
        <v>0</v>
      </c>
      <c r="BR67" s="17">
        <v>1.4703416E-4</v>
      </c>
      <c r="BS67" s="17">
        <v>7.1080924000000001E-6</v>
      </c>
      <c r="BT67" s="17">
        <v>1.6341136E-4</v>
      </c>
      <c r="BU67" s="17">
        <v>0</v>
      </c>
      <c r="BV67" s="17">
        <v>1.3972667000000001E-5</v>
      </c>
      <c r="BW67" s="17">
        <v>3.9965878000000003E-5</v>
      </c>
      <c r="BX67" s="17">
        <v>7.9451291000000005E-6</v>
      </c>
      <c r="BY67" s="17">
        <v>2.7433176E-4</v>
      </c>
      <c r="BZ67" s="17">
        <v>1.3148146E-5</v>
      </c>
      <c r="CA67" s="17">
        <v>5.2785094999999995E-4</v>
      </c>
      <c r="CB67" s="17">
        <v>2.2525658999999999E-4</v>
      </c>
      <c r="CC67" s="17">
        <v>9.6410442000000003E-5</v>
      </c>
      <c r="CD67" s="17">
        <v>3.7404233999999999E-4</v>
      </c>
      <c r="CE67" s="17">
        <v>2.5474112999999997E-4</v>
      </c>
      <c r="CF67" s="17">
        <v>1.1852556E-5</v>
      </c>
      <c r="CG67" s="17">
        <v>1.6531216999999998E-5</v>
      </c>
      <c r="CH67" s="17">
        <v>1.0340875999999999E-3</v>
      </c>
      <c r="CI67" s="17">
        <v>3.8004362000000001E-4</v>
      </c>
      <c r="CJ67" s="17">
        <v>1.6046541E-6</v>
      </c>
      <c r="CK67" s="17">
        <v>1.4428716999999999E-4</v>
      </c>
      <c r="CL67" s="17">
        <v>1.7561395000000001E-5</v>
      </c>
      <c r="CM67" s="17">
        <v>3.2662837000000002E-4</v>
      </c>
      <c r="CN67" s="17">
        <v>1.2101867E-5</v>
      </c>
      <c r="CO67" s="17">
        <v>1.4953044E-3</v>
      </c>
      <c r="CP67" s="17">
        <v>2.1073524E-4</v>
      </c>
      <c r="CQ67" s="17">
        <v>3.2169392000000002E-4</v>
      </c>
      <c r="CR67" s="17">
        <v>1.0111461E-5</v>
      </c>
      <c r="CS67" s="17">
        <v>1.1130856E-4</v>
      </c>
      <c r="CT67" s="17">
        <v>5.5731878000000001E-6</v>
      </c>
      <c r="CU67" s="17">
        <v>5.8224993000000002E-6</v>
      </c>
      <c r="CV67" s="17">
        <v>3.9101552000000002E-4</v>
      </c>
      <c r="CW67" s="17">
        <v>3.6218916E-6</v>
      </c>
      <c r="CX67" s="17">
        <v>1.9871266000000001E-5</v>
      </c>
      <c r="CY67" s="17">
        <v>3.3725800999999999E-6</v>
      </c>
      <c r="CZ67" s="17">
        <v>3.1232687000000002E-6</v>
      </c>
      <c r="DA67" s="17">
        <v>1.2675156999999999E-3</v>
      </c>
      <c r="DB67" s="17">
        <v>1.1833912E-4</v>
      </c>
      <c r="DC67" s="17">
        <v>5.9972260000000002E-6</v>
      </c>
      <c r="DD67" s="17">
        <v>5.9972260000000002E-6</v>
      </c>
      <c r="DE67" s="17">
        <v>9.8342805000000003E-8</v>
      </c>
      <c r="DF67" s="17">
        <v>3.7512476000000001E-4</v>
      </c>
      <c r="DG67" s="17">
        <v>1.8724080000000001E-3</v>
      </c>
      <c r="DH67" s="17">
        <v>5.7479145000000001E-6</v>
      </c>
      <c r="DI67" s="17">
        <v>2.6424673000000001E-5</v>
      </c>
      <c r="DJ67" s="17">
        <v>2.8739573E-6</v>
      </c>
      <c r="DK67" s="17">
        <v>1.335776E-4</v>
      </c>
      <c r="DL67" s="17">
        <v>3.3039654000000002E-5</v>
      </c>
      <c r="DM67" s="17">
        <v>2.8739573E-6</v>
      </c>
      <c r="DN67" s="17">
        <v>3.4025430000000003E-5</v>
      </c>
      <c r="DO67" s="17">
        <v>9.0311845E-4</v>
      </c>
      <c r="DP67" s="17">
        <v>1.1966049E-4</v>
      </c>
      <c r="DQ67" s="17">
        <v>0</v>
      </c>
      <c r="DR67" s="17">
        <v>1.6284650999999999E-4</v>
      </c>
      <c r="DS67" s="17">
        <v>0</v>
      </c>
      <c r="DT67" s="17">
        <v>1.4692991000000001E-4</v>
      </c>
      <c r="DU67" s="17">
        <v>1.7756244000000001E-4</v>
      </c>
      <c r="DV67" s="17">
        <v>7.4793429000000005E-7</v>
      </c>
      <c r="DW67" s="17">
        <v>4.6981030999999998E-6</v>
      </c>
      <c r="DX67" s="17">
        <v>2.8703982999999999E-4</v>
      </c>
      <c r="DY67" s="17">
        <v>0</v>
      </c>
      <c r="DZ67" s="17">
        <v>2.1312077000000001E-4</v>
      </c>
      <c r="EA67" s="17">
        <v>1.0871987E-5</v>
      </c>
      <c r="EB67" s="17">
        <v>4.6831725999999999E-5</v>
      </c>
      <c r="EC67" s="17">
        <v>6.6526411000000004E-5</v>
      </c>
      <c r="ED67" s="17">
        <v>4.1609592999999998E-4</v>
      </c>
      <c r="EE67" s="17">
        <v>2.8336607E-4</v>
      </c>
      <c r="EF67" s="17">
        <v>1.3544948999999999E-4</v>
      </c>
      <c r="EG67" s="17">
        <v>2.6206222000000001E-4</v>
      </c>
      <c r="EH67" s="17">
        <v>9.7424985000000002E-4</v>
      </c>
      <c r="EI67" s="17">
        <v>1.073556E-3</v>
      </c>
      <c r="EJ67" s="17">
        <v>1.9084320000000001E-3</v>
      </c>
      <c r="EK67" s="17">
        <v>2.458488E-3</v>
      </c>
      <c r="EL67" s="17">
        <v>2.6806169000000001E-3</v>
      </c>
      <c r="EM67" s="17">
        <v>1.1550804000000001E-5</v>
      </c>
      <c r="EN67" s="17">
        <v>3.2900818000000001E-6</v>
      </c>
      <c r="EO67" s="17">
        <v>2.0240028000000001E-4</v>
      </c>
      <c r="EP67" s="17">
        <v>1.4272644000000001E-4</v>
      </c>
      <c r="EQ67" s="17">
        <v>1.2580652999999999E-3</v>
      </c>
      <c r="ER67" s="17">
        <v>3.8195318999999998E-4</v>
      </c>
      <c r="ES67" s="17">
        <v>4.2480788000000002E-5</v>
      </c>
      <c r="ET67" s="17">
        <v>1.8763744E-4</v>
      </c>
      <c r="EU67" s="17">
        <v>6.3530772000000002E-5</v>
      </c>
      <c r="EV67" s="17">
        <v>6.2066360000000002E-4</v>
      </c>
      <c r="EW67" s="17">
        <v>3.9706733000000001E-5</v>
      </c>
      <c r="EX67" s="17">
        <v>1.5882693E-5</v>
      </c>
      <c r="EY67" s="17">
        <v>2.1348223E-4</v>
      </c>
      <c r="EZ67" s="17">
        <v>7.9413465000000002E-6</v>
      </c>
      <c r="FA67" s="17">
        <v>7.1358336999999999E-5</v>
      </c>
      <c r="FB67" s="17">
        <v>3.0187474E-66</v>
      </c>
      <c r="FC67" s="17">
        <v>2.7225786000000001E-5</v>
      </c>
      <c r="FD67" s="17">
        <v>4.6831725999999999E-5</v>
      </c>
      <c r="FE67" s="17">
        <v>3.9965878000000003E-5</v>
      </c>
      <c r="FF67" s="17">
        <v>2.5412309E-4</v>
      </c>
      <c r="FG67" s="17">
        <v>9.6410442000000003E-5</v>
      </c>
      <c r="FH67" s="17">
        <v>1.4428716999999999E-4</v>
      </c>
      <c r="FI67" s="17">
        <v>1.2106025E-4</v>
      </c>
      <c r="FJ67" s="17">
        <v>2.1898794999999999E-4</v>
      </c>
      <c r="FK67" s="17">
        <v>3.2503392999999999E-4</v>
      </c>
      <c r="FL67" s="17">
        <v>1.7132221000000001E-4</v>
      </c>
      <c r="FM67" s="17">
        <v>3.8664236E-4</v>
      </c>
      <c r="FN67" s="17">
        <v>1.4357180999999999E-4</v>
      </c>
      <c r="FO67" s="17">
        <v>3.3182790999999998E-4</v>
      </c>
      <c r="FP67" s="17">
        <v>4.3853299E-4</v>
      </c>
      <c r="FQ67" s="17">
        <v>5.1788701000000004E-4</v>
      </c>
      <c r="FR67" s="17">
        <v>6.9419472000000002E-4</v>
      </c>
      <c r="FS67" s="17">
        <v>1.9938919000000001E-4</v>
      </c>
      <c r="FT67" s="17">
        <v>8.0402312999999998E-4</v>
      </c>
      <c r="FU67" s="17">
        <v>2.6102980999999999E-5</v>
      </c>
      <c r="FV67" s="17">
        <v>2.2887225000000001E-3</v>
      </c>
      <c r="FW67" s="17">
        <v>4.1683502999999999E-4</v>
      </c>
      <c r="FX67" s="17">
        <v>3.0123735999999998E-3</v>
      </c>
      <c r="FY67" s="17">
        <v>3.2083733000000001E-3</v>
      </c>
      <c r="FZ67" s="17">
        <v>1.5088558E-4</v>
      </c>
      <c r="GA67" s="17">
        <v>7.9413465000000002E-6</v>
      </c>
      <c r="GB67" s="17">
        <v>1.5882693E-5</v>
      </c>
      <c r="GC67" s="17">
        <v>5.3829711999999997E-5</v>
      </c>
    </row>
    <row r="68" spans="2:185" ht="0.95" customHeight="1" x14ac:dyDescent="0.25">
      <c r="B68" s="17">
        <v>2.5064767000000001E-5</v>
      </c>
      <c r="C68" s="17">
        <v>5.8119525E-5</v>
      </c>
      <c r="D68" s="17">
        <v>2.3968922E-5</v>
      </c>
      <c r="E68" s="17">
        <v>3.2929731999999998E-5</v>
      </c>
      <c r="F68" s="17">
        <v>1.2234436999999999E-6</v>
      </c>
      <c r="G68" s="17">
        <v>2.2377954999999998E-5</v>
      </c>
      <c r="H68" s="17">
        <v>7.6716708000000006E-5</v>
      </c>
      <c r="I68" s="17">
        <v>4.1737667000000002E-5</v>
      </c>
      <c r="J68" s="17">
        <v>0</v>
      </c>
      <c r="K68" s="17">
        <v>0</v>
      </c>
      <c r="L68" s="17">
        <v>1.4179934999999999E-6</v>
      </c>
      <c r="M68" s="17">
        <v>1.3249309999999999E-5</v>
      </c>
      <c r="N68" s="17">
        <v>1.0888615E-5</v>
      </c>
      <c r="O68" s="17">
        <v>1.4054096000000001E-5</v>
      </c>
      <c r="P68" s="17">
        <v>1.4054096000000001E-5</v>
      </c>
      <c r="Q68" s="17">
        <v>3.8504189999999999E-6</v>
      </c>
      <c r="R68" s="17">
        <v>1.9658607E-4</v>
      </c>
      <c r="S68" s="17">
        <v>1.2958251E-5</v>
      </c>
      <c r="T68" s="17">
        <v>1.2810682000000001E-4</v>
      </c>
      <c r="U68" s="17">
        <v>1.0888615E-5</v>
      </c>
      <c r="V68" s="17">
        <v>4.5232107000000003E-5</v>
      </c>
      <c r="W68" s="17">
        <v>1.0958456E-6</v>
      </c>
      <c r="X68" s="17">
        <v>3.1730760000000002E-5</v>
      </c>
      <c r="Y68" s="17">
        <v>9.7927697000000003E-6</v>
      </c>
      <c r="Z68" s="17">
        <v>3.9214464999999998E-4</v>
      </c>
      <c r="AA68" s="17">
        <v>4.7450451000000002E-5</v>
      </c>
      <c r="AB68" s="17">
        <v>9.5126189000000001E-5</v>
      </c>
      <c r="AC68" s="17">
        <v>8.6967746999999996E-6</v>
      </c>
      <c r="AD68" s="17">
        <v>1.8745917999999999E-5</v>
      </c>
      <c r="AE68" s="17">
        <v>0</v>
      </c>
      <c r="AF68" s="17">
        <v>7.1071893000000002E-4</v>
      </c>
      <c r="AG68" s="17">
        <v>9.7102761000000001E-6</v>
      </c>
      <c r="AH68" s="17">
        <v>3.6111725000000002E-4</v>
      </c>
      <c r="AI68" s="17">
        <v>1.2156519E-5</v>
      </c>
      <c r="AJ68" s="17">
        <v>5.9470852000000002E-5</v>
      </c>
      <c r="AK68" s="17">
        <v>3.9689645999999999E-6</v>
      </c>
      <c r="AL68" s="17">
        <v>5.4421717999999998E-4</v>
      </c>
      <c r="AM68" s="17">
        <v>1.3007416999999999E-4</v>
      </c>
      <c r="AN68" s="17">
        <v>6.0566697999999999E-5</v>
      </c>
      <c r="AO68" s="17">
        <v>1.0483536000000001E-4</v>
      </c>
      <c r="AP68" s="17">
        <v>1.6772514000000001E-4</v>
      </c>
      <c r="AQ68" s="17">
        <v>1.0716250000000001E-6</v>
      </c>
      <c r="AR68" s="17">
        <v>1.2765971E-4</v>
      </c>
      <c r="AS68" s="17">
        <v>0</v>
      </c>
      <c r="AT68" s="17">
        <v>2.1617311000000001E-5</v>
      </c>
      <c r="AU68" s="17">
        <v>1.2765971E-4</v>
      </c>
      <c r="AV68" s="17">
        <v>1.2452132999999999E-5</v>
      </c>
      <c r="AW68" s="17">
        <v>1.8822641000000001E-4</v>
      </c>
      <c r="AX68" s="17">
        <v>2.0234861000000002E-5</v>
      </c>
      <c r="AY68" s="17">
        <v>1.2113339999999999E-4</v>
      </c>
      <c r="AZ68" s="17">
        <v>1.8414786E-5</v>
      </c>
      <c r="BA68" s="17">
        <v>1.1460708E-4</v>
      </c>
      <c r="BB68" s="17">
        <v>8.8696105000000007E-5</v>
      </c>
      <c r="BC68" s="17">
        <v>5.4040384000000001E-5</v>
      </c>
      <c r="BD68" s="17">
        <v>6.0566697999999999E-5</v>
      </c>
      <c r="BE68" s="17">
        <v>2.0754191E-65</v>
      </c>
      <c r="BF68" s="17">
        <v>7.4249064999999998E-5</v>
      </c>
      <c r="BG68" s="17">
        <v>2.8364661999999998E-3</v>
      </c>
      <c r="BH68" s="17">
        <v>5.0507482999999997E-5</v>
      </c>
      <c r="BI68" s="17">
        <v>4.0662856E-5</v>
      </c>
      <c r="BJ68" s="17">
        <v>2.3105495000000001E-6</v>
      </c>
      <c r="BK68" s="17">
        <v>3.6327897E-5</v>
      </c>
      <c r="BL68" s="17">
        <v>2.6644742000000001E-5</v>
      </c>
      <c r="BM68" s="17">
        <v>0</v>
      </c>
      <c r="BN68" s="17">
        <v>1.6359112E-5</v>
      </c>
      <c r="BO68" s="17">
        <v>4.4951862E-4</v>
      </c>
      <c r="BP68" s="17">
        <v>0.24892700000000001</v>
      </c>
      <c r="BQ68" s="17">
        <v>0</v>
      </c>
      <c r="BR68" s="17">
        <v>2.3820227999999999E-5</v>
      </c>
      <c r="BS68" s="17">
        <v>2.7974875E-5</v>
      </c>
      <c r="BT68" s="17">
        <v>6.3952236000000006E-5</v>
      </c>
      <c r="BU68" s="17">
        <v>0</v>
      </c>
      <c r="BV68" s="17">
        <v>2.9576133E-5</v>
      </c>
      <c r="BW68" s="17">
        <v>9.7927690000000007E-6</v>
      </c>
      <c r="BX68" s="17">
        <v>2.8825205000000002E-6</v>
      </c>
      <c r="BY68" s="17">
        <v>2.1519605000000001E-4</v>
      </c>
      <c r="BZ68" s="17">
        <v>1.3205192999999999E-5</v>
      </c>
      <c r="CA68" s="17">
        <v>7.7004134999999997E-4</v>
      </c>
      <c r="CB68" s="17">
        <v>2.7334807E-5</v>
      </c>
      <c r="CC68" s="17">
        <v>8.5420173000000002E-6</v>
      </c>
      <c r="CD68" s="17">
        <v>3.8949529999999999E-5</v>
      </c>
      <c r="CE68" s="17">
        <v>2.9634713000000002E-5</v>
      </c>
      <c r="CF68" s="17">
        <v>1.2990604999999999E-5</v>
      </c>
      <c r="CG68" s="17">
        <v>3.4823254999999999E-5</v>
      </c>
      <c r="CH68" s="17">
        <v>8.3683689999999996E-4</v>
      </c>
      <c r="CI68" s="17">
        <v>1.0240705E-4</v>
      </c>
      <c r="CJ68" s="17">
        <v>8.3943537999999997E-5</v>
      </c>
      <c r="CK68" s="17">
        <v>1.722579E-5</v>
      </c>
      <c r="CL68" s="17">
        <v>6.7093006000000006E-5</v>
      </c>
      <c r="CM68" s="17">
        <v>1.0243733E-4</v>
      </c>
      <c r="CN68" s="17">
        <v>1.3697454E-5</v>
      </c>
      <c r="CO68" s="17">
        <v>1.4511236999999999E-4</v>
      </c>
      <c r="CP68" s="17">
        <v>2.5686630000000001E-5</v>
      </c>
      <c r="CQ68" s="17">
        <v>4.5175117E-5</v>
      </c>
      <c r="CR68" s="17">
        <v>3.6382393999999999E-6</v>
      </c>
      <c r="CS68" s="17">
        <v>2.1868149999999998E-5</v>
      </c>
      <c r="CT68" s="17">
        <v>4.6016581000000004E-6</v>
      </c>
      <c r="CU68" s="17">
        <v>5.3085071E-6</v>
      </c>
      <c r="CV68" s="17">
        <v>4.3059552000000002E-4</v>
      </c>
      <c r="CW68" s="17">
        <v>2.7792643999999998E-6</v>
      </c>
      <c r="CX68" s="17">
        <v>4.7141955000000002E-4</v>
      </c>
      <c r="CY68" s="17">
        <v>2.0724155000000002E-6</v>
      </c>
      <c r="CZ68" s="17">
        <v>1.3655664999999999E-6</v>
      </c>
      <c r="DA68" s="17">
        <v>4.2094886000000001E-4</v>
      </c>
      <c r="DB68" s="17">
        <v>9.7835289999999994E-5</v>
      </c>
      <c r="DC68" s="17">
        <v>2.0242839999999998E-6</v>
      </c>
      <c r="DD68" s="17">
        <v>2.0242839999999998E-6</v>
      </c>
      <c r="DE68" s="17">
        <v>3.5423024000000002E-5</v>
      </c>
      <c r="DF68" s="17">
        <v>9.1917349000000001E-4</v>
      </c>
      <c r="DG68" s="17">
        <v>1.9283225000000001E-3</v>
      </c>
      <c r="DH68" s="17">
        <v>1.3174350999999999E-6</v>
      </c>
      <c r="DI68" s="17">
        <v>3.5356362000000002E-5</v>
      </c>
      <c r="DJ68" s="17">
        <v>6.5871753E-7</v>
      </c>
      <c r="DK68" s="17">
        <v>1.1888472999999999E-5</v>
      </c>
      <c r="DL68" s="17">
        <v>1.1666599E-5</v>
      </c>
      <c r="DM68" s="17">
        <v>6.5871753E-7</v>
      </c>
      <c r="DN68" s="17">
        <v>2.8477874999999999E-5</v>
      </c>
      <c r="DO68" s="17">
        <v>3.6496417000000001E-3</v>
      </c>
      <c r="DP68" s="17">
        <v>6.7927084000000005E-5</v>
      </c>
      <c r="DQ68" s="17">
        <v>0</v>
      </c>
      <c r="DR68" s="17">
        <v>1.0233962E-6</v>
      </c>
      <c r="DS68" s="17">
        <v>0</v>
      </c>
      <c r="DT68" s="17">
        <v>2.3136304000000002E-5</v>
      </c>
      <c r="DU68" s="17">
        <v>2.1484714999999999E-5</v>
      </c>
      <c r="DV68" s="17">
        <v>2.1205467999999998E-6</v>
      </c>
      <c r="DW68" s="17">
        <v>1.0129863999999999E-5</v>
      </c>
      <c r="DX68" s="17">
        <v>7.3893778999999996E-5</v>
      </c>
      <c r="DY68" s="17">
        <v>0</v>
      </c>
      <c r="DZ68" s="17">
        <v>2.9373242E-5</v>
      </c>
      <c r="EA68" s="17">
        <v>4.9572364999999997E-5</v>
      </c>
      <c r="EB68" s="17">
        <v>9.7378955999999993E-7</v>
      </c>
      <c r="EC68" s="17">
        <v>1.9352745000000002E-5</v>
      </c>
      <c r="ED68" s="17">
        <v>1.5765167999999999E-4</v>
      </c>
      <c r="EE68" s="17">
        <v>6.2926590000000001E-5</v>
      </c>
      <c r="EF68" s="17">
        <v>2.1779981999999999E-5</v>
      </c>
      <c r="EG68" s="17">
        <v>8.6235743999999999E-5</v>
      </c>
      <c r="EH68" s="17">
        <v>3.9111132E-3</v>
      </c>
      <c r="EI68" s="17">
        <v>1.2472553999999999E-4</v>
      </c>
      <c r="EJ68" s="17">
        <v>2.1377937E-4</v>
      </c>
      <c r="EK68" s="17">
        <v>2.1225951000000001E-4</v>
      </c>
      <c r="EL68" s="17">
        <v>2.3365087000000001E-4</v>
      </c>
      <c r="EM68" s="17">
        <v>2.0096529999999998E-5</v>
      </c>
      <c r="EN68" s="17">
        <v>5.8693790000000001E-6</v>
      </c>
      <c r="EO68" s="17">
        <v>6.4781737000000001E-4</v>
      </c>
      <c r="EP68" s="17">
        <v>1.4403516999999999E-6</v>
      </c>
      <c r="EQ68" s="17">
        <v>7.6672251E-5</v>
      </c>
      <c r="ER68" s="17">
        <v>4.0058527000000003E-5</v>
      </c>
      <c r="ES68" s="17">
        <v>2.1403211000000001E-4</v>
      </c>
      <c r="ET68" s="17">
        <v>8.7226093999999996E-4</v>
      </c>
      <c r="EU68" s="17">
        <v>8.7667642000000002E-6</v>
      </c>
      <c r="EV68" s="17">
        <v>9.2362228999999995E-4</v>
      </c>
      <c r="EW68" s="17">
        <v>5.4792276000000002E-6</v>
      </c>
      <c r="EX68" s="17">
        <v>2.1916911E-6</v>
      </c>
      <c r="EY68" s="17">
        <v>3.2281067999999997E-5</v>
      </c>
      <c r="EZ68" s="17">
        <v>1.0958455E-6</v>
      </c>
      <c r="FA68" s="17">
        <v>4.6339845999999999E-5</v>
      </c>
      <c r="FB68" s="17">
        <v>1.7072225999999999E-66</v>
      </c>
      <c r="FC68" s="17">
        <v>5.1462385000000003E-5</v>
      </c>
      <c r="FD68" s="17">
        <v>9.7378955999999993E-7</v>
      </c>
      <c r="FE68" s="17">
        <v>9.7927690000000007E-6</v>
      </c>
      <c r="FF68" s="17">
        <v>3.5067056999999997E-5</v>
      </c>
      <c r="FG68" s="17">
        <v>8.5420173000000002E-6</v>
      </c>
      <c r="FH68" s="17">
        <v>1.722579E-5</v>
      </c>
      <c r="FI68" s="17">
        <v>7.2095033999999998E-6</v>
      </c>
      <c r="FJ68" s="17">
        <v>7.3223417999999997E-5</v>
      </c>
      <c r="FK68" s="17">
        <v>7.1603814999999995E-5</v>
      </c>
      <c r="FL68" s="17">
        <v>6.5061232999999997E-5</v>
      </c>
      <c r="FM68" s="17">
        <v>6.2649628000000001E-5</v>
      </c>
      <c r="FN68" s="17">
        <v>4.1785899000000003E-6</v>
      </c>
      <c r="FO68" s="17">
        <v>1.2435895E-4</v>
      </c>
      <c r="FP68" s="17">
        <v>8.5647736999999998E-5</v>
      </c>
      <c r="FQ68" s="17">
        <v>7.3369928999999996E-5</v>
      </c>
      <c r="FR68" s="17">
        <v>2.6488886000000001E-5</v>
      </c>
      <c r="FS68" s="17">
        <v>6.7678868999999995E-5</v>
      </c>
      <c r="FT68" s="17">
        <v>1.562415E-4</v>
      </c>
      <c r="FU68" s="17">
        <v>5.9413809999999998E-5</v>
      </c>
      <c r="FV68" s="17">
        <v>2.7545735999999997E-4</v>
      </c>
      <c r="FW68" s="17">
        <v>3.9661011999999999E-4</v>
      </c>
      <c r="FX68" s="17">
        <v>2.9547060999999999E-4</v>
      </c>
      <c r="FY68" s="17">
        <v>2.5970349000000001E-4</v>
      </c>
      <c r="FZ68" s="17">
        <v>2.0821065000000001E-5</v>
      </c>
      <c r="GA68" s="17">
        <v>1.0958455E-6</v>
      </c>
      <c r="GB68" s="17">
        <v>2.1916911E-6</v>
      </c>
      <c r="GC68" s="17">
        <v>1.3649089000000001E-4</v>
      </c>
    </row>
    <row r="69" spans="2:185" ht="0.95" customHeight="1" x14ac:dyDescent="0.25">
      <c r="B69" s="17">
        <v>0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0.25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0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0</v>
      </c>
      <c r="ER69" s="17">
        <v>0</v>
      </c>
      <c r="ES69" s="17">
        <v>0</v>
      </c>
      <c r="ET69" s="17">
        <v>0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0</v>
      </c>
      <c r="FC69" s="17">
        <v>0</v>
      </c>
      <c r="FD69" s="17">
        <v>0</v>
      </c>
      <c r="FE69" s="17">
        <v>0</v>
      </c>
      <c r="FF69" s="17">
        <v>0</v>
      </c>
      <c r="FG69" s="17">
        <v>0</v>
      </c>
      <c r="FH69" s="17">
        <v>0</v>
      </c>
      <c r="FI69" s="17">
        <v>0</v>
      </c>
      <c r="FJ69" s="17">
        <v>0</v>
      </c>
      <c r="FK69" s="17">
        <v>0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0</v>
      </c>
      <c r="FR69" s="17">
        <v>0</v>
      </c>
      <c r="FS69" s="17">
        <v>0</v>
      </c>
      <c r="FT69" s="17">
        <v>0</v>
      </c>
      <c r="FU69" s="17">
        <v>0</v>
      </c>
      <c r="FV69" s="17">
        <v>0</v>
      </c>
      <c r="FW69" s="17">
        <v>0</v>
      </c>
      <c r="FX69" s="17">
        <v>0</v>
      </c>
      <c r="FY69" s="17">
        <v>0</v>
      </c>
      <c r="FZ69" s="17">
        <v>0</v>
      </c>
      <c r="GA69" s="17">
        <v>0</v>
      </c>
      <c r="GB69" s="17">
        <v>0</v>
      </c>
      <c r="GC69" s="17">
        <v>0</v>
      </c>
    </row>
    <row r="70" spans="2:185" ht="0.95" customHeight="1" x14ac:dyDescent="0.25">
      <c r="B70" s="17">
        <v>5.5121575999999999E-6</v>
      </c>
      <c r="C70" s="17">
        <v>4.6583171999999996E-6</v>
      </c>
      <c r="D70" s="17">
        <v>5.7180150000000003E-6</v>
      </c>
      <c r="E70" s="17">
        <v>1.5548004000000001E-6</v>
      </c>
      <c r="F70" s="17">
        <v>1.2794362999999999E-6</v>
      </c>
      <c r="G70" s="17">
        <v>1.0737488E-4</v>
      </c>
      <c r="H70" s="17">
        <v>1.2543234E-4</v>
      </c>
      <c r="I70" s="17">
        <v>6.1909565999999995E-5</v>
      </c>
      <c r="J70" s="17">
        <v>0</v>
      </c>
      <c r="K70" s="17">
        <v>0</v>
      </c>
      <c r="L70" s="17">
        <v>1.2511099E-8</v>
      </c>
      <c r="M70" s="17">
        <v>9.0605066999999994E-5</v>
      </c>
      <c r="N70" s="17">
        <v>3.0648648999999998E-6</v>
      </c>
      <c r="O70" s="17">
        <v>4.8536500999999996E-6</v>
      </c>
      <c r="P70" s="17">
        <v>4.8536500999999996E-6</v>
      </c>
      <c r="Q70" s="17">
        <v>6.692951E-7</v>
      </c>
      <c r="R70" s="17">
        <v>6.8788337000000001E-5</v>
      </c>
      <c r="S70" s="17">
        <v>5.0595075000000001E-6</v>
      </c>
      <c r="T70" s="17">
        <v>2.2377159E-4</v>
      </c>
      <c r="U70" s="17">
        <v>3.0648648999999998E-6</v>
      </c>
      <c r="V70" s="17">
        <v>1.5072900000000001E-6</v>
      </c>
      <c r="W70" s="17">
        <v>2.0585739E-7</v>
      </c>
      <c r="X70" s="17">
        <v>4.5538640000000004E-6</v>
      </c>
      <c r="Y70" s="17">
        <v>3.2707222999999999E-6</v>
      </c>
      <c r="Z70" s="17">
        <v>1.8366159999999999E-4</v>
      </c>
      <c r="AA70" s="17">
        <v>1.4552784E-5</v>
      </c>
      <c r="AB70" s="17">
        <v>6.0354807999999999E-6</v>
      </c>
      <c r="AC70" s="17">
        <v>2.1655922000000002E-6</v>
      </c>
      <c r="AD70" s="17">
        <v>7.5007708999999996E-8</v>
      </c>
      <c r="AE70" s="17">
        <v>0</v>
      </c>
      <c r="AF70" s="17">
        <v>3.2399876000000002E-5</v>
      </c>
      <c r="AG70" s="17">
        <v>6.7183632000000003E-6</v>
      </c>
      <c r="AH70" s="17">
        <v>1.3184369000000001E-4</v>
      </c>
      <c r="AI70" s="17">
        <v>2.4988699999999999E-7</v>
      </c>
      <c r="AJ70" s="17">
        <v>3.8007989000000002E-7</v>
      </c>
      <c r="AK70" s="17">
        <v>1.4120119E-6</v>
      </c>
      <c r="AL70" s="17">
        <v>2.4418465000000001E-5</v>
      </c>
      <c r="AM70" s="17">
        <v>3.8584143999999999E-6</v>
      </c>
      <c r="AN70" s="17">
        <v>1.742225E-7</v>
      </c>
      <c r="AO70" s="17">
        <v>3.0922086000000002E-5</v>
      </c>
      <c r="AP70" s="17">
        <v>6.2229488000000005E-5</v>
      </c>
      <c r="AQ70" s="17">
        <v>7.8800931000000001E-7</v>
      </c>
      <c r="AR70" s="17">
        <v>5.2930073999999999E-7</v>
      </c>
      <c r="AS70" s="17">
        <v>0</v>
      </c>
      <c r="AT70" s="17">
        <v>3.8676703999999999E-5</v>
      </c>
      <c r="AU70" s="17">
        <v>5.2930073999999999E-7</v>
      </c>
      <c r="AV70" s="17">
        <v>1.1200258000000001E-6</v>
      </c>
      <c r="AW70" s="17">
        <v>7.0352323000000001E-7</v>
      </c>
      <c r="AX70" s="17">
        <v>1.4599599E-6</v>
      </c>
      <c r="AY70" s="17">
        <v>3.4844499999999999E-7</v>
      </c>
      <c r="AZ70" s="17">
        <v>3.5113895999999999E-6</v>
      </c>
      <c r="BA70" s="17">
        <v>1.6758926E-7</v>
      </c>
      <c r="BB70" s="17">
        <v>3.8113630999999999E-5</v>
      </c>
      <c r="BC70" s="17">
        <v>6.6332412999999997E-9</v>
      </c>
      <c r="BD70" s="17">
        <v>1.742225E-7</v>
      </c>
      <c r="BE70" s="17">
        <v>1.7682217E-66</v>
      </c>
      <c r="BF70" s="17">
        <v>2.0467916000000001E-5</v>
      </c>
      <c r="BG70" s="17">
        <v>2.1261588E-5</v>
      </c>
      <c r="BH70" s="17">
        <v>1.1009552E-6</v>
      </c>
      <c r="BI70" s="17">
        <v>2.3643186000000001E-6</v>
      </c>
      <c r="BJ70" s="17">
        <v>1.3163361000000001E-6</v>
      </c>
      <c r="BK70" s="17">
        <v>2.2647268000000002E-5</v>
      </c>
      <c r="BL70" s="17">
        <v>2.7312109999999999E-6</v>
      </c>
      <c r="BM70" s="17">
        <v>0</v>
      </c>
      <c r="BN70" s="17">
        <v>2.5495577999999999E-6</v>
      </c>
      <c r="BO70" s="17">
        <v>1.4703416E-4</v>
      </c>
      <c r="BP70" s="17">
        <v>2.3820227999999999E-5</v>
      </c>
      <c r="BQ70" s="17">
        <v>0</v>
      </c>
      <c r="BR70" s="17">
        <v>0.24997995000000001</v>
      </c>
      <c r="BS70" s="17">
        <v>1.1818733E-6</v>
      </c>
      <c r="BT70" s="17">
        <v>2.9407410999999999E-5</v>
      </c>
      <c r="BU70" s="17">
        <v>0</v>
      </c>
      <c r="BV70" s="17">
        <v>1.0232305000000001E-6</v>
      </c>
      <c r="BW70" s="17">
        <v>3.2707220000000001E-6</v>
      </c>
      <c r="BX70" s="17">
        <v>5.3096476999999998E-7</v>
      </c>
      <c r="BY70" s="17">
        <v>8.2532909999999998E-6</v>
      </c>
      <c r="BZ70" s="17">
        <v>2.4674497000000002E-6</v>
      </c>
      <c r="CA70" s="17">
        <v>6.6245441E-5</v>
      </c>
      <c r="CB70" s="17">
        <v>1.0172483999999999E-4</v>
      </c>
      <c r="CC70" s="17">
        <v>9.4051446000000008E-6</v>
      </c>
      <c r="CD70" s="17">
        <v>5.9770062999999998E-5</v>
      </c>
      <c r="CE70" s="17">
        <v>9.7637681000000003E-5</v>
      </c>
      <c r="CF70" s="17">
        <v>2.4792639E-6</v>
      </c>
      <c r="CG70" s="17">
        <v>4.9256386999999997E-7</v>
      </c>
      <c r="CH70" s="17">
        <v>8.2522816999999995E-5</v>
      </c>
      <c r="CI70" s="17">
        <v>8.5478765000000003E-5</v>
      </c>
      <c r="CJ70" s="17">
        <v>1.8949005E-6</v>
      </c>
      <c r="CK70" s="17">
        <v>1.5048638000000001E-5</v>
      </c>
      <c r="CL70" s="17">
        <v>3.5507820999999999E-7</v>
      </c>
      <c r="CM70" s="17">
        <v>9.0824511999999997E-5</v>
      </c>
      <c r="CN70" s="17">
        <v>2.2997824000000001E-6</v>
      </c>
      <c r="CO70" s="17">
        <v>1.1389411E-4</v>
      </c>
      <c r="CP70" s="17">
        <v>3.1689439000000002E-5</v>
      </c>
      <c r="CQ70" s="17">
        <v>5.4246958000000003E-5</v>
      </c>
      <c r="CR70" s="17">
        <v>3.5749599999999998E-6</v>
      </c>
      <c r="CS70" s="17">
        <v>2.7011476000000002E-6</v>
      </c>
      <c r="CT70" s="17">
        <v>4.8847314000000004E-7</v>
      </c>
      <c r="CU70" s="17">
        <v>3.0899162000000002E-7</v>
      </c>
      <c r="CV70" s="17">
        <v>2.0581127999999998E-5</v>
      </c>
      <c r="CW70" s="17">
        <v>8.9319727000000003E-7</v>
      </c>
      <c r="CX70" s="17">
        <v>1.2839383E-5</v>
      </c>
      <c r="CY70" s="17">
        <v>7.1371576000000004E-7</v>
      </c>
      <c r="CZ70" s="17">
        <v>5.3423424000000001E-7</v>
      </c>
      <c r="DA70" s="17">
        <v>1.2057936E-4</v>
      </c>
      <c r="DB70" s="17">
        <v>1.6406596999999999E-6</v>
      </c>
      <c r="DC70" s="17">
        <v>8.8898696000000001E-7</v>
      </c>
      <c r="DD70" s="17">
        <v>8.8898696000000001E-7</v>
      </c>
      <c r="DE70" s="17">
        <v>7.1896929E-7</v>
      </c>
      <c r="DF70" s="17">
        <v>1.8575986000000001E-5</v>
      </c>
      <c r="DG70" s="17">
        <v>1.4196365E-4</v>
      </c>
      <c r="DH70" s="17">
        <v>7.0950545000000002E-7</v>
      </c>
      <c r="DI70" s="17">
        <v>5.3849247000000001E-6</v>
      </c>
      <c r="DJ70" s="17">
        <v>3.5475271999999999E-7</v>
      </c>
      <c r="DK70" s="17">
        <v>3.6922453999999999E-6</v>
      </c>
      <c r="DL70" s="17">
        <v>3.4229065000000002E-6</v>
      </c>
      <c r="DM70" s="17">
        <v>3.5475271999999999E-7</v>
      </c>
      <c r="DN70" s="17">
        <v>1.7353290000000001E-6</v>
      </c>
      <c r="DO70" s="17">
        <v>1.4588195E-5</v>
      </c>
      <c r="DP70" s="17">
        <v>8.8184336E-6</v>
      </c>
      <c r="DQ70" s="17">
        <v>0</v>
      </c>
      <c r="DR70" s="17">
        <v>7.1458517E-5</v>
      </c>
      <c r="DS70" s="17">
        <v>0</v>
      </c>
      <c r="DT70" s="17">
        <v>1.8725995E-5</v>
      </c>
      <c r="DU70" s="17">
        <v>6.7968586999999998E-6</v>
      </c>
      <c r="DV70" s="17">
        <v>5.3844451E-7</v>
      </c>
      <c r="DW70" s="17">
        <v>7.3358461999999996E-8</v>
      </c>
      <c r="DX70" s="17">
        <v>7.6483096999999998E-5</v>
      </c>
      <c r="DY70" s="17">
        <v>0</v>
      </c>
      <c r="DZ70" s="17">
        <v>5.5699634000000003E-6</v>
      </c>
      <c r="EA70" s="17">
        <v>1.1610366999999999E-6</v>
      </c>
      <c r="EB70" s="17">
        <v>2.2004998000000001E-6</v>
      </c>
      <c r="EC70" s="17">
        <v>2.6737375000000001E-5</v>
      </c>
      <c r="ED70" s="17">
        <v>8.2785865000000001E-5</v>
      </c>
      <c r="EE70" s="17">
        <v>2.2096283000000001E-5</v>
      </c>
      <c r="EF70" s="17">
        <v>4.7202446E-5</v>
      </c>
      <c r="EG70" s="17">
        <v>4.2774800999999999E-5</v>
      </c>
      <c r="EH70" s="17">
        <v>1.2053741E-5</v>
      </c>
      <c r="EI70" s="17">
        <v>9.7304213000000005E-5</v>
      </c>
      <c r="EJ70" s="17">
        <v>1.4767548999999999E-4</v>
      </c>
      <c r="EK70" s="17">
        <v>1.8234824E-4</v>
      </c>
      <c r="EL70" s="17">
        <v>1.9705233999999999E-4</v>
      </c>
      <c r="EM70" s="17">
        <v>2.8993172999999998E-7</v>
      </c>
      <c r="EN70" s="17">
        <v>1.4476661999999999E-6</v>
      </c>
      <c r="EO70" s="17">
        <v>9.0850420000000002E-6</v>
      </c>
      <c r="EP70" s="17">
        <v>7.0116082999999998E-5</v>
      </c>
      <c r="EQ70" s="17">
        <v>9.5484049999999999E-5</v>
      </c>
      <c r="ER70" s="17">
        <v>6.2142834000000004E-5</v>
      </c>
      <c r="ES70" s="17">
        <v>2.7853701000000001E-7</v>
      </c>
      <c r="ET70" s="17">
        <v>2.6086581000000002E-6</v>
      </c>
      <c r="EU70" s="17">
        <v>1.646859E-6</v>
      </c>
      <c r="EV70" s="17">
        <v>1.5223017E-4</v>
      </c>
      <c r="EW70" s="17">
        <v>1.0292869E-6</v>
      </c>
      <c r="EX70" s="17">
        <v>4.1171475999999998E-7</v>
      </c>
      <c r="EY70" s="17">
        <v>3.6693584E-5</v>
      </c>
      <c r="EZ70" s="17">
        <v>2.0585737999999999E-7</v>
      </c>
      <c r="FA70" s="17">
        <v>2.0806885E-6</v>
      </c>
      <c r="FB70" s="17">
        <v>6.8540769000000004E-68</v>
      </c>
      <c r="FC70" s="17">
        <v>9.6452240999999993E-6</v>
      </c>
      <c r="FD70" s="17">
        <v>2.2004998000000001E-6</v>
      </c>
      <c r="FE70" s="17">
        <v>3.2707220000000001E-6</v>
      </c>
      <c r="FF70" s="17">
        <v>6.5874361999999998E-6</v>
      </c>
      <c r="FG70" s="17">
        <v>9.4051446000000008E-6</v>
      </c>
      <c r="FH70" s="17">
        <v>1.5048638000000001E-5</v>
      </c>
      <c r="FI70" s="17">
        <v>5.4556453999999999E-5</v>
      </c>
      <c r="FJ70" s="17">
        <v>2.0274774999999999E-5</v>
      </c>
      <c r="FK70" s="17">
        <v>2.6928157E-5</v>
      </c>
      <c r="FL70" s="17">
        <v>3.1780182000000002E-5</v>
      </c>
      <c r="FM70" s="17">
        <v>3.0431206000000001E-5</v>
      </c>
      <c r="FN70" s="17">
        <v>1.1472424E-4</v>
      </c>
      <c r="FO70" s="17">
        <v>7.3805892000000002E-5</v>
      </c>
      <c r="FP70" s="17">
        <v>2.5435172999999999E-5</v>
      </c>
      <c r="FQ70" s="17">
        <v>1.6158251E-5</v>
      </c>
      <c r="FR70" s="17">
        <v>1.5972602000000001E-4</v>
      </c>
      <c r="FS70" s="17">
        <v>1.9699581000000002E-5</v>
      </c>
      <c r="FT70" s="17">
        <v>8.8209832000000005E-5</v>
      </c>
      <c r="FU70" s="17">
        <v>1.3353891E-5</v>
      </c>
      <c r="FV70" s="17">
        <v>1.7390132000000001E-4</v>
      </c>
      <c r="FW70" s="17">
        <v>2.2575377000000001E-5</v>
      </c>
      <c r="FX70" s="17">
        <v>2.1951652000000001E-4</v>
      </c>
      <c r="FY70" s="17">
        <v>2.3337459999999999E-4</v>
      </c>
      <c r="FZ70" s="17">
        <v>3.9112902000000002E-6</v>
      </c>
      <c r="GA70" s="17">
        <v>2.0585737999999999E-7</v>
      </c>
      <c r="GB70" s="17">
        <v>4.1171475999999998E-7</v>
      </c>
      <c r="GC70" s="17">
        <v>4.0759595999999998E-5</v>
      </c>
    </row>
    <row r="71" spans="2:185" ht="0.95" customHeight="1" x14ac:dyDescent="0.25">
      <c r="B71" s="17">
        <v>7.5683184999999998E-6</v>
      </c>
      <c r="C71" s="17">
        <v>2.8860047E-5</v>
      </c>
      <c r="D71" s="17">
        <v>6.1814007000000002E-6</v>
      </c>
      <c r="E71" s="17">
        <v>3.4184233E-6</v>
      </c>
      <c r="F71" s="17">
        <v>1.1771085E-7</v>
      </c>
      <c r="G71" s="17">
        <v>6.8021550999999999E-5</v>
      </c>
      <c r="H71" s="17">
        <v>2.9312502999999999E-5</v>
      </c>
      <c r="I71" s="17">
        <v>1.3282805E-5</v>
      </c>
      <c r="J71" s="17">
        <v>0</v>
      </c>
      <c r="K71" s="17">
        <v>0</v>
      </c>
      <c r="L71" s="17">
        <v>4.4125749000000002E-7</v>
      </c>
      <c r="M71" s="17">
        <v>1.1100899E-5</v>
      </c>
      <c r="N71" s="17">
        <v>1.7037826000000001E-6</v>
      </c>
      <c r="O71" s="17">
        <v>4.4765283E-6</v>
      </c>
      <c r="P71" s="17">
        <v>4.4765283E-6</v>
      </c>
      <c r="Q71" s="17">
        <v>9.3457688999999995E-5</v>
      </c>
      <c r="R71" s="17">
        <v>3.0437017E-6</v>
      </c>
      <c r="S71" s="17">
        <v>3.0896105E-6</v>
      </c>
      <c r="T71" s="17">
        <v>2.0068287999999999E-5</v>
      </c>
      <c r="U71" s="17">
        <v>1.7037826000000001E-6</v>
      </c>
      <c r="V71" s="17">
        <v>7.2707157999999999E-5</v>
      </c>
      <c r="W71" s="17">
        <v>1.3869178E-6</v>
      </c>
      <c r="X71" s="17">
        <v>2.9541068999999999E-5</v>
      </c>
      <c r="Y71" s="17">
        <v>3.1686478000000002E-7</v>
      </c>
      <c r="Z71" s="17">
        <v>2.8864965999999999E-5</v>
      </c>
      <c r="AA71" s="17">
        <v>8.3922347999999999E-6</v>
      </c>
      <c r="AB71" s="17">
        <v>1.6002246E-5</v>
      </c>
      <c r="AC71" s="17">
        <v>2.4963106000000001E-5</v>
      </c>
      <c r="AD71" s="17">
        <v>1.2751068E-4</v>
      </c>
      <c r="AE71" s="17">
        <v>0</v>
      </c>
      <c r="AF71" s="17">
        <v>1.3486369E-5</v>
      </c>
      <c r="AG71" s="17">
        <v>2.3823342000000001E-5</v>
      </c>
      <c r="AH71" s="17">
        <v>1.8506277999999999E-5</v>
      </c>
      <c r="AI71" s="17">
        <v>1.8356949000000001E-4</v>
      </c>
      <c r="AJ71" s="17">
        <v>1.0418876E-6</v>
      </c>
      <c r="AK71" s="17">
        <v>2.1945966E-5</v>
      </c>
      <c r="AL71" s="17">
        <v>1.7100906000000001E-5</v>
      </c>
      <c r="AM71" s="17">
        <v>1.0336164000000001E-4</v>
      </c>
      <c r="AN71" s="17">
        <v>3.4503022000000002E-7</v>
      </c>
      <c r="AO71" s="17">
        <v>1.9648992000000001E-6</v>
      </c>
      <c r="AP71" s="17">
        <v>6.7400502999999998E-6</v>
      </c>
      <c r="AQ71" s="17">
        <v>4.3661578999999998E-7</v>
      </c>
      <c r="AR71" s="17">
        <v>1.6679771000000001E-6</v>
      </c>
      <c r="AS71" s="17">
        <v>0</v>
      </c>
      <c r="AT71" s="17">
        <v>5.1413271999999998E-7</v>
      </c>
      <c r="AU71" s="17">
        <v>1.6679771000000001E-6</v>
      </c>
      <c r="AV71" s="17">
        <v>2.0631790000000001E-5</v>
      </c>
      <c r="AW71" s="17">
        <v>1.3229468999999999E-6</v>
      </c>
      <c r="AX71" s="17">
        <v>2.9731427000000003E-4</v>
      </c>
      <c r="AY71" s="17">
        <v>6.9006044000000003E-7</v>
      </c>
      <c r="AZ71" s="17">
        <v>4.1848926999999999E-5</v>
      </c>
      <c r="BA71" s="17">
        <v>3.048098E-6</v>
      </c>
      <c r="BB71" s="17">
        <v>1.6402370000000001E-4</v>
      </c>
      <c r="BC71" s="17">
        <v>2.7030678000000001E-6</v>
      </c>
      <c r="BD71" s="17">
        <v>3.4503022000000002E-7</v>
      </c>
      <c r="BE71" s="17">
        <v>2.2582641999999999E-66</v>
      </c>
      <c r="BF71" s="17">
        <v>3.8318794000000003E-6</v>
      </c>
      <c r="BG71" s="17">
        <v>8.0088277999999997E-5</v>
      </c>
      <c r="BH71" s="17">
        <v>2.2122697999999999E-5</v>
      </c>
      <c r="BI71" s="17">
        <v>2.5629037999999999E-5</v>
      </c>
      <c r="BJ71" s="17">
        <v>2.1749711999999999E-4</v>
      </c>
      <c r="BK71" s="17">
        <v>3.3306759999999999E-6</v>
      </c>
      <c r="BL71" s="17">
        <v>4.5913372000000003E-5</v>
      </c>
      <c r="BM71" s="17">
        <v>0</v>
      </c>
      <c r="BN71" s="17">
        <v>1.0334715000000001E-5</v>
      </c>
      <c r="BO71" s="17">
        <v>7.1080924000000001E-6</v>
      </c>
      <c r="BP71" s="17">
        <v>2.7974875E-5</v>
      </c>
      <c r="BQ71" s="17">
        <v>0</v>
      </c>
      <c r="BR71" s="17">
        <v>1.1818733E-6</v>
      </c>
      <c r="BS71" s="17">
        <v>0.24993517000000001</v>
      </c>
      <c r="BT71" s="17">
        <v>3.0364143000000001E-6</v>
      </c>
      <c r="BU71" s="17">
        <v>0</v>
      </c>
      <c r="BV71" s="17">
        <v>4.1815771000000001E-5</v>
      </c>
      <c r="BW71" s="17">
        <v>3.1686475000000002E-7</v>
      </c>
      <c r="BX71" s="17">
        <v>1.6142123000000001E-6</v>
      </c>
      <c r="BY71" s="17">
        <v>6.7364365000000003E-4</v>
      </c>
      <c r="BZ71" s="17">
        <v>3.5951394E-5</v>
      </c>
      <c r="CA71" s="17">
        <v>3.2700314999999997E-5</v>
      </c>
      <c r="CB71" s="17">
        <v>2.6494352000000002E-6</v>
      </c>
      <c r="CC71" s="17">
        <v>1.7895687000000001E-7</v>
      </c>
      <c r="CD71" s="17">
        <v>1.3650782999999999E-6</v>
      </c>
      <c r="CE71" s="17">
        <v>1.1040104000000001E-5</v>
      </c>
      <c r="CF71" s="17">
        <v>1.7680066000000001E-5</v>
      </c>
      <c r="CG71" s="17">
        <v>9.0163514999999996E-6</v>
      </c>
      <c r="CH71" s="17">
        <v>4.6358857000000002E-6</v>
      </c>
      <c r="CI71" s="17">
        <v>2.6857219E-5</v>
      </c>
      <c r="CJ71" s="17">
        <v>7.6757520000000006E-5</v>
      </c>
      <c r="CK71" s="17">
        <v>1.005096E-6</v>
      </c>
      <c r="CL71" s="17">
        <v>2.0130071999999999E-6</v>
      </c>
      <c r="CM71" s="17">
        <v>1.4410350999999999E-5</v>
      </c>
      <c r="CN71" s="17">
        <v>1.4077196E-5</v>
      </c>
      <c r="CO71" s="17">
        <v>2.9557466E-5</v>
      </c>
      <c r="CP71" s="17">
        <v>7.2754308999999995E-7</v>
      </c>
      <c r="CQ71" s="17">
        <v>3.0973066000000002E-6</v>
      </c>
      <c r="CR71" s="17">
        <v>7.7004709999999992E-6</v>
      </c>
      <c r="CS71" s="17">
        <v>1.7058810000000001E-5</v>
      </c>
      <c r="CT71" s="17">
        <v>1.4373774999999999E-5</v>
      </c>
      <c r="CU71" s="17">
        <v>1.7976644E-5</v>
      </c>
      <c r="CV71" s="17">
        <v>2.3949238E-4</v>
      </c>
      <c r="CW71" s="17">
        <v>1.1419176999999999E-5</v>
      </c>
      <c r="CX71" s="17">
        <v>2.0493443E-4</v>
      </c>
      <c r="CY71" s="17">
        <v>7.8163075000000005E-6</v>
      </c>
      <c r="CZ71" s="17">
        <v>4.213438E-6</v>
      </c>
      <c r="DA71" s="17">
        <v>3.5236379999999999E-5</v>
      </c>
      <c r="DB71" s="17">
        <v>3.5559002000000002E-5</v>
      </c>
      <c r="DC71" s="17">
        <v>4.8240063000000003E-6</v>
      </c>
      <c r="DD71" s="17">
        <v>4.8240063000000003E-6</v>
      </c>
      <c r="DE71" s="17">
        <v>1.1085155E-6</v>
      </c>
      <c r="DF71" s="17">
        <v>2.0759386000000002E-5</v>
      </c>
      <c r="DG71" s="17">
        <v>9.0046125999999993E-6</v>
      </c>
      <c r="DH71" s="17">
        <v>1.2211367999999999E-6</v>
      </c>
      <c r="DI71" s="17">
        <v>1.8150849999999999E-4</v>
      </c>
      <c r="DJ71" s="17">
        <v>6.1056837999999999E-7</v>
      </c>
      <c r="DK71" s="17">
        <v>4.4206964E-5</v>
      </c>
      <c r="DL71" s="17">
        <v>1.9019265E-5</v>
      </c>
      <c r="DM71" s="17">
        <v>6.1056837999999999E-7</v>
      </c>
      <c r="DN71" s="17">
        <v>4.4584292000000001E-4</v>
      </c>
      <c r="DO71" s="17">
        <v>1.0865547E-4</v>
      </c>
      <c r="DP71" s="17">
        <v>5.6581752999999999E-5</v>
      </c>
      <c r="DQ71" s="17">
        <v>0</v>
      </c>
      <c r="DR71" s="17">
        <v>2.0359630000000001E-6</v>
      </c>
      <c r="DS71" s="17">
        <v>0</v>
      </c>
      <c r="DT71" s="17">
        <v>2.1256661000000001E-6</v>
      </c>
      <c r="DU71" s="17">
        <v>1.3579339000000001E-5</v>
      </c>
      <c r="DV71" s="17">
        <v>1.0808608E-5</v>
      </c>
      <c r="DW71" s="17">
        <v>9.4015295999999995E-7</v>
      </c>
      <c r="DX71" s="17">
        <v>6.9188745000000002E-6</v>
      </c>
      <c r="DY71" s="17">
        <v>0</v>
      </c>
      <c r="DZ71" s="17">
        <v>5.5718104000000002E-5</v>
      </c>
      <c r="EA71" s="17">
        <v>1.4197476999999999E-4</v>
      </c>
      <c r="EB71" s="17">
        <v>1.0897980000000001E-9</v>
      </c>
      <c r="EC71" s="17">
        <v>2.5092839000000002E-7</v>
      </c>
      <c r="ED71" s="17">
        <v>7.3806102000000004E-5</v>
      </c>
      <c r="EE71" s="17">
        <v>3.0239946000000001E-6</v>
      </c>
      <c r="EF71" s="17">
        <v>1.2444652000000001E-6</v>
      </c>
      <c r="EG71" s="17">
        <v>1.7064850999999999E-5</v>
      </c>
      <c r="EH71" s="17">
        <v>9.9932590000000005E-5</v>
      </c>
      <c r="EI71" s="17">
        <v>2.1093692999999998E-5</v>
      </c>
      <c r="EJ71" s="17">
        <v>2.3616623999999999E-5</v>
      </c>
      <c r="EK71" s="17">
        <v>2.7523191E-5</v>
      </c>
      <c r="EL71" s="17">
        <v>2.8801922999999999E-5</v>
      </c>
      <c r="EM71" s="17">
        <v>1.7872179E-4</v>
      </c>
      <c r="EN71" s="17">
        <v>1.0551628000000001E-5</v>
      </c>
      <c r="EO71" s="17">
        <v>1.7931149999999999E-5</v>
      </c>
      <c r="EP71" s="17">
        <v>4.5771786000000003E-6</v>
      </c>
      <c r="EQ71" s="17">
        <v>2.2017150999999999E-5</v>
      </c>
      <c r="ER71" s="17">
        <v>2.2207443999999999E-7</v>
      </c>
      <c r="ES71" s="17">
        <v>8.1068364999999999E-6</v>
      </c>
      <c r="ET71" s="17">
        <v>2.9992297999999999E-5</v>
      </c>
      <c r="EU71" s="17">
        <v>1.1095341000000001E-5</v>
      </c>
      <c r="EV71" s="17">
        <v>3.3758852999999998E-5</v>
      </c>
      <c r="EW71" s="17">
        <v>6.9345883999999999E-6</v>
      </c>
      <c r="EX71" s="17">
        <v>2.7738354000000001E-6</v>
      </c>
      <c r="EY71" s="17">
        <v>9.0432036000000002E-7</v>
      </c>
      <c r="EZ71" s="17">
        <v>1.3869177000000001E-6</v>
      </c>
      <c r="FA71" s="17">
        <v>9.8763319999999998E-4</v>
      </c>
      <c r="FB71" s="17">
        <v>6.6185294000000001E-67</v>
      </c>
      <c r="FC71" s="17">
        <v>2.1954329E-5</v>
      </c>
      <c r="FD71" s="17">
        <v>1.0897980000000001E-9</v>
      </c>
      <c r="FE71" s="17">
        <v>3.1686475000000002E-7</v>
      </c>
      <c r="FF71" s="17">
        <v>4.4381366000000002E-5</v>
      </c>
      <c r="FG71" s="17">
        <v>1.7895687000000001E-7</v>
      </c>
      <c r="FH71" s="17">
        <v>1.005096E-6</v>
      </c>
      <c r="FI71" s="17">
        <v>1.123672E-6</v>
      </c>
      <c r="FJ71" s="17">
        <v>7.5851743000000007E-9</v>
      </c>
      <c r="FK71" s="17">
        <v>2.0588578000000001E-6</v>
      </c>
      <c r="FL71" s="17">
        <v>1.8934104E-6</v>
      </c>
      <c r="FM71" s="17">
        <v>3.5209060000000002E-6</v>
      </c>
      <c r="FN71" s="17">
        <v>3.9269086000000002E-5</v>
      </c>
      <c r="FO71" s="17">
        <v>1.3182636999999999E-5</v>
      </c>
      <c r="FP71" s="17">
        <v>7.1236860000000001E-6</v>
      </c>
      <c r="FQ71" s="17">
        <v>1.1998284E-5</v>
      </c>
      <c r="FR71" s="17">
        <v>1.5913116999999999E-4</v>
      </c>
      <c r="FS71" s="17">
        <v>1.6757794000000001E-5</v>
      </c>
      <c r="FT71" s="17">
        <v>2.3513965E-5</v>
      </c>
      <c r="FU71" s="17">
        <v>1.5102346E-4</v>
      </c>
      <c r="FV71" s="17">
        <v>2.5514542999999999E-5</v>
      </c>
      <c r="FW71" s="17">
        <v>2.4774056999999998E-4</v>
      </c>
      <c r="FX71" s="17">
        <v>3.0052659999999998E-5</v>
      </c>
      <c r="FY71" s="17">
        <v>3.3014081999999997E-5</v>
      </c>
      <c r="FZ71" s="17">
        <v>2.6351436000000002E-5</v>
      </c>
      <c r="GA71" s="17">
        <v>1.3869177000000001E-6</v>
      </c>
      <c r="GB71" s="17">
        <v>2.7738354000000001E-6</v>
      </c>
      <c r="GC71" s="17">
        <v>1.096923E-6</v>
      </c>
    </row>
    <row r="72" spans="2:185" ht="0.95" customHeight="1" x14ac:dyDescent="0.25">
      <c r="B72" s="17">
        <v>1.1734939999999999E-5</v>
      </c>
      <c r="C72" s="17">
        <v>3.0922769999999999E-5</v>
      </c>
      <c r="D72" s="17">
        <v>1.0921861E-5</v>
      </c>
      <c r="E72" s="17">
        <v>6.7252658000000003E-6</v>
      </c>
      <c r="F72" s="17">
        <v>3.1684827000000002E-6</v>
      </c>
      <c r="G72" s="17">
        <v>2.2848593E-4</v>
      </c>
      <c r="H72" s="17">
        <v>2.0983096999999999E-4</v>
      </c>
      <c r="I72" s="17">
        <v>9.1751935000000001E-5</v>
      </c>
      <c r="J72" s="17">
        <v>0</v>
      </c>
      <c r="K72" s="17">
        <v>0</v>
      </c>
      <c r="L72" s="17">
        <v>5.3700394E-7</v>
      </c>
      <c r="M72" s="17">
        <v>1.3028008000000001E-4</v>
      </c>
      <c r="N72" s="17">
        <v>4.6478510000000001E-6</v>
      </c>
      <c r="O72" s="17">
        <v>5.5599726999999998E-6</v>
      </c>
      <c r="P72" s="17">
        <v>5.5599726999999998E-6</v>
      </c>
      <c r="Q72" s="17">
        <v>1.0045265000000001E-6</v>
      </c>
      <c r="R72" s="17">
        <v>1.7978971999999999E-4</v>
      </c>
      <c r="S72" s="17">
        <v>4.7468932000000001E-6</v>
      </c>
      <c r="T72" s="17">
        <v>4.0679254000000001E-4</v>
      </c>
      <c r="U72" s="17">
        <v>4.6478510000000001E-6</v>
      </c>
      <c r="V72" s="17">
        <v>5.1920779999999996E-6</v>
      </c>
      <c r="W72" s="17">
        <v>8.1307947999999999E-7</v>
      </c>
      <c r="X72" s="17">
        <v>1.9141232E-5</v>
      </c>
      <c r="Y72" s="17">
        <v>3.8347714999999996E-6</v>
      </c>
      <c r="Z72" s="17">
        <v>2.6990086999999999E-4</v>
      </c>
      <c r="AA72" s="17">
        <v>1.9129736999999999E-5</v>
      </c>
      <c r="AB72" s="17">
        <v>1.5357398000000001E-5</v>
      </c>
      <c r="AC72" s="17">
        <v>1.3793368999999999E-5</v>
      </c>
      <c r="AD72" s="17">
        <v>3.9610415E-6</v>
      </c>
      <c r="AE72" s="17">
        <v>0</v>
      </c>
      <c r="AF72" s="17">
        <v>1.6272758999999999E-5</v>
      </c>
      <c r="AG72" s="17">
        <v>8.7446489E-5</v>
      </c>
      <c r="AH72" s="17">
        <v>1.9113672E-4</v>
      </c>
      <c r="AI72" s="17">
        <v>5.3746851000000001E-6</v>
      </c>
      <c r="AJ72" s="17">
        <v>7.4017325000000004E-6</v>
      </c>
      <c r="AK72" s="17">
        <v>7.1252878999999999E-5</v>
      </c>
      <c r="AL72" s="17">
        <v>9.4858836999999995E-5</v>
      </c>
      <c r="AM72" s="17">
        <v>1.0917346E-5</v>
      </c>
      <c r="AN72" s="17">
        <v>6.5886529999999999E-6</v>
      </c>
      <c r="AO72" s="17">
        <v>1.1614162E-4</v>
      </c>
      <c r="AP72" s="17">
        <v>1.4170196999999999E-4</v>
      </c>
      <c r="AQ72" s="17">
        <v>2.4052637000000001E-6</v>
      </c>
      <c r="AR72" s="17">
        <v>1.2736900999999999E-5</v>
      </c>
      <c r="AS72" s="17">
        <v>0</v>
      </c>
      <c r="AT72" s="17">
        <v>7.6326277000000005E-5</v>
      </c>
      <c r="AU72" s="17">
        <v>1.2736900999999999E-5</v>
      </c>
      <c r="AV72" s="17">
        <v>5.7845237000000001E-5</v>
      </c>
      <c r="AW72" s="17">
        <v>1.9325554000000001E-5</v>
      </c>
      <c r="AX72" s="17">
        <v>2.2781987000000001E-5</v>
      </c>
      <c r="AY72" s="17">
        <v>1.3177306E-5</v>
      </c>
      <c r="AZ72" s="17">
        <v>1.2848242999999999E-5</v>
      </c>
      <c r="BA72" s="17">
        <v>1.3617711E-5</v>
      </c>
      <c r="BB72" s="17">
        <v>1.2952303E-4</v>
      </c>
      <c r="BC72" s="17">
        <v>7.0290583000000001E-6</v>
      </c>
      <c r="BD72" s="17">
        <v>6.5886529999999999E-6</v>
      </c>
      <c r="BE72" s="17">
        <v>1.2464204E-66</v>
      </c>
      <c r="BF72" s="17">
        <v>1.3447508999999999E-5</v>
      </c>
      <c r="BG72" s="17">
        <v>2.4387241999999999E-4</v>
      </c>
      <c r="BH72" s="17">
        <v>5.4271451999999997E-6</v>
      </c>
      <c r="BI72" s="17">
        <v>3.2915303999999999E-6</v>
      </c>
      <c r="BJ72" s="17">
        <v>5.6702749000000002E-7</v>
      </c>
      <c r="BK72" s="17">
        <v>8.3341952000000001E-6</v>
      </c>
      <c r="BL72" s="17">
        <v>1.8826104E-6</v>
      </c>
      <c r="BM72" s="17">
        <v>0</v>
      </c>
      <c r="BN72" s="17">
        <v>1.725026E-5</v>
      </c>
      <c r="BO72" s="17">
        <v>1.6341136E-4</v>
      </c>
      <c r="BP72" s="17">
        <v>6.3952236000000006E-5</v>
      </c>
      <c r="BQ72" s="17">
        <v>0</v>
      </c>
      <c r="BR72" s="17">
        <v>2.9407410999999999E-5</v>
      </c>
      <c r="BS72" s="17">
        <v>3.0364143000000001E-6</v>
      </c>
      <c r="BT72" s="17">
        <v>0.24992974000000001</v>
      </c>
      <c r="BU72" s="17">
        <v>0</v>
      </c>
      <c r="BV72" s="17">
        <v>7.4913414999999999E-6</v>
      </c>
      <c r="BW72" s="17">
        <v>3.8347712999999998E-6</v>
      </c>
      <c r="BX72" s="17">
        <v>4.6136766000000002E-6</v>
      </c>
      <c r="BY72" s="17">
        <v>1.2359088000000001E-4</v>
      </c>
      <c r="BZ72" s="17">
        <v>5.7961320000000003E-6</v>
      </c>
      <c r="CA72" s="17">
        <v>1.8571983000000001E-4</v>
      </c>
      <c r="CB72" s="17">
        <v>1.6329185E-4</v>
      </c>
      <c r="CC72" s="17">
        <v>9.7977365999999992E-6</v>
      </c>
      <c r="CD72" s="17">
        <v>1.2938568999999999E-4</v>
      </c>
      <c r="CE72" s="17">
        <v>1.9848169999999999E-4</v>
      </c>
      <c r="CF72" s="17">
        <v>6.770239E-6</v>
      </c>
      <c r="CG72" s="17">
        <v>3.8281849999999998E-6</v>
      </c>
      <c r="CH72" s="17">
        <v>6.3464097000000006E-5</v>
      </c>
      <c r="CI72" s="17">
        <v>2.7022154999999998E-4</v>
      </c>
      <c r="CJ72" s="17">
        <v>3.7456573000000002E-7</v>
      </c>
      <c r="CK72" s="17">
        <v>1.8181599999999999E-5</v>
      </c>
      <c r="CL72" s="17">
        <v>6.1482472999999999E-6</v>
      </c>
      <c r="CM72" s="17">
        <v>2.4704174000000001E-4</v>
      </c>
      <c r="CN72" s="17">
        <v>5.7019670000000004E-6</v>
      </c>
      <c r="CO72" s="17">
        <v>1.3102729000000001E-4</v>
      </c>
      <c r="CP72" s="17">
        <v>5.8978270999999998E-5</v>
      </c>
      <c r="CQ72" s="17">
        <v>1.1772534E-4</v>
      </c>
      <c r="CR72" s="17">
        <v>4.5404592000000002E-6</v>
      </c>
      <c r="CS72" s="17">
        <v>1.1823516999999999E-5</v>
      </c>
      <c r="CT72" s="17">
        <v>1.1481334000000001E-6</v>
      </c>
      <c r="CU72" s="17">
        <v>2.2164054000000002E-6</v>
      </c>
      <c r="CV72" s="17">
        <v>3.0561866999999999E-4</v>
      </c>
      <c r="CW72" s="17">
        <v>2.2077724000000001E-6</v>
      </c>
      <c r="CX72" s="17">
        <v>3.4470469999999999E-5</v>
      </c>
      <c r="CY72" s="17">
        <v>1.1395005E-6</v>
      </c>
      <c r="CZ72" s="17">
        <v>7.1228517000000004E-8</v>
      </c>
      <c r="DA72" s="17">
        <v>2.3005300999999999E-4</v>
      </c>
      <c r="DB72" s="17">
        <v>1.5017540999999999E-4</v>
      </c>
      <c r="DC72" s="17">
        <v>9.2581490999999997E-7</v>
      </c>
      <c r="DD72" s="17">
        <v>9.2581490999999997E-7</v>
      </c>
      <c r="DE72" s="17">
        <v>4.5838806000000002E-6</v>
      </c>
      <c r="DF72" s="17">
        <v>5.3354898000000001E-5</v>
      </c>
      <c r="DG72" s="17">
        <v>7.7612003000000003E-5</v>
      </c>
      <c r="DH72" s="17">
        <v>1.9940868000000001E-6</v>
      </c>
      <c r="DI72" s="17">
        <v>4.4335753999999997E-5</v>
      </c>
      <c r="DJ72" s="17">
        <v>9.970434199999999E-7</v>
      </c>
      <c r="DK72" s="17">
        <v>1.2407838000000001E-5</v>
      </c>
      <c r="DL72" s="17">
        <v>1.190311E-5</v>
      </c>
      <c r="DM72" s="17">
        <v>9.970434199999999E-7</v>
      </c>
      <c r="DN72" s="17">
        <v>3.1015247999999999E-5</v>
      </c>
      <c r="DO72" s="17">
        <v>3.4155934000000001E-4</v>
      </c>
      <c r="DP72" s="17">
        <v>4.8970186000000003E-5</v>
      </c>
      <c r="DQ72" s="17">
        <v>0</v>
      </c>
      <c r="DR72" s="17">
        <v>1.1373115E-4</v>
      </c>
      <c r="DS72" s="17">
        <v>0</v>
      </c>
      <c r="DT72" s="17">
        <v>2.9558936000000001E-5</v>
      </c>
      <c r="DU72" s="17">
        <v>6.7195883000000005E-5</v>
      </c>
      <c r="DV72" s="17">
        <v>3.2048156000000001E-6</v>
      </c>
      <c r="DW72" s="17">
        <v>2.1435205999999999E-7</v>
      </c>
      <c r="DX72" s="17">
        <v>2.1679265E-4</v>
      </c>
      <c r="DY72" s="17">
        <v>0</v>
      </c>
      <c r="DZ72" s="17">
        <v>2.0979038000000001E-5</v>
      </c>
      <c r="EA72" s="17">
        <v>6.3119920999999996E-6</v>
      </c>
      <c r="EB72" s="17">
        <v>7.1403723999999995E-7</v>
      </c>
      <c r="EC72" s="17">
        <v>4.3460463000000001E-5</v>
      </c>
      <c r="ED72" s="17">
        <v>2.9633041999999998E-4</v>
      </c>
      <c r="EE72" s="17">
        <v>2.0566746999999999E-5</v>
      </c>
      <c r="EF72" s="17">
        <v>6.4704504999999997E-5</v>
      </c>
      <c r="EG72" s="17">
        <v>1.0937836999999999E-4</v>
      </c>
      <c r="EH72" s="17">
        <v>3.4981611999999998E-4</v>
      </c>
      <c r="EI72" s="17">
        <v>1.5199707999999999E-4</v>
      </c>
      <c r="EJ72" s="17">
        <v>1.7482083999999999E-4</v>
      </c>
      <c r="EK72" s="17">
        <v>1.9897946000000001E-4</v>
      </c>
      <c r="EL72" s="17">
        <v>2.066348E-4</v>
      </c>
      <c r="EM72" s="17">
        <v>7.9516340999999998E-6</v>
      </c>
      <c r="EN72" s="17">
        <v>9.5202818000000002E-6</v>
      </c>
      <c r="EO72" s="17">
        <v>5.0541662E-5</v>
      </c>
      <c r="EP72" s="17">
        <v>1.0403664E-4</v>
      </c>
      <c r="EQ72" s="17">
        <v>1.1508774E-4</v>
      </c>
      <c r="ER72" s="17">
        <v>1.3393478E-4</v>
      </c>
      <c r="ES72" s="17">
        <v>2.7408884000000001E-5</v>
      </c>
      <c r="ET72" s="17">
        <v>8.5897601000000005E-5</v>
      </c>
      <c r="EU72" s="17">
        <v>6.5046354E-6</v>
      </c>
      <c r="EV72" s="17">
        <v>3.9053458000000001E-4</v>
      </c>
      <c r="EW72" s="17">
        <v>4.0653971000000001E-6</v>
      </c>
      <c r="EX72" s="17">
        <v>1.6261589E-6</v>
      </c>
      <c r="EY72" s="17">
        <v>7.0204082000000005E-5</v>
      </c>
      <c r="EZ72" s="17">
        <v>8.1307943000000002E-7</v>
      </c>
      <c r="FA72" s="17">
        <v>5.8008613999999997E-5</v>
      </c>
      <c r="FB72" s="17">
        <v>1.1105607E-66</v>
      </c>
      <c r="FC72" s="17">
        <v>6.6077850999999999E-5</v>
      </c>
      <c r="FD72" s="17">
        <v>7.1403723999999995E-7</v>
      </c>
      <c r="FE72" s="17">
        <v>3.8347712999999998E-6</v>
      </c>
      <c r="FF72" s="17">
        <v>2.6018542E-5</v>
      </c>
      <c r="FG72" s="17">
        <v>9.7977365999999992E-6</v>
      </c>
      <c r="FH72" s="17">
        <v>1.8181599999999999E-5</v>
      </c>
      <c r="FI72" s="17">
        <v>8.5598998999999995E-5</v>
      </c>
      <c r="FJ72" s="17">
        <v>2.0131932E-5</v>
      </c>
      <c r="FK72" s="17">
        <v>2.6529429E-5</v>
      </c>
      <c r="FL72" s="17">
        <v>7.4804980999999994E-5</v>
      </c>
      <c r="FM72" s="17">
        <v>2.5815674999999999E-5</v>
      </c>
      <c r="FN72" s="17">
        <v>1.1229428E-4</v>
      </c>
      <c r="FO72" s="17">
        <v>2.4696850999999999E-4</v>
      </c>
      <c r="FP72" s="17">
        <v>3.0766145E-6</v>
      </c>
      <c r="FQ72" s="17">
        <v>5.0164138E-5</v>
      </c>
      <c r="FR72" s="17">
        <v>3.5662356000000002E-4</v>
      </c>
      <c r="FS72" s="17">
        <v>1.1196993E-4</v>
      </c>
      <c r="FT72" s="17">
        <v>1.6921341E-4</v>
      </c>
      <c r="FU72" s="17">
        <v>8.4268892999999996E-5</v>
      </c>
      <c r="FV72" s="17">
        <v>1.9568736E-4</v>
      </c>
      <c r="FW72" s="17">
        <v>3.1128166000000002E-4</v>
      </c>
      <c r="FX72" s="17">
        <v>2.2608744000000001E-4</v>
      </c>
      <c r="FY72" s="17">
        <v>2.4231192999999999E-4</v>
      </c>
      <c r="FZ72" s="17">
        <v>1.5448509000000001E-5</v>
      </c>
      <c r="GA72" s="17">
        <v>8.1307943000000002E-7</v>
      </c>
      <c r="GB72" s="17">
        <v>1.6261589E-6</v>
      </c>
      <c r="GC72" s="17">
        <v>1.1792190999999999E-4</v>
      </c>
    </row>
    <row r="73" spans="2:185" ht="0.95" customHeight="1" x14ac:dyDescent="0.25">
      <c r="B73" s="17">
        <v>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4.7469706999999999E-4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17">
        <v>0</v>
      </c>
      <c r="FE73" s="17">
        <v>0</v>
      </c>
      <c r="FF73" s="17">
        <v>0</v>
      </c>
      <c r="FG73" s="17">
        <v>0</v>
      </c>
      <c r="FH73" s="17">
        <v>0</v>
      </c>
      <c r="FI73" s="17">
        <v>0</v>
      </c>
      <c r="FJ73" s="17">
        <v>0</v>
      </c>
      <c r="FK73" s="17">
        <v>0</v>
      </c>
      <c r="FL73" s="17">
        <v>0</v>
      </c>
      <c r="FM73" s="17">
        <v>0</v>
      </c>
      <c r="FN73" s="17">
        <v>0</v>
      </c>
      <c r="FO73" s="17">
        <v>0</v>
      </c>
      <c r="FP73" s="17">
        <v>0</v>
      </c>
      <c r="FQ73" s="17">
        <v>0</v>
      </c>
      <c r="FR73" s="17">
        <v>0</v>
      </c>
      <c r="FS73" s="17">
        <v>0</v>
      </c>
      <c r="FT73" s="17">
        <v>0</v>
      </c>
      <c r="FU73" s="17">
        <v>0</v>
      </c>
      <c r="FV73" s="17">
        <v>0</v>
      </c>
      <c r="FW73" s="17">
        <v>0</v>
      </c>
      <c r="FX73" s="17">
        <v>0</v>
      </c>
      <c r="FY73" s="17">
        <v>0</v>
      </c>
      <c r="FZ73" s="17">
        <v>0</v>
      </c>
      <c r="GA73" s="17">
        <v>0</v>
      </c>
      <c r="GB73" s="17">
        <v>0</v>
      </c>
      <c r="GC73" s="17">
        <v>0</v>
      </c>
    </row>
    <row r="74" spans="2:185" ht="0.95" customHeight="1" x14ac:dyDescent="0.25">
      <c r="B74" s="17">
        <v>8.6749257000000002E-6</v>
      </c>
      <c r="C74" s="17">
        <v>3.014728E-5</v>
      </c>
      <c r="D74" s="17">
        <v>7.0880735999999999E-6</v>
      </c>
      <c r="E74" s="17">
        <v>8.3115239000000007E-6</v>
      </c>
      <c r="F74" s="17">
        <v>1.1458301999999999E-8</v>
      </c>
      <c r="G74" s="17">
        <v>9.2882518E-5</v>
      </c>
      <c r="H74" s="17">
        <v>3.0528821999999998E-5</v>
      </c>
      <c r="I74" s="17">
        <v>1.1703472000000001E-5</v>
      </c>
      <c r="J74" s="17">
        <v>0</v>
      </c>
      <c r="K74" s="17">
        <v>0</v>
      </c>
      <c r="L74" s="17">
        <v>4.8619954999999996E-7</v>
      </c>
      <c r="M74" s="17">
        <v>3.1297285999999998E-5</v>
      </c>
      <c r="N74" s="17">
        <v>1.9571846000000001E-6</v>
      </c>
      <c r="O74" s="17">
        <v>5.1388677000000002E-6</v>
      </c>
      <c r="P74" s="17">
        <v>5.1388677000000002E-6</v>
      </c>
      <c r="Q74" s="17">
        <v>2.8745990000000002E-5</v>
      </c>
      <c r="R74" s="17">
        <v>1.6373999E-5</v>
      </c>
      <c r="S74" s="17">
        <v>3.5520154999999999E-6</v>
      </c>
      <c r="T74" s="17">
        <v>4.9721934000000002E-6</v>
      </c>
      <c r="U74" s="17">
        <v>1.9571846000000001E-6</v>
      </c>
      <c r="V74" s="17">
        <v>6.0095793000000002E-5</v>
      </c>
      <c r="W74" s="17">
        <v>1.5868522E-6</v>
      </c>
      <c r="X74" s="17">
        <v>3.2514188000000002E-5</v>
      </c>
      <c r="Y74" s="17">
        <v>3.7033242E-7</v>
      </c>
      <c r="Z74" s="17">
        <v>3.0878157000000001E-5</v>
      </c>
      <c r="AA74" s="17">
        <v>5.6000861999999999E-6</v>
      </c>
      <c r="AB74" s="17">
        <v>1.0169093999999999E-5</v>
      </c>
      <c r="AC74" s="17">
        <v>4.8778408000000002E-5</v>
      </c>
      <c r="AD74" s="17">
        <v>6.3557868000000003E-5</v>
      </c>
      <c r="AE74" s="17">
        <v>0</v>
      </c>
      <c r="AF74" s="17">
        <v>1.5325508999999999E-5</v>
      </c>
      <c r="AG74" s="17">
        <v>2.7774495999999999E-5</v>
      </c>
      <c r="AH74" s="17">
        <v>1.9117235999999999E-5</v>
      </c>
      <c r="AI74" s="17">
        <v>8.6985364000000004E-5</v>
      </c>
      <c r="AJ74" s="17">
        <v>2.5305712E-7</v>
      </c>
      <c r="AK74" s="17">
        <v>2.6207716E-5</v>
      </c>
      <c r="AL74" s="17">
        <v>1.8185731999999999E-5</v>
      </c>
      <c r="AM74" s="17">
        <v>1.1188011E-4</v>
      </c>
      <c r="AN74" s="17">
        <v>1.8399093E-6</v>
      </c>
      <c r="AO74" s="17">
        <v>6.7857228999999997E-6</v>
      </c>
      <c r="AP74" s="17">
        <v>1.1918079E-5</v>
      </c>
      <c r="AQ74" s="17">
        <v>5.3112678999999997E-7</v>
      </c>
      <c r="AR74" s="17">
        <v>3.0359099000000003E-7</v>
      </c>
      <c r="AS74" s="17">
        <v>0</v>
      </c>
      <c r="AT74" s="17">
        <v>6.1802128000000004E-6</v>
      </c>
      <c r="AU74" s="17">
        <v>3.0359099000000003E-7</v>
      </c>
      <c r="AV74" s="17">
        <v>2.5138777000000001E-5</v>
      </c>
      <c r="AW74" s="17">
        <v>1.5363182999999999E-6</v>
      </c>
      <c r="AX74" s="17">
        <v>1.9757977000000001E-4</v>
      </c>
      <c r="AY74" s="17">
        <v>3.6798186E-6</v>
      </c>
      <c r="AZ74" s="17">
        <v>3.7184843999999997E-5</v>
      </c>
      <c r="BA74" s="17">
        <v>7.6632281999999995E-6</v>
      </c>
      <c r="BB74" s="17">
        <v>1.8041956999999999E-4</v>
      </c>
      <c r="BC74" s="17">
        <v>5.8233189000000002E-6</v>
      </c>
      <c r="BD74" s="17">
        <v>1.8399093E-6</v>
      </c>
      <c r="BE74" s="17">
        <v>2.7293072999999999E-66</v>
      </c>
      <c r="BF74" s="17">
        <v>1.8369981E-6</v>
      </c>
      <c r="BG74" s="17">
        <v>8.5229623999999994E-5</v>
      </c>
      <c r="BH74" s="17">
        <v>1.5742632000000002E-5</v>
      </c>
      <c r="BI74" s="17">
        <v>1.9436995E-5</v>
      </c>
      <c r="BJ74" s="17">
        <v>7.713946E-5</v>
      </c>
      <c r="BK74" s="17">
        <v>1.3582134000000001E-6</v>
      </c>
      <c r="BL74" s="17">
        <v>3.1788855E-5</v>
      </c>
      <c r="BM74" s="17">
        <v>0</v>
      </c>
      <c r="BN74" s="17">
        <v>7.6392705999999994E-5</v>
      </c>
      <c r="BO74" s="17">
        <v>1.3972667000000001E-5</v>
      </c>
      <c r="BP74" s="17">
        <v>2.9576133E-5</v>
      </c>
      <c r="BQ74" s="17">
        <v>0</v>
      </c>
      <c r="BR74" s="17">
        <v>1.0232305000000001E-6</v>
      </c>
      <c r="BS74" s="17">
        <v>4.1815771000000001E-5</v>
      </c>
      <c r="BT74" s="17">
        <v>7.4913414999999999E-6</v>
      </c>
      <c r="BU74" s="17">
        <v>0</v>
      </c>
      <c r="BV74" s="17">
        <v>0.24996509</v>
      </c>
      <c r="BW74" s="17">
        <v>3.7033239E-7</v>
      </c>
      <c r="BX74" s="17">
        <v>2.1484975000000001E-6</v>
      </c>
      <c r="BY74" s="17">
        <v>4.6851545999999997E-4</v>
      </c>
      <c r="BZ74" s="17">
        <v>2.7235516000000001E-5</v>
      </c>
      <c r="CA74" s="17">
        <v>3.3622114999999999E-5</v>
      </c>
      <c r="CB74" s="17">
        <v>2.4198399999999999E-5</v>
      </c>
      <c r="CC74" s="17">
        <v>2.8857451E-7</v>
      </c>
      <c r="CD74" s="17">
        <v>9.6048890000000001E-6</v>
      </c>
      <c r="CE74" s="17">
        <v>1.3032169000000001E-5</v>
      </c>
      <c r="CF74" s="17">
        <v>1.7027157000000001E-5</v>
      </c>
      <c r="CG74" s="17">
        <v>1.6743342000000001E-5</v>
      </c>
      <c r="CH74" s="17">
        <v>5.7255181999999996E-6</v>
      </c>
      <c r="CI74" s="17">
        <v>2.2665119999999999E-5</v>
      </c>
      <c r="CJ74" s="17">
        <v>1.4266854E-5</v>
      </c>
      <c r="CK74" s="17">
        <v>7.5061350000000001E-7</v>
      </c>
      <c r="CL74" s="17">
        <v>2.1435000999999998E-6</v>
      </c>
      <c r="CM74" s="17">
        <v>9.3314818999999995E-6</v>
      </c>
      <c r="CN74" s="17">
        <v>2.0241327999999999E-5</v>
      </c>
      <c r="CO74" s="17">
        <v>3.2104007000000002E-5</v>
      </c>
      <c r="CP74" s="17">
        <v>3.3077746000000001E-6</v>
      </c>
      <c r="CQ74" s="17">
        <v>1.1379031E-5</v>
      </c>
      <c r="CR74" s="17">
        <v>6.3386053999999999E-6</v>
      </c>
      <c r="CS74" s="17">
        <v>1.823252E-5</v>
      </c>
      <c r="CT74" s="17">
        <v>1.1814729999999999E-5</v>
      </c>
      <c r="CU74" s="17">
        <v>1.5028901E-5</v>
      </c>
      <c r="CV74" s="17">
        <v>2.6950401000000001E-4</v>
      </c>
      <c r="CW74" s="17">
        <v>8.7820019000000005E-6</v>
      </c>
      <c r="CX74" s="17">
        <v>3.0563532999999999E-4</v>
      </c>
      <c r="CY74" s="17">
        <v>5.5678309000000001E-6</v>
      </c>
      <c r="CZ74" s="17">
        <v>2.3536598999999998E-6</v>
      </c>
      <c r="DA74" s="17">
        <v>3.6819273999999997E-5</v>
      </c>
      <c r="DB74" s="17">
        <v>3.9793465999999998E-5</v>
      </c>
      <c r="DC74" s="17">
        <v>1.4931487E-6</v>
      </c>
      <c r="DD74" s="17">
        <v>1.4931487E-6</v>
      </c>
      <c r="DE74" s="17">
        <v>1.1586060999999999E-6</v>
      </c>
      <c r="DF74" s="17">
        <v>2.1965102E-5</v>
      </c>
      <c r="DG74" s="17">
        <v>1.3306453E-5</v>
      </c>
      <c r="DH74" s="17">
        <v>1.7210222999999999E-6</v>
      </c>
      <c r="DI74" s="17">
        <v>2.4787480999999999E-4</v>
      </c>
      <c r="DJ74" s="17">
        <v>8.6051114999999996E-7</v>
      </c>
      <c r="DK74" s="17">
        <v>4.1168253000000002E-5</v>
      </c>
      <c r="DL74" s="17">
        <v>9.1399415000000001E-7</v>
      </c>
      <c r="DM74" s="17">
        <v>8.6051114999999996E-7</v>
      </c>
      <c r="DN74" s="17">
        <v>2.8323005E-4</v>
      </c>
      <c r="DO74" s="17">
        <v>1.153909E-4</v>
      </c>
      <c r="DP74" s="17">
        <v>2.9347654000000001E-5</v>
      </c>
      <c r="DQ74" s="17">
        <v>0</v>
      </c>
      <c r="DR74" s="17">
        <v>1.9713490999999999E-5</v>
      </c>
      <c r="DS74" s="17">
        <v>0</v>
      </c>
      <c r="DT74" s="17">
        <v>1.7099656E-7</v>
      </c>
      <c r="DU74" s="17">
        <v>1.1407016E-5</v>
      </c>
      <c r="DV74" s="17">
        <v>9.6425123000000006E-6</v>
      </c>
      <c r="DW74" s="17">
        <v>9.9334528000000002E-7</v>
      </c>
      <c r="DX74" s="17">
        <v>1.9074206999999999E-6</v>
      </c>
      <c r="DY74" s="17">
        <v>0</v>
      </c>
      <c r="DZ74" s="17">
        <v>5.3053365E-5</v>
      </c>
      <c r="EA74" s="17">
        <v>6.3222125000000001E-5</v>
      </c>
      <c r="EB74" s="17">
        <v>7.9787632000000005E-9</v>
      </c>
      <c r="EC74" s="17">
        <v>8.3268780999999996E-6</v>
      </c>
      <c r="ED74" s="17">
        <v>7.9793749999999998E-5</v>
      </c>
      <c r="EE74" s="17">
        <v>9.7688028000000003E-8</v>
      </c>
      <c r="EF74" s="17">
        <v>1.3691339000000001E-5</v>
      </c>
      <c r="EG74" s="17">
        <v>1.5480672999999998E-5</v>
      </c>
      <c r="EH74" s="17">
        <v>1.0568626E-4</v>
      </c>
      <c r="EI74" s="17">
        <v>2.1491012000000001E-5</v>
      </c>
      <c r="EJ74" s="17">
        <v>2.4541437999999999E-5</v>
      </c>
      <c r="EK74" s="17">
        <v>2.8962783999999999E-5</v>
      </c>
      <c r="EL74" s="17">
        <v>2.9545941999999999E-5</v>
      </c>
      <c r="EM74" s="17">
        <v>9.7397115000000004E-5</v>
      </c>
      <c r="EN74" s="17">
        <v>3.5921725E-5</v>
      </c>
      <c r="EO74" s="17">
        <v>1.8282465000000001E-5</v>
      </c>
      <c r="EP74" s="17">
        <v>2.1463939E-5</v>
      </c>
      <c r="EQ74" s="17">
        <v>2.4501344999999998E-5</v>
      </c>
      <c r="ER74" s="17">
        <v>9.6965956000000006E-6</v>
      </c>
      <c r="ES74" s="17">
        <v>8.8408996000000006E-6</v>
      </c>
      <c r="ET74" s="17">
        <v>3.1930197E-5</v>
      </c>
      <c r="EU74" s="17">
        <v>1.2694817000000001E-5</v>
      </c>
      <c r="EV74" s="17">
        <v>3.4640302E-5</v>
      </c>
      <c r="EW74" s="17">
        <v>7.9342603E-6</v>
      </c>
      <c r="EX74" s="17">
        <v>3.1737040999999998E-6</v>
      </c>
      <c r="EY74" s="17">
        <v>3.5803915000000001E-6</v>
      </c>
      <c r="EZ74" s="17">
        <v>1.5868521000000001E-6</v>
      </c>
      <c r="FA74" s="17">
        <v>5.8081093000000004E-4</v>
      </c>
      <c r="FB74" s="17">
        <v>7.7093631000000004E-67</v>
      </c>
      <c r="FC74" s="17">
        <v>2.8418147000000001E-4</v>
      </c>
      <c r="FD74" s="17">
        <v>7.9787632000000005E-9</v>
      </c>
      <c r="FE74" s="17">
        <v>3.7033239E-7</v>
      </c>
      <c r="FF74" s="17">
        <v>5.0779265999999997E-5</v>
      </c>
      <c r="FG74" s="17">
        <v>2.8857451E-7</v>
      </c>
      <c r="FH74" s="17">
        <v>7.5061350000000001E-7</v>
      </c>
      <c r="FI74" s="17">
        <v>1.8938776999999999E-5</v>
      </c>
      <c r="FJ74" s="17">
        <v>2.2197183999999999E-6</v>
      </c>
      <c r="FK74" s="17">
        <v>9.1201115999999994E-8</v>
      </c>
      <c r="FL74" s="17">
        <v>7.5830480999999996E-6</v>
      </c>
      <c r="FM74" s="17">
        <v>1.7146715E-7</v>
      </c>
      <c r="FN74" s="17">
        <v>5.8046430999999999E-5</v>
      </c>
      <c r="FO74" s="17">
        <v>7.2328562000000002E-6</v>
      </c>
      <c r="FP74" s="17">
        <v>4.1267354000000003E-6</v>
      </c>
      <c r="FQ74" s="17">
        <v>9.5314182000000007E-6</v>
      </c>
      <c r="FR74" s="17">
        <v>9.6359743999999992E-6</v>
      </c>
      <c r="FS74" s="17">
        <v>1.5038531999999999E-5</v>
      </c>
      <c r="FT74" s="17">
        <v>2.2808825999999999E-5</v>
      </c>
      <c r="FU74" s="17">
        <v>2.9986803E-4</v>
      </c>
      <c r="FV74" s="17">
        <v>2.6787367999999999E-5</v>
      </c>
      <c r="FW74" s="17">
        <v>2.7602597999999999E-4</v>
      </c>
      <c r="FX74" s="17">
        <v>3.1965336999999998E-5</v>
      </c>
      <c r="FY74" s="17">
        <v>3.5235791000000001E-5</v>
      </c>
      <c r="FZ74" s="17">
        <v>3.0150189000000001E-5</v>
      </c>
      <c r="GA74" s="17">
        <v>1.5868521000000001E-6</v>
      </c>
      <c r="GB74" s="17">
        <v>3.1737040999999998E-6</v>
      </c>
      <c r="GC74" s="17">
        <v>7.9244306999999999E-6</v>
      </c>
    </row>
    <row r="75" spans="2:185" ht="0.95" customHeight="1" x14ac:dyDescent="0.25">
      <c r="B75" s="17">
        <v>7.1342945000000002E-7</v>
      </c>
      <c r="C75" s="17">
        <v>3.5449000000000001E-6</v>
      </c>
      <c r="D75" s="17">
        <v>9.6156386000000002E-7</v>
      </c>
      <c r="E75" s="17">
        <v>1.9837942000000001E-6</v>
      </c>
      <c r="F75" s="17">
        <v>5.8803787000000003E-8</v>
      </c>
      <c r="G75" s="17">
        <v>1.6082724999999999E-5</v>
      </c>
      <c r="H75" s="17">
        <v>3.7937851000000001E-5</v>
      </c>
      <c r="I75" s="17">
        <v>1.8332747999999999E-5</v>
      </c>
      <c r="J75" s="17">
        <v>0</v>
      </c>
      <c r="K75" s="17">
        <v>0</v>
      </c>
      <c r="L75" s="17">
        <v>1.0626203000000001E-7</v>
      </c>
      <c r="M75" s="17">
        <v>1.1065112000000001E-6</v>
      </c>
      <c r="N75" s="17">
        <v>7.2891634E-7</v>
      </c>
      <c r="O75" s="17">
        <v>9.5362650999999999E-7</v>
      </c>
      <c r="P75" s="17">
        <v>9.5362650999999999E-7</v>
      </c>
      <c r="Q75" s="17">
        <v>1.4886865999999999E-7</v>
      </c>
      <c r="R75" s="17">
        <v>6.7424893E-6</v>
      </c>
      <c r="S75" s="17">
        <v>1.2017608999999999E-6</v>
      </c>
      <c r="T75" s="17">
        <v>7.7824004E-6</v>
      </c>
      <c r="U75" s="17">
        <v>7.2891634E-7</v>
      </c>
      <c r="V75" s="17">
        <v>4.0822367999999999E-7</v>
      </c>
      <c r="W75" s="17">
        <v>2.4813441E-7</v>
      </c>
      <c r="X75" s="17">
        <v>5.7695823000000004E-6</v>
      </c>
      <c r="Y75" s="17">
        <v>9.7705075E-7</v>
      </c>
      <c r="Z75" s="17">
        <v>5.5260528E-5</v>
      </c>
      <c r="AA75" s="17">
        <v>2.0692811999999998E-6</v>
      </c>
      <c r="AB75" s="17">
        <v>8.6066505999999996E-7</v>
      </c>
      <c r="AC75" s="17">
        <v>5.6620789000000001E-7</v>
      </c>
      <c r="AD75" s="17">
        <v>5.0200304000000004E-7</v>
      </c>
      <c r="AE75" s="17">
        <v>0</v>
      </c>
      <c r="AF75" s="17">
        <v>1.1857485E-5</v>
      </c>
      <c r="AG75" s="17">
        <v>3.1816144999999998E-6</v>
      </c>
      <c r="AH75" s="17">
        <v>4.0720287000000002E-5</v>
      </c>
      <c r="AI75" s="17">
        <v>6.1732774999999997E-7</v>
      </c>
      <c r="AJ75" s="17">
        <v>6.0365055000000002E-7</v>
      </c>
      <c r="AK75" s="17">
        <v>2.7967483000000001E-6</v>
      </c>
      <c r="AL75" s="17">
        <v>5.5335803E-6</v>
      </c>
      <c r="AM75" s="17">
        <v>1.2206107000000001E-6</v>
      </c>
      <c r="AN75" s="17">
        <v>3.5551614000000002E-7</v>
      </c>
      <c r="AO75" s="17">
        <v>2.5802611E-6</v>
      </c>
      <c r="AP75" s="17">
        <v>1.3062961E-5</v>
      </c>
      <c r="AQ75" s="17">
        <v>4.4539588999999998E-8</v>
      </c>
      <c r="AR75" s="17">
        <v>6.4854096999999998E-7</v>
      </c>
      <c r="AS75" s="17">
        <v>0</v>
      </c>
      <c r="AT75" s="17">
        <v>6.1672350999999999E-6</v>
      </c>
      <c r="AU75" s="17">
        <v>6.4854096999999998E-7</v>
      </c>
      <c r="AV75" s="17">
        <v>2.4682501E-6</v>
      </c>
      <c r="AW75" s="17">
        <v>1.0040571000000001E-6</v>
      </c>
      <c r="AX75" s="17">
        <v>1.5710377E-6</v>
      </c>
      <c r="AY75" s="17">
        <v>7.1103228000000005E-7</v>
      </c>
      <c r="AZ75" s="17">
        <v>4.1453116999999996E-6</v>
      </c>
      <c r="BA75" s="17">
        <v>7.7352359000000001E-7</v>
      </c>
      <c r="BB75" s="17">
        <v>5.1775707000000002E-6</v>
      </c>
      <c r="BC75" s="17">
        <v>4.1800744999999998E-7</v>
      </c>
      <c r="BD75" s="17">
        <v>3.5551614000000002E-7</v>
      </c>
      <c r="BE75" s="17">
        <v>2.4104089000000002E-66</v>
      </c>
      <c r="BF75" s="17">
        <v>3.7725822999999998E-6</v>
      </c>
      <c r="BG75" s="17">
        <v>1.4514053E-5</v>
      </c>
      <c r="BH75" s="17">
        <v>4.2532714000000001E-7</v>
      </c>
      <c r="BI75" s="17">
        <v>4.2216515999999999E-7</v>
      </c>
      <c r="BJ75" s="17">
        <v>4.2229486999999999E-7</v>
      </c>
      <c r="BK75" s="17">
        <v>4.6693069000000004E-6</v>
      </c>
      <c r="BL75" s="17">
        <v>2.0211330999999999E-7</v>
      </c>
      <c r="BM75" s="17">
        <v>0</v>
      </c>
      <c r="BN75" s="17">
        <v>8.1574806000000004E-7</v>
      </c>
      <c r="BO75" s="17">
        <v>3.9965878000000003E-5</v>
      </c>
      <c r="BP75" s="17">
        <v>9.7927690000000007E-6</v>
      </c>
      <c r="BQ75" s="17">
        <v>0</v>
      </c>
      <c r="BR75" s="17">
        <v>3.2707220000000001E-6</v>
      </c>
      <c r="BS75" s="17">
        <v>3.1686475000000002E-7</v>
      </c>
      <c r="BT75" s="17">
        <v>3.8347712999999998E-6</v>
      </c>
      <c r="BU75" s="17">
        <v>0</v>
      </c>
      <c r="BV75" s="17">
        <v>3.7033239E-7</v>
      </c>
      <c r="BW75" s="17">
        <v>0.24999901999999999</v>
      </c>
      <c r="BX75" s="17">
        <v>1.7729039999999999E-7</v>
      </c>
      <c r="BY75" s="17">
        <v>5.6763557000000002E-6</v>
      </c>
      <c r="BZ75" s="17">
        <v>3.1100306E-7</v>
      </c>
      <c r="CA75" s="17">
        <v>1.8013064E-5</v>
      </c>
      <c r="CB75" s="17">
        <v>1.9657907E-6</v>
      </c>
      <c r="CC75" s="17">
        <v>1.8251458E-6</v>
      </c>
      <c r="CD75" s="17">
        <v>8.8156637999999993E-6</v>
      </c>
      <c r="CE75" s="17">
        <v>3.5154274000000001E-6</v>
      </c>
      <c r="CF75" s="17">
        <v>2.3803007999999999E-7</v>
      </c>
      <c r="CG75" s="17">
        <v>8.0872531E-7</v>
      </c>
      <c r="CH75" s="17">
        <v>2.7373463E-5</v>
      </c>
      <c r="CI75" s="17">
        <v>5.9302894000000003E-6</v>
      </c>
      <c r="CJ75" s="17">
        <v>5.8158061000000004E-7</v>
      </c>
      <c r="CK75" s="17">
        <v>2.8875341999999999E-6</v>
      </c>
      <c r="CL75" s="17">
        <v>2.9302480999999999E-7</v>
      </c>
      <c r="CM75" s="17">
        <v>5.0734810000000003E-6</v>
      </c>
      <c r="CN75" s="17">
        <v>2.7913298999999998E-7</v>
      </c>
      <c r="CO75" s="17">
        <v>3.3215608999999999E-5</v>
      </c>
      <c r="CP75" s="17">
        <v>4.9392801999999996E-6</v>
      </c>
      <c r="CQ75" s="17">
        <v>7.6124693000000004E-6</v>
      </c>
      <c r="CR75" s="17">
        <v>2.0932198999999999E-7</v>
      </c>
      <c r="CS75" s="17">
        <v>3.5363728000000002E-6</v>
      </c>
      <c r="CT75" s="17">
        <v>2.6360550999999998E-7</v>
      </c>
      <c r="CU75" s="17">
        <v>3.0470842000000002E-7</v>
      </c>
      <c r="CV75" s="17">
        <v>4.4760080000000002E-6</v>
      </c>
      <c r="CW75" s="17">
        <v>1.8072414E-7</v>
      </c>
      <c r="CX75" s="17">
        <v>4.8934543999999996E-6</v>
      </c>
      <c r="CY75" s="17">
        <v>1.3962122000000001E-7</v>
      </c>
      <c r="CZ75" s="17">
        <v>9.8518309999999995E-8</v>
      </c>
      <c r="DA75" s="17">
        <v>3.5242766000000001E-5</v>
      </c>
      <c r="DB75" s="17">
        <v>3.7000310999999999E-6</v>
      </c>
      <c r="DC75" s="17">
        <v>1.5593371000000001E-7</v>
      </c>
      <c r="DD75" s="17">
        <v>1.5593371000000001E-7</v>
      </c>
      <c r="DE75" s="17">
        <v>1.1350214999999999E-7</v>
      </c>
      <c r="DF75" s="17">
        <v>8.2265066999999992E-6</v>
      </c>
      <c r="DG75" s="17">
        <v>5.1447570999999999E-5</v>
      </c>
      <c r="DH75" s="17">
        <v>1.1483079999999999E-7</v>
      </c>
      <c r="DI75" s="17">
        <v>2.3293557999999998E-6</v>
      </c>
      <c r="DJ75" s="17">
        <v>5.7415398000000003E-8</v>
      </c>
      <c r="DK75" s="17">
        <v>4.0828204000000004E-6</v>
      </c>
      <c r="DL75" s="17">
        <v>8.3458506999999997E-7</v>
      </c>
      <c r="DM75" s="17">
        <v>5.7415398000000003E-8</v>
      </c>
      <c r="DN75" s="17">
        <v>2.2173128000000002E-6</v>
      </c>
      <c r="DO75" s="17">
        <v>1.4030146000000001E-5</v>
      </c>
      <c r="DP75" s="17">
        <v>3.2480418000000001E-6</v>
      </c>
      <c r="DQ75" s="17">
        <v>0</v>
      </c>
      <c r="DR75" s="17">
        <v>1.1381696E-6</v>
      </c>
      <c r="DS75" s="17">
        <v>0</v>
      </c>
      <c r="DT75" s="17">
        <v>3.3123343999999999E-6</v>
      </c>
      <c r="DU75" s="17">
        <v>3.8033061000000002E-6</v>
      </c>
      <c r="DV75" s="17">
        <v>1.2330873000000001E-7</v>
      </c>
      <c r="DW75" s="17">
        <v>6.4182702999999994E-8</v>
      </c>
      <c r="DX75" s="17">
        <v>4.5832933999999996E-6</v>
      </c>
      <c r="DY75" s="17">
        <v>0</v>
      </c>
      <c r="DZ75" s="17">
        <v>6.6266556000000003E-6</v>
      </c>
      <c r="EA75" s="17">
        <v>1.9792924E-7</v>
      </c>
      <c r="EB75" s="17">
        <v>7.2097894000000001E-7</v>
      </c>
      <c r="EC75" s="17">
        <v>6.2262257E-7</v>
      </c>
      <c r="ED75" s="17">
        <v>5.8753291000000004E-6</v>
      </c>
      <c r="EE75" s="17">
        <v>4.6747647E-6</v>
      </c>
      <c r="EF75" s="17">
        <v>1.0679636000000001E-6</v>
      </c>
      <c r="EG75" s="17">
        <v>1.4550864E-5</v>
      </c>
      <c r="EH75" s="17">
        <v>1.4795092E-5</v>
      </c>
      <c r="EI75" s="17">
        <v>3.0602494000000001E-5</v>
      </c>
      <c r="EJ75" s="17">
        <v>4.6349666999999997E-5</v>
      </c>
      <c r="EK75" s="17">
        <v>5.6965799E-5</v>
      </c>
      <c r="EL75" s="17">
        <v>6.1124615999999998E-5</v>
      </c>
      <c r="EM75" s="17">
        <v>7.6202488000000001E-7</v>
      </c>
      <c r="EN75" s="17">
        <v>4.0179625000000001E-7</v>
      </c>
      <c r="EO75" s="17">
        <v>2.9252467E-6</v>
      </c>
      <c r="EP75" s="17">
        <v>8.8248871999999997E-7</v>
      </c>
      <c r="EQ75" s="17">
        <v>2.8459379E-5</v>
      </c>
      <c r="ER75" s="17">
        <v>8.9010015000000008E-6</v>
      </c>
      <c r="ES75" s="17">
        <v>7.1350791000000003E-7</v>
      </c>
      <c r="ET75" s="17">
        <v>2.8354338000000002E-6</v>
      </c>
      <c r="EU75" s="17">
        <v>1.9850751000000002E-6</v>
      </c>
      <c r="EV75" s="17">
        <v>4.5484485E-5</v>
      </c>
      <c r="EW75" s="17">
        <v>1.2406719999999999E-6</v>
      </c>
      <c r="EX75" s="17">
        <v>4.9626877999999995E-7</v>
      </c>
      <c r="EY75" s="17">
        <v>5.3224681000000002E-6</v>
      </c>
      <c r="EZ75" s="17">
        <v>2.4813438999999998E-7</v>
      </c>
      <c r="FA75" s="17">
        <v>4.3763058999999997E-6</v>
      </c>
      <c r="FB75" s="17">
        <v>1.1164158E-67</v>
      </c>
      <c r="FC75" s="17">
        <v>3.0239336999999998E-6</v>
      </c>
      <c r="FD75" s="17">
        <v>7.2097894000000001E-7</v>
      </c>
      <c r="FE75" s="17">
        <v>9.7705067999999996E-7</v>
      </c>
      <c r="FF75" s="17">
        <v>7.9403005000000006E-6</v>
      </c>
      <c r="FG75" s="17">
        <v>1.8251458E-6</v>
      </c>
      <c r="FH75" s="17">
        <v>2.8875341999999999E-6</v>
      </c>
      <c r="FI75" s="17">
        <v>6.4356111000000003E-7</v>
      </c>
      <c r="FJ75" s="17">
        <v>4.0254921000000004E-6</v>
      </c>
      <c r="FK75" s="17">
        <v>5.6935939000000003E-6</v>
      </c>
      <c r="FL75" s="17">
        <v>3.9201090000000004E-6</v>
      </c>
      <c r="FM75" s="17">
        <v>6.2438388000000004E-6</v>
      </c>
      <c r="FN75" s="17">
        <v>1.5560959E-7</v>
      </c>
      <c r="FO75" s="17">
        <v>5.3674257000000001E-6</v>
      </c>
      <c r="FP75" s="17">
        <v>5.2565049E-6</v>
      </c>
      <c r="FQ75" s="17">
        <v>3.2448841E-6</v>
      </c>
      <c r="FR75" s="17">
        <v>5.2200304000000002E-6</v>
      </c>
      <c r="FS75" s="17">
        <v>7.0850024000000002E-6</v>
      </c>
      <c r="FT75" s="17">
        <v>2.7936548000000001E-5</v>
      </c>
      <c r="FU75" s="17">
        <v>3.5008416000000001E-6</v>
      </c>
      <c r="FV75" s="17">
        <v>5.4374908000000002E-5</v>
      </c>
      <c r="FW75" s="17">
        <v>4.9421315999999999E-6</v>
      </c>
      <c r="FX75" s="17">
        <v>6.8387099000000005E-5</v>
      </c>
      <c r="FY75" s="17">
        <v>7.2467185000000002E-5</v>
      </c>
      <c r="FZ75" s="17">
        <v>4.7145534000000001E-6</v>
      </c>
      <c r="GA75" s="17">
        <v>2.4813438999999998E-7</v>
      </c>
      <c r="GB75" s="17">
        <v>4.9626877999999995E-7</v>
      </c>
      <c r="GC75" s="17">
        <v>2.3712707000000001E-6</v>
      </c>
    </row>
    <row r="76" spans="2:185" ht="0.95" customHeight="1" x14ac:dyDescent="0.25">
      <c r="B76" s="17">
        <v>2.4920195E-6</v>
      </c>
      <c r="C76" s="17">
        <v>1.2128919E-5</v>
      </c>
      <c r="D76" s="17">
        <v>2.0645317000000001E-6</v>
      </c>
      <c r="E76" s="17">
        <v>1.5188071E-5</v>
      </c>
      <c r="F76" s="17">
        <v>4.4836062E-7</v>
      </c>
      <c r="G76" s="17">
        <v>3.1665485999999999E-5</v>
      </c>
      <c r="H76" s="17">
        <v>1.1384847999999999E-5</v>
      </c>
      <c r="I76" s="17">
        <v>5.2296226000000001E-7</v>
      </c>
      <c r="J76" s="17">
        <v>0</v>
      </c>
      <c r="K76" s="17">
        <v>0</v>
      </c>
      <c r="L76" s="17">
        <v>2.4270464000000002E-7</v>
      </c>
      <c r="M76" s="17">
        <v>4.8060879000000002E-5</v>
      </c>
      <c r="N76" s="17">
        <v>6.0477814000000002E-7</v>
      </c>
      <c r="O76" s="17">
        <v>1.4974695999999999E-6</v>
      </c>
      <c r="P76" s="17">
        <v>1.4974695999999999E-6</v>
      </c>
      <c r="Q76" s="17">
        <v>1.2178511000000001E-6</v>
      </c>
      <c r="R76" s="17">
        <v>9.6590045000000008E-6</v>
      </c>
      <c r="S76" s="17">
        <v>1.0699818999999999E-6</v>
      </c>
      <c r="T76" s="17">
        <v>6.2717318999999997E-6</v>
      </c>
      <c r="U76" s="17">
        <v>6.0477814000000002E-7</v>
      </c>
      <c r="V76" s="17">
        <v>2.3478685000000001E-6</v>
      </c>
      <c r="W76" s="17">
        <v>4.2748773E-7</v>
      </c>
      <c r="X76" s="17">
        <v>1.0121589E-5</v>
      </c>
      <c r="Y76" s="17">
        <v>1.7729041E-7</v>
      </c>
      <c r="Z76" s="17">
        <v>1.2076032E-5</v>
      </c>
      <c r="AA76" s="17">
        <v>1.4547199E-6</v>
      </c>
      <c r="AB76" s="17">
        <v>6.5176512000000005E-7</v>
      </c>
      <c r="AC76" s="17">
        <v>6.2664719000000002E-6</v>
      </c>
      <c r="AD76" s="17">
        <v>8.6348805000000003E-7</v>
      </c>
      <c r="AE76" s="17">
        <v>0</v>
      </c>
      <c r="AF76" s="17">
        <v>2.7128599E-7</v>
      </c>
      <c r="AG76" s="17">
        <v>6.1687476999999999E-5</v>
      </c>
      <c r="AH76" s="17">
        <v>1.0323897E-5</v>
      </c>
      <c r="AI76" s="17">
        <v>8.2249314999999999E-7</v>
      </c>
      <c r="AJ76" s="17">
        <v>9.8673398000000003E-7</v>
      </c>
      <c r="AK76" s="17">
        <v>5.4582510999999998E-5</v>
      </c>
      <c r="AL76" s="17">
        <v>5.3937029999999996E-6</v>
      </c>
      <c r="AM76" s="17">
        <v>6.1096974E-6</v>
      </c>
      <c r="AN76" s="17">
        <v>5.5924625000000004E-7</v>
      </c>
      <c r="AO76" s="17">
        <v>4.1606563000000001E-6</v>
      </c>
      <c r="AP76" s="17">
        <v>7.0824366999999999E-6</v>
      </c>
      <c r="AQ76" s="17">
        <v>1.7828283E-7</v>
      </c>
      <c r="AR76" s="17">
        <v>8.2912102000000005E-7</v>
      </c>
      <c r="AS76" s="17">
        <v>0</v>
      </c>
      <c r="AT76" s="17">
        <v>4.4155581999999997E-6</v>
      </c>
      <c r="AU76" s="17">
        <v>8.2912102000000005E-7</v>
      </c>
      <c r="AV76" s="17">
        <v>5.4850856E-5</v>
      </c>
      <c r="AW76" s="17">
        <v>1.3883673000000001E-6</v>
      </c>
      <c r="AX76" s="17">
        <v>7.3342573999999999E-6</v>
      </c>
      <c r="AY76" s="17">
        <v>1.1184925000000001E-6</v>
      </c>
      <c r="AZ76" s="17">
        <v>7.0173721999999999E-6</v>
      </c>
      <c r="BA76" s="17">
        <v>1.407864E-6</v>
      </c>
      <c r="BB76" s="17">
        <v>2.0283121999999999E-5</v>
      </c>
      <c r="BC76" s="17">
        <v>8.4861772000000003E-7</v>
      </c>
      <c r="BD76" s="17">
        <v>5.5924625000000004E-7</v>
      </c>
      <c r="BE76" s="17">
        <v>1.2436802000000001E-67</v>
      </c>
      <c r="BF76" s="17">
        <v>1.0422723000000001E-6</v>
      </c>
      <c r="BG76" s="17">
        <v>1.1074536000000001E-5</v>
      </c>
      <c r="BH76" s="17">
        <v>1.0431166000000001E-6</v>
      </c>
      <c r="BI76" s="17">
        <v>1.2770683E-6</v>
      </c>
      <c r="BJ76" s="17">
        <v>1.7238567999999999E-6</v>
      </c>
      <c r="BK76" s="17">
        <v>2.9202974000000001E-6</v>
      </c>
      <c r="BL76" s="17">
        <v>1.2571122E-6</v>
      </c>
      <c r="BM76" s="17">
        <v>0</v>
      </c>
      <c r="BN76" s="17">
        <v>7.5570600999999997E-6</v>
      </c>
      <c r="BO76" s="17">
        <v>7.9451291000000005E-6</v>
      </c>
      <c r="BP76" s="17">
        <v>2.8825205000000002E-6</v>
      </c>
      <c r="BQ76" s="17">
        <v>0</v>
      </c>
      <c r="BR76" s="17">
        <v>5.3096476999999998E-7</v>
      </c>
      <c r="BS76" s="17">
        <v>1.6142123000000001E-6</v>
      </c>
      <c r="BT76" s="17">
        <v>4.6136766000000002E-6</v>
      </c>
      <c r="BU76" s="17">
        <v>0</v>
      </c>
      <c r="BV76" s="17">
        <v>2.1484975000000001E-6</v>
      </c>
      <c r="BW76" s="17">
        <v>1.7729039999999999E-7</v>
      </c>
      <c r="BX76" s="17">
        <v>4.6831748999999999E-4</v>
      </c>
      <c r="BY76" s="17">
        <v>8.0002172999999997E-6</v>
      </c>
      <c r="BZ76" s="17">
        <v>1.6251743000000001E-6</v>
      </c>
      <c r="CA76" s="17">
        <v>1.0820521999999999E-5</v>
      </c>
      <c r="CB76" s="17">
        <v>3.8069431999999999E-5</v>
      </c>
      <c r="CC76" s="17">
        <v>1.7499934999999999E-7</v>
      </c>
      <c r="CD76" s="17">
        <v>9.7587261999999996E-6</v>
      </c>
      <c r="CE76" s="17">
        <v>1.9213966999999999E-5</v>
      </c>
      <c r="CF76" s="17">
        <v>1.3752557E-6</v>
      </c>
      <c r="CG76" s="17">
        <v>2.3018327000000002E-6</v>
      </c>
      <c r="CH76" s="17">
        <v>3.7458224000000001E-6</v>
      </c>
      <c r="CI76" s="17">
        <v>5.5670174999999999E-5</v>
      </c>
      <c r="CJ76" s="17">
        <v>2.1884252E-6</v>
      </c>
      <c r="CK76" s="17">
        <v>2.8053336999999998E-7</v>
      </c>
      <c r="CL76" s="17">
        <v>2.6987474999999999E-7</v>
      </c>
      <c r="CM76" s="17">
        <v>3.8545857000000002E-5</v>
      </c>
      <c r="CN76" s="17">
        <v>1.8766351E-6</v>
      </c>
      <c r="CO76" s="17">
        <v>1.2393792E-5</v>
      </c>
      <c r="CP76" s="17">
        <v>3.4189305000000001E-6</v>
      </c>
      <c r="CQ76" s="17">
        <v>5.0416234000000003E-6</v>
      </c>
      <c r="CR76" s="17">
        <v>1.3927647000000001E-6</v>
      </c>
      <c r="CS76" s="17">
        <v>6.2741991999999996E-6</v>
      </c>
      <c r="CT76" s="17">
        <v>1.091E-6</v>
      </c>
      <c r="CU76" s="17">
        <v>5.8962052000000004E-7</v>
      </c>
      <c r="CV76" s="17">
        <v>4.5948314E-6</v>
      </c>
      <c r="CW76" s="17">
        <v>1.6995608000000001E-6</v>
      </c>
      <c r="CX76" s="17">
        <v>2.1762070000000001E-5</v>
      </c>
      <c r="CY76" s="17">
        <v>2.2009403E-6</v>
      </c>
      <c r="CZ76" s="17">
        <v>2.7023198000000002E-6</v>
      </c>
      <c r="DA76" s="17">
        <v>1.2651309E-5</v>
      </c>
      <c r="DB76" s="17">
        <v>1.6578741999999999E-5</v>
      </c>
      <c r="DC76" s="17">
        <v>5.9060190000000002E-6</v>
      </c>
      <c r="DD76" s="17">
        <v>5.9060190000000002E-6</v>
      </c>
      <c r="DE76" s="17">
        <v>2.0890916999999999E-7</v>
      </c>
      <c r="DF76" s="17">
        <v>2.7540130999999999E-6</v>
      </c>
      <c r="DG76" s="17">
        <v>6.4694414999999996E-7</v>
      </c>
      <c r="DH76" s="17">
        <v>6.4073984999999999E-6</v>
      </c>
      <c r="DI76" s="17">
        <v>1.7864768000000001E-5</v>
      </c>
      <c r="DJ76" s="17">
        <v>3.2036992E-6</v>
      </c>
      <c r="DK76" s="17">
        <v>6.7280007000000002E-6</v>
      </c>
      <c r="DL76" s="17">
        <v>2.8913805000000001E-5</v>
      </c>
      <c r="DM76" s="17">
        <v>3.2036992E-6</v>
      </c>
      <c r="DN76" s="17">
        <v>9.6229781000000006E-6</v>
      </c>
      <c r="DO76" s="17">
        <v>1.5961224000000001E-5</v>
      </c>
      <c r="DP76" s="17">
        <v>8.4244140999999994E-5</v>
      </c>
      <c r="DQ76" s="17">
        <v>0</v>
      </c>
      <c r="DR76" s="17">
        <v>3.0136902000000002E-5</v>
      </c>
      <c r="DS76" s="17">
        <v>0</v>
      </c>
      <c r="DT76" s="17">
        <v>1.1951544E-6</v>
      </c>
      <c r="DU76" s="17">
        <v>3.9947875999999998E-7</v>
      </c>
      <c r="DV76" s="17">
        <v>1.5041382999999999E-6</v>
      </c>
      <c r="DW76" s="17">
        <v>7.9569189E-8</v>
      </c>
      <c r="DX76" s="17">
        <v>3.7442981000000002E-5</v>
      </c>
      <c r="DY76" s="17">
        <v>0</v>
      </c>
      <c r="DZ76" s="17">
        <v>1.1292249000000001E-5</v>
      </c>
      <c r="EA76" s="17">
        <v>4.3567576000000002E-7</v>
      </c>
      <c r="EB76" s="17">
        <v>3.7716025000000003E-8</v>
      </c>
      <c r="EC76" s="17">
        <v>1.1200147999999999E-5</v>
      </c>
      <c r="ED76" s="17">
        <v>2.8553306999999999E-5</v>
      </c>
      <c r="EE76" s="17">
        <v>3.4084857999999998E-6</v>
      </c>
      <c r="EF76" s="17">
        <v>2.2068451999999999E-5</v>
      </c>
      <c r="EG76" s="17">
        <v>2.3496731999999999E-6</v>
      </c>
      <c r="EH76" s="17">
        <v>1.7945491000000002E-5</v>
      </c>
      <c r="EI76" s="17">
        <v>4.4490716999999997E-6</v>
      </c>
      <c r="EJ76" s="17">
        <v>6.2822711999999997E-6</v>
      </c>
      <c r="EK76" s="17">
        <v>7.8799006000000002E-6</v>
      </c>
      <c r="EL76" s="17">
        <v>8.2404480999999995E-6</v>
      </c>
      <c r="EM76" s="17">
        <v>2.1146235000000002E-6</v>
      </c>
      <c r="EN76" s="17">
        <v>4.2609541000000003E-6</v>
      </c>
      <c r="EO76" s="17">
        <v>3.8522851000000001E-6</v>
      </c>
      <c r="EP76" s="17">
        <v>3.2955030000000001E-5</v>
      </c>
      <c r="EQ76" s="17">
        <v>8.3502055000000002E-6</v>
      </c>
      <c r="ER76" s="17">
        <v>9.4759018000000008E-6</v>
      </c>
      <c r="ES76" s="17">
        <v>1.9117859000000002E-6</v>
      </c>
      <c r="ET76" s="17">
        <v>3.4517104999999999E-6</v>
      </c>
      <c r="EU76" s="17">
        <v>3.4199015999999999E-6</v>
      </c>
      <c r="EV76" s="17">
        <v>1.2341433E-5</v>
      </c>
      <c r="EW76" s="17">
        <v>2.1374385E-6</v>
      </c>
      <c r="EX76" s="17">
        <v>8.5497539999999999E-7</v>
      </c>
      <c r="EY76" s="17">
        <v>3.1684990999999999E-6</v>
      </c>
      <c r="EZ76" s="17">
        <v>4.2748769999999999E-7</v>
      </c>
      <c r="FA76" s="17">
        <v>1.6446603000000001E-5</v>
      </c>
      <c r="FB76" s="17">
        <v>3.1843344999999998E-67</v>
      </c>
      <c r="FC76" s="17">
        <v>2.8898199000000001E-5</v>
      </c>
      <c r="FD76" s="17">
        <v>3.7716025000000003E-8</v>
      </c>
      <c r="FE76" s="17">
        <v>1.7729039999999999E-7</v>
      </c>
      <c r="FF76" s="17">
        <v>1.3679606E-5</v>
      </c>
      <c r="FG76" s="17">
        <v>1.7499934999999999E-7</v>
      </c>
      <c r="FH76" s="17">
        <v>2.8053336999999998E-7</v>
      </c>
      <c r="FI76" s="17">
        <v>2.5197536999999998E-5</v>
      </c>
      <c r="FJ76" s="17">
        <v>1.1366496E-6</v>
      </c>
      <c r="FK76" s="17">
        <v>3.4785949000000002E-6</v>
      </c>
      <c r="FL76" s="17">
        <v>4.3308520999999998E-6</v>
      </c>
      <c r="FM76" s="17">
        <v>3.0939121E-6</v>
      </c>
      <c r="FN76" s="17">
        <v>9.3110724999999998E-5</v>
      </c>
      <c r="FO76" s="17">
        <v>6.4808992999999996E-5</v>
      </c>
      <c r="FP76" s="17">
        <v>2.1261654999999999E-6</v>
      </c>
      <c r="FQ76" s="17">
        <v>6.0012132000000003E-7</v>
      </c>
      <c r="FR76" s="17">
        <v>1.5100531E-5</v>
      </c>
      <c r="FS76" s="17">
        <v>1.8329385999999999E-6</v>
      </c>
      <c r="FT76" s="17">
        <v>5.1016134999999998E-6</v>
      </c>
      <c r="FU76" s="17">
        <v>3.8389582E-5</v>
      </c>
      <c r="FV76" s="17">
        <v>7.4591617000000001E-6</v>
      </c>
      <c r="FW76" s="17">
        <v>8.5110576000000003E-7</v>
      </c>
      <c r="FX76" s="17">
        <v>9.4868038999999997E-6</v>
      </c>
      <c r="FY76" s="17">
        <v>1.0363982E-5</v>
      </c>
      <c r="FZ76" s="17">
        <v>8.1222663000000003E-6</v>
      </c>
      <c r="GA76" s="17">
        <v>4.2748769999999999E-7</v>
      </c>
      <c r="GB76" s="17">
        <v>8.5497539999999999E-7</v>
      </c>
      <c r="GC76" s="17">
        <v>7.8213051999999994E-6</v>
      </c>
    </row>
    <row r="77" spans="2:185" ht="0.95" customHeight="1" x14ac:dyDescent="0.25">
      <c r="B77" s="17">
        <v>7.6381417999999996E-5</v>
      </c>
      <c r="C77" s="17">
        <v>4.0105137000000002E-4</v>
      </c>
      <c r="D77" s="17">
        <v>6.3375677000000001E-5</v>
      </c>
      <c r="E77" s="17">
        <v>1.3556859999999999E-4</v>
      </c>
      <c r="F77" s="17">
        <v>1.2922336E-6</v>
      </c>
      <c r="G77" s="17">
        <v>1.7046101000000001E-3</v>
      </c>
      <c r="H77" s="17">
        <v>3.3215689999999999E-4</v>
      </c>
      <c r="I77" s="17">
        <v>8.4972967999999993E-5</v>
      </c>
      <c r="J77" s="17">
        <v>0</v>
      </c>
      <c r="K77" s="17">
        <v>0</v>
      </c>
      <c r="L77" s="17">
        <v>6.0754312999999999E-6</v>
      </c>
      <c r="M77" s="17">
        <v>2.1860489E-4</v>
      </c>
      <c r="N77" s="17">
        <v>1.8682097E-5</v>
      </c>
      <c r="O77" s="17">
        <v>4.5734327999999997E-5</v>
      </c>
      <c r="P77" s="17">
        <v>4.5734327999999997E-5</v>
      </c>
      <c r="Q77" s="17">
        <v>8.1007170000000001E-4</v>
      </c>
      <c r="R77" s="17">
        <v>2.3209701E-4</v>
      </c>
      <c r="S77" s="17">
        <v>3.2728587000000001E-5</v>
      </c>
      <c r="T77" s="17">
        <v>5.5837976000000001E-4</v>
      </c>
      <c r="U77" s="17">
        <v>1.8682097E-5</v>
      </c>
      <c r="V77" s="17">
        <v>3.6476066999999998E-4</v>
      </c>
      <c r="W77" s="17">
        <v>1.3005741E-5</v>
      </c>
      <c r="X77" s="17">
        <v>3.2700048000000001E-4</v>
      </c>
      <c r="Y77" s="17">
        <v>5.6763561E-6</v>
      </c>
      <c r="Z77" s="17">
        <v>3.8473351000000003E-4</v>
      </c>
      <c r="AA77" s="17">
        <v>3.3169761999999998E-5</v>
      </c>
      <c r="AB77" s="17">
        <v>1.7105551999999999E-4</v>
      </c>
      <c r="AC77" s="17">
        <v>7.8909155000000004E-5</v>
      </c>
      <c r="AD77" s="17">
        <v>1.0753596999999999E-3</v>
      </c>
      <c r="AE77" s="17">
        <v>0</v>
      </c>
      <c r="AF77" s="17">
        <v>9.0266475000000006E-5</v>
      </c>
      <c r="AG77" s="17">
        <v>1.1244554E-4</v>
      </c>
      <c r="AH77" s="17">
        <v>2.4955970999999998E-4</v>
      </c>
      <c r="AI77" s="17">
        <v>1.6718277999999999E-3</v>
      </c>
      <c r="AJ77" s="17">
        <v>5.7730803000000001E-5</v>
      </c>
      <c r="AK77" s="17">
        <v>8.3678764000000004E-5</v>
      </c>
      <c r="AL77" s="17">
        <v>7.4290293999999999E-5</v>
      </c>
      <c r="AM77" s="17">
        <v>2.4707528E-6</v>
      </c>
      <c r="AN77" s="17">
        <v>4.4725061999999999E-5</v>
      </c>
      <c r="AO77" s="17">
        <v>7.5679357000000002E-5</v>
      </c>
      <c r="AP77" s="17">
        <v>1.964197E-4</v>
      </c>
      <c r="AQ77" s="17">
        <v>1.2354132E-5</v>
      </c>
      <c r="AR77" s="17">
        <v>6.1581666000000001E-5</v>
      </c>
      <c r="AS77" s="17">
        <v>0</v>
      </c>
      <c r="AT77" s="17">
        <v>1.1700245999999999E-4</v>
      </c>
      <c r="AU77" s="17">
        <v>6.1581666000000001E-5</v>
      </c>
      <c r="AV77" s="17">
        <v>1.1167583999999999E-4</v>
      </c>
      <c r="AW77" s="17">
        <v>1.0630673000000001E-4</v>
      </c>
      <c r="AX77" s="17">
        <v>2.9341618000000001E-3</v>
      </c>
      <c r="AY77" s="17">
        <v>8.9450123000000002E-5</v>
      </c>
      <c r="AZ77" s="17">
        <v>4.0337563000000001E-4</v>
      </c>
      <c r="BA77" s="17">
        <v>1.1731858E-4</v>
      </c>
      <c r="BB77" s="17">
        <v>2.3228235000000001E-3</v>
      </c>
      <c r="BC77" s="17">
        <v>7.2593519000000001E-5</v>
      </c>
      <c r="BD77" s="17">
        <v>4.4725061999999999E-5</v>
      </c>
      <c r="BE77" s="17">
        <v>7.0954141999999998E-66</v>
      </c>
      <c r="BF77" s="17">
        <v>3.3340360999999997E-5</v>
      </c>
      <c r="BG77" s="17">
        <v>6.0914284999999998E-4</v>
      </c>
      <c r="BH77" s="17">
        <v>2.2039916000000001E-4</v>
      </c>
      <c r="BI77" s="17">
        <v>3.0324532000000002E-4</v>
      </c>
      <c r="BJ77" s="17">
        <v>1.9908023E-3</v>
      </c>
      <c r="BK77" s="17">
        <v>1.4666519E-5</v>
      </c>
      <c r="BL77" s="17">
        <v>5.0237998000000005E-4</v>
      </c>
      <c r="BM77" s="17">
        <v>0</v>
      </c>
      <c r="BN77" s="17">
        <v>2.3601287000000001E-4</v>
      </c>
      <c r="BO77" s="17">
        <v>2.7433176E-4</v>
      </c>
      <c r="BP77" s="17">
        <v>2.1519605000000001E-4</v>
      </c>
      <c r="BQ77" s="17">
        <v>0</v>
      </c>
      <c r="BR77" s="17">
        <v>8.2532909999999998E-6</v>
      </c>
      <c r="BS77" s="17">
        <v>6.7364365000000003E-4</v>
      </c>
      <c r="BT77" s="17">
        <v>1.2359088000000001E-4</v>
      </c>
      <c r="BU77" s="17">
        <v>0</v>
      </c>
      <c r="BV77" s="17">
        <v>4.6851545999999997E-4</v>
      </c>
      <c r="BW77" s="17">
        <v>5.6763557000000002E-6</v>
      </c>
      <c r="BX77" s="17">
        <v>8.0002172999999997E-6</v>
      </c>
      <c r="BY77" s="17">
        <v>0.24151144999999999</v>
      </c>
      <c r="BZ77" s="17">
        <v>4.1353776000000001E-4</v>
      </c>
      <c r="CA77" s="17">
        <v>1.9914299999999999E-4</v>
      </c>
      <c r="CB77" s="17">
        <v>1.300335E-4</v>
      </c>
      <c r="CC77" s="17">
        <v>5.3818071999999997E-6</v>
      </c>
      <c r="CD77" s="17">
        <v>1.6525426999999999E-4</v>
      </c>
      <c r="CE77" s="17">
        <v>1.2199044999999999E-4</v>
      </c>
      <c r="CF77" s="17">
        <v>2.3125970000000001E-4</v>
      </c>
      <c r="CG77" s="17">
        <v>1.6535376E-4</v>
      </c>
      <c r="CH77" s="17">
        <v>4.7012411999999997E-5</v>
      </c>
      <c r="CI77" s="17">
        <v>7.9418646000000001E-4</v>
      </c>
      <c r="CJ77" s="17">
        <v>1.4471982999999999E-3</v>
      </c>
      <c r="CK77" s="17">
        <v>7.8998736999999998E-7</v>
      </c>
      <c r="CL77" s="17">
        <v>1.6856602999999999E-5</v>
      </c>
      <c r="CM77" s="17">
        <v>3.6059264000000001E-4</v>
      </c>
      <c r="CN77" s="17">
        <v>2.0949409999999999E-4</v>
      </c>
      <c r="CO77" s="17">
        <v>3.1393961000000001E-4</v>
      </c>
      <c r="CP77" s="17">
        <v>4.8707430999999999E-5</v>
      </c>
      <c r="CQ77" s="17">
        <v>1.8259187000000001E-4</v>
      </c>
      <c r="CR77" s="17">
        <v>5.5630113999999999E-5</v>
      </c>
      <c r="CS77" s="17">
        <v>2.0994882000000001E-4</v>
      </c>
      <c r="CT77" s="17">
        <v>1.0194778000000001E-4</v>
      </c>
      <c r="CU77" s="17">
        <v>1.2371338000000001E-4</v>
      </c>
      <c r="CV77" s="17">
        <v>6.2788176000000001E-3</v>
      </c>
      <c r="CW77" s="17">
        <v>6.9167802000000004E-5</v>
      </c>
      <c r="CX77" s="17">
        <v>1.6549784E-3</v>
      </c>
      <c r="CY77" s="17">
        <v>4.7402201000000001E-5</v>
      </c>
      <c r="CZ77" s="17">
        <v>2.5636600000000001E-5</v>
      </c>
      <c r="DA77" s="17">
        <v>3.2328179000000001E-4</v>
      </c>
      <c r="DB77" s="17">
        <v>1.669978E-4</v>
      </c>
      <c r="DC77" s="17">
        <v>2.9507598999999999E-5</v>
      </c>
      <c r="DD77" s="17">
        <v>2.9507598999999999E-5</v>
      </c>
      <c r="DE77" s="17">
        <v>7.1830701000000003E-6</v>
      </c>
      <c r="DF77" s="17">
        <v>1.0431304000000001E-4</v>
      </c>
      <c r="DG77" s="17">
        <v>1.5494557999999999E-4</v>
      </c>
      <c r="DH77" s="17">
        <v>7.7419979999999993E-6</v>
      </c>
      <c r="DI77" s="17">
        <v>2.0907625000000001E-3</v>
      </c>
      <c r="DJ77" s="17">
        <v>3.8709989999999996E-6</v>
      </c>
      <c r="DK77" s="17">
        <v>3.7550716999999999E-4</v>
      </c>
      <c r="DL77" s="17">
        <v>1.2949583E-4</v>
      </c>
      <c r="DM77" s="17">
        <v>3.8709989999999996E-6</v>
      </c>
      <c r="DN77" s="17">
        <v>4.3645176000000003E-3</v>
      </c>
      <c r="DO77" s="17">
        <v>8.7235424000000001E-4</v>
      </c>
      <c r="DP77" s="17">
        <v>2.4481550999999997E-4</v>
      </c>
      <c r="DQ77" s="17">
        <v>0</v>
      </c>
      <c r="DR77" s="17">
        <v>1.5292326999999999E-4</v>
      </c>
      <c r="DS77" s="17">
        <v>0</v>
      </c>
      <c r="DT77" s="17">
        <v>1.5297334E-5</v>
      </c>
      <c r="DU77" s="17">
        <v>1.0158618E-4</v>
      </c>
      <c r="DV77" s="17">
        <v>6.5296798999999999E-5</v>
      </c>
      <c r="DW77" s="17">
        <v>2.7800135000000001E-5</v>
      </c>
      <c r="DX77" s="17">
        <v>2.4687971999999997E-4</v>
      </c>
      <c r="DY77" s="17">
        <v>0</v>
      </c>
      <c r="DZ77" s="17">
        <v>5.3343303000000003E-4</v>
      </c>
      <c r="EA77" s="17">
        <v>1.8416844E-3</v>
      </c>
      <c r="EB77" s="17">
        <v>1.0407482E-6</v>
      </c>
      <c r="EC77" s="17">
        <v>6.6129872000000002E-5</v>
      </c>
      <c r="ED77" s="17">
        <v>1.9308533000000001E-3</v>
      </c>
      <c r="EE77" s="17">
        <v>3.8546968000000001E-5</v>
      </c>
      <c r="EF77" s="17">
        <v>1.0300677E-4</v>
      </c>
      <c r="EG77" s="17">
        <v>1.6402609E-4</v>
      </c>
      <c r="EH77" s="17">
        <v>4.9647853000000001E-4</v>
      </c>
      <c r="EI77" s="17">
        <v>2.4592845000000001E-4</v>
      </c>
      <c r="EJ77" s="17">
        <v>3.0278753E-4</v>
      </c>
      <c r="EK77" s="17">
        <v>3.6098750000000001E-4</v>
      </c>
      <c r="EL77" s="17">
        <v>3.6444808000000002E-4</v>
      </c>
      <c r="EM77" s="17">
        <v>1.6004281999999999E-3</v>
      </c>
      <c r="EN77" s="17">
        <v>8.1532435000000008E-6</v>
      </c>
      <c r="EO77" s="17">
        <v>1.1455330000000001E-4</v>
      </c>
      <c r="EP77" s="17">
        <v>1.4823621E-4</v>
      </c>
      <c r="EQ77" s="17">
        <v>2.8720352000000002E-4</v>
      </c>
      <c r="ER77" s="17">
        <v>1.6416972999999999E-4</v>
      </c>
      <c r="ES77" s="17">
        <v>1.1427301E-4</v>
      </c>
      <c r="ET77" s="17">
        <v>3.0765835E-4</v>
      </c>
      <c r="EU77" s="17">
        <v>1.0404591999999999E-4</v>
      </c>
      <c r="EV77" s="17">
        <v>4.6774043999999999E-4</v>
      </c>
      <c r="EW77" s="17">
        <v>6.5028701000000006E-5</v>
      </c>
      <c r="EX77" s="17">
        <v>2.6011481000000001E-5</v>
      </c>
      <c r="EY77" s="17">
        <v>4.1244127000000001E-5</v>
      </c>
      <c r="EZ77" s="17">
        <v>1.3005739999999999E-5</v>
      </c>
      <c r="FA77" s="17">
        <v>9.6383751000000007E-3</v>
      </c>
      <c r="FB77" s="17">
        <v>9.0602901000000001E-66</v>
      </c>
      <c r="FC77" s="17">
        <v>8.3927595E-4</v>
      </c>
      <c r="FD77" s="17">
        <v>1.0407482E-6</v>
      </c>
      <c r="FE77" s="17">
        <v>5.6763557000000002E-6</v>
      </c>
      <c r="FF77" s="17">
        <v>4.1618368999999999E-4</v>
      </c>
      <c r="FG77" s="17">
        <v>5.3818071999999997E-6</v>
      </c>
      <c r="FH77" s="17">
        <v>7.8998736999999998E-7</v>
      </c>
      <c r="FI77" s="17">
        <v>1.8751807000000001E-4</v>
      </c>
      <c r="FJ77" s="17">
        <v>5.4141404999999997E-5</v>
      </c>
      <c r="FK77" s="17">
        <v>3.3208949000000001E-5</v>
      </c>
      <c r="FL77" s="17">
        <v>1.2250634999999999E-4</v>
      </c>
      <c r="FM77" s="17">
        <v>2.8529554E-5</v>
      </c>
      <c r="FN77" s="17">
        <v>3.4943780000000002E-4</v>
      </c>
      <c r="FO77" s="17">
        <v>5.0901045999999996E-4</v>
      </c>
      <c r="FP77" s="17">
        <v>1.1505087E-5</v>
      </c>
      <c r="FQ77" s="17">
        <v>7.0082156999999994E-5</v>
      </c>
      <c r="FR77" s="17">
        <v>3.6093603E-4</v>
      </c>
      <c r="FS77" s="17">
        <v>1.4898299999999999E-4</v>
      </c>
      <c r="FT77" s="17">
        <v>2.6035168000000002E-4</v>
      </c>
      <c r="FU77" s="17">
        <v>5.2308897999999999E-4</v>
      </c>
      <c r="FV77" s="17">
        <v>3.3996790999999999E-4</v>
      </c>
      <c r="FW77" s="17">
        <v>6.4775555999999996E-3</v>
      </c>
      <c r="FX77" s="17">
        <v>4.1160208999999997E-4</v>
      </c>
      <c r="FY77" s="17">
        <v>4.4756925999999997E-4</v>
      </c>
      <c r="FZ77" s="17">
        <v>2.4710907000000001E-4</v>
      </c>
      <c r="GA77" s="17">
        <v>1.3005739999999999E-5</v>
      </c>
      <c r="GB77" s="17">
        <v>2.6011481000000001E-5</v>
      </c>
      <c r="GC77" s="17">
        <v>9.1495465999999999E-5</v>
      </c>
    </row>
    <row r="78" spans="2:185" ht="0.95" customHeight="1" x14ac:dyDescent="0.25">
      <c r="B78" s="17">
        <v>3.0610841000000001E-6</v>
      </c>
      <c r="C78" s="17">
        <v>2.2091193E-5</v>
      </c>
      <c r="D78" s="17">
        <v>2.5732685000000001E-6</v>
      </c>
      <c r="E78" s="17">
        <v>3.8555752999999997E-6</v>
      </c>
      <c r="F78" s="17">
        <v>1.3854306999999999E-7</v>
      </c>
      <c r="G78" s="17">
        <v>5.7304213999999998E-5</v>
      </c>
      <c r="H78" s="17">
        <v>1.9530053999999999E-5</v>
      </c>
      <c r="I78" s="17">
        <v>5.2996650000000004E-6</v>
      </c>
      <c r="J78" s="17">
        <v>0</v>
      </c>
      <c r="K78" s="17">
        <v>0</v>
      </c>
      <c r="L78" s="17">
        <v>6.4664861000000002E-7</v>
      </c>
      <c r="M78" s="17">
        <v>3.2211473000000001E-5</v>
      </c>
      <c r="N78" s="17">
        <v>7.9881867999999998E-7</v>
      </c>
      <c r="O78" s="17">
        <v>1.8002383E-6</v>
      </c>
      <c r="P78" s="17">
        <v>1.8002383E-6</v>
      </c>
      <c r="Q78" s="17">
        <v>2.8722446E-5</v>
      </c>
      <c r="R78" s="17">
        <v>1.3853824999999999E-5</v>
      </c>
      <c r="S78" s="17">
        <v>1.3124227000000001E-6</v>
      </c>
      <c r="T78" s="17">
        <v>4.2909242000000001E-5</v>
      </c>
      <c r="U78" s="17">
        <v>7.9881867999999998E-7</v>
      </c>
      <c r="V78" s="17">
        <v>1.0801522999999999E-5</v>
      </c>
      <c r="W78" s="17">
        <v>4.8781559000000003E-7</v>
      </c>
      <c r="X78" s="17">
        <v>1.5003406000000001E-5</v>
      </c>
      <c r="Y78" s="17">
        <v>3.1100308000000002E-7</v>
      </c>
      <c r="Z78" s="17">
        <v>2.2824028E-5</v>
      </c>
      <c r="AA78" s="17">
        <v>2.2200429000000001E-6</v>
      </c>
      <c r="AB78" s="17">
        <v>5.8249315000000003E-6</v>
      </c>
      <c r="AC78" s="17">
        <v>5.2009379E-5</v>
      </c>
      <c r="AD78" s="17">
        <v>5.2311807000000002E-5</v>
      </c>
      <c r="AE78" s="17">
        <v>0</v>
      </c>
      <c r="AF78" s="17">
        <v>6.0675509000000003E-6</v>
      </c>
      <c r="AG78" s="17">
        <v>1.9241961E-5</v>
      </c>
      <c r="AH78" s="17">
        <v>1.4538658E-5</v>
      </c>
      <c r="AI78" s="17">
        <v>8.9582788000000006E-5</v>
      </c>
      <c r="AJ78" s="17">
        <v>5.2935068000000003E-6</v>
      </c>
      <c r="AK78" s="17">
        <v>1.9516146E-5</v>
      </c>
      <c r="AL78" s="17">
        <v>1.0389675E-5</v>
      </c>
      <c r="AM78" s="17">
        <v>3.8385905999999998E-5</v>
      </c>
      <c r="AN78" s="17">
        <v>4.8056911999999998E-6</v>
      </c>
      <c r="AO78" s="17">
        <v>7.4992745999999997E-6</v>
      </c>
      <c r="AP78" s="17">
        <v>1.0062683E-5</v>
      </c>
      <c r="AQ78" s="17">
        <v>3.1440819000000002E-7</v>
      </c>
      <c r="AR78" s="17">
        <v>5.8277337999999999E-6</v>
      </c>
      <c r="AS78" s="17">
        <v>0</v>
      </c>
      <c r="AT78" s="17">
        <v>5.6347210000000004E-6</v>
      </c>
      <c r="AU78" s="17">
        <v>5.8277337999999999E-6</v>
      </c>
      <c r="AV78" s="17">
        <v>1.8067795999999999E-5</v>
      </c>
      <c r="AW78" s="17">
        <v>1.0633425000000001E-5</v>
      </c>
      <c r="AX78" s="17">
        <v>2.1752134E-4</v>
      </c>
      <c r="AY78" s="17">
        <v>9.6113824999999996E-6</v>
      </c>
      <c r="AZ78" s="17">
        <v>2.055928E-5</v>
      </c>
      <c r="BA78" s="17">
        <v>1.3395030999999999E-5</v>
      </c>
      <c r="BB78" s="17">
        <v>1.7982756000000001E-4</v>
      </c>
      <c r="BC78" s="17">
        <v>8.5893399000000004E-6</v>
      </c>
      <c r="BD78" s="17">
        <v>4.8056911999999998E-6</v>
      </c>
      <c r="BE78" s="17">
        <v>4.776866E-66</v>
      </c>
      <c r="BF78" s="17">
        <v>9.0076638999999997E-7</v>
      </c>
      <c r="BG78" s="17">
        <v>4.0755308000000001E-5</v>
      </c>
      <c r="BH78" s="17">
        <v>8.7239805999999998E-6</v>
      </c>
      <c r="BI78" s="17">
        <v>9.987236E-6</v>
      </c>
      <c r="BJ78" s="17">
        <v>8.9073283999999996E-5</v>
      </c>
      <c r="BK78" s="17">
        <v>3.2623882E-7</v>
      </c>
      <c r="BL78" s="17">
        <v>2.3275695000000001E-5</v>
      </c>
      <c r="BM78" s="17">
        <v>0</v>
      </c>
      <c r="BN78" s="17">
        <v>7.6070474999999994E-5</v>
      </c>
      <c r="BO78" s="17">
        <v>1.3148146E-5</v>
      </c>
      <c r="BP78" s="17">
        <v>1.3205192999999999E-5</v>
      </c>
      <c r="BQ78" s="17">
        <v>0</v>
      </c>
      <c r="BR78" s="17">
        <v>2.4674497000000002E-6</v>
      </c>
      <c r="BS78" s="17">
        <v>3.5951394E-5</v>
      </c>
      <c r="BT78" s="17">
        <v>5.7961320000000003E-6</v>
      </c>
      <c r="BU78" s="17">
        <v>0</v>
      </c>
      <c r="BV78" s="17">
        <v>2.7235516000000001E-5</v>
      </c>
      <c r="BW78" s="17">
        <v>3.1100306E-7</v>
      </c>
      <c r="BX78" s="17">
        <v>1.6251743000000001E-6</v>
      </c>
      <c r="BY78" s="17">
        <v>4.1353776000000001E-4</v>
      </c>
      <c r="BZ78" s="17">
        <v>0.24997024000000001</v>
      </c>
      <c r="CA78" s="17">
        <v>1.9581827999999999E-5</v>
      </c>
      <c r="CB78" s="17">
        <v>2.9336863999999998E-5</v>
      </c>
      <c r="CC78" s="17">
        <v>9.8469906000000005E-7</v>
      </c>
      <c r="CD78" s="17">
        <v>8.9700616000000004E-6</v>
      </c>
      <c r="CE78" s="17">
        <v>2.3083348000000001E-5</v>
      </c>
      <c r="CF78" s="17">
        <v>1.7489493E-5</v>
      </c>
      <c r="CG78" s="17">
        <v>1.9893872999999999E-5</v>
      </c>
      <c r="CH78" s="17">
        <v>3.9770311000000003E-7</v>
      </c>
      <c r="CI78" s="17">
        <v>1.7208032999999999E-5</v>
      </c>
      <c r="CJ78" s="17">
        <v>1.2658565E-4</v>
      </c>
      <c r="CK78" s="17">
        <v>1.5343275000000001E-6</v>
      </c>
      <c r="CL78" s="17">
        <v>1.0220424999999999E-6</v>
      </c>
      <c r="CM78" s="17">
        <v>1.5154698E-5</v>
      </c>
      <c r="CN78" s="17">
        <v>2.0801407E-5</v>
      </c>
      <c r="CO78" s="17">
        <v>1.6440716E-5</v>
      </c>
      <c r="CP78" s="17">
        <v>4.1797398000000004E-6</v>
      </c>
      <c r="CQ78" s="17">
        <v>9.6927745E-6</v>
      </c>
      <c r="CR78" s="17">
        <v>7.2717352999999999E-6</v>
      </c>
      <c r="CS78" s="17">
        <v>1.0613066E-5</v>
      </c>
      <c r="CT78" s="17">
        <v>1.2981124000000001E-5</v>
      </c>
      <c r="CU78" s="17">
        <v>1.6293037999999999E-5</v>
      </c>
      <c r="CV78" s="17">
        <v>9.1829688000000007E-5</v>
      </c>
      <c r="CW78" s="17">
        <v>9.2599282000000007E-6</v>
      </c>
      <c r="CX78" s="17">
        <v>2.4837767000000002E-4</v>
      </c>
      <c r="CY78" s="17">
        <v>5.9480143000000003E-6</v>
      </c>
      <c r="CZ78" s="17">
        <v>2.6361005000000002E-6</v>
      </c>
      <c r="DA78" s="17">
        <v>2.2780794000000001E-5</v>
      </c>
      <c r="DB78" s="17">
        <v>2.7685903E-5</v>
      </c>
      <c r="DC78" s="17">
        <v>1.9602870999999999E-6</v>
      </c>
      <c r="DD78" s="17">
        <v>1.9602870999999999E-6</v>
      </c>
      <c r="DE78" s="17">
        <v>6.4219707000000003E-7</v>
      </c>
      <c r="DF78" s="17">
        <v>1.0208855E-5</v>
      </c>
      <c r="DG78" s="17">
        <v>1.9385796000000001E-6</v>
      </c>
      <c r="DH78" s="17">
        <v>1.3516267E-6</v>
      </c>
      <c r="DI78" s="17">
        <v>2.6585060000000003E-4</v>
      </c>
      <c r="DJ78" s="17">
        <v>6.7581336000000003E-7</v>
      </c>
      <c r="DK78" s="17">
        <v>1.6775632E-5</v>
      </c>
      <c r="DL78" s="17">
        <v>2.1597115E-6</v>
      </c>
      <c r="DM78" s="17">
        <v>6.7581336000000003E-7</v>
      </c>
      <c r="DN78" s="17">
        <v>3.1186901000000001E-4</v>
      </c>
      <c r="DO78" s="17">
        <v>5.5208394000000002E-5</v>
      </c>
      <c r="DP78" s="17">
        <v>3.9580497999999999E-5</v>
      </c>
      <c r="DQ78" s="17">
        <v>0</v>
      </c>
      <c r="DR78" s="17">
        <v>2.0867411999999999E-5</v>
      </c>
      <c r="DS78" s="17">
        <v>0</v>
      </c>
      <c r="DT78" s="17">
        <v>1.4616396E-6</v>
      </c>
      <c r="DU78" s="17">
        <v>6.2231738999999997E-6</v>
      </c>
      <c r="DV78" s="17">
        <v>9.9357407999999994E-6</v>
      </c>
      <c r="DW78" s="17">
        <v>3.3217768E-7</v>
      </c>
      <c r="DX78" s="17">
        <v>9.2059063000000006E-6</v>
      </c>
      <c r="DY78" s="17">
        <v>0</v>
      </c>
      <c r="DZ78" s="17">
        <v>2.5437436E-5</v>
      </c>
      <c r="EA78" s="17">
        <v>1.4397883999999999E-4</v>
      </c>
      <c r="EB78" s="17">
        <v>2.5788431000000001E-8</v>
      </c>
      <c r="EC78" s="17">
        <v>8.0933487000000001E-6</v>
      </c>
      <c r="ED78" s="17">
        <v>4.1243735999999998E-5</v>
      </c>
      <c r="EE78" s="17">
        <v>7.4681210000000005E-7</v>
      </c>
      <c r="EF78" s="17">
        <v>1.4572846E-5</v>
      </c>
      <c r="EG78" s="17">
        <v>9.6442075000000004E-6</v>
      </c>
      <c r="EH78" s="17">
        <v>5.2760073000000003E-5</v>
      </c>
      <c r="EI78" s="17">
        <v>1.4247002E-5</v>
      </c>
      <c r="EJ78" s="17">
        <v>1.7018699000000001E-5</v>
      </c>
      <c r="EK78" s="17">
        <v>2.0087278999999999E-5</v>
      </c>
      <c r="EL78" s="17">
        <v>2.1195932999999998E-5</v>
      </c>
      <c r="EM78" s="17">
        <v>9.2422967000000002E-5</v>
      </c>
      <c r="EN78" s="17">
        <v>3.8761723999999998E-5</v>
      </c>
      <c r="EO78" s="17">
        <v>7.9465689999999996E-6</v>
      </c>
      <c r="EP78" s="17">
        <v>2.2981719999999999E-5</v>
      </c>
      <c r="EQ78" s="17">
        <v>1.3409111E-5</v>
      </c>
      <c r="ER78" s="17">
        <v>9.2086869999999999E-6</v>
      </c>
      <c r="ES78" s="17">
        <v>3.9714802000000002E-6</v>
      </c>
      <c r="ET78" s="17">
        <v>1.4860811E-5</v>
      </c>
      <c r="EU78" s="17">
        <v>3.9025244999999998E-6</v>
      </c>
      <c r="EV78" s="17">
        <v>2.6333600000000001E-5</v>
      </c>
      <c r="EW78" s="17">
        <v>2.4390778E-6</v>
      </c>
      <c r="EX78" s="17">
        <v>9.7563112000000005E-7</v>
      </c>
      <c r="EY78" s="17">
        <v>5.112862E-6</v>
      </c>
      <c r="EZ78" s="17">
        <v>4.8781556000000002E-7</v>
      </c>
      <c r="FA78" s="17">
        <v>6.5340394000000003E-4</v>
      </c>
      <c r="FB78" s="17">
        <v>4.6182844000000003E-67</v>
      </c>
      <c r="FC78" s="17">
        <v>2.9627087E-4</v>
      </c>
      <c r="FD78" s="17">
        <v>2.5788431000000001E-8</v>
      </c>
      <c r="FE78" s="17">
        <v>3.1100306E-7</v>
      </c>
      <c r="FF78" s="17">
        <v>1.5610097999999999E-5</v>
      </c>
      <c r="FG78" s="17">
        <v>9.8469906000000005E-7</v>
      </c>
      <c r="FH78" s="17">
        <v>1.5343275000000001E-6</v>
      </c>
      <c r="FI78" s="17">
        <v>1.7770625000000001E-5</v>
      </c>
      <c r="FJ78" s="17">
        <v>2.4492364000000001E-6</v>
      </c>
      <c r="FK78" s="17">
        <v>1.4670973000000001E-6</v>
      </c>
      <c r="FL78" s="17">
        <v>6.0347573999999999E-6</v>
      </c>
      <c r="FM78" s="17">
        <v>1.4462965E-6</v>
      </c>
      <c r="FN78" s="17">
        <v>5.5634270999999998E-5</v>
      </c>
      <c r="FO78" s="17">
        <v>8.1366160999999997E-6</v>
      </c>
      <c r="FP78" s="17">
        <v>1.0018190999999999E-6</v>
      </c>
      <c r="FQ78" s="17">
        <v>4.5907933E-6</v>
      </c>
      <c r="FR78" s="17">
        <v>1.6274782999999999E-6</v>
      </c>
      <c r="FS78" s="17">
        <v>9.1011085999999998E-6</v>
      </c>
      <c r="FT78" s="17">
        <v>1.5020293E-5</v>
      </c>
      <c r="FU78" s="17">
        <v>3.1158454000000001E-4</v>
      </c>
      <c r="FV78" s="17">
        <v>1.8962082999999999E-5</v>
      </c>
      <c r="FW78" s="17">
        <v>9.3734351999999997E-5</v>
      </c>
      <c r="FX78" s="17">
        <v>2.2704246000000001E-5</v>
      </c>
      <c r="FY78" s="17">
        <v>2.4710874E-5</v>
      </c>
      <c r="FZ78" s="17">
        <v>9.2684956000000004E-6</v>
      </c>
      <c r="GA78" s="17">
        <v>4.8781556000000002E-7</v>
      </c>
      <c r="GB78" s="17">
        <v>9.7563112000000005E-7</v>
      </c>
      <c r="GC78" s="17">
        <v>8.0039992000000004E-6</v>
      </c>
    </row>
    <row r="79" spans="2:185" ht="0.95" customHeight="1" x14ac:dyDescent="0.25">
      <c r="B79" s="17">
        <v>9.6331081999999994E-6</v>
      </c>
      <c r="C79" s="17">
        <v>2.0423971999999999E-4</v>
      </c>
      <c r="D79" s="17">
        <v>5.0126038000000003E-7</v>
      </c>
      <c r="E79" s="17">
        <v>1.4010731999999999E-4</v>
      </c>
      <c r="F79" s="17">
        <v>2.3494791000000001E-6</v>
      </c>
      <c r="G79" s="17">
        <v>3.8210742000000002E-4</v>
      </c>
      <c r="H79" s="17">
        <v>1.3189816999999999E-3</v>
      </c>
      <c r="I79" s="17">
        <v>6.8990160000000002E-4</v>
      </c>
      <c r="J79" s="17">
        <v>0</v>
      </c>
      <c r="K79" s="17">
        <v>0</v>
      </c>
      <c r="L79" s="17">
        <v>5.1208319000000003E-6</v>
      </c>
      <c r="M79" s="17">
        <v>3.3544153000000001E-5</v>
      </c>
      <c r="N79" s="17">
        <v>8.8812177E-6</v>
      </c>
      <c r="O79" s="17">
        <v>1.347863E-5</v>
      </c>
      <c r="P79" s="17">
        <v>1.347863E-5</v>
      </c>
      <c r="Q79" s="17">
        <v>1.2118326E-5</v>
      </c>
      <c r="R79" s="17">
        <v>4.8244173999999998E-4</v>
      </c>
      <c r="S79" s="17">
        <v>4.3467816999999997E-6</v>
      </c>
      <c r="T79" s="17">
        <v>2.9630245999999997E-4</v>
      </c>
      <c r="U79" s="17">
        <v>8.8812177E-6</v>
      </c>
      <c r="V79" s="17">
        <v>7.0579604999999998E-5</v>
      </c>
      <c r="W79" s="17">
        <v>9.1318477999999993E-6</v>
      </c>
      <c r="X79" s="17">
        <v>2.1977613E-4</v>
      </c>
      <c r="Y79" s="17">
        <v>1.8013065999999999E-5</v>
      </c>
      <c r="Z79" s="17">
        <v>1.4768012000000001E-3</v>
      </c>
      <c r="AA79" s="17">
        <v>2.8276937999999999E-4</v>
      </c>
      <c r="AB79" s="17">
        <v>1.235532E-4</v>
      </c>
      <c r="AC79" s="17">
        <v>3.4955149999999997E-5</v>
      </c>
      <c r="AD79" s="17">
        <v>4.4462887999999998E-5</v>
      </c>
      <c r="AE79" s="17">
        <v>0</v>
      </c>
      <c r="AF79" s="17">
        <v>3.3842285000000003E-4</v>
      </c>
      <c r="AG79" s="17">
        <v>1.3176807000000001E-4</v>
      </c>
      <c r="AH79" s="17">
        <v>1.0456885000000001E-3</v>
      </c>
      <c r="AI79" s="17">
        <v>4.3631887999999999E-5</v>
      </c>
      <c r="AJ79" s="17">
        <v>4.1412853999999999E-5</v>
      </c>
      <c r="AK79" s="17">
        <v>1.1510597E-4</v>
      </c>
      <c r="AL79" s="17">
        <v>7.9970105000000001E-4</v>
      </c>
      <c r="AM79" s="17">
        <v>1.9724694999999999E-4</v>
      </c>
      <c r="AN79" s="17">
        <v>5.0544702000000003E-5</v>
      </c>
      <c r="AO79" s="17">
        <v>3.8503476000000003E-4</v>
      </c>
      <c r="AP79" s="17">
        <v>4.9882047000000004E-4</v>
      </c>
      <c r="AQ79" s="17">
        <v>1.1175324000000001E-6</v>
      </c>
      <c r="AR79" s="17">
        <v>1.1083305E-4</v>
      </c>
      <c r="AS79" s="17">
        <v>0</v>
      </c>
      <c r="AT79" s="17">
        <v>1.6362142E-4</v>
      </c>
      <c r="AU79" s="17">
        <v>1.1083305E-4</v>
      </c>
      <c r="AV79" s="17">
        <v>8.7994684000000003E-5</v>
      </c>
      <c r="AW79" s="17">
        <v>1.6137774999999999E-4</v>
      </c>
      <c r="AX79" s="17">
        <v>9.7654321000000002E-5</v>
      </c>
      <c r="AY79" s="17">
        <v>1.0108939999999999E-4</v>
      </c>
      <c r="AZ79" s="17">
        <v>1.5140608000000001E-4</v>
      </c>
      <c r="BA79" s="17">
        <v>9.1345760999999995E-5</v>
      </c>
      <c r="BB79" s="17">
        <v>1.9793908000000001E-4</v>
      </c>
      <c r="BC79" s="17">
        <v>4.0801058999999999E-5</v>
      </c>
      <c r="BD79" s="17">
        <v>5.0544702000000003E-5</v>
      </c>
      <c r="BE79" s="17">
        <v>1.0789586999999999E-65</v>
      </c>
      <c r="BF79" s="17">
        <v>4.2357480999999997E-5</v>
      </c>
      <c r="BG79" s="17">
        <v>2.4696783E-3</v>
      </c>
      <c r="BH79" s="17">
        <v>4.2412737999999999E-5</v>
      </c>
      <c r="BI79" s="17">
        <v>3.8116094000000003E-5</v>
      </c>
      <c r="BJ79" s="17">
        <v>2.4756970000000002E-5</v>
      </c>
      <c r="BK79" s="17">
        <v>1.0018185E-4</v>
      </c>
      <c r="BL79" s="17">
        <v>2.6007570999999999E-5</v>
      </c>
      <c r="BM79" s="17">
        <v>0</v>
      </c>
      <c r="BN79" s="17">
        <v>5.4962751000000001E-5</v>
      </c>
      <c r="BO79" s="17">
        <v>5.2785094999999995E-4</v>
      </c>
      <c r="BP79" s="17">
        <v>7.7004134999999997E-4</v>
      </c>
      <c r="BQ79" s="17">
        <v>0</v>
      </c>
      <c r="BR79" s="17">
        <v>6.6245441E-5</v>
      </c>
      <c r="BS79" s="17">
        <v>3.2700314999999997E-5</v>
      </c>
      <c r="BT79" s="17">
        <v>1.8571983000000001E-4</v>
      </c>
      <c r="BU79" s="17">
        <v>0</v>
      </c>
      <c r="BV79" s="17">
        <v>3.3622114999999999E-5</v>
      </c>
      <c r="BW79" s="17">
        <v>1.8013064E-5</v>
      </c>
      <c r="BX79" s="17">
        <v>1.0820521999999999E-5</v>
      </c>
      <c r="BY79" s="17">
        <v>1.9914299999999999E-4</v>
      </c>
      <c r="BZ79" s="17">
        <v>1.9581827999999999E-5</v>
      </c>
      <c r="CA79" s="17">
        <v>0.24853154</v>
      </c>
      <c r="CB79" s="17">
        <v>1.159573E-5</v>
      </c>
      <c r="CC79" s="17">
        <v>1.8938136999999999E-5</v>
      </c>
      <c r="CD79" s="17">
        <v>3.1984652999999998E-4</v>
      </c>
      <c r="CE79" s="17">
        <v>8.1333818E-5</v>
      </c>
      <c r="CF79" s="17">
        <v>1.5746508000000001E-5</v>
      </c>
      <c r="CG79" s="17">
        <v>6.6981902999999998E-5</v>
      </c>
      <c r="CH79" s="17">
        <v>9.7586305999999994E-5</v>
      </c>
      <c r="CI79" s="17">
        <v>2.0185787E-4</v>
      </c>
      <c r="CJ79" s="17">
        <v>1.1019395000000001E-4</v>
      </c>
      <c r="CK79" s="17">
        <v>3.9115000999999997E-5</v>
      </c>
      <c r="CL79" s="17">
        <v>6.028834E-5</v>
      </c>
      <c r="CM79" s="17">
        <v>2.0392787999999999E-4</v>
      </c>
      <c r="CN79" s="17">
        <v>1.8339827000000001E-5</v>
      </c>
      <c r="CO79" s="17">
        <v>6.1258188000000002E-4</v>
      </c>
      <c r="CP79" s="17">
        <v>1.3024832000000001E-4</v>
      </c>
      <c r="CQ79" s="17">
        <v>2.8943452999999998E-4</v>
      </c>
      <c r="CR79" s="17">
        <v>1.0207863E-5</v>
      </c>
      <c r="CS79" s="17">
        <v>1.3758950000000001E-4</v>
      </c>
      <c r="CT79" s="17">
        <v>1.6730042999999998E-5</v>
      </c>
      <c r="CU79" s="17">
        <v>1.9323362000000001E-5</v>
      </c>
      <c r="CV79" s="17">
        <v>8.7606217000000001E-5</v>
      </c>
      <c r="CW79" s="17">
        <v>1.1279298999999999E-5</v>
      </c>
      <c r="CX79" s="17">
        <v>7.1834469000000005E-4</v>
      </c>
      <c r="CY79" s="17">
        <v>8.6859797999999999E-6</v>
      </c>
      <c r="CZ79" s="17">
        <v>6.0926605000000004E-6</v>
      </c>
      <c r="DA79" s="17">
        <v>1.5760044999999999E-3</v>
      </c>
      <c r="DB79" s="17">
        <v>2.5581273999999998E-4</v>
      </c>
      <c r="DC79" s="17">
        <v>9.5920016999999996E-6</v>
      </c>
      <c r="DD79" s="17">
        <v>9.5920016999999996E-6</v>
      </c>
      <c r="DE79" s="17">
        <v>4.1581988999999999E-5</v>
      </c>
      <c r="DF79" s="17">
        <v>6.6318108999999996E-4</v>
      </c>
      <c r="DG79" s="17">
        <v>7.1796115000000003E-5</v>
      </c>
      <c r="DH79" s="17">
        <v>6.9986823000000002E-6</v>
      </c>
      <c r="DI79" s="17">
        <v>1.4703669999999999E-4</v>
      </c>
      <c r="DJ79" s="17">
        <v>3.4993412000000001E-6</v>
      </c>
      <c r="DK79" s="17">
        <v>1.4166244E-4</v>
      </c>
      <c r="DL79" s="17">
        <v>5.2431017E-5</v>
      </c>
      <c r="DM79" s="17">
        <v>3.4993412000000001E-6</v>
      </c>
      <c r="DN79" s="17">
        <v>1.3808051999999999E-4</v>
      </c>
      <c r="DO79" s="17">
        <v>3.3646762000000001E-3</v>
      </c>
      <c r="DP79" s="17">
        <v>2.1343202999999999E-4</v>
      </c>
      <c r="DQ79" s="17">
        <v>0</v>
      </c>
      <c r="DR79" s="17">
        <v>2.6880241999999999E-5</v>
      </c>
      <c r="DS79" s="17">
        <v>0</v>
      </c>
      <c r="DT79" s="17">
        <v>7.0123809999999995E-5</v>
      </c>
      <c r="DU79" s="17">
        <v>5.4366912000000005E-4</v>
      </c>
      <c r="DV79" s="17">
        <v>7.7799574000000005E-6</v>
      </c>
      <c r="DW79" s="17">
        <v>1.0893309000000001E-5</v>
      </c>
      <c r="DX79" s="17">
        <v>1.7531413E-4</v>
      </c>
      <c r="DY79" s="17">
        <v>0</v>
      </c>
      <c r="DZ79" s="17">
        <v>2.4272454999999999E-4</v>
      </c>
      <c r="EA79" s="17">
        <v>4.0837933000000001E-5</v>
      </c>
      <c r="EB79" s="17">
        <v>4.0961511999999999E-6</v>
      </c>
      <c r="EC79" s="17">
        <v>1.5044867E-5</v>
      </c>
      <c r="ED79" s="17">
        <v>1.6093486999999999E-4</v>
      </c>
      <c r="EE79" s="17">
        <v>3.2615479000000002E-5</v>
      </c>
      <c r="EF79" s="17">
        <v>5.5941798000000002E-5</v>
      </c>
      <c r="EG79" s="17">
        <v>7.4181283000000005E-4</v>
      </c>
      <c r="EH79" s="17">
        <v>3.6444302999999998E-3</v>
      </c>
      <c r="EI79" s="17">
        <v>9.4753025000000001E-4</v>
      </c>
      <c r="EJ79" s="17">
        <v>1.0465771E-3</v>
      </c>
      <c r="EK79" s="17">
        <v>1.1862708E-3</v>
      </c>
      <c r="EL79" s="17">
        <v>1.2128658999999999E-3</v>
      </c>
      <c r="EM79" s="17">
        <v>5.8562167999999999E-5</v>
      </c>
      <c r="EN79" s="17">
        <v>2.4581872999999999E-5</v>
      </c>
      <c r="EO79" s="17">
        <v>6.1065352000000005E-4</v>
      </c>
      <c r="EP79" s="17">
        <v>3.5413532999999999E-5</v>
      </c>
      <c r="EQ79" s="17">
        <v>5.9196038999999995E-4</v>
      </c>
      <c r="ER79" s="17">
        <v>3.2201033E-4</v>
      </c>
      <c r="ES79" s="17">
        <v>1.9406126E-4</v>
      </c>
      <c r="ET79" s="17">
        <v>8.0605813000000004E-4</v>
      </c>
      <c r="EU79" s="17">
        <v>7.3054778000000004E-5</v>
      </c>
      <c r="EV79" s="17">
        <v>2.0339371E-3</v>
      </c>
      <c r="EW79" s="17">
        <v>4.5659236000000003E-5</v>
      </c>
      <c r="EX79" s="17">
        <v>1.8263694E-5</v>
      </c>
      <c r="EY79" s="17">
        <v>1.5737876000000001E-4</v>
      </c>
      <c r="EZ79" s="17">
        <v>9.1318471999999997E-6</v>
      </c>
      <c r="FA79" s="17">
        <v>2.6360545000000003E-4</v>
      </c>
      <c r="FB79" s="17">
        <v>5.6556180000000001E-66</v>
      </c>
      <c r="FC79" s="17">
        <v>1.9393508000000001E-4</v>
      </c>
      <c r="FD79" s="17">
        <v>4.0961511999999999E-6</v>
      </c>
      <c r="FE79" s="17">
        <v>1.8013064E-5</v>
      </c>
      <c r="FF79" s="17">
        <v>2.9221911000000002E-4</v>
      </c>
      <c r="FG79" s="17">
        <v>1.8938136999999999E-5</v>
      </c>
      <c r="FH79" s="17">
        <v>3.9115000999999997E-5</v>
      </c>
      <c r="FI79" s="17">
        <v>4.2772173000000003E-5</v>
      </c>
      <c r="FJ79" s="17">
        <v>1.5951621999999998E-5</v>
      </c>
      <c r="FK79" s="17">
        <v>1.1744991000000001E-5</v>
      </c>
      <c r="FL79" s="17">
        <v>1.8788362999999999E-4</v>
      </c>
      <c r="FM79" s="17">
        <v>3.5786557000000003E-5</v>
      </c>
      <c r="FN79" s="17">
        <v>1.2557086000000001E-4</v>
      </c>
      <c r="FO79" s="17">
        <v>2.3829461999999999E-4</v>
      </c>
      <c r="FP79" s="17">
        <v>2.0662097E-4</v>
      </c>
      <c r="FQ79" s="17">
        <v>4.6589225000000001E-4</v>
      </c>
      <c r="FR79" s="17">
        <v>1.2225626E-5</v>
      </c>
      <c r="FS79" s="17">
        <v>7.6066511999999995E-4</v>
      </c>
      <c r="FT79" s="17">
        <v>1.0542841E-3</v>
      </c>
      <c r="FU79" s="17">
        <v>2.2206786000000001E-4</v>
      </c>
      <c r="FV79" s="17">
        <v>1.142367E-3</v>
      </c>
      <c r="FW79" s="17">
        <v>5.3300365E-5</v>
      </c>
      <c r="FX79" s="17">
        <v>1.3098945E-3</v>
      </c>
      <c r="FY79" s="17">
        <v>1.4160297999999999E-3</v>
      </c>
      <c r="FZ79" s="17">
        <v>1.7350509999999999E-4</v>
      </c>
      <c r="GA79" s="17">
        <v>9.1318471999999997E-6</v>
      </c>
      <c r="GB79" s="17">
        <v>1.8263694E-5</v>
      </c>
      <c r="GC79" s="17">
        <v>3.0933863000000002E-4</v>
      </c>
    </row>
    <row r="80" spans="2:185" ht="0.95" customHeight="1" x14ac:dyDescent="0.25">
      <c r="B80" s="17">
        <v>2.5650223999999999E-5</v>
      </c>
      <c r="C80" s="17">
        <v>1.201545E-4</v>
      </c>
      <c r="D80" s="17">
        <v>2.1306495E-5</v>
      </c>
      <c r="E80" s="17">
        <v>1.4736290000000001E-4</v>
      </c>
      <c r="F80" s="17">
        <v>9.4424045000000002E-6</v>
      </c>
      <c r="G80" s="17">
        <v>8.9078751999999996E-4</v>
      </c>
      <c r="H80" s="17">
        <v>2.0825751999999998E-5</v>
      </c>
      <c r="I80" s="17">
        <v>6.3642780999999995E-5</v>
      </c>
      <c r="J80" s="17">
        <v>0</v>
      </c>
      <c r="K80" s="17">
        <v>0</v>
      </c>
      <c r="L80" s="17">
        <v>2.5208658999999998E-6</v>
      </c>
      <c r="M80" s="17">
        <v>1.1891505000000001E-3</v>
      </c>
      <c r="N80" s="17">
        <v>6.3095192999999996E-6</v>
      </c>
      <c r="O80" s="17">
        <v>1.4661620999999999E-5</v>
      </c>
      <c r="P80" s="17">
        <v>1.4661620999999999E-5</v>
      </c>
      <c r="Q80" s="17">
        <v>7.7741293999999997E-6</v>
      </c>
      <c r="R80" s="17">
        <v>4.3887068E-4</v>
      </c>
      <c r="S80" s="17">
        <v>1.0317893000000001E-5</v>
      </c>
      <c r="T80" s="17">
        <v>2.1673286999999999E-3</v>
      </c>
      <c r="U80" s="17">
        <v>6.3095192999999996E-6</v>
      </c>
      <c r="V80" s="17">
        <v>2.6088467999999998E-5</v>
      </c>
      <c r="W80" s="17">
        <v>4.3437285000000001E-6</v>
      </c>
      <c r="X80" s="17">
        <v>1.0310472E-4</v>
      </c>
      <c r="Y80" s="17">
        <v>1.9657908E-6</v>
      </c>
      <c r="Z80" s="17">
        <v>8.2474569E-5</v>
      </c>
      <c r="AA80" s="17">
        <v>8.2692237000000002E-5</v>
      </c>
      <c r="AB80" s="17">
        <v>3.1057102999999999E-5</v>
      </c>
      <c r="AC80" s="17">
        <v>1.7425445000000001E-5</v>
      </c>
      <c r="AD80" s="17">
        <v>2.1989272999999999E-5</v>
      </c>
      <c r="AE80" s="17">
        <v>0</v>
      </c>
      <c r="AF80" s="17">
        <v>2.2863197E-5</v>
      </c>
      <c r="AG80" s="17">
        <v>3.9691959E-4</v>
      </c>
      <c r="AH80" s="17">
        <v>1.3323914E-5</v>
      </c>
      <c r="AI80" s="17">
        <v>2.5600879E-5</v>
      </c>
      <c r="AJ80" s="17">
        <v>1.0327106E-5</v>
      </c>
      <c r="AK80" s="17">
        <v>4.5910268000000002E-4</v>
      </c>
      <c r="AL80" s="17">
        <v>1.6488032E-5</v>
      </c>
      <c r="AM80" s="17">
        <v>6.7675122000000006E-5</v>
      </c>
      <c r="AN80" s="17">
        <v>5.9833771999999996E-6</v>
      </c>
      <c r="AO80" s="17">
        <v>2.1926437000000001E-4</v>
      </c>
      <c r="AP80" s="17">
        <v>1.9991594000000001E-4</v>
      </c>
      <c r="AQ80" s="17">
        <v>7.6883651999999999E-6</v>
      </c>
      <c r="AR80" s="17">
        <v>8.7677809000000007E-6</v>
      </c>
      <c r="AS80" s="17">
        <v>0</v>
      </c>
      <c r="AT80" s="17">
        <v>1.84537E-4</v>
      </c>
      <c r="AU80" s="17">
        <v>8.7677809000000007E-6</v>
      </c>
      <c r="AV80" s="17">
        <v>3.9897560000000002E-4</v>
      </c>
      <c r="AW80" s="17">
        <v>1.4751158E-5</v>
      </c>
      <c r="AX80" s="17">
        <v>5.8098472000000003E-5</v>
      </c>
      <c r="AY80" s="17">
        <v>1.1966754E-5</v>
      </c>
      <c r="AZ80" s="17">
        <v>7.1163583999999994E-5</v>
      </c>
      <c r="BA80" s="17">
        <v>1.5165727999999999E-5</v>
      </c>
      <c r="BB80" s="17">
        <v>2.4359572000000001E-4</v>
      </c>
      <c r="BC80" s="17">
        <v>9.1823507999999998E-6</v>
      </c>
      <c r="BD80" s="17">
        <v>5.9833771999999996E-6</v>
      </c>
      <c r="BE80" s="17">
        <v>3.4511596E-66</v>
      </c>
      <c r="BF80" s="17">
        <v>9.4002789000000004E-5</v>
      </c>
      <c r="BG80" s="17">
        <v>1.1265171E-4</v>
      </c>
      <c r="BH80" s="17">
        <v>1.0602663E-5</v>
      </c>
      <c r="BI80" s="17">
        <v>1.2542155E-5</v>
      </c>
      <c r="BJ80" s="17">
        <v>1.8937678E-5</v>
      </c>
      <c r="BK80" s="17">
        <v>7.8514831000000001E-5</v>
      </c>
      <c r="BL80" s="17">
        <v>1.2437545000000001E-5</v>
      </c>
      <c r="BM80" s="17">
        <v>0</v>
      </c>
      <c r="BN80" s="17">
        <v>2.7212812000000001E-5</v>
      </c>
      <c r="BO80" s="17">
        <v>2.2525658999999999E-4</v>
      </c>
      <c r="BP80" s="17">
        <v>2.7334807E-5</v>
      </c>
      <c r="BQ80" s="17">
        <v>0</v>
      </c>
      <c r="BR80" s="17">
        <v>1.0172483999999999E-4</v>
      </c>
      <c r="BS80" s="17">
        <v>2.6494352000000002E-6</v>
      </c>
      <c r="BT80" s="17">
        <v>1.6329185E-4</v>
      </c>
      <c r="BU80" s="17">
        <v>0</v>
      </c>
      <c r="BV80" s="17">
        <v>2.4198399999999999E-5</v>
      </c>
      <c r="BW80" s="17">
        <v>1.9657907E-6</v>
      </c>
      <c r="BX80" s="17">
        <v>3.8069431999999999E-5</v>
      </c>
      <c r="BY80" s="17">
        <v>1.300335E-4</v>
      </c>
      <c r="BZ80" s="17">
        <v>2.9336863999999998E-5</v>
      </c>
      <c r="CA80" s="17">
        <v>1.159573E-5</v>
      </c>
      <c r="CB80" s="17">
        <v>0.2488011</v>
      </c>
      <c r="CC80" s="17">
        <v>3.9495181999999998E-5</v>
      </c>
      <c r="CD80" s="17">
        <v>2.8983984000000002E-4</v>
      </c>
      <c r="CE80" s="17">
        <v>9.5559072999999999E-4</v>
      </c>
      <c r="CF80" s="17">
        <v>3.2016659000000002E-5</v>
      </c>
      <c r="CG80" s="17">
        <v>2.4682322999999999E-5</v>
      </c>
      <c r="CH80" s="17">
        <v>1.6950952E-5</v>
      </c>
      <c r="CI80" s="17">
        <v>5.8386956000000003E-4</v>
      </c>
      <c r="CJ80" s="17">
        <v>2.8622811999999999E-5</v>
      </c>
      <c r="CK80" s="17">
        <v>6.1558945999999997E-5</v>
      </c>
      <c r="CL80" s="17">
        <v>2.7844034E-6</v>
      </c>
      <c r="CM80" s="17">
        <v>6.7104543000000001E-4</v>
      </c>
      <c r="CN80" s="17">
        <v>3.0787855000000001E-5</v>
      </c>
      <c r="CO80" s="17">
        <v>6.0333454999999998E-5</v>
      </c>
      <c r="CP80" s="17">
        <v>1.5604068E-4</v>
      </c>
      <c r="CQ80" s="17">
        <v>2.9384837000000002E-4</v>
      </c>
      <c r="CR80" s="17">
        <v>3.5407141000000001E-5</v>
      </c>
      <c r="CS80" s="17">
        <v>6.4011168E-5</v>
      </c>
      <c r="CT80" s="17">
        <v>1.4948127999999999E-6</v>
      </c>
      <c r="CU80" s="17">
        <v>2.7236170999999998E-6</v>
      </c>
      <c r="CV80" s="17">
        <v>4.7159752000000001E-4</v>
      </c>
      <c r="CW80" s="17">
        <v>1.8032784000000001E-5</v>
      </c>
      <c r="CX80" s="17">
        <v>2.400294E-4</v>
      </c>
      <c r="CY80" s="17">
        <v>1.6803979E-5</v>
      </c>
      <c r="CZ80" s="17">
        <v>1.5575175000000001E-5</v>
      </c>
      <c r="DA80" s="17">
        <v>3.2420325E-5</v>
      </c>
      <c r="DB80" s="17">
        <v>7.5168675000000004E-4</v>
      </c>
      <c r="DC80" s="17">
        <v>2.9921545000000001E-5</v>
      </c>
      <c r="DD80" s="17">
        <v>2.9921545000000001E-5</v>
      </c>
      <c r="DE80" s="17">
        <v>1.3597462E-6</v>
      </c>
      <c r="DF80" s="17">
        <v>2.5671282E-5</v>
      </c>
      <c r="DG80" s="17">
        <v>1.0796383E-4</v>
      </c>
      <c r="DH80" s="17">
        <v>2.8692740999999999E-5</v>
      </c>
      <c r="DI80" s="17">
        <v>7.9772577000000006E-5</v>
      </c>
      <c r="DJ80" s="17">
        <v>1.4346370999999999E-5</v>
      </c>
      <c r="DK80" s="17">
        <v>6.7964611E-5</v>
      </c>
      <c r="DL80" s="17">
        <v>1.6907072E-4</v>
      </c>
      <c r="DM80" s="17">
        <v>1.4346370999999999E-5</v>
      </c>
      <c r="DN80" s="17">
        <v>8.2735800000000002E-5</v>
      </c>
      <c r="DO80" s="17">
        <v>1.2344966E-4</v>
      </c>
      <c r="DP80" s="17">
        <v>5.2865146E-4</v>
      </c>
      <c r="DQ80" s="17">
        <v>0</v>
      </c>
      <c r="DR80" s="17">
        <v>8.5874246000000002E-4</v>
      </c>
      <c r="DS80" s="17">
        <v>0</v>
      </c>
      <c r="DT80" s="17">
        <v>7.2232140000000005E-5</v>
      </c>
      <c r="DU80" s="17">
        <v>5.8573151999999999E-5</v>
      </c>
      <c r="DV80" s="17">
        <v>3.6864127999999998E-6</v>
      </c>
      <c r="DW80" s="17">
        <v>1.580547E-6</v>
      </c>
      <c r="DX80" s="17">
        <v>4.9550397000000003E-4</v>
      </c>
      <c r="DY80" s="17">
        <v>0</v>
      </c>
      <c r="DZ80" s="17">
        <v>1.1460087E-4</v>
      </c>
      <c r="EA80" s="17">
        <v>2.4483374000000002E-7</v>
      </c>
      <c r="EB80" s="17">
        <v>3.3535482000000001E-7</v>
      </c>
      <c r="EC80" s="17">
        <v>3.1496907E-4</v>
      </c>
      <c r="ED80" s="17">
        <v>8.1497380000000003E-4</v>
      </c>
      <c r="EE80" s="17">
        <v>6.7986847999999996E-5</v>
      </c>
      <c r="EF80" s="17">
        <v>5.8232545999999997E-4</v>
      </c>
      <c r="EG80" s="17">
        <v>3.6949454999999999E-5</v>
      </c>
      <c r="EH80" s="17">
        <v>1.0473762E-4</v>
      </c>
      <c r="EI80" s="17">
        <v>2.5726343000000001E-6</v>
      </c>
      <c r="EJ80" s="17">
        <v>1.4610056000000001E-5</v>
      </c>
      <c r="EK80" s="17">
        <v>2.6841719999999999E-5</v>
      </c>
      <c r="EL80" s="17">
        <v>4.7534010999999999E-5</v>
      </c>
      <c r="EM80" s="17">
        <v>3.1257460999999997E-5</v>
      </c>
      <c r="EN80" s="17">
        <v>1.2510227999999999E-5</v>
      </c>
      <c r="EO80" s="17">
        <v>4.3644821999999999E-5</v>
      </c>
      <c r="EP80" s="17">
        <v>8.9296749000000004E-4</v>
      </c>
      <c r="EQ80" s="17">
        <v>4.3271323000000003E-5</v>
      </c>
      <c r="ER80" s="17">
        <v>3.0993781E-4</v>
      </c>
      <c r="ES80" s="17">
        <v>1.4785768000000001E-5</v>
      </c>
      <c r="ET80" s="17">
        <v>3.6223543999999997E-5</v>
      </c>
      <c r="EU80" s="17">
        <v>3.4749824999999999E-5</v>
      </c>
      <c r="EV80" s="17">
        <v>7.2211740000000001E-5</v>
      </c>
      <c r="EW80" s="17">
        <v>2.1718641000000001E-5</v>
      </c>
      <c r="EX80" s="17">
        <v>8.6874563000000006E-6</v>
      </c>
      <c r="EY80" s="17">
        <v>1.9620657000000001E-4</v>
      </c>
      <c r="EZ80" s="17">
        <v>4.3437282000000002E-6</v>
      </c>
      <c r="FA80" s="17">
        <v>1.6439016999999999E-4</v>
      </c>
      <c r="FB80" s="17">
        <v>3.1929970000000001E-66</v>
      </c>
      <c r="FC80" s="17">
        <v>9.8544701999999997E-5</v>
      </c>
      <c r="FD80" s="17">
        <v>3.3535482000000001E-7</v>
      </c>
      <c r="FE80" s="17">
        <v>1.9657907E-6</v>
      </c>
      <c r="FF80" s="17">
        <v>1.389993E-4</v>
      </c>
      <c r="FG80" s="17">
        <v>3.9495181999999998E-5</v>
      </c>
      <c r="FH80" s="17">
        <v>6.1558945999999997E-5</v>
      </c>
      <c r="FI80" s="17">
        <v>6.9060591E-4</v>
      </c>
      <c r="FJ80" s="17">
        <v>9.4364442999999998E-5</v>
      </c>
      <c r="FK80" s="17">
        <v>8.7719412999999995E-5</v>
      </c>
      <c r="FL80" s="17">
        <v>1.8338982000000001E-4</v>
      </c>
      <c r="FM80" s="17">
        <v>1.0518088E-4</v>
      </c>
      <c r="FN80" s="17">
        <v>1.8244447E-3</v>
      </c>
      <c r="FO80" s="17">
        <v>3.8971915000000001E-4</v>
      </c>
      <c r="FP80" s="17">
        <v>9.0890754000000001E-5</v>
      </c>
      <c r="FQ80" s="17">
        <v>6.7396041000000002E-5</v>
      </c>
      <c r="FR80" s="17">
        <v>1.0983809E-3</v>
      </c>
      <c r="FS80" s="17">
        <v>3.5897052000000001E-5</v>
      </c>
      <c r="FT80" s="17">
        <v>6.6439823999999999E-6</v>
      </c>
      <c r="FU80" s="17">
        <v>1.0898044999999999E-4</v>
      </c>
      <c r="FV80" s="17">
        <v>2.5398736E-5</v>
      </c>
      <c r="FW80" s="17">
        <v>4.5468911999999999E-4</v>
      </c>
      <c r="FX80" s="17">
        <v>4.0891271E-5</v>
      </c>
      <c r="FY80" s="17">
        <v>4.8902337000000002E-5</v>
      </c>
      <c r="FZ80" s="17">
        <v>8.2530834999999995E-5</v>
      </c>
      <c r="GA80" s="17">
        <v>4.3437282000000002E-6</v>
      </c>
      <c r="GB80" s="17">
        <v>8.6874563000000006E-6</v>
      </c>
      <c r="GC80" s="17">
        <v>2.9943256000000001E-4</v>
      </c>
    </row>
    <row r="81" spans="2:185" ht="0.95" customHeight="1" x14ac:dyDescent="0.25">
      <c r="B81" s="17">
        <v>2.4799674999999998E-6</v>
      </c>
      <c r="C81" s="17">
        <v>1.8942168999999999E-6</v>
      </c>
      <c r="D81" s="17">
        <v>2.7140324E-6</v>
      </c>
      <c r="E81" s="17">
        <v>1.9814929000000001E-6</v>
      </c>
      <c r="F81" s="17">
        <v>5.5810348999999996E-7</v>
      </c>
      <c r="G81" s="17">
        <v>3.0061544E-5</v>
      </c>
      <c r="H81" s="17">
        <v>5.2855359999999999E-5</v>
      </c>
      <c r="I81" s="17">
        <v>1.8042114000000001E-4</v>
      </c>
      <c r="J81" s="17">
        <v>0</v>
      </c>
      <c r="K81" s="17">
        <v>0</v>
      </c>
      <c r="L81" s="17">
        <v>6.2766631999999997E-8</v>
      </c>
      <c r="M81" s="17">
        <v>3.5230374999999999E-5</v>
      </c>
      <c r="N81" s="17">
        <v>1.591081E-6</v>
      </c>
      <c r="O81" s="17">
        <v>5.3732179999999997E-6</v>
      </c>
      <c r="P81" s="17">
        <v>5.3732179999999997E-6</v>
      </c>
      <c r="Q81" s="17">
        <v>2.8862845999999998E-7</v>
      </c>
      <c r="R81" s="17">
        <v>1.2817061E-5</v>
      </c>
      <c r="S81" s="17">
        <v>5.6072828999999999E-6</v>
      </c>
      <c r="T81" s="17">
        <v>1.2206313E-4</v>
      </c>
      <c r="U81" s="17">
        <v>1.591081E-6</v>
      </c>
      <c r="V81" s="17">
        <v>8.9901343E-7</v>
      </c>
      <c r="W81" s="17">
        <v>2.3406485999999999E-7</v>
      </c>
      <c r="X81" s="17">
        <v>5.2928089000000001E-6</v>
      </c>
      <c r="Y81" s="17">
        <v>1.8251459E-6</v>
      </c>
      <c r="Z81" s="17">
        <v>6.7400359000000001E-5</v>
      </c>
      <c r="AA81" s="17">
        <v>4.1800669000000003E-5</v>
      </c>
      <c r="AB81" s="17">
        <v>3.5929512000000002E-6</v>
      </c>
      <c r="AC81" s="17">
        <v>1.0169498999999999E-6</v>
      </c>
      <c r="AD81" s="17">
        <v>8.0665994999999998E-8</v>
      </c>
      <c r="AE81" s="17">
        <v>0</v>
      </c>
      <c r="AF81" s="17">
        <v>1.3594606E-5</v>
      </c>
      <c r="AG81" s="17">
        <v>3.1236092E-6</v>
      </c>
      <c r="AH81" s="17">
        <v>4.4861489000000001E-5</v>
      </c>
      <c r="AI81" s="17">
        <v>6.3753479000000006E-8</v>
      </c>
      <c r="AJ81" s="17">
        <v>4.2781764999999997E-7</v>
      </c>
      <c r="AK81" s="17">
        <v>3.9777111999999998E-7</v>
      </c>
      <c r="AL81" s="17">
        <v>3.9981725999999998E-6</v>
      </c>
      <c r="AM81" s="17">
        <v>2.0778863999999998E-6</v>
      </c>
      <c r="AN81" s="17">
        <v>1.9375279000000001E-7</v>
      </c>
      <c r="AO81" s="17">
        <v>4.0909516000000002E-5</v>
      </c>
      <c r="AP81" s="17">
        <v>8.0684009999999999E-6</v>
      </c>
      <c r="AQ81" s="17">
        <v>3.5083529999999998E-7</v>
      </c>
      <c r="AR81" s="17">
        <v>4.7818812000000003E-7</v>
      </c>
      <c r="AS81" s="17">
        <v>0</v>
      </c>
      <c r="AT81" s="17">
        <v>1.4273846E-5</v>
      </c>
      <c r="AU81" s="17">
        <v>4.7818812000000003E-7</v>
      </c>
      <c r="AV81" s="17">
        <v>1.4362105999999999E-7</v>
      </c>
      <c r="AW81" s="17">
        <v>6.7194091000000004E-7</v>
      </c>
      <c r="AX81" s="17">
        <v>7.7187177999999999E-7</v>
      </c>
      <c r="AY81" s="17">
        <v>3.8750556999999998E-7</v>
      </c>
      <c r="AZ81" s="17">
        <v>3.9891593E-6</v>
      </c>
      <c r="BA81" s="17">
        <v>2.9682303000000001E-7</v>
      </c>
      <c r="BB81" s="17">
        <v>1.8405247999999999E-5</v>
      </c>
      <c r="BC81" s="17">
        <v>1.0307024000000001E-7</v>
      </c>
      <c r="BD81" s="17">
        <v>1.9375279000000001E-7</v>
      </c>
      <c r="BE81" s="17">
        <v>2.285999E-66</v>
      </c>
      <c r="BF81" s="17">
        <v>1.8790087999999999E-5</v>
      </c>
      <c r="BG81" s="17">
        <v>1.2566012000000001E-5</v>
      </c>
      <c r="BH81" s="17">
        <v>4.2174616000000002E-7</v>
      </c>
      <c r="BI81" s="17">
        <v>1.0271882000000001E-6</v>
      </c>
      <c r="BJ81" s="17">
        <v>5.6391783E-7</v>
      </c>
      <c r="BK81" s="17">
        <v>3.4924661000000001E-5</v>
      </c>
      <c r="BL81" s="17">
        <v>1.3216804E-6</v>
      </c>
      <c r="BM81" s="17">
        <v>0</v>
      </c>
      <c r="BN81" s="17">
        <v>1.2116540999999999E-6</v>
      </c>
      <c r="BO81" s="17">
        <v>9.6410442000000003E-5</v>
      </c>
      <c r="BP81" s="17">
        <v>8.5420173000000002E-6</v>
      </c>
      <c r="BQ81" s="17">
        <v>0</v>
      </c>
      <c r="BR81" s="17">
        <v>9.4051446000000008E-6</v>
      </c>
      <c r="BS81" s="17">
        <v>1.7895687000000001E-7</v>
      </c>
      <c r="BT81" s="17">
        <v>9.7977365999999992E-6</v>
      </c>
      <c r="BU81" s="17">
        <v>0</v>
      </c>
      <c r="BV81" s="17">
        <v>2.8857451E-7</v>
      </c>
      <c r="BW81" s="17">
        <v>1.8251458E-6</v>
      </c>
      <c r="BX81" s="17">
        <v>1.7499934999999999E-7</v>
      </c>
      <c r="BY81" s="17">
        <v>5.3818071999999997E-6</v>
      </c>
      <c r="BZ81" s="17">
        <v>9.8469906000000005E-7</v>
      </c>
      <c r="CA81" s="17">
        <v>1.8938136999999999E-5</v>
      </c>
      <c r="CB81" s="17">
        <v>3.9495181999999998E-5</v>
      </c>
      <c r="CC81" s="17">
        <v>0.24999223000000001</v>
      </c>
      <c r="CD81" s="17">
        <v>2.0616334000000001E-5</v>
      </c>
      <c r="CE81" s="17">
        <v>4.6547590000000001E-5</v>
      </c>
      <c r="CF81" s="17">
        <v>9.9475599000000001E-7</v>
      </c>
      <c r="CG81" s="17">
        <v>1.4716996000000001E-8</v>
      </c>
      <c r="CH81" s="17">
        <v>2.6867592000000002E-5</v>
      </c>
      <c r="CI81" s="17">
        <v>4.2195059E-5</v>
      </c>
      <c r="CJ81" s="17">
        <v>8.0055876999999995E-7</v>
      </c>
      <c r="CK81" s="17">
        <v>1.0136102999999999E-5</v>
      </c>
      <c r="CL81" s="17">
        <v>2.8443531000000001E-7</v>
      </c>
      <c r="CM81" s="17">
        <v>4.5215556000000001E-5</v>
      </c>
      <c r="CN81" s="17">
        <v>9.1084824E-7</v>
      </c>
      <c r="CO81" s="17">
        <v>8.7348673999999995E-5</v>
      </c>
      <c r="CP81" s="17">
        <v>1.1399393000000001E-5</v>
      </c>
      <c r="CQ81" s="17">
        <v>1.7827068E-5</v>
      </c>
      <c r="CR81" s="17">
        <v>1.5263472E-6</v>
      </c>
      <c r="CS81" s="17">
        <v>3.1862253E-6</v>
      </c>
      <c r="CT81" s="17">
        <v>6.6790267000000004E-7</v>
      </c>
      <c r="CU81" s="17">
        <v>5.8399491E-7</v>
      </c>
      <c r="CV81" s="17">
        <v>1.3570454000000001E-5</v>
      </c>
      <c r="CW81" s="17">
        <v>4.0097007000000001E-7</v>
      </c>
      <c r="CX81" s="17">
        <v>6.3151918E-6</v>
      </c>
      <c r="CY81" s="17">
        <v>3.1706232000000001E-7</v>
      </c>
      <c r="CZ81" s="17">
        <v>2.3315455999999999E-7</v>
      </c>
      <c r="DA81" s="17">
        <v>5.2638600000000001E-5</v>
      </c>
      <c r="DB81" s="17">
        <v>1.6109573E-6</v>
      </c>
      <c r="DC81" s="17">
        <v>3.8240136999999998E-7</v>
      </c>
      <c r="DD81" s="17">
        <v>3.8240136999999998E-7</v>
      </c>
      <c r="DE81" s="17">
        <v>1.5623846E-7</v>
      </c>
      <c r="DF81" s="17">
        <v>5.5425588999999997E-6</v>
      </c>
      <c r="DG81" s="17">
        <v>3.1128240000000001E-5</v>
      </c>
      <c r="DH81" s="17">
        <v>2.9849360999999999E-7</v>
      </c>
      <c r="DI81" s="17">
        <v>2.5977283999999998E-6</v>
      </c>
      <c r="DJ81" s="17">
        <v>1.4924681000000001E-7</v>
      </c>
      <c r="DK81" s="17">
        <v>4.0798418000000003E-6</v>
      </c>
      <c r="DL81" s="17">
        <v>1.4939219E-6</v>
      </c>
      <c r="DM81" s="17">
        <v>1.4924681000000001E-7</v>
      </c>
      <c r="DN81" s="17">
        <v>9.4300982999999999E-7</v>
      </c>
      <c r="DO81" s="17">
        <v>1.5507492000000002E-5</v>
      </c>
      <c r="DP81" s="17">
        <v>3.1177513999999999E-6</v>
      </c>
      <c r="DQ81" s="17">
        <v>0</v>
      </c>
      <c r="DR81" s="17">
        <v>2.4594484999999999E-5</v>
      </c>
      <c r="DS81" s="17">
        <v>0</v>
      </c>
      <c r="DT81" s="17">
        <v>8.8243490000000002E-6</v>
      </c>
      <c r="DU81" s="17">
        <v>4.5084979000000002E-5</v>
      </c>
      <c r="DV81" s="17">
        <v>2.5172325000000002E-7</v>
      </c>
      <c r="DW81" s="17">
        <v>2.1975368000000001E-8</v>
      </c>
      <c r="DX81" s="17">
        <v>3.8175293999999997E-5</v>
      </c>
      <c r="DY81" s="17">
        <v>0</v>
      </c>
      <c r="DZ81" s="17">
        <v>6.3298077000000003E-6</v>
      </c>
      <c r="EA81" s="17">
        <v>5.5104011000000002E-7</v>
      </c>
      <c r="EB81" s="17">
        <v>4.2502663999999999E-6</v>
      </c>
      <c r="EC81" s="17">
        <v>9.0755900999999992E-6</v>
      </c>
      <c r="ED81" s="17">
        <v>3.8009095999999997E-5</v>
      </c>
      <c r="EE81" s="17">
        <v>2.2246251999999999E-5</v>
      </c>
      <c r="EF81" s="17">
        <v>2.038937E-5</v>
      </c>
      <c r="EG81" s="17">
        <v>2.5008375000000001E-5</v>
      </c>
      <c r="EH81" s="17">
        <v>1.4279399999999999E-5</v>
      </c>
      <c r="EI81" s="17">
        <v>3.1752426999999998E-5</v>
      </c>
      <c r="EJ81" s="17">
        <v>9.3106524000000006E-5</v>
      </c>
      <c r="EK81" s="17">
        <v>1.3352483000000001E-4</v>
      </c>
      <c r="EL81" s="17">
        <v>1.5107869999999999E-4</v>
      </c>
      <c r="EM81" s="17">
        <v>1.9474456000000001E-7</v>
      </c>
      <c r="EN81" s="17">
        <v>6.8131894000000003E-7</v>
      </c>
      <c r="EO81" s="17">
        <v>8.0523569000000001E-6</v>
      </c>
      <c r="EP81" s="17">
        <v>2.6437490000000002E-5</v>
      </c>
      <c r="EQ81" s="17">
        <v>7.1062741999999995E-5</v>
      </c>
      <c r="ER81" s="17">
        <v>2.1157715999999999E-5</v>
      </c>
      <c r="ES81" s="17">
        <v>3.4538093000000002E-7</v>
      </c>
      <c r="ET81" s="17">
        <v>2.4779551999999999E-6</v>
      </c>
      <c r="EU81" s="17">
        <v>1.8725188000000001E-6</v>
      </c>
      <c r="EV81" s="17">
        <v>1.2335315000000001E-4</v>
      </c>
      <c r="EW81" s="17">
        <v>1.1703241999999999E-6</v>
      </c>
      <c r="EX81" s="17">
        <v>4.6812968999999998E-7</v>
      </c>
      <c r="EY81" s="17">
        <v>1.0668435E-5</v>
      </c>
      <c r="EZ81" s="17">
        <v>2.3406484E-7</v>
      </c>
      <c r="FA81" s="17">
        <v>1.2482106000000001E-6</v>
      </c>
      <c r="FB81" s="17">
        <v>5.5626827000000002E-69</v>
      </c>
      <c r="FC81" s="17">
        <v>4.5712867000000002E-6</v>
      </c>
      <c r="FD81" s="17">
        <v>4.2502663999999999E-6</v>
      </c>
      <c r="FE81" s="17">
        <v>1.8251458E-6</v>
      </c>
      <c r="FF81" s="17">
        <v>7.4900749999999996E-6</v>
      </c>
      <c r="FG81" s="17">
        <v>7.7695747999999993E-6</v>
      </c>
      <c r="FH81" s="17">
        <v>1.0136102999999999E-5</v>
      </c>
      <c r="FI81" s="17">
        <v>1.8279986E-5</v>
      </c>
      <c r="FJ81" s="17">
        <v>1.5759524999999999E-5</v>
      </c>
      <c r="FK81" s="17">
        <v>2.5224178000000001E-5</v>
      </c>
      <c r="FL81" s="17">
        <v>1.0339118999999999E-5</v>
      </c>
      <c r="FM81" s="17">
        <v>3.2440946999999998E-5</v>
      </c>
      <c r="FN81" s="17">
        <v>4.9167635999999998E-5</v>
      </c>
      <c r="FO81" s="17">
        <v>3.6786285999999999E-5</v>
      </c>
      <c r="FP81" s="17">
        <v>4.4850986000000003E-5</v>
      </c>
      <c r="FQ81" s="17">
        <v>6.6961507000000005E-5</v>
      </c>
      <c r="FR81" s="17">
        <v>3.0542791000000001E-6</v>
      </c>
      <c r="FS81" s="17">
        <v>6.5085917999999996E-5</v>
      </c>
      <c r="FT81" s="17">
        <v>2.5923059999999998E-7</v>
      </c>
      <c r="FU81" s="17">
        <v>6.2762898999999997E-6</v>
      </c>
      <c r="FV81" s="17">
        <v>1.168082E-4</v>
      </c>
      <c r="FW81" s="17">
        <v>1.3526826E-5</v>
      </c>
      <c r="FX81" s="17">
        <v>1.6937733E-4</v>
      </c>
      <c r="FY81" s="17">
        <v>1.8306886E-4</v>
      </c>
      <c r="FZ81" s="17">
        <v>4.4472320000000004E-6</v>
      </c>
      <c r="GA81" s="17">
        <v>2.3406484E-7</v>
      </c>
      <c r="GB81" s="17">
        <v>4.6812968999999998E-7</v>
      </c>
      <c r="GC81" s="17">
        <v>3.1397324E-7</v>
      </c>
    </row>
    <row r="82" spans="2:185" ht="0.95" customHeight="1" x14ac:dyDescent="0.25">
      <c r="B82" s="17">
        <v>2.3984283E-5</v>
      </c>
      <c r="C82" s="17">
        <v>5.6227775000000002E-5</v>
      </c>
      <c r="D82" s="17">
        <v>2.2713692000000001E-5</v>
      </c>
      <c r="E82" s="17">
        <v>1.5450691E-5</v>
      </c>
      <c r="F82" s="17">
        <v>5.8498449000000001E-6</v>
      </c>
      <c r="G82" s="17">
        <v>4.1228187000000001E-4</v>
      </c>
      <c r="H82" s="17">
        <v>4.2779332000000001E-4</v>
      </c>
      <c r="I82" s="17">
        <v>1.5018923000000001E-4</v>
      </c>
      <c r="J82" s="17">
        <v>0</v>
      </c>
      <c r="K82" s="17">
        <v>0</v>
      </c>
      <c r="L82" s="17">
        <v>9.4042963999999998E-7</v>
      </c>
      <c r="M82" s="17">
        <v>2.2443602000000001E-4</v>
      </c>
      <c r="N82" s="17">
        <v>1.0086255000000001E-5</v>
      </c>
      <c r="O82" s="17">
        <v>1.2109199E-5</v>
      </c>
      <c r="P82" s="17">
        <v>1.2109199E-5</v>
      </c>
      <c r="Q82" s="17">
        <v>2.6623439999999998E-6</v>
      </c>
      <c r="R82" s="17">
        <v>3.2764350999999999E-4</v>
      </c>
      <c r="S82" s="17">
        <v>1.0838608E-5</v>
      </c>
      <c r="T82" s="17">
        <v>7.3521643999999999E-4</v>
      </c>
      <c r="U82" s="17">
        <v>1.0086255000000001E-5</v>
      </c>
      <c r="V82" s="17">
        <v>1.1199109000000001E-5</v>
      </c>
      <c r="W82" s="17">
        <v>1.2705909E-6</v>
      </c>
      <c r="X82" s="17">
        <v>3.0340022000000001E-5</v>
      </c>
      <c r="Y82" s="17">
        <v>8.8156645000000005E-6</v>
      </c>
      <c r="Z82" s="17">
        <v>5.8788437000000004E-4</v>
      </c>
      <c r="AA82" s="17">
        <v>3.0896058999999998E-5</v>
      </c>
      <c r="AB82" s="17">
        <v>2.3664339999999999E-5</v>
      </c>
      <c r="AC82" s="17">
        <v>2.5515545E-5</v>
      </c>
      <c r="AD82" s="17">
        <v>6.6676310000000001E-6</v>
      </c>
      <c r="AE82" s="17">
        <v>0</v>
      </c>
      <c r="AF82" s="17">
        <v>2.8306132000000001E-5</v>
      </c>
      <c r="AG82" s="17">
        <v>1.8070356999999999E-4</v>
      </c>
      <c r="AH82" s="17">
        <v>4.2445066000000001E-4</v>
      </c>
      <c r="AI82" s="17">
        <v>8.2088616999999999E-6</v>
      </c>
      <c r="AJ82" s="17">
        <v>9.1667354000000003E-6</v>
      </c>
      <c r="AK82" s="17">
        <v>1.5019254000000001E-4</v>
      </c>
      <c r="AL82" s="17">
        <v>1.5050269000000001E-4</v>
      </c>
      <c r="AM82" s="17">
        <v>2.5712748E-5</v>
      </c>
      <c r="AN82" s="17">
        <v>7.8961445000000006E-6</v>
      </c>
      <c r="AO82" s="17">
        <v>2.2560859E-4</v>
      </c>
      <c r="AP82" s="17">
        <v>2.8750678000000001E-4</v>
      </c>
      <c r="AQ82" s="17">
        <v>4.1703413E-6</v>
      </c>
      <c r="AR82" s="17">
        <v>1.4675855E-5</v>
      </c>
      <c r="AS82" s="17">
        <v>0</v>
      </c>
      <c r="AT82" s="17">
        <v>1.4892255999999999E-4</v>
      </c>
      <c r="AU82" s="17">
        <v>1.4675855E-5</v>
      </c>
      <c r="AV82" s="17">
        <v>1.2453430999999999E-4</v>
      </c>
      <c r="AW82" s="17">
        <v>2.2572E-5</v>
      </c>
      <c r="AX82" s="17">
        <v>3.8594290999999999E-5</v>
      </c>
      <c r="AY82" s="17">
        <v>1.5792289000000001E-5</v>
      </c>
      <c r="AZ82" s="17">
        <v>2.0048488999999999E-5</v>
      </c>
      <c r="BA82" s="17">
        <v>1.6908722999999999E-5</v>
      </c>
      <c r="BB82" s="17">
        <v>2.2676002999999999E-4</v>
      </c>
      <c r="BC82" s="17">
        <v>9.0125784000000003E-6</v>
      </c>
      <c r="BD82" s="17">
        <v>7.8961445000000006E-6</v>
      </c>
      <c r="BE82" s="17">
        <v>1.9974341000000001E-66</v>
      </c>
      <c r="BF82" s="17">
        <v>3.3804309999999998E-5</v>
      </c>
      <c r="BG82" s="17">
        <v>2.5603133999999999E-4</v>
      </c>
      <c r="BH82" s="17">
        <v>7.6964380000000003E-6</v>
      </c>
      <c r="BI82" s="17">
        <v>5.9451768E-6</v>
      </c>
      <c r="BJ82" s="17">
        <v>1.3410134000000001E-6</v>
      </c>
      <c r="BK82" s="17">
        <v>2.2165333E-5</v>
      </c>
      <c r="BL82" s="17">
        <v>7.1702071999999996E-7</v>
      </c>
      <c r="BM82" s="17">
        <v>0</v>
      </c>
      <c r="BN82" s="17">
        <v>3.1732086999999998E-5</v>
      </c>
      <c r="BO82" s="17">
        <v>3.7404233999999999E-4</v>
      </c>
      <c r="BP82" s="17">
        <v>3.8949529999999999E-5</v>
      </c>
      <c r="BQ82" s="17">
        <v>0</v>
      </c>
      <c r="BR82" s="17">
        <v>5.9770062999999998E-5</v>
      </c>
      <c r="BS82" s="17">
        <v>1.3650782999999999E-6</v>
      </c>
      <c r="BT82" s="17">
        <v>1.2938568999999999E-4</v>
      </c>
      <c r="BU82" s="17">
        <v>0</v>
      </c>
      <c r="BV82" s="17">
        <v>9.6048890000000001E-6</v>
      </c>
      <c r="BW82" s="17">
        <v>8.8156637999999993E-6</v>
      </c>
      <c r="BX82" s="17">
        <v>9.7587261999999996E-6</v>
      </c>
      <c r="BY82" s="17">
        <v>1.6525426999999999E-4</v>
      </c>
      <c r="BZ82" s="17">
        <v>8.9700616000000004E-6</v>
      </c>
      <c r="CA82" s="17">
        <v>3.1984652999999998E-4</v>
      </c>
      <c r="CB82" s="17">
        <v>2.8983984000000002E-4</v>
      </c>
      <c r="CC82" s="17">
        <v>2.0616334000000001E-5</v>
      </c>
      <c r="CD82" s="17">
        <v>0.24975326</v>
      </c>
      <c r="CE82" s="17">
        <v>3.5815286999999998E-4</v>
      </c>
      <c r="CF82" s="17">
        <v>1.0521616E-5</v>
      </c>
      <c r="CG82" s="17">
        <v>8.1233504000000005E-6</v>
      </c>
      <c r="CH82" s="17">
        <v>2.016714E-4</v>
      </c>
      <c r="CI82" s="17">
        <v>4.8608115999999998E-4</v>
      </c>
      <c r="CJ82" s="17">
        <v>4.4779031999999997E-6</v>
      </c>
      <c r="CK82" s="17">
        <v>3.8117251999999997E-5</v>
      </c>
      <c r="CL82" s="17">
        <v>6.7797102000000002E-6</v>
      </c>
      <c r="CM82" s="17">
        <v>4.4778937999999998E-4</v>
      </c>
      <c r="CN82" s="17">
        <v>8.5246169999999995E-6</v>
      </c>
      <c r="CO82" s="17">
        <v>2.8951554000000002E-4</v>
      </c>
      <c r="CP82" s="17">
        <v>1.16323E-4</v>
      </c>
      <c r="CQ82" s="17">
        <v>2.2227354999999999E-4</v>
      </c>
      <c r="CR82" s="17">
        <v>8.3249103999999993E-6</v>
      </c>
      <c r="CS82" s="17">
        <v>1.8904704999999999E-5</v>
      </c>
      <c r="CT82" s="17">
        <v>2.0537794999999999E-6</v>
      </c>
      <c r="CU82" s="17">
        <v>4.0507787999999996E-6</v>
      </c>
      <c r="CV82" s="17">
        <v>4.1778658999999999E-4</v>
      </c>
      <c r="CW82" s="17">
        <v>3.6904339E-6</v>
      </c>
      <c r="CX82" s="17">
        <v>8.4756931000000006E-5</v>
      </c>
      <c r="CY82" s="17">
        <v>1.6934345999999999E-6</v>
      </c>
      <c r="CZ82" s="17">
        <v>3.0356476000000001E-7</v>
      </c>
      <c r="DA82" s="17">
        <v>4.4179103999999997E-4</v>
      </c>
      <c r="DB82" s="17">
        <v>3.0319971999999998E-4</v>
      </c>
      <c r="DC82" s="17">
        <v>2.6041288000000001E-6</v>
      </c>
      <c r="DD82" s="17">
        <v>2.6041288000000001E-6</v>
      </c>
      <c r="DE82" s="17">
        <v>6.4503397000000003E-6</v>
      </c>
      <c r="DF82" s="17">
        <v>3.2454511999999999E-5</v>
      </c>
      <c r="DG82" s="17">
        <v>3.2123303000000002E-4</v>
      </c>
      <c r="DH82" s="17">
        <v>4.6011281999999997E-6</v>
      </c>
      <c r="DI82" s="17">
        <v>7.9425164000000001E-5</v>
      </c>
      <c r="DJ82" s="17">
        <v>2.3005640999999998E-6</v>
      </c>
      <c r="DK82" s="17">
        <v>1.8932055000000001E-5</v>
      </c>
      <c r="DL82" s="17">
        <v>2.7817839999999999E-5</v>
      </c>
      <c r="DM82" s="17">
        <v>2.3005640999999998E-6</v>
      </c>
      <c r="DN82" s="17">
        <v>5.2123161000000003E-5</v>
      </c>
      <c r="DO82" s="17">
        <v>3.8577912E-4</v>
      </c>
      <c r="DP82" s="17">
        <v>1.0586885E-4</v>
      </c>
      <c r="DQ82" s="17">
        <v>0</v>
      </c>
      <c r="DR82" s="17">
        <v>2.0296955E-4</v>
      </c>
      <c r="DS82" s="17">
        <v>0</v>
      </c>
      <c r="DT82" s="17">
        <v>6.0798535E-5</v>
      </c>
      <c r="DU82" s="17">
        <v>1.284236E-4</v>
      </c>
      <c r="DV82" s="17">
        <v>5.9909974999999997E-6</v>
      </c>
      <c r="DW82" s="17">
        <v>5.3298015000000001E-7</v>
      </c>
      <c r="DX82" s="17">
        <v>3.9751864000000002E-4</v>
      </c>
      <c r="DY82" s="17">
        <v>0</v>
      </c>
      <c r="DZ82" s="17">
        <v>3.2754396000000002E-5</v>
      </c>
      <c r="EA82" s="17">
        <v>7.0295199999999999E-6</v>
      </c>
      <c r="EB82" s="17">
        <v>5.1823828000000002E-7</v>
      </c>
      <c r="EC82" s="17">
        <v>7.6748278000000005E-5</v>
      </c>
      <c r="ED82" s="17">
        <v>5.0548320999999996E-4</v>
      </c>
      <c r="EE82" s="17">
        <v>4.7051624000000001E-5</v>
      </c>
      <c r="EF82" s="17">
        <v>1.1496083E-4</v>
      </c>
      <c r="EG82" s="17">
        <v>2.2539589999999999E-4</v>
      </c>
      <c r="EH82" s="17">
        <v>3.9231948E-4</v>
      </c>
      <c r="EI82" s="17">
        <v>3.2435336000000001E-4</v>
      </c>
      <c r="EJ82" s="17">
        <v>3.8917805000000002E-4</v>
      </c>
      <c r="EK82" s="17">
        <v>4.4522407000000002E-4</v>
      </c>
      <c r="EL82" s="17">
        <v>4.6493434000000001E-4</v>
      </c>
      <c r="EM82" s="17">
        <v>1.3319294E-5</v>
      </c>
      <c r="EN82" s="17">
        <v>1.7527547999999999E-5</v>
      </c>
      <c r="EO82" s="17">
        <v>5.0741926999999997E-5</v>
      </c>
      <c r="EP82" s="17">
        <v>1.8212415E-4</v>
      </c>
      <c r="EQ82" s="17">
        <v>2.4928667000000002E-4</v>
      </c>
      <c r="ER82" s="17">
        <v>2.5542240999999998E-4</v>
      </c>
      <c r="ES82" s="17">
        <v>3.5437773000000001E-5</v>
      </c>
      <c r="ET82" s="17">
        <v>9.8703157999999999E-5</v>
      </c>
      <c r="EU82" s="17">
        <v>1.0164726000000001E-5</v>
      </c>
      <c r="EV82" s="17">
        <v>8.3730095999999998E-4</v>
      </c>
      <c r="EW82" s="17">
        <v>6.3529539000000001E-6</v>
      </c>
      <c r="EX82" s="17">
        <v>2.5411816000000001E-6</v>
      </c>
      <c r="EY82" s="17">
        <v>1.3797581E-4</v>
      </c>
      <c r="EZ82" s="17">
        <v>1.2705908E-6</v>
      </c>
      <c r="FA82" s="17">
        <v>9.5357112000000002E-5</v>
      </c>
      <c r="FB82" s="17">
        <v>1.7133503E-66</v>
      </c>
      <c r="FC82" s="17">
        <v>1.2114693000000001E-4</v>
      </c>
      <c r="FD82" s="17">
        <v>5.1823828000000002E-7</v>
      </c>
      <c r="FE82" s="17">
        <v>8.8156637999999993E-6</v>
      </c>
      <c r="FF82" s="17">
        <v>4.0658904999999998E-5</v>
      </c>
      <c r="FG82" s="17">
        <v>2.0616334000000001E-5</v>
      </c>
      <c r="FH82" s="17">
        <v>3.8117251999999997E-5</v>
      </c>
      <c r="FI82" s="17">
        <v>1.5094288E-4</v>
      </c>
      <c r="FJ82" s="17">
        <v>4.4889472999999997E-5</v>
      </c>
      <c r="FK82" s="17">
        <v>5.9500940999999997E-5</v>
      </c>
      <c r="FL82" s="17">
        <v>1.3807094E-4</v>
      </c>
      <c r="FM82" s="17">
        <v>5.8334056000000001E-5</v>
      </c>
      <c r="FN82" s="17">
        <v>1.7209634E-4</v>
      </c>
      <c r="FO82" s="17">
        <v>4.4962296000000001E-4</v>
      </c>
      <c r="FP82" s="17">
        <v>4.8848349000000002E-6</v>
      </c>
      <c r="FQ82" s="17">
        <v>8.5899993999999998E-5</v>
      </c>
      <c r="FR82" s="17">
        <v>7.0657223999999995E-4</v>
      </c>
      <c r="FS82" s="17">
        <v>2.2124438E-4</v>
      </c>
      <c r="FT82" s="17">
        <v>3.5559490000000002E-4</v>
      </c>
      <c r="FU82" s="17">
        <v>1.5620670000000001E-4</v>
      </c>
      <c r="FV82" s="17">
        <v>4.4051731999999999E-4</v>
      </c>
      <c r="FW82" s="17">
        <v>4.2685701000000001E-4</v>
      </c>
      <c r="FX82" s="17">
        <v>5.1315818999999999E-4</v>
      </c>
      <c r="FY82" s="17">
        <v>5.4534842000000003E-4</v>
      </c>
      <c r="FZ82" s="17">
        <v>2.4141225E-5</v>
      </c>
      <c r="GA82" s="17">
        <v>1.2705908E-6</v>
      </c>
      <c r="GB82" s="17">
        <v>2.5411815000000001E-6</v>
      </c>
      <c r="GC82" s="17">
        <v>2.1339554E-4</v>
      </c>
    </row>
    <row r="83" spans="2:185" ht="0.95" customHeight="1" x14ac:dyDescent="0.25">
      <c r="B83" s="17">
        <v>4.7205579999999999E-5</v>
      </c>
      <c r="C83" s="17">
        <v>2.259273E-4</v>
      </c>
      <c r="D83" s="17">
        <v>3.9170635000000003E-5</v>
      </c>
      <c r="E83" s="17">
        <v>1.6585402999999999E-4</v>
      </c>
      <c r="F83" s="17">
        <v>1.6644962999999999E-5</v>
      </c>
      <c r="G83" s="17">
        <v>3.7974111E-4</v>
      </c>
      <c r="H83" s="17">
        <v>1.0727798E-4</v>
      </c>
      <c r="I83" s="17">
        <v>6.6304130000000003E-5</v>
      </c>
      <c r="J83" s="17">
        <v>0</v>
      </c>
      <c r="K83" s="17">
        <v>0</v>
      </c>
      <c r="L83" s="17">
        <v>4.6457194000000003E-6</v>
      </c>
      <c r="M83" s="17">
        <v>8.0850688000000002E-4</v>
      </c>
      <c r="N83" s="17">
        <v>1.1550373E-5</v>
      </c>
      <c r="O83" s="17">
        <v>2.7692472999999999E-5</v>
      </c>
      <c r="P83" s="17">
        <v>2.7692472999999999E-5</v>
      </c>
      <c r="Q83" s="17">
        <v>4.4279363000000004E-6</v>
      </c>
      <c r="R83" s="17">
        <v>4.9391929999999999E-4</v>
      </c>
      <c r="S83" s="17">
        <v>1.9657527999999999E-5</v>
      </c>
      <c r="T83" s="17">
        <v>3.8234807E-3</v>
      </c>
      <c r="U83" s="17">
        <v>1.1550373E-5</v>
      </c>
      <c r="V83" s="17">
        <v>4.9096004999999999E-5</v>
      </c>
      <c r="W83" s="17">
        <v>8.0349447999999998E-6</v>
      </c>
      <c r="X83" s="17">
        <v>1.9061434E-4</v>
      </c>
      <c r="Y83" s="17">
        <v>3.5154276999999999E-6</v>
      </c>
      <c r="Z83" s="17">
        <v>1.6562630000000001E-4</v>
      </c>
      <c r="AA83" s="17">
        <v>6.4120129000000002E-5</v>
      </c>
      <c r="AB83" s="17">
        <v>3.6027954000000002E-5</v>
      </c>
      <c r="AC83" s="17">
        <v>6.1465155999999995E-5</v>
      </c>
      <c r="AD83" s="17">
        <v>3.6350189E-5</v>
      </c>
      <c r="AE83" s="17">
        <v>0</v>
      </c>
      <c r="AF83" s="17">
        <v>4.8948159999999997E-6</v>
      </c>
      <c r="AG83" s="17">
        <v>2.8074121999999998E-4</v>
      </c>
      <c r="AH83" s="17">
        <v>9.9411529000000001E-5</v>
      </c>
      <c r="AI83" s="17">
        <v>4.233122E-5</v>
      </c>
      <c r="AJ83" s="17">
        <v>1.7452115999999999E-5</v>
      </c>
      <c r="AK83" s="17">
        <v>2.8246249999999999E-4</v>
      </c>
      <c r="AL83" s="17">
        <v>4.0039758000000001E-5</v>
      </c>
      <c r="AM83" s="17">
        <v>1.2463405E-4</v>
      </c>
      <c r="AN83" s="17">
        <v>9.4171716000000005E-6</v>
      </c>
      <c r="AO83" s="17">
        <v>2.3594164999999999E-4</v>
      </c>
      <c r="AP83" s="17">
        <v>2.5728631000000002E-4</v>
      </c>
      <c r="AQ83" s="17">
        <v>1.2173293E-5</v>
      </c>
      <c r="AR83" s="17">
        <v>1.3023723999999999E-5</v>
      </c>
      <c r="AS83" s="17">
        <v>0</v>
      </c>
      <c r="AT83" s="17">
        <v>2.0307748999999999E-4</v>
      </c>
      <c r="AU83" s="17">
        <v>1.3023723999999999E-5</v>
      </c>
      <c r="AV83" s="17">
        <v>1.1006108999999999E-4</v>
      </c>
      <c r="AW83" s="17">
        <v>2.2440896E-5</v>
      </c>
      <c r="AX83" s="17">
        <v>1.2820025E-4</v>
      </c>
      <c r="AY83" s="17">
        <v>1.8834343000000001E-5</v>
      </c>
      <c r="AZ83" s="17">
        <v>1.3110851E-4</v>
      </c>
      <c r="BA83" s="17">
        <v>2.4644962000000001E-5</v>
      </c>
      <c r="BB83" s="17">
        <v>5.8797245000000002E-4</v>
      </c>
      <c r="BC83" s="17">
        <v>1.5227791000000001E-5</v>
      </c>
      <c r="BD83" s="17">
        <v>9.4171716000000005E-6</v>
      </c>
      <c r="BE83" s="17">
        <v>1.1653243E-66</v>
      </c>
      <c r="BF83" s="17">
        <v>8.7216905999999998E-5</v>
      </c>
      <c r="BG83" s="17">
        <v>1.4524167999999999E-4</v>
      </c>
      <c r="BH83" s="17">
        <v>1.9143271000000001E-5</v>
      </c>
      <c r="BI83" s="17">
        <v>2.338383E-5</v>
      </c>
      <c r="BJ83" s="17">
        <v>1.8681301E-5</v>
      </c>
      <c r="BK83" s="17">
        <v>8.7358908999999999E-5</v>
      </c>
      <c r="BL83" s="17">
        <v>2.5262817000000001E-5</v>
      </c>
      <c r="BM83" s="17">
        <v>0</v>
      </c>
      <c r="BN83" s="17">
        <v>8.2911822000000001E-5</v>
      </c>
      <c r="BO83" s="17">
        <v>2.5474112999999997E-4</v>
      </c>
      <c r="BP83" s="17">
        <v>2.9634713000000002E-5</v>
      </c>
      <c r="BQ83" s="17">
        <v>0</v>
      </c>
      <c r="BR83" s="17">
        <v>9.7637681000000003E-5</v>
      </c>
      <c r="BS83" s="17">
        <v>1.1040104000000001E-5</v>
      </c>
      <c r="BT83" s="17">
        <v>1.9848169999999999E-4</v>
      </c>
      <c r="BU83" s="17">
        <v>0</v>
      </c>
      <c r="BV83" s="17">
        <v>1.3032169000000001E-5</v>
      </c>
      <c r="BW83" s="17">
        <v>3.5154274000000001E-6</v>
      </c>
      <c r="BX83" s="17">
        <v>1.9213966999999999E-5</v>
      </c>
      <c r="BY83" s="17">
        <v>1.2199044999999999E-4</v>
      </c>
      <c r="BZ83" s="17">
        <v>2.3083348000000001E-5</v>
      </c>
      <c r="CA83" s="17">
        <v>8.1333818E-5</v>
      </c>
      <c r="CB83" s="17">
        <v>9.5559072999999999E-4</v>
      </c>
      <c r="CC83" s="17">
        <v>4.6547590000000001E-5</v>
      </c>
      <c r="CD83" s="17">
        <v>3.5815286999999998E-4</v>
      </c>
      <c r="CE83" s="17">
        <v>0.24818560000000001</v>
      </c>
      <c r="CF83" s="17">
        <v>2.8568888000000001E-5</v>
      </c>
      <c r="CG83" s="17">
        <v>4.5122981999999999E-5</v>
      </c>
      <c r="CH83" s="17">
        <v>3.5488911000000002E-5</v>
      </c>
      <c r="CI83" s="17">
        <v>1.4867309E-3</v>
      </c>
      <c r="CJ83" s="17">
        <v>4.5994782E-5</v>
      </c>
      <c r="CK83" s="17">
        <v>5.1234511999999998E-5</v>
      </c>
      <c r="CL83" s="17">
        <v>3.6065522000000002E-6</v>
      </c>
      <c r="CM83" s="17">
        <v>1.6154587E-3</v>
      </c>
      <c r="CN83" s="17">
        <v>2.3903918999999999E-5</v>
      </c>
      <c r="CO83" s="17">
        <v>1.7238451999999999E-4</v>
      </c>
      <c r="CP83" s="17">
        <v>1.5905499999999999E-4</v>
      </c>
      <c r="CQ83" s="17">
        <v>3.4006965999999999E-4</v>
      </c>
      <c r="CR83" s="17">
        <v>3.3630017999999997E-5</v>
      </c>
      <c r="CS83" s="17">
        <v>1.1829984E-4</v>
      </c>
      <c r="CT83" s="17">
        <v>5.8797518999999996E-6</v>
      </c>
      <c r="CU83" s="17">
        <v>1.0544720000000001E-5</v>
      </c>
      <c r="CV83" s="17">
        <v>5.8341215E-4</v>
      </c>
      <c r="CW83" s="17">
        <v>4.3003244999999998E-5</v>
      </c>
      <c r="CX83" s="17">
        <v>4.3737057000000002E-4</v>
      </c>
      <c r="CY83" s="17">
        <v>3.8338276E-5</v>
      </c>
      <c r="CZ83" s="17">
        <v>3.3673307999999997E-5</v>
      </c>
      <c r="DA83" s="17">
        <v>1.2259265000000001E-4</v>
      </c>
      <c r="DB83" s="17">
        <v>2.0748301000000002E-3</v>
      </c>
      <c r="DC83" s="17">
        <v>6.2681646999999995E-5</v>
      </c>
      <c r="DD83" s="17">
        <v>6.2681646999999995E-5</v>
      </c>
      <c r="DE83" s="17">
        <v>2.2790177E-6</v>
      </c>
      <c r="DF83" s="17">
        <v>3.0177595E-5</v>
      </c>
      <c r="DG83" s="17">
        <v>5.3768581E-5</v>
      </c>
      <c r="DH83" s="17">
        <v>5.8016678999999999E-5</v>
      </c>
      <c r="DI83" s="17">
        <v>2.1985846999999999E-4</v>
      </c>
      <c r="DJ83" s="17">
        <v>2.9008339000000001E-5</v>
      </c>
      <c r="DK83" s="17">
        <v>1.2529789000000001E-4</v>
      </c>
      <c r="DL83" s="17">
        <v>2.0125311999999999E-4</v>
      </c>
      <c r="DM83" s="17">
        <v>2.9008339000000001E-5</v>
      </c>
      <c r="DN83" s="17">
        <v>1.7789518E-4</v>
      </c>
      <c r="DO83" s="17">
        <v>1.7011505E-4</v>
      </c>
      <c r="DP83" s="17">
        <v>4.1512146000000002E-4</v>
      </c>
      <c r="DQ83" s="17">
        <v>0</v>
      </c>
      <c r="DR83" s="17">
        <v>5.0652558000000003E-4</v>
      </c>
      <c r="DS83" s="17">
        <v>0</v>
      </c>
      <c r="DT83" s="17">
        <v>9.8253856000000004E-5</v>
      </c>
      <c r="DU83" s="17">
        <v>2.5720356000000002E-5</v>
      </c>
      <c r="DV83" s="17">
        <v>1.3994904E-5</v>
      </c>
      <c r="DW83" s="17">
        <v>1.6259402000000001E-6</v>
      </c>
      <c r="DX83" s="17">
        <v>1.470732E-3</v>
      </c>
      <c r="DY83" s="17">
        <v>0</v>
      </c>
      <c r="DZ83" s="17">
        <v>2.1145796E-4</v>
      </c>
      <c r="EA83" s="17">
        <v>7.549874E-6</v>
      </c>
      <c r="EB83" s="17">
        <v>7.2210728000000003E-8</v>
      </c>
      <c r="EC83" s="17">
        <v>1.5765658000000001E-4</v>
      </c>
      <c r="ED83" s="17">
        <v>1.4602708999999999E-3</v>
      </c>
      <c r="EE83" s="17">
        <v>5.5827890000000001E-5</v>
      </c>
      <c r="EF83" s="17">
        <v>3.4653735999999998E-4</v>
      </c>
      <c r="EG83" s="17">
        <v>1.2949346000000001E-5</v>
      </c>
      <c r="EH83" s="17">
        <v>1.3057050999999999E-4</v>
      </c>
      <c r="EI83" s="17">
        <v>5.3531563E-5</v>
      </c>
      <c r="EJ83" s="17">
        <v>8.2449300000000004E-5</v>
      </c>
      <c r="EK83" s="17">
        <v>1.0765389E-4</v>
      </c>
      <c r="EL83" s="17">
        <v>1.5668984000000001E-4</v>
      </c>
      <c r="EM83" s="17">
        <v>5.7471774999999999E-5</v>
      </c>
      <c r="EN83" s="17">
        <v>4.2805283999999998E-5</v>
      </c>
      <c r="EO83" s="17">
        <v>4.2170606000000002E-5</v>
      </c>
      <c r="EP83" s="17">
        <v>5.8535566000000004E-4</v>
      </c>
      <c r="EQ83" s="17">
        <v>1.0338423E-4</v>
      </c>
      <c r="ER83" s="17">
        <v>3.5932436999999999E-4</v>
      </c>
      <c r="ES83" s="17">
        <v>5.0155224999999999E-5</v>
      </c>
      <c r="ET83" s="17">
        <v>4.6160048000000003E-5</v>
      </c>
      <c r="EU83" s="17">
        <v>6.4279553999999994E-5</v>
      </c>
      <c r="EV83" s="17">
        <v>2.0142249E-4</v>
      </c>
      <c r="EW83" s="17">
        <v>4.0174720999999997E-5</v>
      </c>
      <c r="EX83" s="17">
        <v>1.6069889E-5</v>
      </c>
      <c r="EY83" s="17">
        <v>2.0545817E-4</v>
      </c>
      <c r="EZ83" s="17">
        <v>8.0349443000000001E-6</v>
      </c>
      <c r="FA83" s="17">
        <v>3.3926713E-4</v>
      </c>
      <c r="FB83" s="17">
        <v>5.9420232999999996E-66</v>
      </c>
      <c r="FC83" s="17">
        <v>3.0987553999999999E-4</v>
      </c>
      <c r="FD83" s="17">
        <v>7.2210728000000003E-8</v>
      </c>
      <c r="FE83" s="17">
        <v>3.5154274000000001E-6</v>
      </c>
      <c r="FF83" s="17">
        <v>2.5711822000000002E-4</v>
      </c>
      <c r="FG83" s="17">
        <v>4.6547590000000001E-5</v>
      </c>
      <c r="FH83" s="17">
        <v>5.1234511999999998E-5</v>
      </c>
      <c r="FI83" s="17">
        <v>3.4629438999999999E-4</v>
      </c>
      <c r="FJ83" s="17">
        <v>8.6419563000000001E-5</v>
      </c>
      <c r="FK83" s="17">
        <v>1.0113178E-4</v>
      </c>
      <c r="FL83" s="17">
        <v>1.9965318999999999E-4</v>
      </c>
      <c r="FM83" s="17">
        <v>9.8932263E-5</v>
      </c>
      <c r="FN83" s="17">
        <v>1.0032716E-3</v>
      </c>
      <c r="FO83" s="17">
        <v>1.3088554E-3</v>
      </c>
      <c r="FP83" s="17">
        <v>7.8109628000000005E-5</v>
      </c>
      <c r="FQ83" s="17">
        <v>4.3514124999999999E-5</v>
      </c>
      <c r="FR83" s="17">
        <v>1.9652518000000002E-3</v>
      </c>
      <c r="FS83" s="17">
        <v>8.7840216999999996E-6</v>
      </c>
      <c r="FT83" s="17">
        <v>6.5771882000000004E-5</v>
      </c>
      <c r="FU83" s="17">
        <v>3.7926651999999999E-4</v>
      </c>
      <c r="FV83" s="17">
        <v>1.037585E-4</v>
      </c>
      <c r="FW83" s="17">
        <v>6.2226868000000003E-4</v>
      </c>
      <c r="FX83" s="17">
        <v>1.3613836E-4</v>
      </c>
      <c r="FY83" s="17">
        <v>1.5043561999999999E-4</v>
      </c>
      <c r="FZ83" s="17">
        <v>1.5266394E-4</v>
      </c>
      <c r="GA83" s="17">
        <v>8.0349443000000001E-6</v>
      </c>
      <c r="GB83" s="17">
        <v>1.6069889E-5</v>
      </c>
      <c r="GC83" s="17">
        <v>3.0931700999999999E-4</v>
      </c>
    </row>
    <row r="84" spans="2:185" ht="0.95" customHeight="1" x14ac:dyDescent="0.25">
      <c r="B84" s="17">
        <v>2.6780543000000001E-6</v>
      </c>
      <c r="C84" s="17">
        <v>1.6502718E-5</v>
      </c>
      <c r="D84" s="17">
        <v>2.2376555000000001E-6</v>
      </c>
      <c r="E84" s="17">
        <v>4.0700915000000003E-6</v>
      </c>
      <c r="F84" s="17">
        <v>2.3185546999999999E-7</v>
      </c>
      <c r="G84" s="17">
        <v>5.5272773000000003E-5</v>
      </c>
      <c r="H84" s="17">
        <v>1.5323166E-5</v>
      </c>
      <c r="I84" s="17">
        <v>3.2865337000000001E-6</v>
      </c>
      <c r="J84" s="17">
        <v>0</v>
      </c>
      <c r="K84" s="17">
        <v>0</v>
      </c>
      <c r="L84" s="17">
        <v>4.4605718E-7</v>
      </c>
      <c r="M84" s="17">
        <v>3.4100136999999997E-5</v>
      </c>
      <c r="N84" s="17">
        <v>6.7842890999999998E-7</v>
      </c>
      <c r="O84" s="17">
        <v>1.5781251E-6</v>
      </c>
      <c r="P84" s="17">
        <v>1.5781251E-6</v>
      </c>
      <c r="Q84" s="17">
        <v>2.6778698999999999E-6</v>
      </c>
      <c r="R84" s="17">
        <v>1.6097417999999999E-5</v>
      </c>
      <c r="S84" s="17">
        <v>1.1377263E-6</v>
      </c>
      <c r="T84" s="17">
        <v>5.2310330000000002E-5</v>
      </c>
      <c r="U84" s="17">
        <v>6.7842890999999998E-7</v>
      </c>
      <c r="V84" s="17">
        <v>2.5424327E-6</v>
      </c>
      <c r="W84" s="17">
        <v>4.4039881000000002E-7</v>
      </c>
      <c r="X84" s="17">
        <v>1.2135970999999999E-5</v>
      </c>
      <c r="Y84" s="17">
        <v>2.3803009999999999E-7</v>
      </c>
      <c r="Z84" s="17">
        <v>1.7253208000000001E-5</v>
      </c>
      <c r="AA84" s="17">
        <v>8.4115565999999998E-7</v>
      </c>
      <c r="AB84" s="17">
        <v>1.4015241E-6</v>
      </c>
      <c r="AC84" s="17">
        <v>5.8672592999999999E-5</v>
      </c>
      <c r="AD84" s="17">
        <v>1.2956515E-5</v>
      </c>
      <c r="AE84" s="17">
        <v>0</v>
      </c>
      <c r="AF84" s="17">
        <v>6.4803960999999997E-6</v>
      </c>
      <c r="AG84" s="17">
        <v>1.5279937E-5</v>
      </c>
      <c r="AH84" s="17">
        <v>1.0352084999999999E-5</v>
      </c>
      <c r="AI84" s="17">
        <v>2.6672162000000001E-5</v>
      </c>
      <c r="AJ84" s="17">
        <v>3.4217995999999998E-6</v>
      </c>
      <c r="AK84" s="17">
        <v>1.5873986999999999E-5</v>
      </c>
      <c r="AL84" s="17">
        <v>8.4808940000000007E-6</v>
      </c>
      <c r="AM84" s="17">
        <v>2.3545958999999999E-5</v>
      </c>
      <c r="AN84" s="17">
        <v>2.9814007999999999E-6</v>
      </c>
      <c r="AO84" s="17">
        <v>7.4914376E-6</v>
      </c>
      <c r="AP84" s="17">
        <v>9.8533967999999998E-6</v>
      </c>
      <c r="AQ84" s="17">
        <v>4.1970126999999998E-7</v>
      </c>
      <c r="AR84" s="17">
        <v>3.9560021000000003E-6</v>
      </c>
      <c r="AS84" s="17">
        <v>0</v>
      </c>
      <c r="AT84" s="17">
        <v>6.5612167E-6</v>
      </c>
      <c r="AU84" s="17">
        <v>3.9560021000000003E-6</v>
      </c>
      <c r="AV84" s="17">
        <v>1.5059675000000001E-5</v>
      </c>
      <c r="AW84" s="17">
        <v>6.9374028999999998E-6</v>
      </c>
      <c r="AX84" s="17">
        <v>1.0970488E-4</v>
      </c>
      <c r="AY84" s="17">
        <v>5.9628015999999998E-6</v>
      </c>
      <c r="AZ84" s="17">
        <v>1.2869989E-5</v>
      </c>
      <c r="BA84" s="17">
        <v>7.9696011000000001E-6</v>
      </c>
      <c r="BB84" s="17">
        <v>1.3581372999999999E-4</v>
      </c>
      <c r="BC84" s="17">
        <v>4.9882002999999998E-6</v>
      </c>
      <c r="BD84" s="17">
        <v>2.9814007999999999E-6</v>
      </c>
      <c r="BE84" s="17">
        <v>5.6752911000000002E-66</v>
      </c>
      <c r="BF84" s="17">
        <v>1.0852980999999999E-6</v>
      </c>
      <c r="BG84" s="17">
        <v>3.8693596999999997E-5</v>
      </c>
      <c r="BH84" s="17">
        <v>3.9462726000000004E-6</v>
      </c>
      <c r="BI84" s="17">
        <v>5.4907358000000001E-6</v>
      </c>
      <c r="BJ84" s="17">
        <v>1.1858261E-5</v>
      </c>
      <c r="BK84" s="17">
        <v>1.1965131E-6</v>
      </c>
      <c r="BL84" s="17">
        <v>1.1848547E-5</v>
      </c>
      <c r="BM84" s="17">
        <v>0</v>
      </c>
      <c r="BN84" s="17">
        <v>7.1872995000000001E-5</v>
      </c>
      <c r="BO84" s="17">
        <v>1.1852556E-5</v>
      </c>
      <c r="BP84" s="17">
        <v>1.2990604999999999E-5</v>
      </c>
      <c r="BQ84" s="17">
        <v>0</v>
      </c>
      <c r="BR84" s="17">
        <v>2.4792639E-6</v>
      </c>
      <c r="BS84" s="17">
        <v>1.7680066000000001E-5</v>
      </c>
      <c r="BT84" s="17">
        <v>6.770239E-6</v>
      </c>
      <c r="BU84" s="17">
        <v>0</v>
      </c>
      <c r="BV84" s="17">
        <v>1.7027157000000001E-5</v>
      </c>
      <c r="BW84" s="17">
        <v>2.3803007999999999E-7</v>
      </c>
      <c r="BX84" s="17">
        <v>1.3752557E-6</v>
      </c>
      <c r="BY84" s="17">
        <v>2.3125970000000001E-4</v>
      </c>
      <c r="BZ84" s="17">
        <v>1.7489493E-5</v>
      </c>
      <c r="CA84" s="17">
        <v>1.5746508000000001E-5</v>
      </c>
      <c r="CB84" s="17">
        <v>3.2016659000000002E-5</v>
      </c>
      <c r="CC84" s="17">
        <v>9.9475599000000001E-7</v>
      </c>
      <c r="CD84" s="17">
        <v>1.0521616E-5</v>
      </c>
      <c r="CE84" s="17">
        <v>2.8568888000000001E-5</v>
      </c>
      <c r="CF84" s="17">
        <v>0.24998788999999999</v>
      </c>
      <c r="CG84" s="17">
        <v>1.0914794E-5</v>
      </c>
      <c r="CH84" s="17">
        <v>1.5775132999999999E-6</v>
      </c>
      <c r="CI84" s="17">
        <v>2.8225336000000001E-5</v>
      </c>
      <c r="CJ84" s="17">
        <v>6.3268831000000005E-5</v>
      </c>
      <c r="CK84" s="17">
        <v>1.5223049E-6</v>
      </c>
      <c r="CL84" s="17">
        <v>9.7460122999999997E-7</v>
      </c>
      <c r="CM84" s="17">
        <v>2.383358E-5</v>
      </c>
      <c r="CN84" s="17">
        <v>1.6547065E-5</v>
      </c>
      <c r="CO84" s="17">
        <v>1.2964532E-5</v>
      </c>
      <c r="CP84" s="17">
        <v>4.6945844000000001E-6</v>
      </c>
      <c r="CQ84" s="17">
        <v>1.1097237000000001E-5</v>
      </c>
      <c r="CR84" s="17">
        <v>9.6193919999999995E-6</v>
      </c>
      <c r="CS84" s="17">
        <v>8.1723823000000005E-6</v>
      </c>
      <c r="CT84" s="17">
        <v>1.7603167000000001E-5</v>
      </c>
      <c r="CU84" s="17">
        <v>2.2043949000000002E-5</v>
      </c>
      <c r="CV84" s="17">
        <v>1.2575840000000001E-4</v>
      </c>
      <c r="CW84" s="17">
        <v>1.2714076E-5</v>
      </c>
      <c r="CX84" s="17">
        <v>1.3416352999999999E-4</v>
      </c>
      <c r="CY84" s="17">
        <v>8.2732936999999996E-6</v>
      </c>
      <c r="CZ84" s="17">
        <v>3.8325114E-6</v>
      </c>
      <c r="DA84" s="17">
        <v>1.8194546999999999E-5</v>
      </c>
      <c r="DB84" s="17">
        <v>2.0852597999999999E-5</v>
      </c>
      <c r="DC84" s="17">
        <v>3.2242404999999999E-6</v>
      </c>
      <c r="DD84" s="17">
        <v>3.2242404999999999E-6</v>
      </c>
      <c r="DE84" s="17">
        <v>5.5456407999999999E-7</v>
      </c>
      <c r="DF84" s="17">
        <v>9.7349695000000007E-6</v>
      </c>
      <c r="DG84" s="17">
        <v>5.8309087000000002E-6</v>
      </c>
      <c r="DH84" s="17">
        <v>1.2165417E-6</v>
      </c>
      <c r="DI84" s="17">
        <v>1.9663566000000001E-4</v>
      </c>
      <c r="DJ84" s="17">
        <v>6.0827086999999996E-7</v>
      </c>
      <c r="DK84" s="17">
        <v>1.0863190000000001E-5</v>
      </c>
      <c r="DL84" s="17">
        <v>6.3643855999999999E-6</v>
      </c>
      <c r="DM84" s="17">
        <v>6.0827086999999996E-7</v>
      </c>
      <c r="DN84" s="17">
        <v>1.5076375999999999E-4</v>
      </c>
      <c r="DO84" s="17">
        <v>5.2015969E-5</v>
      </c>
      <c r="DP84" s="17">
        <v>5.3082762999999998E-5</v>
      </c>
      <c r="DQ84" s="17">
        <v>0</v>
      </c>
      <c r="DR84" s="17">
        <v>2.2700519999999999E-5</v>
      </c>
      <c r="DS84" s="17">
        <v>0</v>
      </c>
      <c r="DT84" s="17">
        <v>1.5360568999999999E-6</v>
      </c>
      <c r="DU84" s="17">
        <v>4.1015650999999999E-6</v>
      </c>
      <c r="DV84" s="17">
        <v>1.3322346E-5</v>
      </c>
      <c r="DW84" s="17">
        <v>4.4213952000000002E-7</v>
      </c>
      <c r="DX84" s="17">
        <v>1.6964683000000001E-5</v>
      </c>
      <c r="DY84" s="17">
        <v>0</v>
      </c>
      <c r="DZ84" s="17">
        <v>1.7273977000000001E-5</v>
      </c>
      <c r="EA84" s="17">
        <v>6.8944064999999994E-5</v>
      </c>
      <c r="EB84" s="17">
        <v>1.8898529000000001E-8</v>
      </c>
      <c r="EC84" s="17">
        <v>8.6434314000000005E-6</v>
      </c>
      <c r="ED84" s="17">
        <v>5.5393019000000002E-5</v>
      </c>
      <c r="EE84" s="17">
        <v>1.3867007E-6</v>
      </c>
      <c r="EF84" s="17">
        <v>1.5672882000000001E-5</v>
      </c>
      <c r="EG84" s="17">
        <v>6.7198958999999998E-6</v>
      </c>
      <c r="EH84" s="17">
        <v>4.7327779E-5</v>
      </c>
      <c r="EI84" s="17">
        <v>1.0534404E-5</v>
      </c>
      <c r="EJ84" s="17">
        <v>1.2646528E-5</v>
      </c>
      <c r="EK84" s="17">
        <v>1.5181598999999999E-5</v>
      </c>
      <c r="EL84" s="17">
        <v>1.6162663999999998E-5</v>
      </c>
      <c r="EM84" s="17">
        <v>3.3546926E-5</v>
      </c>
      <c r="EN84" s="17">
        <v>4.0909465000000003E-5</v>
      </c>
      <c r="EO84" s="17">
        <v>6.9450259999999999E-6</v>
      </c>
      <c r="EP84" s="17">
        <v>2.4614994000000001E-5</v>
      </c>
      <c r="EQ84" s="17">
        <v>1.0928174E-5</v>
      </c>
      <c r="ER84" s="17">
        <v>1.0811135E-5</v>
      </c>
      <c r="ES84" s="17">
        <v>4.2628870999999997E-6</v>
      </c>
      <c r="ET84" s="17">
        <v>1.4452309E-5</v>
      </c>
      <c r="EU84" s="17">
        <v>3.5231903E-6</v>
      </c>
      <c r="EV84" s="17">
        <v>1.8718749000000002E-5</v>
      </c>
      <c r="EW84" s="17">
        <v>2.2019939000000002E-6</v>
      </c>
      <c r="EX84" s="17">
        <v>8.8079756999999997E-7</v>
      </c>
      <c r="EY84" s="17">
        <v>5.6515433E-6</v>
      </c>
      <c r="EZ84" s="17">
        <v>4.4039878000000002E-7</v>
      </c>
      <c r="FA84" s="17">
        <v>2.9398168000000001E-4</v>
      </c>
      <c r="FB84" s="17">
        <v>3.797096E-67</v>
      </c>
      <c r="FC84" s="17">
        <v>2.8168159000000002E-4</v>
      </c>
      <c r="FD84" s="17">
        <v>1.8898529000000001E-8</v>
      </c>
      <c r="FE84" s="17">
        <v>2.3803007999999999E-7</v>
      </c>
      <c r="FF84" s="17">
        <v>1.4092761E-5</v>
      </c>
      <c r="FG84" s="17">
        <v>9.9475599000000001E-7</v>
      </c>
      <c r="FH84" s="17">
        <v>1.5223049E-6</v>
      </c>
      <c r="FI84" s="17">
        <v>1.9299729E-5</v>
      </c>
      <c r="FJ84" s="17">
        <v>2.8488927000000001E-6</v>
      </c>
      <c r="FK84" s="17">
        <v>2.0730393000000001E-6</v>
      </c>
      <c r="FL84" s="17">
        <v>7.0597578E-6</v>
      </c>
      <c r="FM84" s="17">
        <v>2.1623251E-6</v>
      </c>
      <c r="FN84" s="17">
        <v>5.5919147E-5</v>
      </c>
      <c r="FO84" s="17">
        <v>1.7865608999999998E-5</v>
      </c>
      <c r="FP84" s="17">
        <v>9.2066137000000006E-8</v>
      </c>
      <c r="FQ84" s="17">
        <v>2.8547191000000002E-6</v>
      </c>
      <c r="FR84" s="17">
        <v>2.3814704000000002E-6</v>
      </c>
      <c r="FS84" s="17">
        <v>6.3117791000000003E-6</v>
      </c>
      <c r="FT84" s="17">
        <v>1.1026918E-5</v>
      </c>
      <c r="FU84" s="17">
        <v>3.5446954000000001E-4</v>
      </c>
      <c r="FV84" s="17">
        <v>1.4131403999999999E-5</v>
      </c>
      <c r="FW84" s="17">
        <v>1.2876232000000001E-4</v>
      </c>
      <c r="FX84" s="17">
        <v>1.7180332999999999E-5</v>
      </c>
      <c r="FY84" s="17">
        <v>1.8906821000000001E-5</v>
      </c>
      <c r="FZ84" s="17">
        <v>8.3675768999999998E-6</v>
      </c>
      <c r="GA84" s="17">
        <v>4.4039878000000002E-7</v>
      </c>
      <c r="GB84" s="17">
        <v>8.8079756999999997E-7</v>
      </c>
      <c r="GC84" s="17">
        <v>9.4378369999999992E-6</v>
      </c>
    </row>
    <row r="85" spans="2:185" ht="0.95" customHeight="1" x14ac:dyDescent="0.25">
      <c r="B85" s="17">
        <v>8.4252977000000005E-5</v>
      </c>
      <c r="C85" s="17">
        <v>5.1112678000000003E-5</v>
      </c>
      <c r="D85" s="17">
        <v>6.7078891999999997E-5</v>
      </c>
      <c r="E85" s="17">
        <v>2.6286849000000002E-6</v>
      </c>
      <c r="F85" s="17">
        <v>7.8854474999999996E-7</v>
      </c>
      <c r="G85" s="17">
        <v>1.8673791999999999E-5</v>
      </c>
      <c r="H85" s="17">
        <v>5.9744368000000003E-5</v>
      </c>
      <c r="I85" s="17">
        <v>1.4515094E-5</v>
      </c>
      <c r="J85" s="17">
        <v>0</v>
      </c>
      <c r="K85" s="17">
        <v>0</v>
      </c>
      <c r="L85" s="17">
        <v>1.4308732999999999E-5</v>
      </c>
      <c r="M85" s="17">
        <v>1.5740286000000001E-5</v>
      </c>
      <c r="N85" s="17">
        <v>1.6365360000000001E-5</v>
      </c>
      <c r="O85" s="17">
        <v>5.0396870000000003E-5</v>
      </c>
      <c r="P85" s="17">
        <v>5.0396870000000003E-5</v>
      </c>
      <c r="Q85" s="17">
        <v>3.7646941999999999E-6</v>
      </c>
      <c r="R85" s="17">
        <v>1.0083658E-5</v>
      </c>
      <c r="S85" s="17">
        <v>3.3222785000000002E-5</v>
      </c>
      <c r="T85" s="17">
        <v>8.8552251999999998E-5</v>
      </c>
      <c r="U85" s="17">
        <v>1.6365360000000001E-5</v>
      </c>
      <c r="V85" s="17">
        <v>2.1424167999999999E-4</v>
      </c>
      <c r="W85" s="17">
        <v>1.7174086E-5</v>
      </c>
      <c r="X85" s="17">
        <v>4.3191151000000001E-4</v>
      </c>
      <c r="Y85" s="17">
        <v>8.0872537E-7</v>
      </c>
      <c r="Z85" s="17">
        <v>6.4829918999999999E-5</v>
      </c>
      <c r="AA85" s="17">
        <v>1.4265576E-5</v>
      </c>
      <c r="AB85" s="17">
        <v>3.6574679999999999E-5</v>
      </c>
      <c r="AC85" s="17">
        <v>1.5635321999999999E-5</v>
      </c>
      <c r="AD85" s="17">
        <v>5.8512308000000001E-5</v>
      </c>
      <c r="AE85" s="17">
        <v>0</v>
      </c>
      <c r="AF85" s="17">
        <v>1.4950548999999999E-5</v>
      </c>
      <c r="AG85" s="17">
        <v>3.6446558999999999E-5</v>
      </c>
      <c r="AH85" s="17">
        <v>4.5772220999999999E-5</v>
      </c>
      <c r="AI85" s="17">
        <v>4.7778117999999998E-6</v>
      </c>
      <c r="AJ85" s="17">
        <v>5.1424926000000001E-5</v>
      </c>
      <c r="AK85" s="17">
        <v>3.2886899000000002E-5</v>
      </c>
      <c r="AL85" s="17">
        <v>3.6164722999999999E-5</v>
      </c>
      <c r="AM85" s="17">
        <v>6.9404012E-4</v>
      </c>
      <c r="AN85" s="17">
        <v>3.4250839999999997E-5</v>
      </c>
      <c r="AO85" s="17">
        <v>2.072599E-6</v>
      </c>
      <c r="AP85" s="17">
        <v>4.2722027000000004E-6</v>
      </c>
      <c r="AQ85" s="17">
        <v>6.0853390000000002E-7</v>
      </c>
      <c r="AR85" s="17">
        <v>3.1594105999999999E-5</v>
      </c>
      <c r="AS85" s="17">
        <v>0</v>
      </c>
      <c r="AT85" s="17">
        <v>5.5648692999999999E-6</v>
      </c>
      <c r="AU85" s="17">
        <v>3.1594105999999999E-5</v>
      </c>
      <c r="AV85" s="17">
        <v>2.8587411E-5</v>
      </c>
      <c r="AW85" s="17">
        <v>6.5844946999999999E-5</v>
      </c>
      <c r="AX85" s="17">
        <v>8.1602619999999998E-5</v>
      </c>
      <c r="AY85" s="17">
        <v>6.8501681000000003E-5</v>
      </c>
      <c r="AZ85" s="17">
        <v>3.0093851000000002E-4</v>
      </c>
      <c r="BA85" s="17">
        <v>1.0540926E-4</v>
      </c>
      <c r="BB85" s="17">
        <v>1.0289105E-4</v>
      </c>
      <c r="BC85" s="17">
        <v>7.1158414999999994E-5</v>
      </c>
      <c r="BD85" s="17">
        <v>3.4250839999999997E-5</v>
      </c>
      <c r="BE85" s="17">
        <v>6.4500315999999999E-66</v>
      </c>
      <c r="BF85" s="17">
        <v>3.8167650999999996E-6</v>
      </c>
      <c r="BG85" s="17">
        <v>1.0974367E-4</v>
      </c>
      <c r="BH85" s="17">
        <v>2.5001402999999999E-5</v>
      </c>
      <c r="BI85" s="17">
        <v>2.4731044000000001E-5</v>
      </c>
      <c r="BJ85" s="17">
        <v>4.7891027E-5</v>
      </c>
      <c r="BK85" s="17">
        <v>7.3257335E-6</v>
      </c>
      <c r="BL85" s="17">
        <v>1.8408698999999999E-5</v>
      </c>
      <c r="BM85" s="17">
        <v>0</v>
      </c>
      <c r="BN85" s="17">
        <v>2.7594065000000001E-6</v>
      </c>
      <c r="BO85" s="17">
        <v>1.6531216999999998E-5</v>
      </c>
      <c r="BP85" s="17">
        <v>3.4823254999999999E-5</v>
      </c>
      <c r="BQ85" s="17">
        <v>0</v>
      </c>
      <c r="BR85" s="17">
        <v>4.9256386999999997E-7</v>
      </c>
      <c r="BS85" s="17">
        <v>9.0163514999999996E-6</v>
      </c>
      <c r="BT85" s="17">
        <v>3.8281849999999998E-6</v>
      </c>
      <c r="BU85" s="17">
        <v>0</v>
      </c>
      <c r="BV85" s="17">
        <v>1.6743342000000001E-5</v>
      </c>
      <c r="BW85" s="17">
        <v>8.0872531E-7</v>
      </c>
      <c r="BX85" s="17">
        <v>2.3018327000000002E-6</v>
      </c>
      <c r="BY85" s="17">
        <v>1.6535376E-4</v>
      </c>
      <c r="BZ85" s="17">
        <v>1.9893872999999999E-5</v>
      </c>
      <c r="CA85" s="17">
        <v>6.6981902999999998E-5</v>
      </c>
      <c r="CB85" s="17">
        <v>2.4682322999999999E-5</v>
      </c>
      <c r="CC85" s="17">
        <v>1.4716996000000001E-8</v>
      </c>
      <c r="CD85" s="17">
        <v>8.1233504000000005E-6</v>
      </c>
      <c r="CE85" s="17">
        <v>4.5122981999999999E-5</v>
      </c>
      <c r="CF85" s="17">
        <v>1.0914794E-5</v>
      </c>
      <c r="CG85" s="17">
        <v>0.24978111</v>
      </c>
      <c r="CH85" s="17">
        <v>3.4080548999999999E-6</v>
      </c>
      <c r="CI85" s="17">
        <v>7.52161E-5</v>
      </c>
      <c r="CJ85" s="17">
        <v>5.5140167999999997E-4</v>
      </c>
      <c r="CK85" s="17">
        <v>1.2604143999999999E-7</v>
      </c>
      <c r="CL85" s="17">
        <v>2.656734E-6</v>
      </c>
      <c r="CM85" s="17">
        <v>6.4591459999999997E-5</v>
      </c>
      <c r="CN85" s="17">
        <v>1.1469481000000001E-5</v>
      </c>
      <c r="CO85" s="17">
        <v>1.5045379999999999E-4</v>
      </c>
      <c r="CP85" s="17">
        <v>3.665943E-6</v>
      </c>
      <c r="CQ85" s="17">
        <v>6.5363363000000004E-6</v>
      </c>
      <c r="CR85" s="17">
        <v>2.2200436000000001E-6</v>
      </c>
      <c r="CS85" s="17">
        <v>2.7734474999999999E-4</v>
      </c>
      <c r="CT85" s="17">
        <v>3.2878643999999999E-6</v>
      </c>
      <c r="CU85" s="17">
        <v>3.8425514000000002E-6</v>
      </c>
      <c r="CV85" s="17">
        <v>6.8560845000000006E-5</v>
      </c>
      <c r="CW85" s="17">
        <v>2.3199086999999998E-6</v>
      </c>
      <c r="CX85" s="17">
        <v>2.6565611E-3</v>
      </c>
      <c r="CY85" s="17">
        <v>1.7652217E-6</v>
      </c>
      <c r="CZ85" s="17">
        <v>1.2105347E-6</v>
      </c>
      <c r="DA85" s="17">
        <v>7.1997608000000005E-5</v>
      </c>
      <c r="DB85" s="17">
        <v>5.8598287999999998E-5</v>
      </c>
      <c r="DC85" s="17">
        <v>1.8663823E-6</v>
      </c>
      <c r="DD85" s="17">
        <v>1.8663823E-6</v>
      </c>
      <c r="DE85" s="17">
        <v>1.6382135000000001E-6</v>
      </c>
      <c r="DF85" s="17">
        <v>3.0588871999999998E-5</v>
      </c>
      <c r="DG85" s="17">
        <v>2.1285376999999999E-7</v>
      </c>
      <c r="DH85" s="17">
        <v>1.3116953E-6</v>
      </c>
      <c r="DI85" s="17">
        <v>7.5847578000000002E-5</v>
      </c>
      <c r="DJ85" s="17">
        <v>6.5584763000000002E-7</v>
      </c>
      <c r="DK85" s="17">
        <v>2.6403093999999999E-4</v>
      </c>
      <c r="DL85" s="17">
        <v>9.9091778999999998E-6</v>
      </c>
      <c r="DM85" s="17">
        <v>6.5584763000000002E-7</v>
      </c>
      <c r="DN85" s="17">
        <v>1.1652767E-4</v>
      </c>
      <c r="DO85" s="17">
        <v>1.4961090999999999E-4</v>
      </c>
      <c r="DP85" s="17">
        <v>4.7457743999999998E-5</v>
      </c>
      <c r="DQ85" s="17">
        <v>0</v>
      </c>
      <c r="DR85" s="17">
        <v>1.7379943E-5</v>
      </c>
      <c r="DS85" s="17">
        <v>0</v>
      </c>
      <c r="DT85" s="17">
        <v>1.1217861E-6</v>
      </c>
      <c r="DU85" s="17">
        <v>2.3426256999999999E-5</v>
      </c>
      <c r="DV85" s="17">
        <v>1.6640610000000001E-6</v>
      </c>
      <c r="DW85" s="17">
        <v>6.3084200999999999E-7</v>
      </c>
      <c r="DX85" s="17">
        <v>5.9838946E-5</v>
      </c>
      <c r="DY85" s="17">
        <v>0</v>
      </c>
      <c r="DZ85" s="17">
        <v>4.7267936000000002E-4</v>
      </c>
      <c r="EA85" s="17">
        <v>3.7662697E-4</v>
      </c>
      <c r="EB85" s="17">
        <v>3.1666115000000002E-7</v>
      </c>
      <c r="EC85" s="17">
        <v>4.5458573999999996E-6</v>
      </c>
      <c r="ED85" s="17">
        <v>7.6254442999999997E-5</v>
      </c>
      <c r="EE85" s="17">
        <v>5.7529336000000003E-6</v>
      </c>
      <c r="EF85" s="17">
        <v>1.0561579E-5</v>
      </c>
      <c r="EG85" s="17">
        <v>3.2322235999999999E-5</v>
      </c>
      <c r="EH85" s="17">
        <v>1.6817602E-4</v>
      </c>
      <c r="EI85" s="17">
        <v>4.5218771999999998E-5</v>
      </c>
      <c r="EJ85" s="17">
        <v>5.5171847000000001E-5</v>
      </c>
      <c r="EK85" s="17">
        <v>6.4897560999999993E-5</v>
      </c>
      <c r="EL85" s="17">
        <v>6.7051727000000001E-5</v>
      </c>
      <c r="EM85" s="17">
        <v>3.1020386E-5</v>
      </c>
      <c r="EN85" s="17">
        <v>1.3416574E-5</v>
      </c>
      <c r="EO85" s="17">
        <v>2.9551102000000001E-5</v>
      </c>
      <c r="EP85" s="17">
        <v>1.4855833E-5</v>
      </c>
      <c r="EQ85" s="17">
        <v>5.3053999999999997E-5</v>
      </c>
      <c r="ER85" s="17">
        <v>8.8207511999999995E-6</v>
      </c>
      <c r="ES85" s="17">
        <v>5.9599512999999996E-6</v>
      </c>
      <c r="ET85" s="17">
        <v>3.5075908999999999E-5</v>
      </c>
      <c r="EU85" s="17">
        <v>1.3739266999999999E-4</v>
      </c>
      <c r="EV85" s="17">
        <v>6.5290433999999994E-5</v>
      </c>
      <c r="EW85" s="17">
        <v>8.5870421999999997E-5</v>
      </c>
      <c r="EX85" s="17">
        <v>3.4348168999999999E-5</v>
      </c>
      <c r="EY85" s="17">
        <v>4.2845482999999997E-6</v>
      </c>
      <c r="EZ85" s="17">
        <v>1.7174083999999998E-5</v>
      </c>
      <c r="FA85" s="17">
        <v>3.0199642000000002E-4</v>
      </c>
      <c r="FB85" s="17">
        <v>1.6863742E-66</v>
      </c>
      <c r="FC85" s="17">
        <v>5.3243752999999998E-5</v>
      </c>
      <c r="FD85" s="17">
        <v>3.1666115000000002E-7</v>
      </c>
      <c r="FE85" s="17">
        <v>8.0872531E-7</v>
      </c>
      <c r="FF85" s="17">
        <v>5.4957070000000001E-4</v>
      </c>
      <c r="FG85" s="17">
        <v>1.4716996000000001E-8</v>
      </c>
      <c r="FH85" s="17">
        <v>1.2604143999999999E-7</v>
      </c>
      <c r="FI85" s="17">
        <v>1.3308979999999999E-5</v>
      </c>
      <c r="FJ85" s="17">
        <v>3.5950598999999999E-6</v>
      </c>
      <c r="FK85" s="17">
        <v>5.3574768999999996E-6</v>
      </c>
      <c r="FL85" s="17">
        <v>4.5255858999999996E-6</v>
      </c>
      <c r="FM85" s="17">
        <v>6.2302808000000001E-6</v>
      </c>
      <c r="FN85" s="17">
        <v>9.907224199999999E-7</v>
      </c>
      <c r="FO85" s="17">
        <v>6.9646946000000005E-5</v>
      </c>
      <c r="FP85" s="17">
        <v>1.1347336000000001E-5</v>
      </c>
      <c r="FQ85" s="17">
        <v>1.8432646999999999E-5</v>
      </c>
      <c r="FR85" s="17">
        <v>6.0915916000000001E-5</v>
      </c>
      <c r="FS85" s="17">
        <v>2.8663559999999998E-5</v>
      </c>
      <c r="FT85" s="17">
        <v>4.6301124000000002E-5</v>
      </c>
      <c r="FU85" s="17">
        <v>5.7459047999999998E-5</v>
      </c>
      <c r="FV85" s="17">
        <v>6.0974183000000003E-5</v>
      </c>
      <c r="FW85" s="17">
        <v>7.4140262999999998E-5</v>
      </c>
      <c r="FX85" s="17">
        <v>7.2950670000000004E-5</v>
      </c>
      <c r="FY85" s="17">
        <v>7.8666901999999996E-5</v>
      </c>
      <c r="FZ85" s="17">
        <v>3.2630760000000001E-4</v>
      </c>
      <c r="GA85" s="17">
        <v>1.7174083999999998E-5</v>
      </c>
      <c r="GB85" s="17">
        <v>3.4348168999999999E-5</v>
      </c>
      <c r="GC85" s="17">
        <v>8.3386511999999995E-6</v>
      </c>
    </row>
    <row r="86" spans="2:185" ht="0.95" customHeight="1" x14ac:dyDescent="0.25">
      <c r="B86" s="17">
        <v>2.7898911000000002E-5</v>
      </c>
      <c r="C86" s="17">
        <v>7.235159E-5</v>
      </c>
      <c r="D86" s="17">
        <v>3.3268515000000003E-5</v>
      </c>
      <c r="E86" s="17">
        <v>5.4680533000000003E-5</v>
      </c>
      <c r="F86" s="17">
        <v>2.7187967999999997E-7</v>
      </c>
      <c r="G86" s="17">
        <v>4.1555587000000001E-4</v>
      </c>
      <c r="H86" s="17">
        <v>9.2435298000000002E-4</v>
      </c>
      <c r="I86" s="17">
        <v>4.2713427000000003E-4</v>
      </c>
      <c r="J86" s="17">
        <v>0</v>
      </c>
      <c r="K86" s="17">
        <v>0</v>
      </c>
      <c r="L86" s="17">
        <v>1.8926099E-6</v>
      </c>
      <c r="M86" s="17">
        <v>2.6759214000000001E-5</v>
      </c>
      <c r="N86" s="17">
        <v>2.2003861000000001E-5</v>
      </c>
      <c r="O86" s="17">
        <v>1.0551747E-5</v>
      </c>
      <c r="P86" s="17">
        <v>1.0551747E-5</v>
      </c>
      <c r="Q86" s="17">
        <v>1.9485037999999999E-6</v>
      </c>
      <c r="R86" s="17">
        <v>1.1540391E-4</v>
      </c>
      <c r="S86" s="17">
        <v>1.5921350999999999E-5</v>
      </c>
      <c r="T86" s="17">
        <v>3.5585006999999998E-5</v>
      </c>
      <c r="U86" s="17">
        <v>2.2003861000000001E-5</v>
      </c>
      <c r="V86" s="17">
        <v>9.7075675999999994E-6</v>
      </c>
      <c r="W86" s="17">
        <v>5.3696037999999996E-6</v>
      </c>
      <c r="X86" s="17">
        <v>1.2203465E-4</v>
      </c>
      <c r="Y86" s="17">
        <v>2.7373464999999999E-5</v>
      </c>
      <c r="Z86" s="17">
        <v>1.6736481000000001E-3</v>
      </c>
      <c r="AA86" s="17">
        <v>1.4278713000000001E-4</v>
      </c>
      <c r="AB86" s="17">
        <v>3.3806794E-5</v>
      </c>
      <c r="AC86" s="17">
        <v>1.2741929999999999E-5</v>
      </c>
      <c r="AD86" s="17">
        <v>4.7609277999999996E-6</v>
      </c>
      <c r="AE86" s="17">
        <v>0</v>
      </c>
      <c r="AF86" s="17">
        <v>6.8882366000000005E-4</v>
      </c>
      <c r="AG86" s="17">
        <v>7.9312088000000003E-5</v>
      </c>
      <c r="AH86" s="17">
        <v>1.2942171999999999E-3</v>
      </c>
      <c r="AI86" s="17">
        <v>1.1255581000000001E-5</v>
      </c>
      <c r="AJ86" s="17">
        <v>4.6823166000000003E-5</v>
      </c>
      <c r="AK86" s="17">
        <v>7.5989629999999997E-5</v>
      </c>
      <c r="AL86" s="17">
        <v>1.1684414E-4</v>
      </c>
      <c r="AM86" s="17">
        <v>2.8768563E-5</v>
      </c>
      <c r="AN86" s="17">
        <v>4.1453562000000002E-5</v>
      </c>
      <c r="AO86" s="17">
        <v>4.2276419000000001E-4</v>
      </c>
      <c r="AP86" s="17">
        <v>6.0766108999999997E-4</v>
      </c>
      <c r="AQ86" s="17">
        <v>2.3938837999999997E-7</v>
      </c>
      <c r="AR86" s="17">
        <v>8.4373355000000005E-5</v>
      </c>
      <c r="AS86" s="17">
        <v>0</v>
      </c>
      <c r="AT86" s="17">
        <v>1.6111917000000001E-4</v>
      </c>
      <c r="AU86" s="17">
        <v>8.4373355000000005E-5</v>
      </c>
      <c r="AV86" s="17">
        <v>7.5620032000000005E-5</v>
      </c>
      <c r="AW86" s="17">
        <v>1.2582692000000001E-4</v>
      </c>
      <c r="AX86" s="17">
        <v>3.5132346000000002E-5</v>
      </c>
      <c r="AY86" s="17">
        <v>8.2907124999999999E-5</v>
      </c>
      <c r="AZ86" s="17">
        <v>8.9308042000000001E-5</v>
      </c>
      <c r="BA86" s="17">
        <v>8.1440893999999998E-5</v>
      </c>
      <c r="BB86" s="17">
        <v>7.8505470999999996E-5</v>
      </c>
      <c r="BC86" s="17">
        <v>3.9987331999999997E-5</v>
      </c>
      <c r="BD86" s="17">
        <v>4.1453562000000002E-5</v>
      </c>
      <c r="BE86" s="17">
        <v>2.5008640000000001E-66</v>
      </c>
      <c r="BF86" s="17">
        <v>6.8556963E-5</v>
      </c>
      <c r="BG86" s="17">
        <v>1.8808074999999999E-3</v>
      </c>
      <c r="BH86" s="17">
        <v>3.8771788000000001E-5</v>
      </c>
      <c r="BI86" s="17">
        <v>3.4114796999999999E-5</v>
      </c>
      <c r="BJ86" s="17">
        <v>1.0210896999999999E-5</v>
      </c>
      <c r="BK86" s="17">
        <v>1.8602873000000001E-5</v>
      </c>
      <c r="BL86" s="17">
        <v>6.8297794E-6</v>
      </c>
      <c r="BM86" s="17">
        <v>0</v>
      </c>
      <c r="BN86" s="17">
        <v>1.6123358000000001E-5</v>
      </c>
      <c r="BO86" s="17">
        <v>1.0340875999999999E-3</v>
      </c>
      <c r="BP86" s="17">
        <v>8.3683689999999996E-4</v>
      </c>
      <c r="BQ86" s="17">
        <v>0</v>
      </c>
      <c r="BR86" s="17">
        <v>8.2522816999999995E-5</v>
      </c>
      <c r="BS86" s="17">
        <v>4.6358857000000002E-6</v>
      </c>
      <c r="BT86" s="17">
        <v>6.3464097000000006E-5</v>
      </c>
      <c r="BU86" s="17">
        <v>0</v>
      </c>
      <c r="BV86" s="17">
        <v>5.7255181999999996E-6</v>
      </c>
      <c r="BW86" s="17">
        <v>2.7373463E-5</v>
      </c>
      <c r="BX86" s="17">
        <v>3.7458224000000001E-6</v>
      </c>
      <c r="BY86" s="17">
        <v>4.7012411999999997E-5</v>
      </c>
      <c r="BZ86" s="17">
        <v>3.9770311000000003E-7</v>
      </c>
      <c r="CA86" s="17">
        <v>9.7586305999999994E-5</v>
      </c>
      <c r="CB86" s="17">
        <v>1.6950952E-5</v>
      </c>
      <c r="CC86" s="17">
        <v>2.6867592000000002E-5</v>
      </c>
      <c r="CD86" s="17">
        <v>2.016714E-4</v>
      </c>
      <c r="CE86" s="17">
        <v>3.5488911000000002E-5</v>
      </c>
      <c r="CF86" s="17">
        <v>1.5775132999999999E-6</v>
      </c>
      <c r="CG86" s="17">
        <v>3.4080548999999999E-6</v>
      </c>
      <c r="CH86" s="17">
        <v>0.24880326999999999</v>
      </c>
      <c r="CI86" s="17">
        <v>7.1620744000000004E-5</v>
      </c>
      <c r="CJ86" s="17">
        <v>2.6439914999999998E-5</v>
      </c>
      <c r="CK86" s="17">
        <v>5.4229413000000002E-5</v>
      </c>
      <c r="CL86" s="17">
        <v>4.2919790000000001E-5</v>
      </c>
      <c r="CM86" s="17">
        <v>4.6084858000000002E-5</v>
      </c>
      <c r="CN86" s="17">
        <v>6.8028706000000004E-7</v>
      </c>
      <c r="CO86" s="17">
        <v>6.8688416000000003E-4</v>
      </c>
      <c r="CP86" s="17">
        <v>1.3670311999999999E-4</v>
      </c>
      <c r="CQ86" s="17">
        <v>1.7111587E-4</v>
      </c>
      <c r="CR86" s="17">
        <v>2.0014873999999998E-6</v>
      </c>
      <c r="CS86" s="17">
        <v>7.3708218000000003E-5</v>
      </c>
      <c r="CT86" s="17">
        <v>5.2784389000000002E-6</v>
      </c>
      <c r="CU86" s="17">
        <v>6.1756651E-6</v>
      </c>
      <c r="CV86" s="17">
        <v>9.7004596999999995E-5</v>
      </c>
      <c r="CW86" s="17">
        <v>4.1625354E-6</v>
      </c>
      <c r="CX86" s="17">
        <v>9.6248553000000004E-5</v>
      </c>
      <c r="CY86" s="17">
        <v>3.2653091999999998E-6</v>
      </c>
      <c r="CZ86" s="17">
        <v>2.368083E-6</v>
      </c>
      <c r="DA86" s="17">
        <v>6.5895118999999996E-4</v>
      </c>
      <c r="DB86" s="17">
        <v>5.2977947000000002E-5</v>
      </c>
      <c r="DC86" s="17">
        <v>3.8389398000000002E-6</v>
      </c>
      <c r="DD86" s="17">
        <v>3.8389398000000002E-6</v>
      </c>
      <c r="DE86" s="17">
        <v>1.5368868E-5</v>
      </c>
      <c r="DF86" s="17">
        <v>7.1896687000000002E-4</v>
      </c>
      <c r="DG86" s="17">
        <v>2.5308728999999999E-3</v>
      </c>
      <c r="DH86" s="17">
        <v>2.9417135999999999E-6</v>
      </c>
      <c r="DI86" s="17">
        <v>5.0920888000000003E-5</v>
      </c>
      <c r="DJ86" s="17">
        <v>1.4708568E-6</v>
      </c>
      <c r="DK86" s="17">
        <v>9.0774273000000002E-5</v>
      </c>
      <c r="DL86" s="17">
        <v>1.9178110999999999E-5</v>
      </c>
      <c r="DM86" s="17">
        <v>1.4708568E-6</v>
      </c>
      <c r="DN86" s="17">
        <v>4.9467844999999997E-5</v>
      </c>
      <c r="DO86" s="17">
        <v>2.2733051999999998E-3</v>
      </c>
      <c r="DP86" s="17">
        <v>6.1009544E-5</v>
      </c>
      <c r="DQ86" s="17">
        <v>0</v>
      </c>
      <c r="DR86" s="17">
        <v>1.1435843000000001E-5</v>
      </c>
      <c r="DS86" s="17">
        <v>0</v>
      </c>
      <c r="DT86" s="17">
        <v>8.4026997999999995E-5</v>
      </c>
      <c r="DU86" s="17">
        <v>3.7716650000000002E-4</v>
      </c>
      <c r="DV86" s="17">
        <v>2.6916784E-6</v>
      </c>
      <c r="DW86" s="17">
        <v>6.9981105000000004E-6</v>
      </c>
      <c r="DX86" s="17">
        <v>5.4407029000000002E-5</v>
      </c>
      <c r="DY86" s="17">
        <v>0</v>
      </c>
      <c r="DZ86" s="17">
        <v>1.4300407999999999E-4</v>
      </c>
      <c r="EA86" s="17">
        <v>3.0404015E-5</v>
      </c>
      <c r="EB86" s="17">
        <v>7.1290591000000004E-7</v>
      </c>
      <c r="EC86" s="17">
        <v>1.0077497999999999E-5</v>
      </c>
      <c r="ED86" s="17">
        <v>3.8618860999999997E-5</v>
      </c>
      <c r="EE86" s="17">
        <v>6.6150462000000006E-5</v>
      </c>
      <c r="EF86" s="17">
        <v>5.0679711000000002E-6</v>
      </c>
      <c r="EG86" s="17">
        <v>6.7827459000000001E-4</v>
      </c>
      <c r="EH86" s="17">
        <v>2.4345069999999998E-3</v>
      </c>
      <c r="EI86" s="17">
        <v>9.0266163E-4</v>
      </c>
      <c r="EJ86" s="17">
        <v>1.1138074E-3</v>
      </c>
      <c r="EK86" s="17">
        <v>1.230138E-3</v>
      </c>
      <c r="EL86" s="17">
        <v>1.2829649E-3</v>
      </c>
      <c r="EM86" s="17">
        <v>1.1583803000000001E-5</v>
      </c>
      <c r="EN86" s="17">
        <v>9.1530253000000002E-6</v>
      </c>
      <c r="EO86" s="17">
        <v>3.9686860999999998E-4</v>
      </c>
      <c r="EP86" s="17">
        <v>1.3971924E-5</v>
      </c>
      <c r="EQ86" s="17">
        <v>5.7899163999999999E-4</v>
      </c>
      <c r="ER86" s="17">
        <v>2.0165976E-4</v>
      </c>
      <c r="ES86" s="17">
        <v>1.3170514000000001E-4</v>
      </c>
      <c r="ET86" s="17">
        <v>5.3524078999999997E-4</v>
      </c>
      <c r="EU86" s="17">
        <v>4.2956827999999998E-5</v>
      </c>
      <c r="EV86" s="17">
        <v>2.7607533E-3</v>
      </c>
      <c r="EW86" s="17">
        <v>2.6848017000000001E-5</v>
      </c>
      <c r="EX86" s="17">
        <v>1.0739207E-5</v>
      </c>
      <c r="EY86" s="17">
        <v>1.6499652999999999E-4</v>
      </c>
      <c r="EZ86" s="17">
        <v>5.3696033999999999E-6</v>
      </c>
      <c r="FA86" s="17">
        <v>1.0202219999999999E-4</v>
      </c>
      <c r="FB86" s="17">
        <v>2.0021663999999999E-66</v>
      </c>
      <c r="FC86" s="17">
        <v>6.4553449999999994E-5</v>
      </c>
      <c r="FD86" s="17">
        <v>7.1290591000000004E-7</v>
      </c>
      <c r="FE86" s="17">
        <v>2.7373463E-5</v>
      </c>
      <c r="FF86" s="17">
        <v>1.7182731E-4</v>
      </c>
      <c r="FG86" s="17">
        <v>2.6867592000000002E-5</v>
      </c>
      <c r="FH86" s="17">
        <v>5.4229413000000002E-5</v>
      </c>
      <c r="FI86" s="17">
        <v>1.0562806E-5</v>
      </c>
      <c r="FJ86" s="17">
        <v>9.1986341000000003E-5</v>
      </c>
      <c r="FK86" s="17">
        <v>9.3742602000000005E-5</v>
      </c>
      <c r="FL86" s="17">
        <v>6.3452455E-5</v>
      </c>
      <c r="FM86" s="17">
        <v>6.4931685000000006E-5</v>
      </c>
      <c r="FN86" s="17">
        <v>6.2056993000000007E-5</v>
      </c>
      <c r="FO86" s="17">
        <v>5.0968353999999999E-5</v>
      </c>
      <c r="FP86" s="17">
        <v>3.2580368999999999E-5</v>
      </c>
      <c r="FQ86" s="17">
        <v>2.4243790000000001E-4</v>
      </c>
      <c r="FR86" s="17">
        <v>4.4363551999999999E-5</v>
      </c>
      <c r="FS86" s="17">
        <v>6.5731728E-4</v>
      </c>
      <c r="FT86" s="17">
        <v>1.0185833000000001E-3</v>
      </c>
      <c r="FU86" s="17">
        <v>7.5882574E-5</v>
      </c>
      <c r="FV86" s="17">
        <v>1.2759093999999999E-3</v>
      </c>
      <c r="FW86" s="17">
        <v>6.4643386E-5</v>
      </c>
      <c r="FX86" s="17">
        <v>1.4455612E-3</v>
      </c>
      <c r="FY86" s="17">
        <v>1.483336E-3</v>
      </c>
      <c r="FZ86" s="17">
        <v>1.0202247E-4</v>
      </c>
      <c r="GA86" s="17">
        <v>5.3696033999999999E-6</v>
      </c>
      <c r="GB86" s="17">
        <v>1.0739207E-5</v>
      </c>
      <c r="GC86" s="17">
        <v>5.4330609999999999E-5</v>
      </c>
    </row>
    <row r="87" spans="2:185" ht="0.95" customHeight="1" x14ac:dyDescent="0.25">
      <c r="B87" s="17">
        <v>7.9452579999999997E-5</v>
      </c>
      <c r="C87" s="17">
        <v>3.8133646999999999E-4</v>
      </c>
      <c r="D87" s="17">
        <v>6.5934179999999995E-5</v>
      </c>
      <c r="E87" s="17">
        <v>2.9945542000000001E-4</v>
      </c>
      <c r="F87" s="17">
        <v>2.1564484E-5</v>
      </c>
      <c r="G87" s="17">
        <v>4.1039210999999998E-4</v>
      </c>
      <c r="H87" s="17">
        <v>2.6265339999999998E-4</v>
      </c>
      <c r="I87" s="17">
        <v>6.7596588999999999E-5</v>
      </c>
      <c r="J87" s="17">
        <v>0</v>
      </c>
      <c r="K87" s="17">
        <v>0</v>
      </c>
      <c r="L87" s="17">
        <v>7.8700668999999992E-6</v>
      </c>
      <c r="M87" s="17">
        <v>3.7794295999999999E-4</v>
      </c>
      <c r="N87" s="17">
        <v>1.9448690000000002E-5</v>
      </c>
      <c r="O87" s="17">
        <v>4.7067931000000002E-5</v>
      </c>
      <c r="P87" s="17">
        <v>4.7067931000000002E-5</v>
      </c>
      <c r="Q87" s="17">
        <v>3.9581313999999998E-6</v>
      </c>
      <c r="R87" s="17">
        <v>6.2466143999999996E-4</v>
      </c>
      <c r="S87" s="17">
        <v>3.3549530999999999E-5</v>
      </c>
      <c r="T87" s="17">
        <v>3.8005714000000001E-3</v>
      </c>
      <c r="U87" s="17">
        <v>1.9448690000000002E-5</v>
      </c>
      <c r="V87" s="17">
        <v>8.6984527999999997E-5</v>
      </c>
      <c r="W87" s="17">
        <v>1.3518399999999999E-5</v>
      </c>
      <c r="X87" s="17">
        <v>3.2055903999999999E-4</v>
      </c>
      <c r="Y87" s="17">
        <v>5.9302899E-6</v>
      </c>
      <c r="Z87" s="17">
        <v>3.3544298999999998E-4</v>
      </c>
      <c r="AA87" s="17">
        <v>8.1437308000000002E-5</v>
      </c>
      <c r="AB87" s="17">
        <v>4.3465794999999999E-5</v>
      </c>
      <c r="AC87" s="17">
        <v>1.4940898E-4</v>
      </c>
      <c r="AD87" s="17">
        <v>6.0413471999999997E-5</v>
      </c>
      <c r="AE87" s="17">
        <v>0</v>
      </c>
      <c r="AF87" s="17">
        <v>1.7907457E-5</v>
      </c>
      <c r="AG87" s="17">
        <v>8.39674E-4</v>
      </c>
      <c r="AH87" s="17">
        <v>2.2694311000000001E-4</v>
      </c>
      <c r="AI87" s="17">
        <v>7.2296875999999997E-5</v>
      </c>
      <c r="AJ87" s="17">
        <v>3.2671208000000002E-5</v>
      </c>
      <c r="AK87" s="17">
        <v>7.3063212999999996E-4</v>
      </c>
      <c r="AL87" s="17">
        <v>9.2787105000000005E-5</v>
      </c>
      <c r="AM87" s="17">
        <v>2.1225070999999999E-4</v>
      </c>
      <c r="AN87" s="17">
        <v>1.9152807999999999E-5</v>
      </c>
      <c r="AO87" s="17">
        <v>2.9075927999999999E-4</v>
      </c>
      <c r="AP87" s="17">
        <v>3.6046051999999998E-4</v>
      </c>
      <c r="AQ87" s="17">
        <v>1.7379354999999999E-5</v>
      </c>
      <c r="AR87" s="17">
        <v>2.8669756000000001E-5</v>
      </c>
      <c r="AS87" s="17">
        <v>0</v>
      </c>
      <c r="AT87" s="17">
        <v>2.6888842000000001E-4</v>
      </c>
      <c r="AU87" s="17">
        <v>2.8669756000000001E-5</v>
      </c>
      <c r="AV87" s="17">
        <v>6.3093146000000005E-4</v>
      </c>
      <c r="AW87" s="17">
        <v>4.7822564E-5</v>
      </c>
      <c r="AX87" s="17">
        <v>2.6422905000000001E-4</v>
      </c>
      <c r="AY87" s="17">
        <v>3.8305617000000001E-5</v>
      </c>
      <c r="AZ87" s="17">
        <v>2.1879547999999999E-4</v>
      </c>
      <c r="BA87" s="17">
        <v>4.7941478000000002E-5</v>
      </c>
      <c r="BB87" s="17">
        <v>9.9254951000000004E-4</v>
      </c>
      <c r="BC87" s="17">
        <v>2.8788669E-5</v>
      </c>
      <c r="BD87" s="17">
        <v>1.9152807999999999E-5</v>
      </c>
      <c r="BE87" s="17">
        <v>1.1331050999999999E-65</v>
      </c>
      <c r="BF87" s="17">
        <v>6.5848562999999997E-5</v>
      </c>
      <c r="BG87" s="17">
        <v>3.6741037999999998E-4</v>
      </c>
      <c r="BH87" s="17">
        <v>1.5077163000000001E-5</v>
      </c>
      <c r="BI87" s="17">
        <v>1.5783815000000001E-8</v>
      </c>
      <c r="BJ87" s="17">
        <v>1.6015119000000001E-5</v>
      </c>
      <c r="BK87" s="17">
        <v>1.2788299000000001E-4</v>
      </c>
      <c r="BL87" s="17">
        <v>1.4845713E-6</v>
      </c>
      <c r="BM87" s="17">
        <v>0</v>
      </c>
      <c r="BN87" s="17">
        <v>1.9261208E-4</v>
      </c>
      <c r="BO87" s="17">
        <v>3.8004362000000001E-4</v>
      </c>
      <c r="BP87" s="17">
        <v>1.0240705E-4</v>
      </c>
      <c r="BQ87" s="17">
        <v>0</v>
      </c>
      <c r="BR87" s="17">
        <v>8.5478765000000003E-5</v>
      </c>
      <c r="BS87" s="17">
        <v>2.6857219E-5</v>
      </c>
      <c r="BT87" s="17">
        <v>2.7022154999999998E-4</v>
      </c>
      <c r="BU87" s="17">
        <v>0</v>
      </c>
      <c r="BV87" s="17">
        <v>2.2665119999999999E-5</v>
      </c>
      <c r="BW87" s="17">
        <v>5.9302894000000003E-6</v>
      </c>
      <c r="BX87" s="17">
        <v>5.5670174999999999E-5</v>
      </c>
      <c r="BY87" s="17">
        <v>7.9418646000000001E-4</v>
      </c>
      <c r="BZ87" s="17">
        <v>1.7208032999999999E-5</v>
      </c>
      <c r="CA87" s="17">
        <v>2.0185787E-4</v>
      </c>
      <c r="CB87" s="17">
        <v>5.8386956000000003E-4</v>
      </c>
      <c r="CC87" s="17">
        <v>4.2195059E-5</v>
      </c>
      <c r="CD87" s="17">
        <v>4.8608115999999998E-4</v>
      </c>
      <c r="CE87" s="17">
        <v>1.4867309E-3</v>
      </c>
      <c r="CF87" s="17">
        <v>2.8225336000000001E-5</v>
      </c>
      <c r="CG87" s="17">
        <v>7.52161E-5</v>
      </c>
      <c r="CH87" s="17">
        <v>7.1620744000000004E-5</v>
      </c>
      <c r="CI87" s="17">
        <v>0.24768523000000001</v>
      </c>
      <c r="CJ87" s="17">
        <v>6.1148136000000003E-5</v>
      </c>
      <c r="CK87" s="17">
        <v>4.4448588E-5</v>
      </c>
      <c r="CL87" s="17">
        <v>9.5169466000000008E-6</v>
      </c>
      <c r="CM87" s="17">
        <v>2.1015914E-3</v>
      </c>
      <c r="CN87" s="17">
        <v>1.6692695E-5</v>
      </c>
      <c r="CO87" s="17">
        <v>3.2458351E-4</v>
      </c>
      <c r="CP87" s="17">
        <v>2.0567556000000001E-4</v>
      </c>
      <c r="CQ87" s="17">
        <v>4.1833073000000003E-4</v>
      </c>
      <c r="CR87" s="17">
        <v>1.261705E-5</v>
      </c>
      <c r="CS87" s="17">
        <v>1.9889345E-4</v>
      </c>
      <c r="CT87" s="17">
        <v>9.1822892999999999E-6</v>
      </c>
      <c r="CU87" s="17">
        <v>2.3503511E-6</v>
      </c>
      <c r="CV87" s="17">
        <v>2.2436216000000001E-3</v>
      </c>
      <c r="CW87" s="17">
        <v>1.8644162999999999E-5</v>
      </c>
      <c r="CX87" s="17">
        <v>7.2933494999999999E-4</v>
      </c>
      <c r="CY87" s="17">
        <v>7.1115224000000004E-6</v>
      </c>
      <c r="CZ87" s="17">
        <v>4.421118E-6</v>
      </c>
      <c r="DA87" s="17">
        <v>2.8386705E-4</v>
      </c>
      <c r="DB87" s="17">
        <v>1.3623317000000001E-3</v>
      </c>
      <c r="DC87" s="17">
        <v>2.0374876000000001E-5</v>
      </c>
      <c r="DD87" s="17">
        <v>2.0374876000000001E-5</v>
      </c>
      <c r="DE87" s="17">
        <v>5.2069613000000001E-6</v>
      </c>
      <c r="DF87" s="17">
        <v>7.4210504999999997E-5</v>
      </c>
      <c r="DG87" s="17">
        <v>2.7685500000000001E-5</v>
      </c>
      <c r="DH87" s="17">
        <v>3.1907516999999999E-5</v>
      </c>
      <c r="DI87" s="17">
        <v>4.9591250999999996E-4</v>
      </c>
      <c r="DJ87" s="17">
        <v>1.5953758000000001E-5</v>
      </c>
      <c r="DK87" s="17">
        <v>2.0915962000000001E-4</v>
      </c>
      <c r="DL87" s="17">
        <v>1.5926663999999999E-4</v>
      </c>
      <c r="DM87" s="17">
        <v>1.5953758000000001E-5</v>
      </c>
      <c r="DN87" s="17">
        <v>3.6200331999999998E-4</v>
      </c>
      <c r="DO87" s="17">
        <v>4.8986520999999995E-4</v>
      </c>
      <c r="DP87" s="17">
        <v>5.9686826999999997E-4</v>
      </c>
      <c r="DQ87" s="17">
        <v>0</v>
      </c>
      <c r="DR87" s="17">
        <v>2.2338408999999999E-4</v>
      </c>
      <c r="DS87" s="17">
        <v>0</v>
      </c>
      <c r="DT87" s="17">
        <v>9.5662821000000006E-5</v>
      </c>
      <c r="DU87" s="17">
        <v>1.5529673000000001E-5</v>
      </c>
      <c r="DV87" s="17">
        <v>3.4597919000000002E-5</v>
      </c>
      <c r="DW87" s="17">
        <v>8.1521783999999992E-6</v>
      </c>
      <c r="DX87" s="17">
        <v>1.8741008999999999E-3</v>
      </c>
      <c r="DY87" s="17">
        <v>0</v>
      </c>
      <c r="DZ87" s="17">
        <v>3.5397948000000001E-4</v>
      </c>
      <c r="EA87" s="17">
        <v>3.3601469999999998E-5</v>
      </c>
      <c r="EB87" s="17">
        <v>5.8244110999999997E-7</v>
      </c>
      <c r="EC87" s="17">
        <v>5.7250200999999999E-5</v>
      </c>
      <c r="ED87" s="17">
        <v>2.2867981000000001E-3</v>
      </c>
      <c r="EE87" s="17">
        <v>1.03985E-4</v>
      </c>
      <c r="EF87" s="17">
        <v>1.5002498E-4</v>
      </c>
      <c r="EG87" s="17">
        <v>4.9703510999999999E-5</v>
      </c>
      <c r="EH87" s="17">
        <v>3.7127385E-4</v>
      </c>
      <c r="EI87" s="17">
        <v>1.2008856E-4</v>
      </c>
      <c r="EJ87" s="17">
        <v>1.7393773E-4</v>
      </c>
      <c r="EK87" s="17">
        <v>2.231135E-4</v>
      </c>
      <c r="EL87" s="17">
        <v>2.7608048999999999E-4</v>
      </c>
      <c r="EM87" s="17">
        <v>1.0499802E-4</v>
      </c>
      <c r="EN87" s="17">
        <v>1.0327842E-4</v>
      </c>
      <c r="EO87" s="17">
        <v>1.4059711E-5</v>
      </c>
      <c r="EP87" s="17">
        <v>2.9276444000000002E-4</v>
      </c>
      <c r="EQ87" s="17">
        <v>2.2407296999999999E-4</v>
      </c>
      <c r="ER87" s="17">
        <v>4.824044E-4</v>
      </c>
      <c r="ES87" s="17">
        <v>8.9510170999999996E-5</v>
      </c>
      <c r="ET87" s="17">
        <v>1.4474354E-4</v>
      </c>
      <c r="EU87" s="17">
        <v>1.0814719000000001E-4</v>
      </c>
      <c r="EV87" s="17">
        <v>3.6972121999999998E-4</v>
      </c>
      <c r="EW87" s="17">
        <v>6.7591996000000002E-5</v>
      </c>
      <c r="EX87" s="17">
        <v>2.7036798E-5</v>
      </c>
      <c r="EY87" s="17">
        <v>2.4670573999999997E-4</v>
      </c>
      <c r="EZ87" s="17">
        <v>1.3518399E-5</v>
      </c>
      <c r="FA87" s="17">
        <v>6.7771149999999996E-4</v>
      </c>
      <c r="FB87" s="17">
        <v>1.0031355E-65</v>
      </c>
      <c r="FC87" s="17">
        <v>7.2862665999999998E-4</v>
      </c>
      <c r="FD87" s="17">
        <v>5.8244110999999997E-7</v>
      </c>
      <c r="FE87" s="17">
        <v>5.9302894000000003E-6</v>
      </c>
      <c r="FF87" s="17">
        <v>4.3258876999999999E-4</v>
      </c>
      <c r="FG87" s="17">
        <v>4.2195059E-5</v>
      </c>
      <c r="FH87" s="17">
        <v>4.4448588E-5</v>
      </c>
      <c r="FI87" s="17">
        <v>1.3964439000000001E-4</v>
      </c>
      <c r="FJ87" s="17">
        <v>8.6289356999999997E-5</v>
      </c>
      <c r="FK87" s="17">
        <v>1.4927437999999999E-4</v>
      </c>
      <c r="FL87" s="17">
        <v>2.6654479E-4</v>
      </c>
      <c r="FM87" s="17">
        <v>1.4083221E-4</v>
      </c>
      <c r="FN87" s="17">
        <v>2.4900083000000003E-4</v>
      </c>
      <c r="FO87" s="17">
        <v>2.1538354999999999E-3</v>
      </c>
      <c r="FP87" s="17">
        <v>1.0457602E-4</v>
      </c>
      <c r="FQ87" s="17">
        <v>4.6928444000000003E-5</v>
      </c>
      <c r="FR87" s="17">
        <v>2.2846907E-3</v>
      </c>
      <c r="FS87" s="17">
        <v>3.8531251000000001E-5</v>
      </c>
      <c r="FT87" s="17">
        <v>1.4224451E-4</v>
      </c>
      <c r="FU87" s="17">
        <v>9.1762235999999996E-4</v>
      </c>
      <c r="FV87" s="17">
        <v>2.1126679000000001E-4</v>
      </c>
      <c r="FW87" s="17">
        <v>2.3842393999999999E-3</v>
      </c>
      <c r="FX87" s="17">
        <v>2.7346801999999999E-4</v>
      </c>
      <c r="FY87" s="17">
        <v>3.0194072E-4</v>
      </c>
      <c r="FZ87" s="17">
        <v>2.5684957999999998E-4</v>
      </c>
      <c r="GA87" s="17">
        <v>1.3518399E-5</v>
      </c>
      <c r="GB87" s="17">
        <v>2.7036798E-5</v>
      </c>
      <c r="GC87" s="17">
        <v>4.0549352999999998E-4</v>
      </c>
    </row>
    <row r="88" spans="2:185" ht="0.95" customHeight="1" x14ac:dyDescent="0.25">
      <c r="B88" s="17">
        <v>1.0543606E-5</v>
      </c>
      <c r="C88" s="17">
        <v>5.5961611E-5</v>
      </c>
      <c r="D88" s="17">
        <v>8.6675169999999994E-6</v>
      </c>
      <c r="E88" s="17">
        <v>5.3764247000000001E-6</v>
      </c>
      <c r="F88" s="17">
        <v>7.704198E-7</v>
      </c>
      <c r="G88" s="17">
        <v>5.7240858999999997E-5</v>
      </c>
      <c r="H88" s="17">
        <v>7.6264285E-5</v>
      </c>
      <c r="I88" s="17">
        <v>3.6417468999999997E-5</v>
      </c>
      <c r="J88" s="17">
        <v>0</v>
      </c>
      <c r="K88" s="17">
        <v>0</v>
      </c>
      <c r="L88" s="17">
        <v>2.0802480000000001E-5</v>
      </c>
      <c r="M88" s="17">
        <v>1.8622882000000002E-5</v>
      </c>
      <c r="N88" s="17">
        <v>2.4576696E-6</v>
      </c>
      <c r="O88" s="17">
        <v>6.1788805000000002E-6</v>
      </c>
      <c r="P88" s="17">
        <v>6.1788805000000002E-6</v>
      </c>
      <c r="Q88" s="17">
        <v>1.4279221000000001E-4</v>
      </c>
      <c r="R88" s="17">
        <v>1.1618548999999999E-6</v>
      </c>
      <c r="S88" s="17">
        <v>4.3027915999999997E-6</v>
      </c>
      <c r="T88" s="17">
        <v>9.2774318000000006E-5</v>
      </c>
      <c r="U88" s="17">
        <v>2.4576696E-6</v>
      </c>
      <c r="V88" s="17">
        <v>5.8914104000000001E-4</v>
      </c>
      <c r="W88" s="17">
        <v>1.8760889000000001E-6</v>
      </c>
      <c r="X88" s="17">
        <v>6.7880727999999999E-5</v>
      </c>
      <c r="Y88" s="17">
        <v>5.8158064999999997E-7</v>
      </c>
      <c r="Z88" s="17">
        <v>6.5795492999999998E-5</v>
      </c>
      <c r="AA88" s="17">
        <v>2.2588661999999999E-5</v>
      </c>
      <c r="AB88" s="17">
        <v>3.2662600999999997E-5</v>
      </c>
      <c r="AC88" s="17">
        <v>6.1983103000000001E-5</v>
      </c>
      <c r="AD88" s="17">
        <v>4.7142012000000003E-5</v>
      </c>
      <c r="AE88" s="17">
        <v>0</v>
      </c>
      <c r="AF88" s="17">
        <v>4.5449303E-5</v>
      </c>
      <c r="AG88" s="17">
        <v>3.6639386999999998E-5</v>
      </c>
      <c r="AH88" s="17">
        <v>4.3483860999999999E-5</v>
      </c>
      <c r="AI88" s="17">
        <v>3.4823436999999999E-4</v>
      </c>
      <c r="AJ88" s="17">
        <v>1.0328292E-4</v>
      </c>
      <c r="AK88" s="17">
        <v>3.2871852000000002E-5</v>
      </c>
      <c r="AL88" s="17">
        <v>6.3983112999999996E-5</v>
      </c>
      <c r="AM88" s="17">
        <v>2.0325411000000002E-3</v>
      </c>
      <c r="AN88" s="17">
        <v>1.0515901E-4</v>
      </c>
      <c r="AO88" s="17">
        <v>7.5789184999999995E-7</v>
      </c>
      <c r="AP88" s="17">
        <v>5.3428504999999997E-6</v>
      </c>
      <c r="AQ88" s="17">
        <v>4.2866226000000002E-7</v>
      </c>
      <c r="AR88" s="17">
        <v>9.9287240000000003E-5</v>
      </c>
      <c r="AS88" s="17">
        <v>0</v>
      </c>
      <c r="AT88" s="17">
        <v>5.2713395000000004E-6</v>
      </c>
      <c r="AU88" s="17">
        <v>9.9287240000000003E-5</v>
      </c>
      <c r="AV88" s="17">
        <v>2.9426267E-5</v>
      </c>
      <c r="AW88" s="17">
        <v>2.0444625E-4</v>
      </c>
      <c r="AX88" s="17">
        <v>8.5376861999999999E-4</v>
      </c>
      <c r="AY88" s="17">
        <v>2.1031802E-4</v>
      </c>
      <c r="AZ88" s="17">
        <v>3.1423305999999998E-5</v>
      </c>
      <c r="BA88" s="17">
        <v>3.213488E-4</v>
      </c>
      <c r="BB88" s="17">
        <v>5.4920046999999998E-4</v>
      </c>
      <c r="BC88" s="17">
        <v>2.1618979E-4</v>
      </c>
      <c r="BD88" s="17">
        <v>1.0515901E-4</v>
      </c>
      <c r="BE88" s="17">
        <v>1.1808898E-67</v>
      </c>
      <c r="BF88" s="17">
        <v>9.0227315000000004E-6</v>
      </c>
      <c r="BG88" s="17">
        <v>2.4355057000000001E-4</v>
      </c>
      <c r="BH88" s="17">
        <v>4.3130207999999998E-5</v>
      </c>
      <c r="BI88" s="17">
        <v>4.4418225999999999E-5</v>
      </c>
      <c r="BJ88" s="17">
        <v>5.2313767000000005E-4</v>
      </c>
      <c r="BK88" s="17">
        <v>1.2166245E-5</v>
      </c>
      <c r="BL88" s="17">
        <v>1.3026825E-5</v>
      </c>
      <c r="BM88" s="17">
        <v>0</v>
      </c>
      <c r="BN88" s="17">
        <v>7.7474820999999996E-5</v>
      </c>
      <c r="BO88" s="17">
        <v>1.6046541E-6</v>
      </c>
      <c r="BP88" s="17">
        <v>8.3943537999999997E-5</v>
      </c>
      <c r="BQ88" s="17">
        <v>0</v>
      </c>
      <c r="BR88" s="17">
        <v>1.8949005E-6</v>
      </c>
      <c r="BS88" s="17">
        <v>7.6757520000000006E-5</v>
      </c>
      <c r="BT88" s="17">
        <v>3.7456573000000002E-7</v>
      </c>
      <c r="BU88" s="17">
        <v>0</v>
      </c>
      <c r="BV88" s="17">
        <v>1.4266854E-5</v>
      </c>
      <c r="BW88" s="17">
        <v>5.8158061000000004E-7</v>
      </c>
      <c r="BX88" s="17">
        <v>2.1884252E-6</v>
      </c>
      <c r="BY88" s="17">
        <v>1.4471982999999999E-3</v>
      </c>
      <c r="BZ88" s="17">
        <v>1.2658565E-4</v>
      </c>
      <c r="CA88" s="17">
        <v>1.1019395000000001E-4</v>
      </c>
      <c r="CB88" s="17">
        <v>2.8622811999999999E-5</v>
      </c>
      <c r="CC88" s="17">
        <v>8.0055876999999995E-7</v>
      </c>
      <c r="CD88" s="17">
        <v>4.4779031999999997E-6</v>
      </c>
      <c r="CE88" s="17">
        <v>4.5994782E-5</v>
      </c>
      <c r="CF88" s="17">
        <v>6.3268831000000005E-5</v>
      </c>
      <c r="CG88" s="17">
        <v>5.5140167999999997E-4</v>
      </c>
      <c r="CH88" s="17">
        <v>2.6439914999999998E-5</v>
      </c>
      <c r="CI88" s="17">
        <v>6.1148136000000003E-5</v>
      </c>
      <c r="CJ88" s="17">
        <v>0.24817869000000001</v>
      </c>
      <c r="CK88" s="17">
        <v>1.1562756000000001E-6</v>
      </c>
      <c r="CL88" s="17">
        <v>5.8717689999999996E-6</v>
      </c>
      <c r="CM88" s="17">
        <v>5.6669963000000003E-5</v>
      </c>
      <c r="CN88" s="17">
        <v>6.3157689000000003E-5</v>
      </c>
      <c r="CO88" s="17">
        <v>5.7615579E-5</v>
      </c>
      <c r="CP88" s="17">
        <v>4.2331792000000003E-6</v>
      </c>
      <c r="CQ88" s="17">
        <v>2.5275282000000002E-6</v>
      </c>
      <c r="CR88" s="17">
        <v>1.128887E-6</v>
      </c>
      <c r="CS88" s="17">
        <v>8.4765527000000001E-5</v>
      </c>
      <c r="CT88" s="17">
        <v>5.3079736999999995E-7</v>
      </c>
      <c r="CU88" s="17">
        <v>4.1965458000000002E-7</v>
      </c>
      <c r="CV88" s="17">
        <v>8.8846820999999995E-5</v>
      </c>
      <c r="CW88" s="17">
        <v>2.2806504000000001E-7</v>
      </c>
      <c r="CX88" s="17">
        <v>7.8657057999999992E-3</v>
      </c>
      <c r="CY88" s="17">
        <v>3.3920782999999999E-7</v>
      </c>
      <c r="CZ88" s="17">
        <v>4.5035061999999998E-7</v>
      </c>
      <c r="DA88" s="17">
        <v>1.0314098000000001E-4</v>
      </c>
      <c r="DB88" s="17">
        <v>5.8327623999999999E-5</v>
      </c>
      <c r="DC88" s="17">
        <v>1.0118439999999999E-6</v>
      </c>
      <c r="DD88" s="17">
        <v>1.0118439999999999E-6</v>
      </c>
      <c r="DE88" s="17">
        <v>3.0385300000000002E-6</v>
      </c>
      <c r="DF88" s="17">
        <v>7.1493560999999996E-5</v>
      </c>
      <c r="DG88" s="17">
        <v>6.8745713000000004E-5</v>
      </c>
      <c r="DH88" s="17">
        <v>1.1229868000000001E-6</v>
      </c>
      <c r="DI88" s="17">
        <v>7.2468984000000005E-4</v>
      </c>
      <c r="DJ88" s="17">
        <v>5.6149340999999996E-7</v>
      </c>
      <c r="DK88" s="17">
        <v>7.9607464000000001E-5</v>
      </c>
      <c r="DL88" s="17">
        <v>7.3675603999999999E-6</v>
      </c>
      <c r="DM88" s="17">
        <v>5.6149340999999996E-7</v>
      </c>
      <c r="DN88" s="17">
        <v>1.2492724E-3</v>
      </c>
      <c r="DO88" s="17">
        <v>3.2478615999999999E-4</v>
      </c>
      <c r="DP88" s="17">
        <v>8.7680159999999998E-5</v>
      </c>
      <c r="DQ88" s="17">
        <v>0</v>
      </c>
      <c r="DR88" s="17">
        <v>2.1329077999999999E-5</v>
      </c>
      <c r="DS88" s="17">
        <v>0</v>
      </c>
      <c r="DT88" s="17">
        <v>2.5141903E-6</v>
      </c>
      <c r="DU88" s="17">
        <v>3.4431072E-5</v>
      </c>
      <c r="DV88" s="17">
        <v>3.3342834E-7</v>
      </c>
      <c r="DW88" s="17">
        <v>4.8761512E-7</v>
      </c>
      <c r="DX88" s="17">
        <v>5.4480325000000003E-5</v>
      </c>
      <c r="DY88" s="17">
        <v>0</v>
      </c>
      <c r="DZ88" s="17">
        <v>1.2662418E-5</v>
      </c>
      <c r="EA88" s="17">
        <v>1.4579864E-3</v>
      </c>
      <c r="EB88" s="17">
        <v>3.0966905000000001E-8</v>
      </c>
      <c r="EC88" s="17">
        <v>5.0326230000000003E-6</v>
      </c>
      <c r="ED88" s="17">
        <v>4.6298090999999998E-5</v>
      </c>
      <c r="EE88" s="17">
        <v>9.8837602000000006E-6</v>
      </c>
      <c r="EF88" s="17">
        <v>1.4151545E-5</v>
      </c>
      <c r="EG88" s="17">
        <v>4.0828458999999998E-5</v>
      </c>
      <c r="EH88" s="17">
        <v>3.5032010999999999E-4</v>
      </c>
      <c r="EI88" s="17">
        <v>5.1300034E-5</v>
      </c>
      <c r="EJ88" s="17">
        <v>5.5612043E-5</v>
      </c>
      <c r="EK88" s="17">
        <v>6.4756528000000006E-5</v>
      </c>
      <c r="EL88" s="17">
        <v>6.5412913000000001E-5</v>
      </c>
      <c r="EM88" s="17">
        <v>2.3698132000000001E-4</v>
      </c>
      <c r="EN88" s="17">
        <v>6.2427673999999994E-5</v>
      </c>
      <c r="EO88" s="17">
        <v>6.0744564000000003E-5</v>
      </c>
      <c r="EP88" s="17">
        <v>1.8106356999999999E-5</v>
      </c>
      <c r="EQ88" s="17">
        <v>4.3863799000000002E-5</v>
      </c>
      <c r="ER88" s="17">
        <v>5.4152005999999999E-6</v>
      </c>
      <c r="ES88" s="17">
        <v>1.6932864E-5</v>
      </c>
      <c r="ET88" s="17">
        <v>7.8202596999999994E-5</v>
      </c>
      <c r="EU88" s="17">
        <v>1.500871E-5</v>
      </c>
      <c r="EV88" s="17">
        <v>6.6916212999999997E-5</v>
      </c>
      <c r="EW88" s="17">
        <v>9.3804439999999995E-6</v>
      </c>
      <c r="EX88" s="17">
        <v>3.7521775999999999E-6</v>
      </c>
      <c r="EY88" s="17">
        <v>4.9718040999999996E-6</v>
      </c>
      <c r="EZ88" s="17">
        <v>1.8760887999999999E-6</v>
      </c>
      <c r="FA88" s="17">
        <v>2.8636208000000002E-3</v>
      </c>
      <c r="FB88" s="17">
        <v>8.5343494000000003E-66</v>
      </c>
      <c r="FC88" s="17">
        <v>4.6875515E-4</v>
      </c>
      <c r="FD88" s="17">
        <v>3.0966905000000001E-8</v>
      </c>
      <c r="FE88" s="17">
        <v>5.8158061000000004E-7</v>
      </c>
      <c r="FF88" s="17">
        <v>6.0034841999999998E-5</v>
      </c>
      <c r="FG88" s="17">
        <v>8.0055876999999995E-7</v>
      </c>
      <c r="FH88" s="17">
        <v>1.1562756000000001E-6</v>
      </c>
      <c r="FI88" s="17">
        <v>1.5962459999999999E-5</v>
      </c>
      <c r="FJ88" s="17">
        <v>7.1221653000000001E-6</v>
      </c>
      <c r="FK88" s="17">
        <v>9.7160547000000005E-6</v>
      </c>
      <c r="FL88" s="17">
        <v>5.6273166E-7</v>
      </c>
      <c r="FM88" s="17">
        <v>1.1296867E-5</v>
      </c>
      <c r="FN88" s="17">
        <v>1.4257524000000001E-6</v>
      </c>
      <c r="FO88" s="17">
        <v>5.7761121999999998E-5</v>
      </c>
      <c r="FP88" s="17">
        <v>2.0231373E-5</v>
      </c>
      <c r="FQ88" s="17">
        <v>3.1616070000000002E-5</v>
      </c>
      <c r="FR88" s="17">
        <v>8.8822477000000003E-5</v>
      </c>
      <c r="FS88" s="17">
        <v>4.0525580000000002E-5</v>
      </c>
      <c r="FT88" s="17">
        <v>5.4842356000000002E-5</v>
      </c>
      <c r="FU88" s="17">
        <v>2.6075669999999998E-4</v>
      </c>
      <c r="FV88" s="17">
        <v>5.9008626000000001E-5</v>
      </c>
      <c r="FW88" s="17">
        <v>8.4830575000000006E-5</v>
      </c>
      <c r="FX88" s="17">
        <v>6.9254338000000003E-5</v>
      </c>
      <c r="FY88" s="17">
        <v>7.6808915000000004E-5</v>
      </c>
      <c r="FZ88" s="17">
        <v>3.5645687000000001E-5</v>
      </c>
      <c r="GA88" s="17">
        <v>1.8760887999999999E-6</v>
      </c>
      <c r="GB88" s="17">
        <v>3.7521775999999999E-6</v>
      </c>
      <c r="GC88" s="17">
        <v>1.0944098E-6</v>
      </c>
    </row>
    <row r="89" spans="2:185" ht="0.95" customHeight="1" x14ac:dyDescent="0.25">
      <c r="B89" s="17">
        <v>3.9888661000000003E-6</v>
      </c>
      <c r="C89" s="17">
        <v>1.8517439E-6</v>
      </c>
      <c r="D89" s="17">
        <v>4.3461066E-6</v>
      </c>
      <c r="E89" s="17">
        <v>6.6077506E-6</v>
      </c>
      <c r="F89" s="17">
        <v>7.4304679000000003E-7</v>
      </c>
      <c r="G89" s="17">
        <v>7.4357597000000006E-5</v>
      </c>
      <c r="H89" s="17">
        <v>9.3481469000000005E-5</v>
      </c>
      <c r="I89" s="17">
        <v>2.0007814999999999E-4</v>
      </c>
      <c r="J89" s="17">
        <v>0</v>
      </c>
      <c r="K89" s="17">
        <v>0</v>
      </c>
      <c r="L89" s="17">
        <v>9.7240005999999998E-8</v>
      </c>
      <c r="M89" s="17">
        <v>5.4423379999999997E-5</v>
      </c>
      <c r="N89" s="17">
        <v>2.5302938000000001E-6</v>
      </c>
      <c r="O89" s="17">
        <v>6.7995111999999998E-6</v>
      </c>
      <c r="P89" s="17">
        <v>6.7995111999999998E-6</v>
      </c>
      <c r="Q89" s="17">
        <v>3.7321339000000001E-7</v>
      </c>
      <c r="R89" s="17">
        <v>3.3214284999999997E-5</v>
      </c>
      <c r="S89" s="17">
        <v>7.1567517000000004E-6</v>
      </c>
      <c r="T89" s="17">
        <v>1.0809726E-4</v>
      </c>
      <c r="U89" s="17">
        <v>2.5302938000000001E-6</v>
      </c>
      <c r="V89" s="17">
        <v>1.1449882E-6</v>
      </c>
      <c r="W89" s="17">
        <v>3.5724052000000002E-7</v>
      </c>
      <c r="X89" s="17">
        <v>8.0988435000000001E-6</v>
      </c>
      <c r="Y89" s="17">
        <v>2.8875344000000002E-6</v>
      </c>
      <c r="Z89" s="17">
        <v>1.2679757E-4</v>
      </c>
      <c r="AA89" s="17">
        <v>4.6570253999999998E-5</v>
      </c>
      <c r="AB89" s="17">
        <v>4.1211144999999999E-6</v>
      </c>
      <c r="AC89" s="17">
        <v>1.0507239E-6</v>
      </c>
      <c r="AD89" s="17">
        <v>1.5241706000000001E-8</v>
      </c>
      <c r="AE89" s="17">
        <v>0</v>
      </c>
      <c r="AF89" s="17">
        <v>2.4127453E-5</v>
      </c>
      <c r="AG89" s="17">
        <v>5.0455982999999998E-6</v>
      </c>
      <c r="AH89" s="17">
        <v>8.7888992000000003E-5</v>
      </c>
      <c r="AI89" s="17">
        <v>2.2707612E-7</v>
      </c>
      <c r="AJ89" s="17">
        <v>7.0491574999999998E-7</v>
      </c>
      <c r="AK89" s="17">
        <v>3.5864292999999998E-7</v>
      </c>
      <c r="AL89" s="17">
        <v>1.1225332E-5</v>
      </c>
      <c r="AM89" s="17">
        <v>2.6749309999999998E-6</v>
      </c>
      <c r="AN89" s="17">
        <v>3.4767522000000003E-7</v>
      </c>
      <c r="AO89" s="17">
        <v>3.2928386999999999E-5</v>
      </c>
      <c r="AP89" s="17">
        <v>1.0818201E-5</v>
      </c>
      <c r="AQ89" s="17">
        <v>4.5316331999999999E-7</v>
      </c>
      <c r="AR89" s="17">
        <v>8.1303837000000005E-7</v>
      </c>
      <c r="AS89" s="17">
        <v>0</v>
      </c>
      <c r="AT89" s="17">
        <v>2.6278325000000001E-5</v>
      </c>
      <c r="AU89" s="17">
        <v>8.1303837000000005E-7</v>
      </c>
      <c r="AV89" s="17">
        <v>2.4521922999999998E-7</v>
      </c>
      <c r="AW89" s="17">
        <v>1.1607136E-6</v>
      </c>
      <c r="AX89" s="17">
        <v>4.7380319999999998E-7</v>
      </c>
      <c r="AY89" s="17">
        <v>6.9535044999999998E-7</v>
      </c>
      <c r="AZ89" s="17">
        <v>6.0610658999999998E-6</v>
      </c>
      <c r="BA89" s="17">
        <v>5.7766253000000002E-7</v>
      </c>
      <c r="BB89" s="17">
        <v>2.1442554000000001E-5</v>
      </c>
      <c r="BC89" s="17">
        <v>2.2998730000000001E-7</v>
      </c>
      <c r="BD89" s="17">
        <v>3.4767522000000003E-7</v>
      </c>
      <c r="BE89" s="17">
        <v>2.5258411E-66</v>
      </c>
      <c r="BF89" s="17">
        <v>2.4690027E-5</v>
      </c>
      <c r="BG89" s="17">
        <v>2.2558128999999999E-5</v>
      </c>
      <c r="BH89" s="17">
        <v>3.0632829000000001E-7</v>
      </c>
      <c r="BI89" s="17">
        <v>9.7235437000000007E-7</v>
      </c>
      <c r="BJ89" s="17">
        <v>7.9959763000000002E-7</v>
      </c>
      <c r="BK89" s="17">
        <v>4.163901E-5</v>
      </c>
      <c r="BL89" s="17">
        <v>1.4256949000000001E-6</v>
      </c>
      <c r="BM89" s="17">
        <v>0</v>
      </c>
      <c r="BN89" s="17">
        <v>1.2329289000000001E-6</v>
      </c>
      <c r="BO89" s="17">
        <v>1.4428716999999999E-4</v>
      </c>
      <c r="BP89" s="17">
        <v>1.722579E-5</v>
      </c>
      <c r="BQ89" s="17">
        <v>0</v>
      </c>
      <c r="BR89" s="17">
        <v>1.5048638000000001E-5</v>
      </c>
      <c r="BS89" s="17">
        <v>1.005096E-6</v>
      </c>
      <c r="BT89" s="17">
        <v>1.8181599999999999E-5</v>
      </c>
      <c r="BU89" s="17">
        <v>0</v>
      </c>
      <c r="BV89" s="17">
        <v>7.5061350000000001E-7</v>
      </c>
      <c r="BW89" s="17">
        <v>2.8875341999999999E-6</v>
      </c>
      <c r="BX89" s="17">
        <v>2.8053336999999998E-7</v>
      </c>
      <c r="BY89" s="17">
        <v>7.8998736999999998E-7</v>
      </c>
      <c r="BZ89" s="17">
        <v>1.5343275000000001E-6</v>
      </c>
      <c r="CA89" s="17">
        <v>3.9115000999999997E-5</v>
      </c>
      <c r="CB89" s="17">
        <v>6.1558945999999997E-5</v>
      </c>
      <c r="CC89" s="17">
        <v>1.0136102999999999E-5</v>
      </c>
      <c r="CD89" s="17">
        <v>3.8117251999999997E-5</v>
      </c>
      <c r="CE89" s="17">
        <v>5.1234511999999998E-5</v>
      </c>
      <c r="CF89" s="17">
        <v>1.5223049E-6</v>
      </c>
      <c r="CG89" s="17">
        <v>1.2604143999999999E-7</v>
      </c>
      <c r="CH89" s="17">
        <v>5.4229413000000002E-5</v>
      </c>
      <c r="CI89" s="17">
        <v>4.4448588E-5</v>
      </c>
      <c r="CJ89" s="17">
        <v>1.1562756000000001E-6</v>
      </c>
      <c r="CK89" s="17">
        <v>0.24998512000000001</v>
      </c>
      <c r="CL89" s="17">
        <v>4.6536310999999998E-7</v>
      </c>
      <c r="CM89" s="17">
        <v>4.6231115E-5</v>
      </c>
      <c r="CN89" s="17">
        <v>1.4337427E-6</v>
      </c>
      <c r="CO89" s="17">
        <v>1.2348980000000001E-4</v>
      </c>
      <c r="CP89" s="17">
        <v>2.0654267999999999E-5</v>
      </c>
      <c r="CQ89" s="17">
        <v>3.3870596999999999E-5</v>
      </c>
      <c r="CR89" s="17">
        <v>2.0877461999999998E-6</v>
      </c>
      <c r="CS89" s="17">
        <v>4.8836791000000003E-6</v>
      </c>
      <c r="CT89" s="17">
        <v>1.3280617000000001E-7</v>
      </c>
      <c r="CU89" s="17">
        <v>2.2136838E-7</v>
      </c>
      <c r="CV89" s="17">
        <v>5.4638972000000003E-6</v>
      </c>
      <c r="CW89" s="17">
        <v>4.5282032999999998E-7</v>
      </c>
      <c r="CX89" s="17">
        <v>8.0922440000000006E-6</v>
      </c>
      <c r="CY89" s="17">
        <v>3.6425810999999998E-7</v>
      </c>
      <c r="CZ89" s="17">
        <v>2.7569590000000002E-7</v>
      </c>
      <c r="DA89" s="17">
        <v>9.1029308999999997E-5</v>
      </c>
      <c r="DB89" s="17">
        <v>9.2425267000000003E-7</v>
      </c>
      <c r="DC89" s="17">
        <v>4.6282959000000002E-7</v>
      </c>
      <c r="DD89" s="17">
        <v>4.6282959000000002E-7</v>
      </c>
      <c r="DE89" s="17">
        <v>3.4225602000000001E-7</v>
      </c>
      <c r="DF89" s="17">
        <v>1.2741503E-5</v>
      </c>
      <c r="DG89" s="17">
        <v>7.9805383999999996E-5</v>
      </c>
      <c r="DH89" s="17">
        <v>3.7426738E-7</v>
      </c>
      <c r="DI89" s="17">
        <v>2.4462168999999999E-6</v>
      </c>
      <c r="DJ89" s="17">
        <v>1.8713369E-7</v>
      </c>
      <c r="DK89" s="17">
        <v>6.1787538000000002E-6</v>
      </c>
      <c r="DL89" s="17">
        <v>1.6537316999999999E-6</v>
      </c>
      <c r="DM89" s="17">
        <v>1.8713369E-7</v>
      </c>
      <c r="DN89" s="17">
        <v>4.9531056000000003E-7</v>
      </c>
      <c r="DO89" s="17">
        <v>2.3514911000000001E-5</v>
      </c>
      <c r="DP89" s="17">
        <v>4.6845136E-6</v>
      </c>
      <c r="DQ89" s="17">
        <v>0</v>
      </c>
      <c r="DR89" s="17">
        <v>4.6095693999999997E-5</v>
      </c>
      <c r="DS89" s="17">
        <v>0</v>
      </c>
      <c r="DT89" s="17">
        <v>1.4330022E-5</v>
      </c>
      <c r="DU89" s="17">
        <v>4.3078765999999999E-5</v>
      </c>
      <c r="DV89" s="17">
        <v>2.6568662000000001E-7</v>
      </c>
      <c r="DW89" s="17">
        <v>4.5043983000000001E-8</v>
      </c>
      <c r="DX89" s="17">
        <v>3.8888440000000001E-5</v>
      </c>
      <c r="DY89" s="17">
        <v>0</v>
      </c>
      <c r="DZ89" s="17">
        <v>9.6334708999999992E-6</v>
      </c>
      <c r="EA89" s="17">
        <v>9.6114420000000003E-7</v>
      </c>
      <c r="EB89" s="17">
        <v>4.9836979999999998E-6</v>
      </c>
      <c r="EC89" s="17">
        <v>1.7753035999999999E-5</v>
      </c>
      <c r="ED89" s="17">
        <v>4.6067569000000001E-5</v>
      </c>
      <c r="EE89" s="17">
        <v>2.9958244000000001E-5</v>
      </c>
      <c r="EF89" s="17">
        <v>3.2907292999999997E-5</v>
      </c>
      <c r="EG89" s="17">
        <v>1.1315890000000001E-5</v>
      </c>
      <c r="EH89" s="17">
        <v>2.2769162000000002E-5</v>
      </c>
      <c r="EI89" s="17">
        <v>6.3803664999999998E-5</v>
      </c>
      <c r="EJ89" s="17">
        <v>1.4172461999999999E-4</v>
      </c>
      <c r="EK89" s="17">
        <v>1.9347034E-4</v>
      </c>
      <c r="EL89" s="17">
        <v>2.1460507999999999E-4</v>
      </c>
      <c r="EM89" s="17">
        <v>6.7736208000000005E-8</v>
      </c>
      <c r="EN89" s="17">
        <v>6.9647508000000005E-7</v>
      </c>
      <c r="EO89" s="17">
        <v>1.061351E-5</v>
      </c>
      <c r="EP89" s="17">
        <v>4.2781195000000003E-5</v>
      </c>
      <c r="EQ89" s="17">
        <v>1.0241845E-4</v>
      </c>
      <c r="ER89" s="17">
        <v>3.9973545999999999E-5</v>
      </c>
      <c r="ES89" s="17">
        <v>5.1586025000000002E-7</v>
      </c>
      <c r="ET89" s="17">
        <v>3.8282123000000002E-6</v>
      </c>
      <c r="EU89" s="17">
        <v>2.857924E-6</v>
      </c>
      <c r="EV89" s="17">
        <v>7.4193277000000004E-5</v>
      </c>
      <c r="EW89" s="17">
        <v>1.7862024999999999E-6</v>
      </c>
      <c r="EX89" s="17">
        <v>7.14481E-7</v>
      </c>
      <c r="EY89" s="17">
        <v>2.0822974999999999E-5</v>
      </c>
      <c r="EZ89" s="17">
        <v>3.572405E-7</v>
      </c>
      <c r="FA89" s="17">
        <v>2.0490749E-7</v>
      </c>
      <c r="FB89" s="17">
        <v>1.2449815999999999E-68</v>
      </c>
      <c r="FC89" s="17">
        <v>4.6198001000000002E-6</v>
      </c>
      <c r="FD89" s="17">
        <v>4.9836979999999998E-6</v>
      </c>
      <c r="FE89" s="17">
        <v>2.8875341999999999E-6</v>
      </c>
      <c r="FF89" s="17">
        <v>1.1431696E-5</v>
      </c>
      <c r="FG89" s="17">
        <v>1.0136102999999999E-5</v>
      </c>
      <c r="FH89" s="17">
        <v>1.4879930999999999E-5</v>
      </c>
      <c r="FI89" s="17">
        <v>3.5401361000000003E-5</v>
      </c>
      <c r="FJ89" s="17">
        <v>2.1927837000000002E-5</v>
      </c>
      <c r="FK89" s="17">
        <v>3.3254353999999999E-5</v>
      </c>
      <c r="FL89" s="17">
        <v>2.0037894E-5</v>
      </c>
      <c r="FM89" s="17">
        <v>4.2190510000000003E-5</v>
      </c>
      <c r="FN89" s="17">
        <v>6.3876256999999999E-5</v>
      </c>
      <c r="FO89" s="17">
        <v>3.7819776000000001E-5</v>
      </c>
      <c r="FP89" s="17">
        <v>5.3136693000000003E-5</v>
      </c>
      <c r="FQ89" s="17">
        <v>7.2467531000000002E-5</v>
      </c>
      <c r="FR89" s="17">
        <v>1.6861550999999999E-4</v>
      </c>
      <c r="FS89" s="17">
        <v>5.9056706999999999E-5</v>
      </c>
      <c r="FT89" s="17">
        <v>2.8644225000000001E-5</v>
      </c>
      <c r="FU89" s="17">
        <v>6.5105935999999996E-6</v>
      </c>
      <c r="FV89" s="17">
        <v>1.7400092000000001E-4</v>
      </c>
      <c r="FW89" s="17">
        <v>7.0852086000000002E-6</v>
      </c>
      <c r="FX89" s="17">
        <v>2.4148911E-4</v>
      </c>
      <c r="FY89" s="17">
        <v>2.5965374000000001E-4</v>
      </c>
      <c r="FZ89" s="17">
        <v>6.7875694999999999E-6</v>
      </c>
      <c r="GA89" s="17">
        <v>3.572405E-7</v>
      </c>
      <c r="GB89" s="17">
        <v>7.14481E-7</v>
      </c>
      <c r="GC89" s="17">
        <v>1.2126723999999999E-5</v>
      </c>
    </row>
    <row r="90" spans="2:185" ht="0.95" customHeight="1" x14ac:dyDescent="0.25">
      <c r="B90" s="17">
        <v>1.4018291999999999E-6</v>
      </c>
      <c r="C90" s="17">
        <v>5.4680978999999998E-6</v>
      </c>
      <c r="D90" s="17">
        <v>1.2386733E-6</v>
      </c>
      <c r="E90" s="17">
        <v>3.3258499000000002E-6</v>
      </c>
      <c r="F90" s="17">
        <v>1.0755708E-7</v>
      </c>
      <c r="G90" s="17">
        <v>6.210457E-6</v>
      </c>
      <c r="H90" s="17">
        <v>2.1425144999999999E-5</v>
      </c>
      <c r="I90" s="17">
        <v>1.5466542999999999E-5</v>
      </c>
      <c r="J90" s="17">
        <v>0</v>
      </c>
      <c r="K90" s="17">
        <v>0</v>
      </c>
      <c r="L90" s="17">
        <v>1.3428882E-7</v>
      </c>
      <c r="M90" s="17">
        <v>1.4630801E-6</v>
      </c>
      <c r="N90" s="17">
        <v>4.5618073E-7</v>
      </c>
      <c r="O90" s="17">
        <v>9.798526499999999E-7</v>
      </c>
      <c r="P90" s="17">
        <v>9.798526499999999E-7</v>
      </c>
      <c r="Q90" s="17">
        <v>3.2666352E-7</v>
      </c>
      <c r="R90" s="17">
        <v>1.7769366E-5</v>
      </c>
      <c r="S90" s="17">
        <v>8.1669675000000002E-7</v>
      </c>
      <c r="T90" s="17">
        <v>1.1746322E-5</v>
      </c>
      <c r="U90" s="17">
        <v>4.5618073E-7</v>
      </c>
      <c r="V90" s="17">
        <v>3.241759E-6</v>
      </c>
      <c r="W90" s="17">
        <v>1.6315589999999999E-7</v>
      </c>
      <c r="X90" s="17">
        <v>4.2186697999999997E-6</v>
      </c>
      <c r="Y90" s="17">
        <v>2.9302483000000001E-7</v>
      </c>
      <c r="Z90" s="17">
        <v>1.0571519E-6</v>
      </c>
      <c r="AA90" s="17">
        <v>7.1189080999999999E-6</v>
      </c>
      <c r="AB90" s="17">
        <v>6.6314839000000004E-6</v>
      </c>
      <c r="AC90" s="17">
        <v>8.3748743999999999E-7</v>
      </c>
      <c r="AD90" s="17">
        <v>1.4853892999999999E-6</v>
      </c>
      <c r="AE90" s="17">
        <v>0</v>
      </c>
      <c r="AF90" s="17">
        <v>4.2202581000000003E-5</v>
      </c>
      <c r="AG90" s="17">
        <v>2.0353821999999998E-6</v>
      </c>
      <c r="AH90" s="17">
        <v>5.1321351000000002E-6</v>
      </c>
      <c r="AI90" s="17">
        <v>1.0957914000000001E-6</v>
      </c>
      <c r="AJ90" s="17">
        <v>3.7331967999999999E-6</v>
      </c>
      <c r="AK90" s="17">
        <v>1.4782213000000001E-6</v>
      </c>
      <c r="AL90" s="17">
        <v>3.9476479999999999E-5</v>
      </c>
      <c r="AM90" s="17">
        <v>9.3008568000000002E-6</v>
      </c>
      <c r="AN90" s="17">
        <v>3.8963526999999996E-6</v>
      </c>
      <c r="AO90" s="17">
        <v>1.1990973E-6</v>
      </c>
      <c r="AP90" s="17">
        <v>1.1203148999999999E-6</v>
      </c>
      <c r="AQ90" s="17">
        <v>9.1160851999999997E-8</v>
      </c>
      <c r="AR90" s="17">
        <v>8.2587898000000007E-6</v>
      </c>
      <c r="AS90" s="17">
        <v>0</v>
      </c>
      <c r="AT90" s="17">
        <v>1.3118577999999999E-6</v>
      </c>
      <c r="AU90" s="17">
        <v>8.2587898000000007E-6</v>
      </c>
      <c r="AV90" s="17">
        <v>2.4026625000000002E-7</v>
      </c>
      <c r="AW90" s="17">
        <v>1.2155142999999999E-5</v>
      </c>
      <c r="AX90" s="17">
        <v>2.0678560000000002E-6</v>
      </c>
      <c r="AY90" s="17">
        <v>7.7927053999999992E-6</v>
      </c>
      <c r="AZ90" s="17">
        <v>2.7262088E-6</v>
      </c>
      <c r="BA90" s="17">
        <v>7.3266209000000003E-6</v>
      </c>
      <c r="BB90" s="17">
        <v>8.2136619000000001E-6</v>
      </c>
      <c r="BC90" s="17">
        <v>3.4302681999999998E-6</v>
      </c>
      <c r="BD90" s="17">
        <v>3.8963526999999996E-6</v>
      </c>
      <c r="BE90" s="17">
        <v>8.6051794E-66</v>
      </c>
      <c r="BF90" s="17">
        <v>4.7235457999999999E-6</v>
      </c>
      <c r="BG90" s="17">
        <v>1.8324869000000001E-4</v>
      </c>
      <c r="BH90" s="17">
        <v>3.1935383E-6</v>
      </c>
      <c r="BI90" s="17">
        <v>2.5381651000000001E-6</v>
      </c>
      <c r="BJ90" s="17">
        <v>3.4796228000000001E-7</v>
      </c>
      <c r="BK90" s="17">
        <v>3.8372767000000003E-6</v>
      </c>
      <c r="BL90" s="17">
        <v>1.8717133E-6</v>
      </c>
      <c r="BM90" s="17">
        <v>0</v>
      </c>
      <c r="BN90" s="17">
        <v>1.4642915999999999E-6</v>
      </c>
      <c r="BO90" s="17">
        <v>1.7561395000000001E-5</v>
      </c>
      <c r="BP90" s="17">
        <v>6.7093006000000006E-5</v>
      </c>
      <c r="BQ90" s="17">
        <v>0</v>
      </c>
      <c r="BR90" s="17">
        <v>3.5507820999999999E-7</v>
      </c>
      <c r="BS90" s="17">
        <v>2.0130071999999999E-6</v>
      </c>
      <c r="BT90" s="17">
        <v>6.1482472999999999E-6</v>
      </c>
      <c r="BU90" s="17">
        <v>0</v>
      </c>
      <c r="BV90" s="17">
        <v>2.1435000999999998E-6</v>
      </c>
      <c r="BW90" s="17">
        <v>2.9302480999999999E-7</v>
      </c>
      <c r="BX90" s="17">
        <v>2.6987474999999999E-7</v>
      </c>
      <c r="BY90" s="17">
        <v>1.6856602999999999E-5</v>
      </c>
      <c r="BZ90" s="17">
        <v>1.0220424999999999E-6</v>
      </c>
      <c r="CA90" s="17">
        <v>6.028834E-5</v>
      </c>
      <c r="CB90" s="17">
        <v>2.7844034E-6</v>
      </c>
      <c r="CC90" s="17">
        <v>2.8443531000000001E-7</v>
      </c>
      <c r="CD90" s="17">
        <v>6.7797102000000002E-6</v>
      </c>
      <c r="CE90" s="17">
        <v>3.6065522000000002E-6</v>
      </c>
      <c r="CF90" s="17">
        <v>9.7460122999999997E-7</v>
      </c>
      <c r="CG90" s="17">
        <v>2.656734E-6</v>
      </c>
      <c r="CH90" s="17">
        <v>4.2919790000000001E-5</v>
      </c>
      <c r="CI90" s="17">
        <v>9.5169466000000008E-6</v>
      </c>
      <c r="CJ90" s="17">
        <v>5.8717689999999996E-6</v>
      </c>
      <c r="CK90" s="17">
        <v>4.6536310999999998E-7</v>
      </c>
      <c r="CL90" s="17">
        <v>0.24999563999999999</v>
      </c>
      <c r="CM90" s="17">
        <v>9.1553026000000004E-6</v>
      </c>
      <c r="CN90" s="17">
        <v>1.0404384E-6</v>
      </c>
      <c r="CO90" s="17">
        <v>6.3649873000000001E-7</v>
      </c>
      <c r="CP90" s="17">
        <v>5.6827403000000005E-7</v>
      </c>
      <c r="CQ90" s="17">
        <v>6.7341130000000002E-6</v>
      </c>
      <c r="CR90" s="17">
        <v>3.3762399E-7</v>
      </c>
      <c r="CS90" s="17">
        <v>2.7502668999999999E-6</v>
      </c>
      <c r="CT90" s="17">
        <v>4.2668489000000001E-7</v>
      </c>
      <c r="CU90" s="17">
        <v>4.9252206999999996E-7</v>
      </c>
      <c r="CV90" s="17">
        <v>3.0692053000000002E-5</v>
      </c>
      <c r="CW90" s="17">
        <v>2.6699510000000001E-7</v>
      </c>
      <c r="CX90" s="17">
        <v>3.3816119000000002E-5</v>
      </c>
      <c r="CY90" s="17">
        <v>2.0115791E-7</v>
      </c>
      <c r="CZ90" s="17">
        <v>1.3532073E-7</v>
      </c>
      <c r="DA90" s="17">
        <v>4.2970645000000001E-5</v>
      </c>
      <c r="DB90" s="17">
        <v>8.1893971999999999E-6</v>
      </c>
      <c r="DC90" s="17">
        <v>2.0480427000000001E-7</v>
      </c>
      <c r="DD90" s="17">
        <v>2.0480427000000001E-7</v>
      </c>
      <c r="DE90" s="17">
        <v>2.4292008999999998E-6</v>
      </c>
      <c r="DF90" s="17">
        <v>5.7419734999999998E-5</v>
      </c>
      <c r="DG90" s="17">
        <v>1.024773E-4</v>
      </c>
      <c r="DH90" s="17">
        <v>1.3896708E-7</v>
      </c>
      <c r="DI90" s="17">
        <v>3.4213915000000001E-6</v>
      </c>
      <c r="DJ90" s="17">
        <v>6.9483538999999997E-8</v>
      </c>
      <c r="DK90" s="17">
        <v>2.2601244000000002E-6</v>
      </c>
      <c r="DL90" s="17">
        <v>1.1488961E-6</v>
      </c>
      <c r="DM90" s="17">
        <v>6.9483538999999997E-8</v>
      </c>
      <c r="DN90" s="17">
        <v>2.9134703999999999E-6</v>
      </c>
      <c r="DO90" s="17">
        <v>2.3839099E-4</v>
      </c>
      <c r="DP90" s="17">
        <v>5.9764805000000003E-6</v>
      </c>
      <c r="DQ90" s="17">
        <v>0</v>
      </c>
      <c r="DR90" s="17">
        <v>6.5059474000000005E-7</v>
      </c>
      <c r="DS90" s="17">
        <v>0</v>
      </c>
      <c r="DT90" s="17">
        <v>2.9188933000000001E-7</v>
      </c>
      <c r="DU90" s="17">
        <v>9.5378974000000005E-6</v>
      </c>
      <c r="DV90" s="17">
        <v>1.9751155000000001E-7</v>
      </c>
      <c r="DW90" s="17">
        <v>6.5180081999999996E-7</v>
      </c>
      <c r="DX90" s="17">
        <v>7.0264130999999998E-6</v>
      </c>
      <c r="DY90" s="17">
        <v>0</v>
      </c>
      <c r="DZ90" s="17">
        <v>4.3577677000000002E-6</v>
      </c>
      <c r="EA90" s="17">
        <v>3.2358671999999998E-6</v>
      </c>
      <c r="EB90" s="17">
        <v>1.9736010000000001E-7</v>
      </c>
      <c r="EC90" s="17">
        <v>1.5746567999999999E-6</v>
      </c>
      <c r="ED90" s="17">
        <v>1.3165879E-5</v>
      </c>
      <c r="EE90" s="17">
        <v>4.0207633E-6</v>
      </c>
      <c r="EF90" s="17">
        <v>1.359897E-6</v>
      </c>
      <c r="EG90" s="17">
        <v>6.3146245E-6</v>
      </c>
      <c r="EH90" s="17">
        <v>2.5550281999999998E-4</v>
      </c>
      <c r="EI90" s="17">
        <v>6.0826693000000002E-6</v>
      </c>
      <c r="EJ90" s="17">
        <v>1.5675095999999999E-6</v>
      </c>
      <c r="EK90" s="17">
        <v>2.7902768999999998E-6</v>
      </c>
      <c r="EL90" s="17">
        <v>1.7059994999999999E-6</v>
      </c>
      <c r="EM90" s="17">
        <v>1.6935502E-6</v>
      </c>
      <c r="EN90" s="17">
        <v>5.7413870999999996E-7</v>
      </c>
      <c r="EO90" s="17">
        <v>4.2461430999999998E-5</v>
      </c>
      <c r="EP90" s="17">
        <v>3.7563112000000002E-7</v>
      </c>
      <c r="EQ90" s="17">
        <v>2.9697510000000001E-6</v>
      </c>
      <c r="ER90" s="17">
        <v>6.8918071999999997E-6</v>
      </c>
      <c r="ES90" s="17">
        <v>1.4011822E-5</v>
      </c>
      <c r="ET90" s="17">
        <v>5.7074027000000003E-5</v>
      </c>
      <c r="EU90" s="17">
        <v>1.3052471E-6</v>
      </c>
      <c r="EV90" s="17">
        <v>1.7030287E-5</v>
      </c>
      <c r="EW90" s="17">
        <v>8.1577944000000005E-7</v>
      </c>
      <c r="EX90" s="17">
        <v>3.2631176999999998E-7</v>
      </c>
      <c r="EY90" s="17">
        <v>6.7855893000000005E-7</v>
      </c>
      <c r="EZ90" s="17">
        <v>1.6315589000000001E-7</v>
      </c>
      <c r="FA90" s="17">
        <v>5.0897610999999999E-6</v>
      </c>
      <c r="FB90" s="17">
        <v>1.3857336E-67</v>
      </c>
      <c r="FC90" s="17">
        <v>4.8117189000000004E-6</v>
      </c>
      <c r="FD90" s="17">
        <v>1.9736010000000001E-7</v>
      </c>
      <c r="FE90" s="17">
        <v>2.9302480999999999E-7</v>
      </c>
      <c r="FF90" s="17">
        <v>5.2209883999999999E-6</v>
      </c>
      <c r="FG90" s="17">
        <v>2.8443531000000001E-7</v>
      </c>
      <c r="FH90" s="17">
        <v>4.6536310999999998E-7</v>
      </c>
      <c r="FI90" s="17">
        <v>1.2196456000000001E-7</v>
      </c>
      <c r="FJ90" s="17">
        <v>4.1638373E-6</v>
      </c>
      <c r="FK90" s="17">
        <v>4.2199354999999996E-6</v>
      </c>
      <c r="FL90" s="17">
        <v>6.2603443000000002E-6</v>
      </c>
      <c r="FM90" s="17">
        <v>4.2095338999999998E-6</v>
      </c>
      <c r="FN90" s="17">
        <v>2.3916732999999999E-7</v>
      </c>
      <c r="FO90" s="17">
        <v>1.0742050999999999E-5</v>
      </c>
      <c r="FP90" s="17">
        <v>8.0936472E-6</v>
      </c>
      <c r="FQ90" s="17">
        <v>1.1595102000000001E-5</v>
      </c>
      <c r="FR90" s="17">
        <v>3.8129257E-6</v>
      </c>
      <c r="FS90" s="17">
        <v>8.3838902000000003E-6</v>
      </c>
      <c r="FT90" s="17">
        <v>6.5747139999999999E-6</v>
      </c>
      <c r="FU90" s="17">
        <v>5.5568462999999997E-6</v>
      </c>
      <c r="FV90" s="17">
        <v>7.8271955000000002E-7</v>
      </c>
      <c r="FW90" s="17">
        <v>2.8616114E-5</v>
      </c>
      <c r="FX90" s="17">
        <v>5.4072212999999998E-7</v>
      </c>
      <c r="FY90" s="17">
        <v>2.5479200999999998E-6</v>
      </c>
      <c r="FZ90" s="17">
        <v>3.0999618999999998E-6</v>
      </c>
      <c r="GA90" s="17">
        <v>1.6315589000000001E-7</v>
      </c>
      <c r="GB90" s="17">
        <v>3.2631176999999998E-7</v>
      </c>
      <c r="GC90" s="17">
        <v>1.2093912000000001E-5</v>
      </c>
    </row>
    <row r="91" spans="2:185" ht="0.95" customHeight="1" x14ac:dyDescent="0.25">
      <c r="B91" s="17">
        <v>6.9069241999999994E-5</v>
      </c>
      <c r="C91" s="17">
        <v>3.3217974999999998E-4</v>
      </c>
      <c r="D91" s="17">
        <v>5.7284785999999999E-5</v>
      </c>
      <c r="E91" s="17">
        <v>3.0562131999999997E-4</v>
      </c>
      <c r="F91" s="17">
        <v>2.0742211999999999E-5</v>
      </c>
      <c r="G91" s="17">
        <v>2.3693079000000001E-4</v>
      </c>
      <c r="H91" s="17">
        <v>2.2677069999999999E-4</v>
      </c>
      <c r="I91" s="17">
        <v>6.2616071999999995E-5</v>
      </c>
      <c r="J91" s="17">
        <v>0</v>
      </c>
      <c r="K91" s="17">
        <v>0</v>
      </c>
      <c r="L91" s="17">
        <v>6.7982023999999998E-6</v>
      </c>
      <c r="M91" s="17">
        <v>4.6813544999999999E-4</v>
      </c>
      <c r="N91" s="17">
        <v>1.6857937000000001E-5</v>
      </c>
      <c r="O91" s="17">
        <v>4.0737927999999998E-5</v>
      </c>
      <c r="P91" s="17">
        <v>4.0737927999999998E-5</v>
      </c>
      <c r="Q91" s="17">
        <v>5.5791081999999998E-6</v>
      </c>
      <c r="R91" s="17">
        <v>5.8338127000000001E-4</v>
      </c>
      <c r="S91" s="17">
        <v>2.8953472999999999E-5</v>
      </c>
      <c r="T91" s="17">
        <v>4.0478051999999999E-3</v>
      </c>
      <c r="U91" s="17">
        <v>1.6857937000000001E-5</v>
      </c>
      <c r="V91" s="17">
        <v>7.1683761000000006E-5</v>
      </c>
      <c r="W91" s="17">
        <v>1.1784456E-5</v>
      </c>
      <c r="X91" s="17">
        <v>2.7924697E-4</v>
      </c>
      <c r="Y91" s="17">
        <v>5.0734813000000001E-6</v>
      </c>
      <c r="Z91" s="17">
        <v>2.8631210000000003E-4</v>
      </c>
      <c r="AA91" s="17">
        <v>7.2180800000000005E-5</v>
      </c>
      <c r="AB91" s="17">
        <v>5.0288029999999999E-5</v>
      </c>
      <c r="AC91" s="17">
        <v>1.2507683E-4</v>
      </c>
      <c r="AD91" s="17">
        <v>4.7587335E-5</v>
      </c>
      <c r="AE91" s="17">
        <v>0</v>
      </c>
      <c r="AF91" s="17">
        <v>2.315367E-5</v>
      </c>
      <c r="AG91" s="17">
        <v>7.2494556999999995E-4</v>
      </c>
      <c r="AH91" s="17">
        <v>1.9088849E-4</v>
      </c>
      <c r="AI91" s="17">
        <v>5.5719642000000003E-5</v>
      </c>
      <c r="AJ91" s="17">
        <v>2.9144269999999999E-5</v>
      </c>
      <c r="AK91" s="17">
        <v>6.3857604999999998E-4</v>
      </c>
      <c r="AL91" s="17">
        <v>1.0183448999999999E-4</v>
      </c>
      <c r="AM91" s="17">
        <v>1.7834238999999999E-4</v>
      </c>
      <c r="AN91" s="17">
        <v>1.7359814000000001E-5</v>
      </c>
      <c r="AO91" s="17">
        <v>2.7751107000000003E-4</v>
      </c>
      <c r="AP91" s="17">
        <v>3.2547613999999998E-4</v>
      </c>
      <c r="AQ91" s="17">
        <v>1.5299457000000001E-5</v>
      </c>
      <c r="AR91" s="17">
        <v>2.6515116999999999E-5</v>
      </c>
      <c r="AS91" s="17">
        <v>0</v>
      </c>
      <c r="AT91" s="17">
        <v>2.4397547999999999E-4</v>
      </c>
      <c r="AU91" s="17">
        <v>2.6515116999999999E-5</v>
      </c>
      <c r="AV91" s="17">
        <v>5.2067021000000002E-4</v>
      </c>
      <c r="AW91" s="17">
        <v>4.3874931E-5</v>
      </c>
      <c r="AX91" s="17">
        <v>2.1244916000000001E-4</v>
      </c>
      <c r="AY91" s="17">
        <v>3.4719628000000002E-5</v>
      </c>
      <c r="AZ91" s="17">
        <v>1.9165685E-4</v>
      </c>
      <c r="BA91" s="17">
        <v>4.2924138000000002E-5</v>
      </c>
      <c r="BB91" s="17">
        <v>8.5624938000000001E-4</v>
      </c>
      <c r="BC91" s="17">
        <v>2.5564324000000001E-5</v>
      </c>
      <c r="BD91" s="17">
        <v>1.7359814000000001E-5</v>
      </c>
      <c r="BE91" s="17">
        <v>7.5803963000000002E-66</v>
      </c>
      <c r="BF91" s="17">
        <v>7.2455486000000006E-5</v>
      </c>
      <c r="BG91" s="17">
        <v>3.6723205000000001E-4</v>
      </c>
      <c r="BH91" s="17">
        <v>2.3657402E-5</v>
      </c>
      <c r="BI91" s="17">
        <v>2.1276107E-5</v>
      </c>
      <c r="BJ91" s="17">
        <v>7.6948670999999995E-6</v>
      </c>
      <c r="BK91" s="17">
        <v>1.1459059E-4</v>
      </c>
      <c r="BL91" s="17">
        <v>2.0799685999999998E-5</v>
      </c>
      <c r="BM91" s="17">
        <v>0</v>
      </c>
      <c r="BN91" s="17">
        <v>1.6033894000000001E-4</v>
      </c>
      <c r="BO91" s="17">
        <v>3.2662837000000002E-4</v>
      </c>
      <c r="BP91" s="17">
        <v>1.0243733E-4</v>
      </c>
      <c r="BQ91" s="17">
        <v>0</v>
      </c>
      <c r="BR91" s="17">
        <v>9.0824511999999997E-5</v>
      </c>
      <c r="BS91" s="17">
        <v>1.4410350999999999E-5</v>
      </c>
      <c r="BT91" s="17">
        <v>2.4704174000000001E-4</v>
      </c>
      <c r="BU91" s="17">
        <v>0</v>
      </c>
      <c r="BV91" s="17">
        <v>9.3314818999999995E-6</v>
      </c>
      <c r="BW91" s="17">
        <v>5.0734810000000003E-6</v>
      </c>
      <c r="BX91" s="17">
        <v>3.8545857000000002E-5</v>
      </c>
      <c r="BY91" s="17">
        <v>3.6059264000000001E-4</v>
      </c>
      <c r="BZ91" s="17">
        <v>1.5154698E-5</v>
      </c>
      <c r="CA91" s="17">
        <v>2.0392787999999999E-4</v>
      </c>
      <c r="CB91" s="17">
        <v>6.7104543000000001E-4</v>
      </c>
      <c r="CC91" s="17">
        <v>4.5215556000000001E-5</v>
      </c>
      <c r="CD91" s="17">
        <v>4.4778937999999998E-4</v>
      </c>
      <c r="CE91" s="17">
        <v>1.6154587E-3</v>
      </c>
      <c r="CF91" s="17">
        <v>2.383358E-5</v>
      </c>
      <c r="CG91" s="17">
        <v>6.4591459999999997E-5</v>
      </c>
      <c r="CH91" s="17">
        <v>4.6084858000000002E-5</v>
      </c>
      <c r="CI91" s="17">
        <v>2.1015914E-3</v>
      </c>
      <c r="CJ91" s="17">
        <v>5.6669963000000003E-5</v>
      </c>
      <c r="CK91" s="17">
        <v>4.6231115E-5</v>
      </c>
      <c r="CL91" s="17">
        <v>9.1553026000000004E-6</v>
      </c>
      <c r="CM91" s="17">
        <v>0.24798170999999999</v>
      </c>
      <c r="CN91" s="17">
        <v>1.413375E-5</v>
      </c>
      <c r="CO91" s="17">
        <v>2.8378057000000002E-4</v>
      </c>
      <c r="CP91" s="17">
        <v>1.9223362E-4</v>
      </c>
      <c r="CQ91" s="17">
        <v>3.8929703999999999E-4</v>
      </c>
      <c r="CR91" s="17">
        <v>2.0431337999999999E-5</v>
      </c>
      <c r="CS91" s="17">
        <v>1.7318688000000001E-4</v>
      </c>
      <c r="CT91" s="17">
        <v>1.0163446000000001E-5</v>
      </c>
      <c r="CU91" s="17">
        <v>4.6361582999999998E-7</v>
      </c>
      <c r="CV91" s="17">
        <v>1.2237293999999999E-3</v>
      </c>
      <c r="CW91" s="17">
        <v>2.4025644999999999E-5</v>
      </c>
      <c r="CX91" s="17">
        <v>6.1986693999999999E-4</v>
      </c>
      <c r="CY91" s="17">
        <v>1.4325815E-5</v>
      </c>
      <c r="CZ91" s="17">
        <v>4.6259847000000002E-6</v>
      </c>
      <c r="DA91" s="17">
        <v>2.6033004000000003E-4</v>
      </c>
      <c r="DB91" s="17">
        <v>1.5987915E-3</v>
      </c>
      <c r="DC91" s="17">
        <v>4.4786053000000001E-7</v>
      </c>
      <c r="DD91" s="17">
        <v>4.4786053000000001E-7</v>
      </c>
      <c r="DE91" s="17">
        <v>5.4915367000000004E-6</v>
      </c>
      <c r="DF91" s="17">
        <v>8.6818913000000005E-5</v>
      </c>
      <c r="DG91" s="17">
        <v>8.5924938000000005E-5</v>
      </c>
      <c r="DH91" s="17">
        <v>1.0147691E-5</v>
      </c>
      <c r="DI91" s="17">
        <v>4.0848764000000001E-4</v>
      </c>
      <c r="DJ91" s="17">
        <v>5.0738453E-6</v>
      </c>
      <c r="DK91" s="17">
        <v>1.8345233999999999E-4</v>
      </c>
      <c r="DL91" s="17">
        <v>7.6864311000000005E-5</v>
      </c>
      <c r="DM91" s="17">
        <v>5.0738453E-6</v>
      </c>
      <c r="DN91" s="17">
        <v>2.9008472999999998E-4</v>
      </c>
      <c r="DO91" s="17">
        <v>4.7623872000000003E-4</v>
      </c>
      <c r="DP91" s="17">
        <v>3.6833987999999998E-4</v>
      </c>
      <c r="DQ91" s="17">
        <v>0</v>
      </c>
      <c r="DR91" s="17">
        <v>2.6771035000000001E-4</v>
      </c>
      <c r="DS91" s="17">
        <v>0</v>
      </c>
      <c r="DT91" s="17">
        <v>9.9338526999999998E-5</v>
      </c>
      <c r="DU91" s="17">
        <v>1.3846085999999999E-5</v>
      </c>
      <c r="DV91" s="17">
        <v>2.9099487999999999E-5</v>
      </c>
      <c r="DW91" s="17">
        <v>3.4852727999999999E-6</v>
      </c>
      <c r="DX91" s="17">
        <v>1.8131355E-3</v>
      </c>
      <c r="DY91" s="17">
        <v>0</v>
      </c>
      <c r="DZ91" s="17">
        <v>3.0950139999999998E-4</v>
      </c>
      <c r="EA91" s="17">
        <v>2.2173688000000001E-5</v>
      </c>
      <c r="EB91" s="17">
        <v>3.1107968000000001E-7</v>
      </c>
      <c r="EC91" s="17">
        <v>7.0968781999999995E-5</v>
      </c>
      <c r="ED91" s="17">
        <v>1.9520618E-3</v>
      </c>
      <c r="EE91" s="17">
        <v>8.4677798999999995E-5</v>
      </c>
      <c r="EF91" s="17">
        <v>1.8408254E-4</v>
      </c>
      <c r="EG91" s="17">
        <v>4.1962205000000003E-5</v>
      </c>
      <c r="EH91" s="17">
        <v>4.2462494E-4</v>
      </c>
      <c r="EI91" s="17">
        <v>1.0059411E-4</v>
      </c>
      <c r="EJ91" s="17">
        <v>1.4460383999999999E-4</v>
      </c>
      <c r="EK91" s="17">
        <v>1.8637758000000001E-4</v>
      </c>
      <c r="EL91" s="17">
        <v>2.413467E-4</v>
      </c>
      <c r="EM91" s="17">
        <v>8.3323810000000004E-5</v>
      </c>
      <c r="EN91" s="17">
        <v>8.6277516999999995E-5</v>
      </c>
      <c r="EO91" s="17">
        <v>1.4272142E-5</v>
      </c>
      <c r="EP91" s="17">
        <v>3.5063392E-4</v>
      </c>
      <c r="EQ91" s="17">
        <v>1.8540764999999999E-4</v>
      </c>
      <c r="ER91" s="17">
        <v>4.4373144999999999E-4</v>
      </c>
      <c r="ES91" s="17">
        <v>7.8192213000000002E-5</v>
      </c>
      <c r="ET91" s="17">
        <v>1.2647371E-4</v>
      </c>
      <c r="EU91" s="17">
        <v>9.4275638999999996E-5</v>
      </c>
      <c r="EV91" s="17">
        <v>3.1332175000000002E-4</v>
      </c>
      <c r="EW91" s="17">
        <v>5.8922275000000002E-5</v>
      </c>
      <c r="EX91" s="17">
        <v>2.3568910000000001E-5</v>
      </c>
      <c r="EY91" s="17">
        <v>2.3682700999999999E-4</v>
      </c>
      <c r="EZ91" s="17">
        <v>1.1784455000000001E-5</v>
      </c>
      <c r="FA91" s="17">
        <v>5.3878167000000004E-4</v>
      </c>
      <c r="FB91" s="17">
        <v>8.7332270000000005E-66</v>
      </c>
      <c r="FC91" s="17">
        <v>6.0656801999999996E-4</v>
      </c>
      <c r="FD91" s="17">
        <v>3.1107968000000001E-7</v>
      </c>
      <c r="FE91" s="17">
        <v>5.0734810000000003E-6</v>
      </c>
      <c r="FF91" s="17">
        <v>3.7710256000000002E-4</v>
      </c>
      <c r="FG91" s="17">
        <v>4.5215556000000001E-5</v>
      </c>
      <c r="FH91" s="17">
        <v>4.6231115E-5</v>
      </c>
      <c r="FI91" s="17">
        <v>1.6140706E-4</v>
      </c>
      <c r="FJ91" s="17">
        <v>7.9599181999999999E-5</v>
      </c>
      <c r="FK91" s="17">
        <v>1.3364019999999999E-4</v>
      </c>
      <c r="FL91" s="17">
        <v>2.4298382E-4</v>
      </c>
      <c r="FM91" s="17">
        <v>1.2513094999999999E-4</v>
      </c>
      <c r="FN91" s="17">
        <v>4.2201804000000003E-4</v>
      </c>
      <c r="FO91" s="17">
        <v>1.9599414999999999E-3</v>
      </c>
      <c r="FP91" s="17">
        <v>9.2163643999999993E-5</v>
      </c>
      <c r="FQ91" s="17">
        <v>4.0146730000000002E-5</v>
      </c>
      <c r="FR91" s="17">
        <v>2.5615734999999999E-3</v>
      </c>
      <c r="FS91" s="17">
        <v>3.4089006999999998E-5</v>
      </c>
      <c r="FT91" s="17">
        <v>1.2214624E-4</v>
      </c>
      <c r="FU91" s="17">
        <v>7.6836533999999996E-4</v>
      </c>
      <c r="FV91" s="17">
        <v>1.7597796E-4</v>
      </c>
      <c r="FW91" s="17">
        <v>1.3230837000000001E-3</v>
      </c>
      <c r="FX91" s="17">
        <v>2.2852083E-4</v>
      </c>
      <c r="FY91" s="17">
        <v>2.5351873E-4</v>
      </c>
      <c r="FZ91" s="17">
        <v>2.2390463999999999E-4</v>
      </c>
      <c r="GA91" s="17">
        <v>1.1784455000000001E-5</v>
      </c>
      <c r="GB91" s="17">
        <v>2.3568910000000001E-5</v>
      </c>
      <c r="GC91" s="17">
        <v>3.8093329E-4</v>
      </c>
    </row>
    <row r="92" spans="2:185" ht="0.95" customHeight="1" x14ac:dyDescent="0.25">
      <c r="B92" s="17">
        <v>3.3722222000000001E-6</v>
      </c>
      <c r="C92" s="17">
        <v>1.9875997999999999E-5</v>
      </c>
      <c r="D92" s="17">
        <v>2.809431E-6</v>
      </c>
      <c r="E92" s="17">
        <v>5.0124841000000002E-6</v>
      </c>
      <c r="F92" s="17">
        <v>1.1865610000000001E-7</v>
      </c>
      <c r="G92" s="17">
        <v>5.3951851E-5</v>
      </c>
      <c r="H92" s="17">
        <v>1.8058115E-5</v>
      </c>
      <c r="I92" s="17">
        <v>5.0445913000000002E-6</v>
      </c>
      <c r="J92" s="17">
        <v>0</v>
      </c>
      <c r="K92" s="17">
        <v>0</v>
      </c>
      <c r="L92" s="17">
        <v>5.2991790000000003E-7</v>
      </c>
      <c r="M92" s="17">
        <v>3.4321364000000001E-5</v>
      </c>
      <c r="N92" s="17">
        <v>8.4192425000000002E-7</v>
      </c>
      <c r="O92" s="17">
        <v>1.9899109999999999E-6</v>
      </c>
      <c r="P92" s="17">
        <v>1.9899109999999999E-6</v>
      </c>
      <c r="Q92" s="17">
        <v>3.5924969000000001E-5</v>
      </c>
      <c r="R92" s="17">
        <v>1.3529387000000001E-5</v>
      </c>
      <c r="S92" s="17">
        <v>1.4271198000000001E-6</v>
      </c>
      <c r="T92" s="17">
        <v>3.9617033999999997E-5</v>
      </c>
      <c r="U92" s="17">
        <v>8.4192425000000002E-7</v>
      </c>
      <c r="V92" s="17">
        <v>1.1556431000000001E-6</v>
      </c>
      <c r="W92" s="17">
        <v>5.6279124000000002E-7</v>
      </c>
      <c r="X92" s="17">
        <v>1.5012977000000001E-5</v>
      </c>
      <c r="Y92" s="17">
        <v>2.7913301E-7</v>
      </c>
      <c r="Z92" s="17">
        <v>2.0700541000000002E-5</v>
      </c>
      <c r="AA92" s="17">
        <v>2.1281985999999998E-6</v>
      </c>
      <c r="AB92" s="17">
        <v>3.4072237000000002E-7</v>
      </c>
      <c r="AC92" s="17">
        <v>1.2635087E-4</v>
      </c>
      <c r="AD92" s="17">
        <v>1.1204424E-5</v>
      </c>
      <c r="AE92" s="17">
        <v>0</v>
      </c>
      <c r="AF92" s="17">
        <v>6.5820528999999999E-6</v>
      </c>
      <c r="AG92" s="17">
        <v>2.1933488999999999E-5</v>
      </c>
      <c r="AH92" s="17">
        <v>1.2842399E-5</v>
      </c>
      <c r="AI92" s="17">
        <v>6.5473307E-6</v>
      </c>
      <c r="AJ92" s="17">
        <v>3.6720097000000002E-6</v>
      </c>
      <c r="AK92" s="17">
        <v>2.1737561999999999E-5</v>
      </c>
      <c r="AL92" s="17">
        <v>9.7809219000000001E-6</v>
      </c>
      <c r="AM92" s="17">
        <v>2.8049780999999998E-5</v>
      </c>
      <c r="AN92" s="17">
        <v>3.1092184000000001E-6</v>
      </c>
      <c r="AO92" s="17">
        <v>6.9192299000000002E-6</v>
      </c>
      <c r="AP92" s="17">
        <v>9.4170709000000008E-6</v>
      </c>
      <c r="AQ92" s="17">
        <v>3.5113076E-7</v>
      </c>
      <c r="AR92" s="17">
        <v>4.1496569000000002E-6</v>
      </c>
      <c r="AS92" s="17">
        <v>0</v>
      </c>
      <c r="AT92" s="17">
        <v>5.4635561000000001E-6</v>
      </c>
      <c r="AU92" s="17">
        <v>4.1496569000000002E-6</v>
      </c>
      <c r="AV92" s="17">
        <v>2.0495373E-5</v>
      </c>
      <c r="AW92" s="17">
        <v>7.2588753999999998E-6</v>
      </c>
      <c r="AX92" s="17">
        <v>1.190598E-4</v>
      </c>
      <c r="AY92" s="17">
        <v>6.2184369000000001E-6</v>
      </c>
      <c r="AZ92" s="17">
        <v>1.3821792E-5</v>
      </c>
      <c r="BA92" s="17">
        <v>8.2872168000000008E-6</v>
      </c>
      <c r="BB92" s="17">
        <v>1.9836370000000001E-4</v>
      </c>
      <c r="BC92" s="17">
        <v>5.1779984000000004E-6</v>
      </c>
      <c r="BD92" s="17">
        <v>3.1092184000000001E-6</v>
      </c>
      <c r="BE92" s="17">
        <v>5.4103640000000003E-66</v>
      </c>
      <c r="BF92" s="17">
        <v>7.6829086E-7</v>
      </c>
      <c r="BG92" s="17">
        <v>4.1374717999999998E-5</v>
      </c>
      <c r="BH92" s="17">
        <v>2.6538241000000001E-6</v>
      </c>
      <c r="BI92" s="17">
        <v>4.1625248999999996E-6</v>
      </c>
      <c r="BJ92" s="17">
        <v>5.1097765000000002E-5</v>
      </c>
      <c r="BK92" s="17">
        <v>2.5365905999999999E-7</v>
      </c>
      <c r="BL92" s="17">
        <v>9.4573052000000003E-6</v>
      </c>
      <c r="BM92" s="17">
        <v>0</v>
      </c>
      <c r="BN92" s="17">
        <v>1.4296548999999999E-4</v>
      </c>
      <c r="BO92" s="17">
        <v>1.2101867E-5</v>
      </c>
      <c r="BP92" s="17">
        <v>1.3697454E-5</v>
      </c>
      <c r="BQ92" s="17">
        <v>0</v>
      </c>
      <c r="BR92" s="17">
        <v>2.2997824000000001E-6</v>
      </c>
      <c r="BS92" s="17">
        <v>1.4077196E-5</v>
      </c>
      <c r="BT92" s="17">
        <v>5.7019670000000004E-6</v>
      </c>
      <c r="BU92" s="17">
        <v>0</v>
      </c>
      <c r="BV92" s="17">
        <v>2.0241327999999999E-5</v>
      </c>
      <c r="BW92" s="17">
        <v>2.7913298999999998E-7</v>
      </c>
      <c r="BX92" s="17">
        <v>1.8766351E-6</v>
      </c>
      <c r="BY92" s="17">
        <v>2.0949409999999999E-4</v>
      </c>
      <c r="BZ92" s="17">
        <v>2.0801407E-5</v>
      </c>
      <c r="CA92" s="17">
        <v>1.8339827000000001E-5</v>
      </c>
      <c r="CB92" s="17">
        <v>3.0787855000000001E-5</v>
      </c>
      <c r="CC92" s="17">
        <v>9.1084824E-7</v>
      </c>
      <c r="CD92" s="17">
        <v>8.5246169999999995E-6</v>
      </c>
      <c r="CE92" s="17">
        <v>2.3903918999999999E-5</v>
      </c>
      <c r="CF92" s="17">
        <v>1.6547065E-5</v>
      </c>
      <c r="CG92" s="17">
        <v>1.1469481000000001E-5</v>
      </c>
      <c r="CH92" s="17">
        <v>6.8028706000000004E-7</v>
      </c>
      <c r="CI92" s="17">
        <v>1.6692695E-5</v>
      </c>
      <c r="CJ92" s="17">
        <v>6.3157689000000003E-5</v>
      </c>
      <c r="CK92" s="17">
        <v>1.4337427E-6</v>
      </c>
      <c r="CL92" s="17">
        <v>1.0404384E-6</v>
      </c>
      <c r="CM92" s="17">
        <v>1.413375E-5</v>
      </c>
      <c r="CN92" s="17">
        <v>0.24997327999999999</v>
      </c>
      <c r="CO92" s="17">
        <v>1.6061736000000001E-5</v>
      </c>
      <c r="CP92" s="17">
        <v>3.8994620999999998E-6</v>
      </c>
      <c r="CQ92" s="17">
        <v>9.5434390000000008E-6</v>
      </c>
      <c r="CR92" s="17">
        <v>2.0958734999999999E-5</v>
      </c>
      <c r="CS92" s="17">
        <v>9.9478565999999993E-6</v>
      </c>
      <c r="CT92" s="17">
        <v>4.0233942999999999E-5</v>
      </c>
      <c r="CU92" s="17">
        <v>5.0408655000000001E-5</v>
      </c>
      <c r="CV92" s="17">
        <v>1.1821078E-4</v>
      </c>
      <c r="CW92" s="17">
        <v>2.9693682000000001E-5</v>
      </c>
      <c r="CX92" s="17">
        <v>1.4100625E-4</v>
      </c>
      <c r="CY92" s="17">
        <v>1.9518969999999999E-5</v>
      </c>
      <c r="CZ92" s="17">
        <v>9.3442578999999998E-6</v>
      </c>
      <c r="DA92" s="17">
        <v>2.1215745000000001E-5</v>
      </c>
      <c r="DB92" s="17">
        <v>2.7533631000000002E-5</v>
      </c>
      <c r="DC92" s="17">
        <v>8.5138041000000006E-6</v>
      </c>
      <c r="DD92" s="17">
        <v>8.5138041000000006E-6</v>
      </c>
      <c r="DE92" s="17">
        <v>6.1977232999999998E-7</v>
      </c>
      <c r="DF92" s="17">
        <v>1.0387009E-5</v>
      </c>
      <c r="DG92" s="17">
        <v>3.4699934999999999E-6</v>
      </c>
      <c r="DH92" s="17">
        <v>1.6609077E-6</v>
      </c>
      <c r="DI92" s="17">
        <v>3.3439476000000001E-4</v>
      </c>
      <c r="DJ92" s="17">
        <v>8.3045385000000002E-7</v>
      </c>
      <c r="DK92" s="17">
        <v>1.1753012E-5</v>
      </c>
      <c r="DL92" s="17">
        <v>2.1259376999999999E-5</v>
      </c>
      <c r="DM92" s="17">
        <v>8.3045385000000002E-7</v>
      </c>
      <c r="DN92" s="17">
        <v>1.5102575000000001E-4</v>
      </c>
      <c r="DO92" s="17">
        <v>5.5921095999999998E-5</v>
      </c>
      <c r="DP92" s="17">
        <v>1.3032471E-4</v>
      </c>
      <c r="DQ92" s="17">
        <v>0</v>
      </c>
      <c r="DR92" s="17">
        <v>2.2253824999999999E-5</v>
      </c>
      <c r="DS92" s="17">
        <v>0</v>
      </c>
      <c r="DT92" s="17">
        <v>1.2229702000000001E-6</v>
      </c>
      <c r="DU92" s="17">
        <v>5.8479454999999998E-6</v>
      </c>
      <c r="DV92" s="17">
        <v>3.0524132999999998E-5</v>
      </c>
      <c r="DW92" s="17">
        <v>3.8253335E-7</v>
      </c>
      <c r="DX92" s="17">
        <v>8.0646005000000004E-6</v>
      </c>
      <c r="DY92" s="17">
        <v>0</v>
      </c>
      <c r="DZ92" s="17">
        <v>1.9449703999999999E-5</v>
      </c>
      <c r="EA92" s="17">
        <v>6.5014023000000001E-5</v>
      </c>
      <c r="EB92" s="17">
        <v>2.2404303000000001E-8</v>
      </c>
      <c r="EC92" s="17">
        <v>8.6163313000000005E-6</v>
      </c>
      <c r="ED92" s="17">
        <v>4.5048240000000003E-5</v>
      </c>
      <c r="EE92" s="17">
        <v>6.3589137999999999E-7</v>
      </c>
      <c r="EF92" s="17">
        <v>1.5569759999999998E-5</v>
      </c>
      <c r="EG92" s="17">
        <v>8.9184083999999992E-6</v>
      </c>
      <c r="EH92" s="17">
        <v>5.2208406999999999E-5</v>
      </c>
      <c r="EI92" s="17">
        <v>1.3195577E-5</v>
      </c>
      <c r="EJ92" s="17">
        <v>1.5675087999999999E-5</v>
      </c>
      <c r="EK92" s="17">
        <v>1.8547155000000001E-5</v>
      </c>
      <c r="EL92" s="17">
        <v>1.9538182999999999E-5</v>
      </c>
      <c r="EM92" s="17">
        <v>1.1733311999999999E-5</v>
      </c>
      <c r="EN92" s="17">
        <v>8.5652030000000001E-5</v>
      </c>
      <c r="EO92" s="17">
        <v>7.9337902999999993E-6</v>
      </c>
      <c r="EP92" s="17">
        <v>2.4407263000000001E-5</v>
      </c>
      <c r="EQ92" s="17">
        <v>1.2996977E-5</v>
      </c>
      <c r="ER92" s="17">
        <v>8.7683785000000001E-6</v>
      </c>
      <c r="ES92" s="17">
        <v>4.1625146999999999E-6</v>
      </c>
      <c r="ET92" s="17">
        <v>1.5313532999999999E-5</v>
      </c>
      <c r="EU92" s="17">
        <v>4.5023295999999999E-6</v>
      </c>
      <c r="EV92" s="17">
        <v>2.3539663999999999E-5</v>
      </c>
      <c r="EW92" s="17">
        <v>2.8139560000000001E-6</v>
      </c>
      <c r="EX92" s="17">
        <v>1.1255824E-6</v>
      </c>
      <c r="EY92" s="17">
        <v>4.7655018000000001E-6</v>
      </c>
      <c r="EZ92" s="17">
        <v>5.6279119999999998E-7</v>
      </c>
      <c r="FA92" s="17">
        <v>2.4991466999999999E-4</v>
      </c>
      <c r="FB92" s="17">
        <v>4.7728272999999998E-67</v>
      </c>
      <c r="FC92" s="17">
        <v>5.6157045999999996E-4</v>
      </c>
      <c r="FD92" s="17">
        <v>2.2404303000000001E-8</v>
      </c>
      <c r="FE92" s="17">
        <v>2.7913298999999998E-7</v>
      </c>
      <c r="FF92" s="17">
        <v>1.8009318E-5</v>
      </c>
      <c r="FG92" s="17">
        <v>9.1084824E-7</v>
      </c>
      <c r="FH92" s="17">
        <v>1.4337427E-6</v>
      </c>
      <c r="FI92" s="17">
        <v>1.9107915000000002E-5</v>
      </c>
      <c r="FJ92" s="17">
        <v>2.5337202E-6</v>
      </c>
      <c r="FK92" s="17">
        <v>1.2805737999999999E-6</v>
      </c>
      <c r="FL92" s="17">
        <v>5.9457285000000001E-6</v>
      </c>
      <c r="FM92" s="17">
        <v>1.2900109000000001E-6</v>
      </c>
      <c r="FN92" s="17">
        <v>5.9547384000000001E-5</v>
      </c>
      <c r="FO92" s="17">
        <v>6.5207704999999996E-6</v>
      </c>
      <c r="FP92" s="17">
        <v>1.0340709000000001E-6</v>
      </c>
      <c r="FQ92" s="17">
        <v>4.3850675999999999E-6</v>
      </c>
      <c r="FR92" s="17">
        <v>6.8989743000000005E-7</v>
      </c>
      <c r="FS92" s="17">
        <v>8.4376367E-6</v>
      </c>
      <c r="FT92" s="17">
        <v>1.3866709E-5</v>
      </c>
      <c r="FU92" s="17">
        <v>7.6621117999999997E-4</v>
      </c>
      <c r="FV92" s="17">
        <v>1.7417099E-5</v>
      </c>
      <c r="FW92" s="17">
        <v>1.2052027E-4</v>
      </c>
      <c r="FX92" s="17">
        <v>2.0892239999999999E-5</v>
      </c>
      <c r="FY92" s="17">
        <v>2.2814885999999999E-5</v>
      </c>
      <c r="FZ92" s="17">
        <v>1.0693032999999999E-5</v>
      </c>
      <c r="GA92" s="17">
        <v>5.6279119999999998E-7</v>
      </c>
      <c r="GB92" s="17">
        <v>1.1255824E-6</v>
      </c>
      <c r="GC92" s="17">
        <v>7.5838725000000001E-6</v>
      </c>
    </row>
    <row r="93" spans="2:185" ht="0.95" customHeight="1" x14ac:dyDescent="0.25">
      <c r="B93" s="17">
        <v>6.2922859000000004E-4</v>
      </c>
      <c r="C93" s="17">
        <v>2.4936712999999998E-4</v>
      </c>
      <c r="D93" s="17">
        <v>5.1666912000000005E-4</v>
      </c>
      <c r="E93" s="17">
        <v>7.2172206000000003E-5</v>
      </c>
      <c r="F93" s="17">
        <v>3.3157775000000002E-6</v>
      </c>
      <c r="G93" s="17">
        <v>4.4438620999999998E-4</v>
      </c>
      <c r="H93" s="17">
        <v>1.2170153E-3</v>
      </c>
      <c r="I93" s="17">
        <v>1.7800207E-3</v>
      </c>
      <c r="J93" s="17">
        <v>0</v>
      </c>
      <c r="K93" s="17">
        <v>0</v>
      </c>
      <c r="L93" s="17">
        <v>4.1698132000000001E-5</v>
      </c>
      <c r="M93" s="17">
        <v>1.1448326E-5</v>
      </c>
      <c r="N93" s="17">
        <v>1.4577509E-4</v>
      </c>
      <c r="O93" s="17">
        <v>4.1936622E-4</v>
      </c>
      <c r="P93" s="17">
        <v>4.1936622E-4</v>
      </c>
      <c r="Q93" s="17">
        <v>1.3351744E-5</v>
      </c>
      <c r="R93" s="17">
        <v>1.7320163E-4</v>
      </c>
      <c r="S93" s="17">
        <v>3.0680675E-4</v>
      </c>
      <c r="T93" s="17">
        <v>4.3621710000000001E-4</v>
      </c>
      <c r="U93" s="17">
        <v>1.4577509E-4</v>
      </c>
      <c r="V93" s="17">
        <v>2.2751921E-4</v>
      </c>
      <c r="W93" s="17">
        <v>1.1255947E-4</v>
      </c>
      <c r="X93" s="17">
        <v>2.5739347000000002E-3</v>
      </c>
      <c r="Y93" s="17">
        <v>3.3215610999999998E-5</v>
      </c>
      <c r="Z93" s="17">
        <v>1.6223698000000001E-3</v>
      </c>
      <c r="AA93" s="17">
        <v>3.4854968999999998E-4</v>
      </c>
      <c r="AB93" s="17">
        <v>1.5176653000000001E-4</v>
      </c>
      <c r="AC93" s="17">
        <v>4.0642626000000001E-5</v>
      </c>
      <c r="AD93" s="17">
        <v>5.6364572999999998E-5</v>
      </c>
      <c r="AE93" s="17">
        <v>0</v>
      </c>
      <c r="AF93" s="17">
        <v>2.7123029E-4</v>
      </c>
      <c r="AG93" s="17">
        <v>1.9218225E-4</v>
      </c>
      <c r="AH93" s="17">
        <v>1.159808E-3</v>
      </c>
      <c r="AI93" s="17">
        <v>4.8762893000000001E-5</v>
      </c>
      <c r="AJ93" s="17">
        <v>9.6989947E-5</v>
      </c>
      <c r="AK93" s="17">
        <v>1.73091E-4</v>
      </c>
      <c r="AL93" s="17">
        <v>2.0646875E-4</v>
      </c>
      <c r="AM93" s="17">
        <v>4.2164855999999998E-4</v>
      </c>
      <c r="AN93" s="17">
        <v>1.5569527000000001E-5</v>
      </c>
      <c r="AO93" s="17">
        <v>3.3160809999999998E-4</v>
      </c>
      <c r="AP93" s="17">
        <v>1.4787852000000001E-4</v>
      </c>
      <c r="AQ93" s="17">
        <v>2.2982979000000001E-6</v>
      </c>
      <c r="AR93" s="17">
        <v>1.6206026000000001E-5</v>
      </c>
      <c r="AS93" s="17">
        <v>0</v>
      </c>
      <c r="AT93" s="17">
        <v>2.0102052999999999E-4</v>
      </c>
      <c r="AU93" s="17">
        <v>1.6206026000000001E-5</v>
      </c>
      <c r="AV93" s="17">
        <v>1.493776E-4</v>
      </c>
      <c r="AW93" s="17">
        <v>3.1775552000000003E-5</v>
      </c>
      <c r="AX93" s="17">
        <v>1.0444719E-4</v>
      </c>
      <c r="AY93" s="17">
        <v>3.1139054000000002E-5</v>
      </c>
      <c r="AZ93" s="17">
        <v>1.9169871E-3</v>
      </c>
      <c r="BA93" s="17">
        <v>4.6072082E-5</v>
      </c>
      <c r="BB93" s="17">
        <v>2.8787423999999999E-4</v>
      </c>
      <c r="BC93" s="17">
        <v>3.0502554999999999E-5</v>
      </c>
      <c r="BD93" s="17">
        <v>1.5569527000000001E-5</v>
      </c>
      <c r="BE93" s="17">
        <v>7.0242754000000005E-67</v>
      </c>
      <c r="BF93" s="17">
        <v>1.9351593999999999E-4</v>
      </c>
      <c r="BG93" s="17">
        <v>7.8637850000000005E-5</v>
      </c>
      <c r="BH93" s="17">
        <v>1.9775974000000001E-5</v>
      </c>
      <c r="BI93" s="17">
        <v>2.0506237000000002E-5</v>
      </c>
      <c r="BJ93" s="17">
        <v>2.1820031999999999E-5</v>
      </c>
      <c r="BK93" s="17">
        <v>3.5039258E-4</v>
      </c>
      <c r="BL93" s="17">
        <v>2.3345922E-5</v>
      </c>
      <c r="BM93" s="17">
        <v>0</v>
      </c>
      <c r="BN93" s="17">
        <v>6.5625222999999999E-5</v>
      </c>
      <c r="BO93" s="17">
        <v>1.4953044E-3</v>
      </c>
      <c r="BP93" s="17">
        <v>1.4511236999999999E-4</v>
      </c>
      <c r="BQ93" s="17">
        <v>0</v>
      </c>
      <c r="BR93" s="17">
        <v>1.1389411E-4</v>
      </c>
      <c r="BS93" s="17">
        <v>2.9557466E-5</v>
      </c>
      <c r="BT93" s="17">
        <v>1.3102729000000001E-4</v>
      </c>
      <c r="BU93" s="17">
        <v>0</v>
      </c>
      <c r="BV93" s="17">
        <v>3.2104007000000002E-5</v>
      </c>
      <c r="BW93" s="17">
        <v>3.3215608999999999E-5</v>
      </c>
      <c r="BX93" s="17">
        <v>1.2393792E-5</v>
      </c>
      <c r="BY93" s="17">
        <v>3.1393961000000001E-4</v>
      </c>
      <c r="BZ93" s="17">
        <v>1.6440716E-5</v>
      </c>
      <c r="CA93" s="17">
        <v>6.1258188000000002E-4</v>
      </c>
      <c r="CB93" s="17">
        <v>6.0333454999999998E-5</v>
      </c>
      <c r="CC93" s="17">
        <v>8.7348673999999995E-5</v>
      </c>
      <c r="CD93" s="17">
        <v>2.8951554000000002E-4</v>
      </c>
      <c r="CE93" s="17">
        <v>1.7238451999999999E-4</v>
      </c>
      <c r="CF93" s="17">
        <v>1.2964532E-5</v>
      </c>
      <c r="CG93" s="17">
        <v>1.5045379999999999E-4</v>
      </c>
      <c r="CH93" s="17">
        <v>6.8688416000000003E-4</v>
      </c>
      <c r="CI93" s="17">
        <v>3.2458351E-4</v>
      </c>
      <c r="CJ93" s="17">
        <v>5.7615579E-5</v>
      </c>
      <c r="CK93" s="17">
        <v>1.2348980000000001E-4</v>
      </c>
      <c r="CL93" s="17">
        <v>6.3649873000000001E-7</v>
      </c>
      <c r="CM93" s="17">
        <v>2.8378057000000002E-4</v>
      </c>
      <c r="CN93" s="17">
        <v>1.6061736000000001E-5</v>
      </c>
      <c r="CO93" s="17">
        <v>0.2473224</v>
      </c>
      <c r="CP93" s="17">
        <v>1.5460208E-4</v>
      </c>
      <c r="CQ93" s="17">
        <v>2.4286766000000001E-4</v>
      </c>
      <c r="CR93" s="17">
        <v>1.1855288E-5</v>
      </c>
      <c r="CS93" s="17">
        <v>1.5608995000000001E-3</v>
      </c>
      <c r="CT93" s="17">
        <v>1.9009397E-5</v>
      </c>
      <c r="CU93" s="17">
        <v>2.2106600999999999E-5</v>
      </c>
      <c r="CV93" s="17">
        <v>2.1725807999999999E-4</v>
      </c>
      <c r="CW93" s="17">
        <v>1.3176832999999999E-5</v>
      </c>
      <c r="CX93" s="17">
        <v>9.6957084999999997E-4</v>
      </c>
      <c r="CY93" s="17">
        <v>1.007963E-5</v>
      </c>
      <c r="CZ93" s="17">
        <v>6.9824259999999997E-6</v>
      </c>
      <c r="DA93" s="17">
        <v>1.1951436000000001E-3</v>
      </c>
      <c r="DB93" s="17">
        <v>2.7965755000000002E-4</v>
      </c>
      <c r="DC93" s="17">
        <v>1.0867648E-5</v>
      </c>
      <c r="DD93" s="17">
        <v>1.0867648E-5</v>
      </c>
      <c r="DE93" s="17">
        <v>7.9140084000000008E-6</v>
      </c>
      <c r="DF93" s="17">
        <v>1.1135402999999999E-4</v>
      </c>
      <c r="DG93" s="17">
        <v>1.1183745000000001E-3</v>
      </c>
      <c r="DH93" s="17">
        <v>7.7704445999999993E-6</v>
      </c>
      <c r="DI93" s="17">
        <v>1.6563330000000001E-4</v>
      </c>
      <c r="DJ93" s="17">
        <v>3.8852222999999997E-6</v>
      </c>
      <c r="DK93" s="17">
        <v>1.9319201E-3</v>
      </c>
      <c r="DL93" s="17">
        <v>5.7692785000000003E-5</v>
      </c>
      <c r="DM93" s="17">
        <v>3.8852222999999997E-6</v>
      </c>
      <c r="DN93" s="17">
        <v>1.4718969E-4</v>
      </c>
      <c r="DO93" s="17">
        <v>9.7760671000000008E-6</v>
      </c>
      <c r="DP93" s="17">
        <v>2.2505118E-4</v>
      </c>
      <c r="DQ93" s="17">
        <v>0</v>
      </c>
      <c r="DR93" s="17">
        <v>2.2467864E-5</v>
      </c>
      <c r="DS93" s="17">
        <v>0</v>
      </c>
      <c r="DT93" s="17">
        <v>1.1778028000000001E-4</v>
      </c>
      <c r="DU93" s="17">
        <v>2.5939103000000003E-4</v>
      </c>
      <c r="DV93" s="17">
        <v>9.2916104999999997E-6</v>
      </c>
      <c r="DW93" s="17">
        <v>1.0041715E-6</v>
      </c>
      <c r="DX93" s="17">
        <v>2.5986858999999999E-4</v>
      </c>
      <c r="DY93" s="17">
        <v>0</v>
      </c>
      <c r="DZ93" s="17">
        <v>3.0425818000000002E-3</v>
      </c>
      <c r="EA93" s="17">
        <v>8.5081358999999996E-5</v>
      </c>
      <c r="EB93" s="17">
        <v>4.8472184999999999E-5</v>
      </c>
      <c r="EC93" s="17">
        <v>1.6796770999999999E-5</v>
      </c>
      <c r="ED93" s="17">
        <v>2.9916135E-4</v>
      </c>
      <c r="EE93" s="17">
        <v>2.5341531000000001E-4</v>
      </c>
      <c r="EF93" s="17">
        <v>4.3445412999999998E-5</v>
      </c>
      <c r="EG93" s="17">
        <v>1.0598066E-4</v>
      </c>
      <c r="EH93" s="17">
        <v>2.021967E-5</v>
      </c>
      <c r="EI93" s="17">
        <v>8.7667544000000002E-4</v>
      </c>
      <c r="EJ93" s="17">
        <v>1.6755943E-3</v>
      </c>
      <c r="EK93" s="17">
        <v>2.2135568E-3</v>
      </c>
      <c r="EL93" s="17">
        <v>2.4281399E-3</v>
      </c>
      <c r="EM93" s="17">
        <v>6.9890327000000005E-5</v>
      </c>
      <c r="EN93" s="17">
        <v>2.8253812E-5</v>
      </c>
      <c r="EO93" s="17">
        <v>3.3673588000000003E-5</v>
      </c>
      <c r="EP93" s="17">
        <v>1.1389675E-5</v>
      </c>
      <c r="EQ93" s="17">
        <v>1.7428814999999999E-3</v>
      </c>
      <c r="ER93" s="17">
        <v>2.9244105999999998E-4</v>
      </c>
      <c r="ES93" s="17">
        <v>8.3678200999999994E-6</v>
      </c>
      <c r="ET93" s="17">
        <v>2.5671388E-5</v>
      </c>
      <c r="EU93" s="17">
        <v>9.0047572999999998E-4</v>
      </c>
      <c r="EV93" s="17">
        <v>1.4170392999999999E-4</v>
      </c>
      <c r="EW93" s="17">
        <v>5.6279732999999995E-4</v>
      </c>
      <c r="EX93" s="17">
        <v>2.2511893000000001E-4</v>
      </c>
      <c r="EY93" s="17">
        <v>1.4500638000000001E-4</v>
      </c>
      <c r="EZ93" s="17">
        <v>1.1255947E-4</v>
      </c>
      <c r="FA93" s="17">
        <v>2.7167066000000003E-4</v>
      </c>
      <c r="FB93" s="17">
        <v>7.4035805000000004E-65</v>
      </c>
      <c r="FC93" s="17">
        <v>2.2606144999999999E-4</v>
      </c>
      <c r="FD93" s="17">
        <v>4.8472184999999999E-5</v>
      </c>
      <c r="FE93" s="17">
        <v>3.3215608999999999E-5</v>
      </c>
      <c r="FF93" s="17">
        <v>3.6019029E-3</v>
      </c>
      <c r="FG93" s="17">
        <v>8.7348673999999995E-5</v>
      </c>
      <c r="FH93" s="17">
        <v>1.2348980000000001E-4</v>
      </c>
      <c r="FI93" s="17">
        <v>3.5194023E-6</v>
      </c>
      <c r="FJ93" s="17">
        <v>1.7898963000000001E-4</v>
      </c>
      <c r="FK93" s="17">
        <v>2.8936628000000001E-4</v>
      </c>
      <c r="FL93" s="17">
        <v>1.3395281E-4</v>
      </c>
      <c r="FM93" s="17">
        <v>3.5602056000000001E-4</v>
      </c>
      <c r="FN93" s="17">
        <v>8.5312969000000003E-5</v>
      </c>
      <c r="FO93" s="17">
        <v>3.1296551999999999E-4</v>
      </c>
      <c r="FP93" s="17">
        <v>4.3293994000000001E-4</v>
      </c>
      <c r="FQ93" s="17">
        <v>5.7088563000000001E-4</v>
      </c>
      <c r="FR93" s="17">
        <v>1.4203885999999999E-4</v>
      </c>
      <c r="FS93" s="17">
        <v>3.6348461000000002E-4</v>
      </c>
      <c r="FT93" s="17">
        <v>5.7036268999999999E-4</v>
      </c>
      <c r="FU93" s="17">
        <v>2.6188597999999999E-4</v>
      </c>
      <c r="FV93" s="17">
        <v>2.0203044999999998E-3</v>
      </c>
      <c r="FW93" s="17">
        <v>2.3332748999999999E-4</v>
      </c>
      <c r="FX93" s="17">
        <v>2.7216426E-3</v>
      </c>
      <c r="FY93" s="17">
        <v>2.9175973000000002E-3</v>
      </c>
      <c r="FZ93" s="17">
        <v>2.1386298999999998E-3</v>
      </c>
      <c r="GA93" s="17">
        <v>1.1255947E-4</v>
      </c>
      <c r="GB93" s="17">
        <v>2.2511893000000001E-4</v>
      </c>
      <c r="GC93" s="17">
        <v>3.2482581999999999E-6</v>
      </c>
    </row>
    <row r="94" spans="2:185" ht="0.95" customHeight="1" x14ac:dyDescent="0.25">
      <c r="B94" s="17">
        <v>1.1561994000000001E-5</v>
      </c>
      <c r="C94" s="17">
        <v>2.18936E-5</v>
      </c>
      <c r="D94" s="17">
        <v>1.1225307E-5</v>
      </c>
      <c r="E94" s="17">
        <v>2.4328937000000001E-6</v>
      </c>
      <c r="F94" s="17">
        <v>2.6069334999999999E-6</v>
      </c>
      <c r="G94" s="17">
        <v>2.0612606999999999E-4</v>
      </c>
      <c r="H94" s="17">
        <v>2.1406227E-4</v>
      </c>
      <c r="I94" s="17">
        <v>5.7081152E-5</v>
      </c>
      <c r="J94" s="17">
        <v>0</v>
      </c>
      <c r="K94" s="17">
        <v>0</v>
      </c>
      <c r="L94" s="17">
        <v>3.3617464000000002E-7</v>
      </c>
      <c r="M94" s="17">
        <v>1.3034759E-4</v>
      </c>
      <c r="N94" s="17">
        <v>5.2759670999999996E-6</v>
      </c>
      <c r="O94" s="17">
        <v>6.1314507999999999E-6</v>
      </c>
      <c r="P94" s="17">
        <v>6.1314507999999999E-6</v>
      </c>
      <c r="Q94" s="17">
        <v>1.3177187E-6</v>
      </c>
      <c r="R94" s="17">
        <v>1.4738882000000001E-4</v>
      </c>
      <c r="S94" s="17">
        <v>5.7947642999999997E-6</v>
      </c>
      <c r="T94" s="17">
        <v>3.5999497000000001E-4</v>
      </c>
      <c r="U94" s="17">
        <v>5.2759670999999996E-6</v>
      </c>
      <c r="V94" s="17">
        <v>5.3974450999999999E-6</v>
      </c>
      <c r="W94" s="17">
        <v>3.3668653999999998E-7</v>
      </c>
      <c r="X94" s="17">
        <v>8.3423039000000008E-6</v>
      </c>
      <c r="Y94" s="17">
        <v>4.9392806000000002E-6</v>
      </c>
      <c r="Z94" s="17">
        <v>3.1545313000000001E-4</v>
      </c>
      <c r="AA94" s="17">
        <v>1.0881294000000001E-5</v>
      </c>
      <c r="AB94" s="17">
        <v>9.4547451000000008E-6</v>
      </c>
      <c r="AC94" s="17">
        <v>1.0056311000000001E-5</v>
      </c>
      <c r="AD94" s="17">
        <v>2.4992427E-6</v>
      </c>
      <c r="AE94" s="17">
        <v>0</v>
      </c>
      <c r="AF94" s="17">
        <v>4.4537799999999999E-5</v>
      </c>
      <c r="AG94" s="17">
        <v>5.6263437999999998E-5</v>
      </c>
      <c r="AH94" s="17">
        <v>2.2968131000000001E-4</v>
      </c>
      <c r="AI94" s="17">
        <v>2.6501401E-6</v>
      </c>
      <c r="AJ94" s="17">
        <v>1.5034747E-6</v>
      </c>
      <c r="AK94" s="17">
        <v>3.8403223000000001E-5</v>
      </c>
      <c r="AL94" s="17">
        <v>5.3737391E-5</v>
      </c>
      <c r="AM94" s="17">
        <v>1.3178127000000001E-5</v>
      </c>
      <c r="AN94" s="17">
        <v>1.1667881E-6</v>
      </c>
      <c r="AO94" s="17">
        <v>1.1095139E-4</v>
      </c>
      <c r="AP94" s="17">
        <v>1.4513171000000001E-4</v>
      </c>
      <c r="AQ94" s="17">
        <v>1.804045E-6</v>
      </c>
      <c r="AR94" s="17">
        <v>1.7350622E-6</v>
      </c>
      <c r="AS94" s="17">
        <v>0</v>
      </c>
      <c r="AT94" s="17">
        <v>7.2604152000000001E-5</v>
      </c>
      <c r="AU94" s="17">
        <v>1.7350622E-6</v>
      </c>
      <c r="AV94" s="17">
        <v>3.6583554999999997E-5</v>
      </c>
      <c r="AW94" s="17">
        <v>2.9018502999999998E-6</v>
      </c>
      <c r="AX94" s="17">
        <v>1.3924996E-5</v>
      </c>
      <c r="AY94" s="17">
        <v>2.3335762E-6</v>
      </c>
      <c r="AZ94" s="17">
        <v>5.2088262000000002E-6</v>
      </c>
      <c r="BA94" s="17">
        <v>2.9320902999999998E-6</v>
      </c>
      <c r="BB94" s="17">
        <v>9.5003518999999998E-5</v>
      </c>
      <c r="BC94" s="17">
        <v>1.7653022E-6</v>
      </c>
      <c r="BD94" s="17">
        <v>1.1667881E-6</v>
      </c>
      <c r="BE94" s="17">
        <v>2.1211431999999999E-66</v>
      </c>
      <c r="BF94" s="17">
        <v>2.1788936999999999E-5</v>
      </c>
      <c r="BG94" s="17">
        <v>9.5052304000000002E-6</v>
      </c>
      <c r="BH94" s="17">
        <v>1.9550839000000002E-6</v>
      </c>
      <c r="BI94" s="17">
        <v>2.2285351000000002E-6</v>
      </c>
      <c r="BJ94" s="17">
        <v>1.4091401999999999E-6</v>
      </c>
      <c r="BK94" s="17">
        <v>1.4278624E-5</v>
      </c>
      <c r="BL94" s="17">
        <v>2.1751056000000001E-6</v>
      </c>
      <c r="BM94" s="17">
        <v>0</v>
      </c>
      <c r="BN94" s="17">
        <v>1.2479636E-5</v>
      </c>
      <c r="BO94" s="17">
        <v>2.1073524E-4</v>
      </c>
      <c r="BP94" s="17">
        <v>2.5686630000000001E-5</v>
      </c>
      <c r="BQ94" s="17">
        <v>0</v>
      </c>
      <c r="BR94" s="17">
        <v>3.1689439000000002E-5</v>
      </c>
      <c r="BS94" s="17">
        <v>7.2754308999999995E-7</v>
      </c>
      <c r="BT94" s="17">
        <v>5.8978270999999998E-5</v>
      </c>
      <c r="BU94" s="17">
        <v>0</v>
      </c>
      <c r="BV94" s="17">
        <v>3.3077746000000001E-6</v>
      </c>
      <c r="BW94" s="17">
        <v>4.9392801999999996E-6</v>
      </c>
      <c r="BX94" s="17">
        <v>3.4189305000000001E-6</v>
      </c>
      <c r="BY94" s="17">
        <v>4.8707430999999999E-5</v>
      </c>
      <c r="BZ94" s="17">
        <v>4.1797398000000004E-6</v>
      </c>
      <c r="CA94" s="17">
        <v>1.3024832000000001E-4</v>
      </c>
      <c r="CB94" s="17">
        <v>1.5604068E-4</v>
      </c>
      <c r="CC94" s="17">
        <v>1.1399393000000001E-5</v>
      </c>
      <c r="CD94" s="17">
        <v>1.16323E-4</v>
      </c>
      <c r="CE94" s="17">
        <v>1.5905499999999999E-4</v>
      </c>
      <c r="CF94" s="17">
        <v>4.6945844000000001E-6</v>
      </c>
      <c r="CG94" s="17">
        <v>3.665943E-6</v>
      </c>
      <c r="CH94" s="17">
        <v>1.3670311999999999E-4</v>
      </c>
      <c r="CI94" s="17">
        <v>2.0567556000000001E-4</v>
      </c>
      <c r="CJ94" s="17">
        <v>4.2331792000000003E-6</v>
      </c>
      <c r="CK94" s="17">
        <v>2.0654267999999999E-5</v>
      </c>
      <c r="CL94" s="17">
        <v>5.6827403000000005E-7</v>
      </c>
      <c r="CM94" s="17">
        <v>1.9223362E-4</v>
      </c>
      <c r="CN94" s="17">
        <v>3.8994620999999998E-6</v>
      </c>
      <c r="CO94" s="17">
        <v>1.5460208E-4</v>
      </c>
      <c r="CP94" s="17">
        <v>0.24994162</v>
      </c>
      <c r="CQ94" s="17">
        <v>1.0471329000000001E-4</v>
      </c>
      <c r="CR94" s="17">
        <v>4.6877579000000004E-6</v>
      </c>
      <c r="CS94" s="17">
        <v>5.3121252000000003E-6</v>
      </c>
      <c r="CT94" s="17">
        <v>2.0607709000000001E-7</v>
      </c>
      <c r="CU94" s="17">
        <v>5.8904514000000005E-7</v>
      </c>
      <c r="CV94" s="17">
        <v>1.2302055E-4</v>
      </c>
      <c r="CW94" s="17">
        <v>9.6120773000000009E-7</v>
      </c>
      <c r="CX94" s="17">
        <v>4.4459383999999999E-5</v>
      </c>
      <c r="CY94" s="17">
        <v>1.6608550999999999E-7</v>
      </c>
      <c r="CZ94" s="17">
        <v>6.2903672000000004E-7</v>
      </c>
      <c r="DA94" s="17">
        <v>2.0748064E-4</v>
      </c>
      <c r="DB94" s="17">
        <v>2.9774702E-5</v>
      </c>
      <c r="DC94" s="17">
        <v>2.0531957000000002E-6</v>
      </c>
      <c r="DD94" s="17">
        <v>2.0531957000000002E-6</v>
      </c>
      <c r="DE94" s="17">
        <v>1.8053917000000001E-6</v>
      </c>
      <c r="DF94" s="17">
        <v>2.1610447000000001E-5</v>
      </c>
      <c r="DG94" s="17">
        <v>2.4268169E-4</v>
      </c>
      <c r="DH94" s="17">
        <v>2.8483179E-6</v>
      </c>
      <c r="DI94" s="17">
        <v>3.0387995000000001E-5</v>
      </c>
      <c r="DJ94" s="17">
        <v>1.4241589E-6</v>
      </c>
      <c r="DK94" s="17">
        <v>4.6103121999999999E-6</v>
      </c>
      <c r="DL94" s="17">
        <v>1.2190702E-5</v>
      </c>
      <c r="DM94" s="17">
        <v>1.4241589E-6</v>
      </c>
      <c r="DN94" s="17">
        <v>1.8642266E-5</v>
      </c>
      <c r="DO94" s="17">
        <v>3.9886250999999997E-5</v>
      </c>
      <c r="DP94" s="17">
        <v>3.9213452999999998E-5</v>
      </c>
      <c r="DQ94" s="17">
        <v>0</v>
      </c>
      <c r="DR94" s="17">
        <v>1.1118892E-4</v>
      </c>
      <c r="DS94" s="17">
        <v>0</v>
      </c>
      <c r="DT94" s="17">
        <v>3.0657705000000003E-5</v>
      </c>
      <c r="DU94" s="17">
        <v>5.9931817000000001E-5</v>
      </c>
      <c r="DV94" s="17">
        <v>2.3853665000000001E-6</v>
      </c>
      <c r="DW94" s="17">
        <v>3.8260988E-7</v>
      </c>
      <c r="DX94" s="17">
        <v>1.6510991E-4</v>
      </c>
      <c r="DY94" s="17">
        <v>0</v>
      </c>
      <c r="DZ94" s="17">
        <v>8.5756914E-6</v>
      </c>
      <c r="EA94" s="17">
        <v>6.4061094999999997E-7</v>
      </c>
      <c r="EB94" s="17">
        <v>1.8211059E-7</v>
      </c>
      <c r="EC94" s="17">
        <v>4.1809574999999999E-5</v>
      </c>
      <c r="ED94" s="17">
        <v>2.1106816E-4</v>
      </c>
      <c r="EE94" s="17">
        <v>2.6405615000000001E-5</v>
      </c>
      <c r="EF94" s="17">
        <v>6.7309328000000006E-5</v>
      </c>
      <c r="EG94" s="17">
        <v>1.142639E-4</v>
      </c>
      <c r="EH94" s="17">
        <v>3.7783339000000001E-5</v>
      </c>
      <c r="EI94" s="17">
        <v>1.7017957000000001E-4</v>
      </c>
      <c r="EJ94" s="17">
        <v>2.1169702E-4</v>
      </c>
      <c r="EK94" s="17">
        <v>2.4317575E-4</v>
      </c>
      <c r="EL94" s="17">
        <v>2.5556305000000001E-4</v>
      </c>
      <c r="EM94" s="17">
        <v>4.8388984999999996E-6</v>
      </c>
      <c r="EN94" s="17">
        <v>6.8758218999999997E-6</v>
      </c>
      <c r="EO94" s="17">
        <v>1.8426427E-6</v>
      </c>
      <c r="EP94" s="17">
        <v>1.0423042E-4</v>
      </c>
      <c r="EQ94" s="17">
        <v>1.3156347999999999E-4</v>
      </c>
      <c r="ER94" s="17">
        <v>1.2063859000000001E-4</v>
      </c>
      <c r="ES94" s="17">
        <v>6.6776381E-6</v>
      </c>
      <c r="ET94" s="17">
        <v>1.2053390999999999E-5</v>
      </c>
      <c r="EU94" s="17">
        <v>2.6934920999999998E-6</v>
      </c>
      <c r="EV94" s="17">
        <v>4.4237882999999999E-4</v>
      </c>
      <c r="EW94" s="17">
        <v>1.6834325999999999E-6</v>
      </c>
      <c r="EX94" s="17">
        <v>6.7337302999999998E-7</v>
      </c>
      <c r="EY94" s="17">
        <v>6.9411632999999995E-5</v>
      </c>
      <c r="EZ94" s="17">
        <v>3.3668652000000001E-7</v>
      </c>
      <c r="FA94" s="17">
        <v>3.3179541000000002E-5</v>
      </c>
      <c r="FB94" s="17">
        <v>5.1330771999999999E-67</v>
      </c>
      <c r="FC94" s="17">
        <v>4.7411548000000003E-5</v>
      </c>
      <c r="FD94" s="17">
        <v>1.8211059E-7</v>
      </c>
      <c r="FE94" s="17">
        <v>4.9392801999999996E-6</v>
      </c>
      <c r="FF94" s="17">
        <v>1.0773969000000001E-5</v>
      </c>
      <c r="FG94" s="17">
        <v>1.1399393000000001E-5</v>
      </c>
      <c r="FH94" s="17">
        <v>2.0654267999999999E-5</v>
      </c>
      <c r="FI94" s="17">
        <v>8.5147881000000007E-5</v>
      </c>
      <c r="FJ94" s="17">
        <v>2.6272655E-5</v>
      </c>
      <c r="FK94" s="17">
        <v>3.3307301999999998E-5</v>
      </c>
      <c r="FL94" s="17">
        <v>6.3293866000000001E-5</v>
      </c>
      <c r="FM94" s="17">
        <v>3.3047838000000003E-5</v>
      </c>
      <c r="FN94" s="17">
        <v>1.3636639E-4</v>
      </c>
      <c r="FO94" s="17">
        <v>1.8590191E-4</v>
      </c>
      <c r="FP94" s="17">
        <v>8.6937161999999998E-6</v>
      </c>
      <c r="FQ94" s="17">
        <v>3.4689084999999999E-5</v>
      </c>
      <c r="FR94" s="17">
        <v>3.3907274999999998E-4</v>
      </c>
      <c r="FS94" s="17">
        <v>1.0768562E-4</v>
      </c>
      <c r="FT94" s="17">
        <v>1.8398209999999999E-4</v>
      </c>
      <c r="FU94" s="17">
        <v>6.1731500000000003E-5</v>
      </c>
      <c r="FV94" s="17">
        <v>2.4187904E-4</v>
      </c>
      <c r="FW94" s="17">
        <v>1.2594915999999999E-4</v>
      </c>
      <c r="FX94" s="17">
        <v>2.8360054999999998E-4</v>
      </c>
      <c r="FY94" s="17">
        <v>2.9935089000000001E-4</v>
      </c>
      <c r="FZ94" s="17">
        <v>6.3970438000000004E-6</v>
      </c>
      <c r="GA94" s="17">
        <v>3.3668652000000001E-7</v>
      </c>
      <c r="GB94" s="17">
        <v>6.7337302999999998E-7</v>
      </c>
      <c r="GC94" s="17">
        <v>9.5930597999999994E-5</v>
      </c>
    </row>
    <row r="95" spans="2:185" ht="0.95" customHeight="1" x14ac:dyDescent="0.25">
      <c r="B95" s="17">
        <v>2.0565864000000001E-5</v>
      </c>
      <c r="C95" s="17">
        <v>4.6947160999999997E-5</v>
      </c>
      <c r="D95" s="17">
        <v>1.9497679000000001E-5</v>
      </c>
      <c r="E95" s="17">
        <v>1.0672670000000001E-6</v>
      </c>
      <c r="F95" s="17">
        <v>5.1348011999999996E-6</v>
      </c>
      <c r="G95" s="17">
        <v>4.1386685E-4</v>
      </c>
      <c r="H95" s="17">
        <v>3.7771856999999998E-4</v>
      </c>
      <c r="I95" s="17">
        <v>1.7035170999999999E-4</v>
      </c>
      <c r="J95" s="17">
        <v>0</v>
      </c>
      <c r="K95" s="17">
        <v>0</v>
      </c>
      <c r="L95" s="17">
        <v>7.9262332000000004E-7</v>
      </c>
      <c r="M95" s="17">
        <v>2.4012972999999999E-4</v>
      </c>
      <c r="N95" s="17">
        <v>8.6806547000000002E-6</v>
      </c>
      <c r="O95" s="17">
        <v>9.5423774000000005E-6</v>
      </c>
      <c r="P95" s="17">
        <v>9.5423774000000005E-6</v>
      </c>
      <c r="Q95" s="17">
        <v>1.271146E-6</v>
      </c>
      <c r="R95" s="17">
        <v>3.0172778999999999E-4</v>
      </c>
      <c r="S95" s="17">
        <v>8.4741926000000004E-6</v>
      </c>
      <c r="T95" s="17">
        <v>6.5623750999999997E-4</v>
      </c>
      <c r="U95" s="17">
        <v>8.6806547000000002E-6</v>
      </c>
      <c r="V95" s="17">
        <v>9.3051551000000005E-6</v>
      </c>
      <c r="W95" s="17">
        <v>1.0681849000000001E-6</v>
      </c>
      <c r="X95" s="17">
        <v>2.5448242999999999E-5</v>
      </c>
      <c r="Y95" s="17">
        <v>7.6124698000000001E-6</v>
      </c>
      <c r="Z95" s="17">
        <v>5.1845693999999997E-4</v>
      </c>
      <c r="AA95" s="17">
        <v>3.5776689999999998E-5</v>
      </c>
      <c r="AB95" s="17">
        <v>2.1213583999999999E-5</v>
      </c>
      <c r="AC95" s="17">
        <v>2.0050033E-5</v>
      </c>
      <c r="AD95" s="17">
        <v>6.4053601000000002E-6</v>
      </c>
      <c r="AE95" s="17">
        <v>0</v>
      </c>
      <c r="AF95" s="17">
        <v>1.7248379000000002E-5</v>
      </c>
      <c r="AG95" s="17">
        <v>1.2769069999999999E-4</v>
      </c>
      <c r="AH95" s="17">
        <v>3.7286235999999998E-4</v>
      </c>
      <c r="AI95" s="17">
        <v>8.1849555000000003E-6</v>
      </c>
      <c r="AJ95" s="17">
        <v>8.6822917999999998E-6</v>
      </c>
      <c r="AK95" s="17">
        <v>1.0407902000000001E-4</v>
      </c>
      <c r="AL95" s="17">
        <v>1.3828049E-4</v>
      </c>
      <c r="AM95" s="17">
        <v>2.0745069000000001E-5</v>
      </c>
      <c r="AN95" s="17">
        <v>7.6141068999999997E-6</v>
      </c>
      <c r="AO95" s="17">
        <v>2.1399622999999999E-4</v>
      </c>
      <c r="AP95" s="17">
        <v>2.6331143999999999E-4</v>
      </c>
      <c r="AQ95" s="17">
        <v>3.8422037999999996E-6</v>
      </c>
      <c r="AR95" s="17">
        <v>1.4348220000000001E-5</v>
      </c>
      <c r="AS95" s="17">
        <v>0</v>
      </c>
      <c r="AT95" s="17">
        <v>1.3464723E-4</v>
      </c>
      <c r="AU95" s="17">
        <v>1.4348220000000001E-5</v>
      </c>
      <c r="AV95" s="17">
        <v>7.9992906000000001E-5</v>
      </c>
      <c r="AW95" s="17">
        <v>2.1962326999999999E-5</v>
      </c>
      <c r="AX95" s="17">
        <v>3.3404829999999998E-5</v>
      </c>
      <c r="AY95" s="17">
        <v>1.5228213999999999E-5</v>
      </c>
      <c r="AZ95" s="17">
        <v>1.6754679E-5</v>
      </c>
      <c r="BA95" s="17">
        <v>1.6108206999999998E-5</v>
      </c>
      <c r="BB95" s="17">
        <v>2.0129031E-4</v>
      </c>
      <c r="BC95" s="17">
        <v>8.4941003000000004E-6</v>
      </c>
      <c r="BD95" s="17">
        <v>7.6141068999999997E-6</v>
      </c>
      <c r="BE95" s="17">
        <v>1.6466171E-66</v>
      </c>
      <c r="BF95" s="17">
        <v>2.8463966000000001E-5</v>
      </c>
      <c r="BG95" s="17">
        <v>2.5615444E-4</v>
      </c>
      <c r="BH95" s="17">
        <v>6.4523187999999996E-6</v>
      </c>
      <c r="BI95" s="17">
        <v>3.8860683999999997E-6</v>
      </c>
      <c r="BJ95" s="17">
        <v>9.4043640000000004E-7</v>
      </c>
      <c r="BK95" s="17">
        <v>1.3299766E-5</v>
      </c>
      <c r="BL95" s="17">
        <v>1.4435829000000001E-6</v>
      </c>
      <c r="BM95" s="17">
        <v>0</v>
      </c>
      <c r="BN95" s="17">
        <v>2.5292748000000001E-5</v>
      </c>
      <c r="BO95" s="17">
        <v>3.2169392000000002E-4</v>
      </c>
      <c r="BP95" s="17">
        <v>4.5175117E-5</v>
      </c>
      <c r="BQ95" s="17">
        <v>0</v>
      </c>
      <c r="BR95" s="17">
        <v>5.4246958000000003E-5</v>
      </c>
      <c r="BS95" s="17">
        <v>3.0973066000000002E-6</v>
      </c>
      <c r="BT95" s="17">
        <v>1.1772534E-4</v>
      </c>
      <c r="BU95" s="17">
        <v>0</v>
      </c>
      <c r="BV95" s="17">
        <v>1.1379031E-5</v>
      </c>
      <c r="BW95" s="17">
        <v>7.6124693000000004E-6</v>
      </c>
      <c r="BX95" s="17">
        <v>5.0416234000000003E-6</v>
      </c>
      <c r="BY95" s="17">
        <v>1.8259187000000001E-4</v>
      </c>
      <c r="BZ95" s="17">
        <v>9.6927745E-6</v>
      </c>
      <c r="CA95" s="17">
        <v>2.8943452999999998E-4</v>
      </c>
      <c r="CB95" s="17">
        <v>2.9384837000000002E-4</v>
      </c>
      <c r="CC95" s="17">
        <v>1.7827068E-5</v>
      </c>
      <c r="CD95" s="17">
        <v>2.2227354999999999E-4</v>
      </c>
      <c r="CE95" s="17">
        <v>3.4006965999999999E-4</v>
      </c>
      <c r="CF95" s="17">
        <v>1.1097237000000001E-5</v>
      </c>
      <c r="CG95" s="17">
        <v>6.5363363000000004E-6</v>
      </c>
      <c r="CH95" s="17">
        <v>1.7111587E-4</v>
      </c>
      <c r="CI95" s="17">
        <v>4.1833073000000003E-4</v>
      </c>
      <c r="CJ95" s="17">
        <v>2.5275282000000002E-6</v>
      </c>
      <c r="CK95" s="17">
        <v>3.3870596999999999E-5</v>
      </c>
      <c r="CL95" s="17">
        <v>6.7341130000000002E-6</v>
      </c>
      <c r="CM95" s="17">
        <v>3.8929703999999999E-4</v>
      </c>
      <c r="CN95" s="17">
        <v>9.5434390000000008E-6</v>
      </c>
      <c r="CO95" s="17">
        <v>2.4286766000000001E-4</v>
      </c>
      <c r="CP95" s="17">
        <v>1.0471329000000001E-4</v>
      </c>
      <c r="CQ95" s="17">
        <v>0.24979682</v>
      </c>
      <c r="CR95" s="17">
        <v>8.3816509000000008E-6</v>
      </c>
      <c r="CS95" s="17">
        <v>1.5834580000000001E-5</v>
      </c>
      <c r="CT95" s="17">
        <v>3.0009707000000002E-6</v>
      </c>
      <c r="CU95" s="17">
        <v>4.5547683999999997E-6</v>
      </c>
      <c r="CV95" s="17">
        <v>4.4875279E-4</v>
      </c>
      <c r="CW95" s="17">
        <v>4.5053589999999996E-6</v>
      </c>
      <c r="CX95" s="17">
        <v>6.7236631000000004E-5</v>
      </c>
      <c r="CY95" s="17">
        <v>2.9515613000000001E-6</v>
      </c>
      <c r="CZ95" s="17">
        <v>1.3977636000000001E-6</v>
      </c>
      <c r="DA95" s="17">
        <v>3.9232330000000003E-4</v>
      </c>
      <c r="DB95" s="17">
        <v>2.6659344E-4</v>
      </c>
      <c r="DC95" s="17">
        <v>1.2417295999999999E-6</v>
      </c>
      <c r="DD95" s="17">
        <v>1.2417295999999999E-6</v>
      </c>
      <c r="DE95" s="17">
        <v>6.0618950999999999E-6</v>
      </c>
      <c r="DF95" s="17">
        <v>3.675311E-5</v>
      </c>
      <c r="DG95" s="17">
        <v>2.7262298999999998E-4</v>
      </c>
      <c r="DH95" s="17">
        <v>3.1206807E-7</v>
      </c>
      <c r="DI95" s="17">
        <v>6.4779453000000004E-5</v>
      </c>
      <c r="DJ95" s="17">
        <v>1.5603403999999999E-7</v>
      </c>
      <c r="DK95" s="17">
        <v>1.5874686000000001E-5</v>
      </c>
      <c r="DL95" s="17">
        <v>7.5808633E-6</v>
      </c>
      <c r="DM95" s="17">
        <v>1.5603403999999999E-7</v>
      </c>
      <c r="DN95" s="17">
        <v>4.5520521000000003E-5</v>
      </c>
      <c r="DO95" s="17">
        <v>3.8043277000000001E-4</v>
      </c>
      <c r="DP95" s="17">
        <v>4.5105200999999999E-5</v>
      </c>
      <c r="DQ95" s="17">
        <v>0</v>
      </c>
      <c r="DR95" s="17">
        <v>2.1010485000000001E-4</v>
      </c>
      <c r="DS95" s="17">
        <v>0</v>
      </c>
      <c r="DT95" s="17">
        <v>5.4081871000000002E-5</v>
      </c>
      <c r="DU95" s="17">
        <v>1.2500873E-4</v>
      </c>
      <c r="DV95" s="17">
        <v>4.6613927000000002E-6</v>
      </c>
      <c r="DW95" s="17">
        <v>7.0752511999999996E-7</v>
      </c>
      <c r="DX95" s="17">
        <v>3.4293818999999999E-4</v>
      </c>
      <c r="DY95" s="17">
        <v>0</v>
      </c>
      <c r="DZ95" s="17">
        <v>2.7436527000000001E-5</v>
      </c>
      <c r="EA95" s="17">
        <v>7.1540096999999996E-6</v>
      </c>
      <c r="EB95" s="17">
        <v>1.2746468999999999E-6</v>
      </c>
      <c r="EC95" s="17">
        <v>7.9528512000000002E-5</v>
      </c>
      <c r="ED95" s="17">
        <v>4.6450106000000001E-4</v>
      </c>
      <c r="EE95" s="17">
        <v>3.8177576E-5</v>
      </c>
      <c r="EF95" s="17">
        <v>1.2120079999999999E-4</v>
      </c>
      <c r="EG95" s="17">
        <v>2.0874589E-4</v>
      </c>
      <c r="EH95" s="17">
        <v>3.8350489999999999E-4</v>
      </c>
      <c r="EI95" s="17">
        <v>2.8856394000000002E-4</v>
      </c>
      <c r="EJ95" s="17">
        <v>3.3544256999999998E-4</v>
      </c>
      <c r="EK95" s="17">
        <v>3.7892896999999997E-4</v>
      </c>
      <c r="EL95" s="17">
        <v>3.9338816000000001E-4</v>
      </c>
      <c r="EM95" s="17">
        <v>1.2172543999999999E-5</v>
      </c>
      <c r="EN95" s="17">
        <v>1.3834842999999999E-5</v>
      </c>
      <c r="EO95" s="17">
        <v>5.0683504999999997E-5</v>
      </c>
      <c r="EP95" s="17">
        <v>1.9125821000000001E-4</v>
      </c>
      <c r="EQ95" s="17">
        <v>2.1194281E-4</v>
      </c>
      <c r="ER95" s="17">
        <v>2.3070461000000001E-4</v>
      </c>
      <c r="ES95" s="17">
        <v>3.4092747000000002E-5</v>
      </c>
      <c r="ET95" s="17">
        <v>9.7722189000000001E-5</v>
      </c>
      <c r="EU95" s="17">
        <v>8.5454781999999994E-6</v>
      </c>
      <c r="EV95" s="17">
        <v>7.7748344000000001E-4</v>
      </c>
      <c r="EW95" s="17">
        <v>5.3409238999999999E-6</v>
      </c>
      <c r="EX95" s="17">
        <v>2.1363695999999998E-6</v>
      </c>
      <c r="EY95" s="17">
        <v>1.2508965E-4</v>
      </c>
      <c r="EZ95" s="17">
        <v>1.0681847999999999E-6</v>
      </c>
      <c r="FA95" s="17">
        <v>8.4902314E-5</v>
      </c>
      <c r="FB95" s="17">
        <v>1.4883025E-66</v>
      </c>
      <c r="FC95" s="17">
        <v>9.6452746000000005E-5</v>
      </c>
      <c r="FD95" s="17">
        <v>1.2746468999999999E-6</v>
      </c>
      <c r="FE95" s="17">
        <v>7.6124693000000004E-6</v>
      </c>
      <c r="FF95" s="17">
        <v>3.4181913000000001E-5</v>
      </c>
      <c r="FG95" s="17">
        <v>1.7827068E-5</v>
      </c>
      <c r="FH95" s="17">
        <v>3.3870596999999999E-5</v>
      </c>
      <c r="FI95" s="17">
        <v>1.5893103E-4</v>
      </c>
      <c r="FJ95" s="17">
        <v>3.9917331999999999E-5</v>
      </c>
      <c r="FK95" s="17">
        <v>4.8848231000000002E-5</v>
      </c>
      <c r="FL95" s="17">
        <v>1.2615639999999999E-4</v>
      </c>
      <c r="FM95" s="17">
        <v>4.7117528000000001E-5</v>
      </c>
      <c r="FN95" s="17">
        <v>2.1857876999999999E-4</v>
      </c>
      <c r="FO95" s="17">
        <v>3.7709978000000002E-4</v>
      </c>
      <c r="FP95" s="17">
        <v>4.0521660000000003E-6</v>
      </c>
      <c r="FQ95" s="17">
        <v>9.0770324000000006E-5</v>
      </c>
      <c r="FR95" s="17">
        <v>7.0405968000000004E-4</v>
      </c>
      <c r="FS95" s="17">
        <v>2.1260524E-4</v>
      </c>
      <c r="FT95" s="17">
        <v>3.2205457E-4</v>
      </c>
      <c r="FU95" s="17">
        <v>1.2273399000000001E-4</v>
      </c>
      <c r="FV95" s="17">
        <v>3.7729345E-4</v>
      </c>
      <c r="FW95" s="17">
        <v>4.5582475E-4</v>
      </c>
      <c r="FX95" s="17">
        <v>4.3345549000000001E-4</v>
      </c>
      <c r="FY95" s="17">
        <v>4.6047771999999999E-4</v>
      </c>
      <c r="FZ95" s="17">
        <v>2.0295510999999999E-5</v>
      </c>
      <c r="GA95" s="17">
        <v>1.0681847999999999E-6</v>
      </c>
      <c r="GB95" s="17">
        <v>2.1363695999999998E-6</v>
      </c>
      <c r="GC95" s="17">
        <v>1.9692236999999999E-4</v>
      </c>
    </row>
    <row r="96" spans="2:185" ht="0.95" customHeight="1" x14ac:dyDescent="0.25">
      <c r="B96" s="17">
        <v>2.6765359999999998E-6</v>
      </c>
      <c r="C96" s="17">
        <v>1.2641855E-5</v>
      </c>
      <c r="D96" s="17">
        <v>2.2249575999999998E-6</v>
      </c>
      <c r="E96" s="17">
        <v>3.5135763000000002E-7</v>
      </c>
      <c r="F96" s="17">
        <v>2.6204404000000003E-7</v>
      </c>
      <c r="G96" s="17">
        <v>1.2814844999999999E-5</v>
      </c>
      <c r="H96" s="17">
        <v>9.9351619000000005E-6</v>
      </c>
      <c r="I96" s="17">
        <v>7.2258370000000003E-7</v>
      </c>
      <c r="J96" s="17">
        <v>0</v>
      </c>
      <c r="K96" s="17">
        <v>0</v>
      </c>
      <c r="L96" s="17">
        <v>2.8496461000000003E-7</v>
      </c>
      <c r="M96" s="17">
        <v>3.5041976999999998E-5</v>
      </c>
      <c r="N96" s="17">
        <v>6.6090041E-7</v>
      </c>
      <c r="O96" s="17">
        <v>1.5836239000000001E-6</v>
      </c>
      <c r="P96" s="17">
        <v>1.5836239000000001E-6</v>
      </c>
      <c r="Q96" s="17">
        <v>6.6350712000000001E-5</v>
      </c>
      <c r="R96" s="17">
        <v>1.2317006000000001E-5</v>
      </c>
      <c r="S96" s="17">
        <v>1.1320455E-6</v>
      </c>
      <c r="T96" s="17">
        <v>8.5699745999999995E-5</v>
      </c>
      <c r="U96" s="17">
        <v>6.6090041E-7</v>
      </c>
      <c r="V96" s="17">
        <v>8.4350328000000001E-6</v>
      </c>
      <c r="W96" s="17">
        <v>4.5157839999999999E-7</v>
      </c>
      <c r="X96" s="17">
        <v>1.0649679999999999E-5</v>
      </c>
      <c r="Y96" s="17">
        <v>2.0932201000000001E-7</v>
      </c>
      <c r="Z96" s="17">
        <v>1.3766334E-5</v>
      </c>
      <c r="AA96" s="17">
        <v>2.4823269000000001E-7</v>
      </c>
      <c r="AB96" s="17">
        <v>5.3774867000000002E-6</v>
      </c>
      <c r="AC96" s="17">
        <v>1.3372444999999999E-4</v>
      </c>
      <c r="AD96" s="17">
        <v>4.8894097000000002E-5</v>
      </c>
      <c r="AE96" s="17">
        <v>0</v>
      </c>
      <c r="AF96" s="17">
        <v>1.1272845000000001E-6</v>
      </c>
      <c r="AG96" s="17">
        <v>1.4090531E-5</v>
      </c>
      <c r="AH96" s="17">
        <v>8.6684390999999998E-6</v>
      </c>
      <c r="AI96" s="17">
        <v>6.7013031000000002E-5</v>
      </c>
      <c r="AJ96" s="17">
        <v>1.0525798000000001E-6</v>
      </c>
      <c r="AK96" s="17">
        <v>1.5608112E-5</v>
      </c>
      <c r="AL96" s="17">
        <v>5.6621282000000002E-6</v>
      </c>
      <c r="AM96" s="17">
        <v>1.1858938999999999E-5</v>
      </c>
      <c r="AN96" s="17">
        <v>6.0100140999999997E-7</v>
      </c>
      <c r="AO96" s="17">
        <v>7.7458022999999999E-6</v>
      </c>
      <c r="AP96" s="17">
        <v>7.7358305999999997E-6</v>
      </c>
      <c r="AQ96" s="17">
        <v>1.6116006E-7</v>
      </c>
      <c r="AR96" s="17">
        <v>9.3862543000000003E-7</v>
      </c>
      <c r="AS96" s="17">
        <v>0</v>
      </c>
      <c r="AT96" s="17">
        <v>4.9735563000000004E-6</v>
      </c>
      <c r="AU96" s="17">
        <v>9.3862543000000003E-7</v>
      </c>
      <c r="AV96" s="17">
        <v>1.4094079E-5</v>
      </c>
      <c r="AW96" s="17">
        <v>1.5396268000000001E-6</v>
      </c>
      <c r="AX96" s="17">
        <v>1.6259794E-5</v>
      </c>
      <c r="AY96" s="17">
        <v>1.2020028000000001E-6</v>
      </c>
      <c r="AZ96" s="17">
        <v>5.3291758E-6</v>
      </c>
      <c r="BA96" s="17">
        <v>1.4653801999999999E-6</v>
      </c>
      <c r="BB96" s="17">
        <v>1.3746052000000001E-4</v>
      </c>
      <c r="BC96" s="17">
        <v>8.643788E-7</v>
      </c>
      <c r="BD96" s="17">
        <v>6.0100140999999997E-7</v>
      </c>
      <c r="BE96" s="17">
        <v>6.3584029999999997E-66</v>
      </c>
      <c r="BF96" s="17">
        <v>2.8773920999999999E-6</v>
      </c>
      <c r="BG96" s="17">
        <v>1.4241560999999999E-5</v>
      </c>
      <c r="BH96" s="17">
        <v>3.6184105999999999E-6</v>
      </c>
      <c r="BI96" s="17">
        <v>4.2881632000000002E-6</v>
      </c>
      <c r="BJ96" s="17">
        <v>1.2579402000000001E-4</v>
      </c>
      <c r="BK96" s="17">
        <v>1.4114448E-6</v>
      </c>
      <c r="BL96" s="17">
        <v>6.2981958000000001E-6</v>
      </c>
      <c r="BM96" s="17">
        <v>0</v>
      </c>
      <c r="BN96" s="17">
        <v>1.4010509999999999E-4</v>
      </c>
      <c r="BO96" s="17">
        <v>1.0111461E-5</v>
      </c>
      <c r="BP96" s="17">
        <v>3.6382393999999999E-6</v>
      </c>
      <c r="BQ96" s="17">
        <v>0</v>
      </c>
      <c r="BR96" s="17">
        <v>3.5749599999999998E-6</v>
      </c>
      <c r="BS96" s="17">
        <v>7.7004709999999992E-6</v>
      </c>
      <c r="BT96" s="17">
        <v>4.5404592000000002E-6</v>
      </c>
      <c r="BU96" s="17">
        <v>0</v>
      </c>
      <c r="BV96" s="17">
        <v>6.3386053999999999E-6</v>
      </c>
      <c r="BW96" s="17">
        <v>2.0932198999999999E-7</v>
      </c>
      <c r="BX96" s="17">
        <v>1.3927647000000001E-6</v>
      </c>
      <c r="BY96" s="17">
        <v>5.5630113999999999E-5</v>
      </c>
      <c r="BZ96" s="17">
        <v>7.2717352999999999E-6</v>
      </c>
      <c r="CA96" s="17">
        <v>1.0207863E-5</v>
      </c>
      <c r="CB96" s="17">
        <v>3.5407141000000001E-5</v>
      </c>
      <c r="CC96" s="17">
        <v>1.5263472E-6</v>
      </c>
      <c r="CD96" s="17">
        <v>8.3249103999999993E-6</v>
      </c>
      <c r="CE96" s="17">
        <v>3.3630017999999997E-5</v>
      </c>
      <c r="CF96" s="17">
        <v>9.6193919999999995E-6</v>
      </c>
      <c r="CG96" s="17">
        <v>2.2200436000000001E-6</v>
      </c>
      <c r="CH96" s="17">
        <v>2.0014873999999998E-6</v>
      </c>
      <c r="CI96" s="17">
        <v>1.261705E-5</v>
      </c>
      <c r="CJ96" s="17">
        <v>1.128887E-6</v>
      </c>
      <c r="CK96" s="17">
        <v>2.0877461999999998E-6</v>
      </c>
      <c r="CL96" s="17">
        <v>3.3762399E-7</v>
      </c>
      <c r="CM96" s="17">
        <v>2.0431337999999999E-5</v>
      </c>
      <c r="CN96" s="17">
        <v>2.0958734999999999E-5</v>
      </c>
      <c r="CO96" s="17">
        <v>1.1855288E-5</v>
      </c>
      <c r="CP96" s="17">
        <v>4.6877579000000004E-6</v>
      </c>
      <c r="CQ96" s="17">
        <v>8.3816509000000008E-6</v>
      </c>
      <c r="CR96" s="17">
        <v>0.24997601999999999</v>
      </c>
      <c r="CS96" s="17">
        <v>6.5854745000000001E-6</v>
      </c>
      <c r="CT96" s="17">
        <v>4.5642537999999999E-5</v>
      </c>
      <c r="CU96" s="17">
        <v>5.6981880000000003E-5</v>
      </c>
      <c r="CV96" s="17">
        <v>3.3915090999999999E-5</v>
      </c>
      <c r="CW96" s="17">
        <v>3.3357813999999999E-5</v>
      </c>
      <c r="CX96" s="17">
        <v>2.4110062000000001E-5</v>
      </c>
      <c r="CY96" s="17">
        <v>2.2018471E-5</v>
      </c>
      <c r="CZ96" s="17">
        <v>1.0679128000000001E-5</v>
      </c>
      <c r="DA96" s="17">
        <v>1.1893957000000001E-5</v>
      </c>
      <c r="DB96" s="17">
        <v>1.5898415000000001E-5</v>
      </c>
      <c r="DC96" s="17">
        <v>1.0018914E-5</v>
      </c>
      <c r="DD96" s="17">
        <v>1.0018914E-5</v>
      </c>
      <c r="DE96" s="17">
        <v>2.8339022E-7</v>
      </c>
      <c r="DF96" s="17">
        <v>3.8420659000000004E-6</v>
      </c>
      <c r="DG96" s="17">
        <v>8.2487439999999997E-8</v>
      </c>
      <c r="DH96" s="17">
        <v>1.3204286000000001E-6</v>
      </c>
      <c r="DI96" s="17">
        <v>2.7042062999999998E-4</v>
      </c>
      <c r="DJ96" s="17">
        <v>6.6021427999999997E-7</v>
      </c>
      <c r="DK96" s="17">
        <v>5.0657984E-6</v>
      </c>
      <c r="DL96" s="17">
        <v>2.7323850000000001E-5</v>
      </c>
      <c r="DM96" s="17">
        <v>6.6021427999999997E-7</v>
      </c>
      <c r="DN96" s="17">
        <v>2.7848357999999998E-6</v>
      </c>
      <c r="DO96" s="17">
        <v>1.8550012999999999E-5</v>
      </c>
      <c r="DP96" s="17">
        <v>1.4761000999999999E-4</v>
      </c>
      <c r="DQ96" s="17">
        <v>0</v>
      </c>
      <c r="DR96" s="17">
        <v>2.2947096000000002E-5</v>
      </c>
      <c r="DS96" s="17">
        <v>0</v>
      </c>
      <c r="DT96" s="17">
        <v>2.6716533000000002E-6</v>
      </c>
      <c r="DU96" s="17">
        <v>2.0847776999999999E-6</v>
      </c>
      <c r="DV96" s="17">
        <v>3.4018025E-5</v>
      </c>
      <c r="DW96" s="17">
        <v>2.5358397000000003E-7</v>
      </c>
      <c r="DX96" s="17">
        <v>1.5501519999999999E-5</v>
      </c>
      <c r="DY96" s="17">
        <v>0</v>
      </c>
      <c r="DZ96" s="17">
        <v>9.8449595000000007E-6</v>
      </c>
      <c r="EA96" s="17">
        <v>7.6825477999999995E-6</v>
      </c>
      <c r="EB96" s="17">
        <v>1.9566706000000001E-8</v>
      </c>
      <c r="EC96" s="17">
        <v>8.3531424999999993E-6</v>
      </c>
      <c r="ED96" s="17">
        <v>1.0798809E-5</v>
      </c>
      <c r="EE96" s="17">
        <v>1.0157625E-6</v>
      </c>
      <c r="EF96" s="17">
        <v>1.6068055999999999E-5</v>
      </c>
      <c r="EG96" s="17">
        <v>4.3873196000000003E-6</v>
      </c>
      <c r="EH96" s="17">
        <v>2.2774360000000001E-5</v>
      </c>
      <c r="EI96" s="17">
        <v>7.3463409999999999E-6</v>
      </c>
      <c r="EJ96" s="17">
        <v>9.2361506999999992E-6</v>
      </c>
      <c r="EK96" s="17">
        <v>1.0966674E-5</v>
      </c>
      <c r="EL96" s="17">
        <v>1.2389398999999999E-5</v>
      </c>
      <c r="EM96" s="17">
        <v>4.4597724000000001E-5</v>
      </c>
      <c r="EN96" s="17">
        <v>8.8367078000000003E-5</v>
      </c>
      <c r="EO96" s="17">
        <v>1.6408307E-6</v>
      </c>
      <c r="EP96" s="17">
        <v>2.5588240999999999E-5</v>
      </c>
      <c r="EQ96" s="17">
        <v>7.7423993999999993E-6</v>
      </c>
      <c r="ER96" s="17">
        <v>8.6769874999999992E-6</v>
      </c>
      <c r="ES96" s="17">
        <v>7.3727128999999995E-7</v>
      </c>
      <c r="ET96" s="17">
        <v>3.9286813999999996E-6</v>
      </c>
      <c r="EU96" s="17">
        <v>3.612627E-6</v>
      </c>
      <c r="EV96" s="17">
        <v>1.5692493E-5</v>
      </c>
      <c r="EW96" s="17">
        <v>2.2578917999999999E-6</v>
      </c>
      <c r="EX96" s="17">
        <v>9.0315673999999998E-7</v>
      </c>
      <c r="EY96" s="17">
        <v>6.1749716999999996E-6</v>
      </c>
      <c r="EZ96" s="17">
        <v>4.5157836999999999E-7</v>
      </c>
      <c r="FA96" s="17">
        <v>9.4072312999999999E-5</v>
      </c>
      <c r="FB96" s="17">
        <v>3.5006448000000002E-67</v>
      </c>
      <c r="FC96" s="17">
        <v>5.5195546000000003E-4</v>
      </c>
      <c r="FD96" s="17">
        <v>1.9566706000000001E-8</v>
      </c>
      <c r="FE96" s="17">
        <v>2.0932198999999999E-7</v>
      </c>
      <c r="FF96" s="17">
        <v>1.4450508E-5</v>
      </c>
      <c r="FG96" s="17">
        <v>1.5263472E-6</v>
      </c>
      <c r="FH96" s="17">
        <v>2.0877461999999998E-6</v>
      </c>
      <c r="FI96" s="17">
        <v>1.7690352000000001E-5</v>
      </c>
      <c r="FJ96" s="17">
        <v>2.3973948999999998E-6</v>
      </c>
      <c r="FK96" s="17">
        <v>2.1704659000000002E-6</v>
      </c>
      <c r="FL96" s="17">
        <v>4.8925363000000001E-6</v>
      </c>
      <c r="FM96" s="17">
        <v>2.3523543999999999E-6</v>
      </c>
      <c r="FN96" s="17">
        <v>5.7419895999999998E-5</v>
      </c>
      <c r="FO96" s="17">
        <v>8.3290998999999996E-6</v>
      </c>
      <c r="FP96" s="17">
        <v>1.065954E-6</v>
      </c>
      <c r="FQ96" s="17">
        <v>9.7946763E-7</v>
      </c>
      <c r="FR96" s="17">
        <v>1.4575062999999999E-5</v>
      </c>
      <c r="FS96" s="17">
        <v>4.0018972999999997E-6</v>
      </c>
      <c r="FT96" s="17">
        <v>7.6554515000000005E-6</v>
      </c>
      <c r="FU96" s="17">
        <v>8.1342263000000004E-4</v>
      </c>
      <c r="FV96" s="17">
        <v>1.0550782999999999E-5</v>
      </c>
      <c r="FW96" s="17">
        <v>3.5934730000000002E-5</v>
      </c>
      <c r="FX96" s="17">
        <v>1.2739083E-5</v>
      </c>
      <c r="FY96" s="17">
        <v>1.3743806E-5</v>
      </c>
      <c r="FZ96" s="17">
        <v>8.5799890000000008E-6</v>
      </c>
      <c r="GA96" s="17">
        <v>4.5157836999999999E-7</v>
      </c>
      <c r="GB96" s="17">
        <v>9.0315673999999998E-7</v>
      </c>
      <c r="GC96" s="17">
        <v>8.3942241000000006E-6</v>
      </c>
    </row>
    <row r="97" spans="2:185" ht="0.95" customHeight="1" x14ac:dyDescent="0.25">
      <c r="B97" s="17">
        <v>7.7001113000000005E-4</v>
      </c>
      <c r="C97" s="17">
        <v>1.3983451E-4</v>
      </c>
      <c r="D97" s="17">
        <v>6.1459435E-4</v>
      </c>
      <c r="E97" s="17">
        <v>4.1311987000000003E-6</v>
      </c>
      <c r="F97" s="17">
        <v>2.1223353000000001E-6</v>
      </c>
      <c r="G97" s="17">
        <v>1.0789671E-5</v>
      </c>
      <c r="H97" s="17">
        <v>1.7739867999999999E-4</v>
      </c>
      <c r="I97" s="17">
        <v>3.7621964999999998E-5</v>
      </c>
      <c r="J97" s="17">
        <v>0</v>
      </c>
      <c r="K97" s="17">
        <v>0</v>
      </c>
      <c r="L97" s="17">
        <v>6.0135995000000001E-5</v>
      </c>
      <c r="M97" s="17">
        <v>3.9385925E-5</v>
      </c>
      <c r="N97" s="17">
        <v>1.5188039999999999E-4</v>
      </c>
      <c r="O97" s="17">
        <v>4.6002956999999998E-4</v>
      </c>
      <c r="P97" s="17">
        <v>4.6002956999999998E-4</v>
      </c>
      <c r="Q97" s="17">
        <v>7.5831194000000004E-6</v>
      </c>
      <c r="R97" s="17">
        <v>3.8768401000000002E-5</v>
      </c>
      <c r="S97" s="17">
        <v>3.0461280000000001E-4</v>
      </c>
      <c r="T97" s="17">
        <v>2.3907221000000001E-4</v>
      </c>
      <c r="U97" s="17">
        <v>1.5188039999999999E-4</v>
      </c>
      <c r="V97" s="17">
        <v>2.0962309999999999E-4</v>
      </c>
      <c r="W97" s="17">
        <v>1.5541677E-4</v>
      </c>
      <c r="X97" s="17">
        <v>3.5678877999999999E-3</v>
      </c>
      <c r="Y97" s="17">
        <v>3.536373E-6</v>
      </c>
      <c r="Z97" s="17">
        <v>2.2632423E-4</v>
      </c>
      <c r="AA97" s="17">
        <v>1.8854061E-5</v>
      </c>
      <c r="AB97" s="17">
        <v>1.2917538000000001E-4</v>
      </c>
      <c r="AC97" s="17">
        <v>2.3746373E-5</v>
      </c>
      <c r="AD97" s="17">
        <v>2.9410945E-5</v>
      </c>
      <c r="AE97" s="17">
        <v>0</v>
      </c>
      <c r="AF97" s="17">
        <v>1.0617861E-5</v>
      </c>
      <c r="AG97" s="17">
        <v>9.6971516999999998E-5</v>
      </c>
      <c r="AH97" s="17">
        <v>1.6430506000000001E-4</v>
      </c>
      <c r="AI97" s="17">
        <v>2.8259767E-5</v>
      </c>
      <c r="AJ97" s="17">
        <v>1.4596874999999999E-4</v>
      </c>
      <c r="AK97" s="17">
        <v>8.7262799999999994E-5</v>
      </c>
      <c r="AL97" s="17">
        <v>6.3227555999999997E-5</v>
      </c>
      <c r="AM97" s="17">
        <v>2.9669391E-4</v>
      </c>
      <c r="AN97" s="17">
        <v>9.4480223999999999E-6</v>
      </c>
      <c r="AO97" s="17">
        <v>1.8617355999999999E-5</v>
      </c>
      <c r="AP97" s="17">
        <v>1.6868386000000001E-5</v>
      </c>
      <c r="AQ97" s="17">
        <v>1.5892017E-6</v>
      </c>
      <c r="AR97" s="17">
        <v>1.2198289E-5</v>
      </c>
      <c r="AS97" s="17">
        <v>0</v>
      </c>
      <c r="AT97" s="17">
        <v>9.3399575000000008E-6</v>
      </c>
      <c r="AU97" s="17">
        <v>1.2198289E-5</v>
      </c>
      <c r="AV97" s="17">
        <v>7.5066404999999997E-5</v>
      </c>
      <c r="AW97" s="17">
        <v>2.1646311999999999E-5</v>
      </c>
      <c r="AX97" s="17">
        <v>6.3764504E-5</v>
      </c>
      <c r="AY97" s="17">
        <v>1.8896045E-5</v>
      </c>
      <c r="AZ97" s="17">
        <v>2.6445256999999998E-3</v>
      </c>
      <c r="BA97" s="17">
        <v>2.5593799999999999E-5</v>
      </c>
      <c r="BB97" s="17">
        <v>1.6612786E-4</v>
      </c>
      <c r="BC97" s="17">
        <v>1.6145778E-5</v>
      </c>
      <c r="BD97" s="17">
        <v>9.4480223999999999E-6</v>
      </c>
      <c r="BE97" s="17">
        <v>1.7167292000000001E-66</v>
      </c>
      <c r="BF97" s="17">
        <v>9.3127025999999999E-7</v>
      </c>
      <c r="BG97" s="17">
        <v>1.0850817E-4</v>
      </c>
      <c r="BH97" s="17">
        <v>1.2810403999999999E-5</v>
      </c>
      <c r="BI97" s="17">
        <v>1.3732102000000001E-5</v>
      </c>
      <c r="BJ97" s="17">
        <v>1.5125326E-5</v>
      </c>
      <c r="BK97" s="17">
        <v>3.7841514E-6</v>
      </c>
      <c r="BL97" s="17">
        <v>1.3422518999999999E-5</v>
      </c>
      <c r="BM97" s="17">
        <v>0</v>
      </c>
      <c r="BN97" s="17">
        <v>3.7100968999999998E-5</v>
      </c>
      <c r="BO97" s="17">
        <v>1.1130856E-4</v>
      </c>
      <c r="BP97" s="17">
        <v>2.1868149999999998E-5</v>
      </c>
      <c r="BQ97" s="17">
        <v>0</v>
      </c>
      <c r="BR97" s="17">
        <v>2.7011476000000002E-6</v>
      </c>
      <c r="BS97" s="17">
        <v>1.7058810000000001E-5</v>
      </c>
      <c r="BT97" s="17">
        <v>1.1823516999999999E-5</v>
      </c>
      <c r="BU97" s="17">
        <v>0</v>
      </c>
      <c r="BV97" s="17">
        <v>1.823252E-5</v>
      </c>
      <c r="BW97" s="17">
        <v>3.5363728000000002E-6</v>
      </c>
      <c r="BX97" s="17">
        <v>6.2741991999999996E-6</v>
      </c>
      <c r="BY97" s="17">
        <v>2.0994882000000001E-4</v>
      </c>
      <c r="BZ97" s="17">
        <v>1.0613066E-5</v>
      </c>
      <c r="CA97" s="17">
        <v>1.3758950000000001E-4</v>
      </c>
      <c r="CB97" s="17">
        <v>6.4011168E-5</v>
      </c>
      <c r="CC97" s="17">
        <v>3.1862253E-6</v>
      </c>
      <c r="CD97" s="17">
        <v>1.8904704999999999E-5</v>
      </c>
      <c r="CE97" s="17">
        <v>1.1829984E-4</v>
      </c>
      <c r="CF97" s="17">
        <v>8.1723823000000005E-6</v>
      </c>
      <c r="CG97" s="17">
        <v>2.7734474999999999E-4</v>
      </c>
      <c r="CH97" s="17">
        <v>7.3708218000000003E-5</v>
      </c>
      <c r="CI97" s="17">
        <v>1.9889345E-4</v>
      </c>
      <c r="CJ97" s="17">
        <v>8.4765527000000001E-5</v>
      </c>
      <c r="CK97" s="17">
        <v>4.8836791000000003E-6</v>
      </c>
      <c r="CL97" s="17">
        <v>2.7502668999999999E-6</v>
      </c>
      <c r="CM97" s="17">
        <v>1.7318688000000001E-4</v>
      </c>
      <c r="CN97" s="17">
        <v>9.9478565999999993E-6</v>
      </c>
      <c r="CO97" s="17">
        <v>1.5608995000000001E-3</v>
      </c>
      <c r="CP97" s="17">
        <v>5.3121252000000003E-6</v>
      </c>
      <c r="CQ97" s="17">
        <v>1.5834580000000001E-5</v>
      </c>
      <c r="CR97" s="17">
        <v>6.5854745000000001E-6</v>
      </c>
      <c r="CS97" s="17">
        <v>0.24783085999999999</v>
      </c>
      <c r="CT97" s="17">
        <v>1.0100413E-5</v>
      </c>
      <c r="CU97" s="17">
        <v>1.1875887E-5</v>
      </c>
      <c r="CV97" s="17">
        <v>1.9499747E-4</v>
      </c>
      <c r="CW97" s="17">
        <v>7.1293318999999998E-6</v>
      </c>
      <c r="CX97" s="17">
        <v>3.3170295000000002E-4</v>
      </c>
      <c r="CY97" s="17">
        <v>5.3538577E-6</v>
      </c>
      <c r="CZ97" s="17">
        <v>3.5783833999999998E-6</v>
      </c>
      <c r="DA97" s="17">
        <v>1.8768335E-4</v>
      </c>
      <c r="DB97" s="17">
        <v>1.6179586000000001E-4</v>
      </c>
      <c r="DC97" s="17">
        <v>5.3812925999999999E-6</v>
      </c>
      <c r="DD97" s="17">
        <v>5.3812925999999999E-6</v>
      </c>
      <c r="DE97" s="17">
        <v>2.3670564E-6</v>
      </c>
      <c r="DF97" s="17">
        <v>2.0825687000000001E-5</v>
      </c>
      <c r="DG97" s="17">
        <v>1.3750331000000001E-4</v>
      </c>
      <c r="DH97" s="17">
        <v>3.6058184000000001E-6</v>
      </c>
      <c r="DI97" s="17">
        <v>9.7943567000000005E-5</v>
      </c>
      <c r="DJ97" s="17">
        <v>1.8029092000000001E-6</v>
      </c>
      <c r="DK97" s="17">
        <v>2.6512234E-3</v>
      </c>
      <c r="DL97" s="17">
        <v>2.8091406999999999E-5</v>
      </c>
      <c r="DM97" s="17">
        <v>1.8029092000000001E-6</v>
      </c>
      <c r="DN97" s="17">
        <v>8.9987729000000005E-5</v>
      </c>
      <c r="DO97" s="17">
        <v>1.6314564E-4</v>
      </c>
      <c r="DP97" s="17">
        <v>1.129109E-4</v>
      </c>
      <c r="DQ97" s="17">
        <v>0</v>
      </c>
      <c r="DR97" s="17">
        <v>4.3671858000000003E-5</v>
      </c>
      <c r="DS97" s="17">
        <v>0</v>
      </c>
      <c r="DT97" s="17">
        <v>9.3208541999999999E-7</v>
      </c>
      <c r="DU97" s="17">
        <v>4.3546162999999999E-5</v>
      </c>
      <c r="DV97" s="17">
        <v>5.3264223000000004E-6</v>
      </c>
      <c r="DW97" s="17">
        <v>1.5289012E-6</v>
      </c>
      <c r="DX97" s="17">
        <v>1.5978100000000001E-4</v>
      </c>
      <c r="DY97" s="17">
        <v>0</v>
      </c>
      <c r="DZ97" s="17">
        <v>4.1986933000000004E-3</v>
      </c>
      <c r="EA97" s="17">
        <v>2.9840411E-5</v>
      </c>
      <c r="EB97" s="17">
        <v>2.6843784000000001E-6</v>
      </c>
      <c r="EC97" s="17">
        <v>1.2109775E-5</v>
      </c>
      <c r="ED97" s="17">
        <v>1.9892531999999999E-4</v>
      </c>
      <c r="EE97" s="17">
        <v>2.7169395999999998E-6</v>
      </c>
      <c r="EF97" s="17">
        <v>2.3500661E-5</v>
      </c>
      <c r="EG97" s="17">
        <v>8.2446264000000005E-5</v>
      </c>
      <c r="EH97" s="17">
        <v>1.9380164999999999E-4</v>
      </c>
      <c r="EI97" s="17">
        <v>1.4288075E-4</v>
      </c>
      <c r="EJ97" s="17">
        <v>2.0069989000000001E-4</v>
      </c>
      <c r="EK97" s="17">
        <v>2.4345903999999999E-4</v>
      </c>
      <c r="EL97" s="17">
        <v>2.5738931999999998E-4</v>
      </c>
      <c r="EM97" s="17">
        <v>3.8508469999999997E-5</v>
      </c>
      <c r="EN97" s="17">
        <v>1.6644477E-5</v>
      </c>
      <c r="EO97" s="17">
        <v>3.5345412999999998E-5</v>
      </c>
      <c r="EP97" s="17">
        <v>3.7008190000000002E-5</v>
      </c>
      <c r="EQ97" s="17">
        <v>6.5421016000000002E-4</v>
      </c>
      <c r="ER97" s="17">
        <v>2.0743624000000001E-5</v>
      </c>
      <c r="ES97" s="17">
        <v>2.5255144999999999E-6</v>
      </c>
      <c r="ET97" s="17">
        <v>3.8368144000000003E-5</v>
      </c>
      <c r="EU97" s="17">
        <v>1.2433341000000001E-3</v>
      </c>
      <c r="EV97" s="17">
        <v>1.8250402999999999E-4</v>
      </c>
      <c r="EW97" s="17">
        <v>7.7708382E-4</v>
      </c>
      <c r="EX97" s="17">
        <v>3.1083352999999999E-4</v>
      </c>
      <c r="EY97" s="17">
        <v>7.4946566999999996E-6</v>
      </c>
      <c r="EZ97" s="17">
        <v>1.5541675999999999E-4</v>
      </c>
      <c r="FA97" s="17">
        <v>1.7061212000000001E-4</v>
      </c>
      <c r="FB97" s="17">
        <v>2.2326552000000001E-64</v>
      </c>
      <c r="FC97" s="17">
        <v>1.3079220999999999E-4</v>
      </c>
      <c r="FD97" s="17">
        <v>2.6843784000000001E-6</v>
      </c>
      <c r="FE97" s="17">
        <v>3.5363728000000002E-6</v>
      </c>
      <c r="FF97" s="17">
        <v>4.9733364000000002E-3</v>
      </c>
      <c r="FG97" s="17">
        <v>3.1862253E-6</v>
      </c>
      <c r="FH97" s="17">
        <v>4.8836791000000003E-6</v>
      </c>
      <c r="FI97" s="17">
        <v>3.2693352000000003E-5</v>
      </c>
      <c r="FJ97" s="17">
        <v>8.6156667999999998E-7</v>
      </c>
      <c r="FK97" s="17">
        <v>3.7617372000000001E-7</v>
      </c>
      <c r="FL97" s="17">
        <v>1.3662436E-5</v>
      </c>
      <c r="FM97" s="17">
        <v>3.8270877E-7</v>
      </c>
      <c r="FN97" s="17">
        <v>6.9419632000000001E-6</v>
      </c>
      <c r="FO97" s="17">
        <v>1.8749823999999999E-4</v>
      </c>
      <c r="FP97" s="17">
        <v>7.3929476999999998E-6</v>
      </c>
      <c r="FQ97" s="17">
        <v>1.7811164000000001E-5</v>
      </c>
      <c r="FR97" s="17">
        <v>1.5405592000000001E-4</v>
      </c>
      <c r="FS97" s="17">
        <v>5.4750485999999999E-5</v>
      </c>
      <c r="FT97" s="17">
        <v>1.3470575E-4</v>
      </c>
      <c r="FU97" s="17">
        <v>1.5095146999999999E-4</v>
      </c>
      <c r="FV97" s="17">
        <v>2.2997126E-4</v>
      </c>
      <c r="FW97" s="17">
        <v>2.0647602000000001E-4</v>
      </c>
      <c r="FX97" s="17">
        <v>2.8517191999999998E-4</v>
      </c>
      <c r="FY97" s="17">
        <v>3.0390005999999999E-4</v>
      </c>
      <c r="FZ97" s="17">
        <v>2.9529184999999999E-3</v>
      </c>
      <c r="GA97" s="17">
        <v>1.5541675999999999E-4</v>
      </c>
      <c r="GB97" s="17">
        <v>3.1083352999999999E-4</v>
      </c>
      <c r="GC97" s="17">
        <v>3.4466696999999998E-5</v>
      </c>
    </row>
    <row r="98" spans="2:185" ht="0.95" customHeight="1" x14ac:dyDescent="0.25">
      <c r="B98" s="17">
        <v>3.9988437000000003E-6</v>
      </c>
      <c r="C98" s="17">
        <v>1.9404802E-5</v>
      </c>
      <c r="D98" s="17">
        <v>3.3045172E-6</v>
      </c>
      <c r="E98" s="17">
        <v>1.2910566999999999E-5</v>
      </c>
      <c r="F98" s="17">
        <v>2.8742960999999999E-9</v>
      </c>
      <c r="G98" s="17">
        <v>2.8834601999999999E-5</v>
      </c>
      <c r="H98" s="17">
        <v>1.6488358000000001E-5</v>
      </c>
      <c r="I98" s="17">
        <v>5.1706114999999999E-6</v>
      </c>
      <c r="J98" s="17">
        <v>0</v>
      </c>
      <c r="K98" s="17">
        <v>0</v>
      </c>
      <c r="L98" s="17">
        <v>4.5047151000000001E-7</v>
      </c>
      <c r="M98" s="17">
        <v>2.1898519999999999E-6</v>
      </c>
      <c r="N98" s="17">
        <v>9.5793206000000001E-7</v>
      </c>
      <c r="O98" s="17">
        <v>2.3698968000000002E-6</v>
      </c>
      <c r="P98" s="17">
        <v>2.3698968000000002E-6</v>
      </c>
      <c r="Q98" s="17">
        <v>1.3202188E-4</v>
      </c>
      <c r="R98" s="17">
        <v>5.2186068000000004E-6</v>
      </c>
      <c r="S98" s="17">
        <v>1.6755702999999999E-6</v>
      </c>
      <c r="T98" s="17">
        <v>7.3742689999999994E-5</v>
      </c>
      <c r="U98" s="17">
        <v>9.5793206000000001E-7</v>
      </c>
      <c r="V98" s="17">
        <v>1.5830696E-5</v>
      </c>
      <c r="W98" s="17">
        <v>6.9432652999999996E-7</v>
      </c>
      <c r="X98" s="17">
        <v>1.6349350999999999E-5</v>
      </c>
      <c r="Y98" s="17">
        <v>2.6360553E-7</v>
      </c>
      <c r="Z98" s="17">
        <v>2.1289187000000001E-5</v>
      </c>
      <c r="AA98" s="17">
        <v>4.152098E-6</v>
      </c>
      <c r="AB98" s="17">
        <v>1.0039382E-5</v>
      </c>
      <c r="AC98" s="17">
        <v>2.6694724999999999E-4</v>
      </c>
      <c r="AD98" s="17">
        <v>9.6764103000000006E-5</v>
      </c>
      <c r="AE98" s="17">
        <v>0</v>
      </c>
      <c r="AF98" s="17">
        <v>7.7187631000000001E-8</v>
      </c>
      <c r="AG98" s="17">
        <v>1.251697E-5</v>
      </c>
      <c r="AH98" s="17">
        <v>1.4889424000000001E-5</v>
      </c>
      <c r="AI98" s="17">
        <v>1.3288115999999999E-4</v>
      </c>
      <c r="AJ98" s="17">
        <v>1.5008538E-6</v>
      </c>
      <c r="AK98" s="17">
        <v>1.8633634E-5</v>
      </c>
      <c r="AL98" s="17">
        <v>8.2886933999999997E-6</v>
      </c>
      <c r="AM98" s="17">
        <v>2.0768645999999999E-5</v>
      </c>
      <c r="AN98" s="17">
        <v>8.0652723000000002E-7</v>
      </c>
      <c r="AO98" s="17">
        <v>2.8268191E-6</v>
      </c>
      <c r="AP98" s="17">
        <v>2.8903406999999999E-6</v>
      </c>
      <c r="AQ98" s="17">
        <v>9.5051008000000004E-9</v>
      </c>
      <c r="AR98" s="17">
        <v>1.2332121E-6</v>
      </c>
      <c r="AS98" s="17">
        <v>0</v>
      </c>
      <c r="AT98" s="17">
        <v>2.1119216000000001E-6</v>
      </c>
      <c r="AU98" s="17">
        <v>1.2332121E-6</v>
      </c>
      <c r="AV98" s="17">
        <v>7.6957441000000002E-6</v>
      </c>
      <c r="AW98" s="17">
        <v>2.0397393999999999E-6</v>
      </c>
      <c r="AX98" s="17">
        <v>3.3819470000000002E-5</v>
      </c>
      <c r="AY98" s="17">
        <v>1.6130545E-6</v>
      </c>
      <c r="AZ98" s="17">
        <v>7.181508E-6</v>
      </c>
      <c r="BA98" s="17">
        <v>1.9928967999999998E-6</v>
      </c>
      <c r="BB98" s="17">
        <v>2.7039879000000002E-4</v>
      </c>
      <c r="BC98" s="17">
        <v>1.1863695000000001E-6</v>
      </c>
      <c r="BD98" s="17">
        <v>8.0652723000000002E-7</v>
      </c>
      <c r="BE98" s="17">
        <v>4.2339575000000002E-66</v>
      </c>
      <c r="BF98" s="17">
        <v>3.9548772999999997E-7</v>
      </c>
      <c r="BG98" s="17">
        <v>1.7939812999999999E-5</v>
      </c>
      <c r="BH98" s="17">
        <v>6.2151220000000002E-6</v>
      </c>
      <c r="BI98" s="17">
        <v>7.0016742999999998E-6</v>
      </c>
      <c r="BJ98" s="17">
        <v>2.5027722999999998E-4</v>
      </c>
      <c r="BK98" s="17">
        <v>1.1727124000000001E-6</v>
      </c>
      <c r="BL98" s="17">
        <v>1.1197032000000001E-5</v>
      </c>
      <c r="BM98" s="17">
        <v>0</v>
      </c>
      <c r="BN98" s="17">
        <v>2.7995409999999999E-4</v>
      </c>
      <c r="BO98" s="17">
        <v>5.5731878000000001E-6</v>
      </c>
      <c r="BP98" s="17">
        <v>4.6016581000000004E-6</v>
      </c>
      <c r="BQ98" s="17">
        <v>0</v>
      </c>
      <c r="BR98" s="17">
        <v>4.8847314000000004E-7</v>
      </c>
      <c r="BS98" s="17">
        <v>1.4373774999999999E-5</v>
      </c>
      <c r="BT98" s="17">
        <v>1.1481334000000001E-6</v>
      </c>
      <c r="BU98" s="17">
        <v>0</v>
      </c>
      <c r="BV98" s="17">
        <v>1.1814729999999999E-5</v>
      </c>
      <c r="BW98" s="17">
        <v>2.6360550999999998E-7</v>
      </c>
      <c r="BX98" s="17">
        <v>1.091E-6</v>
      </c>
      <c r="BY98" s="17">
        <v>1.0194778000000001E-4</v>
      </c>
      <c r="BZ98" s="17">
        <v>1.2981124000000001E-5</v>
      </c>
      <c r="CA98" s="17">
        <v>1.6730042999999998E-5</v>
      </c>
      <c r="CB98" s="17">
        <v>1.4948127999999999E-6</v>
      </c>
      <c r="CC98" s="17">
        <v>6.6790267000000004E-7</v>
      </c>
      <c r="CD98" s="17">
        <v>2.0537794999999999E-6</v>
      </c>
      <c r="CE98" s="17">
        <v>5.8797518999999996E-6</v>
      </c>
      <c r="CF98" s="17">
        <v>1.7603167000000001E-5</v>
      </c>
      <c r="CG98" s="17">
        <v>3.2878643999999999E-6</v>
      </c>
      <c r="CH98" s="17">
        <v>5.2784389000000002E-6</v>
      </c>
      <c r="CI98" s="17">
        <v>9.1822892999999999E-6</v>
      </c>
      <c r="CJ98" s="17">
        <v>5.3079736999999995E-7</v>
      </c>
      <c r="CK98" s="17">
        <v>1.3280617000000001E-7</v>
      </c>
      <c r="CL98" s="17">
        <v>4.2668489000000001E-7</v>
      </c>
      <c r="CM98" s="17">
        <v>1.0163446000000001E-5</v>
      </c>
      <c r="CN98" s="17">
        <v>4.0233942999999999E-5</v>
      </c>
      <c r="CO98" s="17">
        <v>1.9009397E-5</v>
      </c>
      <c r="CP98" s="17">
        <v>2.0607709000000001E-7</v>
      </c>
      <c r="CQ98" s="17">
        <v>3.0009707000000002E-6</v>
      </c>
      <c r="CR98" s="17">
        <v>4.5642537999999999E-5</v>
      </c>
      <c r="CS98" s="17">
        <v>1.0100413E-5</v>
      </c>
      <c r="CT98" s="17">
        <v>0.24990662</v>
      </c>
      <c r="CU98" s="17">
        <v>1.160135E-4</v>
      </c>
      <c r="CV98" s="17">
        <v>5.8410598999999997E-5</v>
      </c>
      <c r="CW98" s="17">
        <v>6.9306652E-5</v>
      </c>
      <c r="CX98" s="17">
        <v>3.7287055000000001E-5</v>
      </c>
      <c r="CY98" s="17">
        <v>4.6675875999999999E-5</v>
      </c>
      <c r="CZ98" s="17">
        <v>2.4045100000000001E-5</v>
      </c>
      <c r="DA98" s="17">
        <v>1.8904435000000001E-5</v>
      </c>
      <c r="DB98" s="17">
        <v>1.1268076E-4</v>
      </c>
      <c r="DC98" s="17">
        <v>2.5459422999999998E-5</v>
      </c>
      <c r="DD98" s="17">
        <v>2.5459422999999998E-5</v>
      </c>
      <c r="DE98" s="17">
        <v>4.0219274000000002E-7</v>
      </c>
      <c r="DF98" s="17">
        <v>4.7984460999999996E-6</v>
      </c>
      <c r="DG98" s="17">
        <v>8.4372146000000007E-6</v>
      </c>
      <c r="DH98" s="17">
        <v>2.8286469000000002E-6</v>
      </c>
      <c r="DI98" s="17">
        <v>5.4094058999999998E-4</v>
      </c>
      <c r="DJ98" s="17">
        <v>1.4143235000000001E-6</v>
      </c>
      <c r="DK98" s="17">
        <v>6.8016657000000001E-6</v>
      </c>
      <c r="DL98" s="17">
        <v>7.6252726E-5</v>
      </c>
      <c r="DM98" s="17">
        <v>1.4143235000000001E-6</v>
      </c>
      <c r="DN98" s="17">
        <v>3.5367097999999999E-6</v>
      </c>
      <c r="DO98" s="17">
        <v>2.4640739999999999E-5</v>
      </c>
      <c r="DP98" s="17">
        <v>3.5361299E-4</v>
      </c>
      <c r="DQ98" s="17">
        <v>0</v>
      </c>
      <c r="DR98" s="17">
        <v>8.4727724999999994E-6</v>
      </c>
      <c r="DS98" s="17">
        <v>0</v>
      </c>
      <c r="DT98" s="17">
        <v>6.2325000999999996E-7</v>
      </c>
      <c r="DU98" s="17">
        <v>7.0982796E-6</v>
      </c>
      <c r="DV98" s="17">
        <v>6.7892323000000003E-5</v>
      </c>
      <c r="DW98" s="17">
        <v>4.1600724000000002E-7</v>
      </c>
      <c r="DX98" s="17">
        <v>2.6509011000000001E-6</v>
      </c>
      <c r="DY98" s="17">
        <v>0</v>
      </c>
      <c r="DZ98" s="17">
        <v>1.4124773E-5</v>
      </c>
      <c r="EA98" s="17">
        <v>1.5928866999999999E-5</v>
      </c>
      <c r="EB98" s="17">
        <v>2.3311679000000001E-8</v>
      </c>
      <c r="EC98" s="17">
        <v>3.0443214999999999E-6</v>
      </c>
      <c r="ED98" s="17">
        <v>6.5400717999999996E-6</v>
      </c>
      <c r="EE98" s="17">
        <v>1.9204423999999999E-6</v>
      </c>
      <c r="EF98" s="17">
        <v>2.1173787000000001E-6</v>
      </c>
      <c r="EG98" s="17">
        <v>9.9979402000000006E-6</v>
      </c>
      <c r="EH98" s="17">
        <v>3.2106836000000001E-5</v>
      </c>
      <c r="EI98" s="17">
        <v>1.2206171000000001E-5</v>
      </c>
      <c r="EJ98" s="17">
        <v>1.4571443999999999E-5</v>
      </c>
      <c r="EK98" s="17">
        <v>1.6742943E-5</v>
      </c>
      <c r="EL98" s="17">
        <v>1.8785389000000001E-5</v>
      </c>
      <c r="EM98" s="17">
        <v>8.7999456000000003E-5</v>
      </c>
      <c r="EN98" s="17">
        <v>1.7642415E-4</v>
      </c>
      <c r="EO98" s="17">
        <v>4.531724E-6</v>
      </c>
      <c r="EP98" s="17">
        <v>1.6578352E-7</v>
      </c>
      <c r="EQ98" s="17">
        <v>1.1627920000000001E-5</v>
      </c>
      <c r="ER98" s="17">
        <v>3.1180937999999998E-6</v>
      </c>
      <c r="ES98" s="17">
        <v>2.3723523999999999E-7</v>
      </c>
      <c r="ET98" s="17">
        <v>5.0239567999999997E-6</v>
      </c>
      <c r="EU98" s="17">
        <v>5.5546118999999997E-6</v>
      </c>
      <c r="EV98" s="17">
        <v>2.5553766999999999E-5</v>
      </c>
      <c r="EW98" s="17">
        <v>3.4716324000000001E-6</v>
      </c>
      <c r="EX98" s="17">
        <v>1.3886529999999999E-6</v>
      </c>
      <c r="EY98" s="17">
        <v>8.2735640000000004E-7</v>
      </c>
      <c r="EZ98" s="17">
        <v>6.9432647999999999E-7</v>
      </c>
      <c r="FA98" s="17">
        <v>1.8359717E-4</v>
      </c>
      <c r="FB98" s="17">
        <v>5.4387103E-67</v>
      </c>
      <c r="FC98" s="17">
        <v>1.1025672999999999E-3</v>
      </c>
      <c r="FD98" s="17">
        <v>2.3311679000000001E-8</v>
      </c>
      <c r="FE98" s="17">
        <v>2.6360550999999998E-7</v>
      </c>
      <c r="FF98" s="17">
        <v>2.2218447999999999E-5</v>
      </c>
      <c r="FG98" s="17">
        <v>6.6790267000000004E-7</v>
      </c>
      <c r="FH98" s="17">
        <v>1.3280617000000001E-7</v>
      </c>
      <c r="FI98" s="17">
        <v>6.0727769000000002E-6</v>
      </c>
      <c r="FJ98" s="17">
        <v>9.4174612000000003E-7</v>
      </c>
      <c r="FK98" s="17">
        <v>2.1153707000000001E-7</v>
      </c>
      <c r="FL98" s="17">
        <v>2.2124477999999999E-6</v>
      </c>
      <c r="FM98" s="17">
        <v>1.4928336E-6</v>
      </c>
      <c r="FN98" s="17">
        <v>2.9886225E-5</v>
      </c>
      <c r="FO98" s="17">
        <v>9.3578038999999998E-6</v>
      </c>
      <c r="FP98" s="17">
        <v>3.1209876000000002E-6</v>
      </c>
      <c r="FQ98" s="17">
        <v>5.710317E-6</v>
      </c>
      <c r="FR98" s="17">
        <v>1.8679946E-4</v>
      </c>
      <c r="FS98" s="17">
        <v>9.5245296000000007E-6</v>
      </c>
      <c r="FT98" s="17">
        <v>1.4115102E-5</v>
      </c>
      <c r="FU98" s="17">
        <v>1.6239344E-3</v>
      </c>
      <c r="FV98" s="17">
        <v>1.6223012E-5</v>
      </c>
      <c r="FW98" s="17">
        <v>5.8003741E-5</v>
      </c>
      <c r="FX98" s="17">
        <v>1.8968345999999998E-5</v>
      </c>
      <c r="FY98" s="17">
        <v>2.0232471000000001E-5</v>
      </c>
      <c r="FZ98" s="17">
        <v>1.3192203E-5</v>
      </c>
      <c r="GA98" s="17">
        <v>6.9432647999999999E-7</v>
      </c>
      <c r="GB98" s="17">
        <v>1.3886529999999999E-6</v>
      </c>
      <c r="GC98" s="17">
        <v>2.2984760999999998E-6</v>
      </c>
    </row>
    <row r="99" spans="2:185" ht="0.95" customHeight="1" x14ac:dyDescent="0.25">
      <c r="B99" s="17">
        <v>4.6930117000000003E-6</v>
      </c>
      <c r="C99" s="17">
        <v>2.2778081999999999E-5</v>
      </c>
      <c r="D99" s="17">
        <v>3.8762926999999998E-6</v>
      </c>
      <c r="E99" s="17">
        <v>1.1968174000000001E-5</v>
      </c>
      <c r="F99" s="17">
        <v>1.1032507000000001E-7</v>
      </c>
      <c r="G99" s="17">
        <v>3.0155525000000001E-5</v>
      </c>
      <c r="H99" s="17">
        <v>1.9223308000000001E-5</v>
      </c>
      <c r="I99" s="17">
        <v>6.9286692000000003E-6</v>
      </c>
      <c r="J99" s="17">
        <v>0</v>
      </c>
      <c r="K99" s="17">
        <v>0</v>
      </c>
      <c r="L99" s="17">
        <v>5.3433223000000004E-7</v>
      </c>
      <c r="M99" s="17">
        <v>2.4110796000000002E-6</v>
      </c>
      <c r="N99" s="17">
        <v>1.1214274E-6</v>
      </c>
      <c r="O99" s="17">
        <v>2.7816827999999998E-6</v>
      </c>
      <c r="P99" s="17">
        <v>2.7816827999999998E-6</v>
      </c>
      <c r="Q99" s="17">
        <v>1.6526898E-4</v>
      </c>
      <c r="R99" s="17">
        <v>7.7866379999999999E-6</v>
      </c>
      <c r="S99" s="17">
        <v>1.9649637999999998E-6</v>
      </c>
      <c r="T99" s="17">
        <v>6.1049393000000006E-5</v>
      </c>
      <c r="U99" s="17">
        <v>1.1214274E-6</v>
      </c>
      <c r="V99" s="17">
        <v>1.9528771999999998E-5</v>
      </c>
      <c r="W99" s="17">
        <v>8.1671896000000001E-7</v>
      </c>
      <c r="X99" s="17">
        <v>1.9226356999999998E-5</v>
      </c>
      <c r="Y99" s="17">
        <v>3.0470845000000002E-7</v>
      </c>
      <c r="Z99" s="17">
        <v>2.4736520000000001E-5</v>
      </c>
      <c r="AA99" s="17">
        <v>5.4391408999999999E-6</v>
      </c>
      <c r="AB99" s="17">
        <v>1.1781629E-5</v>
      </c>
      <c r="AC99" s="17">
        <v>3.3462553000000001E-4</v>
      </c>
      <c r="AD99" s="17">
        <v>1.2092504E-4</v>
      </c>
      <c r="AE99" s="17">
        <v>0</v>
      </c>
      <c r="AF99" s="17">
        <v>2.4469193000000001E-8</v>
      </c>
      <c r="AG99" s="17">
        <v>1.9170521999999999E-5</v>
      </c>
      <c r="AH99" s="17">
        <v>1.7379738999999999E-5</v>
      </c>
      <c r="AI99" s="17">
        <v>1.6610065E-4</v>
      </c>
      <c r="AJ99" s="17">
        <v>1.7510638E-6</v>
      </c>
      <c r="AK99" s="17">
        <v>2.4497210000000001E-5</v>
      </c>
      <c r="AL99" s="17">
        <v>9.5887211999999992E-6</v>
      </c>
      <c r="AM99" s="17">
        <v>2.5272466999999999E-5</v>
      </c>
      <c r="AN99" s="17">
        <v>9.3434487000000002E-7</v>
      </c>
      <c r="AO99" s="17">
        <v>2.2546113999999998E-6</v>
      </c>
      <c r="AP99" s="17">
        <v>2.4540148E-6</v>
      </c>
      <c r="AQ99" s="17">
        <v>7.8075607999999998E-8</v>
      </c>
      <c r="AR99" s="17">
        <v>1.426867E-6</v>
      </c>
      <c r="AS99" s="17">
        <v>0</v>
      </c>
      <c r="AT99" s="17">
        <v>3.2095822999999999E-6</v>
      </c>
      <c r="AU99" s="17">
        <v>1.426867E-6</v>
      </c>
      <c r="AV99" s="17">
        <v>1.3131441999999999E-5</v>
      </c>
      <c r="AW99" s="17">
        <v>2.3612118E-6</v>
      </c>
      <c r="AX99" s="17">
        <v>4.3174392999999999E-5</v>
      </c>
      <c r="AY99" s="17">
        <v>1.8686896999999999E-6</v>
      </c>
      <c r="AZ99" s="17">
        <v>8.1333107000000008E-6</v>
      </c>
      <c r="BA99" s="17">
        <v>2.3105125000000002E-6</v>
      </c>
      <c r="BB99" s="17">
        <v>3.3294875E-4</v>
      </c>
      <c r="BC99" s="17">
        <v>1.3761676E-6</v>
      </c>
      <c r="BD99" s="17">
        <v>9.3434487000000002E-7</v>
      </c>
      <c r="BE99" s="17">
        <v>2.9649742999999998E-66</v>
      </c>
      <c r="BF99" s="17">
        <v>7.1249494000000002E-7</v>
      </c>
      <c r="BG99" s="17">
        <v>2.0620934000000001E-5</v>
      </c>
      <c r="BH99" s="17">
        <v>7.5075705000000001E-6</v>
      </c>
      <c r="BI99" s="17">
        <v>8.3298852000000002E-6</v>
      </c>
      <c r="BJ99" s="17">
        <v>3.1323325999999999E-4</v>
      </c>
      <c r="BK99" s="17">
        <v>2.1155663999999998E-6</v>
      </c>
      <c r="BL99" s="17">
        <v>1.3588274000000001E-5</v>
      </c>
      <c r="BM99" s="17">
        <v>0</v>
      </c>
      <c r="BN99" s="17">
        <v>3.5104659000000001E-4</v>
      </c>
      <c r="BO99" s="17">
        <v>5.8224993000000002E-6</v>
      </c>
      <c r="BP99" s="17">
        <v>5.3085071E-6</v>
      </c>
      <c r="BQ99" s="17">
        <v>0</v>
      </c>
      <c r="BR99" s="17">
        <v>3.0899162000000002E-7</v>
      </c>
      <c r="BS99" s="17">
        <v>1.7976644E-5</v>
      </c>
      <c r="BT99" s="17">
        <v>2.2164054000000002E-6</v>
      </c>
      <c r="BU99" s="17">
        <v>0</v>
      </c>
      <c r="BV99" s="17">
        <v>1.5028901E-5</v>
      </c>
      <c r="BW99" s="17">
        <v>3.0470842000000002E-7</v>
      </c>
      <c r="BX99" s="17">
        <v>5.8962052000000004E-7</v>
      </c>
      <c r="BY99" s="17">
        <v>1.2371338000000001E-4</v>
      </c>
      <c r="BZ99" s="17">
        <v>1.6293037999999999E-5</v>
      </c>
      <c r="CA99" s="17">
        <v>1.9323362000000001E-5</v>
      </c>
      <c r="CB99" s="17">
        <v>2.7236170999999998E-6</v>
      </c>
      <c r="CC99" s="17">
        <v>5.8399491E-7</v>
      </c>
      <c r="CD99" s="17">
        <v>4.0507787999999996E-6</v>
      </c>
      <c r="CE99" s="17">
        <v>1.0544720000000001E-5</v>
      </c>
      <c r="CF99" s="17">
        <v>2.2043949000000002E-5</v>
      </c>
      <c r="CG99" s="17">
        <v>3.8425514000000002E-6</v>
      </c>
      <c r="CH99" s="17">
        <v>6.1756651E-6</v>
      </c>
      <c r="CI99" s="17">
        <v>2.3503511E-6</v>
      </c>
      <c r="CJ99" s="17">
        <v>4.1965458000000002E-7</v>
      </c>
      <c r="CK99" s="17">
        <v>2.2136838E-7</v>
      </c>
      <c r="CL99" s="17">
        <v>4.9252206999999996E-7</v>
      </c>
      <c r="CM99" s="17">
        <v>4.6361582999999998E-7</v>
      </c>
      <c r="CN99" s="17">
        <v>5.0408655000000001E-5</v>
      </c>
      <c r="CO99" s="17">
        <v>2.2106600999999999E-5</v>
      </c>
      <c r="CP99" s="17">
        <v>5.8904514000000005E-7</v>
      </c>
      <c r="CQ99" s="17">
        <v>4.5547683999999997E-6</v>
      </c>
      <c r="CR99" s="17">
        <v>5.6981880000000003E-5</v>
      </c>
      <c r="CS99" s="17">
        <v>1.1875887E-5</v>
      </c>
      <c r="CT99" s="17">
        <v>1.160135E-4</v>
      </c>
      <c r="CU99" s="17">
        <v>0.24985562</v>
      </c>
      <c r="CV99" s="17">
        <v>6.5958218000000004E-5</v>
      </c>
      <c r="CW99" s="17">
        <v>8.6286256999999997E-5</v>
      </c>
      <c r="CX99" s="17">
        <v>4.4129776E-5</v>
      </c>
      <c r="CY99" s="17">
        <v>5.7921552E-5</v>
      </c>
      <c r="CZ99" s="17">
        <v>2.9556846E-5</v>
      </c>
      <c r="DA99" s="17">
        <v>2.1925632999999999E-5</v>
      </c>
      <c r="DB99" s="17">
        <v>1.1936179E-4</v>
      </c>
      <c r="DC99" s="17">
        <v>3.0748986999999998E-5</v>
      </c>
      <c r="DD99" s="17">
        <v>3.0748986999999998E-5</v>
      </c>
      <c r="DE99" s="17">
        <v>4.6740099000000001E-7</v>
      </c>
      <c r="DF99" s="17">
        <v>5.4504858999999998E-6</v>
      </c>
      <c r="DG99" s="17">
        <v>1.079813E-5</v>
      </c>
      <c r="DH99" s="17">
        <v>2.3842809999999999E-6</v>
      </c>
      <c r="DI99" s="17">
        <v>6.7869969000000001E-4</v>
      </c>
      <c r="DJ99" s="17">
        <v>1.1921404999999999E-6</v>
      </c>
      <c r="DK99" s="17">
        <v>7.6914879999999996E-6</v>
      </c>
      <c r="DL99" s="17">
        <v>9.1147718000000004E-5</v>
      </c>
      <c r="DM99" s="17">
        <v>1.1921404999999999E-6</v>
      </c>
      <c r="DN99" s="17">
        <v>3.2747141000000001E-6</v>
      </c>
      <c r="DO99" s="17">
        <v>2.8545868E-5</v>
      </c>
      <c r="DP99" s="17">
        <v>4.3085493000000002E-4</v>
      </c>
      <c r="DQ99" s="17">
        <v>0</v>
      </c>
      <c r="DR99" s="17">
        <v>8.9194676999999992E-6</v>
      </c>
      <c r="DS99" s="17">
        <v>0</v>
      </c>
      <c r="DT99" s="17">
        <v>9.3633669000000004E-7</v>
      </c>
      <c r="DU99" s="17">
        <v>8.8446600000000008E-6</v>
      </c>
      <c r="DV99" s="17">
        <v>8.5094110999999999E-5</v>
      </c>
      <c r="DW99" s="17">
        <v>4.7561340999999999E-7</v>
      </c>
      <c r="DX99" s="17">
        <v>6.2491809999999999E-6</v>
      </c>
      <c r="DY99" s="17">
        <v>0</v>
      </c>
      <c r="DZ99" s="17">
        <v>1.6300500000000001E-5</v>
      </c>
      <c r="EA99" s="17">
        <v>1.9858910000000001E-5</v>
      </c>
      <c r="EB99" s="17">
        <v>2.6817453E-8</v>
      </c>
      <c r="EC99" s="17">
        <v>3.0714215999999999E-6</v>
      </c>
      <c r="ED99" s="17">
        <v>1.6884852E-5</v>
      </c>
      <c r="EE99" s="17">
        <v>2.6712516999999999E-6</v>
      </c>
      <c r="EF99" s="17">
        <v>2.2205003E-6</v>
      </c>
      <c r="EG99" s="17">
        <v>1.2196453000000001E-5</v>
      </c>
      <c r="EH99" s="17">
        <v>3.6987463999999999E-5</v>
      </c>
      <c r="EI99" s="17">
        <v>1.4867343999999999E-5</v>
      </c>
      <c r="EJ99" s="17">
        <v>1.7600003999999998E-5</v>
      </c>
      <c r="EK99" s="17">
        <v>2.0108499E-5</v>
      </c>
      <c r="EL99" s="17">
        <v>2.2160907999999998E-5</v>
      </c>
      <c r="EM99" s="17">
        <v>1.0981307000000001E-4</v>
      </c>
      <c r="EN99" s="17">
        <v>2.2116672000000001E-4</v>
      </c>
      <c r="EO99" s="17">
        <v>5.5204883000000002E-6</v>
      </c>
      <c r="EP99" s="17">
        <v>3.7351436E-7</v>
      </c>
      <c r="EQ99" s="17">
        <v>1.3696723999999999E-5</v>
      </c>
      <c r="ER99" s="17">
        <v>5.1608504999999996E-6</v>
      </c>
      <c r="ES99" s="17">
        <v>3.3760766E-7</v>
      </c>
      <c r="ET99" s="17">
        <v>5.8851807999999998E-6</v>
      </c>
      <c r="EU99" s="17">
        <v>6.5337512E-6</v>
      </c>
      <c r="EV99" s="17">
        <v>3.0374682E-5</v>
      </c>
      <c r="EW99" s="17">
        <v>4.0835945000000001E-6</v>
      </c>
      <c r="EX99" s="17">
        <v>1.6334378E-6</v>
      </c>
      <c r="EY99" s="17">
        <v>5.8685128999999997E-8</v>
      </c>
      <c r="EZ99" s="17">
        <v>8.167189E-7</v>
      </c>
      <c r="FA99" s="17">
        <v>2.2766417000000001E-4</v>
      </c>
      <c r="FB99" s="17">
        <v>6.4144414999999994E-67</v>
      </c>
      <c r="FC99" s="17">
        <v>1.3824562000000001E-3</v>
      </c>
      <c r="FD99" s="17">
        <v>2.6817453E-8</v>
      </c>
      <c r="FE99" s="17">
        <v>3.0470842000000002E-7</v>
      </c>
      <c r="FF99" s="17">
        <v>2.6135005E-5</v>
      </c>
      <c r="FG99" s="17">
        <v>5.8399491E-7</v>
      </c>
      <c r="FH99" s="17">
        <v>2.2136838E-7</v>
      </c>
      <c r="FI99" s="17">
        <v>6.2645908999999997E-6</v>
      </c>
      <c r="FJ99" s="17">
        <v>1.2569185999999999E-6</v>
      </c>
      <c r="FK99" s="17">
        <v>1.0040025E-6</v>
      </c>
      <c r="FL99" s="17">
        <v>3.3264771000000002E-6</v>
      </c>
      <c r="FM99" s="17">
        <v>2.3651478000000002E-6</v>
      </c>
      <c r="FN99" s="17">
        <v>3.3514462000000002E-5</v>
      </c>
      <c r="FO99" s="17">
        <v>1.9870346999999999E-6</v>
      </c>
      <c r="FP99" s="17">
        <v>4.2471246999999998E-6</v>
      </c>
      <c r="FQ99" s="17">
        <v>7.2406654999999998E-6</v>
      </c>
      <c r="FR99" s="17">
        <v>1.8849103000000001E-4</v>
      </c>
      <c r="FS99" s="17">
        <v>1.1650387000000001E-5</v>
      </c>
      <c r="FT99" s="17">
        <v>1.6954893E-5</v>
      </c>
      <c r="FU99" s="17">
        <v>2.0356761000000002E-3</v>
      </c>
      <c r="FV99" s="17">
        <v>1.9508707000000001E-5</v>
      </c>
      <c r="FW99" s="17">
        <v>6.6245790999999997E-5</v>
      </c>
      <c r="FX99" s="17">
        <v>2.2680252999999998E-5</v>
      </c>
      <c r="FY99" s="17">
        <v>2.4140534999999999E-5</v>
      </c>
      <c r="FZ99" s="17">
        <v>1.5517659E-5</v>
      </c>
      <c r="GA99" s="17">
        <v>8.167189E-7</v>
      </c>
      <c r="GB99" s="17">
        <v>1.6334378E-6</v>
      </c>
      <c r="GC99" s="17">
        <v>4.1524406000000001E-6</v>
      </c>
    </row>
    <row r="100" spans="2:185" ht="0.95" customHeight="1" x14ac:dyDescent="0.25">
      <c r="B100" s="17">
        <v>7.5601029000000003E-5</v>
      </c>
      <c r="C100" s="17">
        <v>3.6321813999999999E-4</v>
      </c>
      <c r="D100" s="17">
        <v>6.2271227000000002E-5</v>
      </c>
      <c r="E100" s="17">
        <v>3.2806258999999998E-4</v>
      </c>
      <c r="F100" s="17">
        <v>8.2552358000000004E-6</v>
      </c>
      <c r="G100" s="17">
        <v>3.3878789999999999E-3</v>
      </c>
      <c r="H100" s="17">
        <v>2.9474706000000002E-4</v>
      </c>
      <c r="I100" s="17">
        <v>4.1440918000000001E-5</v>
      </c>
      <c r="J100" s="17">
        <v>0</v>
      </c>
      <c r="K100" s="17">
        <v>0</v>
      </c>
      <c r="L100" s="17">
        <v>8.3194719000000007E-6</v>
      </c>
      <c r="M100" s="17">
        <v>6.0327926999999997E-4</v>
      </c>
      <c r="N100" s="17">
        <v>1.7805811000000002E-5</v>
      </c>
      <c r="O100" s="17">
        <v>4.5238804999999998E-5</v>
      </c>
      <c r="P100" s="17">
        <v>4.5238804999999998E-5</v>
      </c>
      <c r="Q100" s="17">
        <v>1.0635697E-4</v>
      </c>
      <c r="R100" s="17">
        <v>6.0648454999999999E-4</v>
      </c>
      <c r="S100" s="17">
        <v>3.1909002000000001E-5</v>
      </c>
      <c r="T100" s="17">
        <v>6.7054696000000001E-4</v>
      </c>
      <c r="U100" s="17">
        <v>1.7805811000000002E-5</v>
      </c>
      <c r="V100" s="17">
        <v>1.4711805E-4</v>
      </c>
      <c r="W100" s="17">
        <v>1.3329803000000001E-5</v>
      </c>
      <c r="X100" s="17">
        <v>3.1496568E-4</v>
      </c>
      <c r="Y100" s="17">
        <v>4.4760083E-6</v>
      </c>
      <c r="Z100" s="17">
        <v>2.7218731000000002E-4</v>
      </c>
      <c r="AA100" s="17">
        <v>3.2322244000000001E-5</v>
      </c>
      <c r="AB100" s="17">
        <v>5.2857601000000003E-5</v>
      </c>
      <c r="AC100" s="17">
        <v>1.2450013000000001E-4</v>
      </c>
      <c r="AD100" s="17">
        <v>2.0607011999999999E-4</v>
      </c>
      <c r="AE100" s="17">
        <v>0</v>
      </c>
      <c r="AF100" s="17">
        <v>2.3216972E-4</v>
      </c>
      <c r="AG100" s="17">
        <v>8.6181242000000002E-6</v>
      </c>
      <c r="AH100" s="17">
        <v>1.2540521000000001E-4</v>
      </c>
      <c r="AI100" s="17">
        <v>2.9192836999999999E-4</v>
      </c>
      <c r="AJ100" s="17">
        <v>5.2402106999999997E-5</v>
      </c>
      <c r="AK100" s="17">
        <v>3.5478100999999998E-5</v>
      </c>
      <c r="AL100" s="17">
        <v>5.4718479999999995E-7</v>
      </c>
      <c r="AM100" s="17">
        <v>2.5606127999999999E-4</v>
      </c>
      <c r="AN100" s="17">
        <v>3.9072304E-5</v>
      </c>
      <c r="AO100" s="17">
        <v>1.3581317999999999E-4</v>
      </c>
      <c r="AP100" s="17">
        <v>3.462141E-4</v>
      </c>
      <c r="AQ100" s="17">
        <v>3.1467626999999997E-5</v>
      </c>
      <c r="AR100" s="17">
        <v>6.9764360000000003E-5</v>
      </c>
      <c r="AS100" s="17">
        <v>0</v>
      </c>
      <c r="AT100" s="17">
        <v>2.8750918999999997E-4</v>
      </c>
      <c r="AU100" s="17">
        <v>6.9764360000000003E-5</v>
      </c>
      <c r="AV100" s="17">
        <v>6.5130107999999997E-5</v>
      </c>
      <c r="AW100" s="17">
        <v>1.0883666E-4</v>
      </c>
      <c r="AX100" s="17">
        <v>6.3128657999999996E-4</v>
      </c>
      <c r="AY100" s="17">
        <v>7.8144608999999995E-5</v>
      </c>
      <c r="AZ100" s="17">
        <v>1.9267792E-4</v>
      </c>
      <c r="BA100" s="17">
        <v>8.6524858000000001E-5</v>
      </c>
      <c r="BB100" s="17">
        <v>1.6616935000000001E-3</v>
      </c>
      <c r="BC100" s="17">
        <v>4.7452552999999998E-5</v>
      </c>
      <c r="BD100" s="17">
        <v>3.9072304E-5</v>
      </c>
      <c r="BE100" s="17">
        <v>1.2755332000000001E-65</v>
      </c>
      <c r="BF100" s="17">
        <v>5.7905032000000003E-5</v>
      </c>
      <c r="BG100" s="17">
        <v>1.0903569999999999E-3</v>
      </c>
      <c r="BH100" s="17">
        <v>1.1305356E-4</v>
      </c>
      <c r="BI100" s="17">
        <v>2.9910814000000001E-4</v>
      </c>
      <c r="BJ100" s="17">
        <v>2.7973872999999998E-4</v>
      </c>
      <c r="BK100" s="17">
        <v>8.3146242999999998E-5</v>
      </c>
      <c r="BL100" s="17">
        <v>2.9587147999999999E-4</v>
      </c>
      <c r="BM100" s="17">
        <v>0</v>
      </c>
      <c r="BN100" s="17">
        <v>2.0828540999999999E-4</v>
      </c>
      <c r="BO100" s="17">
        <v>3.9101552000000002E-4</v>
      </c>
      <c r="BP100" s="17">
        <v>4.3059552000000002E-4</v>
      </c>
      <c r="BQ100" s="17">
        <v>0</v>
      </c>
      <c r="BR100" s="17">
        <v>2.0581127999999998E-5</v>
      </c>
      <c r="BS100" s="17">
        <v>2.3949238E-4</v>
      </c>
      <c r="BT100" s="17">
        <v>3.0561866999999999E-4</v>
      </c>
      <c r="BU100" s="17">
        <v>0</v>
      </c>
      <c r="BV100" s="17">
        <v>2.6950401000000001E-4</v>
      </c>
      <c r="BW100" s="17">
        <v>4.4760080000000002E-6</v>
      </c>
      <c r="BX100" s="17">
        <v>4.5948314E-6</v>
      </c>
      <c r="BY100" s="17">
        <v>6.2788176000000001E-3</v>
      </c>
      <c r="BZ100" s="17">
        <v>9.1829688000000007E-5</v>
      </c>
      <c r="CA100" s="17">
        <v>8.7606217000000001E-5</v>
      </c>
      <c r="CB100" s="17">
        <v>4.7159752000000001E-4</v>
      </c>
      <c r="CC100" s="17">
        <v>1.3570454000000001E-5</v>
      </c>
      <c r="CD100" s="17">
        <v>4.1778658999999999E-4</v>
      </c>
      <c r="CE100" s="17">
        <v>5.8341215E-4</v>
      </c>
      <c r="CF100" s="17">
        <v>1.2575840000000001E-4</v>
      </c>
      <c r="CG100" s="17">
        <v>6.8560845000000006E-5</v>
      </c>
      <c r="CH100" s="17">
        <v>9.7004596999999995E-5</v>
      </c>
      <c r="CI100" s="17">
        <v>2.2436216000000001E-3</v>
      </c>
      <c r="CJ100" s="17">
        <v>8.8846820999999995E-5</v>
      </c>
      <c r="CK100" s="17">
        <v>5.4638972000000003E-6</v>
      </c>
      <c r="CL100" s="17">
        <v>3.0692053000000002E-5</v>
      </c>
      <c r="CM100" s="17">
        <v>1.2237293999999999E-3</v>
      </c>
      <c r="CN100" s="17">
        <v>1.1821078E-4</v>
      </c>
      <c r="CO100" s="17">
        <v>2.1725807999999999E-4</v>
      </c>
      <c r="CP100" s="17">
        <v>1.2302055E-4</v>
      </c>
      <c r="CQ100" s="17">
        <v>4.4875279E-4</v>
      </c>
      <c r="CR100" s="17">
        <v>3.3915090999999999E-5</v>
      </c>
      <c r="CS100" s="17">
        <v>1.9499747E-4</v>
      </c>
      <c r="CT100" s="17">
        <v>5.8410598999999997E-5</v>
      </c>
      <c r="CU100" s="17">
        <v>6.5958218000000004E-5</v>
      </c>
      <c r="CV100" s="17">
        <v>0.23513719999999999</v>
      </c>
      <c r="CW100" s="17">
        <v>2.8412577999999999E-5</v>
      </c>
      <c r="CX100" s="17">
        <v>6.8456509000000001E-4</v>
      </c>
      <c r="CY100" s="17">
        <v>2.0864958999999999E-5</v>
      </c>
      <c r="CZ100" s="17">
        <v>1.331734E-5</v>
      </c>
      <c r="DA100" s="17">
        <v>2.5397412999999999E-4</v>
      </c>
      <c r="DB100" s="17">
        <v>1.1380718E-4</v>
      </c>
      <c r="DC100" s="17">
        <v>1.9087059999999999E-5</v>
      </c>
      <c r="DD100" s="17">
        <v>1.9087059999999999E-5</v>
      </c>
      <c r="DE100" s="17">
        <v>8.2458697999999998E-6</v>
      </c>
      <c r="DF100" s="17">
        <v>1.8763286E-4</v>
      </c>
      <c r="DG100" s="17">
        <v>5.7988415999999999E-5</v>
      </c>
      <c r="DH100" s="17">
        <v>1.1539439999999999E-5</v>
      </c>
      <c r="DI100" s="17">
        <v>7.2947679000000005E-4</v>
      </c>
      <c r="DJ100" s="17">
        <v>5.7697201999999996E-6</v>
      </c>
      <c r="DK100" s="17">
        <v>1.8429766999999999E-4</v>
      </c>
      <c r="DL100" s="17">
        <v>1.2017837E-4</v>
      </c>
      <c r="DM100" s="17">
        <v>5.7697201999999996E-6</v>
      </c>
      <c r="DN100" s="17">
        <v>9.1109646999999998E-4</v>
      </c>
      <c r="DO100" s="17">
        <v>1.5334828999999999E-3</v>
      </c>
      <c r="DP100" s="17">
        <v>1.9290464E-4</v>
      </c>
      <c r="DQ100" s="17">
        <v>0</v>
      </c>
      <c r="DR100" s="17">
        <v>4.7164130999999997E-4</v>
      </c>
      <c r="DS100" s="17">
        <v>0</v>
      </c>
      <c r="DT100" s="17">
        <v>3.1433763000000003E-5</v>
      </c>
      <c r="DU100" s="17">
        <v>3.9262945999999999E-5</v>
      </c>
      <c r="DV100" s="17">
        <v>2.2642856999999999E-5</v>
      </c>
      <c r="DW100" s="17">
        <v>6.3246389000000001E-5</v>
      </c>
      <c r="DX100" s="17">
        <v>9.4281482000000002E-4</v>
      </c>
      <c r="DY100" s="17">
        <v>0</v>
      </c>
      <c r="DZ100" s="17">
        <v>3.2597593999999998E-4</v>
      </c>
      <c r="EA100" s="17">
        <v>2.4586398000000001E-4</v>
      </c>
      <c r="EB100" s="17">
        <v>7.7338860999999995E-7</v>
      </c>
      <c r="EC100" s="17">
        <v>1.8607538000000001E-4</v>
      </c>
      <c r="ED100" s="17">
        <v>4.7756259000000002E-3</v>
      </c>
      <c r="EE100" s="17">
        <v>1.1593111000000001E-4</v>
      </c>
      <c r="EF100" s="17">
        <v>3.0441403999999998E-4</v>
      </c>
      <c r="EG100" s="17">
        <v>8.8499035000000003E-5</v>
      </c>
      <c r="EH100" s="17">
        <v>6.2358411000000005E-4</v>
      </c>
      <c r="EI100" s="17">
        <v>1.7454221E-4</v>
      </c>
      <c r="EJ100" s="17">
        <v>2.1885755000000001E-4</v>
      </c>
      <c r="EK100" s="17">
        <v>2.8181937999999999E-4</v>
      </c>
      <c r="EL100" s="17">
        <v>2.7064116000000002E-4</v>
      </c>
      <c r="EM100" s="17">
        <v>3.1540384999999998E-4</v>
      </c>
      <c r="EN100" s="17">
        <v>9.4309656999999998E-5</v>
      </c>
      <c r="EO100" s="17">
        <v>1.6220829000000001E-4</v>
      </c>
      <c r="EP100" s="17">
        <v>4.3755413000000001E-4</v>
      </c>
      <c r="EQ100" s="17">
        <v>3.0303756999999998E-4</v>
      </c>
      <c r="ER100" s="17">
        <v>4.2141713999999998E-4</v>
      </c>
      <c r="ES100" s="17">
        <v>2.4845823999999997E-4</v>
      </c>
      <c r="ET100" s="17">
        <v>5.8952726E-4</v>
      </c>
      <c r="EU100" s="17">
        <v>1.0663841000000001E-4</v>
      </c>
      <c r="EV100" s="17">
        <v>2.8757369000000001E-4</v>
      </c>
      <c r="EW100" s="17">
        <v>6.6649008E-5</v>
      </c>
      <c r="EX100" s="17">
        <v>2.6659603E-5</v>
      </c>
      <c r="EY100" s="17">
        <v>1.0790332E-4</v>
      </c>
      <c r="EZ100" s="17">
        <v>1.3329801999999999E-5</v>
      </c>
      <c r="FA100" s="17">
        <v>1.8966942000000001E-3</v>
      </c>
      <c r="FB100" s="17">
        <v>9.7458545000000004E-66</v>
      </c>
      <c r="FC100" s="17">
        <v>7.7490481999999996E-4</v>
      </c>
      <c r="FD100" s="17">
        <v>7.7338860999999995E-7</v>
      </c>
      <c r="FE100" s="17">
        <v>4.4760080000000002E-6</v>
      </c>
      <c r="FF100" s="17">
        <v>4.2655364999999998E-4</v>
      </c>
      <c r="FG100" s="17">
        <v>1.3570454000000001E-5</v>
      </c>
      <c r="FH100" s="17">
        <v>5.4638972000000003E-6</v>
      </c>
      <c r="FI100" s="17">
        <v>5.1507004000000002E-4</v>
      </c>
      <c r="FJ100" s="17">
        <v>1.3185215000000001E-4</v>
      </c>
      <c r="FK100" s="17">
        <v>9.7956720000000005E-5</v>
      </c>
      <c r="FL100" s="17">
        <v>3.0924921999999998E-4</v>
      </c>
      <c r="FM100" s="17">
        <v>9.8658038E-5</v>
      </c>
      <c r="FN100" s="17">
        <v>7.6662037000000001E-4</v>
      </c>
      <c r="FO100" s="17">
        <v>1.5815302999999999E-3</v>
      </c>
      <c r="FP100" s="17">
        <v>4.9452888000000003E-5</v>
      </c>
      <c r="FQ100" s="17">
        <v>1.456274E-5</v>
      </c>
      <c r="FR100" s="17">
        <v>1.3887502999999999E-3</v>
      </c>
      <c r="FS100" s="17">
        <v>7.7062529000000002E-5</v>
      </c>
      <c r="FT100" s="17">
        <v>1.8185520000000001E-4</v>
      </c>
      <c r="FU100" s="17">
        <v>7.6292866000000003E-4</v>
      </c>
      <c r="FV100" s="17">
        <v>2.4803377E-4</v>
      </c>
      <c r="FW100" s="17">
        <v>1.5328744E-2</v>
      </c>
      <c r="FX100" s="17">
        <v>3.2149438000000002E-4</v>
      </c>
      <c r="FY100" s="17">
        <v>3.6716123999999998E-4</v>
      </c>
      <c r="FZ100" s="17">
        <v>2.5326622999999999E-4</v>
      </c>
      <c r="GA100" s="17">
        <v>1.3329801999999999E-5</v>
      </c>
      <c r="GB100" s="17">
        <v>2.6659603E-5</v>
      </c>
      <c r="GC100" s="17">
        <v>2.7550292000000002E-4</v>
      </c>
    </row>
    <row r="101" spans="2:185" ht="0.95" customHeight="1" x14ac:dyDescent="0.25">
      <c r="B101" s="17">
        <v>2.8119448E-6</v>
      </c>
      <c r="C101" s="17">
        <v>1.3638654E-5</v>
      </c>
      <c r="D101" s="17">
        <v>2.3218454999999998E-6</v>
      </c>
      <c r="E101" s="17">
        <v>1.7464936E-6</v>
      </c>
      <c r="F101" s="17">
        <v>2.4622959E-7</v>
      </c>
      <c r="G101" s="17">
        <v>1.4757040000000001E-5</v>
      </c>
      <c r="H101" s="17">
        <v>1.1976404E-5</v>
      </c>
      <c r="I101" s="17">
        <v>4.8818260999999998E-6</v>
      </c>
      <c r="J101" s="17">
        <v>0</v>
      </c>
      <c r="K101" s="17">
        <v>0</v>
      </c>
      <c r="L101" s="17">
        <v>3.2115628E-7</v>
      </c>
      <c r="M101" s="17">
        <v>1.4544402E-5</v>
      </c>
      <c r="N101" s="17">
        <v>6.7082345999999997E-7</v>
      </c>
      <c r="O101" s="17">
        <v>1.6707254999999999E-6</v>
      </c>
      <c r="P101" s="17">
        <v>1.6707254999999999E-6</v>
      </c>
      <c r="Q101" s="17">
        <v>9.8982554000000004E-5</v>
      </c>
      <c r="R101" s="17">
        <v>6.4489081000000004E-6</v>
      </c>
      <c r="S101" s="17">
        <v>1.1806261999999999E-6</v>
      </c>
      <c r="T101" s="17">
        <v>4.6398625000000002E-5</v>
      </c>
      <c r="U101" s="17">
        <v>6.7082345999999997E-7</v>
      </c>
      <c r="V101" s="17">
        <v>1.1747938E-5</v>
      </c>
      <c r="W101" s="17">
        <v>4.9009931000000001E-7</v>
      </c>
      <c r="X101" s="17">
        <v>1.1540225E-5</v>
      </c>
      <c r="Y101" s="17">
        <v>1.8072415000000001E-7</v>
      </c>
      <c r="Z101" s="17">
        <v>1.5106863999999999E-5</v>
      </c>
      <c r="AA101" s="17">
        <v>2.9870694000000001E-6</v>
      </c>
      <c r="AB101" s="17">
        <v>6.0716400999999998E-6</v>
      </c>
      <c r="AC101" s="17">
        <v>2.0030111E-4</v>
      </c>
      <c r="AD101" s="17">
        <v>7.2467524000000003E-5</v>
      </c>
      <c r="AE101" s="17">
        <v>0</v>
      </c>
      <c r="AF101" s="17">
        <v>2.218229E-7</v>
      </c>
      <c r="AG101" s="17">
        <v>6.3396163999999996E-6</v>
      </c>
      <c r="AH101" s="17">
        <v>1.1018516999999999E-5</v>
      </c>
      <c r="AI101" s="17">
        <v>9.9541628999999995E-5</v>
      </c>
      <c r="AJ101" s="17">
        <v>1.0250365E-6</v>
      </c>
      <c r="AK101" s="17">
        <v>1.0929432E-5</v>
      </c>
      <c r="AL101" s="17">
        <v>5.6201722999999999E-6</v>
      </c>
      <c r="AM101" s="17">
        <v>1.5231184E-5</v>
      </c>
      <c r="AN101" s="17">
        <v>5.3493718000000004E-7</v>
      </c>
      <c r="AO101" s="17">
        <v>9.0322441999999995E-8</v>
      </c>
      <c r="AP101" s="17">
        <v>5.4182571000000003E-7</v>
      </c>
      <c r="AQ101" s="17">
        <v>1.8144723999999999E-7</v>
      </c>
      <c r="AR101" s="17">
        <v>8.0193229999999996E-7</v>
      </c>
      <c r="AS101" s="17">
        <v>0</v>
      </c>
      <c r="AT101" s="17">
        <v>2.3458935999999999E-6</v>
      </c>
      <c r="AU101" s="17">
        <v>8.0193229999999996E-7</v>
      </c>
      <c r="AV101" s="17">
        <v>1.1167728000000001E-6</v>
      </c>
      <c r="AW101" s="17">
        <v>1.3368695E-6</v>
      </c>
      <c r="AX101" s="17">
        <v>2.5641630000000001E-5</v>
      </c>
      <c r="AY101" s="17">
        <v>1.0698744E-6</v>
      </c>
      <c r="AZ101" s="17">
        <v>4.8775401999999996E-6</v>
      </c>
      <c r="BA101" s="17">
        <v>1.3378163999999999E-6</v>
      </c>
      <c r="BB101" s="17">
        <v>1.9334796999999999E-4</v>
      </c>
      <c r="BC101" s="17">
        <v>8.0287923000000001E-7</v>
      </c>
      <c r="BD101" s="17">
        <v>5.3493718000000004E-7</v>
      </c>
      <c r="BE101" s="17">
        <v>3.1378233999999998E-66</v>
      </c>
      <c r="BF101" s="17">
        <v>1.4625303E-6</v>
      </c>
      <c r="BG101" s="17">
        <v>1.0901309E-5</v>
      </c>
      <c r="BH101" s="17">
        <v>4.1990692000000002E-6</v>
      </c>
      <c r="BI101" s="17">
        <v>4.4090534000000002E-6</v>
      </c>
      <c r="BJ101" s="17">
        <v>1.8762586E-4</v>
      </c>
      <c r="BK101" s="17">
        <v>1.4819688000000001E-6</v>
      </c>
      <c r="BL101" s="17">
        <v>7.596206E-6</v>
      </c>
      <c r="BM101" s="17">
        <v>0</v>
      </c>
      <c r="BN101" s="17">
        <v>2.1010447000000001E-4</v>
      </c>
      <c r="BO101" s="17">
        <v>3.6218916E-6</v>
      </c>
      <c r="BP101" s="17">
        <v>2.7792643999999998E-6</v>
      </c>
      <c r="BQ101" s="17">
        <v>0</v>
      </c>
      <c r="BR101" s="17">
        <v>8.9319727000000003E-7</v>
      </c>
      <c r="BS101" s="17">
        <v>1.1419176999999999E-5</v>
      </c>
      <c r="BT101" s="17">
        <v>2.2077724000000001E-6</v>
      </c>
      <c r="BU101" s="17">
        <v>0</v>
      </c>
      <c r="BV101" s="17">
        <v>8.7820019000000005E-6</v>
      </c>
      <c r="BW101" s="17">
        <v>1.8072414E-7</v>
      </c>
      <c r="BX101" s="17">
        <v>1.6995608000000001E-6</v>
      </c>
      <c r="BY101" s="17">
        <v>6.9167802000000004E-5</v>
      </c>
      <c r="BZ101" s="17">
        <v>9.2599282000000007E-6</v>
      </c>
      <c r="CA101" s="17">
        <v>1.1279298999999999E-5</v>
      </c>
      <c r="CB101" s="17">
        <v>1.8032784000000001E-5</v>
      </c>
      <c r="CC101" s="17">
        <v>4.0097007000000001E-7</v>
      </c>
      <c r="CD101" s="17">
        <v>3.6904339E-6</v>
      </c>
      <c r="CE101" s="17">
        <v>4.3003244999999998E-5</v>
      </c>
      <c r="CF101" s="17">
        <v>1.2714076E-5</v>
      </c>
      <c r="CG101" s="17">
        <v>2.3199086999999998E-6</v>
      </c>
      <c r="CH101" s="17">
        <v>4.1625354E-6</v>
      </c>
      <c r="CI101" s="17">
        <v>1.8644162999999999E-5</v>
      </c>
      <c r="CJ101" s="17">
        <v>2.2806504000000001E-7</v>
      </c>
      <c r="CK101" s="17">
        <v>4.5282032999999998E-7</v>
      </c>
      <c r="CL101" s="17">
        <v>2.6699510000000001E-7</v>
      </c>
      <c r="CM101" s="17">
        <v>2.4025644999999999E-5</v>
      </c>
      <c r="CN101" s="17">
        <v>2.9693682000000001E-5</v>
      </c>
      <c r="CO101" s="17">
        <v>1.3176832999999999E-5</v>
      </c>
      <c r="CP101" s="17">
        <v>9.6120773000000009E-7</v>
      </c>
      <c r="CQ101" s="17">
        <v>4.5053589999999996E-6</v>
      </c>
      <c r="CR101" s="17">
        <v>3.3357813999999999E-5</v>
      </c>
      <c r="CS101" s="17">
        <v>7.1293318999999998E-6</v>
      </c>
      <c r="CT101" s="17">
        <v>6.9306652E-5</v>
      </c>
      <c r="CU101" s="17">
        <v>8.6286256999999997E-5</v>
      </c>
      <c r="CV101" s="17">
        <v>2.8412577999999999E-5</v>
      </c>
      <c r="CW101" s="17">
        <v>0.24994730000000001</v>
      </c>
      <c r="CX101" s="17">
        <v>2.6690221000000001E-5</v>
      </c>
      <c r="CY101" s="17">
        <v>3.5716263999999997E-5</v>
      </c>
      <c r="CZ101" s="17">
        <v>1.8736658000000001E-5</v>
      </c>
      <c r="DA101" s="17">
        <v>1.3179619E-5</v>
      </c>
      <c r="DB101" s="17">
        <v>1.0785011E-4</v>
      </c>
      <c r="DC101" s="17">
        <v>2.0493711E-5</v>
      </c>
      <c r="DD101" s="17">
        <v>2.0493711E-5</v>
      </c>
      <c r="DE101" s="17">
        <v>2.5652617000000001E-7</v>
      </c>
      <c r="DF101" s="17">
        <v>2.6359825999999998E-6</v>
      </c>
      <c r="DG101" s="17">
        <v>8.1101906999999996E-6</v>
      </c>
      <c r="DH101" s="17">
        <v>3.5141049999999999E-6</v>
      </c>
      <c r="DI101" s="17">
        <v>4.0610122000000001E-4</v>
      </c>
      <c r="DJ101" s="17">
        <v>1.7570524999999999E-6</v>
      </c>
      <c r="DK101" s="17">
        <v>4.6095981000000002E-6</v>
      </c>
      <c r="DL101" s="17">
        <v>6.2829472999999998E-5</v>
      </c>
      <c r="DM101" s="17">
        <v>1.7570524999999999E-6</v>
      </c>
      <c r="DN101" s="17">
        <v>2.2594919999999999E-6</v>
      </c>
      <c r="DO101" s="17">
        <v>1.6018581000000001E-5</v>
      </c>
      <c r="DP101" s="17">
        <v>2.7843011000000002E-4</v>
      </c>
      <c r="DQ101" s="17">
        <v>0</v>
      </c>
      <c r="DR101" s="17">
        <v>1.1503521999999999E-5</v>
      </c>
      <c r="DS101" s="17">
        <v>0</v>
      </c>
      <c r="DT101" s="17">
        <v>1.4146509999999999E-6</v>
      </c>
      <c r="DU101" s="17">
        <v>4.9627887000000002E-6</v>
      </c>
      <c r="DV101" s="17">
        <v>5.0938813000000003E-5</v>
      </c>
      <c r="DW101" s="17">
        <v>2.1919280000000001E-7</v>
      </c>
      <c r="DX101" s="17">
        <v>2.5620849000000001E-5</v>
      </c>
      <c r="DY101" s="17">
        <v>0</v>
      </c>
      <c r="DZ101" s="17">
        <v>9.7785329E-6</v>
      </c>
      <c r="EA101" s="17">
        <v>1.1964186999999999E-5</v>
      </c>
      <c r="EB101" s="17">
        <v>1.9703437000000001E-8</v>
      </c>
      <c r="EC101" s="17">
        <v>3.3697401999999998E-6</v>
      </c>
      <c r="ED101" s="17">
        <v>2.5500516000000001E-5</v>
      </c>
      <c r="EE101" s="17">
        <v>6.4978690000000003E-7</v>
      </c>
      <c r="EF101" s="17">
        <v>6.8385962999999998E-6</v>
      </c>
      <c r="EG101" s="17">
        <v>6.9507542000000003E-6</v>
      </c>
      <c r="EH101" s="17">
        <v>2.0518434999999999E-5</v>
      </c>
      <c r="EI101" s="17">
        <v>8.9697472E-6</v>
      </c>
      <c r="EJ101" s="17">
        <v>1.0632278E-5</v>
      </c>
      <c r="EK101" s="17">
        <v>1.2121542000000001E-5</v>
      </c>
      <c r="EL101" s="17">
        <v>1.2173277E-5</v>
      </c>
      <c r="EM101" s="17">
        <v>6.5850363000000001E-5</v>
      </c>
      <c r="EN101" s="17">
        <v>1.3238268999999999E-4</v>
      </c>
      <c r="EO101" s="17">
        <v>4.2437511999999999E-6</v>
      </c>
      <c r="EP101" s="17">
        <v>1.0500537999999999E-5</v>
      </c>
      <c r="EQ101" s="17">
        <v>8.8506516000000004E-6</v>
      </c>
      <c r="ER101" s="17">
        <v>3.9230082999999996E-6</v>
      </c>
      <c r="ES101" s="17">
        <v>5.3185032000000004E-7</v>
      </c>
      <c r="ET101" s="17">
        <v>3.4416762000000001E-6</v>
      </c>
      <c r="EU101" s="17">
        <v>3.9207941999999999E-6</v>
      </c>
      <c r="EV101" s="17">
        <v>1.8357574000000001E-5</v>
      </c>
      <c r="EW101" s="17">
        <v>2.4504964000000002E-6</v>
      </c>
      <c r="EX101" s="17">
        <v>9.8019854999999998E-7</v>
      </c>
      <c r="EY101" s="17">
        <v>1.4015847E-6</v>
      </c>
      <c r="EZ101" s="17">
        <v>4.9009926999999997E-7</v>
      </c>
      <c r="FA101" s="17">
        <v>1.3692486E-4</v>
      </c>
      <c r="FB101" s="17">
        <v>3.8500875999999997E-67</v>
      </c>
      <c r="FC101" s="17">
        <v>8.2742831999999997E-4</v>
      </c>
      <c r="FD101" s="17">
        <v>1.9703437000000001E-8</v>
      </c>
      <c r="FE101" s="17">
        <v>1.8072414E-7</v>
      </c>
      <c r="FF101" s="17">
        <v>1.5683177E-5</v>
      </c>
      <c r="FG101" s="17">
        <v>4.0097007000000001E-7</v>
      </c>
      <c r="FH101" s="17">
        <v>4.5282032999999998E-7</v>
      </c>
      <c r="FI101" s="17">
        <v>7.4771277000000001E-6</v>
      </c>
      <c r="FJ101" s="17">
        <v>1.5114939E-6</v>
      </c>
      <c r="FK101" s="17">
        <v>8.3788601999999996E-7</v>
      </c>
      <c r="FL101" s="17">
        <v>2.4403468000000001E-6</v>
      </c>
      <c r="FM101" s="17">
        <v>1.2117777E-6</v>
      </c>
      <c r="FN101" s="17">
        <v>9.0412024999999993E-6</v>
      </c>
      <c r="FO101" s="17">
        <v>1.465007E-5</v>
      </c>
      <c r="FP101" s="17">
        <v>2.2838762999999999E-6</v>
      </c>
      <c r="FQ101" s="17">
        <v>4.0000577000000003E-6</v>
      </c>
      <c r="FR101" s="17">
        <v>7.4661977000000003E-6</v>
      </c>
      <c r="FS101" s="17">
        <v>6.5926991000000001E-6</v>
      </c>
      <c r="FT101" s="17">
        <v>9.7478871999999996E-6</v>
      </c>
      <c r="FU101" s="17">
        <v>1.2185182999999999E-3</v>
      </c>
      <c r="FV101" s="17">
        <v>1.1775733E-5</v>
      </c>
      <c r="FW101" s="17">
        <v>2.8811573999999999E-5</v>
      </c>
      <c r="FX101" s="17">
        <v>1.3665851999999999E-5</v>
      </c>
      <c r="FY101" s="17">
        <v>1.4514427E-5</v>
      </c>
      <c r="FZ101" s="17">
        <v>9.3118861999999996E-6</v>
      </c>
      <c r="GA101" s="17">
        <v>4.9009926999999997E-7</v>
      </c>
      <c r="GB101" s="17">
        <v>9.8019854999999998E-7</v>
      </c>
      <c r="GC101" s="17">
        <v>3.1051844000000001E-6</v>
      </c>
    </row>
    <row r="102" spans="2:185" ht="0.95" customHeight="1" x14ac:dyDescent="0.25">
      <c r="B102" s="17">
        <v>3.2707192000000002E-4</v>
      </c>
      <c r="C102" s="17">
        <v>4.8225737999999999E-4</v>
      </c>
      <c r="D102" s="17">
        <v>2.6361492000000002E-4</v>
      </c>
      <c r="E102" s="17">
        <v>3.0912108E-5</v>
      </c>
      <c r="F102" s="17">
        <v>7.5257417999999998E-6</v>
      </c>
      <c r="G102" s="17">
        <v>2.5041865999999999E-4</v>
      </c>
      <c r="H102" s="17">
        <v>5.3053381000000004E-4</v>
      </c>
      <c r="I102" s="17">
        <v>2.9588145E-4</v>
      </c>
      <c r="J102" s="17">
        <v>0</v>
      </c>
      <c r="K102" s="17">
        <v>0</v>
      </c>
      <c r="L102" s="17">
        <v>8.8569274000000001E-5</v>
      </c>
      <c r="M102" s="17">
        <v>1.5636297E-4</v>
      </c>
      <c r="N102" s="17">
        <v>6.8350456999999998E-5</v>
      </c>
      <c r="O102" s="17">
        <v>1.9448044E-4</v>
      </c>
      <c r="P102" s="17">
        <v>1.9448044E-4</v>
      </c>
      <c r="Q102" s="17">
        <v>1.3405211E-4</v>
      </c>
      <c r="R102" s="17">
        <v>7.4567124999999995E-5</v>
      </c>
      <c r="S102" s="17">
        <v>1.3102343000000001E-4</v>
      </c>
      <c r="T102" s="17">
        <v>8.4146513000000003E-4</v>
      </c>
      <c r="U102" s="17">
        <v>6.8350456999999998E-5</v>
      </c>
      <c r="V102" s="17">
        <v>3.6176797999999998E-3</v>
      </c>
      <c r="W102" s="17">
        <v>6.3457003000000001E-5</v>
      </c>
      <c r="X102" s="17">
        <v>9.0281593000000003E-4</v>
      </c>
      <c r="Y102" s="17">
        <v>4.8934547000000002E-6</v>
      </c>
      <c r="Z102" s="17">
        <v>5.0856310999999996E-4</v>
      </c>
      <c r="AA102" s="17">
        <v>1.7547425000000001E-4</v>
      </c>
      <c r="AB102" s="17">
        <v>2.8642513000000001E-4</v>
      </c>
      <c r="AC102" s="17">
        <v>1.9632676999999999E-4</v>
      </c>
      <c r="AD102" s="17">
        <v>1.0053283999999999E-3</v>
      </c>
      <c r="AE102" s="17">
        <v>0</v>
      </c>
      <c r="AF102" s="17">
        <v>2.4227851000000001E-4</v>
      </c>
      <c r="AG102" s="17">
        <v>3.4943350999999998E-4</v>
      </c>
      <c r="AH102" s="17">
        <v>3.5034702000000001E-4</v>
      </c>
      <c r="AI102" s="17">
        <v>1.1283375999999999E-4</v>
      </c>
      <c r="AJ102" s="17">
        <v>4.5942193999999999E-4</v>
      </c>
      <c r="AK102" s="17">
        <v>3.1592517999999998E-4</v>
      </c>
      <c r="AL102" s="17">
        <v>4.1012999000000002E-4</v>
      </c>
      <c r="AM102" s="17">
        <v>1.0854714999999999E-2</v>
      </c>
      <c r="AN102" s="17">
        <v>5.2287893999999999E-4</v>
      </c>
      <c r="AO102" s="17">
        <v>7.3789865999999997E-6</v>
      </c>
      <c r="AP102" s="17">
        <v>2.9203905E-5</v>
      </c>
      <c r="AQ102" s="17">
        <v>5.973742E-6</v>
      </c>
      <c r="AR102" s="17">
        <v>4.8906282000000004E-4</v>
      </c>
      <c r="AS102" s="17">
        <v>0</v>
      </c>
      <c r="AT102" s="17">
        <v>6.5170186999999999E-5</v>
      </c>
      <c r="AU102" s="17">
        <v>4.8906282000000004E-4</v>
      </c>
      <c r="AV102" s="17">
        <v>2.7591760000000002E-4</v>
      </c>
      <c r="AW102" s="17">
        <v>1.0119418E-3</v>
      </c>
      <c r="AX102" s="17">
        <v>8.6246374999999998E-4</v>
      </c>
      <c r="AY102" s="17">
        <v>1.0457578999999999E-3</v>
      </c>
      <c r="AZ102" s="17">
        <v>9.6455483999999996E-4</v>
      </c>
      <c r="BA102" s="17">
        <v>1.6024529E-3</v>
      </c>
      <c r="BB102" s="17">
        <v>1.0960829E-3</v>
      </c>
      <c r="BC102" s="17">
        <v>1.079574E-3</v>
      </c>
      <c r="BD102" s="17">
        <v>5.2287893999999999E-4</v>
      </c>
      <c r="BE102" s="17">
        <v>9.2413809000000003E-65</v>
      </c>
      <c r="BF102" s="17">
        <v>5.8794488999999997E-5</v>
      </c>
      <c r="BG102" s="17">
        <v>1.4074946E-3</v>
      </c>
      <c r="BH102" s="17">
        <v>4.0598274999999997E-4</v>
      </c>
      <c r="BI102" s="17">
        <v>4.0330069E-4</v>
      </c>
      <c r="BJ102" s="17">
        <v>5.2386179000000002E-4</v>
      </c>
      <c r="BK102" s="17">
        <v>1.0249079E-4</v>
      </c>
      <c r="BL102" s="17">
        <v>3.2290268000000001E-4</v>
      </c>
      <c r="BM102" s="17">
        <v>0</v>
      </c>
      <c r="BN102" s="17">
        <v>1.2509726999999999E-4</v>
      </c>
      <c r="BO102" s="17">
        <v>1.9871266000000001E-5</v>
      </c>
      <c r="BP102" s="17">
        <v>4.7141955000000002E-4</v>
      </c>
      <c r="BQ102" s="17">
        <v>0</v>
      </c>
      <c r="BR102" s="17">
        <v>1.2839383E-5</v>
      </c>
      <c r="BS102" s="17">
        <v>2.0493443E-4</v>
      </c>
      <c r="BT102" s="17">
        <v>3.4470469999999999E-5</v>
      </c>
      <c r="BU102" s="17">
        <v>0</v>
      </c>
      <c r="BV102" s="17">
        <v>3.0563532999999999E-4</v>
      </c>
      <c r="BW102" s="17">
        <v>4.8934543999999996E-6</v>
      </c>
      <c r="BX102" s="17">
        <v>2.1762070000000001E-5</v>
      </c>
      <c r="BY102" s="17">
        <v>1.6549784E-3</v>
      </c>
      <c r="BZ102" s="17">
        <v>2.4837767000000002E-4</v>
      </c>
      <c r="CA102" s="17">
        <v>7.1834469000000005E-4</v>
      </c>
      <c r="CB102" s="17">
        <v>2.400294E-4</v>
      </c>
      <c r="CC102" s="17">
        <v>6.3151918E-6</v>
      </c>
      <c r="CD102" s="17">
        <v>8.4756931000000006E-5</v>
      </c>
      <c r="CE102" s="17">
        <v>4.3737057000000002E-4</v>
      </c>
      <c r="CF102" s="17">
        <v>1.3416352999999999E-4</v>
      </c>
      <c r="CG102" s="17">
        <v>2.6565611E-3</v>
      </c>
      <c r="CH102" s="17">
        <v>9.6248553000000004E-5</v>
      </c>
      <c r="CI102" s="17">
        <v>7.2933494999999999E-4</v>
      </c>
      <c r="CJ102" s="17">
        <v>7.8657057999999992E-3</v>
      </c>
      <c r="CK102" s="17">
        <v>8.0922440000000006E-6</v>
      </c>
      <c r="CL102" s="17">
        <v>3.3816119000000002E-5</v>
      </c>
      <c r="CM102" s="17">
        <v>6.1986693999999999E-4</v>
      </c>
      <c r="CN102" s="17">
        <v>1.4100625E-4</v>
      </c>
      <c r="CO102" s="17">
        <v>9.6957084999999997E-4</v>
      </c>
      <c r="CP102" s="17">
        <v>4.4459383999999999E-5</v>
      </c>
      <c r="CQ102" s="17">
        <v>6.7236631000000004E-5</v>
      </c>
      <c r="CR102" s="17">
        <v>2.4110062000000001E-5</v>
      </c>
      <c r="CS102" s="17">
        <v>3.3170295000000002E-4</v>
      </c>
      <c r="CT102" s="17">
        <v>3.7287055000000001E-5</v>
      </c>
      <c r="CU102" s="17">
        <v>4.4129776E-5</v>
      </c>
      <c r="CV102" s="17">
        <v>6.8456509000000001E-4</v>
      </c>
      <c r="CW102" s="17">
        <v>2.6690221000000001E-5</v>
      </c>
      <c r="CX102" s="17">
        <v>0.21020984000000001</v>
      </c>
      <c r="CY102" s="17">
        <v>1.9847499999999999E-5</v>
      </c>
      <c r="CZ102" s="17">
        <v>1.3004779E-5</v>
      </c>
      <c r="DA102" s="17">
        <v>6.9172552E-4</v>
      </c>
      <c r="DB102" s="17">
        <v>5.5070854999999998E-4</v>
      </c>
      <c r="DC102" s="17">
        <v>1.9166836999999999E-5</v>
      </c>
      <c r="DD102" s="17">
        <v>1.9166836999999999E-5</v>
      </c>
      <c r="DE102" s="17">
        <v>1.9596739000000002E-5</v>
      </c>
      <c r="DF102" s="17">
        <v>4.1136282E-4</v>
      </c>
      <c r="DG102" s="17">
        <v>2.7644041000000002E-4</v>
      </c>
      <c r="DH102" s="17">
        <v>1.2324116999999999E-5</v>
      </c>
      <c r="DI102" s="17">
        <v>7.8457535000000004E-4</v>
      </c>
      <c r="DJ102" s="17">
        <v>6.1620582999999998E-6</v>
      </c>
      <c r="DK102" s="17">
        <v>1.5212499E-3</v>
      </c>
      <c r="DL102" s="17">
        <v>9.7730472999999995E-5</v>
      </c>
      <c r="DM102" s="17">
        <v>6.1620582999999998E-6</v>
      </c>
      <c r="DN102" s="17">
        <v>1.2194818E-3</v>
      </c>
      <c r="DO102" s="17">
        <v>1.8884576000000001E-3</v>
      </c>
      <c r="DP102" s="17">
        <v>4.9899470999999998E-4</v>
      </c>
      <c r="DQ102" s="17">
        <v>0</v>
      </c>
      <c r="DR102" s="17">
        <v>1.7177231E-4</v>
      </c>
      <c r="DS102" s="17">
        <v>0</v>
      </c>
      <c r="DT102" s="17">
        <v>1.8666459999999999E-5</v>
      </c>
      <c r="DU102" s="17">
        <v>2.6214503999999998E-4</v>
      </c>
      <c r="DV102" s="17">
        <v>2.0528161000000001E-5</v>
      </c>
      <c r="DW102" s="17">
        <v>6.4366977000000003E-6</v>
      </c>
      <c r="DX102" s="17">
        <v>5.7505078000000005E-4</v>
      </c>
      <c r="DY102" s="17">
        <v>0</v>
      </c>
      <c r="DZ102" s="17">
        <v>1.5991248E-3</v>
      </c>
      <c r="EA102" s="17">
        <v>5.4883299999999996E-3</v>
      </c>
      <c r="EB102" s="17">
        <v>7.8402626E-7</v>
      </c>
      <c r="EC102" s="17">
        <v>4.3665160000000001E-5</v>
      </c>
      <c r="ED102" s="17">
        <v>7.5091038000000003E-4</v>
      </c>
      <c r="EE102" s="17">
        <v>8.0920211000000002E-5</v>
      </c>
      <c r="EF102" s="17">
        <v>1.1056651000000001E-4</v>
      </c>
      <c r="EG102" s="17">
        <v>3.1597303999999999E-4</v>
      </c>
      <c r="EH102" s="17">
        <v>2.1052002999999999E-3</v>
      </c>
      <c r="EI102" s="17">
        <v>3.8499695999999998E-4</v>
      </c>
      <c r="EJ102" s="17">
        <v>4.1552031000000001E-4</v>
      </c>
      <c r="EK102" s="17">
        <v>4.7320897E-4</v>
      </c>
      <c r="EL102" s="17">
        <v>4.7688967999999997E-4</v>
      </c>
      <c r="EM102" s="17">
        <v>6.5584333999999997E-4</v>
      </c>
      <c r="EN102" s="17">
        <v>1.6895589000000001E-4</v>
      </c>
      <c r="EO102" s="17">
        <v>3.6736996E-4</v>
      </c>
      <c r="EP102" s="17">
        <v>1.4761485999999999E-4</v>
      </c>
      <c r="EQ102" s="17">
        <v>5.5657708000000005E-4</v>
      </c>
      <c r="ER102" s="17">
        <v>9.1427437000000006E-5</v>
      </c>
      <c r="ES102" s="17">
        <v>8.2514604999999998E-5</v>
      </c>
      <c r="ET102" s="17">
        <v>4.4182093999999998E-4</v>
      </c>
      <c r="EU102" s="17">
        <v>5.0765597999999996E-4</v>
      </c>
      <c r="EV102" s="17">
        <v>6.0904450000000005E-4</v>
      </c>
      <c r="EW102" s="17">
        <v>3.1728498999999998E-4</v>
      </c>
      <c r="EX102" s="17">
        <v>1.26914E-4</v>
      </c>
      <c r="EY102" s="17">
        <v>4.9206523E-5</v>
      </c>
      <c r="EZ102" s="17">
        <v>6.3456997999999994E-5</v>
      </c>
      <c r="FA102" s="17">
        <v>3.4046160000000001E-3</v>
      </c>
      <c r="FB102" s="17">
        <v>1.7502294000000001E-65</v>
      </c>
      <c r="FC102" s="17">
        <v>4.9194411999999997E-4</v>
      </c>
      <c r="FD102" s="17">
        <v>7.8402626E-7</v>
      </c>
      <c r="FE102" s="17">
        <v>4.8934543999999996E-6</v>
      </c>
      <c r="FF102" s="17">
        <v>2.0306238999999999E-3</v>
      </c>
      <c r="FG102" s="17">
        <v>6.3151918E-6</v>
      </c>
      <c r="FH102" s="17">
        <v>8.0922440000000006E-6</v>
      </c>
      <c r="FI102" s="17">
        <v>1.3331949000000001E-4</v>
      </c>
      <c r="FJ102" s="17">
        <v>5.5799062999999998E-5</v>
      </c>
      <c r="FK102" s="17">
        <v>7.9780870000000005E-5</v>
      </c>
      <c r="FL102" s="17">
        <v>4.1140977000000002E-5</v>
      </c>
      <c r="FM102" s="17">
        <v>9.2912883999999999E-5</v>
      </c>
      <c r="FN102" s="17">
        <v>8.8507855999999995E-8</v>
      </c>
      <c r="FO102" s="17">
        <v>6.6757885000000002E-4</v>
      </c>
      <c r="FP102" s="17">
        <v>1.5511641E-4</v>
      </c>
      <c r="FQ102" s="17">
        <v>2.4002984999999999E-4</v>
      </c>
      <c r="FR102" s="17">
        <v>5.9520250999999999E-4</v>
      </c>
      <c r="FS102" s="17">
        <v>3.1813582000000002E-4</v>
      </c>
      <c r="FT102" s="17">
        <v>4.1829752000000002E-4</v>
      </c>
      <c r="FU102" s="17">
        <v>6.2810833999999999E-4</v>
      </c>
      <c r="FV102" s="17">
        <v>4.4252894999999997E-4</v>
      </c>
      <c r="FW102" s="17">
        <v>7.4592473000000003E-4</v>
      </c>
      <c r="FX102" s="17">
        <v>5.0843646999999999E-4</v>
      </c>
      <c r="FY102" s="17">
        <v>5.5536490000000001E-4</v>
      </c>
      <c r="FZ102" s="17">
        <v>1.2056829999999999E-3</v>
      </c>
      <c r="GA102" s="17">
        <v>6.3456997999999994E-5</v>
      </c>
      <c r="GB102" s="17">
        <v>1.26914E-4</v>
      </c>
      <c r="GC102" s="17">
        <v>5.5899305999999998E-5</v>
      </c>
    </row>
    <row r="103" spans="2:185" ht="0.95" customHeight="1" x14ac:dyDescent="0.25">
      <c r="B103" s="17">
        <v>2.1177768999999999E-6</v>
      </c>
      <c r="C103" s="17">
        <v>1.0265374000000001E-5</v>
      </c>
      <c r="D103" s="17">
        <v>1.75007E-6</v>
      </c>
      <c r="E103" s="17">
        <v>2.6888862000000001E-6</v>
      </c>
      <c r="F103" s="17">
        <v>1.3303022E-7</v>
      </c>
      <c r="G103" s="17">
        <v>1.3436117E-5</v>
      </c>
      <c r="H103" s="17">
        <v>9.2414548999999998E-6</v>
      </c>
      <c r="I103" s="17">
        <v>3.1237685000000001E-6</v>
      </c>
      <c r="J103" s="17">
        <v>0</v>
      </c>
      <c r="K103" s="17">
        <v>0</v>
      </c>
      <c r="L103" s="17">
        <v>2.3729556E-7</v>
      </c>
      <c r="M103" s="17">
        <v>1.476563E-5</v>
      </c>
      <c r="N103" s="17">
        <v>5.0732812000000004E-7</v>
      </c>
      <c r="O103" s="17">
        <v>1.2589396E-6</v>
      </c>
      <c r="P103" s="17">
        <v>1.2589396E-6</v>
      </c>
      <c r="Q103" s="17">
        <v>6.5735455000000005E-5</v>
      </c>
      <c r="R103" s="17">
        <v>3.8808768000000001E-6</v>
      </c>
      <c r="S103" s="17">
        <v>8.9123266999999996E-7</v>
      </c>
      <c r="T103" s="17">
        <v>3.3705328000000001E-5</v>
      </c>
      <c r="U103" s="17">
        <v>5.0732812000000004E-7</v>
      </c>
      <c r="V103" s="17">
        <v>8.0498618000000001E-6</v>
      </c>
      <c r="W103" s="17">
        <v>3.6770689E-7</v>
      </c>
      <c r="X103" s="17">
        <v>8.6632194000000004E-6</v>
      </c>
      <c r="Y103" s="17">
        <v>1.3962122999999999E-7</v>
      </c>
      <c r="Z103" s="17">
        <v>1.1659532E-5</v>
      </c>
      <c r="AA103" s="17">
        <v>1.7000264000000001E-6</v>
      </c>
      <c r="AB103" s="17">
        <v>4.3293937E-6</v>
      </c>
      <c r="AC103" s="17">
        <v>1.3262281999999999E-4</v>
      </c>
      <c r="AD103" s="17">
        <v>4.8306585999999998E-5</v>
      </c>
      <c r="AE103" s="17">
        <v>0</v>
      </c>
      <c r="AF103" s="17">
        <v>1.2016607999999999E-7</v>
      </c>
      <c r="AG103" s="17">
        <v>3.1393534E-7</v>
      </c>
      <c r="AH103" s="17">
        <v>8.5282015999999998E-6</v>
      </c>
      <c r="AI103" s="17">
        <v>6.6322137000000001E-5</v>
      </c>
      <c r="AJ103" s="17">
        <v>7.7482643000000003E-7</v>
      </c>
      <c r="AK103" s="17">
        <v>5.0658568000000001E-6</v>
      </c>
      <c r="AL103" s="17">
        <v>4.3201444999999996E-6</v>
      </c>
      <c r="AM103" s="17">
        <v>1.0727363E-5</v>
      </c>
      <c r="AN103" s="17">
        <v>4.0711953999999998E-7</v>
      </c>
      <c r="AO103" s="17">
        <v>4.8188525999999999E-7</v>
      </c>
      <c r="AP103" s="17">
        <v>9.7815169999999993E-7</v>
      </c>
      <c r="AQ103" s="17">
        <v>1.1287673E-7</v>
      </c>
      <c r="AR103" s="17">
        <v>6.0827746999999997E-7</v>
      </c>
      <c r="AS103" s="17">
        <v>0</v>
      </c>
      <c r="AT103" s="17">
        <v>1.2482329000000001E-6</v>
      </c>
      <c r="AU103" s="17">
        <v>6.0827746999999997E-7</v>
      </c>
      <c r="AV103" s="17">
        <v>4.3189250000000003E-6</v>
      </c>
      <c r="AW103" s="17">
        <v>1.015397E-6</v>
      </c>
      <c r="AX103" s="17">
        <v>1.6286707E-5</v>
      </c>
      <c r="AY103" s="17">
        <v>8.1423907000000003E-7</v>
      </c>
      <c r="AZ103" s="17">
        <v>3.9257374999999996E-6</v>
      </c>
      <c r="BA103" s="17">
        <v>1.0202007E-6</v>
      </c>
      <c r="BB103" s="17">
        <v>1.30798E-4</v>
      </c>
      <c r="BC103" s="17">
        <v>6.1308115000000002E-7</v>
      </c>
      <c r="BD103" s="17">
        <v>4.0711953999999998E-7</v>
      </c>
      <c r="BE103" s="17">
        <v>2.3986945000000002E-66</v>
      </c>
      <c r="BF103" s="17">
        <v>1.1455231E-6</v>
      </c>
      <c r="BG103" s="17">
        <v>8.2201882000000001E-6</v>
      </c>
      <c r="BH103" s="17">
        <v>2.9066207E-6</v>
      </c>
      <c r="BI103" s="17">
        <v>3.0808426000000002E-6</v>
      </c>
      <c r="BJ103" s="17">
        <v>1.2466983000000001E-4</v>
      </c>
      <c r="BK103" s="17">
        <v>5.3911479999999996E-7</v>
      </c>
      <c r="BL103" s="17">
        <v>5.204964E-6</v>
      </c>
      <c r="BM103" s="17">
        <v>0</v>
      </c>
      <c r="BN103" s="17">
        <v>1.3901197999999999E-4</v>
      </c>
      <c r="BO103" s="17">
        <v>3.3725800999999999E-6</v>
      </c>
      <c r="BP103" s="17">
        <v>2.0724155000000002E-6</v>
      </c>
      <c r="BQ103" s="17">
        <v>0</v>
      </c>
      <c r="BR103" s="17">
        <v>7.1371576000000004E-7</v>
      </c>
      <c r="BS103" s="17">
        <v>7.8163075000000005E-6</v>
      </c>
      <c r="BT103" s="17">
        <v>1.1395005E-6</v>
      </c>
      <c r="BU103" s="17">
        <v>0</v>
      </c>
      <c r="BV103" s="17">
        <v>5.5678309000000001E-6</v>
      </c>
      <c r="BW103" s="17">
        <v>1.3962122000000001E-7</v>
      </c>
      <c r="BX103" s="17">
        <v>2.2009403E-6</v>
      </c>
      <c r="BY103" s="17">
        <v>4.7402201000000001E-5</v>
      </c>
      <c r="BZ103" s="17">
        <v>5.9480143000000003E-6</v>
      </c>
      <c r="CA103" s="17">
        <v>8.6859797999999999E-6</v>
      </c>
      <c r="CB103" s="17">
        <v>1.6803979E-5</v>
      </c>
      <c r="CC103" s="17">
        <v>3.1706232000000001E-7</v>
      </c>
      <c r="CD103" s="17">
        <v>1.6934345999999999E-6</v>
      </c>
      <c r="CE103" s="17">
        <v>3.8338276E-5</v>
      </c>
      <c r="CF103" s="17">
        <v>8.2732936999999996E-6</v>
      </c>
      <c r="CG103" s="17">
        <v>1.7652217E-6</v>
      </c>
      <c r="CH103" s="17">
        <v>3.2653091999999998E-6</v>
      </c>
      <c r="CI103" s="17">
        <v>7.1115224000000004E-6</v>
      </c>
      <c r="CJ103" s="17">
        <v>3.3920782999999999E-7</v>
      </c>
      <c r="CK103" s="17">
        <v>3.6425810999999998E-7</v>
      </c>
      <c r="CL103" s="17">
        <v>2.0115791E-7</v>
      </c>
      <c r="CM103" s="17">
        <v>1.4325815E-5</v>
      </c>
      <c r="CN103" s="17">
        <v>1.9518969999999999E-5</v>
      </c>
      <c r="CO103" s="17">
        <v>1.007963E-5</v>
      </c>
      <c r="CP103" s="17">
        <v>1.6608550999999999E-7</v>
      </c>
      <c r="CQ103" s="17">
        <v>2.9515613000000001E-6</v>
      </c>
      <c r="CR103" s="17">
        <v>2.2018471E-5</v>
      </c>
      <c r="CS103" s="17">
        <v>5.3538577E-6</v>
      </c>
      <c r="CT103" s="17">
        <v>4.6675875999999999E-5</v>
      </c>
      <c r="CU103" s="17">
        <v>5.7921552E-5</v>
      </c>
      <c r="CV103" s="17">
        <v>2.0864958999999999E-5</v>
      </c>
      <c r="CW103" s="17">
        <v>3.5716263999999997E-5</v>
      </c>
      <c r="CX103" s="17">
        <v>1.9847499999999999E-5</v>
      </c>
      <c r="CY103" s="17">
        <v>0.24997553</v>
      </c>
      <c r="CZ103" s="17">
        <v>1.3224912000000001E-5</v>
      </c>
      <c r="DA103" s="17">
        <v>1.0158421E-5</v>
      </c>
      <c r="DB103" s="17">
        <v>1.0116908E-4</v>
      </c>
      <c r="DC103" s="17">
        <v>1.5204146999999999E-5</v>
      </c>
      <c r="DD103" s="17">
        <v>1.5204146999999999E-5</v>
      </c>
      <c r="DE103" s="17">
        <v>1.9131791999999999E-7</v>
      </c>
      <c r="DF103" s="17">
        <v>1.9839427000000001E-6</v>
      </c>
      <c r="DG103" s="17">
        <v>5.7492754999999998E-6</v>
      </c>
      <c r="DH103" s="17">
        <v>3.9584709000000002E-6</v>
      </c>
      <c r="DI103" s="17">
        <v>2.6834211999999998E-4</v>
      </c>
      <c r="DJ103" s="17">
        <v>1.9792355000000001E-6</v>
      </c>
      <c r="DK103" s="17">
        <v>3.7197759000000002E-6</v>
      </c>
      <c r="DL103" s="17">
        <v>4.7934481000000001E-5</v>
      </c>
      <c r="DM103" s="17">
        <v>1.9792355000000001E-6</v>
      </c>
      <c r="DN103" s="17">
        <v>2.5214877000000002E-6</v>
      </c>
      <c r="DO103" s="17">
        <v>1.2113453999999999E-5</v>
      </c>
      <c r="DP103" s="17">
        <v>2.0118817000000001E-4</v>
      </c>
      <c r="DQ103" s="17">
        <v>0</v>
      </c>
      <c r="DR103" s="17">
        <v>1.1056826999999999E-5</v>
      </c>
      <c r="DS103" s="17">
        <v>0</v>
      </c>
      <c r="DT103" s="17">
        <v>1.1015644E-6</v>
      </c>
      <c r="DU103" s="17">
        <v>3.2164081999999999E-6</v>
      </c>
      <c r="DV103" s="17">
        <v>3.3737025999999997E-5</v>
      </c>
      <c r="DW103" s="17">
        <v>1.5958662999999999E-7</v>
      </c>
      <c r="DX103" s="17">
        <v>1.6720767000000001E-5</v>
      </c>
      <c r="DY103" s="17">
        <v>0</v>
      </c>
      <c r="DZ103" s="17">
        <v>7.6028061E-6</v>
      </c>
      <c r="EA103" s="17">
        <v>8.0341444999999999E-6</v>
      </c>
      <c r="EB103" s="17">
        <v>1.6197662999999999E-8</v>
      </c>
      <c r="EC103" s="17">
        <v>3.3426401000000002E-6</v>
      </c>
      <c r="ED103" s="17">
        <v>1.5155737000000001E-5</v>
      </c>
      <c r="EE103" s="17">
        <v>1.0102240999999999E-7</v>
      </c>
      <c r="EF103" s="17">
        <v>6.7354747000000003E-6</v>
      </c>
      <c r="EG103" s="17">
        <v>4.7522417000000001E-6</v>
      </c>
      <c r="EH103" s="17">
        <v>1.5637807E-5</v>
      </c>
      <c r="EI103" s="17">
        <v>6.3085737999999999E-6</v>
      </c>
      <c r="EJ103" s="17">
        <v>7.6037178999999999E-6</v>
      </c>
      <c r="EK103" s="17">
        <v>8.7559868000000001E-6</v>
      </c>
      <c r="EL103" s="17">
        <v>8.7977580000000008E-6</v>
      </c>
      <c r="EM103" s="17">
        <v>4.4036748000000003E-5</v>
      </c>
      <c r="EN103" s="17">
        <v>8.7640123000000004E-5</v>
      </c>
      <c r="EO103" s="17">
        <v>3.2549869000000001E-6</v>
      </c>
      <c r="EP103" s="17">
        <v>1.0292807E-5</v>
      </c>
      <c r="EQ103" s="17">
        <v>6.7818483000000003E-6</v>
      </c>
      <c r="ER103" s="17">
        <v>1.8802516E-6</v>
      </c>
      <c r="ES103" s="17">
        <v>4.314779E-7</v>
      </c>
      <c r="ET103" s="17">
        <v>2.5804522999999999E-6</v>
      </c>
      <c r="EU103" s="17">
        <v>2.9416549E-6</v>
      </c>
      <c r="EV103" s="17">
        <v>1.3536659E-5</v>
      </c>
      <c r="EW103" s="17">
        <v>1.8385343E-6</v>
      </c>
      <c r="EX103" s="17">
        <v>7.3541371999999999E-7</v>
      </c>
      <c r="EY103" s="17">
        <v>5.1554315000000001E-7</v>
      </c>
      <c r="EZ103" s="17">
        <v>3.6770685999999999E-7</v>
      </c>
      <c r="FA103" s="17">
        <v>9.2857857E-5</v>
      </c>
      <c r="FB103" s="17">
        <v>2.8743562999999999E-67</v>
      </c>
      <c r="FC103" s="17">
        <v>5.4753945000000004E-4</v>
      </c>
      <c r="FD103" s="17">
        <v>1.6197662999999999E-8</v>
      </c>
      <c r="FE103" s="17">
        <v>1.3962122000000001E-7</v>
      </c>
      <c r="FF103" s="17">
        <v>1.176662E-5</v>
      </c>
      <c r="FG103" s="17">
        <v>3.1706232000000001E-7</v>
      </c>
      <c r="FH103" s="17">
        <v>3.6425810999999998E-7</v>
      </c>
      <c r="FI103" s="17">
        <v>7.2853136999999997E-6</v>
      </c>
      <c r="FJ103" s="17">
        <v>1.1963214E-6</v>
      </c>
      <c r="FK103" s="17">
        <v>4.5420553E-8</v>
      </c>
      <c r="FL103" s="17">
        <v>1.3263175000000001E-6</v>
      </c>
      <c r="FM103" s="17">
        <v>3.3946346999999998E-7</v>
      </c>
      <c r="FN103" s="17">
        <v>1.266944E-5</v>
      </c>
      <c r="FO103" s="17">
        <v>3.3052311999999998E-6</v>
      </c>
      <c r="FP103" s="17">
        <v>1.1577392000000001E-6</v>
      </c>
      <c r="FQ103" s="17">
        <v>2.4697090999999998E-6</v>
      </c>
      <c r="FR103" s="17">
        <v>5.7746247999999999E-6</v>
      </c>
      <c r="FS103" s="17">
        <v>4.4668415000000004E-6</v>
      </c>
      <c r="FT103" s="17">
        <v>6.9080967000000003E-6</v>
      </c>
      <c r="FU103" s="17">
        <v>8.0677666000000001E-4</v>
      </c>
      <c r="FV103" s="17">
        <v>8.4900382000000005E-6</v>
      </c>
      <c r="FW103" s="17">
        <v>2.0569523999999999E-5</v>
      </c>
      <c r="FX103" s="17">
        <v>9.9539448999999995E-6</v>
      </c>
      <c r="FY103" s="17">
        <v>1.0606362E-5</v>
      </c>
      <c r="FZ103" s="17">
        <v>6.9864303999999999E-6</v>
      </c>
      <c r="GA103" s="17">
        <v>3.6770685999999999E-7</v>
      </c>
      <c r="GB103" s="17">
        <v>7.3541371999999999E-7</v>
      </c>
      <c r="GC103" s="17">
        <v>1.2512199E-6</v>
      </c>
    </row>
    <row r="104" spans="2:185" ht="0.95" customHeight="1" x14ac:dyDescent="0.25">
      <c r="B104" s="17">
        <v>1.4236090000000001E-6</v>
      </c>
      <c r="C104" s="17">
        <v>6.8920942999999997E-6</v>
      </c>
      <c r="D104" s="17">
        <v>1.1782945E-6</v>
      </c>
      <c r="E104" s="17">
        <v>3.6312787000000001E-6</v>
      </c>
      <c r="F104" s="17">
        <v>1.9830854E-8</v>
      </c>
      <c r="G104" s="17">
        <v>1.2115195E-5</v>
      </c>
      <c r="H104" s="17">
        <v>6.5065054000000004E-6</v>
      </c>
      <c r="I104" s="17">
        <v>1.3657107999999999E-6</v>
      </c>
      <c r="J104" s="17">
        <v>0</v>
      </c>
      <c r="K104" s="17">
        <v>0</v>
      </c>
      <c r="L104" s="17">
        <v>1.5343485000000001E-7</v>
      </c>
      <c r="M104" s="17">
        <v>1.4986856999999999E-5</v>
      </c>
      <c r="N104" s="17">
        <v>3.4383278E-7</v>
      </c>
      <c r="O104" s="17">
        <v>8.4715360000000005E-7</v>
      </c>
      <c r="P104" s="17">
        <v>8.4715360000000005E-7</v>
      </c>
      <c r="Q104" s="17">
        <v>3.2488355000000002E-5</v>
      </c>
      <c r="R104" s="17">
        <v>1.3128456E-6</v>
      </c>
      <c r="S104" s="17">
        <v>6.0183914E-7</v>
      </c>
      <c r="T104" s="17">
        <v>2.1012031E-5</v>
      </c>
      <c r="U104" s="17">
        <v>3.4383278E-7</v>
      </c>
      <c r="V104" s="17">
        <v>4.3517861000000004E-6</v>
      </c>
      <c r="W104" s="17">
        <v>2.4531446999999998E-7</v>
      </c>
      <c r="X104" s="17">
        <v>5.7862135E-6</v>
      </c>
      <c r="Y104" s="17">
        <v>9.8518316999999994E-8</v>
      </c>
      <c r="Z104" s="17">
        <v>8.2121990999999996E-6</v>
      </c>
      <c r="AA104" s="17">
        <v>4.1298345E-7</v>
      </c>
      <c r="AB104" s="17">
        <v>2.5871471999999999E-6</v>
      </c>
      <c r="AC104" s="17">
        <v>6.4944543000000006E-5</v>
      </c>
      <c r="AD104" s="17">
        <v>2.4145647E-5</v>
      </c>
      <c r="AE104" s="17">
        <v>0</v>
      </c>
      <c r="AF104" s="17">
        <v>1.8509252999999998E-8</v>
      </c>
      <c r="AG104" s="17">
        <v>6.9674871E-6</v>
      </c>
      <c r="AH104" s="17">
        <v>6.0378866999999999E-6</v>
      </c>
      <c r="AI104" s="17">
        <v>3.3102643999999997E-5</v>
      </c>
      <c r="AJ104" s="17">
        <v>5.2461637000000001E-7</v>
      </c>
      <c r="AK104" s="17">
        <v>7.9771834000000004E-7</v>
      </c>
      <c r="AL104" s="17">
        <v>3.0201167000000001E-6</v>
      </c>
      <c r="AM104" s="17">
        <v>6.2235411000000002E-6</v>
      </c>
      <c r="AN104" s="17">
        <v>2.7930189999999998E-7</v>
      </c>
      <c r="AO104" s="17">
        <v>1.054093E-6</v>
      </c>
      <c r="AP104" s="17">
        <v>1.4144777E-6</v>
      </c>
      <c r="AQ104" s="17">
        <v>4.4306225000000002E-8</v>
      </c>
      <c r="AR104" s="17">
        <v>4.1462263999999998E-7</v>
      </c>
      <c r="AS104" s="17">
        <v>0</v>
      </c>
      <c r="AT104" s="17">
        <v>1.5057227000000001E-7</v>
      </c>
      <c r="AU104" s="17">
        <v>4.1462263999999998E-7</v>
      </c>
      <c r="AV104" s="17">
        <v>9.7546227999999994E-6</v>
      </c>
      <c r="AW104" s="17">
        <v>6.9392454000000001E-7</v>
      </c>
      <c r="AX104" s="17">
        <v>6.9317843999999996E-6</v>
      </c>
      <c r="AY104" s="17">
        <v>5.5860379999999995E-7</v>
      </c>
      <c r="AZ104" s="17">
        <v>2.9739348E-6</v>
      </c>
      <c r="BA104" s="17">
        <v>7.0258496000000003E-7</v>
      </c>
      <c r="BB104" s="17">
        <v>6.8248041999999996E-5</v>
      </c>
      <c r="BC104" s="17">
        <v>4.2328306E-7</v>
      </c>
      <c r="BD104" s="17">
        <v>2.7930189999999998E-7</v>
      </c>
      <c r="BE104" s="17">
        <v>2.6636217E-66</v>
      </c>
      <c r="BF104" s="17">
        <v>8.2851592000000003E-7</v>
      </c>
      <c r="BG104" s="17">
        <v>5.5390668999999998E-6</v>
      </c>
      <c r="BH104" s="17">
        <v>1.6141723E-6</v>
      </c>
      <c r="BI104" s="17">
        <v>1.7526317E-6</v>
      </c>
      <c r="BJ104" s="17">
        <v>6.1713805000000006E-5</v>
      </c>
      <c r="BK104" s="17">
        <v>4.0373923E-7</v>
      </c>
      <c r="BL104" s="17">
        <v>2.8137219000000001E-6</v>
      </c>
      <c r="BM104" s="17">
        <v>0</v>
      </c>
      <c r="BN104" s="17">
        <v>6.7919485999999994E-5</v>
      </c>
      <c r="BO104" s="17">
        <v>3.1232687000000002E-6</v>
      </c>
      <c r="BP104" s="17">
        <v>1.3655664999999999E-6</v>
      </c>
      <c r="BQ104" s="17">
        <v>0</v>
      </c>
      <c r="BR104" s="17">
        <v>5.3423424000000001E-7</v>
      </c>
      <c r="BS104" s="17">
        <v>4.213438E-6</v>
      </c>
      <c r="BT104" s="17">
        <v>7.1228517000000004E-8</v>
      </c>
      <c r="BU104" s="17">
        <v>0</v>
      </c>
      <c r="BV104" s="17">
        <v>2.3536598999999998E-6</v>
      </c>
      <c r="BW104" s="17">
        <v>9.8518309999999995E-8</v>
      </c>
      <c r="BX104" s="17">
        <v>2.7023198000000002E-6</v>
      </c>
      <c r="BY104" s="17">
        <v>2.5636600000000001E-5</v>
      </c>
      <c r="BZ104" s="17">
        <v>2.6361005000000002E-6</v>
      </c>
      <c r="CA104" s="17">
        <v>6.0926605000000004E-6</v>
      </c>
      <c r="CB104" s="17">
        <v>1.5575175000000001E-5</v>
      </c>
      <c r="CC104" s="17">
        <v>2.3315455999999999E-7</v>
      </c>
      <c r="CD104" s="17">
        <v>3.0356476000000001E-7</v>
      </c>
      <c r="CE104" s="17">
        <v>3.3673307999999997E-5</v>
      </c>
      <c r="CF104" s="17">
        <v>3.8325114E-6</v>
      </c>
      <c r="CG104" s="17">
        <v>1.2105347E-6</v>
      </c>
      <c r="CH104" s="17">
        <v>2.368083E-6</v>
      </c>
      <c r="CI104" s="17">
        <v>4.421118E-6</v>
      </c>
      <c r="CJ104" s="17">
        <v>4.5035061999999998E-7</v>
      </c>
      <c r="CK104" s="17">
        <v>2.7569590000000002E-7</v>
      </c>
      <c r="CL104" s="17">
        <v>1.3532073E-7</v>
      </c>
      <c r="CM104" s="17">
        <v>4.6259847000000002E-6</v>
      </c>
      <c r="CN104" s="17">
        <v>9.3442578999999998E-6</v>
      </c>
      <c r="CO104" s="17">
        <v>6.9824259999999997E-6</v>
      </c>
      <c r="CP104" s="17">
        <v>6.2903672000000004E-7</v>
      </c>
      <c r="CQ104" s="17">
        <v>1.3977636000000001E-6</v>
      </c>
      <c r="CR104" s="17">
        <v>1.0679128000000001E-5</v>
      </c>
      <c r="CS104" s="17">
        <v>3.5783833999999998E-6</v>
      </c>
      <c r="CT104" s="17">
        <v>2.4045100000000001E-5</v>
      </c>
      <c r="CU104" s="17">
        <v>2.9556846E-5</v>
      </c>
      <c r="CV104" s="17">
        <v>1.331734E-5</v>
      </c>
      <c r="CW104" s="17">
        <v>1.8736658000000001E-5</v>
      </c>
      <c r="CX104" s="17">
        <v>1.3004779E-5</v>
      </c>
      <c r="CY104" s="17">
        <v>1.3224912000000001E-5</v>
      </c>
      <c r="CZ104" s="17">
        <v>0.24999229000000001</v>
      </c>
      <c r="DA104" s="17">
        <v>7.1372237E-6</v>
      </c>
      <c r="DB104" s="17">
        <v>9.4488046999999996E-5</v>
      </c>
      <c r="DC104" s="17">
        <v>9.9145833999999998E-6</v>
      </c>
      <c r="DD104" s="17">
        <v>9.9145833999999998E-6</v>
      </c>
      <c r="DE104" s="17">
        <v>1.2610967E-7</v>
      </c>
      <c r="DF104" s="17">
        <v>1.3319027999999999E-6</v>
      </c>
      <c r="DG104" s="17">
        <v>3.3883603E-6</v>
      </c>
      <c r="DH104" s="17">
        <v>4.4028369E-6</v>
      </c>
      <c r="DI104" s="17">
        <v>1.3058302000000001E-4</v>
      </c>
      <c r="DJ104" s="17">
        <v>2.2014184E-6</v>
      </c>
      <c r="DK104" s="17">
        <v>2.8299535999999998E-6</v>
      </c>
      <c r="DL104" s="17">
        <v>3.303949E-5</v>
      </c>
      <c r="DM104" s="17">
        <v>2.2014184E-6</v>
      </c>
      <c r="DN104" s="17">
        <v>2.7834834E-6</v>
      </c>
      <c r="DO104" s="17">
        <v>8.2083271999999994E-6</v>
      </c>
      <c r="DP104" s="17">
        <v>1.2394622000000001E-4</v>
      </c>
      <c r="DQ104" s="17">
        <v>0</v>
      </c>
      <c r="DR104" s="17">
        <v>1.0610131999999999E-5</v>
      </c>
      <c r="DS104" s="17">
        <v>0</v>
      </c>
      <c r="DT104" s="17">
        <v>7.8847767999999998E-7</v>
      </c>
      <c r="DU104" s="17">
        <v>1.4700277999999999E-6</v>
      </c>
      <c r="DV104" s="17">
        <v>1.6535238000000001E-5</v>
      </c>
      <c r="DW104" s="17">
        <v>9.9980451999999998E-8</v>
      </c>
      <c r="DX104" s="17">
        <v>7.8206848000000003E-6</v>
      </c>
      <c r="DY104" s="17">
        <v>0</v>
      </c>
      <c r="DZ104" s="17">
        <v>5.4270793E-6</v>
      </c>
      <c r="EA104" s="17">
        <v>4.1041020999999998E-6</v>
      </c>
      <c r="EB104" s="17">
        <v>1.2691889E-8</v>
      </c>
      <c r="EC104" s="17">
        <v>3.3155399000000002E-6</v>
      </c>
      <c r="ED104" s="17">
        <v>4.8109568000000002E-6</v>
      </c>
      <c r="EE104" s="17">
        <v>8.5183172000000002E-7</v>
      </c>
      <c r="EF104" s="17">
        <v>6.6323531999999999E-6</v>
      </c>
      <c r="EG104" s="17">
        <v>2.5537293000000002E-6</v>
      </c>
      <c r="EH104" s="17">
        <v>1.0757179E-5</v>
      </c>
      <c r="EI104" s="17">
        <v>3.6474004000000002E-6</v>
      </c>
      <c r="EJ104" s="17">
        <v>4.5751577000000001E-6</v>
      </c>
      <c r="EK104" s="17">
        <v>5.3904314999999996E-6</v>
      </c>
      <c r="EL104" s="17">
        <v>5.4222386999999997E-6</v>
      </c>
      <c r="EM104" s="17">
        <v>2.2223133000000001E-5</v>
      </c>
      <c r="EN104" s="17">
        <v>4.2897557999999999E-5</v>
      </c>
      <c r="EO104" s="17">
        <v>2.2662227000000002E-6</v>
      </c>
      <c r="EP104" s="17">
        <v>1.0085076E-5</v>
      </c>
      <c r="EQ104" s="17">
        <v>4.7130449000000003E-6</v>
      </c>
      <c r="ER104" s="17">
        <v>1.6250510999999999E-7</v>
      </c>
      <c r="ES104" s="17">
        <v>3.3110546999999998E-7</v>
      </c>
      <c r="ET104" s="17">
        <v>1.7192282999999999E-6</v>
      </c>
      <c r="EU104" s="17">
        <v>1.9625156000000001E-6</v>
      </c>
      <c r="EV104" s="17">
        <v>8.7157434999999992E-6</v>
      </c>
      <c r="EW104" s="17">
        <v>1.2265722E-6</v>
      </c>
      <c r="EX104" s="17">
        <v>4.9062890000000003E-7</v>
      </c>
      <c r="EY104" s="17">
        <v>3.7049837999999999E-7</v>
      </c>
      <c r="EZ104" s="17">
        <v>2.4531445000000001E-7</v>
      </c>
      <c r="FA104" s="17">
        <v>4.8790852000000003E-5</v>
      </c>
      <c r="FB104" s="17">
        <v>1.8986250999999999E-67</v>
      </c>
      <c r="FC104" s="17">
        <v>2.6765057000000003E-4</v>
      </c>
      <c r="FD104" s="17">
        <v>1.2691889E-8</v>
      </c>
      <c r="FE104" s="17">
        <v>9.8518309999999995E-8</v>
      </c>
      <c r="FF104" s="17">
        <v>7.8500624000000004E-6</v>
      </c>
      <c r="FG104" s="17">
        <v>2.3315455999999999E-7</v>
      </c>
      <c r="FH104" s="17">
        <v>2.7569590000000002E-7</v>
      </c>
      <c r="FI104" s="17">
        <v>7.0934997000000001E-6</v>
      </c>
      <c r="FJ104" s="17">
        <v>8.8114895000000003E-7</v>
      </c>
      <c r="FK104" s="17">
        <v>7.4704492E-7</v>
      </c>
      <c r="FL104" s="17">
        <v>2.1228817000000001E-7</v>
      </c>
      <c r="FM104" s="17">
        <v>5.3285073000000001E-7</v>
      </c>
      <c r="FN104" s="17">
        <v>1.6297676999999999E-5</v>
      </c>
      <c r="FO104" s="17">
        <v>8.0396073000000007E-6</v>
      </c>
      <c r="FP104" s="17">
        <v>3.1602102E-8</v>
      </c>
      <c r="FQ104" s="17">
        <v>9.3936062000000004E-7</v>
      </c>
      <c r="FR104" s="17">
        <v>4.0830519000000004E-6</v>
      </c>
      <c r="FS104" s="17">
        <v>2.3409839000000002E-6</v>
      </c>
      <c r="FT104" s="17">
        <v>4.0683063000000001E-6</v>
      </c>
      <c r="FU104" s="17">
        <v>3.9503501999999999E-4</v>
      </c>
      <c r="FV104" s="17">
        <v>5.2043432000000003E-6</v>
      </c>
      <c r="FW104" s="17">
        <v>1.2327474000000001E-5</v>
      </c>
      <c r="FX104" s="17">
        <v>6.2420373999999998E-6</v>
      </c>
      <c r="FY104" s="17">
        <v>6.6982969000000001E-6</v>
      </c>
      <c r="FZ104" s="17">
        <v>4.6609745000000002E-6</v>
      </c>
      <c r="GA104" s="17">
        <v>2.4531445000000001E-7</v>
      </c>
      <c r="GB104" s="17">
        <v>4.9062890000000003E-7</v>
      </c>
      <c r="GC104" s="17">
        <v>6.0274458E-7</v>
      </c>
    </row>
    <row r="105" spans="2:185" ht="0.95" customHeight="1" x14ac:dyDescent="0.25">
      <c r="B105" s="17">
        <v>6.7782446999999997E-6</v>
      </c>
      <c r="C105" s="17">
        <v>2.4336432999999999E-4</v>
      </c>
      <c r="D105" s="17">
        <v>1.9519703E-5</v>
      </c>
      <c r="E105" s="17">
        <v>1.5545911000000001E-4</v>
      </c>
      <c r="F105" s="17">
        <v>2.9284498999999999E-6</v>
      </c>
      <c r="G105" s="17">
        <v>6.5842734E-4</v>
      </c>
      <c r="H105" s="17">
        <v>1.8760802000000001E-3</v>
      </c>
      <c r="I105" s="17">
        <v>1.9319201999999999E-4</v>
      </c>
      <c r="J105" s="17">
        <v>0</v>
      </c>
      <c r="K105" s="17">
        <v>0</v>
      </c>
      <c r="L105" s="17">
        <v>6.4475439000000001E-6</v>
      </c>
      <c r="M105" s="17">
        <v>1.953682E-5</v>
      </c>
      <c r="N105" s="17">
        <v>2.2501310000000002E-5</v>
      </c>
      <c r="O105" s="17">
        <v>8.5626661000000005E-6</v>
      </c>
      <c r="P105" s="17">
        <v>8.5626661000000005E-6</v>
      </c>
      <c r="Q105" s="17">
        <v>1.2541935E-5</v>
      </c>
      <c r="R105" s="17">
        <v>5.2909094999999996E-4</v>
      </c>
      <c r="S105" s="17">
        <v>2.1304125E-5</v>
      </c>
      <c r="T105" s="17">
        <v>3.5209466999999999E-4</v>
      </c>
      <c r="U105" s="17">
        <v>2.2501310000000002E-5</v>
      </c>
      <c r="V105" s="17">
        <v>6.6137849999999999E-5</v>
      </c>
      <c r="W105" s="17">
        <v>1.2741458999999999E-5</v>
      </c>
      <c r="X105" s="17">
        <v>3.0235647000000001E-4</v>
      </c>
      <c r="Y105" s="17">
        <v>3.5242769000000003E-5</v>
      </c>
      <c r="Z105" s="17">
        <v>2.3707727E-3</v>
      </c>
      <c r="AA105" s="17">
        <v>1.9239263E-4</v>
      </c>
      <c r="AB105" s="17">
        <v>1.1765532000000001E-4</v>
      </c>
      <c r="AC105" s="17">
        <v>4.0840617000000003E-5</v>
      </c>
      <c r="AD105" s="17">
        <v>4.6362700000000003E-5</v>
      </c>
      <c r="AE105" s="17">
        <v>0</v>
      </c>
      <c r="AF105" s="17">
        <v>2.5301865E-5</v>
      </c>
      <c r="AG105" s="17">
        <v>1.7341224E-4</v>
      </c>
      <c r="AH105" s="17">
        <v>1.7130502999999999E-3</v>
      </c>
      <c r="AI105" s="17">
        <v>4.7797302000000003E-5</v>
      </c>
      <c r="AJ105" s="17">
        <v>2.0926250999999999E-5</v>
      </c>
      <c r="AK105" s="17">
        <v>1.5361842999999999E-4</v>
      </c>
      <c r="AL105" s="17">
        <v>7.6742143000000003E-4</v>
      </c>
      <c r="AM105" s="17">
        <v>1.8707605000000001E-4</v>
      </c>
      <c r="AN105" s="17">
        <v>3.3667709000000001E-5</v>
      </c>
      <c r="AO105" s="17">
        <v>3.6950724E-4</v>
      </c>
      <c r="AP105" s="17">
        <v>6.8292088999999997E-4</v>
      </c>
      <c r="AQ105" s="17">
        <v>1.8599417E-6</v>
      </c>
      <c r="AR105" s="17">
        <v>7.6638358E-5</v>
      </c>
      <c r="AS105" s="17">
        <v>0</v>
      </c>
      <c r="AT105" s="17">
        <v>2.6071584000000002E-4</v>
      </c>
      <c r="AU105" s="17">
        <v>7.6638358E-5</v>
      </c>
      <c r="AV105" s="17">
        <v>1.2398353000000001E-4</v>
      </c>
      <c r="AW105" s="17">
        <v>1.1030607E-4</v>
      </c>
      <c r="AX105" s="17">
        <v>1.1167805E-4</v>
      </c>
      <c r="AY105" s="17">
        <v>6.7335418999999998E-5</v>
      </c>
      <c r="AZ105" s="17">
        <v>2.1201854E-4</v>
      </c>
      <c r="BA105" s="17">
        <v>5.8032479E-5</v>
      </c>
      <c r="BB105" s="17">
        <v>2.7389567E-4</v>
      </c>
      <c r="BC105" s="17">
        <v>2.4364769999999999E-5</v>
      </c>
      <c r="BD105" s="17">
        <v>3.3667709000000001E-5</v>
      </c>
      <c r="BE105" s="17">
        <v>1.6644747999999999E-66</v>
      </c>
      <c r="BF105" s="17">
        <v>4.1756003E-5</v>
      </c>
      <c r="BG105" s="17">
        <v>1.7058475000000001E-3</v>
      </c>
      <c r="BH105" s="17">
        <v>2.4345922E-5</v>
      </c>
      <c r="BI105" s="17">
        <v>1.961038E-5</v>
      </c>
      <c r="BJ105" s="17">
        <v>2.7974622000000002E-5</v>
      </c>
      <c r="BK105" s="17">
        <v>1.2709579E-5</v>
      </c>
      <c r="BL105" s="17">
        <v>2.7946514999999999E-5</v>
      </c>
      <c r="BM105" s="17">
        <v>0</v>
      </c>
      <c r="BN105" s="17">
        <v>6.2337245000000007E-5</v>
      </c>
      <c r="BO105" s="17">
        <v>1.2675156999999999E-3</v>
      </c>
      <c r="BP105" s="17">
        <v>4.2094886000000001E-4</v>
      </c>
      <c r="BQ105" s="17">
        <v>0</v>
      </c>
      <c r="BR105" s="17">
        <v>1.2057936E-4</v>
      </c>
      <c r="BS105" s="17">
        <v>3.5236379999999999E-5</v>
      </c>
      <c r="BT105" s="17">
        <v>2.3005300999999999E-4</v>
      </c>
      <c r="BU105" s="17">
        <v>0</v>
      </c>
      <c r="BV105" s="17">
        <v>3.6819273999999997E-5</v>
      </c>
      <c r="BW105" s="17">
        <v>3.5242766000000001E-5</v>
      </c>
      <c r="BX105" s="17">
        <v>1.2651309E-5</v>
      </c>
      <c r="BY105" s="17">
        <v>3.2328179000000001E-4</v>
      </c>
      <c r="BZ105" s="17">
        <v>2.2780794000000001E-5</v>
      </c>
      <c r="CA105" s="17">
        <v>1.5760044999999999E-3</v>
      </c>
      <c r="CB105" s="17">
        <v>3.2420325E-5</v>
      </c>
      <c r="CC105" s="17">
        <v>5.2638600000000001E-5</v>
      </c>
      <c r="CD105" s="17">
        <v>4.4179103999999997E-4</v>
      </c>
      <c r="CE105" s="17">
        <v>1.2259265000000001E-4</v>
      </c>
      <c r="CF105" s="17">
        <v>1.8194546999999999E-5</v>
      </c>
      <c r="CG105" s="17">
        <v>7.1997608000000005E-5</v>
      </c>
      <c r="CH105" s="17">
        <v>6.5895118999999996E-4</v>
      </c>
      <c r="CI105" s="17">
        <v>2.8386705E-4</v>
      </c>
      <c r="CJ105" s="17">
        <v>1.0314098000000001E-4</v>
      </c>
      <c r="CK105" s="17">
        <v>9.1029308999999997E-5</v>
      </c>
      <c r="CL105" s="17">
        <v>4.2970645000000001E-5</v>
      </c>
      <c r="CM105" s="17">
        <v>2.6033004000000003E-4</v>
      </c>
      <c r="CN105" s="17">
        <v>2.1215745000000001E-5</v>
      </c>
      <c r="CO105" s="17">
        <v>1.1951436000000001E-3</v>
      </c>
      <c r="CP105" s="17">
        <v>2.0748064E-4</v>
      </c>
      <c r="CQ105" s="17">
        <v>3.9232330000000003E-4</v>
      </c>
      <c r="CR105" s="17">
        <v>1.1893957000000001E-5</v>
      </c>
      <c r="CS105" s="17">
        <v>1.8768335E-4</v>
      </c>
      <c r="CT105" s="17">
        <v>1.8904435000000001E-5</v>
      </c>
      <c r="CU105" s="17">
        <v>2.1925632999999999E-5</v>
      </c>
      <c r="CV105" s="17">
        <v>2.5397412999999999E-4</v>
      </c>
      <c r="CW105" s="17">
        <v>1.3179619E-5</v>
      </c>
      <c r="CX105" s="17">
        <v>6.9172552E-4</v>
      </c>
      <c r="CY105" s="17">
        <v>1.0158421E-5</v>
      </c>
      <c r="CZ105" s="17">
        <v>7.1372237E-6</v>
      </c>
      <c r="DA105" s="17">
        <v>0.24797274</v>
      </c>
      <c r="DB105" s="17">
        <v>2.8609041000000001E-4</v>
      </c>
      <c r="DC105" s="17">
        <v>1.1253249999999999E-5</v>
      </c>
      <c r="DD105" s="17">
        <v>1.1253249999999999E-5</v>
      </c>
      <c r="DE105" s="17">
        <v>3.6248933000000001E-5</v>
      </c>
      <c r="DF105" s="17">
        <v>3.655148E-4</v>
      </c>
      <c r="DG105" s="17">
        <v>1.0360021000000001E-3</v>
      </c>
      <c r="DH105" s="17">
        <v>8.2320519000000008E-6</v>
      </c>
      <c r="DI105" s="17">
        <v>1.689719E-4</v>
      </c>
      <c r="DJ105" s="17">
        <v>4.1160260000000004E-6</v>
      </c>
      <c r="DK105" s="17">
        <v>2.027156E-4</v>
      </c>
      <c r="DL105" s="17">
        <v>6.0615517999999998E-5</v>
      </c>
      <c r="DM105" s="17">
        <v>4.1160260000000004E-6</v>
      </c>
      <c r="DN105" s="17">
        <v>1.5767096000000001E-4</v>
      </c>
      <c r="DO105" s="17">
        <v>2.4469824E-3</v>
      </c>
      <c r="DP105" s="17">
        <v>2.4419631000000003E-4</v>
      </c>
      <c r="DQ105" s="17">
        <v>0</v>
      </c>
      <c r="DR105" s="17">
        <v>9.8656444999999993E-6</v>
      </c>
      <c r="DS105" s="17">
        <v>0</v>
      </c>
      <c r="DT105" s="17">
        <v>1.2483675000000001E-4</v>
      </c>
      <c r="DU105" s="17">
        <v>5.3006958000000005E-4</v>
      </c>
      <c r="DV105" s="17">
        <v>9.0635926000000002E-6</v>
      </c>
      <c r="DW105" s="17">
        <v>7.1166910000000004E-6</v>
      </c>
      <c r="DX105" s="17">
        <v>2.2817976000000001E-4</v>
      </c>
      <c r="DY105" s="17">
        <v>0</v>
      </c>
      <c r="DZ105" s="17">
        <v>3.3943310999999998E-4</v>
      </c>
      <c r="EA105" s="17">
        <v>3.0126094999999999E-5</v>
      </c>
      <c r="EB105" s="17">
        <v>1.1544272000000001E-5</v>
      </c>
      <c r="EC105" s="17">
        <v>2.1141753999999999E-5</v>
      </c>
      <c r="ED105" s="17">
        <v>2.6448660999999998E-4</v>
      </c>
      <c r="EE105" s="17">
        <v>6.9557171000000006E-5</v>
      </c>
      <c r="EF105" s="17">
        <v>3.1125842000000001E-5</v>
      </c>
      <c r="EG105" s="17">
        <v>9.1774000999999997E-4</v>
      </c>
      <c r="EH105" s="17">
        <v>2.6527046999999999E-3</v>
      </c>
      <c r="EI105" s="17">
        <v>1.4201846999999999E-3</v>
      </c>
      <c r="EJ105" s="17">
        <v>1.8291138000000001E-3</v>
      </c>
      <c r="EK105" s="17">
        <v>2.1643510000000001E-3</v>
      </c>
      <c r="EL105" s="17">
        <v>2.2721730000000002E-3</v>
      </c>
      <c r="EM105" s="17">
        <v>6.3142636000000006E-5</v>
      </c>
      <c r="EN105" s="17">
        <v>2.8755826000000001E-5</v>
      </c>
      <c r="EO105" s="17">
        <v>4.3696628999999998E-4</v>
      </c>
      <c r="EP105" s="17">
        <v>2.2417009E-5</v>
      </c>
      <c r="EQ105" s="17">
        <v>1.0801733999999999E-3</v>
      </c>
      <c r="ER105" s="17">
        <v>4.4493898000000002E-4</v>
      </c>
      <c r="ES105" s="17">
        <v>1.4375642000000001E-4</v>
      </c>
      <c r="ET105" s="17">
        <v>5.9859669999999998E-4</v>
      </c>
      <c r="EU105" s="17">
        <v>1.0193166E-4</v>
      </c>
      <c r="EV105" s="17">
        <v>2.6381236999999998E-3</v>
      </c>
      <c r="EW105" s="17">
        <v>6.3707289000000002E-5</v>
      </c>
      <c r="EX105" s="17">
        <v>2.5482915000000001E-5</v>
      </c>
      <c r="EY105" s="17">
        <v>2.3703069999999999E-4</v>
      </c>
      <c r="EZ105" s="17">
        <v>1.2741458E-5</v>
      </c>
      <c r="FA105" s="17">
        <v>3.0323558000000002E-4</v>
      </c>
      <c r="FB105" s="17">
        <v>6.6840923999999999E-66</v>
      </c>
      <c r="FC105" s="17">
        <v>2.2313566E-4</v>
      </c>
      <c r="FD105" s="17">
        <v>1.1544272000000001E-5</v>
      </c>
      <c r="FE105" s="17">
        <v>3.5242766000000001E-5</v>
      </c>
      <c r="FF105" s="17">
        <v>4.0772665000000002E-4</v>
      </c>
      <c r="FG105" s="17">
        <v>5.2638600000000001E-5</v>
      </c>
      <c r="FH105" s="17">
        <v>9.1029308999999997E-5</v>
      </c>
      <c r="FI105" s="17">
        <v>2.9600187999999999E-5</v>
      </c>
      <c r="FJ105" s="17">
        <v>7.0190038000000001E-5</v>
      </c>
      <c r="FK105" s="17">
        <v>1.0750356E-4</v>
      </c>
      <c r="FL105" s="17">
        <v>2.3320095E-4</v>
      </c>
      <c r="FM105" s="17">
        <v>9.8497275999999997E-5</v>
      </c>
      <c r="FN105" s="17">
        <v>1.2577091999999999E-4</v>
      </c>
      <c r="FO105" s="17">
        <v>3.0026801999999999E-4</v>
      </c>
      <c r="FP105" s="17">
        <v>6.2965839999999995E-5</v>
      </c>
      <c r="FQ105" s="17">
        <v>3.1922293E-4</v>
      </c>
      <c r="FR105" s="17">
        <v>8.2047596999999995E-5</v>
      </c>
      <c r="FS105" s="17">
        <v>7.7859879999999998E-4</v>
      </c>
      <c r="FT105" s="17">
        <v>1.4541094E-3</v>
      </c>
      <c r="FU105" s="17">
        <v>2.5736784E-4</v>
      </c>
      <c r="FV105" s="17">
        <v>2.0752033E-3</v>
      </c>
      <c r="FW105" s="17">
        <v>2.3899076000000001E-4</v>
      </c>
      <c r="FX105" s="17">
        <v>2.5040144999999999E-3</v>
      </c>
      <c r="FY105" s="17">
        <v>2.6758020000000001E-3</v>
      </c>
      <c r="FZ105" s="17">
        <v>2.4208770000000001E-4</v>
      </c>
      <c r="GA105" s="17">
        <v>1.2741458E-5</v>
      </c>
      <c r="GB105" s="17">
        <v>2.5482915000000001E-5</v>
      </c>
      <c r="GC105" s="17">
        <v>2.9746125999999999E-4</v>
      </c>
    </row>
    <row r="106" spans="2:185" ht="0.95" customHeight="1" thickBot="1" x14ac:dyDescent="0.3">
      <c r="B106" s="17">
        <v>6.2575140999999995E-5</v>
      </c>
      <c r="C106" s="17">
        <v>3.0814551999999999E-4</v>
      </c>
      <c r="D106" s="17">
        <v>5.1540125E-5</v>
      </c>
      <c r="E106" s="17">
        <v>3.7221414999999999E-4</v>
      </c>
      <c r="F106" s="17">
        <v>1.5086617E-5</v>
      </c>
      <c r="G106" s="17">
        <v>7.4077428999999996E-4</v>
      </c>
      <c r="H106" s="17">
        <v>2.472943E-4</v>
      </c>
      <c r="I106" s="17">
        <v>5.6843745000000002E-5</v>
      </c>
      <c r="J106" s="17">
        <v>0</v>
      </c>
      <c r="K106" s="17">
        <v>0</v>
      </c>
      <c r="L106" s="17">
        <v>6.2298017999999998E-6</v>
      </c>
      <c r="M106" s="17">
        <v>1.2655956E-3</v>
      </c>
      <c r="N106" s="17">
        <v>1.4735047000000001E-5</v>
      </c>
      <c r="O106" s="17">
        <v>3.7252353000000001E-5</v>
      </c>
      <c r="P106" s="17">
        <v>3.7252353000000001E-5</v>
      </c>
      <c r="Q106" s="17">
        <v>1.2337093999999999E-6</v>
      </c>
      <c r="R106" s="17">
        <v>4.1591513000000001E-4</v>
      </c>
      <c r="S106" s="17">
        <v>2.6217338000000001E-5</v>
      </c>
      <c r="T106" s="17">
        <v>9.1930402000000005E-4</v>
      </c>
      <c r="U106" s="17">
        <v>1.4735047000000001E-5</v>
      </c>
      <c r="V106" s="17">
        <v>6.0604462999999998E-5</v>
      </c>
      <c r="W106" s="17">
        <v>1.1035016000000001E-5</v>
      </c>
      <c r="X106" s="17">
        <v>2.6111099E-4</v>
      </c>
      <c r="Y106" s="17">
        <v>3.7000314000000001E-6</v>
      </c>
      <c r="Z106" s="17">
        <v>1.6630411000000001E-4</v>
      </c>
      <c r="AA106" s="17">
        <v>2.6353572000000001E-5</v>
      </c>
      <c r="AB106" s="17">
        <v>6.5108136999999995E-5</v>
      </c>
      <c r="AC106" s="17">
        <v>8.7005695999999995E-5</v>
      </c>
      <c r="AD106" s="17">
        <v>4.2873688000000003E-5</v>
      </c>
      <c r="AE106" s="17">
        <v>0</v>
      </c>
      <c r="AF106" s="17">
        <v>2.9512046000000001E-5</v>
      </c>
      <c r="AG106" s="17">
        <v>2.2068898999999999E-3</v>
      </c>
      <c r="AH106" s="17">
        <v>2.1116894000000001E-4</v>
      </c>
      <c r="AI106" s="17">
        <v>4.9386918999999998E-5</v>
      </c>
      <c r="AJ106" s="17">
        <v>2.6530065999999999E-5</v>
      </c>
      <c r="AK106" s="17">
        <v>2.5986332E-3</v>
      </c>
      <c r="AL106" s="17">
        <v>1.3339265999999999E-4</v>
      </c>
      <c r="AM106" s="17">
        <v>1.5557793999999999E-4</v>
      </c>
      <c r="AN106" s="17">
        <v>1.549505E-5</v>
      </c>
      <c r="AO106" s="17">
        <v>5.6634987E-5</v>
      </c>
      <c r="AP106" s="17">
        <v>2.0321928E-4</v>
      </c>
      <c r="AQ106" s="17">
        <v>6.4610523E-6</v>
      </c>
      <c r="AR106" s="17">
        <v>2.3684448000000001E-5</v>
      </c>
      <c r="AS106" s="17">
        <v>0</v>
      </c>
      <c r="AT106" s="17">
        <v>1.4499934000000001E-4</v>
      </c>
      <c r="AU106" s="17">
        <v>2.3684448000000001E-5</v>
      </c>
      <c r="AV106" s="17">
        <v>1.6055892E-3</v>
      </c>
      <c r="AW106" s="17">
        <v>3.9179498000000001E-5</v>
      </c>
      <c r="AX106" s="17">
        <v>1.6418265E-4</v>
      </c>
      <c r="AY106" s="17">
        <v>3.09901E-5</v>
      </c>
      <c r="AZ106" s="17">
        <v>1.8076195000000001E-4</v>
      </c>
      <c r="BA106" s="17">
        <v>3.8295752000000002E-5</v>
      </c>
      <c r="BB106" s="17">
        <v>4.515004E-4</v>
      </c>
      <c r="BC106" s="17">
        <v>2.2800701999999999E-5</v>
      </c>
      <c r="BD106" s="17">
        <v>1.549505E-5</v>
      </c>
      <c r="BE106" s="17">
        <v>2.9419872000000001E-66</v>
      </c>
      <c r="BF106" s="17">
        <v>1.2606974E-5</v>
      </c>
      <c r="BG106" s="17">
        <v>3.3810376999999998E-4</v>
      </c>
      <c r="BH106" s="17">
        <v>2.7130266E-5</v>
      </c>
      <c r="BI106" s="17">
        <v>3.1932176E-5</v>
      </c>
      <c r="BJ106" s="17">
        <v>1.5509410000000002E-5</v>
      </c>
      <c r="BK106" s="17">
        <v>6.6336474000000003E-6</v>
      </c>
      <c r="BL106" s="17">
        <v>3.0576083E-5</v>
      </c>
      <c r="BM106" s="17">
        <v>0</v>
      </c>
      <c r="BN106" s="17">
        <v>1.1465899E-4</v>
      </c>
      <c r="BO106" s="17">
        <v>1.1833912E-4</v>
      </c>
      <c r="BP106" s="17">
        <v>9.7835289999999994E-5</v>
      </c>
      <c r="BQ106" s="17">
        <v>0</v>
      </c>
      <c r="BR106" s="17">
        <v>1.6406596999999999E-6</v>
      </c>
      <c r="BS106" s="17">
        <v>3.5559002000000002E-5</v>
      </c>
      <c r="BT106" s="17">
        <v>1.5017540999999999E-4</v>
      </c>
      <c r="BU106" s="17">
        <v>0</v>
      </c>
      <c r="BV106" s="17">
        <v>3.9793465999999998E-5</v>
      </c>
      <c r="BW106" s="17">
        <v>3.7000310999999999E-6</v>
      </c>
      <c r="BX106" s="17">
        <v>1.6578741999999999E-5</v>
      </c>
      <c r="BY106" s="17">
        <v>1.669978E-4</v>
      </c>
      <c r="BZ106" s="17">
        <v>2.7685903E-5</v>
      </c>
      <c r="CA106" s="17">
        <v>2.5581273999999998E-4</v>
      </c>
      <c r="CB106" s="17">
        <v>7.5168675000000004E-4</v>
      </c>
      <c r="CC106" s="17">
        <v>1.6109573E-6</v>
      </c>
      <c r="CD106" s="17">
        <v>3.0319971999999998E-4</v>
      </c>
      <c r="CE106" s="17">
        <v>2.0748301000000002E-3</v>
      </c>
      <c r="CF106" s="17">
        <v>2.0852597999999999E-5</v>
      </c>
      <c r="CG106" s="17">
        <v>5.8598287999999998E-5</v>
      </c>
      <c r="CH106" s="17">
        <v>5.2977947000000002E-5</v>
      </c>
      <c r="CI106" s="17">
        <v>1.3623317000000001E-3</v>
      </c>
      <c r="CJ106" s="17">
        <v>5.8327623999999999E-5</v>
      </c>
      <c r="CK106" s="17">
        <v>9.2425267000000003E-7</v>
      </c>
      <c r="CL106" s="17">
        <v>8.1893971999999999E-6</v>
      </c>
      <c r="CM106" s="17">
        <v>1.5987915E-3</v>
      </c>
      <c r="CN106" s="17">
        <v>2.7533631000000002E-5</v>
      </c>
      <c r="CO106" s="17">
        <v>2.7965755000000002E-4</v>
      </c>
      <c r="CP106" s="17">
        <v>2.9774702E-5</v>
      </c>
      <c r="CQ106" s="17">
        <v>2.6659344E-4</v>
      </c>
      <c r="CR106" s="17">
        <v>1.5898415000000001E-5</v>
      </c>
      <c r="CS106" s="17">
        <v>1.6179586000000001E-4</v>
      </c>
      <c r="CT106" s="17">
        <v>1.1268076E-4</v>
      </c>
      <c r="CU106" s="17">
        <v>1.1936179E-4</v>
      </c>
      <c r="CV106" s="17">
        <v>1.1380718E-4</v>
      </c>
      <c r="CW106" s="17">
        <v>1.0785011E-4</v>
      </c>
      <c r="CX106" s="17">
        <v>5.5070854999999998E-4</v>
      </c>
      <c r="CY106" s="17">
        <v>1.0116908E-4</v>
      </c>
      <c r="CZ106" s="17">
        <v>9.4488046999999996E-5</v>
      </c>
      <c r="DA106" s="17">
        <v>2.8609041000000001E-4</v>
      </c>
      <c r="DB106" s="17">
        <v>0.23858641</v>
      </c>
      <c r="DC106" s="17">
        <v>1.8229505999999999E-4</v>
      </c>
      <c r="DD106" s="17">
        <v>1.8229505999999999E-4</v>
      </c>
      <c r="DE106" s="17">
        <v>5.6890358000000003E-6</v>
      </c>
      <c r="DF106" s="17">
        <v>8.9958436000000001E-5</v>
      </c>
      <c r="DG106" s="17">
        <v>8.3789157000000003E-5</v>
      </c>
      <c r="DH106" s="17">
        <v>1.7561403E-4</v>
      </c>
      <c r="DI106" s="17">
        <v>2.9749875999999999E-4</v>
      </c>
      <c r="DJ106" s="17">
        <v>8.7807014000000006E-5</v>
      </c>
      <c r="DK106" s="17">
        <v>1.7345629999999999E-4</v>
      </c>
      <c r="DL106" s="17">
        <v>3.5528669000000002E-4</v>
      </c>
      <c r="DM106" s="17">
        <v>8.7807014000000006E-5</v>
      </c>
      <c r="DN106" s="17">
        <v>2.2615474999999999E-4</v>
      </c>
      <c r="DO106" s="17">
        <v>4.6840792000000001E-4</v>
      </c>
      <c r="DP106" s="17">
        <v>3.3189326999999999E-4</v>
      </c>
      <c r="DQ106" s="17">
        <v>0</v>
      </c>
      <c r="DR106" s="17">
        <v>7.0362568999999999E-4</v>
      </c>
      <c r="DS106" s="17">
        <v>0</v>
      </c>
      <c r="DT106" s="17">
        <v>1.2489027000000001E-4</v>
      </c>
      <c r="DU106" s="17">
        <v>6.9306905000000006E-5</v>
      </c>
      <c r="DV106" s="17">
        <v>2.0043097999999999E-5</v>
      </c>
      <c r="DW106" s="17">
        <v>1.3618773000000001E-6</v>
      </c>
      <c r="DX106" s="17">
        <v>2.0344168000000001E-3</v>
      </c>
      <c r="DY106" s="17">
        <v>0</v>
      </c>
      <c r="DZ106" s="17">
        <v>2.9111209999999998E-4</v>
      </c>
      <c r="EA106" s="17">
        <v>9.7355648999999997E-6</v>
      </c>
      <c r="EB106" s="17">
        <v>4.4727512E-7</v>
      </c>
      <c r="EC106" s="17">
        <v>3.1628644000000002E-4</v>
      </c>
      <c r="ED106" s="17">
        <v>8.8658691000000002E-4</v>
      </c>
      <c r="EE106" s="17">
        <v>1.4094253E-5</v>
      </c>
      <c r="EF106" s="17">
        <v>6.2900445E-4</v>
      </c>
      <c r="EG106" s="17">
        <v>1.1000725E-4</v>
      </c>
      <c r="EH106" s="17">
        <v>4.2368948999999998E-4</v>
      </c>
      <c r="EI106" s="17">
        <v>1.548357E-4</v>
      </c>
      <c r="EJ106" s="17">
        <v>1.8935596999999999E-4</v>
      </c>
      <c r="EK106" s="17">
        <v>2.2287648000000001E-4</v>
      </c>
      <c r="EL106" s="17">
        <v>2.3346875999999999E-4</v>
      </c>
      <c r="EM106" s="17">
        <v>7.0054635999999997E-5</v>
      </c>
      <c r="EN106" s="17">
        <v>6.0281566000000003E-5</v>
      </c>
      <c r="EO106" s="17">
        <v>9.5021335E-5</v>
      </c>
      <c r="EP106" s="17">
        <v>9.3326392000000005E-4</v>
      </c>
      <c r="EQ106" s="17">
        <v>1.8486410999999999E-4</v>
      </c>
      <c r="ER106" s="17">
        <v>2.9881299000000003E-4</v>
      </c>
      <c r="ES106" s="17">
        <v>1.4047954000000001E-4</v>
      </c>
      <c r="ET106" s="17">
        <v>1.0536028E-4</v>
      </c>
      <c r="EU106" s="17">
        <v>8.8280119000000001E-5</v>
      </c>
      <c r="EV106" s="17">
        <v>3.2327199999999999E-4</v>
      </c>
      <c r="EW106" s="17">
        <v>5.5175074000000002E-5</v>
      </c>
      <c r="EX106" s="17">
        <v>2.2070029999999999E-5</v>
      </c>
      <c r="EY106" s="17">
        <v>3.0491109000000001E-5</v>
      </c>
      <c r="EZ106" s="17">
        <v>1.1035015E-5</v>
      </c>
      <c r="FA106" s="17">
        <v>4.2556982999999998E-4</v>
      </c>
      <c r="FB106" s="17">
        <v>8.1094891999999998E-66</v>
      </c>
      <c r="FC106" s="17">
        <v>4.3051032000000002E-4</v>
      </c>
      <c r="FD106" s="17">
        <v>4.4727512E-7</v>
      </c>
      <c r="FE106" s="17">
        <v>3.7000310999999999E-6</v>
      </c>
      <c r="FF106" s="17">
        <v>3.5312047000000003E-4</v>
      </c>
      <c r="FG106" s="17">
        <v>1.6109573E-6</v>
      </c>
      <c r="FH106" s="17">
        <v>9.2425267000000003E-7</v>
      </c>
      <c r="FI106" s="17">
        <v>7.7505018000000004E-4</v>
      </c>
      <c r="FJ106" s="17">
        <v>1.4156128E-5</v>
      </c>
      <c r="FK106" s="17">
        <v>1.9644670999999999E-5</v>
      </c>
      <c r="FL106" s="17">
        <v>1.4578867999999999E-4</v>
      </c>
      <c r="FM106" s="17">
        <v>1.2452455E-5</v>
      </c>
      <c r="FN106" s="17">
        <v>3.5673181999999999E-3</v>
      </c>
      <c r="FO106" s="17">
        <v>1.5541795999999999E-3</v>
      </c>
      <c r="FP106" s="17">
        <v>1.2000722E-5</v>
      </c>
      <c r="FQ106" s="17">
        <v>4.9464924E-5</v>
      </c>
      <c r="FR106" s="17">
        <v>1.6492701E-4</v>
      </c>
      <c r="FS106" s="17">
        <v>1.0228174E-4</v>
      </c>
      <c r="FT106" s="17">
        <v>1.6999708E-4</v>
      </c>
      <c r="FU106" s="17">
        <v>5.3602086000000004E-4</v>
      </c>
      <c r="FV106" s="17">
        <v>2.1289797999999999E-4</v>
      </c>
      <c r="FW106" s="17">
        <v>1.3035542E-4</v>
      </c>
      <c r="FX106" s="17">
        <v>2.5471310999999999E-4</v>
      </c>
      <c r="FY106" s="17">
        <v>2.7489715000000002E-4</v>
      </c>
      <c r="FZ106" s="17">
        <v>2.0966528000000001E-4</v>
      </c>
      <c r="GA106" s="17">
        <v>1.1035015E-5</v>
      </c>
      <c r="GB106" s="17">
        <v>2.2070029999999999E-5</v>
      </c>
      <c r="GC106" s="17">
        <v>1.7494909E-4</v>
      </c>
    </row>
    <row r="107" spans="2:185" ht="0.95" customHeight="1" x14ac:dyDescent="0.25">
      <c r="B107" s="17">
        <v>2.1530500000000001E-6</v>
      </c>
      <c r="C107" s="17">
        <v>1.0410909E-5</v>
      </c>
      <c r="D107" s="17">
        <v>1.7848135000000001E-6</v>
      </c>
      <c r="E107" s="17">
        <v>8.2049500000000001E-6</v>
      </c>
      <c r="F107" s="17">
        <v>7.3537659E-8</v>
      </c>
      <c r="G107" s="17">
        <v>2.2909468000000001E-5</v>
      </c>
      <c r="H107" s="17">
        <v>1.0278061000000001E-5</v>
      </c>
      <c r="I107" s="17">
        <v>9.7336403000000004E-7</v>
      </c>
      <c r="J107" s="17">
        <v>0</v>
      </c>
      <c r="K107" s="17">
        <v>0</v>
      </c>
      <c r="L107" s="17">
        <v>2.2300897999999999E-7</v>
      </c>
      <c r="M107" s="17">
        <v>3.0194941999999999E-5</v>
      </c>
      <c r="N107" s="17">
        <v>5.2417023E-7</v>
      </c>
      <c r="O107" s="17">
        <v>1.2825213E-6</v>
      </c>
      <c r="P107" s="17">
        <v>1.2825213E-6</v>
      </c>
      <c r="Q107" s="17">
        <v>3.1729610999999999E-5</v>
      </c>
      <c r="R107" s="17">
        <v>5.7659896000000001E-8</v>
      </c>
      <c r="S107" s="17">
        <v>9.1428473999999999E-7</v>
      </c>
      <c r="T107" s="17">
        <v>2.9330766000000001E-5</v>
      </c>
      <c r="U107" s="17">
        <v>5.2417023E-7</v>
      </c>
      <c r="V107" s="17">
        <v>5.0054965000000002E-6</v>
      </c>
      <c r="W107" s="17">
        <v>3.6823651000000001E-7</v>
      </c>
      <c r="X107" s="17">
        <v>8.6954210000000006E-6</v>
      </c>
      <c r="Y107" s="17">
        <v>1.5593371999999999E-7</v>
      </c>
      <c r="Z107" s="17">
        <v>1.2977066E-5</v>
      </c>
      <c r="AA107" s="17">
        <v>4.6107605000000001E-7</v>
      </c>
      <c r="AB107" s="17">
        <v>3.432048E-6</v>
      </c>
      <c r="AC107" s="17">
        <v>6.2210804999999998E-5</v>
      </c>
      <c r="AD107" s="17">
        <v>2.4130354999999999E-5</v>
      </c>
      <c r="AE107" s="17">
        <v>0</v>
      </c>
      <c r="AF107" s="17">
        <v>6.4638318000000002E-8</v>
      </c>
      <c r="AG107" s="17">
        <v>2.0588525999999999E-5</v>
      </c>
      <c r="AH107" s="17">
        <v>9.5854584999999998E-6</v>
      </c>
      <c r="AI107" s="17">
        <v>3.2985796000000001E-5</v>
      </c>
      <c r="AJ107" s="17">
        <v>7.9902266999999996E-7</v>
      </c>
      <c r="AK107" s="17">
        <v>7.4590118999999996E-6</v>
      </c>
      <c r="AL107" s="17">
        <v>4.7402055E-6</v>
      </c>
      <c r="AM107" s="17">
        <v>7.9432608000000008E-6</v>
      </c>
      <c r="AN107" s="17">
        <v>4.3078616E-7</v>
      </c>
      <c r="AO107" s="17">
        <v>2.6803935999999999E-6</v>
      </c>
      <c r="AP107" s="17">
        <v>3.2652812999999998E-6</v>
      </c>
      <c r="AQ107" s="17">
        <v>2.0041943E-8</v>
      </c>
      <c r="AR107" s="17">
        <v>6.3559044000000005E-7</v>
      </c>
      <c r="AS107" s="17">
        <v>0</v>
      </c>
      <c r="AT107" s="17">
        <v>7.9651612999999998E-7</v>
      </c>
      <c r="AU107" s="17">
        <v>6.3559044000000005E-7</v>
      </c>
      <c r="AV107" s="17">
        <v>2.4944943999999999E-5</v>
      </c>
      <c r="AW107" s="17">
        <v>1.0663766000000001E-6</v>
      </c>
      <c r="AX107" s="17">
        <v>4.5086459000000004E-6</v>
      </c>
      <c r="AY107" s="17">
        <v>8.6157232E-7</v>
      </c>
      <c r="AZ107" s="17">
        <v>4.9960669000000001E-6</v>
      </c>
      <c r="BA107" s="17">
        <v>1.0875542000000001E-6</v>
      </c>
      <c r="BB107" s="17">
        <v>7.3946122E-5</v>
      </c>
      <c r="BC107" s="17">
        <v>6.5676804000000001E-7</v>
      </c>
      <c r="BD107" s="17">
        <v>4.3078616E-7</v>
      </c>
      <c r="BE107" s="17">
        <v>2.2453169999999999E-66</v>
      </c>
      <c r="BF107" s="17">
        <v>1.3400246E-6</v>
      </c>
      <c r="BG107" s="17">
        <v>8.3970125000000003E-6</v>
      </c>
      <c r="BH107" s="17">
        <v>1.9358960999999998E-6</v>
      </c>
      <c r="BI107" s="17">
        <v>2.1770525999999999E-6</v>
      </c>
      <c r="BJ107" s="17">
        <v>6.0471584000000002E-5</v>
      </c>
      <c r="BK107" s="17">
        <v>1.7503324999999999E-6</v>
      </c>
      <c r="BL107" s="17">
        <v>3.2362018000000002E-6</v>
      </c>
      <c r="BM107" s="17">
        <v>0</v>
      </c>
      <c r="BN107" s="17">
        <v>6.4746479999999999E-5</v>
      </c>
      <c r="BO107" s="17">
        <v>5.9972260000000002E-6</v>
      </c>
      <c r="BP107" s="17">
        <v>2.0242839999999998E-6</v>
      </c>
      <c r="BQ107" s="17">
        <v>0</v>
      </c>
      <c r="BR107" s="17">
        <v>8.8898696000000001E-7</v>
      </c>
      <c r="BS107" s="17">
        <v>4.8240063000000003E-6</v>
      </c>
      <c r="BT107" s="17">
        <v>9.2581490999999997E-7</v>
      </c>
      <c r="BU107" s="17">
        <v>0</v>
      </c>
      <c r="BV107" s="17">
        <v>1.4931487E-6</v>
      </c>
      <c r="BW107" s="17">
        <v>1.5593371000000001E-7</v>
      </c>
      <c r="BX107" s="17">
        <v>5.9060190000000002E-6</v>
      </c>
      <c r="BY107" s="17">
        <v>2.9507598999999999E-5</v>
      </c>
      <c r="BZ107" s="17">
        <v>1.9602870999999999E-6</v>
      </c>
      <c r="CA107" s="17">
        <v>9.5920016999999996E-6</v>
      </c>
      <c r="CB107" s="17">
        <v>2.9921545000000001E-5</v>
      </c>
      <c r="CC107" s="17">
        <v>3.8240136999999998E-7</v>
      </c>
      <c r="CD107" s="17">
        <v>2.6041288000000001E-6</v>
      </c>
      <c r="CE107" s="17">
        <v>6.2681646999999995E-5</v>
      </c>
      <c r="CF107" s="17">
        <v>3.2242404999999999E-6</v>
      </c>
      <c r="CG107" s="17">
        <v>1.8663823E-6</v>
      </c>
      <c r="CH107" s="17">
        <v>3.8389398000000002E-6</v>
      </c>
      <c r="CI107" s="17">
        <v>2.0374876000000001E-5</v>
      </c>
      <c r="CJ107" s="17">
        <v>1.0118439999999999E-6</v>
      </c>
      <c r="CK107" s="17">
        <v>4.6282959000000002E-7</v>
      </c>
      <c r="CL107" s="17">
        <v>2.0480427000000001E-7</v>
      </c>
      <c r="CM107" s="17">
        <v>4.4786053000000001E-7</v>
      </c>
      <c r="CN107" s="17">
        <v>8.5138041000000006E-6</v>
      </c>
      <c r="CO107" s="17">
        <v>1.0867648E-5</v>
      </c>
      <c r="CP107" s="17">
        <v>2.0531957000000002E-6</v>
      </c>
      <c r="CQ107" s="17">
        <v>1.2417295999999999E-6</v>
      </c>
      <c r="CR107" s="17">
        <v>1.0018914E-5</v>
      </c>
      <c r="CS107" s="17">
        <v>5.3812925999999999E-6</v>
      </c>
      <c r="CT107" s="17">
        <v>2.5459422999999998E-5</v>
      </c>
      <c r="CU107" s="17">
        <v>3.0748986999999998E-5</v>
      </c>
      <c r="CV107" s="17">
        <v>1.9087059999999999E-5</v>
      </c>
      <c r="CW107" s="17">
        <v>2.0493711E-5</v>
      </c>
      <c r="CX107" s="17">
        <v>1.9166836999999999E-5</v>
      </c>
      <c r="CY107" s="17">
        <v>1.5204146999999999E-5</v>
      </c>
      <c r="CZ107" s="17">
        <v>9.9145833999999998E-6</v>
      </c>
      <c r="DA107" s="17">
        <v>1.1253249999999999E-5</v>
      </c>
      <c r="DB107" s="17">
        <v>1.8229505999999999E-4</v>
      </c>
      <c r="DC107" s="17">
        <v>0.24998545999999999</v>
      </c>
      <c r="DD107" s="17">
        <v>1.4539603E-5</v>
      </c>
      <c r="DE107" s="83">
        <v>1.8701108999999999E-7</v>
      </c>
      <c r="DF107" s="84">
        <v>2.0117657E-6</v>
      </c>
      <c r="DG107" s="84">
        <v>4.4158054000000002E-6</v>
      </c>
      <c r="DH107" s="84">
        <v>9.2500397000000008E-6</v>
      </c>
      <c r="DI107" s="84">
        <v>1.2340693999999999E-4</v>
      </c>
      <c r="DJ107" s="84">
        <v>4.6250199000000004E-6</v>
      </c>
      <c r="DK107" s="84">
        <v>4.7700850000000001E-6</v>
      </c>
      <c r="DL107" s="84">
        <v>5.1183987999999997E-5</v>
      </c>
      <c r="DM107" s="84">
        <v>4.6250199000000004E-6</v>
      </c>
      <c r="DN107" s="84">
        <v>5.8289625000000004E-6</v>
      </c>
      <c r="DO107" s="84">
        <v>1.2511526999999999E-5</v>
      </c>
      <c r="DP107" s="84">
        <v>1.7065050000000001E-4</v>
      </c>
      <c r="DQ107" s="84">
        <v>0</v>
      </c>
      <c r="DR107" s="84">
        <v>2.0773568E-5</v>
      </c>
      <c r="DS107" s="84">
        <v>0</v>
      </c>
      <c r="DT107" s="84">
        <v>1.2638687E-6</v>
      </c>
      <c r="DU107" s="84">
        <v>1.1936753000000001E-6</v>
      </c>
      <c r="DV107" s="84">
        <v>1.5868689999999999E-5</v>
      </c>
      <c r="DW107" s="84">
        <v>1.4035472999999999E-7</v>
      </c>
      <c r="DX107" s="84">
        <v>6.7412874000000002E-6</v>
      </c>
      <c r="DY107" s="84">
        <v>0</v>
      </c>
      <c r="DZ107" s="84">
        <v>8.6784316999999992E-6</v>
      </c>
      <c r="EA107" s="85">
        <v>4.2781617000000004E-6</v>
      </c>
      <c r="EB107" s="17">
        <v>2.1878003E-8</v>
      </c>
      <c r="EC107" s="17">
        <v>6.6039798000000002E-6</v>
      </c>
      <c r="ED107" s="17">
        <v>7.2286626E-7</v>
      </c>
      <c r="EE107" s="17">
        <v>2.4544727E-6</v>
      </c>
      <c r="EF107" s="17">
        <v>1.3161585E-5</v>
      </c>
      <c r="EG107" s="17">
        <v>2.9089461000000002E-6</v>
      </c>
      <c r="EH107" s="17">
        <v>1.6633728999999999E-5</v>
      </c>
      <c r="EI107" s="17">
        <v>4.6336275000000002E-6</v>
      </c>
      <c r="EJ107" s="17">
        <v>6.1217551999999997E-6</v>
      </c>
      <c r="EK107" s="17">
        <v>7.4153077000000004E-6</v>
      </c>
      <c r="EL107" s="17">
        <v>7.4689580000000001E-6</v>
      </c>
      <c r="EM107" s="17">
        <v>2.2632652E-5</v>
      </c>
      <c r="EN107" s="17">
        <v>4.1052552000000003E-5</v>
      </c>
      <c r="EO107" s="17">
        <v>3.5436810000000002E-6</v>
      </c>
      <c r="EP107" s="17">
        <v>1.9962421000000001E-5</v>
      </c>
      <c r="EQ107" s="17">
        <v>7.3572863999999996E-6</v>
      </c>
      <c r="ER107" s="17">
        <v>2.3677668999999998E-6</v>
      </c>
      <c r="ES107" s="17">
        <v>5.6183852000000004E-7</v>
      </c>
      <c r="ET107" s="17">
        <v>2.5772327000000001E-6</v>
      </c>
      <c r="EU107" s="17">
        <v>2.9458918999999999E-6</v>
      </c>
      <c r="EV107" s="17">
        <v>1.2610571999999999E-5</v>
      </c>
      <c r="EW107" s="17">
        <v>1.8411823999999999E-6</v>
      </c>
      <c r="EX107" s="17">
        <v>7.3647296999999995E-7</v>
      </c>
      <c r="EY107" s="17">
        <v>1.6270383000000001E-6</v>
      </c>
      <c r="EZ107" s="17">
        <v>3.6823648000000001E-7</v>
      </c>
      <c r="FA107" s="17">
        <v>5.3514699000000002E-5</v>
      </c>
      <c r="FB107" s="17">
        <v>2.8215188E-67</v>
      </c>
      <c r="FC107" s="17">
        <v>2.5541227000000001E-4</v>
      </c>
      <c r="FD107" s="17">
        <v>2.1878003E-8</v>
      </c>
      <c r="FE107" s="17">
        <v>1.5593371000000001E-7</v>
      </c>
      <c r="FF107" s="17">
        <v>1.1783567E-5</v>
      </c>
      <c r="FG107" s="17">
        <v>3.8240136999999998E-7</v>
      </c>
      <c r="FH107" s="17">
        <v>4.6282959000000002E-7</v>
      </c>
      <c r="FI107" s="17">
        <v>1.3995185E-5</v>
      </c>
      <c r="FJ107" s="17">
        <v>1.4471253999999999E-6</v>
      </c>
      <c r="FK107" s="17">
        <v>2.2865552999999999E-6</v>
      </c>
      <c r="FL107" s="17">
        <v>6.8945298000000003E-7</v>
      </c>
      <c r="FM107" s="17">
        <v>1.9380157000000001E-6</v>
      </c>
      <c r="FN107" s="17">
        <v>3.6223590000000003E-5</v>
      </c>
      <c r="FO107" s="17">
        <v>2.7424052999999999E-5</v>
      </c>
      <c r="FP107" s="17">
        <v>1.0629328999999999E-6</v>
      </c>
      <c r="FQ107" s="17">
        <v>3.4837272999999999E-7</v>
      </c>
      <c r="FR107" s="17">
        <v>6.4745308000000004E-6</v>
      </c>
      <c r="FS107" s="17">
        <v>2.5561103000000001E-6</v>
      </c>
      <c r="FT107" s="17">
        <v>5.2968221999999999E-6</v>
      </c>
      <c r="FU107" s="17">
        <v>3.7832840999999997E-4</v>
      </c>
      <c r="FV107" s="17">
        <v>7.1229915000000003E-6</v>
      </c>
      <c r="FW107" s="17">
        <v>1.6412898000000001E-5</v>
      </c>
      <c r="FX107" s="17">
        <v>8.7721674E-6</v>
      </c>
      <c r="FY107" s="17">
        <v>9.4885288000000002E-6</v>
      </c>
      <c r="FZ107" s="17">
        <v>6.9964931999999997E-6</v>
      </c>
      <c r="GA107" s="17">
        <v>3.6823648000000001E-7</v>
      </c>
      <c r="GB107" s="17">
        <v>7.3647296999999995E-7</v>
      </c>
      <c r="GC107" s="17">
        <v>3.0594536999999999E-6</v>
      </c>
    </row>
    <row r="108" spans="2:185" ht="0.95" customHeight="1" x14ac:dyDescent="0.25">
      <c r="B108" s="17">
        <v>2.1530500000000001E-6</v>
      </c>
      <c r="C108" s="17">
        <v>1.0410909E-5</v>
      </c>
      <c r="D108" s="17">
        <v>1.7848135000000001E-6</v>
      </c>
      <c r="E108" s="17">
        <v>8.2049500000000001E-6</v>
      </c>
      <c r="F108" s="17">
        <v>7.3537659E-8</v>
      </c>
      <c r="G108" s="17">
        <v>2.2909468000000001E-5</v>
      </c>
      <c r="H108" s="17">
        <v>1.0278061000000001E-5</v>
      </c>
      <c r="I108" s="17">
        <v>9.7336403000000004E-7</v>
      </c>
      <c r="J108" s="17">
        <v>0</v>
      </c>
      <c r="K108" s="17">
        <v>0</v>
      </c>
      <c r="L108" s="17">
        <v>2.2300897999999999E-7</v>
      </c>
      <c r="M108" s="17">
        <v>3.0194941999999999E-5</v>
      </c>
      <c r="N108" s="17">
        <v>5.2417023E-7</v>
      </c>
      <c r="O108" s="17">
        <v>1.2825213E-6</v>
      </c>
      <c r="P108" s="17">
        <v>1.2825213E-6</v>
      </c>
      <c r="Q108" s="17">
        <v>3.1729610999999999E-5</v>
      </c>
      <c r="R108" s="17">
        <v>5.7659896000000001E-8</v>
      </c>
      <c r="S108" s="17">
        <v>9.1428473999999999E-7</v>
      </c>
      <c r="T108" s="17">
        <v>2.9330766000000001E-5</v>
      </c>
      <c r="U108" s="17">
        <v>5.2417023E-7</v>
      </c>
      <c r="V108" s="17">
        <v>5.0054965000000002E-6</v>
      </c>
      <c r="W108" s="17">
        <v>3.6823651000000001E-7</v>
      </c>
      <c r="X108" s="17">
        <v>8.6954210000000006E-6</v>
      </c>
      <c r="Y108" s="17">
        <v>1.5593371999999999E-7</v>
      </c>
      <c r="Z108" s="17">
        <v>1.2977066E-5</v>
      </c>
      <c r="AA108" s="17">
        <v>4.6107605000000001E-7</v>
      </c>
      <c r="AB108" s="17">
        <v>3.432048E-6</v>
      </c>
      <c r="AC108" s="17">
        <v>6.2210804999999998E-5</v>
      </c>
      <c r="AD108" s="17">
        <v>2.4130354999999999E-5</v>
      </c>
      <c r="AE108" s="17">
        <v>0</v>
      </c>
      <c r="AF108" s="17">
        <v>6.4638318000000002E-8</v>
      </c>
      <c r="AG108" s="17">
        <v>2.0588525999999999E-5</v>
      </c>
      <c r="AH108" s="17">
        <v>9.5854584999999998E-6</v>
      </c>
      <c r="AI108" s="17">
        <v>3.2985796000000001E-5</v>
      </c>
      <c r="AJ108" s="17">
        <v>7.9902266999999996E-7</v>
      </c>
      <c r="AK108" s="17">
        <v>7.4590118999999996E-6</v>
      </c>
      <c r="AL108" s="17">
        <v>4.7402055E-6</v>
      </c>
      <c r="AM108" s="17">
        <v>7.9432608000000008E-6</v>
      </c>
      <c r="AN108" s="17">
        <v>4.3078616E-7</v>
      </c>
      <c r="AO108" s="17">
        <v>2.6803935999999999E-6</v>
      </c>
      <c r="AP108" s="17">
        <v>3.2652812999999998E-6</v>
      </c>
      <c r="AQ108" s="17">
        <v>2.0041943E-8</v>
      </c>
      <c r="AR108" s="17">
        <v>6.3559044000000005E-7</v>
      </c>
      <c r="AS108" s="17">
        <v>0</v>
      </c>
      <c r="AT108" s="17">
        <v>7.9651612999999998E-7</v>
      </c>
      <c r="AU108" s="17">
        <v>6.3559044000000005E-7</v>
      </c>
      <c r="AV108" s="17">
        <v>2.4944943999999999E-5</v>
      </c>
      <c r="AW108" s="17">
        <v>1.0663766000000001E-6</v>
      </c>
      <c r="AX108" s="17">
        <v>4.5086459000000004E-6</v>
      </c>
      <c r="AY108" s="17">
        <v>8.6157232E-7</v>
      </c>
      <c r="AZ108" s="17">
        <v>4.9960669000000001E-6</v>
      </c>
      <c r="BA108" s="17">
        <v>1.0875542000000001E-6</v>
      </c>
      <c r="BB108" s="17">
        <v>7.3946122E-5</v>
      </c>
      <c r="BC108" s="17">
        <v>6.5676804000000001E-7</v>
      </c>
      <c r="BD108" s="17">
        <v>4.3078616E-7</v>
      </c>
      <c r="BE108" s="17">
        <v>2.2453169999999999E-66</v>
      </c>
      <c r="BF108" s="17">
        <v>1.3400246E-6</v>
      </c>
      <c r="BG108" s="17">
        <v>8.3970125000000003E-6</v>
      </c>
      <c r="BH108" s="17">
        <v>1.9358960999999998E-6</v>
      </c>
      <c r="BI108" s="17">
        <v>2.1770525999999999E-6</v>
      </c>
      <c r="BJ108" s="17">
        <v>6.0471584000000002E-5</v>
      </c>
      <c r="BK108" s="17">
        <v>1.7503324999999999E-6</v>
      </c>
      <c r="BL108" s="17">
        <v>3.2362018000000002E-6</v>
      </c>
      <c r="BM108" s="17">
        <v>0</v>
      </c>
      <c r="BN108" s="17">
        <v>6.4746479999999999E-5</v>
      </c>
      <c r="BO108" s="17">
        <v>5.9972260000000002E-6</v>
      </c>
      <c r="BP108" s="17">
        <v>2.0242839999999998E-6</v>
      </c>
      <c r="BQ108" s="17">
        <v>0</v>
      </c>
      <c r="BR108" s="17">
        <v>8.8898696000000001E-7</v>
      </c>
      <c r="BS108" s="17">
        <v>4.8240063000000003E-6</v>
      </c>
      <c r="BT108" s="17">
        <v>9.2581490999999997E-7</v>
      </c>
      <c r="BU108" s="17">
        <v>0</v>
      </c>
      <c r="BV108" s="17">
        <v>1.4931487E-6</v>
      </c>
      <c r="BW108" s="17">
        <v>1.5593371000000001E-7</v>
      </c>
      <c r="BX108" s="17">
        <v>5.9060190000000002E-6</v>
      </c>
      <c r="BY108" s="17">
        <v>2.9507598999999999E-5</v>
      </c>
      <c r="BZ108" s="17">
        <v>1.9602870999999999E-6</v>
      </c>
      <c r="CA108" s="17">
        <v>9.5920016999999996E-6</v>
      </c>
      <c r="CB108" s="17">
        <v>2.9921545000000001E-5</v>
      </c>
      <c r="CC108" s="17">
        <v>3.8240136999999998E-7</v>
      </c>
      <c r="CD108" s="17">
        <v>2.6041288000000001E-6</v>
      </c>
      <c r="CE108" s="17">
        <v>6.2681646999999995E-5</v>
      </c>
      <c r="CF108" s="17">
        <v>3.2242404999999999E-6</v>
      </c>
      <c r="CG108" s="17">
        <v>1.8663823E-6</v>
      </c>
      <c r="CH108" s="17">
        <v>3.8389398000000002E-6</v>
      </c>
      <c r="CI108" s="17">
        <v>2.0374876000000001E-5</v>
      </c>
      <c r="CJ108" s="17">
        <v>1.0118439999999999E-6</v>
      </c>
      <c r="CK108" s="17">
        <v>4.6282959000000002E-7</v>
      </c>
      <c r="CL108" s="17">
        <v>2.0480427000000001E-7</v>
      </c>
      <c r="CM108" s="17">
        <v>4.4786053000000001E-7</v>
      </c>
      <c r="CN108" s="17">
        <v>8.5138041000000006E-6</v>
      </c>
      <c r="CO108" s="17">
        <v>1.0867648E-5</v>
      </c>
      <c r="CP108" s="17">
        <v>2.0531957000000002E-6</v>
      </c>
      <c r="CQ108" s="17">
        <v>1.2417295999999999E-6</v>
      </c>
      <c r="CR108" s="17">
        <v>1.0018914E-5</v>
      </c>
      <c r="CS108" s="17">
        <v>5.3812925999999999E-6</v>
      </c>
      <c r="CT108" s="17">
        <v>2.5459422999999998E-5</v>
      </c>
      <c r="CU108" s="17">
        <v>3.0748986999999998E-5</v>
      </c>
      <c r="CV108" s="17">
        <v>1.9087059999999999E-5</v>
      </c>
      <c r="CW108" s="17">
        <v>2.0493711E-5</v>
      </c>
      <c r="CX108" s="17">
        <v>1.9166836999999999E-5</v>
      </c>
      <c r="CY108" s="17">
        <v>1.5204146999999999E-5</v>
      </c>
      <c r="CZ108" s="17">
        <v>9.9145833999999998E-6</v>
      </c>
      <c r="DA108" s="17">
        <v>1.1253249999999999E-5</v>
      </c>
      <c r="DB108" s="17">
        <v>1.8229505999999999E-4</v>
      </c>
      <c r="DC108" s="17">
        <v>1.4539603E-5</v>
      </c>
      <c r="DD108" s="17">
        <v>0.24998545999999999</v>
      </c>
      <c r="DE108" s="86">
        <v>1.8701108999999999E-7</v>
      </c>
      <c r="DF108" s="87">
        <v>2.0117657E-6</v>
      </c>
      <c r="DG108" s="87">
        <v>4.4158054000000002E-6</v>
      </c>
      <c r="DH108" s="87">
        <v>9.2500397000000008E-6</v>
      </c>
      <c r="DI108" s="87">
        <v>1.2340693999999999E-4</v>
      </c>
      <c r="DJ108" s="87">
        <v>4.6250199000000004E-6</v>
      </c>
      <c r="DK108" s="87">
        <v>4.7700850000000001E-6</v>
      </c>
      <c r="DL108" s="87">
        <v>5.1183987999999997E-5</v>
      </c>
      <c r="DM108" s="87">
        <v>4.6250199000000004E-6</v>
      </c>
      <c r="DN108" s="87">
        <v>5.8289625000000004E-6</v>
      </c>
      <c r="DO108" s="87">
        <v>1.2511526999999999E-5</v>
      </c>
      <c r="DP108" s="87">
        <v>1.7065050000000001E-4</v>
      </c>
      <c r="DQ108" s="87">
        <v>0</v>
      </c>
      <c r="DR108" s="87">
        <v>2.0773568E-5</v>
      </c>
      <c r="DS108" s="87">
        <v>0</v>
      </c>
      <c r="DT108" s="87">
        <v>1.2638687E-6</v>
      </c>
      <c r="DU108" s="87">
        <v>1.1936753000000001E-6</v>
      </c>
      <c r="DV108" s="87">
        <v>1.5868689999999999E-5</v>
      </c>
      <c r="DW108" s="87">
        <v>1.4035472999999999E-7</v>
      </c>
      <c r="DX108" s="87">
        <v>6.7412874000000002E-6</v>
      </c>
      <c r="DY108" s="87">
        <v>0</v>
      </c>
      <c r="DZ108" s="87">
        <v>8.6784316999999992E-6</v>
      </c>
      <c r="EA108" s="88">
        <v>4.2781617000000004E-6</v>
      </c>
      <c r="EB108" s="17">
        <v>2.1878003E-8</v>
      </c>
      <c r="EC108" s="17">
        <v>6.6039798000000002E-6</v>
      </c>
      <c r="ED108" s="17">
        <v>7.2286626E-7</v>
      </c>
      <c r="EE108" s="17">
        <v>2.4544727E-6</v>
      </c>
      <c r="EF108" s="17">
        <v>1.3161585E-5</v>
      </c>
      <c r="EG108" s="17">
        <v>2.9089461000000002E-6</v>
      </c>
      <c r="EH108" s="17">
        <v>1.6633728999999999E-5</v>
      </c>
      <c r="EI108" s="17">
        <v>4.6336275000000002E-6</v>
      </c>
      <c r="EJ108" s="17">
        <v>6.1217551999999997E-6</v>
      </c>
      <c r="EK108" s="17">
        <v>7.4153077000000004E-6</v>
      </c>
      <c r="EL108" s="17">
        <v>7.4689580000000001E-6</v>
      </c>
      <c r="EM108" s="17">
        <v>2.2632652E-5</v>
      </c>
      <c r="EN108" s="17">
        <v>4.1052552000000003E-5</v>
      </c>
      <c r="EO108" s="17">
        <v>3.5436810000000002E-6</v>
      </c>
      <c r="EP108" s="17">
        <v>1.9962421000000001E-5</v>
      </c>
      <c r="EQ108" s="17">
        <v>7.3572863999999996E-6</v>
      </c>
      <c r="ER108" s="17">
        <v>2.3677668999999998E-6</v>
      </c>
      <c r="ES108" s="17">
        <v>5.6183852000000004E-7</v>
      </c>
      <c r="ET108" s="17">
        <v>2.5772327000000001E-6</v>
      </c>
      <c r="EU108" s="17">
        <v>2.9458918999999999E-6</v>
      </c>
      <c r="EV108" s="17">
        <v>1.2610571999999999E-5</v>
      </c>
      <c r="EW108" s="17">
        <v>1.8411823999999999E-6</v>
      </c>
      <c r="EX108" s="17">
        <v>7.3647296999999995E-7</v>
      </c>
      <c r="EY108" s="17">
        <v>1.6270383000000001E-6</v>
      </c>
      <c r="EZ108" s="17">
        <v>3.6823648000000001E-7</v>
      </c>
      <c r="FA108" s="17">
        <v>5.3514699000000002E-5</v>
      </c>
      <c r="FB108" s="17">
        <v>2.8215188E-67</v>
      </c>
      <c r="FC108" s="17">
        <v>2.5541227000000001E-4</v>
      </c>
      <c r="FD108" s="17">
        <v>2.1878003E-8</v>
      </c>
      <c r="FE108" s="17">
        <v>1.5593371000000001E-7</v>
      </c>
      <c r="FF108" s="17">
        <v>1.1783567E-5</v>
      </c>
      <c r="FG108" s="17">
        <v>3.8240136999999998E-7</v>
      </c>
      <c r="FH108" s="17">
        <v>4.6282959000000002E-7</v>
      </c>
      <c r="FI108" s="17">
        <v>1.3995185E-5</v>
      </c>
      <c r="FJ108" s="17">
        <v>1.4471253999999999E-6</v>
      </c>
      <c r="FK108" s="17">
        <v>2.2865552999999999E-6</v>
      </c>
      <c r="FL108" s="17">
        <v>6.8945298000000003E-7</v>
      </c>
      <c r="FM108" s="17">
        <v>1.9380157000000001E-6</v>
      </c>
      <c r="FN108" s="17">
        <v>3.6223590000000003E-5</v>
      </c>
      <c r="FO108" s="17">
        <v>2.7424052999999999E-5</v>
      </c>
      <c r="FP108" s="17">
        <v>1.0629328999999999E-6</v>
      </c>
      <c r="FQ108" s="17">
        <v>3.4837272999999999E-7</v>
      </c>
      <c r="FR108" s="17">
        <v>6.4745308000000004E-6</v>
      </c>
      <c r="FS108" s="17">
        <v>2.5561103000000001E-6</v>
      </c>
      <c r="FT108" s="17">
        <v>5.2968221999999999E-6</v>
      </c>
      <c r="FU108" s="17">
        <v>3.7832840999999997E-4</v>
      </c>
      <c r="FV108" s="17">
        <v>7.1229915000000003E-6</v>
      </c>
      <c r="FW108" s="17">
        <v>1.6412898000000001E-5</v>
      </c>
      <c r="FX108" s="17">
        <v>8.7721674E-6</v>
      </c>
      <c r="FY108" s="17">
        <v>9.4885288000000002E-6</v>
      </c>
      <c r="FZ108" s="17">
        <v>6.9964931999999997E-6</v>
      </c>
      <c r="GA108" s="17">
        <v>3.6823648000000001E-7</v>
      </c>
      <c r="GB108" s="17">
        <v>7.3647296999999995E-7</v>
      </c>
      <c r="GC108" s="17">
        <v>3.0594536999999999E-6</v>
      </c>
    </row>
    <row r="109" spans="2:185" ht="0.95" customHeight="1" x14ac:dyDescent="0.25">
      <c r="B109" s="17">
        <v>5.2278017999999999E-7</v>
      </c>
      <c r="C109" s="17">
        <v>4.9668811000000003E-6</v>
      </c>
      <c r="D109" s="17">
        <v>3.7282328000000001E-7</v>
      </c>
      <c r="E109" s="17">
        <v>3.0369825999999999E-6</v>
      </c>
      <c r="F109" s="17">
        <v>6.6281396999999994E-8</v>
      </c>
      <c r="G109" s="17">
        <v>6.3448346999999999E-6</v>
      </c>
      <c r="H109" s="17">
        <v>2.4688918999999999E-5</v>
      </c>
      <c r="I109" s="17">
        <v>1.3790647999999999E-5</v>
      </c>
      <c r="J109" s="17">
        <v>0</v>
      </c>
      <c r="K109" s="17">
        <v>0</v>
      </c>
      <c r="L109" s="17">
        <v>9.8590548000000001E-8</v>
      </c>
      <c r="M109" s="17">
        <v>3.0909766000000002E-7</v>
      </c>
      <c r="N109" s="17">
        <v>3.6454738999999997E-8</v>
      </c>
      <c r="O109" s="17">
        <v>4.4660595000000003E-7</v>
      </c>
      <c r="P109" s="17">
        <v>4.4660595000000003E-7</v>
      </c>
      <c r="Q109" s="17">
        <v>2.9215066999999997E-7</v>
      </c>
      <c r="R109" s="17">
        <v>1.2625738000000001E-5</v>
      </c>
      <c r="S109" s="17">
        <v>2.9664904999999999E-7</v>
      </c>
      <c r="T109" s="17">
        <v>8.5359708000000001E-6</v>
      </c>
      <c r="U109" s="17">
        <v>3.6454738999999997E-8</v>
      </c>
      <c r="V109" s="17">
        <v>1.9865617000000002E-6</v>
      </c>
      <c r="W109" s="17">
        <v>1.4995690000000001E-7</v>
      </c>
      <c r="X109" s="17">
        <v>3.7166684000000001E-6</v>
      </c>
      <c r="Y109" s="17">
        <v>1.1350216E-7</v>
      </c>
      <c r="Z109" s="17">
        <v>1.7956018000000001E-5</v>
      </c>
      <c r="AA109" s="17">
        <v>6.1145981000000002E-6</v>
      </c>
      <c r="AB109" s="17">
        <v>4.1978247000000001E-6</v>
      </c>
      <c r="AC109" s="17">
        <v>8.7013192E-7</v>
      </c>
      <c r="AD109" s="17">
        <v>1.133153E-6</v>
      </c>
      <c r="AE109" s="17">
        <v>0</v>
      </c>
      <c r="AF109" s="17">
        <v>2.0466324999999999E-5</v>
      </c>
      <c r="AG109" s="17">
        <v>2.0330437999999999E-6</v>
      </c>
      <c r="AH109" s="17">
        <v>1.1008672E-5</v>
      </c>
      <c r="AI109" s="17">
        <v>1.0631837999999999E-6</v>
      </c>
      <c r="AJ109" s="17">
        <v>2.0115841999999998E-6</v>
      </c>
      <c r="AK109" s="17">
        <v>1.6054595E-6</v>
      </c>
      <c r="AL109" s="17">
        <v>2.5220773E-5</v>
      </c>
      <c r="AM109" s="17">
        <v>5.4661408999999998E-6</v>
      </c>
      <c r="AN109" s="17">
        <v>2.1615411E-6</v>
      </c>
      <c r="AO109" s="17">
        <v>4.9674228999999997E-6</v>
      </c>
      <c r="AP109" s="17">
        <v>5.5205673999999996E-6</v>
      </c>
      <c r="AQ109" s="17">
        <v>3.8582912000000001E-8</v>
      </c>
      <c r="AR109" s="17">
        <v>4.5907421999999997E-6</v>
      </c>
      <c r="AS109" s="17">
        <v>0</v>
      </c>
      <c r="AT109" s="17">
        <v>2.4541994000000001E-6</v>
      </c>
      <c r="AU109" s="17">
        <v>4.5907421999999997E-6</v>
      </c>
      <c r="AV109" s="17">
        <v>8.6706296000000003E-7</v>
      </c>
      <c r="AW109" s="17">
        <v>6.7522832999999997E-6</v>
      </c>
      <c r="AX109" s="17">
        <v>2.3511219000000001E-6</v>
      </c>
      <c r="AY109" s="17">
        <v>4.3230822E-6</v>
      </c>
      <c r="AZ109" s="17">
        <v>2.4616341999999998E-6</v>
      </c>
      <c r="BA109" s="17">
        <v>4.0554223000000002E-6</v>
      </c>
      <c r="BB109" s="17">
        <v>5.1110939000000004E-6</v>
      </c>
      <c r="BC109" s="17">
        <v>1.8938812E-6</v>
      </c>
      <c r="BD109" s="17">
        <v>2.1615411E-6</v>
      </c>
      <c r="BE109" s="17">
        <v>7.6441854000000002E-69</v>
      </c>
      <c r="BF109" s="17">
        <v>2.2679480999999999E-6</v>
      </c>
      <c r="BG109" s="17">
        <v>1.0132694E-4</v>
      </c>
      <c r="BH109" s="17">
        <v>1.825159E-6</v>
      </c>
      <c r="BI109" s="17">
        <v>1.5764099E-6</v>
      </c>
      <c r="BJ109" s="17">
        <v>5.5711562999999998E-7</v>
      </c>
      <c r="BK109" s="17">
        <v>2.6359500000000001E-6</v>
      </c>
      <c r="BL109" s="17">
        <v>9.4042417000000004E-7</v>
      </c>
      <c r="BM109" s="17">
        <v>0</v>
      </c>
      <c r="BN109" s="17">
        <v>1.3782661000000001E-6</v>
      </c>
      <c r="BO109" s="17">
        <v>9.8342805000000003E-8</v>
      </c>
      <c r="BP109" s="17">
        <v>3.5423024000000002E-5</v>
      </c>
      <c r="BQ109" s="17">
        <v>0</v>
      </c>
      <c r="BR109" s="17">
        <v>7.1896929E-7</v>
      </c>
      <c r="BS109" s="17">
        <v>1.1085155E-6</v>
      </c>
      <c r="BT109" s="17">
        <v>4.5838806000000002E-6</v>
      </c>
      <c r="BU109" s="17">
        <v>0</v>
      </c>
      <c r="BV109" s="17">
        <v>1.1586060999999999E-6</v>
      </c>
      <c r="BW109" s="17">
        <v>1.1350214999999999E-7</v>
      </c>
      <c r="BX109" s="17">
        <v>2.0890916999999999E-7</v>
      </c>
      <c r="BY109" s="17">
        <v>7.1830701000000003E-6</v>
      </c>
      <c r="BZ109" s="17">
        <v>6.4219707000000003E-7</v>
      </c>
      <c r="CA109" s="17">
        <v>4.1581988999999999E-5</v>
      </c>
      <c r="CB109" s="17">
        <v>1.3597462E-6</v>
      </c>
      <c r="CC109" s="17">
        <v>1.5623846E-7</v>
      </c>
      <c r="CD109" s="17">
        <v>6.4503397000000003E-6</v>
      </c>
      <c r="CE109" s="17">
        <v>2.2790177E-6</v>
      </c>
      <c r="CF109" s="17">
        <v>5.5456407999999999E-7</v>
      </c>
      <c r="CG109" s="17">
        <v>1.6382135000000001E-6</v>
      </c>
      <c r="CH109" s="17">
        <v>1.5368868E-5</v>
      </c>
      <c r="CI109" s="17">
        <v>5.2069613000000001E-6</v>
      </c>
      <c r="CJ109" s="17">
        <v>3.0385300000000002E-6</v>
      </c>
      <c r="CK109" s="17">
        <v>3.4225602000000001E-7</v>
      </c>
      <c r="CL109" s="17">
        <v>2.4292008999999998E-6</v>
      </c>
      <c r="CM109" s="17">
        <v>5.4915367000000004E-6</v>
      </c>
      <c r="CN109" s="17">
        <v>6.1977232999999998E-7</v>
      </c>
      <c r="CO109" s="17">
        <v>7.9140084000000008E-6</v>
      </c>
      <c r="CP109" s="17">
        <v>1.8053917000000001E-6</v>
      </c>
      <c r="CQ109" s="17">
        <v>6.0618950999999999E-6</v>
      </c>
      <c r="CR109" s="17">
        <v>2.8339022E-7</v>
      </c>
      <c r="CS109" s="17">
        <v>2.3670564E-6</v>
      </c>
      <c r="CT109" s="17">
        <v>4.0219274000000002E-7</v>
      </c>
      <c r="CU109" s="17">
        <v>4.6740099000000001E-7</v>
      </c>
      <c r="CV109" s="17">
        <v>8.2458697999999998E-6</v>
      </c>
      <c r="CW109" s="17">
        <v>2.5652617000000001E-7</v>
      </c>
      <c r="CX109" s="17">
        <v>1.9596739000000002E-5</v>
      </c>
      <c r="CY109" s="17">
        <v>1.9131791999999999E-7</v>
      </c>
      <c r="CZ109" s="17">
        <v>1.2610967E-7</v>
      </c>
      <c r="DA109" s="17">
        <v>3.6248933000000001E-5</v>
      </c>
      <c r="DB109" s="17">
        <v>5.6890358000000003E-6</v>
      </c>
      <c r="DC109" s="17">
        <v>1.8701108999999999E-7</v>
      </c>
      <c r="DD109" s="17">
        <v>1.8701108999999999E-7</v>
      </c>
      <c r="DE109" s="86">
        <v>4.7324128000000002E-4</v>
      </c>
      <c r="DF109" s="87">
        <v>3.0429374999999999E-5</v>
      </c>
      <c r="DG109" s="87">
        <v>4.0592815000000003E-5</v>
      </c>
      <c r="DH109" s="87">
        <v>1.2180284E-7</v>
      </c>
      <c r="DI109" s="87">
        <v>3.6104373E-6</v>
      </c>
      <c r="DJ109" s="87">
        <v>6.0901419999999999E-8</v>
      </c>
      <c r="DK109" s="87">
        <v>2.1939742000000001E-6</v>
      </c>
      <c r="DL109" s="87">
        <v>1.0190119000000001E-6</v>
      </c>
      <c r="DM109" s="87">
        <v>6.0901419999999999E-8</v>
      </c>
      <c r="DN109" s="87">
        <v>3.3198458000000001E-6</v>
      </c>
      <c r="DO109" s="87">
        <v>1.3365507000000001E-4</v>
      </c>
      <c r="DP109" s="87">
        <v>4.6838143999999997E-6</v>
      </c>
      <c r="DQ109" s="87">
        <v>0</v>
      </c>
      <c r="DR109" s="87">
        <v>6.7096945999999996E-9</v>
      </c>
      <c r="DS109" s="87">
        <v>0</v>
      </c>
      <c r="DT109" s="87">
        <v>7.8003666000000005E-7</v>
      </c>
      <c r="DU109" s="87">
        <v>1.0230008000000001E-5</v>
      </c>
      <c r="DV109" s="87">
        <v>1.9562473000000001E-7</v>
      </c>
      <c r="DW109" s="87">
        <v>4.0810251999999999E-7</v>
      </c>
      <c r="DX109" s="87">
        <v>4.3745326999999998E-6</v>
      </c>
      <c r="DY109" s="87">
        <v>0</v>
      </c>
      <c r="DZ109" s="87">
        <v>3.9612031000000001E-6</v>
      </c>
      <c r="EA109" s="88">
        <v>1.2873744E-6</v>
      </c>
      <c r="EB109" s="17">
        <v>1.1023741E-7</v>
      </c>
      <c r="EC109" s="17">
        <v>8.2614370000000004E-7</v>
      </c>
      <c r="ED109" s="17">
        <v>5.4581183000000002E-6</v>
      </c>
      <c r="EE109" s="17">
        <v>1.9349522999999999E-6</v>
      </c>
      <c r="EF109" s="17">
        <v>1.1377409000000001E-6</v>
      </c>
      <c r="EG109" s="17">
        <v>1.1478531E-5</v>
      </c>
      <c r="EH109" s="17">
        <v>1.4405506999999999E-4</v>
      </c>
      <c r="EI109" s="17">
        <v>1.4123132E-5</v>
      </c>
      <c r="EJ109" s="17">
        <v>1.3818538000000001E-5</v>
      </c>
      <c r="EK109" s="17">
        <v>1.6157090000000001E-5</v>
      </c>
      <c r="EL109" s="17">
        <v>1.6133841E-5</v>
      </c>
      <c r="EM109" s="17">
        <v>1.4612601999999999E-6</v>
      </c>
      <c r="EN109" s="17">
        <v>6.0929894E-7</v>
      </c>
      <c r="EO109" s="17">
        <v>2.3961051999999999E-5</v>
      </c>
      <c r="EP109" s="17">
        <v>1.8547397999999999E-7</v>
      </c>
      <c r="EQ109" s="17">
        <v>8.7879782999999992E-6</v>
      </c>
      <c r="ER109" s="17">
        <v>6.5228551E-6</v>
      </c>
      <c r="ES109" s="17">
        <v>7.7503929000000004E-6</v>
      </c>
      <c r="ET109" s="17">
        <v>3.1941862999999999E-5</v>
      </c>
      <c r="EU109" s="17">
        <v>1.1996551000000001E-6</v>
      </c>
      <c r="EV109" s="17">
        <v>1.7825688000000002E-5</v>
      </c>
      <c r="EW109" s="17">
        <v>7.4978445000000003E-7</v>
      </c>
      <c r="EX109" s="17">
        <v>2.9991377999999999E-7</v>
      </c>
      <c r="EY109" s="17">
        <v>2.1821050000000002E-6</v>
      </c>
      <c r="EZ109" s="17">
        <v>1.4995689E-7</v>
      </c>
      <c r="FA109" s="17">
        <v>6.2661057999999999E-6</v>
      </c>
      <c r="FB109" s="17">
        <v>1.230653E-67</v>
      </c>
      <c r="FC109" s="17">
        <v>4.8249031999999999E-6</v>
      </c>
      <c r="FD109" s="17">
        <v>1.1023741E-7</v>
      </c>
      <c r="FE109" s="17">
        <v>1.1350214999999999E-7</v>
      </c>
      <c r="FF109" s="17">
        <v>4.7986205000000003E-6</v>
      </c>
      <c r="FG109" s="17">
        <v>1.5623846E-7</v>
      </c>
      <c r="FH109" s="17">
        <v>3.4225602000000001E-7</v>
      </c>
      <c r="FI109" s="17">
        <v>5.4976022000000002E-7</v>
      </c>
      <c r="FJ109" s="17">
        <v>1.7954595000000001E-6</v>
      </c>
      <c r="FK109" s="17">
        <v>1.7409918E-6</v>
      </c>
      <c r="FL109" s="17">
        <v>4.6563959999999999E-6</v>
      </c>
      <c r="FM109" s="17">
        <v>2.0024533999999998E-6</v>
      </c>
      <c r="FN109" s="17">
        <v>1.2047080000000001E-6</v>
      </c>
      <c r="FO109" s="17">
        <v>6.2848225000000003E-6</v>
      </c>
      <c r="FP109" s="17">
        <v>5.5503520999999997E-6</v>
      </c>
      <c r="FQ109" s="17">
        <v>9.9932090000000008E-6</v>
      </c>
      <c r="FR109" s="17">
        <v>1.0968851E-6</v>
      </c>
      <c r="FS109" s="17">
        <v>1.2357166E-5</v>
      </c>
      <c r="FT109" s="17">
        <v>1.5496762E-5</v>
      </c>
      <c r="FU109" s="17">
        <v>5.5536596999999998E-6</v>
      </c>
      <c r="FV109" s="17">
        <v>1.4168839000000001E-5</v>
      </c>
      <c r="FW109" s="17">
        <v>6.8458015999999996E-6</v>
      </c>
      <c r="FX109" s="17">
        <v>1.6513919999999999E-5</v>
      </c>
      <c r="FY109" s="17">
        <v>1.9063152999999999E-5</v>
      </c>
      <c r="FZ109" s="17">
        <v>2.8491808999999999E-6</v>
      </c>
      <c r="GA109" s="17">
        <v>1.4995689E-7</v>
      </c>
      <c r="GB109" s="17">
        <v>2.9991377999999999E-7</v>
      </c>
      <c r="GC109" s="17">
        <v>8.3659694000000008E-6</v>
      </c>
    </row>
    <row r="110" spans="2:185" ht="0.95" customHeight="1" x14ac:dyDescent="0.25">
      <c r="B110" s="17">
        <v>2.1860336E-5</v>
      </c>
      <c r="C110" s="17">
        <v>5.2373897999999998E-5</v>
      </c>
      <c r="D110" s="17">
        <v>2.0778871999999999E-5</v>
      </c>
      <c r="E110" s="17">
        <v>3.3137467999999998E-5</v>
      </c>
      <c r="F110" s="17">
        <v>1.1172088E-6</v>
      </c>
      <c r="G110" s="17">
        <v>5.7821707000000002E-5</v>
      </c>
      <c r="H110" s="17">
        <v>6.7888203999999996E-5</v>
      </c>
      <c r="I110" s="17">
        <v>9.8370434999999998E-6</v>
      </c>
      <c r="J110" s="17">
        <v>0</v>
      </c>
      <c r="K110" s="17">
        <v>0</v>
      </c>
      <c r="L110" s="17">
        <v>1.3000398E-6</v>
      </c>
      <c r="M110" s="17">
        <v>1.0261611E-5</v>
      </c>
      <c r="N110" s="17">
        <v>9.3079716E-6</v>
      </c>
      <c r="O110" s="17">
        <v>1.1324938E-5</v>
      </c>
      <c r="P110" s="17">
        <v>1.1324938E-5</v>
      </c>
      <c r="Q110" s="17">
        <v>4.3205328999999999E-6</v>
      </c>
      <c r="R110" s="17">
        <v>1.6433385999999999E-4</v>
      </c>
      <c r="S110" s="17">
        <v>1.0243474E-5</v>
      </c>
      <c r="T110" s="17">
        <v>1.4907819E-4</v>
      </c>
      <c r="U110" s="17">
        <v>9.3079716E-6</v>
      </c>
      <c r="V110" s="17">
        <v>4.0136514000000003E-5</v>
      </c>
      <c r="W110" s="17">
        <v>1.0814643E-6</v>
      </c>
      <c r="X110" s="17">
        <v>3.0558865000000001E-5</v>
      </c>
      <c r="Y110" s="17">
        <v>8.2265073000000006E-6</v>
      </c>
      <c r="Z110" s="17">
        <v>3.3613320999999999E-4</v>
      </c>
      <c r="AA110" s="17">
        <v>3.0145809999999999E-5</v>
      </c>
      <c r="AB110" s="17">
        <v>8.3337242999999997E-5</v>
      </c>
      <c r="AC110" s="17">
        <v>8.2983639999999999E-6</v>
      </c>
      <c r="AD110" s="17">
        <v>1.7942762E-5</v>
      </c>
      <c r="AE110" s="17">
        <v>0</v>
      </c>
      <c r="AF110" s="17">
        <v>6.0858867E-4</v>
      </c>
      <c r="AG110" s="17">
        <v>1.270206E-5</v>
      </c>
      <c r="AH110" s="17">
        <v>3.1012008E-4</v>
      </c>
      <c r="AI110" s="17">
        <v>1.3027191E-5</v>
      </c>
      <c r="AJ110" s="17">
        <v>5.0653084999999997E-5</v>
      </c>
      <c r="AK110" s="17">
        <v>6.2965606000000002E-6</v>
      </c>
      <c r="AL110" s="17">
        <v>4.6858779000000001E-4</v>
      </c>
      <c r="AM110" s="17">
        <v>1.1404397000000001E-4</v>
      </c>
      <c r="AN110" s="17">
        <v>5.1734550000000001E-5</v>
      </c>
      <c r="AO110" s="17">
        <v>1.0381887999999999E-4</v>
      </c>
      <c r="AP110" s="17">
        <v>1.5389350000000001E-4</v>
      </c>
      <c r="AQ110" s="17">
        <v>6.3857910000000001E-7</v>
      </c>
      <c r="AR110" s="17">
        <v>1.0915429E-4</v>
      </c>
      <c r="AS110" s="17">
        <v>0</v>
      </c>
      <c r="AT110" s="17">
        <v>1.9490287E-5</v>
      </c>
      <c r="AU110" s="17">
        <v>1.0915429E-4</v>
      </c>
      <c r="AV110" s="17">
        <v>7.0712428000000004E-6</v>
      </c>
      <c r="AW110" s="17">
        <v>1.6088884000000001E-4</v>
      </c>
      <c r="AX110" s="17">
        <v>2.2686636999999998E-5</v>
      </c>
      <c r="AY110" s="17">
        <v>1.034691E-4</v>
      </c>
      <c r="AZ110" s="17">
        <v>1.7911004999999999E-5</v>
      </c>
      <c r="BA110" s="17">
        <v>9.7783910000000005E-5</v>
      </c>
      <c r="BB110" s="17">
        <v>6.0557000000000003E-5</v>
      </c>
      <c r="BC110" s="17">
        <v>4.6049361E-5</v>
      </c>
      <c r="BD110" s="17">
        <v>5.1734550000000001E-5</v>
      </c>
      <c r="BE110" s="17">
        <v>2.9398158000000003E-66</v>
      </c>
      <c r="BF110" s="17">
        <v>5.9104821000000001E-5</v>
      </c>
      <c r="BG110" s="17">
        <v>2.4303833E-3</v>
      </c>
      <c r="BH110" s="17">
        <v>4.5189606000000002E-5</v>
      </c>
      <c r="BI110" s="17">
        <v>3.9118549000000002E-5</v>
      </c>
      <c r="BJ110" s="17">
        <v>4.5556889000000002E-6</v>
      </c>
      <c r="BK110" s="17">
        <v>2.3696525000000001E-5</v>
      </c>
      <c r="BL110" s="17">
        <v>1.8775076E-5</v>
      </c>
      <c r="BM110" s="17">
        <v>0</v>
      </c>
      <c r="BN110" s="17">
        <v>1.5583363999999999E-5</v>
      </c>
      <c r="BO110" s="17">
        <v>3.7512476000000001E-4</v>
      </c>
      <c r="BP110" s="17">
        <v>9.1917349000000001E-4</v>
      </c>
      <c r="BQ110" s="17">
        <v>0</v>
      </c>
      <c r="BR110" s="17">
        <v>1.8575986000000001E-5</v>
      </c>
      <c r="BS110" s="17">
        <v>2.0759386000000002E-5</v>
      </c>
      <c r="BT110" s="17">
        <v>5.3354898000000001E-5</v>
      </c>
      <c r="BU110" s="17">
        <v>0</v>
      </c>
      <c r="BV110" s="17">
        <v>2.1965102E-5</v>
      </c>
      <c r="BW110" s="17">
        <v>8.2265066999999992E-6</v>
      </c>
      <c r="BX110" s="17">
        <v>2.7540130999999999E-6</v>
      </c>
      <c r="BY110" s="17">
        <v>1.0431304000000001E-4</v>
      </c>
      <c r="BZ110" s="17">
        <v>1.0208855E-5</v>
      </c>
      <c r="CA110" s="17">
        <v>6.6318108999999996E-4</v>
      </c>
      <c r="CB110" s="17">
        <v>2.5671282E-5</v>
      </c>
      <c r="CC110" s="17">
        <v>5.5425588999999997E-6</v>
      </c>
      <c r="CD110" s="17">
        <v>3.2454511999999999E-5</v>
      </c>
      <c r="CE110" s="17">
        <v>3.0177595E-5</v>
      </c>
      <c r="CF110" s="17">
        <v>9.7349695000000007E-6</v>
      </c>
      <c r="CG110" s="17">
        <v>3.0588871999999998E-5</v>
      </c>
      <c r="CH110" s="17">
        <v>7.1896687000000002E-4</v>
      </c>
      <c r="CI110" s="17">
        <v>7.4210504999999997E-5</v>
      </c>
      <c r="CJ110" s="17">
        <v>7.1493560999999996E-5</v>
      </c>
      <c r="CK110" s="17">
        <v>1.2741503E-5</v>
      </c>
      <c r="CL110" s="17">
        <v>5.7419734999999998E-5</v>
      </c>
      <c r="CM110" s="17">
        <v>8.6818913000000005E-5</v>
      </c>
      <c r="CN110" s="17">
        <v>1.0387009E-5</v>
      </c>
      <c r="CO110" s="17">
        <v>1.1135402999999999E-4</v>
      </c>
      <c r="CP110" s="17">
        <v>2.1610447000000001E-5</v>
      </c>
      <c r="CQ110" s="17">
        <v>3.675311E-5</v>
      </c>
      <c r="CR110" s="17">
        <v>3.8420659000000004E-6</v>
      </c>
      <c r="CS110" s="17">
        <v>2.0825687000000001E-5</v>
      </c>
      <c r="CT110" s="17">
        <v>4.7984460999999996E-6</v>
      </c>
      <c r="CU110" s="17">
        <v>5.4504858999999998E-6</v>
      </c>
      <c r="CV110" s="17">
        <v>1.8763286E-4</v>
      </c>
      <c r="CW110" s="17">
        <v>2.6359825999999998E-6</v>
      </c>
      <c r="CX110" s="17">
        <v>4.1136282E-4</v>
      </c>
      <c r="CY110" s="17">
        <v>1.9839427000000001E-6</v>
      </c>
      <c r="CZ110" s="17">
        <v>1.3319027999999999E-6</v>
      </c>
      <c r="DA110" s="17">
        <v>3.655148E-4</v>
      </c>
      <c r="DB110" s="17">
        <v>8.9958436000000001E-5</v>
      </c>
      <c r="DC110" s="17">
        <v>2.0117657E-6</v>
      </c>
      <c r="DD110" s="17">
        <v>2.0117657E-6</v>
      </c>
      <c r="DE110" s="86">
        <v>3.0429374999999999E-5</v>
      </c>
      <c r="DF110" s="87">
        <v>0.24920996000000001</v>
      </c>
      <c r="DG110" s="87">
        <v>1.6646405E-3</v>
      </c>
      <c r="DH110" s="87">
        <v>1.3597258000000001E-6</v>
      </c>
      <c r="DI110" s="87">
        <v>3.6083741E-5</v>
      </c>
      <c r="DJ110" s="87">
        <v>6.7986290999999997E-7</v>
      </c>
      <c r="DK110" s="87">
        <v>1.2225817000000001E-5</v>
      </c>
      <c r="DL110" s="87">
        <v>1.2063189999999999E-5</v>
      </c>
      <c r="DM110" s="87">
        <v>6.7986290999999997E-7</v>
      </c>
      <c r="DN110" s="87">
        <v>3.2162912000000003E-5</v>
      </c>
      <c r="DO110" s="87">
        <v>3.1246509E-3</v>
      </c>
      <c r="DP110" s="87">
        <v>6.3005205000000005E-5</v>
      </c>
      <c r="DQ110" s="87">
        <v>0</v>
      </c>
      <c r="DR110" s="87">
        <v>2.7946063E-7</v>
      </c>
      <c r="DS110" s="87">
        <v>0</v>
      </c>
      <c r="DT110" s="87">
        <v>1.7865925E-5</v>
      </c>
      <c r="DU110" s="87">
        <v>4.5706672999999997E-6</v>
      </c>
      <c r="DV110" s="87">
        <v>1.9561194999999998E-6</v>
      </c>
      <c r="DW110" s="87">
        <v>9.5081588999999994E-6</v>
      </c>
      <c r="DX110" s="87">
        <v>6.4102388999999995E-5</v>
      </c>
      <c r="DY110" s="87">
        <v>0</v>
      </c>
      <c r="DZ110" s="87">
        <v>2.8725647E-5</v>
      </c>
      <c r="EA110" s="88">
        <v>4.0564495999999997E-5</v>
      </c>
      <c r="EB110" s="17">
        <v>1.459619E-7</v>
      </c>
      <c r="EC110" s="17">
        <v>1.6012783E-5</v>
      </c>
      <c r="ED110" s="17">
        <v>8.8796538999999996E-5</v>
      </c>
      <c r="EE110" s="17">
        <v>5.0470316999999997E-5</v>
      </c>
      <c r="EF110" s="17">
        <v>1.8593964999999999E-5</v>
      </c>
      <c r="EG110" s="17">
        <v>8.5920906999999998E-5</v>
      </c>
      <c r="EH110" s="17">
        <v>3.3613107E-3</v>
      </c>
      <c r="EI110" s="17">
        <v>1.0842501999999999E-4</v>
      </c>
      <c r="EJ110" s="17">
        <v>1.7263148999999999E-4</v>
      </c>
      <c r="EK110" s="17">
        <v>1.6354906999999999E-4</v>
      </c>
      <c r="EL110" s="17">
        <v>1.7805377E-4</v>
      </c>
      <c r="EM110" s="17">
        <v>2.0016458999999998E-5</v>
      </c>
      <c r="EN110" s="17">
        <v>5.6902046999999999E-6</v>
      </c>
      <c r="EO110" s="17">
        <v>5.5467785000000002E-4</v>
      </c>
      <c r="EP110" s="17">
        <v>1.761422E-6</v>
      </c>
      <c r="EQ110" s="17">
        <v>5.6926012999999999E-5</v>
      </c>
      <c r="ER110" s="17">
        <v>3.3482075000000001E-5</v>
      </c>
      <c r="ES110" s="17">
        <v>1.8157831000000001E-4</v>
      </c>
      <c r="ET110" s="17">
        <v>7.4430109999999998E-4</v>
      </c>
      <c r="EU110" s="17">
        <v>8.6517135000000008E-6</v>
      </c>
      <c r="EV110" s="17">
        <v>8.4430954999999998E-4</v>
      </c>
      <c r="EW110" s="17">
        <v>5.4073208999999999E-6</v>
      </c>
      <c r="EX110" s="17">
        <v>2.1629284000000002E-6</v>
      </c>
      <c r="EY110" s="17">
        <v>2.7444929000000001E-5</v>
      </c>
      <c r="EZ110" s="17">
        <v>1.0814642000000001E-6</v>
      </c>
      <c r="FA110" s="17">
        <v>5.5971901000000001E-5</v>
      </c>
      <c r="FB110" s="17">
        <v>1.5868168E-66</v>
      </c>
      <c r="FC110" s="17">
        <v>4.9837153999999999E-5</v>
      </c>
      <c r="FD110" s="17">
        <v>1.459619E-7</v>
      </c>
      <c r="FE110" s="17">
        <v>8.2265066999999992E-6</v>
      </c>
      <c r="FF110" s="17">
        <v>3.4606854000000003E-5</v>
      </c>
      <c r="FG110" s="17">
        <v>5.5425588999999997E-6</v>
      </c>
      <c r="FH110" s="17">
        <v>1.2741503E-5</v>
      </c>
      <c r="FI110" s="17">
        <v>9.2686803E-6</v>
      </c>
      <c r="FJ110" s="17">
        <v>6.1406233000000005E-5</v>
      </c>
      <c r="FK110" s="17">
        <v>5.7186399999999999E-5</v>
      </c>
      <c r="FL110" s="17">
        <v>5.4382461000000003E-5</v>
      </c>
      <c r="FM110" s="17">
        <v>4.7640406999999998E-5</v>
      </c>
      <c r="FN110" s="17">
        <v>6.2682279000000004E-6</v>
      </c>
      <c r="FO110" s="17">
        <v>1.0032161000000001E-4</v>
      </c>
      <c r="FP110" s="17">
        <v>6.3197797999999994E-5</v>
      </c>
      <c r="FQ110" s="17">
        <v>4.5265315000000003E-5</v>
      </c>
      <c r="FR110" s="17">
        <v>4.8091577999999999E-6</v>
      </c>
      <c r="FS110" s="17">
        <v>7.9008057000000002E-5</v>
      </c>
      <c r="FT110" s="17">
        <v>1.4367226999999999E-4</v>
      </c>
      <c r="FU110" s="17">
        <v>5.6127413000000003E-5</v>
      </c>
      <c r="FV110" s="17">
        <v>2.2155265E-4</v>
      </c>
      <c r="FW110" s="17">
        <v>1.5283707000000001E-4</v>
      </c>
      <c r="FX110" s="17">
        <v>2.2863131000000001E-4</v>
      </c>
      <c r="FY110" s="17">
        <v>1.9559916999999999E-4</v>
      </c>
      <c r="FZ110" s="17">
        <v>2.0547820000000001E-5</v>
      </c>
      <c r="GA110" s="17">
        <v>1.0814642000000001E-6</v>
      </c>
      <c r="GB110" s="17">
        <v>2.1629284000000002E-6</v>
      </c>
      <c r="GC110" s="17">
        <v>1.1405085E-4</v>
      </c>
    </row>
    <row r="111" spans="2:185" ht="0.95" customHeight="1" x14ac:dyDescent="0.25">
      <c r="B111" s="17">
        <v>5.2326805000000002E-5</v>
      </c>
      <c r="C111" s="17">
        <v>1.4734544000000001E-4</v>
      </c>
      <c r="D111" s="17">
        <v>6.2440473999999995E-5</v>
      </c>
      <c r="E111" s="17">
        <v>8.4155165999999997E-5</v>
      </c>
      <c r="F111" s="17">
        <v>1.8724697000000001E-6</v>
      </c>
      <c r="G111" s="17">
        <v>8.1607535999999995E-4</v>
      </c>
      <c r="H111" s="17">
        <v>1.6595189000000001E-3</v>
      </c>
      <c r="I111" s="17">
        <v>1.4576083000000001E-3</v>
      </c>
      <c r="J111" s="17">
        <v>0</v>
      </c>
      <c r="K111" s="17">
        <v>0</v>
      </c>
      <c r="L111" s="17">
        <v>3.4300440000000001E-6</v>
      </c>
      <c r="M111" s="17">
        <v>9.1700249000000001E-5</v>
      </c>
      <c r="N111" s="17">
        <v>4.1333905000000001E-5</v>
      </c>
      <c r="O111" s="17">
        <v>5.591554E-6</v>
      </c>
      <c r="P111" s="17">
        <v>5.591554E-6</v>
      </c>
      <c r="Q111" s="17">
        <v>3.2329812E-7</v>
      </c>
      <c r="R111" s="17">
        <v>1.3375874000000001E-4</v>
      </c>
      <c r="S111" s="17">
        <v>1.5705223E-5</v>
      </c>
      <c r="T111" s="17">
        <v>2.7310673999999998E-4</v>
      </c>
      <c r="U111" s="17">
        <v>4.1333905000000001E-5</v>
      </c>
      <c r="V111" s="17">
        <v>2.7052946999999998E-5</v>
      </c>
      <c r="W111" s="17">
        <v>1.0113669E-5</v>
      </c>
      <c r="X111" s="17">
        <v>2.2852633000000001E-4</v>
      </c>
      <c r="Y111" s="17">
        <v>5.1447574000000001E-5</v>
      </c>
      <c r="Z111" s="17">
        <v>3.2419777999999999E-3</v>
      </c>
      <c r="AA111" s="17">
        <v>4.1807299000000002E-4</v>
      </c>
      <c r="AB111" s="17">
        <v>1.0286648999999999E-4</v>
      </c>
      <c r="AC111" s="17">
        <v>3.2223308999999998E-5</v>
      </c>
      <c r="AD111" s="17">
        <v>4.0071136000000003E-6</v>
      </c>
      <c r="AE111" s="17">
        <v>0</v>
      </c>
      <c r="AF111" s="17">
        <v>1.5220194E-3</v>
      </c>
      <c r="AG111" s="17">
        <v>5.6519991000000003E-5</v>
      </c>
      <c r="AH111" s="17">
        <v>2.5422330000000001E-3</v>
      </c>
      <c r="AI111" s="17">
        <v>1.7411223E-5</v>
      </c>
      <c r="AJ111" s="17">
        <v>1.0850293E-4</v>
      </c>
      <c r="AK111" s="17">
        <v>6.3985625999999997E-5</v>
      </c>
      <c r="AL111" s="17">
        <v>3.9294066000000001E-4</v>
      </c>
      <c r="AM111" s="17">
        <v>8.0197441000000005E-5</v>
      </c>
      <c r="AN111" s="17">
        <v>9.8389264999999994E-5</v>
      </c>
      <c r="AO111" s="17">
        <v>1.0161083E-3</v>
      </c>
      <c r="AP111" s="17">
        <v>1.2923257E-3</v>
      </c>
      <c r="AQ111" s="17">
        <v>5.6614217999999998E-7</v>
      </c>
      <c r="AR111" s="17">
        <v>2.0086657000000001E-4</v>
      </c>
      <c r="AS111" s="17">
        <v>0</v>
      </c>
      <c r="AT111" s="17">
        <v>2.8021401E-4</v>
      </c>
      <c r="AU111" s="17">
        <v>2.0086657000000001E-4</v>
      </c>
      <c r="AV111" s="17">
        <v>7.8320423999999995E-5</v>
      </c>
      <c r="AW111" s="17">
        <v>2.9925583E-4</v>
      </c>
      <c r="AX111" s="17">
        <v>6.9798087999999999E-5</v>
      </c>
      <c r="AY111" s="17">
        <v>1.9677852999999999E-4</v>
      </c>
      <c r="AZ111" s="17">
        <v>1.6804003000000001E-4</v>
      </c>
      <c r="BA111" s="17">
        <v>1.9269048999999999E-4</v>
      </c>
      <c r="BB111" s="17">
        <v>8.7293181000000001E-5</v>
      </c>
      <c r="BC111" s="17">
        <v>9.4301227000000005E-5</v>
      </c>
      <c r="BD111" s="17">
        <v>9.8389264999999994E-5</v>
      </c>
      <c r="BE111" s="17">
        <v>9.2095152000000003E-66</v>
      </c>
      <c r="BF111" s="17">
        <v>9.5000765999999994E-5</v>
      </c>
      <c r="BG111" s="17">
        <v>4.4666243000000003E-3</v>
      </c>
      <c r="BH111" s="17">
        <v>9.5001758999999997E-5</v>
      </c>
      <c r="BI111" s="17">
        <v>8.7721924000000004E-5</v>
      </c>
      <c r="BJ111" s="17">
        <v>1.3587014E-5</v>
      </c>
      <c r="BK111" s="17">
        <v>1.4703437999999999E-4</v>
      </c>
      <c r="BL111" s="17">
        <v>1.0863049999999999E-5</v>
      </c>
      <c r="BM111" s="17">
        <v>0</v>
      </c>
      <c r="BN111" s="17">
        <v>3.8280844000000002E-5</v>
      </c>
      <c r="BO111" s="17">
        <v>1.8724080000000001E-3</v>
      </c>
      <c r="BP111" s="17">
        <v>1.9283225000000001E-3</v>
      </c>
      <c r="BQ111" s="17">
        <v>0</v>
      </c>
      <c r="BR111" s="17">
        <v>1.4196365E-4</v>
      </c>
      <c r="BS111" s="17">
        <v>9.0046125999999993E-6</v>
      </c>
      <c r="BT111" s="17">
        <v>7.7612003000000003E-5</v>
      </c>
      <c r="BU111" s="17">
        <v>0</v>
      </c>
      <c r="BV111" s="17">
        <v>1.3306453E-5</v>
      </c>
      <c r="BW111" s="17">
        <v>5.1447570999999999E-5</v>
      </c>
      <c r="BX111" s="17">
        <v>6.4694414999999996E-7</v>
      </c>
      <c r="BY111" s="17">
        <v>1.5494557999999999E-4</v>
      </c>
      <c r="BZ111" s="17">
        <v>1.9385796000000001E-6</v>
      </c>
      <c r="CA111" s="17">
        <v>7.1796115000000003E-5</v>
      </c>
      <c r="CB111" s="17">
        <v>1.0796383E-4</v>
      </c>
      <c r="CC111" s="17">
        <v>3.1128240000000001E-5</v>
      </c>
      <c r="CD111" s="17">
        <v>3.2123303000000002E-4</v>
      </c>
      <c r="CE111" s="17">
        <v>5.3768581E-5</v>
      </c>
      <c r="CF111" s="17">
        <v>5.8309087000000002E-6</v>
      </c>
      <c r="CG111" s="17">
        <v>2.1285376999999999E-7</v>
      </c>
      <c r="CH111" s="17">
        <v>2.5308728999999999E-3</v>
      </c>
      <c r="CI111" s="17">
        <v>2.7685500000000001E-5</v>
      </c>
      <c r="CJ111" s="17">
        <v>6.8745713000000004E-5</v>
      </c>
      <c r="CK111" s="17">
        <v>7.9805383999999996E-5</v>
      </c>
      <c r="CL111" s="17">
        <v>1.024773E-4</v>
      </c>
      <c r="CM111" s="17">
        <v>8.5924938000000005E-5</v>
      </c>
      <c r="CN111" s="17">
        <v>3.4699934999999999E-6</v>
      </c>
      <c r="CO111" s="17">
        <v>1.1183745000000001E-3</v>
      </c>
      <c r="CP111" s="17">
        <v>2.4268169E-4</v>
      </c>
      <c r="CQ111" s="17">
        <v>2.7262298999999998E-4</v>
      </c>
      <c r="CR111" s="17">
        <v>8.2487439999999997E-8</v>
      </c>
      <c r="CS111" s="17">
        <v>1.3750331000000001E-4</v>
      </c>
      <c r="CT111" s="17">
        <v>8.4372146000000007E-6</v>
      </c>
      <c r="CU111" s="17">
        <v>1.079813E-5</v>
      </c>
      <c r="CV111" s="17">
        <v>5.7988415999999999E-5</v>
      </c>
      <c r="CW111" s="17">
        <v>8.1101906999999996E-6</v>
      </c>
      <c r="CX111" s="17">
        <v>2.7644041000000002E-4</v>
      </c>
      <c r="CY111" s="17">
        <v>5.7492754999999998E-6</v>
      </c>
      <c r="CZ111" s="17">
        <v>3.3883603E-6</v>
      </c>
      <c r="DA111" s="17">
        <v>1.0360021000000001E-3</v>
      </c>
      <c r="DB111" s="17">
        <v>8.3789157000000003E-5</v>
      </c>
      <c r="DC111" s="17">
        <v>4.4158054000000002E-6</v>
      </c>
      <c r="DD111" s="17">
        <v>4.4158054000000002E-6</v>
      </c>
      <c r="DE111" s="86">
        <v>4.0592815000000003E-5</v>
      </c>
      <c r="DF111" s="87">
        <v>1.6646405E-3</v>
      </c>
      <c r="DG111" s="87">
        <v>0.24451074</v>
      </c>
      <c r="DH111" s="87">
        <v>2.0548902E-6</v>
      </c>
      <c r="DI111" s="87">
        <v>1.1395356E-4</v>
      </c>
      <c r="DJ111" s="87">
        <v>1.0274451E-6</v>
      </c>
      <c r="DK111" s="87">
        <v>1.7212805999999999E-4</v>
      </c>
      <c r="DL111" s="87">
        <v>1.3315991E-5</v>
      </c>
      <c r="DM111" s="87">
        <v>1.0274451E-6</v>
      </c>
      <c r="DN111" s="87">
        <v>9.6848680999999995E-5</v>
      </c>
      <c r="DO111" s="87">
        <v>5.4543094000000002E-3</v>
      </c>
      <c r="DP111" s="87">
        <v>3.2411486000000001E-5</v>
      </c>
      <c r="DQ111" s="87">
        <v>0</v>
      </c>
      <c r="DR111" s="87">
        <v>6.1755744999999999E-5</v>
      </c>
      <c r="DS111" s="87">
        <v>0</v>
      </c>
      <c r="DT111" s="87">
        <v>1.4290298E-4</v>
      </c>
      <c r="DU111" s="87">
        <v>9.0764646000000002E-4</v>
      </c>
      <c r="DV111" s="87">
        <v>7.0827451999999996E-6</v>
      </c>
      <c r="DW111" s="87">
        <v>1.7661083E-5</v>
      </c>
      <c r="DX111" s="87">
        <v>5.3060755999999998E-5</v>
      </c>
      <c r="DY111" s="87">
        <v>0</v>
      </c>
      <c r="DZ111" s="87">
        <v>2.6917671000000002E-4</v>
      </c>
      <c r="EA111" s="88">
        <v>7.0096177999999995E-5</v>
      </c>
      <c r="EB111" s="17">
        <v>1.5515012999999999E-5</v>
      </c>
      <c r="EC111" s="17">
        <v>3.9390366999999998E-5</v>
      </c>
      <c r="ED111" s="17">
        <v>3.3835336000000003E-5</v>
      </c>
      <c r="EE111" s="17">
        <v>7.1402272000000003E-5</v>
      </c>
      <c r="EF111" s="17">
        <v>3.6988632999999997E-5</v>
      </c>
      <c r="EG111" s="17">
        <v>1.4735696999999999E-3</v>
      </c>
      <c r="EH111" s="17">
        <v>5.8628999999999999E-3</v>
      </c>
      <c r="EI111" s="17">
        <v>1.7431625999999999E-3</v>
      </c>
      <c r="EJ111" s="17">
        <v>1.9840779999999998E-3</v>
      </c>
      <c r="EK111" s="17">
        <v>2.0816811000000002E-3</v>
      </c>
      <c r="EL111" s="17">
        <v>2.1359972999999998E-3</v>
      </c>
      <c r="EM111" s="17">
        <v>1.8045014999999999E-5</v>
      </c>
      <c r="EN111" s="17">
        <v>2.2779648999999999E-5</v>
      </c>
      <c r="EO111" s="17">
        <v>9.4092190000000003E-4</v>
      </c>
      <c r="EP111" s="17">
        <v>5.9390917000000001E-5</v>
      </c>
      <c r="EQ111" s="17">
        <v>9.4279841999999996E-4</v>
      </c>
      <c r="ER111" s="17">
        <v>3.1846259999999998E-4</v>
      </c>
      <c r="ES111" s="17">
        <v>3.1857670999999998E-4</v>
      </c>
      <c r="ET111" s="17">
        <v>1.2880370999999999E-3</v>
      </c>
      <c r="EU111" s="17">
        <v>8.0909344000000002E-5</v>
      </c>
      <c r="EV111" s="17">
        <v>6.2094315999999998E-3</v>
      </c>
      <c r="EW111" s="17">
        <v>5.0568339999999998E-5</v>
      </c>
      <c r="EX111" s="17">
        <v>2.0227336E-5</v>
      </c>
      <c r="EY111" s="17">
        <v>3.0483995E-4</v>
      </c>
      <c r="EZ111" s="17">
        <v>1.0113668E-5</v>
      </c>
      <c r="FA111" s="17">
        <v>1.9682831E-4</v>
      </c>
      <c r="FB111" s="17">
        <v>4.3067647E-66</v>
      </c>
      <c r="FC111" s="17">
        <v>1.5504620999999999E-4</v>
      </c>
      <c r="FD111" s="17">
        <v>1.5515012999999999E-5</v>
      </c>
      <c r="FE111" s="17">
        <v>5.1447570999999999E-5</v>
      </c>
      <c r="FF111" s="17">
        <v>3.2363737999999999E-4</v>
      </c>
      <c r="FG111" s="17">
        <v>3.1128240000000001E-5</v>
      </c>
      <c r="FH111" s="17">
        <v>7.9805383999999996E-5</v>
      </c>
      <c r="FI111" s="17">
        <v>4.0774493999999998E-5</v>
      </c>
      <c r="FJ111" s="17">
        <v>1.5468352000000001E-4</v>
      </c>
      <c r="FK111" s="17">
        <v>1.2081595E-4</v>
      </c>
      <c r="FL111" s="17">
        <v>7.4841576999999996E-5</v>
      </c>
      <c r="FM111" s="17">
        <v>3.5567927999999999E-5</v>
      </c>
      <c r="FN111" s="17">
        <v>1.0952857E-4</v>
      </c>
      <c r="FO111" s="17">
        <v>8.1690500000000007E-5</v>
      </c>
      <c r="FP111" s="17">
        <v>1.9676768999999999E-4</v>
      </c>
      <c r="FQ111" s="17">
        <v>6.9695365000000005E-4</v>
      </c>
      <c r="FR111" s="17">
        <v>2.5382973999999998E-4</v>
      </c>
      <c r="FS111" s="17">
        <v>1.5617573000000001E-3</v>
      </c>
      <c r="FT111" s="17">
        <v>2.0913583999999999E-3</v>
      </c>
      <c r="FU111" s="17">
        <v>1.9161273E-4</v>
      </c>
      <c r="FV111" s="17">
        <v>2.2462184E-3</v>
      </c>
      <c r="FW111" s="17">
        <v>2.0548373000000001E-5</v>
      </c>
      <c r="FX111" s="17">
        <v>2.4156866E-3</v>
      </c>
      <c r="FY111" s="17">
        <v>2.436522E-3</v>
      </c>
      <c r="FZ111" s="17">
        <v>1.9215969E-4</v>
      </c>
      <c r="GA111" s="17">
        <v>1.0113668E-5</v>
      </c>
      <c r="GB111" s="17">
        <v>2.0227336E-5</v>
      </c>
      <c r="GC111" s="17">
        <v>6.7884878000000004E-5</v>
      </c>
    </row>
    <row r="112" spans="2:185" ht="0.95" customHeight="1" x14ac:dyDescent="0.25">
      <c r="B112" s="17">
        <v>1.4588820000000001E-6</v>
      </c>
      <c r="C112" s="17">
        <v>7.0376286999999997E-6</v>
      </c>
      <c r="D112" s="17">
        <v>1.2130380000000001E-6</v>
      </c>
      <c r="E112" s="17">
        <v>9.1473424999999992E-6</v>
      </c>
      <c r="F112" s="17">
        <v>1.8673702999999999E-7</v>
      </c>
      <c r="G112" s="17">
        <v>2.1588546000000001E-5</v>
      </c>
      <c r="H112" s="17">
        <v>7.5431118000000003E-6</v>
      </c>
      <c r="I112" s="17">
        <v>7.8469359999999995E-7</v>
      </c>
      <c r="J112" s="17">
        <v>0</v>
      </c>
      <c r="K112" s="17">
        <v>0</v>
      </c>
      <c r="L112" s="17">
        <v>1.3914827E-7</v>
      </c>
      <c r="M112" s="17">
        <v>3.041617E-5</v>
      </c>
      <c r="N112" s="17">
        <v>3.6067489000000002E-7</v>
      </c>
      <c r="O112" s="17">
        <v>8.7073530000000002E-7</v>
      </c>
      <c r="P112" s="17">
        <v>8.7073530000000002E-7</v>
      </c>
      <c r="Q112" s="17">
        <v>1.5174883E-6</v>
      </c>
      <c r="R112" s="17">
        <v>2.5103714000000002E-6</v>
      </c>
      <c r="S112" s="17">
        <v>6.2489121000000003E-7</v>
      </c>
      <c r="T112" s="17">
        <v>1.6637469E-5</v>
      </c>
      <c r="U112" s="17">
        <v>3.6067489000000002E-7</v>
      </c>
      <c r="V112" s="17">
        <v>1.3074208E-6</v>
      </c>
      <c r="W112" s="17">
        <v>2.4584409E-7</v>
      </c>
      <c r="X112" s="17">
        <v>5.8184151000000002E-6</v>
      </c>
      <c r="Y112" s="17">
        <v>1.1483079999999999E-7</v>
      </c>
      <c r="Z112" s="17">
        <v>9.5297333999999996E-6</v>
      </c>
      <c r="AA112" s="17">
        <v>1.7481189999999999E-6</v>
      </c>
      <c r="AB112" s="17">
        <v>1.6898016E-6</v>
      </c>
      <c r="AC112" s="17">
        <v>5.4674759999999999E-6</v>
      </c>
      <c r="AD112" s="17">
        <v>3.0583633000000003E-8</v>
      </c>
      <c r="AE112" s="17">
        <v>0</v>
      </c>
      <c r="AF112" s="17">
        <v>1.6629514E-7</v>
      </c>
      <c r="AG112" s="17">
        <v>2.7242078000000001E-5</v>
      </c>
      <c r="AH112" s="17">
        <v>7.0951435999999998E-6</v>
      </c>
      <c r="AI112" s="17">
        <v>2.3369605E-7</v>
      </c>
      <c r="AJ112" s="17">
        <v>5.4881261000000005E-7</v>
      </c>
      <c r="AK112" s="17">
        <v>1.3322587E-5</v>
      </c>
      <c r="AL112" s="17">
        <v>3.4401777000000001E-6</v>
      </c>
      <c r="AM112" s="17">
        <v>3.4394392999999999E-6</v>
      </c>
      <c r="AN112" s="17">
        <v>3.0296852E-7</v>
      </c>
      <c r="AO112" s="17">
        <v>3.2526013000000001E-6</v>
      </c>
      <c r="AP112" s="17">
        <v>3.7016073000000001E-6</v>
      </c>
      <c r="AQ112" s="17">
        <v>4.8528565000000001E-8</v>
      </c>
      <c r="AR112" s="17">
        <v>4.4193561000000001E-7</v>
      </c>
      <c r="AS112" s="17">
        <v>0</v>
      </c>
      <c r="AT112" s="17">
        <v>1.8941767999999999E-6</v>
      </c>
      <c r="AU112" s="17">
        <v>4.4193561000000001E-7</v>
      </c>
      <c r="AV112" s="17">
        <v>3.0380641000000001E-5</v>
      </c>
      <c r="AW112" s="17">
        <v>7.4490414000000004E-7</v>
      </c>
      <c r="AX112" s="17">
        <v>4.8462770000000001E-6</v>
      </c>
      <c r="AY112" s="17">
        <v>6.0593705000000003E-7</v>
      </c>
      <c r="AZ112" s="17">
        <v>4.0442642000000001E-6</v>
      </c>
      <c r="BA112" s="17">
        <v>7.6993847999999996E-7</v>
      </c>
      <c r="BB112" s="17">
        <v>1.139616E-5</v>
      </c>
      <c r="BC112" s="17">
        <v>4.6696996000000002E-7</v>
      </c>
      <c r="BD112" s="17">
        <v>3.0296852E-7</v>
      </c>
      <c r="BE112" s="17">
        <v>1.8408735E-66</v>
      </c>
      <c r="BF112" s="17">
        <v>1.0230174E-6</v>
      </c>
      <c r="BG112" s="17">
        <v>5.7158913E-6</v>
      </c>
      <c r="BH112" s="17">
        <v>6.4344765000000001E-7</v>
      </c>
      <c r="BI112" s="17">
        <v>8.4884179E-7</v>
      </c>
      <c r="BJ112" s="17">
        <v>2.4844421000000001E-6</v>
      </c>
      <c r="BK112" s="17">
        <v>2.6931865000000001E-6</v>
      </c>
      <c r="BL112" s="17">
        <v>8.4495968000000002E-7</v>
      </c>
      <c r="BM112" s="17">
        <v>0</v>
      </c>
      <c r="BN112" s="17">
        <v>6.3460133000000003E-6</v>
      </c>
      <c r="BO112" s="17">
        <v>5.7479145000000001E-6</v>
      </c>
      <c r="BP112" s="17">
        <v>1.3174350999999999E-6</v>
      </c>
      <c r="BQ112" s="17">
        <v>0</v>
      </c>
      <c r="BR112" s="17">
        <v>7.0950545000000002E-7</v>
      </c>
      <c r="BS112" s="17">
        <v>1.2211367999999999E-6</v>
      </c>
      <c r="BT112" s="17">
        <v>1.9940868000000001E-6</v>
      </c>
      <c r="BU112" s="17">
        <v>0</v>
      </c>
      <c r="BV112" s="17">
        <v>1.7210222999999999E-6</v>
      </c>
      <c r="BW112" s="17">
        <v>1.1483079999999999E-7</v>
      </c>
      <c r="BX112" s="17">
        <v>6.4073984999999999E-6</v>
      </c>
      <c r="BY112" s="17">
        <v>7.7419979999999993E-6</v>
      </c>
      <c r="BZ112" s="17">
        <v>1.3516267E-6</v>
      </c>
      <c r="CA112" s="17">
        <v>6.9986823000000002E-6</v>
      </c>
      <c r="CB112" s="17">
        <v>2.8692740999999999E-5</v>
      </c>
      <c r="CC112" s="17">
        <v>2.9849360999999999E-7</v>
      </c>
      <c r="CD112" s="17">
        <v>4.6011281999999997E-6</v>
      </c>
      <c r="CE112" s="17">
        <v>5.8016678999999999E-5</v>
      </c>
      <c r="CF112" s="17">
        <v>1.2165417E-6</v>
      </c>
      <c r="CG112" s="17">
        <v>1.3116953E-6</v>
      </c>
      <c r="CH112" s="17">
        <v>2.9417135999999999E-6</v>
      </c>
      <c r="CI112" s="17">
        <v>3.1907516999999999E-5</v>
      </c>
      <c r="CJ112" s="17">
        <v>1.1229868000000001E-6</v>
      </c>
      <c r="CK112" s="17">
        <v>3.7426738E-7</v>
      </c>
      <c r="CL112" s="17">
        <v>1.3896708E-7</v>
      </c>
      <c r="CM112" s="17">
        <v>1.0147691E-5</v>
      </c>
      <c r="CN112" s="17">
        <v>1.6609077E-6</v>
      </c>
      <c r="CO112" s="17">
        <v>7.7704445999999993E-6</v>
      </c>
      <c r="CP112" s="17">
        <v>2.8483179E-6</v>
      </c>
      <c r="CQ112" s="17">
        <v>3.1206807E-7</v>
      </c>
      <c r="CR112" s="17">
        <v>1.3204286000000001E-6</v>
      </c>
      <c r="CS112" s="17">
        <v>3.6058184000000001E-6</v>
      </c>
      <c r="CT112" s="17">
        <v>2.8286469000000002E-6</v>
      </c>
      <c r="CU112" s="17">
        <v>2.3842809999999999E-6</v>
      </c>
      <c r="CV112" s="17">
        <v>1.1539439999999999E-5</v>
      </c>
      <c r="CW112" s="17">
        <v>3.5141049999999999E-6</v>
      </c>
      <c r="CX112" s="17">
        <v>1.2324116999999999E-5</v>
      </c>
      <c r="CY112" s="17">
        <v>3.9584709000000002E-6</v>
      </c>
      <c r="CZ112" s="17">
        <v>4.4028369E-6</v>
      </c>
      <c r="DA112" s="17">
        <v>8.2320519000000008E-6</v>
      </c>
      <c r="DB112" s="17">
        <v>1.7561403E-4</v>
      </c>
      <c r="DC112" s="17">
        <v>9.2500397000000008E-6</v>
      </c>
      <c r="DD112" s="17">
        <v>9.2500397000000008E-6</v>
      </c>
      <c r="DE112" s="86">
        <v>1.2180284E-7</v>
      </c>
      <c r="DF112" s="87">
        <v>1.3597258000000001E-6</v>
      </c>
      <c r="DG112" s="87">
        <v>2.0548902E-6</v>
      </c>
      <c r="DH112" s="87">
        <v>0.24999030999999999</v>
      </c>
      <c r="DI112" s="87">
        <v>1.4352157E-5</v>
      </c>
      <c r="DJ112" s="87">
        <v>4.8472027999999999E-6</v>
      </c>
      <c r="DK112" s="87">
        <v>3.8802627999999997E-6</v>
      </c>
      <c r="DL112" s="87">
        <v>3.6288996E-5</v>
      </c>
      <c r="DM112" s="87">
        <v>4.8472027999999999E-6</v>
      </c>
      <c r="DN112" s="87">
        <v>6.0909581999999998E-6</v>
      </c>
      <c r="DO112" s="87">
        <v>8.6064001999999993E-6</v>
      </c>
      <c r="DP112" s="87">
        <v>9.3408554000000006E-5</v>
      </c>
      <c r="DQ112" s="87">
        <v>0</v>
      </c>
      <c r="DR112" s="87">
        <v>2.0326873E-5</v>
      </c>
      <c r="DS112" s="87">
        <v>0</v>
      </c>
      <c r="DT112" s="87">
        <v>9.5078201000000003E-7</v>
      </c>
      <c r="DU112" s="87">
        <v>5.5270512999999999E-7</v>
      </c>
      <c r="DV112" s="87">
        <v>1.3330978000000001E-6</v>
      </c>
      <c r="DW112" s="87">
        <v>8.0748559000000006E-8</v>
      </c>
      <c r="DX112" s="87">
        <v>2.1587946999999998E-6</v>
      </c>
      <c r="DY112" s="87">
        <v>0</v>
      </c>
      <c r="DZ112" s="87">
        <v>6.5027049E-6</v>
      </c>
      <c r="EA112" s="88">
        <v>3.4811930000000002E-7</v>
      </c>
      <c r="EB112" s="17">
        <v>1.8372229000000001E-8</v>
      </c>
      <c r="EC112" s="17">
        <v>6.5768796000000002E-6</v>
      </c>
      <c r="ED112" s="17">
        <v>1.1067646E-5</v>
      </c>
      <c r="EE112" s="17">
        <v>3.2052820999999999E-6</v>
      </c>
      <c r="EF112" s="17">
        <v>1.3058462999999999E-5</v>
      </c>
      <c r="EG112" s="17">
        <v>7.1043360999999996E-7</v>
      </c>
      <c r="EH112" s="17">
        <v>1.1753101E-5</v>
      </c>
      <c r="EI112" s="17">
        <v>1.9724541000000001E-6</v>
      </c>
      <c r="EJ112" s="17">
        <v>3.093195E-6</v>
      </c>
      <c r="EK112" s="17">
        <v>4.0497524999999998E-6</v>
      </c>
      <c r="EL112" s="17">
        <v>4.0934386999999998E-6</v>
      </c>
      <c r="EM112" s="17">
        <v>8.1903721E-7</v>
      </c>
      <c r="EN112" s="17">
        <v>3.6900123E-6</v>
      </c>
      <c r="EO112" s="17">
        <v>2.5549166999999999E-6</v>
      </c>
      <c r="EP112" s="17">
        <v>1.9754689999999998E-5</v>
      </c>
      <c r="EQ112" s="17">
        <v>5.2884831000000004E-6</v>
      </c>
      <c r="ER112" s="17">
        <v>4.4105235999999996E-6</v>
      </c>
      <c r="ES112" s="17">
        <v>4.6146609000000002E-7</v>
      </c>
      <c r="ET112" s="17">
        <v>1.7160087E-6</v>
      </c>
      <c r="EU112" s="17">
        <v>1.9667526E-6</v>
      </c>
      <c r="EV112" s="17">
        <v>7.7896565000000003E-6</v>
      </c>
      <c r="EW112" s="17">
        <v>1.2292203999999999E-6</v>
      </c>
      <c r="EX112" s="17">
        <v>4.9168813999999995E-7</v>
      </c>
      <c r="EY112" s="17">
        <v>2.5130798000000001E-6</v>
      </c>
      <c r="EZ112" s="17">
        <v>2.4584406999999998E-7</v>
      </c>
      <c r="FA112" s="17">
        <v>9.4476934999999999E-6</v>
      </c>
      <c r="FB112" s="17">
        <v>1.8457876E-67</v>
      </c>
      <c r="FC112" s="17">
        <v>2.4476598999999999E-5</v>
      </c>
      <c r="FD112" s="17">
        <v>1.8372229000000001E-8</v>
      </c>
      <c r="FE112" s="17">
        <v>1.1483079999999999E-7</v>
      </c>
      <c r="FF112" s="17">
        <v>7.8670102999999999E-6</v>
      </c>
      <c r="FG112" s="17">
        <v>2.9849360999999999E-7</v>
      </c>
      <c r="FH112" s="17">
        <v>3.7426738E-7</v>
      </c>
      <c r="FI112" s="17">
        <v>1.3803371E-5</v>
      </c>
      <c r="FJ112" s="17">
        <v>1.1319530000000001E-6</v>
      </c>
      <c r="FK112" s="17">
        <v>3.0790208000000001E-6</v>
      </c>
      <c r="FL112" s="17">
        <v>1.8034822999999999E-6</v>
      </c>
      <c r="FM112" s="17">
        <v>2.8103299000000001E-6</v>
      </c>
      <c r="FN112" s="17">
        <v>3.9851826999999997E-5</v>
      </c>
      <c r="FO112" s="17">
        <v>3.8768891999999999E-5</v>
      </c>
      <c r="FP112" s="17">
        <v>2.1890699999999999E-6</v>
      </c>
      <c r="FQ112" s="17">
        <v>1.1819758E-6</v>
      </c>
      <c r="FR112" s="17">
        <v>4.7829578999999999E-6</v>
      </c>
      <c r="FS112" s="17">
        <v>4.3025275999999998E-7</v>
      </c>
      <c r="FT112" s="17">
        <v>2.4570318000000001E-6</v>
      </c>
      <c r="FU112" s="17">
        <v>3.3413222999999997E-5</v>
      </c>
      <c r="FV112" s="17">
        <v>3.8372965000000001E-6</v>
      </c>
      <c r="FW112" s="17">
        <v>8.1708479999999994E-6</v>
      </c>
      <c r="FX112" s="17">
        <v>5.0602600000000002E-6</v>
      </c>
      <c r="FY112" s="17">
        <v>5.5804639000000001E-6</v>
      </c>
      <c r="FZ112" s="17">
        <v>4.6710373E-6</v>
      </c>
      <c r="GA112" s="17">
        <v>2.4584406999999998E-7</v>
      </c>
      <c r="GB112" s="17">
        <v>4.9168813999999995E-7</v>
      </c>
      <c r="GC112" s="17">
        <v>4.9134181000000003E-6</v>
      </c>
    </row>
    <row r="113" spans="2:185" ht="0.95" customHeight="1" x14ac:dyDescent="0.25">
      <c r="B113" s="17">
        <v>3.5090350999999998E-5</v>
      </c>
      <c r="C113" s="17">
        <v>1.8772649999999999E-4</v>
      </c>
      <c r="D113" s="17">
        <v>2.9004022999999998E-5</v>
      </c>
      <c r="E113" s="17">
        <v>2.1387465999999998E-5</v>
      </c>
      <c r="F113" s="17">
        <v>4.6559202000000002E-6</v>
      </c>
      <c r="G113" s="17">
        <v>1.2247808E-5</v>
      </c>
      <c r="H113" s="17">
        <v>1.5111236000000001E-4</v>
      </c>
      <c r="I113" s="17">
        <v>8.5854379999999994E-5</v>
      </c>
      <c r="J113" s="17">
        <v>0</v>
      </c>
      <c r="K113" s="17">
        <v>0</v>
      </c>
      <c r="L113" s="17">
        <v>2.9186905999999999E-6</v>
      </c>
      <c r="M113" s="17">
        <v>2.6521284999999999E-5</v>
      </c>
      <c r="N113" s="17">
        <v>8.4156836999999995E-6</v>
      </c>
      <c r="O113" s="17">
        <v>2.0758829000000001E-5</v>
      </c>
      <c r="P113" s="17">
        <v>2.0758829000000001E-5</v>
      </c>
      <c r="Q113" s="17">
        <v>4.2467068999999999E-4</v>
      </c>
      <c r="R113" s="17">
        <v>1.0486233E-4</v>
      </c>
      <c r="S113" s="17">
        <v>1.4672501E-5</v>
      </c>
      <c r="T113" s="17">
        <v>5.0613491000000004E-4</v>
      </c>
      <c r="U113" s="17">
        <v>8.4156836999999995E-6</v>
      </c>
      <c r="V113" s="17">
        <v>1.2458624999999999E-4</v>
      </c>
      <c r="W113" s="17">
        <v>6.0863276999999998E-6</v>
      </c>
      <c r="X113" s="17">
        <v>1.5272051000000001E-4</v>
      </c>
      <c r="Y113" s="17">
        <v>2.3293560000000001E-6</v>
      </c>
      <c r="Z113" s="17">
        <v>1.9002174000000001E-4</v>
      </c>
      <c r="AA113" s="17">
        <v>6.0198463000000002E-5</v>
      </c>
      <c r="AB113" s="17">
        <v>2.6772067E-5</v>
      </c>
      <c r="AC113" s="17">
        <v>1.7223239999999999E-3</v>
      </c>
      <c r="AD113" s="17">
        <v>3.6192600999999999E-5</v>
      </c>
      <c r="AE113" s="17">
        <v>0</v>
      </c>
      <c r="AF113" s="17">
        <v>3.3327451E-6</v>
      </c>
      <c r="AG113" s="17">
        <v>2.4837942999999998E-4</v>
      </c>
      <c r="AH113" s="17">
        <v>1.3921948E-4</v>
      </c>
      <c r="AI113" s="17">
        <v>4.6428106E-5</v>
      </c>
      <c r="AJ113" s="17">
        <v>2.2242705E-5</v>
      </c>
      <c r="AK113" s="17">
        <v>2.2135747000000001E-4</v>
      </c>
      <c r="AL113" s="17">
        <v>7.4904548000000006E-5</v>
      </c>
      <c r="AM113" s="17">
        <v>4.0968552999999997E-5</v>
      </c>
      <c r="AN113" s="17">
        <v>1.6156377E-5</v>
      </c>
      <c r="AO113" s="17">
        <v>1.5090334999999999E-5</v>
      </c>
      <c r="AP113" s="17">
        <v>7.8746176000000003E-6</v>
      </c>
      <c r="AQ113" s="17">
        <v>3.5878899000000002E-6</v>
      </c>
      <c r="AR113" s="17">
        <v>1.9577768999999999E-5</v>
      </c>
      <c r="AS113" s="17">
        <v>0</v>
      </c>
      <c r="AT113" s="17">
        <v>4.5276277999999999E-5</v>
      </c>
      <c r="AU113" s="17">
        <v>1.9577768999999999E-5</v>
      </c>
      <c r="AV113" s="17">
        <v>1.9924126E-4</v>
      </c>
      <c r="AW113" s="17">
        <v>3.5734146E-5</v>
      </c>
      <c r="AX113" s="17">
        <v>1.8399794E-3</v>
      </c>
      <c r="AY113" s="17">
        <v>3.2312754999999997E-5</v>
      </c>
      <c r="AZ113" s="17">
        <v>1.7268249999999999E-4</v>
      </c>
      <c r="BA113" s="17">
        <v>4.5047740000000002E-5</v>
      </c>
      <c r="BB113" s="17">
        <v>2.3164614999999999E-3</v>
      </c>
      <c r="BC113" s="17">
        <v>2.8891363000000001E-5</v>
      </c>
      <c r="BD113" s="17">
        <v>1.6156377E-5</v>
      </c>
      <c r="BE113" s="17">
        <v>1.2190089000000001E-65</v>
      </c>
      <c r="BF113" s="17">
        <v>1.2953559E-5</v>
      </c>
      <c r="BG113" s="17">
        <v>1.4212167E-4</v>
      </c>
      <c r="BH113" s="17">
        <v>4.7817758E-5</v>
      </c>
      <c r="BI113" s="17">
        <v>4.2576951000000002E-5</v>
      </c>
      <c r="BJ113" s="17">
        <v>5.6041741999999996E-4</v>
      </c>
      <c r="BK113" s="17">
        <v>4.1305050999999998E-5</v>
      </c>
      <c r="BL113" s="17">
        <v>1.1521328E-4</v>
      </c>
      <c r="BM113" s="17">
        <v>0</v>
      </c>
      <c r="BN113" s="17">
        <v>1.9857780000000001E-3</v>
      </c>
      <c r="BO113" s="17">
        <v>2.6424673000000001E-5</v>
      </c>
      <c r="BP113" s="17">
        <v>3.5356362000000002E-5</v>
      </c>
      <c r="BQ113" s="17">
        <v>0</v>
      </c>
      <c r="BR113" s="17">
        <v>5.3849247000000001E-6</v>
      </c>
      <c r="BS113" s="17">
        <v>1.8150849999999999E-4</v>
      </c>
      <c r="BT113" s="17">
        <v>4.4335753999999997E-5</v>
      </c>
      <c r="BU113" s="17">
        <v>0</v>
      </c>
      <c r="BV113" s="17">
        <v>2.4787480999999999E-4</v>
      </c>
      <c r="BW113" s="17">
        <v>2.3293557999999998E-6</v>
      </c>
      <c r="BX113" s="17">
        <v>1.7864768000000001E-5</v>
      </c>
      <c r="BY113" s="17">
        <v>2.0907625000000001E-3</v>
      </c>
      <c r="BZ113" s="17">
        <v>2.6585060000000003E-4</v>
      </c>
      <c r="CA113" s="17">
        <v>1.4703669999999999E-4</v>
      </c>
      <c r="CB113" s="17">
        <v>7.9772577000000006E-5</v>
      </c>
      <c r="CC113" s="17">
        <v>2.5977283999999998E-6</v>
      </c>
      <c r="CD113" s="17">
        <v>7.9425164000000001E-5</v>
      </c>
      <c r="CE113" s="17">
        <v>2.1985846999999999E-4</v>
      </c>
      <c r="CF113" s="17">
        <v>1.9663566000000001E-4</v>
      </c>
      <c r="CG113" s="17">
        <v>7.5847578000000002E-5</v>
      </c>
      <c r="CH113" s="17">
        <v>5.0920888000000003E-5</v>
      </c>
      <c r="CI113" s="17">
        <v>4.9591250999999996E-4</v>
      </c>
      <c r="CJ113" s="17">
        <v>7.2468984000000005E-4</v>
      </c>
      <c r="CK113" s="17">
        <v>2.4462168999999999E-6</v>
      </c>
      <c r="CL113" s="17">
        <v>3.4213915000000001E-6</v>
      </c>
      <c r="CM113" s="17">
        <v>4.0848764000000001E-4</v>
      </c>
      <c r="CN113" s="17">
        <v>3.3439476000000001E-4</v>
      </c>
      <c r="CO113" s="17">
        <v>1.6563330000000001E-4</v>
      </c>
      <c r="CP113" s="17">
        <v>3.0387995000000001E-5</v>
      </c>
      <c r="CQ113" s="17">
        <v>6.4779453000000004E-5</v>
      </c>
      <c r="CR113" s="17">
        <v>2.7042062999999998E-4</v>
      </c>
      <c r="CS113" s="17">
        <v>9.7943567000000005E-5</v>
      </c>
      <c r="CT113" s="17">
        <v>5.4094058999999998E-4</v>
      </c>
      <c r="CU113" s="17">
        <v>6.7869969000000001E-4</v>
      </c>
      <c r="CV113" s="17">
        <v>7.2947679000000005E-4</v>
      </c>
      <c r="CW113" s="17">
        <v>4.0610122000000001E-4</v>
      </c>
      <c r="CX113" s="17">
        <v>7.8457535000000004E-4</v>
      </c>
      <c r="CY113" s="17">
        <v>2.6834211999999998E-4</v>
      </c>
      <c r="CZ113" s="17">
        <v>1.3058302000000001E-4</v>
      </c>
      <c r="DA113" s="17">
        <v>1.689719E-4</v>
      </c>
      <c r="DB113" s="17">
        <v>2.9749875999999999E-4</v>
      </c>
      <c r="DC113" s="17">
        <v>1.2340693999999999E-4</v>
      </c>
      <c r="DD113" s="17">
        <v>1.2340693999999999E-4</v>
      </c>
      <c r="DE113" s="86">
        <v>3.6104373E-6</v>
      </c>
      <c r="DF113" s="87">
        <v>3.6083741E-5</v>
      </c>
      <c r="DG113" s="87">
        <v>1.1395356E-4</v>
      </c>
      <c r="DH113" s="87">
        <v>1.4352157E-5</v>
      </c>
      <c r="DI113" s="87">
        <v>0.24526775000000001</v>
      </c>
      <c r="DJ113" s="87">
        <v>7.1760786000000001E-6</v>
      </c>
      <c r="DK113" s="87">
        <v>1.5994752E-4</v>
      </c>
      <c r="DL113" s="87">
        <v>3.3666683E-4</v>
      </c>
      <c r="DM113" s="87">
        <v>7.1760786000000001E-6</v>
      </c>
      <c r="DN113" s="87">
        <v>2.3809639000000001E-3</v>
      </c>
      <c r="DO113" s="87">
        <v>2.0533249000000001E-4</v>
      </c>
      <c r="DP113" s="87">
        <v>1.8700988E-3</v>
      </c>
      <c r="DQ113" s="87">
        <v>0</v>
      </c>
      <c r="DR113" s="87">
        <v>4.4144901000000001E-5</v>
      </c>
      <c r="DS113" s="87">
        <v>0</v>
      </c>
      <c r="DT113" s="87">
        <v>1.0086339E-5</v>
      </c>
      <c r="DU113" s="87">
        <v>8.6060963999999996E-5</v>
      </c>
      <c r="DV113" s="87">
        <v>4.1327726999999999E-4</v>
      </c>
      <c r="DW113" s="87">
        <v>3.4286173000000002E-6</v>
      </c>
      <c r="DX113" s="87">
        <v>3.7192452000000002E-4</v>
      </c>
      <c r="DY113" s="87">
        <v>0</v>
      </c>
      <c r="DZ113" s="87">
        <v>2.3354577E-4</v>
      </c>
      <c r="EA113" s="88">
        <v>8.6257339999999997E-4</v>
      </c>
      <c r="EB113" s="17">
        <v>1.7048969E-7</v>
      </c>
      <c r="EC113" s="17">
        <v>1.0142428E-5</v>
      </c>
      <c r="ED113" s="17">
        <v>5.1124567000000005E-4</v>
      </c>
      <c r="EE113" s="17">
        <v>3.2079212999999998E-5</v>
      </c>
      <c r="EF113" s="17">
        <v>2.2251309999999999E-5</v>
      </c>
      <c r="EG113" s="17">
        <v>1.1168388E-4</v>
      </c>
      <c r="EH113" s="17">
        <v>2.7111021E-4</v>
      </c>
      <c r="EI113" s="17">
        <v>1.3775539E-4</v>
      </c>
      <c r="EJ113" s="17">
        <v>1.5826562000000001E-4</v>
      </c>
      <c r="EK113" s="17">
        <v>1.7685657999999999E-4</v>
      </c>
      <c r="EL113" s="17">
        <v>1.7910703000000001E-4</v>
      </c>
      <c r="EM113" s="17">
        <v>3.0921129999999998E-4</v>
      </c>
      <c r="EN113" s="17">
        <v>1.1712877E-3</v>
      </c>
      <c r="EO113" s="17">
        <v>5.1808736000000003E-5</v>
      </c>
      <c r="EP113" s="17">
        <v>3.4047997999999998E-5</v>
      </c>
      <c r="EQ113" s="17">
        <v>1.0970893E-4</v>
      </c>
      <c r="ER113" s="17">
        <v>8.1603008000000006E-5</v>
      </c>
      <c r="ES113" s="17">
        <v>4.7756208999999996E-6</v>
      </c>
      <c r="ET113" s="17">
        <v>4.1566639000000003E-5</v>
      </c>
      <c r="EU113" s="17">
        <v>4.8690618E-5</v>
      </c>
      <c r="EV113" s="17">
        <v>2.6053623000000002E-4</v>
      </c>
      <c r="EW113" s="17">
        <v>3.0431636E-5</v>
      </c>
      <c r="EX113" s="17">
        <v>1.2172655E-5</v>
      </c>
      <c r="EY113" s="17">
        <v>3.3326701999999999E-5</v>
      </c>
      <c r="EZ113" s="17">
        <v>6.0863273E-6</v>
      </c>
      <c r="FA113" s="17">
        <v>4.0872089999999996E-3</v>
      </c>
      <c r="FB113" s="17">
        <v>4.0595883E-66</v>
      </c>
      <c r="FC113" s="17">
        <v>7.7616079999999997E-3</v>
      </c>
      <c r="FD113" s="17">
        <v>1.7048969E-7</v>
      </c>
      <c r="FE113" s="17">
        <v>2.3293557999999998E-6</v>
      </c>
      <c r="FF113" s="17">
        <v>1.9476247000000001E-4</v>
      </c>
      <c r="FG113" s="17">
        <v>2.5977283999999998E-6</v>
      </c>
      <c r="FH113" s="17">
        <v>2.4462168999999999E-6</v>
      </c>
      <c r="FI113" s="17">
        <v>3.1672569000000001E-5</v>
      </c>
      <c r="FJ113" s="17">
        <v>1.6035499E-5</v>
      </c>
      <c r="FK113" s="17">
        <v>3.2669587000000001E-5</v>
      </c>
      <c r="FL113" s="17">
        <v>4.6513598999999999E-5</v>
      </c>
      <c r="FM113" s="17">
        <v>3.6835807999999999E-5</v>
      </c>
      <c r="FN113" s="17">
        <v>9.3688847000000005E-5</v>
      </c>
      <c r="FO113" s="17">
        <v>4.6989435000000001E-4</v>
      </c>
      <c r="FP113" s="17">
        <v>5.1051529999999999E-5</v>
      </c>
      <c r="FQ113" s="17">
        <v>7.3902715999999997E-5</v>
      </c>
      <c r="FR113" s="17">
        <v>1.218276E-4</v>
      </c>
      <c r="FS113" s="17">
        <v>1.0782012E-4</v>
      </c>
      <c r="FT113" s="17">
        <v>1.4771625E-4</v>
      </c>
      <c r="FU113" s="17">
        <v>1.0458968000000001E-2</v>
      </c>
      <c r="FV113" s="17">
        <v>1.7275322999999999E-4</v>
      </c>
      <c r="FW113" s="17">
        <v>7.6633755000000004E-4</v>
      </c>
      <c r="FX113" s="17">
        <v>1.9634386999999999E-4</v>
      </c>
      <c r="FY113" s="17">
        <v>2.0709430999999999E-4</v>
      </c>
      <c r="FZ113" s="17">
        <v>1.1564022E-4</v>
      </c>
      <c r="GA113" s="17">
        <v>6.0863273E-6</v>
      </c>
      <c r="GB113" s="17">
        <v>1.2172655E-5</v>
      </c>
      <c r="GC113" s="17">
        <v>7.2970712999999998E-5</v>
      </c>
    </row>
    <row r="114" spans="2:185" ht="0.95" customHeight="1" x14ac:dyDescent="0.25">
      <c r="B114" s="17">
        <v>7.2944101999999999E-7</v>
      </c>
      <c r="C114" s="17">
        <v>3.5188142999999999E-6</v>
      </c>
      <c r="D114" s="17">
        <v>6.0651897999999996E-7</v>
      </c>
      <c r="E114" s="17">
        <v>4.5736711999999996E-6</v>
      </c>
      <c r="F114" s="17">
        <v>9.3368513000000001E-8</v>
      </c>
      <c r="G114" s="17">
        <v>1.0794273E-5</v>
      </c>
      <c r="H114" s="17">
        <v>3.7715559000000001E-6</v>
      </c>
      <c r="I114" s="17">
        <v>3.9234679999999998E-7</v>
      </c>
      <c r="J114" s="17">
        <v>0</v>
      </c>
      <c r="K114" s="17">
        <v>0</v>
      </c>
      <c r="L114" s="17">
        <v>6.9574133999999995E-8</v>
      </c>
      <c r="M114" s="17">
        <v>1.5208085E-5</v>
      </c>
      <c r="N114" s="17">
        <v>1.8033745E-7</v>
      </c>
      <c r="O114" s="17">
        <v>4.3536765000000001E-7</v>
      </c>
      <c r="P114" s="17">
        <v>4.3536765000000001E-7</v>
      </c>
      <c r="Q114" s="17">
        <v>7.5874413000000003E-7</v>
      </c>
      <c r="R114" s="17">
        <v>1.2551857000000001E-6</v>
      </c>
      <c r="S114" s="17">
        <v>3.1244560999999998E-7</v>
      </c>
      <c r="T114" s="17">
        <v>8.3187345999999998E-6</v>
      </c>
      <c r="U114" s="17">
        <v>1.8033745E-7</v>
      </c>
      <c r="V114" s="17">
        <v>6.5371040999999995E-7</v>
      </c>
      <c r="W114" s="17">
        <v>1.2292204000000001E-7</v>
      </c>
      <c r="X114" s="17">
        <v>2.9092075000000001E-6</v>
      </c>
      <c r="Y114" s="17">
        <v>5.7415401999999997E-8</v>
      </c>
      <c r="Z114" s="17">
        <v>4.7648666999999998E-6</v>
      </c>
      <c r="AA114" s="17">
        <v>8.7405951E-7</v>
      </c>
      <c r="AB114" s="17">
        <v>8.4490078999999996E-7</v>
      </c>
      <c r="AC114" s="17">
        <v>2.733738E-6</v>
      </c>
      <c r="AD114" s="17">
        <v>1.5291816E-8</v>
      </c>
      <c r="AE114" s="17">
        <v>0</v>
      </c>
      <c r="AF114" s="17">
        <v>8.3147571000000003E-8</v>
      </c>
      <c r="AG114" s="17">
        <v>1.3621039000000001E-5</v>
      </c>
      <c r="AH114" s="17">
        <v>3.5475717999999999E-6</v>
      </c>
      <c r="AI114" s="17">
        <v>1.1684803E-7</v>
      </c>
      <c r="AJ114" s="17">
        <v>2.7440630999999999E-7</v>
      </c>
      <c r="AK114" s="17">
        <v>6.6612934999999998E-6</v>
      </c>
      <c r="AL114" s="17">
        <v>1.7200889E-6</v>
      </c>
      <c r="AM114" s="17">
        <v>1.7197196999999999E-6</v>
      </c>
      <c r="AN114" s="17">
        <v>1.5148426E-7</v>
      </c>
      <c r="AO114" s="17">
        <v>1.6263007E-6</v>
      </c>
      <c r="AP114" s="17">
        <v>1.8508037E-6</v>
      </c>
      <c r="AQ114" s="17">
        <v>2.4264281999999999E-8</v>
      </c>
      <c r="AR114" s="17">
        <v>2.2096781E-7</v>
      </c>
      <c r="AS114" s="17">
        <v>0</v>
      </c>
      <c r="AT114" s="17">
        <v>9.4708839999999996E-7</v>
      </c>
      <c r="AU114" s="17">
        <v>2.2096781E-7</v>
      </c>
      <c r="AV114" s="17">
        <v>1.5190321E-5</v>
      </c>
      <c r="AW114" s="17">
        <v>3.7245207000000002E-7</v>
      </c>
      <c r="AX114" s="17">
        <v>2.4231385E-6</v>
      </c>
      <c r="AY114" s="17">
        <v>3.0296852E-7</v>
      </c>
      <c r="AZ114" s="17">
        <v>2.0221321000000001E-6</v>
      </c>
      <c r="BA114" s="17">
        <v>3.8496923999999998E-7</v>
      </c>
      <c r="BB114" s="17">
        <v>5.69808E-6</v>
      </c>
      <c r="BC114" s="17">
        <v>2.3348498000000001E-7</v>
      </c>
      <c r="BD114" s="17">
        <v>1.5148426E-7</v>
      </c>
      <c r="BE114" s="17">
        <v>1.9244928000000001E-66</v>
      </c>
      <c r="BF114" s="17">
        <v>5.1150871000000004E-7</v>
      </c>
      <c r="BG114" s="17">
        <v>2.8579456E-6</v>
      </c>
      <c r="BH114" s="17">
        <v>3.2172381999999999E-7</v>
      </c>
      <c r="BI114" s="17">
        <v>4.2442088999999998E-7</v>
      </c>
      <c r="BJ114" s="17">
        <v>1.2422210000000001E-6</v>
      </c>
      <c r="BK114" s="17">
        <v>1.3465933E-6</v>
      </c>
      <c r="BL114" s="17">
        <v>4.2247984000000001E-7</v>
      </c>
      <c r="BM114" s="17">
        <v>0</v>
      </c>
      <c r="BN114" s="17">
        <v>3.1730066000000002E-6</v>
      </c>
      <c r="BO114" s="17">
        <v>2.8739573E-6</v>
      </c>
      <c r="BP114" s="17">
        <v>6.5871753E-7</v>
      </c>
      <c r="BQ114" s="17">
        <v>0</v>
      </c>
      <c r="BR114" s="17">
        <v>3.5475271999999999E-7</v>
      </c>
      <c r="BS114" s="17">
        <v>6.1056837999999999E-7</v>
      </c>
      <c r="BT114" s="17">
        <v>9.970434199999999E-7</v>
      </c>
      <c r="BU114" s="17">
        <v>0</v>
      </c>
      <c r="BV114" s="17">
        <v>8.6051114999999996E-7</v>
      </c>
      <c r="BW114" s="17">
        <v>5.7415398000000003E-8</v>
      </c>
      <c r="BX114" s="17">
        <v>3.2036992E-6</v>
      </c>
      <c r="BY114" s="17">
        <v>3.8709989999999996E-6</v>
      </c>
      <c r="BZ114" s="17">
        <v>6.7581336000000003E-7</v>
      </c>
      <c r="CA114" s="17">
        <v>3.4993412000000001E-6</v>
      </c>
      <c r="CB114" s="17">
        <v>1.4346370999999999E-5</v>
      </c>
      <c r="CC114" s="17">
        <v>1.4924681000000001E-7</v>
      </c>
      <c r="CD114" s="17">
        <v>2.3005640999999998E-6</v>
      </c>
      <c r="CE114" s="17">
        <v>2.9008339000000001E-5</v>
      </c>
      <c r="CF114" s="17">
        <v>6.0827086999999996E-7</v>
      </c>
      <c r="CG114" s="17">
        <v>6.5584763000000002E-7</v>
      </c>
      <c r="CH114" s="17">
        <v>1.4708568E-6</v>
      </c>
      <c r="CI114" s="17">
        <v>1.5953758000000001E-5</v>
      </c>
      <c r="CJ114" s="17">
        <v>5.6149340999999996E-7</v>
      </c>
      <c r="CK114" s="17">
        <v>1.8713369E-7</v>
      </c>
      <c r="CL114" s="17">
        <v>6.9483538999999997E-8</v>
      </c>
      <c r="CM114" s="17">
        <v>5.0738453E-6</v>
      </c>
      <c r="CN114" s="17">
        <v>8.3045385000000002E-7</v>
      </c>
      <c r="CO114" s="17">
        <v>3.8852222999999997E-6</v>
      </c>
      <c r="CP114" s="17">
        <v>1.4241589E-6</v>
      </c>
      <c r="CQ114" s="17">
        <v>1.5603403999999999E-7</v>
      </c>
      <c r="CR114" s="17">
        <v>6.6021427999999997E-7</v>
      </c>
      <c r="CS114" s="17">
        <v>1.8029092000000001E-6</v>
      </c>
      <c r="CT114" s="17">
        <v>1.4143235000000001E-6</v>
      </c>
      <c r="CU114" s="17">
        <v>1.1921404999999999E-6</v>
      </c>
      <c r="CV114" s="17">
        <v>5.7697201999999996E-6</v>
      </c>
      <c r="CW114" s="17">
        <v>1.7570524999999999E-6</v>
      </c>
      <c r="CX114" s="17">
        <v>6.1620582999999998E-6</v>
      </c>
      <c r="CY114" s="17">
        <v>1.9792355000000001E-6</v>
      </c>
      <c r="CZ114" s="17">
        <v>2.2014184E-6</v>
      </c>
      <c r="DA114" s="17">
        <v>4.1160260000000004E-6</v>
      </c>
      <c r="DB114" s="17">
        <v>8.7807014000000006E-5</v>
      </c>
      <c r="DC114" s="17">
        <v>4.6250199000000004E-6</v>
      </c>
      <c r="DD114" s="17">
        <v>4.6250199000000004E-6</v>
      </c>
      <c r="DE114" s="86">
        <v>6.0901419999999999E-8</v>
      </c>
      <c r="DF114" s="87">
        <v>6.7986290999999997E-7</v>
      </c>
      <c r="DG114" s="87">
        <v>1.0274451E-6</v>
      </c>
      <c r="DH114" s="87">
        <v>4.8472027999999999E-6</v>
      </c>
      <c r="DI114" s="87">
        <v>7.1760786000000001E-6</v>
      </c>
      <c r="DJ114" s="87">
        <v>0.24999758</v>
      </c>
      <c r="DK114" s="87">
        <v>1.9401313999999998E-6</v>
      </c>
      <c r="DL114" s="87">
        <v>1.8144498E-5</v>
      </c>
      <c r="DM114" s="87">
        <v>2.4236014E-6</v>
      </c>
      <c r="DN114" s="87">
        <v>3.0454790999999999E-6</v>
      </c>
      <c r="DO114" s="87">
        <v>4.3032000999999997E-6</v>
      </c>
      <c r="DP114" s="87">
        <v>4.6704277000000003E-5</v>
      </c>
      <c r="DQ114" s="87">
        <v>0</v>
      </c>
      <c r="DR114" s="87">
        <v>1.0163436E-5</v>
      </c>
      <c r="DS114" s="87">
        <v>0</v>
      </c>
      <c r="DT114" s="87">
        <v>4.7539100999999998E-7</v>
      </c>
      <c r="DU114" s="87">
        <v>2.7635257000000001E-7</v>
      </c>
      <c r="DV114" s="87">
        <v>6.6654887999999996E-7</v>
      </c>
      <c r="DW114" s="87">
        <v>4.0374279000000001E-8</v>
      </c>
      <c r="DX114" s="87">
        <v>1.0793974000000001E-6</v>
      </c>
      <c r="DY114" s="87">
        <v>0</v>
      </c>
      <c r="DZ114" s="87">
        <v>3.2513525E-6</v>
      </c>
      <c r="EA114" s="88">
        <v>1.7405965000000001E-7</v>
      </c>
      <c r="EB114" s="17">
        <v>9.1861146000000005E-9</v>
      </c>
      <c r="EC114" s="17">
        <v>3.2884398000000001E-6</v>
      </c>
      <c r="ED114" s="17">
        <v>5.5338229999999999E-6</v>
      </c>
      <c r="EE114" s="17">
        <v>1.602641E-6</v>
      </c>
      <c r="EF114" s="17">
        <v>6.5292317000000003E-6</v>
      </c>
      <c r="EG114" s="17">
        <v>3.5521681E-7</v>
      </c>
      <c r="EH114" s="17">
        <v>5.8765505000000002E-6</v>
      </c>
      <c r="EI114" s="17">
        <v>9.8622706999999992E-7</v>
      </c>
      <c r="EJ114" s="17">
        <v>1.5465975E-6</v>
      </c>
      <c r="EK114" s="17">
        <v>2.0248761999999999E-6</v>
      </c>
      <c r="EL114" s="17">
        <v>2.0467192999999999E-6</v>
      </c>
      <c r="EM114" s="17">
        <v>4.0951861000000002E-7</v>
      </c>
      <c r="EN114" s="17">
        <v>1.8450062E-6</v>
      </c>
      <c r="EO114" s="17">
        <v>1.2774583999999999E-6</v>
      </c>
      <c r="EP114" s="17">
        <v>9.8773451000000008E-6</v>
      </c>
      <c r="EQ114" s="17">
        <v>2.6442414999999998E-6</v>
      </c>
      <c r="ER114" s="17">
        <v>2.2052617999999998E-6</v>
      </c>
      <c r="ES114" s="17">
        <v>2.3073305E-7</v>
      </c>
      <c r="ET114" s="17">
        <v>8.5800433999999995E-7</v>
      </c>
      <c r="EU114" s="17">
        <v>9.8337627999999991E-7</v>
      </c>
      <c r="EV114" s="17">
        <v>3.8948283000000001E-6</v>
      </c>
      <c r="EW114" s="17">
        <v>6.1461017999999999E-7</v>
      </c>
      <c r="EX114" s="17">
        <v>2.4584406999999998E-7</v>
      </c>
      <c r="EY114" s="17">
        <v>1.2565399000000001E-6</v>
      </c>
      <c r="EZ114" s="17">
        <v>1.2292204000000001E-7</v>
      </c>
      <c r="FA114" s="17">
        <v>4.7238467999999999E-6</v>
      </c>
      <c r="FB114" s="17">
        <v>9.2289377999999998E-68</v>
      </c>
      <c r="FC114" s="17">
        <v>1.2238299999999999E-5</v>
      </c>
      <c r="FD114" s="17">
        <v>9.1861146000000005E-9</v>
      </c>
      <c r="FE114" s="17">
        <v>5.7415398000000003E-8</v>
      </c>
      <c r="FF114" s="17">
        <v>3.9335051E-6</v>
      </c>
      <c r="FG114" s="17">
        <v>1.4924681000000001E-7</v>
      </c>
      <c r="FH114" s="17">
        <v>1.8713369E-7</v>
      </c>
      <c r="FI114" s="17">
        <v>6.9016856999999997E-6</v>
      </c>
      <c r="FJ114" s="17">
        <v>5.6597649000000002E-7</v>
      </c>
      <c r="FK114" s="17">
        <v>1.5395104000000001E-6</v>
      </c>
      <c r="FL114" s="17">
        <v>9.0174114000000003E-7</v>
      </c>
      <c r="FM114" s="17">
        <v>1.4051649000000001E-6</v>
      </c>
      <c r="FN114" s="17">
        <v>1.9925914E-5</v>
      </c>
      <c r="FO114" s="17">
        <v>1.9384445999999999E-5</v>
      </c>
      <c r="FP114" s="17">
        <v>1.094535E-6</v>
      </c>
      <c r="FQ114" s="17">
        <v>5.9098789999999998E-7</v>
      </c>
      <c r="FR114" s="17">
        <v>2.3914789999999999E-6</v>
      </c>
      <c r="FS114" s="17">
        <v>2.1512637999999999E-7</v>
      </c>
      <c r="FT114" s="17">
        <v>1.2285159E-6</v>
      </c>
      <c r="FU114" s="17">
        <v>1.6706612E-5</v>
      </c>
      <c r="FV114" s="17">
        <v>1.9186482000000001E-6</v>
      </c>
      <c r="FW114" s="17">
        <v>4.0854239999999997E-6</v>
      </c>
      <c r="FX114" s="17">
        <v>2.5301300000000001E-6</v>
      </c>
      <c r="FY114" s="17">
        <v>2.790232E-6</v>
      </c>
      <c r="FZ114" s="17">
        <v>2.3355187E-6</v>
      </c>
      <c r="GA114" s="17">
        <v>1.2292204000000001E-7</v>
      </c>
      <c r="GB114" s="17">
        <v>2.4584406999999998E-7</v>
      </c>
      <c r="GC114" s="17">
        <v>2.4567091000000001E-6</v>
      </c>
    </row>
    <row r="115" spans="2:185" ht="0.95" customHeight="1" x14ac:dyDescent="0.25">
      <c r="B115" s="17">
        <v>9.4713488000000004E-4</v>
      </c>
      <c r="C115" s="17">
        <v>1.5001608E-4</v>
      </c>
      <c r="D115" s="17">
        <v>7.5607478000000005E-4</v>
      </c>
      <c r="E115" s="17">
        <v>3.8726168999999999E-6</v>
      </c>
      <c r="F115" s="17">
        <v>2.2625446999999999E-6</v>
      </c>
      <c r="G115" s="17">
        <v>7.3228198000000003E-6</v>
      </c>
      <c r="H115" s="17">
        <v>1.9552267000000001E-4</v>
      </c>
      <c r="I115" s="17">
        <v>5.6764290999999997E-5</v>
      </c>
      <c r="J115" s="17">
        <v>0</v>
      </c>
      <c r="K115" s="17">
        <v>0</v>
      </c>
      <c r="L115" s="17">
        <v>7.0616191999999995E-5</v>
      </c>
      <c r="M115" s="17">
        <v>4.1326433999999998E-5</v>
      </c>
      <c r="N115" s="17">
        <v>1.8697728E-4</v>
      </c>
      <c r="O115" s="17">
        <v>5.6581432000000001E-4</v>
      </c>
      <c r="P115" s="17">
        <v>5.6581432000000001E-4</v>
      </c>
      <c r="Q115" s="17">
        <v>4.2818502999999998E-5</v>
      </c>
      <c r="R115" s="17">
        <v>4.2760194000000001E-5</v>
      </c>
      <c r="S115" s="17">
        <v>3.7475421000000001E-4</v>
      </c>
      <c r="T115" s="17">
        <v>2.561013E-4</v>
      </c>
      <c r="U115" s="17">
        <v>1.8697728E-4</v>
      </c>
      <c r="V115" s="17">
        <v>3.7412235000000002E-4</v>
      </c>
      <c r="W115" s="17">
        <v>1.9106010000000001E-4</v>
      </c>
      <c r="X115" s="17">
        <v>4.3707642000000001E-3</v>
      </c>
      <c r="Y115" s="17">
        <v>4.0828207000000002E-6</v>
      </c>
      <c r="Z115" s="17">
        <v>2.5443625000000001E-4</v>
      </c>
      <c r="AA115" s="17">
        <v>1.6239795E-5</v>
      </c>
      <c r="AB115" s="17">
        <v>1.4417134000000001E-4</v>
      </c>
      <c r="AC115" s="17">
        <v>1.6590308000000001E-5</v>
      </c>
      <c r="AD115" s="17">
        <v>1.0365873E-4</v>
      </c>
      <c r="AE115" s="17">
        <v>0</v>
      </c>
      <c r="AF115" s="17">
        <v>1.9987463E-5</v>
      </c>
      <c r="AG115" s="17">
        <v>1.0348912999999999E-4</v>
      </c>
      <c r="AH115" s="17">
        <v>1.851605E-4</v>
      </c>
      <c r="AI115" s="17">
        <v>9.6888380999999993E-5</v>
      </c>
      <c r="AJ115" s="17">
        <v>1.6518212999999999E-4</v>
      </c>
      <c r="AK115" s="17">
        <v>9.3010337000000001E-5</v>
      </c>
      <c r="AL115" s="17">
        <v>6.2498440000000001E-5</v>
      </c>
      <c r="AM115" s="17">
        <v>6.8115438E-4</v>
      </c>
      <c r="AN115" s="17">
        <v>2.5877974000000001E-5</v>
      </c>
      <c r="AO115" s="17">
        <v>2.2882238999999999E-5</v>
      </c>
      <c r="AP115" s="17">
        <v>1.9424702999999999E-5</v>
      </c>
      <c r="AQ115" s="17">
        <v>1.6505305E-6</v>
      </c>
      <c r="AR115" s="17">
        <v>2.8138099000000001E-5</v>
      </c>
      <c r="AS115" s="17">
        <v>0</v>
      </c>
      <c r="AT115" s="17">
        <v>8.4862301000000005E-6</v>
      </c>
      <c r="AU115" s="17">
        <v>2.8138099000000001E-5</v>
      </c>
      <c r="AV115" s="17">
        <v>8.0000225000000002E-5</v>
      </c>
      <c r="AW115" s="17">
        <v>5.4016072999999999E-5</v>
      </c>
      <c r="AX115" s="17">
        <v>1.5219631000000001E-4</v>
      </c>
      <c r="AY115" s="17">
        <v>5.1755948999999998E-5</v>
      </c>
      <c r="AZ115" s="17">
        <v>3.253934E-3</v>
      </c>
      <c r="BA115" s="17">
        <v>7.5373799000000004E-5</v>
      </c>
      <c r="BB115" s="17">
        <v>2.0965354999999999E-4</v>
      </c>
      <c r="BC115" s="17">
        <v>4.9495824E-5</v>
      </c>
      <c r="BD115" s="17">
        <v>2.5877974000000001E-5</v>
      </c>
      <c r="BE115" s="17">
        <v>4.1252317000000002E-66</v>
      </c>
      <c r="BF115" s="17">
        <v>3.1160055999999999E-6</v>
      </c>
      <c r="BG115" s="17">
        <v>8.6734709999999995E-5</v>
      </c>
      <c r="BH115" s="17">
        <v>3.2565187999999998E-5</v>
      </c>
      <c r="BI115" s="17">
        <v>3.333996E-5</v>
      </c>
      <c r="BJ115" s="17">
        <v>7.4733862999999998E-5</v>
      </c>
      <c r="BK115" s="17">
        <v>6.3154096000000004E-7</v>
      </c>
      <c r="BL115" s="17">
        <v>3.6992276999999999E-5</v>
      </c>
      <c r="BM115" s="17">
        <v>0</v>
      </c>
      <c r="BN115" s="17">
        <v>5.2922861000000001E-5</v>
      </c>
      <c r="BO115" s="17">
        <v>1.335776E-4</v>
      </c>
      <c r="BP115" s="17">
        <v>1.1888472999999999E-5</v>
      </c>
      <c r="BQ115" s="17">
        <v>0</v>
      </c>
      <c r="BR115" s="17">
        <v>3.6922453999999999E-6</v>
      </c>
      <c r="BS115" s="17">
        <v>4.4206964E-5</v>
      </c>
      <c r="BT115" s="17">
        <v>1.2407838000000001E-5</v>
      </c>
      <c r="BU115" s="17">
        <v>0</v>
      </c>
      <c r="BV115" s="17">
        <v>4.1168253000000002E-5</v>
      </c>
      <c r="BW115" s="17">
        <v>4.0828204000000004E-6</v>
      </c>
      <c r="BX115" s="17">
        <v>6.7280007000000002E-6</v>
      </c>
      <c r="BY115" s="17">
        <v>3.7550716999999999E-4</v>
      </c>
      <c r="BZ115" s="17">
        <v>1.6775632E-5</v>
      </c>
      <c r="CA115" s="17">
        <v>1.4166244E-4</v>
      </c>
      <c r="CB115" s="17">
        <v>6.7964611E-5</v>
      </c>
      <c r="CC115" s="17">
        <v>4.0798418000000003E-6</v>
      </c>
      <c r="CD115" s="17">
        <v>1.8932055000000001E-5</v>
      </c>
      <c r="CE115" s="17">
        <v>1.2529789000000001E-4</v>
      </c>
      <c r="CF115" s="17">
        <v>1.0863190000000001E-5</v>
      </c>
      <c r="CG115" s="17">
        <v>2.6403093999999999E-4</v>
      </c>
      <c r="CH115" s="17">
        <v>9.0774273000000002E-5</v>
      </c>
      <c r="CI115" s="17">
        <v>2.0915962000000001E-4</v>
      </c>
      <c r="CJ115" s="17">
        <v>7.9607464000000001E-5</v>
      </c>
      <c r="CK115" s="17">
        <v>6.1787538000000002E-6</v>
      </c>
      <c r="CL115" s="17">
        <v>2.2601244000000002E-6</v>
      </c>
      <c r="CM115" s="17">
        <v>1.8345233999999999E-4</v>
      </c>
      <c r="CN115" s="17">
        <v>1.1753012E-5</v>
      </c>
      <c r="CO115" s="17">
        <v>1.9319201E-3</v>
      </c>
      <c r="CP115" s="17">
        <v>4.6103121999999999E-6</v>
      </c>
      <c r="CQ115" s="17">
        <v>1.5874686000000001E-5</v>
      </c>
      <c r="CR115" s="17">
        <v>5.0657984E-6</v>
      </c>
      <c r="CS115" s="17">
        <v>2.6512234E-3</v>
      </c>
      <c r="CT115" s="17">
        <v>6.8016657000000001E-6</v>
      </c>
      <c r="CU115" s="17">
        <v>7.6914879999999996E-6</v>
      </c>
      <c r="CV115" s="17">
        <v>1.8429766999999999E-4</v>
      </c>
      <c r="CW115" s="17">
        <v>4.6095981000000002E-6</v>
      </c>
      <c r="CX115" s="17">
        <v>1.5212499E-3</v>
      </c>
      <c r="CY115" s="17">
        <v>3.7197759000000002E-6</v>
      </c>
      <c r="CZ115" s="17">
        <v>2.8299535999999998E-6</v>
      </c>
      <c r="DA115" s="17">
        <v>2.027156E-4</v>
      </c>
      <c r="DB115" s="17">
        <v>1.7345629999999999E-4</v>
      </c>
      <c r="DC115" s="17">
        <v>4.7700850000000001E-6</v>
      </c>
      <c r="DD115" s="17">
        <v>4.7700850000000001E-6</v>
      </c>
      <c r="DE115" s="86">
        <v>2.1939742000000001E-6</v>
      </c>
      <c r="DF115" s="87">
        <v>1.2225817000000001E-5</v>
      </c>
      <c r="DG115" s="87">
        <v>1.7212805999999999E-4</v>
      </c>
      <c r="DH115" s="87">
        <v>3.8802627999999997E-6</v>
      </c>
      <c r="DI115" s="87">
        <v>1.5994752E-4</v>
      </c>
      <c r="DJ115" s="87">
        <v>1.9401313999999998E-6</v>
      </c>
      <c r="DK115" s="87">
        <v>0.24672245000000001</v>
      </c>
      <c r="DL115" s="87">
        <v>2.7218384E-5</v>
      </c>
      <c r="DM115" s="87">
        <v>1.9401313999999998E-6</v>
      </c>
      <c r="DN115" s="87">
        <v>2.2311369E-4</v>
      </c>
      <c r="DO115" s="87">
        <v>1.3733305E-4</v>
      </c>
      <c r="DP115" s="87">
        <v>1.0932213E-4</v>
      </c>
      <c r="DQ115" s="87">
        <v>0</v>
      </c>
      <c r="DR115" s="87">
        <v>4.6117971999999998E-5</v>
      </c>
      <c r="DS115" s="87">
        <v>0</v>
      </c>
      <c r="DT115" s="87">
        <v>1.7783408E-6</v>
      </c>
      <c r="DU115" s="87">
        <v>4.2912247999999997E-5</v>
      </c>
      <c r="DV115" s="87">
        <v>2.6694665E-6</v>
      </c>
      <c r="DW115" s="87">
        <v>1.5585425999999999E-6</v>
      </c>
      <c r="DX115" s="87">
        <v>1.6938739E-4</v>
      </c>
      <c r="DY115" s="87">
        <v>0</v>
      </c>
      <c r="DZ115" s="87">
        <v>5.1645349E-3</v>
      </c>
      <c r="EA115" s="88">
        <v>1.3484099E-4</v>
      </c>
      <c r="EB115" s="17">
        <v>3.2831751000000001E-6</v>
      </c>
      <c r="EC115" s="17">
        <v>1.2870929999999999E-5</v>
      </c>
      <c r="ED115" s="17">
        <v>2.0559505999999999E-4</v>
      </c>
      <c r="EE115" s="17">
        <v>2.1353508000000001E-7</v>
      </c>
      <c r="EF115" s="17">
        <v>2.4152148999999999E-5</v>
      </c>
      <c r="EG115" s="17">
        <v>8.7823272E-5</v>
      </c>
      <c r="EH115" s="17">
        <v>1.6585134000000001E-4</v>
      </c>
      <c r="EI115" s="17">
        <v>1.5847627000000001E-4</v>
      </c>
      <c r="EJ115" s="17">
        <v>2.2725376000000001E-4</v>
      </c>
      <c r="EK115" s="17">
        <v>2.7699303E-4</v>
      </c>
      <c r="EL115" s="17">
        <v>2.9370595000000001E-4</v>
      </c>
      <c r="EM115" s="17">
        <v>1.2228586999999999E-4</v>
      </c>
      <c r="EN115" s="17">
        <v>1.3031019E-5</v>
      </c>
      <c r="EO115" s="17">
        <v>3.0747967999999997E-5</v>
      </c>
      <c r="EP115" s="17">
        <v>3.8942927999999999E-5</v>
      </c>
      <c r="EQ115" s="17">
        <v>8.1529872000000005E-4</v>
      </c>
      <c r="ER115" s="17">
        <v>2.0915963E-5</v>
      </c>
      <c r="ES115" s="17">
        <v>8.0554328000000004E-7</v>
      </c>
      <c r="ET115" s="17">
        <v>3.2689666E-5</v>
      </c>
      <c r="EU115" s="17">
        <v>1.5284807000000001E-3</v>
      </c>
      <c r="EV115" s="17">
        <v>1.961182E-4</v>
      </c>
      <c r="EW115" s="17">
        <v>9.5530045000000001E-4</v>
      </c>
      <c r="EX115" s="17">
        <v>3.8212017999999999E-4</v>
      </c>
      <c r="EY115" s="17">
        <v>7.0968206999999997E-6</v>
      </c>
      <c r="EZ115" s="17">
        <v>1.9106009E-4</v>
      </c>
      <c r="FA115" s="17">
        <v>4.4003055000000003E-4</v>
      </c>
      <c r="FB115" s="17">
        <v>8.7392619999999997E-66</v>
      </c>
      <c r="FC115" s="17">
        <v>1.5765348000000001E-4</v>
      </c>
      <c r="FD115" s="17">
        <v>3.2831751000000001E-6</v>
      </c>
      <c r="FE115" s="17">
        <v>4.0828204000000004E-6</v>
      </c>
      <c r="FF115" s="17">
        <v>6.1139228999999998E-3</v>
      </c>
      <c r="FG115" s="17">
        <v>4.0798418000000003E-6</v>
      </c>
      <c r="FH115" s="17">
        <v>6.1787538000000002E-6</v>
      </c>
      <c r="FI115" s="17">
        <v>3.4231825000000002E-5</v>
      </c>
      <c r="FJ115" s="17">
        <v>3.1408791999999998E-6</v>
      </c>
      <c r="FK115" s="17">
        <v>2.56704E-6</v>
      </c>
      <c r="FL115" s="17">
        <v>1.4391746000000001E-5</v>
      </c>
      <c r="FM115" s="17">
        <v>3.0666614999999999E-6</v>
      </c>
      <c r="FN115" s="17">
        <v>8.7148525000000003E-6</v>
      </c>
      <c r="FO115" s="17">
        <v>1.9840765E-4</v>
      </c>
      <c r="FP115" s="17">
        <v>3.1916891000000001E-6</v>
      </c>
      <c r="FQ115" s="17">
        <v>1.2648621E-5</v>
      </c>
      <c r="FR115" s="17">
        <v>1.6532151999999999E-4</v>
      </c>
      <c r="FS115" s="17">
        <v>5.4191874999999997E-5</v>
      </c>
      <c r="FT115" s="17">
        <v>1.4724287999999999E-4</v>
      </c>
      <c r="FU115" s="17">
        <v>1.2404952E-4</v>
      </c>
      <c r="FV115" s="17">
        <v>2.6160020999999999E-4</v>
      </c>
      <c r="FW115" s="17">
        <v>1.9534064E-4</v>
      </c>
      <c r="FX115" s="17">
        <v>3.2607147000000001E-4</v>
      </c>
      <c r="FY115" s="17">
        <v>3.4714639999999997E-4</v>
      </c>
      <c r="FZ115" s="17">
        <v>3.6301417000000002E-3</v>
      </c>
      <c r="GA115" s="17">
        <v>1.9106009E-4</v>
      </c>
      <c r="GB115" s="17">
        <v>3.8212017999999999E-4</v>
      </c>
      <c r="GC115" s="17">
        <v>3.8861815999999998E-5</v>
      </c>
    </row>
    <row r="116" spans="2:185" ht="0.95" customHeight="1" x14ac:dyDescent="0.25">
      <c r="B116" s="17">
        <v>1.1268278E-5</v>
      </c>
      <c r="C116" s="17">
        <v>5.4399861000000001E-5</v>
      </c>
      <c r="D116" s="17">
        <v>9.3484565999999996E-6</v>
      </c>
      <c r="E116" s="17">
        <v>5.4173211000000002E-5</v>
      </c>
      <c r="F116" s="17">
        <v>1.1190787E-6</v>
      </c>
      <c r="G116" s="17">
        <v>1.4185063000000001E-4</v>
      </c>
      <c r="H116" s="17">
        <v>5.4542783000000003E-5</v>
      </c>
      <c r="I116" s="17">
        <v>3.4103080999999999E-6</v>
      </c>
      <c r="J116" s="17">
        <v>0</v>
      </c>
      <c r="K116" s="17">
        <v>0</v>
      </c>
      <c r="L116" s="17">
        <v>1.1271714999999999E-6</v>
      </c>
      <c r="M116" s="17">
        <v>1.9497642999999999E-4</v>
      </c>
      <c r="N116" s="17">
        <v>2.7544067E-6</v>
      </c>
      <c r="O116" s="17">
        <v>6.7316764000000002E-6</v>
      </c>
      <c r="P116" s="17">
        <v>6.7316764000000002E-6</v>
      </c>
      <c r="Q116" s="17">
        <v>9.2507556000000001E-5</v>
      </c>
      <c r="R116" s="17">
        <v>2.1185398E-5</v>
      </c>
      <c r="S116" s="17">
        <v>4.8118548E-6</v>
      </c>
      <c r="T116" s="17">
        <v>8.8256618000000001E-5</v>
      </c>
      <c r="U116" s="17">
        <v>2.7544067E-6</v>
      </c>
      <c r="V116" s="17">
        <v>1.9191549000000002E-5</v>
      </c>
      <c r="W116" s="17">
        <v>1.9198215999999998E-6</v>
      </c>
      <c r="X116" s="17">
        <v>4.5369800000000001E-5</v>
      </c>
      <c r="Y116" s="17">
        <v>8.3458512999999997E-7</v>
      </c>
      <c r="Z116" s="17">
        <v>6.2923697E-5</v>
      </c>
      <c r="AA116" s="17">
        <v>3.2985819000000001E-6</v>
      </c>
      <c r="AB116" s="17">
        <v>1.0435530000000001E-5</v>
      </c>
      <c r="AC116" s="17">
        <v>1.7453521E-4</v>
      </c>
      <c r="AD116" s="17">
        <v>7.3554735999999994E-5</v>
      </c>
      <c r="AE116" s="17">
        <v>0</v>
      </c>
      <c r="AF116" s="17">
        <v>4.4048704000000001E-7</v>
      </c>
      <c r="AG116" s="17">
        <v>1.9920516E-4</v>
      </c>
      <c r="AH116" s="17">
        <v>5.0437240999999998E-5</v>
      </c>
      <c r="AI116" s="17">
        <v>9.9849841E-5</v>
      </c>
      <c r="AJ116" s="17">
        <v>4.2826247999999996E-6</v>
      </c>
      <c r="AK116" s="17">
        <v>1.5342795999999999E-4</v>
      </c>
      <c r="AL116" s="17">
        <v>2.6442247000000001E-5</v>
      </c>
      <c r="AM116" s="17">
        <v>3.497234E-5</v>
      </c>
      <c r="AN116" s="17">
        <v>2.3628031999999998E-6</v>
      </c>
      <c r="AO116" s="17">
        <v>1.5730769E-5</v>
      </c>
      <c r="AP116" s="17">
        <v>2.4125227000000001E-5</v>
      </c>
      <c r="AQ116" s="17">
        <v>1.6980160000000001E-7</v>
      </c>
      <c r="AR116" s="17">
        <v>3.5116994000000001E-6</v>
      </c>
      <c r="AS116" s="17">
        <v>0</v>
      </c>
      <c r="AT116" s="17">
        <v>1.1428989E-5</v>
      </c>
      <c r="AU116" s="17">
        <v>3.5116994000000001E-6</v>
      </c>
      <c r="AV116" s="17">
        <v>1.9230935E-4</v>
      </c>
      <c r="AW116" s="17">
        <v>5.8745026000000004E-6</v>
      </c>
      <c r="AX116" s="17">
        <v>5.6768501000000003E-7</v>
      </c>
      <c r="AY116" s="17">
        <v>4.7256065000000004E-6</v>
      </c>
      <c r="AZ116" s="17">
        <v>2.8432291000000001E-5</v>
      </c>
      <c r="BA116" s="17">
        <v>5.9395135999999998E-6</v>
      </c>
      <c r="BB116" s="17">
        <v>2.5229555000000001E-4</v>
      </c>
      <c r="BC116" s="17">
        <v>3.5767103000000001E-6</v>
      </c>
      <c r="BD116" s="17">
        <v>2.3628031999999998E-6</v>
      </c>
      <c r="BE116" s="17">
        <v>2.1630156000000001E-66</v>
      </c>
      <c r="BF116" s="17">
        <v>5.8280932000000001E-6</v>
      </c>
      <c r="BG116" s="17">
        <v>4.7747305000000003E-5</v>
      </c>
      <c r="BH116" s="17">
        <v>8.4272758999999992E-6</v>
      </c>
      <c r="BI116" s="17">
        <v>1.0287074000000001E-5</v>
      </c>
      <c r="BJ116" s="17">
        <v>1.7731556E-4</v>
      </c>
      <c r="BK116" s="17">
        <v>9.8988772999999996E-6</v>
      </c>
      <c r="BL116" s="17">
        <v>1.3342851999999999E-5</v>
      </c>
      <c r="BM116" s="17">
        <v>0</v>
      </c>
      <c r="BN116" s="17">
        <v>1.7980694999999999E-4</v>
      </c>
      <c r="BO116" s="17">
        <v>3.3039654000000002E-5</v>
      </c>
      <c r="BP116" s="17">
        <v>1.1666599E-5</v>
      </c>
      <c r="BQ116" s="17">
        <v>0</v>
      </c>
      <c r="BR116" s="17">
        <v>3.4229065000000002E-6</v>
      </c>
      <c r="BS116" s="17">
        <v>1.9019265E-5</v>
      </c>
      <c r="BT116" s="17">
        <v>1.190311E-5</v>
      </c>
      <c r="BU116" s="17">
        <v>0</v>
      </c>
      <c r="BV116" s="17">
        <v>9.1399415000000001E-7</v>
      </c>
      <c r="BW116" s="17">
        <v>8.3458506999999997E-7</v>
      </c>
      <c r="BX116" s="17">
        <v>2.8913805000000001E-5</v>
      </c>
      <c r="BY116" s="17">
        <v>1.2949583E-4</v>
      </c>
      <c r="BZ116" s="17">
        <v>2.1597115E-6</v>
      </c>
      <c r="CA116" s="17">
        <v>5.2431017E-5</v>
      </c>
      <c r="CB116" s="17">
        <v>1.6907072E-4</v>
      </c>
      <c r="CC116" s="17">
        <v>1.4939219E-6</v>
      </c>
      <c r="CD116" s="17">
        <v>2.7817839999999999E-5</v>
      </c>
      <c r="CE116" s="17">
        <v>2.0125311999999999E-4</v>
      </c>
      <c r="CF116" s="17">
        <v>6.3643855999999999E-6</v>
      </c>
      <c r="CG116" s="17">
        <v>9.9091778999999998E-6</v>
      </c>
      <c r="CH116" s="17">
        <v>1.9178110999999999E-5</v>
      </c>
      <c r="CI116" s="17">
        <v>1.5926663999999999E-4</v>
      </c>
      <c r="CJ116" s="17">
        <v>7.3675603999999999E-6</v>
      </c>
      <c r="CK116" s="17">
        <v>1.6537316999999999E-6</v>
      </c>
      <c r="CL116" s="17">
        <v>1.1488961E-6</v>
      </c>
      <c r="CM116" s="17">
        <v>7.6864311000000005E-5</v>
      </c>
      <c r="CN116" s="17">
        <v>2.1259376999999999E-5</v>
      </c>
      <c r="CO116" s="17">
        <v>5.7692785000000003E-5</v>
      </c>
      <c r="CP116" s="17">
        <v>1.2190702E-5</v>
      </c>
      <c r="CQ116" s="17">
        <v>7.5808633E-6</v>
      </c>
      <c r="CR116" s="17">
        <v>2.7323850000000001E-5</v>
      </c>
      <c r="CS116" s="17">
        <v>2.8091406999999999E-5</v>
      </c>
      <c r="CT116" s="17">
        <v>7.6252726E-5</v>
      </c>
      <c r="CU116" s="17">
        <v>9.1147718000000004E-5</v>
      </c>
      <c r="CV116" s="17">
        <v>1.2017837E-4</v>
      </c>
      <c r="CW116" s="17">
        <v>6.2829472999999998E-5</v>
      </c>
      <c r="CX116" s="17">
        <v>9.7730472999999995E-5</v>
      </c>
      <c r="CY116" s="17">
        <v>4.7934481000000001E-5</v>
      </c>
      <c r="CZ116" s="17">
        <v>3.303949E-5</v>
      </c>
      <c r="DA116" s="17">
        <v>6.0615517999999998E-5</v>
      </c>
      <c r="DB116" s="17">
        <v>3.5528669000000002E-4</v>
      </c>
      <c r="DC116" s="17">
        <v>5.1183987999999997E-5</v>
      </c>
      <c r="DD116" s="17">
        <v>5.1183987999999997E-5</v>
      </c>
      <c r="DE116" s="86">
        <v>1.0190119000000001E-6</v>
      </c>
      <c r="DF116" s="87">
        <v>1.2063189999999999E-5</v>
      </c>
      <c r="DG116" s="87">
        <v>1.3315991E-5</v>
      </c>
      <c r="DH116" s="87">
        <v>3.6288996E-5</v>
      </c>
      <c r="DI116" s="87">
        <v>3.3666683E-4</v>
      </c>
      <c r="DJ116" s="87">
        <v>1.8144498E-5</v>
      </c>
      <c r="DK116" s="87">
        <v>2.7218384E-5</v>
      </c>
      <c r="DL116" s="87">
        <v>0.24980145000000001</v>
      </c>
      <c r="DM116" s="87">
        <v>1.8144498E-5</v>
      </c>
      <c r="DN116" s="87">
        <v>3.4283611999999998E-5</v>
      </c>
      <c r="DO116" s="87">
        <v>6.9881343999999998E-5</v>
      </c>
      <c r="DP116" s="87">
        <v>6.5154177000000001E-4</v>
      </c>
      <c r="DQ116" s="87">
        <v>0</v>
      </c>
      <c r="DR116" s="87">
        <v>1.2465864E-4</v>
      </c>
      <c r="DS116" s="87">
        <v>0</v>
      </c>
      <c r="DT116" s="87">
        <v>3.0112183000000001E-7</v>
      </c>
      <c r="DU116" s="87">
        <v>5.5080323000000003E-6</v>
      </c>
      <c r="DV116" s="87">
        <v>4.4684972E-5</v>
      </c>
      <c r="DW116" s="87">
        <v>8.2812971000000005E-7</v>
      </c>
      <c r="DX116" s="87">
        <v>6.2084849000000006E-5</v>
      </c>
      <c r="DY116" s="87">
        <v>0</v>
      </c>
      <c r="DZ116" s="87">
        <v>4.7630504999999998E-5</v>
      </c>
      <c r="EA116" s="88">
        <v>1.3235816999999999E-5</v>
      </c>
      <c r="EB116" s="17">
        <v>1.376265E-7</v>
      </c>
      <c r="EC116" s="17">
        <v>4.3546754999999998E-5</v>
      </c>
      <c r="ED116" s="17">
        <v>3.8978496999999998E-5</v>
      </c>
      <c r="EE116" s="17">
        <v>1.3323865000000001E-5</v>
      </c>
      <c r="EF116" s="17">
        <v>8.7427918000000006E-5</v>
      </c>
      <c r="EG116" s="17">
        <v>1.4688467999999999E-5</v>
      </c>
      <c r="EH116" s="17">
        <v>8.8827439000000003E-5</v>
      </c>
      <c r="EI116" s="17">
        <v>2.4427458000000001E-5</v>
      </c>
      <c r="EJ116" s="17">
        <v>3.261803E-5</v>
      </c>
      <c r="EK116" s="17">
        <v>3.9737821999999998E-5</v>
      </c>
      <c r="EL116" s="17">
        <v>4.0348132999999998E-5</v>
      </c>
      <c r="EM116" s="17">
        <v>7.1273767000000005E-5</v>
      </c>
      <c r="EN116" s="17">
        <v>1.1495525E-4</v>
      </c>
      <c r="EO116" s="17">
        <v>1.8977984999999999E-5</v>
      </c>
      <c r="EP116" s="17">
        <v>1.3206698999999999E-4</v>
      </c>
      <c r="EQ116" s="17">
        <v>3.8871485000000001E-5</v>
      </c>
      <c r="ER116" s="17">
        <v>2.6823445000000001E-5</v>
      </c>
      <c r="ES116" s="17">
        <v>2.8447846999999998E-6</v>
      </c>
      <c r="ET116" s="17">
        <v>1.3910436E-5</v>
      </c>
      <c r="EU116" s="17">
        <v>1.5358571999999999E-5</v>
      </c>
      <c r="EV116" s="17">
        <v>6.4834663999999999E-5</v>
      </c>
      <c r="EW116" s="17">
        <v>9.5991072999999999E-6</v>
      </c>
      <c r="EX116" s="17">
        <v>3.8396428999999998E-6</v>
      </c>
      <c r="EY116" s="17">
        <v>1.0421527000000001E-5</v>
      </c>
      <c r="EZ116" s="17">
        <v>1.9198214999999999E-6</v>
      </c>
      <c r="FA116" s="17">
        <v>1.8843694999999999E-4</v>
      </c>
      <c r="FB116" s="17">
        <v>1.4543981999999999E-66</v>
      </c>
      <c r="FC116" s="17">
        <v>7.1096530000000003E-4</v>
      </c>
      <c r="FD116" s="17">
        <v>1.376265E-7</v>
      </c>
      <c r="FE116" s="17">
        <v>8.3458506999999997E-7</v>
      </c>
      <c r="FF116" s="17">
        <v>6.1434286000000004E-5</v>
      </c>
      <c r="FG116" s="17">
        <v>1.4939219E-6</v>
      </c>
      <c r="FH116" s="17">
        <v>1.6537316999999999E-6</v>
      </c>
      <c r="FI116" s="17">
        <v>9.7126951E-5</v>
      </c>
      <c r="FJ116" s="17">
        <v>6.9909329999999997E-6</v>
      </c>
      <c r="FK116" s="17">
        <v>1.2686711999999999E-5</v>
      </c>
      <c r="FL116" s="17">
        <v>1.0908715E-5</v>
      </c>
      <c r="FM116" s="17">
        <v>1.1132985000000001E-5</v>
      </c>
      <c r="FN116" s="17">
        <v>3.2805215000000001E-4</v>
      </c>
      <c r="FO116" s="17">
        <v>2.0231742000000001E-4</v>
      </c>
      <c r="FP116" s="17">
        <v>6.4992956999999998E-6</v>
      </c>
      <c r="FQ116" s="17">
        <v>9.2222752000000002E-7</v>
      </c>
      <c r="FR116" s="17">
        <v>2.7706868E-6</v>
      </c>
      <c r="FS116" s="17">
        <v>1.2615245000000001E-5</v>
      </c>
      <c r="FT116" s="17">
        <v>2.7521555000000001E-5</v>
      </c>
      <c r="FU116" s="17">
        <v>1.0608924E-3</v>
      </c>
      <c r="FV116" s="17">
        <v>3.803842E-5</v>
      </c>
      <c r="FW116" s="17">
        <v>1.0798161E-4</v>
      </c>
      <c r="FX116" s="17">
        <v>4.7102635000000001E-5</v>
      </c>
      <c r="FY116" s="17">
        <v>5.1030540000000002E-5</v>
      </c>
      <c r="FZ116" s="17">
        <v>3.6476607999999998E-5</v>
      </c>
      <c r="GA116" s="17">
        <v>1.9198214999999999E-6</v>
      </c>
      <c r="GB116" s="17">
        <v>3.8396428999999998E-6</v>
      </c>
      <c r="GC116" s="17">
        <v>2.4823025000000001E-5</v>
      </c>
    </row>
    <row r="117" spans="2:185" ht="0.95" customHeight="1" x14ac:dyDescent="0.25">
      <c r="B117" s="17">
        <v>7.2944101999999999E-7</v>
      </c>
      <c r="C117" s="17">
        <v>3.5188142999999999E-6</v>
      </c>
      <c r="D117" s="17">
        <v>6.0651897999999996E-7</v>
      </c>
      <c r="E117" s="17">
        <v>4.5736711999999996E-6</v>
      </c>
      <c r="F117" s="17">
        <v>9.3368513000000001E-8</v>
      </c>
      <c r="G117" s="17">
        <v>1.0794273E-5</v>
      </c>
      <c r="H117" s="17">
        <v>3.7715559000000001E-6</v>
      </c>
      <c r="I117" s="17">
        <v>3.9234679999999998E-7</v>
      </c>
      <c r="J117" s="17">
        <v>0</v>
      </c>
      <c r="K117" s="17">
        <v>0</v>
      </c>
      <c r="L117" s="17">
        <v>6.9574133999999995E-8</v>
      </c>
      <c r="M117" s="17">
        <v>1.5208085E-5</v>
      </c>
      <c r="N117" s="17">
        <v>1.8033745E-7</v>
      </c>
      <c r="O117" s="17">
        <v>4.3536765000000001E-7</v>
      </c>
      <c r="P117" s="17">
        <v>4.3536765000000001E-7</v>
      </c>
      <c r="Q117" s="17">
        <v>7.5874413000000003E-7</v>
      </c>
      <c r="R117" s="17">
        <v>1.2551857000000001E-6</v>
      </c>
      <c r="S117" s="17">
        <v>3.1244560999999998E-7</v>
      </c>
      <c r="T117" s="17">
        <v>8.3187345999999998E-6</v>
      </c>
      <c r="U117" s="17">
        <v>1.8033745E-7</v>
      </c>
      <c r="V117" s="17">
        <v>6.5371040999999995E-7</v>
      </c>
      <c r="W117" s="17">
        <v>1.2292204000000001E-7</v>
      </c>
      <c r="X117" s="17">
        <v>2.9092075000000001E-6</v>
      </c>
      <c r="Y117" s="17">
        <v>5.7415401999999997E-8</v>
      </c>
      <c r="Z117" s="17">
        <v>4.7648666999999998E-6</v>
      </c>
      <c r="AA117" s="17">
        <v>8.7405951E-7</v>
      </c>
      <c r="AB117" s="17">
        <v>8.4490078999999996E-7</v>
      </c>
      <c r="AC117" s="17">
        <v>2.733738E-6</v>
      </c>
      <c r="AD117" s="17">
        <v>1.5291816E-8</v>
      </c>
      <c r="AE117" s="17">
        <v>0</v>
      </c>
      <c r="AF117" s="17">
        <v>8.3147571000000003E-8</v>
      </c>
      <c r="AG117" s="17">
        <v>1.3621039000000001E-5</v>
      </c>
      <c r="AH117" s="17">
        <v>3.5475717999999999E-6</v>
      </c>
      <c r="AI117" s="17">
        <v>1.1684803E-7</v>
      </c>
      <c r="AJ117" s="17">
        <v>2.7440630999999999E-7</v>
      </c>
      <c r="AK117" s="17">
        <v>6.6612934999999998E-6</v>
      </c>
      <c r="AL117" s="17">
        <v>1.7200889E-6</v>
      </c>
      <c r="AM117" s="17">
        <v>1.7197196999999999E-6</v>
      </c>
      <c r="AN117" s="17">
        <v>1.5148426E-7</v>
      </c>
      <c r="AO117" s="17">
        <v>1.6263007E-6</v>
      </c>
      <c r="AP117" s="17">
        <v>1.8508037E-6</v>
      </c>
      <c r="AQ117" s="17">
        <v>2.4264281999999999E-8</v>
      </c>
      <c r="AR117" s="17">
        <v>2.2096781E-7</v>
      </c>
      <c r="AS117" s="17">
        <v>0</v>
      </c>
      <c r="AT117" s="17">
        <v>9.4708839999999996E-7</v>
      </c>
      <c r="AU117" s="17">
        <v>2.2096781E-7</v>
      </c>
      <c r="AV117" s="17">
        <v>1.5190321E-5</v>
      </c>
      <c r="AW117" s="17">
        <v>3.7245207000000002E-7</v>
      </c>
      <c r="AX117" s="17">
        <v>2.4231385E-6</v>
      </c>
      <c r="AY117" s="17">
        <v>3.0296852E-7</v>
      </c>
      <c r="AZ117" s="17">
        <v>2.0221321000000001E-6</v>
      </c>
      <c r="BA117" s="17">
        <v>3.8496923999999998E-7</v>
      </c>
      <c r="BB117" s="17">
        <v>5.69808E-6</v>
      </c>
      <c r="BC117" s="17">
        <v>2.3348498000000001E-7</v>
      </c>
      <c r="BD117" s="17">
        <v>1.5148426E-7</v>
      </c>
      <c r="BE117" s="17">
        <v>1.9244928000000001E-66</v>
      </c>
      <c r="BF117" s="17">
        <v>5.1150871000000004E-7</v>
      </c>
      <c r="BG117" s="17">
        <v>2.8579456E-6</v>
      </c>
      <c r="BH117" s="17">
        <v>3.2172381999999999E-7</v>
      </c>
      <c r="BI117" s="17">
        <v>4.2442088999999998E-7</v>
      </c>
      <c r="BJ117" s="17">
        <v>1.2422210000000001E-6</v>
      </c>
      <c r="BK117" s="17">
        <v>1.3465933E-6</v>
      </c>
      <c r="BL117" s="17">
        <v>4.2247984000000001E-7</v>
      </c>
      <c r="BM117" s="17">
        <v>0</v>
      </c>
      <c r="BN117" s="17">
        <v>3.1730066000000002E-6</v>
      </c>
      <c r="BO117" s="17">
        <v>2.8739573E-6</v>
      </c>
      <c r="BP117" s="17">
        <v>6.5871753E-7</v>
      </c>
      <c r="BQ117" s="17">
        <v>0</v>
      </c>
      <c r="BR117" s="17">
        <v>3.5475271999999999E-7</v>
      </c>
      <c r="BS117" s="17">
        <v>6.1056837999999999E-7</v>
      </c>
      <c r="BT117" s="17">
        <v>9.970434199999999E-7</v>
      </c>
      <c r="BU117" s="17">
        <v>0</v>
      </c>
      <c r="BV117" s="17">
        <v>8.6051114999999996E-7</v>
      </c>
      <c r="BW117" s="17">
        <v>5.7415398000000003E-8</v>
      </c>
      <c r="BX117" s="17">
        <v>3.2036992E-6</v>
      </c>
      <c r="BY117" s="17">
        <v>3.8709989999999996E-6</v>
      </c>
      <c r="BZ117" s="17">
        <v>6.7581336000000003E-7</v>
      </c>
      <c r="CA117" s="17">
        <v>3.4993412000000001E-6</v>
      </c>
      <c r="CB117" s="17">
        <v>1.4346370999999999E-5</v>
      </c>
      <c r="CC117" s="17">
        <v>1.4924681000000001E-7</v>
      </c>
      <c r="CD117" s="17">
        <v>2.3005640999999998E-6</v>
      </c>
      <c r="CE117" s="17">
        <v>2.9008339000000001E-5</v>
      </c>
      <c r="CF117" s="17">
        <v>6.0827086999999996E-7</v>
      </c>
      <c r="CG117" s="17">
        <v>6.5584763000000002E-7</v>
      </c>
      <c r="CH117" s="17">
        <v>1.4708568E-6</v>
      </c>
      <c r="CI117" s="17">
        <v>1.5953758000000001E-5</v>
      </c>
      <c r="CJ117" s="17">
        <v>5.6149340999999996E-7</v>
      </c>
      <c r="CK117" s="17">
        <v>1.8713369E-7</v>
      </c>
      <c r="CL117" s="17">
        <v>6.9483538999999997E-8</v>
      </c>
      <c r="CM117" s="17">
        <v>5.0738453E-6</v>
      </c>
      <c r="CN117" s="17">
        <v>8.3045385000000002E-7</v>
      </c>
      <c r="CO117" s="17">
        <v>3.8852222999999997E-6</v>
      </c>
      <c r="CP117" s="17">
        <v>1.4241589E-6</v>
      </c>
      <c r="CQ117" s="17">
        <v>1.5603403999999999E-7</v>
      </c>
      <c r="CR117" s="17">
        <v>6.6021427999999997E-7</v>
      </c>
      <c r="CS117" s="17">
        <v>1.8029092000000001E-6</v>
      </c>
      <c r="CT117" s="17">
        <v>1.4143235000000001E-6</v>
      </c>
      <c r="CU117" s="17">
        <v>1.1921404999999999E-6</v>
      </c>
      <c r="CV117" s="17">
        <v>5.7697201999999996E-6</v>
      </c>
      <c r="CW117" s="17">
        <v>1.7570524999999999E-6</v>
      </c>
      <c r="CX117" s="17">
        <v>6.1620582999999998E-6</v>
      </c>
      <c r="CY117" s="17">
        <v>1.9792355000000001E-6</v>
      </c>
      <c r="CZ117" s="17">
        <v>2.2014184E-6</v>
      </c>
      <c r="DA117" s="17">
        <v>4.1160260000000004E-6</v>
      </c>
      <c r="DB117" s="17">
        <v>8.7807014000000006E-5</v>
      </c>
      <c r="DC117" s="17">
        <v>4.6250199000000004E-6</v>
      </c>
      <c r="DD117" s="17">
        <v>4.6250199000000004E-6</v>
      </c>
      <c r="DE117" s="86">
        <v>6.0901419999999999E-8</v>
      </c>
      <c r="DF117" s="87">
        <v>6.7986290999999997E-7</v>
      </c>
      <c r="DG117" s="87">
        <v>1.0274451E-6</v>
      </c>
      <c r="DH117" s="87">
        <v>4.8472027999999999E-6</v>
      </c>
      <c r="DI117" s="87">
        <v>7.1760786000000001E-6</v>
      </c>
      <c r="DJ117" s="87">
        <v>2.4236014E-6</v>
      </c>
      <c r="DK117" s="87">
        <v>1.9401313999999998E-6</v>
      </c>
      <c r="DL117" s="87">
        <v>1.8144498E-5</v>
      </c>
      <c r="DM117" s="87">
        <v>0.24999758</v>
      </c>
      <c r="DN117" s="87">
        <v>3.0454790999999999E-6</v>
      </c>
      <c r="DO117" s="87">
        <v>4.3032000999999997E-6</v>
      </c>
      <c r="DP117" s="87">
        <v>4.6704277000000003E-5</v>
      </c>
      <c r="DQ117" s="87">
        <v>0</v>
      </c>
      <c r="DR117" s="87">
        <v>1.0163436E-5</v>
      </c>
      <c r="DS117" s="87">
        <v>0</v>
      </c>
      <c r="DT117" s="87">
        <v>4.7539100999999998E-7</v>
      </c>
      <c r="DU117" s="87">
        <v>2.7635257000000001E-7</v>
      </c>
      <c r="DV117" s="87">
        <v>6.6654887999999996E-7</v>
      </c>
      <c r="DW117" s="87">
        <v>4.0374279000000001E-8</v>
      </c>
      <c r="DX117" s="87">
        <v>1.0793974000000001E-6</v>
      </c>
      <c r="DY117" s="87">
        <v>0</v>
      </c>
      <c r="DZ117" s="87">
        <v>3.2513525E-6</v>
      </c>
      <c r="EA117" s="88">
        <v>1.7405965000000001E-7</v>
      </c>
      <c r="EB117" s="17">
        <v>9.1861146000000005E-9</v>
      </c>
      <c r="EC117" s="17">
        <v>3.2884398000000001E-6</v>
      </c>
      <c r="ED117" s="17">
        <v>5.5338229999999999E-6</v>
      </c>
      <c r="EE117" s="17">
        <v>1.602641E-6</v>
      </c>
      <c r="EF117" s="17">
        <v>6.5292317000000003E-6</v>
      </c>
      <c r="EG117" s="17">
        <v>3.5521681E-7</v>
      </c>
      <c r="EH117" s="17">
        <v>5.8765505000000002E-6</v>
      </c>
      <c r="EI117" s="17">
        <v>9.8622706999999992E-7</v>
      </c>
      <c r="EJ117" s="17">
        <v>1.5465975E-6</v>
      </c>
      <c r="EK117" s="17">
        <v>2.0248761999999999E-6</v>
      </c>
      <c r="EL117" s="17">
        <v>2.0467192999999999E-6</v>
      </c>
      <c r="EM117" s="17">
        <v>4.0951861000000002E-7</v>
      </c>
      <c r="EN117" s="17">
        <v>1.8450062E-6</v>
      </c>
      <c r="EO117" s="17">
        <v>1.2774583999999999E-6</v>
      </c>
      <c r="EP117" s="17">
        <v>9.8773451000000008E-6</v>
      </c>
      <c r="EQ117" s="17">
        <v>2.6442414999999998E-6</v>
      </c>
      <c r="ER117" s="17">
        <v>2.2052617999999998E-6</v>
      </c>
      <c r="ES117" s="17">
        <v>2.3073305E-7</v>
      </c>
      <c r="ET117" s="17">
        <v>8.5800433999999995E-7</v>
      </c>
      <c r="EU117" s="17">
        <v>9.8337627999999991E-7</v>
      </c>
      <c r="EV117" s="17">
        <v>3.8948283000000001E-6</v>
      </c>
      <c r="EW117" s="17">
        <v>6.1461017999999999E-7</v>
      </c>
      <c r="EX117" s="17">
        <v>2.4584406999999998E-7</v>
      </c>
      <c r="EY117" s="17">
        <v>1.2565399000000001E-6</v>
      </c>
      <c r="EZ117" s="17">
        <v>1.2292204000000001E-7</v>
      </c>
      <c r="FA117" s="17">
        <v>4.7238467999999999E-6</v>
      </c>
      <c r="FB117" s="17">
        <v>9.2289377999999998E-68</v>
      </c>
      <c r="FC117" s="17">
        <v>1.2238299999999999E-5</v>
      </c>
      <c r="FD117" s="17">
        <v>9.1861146000000005E-9</v>
      </c>
      <c r="FE117" s="17">
        <v>5.7415398000000003E-8</v>
      </c>
      <c r="FF117" s="17">
        <v>3.9335051E-6</v>
      </c>
      <c r="FG117" s="17">
        <v>1.4924681000000001E-7</v>
      </c>
      <c r="FH117" s="17">
        <v>1.8713369E-7</v>
      </c>
      <c r="FI117" s="17">
        <v>6.9016856999999997E-6</v>
      </c>
      <c r="FJ117" s="17">
        <v>5.6597649000000002E-7</v>
      </c>
      <c r="FK117" s="17">
        <v>1.5395104000000001E-6</v>
      </c>
      <c r="FL117" s="17">
        <v>9.0174114000000003E-7</v>
      </c>
      <c r="FM117" s="17">
        <v>1.4051649000000001E-6</v>
      </c>
      <c r="FN117" s="17">
        <v>1.9925914E-5</v>
      </c>
      <c r="FO117" s="17">
        <v>1.9384445999999999E-5</v>
      </c>
      <c r="FP117" s="17">
        <v>1.094535E-6</v>
      </c>
      <c r="FQ117" s="17">
        <v>5.9098789999999998E-7</v>
      </c>
      <c r="FR117" s="17">
        <v>2.3914789999999999E-6</v>
      </c>
      <c r="FS117" s="17">
        <v>2.1512637999999999E-7</v>
      </c>
      <c r="FT117" s="17">
        <v>1.2285159E-6</v>
      </c>
      <c r="FU117" s="17">
        <v>1.6706612E-5</v>
      </c>
      <c r="FV117" s="17">
        <v>1.9186482000000001E-6</v>
      </c>
      <c r="FW117" s="17">
        <v>4.0854239999999997E-6</v>
      </c>
      <c r="FX117" s="17">
        <v>2.5301300000000001E-6</v>
      </c>
      <c r="FY117" s="17">
        <v>2.790232E-6</v>
      </c>
      <c r="FZ117" s="17">
        <v>2.3355187E-6</v>
      </c>
      <c r="GA117" s="17">
        <v>1.2292204000000001E-7</v>
      </c>
      <c r="GB117" s="17">
        <v>2.4584406999999998E-7</v>
      </c>
      <c r="GC117" s="17">
        <v>2.4567091000000001E-6</v>
      </c>
    </row>
    <row r="118" spans="2:185" ht="0.95" customHeight="1" x14ac:dyDescent="0.25">
      <c r="B118" s="17">
        <v>2.8950139999999999E-5</v>
      </c>
      <c r="C118" s="17">
        <v>1.758095E-4</v>
      </c>
      <c r="D118" s="17">
        <v>2.4047037E-5</v>
      </c>
      <c r="E118" s="17">
        <v>1.9100243999999999E-6</v>
      </c>
      <c r="F118" s="17">
        <v>3.1985841000000001E-6</v>
      </c>
      <c r="G118" s="17">
        <v>3.3599622999999999E-5</v>
      </c>
      <c r="H118" s="17">
        <v>1.4009506E-4</v>
      </c>
      <c r="I118" s="17">
        <v>7.1403355999999994E-5</v>
      </c>
      <c r="J118" s="17">
        <v>0</v>
      </c>
      <c r="K118" s="17">
        <v>0</v>
      </c>
      <c r="L118" s="17">
        <v>1.9024592E-6</v>
      </c>
      <c r="M118" s="17">
        <v>5.2357164000000002E-5</v>
      </c>
      <c r="N118" s="17">
        <v>7.1204159000000001E-6</v>
      </c>
      <c r="O118" s="17">
        <v>1.7075126E-5</v>
      </c>
      <c r="P118" s="17">
        <v>1.7075126E-5</v>
      </c>
      <c r="Q118" s="17">
        <v>6.2176669999999996E-4</v>
      </c>
      <c r="R118" s="17">
        <v>7.1737367000000005E-5</v>
      </c>
      <c r="S118" s="17">
        <v>1.2172022999999999E-5</v>
      </c>
      <c r="T118" s="17">
        <v>3.3209309000000001E-4</v>
      </c>
      <c r="U118" s="17">
        <v>7.1204159000000001E-6</v>
      </c>
      <c r="V118" s="17">
        <v>3.3880877000000003E-4</v>
      </c>
      <c r="W118" s="17">
        <v>4.9031028999999996E-6</v>
      </c>
      <c r="X118" s="17">
        <v>1.3411565E-4</v>
      </c>
      <c r="Y118" s="17">
        <v>2.2173130000000001E-6</v>
      </c>
      <c r="Z118" s="17">
        <v>1.7657936999999999E-4</v>
      </c>
      <c r="AA118" s="17">
        <v>4.8054891000000002E-5</v>
      </c>
      <c r="AB118" s="17">
        <v>1.1306636E-4</v>
      </c>
      <c r="AC118" s="17">
        <v>1.6424918999999999E-4</v>
      </c>
      <c r="AD118" s="17">
        <v>9.0181259000000002E-4</v>
      </c>
      <c r="AE118" s="17">
        <v>0</v>
      </c>
      <c r="AF118" s="17">
        <v>3.5818772999999998E-7</v>
      </c>
      <c r="AG118" s="17">
        <v>1.4627314E-4</v>
      </c>
      <c r="AH118" s="17">
        <v>1.3088946999999999E-4</v>
      </c>
      <c r="AI118" s="17">
        <v>1.4062106E-3</v>
      </c>
      <c r="AJ118" s="17">
        <v>2.9160868999999999E-5</v>
      </c>
      <c r="AK118" s="17">
        <v>1.3298469000000001E-4</v>
      </c>
      <c r="AL118" s="17">
        <v>7.0977789999999996E-5</v>
      </c>
      <c r="AM118" s="17">
        <v>6.1332954999999994E-5</v>
      </c>
      <c r="AN118" s="17">
        <v>2.4257766E-5</v>
      </c>
      <c r="AO118" s="17">
        <v>2.3025383E-6</v>
      </c>
      <c r="AP118" s="17">
        <v>4.2008612999999997E-6</v>
      </c>
      <c r="AQ118" s="17">
        <v>3.2108147000000002E-6</v>
      </c>
      <c r="AR118" s="17">
        <v>2.7171237E-5</v>
      </c>
      <c r="AS118" s="17">
        <v>0</v>
      </c>
      <c r="AT118" s="17">
        <v>3.1263706E-5</v>
      </c>
      <c r="AU118" s="17">
        <v>2.7171237E-5</v>
      </c>
      <c r="AV118" s="17">
        <v>1.1341493000000001E-4</v>
      </c>
      <c r="AW118" s="17">
        <v>5.1429001999999997E-5</v>
      </c>
      <c r="AX118" s="17">
        <v>2.6974105000000001E-3</v>
      </c>
      <c r="AY118" s="17">
        <v>4.8515532000000001E-5</v>
      </c>
      <c r="AZ118" s="17">
        <v>2.4445799000000001E-4</v>
      </c>
      <c r="BA118" s="17">
        <v>6.9859826999999999E-5</v>
      </c>
      <c r="BB118" s="17">
        <v>1.3642032999999999E-3</v>
      </c>
      <c r="BC118" s="17">
        <v>4.5602061000000002E-5</v>
      </c>
      <c r="BD118" s="17">
        <v>2.4257766E-5</v>
      </c>
      <c r="BE118" s="17">
        <v>2.3348983999999999E-66</v>
      </c>
      <c r="BF118" s="17">
        <v>8.6379122000000001E-6</v>
      </c>
      <c r="BG118" s="17">
        <v>1.2315699E-4</v>
      </c>
      <c r="BH118" s="17">
        <v>1.2955282000000001E-4</v>
      </c>
      <c r="BI118" s="17">
        <v>1.2225815999999999E-4</v>
      </c>
      <c r="BJ118" s="17">
        <v>1.5873502E-3</v>
      </c>
      <c r="BK118" s="17">
        <v>3.0661947000000001E-5</v>
      </c>
      <c r="BL118" s="17">
        <v>2.8627687999999997E-4</v>
      </c>
      <c r="BM118" s="17">
        <v>0</v>
      </c>
      <c r="BN118" s="17">
        <v>4.6537738E-4</v>
      </c>
      <c r="BO118" s="17">
        <v>3.4025430000000003E-5</v>
      </c>
      <c r="BP118" s="17">
        <v>2.8477874999999999E-5</v>
      </c>
      <c r="BQ118" s="17">
        <v>0</v>
      </c>
      <c r="BR118" s="17">
        <v>1.7353290000000001E-6</v>
      </c>
      <c r="BS118" s="17">
        <v>4.4584292000000001E-4</v>
      </c>
      <c r="BT118" s="17">
        <v>3.1015247999999999E-5</v>
      </c>
      <c r="BU118" s="17">
        <v>0</v>
      </c>
      <c r="BV118" s="17">
        <v>2.8323005E-4</v>
      </c>
      <c r="BW118" s="17">
        <v>2.2173128000000002E-6</v>
      </c>
      <c r="BX118" s="17">
        <v>9.6229781000000006E-6</v>
      </c>
      <c r="BY118" s="17">
        <v>4.3645176000000003E-3</v>
      </c>
      <c r="BZ118" s="17">
        <v>3.1186901000000001E-4</v>
      </c>
      <c r="CA118" s="17">
        <v>1.3808051999999999E-4</v>
      </c>
      <c r="CB118" s="17">
        <v>8.2735800000000002E-5</v>
      </c>
      <c r="CC118" s="17">
        <v>9.4300982999999999E-7</v>
      </c>
      <c r="CD118" s="17">
        <v>5.2123161000000003E-5</v>
      </c>
      <c r="CE118" s="17">
        <v>1.7789518E-4</v>
      </c>
      <c r="CF118" s="17">
        <v>1.5076375999999999E-4</v>
      </c>
      <c r="CG118" s="17">
        <v>1.1652767E-4</v>
      </c>
      <c r="CH118" s="17">
        <v>4.9467844999999997E-5</v>
      </c>
      <c r="CI118" s="17">
        <v>3.6200331999999998E-4</v>
      </c>
      <c r="CJ118" s="17">
        <v>1.2492724E-3</v>
      </c>
      <c r="CK118" s="17">
        <v>4.9531056000000003E-7</v>
      </c>
      <c r="CL118" s="17">
        <v>2.9134703999999999E-6</v>
      </c>
      <c r="CM118" s="17">
        <v>2.9008472999999998E-4</v>
      </c>
      <c r="CN118" s="17">
        <v>1.5102575000000001E-4</v>
      </c>
      <c r="CO118" s="17">
        <v>1.4718969E-4</v>
      </c>
      <c r="CP118" s="17">
        <v>1.8642266E-5</v>
      </c>
      <c r="CQ118" s="17">
        <v>4.5520521000000003E-5</v>
      </c>
      <c r="CR118" s="17">
        <v>2.7848357999999998E-6</v>
      </c>
      <c r="CS118" s="17">
        <v>8.9987729000000005E-5</v>
      </c>
      <c r="CT118" s="17">
        <v>3.5367097999999999E-6</v>
      </c>
      <c r="CU118" s="17">
        <v>3.2747141000000001E-6</v>
      </c>
      <c r="CV118" s="17">
        <v>9.1109646999999998E-4</v>
      </c>
      <c r="CW118" s="17">
        <v>2.2594919999999999E-6</v>
      </c>
      <c r="CX118" s="17">
        <v>1.2194818E-3</v>
      </c>
      <c r="CY118" s="17">
        <v>2.5214877000000002E-6</v>
      </c>
      <c r="CZ118" s="17">
        <v>2.7834834E-6</v>
      </c>
      <c r="DA118" s="17">
        <v>1.5767096000000001E-4</v>
      </c>
      <c r="DB118" s="17">
        <v>2.2615474999999999E-4</v>
      </c>
      <c r="DC118" s="17">
        <v>5.8289625000000004E-6</v>
      </c>
      <c r="DD118" s="17">
        <v>5.8289625000000004E-6</v>
      </c>
      <c r="DE118" s="86">
        <v>3.3198458000000001E-6</v>
      </c>
      <c r="DF118" s="87">
        <v>3.2162912000000003E-5</v>
      </c>
      <c r="DG118" s="87">
        <v>9.6848680999999995E-5</v>
      </c>
      <c r="DH118" s="87">
        <v>6.0909581999999998E-6</v>
      </c>
      <c r="DI118" s="87">
        <v>2.3809639000000001E-3</v>
      </c>
      <c r="DJ118" s="87">
        <v>3.0454790999999999E-6</v>
      </c>
      <c r="DK118" s="87">
        <v>2.2311369E-4</v>
      </c>
      <c r="DL118" s="87">
        <v>3.4283611999999998E-5</v>
      </c>
      <c r="DM118" s="87">
        <v>3.0454790999999999E-6</v>
      </c>
      <c r="DN118" s="87">
        <v>0.24603509000000001</v>
      </c>
      <c r="DO118" s="87">
        <v>1.7734780000000001E-4</v>
      </c>
      <c r="DP118" s="87">
        <v>2.9303691000000001E-5</v>
      </c>
      <c r="DQ118" s="87">
        <v>0</v>
      </c>
      <c r="DR118" s="87">
        <v>5.4942445000000001E-5</v>
      </c>
      <c r="DS118" s="87">
        <v>0</v>
      </c>
      <c r="DT118" s="87">
        <v>4.2009761000000002E-6</v>
      </c>
      <c r="DU118" s="87">
        <v>7.2398968000000002E-5</v>
      </c>
      <c r="DV118" s="87">
        <v>7.8598705000000001E-7</v>
      </c>
      <c r="DW118" s="87">
        <v>3.3018115000000001E-6</v>
      </c>
      <c r="DX118" s="87">
        <v>2.6133082999999998E-4</v>
      </c>
      <c r="DY118" s="87">
        <v>0</v>
      </c>
      <c r="DZ118" s="87">
        <v>2.9348900999999998E-4</v>
      </c>
      <c r="EA118" s="88">
        <v>1.6209635E-3</v>
      </c>
      <c r="EB118" s="17">
        <v>1.4850433E-7</v>
      </c>
      <c r="EC118" s="17">
        <v>1.5626794000000001E-5</v>
      </c>
      <c r="ED118" s="17">
        <v>4.3500205E-4</v>
      </c>
      <c r="EE118" s="17">
        <v>2.3064811999999999E-5</v>
      </c>
      <c r="EF118" s="17">
        <v>3.2466238999999998E-5</v>
      </c>
      <c r="EG118" s="17">
        <v>9.6789409000000003E-5</v>
      </c>
      <c r="EH118" s="17">
        <v>2.4698375999999999E-4</v>
      </c>
      <c r="EI118" s="17">
        <v>1.2144293E-4</v>
      </c>
      <c r="EJ118" s="17">
        <v>1.4081498E-4</v>
      </c>
      <c r="EK118" s="17">
        <v>1.5807186E-4</v>
      </c>
      <c r="EL118" s="17">
        <v>1.6141279000000001E-4</v>
      </c>
      <c r="EM118" s="17">
        <v>1.3853902999999999E-3</v>
      </c>
      <c r="EN118" s="17">
        <v>1.6320121E-4</v>
      </c>
      <c r="EO118" s="17">
        <v>4.5115832E-5</v>
      </c>
      <c r="EP118" s="17">
        <v>4.7780737000000003E-5</v>
      </c>
      <c r="EQ118" s="17">
        <v>9.7323224000000003E-5</v>
      </c>
      <c r="ER118" s="17">
        <v>5.3892774000000002E-5</v>
      </c>
      <c r="ES118" s="17">
        <v>4.3287276999999998E-6</v>
      </c>
      <c r="ET118" s="17">
        <v>3.2797764000000001E-5</v>
      </c>
      <c r="EU118" s="17">
        <v>3.9224819999999999E-5</v>
      </c>
      <c r="EV118" s="17">
        <v>2.3869900000000001E-4</v>
      </c>
      <c r="EW118" s="17">
        <v>2.4515513000000002E-5</v>
      </c>
      <c r="EX118" s="17">
        <v>9.8062049999999997E-6</v>
      </c>
      <c r="EY118" s="17">
        <v>1.9882285E-5</v>
      </c>
      <c r="EZ118" s="17">
        <v>4.9031024999999999E-6</v>
      </c>
      <c r="FA118" s="17">
        <v>8.5937475999999999E-3</v>
      </c>
      <c r="FB118" s="17">
        <v>3.3328617000000002E-66</v>
      </c>
      <c r="FC118" s="17">
        <v>1.7428309E-3</v>
      </c>
      <c r="FD118" s="17">
        <v>1.4850433E-7</v>
      </c>
      <c r="FE118" s="17">
        <v>2.2173128000000002E-6</v>
      </c>
      <c r="FF118" s="17">
        <v>1.5689928E-4</v>
      </c>
      <c r="FG118" s="17">
        <v>9.4300982999999999E-7</v>
      </c>
      <c r="FH118" s="17">
        <v>4.9531056000000003E-7</v>
      </c>
      <c r="FI118" s="17">
        <v>4.4522216000000003E-5</v>
      </c>
      <c r="FJ118" s="17">
        <v>1.3863769E-5</v>
      </c>
      <c r="FK118" s="17">
        <v>2.2386712999999999E-5</v>
      </c>
      <c r="FL118" s="17">
        <v>3.2784860999999998E-5</v>
      </c>
      <c r="FM118" s="17">
        <v>2.6076630999999998E-5</v>
      </c>
      <c r="FN118" s="17">
        <v>1.1018675E-5</v>
      </c>
      <c r="FO118" s="17">
        <v>3.2642226999999999E-4</v>
      </c>
      <c r="FP118" s="17">
        <v>3.9334144E-5</v>
      </c>
      <c r="FQ118" s="17">
        <v>6.0866891E-5</v>
      </c>
      <c r="FR118" s="17">
        <v>1.3271294000000001E-4</v>
      </c>
      <c r="FS118" s="17">
        <v>9.3235558000000004E-5</v>
      </c>
      <c r="FT118" s="17">
        <v>1.3074526E-4</v>
      </c>
      <c r="FU118" s="17">
        <v>9.6441284999999996E-4</v>
      </c>
      <c r="FV118" s="17">
        <v>1.5456437E-4</v>
      </c>
      <c r="FW118" s="17">
        <v>9.4448348999999997E-4</v>
      </c>
      <c r="FX118" s="17">
        <v>1.7655289000000001E-4</v>
      </c>
      <c r="FY118" s="17">
        <v>1.8641529999999999E-4</v>
      </c>
      <c r="FZ118" s="17">
        <v>9.3158947999999998E-5</v>
      </c>
      <c r="GA118" s="17">
        <v>4.9031024999999999E-6</v>
      </c>
      <c r="GB118" s="17">
        <v>9.8062049999999997E-6</v>
      </c>
      <c r="GC118" s="17">
        <v>4.7224929000000002E-5</v>
      </c>
    </row>
    <row r="119" spans="2:185" ht="0.95" customHeight="1" x14ac:dyDescent="0.25">
      <c r="B119" s="17">
        <v>7.7039510000000001E-5</v>
      </c>
      <c r="C119" s="17">
        <v>3.1846487000000001E-4</v>
      </c>
      <c r="D119" s="17">
        <v>6.7243666000000002E-5</v>
      </c>
      <c r="E119" s="17">
        <v>1.9375107E-4</v>
      </c>
      <c r="F119" s="17">
        <v>5.6428267000000003E-6</v>
      </c>
      <c r="G119" s="17">
        <v>3.3673893000000002E-4</v>
      </c>
      <c r="H119" s="17">
        <v>1.2733629E-3</v>
      </c>
      <c r="I119" s="17">
        <v>9.5544114999999996E-4</v>
      </c>
      <c r="J119" s="17">
        <v>0</v>
      </c>
      <c r="K119" s="17">
        <v>0</v>
      </c>
      <c r="L119" s="17">
        <v>7.7925282000000002E-6</v>
      </c>
      <c r="M119" s="17">
        <v>4.8497023000000003E-5</v>
      </c>
      <c r="N119" s="17">
        <v>2.3825990000000001E-5</v>
      </c>
      <c r="O119" s="17">
        <v>5.5634780999999999E-5</v>
      </c>
      <c r="P119" s="17">
        <v>5.5634780999999999E-5</v>
      </c>
      <c r="Q119" s="17">
        <v>1.9247911999999999E-5</v>
      </c>
      <c r="R119" s="17">
        <v>9.880120599999999E-4</v>
      </c>
      <c r="S119" s="17">
        <v>4.5838938000000003E-5</v>
      </c>
      <c r="T119" s="17">
        <v>5.9179580000000005E-4</v>
      </c>
      <c r="U119" s="17">
        <v>2.3825990000000001E-5</v>
      </c>
      <c r="V119" s="17">
        <v>1.8180835E-4</v>
      </c>
      <c r="W119" s="17">
        <v>9.7958432999999994E-6</v>
      </c>
      <c r="X119" s="17">
        <v>2.5130821999999999E-4</v>
      </c>
      <c r="Y119" s="17">
        <v>1.4030147E-5</v>
      </c>
      <c r="Z119" s="17">
        <v>9.4135015E-5</v>
      </c>
      <c r="AA119" s="17">
        <v>4.2406595E-4</v>
      </c>
      <c r="AB119" s="17">
        <v>3.6519467999999999E-4</v>
      </c>
      <c r="AC119" s="17">
        <v>5.0053947000000001E-5</v>
      </c>
      <c r="AD119" s="17">
        <v>8.5450707999999993E-5</v>
      </c>
      <c r="AE119" s="17">
        <v>0</v>
      </c>
      <c r="AF119" s="17">
        <v>2.2814390000000001E-3</v>
      </c>
      <c r="AG119" s="17">
        <v>1.2542980000000001E-4</v>
      </c>
      <c r="AH119" s="17">
        <v>1.6423516E-4</v>
      </c>
      <c r="AI119" s="17">
        <v>6.5119010999999994E-5</v>
      </c>
      <c r="AJ119" s="17">
        <v>2.0259132000000001E-4</v>
      </c>
      <c r="AK119" s="17">
        <v>9.5374223999999998E-5</v>
      </c>
      <c r="AL119" s="17">
        <v>2.1871324999999998E-3</v>
      </c>
      <c r="AM119" s="17">
        <v>5.1985835000000001E-4</v>
      </c>
      <c r="AN119" s="17">
        <v>2.1238716000000001E-4</v>
      </c>
      <c r="AO119" s="17">
        <v>1.1801532E-4</v>
      </c>
      <c r="AP119" s="17">
        <v>2.7690270000000002E-6</v>
      </c>
      <c r="AQ119" s="17">
        <v>4.5459061999999996E-6</v>
      </c>
      <c r="AR119" s="17">
        <v>4.5077817000000001E-4</v>
      </c>
      <c r="AS119" s="17">
        <v>0</v>
      </c>
      <c r="AT119" s="17">
        <v>8.1130781000000001E-5</v>
      </c>
      <c r="AU119" s="17">
        <v>4.5077817000000001E-4</v>
      </c>
      <c r="AV119" s="17">
        <v>2.6624437999999999E-5</v>
      </c>
      <c r="AW119" s="17">
        <v>6.6316531999999998E-4</v>
      </c>
      <c r="AX119" s="17">
        <v>1.2580455E-4</v>
      </c>
      <c r="AY119" s="17">
        <v>4.2477432000000002E-4</v>
      </c>
      <c r="AZ119" s="17">
        <v>1.6333689999999999E-4</v>
      </c>
      <c r="BA119" s="17">
        <v>3.9877047000000002E-4</v>
      </c>
      <c r="BB119" s="17">
        <v>4.3716708999999999E-4</v>
      </c>
      <c r="BC119" s="17">
        <v>1.8638330999999999E-4</v>
      </c>
      <c r="BD119" s="17">
        <v>2.1238716000000001E-4</v>
      </c>
      <c r="BE119" s="17">
        <v>1.5732572000000001E-65</v>
      </c>
      <c r="BF119" s="17">
        <v>2.6157021000000001E-4</v>
      </c>
      <c r="BG119" s="17">
        <v>1.0008115999999999E-2</v>
      </c>
      <c r="BH119" s="17">
        <v>1.7501608000000001E-4</v>
      </c>
      <c r="BI119" s="17">
        <v>1.4083742E-4</v>
      </c>
      <c r="BJ119" s="17">
        <v>2.2781955999999999E-5</v>
      </c>
      <c r="BK119" s="17">
        <v>2.2701013999999999E-4</v>
      </c>
      <c r="BL119" s="17">
        <v>1.0074601E-4</v>
      </c>
      <c r="BM119" s="17">
        <v>0</v>
      </c>
      <c r="BN119" s="17">
        <v>8.6347770000000005E-5</v>
      </c>
      <c r="BO119" s="17">
        <v>9.0311845E-4</v>
      </c>
      <c r="BP119" s="17">
        <v>3.6496417000000001E-3</v>
      </c>
      <c r="BQ119" s="17">
        <v>0</v>
      </c>
      <c r="BR119" s="17">
        <v>1.4588195E-5</v>
      </c>
      <c r="BS119" s="17">
        <v>1.0865547E-4</v>
      </c>
      <c r="BT119" s="17">
        <v>3.4155934000000001E-4</v>
      </c>
      <c r="BU119" s="17">
        <v>0</v>
      </c>
      <c r="BV119" s="17">
        <v>1.153909E-4</v>
      </c>
      <c r="BW119" s="17">
        <v>1.4030146000000001E-5</v>
      </c>
      <c r="BX119" s="17">
        <v>1.5961224000000001E-5</v>
      </c>
      <c r="BY119" s="17">
        <v>8.7235424000000001E-4</v>
      </c>
      <c r="BZ119" s="17">
        <v>5.5208394000000002E-5</v>
      </c>
      <c r="CA119" s="17">
        <v>3.3646762000000001E-3</v>
      </c>
      <c r="CB119" s="17">
        <v>1.2344966E-4</v>
      </c>
      <c r="CC119" s="17">
        <v>1.5507492000000002E-5</v>
      </c>
      <c r="CD119" s="17">
        <v>3.8577912E-4</v>
      </c>
      <c r="CE119" s="17">
        <v>1.7011505E-4</v>
      </c>
      <c r="CF119" s="17">
        <v>5.2015969E-5</v>
      </c>
      <c r="CG119" s="17">
        <v>1.4961090999999999E-4</v>
      </c>
      <c r="CH119" s="17">
        <v>2.2733051999999998E-3</v>
      </c>
      <c r="CI119" s="17">
        <v>4.8986520999999995E-4</v>
      </c>
      <c r="CJ119" s="17">
        <v>3.2478615999999999E-4</v>
      </c>
      <c r="CK119" s="17">
        <v>2.3514911000000001E-5</v>
      </c>
      <c r="CL119" s="17">
        <v>2.3839099E-4</v>
      </c>
      <c r="CM119" s="17">
        <v>4.7623872000000003E-4</v>
      </c>
      <c r="CN119" s="17">
        <v>5.5921095999999998E-5</v>
      </c>
      <c r="CO119" s="17">
        <v>9.7760671000000008E-6</v>
      </c>
      <c r="CP119" s="17">
        <v>3.9886250999999997E-5</v>
      </c>
      <c r="CQ119" s="17">
        <v>3.8043277000000001E-4</v>
      </c>
      <c r="CR119" s="17">
        <v>1.8550012999999999E-5</v>
      </c>
      <c r="CS119" s="17">
        <v>1.6314564E-4</v>
      </c>
      <c r="CT119" s="17">
        <v>2.4640739999999999E-5</v>
      </c>
      <c r="CU119" s="17">
        <v>2.8545868E-5</v>
      </c>
      <c r="CV119" s="17">
        <v>1.5334828999999999E-3</v>
      </c>
      <c r="CW119" s="17">
        <v>1.6018581000000001E-5</v>
      </c>
      <c r="CX119" s="17">
        <v>1.8884576000000001E-3</v>
      </c>
      <c r="CY119" s="17">
        <v>1.2113453999999999E-5</v>
      </c>
      <c r="CZ119" s="17">
        <v>8.2083271999999994E-6</v>
      </c>
      <c r="DA119" s="17">
        <v>2.4469824E-3</v>
      </c>
      <c r="DB119" s="17">
        <v>4.6840792000000001E-4</v>
      </c>
      <c r="DC119" s="17">
        <v>1.2511526999999999E-5</v>
      </c>
      <c r="DD119" s="17">
        <v>1.2511526999999999E-5</v>
      </c>
      <c r="DE119" s="86">
        <v>1.3365507000000001E-4</v>
      </c>
      <c r="DF119" s="87">
        <v>3.1246509E-3</v>
      </c>
      <c r="DG119" s="87">
        <v>5.4543094000000002E-3</v>
      </c>
      <c r="DH119" s="87">
        <v>8.6064001999999993E-6</v>
      </c>
      <c r="DI119" s="87">
        <v>2.0533249000000001E-4</v>
      </c>
      <c r="DJ119" s="87">
        <v>4.3032000999999997E-6</v>
      </c>
      <c r="DK119" s="87">
        <v>1.3733305E-4</v>
      </c>
      <c r="DL119" s="87">
        <v>6.9881343999999998E-5</v>
      </c>
      <c r="DM119" s="87">
        <v>4.3032000999999997E-6</v>
      </c>
      <c r="DN119" s="87">
        <v>1.7734780000000001E-4</v>
      </c>
      <c r="DO119" s="87">
        <v>0.23696328999999999</v>
      </c>
      <c r="DP119" s="87">
        <v>3.4859939000000001E-4</v>
      </c>
      <c r="DQ119" s="87">
        <v>0</v>
      </c>
      <c r="DR119" s="87">
        <v>1.4601067E-5</v>
      </c>
      <c r="DS119" s="87">
        <v>0</v>
      </c>
      <c r="DT119" s="87">
        <v>1.0254659E-5</v>
      </c>
      <c r="DU119" s="87">
        <v>5.8324099999999997E-4</v>
      </c>
      <c r="DV119" s="87">
        <v>1.171538E-5</v>
      </c>
      <c r="DW119" s="87">
        <v>3.6316417999999999E-5</v>
      </c>
      <c r="DX119" s="87">
        <v>3.6628874000000001E-4</v>
      </c>
      <c r="DY119" s="87">
        <v>0</v>
      </c>
      <c r="DZ119" s="87">
        <v>2.6129532000000001E-4</v>
      </c>
      <c r="EA119" s="88">
        <v>1.7539381E-4</v>
      </c>
      <c r="EB119" s="17">
        <v>1.2217104E-5</v>
      </c>
      <c r="EC119" s="17">
        <v>7.9207753000000002E-5</v>
      </c>
      <c r="ED119" s="17">
        <v>6.6121683999999996E-4</v>
      </c>
      <c r="EE119" s="17">
        <v>2.2494919E-4</v>
      </c>
      <c r="EF119" s="17">
        <v>9.1513588999999994E-5</v>
      </c>
      <c r="EG119" s="17">
        <v>4.2890940000000002E-4</v>
      </c>
      <c r="EH119" s="17">
        <v>1.3983753E-2</v>
      </c>
      <c r="EI119" s="17">
        <v>4.2306772E-4</v>
      </c>
      <c r="EJ119" s="17">
        <v>1.7643841E-4</v>
      </c>
      <c r="EK119" s="17">
        <v>2.451288E-4</v>
      </c>
      <c r="EL119" s="17">
        <v>1.8513422000000001E-4</v>
      </c>
      <c r="EM119" s="17">
        <v>9.8933110000000004E-5</v>
      </c>
      <c r="EN119" s="17">
        <v>3.4433439999999997E-5</v>
      </c>
      <c r="EO119" s="17">
        <v>2.3264386999999999E-3</v>
      </c>
      <c r="EP119" s="17">
        <v>2.7001206999999999E-6</v>
      </c>
      <c r="EQ119" s="17">
        <v>2.0333744E-4</v>
      </c>
      <c r="ER119" s="17">
        <v>3.9180185000000002E-4</v>
      </c>
      <c r="ES119" s="17">
        <v>7.6442491999999999E-4</v>
      </c>
      <c r="ET119" s="17">
        <v>3.1192313999999998E-3</v>
      </c>
      <c r="EU119" s="17">
        <v>7.8366739999999999E-5</v>
      </c>
      <c r="EV119" s="17">
        <v>6.3160701000000003E-4</v>
      </c>
      <c r="EW119" s="17">
        <v>4.8979213000000003E-5</v>
      </c>
      <c r="EX119" s="17">
        <v>1.9591685E-5</v>
      </c>
      <c r="EY119" s="17">
        <v>4.8812966999999998E-5</v>
      </c>
      <c r="EZ119" s="17">
        <v>9.7958425999999998E-6</v>
      </c>
      <c r="FA119" s="17">
        <v>3.1412557E-4</v>
      </c>
      <c r="FB119" s="17">
        <v>7.7840779000000002E-66</v>
      </c>
      <c r="FC119" s="17">
        <v>2.8628584000000001E-4</v>
      </c>
      <c r="FD119" s="17">
        <v>1.2217104E-5</v>
      </c>
      <c r="FE119" s="17">
        <v>1.4030146000000001E-5</v>
      </c>
      <c r="FF119" s="17">
        <v>3.1346696E-4</v>
      </c>
      <c r="FG119" s="17">
        <v>1.5507492000000002E-5</v>
      </c>
      <c r="FH119" s="17">
        <v>2.3514911000000001E-5</v>
      </c>
      <c r="FI119" s="17">
        <v>2.5360459999999999E-5</v>
      </c>
      <c r="FJ119" s="17">
        <v>2.2920459E-4</v>
      </c>
      <c r="FK119" s="17">
        <v>2.3426231000000001E-4</v>
      </c>
      <c r="FL119" s="17">
        <v>3.4758206000000001E-4</v>
      </c>
      <c r="FM119" s="17">
        <v>2.3864363999999999E-4</v>
      </c>
      <c r="FN119" s="17">
        <v>6.5356640000000007E-5</v>
      </c>
      <c r="FO119" s="17">
        <v>5.6757555000000004E-4</v>
      </c>
      <c r="FP119" s="17">
        <v>4.6796941999999999E-4</v>
      </c>
      <c r="FQ119" s="17">
        <v>6.9004304000000005E-4</v>
      </c>
      <c r="FR119" s="17">
        <v>2.1437141E-4</v>
      </c>
      <c r="FS119" s="17">
        <v>5.5289347999999997E-4</v>
      </c>
      <c r="FT119" s="17">
        <v>4.7087835E-4</v>
      </c>
      <c r="FU119" s="17">
        <v>3.3023265000000002E-4</v>
      </c>
      <c r="FV119" s="17">
        <v>5.5606222000000003E-5</v>
      </c>
      <c r="FW119" s="17">
        <v>1.4156985999999999E-3</v>
      </c>
      <c r="FX119" s="17">
        <v>7.1802109999999995E-5</v>
      </c>
      <c r="FY119" s="17">
        <v>2.4366844999999999E-4</v>
      </c>
      <c r="FZ119" s="17">
        <v>1.8612100999999999E-4</v>
      </c>
      <c r="GA119" s="17">
        <v>9.7958425999999998E-6</v>
      </c>
      <c r="GB119" s="17">
        <v>1.9591685E-5</v>
      </c>
      <c r="GC119" s="17">
        <v>6.7371277999999995E-4</v>
      </c>
    </row>
    <row r="120" spans="2:185" ht="0.95" customHeight="1" x14ac:dyDescent="0.25">
      <c r="B120" s="17">
        <v>4.4517909000000001E-5</v>
      </c>
      <c r="C120" s="17">
        <v>2.1891479E-4</v>
      </c>
      <c r="D120" s="17">
        <v>3.6913543999999999E-5</v>
      </c>
      <c r="E120" s="17">
        <v>1.9692361E-4</v>
      </c>
      <c r="F120" s="17">
        <v>4.3714745999999998E-6</v>
      </c>
      <c r="G120" s="17">
        <v>4.3789681999999999E-4</v>
      </c>
      <c r="H120" s="17">
        <v>2.1651886E-4</v>
      </c>
      <c r="I120" s="17">
        <v>2.6449975000000001E-5</v>
      </c>
      <c r="J120" s="17">
        <v>0</v>
      </c>
      <c r="K120" s="17">
        <v>0</v>
      </c>
      <c r="L120" s="17">
        <v>4.6964963000000004E-6</v>
      </c>
      <c r="M120" s="17">
        <v>6.3147148000000002E-4</v>
      </c>
      <c r="N120" s="17">
        <v>1.0852407E-5</v>
      </c>
      <c r="O120" s="17">
        <v>2.6569221E-5</v>
      </c>
      <c r="P120" s="17">
        <v>2.6569221E-5</v>
      </c>
      <c r="Q120" s="17">
        <v>4.4666855999999998E-4</v>
      </c>
      <c r="R120" s="17">
        <v>9.5133687000000005E-5</v>
      </c>
      <c r="S120" s="17">
        <v>1.8964856000000002E-5</v>
      </c>
      <c r="T120" s="17">
        <v>7.7069940000000002E-5</v>
      </c>
      <c r="U120" s="17">
        <v>1.0852407E-5</v>
      </c>
      <c r="V120" s="17">
        <v>7.8051048999999996E-5</v>
      </c>
      <c r="W120" s="17">
        <v>7.6043648999999997E-6</v>
      </c>
      <c r="X120" s="17">
        <v>1.8135018E-4</v>
      </c>
      <c r="Y120" s="17">
        <v>3.2480420999999999E-6</v>
      </c>
      <c r="Z120" s="17">
        <v>2.4008809999999999E-4</v>
      </c>
      <c r="AA120" s="17">
        <v>1.4850791E-6</v>
      </c>
      <c r="AB120" s="17">
        <v>3.6918110999999998E-5</v>
      </c>
      <c r="AC120" s="17">
        <v>9.1340102000000002E-4</v>
      </c>
      <c r="AD120" s="17">
        <v>3.3208882E-4</v>
      </c>
      <c r="AE120" s="17">
        <v>0</v>
      </c>
      <c r="AF120" s="17">
        <v>1.4261228999999999E-5</v>
      </c>
      <c r="AG120" s="17">
        <v>7.0308196E-4</v>
      </c>
      <c r="AH120" s="17">
        <v>1.9161981000000001E-4</v>
      </c>
      <c r="AI120" s="17">
        <v>4.4338774000000003E-4</v>
      </c>
      <c r="AJ120" s="17">
        <v>2.0030649000000002E-5</v>
      </c>
      <c r="AK120" s="17">
        <v>5.9440209999999999E-4</v>
      </c>
      <c r="AL120" s="17">
        <v>1.0840897E-4</v>
      </c>
      <c r="AM120" s="17">
        <v>1.6189848999999999E-4</v>
      </c>
      <c r="AN120" s="17">
        <v>1.2426283999999999E-5</v>
      </c>
      <c r="AO120" s="17">
        <v>5.6182559999999997E-5</v>
      </c>
      <c r="AP120" s="17">
        <v>9.5361447E-5</v>
      </c>
      <c r="AQ120" s="17">
        <v>1.4174780999999999E-6</v>
      </c>
      <c r="AR120" s="17">
        <v>1.8402765E-5</v>
      </c>
      <c r="AS120" s="17">
        <v>0</v>
      </c>
      <c r="AT120" s="17">
        <v>4.4674985000000001E-5</v>
      </c>
      <c r="AU120" s="17">
        <v>1.8402765E-5</v>
      </c>
      <c r="AV120" s="17">
        <v>6.4593444999999996E-4</v>
      </c>
      <c r="AW120" s="17">
        <v>3.0829050000000003E-5</v>
      </c>
      <c r="AX120" s="17">
        <v>1.4377161E-4</v>
      </c>
      <c r="AY120" s="17">
        <v>2.4852568999999998E-5</v>
      </c>
      <c r="AZ120" s="17">
        <v>1.1577193E-4</v>
      </c>
      <c r="BA120" s="17">
        <v>3.1302373E-5</v>
      </c>
      <c r="BB120" s="17">
        <v>1.2634731E-3</v>
      </c>
      <c r="BC120" s="17">
        <v>1.8876088000000001E-5</v>
      </c>
      <c r="BD120" s="17">
        <v>1.2426283999999999E-5</v>
      </c>
      <c r="BE120" s="17">
        <v>2.5253827000000002E-66</v>
      </c>
      <c r="BF120" s="17">
        <v>1.9766745000000001E-5</v>
      </c>
      <c r="BG120" s="17">
        <v>2.4555918E-4</v>
      </c>
      <c r="BH120" s="17">
        <v>2.9711590000000001E-5</v>
      </c>
      <c r="BI120" s="17">
        <v>3.3494629999999998E-5</v>
      </c>
      <c r="BJ120" s="17">
        <v>8.3664991000000001E-4</v>
      </c>
      <c r="BK120" s="17">
        <v>2.6762119000000001E-5</v>
      </c>
      <c r="BL120" s="17">
        <v>4.1020414000000003E-5</v>
      </c>
      <c r="BM120" s="17">
        <v>0</v>
      </c>
      <c r="BN120" s="17">
        <v>9.5718862999999996E-4</v>
      </c>
      <c r="BO120" s="17">
        <v>1.1966049E-4</v>
      </c>
      <c r="BP120" s="17">
        <v>6.7927084000000005E-5</v>
      </c>
      <c r="BQ120" s="17">
        <v>0</v>
      </c>
      <c r="BR120" s="17">
        <v>8.8184336E-6</v>
      </c>
      <c r="BS120" s="17">
        <v>5.6581752999999999E-5</v>
      </c>
      <c r="BT120" s="17">
        <v>4.8970186000000003E-5</v>
      </c>
      <c r="BU120" s="17">
        <v>0</v>
      </c>
      <c r="BV120" s="17">
        <v>2.9347654000000001E-5</v>
      </c>
      <c r="BW120" s="17">
        <v>3.2480418000000001E-6</v>
      </c>
      <c r="BX120" s="17">
        <v>8.4244140999999994E-5</v>
      </c>
      <c r="BY120" s="17">
        <v>2.4481550999999997E-4</v>
      </c>
      <c r="BZ120" s="17">
        <v>3.9580497999999999E-5</v>
      </c>
      <c r="CA120" s="17">
        <v>2.1343202999999999E-4</v>
      </c>
      <c r="CB120" s="17">
        <v>5.2865146E-4</v>
      </c>
      <c r="CC120" s="17">
        <v>3.1177513999999999E-6</v>
      </c>
      <c r="CD120" s="17">
        <v>1.0586885E-4</v>
      </c>
      <c r="CE120" s="17">
        <v>4.1512146000000002E-4</v>
      </c>
      <c r="CF120" s="17">
        <v>5.3082762999999998E-5</v>
      </c>
      <c r="CG120" s="17">
        <v>4.7457743999999998E-5</v>
      </c>
      <c r="CH120" s="17">
        <v>6.1009544E-5</v>
      </c>
      <c r="CI120" s="17">
        <v>5.9686826999999997E-4</v>
      </c>
      <c r="CJ120" s="17">
        <v>8.7680159999999998E-5</v>
      </c>
      <c r="CK120" s="17">
        <v>4.6845136E-6</v>
      </c>
      <c r="CL120" s="17">
        <v>5.9764805000000003E-6</v>
      </c>
      <c r="CM120" s="17">
        <v>3.6833987999999998E-4</v>
      </c>
      <c r="CN120" s="17">
        <v>1.3032471E-4</v>
      </c>
      <c r="CO120" s="17">
        <v>2.2505118E-4</v>
      </c>
      <c r="CP120" s="17">
        <v>3.9213452999999998E-5</v>
      </c>
      <c r="CQ120" s="17">
        <v>4.5105200999999999E-5</v>
      </c>
      <c r="CR120" s="17">
        <v>1.4761000999999999E-4</v>
      </c>
      <c r="CS120" s="17">
        <v>1.129109E-4</v>
      </c>
      <c r="CT120" s="17">
        <v>3.5361299E-4</v>
      </c>
      <c r="CU120" s="17">
        <v>4.3085493000000002E-4</v>
      </c>
      <c r="CV120" s="17">
        <v>1.9290464E-4</v>
      </c>
      <c r="CW120" s="17">
        <v>2.7843011000000002E-4</v>
      </c>
      <c r="CX120" s="17">
        <v>4.9899470999999998E-4</v>
      </c>
      <c r="CY120" s="17">
        <v>2.0118817000000001E-4</v>
      </c>
      <c r="CZ120" s="17">
        <v>1.2394622000000001E-4</v>
      </c>
      <c r="DA120" s="17">
        <v>2.4419631000000003E-4</v>
      </c>
      <c r="DB120" s="17">
        <v>3.3189326999999999E-4</v>
      </c>
      <c r="DC120" s="17">
        <v>1.7065050000000001E-4</v>
      </c>
      <c r="DD120" s="17">
        <v>1.7065050000000001E-4</v>
      </c>
      <c r="DE120" s="86">
        <v>4.6838143999999997E-6</v>
      </c>
      <c r="DF120" s="87">
        <v>6.3005205000000005E-5</v>
      </c>
      <c r="DG120" s="87">
        <v>3.2411486000000001E-5</v>
      </c>
      <c r="DH120" s="87">
        <v>9.3408554000000006E-5</v>
      </c>
      <c r="DI120" s="87">
        <v>1.8700988E-3</v>
      </c>
      <c r="DJ120" s="87">
        <v>4.6704277000000003E-5</v>
      </c>
      <c r="DK120" s="87">
        <v>1.0932213E-4</v>
      </c>
      <c r="DL120" s="87">
        <v>6.5154177000000001E-4</v>
      </c>
      <c r="DM120" s="87">
        <v>4.6704277000000003E-5</v>
      </c>
      <c r="DN120" s="87">
        <v>2.9303691000000001E-5</v>
      </c>
      <c r="DO120" s="87">
        <v>3.4859939000000001E-4</v>
      </c>
      <c r="DP120" s="87">
        <v>0.24762584000000001</v>
      </c>
      <c r="DQ120" s="87">
        <v>0</v>
      </c>
      <c r="DR120" s="87">
        <v>4.1099936999999998E-4</v>
      </c>
      <c r="DS120" s="87">
        <v>0</v>
      </c>
      <c r="DT120" s="87">
        <v>8.8667787000000006E-6</v>
      </c>
      <c r="DU120" s="87">
        <v>3.7401557E-5</v>
      </c>
      <c r="DV120" s="87">
        <v>2.3172582000000001E-4</v>
      </c>
      <c r="DW120" s="87">
        <v>2.2421498999999998E-6</v>
      </c>
      <c r="DX120" s="87">
        <v>3.4260760999999998E-4</v>
      </c>
      <c r="DY120" s="87">
        <v>0</v>
      </c>
      <c r="DZ120" s="87">
        <v>1.9181556999999999E-4</v>
      </c>
      <c r="EA120" s="88">
        <v>7.3199883999999996E-6</v>
      </c>
      <c r="EB120" s="17">
        <v>5.0808429000000003E-7</v>
      </c>
      <c r="EC120" s="17">
        <v>1.4823859999999999E-4</v>
      </c>
      <c r="ED120" s="17">
        <v>2.3845763E-4</v>
      </c>
      <c r="EE120" s="17">
        <v>3.6532980999999999E-5</v>
      </c>
      <c r="EF120" s="17">
        <v>2.9280830999999999E-4</v>
      </c>
      <c r="EG120" s="17">
        <v>7.3130016999999999E-5</v>
      </c>
      <c r="EH120" s="17">
        <v>4.0049062E-4</v>
      </c>
      <c r="EI120" s="17">
        <v>1.1134487E-4</v>
      </c>
      <c r="EJ120" s="17">
        <v>1.4291813000000001E-4</v>
      </c>
      <c r="EK120" s="17">
        <v>1.7193945000000001E-4</v>
      </c>
      <c r="EL120" s="17">
        <v>1.7790072000000001E-4</v>
      </c>
      <c r="EM120" s="17">
        <v>2.9535367000000002E-4</v>
      </c>
      <c r="EN120" s="17">
        <v>6.0443325999999997E-4</v>
      </c>
      <c r="EO120" s="17">
        <v>8.0035557999999995E-5</v>
      </c>
      <c r="EP120" s="17">
        <v>4.3604353E-4</v>
      </c>
      <c r="EQ120" s="17">
        <v>1.5357078000000001E-4</v>
      </c>
      <c r="ER120" s="17">
        <v>1.0105405E-4</v>
      </c>
      <c r="ES120" s="17">
        <v>2.4957735999999998E-5</v>
      </c>
      <c r="ET120" s="17">
        <v>7.7159249000000006E-5</v>
      </c>
      <c r="EU120" s="17">
        <v>6.0834914999999997E-5</v>
      </c>
      <c r="EV120" s="17">
        <v>2.6250891E-4</v>
      </c>
      <c r="EW120" s="17">
        <v>3.8021822000000003E-5</v>
      </c>
      <c r="EX120" s="17">
        <v>1.5208729E-5</v>
      </c>
      <c r="EY120" s="17">
        <v>3.5079532999999999E-5</v>
      </c>
      <c r="EZ120" s="17">
        <v>7.6043644E-6</v>
      </c>
      <c r="FA120" s="17">
        <v>5.2964544999999997E-4</v>
      </c>
      <c r="FB120" s="17">
        <v>5.8161962000000004E-66</v>
      </c>
      <c r="FC120" s="17">
        <v>3.7779145E-3</v>
      </c>
      <c r="FD120" s="17">
        <v>5.0808429000000003E-7</v>
      </c>
      <c r="FE120" s="17">
        <v>3.2480418000000001E-6</v>
      </c>
      <c r="FF120" s="17">
        <v>2.4333965999999999E-4</v>
      </c>
      <c r="FG120" s="17">
        <v>3.1177513999999999E-6</v>
      </c>
      <c r="FH120" s="17">
        <v>4.6845136E-6</v>
      </c>
      <c r="FI120" s="17">
        <v>3.3404385999999999E-4</v>
      </c>
      <c r="FJ120" s="17">
        <v>2.0809826999999999E-5</v>
      </c>
      <c r="FK120" s="17">
        <v>3.7721949999999999E-5</v>
      </c>
      <c r="FL120" s="17">
        <v>4.4155381999999998E-5</v>
      </c>
      <c r="FM120" s="17">
        <v>3.0675271999999998E-5</v>
      </c>
      <c r="FN120" s="17">
        <v>1.1298917999999999E-3</v>
      </c>
      <c r="FO120" s="17">
        <v>7.2273230999999997E-4</v>
      </c>
      <c r="FP120" s="17">
        <v>1.0999004E-5</v>
      </c>
      <c r="FQ120" s="17">
        <v>1.9637093999999999E-5</v>
      </c>
      <c r="FR120" s="17">
        <v>3.0242722000000001E-4</v>
      </c>
      <c r="FS120" s="17">
        <v>6.5309215999999998E-5</v>
      </c>
      <c r="FT120" s="17">
        <v>1.2457907999999999E-4</v>
      </c>
      <c r="FU120" s="17">
        <v>5.5511982999999999E-3</v>
      </c>
      <c r="FV120" s="17">
        <v>1.6393064E-4</v>
      </c>
      <c r="FW120" s="17">
        <v>1.4995890000000001E-4</v>
      </c>
      <c r="FX120" s="17">
        <v>2.0046421E-4</v>
      </c>
      <c r="FY120" s="17">
        <v>2.1720098000000001E-4</v>
      </c>
      <c r="FZ120" s="17">
        <v>1.4448291999999999E-4</v>
      </c>
      <c r="GA120" s="17">
        <v>7.6043644E-6</v>
      </c>
      <c r="GB120" s="17">
        <v>1.5208729E-5</v>
      </c>
      <c r="GC120" s="17">
        <v>8.5485811999999993E-5</v>
      </c>
    </row>
    <row r="121" spans="2:185" ht="0.95" customHeight="1" x14ac:dyDescent="0.25">
      <c r="B121" s="17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86">
        <v>0</v>
      </c>
      <c r="DF121" s="87">
        <v>0</v>
      </c>
      <c r="DG121" s="87">
        <v>0</v>
      </c>
      <c r="DH121" s="87">
        <v>0</v>
      </c>
      <c r="DI121" s="87">
        <v>0</v>
      </c>
      <c r="DJ121" s="87">
        <v>0</v>
      </c>
      <c r="DK121" s="87">
        <v>0</v>
      </c>
      <c r="DL121" s="87">
        <v>0</v>
      </c>
      <c r="DM121" s="87">
        <v>0</v>
      </c>
      <c r="DN121" s="87">
        <v>0</v>
      </c>
      <c r="DO121" s="87">
        <v>0</v>
      </c>
      <c r="DP121" s="87">
        <v>0</v>
      </c>
      <c r="DQ121" s="87">
        <v>4.7469706999999999E-4</v>
      </c>
      <c r="DR121" s="87">
        <v>0</v>
      </c>
      <c r="DS121" s="87">
        <v>0</v>
      </c>
      <c r="DT121" s="87">
        <v>0</v>
      </c>
      <c r="DU121" s="87">
        <v>0</v>
      </c>
      <c r="DV121" s="87">
        <v>0</v>
      </c>
      <c r="DW121" s="87">
        <v>0</v>
      </c>
      <c r="DX121" s="87">
        <v>0</v>
      </c>
      <c r="DY121" s="87">
        <v>0</v>
      </c>
      <c r="DZ121" s="87">
        <v>0</v>
      </c>
      <c r="EA121" s="88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0</v>
      </c>
      <c r="FM121" s="17">
        <v>0</v>
      </c>
      <c r="FN121" s="17">
        <v>0</v>
      </c>
      <c r="FO121" s="17">
        <v>0</v>
      </c>
      <c r="FP121" s="17">
        <v>0</v>
      </c>
      <c r="FQ121" s="17">
        <v>0</v>
      </c>
      <c r="FR121" s="17">
        <v>0</v>
      </c>
      <c r="FS121" s="17">
        <v>0</v>
      </c>
      <c r="FT121" s="17">
        <v>0</v>
      </c>
      <c r="FU121" s="17">
        <v>0</v>
      </c>
      <c r="FV121" s="17">
        <v>0</v>
      </c>
      <c r="FW121" s="17">
        <v>0</v>
      </c>
      <c r="FX121" s="17">
        <v>0</v>
      </c>
      <c r="FY121" s="17">
        <v>0</v>
      </c>
      <c r="FZ121" s="17">
        <v>0</v>
      </c>
      <c r="GA121" s="17">
        <v>0</v>
      </c>
      <c r="GB121" s="17">
        <v>0</v>
      </c>
      <c r="GC121" s="17">
        <v>0</v>
      </c>
    </row>
    <row r="122" spans="2:185" ht="0.95" customHeight="1" x14ac:dyDescent="0.25">
      <c r="B122" s="17">
        <v>1.7054234E-5</v>
      </c>
      <c r="C122" s="17">
        <v>8.0495802999999998E-5</v>
      </c>
      <c r="D122" s="17">
        <v>1.4098655E-5</v>
      </c>
      <c r="E122" s="17">
        <v>1.8924748000000001E-4</v>
      </c>
      <c r="F122" s="17">
        <v>5.2804078999999997E-6</v>
      </c>
      <c r="G122" s="17">
        <v>7.7684398999999999E-4</v>
      </c>
      <c r="H122" s="17">
        <v>9.3182730999999996E-6</v>
      </c>
      <c r="I122" s="17">
        <v>4.2349581E-5</v>
      </c>
      <c r="J122" s="17">
        <v>0</v>
      </c>
      <c r="K122" s="17">
        <v>0</v>
      </c>
      <c r="L122" s="17">
        <v>1.7280522000000001E-6</v>
      </c>
      <c r="M122" s="17">
        <v>8.6293350999999999E-4</v>
      </c>
      <c r="N122" s="17">
        <v>4.0937484999999996E-6</v>
      </c>
      <c r="O122" s="17">
        <v>9.6207373000000003E-6</v>
      </c>
      <c r="P122" s="17">
        <v>9.6207373000000003E-6</v>
      </c>
      <c r="Q122" s="17">
        <v>7.3927133999999999E-6</v>
      </c>
      <c r="R122" s="17">
        <v>3.1722313999999998E-4</v>
      </c>
      <c r="S122" s="17">
        <v>6.6651585E-6</v>
      </c>
      <c r="T122" s="17">
        <v>9.6626412000000005E-4</v>
      </c>
      <c r="U122" s="17">
        <v>4.0937484999999996E-6</v>
      </c>
      <c r="V122" s="17">
        <v>1.8600045000000001E-5</v>
      </c>
      <c r="W122" s="17">
        <v>2.9555788999999998E-6</v>
      </c>
      <c r="X122" s="17">
        <v>7.0272066000000001E-5</v>
      </c>
      <c r="Y122" s="17">
        <v>1.1381697E-6</v>
      </c>
      <c r="Z122" s="17">
        <v>3.6236438999999998E-5</v>
      </c>
      <c r="AA122" s="17">
        <v>6.6256843999999999E-5</v>
      </c>
      <c r="AB122" s="17">
        <v>1.1107613000000001E-5</v>
      </c>
      <c r="AC122" s="17">
        <v>7.1934491000000003E-6</v>
      </c>
      <c r="AD122" s="17">
        <v>1.6539834E-5</v>
      </c>
      <c r="AE122" s="17">
        <v>0</v>
      </c>
      <c r="AF122" s="17">
        <v>1.2930189E-5</v>
      </c>
      <c r="AG122" s="17">
        <v>3.3962819999999998E-4</v>
      </c>
      <c r="AH122" s="17">
        <v>7.1324877999999997E-6</v>
      </c>
      <c r="AI122" s="17">
        <v>1.9298704999999999E-5</v>
      </c>
      <c r="AJ122" s="17">
        <v>5.8999308999999999E-6</v>
      </c>
      <c r="AK122" s="17">
        <v>3.7876937999999999E-4</v>
      </c>
      <c r="AL122" s="17">
        <v>5.9418386999999998E-6</v>
      </c>
      <c r="AM122" s="17">
        <v>4.8418887000000003E-5</v>
      </c>
      <c r="AN122" s="17">
        <v>2.9443521E-6</v>
      </c>
      <c r="AO122" s="17">
        <v>1.5294197E-4</v>
      </c>
      <c r="AP122" s="17">
        <v>1.3817762999999999E-4</v>
      </c>
      <c r="AQ122" s="17">
        <v>4.6265413999999999E-6</v>
      </c>
      <c r="AR122" s="17">
        <v>3.5949468E-6</v>
      </c>
      <c r="AS122" s="17">
        <v>0</v>
      </c>
      <c r="AT122" s="17">
        <v>1.3571992999999999E-4</v>
      </c>
      <c r="AU122" s="17">
        <v>3.5949468E-6</v>
      </c>
      <c r="AV122" s="17">
        <v>3.2637739E-4</v>
      </c>
      <c r="AW122" s="17">
        <v>6.5392989E-6</v>
      </c>
      <c r="AX122" s="17">
        <v>3.7983825000000002E-5</v>
      </c>
      <c r="AY122" s="17">
        <v>5.8887041000000001E-6</v>
      </c>
      <c r="AZ122" s="17">
        <v>4.8411729000000002E-5</v>
      </c>
      <c r="BA122" s="17">
        <v>8.1824613999999997E-6</v>
      </c>
      <c r="BB122" s="17">
        <v>1.0247096E-4</v>
      </c>
      <c r="BC122" s="17">
        <v>5.2381093000000002E-6</v>
      </c>
      <c r="BD122" s="17">
        <v>2.9443521E-6</v>
      </c>
      <c r="BE122" s="17">
        <v>2.3005848999999999E-66</v>
      </c>
      <c r="BF122" s="17">
        <v>6.7379076999999997E-5</v>
      </c>
      <c r="BG122" s="17">
        <v>2.2386464000000001E-5</v>
      </c>
      <c r="BH122" s="17">
        <v>3.6376231000000001E-6</v>
      </c>
      <c r="BI122" s="17">
        <v>2.4977860000000001E-6</v>
      </c>
      <c r="BJ122" s="17">
        <v>1.6604581000000002E-5</v>
      </c>
      <c r="BK122" s="17">
        <v>5.4910091999999999E-5</v>
      </c>
      <c r="BL122" s="17">
        <v>3.6802993000000002E-6</v>
      </c>
      <c r="BM122" s="17">
        <v>0</v>
      </c>
      <c r="BN122" s="17">
        <v>1.3600117E-5</v>
      </c>
      <c r="BO122" s="17">
        <v>1.6284650999999999E-4</v>
      </c>
      <c r="BP122" s="17">
        <v>1.0233962E-6</v>
      </c>
      <c r="BQ122" s="17">
        <v>0</v>
      </c>
      <c r="BR122" s="17">
        <v>7.1458517E-5</v>
      </c>
      <c r="BS122" s="17">
        <v>2.0359630000000001E-6</v>
      </c>
      <c r="BT122" s="17">
        <v>1.1373115E-4</v>
      </c>
      <c r="BU122" s="17">
        <v>0</v>
      </c>
      <c r="BV122" s="17">
        <v>1.9713490999999999E-5</v>
      </c>
      <c r="BW122" s="17">
        <v>1.1381696E-6</v>
      </c>
      <c r="BX122" s="17">
        <v>3.0136902000000002E-5</v>
      </c>
      <c r="BY122" s="17">
        <v>1.5292326999999999E-4</v>
      </c>
      <c r="BZ122" s="17">
        <v>2.0867411999999999E-5</v>
      </c>
      <c r="CA122" s="17">
        <v>2.6880241999999999E-5</v>
      </c>
      <c r="CB122" s="17">
        <v>8.5874246000000002E-4</v>
      </c>
      <c r="CC122" s="17">
        <v>2.4594484999999999E-5</v>
      </c>
      <c r="CD122" s="17">
        <v>2.0296955E-4</v>
      </c>
      <c r="CE122" s="17">
        <v>5.0652558000000003E-4</v>
      </c>
      <c r="CF122" s="17">
        <v>2.2700519999999999E-5</v>
      </c>
      <c r="CG122" s="17">
        <v>1.7379943E-5</v>
      </c>
      <c r="CH122" s="17">
        <v>1.1435843000000001E-5</v>
      </c>
      <c r="CI122" s="17">
        <v>2.2338408999999999E-4</v>
      </c>
      <c r="CJ122" s="17">
        <v>2.1329077999999999E-5</v>
      </c>
      <c r="CK122" s="17">
        <v>4.6095693999999997E-5</v>
      </c>
      <c r="CL122" s="17">
        <v>6.5059474000000005E-7</v>
      </c>
      <c r="CM122" s="17">
        <v>2.6771035000000001E-4</v>
      </c>
      <c r="CN122" s="17">
        <v>2.2253824999999999E-5</v>
      </c>
      <c r="CO122" s="17">
        <v>2.2467864E-5</v>
      </c>
      <c r="CP122" s="17">
        <v>1.1118892E-4</v>
      </c>
      <c r="CQ122" s="17">
        <v>2.1010485000000001E-4</v>
      </c>
      <c r="CR122" s="17">
        <v>2.2947096000000002E-5</v>
      </c>
      <c r="CS122" s="17">
        <v>4.3671858000000003E-5</v>
      </c>
      <c r="CT122" s="17">
        <v>8.4727724999999994E-6</v>
      </c>
      <c r="CU122" s="17">
        <v>8.9194676999999992E-6</v>
      </c>
      <c r="CV122" s="17">
        <v>4.7164130999999997E-4</v>
      </c>
      <c r="CW122" s="17">
        <v>1.1503521999999999E-5</v>
      </c>
      <c r="CX122" s="17">
        <v>1.7177231E-4</v>
      </c>
      <c r="CY122" s="17">
        <v>1.1056826999999999E-5</v>
      </c>
      <c r="CZ122" s="17">
        <v>1.0610131999999999E-5</v>
      </c>
      <c r="DA122" s="17">
        <v>9.8656444999999993E-6</v>
      </c>
      <c r="DB122" s="17">
        <v>7.0362568999999999E-4</v>
      </c>
      <c r="DC122" s="17">
        <v>2.0773568E-5</v>
      </c>
      <c r="DD122" s="17">
        <v>2.0773568E-5</v>
      </c>
      <c r="DE122" s="86">
        <v>6.7096945999999996E-9</v>
      </c>
      <c r="DF122" s="87">
        <v>2.7946063E-7</v>
      </c>
      <c r="DG122" s="87">
        <v>6.1755744999999999E-5</v>
      </c>
      <c r="DH122" s="87">
        <v>2.0326873E-5</v>
      </c>
      <c r="DI122" s="87">
        <v>4.4144901000000001E-5</v>
      </c>
      <c r="DJ122" s="87">
        <v>1.0163436E-5</v>
      </c>
      <c r="DK122" s="87">
        <v>4.6117971999999998E-5</v>
      </c>
      <c r="DL122" s="87">
        <v>1.2465864E-4</v>
      </c>
      <c r="DM122" s="87">
        <v>1.0163436E-5</v>
      </c>
      <c r="DN122" s="87">
        <v>5.4942445000000001E-5</v>
      </c>
      <c r="DO122" s="87">
        <v>1.4601067E-5</v>
      </c>
      <c r="DP122" s="87">
        <v>4.1099936999999998E-4</v>
      </c>
      <c r="DQ122" s="87">
        <v>0</v>
      </c>
      <c r="DR122" s="87">
        <v>0.24933146</v>
      </c>
      <c r="DS122" s="87">
        <v>0</v>
      </c>
      <c r="DT122" s="87">
        <v>4.9508000000000001E-5</v>
      </c>
      <c r="DU122" s="87">
        <v>5.2303709000000003E-5</v>
      </c>
      <c r="DV122" s="87">
        <v>1.3400852999999999E-6</v>
      </c>
      <c r="DW122" s="87">
        <v>2.0851745000000002E-6</v>
      </c>
      <c r="DX122" s="87">
        <v>1.6338018000000001E-4</v>
      </c>
      <c r="DY122" s="87">
        <v>0</v>
      </c>
      <c r="DZ122" s="87">
        <v>7.7967514999999996E-5</v>
      </c>
      <c r="EA122" s="88">
        <v>1.4053904E-6</v>
      </c>
      <c r="EB122" s="17">
        <v>3.8416884999999999E-7</v>
      </c>
      <c r="EC122" s="17">
        <v>2.5049148000000002E-4</v>
      </c>
      <c r="ED122" s="17">
        <v>4.6404245E-4</v>
      </c>
      <c r="EE122" s="17">
        <v>5.6383832000000001E-5</v>
      </c>
      <c r="EF122" s="17">
        <v>4.4119834000000001E-4</v>
      </c>
      <c r="EG122" s="17">
        <v>3.9783843999999997E-5</v>
      </c>
      <c r="EH122" s="17">
        <v>1.3577263E-5</v>
      </c>
      <c r="EI122" s="17">
        <v>1.0846032999999999E-5</v>
      </c>
      <c r="EJ122" s="17">
        <v>5.9665337000000002E-6</v>
      </c>
      <c r="EK122" s="17">
        <v>1.1761033999999999E-6</v>
      </c>
      <c r="EL122" s="17">
        <v>3.4251733999999999E-6</v>
      </c>
      <c r="EM122" s="17">
        <v>2.2485852999999999E-5</v>
      </c>
      <c r="EN122" s="17">
        <v>5.4066686999999998E-6</v>
      </c>
      <c r="EO122" s="17">
        <v>4.0792518999999998E-5</v>
      </c>
      <c r="EP122" s="17">
        <v>6.5830279000000003E-4</v>
      </c>
      <c r="EQ122" s="17">
        <v>2.1314758999999999E-5</v>
      </c>
      <c r="ER122" s="17">
        <v>2.2333259E-4</v>
      </c>
      <c r="ES122" s="17">
        <v>4.9815884000000001E-6</v>
      </c>
      <c r="ET122" s="17">
        <v>1.0735738E-5</v>
      </c>
      <c r="EU122" s="17">
        <v>2.3644629E-5</v>
      </c>
      <c r="EV122" s="17">
        <v>3.4456708E-5</v>
      </c>
      <c r="EW122" s="17">
        <v>1.4777893E-5</v>
      </c>
      <c r="EX122" s="17">
        <v>5.9111572999999999E-6</v>
      </c>
      <c r="EY122" s="17">
        <v>1.3655174E-4</v>
      </c>
      <c r="EZ122" s="17">
        <v>2.9555786E-6</v>
      </c>
      <c r="FA122" s="17">
        <v>1.1179670000000001E-4</v>
      </c>
      <c r="FB122" s="17">
        <v>2.155003E-66</v>
      </c>
      <c r="FC122" s="17">
        <v>4.7533151E-5</v>
      </c>
      <c r="FD122" s="17">
        <v>3.8416884999999999E-7</v>
      </c>
      <c r="FE122" s="17">
        <v>1.1381696E-6</v>
      </c>
      <c r="FF122" s="17">
        <v>9.4578516999999996E-5</v>
      </c>
      <c r="FG122" s="17">
        <v>2.4594484999999999E-5</v>
      </c>
      <c r="FH122" s="17">
        <v>4.6095693999999997E-5</v>
      </c>
      <c r="FI122" s="17">
        <v>5.4612501999999998E-4</v>
      </c>
      <c r="FJ122" s="17">
        <v>7.0041251999999998E-5</v>
      </c>
      <c r="FK122" s="17">
        <v>6.0999446000000003E-5</v>
      </c>
      <c r="FL122" s="17">
        <v>1.3409418999999999E-4</v>
      </c>
      <c r="FM122" s="17">
        <v>7.9455977999999999E-5</v>
      </c>
      <c r="FN122" s="17">
        <v>1.2833648E-3</v>
      </c>
      <c r="FO122" s="17">
        <v>9.0411973000000001E-5</v>
      </c>
      <c r="FP122" s="17">
        <v>7.1193691999999994E-5</v>
      </c>
      <c r="FQ122" s="17">
        <v>5.6842051000000002E-5</v>
      </c>
      <c r="FR122" s="17">
        <v>1.8653096999999999E-3</v>
      </c>
      <c r="FS122" s="17">
        <v>3.7464493999999997E-5</v>
      </c>
      <c r="FT122" s="17">
        <v>2.3198875000000001E-5</v>
      </c>
      <c r="FU122" s="17">
        <v>4.5901147000000002E-5</v>
      </c>
      <c r="FV122" s="17">
        <v>2.9002273E-7</v>
      </c>
      <c r="FW122" s="17">
        <v>4.4925116000000002E-4</v>
      </c>
      <c r="FX122" s="17">
        <v>6.0084091000000003E-6</v>
      </c>
      <c r="FY122" s="17">
        <v>9.3051749000000003E-6</v>
      </c>
      <c r="FZ122" s="17">
        <v>5.6155993999999999E-5</v>
      </c>
      <c r="GA122" s="17">
        <v>2.9555786E-6</v>
      </c>
      <c r="GB122" s="17">
        <v>5.9111572999999999E-6</v>
      </c>
      <c r="GC122" s="17">
        <v>2.1755321E-4</v>
      </c>
    </row>
    <row r="123" spans="2:185" ht="0.95" customHeight="1" x14ac:dyDescent="0.25"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86">
        <v>0</v>
      </c>
      <c r="DF123" s="87">
        <v>0</v>
      </c>
      <c r="DG123" s="87">
        <v>0</v>
      </c>
      <c r="DH123" s="87">
        <v>0</v>
      </c>
      <c r="DI123" s="87">
        <v>0</v>
      </c>
      <c r="DJ123" s="87">
        <v>0</v>
      </c>
      <c r="DK123" s="87">
        <v>0</v>
      </c>
      <c r="DL123" s="87">
        <v>0</v>
      </c>
      <c r="DM123" s="87">
        <v>0</v>
      </c>
      <c r="DN123" s="87">
        <v>0</v>
      </c>
      <c r="DO123" s="87">
        <v>0</v>
      </c>
      <c r="DP123" s="87">
        <v>0</v>
      </c>
      <c r="DQ123" s="87">
        <v>0</v>
      </c>
      <c r="DR123" s="87">
        <v>0</v>
      </c>
      <c r="DS123" s="87">
        <v>0.25</v>
      </c>
      <c r="DT123" s="87">
        <v>0</v>
      </c>
      <c r="DU123" s="87">
        <v>0</v>
      </c>
      <c r="DV123" s="87">
        <v>0</v>
      </c>
      <c r="DW123" s="87">
        <v>0</v>
      </c>
      <c r="DX123" s="87">
        <v>0</v>
      </c>
      <c r="DY123" s="87">
        <v>0</v>
      </c>
      <c r="DZ123" s="87">
        <v>0</v>
      </c>
      <c r="EA123" s="88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0</v>
      </c>
      <c r="GC123" s="17">
        <v>0</v>
      </c>
    </row>
    <row r="124" spans="2:185" ht="0.95" customHeight="1" x14ac:dyDescent="0.25">
      <c r="B124" s="17">
        <v>6.1995065E-6</v>
      </c>
      <c r="C124" s="17">
        <v>8.0697219000000002E-6</v>
      </c>
      <c r="D124" s="17">
        <v>6.2845389999999997E-6</v>
      </c>
      <c r="E124" s="17">
        <v>4.7377310000000002E-6</v>
      </c>
      <c r="F124" s="17">
        <v>1.353865E-6</v>
      </c>
      <c r="G124" s="17">
        <v>8.5044755E-5</v>
      </c>
      <c r="H124" s="17">
        <v>1.2933241E-4</v>
      </c>
      <c r="I124" s="17">
        <v>6.0553419000000001E-5</v>
      </c>
      <c r="J124" s="17">
        <v>0</v>
      </c>
      <c r="K124" s="17">
        <v>0</v>
      </c>
      <c r="L124" s="17">
        <v>5.4739962E-8</v>
      </c>
      <c r="M124" s="17">
        <v>5.4413414999999997E-5</v>
      </c>
      <c r="N124" s="17">
        <v>3.2273021E-6</v>
      </c>
      <c r="O124" s="17">
        <v>5.2714252999999999E-6</v>
      </c>
      <c r="P124" s="17">
        <v>5.2714252999999999E-6</v>
      </c>
      <c r="Q124" s="17">
        <v>1.0093938999999999E-6</v>
      </c>
      <c r="R124" s="17">
        <v>6.9253315999999993E-5</v>
      </c>
      <c r="S124" s="17">
        <v>5.3564578999999996E-6</v>
      </c>
      <c r="T124" s="17">
        <v>1.9220053000000001E-4</v>
      </c>
      <c r="U124" s="17">
        <v>3.2273021E-6</v>
      </c>
      <c r="V124" s="17">
        <v>2.1168761000000001E-6</v>
      </c>
      <c r="W124" s="17">
        <v>8.5032554000000001E-8</v>
      </c>
      <c r="X124" s="17">
        <v>1.6973783000000001E-6</v>
      </c>
      <c r="Y124" s="17">
        <v>3.3123346000000002E-6</v>
      </c>
      <c r="Z124" s="17">
        <v>1.8619196999999999E-4</v>
      </c>
      <c r="AA124" s="17">
        <v>1.3667757000000001E-5</v>
      </c>
      <c r="AB124" s="17">
        <v>4.8876779999999996E-6</v>
      </c>
      <c r="AC124" s="17">
        <v>3.8314571000000003E-6</v>
      </c>
      <c r="AD124" s="17">
        <v>2.8235447999999998E-7</v>
      </c>
      <c r="AE124" s="17">
        <v>0</v>
      </c>
      <c r="AF124" s="17">
        <v>3.2440967E-5</v>
      </c>
      <c r="AG124" s="17">
        <v>4.3712007999999999E-5</v>
      </c>
      <c r="AH124" s="17">
        <v>1.3547633E-4</v>
      </c>
      <c r="AI124" s="17">
        <v>6.5850575000000005E-8</v>
      </c>
      <c r="AJ124" s="17">
        <v>1.1855164000000001E-7</v>
      </c>
      <c r="AK124" s="17">
        <v>3.9124422000000001E-5</v>
      </c>
      <c r="AL124" s="17">
        <v>2.6324925000000001E-5</v>
      </c>
      <c r="AM124" s="17">
        <v>5.4756892999999997E-6</v>
      </c>
      <c r="AN124" s="17">
        <v>3.3519087000000002E-8</v>
      </c>
      <c r="AO124" s="17">
        <v>2.9437675999999999E-5</v>
      </c>
      <c r="AP124" s="17">
        <v>6.2902586000000005E-5</v>
      </c>
      <c r="AQ124" s="17">
        <v>7.4904191000000004E-7</v>
      </c>
      <c r="AR124" s="17">
        <v>3.2540844000000001E-7</v>
      </c>
      <c r="AS124" s="17">
        <v>0</v>
      </c>
      <c r="AT124" s="17">
        <v>3.8668833000000002E-5</v>
      </c>
      <c r="AU124" s="17">
        <v>3.2540844000000001E-7</v>
      </c>
      <c r="AV124" s="17">
        <v>2.8985496000000001E-5</v>
      </c>
      <c r="AW124" s="17">
        <v>3.5892752E-7</v>
      </c>
      <c r="AX124" s="17">
        <v>3.3472675999999999E-6</v>
      </c>
      <c r="AY124" s="17">
        <v>6.7038174000000004E-8</v>
      </c>
      <c r="AZ124" s="17">
        <v>1.5199705999999999E-6</v>
      </c>
      <c r="BA124" s="17">
        <v>1.9133208999999999E-7</v>
      </c>
      <c r="BB124" s="17">
        <v>4.0347113000000001E-5</v>
      </c>
      <c r="BC124" s="17">
        <v>2.2485118E-7</v>
      </c>
      <c r="BD124" s="17">
        <v>3.3519087000000002E-8</v>
      </c>
      <c r="BE124" s="17">
        <v>1.5735474999999999E-66</v>
      </c>
      <c r="BF124" s="17">
        <v>1.903578E-5</v>
      </c>
      <c r="BG124" s="17">
        <v>1.8607901000000001E-5</v>
      </c>
      <c r="BH124" s="17">
        <v>1.4151641E-6</v>
      </c>
      <c r="BI124" s="17">
        <v>2.7894299E-6</v>
      </c>
      <c r="BJ124" s="17">
        <v>1.8152368000000001E-6</v>
      </c>
      <c r="BK124" s="17">
        <v>2.2199782000000001E-5</v>
      </c>
      <c r="BL124" s="17">
        <v>3.1557365999999999E-6</v>
      </c>
      <c r="BM124" s="17">
        <v>0</v>
      </c>
      <c r="BN124" s="17">
        <v>4.5517486000000001E-6</v>
      </c>
      <c r="BO124" s="17">
        <v>1.4692991000000001E-4</v>
      </c>
      <c r="BP124" s="17">
        <v>2.3136304000000002E-5</v>
      </c>
      <c r="BQ124" s="17">
        <v>0</v>
      </c>
      <c r="BR124" s="17">
        <v>1.8725995E-5</v>
      </c>
      <c r="BS124" s="17">
        <v>2.1256661000000001E-6</v>
      </c>
      <c r="BT124" s="17">
        <v>2.9558936000000001E-5</v>
      </c>
      <c r="BU124" s="17">
        <v>0</v>
      </c>
      <c r="BV124" s="17">
        <v>1.7099656E-7</v>
      </c>
      <c r="BW124" s="17">
        <v>3.3123343999999999E-6</v>
      </c>
      <c r="BX124" s="17">
        <v>1.1951544E-6</v>
      </c>
      <c r="BY124" s="17">
        <v>1.5297334E-5</v>
      </c>
      <c r="BZ124" s="17">
        <v>1.4616396E-6</v>
      </c>
      <c r="CA124" s="17">
        <v>7.0123809999999995E-5</v>
      </c>
      <c r="CB124" s="17">
        <v>7.2232140000000005E-5</v>
      </c>
      <c r="CC124" s="17">
        <v>8.8243490000000002E-6</v>
      </c>
      <c r="CD124" s="17">
        <v>6.0798535E-5</v>
      </c>
      <c r="CE124" s="17">
        <v>9.8253856000000004E-5</v>
      </c>
      <c r="CF124" s="17">
        <v>1.5360568999999999E-6</v>
      </c>
      <c r="CG124" s="17">
        <v>1.1217861E-6</v>
      </c>
      <c r="CH124" s="17">
        <v>8.4026997999999995E-5</v>
      </c>
      <c r="CI124" s="17">
        <v>9.5662821000000006E-5</v>
      </c>
      <c r="CJ124" s="17">
        <v>2.5141903E-6</v>
      </c>
      <c r="CK124" s="17">
        <v>1.4330022E-5</v>
      </c>
      <c r="CL124" s="17">
        <v>2.9188933000000001E-7</v>
      </c>
      <c r="CM124" s="17">
        <v>9.9338526999999998E-5</v>
      </c>
      <c r="CN124" s="17">
        <v>1.2229702000000001E-6</v>
      </c>
      <c r="CO124" s="17">
        <v>1.1778028000000001E-4</v>
      </c>
      <c r="CP124" s="17">
        <v>3.0657705000000003E-5</v>
      </c>
      <c r="CQ124" s="17">
        <v>5.4081871000000002E-5</v>
      </c>
      <c r="CR124" s="17">
        <v>2.6716533000000002E-6</v>
      </c>
      <c r="CS124" s="17">
        <v>9.3208541999999999E-7</v>
      </c>
      <c r="CT124" s="17">
        <v>6.2325000999999996E-7</v>
      </c>
      <c r="CU124" s="17">
        <v>9.3633669000000004E-7</v>
      </c>
      <c r="CV124" s="17">
        <v>3.1433763000000003E-5</v>
      </c>
      <c r="CW124" s="17">
        <v>1.4146509999999999E-6</v>
      </c>
      <c r="CX124" s="17">
        <v>1.8666459999999999E-5</v>
      </c>
      <c r="CY124" s="17">
        <v>1.1015644E-6</v>
      </c>
      <c r="CZ124" s="17">
        <v>7.8847767999999998E-7</v>
      </c>
      <c r="DA124" s="17">
        <v>1.2483675000000001E-4</v>
      </c>
      <c r="DB124" s="17">
        <v>1.2489027000000001E-4</v>
      </c>
      <c r="DC124" s="17">
        <v>1.2638687E-6</v>
      </c>
      <c r="DD124" s="17">
        <v>1.2638687E-6</v>
      </c>
      <c r="DE124" s="86">
        <v>7.8003666000000005E-7</v>
      </c>
      <c r="DF124" s="87">
        <v>1.7865925E-5</v>
      </c>
      <c r="DG124" s="87">
        <v>1.4290298E-4</v>
      </c>
      <c r="DH124" s="87">
        <v>9.5078201000000003E-7</v>
      </c>
      <c r="DI124" s="87">
        <v>1.0086339E-5</v>
      </c>
      <c r="DJ124" s="87">
        <v>4.7539100999999998E-7</v>
      </c>
      <c r="DK124" s="87">
        <v>1.7783408E-6</v>
      </c>
      <c r="DL124" s="87">
        <v>3.0112183000000001E-7</v>
      </c>
      <c r="DM124" s="87">
        <v>4.7539100999999998E-7</v>
      </c>
      <c r="DN124" s="87">
        <v>4.2009761000000002E-6</v>
      </c>
      <c r="DO124" s="87">
        <v>1.0254659E-5</v>
      </c>
      <c r="DP124" s="87">
        <v>8.8667787000000006E-6</v>
      </c>
      <c r="DQ124" s="87">
        <v>0</v>
      </c>
      <c r="DR124" s="87">
        <v>4.9508000000000001E-5</v>
      </c>
      <c r="DS124" s="87">
        <v>0</v>
      </c>
      <c r="DT124" s="87">
        <v>0.24998069000000001</v>
      </c>
      <c r="DU124" s="87">
        <v>8.0927570000000006E-6</v>
      </c>
      <c r="DV124" s="87">
        <v>9.3925995999999997E-7</v>
      </c>
      <c r="DW124" s="87">
        <v>1.3734026E-7</v>
      </c>
      <c r="DX124" s="87">
        <v>9.2099175000000006E-5</v>
      </c>
      <c r="DY124" s="87">
        <v>0</v>
      </c>
      <c r="DZ124" s="87">
        <v>2.3702960999999998E-6</v>
      </c>
      <c r="EA124" s="88">
        <v>1.0841198E-6</v>
      </c>
      <c r="EB124" s="17">
        <v>2.2141881999999999E-6</v>
      </c>
      <c r="EC124" s="17">
        <v>1.8215615E-5</v>
      </c>
      <c r="ED124" s="17">
        <v>8.0870493999999994E-5</v>
      </c>
      <c r="EE124" s="17">
        <v>2.2175545000000001E-5</v>
      </c>
      <c r="EF124" s="17">
        <v>3.0149444999999999E-5</v>
      </c>
      <c r="EG124" s="17">
        <v>4.4528435000000001E-5</v>
      </c>
      <c r="EH124" s="17">
        <v>7.3337238999999996E-6</v>
      </c>
      <c r="EI124" s="17">
        <v>9.9480922000000005E-5</v>
      </c>
      <c r="EJ124" s="17">
        <v>1.5033567000000001E-4</v>
      </c>
      <c r="EK124" s="17">
        <v>1.8541710000000001E-4</v>
      </c>
      <c r="EL124" s="17">
        <v>1.9978882000000001E-4</v>
      </c>
      <c r="EM124" s="17">
        <v>8.1869298000000004E-7</v>
      </c>
      <c r="EN124" s="17">
        <v>2.5791105E-6</v>
      </c>
      <c r="EO124" s="17">
        <v>7.0421342000000003E-6</v>
      </c>
      <c r="EP124" s="17">
        <v>4.3973169999999999E-5</v>
      </c>
      <c r="EQ124" s="17">
        <v>9.8119501000000004E-5</v>
      </c>
      <c r="ER124" s="17">
        <v>6.2991873999999998E-5</v>
      </c>
      <c r="ES124" s="17">
        <v>1.6297871000000001E-6</v>
      </c>
      <c r="ET124" s="17">
        <v>1.8564926999999999E-6</v>
      </c>
      <c r="EU124" s="17">
        <v>6.8026038000000003E-7</v>
      </c>
      <c r="EV124" s="17">
        <v>1.5661770999999999E-4</v>
      </c>
      <c r="EW124" s="17">
        <v>4.2516274000000002E-7</v>
      </c>
      <c r="EX124" s="17">
        <v>1.700651E-7</v>
      </c>
      <c r="EY124" s="17">
        <v>3.5053677000000003E-5</v>
      </c>
      <c r="EZ124" s="17">
        <v>8.5032548000000006E-8</v>
      </c>
      <c r="FA124" s="17">
        <v>6.2496445000000003E-6</v>
      </c>
      <c r="FB124" s="17">
        <v>1.5802263999999998E-67</v>
      </c>
      <c r="FC124" s="17">
        <v>1.730275E-5</v>
      </c>
      <c r="FD124" s="17">
        <v>2.2141881999999999E-6</v>
      </c>
      <c r="FE124" s="17">
        <v>3.3123343999999999E-6</v>
      </c>
      <c r="FF124" s="17">
        <v>2.7210415000000001E-6</v>
      </c>
      <c r="FG124" s="17">
        <v>8.8243490000000002E-6</v>
      </c>
      <c r="FH124" s="17">
        <v>1.4330022E-5</v>
      </c>
      <c r="FI124" s="17">
        <v>3.4752451999999998E-5</v>
      </c>
      <c r="FJ124" s="17">
        <v>1.875966E-5</v>
      </c>
      <c r="FK124" s="17">
        <v>2.6592366999999999E-5</v>
      </c>
      <c r="FL124" s="17">
        <v>3.1752275000000003E-5</v>
      </c>
      <c r="FM124" s="17">
        <v>2.9901748E-5</v>
      </c>
      <c r="FN124" s="17">
        <v>3.8159913000000003E-5</v>
      </c>
      <c r="FO124" s="17">
        <v>9.0558425000000005E-5</v>
      </c>
      <c r="FP124" s="17">
        <v>2.4702906E-5</v>
      </c>
      <c r="FQ124" s="17">
        <v>1.511148E-5</v>
      </c>
      <c r="FR124" s="17">
        <v>1.7060194E-4</v>
      </c>
      <c r="FS124" s="17">
        <v>2.1288407E-5</v>
      </c>
      <c r="FT124" s="17">
        <v>9.0609227E-5</v>
      </c>
      <c r="FU124" s="17">
        <v>2.3560199999999998E-5</v>
      </c>
      <c r="FV124" s="17">
        <v>1.7685224000000001E-4</v>
      </c>
      <c r="FW124" s="17">
        <v>3.2949193E-5</v>
      </c>
      <c r="FX124" s="17">
        <v>2.2298671999999999E-4</v>
      </c>
      <c r="FY124" s="17">
        <v>2.3706021000000001E-4</v>
      </c>
      <c r="FZ124" s="17">
        <v>1.6156184000000001E-6</v>
      </c>
      <c r="GA124" s="17">
        <v>8.5032548000000006E-8</v>
      </c>
      <c r="GB124" s="17">
        <v>1.700651E-7</v>
      </c>
      <c r="GC124" s="17">
        <v>4.0302627999999999E-5</v>
      </c>
    </row>
    <row r="125" spans="2:185" ht="0.95" customHeight="1" x14ac:dyDescent="0.25">
      <c r="B125" s="17">
        <v>6.6804884000000001E-6</v>
      </c>
      <c r="C125" s="17">
        <v>1.0572409E-4</v>
      </c>
      <c r="D125" s="17">
        <v>3.8230681999999997E-6</v>
      </c>
      <c r="E125" s="17">
        <v>8.2348466E-5</v>
      </c>
      <c r="F125" s="17">
        <v>6.3875797999999996E-7</v>
      </c>
      <c r="G125" s="17">
        <v>2.2446629E-4</v>
      </c>
      <c r="H125" s="17">
        <v>5.3910856999999995E-4</v>
      </c>
      <c r="I125" s="17">
        <v>2.4321792000000001E-3</v>
      </c>
      <c r="J125" s="17">
        <v>0</v>
      </c>
      <c r="K125" s="17">
        <v>0</v>
      </c>
      <c r="L125" s="17">
        <v>1.7383648E-6</v>
      </c>
      <c r="M125" s="17">
        <v>5.7347265999999999E-5</v>
      </c>
      <c r="N125" s="17">
        <v>9.4588613E-7</v>
      </c>
      <c r="O125" s="17">
        <v>5.2249259000000003E-5</v>
      </c>
      <c r="P125" s="17">
        <v>5.2249259000000003E-5</v>
      </c>
      <c r="Q125" s="17">
        <v>3.2968166E-6</v>
      </c>
      <c r="R125" s="17">
        <v>2.8326253E-4</v>
      </c>
      <c r="S125" s="17">
        <v>4.9391838999999997E-5</v>
      </c>
      <c r="T125" s="17">
        <v>9.2173586999999999E-5</v>
      </c>
      <c r="U125" s="17">
        <v>9.4588613E-7</v>
      </c>
      <c r="V125" s="17">
        <v>2.830339E-5</v>
      </c>
      <c r="W125" s="17">
        <v>2.8574202E-6</v>
      </c>
      <c r="X125" s="17">
        <v>6.9262943000000002E-5</v>
      </c>
      <c r="Y125" s="17">
        <v>3.8033063000000001E-6</v>
      </c>
      <c r="Z125" s="17">
        <v>8.6441231999999997E-4</v>
      </c>
      <c r="AA125" s="17">
        <v>6.2442289000000004E-4</v>
      </c>
      <c r="AB125" s="17">
        <v>1.7020731999999999E-5</v>
      </c>
      <c r="AC125" s="17">
        <v>2.3078171999999999E-5</v>
      </c>
      <c r="AD125" s="17">
        <v>1.8117361E-5</v>
      </c>
      <c r="AE125" s="17">
        <v>0</v>
      </c>
      <c r="AF125" s="17">
        <v>5.2752986999999999E-5</v>
      </c>
      <c r="AG125" s="17">
        <v>9.1788151000000003E-6</v>
      </c>
      <c r="AH125" s="17">
        <v>6.8701560999999997E-4</v>
      </c>
      <c r="AI125" s="17">
        <v>1.9193524000000001E-5</v>
      </c>
      <c r="AJ125" s="17">
        <v>3.1381942E-6</v>
      </c>
      <c r="AK125" s="17">
        <v>1.4119736999999999E-5</v>
      </c>
      <c r="AL125" s="17">
        <v>2.7778111E-4</v>
      </c>
      <c r="AM125" s="17">
        <v>7.4353074E-5</v>
      </c>
      <c r="AN125" s="17">
        <v>5.9956144000000004E-6</v>
      </c>
      <c r="AO125" s="17">
        <v>9.0372201999999995E-4</v>
      </c>
      <c r="AP125" s="17">
        <v>6.9588110999999997E-4</v>
      </c>
      <c r="AQ125" s="17">
        <v>3.5175463000000002E-7</v>
      </c>
      <c r="AR125" s="17">
        <v>1.5533511999999999E-5</v>
      </c>
      <c r="AS125" s="17">
        <v>0</v>
      </c>
      <c r="AT125" s="17">
        <v>6.3467503999999999E-5</v>
      </c>
      <c r="AU125" s="17">
        <v>1.5533511999999999E-5</v>
      </c>
      <c r="AV125" s="17">
        <v>6.6896967999999999E-6</v>
      </c>
      <c r="AW125" s="17">
        <v>2.1529127000000001E-5</v>
      </c>
      <c r="AX125" s="17">
        <v>5.1883815000000001E-5</v>
      </c>
      <c r="AY125" s="17">
        <v>1.1991229000000001E-5</v>
      </c>
      <c r="AZ125" s="17">
        <v>4.6454530999999999E-5</v>
      </c>
      <c r="BA125" s="17">
        <v>8.4489450999999994E-6</v>
      </c>
      <c r="BB125" s="17">
        <v>4.5474647000000002E-5</v>
      </c>
      <c r="BC125" s="17">
        <v>2.4533306999999999E-6</v>
      </c>
      <c r="BD125" s="17">
        <v>5.9956144000000004E-6</v>
      </c>
      <c r="BE125" s="17">
        <v>2.3727745E-66</v>
      </c>
      <c r="BF125" s="17">
        <v>1.5278855999999999E-4</v>
      </c>
      <c r="BG125" s="17">
        <v>3.4005990999999997E-4</v>
      </c>
      <c r="BH125" s="17">
        <v>2.2324466000000001E-6</v>
      </c>
      <c r="BI125" s="17">
        <v>5.9088768000000002E-7</v>
      </c>
      <c r="BJ125" s="17">
        <v>9.0409474000000001E-6</v>
      </c>
      <c r="BK125" s="17">
        <v>4.0034686000000002E-4</v>
      </c>
      <c r="BL125" s="17">
        <v>1.1068619E-5</v>
      </c>
      <c r="BM125" s="17">
        <v>0</v>
      </c>
      <c r="BN125" s="17">
        <v>3.2610052999999999E-5</v>
      </c>
      <c r="BO125" s="17">
        <v>1.7756244000000001E-4</v>
      </c>
      <c r="BP125" s="17">
        <v>2.1484714999999999E-5</v>
      </c>
      <c r="BQ125" s="17">
        <v>0</v>
      </c>
      <c r="BR125" s="17">
        <v>6.7968586999999998E-6</v>
      </c>
      <c r="BS125" s="17">
        <v>1.3579339000000001E-5</v>
      </c>
      <c r="BT125" s="17">
        <v>6.7195883000000005E-5</v>
      </c>
      <c r="BU125" s="17">
        <v>0</v>
      </c>
      <c r="BV125" s="17">
        <v>1.1407016E-5</v>
      </c>
      <c r="BW125" s="17">
        <v>3.8033061000000002E-6</v>
      </c>
      <c r="BX125" s="17">
        <v>3.9947875999999998E-7</v>
      </c>
      <c r="BY125" s="17">
        <v>1.0158618E-4</v>
      </c>
      <c r="BZ125" s="17">
        <v>6.2231738999999997E-6</v>
      </c>
      <c r="CA125" s="17">
        <v>5.4366912000000005E-4</v>
      </c>
      <c r="CB125" s="17">
        <v>5.8573151999999999E-5</v>
      </c>
      <c r="CC125" s="17">
        <v>4.5084979000000002E-5</v>
      </c>
      <c r="CD125" s="17">
        <v>1.284236E-4</v>
      </c>
      <c r="CE125" s="17">
        <v>2.5720356000000002E-5</v>
      </c>
      <c r="CF125" s="17">
        <v>4.1015650999999999E-6</v>
      </c>
      <c r="CG125" s="17">
        <v>2.3426256999999999E-5</v>
      </c>
      <c r="CH125" s="17">
        <v>3.7716650000000002E-4</v>
      </c>
      <c r="CI125" s="17">
        <v>1.5529673000000001E-5</v>
      </c>
      <c r="CJ125" s="17">
        <v>3.4431072E-5</v>
      </c>
      <c r="CK125" s="17">
        <v>4.3078765999999999E-5</v>
      </c>
      <c r="CL125" s="17">
        <v>9.5378974000000005E-6</v>
      </c>
      <c r="CM125" s="17">
        <v>1.3846085999999999E-5</v>
      </c>
      <c r="CN125" s="17">
        <v>5.8479454999999998E-6</v>
      </c>
      <c r="CO125" s="17">
        <v>2.5939103000000003E-4</v>
      </c>
      <c r="CP125" s="17">
        <v>5.9931817000000001E-5</v>
      </c>
      <c r="CQ125" s="17">
        <v>1.2500873E-4</v>
      </c>
      <c r="CR125" s="17">
        <v>2.0847776999999999E-6</v>
      </c>
      <c r="CS125" s="17">
        <v>4.3546162999999999E-5</v>
      </c>
      <c r="CT125" s="17">
        <v>7.0982796E-6</v>
      </c>
      <c r="CU125" s="17">
        <v>8.8446600000000008E-6</v>
      </c>
      <c r="CV125" s="17">
        <v>3.9262945999999999E-5</v>
      </c>
      <c r="CW125" s="17">
        <v>4.9627887000000002E-6</v>
      </c>
      <c r="CX125" s="17">
        <v>2.6214503999999998E-4</v>
      </c>
      <c r="CY125" s="17">
        <v>3.2164081999999999E-6</v>
      </c>
      <c r="CZ125" s="17">
        <v>1.4700277999999999E-6</v>
      </c>
      <c r="DA125" s="17">
        <v>5.3006958000000005E-4</v>
      </c>
      <c r="DB125" s="17">
        <v>6.9306905000000006E-5</v>
      </c>
      <c r="DC125" s="17">
        <v>1.1936753000000001E-6</v>
      </c>
      <c r="DD125" s="17">
        <v>1.1936753000000001E-6</v>
      </c>
      <c r="DE125" s="86">
        <v>1.0230008000000001E-5</v>
      </c>
      <c r="DF125" s="87">
        <v>4.5706672999999997E-6</v>
      </c>
      <c r="DG125" s="87">
        <v>9.0764646000000002E-4</v>
      </c>
      <c r="DH125" s="87">
        <v>5.5270512999999999E-7</v>
      </c>
      <c r="DI125" s="87">
        <v>8.6060963999999996E-5</v>
      </c>
      <c r="DJ125" s="87">
        <v>2.7635257000000001E-7</v>
      </c>
      <c r="DK125" s="87">
        <v>4.2912247999999997E-5</v>
      </c>
      <c r="DL125" s="87">
        <v>5.5080323000000003E-6</v>
      </c>
      <c r="DM125" s="87">
        <v>2.7635257000000001E-7</v>
      </c>
      <c r="DN125" s="87">
        <v>7.2398968000000002E-5</v>
      </c>
      <c r="DO125" s="87">
        <v>5.8324099999999997E-4</v>
      </c>
      <c r="DP125" s="87">
        <v>3.7401557E-5</v>
      </c>
      <c r="DQ125" s="87">
        <v>0</v>
      </c>
      <c r="DR125" s="87">
        <v>5.2303709000000003E-5</v>
      </c>
      <c r="DS125" s="87">
        <v>0</v>
      </c>
      <c r="DT125" s="87">
        <v>8.0927570000000006E-6</v>
      </c>
      <c r="DU125" s="87">
        <v>0.2490906</v>
      </c>
      <c r="DV125" s="87">
        <v>5.2391408000000001E-6</v>
      </c>
      <c r="DW125" s="87">
        <v>1.8640255E-6</v>
      </c>
      <c r="DX125" s="87">
        <v>1.0538974000000001E-5</v>
      </c>
      <c r="DY125" s="87">
        <v>0</v>
      </c>
      <c r="DZ125" s="87">
        <v>7.5028730999999993E-5</v>
      </c>
      <c r="EA125" s="88">
        <v>7.4974091E-6</v>
      </c>
      <c r="EB125" s="17">
        <v>4.7480301999999999E-5</v>
      </c>
      <c r="EC125" s="17">
        <v>1.51792E-5</v>
      </c>
      <c r="ED125" s="17">
        <v>1.6566787E-5</v>
      </c>
      <c r="EE125" s="17">
        <v>1.9940485E-4</v>
      </c>
      <c r="EF125" s="17">
        <v>8.5399514000000006E-5</v>
      </c>
      <c r="EG125" s="17">
        <v>9.5123172999999998E-4</v>
      </c>
      <c r="EH125" s="17">
        <v>6.2640451000000002E-4</v>
      </c>
      <c r="EI125" s="17">
        <v>5.6968288000000002E-4</v>
      </c>
      <c r="EJ125" s="17">
        <v>7.7826006999999996E-5</v>
      </c>
      <c r="EK125" s="17">
        <v>2.2217837E-4</v>
      </c>
      <c r="EL125" s="17">
        <v>3.5662355E-4</v>
      </c>
      <c r="EM125" s="17">
        <v>2.6228568000000001E-5</v>
      </c>
      <c r="EN125" s="17">
        <v>1.6092650999999999E-5</v>
      </c>
      <c r="EO125" s="17">
        <v>1.4783698999999999E-4</v>
      </c>
      <c r="EP125" s="17">
        <v>4.8726003999999998E-5</v>
      </c>
      <c r="EQ125" s="17">
        <v>1.6645797000000001E-4</v>
      </c>
      <c r="ER125" s="17">
        <v>1.2662651000000001E-4</v>
      </c>
      <c r="ES125" s="17">
        <v>3.0143166E-5</v>
      </c>
      <c r="ET125" s="17">
        <v>1.2943753000000001E-4</v>
      </c>
      <c r="EU125" s="17">
        <v>2.2859360000000001E-5</v>
      </c>
      <c r="EV125" s="17">
        <v>3.7067134000000001E-3</v>
      </c>
      <c r="EW125" s="17">
        <v>1.4287100000000001E-5</v>
      </c>
      <c r="EX125" s="17">
        <v>5.7148400000000002E-6</v>
      </c>
      <c r="EY125" s="17">
        <v>1.0980744E-4</v>
      </c>
      <c r="EZ125" s="17">
        <v>2.8574200000000001E-6</v>
      </c>
      <c r="FA125" s="17">
        <v>1.3751742999999999E-4</v>
      </c>
      <c r="FB125" s="17">
        <v>1.9936441999999999E-66</v>
      </c>
      <c r="FC125" s="17">
        <v>1.1948765999999999E-4</v>
      </c>
      <c r="FD125" s="17">
        <v>4.7480301999999999E-5</v>
      </c>
      <c r="FE125" s="17">
        <v>3.8033061000000002E-6</v>
      </c>
      <c r="FF125" s="17">
        <v>9.1437440000000003E-5</v>
      </c>
      <c r="FG125" s="17">
        <v>4.5084979000000002E-5</v>
      </c>
      <c r="FH125" s="17">
        <v>4.3078765999999999E-5</v>
      </c>
      <c r="FI125" s="17">
        <v>4.4761926E-5</v>
      </c>
      <c r="FJ125" s="17">
        <v>9.9863389000000007E-5</v>
      </c>
      <c r="FK125" s="17">
        <v>1.9521242999999999E-4</v>
      </c>
      <c r="FL125" s="17">
        <v>6.5398789000000005E-5</v>
      </c>
      <c r="FM125" s="17">
        <v>2.9577343000000001E-4</v>
      </c>
      <c r="FN125" s="17">
        <v>7.5376367000000002E-5</v>
      </c>
      <c r="FO125" s="17">
        <v>6.4077285000000001E-6</v>
      </c>
      <c r="FP125" s="17">
        <v>5.6172937E-4</v>
      </c>
      <c r="FQ125" s="17">
        <v>1.0328196999999999E-3</v>
      </c>
      <c r="FR125" s="17">
        <v>2.7128211000000002E-4</v>
      </c>
      <c r="FS125" s="17">
        <v>1.3747511E-3</v>
      </c>
      <c r="FT125" s="17">
        <v>1.0140158999999999E-3</v>
      </c>
      <c r="FU125" s="17">
        <v>1.4375769999999999E-4</v>
      </c>
      <c r="FV125" s="17">
        <v>4.1795061000000002E-5</v>
      </c>
      <c r="FW125" s="17">
        <v>3.6447491999999998E-5</v>
      </c>
      <c r="FX125" s="17">
        <v>4.2915343000000001E-4</v>
      </c>
      <c r="FY125" s="17">
        <v>5.0316621999999997E-4</v>
      </c>
      <c r="FZ125" s="17">
        <v>5.4290979999999998E-5</v>
      </c>
      <c r="GA125" s="17">
        <v>2.8574200000000001E-6</v>
      </c>
      <c r="GB125" s="17">
        <v>5.7148400000000002E-6</v>
      </c>
      <c r="GC125" s="17">
        <v>2.6186261000000002E-4</v>
      </c>
    </row>
    <row r="126" spans="2:185" ht="0.95" customHeight="1" x14ac:dyDescent="0.25">
      <c r="B126" s="17">
        <v>2.0825036999999998E-6</v>
      </c>
      <c r="C126" s="17">
        <v>1.0119838999999999E-5</v>
      </c>
      <c r="D126" s="17">
        <v>1.7153264E-6</v>
      </c>
      <c r="E126" s="17">
        <v>2.8271774E-6</v>
      </c>
      <c r="F126" s="17">
        <v>3.3959808000000002E-7</v>
      </c>
      <c r="G126" s="17">
        <v>3.9627661999999998E-6</v>
      </c>
      <c r="H126" s="17">
        <v>8.2048478999999995E-6</v>
      </c>
      <c r="I126" s="17">
        <v>5.2741725E-6</v>
      </c>
      <c r="J126" s="17">
        <v>0</v>
      </c>
      <c r="K126" s="17">
        <v>0</v>
      </c>
      <c r="L126" s="17">
        <v>2.5158212999999998E-7</v>
      </c>
      <c r="M126" s="17">
        <v>6.6368261000000002E-7</v>
      </c>
      <c r="N126" s="17">
        <v>4.9048597999999997E-7</v>
      </c>
      <c r="O126" s="17">
        <v>1.2353578000000001E-6</v>
      </c>
      <c r="P126" s="17">
        <v>1.2353578000000001E-6</v>
      </c>
      <c r="Q126" s="17">
        <v>9.9741290999999995E-5</v>
      </c>
      <c r="R126" s="17">
        <v>7.7040932000000004E-6</v>
      </c>
      <c r="S126" s="17">
        <v>8.6818054000000004E-7</v>
      </c>
      <c r="T126" s="17">
        <v>3.8079886999999999E-5</v>
      </c>
      <c r="U126" s="17">
        <v>4.9048597999999997E-7</v>
      </c>
      <c r="V126" s="17">
        <v>1.1094226000000001E-5</v>
      </c>
      <c r="W126" s="17">
        <v>3.6717723999999998E-7</v>
      </c>
      <c r="X126" s="17">
        <v>8.6310172000000006E-6</v>
      </c>
      <c r="Y126" s="17">
        <v>1.2330873999999999E-7</v>
      </c>
      <c r="Z126" s="17">
        <v>1.0341997E-5</v>
      </c>
      <c r="AA126" s="17">
        <v>3.8611285999999997E-6</v>
      </c>
      <c r="AB126" s="17">
        <v>5.2267389000000004E-6</v>
      </c>
      <c r="AC126" s="17">
        <v>2.0303483000000001E-4</v>
      </c>
      <c r="AD126" s="17">
        <v>7.2482811E-5</v>
      </c>
      <c r="AE126" s="17">
        <v>0</v>
      </c>
      <c r="AF126" s="17">
        <v>3.0497045E-7</v>
      </c>
      <c r="AG126" s="17">
        <v>1.9960654000000001E-5</v>
      </c>
      <c r="AH126" s="17">
        <v>7.4709442000000002E-6</v>
      </c>
      <c r="AI126" s="17">
        <v>9.9658470000000006E-5</v>
      </c>
      <c r="AJ126" s="17">
        <v>7.5063012999999999E-7</v>
      </c>
      <c r="AK126" s="17">
        <v>1.7590724E-5</v>
      </c>
      <c r="AL126" s="17">
        <v>3.9000831000000003E-6</v>
      </c>
      <c r="AM126" s="17">
        <v>1.3511463E-5</v>
      </c>
      <c r="AN126" s="17">
        <v>3.8345289000000001E-7</v>
      </c>
      <c r="AO126" s="17">
        <v>1.716623E-6</v>
      </c>
      <c r="AP126" s="17">
        <v>1.3089779E-6</v>
      </c>
      <c r="AQ126" s="17">
        <v>2.0571151000000001E-7</v>
      </c>
      <c r="AR126" s="17">
        <v>5.8096445000000003E-7</v>
      </c>
      <c r="AS126" s="17">
        <v>0</v>
      </c>
      <c r="AT126" s="17">
        <v>3.2929818000000001E-6</v>
      </c>
      <c r="AU126" s="17">
        <v>5.8096445000000003E-7</v>
      </c>
      <c r="AV126" s="17">
        <v>1.6307092E-5</v>
      </c>
      <c r="AW126" s="17">
        <v>9.6441733000000001E-7</v>
      </c>
      <c r="AX126" s="17">
        <v>2.8064766999999999E-5</v>
      </c>
      <c r="AY126" s="17">
        <v>7.6690576999999998E-7</v>
      </c>
      <c r="AZ126" s="17">
        <v>2.8554078000000001E-6</v>
      </c>
      <c r="BA126" s="17">
        <v>9.5284709999999997E-7</v>
      </c>
      <c r="BB126" s="17">
        <v>1.8764987000000001E-4</v>
      </c>
      <c r="BC126" s="17">
        <v>5.6939420999999996E-7</v>
      </c>
      <c r="BD126" s="17">
        <v>3.8345289000000001E-7</v>
      </c>
      <c r="BE126" s="17">
        <v>1.5480159000000001E-66</v>
      </c>
      <c r="BF126" s="17">
        <v>9.5102156000000005E-7</v>
      </c>
      <c r="BG126" s="17">
        <v>8.0433633000000002E-6</v>
      </c>
      <c r="BH126" s="17">
        <v>3.8773450999999998E-6</v>
      </c>
      <c r="BI126" s="17">
        <v>3.9846321999999998E-6</v>
      </c>
      <c r="BJ126" s="17">
        <v>1.8886806E-4</v>
      </c>
      <c r="BK126" s="17">
        <v>2.8285619000000002E-6</v>
      </c>
      <c r="BL126" s="17">
        <v>7.1737257000000001E-6</v>
      </c>
      <c r="BM126" s="17">
        <v>0</v>
      </c>
      <c r="BN126" s="17">
        <v>2.1327746E-4</v>
      </c>
      <c r="BO126" s="17">
        <v>7.4793429000000005E-7</v>
      </c>
      <c r="BP126" s="17">
        <v>2.1205467999999998E-6</v>
      </c>
      <c r="BQ126" s="17">
        <v>0</v>
      </c>
      <c r="BR126" s="17">
        <v>5.3844451E-7</v>
      </c>
      <c r="BS126" s="17">
        <v>1.0808608E-5</v>
      </c>
      <c r="BT126" s="17">
        <v>3.2048156000000001E-6</v>
      </c>
      <c r="BU126" s="17">
        <v>0</v>
      </c>
      <c r="BV126" s="17">
        <v>9.6425123000000006E-6</v>
      </c>
      <c r="BW126" s="17">
        <v>1.2330873000000001E-7</v>
      </c>
      <c r="BX126" s="17">
        <v>1.5041382999999999E-6</v>
      </c>
      <c r="BY126" s="17">
        <v>6.5296798999999999E-5</v>
      </c>
      <c r="BZ126" s="17">
        <v>9.9357407999999994E-6</v>
      </c>
      <c r="CA126" s="17">
        <v>7.7799574000000005E-6</v>
      </c>
      <c r="CB126" s="17">
        <v>3.6864127999999998E-6</v>
      </c>
      <c r="CC126" s="17">
        <v>2.5172325000000002E-7</v>
      </c>
      <c r="CD126" s="17">
        <v>5.9909974999999997E-6</v>
      </c>
      <c r="CE126" s="17">
        <v>1.3994904E-5</v>
      </c>
      <c r="CF126" s="17">
        <v>1.3322346E-5</v>
      </c>
      <c r="CG126" s="17">
        <v>1.6640610000000001E-6</v>
      </c>
      <c r="CH126" s="17">
        <v>2.6916784E-6</v>
      </c>
      <c r="CI126" s="17">
        <v>3.4597919000000002E-5</v>
      </c>
      <c r="CJ126" s="17">
        <v>3.3342834E-7</v>
      </c>
      <c r="CK126" s="17">
        <v>2.6568662000000001E-7</v>
      </c>
      <c r="CL126" s="17">
        <v>1.9751155000000001E-7</v>
      </c>
      <c r="CM126" s="17">
        <v>2.9099487999999999E-5</v>
      </c>
      <c r="CN126" s="17">
        <v>3.0524132999999998E-5</v>
      </c>
      <c r="CO126" s="17">
        <v>9.2916104999999997E-6</v>
      </c>
      <c r="CP126" s="17">
        <v>2.3853665000000001E-6</v>
      </c>
      <c r="CQ126" s="17">
        <v>4.6613927000000002E-6</v>
      </c>
      <c r="CR126" s="17">
        <v>3.4018025E-5</v>
      </c>
      <c r="CS126" s="17">
        <v>5.3264223000000004E-6</v>
      </c>
      <c r="CT126" s="17">
        <v>6.7892323000000003E-5</v>
      </c>
      <c r="CU126" s="17">
        <v>8.5094110999999999E-5</v>
      </c>
      <c r="CV126" s="17">
        <v>2.2642856999999999E-5</v>
      </c>
      <c r="CW126" s="17">
        <v>5.0938813000000003E-5</v>
      </c>
      <c r="CX126" s="17">
        <v>2.0528161000000001E-5</v>
      </c>
      <c r="CY126" s="17">
        <v>3.3737025999999997E-5</v>
      </c>
      <c r="CZ126" s="17">
        <v>1.6535238000000001E-5</v>
      </c>
      <c r="DA126" s="17">
        <v>9.0635926000000002E-6</v>
      </c>
      <c r="DB126" s="17">
        <v>2.0043097999999999E-5</v>
      </c>
      <c r="DC126" s="17">
        <v>1.5868689999999999E-5</v>
      </c>
      <c r="DD126" s="17">
        <v>1.5868689999999999E-5</v>
      </c>
      <c r="DE126" s="86">
        <v>1.9562473000000001E-7</v>
      </c>
      <c r="DF126" s="87">
        <v>1.9561194999999998E-6</v>
      </c>
      <c r="DG126" s="87">
        <v>7.0827451999999996E-6</v>
      </c>
      <c r="DH126" s="87">
        <v>1.3330978000000001E-6</v>
      </c>
      <c r="DI126" s="87">
        <v>4.1327726999999999E-4</v>
      </c>
      <c r="DJ126" s="87">
        <v>6.6654887999999996E-7</v>
      </c>
      <c r="DK126" s="87">
        <v>2.6694665E-6</v>
      </c>
      <c r="DL126" s="87">
        <v>4.4684972E-5</v>
      </c>
      <c r="DM126" s="87">
        <v>6.6654887999999996E-7</v>
      </c>
      <c r="DN126" s="87">
        <v>7.8598705000000001E-7</v>
      </c>
      <c r="DO126" s="87">
        <v>1.171538E-5</v>
      </c>
      <c r="DP126" s="87">
        <v>2.3172582000000001E-4</v>
      </c>
      <c r="DQ126" s="87">
        <v>0</v>
      </c>
      <c r="DR126" s="87">
        <v>1.3400852999999999E-6</v>
      </c>
      <c r="DS126" s="87">
        <v>0</v>
      </c>
      <c r="DT126" s="87">
        <v>9.3925995999999997E-7</v>
      </c>
      <c r="DU126" s="87">
        <v>5.2391408000000001E-6</v>
      </c>
      <c r="DV126" s="87">
        <v>0.24994838999999999</v>
      </c>
      <c r="DW126" s="87">
        <v>1.7881851E-7</v>
      </c>
      <c r="DX126" s="87">
        <v>2.6700244999999999E-5</v>
      </c>
      <c r="DY126" s="87">
        <v>0</v>
      </c>
      <c r="DZ126" s="87">
        <v>6.5271800000000002E-6</v>
      </c>
      <c r="EA126" s="88">
        <v>1.1790126E-5</v>
      </c>
      <c r="EB126" s="17">
        <v>1.0517321000000001E-8</v>
      </c>
      <c r="EC126" s="17">
        <v>8.1300365999999998E-8</v>
      </c>
      <c r="ED126" s="17">
        <v>3.1034337000000003E-5</v>
      </c>
      <c r="EE126" s="17">
        <v>2.2524277999999999E-6</v>
      </c>
      <c r="EF126" s="17">
        <v>3.0936460000000002E-7</v>
      </c>
      <c r="EG126" s="17">
        <v>6.5955369000000002E-6</v>
      </c>
      <c r="EH126" s="17">
        <v>1.4641884000000001E-5</v>
      </c>
      <c r="EI126" s="17">
        <v>7.9835195000000007E-6</v>
      </c>
      <c r="EJ126" s="17">
        <v>9.0856799000000005E-6</v>
      </c>
      <c r="EK126" s="17">
        <v>1.0096665E-5</v>
      </c>
      <c r="EL126" s="17">
        <v>1.0126557E-5</v>
      </c>
      <c r="EM126" s="17">
        <v>6.5440839000000005E-5</v>
      </c>
      <c r="EN126" s="17">
        <v>1.3422767999999999E-4</v>
      </c>
      <c r="EO126" s="17">
        <v>2.9662926000000001E-6</v>
      </c>
      <c r="EP126" s="17">
        <v>6.2319248999999999E-7</v>
      </c>
      <c r="EQ126" s="17">
        <v>6.2064095999999997E-6</v>
      </c>
      <c r="ER126" s="17">
        <v>6.1282696000000001E-6</v>
      </c>
      <c r="ES126" s="17">
        <v>3.0111726E-7</v>
      </c>
      <c r="ET126" s="17">
        <v>2.5836717000000002E-6</v>
      </c>
      <c r="EU126" s="17">
        <v>2.9374176999999999E-6</v>
      </c>
      <c r="EV126" s="17">
        <v>1.4462744999999999E-5</v>
      </c>
      <c r="EW126" s="17">
        <v>1.8358861000000001E-6</v>
      </c>
      <c r="EX126" s="17">
        <v>7.3435442999999998E-7</v>
      </c>
      <c r="EY126" s="17">
        <v>2.6581244E-6</v>
      </c>
      <c r="EZ126" s="17">
        <v>3.6717720999999997E-7</v>
      </c>
      <c r="FA126" s="17">
        <v>1.3220100999999999E-4</v>
      </c>
      <c r="FB126" s="17">
        <v>2.9271936E-67</v>
      </c>
      <c r="FC126" s="17">
        <v>8.3966656000000002E-4</v>
      </c>
      <c r="FD126" s="17">
        <v>1.0517321000000001E-8</v>
      </c>
      <c r="FE126" s="17">
        <v>1.2330873000000001E-7</v>
      </c>
      <c r="FF126" s="17">
        <v>1.1749670999999999E-5</v>
      </c>
      <c r="FG126" s="17">
        <v>2.5172325000000002E-7</v>
      </c>
      <c r="FH126" s="17">
        <v>2.6568662000000001E-7</v>
      </c>
      <c r="FI126" s="17">
        <v>5.7544200999999996E-7</v>
      </c>
      <c r="FJ126" s="17">
        <v>9.4551729999999996E-7</v>
      </c>
      <c r="FK126" s="17">
        <v>2.3773962000000001E-6</v>
      </c>
      <c r="FL126" s="17">
        <v>3.3420877E-6</v>
      </c>
      <c r="FM126" s="17">
        <v>2.6169424E-6</v>
      </c>
      <c r="FN126" s="17">
        <v>1.088471E-5</v>
      </c>
      <c r="FO126" s="17">
        <v>3.4034513000000003E-5</v>
      </c>
      <c r="FP126" s="17">
        <v>3.3784109999999998E-6</v>
      </c>
      <c r="FQ126" s="17">
        <v>4.5910452000000002E-6</v>
      </c>
      <c r="FR126" s="17">
        <v>5.0747183999999997E-6</v>
      </c>
      <c r="FS126" s="17">
        <v>6.3775722999999996E-6</v>
      </c>
      <c r="FT126" s="17">
        <v>8.5193705999999994E-6</v>
      </c>
      <c r="FU126" s="17">
        <v>1.2352248000000001E-3</v>
      </c>
      <c r="FV126" s="17">
        <v>9.8570842000000003E-6</v>
      </c>
      <c r="FW126" s="17">
        <v>2.4726148000000002E-5</v>
      </c>
      <c r="FX126" s="17">
        <v>1.1135721999999999E-5</v>
      </c>
      <c r="FY126" s="17">
        <v>1.1724194000000001E-5</v>
      </c>
      <c r="FZ126" s="17">
        <v>6.9763671000000003E-6</v>
      </c>
      <c r="GA126" s="17">
        <v>3.6717720999999997E-7</v>
      </c>
      <c r="GB126" s="17">
        <v>7.3435442999999998E-7</v>
      </c>
      <c r="GC126" s="17">
        <v>5.5618931E-6</v>
      </c>
    </row>
    <row r="127" spans="2:185" ht="0.95" customHeight="1" x14ac:dyDescent="0.25">
      <c r="B127" s="17">
        <v>6.4407602999999998E-7</v>
      </c>
      <c r="C127" s="17">
        <v>2.8516892999999999E-6</v>
      </c>
      <c r="D127" s="17">
        <v>5.4093390999999996E-7</v>
      </c>
      <c r="E127" s="17">
        <v>2.2904455999999999E-6</v>
      </c>
      <c r="F127" s="17">
        <v>1.4121715000000001E-8</v>
      </c>
      <c r="G127" s="17">
        <v>1.4551805000000001E-5</v>
      </c>
      <c r="H127" s="17">
        <v>3.0314560000000002E-6</v>
      </c>
      <c r="I127" s="17">
        <v>3.2054677000000002E-6</v>
      </c>
      <c r="J127" s="17">
        <v>0</v>
      </c>
      <c r="K127" s="17">
        <v>0</v>
      </c>
      <c r="L127" s="17">
        <v>5.7762256E-8</v>
      </c>
      <c r="M127" s="17">
        <v>2.4754801000000001E-6</v>
      </c>
      <c r="N127" s="17">
        <v>1.6732482999999999E-7</v>
      </c>
      <c r="O127" s="17">
        <v>4.2182261999999998E-7</v>
      </c>
      <c r="P127" s="17">
        <v>4.2182261999999998E-7</v>
      </c>
      <c r="Q127" s="17">
        <v>2.2672807000000001E-7</v>
      </c>
      <c r="R127" s="17">
        <v>6.2776967000000004E-7</v>
      </c>
      <c r="S127" s="17">
        <v>3.1868050000000001E-7</v>
      </c>
      <c r="T127" s="17">
        <v>6.4431412999999997E-6</v>
      </c>
      <c r="U127" s="17">
        <v>1.6732482999999999E-7</v>
      </c>
      <c r="V127" s="17">
        <v>8.2112428999999998E-7</v>
      </c>
      <c r="W127" s="17">
        <v>1.0314212E-7</v>
      </c>
      <c r="X127" s="17">
        <v>2.4571802000000001E-6</v>
      </c>
      <c r="Y127" s="17">
        <v>6.4182706999999996E-8</v>
      </c>
      <c r="Z127" s="17">
        <v>6.9828461999999995E-7</v>
      </c>
      <c r="AA127" s="17">
        <v>1.612984E-6</v>
      </c>
      <c r="AB127" s="17">
        <v>1.5621548E-6</v>
      </c>
      <c r="AC127" s="17">
        <v>8.2523587000000005E-7</v>
      </c>
      <c r="AD127" s="17">
        <v>7.3568720000000005E-7</v>
      </c>
      <c r="AE127" s="17">
        <v>0</v>
      </c>
      <c r="AF127" s="17">
        <v>6.4729534000000001E-6</v>
      </c>
      <c r="AG127" s="17">
        <v>5.8381509000000003E-7</v>
      </c>
      <c r="AH127" s="17">
        <v>9.4322557999999996E-7</v>
      </c>
      <c r="AI127" s="17">
        <v>9.2105499999999998E-7</v>
      </c>
      <c r="AJ127" s="17">
        <v>4.6374717999999999E-7</v>
      </c>
      <c r="AK127" s="17">
        <v>2.5793082999999997E-7</v>
      </c>
      <c r="AL127" s="17">
        <v>7.3144257000000003E-6</v>
      </c>
      <c r="AM127" s="17">
        <v>1.9249745E-6</v>
      </c>
      <c r="AN127" s="17">
        <v>5.6688929999999996E-7</v>
      </c>
      <c r="AO127" s="17">
        <v>7.0435137000000002E-8</v>
      </c>
      <c r="AP127" s="17">
        <v>1.4428791E-6</v>
      </c>
      <c r="AQ127" s="17">
        <v>1.2613389999999999E-7</v>
      </c>
      <c r="AR127" s="17">
        <v>1.2186901999999999E-6</v>
      </c>
      <c r="AS127" s="17">
        <v>0</v>
      </c>
      <c r="AT127" s="17">
        <v>9.9735493999999999E-7</v>
      </c>
      <c r="AU127" s="17">
        <v>1.2186901999999999E-6</v>
      </c>
      <c r="AV127" s="17">
        <v>4.7249878999999998E-7</v>
      </c>
      <c r="AW127" s="17">
        <v>1.7855795000000001E-6</v>
      </c>
      <c r="AX127" s="17">
        <v>2.3372052000000001E-6</v>
      </c>
      <c r="AY127" s="17">
        <v>1.1337785999999999E-6</v>
      </c>
      <c r="AZ127" s="17">
        <v>1.6434541E-6</v>
      </c>
      <c r="BA127" s="17">
        <v>1.048867E-6</v>
      </c>
      <c r="BB127" s="17">
        <v>6.3817854E-6</v>
      </c>
      <c r="BC127" s="17">
        <v>4.8197774000000004E-7</v>
      </c>
      <c r="BD127" s="17">
        <v>5.6688929999999996E-7</v>
      </c>
      <c r="BE127" s="17">
        <v>4.1705750000000003E-67</v>
      </c>
      <c r="BF127" s="17">
        <v>5.9471755999999996E-7</v>
      </c>
      <c r="BG127" s="17">
        <v>2.8266048000000001E-5</v>
      </c>
      <c r="BH127" s="17">
        <v>1.2030066E-6</v>
      </c>
      <c r="BI127" s="17">
        <v>1.9490857999999998E-6</v>
      </c>
      <c r="BJ127" s="17">
        <v>6.4807444000000002E-7</v>
      </c>
      <c r="BK127" s="17">
        <v>1.1505886E-6</v>
      </c>
      <c r="BL127" s="17">
        <v>1.1873231E-6</v>
      </c>
      <c r="BM127" s="17">
        <v>0</v>
      </c>
      <c r="BN127" s="17">
        <v>1.1896773E-6</v>
      </c>
      <c r="BO127" s="17">
        <v>4.6981030999999998E-6</v>
      </c>
      <c r="BP127" s="17">
        <v>1.0129863999999999E-5</v>
      </c>
      <c r="BQ127" s="17">
        <v>0</v>
      </c>
      <c r="BR127" s="17">
        <v>7.3358461999999996E-8</v>
      </c>
      <c r="BS127" s="17">
        <v>9.4015295999999995E-7</v>
      </c>
      <c r="BT127" s="17">
        <v>2.1435205999999999E-7</v>
      </c>
      <c r="BU127" s="17">
        <v>0</v>
      </c>
      <c r="BV127" s="17">
        <v>9.9334528000000002E-7</v>
      </c>
      <c r="BW127" s="17">
        <v>6.4182702999999994E-8</v>
      </c>
      <c r="BX127" s="17">
        <v>7.9569189E-8</v>
      </c>
      <c r="BY127" s="17">
        <v>2.7800135000000001E-5</v>
      </c>
      <c r="BZ127" s="17">
        <v>3.3217768E-7</v>
      </c>
      <c r="CA127" s="17">
        <v>1.0893309000000001E-5</v>
      </c>
      <c r="CB127" s="17">
        <v>1.580547E-6</v>
      </c>
      <c r="CC127" s="17">
        <v>2.1975368000000001E-8</v>
      </c>
      <c r="CD127" s="17">
        <v>5.3298015000000001E-7</v>
      </c>
      <c r="CE127" s="17">
        <v>1.6259402000000001E-6</v>
      </c>
      <c r="CF127" s="17">
        <v>4.4213952000000002E-7</v>
      </c>
      <c r="CG127" s="17">
        <v>6.3084200999999999E-7</v>
      </c>
      <c r="CH127" s="17">
        <v>6.9981105000000004E-6</v>
      </c>
      <c r="CI127" s="17">
        <v>8.1521783999999992E-6</v>
      </c>
      <c r="CJ127" s="17">
        <v>4.8761512E-7</v>
      </c>
      <c r="CK127" s="17">
        <v>4.5043983000000001E-8</v>
      </c>
      <c r="CL127" s="17">
        <v>6.5180081999999996E-7</v>
      </c>
      <c r="CM127" s="17">
        <v>3.4852727999999999E-6</v>
      </c>
      <c r="CN127" s="17">
        <v>3.8253335E-7</v>
      </c>
      <c r="CO127" s="17">
        <v>1.0041715E-6</v>
      </c>
      <c r="CP127" s="17">
        <v>3.8260988E-7</v>
      </c>
      <c r="CQ127" s="17">
        <v>7.0752511999999996E-7</v>
      </c>
      <c r="CR127" s="17">
        <v>2.5358397000000003E-7</v>
      </c>
      <c r="CS127" s="17">
        <v>1.5289012E-6</v>
      </c>
      <c r="CT127" s="17">
        <v>4.1600724000000002E-7</v>
      </c>
      <c r="CU127" s="17">
        <v>4.7561340999999999E-7</v>
      </c>
      <c r="CV127" s="17">
        <v>6.3246389000000001E-5</v>
      </c>
      <c r="CW127" s="17">
        <v>2.1919280000000001E-7</v>
      </c>
      <c r="CX127" s="17">
        <v>6.4366977000000003E-6</v>
      </c>
      <c r="CY127" s="17">
        <v>1.5958662999999999E-7</v>
      </c>
      <c r="CZ127" s="17">
        <v>9.9980451999999998E-8</v>
      </c>
      <c r="DA127" s="17">
        <v>7.1166910000000004E-6</v>
      </c>
      <c r="DB127" s="17">
        <v>1.3618773000000001E-6</v>
      </c>
      <c r="DC127" s="17">
        <v>1.4035472999999999E-7</v>
      </c>
      <c r="DD127" s="17">
        <v>1.4035472999999999E-7</v>
      </c>
      <c r="DE127" s="86">
        <v>4.0810251999999999E-7</v>
      </c>
      <c r="DF127" s="87">
        <v>9.5081588999999994E-6</v>
      </c>
      <c r="DG127" s="87">
        <v>1.7661083E-5</v>
      </c>
      <c r="DH127" s="87">
        <v>8.0748559000000006E-8</v>
      </c>
      <c r="DI127" s="87">
        <v>3.4286173000000002E-6</v>
      </c>
      <c r="DJ127" s="87">
        <v>4.0374279000000001E-8</v>
      </c>
      <c r="DK127" s="87">
        <v>1.5585425999999999E-6</v>
      </c>
      <c r="DL127" s="87">
        <v>8.2812971000000005E-7</v>
      </c>
      <c r="DM127" s="87">
        <v>4.0374279000000001E-8</v>
      </c>
      <c r="DN127" s="87">
        <v>3.3018115000000001E-6</v>
      </c>
      <c r="DO127" s="87">
        <v>3.6316417999999999E-5</v>
      </c>
      <c r="DP127" s="87">
        <v>2.2421498999999998E-6</v>
      </c>
      <c r="DQ127" s="87">
        <v>0</v>
      </c>
      <c r="DR127" s="87">
        <v>2.0851745000000002E-6</v>
      </c>
      <c r="DS127" s="87">
        <v>0</v>
      </c>
      <c r="DT127" s="87">
        <v>1.3734026E-7</v>
      </c>
      <c r="DU127" s="87">
        <v>1.8640255E-6</v>
      </c>
      <c r="DV127" s="87">
        <v>1.7881851E-7</v>
      </c>
      <c r="DW127" s="87">
        <v>4.7428432999999998E-4</v>
      </c>
      <c r="DX127" s="87">
        <v>2.6234309E-6</v>
      </c>
      <c r="DY127" s="87">
        <v>0</v>
      </c>
      <c r="DZ127" s="87">
        <v>2.6748753000000002E-6</v>
      </c>
      <c r="EA127" s="88">
        <v>3.699703E-7</v>
      </c>
      <c r="EB127" s="17">
        <v>4.8213538999999999E-8</v>
      </c>
      <c r="EC127" s="17">
        <v>5.8946719000000002E-7</v>
      </c>
      <c r="ED127" s="17">
        <v>1.9331321999999999E-5</v>
      </c>
      <c r="EE127" s="17">
        <v>1.2874908E-6</v>
      </c>
      <c r="EF127" s="17">
        <v>1.6690478E-6</v>
      </c>
      <c r="EG127" s="17">
        <v>1.1580157E-6</v>
      </c>
      <c r="EH127" s="17">
        <v>4.3654988999999998E-5</v>
      </c>
      <c r="EI127" s="17">
        <v>7.3123101999999996E-7</v>
      </c>
      <c r="EJ127" s="17">
        <v>3.1257953E-7</v>
      </c>
      <c r="EK127" s="17">
        <v>3.8336969999999999E-7</v>
      </c>
      <c r="EL127" s="17">
        <v>5.1916745999999995E-7</v>
      </c>
      <c r="EM127" s="17">
        <v>1.1251788999999999E-6</v>
      </c>
      <c r="EN127" s="17">
        <v>5.8681118999999997E-7</v>
      </c>
      <c r="EO127" s="17">
        <v>6.9793748999999996E-6</v>
      </c>
      <c r="EP127" s="17">
        <v>1.9302116999999998E-6</v>
      </c>
      <c r="EQ127" s="17">
        <v>7.1689395000000004E-7</v>
      </c>
      <c r="ER127" s="17">
        <v>5.3581679000000005E-7</v>
      </c>
      <c r="ES127" s="17">
        <v>1.4076767000000001E-6</v>
      </c>
      <c r="ET127" s="17">
        <v>7.6631488000000004E-6</v>
      </c>
      <c r="EU127" s="17">
        <v>8.2513692999999997E-7</v>
      </c>
      <c r="EV127" s="17">
        <v>2.86923E-6</v>
      </c>
      <c r="EW127" s="17">
        <v>5.1571058000000004E-7</v>
      </c>
      <c r="EX127" s="17">
        <v>2.0628423000000001E-7</v>
      </c>
      <c r="EY127" s="17">
        <v>2.6420743E-7</v>
      </c>
      <c r="EZ127" s="17">
        <v>1.0314212E-7</v>
      </c>
      <c r="FA127" s="17">
        <v>6.5413157000000002E-6</v>
      </c>
      <c r="FB127" s="17">
        <v>7.5157049999999998E-68</v>
      </c>
      <c r="FC127" s="17">
        <v>4.4193180000000003E-6</v>
      </c>
      <c r="FD127" s="17">
        <v>4.8213538999999999E-8</v>
      </c>
      <c r="FE127" s="17">
        <v>6.4182702999999994E-8</v>
      </c>
      <c r="FF127" s="17">
        <v>3.3005476999999998E-6</v>
      </c>
      <c r="FG127" s="17">
        <v>2.1975368000000001E-8</v>
      </c>
      <c r="FH127" s="17">
        <v>4.5043983000000001E-8</v>
      </c>
      <c r="FI127" s="17">
        <v>2.4422418000000001E-6</v>
      </c>
      <c r="FJ127" s="17">
        <v>1.3567657999999999E-6</v>
      </c>
      <c r="FK127" s="17">
        <v>1.2144651999999999E-6</v>
      </c>
      <c r="FL127" s="17">
        <v>2.1718871000000001E-7</v>
      </c>
      <c r="FM127" s="17">
        <v>1.2495463000000001E-6</v>
      </c>
      <c r="FN127" s="17">
        <v>3.5172492000000001E-6</v>
      </c>
      <c r="FO127" s="17">
        <v>4.8880463000000003E-6</v>
      </c>
      <c r="FP127" s="17">
        <v>1.8215012999999999E-6</v>
      </c>
      <c r="FQ127" s="17">
        <v>2.3295795999999998E-6</v>
      </c>
      <c r="FR127" s="17">
        <v>7.2322176000000003E-6</v>
      </c>
      <c r="FS127" s="17">
        <v>1.6561203000000001E-6</v>
      </c>
      <c r="FT127" s="17">
        <v>9.1125871E-7</v>
      </c>
      <c r="FU127" s="17">
        <v>5.0959329000000001E-6</v>
      </c>
      <c r="FV127" s="17">
        <v>8.4231636000000002E-7</v>
      </c>
      <c r="FW127" s="17">
        <v>6.5757654000000003E-5</v>
      </c>
      <c r="FX127" s="17">
        <v>1.1378989999999999E-6</v>
      </c>
      <c r="FY127" s="17">
        <v>7.7507338E-7</v>
      </c>
      <c r="FZ127" s="17">
        <v>1.9597001999999999E-6</v>
      </c>
      <c r="GA127" s="17">
        <v>1.0314212E-7</v>
      </c>
      <c r="GB127" s="17">
        <v>2.0628423000000001E-7</v>
      </c>
      <c r="GC127" s="17">
        <v>1.0650812E-6</v>
      </c>
    </row>
    <row r="128" spans="2:185" ht="0.95" customHeight="1" x14ac:dyDescent="0.25">
      <c r="B128" s="17">
        <v>6.3509683E-5</v>
      </c>
      <c r="C128" s="17">
        <v>3.0620198000000002E-4</v>
      </c>
      <c r="D128" s="17">
        <v>5.2641064000000001E-5</v>
      </c>
      <c r="E128" s="17">
        <v>2.8999711E-4</v>
      </c>
      <c r="F128" s="17">
        <v>1.8614548000000001E-5</v>
      </c>
      <c r="G128" s="17">
        <v>1.1479118000000001E-4</v>
      </c>
      <c r="H128" s="17">
        <v>2.0224581999999999E-4</v>
      </c>
      <c r="I128" s="17">
        <v>5.2417699000000002E-5</v>
      </c>
      <c r="J128" s="17">
        <v>0</v>
      </c>
      <c r="K128" s="17">
        <v>0</v>
      </c>
      <c r="L128" s="17">
        <v>6.2621940000000002E-6</v>
      </c>
      <c r="M128" s="17">
        <v>2.8700760000000003E-4</v>
      </c>
      <c r="N128" s="17">
        <v>1.5451912999999999E-5</v>
      </c>
      <c r="O128" s="17">
        <v>3.7479469000000001E-5</v>
      </c>
      <c r="P128" s="17">
        <v>3.7479469000000001E-5</v>
      </c>
      <c r="Q128" s="17">
        <v>5.8449626999999997E-6</v>
      </c>
      <c r="R128" s="17">
        <v>5.1493304999999999E-4</v>
      </c>
      <c r="S128" s="17">
        <v>2.661085E-5</v>
      </c>
      <c r="T128" s="17">
        <v>3.4757356E-3</v>
      </c>
      <c r="U128" s="17">
        <v>1.5451912999999999E-5</v>
      </c>
      <c r="V128" s="17">
        <v>6.5750101999999998E-5</v>
      </c>
      <c r="W128" s="17">
        <v>1.0868619E-5</v>
      </c>
      <c r="X128" s="17">
        <v>2.5759855999999998E-4</v>
      </c>
      <c r="Y128" s="17">
        <v>4.5832938000000002E-6</v>
      </c>
      <c r="Z128" s="17">
        <v>2.5303134000000002E-4</v>
      </c>
      <c r="AA128" s="17">
        <v>6.1946730000000003E-5</v>
      </c>
      <c r="AB128" s="17">
        <v>3.7399364999999997E-5</v>
      </c>
      <c r="AC128" s="17">
        <v>1.1455975E-4</v>
      </c>
      <c r="AD128" s="17">
        <v>4.2713434999999999E-5</v>
      </c>
      <c r="AE128" s="17">
        <v>0</v>
      </c>
      <c r="AF128" s="17">
        <v>9.5319789000000005E-6</v>
      </c>
      <c r="AG128" s="17">
        <v>7.8085052999999998E-4</v>
      </c>
      <c r="AH128" s="17">
        <v>1.7725923999999999E-4</v>
      </c>
      <c r="AI128" s="17">
        <v>4.9469338999999997E-5</v>
      </c>
      <c r="AJ128" s="17">
        <v>2.5515375000000001E-5</v>
      </c>
      <c r="AK128" s="17">
        <v>7.2662504999999997E-4</v>
      </c>
      <c r="AL128" s="17">
        <v>8.5864007999999998E-5</v>
      </c>
      <c r="AM128" s="17">
        <v>1.6481454000000001E-4</v>
      </c>
      <c r="AN128" s="17">
        <v>1.4646756E-5</v>
      </c>
      <c r="AO128" s="17">
        <v>2.3930912E-4</v>
      </c>
      <c r="AP128" s="17">
        <v>2.8878170000000002E-4</v>
      </c>
      <c r="AQ128" s="17">
        <v>1.3206538E-5</v>
      </c>
      <c r="AR128" s="17">
        <v>2.1673169E-5</v>
      </c>
      <c r="AS128" s="17">
        <v>0</v>
      </c>
      <c r="AT128" s="17">
        <v>2.1506267999999999E-4</v>
      </c>
      <c r="AU128" s="17">
        <v>2.1673169E-5</v>
      </c>
      <c r="AV128" s="17">
        <v>5.6924155999999999E-4</v>
      </c>
      <c r="AW128" s="17">
        <v>3.6319924999999999E-5</v>
      </c>
      <c r="AX128" s="17">
        <v>1.9164027999999999E-4</v>
      </c>
      <c r="AY128" s="17">
        <v>2.9293511999999999E-5</v>
      </c>
      <c r="AZ128" s="17">
        <v>1.7700773999999999E-4</v>
      </c>
      <c r="BA128" s="17">
        <v>3.6913854E-5</v>
      </c>
      <c r="BB128" s="17">
        <v>7.4945798999999998E-4</v>
      </c>
      <c r="BC128" s="17">
        <v>2.2267098E-5</v>
      </c>
      <c r="BD128" s="17">
        <v>1.4646756E-5</v>
      </c>
      <c r="BE128" s="17">
        <v>2.3783620000000002E-66</v>
      </c>
      <c r="BF128" s="17">
        <v>6.1161052000000002E-5</v>
      </c>
      <c r="BG128" s="17">
        <v>2.8132793000000002E-4</v>
      </c>
      <c r="BH128" s="17">
        <v>2.2083676000000001E-5</v>
      </c>
      <c r="BI128" s="17">
        <v>2.1761819000000001E-5</v>
      </c>
      <c r="BJ128" s="17">
        <v>5.1073658E-6</v>
      </c>
      <c r="BK128" s="17">
        <v>9.9181776999999997E-5</v>
      </c>
      <c r="BL128" s="17">
        <v>2.2494182E-5</v>
      </c>
      <c r="BM128" s="17">
        <v>0</v>
      </c>
      <c r="BN128" s="17">
        <v>1.4659773E-4</v>
      </c>
      <c r="BO128" s="17">
        <v>2.8703982999999999E-4</v>
      </c>
      <c r="BP128" s="17">
        <v>7.3893778999999996E-5</v>
      </c>
      <c r="BQ128" s="17">
        <v>0</v>
      </c>
      <c r="BR128" s="17">
        <v>7.6483096999999998E-5</v>
      </c>
      <c r="BS128" s="17">
        <v>6.9188745000000002E-6</v>
      </c>
      <c r="BT128" s="17">
        <v>2.1679265E-4</v>
      </c>
      <c r="BU128" s="17">
        <v>0</v>
      </c>
      <c r="BV128" s="17">
        <v>1.9074206999999999E-6</v>
      </c>
      <c r="BW128" s="17">
        <v>4.5832933999999996E-6</v>
      </c>
      <c r="BX128" s="17">
        <v>3.7442981000000002E-5</v>
      </c>
      <c r="BY128" s="17">
        <v>2.4687971999999997E-4</v>
      </c>
      <c r="BZ128" s="17">
        <v>9.2059063000000006E-6</v>
      </c>
      <c r="CA128" s="17">
        <v>1.7531413E-4</v>
      </c>
      <c r="CB128" s="17">
        <v>4.9550397000000003E-4</v>
      </c>
      <c r="CC128" s="17">
        <v>3.8175293999999997E-5</v>
      </c>
      <c r="CD128" s="17">
        <v>3.9751864000000002E-4</v>
      </c>
      <c r="CE128" s="17">
        <v>1.470732E-3</v>
      </c>
      <c r="CF128" s="17">
        <v>1.6964683000000001E-5</v>
      </c>
      <c r="CG128" s="17">
        <v>5.9838946E-5</v>
      </c>
      <c r="CH128" s="17">
        <v>5.4407029000000002E-5</v>
      </c>
      <c r="CI128" s="17">
        <v>1.8741008999999999E-3</v>
      </c>
      <c r="CJ128" s="17">
        <v>5.4480325000000003E-5</v>
      </c>
      <c r="CK128" s="17">
        <v>3.8888440000000001E-5</v>
      </c>
      <c r="CL128" s="17">
        <v>7.0264130999999998E-6</v>
      </c>
      <c r="CM128" s="17">
        <v>1.8131355E-3</v>
      </c>
      <c r="CN128" s="17">
        <v>8.0646005000000004E-6</v>
      </c>
      <c r="CO128" s="17">
        <v>2.5986858999999999E-4</v>
      </c>
      <c r="CP128" s="17">
        <v>1.6510991E-4</v>
      </c>
      <c r="CQ128" s="17">
        <v>3.4293818999999999E-4</v>
      </c>
      <c r="CR128" s="17">
        <v>1.5501519999999999E-5</v>
      </c>
      <c r="CS128" s="17">
        <v>1.5978100000000001E-4</v>
      </c>
      <c r="CT128" s="17">
        <v>2.6509011000000001E-6</v>
      </c>
      <c r="CU128" s="17">
        <v>6.2491809999999999E-6</v>
      </c>
      <c r="CV128" s="17">
        <v>9.4281482000000002E-4</v>
      </c>
      <c r="CW128" s="17">
        <v>2.5620849000000001E-5</v>
      </c>
      <c r="CX128" s="17">
        <v>5.7505078000000005E-4</v>
      </c>
      <c r="CY128" s="17">
        <v>1.6720767000000001E-5</v>
      </c>
      <c r="CZ128" s="17">
        <v>7.8206848000000003E-6</v>
      </c>
      <c r="DA128" s="17">
        <v>2.2817976000000001E-4</v>
      </c>
      <c r="DB128" s="17">
        <v>2.0344168000000001E-3</v>
      </c>
      <c r="DC128" s="17">
        <v>6.7412874000000002E-6</v>
      </c>
      <c r="DD128" s="17">
        <v>6.7412874000000002E-6</v>
      </c>
      <c r="DE128" s="86">
        <v>4.3745326999999998E-6</v>
      </c>
      <c r="DF128" s="87">
        <v>6.4102388999999995E-5</v>
      </c>
      <c r="DG128" s="87">
        <v>5.3060755999999998E-5</v>
      </c>
      <c r="DH128" s="87">
        <v>2.1587946999999998E-6</v>
      </c>
      <c r="DI128" s="87">
        <v>3.7192452000000002E-4</v>
      </c>
      <c r="DJ128" s="87">
        <v>1.0793974000000001E-6</v>
      </c>
      <c r="DK128" s="87">
        <v>1.6938739E-4</v>
      </c>
      <c r="DL128" s="87">
        <v>6.2084849000000006E-5</v>
      </c>
      <c r="DM128" s="87">
        <v>1.0793974000000001E-6</v>
      </c>
      <c r="DN128" s="87">
        <v>2.6133082999999998E-4</v>
      </c>
      <c r="DO128" s="87">
        <v>3.6628874000000001E-4</v>
      </c>
      <c r="DP128" s="87">
        <v>3.4260760999999998E-4</v>
      </c>
      <c r="DQ128" s="87">
        <v>0</v>
      </c>
      <c r="DR128" s="87">
        <v>1.6338018000000001E-4</v>
      </c>
      <c r="DS128" s="87">
        <v>0</v>
      </c>
      <c r="DT128" s="87">
        <v>9.2099175000000006E-5</v>
      </c>
      <c r="DU128" s="87">
        <v>1.0538974000000001E-5</v>
      </c>
      <c r="DV128" s="87">
        <v>2.6700244999999999E-5</v>
      </c>
      <c r="DW128" s="87">
        <v>2.6234309E-6</v>
      </c>
      <c r="DX128" s="87">
        <v>0.24833268</v>
      </c>
      <c r="DY128" s="87">
        <v>0</v>
      </c>
      <c r="DZ128" s="87">
        <v>2.8569392000000001E-4</v>
      </c>
      <c r="EA128" s="88">
        <v>1.7766328999999999E-5</v>
      </c>
      <c r="EB128" s="17">
        <v>2.9031839999999999E-7</v>
      </c>
      <c r="EC128" s="17">
        <v>3.2948533999999998E-5</v>
      </c>
      <c r="ED128" s="17">
        <v>1.6872905000000001E-3</v>
      </c>
      <c r="EE128" s="17">
        <v>7.4598554000000002E-5</v>
      </c>
      <c r="EF128" s="17">
        <v>1.0335995E-4</v>
      </c>
      <c r="EG128" s="17">
        <v>3.9877253999999999E-5</v>
      </c>
      <c r="EH128" s="17">
        <v>3.2185352000000002E-4</v>
      </c>
      <c r="EI128" s="17">
        <v>9.1479318999999995E-5</v>
      </c>
      <c r="EJ128" s="17">
        <v>1.3133917000000001E-4</v>
      </c>
      <c r="EK128" s="17">
        <v>1.6789756999999999E-4</v>
      </c>
      <c r="EL128" s="17">
        <v>2.1510693999999999E-4</v>
      </c>
      <c r="EM128" s="17">
        <v>7.4889843999999996E-5</v>
      </c>
      <c r="EN128" s="17">
        <v>7.8959427999999998E-5</v>
      </c>
      <c r="EO128" s="17">
        <v>7.6318849999999995E-6</v>
      </c>
      <c r="EP128" s="17">
        <v>2.1810212E-4</v>
      </c>
      <c r="EQ128" s="17">
        <v>1.6761148E-4</v>
      </c>
      <c r="ER128" s="17">
        <v>3.9364849000000002E-4</v>
      </c>
      <c r="ES128" s="17">
        <v>7.0318855999999995E-5</v>
      </c>
      <c r="ET128" s="17">
        <v>9.624852E-5</v>
      </c>
      <c r="EU128" s="17">
        <v>8.6948945999999996E-5</v>
      </c>
      <c r="EV128" s="17">
        <v>2.9094E-4</v>
      </c>
      <c r="EW128" s="17">
        <v>5.4343091E-5</v>
      </c>
      <c r="EX128" s="17">
        <v>2.1737237E-5</v>
      </c>
      <c r="EY128" s="17">
        <v>2.0270457E-4</v>
      </c>
      <c r="EZ128" s="17">
        <v>1.0868618000000001E-5</v>
      </c>
      <c r="FA128" s="17">
        <v>4.8377585E-4</v>
      </c>
      <c r="FB128" s="17">
        <v>8.0500803E-66</v>
      </c>
      <c r="FC128" s="17">
        <v>5.5449136999999999E-4</v>
      </c>
      <c r="FD128" s="17">
        <v>2.9031839999999999E-7</v>
      </c>
      <c r="FE128" s="17">
        <v>4.5832933999999996E-6</v>
      </c>
      <c r="FF128" s="17">
        <v>3.4779579000000001E-4</v>
      </c>
      <c r="FG128" s="17">
        <v>3.8175293999999997E-5</v>
      </c>
      <c r="FH128" s="17">
        <v>3.8888440000000001E-5</v>
      </c>
      <c r="FI128" s="17">
        <v>7.2294823000000001E-5</v>
      </c>
      <c r="FJ128" s="17">
        <v>6.5775884000000005E-5</v>
      </c>
      <c r="FK128" s="17">
        <v>1.1635368E-4</v>
      </c>
      <c r="FL128" s="17">
        <v>2.129225E-4</v>
      </c>
      <c r="FM128" s="17">
        <v>1.0848087E-4</v>
      </c>
      <c r="FN128" s="17">
        <v>8.2827857999999999E-5</v>
      </c>
      <c r="FO128" s="17">
        <v>1.7750746E-3</v>
      </c>
      <c r="FP128" s="17">
        <v>7.9989585000000003E-5</v>
      </c>
      <c r="FQ128" s="17">
        <v>3.4326396E-5</v>
      </c>
      <c r="FR128" s="17">
        <v>2.1847274000000002E-3</v>
      </c>
      <c r="FS128" s="17">
        <v>3.2681095000000001E-5</v>
      </c>
      <c r="FT128" s="17">
        <v>1.1106978E-4</v>
      </c>
      <c r="FU128" s="17">
        <v>7.0387895000000001E-4</v>
      </c>
      <c r="FV128" s="17">
        <v>1.5970989000000001E-4</v>
      </c>
      <c r="FW128" s="17">
        <v>1.0277931E-3</v>
      </c>
      <c r="FX128" s="17">
        <v>2.0601551000000001E-4</v>
      </c>
      <c r="FY128" s="17">
        <v>2.2737243999999999E-4</v>
      </c>
      <c r="FZ128" s="17">
        <v>2.0650375000000001E-4</v>
      </c>
      <c r="GA128" s="17">
        <v>1.0868618000000001E-5</v>
      </c>
      <c r="GB128" s="17">
        <v>2.1737237E-5</v>
      </c>
      <c r="GC128" s="17">
        <v>3.3223116000000001E-4</v>
      </c>
    </row>
    <row r="129" spans="2:185" ht="0.95" customHeight="1" x14ac:dyDescent="0.25">
      <c r="B129" s="17">
        <v>0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86">
        <v>0</v>
      </c>
      <c r="DF129" s="87">
        <v>0</v>
      </c>
      <c r="DG129" s="87">
        <v>0</v>
      </c>
      <c r="DH129" s="87">
        <v>0</v>
      </c>
      <c r="DI129" s="87">
        <v>0</v>
      </c>
      <c r="DJ129" s="87">
        <v>0</v>
      </c>
      <c r="DK129" s="87">
        <v>0</v>
      </c>
      <c r="DL129" s="87">
        <v>0</v>
      </c>
      <c r="DM129" s="87">
        <v>0</v>
      </c>
      <c r="DN129" s="87">
        <v>0</v>
      </c>
      <c r="DO129" s="87">
        <v>0</v>
      </c>
      <c r="DP129" s="87">
        <v>0</v>
      </c>
      <c r="DQ129" s="87">
        <v>0</v>
      </c>
      <c r="DR129" s="87">
        <v>0</v>
      </c>
      <c r="DS129" s="87">
        <v>0</v>
      </c>
      <c r="DT129" s="87">
        <v>0</v>
      </c>
      <c r="DU129" s="87">
        <v>0</v>
      </c>
      <c r="DV129" s="87">
        <v>0</v>
      </c>
      <c r="DW129" s="87">
        <v>0</v>
      </c>
      <c r="DX129" s="87">
        <v>0</v>
      </c>
      <c r="DY129" s="87">
        <v>4.7469706999999999E-4</v>
      </c>
      <c r="DZ129" s="87">
        <v>0</v>
      </c>
      <c r="EA129" s="88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0</v>
      </c>
      <c r="FN129" s="17">
        <v>0</v>
      </c>
      <c r="FO129" s="17">
        <v>0</v>
      </c>
      <c r="FP129" s="17">
        <v>0</v>
      </c>
      <c r="FQ129" s="17">
        <v>0</v>
      </c>
      <c r="FR129" s="17">
        <v>0</v>
      </c>
      <c r="FS129" s="17">
        <v>0</v>
      </c>
      <c r="FT129" s="17">
        <v>0</v>
      </c>
      <c r="FU129" s="17">
        <v>0</v>
      </c>
      <c r="FV129" s="17">
        <v>0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</row>
    <row r="130" spans="2:185" ht="0.95" customHeight="1" x14ac:dyDescent="0.25">
      <c r="B130" s="17">
        <v>1.4956282E-3</v>
      </c>
      <c r="C130" s="17">
        <v>2.5172942000000002E-4</v>
      </c>
      <c r="D130" s="17">
        <v>1.1938519E-3</v>
      </c>
      <c r="E130" s="17">
        <v>6.9433856999999997E-6</v>
      </c>
      <c r="F130" s="17">
        <v>3.8070488000000001E-6</v>
      </c>
      <c r="G130" s="17">
        <v>1.6037516000000001E-5</v>
      </c>
      <c r="H130" s="17">
        <v>3.2425964000000002E-4</v>
      </c>
      <c r="I130" s="17">
        <v>8.2467143000000006E-5</v>
      </c>
      <c r="J130" s="17">
        <v>0</v>
      </c>
      <c r="K130" s="17">
        <v>0</v>
      </c>
      <c r="L130" s="17">
        <v>1.1390682000000001E-4</v>
      </c>
      <c r="M130" s="17">
        <v>7.0054163000000003E-5</v>
      </c>
      <c r="N130" s="17">
        <v>2.9514964999999998E-4</v>
      </c>
      <c r="O130" s="17">
        <v>8.9350560000000005E-4</v>
      </c>
      <c r="P130" s="17">
        <v>8.9350560000000005E-4</v>
      </c>
      <c r="Q130" s="17">
        <v>4.7949840999999998E-5</v>
      </c>
      <c r="R130" s="17">
        <v>7.0719280000000004E-5</v>
      </c>
      <c r="S130" s="17">
        <v>5.9172928999999997E-4</v>
      </c>
      <c r="T130" s="17">
        <v>4.3006711000000001E-4</v>
      </c>
      <c r="U130" s="17">
        <v>2.9514964999999998E-4</v>
      </c>
      <c r="V130" s="17">
        <v>5.0948914999999996E-4</v>
      </c>
      <c r="W130" s="17">
        <v>3.0177630000000001E-4</v>
      </c>
      <c r="X130" s="17">
        <v>6.9146798000000002E-3</v>
      </c>
      <c r="Y130" s="17">
        <v>6.6266561E-6</v>
      </c>
      <c r="Z130" s="17">
        <v>4.1800806000000002E-4</v>
      </c>
      <c r="AA130" s="17">
        <v>3.0387695999999999E-5</v>
      </c>
      <c r="AB130" s="17">
        <v>2.3750541000000001E-4</v>
      </c>
      <c r="AC130" s="17">
        <v>3.4272178E-5</v>
      </c>
      <c r="AD130" s="17">
        <v>1.2097749E-4</v>
      </c>
      <c r="AE130" s="17">
        <v>0</v>
      </c>
      <c r="AF130" s="17">
        <v>2.6602980000000001E-5</v>
      </c>
      <c r="AG130" s="17">
        <v>1.7408353E-4</v>
      </c>
      <c r="AH130" s="17">
        <v>3.0383302999999998E-4</v>
      </c>
      <c r="AI130" s="17">
        <v>1.171175E-4</v>
      </c>
      <c r="AJ130" s="17">
        <v>2.7124389000000003E-4</v>
      </c>
      <c r="AK130" s="17">
        <v>1.5654212999999999E-4</v>
      </c>
      <c r="AL130" s="17">
        <v>1.0925699E-4</v>
      </c>
      <c r="AM130" s="17">
        <v>8.4975947999999999E-4</v>
      </c>
      <c r="AN130" s="17">
        <v>3.0532411000000003E-5</v>
      </c>
      <c r="AO130" s="17">
        <v>3.6145819999999997E-5</v>
      </c>
      <c r="AP130" s="17">
        <v>3.1583103999999997E-5</v>
      </c>
      <c r="AQ130" s="17">
        <v>2.8081160999999998E-6</v>
      </c>
      <c r="AR130" s="17">
        <v>3.4890179000000003E-5</v>
      </c>
      <c r="AS130" s="17">
        <v>0</v>
      </c>
      <c r="AT130" s="17">
        <v>1.5406487E-5</v>
      </c>
      <c r="AU130" s="17">
        <v>3.4890179000000003E-5</v>
      </c>
      <c r="AV130" s="17">
        <v>1.3466988999999999E-4</v>
      </c>
      <c r="AW130" s="17">
        <v>6.5422590999999995E-5</v>
      </c>
      <c r="AX130" s="17">
        <v>2.0200670000000001E-4</v>
      </c>
      <c r="AY130" s="17">
        <v>6.1064823000000001E-5</v>
      </c>
      <c r="AZ130" s="17">
        <v>5.1383601999999999E-3</v>
      </c>
      <c r="BA130" s="17">
        <v>8.7239466000000004E-5</v>
      </c>
      <c r="BB130" s="17">
        <v>3.3297269000000002E-4</v>
      </c>
      <c r="BC130" s="17">
        <v>5.6707055000000001E-5</v>
      </c>
      <c r="BD130" s="17">
        <v>3.0532411000000003E-5</v>
      </c>
      <c r="BE130" s="17">
        <v>6.9263640999999999E-66</v>
      </c>
      <c r="BF130" s="17">
        <v>3.5488573000000001E-6</v>
      </c>
      <c r="BG130" s="17">
        <v>1.6978421999999999E-4</v>
      </c>
      <c r="BH130" s="17">
        <v>4.0137155999999999E-5</v>
      </c>
      <c r="BI130" s="17">
        <v>4.1578441E-5</v>
      </c>
      <c r="BJ130" s="17">
        <v>8.8227683000000002E-5</v>
      </c>
      <c r="BK130" s="17">
        <v>3.7336321000000001E-6</v>
      </c>
      <c r="BL130" s="17">
        <v>4.5384131999999999E-5</v>
      </c>
      <c r="BM130" s="17">
        <v>0</v>
      </c>
      <c r="BN130" s="17">
        <v>7.8949462000000003E-5</v>
      </c>
      <c r="BO130" s="17">
        <v>2.1312077000000001E-4</v>
      </c>
      <c r="BP130" s="17">
        <v>2.9373242E-5</v>
      </c>
      <c r="BQ130" s="17">
        <v>0</v>
      </c>
      <c r="BR130" s="17">
        <v>5.5699634000000003E-6</v>
      </c>
      <c r="BS130" s="17">
        <v>5.5718104000000002E-5</v>
      </c>
      <c r="BT130" s="17">
        <v>2.0979038000000001E-5</v>
      </c>
      <c r="BU130" s="17">
        <v>0</v>
      </c>
      <c r="BV130" s="17">
        <v>5.3053365E-5</v>
      </c>
      <c r="BW130" s="17">
        <v>6.6266556000000003E-6</v>
      </c>
      <c r="BX130" s="17">
        <v>1.1292249000000001E-5</v>
      </c>
      <c r="BY130" s="17">
        <v>5.3343303000000003E-4</v>
      </c>
      <c r="BZ130" s="17">
        <v>2.5437436E-5</v>
      </c>
      <c r="CA130" s="17">
        <v>2.4272454999999999E-4</v>
      </c>
      <c r="CB130" s="17">
        <v>1.1460087E-4</v>
      </c>
      <c r="CC130" s="17">
        <v>6.3298077000000003E-6</v>
      </c>
      <c r="CD130" s="17">
        <v>3.2754396000000002E-5</v>
      </c>
      <c r="CE130" s="17">
        <v>2.1145796E-4</v>
      </c>
      <c r="CF130" s="17">
        <v>1.7273977000000001E-5</v>
      </c>
      <c r="CG130" s="17">
        <v>4.7267936000000002E-4</v>
      </c>
      <c r="CH130" s="17">
        <v>1.4300407999999999E-4</v>
      </c>
      <c r="CI130" s="17">
        <v>3.5397948000000001E-4</v>
      </c>
      <c r="CJ130" s="17">
        <v>1.2662418E-5</v>
      </c>
      <c r="CK130" s="17">
        <v>9.6334708999999992E-6</v>
      </c>
      <c r="CL130" s="17">
        <v>4.3577677000000002E-6</v>
      </c>
      <c r="CM130" s="17">
        <v>3.0950139999999998E-4</v>
      </c>
      <c r="CN130" s="17">
        <v>1.9449703999999999E-5</v>
      </c>
      <c r="CO130" s="17">
        <v>3.0425818000000002E-3</v>
      </c>
      <c r="CP130" s="17">
        <v>8.5756914E-6</v>
      </c>
      <c r="CQ130" s="17">
        <v>2.7436527000000001E-5</v>
      </c>
      <c r="CR130" s="17">
        <v>9.8449595000000007E-6</v>
      </c>
      <c r="CS130" s="17">
        <v>4.1986933000000004E-3</v>
      </c>
      <c r="CT130" s="17">
        <v>1.4124773E-5</v>
      </c>
      <c r="CU130" s="17">
        <v>1.6300500000000001E-5</v>
      </c>
      <c r="CV130" s="17">
        <v>3.2597593999999998E-4</v>
      </c>
      <c r="CW130" s="17">
        <v>9.7785329E-6</v>
      </c>
      <c r="CX130" s="17">
        <v>1.5991248E-3</v>
      </c>
      <c r="CY130" s="17">
        <v>7.6028061E-6</v>
      </c>
      <c r="CZ130" s="17">
        <v>5.4270793E-6</v>
      </c>
      <c r="DA130" s="17">
        <v>3.3943310999999998E-4</v>
      </c>
      <c r="DB130" s="17">
        <v>2.9111209999999998E-4</v>
      </c>
      <c r="DC130" s="17">
        <v>8.6784316999999992E-6</v>
      </c>
      <c r="DD130" s="17">
        <v>8.6784316999999992E-6</v>
      </c>
      <c r="DE130" s="86">
        <v>3.9612031000000001E-6</v>
      </c>
      <c r="DF130" s="87">
        <v>2.8725647E-5</v>
      </c>
      <c r="DG130" s="87">
        <v>2.6917671000000002E-4</v>
      </c>
      <c r="DH130" s="87">
        <v>6.5027049E-6</v>
      </c>
      <c r="DI130" s="87">
        <v>2.3354577E-4</v>
      </c>
      <c r="DJ130" s="87">
        <v>3.2513525E-6</v>
      </c>
      <c r="DK130" s="87">
        <v>5.1645349E-3</v>
      </c>
      <c r="DL130" s="87">
        <v>4.7630504999999998E-5</v>
      </c>
      <c r="DM130" s="87">
        <v>3.2513525E-6</v>
      </c>
      <c r="DN130" s="87">
        <v>2.9348900999999998E-4</v>
      </c>
      <c r="DO130" s="87">
        <v>2.6129532000000001E-4</v>
      </c>
      <c r="DP130" s="87">
        <v>1.9181556999999999E-4</v>
      </c>
      <c r="DQ130" s="87">
        <v>0</v>
      </c>
      <c r="DR130" s="87">
        <v>7.7967514999999996E-5</v>
      </c>
      <c r="DS130" s="87">
        <v>0</v>
      </c>
      <c r="DT130" s="87">
        <v>2.3702960999999998E-6</v>
      </c>
      <c r="DU130" s="87">
        <v>7.5028730999999993E-5</v>
      </c>
      <c r="DV130" s="87">
        <v>6.5271800000000002E-6</v>
      </c>
      <c r="DW130" s="87">
        <v>2.6748753000000002E-6</v>
      </c>
      <c r="DX130" s="87">
        <v>2.8569392000000001E-4</v>
      </c>
      <c r="DY130" s="87">
        <v>0</v>
      </c>
      <c r="DZ130" s="87">
        <v>0.24184388000000001</v>
      </c>
      <c r="EA130" s="88">
        <v>1.3375027999999999E-4</v>
      </c>
      <c r="EB130" s="17">
        <v>5.1966576000000001E-6</v>
      </c>
      <c r="EC130" s="17">
        <v>2.168641E-5</v>
      </c>
      <c r="ED130" s="17">
        <v>3.5049849000000002E-4</v>
      </c>
      <c r="EE130" s="17">
        <v>2.4697827E-6</v>
      </c>
      <c r="EF130" s="17">
        <v>4.1362120999999999E-5</v>
      </c>
      <c r="EG130" s="17">
        <v>1.4792194000000001E-4</v>
      </c>
      <c r="EH130" s="17">
        <v>3.1254520999999998E-4</v>
      </c>
      <c r="EI130" s="17">
        <v>2.6199319000000002E-4</v>
      </c>
      <c r="EJ130" s="17">
        <v>3.7216967000000003E-4</v>
      </c>
      <c r="EK130" s="17">
        <v>4.5266396999999999E-4</v>
      </c>
      <c r="EL130" s="17">
        <v>4.7933675E-4</v>
      </c>
      <c r="EM130" s="17">
        <v>1.4764359000000001E-4</v>
      </c>
      <c r="EN130" s="17">
        <v>2.5569271E-5</v>
      </c>
      <c r="EO130" s="17">
        <v>5.7435970999999998E-5</v>
      </c>
      <c r="EP130" s="17">
        <v>6.5940229000000002E-5</v>
      </c>
      <c r="EQ130" s="17">
        <v>1.2802149999999999E-3</v>
      </c>
      <c r="ER130" s="17">
        <v>3.6077388999999998E-5</v>
      </c>
      <c r="ES130" s="17">
        <v>2.9388448E-6</v>
      </c>
      <c r="ET130" s="17">
        <v>6.1836350000000006E-5</v>
      </c>
      <c r="EU130" s="17">
        <v>2.4142103000000001E-3</v>
      </c>
      <c r="EV130" s="17">
        <v>3.2878519E-4</v>
      </c>
      <c r="EW130" s="17">
        <v>1.5088814E-3</v>
      </c>
      <c r="EX130" s="17">
        <v>6.0355255999999997E-4</v>
      </c>
      <c r="EY130" s="17">
        <v>1.2639199E-5</v>
      </c>
      <c r="EZ130" s="17">
        <v>3.0177627999999998E-4</v>
      </c>
      <c r="FA130" s="17">
        <v>5.7822712999999997E-4</v>
      </c>
      <c r="FB130" s="17">
        <v>6.6981823000000002E-66</v>
      </c>
      <c r="FC130" s="17">
        <v>2.5310938E-4</v>
      </c>
      <c r="FD130" s="17">
        <v>5.1966576000000001E-6</v>
      </c>
      <c r="FE130" s="17">
        <v>6.6266556000000003E-6</v>
      </c>
      <c r="FF130" s="17">
        <v>9.6568409999999993E-3</v>
      </c>
      <c r="FG130" s="17">
        <v>6.3298077000000003E-6</v>
      </c>
      <c r="FH130" s="17">
        <v>9.6334708999999992E-6</v>
      </c>
      <c r="FI130" s="17">
        <v>5.8092366E-5</v>
      </c>
      <c r="FJ130" s="17">
        <v>3.5375697999999999E-6</v>
      </c>
      <c r="FK130" s="17">
        <v>1.9863599E-6</v>
      </c>
      <c r="FL130" s="17">
        <v>2.4302030000000001E-5</v>
      </c>
      <c r="FM130" s="17">
        <v>2.4300270000000001E-6</v>
      </c>
      <c r="FN130" s="17">
        <v>1.3673339999999999E-5</v>
      </c>
      <c r="FO130" s="17">
        <v>3.3485622000000001E-4</v>
      </c>
      <c r="FP130" s="17">
        <v>9.0777306999999995E-6</v>
      </c>
      <c r="FQ130" s="17">
        <v>2.6305480999999999E-5</v>
      </c>
      <c r="FR130" s="17">
        <v>2.7765017000000003E-4</v>
      </c>
      <c r="FS130" s="17">
        <v>9.4525368999999996E-5</v>
      </c>
      <c r="FT130" s="17">
        <v>2.4505289000000002E-4</v>
      </c>
      <c r="FU130" s="17">
        <v>2.3398344E-4</v>
      </c>
      <c r="FV130" s="17">
        <v>4.2751958000000002E-4</v>
      </c>
      <c r="FW130" s="17">
        <v>3.4544961000000001E-4</v>
      </c>
      <c r="FX130" s="17">
        <v>5.3166051000000001E-4</v>
      </c>
      <c r="FY130" s="17">
        <v>5.6629155999999995E-4</v>
      </c>
      <c r="FZ130" s="17">
        <v>5.7337493000000003E-3</v>
      </c>
      <c r="GA130" s="17">
        <v>3.0177627999999998E-4</v>
      </c>
      <c r="GB130" s="17">
        <v>6.0355255999999997E-4</v>
      </c>
      <c r="GC130" s="17">
        <v>6.3681757999999996E-5</v>
      </c>
    </row>
    <row r="131" spans="2:185" ht="0.95" customHeight="1" x14ac:dyDescent="0.25">
      <c r="B131" s="17">
        <v>3.8268042999999998E-5</v>
      </c>
      <c r="C131" s="17">
        <v>2.3861954999999999E-6</v>
      </c>
      <c r="D131" s="17">
        <v>3.0535262000000002E-5</v>
      </c>
      <c r="E131" s="17">
        <v>2.3692986999999999E-6</v>
      </c>
      <c r="F131" s="17">
        <v>1.5360432E-7</v>
      </c>
      <c r="G131" s="17">
        <v>4.5180131999999999E-5</v>
      </c>
      <c r="H131" s="17">
        <v>1.6064679000000001E-5</v>
      </c>
      <c r="I131" s="17">
        <v>1.2883203E-5</v>
      </c>
      <c r="J131" s="17">
        <v>0</v>
      </c>
      <c r="K131" s="17">
        <v>0</v>
      </c>
      <c r="L131" s="17">
        <v>1.1306863000000001E-5</v>
      </c>
      <c r="M131" s="17">
        <v>1.1884494E-7</v>
      </c>
      <c r="N131" s="17">
        <v>7.5348509999999998E-6</v>
      </c>
      <c r="O131" s="17">
        <v>2.2824837999999999E-5</v>
      </c>
      <c r="P131" s="17">
        <v>2.2824837999999999E-5</v>
      </c>
      <c r="Q131" s="17">
        <v>2.4137078999999999E-4</v>
      </c>
      <c r="R131" s="17">
        <v>1.5273961999999999E-5</v>
      </c>
      <c r="S131" s="17">
        <v>1.5092057E-5</v>
      </c>
      <c r="T131" s="17">
        <v>7.7045954000000001E-6</v>
      </c>
      <c r="U131" s="17">
        <v>7.5348509999999998E-6</v>
      </c>
      <c r="V131" s="17">
        <v>3.3155800999999999E-4</v>
      </c>
      <c r="W131" s="17">
        <v>7.7327802000000001E-6</v>
      </c>
      <c r="X131" s="17">
        <v>9.9435427999999997E-5</v>
      </c>
      <c r="Y131" s="17">
        <v>1.9792925000000001E-7</v>
      </c>
      <c r="Z131" s="17">
        <v>5.8777554000000002E-8</v>
      </c>
      <c r="AA131" s="17">
        <v>5.3629654E-6</v>
      </c>
      <c r="AB131" s="17">
        <v>8.2219743000000006E-6</v>
      </c>
      <c r="AC131" s="17">
        <v>2.7874264E-5</v>
      </c>
      <c r="AD131" s="17">
        <v>2.2674323000000001E-4</v>
      </c>
      <c r="AE131" s="17">
        <v>0</v>
      </c>
      <c r="AF131" s="17">
        <v>3.0736703999999998E-5</v>
      </c>
      <c r="AG131" s="17">
        <v>5.0989616000000003E-6</v>
      </c>
      <c r="AH131" s="17">
        <v>3.4399455000000002E-6</v>
      </c>
      <c r="AI131" s="17">
        <v>5.3419608999999999E-4</v>
      </c>
      <c r="AJ131" s="17">
        <v>6.7449863000000005E-5</v>
      </c>
      <c r="AK131" s="17">
        <v>5.0087739E-6</v>
      </c>
      <c r="AL131" s="17">
        <v>2.6209299000000001E-5</v>
      </c>
      <c r="AM131" s="17">
        <v>1.3509985999999999E-3</v>
      </c>
      <c r="AN131" s="17">
        <v>7.5182643000000005E-5</v>
      </c>
      <c r="AO131" s="17">
        <v>1.4685358000000001E-6</v>
      </c>
      <c r="AP131" s="17">
        <v>1.620284E-6</v>
      </c>
      <c r="AQ131" s="17">
        <v>3.8784680999999999E-7</v>
      </c>
      <c r="AR131" s="17">
        <v>7.1946775999999995E-5</v>
      </c>
      <c r="AS131" s="17">
        <v>0</v>
      </c>
      <c r="AT131" s="17">
        <v>2.4680916000000002E-6</v>
      </c>
      <c r="AU131" s="17">
        <v>7.1946775999999995E-5</v>
      </c>
      <c r="AV131" s="17">
        <v>3.0863202999999999E-6</v>
      </c>
      <c r="AW131" s="17">
        <v>1.4712942E-4</v>
      </c>
      <c r="AX131" s="17">
        <v>1.0991039E-3</v>
      </c>
      <c r="AY131" s="17">
        <v>1.5036528999999999E-4</v>
      </c>
      <c r="AZ131" s="17">
        <v>5.6422485000000003E-5</v>
      </c>
      <c r="BA131" s="17">
        <v>2.2878380000000001E-4</v>
      </c>
      <c r="BB131" s="17">
        <v>5.8905307000000002E-4</v>
      </c>
      <c r="BC131" s="17">
        <v>1.5360115000000001E-4</v>
      </c>
      <c r="BD131" s="17">
        <v>7.5182643000000005E-5</v>
      </c>
      <c r="BE131" s="17">
        <v>1.4121742000000001E-65</v>
      </c>
      <c r="BF131" s="17">
        <v>4.5277667999999999E-6</v>
      </c>
      <c r="BG131" s="17">
        <v>1.3398642999999999E-4</v>
      </c>
      <c r="BH131" s="17">
        <v>2.4860727999999998E-6</v>
      </c>
      <c r="BI131" s="17">
        <v>4.8242776999999997E-6</v>
      </c>
      <c r="BJ131" s="17">
        <v>7.0729957999999995E-4</v>
      </c>
      <c r="BK131" s="17">
        <v>2.4002037000000002E-6</v>
      </c>
      <c r="BL131" s="17">
        <v>6.6974630000000003E-5</v>
      </c>
      <c r="BM131" s="17">
        <v>0</v>
      </c>
      <c r="BN131" s="17">
        <v>9.5595256999999998E-5</v>
      </c>
      <c r="BO131" s="17">
        <v>1.0871987E-5</v>
      </c>
      <c r="BP131" s="17">
        <v>4.9572364999999997E-5</v>
      </c>
      <c r="BQ131" s="17">
        <v>0</v>
      </c>
      <c r="BR131" s="17">
        <v>1.1610366999999999E-6</v>
      </c>
      <c r="BS131" s="17">
        <v>1.4197476999999999E-4</v>
      </c>
      <c r="BT131" s="17">
        <v>6.3119920999999996E-6</v>
      </c>
      <c r="BU131" s="17">
        <v>0</v>
      </c>
      <c r="BV131" s="17">
        <v>6.3222125000000001E-5</v>
      </c>
      <c r="BW131" s="17">
        <v>1.9792924E-7</v>
      </c>
      <c r="BX131" s="17">
        <v>4.3567576000000002E-7</v>
      </c>
      <c r="BY131" s="17">
        <v>1.8416844E-3</v>
      </c>
      <c r="BZ131" s="17">
        <v>1.4397883999999999E-4</v>
      </c>
      <c r="CA131" s="17">
        <v>4.0837933000000001E-5</v>
      </c>
      <c r="CB131" s="17">
        <v>2.4483374000000002E-7</v>
      </c>
      <c r="CC131" s="17">
        <v>5.5104011000000002E-7</v>
      </c>
      <c r="CD131" s="17">
        <v>7.0295199999999999E-6</v>
      </c>
      <c r="CE131" s="17">
        <v>7.549874E-6</v>
      </c>
      <c r="CF131" s="17">
        <v>6.8944064999999994E-5</v>
      </c>
      <c r="CG131" s="17">
        <v>3.7662697E-4</v>
      </c>
      <c r="CH131" s="17">
        <v>3.0404015E-5</v>
      </c>
      <c r="CI131" s="17">
        <v>3.3601469999999998E-5</v>
      </c>
      <c r="CJ131" s="17">
        <v>1.4579864E-3</v>
      </c>
      <c r="CK131" s="17">
        <v>9.6114420000000003E-7</v>
      </c>
      <c r="CL131" s="17">
        <v>3.2358671999999998E-6</v>
      </c>
      <c r="CM131" s="17">
        <v>2.2173688000000001E-5</v>
      </c>
      <c r="CN131" s="17">
        <v>6.5014023000000001E-5</v>
      </c>
      <c r="CO131" s="17">
        <v>8.5081358999999996E-5</v>
      </c>
      <c r="CP131" s="17">
        <v>6.4061094999999997E-7</v>
      </c>
      <c r="CQ131" s="17">
        <v>7.1540096999999996E-6</v>
      </c>
      <c r="CR131" s="17">
        <v>7.6825477999999995E-6</v>
      </c>
      <c r="CS131" s="17">
        <v>2.9840411E-5</v>
      </c>
      <c r="CT131" s="17">
        <v>1.5928866999999999E-5</v>
      </c>
      <c r="CU131" s="17">
        <v>1.9858910000000001E-5</v>
      </c>
      <c r="CV131" s="17">
        <v>2.4586398000000001E-4</v>
      </c>
      <c r="CW131" s="17">
        <v>1.1964186999999999E-5</v>
      </c>
      <c r="CX131" s="17">
        <v>5.4883299999999996E-3</v>
      </c>
      <c r="CY131" s="17">
        <v>8.0341444999999999E-6</v>
      </c>
      <c r="CZ131" s="17">
        <v>4.1041020999999998E-6</v>
      </c>
      <c r="DA131" s="17">
        <v>3.0126094999999999E-5</v>
      </c>
      <c r="DB131" s="17">
        <v>9.7355648999999997E-6</v>
      </c>
      <c r="DC131" s="17">
        <v>4.2781617000000004E-6</v>
      </c>
      <c r="DD131" s="17">
        <v>4.2781617000000004E-6</v>
      </c>
      <c r="DE131" s="86">
        <v>1.2873744E-6</v>
      </c>
      <c r="DF131" s="87">
        <v>4.0564495999999997E-5</v>
      </c>
      <c r="DG131" s="87">
        <v>7.0096177999999995E-5</v>
      </c>
      <c r="DH131" s="87">
        <v>3.4811930000000002E-7</v>
      </c>
      <c r="DI131" s="87">
        <v>8.6257339999999997E-4</v>
      </c>
      <c r="DJ131" s="87">
        <v>1.7405965000000001E-7</v>
      </c>
      <c r="DK131" s="87">
        <v>1.3484099E-4</v>
      </c>
      <c r="DL131" s="87">
        <v>1.3235816999999999E-5</v>
      </c>
      <c r="DM131" s="87">
        <v>1.7405965000000001E-7</v>
      </c>
      <c r="DN131" s="87">
        <v>1.6209635E-3</v>
      </c>
      <c r="DO131" s="87">
        <v>1.7539381E-4</v>
      </c>
      <c r="DP131" s="87">
        <v>7.3199883999999996E-6</v>
      </c>
      <c r="DQ131" s="87">
        <v>0</v>
      </c>
      <c r="DR131" s="87">
        <v>1.4053904E-6</v>
      </c>
      <c r="DS131" s="87">
        <v>0</v>
      </c>
      <c r="DT131" s="87">
        <v>1.0841198E-6</v>
      </c>
      <c r="DU131" s="87">
        <v>7.4974091E-6</v>
      </c>
      <c r="DV131" s="87">
        <v>1.1790126E-5</v>
      </c>
      <c r="DW131" s="87">
        <v>3.699703E-7</v>
      </c>
      <c r="DX131" s="87">
        <v>1.7766328999999999E-5</v>
      </c>
      <c r="DY131" s="87">
        <v>0</v>
      </c>
      <c r="DZ131" s="87">
        <v>1.3375027999999999E-4</v>
      </c>
      <c r="EA131" s="88">
        <v>0.24870127</v>
      </c>
      <c r="EB131" s="17">
        <v>1.7557378E-7</v>
      </c>
      <c r="EC131" s="17">
        <v>3.3990868999999999E-7</v>
      </c>
      <c r="ED131" s="17">
        <v>5.8898725000000001E-5</v>
      </c>
      <c r="EE131" s="17">
        <v>2.3263340000000002E-6</v>
      </c>
      <c r="EF131" s="17">
        <v>1.862532E-6</v>
      </c>
      <c r="EG131" s="17">
        <v>5.3201875000000003E-6</v>
      </c>
      <c r="EH131" s="17">
        <v>1.7762415E-4</v>
      </c>
      <c r="EI131" s="17">
        <v>4.7844233999999996E-6</v>
      </c>
      <c r="EJ131" s="17">
        <v>1.2696779E-6</v>
      </c>
      <c r="EK131" s="17">
        <v>2.0889531999999999E-6</v>
      </c>
      <c r="EL131" s="17">
        <v>1.2010111000000001E-6</v>
      </c>
      <c r="EM131" s="17">
        <v>4.479175E-4</v>
      </c>
      <c r="EN131" s="17">
        <v>4.3594433000000001E-5</v>
      </c>
      <c r="EO131" s="17">
        <v>3.0353186000000001E-5</v>
      </c>
      <c r="EP131" s="17">
        <v>8.5342431000000005E-7</v>
      </c>
      <c r="EQ131" s="17">
        <v>4.2151504999999998E-5</v>
      </c>
      <c r="ER131" s="17">
        <v>6.8173450999999996E-6</v>
      </c>
      <c r="ES131" s="17">
        <v>1.1945186E-5</v>
      </c>
      <c r="ET131" s="17">
        <v>4.4206548999999998E-5</v>
      </c>
      <c r="EU131" s="17">
        <v>6.1862237999999996E-5</v>
      </c>
      <c r="EV131" s="17">
        <v>8.7595130000000003E-6</v>
      </c>
      <c r="EW131" s="17">
        <v>3.8663898000000002E-5</v>
      </c>
      <c r="EX131" s="17">
        <v>1.5465559000000001E-5</v>
      </c>
      <c r="EY131" s="17">
        <v>4.4071840999999999E-7</v>
      </c>
      <c r="EZ131" s="17">
        <v>7.7327797000000004E-6</v>
      </c>
      <c r="FA131" s="17">
        <v>3.6479949000000002E-3</v>
      </c>
      <c r="FB131" s="17">
        <v>1.2754248999999999E-66</v>
      </c>
      <c r="FC131" s="17">
        <v>4.6811330999999999E-4</v>
      </c>
      <c r="FD131" s="17">
        <v>1.7557378E-7</v>
      </c>
      <c r="FE131" s="17">
        <v>1.9792924E-7</v>
      </c>
      <c r="FF131" s="17">
        <v>2.4744894999999999E-4</v>
      </c>
      <c r="FG131" s="17">
        <v>5.5104011000000002E-7</v>
      </c>
      <c r="FH131" s="17">
        <v>9.6114420000000003E-7</v>
      </c>
      <c r="FI131" s="17">
        <v>2.7436982000000002E-7</v>
      </c>
      <c r="FJ131" s="17">
        <v>2.2119174E-6</v>
      </c>
      <c r="FK131" s="17">
        <v>2.4896255E-6</v>
      </c>
      <c r="FL131" s="17">
        <v>6.0998172000000002E-6</v>
      </c>
      <c r="FM131" s="17">
        <v>2.8550186999999998E-6</v>
      </c>
      <c r="FN131" s="17">
        <v>1.0659778999999999E-6</v>
      </c>
      <c r="FO131" s="17">
        <v>2.8310385000000002E-5</v>
      </c>
      <c r="FP131" s="17">
        <v>5.9791085999999999E-6</v>
      </c>
      <c r="FQ131" s="17">
        <v>9.0137766000000007E-6</v>
      </c>
      <c r="FR131" s="17">
        <v>2.6311535999999999E-5</v>
      </c>
      <c r="FS131" s="17">
        <v>7.0982808000000001E-6</v>
      </c>
      <c r="FT131" s="17">
        <v>5.7850454E-6</v>
      </c>
      <c r="FU131" s="17">
        <v>8.4897037999999994E-5</v>
      </c>
      <c r="FV131" s="17">
        <v>4.4461887E-7</v>
      </c>
      <c r="FW131" s="17">
        <v>2.4996297999999999E-4</v>
      </c>
      <c r="FX131" s="17">
        <v>3.7234963999999999E-7</v>
      </c>
      <c r="FY131" s="17">
        <v>1.9185822999999999E-6</v>
      </c>
      <c r="FZ131" s="17">
        <v>1.4692281E-4</v>
      </c>
      <c r="GA131" s="17">
        <v>7.7327797000000004E-6</v>
      </c>
      <c r="GB131" s="17">
        <v>1.5465559000000001E-5</v>
      </c>
      <c r="GC131" s="17">
        <v>9.1340658999999999E-6</v>
      </c>
    </row>
    <row r="132" spans="2:185" ht="0.95" customHeight="1" x14ac:dyDescent="0.25">
      <c r="B132" s="17">
        <v>4.7833802E-7</v>
      </c>
      <c r="C132" s="17">
        <v>4.5617819999999998E-7</v>
      </c>
      <c r="D132" s="17">
        <v>6.7106200999999996E-7</v>
      </c>
      <c r="E132" s="17">
        <v>1.5357287000000001E-6</v>
      </c>
      <c r="F132" s="17">
        <v>1.0856973000000001E-8</v>
      </c>
      <c r="G132" s="17">
        <v>1.4778684E-6</v>
      </c>
      <c r="H132" s="17">
        <v>1.0452246E-5</v>
      </c>
      <c r="I132" s="17">
        <v>1.5929485999999999E-4</v>
      </c>
      <c r="J132" s="17">
        <v>0</v>
      </c>
      <c r="K132" s="17">
        <v>0</v>
      </c>
      <c r="L132" s="17">
        <v>7.3747770000000006E-8</v>
      </c>
      <c r="M132" s="17">
        <v>4.756561E-7</v>
      </c>
      <c r="N132" s="17">
        <v>5.2825500000000001E-7</v>
      </c>
      <c r="O132" s="17">
        <v>3.6595395999999999E-6</v>
      </c>
      <c r="P132" s="17">
        <v>3.6595395999999999E-6</v>
      </c>
      <c r="Q132" s="17">
        <v>3.7266237E-9</v>
      </c>
      <c r="R132" s="17">
        <v>1.1378496E-5</v>
      </c>
      <c r="S132" s="17">
        <v>3.8522635999999996E-6</v>
      </c>
      <c r="T132" s="17">
        <v>3.1943956999999999E-6</v>
      </c>
      <c r="U132" s="17">
        <v>5.2825500000000001E-7</v>
      </c>
      <c r="V132" s="17">
        <v>2.6835581E-7</v>
      </c>
      <c r="W132" s="17">
        <v>1.9272398999999999E-7</v>
      </c>
      <c r="X132" s="17">
        <v>4.4188942000000003E-6</v>
      </c>
      <c r="Y132" s="17">
        <v>7.2097898999999998E-7</v>
      </c>
      <c r="Z132" s="17">
        <v>5.268162E-6</v>
      </c>
      <c r="AA132" s="17">
        <v>3.6909068999999997E-5</v>
      </c>
      <c r="AB132" s="17">
        <v>8.3929246000000002E-7</v>
      </c>
      <c r="AC132" s="17">
        <v>4.8959186999999999E-8</v>
      </c>
      <c r="AD132" s="17">
        <v>1.0449996E-8</v>
      </c>
      <c r="AE132" s="17">
        <v>0</v>
      </c>
      <c r="AF132" s="17">
        <v>2.661092E-6</v>
      </c>
      <c r="AG132" s="17">
        <v>7.2542214999999996E-7</v>
      </c>
      <c r="AH132" s="17">
        <v>4.5339318999999999E-7</v>
      </c>
      <c r="AI132" s="17">
        <v>2.0471297000000001E-8</v>
      </c>
      <c r="AJ132" s="17">
        <v>3.7632675E-7</v>
      </c>
      <c r="AK132" s="17">
        <v>6.8644186000000002E-7</v>
      </c>
      <c r="AL132" s="17">
        <v>4.5974800999999998E-6</v>
      </c>
      <c r="AM132" s="17">
        <v>4.4720151000000001E-7</v>
      </c>
      <c r="AN132" s="17">
        <v>1.8360276000000001E-7</v>
      </c>
      <c r="AO132" s="17">
        <v>5.2379994E-5</v>
      </c>
      <c r="AP132" s="17">
        <v>2.9739844E-5</v>
      </c>
      <c r="AQ132" s="17">
        <v>7.9946548000000006E-9</v>
      </c>
      <c r="AR132" s="17">
        <v>3.8096288000000001E-7</v>
      </c>
      <c r="AS132" s="17">
        <v>0</v>
      </c>
      <c r="AT132" s="17">
        <v>9.3773344E-7</v>
      </c>
      <c r="AU132" s="17">
        <v>3.8096288000000001E-7</v>
      </c>
      <c r="AV132" s="17">
        <v>6.1081197999999998E-7</v>
      </c>
      <c r="AW132" s="17">
        <v>5.6456563000000001E-7</v>
      </c>
      <c r="AX132" s="17">
        <v>1.0714247000000001E-7</v>
      </c>
      <c r="AY132" s="17">
        <v>3.6720550999999998E-7</v>
      </c>
      <c r="AZ132" s="17">
        <v>3.2694178000000002E-6</v>
      </c>
      <c r="BA132" s="17">
        <v>3.5344814999999999E-7</v>
      </c>
      <c r="BB132" s="17">
        <v>8.6708546000000001E-7</v>
      </c>
      <c r="BC132" s="17">
        <v>1.6984539000000001E-7</v>
      </c>
      <c r="BD132" s="17">
        <v>1.8360276000000001E-7</v>
      </c>
      <c r="BE132" s="17">
        <v>1.3544664999999999E-66</v>
      </c>
      <c r="BF132" s="17">
        <v>1.1506099E-5</v>
      </c>
      <c r="BG132" s="17">
        <v>6.9312765999999998E-6</v>
      </c>
      <c r="BH132" s="17">
        <v>1.8644034999999999E-7</v>
      </c>
      <c r="BI132" s="17">
        <v>1.8238805E-7</v>
      </c>
      <c r="BJ132" s="17">
        <v>2.3589691999999999E-8</v>
      </c>
      <c r="BK132" s="17">
        <v>2.6958201000000002E-5</v>
      </c>
      <c r="BL132" s="17">
        <v>8.0821685E-9</v>
      </c>
      <c r="BM132" s="17">
        <v>0</v>
      </c>
      <c r="BN132" s="17">
        <v>5.2487402000000001E-8</v>
      </c>
      <c r="BO132" s="17">
        <v>4.6831725999999999E-5</v>
      </c>
      <c r="BP132" s="17">
        <v>9.7378955999999993E-7</v>
      </c>
      <c r="BQ132" s="17">
        <v>0</v>
      </c>
      <c r="BR132" s="17">
        <v>2.2004998000000001E-6</v>
      </c>
      <c r="BS132" s="17">
        <v>1.0897980000000001E-9</v>
      </c>
      <c r="BT132" s="17">
        <v>7.1403723999999995E-7</v>
      </c>
      <c r="BU132" s="17">
        <v>0</v>
      </c>
      <c r="BV132" s="17">
        <v>7.9787631000000004E-9</v>
      </c>
      <c r="BW132" s="17">
        <v>7.2097894000000001E-7</v>
      </c>
      <c r="BX132" s="17">
        <v>3.7716025000000003E-8</v>
      </c>
      <c r="BY132" s="17">
        <v>1.0407482E-6</v>
      </c>
      <c r="BZ132" s="17">
        <v>2.5788431000000001E-8</v>
      </c>
      <c r="CA132" s="17">
        <v>4.0961511999999999E-6</v>
      </c>
      <c r="CB132" s="17">
        <v>3.3535482000000001E-7</v>
      </c>
      <c r="CC132" s="17">
        <v>4.2502663999999999E-6</v>
      </c>
      <c r="CD132" s="17">
        <v>5.1823828000000002E-7</v>
      </c>
      <c r="CE132" s="17">
        <v>7.2210728000000003E-8</v>
      </c>
      <c r="CF132" s="17">
        <v>1.8898529000000001E-8</v>
      </c>
      <c r="CG132" s="17">
        <v>3.1666115000000002E-7</v>
      </c>
      <c r="CH132" s="17">
        <v>7.1290591000000004E-7</v>
      </c>
      <c r="CI132" s="17">
        <v>5.8244110999999997E-7</v>
      </c>
      <c r="CJ132" s="17">
        <v>3.0966905000000001E-8</v>
      </c>
      <c r="CK132" s="17">
        <v>4.9836979999999998E-6</v>
      </c>
      <c r="CL132" s="17">
        <v>1.9736010000000001E-7</v>
      </c>
      <c r="CM132" s="17">
        <v>3.1107968000000001E-7</v>
      </c>
      <c r="CN132" s="17">
        <v>2.2404303000000001E-8</v>
      </c>
      <c r="CO132" s="17">
        <v>4.8472184999999999E-5</v>
      </c>
      <c r="CP132" s="17">
        <v>1.8211059E-7</v>
      </c>
      <c r="CQ132" s="17">
        <v>1.2746468999999999E-6</v>
      </c>
      <c r="CR132" s="17">
        <v>1.9566706000000001E-8</v>
      </c>
      <c r="CS132" s="17">
        <v>2.6843784000000001E-6</v>
      </c>
      <c r="CT132" s="17">
        <v>2.3311679000000001E-8</v>
      </c>
      <c r="CU132" s="17">
        <v>2.6817453E-8</v>
      </c>
      <c r="CV132" s="17">
        <v>7.7338860999999995E-7</v>
      </c>
      <c r="CW132" s="17">
        <v>1.9703437000000001E-8</v>
      </c>
      <c r="CX132" s="17">
        <v>7.8402626E-7</v>
      </c>
      <c r="CY132" s="17">
        <v>1.6197662999999999E-8</v>
      </c>
      <c r="CZ132" s="17">
        <v>1.2691889E-8</v>
      </c>
      <c r="DA132" s="17">
        <v>1.1544272000000001E-5</v>
      </c>
      <c r="DB132" s="17">
        <v>4.4727512E-7</v>
      </c>
      <c r="DC132" s="17">
        <v>2.1878003E-8</v>
      </c>
      <c r="DD132" s="17">
        <v>2.1878003E-8</v>
      </c>
      <c r="DE132" s="86">
        <v>1.1023741E-7</v>
      </c>
      <c r="DF132" s="87">
        <v>1.459619E-7</v>
      </c>
      <c r="DG132" s="87">
        <v>1.5515012999999999E-5</v>
      </c>
      <c r="DH132" s="87">
        <v>1.8372229000000001E-8</v>
      </c>
      <c r="DI132" s="87">
        <v>1.7048969E-7</v>
      </c>
      <c r="DJ132" s="87">
        <v>9.1861146000000005E-9</v>
      </c>
      <c r="DK132" s="87">
        <v>3.2831751000000001E-6</v>
      </c>
      <c r="DL132" s="87">
        <v>1.376265E-7</v>
      </c>
      <c r="DM132" s="87">
        <v>9.1861146000000005E-9</v>
      </c>
      <c r="DN132" s="87">
        <v>1.4850433E-7</v>
      </c>
      <c r="DO132" s="87">
        <v>1.2217104E-5</v>
      </c>
      <c r="DP132" s="87">
        <v>5.0808429000000003E-7</v>
      </c>
      <c r="DQ132" s="87">
        <v>0</v>
      </c>
      <c r="DR132" s="87">
        <v>3.8416884999999999E-7</v>
      </c>
      <c r="DS132" s="87">
        <v>0</v>
      </c>
      <c r="DT132" s="87">
        <v>2.2141881999999999E-6</v>
      </c>
      <c r="DU132" s="87">
        <v>4.7480301999999999E-5</v>
      </c>
      <c r="DV132" s="87">
        <v>1.0517321000000001E-8</v>
      </c>
      <c r="DW132" s="87">
        <v>4.8213538999999999E-8</v>
      </c>
      <c r="DX132" s="87">
        <v>2.9031839999999999E-7</v>
      </c>
      <c r="DY132" s="87">
        <v>0</v>
      </c>
      <c r="DZ132" s="87">
        <v>5.1966576000000001E-6</v>
      </c>
      <c r="EA132" s="88">
        <v>1.7557378E-7</v>
      </c>
      <c r="EB132" s="17">
        <v>0.24999647999999999</v>
      </c>
      <c r="EC132" s="17">
        <v>4.5625387000000001E-8</v>
      </c>
      <c r="ED132" s="17">
        <v>6.4539971E-7</v>
      </c>
      <c r="EE132" s="17">
        <v>1.5054106E-5</v>
      </c>
      <c r="EF132" s="17">
        <v>3.0471085999999999E-6</v>
      </c>
      <c r="EG132" s="17">
        <v>3.9549533000000002E-5</v>
      </c>
      <c r="EH132" s="17">
        <v>1.2497411E-5</v>
      </c>
      <c r="EI132" s="17">
        <v>8.7406042000000002E-7</v>
      </c>
      <c r="EJ132" s="17">
        <v>4.3577827000000002E-5</v>
      </c>
      <c r="EK132" s="17">
        <v>7.2323466E-5</v>
      </c>
      <c r="EL132" s="17">
        <v>8.4315724000000002E-5</v>
      </c>
      <c r="EM132" s="17">
        <v>1.3725483000000001E-8</v>
      </c>
      <c r="EN132" s="17">
        <v>3.4936091999999999E-8</v>
      </c>
      <c r="EO132" s="17">
        <v>4.7904124E-6</v>
      </c>
      <c r="EP132" s="17">
        <v>4.4869872E-7</v>
      </c>
      <c r="EQ132" s="17">
        <v>3.8998570000000001E-5</v>
      </c>
      <c r="ER132" s="17">
        <v>5.0578559000000002E-7</v>
      </c>
      <c r="ES132" s="17">
        <v>5.6988908999999996E-7</v>
      </c>
      <c r="ET132" s="17">
        <v>1.8487547E-6</v>
      </c>
      <c r="EU132" s="17">
        <v>1.5417917999999999E-6</v>
      </c>
      <c r="EV132" s="17">
        <v>1.7488829E-4</v>
      </c>
      <c r="EW132" s="17">
        <v>9.6361989999999995E-7</v>
      </c>
      <c r="EX132" s="17">
        <v>3.8544796000000001E-7</v>
      </c>
      <c r="EY132" s="17">
        <v>2.6010875999999999E-6</v>
      </c>
      <c r="EZ132" s="17">
        <v>1.9272398000000001E-7</v>
      </c>
      <c r="FA132" s="17">
        <v>3.1378520999999999E-7</v>
      </c>
      <c r="FB132" s="17">
        <v>3.7713950999999998E-68</v>
      </c>
      <c r="FC132" s="17">
        <v>2.2706865999999999E-7</v>
      </c>
      <c r="FD132" s="17">
        <v>3.5167323E-6</v>
      </c>
      <c r="FE132" s="17">
        <v>7.2097894000000001E-7</v>
      </c>
      <c r="FF132" s="17">
        <v>6.1671674000000003E-6</v>
      </c>
      <c r="FG132" s="17">
        <v>4.2502663999999999E-6</v>
      </c>
      <c r="FH132" s="17">
        <v>4.9836979999999998E-6</v>
      </c>
      <c r="FI132" s="17">
        <v>4.3755358000000001E-7</v>
      </c>
      <c r="FJ132" s="17">
        <v>8.7062933000000007E-6</v>
      </c>
      <c r="FK132" s="17">
        <v>1.5775188000000002E-5</v>
      </c>
      <c r="FL132" s="17">
        <v>7.0158454999999995E-7</v>
      </c>
      <c r="FM132" s="17">
        <v>2.2100126E-5</v>
      </c>
      <c r="FN132" s="17">
        <v>8.4017353999999996E-7</v>
      </c>
      <c r="FO132" s="17">
        <v>4.0008513999999998E-7</v>
      </c>
      <c r="FP132" s="17">
        <v>3.6276253000000002E-5</v>
      </c>
      <c r="FQ132" s="17">
        <v>6.1635393000000004E-5</v>
      </c>
      <c r="FR132" s="17">
        <v>2.9176065000000001E-6</v>
      </c>
      <c r="FS132" s="17">
        <v>7.1921103E-5</v>
      </c>
      <c r="FT132" s="17">
        <v>2.9653188E-5</v>
      </c>
      <c r="FU132" s="17">
        <v>2.8350353000000001E-7</v>
      </c>
      <c r="FV132" s="17">
        <v>5.8453896999999998E-5</v>
      </c>
      <c r="FW132" s="17">
        <v>9.8167122000000006E-7</v>
      </c>
      <c r="FX132" s="17">
        <v>9.5674958999999996E-5</v>
      </c>
      <c r="FY132" s="17">
        <v>1.0467399999999999E-4</v>
      </c>
      <c r="FZ132" s="17">
        <v>3.6617556000000001E-6</v>
      </c>
      <c r="GA132" s="17">
        <v>1.9272398000000001E-7</v>
      </c>
      <c r="GB132" s="17">
        <v>3.8544796000000001E-7</v>
      </c>
      <c r="GC132" s="17">
        <v>1.415945E-5</v>
      </c>
    </row>
    <row r="133" spans="2:185" ht="0.95" customHeight="1" thickBot="1" x14ac:dyDescent="0.3">
      <c r="B133" s="17">
        <v>5.3631145E-6</v>
      </c>
      <c r="C133" s="17">
        <v>2.309066E-5</v>
      </c>
      <c r="D133" s="17">
        <v>4.5395406000000002E-6</v>
      </c>
      <c r="E133" s="17">
        <v>7.6591813999999999E-5</v>
      </c>
      <c r="F133" s="17">
        <v>1.7292957999999999E-6</v>
      </c>
      <c r="G133" s="17">
        <v>3.0432691E-4</v>
      </c>
      <c r="H133" s="17">
        <v>1.5281360999999999E-5</v>
      </c>
      <c r="I133" s="17">
        <v>1.6369109E-5</v>
      </c>
      <c r="J133" s="17">
        <v>0</v>
      </c>
      <c r="K133" s="17">
        <v>0</v>
      </c>
      <c r="L133" s="17">
        <v>4.8370733999999997E-7</v>
      </c>
      <c r="M133" s="17">
        <v>3.1918212E-4</v>
      </c>
      <c r="N133" s="17">
        <v>1.4461965E-6</v>
      </c>
      <c r="O133" s="17">
        <v>3.1389696000000002E-6</v>
      </c>
      <c r="P133" s="17">
        <v>3.1389696000000002E-6</v>
      </c>
      <c r="Q133" s="17">
        <v>2.6445721000000001E-6</v>
      </c>
      <c r="R133" s="17">
        <v>1.2143871999999999E-4</v>
      </c>
      <c r="S133" s="17">
        <v>2.3153957E-6</v>
      </c>
      <c r="T133" s="17">
        <v>2.9086793999999998E-4</v>
      </c>
      <c r="U133" s="17">
        <v>1.4461965E-6</v>
      </c>
      <c r="V133" s="17">
        <v>4.8848680000000004E-6</v>
      </c>
      <c r="W133" s="17">
        <v>8.2357385000000005E-7</v>
      </c>
      <c r="X133" s="17">
        <v>1.9521939E-5</v>
      </c>
      <c r="Y133" s="17">
        <v>6.2262261000000004E-7</v>
      </c>
      <c r="Z133" s="17">
        <v>3.0305816000000001E-5</v>
      </c>
      <c r="AA133" s="17">
        <v>2.2751956000000001E-5</v>
      </c>
      <c r="AB133" s="17">
        <v>6.0016228E-6</v>
      </c>
      <c r="AC133" s="17">
        <v>8.7528416000000004E-7</v>
      </c>
      <c r="AD133" s="17">
        <v>4.9584217000000002E-6</v>
      </c>
      <c r="AE133" s="17">
        <v>0</v>
      </c>
      <c r="AF133" s="17">
        <v>1.5469136999999999E-5</v>
      </c>
      <c r="AG133" s="17">
        <v>1.3713131999999999E-4</v>
      </c>
      <c r="AH133" s="17">
        <v>8.1414089999999993E-6</v>
      </c>
      <c r="AI133" s="17">
        <v>6.0018277E-6</v>
      </c>
      <c r="AJ133" s="17">
        <v>2.9779728000000001E-6</v>
      </c>
      <c r="AK133" s="17">
        <v>1.5260244E-4</v>
      </c>
      <c r="AL133" s="17">
        <v>1.2424655E-5</v>
      </c>
      <c r="AM133" s="17">
        <v>1.2421513E-5</v>
      </c>
      <c r="AN133" s="17">
        <v>2.1543988999999999E-6</v>
      </c>
      <c r="AO133" s="17">
        <v>5.5667510999999999E-5</v>
      </c>
      <c r="AP133" s="17">
        <v>5.2545506999999999E-5</v>
      </c>
      <c r="AQ133" s="17">
        <v>1.5717469999999999E-6</v>
      </c>
      <c r="AR133" s="17">
        <v>3.7290559000000001E-6</v>
      </c>
      <c r="AS133" s="17">
        <v>0</v>
      </c>
      <c r="AT133" s="17">
        <v>5.1185874000000003E-5</v>
      </c>
      <c r="AU133" s="17">
        <v>3.7290559000000001E-6</v>
      </c>
      <c r="AV133" s="17">
        <v>1.2896515999999999E-4</v>
      </c>
      <c r="AW133" s="17">
        <v>5.8834548E-6</v>
      </c>
      <c r="AX133" s="17">
        <v>1.064639E-5</v>
      </c>
      <c r="AY133" s="17">
        <v>4.3087978999999997E-6</v>
      </c>
      <c r="AZ133" s="17">
        <v>1.3450672E-5</v>
      </c>
      <c r="BA133" s="17">
        <v>4.8885399000000002E-6</v>
      </c>
      <c r="BB133" s="17">
        <v>3.0871280999999998E-5</v>
      </c>
      <c r="BC133" s="17">
        <v>2.7341408999999999E-6</v>
      </c>
      <c r="BD133" s="17">
        <v>2.1543988999999999E-6</v>
      </c>
      <c r="BE133" s="17">
        <v>9.4933686999999995E-67</v>
      </c>
      <c r="BF133" s="17">
        <v>2.4054350000000001E-5</v>
      </c>
      <c r="BG133" s="17">
        <v>6.3500071999999995E-5</v>
      </c>
      <c r="BH133" s="17">
        <v>1.8912101999999999E-6</v>
      </c>
      <c r="BI133" s="17">
        <v>1.0779387000000001E-6</v>
      </c>
      <c r="BJ133" s="17">
        <v>5.8366677999999996E-6</v>
      </c>
      <c r="BK133" s="17">
        <v>1.9825023E-5</v>
      </c>
      <c r="BL133" s="17">
        <v>5.3364515000000003E-8</v>
      </c>
      <c r="BM133" s="17">
        <v>0</v>
      </c>
      <c r="BN133" s="17">
        <v>2.5822915999999998E-6</v>
      </c>
      <c r="BO133" s="17">
        <v>6.6526411000000004E-5</v>
      </c>
      <c r="BP133" s="17">
        <v>1.9352745000000002E-5</v>
      </c>
      <c r="BQ133" s="17">
        <v>0</v>
      </c>
      <c r="BR133" s="17">
        <v>2.6737375000000001E-5</v>
      </c>
      <c r="BS133" s="17">
        <v>2.5092839000000002E-7</v>
      </c>
      <c r="BT133" s="17">
        <v>4.3460463000000001E-5</v>
      </c>
      <c r="BU133" s="17">
        <v>0</v>
      </c>
      <c r="BV133" s="17">
        <v>8.3268780999999996E-6</v>
      </c>
      <c r="BW133" s="17">
        <v>6.2262257E-7</v>
      </c>
      <c r="BX133" s="17">
        <v>1.1200147999999999E-5</v>
      </c>
      <c r="BY133" s="17">
        <v>6.6129872000000002E-5</v>
      </c>
      <c r="BZ133" s="17">
        <v>8.0933487000000001E-6</v>
      </c>
      <c r="CA133" s="17">
        <v>1.5044867E-5</v>
      </c>
      <c r="CB133" s="17">
        <v>3.1496907E-4</v>
      </c>
      <c r="CC133" s="17">
        <v>9.0755900999999992E-6</v>
      </c>
      <c r="CD133" s="17">
        <v>7.6748278000000005E-5</v>
      </c>
      <c r="CE133" s="17">
        <v>1.5765658000000001E-4</v>
      </c>
      <c r="CF133" s="17">
        <v>8.6434314000000005E-6</v>
      </c>
      <c r="CG133" s="17">
        <v>4.5458573999999996E-6</v>
      </c>
      <c r="CH133" s="17">
        <v>1.0077497999999999E-5</v>
      </c>
      <c r="CI133" s="17">
        <v>5.7250200999999999E-5</v>
      </c>
      <c r="CJ133" s="17">
        <v>5.0326230000000003E-6</v>
      </c>
      <c r="CK133" s="17">
        <v>1.7753035999999999E-5</v>
      </c>
      <c r="CL133" s="17">
        <v>1.5746567999999999E-6</v>
      </c>
      <c r="CM133" s="17">
        <v>7.0968781999999995E-5</v>
      </c>
      <c r="CN133" s="17">
        <v>8.6163313000000005E-6</v>
      </c>
      <c r="CO133" s="17">
        <v>1.6796770999999999E-5</v>
      </c>
      <c r="CP133" s="17">
        <v>4.1809574999999999E-5</v>
      </c>
      <c r="CQ133" s="17">
        <v>7.9528512000000002E-5</v>
      </c>
      <c r="CR133" s="17">
        <v>8.3531424999999993E-6</v>
      </c>
      <c r="CS133" s="17">
        <v>1.2109775E-5</v>
      </c>
      <c r="CT133" s="17">
        <v>3.0443214999999999E-6</v>
      </c>
      <c r="CU133" s="17">
        <v>3.0714215999999999E-6</v>
      </c>
      <c r="CV133" s="17">
        <v>1.8607538000000001E-4</v>
      </c>
      <c r="CW133" s="17">
        <v>3.3697401999999998E-6</v>
      </c>
      <c r="CX133" s="17">
        <v>4.3665160000000001E-5</v>
      </c>
      <c r="CY133" s="17">
        <v>3.3426401000000002E-6</v>
      </c>
      <c r="CZ133" s="17">
        <v>3.3155399000000002E-6</v>
      </c>
      <c r="DA133" s="17">
        <v>2.1141753999999999E-5</v>
      </c>
      <c r="DB133" s="17">
        <v>3.1628644000000002E-4</v>
      </c>
      <c r="DC133" s="17">
        <v>6.6039798000000002E-6</v>
      </c>
      <c r="DD133" s="17">
        <v>6.6039798000000002E-6</v>
      </c>
      <c r="DE133" s="89">
        <v>8.2614370000000004E-7</v>
      </c>
      <c r="DF133" s="90">
        <v>1.6012783E-5</v>
      </c>
      <c r="DG133" s="90">
        <v>3.9390366999999998E-5</v>
      </c>
      <c r="DH133" s="90">
        <v>6.5768796000000002E-6</v>
      </c>
      <c r="DI133" s="90">
        <v>1.0142428E-5</v>
      </c>
      <c r="DJ133" s="90">
        <v>3.2884398000000001E-6</v>
      </c>
      <c r="DK133" s="90">
        <v>1.2870929999999999E-5</v>
      </c>
      <c r="DL133" s="90">
        <v>4.3546754999999998E-5</v>
      </c>
      <c r="DM133" s="90">
        <v>3.2884398000000001E-6</v>
      </c>
      <c r="DN133" s="90">
        <v>1.5626794000000001E-5</v>
      </c>
      <c r="DO133" s="90">
        <v>7.9207753000000002E-5</v>
      </c>
      <c r="DP133" s="90">
        <v>1.4823859999999999E-4</v>
      </c>
      <c r="DQ133" s="90">
        <v>0</v>
      </c>
      <c r="DR133" s="90">
        <v>2.5049148000000002E-4</v>
      </c>
      <c r="DS133" s="90">
        <v>0</v>
      </c>
      <c r="DT133" s="90">
        <v>1.8215615E-5</v>
      </c>
      <c r="DU133" s="90">
        <v>1.51792E-5</v>
      </c>
      <c r="DV133" s="90">
        <v>8.1300365999999998E-8</v>
      </c>
      <c r="DW133" s="90">
        <v>5.8946719000000002E-7</v>
      </c>
      <c r="DX133" s="90">
        <v>3.2948533999999998E-5</v>
      </c>
      <c r="DY133" s="90">
        <v>0</v>
      </c>
      <c r="DZ133" s="90">
        <v>2.168641E-5</v>
      </c>
      <c r="EA133" s="91">
        <v>3.3990868999999999E-7</v>
      </c>
      <c r="EB133" s="17">
        <v>4.5625387000000001E-8</v>
      </c>
      <c r="EC133" s="17">
        <v>0.24990483999999999</v>
      </c>
      <c r="ED133" s="17">
        <v>1.5399182E-4</v>
      </c>
      <c r="EE133" s="17">
        <v>2.1157870000000001E-5</v>
      </c>
      <c r="EF133" s="17">
        <v>1.6436266E-4</v>
      </c>
      <c r="EG133" s="17">
        <v>8.3303517999999995E-6</v>
      </c>
      <c r="EH133" s="17">
        <v>7.4531107000000001E-5</v>
      </c>
      <c r="EI133" s="17">
        <v>7.9359825000000004E-6</v>
      </c>
      <c r="EJ133" s="17">
        <v>1.3418841999999999E-5</v>
      </c>
      <c r="EK133" s="17">
        <v>1.9048611999999999E-5</v>
      </c>
      <c r="EL133" s="17">
        <v>2.0783252E-5</v>
      </c>
      <c r="EM133" s="17">
        <v>6.6357698999999997E-6</v>
      </c>
      <c r="EN133" s="17">
        <v>7.6688366999999997E-7</v>
      </c>
      <c r="EO133" s="17">
        <v>1.3043905E-6</v>
      </c>
      <c r="EP133" s="17">
        <v>2.4407556E-4</v>
      </c>
      <c r="EQ133" s="17">
        <v>1.7519059000000001E-5</v>
      </c>
      <c r="ER133" s="17">
        <v>8.4803100999999997E-5</v>
      </c>
      <c r="ES133" s="17">
        <v>5.4228240999999997E-6</v>
      </c>
      <c r="ET133" s="17">
        <v>2.1906433000000001E-5</v>
      </c>
      <c r="EU133" s="17">
        <v>6.5885903999999998E-6</v>
      </c>
      <c r="EV133" s="17">
        <v>1.9703770000000001E-5</v>
      </c>
      <c r="EW133" s="17">
        <v>4.1178690000000002E-6</v>
      </c>
      <c r="EX133" s="17">
        <v>1.6471476E-6</v>
      </c>
      <c r="EY133" s="17">
        <v>5.0793914E-5</v>
      </c>
      <c r="EZ133" s="17">
        <v>8.2357379000000005E-7</v>
      </c>
      <c r="FA133" s="17">
        <v>3.2684476000000003E-5</v>
      </c>
      <c r="FB133" s="17">
        <v>6.1726446000000002E-67</v>
      </c>
      <c r="FC133" s="17">
        <v>8.5924997999999996E-6</v>
      </c>
      <c r="FD133" s="17">
        <v>4.5625387000000001E-8</v>
      </c>
      <c r="FE133" s="17">
        <v>6.2262257E-7</v>
      </c>
      <c r="FF133" s="17">
        <v>2.6354361E-5</v>
      </c>
      <c r="FG133" s="17">
        <v>9.0755900999999992E-6</v>
      </c>
      <c r="FH133" s="17">
        <v>1.7753035999999999E-5</v>
      </c>
      <c r="FI133" s="17">
        <v>2.0587135999999999E-4</v>
      </c>
      <c r="FJ133" s="17">
        <v>2.5444618E-5</v>
      </c>
      <c r="FK133" s="17">
        <v>2.2133011999999999E-5</v>
      </c>
      <c r="FL133" s="17">
        <v>5.1515286E-5</v>
      </c>
      <c r="FM133" s="17">
        <v>2.9656462999999998E-5</v>
      </c>
      <c r="FN133" s="17">
        <v>4.7684266000000002E-4</v>
      </c>
      <c r="FO133" s="17">
        <v>9.6652674999999999E-6</v>
      </c>
      <c r="FP133" s="17">
        <v>2.519682E-5</v>
      </c>
      <c r="FQ133" s="17">
        <v>1.8429189E-5</v>
      </c>
      <c r="FR133" s="17">
        <v>7.8771064999999996E-4</v>
      </c>
      <c r="FS133" s="17">
        <v>9.3636027999999996E-6</v>
      </c>
      <c r="FT133" s="17">
        <v>1.9610209999999999E-6</v>
      </c>
      <c r="FU133" s="17">
        <v>5.8585470000000001E-6</v>
      </c>
      <c r="FV133" s="17">
        <v>1.7291454E-5</v>
      </c>
      <c r="FW133" s="17">
        <v>1.7583537000000001E-4</v>
      </c>
      <c r="FX133" s="17">
        <v>2.4257720000000001E-5</v>
      </c>
      <c r="FY133" s="17">
        <v>2.7791494999999999E-5</v>
      </c>
      <c r="FZ133" s="17">
        <v>1.5647901999999999E-5</v>
      </c>
      <c r="GA133" s="17">
        <v>8.2357379000000005E-7</v>
      </c>
      <c r="GB133" s="17">
        <v>1.6471476E-6</v>
      </c>
      <c r="GC133" s="17">
        <v>8.3051538000000007E-5</v>
      </c>
    </row>
    <row r="134" spans="2:185" ht="0.95" customHeight="1" x14ac:dyDescent="0.25">
      <c r="B134" s="17">
        <v>7.9278029999999998E-5</v>
      </c>
      <c r="C134" s="17">
        <v>3.7937611E-4</v>
      </c>
      <c r="D134" s="17">
        <v>6.5772554999999998E-5</v>
      </c>
      <c r="E134" s="17">
        <v>1.2076431000000001E-4</v>
      </c>
      <c r="F134" s="17">
        <v>1.9639711000000001E-5</v>
      </c>
      <c r="G134" s="17">
        <v>1.1998651000000001E-3</v>
      </c>
      <c r="H134" s="17">
        <v>2.5816118000000001E-4</v>
      </c>
      <c r="I134" s="17">
        <v>6.0649471000000003E-5</v>
      </c>
      <c r="J134" s="17">
        <v>0</v>
      </c>
      <c r="K134" s="17">
        <v>0</v>
      </c>
      <c r="L134" s="17">
        <v>8.0237137999999992E-6</v>
      </c>
      <c r="M134" s="17">
        <v>6.9088022000000004E-4</v>
      </c>
      <c r="N134" s="17">
        <v>1.9380804E-5</v>
      </c>
      <c r="O134" s="17">
        <v>4.7037152E-5</v>
      </c>
      <c r="P134" s="17">
        <v>4.7037152E-5</v>
      </c>
      <c r="Q134" s="17">
        <v>1.4721933000000001E-5</v>
      </c>
      <c r="R134" s="17">
        <v>6.7737663999999998E-4</v>
      </c>
      <c r="S134" s="17">
        <v>3.3531677E-5</v>
      </c>
      <c r="T134" s="17">
        <v>3.2037513E-3</v>
      </c>
      <c r="U134" s="17">
        <v>1.9380804E-5</v>
      </c>
      <c r="V134" s="17">
        <v>9.7883267999999998E-5</v>
      </c>
      <c r="W134" s="17">
        <v>1.3505474E-5</v>
      </c>
      <c r="X134" s="17">
        <v>3.2047458000000002E-4</v>
      </c>
      <c r="Y134" s="17">
        <v>5.8753295000000002E-6</v>
      </c>
      <c r="Z134" s="17">
        <v>3.2692255000000002E-4</v>
      </c>
      <c r="AA134" s="17">
        <v>8.5258957E-5</v>
      </c>
      <c r="AB134" s="17">
        <v>2.6919388999999998E-5</v>
      </c>
      <c r="AC134" s="17">
        <v>1.3828663E-4</v>
      </c>
      <c r="AD134" s="17">
        <v>8.3407453999999998E-5</v>
      </c>
      <c r="AE134" s="17">
        <v>0</v>
      </c>
      <c r="AF134" s="17">
        <v>5.7338233000000003E-5</v>
      </c>
      <c r="AG134" s="17">
        <v>5.0600918000000001E-4</v>
      </c>
      <c r="AH134" s="17">
        <v>2.0008562000000001E-4</v>
      </c>
      <c r="AI134" s="17">
        <v>1.0566182000000001E-4</v>
      </c>
      <c r="AJ134" s="17">
        <v>3.6520053999999997E-5</v>
      </c>
      <c r="AK134" s="17">
        <v>4.2451560999999999E-4</v>
      </c>
      <c r="AL134" s="17">
        <v>6.6065420999999997E-5</v>
      </c>
      <c r="AM134" s="17">
        <v>2.2591635999999999E-4</v>
      </c>
      <c r="AN134" s="17">
        <v>2.301458E-5</v>
      </c>
      <c r="AO134" s="17">
        <v>2.9033803E-4</v>
      </c>
      <c r="AP134" s="17">
        <v>3.8117567000000002E-4</v>
      </c>
      <c r="AQ134" s="17">
        <v>2.0955710000000001E-5</v>
      </c>
      <c r="AR134" s="17">
        <v>3.6180458999999998E-5</v>
      </c>
      <c r="AS134" s="17">
        <v>0</v>
      </c>
      <c r="AT134" s="17">
        <v>2.9709833999999998E-4</v>
      </c>
      <c r="AU134" s="17">
        <v>3.6180458999999998E-5</v>
      </c>
      <c r="AV134" s="17">
        <v>3.4123386000000001E-4</v>
      </c>
      <c r="AW134" s="17">
        <v>5.9195038999999998E-5</v>
      </c>
      <c r="AX134" s="17">
        <v>3.1195909000000002E-4</v>
      </c>
      <c r="AY134" s="17">
        <v>4.6029158999999997E-5</v>
      </c>
      <c r="AZ134" s="17">
        <v>2.1544376E-4</v>
      </c>
      <c r="BA134" s="17">
        <v>5.5877858999999997E-5</v>
      </c>
      <c r="BB134" s="17">
        <v>1.1322817E-3</v>
      </c>
      <c r="BC134" s="17">
        <v>3.286328E-5</v>
      </c>
      <c r="BD134" s="17">
        <v>2.301458E-5</v>
      </c>
      <c r="BE134" s="17">
        <v>2.8581307999999999E-66</v>
      </c>
      <c r="BF134" s="17">
        <v>5.9805527000000002E-5</v>
      </c>
      <c r="BG134" s="17">
        <v>4.8758760999999999E-4</v>
      </c>
      <c r="BH134" s="17">
        <v>1.1234851000000001E-5</v>
      </c>
      <c r="BI134" s="17">
        <v>5.9633563999999999E-5</v>
      </c>
      <c r="BJ134" s="17">
        <v>5.8238510000000002E-5</v>
      </c>
      <c r="BK134" s="17">
        <v>1.2891207000000001E-4</v>
      </c>
      <c r="BL134" s="17">
        <v>5.8650161000000003E-5</v>
      </c>
      <c r="BM134" s="17">
        <v>0</v>
      </c>
      <c r="BN134" s="17">
        <v>1.8677867E-4</v>
      </c>
      <c r="BO134" s="17">
        <v>4.1609592999999998E-4</v>
      </c>
      <c r="BP134" s="17">
        <v>1.5765167999999999E-4</v>
      </c>
      <c r="BQ134" s="17">
        <v>0</v>
      </c>
      <c r="BR134" s="17">
        <v>8.2785865000000001E-5</v>
      </c>
      <c r="BS134" s="17">
        <v>7.3806102000000004E-5</v>
      </c>
      <c r="BT134" s="17">
        <v>2.9633041999999998E-4</v>
      </c>
      <c r="BU134" s="17">
        <v>0</v>
      </c>
      <c r="BV134" s="17">
        <v>7.9793749999999998E-5</v>
      </c>
      <c r="BW134" s="17">
        <v>5.8753291000000004E-6</v>
      </c>
      <c r="BX134" s="17">
        <v>2.8553306999999999E-5</v>
      </c>
      <c r="BY134" s="17">
        <v>1.9308533000000001E-3</v>
      </c>
      <c r="BZ134" s="17">
        <v>4.1243735999999998E-5</v>
      </c>
      <c r="CA134" s="17">
        <v>1.6093486999999999E-4</v>
      </c>
      <c r="CB134" s="17">
        <v>8.1497380000000003E-4</v>
      </c>
      <c r="CC134" s="17">
        <v>3.8009095999999997E-5</v>
      </c>
      <c r="CD134" s="17">
        <v>5.0548320999999996E-4</v>
      </c>
      <c r="CE134" s="17">
        <v>1.4602708999999999E-3</v>
      </c>
      <c r="CF134" s="17">
        <v>5.5393019000000002E-5</v>
      </c>
      <c r="CG134" s="17">
        <v>7.6254442999999997E-5</v>
      </c>
      <c r="CH134" s="17">
        <v>3.8618860999999997E-5</v>
      </c>
      <c r="CI134" s="17">
        <v>2.2867981000000001E-3</v>
      </c>
      <c r="CJ134" s="17">
        <v>4.6298090999999998E-5</v>
      </c>
      <c r="CK134" s="17">
        <v>4.6067569000000001E-5</v>
      </c>
      <c r="CL134" s="17">
        <v>1.3165879E-5</v>
      </c>
      <c r="CM134" s="17">
        <v>1.9520618E-3</v>
      </c>
      <c r="CN134" s="17">
        <v>4.5048240000000003E-5</v>
      </c>
      <c r="CO134" s="17">
        <v>2.9916135E-4</v>
      </c>
      <c r="CP134" s="17">
        <v>2.1106816E-4</v>
      </c>
      <c r="CQ134" s="17">
        <v>4.6450106000000001E-4</v>
      </c>
      <c r="CR134" s="17">
        <v>1.0798809E-5</v>
      </c>
      <c r="CS134" s="17">
        <v>1.9892531999999999E-4</v>
      </c>
      <c r="CT134" s="17">
        <v>6.5400717999999996E-6</v>
      </c>
      <c r="CU134" s="17">
        <v>1.6884852E-5</v>
      </c>
      <c r="CV134" s="17">
        <v>4.7756259000000002E-3</v>
      </c>
      <c r="CW134" s="17">
        <v>2.5500516000000001E-5</v>
      </c>
      <c r="CX134" s="17">
        <v>7.5091038000000003E-4</v>
      </c>
      <c r="CY134" s="17">
        <v>1.5155737000000001E-5</v>
      </c>
      <c r="CZ134" s="17">
        <v>4.8109568000000002E-6</v>
      </c>
      <c r="DA134" s="17">
        <v>2.6448660999999998E-4</v>
      </c>
      <c r="DB134" s="17">
        <v>8.8658691000000002E-4</v>
      </c>
      <c r="DC134" s="17">
        <v>7.2286626E-7</v>
      </c>
      <c r="DD134" s="17">
        <v>7.2286626E-7</v>
      </c>
      <c r="DE134" s="17">
        <v>5.4581183000000002E-6</v>
      </c>
      <c r="DF134" s="17">
        <v>8.8796538999999996E-5</v>
      </c>
      <c r="DG134" s="17">
        <v>3.3835336000000003E-5</v>
      </c>
      <c r="DH134" s="17">
        <v>1.1067646E-5</v>
      </c>
      <c r="DI134" s="17">
        <v>5.1124567000000005E-4</v>
      </c>
      <c r="DJ134" s="17">
        <v>5.5338229999999999E-6</v>
      </c>
      <c r="DK134" s="17">
        <v>2.0559505999999999E-4</v>
      </c>
      <c r="DL134" s="17">
        <v>3.8978496999999998E-5</v>
      </c>
      <c r="DM134" s="17">
        <v>5.5338229999999999E-6</v>
      </c>
      <c r="DN134" s="17">
        <v>4.3500205E-4</v>
      </c>
      <c r="DO134" s="17">
        <v>6.6121683999999996E-4</v>
      </c>
      <c r="DP134" s="17">
        <v>2.3845763E-4</v>
      </c>
      <c r="DQ134" s="17">
        <v>0</v>
      </c>
      <c r="DR134" s="17">
        <v>4.6404245E-4</v>
      </c>
      <c r="DS134" s="17">
        <v>0</v>
      </c>
      <c r="DT134" s="17">
        <v>8.0870493999999994E-5</v>
      </c>
      <c r="DU134" s="17">
        <v>1.6566787E-5</v>
      </c>
      <c r="DV134" s="17">
        <v>3.1034337000000003E-5</v>
      </c>
      <c r="DW134" s="17">
        <v>1.9331321999999999E-5</v>
      </c>
      <c r="DX134" s="17">
        <v>1.6872905000000001E-3</v>
      </c>
      <c r="DY134" s="17">
        <v>0</v>
      </c>
      <c r="DZ134" s="17">
        <v>3.5049849000000002E-4</v>
      </c>
      <c r="EA134" s="17">
        <v>5.8898725000000001E-5</v>
      </c>
      <c r="EB134" s="17">
        <v>6.4539971E-7</v>
      </c>
      <c r="EC134" s="17">
        <v>1.5399182E-4</v>
      </c>
      <c r="ED134" s="17">
        <v>0.24715988999999999</v>
      </c>
      <c r="EE134" s="17">
        <v>1.1465123E-4</v>
      </c>
      <c r="EF134" s="17">
        <v>3.1234363E-4</v>
      </c>
      <c r="EG134" s="17">
        <v>4.8061832999999998E-5</v>
      </c>
      <c r="EH134" s="17">
        <v>3.8146794000000001E-4</v>
      </c>
      <c r="EI134" s="17">
        <v>1.2797274000000001E-4</v>
      </c>
      <c r="EJ134" s="17">
        <v>1.8207476999999999E-4</v>
      </c>
      <c r="EK134" s="17">
        <v>2.3501041999999999E-4</v>
      </c>
      <c r="EL134" s="17">
        <v>2.7800250000000002E-4</v>
      </c>
      <c r="EM134" s="17">
        <v>1.3620008000000001E-4</v>
      </c>
      <c r="EN134" s="17">
        <v>9.6907515000000001E-5</v>
      </c>
      <c r="EO134" s="17">
        <v>2.5513274000000001E-5</v>
      </c>
      <c r="EP134" s="17">
        <v>5.1993421000000003E-4</v>
      </c>
      <c r="EQ134" s="17">
        <v>2.3804292000000001E-4</v>
      </c>
      <c r="ER134" s="17">
        <v>5.0766636000000001E-4</v>
      </c>
      <c r="ES134" s="17">
        <v>1.1746934000000001E-4</v>
      </c>
      <c r="ET134" s="17">
        <v>2.2543045999999999E-4</v>
      </c>
      <c r="EU134" s="17">
        <v>1.0804379E-4</v>
      </c>
      <c r="EV134" s="17">
        <v>3.5414267999999999E-4</v>
      </c>
      <c r="EW134" s="17">
        <v>6.7527365999999994E-5</v>
      </c>
      <c r="EX134" s="17">
        <v>2.7010945999999998E-5</v>
      </c>
      <c r="EY134" s="17">
        <v>2.4778646000000001E-4</v>
      </c>
      <c r="EZ134" s="17">
        <v>1.3505472999999999E-5</v>
      </c>
      <c r="FA134" s="17">
        <v>8.4433906999999999E-4</v>
      </c>
      <c r="FB134" s="17">
        <v>1.0008481E-65</v>
      </c>
      <c r="FC134" s="17">
        <v>7.0292322999999999E-4</v>
      </c>
      <c r="FD134" s="17">
        <v>6.4539971E-7</v>
      </c>
      <c r="FE134" s="17">
        <v>5.8753291000000004E-6</v>
      </c>
      <c r="FF134" s="17">
        <v>4.3217514000000001E-4</v>
      </c>
      <c r="FG134" s="17">
        <v>3.8009095999999997E-5</v>
      </c>
      <c r="FH134" s="17">
        <v>4.6067569000000001E-5</v>
      </c>
      <c r="FI134" s="17">
        <v>3.7074489000000002E-4</v>
      </c>
      <c r="FJ134" s="17">
        <v>1.1343417E-4</v>
      </c>
      <c r="FK134" s="17">
        <v>1.4983178000000001E-4</v>
      </c>
      <c r="FL134" s="17">
        <v>2.9851356000000002E-4</v>
      </c>
      <c r="FM134" s="17">
        <v>1.4743039999999999E-4</v>
      </c>
      <c r="FN134" s="17">
        <v>7.9368463999999995E-4</v>
      </c>
      <c r="FO134" s="17">
        <v>1.9843018999999998E-3</v>
      </c>
      <c r="FP134" s="17">
        <v>1.0811487E-4</v>
      </c>
      <c r="FQ134" s="17">
        <v>4.7879631E-5</v>
      </c>
      <c r="FR134" s="17">
        <v>1.2389998E-3</v>
      </c>
      <c r="FS134" s="17">
        <v>3.6377905999999999E-5</v>
      </c>
      <c r="FT134" s="17">
        <v>1.4348232E-4</v>
      </c>
      <c r="FU134" s="17">
        <v>8.4991326000000004E-4</v>
      </c>
      <c r="FV134" s="17">
        <v>2.1926294999999999E-4</v>
      </c>
      <c r="FW134" s="17">
        <v>4.9698850999999999E-3</v>
      </c>
      <c r="FX134" s="17">
        <v>2.8524006E-4</v>
      </c>
      <c r="FY134" s="17">
        <v>3.1732271999999998E-4</v>
      </c>
      <c r="FZ134" s="17">
        <v>2.5660399E-4</v>
      </c>
      <c r="GA134" s="17">
        <v>1.3505472999999999E-5</v>
      </c>
      <c r="GB134" s="17">
        <v>2.7010945999999998E-5</v>
      </c>
      <c r="GC134" s="17">
        <v>4.1742301000000001E-4</v>
      </c>
    </row>
    <row r="135" spans="2:185" ht="0.95" customHeight="1" x14ac:dyDescent="0.25">
      <c r="B135" s="17">
        <v>9.9253951999999994E-6</v>
      </c>
      <c r="C135" s="17">
        <v>2.7469816999999999E-5</v>
      </c>
      <c r="D135" s="17">
        <v>9.8102221999999997E-6</v>
      </c>
      <c r="E135" s="17">
        <v>1.9573631E-5</v>
      </c>
      <c r="F135" s="17">
        <v>1.3415606999999999E-6</v>
      </c>
      <c r="G135" s="17">
        <v>9.7281992999999995E-5</v>
      </c>
      <c r="H135" s="17">
        <v>8.4216428000000006E-5</v>
      </c>
      <c r="I135" s="17">
        <v>6.7594162999999997E-4</v>
      </c>
      <c r="J135" s="17">
        <v>0</v>
      </c>
      <c r="K135" s="17">
        <v>0</v>
      </c>
      <c r="L135" s="17">
        <v>2.922864E-7</v>
      </c>
      <c r="M135" s="17">
        <v>5.2881148999999998E-5</v>
      </c>
      <c r="N135" s="17">
        <v>4.7899381000000002E-6</v>
      </c>
      <c r="O135" s="17">
        <v>2.0074391000000001E-5</v>
      </c>
      <c r="P135" s="17">
        <v>2.0074391000000001E-5</v>
      </c>
      <c r="Q135" s="17">
        <v>8.9974587999999998E-8</v>
      </c>
      <c r="R135" s="17">
        <v>1.0850882000000001E-5</v>
      </c>
      <c r="S135" s="17">
        <v>1.9959217999999999E-5</v>
      </c>
      <c r="T135" s="17">
        <v>1.1091836E-4</v>
      </c>
      <c r="U135" s="17">
        <v>4.7899381000000002E-6</v>
      </c>
      <c r="V135" s="17">
        <v>9.5361151999999993E-6</v>
      </c>
      <c r="W135" s="17">
        <v>1.1517302E-7</v>
      </c>
      <c r="X135" s="17">
        <v>3.7534967E-6</v>
      </c>
      <c r="Y135" s="17">
        <v>4.6747650999999997E-6</v>
      </c>
      <c r="Z135" s="17">
        <v>1.0806563999999999E-4</v>
      </c>
      <c r="AA135" s="17">
        <v>1.6686119999999999E-4</v>
      </c>
      <c r="AB135" s="17">
        <v>2.0892416E-7</v>
      </c>
      <c r="AC135" s="17">
        <v>9.6495996000000001E-6</v>
      </c>
      <c r="AD135" s="17">
        <v>4.9004560000000004E-6</v>
      </c>
      <c r="AE135" s="17">
        <v>0</v>
      </c>
      <c r="AF135" s="17">
        <v>5.4463842E-5</v>
      </c>
      <c r="AG135" s="17">
        <v>4.6695564000000002E-5</v>
      </c>
      <c r="AH135" s="17">
        <v>6.6823642000000003E-5</v>
      </c>
      <c r="AI135" s="17">
        <v>4.9647949E-6</v>
      </c>
      <c r="AJ135" s="17">
        <v>2.8010730000000001E-6</v>
      </c>
      <c r="AK135" s="17">
        <v>3.6932140000000001E-5</v>
      </c>
      <c r="AL135" s="17">
        <v>3.6984955000000003E-5</v>
      </c>
      <c r="AM135" s="17">
        <v>2.3894843000000001E-5</v>
      </c>
      <c r="AN135" s="17">
        <v>2.9162460000000001E-6</v>
      </c>
      <c r="AO135" s="17">
        <v>1.8024916000000001E-4</v>
      </c>
      <c r="AP135" s="17">
        <v>7.1915998000000002E-5</v>
      </c>
      <c r="AQ135" s="17">
        <v>9.7809695999999999E-7</v>
      </c>
      <c r="AR135" s="17">
        <v>6.9370095999999999E-6</v>
      </c>
      <c r="AS135" s="17">
        <v>0</v>
      </c>
      <c r="AT135" s="17">
        <v>3.6974266999999999E-5</v>
      </c>
      <c r="AU135" s="17">
        <v>6.9370095999999999E-6</v>
      </c>
      <c r="AV135" s="17">
        <v>3.5969715000000003E-5</v>
      </c>
      <c r="AW135" s="17">
        <v>9.8532555999999992E-6</v>
      </c>
      <c r="AX135" s="17">
        <v>1.6841186999999998E-5</v>
      </c>
      <c r="AY135" s="17">
        <v>5.8324920000000003E-6</v>
      </c>
      <c r="AZ135" s="17">
        <v>1.3180525999999999E-6</v>
      </c>
      <c r="BA135" s="17">
        <v>4.7279743999999998E-6</v>
      </c>
      <c r="BB135" s="17">
        <v>4.5693818000000002E-5</v>
      </c>
      <c r="BC135" s="17">
        <v>1.8117284000000001E-6</v>
      </c>
      <c r="BD135" s="17">
        <v>2.9162460000000001E-6</v>
      </c>
      <c r="BE135" s="17">
        <v>2.1129539E-66</v>
      </c>
      <c r="BF135" s="17">
        <v>6.1929834999999994E-5</v>
      </c>
      <c r="BG135" s="17">
        <v>1.6810225999999999E-4</v>
      </c>
      <c r="BH135" s="17">
        <v>2.5363749E-6</v>
      </c>
      <c r="BI135" s="17">
        <v>2.7963923E-6</v>
      </c>
      <c r="BJ135" s="17">
        <v>7.4611964000000003E-7</v>
      </c>
      <c r="BK135" s="17">
        <v>1.2763537000000001E-4</v>
      </c>
      <c r="BL135" s="17">
        <v>1.8642598E-6</v>
      </c>
      <c r="BM135" s="17">
        <v>0</v>
      </c>
      <c r="BN135" s="17">
        <v>1.2784703E-5</v>
      </c>
      <c r="BO135" s="17">
        <v>2.8336607E-4</v>
      </c>
      <c r="BP135" s="17">
        <v>6.2926590000000001E-5</v>
      </c>
      <c r="BQ135" s="17">
        <v>0</v>
      </c>
      <c r="BR135" s="17">
        <v>2.2096283000000001E-5</v>
      </c>
      <c r="BS135" s="17">
        <v>3.0239946000000001E-6</v>
      </c>
      <c r="BT135" s="17">
        <v>2.0566746999999999E-5</v>
      </c>
      <c r="BU135" s="17">
        <v>0</v>
      </c>
      <c r="BV135" s="17">
        <v>9.7688028000000003E-8</v>
      </c>
      <c r="BW135" s="17">
        <v>4.6747647E-6</v>
      </c>
      <c r="BX135" s="17">
        <v>3.4084857999999998E-6</v>
      </c>
      <c r="BY135" s="17">
        <v>3.8546968000000001E-5</v>
      </c>
      <c r="BZ135" s="17">
        <v>7.4681210000000005E-7</v>
      </c>
      <c r="CA135" s="17">
        <v>3.2615479000000002E-5</v>
      </c>
      <c r="CB135" s="17">
        <v>6.7986847999999996E-5</v>
      </c>
      <c r="CC135" s="17">
        <v>2.2246251999999999E-5</v>
      </c>
      <c r="CD135" s="17">
        <v>4.7051624000000001E-5</v>
      </c>
      <c r="CE135" s="17">
        <v>5.5827890000000001E-5</v>
      </c>
      <c r="CF135" s="17">
        <v>1.3867007E-6</v>
      </c>
      <c r="CG135" s="17">
        <v>5.7529336000000003E-6</v>
      </c>
      <c r="CH135" s="17">
        <v>6.6150462000000006E-5</v>
      </c>
      <c r="CI135" s="17">
        <v>1.03985E-4</v>
      </c>
      <c r="CJ135" s="17">
        <v>9.8837602000000006E-6</v>
      </c>
      <c r="CK135" s="17">
        <v>2.9958244000000001E-5</v>
      </c>
      <c r="CL135" s="17">
        <v>4.0207633E-6</v>
      </c>
      <c r="CM135" s="17">
        <v>8.4677798999999995E-5</v>
      </c>
      <c r="CN135" s="17">
        <v>6.3589137999999999E-7</v>
      </c>
      <c r="CO135" s="17">
        <v>2.5341531000000001E-4</v>
      </c>
      <c r="CP135" s="17">
        <v>2.6405615000000001E-5</v>
      </c>
      <c r="CQ135" s="17">
        <v>3.8177576E-5</v>
      </c>
      <c r="CR135" s="17">
        <v>1.0157625E-6</v>
      </c>
      <c r="CS135" s="17">
        <v>2.7169395999999998E-6</v>
      </c>
      <c r="CT135" s="17">
        <v>1.9204423999999999E-6</v>
      </c>
      <c r="CU135" s="17">
        <v>2.6712516999999999E-6</v>
      </c>
      <c r="CV135" s="17">
        <v>1.1593111000000001E-4</v>
      </c>
      <c r="CW135" s="17">
        <v>6.4978690000000003E-7</v>
      </c>
      <c r="CX135" s="17">
        <v>8.0920211000000002E-5</v>
      </c>
      <c r="CY135" s="17">
        <v>1.0102240999999999E-7</v>
      </c>
      <c r="CZ135" s="17">
        <v>8.5183172000000002E-7</v>
      </c>
      <c r="DA135" s="17">
        <v>6.9557171000000006E-5</v>
      </c>
      <c r="DB135" s="17">
        <v>1.4094253E-5</v>
      </c>
      <c r="DC135" s="17">
        <v>2.4544727E-6</v>
      </c>
      <c r="DD135" s="17">
        <v>2.4544727E-6</v>
      </c>
      <c r="DE135" s="17">
        <v>1.9349522999999999E-6</v>
      </c>
      <c r="DF135" s="17">
        <v>5.0470316999999997E-5</v>
      </c>
      <c r="DG135" s="17">
        <v>7.1402272000000003E-5</v>
      </c>
      <c r="DH135" s="17">
        <v>3.2052820999999999E-6</v>
      </c>
      <c r="DI135" s="17">
        <v>3.2079212999999998E-5</v>
      </c>
      <c r="DJ135" s="17">
        <v>1.602641E-6</v>
      </c>
      <c r="DK135" s="17">
        <v>2.1353508000000001E-7</v>
      </c>
      <c r="DL135" s="17">
        <v>1.3323865000000001E-5</v>
      </c>
      <c r="DM135" s="17">
        <v>1.602641E-6</v>
      </c>
      <c r="DN135" s="17">
        <v>2.3064811999999999E-5</v>
      </c>
      <c r="DO135" s="17">
        <v>2.2494919E-4</v>
      </c>
      <c r="DP135" s="17">
        <v>3.6532980999999999E-5</v>
      </c>
      <c r="DQ135" s="17">
        <v>0</v>
      </c>
      <c r="DR135" s="17">
        <v>5.6383832000000001E-5</v>
      </c>
      <c r="DS135" s="17">
        <v>0</v>
      </c>
      <c r="DT135" s="17">
        <v>2.2175545000000001E-5</v>
      </c>
      <c r="DU135" s="17">
        <v>1.9940485E-4</v>
      </c>
      <c r="DV135" s="17">
        <v>2.2524277999999999E-6</v>
      </c>
      <c r="DW135" s="17">
        <v>1.2874908E-6</v>
      </c>
      <c r="DX135" s="17">
        <v>7.4598554000000002E-5</v>
      </c>
      <c r="DY135" s="17">
        <v>0</v>
      </c>
      <c r="DZ135" s="17">
        <v>2.4697827E-6</v>
      </c>
      <c r="EA135" s="17">
        <v>2.3263340000000002E-6</v>
      </c>
      <c r="EB135" s="17">
        <v>1.5054106E-5</v>
      </c>
      <c r="EC135" s="17">
        <v>2.1157870000000001E-5</v>
      </c>
      <c r="ED135" s="17">
        <v>1.1465123E-4</v>
      </c>
      <c r="EE135" s="17">
        <v>0.24991804000000001</v>
      </c>
      <c r="EF135" s="17">
        <v>4.7084318000000002E-5</v>
      </c>
      <c r="EG135" s="17">
        <v>1.4798243E-4</v>
      </c>
      <c r="EH135" s="17">
        <v>2.4705236999999998E-4</v>
      </c>
      <c r="EI135" s="17">
        <v>3.3268632000000003E-5</v>
      </c>
      <c r="EJ135" s="17">
        <v>2.3626191999999999E-4</v>
      </c>
      <c r="EK135" s="17">
        <v>3.6566848999999998E-4</v>
      </c>
      <c r="EL135" s="17">
        <v>4.1966049000000002E-4</v>
      </c>
      <c r="EM135" s="17">
        <v>7.5709308999999997E-6</v>
      </c>
      <c r="EN135" s="17">
        <v>6.6463626000000003E-6</v>
      </c>
      <c r="EO135" s="17">
        <v>5.5881753999999998E-5</v>
      </c>
      <c r="EP135" s="17">
        <v>4.6073935000000002E-5</v>
      </c>
      <c r="EQ135" s="17">
        <v>2.0253948000000001E-4</v>
      </c>
      <c r="ER135" s="17">
        <v>5.0088851E-5</v>
      </c>
      <c r="ES135" s="17">
        <v>9.2056300000000008E-6</v>
      </c>
      <c r="ET135" s="17">
        <v>4.7335140999999999E-5</v>
      </c>
      <c r="EU135" s="17">
        <v>9.2138407E-7</v>
      </c>
      <c r="EV135" s="17">
        <v>6.0907162E-4</v>
      </c>
      <c r="EW135" s="17">
        <v>5.7586503999999999E-7</v>
      </c>
      <c r="EX135" s="17">
        <v>2.3034602000000001E-7</v>
      </c>
      <c r="EY135" s="17">
        <v>1.8543655E-5</v>
      </c>
      <c r="EZ135" s="17">
        <v>1.1517301E-7</v>
      </c>
      <c r="FA135" s="17">
        <v>4.2328996999999999E-5</v>
      </c>
      <c r="FB135" s="17">
        <v>2.6535590999999999E-67</v>
      </c>
      <c r="FC135" s="17">
        <v>4.7539081000000002E-5</v>
      </c>
      <c r="FD135" s="17">
        <v>1.5054106E-5</v>
      </c>
      <c r="FE135" s="17">
        <v>4.6747647E-6</v>
      </c>
      <c r="FF135" s="17">
        <v>3.6855363000000001E-6</v>
      </c>
      <c r="FG135" s="17">
        <v>2.2246251999999999E-5</v>
      </c>
      <c r="FH135" s="17">
        <v>2.9958244000000001E-5</v>
      </c>
      <c r="FI135" s="17">
        <v>4.4359876000000003E-5</v>
      </c>
      <c r="FJ135" s="17">
        <v>5.1810512000000001E-5</v>
      </c>
      <c r="FK135" s="17">
        <v>8.6118007000000004E-5</v>
      </c>
      <c r="FL135" s="17">
        <v>2.3603973999999999E-5</v>
      </c>
      <c r="FM135" s="17">
        <v>1.1458868E-4</v>
      </c>
      <c r="FN135" s="17">
        <v>3.2700287E-5</v>
      </c>
      <c r="FO135" s="17">
        <v>9.3653035999999998E-5</v>
      </c>
      <c r="FP135" s="17">
        <v>1.7050615000000001E-4</v>
      </c>
      <c r="FQ135" s="17">
        <v>2.6794098999999999E-4</v>
      </c>
      <c r="FR135" s="17">
        <v>3.5135157000000002E-4</v>
      </c>
      <c r="FS135" s="17">
        <v>2.8814414999999999E-4</v>
      </c>
      <c r="FT135" s="17">
        <v>8.6556491000000006E-5</v>
      </c>
      <c r="FU135" s="17">
        <v>5.9752924000000001E-5</v>
      </c>
      <c r="FV135" s="17">
        <v>3.0947283000000003E-4</v>
      </c>
      <c r="FW135" s="17">
        <v>1.2137414E-4</v>
      </c>
      <c r="FX135" s="17">
        <v>4.7833713999999999E-4</v>
      </c>
      <c r="FY135" s="17">
        <v>5.1844887999999997E-4</v>
      </c>
      <c r="FZ135" s="17">
        <v>2.1882872E-6</v>
      </c>
      <c r="GA135" s="17">
        <v>1.1517301E-7</v>
      </c>
      <c r="GB135" s="17">
        <v>2.3034602000000001E-7</v>
      </c>
      <c r="GC135" s="17">
        <v>2.064995E-5</v>
      </c>
    </row>
    <row r="136" spans="2:185" ht="0.95" customHeight="1" x14ac:dyDescent="0.25">
      <c r="B136" s="17">
        <v>9.9992902000000002E-6</v>
      </c>
      <c r="C136" s="17">
        <v>4.6623728000000002E-5</v>
      </c>
      <c r="D136" s="17">
        <v>8.4266175999999994E-6</v>
      </c>
      <c r="E136" s="17">
        <v>1.1620342E-4</v>
      </c>
      <c r="F136" s="17">
        <v>3.2869722999999999E-6</v>
      </c>
      <c r="G136" s="17">
        <v>4.8748614000000001E-4</v>
      </c>
      <c r="H136" s="17">
        <v>2.4635798E-5</v>
      </c>
      <c r="I136" s="17">
        <v>1.8666337000000001E-4</v>
      </c>
      <c r="J136" s="17">
        <v>0</v>
      </c>
      <c r="K136" s="17">
        <v>0</v>
      </c>
      <c r="L136" s="17">
        <v>9.6430630000000001E-7</v>
      </c>
      <c r="M136" s="17">
        <v>5.9757254E-4</v>
      </c>
      <c r="N136" s="17">
        <v>2.6406362000000002E-6</v>
      </c>
      <c r="O136" s="17">
        <v>8.8330901999999994E-6</v>
      </c>
      <c r="P136" s="17">
        <v>8.8330901999999994E-6</v>
      </c>
      <c r="Q136" s="17">
        <v>5.3677816999999998E-6</v>
      </c>
      <c r="R136" s="17">
        <v>1.6982122E-4</v>
      </c>
      <c r="S136" s="17">
        <v>7.2604177000000002E-6</v>
      </c>
      <c r="T136" s="17">
        <v>7.6348097E-4</v>
      </c>
      <c r="U136" s="17">
        <v>2.6406362000000002E-6</v>
      </c>
      <c r="V136" s="17">
        <v>1.2110162000000001E-5</v>
      </c>
      <c r="W136" s="17">
        <v>1.5726725999999999E-6</v>
      </c>
      <c r="X136" s="17">
        <v>3.7654712999999999E-5</v>
      </c>
      <c r="Y136" s="17">
        <v>1.0679637E-6</v>
      </c>
      <c r="Z136" s="17">
        <v>2.0013735E-6</v>
      </c>
      <c r="AA136" s="17">
        <v>7.9483709999999993E-5</v>
      </c>
      <c r="AB136" s="17">
        <v>8.5733900999999992E-6</v>
      </c>
      <c r="AC136" s="17">
        <v>2.3374939999999999E-6</v>
      </c>
      <c r="AD136" s="17">
        <v>1.0740589999999999E-5</v>
      </c>
      <c r="AE136" s="17">
        <v>0</v>
      </c>
      <c r="AF136" s="17">
        <v>6.4424954999999999E-6</v>
      </c>
      <c r="AG136" s="17">
        <v>2.7449913000000001E-4</v>
      </c>
      <c r="AH136" s="17">
        <v>2.4392997E-5</v>
      </c>
      <c r="AI136" s="17">
        <v>1.2454328E-5</v>
      </c>
      <c r="AJ136" s="17">
        <v>1.6960224000000001E-6</v>
      </c>
      <c r="AK136" s="17">
        <v>3.0451303000000001E-4</v>
      </c>
      <c r="AL136" s="17">
        <v>2.8470474E-5</v>
      </c>
      <c r="AM136" s="17">
        <v>3.1392369999999999E-5</v>
      </c>
      <c r="AN136" s="17">
        <v>1.2334984999999999E-7</v>
      </c>
      <c r="AO136" s="17">
        <v>4.2462415000000003E-5</v>
      </c>
      <c r="AP136" s="17">
        <v>4.8722442000000001E-5</v>
      </c>
      <c r="AQ136" s="17">
        <v>3.0829355000000002E-6</v>
      </c>
      <c r="AR136" s="17">
        <v>1.2365472000000001E-6</v>
      </c>
      <c r="AS136" s="17">
        <v>0</v>
      </c>
      <c r="AT136" s="17">
        <v>7.9650287999999999E-5</v>
      </c>
      <c r="AU136" s="17">
        <v>1.2365472000000001E-6</v>
      </c>
      <c r="AV136" s="17">
        <v>2.5493306000000002E-4</v>
      </c>
      <c r="AW136" s="17">
        <v>1.1131974000000001E-6</v>
      </c>
      <c r="AX136" s="17">
        <v>2.2182706999999999E-5</v>
      </c>
      <c r="AY136" s="17">
        <v>2.4669969999999998E-7</v>
      </c>
      <c r="AZ136" s="17">
        <v>2.5635396000000001E-5</v>
      </c>
      <c r="BA136" s="17">
        <v>1.7299466E-6</v>
      </c>
      <c r="BB136" s="17">
        <v>7.0140062999999995E-5</v>
      </c>
      <c r="BC136" s="17">
        <v>1.6065968E-6</v>
      </c>
      <c r="BD136" s="17">
        <v>1.2334984999999999E-7</v>
      </c>
      <c r="BE136" s="17">
        <v>5.5537389000000003E-66</v>
      </c>
      <c r="BF136" s="17">
        <v>5.5567742000000002E-5</v>
      </c>
      <c r="BG136" s="17">
        <v>5.7874193999999999E-5</v>
      </c>
      <c r="BH136" s="17">
        <v>6.2164543999999999E-7</v>
      </c>
      <c r="BI136" s="17">
        <v>1.9905313999999999E-8</v>
      </c>
      <c r="BJ136" s="17">
        <v>1.1555508999999999E-5</v>
      </c>
      <c r="BK136" s="17">
        <v>6.0893200000000002E-5</v>
      </c>
      <c r="BL136" s="17">
        <v>2.4798381000000001E-6</v>
      </c>
      <c r="BM136" s="17">
        <v>0</v>
      </c>
      <c r="BN136" s="17">
        <v>6.1239336999999998E-6</v>
      </c>
      <c r="BO136" s="17">
        <v>1.3544948999999999E-4</v>
      </c>
      <c r="BP136" s="17">
        <v>2.1779981999999999E-5</v>
      </c>
      <c r="BQ136" s="17">
        <v>0</v>
      </c>
      <c r="BR136" s="17">
        <v>4.7202446E-5</v>
      </c>
      <c r="BS136" s="17">
        <v>1.2444652000000001E-6</v>
      </c>
      <c r="BT136" s="17">
        <v>6.4704504999999997E-5</v>
      </c>
      <c r="BU136" s="17">
        <v>0</v>
      </c>
      <c r="BV136" s="17">
        <v>1.3691339000000001E-5</v>
      </c>
      <c r="BW136" s="17">
        <v>1.0679636000000001E-6</v>
      </c>
      <c r="BX136" s="17">
        <v>2.2068451999999999E-5</v>
      </c>
      <c r="BY136" s="17">
        <v>1.0300677E-4</v>
      </c>
      <c r="BZ136" s="17">
        <v>1.4572846E-5</v>
      </c>
      <c r="CA136" s="17">
        <v>5.5941798000000002E-5</v>
      </c>
      <c r="CB136" s="17">
        <v>5.8232545999999997E-4</v>
      </c>
      <c r="CC136" s="17">
        <v>2.038937E-5</v>
      </c>
      <c r="CD136" s="17">
        <v>1.1496083E-4</v>
      </c>
      <c r="CE136" s="17">
        <v>3.4653735999999998E-4</v>
      </c>
      <c r="CF136" s="17">
        <v>1.5672882000000001E-5</v>
      </c>
      <c r="CG136" s="17">
        <v>1.0561579E-5</v>
      </c>
      <c r="CH136" s="17">
        <v>5.0679711000000002E-6</v>
      </c>
      <c r="CI136" s="17">
        <v>1.5002498E-4</v>
      </c>
      <c r="CJ136" s="17">
        <v>1.4151545E-5</v>
      </c>
      <c r="CK136" s="17">
        <v>3.2907292999999997E-5</v>
      </c>
      <c r="CL136" s="17">
        <v>1.359897E-6</v>
      </c>
      <c r="CM136" s="17">
        <v>1.8408254E-4</v>
      </c>
      <c r="CN136" s="17">
        <v>1.5569759999999998E-5</v>
      </c>
      <c r="CO136" s="17">
        <v>4.3445412999999998E-5</v>
      </c>
      <c r="CP136" s="17">
        <v>6.7309328000000006E-5</v>
      </c>
      <c r="CQ136" s="17">
        <v>1.2120079999999999E-4</v>
      </c>
      <c r="CR136" s="17">
        <v>1.6068055999999999E-5</v>
      </c>
      <c r="CS136" s="17">
        <v>2.3500661E-5</v>
      </c>
      <c r="CT136" s="17">
        <v>2.1173787000000001E-6</v>
      </c>
      <c r="CU136" s="17">
        <v>2.2205003E-6</v>
      </c>
      <c r="CV136" s="17">
        <v>3.0441403999999998E-4</v>
      </c>
      <c r="CW136" s="17">
        <v>6.8385962999999998E-6</v>
      </c>
      <c r="CX136" s="17">
        <v>1.1056651000000001E-4</v>
      </c>
      <c r="CY136" s="17">
        <v>6.7354747000000003E-6</v>
      </c>
      <c r="CZ136" s="17">
        <v>6.6323531999999999E-6</v>
      </c>
      <c r="DA136" s="17">
        <v>3.1125842000000001E-5</v>
      </c>
      <c r="DB136" s="17">
        <v>6.2900445E-4</v>
      </c>
      <c r="DC136" s="17">
        <v>1.3161585E-5</v>
      </c>
      <c r="DD136" s="17">
        <v>1.3161585E-5</v>
      </c>
      <c r="DE136" s="17">
        <v>1.1377409000000001E-6</v>
      </c>
      <c r="DF136" s="17">
        <v>1.8593964999999999E-5</v>
      </c>
      <c r="DG136" s="17">
        <v>3.6988632999999997E-5</v>
      </c>
      <c r="DH136" s="17">
        <v>1.3058462999999999E-5</v>
      </c>
      <c r="DI136" s="17">
        <v>2.2251309999999999E-5</v>
      </c>
      <c r="DJ136" s="17">
        <v>6.5292317000000003E-6</v>
      </c>
      <c r="DK136" s="17">
        <v>2.4152148999999999E-5</v>
      </c>
      <c r="DL136" s="17">
        <v>8.7427918000000006E-5</v>
      </c>
      <c r="DM136" s="17">
        <v>6.5292317000000003E-6</v>
      </c>
      <c r="DN136" s="17">
        <v>3.2466238999999998E-5</v>
      </c>
      <c r="DO136" s="17">
        <v>9.1513588999999994E-5</v>
      </c>
      <c r="DP136" s="17">
        <v>2.9280830999999999E-4</v>
      </c>
      <c r="DQ136" s="17">
        <v>0</v>
      </c>
      <c r="DR136" s="17">
        <v>4.4119834000000001E-4</v>
      </c>
      <c r="DS136" s="17">
        <v>0</v>
      </c>
      <c r="DT136" s="17">
        <v>3.0149444999999999E-5</v>
      </c>
      <c r="DU136" s="17">
        <v>8.5399514000000006E-5</v>
      </c>
      <c r="DV136" s="17">
        <v>3.0936460000000002E-7</v>
      </c>
      <c r="DW136" s="17">
        <v>1.6690478E-6</v>
      </c>
      <c r="DX136" s="17">
        <v>1.0335995E-4</v>
      </c>
      <c r="DY136" s="17">
        <v>0</v>
      </c>
      <c r="DZ136" s="17">
        <v>4.1362120999999999E-5</v>
      </c>
      <c r="EA136" s="17">
        <v>1.862532E-6</v>
      </c>
      <c r="EB136" s="17">
        <v>3.0471085999999999E-6</v>
      </c>
      <c r="EC136" s="17">
        <v>1.6436266E-4</v>
      </c>
      <c r="ED136" s="17">
        <v>3.1234363E-4</v>
      </c>
      <c r="EE136" s="17">
        <v>4.7084318000000002E-5</v>
      </c>
      <c r="EF136" s="17">
        <v>0.24969746000000001</v>
      </c>
      <c r="EG136" s="17">
        <v>7.3651915000000006E-5</v>
      </c>
      <c r="EH136" s="17">
        <v>1.1635114999999999E-4</v>
      </c>
      <c r="EI136" s="17">
        <v>2.5458239E-5</v>
      </c>
      <c r="EJ136" s="17">
        <v>1.6603664999999999E-5</v>
      </c>
      <c r="EK136" s="17">
        <v>4.2981310000000002E-5</v>
      </c>
      <c r="EL136" s="17">
        <v>5.9082902000000002E-5</v>
      </c>
      <c r="EM136" s="17">
        <v>1.4143817999999999E-5</v>
      </c>
      <c r="EN136" s="17">
        <v>1.9250079000000001E-6</v>
      </c>
      <c r="EO136" s="17">
        <v>4.8728450999999999E-5</v>
      </c>
      <c r="EP136" s="17">
        <v>4.5060313999999998E-4</v>
      </c>
      <c r="EQ136" s="17">
        <v>3.4627042000000001E-5</v>
      </c>
      <c r="ER136" s="17">
        <v>1.2641078999999999E-4</v>
      </c>
      <c r="ES136" s="17">
        <v>4.2566533999999998E-6</v>
      </c>
      <c r="ET136" s="17">
        <v>1.6008957000000001E-5</v>
      </c>
      <c r="EU136" s="17">
        <v>1.258138E-5</v>
      </c>
      <c r="EV136" s="17">
        <v>1.7258582999999999E-4</v>
      </c>
      <c r="EW136" s="17">
        <v>7.8633622999999992E-6</v>
      </c>
      <c r="EX136" s="17">
        <v>3.1453449E-6</v>
      </c>
      <c r="EY136" s="17">
        <v>8.1604481000000002E-5</v>
      </c>
      <c r="EZ136" s="17">
        <v>1.5726725E-6</v>
      </c>
      <c r="FA136" s="17">
        <v>6.7127524000000003E-5</v>
      </c>
      <c r="FB136" s="17">
        <v>1.2274318E-66</v>
      </c>
      <c r="FC136" s="17">
        <v>2.0326084000000001E-5</v>
      </c>
      <c r="FD136" s="17">
        <v>3.0471085999999999E-6</v>
      </c>
      <c r="FE136" s="17">
        <v>1.0679636000000001E-6</v>
      </c>
      <c r="FF136" s="17">
        <v>5.0325519000000003E-5</v>
      </c>
      <c r="FG136" s="17">
        <v>2.038937E-5</v>
      </c>
      <c r="FH136" s="17">
        <v>3.2907292999999997E-5</v>
      </c>
      <c r="FI136" s="17">
        <v>3.629463E-4</v>
      </c>
      <c r="FJ136" s="17">
        <v>5.4190337000000003E-5</v>
      </c>
      <c r="FK136" s="17">
        <v>5.2976619999999998E-5</v>
      </c>
      <c r="FL136" s="17">
        <v>7.6154464000000006E-5</v>
      </c>
      <c r="FM136" s="17">
        <v>6.9452833000000004E-5</v>
      </c>
      <c r="FN136" s="17">
        <v>9.4394642999999999E-4</v>
      </c>
      <c r="FO136" s="17">
        <v>5.1975658000000003E-5</v>
      </c>
      <c r="FP136" s="17">
        <v>8.0708454999999998E-5</v>
      </c>
      <c r="FQ136" s="17">
        <v>9.9880657999999999E-5</v>
      </c>
      <c r="FR136" s="17">
        <v>8.9231499999999997E-4</v>
      </c>
      <c r="FS136" s="17">
        <v>1.0214385999999999E-4</v>
      </c>
      <c r="FT136" s="17">
        <v>6.0060321999999998E-5</v>
      </c>
      <c r="FU136" s="17">
        <v>1.5611333000000001E-5</v>
      </c>
      <c r="FV136" s="17">
        <v>3.2152771999999998E-5</v>
      </c>
      <c r="FW136" s="17">
        <v>2.9364560000000003E-4</v>
      </c>
      <c r="FX136" s="17">
        <v>6.6760561999999995E-5</v>
      </c>
      <c r="FY136" s="17">
        <v>7.4698772999999997E-5</v>
      </c>
      <c r="FZ136" s="17">
        <v>2.9880777000000001E-5</v>
      </c>
      <c r="GA136" s="17">
        <v>1.5726725E-6</v>
      </c>
      <c r="GB136" s="17">
        <v>3.1453449E-6</v>
      </c>
      <c r="GC136" s="17">
        <v>1.1181468E-4</v>
      </c>
    </row>
    <row r="137" spans="2:185" ht="0.95" customHeight="1" x14ac:dyDescent="0.25">
      <c r="B137" s="17">
        <v>1.1672355E-6</v>
      </c>
      <c r="C137" s="17">
        <v>1.4471798999999999E-4</v>
      </c>
      <c r="D137" s="17">
        <v>6.7541341999999998E-6</v>
      </c>
      <c r="E137" s="17">
        <v>1.041702E-4</v>
      </c>
      <c r="F137" s="17">
        <v>8.0836752000000005E-9</v>
      </c>
      <c r="G137" s="17">
        <v>4.0137625999999999E-4</v>
      </c>
      <c r="H137" s="17">
        <v>9.5642492999999996E-4</v>
      </c>
      <c r="I137" s="17">
        <v>2.2305189999999998E-3</v>
      </c>
      <c r="J137" s="17">
        <v>0</v>
      </c>
      <c r="K137" s="17">
        <v>0</v>
      </c>
      <c r="L137" s="17">
        <v>2.9072472E-6</v>
      </c>
      <c r="M137" s="17">
        <v>4.5175642000000003E-5</v>
      </c>
      <c r="N137" s="17">
        <v>8.9639657999999997E-6</v>
      </c>
      <c r="O137" s="17">
        <v>4.1759367999999998E-5</v>
      </c>
      <c r="P137" s="17">
        <v>4.1759367999999998E-5</v>
      </c>
      <c r="Q137" s="17">
        <v>4.9343718999999999E-6</v>
      </c>
      <c r="R137" s="17">
        <v>3.5742990999999998E-4</v>
      </c>
      <c r="S137" s="17">
        <v>3.6172469000000002E-5</v>
      </c>
      <c r="T137" s="17">
        <v>6.5671830999999997E-6</v>
      </c>
      <c r="U137" s="17">
        <v>8.9639657999999997E-6</v>
      </c>
      <c r="V137" s="17">
        <v>3.2793850000000001E-5</v>
      </c>
      <c r="W137" s="17">
        <v>5.5868986999999998E-6</v>
      </c>
      <c r="X137" s="17">
        <v>1.3272834999999999E-4</v>
      </c>
      <c r="Y137" s="17">
        <v>1.4550865000000001E-5</v>
      </c>
      <c r="Z137" s="17">
        <v>1.4722781000000001E-3</v>
      </c>
      <c r="AA137" s="17">
        <v>6.0166080000000001E-4</v>
      </c>
      <c r="AB137" s="17">
        <v>2.6488047999999999E-5</v>
      </c>
      <c r="AC137" s="17">
        <v>2.9306458999999999E-5</v>
      </c>
      <c r="AD137" s="17">
        <v>2.3639394999999999E-5</v>
      </c>
      <c r="AE137" s="17">
        <v>0</v>
      </c>
      <c r="AF137" s="17">
        <v>1.8318532000000001E-4</v>
      </c>
      <c r="AG137" s="17">
        <v>4.4176574000000002E-5</v>
      </c>
      <c r="AH137" s="17">
        <v>1.1349388000000001E-3</v>
      </c>
      <c r="AI137" s="17">
        <v>2.5984129E-5</v>
      </c>
      <c r="AJ137" s="17">
        <v>3.5019619E-6</v>
      </c>
      <c r="AK137" s="17">
        <v>4.4883967999999998E-5</v>
      </c>
      <c r="AL137" s="17">
        <v>3.3865049000000001E-4</v>
      </c>
      <c r="AM137" s="17">
        <v>8.7779790999999998E-5</v>
      </c>
      <c r="AN137" s="17">
        <v>2.0849367999999998E-6</v>
      </c>
      <c r="AO137" s="17">
        <v>9.3210489999999999E-4</v>
      </c>
      <c r="AP137" s="17">
        <v>8.3957368000000003E-4</v>
      </c>
      <c r="AQ137" s="17">
        <v>1.3818085E-7</v>
      </c>
      <c r="AR137" s="17">
        <v>8.3995616999999996E-6</v>
      </c>
      <c r="AS137" s="17">
        <v>0</v>
      </c>
      <c r="AT137" s="17">
        <v>1.3130708999999999E-4</v>
      </c>
      <c r="AU137" s="17">
        <v>8.3995616999999996E-6</v>
      </c>
      <c r="AV137" s="17">
        <v>3.3840448E-5</v>
      </c>
      <c r="AW137" s="17">
        <v>1.0484499E-5</v>
      </c>
      <c r="AX137" s="17">
        <v>6.9165231000000005E-5</v>
      </c>
      <c r="AY137" s="17">
        <v>4.1698735999999996E-6</v>
      </c>
      <c r="AZ137" s="17">
        <v>9.2052960000000005E-5</v>
      </c>
      <c r="BA137" s="17">
        <v>5.9814441999999997E-8</v>
      </c>
      <c r="BB137" s="17">
        <v>1.0242792E-4</v>
      </c>
      <c r="BC137" s="17">
        <v>2.1447513000000001E-6</v>
      </c>
      <c r="BD137" s="17">
        <v>2.0849367999999998E-6</v>
      </c>
      <c r="BE137" s="17">
        <v>2.2984175E-66</v>
      </c>
      <c r="BF137" s="17">
        <v>1.1129015E-4</v>
      </c>
      <c r="BG137" s="17">
        <v>1.8040533E-4</v>
      </c>
      <c r="BH137" s="17">
        <v>2.4461519E-6</v>
      </c>
      <c r="BI137" s="17">
        <v>4.0529290999999999E-6</v>
      </c>
      <c r="BJ137" s="17">
        <v>1.3686191E-5</v>
      </c>
      <c r="BK137" s="17">
        <v>3.4898448000000002E-4</v>
      </c>
      <c r="BL137" s="17">
        <v>1.3291865999999999E-5</v>
      </c>
      <c r="BM137" s="17">
        <v>0</v>
      </c>
      <c r="BN137" s="17">
        <v>4.1583282000000003E-5</v>
      </c>
      <c r="BO137" s="17">
        <v>2.6206222000000001E-4</v>
      </c>
      <c r="BP137" s="17">
        <v>8.6235743999999999E-5</v>
      </c>
      <c r="BQ137" s="17">
        <v>0</v>
      </c>
      <c r="BR137" s="17">
        <v>4.2774800999999999E-5</v>
      </c>
      <c r="BS137" s="17">
        <v>1.7064850999999999E-5</v>
      </c>
      <c r="BT137" s="17">
        <v>1.0937836999999999E-4</v>
      </c>
      <c r="BU137" s="17">
        <v>0</v>
      </c>
      <c r="BV137" s="17">
        <v>1.5480672999999998E-5</v>
      </c>
      <c r="BW137" s="17">
        <v>1.4550864E-5</v>
      </c>
      <c r="BX137" s="17">
        <v>2.3496731999999999E-6</v>
      </c>
      <c r="BY137" s="17">
        <v>1.6402609E-4</v>
      </c>
      <c r="BZ137" s="17">
        <v>9.6442075000000004E-6</v>
      </c>
      <c r="CA137" s="17">
        <v>7.4181283000000005E-4</v>
      </c>
      <c r="CB137" s="17">
        <v>3.6949454999999999E-5</v>
      </c>
      <c r="CC137" s="17">
        <v>2.5008375000000001E-5</v>
      </c>
      <c r="CD137" s="17">
        <v>2.2539589999999999E-4</v>
      </c>
      <c r="CE137" s="17">
        <v>1.2949346000000001E-5</v>
      </c>
      <c r="CF137" s="17">
        <v>6.7198958999999998E-6</v>
      </c>
      <c r="CG137" s="17">
        <v>3.2322235999999999E-5</v>
      </c>
      <c r="CH137" s="17">
        <v>6.7827459000000001E-4</v>
      </c>
      <c r="CI137" s="17">
        <v>4.9703510999999999E-5</v>
      </c>
      <c r="CJ137" s="17">
        <v>4.0828458999999998E-5</v>
      </c>
      <c r="CK137" s="17">
        <v>1.1315890000000001E-5</v>
      </c>
      <c r="CL137" s="17">
        <v>6.3146245E-6</v>
      </c>
      <c r="CM137" s="17">
        <v>4.1962205000000003E-5</v>
      </c>
      <c r="CN137" s="17">
        <v>8.9184083999999992E-6</v>
      </c>
      <c r="CO137" s="17">
        <v>1.0598066E-4</v>
      </c>
      <c r="CP137" s="17">
        <v>1.142639E-4</v>
      </c>
      <c r="CQ137" s="17">
        <v>2.0874589E-4</v>
      </c>
      <c r="CR137" s="17">
        <v>4.3873196000000003E-6</v>
      </c>
      <c r="CS137" s="17">
        <v>8.2446264000000005E-5</v>
      </c>
      <c r="CT137" s="17">
        <v>9.9979402000000006E-6</v>
      </c>
      <c r="CU137" s="17">
        <v>1.2196453000000001E-5</v>
      </c>
      <c r="CV137" s="17">
        <v>8.8499035000000003E-5</v>
      </c>
      <c r="CW137" s="17">
        <v>6.9507542000000003E-6</v>
      </c>
      <c r="CX137" s="17">
        <v>3.1597303999999999E-4</v>
      </c>
      <c r="CY137" s="17">
        <v>4.7522417000000001E-6</v>
      </c>
      <c r="CZ137" s="17">
        <v>2.5537293000000002E-6</v>
      </c>
      <c r="DA137" s="17">
        <v>9.1774000999999997E-4</v>
      </c>
      <c r="DB137" s="17">
        <v>1.1000725E-4</v>
      </c>
      <c r="DC137" s="17">
        <v>2.9089461000000002E-6</v>
      </c>
      <c r="DD137" s="17">
        <v>2.9089461000000002E-6</v>
      </c>
      <c r="DE137" s="17">
        <v>1.1478531E-5</v>
      </c>
      <c r="DF137" s="17">
        <v>8.5920906999999998E-5</v>
      </c>
      <c r="DG137" s="17">
        <v>1.4735696999999999E-3</v>
      </c>
      <c r="DH137" s="17">
        <v>7.1043360999999996E-7</v>
      </c>
      <c r="DI137" s="17">
        <v>1.1168388E-4</v>
      </c>
      <c r="DJ137" s="17">
        <v>3.5521681E-7</v>
      </c>
      <c r="DK137" s="17">
        <v>8.7823272E-5</v>
      </c>
      <c r="DL137" s="17">
        <v>1.4688467999999999E-5</v>
      </c>
      <c r="DM137" s="17">
        <v>3.5521681E-7</v>
      </c>
      <c r="DN137" s="17">
        <v>9.6789409000000003E-5</v>
      </c>
      <c r="DO137" s="17">
        <v>4.2890940000000002E-4</v>
      </c>
      <c r="DP137" s="17">
        <v>7.3130016999999999E-5</v>
      </c>
      <c r="DQ137" s="17">
        <v>0</v>
      </c>
      <c r="DR137" s="17">
        <v>3.9783843999999997E-5</v>
      </c>
      <c r="DS137" s="17">
        <v>0</v>
      </c>
      <c r="DT137" s="17">
        <v>4.4528435000000001E-5</v>
      </c>
      <c r="DU137" s="17">
        <v>9.5123172999999998E-4</v>
      </c>
      <c r="DV137" s="17">
        <v>6.5955369000000002E-6</v>
      </c>
      <c r="DW137" s="17">
        <v>1.1580157E-6</v>
      </c>
      <c r="DX137" s="17">
        <v>3.9877253999999999E-5</v>
      </c>
      <c r="DY137" s="17">
        <v>0</v>
      </c>
      <c r="DZ137" s="17">
        <v>1.4792194000000001E-4</v>
      </c>
      <c r="EA137" s="17">
        <v>5.3201875000000003E-6</v>
      </c>
      <c r="EB137" s="17">
        <v>3.9549533000000002E-5</v>
      </c>
      <c r="EC137" s="17">
        <v>8.3303517999999995E-6</v>
      </c>
      <c r="ED137" s="17">
        <v>4.8061832999999998E-5</v>
      </c>
      <c r="EE137" s="17">
        <v>1.4798243E-4</v>
      </c>
      <c r="EF137" s="17">
        <v>7.3651915000000006E-5</v>
      </c>
      <c r="EG137" s="17">
        <v>0.24888871000000001</v>
      </c>
      <c r="EH137" s="17">
        <v>4.6365849999999999E-4</v>
      </c>
      <c r="EI137" s="17">
        <v>9.0631030999999997E-4</v>
      </c>
      <c r="EJ137" s="17">
        <v>5.8767235000000003E-4</v>
      </c>
      <c r="EK137" s="17">
        <v>4.0444542000000002E-4</v>
      </c>
      <c r="EL137" s="17">
        <v>3.1574722E-4</v>
      </c>
      <c r="EM137" s="17">
        <v>3.4610841000000003E-5</v>
      </c>
      <c r="EN137" s="17">
        <v>2.0512410000000001E-5</v>
      </c>
      <c r="EO137" s="17">
        <v>1.1565927E-4</v>
      </c>
      <c r="EP137" s="17">
        <v>3.9018628999999999E-5</v>
      </c>
      <c r="EQ137" s="17">
        <v>1.465952E-4</v>
      </c>
      <c r="ER137" s="17">
        <v>2.2453752E-4</v>
      </c>
      <c r="ES137" s="17">
        <v>2.2294579000000001E-5</v>
      </c>
      <c r="ET137" s="17">
        <v>9.8247758000000003E-5</v>
      </c>
      <c r="EU137" s="17">
        <v>4.4695186E-5</v>
      </c>
      <c r="EV137" s="17">
        <v>4.2070427999999997E-3</v>
      </c>
      <c r="EW137" s="17">
        <v>2.7934492E-5</v>
      </c>
      <c r="EX137" s="17">
        <v>1.1173797E-5</v>
      </c>
      <c r="EY137" s="17">
        <v>1.6835459000000001E-4</v>
      </c>
      <c r="EZ137" s="17">
        <v>5.5868983E-6</v>
      </c>
      <c r="FA137" s="17">
        <v>1.8565678999999999E-4</v>
      </c>
      <c r="FB137" s="17">
        <v>3.2217015999999998E-66</v>
      </c>
      <c r="FC137" s="17">
        <v>1.5275093E-4</v>
      </c>
      <c r="FD137" s="17">
        <v>3.9549533000000002E-5</v>
      </c>
      <c r="FE137" s="17">
        <v>1.4550864E-5</v>
      </c>
      <c r="FF137" s="17">
        <v>1.7878075E-4</v>
      </c>
      <c r="FG137" s="17">
        <v>2.5008375000000001E-5</v>
      </c>
      <c r="FH137" s="17">
        <v>1.1315890000000001E-5</v>
      </c>
      <c r="FI137" s="17">
        <v>3.7682753999999999E-5</v>
      </c>
      <c r="FJ137" s="17">
        <v>5.5582976000000001E-5</v>
      </c>
      <c r="FK137" s="17">
        <v>1.3258289999999999E-4</v>
      </c>
      <c r="FL137" s="17">
        <v>1.0851999E-4</v>
      </c>
      <c r="FM137" s="17">
        <v>2.2709121000000001E-4</v>
      </c>
      <c r="FN137" s="17">
        <v>7.7088072000000002E-5</v>
      </c>
      <c r="FO137" s="17">
        <v>5.2633953999999999E-5</v>
      </c>
      <c r="FP137" s="17">
        <v>5.0390780999999996E-4</v>
      </c>
      <c r="FQ137" s="17">
        <v>9.9712601000000005E-4</v>
      </c>
      <c r="FR137" s="17">
        <v>2.1386178E-4</v>
      </c>
      <c r="FS137" s="17">
        <v>1.4526862E-3</v>
      </c>
      <c r="FT137" s="17">
        <v>1.3213178999999999E-3</v>
      </c>
      <c r="FU137" s="17">
        <v>1.8226694999999999E-4</v>
      </c>
      <c r="FV137" s="17">
        <v>5.5632893E-4</v>
      </c>
      <c r="FW137" s="17">
        <v>9.0810938999999995E-5</v>
      </c>
      <c r="FX137" s="17">
        <v>3.2310466000000002E-4</v>
      </c>
      <c r="FY137" s="17">
        <v>2.9397281E-4</v>
      </c>
      <c r="FZ137" s="17">
        <v>1.0615107E-4</v>
      </c>
      <c r="GA137" s="17">
        <v>5.5868983E-6</v>
      </c>
      <c r="GB137" s="17">
        <v>1.1173797E-5</v>
      </c>
      <c r="GC137" s="17">
        <v>2.8794659E-4</v>
      </c>
    </row>
    <row r="138" spans="2:185" ht="0.95" customHeight="1" x14ac:dyDescent="0.25">
      <c r="B138" s="17">
        <v>8.8474913000000005E-5</v>
      </c>
      <c r="C138" s="17">
        <v>3.7442626999999997E-4</v>
      </c>
      <c r="D138" s="17">
        <v>7.6697967E-5</v>
      </c>
      <c r="E138" s="17">
        <v>2.3225858000000001E-4</v>
      </c>
      <c r="F138" s="17">
        <v>5.4885549999999997E-6</v>
      </c>
      <c r="G138" s="17">
        <v>1.4065731000000001E-4</v>
      </c>
      <c r="H138" s="17">
        <v>1.3820995000000001E-3</v>
      </c>
      <c r="I138" s="17">
        <v>1.0048188E-3</v>
      </c>
      <c r="J138" s="17">
        <v>0</v>
      </c>
      <c r="K138" s="17">
        <v>0</v>
      </c>
      <c r="L138" s="17">
        <v>9.1381427999999992E-6</v>
      </c>
      <c r="M138" s="17">
        <v>1.6903245000000001E-5</v>
      </c>
      <c r="N138" s="17">
        <v>2.6572038E-5</v>
      </c>
      <c r="O138" s="17">
        <v>6.2623339999999997E-5</v>
      </c>
      <c r="P138" s="17">
        <v>6.2623339999999997E-5</v>
      </c>
      <c r="Q138" s="17">
        <v>2.6250460999999999E-5</v>
      </c>
      <c r="R138" s="17">
        <v>1.0274944E-3</v>
      </c>
      <c r="S138" s="17">
        <v>5.0846395000000001E-5</v>
      </c>
      <c r="T138" s="17">
        <v>6.8779794000000001E-4</v>
      </c>
      <c r="U138" s="17">
        <v>2.6572038E-5</v>
      </c>
      <c r="V138" s="17">
        <v>2.0699092999999999E-4</v>
      </c>
      <c r="W138" s="17">
        <v>1.1776945E-5</v>
      </c>
      <c r="X138" s="17">
        <v>2.9979414999999998E-4</v>
      </c>
      <c r="Y138" s="17">
        <v>1.4795092999999999E-5</v>
      </c>
      <c r="Z138" s="17">
        <v>1.1965576E-4</v>
      </c>
      <c r="AA138" s="17">
        <v>4.5636555E-4</v>
      </c>
      <c r="AB138" s="17">
        <v>4.0025472E-4</v>
      </c>
      <c r="AC138" s="17">
        <v>6.3999829000000003E-5</v>
      </c>
      <c r="AD138" s="17">
        <v>1.0472516E-4</v>
      </c>
      <c r="AE138" s="17">
        <v>0</v>
      </c>
      <c r="AF138" s="17">
        <v>2.4435819000000001E-3</v>
      </c>
      <c r="AG138" s="17">
        <v>1.2664714999999999E-4</v>
      </c>
      <c r="AH138" s="17">
        <v>1.6010813E-4</v>
      </c>
      <c r="AI138" s="17">
        <v>8.7216983000000002E-5</v>
      </c>
      <c r="AJ138" s="17">
        <v>2.1480147E-4</v>
      </c>
      <c r="AK138" s="17">
        <v>8.7711309E-5</v>
      </c>
      <c r="AL138" s="17">
        <v>2.3687577999999998E-3</v>
      </c>
      <c r="AM138" s="17">
        <v>5.8300848000000002E-4</v>
      </c>
      <c r="AN138" s="17">
        <v>2.2657841E-4</v>
      </c>
      <c r="AO138" s="17">
        <v>1.1530149999999999E-4</v>
      </c>
      <c r="AP138" s="17">
        <v>2.2029423999999998E-5</v>
      </c>
      <c r="AQ138" s="17">
        <v>2.7170328E-6</v>
      </c>
      <c r="AR138" s="17">
        <v>4.8208125000000001E-4</v>
      </c>
      <c r="AS138" s="17">
        <v>0</v>
      </c>
      <c r="AT138" s="17">
        <v>7.1028449000000007E-5</v>
      </c>
      <c r="AU138" s="17">
        <v>4.8208125000000001E-4</v>
      </c>
      <c r="AV138" s="17">
        <v>2.6992898000000002E-5</v>
      </c>
      <c r="AW138" s="17">
        <v>7.0865966000000001E-4</v>
      </c>
      <c r="AX138" s="17">
        <v>1.7460098E-4</v>
      </c>
      <c r="AY138" s="17">
        <v>4.5315682E-4</v>
      </c>
      <c r="AZ138" s="17">
        <v>1.9477576E-4</v>
      </c>
      <c r="BA138" s="17">
        <v>4.2423238999999999E-4</v>
      </c>
      <c r="BB138" s="17">
        <v>3.5512219999999999E-4</v>
      </c>
      <c r="BC138" s="17">
        <v>1.9765397999999999E-4</v>
      </c>
      <c r="BD138" s="17">
        <v>2.2657841E-4</v>
      </c>
      <c r="BE138" s="17">
        <v>1.2370413E-65</v>
      </c>
      <c r="BF138" s="17">
        <v>2.7545861000000002E-4</v>
      </c>
      <c r="BG138" s="17">
        <v>1.0739004999999999E-2</v>
      </c>
      <c r="BH138" s="17">
        <v>1.9714436000000001E-4</v>
      </c>
      <c r="BI138" s="17">
        <v>1.7314260999999999E-4</v>
      </c>
      <c r="BJ138" s="17">
        <v>3.9321710000000001E-5</v>
      </c>
      <c r="BK138" s="17">
        <v>2.4594896999999998E-4</v>
      </c>
      <c r="BL138" s="17">
        <v>8.7792523999999996E-5</v>
      </c>
      <c r="BM138" s="17">
        <v>0</v>
      </c>
      <c r="BN138" s="17">
        <v>1.0866947E-4</v>
      </c>
      <c r="BO138" s="17">
        <v>9.7424985000000002E-4</v>
      </c>
      <c r="BP138" s="17">
        <v>3.9111132E-3</v>
      </c>
      <c r="BQ138" s="17">
        <v>0</v>
      </c>
      <c r="BR138" s="17">
        <v>1.2053741E-5</v>
      </c>
      <c r="BS138" s="17">
        <v>9.9932590000000005E-5</v>
      </c>
      <c r="BT138" s="17">
        <v>3.4981611999999998E-4</v>
      </c>
      <c r="BU138" s="17">
        <v>0</v>
      </c>
      <c r="BV138" s="17">
        <v>1.0568626E-4</v>
      </c>
      <c r="BW138" s="17">
        <v>1.4795092E-5</v>
      </c>
      <c r="BX138" s="17">
        <v>1.7945491000000002E-5</v>
      </c>
      <c r="BY138" s="17">
        <v>4.9647853000000001E-4</v>
      </c>
      <c r="BZ138" s="17">
        <v>5.2760073000000003E-5</v>
      </c>
      <c r="CA138" s="17">
        <v>3.6444302999999998E-3</v>
      </c>
      <c r="CB138" s="17">
        <v>1.0473762E-4</v>
      </c>
      <c r="CC138" s="17">
        <v>1.4279399999999999E-5</v>
      </c>
      <c r="CD138" s="17">
        <v>3.9231948E-4</v>
      </c>
      <c r="CE138" s="17">
        <v>1.3057050999999999E-4</v>
      </c>
      <c r="CF138" s="17">
        <v>4.7327779E-5</v>
      </c>
      <c r="CG138" s="17">
        <v>1.6817602E-4</v>
      </c>
      <c r="CH138" s="17">
        <v>2.4345069999999998E-3</v>
      </c>
      <c r="CI138" s="17">
        <v>3.7127385E-4</v>
      </c>
      <c r="CJ138" s="17">
        <v>3.5032010999999999E-4</v>
      </c>
      <c r="CK138" s="17">
        <v>2.2769162000000002E-5</v>
      </c>
      <c r="CL138" s="17">
        <v>2.5550281999999998E-4</v>
      </c>
      <c r="CM138" s="17">
        <v>4.2462494E-4</v>
      </c>
      <c r="CN138" s="17">
        <v>5.2208406999999999E-5</v>
      </c>
      <c r="CO138" s="17">
        <v>2.021967E-5</v>
      </c>
      <c r="CP138" s="17">
        <v>3.7783339000000001E-5</v>
      </c>
      <c r="CQ138" s="17">
        <v>3.8350489999999999E-4</v>
      </c>
      <c r="CR138" s="17">
        <v>2.2774360000000001E-5</v>
      </c>
      <c r="CS138" s="17">
        <v>1.9380164999999999E-4</v>
      </c>
      <c r="CT138" s="17">
        <v>3.2106836000000001E-5</v>
      </c>
      <c r="CU138" s="17">
        <v>3.6987463999999999E-5</v>
      </c>
      <c r="CV138" s="17">
        <v>6.2358411000000005E-4</v>
      </c>
      <c r="CW138" s="17">
        <v>2.0518434999999999E-5</v>
      </c>
      <c r="CX138" s="17">
        <v>2.1052002999999999E-3</v>
      </c>
      <c r="CY138" s="17">
        <v>1.5637807E-5</v>
      </c>
      <c r="CZ138" s="17">
        <v>1.0757179E-5</v>
      </c>
      <c r="DA138" s="17">
        <v>2.6527046999999999E-3</v>
      </c>
      <c r="DB138" s="17">
        <v>4.2368948999999998E-4</v>
      </c>
      <c r="DC138" s="17">
        <v>1.6633728999999999E-5</v>
      </c>
      <c r="DD138" s="17">
        <v>1.6633728999999999E-5</v>
      </c>
      <c r="DE138" s="17">
        <v>1.4405506999999999E-4</v>
      </c>
      <c r="DF138" s="17">
        <v>3.3613107E-3</v>
      </c>
      <c r="DG138" s="17">
        <v>5.8628999999999999E-3</v>
      </c>
      <c r="DH138" s="17">
        <v>1.1753101E-5</v>
      </c>
      <c r="DI138" s="17">
        <v>2.7111021E-4</v>
      </c>
      <c r="DJ138" s="17">
        <v>5.8765505000000002E-6</v>
      </c>
      <c r="DK138" s="17">
        <v>1.6585134000000001E-4</v>
      </c>
      <c r="DL138" s="17">
        <v>8.8827439000000003E-5</v>
      </c>
      <c r="DM138" s="17">
        <v>5.8765505000000002E-6</v>
      </c>
      <c r="DN138" s="17">
        <v>2.4698375999999999E-4</v>
      </c>
      <c r="DO138" s="17">
        <v>1.3983753E-2</v>
      </c>
      <c r="DP138" s="17">
        <v>4.0049062E-4</v>
      </c>
      <c r="DQ138" s="17">
        <v>0</v>
      </c>
      <c r="DR138" s="17">
        <v>1.3577263E-5</v>
      </c>
      <c r="DS138" s="17">
        <v>0</v>
      </c>
      <c r="DT138" s="17">
        <v>7.3337238999999996E-6</v>
      </c>
      <c r="DU138" s="17">
        <v>6.2640451000000002E-4</v>
      </c>
      <c r="DV138" s="17">
        <v>1.4641884000000001E-5</v>
      </c>
      <c r="DW138" s="17">
        <v>4.3654988999999998E-5</v>
      </c>
      <c r="DX138" s="17">
        <v>3.2185352000000002E-4</v>
      </c>
      <c r="DY138" s="17">
        <v>0</v>
      </c>
      <c r="DZ138" s="17">
        <v>3.1254520999999998E-4</v>
      </c>
      <c r="EA138" s="17">
        <v>1.7762415E-4</v>
      </c>
      <c r="EB138" s="17">
        <v>1.2497411E-5</v>
      </c>
      <c r="EC138" s="17">
        <v>7.4531107000000001E-5</v>
      </c>
      <c r="ED138" s="17">
        <v>3.8146794000000001E-4</v>
      </c>
      <c r="EE138" s="17">
        <v>2.4705236999999998E-4</v>
      </c>
      <c r="EF138" s="17">
        <v>1.1635114999999999E-4</v>
      </c>
      <c r="EG138" s="17">
        <v>4.6365849999999999E-4</v>
      </c>
      <c r="EH138" s="17">
        <v>0.23492829000000001</v>
      </c>
      <c r="EI138" s="17">
        <v>4.6503903999999999E-4</v>
      </c>
      <c r="EJ138" s="17">
        <v>2.0920678999999999E-4</v>
      </c>
      <c r="EK138" s="17">
        <v>2.8845717999999998E-4</v>
      </c>
      <c r="EL138" s="17">
        <v>2.2808254000000001E-4</v>
      </c>
      <c r="EM138" s="17">
        <v>1.2590267000000001E-4</v>
      </c>
      <c r="EN138" s="17">
        <v>4.4477317000000002E-5</v>
      </c>
      <c r="EO138" s="17">
        <v>2.5027026000000001E-3</v>
      </c>
      <c r="EP138" s="17">
        <v>2.8517744999999999E-5</v>
      </c>
      <c r="EQ138" s="17">
        <v>2.201587E-4</v>
      </c>
      <c r="ER138" s="17">
        <v>3.9862481E-4</v>
      </c>
      <c r="ES138" s="17">
        <v>8.0824333999999999E-4</v>
      </c>
      <c r="ET138" s="17">
        <v>3.3307432999999998E-3</v>
      </c>
      <c r="EU138" s="17">
        <v>9.4215556000000006E-5</v>
      </c>
      <c r="EV138" s="17">
        <v>6.8915673999999998E-4</v>
      </c>
      <c r="EW138" s="17">
        <v>5.8884722999999998E-5</v>
      </c>
      <c r="EX138" s="17">
        <v>2.3553889000000002E-5</v>
      </c>
      <c r="EY138" s="17">
        <v>4.8498760000000001E-5</v>
      </c>
      <c r="EZ138" s="17">
        <v>1.1776945E-5</v>
      </c>
      <c r="FA138" s="17">
        <v>4.5260785999999998E-4</v>
      </c>
      <c r="FB138" s="17">
        <v>9.2585010999999996E-66</v>
      </c>
      <c r="FC138" s="17">
        <v>3.6651610999999999E-4</v>
      </c>
      <c r="FD138" s="17">
        <v>1.2497411E-5</v>
      </c>
      <c r="FE138" s="17">
        <v>1.4795092E-5</v>
      </c>
      <c r="FF138" s="17">
        <v>3.7686223E-4</v>
      </c>
      <c r="FG138" s="17">
        <v>1.4279399999999999E-5</v>
      </c>
      <c r="FH138" s="17">
        <v>2.2769162000000002E-5</v>
      </c>
      <c r="FI138" s="17">
        <v>5.9350678999999997E-5</v>
      </c>
      <c r="FJ138" s="17">
        <v>2.5375453999999998E-4</v>
      </c>
      <c r="FK138" s="17">
        <v>2.5513968999999999E-4</v>
      </c>
      <c r="FL138" s="17">
        <v>3.5612145999999999E-4</v>
      </c>
      <c r="FM138" s="17">
        <v>2.5903409000000002E-4</v>
      </c>
      <c r="FN138" s="17">
        <v>1.0494478E-4</v>
      </c>
      <c r="FO138" s="17">
        <v>5.0033917000000001E-4</v>
      </c>
      <c r="FP138" s="17">
        <v>5.0304850999999999E-4</v>
      </c>
      <c r="FQ138" s="17">
        <v>7.3787220000000005E-4</v>
      </c>
      <c r="FR138" s="17">
        <v>1.3452053E-4</v>
      </c>
      <c r="FS138" s="17">
        <v>5.9093028E-4</v>
      </c>
      <c r="FT138" s="17">
        <v>5.1203003E-4</v>
      </c>
      <c r="FU138" s="17">
        <v>4.1780403000000002E-4</v>
      </c>
      <c r="FV138" s="17">
        <v>8.2944002999999999E-5</v>
      </c>
      <c r="FW138" s="17">
        <v>4.6409864999999998E-4</v>
      </c>
      <c r="FX138" s="17">
        <v>1.0760939999999999E-4</v>
      </c>
      <c r="FY138" s="17">
        <v>2.9373212000000001E-4</v>
      </c>
      <c r="FZ138" s="17">
        <v>2.2376195E-4</v>
      </c>
      <c r="GA138" s="17">
        <v>1.1776945E-5</v>
      </c>
      <c r="GB138" s="17">
        <v>2.3553889000000002E-5</v>
      </c>
      <c r="GC138" s="17">
        <v>7.0906536000000001E-4</v>
      </c>
    </row>
    <row r="139" spans="2:185" ht="0.95" customHeight="1" x14ac:dyDescent="0.25">
      <c r="B139" s="17">
        <v>1.2000212E-5</v>
      </c>
      <c r="C139" s="17">
        <v>1.8623825999999999E-4</v>
      </c>
      <c r="D139" s="17">
        <v>2.1841167999999999E-5</v>
      </c>
      <c r="E139" s="17">
        <v>1.029394E-4</v>
      </c>
      <c r="F139" s="17">
        <v>9.2753089000000005E-7</v>
      </c>
      <c r="G139" s="17">
        <v>5.8332648000000004E-4</v>
      </c>
      <c r="H139" s="17">
        <v>1.4539870999999999E-3</v>
      </c>
      <c r="I139" s="17">
        <v>6.2768005000000005E-4</v>
      </c>
      <c r="J139" s="17">
        <v>0</v>
      </c>
      <c r="K139" s="17">
        <v>0</v>
      </c>
      <c r="L139" s="17">
        <v>4.6960976000000004E-6</v>
      </c>
      <c r="M139" s="17">
        <v>1.8841861E-5</v>
      </c>
      <c r="N139" s="17">
        <v>2.076154E-5</v>
      </c>
      <c r="O139" s="17">
        <v>2.0556764E-7</v>
      </c>
      <c r="P139" s="17">
        <v>2.0556764E-7</v>
      </c>
      <c r="Q139" s="17">
        <v>6.6518985999999998E-6</v>
      </c>
      <c r="R139" s="17">
        <v>3.5387244000000001E-4</v>
      </c>
      <c r="S139" s="17">
        <v>1.0046524E-5</v>
      </c>
      <c r="T139" s="17">
        <v>9.0004433000000005E-5</v>
      </c>
      <c r="U139" s="17">
        <v>2.076154E-5</v>
      </c>
      <c r="V139" s="17">
        <v>3.7048444999999999E-5</v>
      </c>
      <c r="W139" s="17">
        <v>9.8409558999999992E-6</v>
      </c>
      <c r="X139" s="17">
        <v>2.3144934E-4</v>
      </c>
      <c r="Y139" s="17">
        <v>3.0602496E-5</v>
      </c>
      <c r="Z139" s="17">
        <v>2.0753764E-3</v>
      </c>
      <c r="AA139" s="17">
        <v>2.5320497000000001E-4</v>
      </c>
      <c r="AB139" s="17">
        <v>4.8947313E-5</v>
      </c>
      <c r="AC139" s="17">
        <v>3.5646676E-5</v>
      </c>
      <c r="AD139" s="17">
        <v>2.9614186E-5</v>
      </c>
      <c r="AE139" s="17">
        <v>0</v>
      </c>
      <c r="AF139" s="17">
        <v>2.8218277999999999E-4</v>
      </c>
      <c r="AG139" s="17">
        <v>8.3297274999999998E-5</v>
      </c>
      <c r="AH139" s="17">
        <v>1.5433973000000001E-3</v>
      </c>
      <c r="AI139" s="17">
        <v>3.2983434E-5</v>
      </c>
      <c r="AJ139" s="17">
        <v>8.8656589000000001E-6</v>
      </c>
      <c r="AK139" s="17">
        <v>7.8467314999999994E-5</v>
      </c>
      <c r="AL139" s="17">
        <v>3.9377903000000001E-4</v>
      </c>
      <c r="AM139" s="17">
        <v>1.0344429E-4</v>
      </c>
      <c r="AN139" s="17">
        <v>9.7529698000000006E-7</v>
      </c>
      <c r="AO139" s="17">
        <v>4.9308752E-4</v>
      </c>
      <c r="AP139" s="17">
        <v>7.0724801999999998E-4</v>
      </c>
      <c r="AQ139" s="17">
        <v>8.0447792000000004E-7</v>
      </c>
      <c r="AR139" s="17">
        <v>7.0579666999999999E-6</v>
      </c>
      <c r="AS139" s="17">
        <v>0</v>
      </c>
      <c r="AT139" s="17">
        <v>2.0856815000000001E-4</v>
      </c>
      <c r="AU139" s="17">
        <v>7.0579666999999999E-6</v>
      </c>
      <c r="AV139" s="17">
        <v>6.2181113000000002E-5</v>
      </c>
      <c r="AW139" s="17">
        <v>8.0332636999999998E-6</v>
      </c>
      <c r="AX139" s="17">
        <v>8.6634776999999996E-5</v>
      </c>
      <c r="AY139" s="17">
        <v>1.9505939999999998E-6</v>
      </c>
      <c r="AZ139" s="17">
        <v>1.6358364000000001E-4</v>
      </c>
      <c r="BA139" s="17">
        <v>3.1567788000000002E-6</v>
      </c>
      <c r="BB139" s="17">
        <v>1.6808080000000001E-4</v>
      </c>
      <c r="BC139" s="17">
        <v>4.1320757000000002E-6</v>
      </c>
      <c r="BD139" s="17">
        <v>9.7529698000000006E-7</v>
      </c>
      <c r="BE139" s="17">
        <v>5.4253421E-67</v>
      </c>
      <c r="BF139" s="17">
        <v>2.7394375000000001E-5</v>
      </c>
      <c r="BG139" s="17">
        <v>1.6065392999999999E-4</v>
      </c>
      <c r="BH139" s="17">
        <v>4.8739390000000001E-6</v>
      </c>
      <c r="BI139" s="17">
        <v>7.0105767E-6</v>
      </c>
      <c r="BJ139" s="17">
        <v>1.8282794000000001E-5</v>
      </c>
      <c r="BK139" s="17">
        <v>6.145984E-5</v>
      </c>
      <c r="BL139" s="17">
        <v>1.6805845000000001E-5</v>
      </c>
      <c r="BM139" s="17">
        <v>0</v>
      </c>
      <c r="BN139" s="17">
        <v>5.0840417999999998E-5</v>
      </c>
      <c r="BO139" s="17">
        <v>1.073556E-3</v>
      </c>
      <c r="BP139" s="17">
        <v>1.2472553999999999E-4</v>
      </c>
      <c r="BQ139" s="17">
        <v>0</v>
      </c>
      <c r="BR139" s="17">
        <v>9.7304213000000005E-5</v>
      </c>
      <c r="BS139" s="17">
        <v>2.1093692999999998E-5</v>
      </c>
      <c r="BT139" s="17">
        <v>1.5199707999999999E-4</v>
      </c>
      <c r="BU139" s="17">
        <v>0</v>
      </c>
      <c r="BV139" s="17">
        <v>2.1491012000000001E-5</v>
      </c>
      <c r="BW139" s="17">
        <v>3.0602494000000001E-5</v>
      </c>
      <c r="BX139" s="17">
        <v>4.4490716999999997E-6</v>
      </c>
      <c r="BY139" s="17">
        <v>2.4592845000000001E-4</v>
      </c>
      <c r="BZ139" s="17">
        <v>1.4247002E-5</v>
      </c>
      <c r="CA139" s="17">
        <v>9.4753025000000001E-4</v>
      </c>
      <c r="CB139" s="17">
        <v>2.5726343000000001E-6</v>
      </c>
      <c r="CC139" s="17">
        <v>3.1752426999999998E-5</v>
      </c>
      <c r="CD139" s="17">
        <v>3.2435336000000001E-4</v>
      </c>
      <c r="CE139" s="17">
        <v>5.3531563E-5</v>
      </c>
      <c r="CF139" s="17">
        <v>1.0534404E-5</v>
      </c>
      <c r="CG139" s="17">
        <v>4.5218771999999998E-5</v>
      </c>
      <c r="CH139" s="17">
        <v>9.0266163E-4</v>
      </c>
      <c r="CI139" s="17">
        <v>1.2008856E-4</v>
      </c>
      <c r="CJ139" s="17">
        <v>5.1300034E-5</v>
      </c>
      <c r="CK139" s="17">
        <v>6.3803664999999998E-5</v>
      </c>
      <c r="CL139" s="17">
        <v>6.0826693000000002E-6</v>
      </c>
      <c r="CM139" s="17">
        <v>1.0059411E-4</v>
      </c>
      <c r="CN139" s="17">
        <v>1.3195577E-5</v>
      </c>
      <c r="CO139" s="17">
        <v>8.7667544000000002E-4</v>
      </c>
      <c r="CP139" s="17">
        <v>1.7017957000000001E-4</v>
      </c>
      <c r="CQ139" s="17">
        <v>2.8856394000000002E-4</v>
      </c>
      <c r="CR139" s="17">
        <v>7.3463409999999999E-6</v>
      </c>
      <c r="CS139" s="17">
        <v>1.4288075E-4</v>
      </c>
      <c r="CT139" s="17">
        <v>1.2206171000000001E-5</v>
      </c>
      <c r="CU139" s="17">
        <v>1.4867343999999999E-5</v>
      </c>
      <c r="CV139" s="17">
        <v>1.7454221E-4</v>
      </c>
      <c r="CW139" s="17">
        <v>8.9697472E-6</v>
      </c>
      <c r="CX139" s="17">
        <v>3.8499695999999998E-4</v>
      </c>
      <c r="CY139" s="17">
        <v>6.3085737999999999E-6</v>
      </c>
      <c r="CZ139" s="17">
        <v>3.6474004000000002E-6</v>
      </c>
      <c r="DA139" s="17">
        <v>1.4201846999999999E-3</v>
      </c>
      <c r="DB139" s="17">
        <v>1.548357E-4</v>
      </c>
      <c r="DC139" s="17">
        <v>4.6336275000000002E-6</v>
      </c>
      <c r="DD139" s="17">
        <v>4.6336275000000002E-6</v>
      </c>
      <c r="DE139" s="17">
        <v>1.4123132E-5</v>
      </c>
      <c r="DF139" s="17">
        <v>1.0842501999999999E-4</v>
      </c>
      <c r="DG139" s="17">
        <v>1.7431625999999999E-3</v>
      </c>
      <c r="DH139" s="17">
        <v>1.9724541000000001E-6</v>
      </c>
      <c r="DI139" s="17">
        <v>1.3775539E-4</v>
      </c>
      <c r="DJ139" s="17">
        <v>9.8622706999999992E-7</v>
      </c>
      <c r="DK139" s="17">
        <v>1.5847627000000001E-4</v>
      </c>
      <c r="DL139" s="17">
        <v>2.4427458000000001E-5</v>
      </c>
      <c r="DM139" s="17">
        <v>9.8622706999999992E-7</v>
      </c>
      <c r="DN139" s="17">
        <v>1.2144293E-4</v>
      </c>
      <c r="DO139" s="17">
        <v>4.2306772E-4</v>
      </c>
      <c r="DP139" s="17">
        <v>1.1134487E-4</v>
      </c>
      <c r="DQ139" s="17">
        <v>0</v>
      </c>
      <c r="DR139" s="17">
        <v>1.0846032999999999E-5</v>
      </c>
      <c r="DS139" s="17">
        <v>0</v>
      </c>
      <c r="DT139" s="17">
        <v>9.9480922000000005E-5</v>
      </c>
      <c r="DU139" s="17">
        <v>5.6968288000000002E-4</v>
      </c>
      <c r="DV139" s="17">
        <v>7.9835195000000007E-6</v>
      </c>
      <c r="DW139" s="17">
        <v>7.3123101999999996E-7</v>
      </c>
      <c r="DX139" s="17">
        <v>9.1479318999999995E-5</v>
      </c>
      <c r="DY139" s="17">
        <v>0</v>
      </c>
      <c r="DZ139" s="17">
        <v>2.6199319000000002E-4</v>
      </c>
      <c r="EA139" s="17">
        <v>4.7844233999999996E-6</v>
      </c>
      <c r="EB139" s="17">
        <v>8.7406042000000002E-7</v>
      </c>
      <c r="EC139" s="17">
        <v>7.9359825000000004E-6</v>
      </c>
      <c r="ED139" s="17">
        <v>1.2797274000000001E-4</v>
      </c>
      <c r="EE139" s="17">
        <v>3.3268632000000003E-5</v>
      </c>
      <c r="EF139" s="17">
        <v>2.5458239E-5</v>
      </c>
      <c r="EG139" s="17">
        <v>9.0631030999999997E-4</v>
      </c>
      <c r="EH139" s="17">
        <v>4.6503903999999999E-4</v>
      </c>
      <c r="EI139" s="17">
        <v>0.24878800000000001</v>
      </c>
      <c r="EJ139" s="17">
        <v>1.4472053999999999E-3</v>
      </c>
      <c r="EK139" s="17">
        <v>1.6307845999999999E-3</v>
      </c>
      <c r="EL139" s="17">
        <v>1.6899427000000001E-3</v>
      </c>
      <c r="EM139" s="17">
        <v>4.3413152999999998E-5</v>
      </c>
      <c r="EN139" s="17">
        <v>2.5001982999999999E-5</v>
      </c>
      <c r="EO139" s="17">
        <v>8.6118621000000003E-5</v>
      </c>
      <c r="EP139" s="17">
        <v>1.8395182E-5</v>
      </c>
      <c r="EQ139" s="17">
        <v>7.8804220000000004E-4</v>
      </c>
      <c r="ER139" s="17">
        <v>3.2580210000000002E-4</v>
      </c>
      <c r="ES139" s="17">
        <v>2.4585349000000001E-5</v>
      </c>
      <c r="ET139" s="17">
        <v>1.1181383E-4</v>
      </c>
      <c r="EU139" s="17">
        <v>7.8727642000000003E-5</v>
      </c>
      <c r="EV139" s="17">
        <v>3.0745381E-3</v>
      </c>
      <c r="EW139" s="17">
        <v>4.9204776000000001E-5</v>
      </c>
      <c r="EX139" s="17">
        <v>1.9681909999999999E-5</v>
      </c>
      <c r="EY139" s="17">
        <v>2.0368011E-4</v>
      </c>
      <c r="EZ139" s="17">
        <v>9.8409551999999996E-6</v>
      </c>
      <c r="FA139" s="17">
        <v>2.3400067E-4</v>
      </c>
      <c r="FB139" s="17">
        <v>4.7224872000000002E-66</v>
      </c>
      <c r="FC139" s="17">
        <v>1.8677314999999999E-4</v>
      </c>
      <c r="FD139" s="17">
        <v>8.7406042000000002E-7</v>
      </c>
      <c r="FE139" s="17">
        <v>3.0602494000000001E-5</v>
      </c>
      <c r="FF139" s="17">
        <v>3.1491057E-4</v>
      </c>
      <c r="FG139" s="17">
        <v>3.1752426999999998E-5</v>
      </c>
      <c r="FH139" s="17">
        <v>6.3803664999999998E-5</v>
      </c>
      <c r="FI139" s="17">
        <v>1.8829276E-5</v>
      </c>
      <c r="FJ139" s="17">
        <v>6.1007566999999998E-5</v>
      </c>
      <c r="FK139" s="17">
        <v>6.4446376000000001E-5</v>
      </c>
      <c r="FL139" s="17">
        <v>1.5344583000000001E-4</v>
      </c>
      <c r="FM139" s="17">
        <v>3.3544506E-5</v>
      </c>
      <c r="FN139" s="17">
        <v>7.1580665999999998E-5</v>
      </c>
      <c r="FO139" s="17">
        <v>1.1631709E-4</v>
      </c>
      <c r="FP139" s="17">
        <v>1.2992093E-4</v>
      </c>
      <c r="FQ139" s="17">
        <v>4.1929259000000001E-4</v>
      </c>
      <c r="FR139" s="17">
        <v>3.4859669999999999E-5</v>
      </c>
      <c r="FS139" s="17">
        <v>8.8357436000000001E-4</v>
      </c>
      <c r="FT139" s="17">
        <v>1.3408279E-3</v>
      </c>
      <c r="FU139" s="17">
        <v>2.216486E-4</v>
      </c>
      <c r="FV139" s="17">
        <v>1.6281982E-3</v>
      </c>
      <c r="FW139" s="17">
        <v>1.7918289999999999E-4</v>
      </c>
      <c r="FX139" s="17">
        <v>1.8712342999999999E-3</v>
      </c>
      <c r="FY139" s="17">
        <v>1.9673762999999999E-3</v>
      </c>
      <c r="FZ139" s="17">
        <v>1.8697814999999999E-4</v>
      </c>
      <c r="GA139" s="17">
        <v>9.8409551999999996E-6</v>
      </c>
      <c r="GB139" s="17">
        <v>1.9681909999999999E-5</v>
      </c>
      <c r="GC139" s="17">
        <v>2.0575964000000001E-4</v>
      </c>
    </row>
    <row r="140" spans="2:185" ht="0.95" customHeight="1" x14ac:dyDescent="0.25">
      <c r="B140" s="17">
        <v>2.2969366000000001E-5</v>
      </c>
      <c r="C140" s="17">
        <v>2.1961541999999999E-4</v>
      </c>
      <c r="D140" s="17">
        <v>3.6915361000000002E-5</v>
      </c>
      <c r="E140" s="17">
        <v>1.0191674E-4</v>
      </c>
      <c r="F140" s="17">
        <v>1.5173879E-6</v>
      </c>
      <c r="G140" s="17">
        <v>6.9573172000000005E-4</v>
      </c>
      <c r="H140" s="17">
        <v>1.8724646000000001E-3</v>
      </c>
      <c r="I140" s="17">
        <v>1.2712254000000001E-3</v>
      </c>
      <c r="J140" s="17">
        <v>0</v>
      </c>
      <c r="K140" s="17">
        <v>0</v>
      </c>
      <c r="L140" s="17">
        <v>6.3574192999999996E-6</v>
      </c>
      <c r="M140" s="17">
        <v>1.5221988E-5</v>
      </c>
      <c r="N140" s="17">
        <v>3.2403675999999997E-5</v>
      </c>
      <c r="O140" s="17">
        <v>4.8089515000000002E-5</v>
      </c>
      <c r="P140" s="17">
        <v>4.8089515000000002E-5</v>
      </c>
      <c r="Q140" s="17">
        <v>7.8018549999999992E-6</v>
      </c>
      <c r="R140" s="17">
        <v>2.8264890000000002E-4</v>
      </c>
      <c r="S140" s="17">
        <v>6.2035510000000007E-5</v>
      </c>
      <c r="T140" s="17">
        <v>1.8740198999999999E-4</v>
      </c>
      <c r="U140" s="17">
        <v>3.2403675999999997E-5</v>
      </c>
      <c r="V140" s="17">
        <v>3.7362320999999997E-5</v>
      </c>
      <c r="W140" s="17">
        <v>1.3945995E-5</v>
      </c>
      <c r="X140" s="17">
        <v>3.2621384000000001E-4</v>
      </c>
      <c r="Y140" s="17">
        <v>4.6349671000000002E-5</v>
      </c>
      <c r="Z140" s="17">
        <v>2.5754103999999999E-3</v>
      </c>
      <c r="AA140" s="17">
        <v>1.6934904000000001E-4</v>
      </c>
      <c r="AB140" s="17">
        <v>6.5064850000000004E-5</v>
      </c>
      <c r="AC140" s="17">
        <v>4.0714889999999998E-5</v>
      </c>
      <c r="AD140" s="17">
        <v>3.3515259999999998E-5</v>
      </c>
      <c r="AE140" s="17">
        <v>0</v>
      </c>
      <c r="AF140" s="17">
        <v>4.0631468000000001E-4</v>
      </c>
      <c r="AG140" s="17">
        <v>1.1672983E-4</v>
      </c>
      <c r="AH140" s="17">
        <v>1.8741469E-3</v>
      </c>
      <c r="AI140" s="17">
        <v>3.8147240999999998E-5</v>
      </c>
      <c r="AJ140" s="17">
        <v>1.7834457999999999E-5</v>
      </c>
      <c r="AK140" s="17">
        <v>1.0839216E-4</v>
      </c>
      <c r="AL140" s="17">
        <v>3.874754E-4</v>
      </c>
      <c r="AM140" s="17">
        <v>1.0828995E-4</v>
      </c>
      <c r="AN140" s="17">
        <v>3.8884625E-6</v>
      </c>
      <c r="AO140" s="17">
        <v>6.2450322000000001E-5</v>
      </c>
      <c r="AP140" s="17">
        <v>4.8461343000000002E-4</v>
      </c>
      <c r="AQ140" s="17">
        <v>1.2487358000000001E-6</v>
      </c>
      <c r="AR140" s="17">
        <v>2.3209526999999998E-6</v>
      </c>
      <c r="AS140" s="17">
        <v>0</v>
      </c>
      <c r="AT140" s="17">
        <v>2.6822108999999998E-4</v>
      </c>
      <c r="AU140" s="17">
        <v>2.3209526999999998E-6</v>
      </c>
      <c r="AV140" s="17">
        <v>8.8646045999999997E-5</v>
      </c>
      <c r="AW140" s="17">
        <v>6.2094152000000003E-6</v>
      </c>
      <c r="AX140" s="17">
        <v>1.0038165E-4</v>
      </c>
      <c r="AY140" s="17">
        <v>7.7769250000000001E-6</v>
      </c>
      <c r="AZ140" s="17">
        <v>2.3270973000000001E-4</v>
      </c>
      <c r="BA140" s="17">
        <v>1.3232897E-5</v>
      </c>
      <c r="BB140" s="17">
        <v>2.190393E-4</v>
      </c>
      <c r="BC140" s="17">
        <v>9.3444347000000008E-6</v>
      </c>
      <c r="BD140" s="17">
        <v>3.8884625E-6</v>
      </c>
      <c r="BE140" s="17">
        <v>1.7133607000000001E-67</v>
      </c>
      <c r="BF140" s="17">
        <v>1.8414211999999999E-4</v>
      </c>
      <c r="BG140" s="17">
        <v>3.1702538000000001E-5</v>
      </c>
      <c r="BH140" s="17">
        <v>1.03274E-5</v>
      </c>
      <c r="BI140" s="17">
        <v>1.2394167E-5</v>
      </c>
      <c r="BJ140" s="17">
        <v>2.1920640000000001E-5</v>
      </c>
      <c r="BK140" s="17">
        <v>2.7243482999999999E-4</v>
      </c>
      <c r="BL140" s="17">
        <v>1.8333846999999999E-5</v>
      </c>
      <c r="BM140" s="17">
        <v>0</v>
      </c>
      <c r="BN140" s="17">
        <v>5.7943764000000001E-5</v>
      </c>
      <c r="BO140" s="17">
        <v>1.9084320000000001E-3</v>
      </c>
      <c r="BP140" s="17">
        <v>2.1377937E-4</v>
      </c>
      <c r="BQ140" s="17">
        <v>0</v>
      </c>
      <c r="BR140" s="17">
        <v>1.4767548999999999E-4</v>
      </c>
      <c r="BS140" s="17">
        <v>2.3616623999999999E-5</v>
      </c>
      <c r="BT140" s="17">
        <v>1.7482083999999999E-4</v>
      </c>
      <c r="BU140" s="17">
        <v>0</v>
      </c>
      <c r="BV140" s="17">
        <v>2.4541437999999999E-5</v>
      </c>
      <c r="BW140" s="17">
        <v>4.6349666999999997E-5</v>
      </c>
      <c r="BX140" s="17">
        <v>6.2822711999999997E-6</v>
      </c>
      <c r="BY140" s="17">
        <v>3.0278753E-4</v>
      </c>
      <c r="BZ140" s="17">
        <v>1.7018699000000001E-5</v>
      </c>
      <c r="CA140" s="17">
        <v>1.0465771E-3</v>
      </c>
      <c r="CB140" s="17">
        <v>1.4610056000000001E-5</v>
      </c>
      <c r="CC140" s="17">
        <v>9.3106524000000006E-5</v>
      </c>
      <c r="CD140" s="17">
        <v>3.8917805000000002E-4</v>
      </c>
      <c r="CE140" s="17">
        <v>8.2449300000000004E-5</v>
      </c>
      <c r="CF140" s="17">
        <v>1.2646528E-5</v>
      </c>
      <c r="CG140" s="17">
        <v>5.5171847000000001E-5</v>
      </c>
      <c r="CH140" s="17">
        <v>1.1138074E-3</v>
      </c>
      <c r="CI140" s="17">
        <v>1.7393773E-4</v>
      </c>
      <c r="CJ140" s="17">
        <v>5.5612043E-5</v>
      </c>
      <c r="CK140" s="17">
        <v>1.4172461999999999E-4</v>
      </c>
      <c r="CL140" s="17">
        <v>1.5675095999999999E-6</v>
      </c>
      <c r="CM140" s="17">
        <v>1.4460383999999999E-4</v>
      </c>
      <c r="CN140" s="17">
        <v>1.5675087999999999E-5</v>
      </c>
      <c r="CO140" s="17">
        <v>1.6755943E-3</v>
      </c>
      <c r="CP140" s="17">
        <v>2.1169702E-4</v>
      </c>
      <c r="CQ140" s="17">
        <v>3.3544256999999998E-4</v>
      </c>
      <c r="CR140" s="17">
        <v>9.2361506999999992E-6</v>
      </c>
      <c r="CS140" s="17">
        <v>2.0069989000000001E-4</v>
      </c>
      <c r="CT140" s="17">
        <v>1.4571443999999999E-5</v>
      </c>
      <c r="CU140" s="17">
        <v>1.7600003999999998E-5</v>
      </c>
      <c r="CV140" s="17">
        <v>2.1885755000000001E-4</v>
      </c>
      <c r="CW140" s="17">
        <v>1.0632278E-5</v>
      </c>
      <c r="CX140" s="17">
        <v>4.1552031000000001E-4</v>
      </c>
      <c r="CY140" s="17">
        <v>7.6037178999999999E-6</v>
      </c>
      <c r="CZ140" s="17">
        <v>4.5751577000000001E-6</v>
      </c>
      <c r="DA140" s="17">
        <v>1.8291138000000001E-3</v>
      </c>
      <c r="DB140" s="17">
        <v>1.8935596999999999E-4</v>
      </c>
      <c r="DC140" s="17">
        <v>6.1217551999999997E-6</v>
      </c>
      <c r="DD140" s="17">
        <v>6.1217551999999997E-6</v>
      </c>
      <c r="DE140" s="17">
        <v>1.3818538000000001E-5</v>
      </c>
      <c r="DF140" s="17">
        <v>1.7263148999999999E-4</v>
      </c>
      <c r="DG140" s="17">
        <v>1.9840779999999998E-3</v>
      </c>
      <c r="DH140" s="17">
        <v>3.093195E-6</v>
      </c>
      <c r="DI140" s="17">
        <v>1.5826562000000001E-4</v>
      </c>
      <c r="DJ140" s="17">
        <v>1.5465975E-6</v>
      </c>
      <c r="DK140" s="17">
        <v>2.2725376000000001E-4</v>
      </c>
      <c r="DL140" s="17">
        <v>3.261803E-5</v>
      </c>
      <c r="DM140" s="17">
        <v>1.5465975E-6</v>
      </c>
      <c r="DN140" s="17">
        <v>1.4081498E-4</v>
      </c>
      <c r="DO140" s="17">
        <v>1.7643841E-4</v>
      </c>
      <c r="DP140" s="17">
        <v>1.4291813000000001E-4</v>
      </c>
      <c r="DQ140" s="17">
        <v>0</v>
      </c>
      <c r="DR140" s="17">
        <v>5.9665337000000002E-6</v>
      </c>
      <c r="DS140" s="17">
        <v>0</v>
      </c>
      <c r="DT140" s="17">
        <v>1.5033567000000001E-4</v>
      </c>
      <c r="DU140" s="17">
        <v>7.7826006999999996E-5</v>
      </c>
      <c r="DV140" s="17">
        <v>9.0856799000000005E-6</v>
      </c>
      <c r="DW140" s="17">
        <v>3.1257953E-7</v>
      </c>
      <c r="DX140" s="17">
        <v>1.3133917000000001E-4</v>
      </c>
      <c r="DY140" s="17">
        <v>0</v>
      </c>
      <c r="DZ140" s="17">
        <v>3.7216967000000003E-4</v>
      </c>
      <c r="EA140" s="17">
        <v>1.2696779E-6</v>
      </c>
      <c r="EB140" s="17">
        <v>4.3577827000000002E-5</v>
      </c>
      <c r="EC140" s="17">
        <v>1.3418841999999999E-5</v>
      </c>
      <c r="ED140" s="17">
        <v>1.8207476999999999E-4</v>
      </c>
      <c r="EE140" s="17">
        <v>2.3626191999999999E-4</v>
      </c>
      <c r="EF140" s="17">
        <v>1.6603664999999999E-5</v>
      </c>
      <c r="EG140" s="17">
        <v>5.8767235000000003E-4</v>
      </c>
      <c r="EH140" s="17">
        <v>2.0920678999999999E-4</v>
      </c>
      <c r="EI140" s="17">
        <v>1.4472053999999999E-3</v>
      </c>
      <c r="EJ140" s="17">
        <v>0.24770264</v>
      </c>
      <c r="EK140" s="17">
        <v>2.8820691000000002E-3</v>
      </c>
      <c r="EL140" s="17">
        <v>3.1064125E-3</v>
      </c>
      <c r="EM140" s="17">
        <v>4.9660331999999997E-5</v>
      </c>
      <c r="EN140" s="17">
        <v>2.8600649999999999E-5</v>
      </c>
      <c r="EO140" s="17">
        <v>1.0022111E-5</v>
      </c>
      <c r="EP140" s="17">
        <v>1.6270958999999998E-5</v>
      </c>
      <c r="EQ140" s="17">
        <v>1.4447015E-3</v>
      </c>
      <c r="ER140" s="17">
        <v>3.9144647000000001E-4</v>
      </c>
      <c r="ES140" s="17">
        <v>1.2608505999999999E-5</v>
      </c>
      <c r="ET140" s="17">
        <v>6.8794059E-5</v>
      </c>
      <c r="EU140" s="17">
        <v>1.1156795E-4</v>
      </c>
      <c r="EV140" s="17">
        <v>1.5146427000000001E-3</v>
      </c>
      <c r="EW140" s="17">
        <v>6.9729971000000006E-5</v>
      </c>
      <c r="EX140" s="17">
        <v>2.7891988E-5</v>
      </c>
      <c r="EY140" s="17">
        <v>2.1764789999999999E-4</v>
      </c>
      <c r="EZ140" s="17">
        <v>1.3945994E-5</v>
      </c>
      <c r="FA140" s="17">
        <v>2.7246276000000001E-4</v>
      </c>
      <c r="FB140" s="17">
        <v>6.0304732999999998E-66</v>
      </c>
      <c r="FC140" s="17">
        <v>2.1346238000000001E-4</v>
      </c>
      <c r="FD140" s="17">
        <v>4.3577827000000002E-5</v>
      </c>
      <c r="FE140" s="17">
        <v>4.6349666999999997E-5</v>
      </c>
      <c r="FF140" s="17">
        <v>4.4627181E-4</v>
      </c>
      <c r="FG140" s="17">
        <v>9.3106524000000006E-5</v>
      </c>
      <c r="FH140" s="17">
        <v>1.4172461999999999E-4</v>
      </c>
      <c r="FI140" s="17">
        <v>1.8493876E-5</v>
      </c>
      <c r="FJ140" s="17">
        <v>1.8898073000000001E-4</v>
      </c>
      <c r="FK140" s="17">
        <v>2.8352218999999997E-4</v>
      </c>
      <c r="FL140" s="17">
        <v>1.7708926999999999E-4</v>
      </c>
      <c r="FM140" s="17">
        <v>3.265966E-4</v>
      </c>
      <c r="FN140" s="17">
        <v>8.2067451999999995E-5</v>
      </c>
      <c r="FO140" s="17">
        <v>1.6365743000000001E-4</v>
      </c>
      <c r="FP140" s="17">
        <v>3.1116989E-4</v>
      </c>
      <c r="FQ140" s="17">
        <v>2.8465580999999999E-4</v>
      </c>
      <c r="FR140" s="17">
        <v>1.0871359E-4</v>
      </c>
      <c r="FS140" s="17">
        <v>1.4912224E-4</v>
      </c>
      <c r="FT140" s="17">
        <v>1.2381352000000001E-3</v>
      </c>
      <c r="FU140" s="17">
        <v>2.5277387000000002E-4</v>
      </c>
      <c r="FV140" s="17">
        <v>2.7061902999999999E-3</v>
      </c>
      <c r="FW140" s="17">
        <v>2.2951832999999999E-4</v>
      </c>
      <c r="FX140" s="17">
        <v>3.4707556000000001E-3</v>
      </c>
      <c r="FY140" s="17">
        <v>3.6985277999999999E-3</v>
      </c>
      <c r="FZ140" s="17">
        <v>2.6497389000000002E-4</v>
      </c>
      <c r="GA140" s="17">
        <v>1.3945994E-5</v>
      </c>
      <c r="GB140" s="17">
        <v>2.7891988E-5</v>
      </c>
      <c r="GC140" s="17">
        <v>6.8975857E-5</v>
      </c>
    </row>
    <row r="141" spans="2:185" ht="0.95" customHeight="1" x14ac:dyDescent="0.25">
      <c r="B141" s="17">
        <v>2.9196479999999999E-5</v>
      </c>
      <c r="C141" s="17">
        <v>2.4954616999999998E-4</v>
      </c>
      <c r="D141" s="17">
        <v>4.6143505000000003E-5</v>
      </c>
      <c r="E141" s="17">
        <v>1.0639525E-4</v>
      </c>
      <c r="F141" s="17">
        <v>2.0537665000000002E-6</v>
      </c>
      <c r="G141" s="17">
        <v>7.8809344999999995E-4</v>
      </c>
      <c r="H141" s="17">
        <v>2.1946825000000001E-3</v>
      </c>
      <c r="I141" s="17">
        <v>2.4808193000000001E-3</v>
      </c>
      <c r="J141" s="17">
        <v>0</v>
      </c>
      <c r="K141" s="17">
        <v>0</v>
      </c>
      <c r="L141" s="17">
        <v>7.6455146999999994E-6</v>
      </c>
      <c r="M141" s="17">
        <v>1.0449433000000001E-5</v>
      </c>
      <c r="N141" s="17">
        <v>4.0018777999999997E-5</v>
      </c>
      <c r="O141" s="17">
        <v>7.8448198999999996E-5</v>
      </c>
      <c r="P141" s="17">
        <v>7.8448198999999996E-5</v>
      </c>
      <c r="Q141" s="17">
        <v>8.9956440999999994E-6</v>
      </c>
      <c r="R141" s="17">
        <v>2.6122373E-4</v>
      </c>
      <c r="S141" s="17">
        <v>9.5395224000000003E-5</v>
      </c>
      <c r="T141" s="17">
        <v>2.6820347999999999E-4</v>
      </c>
      <c r="U141" s="17">
        <v>4.0018777999999997E-5</v>
      </c>
      <c r="V141" s="17">
        <v>4.1174931000000003E-5</v>
      </c>
      <c r="W141" s="17">
        <v>1.6947025000000001E-5</v>
      </c>
      <c r="X141" s="17">
        <v>3.9598226000000001E-4</v>
      </c>
      <c r="Y141" s="17">
        <v>5.6965802999999997E-5</v>
      </c>
      <c r="Z141" s="17">
        <v>2.9427936000000002E-3</v>
      </c>
      <c r="AA141" s="17">
        <v>4.3300931E-4</v>
      </c>
      <c r="AB141" s="17">
        <v>8.2735372000000004E-5</v>
      </c>
      <c r="AC141" s="17">
        <v>4.5292339E-5</v>
      </c>
      <c r="AD141" s="17">
        <v>3.7939518000000001E-5</v>
      </c>
      <c r="AE141" s="17">
        <v>0</v>
      </c>
      <c r="AF141" s="17">
        <v>4.5388465E-4</v>
      </c>
      <c r="AG141" s="17">
        <v>1.4293286E-4</v>
      </c>
      <c r="AH141" s="17">
        <v>2.1165101999999999E-3</v>
      </c>
      <c r="AI141" s="17">
        <v>4.3090297999999998E-5</v>
      </c>
      <c r="AJ141" s="17">
        <v>2.0357450999999999E-5</v>
      </c>
      <c r="AK141" s="17">
        <v>1.3145596999999999E-4</v>
      </c>
      <c r="AL141" s="17">
        <v>4.2797100000000003E-4</v>
      </c>
      <c r="AM141" s="17">
        <v>1.2178406E-4</v>
      </c>
      <c r="AN141" s="17">
        <v>3.4104258999999999E-6</v>
      </c>
      <c r="AO141" s="17">
        <v>4.1242961999999998E-4</v>
      </c>
      <c r="AP141" s="17">
        <v>3.5369197000000003E-4</v>
      </c>
      <c r="AQ141" s="17">
        <v>1.6630968E-6</v>
      </c>
      <c r="AR141" s="17">
        <v>6.2014887000000003E-7</v>
      </c>
      <c r="AS141" s="17">
        <v>0</v>
      </c>
      <c r="AT141" s="17">
        <v>3.1310049999999997E-4</v>
      </c>
      <c r="AU141" s="17">
        <v>6.2014887000000003E-7</v>
      </c>
      <c r="AV141" s="17">
        <v>1.0797149999999999E-4</v>
      </c>
      <c r="AW141" s="17">
        <v>4.0305748000000001E-6</v>
      </c>
      <c r="AX141" s="17">
        <v>1.1262573E-4</v>
      </c>
      <c r="AY141" s="17">
        <v>6.8208518999999998E-6</v>
      </c>
      <c r="AZ141" s="17">
        <v>2.8319373000000001E-4</v>
      </c>
      <c r="BA141" s="17">
        <v>1.3021554999999999E-5</v>
      </c>
      <c r="BB141" s="17">
        <v>2.6438798999999999E-4</v>
      </c>
      <c r="BC141" s="17">
        <v>9.6111289999999995E-6</v>
      </c>
      <c r="BD141" s="17">
        <v>3.4104258999999999E-6</v>
      </c>
      <c r="BE141" s="17">
        <v>7.8372140999999995E-67</v>
      </c>
      <c r="BF141" s="17">
        <v>2.8259675999999997E-4</v>
      </c>
      <c r="BG141" s="17">
        <v>1.5942895999999998E-5</v>
      </c>
      <c r="BH141" s="17">
        <v>1.0990906999999999E-5</v>
      </c>
      <c r="BI141" s="17">
        <v>1.3665709E-5</v>
      </c>
      <c r="BJ141" s="17">
        <v>2.4967498999999998E-5</v>
      </c>
      <c r="BK141" s="17">
        <v>4.8532080000000002E-4</v>
      </c>
      <c r="BL141" s="17">
        <v>2.1361665E-5</v>
      </c>
      <c r="BM141" s="17">
        <v>0</v>
      </c>
      <c r="BN141" s="17">
        <v>6.4669955000000006E-5</v>
      </c>
      <c r="BO141" s="17">
        <v>2.458488E-3</v>
      </c>
      <c r="BP141" s="17">
        <v>2.1225951000000001E-4</v>
      </c>
      <c r="BQ141" s="17">
        <v>0</v>
      </c>
      <c r="BR141" s="17">
        <v>1.8234824E-4</v>
      </c>
      <c r="BS141" s="17">
        <v>2.7523191E-5</v>
      </c>
      <c r="BT141" s="17">
        <v>1.9897946000000001E-4</v>
      </c>
      <c r="BU141" s="17">
        <v>0</v>
      </c>
      <c r="BV141" s="17">
        <v>2.8962783999999999E-5</v>
      </c>
      <c r="BW141" s="17">
        <v>5.6965799E-5</v>
      </c>
      <c r="BX141" s="17">
        <v>7.8799006000000002E-6</v>
      </c>
      <c r="BY141" s="17">
        <v>3.6098750000000001E-4</v>
      </c>
      <c r="BZ141" s="17">
        <v>2.0087278999999999E-5</v>
      </c>
      <c r="CA141" s="17">
        <v>1.1862708E-3</v>
      </c>
      <c r="CB141" s="17">
        <v>2.6841719999999999E-5</v>
      </c>
      <c r="CC141" s="17">
        <v>1.3352483000000001E-4</v>
      </c>
      <c r="CD141" s="17">
        <v>4.4522407000000002E-4</v>
      </c>
      <c r="CE141" s="17">
        <v>1.0765389E-4</v>
      </c>
      <c r="CF141" s="17">
        <v>1.5181598999999999E-5</v>
      </c>
      <c r="CG141" s="17">
        <v>6.4897560999999993E-5</v>
      </c>
      <c r="CH141" s="17">
        <v>1.230138E-3</v>
      </c>
      <c r="CI141" s="17">
        <v>2.231135E-4</v>
      </c>
      <c r="CJ141" s="17">
        <v>6.4756528000000006E-5</v>
      </c>
      <c r="CK141" s="17">
        <v>1.9347034E-4</v>
      </c>
      <c r="CL141" s="17">
        <v>2.7902768999999998E-6</v>
      </c>
      <c r="CM141" s="17">
        <v>1.8637758000000001E-4</v>
      </c>
      <c r="CN141" s="17">
        <v>1.8547155000000001E-5</v>
      </c>
      <c r="CO141" s="17">
        <v>2.2135568E-3</v>
      </c>
      <c r="CP141" s="17">
        <v>2.4317575E-4</v>
      </c>
      <c r="CQ141" s="17">
        <v>3.7892896999999997E-4</v>
      </c>
      <c r="CR141" s="17">
        <v>1.0966674E-5</v>
      </c>
      <c r="CS141" s="17">
        <v>2.4345903999999999E-4</v>
      </c>
      <c r="CT141" s="17">
        <v>1.6742943E-5</v>
      </c>
      <c r="CU141" s="17">
        <v>2.0108499E-5</v>
      </c>
      <c r="CV141" s="17">
        <v>2.8181937999999999E-4</v>
      </c>
      <c r="CW141" s="17">
        <v>1.2121542000000001E-5</v>
      </c>
      <c r="CX141" s="17">
        <v>4.7320897E-4</v>
      </c>
      <c r="CY141" s="17">
        <v>8.7559868000000001E-6</v>
      </c>
      <c r="CZ141" s="17">
        <v>5.3904314999999996E-6</v>
      </c>
      <c r="DA141" s="17">
        <v>2.1643510000000001E-3</v>
      </c>
      <c r="DB141" s="17">
        <v>2.2287648000000001E-4</v>
      </c>
      <c r="DC141" s="17">
        <v>7.4153077000000004E-6</v>
      </c>
      <c r="DD141" s="17">
        <v>7.4153077000000004E-6</v>
      </c>
      <c r="DE141" s="17">
        <v>1.6157090000000001E-5</v>
      </c>
      <c r="DF141" s="17">
        <v>1.6354906999999999E-4</v>
      </c>
      <c r="DG141" s="17">
        <v>2.0816811000000002E-3</v>
      </c>
      <c r="DH141" s="17">
        <v>4.0497524999999998E-6</v>
      </c>
      <c r="DI141" s="17">
        <v>1.7685657999999999E-4</v>
      </c>
      <c r="DJ141" s="17">
        <v>2.0248761999999999E-6</v>
      </c>
      <c r="DK141" s="17">
        <v>2.7699303E-4</v>
      </c>
      <c r="DL141" s="17">
        <v>3.9737821999999998E-5</v>
      </c>
      <c r="DM141" s="17">
        <v>2.0248761999999999E-6</v>
      </c>
      <c r="DN141" s="17">
        <v>1.5807186E-4</v>
      </c>
      <c r="DO141" s="17">
        <v>2.451288E-4</v>
      </c>
      <c r="DP141" s="17">
        <v>1.7193945000000001E-4</v>
      </c>
      <c r="DQ141" s="17">
        <v>0</v>
      </c>
      <c r="DR141" s="17">
        <v>1.1761033999999999E-6</v>
      </c>
      <c r="DS141" s="17">
        <v>0</v>
      </c>
      <c r="DT141" s="17">
        <v>1.8541710000000001E-4</v>
      </c>
      <c r="DU141" s="17">
        <v>2.2217837E-4</v>
      </c>
      <c r="DV141" s="17">
        <v>1.0096665E-5</v>
      </c>
      <c r="DW141" s="17">
        <v>3.8336969999999999E-7</v>
      </c>
      <c r="DX141" s="17">
        <v>1.6789756999999999E-4</v>
      </c>
      <c r="DY141" s="17">
        <v>0</v>
      </c>
      <c r="DZ141" s="17">
        <v>4.5266396999999999E-4</v>
      </c>
      <c r="EA141" s="17">
        <v>2.0889531999999999E-6</v>
      </c>
      <c r="EB141" s="17">
        <v>7.2323466E-5</v>
      </c>
      <c r="EC141" s="17">
        <v>1.9048611999999999E-5</v>
      </c>
      <c r="ED141" s="17">
        <v>2.3501041999999999E-4</v>
      </c>
      <c r="EE141" s="17">
        <v>3.6566848999999998E-4</v>
      </c>
      <c r="EF141" s="17">
        <v>4.2981310000000002E-5</v>
      </c>
      <c r="EG141" s="17">
        <v>4.0444542000000002E-4</v>
      </c>
      <c r="EH141" s="17">
        <v>2.8845717999999998E-4</v>
      </c>
      <c r="EI141" s="17">
        <v>1.6307845999999999E-3</v>
      </c>
      <c r="EJ141" s="17">
        <v>2.8820691000000002E-3</v>
      </c>
      <c r="EK141" s="17">
        <v>0.24626708</v>
      </c>
      <c r="EL141" s="17">
        <v>4.0650762999999996E-3</v>
      </c>
      <c r="EM141" s="17">
        <v>5.6022110000000001E-5</v>
      </c>
      <c r="EN141" s="17">
        <v>3.1830118999999997E-5</v>
      </c>
      <c r="EO141" s="17">
        <v>1.3991747999999999E-6</v>
      </c>
      <c r="EP141" s="17">
        <v>1.3741286E-5</v>
      </c>
      <c r="EQ141" s="17">
        <v>1.8914175E-3</v>
      </c>
      <c r="ER141" s="17">
        <v>4.4820378999999998E-4</v>
      </c>
      <c r="ES141" s="17">
        <v>1.8350057000000001E-5</v>
      </c>
      <c r="ET141" s="17">
        <v>9.5914200000000004E-5</v>
      </c>
      <c r="EU141" s="17">
        <v>1.3557618999999999E-4</v>
      </c>
      <c r="EV141" s="17">
        <v>5.4630127000000002E-4</v>
      </c>
      <c r="EW141" s="17">
        <v>8.4735120999999999E-5</v>
      </c>
      <c r="EX141" s="17">
        <v>3.3894048000000002E-5</v>
      </c>
      <c r="EY141" s="17">
        <v>2.3205365E-4</v>
      </c>
      <c r="EZ141" s="17">
        <v>1.6947024000000001E-5</v>
      </c>
      <c r="FA141" s="17">
        <v>3.0600685000000002E-4</v>
      </c>
      <c r="FB141" s="17">
        <v>7.1028937999999998E-66</v>
      </c>
      <c r="FC141" s="17">
        <v>2.3800718E-4</v>
      </c>
      <c r="FD141" s="17">
        <v>7.2323466E-5</v>
      </c>
      <c r="FE141" s="17">
        <v>5.6965799E-5</v>
      </c>
      <c r="FF141" s="17">
        <v>5.4230477999999999E-4</v>
      </c>
      <c r="FG141" s="17">
        <v>1.3352483000000001E-4</v>
      </c>
      <c r="FH141" s="17">
        <v>1.9347034E-4</v>
      </c>
      <c r="FI141" s="17">
        <v>1.7817349E-5</v>
      </c>
      <c r="FJ141" s="17">
        <v>2.6991390000000002E-4</v>
      </c>
      <c r="FK141" s="17">
        <v>4.2389012999999998E-4</v>
      </c>
      <c r="FL141" s="17">
        <v>2.0195917999999999E-4</v>
      </c>
      <c r="FM141" s="17">
        <v>5.1455098E-4</v>
      </c>
      <c r="FN141" s="17">
        <v>8.9121492000000002E-5</v>
      </c>
      <c r="FO141" s="17">
        <v>2.0940463999999999E-4</v>
      </c>
      <c r="FP141" s="17">
        <v>5.8854904000000001E-4</v>
      </c>
      <c r="FQ141" s="17">
        <v>7.2397776999999996E-4</v>
      </c>
      <c r="FR141" s="17">
        <v>1.6426993999999999E-4</v>
      </c>
      <c r="FS141" s="17">
        <v>3.0343157E-4</v>
      </c>
      <c r="FT141" s="17">
        <v>1.2047569000000001E-3</v>
      </c>
      <c r="FU141" s="17">
        <v>2.8132028999999998E-4</v>
      </c>
      <c r="FV141" s="17">
        <v>3.4408342999999999E-3</v>
      </c>
      <c r="FW141" s="17">
        <v>2.9465893000000002E-4</v>
      </c>
      <c r="FX141" s="17">
        <v>4.5502622000000003E-3</v>
      </c>
      <c r="FY141" s="17">
        <v>4.8685967999999996E-3</v>
      </c>
      <c r="FZ141" s="17">
        <v>3.2199346000000002E-4</v>
      </c>
      <c r="GA141" s="17">
        <v>1.6947024000000001E-5</v>
      </c>
      <c r="GB141" s="17">
        <v>3.3894048000000002E-5</v>
      </c>
      <c r="GC141" s="17">
        <v>3.8187539999999998E-6</v>
      </c>
    </row>
    <row r="142" spans="2:185" ht="0.95" customHeight="1" x14ac:dyDescent="0.25">
      <c r="B142" s="17">
        <v>3.2551083000000001E-5</v>
      </c>
      <c r="C142" s="17">
        <v>2.5561163999999998E-4</v>
      </c>
      <c r="D142" s="17">
        <v>5.0490715000000002E-5</v>
      </c>
      <c r="E142" s="17">
        <v>1.1786212E-4</v>
      </c>
      <c r="F142" s="17">
        <v>2.5662482E-6</v>
      </c>
      <c r="G142" s="17">
        <v>8.0306864999999999E-4</v>
      </c>
      <c r="H142" s="17">
        <v>2.303692E-3</v>
      </c>
      <c r="I142" s="17">
        <v>2.9968387000000002E-3</v>
      </c>
      <c r="J142" s="17">
        <v>0</v>
      </c>
      <c r="K142" s="17">
        <v>0</v>
      </c>
      <c r="L142" s="17">
        <v>8.0338275999999994E-6</v>
      </c>
      <c r="M142" s="17">
        <v>6.8496462000000003E-6</v>
      </c>
      <c r="N142" s="17">
        <v>4.3184988999999997E-5</v>
      </c>
      <c r="O142" s="17">
        <v>9.1621456000000003E-5</v>
      </c>
      <c r="P142" s="17">
        <v>9.1621456000000003E-5</v>
      </c>
      <c r="Q142" s="17">
        <v>9.4899716999999992E-6</v>
      </c>
      <c r="R142" s="17">
        <v>2.4437155999999999E-4</v>
      </c>
      <c r="S142" s="17">
        <v>1.0956109E-4</v>
      </c>
      <c r="T142" s="17">
        <v>4.2618606999999999E-4</v>
      </c>
      <c r="U142" s="17">
        <v>4.3184988999999997E-5</v>
      </c>
      <c r="V142" s="17">
        <v>4.0801628000000002E-5</v>
      </c>
      <c r="W142" s="17">
        <v>1.7939631000000002E-5</v>
      </c>
      <c r="X142" s="17">
        <v>4.1884598999999999E-4</v>
      </c>
      <c r="Y142" s="17">
        <v>6.1124619999999996E-5</v>
      </c>
      <c r="Z142" s="17">
        <v>3.0718541000000002E-3</v>
      </c>
      <c r="AA142" s="17">
        <v>5.4799709000000001E-4</v>
      </c>
      <c r="AB142" s="17">
        <v>8.9200074999999998E-5</v>
      </c>
      <c r="AC142" s="17">
        <v>4.5539498000000001E-5</v>
      </c>
      <c r="AD142" s="17">
        <v>3.8776533000000001E-5</v>
      </c>
      <c r="AE142" s="17">
        <v>0</v>
      </c>
      <c r="AF142" s="17">
        <v>4.8598355999999998E-4</v>
      </c>
      <c r="AG142" s="17">
        <v>1.5194855E-4</v>
      </c>
      <c r="AH142" s="17">
        <v>2.2006916E-3</v>
      </c>
      <c r="AI142" s="17">
        <v>4.4266325999999998E-5</v>
      </c>
      <c r="AJ142" s="17">
        <v>2.2468126E-5</v>
      </c>
      <c r="AK142" s="17">
        <v>1.3726816E-4</v>
      </c>
      <c r="AL142" s="17">
        <v>4.2661420999999999E-4</v>
      </c>
      <c r="AM142" s="17">
        <v>1.2185004E-4</v>
      </c>
      <c r="AN142" s="17">
        <v>4.5284941000000001E-6</v>
      </c>
      <c r="AO142" s="17">
        <v>5.6091973000000001E-4</v>
      </c>
      <c r="AP142" s="17">
        <v>2.9338319999999999E-4</v>
      </c>
      <c r="AQ142" s="17">
        <v>2.0166725999999998E-6</v>
      </c>
      <c r="AR142" s="17">
        <v>2.8224944000000001E-6</v>
      </c>
      <c r="AS142" s="17">
        <v>0</v>
      </c>
      <c r="AT142" s="17">
        <v>3.2957979999999998E-4</v>
      </c>
      <c r="AU142" s="17">
        <v>2.8224944000000001E-6</v>
      </c>
      <c r="AV142" s="17">
        <v>1.1359716E-4</v>
      </c>
      <c r="AW142" s="17">
        <v>7.3509884999999998E-6</v>
      </c>
      <c r="AX142" s="17">
        <v>1.1491215E-4</v>
      </c>
      <c r="AY142" s="17">
        <v>9.0569882000000002E-6</v>
      </c>
      <c r="AZ142" s="17">
        <v>2.9994043999999998E-4</v>
      </c>
      <c r="BA142" s="17">
        <v>1.5291482000000002E-5</v>
      </c>
      <c r="BB142" s="17">
        <v>2.9184524000000001E-4</v>
      </c>
      <c r="BC142" s="17">
        <v>1.0762988000000001E-5</v>
      </c>
      <c r="BD142" s="17">
        <v>4.5284941000000001E-6</v>
      </c>
      <c r="BE142" s="17">
        <v>6.5375471999999994E-67</v>
      </c>
      <c r="BF142" s="17">
        <v>3.2604428000000002E-4</v>
      </c>
      <c r="BG142" s="17">
        <v>2.9521659E-5</v>
      </c>
      <c r="BH142" s="17">
        <v>1.1677278000000001E-5</v>
      </c>
      <c r="BI142" s="17">
        <v>1.3792793E-5</v>
      </c>
      <c r="BJ142" s="17">
        <v>2.6187505999999999E-5</v>
      </c>
      <c r="BK142" s="17">
        <v>5.7678613000000005E-4</v>
      </c>
      <c r="BL142" s="17">
        <v>2.0532061999999999E-5</v>
      </c>
      <c r="BM142" s="17">
        <v>0</v>
      </c>
      <c r="BN142" s="17">
        <v>6.5216046999999996E-5</v>
      </c>
      <c r="BO142" s="17">
        <v>2.6806169000000001E-3</v>
      </c>
      <c r="BP142" s="17">
        <v>2.3365087000000001E-4</v>
      </c>
      <c r="BQ142" s="17">
        <v>0</v>
      </c>
      <c r="BR142" s="17">
        <v>1.9705233999999999E-4</v>
      </c>
      <c r="BS142" s="17">
        <v>2.8801922999999999E-5</v>
      </c>
      <c r="BT142" s="17">
        <v>2.066348E-4</v>
      </c>
      <c r="BU142" s="17">
        <v>0</v>
      </c>
      <c r="BV142" s="17">
        <v>2.9545941999999999E-5</v>
      </c>
      <c r="BW142" s="17">
        <v>6.1124615999999998E-5</v>
      </c>
      <c r="BX142" s="17">
        <v>8.2404480999999995E-6</v>
      </c>
      <c r="BY142" s="17">
        <v>3.6444808000000002E-4</v>
      </c>
      <c r="BZ142" s="17">
        <v>2.1195932999999998E-5</v>
      </c>
      <c r="CA142" s="17">
        <v>1.2128658999999999E-3</v>
      </c>
      <c r="CB142" s="17">
        <v>4.7534010999999999E-5</v>
      </c>
      <c r="CC142" s="17">
        <v>1.5107869999999999E-4</v>
      </c>
      <c r="CD142" s="17">
        <v>4.6493434000000001E-4</v>
      </c>
      <c r="CE142" s="17">
        <v>1.5668984000000001E-4</v>
      </c>
      <c r="CF142" s="17">
        <v>1.6162663999999998E-5</v>
      </c>
      <c r="CG142" s="17">
        <v>6.7051727000000001E-5</v>
      </c>
      <c r="CH142" s="17">
        <v>1.2829649E-3</v>
      </c>
      <c r="CI142" s="17">
        <v>2.7608048999999999E-4</v>
      </c>
      <c r="CJ142" s="17">
        <v>6.5412913000000001E-5</v>
      </c>
      <c r="CK142" s="17">
        <v>2.1460507999999999E-4</v>
      </c>
      <c r="CL142" s="17">
        <v>1.7059994999999999E-6</v>
      </c>
      <c r="CM142" s="17">
        <v>2.413467E-4</v>
      </c>
      <c r="CN142" s="17">
        <v>1.9538182999999999E-5</v>
      </c>
      <c r="CO142" s="17">
        <v>2.4281399E-3</v>
      </c>
      <c r="CP142" s="17">
        <v>2.5556305000000001E-4</v>
      </c>
      <c r="CQ142" s="17">
        <v>3.9338816000000001E-4</v>
      </c>
      <c r="CR142" s="17">
        <v>1.2389398999999999E-5</v>
      </c>
      <c r="CS142" s="17">
        <v>2.5738931999999998E-4</v>
      </c>
      <c r="CT142" s="17">
        <v>1.8785389000000001E-5</v>
      </c>
      <c r="CU142" s="17">
        <v>2.2160907999999998E-5</v>
      </c>
      <c r="CV142" s="17">
        <v>2.7064116000000002E-4</v>
      </c>
      <c r="CW142" s="17">
        <v>1.2173277E-5</v>
      </c>
      <c r="CX142" s="17">
        <v>4.7688967999999997E-4</v>
      </c>
      <c r="CY142" s="17">
        <v>8.7977580000000008E-6</v>
      </c>
      <c r="CZ142" s="17">
        <v>5.4222386999999997E-6</v>
      </c>
      <c r="DA142" s="17">
        <v>2.2721730000000002E-3</v>
      </c>
      <c r="DB142" s="17">
        <v>2.3346875999999999E-4</v>
      </c>
      <c r="DC142" s="17">
        <v>7.4689580000000001E-6</v>
      </c>
      <c r="DD142" s="17">
        <v>7.4689580000000001E-6</v>
      </c>
      <c r="DE142" s="17">
        <v>1.6133841E-5</v>
      </c>
      <c r="DF142" s="17">
        <v>1.7805377E-4</v>
      </c>
      <c r="DG142" s="17">
        <v>2.1359972999999998E-3</v>
      </c>
      <c r="DH142" s="17">
        <v>4.0934386999999998E-6</v>
      </c>
      <c r="DI142" s="17">
        <v>1.7910703000000001E-4</v>
      </c>
      <c r="DJ142" s="17">
        <v>2.0467192999999999E-6</v>
      </c>
      <c r="DK142" s="17">
        <v>2.9370595000000001E-4</v>
      </c>
      <c r="DL142" s="17">
        <v>4.0348132999999998E-5</v>
      </c>
      <c r="DM142" s="17">
        <v>2.0467192999999999E-6</v>
      </c>
      <c r="DN142" s="17">
        <v>1.6141279000000001E-4</v>
      </c>
      <c r="DO142" s="17">
        <v>1.8513422000000001E-4</v>
      </c>
      <c r="DP142" s="17">
        <v>1.7790072000000001E-4</v>
      </c>
      <c r="DQ142" s="17">
        <v>0</v>
      </c>
      <c r="DR142" s="17">
        <v>3.4251733999999999E-6</v>
      </c>
      <c r="DS142" s="17">
        <v>0</v>
      </c>
      <c r="DT142" s="17">
        <v>1.9978882000000001E-4</v>
      </c>
      <c r="DU142" s="17">
        <v>3.5662355E-4</v>
      </c>
      <c r="DV142" s="17">
        <v>1.0126557E-5</v>
      </c>
      <c r="DW142" s="17">
        <v>5.1916745999999995E-7</v>
      </c>
      <c r="DX142" s="17">
        <v>2.1510693999999999E-4</v>
      </c>
      <c r="DY142" s="17">
        <v>0</v>
      </c>
      <c r="DZ142" s="17">
        <v>4.7933675E-4</v>
      </c>
      <c r="EA142" s="17">
        <v>1.2010111000000001E-6</v>
      </c>
      <c r="EB142" s="17">
        <v>8.4315724000000002E-5</v>
      </c>
      <c r="EC142" s="17">
        <v>2.0783252E-5</v>
      </c>
      <c r="ED142" s="17">
        <v>2.7800250000000002E-4</v>
      </c>
      <c r="EE142" s="17">
        <v>4.1966049000000002E-4</v>
      </c>
      <c r="EF142" s="17">
        <v>5.9082902000000002E-5</v>
      </c>
      <c r="EG142" s="17">
        <v>3.1574722E-4</v>
      </c>
      <c r="EH142" s="17">
        <v>2.2808254000000001E-4</v>
      </c>
      <c r="EI142" s="17">
        <v>1.6899427000000001E-3</v>
      </c>
      <c r="EJ142" s="17">
        <v>3.1064125E-3</v>
      </c>
      <c r="EK142" s="17">
        <v>4.0650762999999996E-3</v>
      </c>
      <c r="EL142" s="17">
        <v>0.24555648999999999</v>
      </c>
      <c r="EM142" s="17">
        <v>5.7251857999999998E-5</v>
      </c>
      <c r="EN142" s="17">
        <v>3.2037420999999997E-5</v>
      </c>
      <c r="EO142" s="17">
        <v>1.9523346999999998E-5</v>
      </c>
      <c r="EP142" s="17">
        <v>2.7799205000000001E-6</v>
      </c>
      <c r="EQ142" s="17">
        <v>2.0660405000000001E-3</v>
      </c>
      <c r="ER142" s="17">
        <v>4.6733610999999999E-4</v>
      </c>
      <c r="ES142" s="17">
        <v>1.5608361000000001E-5</v>
      </c>
      <c r="ET142" s="17">
        <v>8.5418125000000003E-5</v>
      </c>
      <c r="EU142" s="17">
        <v>1.4351703999999999E-4</v>
      </c>
      <c r="EV142" s="17">
        <v>1.1498063E-4</v>
      </c>
      <c r="EW142" s="17">
        <v>8.9698151E-5</v>
      </c>
      <c r="EX142" s="17">
        <v>3.5879259999999998E-5</v>
      </c>
      <c r="EY142" s="17">
        <v>2.3801030999999999E-4</v>
      </c>
      <c r="EZ142" s="17">
        <v>1.7939629999999999E-5</v>
      </c>
      <c r="FA142" s="17">
        <v>3.1309551999999998E-4</v>
      </c>
      <c r="FB142" s="17">
        <v>8.3820856000000001E-66</v>
      </c>
      <c r="FC142" s="17">
        <v>2.3998640999999999E-4</v>
      </c>
      <c r="FD142" s="17">
        <v>8.4315724000000002E-5</v>
      </c>
      <c r="FE142" s="17">
        <v>6.1124615999999998E-5</v>
      </c>
      <c r="FF142" s="17">
        <v>5.7406815999999996E-4</v>
      </c>
      <c r="FG142" s="17">
        <v>1.5107869999999999E-4</v>
      </c>
      <c r="FH142" s="17">
        <v>2.1460507999999999E-4</v>
      </c>
      <c r="FI142" s="17">
        <v>1.6246723000000001E-5</v>
      </c>
      <c r="FJ142" s="17">
        <v>3.0496868000000002E-4</v>
      </c>
      <c r="FK142" s="17">
        <v>4.8402169999999997E-4</v>
      </c>
      <c r="FL142" s="17">
        <v>2.0903657000000001E-4</v>
      </c>
      <c r="FM142" s="17">
        <v>5.9393029999999999E-4</v>
      </c>
      <c r="FN142" s="17">
        <v>5.6654043000000001E-5</v>
      </c>
      <c r="FO142" s="17">
        <v>2.5669244999999998E-4</v>
      </c>
      <c r="FP142" s="17">
        <v>7.0817983000000001E-4</v>
      </c>
      <c r="FQ142" s="17">
        <v>9.1519379999999997E-4</v>
      </c>
      <c r="FR142" s="17">
        <v>5.8211446000000001E-6</v>
      </c>
      <c r="FS142" s="17">
        <v>5.0421891000000001E-4</v>
      </c>
      <c r="FT142" s="17">
        <v>1.1731978E-3</v>
      </c>
      <c r="FU142" s="17">
        <v>2.8284700000000002E-4</v>
      </c>
      <c r="FV142" s="17">
        <v>3.7261073999999999E-3</v>
      </c>
      <c r="FW142" s="17">
        <v>2.8653808999999999E-4</v>
      </c>
      <c r="FX142" s="17">
        <v>4.9756519000000001E-3</v>
      </c>
      <c r="FY142" s="17">
        <v>5.3293630999999998E-3</v>
      </c>
      <c r="FZ142" s="17">
        <v>3.4085297000000002E-4</v>
      </c>
      <c r="GA142" s="17">
        <v>1.7939629999999999E-5</v>
      </c>
      <c r="GB142" s="17">
        <v>3.5879259999999998E-5</v>
      </c>
      <c r="GC142" s="17">
        <v>3.8893889E-5</v>
      </c>
    </row>
    <row r="143" spans="2:185" ht="0.95" customHeight="1" x14ac:dyDescent="0.25">
      <c r="B143" s="17">
        <v>1.7962488E-5</v>
      </c>
      <c r="C143" s="17">
        <v>6.2780961000000001E-5</v>
      </c>
      <c r="D143" s="17">
        <v>1.4674800000000001E-5</v>
      </c>
      <c r="E143" s="17">
        <v>5.0745127000000002E-6</v>
      </c>
      <c r="F143" s="17">
        <v>9.1319029000000003E-7</v>
      </c>
      <c r="G143" s="17">
        <v>1.0343027E-5</v>
      </c>
      <c r="H143" s="17">
        <v>5.3640203999999999E-5</v>
      </c>
      <c r="I143" s="17">
        <v>2.6886854999999999E-5</v>
      </c>
      <c r="J143" s="17">
        <v>0</v>
      </c>
      <c r="K143" s="17">
        <v>0</v>
      </c>
      <c r="L143" s="17">
        <v>1.8940284000000001E-6</v>
      </c>
      <c r="M143" s="17">
        <v>2.3687139999999998E-5</v>
      </c>
      <c r="N143" s="17">
        <v>4.0497125000000004E-6</v>
      </c>
      <c r="O143" s="17">
        <v>1.0638812999999999E-5</v>
      </c>
      <c r="P143" s="17">
        <v>1.0638812999999999E-5</v>
      </c>
      <c r="Q143" s="17">
        <v>3.5209135999999999E-4</v>
      </c>
      <c r="R143" s="17">
        <v>1.7863670000000001E-5</v>
      </c>
      <c r="S143" s="17">
        <v>7.3511255000000004E-6</v>
      </c>
      <c r="T143" s="17">
        <v>9.2822624E-5</v>
      </c>
      <c r="U143" s="17">
        <v>4.0497125000000004E-6</v>
      </c>
      <c r="V143" s="17">
        <v>2.3254986E-4</v>
      </c>
      <c r="W143" s="17">
        <v>3.2876874999999999E-6</v>
      </c>
      <c r="X143" s="17">
        <v>6.8097656000000003E-5</v>
      </c>
      <c r="Y143" s="17">
        <v>7.6202492999999998E-7</v>
      </c>
      <c r="Z143" s="17">
        <v>6.3314934000000006E-5</v>
      </c>
      <c r="AA143" s="17">
        <v>1.6983396E-5</v>
      </c>
      <c r="AB143" s="17">
        <v>5.4487573000000003E-5</v>
      </c>
      <c r="AC143" s="17">
        <v>2.0288732000000001E-4</v>
      </c>
      <c r="AD143" s="17">
        <v>4.4125452000000001E-4</v>
      </c>
      <c r="AE143" s="17">
        <v>0</v>
      </c>
      <c r="AF143" s="17">
        <v>6.2521126999999997E-6</v>
      </c>
      <c r="AG143" s="17">
        <v>3.6305905999999997E-5</v>
      </c>
      <c r="AH143" s="17">
        <v>4.6472099999999998E-5</v>
      </c>
      <c r="AI143" s="17">
        <v>6.3217709000000001E-4</v>
      </c>
      <c r="AJ143" s="17">
        <v>2.5379148000000002E-6</v>
      </c>
      <c r="AK143" s="17">
        <v>3.3665121000000001E-5</v>
      </c>
      <c r="AL143" s="17">
        <v>3.1337103999999999E-5</v>
      </c>
      <c r="AM143" s="17">
        <v>3.3029883999999998E-4</v>
      </c>
      <c r="AN143" s="17">
        <v>5.8256024E-6</v>
      </c>
      <c r="AO143" s="17">
        <v>1.5775222E-6</v>
      </c>
      <c r="AP143" s="17">
        <v>3.9065576000000004E-6</v>
      </c>
      <c r="AQ143" s="17">
        <v>1.0461321E-6</v>
      </c>
      <c r="AR143" s="17">
        <v>4.1320520000000002E-6</v>
      </c>
      <c r="AS143" s="17">
        <v>0</v>
      </c>
      <c r="AT143" s="17">
        <v>8.7561511000000002E-6</v>
      </c>
      <c r="AU143" s="17">
        <v>4.1320520000000002E-6</v>
      </c>
      <c r="AV143" s="17">
        <v>2.7235115000000001E-5</v>
      </c>
      <c r="AW143" s="17">
        <v>9.9576544000000002E-6</v>
      </c>
      <c r="AX143" s="17">
        <v>9.0686285999999996E-4</v>
      </c>
      <c r="AY143" s="17">
        <v>1.1651205E-5</v>
      </c>
      <c r="AZ143" s="17">
        <v>1.1476672E-4</v>
      </c>
      <c r="BA143" s="17">
        <v>1.9170357000000001E-5</v>
      </c>
      <c r="BB143" s="17">
        <v>2.2213248E-4</v>
      </c>
      <c r="BC143" s="17">
        <v>1.3344755E-5</v>
      </c>
      <c r="BD143" s="17">
        <v>5.8256024E-6</v>
      </c>
      <c r="BE143" s="17">
        <v>2.5150909E-66</v>
      </c>
      <c r="BF143" s="17">
        <v>3.4663552000000001E-6</v>
      </c>
      <c r="BG143" s="17">
        <v>7.1401764E-5</v>
      </c>
      <c r="BH143" s="17">
        <v>6.2156638000000005E-5</v>
      </c>
      <c r="BI143" s="17">
        <v>5.9611633000000001E-5</v>
      </c>
      <c r="BJ143" s="17">
        <v>7.9260203999999995E-4</v>
      </c>
      <c r="BK143" s="17">
        <v>1.0137582E-5</v>
      </c>
      <c r="BL143" s="17">
        <v>1.2018122E-4</v>
      </c>
      <c r="BM143" s="17">
        <v>0</v>
      </c>
      <c r="BN143" s="17">
        <v>9.9429708000000003E-5</v>
      </c>
      <c r="BO143" s="17">
        <v>1.1550804000000001E-5</v>
      </c>
      <c r="BP143" s="17">
        <v>2.0096529999999998E-5</v>
      </c>
      <c r="BQ143" s="17">
        <v>0</v>
      </c>
      <c r="BR143" s="17">
        <v>2.8993172999999998E-7</v>
      </c>
      <c r="BS143" s="17">
        <v>1.7872179E-4</v>
      </c>
      <c r="BT143" s="17">
        <v>7.9516340999999998E-6</v>
      </c>
      <c r="BU143" s="17">
        <v>0</v>
      </c>
      <c r="BV143" s="17">
        <v>9.7397115000000004E-5</v>
      </c>
      <c r="BW143" s="17">
        <v>7.6202488000000001E-7</v>
      </c>
      <c r="BX143" s="17">
        <v>2.1146235000000002E-6</v>
      </c>
      <c r="BY143" s="17">
        <v>1.6004281999999999E-3</v>
      </c>
      <c r="BZ143" s="17">
        <v>9.2422967000000002E-5</v>
      </c>
      <c r="CA143" s="17">
        <v>5.8562167999999999E-5</v>
      </c>
      <c r="CB143" s="17">
        <v>3.1257460999999997E-5</v>
      </c>
      <c r="CC143" s="17">
        <v>1.9474456000000001E-7</v>
      </c>
      <c r="CD143" s="17">
        <v>1.3319294E-5</v>
      </c>
      <c r="CE143" s="17">
        <v>5.7471774999999999E-5</v>
      </c>
      <c r="CF143" s="17">
        <v>3.3546926E-5</v>
      </c>
      <c r="CG143" s="17">
        <v>3.1020386E-5</v>
      </c>
      <c r="CH143" s="17">
        <v>1.1583803000000001E-5</v>
      </c>
      <c r="CI143" s="17">
        <v>1.0499802E-4</v>
      </c>
      <c r="CJ143" s="17">
        <v>2.3698132000000001E-4</v>
      </c>
      <c r="CK143" s="17">
        <v>6.7736208000000005E-8</v>
      </c>
      <c r="CL143" s="17">
        <v>1.6935502E-6</v>
      </c>
      <c r="CM143" s="17">
        <v>8.3323810000000004E-5</v>
      </c>
      <c r="CN143" s="17">
        <v>1.1733311999999999E-5</v>
      </c>
      <c r="CO143" s="17">
        <v>6.9890327000000005E-5</v>
      </c>
      <c r="CP143" s="17">
        <v>4.8388984999999996E-6</v>
      </c>
      <c r="CQ143" s="17">
        <v>1.2172543999999999E-5</v>
      </c>
      <c r="CR143" s="17">
        <v>4.4597724000000001E-5</v>
      </c>
      <c r="CS143" s="17">
        <v>3.8508469999999997E-5</v>
      </c>
      <c r="CT143" s="17">
        <v>8.7999456000000003E-5</v>
      </c>
      <c r="CU143" s="17">
        <v>1.0981307000000001E-4</v>
      </c>
      <c r="CV143" s="17">
        <v>3.1540384999999998E-4</v>
      </c>
      <c r="CW143" s="17">
        <v>6.5850363000000001E-5</v>
      </c>
      <c r="CX143" s="17">
        <v>6.5584333999999997E-4</v>
      </c>
      <c r="CY143" s="17">
        <v>4.4036748000000003E-5</v>
      </c>
      <c r="CZ143" s="17">
        <v>2.2223133000000001E-5</v>
      </c>
      <c r="DA143" s="17">
        <v>6.3142636000000006E-5</v>
      </c>
      <c r="DB143" s="17">
        <v>7.0054635999999997E-5</v>
      </c>
      <c r="DC143" s="17">
        <v>2.2632652E-5</v>
      </c>
      <c r="DD143" s="17">
        <v>2.2632652E-5</v>
      </c>
      <c r="DE143" s="17">
        <v>1.4612601999999999E-6</v>
      </c>
      <c r="DF143" s="17">
        <v>2.0016458999999998E-5</v>
      </c>
      <c r="DG143" s="17">
        <v>1.8045014999999999E-5</v>
      </c>
      <c r="DH143" s="17">
        <v>8.1903721E-7</v>
      </c>
      <c r="DI143" s="17">
        <v>3.0921129999999998E-4</v>
      </c>
      <c r="DJ143" s="17">
        <v>4.0951861000000002E-7</v>
      </c>
      <c r="DK143" s="17">
        <v>1.2228586999999999E-4</v>
      </c>
      <c r="DL143" s="17">
        <v>7.1273767000000005E-5</v>
      </c>
      <c r="DM143" s="17">
        <v>4.0951861000000002E-7</v>
      </c>
      <c r="DN143" s="17">
        <v>1.3853902999999999E-3</v>
      </c>
      <c r="DO143" s="17">
        <v>9.8933110000000004E-5</v>
      </c>
      <c r="DP143" s="17">
        <v>2.9535367000000002E-4</v>
      </c>
      <c r="DQ143" s="17">
        <v>0</v>
      </c>
      <c r="DR143" s="17">
        <v>2.2485852999999999E-5</v>
      </c>
      <c r="DS143" s="17">
        <v>0</v>
      </c>
      <c r="DT143" s="17">
        <v>8.1869298000000004E-7</v>
      </c>
      <c r="DU143" s="17">
        <v>2.6228568000000001E-5</v>
      </c>
      <c r="DV143" s="17">
        <v>6.5440839000000005E-5</v>
      </c>
      <c r="DW143" s="17">
        <v>1.1251788999999999E-6</v>
      </c>
      <c r="DX143" s="17">
        <v>7.4889843999999996E-5</v>
      </c>
      <c r="DY143" s="17">
        <v>0</v>
      </c>
      <c r="DZ143" s="17">
        <v>1.4764359000000001E-4</v>
      </c>
      <c r="EA143" s="17">
        <v>4.479175E-4</v>
      </c>
      <c r="EB143" s="17">
        <v>1.3725483000000001E-8</v>
      </c>
      <c r="EC143" s="17">
        <v>6.6357698999999997E-6</v>
      </c>
      <c r="ED143" s="17">
        <v>1.3620008000000001E-4</v>
      </c>
      <c r="EE143" s="17">
        <v>7.5709308999999997E-6</v>
      </c>
      <c r="EF143" s="17">
        <v>1.4143817999999999E-5</v>
      </c>
      <c r="EG143" s="17">
        <v>3.4610841000000003E-5</v>
      </c>
      <c r="EH143" s="17">
        <v>1.2590267000000001E-4</v>
      </c>
      <c r="EI143" s="17">
        <v>4.3413152999999998E-5</v>
      </c>
      <c r="EJ143" s="17">
        <v>4.9660331999999997E-5</v>
      </c>
      <c r="EK143" s="17">
        <v>5.6022110000000001E-5</v>
      </c>
      <c r="EL143" s="17">
        <v>5.7251857999999998E-5</v>
      </c>
      <c r="EM143" s="17">
        <v>0.24940393</v>
      </c>
      <c r="EN143" s="17">
        <v>1.1563287E-4</v>
      </c>
      <c r="EO143" s="17">
        <v>2.2169796000000001E-5</v>
      </c>
      <c r="EP143" s="17">
        <v>2.0194236999999998E-5</v>
      </c>
      <c r="EQ143" s="17">
        <v>4.3146606999999997E-5</v>
      </c>
      <c r="ER143" s="17">
        <v>1.395431E-5</v>
      </c>
      <c r="ES143" s="17">
        <v>1.0363895999999999E-6</v>
      </c>
      <c r="ET143" s="17">
        <v>2.0233173000000001E-5</v>
      </c>
      <c r="EU143" s="17">
        <v>2.6301498E-5</v>
      </c>
      <c r="EV143" s="17">
        <v>8.3114975999999994E-5</v>
      </c>
      <c r="EW143" s="17">
        <v>1.6438437E-5</v>
      </c>
      <c r="EX143" s="17">
        <v>6.5753745999999999E-6</v>
      </c>
      <c r="EY143" s="17">
        <v>5.061094E-6</v>
      </c>
      <c r="EZ143" s="17">
        <v>3.2876873E-6</v>
      </c>
      <c r="FA143" s="17">
        <v>3.1514608999999999E-3</v>
      </c>
      <c r="FB143" s="17">
        <v>1.3359485999999999E-66</v>
      </c>
      <c r="FC143" s="17">
        <v>4.4981956E-4</v>
      </c>
      <c r="FD143" s="17">
        <v>1.3725483000000001E-8</v>
      </c>
      <c r="FE143" s="17">
        <v>7.6202488000000001E-7</v>
      </c>
      <c r="FF143" s="17">
        <v>1.0520598999999999E-4</v>
      </c>
      <c r="FG143" s="17">
        <v>1.9474456000000001E-7</v>
      </c>
      <c r="FH143" s="17">
        <v>6.7736208000000005E-8</v>
      </c>
      <c r="FI143" s="17">
        <v>1.8713852999999999E-5</v>
      </c>
      <c r="FJ143" s="17">
        <v>5.2630606999999998E-6</v>
      </c>
      <c r="FK143" s="17">
        <v>7.1443843999999999E-6</v>
      </c>
      <c r="FL143" s="17">
        <v>8.5866505999999998E-6</v>
      </c>
      <c r="FM143" s="17">
        <v>8.5139749000000001E-6</v>
      </c>
      <c r="FN143" s="17">
        <v>9.8209667999999995E-6</v>
      </c>
      <c r="FO143" s="17">
        <v>9.1344524000000005E-5</v>
      </c>
      <c r="FP143" s="17">
        <v>1.3949022E-5</v>
      </c>
      <c r="FQ143" s="17">
        <v>2.2377267E-5</v>
      </c>
      <c r="FR143" s="17">
        <v>5.6728755999999998E-5</v>
      </c>
      <c r="FS143" s="17">
        <v>3.3725286999999998E-5</v>
      </c>
      <c r="FT143" s="17">
        <v>4.6972740000000001E-5</v>
      </c>
      <c r="FU143" s="17">
        <v>1.2316184E-3</v>
      </c>
      <c r="FV143" s="17">
        <v>5.4273658E-5</v>
      </c>
      <c r="FW143" s="17">
        <v>3.2634165999999998E-4</v>
      </c>
      <c r="FX143" s="17">
        <v>6.2186937E-5</v>
      </c>
      <c r="FY143" s="17">
        <v>6.6194012000000003E-5</v>
      </c>
      <c r="FZ143" s="17">
        <v>6.2466059000000003E-5</v>
      </c>
      <c r="GA143" s="17">
        <v>3.2876873E-6</v>
      </c>
      <c r="GB143" s="17">
        <v>6.5753745999999999E-6</v>
      </c>
      <c r="GC143" s="17">
        <v>1.1305774999999999E-5</v>
      </c>
    </row>
    <row r="144" spans="2:185" ht="0.95" customHeight="1" x14ac:dyDescent="0.25">
      <c r="B144" s="17">
        <v>5.9363729999999999E-6</v>
      </c>
      <c r="C144" s="17">
        <v>3.2574711999999998E-5</v>
      </c>
      <c r="D144" s="17">
        <v>4.9098168999999999E-6</v>
      </c>
      <c r="E144" s="17">
        <v>7.3246236000000002E-6</v>
      </c>
      <c r="F144" s="17">
        <v>9.9890725999999995E-7</v>
      </c>
      <c r="G144" s="17">
        <v>8.5359359999999992E-6</v>
      </c>
      <c r="H144" s="17">
        <v>2.6086482999999999E-5</v>
      </c>
      <c r="I144" s="17">
        <v>1.6077590999999999E-5</v>
      </c>
      <c r="J144" s="17">
        <v>0</v>
      </c>
      <c r="K144" s="17">
        <v>0</v>
      </c>
      <c r="L144" s="17">
        <v>8.7147709999999998E-7</v>
      </c>
      <c r="M144" s="17">
        <v>1.1884328E-7</v>
      </c>
      <c r="N144" s="17">
        <v>1.4283524000000001E-6</v>
      </c>
      <c r="O144" s="17">
        <v>3.5164006E-6</v>
      </c>
      <c r="P144" s="17">
        <v>3.5164006E-6</v>
      </c>
      <c r="Q144" s="17">
        <v>2.3457645999999999E-4</v>
      </c>
      <c r="R144" s="17">
        <v>2.2787841000000001E-5</v>
      </c>
      <c r="S144" s="17">
        <v>2.4898444999999999E-6</v>
      </c>
      <c r="T144" s="17">
        <v>1.1094745E-4</v>
      </c>
      <c r="U144" s="17">
        <v>1.4283524000000001E-6</v>
      </c>
      <c r="V144" s="17">
        <v>2.1325513999999999E-5</v>
      </c>
      <c r="W144" s="17">
        <v>1.0265561E-6</v>
      </c>
      <c r="X144" s="17">
        <v>2.5883480999999998E-5</v>
      </c>
      <c r="Y144" s="17">
        <v>4.0179628000000002E-7</v>
      </c>
      <c r="Z144" s="17">
        <v>3.3149477000000002E-5</v>
      </c>
      <c r="AA144" s="17">
        <v>1.167523E-5</v>
      </c>
      <c r="AB144" s="17">
        <v>9.5145634000000006E-6</v>
      </c>
      <c r="AC144" s="17">
        <v>5.3476299999999995E-4</v>
      </c>
      <c r="AD144" s="17">
        <v>1.5393220999999999E-4</v>
      </c>
      <c r="AE144" s="17">
        <v>0</v>
      </c>
      <c r="AF144" s="17">
        <v>4.0040937000000001E-7</v>
      </c>
      <c r="AG144" s="17">
        <v>5.7190434E-5</v>
      </c>
      <c r="AH144" s="17">
        <v>2.4109091000000001E-5</v>
      </c>
      <c r="AI144" s="17">
        <v>2.0284529999999999E-4</v>
      </c>
      <c r="AJ144" s="17">
        <v>3.8733874000000001E-6</v>
      </c>
      <c r="AK144" s="17">
        <v>5.0550757E-5</v>
      </c>
      <c r="AL144" s="17">
        <v>1.2309002000000001E-5</v>
      </c>
      <c r="AM144" s="17">
        <v>5.0870515000000001E-5</v>
      </c>
      <c r="AN144" s="17">
        <v>2.8468313E-6</v>
      </c>
      <c r="AO144" s="17">
        <v>4.5698242000000004E-6</v>
      </c>
      <c r="AP144" s="17">
        <v>3.2813210000000002E-6</v>
      </c>
      <c r="AQ144" s="17">
        <v>6.5385708999999999E-7</v>
      </c>
      <c r="AR144" s="17">
        <v>3.4209700999999999E-6</v>
      </c>
      <c r="AS144" s="17">
        <v>0</v>
      </c>
      <c r="AT144" s="17">
        <v>9.7077804000000005E-6</v>
      </c>
      <c r="AU144" s="17">
        <v>3.4209700999999999E-6</v>
      </c>
      <c r="AV144" s="17">
        <v>4.6493699999999998E-5</v>
      </c>
      <c r="AW144" s="17">
        <v>6.2678014000000004E-6</v>
      </c>
      <c r="AX144" s="17">
        <v>1.8265583000000001E-4</v>
      </c>
      <c r="AY144" s="17">
        <v>5.6936627E-6</v>
      </c>
      <c r="AZ144" s="17">
        <v>1.5303711000000001E-5</v>
      </c>
      <c r="BA144" s="17">
        <v>7.9663552000000006E-6</v>
      </c>
      <c r="BB144" s="17">
        <v>5.4441348000000003E-4</v>
      </c>
      <c r="BC144" s="17">
        <v>5.1195238999999997E-6</v>
      </c>
      <c r="BD144" s="17">
        <v>2.8468313E-6</v>
      </c>
      <c r="BE144" s="17">
        <v>2.0024379E-66</v>
      </c>
      <c r="BF144" s="17">
        <v>2.7205892E-6</v>
      </c>
      <c r="BG144" s="17">
        <v>2.351068E-5</v>
      </c>
      <c r="BH144" s="17">
        <v>5.5618792E-6</v>
      </c>
      <c r="BI144" s="17">
        <v>6.1291859999999997E-6</v>
      </c>
      <c r="BJ144" s="17">
        <v>4.2643314999999998E-4</v>
      </c>
      <c r="BK144" s="17">
        <v>8.4131059000000006E-6</v>
      </c>
      <c r="BL144" s="17">
        <v>7.7027883000000005E-6</v>
      </c>
      <c r="BM144" s="17">
        <v>0</v>
      </c>
      <c r="BN144" s="17">
        <v>5.7293738000000003E-4</v>
      </c>
      <c r="BO144" s="17">
        <v>3.2900818000000001E-6</v>
      </c>
      <c r="BP144" s="17">
        <v>5.8693790000000001E-6</v>
      </c>
      <c r="BQ144" s="17">
        <v>0</v>
      </c>
      <c r="BR144" s="17">
        <v>1.4476661999999999E-6</v>
      </c>
      <c r="BS144" s="17">
        <v>1.0551628000000001E-5</v>
      </c>
      <c r="BT144" s="17">
        <v>9.5202818000000002E-6</v>
      </c>
      <c r="BU144" s="17">
        <v>0</v>
      </c>
      <c r="BV144" s="17">
        <v>3.5921725E-5</v>
      </c>
      <c r="BW144" s="17">
        <v>4.0179625000000001E-7</v>
      </c>
      <c r="BX144" s="17">
        <v>4.2609541000000003E-6</v>
      </c>
      <c r="BY144" s="17">
        <v>8.1532435000000008E-6</v>
      </c>
      <c r="BZ144" s="17">
        <v>3.8761723999999998E-5</v>
      </c>
      <c r="CA144" s="17">
        <v>2.4581872999999999E-5</v>
      </c>
      <c r="CB144" s="17">
        <v>1.2510227999999999E-5</v>
      </c>
      <c r="CC144" s="17">
        <v>6.8131894000000003E-7</v>
      </c>
      <c r="CD144" s="17">
        <v>1.7527547999999999E-5</v>
      </c>
      <c r="CE144" s="17">
        <v>4.2805283999999998E-5</v>
      </c>
      <c r="CF144" s="17">
        <v>4.0909465000000003E-5</v>
      </c>
      <c r="CG144" s="17">
        <v>1.3416574E-5</v>
      </c>
      <c r="CH144" s="17">
        <v>9.1530253000000002E-6</v>
      </c>
      <c r="CI144" s="17">
        <v>1.0327842E-4</v>
      </c>
      <c r="CJ144" s="17">
        <v>6.2427673999999994E-5</v>
      </c>
      <c r="CK144" s="17">
        <v>6.9647508000000005E-7</v>
      </c>
      <c r="CL144" s="17">
        <v>5.7413870999999996E-7</v>
      </c>
      <c r="CM144" s="17">
        <v>8.6277516999999995E-5</v>
      </c>
      <c r="CN144" s="17">
        <v>8.5652030000000001E-5</v>
      </c>
      <c r="CO144" s="17">
        <v>2.8253812E-5</v>
      </c>
      <c r="CP144" s="17">
        <v>6.8758218999999997E-6</v>
      </c>
      <c r="CQ144" s="17">
        <v>1.3834842999999999E-5</v>
      </c>
      <c r="CR144" s="17">
        <v>8.8367078000000003E-5</v>
      </c>
      <c r="CS144" s="17">
        <v>1.6644477E-5</v>
      </c>
      <c r="CT144" s="17">
        <v>1.7642415E-4</v>
      </c>
      <c r="CU144" s="17">
        <v>2.2116672000000001E-4</v>
      </c>
      <c r="CV144" s="17">
        <v>9.4309656999999998E-5</v>
      </c>
      <c r="CW144" s="17">
        <v>1.3238268999999999E-4</v>
      </c>
      <c r="CX144" s="17">
        <v>1.6895589000000001E-4</v>
      </c>
      <c r="CY144" s="17">
        <v>8.7640123000000004E-5</v>
      </c>
      <c r="CZ144" s="17">
        <v>4.2897557999999999E-5</v>
      </c>
      <c r="DA144" s="17">
        <v>2.8755826000000001E-5</v>
      </c>
      <c r="DB144" s="17">
        <v>6.0281566000000003E-5</v>
      </c>
      <c r="DC144" s="17">
        <v>4.1052552000000003E-5</v>
      </c>
      <c r="DD144" s="17">
        <v>4.1052552000000003E-5</v>
      </c>
      <c r="DE144" s="17">
        <v>6.0929894E-7</v>
      </c>
      <c r="DF144" s="17">
        <v>5.6902046999999999E-6</v>
      </c>
      <c r="DG144" s="17">
        <v>2.2779648999999999E-5</v>
      </c>
      <c r="DH144" s="17">
        <v>3.6900123E-6</v>
      </c>
      <c r="DI144" s="17">
        <v>1.1712877E-3</v>
      </c>
      <c r="DJ144" s="17">
        <v>1.8450062E-6</v>
      </c>
      <c r="DK144" s="17">
        <v>1.3031019E-5</v>
      </c>
      <c r="DL144" s="17">
        <v>1.1495525E-4</v>
      </c>
      <c r="DM144" s="17">
        <v>1.8450062E-6</v>
      </c>
      <c r="DN144" s="17">
        <v>1.6320121E-4</v>
      </c>
      <c r="DO144" s="17">
        <v>3.4433439999999997E-5</v>
      </c>
      <c r="DP144" s="17">
        <v>6.0443325999999997E-4</v>
      </c>
      <c r="DQ144" s="17">
        <v>0</v>
      </c>
      <c r="DR144" s="17">
        <v>5.4066686999999998E-6</v>
      </c>
      <c r="DS144" s="17">
        <v>0</v>
      </c>
      <c r="DT144" s="17">
        <v>2.5791105E-6</v>
      </c>
      <c r="DU144" s="17">
        <v>1.6092650999999999E-5</v>
      </c>
      <c r="DV144" s="17">
        <v>1.3422767999999999E-4</v>
      </c>
      <c r="DW144" s="17">
        <v>5.8681118999999997E-7</v>
      </c>
      <c r="DX144" s="17">
        <v>7.8959427999999998E-5</v>
      </c>
      <c r="DY144" s="17">
        <v>0</v>
      </c>
      <c r="DZ144" s="17">
        <v>2.5569271E-5</v>
      </c>
      <c r="EA144" s="17">
        <v>4.3594433000000001E-5</v>
      </c>
      <c r="EB144" s="17">
        <v>3.4936091999999999E-8</v>
      </c>
      <c r="EC144" s="17">
        <v>7.6688366999999997E-7</v>
      </c>
      <c r="ED144" s="17">
        <v>9.6907515000000001E-5</v>
      </c>
      <c r="EE144" s="17">
        <v>6.6463626000000003E-6</v>
      </c>
      <c r="EF144" s="17">
        <v>1.9250079000000001E-6</v>
      </c>
      <c r="EG144" s="17">
        <v>2.0512410000000001E-5</v>
      </c>
      <c r="EH144" s="17">
        <v>4.4477317000000002E-5</v>
      </c>
      <c r="EI144" s="17">
        <v>2.5001982999999999E-5</v>
      </c>
      <c r="EJ144" s="17">
        <v>2.8600649999999999E-5</v>
      </c>
      <c r="EK144" s="17">
        <v>3.1830118999999997E-5</v>
      </c>
      <c r="EL144" s="17">
        <v>3.2037420999999997E-5</v>
      </c>
      <c r="EM144" s="17">
        <v>1.1563287E-4</v>
      </c>
      <c r="EN144" s="17">
        <v>0.24964421000000001</v>
      </c>
      <c r="EO144" s="17">
        <v>8.9116566000000007E-6</v>
      </c>
      <c r="EP144" s="17">
        <v>3.2951207000000001E-6</v>
      </c>
      <c r="EQ144" s="17">
        <v>1.9031363000000001E-5</v>
      </c>
      <c r="ER144" s="17">
        <v>1.7944500000000001E-5</v>
      </c>
      <c r="ES144" s="17">
        <v>1.0943862E-6</v>
      </c>
      <c r="ET144" s="17">
        <v>7.2982927000000003E-6</v>
      </c>
      <c r="EU144" s="17">
        <v>8.2124481000000008E-6</v>
      </c>
      <c r="EV144" s="17">
        <v>4.6182169999999998E-5</v>
      </c>
      <c r="EW144" s="17">
        <v>5.1327799999999997E-6</v>
      </c>
      <c r="EX144" s="17">
        <v>2.0531120000000002E-6</v>
      </c>
      <c r="EY144" s="17">
        <v>7.6270129999999997E-6</v>
      </c>
      <c r="EZ144" s="17">
        <v>1.0265560000000001E-6</v>
      </c>
      <c r="FA144" s="17">
        <v>6.8862147999999997E-6</v>
      </c>
      <c r="FB144" s="17">
        <v>8.6270380000000003E-67</v>
      </c>
      <c r="FC144" s="17">
        <v>2.2537001E-3</v>
      </c>
      <c r="FD144" s="17">
        <v>3.4936091999999999E-8</v>
      </c>
      <c r="FE144" s="17">
        <v>4.0179625000000001E-7</v>
      </c>
      <c r="FF144" s="17">
        <v>3.2849792000000003E-5</v>
      </c>
      <c r="FG144" s="17">
        <v>6.8131894000000003E-7</v>
      </c>
      <c r="FH144" s="17">
        <v>6.9647508000000005E-7</v>
      </c>
      <c r="FI144" s="17">
        <v>3.0636161000000002E-6</v>
      </c>
      <c r="FJ144" s="17">
        <v>2.9210357999999999E-6</v>
      </c>
      <c r="FK144" s="17">
        <v>6.9456652000000002E-6</v>
      </c>
      <c r="FL144" s="17">
        <v>9.9372341999999999E-6</v>
      </c>
      <c r="FM144" s="17">
        <v>7.6945417000000007E-6</v>
      </c>
      <c r="FN144" s="17">
        <v>2.8741018000000001E-5</v>
      </c>
      <c r="FO144" s="17">
        <v>1.0048769E-4</v>
      </c>
      <c r="FP144" s="17">
        <v>1.0102980999999999E-5</v>
      </c>
      <c r="FQ144" s="17">
        <v>1.3978860999999999E-5</v>
      </c>
      <c r="FR144" s="17">
        <v>1.7541530999999999E-5</v>
      </c>
      <c r="FS144" s="17">
        <v>1.9796188999999999E-5</v>
      </c>
      <c r="FT144" s="17">
        <v>2.6711695999999999E-5</v>
      </c>
      <c r="FU144" s="17">
        <v>3.2510477999999998E-3</v>
      </c>
      <c r="FV144" s="17">
        <v>3.1116235999999997E-5</v>
      </c>
      <c r="FW144" s="17">
        <v>1.0096436E-4</v>
      </c>
      <c r="FX144" s="17">
        <v>3.5219170000000001E-5</v>
      </c>
      <c r="FY144" s="17">
        <v>3.7068569000000001E-5</v>
      </c>
      <c r="FZ144" s="17">
        <v>1.9504564000000001E-5</v>
      </c>
      <c r="GA144" s="17">
        <v>1.0265560000000001E-6</v>
      </c>
      <c r="GB144" s="17">
        <v>2.0531120000000002E-6</v>
      </c>
      <c r="GC144" s="17">
        <v>1.6265553E-5</v>
      </c>
    </row>
    <row r="145" spans="2:185" ht="0.95" customHeight="1" x14ac:dyDescent="0.25">
      <c r="B145" s="17">
        <v>1.6672256999999999E-5</v>
      </c>
      <c r="C145" s="17">
        <v>7.1205960000000006E-5</v>
      </c>
      <c r="D145" s="17">
        <v>1.4507904E-5</v>
      </c>
      <c r="E145" s="17">
        <v>3.8586808999999999E-5</v>
      </c>
      <c r="F145" s="17">
        <v>1.9670769999999999E-7</v>
      </c>
      <c r="G145" s="17">
        <v>9.6462243999999996E-6</v>
      </c>
      <c r="H145" s="17">
        <v>2.2889045999999999E-4</v>
      </c>
      <c r="I145" s="17">
        <v>2.9890572999999998E-4</v>
      </c>
      <c r="J145" s="17">
        <v>0</v>
      </c>
      <c r="K145" s="17">
        <v>0</v>
      </c>
      <c r="L145" s="17">
        <v>1.6542505999999999E-6</v>
      </c>
      <c r="M145" s="17">
        <v>5.4154121999999997E-5</v>
      </c>
      <c r="N145" s="17">
        <v>5.0895994999999998E-6</v>
      </c>
      <c r="O145" s="17">
        <v>1.4208717E-5</v>
      </c>
      <c r="P145" s="17">
        <v>1.4208717E-5</v>
      </c>
      <c r="Q145" s="17">
        <v>4.1068299999999998E-6</v>
      </c>
      <c r="R145" s="17">
        <v>1.5745253999999999E-4</v>
      </c>
      <c r="S145" s="17">
        <v>1.2044365E-5</v>
      </c>
      <c r="T145" s="17">
        <v>6.3439817000000002E-5</v>
      </c>
      <c r="U145" s="17">
        <v>5.0895994999999998E-6</v>
      </c>
      <c r="V145" s="17">
        <v>3.6151632999999998E-5</v>
      </c>
      <c r="W145" s="17">
        <v>2.1643525E-6</v>
      </c>
      <c r="X145" s="17">
        <v>5.4824584E-5</v>
      </c>
      <c r="Y145" s="17">
        <v>2.9252468999999998E-6</v>
      </c>
      <c r="Z145" s="17">
        <v>2.4314123000000001E-5</v>
      </c>
      <c r="AA145" s="17">
        <v>1.1067596000000001E-4</v>
      </c>
      <c r="AB145" s="17">
        <v>6.3163581999999997E-5</v>
      </c>
      <c r="AC145" s="17">
        <v>1.2866713000000001E-5</v>
      </c>
      <c r="AD145" s="17">
        <v>1.8176402999999999E-5</v>
      </c>
      <c r="AE145" s="17">
        <v>0</v>
      </c>
      <c r="AF145" s="17">
        <v>4.0511387000000002E-4</v>
      </c>
      <c r="AG145" s="17">
        <v>2.8257803000000001E-5</v>
      </c>
      <c r="AH145" s="17">
        <v>1.8417463E-5</v>
      </c>
      <c r="AI145" s="17">
        <v>1.5147788E-5</v>
      </c>
      <c r="AJ145" s="17">
        <v>3.5252602000000001E-5</v>
      </c>
      <c r="AK145" s="17">
        <v>2.7141731999999999E-5</v>
      </c>
      <c r="AL145" s="17">
        <v>3.9656169999999999E-4</v>
      </c>
      <c r="AM145" s="17">
        <v>1.0172986999999999E-4</v>
      </c>
      <c r="AN145" s="17">
        <v>3.7416955000000001E-5</v>
      </c>
      <c r="AO145" s="17">
        <v>5.0005203999999998E-5</v>
      </c>
      <c r="AP145" s="17">
        <v>1.2910739E-5</v>
      </c>
      <c r="AQ145" s="17">
        <v>5.6287591E-8</v>
      </c>
      <c r="AR145" s="17">
        <v>7.9878389000000001E-5</v>
      </c>
      <c r="AS145" s="17">
        <v>0</v>
      </c>
      <c r="AT145" s="17">
        <v>2.5938305000000002E-6</v>
      </c>
      <c r="AU145" s="17">
        <v>7.9878389000000001E-5</v>
      </c>
      <c r="AV145" s="17">
        <v>1.4098638999999999E-5</v>
      </c>
      <c r="AW145" s="17">
        <v>1.1729534E-4</v>
      </c>
      <c r="AX145" s="17">
        <v>3.2059008999999997E-5</v>
      </c>
      <c r="AY145" s="17">
        <v>7.4833909000000007E-5</v>
      </c>
      <c r="AZ145" s="17">
        <v>3.5792447999999998E-5</v>
      </c>
      <c r="BA145" s="17">
        <v>6.9789428999999999E-5</v>
      </c>
      <c r="BB145" s="17">
        <v>4.4836570000000002E-5</v>
      </c>
      <c r="BC145" s="17">
        <v>3.2372475E-5</v>
      </c>
      <c r="BD145" s="17">
        <v>3.7416955000000001E-5</v>
      </c>
      <c r="BE145" s="17">
        <v>1.9067643000000001E-65</v>
      </c>
      <c r="BF145" s="17">
        <v>6.0067217E-5</v>
      </c>
      <c r="BG145" s="17">
        <v>1.782074E-3</v>
      </c>
      <c r="BH145" s="17">
        <v>3.1123995000000002E-5</v>
      </c>
      <c r="BI145" s="17">
        <v>2.5832579E-5</v>
      </c>
      <c r="BJ145" s="17">
        <v>6.1610305000000001E-6</v>
      </c>
      <c r="BK145" s="17">
        <v>6.6968454999999998E-5</v>
      </c>
      <c r="BL145" s="17">
        <v>1.7630399E-5</v>
      </c>
      <c r="BM145" s="17">
        <v>0</v>
      </c>
      <c r="BN145" s="17">
        <v>2.0903043000000001E-5</v>
      </c>
      <c r="BO145" s="17">
        <v>2.0240028000000001E-4</v>
      </c>
      <c r="BP145" s="17">
        <v>6.4781737000000001E-4</v>
      </c>
      <c r="BQ145" s="17">
        <v>0</v>
      </c>
      <c r="BR145" s="17">
        <v>9.0850420000000002E-6</v>
      </c>
      <c r="BS145" s="17">
        <v>1.7931149999999999E-5</v>
      </c>
      <c r="BT145" s="17">
        <v>5.0541662E-5</v>
      </c>
      <c r="BU145" s="17">
        <v>0</v>
      </c>
      <c r="BV145" s="17">
        <v>1.8282465000000001E-5</v>
      </c>
      <c r="BW145" s="17">
        <v>2.9252467E-6</v>
      </c>
      <c r="BX145" s="17">
        <v>3.8522851000000001E-6</v>
      </c>
      <c r="BY145" s="17">
        <v>1.1455330000000001E-4</v>
      </c>
      <c r="BZ145" s="17">
        <v>7.9465689999999996E-6</v>
      </c>
      <c r="CA145" s="17">
        <v>6.1065352000000005E-4</v>
      </c>
      <c r="CB145" s="17">
        <v>4.3644821999999999E-5</v>
      </c>
      <c r="CC145" s="17">
        <v>8.0523569000000001E-6</v>
      </c>
      <c r="CD145" s="17">
        <v>5.0741926999999997E-5</v>
      </c>
      <c r="CE145" s="17">
        <v>4.2170606000000002E-5</v>
      </c>
      <c r="CF145" s="17">
        <v>6.9450259999999999E-6</v>
      </c>
      <c r="CG145" s="17">
        <v>2.9551102000000001E-5</v>
      </c>
      <c r="CH145" s="17">
        <v>3.9686860999999998E-4</v>
      </c>
      <c r="CI145" s="17">
        <v>1.4059711E-5</v>
      </c>
      <c r="CJ145" s="17">
        <v>6.0744564000000003E-5</v>
      </c>
      <c r="CK145" s="17">
        <v>1.061351E-5</v>
      </c>
      <c r="CL145" s="17">
        <v>4.2461430999999998E-5</v>
      </c>
      <c r="CM145" s="17">
        <v>1.4272142E-5</v>
      </c>
      <c r="CN145" s="17">
        <v>7.9337902999999993E-6</v>
      </c>
      <c r="CO145" s="17">
        <v>3.3673588000000003E-5</v>
      </c>
      <c r="CP145" s="17">
        <v>1.8426427E-6</v>
      </c>
      <c r="CQ145" s="17">
        <v>5.0683504999999997E-5</v>
      </c>
      <c r="CR145" s="17">
        <v>1.6408307E-6</v>
      </c>
      <c r="CS145" s="17">
        <v>3.5345412999999998E-5</v>
      </c>
      <c r="CT145" s="17">
        <v>4.531724E-6</v>
      </c>
      <c r="CU145" s="17">
        <v>5.5204883000000002E-6</v>
      </c>
      <c r="CV145" s="17">
        <v>1.6220829000000001E-4</v>
      </c>
      <c r="CW145" s="17">
        <v>4.2437511999999999E-6</v>
      </c>
      <c r="CX145" s="17">
        <v>3.6736996E-4</v>
      </c>
      <c r="CY145" s="17">
        <v>3.2549869000000001E-6</v>
      </c>
      <c r="CZ145" s="17">
        <v>2.2662227000000002E-6</v>
      </c>
      <c r="DA145" s="17">
        <v>4.3696628999999998E-4</v>
      </c>
      <c r="DB145" s="17">
        <v>9.5021335E-5</v>
      </c>
      <c r="DC145" s="17">
        <v>3.5436810000000002E-6</v>
      </c>
      <c r="DD145" s="17">
        <v>3.5436810000000002E-6</v>
      </c>
      <c r="DE145" s="17">
        <v>2.3961051999999999E-5</v>
      </c>
      <c r="DF145" s="17">
        <v>5.5467785000000002E-4</v>
      </c>
      <c r="DG145" s="17">
        <v>9.4092190000000003E-4</v>
      </c>
      <c r="DH145" s="17">
        <v>2.5549166999999999E-6</v>
      </c>
      <c r="DI145" s="17">
        <v>5.1808736000000003E-5</v>
      </c>
      <c r="DJ145" s="17">
        <v>1.2774583999999999E-6</v>
      </c>
      <c r="DK145" s="17">
        <v>3.0747967999999997E-5</v>
      </c>
      <c r="DL145" s="17">
        <v>1.8977984999999999E-5</v>
      </c>
      <c r="DM145" s="17">
        <v>1.2774583999999999E-6</v>
      </c>
      <c r="DN145" s="17">
        <v>4.5115832E-5</v>
      </c>
      <c r="DO145" s="17">
        <v>2.3264386999999999E-3</v>
      </c>
      <c r="DP145" s="17">
        <v>8.0035557999999995E-5</v>
      </c>
      <c r="DQ145" s="17">
        <v>0</v>
      </c>
      <c r="DR145" s="17">
        <v>4.0792518999999998E-5</v>
      </c>
      <c r="DS145" s="17">
        <v>0</v>
      </c>
      <c r="DT145" s="17">
        <v>7.0421342000000003E-6</v>
      </c>
      <c r="DU145" s="17">
        <v>1.4783698999999999E-4</v>
      </c>
      <c r="DV145" s="17">
        <v>2.9662926000000001E-6</v>
      </c>
      <c r="DW145" s="17">
        <v>6.9793748999999996E-6</v>
      </c>
      <c r="DX145" s="17">
        <v>7.6318849999999995E-6</v>
      </c>
      <c r="DY145" s="17">
        <v>0</v>
      </c>
      <c r="DZ145" s="17">
        <v>5.7435970999999998E-5</v>
      </c>
      <c r="EA145" s="17">
        <v>3.0353186000000001E-5</v>
      </c>
      <c r="EB145" s="17">
        <v>4.7904124E-6</v>
      </c>
      <c r="EC145" s="17">
        <v>1.3043905E-6</v>
      </c>
      <c r="ED145" s="17">
        <v>2.5513274000000001E-5</v>
      </c>
      <c r="EE145" s="17">
        <v>5.5881753999999998E-5</v>
      </c>
      <c r="EF145" s="17">
        <v>4.8728450999999999E-5</v>
      </c>
      <c r="EG145" s="17">
        <v>1.1565927E-4</v>
      </c>
      <c r="EH145" s="17">
        <v>2.5027026000000001E-3</v>
      </c>
      <c r="EI145" s="17">
        <v>8.6118621000000003E-5</v>
      </c>
      <c r="EJ145" s="17">
        <v>1.0022111E-5</v>
      </c>
      <c r="EK145" s="17">
        <v>1.3991747999999999E-6</v>
      </c>
      <c r="EL145" s="17">
        <v>1.9523346999999998E-5</v>
      </c>
      <c r="EM145" s="17">
        <v>2.2169796000000001E-5</v>
      </c>
      <c r="EN145" s="17">
        <v>8.9116566000000007E-6</v>
      </c>
      <c r="EO145" s="17">
        <v>0.24957814</v>
      </c>
      <c r="EP145" s="17">
        <v>4.7372198999999997E-5</v>
      </c>
      <c r="EQ145" s="17">
        <v>9.1750944999999996E-6</v>
      </c>
      <c r="ER145" s="17">
        <v>5.1106020000000003E-5</v>
      </c>
      <c r="ES145" s="17">
        <v>1.3438192E-4</v>
      </c>
      <c r="ET145" s="17">
        <v>5.5436478000000003E-4</v>
      </c>
      <c r="EU145" s="17">
        <v>1.7314819000000001E-5</v>
      </c>
      <c r="EV145" s="17">
        <v>3.7736267000000003E-5</v>
      </c>
      <c r="EW145" s="17">
        <v>1.0821762E-5</v>
      </c>
      <c r="EX145" s="17">
        <v>4.3287048000000002E-6</v>
      </c>
      <c r="EY145" s="17">
        <v>3.1417476000000002E-7</v>
      </c>
      <c r="EZ145" s="17">
        <v>2.1643524000000001E-6</v>
      </c>
      <c r="FA145" s="17">
        <v>8.2272006000000004E-5</v>
      </c>
      <c r="FB145" s="17">
        <v>1.8145971000000001E-66</v>
      </c>
      <c r="FC145" s="17">
        <v>7.1532906000000004E-5</v>
      </c>
      <c r="FD145" s="17">
        <v>4.7904124E-6</v>
      </c>
      <c r="FE145" s="17">
        <v>2.9252467E-6</v>
      </c>
      <c r="FF145" s="17">
        <v>6.9259276000000004E-5</v>
      </c>
      <c r="FG145" s="17">
        <v>8.0523569000000001E-6</v>
      </c>
      <c r="FH145" s="17">
        <v>1.061351E-5</v>
      </c>
      <c r="FI145" s="17">
        <v>3.9233154999999999E-5</v>
      </c>
      <c r="FJ145" s="17">
        <v>5.2910634999999997E-5</v>
      </c>
      <c r="FK145" s="17">
        <v>5.9507791999999998E-5</v>
      </c>
      <c r="FL145" s="17">
        <v>5.0905755E-5</v>
      </c>
      <c r="FM145" s="17">
        <v>6.5799276000000006E-5</v>
      </c>
      <c r="FN145" s="17">
        <v>1.0444631E-4</v>
      </c>
      <c r="FO145" s="17">
        <v>4.2429636000000003E-5</v>
      </c>
      <c r="FP145" s="17">
        <v>1.1758654000000001E-4</v>
      </c>
      <c r="FQ145" s="17">
        <v>1.7683446000000001E-4</v>
      </c>
      <c r="FR145" s="17">
        <v>4.3541606E-5</v>
      </c>
      <c r="FS145" s="17">
        <v>1.6169823E-4</v>
      </c>
      <c r="FT145" s="17">
        <v>1.1716725E-4</v>
      </c>
      <c r="FU145" s="17">
        <v>8.3233524000000001E-5</v>
      </c>
      <c r="FV145" s="17">
        <v>2.1900607000000001E-5</v>
      </c>
      <c r="FW145" s="17">
        <v>1.3753988999999999E-4</v>
      </c>
      <c r="FX145" s="17">
        <v>4.5954861000000003E-5</v>
      </c>
      <c r="FY145" s="17">
        <v>2.1849994999999999E-5</v>
      </c>
      <c r="FZ145" s="17">
        <v>4.1122694999999998E-5</v>
      </c>
      <c r="GA145" s="17">
        <v>2.1643524000000001E-6</v>
      </c>
      <c r="GB145" s="17">
        <v>4.3287048000000002E-6</v>
      </c>
      <c r="GC145" s="17">
        <v>1.1264205E-4</v>
      </c>
    </row>
    <row r="146" spans="2:185" ht="0.95" customHeight="1" x14ac:dyDescent="0.25">
      <c r="B146" s="17">
        <v>1.427859E-5</v>
      </c>
      <c r="C146" s="17">
        <v>6.7951448999999995E-5</v>
      </c>
      <c r="D146" s="17">
        <v>1.1775867999999999E-5</v>
      </c>
      <c r="E146" s="17">
        <v>1.459005E-4</v>
      </c>
      <c r="F146" s="17">
        <v>5.4777385000000004E-6</v>
      </c>
      <c r="G146" s="17">
        <v>7.1135098000000001E-4</v>
      </c>
      <c r="H146" s="17">
        <v>2.1629191000000002E-5</v>
      </c>
      <c r="I146" s="17">
        <v>4.4027640999999997E-5</v>
      </c>
      <c r="J146" s="17">
        <v>0</v>
      </c>
      <c r="K146" s="17">
        <v>0</v>
      </c>
      <c r="L146" s="17">
        <v>1.4690931E-6</v>
      </c>
      <c r="M146" s="17">
        <v>9.1408338E-4</v>
      </c>
      <c r="N146" s="17">
        <v>3.3852113000000001E-6</v>
      </c>
      <c r="O146" s="17">
        <v>7.9419575999999999E-6</v>
      </c>
      <c r="P146" s="17">
        <v>7.9419575999999999E-6</v>
      </c>
      <c r="Q146" s="17">
        <v>7.4645195000000003E-6</v>
      </c>
      <c r="R146" s="17">
        <v>2.8292564E-4</v>
      </c>
      <c r="S146" s="17">
        <v>5.4392351000000002E-6</v>
      </c>
      <c r="T146" s="17">
        <v>1.3603203E-3</v>
      </c>
      <c r="U146" s="17">
        <v>3.3852113000000001E-6</v>
      </c>
      <c r="V146" s="17">
        <v>1.6187643000000002E-5</v>
      </c>
      <c r="W146" s="17">
        <v>2.5027225000000001E-6</v>
      </c>
      <c r="X146" s="17">
        <v>5.9532691999999998E-5</v>
      </c>
      <c r="Y146" s="17">
        <v>8.8248879000000001E-7</v>
      </c>
      <c r="Z146" s="17">
        <v>2.4235653000000001E-5</v>
      </c>
      <c r="AA146" s="17">
        <v>6.0170015999999999E-5</v>
      </c>
      <c r="AB146" s="17">
        <v>1.8851714999999999E-5</v>
      </c>
      <c r="AC146" s="17">
        <v>4.1260440000000003E-6</v>
      </c>
      <c r="AD146" s="17">
        <v>1.5086684E-5</v>
      </c>
      <c r="AE146" s="17">
        <v>0</v>
      </c>
      <c r="AF146" s="17">
        <v>8.2371229000000008E-6</v>
      </c>
      <c r="AG146" s="17">
        <v>4.0888422000000003E-4</v>
      </c>
      <c r="AH146" s="17">
        <v>1.8558228000000001E-5</v>
      </c>
      <c r="AI146" s="17">
        <v>1.7808697999999999E-5</v>
      </c>
      <c r="AJ146" s="17">
        <v>4.8484315000000004E-6</v>
      </c>
      <c r="AK146" s="17">
        <v>4.5740249999999999E-4</v>
      </c>
      <c r="AL146" s="17">
        <v>1.2098511E-5</v>
      </c>
      <c r="AM146" s="17">
        <v>4.1798651999999999E-5</v>
      </c>
      <c r="AN146" s="17">
        <v>2.3457088999999999E-6</v>
      </c>
      <c r="AO146" s="17">
        <v>1.4668687999999999E-4</v>
      </c>
      <c r="AP146" s="17">
        <v>1.2493019000000001E-4</v>
      </c>
      <c r="AQ146" s="17">
        <v>5.0121361999999999E-6</v>
      </c>
      <c r="AR146" s="17">
        <v>2.7213400999999999E-6</v>
      </c>
      <c r="AS146" s="17">
        <v>0</v>
      </c>
      <c r="AT146" s="17">
        <v>1.208872E-4</v>
      </c>
      <c r="AU146" s="17">
        <v>2.7213400999999999E-6</v>
      </c>
      <c r="AV146" s="17">
        <v>3.8263674999999999E-4</v>
      </c>
      <c r="AW146" s="17">
        <v>5.0670489999999998E-6</v>
      </c>
      <c r="AX146" s="17">
        <v>3.2744467000000001E-5</v>
      </c>
      <c r="AY146" s="17">
        <v>4.6914178999999998E-6</v>
      </c>
      <c r="AZ146" s="17">
        <v>4.0913006000000003E-5</v>
      </c>
      <c r="BA146" s="17">
        <v>6.6614955999999998E-6</v>
      </c>
      <c r="BB146" s="17">
        <v>1.334265E-4</v>
      </c>
      <c r="BC146" s="17">
        <v>4.3157866999999999E-6</v>
      </c>
      <c r="BD146" s="17">
        <v>2.3457088999999999E-6</v>
      </c>
      <c r="BE146" s="17">
        <v>2.1330278E-66</v>
      </c>
      <c r="BF146" s="17">
        <v>6.6629379000000005E-5</v>
      </c>
      <c r="BG146" s="17">
        <v>1.2228045E-5</v>
      </c>
      <c r="BH146" s="17">
        <v>3.5266862E-6</v>
      </c>
      <c r="BI146" s="17">
        <v>3.0743892999999999E-6</v>
      </c>
      <c r="BJ146" s="17">
        <v>1.643324E-5</v>
      </c>
      <c r="BK146" s="17">
        <v>5.2174159E-5</v>
      </c>
      <c r="BL146" s="17">
        <v>4.3320323000000001E-6</v>
      </c>
      <c r="BM146" s="17">
        <v>0</v>
      </c>
      <c r="BN146" s="17">
        <v>9.5704004000000005E-6</v>
      </c>
      <c r="BO146" s="17">
        <v>1.4272644000000001E-4</v>
      </c>
      <c r="BP146" s="17">
        <v>1.4403516999999999E-6</v>
      </c>
      <c r="BQ146" s="17">
        <v>0</v>
      </c>
      <c r="BR146" s="17">
        <v>7.0116082999999998E-5</v>
      </c>
      <c r="BS146" s="17">
        <v>4.5771786000000003E-6</v>
      </c>
      <c r="BT146" s="17">
        <v>1.0403664E-4</v>
      </c>
      <c r="BU146" s="17">
        <v>0</v>
      </c>
      <c r="BV146" s="17">
        <v>2.1463939E-5</v>
      </c>
      <c r="BW146" s="17">
        <v>8.8248871999999997E-7</v>
      </c>
      <c r="BX146" s="17">
        <v>3.2955030000000001E-5</v>
      </c>
      <c r="BY146" s="17">
        <v>1.4823621E-4</v>
      </c>
      <c r="BZ146" s="17">
        <v>2.2981719999999999E-5</v>
      </c>
      <c r="CA146" s="17">
        <v>3.5413532999999999E-5</v>
      </c>
      <c r="CB146" s="17">
        <v>8.9296749000000004E-4</v>
      </c>
      <c r="CC146" s="17">
        <v>2.6437490000000002E-5</v>
      </c>
      <c r="CD146" s="17">
        <v>1.8212415E-4</v>
      </c>
      <c r="CE146" s="17">
        <v>5.8535566000000004E-4</v>
      </c>
      <c r="CF146" s="17">
        <v>2.4614994000000001E-5</v>
      </c>
      <c r="CG146" s="17">
        <v>1.4855833E-5</v>
      </c>
      <c r="CH146" s="17">
        <v>1.3971924E-5</v>
      </c>
      <c r="CI146" s="17">
        <v>2.9276444000000002E-4</v>
      </c>
      <c r="CJ146" s="17">
        <v>1.8106356999999999E-5</v>
      </c>
      <c r="CK146" s="17">
        <v>4.2781195000000003E-5</v>
      </c>
      <c r="CL146" s="17">
        <v>3.7563112000000002E-7</v>
      </c>
      <c r="CM146" s="17">
        <v>3.5063392E-4</v>
      </c>
      <c r="CN146" s="17">
        <v>2.4407263000000001E-5</v>
      </c>
      <c r="CO146" s="17">
        <v>1.1389675E-5</v>
      </c>
      <c r="CP146" s="17">
        <v>1.0423042E-4</v>
      </c>
      <c r="CQ146" s="17">
        <v>1.9125821000000001E-4</v>
      </c>
      <c r="CR146" s="17">
        <v>2.5588240999999999E-5</v>
      </c>
      <c r="CS146" s="17">
        <v>3.7008190000000002E-5</v>
      </c>
      <c r="CT146" s="17">
        <v>1.6578352E-7</v>
      </c>
      <c r="CU146" s="17">
        <v>3.7351436E-7</v>
      </c>
      <c r="CV146" s="17">
        <v>4.3755413000000001E-4</v>
      </c>
      <c r="CW146" s="17">
        <v>1.0500537999999999E-5</v>
      </c>
      <c r="CX146" s="17">
        <v>1.4761485999999999E-4</v>
      </c>
      <c r="CY146" s="17">
        <v>1.0292807E-5</v>
      </c>
      <c r="CZ146" s="17">
        <v>1.0085076E-5</v>
      </c>
      <c r="DA146" s="17">
        <v>2.2417009E-5</v>
      </c>
      <c r="DB146" s="17">
        <v>9.3326392000000005E-4</v>
      </c>
      <c r="DC146" s="17">
        <v>1.9962421000000001E-5</v>
      </c>
      <c r="DD146" s="17">
        <v>1.9962421000000001E-5</v>
      </c>
      <c r="DE146" s="17">
        <v>1.8547397999999999E-7</v>
      </c>
      <c r="DF146" s="17">
        <v>1.761422E-6</v>
      </c>
      <c r="DG146" s="17">
        <v>5.9390917000000001E-5</v>
      </c>
      <c r="DH146" s="17">
        <v>1.9754689999999998E-5</v>
      </c>
      <c r="DI146" s="17">
        <v>3.4047997999999998E-5</v>
      </c>
      <c r="DJ146" s="17">
        <v>9.8773451000000008E-6</v>
      </c>
      <c r="DK146" s="17">
        <v>3.8942927999999999E-5</v>
      </c>
      <c r="DL146" s="17">
        <v>1.3206698999999999E-4</v>
      </c>
      <c r="DM146" s="17">
        <v>9.8773451000000008E-6</v>
      </c>
      <c r="DN146" s="17">
        <v>4.7780737000000003E-5</v>
      </c>
      <c r="DO146" s="17">
        <v>2.7001206999999999E-6</v>
      </c>
      <c r="DP146" s="17">
        <v>4.3604353E-4</v>
      </c>
      <c r="DQ146" s="17">
        <v>0</v>
      </c>
      <c r="DR146" s="17">
        <v>6.5830279000000003E-4</v>
      </c>
      <c r="DS146" s="17">
        <v>0</v>
      </c>
      <c r="DT146" s="17">
        <v>4.3973169999999999E-5</v>
      </c>
      <c r="DU146" s="17">
        <v>4.8726003999999998E-5</v>
      </c>
      <c r="DV146" s="17">
        <v>6.2319248999999999E-7</v>
      </c>
      <c r="DW146" s="17">
        <v>1.9302116999999998E-6</v>
      </c>
      <c r="DX146" s="17">
        <v>2.1810212E-4</v>
      </c>
      <c r="DY146" s="17">
        <v>0</v>
      </c>
      <c r="DZ146" s="17">
        <v>6.5940229000000002E-5</v>
      </c>
      <c r="EA146" s="17">
        <v>8.5342431000000005E-7</v>
      </c>
      <c r="EB146" s="17">
        <v>4.4869872E-7</v>
      </c>
      <c r="EC146" s="17">
        <v>2.4407556E-4</v>
      </c>
      <c r="ED146" s="17">
        <v>5.1993421000000003E-4</v>
      </c>
      <c r="EE146" s="17">
        <v>4.6073935000000002E-5</v>
      </c>
      <c r="EF146" s="17">
        <v>4.5060313999999998E-4</v>
      </c>
      <c r="EG146" s="17">
        <v>3.9018628999999999E-5</v>
      </c>
      <c r="EH146" s="17">
        <v>2.8517744999999999E-5</v>
      </c>
      <c r="EI146" s="17">
        <v>1.8395182E-5</v>
      </c>
      <c r="EJ146" s="17">
        <v>1.6270958999999998E-5</v>
      </c>
      <c r="EK146" s="17">
        <v>1.3741286E-5</v>
      </c>
      <c r="EL146" s="17">
        <v>2.7799205000000001E-6</v>
      </c>
      <c r="EM146" s="17">
        <v>2.0194236999999998E-5</v>
      </c>
      <c r="EN146" s="17">
        <v>3.2951207000000001E-6</v>
      </c>
      <c r="EO146" s="17">
        <v>4.7372198999999997E-5</v>
      </c>
      <c r="EP146" s="17">
        <v>0.24931470999999999</v>
      </c>
      <c r="EQ146" s="17">
        <v>8.7718078999999999E-6</v>
      </c>
      <c r="ER146" s="17">
        <v>1.9758536000000001E-4</v>
      </c>
      <c r="ES146" s="17">
        <v>1.4399775000000001E-6</v>
      </c>
      <c r="ET146" s="17">
        <v>6.2179900999999997E-6</v>
      </c>
      <c r="EU146" s="17">
        <v>2.0021779000000001E-5</v>
      </c>
      <c r="EV146" s="17">
        <v>1.9406020000000002E-5</v>
      </c>
      <c r="EW146" s="17">
        <v>1.2513611999999999E-5</v>
      </c>
      <c r="EX146" s="17">
        <v>5.0054447000000003E-6</v>
      </c>
      <c r="EY146" s="17">
        <v>1.3156530000000001E-4</v>
      </c>
      <c r="EZ146" s="17">
        <v>2.5027223000000002E-6</v>
      </c>
      <c r="FA146" s="17">
        <v>9.8670377E-5</v>
      </c>
      <c r="FB146" s="17">
        <v>1.8177303E-66</v>
      </c>
      <c r="FC146" s="17">
        <v>3.2500442E-5</v>
      </c>
      <c r="FD146" s="17">
        <v>4.4869872E-7</v>
      </c>
      <c r="FE146" s="17">
        <v>8.8248871999999997E-7</v>
      </c>
      <c r="FF146" s="17">
        <v>8.0087114999999995E-5</v>
      </c>
      <c r="FG146" s="17">
        <v>2.6437490000000002E-5</v>
      </c>
      <c r="FH146" s="17">
        <v>4.2781195000000003E-5</v>
      </c>
      <c r="FI146" s="17">
        <v>5.3949192000000003E-4</v>
      </c>
      <c r="FJ146" s="17">
        <v>6.8412863000000002E-5</v>
      </c>
      <c r="FK146" s="17">
        <v>5.7498908000000001E-5</v>
      </c>
      <c r="FL146" s="17">
        <v>1.1949786E-4</v>
      </c>
      <c r="FM146" s="17">
        <v>7.1180238000000004E-5</v>
      </c>
      <c r="FN146" s="17">
        <v>1.4624992E-3</v>
      </c>
      <c r="FO146" s="17">
        <v>1.4061413E-4</v>
      </c>
      <c r="FP146" s="17">
        <v>6.4148670000000003E-5</v>
      </c>
      <c r="FQ146" s="17">
        <v>5.1792351999999998E-5</v>
      </c>
      <c r="FR146" s="17">
        <v>9.8892518000000002E-4</v>
      </c>
      <c r="FS146" s="17">
        <v>3.5862828999999998E-5</v>
      </c>
      <c r="FT146" s="17">
        <v>2.6288155E-5</v>
      </c>
      <c r="FU146" s="17">
        <v>2.6934072E-5</v>
      </c>
      <c r="FV146" s="17">
        <v>1.2322122E-5</v>
      </c>
      <c r="FW146" s="17">
        <v>4.2360009999999998E-4</v>
      </c>
      <c r="FX146" s="17">
        <v>8.9248698999999995E-6</v>
      </c>
      <c r="FY146" s="17">
        <v>6.7991699999999997E-6</v>
      </c>
      <c r="FZ146" s="17">
        <v>4.7551725000000003E-5</v>
      </c>
      <c r="GA146" s="17">
        <v>2.5027223000000002E-6</v>
      </c>
      <c r="GB146" s="17">
        <v>5.0054447000000003E-6</v>
      </c>
      <c r="GC146" s="17">
        <v>1.9546405E-4</v>
      </c>
    </row>
    <row r="147" spans="2:185" ht="0.95" customHeight="1" x14ac:dyDescent="0.25">
      <c r="B147" s="17">
        <v>2.9353619E-4</v>
      </c>
      <c r="C147" s="17">
        <v>1.6840042E-4</v>
      </c>
      <c r="D147" s="17">
        <v>2.4621270000000002E-4</v>
      </c>
      <c r="E147" s="17">
        <v>5.1466657000000002E-5</v>
      </c>
      <c r="F147" s="17">
        <v>2.2093617E-6</v>
      </c>
      <c r="G147" s="17">
        <v>4.3113476000000001E-4</v>
      </c>
      <c r="H147" s="17">
        <v>1.0860185E-3</v>
      </c>
      <c r="I147" s="17">
        <v>1.3866613000000001E-3</v>
      </c>
      <c r="J147" s="17">
        <v>0</v>
      </c>
      <c r="K147" s="17">
        <v>0</v>
      </c>
      <c r="L147" s="17">
        <v>1.7225037999999999E-5</v>
      </c>
      <c r="M147" s="17">
        <v>1.0134332E-5</v>
      </c>
      <c r="N147" s="17">
        <v>7.5782867000000006E-5</v>
      </c>
      <c r="O147" s="17">
        <v>2.0942840999999999E-4</v>
      </c>
      <c r="P147" s="17">
        <v>2.0942840999999999E-4</v>
      </c>
      <c r="Q147" s="17">
        <v>7.8983254000000001E-6</v>
      </c>
      <c r="R147" s="17">
        <v>1.6314290999999999E-4</v>
      </c>
      <c r="S147" s="17">
        <v>1.6210492999999999E-4</v>
      </c>
      <c r="T147" s="17">
        <v>2.3482681999999999E-4</v>
      </c>
      <c r="U147" s="17">
        <v>7.5782867000000006E-5</v>
      </c>
      <c r="V147" s="17">
        <v>1.1299644E-4</v>
      </c>
      <c r="W147" s="17">
        <v>4.7323485000000001E-5</v>
      </c>
      <c r="X147" s="17">
        <v>1.0801215E-3</v>
      </c>
      <c r="Y147" s="17">
        <v>2.8459380999999999E-5</v>
      </c>
      <c r="Z147" s="17">
        <v>1.4351596000000001E-3</v>
      </c>
      <c r="AA147" s="17">
        <v>2.5902866999999999E-4</v>
      </c>
      <c r="AB147" s="17">
        <v>9.1076802000000001E-5</v>
      </c>
      <c r="AC147" s="17">
        <v>2.7306576000000001E-5</v>
      </c>
      <c r="AD147" s="17">
        <v>3.3634991999999997E-5</v>
      </c>
      <c r="AE147" s="17">
        <v>0</v>
      </c>
      <c r="AF147" s="17">
        <v>2.0543195E-4</v>
      </c>
      <c r="AG147" s="17">
        <v>1.3011709999999999E-4</v>
      </c>
      <c r="AH147" s="17">
        <v>1.0260432E-3</v>
      </c>
      <c r="AI147" s="17">
        <v>3.0690406999999999E-5</v>
      </c>
      <c r="AJ147" s="17">
        <v>4.1974643000000001E-5</v>
      </c>
      <c r="AK147" s="17">
        <v>1.1761024E-4</v>
      </c>
      <c r="AL147" s="17">
        <v>2.1660289999999999E-4</v>
      </c>
      <c r="AM147" s="17">
        <v>2.2113815000000001E-4</v>
      </c>
      <c r="AN147" s="17">
        <v>5.3488422000000001E-6</v>
      </c>
      <c r="AO147" s="17">
        <v>2.4321362000000001E-4</v>
      </c>
      <c r="AP147" s="17">
        <v>1.5640397999999999E-4</v>
      </c>
      <c r="AQ147" s="17">
        <v>1.7652385E-6</v>
      </c>
      <c r="AR147" s="17">
        <v>2.3790910000000002E-6</v>
      </c>
      <c r="AS147" s="17">
        <v>0</v>
      </c>
      <c r="AT147" s="17">
        <v>1.7193307E-4</v>
      </c>
      <c r="AU147" s="17">
        <v>2.3790910000000002E-6</v>
      </c>
      <c r="AV147" s="17">
        <v>9.9747034000000005E-5</v>
      </c>
      <c r="AW147" s="17">
        <v>7.7279331999999995E-6</v>
      </c>
      <c r="AX147" s="17">
        <v>6.9157133999999995E-5</v>
      </c>
      <c r="AY147" s="17">
        <v>1.0697684E-5</v>
      </c>
      <c r="AZ147" s="17">
        <v>8.0698013000000002E-4</v>
      </c>
      <c r="BA147" s="17">
        <v>1.9016277999999999E-5</v>
      </c>
      <c r="BB147" s="17">
        <v>2.1078821999999999E-4</v>
      </c>
      <c r="BC147" s="17">
        <v>1.3667436000000001E-5</v>
      </c>
      <c r="BD147" s="17">
        <v>5.3488422000000001E-6</v>
      </c>
      <c r="BE147" s="17">
        <v>9.3314140999999993E-68</v>
      </c>
      <c r="BF147" s="17">
        <v>1.5259124999999999E-4</v>
      </c>
      <c r="BG147" s="17">
        <v>7.5576334000000003E-5</v>
      </c>
      <c r="BH147" s="17">
        <v>1.0603420000000001E-5</v>
      </c>
      <c r="BI147" s="17">
        <v>1.337706E-5</v>
      </c>
      <c r="BJ147" s="17">
        <v>1.4508736000000001E-5</v>
      </c>
      <c r="BK147" s="17">
        <v>2.7386408999999998E-4</v>
      </c>
      <c r="BL147" s="17">
        <v>1.8827749E-5</v>
      </c>
      <c r="BM147" s="17">
        <v>0</v>
      </c>
      <c r="BN147" s="17">
        <v>4.2655845999999998E-5</v>
      </c>
      <c r="BO147" s="17">
        <v>1.2580652999999999E-3</v>
      </c>
      <c r="BP147" s="17">
        <v>7.6672251E-5</v>
      </c>
      <c r="BQ147" s="17">
        <v>0</v>
      </c>
      <c r="BR147" s="17">
        <v>9.5484049999999999E-5</v>
      </c>
      <c r="BS147" s="17">
        <v>2.2017150999999999E-5</v>
      </c>
      <c r="BT147" s="17">
        <v>1.1508774E-4</v>
      </c>
      <c r="BU147" s="17">
        <v>0</v>
      </c>
      <c r="BV147" s="17">
        <v>2.4501344999999998E-5</v>
      </c>
      <c r="BW147" s="17">
        <v>2.8459379E-5</v>
      </c>
      <c r="BX147" s="17">
        <v>8.3502055000000002E-6</v>
      </c>
      <c r="BY147" s="17">
        <v>2.8720352000000002E-4</v>
      </c>
      <c r="BZ147" s="17">
        <v>1.3409111E-5</v>
      </c>
      <c r="CA147" s="17">
        <v>5.9196038999999995E-4</v>
      </c>
      <c r="CB147" s="17">
        <v>4.3271323000000003E-5</v>
      </c>
      <c r="CC147" s="17">
        <v>7.1062741999999995E-5</v>
      </c>
      <c r="CD147" s="17">
        <v>2.4928667000000002E-4</v>
      </c>
      <c r="CE147" s="17">
        <v>1.0338423E-4</v>
      </c>
      <c r="CF147" s="17">
        <v>1.0928174E-5</v>
      </c>
      <c r="CG147" s="17">
        <v>5.3053999999999997E-5</v>
      </c>
      <c r="CH147" s="17">
        <v>5.7899163999999999E-4</v>
      </c>
      <c r="CI147" s="17">
        <v>2.2407296999999999E-4</v>
      </c>
      <c r="CJ147" s="17">
        <v>4.3863799000000002E-5</v>
      </c>
      <c r="CK147" s="17">
        <v>1.0241845E-4</v>
      </c>
      <c r="CL147" s="17">
        <v>2.9697510000000001E-6</v>
      </c>
      <c r="CM147" s="17">
        <v>1.8540764999999999E-4</v>
      </c>
      <c r="CN147" s="17">
        <v>1.2996977E-5</v>
      </c>
      <c r="CO147" s="17">
        <v>1.7428814999999999E-3</v>
      </c>
      <c r="CP147" s="17">
        <v>1.3156347999999999E-4</v>
      </c>
      <c r="CQ147" s="17">
        <v>2.1194281E-4</v>
      </c>
      <c r="CR147" s="17">
        <v>7.7423993999999993E-6</v>
      </c>
      <c r="CS147" s="17">
        <v>6.5421016000000002E-4</v>
      </c>
      <c r="CT147" s="17">
        <v>1.1627920000000001E-5</v>
      </c>
      <c r="CU147" s="17">
        <v>1.3696723999999999E-5</v>
      </c>
      <c r="CV147" s="17">
        <v>3.0303756999999998E-4</v>
      </c>
      <c r="CW147" s="17">
        <v>8.8506516000000004E-6</v>
      </c>
      <c r="CX147" s="17">
        <v>5.5657708000000005E-4</v>
      </c>
      <c r="CY147" s="17">
        <v>6.7818483000000003E-6</v>
      </c>
      <c r="CZ147" s="17">
        <v>4.7130449000000003E-6</v>
      </c>
      <c r="DA147" s="17">
        <v>1.0801733999999999E-3</v>
      </c>
      <c r="DB147" s="17">
        <v>1.8486410999999999E-4</v>
      </c>
      <c r="DC147" s="17">
        <v>7.3572863999999996E-6</v>
      </c>
      <c r="DD147" s="17">
        <v>7.3572863999999996E-6</v>
      </c>
      <c r="DE147" s="17">
        <v>8.7879782999999992E-6</v>
      </c>
      <c r="DF147" s="17">
        <v>5.6926012999999999E-5</v>
      </c>
      <c r="DG147" s="17">
        <v>9.4279841999999996E-4</v>
      </c>
      <c r="DH147" s="17">
        <v>5.2884831000000004E-6</v>
      </c>
      <c r="DI147" s="17">
        <v>1.0970893E-4</v>
      </c>
      <c r="DJ147" s="17">
        <v>2.6442414999999998E-6</v>
      </c>
      <c r="DK147" s="17">
        <v>8.1529872000000005E-4</v>
      </c>
      <c r="DL147" s="17">
        <v>3.8871485000000001E-5</v>
      </c>
      <c r="DM147" s="17">
        <v>2.6442414999999998E-6</v>
      </c>
      <c r="DN147" s="17">
        <v>9.7323224000000003E-5</v>
      </c>
      <c r="DO147" s="17">
        <v>2.0333744E-4</v>
      </c>
      <c r="DP147" s="17">
        <v>1.5357078000000001E-4</v>
      </c>
      <c r="DQ147" s="17">
        <v>0</v>
      </c>
      <c r="DR147" s="17">
        <v>2.1314758999999999E-5</v>
      </c>
      <c r="DS147" s="17">
        <v>0</v>
      </c>
      <c r="DT147" s="17">
        <v>9.8119501000000004E-5</v>
      </c>
      <c r="DU147" s="17">
        <v>1.6645797000000001E-4</v>
      </c>
      <c r="DV147" s="17">
        <v>6.2064095999999997E-6</v>
      </c>
      <c r="DW147" s="17">
        <v>7.1689395000000004E-7</v>
      </c>
      <c r="DX147" s="17">
        <v>1.6761148E-4</v>
      </c>
      <c r="DY147" s="17">
        <v>0</v>
      </c>
      <c r="DZ147" s="17">
        <v>1.2802149999999999E-3</v>
      </c>
      <c r="EA147" s="17">
        <v>4.2151504999999998E-5</v>
      </c>
      <c r="EB147" s="17">
        <v>3.8998570000000001E-5</v>
      </c>
      <c r="EC147" s="17">
        <v>1.7519059000000001E-5</v>
      </c>
      <c r="ED147" s="17">
        <v>2.3804292000000001E-4</v>
      </c>
      <c r="EE147" s="17">
        <v>2.0253948000000001E-4</v>
      </c>
      <c r="EF147" s="17">
        <v>3.4627042000000001E-5</v>
      </c>
      <c r="EG147" s="17">
        <v>1.465952E-4</v>
      </c>
      <c r="EH147" s="17">
        <v>2.201587E-4</v>
      </c>
      <c r="EI147" s="17">
        <v>7.8804220000000004E-4</v>
      </c>
      <c r="EJ147" s="17">
        <v>1.4447015E-3</v>
      </c>
      <c r="EK147" s="17">
        <v>1.8914175E-3</v>
      </c>
      <c r="EL147" s="17">
        <v>2.0660405000000001E-3</v>
      </c>
      <c r="EM147" s="17">
        <v>4.3146606999999997E-5</v>
      </c>
      <c r="EN147" s="17">
        <v>1.9031363000000001E-5</v>
      </c>
      <c r="EO147" s="17">
        <v>9.1750944999999996E-6</v>
      </c>
      <c r="EP147" s="17">
        <v>8.7718078999999999E-6</v>
      </c>
      <c r="EQ147" s="17">
        <v>0.24875568000000001</v>
      </c>
      <c r="ER147" s="17">
        <v>2.5218300000000001E-4</v>
      </c>
      <c r="ES147" s="17">
        <v>1.7923136E-5</v>
      </c>
      <c r="ET147" s="17">
        <v>6.9839781999999999E-5</v>
      </c>
      <c r="EU147" s="17">
        <v>3.7858785999999998E-4</v>
      </c>
      <c r="EV147" s="17">
        <v>5.9313503999999998E-5</v>
      </c>
      <c r="EW147" s="17">
        <v>2.3661740999999999E-4</v>
      </c>
      <c r="EX147" s="17">
        <v>9.4646963999999998E-5</v>
      </c>
      <c r="EY147" s="17">
        <v>1.2462907999999999E-4</v>
      </c>
      <c r="EZ147" s="17">
        <v>4.7323481999999999E-5</v>
      </c>
      <c r="FA147" s="17">
        <v>1.8176997999999999E-4</v>
      </c>
      <c r="FB147" s="17">
        <v>4.1356893000000002E-65</v>
      </c>
      <c r="FC147" s="17">
        <v>1.4943646E-4</v>
      </c>
      <c r="FD147" s="17">
        <v>3.8998570000000001E-5</v>
      </c>
      <c r="FE147" s="17">
        <v>2.8459379E-5</v>
      </c>
      <c r="FF147" s="17">
        <v>1.5143514000000001E-3</v>
      </c>
      <c r="FG147" s="17">
        <v>7.1062741999999995E-5</v>
      </c>
      <c r="FH147" s="17">
        <v>1.0241845E-4</v>
      </c>
      <c r="FI147" s="17">
        <v>7.3519692000000002E-6</v>
      </c>
      <c r="FJ147" s="17">
        <v>1.448257E-4</v>
      </c>
      <c r="FK147" s="17">
        <v>2.3170731999999999E-4</v>
      </c>
      <c r="FL147" s="17">
        <v>1.1798406E-4</v>
      </c>
      <c r="FM147" s="17">
        <v>2.8414141E-4</v>
      </c>
      <c r="FN147" s="17">
        <v>6.2602765999999997E-5</v>
      </c>
      <c r="FO147" s="17">
        <v>2.1234045999999999E-4</v>
      </c>
      <c r="FP147" s="17">
        <v>3.3386761000000001E-4</v>
      </c>
      <c r="FQ147" s="17">
        <v>4.2575057999999998E-4</v>
      </c>
      <c r="FR147" s="17">
        <v>2.3323625E-4</v>
      </c>
      <c r="FS147" s="17">
        <v>2.3285130999999999E-4</v>
      </c>
      <c r="FT147" s="17">
        <v>5.4799625999999997E-4</v>
      </c>
      <c r="FU147" s="17">
        <v>1.7422685E-4</v>
      </c>
      <c r="FV147" s="17">
        <v>1.7324535000000001E-3</v>
      </c>
      <c r="FW147" s="17">
        <v>3.1508536000000002E-4</v>
      </c>
      <c r="FX147" s="17">
        <v>2.3140854000000001E-3</v>
      </c>
      <c r="FY147" s="17">
        <v>2.4804304000000002E-3</v>
      </c>
      <c r="FZ147" s="17">
        <v>8.9914615999999998E-4</v>
      </c>
      <c r="GA147" s="17">
        <v>4.7323481999999999E-5</v>
      </c>
      <c r="GB147" s="17">
        <v>9.4646963999999998E-5</v>
      </c>
      <c r="GC147" s="17">
        <v>1.5305637999999999E-5</v>
      </c>
    </row>
    <row r="148" spans="2:185" ht="0.95" customHeight="1" x14ac:dyDescent="0.25">
      <c r="B148" s="17">
        <v>2.4779752000000002E-5</v>
      </c>
      <c r="C148" s="17">
        <v>5.9730201999999998E-5</v>
      </c>
      <c r="D148" s="17">
        <v>2.3384203E-5</v>
      </c>
      <c r="E148" s="17">
        <v>4.8776532000000004E-6</v>
      </c>
      <c r="F148" s="17">
        <v>5.9759844000000002E-6</v>
      </c>
      <c r="G148" s="17">
        <v>4.4049520000000002E-4</v>
      </c>
      <c r="H148" s="17">
        <v>4.3048157000000003E-4</v>
      </c>
      <c r="I148" s="17">
        <v>1.4886496999999999E-4</v>
      </c>
      <c r="J148" s="17">
        <v>0</v>
      </c>
      <c r="K148" s="17">
        <v>0</v>
      </c>
      <c r="L148" s="17">
        <v>1.0122182999999999E-6</v>
      </c>
      <c r="M148" s="17">
        <v>2.4252251E-4</v>
      </c>
      <c r="N148" s="17">
        <v>1.0296551999999999E-5</v>
      </c>
      <c r="O148" s="17">
        <v>1.2581865E-5</v>
      </c>
      <c r="P148" s="17">
        <v>1.2581865E-5</v>
      </c>
      <c r="Q148" s="17">
        <v>2.5980602000000002E-6</v>
      </c>
      <c r="R148" s="17">
        <v>3.4129825E-4</v>
      </c>
      <c r="S148" s="17">
        <v>1.1186316E-5</v>
      </c>
      <c r="T148" s="17">
        <v>7.1346816999999995E-4</v>
      </c>
      <c r="U148" s="17">
        <v>1.0296551999999999E-5</v>
      </c>
      <c r="V148" s="17">
        <v>1.1853308000000001E-5</v>
      </c>
      <c r="W148" s="17">
        <v>1.3955496E-6</v>
      </c>
      <c r="X148" s="17">
        <v>3.3303568999999999E-5</v>
      </c>
      <c r="Y148" s="17">
        <v>8.9010022000000003E-6</v>
      </c>
      <c r="Z148" s="17">
        <v>5.9202104999999999E-4</v>
      </c>
      <c r="AA148" s="17">
        <v>2.8195754999999999E-5</v>
      </c>
      <c r="AB148" s="17">
        <v>2.3331838999999999E-5</v>
      </c>
      <c r="AC148" s="17">
        <v>2.6115527000000001E-5</v>
      </c>
      <c r="AD148" s="17">
        <v>7.1042097999999997E-6</v>
      </c>
      <c r="AE148" s="17">
        <v>0</v>
      </c>
      <c r="AF148" s="17">
        <v>2.6981493999999999E-5</v>
      </c>
      <c r="AG148" s="17">
        <v>1.7944394999999999E-4</v>
      </c>
      <c r="AH148" s="17">
        <v>4.2675788E-4</v>
      </c>
      <c r="AI148" s="17">
        <v>8.6628667999999995E-6</v>
      </c>
      <c r="AJ148" s="17">
        <v>9.4932879E-6</v>
      </c>
      <c r="AK148" s="17">
        <v>1.4815219999999999E-4</v>
      </c>
      <c r="AL148" s="17">
        <v>1.5219627000000001E-4</v>
      </c>
      <c r="AM148" s="17">
        <v>2.7530403000000001E-5</v>
      </c>
      <c r="AN148" s="17">
        <v>8.0977381999999992E-6</v>
      </c>
      <c r="AO148" s="17">
        <v>2.3100945999999999E-4</v>
      </c>
      <c r="AP148" s="17">
        <v>2.9333042000000001E-4</v>
      </c>
      <c r="AQ148" s="17">
        <v>4.2281297E-6</v>
      </c>
      <c r="AR148" s="17">
        <v>1.4989546E-5</v>
      </c>
      <c r="AS148" s="17">
        <v>0</v>
      </c>
      <c r="AT148" s="17">
        <v>1.547598E-4</v>
      </c>
      <c r="AU148" s="17">
        <v>1.4989546E-5</v>
      </c>
      <c r="AV148" s="17">
        <v>1.2245490000000001E-4</v>
      </c>
      <c r="AW148" s="17">
        <v>2.3087284000000001E-5</v>
      </c>
      <c r="AX148" s="17">
        <v>3.9867260000000001E-5</v>
      </c>
      <c r="AY148" s="17">
        <v>1.6195475999999999E-5</v>
      </c>
      <c r="AZ148" s="17">
        <v>2.2121893999999999E-5</v>
      </c>
      <c r="BA148" s="17">
        <v>1.7401407000000002E-5</v>
      </c>
      <c r="BB148" s="17">
        <v>2.2461977E-4</v>
      </c>
      <c r="BC148" s="17">
        <v>9.3036688000000007E-6</v>
      </c>
      <c r="BD148" s="17">
        <v>8.0977381999999992E-6</v>
      </c>
      <c r="BE148" s="17">
        <v>1.4905182999999999E-66</v>
      </c>
      <c r="BF148" s="17">
        <v>3.5931667000000003E-5</v>
      </c>
      <c r="BG148" s="17">
        <v>2.6055327000000002E-4</v>
      </c>
      <c r="BH148" s="17">
        <v>8.0063473E-6</v>
      </c>
      <c r="BI148" s="17">
        <v>6.3125081000000003E-6</v>
      </c>
      <c r="BJ148" s="17">
        <v>1.1543984E-6</v>
      </c>
      <c r="BK148" s="17">
        <v>2.4210374999999999E-5</v>
      </c>
      <c r="BL148" s="17">
        <v>1.0231485999999999E-6</v>
      </c>
      <c r="BM148" s="17">
        <v>0</v>
      </c>
      <c r="BN148" s="17">
        <v>3.256911E-5</v>
      </c>
      <c r="BO148" s="17">
        <v>3.8195318999999998E-4</v>
      </c>
      <c r="BP148" s="17">
        <v>4.0058527000000003E-5</v>
      </c>
      <c r="BQ148" s="17">
        <v>0</v>
      </c>
      <c r="BR148" s="17">
        <v>6.2142834000000004E-5</v>
      </c>
      <c r="BS148" s="17">
        <v>2.2207443999999999E-7</v>
      </c>
      <c r="BT148" s="17">
        <v>1.3393478E-4</v>
      </c>
      <c r="BU148" s="17">
        <v>0</v>
      </c>
      <c r="BV148" s="17">
        <v>9.6965956000000006E-6</v>
      </c>
      <c r="BW148" s="17">
        <v>8.9010015000000008E-6</v>
      </c>
      <c r="BX148" s="17">
        <v>9.4759018000000008E-6</v>
      </c>
      <c r="BY148" s="17">
        <v>1.6416972999999999E-4</v>
      </c>
      <c r="BZ148" s="17">
        <v>9.2086869999999999E-6</v>
      </c>
      <c r="CA148" s="17">
        <v>3.2201033E-4</v>
      </c>
      <c r="CB148" s="17">
        <v>3.0993781E-4</v>
      </c>
      <c r="CC148" s="17">
        <v>2.1157715999999999E-5</v>
      </c>
      <c r="CD148" s="17">
        <v>2.5542240999999998E-4</v>
      </c>
      <c r="CE148" s="17">
        <v>3.5932436999999999E-4</v>
      </c>
      <c r="CF148" s="17">
        <v>1.0811135E-5</v>
      </c>
      <c r="CG148" s="17">
        <v>8.8207511999999995E-6</v>
      </c>
      <c r="CH148" s="17">
        <v>2.0165976E-4</v>
      </c>
      <c r="CI148" s="17">
        <v>4.824044E-4</v>
      </c>
      <c r="CJ148" s="17">
        <v>5.4152005999999999E-6</v>
      </c>
      <c r="CK148" s="17">
        <v>3.9973545999999999E-5</v>
      </c>
      <c r="CL148" s="17">
        <v>6.8918071999999997E-6</v>
      </c>
      <c r="CM148" s="17">
        <v>4.4373144999999999E-4</v>
      </c>
      <c r="CN148" s="17">
        <v>8.7683785000000001E-6</v>
      </c>
      <c r="CO148" s="17">
        <v>2.9244105999999998E-4</v>
      </c>
      <c r="CP148" s="17">
        <v>1.2063859000000001E-4</v>
      </c>
      <c r="CQ148" s="17">
        <v>2.3070461000000001E-4</v>
      </c>
      <c r="CR148" s="17">
        <v>8.6769874999999992E-6</v>
      </c>
      <c r="CS148" s="17">
        <v>2.0743624000000001E-5</v>
      </c>
      <c r="CT148" s="17">
        <v>3.1180937999999998E-6</v>
      </c>
      <c r="CU148" s="17">
        <v>5.1608504999999996E-6</v>
      </c>
      <c r="CV148" s="17">
        <v>4.2141713999999998E-4</v>
      </c>
      <c r="CW148" s="17">
        <v>3.9230082999999996E-6</v>
      </c>
      <c r="CX148" s="17">
        <v>9.1427437000000006E-5</v>
      </c>
      <c r="CY148" s="17">
        <v>1.8802516E-6</v>
      </c>
      <c r="CZ148" s="17">
        <v>1.6250510999999999E-7</v>
      </c>
      <c r="DA148" s="17">
        <v>4.4493898000000002E-4</v>
      </c>
      <c r="DB148" s="17">
        <v>2.9881299000000003E-4</v>
      </c>
      <c r="DC148" s="17">
        <v>2.3677668999999998E-6</v>
      </c>
      <c r="DD148" s="17">
        <v>2.3677668999999998E-6</v>
      </c>
      <c r="DE148" s="17">
        <v>6.5228551E-6</v>
      </c>
      <c r="DF148" s="17">
        <v>3.3482075000000001E-5</v>
      </c>
      <c r="DG148" s="17">
        <v>3.1846259999999998E-4</v>
      </c>
      <c r="DH148" s="17">
        <v>4.4105235999999996E-6</v>
      </c>
      <c r="DI148" s="17">
        <v>8.1603008000000006E-5</v>
      </c>
      <c r="DJ148" s="17">
        <v>2.2052617999999998E-6</v>
      </c>
      <c r="DK148" s="17">
        <v>2.0915963E-5</v>
      </c>
      <c r="DL148" s="17">
        <v>2.6823445000000001E-5</v>
      </c>
      <c r="DM148" s="17">
        <v>2.2052617999999998E-6</v>
      </c>
      <c r="DN148" s="17">
        <v>5.3892774000000002E-5</v>
      </c>
      <c r="DO148" s="17">
        <v>3.9180185000000002E-4</v>
      </c>
      <c r="DP148" s="17">
        <v>1.0105405E-4</v>
      </c>
      <c r="DQ148" s="17">
        <v>0</v>
      </c>
      <c r="DR148" s="17">
        <v>2.2333259E-4</v>
      </c>
      <c r="DS148" s="17">
        <v>0</v>
      </c>
      <c r="DT148" s="17">
        <v>6.2991873999999998E-5</v>
      </c>
      <c r="DU148" s="17">
        <v>1.2662651000000001E-4</v>
      </c>
      <c r="DV148" s="17">
        <v>6.1282696000000001E-6</v>
      </c>
      <c r="DW148" s="17">
        <v>5.3581679000000005E-7</v>
      </c>
      <c r="DX148" s="17">
        <v>3.9364849000000002E-4</v>
      </c>
      <c r="DY148" s="17">
        <v>0</v>
      </c>
      <c r="DZ148" s="17">
        <v>3.6077388999999998E-5</v>
      </c>
      <c r="EA148" s="17">
        <v>6.8173450999999996E-6</v>
      </c>
      <c r="EB148" s="17">
        <v>5.0578559000000002E-7</v>
      </c>
      <c r="EC148" s="17">
        <v>8.4803100999999997E-5</v>
      </c>
      <c r="ED148" s="17">
        <v>5.0766636000000001E-4</v>
      </c>
      <c r="EE148" s="17">
        <v>5.0088851E-5</v>
      </c>
      <c r="EF148" s="17">
        <v>1.2641078999999999E-4</v>
      </c>
      <c r="EG148" s="17">
        <v>2.2453752E-4</v>
      </c>
      <c r="EH148" s="17">
        <v>3.9862481E-4</v>
      </c>
      <c r="EI148" s="17">
        <v>3.2580210000000002E-4</v>
      </c>
      <c r="EJ148" s="17">
        <v>3.9144647000000001E-4</v>
      </c>
      <c r="EK148" s="17">
        <v>4.4820378999999998E-4</v>
      </c>
      <c r="EL148" s="17">
        <v>4.6733610999999999E-4</v>
      </c>
      <c r="EM148" s="17">
        <v>1.395431E-5</v>
      </c>
      <c r="EN148" s="17">
        <v>1.7944500000000001E-5</v>
      </c>
      <c r="EO148" s="17">
        <v>5.1106020000000003E-5</v>
      </c>
      <c r="EP148" s="17">
        <v>1.9758536000000001E-4</v>
      </c>
      <c r="EQ148" s="17">
        <v>2.5218300000000001E-4</v>
      </c>
      <c r="ER148" s="17">
        <v>0.24973466</v>
      </c>
      <c r="ES148" s="17">
        <v>3.5980801000000002E-5</v>
      </c>
      <c r="ET148" s="17">
        <v>1.0018833000000001E-4</v>
      </c>
      <c r="EU148" s="17">
        <v>1.1164396E-5</v>
      </c>
      <c r="EV148" s="17">
        <v>8.4097633999999995E-4</v>
      </c>
      <c r="EW148" s="17">
        <v>6.9777476E-6</v>
      </c>
      <c r="EX148" s="17">
        <v>2.791099E-6</v>
      </c>
      <c r="EY148" s="17">
        <v>1.4280788000000001E-4</v>
      </c>
      <c r="EZ148" s="17">
        <v>1.3955495E-6</v>
      </c>
      <c r="FA148" s="17">
        <v>9.8690115000000007E-5</v>
      </c>
      <c r="FB148" s="17">
        <v>1.8069794000000001E-66</v>
      </c>
      <c r="FC148" s="17">
        <v>1.2421937E-4</v>
      </c>
      <c r="FD148" s="17">
        <v>5.0578559000000002E-7</v>
      </c>
      <c r="FE148" s="17">
        <v>8.9010015000000008E-6</v>
      </c>
      <c r="FF148" s="17">
        <v>4.4657584E-5</v>
      </c>
      <c r="FG148" s="17">
        <v>2.1157715999999999E-5</v>
      </c>
      <c r="FH148" s="17">
        <v>3.9973545999999999E-5</v>
      </c>
      <c r="FI148" s="17">
        <v>1.6742069E-4</v>
      </c>
      <c r="FJ148" s="17">
        <v>4.7032293000000001E-5</v>
      </c>
      <c r="FK148" s="17">
        <v>6.1837524000000004E-5</v>
      </c>
      <c r="FL148" s="17">
        <v>1.4384961000000001E-4</v>
      </c>
      <c r="FM148" s="17">
        <v>6.1839780000000002E-5</v>
      </c>
      <c r="FN148" s="17">
        <v>1.8696058E-4</v>
      </c>
      <c r="FO148" s="17">
        <v>4.4528902E-4</v>
      </c>
      <c r="FP148" s="17">
        <v>7.9140371000000003E-6</v>
      </c>
      <c r="FQ148" s="17">
        <v>8.3638854000000004E-5</v>
      </c>
      <c r="FR148" s="17">
        <v>8.7302199999999999E-4</v>
      </c>
      <c r="FS148" s="17">
        <v>2.2018858999999999E-4</v>
      </c>
      <c r="FT148" s="17">
        <v>3.5604335000000002E-4</v>
      </c>
      <c r="FU148" s="17">
        <v>1.5994185E-4</v>
      </c>
      <c r="FV148" s="17">
        <v>4.4333513000000002E-4</v>
      </c>
      <c r="FW148" s="17">
        <v>4.2835649000000001E-4</v>
      </c>
      <c r="FX148" s="17">
        <v>5.1688288000000004E-4</v>
      </c>
      <c r="FY148" s="17">
        <v>5.4946612000000004E-4</v>
      </c>
      <c r="FZ148" s="17">
        <v>2.6515440999999999E-5</v>
      </c>
      <c r="GA148" s="17">
        <v>1.3955495E-6</v>
      </c>
      <c r="GB148" s="17">
        <v>2.791099E-6</v>
      </c>
      <c r="GC148" s="17">
        <v>2.2283702000000001E-4</v>
      </c>
    </row>
    <row r="149" spans="2:185" ht="0.95" customHeight="1" x14ac:dyDescent="0.25">
      <c r="B149" s="17">
        <v>1.9172822000000001E-6</v>
      </c>
      <c r="C149" s="17">
        <v>5.4519254000000001E-6</v>
      </c>
      <c r="D149" s="17">
        <v>1.819229E-6</v>
      </c>
      <c r="E149" s="17">
        <v>1.2927866000000001E-5</v>
      </c>
      <c r="F149" s="17">
        <v>8.3546709999999997E-7</v>
      </c>
      <c r="G149" s="17">
        <v>5.0863499000000002E-5</v>
      </c>
      <c r="H149" s="17">
        <v>7.6556837000000007E-5</v>
      </c>
      <c r="I149" s="17">
        <v>4.7271122000000002E-5</v>
      </c>
      <c r="J149" s="17">
        <v>0</v>
      </c>
      <c r="K149" s="17">
        <v>0</v>
      </c>
      <c r="L149" s="17">
        <v>1.7401037E-7</v>
      </c>
      <c r="M149" s="17">
        <v>3.9651577E-6</v>
      </c>
      <c r="N149" s="17">
        <v>8.1156122000000003E-7</v>
      </c>
      <c r="O149" s="17">
        <v>1.5775569000000001E-6</v>
      </c>
      <c r="P149" s="17">
        <v>1.5775569000000001E-6</v>
      </c>
      <c r="Q149" s="17">
        <v>4.8900345999999995E-7</v>
      </c>
      <c r="R149" s="17">
        <v>7.4682118000000004E-5</v>
      </c>
      <c r="S149" s="17">
        <v>1.4795035999999999E-6</v>
      </c>
      <c r="T149" s="17">
        <v>7.8072612000000001E-5</v>
      </c>
      <c r="U149" s="17">
        <v>8.1156122000000003E-7</v>
      </c>
      <c r="V149" s="17">
        <v>7.0971087999999999E-6</v>
      </c>
      <c r="W149" s="17">
        <v>9.8053261999999995E-8</v>
      </c>
      <c r="X149" s="17">
        <v>3.4079938000000002E-6</v>
      </c>
      <c r="Y149" s="17">
        <v>7.1350796E-7</v>
      </c>
      <c r="Z149" s="17">
        <v>7.5939670000000002E-6</v>
      </c>
      <c r="AA149" s="17">
        <v>2.0416978000000001E-5</v>
      </c>
      <c r="AB149" s="17">
        <v>2.0026286E-5</v>
      </c>
      <c r="AC149" s="17">
        <v>1.4958759E-6</v>
      </c>
      <c r="AD149" s="17">
        <v>2.0109828000000002E-6</v>
      </c>
      <c r="AE149" s="17">
        <v>0</v>
      </c>
      <c r="AF149" s="17">
        <v>1.3335824E-4</v>
      </c>
      <c r="AG149" s="17">
        <v>3.8435429999999997E-5</v>
      </c>
      <c r="AH149" s="17">
        <v>8.0885709999999998E-6</v>
      </c>
      <c r="AI149" s="17">
        <v>8.4365509999999999E-8</v>
      </c>
      <c r="AJ149" s="17">
        <v>1.2761001E-5</v>
      </c>
      <c r="AK149" s="17">
        <v>3.8602846999999998E-5</v>
      </c>
      <c r="AL149" s="17">
        <v>1.2560798999999999E-4</v>
      </c>
      <c r="AM149" s="17">
        <v>2.2083104999999999E-5</v>
      </c>
      <c r="AN149" s="17">
        <v>1.2859053999999999E-5</v>
      </c>
      <c r="AO149" s="17">
        <v>1.0168690000000001E-5</v>
      </c>
      <c r="AP149" s="17">
        <v>7.3925890000000001E-6</v>
      </c>
      <c r="AQ149" s="17">
        <v>8.2807997000000004E-7</v>
      </c>
      <c r="AR149" s="17">
        <v>2.6870877000000001E-5</v>
      </c>
      <c r="AS149" s="17">
        <v>0</v>
      </c>
      <c r="AT149" s="17">
        <v>1.2513075E-5</v>
      </c>
      <c r="AU149" s="17">
        <v>2.6870877000000001E-5</v>
      </c>
      <c r="AV149" s="17">
        <v>2.4210464999999999E-5</v>
      </c>
      <c r="AW149" s="17">
        <v>3.9729930999999999E-5</v>
      </c>
      <c r="AX149" s="17">
        <v>3.1502414000000002E-6</v>
      </c>
      <c r="AY149" s="17">
        <v>2.5718107999999999E-5</v>
      </c>
      <c r="AZ149" s="17">
        <v>1.9583122000000002E-6</v>
      </c>
      <c r="BA149" s="17">
        <v>2.4565339E-5</v>
      </c>
      <c r="BB149" s="17">
        <v>5.6124410000000002E-5</v>
      </c>
      <c r="BC149" s="17">
        <v>1.1706285000000001E-5</v>
      </c>
      <c r="BD149" s="17">
        <v>1.2859053999999999E-5</v>
      </c>
      <c r="BE149" s="17">
        <v>1.5490031E-65</v>
      </c>
      <c r="BF149" s="17">
        <v>1.4015937E-5</v>
      </c>
      <c r="BG149" s="17">
        <v>5.8635052E-4</v>
      </c>
      <c r="BH149" s="17">
        <v>9.4338106999999996E-6</v>
      </c>
      <c r="BI149" s="17">
        <v>5.7171603999999996E-6</v>
      </c>
      <c r="BJ149" s="17">
        <v>8.5794826000000002E-7</v>
      </c>
      <c r="BK149" s="17">
        <v>8.9496751999999999E-6</v>
      </c>
      <c r="BL149" s="17">
        <v>8.0032558999999998E-6</v>
      </c>
      <c r="BM149" s="17">
        <v>0</v>
      </c>
      <c r="BN149" s="17">
        <v>1.0262931999999999E-6</v>
      </c>
      <c r="BO149" s="17">
        <v>4.2480788000000002E-5</v>
      </c>
      <c r="BP149" s="17">
        <v>2.1403211000000001E-4</v>
      </c>
      <c r="BQ149" s="17">
        <v>0</v>
      </c>
      <c r="BR149" s="17">
        <v>2.7853701000000001E-7</v>
      </c>
      <c r="BS149" s="17">
        <v>8.1068364999999999E-6</v>
      </c>
      <c r="BT149" s="17">
        <v>2.7408884000000001E-5</v>
      </c>
      <c r="BU149" s="17">
        <v>0</v>
      </c>
      <c r="BV149" s="17">
        <v>8.8408996000000006E-6</v>
      </c>
      <c r="BW149" s="17">
        <v>7.1350791000000003E-7</v>
      </c>
      <c r="BX149" s="17">
        <v>1.9117859000000002E-6</v>
      </c>
      <c r="BY149" s="17">
        <v>1.1427301E-4</v>
      </c>
      <c r="BZ149" s="17">
        <v>3.9714802000000002E-6</v>
      </c>
      <c r="CA149" s="17">
        <v>1.9406126E-4</v>
      </c>
      <c r="CB149" s="17">
        <v>1.4785768000000001E-5</v>
      </c>
      <c r="CC149" s="17">
        <v>3.4538093000000002E-7</v>
      </c>
      <c r="CD149" s="17">
        <v>3.5437773000000001E-5</v>
      </c>
      <c r="CE149" s="17">
        <v>5.0155224999999999E-5</v>
      </c>
      <c r="CF149" s="17">
        <v>4.2628870999999997E-6</v>
      </c>
      <c r="CG149" s="17">
        <v>5.9599512999999996E-6</v>
      </c>
      <c r="CH149" s="17">
        <v>1.3170514000000001E-4</v>
      </c>
      <c r="CI149" s="17">
        <v>8.9510170999999996E-5</v>
      </c>
      <c r="CJ149" s="17">
        <v>1.6932864E-5</v>
      </c>
      <c r="CK149" s="17">
        <v>5.1586025000000002E-7</v>
      </c>
      <c r="CL149" s="17">
        <v>1.4011822E-5</v>
      </c>
      <c r="CM149" s="17">
        <v>7.8192213000000002E-5</v>
      </c>
      <c r="CN149" s="17">
        <v>4.1625146999999999E-6</v>
      </c>
      <c r="CO149" s="17">
        <v>8.3678200999999994E-6</v>
      </c>
      <c r="CP149" s="17">
        <v>6.6776381E-6</v>
      </c>
      <c r="CQ149" s="17">
        <v>3.4092747000000002E-5</v>
      </c>
      <c r="CR149" s="17">
        <v>7.3727128999999995E-7</v>
      </c>
      <c r="CS149" s="17">
        <v>2.5255144999999999E-6</v>
      </c>
      <c r="CT149" s="17">
        <v>2.3723523999999999E-7</v>
      </c>
      <c r="CU149" s="17">
        <v>3.3760766E-7</v>
      </c>
      <c r="CV149" s="17">
        <v>2.4845823999999997E-4</v>
      </c>
      <c r="CW149" s="17">
        <v>5.3185032000000004E-7</v>
      </c>
      <c r="CX149" s="17">
        <v>8.2514604999999998E-5</v>
      </c>
      <c r="CY149" s="17">
        <v>4.314779E-7</v>
      </c>
      <c r="CZ149" s="17">
        <v>3.3110546999999998E-7</v>
      </c>
      <c r="DA149" s="17">
        <v>1.4375642000000001E-4</v>
      </c>
      <c r="DB149" s="17">
        <v>1.4047954000000001E-4</v>
      </c>
      <c r="DC149" s="17">
        <v>5.6183852000000004E-7</v>
      </c>
      <c r="DD149" s="17">
        <v>5.6183852000000004E-7</v>
      </c>
      <c r="DE149" s="17">
        <v>7.7503929000000004E-6</v>
      </c>
      <c r="DF149" s="17">
        <v>1.8157831000000001E-4</v>
      </c>
      <c r="DG149" s="17">
        <v>3.1857670999999998E-4</v>
      </c>
      <c r="DH149" s="17">
        <v>4.6146609000000002E-7</v>
      </c>
      <c r="DI149" s="17">
        <v>4.7756208999999996E-6</v>
      </c>
      <c r="DJ149" s="17">
        <v>2.3073305E-7</v>
      </c>
      <c r="DK149" s="17">
        <v>8.0554328000000004E-7</v>
      </c>
      <c r="DL149" s="17">
        <v>2.8447846999999998E-6</v>
      </c>
      <c r="DM149" s="17">
        <v>2.3073305E-7</v>
      </c>
      <c r="DN149" s="17">
        <v>4.3287276999999998E-6</v>
      </c>
      <c r="DO149" s="17">
        <v>7.6442491999999999E-4</v>
      </c>
      <c r="DP149" s="17">
        <v>2.4957735999999998E-5</v>
      </c>
      <c r="DQ149" s="17">
        <v>0</v>
      </c>
      <c r="DR149" s="17">
        <v>4.9815884000000001E-6</v>
      </c>
      <c r="DS149" s="17">
        <v>0</v>
      </c>
      <c r="DT149" s="17">
        <v>1.6297871000000001E-6</v>
      </c>
      <c r="DU149" s="17">
        <v>3.0143166E-5</v>
      </c>
      <c r="DV149" s="17">
        <v>3.0111726E-7</v>
      </c>
      <c r="DW149" s="17">
        <v>1.4076767000000001E-6</v>
      </c>
      <c r="DX149" s="17">
        <v>7.0318855999999995E-5</v>
      </c>
      <c r="DY149" s="17">
        <v>0</v>
      </c>
      <c r="DZ149" s="17">
        <v>2.9388448E-6</v>
      </c>
      <c r="EA149" s="17">
        <v>1.1945186E-5</v>
      </c>
      <c r="EB149" s="17">
        <v>5.6988908999999996E-7</v>
      </c>
      <c r="EC149" s="17">
        <v>5.4228240999999997E-6</v>
      </c>
      <c r="ED149" s="17">
        <v>1.1746934000000001E-4</v>
      </c>
      <c r="EE149" s="17">
        <v>9.2056300000000008E-6</v>
      </c>
      <c r="EF149" s="17">
        <v>4.2566533999999998E-6</v>
      </c>
      <c r="EG149" s="17">
        <v>2.2294579000000001E-5</v>
      </c>
      <c r="EH149" s="17">
        <v>8.0824333999999999E-4</v>
      </c>
      <c r="EI149" s="17">
        <v>2.4585349000000001E-5</v>
      </c>
      <c r="EJ149" s="17">
        <v>1.2608505999999999E-5</v>
      </c>
      <c r="EK149" s="17">
        <v>1.8350057000000001E-5</v>
      </c>
      <c r="EL149" s="17">
        <v>1.5608361000000001E-5</v>
      </c>
      <c r="EM149" s="17">
        <v>1.0363895999999999E-6</v>
      </c>
      <c r="EN149" s="17">
        <v>1.0943862E-6</v>
      </c>
      <c r="EO149" s="17">
        <v>1.3438192E-4</v>
      </c>
      <c r="EP149" s="17">
        <v>1.4399775000000001E-6</v>
      </c>
      <c r="EQ149" s="17">
        <v>1.7923136E-5</v>
      </c>
      <c r="ER149" s="17">
        <v>3.5980801000000002E-5</v>
      </c>
      <c r="ES149" s="17">
        <v>0.24995196</v>
      </c>
      <c r="ET149" s="17">
        <v>1.8515683E-4</v>
      </c>
      <c r="EU149" s="17">
        <v>7.8442603999999997E-7</v>
      </c>
      <c r="EV149" s="17">
        <v>4.0420334999999999E-5</v>
      </c>
      <c r="EW149" s="17">
        <v>4.9026627999999996E-7</v>
      </c>
      <c r="EX149" s="17">
        <v>1.9610650999999999E-7</v>
      </c>
      <c r="EY149" s="17">
        <v>7.4720354000000003E-6</v>
      </c>
      <c r="EZ149" s="17">
        <v>9.8053254999999997E-8</v>
      </c>
      <c r="FA149" s="17">
        <v>1.0273245E-5</v>
      </c>
      <c r="FB149" s="17">
        <v>1.2622058000000001E-67</v>
      </c>
      <c r="FC149" s="17">
        <v>6.0189312999999997E-6</v>
      </c>
      <c r="FD149" s="17">
        <v>5.6988908999999996E-7</v>
      </c>
      <c r="FE149" s="17">
        <v>7.1350791000000003E-7</v>
      </c>
      <c r="FF149" s="17">
        <v>3.1377042E-6</v>
      </c>
      <c r="FG149" s="17">
        <v>3.4538093000000002E-7</v>
      </c>
      <c r="FH149" s="17">
        <v>5.1586025000000002E-7</v>
      </c>
      <c r="FI149" s="17">
        <v>8.5075001E-7</v>
      </c>
      <c r="FJ149" s="17">
        <v>1.0442905E-5</v>
      </c>
      <c r="FK149" s="17">
        <v>9.5241504000000007E-6</v>
      </c>
      <c r="FL149" s="17">
        <v>2.7951913000000001E-5</v>
      </c>
      <c r="FM149" s="17">
        <v>9.4073921000000005E-6</v>
      </c>
      <c r="FN149" s="17">
        <v>2.4706045999999999E-5</v>
      </c>
      <c r="FO149" s="17">
        <v>8.7918124E-5</v>
      </c>
      <c r="FP149" s="17">
        <v>2.270112E-5</v>
      </c>
      <c r="FQ149" s="17">
        <v>3.5420372999999997E-5</v>
      </c>
      <c r="FR149" s="17">
        <v>3.0396695E-5</v>
      </c>
      <c r="FS149" s="17">
        <v>2.8137088999999999E-5</v>
      </c>
      <c r="FT149" s="17">
        <v>2.6317291000000002E-5</v>
      </c>
      <c r="FU149" s="17">
        <v>7.9228589999999995E-6</v>
      </c>
      <c r="FV149" s="17">
        <v>6.6177909999999999E-6</v>
      </c>
      <c r="FW149" s="17">
        <v>2.4750686000000002E-4</v>
      </c>
      <c r="FX149" s="17">
        <v>9.7925479999999995E-6</v>
      </c>
      <c r="FY149" s="17">
        <v>2.0524068000000001E-5</v>
      </c>
      <c r="FZ149" s="17">
        <v>1.8630119E-6</v>
      </c>
      <c r="GA149" s="17">
        <v>9.8053254999999997E-8</v>
      </c>
      <c r="GB149" s="17">
        <v>1.9610650999999999E-7</v>
      </c>
      <c r="GC149" s="17">
        <v>4.8550405999999998E-5</v>
      </c>
    </row>
    <row r="150" spans="2:185" ht="0.95" customHeight="1" x14ac:dyDescent="0.25">
      <c r="B150" s="17">
        <v>1.7197693000000001E-5</v>
      </c>
      <c r="C150" s="17">
        <v>7.2984503999999996E-5</v>
      </c>
      <c r="D150" s="17">
        <v>1.4892328E-5</v>
      </c>
      <c r="E150" s="17">
        <v>4.0344201000000002E-5</v>
      </c>
      <c r="F150" s="17">
        <v>1.4069703000000001E-6</v>
      </c>
      <c r="G150" s="17">
        <v>1.3592423E-4</v>
      </c>
      <c r="H150" s="17">
        <v>3.2038079999999999E-4</v>
      </c>
      <c r="I150" s="17">
        <v>1.8504118999999999E-4</v>
      </c>
      <c r="J150" s="17">
        <v>0</v>
      </c>
      <c r="K150" s="17">
        <v>0</v>
      </c>
      <c r="L150" s="17">
        <v>1.8076548E-6</v>
      </c>
      <c r="M150" s="17">
        <v>2.1294602999999999E-5</v>
      </c>
      <c r="N150" s="17">
        <v>5.1407990999999997E-6</v>
      </c>
      <c r="O150" s="17">
        <v>1.1600283999999999E-5</v>
      </c>
      <c r="P150" s="17">
        <v>1.1600283999999999E-5</v>
      </c>
      <c r="Q150" s="17">
        <v>3.4209220999999998E-6</v>
      </c>
      <c r="R150" s="17">
        <v>2.4120022E-4</v>
      </c>
      <c r="S150" s="17">
        <v>9.294919E-6</v>
      </c>
      <c r="T150" s="17">
        <v>1.2380295999999999E-4</v>
      </c>
      <c r="U150" s="17">
        <v>5.1407990999999997E-6</v>
      </c>
      <c r="V150" s="17">
        <v>4.1571389999999999E-5</v>
      </c>
      <c r="W150" s="17">
        <v>2.3053650000000001E-6</v>
      </c>
      <c r="X150" s="17">
        <v>5.9116427999999999E-5</v>
      </c>
      <c r="Y150" s="17">
        <v>2.8354340000000001E-6</v>
      </c>
      <c r="Z150" s="17">
        <v>4.2880940999999997E-5</v>
      </c>
      <c r="AA150" s="17">
        <v>9.1474067999999998E-5</v>
      </c>
      <c r="AB150" s="17">
        <v>8.6456599000000006E-5</v>
      </c>
      <c r="AC150" s="17">
        <v>1.0743188E-5</v>
      </c>
      <c r="AD150" s="17">
        <v>1.8146444E-5</v>
      </c>
      <c r="AE150" s="17">
        <v>0</v>
      </c>
      <c r="AF150" s="17">
        <v>5.4264369000000005E-4</v>
      </c>
      <c r="AG150" s="17">
        <v>2.5760648999999999E-5</v>
      </c>
      <c r="AH150" s="17">
        <v>2.6010083E-5</v>
      </c>
      <c r="AI150" s="17">
        <v>1.2417689E-5</v>
      </c>
      <c r="AJ150" s="17">
        <v>4.8675630000000001E-5</v>
      </c>
      <c r="AK150" s="17">
        <v>1.9526334999999999E-5</v>
      </c>
      <c r="AL150" s="17">
        <v>5.2093783000000001E-4</v>
      </c>
      <c r="AM150" s="17">
        <v>1.2078085E-4</v>
      </c>
      <c r="AN150" s="17">
        <v>5.0980994999999998E-5</v>
      </c>
      <c r="AO150" s="17">
        <v>1.7334117E-5</v>
      </c>
      <c r="AP150" s="17">
        <v>2.9178929E-8</v>
      </c>
      <c r="AQ150" s="17">
        <v>1.5248944E-6</v>
      </c>
      <c r="AR150" s="17">
        <v>1.0805503E-4</v>
      </c>
      <c r="AS150" s="17">
        <v>0</v>
      </c>
      <c r="AT150" s="17">
        <v>2.4637883E-5</v>
      </c>
      <c r="AU150" s="17">
        <v>1.0805503E-4</v>
      </c>
      <c r="AV150" s="17">
        <v>2.1985388999999999E-6</v>
      </c>
      <c r="AW150" s="17">
        <v>1.5903601999999999E-4</v>
      </c>
      <c r="AX150" s="17">
        <v>2.3436715999999999E-5</v>
      </c>
      <c r="AY150" s="17">
        <v>1.0196199E-4</v>
      </c>
      <c r="AZ150" s="17">
        <v>3.8782701E-5</v>
      </c>
      <c r="BA150" s="17">
        <v>9.5868953999999994E-5</v>
      </c>
      <c r="BB150" s="17">
        <v>1.2884453E-4</v>
      </c>
      <c r="BC150" s="17">
        <v>4.4887959000000002E-5</v>
      </c>
      <c r="BD150" s="17">
        <v>5.0980994999999998E-5</v>
      </c>
      <c r="BE150" s="17">
        <v>2.0814925000000001E-65</v>
      </c>
      <c r="BF150" s="17">
        <v>5.9558081999999999E-5</v>
      </c>
      <c r="BG150" s="17">
        <v>2.3927903000000002E-3</v>
      </c>
      <c r="BH150" s="17">
        <v>3.9596143999999999E-5</v>
      </c>
      <c r="BI150" s="17">
        <v>2.8619793000000001E-5</v>
      </c>
      <c r="BJ150" s="17">
        <v>2.4270353999999999E-6</v>
      </c>
      <c r="BK150" s="17">
        <v>4.5502802E-5</v>
      </c>
      <c r="BL150" s="17">
        <v>2.886274E-5</v>
      </c>
      <c r="BM150" s="17">
        <v>0</v>
      </c>
      <c r="BN150" s="17">
        <v>1.8514451E-5</v>
      </c>
      <c r="BO150" s="17">
        <v>1.8763744E-4</v>
      </c>
      <c r="BP150" s="17">
        <v>8.7226093999999996E-4</v>
      </c>
      <c r="BQ150" s="17">
        <v>0</v>
      </c>
      <c r="BR150" s="17">
        <v>2.6086581000000002E-6</v>
      </c>
      <c r="BS150" s="17">
        <v>2.9992297999999999E-5</v>
      </c>
      <c r="BT150" s="17">
        <v>8.5897601000000005E-5</v>
      </c>
      <c r="BU150" s="17">
        <v>0</v>
      </c>
      <c r="BV150" s="17">
        <v>3.1930197E-5</v>
      </c>
      <c r="BW150" s="17">
        <v>2.8354338000000002E-6</v>
      </c>
      <c r="BX150" s="17">
        <v>3.4517104999999999E-6</v>
      </c>
      <c r="BY150" s="17">
        <v>3.0765835E-4</v>
      </c>
      <c r="BZ150" s="17">
        <v>1.4860811E-5</v>
      </c>
      <c r="CA150" s="17">
        <v>8.0605813000000004E-4</v>
      </c>
      <c r="CB150" s="17">
        <v>3.6223543999999997E-5</v>
      </c>
      <c r="CC150" s="17">
        <v>2.4779551999999999E-6</v>
      </c>
      <c r="CD150" s="17">
        <v>9.8703157999999999E-5</v>
      </c>
      <c r="CE150" s="17">
        <v>4.6160048000000003E-5</v>
      </c>
      <c r="CF150" s="17">
        <v>1.4452309E-5</v>
      </c>
      <c r="CG150" s="17">
        <v>3.5075908999999999E-5</v>
      </c>
      <c r="CH150" s="17">
        <v>5.3524078999999997E-4</v>
      </c>
      <c r="CI150" s="17">
        <v>1.4474354E-4</v>
      </c>
      <c r="CJ150" s="17">
        <v>7.8202596999999994E-5</v>
      </c>
      <c r="CK150" s="17">
        <v>3.8282123000000002E-6</v>
      </c>
      <c r="CL150" s="17">
        <v>5.7074027000000003E-5</v>
      </c>
      <c r="CM150" s="17">
        <v>1.2647371E-4</v>
      </c>
      <c r="CN150" s="17">
        <v>1.5313532999999999E-5</v>
      </c>
      <c r="CO150" s="17">
        <v>2.5671388E-5</v>
      </c>
      <c r="CP150" s="17">
        <v>1.2053390999999999E-5</v>
      </c>
      <c r="CQ150" s="17">
        <v>9.7722189000000001E-5</v>
      </c>
      <c r="CR150" s="17">
        <v>3.9286813999999996E-6</v>
      </c>
      <c r="CS150" s="17">
        <v>3.8368144000000003E-5</v>
      </c>
      <c r="CT150" s="17">
        <v>5.0239567999999997E-6</v>
      </c>
      <c r="CU150" s="17">
        <v>5.8851807999999998E-6</v>
      </c>
      <c r="CV150" s="17">
        <v>5.8952726E-4</v>
      </c>
      <c r="CW150" s="17">
        <v>3.4416762000000001E-6</v>
      </c>
      <c r="CX150" s="17">
        <v>4.4182093999999998E-4</v>
      </c>
      <c r="CY150" s="17">
        <v>2.5804522999999999E-6</v>
      </c>
      <c r="CZ150" s="17">
        <v>1.7192282999999999E-6</v>
      </c>
      <c r="DA150" s="17">
        <v>5.9859669999999998E-4</v>
      </c>
      <c r="DB150" s="17">
        <v>1.0536028E-4</v>
      </c>
      <c r="DC150" s="17">
        <v>2.5772327000000001E-6</v>
      </c>
      <c r="DD150" s="17">
        <v>2.5772327000000001E-6</v>
      </c>
      <c r="DE150" s="17">
        <v>3.1941862999999999E-5</v>
      </c>
      <c r="DF150" s="17">
        <v>7.4430109999999998E-4</v>
      </c>
      <c r="DG150" s="17">
        <v>1.2880370999999999E-3</v>
      </c>
      <c r="DH150" s="17">
        <v>1.7160087E-6</v>
      </c>
      <c r="DI150" s="17">
        <v>4.1566639000000003E-5</v>
      </c>
      <c r="DJ150" s="17">
        <v>8.5800433999999995E-7</v>
      </c>
      <c r="DK150" s="17">
        <v>3.2689666E-5</v>
      </c>
      <c r="DL150" s="17">
        <v>1.3910436E-5</v>
      </c>
      <c r="DM150" s="17">
        <v>8.5800433999999995E-7</v>
      </c>
      <c r="DN150" s="17">
        <v>3.2797764000000001E-5</v>
      </c>
      <c r="DO150" s="17">
        <v>3.1192313999999998E-3</v>
      </c>
      <c r="DP150" s="17">
        <v>7.7159249000000006E-5</v>
      </c>
      <c r="DQ150" s="17">
        <v>0</v>
      </c>
      <c r="DR150" s="17">
        <v>1.0735738E-5</v>
      </c>
      <c r="DS150" s="17">
        <v>0</v>
      </c>
      <c r="DT150" s="17">
        <v>1.8564926999999999E-6</v>
      </c>
      <c r="DU150" s="17">
        <v>1.2943753000000001E-4</v>
      </c>
      <c r="DV150" s="17">
        <v>2.5836717000000002E-6</v>
      </c>
      <c r="DW150" s="17">
        <v>7.6631488000000004E-6</v>
      </c>
      <c r="DX150" s="17">
        <v>9.624852E-5</v>
      </c>
      <c r="DY150" s="17">
        <v>0</v>
      </c>
      <c r="DZ150" s="17">
        <v>6.1836350000000006E-5</v>
      </c>
      <c r="EA150" s="17">
        <v>4.4206548999999998E-5</v>
      </c>
      <c r="EB150" s="17">
        <v>1.8487547E-6</v>
      </c>
      <c r="EC150" s="17">
        <v>2.1906433000000001E-5</v>
      </c>
      <c r="ED150" s="17">
        <v>2.2543045999999999E-4</v>
      </c>
      <c r="EE150" s="17">
        <v>4.7335140999999999E-5</v>
      </c>
      <c r="EF150" s="17">
        <v>1.6008957000000001E-5</v>
      </c>
      <c r="EG150" s="17">
        <v>9.8247758000000003E-5</v>
      </c>
      <c r="EH150" s="17">
        <v>3.3307432999999998E-3</v>
      </c>
      <c r="EI150" s="17">
        <v>1.1181383E-4</v>
      </c>
      <c r="EJ150" s="17">
        <v>6.8794059E-5</v>
      </c>
      <c r="EK150" s="17">
        <v>9.5914200000000004E-5</v>
      </c>
      <c r="EL150" s="17">
        <v>8.5418125000000003E-5</v>
      </c>
      <c r="EM150" s="17">
        <v>2.0233173000000001E-5</v>
      </c>
      <c r="EN150" s="17">
        <v>7.2982927000000003E-6</v>
      </c>
      <c r="EO150" s="17">
        <v>5.5436478000000003E-4</v>
      </c>
      <c r="EP150" s="17">
        <v>6.2179900999999997E-6</v>
      </c>
      <c r="EQ150" s="17">
        <v>6.9839781999999999E-5</v>
      </c>
      <c r="ER150" s="17">
        <v>1.0018833000000001E-4</v>
      </c>
      <c r="ES150" s="17">
        <v>1.8515683E-4</v>
      </c>
      <c r="ET150" s="17">
        <v>0.2492499</v>
      </c>
      <c r="EU150" s="17">
        <v>1.8442919000000001E-5</v>
      </c>
      <c r="EV150" s="17">
        <v>1.7567692999999999E-4</v>
      </c>
      <c r="EW150" s="17">
        <v>1.1526824E-5</v>
      </c>
      <c r="EX150" s="17">
        <v>4.6107298000000003E-6</v>
      </c>
      <c r="EY150" s="17">
        <v>1.3272946E-5</v>
      </c>
      <c r="EZ150" s="17">
        <v>2.3053649000000001E-6</v>
      </c>
      <c r="FA150" s="17">
        <v>5.5107929999999997E-5</v>
      </c>
      <c r="FB150" s="17">
        <v>1.8679959E-66</v>
      </c>
      <c r="FC150" s="17">
        <v>6.0602006999999999E-5</v>
      </c>
      <c r="FD150" s="17">
        <v>1.8487547E-6</v>
      </c>
      <c r="FE150" s="17">
        <v>2.8354338000000002E-6</v>
      </c>
      <c r="FF150" s="17">
        <v>7.3771676000000005E-5</v>
      </c>
      <c r="FG150" s="17">
        <v>2.4779551999999999E-6</v>
      </c>
      <c r="FH150" s="17">
        <v>3.8282123000000002E-6</v>
      </c>
      <c r="FI150" s="17">
        <v>2.0046889E-6</v>
      </c>
      <c r="FJ150" s="17">
        <v>4.9568411999999997E-5</v>
      </c>
      <c r="FK150" s="17">
        <v>4.9449517999999997E-5</v>
      </c>
      <c r="FL150" s="17">
        <v>8.7382778000000006E-5</v>
      </c>
      <c r="FM150" s="17">
        <v>4.8826416999999997E-5</v>
      </c>
      <c r="FN150" s="17">
        <v>8.5242170000000003E-7</v>
      </c>
      <c r="FO150" s="17">
        <v>1.5293475000000001E-4</v>
      </c>
      <c r="FP150" s="17">
        <v>1.0096705E-4</v>
      </c>
      <c r="FQ150" s="17">
        <v>1.4916096E-4</v>
      </c>
      <c r="FR150" s="17">
        <v>7.4061972E-5</v>
      </c>
      <c r="FS150" s="17">
        <v>1.1772197999999999E-4</v>
      </c>
      <c r="FT150" s="17">
        <v>1.1562571E-4</v>
      </c>
      <c r="FU150" s="17">
        <v>7.1413389000000006E-5</v>
      </c>
      <c r="FV150" s="17">
        <v>4.6235191999999999E-5</v>
      </c>
      <c r="FW150" s="17">
        <v>5.6843457000000004E-4</v>
      </c>
      <c r="FX150" s="17">
        <v>6.3986955999999995E-5</v>
      </c>
      <c r="FY150" s="17">
        <v>1.0885717E-4</v>
      </c>
      <c r="FZ150" s="17">
        <v>4.3801933000000002E-5</v>
      </c>
      <c r="GA150" s="17">
        <v>2.3053649000000001E-6</v>
      </c>
      <c r="GB150" s="17">
        <v>4.6107298000000003E-6</v>
      </c>
      <c r="GC150" s="17">
        <v>1.6021561000000001E-4</v>
      </c>
    </row>
    <row r="151" spans="2:185" ht="0.95" customHeight="1" x14ac:dyDescent="0.25">
      <c r="B151" s="17">
        <v>4.4303560999999999E-4</v>
      </c>
      <c r="C151" s="17">
        <v>7.6242338999999993E-5</v>
      </c>
      <c r="D151" s="17">
        <v>3.5363445999999997E-4</v>
      </c>
      <c r="E151" s="17">
        <v>2.1208598000000002E-6</v>
      </c>
      <c r="F151" s="17">
        <v>1.1556626000000001E-6</v>
      </c>
      <c r="G151" s="17">
        <v>4.1499483000000002E-6</v>
      </c>
      <c r="H151" s="17">
        <v>9.7323415999999994E-5</v>
      </c>
      <c r="I151" s="17">
        <v>2.3838225999999999E-5</v>
      </c>
      <c r="J151" s="17">
        <v>0</v>
      </c>
      <c r="K151" s="17">
        <v>0</v>
      </c>
      <c r="L151" s="17">
        <v>3.3690733999999999E-5</v>
      </c>
      <c r="M151" s="17">
        <v>2.1316392999999999E-5</v>
      </c>
      <c r="N151" s="17">
        <v>8.7416075999999999E-5</v>
      </c>
      <c r="O151" s="17">
        <v>2.6467659000000001E-4</v>
      </c>
      <c r="P151" s="17">
        <v>2.6467659000000001E-4</v>
      </c>
      <c r="Q151" s="17">
        <v>4.9035637E-6</v>
      </c>
      <c r="R151" s="17">
        <v>2.1618628999999999E-5</v>
      </c>
      <c r="S151" s="17">
        <v>1.7527544E-4</v>
      </c>
      <c r="T151" s="17">
        <v>1.3021279999999999E-4</v>
      </c>
      <c r="U151" s="17">
        <v>8.7416075999999999E-5</v>
      </c>
      <c r="V151" s="17">
        <v>1.4851261000000001E-4</v>
      </c>
      <c r="W151" s="17">
        <v>8.9401151E-5</v>
      </c>
      <c r="X151" s="17">
        <v>2.0479444E-3</v>
      </c>
      <c r="Y151" s="17">
        <v>1.9850753E-6</v>
      </c>
      <c r="Z151" s="17">
        <v>1.2550484999999999E-4</v>
      </c>
      <c r="AA151" s="17">
        <v>9.4123208000000006E-6</v>
      </c>
      <c r="AB151" s="17">
        <v>7.1682612000000003E-5</v>
      </c>
      <c r="AC151" s="17">
        <v>1.2129005000000001E-5</v>
      </c>
      <c r="AD151" s="17">
        <v>2.4184357000000001E-5</v>
      </c>
      <c r="AE151" s="17">
        <v>0</v>
      </c>
      <c r="AF151" s="17">
        <v>8.0046887999999998E-6</v>
      </c>
      <c r="AG151" s="17">
        <v>5.2754238999999997E-5</v>
      </c>
      <c r="AH151" s="17">
        <v>9.1265067000000005E-5</v>
      </c>
      <c r="AI151" s="17">
        <v>1.6061297E-5</v>
      </c>
      <c r="AJ151" s="17">
        <v>7.9813981E-5</v>
      </c>
      <c r="AK151" s="17">
        <v>4.7462012E-5</v>
      </c>
      <c r="AL151" s="17">
        <v>3.2938007000000001E-5</v>
      </c>
      <c r="AM151" s="17">
        <v>2.5617761000000001E-4</v>
      </c>
      <c r="AN151" s="17">
        <v>9.5871707999999994E-6</v>
      </c>
      <c r="AO151" s="17">
        <v>1.0707550000000001E-5</v>
      </c>
      <c r="AP151" s="17">
        <v>9.4199677000000006E-6</v>
      </c>
      <c r="AQ151" s="17">
        <v>8.6323233000000002E-7</v>
      </c>
      <c r="AR151" s="17">
        <v>1.0892418E-5</v>
      </c>
      <c r="AS151" s="17">
        <v>0</v>
      </c>
      <c r="AT151" s="17">
        <v>4.8394021000000002E-6</v>
      </c>
      <c r="AU151" s="17">
        <v>1.0892418E-5</v>
      </c>
      <c r="AV151" s="17">
        <v>4.0793483999999998E-5</v>
      </c>
      <c r="AW151" s="17">
        <v>2.0479588999999999E-5</v>
      </c>
      <c r="AX151" s="17">
        <v>2.7908224000000001E-5</v>
      </c>
      <c r="AY151" s="17">
        <v>1.9174341999999999E-5</v>
      </c>
      <c r="AZ151" s="17">
        <v>1.5201988E-3</v>
      </c>
      <c r="BA151" s="17">
        <v>2.7456265000000001E-5</v>
      </c>
      <c r="BB151" s="17">
        <v>8.5617441999999999E-5</v>
      </c>
      <c r="BC151" s="17">
        <v>1.7869095000000001E-5</v>
      </c>
      <c r="BD151" s="17">
        <v>9.5871707999999994E-6</v>
      </c>
      <c r="BE151" s="17">
        <v>1.6069452999999999E-67</v>
      </c>
      <c r="BF151" s="17">
        <v>9.9683722000000005E-7</v>
      </c>
      <c r="BG151" s="17">
        <v>5.0917312999999997E-5</v>
      </c>
      <c r="BH151" s="17">
        <v>1.0476873000000001E-5</v>
      </c>
      <c r="BI151" s="17">
        <v>1.0987242E-5</v>
      </c>
      <c r="BJ151" s="17">
        <v>3.2630118999999999E-6</v>
      </c>
      <c r="BK151" s="17">
        <v>1.3641204000000001E-6</v>
      </c>
      <c r="BL151" s="17">
        <v>1.0061329000000001E-5</v>
      </c>
      <c r="BM151" s="17">
        <v>0</v>
      </c>
      <c r="BN151" s="17">
        <v>2.2148735999999999E-5</v>
      </c>
      <c r="BO151" s="17">
        <v>6.3530772000000002E-5</v>
      </c>
      <c r="BP151" s="17">
        <v>8.7667642000000002E-6</v>
      </c>
      <c r="BQ151" s="17">
        <v>0</v>
      </c>
      <c r="BR151" s="17">
        <v>1.646859E-6</v>
      </c>
      <c r="BS151" s="17">
        <v>1.1095341000000001E-5</v>
      </c>
      <c r="BT151" s="17">
        <v>6.5046354E-6</v>
      </c>
      <c r="BU151" s="17">
        <v>0</v>
      </c>
      <c r="BV151" s="17">
        <v>1.2694817000000001E-5</v>
      </c>
      <c r="BW151" s="17">
        <v>1.9850751000000002E-6</v>
      </c>
      <c r="BX151" s="17">
        <v>3.4199015999999999E-6</v>
      </c>
      <c r="BY151" s="17">
        <v>1.0404591999999999E-4</v>
      </c>
      <c r="BZ151" s="17">
        <v>3.9025244999999998E-6</v>
      </c>
      <c r="CA151" s="17">
        <v>7.3054778000000004E-5</v>
      </c>
      <c r="CB151" s="17">
        <v>3.4749824999999999E-5</v>
      </c>
      <c r="CC151" s="17">
        <v>1.8725188000000001E-6</v>
      </c>
      <c r="CD151" s="17">
        <v>1.0164726000000001E-5</v>
      </c>
      <c r="CE151" s="17">
        <v>6.4279553999999994E-5</v>
      </c>
      <c r="CF151" s="17">
        <v>3.5231903E-6</v>
      </c>
      <c r="CG151" s="17">
        <v>1.3739266999999999E-4</v>
      </c>
      <c r="CH151" s="17">
        <v>4.2956827999999998E-5</v>
      </c>
      <c r="CI151" s="17">
        <v>1.0814719000000001E-4</v>
      </c>
      <c r="CJ151" s="17">
        <v>1.500871E-5</v>
      </c>
      <c r="CK151" s="17">
        <v>2.857924E-6</v>
      </c>
      <c r="CL151" s="17">
        <v>1.3052471E-6</v>
      </c>
      <c r="CM151" s="17">
        <v>9.4275638999999996E-5</v>
      </c>
      <c r="CN151" s="17">
        <v>4.5023295999999999E-6</v>
      </c>
      <c r="CO151" s="17">
        <v>9.0047572999999998E-4</v>
      </c>
      <c r="CP151" s="17">
        <v>2.6934920999999998E-6</v>
      </c>
      <c r="CQ151" s="17">
        <v>8.5454781999999994E-6</v>
      </c>
      <c r="CR151" s="17">
        <v>3.612627E-6</v>
      </c>
      <c r="CS151" s="17">
        <v>1.2433341000000001E-3</v>
      </c>
      <c r="CT151" s="17">
        <v>5.5546118999999997E-6</v>
      </c>
      <c r="CU151" s="17">
        <v>6.5337512E-6</v>
      </c>
      <c r="CV151" s="17">
        <v>1.0663841000000001E-4</v>
      </c>
      <c r="CW151" s="17">
        <v>3.9207941999999999E-6</v>
      </c>
      <c r="CX151" s="17">
        <v>5.0765597999999996E-4</v>
      </c>
      <c r="CY151" s="17">
        <v>2.9416549E-6</v>
      </c>
      <c r="CZ151" s="17">
        <v>1.9625156000000001E-6</v>
      </c>
      <c r="DA151" s="17">
        <v>1.0193166E-4</v>
      </c>
      <c r="DB151" s="17">
        <v>8.8280119000000001E-5</v>
      </c>
      <c r="DC151" s="17">
        <v>2.9458918999999999E-6</v>
      </c>
      <c r="DD151" s="17">
        <v>2.9458918999999999E-6</v>
      </c>
      <c r="DE151" s="17">
        <v>1.1996551000000001E-6</v>
      </c>
      <c r="DF151" s="17">
        <v>8.6517135000000008E-6</v>
      </c>
      <c r="DG151" s="17">
        <v>8.0909344000000002E-5</v>
      </c>
      <c r="DH151" s="17">
        <v>1.9667526E-6</v>
      </c>
      <c r="DI151" s="17">
        <v>4.8690618E-5</v>
      </c>
      <c r="DJ151" s="17">
        <v>9.8337627999999991E-7</v>
      </c>
      <c r="DK151" s="17">
        <v>1.5284807000000001E-3</v>
      </c>
      <c r="DL151" s="17">
        <v>1.5358571999999999E-5</v>
      </c>
      <c r="DM151" s="17">
        <v>9.8337627999999991E-7</v>
      </c>
      <c r="DN151" s="17">
        <v>3.9224819999999999E-5</v>
      </c>
      <c r="DO151" s="17">
        <v>7.8366739999999999E-5</v>
      </c>
      <c r="DP151" s="17">
        <v>6.0834914999999997E-5</v>
      </c>
      <c r="DQ151" s="17">
        <v>0</v>
      </c>
      <c r="DR151" s="17">
        <v>2.3644629E-5</v>
      </c>
      <c r="DS151" s="17">
        <v>0</v>
      </c>
      <c r="DT151" s="17">
        <v>6.8026038000000003E-7</v>
      </c>
      <c r="DU151" s="17">
        <v>2.2859360000000001E-5</v>
      </c>
      <c r="DV151" s="17">
        <v>2.9374176999999999E-6</v>
      </c>
      <c r="DW151" s="17">
        <v>8.2513692999999997E-7</v>
      </c>
      <c r="DX151" s="17">
        <v>8.6948945999999996E-5</v>
      </c>
      <c r="DY151" s="17">
        <v>0</v>
      </c>
      <c r="DZ151" s="17">
        <v>2.4142103000000001E-3</v>
      </c>
      <c r="EA151" s="17">
        <v>6.1862237999999996E-5</v>
      </c>
      <c r="EB151" s="17">
        <v>1.5417917999999999E-6</v>
      </c>
      <c r="EC151" s="17">
        <v>6.5885903999999998E-6</v>
      </c>
      <c r="ED151" s="17">
        <v>1.0804379E-4</v>
      </c>
      <c r="EE151" s="17">
        <v>9.2138407E-7</v>
      </c>
      <c r="EF151" s="17">
        <v>1.258138E-5</v>
      </c>
      <c r="EG151" s="17">
        <v>4.4695186E-5</v>
      </c>
      <c r="EH151" s="17">
        <v>9.4215556000000006E-5</v>
      </c>
      <c r="EI151" s="17">
        <v>7.8727642000000003E-5</v>
      </c>
      <c r="EJ151" s="17">
        <v>1.1156795E-4</v>
      </c>
      <c r="EK151" s="17">
        <v>1.3557618999999999E-4</v>
      </c>
      <c r="EL151" s="17">
        <v>1.4351703999999999E-4</v>
      </c>
      <c r="EM151" s="17">
        <v>2.6301498E-5</v>
      </c>
      <c r="EN151" s="17">
        <v>8.2124481000000008E-6</v>
      </c>
      <c r="EO151" s="17">
        <v>1.7314819000000001E-5</v>
      </c>
      <c r="EP151" s="17">
        <v>2.0021779000000001E-5</v>
      </c>
      <c r="EQ151" s="17">
        <v>3.7858785999999998E-4</v>
      </c>
      <c r="ER151" s="17">
        <v>1.1164396E-5</v>
      </c>
      <c r="ES151" s="17">
        <v>7.8442603999999997E-7</v>
      </c>
      <c r="ET151" s="17">
        <v>1.8442919000000001E-5</v>
      </c>
      <c r="EU151" s="17">
        <v>0.24928479000000001</v>
      </c>
      <c r="EV151" s="17">
        <v>9.9674084999999994E-5</v>
      </c>
      <c r="EW151" s="17">
        <v>4.4700573E-4</v>
      </c>
      <c r="EX151" s="17">
        <v>1.7880228999999999E-4</v>
      </c>
      <c r="EY151" s="17">
        <v>3.9045570999999997E-6</v>
      </c>
      <c r="EZ151" s="17">
        <v>8.9401144999999997E-5</v>
      </c>
      <c r="FA151" s="17">
        <v>6.4831078999999999E-5</v>
      </c>
      <c r="FB151" s="17">
        <v>1.5594035E-64</v>
      </c>
      <c r="FC151" s="17">
        <v>7.0672622999999994E-5</v>
      </c>
      <c r="FD151" s="17">
        <v>1.5417917999999999E-6</v>
      </c>
      <c r="FE151" s="17">
        <v>1.9850751000000002E-6</v>
      </c>
      <c r="FF151" s="17">
        <v>2.8608366000000001E-3</v>
      </c>
      <c r="FG151" s="17">
        <v>1.8725188000000001E-6</v>
      </c>
      <c r="FH151" s="17">
        <v>2.857924E-6</v>
      </c>
      <c r="FI151" s="17">
        <v>1.7665621E-5</v>
      </c>
      <c r="FJ151" s="17">
        <v>9.2975215000000004E-7</v>
      </c>
      <c r="FK151" s="17">
        <v>4.0901274000000002E-7</v>
      </c>
      <c r="FL151" s="17">
        <v>7.5043052999999996E-6</v>
      </c>
      <c r="FM151" s="17">
        <v>5.0785140000000003E-7</v>
      </c>
      <c r="FN151" s="17">
        <v>3.9669521999999997E-6</v>
      </c>
      <c r="FO151" s="17">
        <v>1.0209931999999999E-4</v>
      </c>
      <c r="FP151" s="17">
        <v>3.0138121000000001E-6</v>
      </c>
      <c r="FQ151" s="17">
        <v>8.3086088000000001E-6</v>
      </c>
      <c r="FR151" s="17">
        <v>8.3454553000000004E-5</v>
      </c>
      <c r="FS151" s="17">
        <v>2.8833985000000001E-5</v>
      </c>
      <c r="FT151" s="17">
        <v>7.3791484999999999E-5</v>
      </c>
      <c r="FU151" s="17">
        <v>8.2035091999999995E-5</v>
      </c>
      <c r="FV151" s="17">
        <v>1.2810377999999999E-4</v>
      </c>
      <c r="FW151" s="17">
        <v>1.127341E-4</v>
      </c>
      <c r="FX151" s="17">
        <v>1.5916575E-4</v>
      </c>
      <c r="FY151" s="17">
        <v>1.6950981E-4</v>
      </c>
      <c r="FZ151" s="17">
        <v>1.6986218E-3</v>
      </c>
      <c r="GA151" s="17">
        <v>8.9401144999999997E-5</v>
      </c>
      <c r="GB151" s="17">
        <v>1.7880228999999999E-4</v>
      </c>
      <c r="GC151" s="17">
        <v>1.9293510000000002E-5</v>
      </c>
    </row>
    <row r="152" spans="2:185" ht="0.95" customHeight="1" x14ac:dyDescent="0.25">
      <c r="B152" s="17">
        <v>2.8672668999999999E-5</v>
      </c>
      <c r="C152" s="17">
        <v>3.5817454000000001E-4</v>
      </c>
      <c r="D152" s="17">
        <v>4.1131931000000003E-5</v>
      </c>
      <c r="E152" s="17">
        <v>3.1291844000000001E-4</v>
      </c>
      <c r="F152" s="17">
        <v>2.7378151999999999E-6</v>
      </c>
      <c r="G152" s="17">
        <v>1.571406E-3</v>
      </c>
      <c r="H152" s="17">
        <v>2.9893647999999998E-3</v>
      </c>
      <c r="I152" s="17">
        <v>9.3462480999999993E-3</v>
      </c>
      <c r="J152" s="17">
        <v>0</v>
      </c>
      <c r="K152" s="17">
        <v>0</v>
      </c>
      <c r="L152" s="17">
        <v>6.1513344000000001E-6</v>
      </c>
      <c r="M152" s="17">
        <v>1.8501156000000001E-5</v>
      </c>
      <c r="N152" s="17">
        <v>3.3025226999999997E-5</v>
      </c>
      <c r="O152" s="17">
        <v>1.667816E-4</v>
      </c>
      <c r="P152" s="17">
        <v>1.667816E-4</v>
      </c>
      <c r="Q152" s="17">
        <v>1.4429212E-5</v>
      </c>
      <c r="R152" s="17">
        <v>1.3617033E-3</v>
      </c>
      <c r="S152" s="17">
        <v>1.5432234E-4</v>
      </c>
      <c r="T152" s="17">
        <v>2.2257257000000001E-4</v>
      </c>
      <c r="U152" s="17">
        <v>3.3025226999999997E-5</v>
      </c>
      <c r="V152" s="17">
        <v>6.6905969999999997E-5</v>
      </c>
      <c r="W152" s="17">
        <v>1.2459260999999999E-5</v>
      </c>
      <c r="X152" s="17">
        <v>2.9463737999999999E-4</v>
      </c>
      <c r="Y152" s="17">
        <v>4.5484488000000002E-5</v>
      </c>
      <c r="Z152" s="17">
        <v>5.0576023000000001E-3</v>
      </c>
      <c r="AA152" s="17">
        <v>2.3944574000000001E-3</v>
      </c>
      <c r="AB152" s="17">
        <v>2.0464656E-5</v>
      </c>
      <c r="AC152" s="17">
        <v>6.5465829000000005E-5</v>
      </c>
      <c r="AD152" s="17">
        <v>5.5449509000000003E-5</v>
      </c>
      <c r="AE152" s="17">
        <v>0</v>
      </c>
      <c r="AF152" s="17">
        <v>9.9970311999999996E-4</v>
      </c>
      <c r="AG152" s="17">
        <v>2.2311949E-4</v>
      </c>
      <c r="AH152" s="17">
        <v>3.9730375999999998E-3</v>
      </c>
      <c r="AI152" s="17">
        <v>6.5398763999999996E-5</v>
      </c>
      <c r="AJ152" s="17">
        <v>3.7563932999999998E-5</v>
      </c>
      <c r="AK152" s="17">
        <v>2.0372123E-4</v>
      </c>
      <c r="AL152" s="17">
        <v>8.4817604999999998E-4</v>
      </c>
      <c r="AM152" s="17">
        <v>1.7187294000000001E-4</v>
      </c>
      <c r="AN152" s="17">
        <v>2.5104671000000001E-5</v>
      </c>
      <c r="AO152" s="17">
        <v>3.8763754000000002E-3</v>
      </c>
      <c r="AP152" s="17">
        <v>3.3249451000000002E-3</v>
      </c>
      <c r="AQ152" s="17">
        <v>2.2604517999999999E-6</v>
      </c>
      <c r="AR152" s="17">
        <v>4.2134958999999997E-5</v>
      </c>
      <c r="AS152" s="17">
        <v>0</v>
      </c>
      <c r="AT152" s="17">
        <v>5.0220923000000005E-4</v>
      </c>
      <c r="AU152" s="17">
        <v>4.2134958999999997E-5</v>
      </c>
      <c r="AV152" s="17">
        <v>1.7674680000000001E-4</v>
      </c>
      <c r="AW152" s="17">
        <v>6.7239630000000001E-5</v>
      </c>
      <c r="AX152" s="17">
        <v>1.6970580999999999E-4</v>
      </c>
      <c r="AY152" s="17">
        <v>5.0209342000000002E-5</v>
      </c>
      <c r="AZ152" s="17">
        <v>2.0419258E-4</v>
      </c>
      <c r="BA152" s="17">
        <v>5.8283725000000001E-5</v>
      </c>
      <c r="BB152" s="17">
        <v>3.8190077000000003E-4</v>
      </c>
      <c r="BC152" s="17">
        <v>3.3179054000000003E-5</v>
      </c>
      <c r="BD152" s="17">
        <v>2.5104671000000001E-5</v>
      </c>
      <c r="BE152" s="17">
        <v>3.1246023000000002E-66</v>
      </c>
      <c r="BF152" s="17">
        <v>4.4637339999999999E-4</v>
      </c>
      <c r="BG152" s="17">
        <v>1.0268460999999999E-3</v>
      </c>
      <c r="BH152" s="17">
        <v>3.2951842E-5</v>
      </c>
      <c r="BI152" s="17">
        <v>3.3184161E-5</v>
      </c>
      <c r="BJ152" s="17">
        <v>4.0834658000000002E-5</v>
      </c>
      <c r="BK152" s="17">
        <v>1.442703E-3</v>
      </c>
      <c r="BL152" s="17">
        <v>2.3768724000000001E-5</v>
      </c>
      <c r="BM152" s="17">
        <v>0</v>
      </c>
      <c r="BN152" s="17">
        <v>9.3590828999999998E-5</v>
      </c>
      <c r="BO152" s="17">
        <v>6.2066360000000002E-4</v>
      </c>
      <c r="BP152" s="17">
        <v>9.2362228999999995E-4</v>
      </c>
      <c r="BQ152" s="17">
        <v>0</v>
      </c>
      <c r="BR152" s="17">
        <v>1.5223017E-4</v>
      </c>
      <c r="BS152" s="17">
        <v>3.3758852999999998E-5</v>
      </c>
      <c r="BT152" s="17">
        <v>3.9053458000000001E-4</v>
      </c>
      <c r="BU152" s="17">
        <v>0</v>
      </c>
      <c r="BV152" s="17">
        <v>3.4640302E-5</v>
      </c>
      <c r="BW152" s="17">
        <v>4.5484485E-5</v>
      </c>
      <c r="BX152" s="17">
        <v>1.2341433E-5</v>
      </c>
      <c r="BY152" s="17">
        <v>4.6774043999999999E-4</v>
      </c>
      <c r="BZ152" s="17">
        <v>2.6333600000000001E-5</v>
      </c>
      <c r="CA152" s="17">
        <v>2.0339371E-3</v>
      </c>
      <c r="CB152" s="17">
        <v>7.2211740000000001E-5</v>
      </c>
      <c r="CC152" s="17">
        <v>1.2335315000000001E-4</v>
      </c>
      <c r="CD152" s="17">
        <v>8.3730095999999998E-4</v>
      </c>
      <c r="CE152" s="17">
        <v>2.0142249E-4</v>
      </c>
      <c r="CF152" s="17">
        <v>1.8718749000000002E-5</v>
      </c>
      <c r="CG152" s="17">
        <v>6.5290433999999994E-5</v>
      </c>
      <c r="CH152" s="17">
        <v>2.7607533E-3</v>
      </c>
      <c r="CI152" s="17">
        <v>3.6972121999999998E-4</v>
      </c>
      <c r="CJ152" s="17">
        <v>6.6916212999999997E-5</v>
      </c>
      <c r="CK152" s="17">
        <v>7.4193277000000004E-5</v>
      </c>
      <c r="CL152" s="17">
        <v>1.7030287E-5</v>
      </c>
      <c r="CM152" s="17">
        <v>3.1332175000000002E-4</v>
      </c>
      <c r="CN152" s="17">
        <v>2.3539663999999999E-5</v>
      </c>
      <c r="CO152" s="17">
        <v>1.4170392999999999E-4</v>
      </c>
      <c r="CP152" s="17">
        <v>4.4237882999999999E-4</v>
      </c>
      <c r="CQ152" s="17">
        <v>7.7748344000000001E-4</v>
      </c>
      <c r="CR152" s="17">
        <v>1.5692493E-5</v>
      </c>
      <c r="CS152" s="17">
        <v>1.8250402999999999E-4</v>
      </c>
      <c r="CT152" s="17">
        <v>2.5553766999999999E-5</v>
      </c>
      <c r="CU152" s="17">
        <v>3.0374682E-5</v>
      </c>
      <c r="CV152" s="17">
        <v>2.8757369000000001E-4</v>
      </c>
      <c r="CW152" s="17">
        <v>1.8357574000000001E-5</v>
      </c>
      <c r="CX152" s="17">
        <v>6.0904450000000005E-4</v>
      </c>
      <c r="CY152" s="17">
        <v>1.3536659E-5</v>
      </c>
      <c r="CZ152" s="17">
        <v>8.7157434999999992E-6</v>
      </c>
      <c r="DA152" s="17">
        <v>2.6381236999999998E-3</v>
      </c>
      <c r="DB152" s="17">
        <v>3.2327199999999999E-4</v>
      </c>
      <c r="DC152" s="17">
        <v>1.2610571999999999E-5</v>
      </c>
      <c r="DD152" s="17">
        <v>1.2610571999999999E-5</v>
      </c>
      <c r="DE152" s="17">
        <v>1.7825688000000002E-5</v>
      </c>
      <c r="DF152" s="17">
        <v>8.4430954999999998E-4</v>
      </c>
      <c r="DG152" s="17">
        <v>6.2094315999999998E-3</v>
      </c>
      <c r="DH152" s="17">
        <v>7.7896565000000003E-6</v>
      </c>
      <c r="DI152" s="17">
        <v>2.6053623000000002E-4</v>
      </c>
      <c r="DJ152" s="17">
        <v>3.8948283000000001E-6</v>
      </c>
      <c r="DK152" s="17">
        <v>1.961182E-4</v>
      </c>
      <c r="DL152" s="17">
        <v>6.4834663999999999E-5</v>
      </c>
      <c r="DM152" s="17">
        <v>3.8948283000000001E-6</v>
      </c>
      <c r="DN152" s="17">
        <v>2.3869900000000001E-4</v>
      </c>
      <c r="DO152" s="17">
        <v>6.3160701000000003E-4</v>
      </c>
      <c r="DP152" s="17">
        <v>2.6250891E-4</v>
      </c>
      <c r="DQ152" s="17">
        <v>0</v>
      </c>
      <c r="DR152" s="17">
        <v>3.4456708E-5</v>
      </c>
      <c r="DS152" s="17">
        <v>0</v>
      </c>
      <c r="DT152" s="17">
        <v>1.5661770999999999E-4</v>
      </c>
      <c r="DU152" s="17">
        <v>3.7067134000000001E-3</v>
      </c>
      <c r="DV152" s="17">
        <v>1.4462744999999999E-5</v>
      </c>
      <c r="DW152" s="17">
        <v>2.86923E-6</v>
      </c>
      <c r="DX152" s="17">
        <v>2.9094E-4</v>
      </c>
      <c r="DY152" s="17">
        <v>0</v>
      </c>
      <c r="DZ152" s="17">
        <v>3.2878519E-4</v>
      </c>
      <c r="EA152" s="17">
        <v>8.7595130000000003E-6</v>
      </c>
      <c r="EB152" s="17">
        <v>1.7488829E-4</v>
      </c>
      <c r="EC152" s="17">
        <v>1.9703770000000001E-5</v>
      </c>
      <c r="ED152" s="17">
        <v>3.5414267999999999E-4</v>
      </c>
      <c r="EE152" s="17">
        <v>6.0907162E-4</v>
      </c>
      <c r="EF152" s="17">
        <v>1.7258582999999999E-4</v>
      </c>
      <c r="EG152" s="17">
        <v>4.2070427999999997E-3</v>
      </c>
      <c r="EH152" s="17">
        <v>6.8915673999999998E-4</v>
      </c>
      <c r="EI152" s="17">
        <v>3.0745381E-3</v>
      </c>
      <c r="EJ152" s="17">
        <v>1.5146427000000001E-3</v>
      </c>
      <c r="EK152" s="17">
        <v>5.4630127000000002E-4</v>
      </c>
      <c r="EL152" s="17">
        <v>1.1498063E-4</v>
      </c>
      <c r="EM152" s="17">
        <v>8.3114975999999994E-5</v>
      </c>
      <c r="EN152" s="17">
        <v>4.6182169999999998E-5</v>
      </c>
      <c r="EO152" s="17">
        <v>3.7736267000000003E-5</v>
      </c>
      <c r="EP152" s="17">
        <v>1.9406020000000002E-5</v>
      </c>
      <c r="EQ152" s="17">
        <v>5.9313503999999998E-5</v>
      </c>
      <c r="ER152" s="17">
        <v>8.4097633999999995E-4</v>
      </c>
      <c r="ES152" s="17">
        <v>4.0420334999999999E-5</v>
      </c>
      <c r="ET152" s="17">
        <v>1.7567692999999999E-4</v>
      </c>
      <c r="EU152" s="17">
        <v>9.9674084999999994E-5</v>
      </c>
      <c r="EV152" s="17">
        <v>0.23329491999999999</v>
      </c>
      <c r="EW152" s="17">
        <v>6.2296302999999997E-5</v>
      </c>
      <c r="EX152" s="17">
        <v>2.4918520999999999E-5</v>
      </c>
      <c r="EY152" s="17">
        <v>6.6880227000000003E-4</v>
      </c>
      <c r="EZ152" s="17">
        <v>1.2459260999999999E-5</v>
      </c>
      <c r="FA152" s="17">
        <v>4.6603661000000002E-4</v>
      </c>
      <c r="FB152" s="17">
        <v>9.1116560999999995E-66</v>
      </c>
      <c r="FC152" s="17">
        <v>3.4577878000000001E-4</v>
      </c>
      <c r="FD152" s="17">
        <v>1.7488829E-4</v>
      </c>
      <c r="FE152" s="17">
        <v>4.5484485E-5</v>
      </c>
      <c r="FF152" s="17">
        <v>3.9869633999999998E-4</v>
      </c>
      <c r="FG152" s="17">
        <v>1.2335315000000001E-4</v>
      </c>
      <c r="FH152" s="17">
        <v>7.4193277000000004E-5</v>
      </c>
      <c r="FI152" s="17">
        <v>1.2848779000000001E-5</v>
      </c>
      <c r="FJ152" s="17">
        <v>2.2576829999999999E-4</v>
      </c>
      <c r="FK152" s="17">
        <v>5.6121185999999997E-4</v>
      </c>
      <c r="FL152" s="17">
        <v>3.9420996999999999E-4</v>
      </c>
      <c r="FM152" s="17">
        <v>9.5279754999999999E-4</v>
      </c>
      <c r="FN152" s="17">
        <v>9.2897461999999999E-5</v>
      </c>
      <c r="FO152" s="17">
        <v>3.4390430999999997E-4</v>
      </c>
      <c r="FP152" s="17">
        <v>2.0376311999999999E-3</v>
      </c>
      <c r="FQ152" s="17">
        <v>4.0039558999999999E-3</v>
      </c>
      <c r="FR152" s="17">
        <v>3.3396558000000002E-6</v>
      </c>
      <c r="FS152" s="17">
        <v>5.7355529000000004E-3</v>
      </c>
      <c r="FT152" s="17">
        <v>4.8267952999999997E-3</v>
      </c>
      <c r="FU152" s="17">
        <v>4.0569027000000001E-4</v>
      </c>
      <c r="FV152" s="17">
        <v>1.2628846999999999E-3</v>
      </c>
      <c r="FW152" s="17">
        <v>3.1833386E-4</v>
      </c>
      <c r="FX152" s="17">
        <v>3.5735674E-5</v>
      </c>
      <c r="FY152" s="17">
        <v>1.9461775E-4</v>
      </c>
      <c r="FZ152" s="17">
        <v>2.3672594999999999E-4</v>
      </c>
      <c r="GA152" s="17">
        <v>1.2459260999999999E-5</v>
      </c>
      <c r="GB152" s="17">
        <v>2.4918520999999999E-5</v>
      </c>
      <c r="GC152" s="17">
        <v>1.1560024999999999E-3</v>
      </c>
    </row>
    <row r="153" spans="2:185" ht="0.95" customHeight="1" x14ac:dyDescent="0.25">
      <c r="B153" s="17">
        <v>2.7689724999999999E-4</v>
      </c>
      <c r="C153" s="17">
        <v>4.7651461999999999E-5</v>
      </c>
      <c r="D153" s="17">
        <v>2.2102153000000001E-4</v>
      </c>
      <c r="E153" s="17">
        <v>1.3255374E-6</v>
      </c>
      <c r="F153" s="17">
        <v>7.2228910000000001E-7</v>
      </c>
      <c r="G153" s="17">
        <v>2.5937177000000001E-6</v>
      </c>
      <c r="H153" s="17">
        <v>6.0827135000000002E-5</v>
      </c>
      <c r="I153" s="17">
        <v>1.4898890999999999E-5</v>
      </c>
      <c r="J153" s="17">
        <v>0</v>
      </c>
      <c r="K153" s="17">
        <v>0</v>
      </c>
      <c r="L153" s="17">
        <v>2.1056708999999999E-5</v>
      </c>
      <c r="M153" s="17">
        <v>1.3322746E-5</v>
      </c>
      <c r="N153" s="17">
        <v>5.4635047999999999E-5</v>
      </c>
      <c r="O153" s="17">
        <v>1.6542287E-4</v>
      </c>
      <c r="P153" s="17">
        <v>1.6542287E-4</v>
      </c>
      <c r="Q153" s="17">
        <v>3.0647273E-6</v>
      </c>
      <c r="R153" s="17">
        <v>1.3511643E-5</v>
      </c>
      <c r="S153" s="17">
        <v>1.0954715E-4</v>
      </c>
      <c r="T153" s="17">
        <v>8.1382998999999994E-5</v>
      </c>
      <c r="U153" s="17">
        <v>5.4635047999999999E-5</v>
      </c>
      <c r="V153" s="17">
        <v>9.2820381000000005E-5</v>
      </c>
      <c r="W153" s="17">
        <v>5.5875719999999999E-5</v>
      </c>
      <c r="X153" s="17">
        <v>1.2799653E-3</v>
      </c>
      <c r="Y153" s="17">
        <v>1.2406719999999999E-6</v>
      </c>
      <c r="Z153" s="17">
        <v>7.8440532999999999E-5</v>
      </c>
      <c r="AA153" s="17">
        <v>5.8827005000000001E-6</v>
      </c>
      <c r="AB153" s="17">
        <v>4.4801632000000002E-5</v>
      </c>
      <c r="AC153" s="17">
        <v>7.5806280999999998E-6</v>
      </c>
      <c r="AD153" s="17">
        <v>1.5115223E-5</v>
      </c>
      <c r="AE153" s="17">
        <v>0</v>
      </c>
      <c r="AF153" s="17">
        <v>5.0029305000000001E-6</v>
      </c>
      <c r="AG153" s="17">
        <v>3.2971398999999998E-5</v>
      </c>
      <c r="AH153" s="17">
        <v>5.7040667000000001E-5</v>
      </c>
      <c r="AI153" s="17">
        <v>1.0038311E-5</v>
      </c>
      <c r="AJ153" s="17">
        <v>4.9883738000000002E-5</v>
      </c>
      <c r="AK153" s="17">
        <v>2.9663758000000001E-5</v>
      </c>
      <c r="AL153" s="17">
        <v>2.0586254000000001E-5</v>
      </c>
      <c r="AM153" s="17">
        <v>1.6011101000000001E-4</v>
      </c>
      <c r="AN153" s="17">
        <v>5.9919817999999996E-6</v>
      </c>
      <c r="AO153" s="17">
        <v>6.6922190000000004E-6</v>
      </c>
      <c r="AP153" s="17">
        <v>5.8874798000000004E-6</v>
      </c>
      <c r="AQ153" s="17">
        <v>5.3952021000000002E-7</v>
      </c>
      <c r="AR153" s="17">
        <v>6.8077613000000001E-6</v>
      </c>
      <c r="AS153" s="17">
        <v>0</v>
      </c>
      <c r="AT153" s="17">
        <v>3.0246262999999999E-6</v>
      </c>
      <c r="AU153" s="17">
        <v>6.8077613000000001E-6</v>
      </c>
      <c r="AV153" s="17">
        <v>2.5495927000000002E-5</v>
      </c>
      <c r="AW153" s="17">
        <v>1.2799743E-5</v>
      </c>
      <c r="AX153" s="17">
        <v>1.7442640000000001E-5</v>
      </c>
      <c r="AY153" s="17">
        <v>1.1983964000000001E-5</v>
      </c>
      <c r="AZ153" s="17">
        <v>9.5012424999999998E-4</v>
      </c>
      <c r="BA153" s="17">
        <v>1.7160165999999999E-5</v>
      </c>
      <c r="BB153" s="17">
        <v>5.3510902000000002E-5</v>
      </c>
      <c r="BC153" s="17">
        <v>1.1168184E-5</v>
      </c>
      <c r="BD153" s="17">
        <v>5.9919817999999996E-6</v>
      </c>
      <c r="BE153" s="17">
        <v>1.1044900999999999E-66</v>
      </c>
      <c r="BF153" s="17">
        <v>6.2302326E-7</v>
      </c>
      <c r="BG153" s="17">
        <v>3.1823321000000002E-5</v>
      </c>
      <c r="BH153" s="17">
        <v>6.5480458999999999E-6</v>
      </c>
      <c r="BI153" s="17">
        <v>6.8670261999999998E-6</v>
      </c>
      <c r="BJ153" s="17">
        <v>2.0393824E-6</v>
      </c>
      <c r="BK153" s="17">
        <v>8.5257525E-7</v>
      </c>
      <c r="BL153" s="17">
        <v>6.2883305999999996E-6</v>
      </c>
      <c r="BM153" s="17">
        <v>0</v>
      </c>
      <c r="BN153" s="17">
        <v>1.384296E-5</v>
      </c>
      <c r="BO153" s="17">
        <v>3.9706733000000001E-5</v>
      </c>
      <c r="BP153" s="17">
        <v>5.4792276000000002E-6</v>
      </c>
      <c r="BQ153" s="17">
        <v>0</v>
      </c>
      <c r="BR153" s="17">
        <v>1.0292869E-6</v>
      </c>
      <c r="BS153" s="17">
        <v>6.9345883999999999E-6</v>
      </c>
      <c r="BT153" s="17">
        <v>4.0653971000000001E-6</v>
      </c>
      <c r="BU153" s="17">
        <v>0</v>
      </c>
      <c r="BV153" s="17">
        <v>7.9342603E-6</v>
      </c>
      <c r="BW153" s="17">
        <v>1.2406719999999999E-6</v>
      </c>
      <c r="BX153" s="17">
        <v>2.1374385E-6</v>
      </c>
      <c r="BY153" s="17">
        <v>6.5028701000000006E-5</v>
      </c>
      <c r="BZ153" s="17">
        <v>2.4390778E-6</v>
      </c>
      <c r="CA153" s="17">
        <v>4.5659236000000003E-5</v>
      </c>
      <c r="CB153" s="17">
        <v>2.1718641000000001E-5</v>
      </c>
      <c r="CC153" s="17">
        <v>1.1703241999999999E-6</v>
      </c>
      <c r="CD153" s="17">
        <v>6.3529539000000001E-6</v>
      </c>
      <c r="CE153" s="17">
        <v>4.0174720999999997E-5</v>
      </c>
      <c r="CF153" s="17">
        <v>2.2019939000000002E-6</v>
      </c>
      <c r="CG153" s="17">
        <v>8.5870421999999997E-5</v>
      </c>
      <c r="CH153" s="17">
        <v>2.6848017000000001E-5</v>
      </c>
      <c r="CI153" s="17">
        <v>6.7591996000000002E-5</v>
      </c>
      <c r="CJ153" s="17">
        <v>9.3804439999999995E-6</v>
      </c>
      <c r="CK153" s="17">
        <v>1.7862024999999999E-6</v>
      </c>
      <c r="CL153" s="17">
        <v>8.1577944000000005E-7</v>
      </c>
      <c r="CM153" s="17">
        <v>5.8922275000000002E-5</v>
      </c>
      <c r="CN153" s="17">
        <v>2.8139560000000001E-6</v>
      </c>
      <c r="CO153" s="17">
        <v>5.6279732999999995E-4</v>
      </c>
      <c r="CP153" s="17">
        <v>1.6834325999999999E-6</v>
      </c>
      <c r="CQ153" s="17">
        <v>5.3409238999999999E-6</v>
      </c>
      <c r="CR153" s="17">
        <v>2.2578917999999999E-6</v>
      </c>
      <c r="CS153" s="17">
        <v>7.7708382E-4</v>
      </c>
      <c r="CT153" s="17">
        <v>3.4716324000000001E-6</v>
      </c>
      <c r="CU153" s="17">
        <v>4.0835945000000001E-6</v>
      </c>
      <c r="CV153" s="17">
        <v>6.6649008E-5</v>
      </c>
      <c r="CW153" s="17">
        <v>2.4504964000000002E-6</v>
      </c>
      <c r="CX153" s="17">
        <v>3.1728498999999998E-4</v>
      </c>
      <c r="CY153" s="17">
        <v>1.8385343E-6</v>
      </c>
      <c r="CZ153" s="17">
        <v>1.2265722E-6</v>
      </c>
      <c r="DA153" s="17">
        <v>6.3707289000000002E-5</v>
      </c>
      <c r="DB153" s="17">
        <v>5.5175074000000002E-5</v>
      </c>
      <c r="DC153" s="17">
        <v>1.8411823999999999E-6</v>
      </c>
      <c r="DD153" s="17">
        <v>1.8411823999999999E-6</v>
      </c>
      <c r="DE153" s="17">
        <v>7.4978445000000003E-7</v>
      </c>
      <c r="DF153" s="17">
        <v>5.4073208999999999E-6</v>
      </c>
      <c r="DG153" s="17">
        <v>5.0568339999999998E-5</v>
      </c>
      <c r="DH153" s="17">
        <v>1.2292203999999999E-6</v>
      </c>
      <c r="DI153" s="17">
        <v>3.0431636E-5</v>
      </c>
      <c r="DJ153" s="17">
        <v>6.1461017999999999E-7</v>
      </c>
      <c r="DK153" s="17">
        <v>9.5530045000000001E-4</v>
      </c>
      <c r="DL153" s="17">
        <v>9.5991072999999999E-6</v>
      </c>
      <c r="DM153" s="17">
        <v>6.1461017999999999E-7</v>
      </c>
      <c r="DN153" s="17">
        <v>2.4515513000000002E-5</v>
      </c>
      <c r="DO153" s="17">
        <v>4.8979213000000003E-5</v>
      </c>
      <c r="DP153" s="17">
        <v>3.8021822000000003E-5</v>
      </c>
      <c r="DQ153" s="17">
        <v>0</v>
      </c>
      <c r="DR153" s="17">
        <v>1.4777893E-5</v>
      </c>
      <c r="DS153" s="17">
        <v>0</v>
      </c>
      <c r="DT153" s="17">
        <v>4.2516274000000002E-7</v>
      </c>
      <c r="DU153" s="17">
        <v>1.4287100000000001E-5</v>
      </c>
      <c r="DV153" s="17">
        <v>1.8358861000000001E-6</v>
      </c>
      <c r="DW153" s="17">
        <v>5.1571058000000004E-7</v>
      </c>
      <c r="DX153" s="17">
        <v>5.4343091E-5</v>
      </c>
      <c r="DY153" s="17">
        <v>0</v>
      </c>
      <c r="DZ153" s="17">
        <v>1.5088814E-3</v>
      </c>
      <c r="EA153" s="17">
        <v>3.8663898000000002E-5</v>
      </c>
      <c r="EB153" s="17">
        <v>9.6361989999999995E-7</v>
      </c>
      <c r="EC153" s="17">
        <v>4.1178690000000002E-6</v>
      </c>
      <c r="ED153" s="17">
        <v>6.7527365999999994E-5</v>
      </c>
      <c r="EE153" s="17">
        <v>5.7586503999999999E-7</v>
      </c>
      <c r="EF153" s="17">
        <v>7.8633622999999992E-6</v>
      </c>
      <c r="EG153" s="17">
        <v>2.7934492E-5</v>
      </c>
      <c r="EH153" s="17">
        <v>5.8884722999999998E-5</v>
      </c>
      <c r="EI153" s="17">
        <v>4.9204776000000001E-5</v>
      </c>
      <c r="EJ153" s="17">
        <v>6.9729971000000006E-5</v>
      </c>
      <c r="EK153" s="17">
        <v>8.4735120999999999E-5</v>
      </c>
      <c r="EL153" s="17">
        <v>8.9698151E-5</v>
      </c>
      <c r="EM153" s="17">
        <v>1.6438437E-5</v>
      </c>
      <c r="EN153" s="17">
        <v>5.1327799999999997E-6</v>
      </c>
      <c r="EO153" s="17">
        <v>1.0821762E-5</v>
      </c>
      <c r="EP153" s="17">
        <v>1.2513611999999999E-5</v>
      </c>
      <c r="EQ153" s="17">
        <v>2.3661740999999999E-4</v>
      </c>
      <c r="ER153" s="17">
        <v>6.9777476E-6</v>
      </c>
      <c r="ES153" s="17">
        <v>4.9026627999999996E-7</v>
      </c>
      <c r="ET153" s="17">
        <v>1.1526824E-5</v>
      </c>
      <c r="EU153" s="17">
        <v>4.4700573E-4</v>
      </c>
      <c r="EV153" s="17">
        <v>6.2296302999999997E-5</v>
      </c>
      <c r="EW153" s="17">
        <v>0.24972062</v>
      </c>
      <c r="EX153" s="17">
        <v>1.1175143E-4</v>
      </c>
      <c r="EY153" s="17">
        <v>2.4403482000000001E-6</v>
      </c>
      <c r="EZ153" s="17">
        <v>5.5875716000000001E-5</v>
      </c>
      <c r="FA153" s="17">
        <v>4.0519424999999999E-5</v>
      </c>
      <c r="FB153" s="17">
        <v>2.0882924999999999E-64</v>
      </c>
      <c r="FC153" s="17">
        <v>4.4170389999999999E-5</v>
      </c>
      <c r="FD153" s="17">
        <v>9.6361989999999995E-7</v>
      </c>
      <c r="FE153" s="17">
        <v>1.2406719999999999E-6</v>
      </c>
      <c r="FF153" s="17">
        <v>1.7880229000000001E-3</v>
      </c>
      <c r="FG153" s="17">
        <v>1.1703241999999999E-6</v>
      </c>
      <c r="FH153" s="17">
        <v>1.7862024999999999E-6</v>
      </c>
      <c r="FI153" s="17">
        <v>1.1041013E-5</v>
      </c>
      <c r="FJ153" s="17">
        <v>5.8109509000000001E-7</v>
      </c>
      <c r="FK153" s="17">
        <v>2.5563296000000001E-7</v>
      </c>
      <c r="FL153" s="17">
        <v>4.6901908000000001E-6</v>
      </c>
      <c r="FM153" s="17">
        <v>3.1740713E-7</v>
      </c>
      <c r="FN153" s="17">
        <v>2.4793450999999998E-6</v>
      </c>
      <c r="FO153" s="17">
        <v>6.3812076999999995E-5</v>
      </c>
      <c r="FP153" s="17">
        <v>1.8836325999999999E-6</v>
      </c>
      <c r="FQ153" s="17">
        <v>5.1928804999999999E-6</v>
      </c>
      <c r="FR153" s="17">
        <v>5.2159096000000003E-5</v>
      </c>
      <c r="FS153" s="17">
        <v>1.8021239999999999E-5</v>
      </c>
      <c r="FT153" s="17">
        <v>4.6119677999999998E-5</v>
      </c>
      <c r="FU153" s="17">
        <v>5.1271933000000003E-5</v>
      </c>
      <c r="FV153" s="17">
        <v>8.0064861999999996E-5</v>
      </c>
      <c r="FW153" s="17">
        <v>7.0458809999999998E-5</v>
      </c>
      <c r="FX153" s="17">
        <v>9.9478596000000002E-5</v>
      </c>
      <c r="FY153" s="17">
        <v>1.0594363E-4</v>
      </c>
      <c r="FZ153" s="17">
        <v>1.0616385999999999E-3</v>
      </c>
      <c r="GA153" s="17">
        <v>5.5875716000000001E-5</v>
      </c>
      <c r="GB153" s="17">
        <v>1.1175143E-4</v>
      </c>
      <c r="GC153" s="17">
        <v>1.2058444E-5</v>
      </c>
    </row>
    <row r="154" spans="2:185" ht="0.95" customHeight="1" x14ac:dyDescent="0.25">
      <c r="B154" s="17">
        <v>1.1075889999999999E-4</v>
      </c>
      <c r="C154" s="17">
        <v>1.9060585000000001E-5</v>
      </c>
      <c r="D154" s="17">
        <v>8.8408613999999997E-5</v>
      </c>
      <c r="E154" s="17">
        <v>5.3021495999999997E-7</v>
      </c>
      <c r="F154" s="17">
        <v>2.8891563999999998E-7</v>
      </c>
      <c r="G154" s="17">
        <v>1.0374871E-6</v>
      </c>
      <c r="H154" s="17">
        <v>2.4330853999999999E-5</v>
      </c>
      <c r="I154" s="17">
        <v>5.9595563999999999E-6</v>
      </c>
      <c r="J154" s="17">
        <v>0</v>
      </c>
      <c r="K154" s="17">
        <v>0</v>
      </c>
      <c r="L154" s="17">
        <v>8.4226835999999996E-6</v>
      </c>
      <c r="M154" s="17">
        <v>5.3290981999999998E-6</v>
      </c>
      <c r="N154" s="17">
        <v>2.1854019E-5</v>
      </c>
      <c r="O154" s="17">
        <v>6.6169147000000005E-5</v>
      </c>
      <c r="P154" s="17">
        <v>6.6169147000000005E-5</v>
      </c>
      <c r="Q154" s="17">
        <v>1.2258909E-6</v>
      </c>
      <c r="R154" s="17">
        <v>5.4046571999999999E-6</v>
      </c>
      <c r="S154" s="17">
        <v>4.3818859000000003E-5</v>
      </c>
      <c r="T154" s="17">
        <v>3.2553199000000003E-5</v>
      </c>
      <c r="U154" s="17">
        <v>2.1854019E-5</v>
      </c>
      <c r="V154" s="17">
        <v>3.7128151999999997E-5</v>
      </c>
      <c r="W154" s="17">
        <v>2.2350287999999999E-5</v>
      </c>
      <c r="X154" s="17">
        <v>5.1198610000000001E-4</v>
      </c>
      <c r="Y154" s="17">
        <v>4.9626881999999999E-7</v>
      </c>
      <c r="Z154" s="17">
        <v>3.1376213000000002E-5</v>
      </c>
      <c r="AA154" s="17">
        <v>2.3530802000000001E-6</v>
      </c>
      <c r="AB154" s="17">
        <v>1.7920653000000001E-5</v>
      </c>
      <c r="AC154" s="17">
        <v>3.0322513000000001E-6</v>
      </c>
      <c r="AD154" s="17">
        <v>6.0460892000000002E-6</v>
      </c>
      <c r="AE154" s="17">
        <v>0</v>
      </c>
      <c r="AF154" s="17">
        <v>2.0011722E-6</v>
      </c>
      <c r="AG154" s="17">
        <v>1.318856E-5</v>
      </c>
      <c r="AH154" s="17">
        <v>2.2816267E-5</v>
      </c>
      <c r="AI154" s="17">
        <v>4.0153242E-6</v>
      </c>
      <c r="AJ154" s="17">
        <v>1.9953495000000001E-5</v>
      </c>
      <c r="AK154" s="17">
        <v>1.1865503E-5</v>
      </c>
      <c r="AL154" s="17">
        <v>8.2345016999999995E-6</v>
      </c>
      <c r="AM154" s="17">
        <v>6.4044402000000005E-5</v>
      </c>
      <c r="AN154" s="17">
        <v>2.3967926999999999E-6</v>
      </c>
      <c r="AO154" s="17">
        <v>2.6768876000000001E-6</v>
      </c>
      <c r="AP154" s="17">
        <v>2.3549919000000002E-6</v>
      </c>
      <c r="AQ154" s="17">
        <v>2.1580807999999999E-7</v>
      </c>
      <c r="AR154" s="17">
        <v>2.7231045E-6</v>
      </c>
      <c r="AS154" s="17">
        <v>0</v>
      </c>
      <c r="AT154" s="17">
        <v>1.2098505000000001E-6</v>
      </c>
      <c r="AU154" s="17">
        <v>2.7231045E-6</v>
      </c>
      <c r="AV154" s="17">
        <v>1.0198370999999999E-5</v>
      </c>
      <c r="AW154" s="17">
        <v>5.1198971999999999E-6</v>
      </c>
      <c r="AX154" s="17">
        <v>6.9770559000000002E-6</v>
      </c>
      <c r="AY154" s="17">
        <v>4.7935853999999997E-6</v>
      </c>
      <c r="AZ154" s="17">
        <v>3.800497E-4</v>
      </c>
      <c r="BA154" s="17">
        <v>6.8640663000000002E-6</v>
      </c>
      <c r="BB154" s="17">
        <v>2.1404361000000001E-5</v>
      </c>
      <c r="BC154" s="17">
        <v>4.4672736000000004E-6</v>
      </c>
      <c r="BD154" s="17">
        <v>2.3967926999999999E-6</v>
      </c>
      <c r="BE154" s="17">
        <v>1.0442296E-66</v>
      </c>
      <c r="BF154" s="17">
        <v>2.4920930999999998E-7</v>
      </c>
      <c r="BG154" s="17">
        <v>1.2729328E-5</v>
      </c>
      <c r="BH154" s="17">
        <v>2.6192184000000001E-6</v>
      </c>
      <c r="BI154" s="17">
        <v>2.7468105000000001E-6</v>
      </c>
      <c r="BJ154" s="17">
        <v>8.1575296999999996E-7</v>
      </c>
      <c r="BK154" s="17">
        <v>3.4103010000000002E-7</v>
      </c>
      <c r="BL154" s="17">
        <v>2.5153322000000002E-6</v>
      </c>
      <c r="BM154" s="17">
        <v>0</v>
      </c>
      <c r="BN154" s="17">
        <v>5.5371838999999997E-6</v>
      </c>
      <c r="BO154" s="17">
        <v>1.5882693E-5</v>
      </c>
      <c r="BP154" s="17">
        <v>2.1916911E-6</v>
      </c>
      <c r="BQ154" s="17">
        <v>0</v>
      </c>
      <c r="BR154" s="17">
        <v>4.1171475999999998E-7</v>
      </c>
      <c r="BS154" s="17">
        <v>2.7738354000000001E-6</v>
      </c>
      <c r="BT154" s="17">
        <v>1.6261589E-6</v>
      </c>
      <c r="BU154" s="17">
        <v>0</v>
      </c>
      <c r="BV154" s="17">
        <v>3.1737040999999998E-6</v>
      </c>
      <c r="BW154" s="17">
        <v>4.9626877999999995E-7</v>
      </c>
      <c r="BX154" s="17">
        <v>8.5497539999999999E-7</v>
      </c>
      <c r="BY154" s="17">
        <v>2.6011481000000001E-5</v>
      </c>
      <c r="BZ154" s="17">
        <v>9.7563112000000005E-7</v>
      </c>
      <c r="CA154" s="17">
        <v>1.8263694E-5</v>
      </c>
      <c r="CB154" s="17">
        <v>8.6874563000000006E-6</v>
      </c>
      <c r="CC154" s="17">
        <v>4.6812968999999998E-7</v>
      </c>
      <c r="CD154" s="17">
        <v>2.5411816000000001E-6</v>
      </c>
      <c r="CE154" s="17">
        <v>1.6069889E-5</v>
      </c>
      <c r="CF154" s="17">
        <v>8.8079756999999997E-7</v>
      </c>
      <c r="CG154" s="17">
        <v>3.4348168999999999E-5</v>
      </c>
      <c r="CH154" s="17">
        <v>1.0739207E-5</v>
      </c>
      <c r="CI154" s="17">
        <v>2.7036798E-5</v>
      </c>
      <c r="CJ154" s="17">
        <v>3.7521775999999999E-6</v>
      </c>
      <c r="CK154" s="17">
        <v>7.14481E-7</v>
      </c>
      <c r="CL154" s="17">
        <v>3.2631176999999998E-7</v>
      </c>
      <c r="CM154" s="17">
        <v>2.3568910000000001E-5</v>
      </c>
      <c r="CN154" s="17">
        <v>1.1255824E-6</v>
      </c>
      <c r="CO154" s="17">
        <v>2.2511893000000001E-4</v>
      </c>
      <c r="CP154" s="17">
        <v>6.7337302999999998E-7</v>
      </c>
      <c r="CQ154" s="17">
        <v>2.1363695999999998E-6</v>
      </c>
      <c r="CR154" s="17">
        <v>9.0315673999999998E-7</v>
      </c>
      <c r="CS154" s="17">
        <v>3.1083352999999999E-4</v>
      </c>
      <c r="CT154" s="17">
        <v>1.3886529999999999E-6</v>
      </c>
      <c r="CU154" s="17">
        <v>1.6334378E-6</v>
      </c>
      <c r="CV154" s="17">
        <v>2.6659603E-5</v>
      </c>
      <c r="CW154" s="17">
        <v>9.8019854999999998E-7</v>
      </c>
      <c r="CX154" s="17">
        <v>1.26914E-4</v>
      </c>
      <c r="CY154" s="17">
        <v>7.3541371999999999E-7</v>
      </c>
      <c r="CZ154" s="17">
        <v>4.9062890000000003E-7</v>
      </c>
      <c r="DA154" s="17">
        <v>2.5482915000000001E-5</v>
      </c>
      <c r="DB154" s="17">
        <v>2.2070029999999999E-5</v>
      </c>
      <c r="DC154" s="17">
        <v>7.3647296999999995E-7</v>
      </c>
      <c r="DD154" s="17">
        <v>7.3647296999999995E-7</v>
      </c>
      <c r="DE154" s="17">
        <v>2.9991377999999999E-7</v>
      </c>
      <c r="DF154" s="17">
        <v>2.1629284000000002E-6</v>
      </c>
      <c r="DG154" s="17">
        <v>2.0227336E-5</v>
      </c>
      <c r="DH154" s="17">
        <v>4.9168813999999995E-7</v>
      </c>
      <c r="DI154" s="17">
        <v>1.2172655E-5</v>
      </c>
      <c r="DJ154" s="17">
        <v>2.4584406999999998E-7</v>
      </c>
      <c r="DK154" s="17">
        <v>3.8212017999999999E-4</v>
      </c>
      <c r="DL154" s="17">
        <v>3.8396428999999998E-6</v>
      </c>
      <c r="DM154" s="17">
        <v>2.4584406999999998E-7</v>
      </c>
      <c r="DN154" s="17">
        <v>9.8062049999999997E-6</v>
      </c>
      <c r="DO154" s="17">
        <v>1.9591685E-5</v>
      </c>
      <c r="DP154" s="17">
        <v>1.5208729E-5</v>
      </c>
      <c r="DQ154" s="17">
        <v>0</v>
      </c>
      <c r="DR154" s="17">
        <v>5.9111572999999999E-6</v>
      </c>
      <c r="DS154" s="17">
        <v>0</v>
      </c>
      <c r="DT154" s="17">
        <v>1.700651E-7</v>
      </c>
      <c r="DU154" s="17">
        <v>5.7148400000000002E-6</v>
      </c>
      <c r="DV154" s="17">
        <v>7.3435442999999998E-7</v>
      </c>
      <c r="DW154" s="17">
        <v>2.0628423000000001E-7</v>
      </c>
      <c r="DX154" s="17">
        <v>2.1737237E-5</v>
      </c>
      <c r="DY154" s="17">
        <v>0</v>
      </c>
      <c r="DZ154" s="17">
        <v>6.0355255999999997E-4</v>
      </c>
      <c r="EA154" s="17">
        <v>1.5465559000000001E-5</v>
      </c>
      <c r="EB154" s="17">
        <v>3.8544796000000001E-7</v>
      </c>
      <c r="EC154" s="17">
        <v>1.6471476E-6</v>
      </c>
      <c r="ED154" s="17">
        <v>2.7010945999999998E-5</v>
      </c>
      <c r="EE154" s="17">
        <v>2.3034602000000001E-7</v>
      </c>
      <c r="EF154" s="17">
        <v>3.1453449E-6</v>
      </c>
      <c r="EG154" s="17">
        <v>1.1173797E-5</v>
      </c>
      <c r="EH154" s="17">
        <v>2.3553889000000002E-5</v>
      </c>
      <c r="EI154" s="17">
        <v>1.9681909999999999E-5</v>
      </c>
      <c r="EJ154" s="17">
        <v>2.7891988E-5</v>
      </c>
      <c r="EK154" s="17">
        <v>3.3894048000000002E-5</v>
      </c>
      <c r="EL154" s="17">
        <v>3.5879259999999998E-5</v>
      </c>
      <c r="EM154" s="17">
        <v>6.5753745999999999E-6</v>
      </c>
      <c r="EN154" s="17">
        <v>2.0531120000000002E-6</v>
      </c>
      <c r="EO154" s="17">
        <v>4.3287048000000002E-6</v>
      </c>
      <c r="EP154" s="17">
        <v>5.0054447000000003E-6</v>
      </c>
      <c r="EQ154" s="17">
        <v>9.4646963999999998E-5</v>
      </c>
      <c r="ER154" s="17">
        <v>2.791099E-6</v>
      </c>
      <c r="ES154" s="17">
        <v>1.9610650999999999E-7</v>
      </c>
      <c r="ET154" s="17">
        <v>4.6107298000000003E-6</v>
      </c>
      <c r="EU154" s="17">
        <v>1.7880228999999999E-4</v>
      </c>
      <c r="EV154" s="17">
        <v>2.4918520999999999E-5</v>
      </c>
      <c r="EW154" s="17">
        <v>1.1175143E-4</v>
      </c>
      <c r="EX154" s="17">
        <v>0.24995529999999999</v>
      </c>
      <c r="EY154" s="17">
        <v>9.7613927E-7</v>
      </c>
      <c r="EZ154" s="17">
        <v>2.2350286E-5</v>
      </c>
      <c r="FA154" s="17">
        <v>1.6207769999999999E-5</v>
      </c>
      <c r="FB154" s="17">
        <v>2.0850319E-64</v>
      </c>
      <c r="FC154" s="17">
        <v>1.7668156000000001E-5</v>
      </c>
      <c r="FD154" s="17">
        <v>3.8544796000000001E-7</v>
      </c>
      <c r="FE154" s="17">
        <v>4.9626877999999995E-7</v>
      </c>
      <c r="FF154" s="17">
        <v>7.1520915999999997E-4</v>
      </c>
      <c r="FG154" s="17">
        <v>4.6812968999999998E-7</v>
      </c>
      <c r="FH154" s="17">
        <v>7.14481E-7</v>
      </c>
      <c r="FI154" s="17">
        <v>4.4164052E-6</v>
      </c>
      <c r="FJ154" s="17">
        <v>2.3243803999999999E-7</v>
      </c>
      <c r="FK154" s="17">
        <v>1.0225319E-7</v>
      </c>
      <c r="FL154" s="17">
        <v>1.8760762999999999E-6</v>
      </c>
      <c r="FM154" s="17">
        <v>1.2696285000000001E-7</v>
      </c>
      <c r="FN154" s="17">
        <v>9.917380400000001E-7</v>
      </c>
      <c r="FO154" s="17">
        <v>2.5524831000000001E-5</v>
      </c>
      <c r="FP154" s="17">
        <v>7.5345303000000005E-7</v>
      </c>
      <c r="FQ154" s="17">
        <v>2.0771522E-6</v>
      </c>
      <c r="FR154" s="17">
        <v>2.0863637999999999E-5</v>
      </c>
      <c r="FS154" s="17">
        <v>7.2084962000000003E-6</v>
      </c>
      <c r="FT154" s="17">
        <v>1.8447871000000001E-5</v>
      </c>
      <c r="FU154" s="17">
        <v>2.0508772999999999E-5</v>
      </c>
      <c r="FV154" s="17">
        <v>3.2025944999999998E-5</v>
      </c>
      <c r="FW154" s="17">
        <v>2.8183524000000001E-5</v>
      </c>
      <c r="FX154" s="17">
        <v>3.9791439E-5</v>
      </c>
      <c r="FY154" s="17">
        <v>4.2377452999999997E-5</v>
      </c>
      <c r="FZ154" s="17">
        <v>4.2465544E-4</v>
      </c>
      <c r="GA154" s="17">
        <v>2.2350286E-5</v>
      </c>
      <c r="GB154" s="17">
        <v>4.4700573000000003E-5</v>
      </c>
      <c r="GC154" s="17">
        <v>4.8233775000000004E-6</v>
      </c>
    </row>
    <row r="155" spans="2:185" ht="0.95" customHeight="1" x14ac:dyDescent="0.25">
      <c r="B155" s="17">
        <v>1.3085285000000001E-5</v>
      </c>
      <c r="C155" s="17">
        <v>2.4700173000000001E-5</v>
      </c>
      <c r="D155" s="17">
        <v>1.2597216000000001E-5</v>
      </c>
      <c r="E155" s="17">
        <v>7.4858439E-6</v>
      </c>
      <c r="F155" s="17">
        <v>3.1433231E-6</v>
      </c>
      <c r="G155" s="17">
        <v>2.3914334999999999E-4</v>
      </c>
      <c r="H155" s="17">
        <v>2.4601313999999999E-4</v>
      </c>
      <c r="I155" s="17">
        <v>1.9524973E-4</v>
      </c>
      <c r="J155" s="17">
        <v>0</v>
      </c>
      <c r="K155" s="17">
        <v>0</v>
      </c>
      <c r="L155" s="17">
        <v>4.2090354999999998E-7</v>
      </c>
      <c r="M155" s="17">
        <v>1.6652928E-4</v>
      </c>
      <c r="N155" s="17">
        <v>5.8105382000000002E-6</v>
      </c>
      <c r="O155" s="17">
        <v>4.1855896999999997E-6</v>
      </c>
      <c r="P155" s="17">
        <v>4.1855896999999997E-6</v>
      </c>
      <c r="Q155" s="17">
        <v>1.6138004000000001E-6</v>
      </c>
      <c r="R155" s="17">
        <v>1.8296286999999999E-4</v>
      </c>
      <c r="S155" s="17">
        <v>3.6975199999999999E-6</v>
      </c>
      <c r="T155" s="17">
        <v>4.7566931000000002E-4</v>
      </c>
      <c r="U155" s="17">
        <v>5.8105382000000002E-6</v>
      </c>
      <c r="V155" s="17">
        <v>5.7597469000000004E-6</v>
      </c>
      <c r="W155" s="17">
        <v>4.8806967000000002E-7</v>
      </c>
      <c r="X155" s="17">
        <v>1.1887283000000001E-5</v>
      </c>
      <c r="Y155" s="17">
        <v>5.3224684999999999E-6</v>
      </c>
      <c r="Z155" s="17">
        <v>3.7231717000000002E-4</v>
      </c>
      <c r="AA155" s="17">
        <v>4.2898763999999998E-5</v>
      </c>
      <c r="AB155" s="17">
        <v>1.1369110999999999E-5</v>
      </c>
      <c r="AC155" s="17">
        <v>1.1171179E-5</v>
      </c>
      <c r="AD155" s="17">
        <v>2.5590087000000002E-6</v>
      </c>
      <c r="AE155" s="17">
        <v>0</v>
      </c>
      <c r="AF155" s="17">
        <v>5.2810221999999998E-5</v>
      </c>
      <c r="AG155" s="17">
        <v>5.7936202999999998E-5</v>
      </c>
      <c r="AH155" s="17">
        <v>2.7363601000000002E-4</v>
      </c>
      <c r="AI155" s="17">
        <v>2.6273291999999999E-6</v>
      </c>
      <c r="AJ155" s="17">
        <v>1.8283104999999999E-6</v>
      </c>
      <c r="AK155" s="17">
        <v>3.6632567999999998E-5</v>
      </c>
      <c r="AL155" s="17">
        <v>6.6930524000000005E-5</v>
      </c>
      <c r="AM155" s="17">
        <v>1.4361611E-5</v>
      </c>
      <c r="AN155" s="17">
        <v>1.3402408000000001E-6</v>
      </c>
      <c r="AO155" s="17">
        <v>1.7480185999999999E-4</v>
      </c>
      <c r="AP155" s="17">
        <v>1.9654300000000001E-4</v>
      </c>
      <c r="AQ155" s="17">
        <v>2.1388909999999999E-6</v>
      </c>
      <c r="AR155" s="17">
        <v>2.0187998000000002E-6</v>
      </c>
      <c r="AS155" s="17">
        <v>0</v>
      </c>
      <c r="AT155" s="17">
        <v>8.5002531000000003E-5</v>
      </c>
      <c r="AU155" s="17">
        <v>2.0187998000000002E-6</v>
      </c>
      <c r="AV155" s="17">
        <v>3.5218310000000002E-5</v>
      </c>
      <c r="AW155" s="17">
        <v>3.3590407000000002E-6</v>
      </c>
      <c r="AX155" s="17">
        <v>1.4911153E-5</v>
      </c>
      <c r="AY155" s="17">
        <v>2.6804817000000001E-6</v>
      </c>
      <c r="AZ155" s="17">
        <v>7.7585025000000005E-6</v>
      </c>
      <c r="BA155" s="17">
        <v>3.3421635000000001E-6</v>
      </c>
      <c r="BB155" s="17">
        <v>1.116746E-4</v>
      </c>
      <c r="BC155" s="17">
        <v>2.0019227E-6</v>
      </c>
      <c r="BD155" s="17">
        <v>1.3402408000000001E-6</v>
      </c>
      <c r="BE155" s="17">
        <v>2.7022650999999998E-66</v>
      </c>
      <c r="BF155" s="17">
        <v>1.7566826E-5</v>
      </c>
      <c r="BG155" s="17">
        <v>1.0801772000000001E-5</v>
      </c>
      <c r="BH155" s="17">
        <v>2.7497107E-6</v>
      </c>
      <c r="BI155" s="17">
        <v>3.6204992999999999E-6</v>
      </c>
      <c r="BJ155" s="17">
        <v>1.9258785999999999E-6</v>
      </c>
      <c r="BK155" s="17">
        <v>4.7131176000000001E-6</v>
      </c>
      <c r="BL155" s="17">
        <v>3.4806217000000001E-6</v>
      </c>
      <c r="BM155" s="17">
        <v>0</v>
      </c>
      <c r="BN155" s="17">
        <v>1.3796265E-5</v>
      </c>
      <c r="BO155" s="17">
        <v>2.1348223E-4</v>
      </c>
      <c r="BP155" s="17">
        <v>3.2281067999999997E-5</v>
      </c>
      <c r="BQ155" s="17">
        <v>0</v>
      </c>
      <c r="BR155" s="17">
        <v>3.6693584E-5</v>
      </c>
      <c r="BS155" s="17">
        <v>9.0432036000000002E-7</v>
      </c>
      <c r="BT155" s="17">
        <v>7.0204082000000005E-5</v>
      </c>
      <c r="BU155" s="17">
        <v>0</v>
      </c>
      <c r="BV155" s="17">
        <v>3.5803915000000001E-6</v>
      </c>
      <c r="BW155" s="17">
        <v>5.3224681000000002E-6</v>
      </c>
      <c r="BX155" s="17">
        <v>3.1684990999999999E-6</v>
      </c>
      <c r="BY155" s="17">
        <v>4.1244127000000001E-5</v>
      </c>
      <c r="BZ155" s="17">
        <v>5.112862E-6</v>
      </c>
      <c r="CA155" s="17">
        <v>1.5737876000000001E-4</v>
      </c>
      <c r="CB155" s="17">
        <v>1.9620657000000001E-4</v>
      </c>
      <c r="CC155" s="17">
        <v>1.0668435E-5</v>
      </c>
      <c r="CD155" s="17">
        <v>1.3797581E-4</v>
      </c>
      <c r="CE155" s="17">
        <v>2.0545817E-4</v>
      </c>
      <c r="CF155" s="17">
        <v>5.6515433E-6</v>
      </c>
      <c r="CG155" s="17">
        <v>4.2845482999999997E-6</v>
      </c>
      <c r="CH155" s="17">
        <v>1.6499652999999999E-4</v>
      </c>
      <c r="CI155" s="17">
        <v>2.4670573999999997E-4</v>
      </c>
      <c r="CJ155" s="17">
        <v>4.9718040999999996E-6</v>
      </c>
      <c r="CK155" s="17">
        <v>2.0822974999999999E-5</v>
      </c>
      <c r="CL155" s="17">
        <v>6.7855893000000005E-7</v>
      </c>
      <c r="CM155" s="17">
        <v>2.3682700999999999E-4</v>
      </c>
      <c r="CN155" s="17">
        <v>4.7655018000000001E-6</v>
      </c>
      <c r="CO155" s="17">
        <v>1.4500638000000001E-4</v>
      </c>
      <c r="CP155" s="17">
        <v>6.9411632999999995E-5</v>
      </c>
      <c r="CQ155" s="17">
        <v>1.2508965E-4</v>
      </c>
      <c r="CR155" s="17">
        <v>6.1749716999999996E-6</v>
      </c>
      <c r="CS155" s="17">
        <v>7.4946566999999996E-6</v>
      </c>
      <c r="CT155" s="17">
        <v>8.2735640000000004E-7</v>
      </c>
      <c r="CU155" s="17">
        <v>5.8685128999999997E-8</v>
      </c>
      <c r="CV155" s="17">
        <v>1.0790332E-4</v>
      </c>
      <c r="CW155" s="17">
        <v>1.4015847E-6</v>
      </c>
      <c r="CX155" s="17">
        <v>4.9206523E-5</v>
      </c>
      <c r="CY155" s="17">
        <v>5.1554315000000001E-7</v>
      </c>
      <c r="CZ155" s="17">
        <v>3.7049837999999999E-7</v>
      </c>
      <c r="DA155" s="17">
        <v>2.3703069999999999E-4</v>
      </c>
      <c r="DB155" s="17">
        <v>3.0491109000000001E-5</v>
      </c>
      <c r="DC155" s="17">
        <v>1.6270383000000001E-6</v>
      </c>
      <c r="DD155" s="17">
        <v>1.6270383000000001E-6</v>
      </c>
      <c r="DE155" s="17">
        <v>2.1821050000000002E-6</v>
      </c>
      <c r="DF155" s="17">
        <v>2.7444929000000001E-5</v>
      </c>
      <c r="DG155" s="17">
        <v>3.0483995E-4</v>
      </c>
      <c r="DH155" s="17">
        <v>2.5130798000000001E-6</v>
      </c>
      <c r="DI155" s="17">
        <v>3.3326701999999999E-5</v>
      </c>
      <c r="DJ155" s="17">
        <v>1.2565399000000001E-6</v>
      </c>
      <c r="DK155" s="17">
        <v>7.0968206999999997E-6</v>
      </c>
      <c r="DL155" s="17">
        <v>1.0421527000000001E-5</v>
      </c>
      <c r="DM155" s="17">
        <v>1.2565399000000001E-6</v>
      </c>
      <c r="DN155" s="17">
        <v>1.9882285E-5</v>
      </c>
      <c r="DO155" s="17">
        <v>4.8812966999999998E-5</v>
      </c>
      <c r="DP155" s="17">
        <v>3.5079532999999999E-5</v>
      </c>
      <c r="DQ155" s="17">
        <v>0</v>
      </c>
      <c r="DR155" s="17">
        <v>1.3655174E-4</v>
      </c>
      <c r="DS155" s="17">
        <v>0</v>
      </c>
      <c r="DT155" s="17">
        <v>3.5053677000000003E-5</v>
      </c>
      <c r="DU155" s="17">
        <v>1.0980744E-4</v>
      </c>
      <c r="DV155" s="17">
        <v>2.6581244E-6</v>
      </c>
      <c r="DW155" s="17">
        <v>2.6420743E-7</v>
      </c>
      <c r="DX155" s="17">
        <v>2.0270457E-4</v>
      </c>
      <c r="DY155" s="17">
        <v>0</v>
      </c>
      <c r="DZ155" s="17">
        <v>1.2639199E-5</v>
      </c>
      <c r="EA155" s="17">
        <v>4.4071840999999999E-7</v>
      </c>
      <c r="EB155" s="17">
        <v>2.6010875999999999E-6</v>
      </c>
      <c r="EC155" s="17">
        <v>5.0793914E-5</v>
      </c>
      <c r="ED155" s="17">
        <v>2.4778646000000001E-4</v>
      </c>
      <c r="EE155" s="17">
        <v>1.8543655E-5</v>
      </c>
      <c r="EF155" s="17">
        <v>8.1604481000000002E-5</v>
      </c>
      <c r="EG155" s="17">
        <v>1.6835459000000001E-4</v>
      </c>
      <c r="EH155" s="17">
        <v>4.8498760000000001E-5</v>
      </c>
      <c r="EI155" s="17">
        <v>2.0368011E-4</v>
      </c>
      <c r="EJ155" s="17">
        <v>2.1764789999999999E-4</v>
      </c>
      <c r="EK155" s="17">
        <v>2.3205365E-4</v>
      </c>
      <c r="EL155" s="17">
        <v>2.3801030999999999E-4</v>
      </c>
      <c r="EM155" s="17">
        <v>5.061094E-6</v>
      </c>
      <c r="EN155" s="17">
        <v>7.6270129999999997E-6</v>
      </c>
      <c r="EO155" s="17">
        <v>3.1417476000000002E-7</v>
      </c>
      <c r="EP155" s="17">
        <v>1.3156530000000001E-4</v>
      </c>
      <c r="EQ155" s="17">
        <v>1.2462907999999999E-4</v>
      </c>
      <c r="ER155" s="17">
        <v>1.4280788000000001E-4</v>
      </c>
      <c r="ES155" s="17">
        <v>7.4720354000000003E-6</v>
      </c>
      <c r="ET155" s="17">
        <v>1.3272946E-5</v>
      </c>
      <c r="EU155" s="17">
        <v>3.9045570999999997E-6</v>
      </c>
      <c r="EV155" s="17">
        <v>6.6880227000000003E-4</v>
      </c>
      <c r="EW155" s="17">
        <v>2.4403482000000001E-6</v>
      </c>
      <c r="EX155" s="17">
        <v>9.7613927E-7</v>
      </c>
      <c r="EY155" s="17">
        <v>0.24991472000000001</v>
      </c>
      <c r="EZ155" s="17">
        <v>4.8806962999999998E-7</v>
      </c>
      <c r="FA155" s="17">
        <v>3.5055322000000003E-5</v>
      </c>
      <c r="FB155" s="17">
        <v>2.5961300999999999E-67</v>
      </c>
      <c r="FC155" s="17">
        <v>5.2436972000000003E-5</v>
      </c>
      <c r="FD155" s="17">
        <v>2.6010875999999999E-6</v>
      </c>
      <c r="FE155" s="17">
        <v>5.3224681000000002E-6</v>
      </c>
      <c r="FF155" s="17">
        <v>1.5618227999999999E-5</v>
      </c>
      <c r="FG155" s="17">
        <v>1.0668435E-5</v>
      </c>
      <c r="FH155" s="17">
        <v>2.0822974999999999E-5</v>
      </c>
      <c r="FI155" s="17">
        <v>1.0430297000000001E-4</v>
      </c>
      <c r="FJ155" s="17">
        <v>2.4619594000000001E-5</v>
      </c>
      <c r="FK155" s="17">
        <v>2.6981104999999999E-5</v>
      </c>
      <c r="FL155" s="17">
        <v>7.5036153999999999E-5</v>
      </c>
      <c r="FM155" s="17">
        <v>2.1288534000000001E-5</v>
      </c>
      <c r="FN155" s="17">
        <v>1.8721437000000001E-4</v>
      </c>
      <c r="FO155" s="17">
        <v>2.2188802999999999E-4</v>
      </c>
      <c r="FP155" s="17">
        <v>1.9007803999999999E-5</v>
      </c>
      <c r="FQ155" s="17">
        <v>9.0998363999999994E-5</v>
      </c>
      <c r="FR155" s="17">
        <v>3.3018326E-4</v>
      </c>
      <c r="FS155" s="17">
        <v>1.8644191E-4</v>
      </c>
      <c r="FT155" s="17">
        <v>2.4354770000000001E-4</v>
      </c>
      <c r="FU155" s="17">
        <v>6.8574796999999998E-5</v>
      </c>
      <c r="FV155" s="17">
        <v>2.4177943999999999E-4</v>
      </c>
      <c r="FW155" s="17">
        <v>1.1045898999999999E-4</v>
      </c>
      <c r="FX155" s="17">
        <v>2.6162796000000002E-4</v>
      </c>
      <c r="FY155" s="17">
        <v>2.7307174999999999E-4</v>
      </c>
      <c r="FZ155" s="17">
        <v>9.2733229999999994E-6</v>
      </c>
      <c r="GA155" s="17">
        <v>4.8806962999999998E-7</v>
      </c>
      <c r="GB155" s="17">
        <v>9.7613927E-7</v>
      </c>
      <c r="GC155" s="17">
        <v>1.2456347E-4</v>
      </c>
    </row>
    <row r="156" spans="2:185" ht="0.95" customHeight="1" x14ac:dyDescent="0.25">
      <c r="B156" s="17">
        <v>5.5379451E-5</v>
      </c>
      <c r="C156" s="17">
        <v>9.5302924000000004E-6</v>
      </c>
      <c r="D156" s="17">
        <v>4.4204306999999999E-5</v>
      </c>
      <c r="E156" s="17">
        <v>2.6510747999999999E-7</v>
      </c>
      <c r="F156" s="17">
        <v>1.4445781999999999E-7</v>
      </c>
      <c r="G156" s="17">
        <v>5.1874353999999998E-7</v>
      </c>
      <c r="H156" s="17">
        <v>1.2165426999999999E-5</v>
      </c>
      <c r="I156" s="17">
        <v>2.9797781999999999E-6</v>
      </c>
      <c r="J156" s="17">
        <v>0</v>
      </c>
      <c r="K156" s="17">
        <v>0</v>
      </c>
      <c r="L156" s="17">
        <v>4.2113417999999998E-6</v>
      </c>
      <c r="M156" s="17">
        <v>2.6645490999999999E-6</v>
      </c>
      <c r="N156" s="17">
        <v>1.092701E-5</v>
      </c>
      <c r="O156" s="17">
        <v>3.3084572999999998E-5</v>
      </c>
      <c r="P156" s="17">
        <v>3.3084572999999998E-5</v>
      </c>
      <c r="Q156" s="17">
        <v>6.1294546000000004E-7</v>
      </c>
      <c r="R156" s="17">
        <v>2.7023285999999999E-6</v>
      </c>
      <c r="S156" s="17">
        <v>2.1909429E-5</v>
      </c>
      <c r="T156" s="17">
        <v>1.6276599999999999E-5</v>
      </c>
      <c r="U156" s="17">
        <v>1.092701E-5</v>
      </c>
      <c r="V156" s="17">
        <v>1.8564075999999998E-5</v>
      </c>
      <c r="W156" s="17">
        <v>1.1175143999999999E-5</v>
      </c>
      <c r="X156" s="17">
        <v>2.5599305E-4</v>
      </c>
      <c r="Y156" s="17">
        <v>2.4813441E-7</v>
      </c>
      <c r="Z156" s="17">
        <v>1.5688106999999999E-5</v>
      </c>
      <c r="AA156" s="17">
        <v>1.1765401000000001E-6</v>
      </c>
      <c r="AB156" s="17">
        <v>8.9603264000000005E-6</v>
      </c>
      <c r="AC156" s="17">
        <v>1.5161256000000001E-6</v>
      </c>
      <c r="AD156" s="17">
        <v>3.0230446000000001E-6</v>
      </c>
      <c r="AE156" s="17">
        <v>0</v>
      </c>
      <c r="AF156" s="17">
        <v>1.0005861E-6</v>
      </c>
      <c r="AG156" s="17">
        <v>6.5942798000000001E-6</v>
      </c>
      <c r="AH156" s="17">
        <v>1.1408133E-5</v>
      </c>
      <c r="AI156" s="17">
        <v>2.0076621E-6</v>
      </c>
      <c r="AJ156" s="17">
        <v>9.9767476000000004E-6</v>
      </c>
      <c r="AK156" s="17">
        <v>5.9327515E-6</v>
      </c>
      <c r="AL156" s="17">
        <v>4.1172508999999997E-6</v>
      </c>
      <c r="AM156" s="17">
        <v>3.2022201000000003E-5</v>
      </c>
      <c r="AN156" s="17">
        <v>1.1983963999999999E-6</v>
      </c>
      <c r="AO156" s="17">
        <v>1.3384438E-6</v>
      </c>
      <c r="AP156" s="17">
        <v>1.1774960000000001E-6</v>
      </c>
      <c r="AQ156" s="17">
        <v>1.0790404E-7</v>
      </c>
      <c r="AR156" s="17">
        <v>1.3615523E-6</v>
      </c>
      <c r="AS156" s="17">
        <v>0</v>
      </c>
      <c r="AT156" s="17">
        <v>6.0492527E-7</v>
      </c>
      <c r="AU156" s="17">
        <v>1.3615523E-6</v>
      </c>
      <c r="AV156" s="17">
        <v>5.0991854999999997E-6</v>
      </c>
      <c r="AW156" s="17">
        <v>2.5599485999999999E-6</v>
      </c>
      <c r="AX156" s="17">
        <v>3.4885279000000001E-6</v>
      </c>
      <c r="AY156" s="17">
        <v>2.3967926999999999E-6</v>
      </c>
      <c r="AZ156" s="17">
        <v>1.9002485E-4</v>
      </c>
      <c r="BA156" s="17">
        <v>3.4320332000000001E-6</v>
      </c>
      <c r="BB156" s="17">
        <v>1.0702179999999999E-5</v>
      </c>
      <c r="BC156" s="17">
        <v>2.2336368000000002E-6</v>
      </c>
      <c r="BD156" s="17">
        <v>1.1983963999999999E-6</v>
      </c>
      <c r="BE156" s="17">
        <v>6.8945746999999996E-67</v>
      </c>
      <c r="BF156" s="17">
        <v>1.2460465E-7</v>
      </c>
      <c r="BG156" s="17">
        <v>6.3646641E-6</v>
      </c>
      <c r="BH156" s="17">
        <v>1.3096092E-6</v>
      </c>
      <c r="BI156" s="17">
        <v>1.3734052000000001E-6</v>
      </c>
      <c r="BJ156" s="17">
        <v>4.0787648000000001E-7</v>
      </c>
      <c r="BK156" s="17">
        <v>1.7051505000000001E-7</v>
      </c>
      <c r="BL156" s="17">
        <v>1.2576661000000001E-6</v>
      </c>
      <c r="BM156" s="17">
        <v>0</v>
      </c>
      <c r="BN156" s="17">
        <v>2.7685919999999998E-6</v>
      </c>
      <c r="BO156" s="17">
        <v>7.9413465000000002E-6</v>
      </c>
      <c r="BP156" s="17">
        <v>1.0958455E-6</v>
      </c>
      <c r="BQ156" s="17">
        <v>0</v>
      </c>
      <c r="BR156" s="17">
        <v>2.0585737999999999E-7</v>
      </c>
      <c r="BS156" s="17">
        <v>1.3869177000000001E-6</v>
      </c>
      <c r="BT156" s="17">
        <v>8.1307943000000002E-7</v>
      </c>
      <c r="BU156" s="17">
        <v>0</v>
      </c>
      <c r="BV156" s="17">
        <v>1.5868521000000001E-6</v>
      </c>
      <c r="BW156" s="17">
        <v>2.4813438999999998E-7</v>
      </c>
      <c r="BX156" s="17">
        <v>4.2748769999999999E-7</v>
      </c>
      <c r="BY156" s="17">
        <v>1.3005739999999999E-5</v>
      </c>
      <c r="BZ156" s="17">
        <v>4.8781556000000002E-7</v>
      </c>
      <c r="CA156" s="17">
        <v>9.1318471999999997E-6</v>
      </c>
      <c r="CB156" s="17">
        <v>4.3437282000000002E-6</v>
      </c>
      <c r="CC156" s="17">
        <v>2.3406484E-7</v>
      </c>
      <c r="CD156" s="17">
        <v>1.2705908E-6</v>
      </c>
      <c r="CE156" s="17">
        <v>8.0349443000000001E-6</v>
      </c>
      <c r="CF156" s="17">
        <v>4.4039878000000002E-7</v>
      </c>
      <c r="CG156" s="17">
        <v>1.7174083999999998E-5</v>
      </c>
      <c r="CH156" s="17">
        <v>5.3696033999999999E-6</v>
      </c>
      <c r="CI156" s="17">
        <v>1.3518399E-5</v>
      </c>
      <c r="CJ156" s="17">
        <v>1.8760887999999999E-6</v>
      </c>
      <c r="CK156" s="17">
        <v>3.572405E-7</v>
      </c>
      <c r="CL156" s="17">
        <v>1.6315589000000001E-7</v>
      </c>
      <c r="CM156" s="17">
        <v>1.1784455000000001E-5</v>
      </c>
      <c r="CN156" s="17">
        <v>5.6279119999999998E-7</v>
      </c>
      <c r="CO156" s="17">
        <v>1.1255947E-4</v>
      </c>
      <c r="CP156" s="17">
        <v>3.3668652000000001E-7</v>
      </c>
      <c r="CQ156" s="17">
        <v>1.0681847999999999E-6</v>
      </c>
      <c r="CR156" s="17">
        <v>4.5157836999999999E-7</v>
      </c>
      <c r="CS156" s="17">
        <v>1.5541675999999999E-4</v>
      </c>
      <c r="CT156" s="17">
        <v>6.9432647999999999E-7</v>
      </c>
      <c r="CU156" s="17">
        <v>8.167189E-7</v>
      </c>
      <c r="CV156" s="17">
        <v>1.3329801999999999E-5</v>
      </c>
      <c r="CW156" s="17">
        <v>4.9009926999999997E-7</v>
      </c>
      <c r="CX156" s="17">
        <v>6.3456997999999994E-5</v>
      </c>
      <c r="CY156" s="17">
        <v>3.6770685999999999E-7</v>
      </c>
      <c r="CZ156" s="17">
        <v>2.4531445000000001E-7</v>
      </c>
      <c r="DA156" s="17">
        <v>1.2741458E-5</v>
      </c>
      <c r="DB156" s="17">
        <v>1.1035015E-5</v>
      </c>
      <c r="DC156" s="17">
        <v>3.6823648000000001E-7</v>
      </c>
      <c r="DD156" s="17">
        <v>3.6823648000000001E-7</v>
      </c>
      <c r="DE156" s="17">
        <v>1.4995689E-7</v>
      </c>
      <c r="DF156" s="17">
        <v>1.0814642000000001E-6</v>
      </c>
      <c r="DG156" s="17">
        <v>1.0113668E-5</v>
      </c>
      <c r="DH156" s="17">
        <v>2.4584406999999998E-7</v>
      </c>
      <c r="DI156" s="17">
        <v>6.0863273E-6</v>
      </c>
      <c r="DJ156" s="17">
        <v>1.2292204000000001E-7</v>
      </c>
      <c r="DK156" s="17">
        <v>1.9106009E-4</v>
      </c>
      <c r="DL156" s="17">
        <v>1.9198214999999999E-6</v>
      </c>
      <c r="DM156" s="17">
        <v>1.2292204000000001E-7</v>
      </c>
      <c r="DN156" s="17">
        <v>4.9031024999999999E-6</v>
      </c>
      <c r="DO156" s="17">
        <v>9.7958425999999998E-6</v>
      </c>
      <c r="DP156" s="17">
        <v>7.6043644E-6</v>
      </c>
      <c r="DQ156" s="17">
        <v>0</v>
      </c>
      <c r="DR156" s="17">
        <v>2.9555786E-6</v>
      </c>
      <c r="DS156" s="17">
        <v>0</v>
      </c>
      <c r="DT156" s="17">
        <v>8.5032548000000006E-8</v>
      </c>
      <c r="DU156" s="17">
        <v>2.8574200000000001E-6</v>
      </c>
      <c r="DV156" s="17">
        <v>3.6717720999999997E-7</v>
      </c>
      <c r="DW156" s="17">
        <v>1.0314212E-7</v>
      </c>
      <c r="DX156" s="17">
        <v>1.0868618000000001E-5</v>
      </c>
      <c r="DY156" s="17">
        <v>0</v>
      </c>
      <c r="DZ156" s="17">
        <v>3.0177627999999998E-4</v>
      </c>
      <c r="EA156" s="17">
        <v>7.7327797000000004E-6</v>
      </c>
      <c r="EB156" s="17">
        <v>1.9272398000000001E-7</v>
      </c>
      <c r="EC156" s="17">
        <v>8.2357379000000005E-7</v>
      </c>
      <c r="ED156" s="17">
        <v>1.3505472999999999E-5</v>
      </c>
      <c r="EE156" s="17">
        <v>1.1517301E-7</v>
      </c>
      <c r="EF156" s="17">
        <v>1.5726725E-6</v>
      </c>
      <c r="EG156" s="17">
        <v>5.5868983E-6</v>
      </c>
      <c r="EH156" s="17">
        <v>1.1776945E-5</v>
      </c>
      <c r="EI156" s="17">
        <v>9.8409551999999996E-6</v>
      </c>
      <c r="EJ156" s="17">
        <v>1.3945994E-5</v>
      </c>
      <c r="EK156" s="17">
        <v>1.6947024000000001E-5</v>
      </c>
      <c r="EL156" s="17">
        <v>1.7939629999999999E-5</v>
      </c>
      <c r="EM156" s="17">
        <v>3.2876873E-6</v>
      </c>
      <c r="EN156" s="17">
        <v>1.0265560000000001E-6</v>
      </c>
      <c r="EO156" s="17">
        <v>2.1643524000000001E-6</v>
      </c>
      <c r="EP156" s="17">
        <v>2.5027223000000002E-6</v>
      </c>
      <c r="EQ156" s="17">
        <v>4.7323481999999999E-5</v>
      </c>
      <c r="ER156" s="17">
        <v>1.3955495E-6</v>
      </c>
      <c r="ES156" s="17">
        <v>9.8053254999999997E-8</v>
      </c>
      <c r="ET156" s="17">
        <v>2.3053649000000001E-6</v>
      </c>
      <c r="EU156" s="17">
        <v>8.9401144999999997E-5</v>
      </c>
      <c r="EV156" s="17">
        <v>1.2459260999999999E-5</v>
      </c>
      <c r="EW156" s="17">
        <v>5.5875716000000001E-5</v>
      </c>
      <c r="EX156" s="17">
        <v>2.2350286E-5</v>
      </c>
      <c r="EY156" s="17">
        <v>4.8806962999999998E-7</v>
      </c>
      <c r="EZ156" s="17">
        <v>0.24998882</v>
      </c>
      <c r="FA156" s="17">
        <v>8.1038848999999995E-6</v>
      </c>
      <c r="FB156" s="17">
        <v>2.3561557999999999E-64</v>
      </c>
      <c r="FC156" s="17">
        <v>8.8340779000000006E-6</v>
      </c>
      <c r="FD156" s="17">
        <v>1.9272398000000001E-7</v>
      </c>
      <c r="FE156" s="17">
        <v>2.4813438999999998E-7</v>
      </c>
      <c r="FF156" s="17">
        <v>3.5760457999999999E-4</v>
      </c>
      <c r="FG156" s="17">
        <v>2.3406484E-7</v>
      </c>
      <c r="FH156" s="17">
        <v>3.572405E-7</v>
      </c>
      <c r="FI156" s="17">
        <v>2.2082026E-6</v>
      </c>
      <c r="FJ156" s="17">
        <v>1.1621902E-7</v>
      </c>
      <c r="FK156" s="17">
        <v>5.1126592999999998E-8</v>
      </c>
      <c r="FL156" s="17">
        <v>9.3803816E-7</v>
      </c>
      <c r="FM156" s="17">
        <v>6.3481425000000004E-8</v>
      </c>
      <c r="FN156" s="17">
        <v>4.9586902000000005E-7</v>
      </c>
      <c r="FO156" s="17">
        <v>1.2762414999999999E-5</v>
      </c>
      <c r="FP156" s="17">
        <v>3.7672651999999999E-7</v>
      </c>
      <c r="FQ156" s="17">
        <v>1.0385761E-6</v>
      </c>
      <c r="FR156" s="17">
        <v>1.0431818999999999E-5</v>
      </c>
      <c r="FS156" s="17">
        <v>3.6042481000000001E-6</v>
      </c>
      <c r="FT156" s="17">
        <v>9.2239357000000002E-6</v>
      </c>
      <c r="FU156" s="17">
        <v>1.0254387000000001E-5</v>
      </c>
      <c r="FV156" s="17">
        <v>1.6012972000000001E-5</v>
      </c>
      <c r="FW156" s="17">
        <v>1.4091762000000001E-5</v>
      </c>
      <c r="FX156" s="17">
        <v>1.9895718999999999E-5</v>
      </c>
      <c r="FY156" s="17">
        <v>2.1188726E-5</v>
      </c>
      <c r="FZ156" s="17">
        <v>2.1232772E-4</v>
      </c>
      <c r="GA156" s="17">
        <v>1.1175143E-5</v>
      </c>
      <c r="GB156" s="17">
        <v>2.2350286E-5</v>
      </c>
      <c r="GC156" s="17">
        <v>2.4116886999999998E-6</v>
      </c>
    </row>
    <row r="157" spans="2:185" ht="0.95" customHeight="1" x14ac:dyDescent="0.25">
      <c r="B157" s="17">
        <v>4.9272040000000001E-5</v>
      </c>
      <c r="C157" s="17">
        <v>3.4394952000000001E-4</v>
      </c>
      <c r="D157" s="17">
        <v>4.1168153999999997E-5</v>
      </c>
      <c r="E157" s="17">
        <v>1.0855167E-5</v>
      </c>
      <c r="F157" s="17">
        <v>5.8780964000000002E-6</v>
      </c>
      <c r="G157" s="17">
        <v>8.8098724000000003E-5</v>
      </c>
      <c r="H157" s="17">
        <v>2.7079033000000001E-4</v>
      </c>
      <c r="I157" s="17">
        <v>1.344579E-4</v>
      </c>
      <c r="J157" s="17">
        <v>0</v>
      </c>
      <c r="K157" s="17">
        <v>0</v>
      </c>
      <c r="L157" s="17">
        <v>5.1974690999999999E-6</v>
      </c>
      <c r="M157" s="17">
        <v>1.1173534E-4</v>
      </c>
      <c r="N157" s="17">
        <v>1.2480191999999999E-5</v>
      </c>
      <c r="O157" s="17">
        <v>2.9001747999999998E-5</v>
      </c>
      <c r="P157" s="17">
        <v>2.9001747999999998E-5</v>
      </c>
      <c r="Q157" s="17">
        <v>1.6008661999999999E-3</v>
      </c>
      <c r="R157" s="17">
        <v>1.3353709E-4</v>
      </c>
      <c r="S157" s="17">
        <v>2.0897862000000001E-5</v>
      </c>
      <c r="T157" s="17">
        <v>6.0173764000000002E-4</v>
      </c>
      <c r="U157" s="17">
        <v>1.2480191999999999E-5</v>
      </c>
      <c r="V157" s="17">
        <v>6.8626647000000001E-4</v>
      </c>
      <c r="W157" s="17">
        <v>8.1038855000000008E-6</v>
      </c>
      <c r="X157" s="17">
        <v>2.4354708E-4</v>
      </c>
      <c r="Y157" s="17">
        <v>4.3763062000000004E-6</v>
      </c>
      <c r="Z157" s="17">
        <v>3.4461995E-4</v>
      </c>
      <c r="AA157" s="17">
        <v>9.0233530999999994E-5</v>
      </c>
      <c r="AB157" s="17">
        <v>2.5229126999999998E-4</v>
      </c>
      <c r="AC157" s="17">
        <v>1.6938179000000001E-4</v>
      </c>
      <c r="AD157" s="17">
        <v>2.1172612000000001E-3</v>
      </c>
      <c r="AE157" s="17">
        <v>0</v>
      </c>
      <c r="AF157" s="17">
        <v>5.0369472000000001E-6</v>
      </c>
      <c r="AG157" s="17">
        <v>2.5716790999999998E-4</v>
      </c>
      <c r="AH157" s="17">
        <v>2.5650184000000002E-4</v>
      </c>
      <c r="AI157" s="17">
        <v>3.2967525999999998E-3</v>
      </c>
      <c r="AJ157" s="17">
        <v>7.0351381999999996E-5</v>
      </c>
      <c r="AK157" s="17">
        <v>2.3528872E-4</v>
      </c>
      <c r="AL157" s="17">
        <v>1.3490446000000001E-4</v>
      </c>
      <c r="AM157" s="17">
        <v>5.6784031000000002E-5</v>
      </c>
      <c r="AN157" s="17">
        <v>6.2247495999999999E-5</v>
      </c>
      <c r="AO157" s="17">
        <v>6.8913232999999996E-7</v>
      </c>
      <c r="AP157" s="17">
        <v>1.1909708000000001E-5</v>
      </c>
      <c r="AQ157" s="17">
        <v>6.2842629999999997E-6</v>
      </c>
      <c r="AR157" s="17">
        <v>6.7337257999999995E-5</v>
      </c>
      <c r="AS157" s="17">
        <v>0</v>
      </c>
      <c r="AT157" s="17">
        <v>5.7678766999999997E-5</v>
      </c>
      <c r="AU157" s="17">
        <v>6.7337257999999995E-5</v>
      </c>
      <c r="AV157" s="17">
        <v>1.9713464999999999E-4</v>
      </c>
      <c r="AW157" s="17">
        <v>1.2958475000000001E-4</v>
      </c>
      <c r="AX157" s="17">
        <v>5.7755274999999997E-3</v>
      </c>
      <c r="AY157" s="17">
        <v>1.2449499000000001E-4</v>
      </c>
      <c r="AZ157" s="17">
        <v>4.9718828000000004E-4</v>
      </c>
      <c r="BA157" s="17">
        <v>1.8165273000000001E-4</v>
      </c>
      <c r="BB157" s="17">
        <v>2.4829095999999999E-3</v>
      </c>
      <c r="BC157" s="17">
        <v>1.1940523E-4</v>
      </c>
      <c r="BD157" s="17">
        <v>6.2247495999999999E-5</v>
      </c>
      <c r="BE157" s="17">
        <v>1.5455677999999999E-65</v>
      </c>
      <c r="BF157" s="17">
        <v>1.4981706000000001E-5</v>
      </c>
      <c r="BG157" s="17">
        <v>2.1639011E-4</v>
      </c>
      <c r="BH157" s="17">
        <v>2.8173948999999997E-4</v>
      </c>
      <c r="BI157" s="17">
        <v>2.6630422000000002E-4</v>
      </c>
      <c r="BJ157" s="17">
        <v>3.9336676000000003E-3</v>
      </c>
      <c r="BK157" s="17">
        <v>5.6808071999999999E-5</v>
      </c>
      <c r="BL157" s="17">
        <v>6.3081623999999999E-4</v>
      </c>
      <c r="BM157" s="17">
        <v>0</v>
      </c>
      <c r="BN157" s="17">
        <v>4.4823794000000002E-4</v>
      </c>
      <c r="BO157" s="17">
        <v>7.1358336999999999E-5</v>
      </c>
      <c r="BP157" s="17">
        <v>4.6339845999999999E-5</v>
      </c>
      <c r="BQ157" s="17">
        <v>0</v>
      </c>
      <c r="BR157" s="17">
        <v>2.0806885E-6</v>
      </c>
      <c r="BS157" s="17">
        <v>9.8763319999999998E-4</v>
      </c>
      <c r="BT157" s="17">
        <v>5.8008613999999997E-5</v>
      </c>
      <c r="BU157" s="17">
        <v>0</v>
      </c>
      <c r="BV157" s="17">
        <v>5.8081093000000004E-4</v>
      </c>
      <c r="BW157" s="17">
        <v>4.3763058999999997E-6</v>
      </c>
      <c r="BX157" s="17">
        <v>1.6446603000000001E-5</v>
      </c>
      <c r="BY157" s="17">
        <v>9.6383751000000007E-3</v>
      </c>
      <c r="BZ157" s="17">
        <v>6.5340394000000003E-4</v>
      </c>
      <c r="CA157" s="17">
        <v>2.6360545000000003E-4</v>
      </c>
      <c r="CB157" s="17">
        <v>1.6439016999999999E-4</v>
      </c>
      <c r="CC157" s="17">
        <v>1.2482106000000001E-6</v>
      </c>
      <c r="CD157" s="17">
        <v>9.5357112000000002E-5</v>
      </c>
      <c r="CE157" s="17">
        <v>3.3926713E-4</v>
      </c>
      <c r="CF157" s="17">
        <v>2.9398168000000001E-4</v>
      </c>
      <c r="CG157" s="17">
        <v>3.0199642000000002E-4</v>
      </c>
      <c r="CH157" s="17">
        <v>1.0202219999999999E-4</v>
      </c>
      <c r="CI157" s="17">
        <v>6.7771149999999996E-4</v>
      </c>
      <c r="CJ157" s="17">
        <v>2.8636208000000002E-3</v>
      </c>
      <c r="CK157" s="17">
        <v>2.0490749E-7</v>
      </c>
      <c r="CL157" s="17">
        <v>5.0897610999999999E-6</v>
      </c>
      <c r="CM157" s="17">
        <v>5.3878167000000004E-4</v>
      </c>
      <c r="CN157" s="17">
        <v>2.4991466999999999E-4</v>
      </c>
      <c r="CO157" s="17">
        <v>2.7167066000000003E-4</v>
      </c>
      <c r="CP157" s="17">
        <v>3.3179541000000002E-5</v>
      </c>
      <c r="CQ157" s="17">
        <v>8.4902314E-5</v>
      </c>
      <c r="CR157" s="17">
        <v>9.4072312999999999E-5</v>
      </c>
      <c r="CS157" s="17">
        <v>1.7061212000000001E-4</v>
      </c>
      <c r="CT157" s="17">
        <v>1.8359717E-4</v>
      </c>
      <c r="CU157" s="17">
        <v>2.2766417000000001E-4</v>
      </c>
      <c r="CV157" s="17">
        <v>1.8966942000000001E-3</v>
      </c>
      <c r="CW157" s="17">
        <v>1.3692486E-4</v>
      </c>
      <c r="CX157" s="17">
        <v>3.4046160000000001E-3</v>
      </c>
      <c r="CY157" s="17">
        <v>9.2857857E-5</v>
      </c>
      <c r="CZ157" s="17">
        <v>4.8790852000000003E-5</v>
      </c>
      <c r="DA157" s="17">
        <v>3.0323558000000002E-4</v>
      </c>
      <c r="DB157" s="17">
        <v>4.2556982999999998E-4</v>
      </c>
      <c r="DC157" s="17">
        <v>5.3514699000000002E-5</v>
      </c>
      <c r="DD157" s="17">
        <v>5.3514699000000002E-5</v>
      </c>
      <c r="DE157" s="17">
        <v>6.2661057999999999E-6</v>
      </c>
      <c r="DF157" s="17">
        <v>5.5971901000000001E-5</v>
      </c>
      <c r="DG157" s="17">
        <v>1.9682831E-4</v>
      </c>
      <c r="DH157" s="17">
        <v>9.4476934999999999E-6</v>
      </c>
      <c r="DI157" s="17">
        <v>4.0872089999999996E-3</v>
      </c>
      <c r="DJ157" s="17">
        <v>4.7238467999999999E-6</v>
      </c>
      <c r="DK157" s="17">
        <v>4.4003055000000003E-4</v>
      </c>
      <c r="DL157" s="17">
        <v>1.8843694999999999E-4</v>
      </c>
      <c r="DM157" s="17">
        <v>4.7238467999999999E-6</v>
      </c>
      <c r="DN157" s="17">
        <v>8.5937475999999999E-3</v>
      </c>
      <c r="DO157" s="17">
        <v>3.1412557E-4</v>
      </c>
      <c r="DP157" s="17">
        <v>5.2964544999999997E-4</v>
      </c>
      <c r="DQ157" s="17">
        <v>0</v>
      </c>
      <c r="DR157" s="17">
        <v>1.1179670000000001E-4</v>
      </c>
      <c r="DS157" s="17">
        <v>0</v>
      </c>
      <c r="DT157" s="17">
        <v>6.2496445000000003E-6</v>
      </c>
      <c r="DU157" s="17">
        <v>1.3751742999999999E-4</v>
      </c>
      <c r="DV157" s="17">
        <v>1.3220100999999999E-4</v>
      </c>
      <c r="DW157" s="17">
        <v>6.5413157000000002E-6</v>
      </c>
      <c r="DX157" s="17">
        <v>4.8377585E-4</v>
      </c>
      <c r="DY157" s="17">
        <v>0</v>
      </c>
      <c r="DZ157" s="17">
        <v>5.7822712999999997E-4</v>
      </c>
      <c r="EA157" s="17">
        <v>3.6479949000000002E-3</v>
      </c>
      <c r="EB157" s="17">
        <v>3.1378520999999999E-7</v>
      </c>
      <c r="EC157" s="17">
        <v>3.2684476000000003E-5</v>
      </c>
      <c r="ED157" s="17">
        <v>8.4433906999999999E-4</v>
      </c>
      <c r="EE157" s="17">
        <v>4.2328996999999999E-5</v>
      </c>
      <c r="EF157" s="17">
        <v>6.7127524000000003E-5</v>
      </c>
      <c r="EG157" s="17">
        <v>1.8565678999999999E-4</v>
      </c>
      <c r="EH157" s="17">
        <v>4.5260785999999998E-4</v>
      </c>
      <c r="EI157" s="17">
        <v>2.3400067E-4</v>
      </c>
      <c r="EJ157" s="17">
        <v>2.7246276000000001E-4</v>
      </c>
      <c r="EK157" s="17">
        <v>3.0600685000000002E-4</v>
      </c>
      <c r="EL157" s="17">
        <v>3.1309551999999998E-4</v>
      </c>
      <c r="EM157" s="17">
        <v>3.1514608999999999E-3</v>
      </c>
      <c r="EN157" s="17">
        <v>6.8862147999999997E-6</v>
      </c>
      <c r="EO157" s="17">
        <v>8.2272006000000004E-5</v>
      </c>
      <c r="EP157" s="17">
        <v>9.8670377E-5</v>
      </c>
      <c r="EQ157" s="17">
        <v>1.8176997999999999E-4</v>
      </c>
      <c r="ER157" s="17">
        <v>9.8690115000000007E-5</v>
      </c>
      <c r="ES157" s="17">
        <v>1.0273245E-5</v>
      </c>
      <c r="ET157" s="17">
        <v>5.5107929999999997E-5</v>
      </c>
      <c r="EU157" s="17">
        <v>6.4831078999999999E-5</v>
      </c>
      <c r="EV157" s="17">
        <v>4.6603661000000002E-4</v>
      </c>
      <c r="EW157" s="17">
        <v>4.0519424999999999E-5</v>
      </c>
      <c r="EX157" s="17">
        <v>1.6207769999999999E-5</v>
      </c>
      <c r="EY157" s="17">
        <v>3.5055322000000003E-5</v>
      </c>
      <c r="EZ157" s="17">
        <v>8.1038848999999995E-6</v>
      </c>
      <c r="FA157" s="17">
        <v>0.23100919</v>
      </c>
      <c r="FB157" s="17">
        <v>6.0471784999999997E-66</v>
      </c>
      <c r="FC157" s="17">
        <v>1.591912E-3</v>
      </c>
      <c r="FD157" s="17">
        <v>3.1378520999999999E-7</v>
      </c>
      <c r="FE157" s="17">
        <v>4.3763058999999997E-6</v>
      </c>
      <c r="FF157" s="17">
        <v>2.5932431999999998E-4</v>
      </c>
      <c r="FG157" s="17">
        <v>1.2482106000000001E-6</v>
      </c>
      <c r="FH157" s="17">
        <v>2.0490749E-7</v>
      </c>
      <c r="FI157" s="17">
        <v>9.2039635000000001E-5</v>
      </c>
      <c r="FJ157" s="17">
        <v>2.6354455999999999E-5</v>
      </c>
      <c r="FK157" s="17">
        <v>4.055799E-5</v>
      </c>
      <c r="FL157" s="17">
        <v>6.1341616999999995E-5</v>
      </c>
      <c r="FM157" s="17">
        <v>4.7639728000000001E-5</v>
      </c>
      <c r="FN157" s="17">
        <v>4.4996086999999999E-6</v>
      </c>
      <c r="FO157" s="17">
        <v>6.0352221000000003E-4</v>
      </c>
      <c r="FP157" s="17">
        <v>7.3042093000000004E-5</v>
      </c>
      <c r="FQ157" s="17">
        <v>1.1469453999999999E-4</v>
      </c>
      <c r="FR157" s="17">
        <v>2.6161020999999998E-4</v>
      </c>
      <c r="FS157" s="17">
        <v>1.7845641999999999E-4</v>
      </c>
      <c r="FT157" s="17">
        <v>2.5201482999999999E-4</v>
      </c>
      <c r="FU157" s="17">
        <v>1.1175155000000001E-3</v>
      </c>
      <c r="FV157" s="17">
        <v>2.9966195E-4</v>
      </c>
      <c r="FW157" s="17">
        <v>1.9621932000000002E-3</v>
      </c>
      <c r="FX157" s="17">
        <v>3.4258622999999998E-4</v>
      </c>
      <c r="FY157" s="17">
        <v>3.6143248E-4</v>
      </c>
      <c r="FZ157" s="17">
        <v>1.5397381E-4</v>
      </c>
      <c r="GA157" s="17">
        <v>8.1038848999999995E-6</v>
      </c>
      <c r="GB157" s="17">
        <v>1.6207769999999999E-5</v>
      </c>
      <c r="GC157" s="17">
        <v>8.6504403999999996E-5</v>
      </c>
    </row>
    <row r="158" spans="2:185" ht="0.95" customHeight="1" x14ac:dyDescent="0.25">
      <c r="B158" s="17">
        <v>5.2579414000000002E-66</v>
      </c>
      <c r="C158" s="17">
        <v>7.0417478000000002E-66</v>
      </c>
      <c r="D158" s="17">
        <v>8.6019189999999996E-66</v>
      </c>
      <c r="E158" s="17">
        <v>2.3460825000000001E-67</v>
      </c>
      <c r="F158" s="17">
        <v>1.068949E-67</v>
      </c>
      <c r="G158" s="17">
        <v>1.2455693000000001E-66</v>
      </c>
      <c r="H158" s="17">
        <v>6.1316953999999997E-66</v>
      </c>
      <c r="I158" s="17">
        <v>6.2504314000000002E-67</v>
      </c>
      <c r="J158" s="17">
        <v>0</v>
      </c>
      <c r="K158" s="17">
        <v>0</v>
      </c>
      <c r="L158" s="17">
        <v>6.7497824999999994E-67</v>
      </c>
      <c r="M158" s="17">
        <v>1.9399963E-66</v>
      </c>
      <c r="N158" s="17">
        <v>1.3272896E-65</v>
      </c>
      <c r="O158" s="17">
        <v>1.8584395999999999E-65</v>
      </c>
      <c r="P158" s="17">
        <v>7.5397800000000003E-66</v>
      </c>
      <c r="Q158" s="17">
        <v>1.0461817E-67</v>
      </c>
      <c r="R158" s="17">
        <v>1.760198E-66</v>
      </c>
      <c r="S158" s="17">
        <v>4.5304876999999998E-66</v>
      </c>
      <c r="T158" s="17">
        <v>1.2151456E-65</v>
      </c>
      <c r="U158" s="17">
        <v>1.8935947E-66</v>
      </c>
      <c r="V158" s="17">
        <v>5.1037076000000002E-66</v>
      </c>
      <c r="W158" s="17">
        <v>5.6925261999999995E-66</v>
      </c>
      <c r="X158" s="17">
        <v>1.6299628000000001E-64</v>
      </c>
      <c r="Y158" s="17">
        <v>1.1156976E-66</v>
      </c>
      <c r="Z158" s="17">
        <v>7.7850733000000002E-66</v>
      </c>
      <c r="AA158" s="17">
        <v>1.2619100999999999E-66</v>
      </c>
      <c r="AB158" s="17">
        <v>4.0827258999999999E-67</v>
      </c>
      <c r="AC158" s="17">
        <v>1.2529963E-66</v>
      </c>
      <c r="AD158" s="17">
        <v>9.9201895E-67</v>
      </c>
      <c r="AE158" s="17">
        <v>0</v>
      </c>
      <c r="AF158" s="17">
        <v>9.0169542E-70</v>
      </c>
      <c r="AG158" s="17">
        <v>4.9251410000000002E-66</v>
      </c>
      <c r="AH158" s="17">
        <v>5.5959657999999995E-66</v>
      </c>
      <c r="AI158" s="17">
        <v>8.7679389000000001E-67</v>
      </c>
      <c r="AJ158" s="17">
        <v>6.0951079999999999E-66</v>
      </c>
      <c r="AK158" s="17">
        <v>4.4279184000000002E-66</v>
      </c>
      <c r="AL158" s="17">
        <v>2.7457662000000001E-66</v>
      </c>
      <c r="AM158" s="17">
        <v>8.2011319999999996E-66</v>
      </c>
      <c r="AN158" s="17">
        <v>4.0258183000000002E-67</v>
      </c>
      <c r="AO158" s="17">
        <v>1.4173798E-67</v>
      </c>
      <c r="AP158" s="17">
        <v>9.7721750999999996E-67</v>
      </c>
      <c r="AQ158" s="17">
        <v>7.9234204999999998E-68</v>
      </c>
      <c r="AR158" s="17">
        <v>5.4115520000000002E-67</v>
      </c>
      <c r="AS158" s="17">
        <v>0</v>
      </c>
      <c r="AT158" s="17">
        <v>4.5010941999999998E-67</v>
      </c>
      <c r="AU158" s="17">
        <v>5.4115520000000002E-67</v>
      </c>
      <c r="AV158" s="17">
        <v>3.8129593999999998E-66</v>
      </c>
      <c r="AW158" s="17">
        <v>9.4373702999999997E-67</v>
      </c>
      <c r="AX158" s="17">
        <v>2.4119026000000003E-66</v>
      </c>
      <c r="AY158" s="17">
        <v>8.0516364999999998E-67</v>
      </c>
      <c r="AZ158" s="17">
        <v>5.0905398999999999E-65</v>
      </c>
      <c r="BA158" s="17">
        <v>1.0691720999999999E-66</v>
      </c>
      <c r="BB158" s="17">
        <v>7.7018437000000004E-66</v>
      </c>
      <c r="BC158" s="17">
        <v>3.3190495999999999E-67</v>
      </c>
      <c r="BD158" s="17">
        <v>6.7896499999999997E-68</v>
      </c>
      <c r="BE158" s="17">
        <v>9.5963469999999994E-128</v>
      </c>
      <c r="BF158" s="17">
        <v>3.1725543000000001E-67</v>
      </c>
      <c r="BG158" s="17">
        <v>5.9026551000000001E-66</v>
      </c>
      <c r="BH158" s="17">
        <v>5.2980007999999998E-67</v>
      </c>
      <c r="BI158" s="17">
        <v>5.7489948999999997E-67</v>
      </c>
      <c r="BJ158" s="17">
        <v>1.2764662E-67</v>
      </c>
      <c r="BK158" s="17">
        <v>5.1071398000000003E-67</v>
      </c>
      <c r="BL158" s="17">
        <v>5.1844496E-67</v>
      </c>
      <c r="BM158" s="17">
        <v>0</v>
      </c>
      <c r="BN158" s="17">
        <v>1.7788155E-66</v>
      </c>
      <c r="BO158" s="17">
        <v>3.0187474E-66</v>
      </c>
      <c r="BP158" s="17">
        <v>1.7072225999999999E-66</v>
      </c>
      <c r="BQ158" s="17">
        <v>0</v>
      </c>
      <c r="BR158" s="17">
        <v>6.8540769000000004E-68</v>
      </c>
      <c r="BS158" s="17">
        <v>6.6185294000000001E-67</v>
      </c>
      <c r="BT158" s="17">
        <v>1.1105607E-66</v>
      </c>
      <c r="BU158" s="17">
        <v>0</v>
      </c>
      <c r="BV158" s="17">
        <v>7.7093631000000004E-67</v>
      </c>
      <c r="BW158" s="17">
        <v>1.1164158E-67</v>
      </c>
      <c r="BX158" s="17">
        <v>3.1843344999999998E-67</v>
      </c>
      <c r="BY158" s="17">
        <v>9.0602901000000001E-66</v>
      </c>
      <c r="BZ158" s="17">
        <v>4.6182844000000003E-67</v>
      </c>
      <c r="CA158" s="17">
        <v>5.6556180000000001E-66</v>
      </c>
      <c r="CB158" s="17">
        <v>3.1929970000000001E-66</v>
      </c>
      <c r="CC158" s="17">
        <v>5.5626827000000002E-69</v>
      </c>
      <c r="CD158" s="17">
        <v>1.7133503E-66</v>
      </c>
      <c r="CE158" s="17">
        <v>5.9420232999999996E-66</v>
      </c>
      <c r="CF158" s="17">
        <v>3.797096E-67</v>
      </c>
      <c r="CG158" s="17">
        <v>1.6863742E-66</v>
      </c>
      <c r="CH158" s="17">
        <v>2.0021663999999999E-66</v>
      </c>
      <c r="CI158" s="17">
        <v>1.0031355E-65</v>
      </c>
      <c r="CJ158" s="17">
        <v>8.5343494000000003E-66</v>
      </c>
      <c r="CK158" s="17">
        <v>1.2449815999999999E-68</v>
      </c>
      <c r="CL158" s="17">
        <v>1.3857336E-67</v>
      </c>
      <c r="CM158" s="17">
        <v>8.7332270000000005E-66</v>
      </c>
      <c r="CN158" s="17">
        <v>4.7728272999999998E-67</v>
      </c>
      <c r="CO158" s="17">
        <v>7.4035805000000004E-65</v>
      </c>
      <c r="CP158" s="17">
        <v>5.1330771999999999E-67</v>
      </c>
      <c r="CQ158" s="17">
        <v>1.4883025E-66</v>
      </c>
      <c r="CR158" s="17">
        <v>3.5006448000000002E-67</v>
      </c>
      <c r="CS158" s="17">
        <v>2.2326552000000001E-64</v>
      </c>
      <c r="CT158" s="17">
        <v>5.4387103E-67</v>
      </c>
      <c r="CU158" s="17">
        <v>6.4144414999999994E-67</v>
      </c>
      <c r="CV158" s="17">
        <v>9.7458545000000004E-66</v>
      </c>
      <c r="CW158" s="17">
        <v>3.8500875999999997E-67</v>
      </c>
      <c r="CX158" s="17">
        <v>1.7502294000000001E-65</v>
      </c>
      <c r="CY158" s="17">
        <v>2.8743562999999999E-67</v>
      </c>
      <c r="CZ158" s="17">
        <v>1.8986250999999999E-67</v>
      </c>
      <c r="DA158" s="17">
        <v>6.6840923999999999E-66</v>
      </c>
      <c r="DB158" s="17">
        <v>8.1094891999999998E-66</v>
      </c>
      <c r="DC158" s="17">
        <v>2.8215188E-67</v>
      </c>
      <c r="DD158" s="17">
        <v>2.8215188E-67</v>
      </c>
      <c r="DE158" s="17">
        <v>1.230653E-67</v>
      </c>
      <c r="DF158" s="17">
        <v>1.5868168E-66</v>
      </c>
      <c r="DG158" s="17">
        <v>4.3067647E-66</v>
      </c>
      <c r="DH158" s="17">
        <v>1.8457876E-67</v>
      </c>
      <c r="DI158" s="17">
        <v>4.0595883E-66</v>
      </c>
      <c r="DJ158" s="17">
        <v>9.2289377999999998E-68</v>
      </c>
      <c r="DK158" s="17">
        <v>8.7392619999999997E-66</v>
      </c>
      <c r="DL158" s="17">
        <v>1.4543981999999999E-66</v>
      </c>
      <c r="DM158" s="17">
        <v>9.2289377999999998E-68</v>
      </c>
      <c r="DN158" s="17">
        <v>3.3328617000000002E-66</v>
      </c>
      <c r="DO158" s="17">
        <v>7.7840779000000002E-66</v>
      </c>
      <c r="DP158" s="17">
        <v>5.8161962000000004E-66</v>
      </c>
      <c r="DQ158" s="17">
        <v>0</v>
      </c>
      <c r="DR158" s="17">
        <v>2.155003E-66</v>
      </c>
      <c r="DS158" s="17">
        <v>0</v>
      </c>
      <c r="DT158" s="17">
        <v>1.5802263999999998E-67</v>
      </c>
      <c r="DU158" s="17">
        <v>1.9936441999999999E-66</v>
      </c>
      <c r="DV158" s="17">
        <v>2.9271936E-67</v>
      </c>
      <c r="DW158" s="17">
        <v>7.5157049999999998E-68</v>
      </c>
      <c r="DX158" s="17">
        <v>8.0500803E-66</v>
      </c>
      <c r="DY158" s="17">
        <v>0</v>
      </c>
      <c r="DZ158" s="17">
        <v>6.6981823000000002E-66</v>
      </c>
      <c r="EA158" s="17">
        <v>1.2754248999999999E-66</v>
      </c>
      <c r="EB158" s="17">
        <v>3.7713950999999998E-68</v>
      </c>
      <c r="EC158" s="17">
        <v>6.1726446000000002E-67</v>
      </c>
      <c r="ED158" s="17">
        <v>1.0008481E-65</v>
      </c>
      <c r="EE158" s="17">
        <v>2.6535590999999999E-67</v>
      </c>
      <c r="EF158" s="17">
        <v>1.2274318E-66</v>
      </c>
      <c r="EG158" s="17">
        <v>3.2217015999999998E-66</v>
      </c>
      <c r="EH158" s="17">
        <v>9.2585010999999996E-66</v>
      </c>
      <c r="EI158" s="17">
        <v>4.7224872000000002E-66</v>
      </c>
      <c r="EJ158" s="17">
        <v>6.0304732999999998E-66</v>
      </c>
      <c r="EK158" s="17">
        <v>7.1028937999999998E-66</v>
      </c>
      <c r="EL158" s="17">
        <v>8.3820856000000001E-66</v>
      </c>
      <c r="EM158" s="17">
        <v>1.3359485999999999E-66</v>
      </c>
      <c r="EN158" s="17">
        <v>8.6270380000000003E-67</v>
      </c>
      <c r="EO158" s="17">
        <v>1.8145971000000001E-66</v>
      </c>
      <c r="EP158" s="17">
        <v>1.8177303E-66</v>
      </c>
      <c r="EQ158" s="17">
        <v>4.1356893000000002E-65</v>
      </c>
      <c r="ER158" s="17">
        <v>1.8069794000000001E-66</v>
      </c>
      <c r="ES158" s="17">
        <v>1.2622058000000001E-67</v>
      </c>
      <c r="ET158" s="17">
        <v>1.8679959E-66</v>
      </c>
      <c r="EU158" s="17">
        <v>1.5594035E-64</v>
      </c>
      <c r="EV158" s="17">
        <v>9.1116560999999995E-66</v>
      </c>
      <c r="EW158" s="17">
        <v>2.0882924999999999E-64</v>
      </c>
      <c r="EX158" s="17">
        <v>2.0850319E-64</v>
      </c>
      <c r="EY158" s="17">
        <v>2.5961300999999999E-67</v>
      </c>
      <c r="EZ158" s="17">
        <v>2.3561557999999999E-64</v>
      </c>
      <c r="FA158" s="17">
        <v>6.0471784999999997E-66</v>
      </c>
      <c r="FB158" s="17">
        <v>0.25</v>
      </c>
      <c r="FC158" s="17">
        <v>6.0728679000000002E-66</v>
      </c>
      <c r="FD158" s="17">
        <v>3.7713950999999998E-68</v>
      </c>
      <c r="FE158" s="17">
        <v>1.1164158E-67</v>
      </c>
      <c r="FF158" s="17">
        <v>8.1905877999999992E-65</v>
      </c>
      <c r="FG158" s="17">
        <v>5.5626827000000002E-69</v>
      </c>
      <c r="FH158" s="17">
        <v>1.2449815999999999E-68</v>
      </c>
      <c r="FI158" s="17">
        <v>1.5952795999999999E-66</v>
      </c>
      <c r="FJ158" s="17">
        <v>2.8842721999999999E-67</v>
      </c>
      <c r="FK158" s="17">
        <v>2.1500347E-67</v>
      </c>
      <c r="FL158" s="17">
        <v>1.2041897999999999E-66</v>
      </c>
      <c r="FM158" s="17">
        <v>3.4484622000000001E-67</v>
      </c>
      <c r="FN158" s="17">
        <v>4.0664005999999998E-67</v>
      </c>
      <c r="FO158" s="17">
        <v>9.4575930999999999E-66</v>
      </c>
      <c r="FP158" s="17">
        <v>8.5305771999999996E-67</v>
      </c>
      <c r="FQ158" s="17">
        <v>1.3222943999999999E-66</v>
      </c>
      <c r="FR158" s="17">
        <v>7.3792015999999999E-66</v>
      </c>
      <c r="FS158" s="17">
        <v>2.4359491E-66</v>
      </c>
      <c r="FT158" s="17">
        <v>4.5885717000000001E-66</v>
      </c>
      <c r="FU158" s="17">
        <v>7.5448739000000003E-66</v>
      </c>
      <c r="FV158" s="17">
        <v>6.4787792999999998E-66</v>
      </c>
      <c r="FW158" s="17">
        <v>1.0324076E-65</v>
      </c>
      <c r="FX158" s="17">
        <v>7.8499109000000003E-66</v>
      </c>
      <c r="FY158" s="17">
        <v>1.7435339999999999E-65</v>
      </c>
      <c r="FZ158" s="17">
        <v>4.0904007999999998E-64</v>
      </c>
      <c r="GA158" s="17">
        <v>3.0322200999999999E-64</v>
      </c>
      <c r="GB158" s="17">
        <v>2.9385945E-64</v>
      </c>
      <c r="GC158" s="17">
        <v>1.6039294000000001E-66</v>
      </c>
    </row>
    <row r="159" spans="2:185" ht="0.95" customHeight="1" x14ac:dyDescent="0.25">
      <c r="B159" s="17">
        <v>5.0218261E-5</v>
      </c>
      <c r="C159" s="17">
        <v>2.4633130999999998E-4</v>
      </c>
      <c r="D159" s="17">
        <v>4.1384182E-5</v>
      </c>
      <c r="E159" s="17">
        <v>4.4862949999999997E-5</v>
      </c>
      <c r="F159" s="17">
        <v>6.9994552999999997E-6</v>
      </c>
      <c r="G159" s="17">
        <v>5.2075701000000003E-5</v>
      </c>
      <c r="H159" s="17">
        <v>1.9992358999999999E-4</v>
      </c>
      <c r="I159" s="17">
        <v>1.1999524E-4</v>
      </c>
      <c r="J159" s="17">
        <v>0</v>
      </c>
      <c r="K159" s="17">
        <v>0</v>
      </c>
      <c r="L159" s="17">
        <v>4.1289818999999998E-6</v>
      </c>
      <c r="M159" s="17">
        <v>1.365717E-5</v>
      </c>
      <c r="N159" s="17">
        <v>1.1858012E-5</v>
      </c>
      <c r="O159" s="17">
        <v>2.9753237999999999E-5</v>
      </c>
      <c r="P159" s="17">
        <v>2.9753237999999999E-5</v>
      </c>
      <c r="Q159" s="17">
        <v>1.3482023000000001E-3</v>
      </c>
      <c r="R159" s="17">
        <v>1.5752069999999999E-4</v>
      </c>
      <c r="S159" s="17">
        <v>2.0919159999999998E-5</v>
      </c>
      <c r="T159" s="17">
        <v>7.7316965999999995E-4</v>
      </c>
      <c r="U159" s="17">
        <v>1.1858012E-5</v>
      </c>
      <c r="V159" s="17">
        <v>2.7960767999999999E-6</v>
      </c>
      <c r="W159" s="17">
        <v>8.8340785000000002E-6</v>
      </c>
      <c r="X159" s="17">
        <v>2.1029891000000001E-4</v>
      </c>
      <c r="Y159" s="17">
        <v>3.0239340000000001E-6</v>
      </c>
      <c r="Z159" s="17">
        <v>2.5047444000000002E-4</v>
      </c>
      <c r="AA159" s="17">
        <v>8.5571942999999997E-5</v>
      </c>
      <c r="AB159" s="17">
        <v>3.2735472999999998E-5</v>
      </c>
      <c r="AC159" s="17">
        <v>3.3732555000000001E-3</v>
      </c>
      <c r="AD159" s="17">
        <v>7.7347625000000002E-4</v>
      </c>
      <c r="AE159" s="17">
        <v>0</v>
      </c>
      <c r="AF159" s="17">
        <v>7.4238892999999999E-6</v>
      </c>
      <c r="AG159" s="17">
        <v>3.9221657000000003E-4</v>
      </c>
      <c r="AH159" s="17">
        <v>1.8224073999999999E-4</v>
      </c>
      <c r="AI159" s="17">
        <v>1.0024821000000001E-3</v>
      </c>
      <c r="AJ159" s="17">
        <v>2.0760917999999999E-5</v>
      </c>
      <c r="AK159" s="17">
        <v>3.4751462000000001E-4</v>
      </c>
      <c r="AL159" s="17">
        <v>9.8470090000000004E-5</v>
      </c>
      <c r="AM159" s="17">
        <v>8.9700474999999998E-5</v>
      </c>
      <c r="AN159" s="17">
        <v>1.1926839000000001E-5</v>
      </c>
      <c r="AO159" s="17">
        <v>2.8854667E-5</v>
      </c>
      <c r="AP159" s="17">
        <v>1.9183587000000002E-5</v>
      </c>
      <c r="AQ159" s="17">
        <v>4.8124096999999999E-6</v>
      </c>
      <c r="AR159" s="17">
        <v>1.6738558000000001E-5</v>
      </c>
      <c r="AS159" s="17">
        <v>0</v>
      </c>
      <c r="AT159" s="17">
        <v>6.7914149999999998E-5</v>
      </c>
      <c r="AU159" s="17">
        <v>1.6738558000000001E-5</v>
      </c>
      <c r="AV159" s="17">
        <v>3.1766550999999998E-4</v>
      </c>
      <c r="AW159" s="17">
        <v>2.8665398E-5</v>
      </c>
      <c r="AX159" s="17">
        <v>1.6332318E-3</v>
      </c>
      <c r="AY159" s="17">
        <v>2.3853678000000002E-5</v>
      </c>
      <c r="AZ159" s="17">
        <v>1.6476859999999999E-4</v>
      </c>
      <c r="BA159" s="17">
        <v>3.0968798000000002E-5</v>
      </c>
      <c r="BB159" s="17">
        <v>3.6416052000000001E-3</v>
      </c>
      <c r="BC159" s="17">
        <v>1.9041958999999999E-5</v>
      </c>
      <c r="BD159" s="17">
        <v>1.1926839000000001E-5</v>
      </c>
      <c r="BE159" s="17">
        <v>3.7358873999999999E-66</v>
      </c>
      <c r="BF159" s="17">
        <v>1.9823605000000001E-5</v>
      </c>
      <c r="BG159" s="17">
        <v>1.9822174E-4</v>
      </c>
      <c r="BH159" s="17">
        <v>2.3118334000000001E-6</v>
      </c>
      <c r="BI159" s="17">
        <v>7.2861070000000004E-6</v>
      </c>
      <c r="BJ159" s="17">
        <v>2.380222E-3</v>
      </c>
      <c r="BK159" s="17">
        <v>6.0452448999999998E-5</v>
      </c>
      <c r="BL159" s="17">
        <v>1.2114892E-5</v>
      </c>
      <c r="BM159" s="17">
        <v>0</v>
      </c>
      <c r="BN159" s="17">
        <v>3.6752078000000001E-3</v>
      </c>
      <c r="BO159" s="17">
        <v>2.7225786000000001E-5</v>
      </c>
      <c r="BP159" s="17">
        <v>5.1462385000000003E-5</v>
      </c>
      <c r="BQ159" s="17">
        <v>0</v>
      </c>
      <c r="BR159" s="17">
        <v>9.6452240999999993E-6</v>
      </c>
      <c r="BS159" s="17">
        <v>2.1954329E-5</v>
      </c>
      <c r="BT159" s="17">
        <v>6.6077850999999999E-5</v>
      </c>
      <c r="BU159" s="17">
        <v>0</v>
      </c>
      <c r="BV159" s="17">
        <v>2.8418147000000001E-4</v>
      </c>
      <c r="BW159" s="17">
        <v>3.0239336999999998E-6</v>
      </c>
      <c r="BX159" s="17">
        <v>2.8898199000000001E-5</v>
      </c>
      <c r="BY159" s="17">
        <v>8.3927595E-4</v>
      </c>
      <c r="BZ159" s="17">
        <v>2.9627087E-4</v>
      </c>
      <c r="CA159" s="17">
        <v>1.9393508000000001E-4</v>
      </c>
      <c r="CB159" s="17">
        <v>9.8544701999999997E-5</v>
      </c>
      <c r="CC159" s="17">
        <v>4.5712867000000002E-6</v>
      </c>
      <c r="CD159" s="17">
        <v>1.2114693000000001E-4</v>
      </c>
      <c r="CE159" s="17">
        <v>3.0987553999999999E-4</v>
      </c>
      <c r="CF159" s="17">
        <v>2.8168159000000002E-4</v>
      </c>
      <c r="CG159" s="17">
        <v>5.3243752999999998E-5</v>
      </c>
      <c r="CH159" s="17">
        <v>6.4553449999999994E-5</v>
      </c>
      <c r="CI159" s="17">
        <v>7.2862665999999998E-4</v>
      </c>
      <c r="CJ159" s="17">
        <v>4.6875515E-4</v>
      </c>
      <c r="CK159" s="17">
        <v>4.6198001000000002E-6</v>
      </c>
      <c r="CL159" s="17">
        <v>4.8117189000000004E-6</v>
      </c>
      <c r="CM159" s="17">
        <v>6.0656801999999996E-4</v>
      </c>
      <c r="CN159" s="17">
        <v>5.6157045999999996E-4</v>
      </c>
      <c r="CO159" s="17">
        <v>2.2606144999999999E-4</v>
      </c>
      <c r="CP159" s="17">
        <v>4.7411548000000003E-5</v>
      </c>
      <c r="CQ159" s="17">
        <v>9.6452746000000005E-5</v>
      </c>
      <c r="CR159" s="17">
        <v>5.5195546000000003E-4</v>
      </c>
      <c r="CS159" s="17">
        <v>1.3079220999999999E-4</v>
      </c>
      <c r="CT159" s="17">
        <v>1.1025672999999999E-3</v>
      </c>
      <c r="CU159" s="17">
        <v>1.3824562000000001E-3</v>
      </c>
      <c r="CV159" s="17">
        <v>7.7490481999999996E-4</v>
      </c>
      <c r="CW159" s="17">
        <v>8.2742831999999997E-4</v>
      </c>
      <c r="CX159" s="17">
        <v>4.9194411999999997E-4</v>
      </c>
      <c r="CY159" s="17">
        <v>5.4753945000000004E-4</v>
      </c>
      <c r="CZ159" s="17">
        <v>2.6765057000000003E-4</v>
      </c>
      <c r="DA159" s="17">
        <v>2.2313566E-4</v>
      </c>
      <c r="DB159" s="17">
        <v>4.3051032000000002E-4</v>
      </c>
      <c r="DC159" s="17">
        <v>2.5541227000000001E-4</v>
      </c>
      <c r="DD159" s="17">
        <v>2.5541227000000001E-4</v>
      </c>
      <c r="DE159" s="17">
        <v>4.8249031999999999E-6</v>
      </c>
      <c r="DF159" s="17">
        <v>4.9837153999999999E-5</v>
      </c>
      <c r="DG159" s="17">
        <v>1.5504620999999999E-4</v>
      </c>
      <c r="DH159" s="17">
        <v>2.4476598999999999E-5</v>
      </c>
      <c r="DI159" s="17">
        <v>7.7616079999999997E-3</v>
      </c>
      <c r="DJ159" s="17">
        <v>1.2238299999999999E-5</v>
      </c>
      <c r="DK159" s="17">
        <v>1.5765348000000001E-4</v>
      </c>
      <c r="DL159" s="17">
        <v>7.1096530000000003E-4</v>
      </c>
      <c r="DM159" s="17">
        <v>1.2238299999999999E-5</v>
      </c>
      <c r="DN159" s="17">
        <v>1.7428309E-3</v>
      </c>
      <c r="DO159" s="17">
        <v>2.8628584000000001E-4</v>
      </c>
      <c r="DP159" s="17">
        <v>3.7779145E-3</v>
      </c>
      <c r="DQ159" s="17">
        <v>0</v>
      </c>
      <c r="DR159" s="17">
        <v>4.7533151E-5</v>
      </c>
      <c r="DS159" s="17">
        <v>0</v>
      </c>
      <c r="DT159" s="17">
        <v>1.730275E-5</v>
      </c>
      <c r="DU159" s="17">
        <v>1.1948765999999999E-4</v>
      </c>
      <c r="DV159" s="17">
        <v>8.3966656000000002E-4</v>
      </c>
      <c r="DW159" s="17">
        <v>4.4193180000000003E-6</v>
      </c>
      <c r="DX159" s="17">
        <v>5.5449136999999999E-4</v>
      </c>
      <c r="DY159" s="17">
        <v>0</v>
      </c>
      <c r="DZ159" s="17">
        <v>2.5310938E-4</v>
      </c>
      <c r="EA159" s="17">
        <v>4.6811330999999999E-4</v>
      </c>
      <c r="EB159" s="17">
        <v>2.2706865999999999E-7</v>
      </c>
      <c r="EC159" s="17">
        <v>8.5924997999999996E-6</v>
      </c>
      <c r="ED159" s="17">
        <v>7.0292322999999999E-4</v>
      </c>
      <c r="EE159" s="17">
        <v>4.7539081000000002E-5</v>
      </c>
      <c r="EF159" s="17">
        <v>2.0326084000000001E-5</v>
      </c>
      <c r="EG159" s="17">
        <v>1.5275093E-4</v>
      </c>
      <c r="EH159" s="17">
        <v>3.6651610999999999E-4</v>
      </c>
      <c r="EI159" s="17">
        <v>1.8677314999999999E-4</v>
      </c>
      <c r="EJ159" s="17">
        <v>2.1346238000000001E-4</v>
      </c>
      <c r="EK159" s="17">
        <v>2.3800718E-4</v>
      </c>
      <c r="EL159" s="17">
        <v>2.3998640999999999E-4</v>
      </c>
      <c r="EM159" s="17">
        <v>4.4981956E-4</v>
      </c>
      <c r="EN159" s="17">
        <v>2.2537001E-3</v>
      </c>
      <c r="EO159" s="17">
        <v>7.1532906000000004E-5</v>
      </c>
      <c r="EP159" s="17">
        <v>3.2500442E-5</v>
      </c>
      <c r="EQ159" s="17">
        <v>1.4943646E-4</v>
      </c>
      <c r="ER159" s="17">
        <v>1.2421937E-4</v>
      </c>
      <c r="ES159" s="17">
        <v>6.0189312999999997E-6</v>
      </c>
      <c r="ET159" s="17">
        <v>6.0602006999999999E-5</v>
      </c>
      <c r="EU159" s="17">
        <v>7.0672622999999994E-5</v>
      </c>
      <c r="EV159" s="17">
        <v>3.4577878000000001E-4</v>
      </c>
      <c r="EW159" s="17">
        <v>4.4170389999999999E-5</v>
      </c>
      <c r="EX159" s="17">
        <v>1.7668156000000001E-5</v>
      </c>
      <c r="EY159" s="17">
        <v>5.2436972000000003E-5</v>
      </c>
      <c r="EZ159" s="17">
        <v>8.8340779000000006E-6</v>
      </c>
      <c r="FA159" s="17">
        <v>1.591912E-3</v>
      </c>
      <c r="FB159" s="17">
        <v>6.0728679000000002E-66</v>
      </c>
      <c r="FC159" s="17">
        <v>0.23557942000000001</v>
      </c>
      <c r="FD159" s="17">
        <v>2.2706865999999999E-7</v>
      </c>
      <c r="FE159" s="17">
        <v>3.0239336999999998E-6</v>
      </c>
      <c r="FF159" s="17">
        <v>2.8269048999999999E-4</v>
      </c>
      <c r="FG159" s="17">
        <v>4.5712867000000002E-6</v>
      </c>
      <c r="FH159" s="17">
        <v>4.6198001000000002E-6</v>
      </c>
      <c r="FI159" s="17">
        <v>3.0159688999999998E-5</v>
      </c>
      <c r="FJ159" s="17">
        <v>2.2001013E-5</v>
      </c>
      <c r="FK159" s="17">
        <v>4.9264989E-5</v>
      </c>
      <c r="FL159" s="17">
        <v>6.9150298999999998E-5</v>
      </c>
      <c r="FM159" s="17">
        <v>5.4907232999999999E-5</v>
      </c>
      <c r="FN159" s="17">
        <v>1.8190603000000001E-4</v>
      </c>
      <c r="FO159" s="17">
        <v>7.0325449000000005E-4</v>
      </c>
      <c r="FP159" s="17">
        <v>7.3703277E-5</v>
      </c>
      <c r="FQ159" s="17">
        <v>1.0368678E-4</v>
      </c>
      <c r="FR159" s="17">
        <v>1.4638956000000001E-4</v>
      </c>
      <c r="FS159" s="17">
        <v>1.4768337999999999E-4</v>
      </c>
      <c r="FT159" s="17">
        <v>1.9989772000000001E-4</v>
      </c>
      <c r="FU159" s="17">
        <v>2.0512307E-2</v>
      </c>
      <c r="FV159" s="17">
        <v>2.3228718999999999E-4</v>
      </c>
      <c r="FW159" s="17">
        <v>8.2403486999999996E-4</v>
      </c>
      <c r="FX159" s="17">
        <v>2.63334E-4</v>
      </c>
      <c r="FY159" s="17">
        <v>2.7767165000000001E-4</v>
      </c>
      <c r="FZ159" s="17">
        <v>1.6784748E-4</v>
      </c>
      <c r="GA159" s="17">
        <v>8.8340779000000006E-6</v>
      </c>
      <c r="GB159" s="17">
        <v>1.7668156000000001E-5</v>
      </c>
      <c r="GC159" s="17">
        <v>1.1173051E-4</v>
      </c>
    </row>
    <row r="160" spans="2:185" ht="0.95" customHeight="1" x14ac:dyDescent="0.25">
      <c r="B160" s="17">
        <v>4.7833802E-7</v>
      </c>
      <c r="C160" s="17">
        <v>4.5617819999999998E-7</v>
      </c>
      <c r="D160" s="17">
        <v>6.7106200999999996E-7</v>
      </c>
      <c r="E160" s="17">
        <v>1.5357287000000001E-6</v>
      </c>
      <c r="F160" s="17">
        <v>1.0856973000000001E-8</v>
      </c>
      <c r="G160" s="17">
        <v>1.4778684E-6</v>
      </c>
      <c r="H160" s="17">
        <v>1.0452246E-5</v>
      </c>
      <c r="I160" s="17">
        <v>1.5929485999999999E-4</v>
      </c>
      <c r="J160" s="17">
        <v>0</v>
      </c>
      <c r="K160" s="17">
        <v>0</v>
      </c>
      <c r="L160" s="17">
        <v>7.3747770000000006E-8</v>
      </c>
      <c r="M160" s="17">
        <v>4.756561E-7</v>
      </c>
      <c r="N160" s="17">
        <v>5.2825500000000001E-7</v>
      </c>
      <c r="O160" s="17">
        <v>3.6595395999999999E-6</v>
      </c>
      <c r="P160" s="17">
        <v>3.6595395999999999E-6</v>
      </c>
      <c r="Q160" s="17">
        <v>3.7266237E-9</v>
      </c>
      <c r="R160" s="17">
        <v>1.1378496E-5</v>
      </c>
      <c r="S160" s="17">
        <v>3.8522635999999996E-6</v>
      </c>
      <c r="T160" s="17">
        <v>3.1943956999999999E-6</v>
      </c>
      <c r="U160" s="17">
        <v>5.2825500000000001E-7</v>
      </c>
      <c r="V160" s="17">
        <v>2.6835581E-7</v>
      </c>
      <c r="W160" s="17">
        <v>1.9272398999999999E-7</v>
      </c>
      <c r="X160" s="17">
        <v>4.4188942000000003E-6</v>
      </c>
      <c r="Y160" s="17">
        <v>7.2097898999999998E-7</v>
      </c>
      <c r="Z160" s="17">
        <v>5.268162E-6</v>
      </c>
      <c r="AA160" s="17">
        <v>3.6909068999999997E-5</v>
      </c>
      <c r="AB160" s="17">
        <v>8.3929246000000002E-7</v>
      </c>
      <c r="AC160" s="17">
        <v>4.8959186999999999E-8</v>
      </c>
      <c r="AD160" s="17">
        <v>1.0449996E-8</v>
      </c>
      <c r="AE160" s="17">
        <v>0</v>
      </c>
      <c r="AF160" s="17">
        <v>2.661092E-6</v>
      </c>
      <c r="AG160" s="17">
        <v>7.2542214999999996E-7</v>
      </c>
      <c r="AH160" s="17">
        <v>4.5339318999999999E-7</v>
      </c>
      <c r="AI160" s="17">
        <v>2.0471297000000001E-8</v>
      </c>
      <c r="AJ160" s="17">
        <v>3.7632675E-7</v>
      </c>
      <c r="AK160" s="17">
        <v>6.8644186000000002E-7</v>
      </c>
      <c r="AL160" s="17">
        <v>4.5974800999999998E-6</v>
      </c>
      <c r="AM160" s="17">
        <v>4.4720151000000001E-7</v>
      </c>
      <c r="AN160" s="17">
        <v>1.8360276000000001E-7</v>
      </c>
      <c r="AO160" s="17">
        <v>5.2379994E-5</v>
      </c>
      <c r="AP160" s="17">
        <v>2.9739844E-5</v>
      </c>
      <c r="AQ160" s="17">
        <v>7.9946548000000006E-9</v>
      </c>
      <c r="AR160" s="17">
        <v>3.8096288000000001E-7</v>
      </c>
      <c r="AS160" s="17">
        <v>0</v>
      </c>
      <c r="AT160" s="17">
        <v>9.3773344E-7</v>
      </c>
      <c r="AU160" s="17">
        <v>3.8096288000000001E-7</v>
      </c>
      <c r="AV160" s="17">
        <v>6.1081197999999998E-7</v>
      </c>
      <c r="AW160" s="17">
        <v>5.6456563000000001E-7</v>
      </c>
      <c r="AX160" s="17">
        <v>1.0714247000000001E-7</v>
      </c>
      <c r="AY160" s="17">
        <v>3.6720550999999998E-7</v>
      </c>
      <c r="AZ160" s="17">
        <v>3.2694178000000002E-6</v>
      </c>
      <c r="BA160" s="17">
        <v>3.5344814999999999E-7</v>
      </c>
      <c r="BB160" s="17">
        <v>8.6708546000000001E-7</v>
      </c>
      <c r="BC160" s="17">
        <v>1.6984539000000001E-7</v>
      </c>
      <c r="BD160" s="17">
        <v>1.8360276000000001E-7</v>
      </c>
      <c r="BE160" s="17">
        <v>1.3544664999999999E-66</v>
      </c>
      <c r="BF160" s="17">
        <v>1.1506099E-5</v>
      </c>
      <c r="BG160" s="17">
        <v>6.9312765999999998E-6</v>
      </c>
      <c r="BH160" s="17">
        <v>1.8644034999999999E-7</v>
      </c>
      <c r="BI160" s="17">
        <v>1.8238805E-7</v>
      </c>
      <c r="BJ160" s="17">
        <v>2.3589691999999999E-8</v>
      </c>
      <c r="BK160" s="17">
        <v>2.6958201000000002E-5</v>
      </c>
      <c r="BL160" s="17">
        <v>8.0821685E-9</v>
      </c>
      <c r="BM160" s="17">
        <v>0</v>
      </c>
      <c r="BN160" s="17">
        <v>5.2487402000000001E-8</v>
      </c>
      <c r="BO160" s="17">
        <v>4.6831725999999999E-5</v>
      </c>
      <c r="BP160" s="17">
        <v>9.7378955999999993E-7</v>
      </c>
      <c r="BQ160" s="17">
        <v>0</v>
      </c>
      <c r="BR160" s="17">
        <v>2.2004998000000001E-6</v>
      </c>
      <c r="BS160" s="17">
        <v>1.0897980000000001E-9</v>
      </c>
      <c r="BT160" s="17">
        <v>7.1403723999999995E-7</v>
      </c>
      <c r="BU160" s="17">
        <v>0</v>
      </c>
      <c r="BV160" s="17">
        <v>7.9787631000000004E-9</v>
      </c>
      <c r="BW160" s="17">
        <v>7.2097894000000001E-7</v>
      </c>
      <c r="BX160" s="17">
        <v>3.7716025000000003E-8</v>
      </c>
      <c r="BY160" s="17">
        <v>1.0407482E-6</v>
      </c>
      <c r="BZ160" s="17">
        <v>2.5788431000000001E-8</v>
      </c>
      <c r="CA160" s="17">
        <v>4.0961511999999999E-6</v>
      </c>
      <c r="CB160" s="17">
        <v>3.3535482000000001E-7</v>
      </c>
      <c r="CC160" s="17">
        <v>4.2502663999999999E-6</v>
      </c>
      <c r="CD160" s="17">
        <v>5.1823828000000002E-7</v>
      </c>
      <c r="CE160" s="17">
        <v>7.2210728000000003E-8</v>
      </c>
      <c r="CF160" s="17">
        <v>1.8898529000000001E-8</v>
      </c>
      <c r="CG160" s="17">
        <v>3.1666115000000002E-7</v>
      </c>
      <c r="CH160" s="17">
        <v>7.1290591000000004E-7</v>
      </c>
      <c r="CI160" s="17">
        <v>5.8244110999999997E-7</v>
      </c>
      <c r="CJ160" s="17">
        <v>3.0966905000000001E-8</v>
      </c>
      <c r="CK160" s="17">
        <v>4.9836979999999998E-6</v>
      </c>
      <c r="CL160" s="17">
        <v>1.9736010000000001E-7</v>
      </c>
      <c r="CM160" s="17">
        <v>3.1107968000000001E-7</v>
      </c>
      <c r="CN160" s="17">
        <v>2.2404303000000001E-8</v>
      </c>
      <c r="CO160" s="17">
        <v>4.8472184999999999E-5</v>
      </c>
      <c r="CP160" s="17">
        <v>1.8211059E-7</v>
      </c>
      <c r="CQ160" s="17">
        <v>1.2746468999999999E-6</v>
      </c>
      <c r="CR160" s="17">
        <v>1.9566706000000001E-8</v>
      </c>
      <c r="CS160" s="17">
        <v>2.6843784000000001E-6</v>
      </c>
      <c r="CT160" s="17">
        <v>2.3311679000000001E-8</v>
      </c>
      <c r="CU160" s="17">
        <v>2.6817453E-8</v>
      </c>
      <c r="CV160" s="17">
        <v>7.7338860999999995E-7</v>
      </c>
      <c r="CW160" s="17">
        <v>1.9703437000000001E-8</v>
      </c>
      <c r="CX160" s="17">
        <v>7.8402626E-7</v>
      </c>
      <c r="CY160" s="17">
        <v>1.6197662999999999E-8</v>
      </c>
      <c r="CZ160" s="17">
        <v>1.2691889E-8</v>
      </c>
      <c r="DA160" s="17">
        <v>1.1544272000000001E-5</v>
      </c>
      <c r="DB160" s="17">
        <v>4.4727512E-7</v>
      </c>
      <c r="DC160" s="17">
        <v>2.1878003E-8</v>
      </c>
      <c r="DD160" s="17">
        <v>2.1878003E-8</v>
      </c>
      <c r="DE160" s="17">
        <v>1.1023741E-7</v>
      </c>
      <c r="DF160" s="17">
        <v>1.459619E-7</v>
      </c>
      <c r="DG160" s="17">
        <v>1.5515012999999999E-5</v>
      </c>
      <c r="DH160" s="17">
        <v>1.8372229000000001E-8</v>
      </c>
      <c r="DI160" s="17">
        <v>1.7048969E-7</v>
      </c>
      <c r="DJ160" s="17">
        <v>9.1861146000000005E-9</v>
      </c>
      <c r="DK160" s="17">
        <v>3.2831751000000001E-6</v>
      </c>
      <c r="DL160" s="17">
        <v>1.376265E-7</v>
      </c>
      <c r="DM160" s="17">
        <v>9.1861146000000005E-9</v>
      </c>
      <c r="DN160" s="17">
        <v>1.4850433E-7</v>
      </c>
      <c r="DO160" s="17">
        <v>1.2217104E-5</v>
      </c>
      <c r="DP160" s="17">
        <v>5.0808429000000003E-7</v>
      </c>
      <c r="DQ160" s="17">
        <v>0</v>
      </c>
      <c r="DR160" s="17">
        <v>3.8416884999999999E-7</v>
      </c>
      <c r="DS160" s="17">
        <v>0</v>
      </c>
      <c r="DT160" s="17">
        <v>2.2141881999999999E-6</v>
      </c>
      <c r="DU160" s="17">
        <v>4.7480301999999999E-5</v>
      </c>
      <c r="DV160" s="17">
        <v>1.0517321000000001E-8</v>
      </c>
      <c r="DW160" s="17">
        <v>4.8213538999999999E-8</v>
      </c>
      <c r="DX160" s="17">
        <v>2.9031839999999999E-7</v>
      </c>
      <c r="DY160" s="17">
        <v>0</v>
      </c>
      <c r="DZ160" s="17">
        <v>5.1966576000000001E-6</v>
      </c>
      <c r="EA160" s="17">
        <v>1.7557378E-7</v>
      </c>
      <c r="EB160" s="17">
        <v>3.5167323E-6</v>
      </c>
      <c r="EC160" s="17">
        <v>4.5625387000000001E-8</v>
      </c>
      <c r="ED160" s="17">
        <v>6.4539971E-7</v>
      </c>
      <c r="EE160" s="17">
        <v>1.5054106E-5</v>
      </c>
      <c r="EF160" s="17">
        <v>3.0471085999999999E-6</v>
      </c>
      <c r="EG160" s="17">
        <v>3.9549533000000002E-5</v>
      </c>
      <c r="EH160" s="17">
        <v>1.2497411E-5</v>
      </c>
      <c r="EI160" s="17">
        <v>8.7406042000000002E-7</v>
      </c>
      <c r="EJ160" s="17">
        <v>4.3577827000000002E-5</v>
      </c>
      <c r="EK160" s="17">
        <v>7.2323466E-5</v>
      </c>
      <c r="EL160" s="17">
        <v>8.4315724000000002E-5</v>
      </c>
      <c r="EM160" s="17">
        <v>1.3725483000000001E-8</v>
      </c>
      <c r="EN160" s="17">
        <v>3.4936091999999999E-8</v>
      </c>
      <c r="EO160" s="17">
        <v>4.7904124E-6</v>
      </c>
      <c r="EP160" s="17">
        <v>4.4869872E-7</v>
      </c>
      <c r="EQ160" s="17">
        <v>3.8998570000000001E-5</v>
      </c>
      <c r="ER160" s="17">
        <v>5.0578559000000002E-7</v>
      </c>
      <c r="ES160" s="17">
        <v>5.6988908999999996E-7</v>
      </c>
      <c r="ET160" s="17">
        <v>1.8487547E-6</v>
      </c>
      <c r="EU160" s="17">
        <v>1.5417917999999999E-6</v>
      </c>
      <c r="EV160" s="17">
        <v>1.7488829E-4</v>
      </c>
      <c r="EW160" s="17">
        <v>9.6361989999999995E-7</v>
      </c>
      <c r="EX160" s="17">
        <v>3.8544796000000001E-7</v>
      </c>
      <c r="EY160" s="17">
        <v>2.6010875999999999E-6</v>
      </c>
      <c r="EZ160" s="17">
        <v>1.9272398000000001E-7</v>
      </c>
      <c r="FA160" s="17">
        <v>3.1378520999999999E-7</v>
      </c>
      <c r="FB160" s="17">
        <v>3.7713950999999998E-68</v>
      </c>
      <c r="FC160" s="17">
        <v>2.2706865999999999E-7</v>
      </c>
      <c r="FD160" s="17">
        <v>0.24999647999999999</v>
      </c>
      <c r="FE160" s="17">
        <v>7.2097894000000001E-7</v>
      </c>
      <c r="FF160" s="17">
        <v>6.1671674000000003E-6</v>
      </c>
      <c r="FG160" s="17">
        <v>4.2502663999999999E-6</v>
      </c>
      <c r="FH160" s="17">
        <v>4.9836979999999998E-6</v>
      </c>
      <c r="FI160" s="17">
        <v>4.3755358000000001E-7</v>
      </c>
      <c r="FJ160" s="17">
        <v>8.7062933000000007E-6</v>
      </c>
      <c r="FK160" s="17">
        <v>1.5775188000000002E-5</v>
      </c>
      <c r="FL160" s="17">
        <v>7.0158454999999995E-7</v>
      </c>
      <c r="FM160" s="17">
        <v>2.2100126E-5</v>
      </c>
      <c r="FN160" s="17">
        <v>8.4017353999999996E-7</v>
      </c>
      <c r="FO160" s="17">
        <v>4.0008513999999998E-7</v>
      </c>
      <c r="FP160" s="17">
        <v>3.6276253000000002E-5</v>
      </c>
      <c r="FQ160" s="17">
        <v>6.1635393000000004E-5</v>
      </c>
      <c r="FR160" s="17">
        <v>2.9176065000000001E-6</v>
      </c>
      <c r="FS160" s="17">
        <v>7.1921103E-5</v>
      </c>
      <c r="FT160" s="17">
        <v>2.9653188E-5</v>
      </c>
      <c r="FU160" s="17">
        <v>2.8350353000000001E-7</v>
      </c>
      <c r="FV160" s="17">
        <v>5.8453896999999998E-5</v>
      </c>
      <c r="FW160" s="17">
        <v>9.8167122000000006E-7</v>
      </c>
      <c r="FX160" s="17">
        <v>9.5674958999999996E-5</v>
      </c>
      <c r="FY160" s="17">
        <v>1.0467399999999999E-4</v>
      </c>
      <c r="FZ160" s="17">
        <v>3.6617556000000001E-6</v>
      </c>
      <c r="GA160" s="17">
        <v>1.9272398000000001E-7</v>
      </c>
      <c r="GB160" s="17">
        <v>3.8544796000000001E-7</v>
      </c>
      <c r="GC160" s="17">
        <v>1.415945E-5</v>
      </c>
    </row>
    <row r="161" spans="2:185" ht="0.95" customHeight="1" x14ac:dyDescent="0.25">
      <c r="B161" s="17">
        <v>7.1342945000000002E-7</v>
      </c>
      <c r="C161" s="17">
        <v>3.5449000000000001E-6</v>
      </c>
      <c r="D161" s="17">
        <v>9.6156386000000002E-7</v>
      </c>
      <c r="E161" s="17">
        <v>1.9837942000000001E-6</v>
      </c>
      <c r="F161" s="17">
        <v>5.8803787000000003E-8</v>
      </c>
      <c r="G161" s="17">
        <v>1.6082724999999999E-5</v>
      </c>
      <c r="H161" s="17">
        <v>3.7937851000000001E-5</v>
      </c>
      <c r="I161" s="17">
        <v>1.8332747999999999E-5</v>
      </c>
      <c r="J161" s="17">
        <v>0</v>
      </c>
      <c r="K161" s="17">
        <v>0</v>
      </c>
      <c r="L161" s="17">
        <v>1.0626203000000001E-7</v>
      </c>
      <c r="M161" s="17">
        <v>1.1065112000000001E-6</v>
      </c>
      <c r="N161" s="17">
        <v>7.2891634E-7</v>
      </c>
      <c r="O161" s="17">
        <v>9.5362650999999999E-7</v>
      </c>
      <c r="P161" s="17">
        <v>9.5362650999999999E-7</v>
      </c>
      <c r="Q161" s="17">
        <v>1.4886865999999999E-7</v>
      </c>
      <c r="R161" s="17">
        <v>6.7424893E-6</v>
      </c>
      <c r="S161" s="17">
        <v>1.2017608999999999E-6</v>
      </c>
      <c r="T161" s="17">
        <v>7.7824004E-6</v>
      </c>
      <c r="U161" s="17">
        <v>7.2891634E-7</v>
      </c>
      <c r="V161" s="17">
        <v>4.0822367999999999E-7</v>
      </c>
      <c r="W161" s="17">
        <v>2.4813441E-7</v>
      </c>
      <c r="X161" s="17">
        <v>5.7695823000000004E-6</v>
      </c>
      <c r="Y161" s="17">
        <v>9.7705075E-7</v>
      </c>
      <c r="Z161" s="17">
        <v>5.5260528E-5</v>
      </c>
      <c r="AA161" s="17">
        <v>2.0692811999999998E-6</v>
      </c>
      <c r="AB161" s="17">
        <v>8.6066505999999996E-7</v>
      </c>
      <c r="AC161" s="17">
        <v>5.6620789000000001E-7</v>
      </c>
      <c r="AD161" s="17">
        <v>5.0200304000000004E-7</v>
      </c>
      <c r="AE161" s="17">
        <v>0</v>
      </c>
      <c r="AF161" s="17">
        <v>1.1857485E-5</v>
      </c>
      <c r="AG161" s="17">
        <v>3.1816144999999998E-6</v>
      </c>
      <c r="AH161" s="17">
        <v>4.0720287000000002E-5</v>
      </c>
      <c r="AI161" s="17">
        <v>6.1732774999999997E-7</v>
      </c>
      <c r="AJ161" s="17">
        <v>6.0365055000000002E-7</v>
      </c>
      <c r="AK161" s="17">
        <v>2.7967483000000001E-6</v>
      </c>
      <c r="AL161" s="17">
        <v>5.5335803E-6</v>
      </c>
      <c r="AM161" s="17">
        <v>1.2206107000000001E-6</v>
      </c>
      <c r="AN161" s="17">
        <v>3.5551614000000002E-7</v>
      </c>
      <c r="AO161" s="17">
        <v>2.5802611E-6</v>
      </c>
      <c r="AP161" s="17">
        <v>1.3062961E-5</v>
      </c>
      <c r="AQ161" s="17">
        <v>4.4539588999999998E-8</v>
      </c>
      <c r="AR161" s="17">
        <v>6.4854096999999998E-7</v>
      </c>
      <c r="AS161" s="17">
        <v>0</v>
      </c>
      <c r="AT161" s="17">
        <v>6.1672350999999999E-6</v>
      </c>
      <c r="AU161" s="17">
        <v>6.4854096999999998E-7</v>
      </c>
      <c r="AV161" s="17">
        <v>2.4682501E-6</v>
      </c>
      <c r="AW161" s="17">
        <v>1.0040571000000001E-6</v>
      </c>
      <c r="AX161" s="17">
        <v>1.5710377E-6</v>
      </c>
      <c r="AY161" s="17">
        <v>7.1103228000000005E-7</v>
      </c>
      <c r="AZ161" s="17">
        <v>4.1453116999999996E-6</v>
      </c>
      <c r="BA161" s="17">
        <v>7.7352359000000001E-7</v>
      </c>
      <c r="BB161" s="17">
        <v>5.1775707000000002E-6</v>
      </c>
      <c r="BC161" s="17">
        <v>4.1800744999999998E-7</v>
      </c>
      <c r="BD161" s="17">
        <v>3.5551614000000002E-7</v>
      </c>
      <c r="BE161" s="17">
        <v>2.7450942000000002E-66</v>
      </c>
      <c r="BF161" s="17">
        <v>3.7725822999999998E-6</v>
      </c>
      <c r="BG161" s="17">
        <v>1.4514053E-5</v>
      </c>
      <c r="BH161" s="17">
        <v>4.2532714000000001E-7</v>
      </c>
      <c r="BI161" s="17">
        <v>4.2216515999999999E-7</v>
      </c>
      <c r="BJ161" s="17">
        <v>4.2229486999999999E-7</v>
      </c>
      <c r="BK161" s="17">
        <v>4.6693069000000004E-6</v>
      </c>
      <c r="BL161" s="17">
        <v>2.0211330999999999E-7</v>
      </c>
      <c r="BM161" s="17">
        <v>0</v>
      </c>
      <c r="BN161" s="17">
        <v>8.1574806000000004E-7</v>
      </c>
      <c r="BO161" s="17">
        <v>3.9965878000000003E-5</v>
      </c>
      <c r="BP161" s="17">
        <v>9.7927690000000007E-6</v>
      </c>
      <c r="BQ161" s="17">
        <v>0</v>
      </c>
      <c r="BR161" s="17">
        <v>3.2707220000000001E-6</v>
      </c>
      <c r="BS161" s="17">
        <v>3.1686475000000002E-7</v>
      </c>
      <c r="BT161" s="17">
        <v>3.8347712999999998E-6</v>
      </c>
      <c r="BU161" s="17">
        <v>0</v>
      </c>
      <c r="BV161" s="17">
        <v>3.7033239E-7</v>
      </c>
      <c r="BW161" s="17">
        <v>9.7705067999999996E-7</v>
      </c>
      <c r="BX161" s="17">
        <v>1.7729039999999999E-7</v>
      </c>
      <c r="BY161" s="17">
        <v>5.6763557000000002E-6</v>
      </c>
      <c r="BZ161" s="17">
        <v>3.1100306E-7</v>
      </c>
      <c r="CA161" s="17">
        <v>1.8013064E-5</v>
      </c>
      <c r="CB161" s="17">
        <v>1.9657907E-6</v>
      </c>
      <c r="CC161" s="17">
        <v>1.8251458E-6</v>
      </c>
      <c r="CD161" s="17">
        <v>8.8156637999999993E-6</v>
      </c>
      <c r="CE161" s="17">
        <v>3.5154274000000001E-6</v>
      </c>
      <c r="CF161" s="17">
        <v>2.3803007999999999E-7</v>
      </c>
      <c r="CG161" s="17">
        <v>8.0872531E-7</v>
      </c>
      <c r="CH161" s="17">
        <v>2.7373463E-5</v>
      </c>
      <c r="CI161" s="17">
        <v>5.9302894000000003E-6</v>
      </c>
      <c r="CJ161" s="17">
        <v>5.8158061000000004E-7</v>
      </c>
      <c r="CK161" s="17">
        <v>2.8875341999999999E-6</v>
      </c>
      <c r="CL161" s="17">
        <v>2.9302480999999999E-7</v>
      </c>
      <c r="CM161" s="17">
        <v>5.0734810000000003E-6</v>
      </c>
      <c r="CN161" s="17">
        <v>2.7913298999999998E-7</v>
      </c>
      <c r="CO161" s="17">
        <v>3.3215608999999999E-5</v>
      </c>
      <c r="CP161" s="17">
        <v>4.9392801999999996E-6</v>
      </c>
      <c r="CQ161" s="17">
        <v>7.6124693000000004E-6</v>
      </c>
      <c r="CR161" s="17">
        <v>2.0932198999999999E-7</v>
      </c>
      <c r="CS161" s="17">
        <v>3.5363728000000002E-6</v>
      </c>
      <c r="CT161" s="17">
        <v>2.6360550999999998E-7</v>
      </c>
      <c r="CU161" s="17">
        <v>3.0470842000000002E-7</v>
      </c>
      <c r="CV161" s="17">
        <v>4.4760080000000002E-6</v>
      </c>
      <c r="CW161" s="17">
        <v>1.8072414E-7</v>
      </c>
      <c r="CX161" s="17">
        <v>4.8934543999999996E-6</v>
      </c>
      <c r="CY161" s="17">
        <v>1.3962122000000001E-7</v>
      </c>
      <c r="CZ161" s="17">
        <v>9.8518309999999995E-8</v>
      </c>
      <c r="DA161" s="17">
        <v>3.5242766000000001E-5</v>
      </c>
      <c r="DB161" s="17">
        <v>3.7000310999999999E-6</v>
      </c>
      <c r="DC161" s="17">
        <v>1.5593371000000001E-7</v>
      </c>
      <c r="DD161" s="17">
        <v>1.5593371000000001E-7</v>
      </c>
      <c r="DE161" s="17">
        <v>1.1350214999999999E-7</v>
      </c>
      <c r="DF161" s="17">
        <v>8.2265066999999992E-6</v>
      </c>
      <c r="DG161" s="17">
        <v>5.1447570999999999E-5</v>
      </c>
      <c r="DH161" s="17">
        <v>1.1483079999999999E-7</v>
      </c>
      <c r="DI161" s="17">
        <v>2.3293557999999998E-6</v>
      </c>
      <c r="DJ161" s="17">
        <v>5.7415398000000003E-8</v>
      </c>
      <c r="DK161" s="17">
        <v>4.0828204000000004E-6</v>
      </c>
      <c r="DL161" s="17">
        <v>8.3458506999999997E-7</v>
      </c>
      <c r="DM161" s="17">
        <v>5.7415398000000003E-8</v>
      </c>
      <c r="DN161" s="17">
        <v>2.2173128000000002E-6</v>
      </c>
      <c r="DO161" s="17">
        <v>1.4030146000000001E-5</v>
      </c>
      <c r="DP161" s="17">
        <v>3.2480418000000001E-6</v>
      </c>
      <c r="DQ161" s="17">
        <v>0</v>
      </c>
      <c r="DR161" s="17">
        <v>1.1381696E-6</v>
      </c>
      <c r="DS161" s="17">
        <v>0</v>
      </c>
      <c r="DT161" s="17">
        <v>3.3123343999999999E-6</v>
      </c>
      <c r="DU161" s="17">
        <v>3.8033061000000002E-6</v>
      </c>
      <c r="DV161" s="17">
        <v>1.2330873000000001E-7</v>
      </c>
      <c r="DW161" s="17">
        <v>6.4182702999999994E-8</v>
      </c>
      <c r="DX161" s="17">
        <v>4.5832933999999996E-6</v>
      </c>
      <c r="DY161" s="17">
        <v>0</v>
      </c>
      <c r="DZ161" s="17">
        <v>6.6266556000000003E-6</v>
      </c>
      <c r="EA161" s="17">
        <v>1.9792924E-7</v>
      </c>
      <c r="EB161" s="17">
        <v>7.2097894000000001E-7</v>
      </c>
      <c r="EC161" s="17">
        <v>6.2262257E-7</v>
      </c>
      <c r="ED161" s="17">
        <v>5.8753291000000004E-6</v>
      </c>
      <c r="EE161" s="17">
        <v>4.6747647E-6</v>
      </c>
      <c r="EF161" s="17">
        <v>1.0679636000000001E-6</v>
      </c>
      <c r="EG161" s="17">
        <v>1.4550864E-5</v>
      </c>
      <c r="EH161" s="17">
        <v>1.4795092E-5</v>
      </c>
      <c r="EI161" s="17">
        <v>3.0602494000000001E-5</v>
      </c>
      <c r="EJ161" s="17">
        <v>4.6349666999999997E-5</v>
      </c>
      <c r="EK161" s="17">
        <v>5.6965799E-5</v>
      </c>
      <c r="EL161" s="17">
        <v>6.1124615999999998E-5</v>
      </c>
      <c r="EM161" s="17">
        <v>7.6202488000000001E-7</v>
      </c>
      <c r="EN161" s="17">
        <v>4.0179625000000001E-7</v>
      </c>
      <c r="EO161" s="17">
        <v>2.9252467E-6</v>
      </c>
      <c r="EP161" s="17">
        <v>8.8248871999999997E-7</v>
      </c>
      <c r="EQ161" s="17">
        <v>2.8459379E-5</v>
      </c>
      <c r="ER161" s="17">
        <v>8.9010015000000008E-6</v>
      </c>
      <c r="ES161" s="17">
        <v>7.1350791000000003E-7</v>
      </c>
      <c r="ET161" s="17">
        <v>2.8354338000000002E-6</v>
      </c>
      <c r="EU161" s="17">
        <v>1.9850751000000002E-6</v>
      </c>
      <c r="EV161" s="17">
        <v>4.5484485E-5</v>
      </c>
      <c r="EW161" s="17">
        <v>1.2406719999999999E-6</v>
      </c>
      <c r="EX161" s="17">
        <v>4.9626877999999995E-7</v>
      </c>
      <c r="EY161" s="17">
        <v>5.3224681000000002E-6</v>
      </c>
      <c r="EZ161" s="17">
        <v>2.4813438999999998E-7</v>
      </c>
      <c r="FA161" s="17">
        <v>4.3763058999999997E-6</v>
      </c>
      <c r="FB161" s="17">
        <v>1.1164158E-67</v>
      </c>
      <c r="FC161" s="17">
        <v>3.0239336999999998E-6</v>
      </c>
      <c r="FD161" s="17">
        <v>7.2097894000000001E-7</v>
      </c>
      <c r="FE161" s="17">
        <v>0.24999901999999999</v>
      </c>
      <c r="FF161" s="17">
        <v>7.9403005000000006E-6</v>
      </c>
      <c r="FG161" s="17">
        <v>1.8251458E-6</v>
      </c>
      <c r="FH161" s="17">
        <v>2.8875341999999999E-6</v>
      </c>
      <c r="FI161" s="17">
        <v>6.4356111000000003E-7</v>
      </c>
      <c r="FJ161" s="17">
        <v>4.0254921000000004E-6</v>
      </c>
      <c r="FK161" s="17">
        <v>5.6935939000000003E-6</v>
      </c>
      <c r="FL161" s="17">
        <v>3.9201090000000004E-6</v>
      </c>
      <c r="FM161" s="17">
        <v>6.2438388000000004E-6</v>
      </c>
      <c r="FN161" s="17">
        <v>1.5560959E-7</v>
      </c>
      <c r="FO161" s="17">
        <v>5.3674257000000001E-6</v>
      </c>
      <c r="FP161" s="17">
        <v>5.2565049E-6</v>
      </c>
      <c r="FQ161" s="17">
        <v>3.2448841E-6</v>
      </c>
      <c r="FR161" s="17">
        <v>5.2200304000000002E-6</v>
      </c>
      <c r="FS161" s="17">
        <v>7.0850024000000002E-6</v>
      </c>
      <c r="FT161" s="17">
        <v>2.7936548000000001E-5</v>
      </c>
      <c r="FU161" s="17">
        <v>3.5008416000000001E-6</v>
      </c>
      <c r="FV161" s="17">
        <v>5.4374908000000002E-5</v>
      </c>
      <c r="FW161" s="17">
        <v>4.9421315999999999E-6</v>
      </c>
      <c r="FX161" s="17">
        <v>6.8387099000000005E-5</v>
      </c>
      <c r="FY161" s="17">
        <v>7.2467185000000002E-5</v>
      </c>
      <c r="FZ161" s="17">
        <v>4.7145534000000001E-6</v>
      </c>
      <c r="GA161" s="17">
        <v>2.4813438999999998E-7</v>
      </c>
      <c r="GB161" s="17">
        <v>4.9626877999999995E-7</v>
      </c>
      <c r="GC161" s="17">
        <v>2.3712707000000001E-6</v>
      </c>
    </row>
    <row r="162" spans="2:185" ht="0.95" customHeight="1" x14ac:dyDescent="0.25">
      <c r="B162" s="17">
        <v>1.7721423999999999E-3</v>
      </c>
      <c r="C162" s="17">
        <v>3.0496936000000001E-4</v>
      </c>
      <c r="D162" s="17">
        <v>1.4145378000000001E-3</v>
      </c>
      <c r="E162" s="17">
        <v>8.4834393000000006E-6</v>
      </c>
      <c r="F162" s="17">
        <v>4.6226503000000004E-6</v>
      </c>
      <c r="G162" s="17">
        <v>1.6599793000000001E-5</v>
      </c>
      <c r="H162" s="17">
        <v>3.8929367000000001E-4</v>
      </c>
      <c r="I162" s="17">
        <v>9.5352903000000001E-5</v>
      </c>
      <c r="J162" s="17">
        <v>0</v>
      </c>
      <c r="K162" s="17">
        <v>0</v>
      </c>
      <c r="L162" s="17">
        <v>1.3476294000000001E-4</v>
      </c>
      <c r="M162" s="17">
        <v>8.5265571999999996E-5</v>
      </c>
      <c r="N162" s="17">
        <v>3.4966430000000001E-4</v>
      </c>
      <c r="O162" s="17">
        <v>1.0587063000000001E-3</v>
      </c>
      <c r="P162" s="17">
        <v>1.0587063000000001E-3</v>
      </c>
      <c r="Q162" s="17">
        <v>1.9614255E-5</v>
      </c>
      <c r="R162" s="17">
        <v>8.6474515999999997E-5</v>
      </c>
      <c r="S162" s="17">
        <v>7.0110173999999995E-4</v>
      </c>
      <c r="T162" s="17">
        <v>5.2085119000000002E-4</v>
      </c>
      <c r="U162" s="17">
        <v>3.4966430000000001E-4</v>
      </c>
      <c r="V162" s="17">
        <v>5.9405044000000002E-4</v>
      </c>
      <c r="W162" s="17">
        <v>3.5760460999999998E-4</v>
      </c>
      <c r="X162" s="17">
        <v>8.1917776999999997E-3</v>
      </c>
      <c r="Y162" s="17">
        <v>7.9403011000000002E-6</v>
      </c>
      <c r="Z162" s="17">
        <v>5.0201941000000002E-4</v>
      </c>
      <c r="AA162" s="17">
        <v>3.7649282999999999E-5</v>
      </c>
      <c r="AB162" s="17">
        <v>2.8673045000000001E-4</v>
      </c>
      <c r="AC162" s="17">
        <v>4.8516020000000002E-5</v>
      </c>
      <c r="AD162" s="17">
        <v>9.6737426999999994E-5</v>
      </c>
      <c r="AE162" s="17">
        <v>0</v>
      </c>
      <c r="AF162" s="17">
        <v>3.2018755000000003E-5</v>
      </c>
      <c r="AG162" s="17">
        <v>2.1101695000000001E-4</v>
      </c>
      <c r="AH162" s="17">
        <v>3.6506027000000001E-4</v>
      </c>
      <c r="AI162" s="17">
        <v>6.4245188E-5</v>
      </c>
      <c r="AJ162" s="17">
        <v>3.1925592000000002E-4</v>
      </c>
      <c r="AK162" s="17">
        <v>1.8984804999999999E-4</v>
      </c>
      <c r="AL162" s="17">
        <v>1.3175203E-4</v>
      </c>
      <c r="AM162" s="17">
        <v>1.0247104E-3</v>
      </c>
      <c r="AN162" s="17">
        <v>3.8348683000000001E-5</v>
      </c>
      <c r="AO162" s="17">
        <v>4.2830202000000001E-5</v>
      </c>
      <c r="AP162" s="17">
        <v>3.7679870999999999E-5</v>
      </c>
      <c r="AQ162" s="17">
        <v>3.4529293E-6</v>
      </c>
      <c r="AR162" s="17">
        <v>4.3569672000000001E-5</v>
      </c>
      <c r="AS162" s="17">
        <v>0</v>
      </c>
      <c r="AT162" s="17">
        <v>1.9357609E-5</v>
      </c>
      <c r="AU162" s="17">
        <v>4.3569672000000001E-5</v>
      </c>
      <c r="AV162" s="17">
        <v>1.6317394E-4</v>
      </c>
      <c r="AW162" s="17">
        <v>8.1918355999999998E-5</v>
      </c>
      <c r="AX162" s="17">
        <v>1.1163289E-4</v>
      </c>
      <c r="AY162" s="17">
        <v>7.6697366999999998E-5</v>
      </c>
      <c r="AZ162" s="17">
        <v>6.0807952E-3</v>
      </c>
      <c r="BA162" s="17">
        <v>1.0982506E-4</v>
      </c>
      <c r="BB162" s="17">
        <v>3.4246976999999999E-4</v>
      </c>
      <c r="BC162" s="17">
        <v>7.1476377999999999E-5</v>
      </c>
      <c r="BD162" s="17">
        <v>3.8348683000000001E-5</v>
      </c>
      <c r="BE162" s="17">
        <v>7.7243550999999999E-66</v>
      </c>
      <c r="BF162" s="17">
        <v>3.9873488999999999E-6</v>
      </c>
      <c r="BG162" s="17">
        <v>2.0366924999999999E-4</v>
      </c>
      <c r="BH162" s="17">
        <v>4.1907494000000002E-5</v>
      </c>
      <c r="BI162" s="17">
        <v>4.3948966999999999E-5</v>
      </c>
      <c r="BJ162" s="17">
        <v>1.3052047E-5</v>
      </c>
      <c r="BK162" s="17">
        <v>5.4564816000000004E-6</v>
      </c>
      <c r="BL162" s="17">
        <v>4.0245316000000003E-5</v>
      </c>
      <c r="BM162" s="17">
        <v>0</v>
      </c>
      <c r="BN162" s="17">
        <v>8.8594942999999999E-5</v>
      </c>
      <c r="BO162" s="17">
        <v>2.5412309E-4</v>
      </c>
      <c r="BP162" s="17">
        <v>3.5067056999999997E-5</v>
      </c>
      <c r="BQ162" s="17">
        <v>0</v>
      </c>
      <c r="BR162" s="17">
        <v>6.5874361999999998E-6</v>
      </c>
      <c r="BS162" s="17">
        <v>4.4381366000000002E-5</v>
      </c>
      <c r="BT162" s="17">
        <v>2.6018542E-5</v>
      </c>
      <c r="BU162" s="17">
        <v>0</v>
      </c>
      <c r="BV162" s="17">
        <v>5.0779265999999997E-5</v>
      </c>
      <c r="BW162" s="17">
        <v>7.9403005000000006E-6</v>
      </c>
      <c r="BX162" s="17">
        <v>1.3679606E-5</v>
      </c>
      <c r="BY162" s="17">
        <v>4.1618368999999999E-4</v>
      </c>
      <c r="BZ162" s="17">
        <v>1.5610097999999999E-5</v>
      </c>
      <c r="CA162" s="17">
        <v>2.9221911000000002E-4</v>
      </c>
      <c r="CB162" s="17">
        <v>1.389993E-4</v>
      </c>
      <c r="CC162" s="17">
        <v>7.4900749999999996E-6</v>
      </c>
      <c r="CD162" s="17">
        <v>4.0658904999999998E-5</v>
      </c>
      <c r="CE162" s="17">
        <v>2.5711822000000002E-4</v>
      </c>
      <c r="CF162" s="17">
        <v>1.4092761E-5</v>
      </c>
      <c r="CG162" s="17">
        <v>5.4957070000000001E-4</v>
      </c>
      <c r="CH162" s="17">
        <v>1.7182731E-4</v>
      </c>
      <c r="CI162" s="17">
        <v>4.3258876999999999E-4</v>
      </c>
      <c r="CJ162" s="17">
        <v>6.0034841999999998E-5</v>
      </c>
      <c r="CK162" s="17">
        <v>1.1431696E-5</v>
      </c>
      <c r="CL162" s="17">
        <v>5.2209883999999999E-6</v>
      </c>
      <c r="CM162" s="17">
        <v>3.7710256000000002E-4</v>
      </c>
      <c r="CN162" s="17">
        <v>1.8009318E-5</v>
      </c>
      <c r="CO162" s="17">
        <v>3.6019029E-3</v>
      </c>
      <c r="CP162" s="17">
        <v>1.0773969000000001E-5</v>
      </c>
      <c r="CQ162" s="17">
        <v>3.4181913000000001E-5</v>
      </c>
      <c r="CR162" s="17">
        <v>1.4450508E-5</v>
      </c>
      <c r="CS162" s="17">
        <v>4.9733364000000002E-3</v>
      </c>
      <c r="CT162" s="17">
        <v>2.2218447999999999E-5</v>
      </c>
      <c r="CU162" s="17">
        <v>2.6135005E-5</v>
      </c>
      <c r="CV162" s="17">
        <v>4.2655364999999998E-4</v>
      </c>
      <c r="CW162" s="17">
        <v>1.5683177E-5</v>
      </c>
      <c r="CX162" s="17">
        <v>2.0306238999999999E-3</v>
      </c>
      <c r="CY162" s="17">
        <v>1.176662E-5</v>
      </c>
      <c r="CZ162" s="17">
        <v>7.8500624000000004E-6</v>
      </c>
      <c r="DA162" s="17">
        <v>4.0772665000000002E-4</v>
      </c>
      <c r="DB162" s="17">
        <v>3.5312047000000003E-4</v>
      </c>
      <c r="DC162" s="17">
        <v>1.1783567E-5</v>
      </c>
      <c r="DD162" s="17">
        <v>1.1783567E-5</v>
      </c>
      <c r="DE162" s="17">
        <v>4.7986205000000003E-6</v>
      </c>
      <c r="DF162" s="17">
        <v>3.4606854000000003E-5</v>
      </c>
      <c r="DG162" s="17">
        <v>3.2363737999999999E-4</v>
      </c>
      <c r="DH162" s="17">
        <v>7.8670102999999999E-6</v>
      </c>
      <c r="DI162" s="17">
        <v>1.9476247000000001E-4</v>
      </c>
      <c r="DJ162" s="17">
        <v>3.9335051E-6</v>
      </c>
      <c r="DK162" s="17">
        <v>6.1139228999999998E-3</v>
      </c>
      <c r="DL162" s="17">
        <v>6.1434286000000004E-5</v>
      </c>
      <c r="DM162" s="17">
        <v>3.9335051E-6</v>
      </c>
      <c r="DN162" s="17">
        <v>1.5689928E-4</v>
      </c>
      <c r="DO162" s="17">
        <v>3.1346696E-4</v>
      </c>
      <c r="DP162" s="17">
        <v>2.4333965999999999E-4</v>
      </c>
      <c r="DQ162" s="17">
        <v>0</v>
      </c>
      <c r="DR162" s="17">
        <v>9.4578516999999996E-5</v>
      </c>
      <c r="DS162" s="17">
        <v>0</v>
      </c>
      <c r="DT162" s="17">
        <v>2.7210415000000001E-6</v>
      </c>
      <c r="DU162" s="17">
        <v>9.1437440000000003E-5</v>
      </c>
      <c r="DV162" s="17">
        <v>1.1749670999999999E-5</v>
      </c>
      <c r="DW162" s="17">
        <v>3.3005476999999998E-6</v>
      </c>
      <c r="DX162" s="17">
        <v>3.4779579000000001E-4</v>
      </c>
      <c r="DY162" s="17">
        <v>0</v>
      </c>
      <c r="DZ162" s="17">
        <v>9.6568409999999993E-3</v>
      </c>
      <c r="EA162" s="17">
        <v>2.4744894999999999E-4</v>
      </c>
      <c r="EB162" s="17">
        <v>6.1671674000000003E-6</v>
      </c>
      <c r="EC162" s="17">
        <v>2.6354361E-5</v>
      </c>
      <c r="ED162" s="17">
        <v>4.3217514000000001E-4</v>
      </c>
      <c r="EE162" s="17">
        <v>3.6855363000000001E-6</v>
      </c>
      <c r="EF162" s="17">
        <v>5.0325519000000003E-5</v>
      </c>
      <c r="EG162" s="17">
        <v>1.7878075E-4</v>
      </c>
      <c r="EH162" s="17">
        <v>3.7686223E-4</v>
      </c>
      <c r="EI162" s="17">
        <v>3.1491057E-4</v>
      </c>
      <c r="EJ162" s="17">
        <v>4.4627181E-4</v>
      </c>
      <c r="EK162" s="17">
        <v>5.4230477999999999E-4</v>
      </c>
      <c r="EL162" s="17">
        <v>5.7406815999999996E-4</v>
      </c>
      <c r="EM162" s="17">
        <v>1.0520598999999999E-4</v>
      </c>
      <c r="EN162" s="17">
        <v>3.2849792000000003E-5</v>
      </c>
      <c r="EO162" s="17">
        <v>6.9259276000000004E-5</v>
      </c>
      <c r="EP162" s="17">
        <v>8.0087114999999995E-5</v>
      </c>
      <c r="EQ162" s="17">
        <v>1.5143514000000001E-3</v>
      </c>
      <c r="ER162" s="17">
        <v>4.4657584E-5</v>
      </c>
      <c r="ES162" s="17">
        <v>3.1377042E-6</v>
      </c>
      <c r="ET162" s="17">
        <v>7.3771676000000005E-5</v>
      </c>
      <c r="EU162" s="17">
        <v>2.8608366000000001E-3</v>
      </c>
      <c r="EV162" s="17">
        <v>3.9869633999999998E-4</v>
      </c>
      <c r="EW162" s="17">
        <v>1.7880229000000001E-3</v>
      </c>
      <c r="EX162" s="17">
        <v>7.1520915999999997E-4</v>
      </c>
      <c r="EY162" s="17">
        <v>1.5618227999999999E-5</v>
      </c>
      <c r="EZ162" s="17">
        <v>3.5760457999999999E-4</v>
      </c>
      <c r="FA162" s="17">
        <v>2.5932431999999998E-4</v>
      </c>
      <c r="FB162" s="17">
        <v>8.1905877999999992E-65</v>
      </c>
      <c r="FC162" s="17">
        <v>2.8269048999999999E-4</v>
      </c>
      <c r="FD162" s="17">
        <v>6.1671674000000003E-6</v>
      </c>
      <c r="FE162" s="17">
        <v>7.9403005000000006E-6</v>
      </c>
      <c r="FF162" s="17">
        <v>0.23855665000000001</v>
      </c>
      <c r="FG162" s="17">
        <v>7.4900749999999996E-6</v>
      </c>
      <c r="FH162" s="17">
        <v>1.1431696E-5</v>
      </c>
      <c r="FI162" s="17">
        <v>7.0662483000000003E-5</v>
      </c>
      <c r="FJ162" s="17">
        <v>3.7190086000000002E-6</v>
      </c>
      <c r="FK162" s="17">
        <v>1.636051E-6</v>
      </c>
      <c r="FL162" s="17">
        <v>3.0017220999999999E-5</v>
      </c>
      <c r="FM162" s="17">
        <v>2.0314056000000001E-6</v>
      </c>
      <c r="FN162" s="17">
        <v>1.5867808999999999E-5</v>
      </c>
      <c r="FO162" s="17">
        <v>4.0839728999999999E-4</v>
      </c>
      <c r="FP162" s="17">
        <v>1.2055248000000001E-5</v>
      </c>
      <c r="FQ162" s="17">
        <v>3.3234434999999997E-5</v>
      </c>
      <c r="FR162" s="17">
        <v>3.3381821000000002E-4</v>
      </c>
      <c r="FS162" s="17">
        <v>1.1533594E-4</v>
      </c>
      <c r="FT162" s="17">
        <v>2.9516594E-4</v>
      </c>
      <c r="FU162" s="17">
        <v>3.2814037000000002E-4</v>
      </c>
      <c r="FV162" s="17">
        <v>5.1241511999999996E-4</v>
      </c>
      <c r="FW162" s="17">
        <v>4.5093637999999998E-4</v>
      </c>
      <c r="FX162" s="17">
        <v>6.3666302000000001E-4</v>
      </c>
      <c r="FY162" s="17">
        <v>6.7803923999999998E-4</v>
      </c>
      <c r="FZ162" s="17">
        <v>6.7944870000000001E-3</v>
      </c>
      <c r="GA162" s="17">
        <v>3.5760457999999999E-4</v>
      </c>
      <c r="GB162" s="17">
        <v>7.1520915999999997E-4</v>
      </c>
      <c r="GC162" s="17">
        <v>7.7174038999999997E-5</v>
      </c>
    </row>
    <row r="163" spans="2:185" ht="0.95" customHeight="1" x14ac:dyDescent="0.25">
      <c r="B163" s="17">
        <v>2.4799674999999998E-6</v>
      </c>
      <c r="C163" s="17">
        <v>1.8942168999999999E-6</v>
      </c>
      <c r="D163" s="17">
        <v>2.7140324E-6</v>
      </c>
      <c r="E163" s="17">
        <v>1.9814929000000001E-6</v>
      </c>
      <c r="F163" s="17">
        <v>5.5810348999999996E-7</v>
      </c>
      <c r="G163" s="17">
        <v>3.0061544E-5</v>
      </c>
      <c r="H163" s="17">
        <v>5.2855359999999999E-5</v>
      </c>
      <c r="I163" s="17">
        <v>1.8042114000000001E-4</v>
      </c>
      <c r="J163" s="17">
        <v>0</v>
      </c>
      <c r="K163" s="17">
        <v>0</v>
      </c>
      <c r="L163" s="17">
        <v>6.2766631999999997E-8</v>
      </c>
      <c r="M163" s="17">
        <v>3.5230374999999999E-5</v>
      </c>
      <c r="N163" s="17">
        <v>1.591081E-6</v>
      </c>
      <c r="O163" s="17">
        <v>5.3732179999999997E-6</v>
      </c>
      <c r="P163" s="17">
        <v>5.3732179999999997E-6</v>
      </c>
      <c r="Q163" s="17">
        <v>2.8862845999999998E-7</v>
      </c>
      <c r="R163" s="17">
        <v>1.2817061E-5</v>
      </c>
      <c r="S163" s="17">
        <v>5.6072828999999999E-6</v>
      </c>
      <c r="T163" s="17">
        <v>1.2206313E-4</v>
      </c>
      <c r="U163" s="17">
        <v>1.591081E-6</v>
      </c>
      <c r="V163" s="17">
        <v>8.9901343E-7</v>
      </c>
      <c r="W163" s="17">
        <v>2.3406485999999999E-7</v>
      </c>
      <c r="X163" s="17">
        <v>5.2928089000000001E-6</v>
      </c>
      <c r="Y163" s="17">
        <v>1.8251459E-6</v>
      </c>
      <c r="Z163" s="17">
        <v>6.7400359000000001E-5</v>
      </c>
      <c r="AA163" s="17">
        <v>4.1800669000000003E-5</v>
      </c>
      <c r="AB163" s="17">
        <v>3.5929512000000002E-6</v>
      </c>
      <c r="AC163" s="17">
        <v>1.0169498999999999E-6</v>
      </c>
      <c r="AD163" s="17">
        <v>8.0665994999999998E-8</v>
      </c>
      <c r="AE163" s="17">
        <v>0</v>
      </c>
      <c r="AF163" s="17">
        <v>1.3594606E-5</v>
      </c>
      <c r="AG163" s="17">
        <v>3.1236092E-6</v>
      </c>
      <c r="AH163" s="17">
        <v>4.4861489000000001E-5</v>
      </c>
      <c r="AI163" s="17">
        <v>6.3753479000000006E-8</v>
      </c>
      <c r="AJ163" s="17">
        <v>4.2781764999999997E-7</v>
      </c>
      <c r="AK163" s="17">
        <v>3.9777111999999998E-7</v>
      </c>
      <c r="AL163" s="17">
        <v>3.9981725999999998E-6</v>
      </c>
      <c r="AM163" s="17">
        <v>2.0778863999999998E-6</v>
      </c>
      <c r="AN163" s="17">
        <v>1.9375279000000001E-7</v>
      </c>
      <c r="AO163" s="17">
        <v>4.0909516000000002E-5</v>
      </c>
      <c r="AP163" s="17">
        <v>8.0684009999999999E-6</v>
      </c>
      <c r="AQ163" s="17">
        <v>3.5083529999999998E-7</v>
      </c>
      <c r="AR163" s="17">
        <v>4.7818812000000003E-7</v>
      </c>
      <c r="AS163" s="17">
        <v>0</v>
      </c>
      <c r="AT163" s="17">
        <v>1.4273846E-5</v>
      </c>
      <c r="AU163" s="17">
        <v>4.7818812000000003E-7</v>
      </c>
      <c r="AV163" s="17">
        <v>1.4362105999999999E-7</v>
      </c>
      <c r="AW163" s="17">
        <v>6.7194091000000004E-7</v>
      </c>
      <c r="AX163" s="17">
        <v>7.7187177999999999E-7</v>
      </c>
      <c r="AY163" s="17">
        <v>3.8750556999999998E-7</v>
      </c>
      <c r="AZ163" s="17">
        <v>3.9891593E-6</v>
      </c>
      <c r="BA163" s="17">
        <v>2.9682303000000001E-7</v>
      </c>
      <c r="BB163" s="17">
        <v>1.8405247999999999E-5</v>
      </c>
      <c r="BC163" s="17">
        <v>1.0307024000000001E-7</v>
      </c>
      <c r="BD163" s="17">
        <v>1.9375279000000001E-7</v>
      </c>
      <c r="BE163" s="17">
        <v>2.285999E-66</v>
      </c>
      <c r="BF163" s="17">
        <v>1.8790087999999999E-5</v>
      </c>
      <c r="BG163" s="17">
        <v>1.2566012000000001E-5</v>
      </c>
      <c r="BH163" s="17">
        <v>4.2174616000000002E-7</v>
      </c>
      <c r="BI163" s="17">
        <v>1.0271882000000001E-6</v>
      </c>
      <c r="BJ163" s="17">
        <v>5.6391783E-7</v>
      </c>
      <c r="BK163" s="17">
        <v>3.4924661000000001E-5</v>
      </c>
      <c r="BL163" s="17">
        <v>1.3216804E-6</v>
      </c>
      <c r="BM163" s="17">
        <v>0</v>
      </c>
      <c r="BN163" s="17">
        <v>1.2116540999999999E-6</v>
      </c>
      <c r="BO163" s="17">
        <v>9.6410442000000003E-5</v>
      </c>
      <c r="BP163" s="17">
        <v>8.5420173000000002E-6</v>
      </c>
      <c r="BQ163" s="17">
        <v>0</v>
      </c>
      <c r="BR163" s="17">
        <v>9.4051446000000008E-6</v>
      </c>
      <c r="BS163" s="17">
        <v>1.7895687000000001E-7</v>
      </c>
      <c r="BT163" s="17">
        <v>9.7977365999999992E-6</v>
      </c>
      <c r="BU163" s="17">
        <v>0</v>
      </c>
      <c r="BV163" s="17">
        <v>2.8857451E-7</v>
      </c>
      <c r="BW163" s="17">
        <v>1.8251458E-6</v>
      </c>
      <c r="BX163" s="17">
        <v>1.7499934999999999E-7</v>
      </c>
      <c r="BY163" s="17">
        <v>5.3818071999999997E-6</v>
      </c>
      <c r="BZ163" s="17">
        <v>9.8469906000000005E-7</v>
      </c>
      <c r="CA163" s="17">
        <v>1.8938136999999999E-5</v>
      </c>
      <c r="CB163" s="17">
        <v>3.9495181999999998E-5</v>
      </c>
      <c r="CC163" s="17">
        <v>7.7695747999999993E-6</v>
      </c>
      <c r="CD163" s="17">
        <v>2.0616334000000001E-5</v>
      </c>
      <c r="CE163" s="17">
        <v>4.6547590000000001E-5</v>
      </c>
      <c r="CF163" s="17">
        <v>9.9475599000000001E-7</v>
      </c>
      <c r="CG163" s="17">
        <v>1.4716996000000001E-8</v>
      </c>
      <c r="CH163" s="17">
        <v>2.6867592000000002E-5</v>
      </c>
      <c r="CI163" s="17">
        <v>4.2195059E-5</v>
      </c>
      <c r="CJ163" s="17">
        <v>8.0055876999999995E-7</v>
      </c>
      <c r="CK163" s="17">
        <v>1.0136102999999999E-5</v>
      </c>
      <c r="CL163" s="17">
        <v>2.8443531000000001E-7</v>
      </c>
      <c r="CM163" s="17">
        <v>4.5215556000000001E-5</v>
      </c>
      <c r="CN163" s="17">
        <v>9.1084824E-7</v>
      </c>
      <c r="CO163" s="17">
        <v>8.7348673999999995E-5</v>
      </c>
      <c r="CP163" s="17">
        <v>1.1399393000000001E-5</v>
      </c>
      <c r="CQ163" s="17">
        <v>1.7827068E-5</v>
      </c>
      <c r="CR163" s="17">
        <v>1.5263472E-6</v>
      </c>
      <c r="CS163" s="17">
        <v>3.1862253E-6</v>
      </c>
      <c r="CT163" s="17">
        <v>6.6790267000000004E-7</v>
      </c>
      <c r="CU163" s="17">
        <v>5.8399491E-7</v>
      </c>
      <c r="CV163" s="17">
        <v>1.3570454000000001E-5</v>
      </c>
      <c r="CW163" s="17">
        <v>4.0097007000000001E-7</v>
      </c>
      <c r="CX163" s="17">
        <v>6.3151918E-6</v>
      </c>
      <c r="CY163" s="17">
        <v>3.1706232000000001E-7</v>
      </c>
      <c r="CZ163" s="17">
        <v>2.3315455999999999E-7</v>
      </c>
      <c r="DA163" s="17">
        <v>5.2638600000000001E-5</v>
      </c>
      <c r="DB163" s="17">
        <v>1.6109573E-6</v>
      </c>
      <c r="DC163" s="17">
        <v>3.8240136999999998E-7</v>
      </c>
      <c r="DD163" s="17">
        <v>3.8240136999999998E-7</v>
      </c>
      <c r="DE163" s="17">
        <v>1.5623846E-7</v>
      </c>
      <c r="DF163" s="17">
        <v>5.5425588999999997E-6</v>
      </c>
      <c r="DG163" s="17">
        <v>3.1128240000000001E-5</v>
      </c>
      <c r="DH163" s="17">
        <v>2.9849360999999999E-7</v>
      </c>
      <c r="DI163" s="17">
        <v>2.5977283999999998E-6</v>
      </c>
      <c r="DJ163" s="17">
        <v>1.4924681000000001E-7</v>
      </c>
      <c r="DK163" s="17">
        <v>4.0798418000000003E-6</v>
      </c>
      <c r="DL163" s="17">
        <v>1.4939219E-6</v>
      </c>
      <c r="DM163" s="17">
        <v>1.4924681000000001E-7</v>
      </c>
      <c r="DN163" s="17">
        <v>9.4300982999999999E-7</v>
      </c>
      <c r="DO163" s="17">
        <v>1.5507492000000002E-5</v>
      </c>
      <c r="DP163" s="17">
        <v>3.1177513999999999E-6</v>
      </c>
      <c r="DQ163" s="17">
        <v>0</v>
      </c>
      <c r="DR163" s="17">
        <v>2.4594484999999999E-5</v>
      </c>
      <c r="DS163" s="17">
        <v>0</v>
      </c>
      <c r="DT163" s="17">
        <v>8.8243490000000002E-6</v>
      </c>
      <c r="DU163" s="17">
        <v>4.5084979000000002E-5</v>
      </c>
      <c r="DV163" s="17">
        <v>2.5172325000000002E-7</v>
      </c>
      <c r="DW163" s="17">
        <v>2.1975368000000001E-8</v>
      </c>
      <c r="DX163" s="17">
        <v>3.8175293999999997E-5</v>
      </c>
      <c r="DY163" s="17">
        <v>0</v>
      </c>
      <c r="DZ163" s="17">
        <v>6.3298077000000003E-6</v>
      </c>
      <c r="EA163" s="17">
        <v>5.5104011000000002E-7</v>
      </c>
      <c r="EB163" s="17">
        <v>4.2502663999999999E-6</v>
      </c>
      <c r="EC163" s="17">
        <v>9.0755900999999992E-6</v>
      </c>
      <c r="ED163" s="17">
        <v>3.8009095999999997E-5</v>
      </c>
      <c r="EE163" s="17">
        <v>2.2246251999999999E-5</v>
      </c>
      <c r="EF163" s="17">
        <v>2.038937E-5</v>
      </c>
      <c r="EG163" s="17">
        <v>2.5008375000000001E-5</v>
      </c>
      <c r="EH163" s="17">
        <v>1.4279399999999999E-5</v>
      </c>
      <c r="EI163" s="17">
        <v>3.1752426999999998E-5</v>
      </c>
      <c r="EJ163" s="17">
        <v>9.3106524000000006E-5</v>
      </c>
      <c r="EK163" s="17">
        <v>1.3352483000000001E-4</v>
      </c>
      <c r="EL163" s="17">
        <v>1.5107869999999999E-4</v>
      </c>
      <c r="EM163" s="17">
        <v>1.9474456000000001E-7</v>
      </c>
      <c r="EN163" s="17">
        <v>6.8131894000000003E-7</v>
      </c>
      <c r="EO163" s="17">
        <v>8.0523569000000001E-6</v>
      </c>
      <c r="EP163" s="17">
        <v>2.6437490000000002E-5</v>
      </c>
      <c r="EQ163" s="17">
        <v>7.1062741999999995E-5</v>
      </c>
      <c r="ER163" s="17">
        <v>2.1157715999999999E-5</v>
      </c>
      <c r="ES163" s="17">
        <v>3.4538093000000002E-7</v>
      </c>
      <c r="ET163" s="17">
        <v>2.4779551999999999E-6</v>
      </c>
      <c r="EU163" s="17">
        <v>1.8725188000000001E-6</v>
      </c>
      <c r="EV163" s="17">
        <v>1.2335315000000001E-4</v>
      </c>
      <c r="EW163" s="17">
        <v>1.1703241999999999E-6</v>
      </c>
      <c r="EX163" s="17">
        <v>4.6812968999999998E-7</v>
      </c>
      <c r="EY163" s="17">
        <v>1.0668435E-5</v>
      </c>
      <c r="EZ163" s="17">
        <v>2.3406484E-7</v>
      </c>
      <c r="FA163" s="17">
        <v>1.2482106000000001E-6</v>
      </c>
      <c r="FB163" s="17">
        <v>5.5626827000000002E-69</v>
      </c>
      <c r="FC163" s="17">
        <v>4.5712867000000002E-6</v>
      </c>
      <c r="FD163" s="17">
        <v>4.2502663999999999E-6</v>
      </c>
      <c r="FE163" s="17">
        <v>1.8251458E-6</v>
      </c>
      <c r="FF163" s="17">
        <v>7.4900749999999996E-6</v>
      </c>
      <c r="FG163" s="17">
        <v>0.24999223000000001</v>
      </c>
      <c r="FH163" s="17">
        <v>1.0136102999999999E-5</v>
      </c>
      <c r="FI163" s="17">
        <v>1.8279986E-5</v>
      </c>
      <c r="FJ163" s="17">
        <v>1.5759524999999999E-5</v>
      </c>
      <c r="FK163" s="17">
        <v>2.5224178000000001E-5</v>
      </c>
      <c r="FL163" s="17">
        <v>1.0339118999999999E-5</v>
      </c>
      <c r="FM163" s="17">
        <v>3.2440946999999998E-5</v>
      </c>
      <c r="FN163" s="17">
        <v>4.9167635999999998E-5</v>
      </c>
      <c r="FO163" s="17">
        <v>3.6786285999999999E-5</v>
      </c>
      <c r="FP163" s="17">
        <v>4.4850986000000003E-5</v>
      </c>
      <c r="FQ163" s="17">
        <v>6.6961507000000005E-5</v>
      </c>
      <c r="FR163" s="17">
        <v>3.0542791000000001E-6</v>
      </c>
      <c r="FS163" s="17">
        <v>6.5085917999999996E-5</v>
      </c>
      <c r="FT163" s="17">
        <v>2.5923059999999998E-7</v>
      </c>
      <c r="FU163" s="17">
        <v>6.2762898999999997E-6</v>
      </c>
      <c r="FV163" s="17">
        <v>1.168082E-4</v>
      </c>
      <c r="FW163" s="17">
        <v>1.3526826E-5</v>
      </c>
      <c r="FX163" s="17">
        <v>1.6937733E-4</v>
      </c>
      <c r="FY163" s="17">
        <v>1.8306886E-4</v>
      </c>
      <c r="FZ163" s="17">
        <v>4.4472320000000004E-6</v>
      </c>
      <c r="GA163" s="17">
        <v>2.3406484E-7</v>
      </c>
      <c r="GB163" s="17">
        <v>4.6812968999999998E-7</v>
      </c>
      <c r="GC163" s="17">
        <v>3.1397324E-7</v>
      </c>
    </row>
    <row r="164" spans="2:185" ht="0.95" customHeight="1" x14ac:dyDescent="0.25">
      <c r="B164" s="17">
        <v>3.9888661000000003E-6</v>
      </c>
      <c r="C164" s="17">
        <v>1.8517439E-6</v>
      </c>
      <c r="D164" s="17">
        <v>4.3461066E-6</v>
      </c>
      <c r="E164" s="17">
        <v>6.6077506E-6</v>
      </c>
      <c r="F164" s="17">
        <v>7.4304679000000003E-7</v>
      </c>
      <c r="G164" s="17">
        <v>7.4357597000000006E-5</v>
      </c>
      <c r="H164" s="17">
        <v>9.3481469000000005E-5</v>
      </c>
      <c r="I164" s="17">
        <v>2.0007814999999999E-4</v>
      </c>
      <c r="J164" s="17">
        <v>0</v>
      </c>
      <c r="K164" s="17">
        <v>0</v>
      </c>
      <c r="L164" s="17">
        <v>9.7240005999999998E-8</v>
      </c>
      <c r="M164" s="17">
        <v>5.4423379999999997E-5</v>
      </c>
      <c r="N164" s="17">
        <v>2.5302938000000001E-6</v>
      </c>
      <c r="O164" s="17">
        <v>6.7995111999999998E-6</v>
      </c>
      <c r="P164" s="17">
        <v>6.7995111999999998E-6</v>
      </c>
      <c r="Q164" s="17">
        <v>3.7321339000000001E-7</v>
      </c>
      <c r="R164" s="17">
        <v>3.3214284999999997E-5</v>
      </c>
      <c r="S164" s="17">
        <v>7.1567517000000004E-6</v>
      </c>
      <c r="T164" s="17">
        <v>1.0809726E-4</v>
      </c>
      <c r="U164" s="17">
        <v>2.5302938000000001E-6</v>
      </c>
      <c r="V164" s="17">
        <v>1.1449882E-6</v>
      </c>
      <c r="W164" s="17">
        <v>3.5724052000000002E-7</v>
      </c>
      <c r="X164" s="17">
        <v>8.0988435000000001E-6</v>
      </c>
      <c r="Y164" s="17">
        <v>2.8875344000000002E-6</v>
      </c>
      <c r="Z164" s="17">
        <v>1.2679757E-4</v>
      </c>
      <c r="AA164" s="17">
        <v>4.6570253999999998E-5</v>
      </c>
      <c r="AB164" s="17">
        <v>4.1211144999999999E-6</v>
      </c>
      <c r="AC164" s="17">
        <v>1.0507239E-6</v>
      </c>
      <c r="AD164" s="17">
        <v>1.5241706000000001E-8</v>
      </c>
      <c r="AE164" s="17">
        <v>0</v>
      </c>
      <c r="AF164" s="17">
        <v>2.4127453E-5</v>
      </c>
      <c r="AG164" s="17">
        <v>5.0455982999999998E-6</v>
      </c>
      <c r="AH164" s="17">
        <v>8.7888992000000003E-5</v>
      </c>
      <c r="AI164" s="17">
        <v>2.2707612E-7</v>
      </c>
      <c r="AJ164" s="17">
        <v>7.0491574999999998E-7</v>
      </c>
      <c r="AK164" s="17">
        <v>3.5864292999999998E-7</v>
      </c>
      <c r="AL164" s="17">
        <v>1.1225332E-5</v>
      </c>
      <c r="AM164" s="17">
        <v>2.6749309999999998E-6</v>
      </c>
      <c r="AN164" s="17">
        <v>3.4767522000000003E-7</v>
      </c>
      <c r="AO164" s="17">
        <v>3.2928386999999999E-5</v>
      </c>
      <c r="AP164" s="17">
        <v>1.0818201E-5</v>
      </c>
      <c r="AQ164" s="17">
        <v>4.5316331999999999E-7</v>
      </c>
      <c r="AR164" s="17">
        <v>8.1303837000000005E-7</v>
      </c>
      <c r="AS164" s="17">
        <v>0</v>
      </c>
      <c r="AT164" s="17">
        <v>2.6278325000000001E-5</v>
      </c>
      <c r="AU164" s="17">
        <v>8.1303837000000005E-7</v>
      </c>
      <c r="AV164" s="17">
        <v>2.4521922999999998E-7</v>
      </c>
      <c r="AW164" s="17">
        <v>1.1607136E-6</v>
      </c>
      <c r="AX164" s="17">
        <v>4.7380319999999998E-7</v>
      </c>
      <c r="AY164" s="17">
        <v>6.9535044999999998E-7</v>
      </c>
      <c r="AZ164" s="17">
        <v>6.0610658999999998E-6</v>
      </c>
      <c r="BA164" s="17">
        <v>5.7766253000000002E-7</v>
      </c>
      <c r="BB164" s="17">
        <v>2.1442554000000001E-5</v>
      </c>
      <c r="BC164" s="17">
        <v>2.2998730000000001E-7</v>
      </c>
      <c r="BD164" s="17">
        <v>3.4767522000000003E-7</v>
      </c>
      <c r="BE164" s="17">
        <v>2.8605264E-66</v>
      </c>
      <c r="BF164" s="17">
        <v>2.4690027E-5</v>
      </c>
      <c r="BG164" s="17">
        <v>2.2558128999999999E-5</v>
      </c>
      <c r="BH164" s="17">
        <v>3.0632829000000001E-7</v>
      </c>
      <c r="BI164" s="17">
        <v>9.7235437000000007E-7</v>
      </c>
      <c r="BJ164" s="17">
        <v>7.9959763000000002E-7</v>
      </c>
      <c r="BK164" s="17">
        <v>4.163901E-5</v>
      </c>
      <c r="BL164" s="17">
        <v>1.4256949000000001E-6</v>
      </c>
      <c r="BM164" s="17">
        <v>0</v>
      </c>
      <c r="BN164" s="17">
        <v>1.2329289000000001E-6</v>
      </c>
      <c r="BO164" s="17">
        <v>1.4428716999999999E-4</v>
      </c>
      <c r="BP164" s="17">
        <v>1.722579E-5</v>
      </c>
      <c r="BQ164" s="17">
        <v>0</v>
      </c>
      <c r="BR164" s="17">
        <v>1.5048638000000001E-5</v>
      </c>
      <c r="BS164" s="17">
        <v>1.005096E-6</v>
      </c>
      <c r="BT164" s="17">
        <v>1.8181599999999999E-5</v>
      </c>
      <c r="BU164" s="17">
        <v>0</v>
      </c>
      <c r="BV164" s="17">
        <v>7.5061350000000001E-7</v>
      </c>
      <c r="BW164" s="17">
        <v>2.8875341999999999E-6</v>
      </c>
      <c r="BX164" s="17">
        <v>2.8053336999999998E-7</v>
      </c>
      <c r="BY164" s="17">
        <v>7.8998736999999998E-7</v>
      </c>
      <c r="BZ164" s="17">
        <v>1.5343275000000001E-6</v>
      </c>
      <c r="CA164" s="17">
        <v>3.9115000999999997E-5</v>
      </c>
      <c r="CB164" s="17">
        <v>6.1558945999999997E-5</v>
      </c>
      <c r="CC164" s="17">
        <v>1.0136102999999999E-5</v>
      </c>
      <c r="CD164" s="17">
        <v>3.8117251999999997E-5</v>
      </c>
      <c r="CE164" s="17">
        <v>5.1234511999999998E-5</v>
      </c>
      <c r="CF164" s="17">
        <v>1.5223049E-6</v>
      </c>
      <c r="CG164" s="17">
        <v>1.2604143999999999E-7</v>
      </c>
      <c r="CH164" s="17">
        <v>5.4229413000000002E-5</v>
      </c>
      <c r="CI164" s="17">
        <v>4.4448588E-5</v>
      </c>
      <c r="CJ164" s="17">
        <v>1.1562756000000001E-6</v>
      </c>
      <c r="CK164" s="17">
        <v>1.4879930999999999E-5</v>
      </c>
      <c r="CL164" s="17">
        <v>4.6536310999999998E-7</v>
      </c>
      <c r="CM164" s="17">
        <v>4.6231115E-5</v>
      </c>
      <c r="CN164" s="17">
        <v>1.4337427E-6</v>
      </c>
      <c r="CO164" s="17">
        <v>1.2348980000000001E-4</v>
      </c>
      <c r="CP164" s="17">
        <v>2.0654267999999999E-5</v>
      </c>
      <c r="CQ164" s="17">
        <v>3.3870596999999999E-5</v>
      </c>
      <c r="CR164" s="17">
        <v>2.0877461999999998E-6</v>
      </c>
      <c r="CS164" s="17">
        <v>4.8836791000000003E-6</v>
      </c>
      <c r="CT164" s="17">
        <v>1.3280617000000001E-7</v>
      </c>
      <c r="CU164" s="17">
        <v>2.2136838E-7</v>
      </c>
      <c r="CV164" s="17">
        <v>5.4638972000000003E-6</v>
      </c>
      <c r="CW164" s="17">
        <v>4.5282032999999998E-7</v>
      </c>
      <c r="CX164" s="17">
        <v>8.0922440000000006E-6</v>
      </c>
      <c r="CY164" s="17">
        <v>3.6425810999999998E-7</v>
      </c>
      <c r="CZ164" s="17">
        <v>2.7569590000000002E-7</v>
      </c>
      <c r="DA164" s="17">
        <v>9.1029308999999997E-5</v>
      </c>
      <c r="DB164" s="17">
        <v>9.2425267000000003E-7</v>
      </c>
      <c r="DC164" s="17">
        <v>4.6282959000000002E-7</v>
      </c>
      <c r="DD164" s="17">
        <v>4.6282959000000002E-7</v>
      </c>
      <c r="DE164" s="17">
        <v>3.4225602000000001E-7</v>
      </c>
      <c r="DF164" s="17">
        <v>1.2741503E-5</v>
      </c>
      <c r="DG164" s="17">
        <v>7.9805383999999996E-5</v>
      </c>
      <c r="DH164" s="17">
        <v>3.7426738E-7</v>
      </c>
      <c r="DI164" s="17">
        <v>2.4462168999999999E-6</v>
      </c>
      <c r="DJ164" s="17">
        <v>1.8713369E-7</v>
      </c>
      <c r="DK164" s="17">
        <v>6.1787538000000002E-6</v>
      </c>
      <c r="DL164" s="17">
        <v>1.6537316999999999E-6</v>
      </c>
      <c r="DM164" s="17">
        <v>1.8713369E-7</v>
      </c>
      <c r="DN164" s="17">
        <v>4.9531056000000003E-7</v>
      </c>
      <c r="DO164" s="17">
        <v>2.3514911000000001E-5</v>
      </c>
      <c r="DP164" s="17">
        <v>4.6845136E-6</v>
      </c>
      <c r="DQ164" s="17">
        <v>0</v>
      </c>
      <c r="DR164" s="17">
        <v>4.6095693999999997E-5</v>
      </c>
      <c r="DS164" s="17">
        <v>0</v>
      </c>
      <c r="DT164" s="17">
        <v>1.4330022E-5</v>
      </c>
      <c r="DU164" s="17">
        <v>4.3078765999999999E-5</v>
      </c>
      <c r="DV164" s="17">
        <v>2.6568662000000001E-7</v>
      </c>
      <c r="DW164" s="17">
        <v>4.5043983000000001E-8</v>
      </c>
      <c r="DX164" s="17">
        <v>3.8888440000000001E-5</v>
      </c>
      <c r="DY164" s="17">
        <v>0</v>
      </c>
      <c r="DZ164" s="17">
        <v>9.6334708999999992E-6</v>
      </c>
      <c r="EA164" s="17">
        <v>9.6114420000000003E-7</v>
      </c>
      <c r="EB164" s="17">
        <v>4.9836979999999998E-6</v>
      </c>
      <c r="EC164" s="17">
        <v>1.7753035999999999E-5</v>
      </c>
      <c r="ED164" s="17">
        <v>4.6067569000000001E-5</v>
      </c>
      <c r="EE164" s="17">
        <v>2.9958244000000001E-5</v>
      </c>
      <c r="EF164" s="17">
        <v>3.2907292999999997E-5</v>
      </c>
      <c r="EG164" s="17">
        <v>1.1315890000000001E-5</v>
      </c>
      <c r="EH164" s="17">
        <v>2.2769162000000002E-5</v>
      </c>
      <c r="EI164" s="17">
        <v>6.3803664999999998E-5</v>
      </c>
      <c r="EJ164" s="17">
        <v>1.4172461999999999E-4</v>
      </c>
      <c r="EK164" s="17">
        <v>1.9347034E-4</v>
      </c>
      <c r="EL164" s="17">
        <v>2.1460507999999999E-4</v>
      </c>
      <c r="EM164" s="17">
        <v>6.7736208000000005E-8</v>
      </c>
      <c r="EN164" s="17">
        <v>6.9647508000000005E-7</v>
      </c>
      <c r="EO164" s="17">
        <v>1.061351E-5</v>
      </c>
      <c r="EP164" s="17">
        <v>4.2781195000000003E-5</v>
      </c>
      <c r="EQ164" s="17">
        <v>1.0241845E-4</v>
      </c>
      <c r="ER164" s="17">
        <v>3.9973545999999999E-5</v>
      </c>
      <c r="ES164" s="17">
        <v>5.1586025000000002E-7</v>
      </c>
      <c r="ET164" s="17">
        <v>3.8282123000000002E-6</v>
      </c>
      <c r="EU164" s="17">
        <v>2.857924E-6</v>
      </c>
      <c r="EV164" s="17">
        <v>7.4193277000000004E-5</v>
      </c>
      <c r="EW164" s="17">
        <v>1.7862024999999999E-6</v>
      </c>
      <c r="EX164" s="17">
        <v>7.14481E-7</v>
      </c>
      <c r="EY164" s="17">
        <v>2.0822974999999999E-5</v>
      </c>
      <c r="EZ164" s="17">
        <v>3.572405E-7</v>
      </c>
      <c r="FA164" s="17">
        <v>2.0490749E-7</v>
      </c>
      <c r="FB164" s="17">
        <v>1.2449815999999999E-68</v>
      </c>
      <c r="FC164" s="17">
        <v>4.6198001000000002E-6</v>
      </c>
      <c r="FD164" s="17">
        <v>4.9836979999999998E-6</v>
      </c>
      <c r="FE164" s="17">
        <v>2.8875341999999999E-6</v>
      </c>
      <c r="FF164" s="17">
        <v>1.1431696E-5</v>
      </c>
      <c r="FG164" s="17">
        <v>1.0136102999999999E-5</v>
      </c>
      <c r="FH164" s="17">
        <v>0.24998512000000001</v>
      </c>
      <c r="FI164" s="17">
        <v>3.5401361000000003E-5</v>
      </c>
      <c r="FJ164" s="17">
        <v>2.1927837000000002E-5</v>
      </c>
      <c r="FK164" s="17">
        <v>3.3254353999999999E-5</v>
      </c>
      <c r="FL164" s="17">
        <v>2.0037894E-5</v>
      </c>
      <c r="FM164" s="17">
        <v>4.2190510000000003E-5</v>
      </c>
      <c r="FN164" s="17">
        <v>6.3876256999999999E-5</v>
      </c>
      <c r="FO164" s="17">
        <v>3.7819776000000001E-5</v>
      </c>
      <c r="FP164" s="17">
        <v>5.3136693000000003E-5</v>
      </c>
      <c r="FQ164" s="17">
        <v>7.2467531000000002E-5</v>
      </c>
      <c r="FR164" s="17">
        <v>1.6861550999999999E-4</v>
      </c>
      <c r="FS164" s="17">
        <v>5.9056706999999999E-5</v>
      </c>
      <c r="FT164" s="17">
        <v>2.8644225000000001E-5</v>
      </c>
      <c r="FU164" s="17">
        <v>6.5105935999999996E-6</v>
      </c>
      <c r="FV164" s="17">
        <v>1.7400092000000001E-4</v>
      </c>
      <c r="FW164" s="17">
        <v>7.0852086000000002E-6</v>
      </c>
      <c r="FX164" s="17">
        <v>2.4148911E-4</v>
      </c>
      <c r="FY164" s="17">
        <v>2.5965374000000001E-4</v>
      </c>
      <c r="FZ164" s="17">
        <v>6.7875694999999999E-6</v>
      </c>
      <c r="GA164" s="17">
        <v>3.572405E-7</v>
      </c>
      <c r="GB164" s="17">
        <v>7.14481E-7</v>
      </c>
      <c r="GC164" s="17">
        <v>1.2126723999999999E-5</v>
      </c>
    </row>
    <row r="165" spans="2:185" ht="0.95" customHeight="1" x14ac:dyDescent="0.25">
      <c r="B165" s="17">
        <v>1.2328136E-5</v>
      </c>
      <c r="C165" s="17">
        <v>5.9323878000000003E-5</v>
      </c>
      <c r="D165" s="17">
        <v>1.0119933E-5</v>
      </c>
      <c r="E165" s="17">
        <v>1.6812802E-4</v>
      </c>
      <c r="F165" s="17">
        <v>3.6561691999999999E-6</v>
      </c>
      <c r="G165" s="17">
        <v>6.6325300000000004E-4</v>
      </c>
      <c r="H165" s="17">
        <v>2.4319021999999999E-5</v>
      </c>
      <c r="I165" s="17">
        <v>3.1712815E-5</v>
      </c>
      <c r="J165" s="17">
        <v>0</v>
      </c>
      <c r="K165" s="17">
        <v>0</v>
      </c>
      <c r="L165" s="17">
        <v>1.3023195E-6</v>
      </c>
      <c r="M165" s="17">
        <v>7.0775388000000005E-4</v>
      </c>
      <c r="N165" s="17">
        <v>2.8517638999999999E-6</v>
      </c>
      <c r="O165" s="17">
        <v>6.8306158E-6</v>
      </c>
      <c r="P165" s="17">
        <v>6.8306158E-6</v>
      </c>
      <c r="Q165" s="17">
        <v>6.9358610999999999E-6</v>
      </c>
      <c r="R165" s="17">
        <v>2.3880964999999999E-4</v>
      </c>
      <c r="S165" s="17">
        <v>4.6224130999999997E-6</v>
      </c>
      <c r="T165" s="17">
        <v>6.6818292999999999E-4</v>
      </c>
      <c r="U165" s="17">
        <v>2.8517638999999999E-6</v>
      </c>
      <c r="V165" s="17">
        <v>1.4828715E-5</v>
      </c>
      <c r="W165" s="17">
        <v>2.2082027999999999E-6</v>
      </c>
      <c r="X165" s="17">
        <v>5.2567174999999999E-5</v>
      </c>
      <c r="Y165" s="17">
        <v>6.4356114999999996E-7</v>
      </c>
      <c r="Z165" s="17">
        <v>1.2112943E-5</v>
      </c>
      <c r="AA165" s="17">
        <v>5.3263339999999998E-5</v>
      </c>
      <c r="AB165" s="17">
        <v>6.9385362999999997E-6</v>
      </c>
      <c r="AC165" s="17">
        <v>3.8308721E-6</v>
      </c>
      <c r="AD165" s="17">
        <v>1.3934726999999999E-5</v>
      </c>
      <c r="AE165" s="17">
        <v>0</v>
      </c>
      <c r="AF165" s="17">
        <v>7.4258533999999999E-6</v>
      </c>
      <c r="AG165" s="17">
        <v>3.2113763000000002E-4</v>
      </c>
      <c r="AH165" s="17">
        <v>1.9262775999999999E-5</v>
      </c>
      <c r="AI165" s="17">
        <v>1.655171E-5</v>
      </c>
      <c r="AJ165" s="17">
        <v>3.8647533000000003E-6</v>
      </c>
      <c r="AK165" s="17">
        <v>3.5638454000000002E-4</v>
      </c>
      <c r="AL165" s="17">
        <v>1.6795125E-5</v>
      </c>
      <c r="AM165" s="17">
        <v>3.794941E-5</v>
      </c>
      <c r="AN165" s="17">
        <v>1.6565506000000001E-6</v>
      </c>
      <c r="AO165" s="17">
        <v>1.1709588E-4</v>
      </c>
      <c r="AP165" s="17">
        <v>1.0255571000000001E-4</v>
      </c>
      <c r="AQ165" s="17">
        <v>3.6403257000000002E-6</v>
      </c>
      <c r="AR165" s="17">
        <v>1.5345859999999999E-6</v>
      </c>
      <c r="AS165" s="17">
        <v>0</v>
      </c>
      <c r="AT165" s="17">
        <v>1.034859E-4</v>
      </c>
      <c r="AU165" s="17">
        <v>1.5345859999999999E-6</v>
      </c>
      <c r="AV165" s="17">
        <v>2.9736021000000001E-4</v>
      </c>
      <c r="AW165" s="17">
        <v>3.1911366E-6</v>
      </c>
      <c r="AX165" s="17">
        <v>3.0510869000000001E-5</v>
      </c>
      <c r="AY165" s="17">
        <v>3.3131010999999998E-6</v>
      </c>
      <c r="AZ165" s="17">
        <v>3.6010339999999999E-5</v>
      </c>
      <c r="BA165" s="17">
        <v>5.0916162999999999E-6</v>
      </c>
      <c r="BB165" s="17">
        <v>7.536779E-5</v>
      </c>
      <c r="BC165" s="17">
        <v>3.4350657E-6</v>
      </c>
      <c r="BD165" s="17">
        <v>1.6565506000000001E-6</v>
      </c>
      <c r="BE165" s="17">
        <v>3.7314259000000001E-66</v>
      </c>
      <c r="BF165" s="17">
        <v>5.2078635999999998E-5</v>
      </c>
      <c r="BG165" s="17">
        <v>1.0437416E-5</v>
      </c>
      <c r="BH165" s="17">
        <v>2.3898736999999999E-7</v>
      </c>
      <c r="BI165" s="17">
        <v>2.7076799999999998E-6</v>
      </c>
      <c r="BJ165" s="17">
        <v>1.5343228999999998E-5</v>
      </c>
      <c r="BK165" s="17">
        <v>4.2275143000000002E-5</v>
      </c>
      <c r="BL165" s="17">
        <v>1.0566113000000001E-6</v>
      </c>
      <c r="BM165" s="17">
        <v>0</v>
      </c>
      <c r="BN165" s="17">
        <v>8.8594090999999998E-6</v>
      </c>
      <c r="BO165" s="17">
        <v>1.2106025E-4</v>
      </c>
      <c r="BP165" s="17">
        <v>7.2095033999999998E-6</v>
      </c>
      <c r="BQ165" s="17">
        <v>0</v>
      </c>
      <c r="BR165" s="17">
        <v>5.4556453999999999E-5</v>
      </c>
      <c r="BS165" s="17">
        <v>1.123672E-6</v>
      </c>
      <c r="BT165" s="17">
        <v>8.5598998999999995E-5</v>
      </c>
      <c r="BU165" s="17">
        <v>0</v>
      </c>
      <c r="BV165" s="17">
        <v>1.8938776999999999E-5</v>
      </c>
      <c r="BW165" s="17">
        <v>6.4356111000000003E-7</v>
      </c>
      <c r="BX165" s="17">
        <v>2.5197536999999998E-5</v>
      </c>
      <c r="BY165" s="17">
        <v>1.8751807000000001E-4</v>
      </c>
      <c r="BZ165" s="17">
        <v>1.7770625000000001E-5</v>
      </c>
      <c r="CA165" s="17">
        <v>4.2772173000000003E-5</v>
      </c>
      <c r="CB165" s="17">
        <v>6.9060591E-4</v>
      </c>
      <c r="CC165" s="17">
        <v>1.8279986E-5</v>
      </c>
      <c r="CD165" s="17">
        <v>1.5094288E-4</v>
      </c>
      <c r="CE165" s="17">
        <v>3.4629438999999999E-4</v>
      </c>
      <c r="CF165" s="17">
        <v>1.9299729E-5</v>
      </c>
      <c r="CG165" s="17">
        <v>1.3308979999999999E-5</v>
      </c>
      <c r="CH165" s="17">
        <v>1.0562806E-5</v>
      </c>
      <c r="CI165" s="17">
        <v>1.3964439000000001E-4</v>
      </c>
      <c r="CJ165" s="17">
        <v>1.5962459999999999E-5</v>
      </c>
      <c r="CK165" s="17">
        <v>3.5401361000000003E-5</v>
      </c>
      <c r="CL165" s="17">
        <v>1.2196456000000001E-7</v>
      </c>
      <c r="CM165" s="17">
        <v>1.6140706E-4</v>
      </c>
      <c r="CN165" s="17">
        <v>1.9107915000000002E-5</v>
      </c>
      <c r="CO165" s="17">
        <v>3.5194023E-6</v>
      </c>
      <c r="CP165" s="17">
        <v>8.5147881000000007E-5</v>
      </c>
      <c r="CQ165" s="17">
        <v>1.5893103E-4</v>
      </c>
      <c r="CR165" s="17">
        <v>1.7690352000000001E-5</v>
      </c>
      <c r="CS165" s="17">
        <v>3.2693352000000003E-5</v>
      </c>
      <c r="CT165" s="17">
        <v>6.0727769000000002E-6</v>
      </c>
      <c r="CU165" s="17">
        <v>6.2645908999999997E-6</v>
      </c>
      <c r="CV165" s="17">
        <v>5.1507004000000002E-4</v>
      </c>
      <c r="CW165" s="17">
        <v>7.4771277000000001E-6</v>
      </c>
      <c r="CX165" s="17">
        <v>1.3331949000000001E-4</v>
      </c>
      <c r="CY165" s="17">
        <v>7.2853136999999997E-6</v>
      </c>
      <c r="CZ165" s="17">
        <v>7.0934997000000001E-6</v>
      </c>
      <c r="DA165" s="17">
        <v>2.9600187999999999E-5</v>
      </c>
      <c r="DB165" s="17">
        <v>7.7505018000000004E-4</v>
      </c>
      <c r="DC165" s="17">
        <v>1.3995185E-5</v>
      </c>
      <c r="DD165" s="17">
        <v>1.3995185E-5</v>
      </c>
      <c r="DE165" s="17">
        <v>5.4976022000000002E-7</v>
      </c>
      <c r="DF165" s="17">
        <v>9.2686803E-6</v>
      </c>
      <c r="DG165" s="17">
        <v>4.0774493999999998E-5</v>
      </c>
      <c r="DH165" s="17">
        <v>1.3803371E-5</v>
      </c>
      <c r="DI165" s="17">
        <v>3.1672569000000001E-5</v>
      </c>
      <c r="DJ165" s="17">
        <v>6.9016856999999997E-6</v>
      </c>
      <c r="DK165" s="17">
        <v>3.4231825000000002E-5</v>
      </c>
      <c r="DL165" s="17">
        <v>9.7126951E-5</v>
      </c>
      <c r="DM165" s="17">
        <v>6.9016856999999997E-6</v>
      </c>
      <c r="DN165" s="17">
        <v>4.4522216000000003E-5</v>
      </c>
      <c r="DO165" s="17">
        <v>2.5360459999999999E-5</v>
      </c>
      <c r="DP165" s="17">
        <v>3.3404385999999999E-4</v>
      </c>
      <c r="DQ165" s="17">
        <v>0</v>
      </c>
      <c r="DR165" s="17">
        <v>5.4612501999999998E-4</v>
      </c>
      <c r="DS165" s="17">
        <v>0</v>
      </c>
      <c r="DT165" s="17">
        <v>3.4752451999999998E-5</v>
      </c>
      <c r="DU165" s="17">
        <v>4.4761926E-5</v>
      </c>
      <c r="DV165" s="17">
        <v>5.7544200999999996E-7</v>
      </c>
      <c r="DW165" s="17">
        <v>2.4422418000000001E-6</v>
      </c>
      <c r="DX165" s="17">
        <v>7.2294823000000001E-5</v>
      </c>
      <c r="DY165" s="17">
        <v>0</v>
      </c>
      <c r="DZ165" s="17">
        <v>5.8092366E-5</v>
      </c>
      <c r="EA165" s="17">
        <v>2.7436982000000002E-7</v>
      </c>
      <c r="EB165" s="17">
        <v>4.3755358000000001E-7</v>
      </c>
      <c r="EC165" s="17">
        <v>2.0587135999999999E-4</v>
      </c>
      <c r="ED165" s="17">
        <v>3.7074489000000002E-4</v>
      </c>
      <c r="EE165" s="17">
        <v>4.4359876000000003E-5</v>
      </c>
      <c r="EF165" s="17">
        <v>3.629463E-4</v>
      </c>
      <c r="EG165" s="17">
        <v>3.7682753999999999E-5</v>
      </c>
      <c r="EH165" s="17">
        <v>5.9350678999999997E-5</v>
      </c>
      <c r="EI165" s="17">
        <v>1.8829276E-5</v>
      </c>
      <c r="EJ165" s="17">
        <v>1.8493876E-5</v>
      </c>
      <c r="EK165" s="17">
        <v>1.7817349E-5</v>
      </c>
      <c r="EL165" s="17">
        <v>1.6246723000000001E-5</v>
      </c>
      <c r="EM165" s="17">
        <v>1.8713852999999999E-5</v>
      </c>
      <c r="EN165" s="17">
        <v>3.0636161000000002E-6</v>
      </c>
      <c r="EO165" s="17">
        <v>3.9233154999999999E-5</v>
      </c>
      <c r="EP165" s="17">
        <v>5.3949192000000003E-4</v>
      </c>
      <c r="EQ165" s="17">
        <v>7.3519692000000002E-6</v>
      </c>
      <c r="ER165" s="17">
        <v>1.6742069E-4</v>
      </c>
      <c r="ES165" s="17">
        <v>8.5075001E-7</v>
      </c>
      <c r="ET165" s="17">
        <v>2.0046889E-6</v>
      </c>
      <c r="EU165" s="17">
        <v>1.7665621E-5</v>
      </c>
      <c r="EV165" s="17">
        <v>1.2848779000000001E-5</v>
      </c>
      <c r="EW165" s="17">
        <v>1.1041013E-5</v>
      </c>
      <c r="EX165" s="17">
        <v>4.4164052E-6</v>
      </c>
      <c r="EY165" s="17">
        <v>1.0430297000000001E-4</v>
      </c>
      <c r="EZ165" s="17">
        <v>2.2082026E-6</v>
      </c>
      <c r="FA165" s="17">
        <v>9.2039635000000001E-5</v>
      </c>
      <c r="FB165" s="17">
        <v>1.5952795999999999E-66</v>
      </c>
      <c r="FC165" s="17">
        <v>3.0159688999999998E-5</v>
      </c>
      <c r="FD165" s="17">
        <v>4.3755358000000001E-7</v>
      </c>
      <c r="FE165" s="17">
        <v>6.4356111000000003E-7</v>
      </c>
      <c r="FF165" s="17">
        <v>7.0662483000000003E-5</v>
      </c>
      <c r="FG165" s="17">
        <v>1.8279986E-5</v>
      </c>
      <c r="FH165" s="17">
        <v>3.5401361000000003E-5</v>
      </c>
      <c r="FI165" s="17">
        <v>0.24954794999999999</v>
      </c>
      <c r="FJ165" s="17">
        <v>5.6106417999999998E-5</v>
      </c>
      <c r="FK165" s="17">
        <v>4.6599601999999999E-5</v>
      </c>
      <c r="FL165" s="17">
        <v>1.0207681000000001E-4</v>
      </c>
      <c r="FM165" s="17">
        <v>6.1558747000000006E-5</v>
      </c>
      <c r="FN165" s="17">
        <v>1.0832202E-3</v>
      </c>
      <c r="FO165" s="17">
        <v>2.5407963E-5</v>
      </c>
      <c r="FP165" s="17">
        <v>5.6275138000000003E-5</v>
      </c>
      <c r="FQ165" s="17">
        <v>4.6667071E-5</v>
      </c>
      <c r="FR165" s="17">
        <v>1.5635944000000001E-3</v>
      </c>
      <c r="FS165" s="17">
        <v>3.4388333000000001E-5</v>
      </c>
      <c r="FT165" s="17">
        <v>2.8794863E-5</v>
      </c>
      <c r="FU165" s="17">
        <v>2.4955560999999999E-5</v>
      </c>
      <c r="FV165" s="17">
        <v>1.5945169999999999E-5</v>
      </c>
      <c r="FW165" s="17">
        <v>5.0051865000000004E-4</v>
      </c>
      <c r="FX165" s="17">
        <v>1.4856627999999999E-5</v>
      </c>
      <c r="FY165" s="17">
        <v>1.3923017E-5</v>
      </c>
      <c r="FZ165" s="17">
        <v>4.1955849999999999E-5</v>
      </c>
      <c r="GA165" s="17">
        <v>2.2082026E-6</v>
      </c>
      <c r="GB165" s="17">
        <v>4.4164052E-6</v>
      </c>
      <c r="GC165" s="17">
        <v>1.6482049999999999E-4</v>
      </c>
    </row>
    <row r="166" spans="2:185" ht="0.95" customHeight="1" x14ac:dyDescent="0.25">
      <c r="B166" s="17">
        <v>7.4698895999999998E-6</v>
      </c>
      <c r="C166" s="17">
        <v>1.4404627E-5</v>
      </c>
      <c r="D166" s="17">
        <v>7.5861086E-6</v>
      </c>
      <c r="E166" s="17">
        <v>1.4811544000000001E-5</v>
      </c>
      <c r="F166" s="17">
        <v>1.0847139E-6</v>
      </c>
      <c r="G166" s="17">
        <v>1.2123152E-4</v>
      </c>
      <c r="H166" s="17">
        <v>9.0889896999999997E-5</v>
      </c>
      <c r="I166" s="17">
        <v>3.7532419999999997E-4</v>
      </c>
      <c r="J166" s="17">
        <v>0</v>
      </c>
      <c r="K166" s="17">
        <v>0</v>
      </c>
      <c r="L166" s="17">
        <v>1.2490606E-7</v>
      </c>
      <c r="M166" s="17">
        <v>8.8252213999999993E-5</v>
      </c>
      <c r="N166" s="17">
        <v>3.9092733000000001E-6</v>
      </c>
      <c r="O166" s="17">
        <v>1.2383128999999999E-5</v>
      </c>
      <c r="P166" s="17">
        <v>1.2383128999999999E-5</v>
      </c>
      <c r="Q166" s="17">
        <v>7.8826266000000001E-7</v>
      </c>
      <c r="R166" s="17">
        <v>2.4975463E-5</v>
      </c>
      <c r="S166" s="17">
        <v>1.2499348E-5</v>
      </c>
      <c r="T166" s="17">
        <v>1.7395004E-4</v>
      </c>
      <c r="U166" s="17">
        <v>3.9092733000000001E-6</v>
      </c>
      <c r="V166" s="17">
        <v>6.673685E-6</v>
      </c>
      <c r="W166" s="17">
        <v>1.1621903000000001E-7</v>
      </c>
      <c r="X166" s="17">
        <v>1.9075377999999998E-6</v>
      </c>
      <c r="Y166" s="17">
        <v>4.0254924000000002E-6</v>
      </c>
      <c r="Z166" s="17">
        <v>1.4135794000000001E-4</v>
      </c>
      <c r="AA166" s="17">
        <v>9.2423005999999996E-5</v>
      </c>
      <c r="AB166" s="17">
        <v>3.9144017999999998E-7</v>
      </c>
      <c r="AC166" s="17">
        <v>4.1817254999999999E-6</v>
      </c>
      <c r="AD166" s="17">
        <v>3.7489192999999999E-6</v>
      </c>
      <c r="AE166" s="17">
        <v>0</v>
      </c>
      <c r="AF166" s="17">
        <v>6.2199543000000004E-5</v>
      </c>
      <c r="AG166" s="17">
        <v>9.2872345000000004E-7</v>
      </c>
      <c r="AH166" s="17">
        <v>9.7149716E-5</v>
      </c>
      <c r="AI166" s="17">
        <v>3.8672162000000003E-6</v>
      </c>
      <c r="AJ166" s="17">
        <v>3.5145570000000001E-6</v>
      </c>
      <c r="AK166" s="17">
        <v>6.8013879000000004E-6</v>
      </c>
      <c r="AL166" s="17">
        <v>2.7576543E-5</v>
      </c>
      <c r="AM166" s="17">
        <v>1.662518E-5</v>
      </c>
      <c r="AN166" s="17">
        <v>3.3983379999999999E-6</v>
      </c>
      <c r="AO166" s="17">
        <v>7.8451671E-5</v>
      </c>
      <c r="AP166" s="17">
        <v>7.7208924000000004E-6</v>
      </c>
      <c r="AQ166" s="17">
        <v>9.6356192999999994E-7</v>
      </c>
      <c r="AR166" s="17">
        <v>7.5621755999999998E-6</v>
      </c>
      <c r="AS166" s="17">
        <v>0</v>
      </c>
      <c r="AT166" s="17">
        <v>3.4489573000000002E-5</v>
      </c>
      <c r="AU166" s="17">
        <v>7.5621755999999998E-6</v>
      </c>
      <c r="AV166" s="17">
        <v>6.0000907000000001E-6</v>
      </c>
      <c r="AW166" s="17">
        <v>1.0960513999999999E-5</v>
      </c>
      <c r="AX166" s="17">
        <v>9.9010185999999994E-6</v>
      </c>
      <c r="AY166" s="17">
        <v>6.7966759999999998E-6</v>
      </c>
      <c r="AZ166" s="17">
        <v>2.3753795999999999E-6</v>
      </c>
      <c r="BA166" s="17">
        <v>6.0311763999999999E-6</v>
      </c>
      <c r="BB166" s="17">
        <v>4.3345920999999999E-5</v>
      </c>
      <c r="BC166" s="17">
        <v>2.6328384E-6</v>
      </c>
      <c r="BD166" s="17">
        <v>3.3983379999999999E-6</v>
      </c>
      <c r="BE166" s="17">
        <v>1.2511221999999999E-66</v>
      </c>
      <c r="BF166" s="17">
        <v>4.2506507999999999E-5</v>
      </c>
      <c r="BG166" s="17">
        <v>1.7878733E-4</v>
      </c>
      <c r="BH166" s="17">
        <v>3.5346633000000001E-6</v>
      </c>
      <c r="BI166" s="17">
        <v>4.0706449000000003E-6</v>
      </c>
      <c r="BJ166" s="17">
        <v>1.9255107999999998E-6</v>
      </c>
      <c r="BK166" s="17">
        <v>7.5444129000000004E-5</v>
      </c>
      <c r="BL166" s="17">
        <v>4.9284903000000005E-7</v>
      </c>
      <c r="BM166" s="17">
        <v>0</v>
      </c>
      <c r="BN166" s="17">
        <v>6.0617100999999997E-6</v>
      </c>
      <c r="BO166" s="17">
        <v>2.1898794999999999E-4</v>
      </c>
      <c r="BP166" s="17">
        <v>7.3223417999999997E-5</v>
      </c>
      <c r="BQ166" s="17">
        <v>0</v>
      </c>
      <c r="BR166" s="17">
        <v>2.0274774999999999E-5</v>
      </c>
      <c r="BS166" s="17">
        <v>7.5851743000000007E-9</v>
      </c>
      <c r="BT166" s="17">
        <v>2.0131932E-5</v>
      </c>
      <c r="BU166" s="17">
        <v>0</v>
      </c>
      <c r="BV166" s="17">
        <v>2.2197183999999999E-6</v>
      </c>
      <c r="BW166" s="17">
        <v>4.0254921000000004E-6</v>
      </c>
      <c r="BX166" s="17">
        <v>1.1366496E-6</v>
      </c>
      <c r="BY166" s="17">
        <v>5.4141404999999997E-5</v>
      </c>
      <c r="BZ166" s="17">
        <v>2.4492364000000001E-6</v>
      </c>
      <c r="CA166" s="17">
        <v>1.5951621999999998E-5</v>
      </c>
      <c r="CB166" s="17">
        <v>9.4364442999999998E-5</v>
      </c>
      <c r="CC166" s="17">
        <v>1.5759524999999999E-5</v>
      </c>
      <c r="CD166" s="17">
        <v>4.4889472999999997E-5</v>
      </c>
      <c r="CE166" s="17">
        <v>8.6419563000000001E-5</v>
      </c>
      <c r="CF166" s="17">
        <v>2.8488927000000001E-6</v>
      </c>
      <c r="CG166" s="17">
        <v>3.5950598999999999E-6</v>
      </c>
      <c r="CH166" s="17">
        <v>9.1986341000000003E-5</v>
      </c>
      <c r="CI166" s="17">
        <v>8.6289356999999997E-5</v>
      </c>
      <c r="CJ166" s="17">
        <v>7.1221653000000001E-6</v>
      </c>
      <c r="CK166" s="17">
        <v>2.1927837000000002E-5</v>
      </c>
      <c r="CL166" s="17">
        <v>4.1638373E-6</v>
      </c>
      <c r="CM166" s="17">
        <v>7.9599181999999999E-5</v>
      </c>
      <c r="CN166" s="17">
        <v>2.5337202E-6</v>
      </c>
      <c r="CO166" s="17">
        <v>1.7898963000000001E-4</v>
      </c>
      <c r="CP166" s="17">
        <v>2.6272655E-5</v>
      </c>
      <c r="CQ166" s="17">
        <v>3.9917331999999999E-5</v>
      </c>
      <c r="CR166" s="17">
        <v>2.3973948999999998E-6</v>
      </c>
      <c r="CS166" s="17">
        <v>8.6156667999999998E-7</v>
      </c>
      <c r="CT166" s="17">
        <v>9.4174612000000003E-7</v>
      </c>
      <c r="CU166" s="17">
        <v>1.2569185999999999E-6</v>
      </c>
      <c r="CV166" s="17">
        <v>1.3185215000000001E-4</v>
      </c>
      <c r="CW166" s="17">
        <v>1.5114939E-6</v>
      </c>
      <c r="CX166" s="17">
        <v>5.5799062999999998E-5</v>
      </c>
      <c r="CY166" s="17">
        <v>1.1963214E-6</v>
      </c>
      <c r="CZ166" s="17">
        <v>8.8114895000000003E-7</v>
      </c>
      <c r="DA166" s="17">
        <v>7.0190038000000001E-5</v>
      </c>
      <c r="DB166" s="17">
        <v>1.4156128E-5</v>
      </c>
      <c r="DC166" s="17">
        <v>1.4471253999999999E-6</v>
      </c>
      <c r="DD166" s="17">
        <v>1.4471253999999999E-6</v>
      </c>
      <c r="DE166" s="17">
        <v>1.7954595000000001E-6</v>
      </c>
      <c r="DF166" s="17">
        <v>6.1406233000000005E-5</v>
      </c>
      <c r="DG166" s="17">
        <v>1.5468352000000001E-4</v>
      </c>
      <c r="DH166" s="17">
        <v>1.1319530000000001E-6</v>
      </c>
      <c r="DI166" s="17">
        <v>1.6035499E-5</v>
      </c>
      <c r="DJ166" s="17">
        <v>5.6597649000000002E-7</v>
      </c>
      <c r="DK166" s="17">
        <v>3.1408791999999998E-6</v>
      </c>
      <c r="DL166" s="17">
        <v>6.9909329999999997E-6</v>
      </c>
      <c r="DM166" s="17">
        <v>5.6597649000000002E-7</v>
      </c>
      <c r="DN166" s="17">
        <v>1.3863769E-5</v>
      </c>
      <c r="DO166" s="17">
        <v>2.2920459E-4</v>
      </c>
      <c r="DP166" s="17">
        <v>2.0809826999999999E-5</v>
      </c>
      <c r="DQ166" s="17">
        <v>0</v>
      </c>
      <c r="DR166" s="17">
        <v>7.0041251999999998E-5</v>
      </c>
      <c r="DS166" s="17">
        <v>0</v>
      </c>
      <c r="DT166" s="17">
        <v>1.875966E-5</v>
      </c>
      <c r="DU166" s="17">
        <v>9.9863389000000007E-5</v>
      </c>
      <c r="DV166" s="17">
        <v>9.4551729999999996E-7</v>
      </c>
      <c r="DW166" s="17">
        <v>1.3567657999999999E-6</v>
      </c>
      <c r="DX166" s="17">
        <v>6.5775884000000005E-5</v>
      </c>
      <c r="DY166" s="17">
        <v>0</v>
      </c>
      <c r="DZ166" s="17">
        <v>3.5375697999999999E-6</v>
      </c>
      <c r="EA166" s="17">
        <v>2.2119174E-6</v>
      </c>
      <c r="EB166" s="17">
        <v>8.7062933000000007E-6</v>
      </c>
      <c r="EC166" s="17">
        <v>2.5444618E-5</v>
      </c>
      <c r="ED166" s="17">
        <v>1.1343417E-4</v>
      </c>
      <c r="EE166" s="17">
        <v>5.1810512000000001E-5</v>
      </c>
      <c r="EF166" s="17">
        <v>5.4190337000000003E-5</v>
      </c>
      <c r="EG166" s="17">
        <v>5.5582976000000001E-5</v>
      </c>
      <c r="EH166" s="17">
        <v>2.5375453999999998E-4</v>
      </c>
      <c r="EI166" s="17">
        <v>6.1007566999999998E-5</v>
      </c>
      <c r="EJ166" s="17">
        <v>1.8898073000000001E-4</v>
      </c>
      <c r="EK166" s="17">
        <v>2.6991390000000002E-4</v>
      </c>
      <c r="EL166" s="17">
        <v>3.0496868000000002E-4</v>
      </c>
      <c r="EM166" s="17">
        <v>5.2630606999999998E-6</v>
      </c>
      <c r="EN166" s="17">
        <v>2.9210357999999999E-6</v>
      </c>
      <c r="EO166" s="17">
        <v>5.2910634999999997E-5</v>
      </c>
      <c r="EP166" s="17">
        <v>6.8412863000000002E-5</v>
      </c>
      <c r="EQ166" s="17">
        <v>1.448257E-4</v>
      </c>
      <c r="ER166" s="17">
        <v>4.7032293000000001E-5</v>
      </c>
      <c r="ES166" s="17">
        <v>1.0442905E-5</v>
      </c>
      <c r="ET166" s="17">
        <v>4.9568411999999997E-5</v>
      </c>
      <c r="EU166" s="17">
        <v>9.2975215000000004E-7</v>
      </c>
      <c r="EV166" s="17">
        <v>2.2576829999999999E-4</v>
      </c>
      <c r="EW166" s="17">
        <v>5.8109509000000001E-7</v>
      </c>
      <c r="EX166" s="17">
        <v>2.3243803999999999E-7</v>
      </c>
      <c r="EY166" s="17">
        <v>2.4619594000000001E-5</v>
      </c>
      <c r="EZ166" s="17">
        <v>1.1621902E-7</v>
      </c>
      <c r="FA166" s="17">
        <v>2.6354455999999999E-5</v>
      </c>
      <c r="FB166" s="17">
        <v>2.8842721999999999E-67</v>
      </c>
      <c r="FC166" s="17">
        <v>2.2001013E-5</v>
      </c>
      <c r="FD166" s="17">
        <v>8.7062933000000007E-6</v>
      </c>
      <c r="FE166" s="17">
        <v>4.0254921000000004E-6</v>
      </c>
      <c r="FF166" s="17">
        <v>3.7190086000000002E-6</v>
      </c>
      <c r="FG166" s="17">
        <v>1.5759524999999999E-5</v>
      </c>
      <c r="FH166" s="17">
        <v>2.1927837000000002E-5</v>
      </c>
      <c r="FI166" s="17">
        <v>5.6106417999999998E-5</v>
      </c>
      <c r="FJ166" s="17">
        <v>0.24996164000000001</v>
      </c>
      <c r="FK166" s="17">
        <v>5.6720924E-5</v>
      </c>
      <c r="FL166" s="17">
        <v>2.2274752000000001E-5</v>
      </c>
      <c r="FM166" s="17">
        <v>7.2250837999999993E-5</v>
      </c>
      <c r="FN166" s="17">
        <v>1.1585103E-4</v>
      </c>
      <c r="FO166" s="17">
        <v>6.6417249000000006E-5</v>
      </c>
      <c r="FP166" s="17">
        <v>9.9818681000000002E-5</v>
      </c>
      <c r="FQ166" s="17">
        <v>1.4610972999999999E-4</v>
      </c>
      <c r="FR166" s="17">
        <v>1.7580218000000001E-4</v>
      </c>
      <c r="FS166" s="17">
        <v>1.3796511000000001E-4</v>
      </c>
      <c r="FT166" s="17">
        <v>3.3899243E-6</v>
      </c>
      <c r="FU166" s="17">
        <v>2.6171024999999999E-5</v>
      </c>
      <c r="FV166" s="17">
        <v>2.3925256E-4</v>
      </c>
      <c r="FW166" s="17">
        <v>1.3731268E-4</v>
      </c>
      <c r="FX166" s="17">
        <v>3.456493E-4</v>
      </c>
      <c r="FY166" s="17">
        <v>3.7097452999999999E-4</v>
      </c>
      <c r="FZ166" s="17">
        <v>2.2081614E-6</v>
      </c>
      <c r="GA166" s="17">
        <v>1.1621902E-7</v>
      </c>
      <c r="GB166" s="17">
        <v>2.3243803999999999E-7</v>
      </c>
      <c r="GC166" s="17">
        <v>1.4009997E-6</v>
      </c>
    </row>
    <row r="167" spans="2:185" ht="0.95" customHeight="1" x14ac:dyDescent="0.25">
      <c r="B167" s="17">
        <v>1.1131556E-5</v>
      </c>
      <c r="C167" s="17">
        <v>2.6317785E-5</v>
      </c>
      <c r="D167" s="17">
        <v>1.1182682E-5</v>
      </c>
      <c r="E167" s="17">
        <v>5.4833718000000001E-6</v>
      </c>
      <c r="F167" s="17">
        <v>1.7626677E-6</v>
      </c>
      <c r="G167" s="17">
        <v>1.0060808E-4</v>
      </c>
      <c r="H167" s="17">
        <v>1.2393128E-4</v>
      </c>
      <c r="I167" s="17">
        <v>6.9574364999999997E-4</v>
      </c>
      <c r="J167" s="17">
        <v>0</v>
      </c>
      <c r="K167" s="17">
        <v>0</v>
      </c>
      <c r="L167" s="17">
        <v>2.3147887999999999E-7</v>
      </c>
      <c r="M167" s="17">
        <v>7.0500685000000007E-5</v>
      </c>
      <c r="N167" s="17">
        <v>5.6424676999999999E-6</v>
      </c>
      <c r="O167" s="17">
        <v>2.1315403000000001E-5</v>
      </c>
      <c r="P167" s="17">
        <v>2.1315403000000001E-5</v>
      </c>
      <c r="Q167" s="17">
        <v>4.4661339000000002E-7</v>
      </c>
      <c r="R167" s="17">
        <v>2.1391704000000001E-5</v>
      </c>
      <c r="S167" s="17">
        <v>2.1366530000000002E-5</v>
      </c>
      <c r="T167" s="17">
        <v>2.5153536999999998E-4</v>
      </c>
      <c r="U167" s="17">
        <v>5.6424676999999999E-6</v>
      </c>
      <c r="V167" s="17">
        <v>9.5125743999999997E-6</v>
      </c>
      <c r="W167" s="17">
        <v>5.1126596000000002E-8</v>
      </c>
      <c r="X167" s="17">
        <v>8.3965616999999999E-8</v>
      </c>
      <c r="Y167" s="17">
        <v>5.6935943000000001E-6</v>
      </c>
      <c r="Z167" s="17">
        <v>1.6606115999999999E-4</v>
      </c>
      <c r="AA167" s="17">
        <v>1.690525E-4</v>
      </c>
      <c r="AB167" s="17">
        <v>2.8772364000000001E-6</v>
      </c>
      <c r="AC167" s="17">
        <v>1.0115527E-5</v>
      </c>
      <c r="AD167" s="17">
        <v>4.5340933000000002E-6</v>
      </c>
      <c r="AE167" s="17">
        <v>0</v>
      </c>
      <c r="AF167" s="17">
        <v>6.6721994999999995E-5</v>
      </c>
      <c r="AG167" s="17">
        <v>5.0353375999999999E-5</v>
      </c>
      <c r="AH167" s="17">
        <v>1.0892452E-4</v>
      </c>
      <c r="AI167" s="17">
        <v>4.4675075999999996E-6</v>
      </c>
      <c r="AJ167" s="17">
        <v>3.1791163E-6</v>
      </c>
      <c r="AK167" s="17">
        <v>3.7888261999999997E-5</v>
      </c>
      <c r="AL167" s="17">
        <v>3.0082882E-5</v>
      </c>
      <c r="AM167" s="17">
        <v>2.3707873E-5</v>
      </c>
      <c r="AN167" s="17">
        <v>3.1279896999999999E-6</v>
      </c>
      <c r="AO167" s="17">
        <v>1.7417955E-4</v>
      </c>
      <c r="AP167" s="17">
        <v>5.6068196000000002E-5</v>
      </c>
      <c r="AQ167" s="17">
        <v>1.2631492E-6</v>
      </c>
      <c r="AR167" s="17">
        <v>7.3479256000000001E-6</v>
      </c>
      <c r="AS167" s="17">
        <v>0</v>
      </c>
      <c r="AT167" s="17">
        <v>4.4473135000000002E-5</v>
      </c>
      <c r="AU167" s="17">
        <v>7.3479256000000001E-6</v>
      </c>
      <c r="AV167" s="17">
        <v>3.7294691999999999E-5</v>
      </c>
      <c r="AW167" s="17">
        <v>1.0475915E-5</v>
      </c>
      <c r="AX167" s="17">
        <v>1.6447232000000002E-5</v>
      </c>
      <c r="AY167" s="17">
        <v>6.2559794999999997E-6</v>
      </c>
      <c r="AZ167" s="17">
        <v>1.4750939999999999E-6</v>
      </c>
      <c r="BA167" s="17">
        <v>5.1640334000000001E-6</v>
      </c>
      <c r="BB167" s="17">
        <v>6.5372244999999994E-5</v>
      </c>
      <c r="BC167" s="17">
        <v>2.0360435999999998E-6</v>
      </c>
      <c r="BD167" s="17">
        <v>3.1279896999999999E-6</v>
      </c>
      <c r="BE167" s="17">
        <v>1.5335146E-66</v>
      </c>
      <c r="BF167" s="17">
        <v>6.7086468000000001E-5</v>
      </c>
      <c r="BG167" s="17">
        <v>1.7825894E-4</v>
      </c>
      <c r="BH167" s="17">
        <v>2.2380976E-6</v>
      </c>
      <c r="BI167" s="17">
        <v>1.9541475E-6</v>
      </c>
      <c r="BJ167" s="17">
        <v>1.9176436999999999E-8</v>
      </c>
      <c r="BK167" s="17">
        <v>1.3355678999999999E-4</v>
      </c>
      <c r="BL167" s="17">
        <v>2.8717303000000002E-6</v>
      </c>
      <c r="BM167" s="17">
        <v>0</v>
      </c>
      <c r="BN167" s="17">
        <v>1.3211822E-5</v>
      </c>
      <c r="BO167" s="17">
        <v>3.2503392999999999E-4</v>
      </c>
      <c r="BP167" s="17">
        <v>7.1603814999999995E-5</v>
      </c>
      <c r="BQ167" s="17">
        <v>0</v>
      </c>
      <c r="BR167" s="17">
        <v>2.6928157E-5</v>
      </c>
      <c r="BS167" s="17">
        <v>2.0588578000000001E-6</v>
      </c>
      <c r="BT167" s="17">
        <v>2.6529429E-5</v>
      </c>
      <c r="BU167" s="17">
        <v>0</v>
      </c>
      <c r="BV167" s="17">
        <v>9.1201115999999994E-8</v>
      </c>
      <c r="BW167" s="17">
        <v>5.6935939000000003E-6</v>
      </c>
      <c r="BX167" s="17">
        <v>3.4785949000000002E-6</v>
      </c>
      <c r="BY167" s="17">
        <v>3.3208949000000001E-5</v>
      </c>
      <c r="BZ167" s="17">
        <v>1.4670973000000001E-6</v>
      </c>
      <c r="CA167" s="17">
        <v>1.1744991000000001E-5</v>
      </c>
      <c r="CB167" s="17">
        <v>8.7719412999999995E-5</v>
      </c>
      <c r="CC167" s="17">
        <v>2.5224178000000001E-5</v>
      </c>
      <c r="CD167" s="17">
        <v>5.9500940999999997E-5</v>
      </c>
      <c r="CE167" s="17">
        <v>1.0113178E-4</v>
      </c>
      <c r="CF167" s="17">
        <v>2.0730393000000001E-6</v>
      </c>
      <c r="CG167" s="17">
        <v>5.3574768999999996E-6</v>
      </c>
      <c r="CH167" s="17">
        <v>9.3742602000000005E-5</v>
      </c>
      <c r="CI167" s="17">
        <v>1.4927437999999999E-4</v>
      </c>
      <c r="CJ167" s="17">
        <v>9.7160547000000005E-6</v>
      </c>
      <c r="CK167" s="17">
        <v>3.3254353999999999E-5</v>
      </c>
      <c r="CL167" s="17">
        <v>4.2199354999999996E-6</v>
      </c>
      <c r="CM167" s="17">
        <v>1.3364019999999999E-4</v>
      </c>
      <c r="CN167" s="17">
        <v>1.2805737999999999E-6</v>
      </c>
      <c r="CO167" s="17">
        <v>2.8936628000000001E-4</v>
      </c>
      <c r="CP167" s="17">
        <v>3.3307301999999998E-5</v>
      </c>
      <c r="CQ167" s="17">
        <v>4.8848231000000002E-5</v>
      </c>
      <c r="CR167" s="17">
        <v>2.1704659000000002E-6</v>
      </c>
      <c r="CS167" s="17">
        <v>3.7617372000000001E-7</v>
      </c>
      <c r="CT167" s="17">
        <v>2.1153707000000001E-7</v>
      </c>
      <c r="CU167" s="17">
        <v>1.0040025E-6</v>
      </c>
      <c r="CV167" s="17">
        <v>9.7956720000000005E-5</v>
      </c>
      <c r="CW167" s="17">
        <v>8.3788601999999996E-7</v>
      </c>
      <c r="CX167" s="17">
        <v>7.9780870000000005E-5</v>
      </c>
      <c r="CY167" s="17">
        <v>4.5420553E-8</v>
      </c>
      <c r="CZ167" s="17">
        <v>7.4704492E-7</v>
      </c>
      <c r="DA167" s="17">
        <v>1.0750356E-4</v>
      </c>
      <c r="DB167" s="17">
        <v>1.9644670999999999E-5</v>
      </c>
      <c r="DC167" s="17">
        <v>2.2865552999999999E-6</v>
      </c>
      <c r="DD167" s="17">
        <v>2.2865552999999999E-6</v>
      </c>
      <c r="DE167" s="17">
        <v>1.7409918E-6</v>
      </c>
      <c r="DF167" s="17">
        <v>5.7186399999999999E-5</v>
      </c>
      <c r="DG167" s="17">
        <v>1.2081595E-4</v>
      </c>
      <c r="DH167" s="17">
        <v>3.0790208000000001E-6</v>
      </c>
      <c r="DI167" s="17">
        <v>3.2669587000000001E-5</v>
      </c>
      <c r="DJ167" s="17">
        <v>1.5395104000000001E-6</v>
      </c>
      <c r="DK167" s="17">
        <v>2.56704E-6</v>
      </c>
      <c r="DL167" s="17">
        <v>1.2686711999999999E-5</v>
      </c>
      <c r="DM167" s="17">
        <v>1.5395104000000001E-6</v>
      </c>
      <c r="DN167" s="17">
        <v>2.2386712999999999E-5</v>
      </c>
      <c r="DO167" s="17">
        <v>2.3426231000000001E-4</v>
      </c>
      <c r="DP167" s="17">
        <v>3.7721949999999999E-5</v>
      </c>
      <c r="DQ167" s="17">
        <v>0</v>
      </c>
      <c r="DR167" s="17">
        <v>6.0999446000000003E-5</v>
      </c>
      <c r="DS167" s="17">
        <v>0</v>
      </c>
      <c r="DT167" s="17">
        <v>2.6592366999999999E-5</v>
      </c>
      <c r="DU167" s="17">
        <v>1.9521242999999999E-4</v>
      </c>
      <c r="DV167" s="17">
        <v>2.3773962000000001E-6</v>
      </c>
      <c r="DW167" s="17">
        <v>1.2144651999999999E-6</v>
      </c>
      <c r="DX167" s="17">
        <v>1.1635368E-4</v>
      </c>
      <c r="DY167" s="17">
        <v>0</v>
      </c>
      <c r="DZ167" s="17">
        <v>1.9863599E-6</v>
      </c>
      <c r="EA167" s="17">
        <v>2.4896255E-6</v>
      </c>
      <c r="EB167" s="17">
        <v>1.5775188000000002E-5</v>
      </c>
      <c r="EC167" s="17">
        <v>2.2133011999999999E-5</v>
      </c>
      <c r="ED167" s="17">
        <v>1.4983178000000001E-4</v>
      </c>
      <c r="EE167" s="17">
        <v>8.6118007000000004E-5</v>
      </c>
      <c r="EF167" s="17">
        <v>5.2976619999999998E-5</v>
      </c>
      <c r="EG167" s="17">
        <v>1.3258289999999999E-4</v>
      </c>
      <c r="EH167" s="17">
        <v>2.5513968999999999E-4</v>
      </c>
      <c r="EI167" s="17">
        <v>6.4446376000000001E-5</v>
      </c>
      <c r="EJ167" s="17">
        <v>2.8352218999999997E-4</v>
      </c>
      <c r="EK167" s="17">
        <v>4.2389012999999998E-4</v>
      </c>
      <c r="EL167" s="17">
        <v>4.8402169999999997E-4</v>
      </c>
      <c r="EM167" s="17">
        <v>7.1443843999999999E-6</v>
      </c>
      <c r="EN167" s="17">
        <v>6.9456652000000002E-6</v>
      </c>
      <c r="EO167" s="17">
        <v>5.9507791999999998E-5</v>
      </c>
      <c r="EP167" s="17">
        <v>5.7498908000000001E-5</v>
      </c>
      <c r="EQ167" s="17">
        <v>2.3170731999999999E-4</v>
      </c>
      <c r="ER167" s="17">
        <v>6.1837524000000004E-5</v>
      </c>
      <c r="ES167" s="17">
        <v>9.5241504000000007E-6</v>
      </c>
      <c r="ET167" s="17">
        <v>4.9449517999999997E-5</v>
      </c>
      <c r="EU167" s="17">
        <v>4.0901274000000002E-7</v>
      </c>
      <c r="EV167" s="17">
        <v>5.6121185999999997E-4</v>
      </c>
      <c r="EW167" s="17">
        <v>2.5563296000000001E-7</v>
      </c>
      <c r="EX167" s="17">
        <v>1.0225319E-7</v>
      </c>
      <c r="EY167" s="17">
        <v>2.6981104999999999E-5</v>
      </c>
      <c r="EZ167" s="17">
        <v>5.1126592999999998E-8</v>
      </c>
      <c r="FA167" s="17">
        <v>4.055799E-5</v>
      </c>
      <c r="FB167" s="17">
        <v>2.1500347E-67</v>
      </c>
      <c r="FC167" s="17">
        <v>4.9264989E-5</v>
      </c>
      <c r="FD167" s="17">
        <v>1.5775188000000002E-5</v>
      </c>
      <c r="FE167" s="17">
        <v>5.6935939000000003E-6</v>
      </c>
      <c r="FF167" s="17">
        <v>1.636051E-6</v>
      </c>
      <c r="FG167" s="17">
        <v>2.5224178000000001E-5</v>
      </c>
      <c r="FH167" s="17">
        <v>3.3254353999999999E-5</v>
      </c>
      <c r="FI167" s="17">
        <v>4.6599601999999999E-5</v>
      </c>
      <c r="FJ167" s="17">
        <v>5.6720924E-5</v>
      </c>
      <c r="FK167" s="17">
        <v>0.24990677</v>
      </c>
      <c r="FL167" s="17">
        <v>2.8866011000000001E-5</v>
      </c>
      <c r="FM167" s="17">
        <v>1.2142378000000001E-4</v>
      </c>
      <c r="FN167" s="17">
        <v>6.7843866000000003E-5</v>
      </c>
      <c r="FO167" s="17">
        <v>1.3437316999999999E-4</v>
      </c>
      <c r="FP167" s="17">
        <v>1.7605168000000001E-4</v>
      </c>
      <c r="FQ167" s="17">
        <v>2.7100596000000001E-4</v>
      </c>
      <c r="FR167" s="17">
        <v>1.7892993E-4</v>
      </c>
      <c r="FS167" s="17">
        <v>2.8025317999999999E-4</v>
      </c>
      <c r="FT167" s="17">
        <v>5.7092517999999999E-5</v>
      </c>
      <c r="FU167" s="17">
        <v>6.2577572999999995E-5</v>
      </c>
      <c r="FV167" s="17">
        <v>3.6500931999999998E-4</v>
      </c>
      <c r="FW167" s="17">
        <v>1.0536615E-4</v>
      </c>
      <c r="FX167" s="17">
        <v>5.4831482000000003E-4</v>
      </c>
      <c r="FY167" s="17">
        <v>5.9272603999999997E-4</v>
      </c>
      <c r="FZ167" s="17">
        <v>9.7140525999999995E-7</v>
      </c>
      <c r="GA167" s="17">
        <v>5.1126592999999998E-8</v>
      </c>
      <c r="GB167" s="17">
        <v>1.0225319E-7</v>
      </c>
      <c r="GC167" s="17">
        <v>1.5618006000000002E-5</v>
      </c>
    </row>
    <row r="168" spans="2:185" ht="0.95" customHeight="1" x14ac:dyDescent="0.25">
      <c r="B168" s="17">
        <v>1.253041E-5</v>
      </c>
      <c r="C168" s="17">
        <v>3.4425197000000002E-5</v>
      </c>
      <c r="D168" s="17">
        <v>1.1592371E-5</v>
      </c>
      <c r="E168" s="17">
        <v>3.8477719E-6</v>
      </c>
      <c r="F168" s="17">
        <v>3.2946221999999998E-6</v>
      </c>
      <c r="G168" s="17">
        <v>2.5669925000000002E-4</v>
      </c>
      <c r="H168" s="17">
        <v>2.1251922999999999E-4</v>
      </c>
      <c r="I168" s="17">
        <v>9.0427676000000003E-5</v>
      </c>
      <c r="J168" s="17">
        <v>0</v>
      </c>
      <c r="K168" s="17">
        <v>0</v>
      </c>
      <c r="L168" s="17">
        <v>6.0879260000000005E-7</v>
      </c>
      <c r="M168" s="17">
        <v>1.4836657000000001E-4</v>
      </c>
      <c r="N168" s="17">
        <v>4.8581475000000001E-6</v>
      </c>
      <c r="O168" s="17">
        <v>6.0326393000000003E-6</v>
      </c>
      <c r="P168" s="17">
        <v>6.0326393000000003E-6</v>
      </c>
      <c r="Q168" s="17">
        <v>9.4024274000000005E-7</v>
      </c>
      <c r="R168" s="17">
        <v>1.9344444999999999E-4</v>
      </c>
      <c r="S168" s="17">
        <v>5.0946010999999996E-6</v>
      </c>
      <c r="T168" s="17">
        <v>3.8504426999999997E-4</v>
      </c>
      <c r="U168" s="17">
        <v>4.8581475000000001E-6</v>
      </c>
      <c r="V168" s="17">
        <v>5.8462764000000002E-6</v>
      </c>
      <c r="W168" s="17">
        <v>9.3803823000000004E-7</v>
      </c>
      <c r="X168" s="17">
        <v>2.2104780000000001E-5</v>
      </c>
      <c r="Y168" s="17">
        <v>3.9201092000000003E-6</v>
      </c>
      <c r="Z168" s="17">
        <v>2.7403755E-4</v>
      </c>
      <c r="AA168" s="17">
        <v>1.6429432999999999E-5</v>
      </c>
      <c r="AB168" s="17">
        <v>1.5024896E-5</v>
      </c>
      <c r="AC168" s="17">
        <v>1.4393350999999999E-5</v>
      </c>
      <c r="AD168" s="17">
        <v>4.3976203000000004E-6</v>
      </c>
      <c r="AE168" s="17">
        <v>0</v>
      </c>
      <c r="AF168" s="17">
        <v>1.7597397E-5</v>
      </c>
      <c r="AG168" s="17">
        <v>8.6186862999999999E-5</v>
      </c>
      <c r="AH168" s="17">
        <v>1.9344393000000001E-4</v>
      </c>
      <c r="AI168" s="17">
        <v>5.8286902999999997E-6</v>
      </c>
      <c r="AJ168" s="17">
        <v>7.7282848999999992E-6</v>
      </c>
      <c r="AK168" s="17">
        <v>6.9212543999999995E-5</v>
      </c>
      <c r="AL168" s="17">
        <v>9.6552415999999998E-5</v>
      </c>
      <c r="AM168" s="17">
        <v>1.2735001E-5</v>
      </c>
      <c r="AN168" s="17">
        <v>6.7902467000000002E-6</v>
      </c>
      <c r="AO168" s="17">
        <v>1.2154249E-4</v>
      </c>
      <c r="AP168" s="17">
        <v>1.4752561E-4</v>
      </c>
      <c r="AQ168" s="17">
        <v>2.4630521000000001E-6</v>
      </c>
      <c r="AR168" s="17">
        <v>1.3050591E-5</v>
      </c>
      <c r="AS168" s="17">
        <v>0</v>
      </c>
      <c r="AT168" s="17">
        <v>8.2163520999999998E-5</v>
      </c>
      <c r="AU168" s="17">
        <v>1.3050591E-5</v>
      </c>
      <c r="AV168" s="17">
        <v>5.5765827999999997E-5</v>
      </c>
      <c r="AW168" s="17">
        <v>1.9840837999999999E-5</v>
      </c>
      <c r="AX168" s="17">
        <v>2.4054955999999999E-5</v>
      </c>
      <c r="AY168" s="17">
        <v>1.3580493000000001E-5</v>
      </c>
      <c r="AZ168" s="17">
        <v>1.4921647999999999E-5</v>
      </c>
      <c r="BA168" s="17">
        <v>1.4110394999999999E-5</v>
      </c>
      <c r="BB168" s="17">
        <v>1.2738277000000001E-4</v>
      </c>
      <c r="BC168" s="17">
        <v>7.3201486999999996E-6</v>
      </c>
      <c r="BD168" s="17">
        <v>6.7902467000000002E-6</v>
      </c>
      <c r="BE168" s="17">
        <v>1.4088752999999999E-66</v>
      </c>
      <c r="BF168" s="17">
        <v>1.5574865999999999E-5</v>
      </c>
      <c r="BG168" s="17">
        <v>2.4839436000000001E-4</v>
      </c>
      <c r="BH168" s="17">
        <v>5.7370545000000002E-6</v>
      </c>
      <c r="BI168" s="17">
        <v>3.6588618000000002E-6</v>
      </c>
      <c r="BJ168" s="17">
        <v>7.5364255999999999E-7</v>
      </c>
      <c r="BK168" s="17">
        <v>1.0379237E-5</v>
      </c>
      <c r="BL168" s="17">
        <v>1.5764824999999999E-6</v>
      </c>
      <c r="BM168" s="17">
        <v>0</v>
      </c>
      <c r="BN168" s="17">
        <v>1.8087282999999999E-5</v>
      </c>
      <c r="BO168" s="17">
        <v>1.7132221000000001E-4</v>
      </c>
      <c r="BP168" s="17">
        <v>6.5061232999999997E-5</v>
      </c>
      <c r="BQ168" s="17">
        <v>0</v>
      </c>
      <c r="BR168" s="17">
        <v>3.1780182000000002E-5</v>
      </c>
      <c r="BS168" s="17">
        <v>1.8934104E-6</v>
      </c>
      <c r="BT168" s="17">
        <v>7.4804980999999994E-5</v>
      </c>
      <c r="BU168" s="17">
        <v>0</v>
      </c>
      <c r="BV168" s="17">
        <v>7.5830480999999996E-6</v>
      </c>
      <c r="BW168" s="17">
        <v>3.9201090000000004E-6</v>
      </c>
      <c r="BX168" s="17">
        <v>4.3308520999999998E-6</v>
      </c>
      <c r="BY168" s="17">
        <v>1.2250634999999999E-4</v>
      </c>
      <c r="BZ168" s="17">
        <v>6.0347573999999999E-6</v>
      </c>
      <c r="CA168" s="17">
        <v>1.8788362999999999E-4</v>
      </c>
      <c r="CB168" s="17">
        <v>1.8338982000000001E-4</v>
      </c>
      <c r="CC168" s="17">
        <v>1.0339118999999999E-5</v>
      </c>
      <c r="CD168" s="17">
        <v>1.3807094E-4</v>
      </c>
      <c r="CE168" s="17">
        <v>1.9965318999999999E-4</v>
      </c>
      <c r="CF168" s="17">
        <v>7.0597578E-6</v>
      </c>
      <c r="CG168" s="17">
        <v>4.5255858999999996E-6</v>
      </c>
      <c r="CH168" s="17">
        <v>6.3452455E-5</v>
      </c>
      <c r="CI168" s="17">
        <v>2.6654479E-4</v>
      </c>
      <c r="CJ168" s="17">
        <v>5.6273166E-7</v>
      </c>
      <c r="CK168" s="17">
        <v>2.0037894E-5</v>
      </c>
      <c r="CL168" s="17">
        <v>6.2603443000000002E-6</v>
      </c>
      <c r="CM168" s="17">
        <v>2.4298382E-4</v>
      </c>
      <c r="CN168" s="17">
        <v>5.9457285000000001E-6</v>
      </c>
      <c r="CO168" s="17">
        <v>1.3395281E-4</v>
      </c>
      <c r="CP168" s="17">
        <v>6.3293866000000001E-5</v>
      </c>
      <c r="CQ168" s="17">
        <v>1.2615639999999999E-4</v>
      </c>
      <c r="CR168" s="17">
        <v>4.8925363000000001E-6</v>
      </c>
      <c r="CS168" s="17">
        <v>1.3662436E-5</v>
      </c>
      <c r="CT168" s="17">
        <v>2.2124477999999999E-6</v>
      </c>
      <c r="CU168" s="17">
        <v>3.3264771000000002E-6</v>
      </c>
      <c r="CV168" s="17">
        <v>3.0924921999999998E-4</v>
      </c>
      <c r="CW168" s="17">
        <v>2.4403468000000001E-6</v>
      </c>
      <c r="CX168" s="17">
        <v>4.1140977000000002E-5</v>
      </c>
      <c r="CY168" s="17">
        <v>1.3263175000000001E-6</v>
      </c>
      <c r="CZ168" s="17">
        <v>2.1228817000000001E-7</v>
      </c>
      <c r="DA168" s="17">
        <v>2.3320095E-4</v>
      </c>
      <c r="DB168" s="17">
        <v>1.4578867999999999E-4</v>
      </c>
      <c r="DC168" s="17">
        <v>6.8945298000000003E-7</v>
      </c>
      <c r="DD168" s="17">
        <v>6.8945298000000003E-7</v>
      </c>
      <c r="DE168" s="17">
        <v>4.6563959999999999E-6</v>
      </c>
      <c r="DF168" s="17">
        <v>5.4382461000000003E-5</v>
      </c>
      <c r="DG168" s="17">
        <v>7.4841576999999996E-5</v>
      </c>
      <c r="DH168" s="17">
        <v>1.8034822999999999E-6</v>
      </c>
      <c r="DI168" s="17">
        <v>4.6513598999999999E-5</v>
      </c>
      <c r="DJ168" s="17">
        <v>9.0174114000000003E-7</v>
      </c>
      <c r="DK168" s="17">
        <v>1.4391746000000001E-5</v>
      </c>
      <c r="DL168" s="17">
        <v>1.0908715E-5</v>
      </c>
      <c r="DM168" s="17">
        <v>9.0174114000000003E-7</v>
      </c>
      <c r="DN168" s="17">
        <v>3.2784860999999998E-5</v>
      </c>
      <c r="DO168" s="17">
        <v>3.4758206000000001E-4</v>
      </c>
      <c r="DP168" s="17">
        <v>4.4155381999999998E-5</v>
      </c>
      <c r="DQ168" s="17">
        <v>0</v>
      </c>
      <c r="DR168" s="17">
        <v>1.3409418999999999E-4</v>
      </c>
      <c r="DS168" s="17">
        <v>0</v>
      </c>
      <c r="DT168" s="17">
        <v>3.1752275000000003E-5</v>
      </c>
      <c r="DU168" s="17">
        <v>6.5398789000000005E-5</v>
      </c>
      <c r="DV168" s="17">
        <v>3.3420877E-6</v>
      </c>
      <c r="DW168" s="17">
        <v>2.1718871000000001E-7</v>
      </c>
      <c r="DX168" s="17">
        <v>2.129225E-4</v>
      </c>
      <c r="DY168" s="17">
        <v>0</v>
      </c>
      <c r="DZ168" s="17">
        <v>2.4302030000000001E-5</v>
      </c>
      <c r="EA168" s="17">
        <v>6.0998172000000002E-6</v>
      </c>
      <c r="EB168" s="17">
        <v>7.0158454999999995E-7</v>
      </c>
      <c r="EC168" s="17">
        <v>5.1515286E-5</v>
      </c>
      <c r="ED168" s="17">
        <v>2.9851356000000002E-4</v>
      </c>
      <c r="EE168" s="17">
        <v>2.3603973999999999E-5</v>
      </c>
      <c r="EF168" s="17">
        <v>7.6154464000000006E-5</v>
      </c>
      <c r="EG168" s="17">
        <v>1.0851999E-4</v>
      </c>
      <c r="EH168" s="17">
        <v>3.5612145999999999E-4</v>
      </c>
      <c r="EI168" s="17">
        <v>1.5344583000000001E-4</v>
      </c>
      <c r="EJ168" s="17">
        <v>1.7708926999999999E-4</v>
      </c>
      <c r="EK168" s="17">
        <v>2.0195917999999999E-4</v>
      </c>
      <c r="EL168" s="17">
        <v>2.0903657000000001E-4</v>
      </c>
      <c r="EM168" s="17">
        <v>8.5866505999999998E-6</v>
      </c>
      <c r="EN168" s="17">
        <v>9.9372341999999999E-6</v>
      </c>
      <c r="EO168" s="17">
        <v>5.0905755E-5</v>
      </c>
      <c r="EP168" s="17">
        <v>1.1949786E-4</v>
      </c>
      <c r="EQ168" s="17">
        <v>1.1798406E-4</v>
      </c>
      <c r="ER168" s="17">
        <v>1.4384961000000001E-4</v>
      </c>
      <c r="ES168" s="17">
        <v>2.7951913000000001E-5</v>
      </c>
      <c r="ET168" s="17">
        <v>8.7382778000000006E-5</v>
      </c>
      <c r="EU168" s="17">
        <v>7.5043052999999996E-6</v>
      </c>
      <c r="EV168" s="17">
        <v>3.9420996999999999E-4</v>
      </c>
      <c r="EW168" s="17">
        <v>4.6901908000000001E-6</v>
      </c>
      <c r="EX168" s="17">
        <v>1.8760762999999999E-6</v>
      </c>
      <c r="EY168" s="17">
        <v>7.5036153999999999E-5</v>
      </c>
      <c r="EZ168" s="17">
        <v>9.3803816E-7</v>
      </c>
      <c r="FA168" s="17">
        <v>6.1341616999999995E-5</v>
      </c>
      <c r="FB168" s="17">
        <v>1.2041897999999999E-66</v>
      </c>
      <c r="FC168" s="17">
        <v>6.9150298999999998E-5</v>
      </c>
      <c r="FD168" s="17">
        <v>7.0158454999999995E-7</v>
      </c>
      <c r="FE168" s="17">
        <v>3.9201090000000004E-6</v>
      </c>
      <c r="FF168" s="17">
        <v>3.0017220999999999E-5</v>
      </c>
      <c r="FG168" s="17">
        <v>1.0339118999999999E-5</v>
      </c>
      <c r="FH168" s="17">
        <v>2.0037894E-5</v>
      </c>
      <c r="FI168" s="17">
        <v>1.0207681000000001E-4</v>
      </c>
      <c r="FJ168" s="17">
        <v>2.2274752000000001E-5</v>
      </c>
      <c r="FK168" s="17">
        <v>2.8866011000000001E-5</v>
      </c>
      <c r="FL168" s="17">
        <v>0.24991942</v>
      </c>
      <c r="FM168" s="17">
        <v>2.93214E-5</v>
      </c>
      <c r="FN168" s="17">
        <v>1.2715852E-4</v>
      </c>
      <c r="FO168" s="17">
        <v>2.4263457999999999E-4</v>
      </c>
      <c r="FP168" s="17">
        <v>4.7412292000000002E-8</v>
      </c>
      <c r="FQ168" s="17">
        <v>4.7902998E-5</v>
      </c>
      <c r="FR168" s="17">
        <v>5.2307332000000001E-4</v>
      </c>
      <c r="FS168" s="17">
        <v>1.1091414E-4</v>
      </c>
      <c r="FT168" s="17">
        <v>1.6966185999999999E-4</v>
      </c>
      <c r="FU168" s="17">
        <v>8.8004038000000004E-5</v>
      </c>
      <c r="FV168" s="17">
        <v>1.9850517E-4</v>
      </c>
      <c r="FW168" s="17">
        <v>3.1278114999999998E-4</v>
      </c>
      <c r="FX168" s="17">
        <v>2.2981212000000001E-4</v>
      </c>
      <c r="FY168" s="17">
        <v>2.4642963000000003E-4</v>
      </c>
      <c r="FZ168" s="17">
        <v>1.7822725E-5</v>
      </c>
      <c r="GA168" s="17">
        <v>9.3803816E-7</v>
      </c>
      <c r="GB168" s="17">
        <v>1.8760762999999999E-6</v>
      </c>
      <c r="GC168" s="17">
        <v>1.2736339000000001E-4</v>
      </c>
    </row>
    <row r="169" spans="2:185" ht="0.95" customHeight="1" x14ac:dyDescent="0.25">
      <c r="B169" s="17">
        <v>1.2170271E-5</v>
      </c>
      <c r="C169" s="17">
        <v>3.2452754999999999E-5</v>
      </c>
      <c r="D169" s="17">
        <v>1.2233752999999999E-5</v>
      </c>
      <c r="E169" s="17">
        <v>2.1111661E-5</v>
      </c>
      <c r="F169" s="17">
        <v>1.8517174E-6</v>
      </c>
      <c r="G169" s="17">
        <v>1.0978294E-4</v>
      </c>
      <c r="H169" s="17">
        <v>1.0958618E-4</v>
      </c>
      <c r="I169" s="17">
        <v>9.9732487999999991E-4</v>
      </c>
      <c r="J169" s="17">
        <v>0</v>
      </c>
      <c r="K169" s="17">
        <v>0</v>
      </c>
      <c r="L169" s="17">
        <v>2.6203402999999998E-7</v>
      </c>
      <c r="M169" s="17">
        <v>8.6529355999999998E-5</v>
      </c>
      <c r="N169" s="17">
        <v>6.1803578000000004E-6</v>
      </c>
      <c r="O169" s="17">
        <v>2.8153522000000001E-5</v>
      </c>
      <c r="P169" s="17">
        <v>2.8153522000000001E-5</v>
      </c>
      <c r="Q169" s="17">
        <v>2.2600777000000001E-7</v>
      </c>
      <c r="R169" s="17">
        <v>5.5469573000000001E-6</v>
      </c>
      <c r="S169" s="17">
        <v>2.8217003999999999E-5</v>
      </c>
      <c r="T169" s="17">
        <v>2.2839348999999999E-4</v>
      </c>
      <c r="U169" s="17">
        <v>6.1803578000000004E-6</v>
      </c>
      <c r="V169" s="17">
        <v>1.1111707999999999E-5</v>
      </c>
      <c r="W169" s="17">
        <v>6.3481429999999996E-8</v>
      </c>
      <c r="X169" s="17">
        <v>1.8862405E-7</v>
      </c>
      <c r="Y169" s="17">
        <v>6.2438392000000002E-6</v>
      </c>
      <c r="Z169" s="17">
        <v>1.2547363999999999E-4</v>
      </c>
      <c r="AA169" s="17">
        <v>2.4350165999999999E-4</v>
      </c>
      <c r="AB169" s="17">
        <v>3.3626545000000001E-6</v>
      </c>
      <c r="AC169" s="17">
        <v>1.1183798000000001E-5</v>
      </c>
      <c r="AD169" s="17">
        <v>5.4935751000000001E-6</v>
      </c>
      <c r="AE169" s="17">
        <v>0</v>
      </c>
      <c r="AF169" s="17">
        <v>5.8862056E-5</v>
      </c>
      <c r="AG169" s="17">
        <v>4.7362979999999999E-5</v>
      </c>
      <c r="AH169" s="17">
        <v>7.1418237999999997E-5</v>
      </c>
      <c r="AI169" s="17">
        <v>5.4978978999999999E-6</v>
      </c>
      <c r="AJ169" s="17">
        <v>3.0015668E-6</v>
      </c>
      <c r="AK169" s="17">
        <v>3.4424063E-5</v>
      </c>
      <c r="AL169" s="17">
        <v>4.3117843E-5</v>
      </c>
      <c r="AM169" s="17">
        <v>2.7640541999999999E-5</v>
      </c>
      <c r="AN169" s="17">
        <v>2.9380853999999999E-6</v>
      </c>
      <c r="AO169" s="17">
        <v>2.7611893000000003E-4</v>
      </c>
      <c r="AP169" s="17">
        <v>1.227872E-4</v>
      </c>
      <c r="AQ169" s="17">
        <v>1.2923873E-6</v>
      </c>
      <c r="AR169" s="17">
        <v>7.1476195999999999E-6</v>
      </c>
      <c r="AS169" s="17">
        <v>0</v>
      </c>
      <c r="AT169" s="17">
        <v>4.6018610999999997E-5</v>
      </c>
      <c r="AU169" s="17">
        <v>7.1476195999999999E-6</v>
      </c>
      <c r="AV169" s="17">
        <v>3.3968655999999998E-5</v>
      </c>
      <c r="AW169" s="17">
        <v>1.0085704999999999E-5</v>
      </c>
      <c r="AX169" s="17">
        <v>1.9076954000000001E-5</v>
      </c>
      <c r="AY169" s="17">
        <v>5.8761707999999997E-6</v>
      </c>
      <c r="AZ169" s="17">
        <v>1.7952128E-6</v>
      </c>
      <c r="BA169" s="17">
        <v>4.6047220000000003E-6</v>
      </c>
      <c r="BB169" s="17">
        <v>5.9788579999999997E-5</v>
      </c>
      <c r="BC169" s="17">
        <v>1.6666366000000001E-6</v>
      </c>
      <c r="BD169" s="17">
        <v>2.9380853999999999E-6</v>
      </c>
      <c r="BE169" s="17">
        <v>2.3389546E-66</v>
      </c>
      <c r="BF169" s="17">
        <v>8.8453440000000005E-5</v>
      </c>
      <c r="BG169" s="17">
        <v>1.7308549999999999E-4</v>
      </c>
      <c r="BH169" s="17">
        <v>1.8757419E-6</v>
      </c>
      <c r="BI169" s="17">
        <v>1.5294271E-6</v>
      </c>
      <c r="BJ169" s="17">
        <v>5.8090698999999997E-7</v>
      </c>
      <c r="BK169" s="17">
        <v>1.8484892999999999E-4</v>
      </c>
      <c r="BL169" s="17">
        <v>3.3961356999999999E-6</v>
      </c>
      <c r="BM169" s="17">
        <v>0</v>
      </c>
      <c r="BN169" s="17">
        <v>1.4759617999999999E-5</v>
      </c>
      <c r="BO169" s="17">
        <v>3.8664236E-4</v>
      </c>
      <c r="BP169" s="17">
        <v>6.2649628000000001E-5</v>
      </c>
      <c r="BQ169" s="17">
        <v>0</v>
      </c>
      <c r="BR169" s="17">
        <v>3.0431206000000001E-5</v>
      </c>
      <c r="BS169" s="17">
        <v>3.5209060000000002E-6</v>
      </c>
      <c r="BT169" s="17">
        <v>2.5815674999999999E-5</v>
      </c>
      <c r="BU169" s="17">
        <v>0</v>
      </c>
      <c r="BV169" s="17">
        <v>1.7146715E-7</v>
      </c>
      <c r="BW169" s="17">
        <v>6.2438388000000004E-6</v>
      </c>
      <c r="BX169" s="17">
        <v>3.0939121E-6</v>
      </c>
      <c r="BY169" s="17">
        <v>2.8529554E-5</v>
      </c>
      <c r="BZ169" s="17">
        <v>1.4462965E-6</v>
      </c>
      <c r="CA169" s="17">
        <v>3.5786557000000003E-5</v>
      </c>
      <c r="CB169" s="17">
        <v>1.0518088E-4</v>
      </c>
      <c r="CC169" s="17">
        <v>3.2440946999999998E-5</v>
      </c>
      <c r="CD169" s="17">
        <v>5.8334056000000001E-5</v>
      </c>
      <c r="CE169" s="17">
        <v>9.8932263E-5</v>
      </c>
      <c r="CF169" s="17">
        <v>2.1623251E-6</v>
      </c>
      <c r="CG169" s="17">
        <v>6.2302808000000001E-6</v>
      </c>
      <c r="CH169" s="17">
        <v>6.4931685000000006E-5</v>
      </c>
      <c r="CI169" s="17">
        <v>1.4083221E-4</v>
      </c>
      <c r="CJ169" s="17">
        <v>1.1296867E-5</v>
      </c>
      <c r="CK169" s="17">
        <v>4.2190510000000003E-5</v>
      </c>
      <c r="CL169" s="17">
        <v>4.2095338999999998E-6</v>
      </c>
      <c r="CM169" s="17">
        <v>1.2513094999999999E-4</v>
      </c>
      <c r="CN169" s="17">
        <v>1.2900109000000001E-6</v>
      </c>
      <c r="CO169" s="17">
        <v>3.5602056000000001E-4</v>
      </c>
      <c r="CP169" s="17">
        <v>3.3047838000000003E-5</v>
      </c>
      <c r="CQ169" s="17">
        <v>4.7117528000000001E-5</v>
      </c>
      <c r="CR169" s="17">
        <v>2.3523543999999999E-6</v>
      </c>
      <c r="CS169" s="17">
        <v>3.8270877E-7</v>
      </c>
      <c r="CT169" s="17">
        <v>1.4928336E-6</v>
      </c>
      <c r="CU169" s="17">
        <v>2.3651478000000002E-6</v>
      </c>
      <c r="CV169" s="17">
        <v>9.8658038E-5</v>
      </c>
      <c r="CW169" s="17">
        <v>1.2117777E-6</v>
      </c>
      <c r="CX169" s="17">
        <v>9.2912883999999999E-5</v>
      </c>
      <c r="CY169" s="17">
        <v>3.3946346999999998E-7</v>
      </c>
      <c r="CZ169" s="17">
        <v>5.3285073000000001E-7</v>
      </c>
      <c r="DA169" s="17">
        <v>9.8497275999999997E-5</v>
      </c>
      <c r="DB169" s="17">
        <v>1.2452455E-5</v>
      </c>
      <c r="DC169" s="17">
        <v>1.9380157000000001E-6</v>
      </c>
      <c r="DD169" s="17">
        <v>1.9380157000000001E-6</v>
      </c>
      <c r="DE169" s="17">
        <v>2.0024533999999998E-6</v>
      </c>
      <c r="DF169" s="17">
        <v>4.7640406999999998E-5</v>
      </c>
      <c r="DG169" s="17">
        <v>3.5567927999999999E-5</v>
      </c>
      <c r="DH169" s="17">
        <v>2.8103299000000001E-6</v>
      </c>
      <c r="DI169" s="17">
        <v>3.6835807999999999E-5</v>
      </c>
      <c r="DJ169" s="17">
        <v>1.4051649000000001E-6</v>
      </c>
      <c r="DK169" s="17">
        <v>3.0666614999999999E-6</v>
      </c>
      <c r="DL169" s="17">
        <v>1.1132985000000001E-5</v>
      </c>
      <c r="DM169" s="17">
        <v>1.4051649000000001E-6</v>
      </c>
      <c r="DN169" s="17">
        <v>2.6076630999999998E-5</v>
      </c>
      <c r="DO169" s="17">
        <v>2.3864363999999999E-4</v>
      </c>
      <c r="DP169" s="17">
        <v>3.0675271999999998E-5</v>
      </c>
      <c r="DQ169" s="17">
        <v>0</v>
      </c>
      <c r="DR169" s="17">
        <v>7.9455977999999999E-5</v>
      </c>
      <c r="DS169" s="17">
        <v>0</v>
      </c>
      <c r="DT169" s="17">
        <v>2.9901748E-5</v>
      </c>
      <c r="DU169" s="17">
        <v>2.9577343000000001E-4</v>
      </c>
      <c r="DV169" s="17">
        <v>2.6169424E-6</v>
      </c>
      <c r="DW169" s="17">
        <v>1.2495463000000001E-6</v>
      </c>
      <c r="DX169" s="17">
        <v>1.0848087E-4</v>
      </c>
      <c r="DY169" s="17">
        <v>0</v>
      </c>
      <c r="DZ169" s="17">
        <v>2.4300270000000001E-6</v>
      </c>
      <c r="EA169" s="17">
        <v>2.8550186999999998E-6</v>
      </c>
      <c r="EB169" s="17">
        <v>2.2100126E-5</v>
      </c>
      <c r="EC169" s="17">
        <v>2.9656462999999998E-5</v>
      </c>
      <c r="ED169" s="17">
        <v>1.4743039999999999E-4</v>
      </c>
      <c r="EE169" s="17">
        <v>1.1458868E-4</v>
      </c>
      <c r="EF169" s="17">
        <v>6.9452833000000004E-5</v>
      </c>
      <c r="EG169" s="17">
        <v>2.2709121000000001E-4</v>
      </c>
      <c r="EH169" s="17">
        <v>2.5903409000000002E-4</v>
      </c>
      <c r="EI169" s="17">
        <v>3.3544506E-5</v>
      </c>
      <c r="EJ169" s="17">
        <v>3.265966E-4</v>
      </c>
      <c r="EK169" s="17">
        <v>5.1455098E-4</v>
      </c>
      <c r="EL169" s="17">
        <v>5.9393029999999999E-4</v>
      </c>
      <c r="EM169" s="17">
        <v>8.5139749000000001E-6</v>
      </c>
      <c r="EN169" s="17">
        <v>7.6945417000000007E-6</v>
      </c>
      <c r="EO169" s="17">
        <v>6.5799276000000006E-5</v>
      </c>
      <c r="EP169" s="17">
        <v>7.1180238000000004E-5</v>
      </c>
      <c r="EQ169" s="17">
        <v>2.8414141E-4</v>
      </c>
      <c r="ER169" s="17">
        <v>6.1839780000000002E-5</v>
      </c>
      <c r="ES169" s="17">
        <v>9.4073921000000005E-6</v>
      </c>
      <c r="ET169" s="17">
        <v>4.8826416999999997E-5</v>
      </c>
      <c r="EU169" s="17">
        <v>5.0785140000000003E-7</v>
      </c>
      <c r="EV169" s="17">
        <v>9.5279754999999999E-4</v>
      </c>
      <c r="EW169" s="17">
        <v>3.1740713E-7</v>
      </c>
      <c r="EX169" s="17">
        <v>1.2696285000000001E-7</v>
      </c>
      <c r="EY169" s="17">
        <v>2.1288534000000001E-5</v>
      </c>
      <c r="EZ169" s="17">
        <v>6.3481425000000004E-8</v>
      </c>
      <c r="FA169" s="17">
        <v>4.7639728000000001E-5</v>
      </c>
      <c r="FB169" s="17">
        <v>3.4484622000000001E-67</v>
      </c>
      <c r="FC169" s="17">
        <v>5.4907232999999999E-5</v>
      </c>
      <c r="FD169" s="17">
        <v>2.2100126E-5</v>
      </c>
      <c r="FE169" s="17">
        <v>6.2438388000000004E-6</v>
      </c>
      <c r="FF169" s="17">
        <v>2.0314056000000001E-6</v>
      </c>
      <c r="FG169" s="17">
        <v>3.2440946999999998E-5</v>
      </c>
      <c r="FH169" s="17">
        <v>4.2190510000000003E-5</v>
      </c>
      <c r="FI169" s="17">
        <v>6.1558747000000006E-5</v>
      </c>
      <c r="FJ169" s="17">
        <v>7.2250837999999993E-5</v>
      </c>
      <c r="FK169" s="17">
        <v>1.2142378000000001E-4</v>
      </c>
      <c r="FL169" s="17">
        <v>2.93214E-5</v>
      </c>
      <c r="FM169" s="17">
        <v>0.24983711</v>
      </c>
      <c r="FN169" s="17">
        <v>8.1183359000000001E-5</v>
      </c>
      <c r="FO169" s="17">
        <v>1.2547198000000001E-4</v>
      </c>
      <c r="FP169" s="17">
        <v>2.4637689E-4</v>
      </c>
      <c r="FQ169" s="17">
        <v>3.9329300000000002E-4</v>
      </c>
      <c r="FR169" s="17">
        <v>3.4599487000000001E-4</v>
      </c>
      <c r="FS169" s="17">
        <v>4.3223618E-4</v>
      </c>
      <c r="FT169" s="17">
        <v>1.4388700000000001E-4</v>
      </c>
      <c r="FU169" s="17">
        <v>6.9246551999999997E-5</v>
      </c>
      <c r="FV169" s="17">
        <v>4.3036000999999998E-4</v>
      </c>
      <c r="FW169" s="17">
        <v>1.0388685000000001E-4</v>
      </c>
      <c r="FX169" s="17">
        <v>6.7500231999999998E-4</v>
      </c>
      <c r="FY169" s="17">
        <v>7.3372455999999998E-4</v>
      </c>
      <c r="FZ169" s="17">
        <v>1.2061470999999999E-6</v>
      </c>
      <c r="GA169" s="17">
        <v>6.3481425000000004E-8</v>
      </c>
      <c r="GB169" s="17">
        <v>1.2696285000000001E-7</v>
      </c>
      <c r="GC169" s="17">
        <v>3.6866697000000002E-5</v>
      </c>
    </row>
    <row r="170" spans="2:185" ht="0.95" customHeight="1" x14ac:dyDescent="0.25">
      <c r="B170" s="17">
        <v>2.7905645E-6</v>
      </c>
      <c r="C170" s="17">
        <v>1.6531994000000001E-5</v>
      </c>
      <c r="D170" s="17">
        <v>2.2946954000000001E-6</v>
      </c>
      <c r="E170" s="17">
        <v>2.4621252999999999E-4</v>
      </c>
      <c r="F170" s="17">
        <v>5.6362266000000003E-6</v>
      </c>
      <c r="G170" s="17">
        <v>1.2733845E-3</v>
      </c>
      <c r="H170" s="17">
        <v>1.2163377000000001E-4</v>
      </c>
      <c r="I170" s="17">
        <v>8.3945610999999995E-5</v>
      </c>
      <c r="J170" s="17">
        <v>0</v>
      </c>
      <c r="K170" s="17">
        <v>0</v>
      </c>
      <c r="L170" s="17">
        <v>1.9751062E-7</v>
      </c>
      <c r="M170" s="17">
        <v>2.0116742999999999E-3</v>
      </c>
      <c r="N170" s="17">
        <v>6.5147864999999998E-7</v>
      </c>
      <c r="O170" s="17">
        <v>2.4833904000000001E-6</v>
      </c>
      <c r="P170" s="17">
        <v>2.4833904000000001E-6</v>
      </c>
      <c r="Q170" s="17">
        <v>1.9280890999999999E-5</v>
      </c>
      <c r="R170" s="17">
        <v>2.9506952E-4</v>
      </c>
      <c r="S170" s="17">
        <v>1.9875212999999998E-6</v>
      </c>
      <c r="T170" s="17">
        <v>3.0843511E-3</v>
      </c>
      <c r="U170" s="17">
        <v>6.5147864999999998E-7</v>
      </c>
      <c r="V170" s="17">
        <v>1.3519189000000001E-6</v>
      </c>
      <c r="W170" s="17">
        <v>4.9586905999999998E-7</v>
      </c>
      <c r="X170" s="17">
        <v>1.1404783999999999E-5</v>
      </c>
      <c r="Y170" s="17">
        <v>1.5560960000000001E-7</v>
      </c>
      <c r="Z170" s="17">
        <v>4.2339534000000003E-5</v>
      </c>
      <c r="AA170" s="17">
        <v>7.7781971000000002E-5</v>
      </c>
      <c r="AB170" s="17">
        <v>5.8287393000000001E-5</v>
      </c>
      <c r="AC170" s="17">
        <v>4.3253965000000001E-5</v>
      </c>
      <c r="AD170" s="17">
        <v>1.2594576000000001E-5</v>
      </c>
      <c r="AE170" s="17">
        <v>0</v>
      </c>
      <c r="AF170" s="17">
        <v>1.2743083E-5</v>
      </c>
      <c r="AG170" s="17">
        <v>1.4023780999999999E-3</v>
      </c>
      <c r="AH170" s="17">
        <v>1.1746051E-4</v>
      </c>
      <c r="AI170" s="17">
        <v>1.7077237000000001E-5</v>
      </c>
      <c r="AJ170" s="17">
        <v>7.3483327999999996E-7</v>
      </c>
      <c r="AK170" s="17">
        <v>1.5194914999999999E-3</v>
      </c>
      <c r="AL170" s="17">
        <v>5.6571002999999999E-5</v>
      </c>
      <c r="AM170" s="17">
        <v>1.3545595E-6</v>
      </c>
      <c r="AN170" s="17">
        <v>2.3896422000000003E-7</v>
      </c>
      <c r="AO170" s="17">
        <v>1.9925666E-4</v>
      </c>
      <c r="AP170" s="17">
        <v>1.1981456E-4</v>
      </c>
      <c r="AQ170" s="17">
        <v>7.8438519E-6</v>
      </c>
      <c r="AR170" s="17">
        <v>4.7813155999999995E-7</v>
      </c>
      <c r="AS170" s="17">
        <v>0</v>
      </c>
      <c r="AT170" s="17">
        <v>1.2708646E-4</v>
      </c>
      <c r="AU170" s="17">
        <v>4.7813155999999995E-7</v>
      </c>
      <c r="AV170" s="17">
        <v>1.2226225E-3</v>
      </c>
      <c r="AW170" s="17">
        <v>7.1709578000000003E-7</v>
      </c>
      <c r="AX170" s="17">
        <v>1.3297886E-5</v>
      </c>
      <c r="AY170" s="17">
        <v>4.7792844000000005E-7</v>
      </c>
      <c r="AZ170" s="17">
        <v>8.7146493000000001E-6</v>
      </c>
      <c r="BA170" s="17">
        <v>4.7772532000000005E-7</v>
      </c>
      <c r="BB170" s="17">
        <v>1.6749441000000001E-4</v>
      </c>
      <c r="BC170" s="17">
        <v>2.3876110000000002E-7</v>
      </c>
      <c r="BD170" s="17">
        <v>2.3896422000000003E-7</v>
      </c>
      <c r="BE170" s="17">
        <v>2.3674353999999999E-65</v>
      </c>
      <c r="BF170" s="17">
        <v>1.1275411000000001E-4</v>
      </c>
      <c r="BG170" s="17">
        <v>1.2830736000000001E-5</v>
      </c>
      <c r="BH170" s="17">
        <v>2.3664515E-6</v>
      </c>
      <c r="BI170" s="17">
        <v>4.7788148000000002E-6</v>
      </c>
      <c r="BJ170" s="17">
        <v>3.5503093999999999E-5</v>
      </c>
      <c r="BK170" s="17">
        <v>6.5105609999999996E-5</v>
      </c>
      <c r="BL170" s="17">
        <v>4.2547714999999999E-6</v>
      </c>
      <c r="BM170" s="17">
        <v>0</v>
      </c>
      <c r="BN170" s="17">
        <v>4.6312247000000002E-5</v>
      </c>
      <c r="BO170" s="17">
        <v>1.4357180999999999E-4</v>
      </c>
      <c r="BP170" s="17">
        <v>4.1785899000000003E-6</v>
      </c>
      <c r="BQ170" s="17">
        <v>0</v>
      </c>
      <c r="BR170" s="17">
        <v>1.1472424E-4</v>
      </c>
      <c r="BS170" s="17">
        <v>3.9269086000000002E-5</v>
      </c>
      <c r="BT170" s="17">
        <v>1.1229428E-4</v>
      </c>
      <c r="BU170" s="17">
        <v>0</v>
      </c>
      <c r="BV170" s="17">
        <v>5.8046430999999999E-5</v>
      </c>
      <c r="BW170" s="17">
        <v>1.5560959E-7</v>
      </c>
      <c r="BX170" s="17">
        <v>9.3110724999999998E-5</v>
      </c>
      <c r="BY170" s="17">
        <v>3.4943780000000002E-4</v>
      </c>
      <c r="BZ170" s="17">
        <v>5.5634270999999998E-5</v>
      </c>
      <c r="CA170" s="17">
        <v>1.2557086000000001E-4</v>
      </c>
      <c r="CB170" s="17">
        <v>1.8244447E-3</v>
      </c>
      <c r="CC170" s="17">
        <v>4.9167635999999998E-5</v>
      </c>
      <c r="CD170" s="17">
        <v>1.7209634E-4</v>
      </c>
      <c r="CE170" s="17">
        <v>1.0032716E-3</v>
      </c>
      <c r="CF170" s="17">
        <v>5.5919147E-5</v>
      </c>
      <c r="CG170" s="17">
        <v>9.907224199999999E-7</v>
      </c>
      <c r="CH170" s="17">
        <v>6.2056993000000007E-5</v>
      </c>
      <c r="CI170" s="17">
        <v>2.4900083000000003E-4</v>
      </c>
      <c r="CJ170" s="17">
        <v>1.4257524000000001E-6</v>
      </c>
      <c r="CK170" s="17">
        <v>6.3876256999999999E-5</v>
      </c>
      <c r="CL170" s="17">
        <v>2.3916732999999999E-7</v>
      </c>
      <c r="CM170" s="17">
        <v>4.2201804000000003E-4</v>
      </c>
      <c r="CN170" s="17">
        <v>5.9547384000000001E-5</v>
      </c>
      <c r="CO170" s="17">
        <v>8.5312969000000003E-5</v>
      </c>
      <c r="CP170" s="17">
        <v>1.3636639E-4</v>
      </c>
      <c r="CQ170" s="17">
        <v>2.1857876999999999E-4</v>
      </c>
      <c r="CR170" s="17">
        <v>5.7419895999999998E-5</v>
      </c>
      <c r="CS170" s="17">
        <v>6.9419632000000001E-6</v>
      </c>
      <c r="CT170" s="17">
        <v>2.9886225E-5</v>
      </c>
      <c r="CU170" s="17">
        <v>3.3514462000000002E-5</v>
      </c>
      <c r="CV170" s="17">
        <v>7.6662037000000001E-4</v>
      </c>
      <c r="CW170" s="17">
        <v>9.0412024999999993E-6</v>
      </c>
      <c r="CX170" s="17">
        <v>8.8507855999999995E-8</v>
      </c>
      <c r="CY170" s="17">
        <v>1.266944E-5</v>
      </c>
      <c r="CZ170" s="17">
        <v>1.6297676999999999E-5</v>
      </c>
      <c r="DA170" s="17">
        <v>1.2577091999999999E-4</v>
      </c>
      <c r="DB170" s="17">
        <v>3.5673181999999999E-3</v>
      </c>
      <c r="DC170" s="17">
        <v>3.6223590000000003E-5</v>
      </c>
      <c r="DD170" s="17">
        <v>3.6223590000000003E-5</v>
      </c>
      <c r="DE170" s="17">
        <v>1.2047080000000001E-6</v>
      </c>
      <c r="DF170" s="17">
        <v>6.2682279000000004E-6</v>
      </c>
      <c r="DG170" s="17">
        <v>1.0952857E-4</v>
      </c>
      <c r="DH170" s="17">
        <v>3.9851826999999997E-5</v>
      </c>
      <c r="DI170" s="17">
        <v>9.3688847000000005E-5</v>
      </c>
      <c r="DJ170" s="17">
        <v>1.9925914E-5</v>
      </c>
      <c r="DK170" s="17">
        <v>8.7148525000000003E-6</v>
      </c>
      <c r="DL170" s="17">
        <v>3.2805215000000001E-4</v>
      </c>
      <c r="DM170" s="17">
        <v>1.9925914E-5</v>
      </c>
      <c r="DN170" s="17">
        <v>1.1018675E-5</v>
      </c>
      <c r="DO170" s="17">
        <v>6.5356640000000007E-5</v>
      </c>
      <c r="DP170" s="17">
        <v>1.1298917999999999E-3</v>
      </c>
      <c r="DQ170" s="17">
        <v>0</v>
      </c>
      <c r="DR170" s="17">
        <v>1.2833648E-3</v>
      </c>
      <c r="DS170" s="17">
        <v>0</v>
      </c>
      <c r="DT170" s="17">
        <v>3.8159913000000003E-5</v>
      </c>
      <c r="DU170" s="17">
        <v>7.5376367000000002E-5</v>
      </c>
      <c r="DV170" s="17">
        <v>1.088471E-5</v>
      </c>
      <c r="DW170" s="17">
        <v>3.5172492000000001E-6</v>
      </c>
      <c r="DX170" s="17">
        <v>8.2827857999999999E-5</v>
      </c>
      <c r="DY170" s="17">
        <v>0</v>
      </c>
      <c r="DZ170" s="17">
        <v>1.3673339999999999E-5</v>
      </c>
      <c r="EA170" s="17">
        <v>1.0659778999999999E-6</v>
      </c>
      <c r="EB170" s="17">
        <v>8.4017353999999996E-7</v>
      </c>
      <c r="EC170" s="17">
        <v>4.7684266000000002E-4</v>
      </c>
      <c r="ED170" s="17">
        <v>7.9368463999999995E-4</v>
      </c>
      <c r="EE170" s="17">
        <v>3.2700287E-5</v>
      </c>
      <c r="EF170" s="17">
        <v>9.4394642999999999E-4</v>
      </c>
      <c r="EG170" s="17">
        <v>7.7088072000000002E-5</v>
      </c>
      <c r="EH170" s="17">
        <v>1.0494478E-4</v>
      </c>
      <c r="EI170" s="17">
        <v>7.1580665999999998E-5</v>
      </c>
      <c r="EJ170" s="17">
        <v>8.2067451999999995E-5</v>
      </c>
      <c r="EK170" s="17">
        <v>8.9121492000000002E-5</v>
      </c>
      <c r="EL170" s="17">
        <v>5.6654043000000001E-5</v>
      </c>
      <c r="EM170" s="17">
        <v>9.8209667999999995E-6</v>
      </c>
      <c r="EN170" s="17">
        <v>2.8741018000000001E-5</v>
      </c>
      <c r="EO170" s="17">
        <v>1.0444631E-4</v>
      </c>
      <c r="EP170" s="17">
        <v>1.4624992E-3</v>
      </c>
      <c r="EQ170" s="17">
        <v>6.2602765999999997E-5</v>
      </c>
      <c r="ER170" s="17">
        <v>1.8696058E-4</v>
      </c>
      <c r="ES170" s="17">
        <v>2.4706045999999999E-5</v>
      </c>
      <c r="ET170" s="17">
        <v>8.5242170000000003E-7</v>
      </c>
      <c r="EU170" s="17">
        <v>3.9669521999999997E-6</v>
      </c>
      <c r="EV170" s="17">
        <v>9.2897461999999999E-5</v>
      </c>
      <c r="EW170" s="17">
        <v>2.4793450999999998E-6</v>
      </c>
      <c r="EX170" s="17">
        <v>9.917380400000001E-7</v>
      </c>
      <c r="EY170" s="17">
        <v>1.8721437000000001E-4</v>
      </c>
      <c r="EZ170" s="17">
        <v>4.9586902000000005E-7</v>
      </c>
      <c r="FA170" s="17">
        <v>4.4996086999999999E-6</v>
      </c>
      <c r="FB170" s="17">
        <v>4.0664005999999998E-67</v>
      </c>
      <c r="FC170" s="17">
        <v>1.8190603000000001E-4</v>
      </c>
      <c r="FD170" s="17">
        <v>8.4017353999999996E-7</v>
      </c>
      <c r="FE170" s="17">
        <v>1.5560959E-7</v>
      </c>
      <c r="FF170" s="17">
        <v>1.5867808999999999E-5</v>
      </c>
      <c r="FG170" s="17">
        <v>4.9167635999999998E-5</v>
      </c>
      <c r="FH170" s="17">
        <v>6.3876256999999999E-5</v>
      </c>
      <c r="FI170" s="17">
        <v>1.0832202E-3</v>
      </c>
      <c r="FJ170" s="17">
        <v>1.1585103E-4</v>
      </c>
      <c r="FK170" s="17">
        <v>6.7843866000000003E-5</v>
      </c>
      <c r="FL170" s="17">
        <v>1.2715852E-4</v>
      </c>
      <c r="FM170" s="17">
        <v>8.1183359000000001E-5</v>
      </c>
      <c r="FN170" s="17">
        <v>0.24627425999999999</v>
      </c>
      <c r="FO170" s="17">
        <v>1.197318E-4</v>
      </c>
      <c r="FP170" s="17">
        <v>7.7999705999999994E-5</v>
      </c>
      <c r="FQ170" s="17">
        <v>7.2077798000000004E-5</v>
      </c>
      <c r="FR170" s="17">
        <v>4.9523337999999998E-4</v>
      </c>
      <c r="FS170" s="17">
        <v>6.9370901E-5</v>
      </c>
      <c r="FT170" s="17">
        <v>7.9505774000000003E-5</v>
      </c>
      <c r="FU170" s="17">
        <v>2.6315182999999998E-4</v>
      </c>
      <c r="FV170" s="17">
        <v>8.552163E-5</v>
      </c>
      <c r="FW170" s="17">
        <v>7.4820476000000003E-4</v>
      </c>
      <c r="FX170" s="17">
        <v>9.4567235999999997E-5</v>
      </c>
      <c r="FY170" s="17">
        <v>9.6953578999999995E-5</v>
      </c>
      <c r="FZ170" s="17">
        <v>9.4215113999999993E-6</v>
      </c>
      <c r="GA170" s="17">
        <v>4.9586902000000005E-7</v>
      </c>
      <c r="GB170" s="17">
        <v>9.917380400000001E-7</v>
      </c>
      <c r="GC170" s="17">
        <v>2.1385290999999999E-4</v>
      </c>
    </row>
    <row r="171" spans="2:185" ht="0.95" customHeight="1" x14ac:dyDescent="0.25">
      <c r="B171" s="17">
        <v>7.4546933999999996E-5</v>
      </c>
      <c r="C171" s="17">
        <v>3.5954855999999999E-4</v>
      </c>
      <c r="D171" s="17">
        <v>6.1784516999999998E-5</v>
      </c>
      <c r="E171" s="17">
        <v>3.2273582999999998E-4</v>
      </c>
      <c r="F171" s="17">
        <v>2.0286936999999998E-5</v>
      </c>
      <c r="G171" s="17">
        <v>1.7111238000000001E-4</v>
      </c>
      <c r="H171" s="17">
        <v>2.6481319999999999E-4</v>
      </c>
      <c r="I171" s="17">
        <v>4.9195737000000002E-5</v>
      </c>
      <c r="J171" s="17">
        <v>0</v>
      </c>
      <c r="K171" s="17">
        <v>0</v>
      </c>
      <c r="L171" s="17">
        <v>7.3652228999999999E-6</v>
      </c>
      <c r="M171" s="17">
        <v>1.6683086999999999E-4</v>
      </c>
      <c r="N171" s="17">
        <v>1.8129841999999999E-5</v>
      </c>
      <c r="O171" s="17">
        <v>4.4054760000000001E-5</v>
      </c>
      <c r="P171" s="17">
        <v>4.4054760000000001E-5</v>
      </c>
      <c r="Q171" s="17">
        <v>8.9837965000000007E-6</v>
      </c>
      <c r="R171" s="17">
        <v>5.7463451999999996E-4</v>
      </c>
      <c r="S171" s="17">
        <v>3.1292343999999999E-5</v>
      </c>
      <c r="T171" s="17">
        <v>3.4214897E-3</v>
      </c>
      <c r="U171" s="17">
        <v>1.8129841999999999E-5</v>
      </c>
      <c r="V171" s="17">
        <v>7.8195521999999994E-5</v>
      </c>
      <c r="W171" s="17">
        <v>1.2762416E-5</v>
      </c>
      <c r="X171" s="17">
        <v>3.0235998000000002E-4</v>
      </c>
      <c r="Y171" s="17">
        <v>5.3674260999999999E-6</v>
      </c>
      <c r="Z171" s="17">
        <v>3.1540788999999999E-4</v>
      </c>
      <c r="AA171" s="17">
        <v>6.8823610000000004E-5</v>
      </c>
      <c r="AB171" s="17">
        <v>4.3195524999999998E-5</v>
      </c>
      <c r="AC171" s="17">
        <v>1.4586705000000001E-4</v>
      </c>
      <c r="AD171" s="17">
        <v>5.0812710000000003E-5</v>
      </c>
      <c r="AE171" s="17">
        <v>0</v>
      </c>
      <c r="AF171" s="17">
        <v>3.4103010000000003E-5</v>
      </c>
      <c r="AG171" s="17">
        <v>9.4671553000000004E-4</v>
      </c>
      <c r="AH171" s="17">
        <v>2.2023025999999999E-4</v>
      </c>
      <c r="AI171" s="17">
        <v>5.9830426E-5</v>
      </c>
      <c r="AJ171" s="17">
        <v>3.2328890999999997E-5</v>
      </c>
      <c r="AK171" s="17">
        <v>8.4327717999999996E-4</v>
      </c>
      <c r="AL171" s="17">
        <v>1.1840183E-4</v>
      </c>
      <c r="AM171" s="17">
        <v>1.9291301999999999E-4</v>
      </c>
      <c r="AN171" s="17">
        <v>1.9566475000000001E-5</v>
      </c>
      <c r="AO171" s="17">
        <v>2.6379350000000002E-4</v>
      </c>
      <c r="AP171" s="17">
        <v>3.280391E-4</v>
      </c>
      <c r="AQ171" s="17">
        <v>1.5100373999999999E-5</v>
      </c>
      <c r="AR171" s="17">
        <v>3.0308527E-5</v>
      </c>
      <c r="AS171" s="17">
        <v>0</v>
      </c>
      <c r="AT171" s="17">
        <v>2.4262738000000001E-4</v>
      </c>
      <c r="AU171" s="17">
        <v>3.0308527E-5</v>
      </c>
      <c r="AV171" s="17">
        <v>7.309571E-4</v>
      </c>
      <c r="AW171" s="17">
        <v>4.9875001999999998E-5</v>
      </c>
      <c r="AX171" s="17">
        <v>2.397659E-4</v>
      </c>
      <c r="AY171" s="17">
        <v>3.9132950000000003E-5</v>
      </c>
      <c r="AZ171" s="17">
        <v>2.0723207E-4</v>
      </c>
      <c r="BA171" s="17">
        <v>4.7957373999999998E-5</v>
      </c>
      <c r="BB171" s="17">
        <v>8.9178817999999995E-4</v>
      </c>
      <c r="BC171" s="17">
        <v>2.8390899E-5</v>
      </c>
      <c r="BD171" s="17">
        <v>1.9566475000000001E-5</v>
      </c>
      <c r="BE171" s="17">
        <v>2.3265250000000001E-65</v>
      </c>
      <c r="BF171" s="17">
        <v>5.3529244999999999E-5</v>
      </c>
      <c r="BG171" s="17">
        <v>4.2754327999999997E-4</v>
      </c>
      <c r="BH171" s="17">
        <v>2.1374805000000001E-5</v>
      </c>
      <c r="BI171" s="17">
        <v>1.3454140999999999E-5</v>
      </c>
      <c r="BJ171" s="17">
        <v>4.0108065000000001E-6</v>
      </c>
      <c r="BK171" s="17">
        <v>1.1450381E-4</v>
      </c>
      <c r="BL171" s="17">
        <v>1.2441081999999999E-5</v>
      </c>
      <c r="BM171" s="17">
        <v>0</v>
      </c>
      <c r="BN171" s="17">
        <v>1.8549429E-4</v>
      </c>
      <c r="BO171" s="17">
        <v>3.3182790999999998E-4</v>
      </c>
      <c r="BP171" s="17">
        <v>1.2435895E-4</v>
      </c>
      <c r="BQ171" s="17">
        <v>0</v>
      </c>
      <c r="BR171" s="17">
        <v>7.3805892000000002E-5</v>
      </c>
      <c r="BS171" s="17">
        <v>1.3182636999999999E-5</v>
      </c>
      <c r="BT171" s="17">
        <v>2.4696850999999999E-4</v>
      </c>
      <c r="BU171" s="17">
        <v>0</v>
      </c>
      <c r="BV171" s="17">
        <v>7.2328562000000002E-6</v>
      </c>
      <c r="BW171" s="17">
        <v>5.3674257000000001E-6</v>
      </c>
      <c r="BX171" s="17">
        <v>6.4808992999999996E-5</v>
      </c>
      <c r="BY171" s="17">
        <v>5.0901045999999996E-4</v>
      </c>
      <c r="BZ171" s="17">
        <v>8.1366160999999997E-6</v>
      </c>
      <c r="CA171" s="17">
        <v>2.3829461999999999E-4</v>
      </c>
      <c r="CB171" s="17">
        <v>3.8971915000000001E-4</v>
      </c>
      <c r="CC171" s="17">
        <v>3.6786285999999999E-5</v>
      </c>
      <c r="CD171" s="17">
        <v>4.4962296000000001E-4</v>
      </c>
      <c r="CE171" s="17">
        <v>1.3088554E-3</v>
      </c>
      <c r="CF171" s="17">
        <v>1.7865608999999998E-5</v>
      </c>
      <c r="CG171" s="17">
        <v>6.9646946000000005E-5</v>
      </c>
      <c r="CH171" s="17">
        <v>5.0968353999999999E-5</v>
      </c>
      <c r="CI171" s="17">
        <v>2.1538354999999999E-3</v>
      </c>
      <c r="CJ171" s="17">
        <v>5.7761121999999998E-5</v>
      </c>
      <c r="CK171" s="17">
        <v>3.7819776000000001E-5</v>
      </c>
      <c r="CL171" s="17">
        <v>1.0742050999999999E-5</v>
      </c>
      <c r="CM171" s="17">
        <v>1.9599414999999999E-3</v>
      </c>
      <c r="CN171" s="17">
        <v>6.5207704999999996E-6</v>
      </c>
      <c r="CO171" s="17">
        <v>3.1296551999999999E-4</v>
      </c>
      <c r="CP171" s="17">
        <v>1.8590191E-4</v>
      </c>
      <c r="CQ171" s="17">
        <v>3.7709978000000002E-4</v>
      </c>
      <c r="CR171" s="17">
        <v>8.3290998999999996E-6</v>
      </c>
      <c r="CS171" s="17">
        <v>1.8749823999999999E-4</v>
      </c>
      <c r="CT171" s="17">
        <v>9.3578038999999998E-6</v>
      </c>
      <c r="CU171" s="17">
        <v>1.9870346999999999E-6</v>
      </c>
      <c r="CV171" s="17">
        <v>1.5815302999999999E-3</v>
      </c>
      <c r="CW171" s="17">
        <v>1.465007E-5</v>
      </c>
      <c r="CX171" s="17">
        <v>6.6757885000000002E-4</v>
      </c>
      <c r="CY171" s="17">
        <v>3.3052311999999998E-6</v>
      </c>
      <c r="CZ171" s="17">
        <v>8.0396073000000007E-6</v>
      </c>
      <c r="DA171" s="17">
        <v>3.0026801999999999E-4</v>
      </c>
      <c r="DB171" s="17">
        <v>1.5541795999999999E-3</v>
      </c>
      <c r="DC171" s="17">
        <v>2.7424052999999999E-5</v>
      </c>
      <c r="DD171" s="17">
        <v>2.7424052999999999E-5</v>
      </c>
      <c r="DE171" s="17">
        <v>6.2848225000000003E-6</v>
      </c>
      <c r="DF171" s="17">
        <v>1.0032161000000001E-4</v>
      </c>
      <c r="DG171" s="17">
        <v>8.1690500000000007E-5</v>
      </c>
      <c r="DH171" s="17">
        <v>3.8768891999999999E-5</v>
      </c>
      <c r="DI171" s="17">
        <v>4.6989435000000001E-4</v>
      </c>
      <c r="DJ171" s="17">
        <v>1.9384445999999999E-5</v>
      </c>
      <c r="DK171" s="17">
        <v>1.9840765E-4</v>
      </c>
      <c r="DL171" s="17">
        <v>2.0231742000000001E-4</v>
      </c>
      <c r="DM171" s="17">
        <v>1.9384445999999999E-5</v>
      </c>
      <c r="DN171" s="17">
        <v>3.2642226999999999E-4</v>
      </c>
      <c r="DO171" s="17">
        <v>5.6757555000000004E-4</v>
      </c>
      <c r="DP171" s="17">
        <v>7.2273230999999997E-4</v>
      </c>
      <c r="DQ171" s="17">
        <v>0</v>
      </c>
      <c r="DR171" s="17">
        <v>9.0411973000000001E-5</v>
      </c>
      <c r="DS171" s="17">
        <v>0</v>
      </c>
      <c r="DT171" s="17">
        <v>9.0558425000000005E-5</v>
      </c>
      <c r="DU171" s="17">
        <v>6.4077285000000001E-6</v>
      </c>
      <c r="DV171" s="17">
        <v>3.4034513000000003E-5</v>
      </c>
      <c r="DW171" s="17">
        <v>4.8880463000000003E-6</v>
      </c>
      <c r="DX171" s="17">
        <v>1.7750746E-3</v>
      </c>
      <c r="DY171" s="17">
        <v>0</v>
      </c>
      <c r="DZ171" s="17">
        <v>3.3485622000000001E-4</v>
      </c>
      <c r="EA171" s="17">
        <v>2.8310385000000002E-5</v>
      </c>
      <c r="EB171" s="17">
        <v>4.0008513999999998E-7</v>
      </c>
      <c r="EC171" s="17">
        <v>9.6652674999999999E-6</v>
      </c>
      <c r="ED171" s="17">
        <v>1.9843018999999998E-3</v>
      </c>
      <c r="EE171" s="17">
        <v>9.3653035999999998E-5</v>
      </c>
      <c r="EF171" s="17">
        <v>5.1975658000000003E-5</v>
      </c>
      <c r="EG171" s="17">
        <v>5.2633953999999999E-5</v>
      </c>
      <c r="EH171" s="17">
        <v>5.0033917000000001E-4</v>
      </c>
      <c r="EI171" s="17">
        <v>1.1631709E-4</v>
      </c>
      <c r="EJ171" s="17">
        <v>1.6365743000000001E-4</v>
      </c>
      <c r="EK171" s="17">
        <v>2.0940463999999999E-4</v>
      </c>
      <c r="EL171" s="17">
        <v>2.5669244999999998E-4</v>
      </c>
      <c r="EM171" s="17">
        <v>9.1344524000000005E-5</v>
      </c>
      <c r="EN171" s="17">
        <v>1.0048769E-4</v>
      </c>
      <c r="EO171" s="17">
        <v>4.2429636000000003E-5</v>
      </c>
      <c r="EP171" s="17">
        <v>1.4061413E-4</v>
      </c>
      <c r="EQ171" s="17">
        <v>2.1234045999999999E-4</v>
      </c>
      <c r="ER171" s="17">
        <v>4.4528902E-4</v>
      </c>
      <c r="ES171" s="17">
        <v>8.7918124E-5</v>
      </c>
      <c r="ET171" s="17">
        <v>1.5293475000000001E-4</v>
      </c>
      <c r="EU171" s="17">
        <v>1.0209931999999999E-4</v>
      </c>
      <c r="EV171" s="17">
        <v>3.4390430999999997E-4</v>
      </c>
      <c r="EW171" s="17">
        <v>6.3812076999999995E-5</v>
      </c>
      <c r="EX171" s="17">
        <v>2.5524831000000001E-5</v>
      </c>
      <c r="EY171" s="17">
        <v>2.2188802999999999E-4</v>
      </c>
      <c r="EZ171" s="17">
        <v>1.2762414999999999E-5</v>
      </c>
      <c r="FA171" s="17">
        <v>6.0352221000000003E-4</v>
      </c>
      <c r="FB171" s="17">
        <v>9.4575930999999999E-66</v>
      </c>
      <c r="FC171" s="17">
        <v>7.0325449000000005E-4</v>
      </c>
      <c r="FD171" s="17">
        <v>4.0008513999999998E-7</v>
      </c>
      <c r="FE171" s="17">
        <v>5.3674257000000001E-6</v>
      </c>
      <c r="FF171" s="17">
        <v>4.0839728999999999E-4</v>
      </c>
      <c r="FG171" s="17">
        <v>3.6786285999999999E-5</v>
      </c>
      <c r="FH171" s="17">
        <v>3.7819776000000001E-5</v>
      </c>
      <c r="FI171" s="17">
        <v>2.5407963E-5</v>
      </c>
      <c r="FJ171" s="17">
        <v>6.6417249000000006E-5</v>
      </c>
      <c r="FK171" s="17">
        <v>1.3437316999999999E-4</v>
      </c>
      <c r="FL171" s="17">
        <v>2.4263457999999999E-4</v>
      </c>
      <c r="FM171" s="17">
        <v>1.2547198000000001E-4</v>
      </c>
      <c r="FN171" s="17">
        <v>1.197318E-4</v>
      </c>
      <c r="FO171" s="17">
        <v>0.24794262</v>
      </c>
      <c r="FP171" s="17">
        <v>8.9893227999999998E-5</v>
      </c>
      <c r="FQ171" s="17">
        <v>3.4445111999999999E-5</v>
      </c>
      <c r="FR171" s="17">
        <v>2.1273956E-3</v>
      </c>
      <c r="FS171" s="17">
        <v>4.3665762000000001E-5</v>
      </c>
      <c r="FT171" s="17">
        <v>1.3851995999999999E-4</v>
      </c>
      <c r="FU171" s="17">
        <v>8.9537153E-4</v>
      </c>
      <c r="FV171" s="17">
        <v>1.9706224000000001E-4</v>
      </c>
      <c r="FW171" s="17">
        <v>1.7013926999999999E-3</v>
      </c>
      <c r="FX171" s="17">
        <v>2.5434447000000001E-4</v>
      </c>
      <c r="FY171" s="17">
        <v>2.8198897000000002E-4</v>
      </c>
      <c r="FZ171" s="17">
        <v>2.4248588999999999E-4</v>
      </c>
      <c r="GA171" s="17">
        <v>1.2762414999999999E-5</v>
      </c>
      <c r="GB171" s="17">
        <v>2.5524831000000001E-5</v>
      </c>
      <c r="GC171" s="17">
        <v>3.7766914E-4</v>
      </c>
    </row>
    <row r="172" spans="2:185" ht="0.95" customHeight="1" x14ac:dyDescent="0.25">
      <c r="B172" s="17">
        <v>1.2396643E-5</v>
      </c>
      <c r="C172" s="17">
        <v>5.3364462000000003E-5</v>
      </c>
      <c r="D172" s="17">
        <v>1.2019917E-5</v>
      </c>
      <c r="E172" s="17">
        <v>4.2035125000000002E-5</v>
      </c>
      <c r="F172" s="17">
        <v>1.5044261999999999E-6</v>
      </c>
      <c r="G172" s="17">
        <v>1.5769520999999999E-5</v>
      </c>
      <c r="H172" s="17">
        <v>4.9266986999999999E-5</v>
      </c>
      <c r="I172" s="17">
        <v>1.7176019999999999E-3</v>
      </c>
      <c r="J172" s="17">
        <v>0</v>
      </c>
      <c r="K172" s="17">
        <v>0</v>
      </c>
      <c r="L172" s="17">
        <v>5.5889416000000005E-7</v>
      </c>
      <c r="M172" s="17">
        <v>7.7155438999999997E-5</v>
      </c>
      <c r="N172" s="17">
        <v>5.6332317999999999E-6</v>
      </c>
      <c r="O172" s="17">
        <v>4.2662939999999997E-5</v>
      </c>
      <c r="P172" s="17">
        <v>4.2662939999999997E-5</v>
      </c>
      <c r="Q172" s="17">
        <v>8.6363215999999996E-7</v>
      </c>
      <c r="R172" s="17">
        <v>1.0282733000000001E-4</v>
      </c>
      <c r="S172" s="17">
        <v>4.2286214E-5</v>
      </c>
      <c r="T172" s="17">
        <v>1.9370714E-4</v>
      </c>
      <c r="U172" s="17">
        <v>5.6332317999999999E-6</v>
      </c>
      <c r="V172" s="17">
        <v>1.7736364999999999E-5</v>
      </c>
      <c r="W172" s="17">
        <v>3.7672654000000001E-7</v>
      </c>
      <c r="X172" s="17">
        <v>1.0783485999999999E-5</v>
      </c>
      <c r="Y172" s="17">
        <v>5.2565052999999997E-6</v>
      </c>
      <c r="Z172" s="17">
        <v>1.2343103999999999E-4</v>
      </c>
      <c r="AA172" s="17">
        <v>4.2481951000000002E-4</v>
      </c>
      <c r="AB172" s="17">
        <v>3.3756924000000001E-6</v>
      </c>
      <c r="AC172" s="17">
        <v>1.4607529E-5</v>
      </c>
      <c r="AD172" s="17">
        <v>9.5412295000000001E-6</v>
      </c>
      <c r="AE172" s="17">
        <v>0</v>
      </c>
      <c r="AF172" s="17">
        <v>5.5082671000000001E-5</v>
      </c>
      <c r="AG172" s="17">
        <v>3.3046636999999998E-5</v>
      </c>
      <c r="AH172" s="17">
        <v>1.2478409000000001E-4</v>
      </c>
      <c r="AI172" s="17">
        <v>9.5779715000000008E-6</v>
      </c>
      <c r="AJ172" s="17">
        <v>5.5981445999999998E-6</v>
      </c>
      <c r="AK172" s="17">
        <v>2.2394309000000001E-5</v>
      </c>
      <c r="AL172" s="17">
        <v>1.3324963E-4</v>
      </c>
      <c r="AM172" s="17">
        <v>4.5280459000000002E-5</v>
      </c>
      <c r="AN172" s="17">
        <v>5.9748711999999999E-6</v>
      </c>
      <c r="AO172" s="17">
        <v>5.5211930999999996E-4</v>
      </c>
      <c r="AP172" s="17">
        <v>3.3568090999999998E-4</v>
      </c>
      <c r="AQ172" s="17">
        <v>1.0185018E-6</v>
      </c>
      <c r="AR172" s="17">
        <v>1.4068519E-5</v>
      </c>
      <c r="AS172" s="17">
        <v>0</v>
      </c>
      <c r="AT172" s="17">
        <v>1.8559245E-5</v>
      </c>
      <c r="AU172" s="17">
        <v>1.4068519E-5</v>
      </c>
      <c r="AV172" s="17">
        <v>2.4441199E-5</v>
      </c>
      <c r="AW172" s="17">
        <v>2.0043390000000001E-5</v>
      </c>
      <c r="AX172" s="17">
        <v>2.8464286E-5</v>
      </c>
      <c r="AY172" s="17">
        <v>1.1949742E-5</v>
      </c>
      <c r="AZ172" s="17">
        <v>5.3104656E-6</v>
      </c>
      <c r="BA172" s="17">
        <v>9.8309656000000001E-6</v>
      </c>
      <c r="BB172" s="17">
        <v>3.0022492000000001E-5</v>
      </c>
      <c r="BC172" s="17">
        <v>3.8560945000000002E-6</v>
      </c>
      <c r="BD172" s="17">
        <v>5.9748711999999999E-6</v>
      </c>
      <c r="BE172" s="17">
        <v>1.9828835E-66</v>
      </c>
      <c r="BF172" s="17">
        <v>1.3184456999999999E-4</v>
      </c>
      <c r="BG172" s="17">
        <v>3.1842030999999999E-4</v>
      </c>
      <c r="BH172" s="17">
        <v>3.8748461999999996E-6</v>
      </c>
      <c r="BI172" s="17">
        <v>2.8687066E-6</v>
      </c>
      <c r="BJ172" s="17">
        <v>2.9223952000000001E-6</v>
      </c>
      <c r="BK172" s="17">
        <v>3.0013066999999999E-4</v>
      </c>
      <c r="BL172" s="17">
        <v>6.3188265000000004E-6</v>
      </c>
      <c r="BM172" s="17">
        <v>0</v>
      </c>
      <c r="BN172" s="17">
        <v>2.0040213000000001E-5</v>
      </c>
      <c r="BO172" s="17">
        <v>4.3853299E-4</v>
      </c>
      <c r="BP172" s="17">
        <v>8.5647736999999998E-5</v>
      </c>
      <c r="BQ172" s="17">
        <v>0</v>
      </c>
      <c r="BR172" s="17">
        <v>2.5435172999999999E-5</v>
      </c>
      <c r="BS172" s="17">
        <v>7.1236860000000001E-6</v>
      </c>
      <c r="BT172" s="17">
        <v>3.0766145E-6</v>
      </c>
      <c r="BU172" s="17">
        <v>0</v>
      </c>
      <c r="BV172" s="17">
        <v>4.1267354000000003E-6</v>
      </c>
      <c r="BW172" s="17">
        <v>5.2565049E-6</v>
      </c>
      <c r="BX172" s="17">
        <v>2.1261654999999999E-6</v>
      </c>
      <c r="BY172" s="17">
        <v>1.1505087E-5</v>
      </c>
      <c r="BZ172" s="17">
        <v>1.0018190999999999E-6</v>
      </c>
      <c r="CA172" s="17">
        <v>2.0662097E-4</v>
      </c>
      <c r="CB172" s="17">
        <v>9.0890754000000001E-5</v>
      </c>
      <c r="CC172" s="17">
        <v>4.4850986000000003E-5</v>
      </c>
      <c r="CD172" s="17">
        <v>4.8848349000000002E-6</v>
      </c>
      <c r="CE172" s="17">
        <v>7.8109628000000005E-5</v>
      </c>
      <c r="CF172" s="17">
        <v>9.2066137000000006E-8</v>
      </c>
      <c r="CG172" s="17">
        <v>1.1347336000000001E-5</v>
      </c>
      <c r="CH172" s="17">
        <v>3.2580368999999999E-5</v>
      </c>
      <c r="CI172" s="17">
        <v>1.0457602E-4</v>
      </c>
      <c r="CJ172" s="17">
        <v>2.0231373E-5</v>
      </c>
      <c r="CK172" s="17">
        <v>5.3136693000000003E-5</v>
      </c>
      <c r="CL172" s="17">
        <v>8.0936472E-6</v>
      </c>
      <c r="CM172" s="17">
        <v>9.2163643999999993E-5</v>
      </c>
      <c r="CN172" s="17">
        <v>1.0340709000000001E-6</v>
      </c>
      <c r="CO172" s="17">
        <v>4.3293994000000001E-4</v>
      </c>
      <c r="CP172" s="17">
        <v>8.6937161999999998E-6</v>
      </c>
      <c r="CQ172" s="17">
        <v>4.0521660000000003E-6</v>
      </c>
      <c r="CR172" s="17">
        <v>1.065954E-6</v>
      </c>
      <c r="CS172" s="17">
        <v>7.3929476999999998E-6</v>
      </c>
      <c r="CT172" s="17">
        <v>3.1209876000000002E-6</v>
      </c>
      <c r="CU172" s="17">
        <v>4.2471246999999998E-6</v>
      </c>
      <c r="CV172" s="17">
        <v>4.9452888000000003E-5</v>
      </c>
      <c r="CW172" s="17">
        <v>2.2838762999999999E-6</v>
      </c>
      <c r="CX172" s="17">
        <v>1.5511641E-4</v>
      </c>
      <c r="CY172" s="17">
        <v>1.1577392000000001E-6</v>
      </c>
      <c r="CZ172" s="17">
        <v>3.1602102E-8</v>
      </c>
      <c r="DA172" s="17">
        <v>6.2965839999999995E-5</v>
      </c>
      <c r="DB172" s="17">
        <v>1.2000722E-5</v>
      </c>
      <c r="DC172" s="17">
        <v>1.0629328999999999E-6</v>
      </c>
      <c r="DD172" s="17">
        <v>1.0629328999999999E-6</v>
      </c>
      <c r="DE172" s="17">
        <v>5.5503520999999997E-6</v>
      </c>
      <c r="DF172" s="17">
        <v>6.3197797999999994E-5</v>
      </c>
      <c r="DG172" s="17">
        <v>1.9676768999999999E-4</v>
      </c>
      <c r="DH172" s="17">
        <v>2.1890699999999999E-6</v>
      </c>
      <c r="DI172" s="17">
        <v>5.1051529999999999E-5</v>
      </c>
      <c r="DJ172" s="17">
        <v>1.094535E-6</v>
      </c>
      <c r="DK172" s="17">
        <v>3.1916891000000001E-6</v>
      </c>
      <c r="DL172" s="17">
        <v>6.4992956999999998E-6</v>
      </c>
      <c r="DM172" s="17">
        <v>1.094535E-6</v>
      </c>
      <c r="DN172" s="17">
        <v>3.9334144E-5</v>
      </c>
      <c r="DO172" s="17">
        <v>4.6796941999999999E-4</v>
      </c>
      <c r="DP172" s="17">
        <v>1.0999004E-5</v>
      </c>
      <c r="DQ172" s="17">
        <v>0</v>
      </c>
      <c r="DR172" s="17">
        <v>7.1193691999999994E-5</v>
      </c>
      <c r="DS172" s="17">
        <v>0</v>
      </c>
      <c r="DT172" s="17">
        <v>2.4702906E-5</v>
      </c>
      <c r="DU172" s="17">
        <v>5.6172937E-4</v>
      </c>
      <c r="DV172" s="17">
        <v>3.3784109999999998E-6</v>
      </c>
      <c r="DW172" s="17">
        <v>1.8215012999999999E-6</v>
      </c>
      <c r="DX172" s="17">
        <v>7.9989585000000003E-5</v>
      </c>
      <c r="DY172" s="17">
        <v>0</v>
      </c>
      <c r="DZ172" s="17">
        <v>9.0777306999999995E-6</v>
      </c>
      <c r="EA172" s="17">
        <v>5.9791085999999999E-6</v>
      </c>
      <c r="EB172" s="17">
        <v>3.6276253000000002E-5</v>
      </c>
      <c r="EC172" s="17">
        <v>2.519682E-5</v>
      </c>
      <c r="ED172" s="17">
        <v>1.0811487E-4</v>
      </c>
      <c r="EE172" s="17">
        <v>1.7050615000000001E-4</v>
      </c>
      <c r="EF172" s="17">
        <v>8.0708454999999998E-5</v>
      </c>
      <c r="EG172" s="17">
        <v>5.0390780999999996E-4</v>
      </c>
      <c r="EH172" s="17">
        <v>5.0304850999999999E-4</v>
      </c>
      <c r="EI172" s="17">
        <v>1.2992093E-4</v>
      </c>
      <c r="EJ172" s="17">
        <v>3.1116989E-4</v>
      </c>
      <c r="EK172" s="17">
        <v>5.8854904000000001E-4</v>
      </c>
      <c r="EL172" s="17">
        <v>7.0817983000000001E-4</v>
      </c>
      <c r="EM172" s="17">
        <v>1.3949022E-5</v>
      </c>
      <c r="EN172" s="17">
        <v>1.0102980999999999E-5</v>
      </c>
      <c r="EO172" s="17">
        <v>1.1758654000000001E-4</v>
      </c>
      <c r="EP172" s="17">
        <v>6.4148670000000003E-5</v>
      </c>
      <c r="EQ172" s="17">
        <v>3.3386761000000001E-4</v>
      </c>
      <c r="ER172" s="17">
        <v>7.9140371000000003E-6</v>
      </c>
      <c r="ES172" s="17">
        <v>2.270112E-5</v>
      </c>
      <c r="ET172" s="17">
        <v>1.0096705E-4</v>
      </c>
      <c r="EU172" s="17">
        <v>3.0138121000000001E-6</v>
      </c>
      <c r="EV172" s="17">
        <v>2.0376311999999999E-3</v>
      </c>
      <c r="EW172" s="17">
        <v>1.8836325999999999E-6</v>
      </c>
      <c r="EX172" s="17">
        <v>7.5345303000000005E-7</v>
      </c>
      <c r="EY172" s="17">
        <v>1.9007803999999999E-5</v>
      </c>
      <c r="EZ172" s="17">
        <v>3.7672651999999999E-7</v>
      </c>
      <c r="FA172" s="17">
        <v>7.3042093000000004E-5</v>
      </c>
      <c r="FB172" s="17">
        <v>8.5305771999999996E-67</v>
      </c>
      <c r="FC172" s="17">
        <v>7.3703277E-5</v>
      </c>
      <c r="FD172" s="17">
        <v>3.6276253000000002E-5</v>
      </c>
      <c r="FE172" s="17">
        <v>5.2565049E-6</v>
      </c>
      <c r="FF172" s="17">
        <v>1.2055248000000001E-5</v>
      </c>
      <c r="FG172" s="17">
        <v>4.4850986000000003E-5</v>
      </c>
      <c r="FH172" s="17">
        <v>5.3136693000000003E-5</v>
      </c>
      <c r="FI172" s="17">
        <v>5.6275138000000003E-5</v>
      </c>
      <c r="FJ172" s="17">
        <v>9.9818681000000002E-5</v>
      </c>
      <c r="FK172" s="17">
        <v>1.7605168000000001E-4</v>
      </c>
      <c r="FL172" s="17">
        <v>4.7412292000000002E-8</v>
      </c>
      <c r="FM172" s="17">
        <v>2.4637689E-4</v>
      </c>
      <c r="FN172" s="17">
        <v>7.7999705999999994E-5</v>
      </c>
      <c r="FO172" s="17">
        <v>8.9893227999999998E-5</v>
      </c>
      <c r="FP172" s="17">
        <v>0.24959043</v>
      </c>
      <c r="FQ172" s="17">
        <v>6.9684065000000001E-4</v>
      </c>
      <c r="FR172" s="17">
        <v>3.3066981999999999E-4</v>
      </c>
      <c r="FS172" s="17">
        <v>8.3565060000000005E-4</v>
      </c>
      <c r="FT172" s="17">
        <v>4.3841038999999999E-4</v>
      </c>
      <c r="FU172" s="17">
        <v>9.0890089000000002E-5</v>
      </c>
      <c r="FV172" s="17">
        <v>4.5153768E-4</v>
      </c>
      <c r="FW172" s="17">
        <v>5.5468435999999997E-5</v>
      </c>
      <c r="FX172" s="17">
        <v>8.1198233999999999E-4</v>
      </c>
      <c r="FY172" s="17">
        <v>8.9221071999999999E-4</v>
      </c>
      <c r="FZ172" s="17">
        <v>7.1578037999999997E-6</v>
      </c>
      <c r="GA172" s="17">
        <v>3.7672651999999999E-7</v>
      </c>
      <c r="GB172" s="17">
        <v>7.5345303000000005E-7</v>
      </c>
      <c r="GC172" s="17">
        <v>1.3161421000000001E-4</v>
      </c>
    </row>
    <row r="173" spans="2:185" ht="0.95" customHeight="1" x14ac:dyDescent="0.25">
      <c r="B173" s="17">
        <v>1.1682650000000001E-5</v>
      </c>
      <c r="C173" s="17">
        <v>8.6631055999999998E-5</v>
      </c>
      <c r="D173" s="17">
        <v>1.0644073E-5</v>
      </c>
      <c r="E173" s="17">
        <v>7.7036681000000002E-5</v>
      </c>
      <c r="F173" s="17">
        <v>9.6534782999999996E-7</v>
      </c>
      <c r="G173" s="17">
        <v>1.4848627000000001E-4</v>
      </c>
      <c r="H173" s="17">
        <v>3.1806257999999999E-4</v>
      </c>
      <c r="I173" s="17">
        <v>3.0017275000000002E-3</v>
      </c>
      <c r="J173" s="17">
        <v>0</v>
      </c>
      <c r="K173" s="17">
        <v>0</v>
      </c>
      <c r="L173" s="17">
        <v>9.8581134E-7</v>
      </c>
      <c r="M173" s="17">
        <v>6.1452853999999997E-5</v>
      </c>
      <c r="N173" s="17">
        <v>4.2834606E-6</v>
      </c>
      <c r="O173" s="17">
        <v>6.7996011000000001E-5</v>
      </c>
      <c r="P173" s="17">
        <v>6.7996011000000001E-5</v>
      </c>
      <c r="Q173" s="17">
        <v>2.5636532000000002E-6</v>
      </c>
      <c r="R173" s="17">
        <v>2.8368556999999999E-4</v>
      </c>
      <c r="S173" s="17">
        <v>6.6957434000000003E-5</v>
      </c>
      <c r="T173" s="17">
        <v>1.4066877999999999E-4</v>
      </c>
      <c r="U173" s="17">
        <v>4.2834606E-6</v>
      </c>
      <c r="V173" s="17">
        <v>2.7067339000000001E-5</v>
      </c>
      <c r="W173" s="17">
        <v>1.0385762E-6</v>
      </c>
      <c r="X173" s="17">
        <v>2.7158349000000001E-5</v>
      </c>
      <c r="Y173" s="17">
        <v>3.2448843999999998E-6</v>
      </c>
      <c r="Z173" s="17">
        <v>5.7230518999999995E-4</v>
      </c>
      <c r="AA173" s="17">
        <v>7.4549651000000003E-4</v>
      </c>
      <c r="AB173" s="17">
        <v>1.019953E-5</v>
      </c>
      <c r="AC173" s="17">
        <v>2.0100255000000002E-5</v>
      </c>
      <c r="AD173" s="17">
        <v>1.5638695999999999E-5</v>
      </c>
      <c r="AE173" s="17">
        <v>0</v>
      </c>
      <c r="AF173" s="17">
        <v>1.4517714999999999E-5</v>
      </c>
      <c r="AG173" s="17">
        <v>8.9055237000000005E-6</v>
      </c>
      <c r="AH173" s="17">
        <v>4.8205399999999999E-4</v>
      </c>
      <c r="AI173" s="17">
        <v>1.6045471000000001E-5</v>
      </c>
      <c r="AJ173" s="17">
        <v>7.2854272000000001E-6</v>
      </c>
      <c r="AK173" s="17">
        <v>1.9233301000000002E-6</v>
      </c>
      <c r="AL173" s="17">
        <v>2.6390564999999999E-4</v>
      </c>
      <c r="AM173" s="17">
        <v>6.9591625000000001E-5</v>
      </c>
      <c r="AN173" s="17">
        <v>8.3240033999999999E-6</v>
      </c>
      <c r="AO173" s="17">
        <v>1.0479606999999999E-3</v>
      </c>
      <c r="AP173" s="17">
        <v>7.1978584000000003E-4</v>
      </c>
      <c r="AQ173" s="17">
        <v>5.9843654000000005E-7</v>
      </c>
      <c r="AR173" s="17">
        <v>1.9919106E-5</v>
      </c>
      <c r="AS173" s="17">
        <v>0</v>
      </c>
      <c r="AT173" s="17">
        <v>2.9818128000000002E-5</v>
      </c>
      <c r="AU173" s="17">
        <v>1.9919106E-5</v>
      </c>
      <c r="AV173" s="17">
        <v>7.4839896000000002E-6</v>
      </c>
      <c r="AW173" s="17">
        <v>2.8243108999999999E-5</v>
      </c>
      <c r="AX173" s="17">
        <v>4.3707198999999998E-5</v>
      </c>
      <c r="AY173" s="17">
        <v>1.6648007E-5</v>
      </c>
      <c r="AZ173" s="17">
        <v>1.5919720000000001E-5</v>
      </c>
      <c r="BA173" s="17">
        <v>1.3376908000000001E-5</v>
      </c>
      <c r="BB173" s="17">
        <v>1.6985537E-5</v>
      </c>
      <c r="BC173" s="17">
        <v>5.0529042000000003E-6</v>
      </c>
      <c r="BD173" s="17">
        <v>8.3240033999999999E-6</v>
      </c>
      <c r="BE173" s="17">
        <v>2.4233229000000002E-66</v>
      </c>
      <c r="BF173" s="17">
        <v>2.0616976E-4</v>
      </c>
      <c r="BG173" s="17">
        <v>4.3342400999999998E-4</v>
      </c>
      <c r="BH173" s="17">
        <v>4.9184033999999998E-6</v>
      </c>
      <c r="BI173" s="17">
        <v>3.2488776E-6</v>
      </c>
      <c r="BJ173" s="17">
        <v>6.8587040000000002E-6</v>
      </c>
      <c r="BK173" s="17">
        <v>5.0456800000000005E-4</v>
      </c>
      <c r="BL173" s="17">
        <v>1.0082299000000001E-5</v>
      </c>
      <c r="BM173" s="17">
        <v>0</v>
      </c>
      <c r="BN173" s="17">
        <v>2.8373850999999999E-5</v>
      </c>
      <c r="BO173" s="17">
        <v>5.1788701000000004E-4</v>
      </c>
      <c r="BP173" s="17">
        <v>7.3369928999999996E-5</v>
      </c>
      <c r="BQ173" s="17">
        <v>0</v>
      </c>
      <c r="BR173" s="17">
        <v>1.6158251E-5</v>
      </c>
      <c r="BS173" s="17">
        <v>1.1998284E-5</v>
      </c>
      <c r="BT173" s="17">
        <v>5.0164138E-5</v>
      </c>
      <c r="BU173" s="17">
        <v>0</v>
      </c>
      <c r="BV173" s="17">
        <v>9.5314182000000007E-6</v>
      </c>
      <c r="BW173" s="17">
        <v>3.2448841E-6</v>
      </c>
      <c r="BX173" s="17">
        <v>6.0012132000000003E-7</v>
      </c>
      <c r="BY173" s="17">
        <v>7.0082156999999994E-5</v>
      </c>
      <c r="BZ173" s="17">
        <v>4.5907933E-6</v>
      </c>
      <c r="CA173" s="17">
        <v>4.6589225000000001E-4</v>
      </c>
      <c r="CB173" s="17">
        <v>6.7396041000000002E-5</v>
      </c>
      <c r="CC173" s="17">
        <v>6.6961507000000005E-5</v>
      </c>
      <c r="CD173" s="17">
        <v>8.5899993999999998E-5</v>
      </c>
      <c r="CE173" s="17">
        <v>4.3514124999999999E-5</v>
      </c>
      <c r="CF173" s="17">
        <v>2.8547191000000002E-6</v>
      </c>
      <c r="CG173" s="17">
        <v>1.8432646999999999E-5</v>
      </c>
      <c r="CH173" s="17">
        <v>2.4243790000000001E-4</v>
      </c>
      <c r="CI173" s="17">
        <v>4.6928444000000003E-5</v>
      </c>
      <c r="CJ173" s="17">
        <v>3.1616070000000002E-5</v>
      </c>
      <c r="CK173" s="17">
        <v>7.2467531000000002E-5</v>
      </c>
      <c r="CL173" s="17">
        <v>1.1595102000000001E-5</v>
      </c>
      <c r="CM173" s="17">
        <v>4.0146730000000002E-5</v>
      </c>
      <c r="CN173" s="17">
        <v>4.3850675999999999E-6</v>
      </c>
      <c r="CO173" s="17">
        <v>5.7088563000000001E-4</v>
      </c>
      <c r="CP173" s="17">
        <v>3.4689084999999999E-5</v>
      </c>
      <c r="CQ173" s="17">
        <v>9.0770324000000006E-5</v>
      </c>
      <c r="CR173" s="17">
        <v>9.7946763E-7</v>
      </c>
      <c r="CS173" s="17">
        <v>1.7811164000000001E-5</v>
      </c>
      <c r="CT173" s="17">
        <v>5.710317E-6</v>
      </c>
      <c r="CU173" s="17">
        <v>7.2406654999999998E-6</v>
      </c>
      <c r="CV173" s="17">
        <v>1.456274E-5</v>
      </c>
      <c r="CW173" s="17">
        <v>4.0000577000000003E-6</v>
      </c>
      <c r="CX173" s="17">
        <v>2.4002984999999999E-4</v>
      </c>
      <c r="CY173" s="17">
        <v>2.4697090999999998E-6</v>
      </c>
      <c r="CZ173" s="17">
        <v>9.3936062000000004E-7</v>
      </c>
      <c r="DA173" s="17">
        <v>3.1922293E-4</v>
      </c>
      <c r="DB173" s="17">
        <v>4.9464924E-5</v>
      </c>
      <c r="DC173" s="17">
        <v>3.4837272999999999E-7</v>
      </c>
      <c r="DD173" s="17">
        <v>3.4837272999999999E-7</v>
      </c>
      <c r="DE173" s="17">
        <v>9.9932090000000008E-6</v>
      </c>
      <c r="DF173" s="17">
        <v>4.5265315000000003E-5</v>
      </c>
      <c r="DG173" s="17">
        <v>6.9695365000000005E-4</v>
      </c>
      <c r="DH173" s="17">
        <v>1.1819758E-6</v>
      </c>
      <c r="DI173" s="17">
        <v>7.3902715999999997E-5</v>
      </c>
      <c r="DJ173" s="17">
        <v>5.9098789999999998E-7</v>
      </c>
      <c r="DK173" s="17">
        <v>1.2648621E-5</v>
      </c>
      <c r="DL173" s="17">
        <v>9.2222752000000002E-7</v>
      </c>
      <c r="DM173" s="17">
        <v>5.9098789999999998E-7</v>
      </c>
      <c r="DN173" s="17">
        <v>6.0866891E-5</v>
      </c>
      <c r="DO173" s="17">
        <v>6.9004304000000005E-4</v>
      </c>
      <c r="DP173" s="17">
        <v>1.9637093999999999E-5</v>
      </c>
      <c r="DQ173" s="17">
        <v>0</v>
      </c>
      <c r="DR173" s="17">
        <v>5.6842051000000002E-5</v>
      </c>
      <c r="DS173" s="17">
        <v>0</v>
      </c>
      <c r="DT173" s="17">
        <v>1.511148E-5</v>
      </c>
      <c r="DU173" s="17">
        <v>1.0328196999999999E-3</v>
      </c>
      <c r="DV173" s="17">
        <v>4.5910452000000002E-6</v>
      </c>
      <c r="DW173" s="17">
        <v>2.3295795999999998E-6</v>
      </c>
      <c r="DX173" s="17">
        <v>3.4326396E-5</v>
      </c>
      <c r="DY173" s="17">
        <v>0</v>
      </c>
      <c r="DZ173" s="17">
        <v>2.6305480999999999E-5</v>
      </c>
      <c r="EA173" s="17">
        <v>9.0137766000000007E-6</v>
      </c>
      <c r="EB173" s="17">
        <v>6.1635393000000004E-5</v>
      </c>
      <c r="EC173" s="17">
        <v>1.8429189E-5</v>
      </c>
      <c r="ED173" s="17">
        <v>4.7879631E-5</v>
      </c>
      <c r="EE173" s="17">
        <v>2.6794098999999999E-4</v>
      </c>
      <c r="EF173" s="17">
        <v>9.9880657999999999E-5</v>
      </c>
      <c r="EG173" s="17">
        <v>9.9712601000000005E-4</v>
      </c>
      <c r="EH173" s="17">
        <v>7.3787220000000005E-4</v>
      </c>
      <c r="EI173" s="17">
        <v>4.1929259000000001E-4</v>
      </c>
      <c r="EJ173" s="17">
        <v>2.8465580999999999E-4</v>
      </c>
      <c r="EK173" s="17">
        <v>7.2397776999999996E-4</v>
      </c>
      <c r="EL173" s="17">
        <v>9.1519379999999997E-4</v>
      </c>
      <c r="EM173" s="17">
        <v>2.2377267E-5</v>
      </c>
      <c r="EN173" s="17">
        <v>1.3978860999999999E-5</v>
      </c>
      <c r="EO173" s="17">
        <v>1.7683446000000001E-4</v>
      </c>
      <c r="EP173" s="17">
        <v>5.1792351999999998E-5</v>
      </c>
      <c r="EQ173" s="17">
        <v>4.2575057999999998E-4</v>
      </c>
      <c r="ER173" s="17">
        <v>8.3638854000000004E-5</v>
      </c>
      <c r="ES173" s="17">
        <v>3.5420372999999997E-5</v>
      </c>
      <c r="ET173" s="17">
        <v>1.4916096E-4</v>
      </c>
      <c r="EU173" s="17">
        <v>8.3086088000000001E-6</v>
      </c>
      <c r="EV173" s="17">
        <v>4.0039558999999999E-3</v>
      </c>
      <c r="EW173" s="17">
        <v>5.1928804999999999E-6</v>
      </c>
      <c r="EX173" s="17">
        <v>2.0771522E-6</v>
      </c>
      <c r="EY173" s="17">
        <v>9.0998363999999994E-5</v>
      </c>
      <c r="EZ173" s="17">
        <v>1.0385761E-6</v>
      </c>
      <c r="FA173" s="17">
        <v>1.1469453999999999E-4</v>
      </c>
      <c r="FB173" s="17">
        <v>1.3222943999999999E-66</v>
      </c>
      <c r="FC173" s="17">
        <v>1.0368678E-4</v>
      </c>
      <c r="FD173" s="17">
        <v>6.1635393000000004E-5</v>
      </c>
      <c r="FE173" s="17">
        <v>3.2448841E-6</v>
      </c>
      <c r="FF173" s="17">
        <v>3.3234434999999997E-5</v>
      </c>
      <c r="FG173" s="17">
        <v>6.6961507000000005E-5</v>
      </c>
      <c r="FH173" s="17">
        <v>7.2467531000000002E-5</v>
      </c>
      <c r="FI173" s="17">
        <v>4.6667071E-5</v>
      </c>
      <c r="FJ173" s="17">
        <v>1.4610972999999999E-4</v>
      </c>
      <c r="FK173" s="17">
        <v>2.7100596000000001E-4</v>
      </c>
      <c r="FL173" s="17">
        <v>4.7902998E-5</v>
      </c>
      <c r="FM173" s="17">
        <v>3.9329300000000002E-4</v>
      </c>
      <c r="FN173" s="17">
        <v>7.2077798000000004E-5</v>
      </c>
      <c r="FO173" s="17">
        <v>3.4445111999999999E-5</v>
      </c>
      <c r="FP173" s="17">
        <v>6.9684065000000001E-4</v>
      </c>
      <c r="FQ173" s="17">
        <v>0.24876604999999999</v>
      </c>
      <c r="FR173" s="17">
        <v>3.0613507999999997E-4</v>
      </c>
      <c r="FS173" s="17">
        <v>1.5550894000000001E-3</v>
      </c>
      <c r="FT173" s="17">
        <v>9.6329273000000004E-4</v>
      </c>
      <c r="FU173" s="17">
        <v>1.2540298E-4</v>
      </c>
      <c r="FV173" s="17">
        <v>4.8903129000000005E-4</v>
      </c>
      <c r="FW173" s="17">
        <v>8.7918207000000004E-6</v>
      </c>
      <c r="FX173" s="17">
        <v>1.0581137999999999E-3</v>
      </c>
      <c r="FY173" s="17">
        <v>1.1795241E-3</v>
      </c>
      <c r="FZ173" s="17">
        <v>1.9732946000000001E-5</v>
      </c>
      <c r="GA173" s="17">
        <v>1.0385761E-6</v>
      </c>
      <c r="GB173" s="17">
        <v>2.0771522E-6</v>
      </c>
      <c r="GC173" s="17">
        <v>2.9248460000000002E-4</v>
      </c>
    </row>
    <row r="174" spans="2:185" ht="0.95" customHeight="1" x14ac:dyDescent="0.25">
      <c r="B174" s="17">
        <v>6.2599160999999995E-5</v>
      </c>
      <c r="C174" s="17">
        <v>2.8331534999999998E-4</v>
      </c>
      <c r="D174" s="17">
        <v>5.2167341000000003E-5</v>
      </c>
      <c r="E174" s="17">
        <v>1.6844549E-3</v>
      </c>
      <c r="F174" s="17">
        <v>4.3902377999999998E-6</v>
      </c>
      <c r="G174" s="17">
        <v>3.4314235E-3</v>
      </c>
      <c r="H174" s="17">
        <v>8.9779330000000005E-5</v>
      </c>
      <c r="I174" s="17">
        <v>1.8178380999999999E-4</v>
      </c>
      <c r="J174" s="17">
        <v>0</v>
      </c>
      <c r="K174" s="17">
        <v>0</v>
      </c>
      <c r="L174" s="17">
        <v>6.0284435000000004E-6</v>
      </c>
      <c r="M174" s="17">
        <v>9.2471068000000002E-4</v>
      </c>
      <c r="N174" s="17">
        <v>1.5651851000000001E-5</v>
      </c>
      <c r="O174" s="17">
        <v>3.9433096999999999E-5</v>
      </c>
      <c r="P174" s="17">
        <v>3.9433096999999999E-5</v>
      </c>
      <c r="Q174" s="17">
        <v>1.5588385E-5</v>
      </c>
      <c r="R174" s="17">
        <v>1.2013686E-3</v>
      </c>
      <c r="S174" s="17">
        <v>2.9001277E-5</v>
      </c>
      <c r="T174" s="17">
        <v>8.9589660000000005E-3</v>
      </c>
      <c r="U174" s="17">
        <v>1.5651851000000001E-5</v>
      </c>
      <c r="V174" s="17">
        <v>5.7668214000000003E-5</v>
      </c>
      <c r="W174" s="17">
        <v>1.043182E-5</v>
      </c>
      <c r="X174" s="17">
        <v>2.4794230000000001E-4</v>
      </c>
      <c r="Y174" s="17">
        <v>5.2200307E-6</v>
      </c>
      <c r="Z174" s="17">
        <v>1.5576669999999999E-4</v>
      </c>
      <c r="AA174" s="17">
        <v>3.1270731000000002E-4</v>
      </c>
      <c r="AB174" s="17">
        <v>1.5608247000000001E-4</v>
      </c>
      <c r="AC174" s="17">
        <v>2.4307822000000001E-5</v>
      </c>
      <c r="AD174" s="17">
        <v>4.3010338000000001E-5</v>
      </c>
      <c r="AE174" s="17">
        <v>0</v>
      </c>
      <c r="AF174" s="17">
        <v>1.4918097E-4</v>
      </c>
      <c r="AG174" s="17">
        <v>4.8535610000000004E-6</v>
      </c>
      <c r="AH174" s="17">
        <v>7.6111471000000005E-5</v>
      </c>
      <c r="AI174" s="17">
        <v>4.5335155000000003E-5</v>
      </c>
      <c r="AJ174" s="17">
        <v>2.2255201999999999E-5</v>
      </c>
      <c r="AK174" s="17">
        <v>3.5580633E-5</v>
      </c>
      <c r="AL174" s="17">
        <v>5.9440873000000002E-5</v>
      </c>
      <c r="AM174" s="17">
        <v>1.6180413999999999E-4</v>
      </c>
      <c r="AN174" s="17">
        <v>1.1823382E-5</v>
      </c>
      <c r="AO174" s="17">
        <v>3.3048183000000003E-4</v>
      </c>
      <c r="AP174" s="17">
        <v>4.1175990999999998E-4</v>
      </c>
      <c r="AQ174" s="17">
        <v>6.0657242999999999E-6</v>
      </c>
      <c r="AR174" s="17">
        <v>1.5636308E-5</v>
      </c>
      <c r="AS174" s="17">
        <v>0</v>
      </c>
      <c r="AT174" s="17">
        <v>5.2970046000000003E-4</v>
      </c>
      <c r="AU174" s="17">
        <v>1.5636308E-5</v>
      </c>
      <c r="AV174" s="17">
        <v>3.3739433999999997E-5</v>
      </c>
      <c r="AW174" s="17">
        <v>2.745969E-5</v>
      </c>
      <c r="AX174" s="17">
        <v>9.2630898000000002E-5</v>
      </c>
      <c r="AY174" s="17">
        <v>2.3646764E-5</v>
      </c>
      <c r="AZ174" s="17">
        <v>1.7333198E-4</v>
      </c>
      <c r="BA174" s="17">
        <v>3.165722E-5</v>
      </c>
      <c r="BB174" s="17">
        <v>9.4351698000000003E-4</v>
      </c>
      <c r="BC174" s="17">
        <v>1.9833838E-5</v>
      </c>
      <c r="BD174" s="17">
        <v>1.1823382E-5</v>
      </c>
      <c r="BE174" s="17">
        <v>6.1385916000000004E-66</v>
      </c>
      <c r="BF174" s="17">
        <v>1.5422585000000001E-4</v>
      </c>
      <c r="BG174" s="17">
        <v>1.2812648999999999E-4</v>
      </c>
      <c r="BH174" s="17">
        <v>3.441578E-6</v>
      </c>
      <c r="BI174" s="17">
        <v>2.2715487000000001E-5</v>
      </c>
      <c r="BJ174" s="17">
        <v>3.2875783999999997E-5</v>
      </c>
      <c r="BK174" s="17">
        <v>1.6972023E-4</v>
      </c>
      <c r="BL174" s="17">
        <v>2.2519464000000002E-5</v>
      </c>
      <c r="BM174" s="17">
        <v>0</v>
      </c>
      <c r="BN174" s="17">
        <v>4.2027746999999999E-5</v>
      </c>
      <c r="BO174" s="17">
        <v>6.9419472000000002E-4</v>
      </c>
      <c r="BP174" s="17">
        <v>2.6488886000000001E-5</v>
      </c>
      <c r="BQ174" s="17">
        <v>0</v>
      </c>
      <c r="BR174" s="17">
        <v>1.5972602000000001E-4</v>
      </c>
      <c r="BS174" s="17">
        <v>1.5913116999999999E-4</v>
      </c>
      <c r="BT174" s="17">
        <v>3.5662356000000002E-4</v>
      </c>
      <c r="BU174" s="17">
        <v>0</v>
      </c>
      <c r="BV174" s="17">
        <v>9.6359743999999992E-6</v>
      </c>
      <c r="BW174" s="17">
        <v>5.2200304000000002E-6</v>
      </c>
      <c r="BX174" s="17">
        <v>1.5100531E-5</v>
      </c>
      <c r="BY174" s="17">
        <v>3.6093603E-4</v>
      </c>
      <c r="BZ174" s="17">
        <v>1.6274782999999999E-6</v>
      </c>
      <c r="CA174" s="17">
        <v>1.2225626E-5</v>
      </c>
      <c r="CB174" s="17">
        <v>1.0983809E-3</v>
      </c>
      <c r="CC174" s="17">
        <v>3.0542791000000001E-6</v>
      </c>
      <c r="CD174" s="17">
        <v>7.0657223999999995E-4</v>
      </c>
      <c r="CE174" s="17">
        <v>1.9652518000000002E-3</v>
      </c>
      <c r="CF174" s="17">
        <v>2.3814704000000002E-6</v>
      </c>
      <c r="CG174" s="17">
        <v>6.0915916000000001E-5</v>
      </c>
      <c r="CH174" s="17">
        <v>4.4363551999999999E-5</v>
      </c>
      <c r="CI174" s="17">
        <v>2.2846907E-3</v>
      </c>
      <c r="CJ174" s="17">
        <v>8.8822477000000003E-5</v>
      </c>
      <c r="CK174" s="17">
        <v>1.6861550999999999E-4</v>
      </c>
      <c r="CL174" s="17">
        <v>3.8129257E-6</v>
      </c>
      <c r="CM174" s="17">
        <v>2.5615734999999999E-3</v>
      </c>
      <c r="CN174" s="17">
        <v>6.8989743000000005E-7</v>
      </c>
      <c r="CO174" s="17">
        <v>1.4203885999999999E-4</v>
      </c>
      <c r="CP174" s="17">
        <v>3.3907274999999998E-4</v>
      </c>
      <c r="CQ174" s="17">
        <v>7.0405968000000004E-4</v>
      </c>
      <c r="CR174" s="17">
        <v>1.4575062999999999E-5</v>
      </c>
      <c r="CS174" s="17">
        <v>1.5405592000000001E-4</v>
      </c>
      <c r="CT174" s="17">
        <v>1.8679946E-4</v>
      </c>
      <c r="CU174" s="17">
        <v>1.8849103000000001E-4</v>
      </c>
      <c r="CV174" s="17">
        <v>1.3887502999999999E-3</v>
      </c>
      <c r="CW174" s="17">
        <v>7.4661977000000003E-6</v>
      </c>
      <c r="CX174" s="17">
        <v>5.9520250999999999E-4</v>
      </c>
      <c r="CY174" s="17">
        <v>5.7746247999999999E-6</v>
      </c>
      <c r="CZ174" s="17">
        <v>4.0830519000000004E-6</v>
      </c>
      <c r="DA174" s="17">
        <v>8.2047596999999995E-5</v>
      </c>
      <c r="DB174" s="17">
        <v>1.6492701E-4</v>
      </c>
      <c r="DC174" s="17">
        <v>6.4745308000000004E-6</v>
      </c>
      <c r="DD174" s="17">
        <v>6.4745308000000004E-6</v>
      </c>
      <c r="DE174" s="17">
        <v>1.0968851E-6</v>
      </c>
      <c r="DF174" s="17">
        <v>4.8091577999999999E-6</v>
      </c>
      <c r="DG174" s="17">
        <v>2.5382973999999998E-4</v>
      </c>
      <c r="DH174" s="17">
        <v>4.7829578999999999E-6</v>
      </c>
      <c r="DI174" s="17">
        <v>1.218276E-4</v>
      </c>
      <c r="DJ174" s="17">
        <v>2.3914789999999999E-6</v>
      </c>
      <c r="DK174" s="17">
        <v>1.6532151999999999E-4</v>
      </c>
      <c r="DL174" s="17">
        <v>2.7706868E-6</v>
      </c>
      <c r="DM174" s="17">
        <v>2.3914789999999999E-6</v>
      </c>
      <c r="DN174" s="17">
        <v>1.3271294000000001E-4</v>
      </c>
      <c r="DO174" s="17">
        <v>2.1437141E-4</v>
      </c>
      <c r="DP174" s="17">
        <v>3.0242722000000001E-4</v>
      </c>
      <c r="DQ174" s="17">
        <v>0</v>
      </c>
      <c r="DR174" s="17">
        <v>1.8653096999999999E-3</v>
      </c>
      <c r="DS174" s="17">
        <v>0</v>
      </c>
      <c r="DT174" s="17">
        <v>1.7060194E-4</v>
      </c>
      <c r="DU174" s="17">
        <v>2.7128211000000002E-4</v>
      </c>
      <c r="DV174" s="17">
        <v>5.0747183999999997E-6</v>
      </c>
      <c r="DW174" s="17">
        <v>7.2322176000000003E-6</v>
      </c>
      <c r="DX174" s="17">
        <v>2.1847274000000002E-3</v>
      </c>
      <c r="DY174" s="17">
        <v>0</v>
      </c>
      <c r="DZ174" s="17">
        <v>2.7765017000000003E-4</v>
      </c>
      <c r="EA174" s="17">
        <v>2.6311535999999999E-5</v>
      </c>
      <c r="EB174" s="17">
        <v>2.9176065000000001E-6</v>
      </c>
      <c r="EC174" s="17">
        <v>7.8771064999999996E-4</v>
      </c>
      <c r="ED174" s="17">
        <v>1.2389998E-3</v>
      </c>
      <c r="EE174" s="17">
        <v>3.5135157000000002E-4</v>
      </c>
      <c r="EF174" s="17">
        <v>8.9231499999999997E-4</v>
      </c>
      <c r="EG174" s="17">
        <v>2.1386178E-4</v>
      </c>
      <c r="EH174" s="17">
        <v>1.3452053E-4</v>
      </c>
      <c r="EI174" s="17">
        <v>3.4859669999999999E-5</v>
      </c>
      <c r="EJ174" s="17">
        <v>1.0871359E-4</v>
      </c>
      <c r="EK174" s="17">
        <v>1.6426993999999999E-4</v>
      </c>
      <c r="EL174" s="17">
        <v>5.8211446000000001E-6</v>
      </c>
      <c r="EM174" s="17">
        <v>5.6728755999999998E-5</v>
      </c>
      <c r="EN174" s="17">
        <v>1.7541530999999999E-5</v>
      </c>
      <c r="EO174" s="17">
        <v>4.3541606E-5</v>
      </c>
      <c r="EP174" s="17">
        <v>9.8892518000000002E-4</v>
      </c>
      <c r="EQ174" s="17">
        <v>2.3323625E-4</v>
      </c>
      <c r="ER174" s="17">
        <v>8.7302199999999999E-4</v>
      </c>
      <c r="ES174" s="17">
        <v>3.0396695E-5</v>
      </c>
      <c r="ET174" s="17">
        <v>7.4061972E-5</v>
      </c>
      <c r="EU174" s="17">
        <v>8.3454553000000004E-5</v>
      </c>
      <c r="EV174" s="17">
        <v>3.3396558000000002E-6</v>
      </c>
      <c r="EW174" s="17">
        <v>5.2159096000000003E-5</v>
      </c>
      <c r="EX174" s="17">
        <v>2.0863637999999999E-5</v>
      </c>
      <c r="EY174" s="17">
        <v>3.3018326E-4</v>
      </c>
      <c r="EZ174" s="17">
        <v>1.0431818999999999E-5</v>
      </c>
      <c r="FA174" s="17">
        <v>2.6161020999999998E-4</v>
      </c>
      <c r="FB174" s="17">
        <v>7.3792015999999999E-66</v>
      </c>
      <c r="FC174" s="17">
        <v>1.4638956000000001E-4</v>
      </c>
      <c r="FD174" s="17">
        <v>2.9176065000000001E-6</v>
      </c>
      <c r="FE174" s="17">
        <v>5.2200304000000002E-6</v>
      </c>
      <c r="FF174" s="17">
        <v>3.3381821000000002E-4</v>
      </c>
      <c r="FG174" s="17">
        <v>3.0542791000000001E-6</v>
      </c>
      <c r="FH174" s="17">
        <v>1.6861550999999999E-4</v>
      </c>
      <c r="FI174" s="17">
        <v>1.5635944000000001E-3</v>
      </c>
      <c r="FJ174" s="17">
        <v>1.7580218000000001E-4</v>
      </c>
      <c r="FK174" s="17">
        <v>1.7892993E-4</v>
      </c>
      <c r="FL174" s="17">
        <v>5.2307332000000001E-4</v>
      </c>
      <c r="FM174" s="17">
        <v>3.4599487000000001E-4</v>
      </c>
      <c r="FN174" s="17">
        <v>4.9523337999999998E-4</v>
      </c>
      <c r="FO174" s="17">
        <v>2.1273956E-3</v>
      </c>
      <c r="FP174" s="17">
        <v>3.3066981999999999E-4</v>
      </c>
      <c r="FQ174" s="17">
        <v>3.0613507999999997E-4</v>
      </c>
      <c r="FR174" s="17">
        <v>0.22379378</v>
      </c>
      <c r="FS174" s="17">
        <v>2.4534026000000002E-4</v>
      </c>
      <c r="FT174" s="17">
        <v>1.3696842000000001E-4</v>
      </c>
      <c r="FU174" s="17">
        <v>1.5554895999999999E-4</v>
      </c>
      <c r="FV174" s="17">
        <v>1.4878659000000001E-4</v>
      </c>
      <c r="FW174" s="17">
        <v>1.0959601E-3</v>
      </c>
      <c r="FX174" s="17">
        <v>2.2061821000000001E-4</v>
      </c>
      <c r="FY174" s="17">
        <v>2.4592644000000002E-4</v>
      </c>
      <c r="FZ174" s="17">
        <v>1.9820455999999999E-4</v>
      </c>
      <c r="GA174" s="17">
        <v>1.0431818999999999E-5</v>
      </c>
      <c r="GB174" s="17">
        <v>2.0863637999999999E-5</v>
      </c>
      <c r="GC174" s="17">
        <v>8.2824407000000005E-4</v>
      </c>
    </row>
    <row r="175" spans="2:185" ht="0.95" customHeight="1" x14ac:dyDescent="0.25">
      <c r="B175" s="17">
        <v>3.8512360999999997E-6</v>
      </c>
      <c r="C175" s="17">
        <v>1.3706748999999999E-4</v>
      </c>
      <c r="D175" s="17">
        <v>2.4698774000000002E-7</v>
      </c>
      <c r="E175" s="17">
        <v>1.1600797E-4</v>
      </c>
      <c r="F175" s="17">
        <v>1.4843286000000001E-7</v>
      </c>
      <c r="G175" s="17">
        <v>3.9859435000000001E-4</v>
      </c>
      <c r="H175" s="17">
        <v>8.2441686000000005E-4</v>
      </c>
      <c r="I175" s="17">
        <v>3.6825055000000002E-3</v>
      </c>
      <c r="J175" s="17">
        <v>0</v>
      </c>
      <c r="K175" s="17">
        <v>0</v>
      </c>
      <c r="L175" s="17">
        <v>2.1372552E-6</v>
      </c>
      <c r="M175" s="17">
        <v>4.2001249000000001E-5</v>
      </c>
      <c r="N175" s="17">
        <v>3.4807544999999999E-6</v>
      </c>
      <c r="O175" s="17">
        <v>7.5648849999999997E-5</v>
      </c>
      <c r="P175" s="17">
        <v>7.5648849999999997E-5</v>
      </c>
      <c r="Q175" s="17">
        <v>4.8190428000000002E-6</v>
      </c>
      <c r="R175" s="17">
        <v>4.5309388000000001E-4</v>
      </c>
      <c r="S175" s="17">
        <v>7.2044601999999997E-5</v>
      </c>
      <c r="T175" s="17">
        <v>4.3099144999999998E-5</v>
      </c>
      <c r="U175" s="17">
        <v>3.4807544999999999E-6</v>
      </c>
      <c r="V175" s="17">
        <v>3.4800829E-5</v>
      </c>
      <c r="W175" s="17">
        <v>3.6042483E-6</v>
      </c>
      <c r="X175" s="17">
        <v>8.7188719000000006E-5</v>
      </c>
      <c r="Y175" s="17">
        <v>7.0850028999999999E-6</v>
      </c>
      <c r="Z175" s="17">
        <v>1.3696041E-3</v>
      </c>
      <c r="AA175" s="17">
        <v>9.3591170999999997E-4</v>
      </c>
      <c r="AB175" s="17">
        <v>1.8073750999999999E-5</v>
      </c>
      <c r="AC175" s="17">
        <v>2.8299617999999998E-5</v>
      </c>
      <c r="AD175" s="17">
        <v>2.3231442000000001E-5</v>
      </c>
      <c r="AE175" s="17">
        <v>0</v>
      </c>
      <c r="AF175" s="17">
        <v>1.4737801E-4</v>
      </c>
      <c r="AG175" s="17">
        <v>3.4466160000000003E-5</v>
      </c>
      <c r="AH175" s="17">
        <v>1.0901379E-3</v>
      </c>
      <c r="AI175" s="17">
        <v>2.5182559E-5</v>
      </c>
      <c r="AJ175" s="17">
        <v>4.8862943E-7</v>
      </c>
      <c r="AK175" s="17">
        <v>3.5909243000000003E-5</v>
      </c>
      <c r="AL175" s="17">
        <v>3.7449423000000001E-4</v>
      </c>
      <c r="AM175" s="17">
        <v>9.0583993999999996E-5</v>
      </c>
      <c r="AN175" s="17">
        <v>4.0928778000000002E-6</v>
      </c>
      <c r="AO175" s="17">
        <v>1.4009446000000001E-3</v>
      </c>
      <c r="AP175" s="17">
        <v>1.0941693E-3</v>
      </c>
      <c r="AQ175" s="17">
        <v>2.1689371999999999E-8</v>
      </c>
      <c r="AR175" s="17">
        <v>1.2476769000000001E-5</v>
      </c>
      <c r="AS175" s="17">
        <v>0</v>
      </c>
      <c r="AT175" s="17">
        <v>1.1670024999999999E-4</v>
      </c>
      <c r="AU175" s="17">
        <v>1.2476769000000001E-5</v>
      </c>
      <c r="AV175" s="17">
        <v>2.5874890000000001E-5</v>
      </c>
      <c r="AW175" s="17">
        <v>1.6569646000000001E-5</v>
      </c>
      <c r="AX175" s="17">
        <v>6.6629910999999994E-5</v>
      </c>
      <c r="AY175" s="17">
        <v>8.1857555000000004E-6</v>
      </c>
      <c r="AZ175" s="17">
        <v>5.8482888000000003E-5</v>
      </c>
      <c r="BA175" s="17">
        <v>3.8947424999999998E-6</v>
      </c>
      <c r="BB175" s="17">
        <v>8.9446585000000004E-5</v>
      </c>
      <c r="BC175" s="17">
        <v>1.9813526999999999E-7</v>
      </c>
      <c r="BD175" s="17">
        <v>4.0928778000000002E-6</v>
      </c>
      <c r="BE175" s="17">
        <v>2.5075560999999998E-66</v>
      </c>
      <c r="BF175" s="17">
        <v>2.1861761999999999E-4</v>
      </c>
      <c r="BG175" s="17">
        <v>2.5730087000000001E-4</v>
      </c>
      <c r="BH175" s="17">
        <v>3.4286161999999999E-7</v>
      </c>
      <c r="BI175" s="17">
        <v>1.9892715000000001E-6</v>
      </c>
      <c r="BJ175" s="17">
        <v>1.3051589E-5</v>
      </c>
      <c r="BK175" s="17">
        <v>5.9627759999999997E-4</v>
      </c>
      <c r="BL175" s="17">
        <v>1.3162492E-5</v>
      </c>
      <c r="BM175" s="17">
        <v>0</v>
      </c>
      <c r="BN175" s="17">
        <v>4.0295147000000002E-5</v>
      </c>
      <c r="BO175" s="17">
        <v>1.9938919000000001E-4</v>
      </c>
      <c r="BP175" s="17">
        <v>6.7678868999999995E-5</v>
      </c>
      <c r="BQ175" s="17">
        <v>0</v>
      </c>
      <c r="BR175" s="17">
        <v>1.9699581000000002E-5</v>
      </c>
      <c r="BS175" s="17">
        <v>1.6757794000000001E-5</v>
      </c>
      <c r="BT175" s="17">
        <v>1.1196993E-4</v>
      </c>
      <c r="BU175" s="17">
        <v>0</v>
      </c>
      <c r="BV175" s="17">
        <v>1.5038531999999999E-5</v>
      </c>
      <c r="BW175" s="17">
        <v>7.0850024000000002E-6</v>
      </c>
      <c r="BX175" s="17">
        <v>1.8329385999999999E-6</v>
      </c>
      <c r="BY175" s="17">
        <v>1.4898299999999999E-4</v>
      </c>
      <c r="BZ175" s="17">
        <v>9.1011085999999998E-6</v>
      </c>
      <c r="CA175" s="17">
        <v>7.6066511999999995E-4</v>
      </c>
      <c r="CB175" s="17">
        <v>3.5897052000000001E-5</v>
      </c>
      <c r="CC175" s="17">
        <v>6.5085917999999996E-5</v>
      </c>
      <c r="CD175" s="17">
        <v>2.2124438E-4</v>
      </c>
      <c r="CE175" s="17">
        <v>8.7840216999999996E-6</v>
      </c>
      <c r="CF175" s="17">
        <v>6.3117791000000003E-6</v>
      </c>
      <c r="CG175" s="17">
        <v>2.8663559999999998E-5</v>
      </c>
      <c r="CH175" s="17">
        <v>6.5731728E-4</v>
      </c>
      <c r="CI175" s="17">
        <v>3.8531251000000001E-5</v>
      </c>
      <c r="CJ175" s="17">
        <v>4.0525580000000002E-5</v>
      </c>
      <c r="CK175" s="17">
        <v>5.9056706999999999E-5</v>
      </c>
      <c r="CL175" s="17">
        <v>8.3838902000000003E-6</v>
      </c>
      <c r="CM175" s="17">
        <v>3.4089006999999998E-5</v>
      </c>
      <c r="CN175" s="17">
        <v>8.4376367E-6</v>
      </c>
      <c r="CO175" s="17">
        <v>3.6348461000000002E-4</v>
      </c>
      <c r="CP175" s="17">
        <v>1.0768562E-4</v>
      </c>
      <c r="CQ175" s="17">
        <v>2.1260524E-4</v>
      </c>
      <c r="CR175" s="17">
        <v>4.0018972999999997E-6</v>
      </c>
      <c r="CS175" s="17">
        <v>5.4750485999999999E-5</v>
      </c>
      <c r="CT175" s="17">
        <v>9.5245296000000007E-6</v>
      </c>
      <c r="CU175" s="17">
        <v>1.1650387000000001E-5</v>
      </c>
      <c r="CV175" s="17">
        <v>7.7062529000000002E-5</v>
      </c>
      <c r="CW175" s="17">
        <v>6.5926991000000001E-6</v>
      </c>
      <c r="CX175" s="17">
        <v>3.1813582000000002E-4</v>
      </c>
      <c r="CY175" s="17">
        <v>4.4668415000000004E-6</v>
      </c>
      <c r="CZ175" s="17">
        <v>2.3409839000000002E-6</v>
      </c>
      <c r="DA175" s="17">
        <v>7.7859879999999998E-4</v>
      </c>
      <c r="DB175" s="17">
        <v>1.0228174E-4</v>
      </c>
      <c r="DC175" s="17">
        <v>2.5561103000000001E-6</v>
      </c>
      <c r="DD175" s="17">
        <v>2.5561103000000001E-6</v>
      </c>
      <c r="DE175" s="17">
        <v>1.2357166E-5</v>
      </c>
      <c r="DF175" s="17">
        <v>7.9008057000000002E-5</v>
      </c>
      <c r="DG175" s="17">
        <v>1.5617573000000001E-3</v>
      </c>
      <c r="DH175" s="17">
        <v>4.3025275999999998E-7</v>
      </c>
      <c r="DI175" s="17">
        <v>1.0782012E-4</v>
      </c>
      <c r="DJ175" s="17">
        <v>2.1512637999999999E-7</v>
      </c>
      <c r="DK175" s="17">
        <v>5.4191874999999997E-5</v>
      </c>
      <c r="DL175" s="17">
        <v>1.2615245000000001E-5</v>
      </c>
      <c r="DM175" s="17">
        <v>2.1512637999999999E-7</v>
      </c>
      <c r="DN175" s="17">
        <v>9.3235558000000004E-5</v>
      </c>
      <c r="DO175" s="17">
        <v>5.5289347999999997E-4</v>
      </c>
      <c r="DP175" s="17">
        <v>6.5309215999999998E-5</v>
      </c>
      <c r="DQ175" s="17">
        <v>0</v>
      </c>
      <c r="DR175" s="17">
        <v>3.7464493999999997E-5</v>
      </c>
      <c r="DS175" s="17">
        <v>0</v>
      </c>
      <c r="DT175" s="17">
        <v>2.1288407E-5</v>
      </c>
      <c r="DU175" s="17">
        <v>1.3747511E-3</v>
      </c>
      <c r="DV175" s="17">
        <v>6.3775722999999996E-6</v>
      </c>
      <c r="DW175" s="17">
        <v>1.6561203000000001E-6</v>
      </c>
      <c r="DX175" s="17">
        <v>3.2681095000000001E-5</v>
      </c>
      <c r="DY175" s="17">
        <v>0</v>
      </c>
      <c r="DZ175" s="17">
        <v>9.4525368999999996E-5</v>
      </c>
      <c r="EA175" s="17">
        <v>7.0982808000000001E-6</v>
      </c>
      <c r="EB175" s="17">
        <v>7.1921103E-5</v>
      </c>
      <c r="EC175" s="17">
        <v>9.3636027999999996E-6</v>
      </c>
      <c r="ED175" s="17">
        <v>3.6377905999999999E-5</v>
      </c>
      <c r="EE175" s="17">
        <v>2.8814414999999999E-4</v>
      </c>
      <c r="EF175" s="17">
        <v>1.0214385999999999E-4</v>
      </c>
      <c r="EG175" s="17">
        <v>1.4526862E-3</v>
      </c>
      <c r="EH175" s="17">
        <v>5.9093028E-4</v>
      </c>
      <c r="EI175" s="17">
        <v>8.8357436000000001E-4</v>
      </c>
      <c r="EJ175" s="17">
        <v>1.4912224E-4</v>
      </c>
      <c r="EK175" s="17">
        <v>3.0343157E-4</v>
      </c>
      <c r="EL175" s="17">
        <v>5.0421891000000001E-4</v>
      </c>
      <c r="EM175" s="17">
        <v>3.3725286999999998E-5</v>
      </c>
      <c r="EN175" s="17">
        <v>1.9796188999999999E-5</v>
      </c>
      <c r="EO175" s="17">
        <v>1.6169823E-4</v>
      </c>
      <c r="EP175" s="17">
        <v>3.5862828999999998E-5</v>
      </c>
      <c r="EQ175" s="17">
        <v>2.3285130999999999E-4</v>
      </c>
      <c r="ER175" s="17">
        <v>2.2018858999999999E-4</v>
      </c>
      <c r="ES175" s="17">
        <v>2.8137088999999999E-5</v>
      </c>
      <c r="ET175" s="17">
        <v>1.1772197999999999E-4</v>
      </c>
      <c r="EU175" s="17">
        <v>2.8833985000000001E-5</v>
      </c>
      <c r="EV175" s="17">
        <v>5.7355529000000004E-3</v>
      </c>
      <c r="EW175" s="17">
        <v>1.8021239999999999E-5</v>
      </c>
      <c r="EX175" s="17">
        <v>7.2084962000000003E-6</v>
      </c>
      <c r="EY175" s="17">
        <v>1.8644191E-4</v>
      </c>
      <c r="EZ175" s="17">
        <v>3.6042481000000001E-6</v>
      </c>
      <c r="FA175" s="17">
        <v>1.7845641999999999E-4</v>
      </c>
      <c r="FB175" s="17">
        <v>2.4359491E-66</v>
      </c>
      <c r="FC175" s="17">
        <v>1.4768337999999999E-4</v>
      </c>
      <c r="FD175" s="17">
        <v>7.1921103E-5</v>
      </c>
      <c r="FE175" s="17">
        <v>7.0850024000000002E-6</v>
      </c>
      <c r="FF175" s="17">
        <v>1.1533594E-4</v>
      </c>
      <c r="FG175" s="17">
        <v>6.5085917999999996E-5</v>
      </c>
      <c r="FH175" s="17">
        <v>5.9056706999999999E-5</v>
      </c>
      <c r="FI175" s="17">
        <v>3.4388333000000001E-5</v>
      </c>
      <c r="FJ175" s="17">
        <v>1.3796511000000001E-4</v>
      </c>
      <c r="FK175" s="17">
        <v>2.8025317999999999E-4</v>
      </c>
      <c r="FL175" s="17">
        <v>1.1091414E-4</v>
      </c>
      <c r="FM175" s="17">
        <v>4.3223618E-4</v>
      </c>
      <c r="FN175" s="17">
        <v>6.9370901E-5</v>
      </c>
      <c r="FO175" s="17">
        <v>4.3665762000000001E-5</v>
      </c>
      <c r="FP175" s="17">
        <v>8.3565060000000005E-4</v>
      </c>
      <c r="FQ175" s="17">
        <v>1.5550894000000001E-3</v>
      </c>
      <c r="FR175" s="17">
        <v>2.4534026000000002E-4</v>
      </c>
      <c r="FS175" s="17">
        <v>0.24790711000000001</v>
      </c>
      <c r="FT175" s="17">
        <v>1.5602601E-3</v>
      </c>
      <c r="FU175" s="17">
        <v>1.7621457999999999E-4</v>
      </c>
      <c r="FV175" s="17">
        <v>2.4131051999999999E-5</v>
      </c>
      <c r="FW175" s="17">
        <v>7.7033767000000004E-5</v>
      </c>
      <c r="FX175" s="17">
        <v>6.0635707000000001E-4</v>
      </c>
      <c r="FY175" s="17">
        <v>7.2056037999999997E-4</v>
      </c>
      <c r="FZ175" s="17">
        <v>6.8480714000000001E-5</v>
      </c>
      <c r="GA175" s="17">
        <v>3.6042481000000001E-6</v>
      </c>
      <c r="GB175" s="17">
        <v>7.2084962000000003E-6</v>
      </c>
      <c r="GC175" s="17">
        <v>4.1301035999999998E-4</v>
      </c>
    </row>
    <row r="176" spans="2:185" ht="0.95" customHeight="1" x14ac:dyDescent="0.25">
      <c r="B176" s="17">
        <v>9.7534185999999994E-6</v>
      </c>
      <c r="C176" s="17">
        <v>1.9981468999999999E-4</v>
      </c>
      <c r="D176" s="17">
        <v>1.8977354999999999E-5</v>
      </c>
      <c r="E176" s="17">
        <v>1.3526917000000001E-4</v>
      </c>
      <c r="F176" s="17">
        <v>9.3889376999999998E-7</v>
      </c>
      <c r="G176" s="17">
        <v>6.3274486999999996E-4</v>
      </c>
      <c r="H176" s="17">
        <v>1.50898E-3</v>
      </c>
      <c r="I176" s="17">
        <v>1.9893271E-3</v>
      </c>
      <c r="J176" s="17">
        <v>0</v>
      </c>
      <c r="K176" s="17">
        <v>0</v>
      </c>
      <c r="L176" s="17">
        <v>4.5292043999999996E-6</v>
      </c>
      <c r="M176" s="17">
        <v>2.8221405000000001E-5</v>
      </c>
      <c r="N176" s="17">
        <v>1.8712613999999999E-5</v>
      </c>
      <c r="O176" s="17">
        <v>2.9388448999999999E-5</v>
      </c>
      <c r="P176" s="17">
        <v>2.9388448999999999E-5</v>
      </c>
      <c r="Q176" s="17">
        <v>7.3451965999999999E-6</v>
      </c>
      <c r="R176" s="17">
        <v>4.6959412E-4</v>
      </c>
      <c r="S176" s="17">
        <v>2.0164512999999999E-5</v>
      </c>
      <c r="T176" s="17">
        <v>1.1413274E-4</v>
      </c>
      <c r="U176" s="17">
        <v>1.8712613999999999E-5</v>
      </c>
      <c r="V176" s="17">
        <v>4.1750740999999999E-5</v>
      </c>
      <c r="W176" s="17">
        <v>9.2239362999999999E-6</v>
      </c>
      <c r="X176" s="17">
        <v>2.1772117000000001E-4</v>
      </c>
      <c r="Y176" s="17">
        <v>2.7936549999999999E-5</v>
      </c>
      <c r="Z176" s="17">
        <v>2.2448683999999998E-3</v>
      </c>
      <c r="AA176" s="17">
        <v>5.7980976999999999E-4</v>
      </c>
      <c r="AB176" s="17">
        <v>4.5168842999999998E-5</v>
      </c>
      <c r="AC176" s="17">
        <v>3.8070856999999997E-5</v>
      </c>
      <c r="AD176" s="17">
        <v>3.2152827000000002E-5</v>
      </c>
      <c r="AE176" s="17">
        <v>0</v>
      </c>
      <c r="AF176" s="17">
        <v>3.0698752999999999E-4</v>
      </c>
      <c r="AG176" s="17">
        <v>9.0754558999999995E-5</v>
      </c>
      <c r="AH176" s="17">
        <v>1.6998905999999999E-3</v>
      </c>
      <c r="AI176" s="17">
        <v>3.5722509E-5</v>
      </c>
      <c r="AJ176" s="17">
        <v>8.2198728000000003E-6</v>
      </c>
      <c r="AK176" s="17">
        <v>8.5516665999999994E-5</v>
      </c>
      <c r="AL176" s="17">
        <v>4.555971E-4</v>
      </c>
      <c r="AM176" s="17">
        <v>1.141692E-4</v>
      </c>
      <c r="AN176" s="17">
        <v>1.0040635E-6</v>
      </c>
      <c r="AO176" s="17">
        <v>9.6942765000000003E-4</v>
      </c>
      <c r="AP176" s="17">
        <v>1.0213348000000001E-3</v>
      </c>
      <c r="AQ176" s="17">
        <v>8.5289595999999998E-7</v>
      </c>
      <c r="AR176" s="17">
        <v>7.5787779000000001E-6</v>
      </c>
      <c r="AS176" s="17">
        <v>0</v>
      </c>
      <c r="AT176" s="17">
        <v>2.1896023999999999E-4</v>
      </c>
      <c r="AU176" s="17">
        <v>7.5787779000000001E-6</v>
      </c>
      <c r="AV176" s="17">
        <v>6.8636215000000006E-5</v>
      </c>
      <c r="AW176" s="17">
        <v>8.5828414000000005E-6</v>
      </c>
      <c r="AX176" s="17">
        <v>9.3227615000000003E-5</v>
      </c>
      <c r="AY176" s="17">
        <v>2.008127E-6</v>
      </c>
      <c r="AZ176" s="17">
        <v>1.5281353000000001E-4</v>
      </c>
      <c r="BA176" s="17">
        <v>3.5625239000000001E-6</v>
      </c>
      <c r="BB176" s="17">
        <v>1.8312758000000001E-4</v>
      </c>
      <c r="BC176" s="17">
        <v>4.5665873999999996E-6</v>
      </c>
      <c r="BD176" s="17">
        <v>1.0040635E-6</v>
      </c>
      <c r="BE176" s="17">
        <v>2.5115993000000001E-67</v>
      </c>
      <c r="BF176" s="17">
        <v>6.3197542999999997E-5</v>
      </c>
      <c r="BG176" s="17">
        <v>1.6045727E-4</v>
      </c>
      <c r="BH176" s="17">
        <v>5.2071937000000003E-6</v>
      </c>
      <c r="BI176" s="17">
        <v>7.4250763000000003E-6</v>
      </c>
      <c r="BJ176" s="17">
        <v>1.9946281E-5</v>
      </c>
      <c r="BK176" s="17">
        <v>2.8745145999999999E-4</v>
      </c>
      <c r="BL176" s="17">
        <v>1.7993165E-5</v>
      </c>
      <c r="BM176" s="17">
        <v>0</v>
      </c>
      <c r="BN176" s="17">
        <v>5.4468046E-5</v>
      </c>
      <c r="BO176" s="17">
        <v>8.0402312999999998E-4</v>
      </c>
      <c r="BP176" s="17">
        <v>1.562415E-4</v>
      </c>
      <c r="BQ176" s="17">
        <v>0</v>
      </c>
      <c r="BR176" s="17">
        <v>8.8209832000000005E-5</v>
      </c>
      <c r="BS176" s="17">
        <v>2.3513965E-5</v>
      </c>
      <c r="BT176" s="17">
        <v>1.6921341E-4</v>
      </c>
      <c r="BU176" s="17">
        <v>0</v>
      </c>
      <c r="BV176" s="17">
        <v>2.2808825999999999E-5</v>
      </c>
      <c r="BW176" s="17">
        <v>2.7936548000000001E-5</v>
      </c>
      <c r="BX176" s="17">
        <v>5.1016134999999998E-6</v>
      </c>
      <c r="BY176" s="17">
        <v>2.6035168000000002E-4</v>
      </c>
      <c r="BZ176" s="17">
        <v>1.5020293E-5</v>
      </c>
      <c r="CA176" s="17">
        <v>1.0542841E-3</v>
      </c>
      <c r="CB176" s="17">
        <v>6.6439823999999999E-6</v>
      </c>
      <c r="CC176" s="17">
        <v>2.5923059999999998E-7</v>
      </c>
      <c r="CD176" s="17">
        <v>3.5559490000000002E-4</v>
      </c>
      <c r="CE176" s="17">
        <v>6.5771882000000004E-5</v>
      </c>
      <c r="CF176" s="17">
        <v>1.1026918E-5</v>
      </c>
      <c r="CG176" s="17">
        <v>4.6301124000000002E-5</v>
      </c>
      <c r="CH176" s="17">
        <v>1.0185833000000001E-3</v>
      </c>
      <c r="CI176" s="17">
        <v>1.4224451E-4</v>
      </c>
      <c r="CJ176" s="17">
        <v>5.4842356000000002E-5</v>
      </c>
      <c r="CK176" s="17">
        <v>2.8644225000000001E-5</v>
      </c>
      <c r="CL176" s="17">
        <v>6.5747139999999999E-6</v>
      </c>
      <c r="CM176" s="17">
        <v>1.2214624E-4</v>
      </c>
      <c r="CN176" s="17">
        <v>1.3866709E-5</v>
      </c>
      <c r="CO176" s="17">
        <v>5.7036268999999999E-4</v>
      </c>
      <c r="CP176" s="17">
        <v>1.8398209999999999E-4</v>
      </c>
      <c r="CQ176" s="17">
        <v>3.2205457E-4</v>
      </c>
      <c r="CR176" s="17">
        <v>7.6554515000000005E-6</v>
      </c>
      <c r="CS176" s="17">
        <v>1.3470575E-4</v>
      </c>
      <c r="CT176" s="17">
        <v>1.4115102E-5</v>
      </c>
      <c r="CU176" s="17">
        <v>1.6954893E-5</v>
      </c>
      <c r="CV176" s="17">
        <v>1.8185520000000001E-4</v>
      </c>
      <c r="CW176" s="17">
        <v>9.7478871999999996E-6</v>
      </c>
      <c r="CX176" s="17">
        <v>4.1829752000000002E-4</v>
      </c>
      <c r="CY176" s="17">
        <v>6.9080967000000003E-6</v>
      </c>
      <c r="CZ176" s="17">
        <v>4.0683063000000001E-6</v>
      </c>
      <c r="DA176" s="17">
        <v>1.4541094E-3</v>
      </c>
      <c r="DB176" s="17">
        <v>1.6999708E-4</v>
      </c>
      <c r="DC176" s="17">
        <v>5.2968221999999999E-6</v>
      </c>
      <c r="DD176" s="17">
        <v>5.2968221999999999E-6</v>
      </c>
      <c r="DE176" s="17">
        <v>1.5496762E-5</v>
      </c>
      <c r="DF176" s="17">
        <v>1.4367226999999999E-4</v>
      </c>
      <c r="DG176" s="17">
        <v>2.0913583999999999E-3</v>
      </c>
      <c r="DH176" s="17">
        <v>2.4570318000000001E-6</v>
      </c>
      <c r="DI176" s="17">
        <v>1.4771625E-4</v>
      </c>
      <c r="DJ176" s="17">
        <v>1.2285159E-6</v>
      </c>
      <c r="DK176" s="17">
        <v>1.4724287999999999E-4</v>
      </c>
      <c r="DL176" s="17">
        <v>2.7521555000000001E-5</v>
      </c>
      <c r="DM176" s="17">
        <v>1.2285159E-6</v>
      </c>
      <c r="DN176" s="17">
        <v>1.3074526E-4</v>
      </c>
      <c r="DO176" s="17">
        <v>4.7087835E-4</v>
      </c>
      <c r="DP176" s="17">
        <v>1.2457907999999999E-4</v>
      </c>
      <c r="DQ176" s="17">
        <v>0</v>
      </c>
      <c r="DR176" s="17">
        <v>2.3198875000000001E-5</v>
      </c>
      <c r="DS176" s="17">
        <v>0</v>
      </c>
      <c r="DT176" s="17">
        <v>9.0609227E-5</v>
      </c>
      <c r="DU176" s="17">
        <v>1.0140158999999999E-3</v>
      </c>
      <c r="DV176" s="17">
        <v>8.5193705999999994E-6</v>
      </c>
      <c r="DW176" s="17">
        <v>9.1125871E-7</v>
      </c>
      <c r="DX176" s="17">
        <v>1.1106978E-4</v>
      </c>
      <c r="DY176" s="17">
        <v>0</v>
      </c>
      <c r="DZ176" s="17">
        <v>2.4505289000000002E-4</v>
      </c>
      <c r="EA176" s="17">
        <v>5.7850454E-6</v>
      </c>
      <c r="EB176" s="17">
        <v>2.9653188E-5</v>
      </c>
      <c r="EC176" s="17">
        <v>1.9610209999999999E-6</v>
      </c>
      <c r="ED176" s="17">
        <v>1.4348232E-4</v>
      </c>
      <c r="EE176" s="17">
        <v>8.6556491000000006E-5</v>
      </c>
      <c r="EF176" s="17">
        <v>6.0060321999999998E-5</v>
      </c>
      <c r="EG176" s="17">
        <v>1.3213178999999999E-3</v>
      </c>
      <c r="EH176" s="17">
        <v>5.1203003E-4</v>
      </c>
      <c r="EI176" s="17">
        <v>1.3408279E-3</v>
      </c>
      <c r="EJ176" s="17">
        <v>1.2381352000000001E-3</v>
      </c>
      <c r="EK176" s="17">
        <v>1.2047569000000001E-3</v>
      </c>
      <c r="EL176" s="17">
        <v>1.1731978E-3</v>
      </c>
      <c r="EM176" s="17">
        <v>4.6972740000000001E-5</v>
      </c>
      <c r="EN176" s="17">
        <v>2.6711695999999999E-5</v>
      </c>
      <c r="EO176" s="17">
        <v>1.1716725E-4</v>
      </c>
      <c r="EP176" s="17">
        <v>2.6288155E-5</v>
      </c>
      <c r="EQ176" s="17">
        <v>5.4799625999999997E-4</v>
      </c>
      <c r="ER176" s="17">
        <v>3.5604335000000002E-4</v>
      </c>
      <c r="ES176" s="17">
        <v>2.6317291000000002E-5</v>
      </c>
      <c r="ET176" s="17">
        <v>1.1562571E-4</v>
      </c>
      <c r="EU176" s="17">
        <v>7.3791484999999999E-5</v>
      </c>
      <c r="EV176" s="17">
        <v>4.8267952999999997E-3</v>
      </c>
      <c r="EW176" s="17">
        <v>4.6119677999999998E-5</v>
      </c>
      <c r="EX176" s="17">
        <v>1.8447871000000001E-5</v>
      </c>
      <c r="EY176" s="17">
        <v>2.4354770000000001E-4</v>
      </c>
      <c r="EZ176" s="17">
        <v>9.2239357000000002E-6</v>
      </c>
      <c r="FA176" s="17">
        <v>2.5201482999999999E-4</v>
      </c>
      <c r="FB176" s="17">
        <v>4.5885717000000001E-66</v>
      </c>
      <c r="FC176" s="17">
        <v>1.9989772000000001E-4</v>
      </c>
      <c r="FD176" s="17">
        <v>2.9653188E-5</v>
      </c>
      <c r="FE176" s="17">
        <v>2.7936548000000001E-5</v>
      </c>
      <c r="FF176" s="17">
        <v>2.9516594E-4</v>
      </c>
      <c r="FG176" s="17">
        <v>2.5923059999999998E-7</v>
      </c>
      <c r="FH176" s="17">
        <v>2.8644225000000001E-5</v>
      </c>
      <c r="FI176" s="17">
        <v>2.8794863E-5</v>
      </c>
      <c r="FJ176" s="17">
        <v>3.3899243E-6</v>
      </c>
      <c r="FK176" s="17">
        <v>5.7092517999999999E-5</v>
      </c>
      <c r="FL176" s="17">
        <v>1.6966185999999999E-4</v>
      </c>
      <c r="FM176" s="17">
        <v>1.4388700000000001E-4</v>
      </c>
      <c r="FN176" s="17">
        <v>7.9505774000000003E-5</v>
      </c>
      <c r="FO176" s="17">
        <v>1.3851995999999999E-4</v>
      </c>
      <c r="FP176" s="17">
        <v>4.3841038999999999E-4</v>
      </c>
      <c r="FQ176" s="17">
        <v>9.6329273000000004E-4</v>
      </c>
      <c r="FR176" s="17">
        <v>1.3696842000000001E-4</v>
      </c>
      <c r="FS176" s="17">
        <v>1.5602601E-3</v>
      </c>
      <c r="FT176" s="17">
        <v>0.248281</v>
      </c>
      <c r="FU176" s="17">
        <v>2.3683558E-4</v>
      </c>
      <c r="FV176" s="17">
        <v>1.3167948999999999E-3</v>
      </c>
      <c r="FW176" s="17">
        <v>1.8861689000000001E-4</v>
      </c>
      <c r="FX176" s="17">
        <v>1.2799833E-3</v>
      </c>
      <c r="FY176" s="17">
        <v>1.3110613E-3</v>
      </c>
      <c r="FZ176" s="17">
        <v>1.7525478000000001E-4</v>
      </c>
      <c r="GA176" s="17">
        <v>9.2239357000000002E-6</v>
      </c>
      <c r="GB176" s="17">
        <v>1.8447871000000001E-5</v>
      </c>
      <c r="GC176" s="17">
        <v>3.3323829E-4</v>
      </c>
    </row>
    <row r="177" spans="1:185" ht="0.95" customHeight="1" x14ac:dyDescent="0.25">
      <c r="B177" s="17">
        <v>5.8273619999999999E-5</v>
      </c>
      <c r="C177" s="17">
        <v>2.8619068000000002E-4</v>
      </c>
      <c r="D177" s="17">
        <v>4.8019233E-5</v>
      </c>
      <c r="E177" s="17">
        <v>6.7087859E-5</v>
      </c>
      <c r="F177" s="17">
        <v>8.9233533999999995E-6</v>
      </c>
      <c r="G177" s="17">
        <v>8.7765928999999999E-5</v>
      </c>
      <c r="H177" s="17">
        <v>2.3197533E-4</v>
      </c>
      <c r="I177" s="17">
        <v>1.4451191E-4</v>
      </c>
      <c r="J177" s="17">
        <v>0</v>
      </c>
      <c r="K177" s="17">
        <v>0</v>
      </c>
      <c r="L177" s="17">
        <v>6.1481704000000001E-6</v>
      </c>
      <c r="M177" s="17">
        <v>2.7353912999999999E-6</v>
      </c>
      <c r="N177" s="17">
        <v>1.3755228999999999E-5</v>
      </c>
      <c r="O177" s="17">
        <v>3.4547507E-5</v>
      </c>
      <c r="P177" s="17">
        <v>3.4547507E-5</v>
      </c>
      <c r="Q177" s="17">
        <v>2.2376381000000002E-3</v>
      </c>
      <c r="R177" s="17">
        <v>2.0186362E-4</v>
      </c>
      <c r="S177" s="17">
        <v>2.4293120000000001E-5</v>
      </c>
      <c r="T177" s="17">
        <v>9.9421692000000003E-4</v>
      </c>
      <c r="U177" s="17">
        <v>1.3755228999999999E-5</v>
      </c>
      <c r="V177" s="17">
        <v>1.7013099999999999E-4</v>
      </c>
      <c r="W177" s="17">
        <v>1.0254387000000001E-5</v>
      </c>
      <c r="X177" s="17">
        <v>2.4324095000000001E-4</v>
      </c>
      <c r="Y177" s="17">
        <v>3.5008418E-6</v>
      </c>
      <c r="Z177" s="17">
        <v>2.9177091E-4</v>
      </c>
      <c r="AA177" s="17">
        <v>1.0460995E-4</v>
      </c>
      <c r="AB177" s="17">
        <v>9.6912732999999995E-5</v>
      </c>
      <c r="AC177" s="17">
        <v>4.8980142999999997E-3</v>
      </c>
      <c r="AD177" s="17">
        <v>1.5147050000000001E-3</v>
      </c>
      <c r="AE177" s="17">
        <v>0</v>
      </c>
      <c r="AF177" s="17">
        <v>8.3342208999999998E-6</v>
      </c>
      <c r="AG177" s="17">
        <v>5.1413298999999999E-4</v>
      </c>
      <c r="AH177" s="17">
        <v>2.1150361000000001E-4</v>
      </c>
      <c r="AI177" s="17">
        <v>2.0477115E-3</v>
      </c>
      <c r="AJ177" s="17">
        <v>2.3201289000000001E-5</v>
      </c>
      <c r="AK177" s="17">
        <v>4.5409819E-4</v>
      </c>
      <c r="AL177" s="17">
        <v>1.1194075E-4</v>
      </c>
      <c r="AM177" s="17">
        <v>2.6620171000000002E-4</v>
      </c>
      <c r="AN177" s="17">
        <v>1.2946902E-5</v>
      </c>
      <c r="AO177" s="17">
        <v>4.1603278999999998E-5</v>
      </c>
      <c r="AP177" s="17">
        <v>3.0212633E-5</v>
      </c>
      <c r="AQ177" s="17">
        <v>5.7159502999999997E-6</v>
      </c>
      <c r="AR177" s="17">
        <v>1.8503749000000001E-5</v>
      </c>
      <c r="AS177" s="17">
        <v>0</v>
      </c>
      <c r="AT177" s="17">
        <v>8.6559201000000006E-5</v>
      </c>
      <c r="AU177" s="17">
        <v>1.8503749000000001E-5</v>
      </c>
      <c r="AV177" s="17">
        <v>4.1853244999999999E-4</v>
      </c>
      <c r="AW177" s="17">
        <v>3.1450651E-5</v>
      </c>
      <c r="AX177" s="17">
        <v>1.3148828999999999E-3</v>
      </c>
      <c r="AY177" s="17">
        <v>2.5893804E-5</v>
      </c>
      <c r="AZ177" s="17">
        <v>1.3143957000000001E-4</v>
      </c>
      <c r="BA177" s="17">
        <v>3.3283859999999999E-5</v>
      </c>
      <c r="BB177" s="17">
        <v>4.8139324999999997E-3</v>
      </c>
      <c r="BC177" s="17">
        <v>2.0336958E-5</v>
      </c>
      <c r="BD177" s="17">
        <v>1.2946902E-5</v>
      </c>
      <c r="BE177" s="17">
        <v>8.6551675000000002E-66</v>
      </c>
      <c r="BF177" s="17">
        <v>2.5061908999999999E-5</v>
      </c>
      <c r="BG177" s="17">
        <v>2.2749498E-4</v>
      </c>
      <c r="BH177" s="17">
        <v>6.015836E-5</v>
      </c>
      <c r="BI177" s="17">
        <v>6.4484814000000001E-5</v>
      </c>
      <c r="BJ177" s="17">
        <v>4.1419144999999997E-3</v>
      </c>
      <c r="BK177" s="17">
        <v>7.5446924999999999E-5</v>
      </c>
      <c r="BL177" s="17">
        <v>1.0181296999999999E-4</v>
      </c>
      <c r="BM177" s="17">
        <v>0</v>
      </c>
      <c r="BN177" s="17">
        <v>5.2165958000000004E-3</v>
      </c>
      <c r="BO177" s="17">
        <v>2.6102980999999999E-5</v>
      </c>
      <c r="BP177" s="17">
        <v>5.9413809999999998E-5</v>
      </c>
      <c r="BQ177" s="17">
        <v>0</v>
      </c>
      <c r="BR177" s="17">
        <v>1.3353891E-5</v>
      </c>
      <c r="BS177" s="17">
        <v>1.5102346E-4</v>
      </c>
      <c r="BT177" s="17">
        <v>8.4268892999999996E-5</v>
      </c>
      <c r="BU177" s="17">
        <v>0</v>
      </c>
      <c r="BV177" s="17">
        <v>2.9986803E-4</v>
      </c>
      <c r="BW177" s="17">
        <v>3.5008416000000001E-6</v>
      </c>
      <c r="BX177" s="17">
        <v>3.8389582E-5</v>
      </c>
      <c r="BY177" s="17">
        <v>5.2308897999999999E-4</v>
      </c>
      <c r="BZ177" s="17">
        <v>3.1158454000000001E-4</v>
      </c>
      <c r="CA177" s="17">
        <v>2.2206786000000001E-4</v>
      </c>
      <c r="CB177" s="17">
        <v>1.0898044999999999E-4</v>
      </c>
      <c r="CC177" s="17">
        <v>6.2762898999999997E-6</v>
      </c>
      <c r="CD177" s="17">
        <v>1.5620670000000001E-4</v>
      </c>
      <c r="CE177" s="17">
        <v>3.7926651999999999E-4</v>
      </c>
      <c r="CF177" s="17">
        <v>3.5446954000000001E-4</v>
      </c>
      <c r="CG177" s="17">
        <v>5.7459047999999998E-5</v>
      </c>
      <c r="CH177" s="17">
        <v>7.5882574E-5</v>
      </c>
      <c r="CI177" s="17">
        <v>9.1762235999999996E-4</v>
      </c>
      <c r="CJ177" s="17">
        <v>2.6075669999999998E-4</v>
      </c>
      <c r="CK177" s="17">
        <v>6.5105935999999996E-6</v>
      </c>
      <c r="CL177" s="17">
        <v>5.5568462999999997E-6</v>
      </c>
      <c r="CM177" s="17">
        <v>7.6836533999999996E-4</v>
      </c>
      <c r="CN177" s="17">
        <v>7.6621117999999997E-4</v>
      </c>
      <c r="CO177" s="17">
        <v>2.6188597999999999E-4</v>
      </c>
      <c r="CP177" s="17">
        <v>6.1731500000000003E-5</v>
      </c>
      <c r="CQ177" s="17">
        <v>1.2273399000000001E-4</v>
      </c>
      <c r="CR177" s="17">
        <v>8.1342263000000004E-4</v>
      </c>
      <c r="CS177" s="17">
        <v>1.5095146999999999E-4</v>
      </c>
      <c r="CT177" s="17">
        <v>1.6239344E-3</v>
      </c>
      <c r="CU177" s="17">
        <v>2.0356761000000002E-3</v>
      </c>
      <c r="CV177" s="17">
        <v>7.6292866000000003E-4</v>
      </c>
      <c r="CW177" s="17">
        <v>1.2185182999999999E-3</v>
      </c>
      <c r="CX177" s="17">
        <v>6.2810833999999999E-4</v>
      </c>
      <c r="CY177" s="17">
        <v>8.0677666000000001E-4</v>
      </c>
      <c r="CZ177" s="17">
        <v>3.9503501999999999E-4</v>
      </c>
      <c r="DA177" s="17">
        <v>2.5736784E-4</v>
      </c>
      <c r="DB177" s="17">
        <v>5.3602086000000004E-4</v>
      </c>
      <c r="DC177" s="17">
        <v>3.7832840999999997E-4</v>
      </c>
      <c r="DD177" s="17">
        <v>3.7832840999999997E-4</v>
      </c>
      <c r="DE177" s="17">
        <v>5.5536596999999998E-6</v>
      </c>
      <c r="DF177" s="17">
        <v>5.6127413000000003E-5</v>
      </c>
      <c r="DG177" s="17">
        <v>1.9161273E-4</v>
      </c>
      <c r="DH177" s="17">
        <v>3.3413222999999997E-5</v>
      </c>
      <c r="DI177" s="17">
        <v>1.0458968000000001E-2</v>
      </c>
      <c r="DJ177" s="17">
        <v>1.6706612E-5</v>
      </c>
      <c r="DK177" s="17">
        <v>1.2404952E-4</v>
      </c>
      <c r="DL177" s="17">
        <v>1.0608924E-3</v>
      </c>
      <c r="DM177" s="17">
        <v>1.6706612E-5</v>
      </c>
      <c r="DN177" s="17">
        <v>9.6441284999999996E-4</v>
      </c>
      <c r="DO177" s="17">
        <v>3.3023265000000002E-4</v>
      </c>
      <c r="DP177" s="17">
        <v>5.5511982999999999E-3</v>
      </c>
      <c r="DQ177" s="17">
        <v>0</v>
      </c>
      <c r="DR177" s="17">
        <v>4.5901147000000002E-5</v>
      </c>
      <c r="DS177" s="17">
        <v>0</v>
      </c>
      <c r="DT177" s="17">
        <v>2.3560199999999998E-5</v>
      </c>
      <c r="DU177" s="17">
        <v>1.4375769999999999E-4</v>
      </c>
      <c r="DV177" s="17">
        <v>1.2352248000000001E-3</v>
      </c>
      <c r="DW177" s="17">
        <v>5.0959329000000001E-6</v>
      </c>
      <c r="DX177" s="17">
        <v>7.0387895000000001E-4</v>
      </c>
      <c r="DY177" s="17">
        <v>0</v>
      </c>
      <c r="DZ177" s="17">
        <v>2.3398344E-4</v>
      </c>
      <c r="EA177" s="17">
        <v>8.4897037999999994E-5</v>
      </c>
      <c r="EB177" s="17">
        <v>2.8350353000000001E-7</v>
      </c>
      <c r="EC177" s="17">
        <v>5.8585470000000001E-6</v>
      </c>
      <c r="ED177" s="17">
        <v>8.4991326000000004E-4</v>
      </c>
      <c r="EE177" s="17">
        <v>5.9752924000000001E-5</v>
      </c>
      <c r="EF177" s="17">
        <v>1.5611333000000001E-5</v>
      </c>
      <c r="EG177" s="17">
        <v>1.8226694999999999E-4</v>
      </c>
      <c r="EH177" s="17">
        <v>4.1780403000000002E-4</v>
      </c>
      <c r="EI177" s="17">
        <v>2.216486E-4</v>
      </c>
      <c r="EJ177" s="17">
        <v>2.5277387000000002E-4</v>
      </c>
      <c r="EK177" s="17">
        <v>2.8132028999999998E-4</v>
      </c>
      <c r="EL177" s="17">
        <v>2.8284700000000002E-4</v>
      </c>
      <c r="EM177" s="17">
        <v>1.2316184E-3</v>
      </c>
      <c r="EN177" s="17">
        <v>3.2510477999999998E-3</v>
      </c>
      <c r="EO177" s="17">
        <v>8.3233524000000001E-5</v>
      </c>
      <c r="EP177" s="17">
        <v>2.6934072E-5</v>
      </c>
      <c r="EQ177" s="17">
        <v>1.7422685E-4</v>
      </c>
      <c r="ER177" s="17">
        <v>1.5994185E-4</v>
      </c>
      <c r="ES177" s="17">
        <v>7.9228589999999995E-6</v>
      </c>
      <c r="ET177" s="17">
        <v>7.1413389000000006E-5</v>
      </c>
      <c r="EU177" s="17">
        <v>8.2035091999999995E-5</v>
      </c>
      <c r="EV177" s="17">
        <v>4.0569027000000001E-4</v>
      </c>
      <c r="EW177" s="17">
        <v>5.1271933000000003E-5</v>
      </c>
      <c r="EX177" s="17">
        <v>2.0508772999999999E-5</v>
      </c>
      <c r="EY177" s="17">
        <v>6.8574796999999998E-5</v>
      </c>
      <c r="EZ177" s="17">
        <v>1.0254387000000001E-5</v>
      </c>
      <c r="FA177" s="17">
        <v>1.1175155000000001E-3</v>
      </c>
      <c r="FB177" s="17">
        <v>7.5448739000000003E-66</v>
      </c>
      <c r="FC177" s="17">
        <v>2.0512307E-2</v>
      </c>
      <c r="FD177" s="17">
        <v>2.8350353000000001E-7</v>
      </c>
      <c r="FE177" s="17">
        <v>3.5008416000000001E-6</v>
      </c>
      <c r="FF177" s="17">
        <v>3.2814037000000002E-4</v>
      </c>
      <c r="FG177" s="17">
        <v>6.2762898999999997E-6</v>
      </c>
      <c r="FH177" s="17">
        <v>6.5105935999999996E-6</v>
      </c>
      <c r="FI177" s="17">
        <v>2.4955560999999999E-5</v>
      </c>
      <c r="FJ177" s="17">
        <v>2.6171024999999999E-5</v>
      </c>
      <c r="FK177" s="17">
        <v>6.2577572999999995E-5</v>
      </c>
      <c r="FL177" s="17">
        <v>8.8004038000000004E-5</v>
      </c>
      <c r="FM177" s="17">
        <v>6.9246551999999997E-5</v>
      </c>
      <c r="FN177" s="17">
        <v>2.6315182999999998E-4</v>
      </c>
      <c r="FO177" s="17">
        <v>8.9537153E-4</v>
      </c>
      <c r="FP177" s="17">
        <v>9.0890089000000002E-5</v>
      </c>
      <c r="FQ177" s="17">
        <v>1.2540298E-4</v>
      </c>
      <c r="FR177" s="17">
        <v>1.5554895999999999E-4</v>
      </c>
      <c r="FS177" s="17">
        <v>1.7621457999999999E-4</v>
      </c>
      <c r="FT177" s="17">
        <v>2.3683558E-4</v>
      </c>
      <c r="FU177" s="17">
        <v>0.22020756</v>
      </c>
      <c r="FV177" s="17">
        <v>2.7462942999999999E-4</v>
      </c>
      <c r="FW177" s="17">
        <v>8.2102876999999997E-4</v>
      </c>
      <c r="FX177" s="17">
        <v>3.1074454000000002E-4</v>
      </c>
      <c r="FY177" s="17">
        <v>3.2737092000000001E-4</v>
      </c>
      <c r="FZ177" s="17">
        <v>1.9483333999999999E-4</v>
      </c>
      <c r="GA177" s="17">
        <v>1.0254387000000001E-5</v>
      </c>
      <c r="GB177" s="17">
        <v>2.0508772999999999E-5</v>
      </c>
      <c r="GC177" s="17">
        <v>1.4464548E-4</v>
      </c>
    </row>
    <row r="178" spans="1:185" ht="0.95" customHeight="1" x14ac:dyDescent="0.25">
      <c r="B178" s="17">
        <v>2.8684957E-5</v>
      </c>
      <c r="C178" s="17">
        <v>2.4225336E-4</v>
      </c>
      <c r="D178" s="17">
        <v>4.469793E-5</v>
      </c>
      <c r="E178" s="17">
        <v>1.0921232000000001E-4</v>
      </c>
      <c r="F178" s="17">
        <v>1.9027815E-6</v>
      </c>
      <c r="G178" s="17">
        <v>7.8779447000000005E-4</v>
      </c>
      <c r="H178" s="17">
        <v>2.1314483999999999E-3</v>
      </c>
      <c r="I178" s="17">
        <v>1.8591064E-3</v>
      </c>
      <c r="J178" s="17">
        <v>0</v>
      </c>
      <c r="K178" s="17">
        <v>0</v>
      </c>
      <c r="L178" s="17">
        <v>7.2162347999999996E-6</v>
      </c>
      <c r="M178" s="17">
        <v>1.0009889E-5</v>
      </c>
      <c r="N178" s="17">
        <v>3.8361939000000003E-5</v>
      </c>
      <c r="O178" s="17">
        <v>6.4789893000000002E-5</v>
      </c>
      <c r="P178" s="17">
        <v>6.4789893000000002E-5</v>
      </c>
      <c r="Q178" s="17">
        <v>8.6838870999999994E-6</v>
      </c>
      <c r="R178" s="17">
        <v>2.8896835000000003E-4</v>
      </c>
      <c r="S178" s="17">
        <v>8.0802865999999999E-5</v>
      </c>
      <c r="T178" s="17">
        <v>2.4367958E-4</v>
      </c>
      <c r="U178" s="17">
        <v>3.8361939000000003E-5</v>
      </c>
      <c r="V178" s="17">
        <v>3.9006596000000003E-5</v>
      </c>
      <c r="W178" s="17">
        <v>1.6012974E-5</v>
      </c>
      <c r="X178" s="17">
        <v>3.7408800999999997E-4</v>
      </c>
      <c r="Y178" s="17">
        <v>5.4374912E-5</v>
      </c>
      <c r="Z178" s="17">
        <v>2.9227781E-3</v>
      </c>
      <c r="AA178" s="17">
        <v>2.9249194000000001E-4</v>
      </c>
      <c r="AB178" s="17">
        <v>7.2746718000000002E-5</v>
      </c>
      <c r="AC178" s="17">
        <v>4.4259014999999999E-5</v>
      </c>
      <c r="AD178" s="17">
        <v>3.6495928000000001E-5</v>
      </c>
      <c r="AE178" s="17">
        <v>0</v>
      </c>
      <c r="AF178" s="17">
        <v>4.8544286000000002E-4</v>
      </c>
      <c r="AG178" s="17">
        <v>1.3799579000000001E-4</v>
      </c>
      <c r="AH178" s="17">
        <v>2.1198288000000001E-3</v>
      </c>
      <c r="AI178" s="17">
        <v>4.1912621E-5</v>
      </c>
      <c r="AJ178" s="17">
        <v>2.2585341000000001E-5</v>
      </c>
      <c r="AK178" s="17">
        <v>1.2723197999999999E-4</v>
      </c>
      <c r="AL178" s="17">
        <v>4.0688444000000002E-4</v>
      </c>
      <c r="AM178" s="17">
        <v>1.1427200999999999E-4</v>
      </c>
      <c r="AN178" s="17">
        <v>6.5723676000000002E-6</v>
      </c>
      <c r="AO178" s="17">
        <v>2.0410873999999999E-4</v>
      </c>
      <c r="AP178" s="17">
        <v>4.7377166000000002E-4</v>
      </c>
      <c r="AQ178" s="17">
        <v>1.5399573E-6</v>
      </c>
      <c r="AR178" s="17">
        <v>7.3550872000000003E-6</v>
      </c>
      <c r="AS178" s="17">
        <v>0</v>
      </c>
      <c r="AT178" s="17">
        <v>3.0803770999999997E-4</v>
      </c>
      <c r="AU178" s="17">
        <v>7.3550872000000003E-6</v>
      </c>
      <c r="AV178" s="17">
        <v>1.0528798E-4</v>
      </c>
      <c r="AW178" s="17">
        <v>1.3927455E-5</v>
      </c>
      <c r="AX178" s="17">
        <v>1.101293E-4</v>
      </c>
      <c r="AY178" s="17">
        <v>1.3144735E-5</v>
      </c>
      <c r="AZ178" s="17">
        <v>2.6738985E-4</v>
      </c>
      <c r="BA178" s="17">
        <v>1.8934383E-5</v>
      </c>
      <c r="BB178" s="17">
        <v>2.5270597999999997E-4</v>
      </c>
      <c r="BC178" s="17">
        <v>1.2362016E-5</v>
      </c>
      <c r="BD178" s="17">
        <v>6.5723676000000002E-6</v>
      </c>
      <c r="BE178" s="17">
        <v>4.5189291000000002E-68</v>
      </c>
      <c r="BF178" s="17">
        <v>2.4129591000000001E-4</v>
      </c>
      <c r="BG178" s="17">
        <v>1.3958069E-4</v>
      </c>
      <c r="BH178" s="17">
        <v>1.3438684E-5</v>
      </c>
      <c r="BI178" s="17">
        <v>1.5474321999999999E-5</v>
      </c>
      <c r="BJ178" s="17">
        <v>2.4525178E-5</v>
      </c>
      <c r="BK178" s="17">
        <v>3.8132527000000002E-4</v>
      </c>
      <c r="BL178" s="17">
        <v>1.9522280999999999E-5</v>
      </c>
      <c r="BM178" s="17">
        <v>0</v>
      </c>
      <c r="BN178" s="17">
        <v>6.2995713999999996E-5</v>
      </c>
      <c r="BO178" s="17">
        <v>2.2887225000000001E-3</v>
      </c>
      <c r="BP178" s="17">
        <v>2.7545735999999997E-4</v>
      </c>
      <c r="BQ178" s="17">
        <v>0</v>
      </c>
      <c r="BR178" s="17">
        <v>1.7390132000000001E-4</v>
      </c>
      <c r="BS178" s="17">
        <v>2.5514542999999999E-5</v>
      </c>
      <c r="BT178" s="17">
        <v>1.9568736E-4</v>
      </c>
      <c r="BU178" s="17">
        <v>0</v>
      </c>
      <c r="BV178" s="17">
        <v>2.6787367999999999E-5</v>
      </c>
      <c r="BW178" s="17">
        <v>5.4374908000000002E-5</v>
      </c>
      <c r="BX178" s="17">
        <v>7.4591617000000001E-6</v>
      </c>
      <c r="BY178" s="17">
        <v>3.3996790999999999E-4</v>
      </c>
      <c r="BZ178" s="17">
        <v>1.8962082999999999E-5</v>
      </c>
      <c r="CA178" s="17">
        <v>1.142367E-3</v>
      </c>
      <c r="CB178" s="17">
        <v>2.5398736E-5</v>
      </c>
      <c r="CC178" s="17">
        <v>1.168082E-4</v>
      </c>
      <c r="CD178" s="17">
        <v>4.4051731999999999E-4</v>
      </c>
      <c r="CE178" s="17">
        <v>1.037585E-4</v>
      </c>
      <c r="CF178" s="17">
        <v>1.4131403999999999E-5</v>
      </c>
      <c r="CG178" s="17">
        <v>6.0974183000000003E-5</v>
      </c>
      <c r="CH178" s="17">
        <v>1.2759093999999999E-3</v>
      </c>
      <c r="CI178" s="17">
        <v>2.1126679000000001E-4</v>
      </c>
      <c r="CJ178" s="17">
        <v>5.9008626000000001E-5</v>
      </c>
      <c r="CK178" s="17">
        <v>1.7400092000000001E-4</v>
      </c>
      <c r="CL178" s="17">
        <v>7.8271955000000002E-7</v>
      </c>
      <c r="CM178" s="17">
        <v>1.7597796E-4</v>
      </c>
      <c r="CN178" s="17">
        <v>1.7417099E-5</v>
      </c>
      <c r="CO178" s="17">
        <v>2.0203044999999998E-3</v>
      </c>
      <c r="CP178" s="17">
        <v>2.4187904E-4</v>
      </c>
      <c r="CQ178" s="17">
        <v>3.7729345E-4</v>
      </c>
      <c r="CR178" s="17">
        <v>1.0550782999999999E-5</v>
      </c>
      <c r="CS178" s="17">
        <v>2.2997126E-4</v>
      </c>
      <c r="CT178" s="17">
        <v>1.6223012E-5</v>
      </c>
      <c r="CU178" s="17">
        <v>1.9508707000000001E-5</v>
      </c>
      <c r="CV178" s="17">
        <v>2.4803377E-4</v>
      </c>
      <c r="CW178" s="17">
        <v>1.1775733E-5</v>
      </c>
      <c r="CX178" s="17">
        <v>4.4252894999999997E-4</v>
      </c>
      <c r="CY178" s="17">
        <v>8.4900382000000005E-6</v>
      </c>
      <c r="CZ178" s="17">
        <v>5.2043432000000003E-6</v>
      </c>
      <c r="DA178" s="17">
        <v>2.0752033E-3</v>
      </c>
      <c r="DB178" s="17">
        <v>2.1289797999999999E-4</v>
      </c>
      <c r="DC178" s="17">
        <v>7.1229915000000003E-6</v>
      </c>
      <c r="DD178" s="17">
        <v>7.1229915000000003E-6</v>
      </c>
      <c r="DE178" s="17">
        <v>1.4168839000000001E-5</v>
      </c>
      <c r="DF178" s="17">
        <v>2.2155265E-4</v>
      </c>
      <c r="DG178" s="17">
        <v>2.2462184E-3</v>
      </c>
      <c r="DH178" s="17">
        <v>3.8372965000000001E-6</v>
      </c>
      <c r="DI178" s="17">
        <v>1.7275322999999999E-4</v>
      </c>
      <c r="DJ178" s="17">
        <v>1.9186482000000001E-6</v>
      </c>
      <c r="DK178" s="17">
        <v>2.6160020999999999E-4</v>
      </c>
      <c r="DL178" s="17">
        <v>3.803842E-5</v>
      </c>
      <c r="DM178" s="17">
        <v>1.9186482000000001E-6</v>
      </c>
      <c r="DN178" s="17">
        <v>1.5456437E-4</v>
      </c>
      <c r="DO178" s="17">
        <v>5.5606222000000003E-5</v>
      </c>
      <c r="DP178" s="17">
        <v>1.6393064E-4</v>
      </c>
      <c r="DQ178" s="17">
        <v>0</v>
      </c>
      <c r="DR178" s="17">
        <v>2.9002273E-7</v>
      </c>
      <c r="DS178" s="17">
        <v>0</v>
      </c>
      <c r="DT178" s="17">
        <v>1.7685224000000001E-4</v>
      </c>
      <c r="DU178" s="17">
        <v>4.1795061000000002E-5</v>
      </c>
      <c r="DV178" s="17">
        <v>9.8570842000000003E-6</v>
      </c>
      <c r="DW178" s="17">
        <v>8.4231636000000002E-7</v>
      </c>
      <c r="DX178" s="17">
        <v>1.5970989000000001E-4</v>
      </c>
      <c r="DY178" s="17">
        <v>0</v>
      </c>
      <c r="DZ178" s="17">
        <v>4.2751958000000002E-4</v>
      </c>
      <c r="EA178" s="17">
        <v>4.4461887E-7</v>
      </c>
      <c r="EB178" s="17">
        <v>5.8453896999999998E-5</v>
      </c>
      <c r="EC178" s="17">
        <v>1.7291454E-5</v>
      </c>
      <c r="ED178" s="17">
        <v>2.1926294999999999E-4</v>
      </c>
      <c r="EE178" s="17">
        <v>3.0947283000000003E-4</v>
      </c>
      <c r="EF178" s="17">
        <v>3.2152771999999998E-5</v>
      </c>
      <c r="EG178" s="17">
        <v>5.5632893E-4</v>
      </c>
      <c r="EH178" s="17">
        <v>8.2944002999999999E-5</v>
      </c>
      <c r="EI178" s="17">
        <v>1.6281982E-3</v>
      </c>
      <c r="EJ178" s="17">
        <v>2.7061902999999999E-3</v>
      </c>
      <c r="EK178" s="17">
        <v>3.4408342999999999E-3</v>
      </c>
      <c r="EL178" s="17">
        <v>3.7261073999999999E-3</v>
      </c>
      <c r="EM178" s="17">
        <v>5.4273658E-5</v>
      </c>
      <c r="EN178" s="17">
        <v>3.1116235999999997E-5</v>
      </c>
      <c r="EO178" s="17">
        <v>2.1900607000000001E-5</v>
      </c>
      <c r="EP178" s="17">
        <v>1.2322122E-5</v>
      </c>
      <c r="EQ178" s="17">
        <v>1.7324535000000001E-3</v>
      </c>
      <c r="ER178" s="17">
        <v>4.4333513000000002E-4</v>
      </c>
      <c r="ES178" s="17">
        <v>6.6177909999999999E-6</v>
      </c>
      <c r="ET178" s="17">
        <v>4.6235191999999999E-5</v>
      </c>
      <c r="EU178" s="17">
        <v>1.2810377999999999E-4</v>
      </c>
      <c r="EV178" s="17">
        <v>1.2628846999999999E-3</v>
      </c>
      <c r="EW178" s="17">
        <v>8.0064861999999996E-5</v>
      </c>
      <c r="EX178" s="17">
        <v>3.2025944999999998E-5</v>
      </c>
      <c r="EY178" s="17">
        <v>2.4177943999999999E-4</v>
      </c>
      <c r="EZ178" s="17">
        <v>1.6012972000000001E-5</v>
      </c>
      <c r="FA178" s="17">
        <v>2.9966195E-4</v>
      </c>
      <c r="FB178" s="17">
        <v>6.4787792999999998E-66</v>
      </c>
      <c r="FC178" s="17">
        <v>2.3228718999999999E-4</v>
      </c>
      <c r="FD178" s="17">
        <v>5.8453896999999998E-5</v>
      </c>
      <c r="FE178" s="17">
        <v>5.4374908000000002E-5</v>
      </c>
      <c r="FF178" s="17">
        <v>5.1241511999999996E-4</v>
      </c>
      <c r="FG178" s="17">
        <v>1.168082E-4</v>
      </c>
      <c r="FH178" s="17">
        <v>1.7400092000000001E-4</v>
      </c>
      <c r="FI178" s="17">
        <v>1.5945169999999999E-5</v>
      </c>
      <c r="FJ178" s="17">
        <v>2.3925256E-4</v>
      </c>
      <c r="FK178" s="17">
        <v>3.6500931999999998E-4</v>
      </c>
      <c r="FL178" s="17">
        <v>1.9850517E-4</v>
      </c>
      <c r="FM178" s="17">
        <v>4.3036000999999998E-4</v>
      </c>
      <c r="FN178" s="17">
        <v>8.552163E-5</v>
      </c>
      <c r="FO178" s="17">
        <v>1.9706224000000001E-4</v>
      </c>
      <c r="FP178" s="17">
        <v>4.5153768E-4</v>
      </c>
      <c r="FQ178" s="17">
        <v>4.8903129000000005E-4</v>
      </c>
      <c r="FR178" s="17">
        <v>1.4878659000000001E-4</v>
      </c>
      <c r="FS178" s="17">
        <v>2.4131051999999999E-5</v>
      </c>
      <c r="FT178" s="17">
        <v>1.3167948999999999E-3</v>
      </c>
      <c r="FU178" s="17">
        <v>2.7462942999999999E-4</v>
      </c>
      <c r="FV178" s="17">
        <v>0.24679219999999999</v>
      </c>
      <c r="FW178" s="17">
        <v>2.6211612999999998E-4</v>
      </c>
      <c r="FX178" s="17">
        <v>4.1681030999999999E-3</v>
      </c>
      <c r="FY178" s="17">
        <v>4.4473528999999998E-3</v>
      </c>
      <c r="FZ178" s="17">
        <v>3.0424648000000002E-4</v>
      </c>
      <c r="GA178" s="17">
        <v>1.6012972000000001E-5</v>
      </c>
      <c r="GB178" s="17">
        <v>3.2025944999999998E-5</v>
      </c>
      <c r="GC178" s="17">
        <v>4.0725132999999998E-5</v>
      </c>
    </row>
    <row r="179" spans="1:185" ht="0.95" customHeight="1" x14ac:dyDescent="0.25">
      <c r="B179" s="17">
        <v>8.0343078999999996E-5</v>
      </c>
      <c r="C179" s="17">
        <v>3.8533920000000002E-4</v>
      </c>
      <c r="D179" s="17">
        <v>6.6251315999999997E-5</v>
      </c>
      <c r="E179" s="17">
        <v>3.1093624000000001E-4</v>
      </c>
      <c r="F179" s="17">
        <v>8.8898556999999992E-6</v>
      </c>
      <c r="G179" s="17">
        <v>3.4403476000000001E-3</v>
      </c>
      <c r="H179" s="17">
        <v>2.9629573999999999E-4</v>
      </c>
      <c r="I179" s="17">
        <v>3.092626E-5</v>
      </c>
      <c r="J179" s="17">
        <v>0</v>
      </c>
      <c r="K179" s="17">
        <v>0</v>
      </c>
      <c r="L179" s="17">
        <v>8.8145805000000003E-6</v>
      </c>
      <c r="M179" s="17">
        <v>5.8694664999999998E-4</v>
      </c>
      <c r="N179" s="17">
        <v>1.9033895E-5</v>
      </c>
      <c r="O179" s="17">
        <v>4.8199092000000002E-5</v>
      </c>
      <c r="P179" s="17">
        <v>4.8199092000000002E-5</v>
      </c>
      <c r="Q179" s="17">
        <v>1.0809296999999999E-4</v>
      </c>
      <c r="R179" s="17">
        <v>6.0839993999999996E-4</v>
      </c>
      <c r="S179" s="17">
        <v>3.4107328999999997E-5</v>
      </c>
      <c r="T179" s="17">
        <v>5.6655873999999996E-4</v>
      </c>
      <c r="U179" s="17">
        <v>1.9033895E-5</v>
      </c>
      <c r="V179" s="17">
        <v>1.5533157999999999E-4</v>
      </c>
      <c r="W179" s="17">
        <v>1.4091763E-5</v>
      </c>
      <c r="X179" s="17">
        <v>3.3330186999999998E-4</v>
      </c>
      <c r="Y179" s="17">
        <v>4.9421318999999998E-6</v>
      </c>
      <c r="Z179" s="17">
        <v>2.9009983999999999E-4</v>
      </c>
      <c r="AA179" s="17">
        <v>3.6681580999999999E-5</v>
      </c>
      <c r="AB179" s="17">
        <v>5.7181066999999997E-5</v>
      </c>
      <c r="AC179" s="17">
        <v>1.3393256E-4</v>
      </c>
      <c r="AD179" s="17">
        <v>2.1301569999999999E-4</v>
      </c>
      <c r="AE179" s="17">
        <v>0</v>
      </c>
      <c r="AF179" s="17">
        <v>2.066444E-4</v>
      </c>
      <c r="AG179" s="17">
        <v>2.9270769E-5</v>
      </c>
      <c r="AH179" s="17">
        <v>1.4044090000000001E-4</v>
      </c>
      <c r="AI179" s="17">
        <v>3.0066621000000003E-4</v>
      </c>
      <c r="AJ179" s="17">
        <v>5.1899227E-5</v>
      </c>
      <c r="AK179" s="17">
        <v>7.0054482999999998E-5</v>
      </c>
      <c r="AL179" s="17">
        <v>2.5935722E-5</v>
      </c>
      <c r="AM179" s="17">
        <v>2.7481910000000002E-4</v>
      </c>
      <c r="AN179" s="17">
        <v>3.7807464000000002E-5</v>
      </c>
      <c r="AO179" s="17">
        <v>1.3923144E-4</v>
      </c>
      <c r="AP179" s="17">
        <v>3.5984386000000002E-4</v>
      </c>
      <c r="AQ179" s="17">
        <v>3.2728579E-5</v>
      </c>
      <c r="AR179" s="17">
        <v>6.6423579999999997E-5</v>
      </c>
      <c r="AS179" s="17">
        <v>0</v>
      </c>
      <c r="AT179" s="17">
        <v>2.940493E-4</v>
      </c>
      <c r="AU179" s="17">
        <v>6.6423579999999997E-5</v>
      </c>
      <c r="AV179" s="17">
        <v>3.2540597000000003E-5</v>
      </c>
      <c r="AW179" s="17">
        <v>1.0423104E-4</v>
      </c>
      <c r="AX179" s="17">
        <v>6.550684E-4</v>
      </c>
      <c r="AY179" s="17">
        <v>7.5614928000000003E-5</v>
      </c>
      <c r="AZ179" s="17">
        <v>2.0453199000000001E-4</v>
      </c>
      <c r="BA179" s="17">
        <v>8.4806275999999996E-5</v>
      </c>
      <c r="BB179" s="17">
        <v>1.7410811E-3</v>
      </c>
      <c r="BC179" s="17">
        <v>4.6998812000000001E-5</v>
      </c>
      <c r="BD179" s="17">
        <v>3.7807464000000002E-5</v>
      </c>
      <c r="BE179" s="17">
        <v>8.8835575999999997E-66</v>
      </c>
      <c r="BF179" s="17">
        <v>5.8130739999999998E-5</v>
      </c>
      <c r="BG179" s="17">
        <v>9.9654909000000008E-4</v>
      </c>
      <c r="BH179" s="17">
        <v>1.1864754E-4</v>
      </c>
      <c r="BI179" s="17">
        <v>3.1013051000000001E-4</v>
      </c>
      <c r="BJ179" s="17">
        <v>2.8529257999999999E-4</v>
      </c>
      <c r="BK179" s="17">
        <v>8.9524313000000002E-5</v>
      </c>
      <c r="BL179" s="17">
        <v>3.0371865999999999E-4</v>
      </c>
      <c r="BM179" s="17">
        <v>0</v>
      </c>
      <c r="BN179" s="17">
        <v>2.2142188999999999E-4</v>
      </c>
      <c r="BO179" s="17">
        <v>4.1683502999999999E-4</v>
      </c>
      <c r="BP179" s="17">
        <v>3.9661011999999999E-4</v>
      </c>
      <c r="BQ179" s="17">
        <v>0</v>
      </c>
      <c r="BR179" s="17">
        <v>2.2575377000000001E-5</v>
      </c>
      <c r="BS179" s="17">
        <v>2.4774056999999998E-4</v>
      </c>
      <c r="BT179" s="17">
        <v>3.1128166000000002E-4</v>
      </c>
      <c r="BU179" s="17">
        <v>0</v>
      </c>
      <c r="BV179" s="17">
        <v>2.7602597999999999E-4</v>
      </c>
      <c r="BW179" s="17">
        <v>4.9421315999999999E-6</v>
      </c>
      <c r="BX179" s="17">
        <v>8.5110576000000003E-7</v>
      </c>
      <c r="BY179" s="17">
        <v>6.4775555999999996E-3</v>
      </c>
      <c r="BZ179" s="17">
        <v>9.3734351999999997E-5</v>
      </c>
      <c r="CA179" s="17">
        <v>5.3300365E-5</v>
      </c>
      <c r="CB179" s="17">
        <v>4.5468911999999999E-4</v>
      </c>
      <c r="CC179" s="17">
        <v>1.3526826E-5</v>
      </c>
      <c r="CD179" s="17">
        <v>4.2685701000000001E-4</v>
      </c>
      <c r="CE179" s="17">
        <v>6.2226868000000003E-4</v>
      </c>
      <c r="CF179" s="17">
        <v>1.2876232000000001E-4</v>
      </c>
      <c r="CG179" s="17">
        <v>7.4140262999999998E-5</v>
      </c>
      <c r="CH179" s="17">
        <v>6.4643386E-5</v>
      </c>
      <c r="CI179" s="17">
        <v>2.3842393999999999E-3</v>
      </c>
      <c r="CJ179" s="17">
        <v>8.4830575000000006E-5</v>
      </c>
      <c r="CK179" s="17">
        <v>7.0852086000000002E-6</v>
      </c>
      <c r="CL179" s="17">
        <v>2.8616114E-5</v>
      </c>
      <c r="CM179" s="17">
        <v>1.3230837000000001E-3</v>
      </c>
      <c r="CN179" s="17">
        <v>1.2052027E-4</v>
      </c>
      <c r="CO179" s="17">
        <v>2.3332748999999999E-4</v>
      </c>
      <c r="CP179" s="17">
        <v>1.2594915999999999E-4</v>
      </c>
      <c r="CQ179" s="17">
        <v>4.5582475E-4</v>
      </c>
      <c r="CR179" s="17">
        <v>3.5934730000000002E-5</v>
      </c>
      <c r="CS179" s="17">
        <v>2.0647602000000001E-4</v>
      </c>
      <c r="CT179" s="17">
        <v>5.8003741E-5</v>
      </c>
      <c r="CU179" s="17">
        <v>6.6245790999999997E-5</v>
      </c>
      <c r="CV179" s="17">
        <v>1.5328744E-2</v>
      </c>
      <c r="CW179" s="17">
        <v>2.8811573999999999E-5</v>
      </c>
      <c r="CX179" s="17">
        <v>7.4592473000000003E-4</v>
      </c>
      <c r="CY179" s="17">
        <v>2.0569523999999999E-5</v>
      </c>
      <c r="CZ179" s="17">
        <v>1.2327474000000001E-5</v>
      </c>
      <c r="DA179" s="17">
        <v>2.3899076000000001E-4</v>
      </c>
      <c r="DB179" s="17">
        <v>1.3035542E-4</v>
      </c>
      <c r="DC179" s="17">
        <v>1.6412898000000001E-5</v>
      </c>
      <c r="DD179" s="17">
        <v>1.6412898000000001E-5</v>
      </c>
      <c r="DE179" s="17">
        <v>6.8458015999999996E-6</v>
      </c>
      <c r="DF179" s="17">
        <v>1.5283707000000001E-4</v>
      </c>
      <c r="DG179" s="17">
        <v>2.0548373000000001E-5</v>
      </c>
      <c r="DH179" s="17">
        <v>8.1708479999999994E-6</v>
      </c>
      <c r="DI179" s="17">
        <v>7.6633755000000004E-4</v>
      </c>
      <c r="DJ179" s="17">
        <v>4.0854239999999997E-6</v>
      </c>
      <c r="DK179" s="17">
        <v>1.9534064E-4</v>
      </c>
      <c r="DL179" s="17">
        <v>1.0798161E-4</v>
      </c>
      <c r="DM179" s="17">
        <v>4.0854239999999997E-6</v>
      </c>
      <c r="DN179" s="17">
        <v>9.4448348999999997E-4</v>
      </c>
      <c r="DO179" s="17">
        <v>1.4156985999999999E-3</v>
      </c>
      <c r="DP179" s="17">
        <v>1.4995890000000001E-4</v>
      </c>
      <c r="DQ179" s="17">
        <v>0</v>
      </c>
      <c r="DR179" s="17">
        <v>4.4925116000000002E-4</v>
      </c>
      <c r="DS179" s="17">
        <v>0</v>
      </c>
      <c r="DT179" s="17">
        <v>3.2949193E-5</v>
      </c>
      <c r="DU179" s="17">
        <v>3.6447491999999998E-5</v>
      </c>
      <c r="DV179" s="17">
        <v>2.4726148000000002E-5</v>
      </c>
      <c r="DW179" s="17">
        <v>6.5757654000000003E-5</v>
      </c>
      <c r="DX179" s="17">
        <v>1.0277931E-3</v>
      </c>
      <c r="DY179" s="17">
        <v>0</v>
      </c>
      <c r="DZ179" s="17">
        <v>3.4544961000000001E-4</v>
      </c>
      <c r="EA179" s="17">
        <v>2.4996297999999999E-4</v>
      </c>
      <c r="EB179" s="17">
        <v>9.8167122000000006E-7</v>
      </c>
      <c r="EC179" s="17">
        <v>1.7583537000000001E-4</v>
      </c>
      <c r="ED179" s="17">
        <v>4.9698850999999999E-3</v>
      </c>
      <c r="EE179" s="17">
        <v>1.2137414E-4</v>
      </c>
      <c r="EF179" s="17">
        <v>2.9364560000000003E-4</v>
      </c>
      <c r="EG179" s="17">
        <v>9.0810938999999995E-5</v>
      </c>
      <c r="EH179" s="17">
        <v>4.6409864999999998E-4</v>
      </c>
      <c r="EI179" s="17">
        <v>1.7918289999999999E-4</v>
      </c>
      <c r="EJ179" s="17">
        <v>2.2951832999999999E-4</v>
      </c>
      <c r="EK179" s="17">
        <v>2.9465893000000002E-4</v>
      </c>
      <c r="EL179" s="17">
        <v>2.8653808999999999E-4</v>
      </c>
      <c r="EM179" s="17">
        <v>3.2634165999999998E-4</v>
      </c>
      <c r="EN179" s="17">
        <v>1.0096436E-4</v>
      </c>
      <c r="EO179" s="17">
        <v>1.3753988999999999E-4</v>
      </c>
      <c r="EP179" s="17">
        <v>4.2360009999999998E-4</v>
      </c>
      <c r="EQ179" s="17">
        <v>3.1508536000000002E-4</v>
      </c>
      <c r="ER179" s="17">
        <v>4.2835649000000001E-4</v>
      </c>
      <c r="ES179" s="17">
        <v>2.4750686000000002E-4</v>
      </c>
      <c r="ET179" s="17">
        <v>5.6843457000000004E-4</v>
      </c>
      <c r="EU179" s="17">
        <v>1.127341E-4</v>
      </c>
      <c r="EV179" s="17">
        <v>3.1833386E-4</v>
      </c>
      <c r="EW179" s="17">
        <v>7.0458809999999998E-5</v>
      </c>
      <c r="EX179" s="17">
        <v>2.8183524000000001E-5</v>
      </c>
      <c r="EY179" s="17">
        <v>1.1045898999999999E-4</v>
      </c>
      <c r="EZ179" s="17">
        <v>1.4091762000000001E-5</v>
      </c>
      <c r="FA179" s="17">
        <v>1.9621932000000002E-3</v>
      </c>
      <c r="FB179" s="17">
        <v>1.0324076E-65</v>
      </c>
      <c r="FC179" s="17">
        <v>8.2403486999999996E-4</v>
      </c>
      <c r="FD179" s="17">
        <v>9.8167122000000006E-7</v>
      </c>
      <c r="FE179" s="17">
        <v>4.9421315999999999E-6</v>
      </c>
      <c r="FF179" s="17">
        <v>4.5093637999999998E-4</v>
      </c>
      <c r="FG179" s="17">
        <v>1.3526826E-5</v>
      </c>
      <c r="FH179" s="17">
        <v>7.0852086000000002E-6</v>
      </c>
      <c r="FI179" s="17">
        <v>5.0051865000000004E-4</v>
      </c>
      <c r="FJ179" s="17">
        <v>1.3731268E-4</v>
      </c>
      <c r="FK179" s="17">
        <v>1.0536615E-4</v>
      </c>
      <c r="FL179" s="17">
        <v>3.1278114999999998E-4</v>
      </c>
      <c r="FM179" s="17">
        <v>1.0388685000000001E-4</v>
      </c>
      <c r="FN179" s="17">
        <v>7.4820476000000003E-4</v>
      </c>
      <c r="FO179" s="17">
        <v>1.7013926999999999E-3</v>
      </c>
      <c r="FP179" s="17">
        <v>5.5468435999999997E-5</v>
      </c>
      <c r="FQ179" s="17">
        <v>8.7918207000000004E-6</v>
      </c>
      <c r="FR179" s="17">
        <v>1.0959601E-3</v>
      </c>
      <c r="FS179" s="17">
        <v>7.7033767000000004E-5</v>
      </c>
      <c r="FT179" s="17">
        <v>1.8861689000000001E-4</v>
      </c>
      <c r="FU179" s="17">
        <v>8.2102876999999997E-4</v>
      </c>
      <c r="FV179" s="17">
        <v>2.6211612999999998E-4</v>
      </c>
      <c r="FW179" s="17">
        <v>0.23418178000000001</v>
      </c>
      <c r="FX179" s="17">
        <v>3.3910434000000001E-4</v>
      </c>
      <c r="FY179" s="17">
        <v>3.8451019000000002E-4</v>
      </c>
      <c r="FZ179" s="17">
        <v>2.6774348000000001E-4</v>
      </c>
      <c r="GA179" s="17">
        <v>1.4091762000000001E-5</v>
      </c>
      <c r="GB179" s="17">
        <v>2.8183524000000001E-5</v>
      </c>
      <c r="GC179" s="17">
        <v>2.7260054999999998E-4</v>
      </c>
    </row>
    <row r="180" spans="1:185" ht="0.95" customHeight="1" x14ac:dyDescent="0.25">
      <c r="B180" s="17">
        <v>3.7295605000000003E-5</v>
      </c>
      <c r="C180" s="17">
        <v>2.8018626000000002E-4</v>
      </c>
      <c r="D180" s="17">
        <v>5.7191326E-5</v>
      </c>
      <c r="E180" s="17">
        <v>1.1458696E-4</v>
      </c>
      <c r="F180" s="17">
        <v>2.5784816000000001E-6</v>
      </c>
      <c r="G180" s="17">
        <v>9.0936591000000003E-4</v>
      </c>
      <c r="H180" s="17">
        <v>2.5504465999999998E-3</v>
      </c>
      <c r="I180" s="17">
        <v>3.4239556E-3</v>
      </c>
      <c r="J180" s="17">
        <v>0</v>
      </c>
      <c r="K180" s="17">
        <v>0</v>
      </c>
      <c r="L180" s="17">
        <v>8.8643497999999994E-6</v>
      </c>
      <c r="M180" s="17">
        <v>3.9756241000000003E-6</v>
      </c>
      <c r="N180" s="17">
        <v>4.8491383999999997E-5</v>
      </c>
      <c r="O180" s="17">
        <v>1.0437491E-4</v>
      </c>
      <c r="P180" s="17">
        <v>1.0437491E-4</v>
      </c>
      <c r="Q180" s="17">
        <v>1.016796E-5</v>
      </c>
      <c r="R180" s="17">
        <v>2.5827116999999999E-4</v>
      </c>
      <c r="S180" s="17">
        <v>1.2427063E-4</v>
      </c>
      <c r="T180" s="17">
        <v>3.4643466999999999E-4</v>
      </c>
      <c r="U180" s="17">
        <v>4.8491383999999997E-5</v>
      </c>
      <c r="V180" s="17">
        <v>4.3098942000000003E-5</v>
      </c>
      <c r="W180" s="17">
        <v>1.9895721000000001E-5</v>
      </c>
      <c r="X180" s="17">
        <v>4.6423339E-4</v>
      </c>
      <c r="Y180" s="17">
        <v>6.8387103999999999E-5</v>
      </c>
      <c r="Z180" s="17">
        <v>3.4112185999999999E-3</v>
      </c>
      <c r="AA180" s="17">
        <v>6.3410891000000003E-4</v>
      </c>
      <c r="AB180" s="17">
        <v>9.3817155000000004E-5</v>
      </c>
      <c r="AC180" s="17">
        <v>5.0066798999999997E-5</v>
      </c>
      <c r="AD180" s="17">
        <v>4.1903292000000001E-5</v>
      </c>
      <c r="AE180" s="17">
        <v>0</v>
      </c>
      <c r="AF180" s="17">
        <v>5.6204998999999996E-4</v>
      </c>
      <c r="AG180" s="17">
        <v>1.7201288000000001E-4</v>
      </c>
      <c r="AH180" s="17">
        <v>2.4445395000000001E-3</v>
      </c>
      <c r="AI180" s="17">
        <v>4.8131275999999999E-5</v>
      </c>
      <c r="AJ180" s="17">
        <v>2.7068289999999999E-5</v>
      </c>
      <c r="AK180" s="17">
        <v>1.5726216000000001E-4</v>
      </c>
      <c r="AL180" s="17">
        <v>4.4925223999999999E-4</v>
      </c>
      <c r="AM180" s="17">
        <v>1.2931294000000001E-4</v>
      </c>
      <c r="AN180" s="17">
        <v>7.1725689E-6</v>
      </c>
      <c r="AO180" s="17">
        <v>6.5368749999999997E-4</v>
      </c>
      <c r="AP180" s="17">
        <v>3.0949644000000001E-4</v>
      </c>
      <c r="AQ180" s="17">
        <v>2.0593868000000001E-6</v>
      </c>
      <c r="AR180" s="17">
        <v>7.7132909999999999E-6</v>
      </c>
      <c r="AS180" s="17">
        <v>0</v>
      </c>
      <c r="AT180" s="17">
        <v>3.6712704000000003E-4</v>
      </c>
      <c r="AU180" s="17">
        <v>7.7132909999999999E-6</v>
      </c>
      <c r="AV180" s="17">
        <v>1.3077156E-4</v>
      </c>
      <c r="AW180" s="17">
        <v>1.488586E-5</v>
      </c>
      <c r="AX180" s="17">
        <v>1.2572974000000001E-4</v>
      </c>
      <c r="AY180" s="17">
        <v>1.4345138E-5</v>
      </c>
      <c r="AZ180" s="17">
        <v>3.3270331000000001E-4</v>
      </c>
      <c r="BA180" s="17">
        <v>2.0976983999999999E-5</v>
      </c>
      <c r="BB180" s="17">
        <v>3.1014398000000002E-4</v>
      </c>
      <c r="BC180" s="17">
        <v>1.3804416E-5</v>
      </c>
      <c r="BD180" s="17">
        <v>7.1725689E-6</v>
      </c>
      <c r="BE180" s="17">
        <v>3.9918437000000001E-67</v>
      </c>
      <c r="BF180" s="17">
        <v>3.7030792000000001E-4</v>
      </c>
      <c r="BG180" s="17">
        <v>1.3482591000000001E-4</v>
      </c>
      <c r="BH180" s="17">
        <v>1.5325725999999999E-5</v>
      </c>
      <c r="BI180" s="17">
        <v>1.7954970000000001E-5</v>
      </c>
      <c r="BJ180" s="17">
        <v>2.8463806E-5</v>
      </c>
      <c r="BK180" s="17">
        <v>6.5746626000000004E-4</v>
      </c>
      <c r="BL180" s="17">
        <v>2.2938161E-5</v>
      </c>
      <c r="BM180" s="17">
        <v>0</v>
      </c>
      <c r="BN180" s="17">
        <v>7.1458377000000004E-5</v>
      </c>
      <c r="BO180" s="17">
        <v>3.0123735999999998E-3</v>
      </c>
      <c r="BP180" s="17">
        <v>2.9547060999999999E-4</v>
      </c>
      <c r="BQ180" s="17">
        <v>0</v>
      </c>
      <c r="BR180" s="17">
        <v>2.1951652000000001E-4</v>
      </c>
      <c r="BS180" s="17">
        <v>3.0052659999999998E-5</v>
      </c>
      <c r="BT180" s="17">
        <v>2.2608744000000001E-4</v>
      </c>
      <c r="BU180" s="17">
        <v>0</v>
      </c>
      <c r="BV180" s="17">
        <v>3.1965336999999998E-5</v>
      </c>
      <c r="BW180" s="17">
        <v>6.8387099000000005E-5</v>
      </c>
      <c r="BX180" s="17">
        <v>9.4868038999999997E-6</v>
      </c>
      <c r="BY180" s="17">
        <v>4.1160208999999997E-4</v>
      </c>
      <c r="BZ180" s="17">
        <v>2.2704246000000001E-5</v>
      </c>
      <c r="CA180" s="17">
        <v>1.3098945E-3</v>
      </c>
      <c r="CB180" s="17">
        <v>4.0891271E-5</v>
      </c>
      <c r="CC180" s="17">
        <v>1.6937733E-4</v>
      </c>
      <c r="CD180" s="17">
        <v>5.1315818999999999E-4</v>
      </c>
      <c r="CE180" s="17">
        <v>1.3613836E-4</v>
      </c>
      <c r="CF180" s="17">
        <v>1.7180332999999999E-5</v>
      </c>
      <c r="CG180" s="17">
        <v>7.2950670000000004E-5</v>
      </c>
      <c r="CH180" s="17">
        <v>1.4455612E-3</v>
      </c>
      <c r="CI180" s="17">
        <v>2.7346801999999999E-4</v>
      </c>
      <c r="CJ180" s="17">
        <v>6.9254338000000003E-5</v>
      </c>
      <c r="CK180" s="17">
        <v>2.4148911E-4</v>
      </c>
      <c r="CL180" s="17">
        <v>5.4072212999999998E-7</v>
      </c>
      <c r="CM180" s="17">
        <v>2.2852083E-4</v>
      </c>
      <c r="CN180" s="17">
        <v>2.0892239999999999E-5</v>
      </c>
      <c r="CO180" s="17">
        <v>2.7216426E-3</v>
      </c>
      <c r="CP180" s="17">
        <v>2.8360054999999998E-4</v>
      </c>
      <c r="CQ180" s="17">
        <v>4.3345549000000001E-4</v>
      </c>
      <c r="CR180" s="17">
        <v>1.2739083E-5</v>
      </c>
      <c r="CS180" s="17">
        <v>2.8517191999999998E-4</v>
      </c>
      <c r="CT180" s="17">
        <v>1.8968345999999998E-5</v>
      </c>
      <c r="CU180" s="17">
        <v>2.2680252999999998E-5</v>
      </c>
      <c r="CV180" s="17">
        <v>3.2149438000000002E-4</v>
      </c>
      <c r="CW180" s="17">
        <v>1.3665851999999999E-5</v>
      </c>
      <c r="CX180" s="17">
        <v>5.0843646999999999E-4</v>
      </c>
      <c r="CY180" s="17">
        <v>9.9539448999999995E-6</v>
      </c>
      <c r="CZ180" s="17">
        <v>6.2420373999999998E-6</v>
      </c>
      <c r="DA180" s="17">
        <v>2.5040144999999999E-3</v>
      </c>
      <c r="DB180" s="17">
        <v>2.5471310999999999E-4</v>
      </c>
      <c r="DC180" s="17">
        <v>8.7721674E-6</v>
      </c>
      <c r="DD180" s="17">
        <v>8.7721674E-6</v>
      </c>
      <c r="DE180" s="17">
        <v>1.6513919999999999E-5</v>
      </c>
      <c r="DF180" s="17">
        <v>2.2863131000000001E-4</v>
      </c>
      <c r="DG180" s="17">
        <v>2.4156866E-3</v>
      </c>
      <c r="DH180" s="17">
        <v>5.0602600000000002E-6</v>
      </c>
      <c r="DI180" s="17">
        <v>1.9634386999999999E-4</v>
      </c>
      <c r="DJ180" s="17">
        <v>2.5301300000000001E-6</v>
      </c>
      <c r="DK180" s="17">
        <v>3.2607147000000001E-4</v>
      </c>
      <c r="DL180" s="17">
        <v>4.7102635000000001E-5</v>
      </c>
      <c r="DM180" s="17">
        <v>2.5301300000000001E-6</v>
      </c>
      <c r="DN180" s="17">
        <v>1.7655289000000001E-4</v>
      </c>
      <c r="DO180" s="17">
        <v>7.1802109999999995E-5</v>
      </c>
      <c r="DP180" s="17">
        <v>2.0046421E-4</v>
      </c>
      <c r="DQ180" s="17">
        <v>0</v>
      </c>
      <c r="DR180" s="17">
        <v>6.0084091000000003E-6</v>
      </c>
      <c r="DS180" s="17">
        <v>0</v>
      </c>
      <c r="DT180" s="17">
        <v>2.2298671999999999E-4</v>
      </c>
      <c r="DU180" s="17">
        <v>4.2915343000000001E-4</v>
      </c>
      <c r="DV180" s="17">
        <v>1.1135721999999999E-5</v>
      </c>
      <c r="DW180" s="17">
        <v>1.1378989999999999E-6</v>
      </c>
      <c r="DX180" s="17">
        <v>2.0601551000000001E-4</v>
      </c>
      <c r="DY180" s="17">
        <v>0</v>
      </c>
      <c r="DZ180" s="17">
        <v>5.3166051000000001E-4</v>
      </c>
      <c r="EA180" s="17">
        <v>3.7234963999999999E-7</v>
      </c>
      <c r="EB180" s="17">
        <v>9.5674958999999996E-5</v>
      </c>
      <c r="EC180" s="17">
        <v>2.4257720000000001E-5</v>
      </c>
      <c r="ED180" s="17">
        <v>2.8524006E-4</v>
      </c>
      <c r="EE180" s="17">
        <v>4.7833713999999999E-4</v>
      </c>
      <c r="EF180" s="17">
        <v>6.6760561999999995E-5</v>
      </c>
      <c r="EG180" s="17">
        <v>3.2310466000000002E-4</v>
      </c>
      <c r="EH180" s="17">
        <v>1.0760939999999999E-4</v>
      </c>
      <c r="EI180" s="17">
        <v>1.8712342999999999E-3</v>
      </c>
      <c r="EJ180" s="17">
        <v>3.4707556000000001E-3</v>
      </c>
      <c r="EK180" s="17">
        <v>4.5502622000000003E-3</v>
      </c>
      <c r="EL180" s="17">
        <v>4.9756519000000001E-3</v>
      </c>
      <c r="EM180" s="17">
        <v>6.2186937E-5</v>
      </c>
      <c r="EN180" s="17">
        <v>3.5219170000000001E-5</v>
      </c>
      <c r="EO180" s="17">
        <v>4.5954861000000003E-5</v>
      </c>
      <c r="EP180" s="17">
        <v>8.9248698999999995E-6</v>
      </c>
      <c r="EQ180" s="17">
        <v>2.3140854000000001E-3</v>
      </c>
      <c r="ER180" s="17">
        <v>5.1688288000000004E-4</v>
      </c>
      <c r="ES180" s="17">
        <v>9.7925479999999995E-6</v>
      </c>
      <c r="ET180" s="17">
        <v>6.3986955999999995E-5</v>
      </c>
      <c r="EU180" s="17">
        <v>1.5916575E-4</v>
      </c>
      <c r="EV180" s="17">
        <v>3.5735674E-5</v>
      </c>
      <c r="EW180" s="17">
        <v>9.9478596000000002E-5</v>
      </c>
      <c r="EX180" s="17">
        <v>3.9791439E-5</v>
      </c>
      <c r="EY180" s="17">
        <v>2.6162796000000002E-4</v>
      </c>
      <c r="EZ180" s="17">
        <v>1.9895718999999999E-5</v>
      </c>
      <c r="FA180" s="17">
        <v>3.4258622999999998E-4</v>
      </c>
      <c r="FB180" s="17">
        <v>7.8499109000000003E-66</v>
      </c>
      <c r="FC180" s="17">
        <v>2.63334E-4</v>
      </c>
      <c r="FD180" s="17">
        <v>9.5674958999999996E-5</v>
      </c>
      <c r="FE180" s="17">
        <v>6.8387099000000005E-5</v>
      </c>
      <c r="FF180" s="17">
        <v>6.3666302000000001E-4</v>
      </c>
      <c r="FG180" s="17">
        <v>1.6937733E-4</v>
      </c>
      <c r="FH180" s="17">
        <v>2.4148911E-4</v>
      </c>
      <c r="FI180" s="17">
        <v>1.4856627999999999E-5</v>
      </c>
      <c r="FJ180" s="17">
        <v>3.456493E-4</v>
      </c>
      <c r="FK180" s="17">
        <v>5.4831482000000003E-4</v>
      </c>
      <c r="FL180" s="17">
        <v>2.2981212000000001E-4</v>
      </c>
      <c r="FM180" s="17">
        <v>6.7500231999999998E-4</v>
      </c>
      <c r="FN180" s="17">
        <v>9.4567235999999997E-5</v>
      </c>
      <c r="FO180" s="17">
        <v>2.5434447000000001E-4</v>
      </c>
      <c r="FP180" s="17">
        <v>8.1198233999999999E-4</v>
      </c>
      <c r="FQ180" s="17">
        <v>1.0581137999999999E-3</v>
      </c>
      <c r="FR180" s="17">
        <v>2.2061821000000001E-4</v>
      </c>
      <c r="FS180" s="17">
        <v>6.0635707000000001E-4</v>
      </c>
      <c r="FT180" s="17">
        <v>1.2799833E-3</v>
      </c>
      <c r="FU180" s="17">
        <v>3.1074454000000002E-4</v>
      </c>
      <c r="FV180" s="17">
        <v>4.1681030999999999E-3</v>
      </c>
      <c r="FW180" s="17">
        <v>3.3910434000000001E-4</v>
      </c>
      <c r="FX180" s="17">
        <v>0.24442427</v>
      </c>
      <c r="FY180" s="17">
        <v>5.9717043000000001E-3</v>
      </c>
      <c r="FZ180" s="17">
        <v>3.7801867000000002E-4</v>
      </c>
      <c r="GA180" s="17">
        <v>1.9895718999999999E-5</v>
      </c>
      <c r="GB180" s="17">
        <v>3.9791439E-5</v>
      </c>
      <c r="GC180" s="17">
        <v>5.5645837000000003E-5</v>
      </c>
    </row>
    <row r="181" spans="1:185" ht="0.95" customHeight="1" x14ac:dyDescent="0.25">
      <c r="B181" s="17">
        <v>3.8990740000000002E-5</v>
      </c>
      <c r="C181" s="17">
        <v>2.9720141000000002E-4</v>
      </c>
      <c r="D181" s="17">
        <v>6.0179468000000001E-5</v>
      </c>
      <c r="E181" s="17">
        <v>1.2079274E-4</v>
      </c>
      <c r="F181" s="17">
        <v>2.8841640000000001E-6</v>
      </c>
      <c r="G181" s="17">
        <v>9.6086879999999998E-4</v>
      </c>
      <c r="H181" s="17">
        <v>2.7065898E-3</v>
      </c>
      <c r="I181" s="17">
        <v>3.782077E-3</v>
      </c>
      <c r="J181" s="17">
        <v>0</v>
      </c>
      <c r="K181" s="17">
        <v>0</v>
      </c>
      <c r="L181" s="17">
        <v>9.4649202999999993E-6</v>
      </c>
      <c r="M181" s="17">
        <v>1.4432261E-7</v>
      </c>
      <c r="N181" s="17">
        <v>5.1278462000000003E-5</v>
      </c>
      <c r="O181" s="17">
        <v>1.1357501E-4</v>
      </c>
      <c r="P181" s="17">
        <v>1.1357501E-4</v>
      </c>
      <c r="Q181" s="17">
        <v>1.0933776E-5</v>
      </c>
      <c r="R181" s="17">
        <v>2.7351101E-4</v>
      </c>
      <c r="S181" s="17">
        <v>1.3476374000000001E-4</v>
      </c>
      <c r="T181" s="17">
        <v>3.8791698000000002E-4</v>
      </c>
      <c r="U181" s="17">
        <v>5.1278462000000003E-5</v>
      </c>
      <c r="V181" s="17">
        <v>4.7028660000000003E-5</v>
      </c>
      <c r="W181" s="17">
        <v>2.1188727999999999E-5</v>
      </c>
      <c r="X181" s="17">
        <v>4.9459858999999998E-4</v>
      </c>
      <c r="Y181" s="17">
        <v>7.2467189999999996E-5</v>
      </c>
      <c r="Z181" s="17">
        <v>3.5864794000000002E-3</v>
      </c>
      <c r="AA181" s="17">
        <v>7.0701597999999995E-4</v>
      </c>
      <c r="AB181" s="17">
        <v>1.0470922000000001E-4</v>
      </c>
      <c r="AC181" s="17">
        <v>5.2700827999999999E-5</v>
      </c>
      <c r="AD181" s="17">
        <v>4.4873790000000003E-5</v>
      </c>
      <c r="AE181" s="17">
        <v>0</v>
      </c>
      <c r="AF181" s="17">
        <v>5.6074205000000005E-4</v>
      </c>
      <c r="AG181" s="17">
        <v>1.8504395E-4</v>
      </c>
      <c r="AH181" s="17">
        <v>2.5624749999999998E-3</v>
      </c>
      <c r="AI181" s="17">
        <v>5.1119992999999999E-5</v>
      </c>
      <c r="AJ181" s="17">
        <v>2.5898698000000001E-5</v>
      </c>
      <c r="AK181" s="17">
        <v>1.6850350999999999E-4</v>
      </c>
      <c r="AL181" s="17">
        <v>4.9613450000000003E-4</v>
      </c>
      <c r="AM181" s="17">
        <v>1.4138123E-4</v>
      </c>
      <c r="AN181" s="17">
        <v>4.7099701000000002E-6</v>
      </c>
      <c r="AO181" s="17">
        <v>7.4950761000000001E-4</v>
      </c>
      <c r="AP181" s="17">
        <v>2.8808532000000001E-4</v>
      </c>
      <c r="AQ181" s="17">
        <v>2.3001556999999998E-6</v>
      </c>
      <c r="AR181" s="17">
        <v>2.1620499E-6</v>
      </c>
      <c r="AS181" s="17">
        <v>0</v>
      </c>
      <c r="AT181" s="17">
        <v>3.8881608E-4</v>
      </c>
      <c r="AU181" s="17">
        <v>2.1620499E-6</v>
      </c>
      <c r="AV181" s="17">
        <v>1.3963819999999999E-4</v>
      </c>
      <c r="AW181" s="17">
        <v>6.8720200000000001E-6</v>
      </c>
      <c r="AX181" s="17">
        <v>1.3272499E-4</v>
      </c>
      <c r="AY181" s="17">
        <v>9.4199402000000004E-6</v>
      </c>
      <c r="AZ181" s="17">
        <v>3.5440428999999998E-4</v>
      </c>
      <c r="BA181" s="17">
        <v>1.6677831E-5</v>
      </c>
      <c r="BB181" s="17">
        <v>3.3562453000000002E-4</v>
      </c>
      <c r="BC181" s="17">
        <v>1.196786E-5</v>
      </c>
      <c r="BD181" s="17">
        <v>4.7099701000000002E-6</v>
      </c>
      <c r="BE181" s="17">
        <v>1.0647941E-66</v>
      </c>
      <c r="BF181" s="17">
        <v>3.9991431999999999E-4</v>
      </c>
      <c r="BG181" s="17">
        <v>8.9819363999999994E-6</v>
      </c>
      <c r="BH181" s="17">
        <v>1.3781050000000001E-5</v>
      </c>
      <c r="BI181" s="17">
        <v>1.7048077000000001E-5</v>
      </c>
      <c r="BJ181" s="17">
        <v>3.0125832999999999E-5</v>
      </c>
      <c r="BK181" s="17">
        <v>7.2155330999999995E-4</v>
      </c>
      <c r="BL181" s="17">
        <v>2.5400050000000001E-5</v>
      </c>
      <c r="BM181" s="17">
        <v>0</v>
      </c>
      <c r="BN181" s="17">
        <v>7.5474886999999996E-5</v>
      </c>
      <c r="BO181" s="17">
        <v>3.2083733000000001E-3</v>
      </c>
      <c r="BP181" s="17">
        <v>2.5970349000000001E-4</v>
      </c>
      <c r="BQ181" s="17">
        <v>0</v>
      </c>
      <c r="BR181" s="17">
        <v>2.3337459999999999E-4</v>
      </c>
      <c r="BS181" s="17">
        <v>3.3014081999999997E-5</v>
      </c>
      <c r="BT181" s="17">
        <v>2.4231192999999999E-4</v>
      </c>
      <c r="BU181" s="17">
        <v>0</v>
      </c>
      <c r="BV181" s="17">
        <v>3.5235791000000001E-5</v>
      </c>
      <c r="BW181" s="17">
        <v>7.2467185000000002E-5</v>
      </c>
      <c r="BX181" s="17">
        <v>1.0363982E-5</v>
      </c>
      <c r="BY181" s="17">
        <v>4.4756925999999997E-4</v>
      </c>
      <c r="BZ181" s="17">
        <v>2.4710874E-5</v>
      </c>
      <c r="CA181" s="17">
        <v>1.4160297999999999E-3</v>
      </c>
      <c r="CB181" s="17">
        <v>4.8902337000000002E-5</v>
      </c>
      <c r="CC181" s="17">
        <v>1.8306886E-4</v>
      </c>
      <c r="CD181" s="17">
        <v>5.4534842000000003E-4</v>
      </c>
      <c r="CE181" s="17">
        <v>1.5043561999999999E-4</v>
      </c>
      <c r="CF181" s="17">
        <v>1.8906821000000001E-5</v>
      </c>
      <c r="CG181" s="17">
        <v>7.8666901999999996E-5</v>
      </c>
      <c r="CH181" s="17">
        <v>1.483336E-3</v>
      </c>
      <c r="CI181" s="17">
        <v>3.0194072E-4</v>
      </c>
      <c r="CJ181" s="17">
        <v>7.6808915000000004E-5</v>
      </c>
      <c r="CK181" s="17">
        <v>2.5965374000000001E-4</v>
      </c>
      <c r="CL181" s="17">
        <v>2.5479200999999998E-6</v>
      </c>
      <c r="CM181" s="17">
        <v>2.5351873E-4</v>
      </c>
      <c r="CN181" s="17">
        <v>2.2814885999999999E-5</v>
      </c>
      <c r="CO181" s="17">
        <v>2.9175973000000002E-3</v>
      </c>
      <c r="CP181" s="17">
        <v>2.9935089000000001E-4</v>
      </c>
      <c r="CQ181" s="17">
        <v>4.6047771999999999E-4</v>
      </c>
      <c r="CR181" s="17">
        <v>1.3743806E-5</v>
      </c>
      <c r="CS181" s="17">
        <v>3.0390005999999999E-4</v>
      </c>
      <c r="CT181" s="17">
        <v>2.0232471000000001E-5</v>
      </c>
      <c r="CU181" s="17">
        <v>2.4140534999999999E-5</v>
      </c>
      <c r="CV181" s="17">
        <v>3.6716123999999998E-4</v>
      </c>
      <c r="CW181" s="17">
        <v>1.4514427E-5</v>
      </c>
      <c r="CX181" s="17">
        <v>5.5536490000000001E-4</v>
      </c>
      <c r="CY181" s="17">
        <v>1.0606362E-5</v>
      </c>
      <c r="CZ181" s="17">
        <v>6.6982969000000001E-6</v>
      </c>
      <c r="DA181" s="17">
        <v>2.6758020000000001E-3</v>
      </c>
      <c r="DB181" s="17">
        <v>2.7489715000000002E-4</v>
      </c>
      <c r="DC181" s="17">
        <v>9.4885288000000002E-6</v>
      </c>
      <c r="DD181" s="17">
        <v>9.4885288000000002E-6</v>
      </c>
      <c r="DE181" s="17">
        <v>1.9063152999999999E-5</v>
      </c>
      <c r="DF181" s="17">
        <v>1.9559916999999999E-4</v>
      </c>
      <c r="DG181" s="17">
        <v>2.436522E-3</v>
      </c>
      <c r="DH181" s="17">
        <v>5.5804639000000001E-6</v>
      </c>
      <c r="DI181" s="17">
        <v>2.0709430999999999E-4</v>
      </c>
      <c r="DJ181" s="17">
        <v>2.790232E-6</v>
      </c>
      <c r="DK181" s="17">
        <v>3.4714639999999997E-4</v>
      </c>
      <c r="DL181" s="17">
        <v>5.1030540000000002E-5</v>
      </c>
      <c r="DM181" s="17">
        <v>2.790232E-6</v>
      </c>
      <c r="DN181" s="17">
        <v>1.8641529999999999E-4</v>
      </c>
      <c r="DO181" s="17">
        <v>2.4366844999999999E-4</v>
      </c>
      <c r="DP181" s="17">
        <v>2.1720098000000001E-4</v>
      </c>
      <c r="DQ181" s="17">
        <v>0</v>
      </c>
      <c r="DR181" s="17">
        <v>9.3051749000000003E-6</v>
      </c>
      <c r="DS181" s="17">
        <v>0</v>
      </c>
      <c r="DT181" s="17">
        <v>2.3706021000000001E-4</v>
      </c>
      <c r="DU181" s="17">
        <v>5.0316621999999997E-4</v>
      </c>
      <c r="DV181" s="17">
        <v>1.1724194000000001E-5</v>
      </c>
      <c r="DW181" s="17">
        <v>7.7507338E-7</v>
      </c>
      <c r="DX181" s="17">
        <v>2.2737243999999999E-4</v>
      </c>
      <c r="DY181" s="17">
        <v>0</v>
      </c>
      <c r="DZ181" s="17">
        <v>5.6629155999999995E-4</v>
      </c>
      <c r="EA181" s="17">
        <v>1.9185822999999999E-6</v>
      </c>
      <c r="EB181" s="17">
        <v>1.0467399999999999E-4</v>
      </c>
      <c r="EC181" s="17">
        <v>2.7791494999999999E-5</v>
      </c>
      <c r="ED181" s="17">
        <v>3.1732271999999998E-4</v>
      </c>
      <c r="EE181" s="17">
        <v>5.1844887999999997E-4</v>
      </c>
      <c r="EF181" s="17">
        <v>7.4698772999999997E-5</v>
      </c>
      <c r="EG181" s="17">
        <v>2.9397281E-4</v>
      </c>
      <c r="EH181" s="17">
        <v>2.9373212000000001E-4</v>
      </c>
      <c r="EI181" s="17">
        <v>1.9673762999999999E-3</v>
      </c>
      <c r="EJ181" s="17">
        <v>3.6985277999999999E-3</v>
      </c>
      <c r="EK181" s="17">
        <v>4.8685967999999996E-3</v>
      </c>
      <c r="EL181" s="17">
        <v>5.3293630999999998E-3</v>
      </c>
      <c r="EM181" s="17">
        <v>6.6194012000000003E-5</v>
      </c>
      <c r="EN181" s="17">
        <v>3.7068569000000001E-5</v>
      </c>
      <c r="EO181" s="17">
        <v>2.1849994999999999E-5</v>
      </c>
      <c r="EP181" s="17">
        <v>6.7991699999999997E-6</v>
      </c>
      <c r="EQ181" s="17">
        <v>2.4804304000000002E-3</v>
      </c>
      <c r="ER181" s="17">
        <v>5.4946612000000004E-4</v>
      </c>
      <c r="ES181" s="17">
        <v>2.0524068000000001E-5</v>
      </c>
      <c r="ET181" s="17">
        <v>1.0885717E-4</v>
      </c>
      <c r="EU181" s="17">
        <v>1.6950981E-4</v>
      </c>
      <c r="EV181" s="17">
        <v>1.9461775E-4</v>
      </c>
      <c r="EW181" s="17">
        <v>1.0594363E-4</v>
      </c>
      <c r="EX181" s="17">
        <v>4.2377452999999997E-5</v>
      </c>
      <c r="EY181" s="17">
        <v>2.7307174999999999E-4</v>
      </c>
      <c r="EZ181" s="17">
        <v>2.1188726E-5</v>
      </c>
      <c r="FA181" s="17">
        <v>3.6143248E-4</v>
      </c>
      <c r="FB181" s="17">
        <v>1.7435339999999999E-65</v>
      </c>
      <c r="FC181" s="17">
        <v>2.7767165000000001E-4</v>
      </c>
      <c r="FD181" s="17">
        <v>1.0467399999999999E-4</v>
      </c>
      <c r="FE181" s="17">
        <v>7.2467185000000002E-5</v>
      </c>
      <c r="FF181" s="17">
        <v>6.7803923999999998E-4</v>
      </c>
      <c r="FG181" s="17">
        <v>1.8306886E-4</v>
      </c>
      <c r="FH181" s="17">
        <v>2.5965374000000001E-4</v>
      </c>
      <c r="FI181" s="17">
        <v>1.3923017E-5</v>
      </c>
      <c r="FJ181" s="17">
        <v>3.7097452999999999E-4</v>
      </c>
      <c r="FK181" s="17">
        <v>5.9272603999999997E-4</v>
      </c>
      <c r="FL181" s="17">
        <v>2.4642963000000003E-4</v>
      </c>
      <c r="FM181" s="17">
        <v>7.3372455999999998E-4</v>
      </c>
      <c r="FN181" s="17">
        <v>9.6953578999999995E-5</v>
      </c>
      <c r="FO181" s="17">
        <v>2.8198897000000002E-4</v>
      </c>
      <c r="FP181" s="17">
        <v>8.9221071999999999E-4</v>
      </c>
      <c r="FQ181" s="17">
        <v>1.1795241E-3</v>
      </c>
      <c r="FR181" s="17">
        <v>2.4592644000000002E-4</v>
      </c>
      <c r="FS181" s="17">
        <v>7.2056037999999997E-4</v>
      </c>
      <c r="FT181" s="17">
        <v>1.3110613E-3</v>
      </c>
      <c r="FU181" s="17">
        <v>3.2737092000000001E-4</v>
      </c>
      <c r="FV181" s="17">
        <v>4.4473528999999998E-3</v>
      </c>
      <c r="FW181" s="17">
        <v>3.8451019000000002E-4</v>
      </c>
      <c r="FX181" s="17">
        <v>5.9717043000000001E-3</v>
      </c>
      <c r="FY181" s="17">
        <v>0.24359900000000001</v>
      </c>
      <c r="FZ181" s="17">
        <v>4.0258580000000001E-4</v>
      </c>
      <c r="GA181" s="17">
        <v>2.1188726E-5</v>
      </c>
      <c r="GB181" s="17">
        <v>4.2377452999999997E-5</v>
      </c>
      <c r="GC181" s="17">
        <v>6.4757011999999996E-5</v>
      </c>
    </row>
    <row r="182" spans="1:185" ht="0.95" customHeight="1" x14ac:dyDescent="0.25">
      <c r="B182" s="17">
        <v>1.0522095999999999E-3</v>
      </c>
      <c r="C182" s="17">
        <v>1.8107556000000001E-4</v>
      </c>
      <c r="D182" s="17">
        <v>8.3988183000000005E-4</v>
      </c>
      <c r="E182" s="17">
        <v>5.0370421000000001E-6</v>
      </c>
      <c r="F182" s="17">
        <v>2.7446986000000002E-6</v>
      </c>
      <c r="G182" s="17">
        <v>9.8561273000000007E-6</v>
      </c>
      <c r="H182" s="17">
        <v>2.3114311E-4</v>
      </c>
      <c r="I182" s="17">
        <v>5.6615786000000003E-5</v>
      </c>
      <c r="J182" s="17">
        <v>0</v>
      </c>
      <c r="K182" s="17">
        <v>0</v>
      </c>
      <c r="L182" s="17">
        <v>8.0015494000000004E-5</v>
      </c>
      <c r="M182" s="17">
        <v>5.0626432999999997E-5</v>
      </c>
      <c r="N182" s="17">
        <v>2.0761318000000001E-4</v>
      </c>
      <c r="O182" s="17">
        <v>6.2860689E-4</v>
      </c>
      <c r="P182" s="17">
        <v>6.2860689E-4</v>
      </c>
      <c r="Q182" s="17">
        <v>1.1645964E-5</v>
      </c>
      <c r="R182" s="17">
        <v>5.1344244000000003E-5</v>
      </c>
      <c r="S182" s="17">
        <v>4.1627915999999999E-4</v>
      </c>
      <c r="T182" s="17">
        <v>3.0925538999999999E-4</v>
      </c>
      <c r="U182" s="17">
        <v>2.0761318000000001E-4</v>
      </c>
      <c r="V182" s="17">
        <v>3.5271745E-4</v>
      </c>
      <c r="W182" s="17">
        <v>2.1232773000000001E-4</v>
      </c>
      <c r="X182" s="17">
        <v>4.8638680000000004E-3</v>
      </c>
      <c r="Y182" s="17">
        <v>4.7145537999999998E-6</v>
      </c>
      <c r="Z182" s="17">
        <v>2.9807402999999999E-4</v>
      </c>
      <c r="AA182" s="17">
        <v>2.2354262E-5</v>
      </c>
      <c r="AB182" s="17">
        <v>1.702462E-4</v>
      </c>
      <c r="AC182" s="17">
        <v>2.8806387E-5</v>
      </c>
      <c r="AD182" s="17">
        <v>5.7437847000000003E-5</v>
      </c>
      <c r="AE182" s="17">
        <v>0</v>
      </c>
      <c r="AF182" s="17">
        <v>1.9011136E-5</v>
      </c>
      <c r="AG182" s="17">
        <v>1.2529132E-4</v>
      </c>
      <c r="AH182" s="17">
        <v>2.1675452999999999E-4</v>
      </c>
      <c r="AI182" s="17">
        <v>3.8145580000000001E-5</v>
      </c>
      <c r="AJ182" s="17">
        <v>1.895582E-4</v>
      </c>
      <c r="AK182" s="17">
        <v>1.1272228E-4</v>
      </c>
      <c r="AL182" s="17">
        <v>7.8227765999999997E-5</v>
      </c>
      <c r="AM182" s="17">
        <v>6.0842182000000002E-4</v>
      </c>
      <c r="AN182" s="17">
        <v>2.2769531000000001E-5</v>
      </c>
      <c r="AO182" s="17">
        <v>2.5430432000000001E-5</v>
      </c>
      <c r="AP182" s="17">
        <v>2.2372422999999999E-5</v>
      </c>
      <c r="AQ182" s="17">
        <v>2.0501768E-6</v>
      </c>
      <c r="AR182" s="17">
        <v>2.5869493000000001E-5</v>
      </c>
      <c r="AS182" s="17">
        <v>0</v>
      </c>
      <c r="AT182" s="17">
        <v>1.149358E-5</v>
      </c>
      <c r="AU182" s="17">
        <v>2.5869493000000001E-5</v>
      </c>
      <c r="AV182" s="17">
        <v>9.6884523999999996E-5</v>
      </c>
      <c r="AW182" s="17">
        <v>4.8639023999999999E-5</v>
      </c>
      <c r="AX182" s="17">
        <v>6.6282030999999998E-5</v>
      </c>
      <c r="AY182" s="17">
        <v>4.5539062000000002E-5</v>
      </c>
      <c r="AZ182" s="17">
        <v>3.6104722000000001E-3</v>
      </c>
      <c r="BA182" s="17">
        <v>6.5208630000000007E-5</v>
      </c>
      <c r="BB182" s="17">
        <v>2.0334142999999999E-4</v>
      </c>
      <c r="BC182" s="17">
        <v>4.2439099000000002E-5</v>
      </c>
      <c r="BD182" s="17">
        <v>2.2769531000000001E-5</v>
      </c>
      <c r="BE182" s="17">
        <v>8.3201690000000002E-66</v>
      </c>
      <c r="BF182" s="17">
        <v>2.3674884000000001E-6</v>
      </c>
      <c r="BG182" s="17">
        <v>1.2092861999999999E-4</v>
      </c>
      <c r="BH182" s="17">
        <v>2.4882574E-5</v>
      </c>
      <c r="BI182" s="17">
        <v>2.6094699E-5</v>
      </c>
      <c r="BJ182" s="17">
        <v>7.7496531999999993E-6</v>
      </c>
      <c r="BK182" s="17">
        <v>3.2397859999999999E-6</v>
      </c>
      <c r="BL182" s="17">
        <v>2.3895655999999999E-5</v>
      </c>
      <c r="BM182" s="17">
        <v>0</v>
      </c>
      <c r="BN182" s="17">
        <v>5.2603247E-5</v>
      </c>
      <c r="BO182" s="17">
        <v>1.5088558E-4</v>
      </c>
      <c r="BP182" s="17">
        <v>2.0821065000000001E-5</v>
      </c>
      <c r="BQ182" s="17">
        <v>0</v>
      </c>
      <c r="BR182" s="17">
        <v>3.9112902000000002E-6</v>
      </c>
      <c r="BS182" s="17">
        <v>2.6351436000000002E-5</v>
      </c>
      <c r="BT182" s="17">
        <v>1.5448509000000001E-5</v>
      </c>
      <c r="BU182" s="17">
        <v>0</v>
      </c>
      <c r="BV182" s="17">
        <v>3.0150189000000001E-5</v>
      </c>
      <c r="BW182" s="17">
        <v>4.7145534000000001E-6</v>
      </c>
      <c r="BX182" s="17">
        <v>8.1222663000000003E-6</v>
      </c>
      <c r="BY182" s="17">
        <v>2.4710907000000001E-4</v>
      </c>
      <c r="BZ182" s="17">
        <v>9.2684956000000004E-6</v>
      </c>
      <c r="CA182" s="17">
        <v>1.7350509999999999E-4</v>
      </c>
      <c r="CB182" s="17">
        <v>8.2530834999999995E-5</v>
      </c>
      <c r="CC182" s="17">
        <v>4.4472320000000004E-6</v>
      </c>
      <c r="CD182" s="17">
        <v>2.4141225E-5</v>
      </c>
      <c r="CE182" s="17">
        <v>1.5266394E-4</v>
      </c>
      <c r="CF182" s="17">
        <v>8.3675768999999998E-6</v>
      </c>
      <c r="CG182" s="17">
        <v>3.2630760000000001E-4</v>
      </c>
      <c r="CH182" s="17">
        <v>1.0202247E-4</v>
      </c>
      <c r="CI182" s="17">
        <v>2.5684957999999998E-4</v>
      </c>
      <c r="CJ182" s="17">
        <v>3.5645687000000001E-5</v>
      </c>
      <c r="CK182" s="17">
        <v>6.7875694999999999E-6</v>
      </c>
      <c r="CL182" s="17">
        <v>3.0999618999999998E-6</v>
      </c>
      <c r="CM182" s="17">
        <v>2.2390463999999999E-4</v>
      </c>
      <c r="CN182" s="17">
        <v>1.0693032999999999E-5</v>
      </c>
      <c r="CO182" s="17">
        <v>2.1386298999999998E-3</v>
      </c>
      <c r="CP182" s="17">
        <v>6.3970438000000004E-6</v>
      </c>
      <c r="CQ182" s="17">
        <v>2.0295510999999999E-5</v>
      </c>
      <c r="CR182" s="17">
        <v>8.5799890000000008E-6</v>
      </c>
      <c r="CS182" s="17">
        <v>2.9529184999999999E-3</v>
      </c>
      <c r="CT182" s="17">
        <v>1.3192203E-5</v>
      </c>
      <c r="CU182" s="17">
        <v>1.5517659E-5</v>
      </c>
      <c r="CV182" s="17">
        <v>2.5326622999999999E-4</v>
      </c>
      <c r="CW182" s="17">
        <v>9.3118861999999996E-6</v>
      </c>
      <c r="CX182" s="17">
        <v>1.2056829999999999E-3</v>
      </c>
      <c r="CY182" s="17">
        <v>6.9864303999999999E-6</v>
      </c>
      <c r="CZ182" s="17">
        <v>4.6609745000000002E-6</v>
      </c>
      <c r="DA182" s="17">
        <v>2.4208770000000001E-4</v>
      </c>
      <c r="DB182" s="17">
        <v>2.0966528000000001E-4</v>
      </c>
      <c r="DC182" s="17">
        <v>6.9964931999999997E-6</v>
      </c>
      <c r="DD182" s="17">
        <v>6.9964931999999997E-6</v>
      </c>
      <c r="DE182" s="17">
        <v>2.8491808999999999E-6</v>
      </c>
      <c r="DF182" s="17">
        <v>2.0547820000000001E-5</v>
      </c>
      <c r="DG182" s="17">
        <v>1.9215969E-4</v>
      </c>
      <c r="DH182" s="17">
        <v>4.6710373E-6</v>
      </c>
      <c r="DI182" s="17">
        <v>1.1564022E-4</v>
      </c>
      <c r="DJ182" s="17">
        <v>2.3355187E-6</v>
      </c>
      <c r="DK182" s="17">
        <v>3.6301417000000002E-3</v>
      </c>
      <c r="DL182" s="17">
        <v>3.6476607999999998E-5</v>
      </c>
      <c r="DM182" s="17">
        <v>2.3355187E-6</v>
      </c>
      <c r="DN182" s="17">
        <v>9.3158947999999998E-5</v>
      </c>
      <c r="DO182" s="17">
        <v>1.8612100999999999E-4</v>
      </c>
      <c r="DP182" s="17">
        <v>1.4448291999999999E-4</v>
      </c>
      <c r="DQ182" s="17">
        <v>0</v>
      </c>
      <c r="DR182" s="17">
        <v>5.6155993999999999E-5</v>
      </c>
      <c r="DS182" s="17">
        <v>0</v>
      </c>
      <c r="DT182" s="17">
        <v>1.6156184000000001E-6</v>
      </c>
      <c r="DU182" s="17">
        <v>5.4290979999999998E-5</v>
      </c>
      <c r="DV182" s="17">
        <v>6.9763671000000003E-6</v>
      </c>
      <c r="DW182" s="17">
        <v>1.9597001999999999E-6</v>
      </c>
      <c r="DX182" s="17">
        <v>2.0650375000000001E-4</v>
      </c>
      <c r="DY182" s="17">
        <v>0</v>
      </c>
      <c r="DZ182" s="17">
        <v>5.7337493000000003E-3</v>
      </c>
      <c r="EA182" s="17">
        <v>1.4692281E-4</v>
      </c>
      <c r="EB182" s="17">
        <v>3.6617556000000001E-6</v>
      </c>
      <c r="EC182" s="17">
        <v>1.5647901999999999E-5</v>
      </c>
      <c r="ED182" s="17">
        <v>2.5660399E-4</v>
      </c>
      <c r="EE182" s="17">
        <v>2.1882872E-6</v>
      </c>
      <c r="EF182" s="17">
        <v>2.9880777000000001E-5</v>
      </c>
      <c r="EG182" s="17">
        <v>1.0615107E-4</v>
      </c>
      <c r="EH182" s="17">
        <v>2.2376195E-4</v>
      </c>
      <c r="EI182" s="17">
        <v>1.8697814999999999E-4</v>
      </c>
      <c r="EJ182" s="17">
        <v>2.6497389000000002E-4</v>
      </c>
      <c r="EK182" s="17">
        <v>3.2199346000000002E-4</v>
      </c>
      <c r="EL182" s="17">
        <v>3.4085297000000002E-4</v>
      </c>
      <c r="EM182" s="17">
        <v>6.2466059000000003E-5</v>
      </c>
      <c r="EN182" s="17">
        <v>1.9504564000000001E-5</v>
      </c>
      <c r="EO182" s="17">
        <v>4.1122694999999998E-5</v>
      </c>
      <c r="EP182" s="17">
        <v>4.7551725000000003E-5</v>
      </c>
      <c r="EQ182" s="17">
        <v>8.9914615999999998E-4</v>
      </c>
      <c r="ER182" s="17">
        <v>2.6515440999999999E-5</v>
      </c>
      <c r="ES182" s="17">
        <v>1.8630119E-6</v>
      </c>
      <c r="ET182" s="17">
        <v>4.3801933000000002E-5</v>
      </c>
      <c r="EU182" s="17">
        <v>1.6986218E-3</v>
      </c>
      <c r="EV182" s="17">
        <v>2.3672594999999999E-4</v>
      </c>
      <c r="EW182" s="17">
        <v>1.0616385999999999E-3</v>
      </c>
      <c r="EX182" s="17">
        <v>4.2465544E-4</v>
      </c>
      <c r="EY182" s="17">
        <v>9.2733229999999994E-6</v>
      </c>
      <c r="EZ182" s="17">
        <v>2.1232772E-4</v>
      </c>
      <c r="FA182" s="17">
        <v>1.5397381E-4</v>
      </c>
      <c r="FB182" s="17">
        <v>4.0904007999999998E-64</v>
      </c>
      <c r="FC182" s="17">
        <v>1.6784748E-4</v>
      </c>
      <c r="FD182" s="17">
        <v>3.6617556000000001E-6</v>
      </c>
      <c r="FE182" s="17">
        <v>4.7145534000000001E-6</v>
      </c>
      <c r="FF182" s="17">
        <v>6.7944870000000001E-3</v>
      </c>
      <c r="FG182" s="17">
        <v>4.4472320000000004E-6</v>
      </c>
      <c r="FH182" s="17">
        <v>6.7875694999999999E-6</v>
      </c>
      <c r="FI182" s="17">
        <v>4.1955849999999999E-5</v>
      </c>
      <c r="FJ182" s="17">
        <v>2.2081614E-6</v>
      </c>
      <c r="FK182" s="17">
        <v>9.7140525999999995E-7</v>
      </c>
      <c r="FL182" s="17">
        <v>1.7822725E-5</v>
      </c>
      <c r="FM182" s="17">
        <v>1.2061470999999999E-6</v>
      </c>
      <c r="FN182" s="17">
        <v>9.4215113999999993E-6</v>
      </c>
      <c r="FO182" s="17">
        <v>2.4248588999999999E-4</v>
      </c>
      <c r="FP182" s="17">
        <v>7.1578037999999997E-6</v>
      </c>
      <c r="FQ182" s="17">
        <v>1.9732946000000001E-5</v>
      </c>
      <c r="FR182" s="17">
        <v>1.9820455999999999E-4</v>
      </c>
      <c r="FS182" s="17">
        <v>6.8480714000000001E-5</v>
      </c>
      <c r="FT182" s="17">
        <v>1.7525478000000001E-4</v>
      </c>
      <c r="FU182" s="17">
        <v>1.9483333999999999E-4</v>
      </c>
      <c r="FV182" s="17">
        <v>3.0424648000000002E-4</v>
      </c>
      <c r="FW182" s="17">
        <v>2.6774348000000001E-4</v>
      </c>
      <c r="FX182" s="17">
        <v>3.7801867000000002E-4</v>
      </c>
      <c r="FY182" s="17">
        <v>4.0258580000000001E-4</v>
      </c>
      <c r="FZ182" s="17">
        <v>0.24596577</v>
      </c>
      <c r="GA182" s="17">
        <v>2.1232772E-4</v>
      </c>
      <c r="GB182" s="17">
        <v>4.2465544E-4</v>
      </c>
      <c r="GC182" s="17">
        <v>4.5822085999999998E-5</v>
      </c>
    </row>
    <row r="183" spans="1:185" ht="0.95" customHeight="1" x14ac:dyDescent="0.25">
      <c r="B183" s="17">
        <v>5.5379451E-5</v>
      </c>
      <c r="C183" s="17">
        <v>9.5302924000000004E-6</v>
      </c>
      <c r="D183" s="17">
        <v>4.4204306999999999E-5</v>
      </c>
      <c r="E183" s="17">
        <v>2.6510747999999999E-7</v>
      </c>
      <c r="F183" s="17">
        <v>1.4445781999999999E-7</v>
      </c>
      <c r="G183" s="17">
        <v>5.1874353999999998E-7</v>
      </c>
      <c r="H183" s="17">
        <v>1.2165426999999999E-5</v>
      </c>
      <c r="I183" s="17">
        <v>2.9797781999999999E-6</v>
      </c>
      <c r="J183" s="17">
        <v>0</v>
      </c>
      <c r="K183" s="17">
        <v>0</v>
      </c>
      <c r="L183" s="17">
        <v>4.2113417999999998E-6</v>
      </c>
      <c r="M183" s="17">
        <v>2.6645490999999999E-6</v>
      </c>
      <c r="N183" s="17">
        <v>1.092701E-5</v>
      </c>
      <c r="O183" s="17">
        <v>3.3084572999999998E-5</v>
      </c>
      <c r="P183" s="17">
        <v>3.3084572999999998E-5</v>
      </c>
      <c r="Q183" s="17">
        <v>6.1294546000000004E-7</v>
      </c>
      <c r="R183" s="17">
        <v>2.7023285999999999E-6</v>
      </c>
      <c r="S183" s="17">
        <v>2.1909429E-5</v>
      </c>
      <c r="T183" s="17">
        <v>1.6276599999999999E-5</v>
      </c>
      <c r="U183" s="17">
        <v>1.092701E-5</v>
      </c>
      <c r="V183" s="17">
        <v>1.8564075999999998E-5</v>
      </c>
      <c r="W183" s="17">
        <v>1.1175143999999999E-5</v>
      </c>
      <c r="X183" s="17">
        <v>2.5599305E-4</v>
      </c>
      <c r="Y183" s="17">
        <v>2.4813441E-7</v>
      </c>
      <c r="Z183" s="17">
        <v>1.5688106999999999E-5</v>
      </c>
      <c r="AA183" s="17">
        <v>1.1765401000000001E-6</v>
      </c>
      <c r="AB183" s="17">
        <v>8.9603264000000005E-6</v>
      </c>
      <c r="AC183" s="17">
        <v>1.5161256000000001E-6</v>
      </c>
      <c r="AD183" s="17">
        <v>3.0230446000000001E-6</v>
      </c>
      <c r="AE183" s="17">
        <v>0</v>
      </c>
      <c r="AF183" s="17">
        <v>1.0005861E-6</v>
      </c>
      <c r="AG183" s="17">
        <v>6.5942798000000001E-6</v>
      </c>
      <c r="AH183" s="17">
        <v>1.1408133E-5</v>
      </c>
      <c r="AI183" s="17">
        <v>2.0076621E-6</v>
      </c>
      <c r="AJ183" s="17">
        <v>9.9767476000000004E-6</v>
      </c>
      <c r="AK183" s="17">
        <v>5.9327515E-6</v>
      </c>
      <c r="AL183" s="17">
        <v>4.1172508999999997E-6</v>
      </c>
      <c r="AM183" s="17">
        <v>3.2022201000000003E-5</v>
      </c>
      <c r="AN183" s="17">
        <v>1.1983963999999999E-6</v>
      </c>
      <c r="AO183" s="17">
        <v>1.3384438E-6</v>
      </c>
      <c r="AP183" s="17">
        <v>1.1774960000000001E-6</v>
      </c>
      <c r="AQ183" s="17">
        <v>1.0790404E-7</v>
      </c>
      <c r="AR183" s="17">
        <v>1.3615523E-6</v>
      </c>
      <c r="AS183" s="17">
        <v>0</v>
      </c>
      <c r="AT183" s="17">
        <v>6.0492527E-7</v>
      </c>
      <c r="AU183" s="17">
        <v>1.3615523E-6</v>
      </c>
      <c r="AV183" s="17">
        <v>5.0991854999999997E-6</v>
      </c>
      <c r="AW183" s="17">
        <v>2.5599485999999999E-6</v>
      </c>
      <c r="AX183" s="17">
        <v>3.4885279000000001E-6</v>
      </c>
      <c r="AY183" s="17">
        <v>2.3967926999999999E-6</v>
      </c>
      <c r="AZ183" s="17">
        <v>1.9002485E-4</v>
      </c>
      <c r="BA183" s="17">
        <v>3.4320332000000001E-6</v>
      </c>
      <c r="BB183" s="17">
        <v>1.0702179999999999E-5</v>
      </c>
      <c r="BC183" s="17">
        <v>2.2336368000000002E-6</v>
      </c>
      <c r="BD183" s="17">
        <v>1.1983963999999999E-6</v>
      </c>
      <c r="BE183" s="17">
        <v>2.3628841E-66</v>
      </c>
      <c r="BF183" s="17">
        <v>1.2460465E-7</v>
      </c>
      <c r="BG183" s="17">
        <v>6.3646641E-6</v>
      </c>
      <c r="BH183" s="17">
        <v>1.3096092E-6</v>
      </c>
      <c r="BI183" s="17">
        <v>1.3734052000000001E-6</v>
      </c>
      <c r="BJ183" s="17">
        <v>4.0787648000000001E-7</v>
      </c>
      <c r="BK183" s="17">
        <v>1.7051505000000001E-7</v>
      </c>
      <c r="BL183" s="17">
        <v>1.2576661000000001E-6</v>
      </c>
      <c r="BM183" s="17">
        <v>0</v>
      </c>
      <c r="BN183" s="17">
        <v>2.7685919999999998E-6</v>
      </c>
      <c r="BO183" s="17">
        <v>7.9413465000000002E-6</v>
      </c>
      <c r="BP183" s="17">
        <v>1.0958455E-6</v>
      </c>
      <c r="BQ183" s="17">
        <v>0</v>
      </c>
      <c r="BR183" s="17">
        <v>2.0585737999999999E-7</v>
      </c>
      <c r="BS183" s="17">
        <v>1.3869177000000001E-6</v>
      </c>
      <c r="BT183" s="17">
        <v>8.1307943000000002E-7</v>
      </c>
      <c r="BU183" s="17">
        <v>0</v>
      </c>
      <c r="BV183" s="17">
        <v>1.5868521000000001E-6</v>
      </c>
      <c r="BW183" s="17">
        <v>2.4813438999999998E-7</v>
      </c>
      <c r="BX183" s="17">
        <v>4.2748769999999999E-7</v>
      </c>
      <c r="BY183" s="17">
        <v>1.3005739999999999E-5</v>
      </c>
      <c r="BZ183" s="17">
        <v>4.8781556000000002E-7</v>
      </c>
      <c r="CA183" s="17">
        <v>9.1318471999999997E-6</v>
      </c>
      <c r="CB183" s="17">
        <v>4.3437282000000002E-6</v>
      </c>
      <c r="CC183" s="17">
        <v>2.3406484E-7</v>
      </c>
      <c r="CD183" s="17">
        <v>1.2705908E-6</v>
      </c>
      <c r="CE183" s="17">
        <v>8.0349443000000001E-6</v>
      </c>
      <c r="CF183" s="17">
        <v>4.4039878000000002E-7</v>
      </c>
      <c r="CG183" s="17">
        <v>1.7174083999999998E-5</v>
      </c>
      <c r="CH183" s="17">
        <v>5.3696033999999999E-6</v>
      </c>
      <c r="CI183" s="17">
        <v>1.3518399E-5</v>
      </c>
      <c r="CJ183" s="17">
        <v>1.8760887999999999E-6</v>
      </c>
      <c r="CK183" s="17">
        <v>3.572405E-7</v>
      </c>
      <c r="CL183" s="17">
        <v>1.6315589000000001E-7</v>
      </c>
      <c r="CM183" s="17">
        <v>1.1784455000000001E-5</v>
      </c>
      <c r="CN183" s="17">
        <v>5.6279119999999998E-7</v>
      </c>
      <c r="CO183" s="17">
        <v>1.1255947E-4</v>
      </c>
      <c r="CP183" s="17">
        <v>3.3668652000000001E-7</v>
      </c>
      <c r="CQ183" s="17">
        <v>1.0681847999999999E-6</v>
      </c>
      <c r="CR183" s="17">
        <v>4.5157836999999999E-7</v>
      </c>
      <c r="CS183" s="17">
        <v>1.5541675999999999E-4</v>
      </c>
      <c r="CT183" s="17">
        <v>6.9432647999999999E-7</v>
      </c>
      <c r="CU183" s="17">
        <v>8.167189E-7</v>
      </c>
      <c r="CV183" s="17">
        <v>1.3329801999999999E-5</v>
      </c>
      <c r="CW183" s="17">
        <v>4.9009926999999997E-7</v>
      </c>
      <c r="CX183" s="17">
        <v>6.3456997999999994E-5</v>
      </c>
      <c r="CY183" s="17">
        <v>3.6770685999999999E-7</v>
      </c>
      <c r="CZ183" s="17">
        <v>2.4531445000000001E-7</v>
      </c>
      <c r="DA183" s="17">
        <v>1.2741458E-5</v>
      </c>
      <c r="DB183" s="17">
        <v>1.1035015E-5</v>
      </c>
      <c r="DC183" s="17">
        <v>3.6823648000000001E-7</v>
      </c>
      <c r="DD183" s="17">
        <v>3.6823648000000001E-7</v>
      </c>
      <c r="DE183" s="17">
        <v>1.4995689E-7</v>
      </c>
      <c r="DF183" s="17">
        <v>1.0814642000000001E-6</v>
      </c>
      <c r="DG183" s="17">
        <v>1.0113668E-5</v>
      </c>
      <c r="DH183" s="17">
        <v>2.4584406999999998E-7</v>
      </c>
      <c r="DI183" s="17">
        <v>6.0863273E-6</v>
      </c>
      <c r="DJ183" s="17">
        <v>1.2292204000000001E-7</v>
      </c>
      <c r="DK183" s="17">
        <v>1.9106009E-4</v>
      </c>
      <c r="DL183" s="17">
        <v>1.9198214999999999E-6</v>
      </c>
      <c r="DM183" s="17">
        <v>1.2292204000000001E-7</v>
      </c>
      <c r="DN183" s="17">
        <v>4.9031024999999999E-6</v>
      </c>
      <c r="DO183" s="17">
        <v>9.7958425999999998E-6</v>
      </c>
      <c r="DP183" s="17">
        <v>7.6043644E-6</v>
      </c>
      <c r="DQ183" s="17">
        <v>0</v>
      </c>
      <c r="DR183" s="17">
        <v>2.9555786E-6</v>
      </c>
      <c r="DS183" s="17">
        <v>0</v>
      </c>
      <c r="DT183" s="17">
        <v>8.5032548000000006E-8</v>
      </c>
      <c r="DU183" s="17">
        <v>2.8574200000000001E-6</v>
      </c>
      <c r="DV183" s="17">
        <v>3.6717720999999997E-7</v>
      </c>
      <c r="DW183" s="17">
        <v>1.0314212E-7</v>
      </c>
      <c r="DX183" s="17">
        <v>1.0868618000000001E-5</v>
      </c>
      <c r="DY183" s="17">
        <v>0</v>
      </c>
      <c r="DZ183" s="17">
        <v>3.0177627999999998E-4</v>
      </c>
      <c r="EA183" s="17">
        <v>7.7327797000000004E-6</v>
      </c>
      <c r="EB183" s="17">
        <v>1.9272398000000001E-7</v>
      </c>
      <c r="EC183" s="17">
        <v>8.2357379000000005E-7</v>
      </c>
      <c r="ED183" s="17">
        <v>1.3505472999999999E-5</v>
      </c>
      <c r="EE183" s="17">
        <v>1.1517301E-7</v>
      </c>
      <c r="EF183" s="17">
        <v>1.5726725E-6</v>
      </c>
      <c r="EG183" s="17">
        <v>5.5868983E-6</v>
      </c>
      <c r="EH183" s="17">
        <v>1.1776945E-5</v>
      </c>
      <c r="EI183" s="17">
        <v>9.8409551999999996E-6</v>
      </c>
      <c r="EJ183" s="17">
        <v>1.3945994E-5</v>
      </c>
      <c r="EK183" s="17">
        <v>1.6947024000000001E-5</v>
      </c>
      <c r="EL183" s="17">
        <v>1.7939629999999999E-5</v>
      </c>
      <c r="EM183" s="17">
        <v>3.2876873E-6</v>
      </c>
      <c r="EN183" s="17">
        <v>1.0265560000000001E-6</v>
      </c>
      <c r="EO183" s="17">
        <v>2.1643524000000001E-6</v>
      </c>
      <c r="EP183" s="17">
        <v>2.5027223000000002E-6</v>
      </c>
      <c r="EQ183" s="17">
        <v>4.7323481999999999E-5</v>
      </c>
      <c r="ER183" s="17">
        <v>1.3955495E-6</v>
      </c>
      <c r="ES183" s="17">
        <v>9.8053254999999997E-8</v>
      </c>
      <c r="ET183" s="17">
        <v>2.3053649000000001E-6</v>
      </c>
      <c r="EU183" s="17">
        <v>8.9401144999999997E-5</v>
      </c>
      <c r="EV183" s="17">
        <v>1.2459260999999999E-5</v>
      </c>
      <c r="EW183" s="17">
        <v>5.5875716000000001E-5</v>
      </c>
      <c r="EX183" s="17">
        <v>2.2350286E-5</v>
      </c>
      <c r="EY183" s="17">
        <v>4.8806962999999998E-7</v>
      </c>
      <c r="EZ183" s="17">
        <v>1.1175143E-5</v>
      </c>
      <c r="FA183" s="17">
        <v>8.1038848999999995E-6</v>
      </c>
      <c r="FB183" s="17">
        <v>3.0322200999999999E-64</v>
      </c>
      <c r="FC183" s="17">
        <v>8.8340779000000006E-6</v>
      </c>
      <c r="FD183" s="17">
        <v>1.9272398000000001E-7</v>
      </c>
      <c r="FE183" s="17">
        <v>2.4813438999999998E-7</v>
      </c>
      <c r="FF183" s="17">
        <v>3.5760457999999999E-4</v>
      </c>
      <c r="FG183" s="17">
        <v>2.3406484E-7</v>
      </c>
      <c r="FH183" s="17">
        <v>3.572405E-7</v>
      </c>
      <c r="FI183" s="17">
        <v>2.2082026E-6</v>
      </c>
      <c r="FJ183" s="17">
        <v>1.1621902E-7</v>
      </c>
      <c r="FK183" s="17">
        <v>5.1126592999999998E-8</v>
      </c>
      <c r="FL183" s="17">
        <v>9.3803816E-7</v>
      </c>
      <c r="FM183" s="17">
        <v>6.3481425000000004E-8</v>
      </c>
      <c r="FN183" s="17">
        <v>4.9586902000000005E-7</v>
      </c>
      <c r="FO183" s="17">
        <v>1.2762414999999999E-5</v>
      </c>
      <c r="FP183" s="17">
        <v>3.7672651999999999E-7</v>
      </c>
      <c r="FQ183" s="17">
        <v>1.0385761E-6</v>
      </c>
      <c r="FR183" s="17">
        <v>1.0431818999999999E-5</v>
      </c>
      <c r="FS183" s="17">
        <v>3.6042481000000001E-6</v>
      </c>
      <c r="FT183" s="17">
        <v>9.2239357000000002E-6</v>
      </c>
      <c r="FU183" s="17">
        <v>1.0254387000000001E-5</v>
      </c>
      <c r="FV183" s="17">
        <v>1.6012972000000001E-5</v>
      </c>
      <c r="FW183" s="17">
        <v>1.4091762000000001E-5</v>
      </c>
      <c r="FX183" s="17">
        <v>1.9895718999999999E-5</v>
      </c>
      <c r="FY183" s="17">
        <v>2.1188726E-5</v>
      </c>
      <c r="FZ183" s="17">
        <v>2.1232772E-4</v>
      </c>
      <c r="GA183" s="17">
        <v>0.24998882</v>
      </c>
      <c r="GB183" s="17">
        <v>2.2350286E-5</v>
      </c>
      <c r="GC183" s="17">
        <v>2.4116886999999998E-6</v>
      </c>
    </row>
    <row r="184" spans="1:185" ht="0.95" customHeight="1" x14ac:dyDescent="0.25">
      <c r="B184" s="17">
        <v>1.1075889999999999E-4</v>
      </c>
      <c r="C184" s="17">
        <v>1.9060585000000001E-5</v>
      </c>
      <c r="D184" s="17">
        <v>8.8408613999999997E-5</v>
      </c>
      <c r="E184" s="17">
        <v>5.3021495999999997E-7</v>
      </c>
      <c r="F184" s="17">
        <v>2.8891563999999998E-7</v>
      </c>
      <c r="G184" s="17">
        <v>1.0374871E-6</v>
      </c>
      <c r="H184" s="17">
        <v>2.4330853999999999E-5</v>
      </c>
      <c r="I184" s="17">
        <v>5.9595563999999999E-6</v>
      </c>
      <c r="J184" s="17">
        <v>0</v>
      </c>
      <c r="K184" s="17">
        <v>0</v>
      </c>
      <c r="L184" s="17">
        <v>8.4226835999999996E-6</v>
      </c>
      <c r="M184" s="17">
        <v>5.3290981999999998E-6</v>
      </c>
      <c r="N184" s="17">
        <v>2.1854019E-5</v>
      </c>
      <c r="O184" s="17">
        <v>6.6169147000000005E-5</v>
      </c>
      <c r="P184" s="17">
        <v>6.6169147000000005E-5</v>
      </c>
      <c r="Q184" s="17">
        <v>1.2258909E-6</v>
      </c>
      <c r="R184" s="17">
        <v>5.4046571999999999E-6</v>
      </c>
      <c r="S184" s="17">
        <v>4.3818859000000003E-5</v>
      </c>
      <c r="T184" s="17">
        <v>3.2553199000000003E-5</v>
      </c>
      <c r="U184" s="17">
        <v>2.1854019E-5</v>
      </c>
      <c r="V184" s="17">
        <v>3.7128151999999997E-5</v>
      </c>
      <c r="W184" s="17">
        <v>2.2350287999999999E-5</v>
      </c>
      <c r="X184" s="17">
        <v>5.1198610000000001E-4</v>
      </c>
      <c r="Y184" s="17">
        <v>4.9626881999999999E-7</v>
      </c>
      <c r="Z184" s="17">
        <v>3.1376213000000002E-5</v>
      </c>
      <c r="AA184" s="17">
        <v>2.3530802000000001E-6</v>
      </c>
      <c r="AB184" s="17">
        <v>1.7920653000000001E-5</v>
      </c>
      <c r="AC184" s="17">
        <v>3.0322513000000001E-6</v>
      </c>
      <c r="AD184" s="17">
        <v>6.0460892000000002E-6</v>
      </c>
      <c r="AE184" s="17">
        <v>0</v>
      </c>
      <c r="AF184" s="17">
        <v>2.0011722E-6</v>
      </c>
      <c r="AG184" s="17">
        <v>1.318856E-5</v>
      </c>
      <c r="AH184" s="17">
        <v>2.2816267E-5</v>
      </c>
      <c r="AI184" s="17">
        <v>4.0153242E-6</v>
      </c>
      <c r="AJ184" s="17">
        <v>1.9953495000000001E-5</v>
      </c>
      <c r="AK184" s="17">
        <v>1.1865503E-5</v>
      </c>
      <c r="AL184" s="17">
        <v>8.2345016999999995E-6</v>
      </c>
      <c r="AM184" s="17">
        <v>6.4044402000000005E-5</v>
      </c>
      <c r="AN184" s="17">
        <v>2.3967926999999999E-6</v>
      </c>
      <c r="AO184" s="17">
        <v>2.6768876000000001E-6</v>
      </c>
      <c r="AP184" s="17">
        <v>2.3549919000000002E-6</v>
      </c>
      <c r="AQ184" s="17">
        <v>2.1580807999999999E-7</v>
      </c>
      <c r="AR184" s="17">
        <v>2.7231045E-6</v>
      </c>
      <c r="AS184" s="17">
        <v>0</v>
      </c>
      <c r="AT184" s="17">
        <v>1.2098505000000001E-6</v>
      </c>
      <c r="AU184" s="17">
        <v>2.7231045E-6</v>
      </c>
      <c r="AV184" s="17">
        <v>1.0198370999999999E-5</v>
      </c>
      <c r="AW184" s="17">
        <v>5.1198971999999999E-6</v>
      </c>
      <c r="AX184" s="17">
        <v>6.9770559000000002E-6</v>
      </c>
      <c r="AY184" s="17">
        <v>4.7935853999999997E-6</v>
      </c>
      <c r="AZ184" s="17">
        <v>3.800497E-4</v>
      </c>
      <c r="BA184" s="17">
        <v>6.8640663000000002E-6</v>
      </c>
      <c r="BB184" s="17">
        <v>2.1404361000000001E-5</v>
      </c>
      <c r="BC184" s="17">
        <v>4.4672736000000004E-6</v>
      </c>
      <c r="BD184" s="17">
        <v>2.3967926999999999E-6</v>
      </c>
      <c r="BE184" s="17">
        <v>2.3026237E-66</v>
      </c>
      <c r="BF184" s="17">
        <v>2.4920929999999999E-7</v>
      </c>
      <c r="BG184" s="17">
        <v>1.2729328E-5</v>
      </c>
      <c r="BH184" s="17">
        <v>2.6192184000000001E-6</v>
      </c>
      <c r="BI184" s="17">
        <v>2.7468105000000001E-6</v>
      </c>
      <c r="BJ184" s="17">
        <v>8.1575296999999996E-7</v>
      </c>
      <c r="BK184" s="17">
        <v>3.4103010000000002E-7</v>
      </c>
      <c r="BL184" s="17">
        <v>2.5153322000000002E-6</v>
      </c>
      <c r="BM184" s="17">
        <v>0</v>
      </c>
      <c r="BN184" s="17">
        <v>5.5371838999999997E-6</v>
      </c>
      <c r="BO184" s="17">
        <v>1.5882693E-5</v>
      </c>
      <c r="BP184" s="17">
        <v>2.1916911E-6</v>
      </c>
      <c r="BQ184" s="17">
        <v>0</v>
      </c>
      <c r="BR184" s="17">
        <v>4.1171475999999998E-7</v>
      </c>
      <c r="BS184" s="17">
        <v>2.7738354000000001E-6</v>
      </c>
      <c r="BT184" s="17">
        <v>1.6261589E-6</v>
      </c>
      <c r="BU184" s="17">
        <v>0</v>
      </c>
      <c r="BV184" s="17">
        <v>3.1737040999999998E-6</v>
      </c>
      <c r="BW184" s="17">
        <v>4.9626877999999995E-7</v>
      </c>
      <c r="BX184" s="17">
        <v>8.5497539999999999E-7</v>
      </c>
      <c r="BY184" s="17">
        <v>2.6011481000000001E-5</v>
      </c>
      <c r="BZ184" s="17">
        <v>9.7563112000000005E-7</v>
      </c>
      <c r="CA184" s="17">
        <v>1.8263694E-5</v>
      </c>
      <c r="CB184" s="17">
        <v>8.6874563000000006E-6</v>
      </c>
      <c r="CC184" s="17">
        <v>4.6812968999999998E-7</v>
      </c>
      <c r="CD184" s="17">
        <v>2.5411815000000001E-6</v>
      </c>
      <c r="CE184" s="17">
        <v>1.6069889E-5</v>
      </c>
      <c r="CF184" s="17">
        <v>8.8079756999999997E-7</v>
      </c>
      <c r="CG184" s="17">
        <v>3.4348168999999999E-5</v>
      </c>
      <c r="CH184" s="17">
        <v>1.0739207E-5</v>
      </c>
      <c r="CI184" s="17">
        <v>2.7036798E-5</v>
      </c>
      <c r="CJ184" s="17">
        <v>3.7521775999999999E-6</v>
      </c>
      <c r="CK184" s="17">
        <v>7.14481E-7</v>
      </c>
      <c r="CL184" s="17">
        <v>3.2631176999999998E-7</v>
      </c>
      <c r="CM184" s="17">
        <v>2.3568910000000001E-5</v>
      </c>
      <c r="CN184" s="17">
        <v>1.1255824E-6</v>
      </c>
      <c r="CO184" s="17">
        <v>2.2511893000000001E-4</v>
      </c>
      <c r="CP184" s="17">
        <v>6.7337302999999998E-7</v>
      </c>
      <c r="CQ184" s="17">
        <v>2.1363695999999998E-6</v>
      </c>
      <c r="CR184" s="17">
        <v>9.0315673999999998E-7</v>
      </c>
      <c r="CS184" s="17">
        <v>3.1083352999999999E-4</v>
      </c>
      <c r="CT184" s="17">
        <v>1.3886529999999999E-6</v>
      </c>
      <c r="CU184" s="17">
        <v>1.6334378E-6</v>
      </c>
      <c r="CV184" s="17">
        <v>2.6659603E-5</v>
      </c>
      <c r="CW184" s="17">
        <v>9.8019854999999998E-7</v>
      </c>
      <c r="CX184" s="17">
        <v>1.26914E-4</v>
      </c>
      <c r="CY184" s="17">
        <v>7.3541371999999999E-7</v>
      </c>
      <c r="CZ184" s="17">
        <v>4.9062890000000003E-7</v>
      </c>
      <c r="DA184" s="17">
        <v>2.5482915000000001E-5</v>
      </c>
      <c r="DB184" s="17">
        <v>2.2070029999999999E-5</v>
      </c>
      <c r="DC184" s="17">
        <v>7.3647296999999995E-7</v>
      </c>
      <c r="DD184" s="17">
        <v>7.3647296999999995E-7</v>
      </c>
      <c r="DE184" s="17">
        <v>2.9991377999999999E-7</v>
      </c>
      <c r="DF184" s="17">
        <v>2.1629284000000002E-6</v>
      </c>
      <c r="DG184" s="17">
        <v>2.0227336E-5</v>
      </c>
      <c r="DH184" s="17">
        <v>4.9168813999999995E-7</v>
      </c>
      <c r="DI184" s="17">
        <v>1.2172655E-5</v>
      </c>
      <c r="DJ184" s="17">
        <v>2.4584406999999998E-7</v>
      </c>
      <c r="DK184" s="17">
        <v>3.8212017999999999E-4</v>
      </c>
      <c r="DL184" s="17">
        <v>3.8396428999999998E-6</v>
      </c>
      <c r="DM184" s="17">
        <v>2.4584406999999998E-7</v>
      </c>
      <c r="DN184" s="17">
        <v>9.8062049999999997E-6</v>
      </c>
      <c r="DO184" s="17">
        <v>1.9591685E-5</v>
      </c>
      <c r="DP184" s="17">
        <v>1.5208729E-5</v>
      </c>
      <c r="DQ184" s="17">
        <v>0</v>
      </c>
      <c r="DR184" s="17">
        <v>5.9111572999999999E-6</v>
      </c>
      <c r="DS184" s="17">
        <v>0</v>
      </c>
      <c r="DT184" s="17">
        <v>1.700651E-7</v>
      </c>
      <c r="DU184" s="17">
        <v>5.7148400000000002E-6</v>
      </c>
      <c r="DV184" s="17">
        <v>7.3435442999999998E-7</v>
      </c>
      <c r="DW184" s="17">
        <v>2.0628423000000001E-7</v>
      </c>
      <c r="DX184" s="17">
        <v>2.1737237E-5</v>
      </c>
      <c r="DY184" s="17">
        <v>0</v>
      </c>
      <c r="DZ184" s="17">
        <v>6.0355255999999997E-4</v>
      </c>
      <c r="EA184" s="17">
        <v>1.5465559000000001E-5</v>
      </c>
      <c r="EB184" s="17">
        <v>3.8544796000000001E-7</v>
      </c>
      <c r="EC184" s="17">
        <v>1.6471476E-6</v>
      </c>
      <c r="ED184" s="17">
        <v>2.7010945999999998E-5</v>
      </c>
      <c r="EE184" s="17">
        <v>2.3034602000000001E-7</v>
      </c>
      <c r="EF184" s="17">
        <v>3.1453449E-6</v>
      </c>
      <c r="EG184" s="17">
        <v>1.1173797E-5</v>
      </c>
      <c r="EH184" s="17">
        <v>2.3553889000000002E-5</v>
      </c>
      <c r="EI184" s="17">
        <v>1.9681909999999999E-5</v>
      </c>
      <c r="EJ184" s="17">
        <v>2.7891988E-5</v>
      </c>
      <c r="EK184" s="17">
        <v>3.3894048000000002E-5</v>
      </c>
      <c r="EL184" s="17">
        <v>3.5879259999999998E-5</v>
      </c>
      <c r="EM184" s="17">
        <v>6.5753745999999999E-6</v>
      </c>
      <c r="EN184" s="17">
        <v>2.0531120000000002E-6</v>
      </c>
      <c r="EO184" s="17">
        <v>4.3287048000000002E-6</v>
      </c>
      <c r="EP184" s="17">
        <v>5.0054447000000003E-6</v>
      </c>
      <c r="EQ184" s="17">
        <v>9.4646963999999998E-5</v>
      </c>
      <c r="ER184" s="17">
        <v>2.791099E-6</v>
      </c>
      <c r="ES184" s="17">
        <v>1.9610650999999999E-7</v>
      </c>
      <c r="ET184" s="17">
        <v>4.6107298000000003E-6</v>
      </c>
      <c r="EU184" s="17">
        <v>1.7880228999999999E-4</v>
      </c>
      <c r="EV184" s="17">
        <v>2.4918520999999999E-5</v>
      </c>
      <c r="EW184" s="17">
        <v>1.1175143E-4</v>
      </c>
      <c r="EX184" s="17">
        <v>4.4700573000000003E-5</v>
      </c>
      <c r="EY184" s="17">
        <v>9.7613927E-7</v>
      </c>
      <c r="EZ184" s="17">
        <v>2.2350286E-5</v>
      </c>
      <c r="FA184" s="17">
        <v>1.6207769999999999E-5</v>
      </c>
      <c r="FB184" s="17">
        <v>2.9385945E-64</v>
      </c>
      <c r="FC184" s="17">
        <v>1.7668156000000001E-5</v>
      </c>
      <c r="FD184" s="17">
        <v>3.8544796000000001E-7</v>
      </c>
      <c r="FE184" s="17">
        <v>4.9626877999999995E-7</v>
      </c>
      <c r="FF184" s="17">
        <v>7.1520915999999997E-4</v>
      </c>
      <c r="FG184" s="17">
        <v>4.6812968999999998E-7</v>
      </c>
      <c r="FH184" s="17">
        <v>7.14481E-7</v>
      </c>
      <c r="FI184" s="17">
        <v>4.4164052E-6</v>
      </c>
      <c r="FJ184" s="17">
        <v>2.3243803999999999E-7</v>
      </c>
      <c r="FK184" s="17">
        <v>1.0225319E-7</v>
      </c>
      <c r="FL184" s="17">
        <v>1.8760762999999999E-6</v>
      </c>
      <c r="FM184" s="17">
        <v>1.2696285000000001E-7</v>
      </c>
      <c r="FN184" s="17">
        <v>9.917380400000001E-7</v>
      </c>
      <c r="FO184" s="17">
        <v>2.5524831000000001E-5</v>
      </c>
      <c r="FP184" s="17">
        <v>7.5345303000000005E-7</v>
      </c>
      <c r="FQ184" s="17">
        <v>2.0771522E-6</v>
      </c>
      <c r="FR184" s="17">
        <v>2.0863637999999999E-5</v>
      </c>
      <c r="FS184" s="17">
        <v>7.2084962000000003E-6</v>
      </c>
      <c r="FT184" s="17">
        <v>1.8447871000000001E-5</v>
      </c>
      <c r="FU184" s="17">
        <v>2.0508772999999999E-5</v>
      </c>
      <c r="FV184" s="17">
        <v>3.2025944999999998E-5</v>
      </c>
      <c r="FW184" s="17">
        <v>2.8183524000000001E-5</v>
      </c>
      <c r="FX184" s="17">
        <v>3.9791439E-5</v>
      </c>
      <c r="FY184" s="17">
        <v>4.2377452999999997E-5</v>
      </c>
      <c r="FZ184" s="17">
        <v>4.2465544E-4</v>
      </c>
      <c r="GA184" s="17">
        <v>2.2350286E-5</v>
      </c>
      <c r="GB184" s="17">
        <v>0.24995529999999999</v>
      </c>
      <c r="GC184" s="17">
        <v>4.8233775000000004E-6</v>
      </c>
    </row>
    <row r="185" spans="1:185" ht="0.95" customHeight="1" x14ac:dyDescent="0.25">
      <c r="B185" s="17">
        <v>1.6800985999999999E-5</v>
      </c>
      <c r="C185" s="17">
        <v>5.8857870000000002E-5</v>
      </c>
      <c r="D185" s="17">
        <v>1.4389297E-5</v>
      </c>
      <c r="E185" s="17">
        <v>1.9251957999999998E-6</v>
      </c>
      <c r="F185" s="17">
        <v>5.3029595999999999E-6</v>
      </c>
      <c r="G185" s="17">
        <v>3.5457623E-4</v>
      </c>
      <c r="H185" s="17">
        <v>2.5651717000000002E-4</v>
      </c>
      <c r="I185" s="17">
        <v>7.146756E-4</v>
      </c>
      <c r="J185" s="17">
        <v>0</v>
      </c>
      <c r="K185" s="17">
        <v>0</v>
      </c>
      <c r="L185" s="17">
        <v>1.2953647999999999E-6</v>
      </c>
      <c r="M185" s="17">
        <v>2.414106E-4</v>
      </c>
      <c r="N185" s="17">
        <v>4.7829596999999997E-6</v>
      </c>
      <c r="O185" s="17">
        <v>4.5531131000000002E-6</v>
      </c>
      <c r="P185" s="17">
        <v>4.5531131000000002E-6</v>
      </c>
      <c r="Q185" s="17">
        <v>2.8314161000000001E-6</v>
      </c>
      <c r="R185" s="17">
        <v>3.4485911999999999E-4</v>
      </c>
      <c r="S185" s="17">
        <v>6.9648020000000003E-6</v>
      </c>
      <c r="T185" s="17">
        <v>6.4166805999999995E-4</v>
      </c>
      <c r="U185" s="17">
        <v>4.7829596999999997E-6</v>
      </c>
      <c r="V185" s="17">
        <v>6.8112076999999997E-6</v>
      </c>
      <c r="W185" s="17">
        <v>2.4116889000000001E-6</v>
      </c>
      <c r="X185" s="17">
        <v>5.6171895999999999E-5</v>
      </c>
      <c r="Y185" s="17">
        <v>2.3712708E-6</v>
      </c>
      <c r="Z185" s="17">
        <v>3.4335187999999999E-4</v>
      </c>
      <c r="AA185" s="17">
        <v>1.5525873999999999E-4</v>
      </c>
      <c r="AB185" s="17">
        <v>2.3870951000000002E-5</v>
      </c>
      <c r="AC185" s="17">
        <v>2.3681410000000001E-5</v>
      </c>
      <c r="AD185" s="17">
        <v>5.1502976000000002E-6</v>
      </c>
      <c r="AE185" s="17">
        <v>0</v>
      </c>
      <c r="AF185" s="17">
        <v>6.3883810999999997E-5</v>
      </c>
      <c r="AG185" s="17">
        <v>1.3424732000000001E-4</v>
      </c>
      <c r="AH185" s="17">
        <v>2.5007658000000002E-4</v>
      </c>
      <c r="AI185" s="17">
        <v>6.8947915999999996E-6</v>
      </c>
      <c r="AJ185" s="17">
        <v>1.5208657E-5</v>
      </c>
      <c r="AK185" s="17">
        <v>1.0221592000000001E-4</v>
      </c>
      <c r="AL185" s="17">
        <v>1.7615232E-4</v>
      </c>
      <c r="AM185" s="17">
        <v>1.5950918999999999E-5</v>
      </c>
      <c r="AN185" s="17">
        <v>1.2796968E-5</v>
      </c>
      <c r="AO185" s="17">
        <v>3.7245609999999999E-4</v>
      </c>
      <c r="AP185" s="17">
        <v>3.1842425999999998E-4</v>
      </c>
      <c r="AQ185" s="17">
        <v>3.5625507999999998E-6</v>
      </c>
      <c r="AR185" s="17">
        <v>2.4890881000000001E-5</v>
      </c>
      <c r="AS185" s="17">
        <v>0</v>
      </c>
      <c r="AT185" s="17">
        <v>1.2001202E-4</v>
      </c>
      <c r="AU185" s="17">
        <v>2.4890881000000001E-5</v>
      </c>
      <c r="AV185" s="17">
        <v>8.7500067999999998E-5</v>
      </c>
      <c r="AW185" s="17">
        <v>3.7687848E-5</v>
      </c>
      <c r="AX185" s="17">
        <v>3.5051173E-5</v>
      </c>
      <c r="AY185" s="17">
        <v>2.5593935000000001E-5</v>
      </c>
      <c r="AZ185" s="17">
        <v>3.9564870999999999E-5</v>
      </c>
      <c r="BA185" s="17">
        <v>2.6296989999999998E-5</v>
      </c>
      <c r="BB185" s="17">
        <v>1.7803847000000001E-4</v>
      </c>
      <c r="BC185" s="17">
        <v>1.3500022E-5</v>
      </c>
      <c r="BD185" s="17">
        <v>1.2796968E-5</v>
      </c>
      <c r="BE185" s="17">
        <v>6.8103399000000004E-67</v>
      </c>
      <c r="BF185" s="17">
        <v>1.8555206000000001E-5</v>
      </c>
      <c r="BG185" s="17">
        <v>4.8604756000000002E-4</v>
      </c>
      <c r="BH185" s="17">
        <v>1.3607319E-5</v>
      </c>
      <c r="BI185" s="17">
        <v>1.2983833E-5</v>
      </c>
      <c r="BJ185" s="17">
        <v>1.6442472E-6</v>
      </c>
      <c r="BK185" s="17">
        <v>8.1740887000000007E-5</v>
      </c>
      <c r="BL185" s="17">
        <v>2.3237578999999998E-6</v>
      </c>
      <c r="BM185" s="17">
        <v>0</v>
      </c>
      <c r="BN185" s="17">
        <v>2.9106104999999999E-5</v>
      </c>
      <c r="BO185" s="17">
        <v>5.3829711999999997E-5</v>
      </c>
      <c r="BP185" s="17">
        <v>1.3649089000000001E-4</v>
      </c>
      <c r="BQ185" s="17">
        <v>0</v>
      </c>
      <c r="BR185" s="17">
        <v>4.0759595999999998E-5</v>
      </c>
      <c r="BS185" s="17">
        <v>1.096923E-6</v>
      </c>
      <c r="BT185" s="17">
        <v>1.1792190999999999E-4</v>
      </c>
      <c r="BU185" s="17">
        <v>0</v>
      </c>
      <c r="BV185" s="17">
        <v>7.9244306999999999E-6</v>
      </c>
      <c r="BW185" s="17">
        <v>2.3712707000000001E-6</v>
      </c>
      <c r="BX185" s="17">
        <v>7.8213051999999994E-6</v>
      </c>
      <c r="BY185" s="17">
        <v>9.1495465999999999E-5</v>
      </c>
      <c r="BZ185" s="17">
        <v>8.0039992000000004E-6</v>
      </c>
      <c r="CA185" s="17">
        <v>3.0933863000000002E-4</v>
      </c>
      <c r="CB185" s="17">
        <v>2.9943256000000001E-4</v>
      </c>
      <c r="CC185" s="17">
        <v>3.1397324E-7</v>
      </c>
      <c r="CD185" s="17">
        <v>2.1339554E-4</v>
      </c>
      <c r="CE185" s="17">
        <v>3.0931700999999999E-4</v>
      </c>
      <c r="CF185" s="17">
        <v>9.4378369999999992E-6</v>
      </c>
      <c r="CG185" s="17">
        <v>8.3386511999999995E-6</v>
      </c>
      <c r="CH185" s="17">
        <v>5.4330609999999999E-5</v>
      </c>
      <c r="CI185" s="17">
        <v>4.0549352999999998E-4</v>
      </c>
      <c r="CJ185" s="17">
        <v>1.0944098E-6</v>
      </c>
      <c r="CK185" s="17">
        <v>1.2126723999999999E-5</v>
      </c>
      <c r="CL185" s="17">
        <v>1.2093912000000001E-5</v>
      </c>
      <c r="CM185" s="17">
        <v>3.8093329E-4</v>
      </c>
      <c r="CN185" s="17">
        <v>7.5838725000000001E-6</v>
      </c>
      <c r="CO185" s="17">
        <v>3.2482581999999999E-6</v>
      </c>
      <c r="CP185" s="17">
        <v>9.5930597999999994E-5</v>
      </c>
      <c r="CQ185" s="17">
        <v>1.9692236999999999E-4</v>
      </c>
      <c r="CR185" s="17">
        <v>8.3942241000000006E-6</v>
      </c>
      <c r="CS185" s="17">
        <v>3.4466696999999998E-5</v>
      </c>
      <c r="CT185" s="17">
        <v>2.2984760999999998E-6</v>
      </c>
      <c r="CU185" s="17">
        <v>4.1524406000000001E-6</v>
      </c>
      <c r="CV185" s="17">
        <v>2.7550292000000002E-4</v>
      </c>
      <c r="CW185" s="17">
        <v>3.1051844000000001E-6</v>
      </c>
      <c r="CX185" s="17">
        <v>5.5899305999999998E-5</v>
      </c>
      <c r="CY185" s="17">
        <v>1.2512199E-6</v>
      </c>
      <c r="CZ185" s="17">
        <v>6.0274458E-7</v>
      </c>
      <c r="DA185" s="17">
        <v>2.9746125999999999E-4</v>
      </c>
      <c r="DB185" s="17">
        <v>1.7494909E-4</v>
      </c>
      <c r="DC185" s="17">
        <v>3.0594536999999999E-6</v>
      </c>
      <c r="DD185" s="17">
        <v>3.0594536999999999E-6</v>
      </c>
      <c r="DE185" s="17">
        <v>8.3659694000000008E-6</v>
      </c>
      <c r="DF185" s="17">
        <v>1.1405085E-4</v>
      </c>
      <c r="DG185" s="17">
        <v>6.7884878000000004E-5</v>
      </c>
      <c r="DH185" s="17">
        <v>4.9134181000000003E-6</v>
      </c>
      <c r="DI185" s="17">
        <v>7.2970712999999998E-5</v>
      </c>
      <c r="DJ185" s="17">
        <v>2.4567091000000001E-6</v>
      </c>
      <c r="DK185" s="17">
        <v>3.8861815999999998E-5</v>
      </c>
      <c r="DL185" s="17">
        <v>2.4823025000000001E-5</v>
      </c>
      <c r="DM185" s="17">
        <v>2.4567091000000001E-6</v>
      </c>
      <c r="DN185" s="17">
        <v>4.7224929000000002E-5</v>
      </c>
      <c r="DO185" s="17">
        <v>6.7371277999999995E-4</v>
      </c>
      <c r="DP185" s="17">
        <v>8.5485811999999993E-5</v>
      </c>
      <c r="DQ185" s="17">
        <v>0</v>
      </c>
      <c r="DR185" s="17">
        <v>2.1755321E-4</v>
      </c>
      <c r="DS185" s="17">
        <v>0</v>
      </c>
      <c r="DT185" s="17">
        <v>4.0302627999999999E-5</v>
      </c>
      <c r="DU185" s="17">
        <v>2.6186261000000002E-4</v>
      </c>
      <c r="DV185" s="17">
        <v>5.5618931E-6</v>
      </c>
      <c r="DW185" s="17">
        <v>1.0650812E-6</v>
      </c>
      <c r="DX185" s="17">
        <v>3.3223116000000001E-4</v>
      </c>
      <c r="DY185" s="17">
        <v>0</v>
      </c>
      <c r="DZ185" s="17">
        <v>6.3681757999999996E-5</v>
      </c>
      <c r="EA185" s="17">
        <v>9.1340658999999999E-6</v>
      </c>
      <c r="EB185" s="17">
        <v>1.415945E-5</v>
      </c>
      <c r="EC185" s="17">
        <v>8.3051538000000007E-5</v>
      </c>
      <c r="ED185" s="17">
        <v>4.1742301000000001E-4</v>
      </c>
      <c r="EE185" s="17">
        <v>2.064995E-5</v>
      </c>
      <c r="EF185" s="17">
        <v>1.1181468E-4</v>
      </c>
      <c r="EG185" s="17">
        <v>2.8794659E-4</v>
      </c>
      <c r="EH185" s="17">
        <v>7.0906536000000001E-4</v>
      </c>
      <c r="EI185" s="17">
        <v>2.0575964000000001E-4</v>
      </c>
      <c r="EJ185" s="17">
        <v>6.8975857E-5</v>
      </c>
      <c r="EK185" s="17">
        <v>3.8187539999999998E-6</v>
      </c>
      <c r="EL185" s="17">
        <v>3.8893889E-5</v>
      </c>
      <c r="EM185" s="17">
        <v>1.1305774999999999E-5</v>
      </c>
      <c r="EN185" s="17">
        <v>1.6265553E-5</v>
      </c>
      <c r="EO185" s="17">
        <v>1.1264205E-4</v>
      </c>
      <c r="EP185" s="17">
        <v>1.9546405E-4</v>
      </c>
      <c r="EQ185" s="17">
        <v>1.5305637999999999E-5</v>
      </c>
      <c r="ER185" s="17">
        <v>2.2283702000000001E-4</v>
      </c>
      <c r="ES185" s="17">
        <v>4.8550405999999998E-5</v>
      </c>
      <c r="ET185" s="17">
        <v>1.6021561000000001E-4</v>
      </c>
      <c r="EU185" s="17">
        <v>1.9293510000000002E-5</v>
      </c>
      <c r="EV185" s="17">
        <v>1.1560024999999999E-3</v>
      </c>
      <c r="EW185" s="17">
        <v>1.2058444E-5</v>
      </c>
      <c r="EX185" s="17">
        <v>4.8233775000000004E-6</v>
      </c>
      <c r="EY185" s="17">
        <v>1.2456347E-4</v>
      </c>
      <c r="EZ185" s="17">
        <v>2.4116886999999998E-6</v>
      </c>
      <c r="FA185" s="17">
        <v>8.6504403999999996E-5</v>
      </c>
      <c r="FB185" s="17">
        <v>1.6039294000000001E-66</v>
      </c>
      <c r="FC185" s="17">
        <v>1.1173051E-4</v>
      </c>
      <c r="FD185" s="17">
        <v>1.415945E-5</v>
      </c>
      <c r="FE185" s="17">
        <v>2.3712707000000001E-6</v>
      </c>
      <c r="FF185" s="17">
        <v>7.7174038999999997E-5</v>
      </c>
      <c r="FG185" s="17">
        <v>3.1397324E-7</v>
      </c>
      <c r="FH185" s="17">
        <v>1.2126723999999999E-5</v>
      </c>
      <c r="FI185" s="17">
        <v>1.6482049999999999E-4</v>
      </c>
      <c r="FJ185" s="17">
        <v>1.4009997E-6</v>
      </c>
      <c r="FK185" s="17">
        <v>1.5618006000000002E-5</v>
      </c>
      <c r="FL185" s="17">
        <v>1.2736339000000001E-4</v>
      </c>
      <c r="FM185" s="17">
        <v>3.6866697000000002E-5</v>
      </c>
      <c r="FN185" s="17">
        <v>2.1385290999999999E-4</v>
      </c>
      <c r="FO185" s="17">
        <v>3.7766914E-4</v>
      </c>
      <c r="FP185" s="17">
        <v>1.3161421000000001E-4</v>
      </c>
      <c r="FQ185" s="17">
        <v>2.9248460000000002E-4</v>
      </c>
      <c r="FR185" s="17">
        <v>8.2824407000000005E-4</v>
      </c>
      <c r="FS185" s="17">
        <v>4.1301035999999998E-4</v>
      </c>
      <c r="FT185" s="17">
        <v>3.3323829E-4</v>
      </c>
      <c r="FU185" s="17">
        <v>1.4464548E-4</v>
      </c>
      <c r="FV185" s="17">
        <v>4.0725132999999998E-5</v>
      </c>
      <c r="FW185" s="17">
        <v>2.7260054999999998E-4</v>
      </c>
      <c r="FX185" s="17">
        <v>5.5645837000000003E-5</v>
      </c>
      <c r="FY185" s="17">
        <v>6.4757011999999996E-5</v>
      </c>
      <c r="FZ185" s="17">
        <v>4.5822085999999998E-5</v>
      </c>
      <c r="GA185" s="17">
        <v>2.4116886999999998E-6</v>
      </c>
      <c r="GB185" s="17">
        <v>4.8233775000000004E-6</v>
      </c>
      <c r="GC185" s="17">
        <v>0.24974434000000001</v>
      </c>
    </row>
    <row r="186" spans="1:185" ht="0.95" customHeight="1" x14ac:dyDescent="0.25">
      <c r="B186" s="17">
        <v>9.4751180999999993E-6</v>
      </c>
      <c r="C186" s="17">
        <v>4.9188915E-5</v>
      </c>
      <c r="D186" s="17">
        <v>7.7373980999999993E-6</v>
      </c>
      <c r="E186" s="17">
        <v>2.5698745000000002E-5</v>
      </c>
      <c r="F186" s="17">
        <v>9.2798869E-7</v>
      </c>
      <c r="G186" s="17">
        <v>1.2095467E-4</v>
      </c>
      <c r="H186" s="17">
        <v>2.5119292000000003E-4</v>
      </c>
      <c r="I186" s="17">
        <v>8.9375726999999999E-5</v>
      </c>
      <c r="J186" s="17">
        <v>0</v>
      </c>
      <c r="K186" s="17">
        <v>0</v>
      </c>
      <c r="L186" s="17">
        <v>1.2424727E-6</v>
      </c>
      <c r="M186" s="17">
        <v>1.5085713000000001E-5</v>
      </c>
      <c r="N186" s="17">
        <v>2.1309791E-6</v>
      </c>
      <c r="O186" s="17">
        <v>5.7473943000000003E-6</v>
      </c>
      <c r="P186" s="17">
        <v>5.7473943000000003E-6</v>
      </c>
      <c r="Q186" s="17">
        <v>1.9364732000000002E-6</v>
      </c>
      <c r="R186" s="17">
        <v>1.5909588E-4</v>
      </c>
      <c r="S186" s="17">
        <v>4.0096743000000003E-6</v>
      </c>
      <c r="T186" s="17">
        <v>7.2853753999999998E-5</v>
      </c>
      <c r="U186" s="17">
        <v>2.1309791E-6</v>
      </c>
      <c r="V186" s="17">
        <v>2.5770818999999999E-5</v>
      </c>
      <c r="W186" s="17">
        <v>1.73772E-6</v>
      </c>
      <c r="X186" s="17">
        <v>4.3792660999999998E-5</v>
      </c>
      <c r="Y186" s="17">
        <v>3.9325914000000002E-7</v>
      </c>
      <c r="Z186" s="17">
        <v>1.0342723E-4</v>
      </c>
      <c r="AA186" s="17">
        <v>5.3810246000000001E-5</v>
      </c>
      <c r="AB186" s="17">
        <v>5.4159844999999999E-5</v>
      </c>
      <c r="AC186" s="17">
        <v>7.1219590000000001E-6</v>
      </c>
      <c r="AD186" s="17">
        <v>1.1221501E-5</v>
      </c>
      <c r="AE186" s="17">
        <v>0</v>
      </c>
      <c r="AF186" s="17">
        <v>3.1977329000000001E-4</v>
      </c>
      <c r="AG186" s="17">
        <v>1.8765352E-5</v>
      </c>
      <c r="AH186" s="17">
        <v>4.0370878999999999E-5</v>
      </c>
      <c r="AI186" s="17">
        <v>7.5560600000000001E-6</v>
      </c>
      <c r="AJ186" s="17">
        <v>2.9405995999999998E-5</v>
      </c>
      <c r="AK186" s="17">
        <v>1.4931977000000001E-5</v>
      </c>
      <c r="AL186" s="17">
        <v>3.2908900999999998E-4</v>
      </c>
      <c r="AM186" s="17">
        <v>7.5497180999999994E-5</v>
      </c>
      <c r="AN186" s="17">
        <v>3.1143716000000002E-5</v>
      </c>
      <c r="AO186" s="17">
        <v>1.3918891E-5</v>
      </c>
      <c r="AP186" s="17">
        <v>1.8635356000000001E-5</v>
      </c>
      <c r="AQ186" s="17">
        <v>1.1136297E-6</v>
      </c>
      <c r="AR186" s="17">
        <v>6.6112536000000006E-5</v>
      </c>
      <c r="AS186" s="17">
        <v>0</v>
      </c>
      <c r="AT186" s="17">
        <v>2.4245828000000001E-5</v>
      </c>
      <c r="AU186" s="17">
        <v>6.6112536000000006E-5</v>
      </c>
      <c r="AV186" s="17">
        <v>3.4654577E-6</v>
      </c>
      <c r="AW186" s="17">
        <v>9.7256252000000001E-5</v>
      </c>
      <c r="AX186" s="17">
        <v>1.4668474000000001E-5</v>
      </c>
      <c r="AY186" s="17">
        <v>6.2287430999999994E-5</v>
      </c>
      <c r="AZ186" s="17">
        <v>2.9296968999999999E-5</v>
      </c>
      <c r="BA186" s="17">
        <v>5.8462326000000002E-5</v>
      </c>
      <c r="BB186" s="17">
        <v>9.2953787999999998E-5</v>
      </c>
      <c r="BC186" s="17">
        <v>2.7318611E-5</v>
      </c>
      <c r="BD186" s="17">
        <v>3.1143716000000002E-5</v>
      </c>
      <c r="BE186" s="17">
        <v>3.3948552000000002E-65</v>
      </c>
      <c r="BF186" s="17">
        <v>3.2167771000000001E-5</v>
      </c>
      <c r="BG186" s="17">
        <v>1.4620328000000001E-3</v>
      </c>
      <c r="BH186" s="17">
        <v>2.3203125E-5</v>
      </c>
      <c r="BI186" s="17">
        <v>1.5506803E-5</v>
      </c>
      <c r="BJ186" s="17">
        <v>1.1095189000000001E-6</v>
      </c>
      <c r="BK186" s="17">
        <v>2.1647111000000002E-5</v>
      </c>
      <c r="BL186" s="17">
        <v>1.9706286E-5</v>
      </c>
      <c r="BM186" s="17">
        <v>0</v>
      </c>
      <c r="BN186" s="17">
        <v>1.2008741E-5</v>
      </c>
      <c r="BO186" s="17">
        <v>5.9864583999999999E-5</v>
      </c>
      <c r="BP186" s="17">
        <v>5.2700314000000005E-4</v>
      </c>
      <c r="BQ186" s="17">
        <v>0</v>
      </c>
      <c r="BR186" s="17">
        <v>2.4374550000000002E-6</v>
      </c>
      <c r="BS186" s="17">
        <v>2.0244126999999999E-5</v>
      </c>
      <c r="BT186" s="17">
        <v>5.8991135999999997E-5</v>
      </c>
      <c r="BU186" s="17">
        <v>0</v>
      </c>
      <c r="BV186" s="17">
        <v>2.1583028999999999E-5</v>
      </c>
      <c r="BW186" s="17">
        <v>3.9325911000000002E-7</v>
      </c>
      <c r="BX186" s="17">
        <v>2.2796270999999998E-6</v>
      </c>
      <c r="BY186" s="17">
        <v>2.2905169000000001E-4</v>
      </c>
      <c r="BZ186" s="17">
        <v>1.0061601E-5</v>
      </c>
      <c r="CA186" s="17">
        <v>5.2262949000000003E-4</v>
      </c>
      <c r="CB186" s="17">
        <v>2.4267318E-5</v>
      </c>
      <c r="CC186" s="17">
        <v>7.6936711000000001E-7</v>
      </c>
      <c r="CD186" s="17">
        <v>7.3620269999999995E-5</v>
      </c>
      <c r="CE186" s="17">
        <v>3.1642713999999999E-5</v>
      </c>
      <c r="CF186" s="17">
        <v>9.8173331000000002E-6</v>
      </c>
      <c r="CG186" s="17">
        <v>2.2600964000000001E-5</v>
      </c>
      <c r="CH186" s="17">
        <v>2.9326838000000001E-4</v>
      </c>
      <c r="CI186" s="17">
        <v>1.030891E-4</v>
      </c>
      <c r="CJ186" s="17">
        <v>4.9425331999999997E-5</v>
      </c>
      <c r="CK186" s="17">
        <v>1.3861374000000001E-6</v>
      </c>
      <c r="CL186" s="17">
        <v>3.4968817999999999E-5</v>
      </c>
      <c r="CM186" s="17">
        <v>8.5770678000000002E-5</v>
      </c>
      <c r="CN186" s="17">
        <v>1.0390474E-5</v>
      </c>
      <c r="CO186" s="17">
        <v>6.2069489999999999E-5</v>
      </c>
      <c r="CP186" s="17">
        <v>1.4151302E-5</v>
      </c>
      <c r="CQ186" s="17">
        <v>7.1664093000000005E-5</v>
      </c>
      <c r="CR186" s="17">
        <v>2.4498834E-6</v>
      </c>
      <c r="CS186" s="17">
        <v>2.8153183E-5</v>
      </c>
      <c r="CT186" s="17">
        <v>3.1541378999999998E-6</v>
      </c>
      <c r="CU186" s="17">
        <v>3.7272788E-6</v>
      </c>
      <c r="CV186" s="17">
        <v>4.40543E-4</v>
      </c>
      <c r="CW186" s="17">
        <v>2.2874249E-6</v>
      </c>
      <c r="CX186" s="17">
        <v>2.776338E-4</v>
      </c>
      <c r="CY186" s="17">
        <v>1.7142839000000001E-6</v>
      </c>
      <c r="CZ186" s="17">
        <v>1.1411430000000001E-6</v>
      </c>
      <c r="DA186" s="17">
        <v>4.1898624000000001E-4</v>
      </c>
      <c r="DB186" s="17">
        <v>6.8113329999999999E-5</v>
      </c>
      <c r="DC186" s="17">
        <v>1.709145E-6</v>
      </c>
      <c r="DD186" s="17">
        <v>1.709145E-6</v>
      </c>
      <c r="DE186" s="17">
        <v>1.9909360999999999E-5</v>
      </c>
      <c r="DF186" s="17">
        <v>4.4897592000000001E-4</v>
      </c>
      <c r="DG186" s="17">
        <v>7.2420305999999995E-4</v>
      </c>
      <c r="DH186" s="17">
        <v>1.1360041000000001E-6</v>
      </c>
      <c r="DI186" s="17">
        <v>2.6789036999999998E-5</v>
      </c>
      <c r="DJ186" s="17">
        <v>5.6800205000000003E-7</v>
      </c>
      <c r="DK186" s="17">
        <v>2.5471864000000001E-5</v>
      </c>
      <c r="DL186" s="17">
        <v>9.0005403000000006E-6</v>
      </c>
      <c r="DM186" s="17">
        <v>5.6800205000000003E-7</v>
      </c>
      <c r="DN186" s="17">
        <v>2.0447724E-5</v>
      </c>
      <c r="DO186" s="17">
        <v>1.9132463000000001E-3</v>
      </c>
      <c r="DP186" s="17">
        <v>5.0524888000000002E-5</v>
      </c>
      <c r="DQ186" s="17">
        <v>0</v>
      </c>
      <c r="DR186" s="17">
        <v>8.6209340000000004E-6</v>
      </c>
      <c r="DS186" s="17">
        <v>0</v>
      </c>
      <c r="DT186" s="17">
        <v>2.9152884000000001E-6</v>
      </c>
      <c r="DU186" s="17">
        <v>8.5551350000000005E-5</v>
      </c>
      <c r="DV186" s="17">
        <v>1.7194227E-6</v>
      </c>
      <c r="DW186" s="17">
        <v>4.3399620000000002E-6</v>
      </c>
      <c r="DX186" s="17">
        <v>6.5699748000000002E-5</v>
      </c>
      <c r="DY186" s="17">
        <v>0</v>
      </c>
      <c r="DZ186" s="17">
        <v>4.6674166999999997E-5</v>
      </c>
      <c r="EA186" s="17">
        <v>2.7829284000000001E-5</v>
      </c>
      <c r="EB186" s="17">
        <v>1.4097525999999999E-7</v>
      </c>
      <c r="EC186" s="17">
        <v>1.4655771E-5</v>
      </c>
      <c r="ED186" s="17">
        <v>1.6547639999999999E-4</v>
      </c>
      <c r="EE186" s="17">
        <v>2.2556560000000001E-5</v>
      </c>
      <c r="EF186" s="17">
        <v>8.1415083999999999E-6</v>
      </c>
      <c r="EG186" s="17">
        <v>8.1225500000000004E-5</v>
      </c>
      <c r="EH186" s="17">
        <v>2.0384341E-3</v>
      </c>
      <c r="EI186" s="17">
        <v>1.1200298E-4</v>
      </c>
      <c r="EJ186" s="17">
        <v>1.0730618E-4</v>
      </c>
      <c r="EK186" s="17">
        <v>1.3892862000000001E-4</v>
      </c>
      <c r="EL186" s="17">
        <v>1.3801273999999999E-4</v>
      </c>
      <c r="EM186" s="17">
        <v>1.2527447E-5</v>
      </c>
      <c r="EN186" s="17">
        <v>4.8293954000000001E-6</v>
      </c>
      <c r="EO186" s="17">
        <v>3.3913237E-4</v>
      </c>
      <c r="EP186" s="17">
        <v>5.2223233000000002E-6</v>
      </c>
      <c r="EQ186" s="17">
        <v>8.3450406999999996E-5</v>
      </c>
      <c r="ER186" s="17">
        <v>7.4630300000000003E-5</v>
      </c>
      <c r="ES186" s="17">
        <v>1.1438421E-4</v>
      </c>
      <c r="ET186" s="17">
        <v>4.6189769999999998E-4</v>
      </c>
      <c r="EU186" s="17">
        <v>1.3901759000000001E-5</v>
      </c>
      <c r="EV186" s="17">
        <v>4.5041006000000001E-5</v>
      </c>
      <c r="EW186" s="17">
        <v>8.6885992000000006E-6</v>
      </c>
      <c r="EX186" s="17">
        <v>3.4754396999999998E-6</v>
      </c>
      <c r="EY186" s="17">
        <v>1.5202618999999999E-5</v>
      </c>
      <c r="EZ186" s="17">
        <v>1.7377197999999999E-6</v>
      </c>
      <c r="FA186" s="17">
        <v>3.4035429999999998E-5</v>
      </c>
      <c r="FB186" s="17">
        <v>9.5208533000000004E-67</v>
      </c>
      <c r="FC186" s="17">
        <v>3.9567346000000002E-5</v>
      </c>
      <c r="FD186" s="17">
        <v>1.4097525999999999E-7</v>
      </c>
      <c r="FE186" s="17">
        <v>3.9325911000000002E-7</v>
      </c>
      <c r="FF186" s="17">
        <v>5.5607035E-5</v>
      </c>
      <c r="FG186" s="17">
        <v>7.6936711000000001E-7</v>
      </c>
      <c r="FH186" s="17">
        <v>1.3861374000000001E-6</v>
      </c>
      <c r="FI186" s="17">
        <v>3.2580728000000002E-6</v>
      </c>
      <c r="FJ186" s="17">
        <v>2.4723732999999999E-5</v>
      </c>
      <c r="FK186" s="17">
        <v>2.2656247E-5</v>
      </c>
      <c r="FL186" s="17">
        <v>6.0001165000000002E-5</v>
      </c>
      <c r="FM186" s="17">
        <v>2.1534909000000001E-5</v>
      </c>
      <c r="FN186" s="17">
        <v>1.8780535000000001E-7</v>
      </c>
      <c r="FO186" s="17">
        <v>1.0459192E-4</v>
      </c>
      <c r="FP186" s="17">
        <v>5.5242308E-5</v>
      </c>
      <c r="FQ186" s="17">
        <v>8.7940570999999997E-5</v>
      </c>
      <c r="FR186" s="17">
        <v>6.0217373999999999E-5</v>
      </c>
      <c r="FS186" s="17">
        <v>8.2887535999999994E-5</v>
      </c>
      <c r="FT186" s="17">
        <v>1.1068869E-4</v>
      </c>
      <c r="FU186" s="17">
        <v>4.7129999999999998E-5</v>
      </c>
      <c r="FV186" s="17">
        <v>1.045237E-4</v>
      </c>
      <c r="FW186" s="17">
        <v>4.3029613000000001E-4</v>
      </c>
      <c r="FX186" s="17">
        <v>1.3507767E-4</v>
      </c>
      <c r="FY186" s="17">
        <v>1.6858476E-4</v>
      </c>
      <c r="FZ186" s="17">
        <v>3.3016677000000002E-5</v>
      </c>
      <c r="GA186" s="17">
        <v>1.7377197999999999E-6</v>
      </c>
      <c r="GB186" s="17">
        <v>3.4754396999999998E-6</v>
      </c>
      <c r="GC186" s="17">
        <v>1.0211731999999999E-4</v>
      </c>
    </row>
    <row r="187" spans="1:185" ht="0.95" customHeight="1" x14ac:dyDescent="0.25">
      <c r="B187" s="17">
        <v>2.7275311E-5</v>
      </c>
      <c r="C187" s="17">
        <v>1.2437422999999999E-4</v>
      </c>
      <c r="D187" s="17">
        <v>2.2426048E-5</v>
      </c>
      <c r="E187" s="17">
        <v>2.7208532E-5</v>
      </c>
      <c r="F187" s="17">
        <v>3.7758438E-6</v>
      </c>
      <c r="G187" s="17">
        <v>3.7060600999999998E-5</v>
      </c>
      <c r="H187" s="17">
        <v>1.0175185E-4</v>
      </c>
      <c r="I187" s="17">
        <v>6.2876047999999997E-5</v>
      </c>
      <c r="J187" s="17">
        <v>0</v>
      </c>
      <c r="K187" s="17">
        <v>0</v>
      </c>
      <c r="L187" s="17">
        <v>1.9403855999999999E-6</v>
      </c>
      <c r="M187" s="17">
        <v>1.1114021000000001E-6</v>
      </c>
      <c r="N187" s="17">
        <v>6.3637608000000001E-6</v>
      </c>
      <c r="O187" s="17">
        <v>1.6174373000000002E-5</v>
      </c>
      <c r="P187" s="17">
        <v>1.6174373000000002E-5</v>
      </c>
      <c r="Q187" s="17">
        <v>9.0221384999999998E-4</v>
      </c>
      <c r="R187" s="17">
        <v>8.4707509999999996E-5</v>
      </c>
      <c r="S187" s="17">
        <v>1.132511E-5</v>
      </c>
      <c r="T187" s="17">
        <v>4.2020194000000002E-4</v>
      </c>
      <c r="U187" s="17">
        <v>6.3637608000000001E-6</v>
      </c>
      <c r="V187" s="17">
        <v>3.5891025999999997E-5</v>
      </c>
      <c r="W187" s="17">
        <v>4.8492631999999998E-6</v>
      </c>
      <c r="X187" s="17">
        <v>1.1092739E-4</v>
      </c>
      <c r="Y187" s="17">
        <v>1.5144976E-6</v>
      </c>
      <c r="Z187" s="17">
        <v>1.2682316000000001E-4</v>
      </c>
      <c r="AA187" s="17">
        <v>4.5130446999999999E-5</v>
      </c>
      <c r="AB187" s="17">
        <v>3.5266362999999997E-5</v>
      </c>
      <c r="AC187" s="17">
        <v>2.0078380000000001E-3</v>
      </c>
      <c r="AD187" s="17">
        <v>5.9385055999999997E-4</v>
      </c>
      <c r="AE187" s="17">
        <v>0</v>
      </c>
      <c r="AF187" s="17">
        <v>5.2015132999999996E-6</v>
      </c>
      <c r="AG187" s="17">
        <v>2.1614421000000001E-4</v>
      </c>
      <c r="AH187" s="17">
        <v>9.1860351999999994E-5</v>
      </c>
      <c r="AI187" s="17">
        <v>8.0800532999999997E-4</v>
      </c>
      <c r="AJ187" s="17">
        <v>6.8271363000000002E-6</v>
      </c>
      <c r="AK187" s="17">
        <v>1.9103800000000001E-4</v>
      </c>
      <c r="AL187" s="17">
        <v>5.0313218000000001E-5</v>
      </c>
      <c r="AM187" s="17">
        <v>2.8017567000000001E-5</v>
      </c>
      <c r="AN187" s="17">
        <v>1.9778731999999999E-6</v>
      </c>
      <c r="AO187" s="17">
        <v>1.7021861E-5</v>
      </c>
      <c r="AP187" s="17">
        <v>1.2078477E-5</v>
      </c>
      <c r="AQ187" s="17">
        <v>2.4515393999999999E-6</v>
      </c>
      <c r="AR187" s="17">
        <v>4.5613970000000002E-6</v>
      </c>
      <c r="AS187" s="17">
        <v>0</v>
      </c>
      <c r="AT187" s="17">
        <v>3.6580308999999997E-5</v>
      </c>
      <c r="AU187" s="17">
        <v>4.5613970000000002E-6</v>
      </c>
      <c r="AV187" s="17">
        <v>1.7577308999999999E-4</v>
      </c>
      <c r="AW187" s="17">
        <v>6.5392701999999997E-6</v>
      </c>
      <c r="AX187" s="17">
        <v>5.8917189999999997E-4</v>
      </c>
      <c r="AY187" s="17">
        <v>3.9557462999999999E-6</v>
      </c>
      <c r="AZ187" s="17">
        <v>6.7444186999999998E-5</v>
      </c>
      <c r="BA187" s="17">
        <v>3.3500956E-6</v>
      </c>
      <c r="BB187" s="17">
        <v>1.9922428999999998E-3</v>
      </c>
      <c r="BC187" s="17">
        <v>1.3722225000000001E-6</v>
      </c>
      <c r="BD187" s="17">
        <v>1.9778731999999999E-6</v>
      </c>
      <c r="BE187" s="17">
        <v>9.2704709000000005E-67</v>
      </c>
      <c r="BF187" s="17">
        <v>1.0877005E-5</v>
      </c>
      <c r="BG187" s="17">
        <v>1.0602164E-4</v>
      </c>
      <c r="BH187" s="17">
        <v>1.8916204000000001E-5</v>
      </c>
      <c r="BI187" s="17">
        <v>2.0861251999999998E-5</v>
      </c>
      <c r="BJ187" s="17">
        <v>1.6664506000000001E-3</v>
      </c>
      <c r="BK187" s="17">
        <v>3.2293382000000002E-5</v>
      </c>
      <c r="BL187" s="17">
        <v>3.3271010000000001E-5</v>
      </c>
      <c r="BM187" s="17">
        <v>0</v>
      </c>
      <c r="BN187" s="17">
        <v>2.1470263999999999E-3</v>
      </c>
      <c r="BO187" s="17">
        <v>1.1495819E-5</v>
      </c>
      <c r="BP187" s="17">
        <v>2.8375543000000001E-5</v>
      </c>
      <c r="BQ187" s="17">
        <v>0</v>
      </c>
      <c r="BR187" s="17">
        <v>5.6007434000000003E-6</v>
      </c>
      <c r="BS187" s="17">
        <v>5.0914063E-5</v>
      </c>
      <c r="BT187" s="17">
        <v>3.5410882000000001E-5</v>
      </c>
      <c r="BU187" s="17">
        <v>0</v>
      </c>
      <c r="BV187" s="17">
        <v>1.3103360999999999E-4</v>
      </c>
      <c r="BW187" s="17">
        <v>1.5144975000000001E-6</v>
      </c>
      <c r="BX187" s="17">
        <v>1.608051E-5</v>
      </c>
      <c r="BY187" s="17">
        <v>1.3400232E-4</v>
      </c>
      <c r="BZ187" s="17">
        <v>1.3237300999999999E-4</v>
      </c>
      <c r="CA187" s="17">
        <v>9.9049175999999995E-5</v>
      </c>
      <c r="CB187" s="17">
        <v>4.8102483999999999E-5</v>
      </c>
      <c r="CC187" s="17">
        <v>2.6380858999999999E-6</v>
      </c>
      <c r="CD187" s="17">
        <v>6.5681073000000003E-5</v>
      </c>
      <c r="CE187" s="17">
        <v>1.6221628000000001E-4</v>
      </c>
      <c r="CF187" s="17">
        <v>1.4736628999999999E-4</v>
      </c>
      <c r="CG187" s="17">
        <v>6.6702724000000002E-6</v>
      </c>
      <c r="CH187" s="17">
        <v>3.1376201999999998E-5</v>
      </c>
      <c r="CI187" s="17">
        <v>3.8866695000000002E-4</v>
      </c>
      <c r="CJ187" s="17">
        <v>7.5585394E-5</v>
      </c>
      <c r="CK187" s="17">
        <v>2.7384863999999999E-6</v>
      </c>
      <c r="CL187" s="17">
        <v>2.5835236999999999E-6</v>
      </c>
      <c r="CM187" s="17">
        <v>3.2523604000000002E-4</v>
      </c>
      <c r="CN187" s="17">
        <v>3.1593558E-4</v>
      </c>
      <c r="CO187" s="17">
        <v>1.1827768E-4</v>
      </c>
      <c r="CP187" s="17">
        <v>2.5996713E-5</v>
      </c>
      <c r="CQ187" s="17">
        <v>5.1707306999999998E-5</v>
      </c>
      <c r="CR187" s="17">
        <v>3.3287391000000002E-4</v>
      </c>
      <c r="CS187" s="17">
        <v>6.7284028999999994E-5</v>
      </c>
      <c r="CT187" s="17">
        <v>6.6467725999999996E-4</v>
      </c>
      <c r="CU187" s="17">
        <v>8.3324655000000002E-4</v>
      </c>
      <c r="CV187" s="17">
        <v>3.3659492999999998E-4</v>
      </c>
      <c r="CW187" s="17">
        <v>4.9875774999999999E-4</v>
      </c>
      <c r="CX187" s="17">
        <v>8.7710220999999997E-6</v>
      </c>
      <c r="CY187" s="17">
        <v>3.3018845999999998E-4</v>
      </c>
      <c r="CZ187" s="17">
        <v>1.6161917E-4</v>
      </c>
      <c r="DA187" s="17">
        <v>1.1369759999999999E-4</v>
      </c>
      <c r="DB187" s="17">
        <v>2.2823654E-4</v>
      </c>
      <c r="DC187" s="17">
        <v>1.5466905000000001E-4</v>
      </c>
      <c r="DD187" s="17">
        <v>1.5466905000000001E-4</v>
      </c>
      <c r="DE187" s="17">
        <v>2.4868062000000001E-6</v>
      </c>
      <c r="DF187" s="17">
        <v>2.6668042000000001E-5</v>
      </c>
      <c r="DG187" s="17">
        <v>7.8416400000000004E-5</v>
      </c>
      <c r="DH187" s="17">
        <v>1.3900233999999999E-5</v>
      </c>
      <c r="DI187" s="17">
        <v>4.3276825E-3</v>
      </c>
      <c r="DJ187" s="17">
        <v>6.9501169999999996E-6</v>
      </c>
      <c r="DK187" s="17">
        <v>6.8049837999999997E-5</v>
      </c>
      <c r="DL187" s="17">
        <v>4.3302179E-4</v>
      </c>
      <c r="DM187" s="17">
        <v>6.9501169999999996E-6</v>
      </c>
      <c r="DN187" s="17">
        <v>4.6983129999999998E-4</v>
      </c>
      <c r="DO187" s="17">
        <v>1.5273492999999999E-4</v>
      </c>
      <c r="DP187" s="17">
        <v>2.2703015999999999E-3</v>
      </c>
      <c r="DQ187" s="17">
        <v>0</v>
      </c>
      <c r="DR187" s="17">
        <v>2.1193934E-5</v>
      </c>
      <c r="DS187" s="17">
        <v>0</v>
      </c>
      <c r="DT187" s="17">
        <v>9.8742216999999998E-6</v>
      </c>
      <c r="DU187" s="17">
        <v>6.2298517999999996E-5</v>
      </c>
      <c r="DV187" s="17">
        <v>5.0570783000000003E-4</v>
      </c>
      <c r="DW187" s="17">
        <v>2.2029821000000002E-6</v>
      </c>
      <c r="DX187" s="17">
        <v>2.9789911000000001E-4</v>
      </c>
      <c r="DY187" s="17">
        <v>0</v>
      </c>
      <c r="DZ187" s="17">
        <v>1.1593682E-4</v>
      </c>
      <c r="EA187" s="17">
        <v>2.8784541000000001E-5</v>
      </c>
      <c r="EB187" s="17">
        <v>1.1208555999999999E-7</v>
      </c>
      <c r="EC187" s="17">
        <v>3.0429936999999999E-6</v>
      </c>
      <c r="ED187" s="17">
        <v>3.6263992000000001E-4</v>
      </c>
      <c r="EE187" s="17">
        <v>2.5548461000000001E-5</v>
      </c>
      <c r="EF187" s="17">
        <v>7.8769996999999995E-6</v>
      </c>
      <c r="EG187" s="17">
        <v>7.8957990999999994E-5</v>
      </c>
      <c r="EH187" s="17">
        <v>1.9164015E-4</v>
      </c>
      <c r="EI187" s="17">
        <v>9.6080362000000005E-5</v>
      </c>
      <c r="EJ187" s="17">
        <v>1.0942928E-4</v>
      </c>
      <c r="EK187" s="17">
        <v>1.2188439E-4</v>
      </c>
      <c r="EL187" s="17">
        <v>1.2259987E-4</v>
      </c>
      <c r="EM187" s="17">
        <v>4.7026113E-4</v>
      </c>
      <c r="EN187" s="17">
        <v>1.3335609E-3</v>
      </c>
      <c r="EO187" s="17">
        <v>3.7712035000000003E-5</v>
      </c>
      <c r="EP187" s="17">
        <v>1.3101825000000001E-5</v>
      </c>
      <c r="EQ187" s="17">
        <v>7.7825500999999998E-5</v>
      </c>
      <c r="ER187" s="17">
        <v>6.7295970999999995E-5</v>
      </c>
      <c r="ES187" s="17">
        <v>2.7326242999999999E-6</v>
      </c>
      <c r="ET187" s="17">
        <v>3.3155257E-5</v>
      </c>
      <c r="EU187" s="17">
        <v>3.8794103000000003E-5</v>
      </c>
      <c r="EV187" s="17">
        <v>1.7554638E-4</v>
      </c>
      <c r="EW187" s="17">
        <v>2.4246314E-5</v>
      </c>
      <c r="EX187" s="17">
        <v>9.6985257E-6</v>
      </c>
      <c r="EY187" s="17">
        <v>2.8858970000000001E-5</v>
      </c>
      <c r="EZ187" s="17">
        <v>4.8492628E-6</v>
      </c>
      <c r="FA187" s="17">
        <v>3.0090109999999999E-4</v>
      </c>
      <c r="FB187" s="17">
        <v>3.4375586000000001E-66</v>
      </c>
      <c r="FC187" s="17">
        <v>8.4333182999999992E-3</v>
      </c>
      <c r="FD187" s="17">
        <v>1.1208555999999999E-7</v>
      </c>
      <c r="FE187" s="17">
        <v>1.5144975000000001E-6</v>
      </c>
      <c r="FF187" s="17">
        <v>1.5517640999999999E-4</v>
      </c>
      <c r="FG187" s="17">
        <v>2.6380858999999999E-6</v>
      </c>
      <c r="FH187" s="17">
        <v>2.7384863999999999E-6</v>
      </c>
      <c r="FI187" s="17">
        <v>1.2120247E-5</v>
      </c>
      <c r="FJ187" s="17">
        <v>1.1419641E-5</v>
      </c>
      <c r="FK187" s="17">
        <v>2.6683734E-5</v>
      </c>
      <c r="FL187" s="17">
        <v>3.7025779999999999E-5</v>
      </c>
      <c r="FM187" s="17">
        <v>2.9588958999999999E-5</v>
      </c>
      <c r="FN187" s="17">
        <v>1.0799227E-4</v>
      </c>
      <c r="FO187" s="17">
        <v>3.7835652999999999E-4</v>
      </c>
      <c r="FP187" s="17">
        <v>3.9184541999999999E-5</v>
      </c>
      <c r="FQ187" s="17">
        <v>5.4389774000000001E-5</v>
      </c>
      <c r="FR187" s="17">
        <v>7.0784485000000005E-5</v>
      </c>
      <c r="FS187" s="17">
        <v>7.6434723000000005E-5</v>
      </c>
      <c r="FT187" s="17">
        <v>1.0274448E-4</v>
      </c>
      <c r="FU187" s="17">
        <v>1.2216203E-2</v>
      </c>
      <c r="FV187" s="17">
        <v>1.1885252E-4</v>
      </c>
      <c r="FW187" s="17">
        <v>3.6153674E-4</v>
      </c>
      <c r="FX187" s="17">
        <v>1.3456079999999999E-4</v>
      </c>
      <c r="FY187" s="17">
        <v>1.4191198999999999E-4</v>
      </c>
      <c r="FZ187" s="17">
        <v>9.2135993999999997E-5</v>
      </c>
      <c r="GA187" s="17">
        <v>4.8492628E-6</v>
      </c>
      <c r="GB187" s="17">
        <v>9.6985257E-6</v>
      </c>
      <c r="GC187" s="17">
        <v>6.0623498999999997E-5</v>
      </c>
    </row>
    <row r="188" spans="1:185" ht="0.95" customHeight="1" x14ac:dyDescent="0.25">
      <c r="A188" t="s">
        <v>56</v>
      </c>
    </row>
    <row r="189" spans="1:185" ht="0.95" customHeight="1" x14ac:dyDescent="0.25">
      <c r="A189" t="s">
        <v>57</v>
      </c>
      <c r="B189">
        <v>1</v>
      </c>
    </row>
    <row r="190" spans="1:185" ht="2.1" customHeight="1" x14ac:dyDescent="0.25">
      <c r="A190" s="34" t="s">
        <v>58</v>
      </c>
      <c r="B190">
        <v>1</v>
      </c>
    </row>
    <row r="191" spans="1:185" ht="2.1" customHeight="1" x14ac:dyDescent="0.25">
      <c r="A191" s="34" t="s">
        <v>59</v>
      </c>
      <c r="B191">
        <v>1</v>
      </c>
    </row>
    <row r="192" spans="1:185" ht="2.1" customHeight="1" x14ac:dyDescent="0.25">
      <c r="A192" s="34" t="s">
        <v>60</v>
      </c>
      <c r="B192">
        <v>1</v>
      </c>
    </row>
    <row r="193" spans="1:274" ht="2.1" customHeight="1" x14ac:dyDescent="0.25">
      <c r="A193" s="34" t="s">
        <v>61</v>
      </c>
      <c r="B193">
        <v>1</v>
      </c>
    </row>
    <row r="194" spans="1:274" ht="2.1" customHeight="1" x14ac:dyDescent="0.25">
      <c r="A194" s="34" t="s">
        <v>62</v>
      </c>
      <c r="B194">
        <v>1</v>
      </c>
    </row>
    <row r="195" spans="1:274" ht="2.1" customHeight="1" x14ac:dyDescent="0.25">
      <c r="A195" s="34" t="s">
        <v>63</v>
      </c>
      <c r="B195">
        <v>1</v>
      </c>
    </row>
    <row r="196" spans="1:274" ht="2.1" customHeight="1" x14ac:dyDescent="0.25">
      <c r="A196" s="34" t="s">
        <v>64</v>
      </c>
      <c r="B196">
        <v>1</v>
      </c>
    </row>
    <row r="197" spans="1:274" ht="2.1" customHeight="1" x14ac:dyDescent="0.25">
      <c r="A197" s="34" t="s">
        <v>65</v>
      </c>
      <c r="B197">
        <v>1</v>
      </c>
    </row>
    <row r="198" spans="1:274" ht="2.1" customHeight="1" x14ac:dyDescent="0.25">
      <c r="A198" s="34" t="s">
        <v>66</v>
      </c>
      <c r="B198">
        <v>1</v>
      </c>
    </row>
    <row r="199" spans="1:274" ht="2.1" customHeight="1" x14ac:dyDescent="0.25">
      <c r="A199" s="34" t="s">
        <v>67</v>
      </c>
      <c r="B199">
        <v>1</v>
      </c>
    </row>
    <row r="200" spans="1:274" ht="2.1" customHeight="1" x14ac:dyDescent="0.25">
      <c r="A200" s="34" t="s">
        <v>68</v>
      </c>
      <c r="B200">
        <v>1</v>
      </c>
    </row>
    <row r="201" spans="1:274" ht="2.1" customHeight="1" x14ac:dyDescent="0.25">
      <c r="A201" s="34" t="s">
        <v>69</v>
      </c>
      <c r="B201">
        <v>1</v>
      </c>
    </row>
    <row r="202" spans="1:274" ht="2.1" customHeight="1" thickBot="1" x14ac:dyDescent="0.3">
      <c r="A202" s="34" t="s">
        <v>70</v>
      </c>
      <c r="B202">
        <v>1</v>
      </c>
    </row>
    <row r="203" spans="1:274" ht="2.1" customHeight="1" x14ac:dyDescent="0.25">
      <c r="A203" s="34" t="s">
        <v>71</v>
      </c>
      <c r="B203">
        <v>1</v>
      </c>
      <c r="IM203" s="83">
        <f t="shared" ref="IM203:IM213" si="0">DC103</f>
        <v>1.5204146999999999E-5</v>
      </c>
      <c r="IN203" s="84">
        <f t="shared" ref="IN203:IN213" si="1">DD103</f>
        <v>1.5204146999999999E-5</v>
      </c>
      <c r="IO203" s="84">
        <f t="shared" ref="IO203:IO213" si="2">DE103</f>
        <v>1.9131791999999999E-7</v>
      </c>
      <c r="IP203" s="84">
        <f t="shared" ref="IP203:IP213" si="3">DF103</f>
        <v>1.9839427000000001E-6</v>
      </c>
      <c r="IQ203" s="84">
        <f t="shared" ref="IQ203:IQ213" si="4">DG103</f>
        <v>5.7492754999999998E-6</v>
      </c>
      <c r="IR203" s="84">
        <f t="shared" ref="IR203:IR213" si="5">DH103</f>
        <v>3.9584709000000002E-6</v>
      </c>
      <c r="IS203" s="84">
        <f t="shared" ref="IS203:IS213" si="6">DI103</f>
        <v>2.6834211999999998E-4</v>
      </c>
      <c r="IT203" s="84">
        <f t="shared" ref="IT203:IT213" si="7">DJ103</f>
        <v>1.9792355000000001E-6</v>
      </c>
      <c r="IU203" s="84">
        <f t="shared" ref="IU203:IU213" si="8">DK103</f>
        <v>3.7197759000000002E-6</v>
      </c>
      <c r="IV203" s="84">
        <f t="shared" ref="IV203:IV213" si="9">DL103</f>
        <v>4.7934481000000001E-5</v>
      </c>
      <c r="IW203" s="92">
        <f t="shared" ref="IW203:IW213" si="10">DM103</f>
        <v>1.9792355000000001E-6</v>
      </c>
      <c r="IX203" s="92">
        <f t="shared" ref="IX203:IX213" si="11">DN103</f>
        <v>2.5214877000000002E-6</v>
      </c>
      <c r="IY203" s="92">
        <f t="shared" ref="IY203:IY213" si="12">DO103</f>
        <v>1.2113453999999999E-5</v>
      </c>
      <c r="IZ203" s="92">
        <f t="shared" ref="IZ203:IZ213" si="13">DP103</f>
        <v>2.0118817000000001E-4</v>
      </c>
      <c r="JA203" s="92">
        <f t="shared" ref="JA203:JA213" si="14">DQ103</f>
        <v>0</v>
      </c>
      <c r="JB203" s="92">
        <f t="shared" ref="JB203:JB213" si="15">DR103</f>
        <v>1.1056826999999999E-5</v>
      </c>
      <c r="JC203" s="92">
        <f t="shared" ref="JC203:JC213" si="16">DS103</f>
        <v>0</v>
      </c>
      <c r="JD203" s="92">
        <f t="shared" ref="JD203:JD213" si="17">DT103</f>
        <v>1.1015644E-6</v>
      </c>
      <c r="JE203" s="84">
        <f t="shared" ref="JE203:JE213" si="18">EE103</f>
        <v>1.0102240999999999E-7</v>
      </c>
      <c r="JF203" s="84">
        <f t="shared" ref="JF203:JF213" si="19">EF103</f>
        <v>6.7354747000000003E-6</v>
      </c>
      <c r="JG203" s="84">
        <f t="shared" ref="JG203:JG213" si="20">EG103</f>
        <v>4.7522417000000001E-6</v>
      </c>
      <c r="JH203" s="84">
        <f t="shared" ref="JH203:JH213" si="21">EH103</f>
        <v>1.5637807E-5</v>
      </c>
      <c r="JI203" s="84">
        <f t="shared" ref="JI203:JI213" si="22">EI103</f>
        <v>6.3085737999999999E-6</v>
      </c>
      <c r="JJ203" s="84">
        <f t="shared" ref="JJ203:JJ213" si="23">EJ103</f>
        <v>7.6037178999999999E-6</v>
      </c>
      <c r="JK203" s="84">
        <f t="shared" ref="JK203:JK213" si="24">EK103</f>
        <v>8.7559868000000001E-6</v>
      </c>
      <c r="JL203" s="84">
        <f t="shared" ref="JL203:JL213" si="25">EL103</f>
        <v>8.7977580000000008E-6</v>
      </c>
      <c r="JM203" s="84">
        <f t="shared" ref="JM203:JM213" si="26">EM103</f>
        <v>4.4036748000000003E-5</v>
      </c>
      <c r="JN203" s="85">
        <f t="shared" ref="JN203:JN213" si="27">EN103</f>
        <v>8.7640123000000004E-5</v>
      </c>
    </row>
    <row r="204" spans="1:274" ht="2.1" customHeight="1" x14ac:dyDescent="0.25">
      <c r="A204" s="34" t="s">
        <v>72</v>
      </c>
      <c r="B204">
        <v>1</v>
      </c>
      <c r="IM204" s="86">
        <f t="shared" si="0"/>
        <v>9.9145833999999998E-6</v>
      </c>
      <c r="IN204" s="87">
        <f t="shared" si="1"/>
        <v>9.9145833999999998E-6</v>
      </c>
      <c r="IO204" s="87">
        <f t="shared" si="2"/>
        <v>1.2610967E-7</v>
      </c>
      <c r="IP204" s="87">
        <f t="shared" si="3"/>
        <v>1.3319027999999999E-6</v>
      </c>
      <c r="IQ204" s="87">
        <f t="shared" si="4"/>
        <v>3.3883603E-6</v>
      </c>
      <c r="IR204" s="87">
        <f t="shared" si="5"/>
        <v>4.4028369E-6</v>
      </c>
      <c r="IS204" s="87">
        <f t="shared" si="6"/>
        <v>1.3058302000000001E-4</v>
      </c>
      <c r="IT204" s="87">
        <f t="shared" si="7"/>
        <v>2.2014184E-6</v>
      </c>
      <c r="IU204" s="87">
        <f t="shared" si="8"/>
        <v>2.8299535999999998E-6</v>
      </c>
      <c r="IV204" s="87">
        <f t="shared" si="9"/>
        <v>3.303949E-5</v>
      </c>
      <c r="IW204" s="93">
        <f t="shared" si="10"/>
        <v>2.2014184E-6</v>
      </c>
      <c r="IX204" s="93">
        <f t="shared" si="11"/>
        <v>2.7834834E-6</v>
      </c>
      <c r="IY204" s="93">
        <f t="shared" si="12"/>
        <v>8.2083271999999994E-6</v>
      </c>
      <c r="IZ204" s="93">
        <f t="shared" si="13"/>
        <v>1.2394622000000001E-4</v>
      </c>
      <c r="JA204" s="93">
        <f t="shared" si="14"/>
        <v>0</v>
      </c>
      <c r="JB204" s="93">
        <f t="shared" si="15"/>
        <v>1.0610131999999999E-5</v>
      </c>
      <c r="JC204" s="93">
        <f t="shared" si="16"/>
        <v>0</v>
      </c>
      <c r="JD204" s="93">
        <f t="shared" si="17"/>
        <v>7.8847767999999998E-7</v>
      </c>
      <c r="JE204" s="87">
        <f t="shared" si="18"/>
        <v>8.5183172000000002E-7</v>
      </c>
      <c r="JF204" s="87">
        <f t="shared" si="19"/>
        <v>6.6323531999999999E-6</v>
      </c>
      <c r="JG204" s="87">
        <f t="shared" si="20"/>
        <v>2.5537293000000002E-6</v>
      </c>
      <c r="JH204" s="87">
        <f t="shared" si="21"/>
        <v>1.0757179E-5</v>
      </c>
      <c r="JI204" s="87">
        <f t="shared" si="22"/>
        <v>3.6474004000000002E-6</v>
      </c>
      <c r="JJ204" s="87">
        <f t="shared" si="23"/>
        <v>4.5751577000000001E-6</v>
      </c>
      <c r="JK204" s="87">
        <f t="shared" si="24"/>
        <v>5.3904314999999996E-6</v>
      </c>
      <c r="JL204" s="87">
        <f t="shared" si="25"/>
        <v>5.4222386999999997E-6</v>
      </c>
      <c r="JM204" s="87">
        <f t="shared" si="26"/>
        <v>2.2223133000000001E-5</v>
      </c>
      <c r="JN204" s="88">
        <f t="shared" si="27"/>
        <v>4.2897557999999999E-5</v>
      </c>
    </row>
    <row r="205" spans="1:274" ht="2.1" customHeight="1" x14ac:dyDescent="0.25">
      <c r="A205" s="34" t="s">
        <v>73</v>
      </c>
      <c r="B205">
        <v>1</v>
      </c>
      <c r="IM205" s="86">
        <f t="shared" si="0"/>
        <v>1.1253249999999999E-5</v>
      </c>
      <c r="IN205" s="87">
        <f t="shared" si="1"/>
        <v>1.1253249999999999E-5</v>
      </c>
      <c r="IO205" s="87">
        <f t="shared" si="2"/>
        <v>3.6248933000000001E-5</v>
      </c>
      <c r="IP205" s="87">
        <f t="shared" si="3"/>
        <v>3.655148E-4</v>
      </c>
      <c r="IQ205" s="87">
        <f t="shared" si="4"/>
        <v>1.0360021000000001E-3</v>
      </c>
      <c r="IR205" s="87">
        <f t="shared" si="5"/>
        <v>8.2320519000000008E-6</v>
      </c>
      <c r="IS205" s="87">
        <f t="shared" si="6"/>
        <v>1.689719E-4</v>
      </c>
      <c r="IT205" s="87">
        <f t="shared" si="7"/>
        <v>4.1160260000000004E-6</v>
      </c>
      <c r="IU205" s="87">
        <f t="shared" si="8"/>
        <v>2.027156E-4</v>
      </c>
      <c r="IV205" s="87">
        <f t="shared" si="9"/>
        <v>6.0615517999999998E-5</v>
      </c>
      <c r="IW205" s="93">
        <f t="shared" si="10"/>
        <v>4.1160260000000004E-6</v>
      </c>
      <c r="IX205" s="93">
        <f t="shared" si="11"/>
        <v>1.5767096000000001E-4</v>
      </c>
      <c r="IY205" s="93">
        <f t="shared" si="12"/>
        <v>2.4469824E-3</v>
      </c>
      <c r="IZ205" s="93">
        <f t="shared" si="13"/>
        <v>2.4419631000000003E-4</v>
      </c>
      <c r="JA205" s="93">
        <f t="shared" si="14"/>
        <v>0</v>
      </c>
      <c r="JB205" s="93">
        <f t="shared" si="15"/>
        <v>9.8656444999999993E-6</v>
      </c>
      <c r="JC205" s="93">
        <f t="shared" si="16"/>
        <v>0</v>
      </c>
      <c r="JD205" s="93">
        <f t="shared" si="17"/>
        <v>1.2483675000000001E-4</v>
      </c>
      <c r="JE205" s="87">
        <f t="shared" si="18"/>
        <v>6.9557171000000006E-5</v>
      </c>
      <c r="JF205" s="87">
        <f t="shared" si="19"/>
        <v>3.1125842000000001E-5</v>
      </c>
      <c r="JG205" s="87">
        <f t="shared" si="20"/>
        <v>9.1774000999999997E-4</v>
      </c>
      <c r="JH205" s="87">
        <f t="shared" si="21"/>
        <v>2.6527046999999999E-3</v>
      </c>
      <c r="JI205" s="87">
        <f t="shared" si="22"/>
        <v>1.4201846999999999E-3</v>
      </c>
      <c r="JJ205" s="87">
        <f t="shared" si="23"/>
        <v>1.8291138000000001E-3</v>
      </c>
      <c r="JK205" s="87">
        <f t="shared" si="24"/>
        <v>2.1643510000000001E-3</v>
      </c>
      <c r="JL205" s="87">
        <f t="shared" si="25"/>
        <v>2.2721730000000002E-3</v>
      </c>
      <c r="JM205" s="87">
        <f t="shared" si="26"/>
        <v>6.3142636000000006E-5</v>
      </c>
      <c r="JN205" s="88">
        <f t="shared" si="27"/>
        <v>2.8755826000000001E-5</v>
      </c>
    </row>
    <row r="206" spans="1:274" ht="2.1" customHeight="1" x14ac:dyDescent="0.25">
      <c r="A206" s="34" t="s">
        <v>74</v>
      </c>
      <c r="B206">
        <v>1</v>
      </c>
      <c r="IM206" s="86">
        <f t="shared" si="0"/>
        <v>1.8229505999999999E-4</v>
      </c>
      <c r="IN206" s="87">
        <f t="shared" si="1"/>
        <v>1.8229505999999999E-4</v>
      </c>
      <c r="IO206" s="87">
        <f t="shared" si="2"/>
        <v>5.6890358000000003E-6</v>
      </c>
      <c r="IP206" s="87">
        <f t="shared" si="3"/>
        <v>8.9958436000000001E-5</v>
      </c>
      <c r="IQ206" s="87">
        <f t="shared" si="4"/>
        <v>8.3789157000000003E-5</v>
      </c>
      <c r="IR206" s="87">
        <f t="shared" si="5"/>
        <v>1.7561403E-4</v>
      </c>
      <c r="IS206" s="87">
        <f t="shared" si="6"/>
        <v>2.9749875999999999E-4</v>
      </c>
      <c r="IT206" s="87">
        <f t="shared" si="7"/>
        <v>8.7807014000000006E-5</v>
      </c>
      <c r="IU206" s="87">
        <f t="shared" si="8"/>
        <v>1.7345629999999999E-4</v>
      </c>
      <c r="IV206" s="87">
        <f t="shared" si="9"/>
        <v>3.5528669000000002E-4</v>
      </c>
      <c r="IW206" s="93">
        <f t="shared" si="10"/>
        <v>8.7807014000000006E-5</v>
      </c>
      <c r="IX206" s="93">
        <f t="shared" si="11"/>
        <v>2.2615474999999999E-4</v>
      </c>
      <c r="IY206" s="93">
        <f t="shared" si="12"/>
        <v>4.6840792000000001E-4</v>
      </c>
      <c r="IZ206" s="93">
        <f t="shared" si="13"/>
        <v>3.3189326999999999E-4</v>
      </c>
      <c r="JA206" s="93">
        <f t="shared" si="14"/>
        <v>0</v>
      </c>
      <c r="JB206" s="93">
        <f t="shared" si="15"/>
        <v>7.0362568999999999E-4</v>
      </c>
      <c r="JC206" s="93">
        <f t="shared" si="16"/>
        <v>0</v>
      </c>
      <c r="JD206" s="93">
        <f t="shared" si="17"/>
        <v>1.2489027000000001E-4</v>
      </c>
      <c r="JE206" s="87">
        <f t="shared" si="18"/>
        <v>1.4094253E-5</v>
      </c>
      <c r="JF206" s="87">
        <f t="shared" si="19"/>
        <v>6.2900445E-4</v>
      </c>
      <c r="JG206" s="87">
        <f t="shared" si="20"/>
        <v>1.1000725E-4</v>
      </c>
      <c r="JH206" s="87">
        <f t="shared" si="21"/>
        <v>4.2368948999999998E-4</v>
      </c>
      <c r="JI206" s="87">
        <f t="shared" si="22"/>
        <v>1.548357E-4</v>
      </c>
      <c r="JJ206" s="87">
        <f t="shared" si="23"/>
        <v>1.8935596999999999E-4</v>
      </c>
      <c r="JK206" s="87">
        <f t="shared" si="24"/>
        <v>2.2287648000000001E-4</v>
      </c>
      <c r="JL206" s="87">
        <f t="shared" si="25"/>
        <v>2.3346875999999999E-4</v>
      </c>
      <c r="JM206" s="87">
        <f t="shared" si="26"/>
        <v>7.0054635999999997E-5</v>
      </c>
      <c r="JN206" s="88">
        <f t="shared" si="27"/>
        <v>6.0281566000000003E-5</v>
      </c>
    </row>
    <row r="207" spans="1:274" ht="2.1" customHeight="1" x14ac:dyDescent="0.25">
      <c r="A207" s="34" t="s">
        <v>75</v>
      </c>
      <c r="B207">
        <v>1</v>
      </c>
      <c r="IM207" s="86">
        <f t="shared" si="0"/>
        <v>0.24998545999999999</v>
      </c>
      <c r="IN207" s="87">
        <f t="shared" si="1"/>
        <v>1.4539603E-5</v>
      </c>
      <c r="IO207" s="87">
        <f t="shared" si="2"/>
        <v>1.8701108999999999E-7</v>
      </c>
      <c r="IP207" s="87">
        <f t="shared" si="3"/>
        <v>2.0117657E-6</v>
      </c>
      <c r="IQ207" s="87">
        <f t="shared" si="4"/>
        <v>4.4158054000000002E-6</v>
      </c>
      <c r="IR207" s="87">
        <f t="shared" si="5"/>
        <v>9.2500397000000008E-6</v>
      </c>
      <c r="IS207" s="87">
        <f t="shared" si="6"/>
        <v>1.2340693999999999E-4</v>
      </c>
      <c r="IT207" s="87">
        <f t="shared" si="7"/>
        <v>4.6250199000000004E-6</v>
      </c>
      <c r="IU207" s="87">
        <f t="shared" si="8"/>
        <v>4.7700850000000001E-6</v>
      </c>
      <c r="IV207" s="87">
        <f t="shared" si="9"/>
        <v>5.1183987999999997E-5</v>
      </c>
      <c r="IW207" s="93">
        <f t="shared" si="10"/>
        <v>4.6250199000000004E-6</v>
      </c>
      <c r="IX207" s="93">
        <f t="shared" si="11"/>
        <v>5.8289625000000004E-6</v>
      </c>
      <c r="IY207" s="93">
        <f t="shared" si="12"/>
        <v>1.2511526999999999E-5</v>
      </c>
      <c r="IZ207" s="93">
        <f t="shared" si="13"/>
        <v>1.7065050000000001E-4</v>
      </c>
      <c r="JA207" s="93">
        <f t="shared" si="14"/>
        <v>0</v>
      </c>
      <c r="JB207" s="93">
        <f t="shared" si="15"/>
        <v>2.0773568E-5</v>
      </c>
      <c r="JC207" s="93">
        <f t="shared" si="16"/>
        <v>0</v>
      </c>
      <c r="JD207" s="93">
        <f t="shared" si="17"/>
        <v>1.2638687E-6</v>
      </c>
      <c r="JE207" s="87">
        <f t="shared" si="18"/>
        <v>2.4544727E-6</v>
      </c>
      <c r="JF207" s="87">
        <f t="shared" si="19"/>
        <v>1.3161585E-5</v>
      </c>
      <c r="JG207" s="87">
        <f t="shared" si="20"/>
        <v>2.9089461000000002E-6</v>
      </c>
      <c r="JH207" s="87">
        <f t="shared" si="21"/>
        <v>1.6633728999999999E-5</v>
      </c>
      <c r="JI207" s="87">
        <f t="shared" si="22"/>
        <v>4.6336275000000002E-6</v>
      </c>
      <c r="JJ207" s="87">
        <f t="shared" si="23"/>
        <v>6.1217551999999997E-6</v>
      </c>
      <c r="JK207" s="87">
        <f t="shared" si="24"/>
        <v>7.4153077000000004E-6</v>
      </c>
      <c r="JL207" s="87">
        <f t="shared" si="25"/>
        <v>7.4689580000000001E-6</v>
      </c>
      <c r="JM207" s="87">
        <f t="shared" si="26"/>
        <v>2.2632652E-5</v>
      </c>
      <c r="JN207" s="88">
        <f t="shared" si="27"/>
        <v>4.1052552000000003E-5</v>
      </c>
    </row>
    <row r="208" spans="1:274" ht="2.1" customHeight="1" x14ac:dyDescent="0.25">
      <c r="A208" s="34" t="s">
        <v>76</v>
      </c>
      <c r="B208">
        <v>1</v>
      </c>
      <c r="IM208" s="86">
        <f t="shared" si="0"/>
        <v>1.4539603E-5</v>
      </c>
      <c r="IN208" s="87">
        <f t="shared" si="1"/>
        <v>0.24998545999999999</v>
      </c>
      <c r="IO208" s="87">
        <f t="shared" si="2"/>
        <v>1.8701108999999999E-7</v>
      </c>
      <c r="IP208" s="87">
        <f t="shared" si="3"/>
        <v>2.0117657E-6</v>
      </c>
      <c r="IQ208" s="87">
        <f t="shared" si="4"/>
        <v>4.4158054000000002E-6</v>
      </c>
      <c r="IR208" s="87">
        <f t="shared" si="5"/>
        <v>9.2500397000000008E-6</v>
      </c>
      <c r="IS208" s="87">
        <f t="shared" si="6"/>
        <v>1.2340693999999999E-4</v>
      </c>
      <c r="IT208" s="87">
        <f t="shared" si="7"/>
        <v>4.6250199000000004E-6</v>
      </c>
      <c r="IU208" s="87">
        <f t="shared" si="8"/>
        <v>4.7700850000000001E-6</v>
      </c>
      <c r="IV208" s="87">
        <f t="shared" si="9"/>
        <v>5.1183987999999997E-5</v>
      </c>
      <c r="IW208" s="93">
        <f t="shared" si="10"/>
        <v>4.6250199000000004E-6</v>
      </c>
      <c r="IX208" s="93">
        <f t="shared" si="11"/>
        <v>5.8289625000000004E-6</v>
      </c>
      <c r="IY208" s="93">
        <f t="shared" si="12"/>
        <v>1.2511526999999999E-5</v>
      </c>
      <c r="IZ208" s="93">
        <f t="shared" si="13"/>
        <v>1.7065050000000001E-4</v>
      </c>
      <c r="JA208" s="93">
        <f t="shared" si="14"/>
        <v>0</v>
      </c>
      <c r="JB208" s="93">
        <f t="shared" si="15"/>
        <v>2.0773568E-5</v>
      </c>
      <c r="JC208" s="93">
        <f t="shared" si="16"/>
        <v>0</v>
      </c>
      <c r="JD208" s="93">
        <f t="shared" si="17"/>
        <v>1.2638687E-6</v>
      </c>
      <c r="JE208" s="87">
        <f t="shared" si="18"/>
        <v>2.4544727E-6</v>
      </c>
      <c r="JF208" s="87">
        <f t="shared" si="19"/>
        <v>1.3161585E-5</v>
      </c>
      <c r="JG208" s="87">
        <f t="shared" si="20"/>
        <v>2.9089461000000002E-6</v>
      </c>
      <c r="JH208" s="87">
        <f t="shared" si="21"/>
        <v>1.6633728999999999E-5</v>
      </c>
      <c r="JI208" s="87">
        <f t="shared" si="22"/>
        <v>4.6336275000000002E-6</v>
      </c>
      <c r="JJ208" s="87">
        <f t="shared" si="23"/>
        <v>6.1217551999999997E-6</v>
      </c>
      <c r="JK208" s="87">
        <f t="shared" si="24"/>
        <v>7.4153077000000004E-6</v>
      </c>
      <c r="JL208" s="87">
        <f t="shared" si="25"/>
        <v>7.4689580000000001E-6</v>
      </c>
      <c r="JM208" s="87">
        <f t="shared" si="26"/>
        <v>2.2632652E-5</v>
      </c>
      <c r="JN208" s="88">
        <f t="shared" si="27"/>
        <v>4.1052552000000003E-5</v>
      </c>
    </row>
    <row r="209" spans="1:288" ht="2.1" customHeight="1" x14ac:dyDescent="0.25">
      <c r="A209" s="34" t="s">
        <v>77</v>
      </c>
      <c r="B209">
        <v>1</v>
      </c>
      <c r="IM209" s="86">
        <f t="shared" si="0"/>
        <v>1.8701108999999999E-7</v>
      </c>
      <c r="IN209" s="87">
        <f t="shared" si="1"/>
        <v>1.8701108999999999E-7</v>
      </c>
      <c r="IO209" s="87">
        <f t="shared" si="2"/>
        <v>4.7324128000000002E-4</v>
      </c>
      <c r="IP209" s="87">
        <f t="shared" si="3"/>
        <v>3.0429374999999999E-5</v>
      </c>
      <c r="IQ209" s="87">
        <f t="shared" si="4"/>
        <v>4.0592815000000003E-5</v>
      </c>
      <c r="IR209" s="87">
        <f t="shared" si="5"/>
        <v>1.2180284E-7</v>
      </c>
      <c r="IS209" s="87">
        <f t="shared" si="6"/>
        <v>3.6104373E-6</v>
      </c>
      <c r="IT209" s="87">
        <f t="shared" si="7"/>
        <v>6.0901419999999999E-8</v>
      </c>
      <c r="IU209" s="87">
        <f t="shared" si="8"/>
        <v>2.1939742000000001E-6</v>
      </c>
      <c r="IV209" s="87">
        <f t="shared" si="9"/>
        <v>1.0190119000000001E-6</v>
      </c>
      <c r="IW209" s="93">
        <f t="shared" si="10"/>
        <v>6.0901419999999999E-8</v>
      </c>
      <c r="IX209" s="93">
        <f t="shared" si="11"/>
        <v>3.3198458000000001E-6</v>
      </c>
      <c r="IY209" s="93">
        <f t="shared" si="12"/>
        <v>1.3365507000000001E-4</v>
      </c>
      <c r="IZ209" s="93">
        <f t="shared" si="13"/>
        <v>4.6838143999999997E-6</v>
      </c>
      <c r="JA209" s="93">
        <f t="shared" si="14"/>
        <v>0</v>
      </c>
      <c r="JB209" s="93">
        <f t="shared" si="15"/>
        <v>6.7096945999999996E-9</v>
      </c>
      <c r="JC209" s="93">
        <f t="shared" si="16"/>
        <v>0</v>
      </c>
      <c r="JD209" s="93">
        <f t="shared" si="17"/>
        <v>7.8003666000000005E-7</v>
      </c>
      <c r="JE209" s="87">
        <f t="shared" si="18"/>
        <v>1.9349522999999999E-6</v>
      </c>
      <c r="JF209" s="87">
        <f t="shared" si="19"/>
        <v>1.1377409000000001E-6</v>
      </c>
      <c r="JG209" s="87">
        <f t="shared" si="20"/>
        <v>1.1478531E-5</v>
      </c>
      <c r="JH209" s="87">
        <f t="shared" si="21"/>
        <v>1.4405506999999999E-4</v>
      </c>
      <c r="JI209" s="87">
        <f t="shared" si="22"/>
        <v>1.4123132E-5</v>
      </c>
      <c r="JJ209" s="87">
        <f t="shared" si="23"/>
        <v>1.3818538000000001E-5</v>
      </c>
      <c r="JK209" s="87">
        <f t="shared" si="24"/>
        <v>1.6157090000000001E-5</v>
      </c>
      <c r="JL209" s="87">
        <f t="shared" si="25"/>
        <v>1.6133841E-5</v>
      </c>
      <c r="JM209" s="87">
        <f t="shared" si="26"/>
        <v>1.4612601999999999E-6</v>
      </c>
      <c r="JN209" s="88">
        <f t="shared" si="27"/>
        <v>6.0929894E-7</v>
      </c>
    </row>
    <row r="210" spans="1:288" ht="2.1" customHeight="1" x14ac:dyDescent="0.25">
      <c r="A210" s="34" t="s">
        <v>78</v>
      </c>
      <c r="B210">
        <v>1</v>
      </c>
      <c r="IM210" s="86">
        <f t="shared" si="0"/>
        <v>2.0117657E-6</v>
      </c>
      <c r="IN210" s="87">
        <f t="shared" si="1"/>
        <v>2.0117657E-6</v>
      </c>
      <c r="IO210" s="87">
        <f t="shared" si="2"/>
        <v>3.0429374999999999E-5</v>
      </c>
      <c r="IP210" s="87">
        <f t="shared" si="3"/>
        <v>0.24920996000000001</v>
      </c>
      <c r="IQ210" s="87">
        <f t="shared" si="4"/>
        <v>1.6646405E-3</v>
      </c>
      <c r="IR210" s="87">
        <f t="shared" si="5"/>
        <v>1.3597258000000001E-6</v>
      </c>
      <c r="IS210" s="87">
        <f t="shared" si="6"/>
        <v>3.6083741E-5</v>
      </c>
      <c r="IT210" s="87">
        <f t="shared" si="7"/>
        <v>6.7986290999999997E-7</v>
      </c>
      <c r="IU210" s="87">
        <f t="shared" si="8"/>
        <v>1.2225817000000001E-5</v>
      </c>
      <c r="IV210" s="87">
        <f t="shared" si="9"/>
        <v>1.2063189999999999E-5</v>
      </c>
      <c r="IW210" s="93">
        <f t="shared" si="10"/>
        <v>6.7986290999999997E-7</v>
      </c>
      <c r="IX210" s="93">
        <f t="shared" si="11"/>
        <v>3.2162912000000003E-5</v>
      </c>
      <c r="IY210" s="93">
        <f t="shared" si="12"/>
        <v>3.1246509E-3</v>
      </c>
      <c r="IZ210" s="93">
        <f t="shared" si="13"/>
        <v>6.3005205000000005E-5</v>
      </c>
      <c r="JA210" s="93">
        <f t="shared" si="14"/>
        <v>0</v>
      </c>
      <c r="JB210" s="93">
        <f t="shared" si="15"/>
        <v>2.7946063E-7</v>
      </c>
      <c r="JC210" s="93">
        <f t="shared" si="16"/>
        <v>0</v>
      </c>
      <c r="JD210" s="93">
        <f t="shared" si="17"/>
        <v>1.7865925E-5</v>
      </c>
      <c r="JE210" s="87">
        <f t="shared" si="18"/>
        <v>5.0470316999999997E-5</v>
      </c>
      <c r="JF210" s="87">
        <f t="shared" si="19"/>
        <v>1.8593964999999999E-5</v>
      </c>
      <c r="JG210" s="87">
        <f t="shared" si="20"/>
        <v>8.5920906999999998E-5</v>
      </c>
      <c r="JH210" s="87">
        <f t="shared" si="21"/>
        <v>3.3613107E-3</v>
      </c>
      <c r="JI210" s="87">
        <f t="shared" si="22"/>
        <v>1.0842501999999999E-4</v>
      </c>
      <c r="JJ210" s="87">
        <f t="shared" si="23"/>
        <v>1.7263148999999999E-4</v>
      </c>
      <c r="JK210" s="87">
        <f t="shared" si="24"/>
        <v>1.6354906999999999E-4</v>
      </c>
      <c r="JL210" s="87">
        <f t="shared" si="25"/>
        <v>1.7805377E-4</v>
      </c>
      <c r="JM210" s="87">
        <f t="shared" si="26"/>
        <v>2.0016458999999998E-5</v>
      </c>
      <c r="JN210" s="88">
        <f t="shared" si="27"/>
        <v>5.6902046999999999E-6</v>
      </c>
    </row>
    <row r="211" spans="1:288" ht="2.1" customHeight="1" x14ac:dyDescent="0.25">
      <c r="A211" s="34" t="s">
        <v>79</v>
      </c>
      <c r="B211">
        <v>1</v>
      </c>
      <c r="IM211" s="86">
        <f t="shared" si="0"/>
        <v>4.4158054000000002E-6</v>
      </c>
      <c r="IN211" s="87">
        <f t="shared" si="1"/>
        <v>4.4158054000000002E-6</v>
      </c>
      <c r="IO211" s="87">
        <f t="shared" si="2"/>
        <v>4.0592815000000003E-5</v>
      </c>
      <c r="IP211" s="87">
        <f t="shared" si="3"/>
        <v>1.6646405E-3</v>
      </c>
      <c r="IQ211" s="87">
        <f t="shared" si="4"/>
        <v>0.24451074</v>
      </c>
      <c r="IR211" s="87">
        <f t="shared" si="5"/>
        <v>2.0548902E-6</v>
      </c>
      <c r="IS211" s="87">
        <f t="shared" si="6"/>
        <v>1.1395356E-4</v>
      </c>
      <c r="IT211" s="87">
        <f t="shared" si="7"/>
        <v>1.0274451E-6</v>
      </c>
      <c r="IU211" s="87">
        <f t="shared" si="8"/>
        <v>1.7212805999999999E-4</v>
      </c>
      <c r="IV211" s="87">
        <f t="shared" si="9"/>
        <v>1.3315991E-5</v>
      </c>
      <c r="IW211" s="93">
        <f t="shared" si="10"/>
        <v>1.0274451E-6</v>
      </c>
      <c r="IX211" s="93">
        <f t="shared" si="11"/>
        <v>9.6848680999999995E-5</v>
      </c>
      <c r="IY211" s="93">
        <f t="shared" si="12"/>
        <v>5.4543094000000002E-3</v>
      </c>
      <c r="IZ211" s="93">
        <f t="shared" si="13"/>
        <v>3.2411486000000001E-5</v>
      </c>
      <c r="JA211" s="93">
        <f t="shared" si="14"/>
        <v>0</v>
      </c>
      <c r="JB211" s="93">
        <f t="shared" si="15"/>
        <v>6.1755744999999999E-5</v>
      </c>
      <c r="JC211" s="93">
        <f t="shared" si="16"/>
        <v>0</v>
      </c>
      <c r="JD211" s="93">
        <f t="shared" si="17"/>
        <v>1.4290298E-4</v>
      </c>
      <c r="JE211" s="87">
        <f t="shared" si="18"/>
        <v>7.1402272000000003E-5</v>
      </c>
      <c r="JF211" s="87">
        <f t="shared" si="19"/>
        <v>3.6988632999999997E-5</v>
      </c>
      <c r="JG211" s="87">
        <f t="shared" si="20"/>
        <v>1.4735696999999999E-3</v>
      </c>
      <c r="JH211" s="87">
        <f t="shared" si="21"/>
        <v>5.8628999999999999E-3</v>
      </c>
      <c r="JI211" s="87">
        <f t="shared" si="22"/>
        <v>1.7431625999999999E-3</v>
      </c>
      <c r="JJ211" s="87">
        <f t="shared" si="23"/>
        <v>1.9840779999999998E-3</v>
      </c>
      <c r="JK211" s="87">
        <f t="shared" si="24"/>
        <v>2.0816811000000002E-3</v>
      </c>
      <c r="JL211" s="87">
        <f t="shared" si="25"/>
        <v>2.1359972999999998E-3</v>
      </c>
      <c r="JM211" s="87">
        <f t="shared" si="26"/>
        <v>1.8045014999999999E-5</v>
      </c>
      <c r="JN211" s="88">
        <f t="shared" si="27"/>
        <v>2.2779648999999999E-5</v>
      </c>
    </row>
    <row r="212" spans="1:288" ht="2.1" customHeight="1" x14ac:dyDescent="0.25">
      <c r="A212" s="34" t="s">
        <v>80</v>
      </c>
      <c r="B212">
        <v>1</v>
      </c>
      <c r="IM212" s="86">
        <f t="shared" si="0"/>
        <v>9.2500397000000008E-6</v>
      </c>
      <c r="IN212" s="87">
        <f t="shared" si="1"/>
        <v>9.2500397000000008E-6</v>
      </c>
      <c r="IO212" s="87">
        <f t="shared" si="2"/>
        <v>1.2180284E-7</v>
      </c>
      <c r="IP212" s="87">
        <f t="shared" si="3"/>
        <v>1.3597258000000001E-6</v>
      </c>
      <c r="IQ212" s="87">
        <f t="shared" si="4"/>
        <v>2.0548902E-6</v>
      </c>
      <c r="IR212" s="87">
        <f t="shared" si="5"/>
        <v>0.24999030999999999</v>
      </c>
      <c r="IS212" s="87">
        <f t="shared" si="6"/>
        <v>1.4352157E-5</v>
      </c>
      <c r="IT212" s="87">
        <f t="shared" si="7"/>
        <v>4.8472027999999999E-6</v>
      </c>
      <c r="IU212" s="87">
        <f t="shared" si="8"/>
        <v>3.8802627999999997E-6</v>
      </c>
      <c r="IV212" s="87">
        <f t="shared" si="9"/>
        <v>3.6288996E-5</v>
      </c>
      <c r="IW212" s="93">
        <f t="shared" si="10"/>
        <v>4.8472027999999999E-6</v>
      </c>
      <c r="IX212" s="93">
        <f t="shared" si="11"/>
        <v>6.0909581999999998E-6</v>
      </c>
      <c r="IY212" s="93">
        <f t="shared" si="12"/>
        <v>8.6064001999999993E-6</v>
      </c>
      <c r="IZ212" s="93">
        <f t="shared" si="13"/>
        <v>9.3408554000000006E-5</v>
      </c>
      <c r="JA212" s="93">
        <f t="shared" si="14"/>
        <v>0</v>
      </c>
      <c r="JB212" s="93">
        <f t="shared" si="15"/>
        <v>2.0326873E-5</v>
      </c>
      <c r="JC212" s="93">
        <f t="shared" si="16"/>
        <v>0</v>
      </c>
      <c r="JD212" s="93">
        <f t="shared" si="17"/>
        <v>9.5078201000000003E-7</v>
      </c>
      <c r="JE212" s="87">
        <f t="shared" si="18"/>
        <v>3.2052820999999999E-6</v>
      </c>
      <c r="JF212" s="87">
        <f t="shared" si="19"/>
        <v>1.3058462999999999E-5</v>
      </c>
      <c r="JG212" s="87">
        <f t="shared" si="20"/>
        <v>7.1043360999999996E-7</v>
      </c>
      <c r="JH212" s="87">
        <f t="shared" si="21"/>
        <v>1.1753101E-5</v>
      </c>
      <c r="JI212" s="87">
        <f t="shared" si="22"/>
        <v>1.9724541000000001E-6</v>
      </c>
      <c r="JJ212" s="87">
        <f t="shared" si="23"/>
        <v>3.093195E-6</v>
      </c>
      <c r="JK212" s="87">
        <f t="shared" si="24"/>
        <v>4.0497524999999998E-6</v>
      </c>
      <c r="JL212" s="87">
        <f t="shared" si="25"/>
        <v>4.0934386999999998E-6</v>
      </c>
      <c r="JM212" s="87">
        <f t="shared" si="26"/>
        <v>8.1903721E-7</v>
      </c>
      <c r="JN212" s="88">
        <f t="shared" si="27"/>
        <v>3.6900123E-6</v>
      </c>
    </row>
    <row r="213" spans="1:288" ht="2.1" customHeight="1" x14ac:dyDescent="0.25">
      <c r="A213" s="34" t="s">
        <v>81</v>
      </c>
      <c r="B213">
        <v>1</v>
      </c>
      <c r="IM213" s="86">
        <f t="shared" si="0"/>
        <v>1.2340693999999999E-4</v>
      </c>
      <c r="IN213" s="87">
        <f t="shared" si="1"/>
        <v>1.2340693999999999E-4</v>
      </c>
      <c r="IO213" s="87">
        <f t="shared" si="2"/>
        <v>3.6104373E-6</v>
      </c>
      <c r="IP213" s="87">
        <f t="shared" si="3"/>
        <v>3.6083741E-5</v>
      </c>
      <c r="IQ213" s="87">
        <f t="shared" si="4"/>
        <v>1.1395356E-4</v>
      </c>
      <c r="IR213" s="87">
        <f t="shared" si="5"/>
        <v>1.4352157E-5</v>
      </c>
      <c r="IS213" s="87">
        <f t="shared" si="6"/>
        <v>0.24526775000000001</v>
      </c>
      <c r="IT213" s="87">
        <f t="shared" si="7"/>
        <v>7.1760786000000001E-6</v>
      </c>
      <c r="IU213" s="87">
        <f t="shared" si="8"/>
        <v>1.5994752E-4</v>
      </c>
      <c r="IV213" s="87">
        <f t="shared" si="9"/>
        <v>3.3666683E-4</v>
      </c>
      <c r="IW213" s="93">
        <f t="shared" si="10"/>
        <v>7.1760786000000001E-6</v>
      </c>
      <c r="IX213" s="93">
        <f t="shared" si="11"/>
        <v>2.3809639000000001E-3</v>
      </c>
      <c r="IY213" s="93">
        <f t="shared" si="12"/>
        <v>2.0533249000000001E-4</v>
      </c>
      <c r="IZ213" s="93">
        <f t="shared" si="13"/>
        <v>1.8700988E-3</v>
      </c>
      <c r="JA213" s="93">
        <f t="shared" si="14"/>
        <v>0</v>
      </c>
      <c r="JB213" s="93">
        <f t="shared" si="15"/>
        <v>4.4144901000000001E-5</v>
      </c>
      <c r="JC213" s="93">
        <f t="shared" si="16"/>
        <v>0</v>
      </c>
      <c r="JD213" s="93">
        <f t="shared" si="17"/>
        <v>1.0086339E-5</v>
      </c>
      <c r="JE213" s="87">
        <f t="shared" si="18"/>
        <v>3.2079212999999998E-5</v>
      </c>
      <c r="JF213" s="87">
        <f t="shared" si="19"/>
        <v>2.2251309999999999E-5</v>
      </c>
      <c r="JG213" s="87">
        <f t="shared" si="20"/>
        <v>1.1168388E-4</v>
      </c>
      <c r="JH213" s="87">
        <f t="shared" si="21"/>
        <v>2.7111021E-4</v>
      </c>
      <c r="JI213" s="87">
        <f t="shared" si="22"/>
        <v>1.3775539E-4</v>
      </c>
      <c r="JJ213" s="87">
        <f t="shared" si="23"/>
        <v>1.5826562000000001E-4</v>
      </c>
      <c r="JK213" s="87">
        <f t="shared" si="24"/>
        <v>1.7685657999999999E-4</v>
      </c>
      <c r="JL213" s="87">
        <f t="shared" si="25"/>
        <v>1.7910703000000001E-4</v>
      </c>
      <c r="JM213" s="87">
        <f t="shared" si="26"/>
        <v>3.0921129999999998E-4</v>
      </c>
      <c r="JN213" s="88">
        <f t="shared" si="27"/>
        <v>1.1712877E-3</v>
      </c>
    </row>
    <row r="214" spans="1:288" ht="15.75" customHeight="1" x14ac:dyDescent="0.25">
      <c r="A214" s="37" t="s">
        <v>85</v>
      </c>
      <c r="B214">
        <v>1</v>
      </c>
      <c r="HW214" s="82">
        <f>B1</f>
        <v>761</v>
      </c>
      <c r="IM214" s="86">
        <f t="shared" ref="IM214:IV220" si="28">DC117</f>
        <v>4.6250199000000004E-6</v>
      </c>
      <c r="IN214" s="87">
        <f t="shared" si="28"/>
        <v>4.6250199000000004E-6</v>
      </c>
      <c r="IO214" s="87">
        <f t="shared" si="28"/>
        <v>6.0901419999999999E-8</v>
      </c>
      <c r="IP214" s="87">
        <f t="shared" si="28"/>
        <v>6.7986290999999997E-7</v>
      </c>
      <c r="IQ214" s="87">
        <f t="shared" si="28"/>
        <v>1.0274451E-6</v>
      </c>
      <c r="IR214" s="87">
        <f t="shared" si="28"/>
        <v>4.8472027999999999E-6</v>
      </c>
      <c r="IS214" s="87">
        <f t="shared" si="28"/>
        <v>7.1760786000000001E-6</v>
      </c>
      <c r="IT214" s="87">
        <f t="shared" si="28"/>
        <v>2.4236014E-6</v>
      </c>
      <c r="IU214" s="87">
        <f t="shared" si="28"/>
        <v>1.9401313999999998E-6</v>
      </c>
      <c r="IV214" s="87">
        <f t="shared" si="28"/>
        <v>1.8144498E-5</v>
      </c>
      <c r="IW214" s="94">
        <f t="shared" ref="IW214:JF220" si="29">DM117</f>
        <v>0.24999758</v>
      </c>
      <c r="IX214" s="95">
        <f t="shared" si="29"/>
        <v>3.0454790999999999E-6</v>
      </c>
      <c r="IY214" s="95">
        <f t="shared" si="29"/>
        <v>4.3032000999999997E-6</v>
      </c>
      <c r="IZ214" s="95">
        <f t="shared" si="29"/>
        <v>4.6704277000000003E-5</v>
      </c>
      <c r="JA214" s="95">
        <f t="shared" si="29"/>
        <v>0</v>
      </c>
      <c r="JB214" s="95">
        <f t="shared" si="29"/>
        <v>1.0163436E-5</v>
      </c>
      <c r="JC214" s="95">
        <f t="shared" si="29"/>
        <v>0</v>
      </c>
      <c r="JD214" s="95">
        <f t="shared" si="29"/>
        <v>4.7539100999999998E-7</v>
      </c>
      <c r="JE214" s="87">
        <f t="shared" ref="JE214:JN220" si="30">EE117</f>
        <v>1.602641E-6</v>
      </c>
      <c r="JF214" s="87">
        <f t="shared" si="30"/>
        <v>6.5292317000000003E-6</v>
      </c>
      <c r="JG214" s="87">
        <f t="shared" si="30"/>
        <v>3.5521681E-7</v>
      </c>
      <c r="JH214" s="87">
        <f t="shared" si="30"/>
        <v>5.8765505000000002E-6</v>
      </c>
      <c r="JI214" s="87">
        <f t="shared" si="30"/>
        <v>9.8622706999999992E-7</v>
      </c>
      <c r="JJ214" s="87">
        <f t="shared" si="30"/>
        <v>1.5465975E-6</v>
      </c>
      <c r="JK214" s="87">
        <f t="shared" si="30"/>
        <v>2.0248761999999999E-6</v>
      </c>
      <c r="JL214" s="87">
        <f t="shared" si="30"/>
        <v>2.0467192999999999E-6</v>
      </c>
      <c r="JM214" s="87">
        <f t="shared" si="30"/>
        <v>4.0951861000000002E-7</v>
      </c>
      <c r="JN214" s="88">
        <f t="shared" si="30"/>
        <v>1.8450062E-6</v>
      </c>
      <c r="KB214" s="35" t="s">
        <v>1584</v>
      </c>
    </row>
    <row r="215" spans="1:288" ht="15.75" customHeight="1" x14ac:dyDescent="0.25">
      <c r="A215" s="37" t="s">
        <v>86</v>
      </c>
      <c r="B215">
        <v>1</v>
      </c>
      <c r="HW215" s="82">
        <f>C1</f>
        <v>761</v>
      </c>
      <c r="IM215" s="86">
        <f t="shared" si="28"/>
        <v>5.8289625000000004E-6</v>
      </c>
      <c r="IN215" s="87">
        <f t="shared" si="28"/>
        <v>5.8289625000000004E-6</v>
      </c>
      <c r="IO215" s="87">
        <f t="shared" si="28"/>
        <v>3.3198458000000001E-6</v>
      </c>
      <c r="IP215" s="87">
        <f t="shared" si="28"/>
        <v>3.2162912000000003E-5</v>
      </c>
      <c r="IQ215" s="87">
        <f t="shared" si="28"/>
        <v>9.6848680999999995E-5</v>
      </c>
      <c r="IR215" s="87">
        <f t="shared" si="28"/>
        <v>6.0909581999999998E-6</v>
      </c>
      <c r="IS215" s="87">
        <f t="shared" si="28"/>
        <v>2.3809639000000001E-3</v>
      </c>
      <c r="IT215" s="87">
        <f t="shared" si="28"/>
        <v>3.0454790999999999E-6</v>
      </c>
      <c r="IU215" s="87">
        <f t="shared" si="28"/>
        <v>2.2311369E-4</v>
      </c>
      <c r="IV215" s="87">
        <f t="shared" si="28"/>
        <v>3.4283611999999998E-5</v>
      </c>
      <c r="IW215" s="95">
        <f t="shared" si="29"/>
        <v>3.0454790999999999E-6</v>
      </c>
      <c r="IX215" s="94">
        <f t="shared" si="29"/>
        <v>0.24603509000000001</v>
      </c>
      <c r="IY215" s="95">
        <f t="shared" si="29"/>
        <v>1.7734780000000001E-4</v>
      </c>
      <c r="IZ215" s="95">
        <f t="shared" si="29"/>
        <v>2.9303691000000001E-5</v>
      </c>
      <c r="JA215" s="95">
        <f t="shared" si="29"/>
        <v>0</v>
      </c>
      <c r="JB215" s="95">
        <f t="shared" si="29"/>
        <v>5.4942445000000001E-5</v>
      </c>
      <c r="JC215" s="95">
        <f t="shared" si="29"/>
        <v>0</v>
      </c>
      <c r="JD215" s="95">
        <f t="shared" si="29"/>
        <v>4.2009761000000002E-6</v>
      </c>
      <c r="JE215" s="87">
        <f t="shared" si="30"/>
        <v>2.3064811999999999E-5</v>
      </c>
      <c r="JF215" s="87">
        <f t="shared" si="30"/>
        <v>3.2466238999999998E-5</v>
      </c>
      <c r="JG215" s="87">
        <f t="shared" si="30"/>
        <v>9.6789409000000003E-5</v>
      </c>
      <c r="JH215" s="87">
        <f t="shared" si="30"/>
        <v>2.4698375999999999E-4</v>
      </c>
      <c r="JI215" s="87">
        <f t="shared" si="30"/>
        <v>1.2144293E-4</v>
      </c>
      <c r="JJ215" s="87">
        <f t="shared" si="30"/>
        <v>1.4081498E-4</v>
      </c>
      <c r="JK215" s="87">
        <f t="shared" si="30"/>
        <v>1.5807186E-4</v>
      </c>
      <c r="JL215" s="87">
        <f t="shared" si="30"/>
        <v>1.6141279000000001E-4</v>
      </c>
      <c r="JM215" s="87">
        <f t="shared" si="30"/>
        <v>1.3853902999999999E-3</v>
      </c>
      <c r="JN215" s="88">
        <f t="shared" si="30"/>
        <v>1.6320121E-4</v>
      </c>
      <c r="KB215" s="30">
        <f>$IW$214/IX214</f>
        <v>82088.095761353281</v>
      </c>
    </row>
    <row r="216" spans="1:288" ht="15.75" customHeight="1" x14ac:dyDescent="0.25">
      <c r="A216" s="37" t="s">
        <v>87</v>
      </c>
      <c r="B216">
        <v>1</v>
      </c>
      <c r="IM216" s="86">
        <f t="shared" si="28"/>
        <v>1.2511526999999999E-5</v>
      </c>
      <c r="IN216" s="87">
        <f t="shared" si="28"/>
        <v>1.2511526999999999E-5</v>
      </c>
      <c r="IO216" s="87">
        <f t="shared" si="28"/>
        <v>1.3365507000000001E-4</v>
      </c>
      <c r="IP216" s="87">
        <f t="shared" si="28"/>
        <v>3.1246509E-3</v>
      </c>
      <c r="IQ216" s="87">
        <f t="shared" si="28"/>
        <v>5.4543094000000002E-3</v>
      </c>
      <c r="IR216" s="87">
        <f t="shared" si="28"/>
        <v>8.6064001999999993E-6</v>
      </c>
      <c r="IS216" s="87">
        <f t="shared" si="28"/>
        <v>2.0533249000000001E-4</v>
      </c>
      <c r="IT216" s="87">
        <f t="shared" si="28"/>
        <v>4.3032000999999997E-6</v>
      </c>
      <c r="IU216" s="87">
        <f t="shared" si="28"/>
        <v>1.3733305E-4</v>
      </c>
      <c r="IV216" s="87">
        <f t="shared" si="28"/>
        <v>6.9881343999999998E-5</v>
      </c>
      <c r="IW216" s="95">
        <f t="shared" si="29"/>
        <v>4.3032000999999997E-6</v>
      </c>
      <c r="IX216" s="95">
        <f t="shared" si="29"/>
        <v>1.7734780000000001E-4</v>
      </c>
      <c r="IY216" s="94">
        <f t="shared" si="29"/>
        <v>0.23696328999999999</v>
      </c>
      <c r="IZ216" s="95">
        <f t="shared" si="29"/>
        <v>3.4859939000000001E-4</v>
      </c>
      <c r="JA216" s="95">
        <f t="shared" si="29"/>
        <v>0</v>
      </c>
      <c r="JB216" s="95">
        <f t="shared" si="29"/>
        <v>1.4601067E-5</v>
      </c>
      <c r="JC216" s="95">
        <f t="shared" si="29"/>
        <v>0</v>
      </c>
      <c r="JD216" s="95">
        <f t="shared" si="29"/>
        <v>1.0254659E-5</v>
      </c>
      <c r="JE216" s="87">
        <f t="shared" si="30"/>
        <v>2.2494919E-4</v>
      </c>
      <c r="JF216" s="87">
        <f t="shared" si="30"/>
        <v>9.1513588999999994E-5</v>
      </c>
      <c r="JG216" s="87">
        <f t="shared" si="30"/>
        <v>4.2890940000000002E-4</v>
      </c>
      <c r="JH216" s="87">
        <f t="shared" si="30"/>
        <v>1.3983753E-2</v>
      </c>
      <c r="JI216" s="87">
        <f t="shared" si="30"/>
        <v>4.2306772E-4</v>
      </c>
      <c r="JJ216" s="87">
        <f t="shared" si="30"/>
        <v>1.7643841E-4</v>
      </c>
      <c r="JK216" s="87">
        <f t="shared" si="30"/>
        <v>2.451288E-4</v>
      </c>
      <c r="JL216" s="87">
        <f t="shared" si="30"/>
        <v>1.8513422000000001E-4</v>
      </c>
      <c r="JM216" s="87">
        <f t="shared" si="30"/>
        <v>9.8933110000000004E-5</v>
      </c>
      <c r="JN216" s="88">
        <f t="shared" si="30"/>
        <v>3.4433439999999997E-5</v>
      </c>
      <c r="KB216" s="30">
        <f>$IW$214/IZ219</f>
        <v>608.2675503857829</v>
      </c>
    </row>
    <row r="217" spans="1:288" ht="15.75" customHeight="1" x14ac:dyDescent="0.25">
      <c r="A217" s="37" t="s">
        <v>88</v>
      </c>
      <c r="B217">
        <v>1</v>
      </c>
      <c r="IM217" s="86">
        <f t="shared" si="28"/>
        <v>1.7065050000000001E-4</v>
      </c>
      <c r="IN217" s="87">
        <f t="shared" si="28"/>
        <v>1.7065050000000001E-4</v>
      </c>
      <c r="IO217" s="87">
        <f t="shared" si="28"/>
        <v>4.6838143999999997E-6</v>
      </c>
      <c r="IP217" s="87">
        <f t="shared" si="28"/>
        <v>6.3005205000000005E-5</v>
      </c>
      <c r="IQ217" s="87">
        <f t="shared" si="28"/>
        <v>3.2411486000000001E-5</v>
      </c>
      <c r="IR217" s="87">
        <f t="shared" si="28"/>
        <v>9.3408554000000006E-5</v>
      </c>
      <c r="IS217" s="87">
        <f t="shared" si="28"/>
        <v>1.8700988E-3</v>
      </c>
      <c r="IT217" s="87">
        <f t="shared" si="28"/>
        <v>4.6704277000000003E-5</v>
      </c>
      <c r="IU217" s="87">
        <f t="shared" si="28"/>
        <v>1.0932213E-4</v>
      </c>
      <c r="IV217" s="87">
        <f t="shared" si="28"/>
        <v>6.5154177000000001E-4</v>
      </c>
      <c r="IW217" s="95">
        <f t="shared" si="29"/>
        <v>4.6704277000000003E-5</v>
      </c>
      <c r="IX217" s="95">
        <f t="shared" si="29"/>
        <v>2.9303691000000001E-5</v>
      </c>
      <c r="IY217" s="95">
        <f t="shared" si="29"/>
        <v>3.4859939000000001E-4</v>
      </c>
      <c r="IZ217" s="94">
        <f t="shared" si="29"/>
        <v>0.24762584000000001</v>
      </c>
      <c r="JA217" s="95">
        <f t="shared" si="29"/>
        <v>0</v>
      </c>
      <c r="JB217" s="95">
        <f t="shared" si="29"/>
        <v>4.1099936999999998E-4</v>
      </c>
      <c r="JC217" s="95">
        <f t="shared" si="29"/>
        <v>0</v>
      </c>
      <c r="JD217" s="95">
        <f t="shared" si="29"/>
        <v>8.8667787000000006E-6</v>
      </c>
      <c r="JE217" s="87">
        <f t="shared" si="30"/>
        <v>3.6532980999999999E-5</v>
      </c>
      <c r="JF217" s="87">
        <f t="shared" si="30"/>
        <v>2.9280830999999999E-4</v>
      </c>
      <c r="JG217" s="87">
        <f t="shared" si="30"/>
        <v>7.3130016999999999E-5</v>
      </c>
      <c r="JH217" s="87">
        <f t="shared" si="30"/>
        <v>4.0049062E-4</v>
      </c>
      <c r="JI217" s="87">
        <f t="shared" si="30"/>
        <v>1.1134487E-4</v>
      </c>
      <c r="JJ217" s="87">
        <f t="shared" si="30"/>
        <v>1.4291813000000001E-4</v>
      </c>
      <c r="JK217" s="87">
        <f t="shared" si="30"/>
        <v>1.7193945000000001E-4</v>
      </c>
      <c r="JL217" s="87">
        <f t="shared" si="30"/>
        <v>1.7790072000000001E-4</v>
      </c>
      <c r="JM217" s="87">
        <f t="shared" si="30"/>
        <v>2.9535367000000002E-4</v>
      </c>
      <c r="JN217" s="88">
        <f t="shared" si="30"/>
        <v>6.0443325999999997E-4</v>
      </c>
      <c r="KB217" s="30">
        <f>$IW$214/JD216</f>
        <v>24378.926690785134</v>
      </c>
    </row>
    <row r="218" spans="1:288" ht="15.75" customHeight="1" x14ac:dyDescent="0.25">
      <c r="A218" s="78" t="str">
        <f>A188</f>
        <v>rcond03</v>
      </c>
      <c r="B218">
        <v>1</v>
      </c>
      <c r="IM218" s="86">
        <f t="shared" si="28"/>
        <v>0</v>
      </c>
      <c r="IN218" s="87">
        <f t="shared" si="28"/>
        <v>0</v>
      </c>
      <c r="IO218" s="87">
        <f t="shared" si="28"/>
        <v>0</v>
      </c>
      <c r="IP218" s="87">
        <f t="shared" si="28"/>
        <v>0</v>
      </c>
      <c r="IQ218" s="87">
        <f t="shared" si="28"/>
        <v>0</v>
      </c>
      <c r="IR218" s="87">
        <f t="shared" si="28"/>
        <v>0</v>
      </c>
      <c r="IS218" s="87">
        <f t="shared" si="28"/>
        <v>0</v>
      </c>
      <c r="IT218" s="87">
        <f t="shared" si="28"/>
        <v>0</v>
      </c>
      <c r="IU218" s="87">
        <f t="shared" si="28"/>
        <v>0</v>
      </c>
      <c r="IV218" s="87">
        <f t="shared" si="28"/>
        <v>0</v>
      </c>
      <c r="IW218" s="95">
        <f t="shared" si="29"/>
        <v>0</v>
      </c>
      <c r="IX218" s="95">
        <f t="shared" si="29"/>
        <v>0</v>
      </c>
      <c r="IY218" s="95">
        <f t="shared" si="29"/>
        <v>0</v>
      </c>
      <c r="IZ218" s="95">
        <f t="shared" si="29"/>
        <v>0</v>
      </c>
      <c r="JA218" s="94">
        <f t="shared" si="29"/>
        <v>4.7469706999999999E-4</v>
      </c>
      <c r="JB218" s="95">
        <f t="shared" si="29"/>
        <v>0</v>
      </c>
      <c r="JC218" s="95">
        <f t="shared" si="29"/>
        <v>0</v>
      </c>
      <c r="JD218" s="95">
        <f t="shared" si="29"/>
        <v>0</v>
      </c>
      <c r="JE218" s="87">
        <f t="shared" si="30"/>
        <v>0</v>
      </c>
      <c r="JF218" s="87">
        <f t="shared" si="30"/>
        <v>0</v>
      </c>
      <c r="JG218" s="87">
        <f t="shared" si="30"/>
        <v>0</v>
      </c>
      <c r="JH218" s="87">
        <f t="shared" si="30"/>
        <v>0</v>
      </c>
      <c r="JI218" s="87">
        <f t="shared" si="30"/>
        <v>0</v>
      </c>
      <c r="JJ218" s="87">
        <f t="shared" si="30"/>
        <v>0</v>
      </c>
      <c r="JK218" s="87">
        <f t="shared" si="30"/>
        <v>0</v>
      </c>
      <c r="JL218" s="87">
        <f t="shared" si="30"/>
        <v>0</v>
      </c>
      <c r="JM218" s="87">
        <f t="shared" si="30"/>
        <v>0</v>
      </c>
      <c r="JN218" s="88">
        <f t="shared" si="30"/>
        <v>0</v>
      </c>
      <c r="KB218" s="30">
        <f>$IW$214/IZ214</f>
        <v>5352.7770058403858</v>
      </c>
    </row>
    <row r="219" spans="1:288" ht="15.75" customHeight="1" x14ac:dyDescent="0.25">
      <c r="A219" s="78" t="str">
        <f t="shared" ref="A219:A221" si="31">A189</f>
        <v>rch_1</v>
      </c>
      <c r="B219">
        <v>1</v>
      </c>
      <c r="IM219" s="86">
        <f t="shared" si="28"/>
        <v>2.0773568E-5</v>
      </c>
      <c r="IN219" s="87">
        <f t="shared" si="28"/>
        <v>2.0773568E-5</v>
      </c>
      <c r="IO219" s="87">
        <f t="shared" si="28"/>
        <v>6.7096945999999996E-9</v>
      </c>
      <c r="IP219" s="87">
        <f t="shared" si="28"/>
        <v>2.7946063E-7</v>
      </c>
      <c r="IQ219" s="87">
        <f t="shared" si="28"/>
        <v>6.1755744999999999E-5</v>
      </c>
      <c r="IR219" s="87">
        <f t="shared" si="28"/>
        <v>2.0326873E-5</v>
      </c>
      <c r="IS219" s="87">
        <f t="shared" si="28"/>
        <v>4.4144901000000001E-5</v>
      </c>
      <c r="IT219" s="87">
        <f t="shared" si="28"/>
        <v>1.0163436E-5</v>
      </c>
      <c r="IU219" s="87">
        <f t="shared" si="28"/>
        <v>4.6117971999999998E-5</v>
      </c>
      <c r="IV219" s="87">
        <f t="shared" si="28"/>
        <v>1.2465864E-4</v>
      </c>
      <c r="IW219" s="95">
        <f t="shared" si="29"/>
        <v>1.0163436E-5</v>
      </c>
      <c r="IX219" s="95">
        <f t="shared" si="29"/>
        <v>5.4942445000000001E-5</v>
      </c>
      <c r="IY219" s="95">
        <f t="shared" si="29"/>
        <v>1.4601067E-5</v>
      </c>
      <c r="IZ219" s="95">
        <f t="shared" si="29"/>
        <v>4.1099936999999998E-4</v>
      </c>
      <c r="JA219" s="95">
        <f t="shared" si="29"/>
        <v>0</v>
      </c>
      <c r="JB219" s="94">
        <f t="shared" si="29"/>
        <v>0.24933146</v>
      </c>
      <c r="JC219" s="95">
        <f t="shared" si="29"/>
        <v>0</v>
      </c>
      <c r="JD219" s="95">
        <f t="shared" si="29"/>
        <v>4.9508000000000001E-5</v>
      </c>
      <c r="JE219" s="87">
        <f t="shared" si="30"/>
        <v>5.6383832000000001E-5</v>
      </c>
      <c r="JF219" s="87">
        <f t="shared" si="30"/>
        <v>4.4119834000000001E-4</v>
      </c>
      <c r="JG219" s="87">
        <f t="shared" si="30"/>
        <v>3.9783843999999997E-5</v>
      </c>
      <c r="JH219" s="87">
        <f t="shared" si="30"/>
        <v>1.3577263E-5</v>
      </c>
      <c r="JI219" s="87">
        <f t="shared" si="30"/>
        <v>1.0846032999999999E-5</v>
      </c>
      <c r="JJ219" s="87">
        <f t="shared" si="30"/>
        <v>5.9665337000000002E-6</v>
      </c>
      <c r="JK219" s="87">
        <f t="shared" si="30"/>
        <v>1.1761033999999999E-6</v>
      </c>
      <c r="JL219" s="87">
        <f t="shared" si="30"/>
        <v>3.4251733999999999E-6</v>
      </c>
      <c r="JM219" s="87">
        <f t="shared" si="30"/>
        <v>2.2485852999999999E-5</v>
      </c>
      <c r="JN219" s="88">
        <f t="shared" si="30"/>
        <v>5.4066686999999998E-6</v>
      </c>
    </row>
    <row r="220" spans="1:288" ht="15.75" customHeight="1" x14ac:dyDescent="0.25">
      <c r="A220" s="78" t="str">
        <f t="shared" si="31"/>
        <v>rcond04</v>
      </c>
      <c r="B220">
        <v>1</v>
      </c>
      <c r="HW220" s="82">
        <f>COUNT(B3:GC3)</f>
        <v>184</v>
      </c>
      <c r="IM220" s="86">
        <f t="shared" si="28"/>
        <v>0</v>
      </c>
      <c r="IN220" s="87">
        <f t="shared" si="28"/>
        <v>0</v>
      </c>
      <c r="IO220" s="87">
        <f t="shared" si="28"/>
        <v>0</v>
      </c>
      <c r="IP220" s="87">
        <f t="shared" si="28"/>
        <v>0</v>
      </c>
      <c r="IQ220" s="87">
        <f t="shared" si="28"/>
        <v>0</v>
      </c>
      <c r="IR220" s="87">
        <f t="shared" si="28"/>
        <v>0</v>
      </c>
      <c r="IS220" s="87">
        <f t="shared" si="28"/>
        <v>0</v>
      </c>
      <c r="IT220" s="87">
        <f t="shared" si="28"/>
        <v>0</v>
      </c>
      <c r="IU220" s="87">
        <f t="shared" si="28"/>
        <v>0</v>
      </c>
      <c r="IV220" s="87">
        <f t="shared" si="28"/>
        <v>0</v>
      </c>
      <c r="IW220" s="95">
        <f t="shared" si="29"/>
        <v>0</v>
      </c>
      <c r="IX220" s="95">
        <f t="shared" si="29"/>
        <v>0</v>
      </c>
      <c r="IY220" s="95">
        <f t="shared" si="29"/>
        <v>0</v>
      </c>
      <c r="IZ220" s="95">
        <f t="shared" si="29"/>
        <v>0</v>
      </c>
      <c r="JA220" s="95">
        <f t="shared" si="29"/>
        <v>0</v>
      </c>
      <c r="JB220" s="95">
        <f t="shared" si="29"/>
        <v>0</v>
      </c>
      <c r="JC220" s="94">
        <f t="shared" si="29"/>
        <v>0.25</v>
      </c>
      <c r="JD220" s="95">
        <f t="shared" si="29"/>
        <v>0</v>
      </c>
      <c r="JE220" s="87">
        <f t="shared" si="30"/>
        <v>0</v>
      </c>
      <c r="JF220" s="87">
        <f t="shared" si="30"/>
        <v>0</v>
      </c>
      <c r="JG220" s="87">
        <f t="shared" si="30"/>
        <v>0</v>
      </c>
      <c r="JH220" s="87">
        <f t="shared" si="30"/>
        <v>0</v>
      </c>
      <c r="JI220" s="87">
        <f t="shared" si="30"/>
        <v>0</v>
      </c>
      <c r="JJ220" s="87">
        <f t="shared" si="30"/>
        <v>0</v>
      </c>
      <c r="JK220" s="87">
        <f t="shared" si="30"/>
        <v>0</v>
      </c>
      <c r="JL220" s="87">
        <f t="shared" si="30"/>
        <v>0</v>
      </c>
      <c r="JM220" s="87">
        <f t="shared" si="30"/>
        <v>0</v>
      </c>
      <c r="JN220" s="88">
        <f t="shared" si="30"/>
        <v>0</v>
      </c>
      <c r="KB220" s="30" t="s">
        <v>1583</v>
      </c>
    </row>
    <row r="221" spans="1:288" ht="15.75" customHeight="1" x14ac:dyDescent="0.25">
      <c r="A221" s="78" t="str">
        <f t="shared" si="31"/>
        <v>hkr26c02</v>
      </c>
      <c r="B221">
        <v>1</v>
      </c>
      <c r="HW221" s="82">
        <f>COUNT(O2:O187)</f>
        <v>186</v>
      </c>
      <c r="IM221" s="86">
        <f t="shared" ref="IM221:IM229" si="32">DC131</f>
        <v>4.2781617000000004E-6</v>
      </c>
      <c r="IN221" s="87">
        <f t="shared" ref="IN221:IN229" si="33">DD131</f>
        <v>4.2781617000000004E-6</v>
      </c>
      <c r="IO221" s="87">
        <f t="shared" ref="IO221:IO229" si="34">DE131</f>
        <v>1.2873744E-6</v>
      </c>
      <c r="IP221" s="87">
        <f t="shared" ref="IP221:IP229" si="35">DF131</f>
        <v>4.0564495999999997E-5</v>
      </c>
      <c r="IQ221" s="87">
        <f t="shared" ref="IQ221:IQ229" si="36">DG131</f>
        <v>7.0096177999999995E-5</v>
      </c>
      <c r="IR221" s="87">
        <f t="shared" ref="IR221:IR229" si="37">DH131</f>
        <v>3.4811930000000002E-7</v>
      </c>
      <c r="IS221" s="87">
        <f t="shared" ref="IS221:IS229" si="38">DI131</f>
        <v>8.6257339999999997E-4</v>
      </c>
      <c r="IT221" s="87">
        <f t="shared" ref="IT221:IT229" si="39">DJ131</f>
        <v>1.7405965000000001E-7</v>
      </c>
      <c r="IU221" s="87">
        <f t="shared" ref="IU221:IU229" si="40">DK131</f>
        <v>1.3484099E-4</v>
      </c>
      <c r="IV221" s="87">
        <f t="shared" ref="IV221:IV229" si="41">DL131</f>
        <v>1.3235816999999999E-5</v>
      </c>
      <c r="IW221" s="95">
        <f t="shared" ref="IW221:IW229" si="42">DM131</f>
        <v>1.7405965000000001E-7</v>
      </c>
      <c r="IX221" s="95">
        <f t="shared" ref="IX221:IX229" si="43">DN131</f>
        <v>1.6209635E-3</v>
      </c>
      <c r="IY221" s="95">
        <f t="shared" ref="IY221:IY229" si="44">DO131</f>
        <v>1.7539381E-4</v>
      </c>
      <c r="IZ221" s="95">
        <f t="shared" ref="IZ221:IZ229" si="45">DP131</f>
        <v>7.3199883999999996E-6</v>
      </c>
      <c r="JA221" s="95">
        <f t="shared" ref="JA221:JA229" si="46">DQ131</f>
        <v>0</v>
      </c>
      <c r="JB221" s="95">
        <f t="shared" ref="JB221:JB229" si="47">DR131</f>
        <v>1.4053904E-6</v>
      </c>
      <c r="JC221" s="95">
        <f t="shared" ref="JC221:JC229" si="48">DS131</f>
        <v>0</v>
      </c>
      <c r="JD221" s="94">
        <f t="shared" ref="JD221:JD229" si="49">DT131</f>
        <v>1.0841198E-6</v>
      </c>
      <c r="JE221" s="87">
        <f t="shared" ref="JE221:JE229" si="50">EE131</f>
        <v>2.3263340000000002E-6</v>
      </c>
      <c r="JF221" s="87">
        <f t="shared" ref="JF221:JF229" si="51">EF131</f>
        <v>1.862532E-6</v>
      </c>
      <c r="JG221" s="87">
        <f t="shared" ref="JG221:JG229" si="52">EG131</f>
        <v>5.3201875000000003E-6</v>
      </c>
      <c r="JH221" s="87">
        <f t="shared" ref="JH221:JH229" si="53">EH131</f>
        <v>1.7762415E-4</v>
      </c>
      <c r="JI221" s="87">
        <f t="shared" ref="JI221:JI229" si="54">EI131</f>
        <v>4.7844233999999996E-6</v>
      </c>
      <c r="JJ221" s="87">
        <f t="shared" ref="JJ221:JJ229" si="55">EJ131</f>
        <v>1.2696779E-6</v>
      </c>
      <c r="JK221" s="87">
        <f t="shared" ref="JK221:JK229" si="56">EK131</f>
        <v>2.0889531999999999E-6</v>
      </c>
      <c r="JL221" s="87">
        <f t="shared" ref="JL221:JL229" si="57">EL131</f>
        <v>1.2010111000000001E-6</v>
      </c>
      <c r="JM221" s="87">
        <f t="shared" ref="JM221:JM229" si="58">EM131</f>
        <v>4.479175E-4</v>
      </c>
      <c r="JN221" s="88">
        <f t="shared" ref="JN221:JN229" si="59">EN131</f>
        <v>4.3594433000000001E-5</v>
      </c>
      <c r="KB221" s="77">
        <v>9.9999999999999995E-7</v>
      </c>
    </row>
    <row r="222" spans="1:288" ht="2.1" customHeight="1" x14ac:dyDescent="0.25">
      <c r="A222" s="34" t="s">
        <v>100</v>
      </c>
      <c r="B222">
        <v>1</v>
      </c>
      <c r="IM222" s="86">
        <f t="shared" si="32"/>
        <v>2.1878003E-8</v>
      </c>
      <c r="IN222" s="87">
        <f t="shared" si="33"/>
        <v>2.1878003E-8</v>
      </c>
      <c r="IO222" s="87">
        <f t="shared" si="34"/>
        <v>1.1023741E-7</v>
      </c>
      <c r="IP222" s="87">
        <f t="shared" si="35"/>
        <v>1.459619E-7</v>
      </c>
      <c r="IQ222" s="87">
        <f t="shared" si="36"/>
        <v>1.5515012999999999E-5</v>
      </c>
      <c r="IR222" s="87">
        <f t="shared" si="37"/>
        <v>1.8372229000000001E-8</v>
      </c>
      <c r="IS222" s="87">
        <f t="shared" si="38"/>
        <v>1.7048969E-7</v>
      </c>
      <c r="IT222" s="87">
        <f t="shared" si="39"/>
        <v>9.1861146000000005E-9</v>
      </c>
      <c r="IU222" s="87">
        <f t="shared" si="40"/>
        <v>3.2831751000000001E-6</v>
      </c>
      <c r="IV222" s="87">
        <f t="shared" si="41"/>
        <v>1.376265E-7</v>
      </c>
      <c r="IW222" s="93">
        <f t="shared" si="42"/>
        <v>9.1861146000000005E-9</v>
      </c>
      <c r="IX222" s="93">
        <f t="shared" si="43"/>
        <v>1.4850433E-7</v>
      </c>
      <c r="IY222" s="93">
        <f t="shared" si="44"/>
        <v>1.2217104E-5</v>
      </c>
      <c r="IZ222" s="93">
        <f t="shared" si="45"/>
        <v>5.0808429000000003E-7</v>
      </c>
      <c r="JA222" s="93">
        <f t="shared" si="46"/>
        <v>0</v>
      </c>
      <c r="JB222" s="93">
        <f t="shared" si="47"/>
        <v>3.8416884999999999E-7</v>
      </c>
      <c r="JC222" s="93">
        <f t="shared" si="48"/>
        <v>0</v>
      </c>
      <c r="JD222" s="93">
        <f t="shared" si="49"/>
        <v>2.2141881999999999E-6</v>
      </c>
      <c r="JE222" s="87">
        <f t="shared" si="50"/>
        <v>1.5054106E-5</v>
      </c>
      <c r="JF222" s="87">
        <f t="shared" si="51"/>
        <v>3.0471085999999999E-6</v>
      </c>
      <c r="JG222" s="87">
        <f t="shared" si="52"/>
        <v>3.9549533000000002E-5</v>
      </c>
      <c r="JH222" s="87">
        <f t="shared" si="53"/>
        <v>1.2497411E-5</v>
      </c>
      <c r="JI222" s="87">
        <f t="shared" si="54"/>
        <v>8.7406042000000002E-7</v>
      </c>
      <c r="JJ222" s="87">
        <f t="shared" si="55"/>
        <v>4.3577827000000002E-5</v>
      </c>
      <c r="JK222" s="87">
        <f t="shared" si="56"/>
        <v>7.2323466E-5</v>
      </c>
      <c r="JL222" s="87">
        <f t="shared" si="57"/>
        <v>8.4315724000000002E-5</v>
      </c>
      <c r="JM222" s="87">
        <f t="shared" si="58"/>
        <v>1.3725483000000001E-8</v>
      </c>
      <c r="JN222" s="88">
        <f t="shared" si="59"/>
        <v>3.4936091999999999E-8</v>
      </c>
    </row>
    <row r="223" spans="1:288" ht="2.1" customHeight="1" x14ac:dyDescent="0.25">
      <c r="A223" s="34" t="s">
        <v>101</v>
      </c>
      <c r="B223">
        <v>1</v>
      </c>
      <c r="IM223" s="86">
        <f t="shared" si="32"/>
        <v>6.6039798000000002E-6</v>
      </c>
      <c r="IN223" s="87">
        <f t="shared" si="33"/>
        <v>6.6039798000000002E-6</v>
      </c>
      <c r="IO223" s="87">
        <f t="shared" si="34"/>
        <v>8.2614370000000004E-7</v>
      </c>
      <c r="IP223" s="87">
        <f t="shared" si="35"/>
        <v>1.6012783E-5</v>
      </c>
      <c r="IQ223" s="87">
        <f t="shared" si="36"/>
        <v>3.9390366999999998E-5</v>
      </c>
      <c r="IR223" s="87">
        <f t="shared" si="37"/>
        <v>6.5768796000000002E-6</v>
      </c>
      <c r="IS223" s="87">
        <f t="shared" si="38"/>
        <v>1.0142428E-5</v>
      </c>
      <c r="IT223" s="87">
        <f t="shared" si="39"/>
        <v>3.2884398000000001E-6</v>
      </c>
      <c r="IU223" s="87">
        <f t="shared" si="40"/>
        <v>1.2870929999999999E-5</v>
      </c>
      <c r="IV223" s="87">
        <f t="shared" si="41"/>
        <v>4.3546754999999998E-5</v>
      </c>
      <c r="IW223" s="93">
        <f t="shared" si="42"/>
        <v>3.2884398000000001E-6</v>
      </c>
      <c r="IX223" s="93">
        <f t="shared" si="43"/>
        <v>1.5626794000000001E-5</v>
      </c>
      <c r="IY223" s="93">
        <f t="shared" si="44"/>
        <v>7.9207753000000002E-5</v>
      </c>
      <c r="IZ223" s="93">
        <f t="shared" si="45"/>
        <v>1.4823859999999999E-4</v>
      </c>
      <c r="JA223" s="93">
        <f t="shared" si="46"/>
        <v>0</v>
      </c>
      <c r="JB223" s="93">
        <f t="shared" si="47"/>
        <v>2.5049148000000002E-4</v>
      </c>
      <c r="JC223" s="93">
        <f t="shared" si="48"/>
        <v>0</v>
      </c>
      <c r="JD223" s="93">
        <f t="shared" si="49"/>
        <v>1.8215615E-5</v>
      </c>
      <c r="JE223" s="87">
        <f t="shared" si="50"/>
        <v>2.1157870000000001E-5</v>
      </c>
      <c r="JF223" s="87">
        <f t="shared" si="51"/>
        <v>1.6436266E-4</v>
      </c>
      <c r="JG223" s="87">
        <f t="shared" si="52"/>
        <v>8.3303517999999995E-6</v>
      </c>
      <c r="JH223" s="87">
        <f t="shared" si="53"/>
        <v>7.4531107000000001E-5</v>
      </c>
      <c r="JI223" s="87">
        <f t="shared" si="54"/>
        <v>7.9359825000000004E-6</v>
      </c>
      <c r="JJ223" s="87">
        <f t="shared" si="55"/>
        <v>1.3418841999999999E-5</v>
      </c>
      <c r="JK223" s="87">
        <f t="shared" si="56"/>
        <v>1.9048611999999999E-5</v>
      </c>
      <c r="JL223" s="87">
        <f t="shared" si="57"/>
        <v>2.0783252E-5</v>
      </c>
      <c r="JM223" s="87">
        <f t="shared" si="58"/>
        <v>6.6357698999999997E-6</v>
      </c>
      <c r="JN223" s="88">
        <f t="shared" si="59"/>
        <v>7.6688366999999997E-7</v>
      </c>
    </row>
    <row r="224" spans="1:288" ht="2.1" customHeight="1" x14ac:dyDescent="0.25">
      <c r="A224" s="34" t="s">
        <v>102</v>
      </c>
      <c r="B224">
        <v>1</v>
      </c>
      <c r="IM224" s="86">
        <f t="shared" si="32"/>
        <v>7.2286626E-7</v>
      </c>
      <c r="IN224" s="87">
        <f t="shared" si="33"/>
        <v>7.2286626E-7</v>
      </c>
      <c r="IO224" s="87">
        <f t="shared" si="34"/>
        <v>5.4581183000000002E-6</v>
      </c>
      <c r="IP224" s="87">
        <f t="shared" si="35"/>
        <v>8.8796538999999996E-5</v>
      </c>
      <c r="IQ224" s="87">
        <f t="shared" si="36"/>
        <v>3.3835336000000003E-5</v>
      </c>
      <c r="IR224" s="87">
        <f t="shared" si="37"/>
        <v>1.1067646E-5</v>
      </c>
      <c r="IS224" s="87">
        <f t="shared" si="38"/>
        <v>5.1124567000000005E-4</v>
      </c>
      <c r="IT224" s="87">
        <f t="shared" si="39"/>
        <v>5.5338229999999999E-6</v>
      </c>
      <c r="IU224" s="87">
        <f t="shared" si="40"/>
        <v>2.0559505999999999E-4</v>
      </c>
      <c r="IV224" s="87">
        <f t="shared" si="41"/>
        <v>3.8978496999999998E-5</v>
      </c>
      <c r="IW224" s="93">
        <f t="shared" si="42"/>
        <v>5.5338229999999999E-6</v>
      </c>
      <c r="IX224" s="93">
        <f t="shared" si="43"/>
        <v>4.3500205E-4</v>
      </c>
      <c r="IY224" s="93">
        <f t="shared" si="44"/>
        <v>6.6121683999999996E-4</v>
      </c>
      <c r="IZ224" s="93">
        <f t="shared" si="45"/>
        <v>2.3845763E-4</v>
      </c>
      <c r="JA224" s="93">
        <f t="shared" si="46"/>
        <v>0</v>
      </c>
      <c r="JB224" s="93">
        <f t="shared" si="47"/>
        <v>4.6404245E-4</v>
      </c>
      <c r="JC224" s="93">
        <f t="shared" si="48"/>
        <v>0</v>
      </c>
      <c r="JD224" s="93">
        <f t="shared" si="49"/>
        <v>8.0870493999999994E-5</v>
      </c>
      <c r="JE224" s="87">
        <f t="shared" si="50"/>
        <v>1.1465123E-4</v>
      </c>
      <c r="JF224" s="87">
        <f t="shared" si="51"/>
        <v>3.1234363E-4</v>
      </c>
      <c r="JG224" s="87">
        <f t="shared" si="52"/>
        <v>4.8061832999999998E-5</v>
      </c>
      <c r="JH224" s="87">
        <f t="shared" si="53"/>
        <v>3.8146794000000001E-4</v>
      </c>
      <c r="JI224" s="87">
        <f t="shared" si="54"/>
        <v>1.2797274000000001E-4</v>
      </c>
      <c r="JJ224" s="87">
        <f t="shared" si="55"/>
        <v>1.8207476999999999E-4</v>
      </c>
      <c r="JK224" s="87">
        <f t="shared" si="56"/>
        <v>2.3501041999999999E-4</v>
      </c>
      <c r="JL224" s="87">
        <f t="shared" si="57"/>
        <v>2.7800250000000002E-4</v>
      </c>
      <c r="JM224" s="87">
        <f t="shared" si="58"/>
        <v>1.3620008000000001E-4</v>
      </c>
      <c r="JN224" s="88">
        <f t="shared" si="59"/>
        <v>9.6907515000000001E-5</v>
      </c>
    </row>
    <row r="225" spans="1:274" ht="2.1" customHeight="1" x14ac:dyDescent="0.25">
      <c r="A225" s="34" t="s">
        <v>103</v>
      </c>
      <c r="B225">
        <v>1</v>
      </c>
      <c r="IM225" s="86">
        <f t="shared" si="32"/>
        <v>2.4544727E-6</v>
      </c>
      <c r="IN225" s="87">
        <f t="shared" si="33"/>
        <v>2.4544727E-6</v>
      </c>
      <c r="IO225" s="87">
        <f t="shared" si="34"/>
        <v>1.9349522999999999E-6</v>
      </c>
      <c r="IP225" s="87">
        <f t="shared" si="35"/>
        <v>5.0470316999999997E-5</v>
      </c>
      <c r="IQ225" s="87">
        <f t="shared" si="36"/>
        <v>7.1402272000000003E-5</v>
      </c>
      <c r="IR225" s="87">
        <f t="shared" si="37"/>
        <v>3.2052820999999999E-6</v>
      </c>
      <c r="IS225" s="87">
        <f t="shared" si="38"/>
        <v>3.2079212999999998E-5</v>
      </c>
      <c r="IT225" s="87">
        <f t="shared" si="39"/>
        <v>1.602641E-6</v>
      </c>
      <c r="IU225" s="87">
        <f t="shared" si="40"/>
        <v>2.1353508000000001E-7</v>
      </c>
      <c r="IV225" s="87">
        <f t="shared" si="41"/>
        <v>1.3323865000000001E-5</v>
      </c>
      <c r="IW225" s="93">
        <f t="shared" si="42"/>
        <v>1.602641E-6</v>
      </c>
      <c r="IX225" s="93">
        <f t="shared" si="43"/>
        <v>2.3064811999999999E-5</v>
      </c>
      <c r="IY225" s="93">
        <f t="shared" si="44"/>
        <v>2.2494919E-4</v>
      </c>
      <c r="IZ225" s="93">
        <f t="shared" si="45"/>
        <v>3.6532980999999999E-5</v>
      </c>
      <c r="JA225" s="93">
        <f t="shared" si="46"/>
        <v>0</v>
      </c>
      <c r="JB225" s="93">
        <f t="shared" si="47"/>
        <v>5.6383832000000001E-5</v>
      </c>
      <c r="JC225" s="93">
        <f t="shared" si="48"/>
        <v>0</v>
      </c>
      <c r="JD225" s="93">
        <f t="shared" si="49"/>
        <v>2.2175545000000001E-5</v>
      </c>
      <c r="JE225" s="87">
        <f t="shared" si="50"/>
        <v>0.24991804000000001</v>
      </c>
      <c r="JF225" s="87">
        <f t="shared" si="51"/>
        <v>4.7084318000000002E-5</v>
      </c>
      <c r="JG225" s="87">
        <f t="shared" si="52"/>
        <v>1.4798243E-4</v>
      </c>
      <c r="JH225" s="87">
        <f t="shared" si="53"/>
        <v>2.4705236999999998E-4</v>
      </c>
      <c r="JI225" s="87">
        <f t="shared" si="54"/>
        <v>3.3268632000000003E-5</v>
      </c>
      <c r="JJ225" s="87">
        <f t="shared" si="55"/>
        <v>2.3626191999999999E-4</v>
      </c>
      <c r="JK225" s="87">
        <f t="shared" si="56"/>
        <v>3.6566848999999998E-4</v>
      </c>
      <c r="JL225" s="87">
        <f t="shared" si="57"/>
        <v>4.1966049000000002E-4</v>
      </c>
      <c r="JM225" s="87">
        <f t="shared" si="58"/>
        <v>7.5709308999999997E-6</v>
      </c>
      <c r="JN225" s="88">
        <f t="shared" si="59"/>
        <v>6.6463626000000003E-6</v>
      </c>
    </row>
    <row r="226" spans="1:274" ht="2.1" customHeight="1" x14ac:dyDescent="0.25">
      <c r="A226" s="34" t="s">
        <v>104</v>
      </c>
      <c r="B226">
        <v>1</v>
      </c>
      <c r="IM226" s="86">
        <f t="shared" si="32"/>
        <v>1.3161585E-5</v>
      </c>
      <c r="IN226" s="87">
        <f t="shared" si="33"/>
        <v>1.3161585E-5</v>
      </c>
      <c r="IO226" s="87">
        <f t="shared" si="34"/>
        <v>1.1377409000000001E-6</v>
      </c>
      <c r="IP226" s="87">
        <f t="shared" si="35"/>
        <v>1.8593964999999999E-5</v>
      </c>
      <c r="IQ226" s="87">
        <f t="shared" si="36"/>
        <v>3.6988632999999997E-5</v>
      </c>
      <c r="IR226" s="87">
        <f t="shared" si="37"/>
        <v>1.3058462999999999E-5</v>
      </c>
      <c r="IS226" s="87">
        <f t="shared" si="38"/>
        <v>2.2251309999999999E-5</v>
      </c>
      <c r="IT226" s="87">
        <f t="shared" si="39"/>
        <v>6.5292317000000003E-6</v>
      </c>
      <c r="IU226" s="87">
        <f t="shared" si="40"/>
        <v>2.4152148999999999E-5</v>
      </c>
      <c r="IV226" s="87">
        <f t="shared" si="41"/>
        <v>8.7427918000000006E-5</v>
      </c>
      <c r="IW226" s="93">
        <f t="shared" si="42"/>
        <v>6.5292317000000003E-6</v>
      </c>
      <c r="IX226" s="93">
        <f t="shared" si="43"/>
        <v>3.2466238999999998E-5</v>
      </c>
      <c r="IY226" s="93">
        <f t="shared" si="44"/>
        <v>9.1513588999999994E-5</v>
      </c>
      <c r="IZ226" s="93">
        <f t="shared" si="45"/>
        <v>2.9280830999999999E-4</v>
      </c>
      <c r="JA226" s="93">
        <f t="shared" si="46"/>
        <v>0</v>
      </c>
      <c r="JB226" s="93">
        <f t="shared" si="47"/>
        <v>4.4119834000000001E-4</v>
      </c>
      <c r="JC226" s="93">
        <f t="shared" si="48"/>
        <v>0</v>
      </c>
      <c r="JD226" s="93">
        <f t="shared" si="49"/>
        <v>3.0149444999999999E-5</v>
      </c>
      <c r="JE226" s="87">
        <f t="shared" si="50"/>
        <v>4.7084318000000002E-5</v>
      </c>
      <c r="JF226" s="87">
        <f t="shared" si="51"/>
        <v>0.24969746000000001</v>
      </c>
      <c r="JG226" s="87">
        <f t="shared" si="52"/>
        <v>7.3651915000000006E-5</v>
      </c>
      <c r="JH226" s="87">
        <f t="shared" si="53"/>
        <v>1.1635114999999999E-4</v>
      </c>
      <c r="JI226" s="87">
        <f t="shared" si="54"/>
        <v>2.5458239E-5</v>
      </c>
      <c r="JJ226" s="87">
        <f t="shared" si="55"/>
        <v>1.6603664999999999E-5</v>
      </c>
      <c r="JK226" s="87">
        <f t="shared" si="56"/>
        <v>4.2981310000000002E-5</v>
      </c>
      <c r="JL226" s="87">
        <f t="shared" si="57"/>
        <v>5.9082902000000002E-5</v>
      </c>
      <c r="JM226" s="87">
        <f t="shared" si="58"/>
        <v>1.4143817999999999E-5</v>
      </c>
      <c r="JN226" s="88">
        <f t="shared" si="59"/>
        <v>1.9250079000000001E-6</v>
      </c>
    </row>
    <row r="227" spans="1:274" ht="2.1" customHeight="1" x14ac:dyDescent="0.25">
      <c r="A227" s="34" t="s">
        <v>105</v>
      </c>
      <c r="B227">
        <v>1</v>
      </c>
      <c r="IM227" s="86">
        <f t="shared" si="32"/>
        <v>2.9089461000000002E-6</v>
      </c>
      <c r="IN227" s="87">
        <f t="shared" si="33"/>
        <v>2.9089461000000002E-6</v>
      </c>
      <c r="IO227" s="87">
        <f t="shared" si="34"/>
        <v>1.1478531E-5</v>
      </c>
      <c r="IP227" s="87">
        <f t="shared" si="35"/>
        <v>8.5920906999999998E-5</v>
      </c>
      <c r="IQ227" s="87">
        <f t="shared" si="36"/>
        <v>1.4735696999999999E-3</v>
      </c>
      <c r="IR227" s="87">
        <f t="shared" si="37"/>
        <v>7.1043360999999996E-7</v>
      </c>
      <c r="IS227" s="87">
        <f t="shared" si="38"/>
        <v>1.1168388E-4</v>
      </c>
      <c r="IT227" s="87">
        <f t="shared" si="39"/>
        <v>3.5521681E-7</v>
      </c>
      <c r="IU227" s="87">
        <f t="shared" si="40"/>
        <v>8.7823272E-5</v>
      </c>
      <c r="IV227" s="87">
        <f t="shared" si="41"/>
        <v>1.4688467999999999E-5</v>
      </c>
      <c r="IW227" s="93">
        <f t="shared" si="42"/>
        <v>3.5521681E-7</v>
      </c>
      <c r="IX227" s="93">
        <f t="shared" si="43"/>
        <v>9.6789409000000003E-5</v>
      </c>
      <c r="IY227" s="93">
        <f t="shared" si="44"/>
        <v>4.2890940000000002E-4</v>
      </c>
      <c r="IZ227" s="93">
        <f t="shared" si="45"/>
        <v>7.3130016999999999E-5</v>
      </c>
      <c r="JA227" s="93">
        <f t="shared" si="46"/>
        <v>0</v>
      </c>
      <c r="JB227" s="93">
        <f t="shared" si="47"/>
        <v>3.9783843999999997E-5</v>
      </c>
      <c r="JC227" s="93">
        <f t="shared" si="48"/>
        <v>0</v>
      </c>
      <c r="JD227" s="93">
        <f t="shared" si="49"/>
        <v>4.4528435000000001E-5</v>
      </c>
      <c r="JE227" s="87">
        <f t="shared" si="50"/>
        <v>1.4798243E-4</v>
      </c>
      <c r="JF227" s="87">
        <f t="shared" si="51"/>
        <v>7.3651915000000006E-5</v>
      </c>
      <c r="JG227" s="87">
        <f t="shared" si="52"/>
        <v>0.24888871000000001</v>
      </c>
      <c r="JH227" s="87">
        <f t="shared" si="53"/>
        <v>4.6365849999999999E-4</v>
      </c>
      <c r="JI227" s="87">
        <f t="shared" si="54"/>
        <v>9.0631030999999997E-4</v>
      </c>
      <c r="JJ227" s="87">
        <f t="shared" si="55"/>
        <v>5.8767235000000003E-4</v>
      </c>
      <c r="JK227" s="87">
        <f t="shared" si="56"/>
        <v>4.0444542000000002E-4</v>
      </c>
      <c r="JL227" s="87">
        <f t="shared" si="57"/>
        <v>3.1574722E-4</v>
      </c>
      <c r="JM227" s="87">
        <f t="shared" si="58"/>
        <v>3.4610841000000003E-5</v>
      </c>
      <c r="JN227" s="88">
        <f t="shared" si="59"/>
        <v>2.0512410000000001E-5</v>
      </c>
    </row>
    <row r="228" spans="1:274" ht="2.1" customHeight="1" x14ac:dyDescent="0.25">
      <c r="A228" s="34" t="s">
        <v>106</v>
      </c>
      <c r="B228">
        <v>1</v>
      </c>
      <c r="IM228" s="86">
        <f t="shared" si="32"/>
        <v>1.6633728999999999E-5</v>
      </c>
      <c r="IN228" s="87">
        <f t="shared" si="33"/>
        <v>1.6633728999999999E-5</v>
      </c>
      <c r="IO228" s="87">
        <f t="shared" si="34"/>
        <v>1.4405506999999999E-4</v>
      </c>
      <c r="IP228" s="87">
        <f t="shared" si="35"/>
        <v>3.3613107E-3</v>
      </c>
      <c r="IQ228" s="87">
        <f t="shared" si="36"/>
        <v>5.8628999999999999E-3</v>
      </c>
      <c r="IR228" s="87">
        <f t="shared" si="37"/>
        <v>1.1753101E-5</v>
      </c>
      <c r="IS228" s="87">
        <f t="shared" si="38"/>
        <v>2.7111021E-4</v>
      </c>
      <c r="IT228" s="87">
        <f t="shared" si="39"/>
        <v>5.8765505000000002E-6</v>
      </c>
      <c r="IU228" s="87">
        <f t="shared" si="40"/>
        <v>1.6585134000000001E-4</v>
      </c>
      <c r="IV228" s="87">
        <f t="shared" si="41"/>
        <v>8.8827439000000003E-5</v>
      </c>
      <c r="IW228" s="93">
        <f t="shared" si="42"/>
        <v>5.8765505000000002E-6</v>
      </c>
      <c r="IX228" s="93">
        <f t="shared" si="43"/>
        <v>2.4698375999999999E-4</v>
      </c>
      <c r="IY228" s="93">
        <f t="shared" si="44"/>
        <v>1.3983753E-2</v>
      </c>
      <c r="IZ228" s="93">
        <f t="shared" si="45"/>
        <v>4.0049062E-4</v>
      </c>
      <c r="JA228" s="93">
        <f t="shared" si="46"/>
        <v>0</v>
      </c>
      <c r="JB228" s="93">
        <f t="shared" si="47"/>
        <v>1.3577263E-5</v>
      </c>
      <c r="JC228" s="93">
        <f t="shared" si="48"/>
        <v>0</v>
      </c>
      <c r="JD228" s="93">
        <f t="shared" si="49"/>
        <v>7.3337238999999996E-6</v>
      </c>
      <c r="JE228" s="87">
        <f t="shared" si="50"/>
        <v>2.4705236999999998E-4</v>
      </c>
      <c r="JF228" s="87">
        <f t="shared" si="51"/>
        <v>1.1635114999999999E-4</v>
      </c>
      <c r="JG228" s="87">
        <f t="shared" si="52"/>
        <v>4.6365849999999999E-4</v>
      </c>
      <c r="JH228" s="87">
        <f t="shared" si="53"/>
        <v>0.23492829000000001</v>
      </c>
      <c r="JI228" s="87">
        <f t="shared" si="54"/>
        <v>4.6503903999999999E-4</v>
      </c>
      <c r="JJ228" s="87">
        <f t="shared" si="55"/>
        <v>2.0920678999999999E-4</v>
      </c>
      <c r="JK228" s="87">
        <f t="shared" si="56"/>
        <v>2.8845717999999998E-4</v>
      </c>
      <c r="JL228" s="87">
        <f t="shared" si="57"/>
        <v>2.2808254000000001E-4</v>
      </c>
      <c r="JM228" s="87">
        <f t="shared" si="58"/>
        <v>1.2590267000000001E-4</v>
      </c>
      <c r="JN228" s="88">
        <f t="shared" si="59"/>
        <v>4.4477317000000002E-5</v>
      </c>
    </row>
    <row r="229" spans="1:274" ht="2.1" customHeight="1" thickBot="1" x14ac:dyDescent="0.3">
      <c r="A229" s="34" t="s">
        <v>107</v>
      </c>
      <c r="B229">
        <v>1</v>
      </c>
      <c r="IM229" s="89">
        <f t="shared" si="32"/>
        <v>4.6336275000000002E-6</v>
      </c>
      <c r="IN229" s="90">
        <f t="shared" si="33"/>
        <v>4.6336275000000002E-6</v>
      </c>
      <c r="IO229" s="90">
        <f t="shared" si="34"/>
        <v>1.4123132E-5</v>
      </c>
      <c r="IP229" s="90">
        <f t="shared" si="35"/>
        <v>1.0842501999999999E-4</v>
      </c>
      <c r="IQ229" s="90">
        <f t="shared" si="36"/>
        <v>1.7431625999999999E-3</v>
      </c>
      <c r="IR229" s="90">
        <f t="shared" si="37"/>
        <v>1.9724541000000001E-6</v>
      </c>
      <c r="IS229" s="90">
        <f t="shared" si="38"/>
        <v>1.3775539E-4</v>
      </c>
      <c r="IT229" s="90">
        <f t="shared" si="39"/>
        <v>9.8622706999999992E-7</v>
      </c>
      <c r="IU229" s="90">
        <f t="shared" si="40"/>
        <v>1.5847627000000001E-4</v>
      </c>
      <c r="IV229" s="90">
        <f t="shared" si="41"/>
        <v>2.4427458000000001E-5</v>
      </c>
      <c r="IW229" s="96">
        <f t="shared" si="42"/>
        <v>9.8622706999999992E-7</v>
      </c>
      <c r="IX229" s="96">
        <f t="shared" si="43"/>
        <v>1.2144293E-4</v>
      </c>
      <c r="IY229" s="96">
        <f t="shared" si="44"/>
        <v>4.2306772E-4</v>
      </c>
      <c r="IZ229" s="96">
        <f t="shared" si="45"/>
        <v>1.1134487E-4</v>
      </c>
      <c r="JA229" s="96">
        <f t="shared" si="46"/>
        <v>0</v>
      </c>
      <c r="JB229" s="96">
        <f t="shared" si="47"/>
        <v>1.0846032999999999E-5</v>
      </c>
      <c r="JC229" s="96">
        <f t="shared" si="48"/>
        <v>0</v>
      </c>
      <c r="JD229" s="96">
        <f t="shared" si="49"/>
        <v>9.9480922000000005E-5</v>
      </c>
      <c r="JE229" s="90">
        <f t="shared" si="50"/>
        <v>3.3268632000000003E-5</v>
      </c>
      <c r="JF229" s="90">
        <f t="shared" si="51"/>
        <v>2.5458239E-5</v>
      </c>
      <c r="JG229" s="90">
        <f t="shared" si="52"/>
        <v>9.0631030999999997E-4</v>
      </c>
      <c r="JH229" s="90">
        <f t="shared" si="53"/>
        <v>4.6503903999999999E-4</v>
      </c>
      <c r="JI229" s="90">
        <f t="shared" si="54"/>
        <v>0.24878800000000001</v>
      </c>
      <c r="JJ229" s="90">
        <f t="shared" si="55"/>
        <v>1.4472053999999999E-3</v>
      </c>
      <c r="JK229" s="90">
        <f t="shared" si="56"/>
        <v>1.6307845999999999E-3</v>
      </c>
      <c r="JL229" s="90">
        <f t="shared" si="57"/>
        <v>1.6899427000000001E-3</v>
      </c>
      <c r="JM229" s="90">
        <f t="shared" si="58"/>
        <v>4.3413152999999998E-5</v>
      </c>
      <c r="JN229" s="91">
        <f t="shared" si="59"/>
        <v>2.5001982999999999E-5</v>
      </c>
    </row>
    <row r="230" spans="1:274" ht="2.1" customHeight="1" x14ac:dyDescent="0.25">
      <c r="A230" s="34" t="s">
        <v>108</v>
      </c>
      <c r="B230">
        <v>1</v>
      </c>
    </row>
    <row r="231" spans="1:274" ht="2.1" customHeight="1" x14ac:dyDescent="0.25">
      <c r="A231" s="34" t="s">
        <v>109</v>
      </c>
      <c r="B231">
        <v>1</v>
      </c>
    </row>
    <row r="232" spans="1:274" ht="2.1" customHeight="1" x14ac:dyDescent="0.25">
      <c r="A232" s="34" t="s">
        <v>110</v>
      </c>
      <c r="B232">
        <v>1</v>
      </c>
    </row>
    <row r="233" spans="1:274" ht="2.1" customHeight="1" x14ac:dyDescent="0.25">
      <c r="A233" s="34" t="s">
        <v>111</v>
      </c>
      <c r="B233">
        <v>1</v>
      </c>
    </row>
    <row r="234" spans="1:274" ht="2.1" customHeight="1" x14ac:dyDescent="0.25">
      <c r="A234" s="34" t="s">
        <v>112</v>
      </c>
      <c r="B234">
        <v>1</v>
      </c>
    </row>
    <row r="235" spans="1:274" ht="2.1" customHeight="1" x14ac:dyDescent="0.25">
      <c r="A235" s="34" t="s">
        <v>113</v>
      </c>
      <c r="B235">
        <v>1</v>
      </c>
    </row>
    <row r="236" spans="1:274" ht="2.1" customHeight="1" x14ac:dyDescent="0.25">
      <c r="A236" s="34" t="s">
        <v>114</v>
      </c>
      <c r="B236">
        <v>1</v>
      </c>
    </row>
    <row r="237" spans="1:274" ht="2.1" customHeight="1" x14ac:dyDescent="0.25">
      <c r="A237" s="34" t="s">
        <v>115</v>
      </c>
      <c r="B237">
        <v>1</v>
      </c>
    </row>
    <row r="238" spans="1:274" ht="2.1" customHeight="1" x14ac:dyDescent="0.25">
      <c r="A238" s="34" t="s">
        <v>116</v>
      </c>
      <c r="B238">
        <v>1</v>
      </c>
    </row>
    <row r="239" spans="1:274" ht="2.1" customHeight="1" x14ac:dyDescent="0.25">
      <c r="A239" s="34" t="s">
        <v>117</v>
      </c>
      <c r="B239">
        <v>1</v>
      </c>
    </row>
    <row r="240" spans="1:274" ht="2.1" customHeight="1" x14ac:dyDescent="0.25">
      <c r="A240" s="34" t="s">
        <v>118</v>
      </c>
      <c r="B240">
        <v>1</v>
      </c>
    </row>
    <row r="241" spans="1:2" ht="2.1" customHeight="1" x14ac:dyDescent="0.25">
      <c r="A241" s="34" t="s">
        <v>119</v>
      </c>
      <c r="B241">
        <v>1</v>
      </c>
    </row>
    <row r="242" spans="1:2" ht="2.1" customHeight="1" x14ac:dyDescent="0.25">
      <c r="A242" s="34" t="s">
        <v>120</v>
      </c>
      <c r="B242">
        <v>1</v>
      </c>
    </row>
    <row r="243" spans="1:2" ht="2.1" customHeight="1" x14ac:dyDescent="0.25">
      <c r="A243" s="34" t="s">
        <v>121</v>
      </c>
      <c r="B243">
        <v>1</v>
      </c>
    </row>
    <row r="244" spans="1:2" ht="2.1" customHeight="1" x14ac:dyDescent="0.25">
      <c r="A244" s="34" t="s">
        <v>122</v>
      </c>
      <c r="B244">
        <v>1</v>
      </c>
    </row>
    <row r="245" spans="1:2" ht="2.1" customHeight="1" x14ac:dyDescent="0.25">
      <c r="A245" s="34" t="s">
        <v>123</v>
      </c>
      <c r="B245">
        <v>1</v>
      </c>
    </row>
    <row r="246" spans="1:2" ht="2.1" customHeight="1" x14ac:dyDescent="0.25">
      <c r="A246" s="34" t="s">
        <v>124</v>
      </c>
      <c r="B246">
        <v>1</v>
      </c>
    </row>
    <row r="247" spans="1:2" ht="2.1" customHeight="1" x14ac:dyDescent="0.25">
      <c r="A247" s="34" t="s">
        <v>125</v>
      </c>
      <c r="B247">
        <v>1</v>
      </c>
    </row>
    <row r="248" spans="1:2" ht="2.1" customHeight="1" x14ac:dyDescent="0.25">
      <c r="A248" s="34" t="s">
        <v>126</v>
      </c>
      <c r="B248">
        <v>1</v>
      </c>
    </row>
    <row r="249" spans="1:2" ht="2.1" customHeight="1" x14ac:dyDescent="0.25">
      <c r="A249" s="34" t="s">
        <v>127</v>
      </c>
      <c r="B249">
        <v>1</v>
      </c>
    </row>
    <row r="250" spans="1:2" ht="2.1" customHeight="1" x14ac:dyDescent="0.25">
      <c r="A250" s="34" t="s">
        <v>128</v>
      </c>
      <c r="B250">
        <v>1</v>
      </c>
    </row>
    <row r="251" spans="1:2" ht="2.1" customHeight="1" x14ac:dyDescent="0.25">
      <c r="A251" s="34" t="s">
        <v>129</v>
      </c>
      <c r="B251">
        <v>1</v>
      </c>
    </row>
    <row r="252" spans="1:2" ht="2.1" customHeight="1" x14ac:dyDescent="0.25">
      <c r="A252" s="34" t="s">
        <v>130</v>
      </c>
      <c r="B252">
        <v>1</v>
      </c>
    </row>
    <row r="253" spans="1:2" ht="2.1" customHeight="1" x14ac:dyDescent="0.25">
      <c r="A253" s="34" t="s">
        <v>131</v>
      </c>
      <c r="B253">
        <v>1</v>
      </c>
    </row>
    <row r="254" spans="1:2" ht="2.1" customHeight="1" x14ac:dyDescent="0.25">
      <c r="A254" s="34" t="s">
        <v>132</v>
      </c>
      <c r="B254">
        <v>1</v>
      </c>
    </row>
    <row r="255" spans="1:2" ht="2.1" customHeight="1" x14ac:dyDescent="0.25">
      <c r="A255" s="34" t="s">
        <v>133</v>
      </c>
      <c r="B255">
        <v>1</v>
      </c>
    </row>
    <row r="256" spans="1:2" ht="2.1" customHeight="1" x14ac:dyDescent="0.25">
      <c r="A256" s="34" t="s">
        <v>134</v>
      </c>
      <c r="B256">
        <v>1</v>
      </c>
    </row>
    <row r="257" spans="1:2" ht="2.1" customHeight="1" x14ac:dyDescent="0.25">
      <c r="A257" s="34" t="s">
        <v>135</v>
      </c>
      <c r="B257">
        <v>1</v>
      </c>
    </row>
    <row r="258" spans="1:2" ht="2.1" customHeight="1" x14ac:dyDescent="0.25">
      <c r="A258" s="34" t="s">
        <v>136</v>
      </c>
      <c r="B258">
        <v>1</v>
      </c>
    </row>
    <row r="259" spans="1:2" ht="2.1" customHeight="1" x14ac:dyDescent="0.25">
      <c r="A259" s="34" t="s">
        <v>137</v>
      </c>
      <c r="B259">
        <v>1</v>
      </c>
    </row>
    <row r="260" spans="1:2" ht="2.1" customHeight="1" x14ac:dyDescent="0.25">
      <c r="A260" s="34" t="s">
        <v>138</v>
      </c>
      <c r="B260">
        <v>1</v>
      </c>
    </row>
    <row r="261" spans="1:2" ht="2.1" customHeight="1" x14ac:dyDescent="0.25">
      <c r="A261" s="34" t="s">
        <v>139</v>
      </c>
      <c r="B261">
        <v>1</v>
      </c>
    </row>
    <row r="262" spans="1:2" ht="2.1" customHeight="1" x14ac:dyDescent="0.25">
      <c r="A262" s="34" t="s">
        <v>140</v>
      </c>
      <c r="B262">
        <v>1</v>
      </c>
    </row>
    <row r="263" spans="1:2" ht="2.1" customHeight="1" x14ac:dyDescent="0.25">
      <c r="A263" s="34" t="s">
        <v>141</v>
      </c>
      <c r="B263">
        <v>1</v>
      </c>
    </row>
    <row r="264" spans="1:2" ht="2.1" customHeight="1" x14ac:dyDescent="0.25">
      <c r="A264" s="34" t="s">
        <v>142</v>
      </c>
      <c r="B264">
        <v>1</v>
      </c>
    </row>
    <row r="265" spans="1:2" ht="2.1" customHeight="1" x14ac:dyDescent="0.25">
      <c r="A265" s="34" t="s">
        <v>143</v>
      </c>
      <c r="B265">
        <v>1</v>
      </c>
    </row>
    <row r="266" spans="1:2" ht="2.1" customHeight="1" x14ac:dyDescent="0.25">
      <c r="A266" s="34" t="s">
        <v>144</v>
      </c>
      <c r="B266">
        <v>1</v>
      </c>
    </row>
    <row r="267" spans="1:2" ht="2.1" customHeight="1" x14ac:dyDescent="0.25">
      <c r="A267" s="34" t="s">
        <v>145</v>
      </c>
      <c r="B267">
        <v>1</v>
      </c>
    </row>
    <row r="268" spans="1:2" ht="2.1" customHeight="1" x14ac:dyDescent="0.25">
      <c r="A268" s="34" t="s">
        <v>146</v>
      </c>
      <c r="B268">
        <v>1</v>
      </c>
    </row>
    <row r="269" spans="1:2" ht="2.1" customHeight="1" x14ac:dyDescent="0.25">
      <c r="A269" s="34" t="s">
        <v>147</v>
      </c>
      <c r="B269">
        <v>1</v>
      </c>
    </row>
    <row r="270" spans="1:2" ht="2.1" customHeight="1" x14ac:dyDescent="0.25">
      <c r="A270" s="34" t="s">
        <v>148</v>
      </c>
      <c r="B270">
        <v>1</v>
      </c>
    </row>
    <row r="271" spans="1:2" ht="2.1" customHeight="1" x14ac:dyDescent="0.25">
      <c r="A271" s="34" t="s">
        <v>149</v>
      </c>
      <c r="B271">
        <v>1</v>
      </c>
    </row>
    <row r="272" spans="1:2" ht="2.1" customHeight="1" x14ac:dyDescent="0.25">
      <c r="A272" s="34" t="s">
        <v>150</v>
      </c>
      <c r="B272">
        <v>1</v>
      </c>
    </row>
    <row r="273" spans="1:2" ht="2.1" customHeight="1" x14ac:dyDescent="0.25">
      <c r="A273" s="34" t="s">
        <v>151</v>
      </c>
      <c r="B273">
        <v>1</v>
      </c>
    </row>
    <row r="274" spans="1:2" ht="2.1" customHeight="1" x14ac:dyDescent="0.25">
      <c r="A274" s="34" t="s">
        <v>152</v>
      </c>
      <c r="B274">
        <v>1</v>
      </c>
    </row>
    <row r="275" spans="1:2" ht="2.1" customHeight="1" x14ac:dyDescent="0.25">
      <c r="A275" s="34" t="s">
        <v>153</v>
      </c>
      <c r="B275">
        <v>1</v>
      </c>
    </row>
    <row r="276" spans="1:2" ht="2.1" customHeight="1" x14ac:dyDescent="0.25">
      <c r="A276" s="34" t="s">
        <v>154</v>
      </c>
      <c r="B276">
        <v>1</v>
      </c>
    </row>
    <row r="277" spans="1:2" ht="2.1" customHeight="1" x14ac:dyDescent="0.25">
      <c r="A277" s="34" t="s">
        <v>155</v>
      </c>
      <c r="B277">
        <v>1</v>
      </c>
    </row>
    <row r="278" spans="1:2" ht="2.1" customHeight="1" x14ac:dyDescent="0.25">
      <c r="A278" s="34" t="s">
        <v>156</v>
      </c>
      <c r="B278">
        <v>1</v>
      </c>
    </row>
    <row r="279" spans="1:2" ht="2.1" customHeight="1" x14ac:dyDescent="0.25">
      <c r="A279" s="34" t="s">
        <v>157</v>
      </c>
      <c r="B279">
        <v>1</v>
      </c>
    </row>
    <row r="280" spans="1:2" ht="2.1" customHeight="1" x14ac:dyDescent="0.25">
      <c r="A280" s="34" t="s">
        <v>158</v>
      </c>
      <c r="B280">
        <v>1</v>
      </c>
    </row>
    <row r="281" spans="1:2" ht="2.1" customHeight="1" x14ac:dyDescent="0.25">
      <c r="A281" s="34" t="s">
        <v>159</v>
      </c>
      <c r="B281">
        <v>1</v>
      </c>
    </row>
    <row r="282" spans="1:2" ht="2.1" customHeight="1" x14ac:dyDescent="0.25">
      <c r="A282" s="34" t="s">
        <v>160</v>
      </c>
      <c r="B282">
        <v>1</v>
      </c>
    </row>
    <row r="283" spans="1:2" ht="2.1" customHeight="1" x14ac:dyDescent="0.25">
      <c r="A283" s="34" t="s">
        <v>161</v>
      </c>
      <c r="B283">
        <v>1</v>
      </c>
    </row>
    <row r="284" spans="1:2" ht="2.1" customHeight="1" x14ac:dyDescent="0.25">
      <c r="A284" s="34" t="s">
        <v>162</v>
      </c>
      <c r="B284">
        <v>1</v>
      </c>
    </row>
    <row r="285" spans="1:2" ht="2.1" customHeight="1" x14ac:dyDescent="0.25">
      <c r="A285" s="34" t="s">
        <v>163</v>
      </c>
      <c r="B285">
        <v>1</v>
      </c>
    </row>
    <row r="286" spans="1:2" ht="2.1" customHeight="1" x14ac:dyDescent="0.25">
      <c r="A286" s="34" t="s">
        <v>164</v>
      </c>
      <c r="B286">
        <v>1</v>
      </c>
    </row>
    <row r="287" spans="1:2" ht="2.1" customHeight="1" x14ac:dyDescent="0.25">
      <c r="A287" s="34" t="s">
        <v>165</v>
      </c>
      <c r="B287">
        <v>1</v>
      </c>
    </row>
    <row r="288" spans="1:2" ht="2.1" customHeight="1" x14ac:dyDescent="0.25">
      <c r="A288" s="34" t="s">
        <v>166</v>
      </c>
      <c r="B288">
        <v>1</v>
      </c>
    </row>
    <row r="289" spans="1:2" ht="2.1" customHeight="1" x14ac:dyDescent="0.25">
      <c r="A289" s="34" t="s">
        <v>167</v>
      </c>
      <c r="B289">
        <v>1</v>
      </c>
    </row>
    <row r="290" spans="1:2" ht="2.1" customHeight="1" x14ac:dyDescent="0.25">
      <c r="A290" s="34" t="s">
        <v>168</v>
      </c>
      <c r="B290">
        <v>1</v>
      </c>
    </row>
    <row r="291" spans="1:2" ht="2.1" customHeight="1" x14ac:dyDescent="0.25">
      <c r="A291" s="34" t="s">
        <v>169</v>
      </c>
      <c r="B291">
        <v>1</v>
      </c>
    </row>
    <row r="292" spans="1:2" ht="2.1" customHeight="1" x14ac:dyDescent="0.25">
      <c r="A292" s="34" t="s">
        <v>170</v>
      </c>
      <c r="B292">
        <v>1</v>
      </c>
    </row>
    <row r="293" spans="1:2" ht="2.1" customHeight="1" x14ac:dyDescent="0.25">
      <c r="A293" s="34" t="s">
        <v>171</v>
      </c>
      <c r="B293">
        <v>1</v>
      </c>
    </row>
    <row r="294" spans="1:2" ht="2.1" customHeight="1" x14ac:dyDescent="0.25">
      <c r="A294" s="34" t="s">
        <v>172</v>
      </c>
      <c r="B294">
        <v>1</v>
      </c>
    </row>
    <row r="295" spans="1:2" ht="2.1" customHeight="1" x14ac:dyDescent="0.25">
      <c r="A295" s="34" t="s">
        <v>173</v>
      </c>
      <c r="B295">
        <v>1</v>
      </c>
    </row>
    <row r="296" spans="1:2" ht="2.1" customHeight="1" x14ac:dyDescent="0.25">
      <c r="A296" s="34" t="s">
        <v>174</v>
      </c>
      <c r="B296">
        <v>1</v>
      </c>
    </row>
    <row r="297" spans="1:2" ht="2.1" customHeight="1" x14ac:dyDescent="0.25">
      <c r="A297" s="34" t="s">
        <v>175</v>
      </c>
      <c r="B297">
        <v>1</v>
      </c>
    </row>
    <row r="298" spans="1:2" ht="2.1" customHeight="1" x14ac:dyDescent="0.25">
      <c r="A298" s="34" t="s">
        <v>176</v>
      </c>
      <c r="B298">
        <v>1</v>
      </c>
    </row>
    <row r="299" spans="1:2" ht="2.1" customHeight="1" x14ac:dyDescent="0.25">
      <c r="A299" s="34" t="s">
        <v>177</v>
      </c>
      <c r="B299">
        <v>1</v>
      </c>
    </row>
    <row r="300" spans="1:2" ht="2.1" customHeight="1" x14ac:dyDescent="0.25">
      <c r="A300" s="34" t="s">
        <v>178</v>
      </c>
      <c r="B300">
        <v>1</v>
      </c>
    </row>
    <row r="301" spans="1:2" ht="2.1" customHeight="1" x14ac:dyDescent="0.25">
      <c r="A301" s="34" t="s">
        <v>179</v>
      </c>
      <c r="B301">
        <v>1</v>
      </c>
    </row>
    <row r="302" spans="1:2" ht="2.1" customHeight="1" x14ac:dyDescent="0.25">
      <c r="A302" s="34" t="s">
        <v>180</v>
      </c>
      <c r="B302">
        <v>1</v>
      </c>
    </row>
    <row r="303" spans="1:2" ht="2.1" customHeight="1" x14ac:dyDescent="0.25">
      <c r="A303" s="34" t="s">
        <v>181</v>
      </c>
      <c r="B303">
        <v>1</v>
      </c>
    </row>
    <row r="304" spans="1:2" ht="2.1" customHeight="1" x14ac:dyDescent="0.25">
      <c r="A304" s="34" t="s">
        <v>182</v>
      </c>
      <c r="B304">
        <v>1</v>
      </c>
    </row>
    <row r="305" spans="1:2" ht="2.1" customHeight="1" x14ac:dyDescent="0.25">
      <c r="A305" s="34" t="s">
        <v>183</v>
      </c>
      <c r="B305">
        <v>1</v>
      </c>
    </row>
    <row r="306" spans="1:2" ht="2.1" customHeight="1" x14ac:dyDescent="0.25">
      <c r="A306" s="34" t="s">
        <v>184</v>
      </c>
      <c r="B306">
        <v>1</v>
      </c>
    </row>
    <row r="307" spans="1:2" ht="2.1" customHeight="1" x14ac:dyDescent="0.25">
      <c r="A307" s="34" t="s">
        <v>185</v>
      </c>
      <c r="B307">
        <v>1</v>
      </c>
    </row>
    <row r="308" spans="1:2" ht="2.1" customHeight="1" x14ac:dyDescent="0.25">
      <c r="A308" s="34" t="s">
        <v>186</v>
      </c>
      <c r="B308">
        <v>1</v>
      </c>
    </row>
    <row r="309" spans="1:2" ht="2.1" customHeight="1" x14ac:dyDescent="0.25">
      <c r="A309" s="34" t="s">
        <v>187</v>
      </c>
      <c r="B309">
        <v>1</v>
      </c>
    </row>
    <row r="310" spans="1:2" ht="2.1" customHeight="1" x14ac:dyDescent="0.25">
      <c r="A310" s="34" t="s">
        <v>188</v>
      </c>
      <c r="B310">
        <v>1</v>
      </c>
    </row>
    <row r="311" spans="1:2" ht="2.1" customHeight="1" x14ac:dyDescent="0.25">
      <c r="A311" s="34" t="s">
        <v>189</v>
      </c>
      <c r="B311">
        <v>1</v>
      </c>
    </row>
    <row r="312" spans="1:2" ht="2.1" customHeight="1" x14ac:dyDescent="0.25">
      <c r="A312" s="34" t="s">
        <v>190</v>
      </c>
      <c r="B312">
        <v>1</v>
      </c>
    </row>
    <row r="313" spans="1:2" ht="2.1" customHeight="1" x14ac:dyDescent="0.25">
      <c r="A313" s="34" t="s">
        <v>191</v>
      </c>
      <c r="B313">
        <v>1</v>
      </c>
    </row>
    <row r="314" spans="1:2" ht="2.1" customHeight="1" x14ac:dyDescent="0.25">
      <c r="A314" s="34" t="s">
        <v>192</v>
      </c>
      <c r="B314">
        <v>1</v>
      </c>
    </row>
    <row r="315" spans="1:2" ht="2.1" customHeight="1" x14ac:dyDescent="0.25">
      <c r="A315" s="34" t="s">
        <v>193</v>
      </c>
      <c r="B315">
        <v>1</v>
      </c>
    </row>
    <row r="316" spans="1:2" ht="2.1" customHeight="1" x14ac:dyDescent="0.25">
      <c r="A316" s="34" t="s">
        <v>194</v>
      </c>
      <c r="B316">
        <v>1</v>
      </c>
    </row>
    <row r="317" spans="1:2" ht="2.1" customHeight="1" x14ac:dyDescent="0.25">
      <c r="A317" s="34" t="s">
        <v>195</v>
      </c>
      <c r="B317">
        <v>1</v>
      </c>
    </row>
    <row r="318" spans="1:2" ht="2.1" customHeight="1" x14ac:dyDescent="0.25">
      <c r="A318" s="34" t="s">
        <v>196</v>
      </c>
      <c r="B318">
        <v>1</v>
      </c>
    </row>
    <row r="319" spans="1:2" ht="2.1" customHeight="1" x14ac:dyDescent="0.25">
      <c r="A319" s="34" t="s">
        <v>197</v>
      </c>
      <c r="B319">
        <v>1</v>
      </c>
    </row>
    <row r="320" spans="1:2" ht="2.1" customHeight="1" x14ac:dyDescent="0.25">
      <c r="A320" s="34" t="s">
        <v>198</v>
      </c>
      <c r="B320">
        <v>1</v>
      </c>
    </row>
    <row r="321" spans="1:2" ht="2.1" customHeight="1" x14ac:dyDescent="0.25">
      <c r="A321" s="34" t="s">
        <v>199</v>
      </c>
      <c r="B321">
        <v>1</v>
      </c>
    </row>
    <row r="322" spans="1:2" ht="2.1" customHeight="1" x14ac:dyDescent="0.25">
      <c r="A322" s="34" t="s">
        <v>200</v>
      </c>
      <c r="B322">
        <v>1</v>
      </c>
    </row>
    <row r="323" spans="1:2" ht="2.1" customHeight="1" x14ac:dyDescent="0.25">
      <c r="A323" s="34" t="s">
        <v>201</v>
      </c>
      <c r="B323">
        <v>1</v>
      </c>
    </row>
    <row r="324" spans="1:2" ht="2.1" customHeight="1" x14ac:dyDescent="0.25">
      <c r="A324" s="34" t="s">
        <v>202</v>
      </c>
      <c r="B324">
        <v>1</v>
      </c>
    </row>
    <row r="325" spans="1:2" ht="2.1" customHeight="1" x14ac:dyDescent="0.25">
      <c r="A325" s="34" t="s">
        <v>203</v>
      </c>
      <c r="B325">
        <v>1</v>
      </c>
    </row>
    <row r="326" spans="1:2" ht="2.1" customHeight="1" x14ac:dyDescent="0.25">
      <c r="A326" s="34" t="s">
        <v>204</v>
      </c>
      <c r="B326">
        <v>1</v>
      </c>
    </row>
    <row r="327" spans="1:2" ht="2.1" customHeight="1" x14ac:dyDescent="0.25">
      <c r="A327" s="34" t="s">
        <v>205</v>
      </c>
      <c r="B327">
        <v>1</v>
      </c>
    </row>
    <row r="328" spans="1:2" ht="2.1" customHeight="1" x14ac:dyDescent="0.25">
      <c r="A328" s="34" t="s">
        <v>206</v>
      </c>
      <c r="B328">
        <v>1</v>
      </c>
    </row>
    <row r="329" spans="1:2" ht="2.1" customHeight="1" x14ac:dyDescent="0.25">
      <c r="A329" s="34" t="s">
        <v>207</v>
      </c>
      <c r="B329">
        <v>1</v>
      </c>
    </row>
    <row r="330" spans="1:2" ht="2.1" customHeight="1" x14ac:dyDescent="0.25">
      <c r="A330" s="34" t="s">
        <v>208</v>
      </c>
      <c r="B330">
        <v>1</v>
      </c>
    </row>
    <row r="331" spans="1:2" ht="2.1" customHeight="1" x14ac:dyDescent="0.25">
      <c r="A331" s="34" t="s">
        <v>209</v>
      </c>
      <c r="B331">
        <v>1</v>
      </c>
    </row>
    <row r="332" spans="1:2" ht="2.1" customHeight="1" x14ac:dyDescent="0.25">
      <c r="A332" s="34" t="s">
        <v>210</v>
      </c>
      <c r="B332">
        <v>1</v>
      </c>
    </row>
    <row r="333" spans="1:2" ht="2.1" customHeight="1" x14ac:dyDescent="0.25">
      <c r="A333" s="34" t="s">
        <v>211</v>
      </c>
      <c r="B333">
        <v>1</v>
      </c>
    </row>
    <row r="334" spans="1:2" ht="2.1" customHeight="1" x14ac:dyDescent="0.25">
      <c r="A334" s="34" t="s">
        <v>212</v>
      </c>
      <c r="B334">
        <v>1</v>
      </c>
    </row>
    <row r="335" spans="1:2" ht="2.1" customHeight="1" x14ac:dyDescent="0.25">
      <c r="A335" s="34" t="s">
        <v>213</v>
      </c>
      <c r="B335">
        <v>1</v>
      </c>
    </row>
    <row r="336" spans="1:2" ht="2.1" customHeight="1" x14ac:dyDescent="0.25">
      <c r="A336" s="34" t="s">
        <v>214</v>
      </c>
      <c r="B336">
        <v>1</v>
      </c>
    </row>
    <row r="337" spans="1:2" ht="2.1" customHeight="1" x14ac:dyDescent="0.25">
      <c r="A337" s="34" t="s">
        <v>215</v>
      </c>
      <c r="B337">
        <v>1</v>
      </c>
    </row>
    <row r="338" spans="1:2" ht="2.1" customHeight="1" x14ac:dyDescent="0.25">
      <c r="A338" s="34" t="s">
        <v>216</v>
      </c>
      <c r="B338">
        <v>1</v>
      </c>
    </row>
    <row r="339" spans="1:2" ht="2.1" customHeight="1" x14ac:dyDescent="0.25">
      <c r="A339" s="34" t="s">
        <v>217</v>
      </c>
      <c r="B339">
        <v>1</v>
      </c>
    </row>
    <row r="340" spans="1:2" ht="2.1" customHeight="1" x14ac:dyDescent="0.25">
      <c r="A340" s="34" t="s">
        <v>218</v>
      </c>
      <c r="B340">
        <v>1</v>
      </c>
    </row>
    <row r="341" spans="1:2" ht="2.1" customHeight="1" x14ac:dyDescent="0.25">
      <c r="A341" s="34" t="s">
        <v>219</v>
      </c>
      <c r="B341">
        <v>1</v>
      </c>
    </row>
    <row r="342" spans="1:2" ht="2.1" customHeight="1" x14ac:dyDescent="0.25">
      <c r="A342" s="34" t="s">
        <v>220</v>
      </c>
      <c r="B342">
        <v>1</v>
      </c>
    </row>
    <row r="343" spans="1:2" ht="2.1" customHeight="1" x14ac:dyDescent="0.25">
      <c r="A343" s="34" t="s">
        <v>221</v>
      </c>
      <c r="B343">
        <v>1</v>
      </c>
    </row>
    <row r="344" spans="1:2" ht="2.1" customHeight="1" x14ac:dyDescent="0.25">
      <c r="A344" s="34" t="s">
        <v>222</v>
      </c>
      <c r="B344">
        <v>1</v>
      </c>
    </row>
    <row r="345" spans="1:2" ht="2.1" customHeight="1" x14ac:dyDescent="0.25">
      <c r="A345" s="34" t="s">
        <v>223</v>
      </c>
      <c r="B345">
        <v>1</v>
      </c>
    </row>
    <row r="346" spans="1:2" ht="2.1" customHeight="1" x14ac:dyDescent="0.25">
      <c r="A346" s="34" t="s">
        <v>224</v>
      </c>
      <c r="B346">
        <v>1</v>
      </c>
    </row>
    <row r="347" spans="1:2" ht="2.1" customHeight="1" x14ac:dyDescent="0.25">
      <c r="A347" s="34" t="s">
        <v>225</v>
      </c>
      <c r="B347">
        <v>1</v>
      </c>
    </row>
    <row r="348" spans="1:2" ht="2.1" customHeight="1" x14ac:dyDescent="0.25">
      <c r="A348" s="34" t="s">
        <v>226</v>
      </c>
      <c r="B348">
        <v>1</v>
      </c>
    </row>
    <row r="349" spans="1:2" ht="2.1" customHeight="1" x14ac:dyDescent="0.25">
      <c r="A349" s="34" t="s">
        <v>227</v>
      </c>
      <c r="B349">
        <v>1</v>
      </c>
    </row>
    <row r="350" spans="1:2" ht="2.1" customHeight="1" x14ac:dyDescent="0.25">
      <c r="A350" s="34" t="s">
        <v>228</v>
      </c>
      <c r="B350">
        <v>1</v>
      </c>
    </row>
    <row r="351" spans="1:2" ht="2.1" customHeight="1" x14ac:dyDescent="0.25">
      <c r="A351" s="34" t="s">
        <v>229</v>
      </c>
      <c r="B351">
        <v>1</v>
      </c>
    </row>
    <row r="352" spans="1:2" ht="2.1" customHeight="1" x14ac:dyDescent="0.25">
      <c r="A352" s="34" t="s">
        <v>230</v>
      </c>
      <c r="B352">
        <v>1</v>
      </c>
    </row>
    <row r="353" spans="1:2" ht="2.1" customHeight="1" x14ac:dyDescent="0.25">
      <c r="A353" s="34" t="s">
        <v>231</v>
      </c>
      <c r="B353">
        <v>1</v>
      </c>
    </row>
    <row r="354" spans="1:2" ht="2.1" customHeight="1" x14ac:dyDescent="0.25">
      <c r="A354" s="34" t="s">
        <v>232</v>
      </c>
      <c r="B354">
        <v>1</v>
      </c>
    </row>
    <row r="355" spans="1:2" ht="2.1" customHeight="1" x14ac:dyDescent="0.25">
      <c r="A355" s="34" t="s">
        <v>233</v>
      </c>
      <c r="B355">
        <v>1</v>
      </c>
    </row>
    <row r="356" spans="1:2" ht="2.1" customHeight="1" x14ac:dyDescent="0.25">
      <c r="A356" s="34" t="s">
        <v>234</v>
      </c>
      <c r="B356">
        <v>1</v>
      </c>
    </row>
    <row r="357" spans="1:2" ht="2.1" customHeight="1" x14ac:dyDescent="0.25">
      <c r="A357" s="34" t="s">
        <v>235</v>
      </c>
      <c r="B357">
        <v>1</v>
      </c>
    </row>
    <row r="358" spans="1:2" ht="2.1" customHeight="1" x14ac:dyDescent="0.25">
      <c r="A358" s="34" t="s">
        <v>236</v>
      </c>
      <c r="B358">
        <v>1</v>
      </c>
    </row>
    <row r="359" spans="1:2" ht="2.1" customHeight="1" x14ac:dyDescent="0.25">
      <c r="A359" s="34" t="s">
        <v>237</v>
      </c>
      <c r="B359">
        <v>1</v>
      </c>
    </row>
    <row r="360" spans="1:2" ht="2.1" customHeight="1" x14ac:dyDescent="0.25">
      <c r="A360" s="34" t="s">
        <v>238</v>
      </c>
      <c r="B360">
        <v>1</v>
      </c>
    </row>
    <row r="361" spans="1:2" ht="2.1" customHeight="1" x14ac:dyDescent="0.25">
      <c r="A361" s="34" t="s">
        <v>239</v>
      </c>
      <c r="B361">
        <v>1</v>
      </c>
    </row>
    <row r="362" spans="1:2" ht="2.1" customHeight="1" x14ac:dyDescent="0.25">
      <c r="A362" s="34" t="s">
        <v>240</v>
      </c>
      <c r="B362">
        <v>1</v>
      </c>
    </row>
    <row r="363" spans="1:2" ht="2.1" customHeight="1" x14ac:dyDescent="0.25">
      <c r="A363" s="34" t="s">
        <v>241</v>
      </c>
      <c r="B363">
        <v>1</v>
      </c>
    </row>
    <row r="364" spans="1:2" ht="2.1" customHeight="1" x14ac:dyDescent="0.25">
      <c r="A364" s="34" t="s">
        <v>242</v>
      </c>
      <c r="B364">
        <v>1</v>
      </c>
    </row>
    <row r="365" spans="1:2" ht="2.1" customHeight="1" x14ac:dyDescent="0.25">
      <c r="A365" s="34" t="s">
        <v>243</v>
      </c>
      <c r="B365">
        <v>1</v>
      </c>
    </row>
    <row r="366" spans="1:2" ht="2.1" customHeight="1" x14ac:dyDescent="0.25">
      <c r="A366" s="34" t="s">
        <v>244</v>
      </c>
      <c r="B366">
        <v>1</v>
      </c>
    </row>
    <row r="367" spans="1:2" ht="2.1" customHeight="1" x14ac:dyDescent="0.25">
      <c r="A367" s="34" t="s">
        <v>245</v>
      </c>
      <c r="B367">
        <v>1</v>
      </c>
    </row>
    <row r="368" spans="1:2" ht="2.1" customHeight="1" x14ac:dyDescent="0.25">
      <c r="A368" s="34" t="s">
        <v>246</v>
      </c>
      <c r="B368">
        <v>1</v>
      </c>
    </row>
    <row r="369" spans="1:2" ht="2.1" customHeight="1" x14ac:dyDescent="0.25">
      <c r="A369" s="34" t="s">
        <v>247</v>
      </c>
      <c r="B369">
        <v>1</v>
      </c>
    </row>
    <row r="370" spans="1:2" ht="2.1" customHeight="1" x14ac:dyDescent="0.25">
      <c r="A370" s="34" t="s">
        <v>248</v>
      </c>
      <c r="B370">
        <v>1</v>
      </c>
    </row>
    <row r="371" spans="1:2" ht="2.1" customHeight="1" x14ac:dyDescent="0.25">
      <c r="A371" s="34" t="s">
        <v>249</v>
      </c>
      <c r="B371">
        <v>1</v>
      </c>
    </row>
    <row r="372" spans="1:2" ht="2.1" customHeight="1" x14ac:dyDescent="0.25">
      <c r="A372" s="34" t="s">
        <v>250</v>
      </c>
      <c r="B372">
        <v>1</v>
      </c>
    </row>
    <row r="373" spans="1:2" ht="2.1" customHeight="1" x14ac:dyDescent="0.25">
      <c r="A373" s="34" t="s">
        <v>251</v>
      </c>
      <c r="B373">
        <v>1</v>
      </c>
    </row>
    <row r="374" spans="1:2" ht="2.1" customHeight="1" x14ac:dyDescent="0.25">
      <c r="A374" s="34" t="s">
        <v>252</v>
      </c>
      <c r="B374">
        <v>1</v>
      </c>
    </row>
    <row r="375" spans="1:2" ht="2.1" customHeight="1" x14ac:dyDescent="0.25">
      <c r="A375" s="34" t="s">
        <v>253</v>
      </c>
      <c r="B375">
        <v>1</v>
      </c>
    </row>
    <row r="376" spans="1:2" ht="2.1" customHeight="1" x14ac:dyDescent="0.25">
      <c r="A376" s="34" t="s">
        <v>254</v>
      </c>
      <c r="B376">
        <v>1</v>
      </c>
    </row>
    <row r="377" spans="1:2" ht="2.1" customHeight="1" x14ac:dyDescent="0.25">
      <c r="A377" s="34" t="s">
        <v>255</v>
      </c>
      <c r="B377">
        <v>1</v>
      </c>
    </row>
    <row r="378" spans="1:2" ht="2.1" customHeight="1" x14ac:dyDescent="0.25">
      <c r="A378" s="34" t="s">
        <v>256</v>
      </c>
      <c r="B378">
        <v>1</v>
      </c>
    </row>
    <row r="379" spans="1:2" ht="2.1" customHeight="1" x14ac:dyDescent="0.25">
      <c r="A379" s="34" t="s">
        <v>257</v>
      </c>
      <c r="B379">
        <v>1</v>
      </c>
    </row>
    <row r="380" spans="1:2" ht="2.1" customHeight="1" x14ac:dyDescent="0.25">
      <c r="A380" s="34" t="s">
        <v>258</v>
      </c>
      <c r="B380">
        <v>1</v>
      </c>
    </row>
    <row r="381" spans="1:2" ht="2.1" customHeight="1" x14ac:dyDescent="0.25">
      <c r="A381" s="34" t="s">
        <v>259</v>
      </c>
      <c r="B381">
        <v>1</v>
      </c>
    </row>
    <row r="382" spans="1:2" ht="2.1" customHeight="1" x14ac:dyDescent="0.25">
      <c r="A382" s="34" t="s">
        <v>260</v>
      </c>
      <c r="B382">
        <v>1</v>
      </c>
    </row>
    <row r="383" spans="1:2" ht="2.1" customHeight="1" x14ac:dyDescent="0.25">
      <c r="A383" s="34" t="s">
        <v>261</v>
      </c>
      <c r="B383">
        <v>1</v>
      </c>
    </row>
    <row r="384" spans="1:2" ht="2.1" customHeight="1" x14ac:dyDescent="0.25">
      <c r="A384" s="34" t="s">
        <v>262</v>
      </c>
      <c r="B384">
        <v>1</v>
      </c>
    </row>
    <row r="385" spans="1:2" ht="2.1" customHeight="1" x14ac:dyDescent="0.25">
      <c r="A385" s="34" t="s">
        <v>263</v>
      </c>
      <c r="B385">
        <v>1</v>
      </c>
    </row>
    <row r="386" spans="1:2" ht="2.1" customHeight="1" x14ac:dyDescent="0.25">
      <c r="A386" s="34" t="s">
        <v>264</v>
      </c>
      <c r="B386">
        <v>1</v>
      </c>
    </row>
    <row r="387" spans="1:2" ht="2.1" customHeight="1" x14ac:dyDescent="0.25">
      <c r="A387" s="34" t="s">
        <v>265</v>
      </c>
      <c r="B387">
        <v>1</v>
      </c>
    </row>
    <row r="388" spans="1:2" ht="2.1" customHeight="1" x14ac:dyDescent="0.25">
      <c r="A388" s="34" t="s">
        <v>266</v>
      </c>
      <c r="B388">
        <v>1</v>
      </c>
    </row>
    <row r="389" spans="1:2" ht="2.1" customHeight="1" x14ac:dyDescent="0.25">
      <c r="A389" s="34" t="s">
        <v>267</v>
      </c>
      <c r="B389">
        <v>1</v>
      </c>
    </row>
    <row r="390" spans="1:2" ht="2.1" customHeight="1" x14ac:dyDescent="0.25">
      <c r="A390" s="34" t="s">
        <v>268</v>
      </c>
      <c r="B390">
        <v>1</v>
      </c>
    </row>
    <row r="391" spans="1:2" ht="2.1" customHeight="1" x14ac:dyDescent="0.25">
      <c r="A391" s="34" t="s">
        <v>269</v>
      </c>
      <c r="B391">
        <v>1</v>
      </c>
    </row>
    <row r="392" spans="1:2" ht="2.1" customHeight="1" x14ac:dyDescent="0.25">
      <c r="A392" s="34" t="s">
        <v>270</v>
      </c>
      <c r="B392">
        <v>1</v>
      </c>
    </row>
    <row r="393" spans="1:2" ht="2.1" customHeight="1" x14ac:dyDescent="0.25">
      <c r="A393" s="34" t="s">
        <v>271</v>
      </c>
      <c r="B393">
        <v>1</v>
      </c>
    </row>
    <row r="394" spans="1:2" ht="2.1" customHeight="1" x14ac:dyDescent="0.25">
      <c r="A394" s="34" t="s">
        <v>272</v>
      </c>
      <c r="B394">
        <v>1</v>
      </c>
    </row>
    <row r="395" spans="1:2" ht="2.1" customHeight="1" x14ac:dyDescent="0.25">
      <c r="A395" s="34" t="s">
        <v>273</v>
      </c>
      <c r="B395">
        <v>1</v>
      </c>
    </row>
    <row r="396" spans="1:2" ht="2.1" customHeight="1" x14ac:dyDescent="0.25">
      <c r="A396" s="34" t="s">
        <v>274</v>
      </c>
      <c r="B396">
        <v>1</v>
      </c>
    </row>
    <row r="397" spans="1:2" ht="2.1" customHeight="1" x14ac:dyDescent="0.25">
      <c r="A397" s="34" t="s">
        <v>275</v>
      </c>
      <c r="B397">
        <v>1</v>
      </c>
    </row>
    <row r="398" spans="1:2" ht="2.1" customHeight="1" x14ac:dyDescent="0.25">
      <c r="A398" s="34" t="s">
        <v>276</v>
      </c>
      <c r="B398">
        <v>1</v>
      </c>
    </row>
    <row r="399" spans="1:2" ht="2.1" customHeight="1" x14ac:dyDescent="0.25">
      <c r="A399" s="34" t="s">
        <v>277</v>
      </c>
      <c r="B399">
        <v>1</v>
      </c>
    </row>
    <row r="400" spans="1:2" ht="2.1" customHeight="1" x14ac:dyDescent="0.25">
      <c r="A400" s="34" t="s">
        <v>278</v>
      </c>
      <c r="B400">
        <v>1</v>
      </c>
    </row>
    <row r="401" spans="1:2" ht="2.1" customHeight="1" x14ac:dyDescent="0.25">
      <c r="A401" s="34" t="s">
        <v>279</v>
      </c>
      <c r="B401">
        <v>1</v>
      </c>
    </row>
    <row r="402" spans="1:2" ht="2.1" customHeight="1" x14ac:dyDescent="0.25">
      <c r="A402" s="34" t="s">
        <v>280</v>
      </c>
      <c r="B402">
        <v>1</v>
      </c>
    </row>
    <row r="403" spans="1:2" ht="2.1" customHeight="1" x14ac:dyDescent="0.25">
      <c r="A403" s="34" t="s">
        <v>281</v>
      </c>
      <c r="B403">
        <v>1</v>
      </c>
    </row>
    <row r="404" spans="1:2" ht="2.1" customHeight="1" x14ac:dyDescent="0.25">
      <c r="A404" s="34" t="s">
        <v>282</v>
      </c>
      <c r="B404">
        <v>1</v>
      </c>
    </row>
    <row r="405" spans="1:2" ht="2.1" customHeight="1" x14ac:dyDescent="0.25">
      <c r="A405" s="34" t="s">
        <v>283</v>
      </c>
      <c r="B405">
        <v>1</v>
      </c>
    </row>
    <row r="406" spans="1:2" ht="2.1" customHeight="1" x14ac:dyDescent="0.25">
      <c r="A406" s="34" t="s">
        <v>284</v>
      </c>
      <c r="B406">
        <v>1</v>
      </c>
    </row>
    <row r="407" spans="1:2" ht="2.1" customHeight="1" x14ac:dyDescent="0.25">
      <c r="A407" s="34" t="s">
        <v>285</v>
      </c>
      <c r="B407">
        <v>1</v>
      </c>
    </row>
    <row r="408" spans="1:2" ht="2.1" customHeight="1" x14ac:dyDescent="0.25">
      <c r="A408" s="34" t="s">
        <v>286</v>
      </c>
      <c r="B408">
        <v>1</v>
      </c>
    </row>
    <row r="409" spans="1:2" ht="2.1" customHeight="1" x14ac:dyDescent="0.25">
      <c r="A409" s="34" t="s">
        <v>287</v>
      </c>
      <c r="B409">
        <v>1</v>
      </c>
    </row>
    <row r="410" spans="1:2" ht="2.1" customHeight="1" x14ac:dyDescent="0.25">
      <c r="A410" s="34" t="s">
        <v>288</v>
      </c>
      <c r="B410">
        <v>1</v>
      </c>
    </row>
    <row r="411" spans="1:2" ht="2.1" customHeight="1" x14ac:dyDescent="0.25">
      <c r="A411" s="34" t="s">
        <v>289</v>
      </c>
      <c r="B411">
        <v>1</v>
      </c>
    </row>
    <row r="412" spans="1:2" ht="2.1" customHeight="1" x14ac:dyDescent="0.25">
      <c r="A412" s="34" t="s">
        <v>290</v>
      </c>
      <c r="B412">
        <v>1</v>
      </c>
    </row>
    <row r="413" spans="1:2" ht="2.1" customHeight="1" x14ac:dyDescent="0.25">
      <c r="A413" s="34" t="s">
        <v>291</v>
      </c>
      <c r="B413">
        <v>1</v>
      </c>
    </row>
    <row r="414" spans="1:2" ht="2.1" customHeight="1" x14ac:dyDescent="0.25">
      <c r="A414" s="34" t="s">
        <v>292</v>
      </c>
      <c r="B414">
        <v>1</v>
      </c>
    </row>
    <row r="415" spans="1:2" ht="2.1" customHeight="1" x14ac:dyDescent="0.25">
      <c r="A415" s="34" t="s">
        <v>293</v>
      </c>
      <c r="B415">
        <v>1</v>
      </c>
    </row>
    <row r="416" spans="1:2" ht="2.1" customHeight="1" x14ac:dyDescent="0.25">
      <c r="A416" s="34" t="s">
        <v>294</v>
      </c>
      <c r="B416">
        <v>1</v>
      </c>
    </row>
    <row r="417" spans="1:2" ht="2.1" customHeight="1" x14ac:dyDescent="0.25">
      <c r="A417" s="34" t="s">
        <v>295</v>
      </c>
      <c r="B417">
        <v>1</v>
      </c>
    </row>
    <row r="418" spans="1:2" ht="2.1" customHeight="1" x14ac:dyDescent="0.25">
      <c r="A418" s="34" t="s">
        <v>296</v>
      </c>
      <c r="B418">
        <v>1</v>
      </c>
    </row>
    <row r="419" spans="1:2" ht="2.1" customHeight="1" x14ac:dyDescent="0.25">
      <c r="A419" s="34" t="s">
        <v>297</v>
      </c>
      <c r="B419">
        <v>1</v>
      </c>
    </row>
    <row r="420" spans="1:2" ht="2.1" customHeight="1" x14ac:dyDescent="0.25">
      <c r="A420" s="34" t="s">
        <v>298</v>
      </c>
      <c r="B420">
        <v>1</v>
      </c>
    </row>
    <row r="421" spans="1:2" ht="2.1" customHeight="1" x14ac:dyDescent="0.25">
      <c r="A421" s="34" t="s">
        <v>299</v>
      </c>
      <c r="B421">
        <v>1</v>
      </c>
    </row>
    <row r="422" spans="1:2" ht="2.1" customHeight="1" x14ac:dyDescent="0.25">
      <c r="A422" s="34" t="s">
        <v>300</v>
      </c>
      <c r="B422">
        <v>1</v>
      </c>
    </row>
    <row r="423" spans="1:2" ht="2.1" customHeight="1" x14ac:dyDescent="0.25">
      <c r="A423" s="34" t="s">
        <v>301</v>
      </c>
      <c r="B423">
        <v>1</v>
      </c>
    </row>
    <row r="424" spans="1:2" ht="2.1" customHeight="1" x14ac:dyDescent="0.25">
      <c r="A424" s="34" t="s">
        <v>302</v>
      </c>
      <c r="B424">
        <v>1</v>
      </c>
    </row>
    <row r="425" spans="1:2" ht="2.1" customHeight="1" x14ac:dyDescent="0.25">
      <c r="A425" s="34" t="s">
        <v>303</v>
      </c>
      <c r="B425">
        <v>1</v>
      </c>
    </row>
    <row r="426" spans="1:2" ht="2.1" customHeight="1" x14ac:dyDescent="0.25">
      <c r="A426" s="34" t="s">
        <v>304</v>
      </c>
      <c r="B426">
        <v>1</v>
      </c>
    </row>
    <row r="427" spans="1:2" ht="2.1" customHeight="1" x14ac:dyDescent="0.25">
      <c r="A427" s="34" t="s">
        <v>305</v>
      </c>
      <c r="B427">
        <v>1</v>
      </c>
    </row>
    <row r="428" spans="1:2" ht="2.1" customHeight="1" x14ac:dyDescent="0.25">
      <c r="A428" s="34" t="s">
        <v>306</v>
      </c>
      <c r="B428">
        <v>1</v>
      </c>
    </row>
    <row r="429" spans="1:2" ht="2.1" customHeight="1" x14ac:dyDescent="0.25">
      <c r="A429" s="34" t="s">
        <v>307</v>
      </c>
      <c r="B429">
        <v>1</v>
      </c>
    </row>
    <row r="430" spans="1:2" ht="2.1" customHeight="1" x14ac:dyDescent="0.25">
      <c r="A430" s="34" t="s">
        <v>308</v>
      </c>
      <c r="B430">
        <v>1</v>
      </c>
    </row>
    <row r="431" spans="1:2" ht="2.1" customHeight="1" x14ac:dyDescent="0.25">
      <c r="A431" s="34" t="s">
        <v>309</v>
      </c>
      <c r="B431">
        <v>1</v>
      </c>
    </row>
    <row r="432" spans="1:2" ht="2.1" customHeight="1" x14ac:dyDescent="0.25">
      <c r="A432" s="34" t="s">
        <v>310</v>
      </c>
      <c r="B432">
        <v>1</v>
      </c>
    </row>
    <row r="433" spans="1:2" ht="2.1" customHeight="1" x14ac:dyDescent="0.25">
      <c r="A433" s="34" t="s">
        <v>311</v>
      </c>
      <c r="B433">
        <v>1</v>
      </c>
    </row>
    <row r="434" spans="1:2" ht="2.1" customHeight="1" x14ac:dyDescent="0.25">
      <c r="A434" s="34" t="s">
        <v>312</v>
      </c>
      <c r="B434">
        <v>1</v>
      </c>
    </row>
    <row r="435" spans="1:2" ht="2.1" customHeight="1" x14ac:dyDescent="0.25">
      <c r="A435" s="34" t="s">
        <v>313</v>
      </c>
      <c r="B435">
        <v>1</v>
      </c>
    </row>
    <row r="436" spans="1:2" ht="2.1" customHeight="1" x14ac:dyDescent="0.25">
      <c r="A436" s="34" t="s">
        <v>314</v>
      </c>
      <c r="B436">
        <v>1</v>
      </c>
    </row>
    <row r="437" spans="1:2" ht="2.1" customHeight="1" x14ac:dyDescent="0.25">
      <c r="A437" s="34" t="s">
        <v>315</v>
      </c>
      <c r="B437">
        <v>1</v>
      </c>
    </row>
    <row r="438" spans="1:2" ht="2.1" customHeight="1" x14ac:dyDescent="0.25">
      <c r="A438" s="34" t="s">
        <v>316</v>
      </c>
      <c r="B438">
        <v>1</v>
      </c>
    </row>
    <row r="439" spans="1:2" ht="2.1" customHeight="1" x14ac:dyDescent="0.25">
      <c r="A439" s="34" t="s">
        <v>317</v>
      </c>
      <c r="B439">
        <v>1</v>
      </c>
    </row>
    <row r="440" spans="1:2" ht="2.1" customHeight="1" x14ac:dyDescent="0.25">
      <c r="A440" s="34" t="s">
        <v>318</v>
      </c>
      <c r="B440">
        <v>1</v>
      </c>
    </row>
    <row r="441" spans="1:2" ht="2.1" customHeight="1" x14ac:dyDescent="0.25">
      <c r="A441" s="34" t="s">
        <v>319</v>
      </c>
      <c r="B441">
        <v>1</v>
      </c>
    </row>
    <row r="442" spans="1:2" ht="2.1" customHeight="1" x14ac:dyDescent="0.25">
      <c r="A442" s="34" t="s">
        <v>320</v>
      </c>
      <c r="B442">
        <v>1</v>
      </c>
    </row>
    <row r="443" spans="1:2" ht="2.1" customHeight="1" x14ac:dyDescent="0.25">
      <c r="A443" s="34" t="s">
        <v>321</v>
      </c>
      <c r="B443">
        <v>1</v>
      </c>
    </row>
    <row r="444" spans="1:2" ht="2.1" customHeight="1" x14ac:dyDescent="0.25">
      <c r="A444" s="34" t="s">
        <v>322</v>
      </c>
      <c r="B444">
        <v>1</v>
      </c>
    </row>
    <row r="445" spans="1:2" ht="2.1" customHeight="1" x14ac:dyDescent="0.25">
      <c r="A445" s="34" t="s">
        <v>323</v>
      </c>
      <c r="B445">
        <v>1</v>
      </c>
    </row>
    <row r="446" spans="1:2" ht="2.1" customHeight="1" x14ac:dyDescent="0.25">
      <c r="A446" s="34" t="s">
        <v>324</v>
      </c>
      <c r="B446">
        <v>1</v>
      </c>
    </row>
    <row r="447" spans="1:2" ht="2.1" customHeight="1" x14ac:dyDescent="0.25">
      <c r="A447" s="34" t="s">
        <v>325</v>
      </c>
      <c r="B447">
        <v>1</v>
      </c>
    </row>
    <row r="448" spans="1:2" ht="2.1" customHeight="1" x14ac:dyDescent="0.25">
      <c r="A448" s="34" t="s">
        <v>326</v>
      </c>
      <c r="B448">
        <v>1</v>
      </c>
    </row>
    <row r="449" spans="1:2" ht="2.1" customHeight="1" x14ac:dyDescent="0.25">
      <c r="A449" s="34" t="s">
        <v>327</v>
      </c>
      <c r="B449">
        <v>1</v>
      </c>
    </row>
    <row r="450" spans="1:2" ht="2.1" customHeight="1" x14ac:dyDescent="0.25">
      <c r="A450" s="34" t="s">
        <v>328</v>
      </c>
      <c r="B450">
        <v>1</v>
      </c>
    </row>
    <row r="451" spans="1:2" ht="2.1" customHeight="1" x14ac:dyDescent="0.25">
      <c r="A451" s="34" t="s">
        <v>329</v>
      </c>
      <c r="B451">
        <v>1</v>
      </c>
    </row>
    <row r="452" spans="1:2" ht="2.1" customHeight="1" x14ac:dyDescent="0.25">
      <c r="A452" s="34" t="s">
        <v>330</v>
      </c>
      <c r="B452">
        <v>1</v>
      </c>
    </row>
    <row r="453" spans="1:2" ht="2.1" customHeight="1" x14ac:dyDescent="0.25">
      <c r="A453" s="34" t="s">
        <v>331</v>
      </c>
      <c r="B453">
        <v>1</v>
      </c>
    </row>
    <row r="454" spans="1:2" ht="2.1" customHeight="1" x14ac:dyDescent="0.25">
      <c r="A454" s="34" t="s">
        <v>332</v>
      </c>
      <c r="B454">
        <v>1</v>
      </c>
    </row>
    <row r="455" spans="1:2" ht="2.1" customHeight="1" x14ac:dyDescent="0.25">
      <c r="A455" s="34" t="s">
        <v>333</v>
      </c>
      <c r="B455">
        <v>1</v>
      </c>
    </row>
    <row r="456" spans="1:2" ht="2.1" customHeight="1" x14ac:dyDescent="0.25">
      <c r="A456" s="34" t="s">
        <v>334</v>
      </c>
      <c r="B456">
        <v>1</v>
      </c>
    </row>
    <row r="457" spans="1:2" ht="2.1" customHeight="1" x14ac:dyDescent="0.25">
      <c r="A457" s="34" t="s">
        <v>335</v>
      </c>
      <c r="B457">
        <v>1</v>
      </c>
    </row>
    <row r="458" spans="1:2" ht="2.1" customHeight="1" x14ac:dyDescent="0.25">
      <c r="A458" s="34" t="s">
        <v>336</v>
      </c>
      <c r="B458">
        <v>1</v>
      </c>
    </row>
    <row r="459" spans="1:2" ht="2.1" customHeight="1" x14ac:dyDescent="0.25">
      <c r="A459" s="34" t="s">
        <v>337</v>
      </c>
      <c r="B459">
        <v>1</v>
      </c>
    </row>
    <row r="460" spans="1:2" ht="2.1" customHeight="1" x14ac:dyDescent="0.25">
      <c r="A460" s="34" t="s">
        <v>338</v>
      </c>
      <c r="B460">
        <v>1</v>
      </c>
    </row>
    <row r="461" spans="1:2" ht="2.1" customHeight="1" x14ac:dyDescent="0.25">
      <c r="A461" s="34" t="s">
        <v>339</v>
      </c>
      <c r="B461">
        <v>1</v>
      </c>
    </row>
    <row r="462" spans="1:2" ht="2.1" customHeight="1" x14ac:dyDescent="0.25">
      <c r="A462" s="34" t="s">
        <v>340</v>
      </c>
      <c r="B462">
        <v>1</v>
      </c>
    </row>
    <row r="463" spans="1:2" ht="2.1" customHeight="1" x14ac:dyDescent="0.25">
      <c r="A463" s="34" t="s">
        <v>341</v>
      </c>
      <c r="B463">
        <v>1</v>
      </c>
    </row>
    <row r="464" spans="1:2" ht="2.1" customHeight="1" x14ac:dyDescent="0.25">
      <c r="A464" s="34" t="s">
        <v>342</v>
      </c>
      <c r="B464">
        <v>1</v>
      </c>
    </row>
    <row r="465" spans="1:2" ht="2.1" customHeight="1" x14ac:dyDescent="0.25">
      <c r="A465" s="34" t="s">
        <v>343</v>
      </c>
      <c r="B465">
        <v>1</v>
      </c>
    </row>
    <row r="466" spans="1:2" ht="2.1" customHeight="1" x14ac:dyDescent="0.25">
      <c r="A466" s="34" t="s">
        <v>344</v>
      </c>
      <c r="B466">
        <v>1</v>
      </c>
    </row>
    <row r="467" spans="1:2" ht="2.1" customHeight="1" x14ac:dyDescent="0.25">
      <c r="A467" s="34" t="s">
        <v>345</v>
      </c>
      <c r="B467">
        <v>1</v>
      </c>
    </row>
    <row r="468" spans="1:2" ht="2.1" customHeight="1" x14ac:dyDescent="0.25">
      <c r="A468" s="34" t="s">
        <v>346</v>
      </c>
      <c r="B468">
        <v>1</v>
      </c>
    </row>
    <row r="469" spans="1:2" ht="2.1" customHeight="1" x14ac:dyDescent="0.25">
      <c r="A469" s="34" t="s">
        <v>347</v>
      </c>
      <c r="B469">
        <v>1</v>
      </c>
    </row>
    <row r="470" spans="1:2" ht="2.1" customHeight="1" x14ac:dyDescent="0.25">
      <c r="A470" s="34" t="s">
        <v>348</v>
      </c>
      <c r="B470">
        <v>1</v>
      </c>
    </row>
    <row r="471" spans="1:2" ht="2.1" customHeight="1" x14ac:dyDescent="0.25">
      <c r="A471" s="34" t="s">
        <v>349</v>
      </c>
      <c r="B471">
        <v>1</v>
      </c>
    </row>
    <row r="472" spans="1:2" ht="2.1" customHeight="1" x14ac:dyDescent="0.25">
      <c r="A472" s="34" t="s">
        <v>350</v>
      </c>
      <c r="B472">
        <v>1</v>
      </c>
    </row>
    <row r="473" spans="1:2" ht="2.1" customHeight="1" x14ac:dyDescent="0.25">
      <c r="A473" s="34" t="s">
        <v>351</v>
      </c>
      <c r="B473">
        <v>1</v>
      </c>
    </row>
    <row r="474" spans="1:2" ht="2.1" customHeight="1" x14ac:dyDescent="0.25">
      <c r="A474" s="34" t="s">
        <v>352</v>
      </c>
      <c r="B474">
        <v>1</v>
      </c>
    </row>
    <row r="475" spans="1:2" ht="2.1" customHeight="1" x14ac:dyDescent="0.25">
      <c r="A475" s="34" t="s">
        <v>353</v>
      </c>
      <c r="B475">
        <v>1</v>
      </c>
    </row>
    <row r="476" spans="1:2" ht="2.1" customHeight="1" x14ac:dyDescent="0.25">
      <c r="A476" s="34" t="s">
        <v>354</v>
      </c>
      <c r="B476">
        <v>1</v>
      </c>
    </row>
    <row r="477" spans="1:2" ht="2.1" customHeight="1" x14ac:dyDescent="0.25">
      <c r="A477" s="34" t="s">
        <v>355</v>
      </c>
      <c r="B477">
        <v>1</v>
      </c>
    </row>
    <row r="478" spans="1:2" ht="2.1" customHeight="1" x14ac:dyDescent="0.25">
      <c r="A478" s="34" t="s">
        <v>356</v>
      </c>
      <c r="B478">
        <v>1</v>
      </c>
    </row>
    <row r="479" spans="1:2" ht="2.1" customHeight="1" x14ac:dyDescent="0.25">
      <c r="A479" s="34" t="s">
        <v>357</v>
      </c>
      <c r="B479">
        <v>1</v>
      </c>
    </row>
    <row r="480" spans="1:2" ht="2.1" customHeight="1" x14ac:dyDescent="0.25">
      <c r="A480" s="34" t="s">
        <v>358</v>
      </c>
      <c r="B480">
        <v>1</v>
      </c>
    </row>
    <row r="481" spans="1:2" ht="2.1" customHeight="1" x14ac:dyDescent="0.25">
      <c r="A481" s="34" t="s">
        <v>359</v>
      </c>
      <c r="B481">
        <v>1</v>
      </c>
    </row>
    <row r="482" spans="1:2" ht="2.1" customHeight="1" x14ac:dyDescent="0.25">
      <c r="A482" s="34" t="s">
        <v>360</v>
      </c>
      <c r="B482">
        <v>1</v>
      </c>
    </row>
    <row r="483" spans="1:2" ht="2.1" customHeight="1" x14ac:dyDescent="0.25">
      <c r="A483" s="34" t="s">
        <v>361</v>
      </c>
      <c r="B483">
        <v>1</v>
      </c>
    </row>
    <row r="484" spans="1:2" ht="2.1" customHeight="1" x14ac:dyDescent="0.25">
      <c r="A484" s="34" t="s">
        <v>362</v>
      </c>
      <c r="B484">
        <v>1</v>
      </c>
    </row>
    <row r="485" spans="1:2" ht="2.1" customHeight="1" x14ac:dyDescent="0.25">
      <c r="A485" s="34" t="s">
        <v>363</v>
      </c>
      <c r="B485">
        <v>1</v>
      </c>
    </row>
    <row r="486" spans="1:2" ht="2.1" customHeight="1" x14ac:dyDescent="0.25">
      <c r="A486" s="34" t="s">
        <v>364</v>
      </c>
      <c r="B486">
        <v>1</v>
      </c>
    </row>
    <row r="487" spans="1:2" ht="2.1" customHeight="1" x14ac:dyDescent="0.25">
      <c r="A487" s="34" t="s">
        <v>365</v>
      </c>
      <c r="B487">
        <v>1</v>
      </c>
    </row>
    <row r="488" spans="1:2" ht="2.1" customHeight="1" x14ac:dyDescent="0.25">
      <c r="A488" s="34" t="s">
        <v>366</v>
      </c>
      <c r="B488">
        <v>1</v>
      </c>
    </row>
    <row r="489" spans="1:2" ht="2.1" customHeight="1" x14ac:dyDescent="0.25">
      <c r="A489" s="34" t="s">
        <v>367</v>
      </c>
      <c r="B489">
        <v>1</v>
      </c>
    </row>
    <row r="490" spans="1:2" ht="2.1" customHeight="1" x14ac:dyDescent="0.25">
      <c r="A490" s="34" t="s">
        <v>368</v>
      </c>
      <c r="B490">
        <v>1</v>
      </c>
    </row>
    <row r="491" spans="1:2" ht="2.1" customHeight="1" x14ac:dyDescent="0.25">
      <c r="A491" s="34" t="s">
        <v>369</v>
      </c>
      <c r="B491">
        <v>1</v>
      </c>
    </row>
    <row r="492" spans="1:2" ht="2.1" customHeight="1" x14ac:dyDescent="0.25">
      <c r="A492" s="34" t="s">
        <v>370</v>
      </c>
      <c r="B492">
        <v>1</v>
      </c>
    </row>
    <row r="493" spans="1:2" ht="2.1" customHeight="1" x14ac:dyDescent="0.25">
      <c r="A493" s="34" t="s">
        <v>371</v>
      </c>
      <c r="B493">
        <v>1</v>
      </c>
    </row>
    <row r="494" spans="1:2" ht="2.1" customHeight="1" x14ac:dyDescent="0.25">
      <c r="A494" s="34" t="s">
        <v>372</v>
      </c>
      <c r="B494">
        <v>1</v>
      </c>
    </row>
    <row r="495" spans="1:2" ht="2.1" customHeight="1" x14ac:dyDescent="0.25">
      <c r="A495" s="34" t="s">
        <v>373</v>
      </c>
      <c r="B495">
        <v>1</v>
      </c>
    </row>
    <row r="496" spans="1:2" ht="2.1" customHeight="1" x14ac:dyDescent="0.25">
      <c r="A496" s="34" t="s">
        <v>374</v>
      </c>
      <c r="B496">
        <v>1</v>
      </c>
    </row>
    <row r="497" spans="1:2" ht="2.1" customHeight="1" x14ac:dyDescent="0.25">
      <c r="A497" s="34" t="s">
        <v>375</v>
      </c>
      <c r="B497">
        <v>1</v>
      </c>
    </row>
    <row r="498" spans="1:2" ht="2.1" customHeight="1" x14ac:dyDescent="0.25">
      <c r="A498" s="34" t="s">
        <v>376</v>
      </c>
      <c r="B498">
        <v>1</v>
      </c>
    </row>
    <row r="499" spans="1:2" ht="2.1" customHeight="1" x14ac:dyDescent="0.25">
      <c r="A499" s="34" t="s">
        <v>377</v>
      </c>
      <c r="B499">
        <v>1</v>
      </c>
    </row>
    <row r="500" spans="1:2" ht="2.1" customHeight="1" x14ac:dyDescent="0.25">
      <c r="A500" s="34" t="s">
        <v>378</v>
      </c>
      <c r="B500">
        <v>1</v>
      </c>
    </row>
    <row r="501" spans="1:2" ht="2.1" customHeight="1" x14ac:dyDescent="0.25">
      <c r="A501" s="34" t="s">
        <v>379</v>
      </c>
      <c r="B501">
        <v>1</v>
      </c>
    </row>
    <row r="502" spans="1:2" ht="2.1" customHeight="1" x14ac:dyDescent="0.25">
      <c r="A502" s="34" t="s">
        <v>380</v>
      </c>
      <c r="B502">
        <v>1</v>
      </c>
    </row>
    <row r="503" spans="1:2" ht="2.1" customHeight="1" x14ac:dyDescent="0.25">
      <c r="A503" s="34" t="s">
        <v>381</v>
      </c>
      <c r="B503">
        <v>1</v>
      </c>
    </row>
    <row r="504" spans="1:2" ht="2.1" customHeight="1" x14ac:dyDescent="0.25">
      <c r="A504" s="34" t="s">
        <v>382</v>
      </c>
      <c r="B504">
        <v>1</v>
      </c>
    </row>
    <row r="505" spans="1:2" ht="2.1" customHeight="1" x14ac:dyDescent="0.25">
      <c r="A505" s="34" t="s">
        <v>383</v>
      </c>
      <c r="B505">
        <v>1</v>
      </c>
    </row>
    <row r="506" spans="1:2" ht="2.1" customHeight="1" x14ac:dyDescent="0.25">
      <c r="A506" s="34" t="s">
        <v>384</v>
      </c>
      <c r="B506">
        <v>1</v>
      </c>
    </row>
    <row r="507" spans="1:2" ht="2.1" customHeight="1" x14ac:dyDescent="0.25">
      <c r="A507" s="34" t="s">
        <v>385</v>
      </c>
      <c r="B507">
        <v>1</v>
      </c>
    </row>
    <row r="508" spans="1:2" ht="2.1" customHeight="1" x14ac:dyDescent="0.25">
      <c r="A508" s="34" t="s">
        <v>386</v>
      </c>
      <c r="B508">
        <v>1</v>
      </c>
    </row>
    <row r="509" spans="1:2" ht="2.1" customHeight="1" x14ac:dyDescent="0.25">
      <c r="A509" s="34" t="s">
        <v>387</v>
      </c>
      <c r="B509">
        <v>1</v>
      </c>
    </row>
    <row r="510" spans="1:2" ht="2.1" customHeight="1" x14ac:dyDescent="0.25">
      <c r="A510" s="34" t="s">
        <v>388</v>
      </c>
      <c r="B510">
        <v>1</v>
      </c>
    </row>
    <row r="511" spans="1:2" ht="2.1" customHeight="1" x14ac:dyDescent="0.25">
      <c r="A511" s="34" t="s">
        <v>389</v>
      </c>
      <c r="B511">
        <v>1</v>
      </c>
    </row>
    <row r="512" spans="1:2" ht="2.1" customHeight="1" x14ac:dyDescent="0.25">
      <c r="A512" s="34" t="s">
        <v>390</v>
      </c>
      <c r="B512">
        <v>1</v>
      </c>
    </row>
    <row r="513" spans="1:2" ht="2.1" customHeight="1" x14ac:dyDescent="0.25">
      <c r="A513" s="34" t="s">
        <v>391</v>
      </c>
      <c r="B513">
        <v>1</v>
      </c>
    </row>
    <row r="514" spans="1:2" ht="2.1" customHeight="1" x14ac:dyDescent="0.25">
      <c r="A514" s="34" t="s">
        <v>392</v>
      </c>
      <c r="B514">
        <v>1</v>
      </c>
    </row>
    <row r="515" spans="1:2" ht="2.1" customHeight="1" x14ac:dyDescent="0.25">
      <c r="A515" s="34" t="s">
        <v>393</v>
      </c>
      <c r="B515">
        <v>1</v>
      </c>
    </row>
    <row r="516" spans="1:2" ht="2.1" customHeight="1" x14ac:dyDescent="0.25">
      <c r="A516" s="34" t="s">
        <v>394</v>
      </c>
      <c r="B516">
        <v>1</v>
      </c>
    </row>
    <row r="517" spans="1:2" ht="2.1" customHeight="1" x14ac:dyDescent="0.25">
      <c r="A517" s="34" t="s">
        <v>395</v>
      </c>
      <c r="B517">
        <v>1</v>
      </c>
    </row>
    <row r="518" spans="1:2" ht="2.1" customHeight="1" x14ac:dyDescent="0.25">
      <c r="A518" s="34" t="s">
        <v>396</v>
      </c>
      <c r="B518">
        <v>1</v>
      </c>
    </row>
    <row r="519" spans="1:2" ht="2.1" customHeight="1" x14ac:dyDescent="0.25">
      <c r="A519" s="34" t="s">
        <v>397</v>
      </c>
      <c r="B519">
        <v>1</v>
      </c>
    </row>
    <row r="520" spans="1:2" ht="2.1" customHeight="1" x14ac:dyDescent="0.25">
      <c r="A520" s="34" t="s">
        <v>398</v>
      </c>
      <c r="B520">
        <v>1</v>
      </c>
    </row>
    <row r="521" spans="1:2" ht="2.1" customHeight="1" x14ac:dyDescent="0.25">
      <c r="A521" s="34" t="s">
        <v>399</v>
      </c>
      <c r="B521">
        <v>1</v>
      </c>
    </row>
    <row r="522" spans="1:2" ht="2.1" customHeight="1" x14ac:dyDescent="0.25">
      <c r="A522" s="34" t="s">
        <v>400</v>
      </c>
      <c r="B522">
        <v>1</v>
      </c>
    </row>
    <row r="523" spans="1:2" ht="2.1" customHeight="1" x14ac:dyDescent="0.25">
      <c r="A523" s="34" t="s">
        <v>401</v>
      </c>
      <c r="B523">
        <v>1</v>
      </c>
    </row>
    <row r="524" spans="1:2" ht="2.1" customHeight="1" x14ac:dyDescent="0.25">
      <c r="A524" s="34" t="s">
        <v>402</v>
      </c>
      <c r="B524">
        <v>1</v>
      </c>
    </row>
    <row r="525" spans="1:2" ht="2.1" customHeight="1" x14ac:dyDescent="0.25">
      <c r="A525" s="34" t="s">
        <v>403</v>
      </c>
      <c r="B525">
        <v>1</v>
      </c>
    </row>
    <row r="526" spans="1:2" ht="2.1" customHeight="1" x14ac:dyDescent="0.25">
      <c r="A526" s="34" t="s">
        <v>404</v>
      </c>
      <c r="B526">
        <v>1</v>
      </c>
    </row>
    <row r="527" spans="1:2" ht="2.1" customHeight="1" x14ac:dyDescent="0.25">
      <c r="A527" s="34" t="s">
        <v>405</v>
      </c>
      <c r="B527">
        <v>1</v>
      </c>
    </row>
    <row r="528" spans="1:2" ht="2.1" customHeight="1" x14ac:dyDescent="0.25">
      <c r="A528" s="34" t="s">
        <v>406</v>
      </c>
      <c r="B528">
        <v>1</v>
      </c>
    </row>
    <row r="529" spans="1:2" ht="2.1" customHeight="1" x14ac:dyDescent="0.25">
      <c r="A529" s="34" t="s">
        <v>407</v>
      </c>
      <c r="B529">
        <v>1</v>
      </c>
    </row>
    <row r="530" spans="1:2" ht="2.1" customHeight="1" x14ac:dyDescent="0.25">
      <c r="A530" s="34" t="s">
        <v>408</v>
      </c>
      <c r="B530">
        <v>1</v>
      </c>
    </row>
    <row r="531" spans="1:2" ht="2.1" customHeight="1" x14ac:dyDescent="0.25">
      <c r="A531" s="34" t="s">
        <v>409</v>
      </c>
      <c r="B531">
        <v>1</v>
      </c>
    </row>
    <row r="532" spans="1:2" ht="2.1" customHeight="1" x14ac:dyDescent="0.25">
      <c r="A532" s="34" t="s">
        <v>410</v>
      </c>
      <c r="B532">
        <v>1</v>
      </c>
    </row>
    <row r="533" spans="1:2" ht="2.1" customHeight="1" x14ac:dyDescent="0.25">
      <c r="A533" s="34" t="s">
        <v>411</v>
      </c>
      <c r="B533">
        <v>1</v>
      </c>
    </row>
    <row r="534" spans="1:2" ht="2.1" customHeight="1" x14ac:dyDescent="0.25">
      <c r="A534" s="34" t="s">
        <v>412</v>
      </c>
      <c r="B534">
        <v>1</v>
      </c>
    </row>
    <row r="535" spans="1:2" ht="2.1" customHeight="1" x14ac:dyDescent="0.25">
      <c r="A535" s="34" t="s">
        <v>413</v>
      </c>
      <c r="B535">
        <v>1</v>
      </c>
    </row>
    <row r="536" spans="1:2" ht="2.1" customHeight="1" x14ac:dyDescent="0.25">
      <c r="A536" s="34" t="s">
        <v>414</v>
      </c>
      <c r="B536">
        <v>1</v>
      </c>
    </row>
    <row r="537" spans="1:2" ht="2.1" customHeight="1" x14ac:dyDescent="0.25">
      <c r="A537" s="34" t="s">
        <v>415</v>
      </c>
      <c r="B537">
        <v>1</v>
      </c>
    </row>
    <row r="538" spans="1:2" ht="2.1" customHeight="1" x14ac:dyDescent="0.25">
      <c r="A538" s="34" t="s">
        <v>416</v>
      </c>
      <c r="B538">
        <v>1</v>
      </c>
    </row>
    <row r="539" spans="1:2" ht="2.1" customHeight="1" x14ac:dyDescent="0.25">
      <c r="A539" s="34" t="s">
        <v>417</v>
      </c>
      <c r="B539">
        <v>1</v>
      </c>
    </row>
    <row r="540" spans="1:2" ht="2.1" customHeight="1" x14ac:dyDescent="0.25">
      <c r="A540" s="34" t="s">
        <v>418</v>
      </c>
      <c r="B540">
        <v>1</v>
      </c>
    </row>
    <row r="541" spans="1:2" ht="2.1" customHeight="1" x14ac:dyDescent="0.25">
      <c r="A541" s="34" t="s">
        <v>419</v>
      </c>
      <c r="B541">
        <v>1</v>
      </c>
    </row>
    <row r="542" spans="1:2" ht="2.1" customHeight="1" x14ac:dyDescent="0.25">
      <c r="A542" s="34" t="s">
        <v>420</v>
      </c>
      <c r="B542">
        <v>1</v>
      </c>
    </row>
    <row r="543" spans="1:2" ht="2.1" customHeight="1" x14ac:dyDescent="0.25">
      <c r="A543" s="34" t="s">
        <v>421</v>
      </c>
      <c r="B543">
        <v>1</v>
      </c>
    </row>
    <row r="544" spans="1:2" ht="2.1" customHeight="1" x14ac:dyDescent="0.25">
      <c r="A544" s="34" t="s">
        <v>422</v>
      </c>
      <c r="B544">
        <v>1</v>
      </c>
    </row>
    <row r="545" spans="1:2" ht="2.1" customHeight="1" x14ac:dyDescent="0.25">
      <c r="A545" s="34" t="s">
        <v>423</v>
      </c>
      <c r="B545">
        <v>1</v>
      </c>
    </row>
    <row r="546" spans="1:2" ht="2.1" customHeight="1" x14ac:dyDescent="0.25">
      <c r="A546" s="34" t="s">
        <v>424</v>
      </c>
      <c r="B546">
        <v>1</v>
      </c>
    </row>
    <row r="547" spans="1:2" ht="2.1" customHeight="1" x14ac:dyDescent="0.25">
      <c r="A547" s="34" t="s">
        <v>425</v>
      </c>
      <c r="B547">
        <v>1</v>
      </c>
    </row>
    <row r="548" spans="1:2" ht="2.1" customHeight="1" x14ac:dyDescent="0.25">
      <c r="A548" s="34" t="s">
        <v>426</v>
      </c>
      <c r="B548">
        <v>1</v>
      </c>
    </row>
    <row r="549" spans="1:2" ht="2.1" customHeight="1" x14ac:dyDescent="0.25">
      <c r="A549" s="34" t="s">
        <v>427</v>
      </c>
      <c r="B549">
        <v>1</v>
      </c>
    </row>
    <row r="550" spans="1:2" ht="2.1" customHeight="1" x14ac:dyDescent="0.25">
      <c r="A550" s="34" t="s">
        <v>428</v>
      </c>
      <c r="B550">
        <v>1</v>
      </c>
    </row>
    <row r="551" spans="1:2" ht="2.1" customHeight="1" x14ac:dyDescent="0.25">
      <c r="A551" s="34" t="s">
        <v>429</v>
      </c>
      <c r="B551">
        <v>1</v>
      </c>
    </row>
    <row r="552" spans="1:2" ht="2.1" customHeight="1" x14ac:dyDescent="0.25">
      <c r="A552" s="34" t="s">
        <v>430</v>
      </c>
      <c r="B552">
        <v>1</v>
      </c>
    </row>
    <row r="553" spans="1:2" ht="2.1" customHeight="1" x14ac:dyDescent="0.25">
      <c r="A553" s="34" t="s">
        <v>431</v>
      </c>
      <c r="B553">
        <v>1</v>
      </c>
    </row>
    <row r="554" spans="1:2" ht="2.1" customHeight="1" x14ac:dyDescent="0.25">
      <c r="A554" s="34" t="s">
        <v>432</v>
      </c>
      <c r="B554">
        <v>1</v>
      </c>
    </row>
    <row r="555" spans="1:2" ht="2.1" customHeight="1" x14ac:dyDescent="0.25">
      <c r="A555" s="34" t="s">
        <v>433</v>
      </c>
      <c r="B555">
        <v>1</v>
      </c>
    </row>
    <row r="556" spans="1:2" ht="2.1" customHeight="1" x14ac:dyDescent="0.25">
      <c r="A556" s="34" t="s">
        <v>434</v>
      </c>
      <c r="B556">
        <v>1</v>
      </c>
    </row>
    <row r="557" spans="1:2" ht="2.1" customHeight="1" x14ac:dyDescent="0.25">
      <c r="A557" s="34" t="s">
        <v>435</v>
      </c>
      <c r="B557">
        <v>1</v>
      </c>
    </row>
    <row r="558" spans="1:2" ht="2.1" customHeight="1" x14ac:dyDescent="0.25">
      <c r="A558" s="34" t="s">
        <v>436</v>
      </c>
      <c r="B558">
        <v>1</v>
      </c>
    </row>
    <row r="559" spans="1:2" ht="2.1" customHeight="1" x14ac:dyDescent="0.25">
      <c r="A559" s="34" t="s">
        <v>437</v>
      </c>
      <c r="B559">
        <v>1</v>
      </c>
    </row>
    <row r="560" spans="1:2" ht="2.1" customHeight="1" x14ac:dyDescent="0.25">
      <c r="A560" s="34" t="s">
        <v>438</v>
      </c>
      <c r="B560">
        <v>1</v>
      </c>
    </row>
    <row r="561" spans="1:2" ht="2.1" customHeight="1" x14ac:dyDescent="0.25">
      <c r="A561" s="34" t="s">
        <v>439</v>
      </c>
      <c r="B561">
        <v>1</v>
      </c>
    </row>
    <row r="562" spans="1:2" ht="2.1" customHeight="1" x14ac:dyDescent="0.25">
      <c r="A562" s="34" t="s">
        <v>440</v>
      </c>
      <c r="B562">
        <v>1</v>
      </c>
    </row>
    <row r="563" spans="1:2" ht="2.1" customHeight="1" x14ac:dyDescent="0.25">
      <c r="A563" s="34" t="s">
        <v>441</v>
      </c>
      <c r="B563">
        <v>1</v>
      </c>
    </row>
    <row r="564" spans="1:2" ht="2.1" customHeight="1" x14ac:dyDescent="0.25">
      <c r="A564" s="34" t="s">
        <v>442</v>
      </c>
      <c r="B564">
        <v>1</v>
      </c>
    </row>
    <row r="565" spans="1:2" ht="2.1" customHeight="1" x14ac:dyDescent="0.25">
      <c r="A565" s="34" t="s">
        <v>443</v>
      </c>
      <c r="B565">
        <v>1</v>
      </c>
    </row>
    <row r="566" spans="1:2" ht="2.1" customHeight="1" x14ac:dyDescent="0.25">
      <c r="A566" s="34" t="s">
        <v>444</v>
      </c>
      <c r="B566">
        <v>1</v>
      </c>
    </row>
    <row r="567" spans="1:2" ht="2.1" customHeight="1" x14ac:dyDescent="0.25">
      <c r="A567" s="34" t="s">
        <v>445</v>
      </c>
      <c r="B567">
        <v>1</v>
      </c>
    </row>
    <row r="568" spans="1:2" ht="2.1" customHeight="1" x14ac:dyDescent="0.25">
      <c r="A568" s="34" t="s">
        <v>446</v>
      </c>
      <c r="B568">
        <v>1</v>
      </c>
    </row>
    <row r="569" spans="1:2" ht="2.1" customHeight="1" x14ac:dyDescent="0.25">
      <c r="A569" s="34" t="s">
        <v>447</v>
      </c>
      <c r="B569">
        <v>1</v>
      </c>
    </row>
    <row r="570" spans="1:2" ht="2.1" customHeight="1" x14ac:dyDescent="0.25">
      <c r="A570" s="34" t="s">
        <v>448</v>
      </c>
      <c r="B570">
        <v>1</v>
      </c>
    </row>
    <row r="571" spans="1:2" ht="2.1" customHeight="1" x14ac:dyDescent="0.25">
      <c r="A571" s="34" t="s">
        <v>449</v>
      </c>
      <c r="B571">
        <v>1</v>
      </c>
    </row>
    <row r="572" spans="1:2" ht="2.1" customHeight="1" x14ac:dyDescent="0.25">
      <c r="A572" s="34" t="s">
        <v>450</v>
      </c>
      <c r="B572">
        <v>1</v>
      </c>
    </row>
    <row r="573" spans="1:2" ht="2.1" customHeight="1" x14ac:dyDescent="0.25">
      <c r="A573" s="34" t="s">
        <v>451</v>
      </c>
      <c r="B573">
        <v>1</v>
      </c>
    </row>
    <row r="574" spans="1:2" ht="2.1" customHeight="1" x14ac:dyDescent="0.25">
      <c r="A574" s="34" t="s">
        <v>452</v>
      </c>
      <c r="B574">
        <v>1</v>
      </c>
    </row>
    <row r="575" spans="1:2" ht="2.1" customHeight="1" x14ac:dyDescent="0.25">
      <c r="A575" s="34" t="s">
        <v>453</v>
      </c>
      <c r="B575">
        <v>1</v>
      </c>
    </row>
    <row r="576" spans="1:2" ht="2.1" customHeight="1" x14ac:dyDescent="0.25">
      <c r="A576" s="34" t="s">
        <v>454</v>
      </c>
      <c r="B576">
        <v>1</v>
      </c>
    </row>
    <row r="577" spans="1:2" ht="2.1" customHeight="1" x14ac:dyDescent="0.25">
      <c r="A577" s="34" t="s">
        <v>455</v>
      </c>
      <c r="B577">
        <v>1</v>
      </c>
    </row>
    <row r="578" spans="1:2" ht="2.1" customHeight="1" x14ac:dyDescent="0.25">
      <c r="A578" s="34" t="s">
        <v>456</v>
      </c>
      <c r="B578">
        <v>1</v>
      </c>
    </row>
    <row r="579" spans="1:2" ht="2.1" customHeight="1" x14ac:dyDescent="0.25">
      <c r="A579" s="34" t="s">
        <v>457</v>
      </c>
      <c r="B579">
        <v>1</v>
      </c>
    </row>
    <row r="580" spans="1:2" ht="2.1" customHeight="1" x14ac:dyDescent="0.25">
      <c r="A580" s="34" t="s">
        <v>458</v>
      </c>
      <c r="B580">
        <v>1</v>
      </c>
    </row>
    <row r="581" spans="1:2" ht="2.1" customHeight="1" x14ac:dyDescent="0.25">
      <c r="A581" s="34" t="s">
        <v>459</v>
      </c>
      <c r="B581">
        <v>1</v>
      </c>
    </row>
    <row r="582" spans="1:2" ht="2.1" customHeight="1" x14ac:dyDescent="0.25">
      <c r="A582" s="34" t="s">
        <v>460</v>
      </c>
      <c r="B582">
        <v>1</v>
      </c>
    </row>
    <row r="583" spans="1:2" ht="2.1" customHeight="1" x14ac:dyDescent="0.25">
      <c r="A583" s="34" t="s">
        <v>461</v>
      </c>
      <c r="B583">
        <v>1</v>
      </c>
    </row>
    <row r="584" spans="1:2" ht="2.1" customHeight="1" x14ac:dyDescent="0.25">
      <c r="A584" s="34" t="s">
        <v>462</v>
      </c>
      <c r="B584">
        <v>1</v>
      </c>
    </row>
    <row r="585" spans="1:2" ht="2.1" customHeight="1" x14ac:dyDescent="0.25">
      <c r="A585" s="34" t="s">
        <v>463</v>
      </c>
      <c r="B585">
        <v>1</v>
      </c>
    </row>
    <row r="586" spans="1:2" ht="2.1" customHeight="1" x14ac:dyDescent="0.25">
      <c r="A586" s="34" t="s">
        <v>464</v>
      </c>
      <c r="B586">
        <v>1</v>
      </c>
    </row>
    <row r="587" spans="1:2" ht="2.1" customHeight="1" x14ac:dyDescent="0.25">
      <c r="A587" s="34" t="s">
        <v>465</v>
      </c>
      <c r="B587">
        <v>1</v>
      </c>
    </row>
    <row r="588" spans="1:2" ht="2.1" customHeight="1" x14ac:dyDescent="0.25">
      <c r="A588" s="34" t="s">
        <v>466</v>
      </c>
      <c r="B588">
        <v>1</v>
      </c>
    </row>
    <row r="589" spans="1:2" ht="2.1" customHeight="1" x14ac:dyDescent="0.25">
      <c r="A589" s="34" t="s">
        <v>467</v>
      </c>
      <c r="B589">
        <v>1</v>
      </c>
    </row>
    <row r="590" spans="1:2" ht="2.1" customHeight="1" x14ac:dyDescent="0.25">
      <c r="A590" s="34" t="s">
        <v>468</v>
      </c>
      <c r="B590">
        <v>1</v>
      </c>
    </row>
    <row r="591" spans="1:2" ht="2.1" customHeight="1" x14ac:dyDescent="0.25">
      <c r="A591" s="34" t="s">
        <v>469</v>
      </c>
      <c r="B591">
        <v>1</v>
      </c>
    </row>
    <row r="592" spans="1:2" ht="2.1" customHeight="1" x14ac:dyDescent="0.25">
      <c r="A592" s="34" t="s">
        <v>470</v>
      </c>
      <c r="B592">
        <v>1</v>
      </c>
    </row>
    <row r="593" spans="1:2" ht="2.1" customHeight="1" x14ac:dyDescent="0.25">
      <c r="A593" s="34" t="s">
        <v>471</v>
      </c>
      <c r="B593">
        <v>1</v>
      </c>
    </row>
    <row r="594" spans="1:2" ht="2.1" customHeight="1" x14ac:dyDescent="0.25">
      <c r="A594" s="34" t="s">
        <v>472</v>
      </c>
      <c r="B594">
        <v>1</v>
      </c>
    </row>
    <row r="595" spans="1:2" ht="2.1" customHeight="1" x14ac:dyDescent="0.25">
      <c r="A595" s="34" t="s">
        <v>473</v>
      </c>
      <c r="B595">
        <v>1</v>
      </c>
    </row>
    <row r="596" spans="1:2" ht="2.1" customHeight="1" x14ac:dyDescent="0.25">
      <c r="A596" s="34" t="s">
        <v>474</v>
      </c>
      <c r="B596">
        <v>1</v>
      </c>
    </row>
    <row r="597" spans="1:2" ht="2.1" customHeight="1" x14ac:dyDescent="0.25">
      <c r="A597" s="34" t="s">
        <v>475</v>
      </c>
      <c r="B597">
        <v>1</v>
      </c>
    </row>
    <row r="598" spans="1:2" ht="2.1" customHeight="1" x14ac:dyDescent="0.25">
      <c r="A598" s="34" t="s">
        <v>476</v>
      </c>
      <c r="B598">
        <v>1</v>
      </c>
    </row>
    <row r="599" spans="1:2" ht="2.1" customHeight="1" x14ac:dyDescent="0.25">
      <c r="A599" s="34" t="s">
        <v>477</v>
      </c>
      <c r="B599">
        <v>1</v>
      </c>
    </row>
    <row r="600" spans="1:2" ht="2.1" customHeight="1" x14ac:dyDescent="0.25">
      <c r="A600" s="34" t="s">
        <v>478</v>
      </c>
      <c r="B600">
        <v>1</v>
      </c>
    </row>
    <row r="601" spans="1:2" ht="2.1" customHeight="1" x14ac:dyDescent="0.25">
      <c r="A601" s="34" t="s">
        <v>479</v>
      </c>
      <c r="B601">
        <v>1</v>
      </c>
    </row>
    <row r="602" spans="1:2" ht="2.1" customHeight="1" x14ac:dyDescent="0.25">
      <c r="A602" s="34" t="s">
        <v>480</v>
      </c>
      <c r="B602">
        <v>1</v>
      </c>
    </row>
    <row r="603" spans="1:2" ht="2.1" customHeight="1" x14ac:dyDescent="0.25">
      <c r="A603" s="34" t="s">
        <v>481</v>
      </c>
      <c r="B603">
        <v>1</v>
      </c>
    </row>
    <row r="604" spans="1:2" ht="2.1" customHeight="1" x14ac:dyDescent="0.25">
      <c r="A604" s="34" t="s">
        <v>482</v>
      </c>
      <c r="B604">
        <v>1</v>
      </c>
    </row>
    <row r="605" spans="1:2" ht="2.1" customHeight="1" x14ac:dyDescent="0.25">
      <c r="A605" s="34" t="s">
        <v>483</v>
      </c>
      <c r="B605">
        <v>1</v>
      </c>
    </row>
    <row r="606" spans="1:2" ht="2.1" customHeight="1" x14ac:dyDescent="0.25">
      <c r="A606" s="34" t="s">
        <v>484</v>
      </c>
      <c r="B606">
        <v>1</v>
      </c>
    </row>
    <row r="607" spans="1:2" ht="2.1" customHeight="1" x14ac:dyDescent="0.25">
      <c r="A607" s="34" t="s">
        <v>485</v>
      </c>
      <c r="B607">
        <v>1</v>
      </c>
    </row>
    <row r="608" spans="1:2" ht="2.1" customHeight="1" x14ac:dyDescent="0.25">
      <c r="A608" s="34" t="s">
        <v>486</v>
      </c>
      <c r="B608">
        <v>1</v>
      </c>
    </row>
    <row r="609" spans="1:2" ht="2.1" customHeight="1" x14ac:dyDescent="0.25">
      <c r="A609" s="34" t="s">
        <v>487</v>
      </c>
      <c r="B609">
        <v>1</v>
      </c>
    </row>
    <row r="610" spans="1:2" ht="2.1" customHeight="1" x14ac:dyDescent="0.25">
      <c r="A610" s="34" t="s">
        <v>488</v>
      </c>
      <c r="B610">
        <v>1</v>
      </c>
    </row>
    <row r="611" spans="1:2" ht="2.1" customHeight="1" x14ac:dyDescent="0.25">
      <c r="A611" s="34" t="s">
        <v>489</v>
      </c>
      <c r="B611">
        <v>1</v>
      </c>
    </row>
    <row r="612" spans="1:2" ht="2.1" customHeight="1" x14ac:dyDescent="0.25">
      <c r="A612" s="34" t="s">
        <v>490</v>
      </c>
      <c r="B612">
        <v>1</v>
      </c>
    </row>
    <row r="613" spans="1:2" ht="2.1" customHeight="1" x14ac:dyDescent="0.25">
      <c r="A613" s="34" t="s">
        <v>491</v>
      </c>
      <c r="B613">
        <v>1</v>
      </c>
    </row>
    <row r="614" spans="1:2" ht="2.1" customHeight="1" x14ac:dyDescent="0.25">
      <c r="A614" s="34" t="s">
        <v>492</v>
      </c>
      <c r="B614">
        <v>1</v>
      </c>
    </row>
    <row r="615" spans="1:2" ht="2.1" customHeight="1" x14ac:dyDescent="0.25">
      <c r="A615" s="34" t="s">
        <v>493</v>
      </c>
      <c r="B615">
        <v>1</v>
      </c>
    </row>
    <row r="616" spans="1:2" ht="2.1" customHeight="1" x14ac:dyDescent="0.25">
      <c r="A616" s="34" t="s">
        <v>494</v>
      </c>
      <c r="B616">
        <v>1</v>
      </c>
    </row>
    <row r="617" spans="1:2" ht="2.1" customHeight="1" x14ac:dyDescent="0.25">
      <c r="A617" s="34" t="s">
        <v>495</v>
      </c>
      <c r="B617">
        <v>1</v>
      </c>
    </row>
    <row r="618" spans="1:2" ht="2.1" customHeight="1" x14ac:dyDescent="0.25">
      <c r="A618" s="34" t="s">
        <v>496</v>
      </c>
      <c r="B618">
        <v>1</v>
      </c>
    </row>
    <row r="619" spans="1:2" ht="2.1" customHeight="1" x14ac:dyDescent="0.25">
      <c r="A619" s="34" t="s">
        <v>497</v>
      </c>
      <c r="B619">
        <v>1</v>
      </c>
    </row>
    <row r="620" spans="1:2" ht="2.1" customHeight="1" x14ac:dyDescent="0.25">
      <c r="A620" s="34" t="s">
        <v>498</v>
      </c>
      <c r="B620">
        <v>1</v>
      </c>
    </row>
    <row r="621" spans="1:2" ht="2.1" customHeight="1" x14ac:dyDescent="0.25">
      <c r="A621" s="34" t="s">
        <v>499</v>
      </c>
      <c r="B621">
        <v>1</v>
      </c>
    </row>
    <row r="622" spans="1:2" ht="2.1" customHeight="1" x14ac:dyDescent="0.25">
      <c r="A622" s="34" t="s">
        <v>500</v>
      </c>
      <c r="B622">
        <v>1</v>
      </c>
    </row>
    <row r="623" spans="1:2" ht="2.1" customHeight="1" x14ac:dyDescent="0.25">
      <c r="A623" s="34" t="s">
        <v>501</v>
      </c>
      <c r="B623">
        <v>1</v>
      </c>
    </row>
    <row r="624" spans="1:2" ht="2.1" customHeight="1" x14ac:dyDescent="0.25">
      <c r="A624" s="34" t="s">
        <v>502</v>
      </c>
      <c r="B624">
        <v>1</v>
      </c>
    </row>
    <row r="625" spans="1:2" ht="2.1" customHeight="1" x14ac:dyDescent="0.25">
      <c r="A625" s="34" t="s">
        <v>503</v>
      </c>
      <c r="B625">
        <v>1</v>
      </c>
    </row>
    <row r="626" spans="1:2" ht="2.1" customHeight="1" x14ac:dyDescent="0.25">
      <c r="A626" s="34" t="s">
        <v>504</v>
      </c>
      <c r="B626">
        <v>1</v>
      </c>
    </row>
    <row r="627" spans="1:2" ht="2.1" customHeight="1" x14ac:dyDescent="0.25">
      <c r="A627" s="34" t="s">
        <v>505</v>
      </c>
      <c r="B627">
        <v>1</v>
      </c>
    </row>
    <row r="628" spans="1:2" ht="2.1" customHeight="1" x14ac:dyDescent="0.25">
      <c r="A628" s="34" t="s">
        <v>506</v>
      </c>
      <c r="B628">
        <v>1</v>
      </c>
    </row>
    <row r="629" spans="1:2" ht="2.1" customHeight="1" x14ac:dyDescent="0.25">
      <c r="A629" s="34" t="s">
        <v>507</v>
      </c>
      <c r="B629">
        <v>1</v>
      </c>
    </row>
    <row r="630" spans="1:2" ht="2.1" customHeight="1" x14ac:dyDescent="0.25">
      <c r="A630" s="34" t="s">
        <v>508</v>
      </c>
      <c r="B630">
        <v>1</v>
      </c>
    </row>
    <row r="631" spans="1:2" ht="2.1" customHeight="1" x14ac:dyDescent="0.25">
      <c r="A631" s="34" t="s">
        <v>509</v>
      </c>
      <c r="B631">
        <v>1</v>
      </c>
    </row>
    <row r="632" spans="1:2" ht="2.1" customHeight="1" x14ac:dyDescent="0.25">
      <c r="A632" s="34" t="s">
        <v>510</v>
      </c>
      <c r="B632">
        <v>1</v>
      </c>
    </row>
    <row r="633" spans="1:2" ht="2.1" customHeight="1" x14ac:dyDescent="0.25">
      <c r="A633" s="34" t="s">
        <v>511</v>
      </c>
      <c r="B633">
        <v>1</v>
      </c>
    </row>
    <row r="634" spans="1:2" ht="2.1" customHeight="1" x14ac:dyDescent="0.25">
      <c r="A634" s="34" t="s">
        <v>512</v>
      </c>
      <c r="B634">
        <v>1</v>
      </c>
    </row>
    <row r="635" spans="1:2" ht="2.1" customHeight="1" x14ac:dyDescent="0.25">
      <c r="A635" s="34" t="s">
        <v>513</v>
      </c>
      <c r="B635">
        <v>1</v>
      </c>
    </row>
    <row r="636" spans="1:2" ht="2.1" customHeight="1" x14ac:dyDescent="0.25">
      <c r="A636" s="34" t="s">
        <v>514</v>
      </c>
      <c r="B636">
        <v>1</v>
      </c>
    </row>
    <row r="637" spans="1:2" ht="2.1" customHeight="1" x14ac:dyDescent="0.25">
      <c r="A637" s="34" t="s">
        <v>515</v>
      </c>
      <c r="B637">
        <v>1</v>
      </c>
    </row>
    <row r="638" spans="1:2" ht="2.1" customHeight="1" x14ac:dyDescent="0.25">
      <c r="A638" s="34" t="s">
        <v>516</v>
      </c>
      <c r="B638">
        <v>1</v>
      </c>
    </row>
    <row r="639" spans="1:2" ht="2.1" customHeight="1" x14ac:dyDescent="0.25">
      <c r="A639" s="34" t="s">
        <v>517</v>
      </c>
      <c r="B639">
        <v>1</v>
      </c>
    </row>
    <row r="640" spans="1:2" ht="2.1" customHeight="1" x14ac:dyDescent="0.25">
      <c r="A640" s="34" t="s">
        <v>518</v>
      </c>
      <c r="B640">
        <v>1</v>
      </c>
    </row>
    <row r="641" spans="1:2" ht="2.1" customHeight="1" x14ac:dyDescent="0.25">
      <c r="A641" s="34" t="s">
        <v>519</v>
      </c>
      <c r="B641">
        <v>1</v>
      </c>
    </row>
    <row r="642" spans="1:2" ht="2.1" customHeight="1" x14ac:dyDescent="0.25">
      <c r="A642" s="34" t="s">
        <v>520</v>
      </c>
      <c r="B642">
        <v>1</v>
      </c>
    </row>
    <row r="643" spans="1:2" ht="2.1" customHeight="1" x14ac:dyDescent="0.25">
      <c r="A643" s="34" t="s">
        <v>521</v>
      </c>
      <c r="B643">
        <v>1</v>
      </c>
    </row>
    <row r="644" spans="1:2" ht="2.1" customHeight="1" x14ac:dyDescent="0.25">
      <c r="A644" s="34" t="s">
        <v>522</v>
      </c>
      <c r="B644">
        <v>1</v>
      </c>
    </row>
    <row r="645" spans="1:2" ht="2.1" customHeight="1" x14ac:dyDescent="0.25">
      <c r="A645" s="34" t="s">
        <v>523</v>
      </c>
      <c r="B645">
        <v>1</v>
      </c>
    </row>
    <row r="646" spans="1:2" ht="2.1" customHeight="1" x14ac:dyDescent="0.25">
      <c r="A646" s="34" t="s">
        <v>524</v>
      </c>
      <c r="B646">
        <v>1</v>
      </c>
    </row>
    <row r="647" spans="1:2" ht="2.1" customHeight="1" x14ac:dyDescent="0.25">
      <c r="A647" s="34" t="s">
        <v>525</v>
      </c>
      <c r="B647">
        <v>1</v>
      </c>
    </row>
    <row r="648" spans="1:2" ht="2.1" customHeight="1" x14ac:dyDescent="0.25">
      <c r="A648" s="34" t="s">
        <v>526</v>
      </c>
      <c r="B648">
        <v>1</v>
      </c>
    </row>
    <row r="649" spans="1:2" ht="2.1" customHeight="1" x14ac:dyDescent="0.25">
      <c r="A649" s="34" t="s">
        <v>527</v>
      </c>
      <c r="B649">
        <v>1</v>
      </c>
    </row>
    <row r="650" spans="1:2" ht="2.1" customHeight="1" x14ac:dyDescent="0.25">
      <c r="A650" s="34" t="s">
        <v>528</v>
      </c>
      <c r="B650">
        <v>1</v>
      </c>
    </row>
    <row r="651" spans="1:2" ht="2.1" customHeight="1" x14ac:dyDescent="0.25">
      <c r="A651" s="34" t="s">
        <v>529</v>
      </c>
      <c r="B651">
        <v>1</v>
      </c>
    </row>
    <row r="652" spans="1:2" ht="2.1" customHeight="1" x14ac:dyDescent="0.25">
      <c r="A652" s="34" t="s">
        <v>530</v>
      </c>
      <c r="B652">
        <v>1</v>
      </c>
    </row>
    <row r="653" spans="1:2" ht="2.1" customHeight="1" x14ac:dyDescent="0.25">
      <c r="A653" s="34" t="s">
        <v>531</v>
      </c>
      <c r="B653">
        <v>1</v>
      </c>
    </row>
    <row r="654" spans="1:2" ht="2.1" customHeight="1" x14ac:dyDescent="0.25">
      <c r="A654" s="34" t="s">
        <v>532</v>
      </c>
      <c r="B654">
        <v>1</v>
      </c>
    </row>
    <row r="655" spans="1:2" ht="2.1" customHeight="1" x14ac:dyDescent="0.25">
      <c r="A655" s="34" t="s">
        <v>533</v>
      </c>
      <c r="B655">
        <v>1</v>
      </c>
    </row>
    <row r="656" spans="1:2" ht="2.1" customHeight="1" x14ac:dyDescent="0.25">
      <c r="A656" s="34" t="s">
        <v>534</v>
      </c>
      <c r="B656">
        <v>1</v>
      </c>
    </row>
    <row r="657" spans="1:2" ht="2.1" customHeight="1" x14ac:dyDescent="0.25">
      <c r="A657" s="34" t="s">
        <v>535</v>
      </c>
      <c r="B657">
        <v>1</v>
      </c>
    </row>
    <row r="658" spans="1:2" ht="2.1" customHeight="1" x14ac:dyDescent="0.25">
      <c r="A658" s="34" t="s">
        <v>536</v>
      </c>
      <c r="B658">
        <v>1</v>
      </c>
    </row>
    <row r="659" spans="1:2" ht="2.1" customHeight="1" x14ac:dyDescent="0.25">
      <c r="A659" s="34" t="s">
        <v>537</v>
      </c>
      <c r="B659">
        <v>1</v>
      </c>
    </row>
    <row r="660" spans="1:2" ht="2.1" customHeight="1" x14ac:dyDescent="0.25">
      <c r="A660" s="34" t="s">
        <v>538</v>
      </c>
      <c r="B660">
        <v>1</v>
      </c>
    </row>
    <row r="661" spans="1:2" ht="2.1" customHeight="1" x14ac:dyDescent="0.25">
      <c r="A661" s="34" t="s">
        <v>539</v>
      </c>
      <c r="B661">
        <v>1</v>
      </c>
    </row>
    <row r="662" spans="1:2" ht="2.1" customHeight="1" x14ac:dyDescent="0.25">
      <c r="A662" s="34" t="s">
        <v>540</v>
      </c>
      <c r="B662">
        <v>1</v>
      </c>
    </row>
    <row r="663" spans="1:2" ht="2.1" customHeight="1" x14ac:dyDescent="0.25">
      <c r="A663" s="34" t="s">
        <v>541</v>
      </c>
      <c r="B663">
        <v>1</v>
      </c>
    </row>
    <row r="664" spans="1:2" ht="2.1" customHeight="1" x14ac:dyDescent="0.25">
      <c r="A664" s="34" t="s">
        <v>542</v>
      </c>
      <c r="B664">
        <v>1</v>
      </c>
    </row>
    <row r="665" spans="1:2" ht="2.1" customHeight="1" x14ac:dyDescent="0.25">
      <c r="A665" s="34" t="s">
        <v>543</v>
      </c>
      <c r="B665">
        <v>1</v>
      </c>
    </row>
    <row r="666" spans="1:2" ht="2.1" customHeight="1" x14ac:dyDescent="0.25">
      <c r="A666" s="34" t="s">
        <v>544</v>
      </c>
      <c r="B666">
        <v>1</v>
      </c>
    </row>
    <row r="667" spans="1:2" ht="2.1" customHeight="1" x14ac:dyDescent="0.25">
      <c r="A667" s="34" t="s">
        <v>545</v>
      </c>
      <c r="B667">
        <v>1</v>
      </c>
    </row>
    <row r="668" spans="1:2" ht="2.1" customHeight="1" x14ac:dyDescent="0.25">
      <c r="A668" s="34" t="s">
        <v>546</v>
      </c>
      <c r="B668">
        <v>1</v>
      </c>
    </row>
    <row r="669" spans="1:2" ht="2.1" customHeight="1" x14ac:dyDescent="0.25">
      <c r="A669" s="34" t="s">
        <v>547</v>
      </c>
      <c r="B669">
        <v>1</v>
      </c>
    </row>
    <row r="670" spans="1:2" ht="2.1" customHeight="1" x14ac:dyDescent="0.25">
      <c r="A670" s="34" t="s">
        <v>548</v>
      </c>
      <c r="B670">
        <v>1</v>
      </c>
    </row>
    <row r="671" spans="1:2" ht="2.1" customHeight="1" x14ac:dyDescent="0.25">
      <c r="A671" s="34" t="s">
        <v>549</v>
      </c>
      <c r="B671">
        <v>1</v>
      </c>
    </row>
    <row r="672" spans="1:2" ht="2.1" customHeight="1" x14ac:dyDescent="0.25">
      <c r="A672" s="34" t="s">
        <v>550</v>
      </c>
      <c r="B672">
        <v>1</v>
      </c>
    </row>
    <row r="673" spans="1:2" ht="2.1" customHeight="1" x14ac:dyDescent="0.25">
      <c r="A673" s="34" t="s">
        <v>551</v>
      </c>
      <c r="B673">
        <v>1</v>
      </c>
    </row>
    <row r="674" spans="1:2" ht="2.1" customHeight="1" x14ac:dyDescent="0.25">
      <c r="A674" s="34" t="s">
        <v>552</v>
      </c>
      <c r="B674">
        <v>1</v>
      </c>
    </row>
    <row r="675" spans="1:2" ht="2.1" customHeight="1" x14ac:dyDescent="0.25">
      <c r="A675" s="34" t="s">
        <v>553</v>
      </c>
      <c r="B675">
        <v>1</v>
      </c>
    </row>
    <row r="676" spans="1:2" ht="2.1" customHeight="1" x14ac:dyDescent="0.25">
      <c r="A676" s="34" t="s">
        <v>554</v>
      </c>
      <c r="B676">
        <v>1</v>
      </c>
    </row>
    <row r="677" spans="1:2" ht="2.1" customHeight="1" x14ac:dyDescent="0.25">
      <c r="A677" s="34" t="s">
        <v>555</v>
      </c>
      <c r="B677">
        <v>1</v>
      </c>
    </row>
    <row r="678" spans="1:2" ht="2.1" customHeight="1" x14ac:dyDescent="0.25">
      <c r="A678" s="34" t="s">
        <v>556</v>
      </c>
      <c r="B678">
        <v>1</v>
      </c>
    </row>
    <row r="679" spans="1:2" ht="2.1" customHeight="1" x14ac:dyDescent="0.25">
      <c r="A679" s="34" t="s">
        <v>557</v>
      </c>
      <c r="B679">
        <v>1</v>
      </c>
    </row>
    <row r="680" spans="1:2" ht="2.1" customHeight="1" x14ac:dyDescent="0.25">
      <c r="A680" s="34" t="s">
        <v>558</v>
      </c>
      <c r="B680">
        <v>1</v>
      </c>
    </row>
    <row r="681" spans="1:2" ht="2.1" customHeight="1" x14ac:dyDescent="0.25">
      <c r="A681" s="34" t="s">
        <v>559</v>
      </c>
      <c r="B681">
        <v>1</v>
      </c>
    </row>
    <row r="682" spans="1:2" ht="2.1" customHeight="1" x14ac:dyDescent="0.25">
      <c r="A682" s="34" t="s">
        <v>560</v>
      </c>
      <c r="B682">
        <v>1</v>
      </c>
    </row>
    <row r="683" spans="1:2" ht="2.1" customHeight="1" x14ac:dyDescent="0.25">
      <c r="A683" s="34" t="s">
        <v>561</v>
      </c>
      <c r="B683">
        <v>1</v>
      </c>
    </row>
    <row r="684" spans="1:2" ht="2.1" customHeight="1" x14ac:dyDescent="0.25">
      <c r="A684" s="34" t="s">
        <v>562</v>
      </c>
      <c r="B684">
        <v>1</v>
      </c>
    </row>
    <row r="685" spans="1:2" ht="2.1" customHeight="1" x14ac:dyDescent="0.25">
      <c r="A685" s="34" t="s">
        <v>563</v>
      </c>
      <c r="B685">
        <v>1</v>
      </c>
    </row>
    <row r="686" spans="1:2" ht="2.1" customHeight="1" x14ac:dyDescent="0.25">
      <c r="A686" s="34" t="s">
        <v>564</v>
      </c>
      <c r="B686">
        <v>1</v>
      </c>
    </row>
    <row r="687" spans="1:2" ht="2.1" customHeight="1" x14ac:dyDescent="0.25">
      <c r="A687" s="34" t="s">
        <v>565</v>
      </c>
      <c r="B687">
        <v>1</v>
      </c>
    </row>
    <row r="688" spans="1:2" ht="2.1" customHeight="1" x14ac:dyDescent="0.25">
      <c r="A688" s="34" t="s">
        <v>566</v>
      </c>
      <c r="B688">
        <v>1</v>
      </c>
    </row>
    <row r="689" spans="1:2" ht="2.1" customHeight="1" x14ac:dyDescent="0.25">
      <c r="A689" s="34" t="s">
        <v>567</v>
      </c>
      <c r="B689">
        <v>1</v>
      </c>
    </row>
    <row r="690" spans="1:2" ht="2.1" customHeight="1" x14ac:dyDescent="0.25">
      <c r="A690" s="34" t="s">
        <v>568</v>
      </c>
      <c r="B690">
        <v>1</v>
      </c>
    </row>
    <row r="691" spans="1:2" ht="2.1" customHeight="1" x14ac:dyDescent="0.25">
      <c r="A691" s="34" t="s">
        <v>569</v>
      </c>
      <c r="B691">
        <v>1</v>
      </c>
    </row>
    <row r="692" spans="1:2" ht="2.1" customHeight="1" x14ac:dyDescent="0.25">
      <c r="A692" s="34" t="s">
        <v>570</v>
      </c>
      <c r="B692">
        <v>1</v>
      </c>
    </row>
    <row r="693" spans="1:2" ht="2.1" customHeight="1" x14ac:dyDescent="0.25">
      <c r="A693" s="34" t="s">
        <v>571</v>
      </c>
      <c r="B693">
        <v>1</v>
      </c>
    </row>
    <row r="694" spans="1:2" ht="2.1" customHeight="1" x14ac:dyDescent="0.25">
      <c r="A694" s="34" t="s">
        <v>572</v>
      </c>
      <c r="B694">
        <v>1</v>
      </c>
    </row>
    <row r="695" spans="1:2" ht="2.1" customHeight="1" x14ac:dyDescent="0.25">
      <c r="A695" s="34" t="s">
        <v>573</v>
      </c>
      <c r="B695">
        <v>1</v>
      </c>
    </row>
    <row r="696" spans="1:2" ht="2.1" customHeight="1" x14ac:dyDescent="0.25">
      <c r="A696" s="34" t="s">
        <v>574</v>
      </c>
      <c r="B696">
        <v>1</v>
      </c>
    </row>
    <row r="697" spans="1:2" ht="2.1" customHeight="1" x14ac:dyDescent="0.25">
      <c r="A697" s="34" t="s">
        <v>575</v>
      </c>
      <c r="B697">
        <v>1</v>
      </c>
    </row>
    <row r="698" spans="1:2" ht="2.1" customHeight="1" x14ac:dyDescent="0.25">
      <c r="A698" s="34" t="s">
        <v>576</v>
      </c>
      <c r="B698">
        <v>1</v>
      </c>
    </row>
    <row r="699" spans="1:2" ht="2.1" customHeight="1" x14ac:dyDescent="0.25">
      <c r="A699" s="34" t="s">
        <v>577</v>
      </c>
      <c r="B699">
        <v>1</v>
      </c>
    </row>
    <row r="700" spans="1:2" ht="2.1" customHeight="1" x14ac:dyDescent="0.25">
      <c r="A700" s="34" t="s">
        <v>578</v>
      </c>
      <c r="B700">
        <v>1</v>
      </c>
    </row>
    <row r="701" spans="1:2" ht="2.1" customHeight="1" x14ac:dyDescent="0.25">
      <c r="A701" s="34" t="s">
        <v>579</v>
      </c>
      <c r="B701">
        <v>1</v>
      </c>
    </row>
    <row r="702" spans="1:2" ht="2.1" customHeight="1" x14ac:dyDescent="0.25">
      <c r="A702" s="34" t="s">
        <v>580</v>
      </c>
      <c r="B702">
        <v>1</v>
      </c>
    </row>
    <row r="703" spans="1:2" ht="2.1" customHeight="1" x14ac:dyDescent="0.25">
      <c r="A703" s="34" t="s">
        <v>581</v>
      </c>
      <c r="B703">
        <v>1</v>
      </c>
    </row>
    <row r="704" spans="1:2" ht="2.1" customHeight="1" x14ac:dyDescent="0.25">
      <c r="A704" s="34" t="s">
        <v>582</v>
      </c>
      <c r="B704">
        <v>1</v>
      </c>
    </row>
    <row r="705" spans="1:2" ht="2.1" customHeight="1" x14ac:dyDescent="0.25">
      <c r="A705" s="34" t="s">
        <v>583</v>
      </c>
      <c r="B705">
        <v>1</v>
      </c>
    </row>
    <row r="706" spans="1:2" ht="2.1" customHeight="1" x14ac:dyDescent="0.25">
      <c r="A706" s="34" t="s">
        <v>584</v>
      </c>
      <c r="B706">
        <v>1</v>
      </c>
    </row>
    <row r="707" spans="1:2" ht="2.1" customHeight="1" x14ac:dyDescent="0.25">
      <c r="A707" s="34" t="s">
        <v>585</v>
      </c>
      <c r="B707">
        <v>1</v>
      </c>
    </row>
    <row r="708" spans="1:2" ht="2.1" customHeight="1" x14ac:dyDescent="0.25">
      <c r="A708" s="34" t="s">
        <v>586</v>
      </c>
      <c r="B708">
        <v>1</v>
      </c>
    </row>
    <row r="709" spans="1:2" ht="2.1" customHeight="1" x14ac:dyDescent="0.25">
      <c r="A709" s="34" t="s">
        <v>587</v>
      </c>
      <c r="B709">
        <v>1</v>
      </c>
    </row>
    <row r="710" spans="1:2" ht="2.1" customHeight="1" x14ac:dyDescent="0.25">
      <c r="A710" s="34" t="s">
        <v>588</v>
      </c>
      <c r="B710">
        <v>1</v>
      </c>
    </row>
    <row r="711" spans="1:2" ht="2.1" customHeight="1" x14ac:dyDescent="0.25">
      <c r="A711" s="34" t="s">
        <v>589</v>
      </c>
      <c r="B711">
        <v>1</v>
      </c>
    </row>
    <row r="712" spans="1:2" ht="2.1" customHeight="1" x14ac:dyDescent="0.25">
      <c r="A712" s="34" t="s">
        <v>590</v>
      </c>
      <c r="B712">
        <v>1</v>
      </c>
    </row>
    <row r="713" spans="1:2" ht="2.1" customHeight="1" x14ac:dyDescent="0.25">
      <c r="A713" s="34" t="s">
        <v>591</v>
      </c>
      <c r="B713">
        <v>1</v>
      </c>
    </row>
    <row r="714" spans="1:2" ht="2.1" customHeight="1" x14ac:dyDescent="0.25">
      <c r="A714" s="34" t="s">
        <v>592</v>
      </c>
      <c r="B714">
        <v>1</v>
      </c>
    </row>
    <row r="715" spans="1:2" ht="2.1" customHeight="1" x14ac:dyDescent="0.25">
      <c r="A715" s="34" t="s">
        <v>593</v>
      </c>
      <c r="B715">
        <v>1</v>
      </c>
    </row>
    <row r="716" spans="1:2" ht="2.1" customHeight="1" x14ac:dyDescent="0.25">
      <c r="A716" s="34" t="s">
        <v>594</v>
      </c>
      <c r="B716">
        <v>1</v>
      </c>
    </row>
    <row r="717" spans="1:2" ht="2.1" customHeight="1" x14ac:dyDescent="0.25">
      <c r="A717" s="34" t="s">
        <v>595</v>
      </c>
      <c r="B717">
        <v>1</v>
      </c>
    </row>
    <row r="718" spans="1:2" ht="2.1" customHeight="1" x14ac:dyDescent="0.25">
      <c r="A718" s="34" t="s">
        <v>596</v>
      </c>
      <c r="B718">
        <v>1</v>
      </c>
    </row>
    <row r="719" spans="1:2" ht="2.1" customHeight="1" x14ac:dyDescent="0.25">
      <c r="A719" s="34" t="s">
        <v>597</v>
      </c>
      <c r="B719">
        <v>1</v>
      </c>
    </row>
    <row r="720" spans="1:2" ht="2.1" customHeight="1" x14ac:dyDescent="0.25">
      <c r="A720" s="34" t="s">
        <v>598</v>
      </c>
      <c r="B720">
        <v>1</v>
      </c>
    </row>
    <row r="721" spans="1:2" ht="2.1" customHeight="1" x14ac:dyDescent="0.25">
      <c r="A721" s="34" t="s">
        <v>599</v>
      </c>
      <c r="B721">
        <v>1</v>
      </c>
    </row>
    <row r="722" spans="1:2" ht="2.1" customHeight="1" x14ac:dyDescent="0.25">
      <c r="A722" s="34" t="s">
        <v>600</v>
      </c>
      <c r="B722">
        <v>1</v>
      </c>
    </row>
    <row r="723" spans="1:2" ht="2.1" customHeight="1" x14ac:dyDescent="0.25">
      <c r="A723" s="34" t="s">
        <v>601</v>
      </c>
      <c r="B723">
        <v>1</v>
      </c>
    </row>
    <row r="724" spans="1:2" ht="2.1" customHeight="1" x14ac:dyDescent="0.25">
      <c r="A724" s="34" t="s">
        <v>602</v>
      </c>
      <c r="B724">
        <v>1</v>
      </c>
    </row>
    <row r="725" spans="1:2" ht="2.1" customHeight="1" x14ac:dyDescent="0.25">
      <c r="A725" s="34" t="s">
        <v>603</v>
      </c>
      <c r="B725">
        <v>1</v>
      </c>
    </row>
    <row r="726" spans="1:2" ht="2.1" customHeight="1" x14ac:dyDescent="0.25">
      <c r="A726" s="34" t="s">
        <v>604</v>
      </c>
      <c r="B726">
        <v>1</v>
      </c>
    </row>
    <row r="727" spans="1:2" ht="2.1" customHeight="1" x14ac:dyDescent="0.25">
      <c r="A727" s="34" t="s">
        <v>605</v>
      </c>
      <c r="B727">
        <v>1</v>
      </c>
    </row>
    <row r="728" spans="1:2" ht="2.1" customHeight="1" x14ac:dyDescent="0.25">
      <c r="A728" s="34" t="s">
        <v>606</v>
      </c>
      <c r="B728">
        <v>1</v>
      </c>
    </row>
    <row r="729" spans="1:2" ht="2.1" customHeight="1" x14ac:dyDescent="0.25">
      <c r="A729" s="34" t="s">
        <v>607</v>
      </c>
      <c r="B729">
        <v>1</v>
      </c>
    </row>
    <row r="730" spans="1:2" ht="2.1" customHeight="1" x14ac:dyDescent="0.25">
      <c r="A730" s="34" t="s">
        <v>608</v>
      </c>
      <c r="B730">
        <v>1</v>
      </c>
    </row>
    <row r="731" spans="1:2" ht="2.1" customHeight="1" x14ac:dyDescent="0.25">
      <c r="A731" s="34" t="s">
        <v>609</v>
      </c>
      <c r="B731">
        <v>1</v>
      </c>
    </row>
    <row r="732" spans="1:2" ht="2.1" customHeight="1" x14ac:dyDescent="0.25">
      <c r="A732" s="34" t="s">
        <v>610</v>
      </c>
      <c r="B732">
        <v>1</v>
      </c>
    </row>
    <row r="733" spans="1:2" ht="2.1" customHeight="1" x14ac:dyDescent="0.25">
      <c r="A733" s="34" t="s">
        <v>611</v>
      </c>
      <c r="B733">
        <v>1</v>
      </c>
    </row>
    <row r="734" spans="1:2" ht="2.1" customHeight="1" x14ac:dyDescent="0.25">
      <c r="A734" s="34" t="s">
        <v>612</v>
      </c>
      <c r="B734">
        <v>1</v>
      </c>
    </row>
    <row r="735" spans="1:2" ht="2.1" customHeight="1" x14ac:dyDescent="0.25">
      <c r="A735" s="34" t="s">
        <v>613</v>
      </c>
      <c r="B735">
        <v>1</v>
      </c>
    </row>
    <row r="736" spans="1:2" ht="2.1" customHeight="1" x14ac:dyDescent="0.25">
      <c r="A736" s="34" t="s">
        <v>614</v>
      </c>
      <c r="B736">
        <v>1</v>
      </c>
    </row>
    <row r="737" spans="1:2" ht="2.1" customHeight="1" x14ac:dyDescent="0.25">
      <c r="A737" s="34" t="s">
        <v>615</v>
      </c>
      <c r="B737">
        <v>1</v>
      </c>
    </row>
    <row r="738" spans="1:2" ht="2.1" customHeight="1" x14ac:dyDescent="0.25">
      <c r="A738" s="34" t="s">
        <v>616</v>
      </c>
      <c r="B738">
        <v>1</v>
      </c>
    </row>
    <row r="739" spans="1:2" ht="2.1" customHeight="1" x14ac:dyDescent="0.25">
      <c r="A739" s="34" t="s">
        <v>617</v>
      </c>
      <c r="B739">
        <v>1</v>
      </c>
    </row>
    <row r="740" spans="1:2" ht="2.1" customHeight="1" x14ac:dyDescent="0.25">
      <c r="A740" s="34" t="s">
        <v>618</v>
      </c>
      <c r="B740">
        <v>1</v>
      </c>
    </row>
    <row r="741" spans="1:2" ht="2.1" customHeight="1" x14ac:dyDescent="0.25">
      <c r="A741" s="34" t="s">
        <v>619</v>
      </c>
      <c r="B741">
        <v>1</v>
      </c>
    </row>
    <row r="742" spans="1:2" ht="2.1" customHeight="1" x14ac:dyDescent="0.25">
      <c r="A742" s="34" t="s">
        <v>620</v>
      </c>
      <c r="B742">
        <v>1</v>
      </c>
    </row>
    <row r="743" spans="1:2" ht="2.1" customHeight="1" x14ac:dyDescent="0.25">
      <c r="A743" s="34" t="s">
        <v>621</v>
      </c>
      <c r="B743">
        <v>1</v>
      </c>
    </row>
    <row r="744" spans="1:2" ht="2.1" customHeight="1" x14ac:dyDescent="0.25">
      <c r="A744" s="34" t="s">
        <v>622</v>
      </c>
      <c r="B744">
        <v>1</v>
      </c>
    </row>
    <row r="745" spans="1:2" ht="2.1" customHeight="1" x14ac:dyDescent="0.25">
      <c r="A745" s="34" t="s">
        <v>623</v>
      </c>
      <c r="B745">
        <v>1</v>
      </c>
    </row>
    <row r="746" spans="1:2" ht="2.1" customHeight="1" x14ac:dyDescent="0.25">
      <c r="A746" s="34" t="s">
        <v>624</v>
      </c>
      <c r="B746">
        <v>1</v>
      </c>
    </row>
    <row r="747" spans="1:2" ht="2.1" customHeight="1" x14ac:dyDescent="0.25">
      <c r="A747" s="34" t="s">
        <v>625</v>
      </c>
      <c r="B747">
        <v>1</v>
      </c>
    </row>
    <row r="748" spans="1:2" ht="2.1" customHeight="1" x14ac:dyDescent="0.25">
      <c r="A748" s="34" t="s">
        <v>626</v>
      </c>
      <c r="B748">
        <v>1</v>
      </c>
    </row>
    <row r="749" spans="1:2" ht="2.1" customHeight="1" x14ac:dyDescent="0.25">
      <c r="A749" s="34" t="s">
        <v>627</v>
      </c>
      <c r="B749">
        <v>1</v>
      </c>
    </row>
    <row r="750" spans="1:2" ht="2.1" customHeight="1" x14ac:dyDescent="0.25">
      <c r="A750" s="34" t="s">
        <v>628</v>
      </c>
      <c r="B750">
        <v>1</v>
      </c>
    </row>
    <row r="751" spans="1:2" ht="2.1" customHeight="1" x14ac:dyDescent="0.25">
      <c r="A751" s="34" t="s">
        <v>629</v>
      </c>
      <c r="B751">
        <v>1</v>
      </c>
    </row>
    <row r="752" spans="1:2" ht="2.1" customHeight="1" x14ac:dyDescent="0.25">
      <c r="A752" s="34" t="s">
        <v>630</v>
      </c>
      <c r="B752">
        <v>1</v>
      </c>
    </row>
    <row r="753" spans="1:2" ht="2.1" customHeight="1" x14ac:dyDescent="0.25">
      <c r="A753" s="34" t="s">
        <v>631</v>
      </c>
      <c r="B753">
        <v>1</v>
      </c>
    </row>
    <row r="754" spans="1:2" ht="2.1" customHeight="1" x14ac:dyDescent="0.25">
      <c r="A754" s="34" t="s">
        <v>632</v>
      </c>
      <c r="B754">
        <v>1</v>
      </c>
    </row>
    <row r="755" spans="1:2" ht="2.1" customHeight="1" x14ac:dyDescent="0.25">
      <c r="A755" s="34" t="s">
        <v>633</v>
      </c>
      <c r="B755">
        <v>1</v>
      </c>
    </row>
    <row r="756" spans="1:2" ht="2.1" customHeight="1" x14ac:dyDescent="0.25">
      <c r="A756" s="34" t="s">
        <v>634</v>
      </c>
      <c r="B756">
        <v>1</v>
      </c>
    </row>
    <row r="757" spans="1:2" ht="2.1" customHeight="1" x14ac:dyDescent="0.25">
      <c r="A757" s="34" t="s">
        <v>635</v>
      </c>
      <c r="B757">
        <v>1</v>
      </c>
    </row>
    <row r="758" spans="1:2" ht="2.1" customHeight="1" x14ac:dyDescent="0.25">
      <c r="A758" s="34" t="s">
        <v>636</v>
      </c>
      <c r="B758">
        <v>1</v>
      </c>
    </row>
    <row r="759" spans="1:2" ht="2.1" customHeight="1" x14ac:dyDescent="0.25">
      <c r="A759" s="34" t="s">
        <v>637</v>
      </c>
      <c r="B759">
        <v>1</v>
      </c>
    </row>
    <row r="760" spans="1:2" ht="2.1" customHeight="1" x14ac:dyDescent="0.25">
      <c r="A760" s="34" t="s">
        <v>638</v>
      </c>
      <c r="B760">
        <v>1</v>
      </c>
    </row>
    <row r="761" spans="1:2" ht="2.1" customHeight="1" x14ac:dyDescent="0.25">
      <c r="A761" s="34" t="s">
        <v>639</v>
      </c>
      <c r="B761">
        <v>1</v>
      </c>
    </row>
    <row r="762" spans="1:2" ht="2.1" customHeight="1" x14ac:dyDescent="0.25">
      <c r="A762" s="34" t="s">
        <v>640</v>
      </c>
      <c r="B762">
        <v>1</v>
      </c>
    </row>
    <row r="763" spans="1:2" ht="2.1" customHeight="1" x14ac:dyDescent="0.25">
      <c r="A763" s="34" t="s">
        <v>641</v>
      </c>
      <c r="B763">
        <v>1</v>
      </c>
    </row>
    <row r="764" spans="1:2" ht="2.1" customHeight="1" x14ac:dyDescent="0.25">
      <c r="A764" s="34" t="s">
        <v>642</v>
      </c>
      <c r="B764">
        <v>1</v>
      </c>
    </row>
    <row r="765" spans="1:2" ht="2.1" customHeight="1" x14ac:dyDescent="0.25">
      <c r="A765" s="34" t="s">
        <v>643</v>
      </c>
      <c r="B765">
        <v>1</v>
      </c>
    </row>
    <row r="766" spans="1:2" ht="2.1" customHeight="1" x14ac:dyDescent="0.25">
      <c r="A766" s="34" t="s">
        <v>644</v>
      </c>
      <c r="B766">
        <v>1</v>
      </c>
    </row>
    <row r="767" spans="1:2" ht="2.1" customHeight="1" x14ac:dyDescent="0.25">
      <c r="A767" s="34" t="s">
        <v>645</v>
      </c>
      <c r="B767">
        <v>1</v>
      </c>
    </row>
    <row r="768" spans="1:2" ht="2.1" customHeight="1" x14ac:dyDescent="0.25">
      <c r="A768" s="34" t="s">
        <v>646</v>
      </c>
      <c r="B768">
        <v>1</v>
      </c>
    </row>
    <row r="769" spans="1:2" ht="2.1" customHeight="1" x14ac:dyDescent="0.25">
      <c r="A769" s="34" t="s">
        <v>647</v>
      </c>
      <c r="B769">
        <v>1</v>
      </c>
    </row>
    <row r="770" spans="1:2" ht="2.1" customHeight="1" x14ac:dyDescent="0.25">
      <c r="A770" s="34" t="s">
        <v>648</v>
      </c>
      <c r="B770">
        <v>1</v>
      </c>
    </row>
    <row r="771" spans="1:2" ht="2.1" customHeight="1" x14ac:dyDescent="0.25">
      <c r="A771" s="34" t="s">
        <v>649</v>
      </c>
      <c r="B771">
        <v>1</v>
      </c>
    </row>
    <row r="772" spans="1:2" ht="2.1" customHeight="1" x14ac:dyDescent="0.25">
      <c r="A772" s="34" t="s">
        <v>650</v>
      </c>
      <c r="B772">
        <v>1</v>
      </c>
    </row>
    <row r="773" spans="1:2" ht="2.1" customHeight="1" x14ac:dyDescent="0.25">
      <c r="A773" s="34" t="s">
        <v>651</v>
      </c>
      <c r="B773">
        <v>1</v>
      </c>
    </row>
    <row r="774" spans="1:2" ht="2.1" customHeight="1" x14ac:dyDescent="0.25">
      <c r="A774" s="34" t="s">
        <v>652</v>
      </c>
      <c r="B774">
        <v>1</v>
      </c>
    </row>
    <row r="775" spans="1:2" ht="2.1" customHeight="1" x14ac:dyDescent="0.25">
      <c r="A775" s="34" t="s">
        <v>653</v>
      </c>
      <c r="B775">
        <v>1</v>
      </c>
    </row>
    <row r="776" spans="1:2" ht="2.1" customHeight="1" x14ac:dyDescent="0.25">
      <c r="A776" s="34" t="s">
        <v>654</v>
      </c>
      <c r="B776">
        <v>1</v>
      </c>
    </row>
    <row r="777" spans="1:2" ht="2.1" customHeight="1" x14ac:dyDescent="0.25">
      <c r="A777" s="34" t="s">
        <v>655</v>
      </c>
      <c r="B777">
        <v>1</v>
      </c>
    </row>
    <row r="778" spans="1:2" ht="2.1" customHeight="1" x14ac:dyDescent="0.25">
      <c r="A778" s="34" t="s">
        <v>656</v>
      </c>
      <c r="B778">
        <v>1</v>
      </c>
    </row>
    <row r="779" spans="1:2" ht="2.1" customHeight="1" x14ac:dyDescent="0.25">
      <c r="A779" s="34" t="s">
        <v>657</v>
      </c>
      <c r="B779">
        <v>1</v>
      </c>
    </row>
    <row r="780" spans="1:2" ht="2.1" customHeight="1" x14ac:dyDescent="0.25">
      <c r="A780" s="34" t="s">
        <v>658</v>
      </c>
      <c r="B780">
        <v>1</v>
      </c>
    </row>
    <row r="781" spans="1:2" ht="2.1" customHeight="1" x14ac:dyDescent="0.25">
      <c r="A781" s="34" t="s">
        <v>659</v>
      </c>
      <c r="B781">
        <v>1</v>
      </c>
    </row>
    <row r="782" spans="1:2" ht="2.1" customHeight="1" x14ac:dyDescent="0.25">
      <c r="A782" s="34" t="s">
        <v>660</v>
      </c>
      <c r="B782">
        <v>1</v>
      </c>
    </row>
    <row r="783" spans="1:2" ht="2.1" customHeight="1" x14ac:dyDescent="0.25">
      <c r="A783" s="34" t="s">
        <v>661</v>
      </c>
      <c r="B783">
        <v>1</v>
      </c>
    </row>
    <row r="784" spans="1:2" ht="2.1" customHeight="1" x14ac:dyDescent="0.25">
      <c r="A784" s="34" t="s">
        <v>662</v>
      </c>
      <c r="B784">
        <v>1</v>
      </c>
    </row>
    <row r="785" spans="1:2" ht="2.1" customHeight="1" x14ac:dyDescent="0.25">
      <c r="A785" s="34" t="s">
        <v>663</v>
      </c>
      <c r="B785">
        <v>1</v>
      </c>
    </row>
    <row r="786" spans="1:2" ht="2.1" customHeight="1" x14ac:dyDescent="0.25">
      <c r="A786" s="34" t="s">
        <v>664</v>
      </c>
      <c r="B786">
        <v>1</v>
      </c>
    </row>
    <row r="787" spans="1:2" ht="2.1" customHeight="1" x14ac:dyDescent="0.25">
      <c r="A787" s="34" t="s">
        <v>665</v>
      </c>
      <c r="B787">
        <v>1</v>
      </c>
    </row>
    <row r="788" spans="1:2" ht="2.1" customHeight="1" x14ac:dyDescent="0.25">
      <c r="A788" s="34" t="s">
        <v>666</v>
      </c>
      <c r="B788">
        <v>1</v>
      </c>
    </row>
    <row r="789" spans="1:2" ht="2.1" customHeight="1" x14ac:dyDescent="0.25">
      <c r="A789" s="34" t="s">
        <v>667</v>
      </c>
      <c r="B789">
        <v>1</v>
      </c>
    </row>
    <row r="790" spans="1:2" ht="2.1" customHeight="1" x14ac:dyDescent="0.25">
      <c r="A790" s="34" t="s">
        <v>668</v>
      </c>
      <c r="B790">
        <v>1</v>
      </c>
    </row>
    <row r="791" spans="1:2" ht="2.1" customHeight="1" x14ac:dyDescent="0.25">
      <c r="A791" s="34" t="s">
        <v>669</v>
      </c>
      <c r="B791">
        <v>1</v>
      </c>
    </row>
    <row r="792" spans="1:2" ht="2.1" customHeight="1" x14ac:dyDescent="0.25">
      <c r="A792" s="34" t="s">
        <v>670</v>
      </c>
      <c r="B792">
        <v>1</v>
      </c>
    </row>
    <row r="793" spans="1:2" ht="2.1" customHeight="1" x14ac:dyDescent="0.25">
      <c r="A793" s="34" t="s">
        <v>671</v>
      </c>
      <c r="B793">
        <v>1</v>
      </c>
    </row>
    <row r="794" spans="1:2" ht="2.1" customHeight="1" x14ac:dyDescent="0.25">
      <c r="A794" s="34" t="s">
        <v>672</v>
      </c>
      <c r="B794">
        <v>1</v>
      </c>
    </row>
    <row r="795" spans="1:2" ht="2.1" customHeight="1" x14ac:dyDescent="0.25">
      <c r="A795" s="34" t="s">
        <v>673</v>
      </c>
      <c r="B795">
        <v>1</v>
      </c>
    </row>
    <row r="796" spans="1:2" ht="2.1" customHeight="1" x14ac:dyDescent="0.25">
      <c r="A796" s="34" t="s">
        <v>674</v>
      </c>
      <c r="B796">
        <v>1</v>
      </c>
    </row>
    <row r="797" spans="1:2" ht="2.1" customHeight="1" x14ac:dyDescent="0.25">
      <c r="A797" s="34" t="s">
        <v>675</v>
      </c>
      <c r="B797">
        <v>1</v>
      </c>
    </row>
    <row r="798" spans="1:2" ht="2.1" customHeight="1" x14ac:dyDescent="0.25">
      <c r="A798" s="34" t="s">
        <v>676</v>
      </c>
      <c r="B798">
        <v>1</v>
      </c>
    </row>
    <row r="799" spans="1:2" ht="2.1" customHeight="1" x14ac:dyDescent="0.25">
      <c r="A799" s="34" t="s">
        <v>677</v>
      </c>
      <c r="B799">
        <v>1</v>
      </c>
    </row>
    <row r="800" spans="1:2" ht="2.1" customHeight="1" x14ac:dyDescent="0.25">
      <c r="A800" s="34" t="s">
        <v>678</v>
      </c>
      <c r="B800">
        <v>1</v>
      </c>
    </row>
    <row r="801" spans="1:2" ht="2.1" customHeight="1" x14ac:dyDescent="0.25">
      <c r="A801" s="34" t="s">
        <v>679</v>
      </c>
      <c r="B801">
        <v>1</v>
      </c>
    </row>
    <row r="802" spans="1:2" ht="2.1" customHeight="1" x14ac:dyDescent="0.25">
      <c r="A802" s="34" t="s">
        <v>680</v>
      </c>
      <c r="B802">
        <v>1</v>
      </c>
    </row>
    <row r="803" spans="1:2" ht="2.1" customHeight="1" x14ac:dyDescent="0.25">
      <c r="A803" s="34" t="s">
        <v>681</v>
      </c>
      <c r="B803">
        <v>1</v>
      </c>
    </row>
    <row r="804" spans="1:2" ht="2.1" customHeight="1" x14ac:dyDescent="0.25">
      <c r="A804" s="34" t="s">
        <v>682</v>
      </c>
      <c r="B804">
        <v>1</v>
      </c>
    </row>
    <row r="805" spans="1:2" ht="2.1" customHeight="1" x14ac:dyDescent="0.25">
      <c r="A805" s="34" t="s">
        <v>683</v>
      </c>
      <c r="B805">
        <v>1</v>
      </c>
    </row>
    <row r="806" spans="1:2" ht="2.1" customHeight="1" x14ac:dyDescent="0.25">
      <c r="A806" s="34" t="s">
        <v>684</v>
      </c>
      <c r="B806">
        <v>1</v>
      </c>
    </row>
    <row r="807" spans="1:2" ht="2.1" customHeight="1" x14ac:dyDescent="0.25">
      <c r="A807" s="34" t="s">
        <v>685</v>
      </c>
      <c r="B807">
        <v>1</v>
      </c>
    </row>
    <row r="808" spans="1:2" ht="2.1" customHeight="1" x14ac:dyDescent="0.25">
      <c r="A808" s="34" t="s">
        <v>686</v>
      </c>
      <c r="B808">
        <v>1</v>
      </c>
    </row>
    <row r="809" spans="1:2" ht="2.1" customHeight="1" x14ac:dyDescent="0.25">
      <c r="A809" s="34" t="s">
        <v>687</v>
      </c>
      <c r="B809">
        <v>1</v>
      </c>
    </row>
    <row r="810" spans="1:2" ht="2.1" customHeight="1" x14ac:dyDescent="0.25">
      <c r="A810" s="34" t="s">
        <v>688</v>
      </c>
      <c r="B810">
        <v>1</v>
      </c>
    </row>
    <row r="811" spans="1:2" ht="2.1" customHeight="1" x14ac:dyDescent="0.25">
      <c r="A811" s="34" t="s">
        <v>689</v>
      </c>
      <c r="B811">
        <v>1</v>
      </c>
    </row>
    <row r="812" spans="1:2" ht="2.1" customHeight="1" x14ac:dyDescent="0.25">
      <c r="A812" s="34" t="s">
        <v>690</v>
      </c>
      <c r="B812">
        <v>1</v>
      </c>
    </row>
    <row r="813" spans="1:2" ht="2.1" customHeight="1" x14ac:dyDescent="0.25">
      <c r="A813" s="34" t="s">
        <v>691</v>
      </c>
      <c r="B813">
        <v>1</v>
      </c>
    </row>
    <row r="814" spans="1:2" ht="2.1" customHeight="1" x14ac:dyDescent="0.25">
      <c r="A814" s="34" t="s">
        <v>692</v>
      </c>
      <c r="B814">
        <v>1</v>
      </c>
    </row>
    <row r="815" spans="1:2" ht="2.1" customHeight="1" x14ac:dyDescent="0.25">
      <c r="A815" s="34" t="s">
        <v>693</v>
      </c>
      <c r="B815">
        <v>1</v>
      </c>
    </row>
    <row r="816" spans="1:2" ht="2.1" customHeight="1" x14ac:dyDescent="0.25">
      <c r="A816" s="34" t="s">
        <v>694</v>
      </c>
      <c r="B816">
        <v>1</v>
      </c>
    </row>
    <row r="817" spans="1:2" ht="2.1" customHeight="1" x14ac:dyDescent="0.25">
      <c r="A817" s="34" t="s">
        <v>695</v>
      </c>
      <c r="B817">
        <v>1</v>
      </c>
    </row>
    <row r="818" spans="1:2" ht="2.1" customHeight="1" x14ac:dyDescent="0.25">
      <c r="A818" s="34" t="s">
        <v>696</v>
      </c>
      <c r="B818">
        <v>1</v>
      </c>
    </row>
    <row r="819" spans="1:2" ht="2.1" customHeight="1" x14ac:dyDescent="0.25">
      <c r="A819" s="34" t="s">
        <v>697</v>
      </c>
      <c r="B819">
        <v>1</v>
      </c>
    </row>
    <row r="820" spans="1:2" ht="2.1" customHeight="1" x14ac:dyDescent="0.25">
      <c r="A820" s="34" t="s">
        <v>698</v>
      </c>
      <c r="B820">
        <v>1</v>
      </c>
    </row>
    <row r="821" spans="1:2" ht="2.1" customHeight="1" x14ac:dyDescent="0.25">
      <c r="A821" s="34" t="s">
        <v>699</v>
      </c>
      <c r="B821">
        <v>1</v>
      </c>
    </row>
    <row r="822" spans="1:2" ht="2.1" customHeight="1" x14ac:dyDescent="0.25">
      <c r="A822" s="34" t="s">
        <v>700</v>
      </c>
      <c r="B822">
        <v>1</v>
      </c>
    </row>
    <row r="823" spans="1:2" ht="2.1" customHeight="1" x14ac:dyDescent="0.25">
      <c r="A823" s="34" t="s">
        <v>701</v>
      </c>
      <c r="B823">
        <v>1</v>
      </c>
    </row>
    <row r="824" spans="1:2" ht="2.1" customHeight="1" x14ac:dyDescent="0.25">
      <c r="A824" s="34" t="s">
        <v>702</v>
      </c>
      <c r="B824">
        <v>1</v>
      </c>
    </row>
    <row r="825" spans="1:2" ht="2.1" customHeight="1" x14ac:dyDescent="0.25">
      <c r="A825" s="34" t="s">
        <v>703</v>
      </c>
      <c r="B825">
        <v>1</v>
      </c>
    </row>
    <row r="826" spans="1:2" ht="2.1" customHeight="1" x14ac:dyDescent="0.25">
      <c r="A826" s="34" t="s">
        <v>704</v>
      </c>
      <c r="B826">
        <v>1</v>
      </c>
    </row>
    <row r="827" spans="1:2" ht="2.1" customHeight="1" x14ac:dyDescent="0.25">
      <c r="A827" s="34" t="s">
        <v>705</v>
      </c>
      <c r="B827">
        <v>1</v>
      </c>
    </row>
    <row r="828" spans="1:2" ht="2.1" customHeight="1" x14ac:dyDescent="0.25">
      <c r="A828" s="34" t="s">
        <v>706</v>
      </c>
      <c r="B828">
        <v>1</v>
      </c>
    </row>
    <row r="829" spans="1:2" ht="2.1" customHeight="1" x14ac:dyDescent="0.25">
      <c r="A829" s="34" t="s">
        <v>707</v>
      </c>
      <c r="B829">
        <v>1</v>
      </c>
    </row>
    <row r="830" spans="1:2" ht="2.1" customHeight="1" x14ac:dyDescent="0.25">
      <c r="A830" s="34" t="s">
        <v>708</v>
      </c>
      <c r="B830">
        <v>1</v>
      </c>
    </row>
    <row r="831" spans="1:2" ht="2.1" customHeight="1" x14ac:dyDescent="0.25">
      <c r="A831" s="34" t="s">
        <v>709</v>
      </c>
      <c r="B831">
        <v>1</v>
      </c>
    </row>
    <row r="832" spans="1:2" ht="2.1" customHeight="1" x14ac:dyDescent="0.25">
      <c r="A832" s="34" t="s">
        <v>710</v>
      </c>
      <c r="B832">
        <v>1</v>
      </c>
    </row>
    <row r="833" spans="1:2" ht="2.1" customHeight="1" x14ac:dyDescent="0.25">
      <c r="A833" s="34" t="s">
        <v>711</v>
      </c>
      <c r="B833">
        <v>1</v>
      </c>
    </row>
    <row r="834" spans="1:2" ht="2.1" customHeight="1" x14ac:dyDescent="0.25">
      <c r="A834" s="34" t="s">
        <v>712</v>
      </c>
      <c r="B834">
        <v>1</v>
      </c>
    </row>
    <row r="835" spans="1:2" ht="2.1" customHeight="1" x14ac:dyDescent="0.25">
      <c r="A835" s="34" t="s">
        <v>713</v>
      </c>
      <c r="B835">
        <v>1</v>
      </c>
    </row>
    <row r="836" spans="1:2" ht="2.1" customHeight="1" x14ac:dyDescent="0.25">
      <c r="A836" s="34" t="s">
        <v>714</v>
      </c>
      <c r="B836">
        <v>1</v>
      </c>
    </row>
    <row r="837" spans="1:2" ht="2.1" customHeight="1" x14ac:dyDescent="0.25">
      <c r="A837" s="34" t="s">
        <v>715</v>
      </c>
      <c r="B837">
        <v>1</v>
      </c>
    </row>
    <row r="838" spans="1:2" ht="2.1" customHeight="1" x14ac:dyDescent="0.25">
      <c r="A838" s="34" t="s">
        <v>716</v>
      </c>
      <c r="B838">
        <v>1</v>
      </c>
    </row>
    <row r="839" spans="1:2" ht="2.1" customHeight="1" x14ac:dyDescent="0.25">
      <c r="A839" s="34" t="s">
        <v>717</v>
      </c>
      <c r="B839">
        <v>1</v>
      </c>
    </row>
    <row r="840" spans="1:2" ht="2.1" customHeight="1" x14ac:dyDescent="0.25">
      <c r="A840" s="34" t="s">
        <v>718</v>
      </c>
      <c r="B840">
        <v>1</v>
      </c>
    </row>
    <row r="841" spans="1:2" ht="2.1" customHeight="1" x14ac:dyDescent="0.25">
      <c r="A841" s="34" t="s">
        <v>719</v>
      </c>
      <c r="B841">
        <v>1</v>
      </c>
    </row>
    <row r="842" spans="1:2" ht="2.1" customHeight="1" x14ac:dyDescent="0.25">
      <c r="A842" s="34" t="s">
        <v>720</v>
      </c>
      <c r="B842">
        <v>1</v>
      </c>
    </row>
    <row r="843" spans="1:2" ht="2.1" customHeight="1" x14ac:dyDescent="0.25">
      <c r="A843" s="34" t="s">
        <v>721</v>
      </c>
      <c r="B843">
        <v>1</v>
      </c>
    </row>
    <row r="844" spans="1:2" ht="2.1" customHeight="1" x14ac:dyDescent="0.25">
      <c r="A844" s="34" t="s">
        <v>722</v>
      </c>
      <c r="B844">
        <v>1</v>
      </c>
    </row>
    <row r="845" spans="1:2" ht="2.1" customHeight="1" x14ac:dyDescent="0.25">
      <c r="A845" s="34" t="s">
        <v>723</v>
      </c>
      <c r="B845">
        <v>1</v>
      </c>
    </row>
    <row r="846" spans="1:2" ht="2.1" customHeight="1" x14ac:dyDescent="0.25">
      <c r="A846" s="34" t="s">
        <v>724</v>
      </c>
      <c r="B846">
        <v>1</v>
      </c>
    </row>
    <row r="847" spans="1:2" ht="2.1" customHeight="1" x14ac:dyDescent="0.25">
      <c r="A847" s="34" t="s">
        <v>725</v>
      </c>
      <c r="B847">
        <v>1</v>
      </c>
    </row>
    <row r="848" spans="1:2" ht="2.1" customHeight="1" x14ac:dyDescent="0.25">
      <c r="A848" s="34" t="s">
        <v>726</v>
      </c>
      <c r="B848">
        <v>1</v>
      </c>
    </row>
    <row r="849" spans="1:2" ht="2.1" customHeight="1" x14ac:dyDescent="0.25">
      <c r="A849" s="34" t="s">
        <v>727</v>
      </c>
      <c r="B849">
        <v>1</v>
      </c>
    </row>
    <row r="850" spans="1:2" ht="2.1" customHeight="1" x14ac:dyDescent="0.25">
      <c r="A850" s="34" t="s">
        <v>728</v>
      </c>
      <c r="B850">
        <v>1</v>
      </c>
    </row>
    <row r="851" spans="1:2" ht="2.1" customHeight="1" x14ac:dyDescent="0.25">
      <c r="A851" s="34" t="s">
        <v>729</v>
      </c>
      <c r="B851">
        <v>1</v>
      </c>
    </row>
    <row r="852" spans="1:2" ht="2.1" customHeight="1" x14ac:dyDescent="0.25">
      <c r="A852" s="34" t="s">
        <v>730</v>
      </c>
      <c r="B852">
        <v>1</v>
      </c>
    </row>
    <row r="853" spans="1:2" ht="2.1" customHeight="1" x14ac:dyDescent="0.25">
      <c r="A853" s="34" t="s">
        <v>731</v>
      </c>
      <c r="B853">
        <v>1</v>
      </c>
    </row>
    <row r="854" spans="1:2" ht="2.1" customHeight="1" x14ac:dyDescent="0.25">
      <c r="A854" s="34" t="s">
        <v>732</v>
      </c>
      <c r="B854">
        <v>1</v>
      </c>
    </row>
    <row r="855" spans="1:2" ht="2.1" customHeight="1" x14ac:dyDescent="0.25">
      <c r="A855" s="34" t="s">
        <v>733</v>
      </c>
      <c r="B855">
        <v>1</v>
      </c>
    </row>
    <row r="856" spans="1:2" ht="2.1" customHeight="1" x14ac:dyDescent="0.25">
      <c r="A856" s="34" t="s">
        <v>734</v>
      </c>
      <c r="B856">
        <v>1</v>
      </c>
    </row>
    <row r="857" spans="1:2" ht="2.1" customHeight="1" x14ac:dyDescent="0.25">
      <c r="A857" s="34" t="s">
        <v>735</v>
      </c>
      <c r="B857">
        <v>1</v>
      </c>
    </row>
    <row r="858" spans="1:2" ht="2.1" customHeight="1" x14ac:dyDescent="0.25">
      <c r="A858" s="34" t="s">
        <v>736</v>
      </c>
      <c r="B858">
        <v>1</v>
      </c>
    </row>
    <row r="859" spans="1:2" ht="2.1" customHeight="1" x14ac:dyDescent="0.25">
      <c r="A859" s="34" t="s">
        <v>737</v>
      </c>
      <c r="B859">
        <v>1</v>
      </c>
    </row>
    <row r="860" spans="1:2" ht="2.1" customHeight="1" x14ac:dyDescent="0.25">
      <c r="A860" s="34" t="s">
        <v>738</v>
      </c>
      <c r="B860">
        <v>1</v>
      </c>
    </row>
    <row r="861" spans="1:2" ht="2.1" customHeight="1" x14ac:dyDescent="0.25">
      <c r="A861" s="34" t="s">
        <v>739</v>
      </c>
      <c r="B861">
        <v>1</v>
      </c>
    </row>
    <row r="862" spans="1:2" ht="2.1" customHeight="1" x14ac:dyDescent="0.25">
      <c r="A862" s="34" t="s">
        <v>740</v>
      </c>
      <c r="B862">
        <v>1</v>
      </c>
    </row>
    <row r="863" spans="1:2" ht="2.1" customHeight="1" x14ac:dyDescent="0.25">
      <c r="A863" s="34" t="s">
        <v>741</v>
      </c>
      <c r="B863">
        <v>1</v>
      </c>
    </row>
    <row r="864" spans="1:2" ht="2.1" customHeight="1" x14ac:dyDescent="0.25">
      <c r="A864" s="34" t="s">
        <v>742</v>
      </c>
      <c r="B864">
        <v>1</v>
      </c>
    </row>
    <row r="865" spans="1:2" ht="2.1" customHeight="1" x14ac:dyDescent="0.25">
      <c r="A865" s="34" t="s">
        <v>743</v>
      </c>
      <c r="B865">
        <v>1</v>
      </c>
    </row>
    <row r="866" spans="1:2" ht="2.1" customHeight="1" x14ac:dyDescent="0.25">
      <c r="A866" s="34" t="s">
        <v>744</v>
      </c>
      <c r="B866">
        <v>1</v>
      </c>
    </row>
    <row r="867" spans="1:2" ht="2.1" customHeight="1" x14ac:dyDescent="0.25">
      <c r="A867" s="34" t="s">
        <v>745</v>
      </c>
      <c r="B867">
        <v>1</v>
      </c>
    </row>
    <row r="868" spans="1:2" ht="2.1" customHeight="1" x14ac:dyDescent="0.25">
      <c r="A868" s="34" t="s">
        <v>746</v>
      </c>
      <c r="B868">
        <v>1</v>
      </c>
    </row>
    <row r="869" spans="1:2" ht="2.1" customHeight="1" x14ac:dyDescent="0.25">
      <c r="A869" s="34" t="s">
        <v>747</v>
      </c>
      <c r="B869">
        <v>1</v>
      </c>
    </row>
    <row r="870" spans="1:2" ht="2.1" customHeight="1" x14ac:dyDescent="0.25">
      <c r="A870" s="34" t="s">
        <v>748</v>
      </c>
      <c r="B870">
        <v>1</v>
      </c>
    </row>
    <row r="871" spans="1:2" ht="2.1" customHeight="1" x14ac:dyDescent="0.25">
      <c r="A871" s="34" t="s">
        <v>749</v>
      </c>
      <c r="B871">
        <v>1</v>
      </c>
    </row>
    <row r="872" spans="1:2" ht="2.1" customHeight="1" x14ac:dyDescent="0.25">
      <c r="A872" s="34" t="s">
        <v>750</v>
      </c>
      <c r="B872">
        <v>1</v>
      </c>
    </row>
    <row r="873" spans="1:2" ht="2.1" customHeight="1" x14ac:dyDescent="0.25">
      <c r="A873" s="34" t="s">
        <v>751</v>
      </c>
      <c r="B873">
        <v>1</v>
      </c>
    </row>
    <row r="874" spans="1:2" ht="2.1" customHeight="1" x14ac:dyDescent="0.25">
      <c r="A874" s="34" t="s">
        <v>752</v>
      </c>
      <c r="B874">
        <v>1</v>
      </c>
    </row>
    <row r="875" spans="1:2" ht="2.1" customHeight="1" x14ac:dyDescent="0.25">
      <c r="A875" s="34" t="s">
        <v>753</v>
      </c>
      <c r="B875">
        <v>1</v>
      </c>
    </row>
    <row r="876" spans="1:2" ht="2.1" customHeight="1" x14ac:dyDescent="0.25">
      <c r="A876" s="34" t="s">
        <v>754</v>
      </c>
      <c r="B876">
        <v>1</v>
      </c>
    </row>
    <row r="877" spans="1:2" ht="2.1" customHeight="1" x14ac:dyDescent="0.25">
      <c r="A877" s="34" t="s">
        <v>755</v>
      </c>
      <c r="B877">
        <v>1</v>
      </c>
    </row>
    <row r="878" spans="1:2" ht="2.1" customHeight="1" x14ac:dyDescent="0.25">
      <c r="A878" s="34" t="s">
        <v>756</v>
      </c>
      <c r="B878">
        <v>1</v>
      </c>
    </row>
    <row r="879" spans="1:2" ht="2.1" customHeight="1" x14ac:dyDescent="0.25">
      <c r="A879" s="34" t="s">
        <v>757</v>
      </c>
      <c r="B879">
        <v>1</v>
      </c>
    </row>
    <row r="880" spans="1:2" ht="2.1" customHeight="1" x14ac:dyDescent="0.25">
      <c r="A880" s="34" t="s">
        <v>758</v>
      </c>
      <c r="B880">
        <v>1</v>
      </c>
    </row>
    <row r="881" spans="1:2" ht="2.1" customHeight="1" x14ac:dyDescent="0.25">
      <c r="A881" s="34" t="s">
        <v>759</v>
      </c>
      <c r="B881">
        <v>1</v>
      </c>
    </row>
    <row r="882" spans="1:2" ht="2.1" customHeight="1" x14ac:dyDescent="0.25">
      <c r="A882" s="34" t="s">
        <v>760</v>
      </c>
      <c r="B882">
        <v>1</v>
      </c>
    </row>
    <row r="883" spans="1:2" ht="2.1" customHeight="1" x14ac:dyDescent="0.25">
      <c r="A883" s="34" t="s">
        <v>761</v>
      </c>
      <c r="B883">
        <v>1</v>
      </c>
    </row>
    <row r="884" spans="1:2" ht="2.1" customHeight="1" x14ac:dyDescent="0.25">
      <c r="A884" s="34" t="s">
        <v>762</v>
      </c>
      <c r="B884">
        <v>1</v>
      </c>
    </row>
    <row r="885" spans="1:2" ht="2.1" customHeight="1" x14ac:dyDescent="0.25">
      <c r="A885" s="34" t="s">
        <v>763</v>
      </c>
      <c r="B885">
        <v>1</v>
      </c>
    </row>
    <row r="886" spans="1:2" ht="2.1" customHeight="1" x14ac:dyDescent="0.25">
      <c r="A886" s="34" t="s">
        <v>764</v>
      </c>
      <c r="B886">
        <v>1</v>
      </c>
    </row>
    <row r="887" spans="1:2" ht="2.1" customHeight="1" x14ac:dyDescent="0.25">
      <c r="A887" s="34" t="s">
        <v>765</v>
      </c>
      <c r="B887">
        <v>1</v>
      </c>
    </row>
    <row r="888" spans="1:2" ht="2.1" customHeight="1" x14ac:dyDescent="0.25">
      <c r="A888" s="34" t="s">
        <v>766</v>
      </c>
      <c r="B888">
        <v>1</v>
      </c>
    </row>
    <row r="889" spans="1:2" ht="2.1" customHeight="1" x14ac:dyDescent="0.25">
      <c r="A889" s="34" t="s">
        <v>767</v>
      </c>
      <c r="B889">
        <v>1</v>
      </c>
    </row>
    <row r="890" spans="1:2" ht="2.1" customHeight="1" x14ac:dyDescent="0.25">
      <c r="A890" s="34" t="s">
        <v>768</v>
      </c>
      <c r="B890">
        <v>1</v>
      </c>
    </row>
    <row r="891" spans="1:2" ht="2.1" customHeight="1" x14ac:dyDescent="0.25">
      <c r="A891" s="34" t="s">
        <v>769</v>
      </c>
      <c r="B891">
        <v>1</v>
      </c>
    </row>
    <row r="892" spans="1:2" ht="2.1" customHeight="1" x14ac:dyDescent="0.25">
      <c r="A892" s="34" t="s">
        <v>770</v>
      </c>
      <c r="B892">
        <v>1</v>
      </c>
    </row>
    <row r="893" spans="1:2" ht="2.1" customHeight="1" x14ac:dyDescent="0.25">
      <c r="A893" s="34" t="s">
        <v>771</v>
      </c>
      <c r="B893">
        <v>1</v>
      </c>
    </row>
    <row r="894" spans="1:2" ht="2.1" customHeight="1" x14ac:dyDescent="0.25">
      <c r="A894" s="34" t="s">
        <v>772</v>
      </c>
      <c r="B894">
        <v>1</v>
      </c>
    </row>
    <row r="895" spans="1:2" ht="2.1" customHeight="1" x14ac:dyDescent="0.25">
      <c r="A895" s="34" t="s">
        <v>773</v>
      </c>
      <c r="B895">
        <v>1</v>
      </c>
    </row>
    <row r="896" spans="1:2" ht="2.1" customHeight="1" x14ac:dyDescent="0.25">
      <c r="A896" s="34" t="s">
        <v>774</v>
      </c>
      <c r="B896">
        <v>1</v>
      </c>
    </row>
    <row r="897" spans="1:2" ht="2.1" customHeight="1" x14ac:dyDescent="0.25">
      <c r="A897" s="34" t="s">
        <v>775</v>
      </c>
      <c r="B897">
        <v>1</v>
      </c>
    </row>
    <row r="898" spans="1:2" ht="2.1" customHeight="1" x14ac:dyDescent="0.25">
      <c r="A898" s="34" t="s">
        <v>776</v>
      </c>
      <c r="B898">
        <v>1</v>
      </c>
    </row>
    <row r="899" spans="1:2" ht="2.1" customHeight="1" x14ac:dyDescent="0.25">
      <c r="A899" s="34" t="s">
        <v>777</v>
      </c>
      <c r="B899">
        <v>1</v>
      </c>
    </row>
    <row r="900" spans="1:2" ht="2.1" customHeight="1" x14ac:dyDescent="0.25">
      <c r="A900" s="34" t="s">
        <v>778</v>
      </c>
      <c r="B900">
        <v>1</v>
      </c>
    </row>
    <row r="901" spans="1:2" ht="2.1" customHeight="1" x14ac:dyDescent="0.25">
      <c r="A901" s="34" t="s">
        <v>779</v>
      </c>
      <c r="B901">
        <v>1</v>
      </c>
    </row>
    <row r="902" spans="1:2" ht="2.1" customHeight="1" x14ac:dyDescent="0.25">
      <c r="A902" s="34" t="s">
        <v>780</v>
      </c>
      <c r="B902">
        <v>1</v>
      </c>
    </row>
    <row r="903" spans="1:2" ht="2.1" customHeight="1" x14ac:dyDescent="0.25">
      <c r="A903" s="34" t="s">
        <v>781</v>
      </c>
      <c r="B903">
        <v>1</v>
      </c>
    </row>
    <row r="904" spans="1:2" ht="2.1" customHeight="1" x14ac:dyDescent="0.25">
      <c r="A904" s="34" t="s">
        <v>782</v>
      </c>
      <c r="B904">
        <v>1</v>
      </c>
    </row>
    <row r="905" spans="1:2" ht="2.1" customHeight="1" x14ac:dyDescent="0.25">
      <c r="A905" s="34" t="s">
        <v>783</v>
      </c>
      <c r="B905">
        <v>1</v>
      </c>
    </row>
    <row r="906" spans="1:2" ht="2.1" customHeight="1" x14ac:dyDescent="0.25">
      <c r="A906" s="34" t="s">
        <v>784</v>
      </c>
      <c r="B906">
        <v>1</v>
      </c>
    </row>
    <row r="907" spans="1:2" ht="2.1" customHeight="1" x14ac:dyDescent="0.25">
      <c r="A907" s="34" t="s">
        <v>785</v>
      </c>
      <c r="B907">
        <v>1</v>
      </c>
    </row>
    <row r="908" spans="1:2" ht="2.1" customHeight="1" x14ac:dyDescent="0.25">
      <c r="A908" s="34" t="s">
        <v>786</v>
      </c>
      <c r="B908">
        <v>1</v>
      </c>
    </row>
    <row r="909" spans="1:2" ht="2.1" customHeight="1" x14ac:dyDescent="0.25">
      <c r="A909" s="34" t="s">
        <v>787</v>
      </c>
      <c r="B909">
        <v>1</v>
      </c>
    </row>
    <row r="910" spans="1:2" ht="2.1" customHeight="1" x14ac:dyDescent="0.25">
      <c r="A910" s="34" t="s">
        <v>788</v>
      </c>
      <c r="B910">
        <v>1</v>
      </c>
    </row>
    <row r="911" spans="1:2" ht="2.1" customHeight="1" x14ac:dyDescent="0.25">
      <c r="A911" s="34" t="s">
        <v>789</v>
      </c>
      <c r="B911">
        <v>1</v>
      </c>
    </row>
    <row r="912" spans="1:2" ht="2.1" customHeight="1" x14ac:dyDescent="0.25">
      <c r="A912" s="34" t="s">
        <v>790</v>
      </c>
      <c r="B912">
        <v>1</v>
      </c>
    </row>
    <row r="913" spans="1:2" ht="2.1" customHeight="1" x14ac:dyDescent="0.25">
      <c r="A913" s="34" t="s">
        <v>791</v>
      </c>
      <c r="B913">
        <v>1</v>
      </c>
    </row>
    <row r="914" spans="1:2" ht="2.1" customHeight="1" x14ac:dyDescent="0.25">
      <c r="A914" s="34" t="s">
        <v>792</v>
      </c>
      <c r="B914">
        <v>1</v>
      </c>
    </row>
    <row r="915" spans="1:2" ht="2.1" customHeight="1" x14ac:dyDescent="0.25">
      <c r="A915" s="34" t="s">
        <v>793</v>
      </c>
      <c r="B915">
        <v>1</v>
      </c>
    </row>
    <row r="916" spans="1:2" ht="2.1" customHeight="1" x14ac:dyDescent="0.25">
      <c r="A916" s="34" t="s">
        <v>794</v>
      </c>
      <c r="B916">
        <v>1</v>
      </c>
    </row>
    <row r="917" spans="1:2" ht="2.1" customHeight="1" x14ac:dyDescent="0.25">
      <c r="A917" s="34" t="s">
        <v>795</v>
      </c>
      <c r="B917">
        <v>1</v>
      </c>
    </row>
    <row r="918" spans="1:2" ht="2.1" customHeight="1" x14ac:dyDescent="0.25">
      <c r="A918" s="34" t="s">
        <v>796</v>
      </c>
      <c r="B918">
        <v>1</v>
      </c>
    </row>
    <row r="919" spans="1:2" ht="2.1" customHeight="1" x14ac:dyDescent="0.25">
      <c r="A919" s="34" t="s">
        <v>797</v>
      </c>
      <c r="B919">
        <v>1</v>
      </c>
    </row>
    <row r="920" spans="1:2" ht="2.1" customHeight="1" x14ac:dyDescent="0.25">
      <c r="A920" s="34" t="s">
        <v>798</v>
      </c>
      <c r="B920">
        <v>1</v>
      </c>
    </row>
    <row r="921" spans="1:2" ht="2.1" customHeight="1" x14ac:dyDescent="0.25">
      <c r="A921" s="34" t="s">
        <v>799</v>
      </c>
      <c r="B921">
        <v>1</v>
      </c>
    </row>
    <row r="922" spans="1:2" ht="2.1" customHeight="1" x14ac:dyDescent="0.25">
      <c r="A922" s="34" t="s">
        <v>800</v>
      </c>
      <c r="B922">
        <v>1</v>
      </c>
    </row>
    <row r="923" spans="1:2" ht="2.1" customHeight="1" x14ac:dyDescent="0.25">
      <c r="A923" s="34" t="s">
        <v>801</v>
      </c>
      <c r="B923">
        <v>1</v>
      </c>
    </row>
    <row r="924" spans="1:2" ht="2.1" customHeight="1" x14ac:dyDescent="0.25">
      <c r="A924" s="34" t="s">
        <v>802</v>
      </c>
      <c r="B924">
        <v>1</v>
      </c>
    </row>
    <row r="925" spans="1:2" ht="2.1" customHeight="1" x14ac:dyDescent="0.25">
      <c r="A925" s="34" t="s">
        <v>803</v>
      </c>
      <c r="B925">
        <v>1</v>
      </c>
    </row>
    <row r="926" spans="1:2" ht="2.1" customHeight="1" x14ac:dyDescent="0.25">
      <c r="A926" s="34" t="s">
        <v>804</v>
      </c>
      <c r="B926">
        <v>1</v>
      </c>
    </row>
    <row r="927" spans="1:2" ht="2.1" customHeight="1" x14ac:dyDescent="0.25">
      <c r="A927" s="34" t="s">
        <v>805</v>
      </c>
      <c r="B927">
        <v>1</v>
      </c>
    </row>
    <row r="928" spans="1:2" ht="2.1" customHeight="1" x14ac:dyDescent="0.25">
      <c r="A928" s="34" t="s">
        <v>806</v>
      </c>
      <c r="B928">
        <v>1</v>
      </c>
    </row>
    <row r="929" spans="1:3" ht="2.1" customHeight="1" x14ac:dyDescent="0.25">
      <c r="A929" s="34" t="s">
        <v>807</v>
      </c>
      <c r="B929">
        <v>1</v>
      </c>
    </row>
    <row r="930" spans="1:3" ht="2.1" customHeight="1" x14ac:dyDescent="0.25">
      <c r="A930" s="34" t="s">
        <v>808</v>
      </c>
      <c r="B930">
        <v>1</v>
      </c>
    </row>
    <row r="931" spans="1:3" ht="2.1" customHeight="1" x14ac:dyDescent="0.25">
      <c r="A931" s="34" t="s">
        <v>809</v>
      </c>
      <c r="B931">
        <v>1</v>
      </c>
    </row>
    <row r="932" spans="1:3" ht="2.1" customHeight="1" x14ac:dyDescent="0.25">
      <c r="A932" s="34" t="s">
        <v>810</v>
      </c>
      <c r="B932">
        <v>1</v>
      </c>
    </row>
    <row r="933" spans="1:3" ht="2.1" customHeight="1" x14ac:dyDescent="0.25">
      <c r="A933" s="34" t="s">
        <v>811</v>
      </c>
      <c r="B933">
        <v>1</v>
      </c>
    </row>
    <row r="934" spans="1:3" ht="2.1" customHeight="1" x14ac:dyDescent="0.25">
      <c r="A934" s="34" t="s">
        <v>812</v>
      </c>
      <c r="B934">
        <v>1</v>
      </c>
    </row>
    <row r="935" spans="1:3" ht="2.1" customHeight="1" x14ac:dyDescent="0.25">
      <c r="A935" s="34" t="s">
        <v>813</v>
      </c>
      <c r="B935">
        <v>1</v>
      </c>
    </row>
    <row r="936" spans="1:3" ht="2.1" customHeight="1" x14ac:dyDescent="0.25">
      <c r="A936" s="34" t="s">
        <v>814</v>
      </c>
      <c r="B936">
        <v>1</v>
      </c>
    </row>
    <row r="937" spans="1:3" ht="2.1" customHeight="1" x14ac:dyDescent="0.25">
      <c r="A937" s="34" t="s">
        <v>815</v>
      </c>
      <c r="B937">
        <v>1</v>
      </c>
    </row>
    <row r="938" spans="1:3" ht="2.1" customHeight="1" x14ac:dyDescent="0.25">
      <c r="A938" s="34" t="s">
        <v>816</v>
      </c>
      <c r="B938">
        <v>1</v>
      </c>
    </row>
    <row r="939" spans="1:3" ht="2.1" customHeight="1" x14ac:dyDescent="0.25">
      <c r="A939" s="34" t="s">
        <v>54</v>
      </c>
      <c r="B939">
        <v>1</v>
      </c>
      <c r="C939" t="s">
        <v>55</v>
      </c>
    </row>
    <row r="940" spans="1:3" ht="2.1" customHeight="1" x14ac:dyDescent="0.25">
      <c r="A940" s="34" t="s">
        <v>56</v>
      </c>
      <c r="B940">
        <v>1</v>
      </c>
    </row>
    <row r="941" spans="1:3" ht="2.1" customHeight="1" x14ac:dyDescent="0.25">
      <c r="A941" s="34" t="s">
        <v>57</v>
      </c>
      <c r="B941">
        <v>1</v>
      </c>
    </row>
    <row r="942" spans="1:3" ht="2.1" customHeight="1" x14ac:dyDescent="0.25">
      <c r="A942" s="34" t="s">
        <v>58</v>
      </c>
      <c r="B942">
        <v>1</v>
      </c>
    </row>
    <row r="943" spans="1:3" ht="2.1" customHeight="1" x14ac:dyDescent="0.25">
      <c r="A943" s="34" t="s">
        <v>59</v>
      </c>
      <c r="B943">
        <v>1</v>
      </c>
    </row>
    <row r="944" spans="1:3" ht="2.1" customHeight="1" x14ac:dyDescent="0.25">
      <c r="A944" s="34" t="s">
        <v>60</v>
      </c>
      <c r="B944">
        <v>1</v>
      </c>
    </row>
    <row r="945" spans="1:2" ht="2.1" customHeight="1" x14ac:dyDescent="0.25">
      <c r="A945" s="34" t="s">
        <v>61</v>
      </c>
      <c r="B945">
        <v>1</v>
      </c>
    </row>
    <row r="946" spans="1:2" ht="2.1" customHeight="1" x14ac:dyDescent="0.25">
      <c r="A946" s="34" t="s">
        <v>62</v>
      </c>
      <c r="B946">
        <v>1</v>
      </c>
    </row>
    <row r="947" spans="1:2" ht="2.1" customHeight="1" x14ac:dyDescent="0.25">
      <c r="A947" s="34" t="s">
        <v>63</v>
      </c>
      <c r="B947">
        <v>1</v>
      </c>
    </row>
    <row r="948" spans="1:2" ht="2.1" customHeight="1" x14ac:dyDescent="0.25">
      <c r="A948" s="34" t="s">
        <v>64</v>
      </c>
      <c r="B948">
        <v>1</v>
      </c>
    </row>
    <row r="949" spans="1:2" ht="2.1" customHeight="1" x14ac:dyDescent="0.25">
      <c r="A949" s="34" t="s">
        <v>65</v>
      </c>
      <c r="B949">
        <v>1</v>
      </c>
    </row>
    <row r="950" spans="1:2" ht="2.1" customHeight="1" x14ac:dyDescent="0.25">
      <c r="A950" s="34" t="s">
        <v>66</v>
      </c>
      <c r="B950">
        <v>1</v>
      </c>
    </row>
    <row r="951" spans="1:2" ht="2.1" customHeight="1" x14ac:dyDescent="0.25">
      <c r="A951" s="34" t="s">
        <v>67</v>
      </c>
      <c r="B951">
        <v>1</v>
      </c>
    </row>
    <row r="952" spans="1:2" ht="2.1" customHeight="1" x14ac:dyDescent="0.25">
      <c r="A952" s="34" t="s">
        <v>68</v>
      </c>
      <c r="B952">
        <v>1</v>
      </c>
    </row>
    <row r="953" spans="1:2" ht="2.1" customHeight="1" x14ac:dyDescent="0.25">
      <c r="A953" s="34" t="s">
        <v>69</v>
      </c>
      <c r="B953">
        <v>1</v>
      </c>
    </row>
    <row r="954" spans="1:2" ht="2.1" customHeight="1" x14ac:dyDescent="0.25">
      <c r="A954" s="34" t="s">
        <v>70</v>
      </c>
      <c r="B954">
        <v>1</v>
      </c>
    </row>
    <row r="955" spans="1:2" ht="2.1" customHeight="1" x14ac:dyDescent="0.25">
      <c r="A955" s="34" t="s">
        <v>71</v>
      </c>
      <c r="B955">
        <v>1</v>
      </c>
    </row>
    <row r="956" spans="1:2" ht="2.1" customHeight="1" x14ac:dyDescent="0.25">
      <c r="A956" s="34" t="s">
        <v>72</v>
      </c>
      <c r="B956">
        <v>1</v>
      </c>
    </row>
    <row r="957" spans="1:2" ht="2.1" customHeight="1" x14ac:dyDescent="0.25">
      <c r="A957" s="34" t="s">
        <v>73</v>
      </c>
      <c r="B957">
        <v>1</v>
      </c>
    </row>
    <row r="958" spans="1:2" ht="2.1" customHeight="1" x14ac:dyDescent="0.25">
      <c r="A958" s="34" t="s">
        <v>74</v>
      </c>
      <c r="B958">
        <v>1</v>
      </c>
    </row>
    <row r="959" spans="1:2" ht="2.1" customHeight="1" x14ac:dyDescent="0.25">
      <c r="A959" s="34" t="s">
        <v>75</v>
      </c>
      <c r="B959">
        <v>1</v>
      </c>
    </row>
    <row r="960" spans="1:2" ht="2.1" customHeight="1" x14ac:dyDescent="0.25">
      <c r="A960" s="34" t="s">
        <v>76</v>
      </c>
      <c r="B960">
        <v>1</v>
      </c>
    </row>
    <row r="961" spans="1:2" ht="2.1" customHeight="1" x14ac:dyDescent="0.25">
      <c r="A961" s="34" t="s">
        <v>77</v>
      </c>
      <c r="B961">
        <v>1</v>
      </c>
    </row>
    <row r="962" spans="1:2" ht="2.1" customHeight="1" x14ac:dyDescent="0.25">
      <c r="A962" s="34" t="s">
        <v>78</v>
      </c>
      <c r="B962">
        <v>1</v>
      </c>
    </row>
    <row r="963" spans="1:2" ht="2.1" customHeight="1" x14ac:dyDescent="0.25">
      <c r="A963" s="34" t="s">
        <v>79</v>
      </c>
      <c r="B963">
        <v>1</v>
      </c>
    </row>
    <row r="964" spans="1:2" ht="2.1" customHeight="1" x14ac:dyDescent="0.25">
      <c r="A964" s="34" t="s">
        <v>80</v>
      </c>
      <c r="B964">
        <v>1</v>
      </c>
    </row>
    <row r="965" spans="1:2" ht="2.1" customHeight="1" x14ac:dyDescent="0.25">
      <c r="A965" s="34" t="s">
        <v>81</v>
      </c>
      <c r="B965">
        <v>1</v>
      </c>
    </row>
    <row r="966" spans="1:2" ht="2.1" customHeight="1" x14ac:dyDescent="0.25">
      <c r="A966" s="34" t="s">
        <v>82</v>
      </c>
      <c r="B966">
        <v>1</v>
      </c>
    </row>
    <row r="967" spans="1:2" ht="2.1" customHeight="1" x14ac:dyDescent="0.25">
      <c r="A967" s="34" t="s">
        <v>83</v>
      </c>
      <c r="B967">
        <v>1</v>
      </c>
    </row>
    <row r="968" spans="1:2" ht="2.1" customHeight="1" x14ac:dyDescent="0.25">
      <c r="A968" s="34" t="s">
        <v>84</v>
      </c>
      <c r="B968">
        <v>1</v>
      </c>
    </row>
    <row r="969" spans="1:2" ht="2.1" customHeight="1" x14ac:dyDescent="0.25">
      <c r="A969" s="34" t="s">
        <v>85</v>
      </c>
      <c r="B969">
        <v>1</v>
      </c>
    </row>
    <row r="970" spans="1:2" ht="2.1" customHeight="1" x14ac:dyDescent="0.25">
      <c r="A970" s="34" t="s">
        <v>86</v>
      </c>
      <c r="B970">
        <v>1</v>
      </c>
    </row>
    <row r="971" spans="1:2" ht="2.1" customHeight="1" x14ac:dyDescent="0.25">
      <c r="A971" s="34" t="s">
        <v>87</v>
      </c>
      <c r="B971">
        <v>1</v>
      </c>
    </row>
    <row r="972" spans="1:2" ht="2.1" customHeight="1" x14ac:dyDescent="0.25">
      <c r="A972" s="34" t="s">
        <v>88</v>
      </c>
      <c r="B972">
        <v>1</v>
      </c>
    </row>
    <row r="973" spans="1:2" ht="2.1" customHeight="1" x14ac:dyDescent="0.25">
      <c r="A973" s="34" t="s">
        <v>89</v>
      </c>
      <c r="B973">
        <v>1</v>
      </c>
    </row>
    <row r="974" spans="1:2" ht="2.1" customHeight="1" x14ac:dyDescent="0.25">
      <c r="A974" s="34" t="s">
        <v>90</v>
      </c>
      <c r="B974">
        <v>1</v>
      </c>
    </row>
    <row r="975" spans="1:2" ht="2.1" customHeight="1" x14ac:dyDescent="0.25">
      <c r="A975" s="34" t="s">
        <v>91</v>
      </c>
      <c r="B975">
        <v>1</v>
      </c>
    </row>
    <row r="976" spans="1:2" ht="2.1" customHeight="1" x14ac:dyDescent="0.25">
      <c r="A976" s="34" t="s">
        <v>92</v>
      </c>
      <c r="B976">
        <v>1</v>
      </c>
    </row>
    <row r="977" spans="1:2" ht="2.1" customHeight="1" x14ac:dyDescent="0.25">
      <c r="A977" s="34" t="s">
        <v>93</v>
      </c>
      <c r="B977">
        <v>1</v>
      </c>
    </row>
    <row r="978" spans="1:2" ht="2.1" customHeight="1" x14ac:dyDescent="0.25">
      <c r="A978" s="34" t="s">
        <v>94</v>
      </c>
      <c r="B978">
        <v>1</v>
      </c>
    </row>
    <row r="979" spans="1:2" ht="2.1" customHeight="1" x14ac:dyDescent="0.25">
      <c r="A979" s="34" t="s">
        <v>95</v>
      </c>
      <c r="B979">
        <v>1</v>
      </c>
    </row>
    <row r="980" spans="1:2" ht="2.1" customHeight="1" x14ac:dyDescent="0.25">
      <c r="A980" s="34" t="s">
        <v>96</v>
      </c>
      <c r="B980">
        <v>1</v>
      </c>
    </row>
    <row r="981" spans="1:2" ht="2.1" customHeight="1" x14ac:dyDescent="0.25">
      <c r="A981" s="34" t="s">
        <v>97</v>
      </c>
      <c r="B981">
        <v>1</v>
      </c>
    </row>
    <row r="982" spans="1:2" ht="2.1" customHeight="1" x14ac:dyDescent="0.25">
      <c r="A982" s="34" t="s">
        <v>98</v>
      </c>
      <c r="B982">
        <v>1</v>
      </c>
    </row>
    <row r="983" spans="1:2" ht="2.1" customHeight="1" x14ac:dyDescent="0.25">
      <c r="A983" s="34" t="s">
        <v>99</v>
      </c>
      <c r="B983">
        <v>1</v>
      </c>
    </row>
    <row r="984" spans="1:2" ht="2.1" customHeight="1" x14ac:dyDescent="0.25">
      <c r="A984" s="34" t="s">
        <v>100</v>
      </c>
      <c r="B984">
        <v>1</v>
      </c>
    </row>
    <row r="985" spans="1:2" ht="2.1" customHeight="1" x14ac:dyDescent="0.25">
      <c r="A985" s="34" t="s">
        <v>101</v>
      </c>
      <c r="B985">
        <v>1</v>
      </c>
    </row>
    <row r="986" spans="1:2" ht="2.1" customHeight="1" x14ac:dyDescent="0.25">
      <c r="A986" s="34" t="s">
        <v>102</v>
      </c>
      <c r="B986">
        <v>1</v>
      </c>
    </row>
    <row r="987" spans="1:2" ht="2.1" customHeight="1" x14ac:dyDescent="0.25">
      <c r="A987" s="34" t="s">
        <v>103</v>
      </c>
      <c r="B987">
        <v>1</v>
      </c>
    </row>
    <row r="988" spans="1:2" ht="2.1" customHeight="1" x14ac:dyDescent="0.25">
      <c r="A988" s="34" t="s">
        <v>104</v>
      </c>
      <c r="B988">
        <v>1</v>
      </c>
    </row>
    <row r="989" spans="1:2" ht="2.1" customHeight="1" x14ac:dyDescent="0.25">
      <c r="A989" s="34" t="s">
        <v>105</v>
      </c>
      <c r="B989">
        <v>1</v>
      </c>
    </row>
    <row r="990" spans="1:2" ht="2.1" customHeight="1" x14ac:dyDescent="0.25">
      <c r="A990" s="34" t="s">
        <v>106</v>
      </c>
      <c r="B990">
        <v>1</v>
      </c>
    </row>
    <row r="991" spans="1:2" ht="2.1" customHeight="1" x14ac:dyDescent="0.25">
      <c r="A991" s="34" t="s">
        <v>107</v>
      </c>
      <c r="B991">
        <v>1</v>
      </c>
    </row>
    <row r="992" spans="1:2" ht="2.1" customHeight="1" x14ac:dyDescent="0.25">
      <c r="A992" s="34" t="s">
        <v>108</v>
      </c>
      <c r="B992">
        <v>1</v>
      </c>
    </row>
    <row r="993" spans="1:2" ht="2.1" customHeight="1" x14ac:dyDescent="0.25">
      <c r="A993" s="34" t="s">
        <v>109</v>
      </c>
      <c r="B993">
        <v>1</v>
      </c>
    </row>
    <row r="994" spans="1:2" ht="2.1" customHeight="1" x14ac:dyDescent="0.25">
      <c r="A994" s="34" t="s">
        <v>110</v>
      </c>
      <c r="B994">
        <v>1</v>
      </c>
    </row>
    <row r="995" spans="1:2" ht="2.1" customHeight="1" x14ac:dyDescent="0.25">
      <c r="A995" s="34" t="s">
        <v>111</v>
      </c>
      <c r="B995">
        <v>1</v>
      </c>
    </row>
    <row r="996" spans="1:2" ht="2.1" customHeight="1" x14ac:dyDescent="0.25">
      <c r="A996" s="34" t="s">
        <v>112</v>
      </c>
      <c r="B996">
        <v>1</v>
      </c>
    </row>
    <row r="997" spans="1:2" ht="2.1" customHeight="1" x14ac:dyDescent="0.25">
      <c r="A997" s="34" t="s">
        <v>113</v>
      </c>
      <c r="B997">
        <v>1</v>
      </c>
    </row>
    <row r="998" spans="1:2" ht="2.1" customHeight="1" x14ac:dyDescent="0.25">
      <c r="A998" s="34" t="s">
        <v>114</v>
      </c>
      <c r="B998">
        <v>1</v>
      </c>
    </row>
    <row r="999" spans="1:2" ht="2.1" customHeight="1" x14ac:dyDescent="0.25">
      <c r="A999" s="34" t="s">
        <v>115</v>
      </c>
      <c r="B999">
        <v>1</v>
      </c>
    </row>
    <row r="1000" spans="1:2" ht="2.1" customHeight="1" x14ac:dyDescent="0.25">
      <c r="A1000" s="34" t="s">
        <v>116</v>
      </c>
      <c r="B1000">
        <v>1</v>
      </c>
    </row>
    <row r="1001" spans="1:2" ht="2.1" customHeight="1" x14ac:dyDescent="0.25">
      <c r="A1001" s="34" t="s">
        <v>117</v>
      </c>
      <c r="B1001">
        <v>1</v>
      </c>
    </row>
    <row r="1002" spans="1:2" ht="2.1" customHeight="1" x14ac:dyDescent="0.25">
      <c r="A1002" s="34" t="s">
        <v>118</v>
      </c>
      <c r="B1002">
        <v>1</v>
      </c>
    </row>
    <row r="1003" spans="1:2" ht="2.1" customHeight="1" x14ac:dyDescent="0.25">
      <c r="A1003" s="34" t="s">
        <v>119</v>
      </c>
      <c r="B1003">
        <v>1</v>
      </c>
    </row>
    <row r="1004" spans="1:2" ht="2.1" customHeight="1" x14ac:dyDescent="0.25">
      <c r="A1004" s="34" t="s">
        <v>120</v>
      </c>
      <c r="B1004">
        <v>1</v>
      </c>
    </row>
    <row r="1005" spans="1:2" ht="2.1" customHeight="1" x14ac:dyDescent="0.25">
      <c r="A1005" s="34" t="s">
        <v>121</v>
      </c>
      <c r="B1005">
        <v>1</v>
      </c>
    </row>
    <row r="1006" spans="1:2" ht="2.1" customHeight="1" x14ac:dyDescent="0.25">
      <c r="A1006" s="34" t="s">
        <v>122</v>
      </c>
      <c r="B1006">
        <v>1</v>
      </c>
    </row>
    <row r="1007" spans="1:2" ht="2.1" customHeight="1" x14ac:dyDescent="0.25">
      <c r="A1007" s="34" t="s">
        <v>123</v>
      </c>
      <c r="B1007">
        <v>1</v>
      </c>
    </row>
    <row r="1008" spans="1:2" ht="2.1" customHeight="1" x14ac:dyDescent="0.25">
      <c r="A1008" s="34" t="s">
        <v>124</v>
      </c>
      <c r="B1008">
        <v>1</v>
      </c>
    </row>
    <row r="1009" spans="1:2" ht="2.1" customHeight="1" x14ac:dyDescent="0.25">
      <c r="A1009" s="34" t="s">
        <v>125</v>
      </c>
      <c r="B1009">
        <v>1</v>
      </c>
    </row>
    <row r="1010" spans="1:2" ht="2.1" customHeight="1" x14ac:dyDescent="0.25">
      <c r="A1010" s="34" t="s">
        <v>126</v>
      </c>
      <c r="B1010">
        <v>1</v>
      </c>
    </row>
    <row r="1011" spans="1:2" ht="2.1" customHeight="1" x14ac:dyDescent="0.25">
      <c r="A1011" s="34" t="s">
        <v>127</v>
      </c>
      <c r="B1011">
        <v>1</v>
      </c>
    </row>
    <row r="1012" spans="1:2" ht="2.1" customHeight="1" x14ac:dyDescent="0.25">
      <c r="A1012" s="34" t="s">
        <v>128</v>
      </c>
      <c r="B1012">
        <v>1</v>
      </c>
    </row>
    <row r="1013" spans="1:2" ht="2.1" customHeight="1" x14ac:dyDescent="0.25">
      <c r="A1013" s="34" t="s">
        <v>129</v>
      </c>
      <c r="B1013">
        <v>1</v>
      </c>
    </row>
    <row r="1014" spans="1:2" ht="2.1" customHeight="1" x14ac:dyDescent="0.25">
      <c r="A1014" s="34" t="s">
        <v>130</v>
      </c>
      <c r="B1014">
        <v>1</v>
      </c>
    </row>
    <row r="1015" spans="1:2" ht="2.1" customHeight="1" x14ac:dyDescent="0.25">
      <c r="A1015" s="34" t="s">
        <v>131</v>
      </c>
      <c r="B1015">
        <v>1</v>
      </c>
    </row>
    <row r="1016" spans="1:2" ht="2.1" customHeight="1" x14ac:dyDescent="0.25">
      <c r="A1016" s="34" t="s">
        <v>132</v>
      </c>
      <c r="B1016">
        <v>1</v>
      </c>
    </row>
    <row r="1017" spans="1:2" ht="2.1" customHeight="1" x14ac:dyDescent="0.25">
      <c r="A1017" s="34" t="s">
        <v>133</v>
      </c>
      <c r="B1017">
        <v>1</v>
      </c>
    </row>
    <row r="1018" spans="1:2" ht="2.1" customHeight="1" x14ac:dyDescent="0.25">
      <c r="A1018" s="34" t="s">
        <v>134</v>
      </c>
      <c r="B1018">
        <v>1</v>
      </c>
    </row>
    <row r="1019" spans="1:2" ht="2.1" customHeight="1" x14ac:dyDescent="0.25">
      <c r="A1019" s="34" t="s">
        <v>135</v>
      </c>
      <c r="B1019">
        <v>1</v>
      </c>
    </row>
    <row r="1020" spans="1:2" ht="2.1" customHeight="1" x14ac:dyDescent="0.25">
      <c r="A1020" s="34" t="s">
        <v>136</v>
      </c>
      <c r="B1020">
        <v>1</v>
      </c>
    </row>
    <row r="1021" spans="1:2" ht="2.1" customHeight="1" x14ac:dyDescent="0.25">
      <c r="A1021" s="34" t="s">
        <v>137</v>
      </c>
      <c r="B1021">
        <v>1</v>
      </c>
    </row>
    <row r="1022" spans="1:2" ht="2.1" customHeight="1" x14ac:dyDescent="0.25">
      <c r="A1022" s="34" t="s">
        <v>138</v>
      </c>
      <c r="B1022">
        <v>1</v>
      </c>
    </row>
    <row r="1023" spans="1:2" ht="2.1" customHeight="1" x14ac:dyDescent="0.25">
      <c r="A1023" s="34" t="s">
        <v>139</v>
      </c>
      <c r="B1023">
        <v>1</v>
      </c>
    </row>
    <row r="1024" spans="1:2" ht="2.1" customHeight="1" x14ac:dyDescent="0.25">
      <c r="A1024" s="34" t="s">
        <v>140</v>
      </c>
      <c r="B1024">
        <v>1</v>
      </c>
    </row>
    <row r="1025" spans="1:2" ht="2.1" customHeight="1" x14ac:dyDescent="0.25">
      <c r="A1025" s="34" t="s">
        <v>141</v>
      </c>
      <c r="B1025">
        <v>1</v>
      </c>
    </row>
    <row r="1026" spans="1:2" ht="2.1" customHeight="1" x14ac:dyDescent="0.25">
      <c r="A1026" s="34" t="s">
        <v>142</v>
      </c>
      <c r="B1026">
        <v>1</v>
      </c>
    </row>
    <row r="1027" spans="1:2" ht="2.1" customHeight="1" x14ac:dyDescent="0.25">
      <c r="A1027" s="34" t="s">
        <v>143</v>
      </c>
      <c r="B1027">
        <v>1</v>
      </c>
    </row>
    <row r="1028" spans="1:2" ht="2.1" customHeight="1" x14ac:dyDescent="0.25">
      <c r="A1028" s="34" t="s">
        <v>144</v>
      </c>
      <c r="B1028">
        <v>1</v>
      </c>
    </row>
    <row r="1029" spans="1:2" ht="2.1" customHeight="1" x14ac:dyDescent="0.25">
      <c r="A1029" s="34" t="s">
        <v>145</v>
      </c>
      <c r="B1029">
        <v>1</v>
      </c>
    </row>
    <row r="1030" spans="1:2" ht="2.1" customHeight="1" x14ac:dyDescent="0.25">
      <c r="A1030" s="34" t="s">
        <v>146</v>
      </c>
      <c r="B1030">
        <v>1</v>
      </c>
    </row>
    <row r="1031" spans="1:2" ht="2.1" customHeight="1" x14ac:dyDescent="0.25">
      <c r="A1031" s="34" t="s">
        <v>147</v>
      </c>
      <c r="B1031">
        <v>1</v>
      </c>
    </row>
    <row r="1032" spans="1:2" ht="2.1" customHeight="1" x14ac:dyDescent="0.25">
      <c r="A1032" s="34" t="s">
        <v>148</v>
      </c>
      <c r="B1032">
        <v>1</v>
      </c>
    </row>
    <row r="1033" spans="1:2" ht="2.1" customHeight="1" x14ac:dyDescent="0.25">
      <c r="A1033" s="34" t="s">
        <v>149</v>
      </c>
      <c r="B1033">
        <v>1</v>
      </c>
    </row>
    <row r="1034" spans="1:2" ht="2.1" customHeight="1" x14ac:dyDescent="0.25">
      <c r="A1034" s="34" t="s">
        <v>150</v>
      </c>
      <c r="B1034">
        <v>1</v>
      </c>
    </row>
    <row r="1035" spans="1:2" ht="2.1" customHeight="1" x14ac:dyDescent="0.25">
      <c r="A1035" s="34" t="s">
        <v>151</v>
      </c>
      <c r="B1035">
        <v>1</v>
      </c>
    </row>
    <row r="1036" spans="1:2" ht="2.1" customHeight="1" x14ac:dyDescent="0.25">
      <c r="A1036" s="34" t="s">
        <v>152</v>
      </c>
      <c r="B1036">
        <v>1</v>
      </c>
    </row>
    <row r="1037" spans="1:2" ht="2.1" customHeight="1" x14ac:dyDescent="0.25">
      <c r="A1037" s="34" t="s">
        <v>153</v>
      </c>
      <c r="B1037">
        <v>1</v>
      </c>
    </row>
    <row r="1038" spans="1:2" ht="2.1" customHeight="1" x14ac:dyDescent="0.25">
      <c r="A1038" s="34" t="s">
        <v>154</v>
      </c>
      <c r="B1038">
        <v>1</v>
      </c>
    </row>
    <row r="1039" spans="1:2" ht="2.1" customHeight="1" x14ac:dyDescent="0.25">
      <c r="A1039" s="34" t="s">
        <v>155</v>
      </c>
      <c r="B1039">
        <v>1</v>
      </c>
    </row>
    <row r="1040" spans="1:2" ht="2.1" customHeight="1" x14ac:dyDescent="0.25">
      <c r="A1040" s="34" t="s">
        <v>156</v>
      </c>
      <c r="B1040">
        <v>1</v>
      </c>
    </row>
    <row r="1041" spans="1:2" ht="2.1" customHeight="1" x14ac:dyDescent="0.25">
      <c r="A1041" s="34" t="s">
        <v>157</v>
      </c>
      <c r="B1041">
        <v>1</v>
      </c>
    </row>
    <row r="1042" spans="1:2" ht="2.1" customHeight="1" x14ac:dyDescent="0.25">
      <c r="A1042" s="34" t="s">
        <v>158</v>
      </c>
      <c r="B1042">
        <v>1</v>
      </c>
    </row>
    <row r="1043" spans="1:2" ht="2.1" customHeight="1" x14ac:dyDescent="0.25">
      <c r="A1043" s="34" t="s">
        <v>159</v>
      </c>
      <c r="B1043">
        <v>1</v>
      </c>
    </row>
    <row r="1044" spans="1:2" ht="2.1" customHeight="1" x14ac:dyDescent="0.25">
      <c r="A1044" s="34" t="s">
        <v>160</v>
      </c>
      <c r="B1044">
        <v>1</v>
      </c>
    </row>
    <row r="1045" spans="1:2" ht="2.1" customHeight="1" x14ac:dyDescent="0.25">
      <c r="A1045" s="34" t="s">
        <v>161</v>
      </c>
      <c r="B1045">
        <v>1</v>
      </c>
    </row>
    <row r="1046" spans="1:2" ht="2.1" customHeight="1" x14ac:dyDescent="0.25">
      <c r="A1046" s="34" t="s">
        <v>162</v>
      </c>
      <c r="B1046">
        <v>1</v>
      </c>
    </row>
    <row r="1047" spans="1:2" ht="2.1" customHeight="1" x14ac:dyDescent="0.25">
      <c r="A1047" s="34" t="s">
        <v>163</v>
      </c>
      <c r="B1047">
        <v>1</v>
      </c>
    </row>
    <row r="1048" spans="1:2" ht="2.1" customHeight="1" x14ac:dyDescent="0.25">
      <c r="A1048" s="34" t="s">
        <v>164</v>
      </c>
      <c r="B1048">
        <v>1</v>
      </c>
    </row>
    <row r="1049" spans="1:2" ht="2.1" customHeight="1" x14ac:dyDescent="0.25">
      <c r="A1049" s="34" t="s">
        <v>165</v>
      </c>
      <c r="B1049">
        <v>1</v>
      </c>
    </row>
    <row r="1050" spans="1:2" ht="2.1" customHeight="1" x14ac:dyDescent="0.25">
      <c r="A1050" s="34" t="s">
        <v>166</v>
      </c>
      <c r="B1050">
        <v>1</v>
      </c>
    </row>
    <row r="1051" spans="1:2" ht="2.1" customHeight="1" x14ac:dyDescent="0.25">
      <c r="A1051" s="34" t="s">
        <v>167</v>
      </c>
      <c r="B1051">
        <v>1</v>
      </c>
    </row>
    <row r="1052" spans="1:2" ht="2.1" customHeight="1" x14ac:dyDescent="0.25">
      <c r="A1052" s="34" t="s">
        <v>168</v>
      </c>
      <c r="B1052">
        <v>1</v>
      </c>
    </row>
    <row r="1053" spans="1:2" ht="2.1" customHeight="1" x14ac:dyDescent="0.25">
      <c r="A1053" s="34" t="s">
        <v>169</v>
      </c>
      <c r="B1053">
        <v>1</v>
      </c>
    </row>
    <row r="1054" spans="1:2" ht="2.1" customHeight="1" x14ac:dyDescent="0.25">
      <c r="A1054" s="34" t="s">
        <v>170</v>
      </c>
      <c r="B1054">
        <v>1</v>
      </c>
    </row>
    <row r="1055" spans="1:2" ht="2.1" customHeight="1" x14ac:dyDescent="0.25">
      <c r="A1055" s="34" t="s">
        <v>171</v>
      </c>
      <c r="B1055">
        <v>1</v>
      </c>
    </row>
    <row r="1056" spans="1:2" ht="2.1" customHeight="1" x14ac:dyDescent="0.25">
      <c r="A1056" s="34" t="s">
        <v>172</v>
      </c>
      <c r="B1056">
        <v>1</v>
      </c>
    </row>
    <row r="1057" spans="1:2" ht="2.1" customHeight="1" x14ac:dyDescent="0.25">
      <c r="A1057" s="34" t="s">
        <v>173</v>
      </c>
      <c r="B1057">
        <v>1</v>
      </c>
    </row>
    <row r="1058" spans="1:2" ht="2.1" customHeight="1" x14ac:dyDescent="0.25">
      <c r="A1058" s="34" t="s">
        <v>174</v>
      </c>
      <c r="B1058">
        <v>1</v>
      </c>
    </row>
    <row r="1059" spans="1:2" ht="2.1" customHeight="1" x14ac:dyDescent="0.25">
      <c r="A1059" s="34" t="s">
        <v>175</v>
      </c>
      <c r="B1059">
        <v>1</v>
      </c>
    </row>
    <row r="1060" spans="1:2" ht="2.1" customHeight="1" x14ac:dyDescent="0.25">
      <c r="A1060" s="34" t="s">
        <v>176</v>
      </c>
      <c r="B1060">
        <v>1</v>
      </c>
    </row>
    <row r="1061" spans="1:2" ht="2.1" customHeight="1" x14ac:dyDescent="0.25">
      <c r="A1061" s="34" t="s">
        <v>177</v>
      </c>
      <c r="B1061">
        <v>1</v>
      </c>
    </row>
    <row r="1062" spans="1:2" ht="2.1" customHeight="1" x14ac:dyDescent="0.25">
      <c r="A1062" s="34" t="s">
        <v>178</v>
      </c>
      <c r="B1062">
        <v>1</v>
      </c>
    </row>
    <row r="1063" spans="1:2" ht="2.1" customHeight="1" x14ac:dyDescent="0.25">
      <c r="A1063" s="34" t="s">
        <v>179</v>
      </c>
      <c r="B1063">
        <v>1</v>
      </c>
    </row>
    <row r="1064" spans="1:2" ht="2.1" customHeight="1" x14ac:dyDescent="0.25">
      <c r="A1064" s="34" t="s">
        <v>180</v>
      </c>
      <c r="B1064">
        <v>1</v>
      </c>
    </row>
    <row r="1065" spans="1:2" ht="2.1" customHeight="1" x14ac:dyDescent="0.25">
      <c r="A1065" s="34" t="s">
        <v>181</v>
      </c>
      <c r="B1065">
        <v>1</v>
      </c>
    </row>
    <row r="1066" spans="1:2" ht="2.1" customHeight="1" x14ac:dyDescent="0.25">
      <c r="A1066" s="34" t="s">
        <v>182</v>
      </c>
      <c r="B1066">
        <v>1</v>
      </c>
    </row>
    <row r="1067" spans="1:2" ht="2.1" customHeight="1" x14ac:dyDescent="0.25">
      <c r="A1067" s="34" t="s">
        <v>183</v>
      </c>
      <c r="B1067">
        <v>1</v>
      </c>
    </row>
    <row r="1068" spans="1:2" ht="2.1" customHeight="1" x14ac:dyDescent="0.25">
      <c r="A1068" s="34" t="s">
        <v>184</v>
      </c>
      <c r="B1068">
        <v>1</v>
      </c>
    </row>
    <row r="1069" spans="1:2" ht="2.1" customHeight="1" x14ac:dyDescent="0.25">
      <c r="A1069" s="34" t="s">
        <v>185</v>
      </c>
      <c r="B1069">
        <v>1</v>
      </c>
    </row>
    <row r="1070" spans="1:2" ht="2.1" customHeight="1" x14ac:dyDescent="0.25">
      <c r="A1070" s="34" t="s">
        <v>186</v>
      </c>
      <c r="B1070">
        <v>1</v>
      </c>
    </row>
    <row r="1071" spans="1:2" ht="2.1" customHeight="1" x14ac:dyDescent="0.25">
      <c r="A1071" s="34" t="s">
        <v>187</v>
      </c>
      <c r="B1071">
        <v>1</v>
      </c>
    </row>
    <row r="1072" spans="1:2" ht="2.1" customHeight="1" x14ac:dyDescent="0.25">
      <c r="A1072" s="34" t="s">
        <v>188</v>
      </c>
      <c r="B1072">
        <v>1</v>
      </c>
    </row>
    <row r="1073" spans="1:2" ht="2.1" customHeight="1" x14ac:dyDescent="0.25">
      <c r="A1073" s="34" t="s">
        <v>189</v>
      </c>
      <c r="B1073">
        <v>1</v>
      </c>
    </row>
    <row r="1074" spans="1:2" ht="2.1" customHeight="1" x14ac:dyDescent="0.25">
      <c r="A1074" s="34" t="s">
        <v>190</v>
      </c>
      <c r="B1074">
        <v>1</v>
      </c>
    </row>
    <row r="1075" spans="1:2" ht="2.1" customHeight="1" x14ac:dyDescent="0.25">
      <c r="A1075" s="34" t="s">
        <v>191</v>
      </c>
      <c r="B1075">
        <v>1</v>
      </c>
    </row>
    <row r="1076" spans="1:2" ht="2.1" customHeight="1" x14ac:dyDescent="0.25">
      <c r="A1076" s="34" t="s">
        <v>192</v>
      </c>
      <c r="B1076">
        <v>1</v>
      </c>
    </row>
    <row r="1077" spans="1:2" ht="2.1" customHeight="1" x14ac:dyDescent="0.25">
      <c r="A1077" s="34" t="s">
        <v>193</v>
      </c>
      <c r="B1077">
        <v>1</v>
      </c>
    </row>
    <row r="1078" spans="1:2" ht="2.1" customHeight="1" x14ac:dyDescent="0.25">
      <c r="A1078" s="34" t="s">
        <v>194</v>
      </c>
      <c r="B1078">
        <v>1</v>
      </c>
    </row>
    <row r="1079" spans="1:2" ht="2.1" customHeight="1" x14ac:dyDescent="0.25">
      <c r="A1079" s="34" t="s">
        <v>195</v>
      </c>
      <c r="B1079">
        <v>1</v>
      </c>
    </row>
    <row r="1080" spans="1:2" ht="2.1" customHeight="1" x14ac:dyDescent="0.25">
      <c r="A1080" s="34" t="s">
        <v>196</v>
      </c>
      <c r="B1080">
        <v>1</v>
      </c>
    </row>
    <row r="1081" spans="1:2" ht="2.1" customHeight="1" x14ac:dyDescent="0.25">
      <c r="A1081" s="34" t="s">
        <v>197</v>
      </c>
      <c r="B1081">
        <v>1</v>
      </c>
    </row>
    <row r="1082" spans="1:2" ht="2.1" customHeight="1" x14ac:dyDescent="0.25">
      <c r="A1082" s="34" t="s">
        <v>198</v>
      </c>
      <c r="B1082">
        <v>1</v>
      </c>
    </row>
    <row r="1083" spans="1:2" ht="2.1" customHeight="1" x14ac:dyDescent="0.25">
      <c r="A1083" s="34" t="s">
        <v>199</v>
      </c>
      <c r="B1083">
        <v>1</v>
      </c>
    </row>
    <row r="1084" spans="1:2" ht="2.1" customHeight="1" x14ac:dyDescent="0.25">
      <c r="A1084" s="34" t="s">
        <v>200</v>
      </c>
      <c r="B1084">
        <v>1</v>
      </c>
    </row>
    <row r="1085" spans="1:2" ht="2.1" customHeight="1" x14ac:dyDescent="0.25">
      <c r="A1085" s="34" t="s">
        <v>201</v>
      </c>
      <c r="B1085">
        <v>1</v>
      </c>
    </row>
    <row r="1086" spans="1:2" ht="2.1" customHeight="1" x14ac:dyDescent="0.25">
      <c r="A1086" s="34" t="s">
        <v>202</v>
      </c>
      <c r="B1086">
        <v>1</v>
      </c>
    </row>
    <row r="1087" spans="1:2" ht="2.1" customHeight="1" x14ac:dyDescent="0.25">
      <c r="A1087" s="34" t="s">
        <v>203</v>
      </c>
      <c r="B1087">
        <v>1</v>
      </c>
    </row>
    <row r="1088" spans="1:2" ht="2.1" customHeight="1" x14ac:dyDescent="0.25">
      <c r="A1088" s="34" t="s">
        <v>204</v>
      </c>
      <c r="B1088">
        <v>1</v>
      </c>
    </row>
    <row r="1089" spans="1:2" ht="2.1" customHeight="1" x14ac:dyDescent="0.25">
      <c r="A1089" s="34" t="s">
        <v>205</v>
      </c>
      <c r="B1089">
        <v>1</v>
      </c>
    </row>
    <row r="1090" spans="1:2" ht="2.1" customHeight="1" x14ac:dyDescent="0.25">
      <c r="A1090" s="34" t="s">
        <v>206</v>
      </c>
      <c r="B1090">
        <v>1</v>
      </c>
    </row>
    <row r="1091" spans="1:2" ht="2.1" customHeight="1" x14ac:dyDescent="0.25">
      <c r="A1091" s="34" t="s">
        <v>207</v>
      </c>
      <c r="B1091">
        <v>1</v>
      </c>
    </row>
    <row r="1092" spans="1:2" ht="2.1" customHeight="1" x14ac:dyDescent="0.25">
      <c r="A1092" s="34" t="s">
        <v>208</v>
      </c>
      <c r="B1092">
        <v>1</v>
      </c>
    </row>
    <row r="1093" spans="1:2" ht="2.1" customHeight="1" x14ac:dyDescent="0.25">
      <c r="A1093" s="34" t="s">
        <v>209</v>
      </c>
      <c r="B1093">
        <v>1</v>
      </c>
    </row>
    <row r="1094" spans="1:2" ht="2.1" customHeight="1" x14ac:dyDescent="0.25">
      <c r="A1094" s="34" t="s">
        <v>210</v>
      </c>
      <c r="B1094">
        <v>1</v>
      </c>
    </row>
    <row r="1095" spans="1:2" ht="2.1" customHeight="1" x14ac:dyDescent="0.25">
      <c r="A1095" s="34" t="s">
        <v>211</v>
      </c>
      <c r="B1095">
        <v>1</v>
      </c>
    </row>
    <row r="1096" spans="1:2" ht="2.1" customHeight="1" x14ac:dyDescent="0.25">
      <c r="A1096" s="34" t="s">
        <v>212</v>
      </c>
      <c r="B1096">
        <v>1</v>
      </c>
    </row>
    <row r="1097" spans="1:2" ht="2.1" customHeight="1" x14ac:dyDescent="0.25">
      <c r="A1097" s="34" t="s">
        <v>213</v>
      </c>
      <c r="B1097">
        <v>1</v>
      </c>
    </row>
    <row r="1098" spans="1:2" ht="2.1" customHeight="1" x14ac:dyDescent="0.25">
      <c r="A1098" s="34" t="s">
        <v>214</v>
      </c>
      <c r="B1098">
        <v>1</v>
      </c>
    </row>
    <row r="1099" spans="1:2" ht="2.1" customHeight="1" x14ac:dyDescent="0.25">
      <c r="A1099" s="34" t="s">
        <v>215</v>
      </c>
      <c r="B1099">
        <v>1</v>
      </c>
    </row>
    <row r="1100" spans="1:2" ht="2.1" customHeight="1" x14ac:dyDescent="0.25">
      <c r="A1100" s="34" t="s">
        <v>216</v>
      </c>
      <c r="B1100">
        <v>1</v>
      </c>
    </row>
    <row r="1101" spans="1:2" ht="2.1" customHeight="1" x14ac:dyDescent="0.25">
      <c r="A1101" s="34" t="s">
        <v>217</v>
      </c>
      <c r="B1101">
        <v>1</v>
      </c>
    </row>
    <row r="1102" spans="1:2" ht="2.1" customHeight="1" x14ac:dyDescent="0.25">
      <c r="A1102" s="34" t="s">
        <v>218</v>
      </c>
      <c r="B1102">
        <v>1</v>
      </c>
    </row>
    <row r="1103" spans="1:2" ht="2.1" customHeight="1" x14ac:dyDescent="0.25">
      <c r="A1103" s="34" t="s">
        <v>219</v>
      </c>
      <c r="B1103">
        <v>1</v>
      </c>
    </row>
    <row r="1104" spans="1:2" ht="2.1" customHeight="1" x14ac:dyDescent="0.25">
      <c r="A1104" s="34" t="s">
        <v>220</v>
      </c>
      <c r="B1104">
        <v>1</v>
      </c>
    </row>
    <row r="1105" spans="1:2" ht="2.1" customHeight="1" x14ac:dyDescent="0.25">
      <c r="A1105" s="34" t="s">
        <v>221</v>
      </c>
      <c r="B1105">
        <v>1</v>
      </c>
    </row>
    <row r="1106" spans="1:2" ht="2.1" customHeight="1" x14ac:dyDescent="0.25">
      <c r="A1106" s="34" t="s">
        <v>222</v>
      </c>
      <c r="B1106">
        <v>1</v>
      </c>
    </row>
    <row r="1107" spans="1:2" ht="2.1" customHeight="1" x14ac:dyDescent="0.25">
      <c r="A1107" s="34" t="s">
        <v>223</v>
      </c>
      <c r="B1107">
        <v>1</v>
      </c>
    </row>
    <row r="1108" spans="1:2" ht="2.1" customHeight="1" x14ac:dyDescent="0.25">
      <c r="A1108" s="34" t="s">
        <v>224</v>
      </c>
      <c r="B1108">
        <v>1</v>
      </c>
    </row>
    <row r="1109" spans="1:2" ht="2.1" customHeight="1" x14ac:dyDescent="0.25">
      <c r="A1109" s="34" t="s">
        <v>225</v>
      </c>
      <c r="B1109">
        <v>1</v>
      </c>
    </row>
    <row r="1110" spans="1:2" ht="2.1" customHeight="1" x14ac:dyDescent="0.25">
      <c r="A1110" s="34" t="s">
        <v>226</v>
      </c>
      <c r="B1110">
        <v>1</v>
      </c>
    </row>
    <row r="1111" spans="1:2" ht="2.1" customHeight="1" x14ac:dyDescent="0.25">
      <c r="A1111" s="34" t="s">
        <v>227</v>
      </c>
      <c r="B1111">
        <v>1</v>
      </c>
    </row>
    <row r="1112" spans="1:2" ht="2.1" customHeight="1" x14ac:dyDescent="0.25">
      <c r="A1112" s="34" t="s">
        <v>228</v>
      </c>
      <c r="B1112">
        <v>1</v>
      </c>
    </row>
    <row r="1113" spans="1:2" ht="2.1" customHeight="1" x14ac:dyDescent="0.25">
      <c r="A1113" s="34" t="s">
        <v>229</v>
      </c>
      <c r="B1113">
        <v>1</v>
      </c>
    </row>
    <row r="1114" spans="1:2" ht="2.1" customHeight="1" x14ac:dyDescent="0.25">
      <c r="A1114" s="34" t="s">
        <v>230</v>
      </c>
      <c r="B1114">
        <v>1</v>
      </c>
    </row>
    <row r="1115" spans="1:2" ht="2.1" customHeight="1" x14ac:dyDescent="0.25">
      <c r="A1115" s="34" t="s">
        <v>231</v>
      </c>
      <c r="B1115">
        <v>1</v>
      </c>
    </row>
    <row r="1116" spans="1:2" ht="2.1" customHeight="1" x14ac:dyDescent="0.25">
      <c r="A1116" s="34" t="s">
        <v>232</v>
      </c>
      <c r="B1116">
        <v>1</v>
      </c>
    </row>
    <row r="1117" spans="1:2" ht="2.1" customHeight="1" x14ac:dyDescent="0.25">
      <c r="A1117" s="34" t="s">
        <v>233</v>
      </c>
      <c r="B1117">
        <v>1</v>
      </c>
    </row>
    <row r="1118" spans="1:2" ht="2.1" customHeight="1" x14ac:dyDescent="0.25">
      <c r="A1118" s="34" t="s">
        <v>234</v>
      </c>
      <c r="B1118">
        <v>1</v>
      </c>
    </row>
    <row r="1119" spans="1:2" ht="2.1" customHeight="1" x14ac:dyDescent="0.25">
      <c r="A1119" s="34" t="s">
        <v>235</v>
      </c>
      <c r="B1119">
        <v>1</v>
      </c>
    </row>
    <row r="1120" spans="1:2" ht="2.1" customHeight="1" x14ac:dyDescent="0.25">
      <c r="A1120" s="34" t="s">
        <v>236</v>
      </c>
      <c r="B1120">
        <v>1</v>
      </c>
    </row>
    <row r="1121" spans="1:2" ht="2.1" customHeight="1" x14ac:dyDescent="0.25">
      <c r="A1121" s="34" t="s">
        <v>237</v>
      </c>
      <c r="B1121">
        <v>1</v>
      </c>
    </row>
    <row r="1122" spans="1:2" ht="2.1" customHeight="1" x14ac:dyDescent="0.25">
      <c r="A1122" s="34" t="s">
        <v>238</v>
      </c>
      <c r="B1122">
        <v>1</v>
      </c>
    </row>
    <row r="1123" spans="1:2" ht="2.1" customHeight="1" x14ac:dyDescent="0.25">
      <c r="A1123" s="34" t="s">
        <v>239</v>
      </c>
      <c r="B1123">
        <v>1</v>
      </c>
    </row>
    <row r="1124" spans="1:2" ht="2.1" customHeight="1" x14ac:dyDescent="0.25">
      <c r="A1124" s="34" t="s">
        <v>240</v>
      </c>
      <c r="B1124">
        <v>1</v>
      </c>
    </row>
    <row r="1125" spans="1:2" ht="2.1" customHeight="1" x14ac:dyDescent="0.25">
      <c r="A1125" s="34" t="s">
        <v>241</v>
      </c>
      <c r="B1125">
        <v>1</v>
      </c>
    </row>
    <row r="1126" spans="1:2" ht="2.1" customHeight="1" x14ac:dyDescent="0.25">
      <c r="A1126" s="34" t="s">
        <v>242</v>
      </c>
      <c r="B1126">
        <v>1</v>
      </c>
    </row>
    <row r="1127" spans="1:2" ht="2.1" customHeight="1" x14ac:dyDescent="0.25">
      <c r="A1127" s="34" t="s">
        <v>243</v>
      </c>
      <c r="B1127">
        <v>1</v>
      </c>
    </row>
    <row r="1128" spans="1:2" ht="2.1" customHeight="1" x14ac:dyDescent="0.25">
      <c r="A1128" s="34" t="s">
        <v>244</v>
      </c>
      <c r="B1128">
        <v>1</v>
      </c>
    </row>
    <row r="1129" spans="1:2" ht="2.1" customHeight="1" x14ac:dyDescent="0.25">
      <c r="A1129" s="34" t="s">
        <v>245</v>
      </c>
      <c r="B1129">
        <v>1</v>
      </c>
    </row>
    <row r="1130" spans="1:2" ht="2.1" customHeight="1" x14ac:dyDescent="0.25">
      <c r="A1130" s="34" t="s">
        <v>246</v>
      </c>
      <c r="B1130">
        <v>1</v>
      </c>
    </row>
    <row r="1131" spans="1:2" ht="2.1" customHeight="1" x14ac:dyDescent="0.25">
      <c r="A1131" s="34" t="s">
        <v>247</v>
      </c>
      <c r="B1131">
        <v>1</v>
      </c>
    </row>
    <row r="1132" spans="1:2" ht="2.1" customHeight="1" x14ac:dyDescent="0.25">
      <c r="A1132" s="34" t="s">
        <v>248</v>
      </c>
      <c r="B1132">
        <v>1</v>
      </c>
    </row>
    <row r="1133" spans="1:2" ht="2.1" customHeight="1" x14ac:dyDescent="0.25">
      <c r="A1133" s="34" t="s">
        <v>249</v>
      </c>
      <c r="B1133">
        <v>1</v>
      </c>
    </row>
    <row r="1134" spans="1:2" ht="2.1" customHeight="1" x14ac:dyDescent="0.25">
      <c r="A1134" s="34" t="s">
        <v>250</v>
      </c>
      <c r="B1134">
        <v>1</v>
      </c>
    </row>
    <row r="1135" spans="1:2" ht="2.1" customHeight="1" x14ac:dyDescent="0.25">
      <c r="A1135" s="34" t="s">
        <v>251</v>
      </c>
      <c r="B1135">
        <v>1</v>
      </c>
    </row>
    <row r="1136" spans="1:2" ht="2.1" customHeight="1" x14ac:dyDescent="0.25">
      <c r="A1136" s="34" t="s">
        <v>252</v>
      </c>
      <c r="B1136">
        <v>1</v>
      </c>
    </row>
    <row r="1137" spans="1:2" ht="2.1" customHeight="1" x14ac:dyDescent="0.25">
      <c r="A1137" s="34" t="s">
        <v>253</v>
      </c>
      <c r="B1137">
        <v>1</v>
      </c>
    </row>
    <row r="1138" spans="1:2" ht="2.1" customHeight="1" x14ac:dyDescent="0.25">
      <c r="A1138" s="34" t="s">
        <v>254</v>
      </c>
      <c r="B1138">
        <v>1</v>
      </c>
    </row>
    <row r="1139" spans="1:2" ht="2.1" customHeight="1" x14ac:dyDescent="0.25">
      <c r="A1139" s="34" t="s">
        <v>255</v>
      </c>
      <c r="B1139">
        <v>1</v>
      </c>
    </row>
    <row r="1140" spans="1:2" ht="2.1" customHeight="1" x14ac:dyDescent="0.25">
      <c r="A1140" s="34" t="s">
        <v>256</v>
      </c>
      <c r="B1140">
        <v>1</v>
      </c>
    </row>
    <row r="1141" spans="1:2" ht="2.1" customHeight="1" x14ac:dyDescent="0.25">
      <c r="A1141" s="34" t="s">
        <v>257</v>
      </c>
      <c r="B1141">
        <v>1</v>
      </c>
    </row>
    <row r="1142" spans="1:2" ht="2.1" customHeight="1" x14ac:dyDescent="0.25">
      <c r="A1142" s="34" t="s">
        <v>258</v>
      </c>
      <c r="B1142">
        <v>1</v>
      </c>
    </row>
    <row r="1143" spans="1:2" ht="2.1" customHeight="1" x14ac:dyDescent="0.25">
      <c r="A1143" s="34" t="s">
        <v>259</v>
      </c>
      <c r="B1143">
        <v>1</v>
      </c>
    </row>
    <row r="1144" spans="1:2" ht="2.1" customHeight="1" x14ac:dyDescent="0.25">
      <c r="A1144" s="34" t="s">
        <v>260</v>
      </c>
      <c r="B1144">
        <v>1</v>
      </c>
    </row>
    <row r="1145" spans="1:2" ht="2.1" customHeight="1" x14ac:dyDescent="0.25">
      <c r="A1145" s="34" t="s">
        <v>261</v>
      </c>
      <c r="B1145">
        <v>1</v>
      </c>
    </row>
    <row r="1146" spans="1:2" ht="2.1" customHeight="1" x14ac:dyDescent="0.25">
      <c r="A1146" s="34" t="s">
        <v>262</v>
      </c>
      <c r="B1146">
        <v>1</v>
      </c>
    </row>
    <row r="1147" spans="1:2" ht="2.1" customHeight="1" x14ac:dyDescent="0.25">
      <c r="A1147" s="34" t="s">
        <v>263</v>
      </c>
      <c r="B1147">
        <v>1</v>
      </c>
    </row>
    <row r="1148" spans="1:2" ht="2.1" customHeight="1" x14ac:dyDescent="0.25">
      <c r="A1148" s="34" t="s">
        <v>264</v>
      </c>
      <c r="B1148">
        <v>1</v>
      </c>
    </row>
    <row r="1149" spans="1:2" ht="2.1" customHeight="1" x14ac:dyDescent="0.25">
      <c r="A1149" s="34" t="s">
        <v>265</v>
      </c>
      <c r="B1149">
        <v>1</v>
      </c>
    </row>
    <row r="1150" spans="1:2" ht="2.1" customHeight="1" x14ac:dyDescent="0.25">
      <c r="A1150" s="34" t="s">
        <v>266</v>
      </c>
      <c r="B1150">
        <v>1</v>
      </c>
    </row>
    <row r="1151" spans="1:2" ht="2.1" customHeight="1" x14ac:dyDescent="0.25">
      <c r="A1151" s="34" t="s">
        <v>267</v>
      </c>
      <c r="B1151">
        <v>1</v>
      </c>
    </row>
    <row r="1152" spans="1:2" ht="2.1" customHeight="1" x14ac:dyDescent="0.25">
      <c r="A1152" s="34" t="s">
        <v>268</v>
      </c>
      <c r="B1152">
        <v>1</v>
      </c>
    </row>
    <row r="1153" spans="1:2" ht="2.1" customHeight="1" x14ac:dyDescent="0.25">
      <c r="A1153" s="34" t="s">
        <v>269</v>
      </c>
      <c r="B1153">
        <v>1</v>
      </c>
    </row>
    <row r="1154" spans="1:2" ht="2.1" customHeight="1" x14ac:dyDescent="0.25">
      <c r="A1154" s="34" t="s">
        <v>270</v>
      </c>
      <c r="B1154">
        <v>1</v>
      </c>
    </row>
    <row r="1155" spans="1:2" ht="2.1" customHeight="1" x14ac:dyDescent="0.25">
      <c r="A1155" s="34" t="s">
        <v>271</v>
      </c>
      <c r="B1155">
        <v>1</v>
      </c>
    </row>
    <row r="1156" spans="1:2" ht="2.1" customHeight="1" x14ac:dyDescent="0.25">
      <c r="A1156" s="34" t="s">
        <v>272</v>
      </c>
      <c r="B1156">
        <v>1</v>
      </c>
    </row>
    <row r="1157" spans="1:2" ht="2.1" customHeight="1" x14ac:dyDescent="0.25">
      <c r="A1157" s="34" t="s">
        <v>273</v>
      </c>
      <c r="B1157">
        <v>1</v>
      </c>
    </row>
    <row r="1158" spans="1:2" ht="2.1" customHeight="1" x14ac:dyDescent="0.25">
      <c r="A1158" s="34" t="s">
        <v>274</v>
      </c>
      <c r="B1158">
        <v>1</v>
      </c>
    </row>
    <row r="1159" spans="1:2" ht="2.1" customHeight="1" x14ac:dyDescent="0.25">
      <c r="A1159" s="34" t="s">
        <v>275</v>
      </c>
      <c r="B1159">
        <v>1</v>
      </c>
    </row>
    <row r="1160" spans="1:2" ht="2.1" customHeight="1" x14ac:dyDescent="0.25">
      <c r="A1160" s="34" t="s">
        <v>276</v>
      </c>
      <c r="B1160">
        <v>1</v>
      </c>
    </row>
    <row r="1161" spans="1:2" ht="2.1" customHeight="1" x14ac:dyDescent="0.25">
      <c r="A1161" s="34" t="s">
        <v>277</v>
      </c>
      <c r="B1161">
        <v>1</v>
      </c>
    </row>
    <row r="1162" spans="1:2" ht="2.1" customHeight="1" x14ac:dyDescent="0.25">
      <c r="A1162" s="34" t="s">
        <v>278</v>
      </c>
      <c r="B1162">
        <v>1</v>
      </c>
    </row>
    <row r="1163" spans="1:2" ht="2.1" customHeight="1" x14ac:dyDescent="0.25">
      <c r="A1163" s="34" t="s">
        <v>279</v>
      </c>
      <c r="B1163">
        <v>1</v>
      </c>
    </row>
    <row r="1164" spans="1:2" ht="2.1" customHeight="1" x14ac:dyDescent="0.25">
      <c r="A1164" s="34" t="s">
        <v>280</v>
      </c>
      <c r="B1164">
        <v>1</v>
      </c>
    </row>
    <row r="1165" spans="1:2" ht="2.1" customHeight="1" x14ac:dyDescent="0.25">
      <c r="A1165" s="34" t="s">
        <v>281</v>
      </c>
      <c r="B1165">
        <v>1</v>
      </c>
    </row>
    <row r="1166" spans="1:2" ht="2.1" customHeight="1" x14ac:dyDescent="0.25">
      <c r="A1166" s="34" t="s">
        <v>282</v>
      </c>
      <c r="B1166">
        <v>1</v>
      </c>
    </row>
    <row r="1167" spans="1:2" ht="2.1" customHeight="1" x14ac:dyDescent="0.25">
      <c r="A1167" s="34" t="s">
        <v>283</v>
      </c>
      <c r="B1167">
        <v>1</v>
      </c>
    </row>
    <row r="1168" spans="1:2" ht="2.1" customHeight="1" x14ac:dyDescent="0.25">
      <c r="A1168" s="34" t="s">
        <v>284</v>
      </c>
      <c r="B1168">
        <v>1</v>
      </c>
    </row>
    <row r="1169" spans="1:2" ht="2.1" customHeight="1" x14ac:dyDescent="0.25">
      <c r="A1169" s="34" t="s">
        <v>285</v>
      </c>
      <c r="B1169">
        <v>1</v>
      </c>
    </row>
    <row r="1170" spans="1:2" ht="2.1" customHeight="1" x14ac:dyDescent="0.25">
      <c r="A1170" s="34" t="s">
        <v>286</v>
      </c>
      <c r="B1170">
        <v>1</v>
      </c>
    </row>
    <row r="1171" spans="1:2" ht="2.1" customHeight="1" x14ac:dyDescent="0.25">
      <c r="A1171" s="34" t="s">
        <v>287</v>
      </c>
      <c r="B1171">
        <v>1</v>
      </c>
    </row>
    <row r="1172" spans="1:2" ht="2.1" customHeight="1" x14ac:dyDescent="0.25">
      <c r="A1172" s="34" t="s">
        <v>288</v>
      </c>
      <c r="B1172">
        <v>1</v>
      </c>
    </row>
    <row r="1173" spans="1:2" ht="2.1" customHeight="1" x14ac:dyDescent="0.25">
      <c r="A1173" s="34" t="s">
        <v>289</v>
      </c>
      <c r="B1173">
        <v>1</v>
      </c>
    </row>
    <row r="1174" spans="1:2" ht="2.1" customHeight="1" x14ac:dyDescent="0.25">
      <c r="A1174" s="34" t="s">
        <v>290</v>
      </c>
      <c r="B1174">
        <v>1</v>
      </c>
    </row>
    <row r="1175" spans="1:2" ht="2.1" customHeight="1" x14ac:dyDescent="0.25">
      <c r="A1175" s="34" t="s">
        <v>291</v>
      </c>
      <c r="B1175">
        <v>1</v>
      </c>
    </row>
    <row r="1176" spans="1:2" ht="2.1" customHeight="1" x14ac:dyDescent="0.25">
      <c r="A1176" s="34" t="s">
        <v>292</v>
      </c>
      <c r="B1176">
        <v>1</v>
      </c>
    </row>
    <row r="1177" spans="1:2" ht="2.1" customHeight="1" x14ac:dyDescent="0.25">
      <c r="A1177" s="34" t="s">
        <v>293</v>
      </c>
      <c r="B1177">
        <v>1</v>
      </c>
    </row>
    <row r="1178" spans="1:2" ht="2.1" customHeight="1" x14ac:dyDescent="0.25">
      <c r="A1178" s="34" t="s">
        <v>294</v>
      </c>
      <c r="B1178">
        <v>1</v>
      </c>
    </row>
    <row r="1179" spans="1:2" ht="2.1" customHeight="1" x14ac:dyDescent="0.25">
      <c r="A1179" s="34" t="s">
        <v>295</v>
      </c>
      <c r="B1179">
        <v>1</v>
      </c>
    </row>
    <row r="1180" spans="1:2" ht="2.1" customHeight="1" x14ac:dyDescent="0.25">
      <c r="A1180" s="34" t="s">
        <v>296</v>
      </c>
      <c r="B1180">
        <v>1</v>
      </c>
    </row>
    <row r="1181" spans="1:2" ht="2.1" customHeight="1" x14ac:dyDescent="0.25">
      <c r="A1181" s="34" t="s">
        <v>297</v>
      </c>
      <c r="B1181">
        <v>1</v>
      </c>
    </row>
    <row r="1182" spans="1:2" ht="2.1" customHeight="1" x14ac:dyDescent="0.25">
      <c r="A1182" s="34" t="s">
        <v>298</v>
      </c>
      <c r="B1182">
        <v>1</v>
      </c>
    </row>
    <row r="1183" spans="1:2" ht="2.1" customHeight="1" x14ac:dyDescent="0.25">
      <c r="A1183" s="34" t="s">
        <v>299</v>
      </c>
      <c r="B1183">
        <v>1</v>
      </c>
    </row>
    <row r="1184" spans="1:2" ht="2.1" customHeight="1" x14ac:dyDescent="0.25">
      <c r="A1184" s="34" t="s">
        <v>300</v>
      </c>
      <c r="B1184">
        <v>1</v>
      </c>
    </row>
    <row r="1185" spans="1:2" ht="2.1" customHeight="1" x14ac:dyDescent="0.25">
      <c r="A1185" s="34" t="s">
        <v>301</v>
      </c>
      <c r="B1185">
        <v>1</v>
      </c>
    </row>
    <row r="1186" spans="1:2" ht="2.1" customHeight="1" x14ac:dyDescent="0.25">
      <c r="A1186" s="34" t="s">
        <v>302</v>
      </c>
      <c r="B1186">
        <v>1</v>
      </c>
    </row>
    <row r="1187" spans="1:2" ht="2.1" customHeight="1" x14ac:dyDescent="0.25">
      <c r="A1187" s="34" t="s">
        <v>303</v>
      </c>
      <c r="B1187">
        <v>1</v>
      </c>
    </row>
    <row r="1188" spans="1:2" ht="2.1" customHeight="1" x14ac:dyDescent="0.25">
      <c r="A1188" s="34" t="s">
        <v>304</v>
      </c>
      <c r="B1188">
        <v>1</v>
      </c>
    </row>
    <row r="1189" spans="1:2" ht="2.1" customHeight="1" x14ac:dyDescent="0.25">
      <c r="A1189" s="34" t="s">
        <v>305</v>
      </c>
      <c r="B1189">
        <v>1</v>
      </c>
    </row>
    <row r="1190" spans="1:2" ht="2.1" customHeight="1" x14ac:dyDescent="0.25">
      <c r="A1190" s="34" t="s">
        <v>306</v>
      </c>
      <c r="B1190">
        <v>1</v>
      </c>
    </row>
    <row r="1191" spans="1:2" ht="2.1" customHeight="1" x14ac:dyDescent="0.25">
      <c r="A1191" s="34" t="s">
        <v>307</v>
      </c>
      <c r="B1191">
        <v>1</v>
      </c>
    </row>
    <row r="1192" spans="1:2" ht="2.1" customHeight="1" x14ac:dyDescent="0.25">
      <c r="A1192" s="34" t="s">
        <v>308</v>
      </c>
      <c r="B1192">
        <v>1</v>
      </c>
    </row>
    <row r="1193" spans="1:2" ht="2.1" customHeight="1" x14ac:dyDescent="0.25">
      <c r="A1193" s="34" t="s">
        <v>309</v>
      </c>
      <c r="B1193">
        <v>1</v>
      </c>
    </row>
    <row r="1194" spans="1:2" ht="2.1" customHeight="1" x14ac:dyDescent="0.25">
      <c r="A1194" s="34" t="s">
        <v>310</v>
      </c>
      <c r="B1194">
        <v>1</v>
      </c>
    </row>
    <row r="1195" spans="1:2" ht="2.1" customHeight="1" x14ac:dyDescent="0.25">
      <c r="A1195" s="34" t="s">
        <v>311</v>
      </c>
      <c r="B1195">
        <v>1</v>
      </c>
    </row>
    <row r="1196" spans="1:2" ht="2.1" customHeight="1" x14ac:dyDescent="0.25">
      <c r="A1196" s="34" t="s">
        <v>312</v>
      </c>
      <c r="B1196">
        <v>1</v>
      </c>
    </row>
    <row r="1197" spans="1:2" ht="2.1" customHeight="1" x14ac:dyDescent="0.25">
      <c r="A1197" s="34" t="s">
        <v>313</v>
      </c>
      <c r="B1197">
        <v>1</v>
      </c>
    </row>
    <row r="1198" spans="1:2" ht="2.1" customHeight="1" x14ac:dyDescent="0.25">
      <c r="A1198" s="34" t="s">
        <v>314</v>
      </c>
      <c r="B1198">
        <v>1</v>
      </c>
    </row>
    <row r="1199" spans="1:2" ht="2.1" customHeight="1" x14ac:dyDescent="0.25">
      <c r="A1199" s="34" t="s">
        <v>315</v>
      </c>
      <c r="B1199">
        <v>1</v>
      </c>
    </row>
    <row r="1200" spans="1:2" ht="2.1" customHeight="1" x14ac:dyDescent="0.25">
      <c r="A1200" s="34" t="s">
        <v>316</v>
      </c>
      <c r="B1200">
        <v>1</v>
      </c>
    </row>
    <row r="1201" spans="1:2" ht="2.1" customHeight="1" x14ac:dyDescent="0.25">
      <c r="A1201" s="34" t="s">
        <v>317</v>
      </c>
      <c r="B1201">
        <v>1</v>
      </c>
    </row>
    <row r="1202" spans="1:2" ht="2.1" customHeight="1" x14ac:dyDescent="0.25">
      <c r="A1202" s="34" t="s">
        <v>318</v>
      </c>
      <c r="B1202">
        <v>1</v>
      </c>
    </row>
    <row r="1203" spans="1:2" ht="2.1" customHeight="1" x14ac:dyDescent="0.25">
      <c r="A1203" s="34" t="s">
        <v>319</v>
      </c>
      <c r="B1203">
        <v>1</v>
      </c>
    </row>
    <row r="1204" spans="1:2" ht="2.1" customHeight="1" x14ac:dyDescent="0.25">
      <c r="A1204" s="34" t="s">
        <v>320</v>
      </c>
      <c r="B1204">
        <v>1</v>
      </c>
    </row>
    <row r="1205" spans="1:2" ht="2.1" customHeight="1" x14ac:dyDescent="0.25">
      <c r="A1205" s="34" t="s">
        <v>321</v>
      </c>
      <c r="B1205">
        <v>1</v>
      </c>
    </row>
    <row r="1206" spans="1:2" ht="2.1" customHeight="1" x14ac:dyDescent="0.25">
      <c r="A1206" s="34" t="s">
        <v>322</v>
      </c>
      <c r="B1206">
        <v>1</v>
      </c>
    </row>
    <row r="1207" spans="1:2" ht="2.1" customHeight="1" x14ac:dyDescent="0.25">
      <c r="A1207" s="34" t="s">
        <v>323</v>
      </c>
      <c r="B1207">
        <v>1</v>
      </c>
    </row>
    <row r="1208" spans="1:2" ht="2.1" customHeight="1" x14ac:dyDescent="0.25">
      <c r="A1208" s="34" t="s">
        <v>324</v>
      </c>
      <c r="B1208">
        <v>1</v>
      </c>
    </row>
    <row r="1209" spans="1:2" ht="2.1" customHeight="1" x14ac:dyDescent="0.25">
      <c r="A1209" s="34" t="s">
        <v>325</v>
      </c>
      <c r="B1209">
        <v>1</v>
      </c>
    </row>
    <row r="1210" spans="1:2" ht="2.1" customHeight="1" x14ac:dyDescent="0.25">
      <c r="A1210" s="34" t="s">
        <v>326</v>
      </c>
      <c r="B1210">
        <v>1</v>
      </c>
    </row>
    <row r="1211" spans="1:2" ht="2.1" customHeight="1" x14ac:dyDescent="0.25">
      <c r="A1211" s="34" t="s">
        <v>327</v>
      </c>
      <c r="B1211">
        <v>1</v>
      </c>
    </row>
    <row r="1212" spans="1:2" ht="2.1" customHeight="1" x14ac:dyDescent="0.25">
      <c r="A1212" s="34" t="s">
        <v>328</v>
      </c>
      <c r="B1212">
        <v>1</v>
      </c>
    </row>
    <row r="1213" spans="1:2" ht="2.1" customHeight="1" x14ac:dyDescent="0.25">
      <c r="A1213" s="34" t="s">
        <v>329</v>
      </c>
      <c r="B1213">
        <v>1</v>
      </c>
    </row>
    <row r="1214" spans="1:2" ht="2.1" customHeight="1" x14ac:dyDescent="0.25">
      <c r="A1214" s="34" t="s">
        <v>330</v>
      </c>
      <c r="B1214">
        <v>1</v>
      </c>
    </row>
    <row r="1215" spans="1:2" ht="2.1" customHeight="1" x14ac:dyDescent="0.25">
      <c r="A1215" s="34" t="s">
        <v>331</v>
      </c>
      <c r="B1215">
        <v>1</v>
      </c>
    </row>
    <row r="1216" spans="1:2" ht="2.1" customHeight="1" x14ac:dyDescent="0.25">
      <c r="A1216" s="34" t="s">
        <v>332</v>
      </c>
      <c r="B1216">
        <v>1</v>
      </c>
    </row>
    <row r="1217" spans="1:2" ht="2.1" customHeight="1" x14ac:dyDescent="0.25">
      <c r="A1217" s="34" t="s">
        <v>333</v>
      </c>
      <c r="B1217">
        <v>1</v>
      </c>
    </row>
    <row r="1218" spans="1:2" ht="2.1" customHeight="1" x14ac:dyDescent="0.25">
      <c r="A1218" s="34" t="s">
        <v>334</v>
      </c>
      <c r="B1218">
        <v>1</v>
      </c>
    </row>
    <row r="1219" spans="1:2" ht="2.1" customHeight="1" x14ac:dyDescent="0.25">
      <c r="A1219" s="34" t="s">
        <v>335</v>
      </c>
      <c r="B1219">
        <v>1</v>
      </c>
    </row>
    <row r="1220" spans="1:2" ht="2.1" customHeight="1" x14ac:dyDescent="0.25">
      <c r="A1220" s="34" t="s">
        <v>336</v>
      </c>
      <c r="B1220">
        <v>1</v>
      </c>
    </row>
    <row r="1221" spans="1:2" ht="2.1" customHeight="1" x14ac:dyDescent="0.25">
      <c r="A1221" s="34" t="s">
        <v>337</v>
      </c>
      <c r="B1221">
        <v>1</v>
      </c>
    </row>
    <row r="1222" spans="1:2" ht="2.1" customHeight="1" x14ac:dyDescent="0.25">
      <c r="A1222" s="34" t="s">
        <v>338</v>
      </c>
      <c r="B1222">
        <v>1</v>
      </c>
    </row>
    <row r="1223" spans="1:2" ht="2.1" customHeight="1" x14ac:dyDescent="0.25">
      <c r="A1223" s="34" t="s">
        <v>339</v>
      </c>
      <c r="B1223">
        <v>1</v>
      </c>
    </row>
    <row r="1224" spans="1:2" ht="2.1" customHeight="1" x14ac:dyDescent="0.25">
      <c r="A1224" s="34" t="s">
        <v>340</v>
      </c>
      <c r="B1224">
        <v>1</v>
      </c>
    </row>
    <row r="1225" spans="1:2" ht="2.1" customHeight="1" x14ac:dyDescent="0.25">
      <c r="A1225" s="34" t="s">
        <v>341</v>
      </c>
      <c r="B1225">
        <v>1</v>
      </c>
    </row>
    <row r="1226" spans="1:2" ht="2.1" customHeight="1" x14ac:dyDescent="0.25">
      <c r="A1226" s="34" t="s">
        <v>342</v>
      </c>
      <c r="B1226">
        <v>1</v>
      </c>
    </row>
    <row r="1227" spans="1:2" ht="2.1" customHeight="1" x14ac:dyDescent="0.25">
      <c r="A1227" s="34" t="s">
        <v>343</v>
      </c>
      <c r="B1227">
        <v>1</v>
      </c>
    </row>
    <row r="1228" spans="1:2" ht="2.1" customHeight="1" x14ac:dyDescent="0.25">
      <c r="A1228" s="34" t="s">
        <v>344</v>
      </c>
      <c r="B1228">
        <v>1</v>
      </c>
    </row>
    <row r="1229" spans="1:2" ht="2.1" customHeight="1" x14ac:dyDescent="0.25">
      <c r="A1229" s="34" t="s">
        <v>345</v>
      </c>
      <c r="B1229">
        <v>1</v>
      </c>
    </row>
    <row r="1230" spans="1:2" ht="2.1" customHeight="1" x14ac:dyDescent="0.25">
      <c r="A1230" s="34" t="s">
        <v>346</v>
      </c>
      <c r="B1230">
        <v>1</v>
      </c>
    </row>
    <row r="1231" spans="1:2" ht="2.1" customHeight="1" x14ac:dyDescent="0.25">
      <c r="A1231" s="34" t="s">
        <v>347</v>
      </c>
      <c r="B1231">
        <v>1</v>
      </c>
    </row>
    <row r="1232" spans="1:2" ht="2.1" customHeight="1" x14ac:dyDescent="0.25">
      <c r="A1232" s="34" t="s">
        <v>348</v>
      </c>
      <c r="B1232">
        <v>1</v>
      </c>
    </row>
    <row r="1233" spans="1:2" ht="2.1" customHeight="1" x14ac:dyDescent="0.25">
      <c r="A1233" s="34" t="s">
        <v>349</v>
      </c>
      <c r="B1233">
        <v>1</v>
      </c>
    </row>
    <row r="1234" spans="1:2" ht="2.1" customHeight="1" x14ac:dyDescent="0.25">
      <c r="A1234" s="34" t="s">
        <v>350</v>
      </c>
      <c r="B1234">
        <v>1</v>
      </c>
    </row>
    <row r="1235" spans="1:2" ht="2.1" customHeight="1" x14ac:dyDescent="0.25">
      <c r="A1235" s="34" t="s">
        <v>351</v>
      </c>
      <c r="B1235">
        <v>1</v>
      </c>
    </row>
    <row r="1236" spans="1:2" ht="2.1" customHeight="1" x14ac:dyDescent="0.25">
      <c r="A1236" s="34" t="s">
        <v>352</v>
      </c>
      <c r="B1236">
        <v>1</v>
      </c>
    </row>
    <row r="1237" spans="1:2" ht="2.1" customHeight="1" x14ac:dyDescent="0.25">
      <c r="A1237" s="34" t="s">
        <v>353</v>
      </c>
      <c r="B1237">
        <v>1</v>
      </c>
    </row>
    <row r="1238" spans="1:2" ht="2.1" customHeight="1" x14ac:dyDescent="0.25">
      <c r="A1238" s="34" t="s">
        <v>354</v>
      </c>
      <c r="B1238">
        <v>1</v>
      </c>
    </row>
    <row r="1239" spans="1:2" ht="2.1" customHeight="1" x14ac:dyDescent="0.25">
      <c r="A1239" s="34" t="s">
        <v>355</v>
      </c>
      <c r="B1239">
        <v>1</v>
      </c>
    </row>
    <row r="1240" spans="1:2" ht="2.1" customHeight="1" x14ac:dyDescent="0.25">
      <c r="A1240" s="34" t="s">
        <v>356</v>
      </c>
      <c r="B1240">
        <v>1</v>
      </c>
    </row>
    <row r="1241" spans="1:2" ht="2.1" customHeight="1" x14ac:dyDescent="0.25">
      <c r="A1241" s="34" t="s">
        <v>357</v>
      </c>
      <c r="B1241">
        <v>1</v>
      </c>
    </row>
    <row r="1242" spans="1:2" ht="2.1" customHeight="1" x14ac:dyDescent="0.25">
      <c r="A1242" s="34" t="s">
        <v>358</v>
      </c>
      <c r="B1242">
        <v>1</v>
      </c>
    </row>
    <row r="1243" spans="1:2" ht="2.1" customHeight="1" x14ac:dyDescent="0.25">
      <c r="A1243" s="34" t="s">
        <v>359</v>
      </c>
      <c r="B1243">
        <v>1</v>
      </c>
    </row>
    <row r="1244" spans="1:2" ht="2.1" customHeight="1" x14ac:dyDescent="0.25">
      <c r="A1244" s="34" t="s">
        <v>360</v>
      </c>
      <c r="B1244">
        <v>1</v>
      </c>
    </row>
    <row r="1245" spans="1:2" ht="2.1" customHeight="1" x14ac:dyDescent="0.25">
      <c r="A1245" s="34" t="s">
        <v>361</v>
      </c>
      <c r="B1245">
        <v>1</v>
      </c>
    </row>
    <row r="1246" spans="1:2" ht="2.1" customHeight="1" x14ac:dyDescent="0.25">
      <c r="A1246" s="34" t="s">
        <v>362</v>
      </c>
      <c r="B1246">
        <v>1</v>
      </c>
    </row>
    <row r="1247" spans="1:2" ht="2.1" customHeight="1" x14ac:dyDescent="0.25">
      <c r="A1247" s="34" t="s">
        <v>363</v>
      </c>
      <c r="B1247">
        <v>1</v>
      </c>
    </row>
    <row r="1248" spans="1:2" ht="2.1" customHeight="1" x14ac:dyDescent="0.25">
      <c r="A1248" s="34" t="s">
        <v>364</v>
      </c>
      <c r="B1248">
        <v>1</v>
      </c>
    </row>
    <row r="1249" spans="1:2" ht="2.1" customHeight="1" x14ac:dyDescent="0.25">
      <c r="A1249" s="34" t="s">
        <v>365</v>
      </c>
      <c r="B1249">
        <v>1</v>
      </c>
    </row>
    <row r="1250" spans="1:2" ht="2.1" customHeight="1" x14ac:dyDescent="0.25">
      <c r="A1250" s="34" t="s">
        <v>366</v>
      </c>
      <c r="B1250">
        <v>1</v>
      </c>
    </row>
    <row r="1251" spans="1:2" ht="2.1" customHeight="1" x14ac:dyDescent="0.25">
      <c r="A1251" s="34" t="s">
        <v>367</v>
      </c>
      <c r="B1251">
        <v>1</v>
      </c>
    </row>
    <row r="1252" spans="1:2" ht="2.1" customHeight="1" x14ac:dyDescent="0.25">
      <c r="A1252" s="34" t="s">
        <v>368</v>
      </c>
      <c r="B1252">
        <v>1</v>
      </c>
    </row>
    <row r="1253" spans="1:2" ht="2.1" customHeight="1" x14ac:dyDescent="0.25">
      <c r="A1253" s="34" t="s">
        <v>369</v>
      </c>
      <c r="B1253">
        <v>1</v>
      </c>
    </row>
    <row r="1254" spans="1:2" ht="2.1" customHeight="1" x14ac:dyDescent="0.25">
      <c r="A1254" s="34" t="s">
        <v>370</v>
      </c>
      <c r="B1254">
        <v>1</v>
      </c>
    </row>
    <row r="1255" spans="1:2" ht="2.1" customHeight="1" x14ac:dyDescent="0.25">
      <c r="A1255" s="34" t="s">
        <v>371</v>
      </c>
      <c r="B1255">
        <v>1</v>
      </c>
    </row>
    <row r="1256" spans="1:2" ht="2.1" customHeight="1" x14ac:dyDescent="0.25">
      <c r="A1256" s="34" t="s">
        <v>372</v>
      </c>
      <c r="B1256">
        <v>1</v>
      </c>
    </row>
    <row r="1257" spans="1:2" ht="2.1" customHeight="1" x14ac:dyDescent="0.25">
      <c r="A1257" s="34" t="s">
        <v>373</v>
      </c>
      <c r="B1257">
        <v>1</v>
      </c>
    </row>
    <row r="1258" spans="1:2" ht="2.1" customHeight="1" x14ac:dyDescent="0.25">
      <c r="A1258" s="34" t="s">
        <v>374</v>
      </c>
      <c r="B1258">
        <v>1</v>
      </c>
    </row>
    <row r="1259" spans="1:2" ht="2.1" customHeight="1" x14ac:dyDescent="0.25">
      <c r="A1259" s="34" t="s">
        <v>375</v>
      </c>
      <c r="B1259">
        <v>1</v>
      </c>
    </row>
    <row r="1260" spans="1:2" ht="2.1" customHeight="1" x14ac:dyDescent="0.25">
      <c r="A1260" s="34" t="s">
        <v>376</v>
      </c>
      <c r="B1260">
        <v>1</v>
      </c>
    </row>
    <row r="1261" spans="1:2" ht="2.1" customHeight="1" x14ac:dyDescent="0.25">
      <c r="A1261" s="34" t="s">
        <v>377</v>
      </c>
      <c r="B1261">
        <v>1</v>
      </c>
    </row>
    <row r="1262" spans="1:2" ht="2.1" customHeight="1" x14ac:dyDescent="0.25">
      <c r="A1262" s="34" t="s">
        <v>378</v>
      </c>
      <c r="B1262">
        <v>1</v>
      </c>
    </row>
    <row r="1263" spans="1:2" ht="2.1" customHeight="1" x14ac:dyDescent="0.25">
      <c r="A1263" s="34" t="s">
        <v>379</v>
      </c>
      <c r="B1263">
        <v>1</v>
      </c>
    </row>
    <row r="1264" spans="1:2" ht="2.1" customHeight="1" x14ac:dyDescent="0.25">
      <c r="A1264" s="34" t="s">
        <v>380</v>
      </c>
      <c r="B1264">
        <v>1</v>
      </c>
    </row>
    <row r="1265" spans="1:2" ht="2.1" customHeight="1" x14ac:dyDescent="0.25">
      <c r="A1265" s="34" t="s">
        <v>381</v>
      </c>
      <c r="B1265">
        <v>1</v>
      </c>
    </row>
    <row r="1266" spans="1:2" ht="2.1" customHeight="1" x14ac:dyDescent="0.25">
      <c r="A1266" s="34" t="s">
        <v>382</v>
      </c>
      <c r="B1266">
        <v>1</v>
      </c>
    </row>
    <row r="1267" spans="1:2" ht="2.1" customHeight="1" x14ac:dyDescent="0.25">
      <c r="A1267" s="34" t="s">
        <v>383</v>
      </c>
      <c r="B1267">
        <v>1</v>
      </c>
    </row>
    <row r="1268" spans="1:2" ht="2.1" customHeight="1" x14ac:dyDescent="0.25">
      <c r="A1268" s="34" t="s">
        <v>384</v>
      </c>
      <c r="B1268">
        <v>1</v>
      </c>
    </row>
    <row r="1269" spans="1:2" ht="2.1" customHeight="1" x14ac:dyDescent="0.25">
      <c r="A1269" s="34" t="s">
        <v>385</v>
      </c>
      <c r="B1269">
        <v>1</v>
      </c>
    </row>
    <row r="1270" spans="1:2" ht="2.1" customHeight="1" x14ac:dyDescent="0.25">
      <c r="A1270" s="34" t="s">
        <v>386</v>
      </c>
      <c r="B1270">
        <v>1</v>
      </c>
    </row>
    <row r="1271" spans="1:2" ht="2.1" customHeight="1" x14ac:dyDescent="0.25">
      <c r="A1271" s="34" t="s">
        <v>387</v>
      </c>
      <c r="B1271">
        <v>1</v>
      </c>
    </row>
    <row r="1272" spans="1:2" ht="2.1" customHeight="1" x14ac:dyDescent="0.25">
      <c r="A1272" s="34" t="s">
        <v>388</v>
      </c>
      <c r="B1272">
        <v>1</v>
      </c>
    </row>
    <row r="1273" spans="1:2" ht="2.1" customHeight="1" x14ac:dyDescent="0.25">
      <c r="A1273" s="34" t="s">
        <v>389</v>
      </c>
      <c r="B1273">
        <v>1</v>
      </c>
    </row>
    <row r="1274" spans="1:2" ht="2.1" customHeight="1" x14ac:dyDescent="0.25">
      <c r="A1274" s="34" t="s">
        <v>390</v>
      </c>
      <c r="B1274">
        <v>1</v>
      </c>
    </row>
    <row r="1275" spans="1:2" ht="2.1" customHeight="1" x14ac:dyDescent="0.25">
      <c r="A1275" s="34" t="s">
        <v>391</v>
      </c>
      <c r="B1275">
        <v>1</v>
      </c>
    </row>
    <row r="1276" spans="1:2" ht="2.1" customHeight="1" x14ac:dyDescent="0.25">
      <c r="A1276" s="34" t="s">
        <v>392</v>
      </c>
      <c r="B1276">
        <v>1</v>
      </c>
    </row>
    <row r="1277" spans="1:2" ht="2.1" customHeight="1" x14ac:dyDescent="0.25">
      <c r="A1277" s="34" t="s">
        <v>393</v>
      </c>
      <c r="B1277">
        <v>1</v>
      </c>
    </row>
    <row r="1278" spans="1:2" ht="2.1" customHeight="1" x14ac:dyDescent="0.25">
      <c r="A1278" s="34" t="s">
        <v>394</v>
      </c>
      <c r="B1278">
        <v>1</v>
      </c>
    </row>
    <row r="1279" spans="1:2" ht="2.1" customHeight="1" x14ac:dyDescent="0.25">
      <c r="A1279" s="34" t="s">
        <v>395</v>
      </c>
      <c r="B1279">
        <v>1</v>
      </c>
    </row>
    <row r="1280" spans="1:2" ht="2.1" customHeight="1" x14ac:dyDescent="0.25">
      <c r="A1280" s="34" t="s">
        <v>396</v>
      </c>
      <c r="B1280">
        <v>1</v>
      </c>
    </row>
    <row r="1281" spans="1:2" ht="2.1" customHeight="1" x14ac:dyDescent="0.25">
      <c r="A1281" s="34" t="s">
        <v>397</v>
      </c>
      <c r="B1281">
        <v>1</v>
      </c>
    </row>
    <row r="1282" spans="1:2" ht="2.1" customHeight="1" x14ac:dyDescent="0.25">
      <c r="A1282" s="34" t="s">
        <v>398</v>
      </c>
      <c r="B1282">
        <v>1</v>
      </c>
    </row>
    <row r="1283" spans="1:2" ht="2.1" customHeight="1" x14ac:dyDescent="0.25">
      <c r="A1283" s="34" t="s">
        <v>399</v>
      </c>
      <c r="B1283">
        <v>1</v>
      </c>
    </row>
    <row r="1284" spans="1:2" ht="2.1" customHeight="1" x14ac:dyDescent="0.25">
      <c r="A1284" s="34" t="s">
        <v>400</v>
      </c>
      <c r="B1284">
        <v>1</v>
      </c>
    </row>
    <row r="1285" spans="1:2" ht="2.1" customHeight="1" x14ac:dyDescent="0.25">
      <c r="A1285" s="34" t="s">
        <v>401</v>
      </c>
      <c r="B1285">
        <v>1</v>
      </c>
    </row>
    <row r="1286" spans="1:2" ht="2.1" customHeight="1" x14ac:dyDescent="0.25">
      <c r="A1286" s="34" t="s">
        <v>402</v>
      </c>
      <c r="B1286">
        <v>1</v>
      </c>
    </row>
    <row r="1287" spans="1:2" ht="2.1" customHeight="1" x14ac:dyDescent="0.25">
      <c r="A1287" s="34" t="s">
        <v>403</v>
      </c>
      <c r="B1287">
        <v>1</v>
      </c>
    </row>
    <row r="1288" spans="1:2" ht="2.1" customHeight="1" x14ac:dyDescent="0.25">
      <c r="A1288" s="34" t="s">
        <v>404</v>
      </c>
      <c r="B1288">
        <v>1</v>
      </c>
    </row>
    <row r="1289" spans="1:2" ht="2.1" customHeight="1" x14ac:dyDescent="0.25">
      <c r="A1289" s="34" t="s">
        <v>405</v>
      </c>
      <c r="B1289">
        <v>1</v>
      </c>
    </row>
    <row r="1290" spans="1:2" ht="2.1" customHeight="1" x14ac:dyDescent="0.25">
      <c r="A1290" s="34" t="s">
        <v>406</v>
      </c>
      <c r="B1290">
        <v>1</v>
      </c>
    </row>
    <row r="1291" spans="1:2" ht="2.1" customHeight="1" x14ac:dyDescent="0.25">
      <c r="A1291" s="34" t="s">
        <v>407</v>
      </c>
      <c r="B1291">
        <v>1</v>
      </c>
    </row>
    <row r="1292" spans="1:2" ht="2.1" customHeight="1" x14ac:dyDescent="0.25">
      <c r="A1292" s="34" t="s">
        <v>408</v>
      </c>
      <c r="B1292">
        <v>1</v>
      </c>
    </row>
    <row r="1293" spans="1:2" ht="2.1" customHeight="1" x14ac:dyDescent="0.25">
      <c r="A1293" s="34" t="s">
        <v>409</v>
      </c>
      <c r="B1293">
        <v>1</v>
      </c>
    </row>
    <row r="1294" spans="1:2" ht="2.1" customHeight="1" x14ac:dyDescent="0.25">
      <c r="A1294" s="34" t="s">
        <v>410</v>
      </c>
      <c r="B1294">
        <v>1</v>
      </c>
    </row>
    <row r="1295" spans="1:2" ht="2.1" customHeight="1" x14ac:dyDescent="0.25">
      <c r="A1295" s="34" t="s">
        <v>411</v>
      </c>
      <c r="B1295">
        <v>1</v>
      </c>
    </row>
    <row r="1296" spans="1:2" ht="2.1" customHeight="1" x14ac:dyDescent="0.25">
      <c r="A1296" s="34" t="s">
        <v>412</v>
      </c>
      <c r="B1296">
        <v>1</v>
      </c>
    </row>
    <row r="1297" spans="1:2" ht="2.1" customHeight="1" x14ac:dyDescent="0.25">
      <c r="A1297" s="34" t="s">
        <v>413</v>
      </c>
      <c r="B1297">
        <v>1</v>
      </c>
    </row>
    <row r="1298" spans="1:2" ht="2.1" customHeight="1" x14ac:dyDescent="0.25">
      <c r="A1298" s="34" t="s">
        <v>414</v>
      </c>
      <c r="B1298">
        <v>1</v>
      </c>
    </row>
    <row r="1299" spans="1:2" ht="2.1" customHeight="1" x14ac:dyDescent="0.25">
      <c r="A1299" s="34" t="s">
        <v>415</v>
      </c>
      <c r="B1299">
        <v>1</v>
      </c>
    </row>
    <row r="1300" spans="1:2" ht="2.1" customHeight="1" x14ac:dyDescent="0.25">
      <c r="A1300" s="34" t="s">
        <v>416</v>
      </c>
      <c r="B1300">
        <v>1</v>
      </c>
    </row>
    <row r="1301" spans="1:2" ht="2.1" customHeight="1" x14ac:dyDescent="0.25">
      <c r="A1301" s="34" t="s">
        <v>417</v>
      </c>
      <c r="B1301">
        <v>1</v>
      </c>
    </row>
    <row r="1302" spans="1:2" ht="2.1" customHeight="1" x14ac:dyDescent="0.25">
      <c r="A1302" s="34" t="s">
        <v>418</v>
      </c>
      <c r="B1302">
        <v>1</v>
      </c>
    </row>
    <row r="1303" spans="1:2" ht="2.1" customHeight="1" x14ac:dyDescent="0.25">
      <c r="A1303" s="34" t="s">
        <v>419</v>
      </c>
      <c r="B1303">
        <v>1</v>
      </c>
    </row>
    <row r="1304" spans="1:2" ht="2.1" customHeight="1" x14ac:dyDescent="0.25">
      <c r="A1304" s="34" t="s">
        <v>420</v>
      </c>
      <c r="B1304">
        <v>1</v>
      </c>
    </row>
    <row r="1305" spans="1:2" ht="2.1" customHeight="1" x14ac:dyDescent="0.25">
      <c r="A1305" s="34" t="s">
        <v>421</v>
      </c>
      <c r="B1305">
        <v>1</v>
      </c>
    </row>
    <row r="1306" spans="1:2" ht="2.1" customHeight="1" x14ac:dyDescent="0.25">
      <c r="A1306" s="34" t="s">
        <v>422</v>
      </c>
      <c r="B1306">
        <v>1</v>
      </c>
    </row>
    <row r="1307" spans="1:2" ht="2.1" customHeight="1" x14ac:dyDescent="0.25">
      <c r="A1307" s="34" t="s">
        <v>423</v>
      </c>
      <c r="B1307">
        <v>1</v>
      </c>
    </row>
    <row r="1308" spans="1:2" ht="2.1" customHeight="1" x14ac:dyDescent="0.25">
      <c r="A1308" s="34" t="s">
        <v>424</v>
      </c>
      <c r="B1308">
        <v>1</v>
      </c>
    </row>
    <row r="1309" spans="1:2" ht="2.1" customHeight="1" x14ac:dyDescent="0.25">
      <c r="A1309" s="34" t="s">
        <v>425</v>
      </c>
      <c r="B1309">
        <v>1</v>
      </c>
    </row>
    <row r="1310" spans="1:2" ht="2.1" customHeight="1" x14ac:dyDescent="0.25">
      <c r="A1310" s="34" t="s">
        <v>426</v>
      </c>
      <c r="B1310">
        <v>1</v>
      </c>
    </row>
    <row r="1311" spans="1:2" ht="2.1" customHeight="1" x14ac:dyDescent="0.25">
      <c r="A1311" s="34" t="s">
        <v>427</v>
      </c>
      <c r="B1311">
        <v>1</v>
      </c>
    </row>
    <row r="1312" spans="1:2" ht="2.1" customHeight="1" x14ac:dyDescent="0.25">
      <c r="A1312" s="34" t="s">
        <v>428</v>
      </c>
      <c r="B1312">
        <v>1</v>
      </c>
    </row>
    <row r="1313" spans="1:2" ht="2.1" customHeight="1" x14ac:dyDescent="0.25">
      <c r="A1313" s="34" t="s">
        <v>429</v>
      </c>
      <c r="B1313">
        <v>1</v>
      </c>
    </row>
    <row r="1314" spans="1:2" ht="2.1" customHeight="1" x14ac:dyDescent="0.25">
      <c r="A1314" s="34" t="s">
        <v>430</v>
      </c>
      <c r="B1314">
        <v>1</v>
      </c>
    </row>
    <row r="1315" spans="1:2" ht="2.1" customHeight="1" x14ac:dyDescent="0.25">
      <c r="A1315" s="34" t="s">
        <v>431</v>
      </c>
      <c r="B1315">
        <v>1</v>
      </c>
    </row>
    <row r="1316" spans="1:2" ht="2.1" customHeight="1" x14ac:dyDescent="0.25">
      <c r="A1316" s="34" t="s">
        <v>432</v>
      </c>
      <c r="B1316">
        <v>1</v>
      </c>
    </row>
    <row r="1317" spans="1:2" ht="2.1" customHeight="1" x14ac:dyDescent="0.25">
      <c r="A1317" s="34" t="s">
        <v>433</v>
      </c>
      <c r="B1317">
        <v>1</v>
      </c>
    </row>
    <row r="1318" spans="1:2" ht="2.1" customHeight="1" x14ac:dyDescent="0.25">
      <c r="A1318" s="34" t="s">
        <v>434</v>
      </c>
      <c r="B1318">
        <v>1</v>
      </c>
    </row>
    <row r="1319" spans="1:2" ht="2.1" customHeight="1" x14ac:dyDescent="0.25">
      <c r="A1319" s="34" t="s">
        <v>435</v>
      </c>
      <c r="B1319">
        <v>1</v>
      </c>
    </row>
    <row r="1320" spans="1:2" ht="2.1" customHeight="1" x14ac:dyDescent="0.25">
      <c r="A1320" s="34" t="s">
        <v>436</v>
      </c>
      <c r="B1320">
        <v>1</v>
      </c>
    </row>
    <row r="1321" spans="1:2" ht="2.1" customHeight="1" x14ac:dyDescent="0.25">
      <c r="A1321" s="34" t="s">
        <v>437</v>
      </c>
      <c r="B1321">
        <v>1</v>
      </c>
    </row>
    <row r="1322" spans="1:2" ht="2.1" customHeight="1" x14ac:dyDescent="0.25">
      <c r="A1322" s="34" t="s">
        <v>438</v>
      </c>
      <c r="B1322">
        <v>1</v>
      </c>
    </row>
    <row r="1323" spans="1:2" ht="2.1" customHeight="1" x14ac:dyDescent="0.25">
      <c r="A1323" s="34" t="s">
        <v>439</v>
      </c>
      <c r="B1323">
        <v>1</v>
      </c>
    </row>
    <row r="1324" spans="1:2" ht="2.1" customHeight="1" x14ac:dyDescent="0.25">
      <c r="A1324" s="34" t="s">
        <v>440</v>
      </c>
      <c r="B1324">
        <v>1</v>
      </c>
    </row>
    <row r="1325" spans="1:2" ht="2.1" customHeight="1" x14ac:dyDescent="0.25">
      <c r="A1325" s="34" t="s">
        <v>441</v>
      </c>
      <c r="B1325">
        <v>1</v>
      </c>
    </row>
    <row r="1326" spans="1:2" ht="2.1" customHeight="1" x14ac:dyDescent="0.25">
      <c r="A1326" s="34" t="s">
        <v>442</v>
      </c>
      <c r="B1326">
        <v>1</v>
      </c>
    </row>
    <row r="1327" spans="1:2" ht="2.1" customHeight="1" x14ac:dyDescent="0.25">
      <c r="A1327" s="34" t="s">
        <v>443</v>
      </c>
      <c r="B1327">
        <v>1</v>
      </c>
    </row>
    <row r="1328" spans="1:2" ht="2.1" customHeight="1" x14ac:dyDescent="0.25">
      <c r="A1328" s="34" t="s">
        <v>444</v>
      </c>
      <c r="B1328">
        <v>1</v>
      </c>
    </row>
    <row r="1329" spans="1:2" ht="2.1" customHeight="1" x14ac:dyDescent="0.25">
      <c r="A1329" s="34" t="s">
        <v>445</v>
      </c>
      <c r="B1329">
        <v>1</v>
      </c>
    </row>
    <row r="1330" spans="1:2" ht="2.1" customHeight="1" x14ac:dyDescent="0.25">
      <c r="A1330" s="34" t="s">
        <v>446</v>
      </c>
      <c r="B1330">
        <v>1</v>
      </c>
    </row>
    <row r="1331" spans="1:2" ht="2.1" customHeight="1" x14ac:dyDescent="0.25">
      <c r="A1331" s="34" t="s">
        <v>447</v>
      </c>
      <c r="B1331">
        <v>1</v>
      </c>
    </row>
    <row r="1332" spans="1:2" ht="2.1" customHeight="1" x14ac:dyDescent="0.25">
      <c r="A1332" s="34" t="s">
        <v>448</v>
      </c>
      <c r="B1332">
        <v>1</v>
      </c>
    </row>
    <row r="1333" spans="1:2" ht="2.1" customHeight="1" x14ac:dyDescent="0.25">
      <c r="A1333" s="34" t="s">
        <v>449</v>
      </c>
      <c r="B1333">
        <v>1</v>
      </c>
    </row>
    <row r="1334" spans="1:2" ht="2.1" customHeight="1" x14ac:dyDescent="0.25">
      <c r="A1334" s="34" t="s">
        <v>450</v>
      </c>
      <c r="B1334">
        <v>1</v>
      </c>
    </row>
    <row r="1335" spans="1:2" ht="2.1" customHeight="1" x14ac:dyDescent="0.25">
      <c r="A1335" s="34" t="s">
        <v>451</v>
      </c>
      <c r="B1335">
        <v>1</v>
      </c>
    </row>
    <row r="1336" spans="1:2" ht="2.1" customHeight="1" x14ac:dyDescent="0.25">
      <c r="A1336" s="34" t="s">
        <v>452</v>
      </c>
      <c r="B1336">
        <v>1</v>
      </c>
    </row>
    <row r="1337" spans="1:2" ht="2.1" customHeight="1" x14ac:dyDescent="0.25">
      <c r="A1337" s="34" t="s">
        <v>453</v>
      </c>
      <c r="B1337">
        <v>1</v>
      </c>
    </row>
    <row r="1338" spans="1:2" ht="2.1" customHeight="1" x14ac:dyDescent="0.25">
      <c r="A1338" s="34" t="s">
        <v>454</v>
      </c>
      <c r="B1338">
        <v>1</v>
      </c>
    </row>
    <row r="1339" spans="1:2" ht="2.1" customHeight="1" x14ac:dyDescent="0.25">
      <c r="A1339" s="34" t="s">
        <v>455</v>
      </c>
      <c r="B1339">
        <v>1</v>
      </c>
    </row>
    <row r="1340" spans="1:2" ht="2.1" customHeight="1" x14ac:dyDescent="0.25">
      <c r="A1340" s="34" t="s">
        <v>456</v>
      </c>
      <c r="B1340">
        <v>1</v>
      </c>
    </row>
    <row r="1341" spans="1:2" ht="2.1" customHeight="1" x14ac:dyDescent="0.25">
      <c r="A1341" s="34" t="s">
        <v>457</v>
      </c>
      <c r="B1341">
        <v>1</v>
      </c>
    </row>
    <row r="1342" spans="1:2" ht="2.1" customHeight="1" x14ac:dyDescent="0.25">
      <c r="A1342" s="34" t="s">
        <v>458</v>
      </c>
      <c r="B1342">
        <v>1</v>
      </c>
    </row>
    <row r="1343" spans="1:2" ht="2.1" customHeight="1" x14ac:dyDescent="0.25">
      <c r="A1343" s="34" t="s">
        <v>459</v>
      </c>
      <c r="B1343">
        <v>1</v>
      </c>
    </row>
    <row r="1344" spans="1:2" ht="2.1" customHeight="1" x14ac:dyDescent="0.25">
      <c r="A1344" s="34" t="s">
        <v>460</v>
      </c>
      <c r="B1344">
        <v>1</v>
      </c>
    </row>
    <row r="1345" spans="1:2" ht="2.1" customHeight="1" x14ac:dyDescent="0.25">
      <c r="A1345" s="34" t="s">
        <v>461</v>
      </c>
      <c r="B1345">
        <v>1</v>
      </c>
    </row>
    <row r="1346" spans="1:2" ht="2.1" customHeight="1" x14ac:dyDescent="0.25">
      <c r="A1346" s="34" t="s">
        <v>462</v>
      </c>
      <c r="B1346">
        <v>1</v>
      </c>
    </row>
    <row r="1347" spans="1:2" ht="2.1" customHeight="1" x14ac:dyDescent="0.25">
      <c r="A1347" s="34" t="s">
        <v>463</v>
      </c>
      <c r="B1347">
        <v>1</v>
      </c>
    </row>
    <row r="1348" spans="1:2" ht="2.1" customHeight="1" x14ac:dyDescent="0.25">
      <c r="A1348" s="34" t="s">
        <v>464</v>
      </c>
      <c r="B1348">
        <v>1</v>
      </c>
    </row>
    <row r="1349" spans="1:2" ht="2.1" customHeight="1" x14ac:dyDescent="0.25">
      <c r="A1349" s="34" t="s">
        <v>465</v>
      </c>
      <c r="B1349">
        <v>1</v>
      </c>
    </row>
    <row r="1350" spans="1:2" ht="2.1" customHeight="1" x14ac:dyDescent="0.25">
      <c r="A1350" s="34" t="s">
        <v>466</v>
      </c>
      <c r="B1350">
        <v>1</v>
      </c>
    </row>
    <row r="1351" spans="1:2" ht="2.1" customHeight="1" x14ac:dyDescent="0.25">
      <c r="A1351" s="34" t="s">
        <v>467</v>
      </c>
      <c r="B1351">
        <v>1</v>
      </c>
    </row>
    <row r="1352" spans="1:2" ht="2.1" customHeight="1" x14ac:dyDescent="0.25">
      <c r="A1352" s="34" t="s">
        <v>468</v>
      </c>
      <c r="B1352">
        <v>1</v>
      </c>
    </row>
    <row r="1353" spans="1:2" ht="2.1" customHeight="1" x14ac:dyDescent="0.25">
      <c r="A1353" s="34" t="s">
        <v>469</v>
      </c>
      <c r="B1353">
        <v>1</v>
      </c>
    </row>
    <row r="1354" spans="1:2" ht="2.1" customHeight="1" x14ac:dyDescent="0.25">
      <c r="A1354" s="34" t="s">
        <v>470</v>
      </c>
      <c r="B1354">
        <v>1</v>
      </c>
    </row>
    <row r="1355" spans="1:2" ht="2.1" customHeight="1" x14ac:dyDescent="0.25">
      <c r="A1355" s="34" t="s">
        <v>471</v>
      </c>
      <c r="B1355">
        <v>1</v>
      </c>
    </row>
    <row r="1356" spans="1:2" ht="2.1" customHeight="1" x14ac:dyDescent="0.25">
      <c r="A1356" s="34" t="s">
        <v>472</v>
      </c>
      <c r="B1356">
        <v>1</v>
      </c>
    </row>
    <row r="1357" spans="1:2" ht="2.1" customHeight="1" x14ac:dyDescent="0.25">
      <c r="A1357" s="34" t="s">
        <v>473</v>
      </c>
      <c r="B1357">
        <v>1</v>
      </c>
    </row>
    <row r="1358" spans="1:2" ht="2.1" customHeight="1" x14ac:dyDescent="0.25">
      <c r="A1358" s="34" t="s">
        <v>474</v>
      </c>
      <c r="B1358">
        <v>1</v>
      </c>
    </row>
    <row r="1359" spans="1:2" ht="2.1" customHeight="1" x14ac:dyDescent="0.25">
      <c r="A1359" s="34" t="s">
        <v>475</v>
      </c>
      <c r="B1359">
        <v>1</v>
      </c>
    </row>
    <row r="1360" spans="1:2" ht="2.1" customHeight="1" x14ac:dyDescent="0.25">
      <c r="A1360" s="34" t="s">
        <v>476</v>
      </c>
      <c r="B1360">
        <v>1</v>
      </c>
    </row>
    <row r="1361" spans="1:2" ht="2.1" customHeight="1" x14ac:dyDescent="0.25">
      <c r="A1361" s="34" t="s">
        <v>477</v>
      </c>
      <c r="B1361">
        <v>1</v>
      </c>
    </row>
    <row r="1362" spans="1:2" ht="2.1" customHeight="1" x14ac:dyDescent="0.25">
      <c r="A1362" s="34" t="s">
        <v>478</v>
      </c>
      <c r="B1362">
        <v>1</v>
      </c>
    </row>
    <row r="1363" spans="1:2" ht="2.1" customHeight="1" x14ac:dyDescent="0.25">
      <c r="A1363" s="34" t="s">
        <v>479</v>
      </c>
      <c r="B1363">
        <v>1</v>
      </c>
    </row>
    <row r="1364" spans="1:2" ht="2.1" customHeight="1" x14ac:dyDescent="0.25">
      <c r="A1364" s="34" t="s">
        <v>480</v>
      </c>
      <c r="B1364">
        <v>1</v>
      </c>
    </row>
    <row r="1365" spans="1:2" ht="2.1" customHeight="1" x14ac:dyDescent="0.25">
      <c r="A1365" s="34" t="s">
        <v>481</v>
      </c>
      <c r="B1365">
        <v>1</v>
      </c>
    </row>
    <row r="1366" spans="1:2" ht="2.1" customHeight="1" x14ac:dyDescent="0.25">
      <c r="A1366" s="34" t="s">
        <v>482</v>
      </c>
      <c r="B1366">
        <v>1</v>
      </c>
    </row>
    <row r="1367" spans="1:2" ht="2.1" customHeight="1" x14ac:dyDescent="0.25">
      <c r="A1367" s="34" t="s">
        <v>483</v>
      </c>
      <c r="B1367">
        <v>1</v>
      </c>
    </row>
    <row r="1368" spans="1:2" ht="2.1" customHeight="1" x14ac:dyDescent="0.25">
      <c r="A1368" s="34" t="s">
        <v>484</v>
      </c>
      <c r="B1368">
        <v>1</v>
      </c>
    </row>
    <row r="1369" spans="1:2" ht="2.1" customHeight="1" x14ac:dyDescent="0.25">
      <c r="A1369" s="34" t="s">
        <v>485</v>
      </c>
      <c r="B1369">
        <v>1</v>
      </c>
    </row>
    <row r="1370" spans="1:2" ht="2.1" customHeight="1" x14ac:dyDescent="0.25">
      <c r="A1370" s="34" t="s">
        <v>486</v>
      </c>
      <c r="B1370">
        <v>1</v>
      </c>
    </row>
    <row r="1371" spans="1:2" ht="2.1" customHeight="1" x14ac:dyDescent="0.25">
      <c r="A1371" s="34" t="s">
        <v>487</v>
      </c>
      <c r="B1371">
        <v>1</v>
      </c>
    </row>
    <row r="1372" spans="1:2" ht="2.1" customHeight="1" x14ac:dyDescent="0.25">
      <c r="A1372" s="34" t="s">
        <v>488</v>
      </c>
      <c r="B1372">
        <v>1</v>
      </c>
    </row>
    <row r="1373" spans="1:2" ht="2.1" customHeight="1" x14ac:dyDescent="0.25">
      <c r="A1373" s="34" t="s">
        <v>489</v>
      </c>
      <c r="B1373">
        <v>1</v>
      </c>
    </row>
    <row r="1374" spans="1:2" ht="2.1" customHeight="1" x14ac:dyDescent="0.25">
      <c r="A1374" s="34" t="s">
        <v>490</v>
      </c>
      <c r="B1374">
        <v>1</v>
      </c>
    </row>
    <row r="1375" spans="1:2" ht="2.1" customHeight="1" x14ac:dyDescent="0.25">
      <c r="A1375" s="34" t="s">
        <v>491</v>
      </c>
      <c r="B1375">
        <v>1</v>
      </c>
    </row>
    <row r="1376" spans="1:2" ht="2.1" customHeight="1" x14ac:dyDescent="0.25">
      <c r="A1376" s="34" t="s">
        <v>492</v>
      </c>
      <c r="B1376">
        <v>1</v>
      </c>
    </row>
    <row r="1377" spans="1:2" ht="2.1" customHeight="1" x14ac:dyDescent="0.25">
      <c r="A1377" s="34" t="s">
        <v>493</v>
      </c>
      <c r="B1377">
        <v>1</v>
      </c>
    </row>
    <row r="1378" spans="1:2" ht="2.1" customHeight="1" x14ac:dyDescent="0.25">
      <c r="A1378" s="34" t="s">
        <v>494</v>
      </c>
      <c r="B1378">
        <v>1</v>
      </c>
    </row>
    <row r="1379" spans="1:2" ht="2.1" customHeight="1" x14ac:dyDescent="0.25">
      <c r="A1379" s="34" t="s">
        <v>495</v>
      </c>
      <c r="B1379">
        <v>1</v>
      </c>
    </row>
    <row r="1380" spans="1:2" ht="2.1" customHeight="1" x14ac:dyDescent="0.25">
      <c r="A1380" s="34" t="s">
        <v>496</v>
      </c>
      <c r="B1380">
        <v>1</v>
      </c>
    </row>
    <row r="1381" spans="1:2" ht="2.1" customHeight="1" x14ac:dyDescent="0.25">
      <c r="A1381" s="34" t="s">
        <v>497</v>
      </c>
      <c r="B1381">
        <v>1</v>
      </c>
    </row>
    <row r="1382" spans="1:2" ht="2.1" customHeight="1" x14ac:dyDescent="0.25">
      <c r="A1382" s="34" t="s">
        <v>498</v>
      </c>
      <c r="B1382">
        <v>1</v>
      </c>
    </row>
    <row r="1383" spans="1:2" ht="2.1" customHeight="1" x14ac:dyDescent="0.25">
      <c r="A1383" s="34" t="s">
        <v>499</v>
      </c>
      <c r="B1383">
        <v>1</v>
      </c>
    </row>
    <row r="1384" spans="1:2" ht="2.1" customHeight="1" x14ac:dyDescent="0.25">
      <c r="A1384" s="34" t="s">
        <v>500</v>
      </c>
      <c r="B1384">
        <v>1</v>
      </c>
    </row>
    <row r="1385" spans="1:2" ht="2.1" customHeight="1" x14ac:dyDescent="0.25">
      <c r="A1385" s="34" t="s">
        <v>501</v>
      </c>
      <c r="B1385">
        <v>1</v>
      </c>
    </row>
    <row r="1386" spans="1:2" ht="2.1" customHeight="1" x14ac:dyDescent="0.25">
      <c r="A1386" s="34" t="s">
        <v>502</v>
      </c>
      <c r="B1386">
        <v>1</v>
      </c>
    </row>
    <row r="1387" spans="1:2" ht="2.1" customHeight="1" x14ac:dyDescent="0.25">
      <c r="A1387" s="34" t="s">
        <v>503</v>
      </c>
      <c r="B1387">
        <v>1</v>
      </c>
    </row>
    <row r="1388" spans="1:2" ht="2.1" customHeight="1" x14ac:dyDescent="0.25">
      <c r="A1388" s="34" t="s">
        <v>504</v>
      </c>
      <c r="B1388">
        <v>1</v>
      </c>
    </row>
    <row r="1389" spans="1:2" ht="2.1" customHeight="1" x14ac:dyDescent="0.25">
      <c r="A1389" s="34" t="s">
        <v>505</v>
      </c>
      <c r="B1389">
        <v>1</v>
      </c>
    </row>
    <row r="1390" spans="1:2" ht="2.1" customHeight="1" x14ac:dyDescent="0.25">
      <c r="A1390" s="34" t="s">
        <v>506</v>
      </c>
      <c r="B1390">
        <v>1</v>
      </c>
    </row>
    <row r="1391" spans="1:2" ht="2.1" customHeight="1" x14ac:dyDescent="0.25">
      <c r="A1391" s="34" t="s">
        <v>507</v>
      </c>
      <c r="B1391">
        <v>1</v>
      </c>
    </row>
    <row r="1392" spans="1:2" ht="2.1" customHeight="1" x14ac:dyDescent="0.25">
      <c r="A1392" s="34" t="s">
        <v>508</v>
      </c>
      <c r="B1392">
        <v>1</v>
      </c>
    </row>
    <row r="1393" spans="1:2" ht="2.1" customHeight="1" x14ac:dyDescent="0.25">
      <c r="A1393" s="34" t="s">
        <v>509</v>
      </c>
      <c r="B1393">
        <v>1</v>
      </c>
    </row>
    <row r="1394" spans="1:2" ht="2.1" customHeight="1" x14ac:dyDescent="0.25">
      <c r="A1394" s="34" t="s">
        <v>510</v>
      </c>
      <c r="B1394">
        <v>1</v>
      </c>
    </row>
    <row r="1395" spans="1:2" ht="2.1" customHeight="1" x14ac:dyDescent="0.25">
      <c r="A1395" s="34" t="s">
        <v>511</v>
      </c>
      <c r="B1395">
        <v>1</v>
      </c>
    </row>
    <row r="1396" spans="1:2" ht="2.1" customHeight="1" x14ac:dyDescent="0.25">
      <c r="A1396" s="34" t="s">
        <v>512</v>
      </c>
      <c r="B1396">
        <v>1</v>
      </c>
    </row>
    <row r="1397" spans="1:2" ht="2.1" customHeight="1" x14ac:dyDescent="0.25">
      <c r="A1397" s="34" t="s">
        <v>513</v>
      </c>
      <c r="B1397">
        <v>1</v>
      </c>
    </row>
    <row r="1398" spans="1:2" ht="2.1" customHeight="1" x14ac:dyDescent="0.25">
      <c r="A1398" s="34" t="s">
        <v>514</v>
      </c>
      <c r="B1398">
        <v>1</v>
      </c>
    </row>
    <row r="1399" spans="1:2" ht="2.1" customHeight="1" x14ac:dyDescent="0.25">
      <c r="A1399" s="34" t="s">
        <v>515</v>
      </c>
      <c r="B1399">
        <v>1</v>
      </c>
    </row>
    <row r="1400" spans="1:2" ht="2.1" customHeight="1" x14ac:dyDescent="0.25">
      <c r="A1400" s="34" t="s">
        <v>516</v>
      </c>
      <c r="B1400">
        <v>1</v>
      </c>
    </row>
    <row r="1401" spans="1:2" ht="2.1" customHeight="1" x14ac:dyDescent="0.25">
      <c r="A1401" s="34" t="s">
        <v>517</v>
      </c>
      <c r="B1401">
        <v>1</v>
      </c>
    </row>
    <row r="1402" spans="1:2" ht="2.1" customHeight="1" x14ac:dyDescent="0.25">
      <c r="A1402" s="34" t="s">
        <v>518</v>
      </c>
      <c r="B1402">
        <v>1</v>
      </c>
    </row>
    <row r="1403" spans="1:2" ht="2.1" customHeight="1" x14ac:dyDescent="0.25">
      <c r="A1403" s="34" t="s">
        <v>519</v>
      </c>
      <c r="B1403">
        <v>1</v>
      </c>
    </row>
    <row r="1404" spans="1:2" ht="2.1" customHeight="1" x14ac:dyDescent="0.25">
      <c r="A1404" s="34" t="s">
        <v>520</v>
      </c>
      <c r="B1404">
        <v>1</v>
      </c>
    </row>
    <row r="1405" spans="1:2" ht="2.1" customHeight="1" x14ac:dyDescent="0.25">
      <c r="A1405" s="34" t="s">
        <v>521</v>
      </c>
      <c r="B1405">
        <v>1</v>
      </c>
    </row>
    <row r="1406" spans="1:2" ht="2.1" customHeight="1" x14ac:dyDescent="0.25">
      <c r="A1406" s="34" t="s">
        <v>522</v>
      </c>
      <c r="B1406">
        <v>1</v>
      </c>
    </row>
    <row r="1407" spans="1:2" ht="2.1" customHeight="1" x14ac:dyDescent="0.25">
      <c r="A1407" s="34" t="s">
        <v>523</v>
      </c>
      <c r="B1407">
        <v>1</v>
      </c>
    </row>
    <row r="1408" spans="1:2" ht="2.1" customHeight="1" x14ac:dyDescent="0.25">
      <c r="A1408" s="34" t="s">
        <v>524</v>
      </c>
      <c r="B1408">
        <v>1</v>
      </c>
    </row>
    <row r="1409" spans="1:2" ht="2.1" customHeight="1" x14ac:dyDescent="0.25">
      <c r="A1409" s="34" t="s">
        <v>525</v>
      </c>
      <c r="B1409">
        <v>1</v>
      </c>
    </row>
    <row r="1410" spans="1:2" ht="2.1" customHeight="1" x14ac:dyDescent="0.25">
      <c r="A1410" s="34" t="s">
        <v>526</v>
      </c>
      <c r="B1410">
        <v>1</v>
      </c>
    </row>
    <row r="1411" spans="1:2" ht="2.1" customHeight="1" x14ac:dyDescent="0.25">
      <c r="A1411" s="34" t="s">
        <v>527</v>
      </c>
      <c r="B1411">
        <v>1</v>
      </c>
    </row>
    <row r="1412" spans="1:2" ht="2.1" customHeight="1" x14ac:dyDescent="0.25">
      <c r="A1412" s="34" t="s">
        <v>528</v>
      </c>
      <c r="B1412">
        <v>1</v>
      </c>
    </row>
    <row r="1413" spans="1:2" ht="2.1" customHeight="1" x14ac:dyDescent="0.25">
      <c r="A1413" s="34" t="s">
        <v>529</v>
      </c>
      <c r="B1413">
        <v>1</v>
      </c>
    </row>
    <row r="1414" spans="1:2" ht="2.1" customHeight="1" x14ac:dyDescent="0.25">
      <c r="A1414" s="34" t="s">
        <v>530</v>
      </c>
      <c r="B1414">
        <v>1</v>
      </c>
    </row>
    <row r="1415" spans="1:2" ht="2.1" customHeight="1" x14ac:dyDescent="0.25">
      <c r="A1415" s="34" t="s">
        <v>531</v>
      </c>
      <c r="B1415">
        <v>1</v>
      </c>
    </row>
    <row r="1416" spans="1:2" ht="2.1" customHeight="1" x14ac:dyDescent="0.25">
      <c r="A1416" s="34" t="s">
        <v>532</v>
      </c>
      <c r="B1416">
        <v>1</v>
      </c>
    </row>
    <row r="1417" spans="1:2" ht="2.1" customHeight="1" x14ac:dyDescent="0.25">
      <c r="A1417" s="34" t="s">
        <v>533</v>
      </c>
      <c r="B1417">
        <v>1</v>
      </c>
    </row>
    <row r="1418" spans="1:2" ht="2.1" customHeight="1" x14ac:dyDescent="0.25">
      <c r="A1418" s="34" t="s">
        <v>534</v>
      </c>
      <c r="B1418">
        <v>1</v>
      </c>
    </row>
    <row r="1419" spans="1:2" ht="2.1" customHeight="1" x14ac:dyDescent="0.25">
      <c r="A1419" s="34" t="s">
        <v>535</v>
      </c>
      <c r="B1419">
        <v>1</v>
      </c>
    </row>
    <row r="1420" spans="1:2" ht="2.1" customHeight="1" x14ac:dyDescent="0.25">
      <c r="A1420" s="34" t="s">
        <v>536</v>
      </c>
      <c r="B1420">
        <v>1</v>
      </c>
    </row>
    <row r="1421" spans="1:2" ht="2.1" customHeight="1" x14ac:dyDescent="0.25">
      <c r="A1421" s="34" t="s">
        <v>537</v>
      </c>
      <c r="B1421">
        <v>1</v>
      </c>
    </row>
    <row r="1422" spans="1:2" ht="2.1" customHeight="1" x14ac:dyDescent="0.25">
      <c r="A1422" s="34" t="s">
        <v>538</v>
      </c>
      <c r="B1422">
        <v>1</v>
      </c>
    </row>
    <row r="1423" spans="1:2" ht="2.1" customHeight="1" x14ac:dyDescent="0.25">
      <c r="A1423" s="34" t="s">
        <v>539</v>
      </c>
      <c r="B1423">
        <v>1</v>
      </c>
    </row>
    <row r="1424" spans="1:2" ht="2.1" customHeight="1" x14ac:dyDescent="0.25">
      <c r="A1424" s="34" t="s">
        <v>540</v>
      </c>
      <c r="B1424">
        <v>1</v>
      </c>
    </row>
    <row r="1425" spans="1:2" ht="2.1" customHeight="1" x14ac:dyDescent="0.25">
      <c r="A1425" s="34" t="s">
        <v>541</v>
      </c>
      <c r="B1425">
        <v>1</v>
      </c>
    </row>
    <row r="1426" spans="1:2" ht="2.1" customHeight="1" x14ac:dyDescent="0.25">
      <c r="A1426" s="34" t="s">
        <v>542</v>
      </c>
      <c r="B1426">
        <v>1</v>
      </c>
    </row>
    <row r="1427" spans="1:2" ht="2.1" customHeight="1" x14ac:dyDescent="0.25">
      <c r="A1427" s="34" t="s">
        <v>543</v>
      </c>
      <c r="B1427">
        <v>1</v>
      </c>
    </row>
    <row r="1428" spans="1:2" ht="2.1" customHeight="1" x14ac:dyDescent="0.25">
      <c r="A1428" s="34" t="s">
        <v>544</v>
      </c>
      <c r="B1428">
        <v>1</v>
      </c>
    </row>
    <row r="1429" spans="1:2" ht="2.1" customHeight="1" x14ac:dyDescent="0.25">
      <c r="A1429" s="34" t="s">
        <v>545</v>
      </c>
      <c r="B1429">
        <v>1</v>
      </c>
    </row>
    <row r="1430" spans="1:2" ht="2.1" customHeight="1" x14ac:dyDescent="0.25">
      <c r="A1430" s="34" t="s">
        <v>546</v>
      </c>
      <c r="B1430">
        <v>1</v>
      </c>
    </row>
    <row r="1431" spans="1:2" ht="2.1" customHeight="1" x14ac:dyDescent="0.25">
      <c r="A1431" s="34" t="s">
        <v>547</v>
      </c>
      <c r="B1431">
        <v>1</v>
      </c>
    </row>
    <row r="1432" spans="1:2" ht="2.1" customHeight="1" x14ac:dyDescent="0.25">
      <c r="A1432" s="34" t="s">
        <v>548</v>
      </c>
      <c r="B1432">
        <v>1</v>
      </c>
    </row>
    <row r="1433" spans="1:2" ht="2.1" customHeight="1" x14ac:dyDescent="0.25">
      <c r="A1433" s="34" t="s">
        <v>549</v>
      </c>
      <c r="B1433">
        <v>1</v>
      </c>
    </row>
    <row r="1434" spans="1:2" ht="2.1" customHeight="1" x14ac:dyDescent="0.25">
      <c r="A1434" s="34" t="s">
        <v>550</v>
      </c>
      <c r="B1434">
        <v>1</v>
      </c>
    </row>
    <row r="1435" spans="1:2" ht="2.1" customHeight="1" x14ac:dyDescent="0.25">
      <c r="A1435" s="34" t="s">
        <v>551</v>
      </c>
      <c r="B1435">
        <v>1</v>
      </c>
    </row>
    <row r="1436" spans="1:2" ht="2.1" customHeight="1" x14ac:dyDescent="0.25">
      <c r="A1436" s="34" t="s">
        <v>552</v>
      </c>
      <c r="B1436">
        <v>1</v>
      </c>
    </row>
    <row r="1437" spans="1:2" ht="2.1" customHeight="1" x14ac:dyDescent="0.25">
      <c r="A1437" s="34" t="s">
        <v>553</v>
      </c>
      <c r="B1437">
        <v>1</v>
      </c>
    </row>
    <row r="1438" spans="1:2" ht="2.1" customHeight="1" x14ac:dyDescent="0.25">
      <c r="A1438" s="34" t="s">
        <v>554</v>
      </c>
      <c r="B1438">
        <v>1</v>
      </c>
    </row>
    <row r="1439" spans="1:2" ht="2.1" customHeight="1" x14ac:dyDescent="0.25">
      <c r="A1439" s="34" t="s">
        <v>555</v>
      </c>
      <c r="B1439">
        <v>1</v>
      </c>
    </row>
    <row r="1440" spans="1:2" ht="2.1" customHeight="1" x14ac:dyDescent="0.25">
      <c r="A1440" s="34" t="s">
        <v>556</v>
      </c>
      <c r="B1440">
        <v>1</v>
      </c>
    </row>
    <row r="1441" spans="1:2" ht="2.1" customHeight="1" x14ac:dyDescent="0.25">
      <c r="A1441" s="34" t="s">
        <v>557</v>
      </c>
      <c r="B1441">
        <v>1</v>
      </c>
    </row>
    <row r="1442" spans="1:2" ht="2.1" customHeight="1" x14ac:dyDescent="0.25">
      <c r="A1442" s="34" t="s">
        <v>558</v>
      </c>
      <c r="B1442">
        <v>1</v>
      </c>
    </row>
    <row r="1443" spans="1:2" ht="2.1" customHeight="1" x14ac:dyDescent="0.25">
      <c r="A1443" s="34" t="s">
        <v>559</v>
      </c>
      <c r="B1443">
        <v>1</v>
      </c>
    </row>
    <row r="1444" spans="1:2" ht="2.1" customHeight="1" x14ac:dyDescent="0.25">
      <c r="A1444" s="34" t="s">
        <v>560</v>
      </c>
      <c r="B1444">
        <v>1</v>
      </c>
    </row>
    <row r="1445" spans="1:2" ht="2.1" customHeight="1" x14ac:dyDescent="0.25">
      <c r="A1445" s="34" t="s">
        <v>561</v>
      </c>
      <c r="B1445">
        <v>1</v>
      </c>
    </row>
    <row r="1446" spans="1:2" ht="2.1" customHeight="1" x14ac:dyDescent="0.25">
      <c r="A1446" s="34" t="s">
        <v>562</v>
      </c>
      <c r="B1446">
        <v>1</v>
      </c>
    </row>
    <row r="1447" spans="1:2" ht="2.1" customHeight="1" x14ac:dyDescent="0.25">
      <c r="A1447" s="34" t="s">
        <v>563</v>
      </c>
      <c r="B1447">
        <v>1</v>
      </c>
    </row>
    <row r="1448" spans="1:2" ht="2.1" customHeight="1" x14ac:dyDescent="0.25">
      <c r="A1448" s="34" t="s">
        <v>564</v>
      </c>
      <c r="B1448">
        <v>1</v>
      </c>
    </row>
    <row r="1449" spans="1:2" ht="2.1" customHeight="1" x14ac:dyDescent="0.25">
      <c r="A1449" s="34" t="s">
        <v>565</v>
      </c>
      <c r="B1449">
        <v>1</v>
      </c>
    </row>
    <row r="1450" spans="1:2" ht="2.1" customHeight="1" x14ac:dyDescent="0.25">
      <c r="A1450" s="34" t="s">
        <v>566</v>
      </c>
      <c r="B1450">
        <v>1</v>
      </c>
    </row>
    <row r="1451" spans="1:2" ht="2.1" customHeight="1" x14ac:dyDescent="0.25">
      <c r="A1451" s="34" t="s">
        <v>567</v>
      </c>
      <c r="B1451">
        <v>1</v>
      </c>
    </row>
    <row r="1452" spans="1:2" ht="2.1" customHeight="1" x14ac:dyDescent="0.25">
      <c r="A1452" s="34" t="s">
        <v>568</v>
      </c>
      <c r="B1452">
        <v>1</v>
      </c>
    </row>
    <row r="1453" spans="1:2" ht="2.1" customHeight="1" x14ac:dyDescent="0.25">
      <c r="A1453" s="34" t="s">
        <v>569</v>
      </c>
      <c r="B1453">
        <v>1</v>
      </c>
    </row>
    <row r="1454" spans="1:2" ht="2.1" customHeight="1" x14ac:dyDescent="0.25">
      <c r="A1454" s="34" t="s">
        <v>570</v>
      </c>
      <c r="B1454">
        <v>1</v>
      </c>
    </row>
    <row r="1455" spans="1:2" ht="2.1" customHeight="1" x14ac:dyDescent="0.25">
      <c r="A1455" s="34" t="s">
        <v>571</v>
      </c>
      <c r="B1455">
        <v>1</v>
      </c>
    </row>
    <row r="1456" spans="1:2" ht="2.1" customHeight="1" x14ac:dyDescent="0.25">
      <c r="A1456" s="34" t="s">
        <v>572</v>
      </c>
      <c r="B1456">
        <v>1</v>
      </c>
    </row>
    <row r="1457" spans="1:2" ht="2.1" customHeight="1" x14ac:dyDescent="0.25">
      <c r="A1457" s="34" t="s">
        <v>573</v>
      </c>
      <c r="B1457">
        <v>1</v>
      </c>
    </row>
    <row r="1458" spans="1:2" ht="2.1" customHeight="1" x14ac:dyDescent="0.25">
      <c r="A1458" s="34" t="s">
        <v>574</v>
      </c>
      <c r="B1458">
        <v>1</v>
      </c>
    </row>
    <row r="1459" spans="1:2" ht="2.1" customHeight="1" x14ac:dyDescent="0.25">
      <c r="A1459" s="34" t="s">
        <v>575</v>
      </c>
      <c r="B1459">
        <v>1</v>
      </c>
    </row>
    <row r="1460" spans="1:2" ht="2.1" customHeight="1" x14ac:dyDescent="0.25">
      <c r="A1460" s="34" t="s">
        <v>576</v>
      </c>
      <c r="B1460">
        <v>1</v>
      </c>
    </row>
    <row r="1461" spans="1:2" ht="2.1" customHeight="1" x14ac:dyDescent="0.25">
      <c r="A1461" s="34" t="s">
        <v>577</v>
      </c>
      <c r="B1461">
        <v>1</v>
      </c>
    </row>
    <row r="1462" spans="1:2" ht="2.1" customHeight="1" x14ac:dyDescent="0.25">
      <c r="A1462" s="34" t="s">
        <v>578</v>
      </c>
      <c r="B1462">
        <v>1</v>
      </c>
    </row>
    <row r="1463" spans="1:2" ht="2.1" customHeight="1" x14ac:dyDescent="0.25">
      <c r="A1463" s="34" t="s">
        <v>579</v>
      </c>
      <c r="B1463">
        <v>1</v>
      </c>
    </row>
    <row r="1464" spans="1:2" ht="2.1" customHeight="1" x14ac:dyDescent="0.25">
      <c r="A1464" s="34" t="s">
        <v>580</v>
      </c>
      <c r="B1464">
        <v>1</v>
      </c>
    </row>
    <row r="1465" spans="1:2" ht="2.1" customHeight="1" x14ac:dyDescent="0.25">
      <c r="A1465" s="34" t="s">
        <v>581</v>
      </c>
      <c r="B1465">
        <v>1</v>
      </c>
    </row>
    <row r="1466" spans="1:2" ht="2.1" customHeight="1" x14ac:dyDescent="0.25">
      <c r="A1466" s="34" t="s">
        <v>582</v>
      </c>
      <c r="B1466">
        <v>1</v>
      </c>
    </row>
    <row r="1467" spans="1:2" ht="2.1" customHeight="1" x14ac:dyDescent="0.25">
      <c r="A1467" s="34" t="s">
        <v>583</v>
      </c>
      <c r="B1467">
        <v>1</v>
      </c>
    </row>
    <row r="1468" spans="1:2" ht="2.1" customHeight="1" x14ac:dyDescent="0.25">
      <c r="A1468" s="34" t="s">
        <v>584</v>
      </c>
      <c r="B1468">
        <v>1</v>
      </c>
    </row>
    <row r="1469" spans="1:2" ht="2.1" customHeight="1" x14ac:dyDescent="0.25">
      <c r="A1469" s="34" t="s">
        <v>585</v>
      </c>
      <c r="B1469">
        <v>1</v>
      </c>
    </row>
    <row r="1470" spans="1:2" ht="2.1" customHeight="1" x14ac:dyDescent="0.25">
      <c r="A1470" s="34" t="s">
        <v>586</v>
      </c>
      <c r="B1470">
        <v>1</v>
      </c>
    </row>
    <row r="1471" spans="1:2" ht="2.1" customHeight="1" x14ac:dyDescent="0.25">
      <c r="A1471" s="34" t="s">
        <v>587</v>
      </c>
      <c r="B1471">
        <v>1</v>
      </c>
    </row>
    <row r="1472" spans="1:2" ht="2.1" customHeight="1" x14ac:dyDescent="0.25">
      <c r="A1472" s="34" t="s">
        <v>588</v>
      </c>
      <c r="B1472">
        <v>1</v>
      </c>
    </row>
    <row r="1473" spans="1:2" ht="2.1" customHeight="1" x14ac:dyDescent="0.25">
      <c r="A1473" s="34" t="s">
        <v>589</v>
      </c>
      <c r="B1473">
        <v>1</v>
      </c>
    </row>
    <row r="1474" spans="1:2" ht="2.1" customHeight="1" x14ac:dyDescent="0.25">
      <c r="A1474" s="34" t="s">
        <v>590</v>
      </c>
      <c r="B1474">
        <v>1</v>
      </c>
    </row>
    <row r="1475" spans="1:2" ht="2.1" customHeight="1" x14ac:dyDescent="0.25">
      <c r="A1475" s="34" t="s">
        <v>591</v>
      </c>
      <c r="B1475">
        <v>1</v>
      </c>
    </row>
    <row r="1476" spans="1:2" ht="2.1" customHeight="1" x14ac:dyDescent="0.25">
      <c r="A1476" s="34" t="s">
        <v>592</v>
      </c>
      <c r="B1476">
        <v>1</v>
      </c>
    </row>
    <row r="1477" spans="1:2" ht="2.1" customHeight="1" x14ac:dyDescent="0.25">
      <c r="A1477" s="34" t="s">
        <v>593</v>
      </c>
      <c r="B1477">
        <v>1</v>
      </c>
    </row>
    <row r="1478" spans="1:2" ht="2.1" customHeight="1" x14ac:dyDescent="0.25">
      <c r="A1478" s="34" t="s">
        <v>594</v>
      </c>
      <c r="B1478">
        <v>1</v>
      </c>
    </row>
    <row r="1479" spans="1:2" ht="2.1" customHeight="1" x14ac:dyDescent="0.25">
      <c r="A1479" s="34" t="s">
        <v>595</v>
      </c>
      <c r="B1479">
        <v>1</v>
      </c>
    </row>
    <row r="1480" spans="1:2" ht="2.1" customHeight="1" x14ac:dyDescent="0.25">
      <c r="A1480" s="34" t="s">
        <v>596</v>
      </c>
      <c r="B1480">
        <v>1</v>
      </c>
    </row>
    <row r="1481" spans="1:2" ht="2.1" customHeight="1" x14ac:dyDescent="0.25">
      <c r="A1481" s="34" t="s">
        <v>597</v>
      </c>
      <c r="B1481">
        <v>1</v>
      </c>
    </row>
    <row r="1482" spans="1:2" ht="2.1" customHeight="1" x14ac:dyDescent="0.25">
      <c r="A1482" s="34" t="s">
        <v>598</v>
      </c>
      <c r="B1482">
        <v>1</v>
      </c>
    </row>
    <row r="1483" spans="1:2" ht="2.1" customHeight="1" x14ac:dyDescent="0.25">
      <c r="A1483" s="34" t="s">
        <v>599</v>
      </c>
      <c r="B1483">
        <v>1</v>
      </c>
    </row>
    <row r="1484" spans="1:2" ht="2.1" customHeight="1" x14ac:dyDescent="0.25">
      <c r="A1484" s="34" t="s">
        <v>600</v>
      </c>
      <c r="B1484">
        <v>1</v>
      </c>
    </row>
    <row r="1485" spans="1:2" ht="2.1" customHeight="1" x14ac:dyDescent="0.25">
      <c r="A1485" s="34" t="s">
        <v>601</v>
      </c>
      <c r="B1485">
        <v>1</v>
      </c>
    </row>
    <row r="1486" spans="1:2" ht="2.1" customHeight="1" x14ac:dyDescent="0.25">
      <c r="A1486" s="34" t="s">
        <v>602</v>
      </c>
      <c r="B1486">
        <v>1</v>
      </c>
    </row>
    <row r="1487" spans="1:2" ht="2.1" customHeight="1" x14ac:dyDescent="0.25">
      <c r="A1487" s="34" t="s">
        <v>603</v>
      </c>
      <c r="B1487">
        <v>1</v>
      </c>
    </row>
    <row r="1488" spans="1:2" ht="2.1" customHeight="1" x14ac:dyDescent="0.25">
      <c r="A1488" s="34" t="s">
        <v>604</v>
      </c>
      <c r="B1488">
        <v>1</v>
      </c>
    </row>
    <row r="1489" spans="1:2" ht="2.1" customHeight="1" x14ac:dyDescent="0.25">
      <c r="A1489" s="34" t="s">
        <v>605</v>
      </c>
      <c r="B1489">
        <v>1</v>
      </c>
    </row>
    <row r="1490" spans="1:2" ht="2.1" customHeight="1" x14ac:dyDescent="0.25">
      <c r="A1490" s="34" t="s">
        <v>606</v>
      </c>
      <c r="B1490">
        <v>1</v>
      </c>
    </row>
    <row r="1491" spans="1:2" ht="2.1" customHeight="1" x14ac:dyDescent="0.25">
      <c r="A1491" s="34" t="s">
        <v>607</v>
      </c>
      <c r="B1491">
        <v>1</v>
      </c>
    </row>
    <row r="1492" spans="1:2" ht="2.1" customHeight="1" x14ac:dyDescent="0.25">
      <c r="A1492" s="34" t="s">
        <v>608</v>
      </c>
      <c r="B1492">
        <v>1</v>
      </c>
    </row>
    <row r="1493" spans="1:2" ht="2.1" customHeight="1" x14ac:dyDescent="0.25">
      <c r="A1493" s="34" t="s">
        <v>609</v>
      </c>
      <c r="B1493">
        <v>1</v>
      </c>
    </row>
    <row r="1494" spans="1:2" ht="2.1" customHeight="1" x14ac:dyDescent="0.25">
      <c r="A1494" s="34" t="s">
        <v>610</v>
      </c>
      <c r="B1494">
        <v>1</v>
      </c>
    </row>
    <row r="1495" spans="1:2" ht="2.1" customHeight="1" x14ac:dyDescent="0.25">
      <c r="A1495" s="34" t="s">
        <v>611</v>
      </c>
      <c r="B1495">
        <v>1</v>
      </c>
    </row>
    <row r="1496" spans="1:2" ht="2.1" customHeight="1" x14ac:dyDescent="0.25">
      <c r="A1496" s="34" t="s">
        <v>612</v>
      </c>
      <c r="B1496">
        <v>1</v>
      </c>
    </row>
    <row r="1497" spans="1:2" ht="2.1" customHeight="1" x14ac:dyDescent="0.25">
      <c r="A1497" s="34" t="s">
        <v>613</v>
      </c>
      <c r="B1497">
        <v>1</v>
      </c>
    </row>
    <row r="1498" spans="1:2" ht="2.1" customHeight="1" x14ac:dyDescent="0.25">
      <c r="A1498" s="34" t="s">
        <v>614</v>
      </c>
      <c r="B1498">
        <v>1</v>
      </c>
    </row>
    <row r="1499" spans="1:2" ht="2.1" customHeight="1" x14ac:dyDescent="0.25">
      <c r="A1499" s="34" t="s">
        <v>615</v>
      </c>
      <c r="B1499">
        <v>1</v>
      </c>
    </row>
    <row r="1500" spans="1:2" ht="2.1" customHeight="1" x14ac:dyDescent="0.25">
      <c r="A1500" s="34" t="s">
        <v>616</v>
      </c>
      <c r="B1500">
        <v>1</v>
      </c>
    </row>
    <row r="1501" spans="1:2" ht="2.1" customHeight="1" x14ac:dyDescent="0.25">
      <c r="A1501" s="34" t="s">
        <v>617</v>
      </c>
      <c r="B1501">
        <v>1</v>
      </c>
    </row>
    <row r="1502" spans="1:2" ht="2.1" customHeight="1" x14ac:dyDescent="0.25">
      <c r="A1502" s="34" t="s">
        <v>618</v>
      </c>
      <c r="B1502">
        <v>1</v>
      </c>
    </row>
    <row r="1503" spans="1:2" ht="2.1" customHeight="1" x14ac:dyDescent="0.25">
      <c r="A1503" s="34" t="s">
        <v>619</v>
      </c>
      <c r="B1503">
        <v>1</v>
      </c>
    </row>
    <row r="1504" spans="1:2" ht="2.1" customHeight="1" x14ac:dyDescent="0.25">
      <c r="A1504" s="34" t="s">
        <v>620</v>
      </c>
      <c r="B1504">
        <v>1</v>
      </c>
    </row>
    <row r="1505" spans="1:2" ht="2.1" customHeight="1" x14ac:dyDescent="0.25">
      <c r="A1505" s="34" t="s">
        <v>621</v>
      </c>
      <c r="B1505">
        <v>1</v>
      </c>
    </row>
    <row r="1506" spans="1:2" ht="2.1" customHeight="1" x14ac:dyDescent="0.25">
      <c r="A1506" s="34" t="s">
        <v>622</v>
      </c>
      <c r="B1506">
        <v>1</v>
      </c>
    </row>
    <row r="1507" spans="1:2" ht="2.1" customHeight="1" x14ac:dyDescent="0.25">
      <c r="A1507" s="34" t="s">
        <v>623</v>
      </c>
      <c r="B1507">
        <v>1</v>
      </c>
    </row>
    <row r="1508" spans="1:2" ht="2.1" customHeight="1" x14ac:dyDescent="0.25">
      <c r="A1508" s="34" t="s">
        <v>624</v>
      </c>
      <c r="B1508">
        <v>1</v>
      </c>
    </row>
    <row r="1509" spans="1:2" ht="2.1" customHeight="1" x14ac:dyDescent="0.25">
      <c r="A1509" s="34" t="s">
        <v>625</v>
      </c>
      <c r="B1509">
        <v>1</v>
      </c>
    </row>
    <row r="1510" spans="1:2" ht="2.1" customHeight="1" x14ac:dyDescent="0.25">
      <c r="A1510" s="34" t="s">
        <v>626</v>
      </c>
      <c r="B1510">
        <v>1</v>
      </c>
    </row>
    <row r="1511" spans="1:2" ht="2.1" customHeight="1" x14ac:dyDescent="0.25">
      <c r="A1511" s="34" t="s">
        <v>627</v>
      </c>
      <c r="B1511">
        <v>1</v>
      </c>
    </row>
    <row r="1512" spans="1:2" ht="2.1" customHeight="1" x14ac:dyDescent="0.25">
      <c r="A1512" s="34" t="s">
        <v>628</v>
      </c>
      <c r="B1512">
        <v>1</v>
      </c>
    </row>
    <row r="1513" spans="1:2" ht="2.1" customHeight="1" x14ac:dyDescent="0.25">
      <c r="A1513" s="34" t="s">
        <v>629</v>
      </c>
      <c r="B1513">
        <v>1</v>
      </c>
    </row>
    <row r="1514" spans="1:2" ht="2.1" customHeight="1" x14ac:dyDescent="0.25">
      <c r="A1514" s="34" t="s">
        <v>630</v>
      </c>
      <c r="B1514">
        <v>1</v>
      </c>
    </row>
    <row r="1515" spans="1:2" ht="2.1" customHeight="1" x14ac:dyDescent="0.25">
      <c r="A1515" s="34" t="s">
        <v>631</v>
      </c>
      <c r="B1515">
        <v>1</v>
      </c>
    </row>
    <row r="1516" spans="1:2" ht="2.1" customHeight="1" x14ac:dyDescent="0.25">
      <c r="A1516" s="34" t="s">
        <v>632</v>
      </c>
      <c r="B1516">
        <v>1</v>
      </c>
    </row>
    <row r="1517" spans="1:2" ht="2.1" customHeight="1" x14ac:dyDescent="0.25">
      <c r="A1517" s="34" t="s">
        <v>633</v>
      </c>
      <c r="B1517">
        <v>1</v>
      </c>
    </row>
    <row r="1518" spans="1:2" ht="2.1" customHeight="1" x14ac:dyDescent="0.25">
      <c r="A1518" s="34" t="s">
        <v>634</v>
      </c>
      <c r="B1518">
        <v>1</v>
      </c>
    </row>
    <row r="1519" spans="1:2" ht="2.1" customHeight="1" x14ac:dyDescent="0.25">
      <c r="A1519" s="34" t="s">
        <v>635</v>
      </c>
      <c r="B1519">
        <v>1</v>
      </c>
    </row>
    <row r="1520" spans="1:2" ht="2.1" customHeight="1" x14ac:dyDescent="0.25">
      <c r="A1520" s="34" t="s">
        <v>636</v>
      </c>
      <c r="B1520">
        <v>1</v>
      </c>
    </row>
    <row r="1521" spans="1:2" ht="2.1" customHeight="1" x14ac:dyDescent="0.25">
      <c r="A1521" s="34" t="s">
        <v>637</v>
      </c>
      <c r="B1521">
        <v>1</v>
      </c>
    </row>
    <row r="1522" spans="1:2" ht="2.1" customHeight="1" x14ac:dyDescent="0.25">
      <c r="A1522" s="34" t="s">
        <v>638</v>
      </c>
      <c r="B1522">
        <v>1</v>
      </c>
    </row>
    <row r="1523" spans="1:2" ht="2.1" customHeight="1" x14ac:dyDescent="0.25">
      <c r="A1523" s="34" t="s">
        <v>639</v>
      </c>
      <c r="B1523">
        <v>1</v>
      </c>
    </row>
    <row r="1524" spans="1:2" ht="2.1" customHeight="1" x14ac:dyDescent="0.25">
      <c r="A1524" s="34" t="s">
        <v>640</v>
      </c>
      <c r="B1524">
        <v>1</v>
      </c>
    </row>
    <row r="1525" spans="1:2" ht="2.1" customHeight="1" x14ac:dyDescent="0.25">
      <c r="A1525" s="34" t="s">
        <v>641</v>
      </c>
      <c r="B1525">
        <v>1</v>
      </c>
    </row>
    <row r="1526" spans="1:2" ht="2.1" customHeight="1" x14ac:dyDescent="0.25">
      <c r="A1526" s="34" t="s">
        <v>642</v>
      </c>
      <c r="B1526">
        <v>1</v>
      </c>
    </row>
    <row r="1527" spans="1:2" ht="2.1" customHeight="1" x14ac:dyDescent="0.25">
      <c r="A1527" s="34" t="s">
        <v>643</v>
      </c>
      <c r="B1527">
        <v>1</v>
      </c>
    </row>
    <row r="1528" spans="1:2" ht="2.1" customHeight="1" x14ac:dyDescent="0.25">
      <c r="A1528" s="34" t="s">
        <v>644</v>
      </c>
      <c r="B1528">
        <v>1</v>
      </c>
    </row>
    <row r="1529" spans="1:2" ht="2.1" customHeight="1" x14ac:dyDescent="0.25">
      <c r="A1529" s="34" t="s">
        <v>645</v>
      </c>
      <c r="B1529">
        <v>1</v>
      </c>
    </row>
    <row r="1530" spans="1:2" ht="2.1" customHeight="1" x14ac:dyDescent="0.25">
      <c r="A1530" s="34" t="s">
        <v>646</v>
      </c>
      <c r="B1530">
        <v>1</v>
      </c>
    </row>
    <row r="1531" spans="1:2" ht="2.1" customHeight="1" x14ac:dyDescent="0.25">
      <c r="A1531" s="34" t="s">
        <v>647</v>
      </c>
      <c r="B1531">
        <v>1</v>
      </c>
    </row>
    <row r="1532" spans="1:2" ht="2.1" customHeight="1" x14ac:dyDescent="0.25">
      <c r="A1532" s="34" t="s">
        <v>648</v>
      </c>
      <c r="B1532">
        <v>1</v>
      </c>
    </row>
    <row r="1533" spans="1:2" ht="2.1" customHeight="1" x14ac:dyDescent="0.25">
      <c r="A1533" s="34" t="s">
        <v>649</v>
      </c>
      <c r="B1533">
        <v>1</v>
      </c>
    </row>
    <row r="1534" spans="1:2" ht="2.1" customHeight="1" x14ac:dyDescent="0.25">
      <c r="A1534" s="34" t="s">
        <v>650</v>
      </c>
      <c r="B1534">
        <v>1</v>
      </c>
    </row>
    <row r="1535" spans="1:2" ht="2.1" customHeight="1" x14ac:dyDescent="0.25">
      <c r="A1535" s="34" t="s">
        <v>651</v>
      </c>
      <c r="B1535">
        <v>1</v>
      </c>
    </row>
    <row r="1536" spans="1:2" ht="2.1" customHeight="1" x14ac:dyDescent="0.25">
      <c r="A1536" s="34" t="s">
        <v>652</v>
      </c>
      <c r="B1536">
        <v>1</v>
      </c>
    </row>
    <row r="1537" spans="1:2" ht="2.1" customHeight="1" x14ac:dyDescent="0.25">
      <c r="A1537" s="34" t="s">
        <v>653</v>
      </c>
      <c r="B1537">
        <v>1</v>
      </c>
    </row>
    <row r="1538" spans="1:2" ht="2.1" customHeight="1" x14ac:dyDescent="0.25">
      <c r="A1538" s="34" t="s">
        <v>654</v>
      </c>
      <c r="B1538">
        <v>1</v>
      </c>
    </row>
    <row r="1539" spans="1:2" ht="2.1" customHeight="1" x14ac:dyDescent="0.25">
      <c r="A1539" s="34" t="s">
        <v>655</v>
      </c>
      <c r="B1539">
        <v>1</v>
      </c>
    </row>
    <row r="1540" spans="1:2" ht="2.1" customHeight="1" x14ac:dyDescent="0.25">
      <c r="A1540" s="34" t="s">
        <v>656</v>
      </c>
      <c r="B1540">
        <v>1</v>
      </c>
    </row>
    <row r="1541" spans="1:2" ht="2.1" customHeight="1" x14ac:dyDescent="0.25">
      <c r="A1541" s="34" t="s">
        <v>657</v>
      </c>
      <c r="B1541">
        <v>1</v>
      </c>
    </row>
    <row r="1542" spans="1:2" ht="2.1" customHeight="1" x14ac:dyDescent="0.25">
      <c r="A1542" s="34" t="s">
        <v>658</v>
      </c>
      <c r="B1542">
        <v>1</v>
      </c>
    </row>
    <row r="1543" spans="1:2" ht="2.1" customHeight="1" x14ac:dyDescent="0.25">
      <c r="A1543" s="34" t="s">
        <v>659</v>
      </c>
      <c r="B1543">
        <v>1</v>
      </c>
    </row>
    <row r="1544" spans="1:2" ht="2.1" customHeight="1" x14ac:dyDescent="0.25">
      <c r="A1544" s="34" t="s">
        <v>660</v>
      </c>
      <c r="B1544">
        <v>1</v>
      </c>
    </row>
    <row r="1545" spans="1:2" ht="2.1" customHeight="1" x14ac:dyDescent="0.25">
      <c r="A1545" s="34" t="s">
        <v>661</v>
      </c>
      <c r="B1545">
        <v>1</v>
      </c>
    </row>
    <row r="1546" spans="1:2" ht="2.1" customHeight="1" x14ac:dyDescent="0.25">
      <c r="A1546" s="34" t="s">
        <v>662</v>
      </c>
      <c r="B1546">
        <v>1</v>
      </c>
    </row>
    <row r="1547" spans="1:2" ht="2.1" customHeight="1" x14ac:dyDescent="0.25">
      <c r="A1547" s="34" t="s">
        <v>663</v>
      </c>
      <c r="B1547">
        <v>1</v>
      </c>
    </row>
    <row r="1548" spans="1:2" ht="2.1" customHeight="1" x14ac:dyDescent="0.25">
      <c r="A1548" s="34" t="s">
        <v>664</v>
      </c>
      <c r="B1548">
        <v>1</v>
      </c>
    </row>
    <row r="1549" spans="1:2" ht="2.1" customHeight="1" x14ac:dyDescent="0.25">
      <c r="A1549" s="34" t="s">
        <v>665</v>
      </c>
      <c r="B1549">
        <v>1</v>
      </c>
    </row>
    <row r="1550" spans="1:2" ht="2.1" customHeight="1" x14ac:dyDescent="0.25">
      <c r="A1550" s="34" t="s">
        <v>666</v>
      </c>
      <c r="B1550">
        <v>1</v>
      </c>
    </row>
    <row r="1551" spans="1:2" ht="2.1" customHeight="1" x14ac:dyDescent="0.25">
      <c r="A1551" s="34" t="s">
        <v>667</v>
      </c>
      <c r="B1551">
        <v>1</v>
      </c>
    </row>
    <row r="1552" spans="1:2" ht="2.1" customHeight="1" x14ac:dyDescent="0.25">
      <c r="A1552" s="34" t="s">
        <v>668</v>
      </c>
      <c r="B1552">
        <v>1</v>
      </c>
    </row>
    <row r="1553" spans="1:2" ht="2.1" customHeight="1" x14ac:dyDescent="0.25">
      <c r="A1553" s="34" t="s">
        <v>669</v>
      </c>
      <c r="B1553">
        <v>1</v>
      </c>
    </row>
    <row r="1554" spans="1:2" ht="2.1" customHeight="1" x14ac:dyDescent="0.25">
      <c r="A1554" s="34" t="s">
        <v>670</v>
      </c>
      <c r="B1554">
        <v>1</v>
      </c>
    </row>
    <row r="1555" spans="1:2" ht="2.1" customHeight="1" x14ac:dyDescent="0.25">
      <c r="A1555" s="34" t="s">
        <v>671</v>
      </c>
      <c r="B1555">
        <v>1</v>
      </c>
    </row>
    <row r="1556" spans="1:2" ht="2.1" customHeight="1" x14ac:dyDescent="0.25">
      <c r="A1556" s="34" t="s">
        <v>672</v>
      </c>
      <c r="B1556">
        <v>1</v>
      </c>
    </row>
    <row r="1557" spans="1:2" ht="2.1" customHeight="1" x14ac:dyDescent="0.25">
      <c r="A1557" s="34" t="s">
        <v>673</v>
      </c>
      <c r="B1557">
        <v>1</v>
      </c>
    </row>
    <row r="1558" spans="1:2" ht="2.1" customHeight="1" x14ac:dyDescent="0.25">
      <c r="A1558" s="34" t="s">
        <v>674</v>
      </c>
      <c r="B1558">
        <v>1</v>
      </c>
    </row>
    <row r="1559" spans="1:2" ht="2.1" customHeight="1" x14ac:dyDescent="0.25">
      <c r="A1559" s="34" t="s">
        <v>675</v>
      </c>
      <c r="B1559">
        <v>1</v>
      </c>
    </row>
    <row r="1560" spans="1:2" ht="2.1" customHeight="1" x14ac:dyDescent="0.25">
      <c r="A1560" s="34" t="s">
        <v>676</v>
      </c>
      <c r="B1560">
        <v>1</v>
      </c>
    </row>
    <row r="1561" spans="1:2" ht="2.1" customHeight="1" x14ac:dyDescent="0.25">
      <c r="A1561" s="34" t="s">
        <v>677</v>
      </c>
      <c r="B1561">
        <v>1</v>
      </c>
    </row>
    <row r="1562" spans="1:2" ht="2.1" customHeight="1" x14ac:dyDescent="0.25">
      <c r="A1562" s="34" t="s">
        <v>678</v>
      </c>
      <c r="B1562">
        <v>1</v>
      </c>
    </row>
    <row r="1563" spans="1:2" ht="2.1" customHeight="1" x14ac:dyDescent="0.25">
      <c r="A1563" s="34" t="s">
        <v>679</v>
      </c>
      <c r="B1563">
        <v>1</v>
      </c>
    </row>
    <row r="1564" spans="1:2" ht="2.1" customHeight="1" x14ac:dyDescent="0.25">
      <c r="A1564" s="34" t="s">
        <v>680</v>
      </c>
      <c r="B1564">
        <v>1</v>
      </c>
    </row>
    <row r="1565" spans="1:2" ht="2.1" customHeight="1" x14ac:dyDescent="0.25">
      <c r="A1565" s="34" t="s">
        <v>681</v>
      </c>
      <c r="B1565">
        <v>1</v>
      </c>
    </row>
    <row r="1566" spans="1:2" ht="2.1" customHeight="1" x14ac:dyDescent="0.25">
      <c r="A1566" s="34" t="s">
        <v>682</v>
      </c>
      <c r="B1566">
        <v>1</v>
      </c>
    </row>
    <row r="1567" spans="1:2" ht="2.1" customHeight="1" x14ac:dyDescent="0.25">
      <c r="A1567" s="34" t="s">
        <v>683</v>
      </c>
      <c r="B1567">
        <v>1</v>
      </c>
    </row>
    <row r="1568" spans="1:2" ht="2.1" customHeight="1" x14ac:dyDescent="0.25">
      <c r="A1568" s="34" t="s">
        <v>684</v>
      </c>
      <c r="B1568">
        <v>1</v>
      </c>
    </row>
    <row r="1569" spans="1:2" ht="2.1" customHeight="1" x14ac:dyDescent="0.25">
      <c r="A1569" s="34" t="s">
        <v>685</v>
      </c>
      <c r="B1569">
        <v>1</v>
      </c>
    </row>
    <row r="1570" spans="1:2" ht="2.1" customHeight="1" x14ac:dyDescent="0.25">
      <c r="A1570" s="34" t="s">
        <v>686</v>
      </c>
      <c r="B1570">
        <v>1</v>
      </c>
    </row>
    <row r="1571" spans="1:2" ht="2.1" customHeight="1" x14ac:dyDescent="0.25">
      <c r="A1571" s="34" t="s">
        <v>687</v>
      </c>
      <c r="B1571">
        <v>1</v>
      </c>
    </row>
    <row r="1572" spans="1:2" ht="2.1" customHeight="1" x14ac:dyDescent="0.25">
      <c r="A1572" s="34" t="s">
        <v>688</v>
      </c>
      <c r="B1572">
        <v>1</v>
      </c>
    </row>
    <row r="1573" spans="1:2" ht="2.1" customHeight="1" x14ac:dyDescent="0.25">
      <c r="A1573" s="34" t="s">
        <v>689</v>
      </c>
      <c r="B1573">
        <v>1</v>
      </c>
    </row>
    <row r="1574" spans="1:2" ht="2.1" customHeight="1" x14ac:dyDescent="0.25">
      <c r="A1574" s="34" t="s">
        <v>690</v>
      </c>
      <c r="B1574">
        <v>1</v>
      </c>
    </row>
    <row r="1575" spans="1:2" ht="2.1" customHeight="1" x14ac:dyDescent="0.25">
      <c r="A1575" s="34" t="s">
        <v>691</v>
      </c>
      <c r="B1575">
        <v>1</v>
      </c>
    </row>
    <row r="1576" spans="1:2" ht="2.1" customHeight="1" x14ac:dyDescent="0.25">
      <c r="A1576" s="34" t="s">
        <v>692</v>
      </c>
      <c r="B1576">
        <v>1</v>
      </c>
    </row>
    <row r="1577" spans="1:2" ht="2.1" customHeight="1" x14ac:dyDescent="0.25">
      <c r="A1577" s="34" t="s">
        <v>693</v>
      </c>
      <c r="B1577">
        <v>1</v>
      </c>
    </row>
    <row r="1578" spans="1:2" ht="2.1" customHeight="1" x14ac:dyDescent="0.25">
      <c r="A1578" s="34" t="s">
        <v>694</v>
      </c>
      <c r="B1578">
        <v>1</v>
      </c>
    </row>
    <row r="1579" spans="1:2" ht="2.1" customHeight="1" x14ac:dyDescent="0.25">
      <c r="A1579" s="34" t="s">
        <v>695</v>
      </c>
      <c r="B1579">
        <v>1</v>
      </c>
    </row>
    <row r="1580" spans="1:2" ht="2.1" customHeight="1" x14ac:dyDescent="0.25">
      <c r="A1580" s="34" t="s">
        <v>696</v>
      </c>
      <c r="B1580">
        <v>1</v>
      </c>
    </row>
    <row r="1581" spans="1:2" ht="2.1" customHeight="1" x14ac:dyDescent="0.25">
      <c r="A1581" s="34" t="s">
        <v>697</v>
      </c>
      <c r="B1581">
        <v>1</v>
      </c>
    </row>
    <row r="1582" spans="1:2" ht="2.1" customHeight="1" x14ac:dyDescent="0.25">
      <c r="A1582" s="34" t="s">
        <v>698</v>
      </c>
      <c r="B1582">
        <v>1</v>
      </c>
    </row>
    <row r="1583" spans="1:2" ht="2.1" customHeight="1" x14ac:dyDescent="0.25">
      <c r="A1583" s="34" t="s">
        <v>699</v>
      </c>
      <c r="B1583">
        <v>1</v>
      </c>
    </row>
    <row r="1584" spans="1:2" ht="2.1" customHeight="1" x14ac:dyDescent="0.25">
      <c r="A1584" s="34" t="s">
        <v>700</v>
      </c>
      <c r="B1584">
        <v>1</v>
      </c>
    </row>
    <row r="1585" spans="1:2" ht="2.1" customHeight="1" x14ac:dyDescent="0.25">
      <c r="A1585" s="34" t="s">
        <v>701</v>
      </c>
      <c r="B1585">
        <v>1</v>
      </c>
    </row>
    <row r="1586" spans="1:2" ht="2.1" customHeight="1" x14ac:dyDescent="0.25">
      <c r="A1586" s="34" t="s">
        <v>702</v>
      </c>
      <c r="B1586">
        <v>1</v>
      </c>
    </row>
    <row r="1587" spans="1:2" ht="2.1" customHeight="1" x14ac:dyDescent="0.25">
      <c r="A1587" s="34" t="s">
        <v>703</v>
      </c>
      <c r="B1587">
        <v>1</v>
      </c>
    </row>
    <row r="1588" spans="1:2" ht="2.1" customHeight="1" x14ac:dyDescent="0.25">
      <c r="A1588" s="34" t="s">
        <v>704</v>
      </c>
      <c r="B1588">
        <v>1</v>
      </c>
    </row>
    <row r="1589" spans="1:2" ht="2.1" customHeight="1" x14ac:dyDescent="0.25">
      <c r="A1589" s="34" t="s">
        <v>705</v>
      </c>
      <c r="B1589">
        <v>1</v>
      </c>
    </row>
    <row r="1590" spans="1:2" ht="2.1" customHeight="1" x14ac:dyDescent="0.25">
      <c r="A1590" s="34" t="s">
        <v>706</v>
      </c>
      <c r="B1590">
        <v>1</v>
      </c>
    </row>
    <row r="1591" spans="1:2" ht="2.1" customHeight="1" x14ac:dyDescent="0.25">
      <c r="A1591" s="34" t="s">
        <v>707</v>
      </c>
      <c r="B1591">
        <v>1</v>
      </c>
    </row>
    <row r="1592" spans="1:2" ht="2.1" customHeight="1" x14ac:dyDescent="0.25">
      <c r="A1592" s="34" t="s">
        <v>708</v>
      </c>
      <c r="B1592">
        <v>1</v>
      </c>
    </row>
    <row r="1593" spans="1:2" ht="2.1" customHeight="1" x14ac:dyDescent="0.25">
      <c r="A1593" s="34" t="s">
        <v>709</v>
      </c>
      <c r="B1593">
        <v>1</v>
      </c>
    </row>
    <row r="1594" spans="1:2" ht="2.1" customHeight="1" x14ac:dyDescent="0.25">
      <c r="A1594" s="34" t="s">
        <v>710</v>
      </c>
      <c r="B1594">
        <v>1</v>
      </c>
    </row>
    <row r="1595" spans="1:2" ht="2.1" customHeight="1" x14ac:dyDescent="0.25">
      <c r="A1595" s="34" t="s">
        <v>711</v>
      </c>
      <c r="B1595">
        <v>1</v>
      </c>
    </row>
    <row r="1596" spans="1:2" ht="2.1" customHeight="1" x14ac:dyDescent="0.25">
      <c r="A1596" s="34" t="s">
        <v>712</v>
      </c>
      <c r="B1596">
        <v>1</v>
      </c>
    </row>
    <row r="1597" spans="1:2" ht="2.1" customHeight="1" x14ac:dyDescent="0.25">
      <c r="A1597" s="34" t="s">
        <v>713</v>
      </c>
      <c r="B1597">
        <v>1</v>
      </c>
    </row>
    <row r="1598" spans="1:2" ht="2.1" customHeight="1" x14ac:dyDescent="0.25">
      <c r="A1598" s="34" t="s">
        <v>714</v>
      </c>
      <c r="B1598">
        <v>1</v>
      </c>
    </row>
    <row r="1599" spans="1:2" ht="2.1" customHeight="1" x14ac:dyDescent="0.25">
      <c r="A1599" s="34" t="s">
        <v>715</v>
      </c>
      <c r="B1599">
        <v>1</v>
      </c>
    </row>
    <row r="1600" spans="1:2" ht="2.1" customHeight="1" x14ac:dyDescent="0.25">
      <c r="A1600" s="34" t="s">
        <v>716</v>
      </c>
      <c r="B1600">
        <v>1</v>
      </c>
    </row>
    <row r="1601" spans="1:2" ht="2.1" customHeight="1" x14ac:dyDescent="0.25">
      <c r="A1601" s="34" t="s">
        <v>717</v>
      </c>
      <c r="B1601">
        <v>1</v>
      </c>
    </row>
    <row r="1602" spans="1:2" ht="2.1" customHeight="1" x14ac:dyDescent="0.25">
      <c r="A1602" s="34" t="s">
        <v>718</v>
      </c>
      <c r="B1602">
        <v>1</v>
      </c>
    </row>
    <row r="1603" spans="1:2" ht="2.1" customHeight="1" x14ac:dyDescent="0.25">
      <c r="A1603" s="34" t="s">
        <v>719</v>
      </c>
      <c r="B1603">
        <v>1</v>
      </c>
    </row>
    <row r="1604" spans="1:2" ht="2.1" customHeight="1" x14ac:dyDescent="0.25">
      <c r="A1604" s="34" t="s">
        <v>720</v>
      </c>
      <c r="B1604">
        <v>1</v>
      </c>
    </row>
    <row r="1605" spans="1:2" ht="2.1" customHeight="1" x14ac:dyDescent="0.25">
      <c r="A1605" s="34" t="s">
        <v>721</v>
      </c>
      <c r="B1605">
        <v>1</v>
      </c>
    </row>
    <row r="1606" spans="1:2" ht="2.1" customHeight="1" x14ac:dyDescent="0.25">
      <c r="A1606" s="34" t="s">
        <v>722</v>
      </c>
      <c r="B1606">
        <v>1</v>
      </c>
    </row>
    <row r="1607" spans="1:2" ht="2.1" customHeight="1" x14ac:dyDescent="0.25">
      <c r="A1607" s="34" t="s">
        <v>723</v>
      </c>
      <c r="B1607">
        <v>1</v>
      </c>
    </row>
    <row r="1608" spans="1:2" ht="2.1" customHeight="1" x14ac:dyDescent="0.25">
      <c r="A1608" s="34" t="s">
        <v>724</v>
      </c>
      <c r="B1608">
        <v>1</v>
      </c>
    </row>
    <row r="1609" spans="1:2" ht="2.1" customHeight="1" x14ac:dyDescent="0.25">
      <c r="A1609" s="34" t="s">
        <v>725</v>
      </c>
      <c r="B1609">
        <v>1</v>
      </c>
    </row>
    <row r="1610" spans="1:2" ht="2.1" customHeight="1" x14ac:dyDescent="0.25">
      <c r="A1610" s="34" t="s">
        <v>726</v>
      </c>
      <c r="B1610">
        <v>1</v>
      </c>
    </row>
    <row r="1611" spans="1:2" ht="2.1" customHeight="1" x14ac:dyDescent="0.25">
      <c r="A1611" s="34" t="s">
        <v>727</v>
      </c>
      <c r="B1611">
        <v>1</v>
      </c>
    </row>
    <row r="1612" spans="1:2" ht="2.1" customHeight="1" x14ac:dyDescent="0.25">
      <c r="A1612" s="34" t="s">
        <v>728</v>
      </c>
      <c r="B1612">
        <v>1</v>
      </c>
    </row>
    <row r="1613" spans="1:2" ht="2.1" customHeight="1" x14ac:dyDescent="0.25">
      <c r="A1613" s="34" t="s">
        <v>729</v>
      </c>
      <c r="B1613">
        <v>1</v>
      </c>
    </row>
    <row r="1614" spans="1:2" ht="2.1" customHeight="1" x14ac:dyDescent="0.25">
      <c r="A1614" s="34" t="s">
        <v>730</v>
      </c>
      <c r="B1614">
        <v>1</v>
      </c>
    </row>
    <row r="1615" spans="1:2" ht="2.1" customHeight="1" x14ac:dyDescent="0.25">
      <c r="A1615" s="34" t="s">
        <v>731</v>
      </c>
      <c r="B1615">
        <v>1</v>
      </c>
    </row>
    <row r="1616" spans="1:2" ht="2.1" customHeight="1" x14ac:dyDescent="0.25">
      <c r="A1616" s="34" t="s">
        <v>732</v>
      </c>
      <c r="B1616">
        <v>1</v>
      </c>
    </row>
    <row r="1617" spans="1:2" ht="2.1" customHeight="1" x14ac:dyDescent="0.25">
      <c r="A1617" s="34" t="s">
        <v>733</v>
      </c>
      <c r="B1617">
        <v>1</v>
      </c>
    </row>
    <row r="1618" spans="1:2" ht="2.1" customHeight="1" x14ac:dyDescent="0.25">
      <c r="A1618" s="34" t="s">
        <v>734</v>
      </c>
      <c r="B1618">
        <v>1</v>
      </c>
    </row>
    <row r="1619" spans="1:2" ht="2.1" customHeight="1" x14ac:dyDescent="0.25">
      <c r="A1619" s="34" t="s">
        <v>735</v>
      </c>
      <c r="B1619">
        <v>1</v>
      </c>
    </row>
    <row r="1620" spans="1:2" ht="2.1" customHeight="1" x14ac:dyDescent="0.25">
      <c r="A1620" s="34" t="s">
        <v>736</v>
      </c>
      <c r="B1620">
        <v>1</v>
      </c>
    </row>
    <row r="1621" spans="1:2" ht="2.1" customHeight="1" x14ac:dyDescent="0.25">
      <c r="A1621" s="34" t="s">
        <v>737</v>
      </c>
      <c r="B1621">
        <v>1</v>
      </c>
    </row>
    <row r="1622" spans="1:2" ht="2.1" customHeight="1" x14ac:dyDescent="0.25">
      <c r="A1622" s="34" t="s">
        <v>738</v>
      </c>
      <c r="B1622">
        <v>1</v>
      </c>
    </row>
    <row r="1623" spans="1:2" ht="2.1" customHeight="1" x14ac:dyDescent="0.25">
      <c r="A1623" s="34" t="s">
        <v>739</v>
      </c>
      <c r="B1623">
        <v>1</v>
      </c>
    </row>
    <row r="1624" spans="1:2" ht="2.1" customHeight="1" x14ac:dyDescent="0.25">
      <c r="A1624" s="34" t="s">
        <v>740</v>
      </c>
      <c r="B1624">
        <v>1</v>
      </c>
    </row>
    <row r="1625" spans="1:2" ht="2.1" customHeight="1" x14ac:dyDescent="0.25">
      <c r="A1625" s="34" t="s">
        <v>741</v>
      </c>
      <c r="B1625">
        <v>1</v>
      </c>
    </row>
    <row r="1626" spans="1:2" ht="2.1" customHeight="1" x14ac:dyDescent="0.25">
      <c r="A1626" s="34" t="s">
        <v>742</v>
      </c>
      <c r="B1626">
        <v>1</v>
      </c>
    </row>
    <row r="1627" spans="1:2" ht="2.1" customHeight="1" x14ac:dyDescent="0.25">
      <c r="A1627" s="34" t="s">
        <v>743</v>
      </c>
      <c r="B1627">
        <v>1</v>
      </c>
    </row>
    <row r="1628" spans="1:2" ht="2.1" customHeight="1" x14ac:dyDescent="0.25">
      <c r="A1628" s="34" t="s">
        <v>744</v>
      </c>
      <c r="B1628">
        <v>1</v>
      </c>
    </row>
    <row r="1629" spans="1:2" ht="2.1" customHeight="1" x14ac:dyDescent="0.25">
      <c r="A1629" s="34" t="s">
        <v>745</v>
      </c>
      <c r="B1629">
        <v>1</v>
      </c>
    </row>
    <row r="1630" spans="1:2" ht="2.1" customHeight="1" x14ac:dyDescent="0.25">
      <c r="A1630" s="34" t="s">
        <v>746</v>
      </c>
      <c r="B1630">
        <v>1</v>
      </c>
    </row>
    <row r="1631" spans="1:2" ht="2.1" customHeight="1" x14ac:dyDescent="0.25">
      <c r="A1631" s="34" t="s">
        <v>747</v>
      </c>
      <c r="B1631">
        <v>1</v>
      </c>
    </row>
    <row r="1632" spans="1:2" ht="2.1" customHeight="1" x14ac:dyDescent="0.25">
      <c r="A1632" s="34" t="s">
        <v>748</v>
      </c>
      <c r="B1632">
        <v>1</v>
      </c>
    </row>
    <row r="1633" spans="1:2" ht="2.1" customHeight="1" x14ac:dyDescent="0.25">
      <c r="A1633" s="34" t="s">
        <v>749</v>
      </c>
      <c r="B1633">
        <v>1</v>
      </c>
    </row>
    <row r="1634" spans="1:2" ht="2.1" customHeight="1" x14ac:dyDescent="0.25">
      <c r="A1634" s="34" t="s">
        <v>750</v>
      </c>
      <c r="B1634">
        <v>1</v>
      </c>
    </row>
    <row r="1635" spans="1:2" ht="2.1" customHeight="1" x14ac:dyDescent="0.25">
      <c r="A1635" s="34" t="s">
        <v>751</v>
      </c>
      <c r="B1635">
        <v>1</v>
      </c>
    </row>
    <row r="1636" spans="1:2" ht="2.1" customHeight="1" x14ac:dyDescent="0.25">
      <c r="A1636" s="34" t="s">
        <v>752</v>
      </c>
      <c r="B1636">
        <v>1</v>
      </c>
    </row>
    <row r="1637" spans="1:2" ht="2.1" customHeight="1" x14ac:dyDescent="0.25">
      <c r="A1637" s="34" t="s">
        <v>753</v>
      </c>
      <c r="B1637">
        <v>1</v>
      </c>
    </row>
    <row r="1638" spans="1:2" ht="2.1" customHeight="1" x14ac:dyDescent="0.25">
      <c r="A1638" s="34" t="s">
        <v>754</v>
      </c>
      <c r="B1638">
        <v>1</v>
      </c>
    </row>
    <row r="1639" spans="1:2" ht="2.1" customHeight="1" x14ac:dyDescent="0.25">
      <c r="A1639" s="34" t="s">
        <v>755</v>
      </c>
      <c r="B1639">
        <v>1</v>
      </c>
    </row>
    <row r="1640" spans="1:2" ht="2.1" customHeight="1" x14ac:dyDescent="0.25">
      <c r="A1640" s="34" t="s">
        <v>756</v>
      </c>
      <c r="B1640">
        <v>1</v>
      </c>
    </row>
    <row r="1641" spans="1:2" ht="2.1" customHeight="1" x14ac:dyDescent="0.25">
      <c r="A1641" s="34" t="s">
        <v>757</v>
      </c>
      <c r="B1641">
        <v>1</v>
      </c>
    </row>
    <row r="1642" spans="1:2" ht="2.1" customHeight="1" x14ac:dyDescent="0.25">
      <c r="A1642" s="34" t="s">
        <v>758</v>
      </c>
      <c r="B1642">
        <v>1</v>
      </c>
    </row>
    <row r="1643" spans="1:2" ht="2.1" customHeight="1" x14ac:dyDescent="0.25">
      <c r="A1643" s="34" t="s">
        <v>759</v>
      </c>
      <c r="B1643">
        <v>1</v>
      </c>
    </row>
    <row r="1644" spans="1:2" ht="2.1" customHeight="1" x14ac:dyDescent="0.25">
      <c r="A1644" s="34" t="s">
        <v>760</v>
      </c>
      <c r="B1644">
        <v>1</v>
      </c>
    </row>
    <row r="1645" spans="1:2" ht="2.1" customHeight="1" x14ac:dyDescent="0.25">
      <c r="A1645" s="34" t="s">
        <v>761</v>
      </c>
      <c r="B1645">
        <v>1</v>
      </c>
    </row>
    <row r="1646" spans="1:2" ht="2.1" customHeight="1" x14ac:dyDescent="0.25">
      <c r="A1646" s="34" t="s">
        <v>762</v>
      </c>
      <c r="B1646">
        <v>1</v>
      </c>
    </row>
    <row r="1647" spans="1:2" ht="2.1" customHeight="1" x14ac:dyDescent="0.25">
      <c r="A1647" s="34" t="s">
        <v>763</v>
      </c>
      <c r="B1647">
        <v>1</v>
      </c>
    </row>
    <row r="1648" spans="1:2" ht="2.1" customHeight="1" x14ac:dyDescent="0.25">
      <c r="A1648" s="34" t="s">
        <v>764</v>
      </c>
      <c r="B1648">
        <v>1</v>
      </c>
    </row>
    <row r="1649" spans="1:2" ht="2.1" customHeight="1" x14ac:dyDescent="0.25">
      <c r="A1649" s="34" t="s">
        <v>765</v>
      </c>
      <c r="B1649">
        <v>1</v>
      </c>
    </row>
    <row r="1650" spans="1:2" ht="2.1" customHeight="1" x14ac:dyDescent="0.25">
      <c r="A1650" s="34" t="s">
        <v>766</v>
      </c>
      <c r="B1650">
        <v>1</v>
      </c>
    </row>
    <row r="1651" spans="1:2" ht="2.1" customHeight="1" x14ac:dyDescent="0.25">
      <c r="A1651" s="34" t="s">
        <v>767</v>
      </c>
      <c r="B1651">
        <v>1</v>
      </c>
    </row>
    <row r="1652" spans="1:2" ht="2.1" customHeight="1" x14ac:dyDescent="0.25">
      <c r="A1652" s="34" t="s">
        <v>768</v>
      </c>
      <c r="B1652">
        <v>1</v>
      </c>
    </row>
    <row r="1653" spans="1:2" ht="2.1" customHeight="1" x14ac:dyDescent="0.25">
      <c r="A1653" s="34" t="s">
        <v>769</v>
      </c>
      <c r="B1653">
        <v>1</v>
      </c>
    </row>
    <row r="1654" spans="1:2" ht="2.1" customHeight="1" x14ac:dyDescent="0.25">
      <c r="A1654" s="34" t="s">
        <v>770</v>
      </c>
      <c r="B1654">
        <v>1</v>
      </c>
    </row>
    <row r="1655" spans="1:2" ht="2.1" customHeight="1" x14ac:dyDescent="0.25">
      <c r="A1655" s="34" t="s">
        <v>771</v>
      </c>
      <c r="B1655">
        <v>1</v>
      </c>
    </row>
    <row r="1656" spans="1:2" ht="2.1" customHeight="1" x14ac:dyDescent="0.25">
      <c r="A1656" s="34" t="s">
        <v>772</v>
      </c>
      <c r="B1656">
        <v>1</v>
      </c>
    </row>
    <row r="1657" spans="1:2" ht="2.1" customHeight="1" x14ac:dyDescent="0.25">
      <c r="A1657" s="34" t="s">
        <v>773</v>
      </c>
      <c r="B1657">
        <v>1</v>
      </c>
    </row>
    <row r="1658" spans="1:2" ht="2.1" customHeight="1" x14ac:dyDescent="0.25">
      <c r="A1658" s="34" t="s">
        <v>774</v>
      </c>
      <c r="B1658">
        <v>1</v>
      </c>
    </row>
    <row r="1659" spans="1:2" ht="2.1" customHeight="1" x14ac:dyDescent="0.25">
      <c r="A1659" s="34" t="s">
        <v>775</v>
      </c>
      <c r="B1659">
        <v>1</v>
      </c>
    </row>
    <row r="1660" spans="1:2" ht="2.1" customHeight="1" x14ac:dyDescent="0.25">
      <c r="A1660" s="34" t="s">
        <v>776</v>
      </c>
      <c r="B1660">
        <v>1</v>
      </c>
    </row>
    <row r="1661" spans="1:2" ht="2.1" customHeight="1" x14ac:dyDescent="0.25">
      <c r="A1661" s="34" t="s">
        <v>777</v>
      </c>
      <c r="B1661">
        <v>1</v>
      </c>
    </row>
    <row r="1662" spans="1:2" ht="2.1" customHeight="1" x14ac:dyDescent="0.25">
      <c r="A1662" s="34" t="s">
        <v>778</v>
      </c>
      <c r="B1662">
        <v>1</v>
      </c>
    </row>
    <row r="1663" spans="1:2" ht="2.1" customHeight="1" x14ac:dyDescent="0.25">
      <c r="A1663" s="34" t="s">
        <v>779</v>
      </c>
      <c r="B1663">
        <v>1</v>
      </c>
    </row>
    <row r="1664" spans="1:2" ht="2.1" customHeight="1" x14ac:dyDescent="0.25">
      <c r="A1664" s="34" t="s">
        <v>780</v>
      </c>
      <c r="B1664">
        <v>1</v>
      </c>
    </row>
    <row r="1665" spans="1:2" ht="2.1" customHeight="1" x14ac:dyDescent="0.25">
      <c r="A1665" s="34" t="s">
        <v>781</v>
      </c>
      <c r="B1665">
        <v>1</v>
      </c>
    </row>
    <row r="1666" spans="1:2" ht="2.1" customHeight="1" x14ac:dyDescent="0.25">
      <c r="A1666" s="34" t="s">
        <v>782</v>
      </c>
      <c r="B1666">
        <v>1</v>
      </c>
    </row>
    <row r="1667" spans="1:2" ht="2.1" customHeight="1" x14ac:dyDescent="0.25">
      <c r="A1667" s="34" t="s">
        <v>783</v>
      </c>
      <c r="B1667">
        <v>1</v>
      </c>
    </row>
    <row r="1668" spans="1:2" ht="2.1" customHeight="1" x14ac:dyDescent="0.25">
      <c r="A1668" s="34" t="s">
        <v>784</v>
      </c>
      <c r="B1668">
        <v>1</v>
      </c>
    </row>
    <row r="1669" spans="1:2" ht="2.1" customHeight="1" x14ac:dyDescent="0.25">
      <c r="A1669" s="34" t="s">
        <v>785</v>
      </c>
      <c r="B1669">
        <v>1</v>
      </c>
    </row>
    <row r="1670" spans="1:2" ht="2.1" customHeight="1" x14ac:dyDescent="0.25">
      <c r="A1670" s="34" t="s">
        <v>786</v>
      </c>
      <c r="B1670">
        <v>1</v>
      </c>
    </row>
    <row r="1671" spans="1:2" ht="2.1" customHeight="1" x14ac:dyDescent="0.25">
      <c r="A1671" s="34" t="s">
        <v>787</v>
      </c>
      <c r="B1671">
        <v>1</v>
      </c>
    </row>
    <row r="1672" spans="1:2" ht="2.1" customHeight="1" x14ac:dyDescent="0.25">
      <c r="A1672" s="34" t="s">
        <v>788</v>
      </c>
      <c r="B1672">
        <v>1</v>
      </c>
    </row>
    <row r="1673" spans="1:2" ht="2.1" customHeight="1" x14ac:dyDescent="0.25">
      <c r="A1673" s="34" t="s">
        <v>789</v>
      </c>
      <c r="B1673">
        <v>1</v>
      </c>
    </row>
    <row r="1674" spans="1:2" ht="2.1" customHeight="1" x14ac:dyDescent="0.25">
      <c r="A1674" s="34" t="s">
        <v>790</v>
      </c>
      <c r="B1674">
        <v>1</v>
      </c>
    </row>
    <row r="1675" spans="1:2" ht="2.1" customHeight="1" x14ac:dyDescent="0.25">
      <c r="A1675" s="34" t="s">
        <v>791</v>
      </c>
      <c r="B1675">
        <v>1</v>
      </c>
    </row>
    <row r="1676" spans="1:2" ht="2.1" customHeight="1" x14ac:dyDescent="0.25">
      <c r="A1676" s="34" t="s">
        <v>792</v>
      </c>
      <c r="B1676">
        <v>1</v>
      </c>
    </row>
    <row r="1677" spans="1:2" ht="2.1" customHeight="1" x14ac:dyDescent="0.25">
      <c r="A1677" s="34" t="s">
        <v>793</v>
      </c>
      <c r="B1677">
        <v>1</v>
      </c>
    </row>
    <row r="1678" spans="1:2" ht="2.1" customHeight="1" x14ac:dyDescent="0.25">
      <c r="A1678" s="34" t="s">
        <v>794</v>
      </c>
      <c r="B1678">
        <v>1</v>
      </c>
    </row>
    <row r="1679" spans="1:2" ht="2.1" customHeight="1" x14ac:dyDescent="0.25">
      <c r="A1679" s="34" t="s">
        <v>795</v>
      </c>
      <c r="B1679">
        <v>1</v>
      </c>
    </row>
    <row r="1680" spans="1:2" ht="2.1" customHeight="1" x14ac:dyDescent="0.25">
      <c r="A1680" s="34" t="s">
        <v>796</v>
      </c>
      <c r="B1680">
        <v>1</v>
      </c>
    </row>
    <row r="1681" spans="1:2" ht="2.1" customHeight="1" x14ac:dyDescent="0.25">
      <c r="A1681" s="34" t="s">
        <v>797</v>
      </c>
      <c r="B1681">
        <v>1</v>
      </c>
    </row>
    <row r="1682" spans="1:2" ht="2.1" customHeight="1" x14ac:dyDescent="0.25">
      <c r="A1682" s="34" t="s">
        <v>798</v>
      </c>
      <c r="B1682">
        <v>1</v>
      </c>
    </row>
    <row r="1683" spans="1:2" ht="2.1" customHeight="1" x14ac:dyDescent="0.25">
      <c r="A1683" s="34" t="s">
        <v>799</v>
      </c>
      <c r="B1683">
        <v>1</v>
      </c>
    </row>
    <row r="1684" spans="1:2" ht="2.1" customHeight="1" x14ac:dyDescent="0.25">
      <c r="A1684" s="34" t="s">
        <v>800</v>
      </c>
      <c r="B1684">
        <v>1</v>
      </c>
    </row>
    <row r="1685" spans="1:2" ht="2.1" customHeight="1" x14ac:dyDescent="0.25">
      <c r="A1685" s="34" t="s">
        <v>801</v>
      </c>
      <c r="B1685">
        <v>1</v>
      </c>
    </row>
    <row r="1686" spans="1:2" ht="2.1" customHeight="1" x14ac:dyDescent="0.25">
      <c r="A1686" s="34" t="s">
        <v>802</v>
      </c>
      <c r="B1686">
        <v>1</v>
      </c>
    </row>
    <row r="1687" spans="1:2" ht="2.1" customHeight="1" x14ac:dyDescent="0.25">
      <c r="A1687" s="34" t="s">
        <v>803</v>
      </c>
      <c r="B1687">
        <v>1</v>
      </c>
    </row>
    <row r="1688" spans="1:2" ht="2.1" customHeight="1" x14ac:dyDescent="0.25">
      <c r="A1688" s="34" t="s">
        <v>804</v>
      </c>
      <c r="B1688">
        <v>1</v>
      </c>
    </row>
    <row r="1689" spans="1:2" ht="2.1" customHeight="1" x14ac:dyDescent="0.25">
      <c r="A1689" s="34" t="s">
        <v>805</v>
      </c>
      <c r="B1689">
        <v>1</v>
      </c>
    </row>
    <row r="1690" spans="1:2" ht="2.1" customHeight="1" x14ac:dyDescent="0.25">
      <c r="A1690" s="34" t="s">
        <v>806</v>
      </c>
      <c r="B1690">
        <v>1</v>
      </c>
    </row>
    <row r="1691" spans="1:2" ht="2.1" customHeight="1" x14ac:dyDescent="0.25">
      <c r="A1691" s="34" t="s">
        <v>807</v>
      </c>
      <c r="B1691">
        <v>1</v>
      </c>
    </row>
    <row r="1692" spans="1:2" ht="2.1" customHeight="1" x14ac:dyDescent="0.25">
      <c r="A1692" s="34" t="s">
        <v>808</v>
      </c>
      <c r="B1692">
        <v>1</v>
      </c>
    </row>
    <row r="1693" spans="1:2" ht="2.1" customHeight="1" x14ac:dyDescent="0.25">
      <c r="A1693" s="34" t="s">
        <v>809</v>
      </c>
      <c r="B1693">
        <v>1</v>
      </c>
    </row>
    <row r="1694" spans="1:2" ht="2.1" customHeight="1" x14ac:dyDescent="0.25">
      <c r="A1694" s="34" t="s">
        <v>810</v>
      </c>
      <c r="B1694">
        <v>1</v>
      </c>
    </row>
    <row r="1695" spans="1:2" ht="2.1" customHeight="1" x14ac:dyDescent="0.25">
      <c r="A1695" s="34" t="s">
        <v>811</v>
      </c>
      <c r="B1695">
        <v>1</v>
      </c>
    </row>
    <row r="1696" spans="1:2" ht="2.1" customHeight="1" x14ac:dyDescent="0.25">
      <c r="A1696" s="34" t="s">
        <v>812</v>
      </c>
      <c r="B1696">
        <v>1</v>
      </c>
    </row>
    <row r="1697" spans="1:2" ht="2.1" customHeight="1" x14ac:dyDescent="0.25">
      <c r="A1697" s="34" t="s">
        <v>813</v>
      </c>
      <c r="B1697">
        <v>1</v>
      </c>
    </row>
    <row r="1698" spans="1:2" ht="2.1" customHeight="1" x14ac:dyDescent="0.25">
      <c r="A1698" s="34" t="s">
        <v>814</v>
      </c>
      <c r="B1698">
        <v>1</v>
      </c>
    </row>
    <row r="1699" spans="1:2" ht="2.1" customHeight="1" x14ac:dyDescent="0.25">
      <c r="A1699" s="34" t="s">
        <v>815</v>
      </c>
      <c r="B1699">
        <v>1</v>
      </c>
    </row>
    <row r="1700" spans="1:2" ht="2.1" customHeight="1" x14ac:dyDescent="0.25">
      <c r="A1700" s="34" t="s">
        <v>816</v>
      </c>
      <c r="B1700">
        <v>1</v>
      </c>
    </row>
  </sheetData>
  <conditionalFormatting sqref="IM203:JN213 IM222:JN229 IM214:IV221 JE214:JN22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B215:KB218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{84C0869C-4BC2-42F5-B7EF-2A3E8603C2AE}</x14:id>
        </ext>
      </extLst>
    </cfRule>
  </conditionalFormatting>
  <conditionalFormatting sqref="IX214:JD214 IW221:JC221 IW220:JB220 JD220 IW219:JA219 JC219:JD219 IW218:IZ218 JB218:JD218 IW217:IY217 JA217:JD217 IW216:IX216 IZ216:JD216 IW215 IY215:JD215">
    <cfRule type="dataBar" priority="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{6ACB83FA-D16A-463C-A249-8AE1C8C02EEF}</x14:id>
        </ext>
      </extLst>
    </cfRule>
    <cfRule type="cellIs" dxfId="25" priority="36" operator="lessThan">
      <formula>$KB$221</formula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GC187">
    <cfRule type="cellIs" dxfId="24" priority="217" operator="lessThan">
      <formula>$KB$221</formula>
    </cfRule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C0869C-4BC2-42F5-B7EF-2A3E8603C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KB215:KB218</xm:sqref>
        </x14:conditionalFormatting>
        <x14:conditionalFormatting xmlns:xm="http://schemas.microsoft.com/office/excel/2006/main">
          <x14:cfRule type="dataBar" id="{6ACB83FA-D16A-463C-A249-8AE1C8C02E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IX214:JD214 IW221:JC221 IW220:JB220 JD220 IW219:JA219 JC219:JD219 IW218:IZ218 JB218:JD218 IW217:IY217 JA217:JD217 IW216:IX216 IZ216:JD216 IW215 IY215:JD215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114F-FAE3-4209-A62F-5734BF7BC6C1}">
  <sheetPr>
    <tabColor theme="7" tint="0.59999389629810485"/>
  </sheetPr>
  <dimension ref="A1:BH3985"/>
  <sheetViews>
    <sheetView workbookViewId="0">
      <pane ySplit="9225" topLeftCell="A131"/>
      <selection activeCell="AK10" sqref="AK10"/>
      <selection pane="bottomLeft" activeCell="AN135" sqref="AN135:AO137"/>
    </sheetView>
  </sheetViews>
  <sheetFormatPr defaultRowHeight="15" x14ac:dyDescent="0.25"/>
  <cols>
    <col min="1" max="1" width="2" style="151" customWidth="1"/>
    <col min="2" max="2" width="3.85546875" customWidth="1"/>
    <col min="3" max="3" width="4.140625" style="21" customWidth="1"/>
    <col min="4" max="4" width="9.7109375" style="145" customWidth="1"/>
    <col min="5" max="5" width="7.42578125" style="148" customWidth="1"/>
    <col min="6" max="6" width="2.85546875" style="148" customWidth="1"/>
    <col min="7" max="7" width="6.42578125" style="148" customWidth="1"/>
    <col min="8" max="8" width="4.140625" style="148" customWidth="1"/>
    <col min="9" max="9" width="7.85546875" style="148" customWidth="1"/>
    <col min="10" max="10" width="1.140625" style="146" customWidth="1"/>
    <col min="11" max="11" width="1.140625" style="33" customWidth="1"/>
    <col min="12" max="12" width="1.140625" style="149" customWidth="1"/>
    <col min="13" max="17" width="8.5703125" style="33" hidden="1" customWidth="1"/>
    <col min="18" max="18" width="2.42578125" style="35" customWidth="1"/>
    <col min="19" max="20" width="8.5703125" style="33" customWidth="1"/>
    <col min="21" max="23" width="7.42578125" style="33" customWidth="1"/>
    <col min="24" max="24" width="1.140625" style="33" customWidth="1"/>
    <col min="25" max="27" width="8.5703125" style="33" hidden="1" customWidth="1"/>
    <col min="28" max="28" width="5" style="189" customWidth="1"/>
    <col min="29" max="29" width="2.140625" style="189" customWidth="1"/>
    <col min="30" max="30" width="2.42578125" customWidth="1"/>
    <col min="31" max="31" width="9.42578125" customWidth="1"/>
    <col min="32" max="32" width="6.7109375" customWidth="1"/>
    <col min="33" max="33" width="1.5703125" customWidth="1"/>
    <col min="34" max="34" width="6.85546875" style="35" customWidth="1"/>
    <col min="35" max="35" width="12.28515625" style="35" customWidth="1"/>
    <col min="36" max="36" width="4" style="33" customWidth="1"/>
    <col min="37" max="37" width="9.5703125" customWidth="1"/>
    <col min="38" max="38" width="5.42578125" hidden="1" customWidth="1"/>
    <col min="39" max="39" width="2.42578125" customWidth="1"/>
    <col min="40" max="40" width="3.7109375" customWidth="1"/>
    <col min="41" max="41" width="9.7109375" customWidth="1"/>
    <col min="42" max="42" width="6.140625" style="79" customWidth="1"/>
    <col min="43" max="44" width="2.5703125" style="79" customWidth="1"/>
    <col min="45" max="45" width="5.42578125" style="33" customWidth="1"/>
    <col min="46" max="46" width="10.140625" style="147" customWidth="1"/>
    <col min="47" max="47" width="2.42578125" style="147" customWidth="1"/>
    <col min="48" max="48" width="6.140625" style="147" customWidth="1"/>
    <col min="49" max="49" width="9.85546875" style="147" customWidth="1"/>
    <col min="50" max="50" width="5.42578125" style="147" customWidth="1"/>
    <col min="51" max="52" width="3.7109375" customWidth="1"/>
    <col min="53" max="53" width="7.42578125" customWidth="1"/>
    <col min="54" max="54" width="25.42578125" customWidth="1"/>
    <col min="55" max="55" width="3.140625" customWidth="1"/>
    <col min="56" max="56" width="4.42578125" style="35" customWidth="1"/>
    <col min="57" max="57" width="12" style="21" bestFit="1" customWidth="1"/>
    <col min="58" max="58" width="3.85546875" bestFit="1" customWidth="1"/>
    <col min="59" max="60" width="2.5703125" bestFit="1" customWidth="1"/>
  </cols>
  <sheetData>
    <row r="1" spans="1:60" ht="12.75" customHeight="1" x14ac:dyDescent="0.25">
      <c r="A1" s="97" t="s">
        <v>0</v>
      </c>
      <c r="B1" s="98">
        <f>ROW()</f>
        <v>1</v>
      </c>
      <c r="C1" s="99" t="s">
        <v>822</v>
      </c>
      <c r="D1" s="153"/>
      <c r="E1" s="44"/>
      <c r="F1" s="44"/>
      <c r="G1" s="44"/>
      <c r="H1" s="44"/>
      <c r="I1" s="44"/>
      <c r="J1" s="100"/>
      <c r="K1" s="101"/>
      <c r="L1" s="102"/>
      <c r="M1" s="101"/>
      <c r="N1" s="101"/>
      <c r="O1" s="101"/>
      <c r="P1" s="101"/>
      <c r="Q1" s="101"/>
      <c r="R1" s="3"/>
      <c r="S1" s="103"/>
      <c r="T1" s="103"/>
      <c r="U1" s="103"/>
      <c r="V1" s="103"/>
      <c r="W1" s="103"/>
      <c r="X1" s="103"/>
      <c r="Y1" s="101"/>
      <c r="Z1" s="101"/>
      <c r="AA1" s="101"/>
      <c r="AB1" s="188"/>
      <c r="AC1" s="188"/>
      <c r="AD1" s="7"/>
      <c r="AE1" s="7"/>
      <c r="AF1" s="7"/>
      <c r="AG1" s="7"/>
      <c r="AH1" s="3"/>
      <c r="AI1" s="3"/>
      <c r="AJ1" s="72"/>
      <c r="AK1" s="7"/>
      <c r="AL1" s="7"/>
      <c r="AM1" s="7"/>
      <c r="AN1" s="7"/>
      <c r="AO1" s="7"/>
      <c r="AP1" s="10"/>
      <c r="AQ1" s="10"/>
      <c r="AR1" s="10"/>
      <c r="AS1" s="72"/>
      <c r="AT1" s="105"/>
      <c r="AU1" s="105"/>
      <c r="AV1" s="105"/>
      <c r="AW1" s="105"/>
      <c r="AX1" s="105"/>
      <c r="AY1" s="3"/>
      <c r="AZ1" s="3"/>
      <c r="BA1" s="3"/>
      <c r="BB1" s="109"/>
      <c r="BC1" s="3"/>
      <c r="BD1" s="109"/>
      <c r="BE1" s="108"/>
      <c r="BF1" s="109"/>
      <c r="BG1" s="109"/>
      <c r="BH1" s="109" t="s">
        <v>821</v>
      </c>
    </row>
    <row r="2" spans="1:60" ht="12.75" customHeight="1" x14ac:dyDescent="0.25">
      <c r="A2" s="98"/>
      <c r="B2" s="98">
        <f>ROW()</f>
        <v>2</v>
      </c>
      <c r="C2" s="107" t="s">
        <v>54</v>
      </c>
      <c r="D2" s="108" t="s">
        <v>823</v>
      </c>
      <c r="E2" s="109" t="s">
        <v>824</v>
      </c>
      <c r="F2" s="110"/>
      <c r="G2" s="110"/>
      <c r="H2" s="110"/>
      <c r="I2" s="110"/>
      <c r="J2" s="100"/>
      <c r="K2" s="101"/>
      <c r="L2" s="102"/>
      <c r="M2" s="101"/>
      <c r="N2" s="101"/>
      <c r="O2" s="101"/>
      <c r="P2" s="101"/>
      <c r="Q2" s="101"/>
      <c r="R2" s="3"/>
      <c r="S2" s="111" t="str">
        <f>D2</f>
        <v>control</v>
      </c>
      <c r="T2" s="112" t="str">
        <f>E2</f>
        <v>data</v>
      </c>
      <c r="U2" s="113"/>
      <c r="V2" s="113"/>
      <c r="W2" s="113"/>
      <c r="X2" s="113"/>
      <c r="Y2" s="101"/>
      <c r="Z2" s="101"/>
      <c r="AA2" s="101"/>
      <c r="AB2" s="188" t="str">
        <f t="shared" ref="AB2:AB65" si="0">_xlfn.CONCAT(C2,D2,E2)</f>
        <v>*controldata</v>
      </c>
      <c r="AC2" s="188" t="s">
        <v>1585</v>
      </c>
      <c r="AD2" s="7"/>
      <c r="AE2" s="114">
        <f>MAX(B1:B3985)</f>
        <v>1500</v>
      </c>
      <c r="AF2" s="7"/>
      <c r="AG2" s="7"/>
      <c r="AH2" s="7"/>
      <c r="AI2" s="3"/>
      <c r="AJ2" s="167">
        <f>COUNT(AJ5:AJ3985)-1</f>
        <v>5</v>
      </c>
      <c r="AK2" s="7"/>
      <c r="AL2" s="7"/>
      <c r="AM2" s="7"/>
      <c r="AN2" s="167">
        <f>COUNT(AN5:AN3985)-1</f>
        <v>761</v>
      </c>
      <c r="AO2" s="192" t="s">
        <v>840</v>
      </c>
      <c r="AP2" s="192"/>
      <c r="AQ2" s="192"/>
      <c r="AR2" s="192"/>
      <c r="AS2" s="167">
        <f>COUNT(AS5:AS3985)-1</f>
        <v>2</v>
      </c>
      <c r="AT2" s="105"/>
      <c r="AU2" s="105"/>
      <c r="AV2" s="167">
        <f>COUNT(AV4:AV3985)-2</f>
        <v>708</v>
      </c>
      <c r="AW2" s="105">
        <f>MAX(AV5:AV3985)</f>
        <v>1490</v>
      </c>
      <c r="AX2" s="105">
        <f>AH9-AW2</f>
        <v>0</v>
      </c>
      <c r="AY2" s="3"/>
      <c r="AZ2" s="3"/>
      <c r="BA2" s="3">
        <f>COUNT(BA5:BA3985)-1</f>
        <v>7</v>
      </c>
      <c r="BB2" s="109" t="s">
        <v>1671</v>
      </c>
      <c r="BC2" s="3"/>
      <c r="BD2" s="108" t="s">
        <v>1672</v>
      </c>
      <c r="BE2" s="108"/>
      <c r="BF2" s="109"/>
      <c r="BG2" s="109"/>
      <c r="BH2" s="109" t="s">
        <v>821</v>
      </c>
    </row>
    <row r="3" spans="1:60" ht="12.75" customHeight="1" x14ac:dyDescent="0.25">
      <c r="A3" s="98"/>
      <c r="B3" s="98">
        <f>ROW()</f>
        <v>3</v>
      </c>
      <c r="C3" s="117"/>
      <c r="D3" s="117" t="s">
        <v>825</v>
      </c>
      <c r="E3" s="117" t="s">
        <v>826</v>
      </c>
      <c r="F3" s="110"/>
      <c r="G3" s="110"/>
      <c r="H3" s="110"/>
      <c r="I3" s="110"/>
      <c r="J3" s="100"/>
      <c r="K3" s="101"/>
      <c r="L3" s="102"/>
      <c r="M3" s="101"/>
      <c r="N3" s="101"/>
      <c r="O3" s="101"/>
      <c r="P3" s="101"/>
      <c r="Q3" s="101"/>
      <c r="R3" s="3"/>
      <c r="S3" s="118" t="s">
        <v>1586</v>
      </c>
      <c r="T3" s="119" t="s">
        <v>1587</v>
      </c>
      <c r="U3" s="113"/>
      <c r="V3" s="113"/>
      <c r="W3" s="113"/>
      <c r="X3" s="113"/>
      <c r="Y3" s="101"/>
      <c r="Z3" s="101"/>
      <c r="AA3" s="101"/>
      <c r="AB3" s="188" t="str">
        <f t="shared" si="0"/>
        <v>restartestimation</v>
      </c>
      <c r="AC3" s="188" t="s">
        <v>1585</v>
      </c>
      <c r="AD3" s="7"/>
      <c r="AE3" s="7"/>
      <c r="AF3" s="7"/>
      <c r="AG3" s="7"/>
      <c r="AH3" s="3">
        <v>-1</v>
      </c>
      <c r="AI3" s="3"/>
      <c r="AJ3" s="309" t="str">
        <f>AK5</f>
        <v>*parametergroups</v>
      </c>
      <c r="AK3" s="7"/>
      <c r="AL3" s="7"/>
      <c r="AM3" s="7"/>
      <c r="AN3" s="7"/>
      <c r="AO3" s="192">
        <f>DIS!BN2</f>
        <v>761</v>
      </c>
      <c r="AP3" s="192" t="str">
        <f>IF(AO3-AN2=0,"ok","err")</f>
        <v>ok</v>
      </c>
      <c r="AQ3" s="192"/>
      <c r="AR3" s="192"/>
      <c r="AS3" s="105"/>
      <c r="AT3" s="105"/>
      <c r="AU3" s="105"/>
      <c r="AV3" s="105"/>
      <c r="AW3" s="105"/>
      <c r="AX3" s="105" t="str">
        <f>IF(AX2=0,"ok","err")</f>
        <v>ok</v>
      </c>
      <c r="AY3" s="105"/>
      <c r="AZ3" s="105"/>
      <c r="BA3" s="105"/>
      <c r="BB3" s="116">
        <v>2</v>
      </c>
      <c r="BC3" s="3"/>
      <c r="BD3" s="109"/>
      <c r="BE3" s="108"/>
      <c r="BF3" s="109"/>
      <c r="BG3" s="109"/>
      <c r="BH3" s="109"/>
    </row>
    <row r="4" spans="1:60" ht="12.75" customHeight="1" x14ac:dyDescent="0.25">
      <c r="A4" s="98"/>
      <c r="B4" s="98">
        <f>ROW()</f>
        <v>4</v>
      </c>
      <c r="C4" s="117"/>
      <c r="D4" s="120">
        <v>761</v>
      </c>
      <c r="E4" s="120">
        <v>708</v>
      </c>
      <c r="F4" s="120">
        <v>5</v>
      </c>
      <c r="G4" s="120">
        <v>0</v>
      </c>
      <c r="H4" s="120">
        <v>2</v>
      </c>
      <c r="I4" s="121">
        <v>0</v>
      </c>
      <c r="J4" s="100"/>
      <c r="K4" s="101"/>
      <c r="L4" s="102"/>
      <c r="M4" s="101"/>
      <c r="N4" s="101"/>
      <c r="O4" s="101"/>
      <c r="P4" s="101"/>
      <c r="Q4" s="101"/>
      <c r="R4" s="3"/>
      <c r="S4" s="56" t="s">
        <v>1588</v>
      </c>
      <c r="T4" s="115" t="s">
        <v>1589</v>
      </c>
      <c r="U4" s="122" t="s">
        <v>1590</v>
      </c>
      <c r="V4" s="101" t="s">
        <v>1591</v>
      </c>
      <c r="W4" s="122" t="s">
        <v>1592</v>
      </c>
      <c r="X4" s="101"/>
      <c r="Y4" s="98"/>
      <c r="Z4" s="98"/>
      <c r="AA4" s="98"/>
      <c r="AB4" s="188" t="str">
        <f t="shared" si="0"/>
        <v>761708</v>
      </c>
      <c r="AC4" s="188" t="s">
        <v>1585</v>
      </c>
      <c r="AD4" s="104">
        <v>1</v>
      </c>
      <c r="AE4" s="104">
        <v>2</v>
      </c>
      <c r="AF4" s="104">
        <v>3</v>
      </c>
      <c r="AG4" s="7"/>
      <c r="AH4" s="3"/>
      <c r="AI4" s="3"/>
      <c r="AJ4" s="208">
        <v>0</v>
      </c>
      <c r="AK4" s="116">
        <v>2</v>
      </c>
      <c r="AL4" s="116">
        <v>4</v>
      </c>
      <c r="AM4" s="116" t="str">
        <f>A1</f>
        <v>↓</v>
      </c>
      <c r="AN4" s="208">
        <v>1</v>
      </c>
      <c r="AO4" s="116">
        <v>2</v>
      </c>
      <c r="AP4" s="116">
        <v>5</v>
      </c>
      <c r="AQ4" s="116">
        <f>MAX(AQ5:AQ3985)</f>
        <v>1</v>
      </c>
      <c r="AR4" s="116">
        <f>MAX(AR5:AR3985)</f>
        <v>1</v>
      </c>
      <c r="AS4" s="208">
        <v>1</v>
      </c>
      <c r="AT4" s="116">
        <v>2</v>
      </c>
      <c r="AU4" s="116" t="str">
        <f>AM4</f>
        <v>↓</v>
      </c>
      <c r="AV4" s="208">
        <v>1</v>
      </c>
      <c r="AW4" s="116">
        <v>2</v>
      </c>
      <c r="AX4" s="116">
        <v>3</v>
      </c>
      <c r="AY4" s="163">
        <f>MAX(AY5:AY713)</f>
        <v>2</v>
      </c>
      <c r="AZ4" s="163">
        <f>MAX(AZ5:AZ713)</f>
        <v>2</v>
      </c>
      <c r="BA4" s="116"/>
      <c r="BB4" s="116">
        <v>1</v>
      </c>
      <c r="BC4" s="3"/>
      <c r="BD4" s="109"/>
      <c r="BE4" s="108"/>
      <c r="BF4" s="109"/>
      <c r="BG4" s="109"/>
      <c r="BH4" s="109"/>
    </row>
    <row r="5" spans="1:60" ht="12.75" customHeight="1" x14ac:dyDescent="0.25">
      <c r="A5" s="98"/>
      <c r="B5" s="98">
        <f>ROW()</f>
        <v>5</v>
      </c>
      <c r="C5" s="117"/>
      <c r="D5" s="120">
        <v>5</v>
      </c>
      <c r="E5" s="120">
        <v>2</v>
      </c>
      <c r="F5" s="120" t="s">
        <v>817</v>
      </c>
      <c r="G5" s="120" t="s">
        <v>818</v>
      </c>
      <c r="H5" s="120">
        <v>1</v>
      </c>
      <c r="I5" s="121">
        <v>0</v>
      </c>
      <c r="J5" s="100">
        <v>0</v>
      </c>
      <c r="K5" s="101" t="s">
        <v>827</v>
      </c>
      <c r="L5" s="102"/>
      <c r="M5" s="101"/>
      <c r="N5" s="101"/>
      <c r="O5" s="101"/>
      <c r="P5" s="101"/>
      <c r="Q5" s="101"/>
      <c r="R5" s="3"/>
      <c r="S5" s="122" t="s">
        <v>1593</v>
      </c>
      <c r="T5" s="101" t="s">
        <v>1594</v>
      </c>
      <c r="U5" s="101" t="s">
        <v>1595</v>
      </c>
      <c r="V5" s="101" t="s">
        <v>1596</v>
      </c>
      <c r="W5" s="101" t="s">
        <v>1597</v>
      </c>
      <c r="X5" s="101"/>
      <c r="Y5" s="98"/>
      <c r="Z5" s="98"/>
      <c r="AA5" s="98"/>
      <c r="AB5" s="188" t="str">
        <f t="shared" si="0"/>
        <v>52</v>
      </c>
      <c r="AC5" s="188" t="s">
        <v>1585</v>
      </c>
      <c r="AD5" s="123" t="s">
        <v>54</v>
      </c>
      <c r="AE5" s="123" t="s">
        <v>839</v>
      </c>
      <c r="AF5" s="123" t="s">
        <v>840</v>
      </c>
      <c r="AG5" s="123" t="str">
        <f>_xlfn.CONCAT(AD5,AE5,AF5,)</f>
        <v>*parametergroups</v>
      </c>
      <c r="AH5" s="56">
        <f>MATCH(AG5,$AB$1:$AB$3985,0)</f>
        <v>11</v>
      </c>
      <c r="AI5" s="3" t="s">
        <v>1585</v>
      </c>
      <c r="AJ5" s="161">
        <f>AH5</f>
        <v>11</v>
      </c>
      <c r="AK5" s="162" t="str">
        <f>AG5</f>
        <v>*parametergroups</v>
      </c>
      <c r="AL5" s="161"/>
      <c r="AM5" s="161"/>
      <c r="AN5" s="161">
        <f>AH6+AN4</f>
        <v>17</v>
      </c>
      <c r="AO5" s="162" t="str">
        <f>AG6</f>
        <v>*parameterdata</v>
      </c>
      <c r="AP5" s="161">
        <f>IF(ISNUMBER($AN5),INDEX($C$1:$AB$2294,$AN5,AP$4),"")</f>
        <v>0</v>
      </c>
      <c r="AQ5" s="116">
        <v>0</v>
      </c>
      <c r="AR5" s="116">
        <v>0</v>
      </c>
      <c r="AS5" s="115">
        <f>AH7+AS4</f>
        <v>779</v>
      </c>
      <c r="AT5" s="166" t="str">
        <f>AG7</f>
        <v>*observationgroups</v>
      </c>
      <c r="AU5" s="124"/>
      <c r="AV5" s="124">
        <f>AH8+AV4</f>
        <v>782</v>
      </c>
      <c r="AW5" s="124" t="str">
        <f>AG8</f>
        <v>*observationdata</v>
      </c>
      <c r="AX5" s="124"/>
      <c r="AY5" s="125">
        <v>0</v>
      </c>
      <c r="AZ5" s="125">
        <v>0</v>
      </c>
      <c r="BA5" s="125">
        <f>AH11</f>
        <v>1493</v>
      </c>
      <c r="BB5" s="126" t="str">
        <f>IF(ISNUMBER($BA5),INDEX($C$1:$AB$3985,$BA5,BB$4+BB3),"")</f>
        <v>input/output</v>
      </c>
      <c r="BC5" s="3"/>
      <c r="BD5" s="109">
        <v>1</v>
      </c>
      <c r="BE5" s="108" t="s">
        <v>1561</v>
      </c>
      <c r="BF5" s="109"/>
      <c r="BG5" s="109"/>
      <c r="BH5" s="109">
        <v>0</v>
      </c>
    </row>
    <row r="6" spans="1:60" ht="12.75" customHeight="1" x14ac:dyDescent="0.25">
      <c r="A6" s="98"/>
      <c r="B6" s="98">
        <f>ROW()</f>
        <v>6</v>
      </c>
      <c r="C6" s="117"/>
      <c r="D6" s="120">
        <v>20</v>
      </c>
      <c r="E6" s="120">
        <v>-3</v>
      </c>
      <c r="F6" s="120">
        <v>0.3</v>
      </c>
      <c r="G6" s="120">
        <v>0.01</v>
      </c>
      <c r="H6" s="120">
        <v>-7</v>
      </c>
      <c r="I6" s="121">
        <v>999</v>
      </c>
      <c r="J6" s="100" t="s">
        <v>828</v>
      </c>
      <c r="K6" s="101" t="s">
        <v>829</v>
      </c>
      <c r="L6" s="102"/>
      <c r="M6" s="101"/>
      <c r="N6" s="101"/>
      <c r="O6" s="101"/>
      <c r="P6" s="101"/>
      <c r="Q6" s="101"/>
      <c r="R6" s="3"/>
      <c r="S6" s="127" t="s">
        <v>1598</v>
      </c>
      <c r="T6" s="127" t="s">
        <v>1599</v>
      </c>
      <c r="U6" s="101" t="s">
        <v>1600</v>
      </c>
      <c r="V6" s="101" t="s">
        <v>1601</v>
      </c>
      <c r="W6" s="127" t="s">
        <v>1602</v>
      </c>
      <c r="X6" s="101"/>
      <c r="Y6" s="98"/>
      <c r="Z6" s="98"/>
      <c r="AA6" s="98"/>
      <c r="AB6" s="188" t="str">
        <f t="shared" si="0"/>
        <v>20-3</v>
      </c>
      <c r="AC6" s="188" t="s">
        <v>1585</v>
      </c>
      <c r="AD6" s="123" t="s">
        <v>54</v>
      </c>
      <c r="AE6" s="123" t="s">
        <v>839</v>
      </c>
      <c r="AF6" s="123" t="s">
        <v>824</v>
      </c>
      <c r="AG6" s="123" t="str">
        <f>_xlfn.CONCAT(AD6,AE6,AF6,)</f>
        <v>*parameterdata</v>
      </c>
      <c r="AH6" s="164">
        <f>MATCH(AG6,$AB$1:$AB$3985,0)+AH3</f>
        <v>16</v>
      </c>
      <c r="AI6" s="167">
        <f>AH6-AH5</f>
        <v>5</v>
      </c>
      <c r="AJ6" s="128">
        <f t="shared" ref="AJ6:AJ69" si="1">IF(AJ5="","",IF(AJ5+1&lt;=$AH$6,AJ5+1,""))</f>
        <v>12</v>
      </c>
      <c r="AK6" s="7" t="str">
        <f>IF(ISNUMBER($AJ6),INDEX($C$1:$AB$3985,$AJ6,AK$4),"")</f>
        <v>hk</v>
      </c>
      <c r="AL6" s="7">
        <f>IF(ISNUMBER($AJ6),INDEX($C$1:$AB$3985,$AJ6,AL$4),"")</f>
        <v>0.01</v>
      </c>
      <c r="AM6" s="128"/>
      <c r="AN6" s="128">
        <f>IF(AN5="","",IF(AN5+1&lt;=$AH$7,AN5+1,""))</f>
        <v>18</v>
      </c>
      <c r="AO6" s="7" t="str">
        <f>IF(ISNUMBER($AN6),INDEX($C$1:$AB$2294,$AN6,AO$4),"")</f>
        <v>rcond03</v>
      </c>
      <c r="AP6" s="10">
        <f>IF(ISNUMBER($AN6),INDEX($C$1:$AB$2294,$AN6,AP$4),"")</f>
        <v>4904.3720000000003</v>
      </c>
      <c r="AQ6" s="310">
        <f>IF(ISNUMBER(SEARCH($T$30,AO6)),MAX(AQ$5:AQ5)+1,0)</f>
        <v>0</v>
      </c>
      <c r="AR6" s="310">
        <f>IF(ISNUMBER(SEARCH($T$31,AO6)),MAX(AR$5:AR5)+1,0)</f>
        <v>0</v>
      </c>
      <c r="AS6" s="128">
        <f t="shared" ref="AS6:AS69" si="2">IF(AS5="","",IF(AS5+1&lt;=$AH$8,AS5+1,""))</f>
        <v>780</v>
      </c>
      <c r="AT6" s="105" t="str">
        <f>IF(ISNUMBER($AS6),INDEX($C$1:$AB$3985,$AS6,AT$4),"")</f>
        <v>head_cal</v>
      </c>
      <c r="AU6" s="128"/>
      <c r="AV6" s="128">
        <f>IF(AV5="","",IF(AV5+1&lt;=$AH$9,AV5+1,""))</f>
        <v>783</v>
      </c>
      <c r="AW6" s="105" t="str">
        <f>IF(ISNUMBER($AV6),INDEX($C$1:$AB$3985,$AV6,AW$4),"")</f>
        <v>or00c00_0</v>
      </c>
      <c r="AX6" s="105">
        <f>IF(ISNUMBER($AV6),INDEX($C$1:$AB$3985,$AV6,AX$4),"")</f>
        <v>27.324950000000001</v>
      </c>
      <c r="AY6" s="310">
        <f>IF(ISNUMBER(SEARCH($BE$10,AW6)),MAX(AY$5:AY5)+1,0)</f>
        <v>0</v>
      </c>
      <c r="AZ6" s="310">
        <f>IF(ISNUMBER(SEARCH($BE$11,AW6)),MAX(AZ$5:AZ5)+1,0)</f>
        <v>0</v>
      </c>
      <c r="BA6" s="128">
        <f>IF(BA5="","",IF(BA5+1&lt;=$AH$10,BA5+1,""))</f>
        <v>1494</v>
      </c>
      <c r="BB6" s="129" t="str">
        <f>IF(ISNUMBER($BA6),INDEX($C$1:$AB$3985,$BA6,BB$4),"")</f>
        <v>misc\freyberg.rch.tpl</v>
      </c>
      <c r="BC6" s="3"/>
      <c r="BD6" s="109">
        <v>2</v>
      </c>
      <c r="BE6" s="108" t="s">
        <v>1562</v>
      </c>
      <c r="BF6" s="109"/>
      <c r="BG6" s="109"/>
      <c r="BH6" s="109">
        <v>1</v>
      </c>
    </row>
    <row r="7" spans="1:60" ht="12.75" customHeight="1" x14ac:dyDescent="0.25">
      <c r="A7" s="98"/>
      <c r="B7" s="98">
        <f>ROW()</f>
        <v>7</v>
      </c>
      <c r="C7" s="117"/>
      <c r="D7" s="120">
        <v>10</v>
      </c>
      <c r="E7" s="120">
        <v>10</v>
      </c>
      <c r="F7" s="120">
        <v>1E-3</v>
      </c>
      <c r="G7" s="120">
        <v>0</v>
      </c>
      <c r="H7" s="120">
        <v>0</v>
      </c>
      <c r="I7" s="121"/>
      <c r="J7" s="100"/>
      <c r="K7" s="101"/>
      <c r="L7" s="102"/>
      <c r="M7" s="101"/>
      <c r="N7" s="101"/>
      <c r="O7" s="101"/>
      <c r="P7" s="101"/>
      <c r="Q7" s="101"/>
      <c r="R7" s="3"/>
      <c r="S7" s="101" t="s">
        <v>1603</v>
      </c>
      <c r="T7" s="101" t="s">
        <v>1604</v>
      </c>
      <c r="U7" s="101" t="s">
        <v>1605</v>
      </c>
      <c r="V7" s="101"/>
      <c r="W7" s="101"/>
      <c r="X7" s="101"/>
      <c r="Y7" s="98"/>
      <c r="Z7" s="98"/>
      <c r="AA7" s="98"/>
      <c r="AB7" s="188" t="str">
        <f t="shared" si="0"/>
        <v>1010</v>
      </c>
      <c r="AC7" s="188" t="s">
        <v>1585</v>
      </c>
      <c r="AD7" s="124" t="s">
        <v>54</v>
      </c>
      <c r="AE7" s="124" t="s">
        <v>852</v>
      </c>
      <c r="AF7" s="124" t="s">
        <v>840</v>
      </c>
      <c r="AG7" s="124" t="str">
        <f>_xlfn.CONCAT(AD7,AE7,AF7,)</f>
        <v>*observationgroups</v>
      </c>
      <c r="AH7" s="115">
        <f>MATCH(AG7,$AB$1:$AB$3985,0)+AH3</f>
        <v>778</v>
      </c>
      <c r="AI7" s="167">
        <f>AH7-AH6-1</f>
        <v>761</v>
      </c>
      <c r="AJ7" s="128">
        <f t="shared" si="1"/>
        <v>13</v>
      </c>
      <c r="AK7" s="7" t="str">
        <f>IF(ISNUMBER($AJ7),INDEX($C$1:$AB$3985,$AJ7,AK$4),"")</f>
        <v>rcond</v>
      </c>
      <c r="AL7" s="7">
        <f>IF(ISNUMBER($AJ7),INDEX($C$1:$AB$3985,$AJ7,AL$4),"")</f>
        <v>0.01</v>
      </c>
      <c r="AM7" s="128"/>
      <c r="AN7" s="128">
        <f t="shared" ref="AN7:AN70" si="3">IF(AN6="","",IF(AN6+1&lt;=$AH$7,AN6+1,""))</f>
        <v>19</v>
      </c>
      <c r="AO7" s="7" t="str">
        <f>IF(ISNUMBER($AN7),INDEX($C$1:$AB$2294,$AN7,AO$4),"")</f>
        <v>rch_1</v>
      </c>
      <c r="AP7" s="10">
        <f>IF(ISNUMBER($AN7),INDEX($C$1:$AB$2294,$AN7,AP$4),"")</f>
        <v>1</v>
      </c>
      <c r="AQ7" s="310">
        <f>IF(ISNUMBER(SEARCH($T$30,AO7)),MAX(AQ$5:AQ6)+1,0)</f>
        <v>0</v>
      </c>
      <c r="AR7" s="310">
        <f>IF(ISNUMBER(SEARCH($T$31,AO7)),MAX(AR$5:AR6)+1,0)</f>
        <v>0</v>
      </c>
      <c r="AS7" s="128">
        <f t="shared" si="2"/>
        <v>781</v>
      </c>
      <c r="AT7" s="105" t="str">
        <f>IF(ISNUMBER($AS7),INDEX($C$1:$AB$3985,$AS7,AT$4),"")</f>
        <v>forecast</v>
      </c>
      <c r="AU7" s="128"/>
      <c r="AV7" s="128">
        <f t="shared" ref="AV7:AV70" si="4">IF(AV6="","",IF(AV6+1&lt;=$AH$9,AV6+1,""))</f>
        <v>784</v>
      </c>
      <c r="AW7" s="105" t="str">
        <f>IF(ISNUMBER($AV7),INDEX($C$1:$AB$3985,$AV7,AW$4),"")</f>
        <v>or00c01_0</v>
      </c>
      <c r="AX7" s="105">
        <f>IF(ISNUMBER($AV7),INDEX($C$1:$AB$3985,$AV7,AX$4),"")</f>
        <v>27.225850000000001</v>
      </c>
      <c r="AY7" s="310">
        <f>IF(ISNUMBER(SEARCH($BE$10,AW7)),MAX(AY$5:AY6)+1,0)</f>
        <v>0</v>
      </c>
      <c r="AZ7" s="310">
        <f>IF(ISNUMBER(SEARCH($BE$11,AW7)),MAX(AZ$5:AZ6)+1,0)</f>
        <v>0</v>
      </c>
      <c r="BA7" s="128">
        <f t="shared" ref="BA7:BA70" si="5">IF(BA6="","",IF(BA6+1&lt;=$AH$10,BA6+1,""))</f>
        <v>1495</v>
      </c>
      <c r="BB7" s="129" t="str">
        <f>IF(ISNUMBER($BA7),INDEX($C$1:$AB$3985,$BA7,BB$4),"")</f>
        <v>misc\freyberg.riv.tpl</v>
      </c>
      <c r="BC7" s="3"/>
      <c r="BD7" s="109">
        <v>3</v>
      </c>
      <c r="BE7" s="108" t="s">
        <v>1366</v>
      </c>
      <c r="BF7" s="109">
        <v>28</v>
      </c>
      <c r="BG7" s="109">
        <v>5</v>
      </c>
      <c r="BH7" s="109">
        <v>0</v>
      </c>
    </row>
    <row r="8" spans="1:60" ht="12.75" customHeight="1" x14ac:dyDescent="0.25">
      <c r="A8" s="98"/>
      <c r="B8" s="98">
        <f>ROW()</f>
        <v>8</v>
      </c>
      <c r="C8" s="117"/>
      <c r="D8" s="120">
        <v>0.1</v>
      </c>
      <c r="E8" s="120">
        <v>1</v>
      </c>
      <c r="F8" s="120">
        <v>1.1000000000000001</v>
      </c>
      <c r="G8" s="120" t="s">
        <v>830</v>
      </c>
      <c r="H8" s="120" t="s">
        <v>831</v>
      </c>
      <c r="I8" s="121" t="s">
        <v>832</v>
      </c>
      <c r="J8" s="100"/>
      <c r="K8" s="101"/>
      <c r="L8" s="102"/>
      <c r="M8" s="101"/>
      <c r="N8" s="101"/>
      <c r="O8" s="101"/>
      <c r="P8" s="101"/>
      <c r="Q8" s="101"/>
      <c r="R8" s="3"/>
      <c r="S8" s="101" t="s">
        <v>1606</v>
      </c>
      <c r="T8" s="101"/>
      <c r="U8" s="101"/>
      <c r="V8" s="101"/>
      <c r="W8" s="101"/>
      <c r="X8" s="101"/>
      <c r="Y8" s="98"/>
      <c r="Z8" s="98"/>
      <c r="AA8" s="98"/>
      <c r="AB8" s="188" t="str">
        <f t="shared" si="0"/>
        <v>0.11</v>
      </c>
      <c r="AC8" s="188" t="s">
        <v>1585</v>
      </c>
      <c r="AD8" s="124" t="s">
        <v>54</v>
      </c>
      <c r="AE8" s="124" t="s">
        <v>852</v>
      </c>
      <c r="AF8" s="124" t="s">
        <v>824</v>
      </c>
      <c r="AG8" s="124" t="str">
        <f>_xlfn.CONCAT(AD8,AE8,AF8,)</f>
        <v>*observationdata</v>
      </c>
      <c r="AH8" s="165">
        <f>MATCH(AG8,$AB$1:$AB$3985,0)+AH3</f>
        <v>781</v>
      </c>
      <c r="AI8" s="167">
        <f>AH8-AH7-1</f>
        <v>2</v>
      </c>
      <c r="AJ8" s="312">
        <f t="shared" si="1"/>
        <v>14</v>
      </c>
      <c r="AK8" s="313" t="str">
        <f>IF(ISNUMBER($AJ8),INDEX($C$1:$AB$3985,$AJ8,AK$4),"")</f>
        <v>welflux</v>
      </c>
      <c r="AL8" s="7">
        <f>IF(ISNUMBER($AJ8),INDEX($C$1:$AB$3985,$AJ8,AL$4),"")</f>
        <v>0.01</v>
      </c>
      <c r="AM8" s="128"/>
      <c r="AN8" s="128">
        <f t="shared" si="3"/>
        <v>20</v>
      </c>
      <c r="AO8" s="7" t="str">
        <f>IF(ISNUMBER($AN8),INDEX($C$1:$AB$2294,$AN8,AO$4),"")</f>
        <v>rcond04</v>
      </c>
      <c r="AP8" s="10">
        <f>IF(ISNUMBER($AN8),INDEX($C$1:$AB$2294,$AN8,AP$4),"")</f>
        <v>4904.3720000000003</v>
      </c>
      <c r="AQ8" s="310">
        <f>IF(ISNUMBER(SEARCH($T$30,AO8)),MAX(AQ$5:AQ7)+1,0)</f>
        <v>0</v>
      </c>
      <c r="AR8" s="310">
        <f>IF(ISNUMBER(SEARCH($T$31,AO8)),MAX(AR$5:AR7)+1,0)</f>
        <v>0</v>
      </c>
      <c r="AS8" s="128" t="str">
        <f t="shared" si="2"/>
        <v/>
      </c>
      <c r="AT8" s="105" t="str">
        <f>IF(ISNUMBER($AS8),INDEX($C$1:$AB$3985,$AS8,AT$4),"")</f>
        <v/>
      </c>
      <c r="AU8" s="128"/>
      <c r="AV8" s="128">
        <f t="shared" si="4"/>
        <v>785</v>
      </c>
      <c r="AW8" s="105" t="str">
        <f>IF(ISNUMBER($AV8),INDEX($C$1:$AB$3985,$AV8,AW$4),"")</f>
        <v>or00c02_0</v>
      </c>
      <c r="AX8" s="105">
        <f>IF(ISNUMBER($AV8),INDEX($C$1:$AB$3985,$AV8,AX$4),"")</f>
        <v>26.997910000000001</v>
      </c>
      <c r="AY8" s="310">
        <f>IF(ISNUMBER(SEARCH($BE$10,AW8)),MAX(AY$5:AY7)+1,0)</f>
        <v>0</v>
      </c>
      <c r="AZ8" s="310">
        <f>IF(ISNUMBER(SEARCH($BE$11,AW8)),MAX(AZ$5:AZ7)+1,0)</f>
        <v>0</v>
      </c>
      <c r="BA8" s="128">
        <f t="shared" si="5"/>
        <v>1496</v>
      </c>
      <c r="BB8" s="129" t="str">
        <f>IF(ISNUMBER($BA8),INDEX($C$1:$AB$3985,$BA8,BB$4),"")</f>
        <v>misc\freyberg.upw.tpl</v>
      </c>
      <c r="BC8" s="3"/>
      <c r="BD8" s="109">
        <v>4</v>
      </c>
      <c r="BE8" s="108" t="s">
        <v>1367</v>
      </c>
      <c r="BF8" s="109">
        <v>28</v>
      </c>
      <c r="BG8" s="109">
        <v>5</v>
      </c>
      <c r="BH8" s="109">
        <v>1</v>
      </c>
    </row>
    <row r="9" spans="1:60" ht="12.75" customHeight="1" x14ac:dyDescent="0.25">
      <c r="A9" s="98"/>
      <c r="B9" s="98">
        <f>ROW()</f>
        <v>9</v>
      </c>
      <c r="C9" s="117"/>
      <c r="D9" s="120">
        <v>-1</v>
      </c>
      <c r="E9" s="120">
        <v>0.01</v>
      </c>
      <c r="F9" s="120">
        <v>3</v>
      </c>
      <c r="G9" s="120">
        <v>3</v>
      </c>
      <c r="H9" s="120">
        <v>0.01</v>
      </c>
      <c r="I9" s="121">
        <v>3</v>
      </c>
      <c r="J9" s="100">
        <v>0</v>
      </c>
      <c r="K9" s="101">
        <v>1</v>
      </c>
      <c r="L9" s="102">
        <v>-1</v>
      </c>
      <c r="M9" s="101"/>
      <c r="N9" s="101"/>
      <c r="O9" s="101"/>
      <c r="P9" s="101"/>
      <c r="Q9" s="101"/>
      <c r="R9" s="3"/>
      <c r="S9" s="130" t="s">
        <v>1607</v>
      </c>
      <c r="T9" s="101" t="s">
        <v>1608</v>
      </c>
      <c r="U9" s="101" t="s">
        <v>1609</v>
      </c>
      <c r="V9" s="101" t="s">
        <v>1610</v>
      </c>
      <c r="W9" s="101" t="s">
        <v>1611</v>
      </c>
      <c r="X9" s="101" t="s">
        <v>1612</v>
      </c>
      <c r="Y9" s="98"/>
      <c r="Z9" s="98"/>
      <c r="AA9" s="98"/>
      <c r="AB9" s="188" t="str">
        <f t="shared" si="0"/>
        <v>-10.01</v>
      </c>
      <c r="AC9" s="188" t="s">
        <v>1585</v>
      </c>
      <c r="AD9" t="s">
        <v>54</v>
      </c>
      <c r="AE9" t="s">
        <v>1563</v>
      </c>
      <c r="AF9" t="s">
        <v>1564</v>
      </c>
      <c r="AG9" s="124" t="str">
        <f>_xlfn.CONCAT(AD9,AE9,AF9,)</f>
        <v>*modelcommand</v>
      </c>
      <c r="AH9" s="115">
        <f>MATCH(AG9,$AB$1:$AB$3985,0)+AH3</f>
        <v>1490</v>
      </c>
      <c r="AI9" s="167">
        <f>AH9-AH8-1</f>
        <v>708</v>
      </c>
      <c r="AJ9" s="128">
        <f t="shared" si="1"/>
        <v>15</v>
      </c>
      <c r="AK9" s="7" t="str">
        <f>IF(ISNUMBER($AJ9),INDEX($C$1:$AB$3985,$AJ9,AK$4),"")</f>
        <v>rch</v>
      </c>
      <c r="AL9" s="7">
        <f>IF(ISNUMBER($AJ9),INDEX($C$1:$AB$3985,$AJ9,AL$4),"")</f>
        <v>0.01</v>
      </c>
      <c r="AM9" s="128"/>
      <c r="AN9" s="128">
        <f t="shared" si="3"/>
        <v>21</v>
      </c>
      <c r="AO9" s="7" t="str">
        <f>IF(ISNUMBER($AN9),INDEX($C$1:$AB$2294,$AN9,AO$4),"")</f>
        <v>hkr26c02</v>
      </c>
      <c r="AP9" s="10">
        <f>IF(ISNUMBER($AN9),INDEX($C$1:$AB$2294,$AN9,AP$4),"")</f>
        <v>5.9475119999999997</v>
      </c>
      <c r="AQ9" s="310">
        <f>IF(ISNUMBER(SEARCH($T$30,AO9)),MAX(AQ$5:AQ8)+1,0)</f>
        <v>0</v>
      </c>
      <c r="AR9" s="310">
        <f>IF(ISNUMBER(SEARCH($T$31,AO9)),MAX(AR$5:AR8)+1,0)</f>
        <v>0</v>
      </c>
      <c r="AS9" s="128" t="str">
        <f t="shared" si="2"/>
        <v/>
      </c>
      <c r="AT9" s="105" t="str">
        <f>IF(ISNUMBER($AS9),INDEX($C$1:$AB$3985,$AS9,AT$4),"")</f>
        <v/>
      </c>
      <c r="AU9" s="128"/>
      <c r="AV9" s="128">
        <f t="shared" si="4"/>
        <v>786</v>
      </c>
      <c r="AW9" s="105" t="str">
        <f>IF(ISNUMBER($AV9),INDEX($C$1:$AB$3985,$AV9,AW$4),"")</f>
        <v>or00c03_0</v>
      </c>
      <c r="AX9" s="105">
        <f>IF(ISNUMBER($AV9),INDEX($C$1:$AB$3985,$AV9,AX$4),"")</f>
        <v>26.60792</v>
      </c>
      <c r="AY9" s="310">
        <f>IF(ISNUMBER(SEARCH($BE$10,AW9)),MAX(AY$5:AY8)+1,0)</f>
        <v>0</v>
      </c>
      <c r="AZ9" s="310">
        <f>IF(ISNUMBER(SEARCH($BE$11,AW9)),MAX(AZ$5:AZ8)+1,0)</f>
        <v>0</v>
      </c>
      <c r="BA9" s="128">
        <f t="shared" si="5"/>
        <v>1497</v>
      </c>
      <c r="BB9" s="105" t="str">
        <f>IF(ISNUMBER($BA9),INDEX($C$1:$AB$3985,$BA9,BB$4),"")</f>
        <v>misc\freyberg.wel.tpl</v>
      </c>
      <c r="BC9" s="3"/>
      <c r="BD9" s="109"/>
      <c r="BE9" s="108"/>
      <c r="BF9" s="109"/>
      <c r="BG9" s="109"/>
      <c r="BH9" s="109"/>
    </row>
    <row r="10" spans="1:60" ht="12.75" customHeight="1" x14ac:dyDescent="0.25">
      <c r="A10" s="98"/>
      <c r="B10" s="98">
        <f>ROW()</f>
        <v>10</v>
      </c>
      <c r="C10" s="117"/>
      <c r="D10" s="120">
        <v>0</v>
      </c>
      <c r="E10" s="120">
        <v>0</v>
      </c>
      <c r="F10" s="120">
        <v>0</v>
      </c>
      <c r="G10" s="120">
        <v>0</v>
      </c>
      <c r="H10" s="120" t="s">
        <v>833</v>
      </c>
      <c r="I10" s="121" t="s">
        <v>834</v>
      </c>
      <c r="J10" s="100" t="s">
        <v>835</v>
      </c>
      <c r="K10" s="101" t="s">
        <v>836</v>
      </c>
      <c r="L10" s="102" t="s">
        <v>837</v>
      </c>
      <c r="M10" s="101" t="s">
        <v>838</v>
      </c>
      <c r="N10" s="101"/>
      <c r="O10" s="101"/>
      <c r="P10" s="101"/>
      <c r="Q10" s="101"/>
      <c r="R10" s="3"/>
      <c r="S10" s="101" t="s">
        <v>1613</v>
      </c>
      <c r="T10" s="101" t="s">
        <v>1614</v>
      </c>
      <c r="U10" s="101" t="s">
        <v>1615</v>
      </c>
      <c r="V10" s="101"/>
      <c r="W10" s="101"/>
      <c r="X10" s="101"/>
      <c r="Y10" s="98"/>
      <c r="Z10" s="98"/>
      <c r="AA10" s="98"/>
      <c r="AB10" s="188" t="str">
        <f t="shared" si="0"/>
        <v>00</v>
      </c>
      <c r="AC10" s="188" t="s">
        <v>1585</v>
      </c>
      <c r="AD10" s="106"/>
      <c r="AE10" s="106"/>
      <c r="AF10" s="106" t="s">
        <v>1616</v>
      </c>
      <c r="AG10" s="106"/>
      <c r="AH10" s="131">
        <f>MAX(B1:B3985)</f>
        <v>1500</v>
      </c>
      <c r="AI10" s="3"/>
      <c r="AJ10" s="128">
        <f t="shared" si="1"/>
        <v>16</v>
      </c>
      <c r="AK10" s="7" t="str">
        <f>IF(ISNUMBER($AJ10),INDEX($C$1:$AB$3985,$AJ10,AK$4),"")</f>
        <v>storage</v>
      </c>
      <c r="AL10" s="7">
        <f>IF(ISNUMBER($AJ10),INDEX($C$1:$AB$3985,$AJ10,AL$4),"")</f>
        <v>0.01</v>
      </c>
      <c r="AM10" s="128"/>
      <c r="AN10" s="128">
        <f t="shared" si="3"/>
        <v>22</v>
      </c>
      <c r="AO10" s="7" t="str">
        <f>IF(ISNUMBER($AN10),INDEX($C$1:$AB$2294,$AN10,AO$4),"")</f>
        <v>wf5_1</v>
      </c>
      <c r="AP10" s="10">
        <f>IF(ISNUMBER($AN10),INDEX($C$1:$AB$2294,$AN10,AP$4),"")</f>
        <v>62.207999999999998</v>
      </c>
      <c r="AQ10" s="310">
        <f>IF(ISNUMBER(SEARCH($T$30,AO10)),MAX(AQ$5:AQ9)+1,0)</f>
        <v>0</v>
      </c>
      <c r="AR10" s="310">
        <f>IF(ISNUMBER(SEARCH($T$31,AO10)),MAX(AR$5:AR9)+1,0)</f>
        <v>0</v>
      </c>
      <c r="AS10" s="128" t="str">
        <f t="shared" si="2"/>
        <v/>
      </c>
      <c r="AT10" s="105" t="str">
        <f>IF(ISNUMBER($AS10),INDEX($C$1:$AB$3985,$AS10,AT$4),"")</f>
        <v/>
      </c>
      <c r="AU10" s="128"/>
      <c r="AV10" s="128">
        <f t="shared" si="4"/>
        <v>787</v>
      </c>
      <c r="AW10" s="105" t="str">
        <f>IF(ISNUMBER($AV10),INDEX($C$1:$AB$3985,$AV10,AW$4),"")</f>
        <v>or00c04_0</v>
      </c>
      <c r="AX10" s="105">
        <f>IF(ISNUMBER($AV10),INDEX($C$1:$AB$3985,$AV10,AX$4),"")</f>
        <v>26.184249999999999</v>
      </c>
      <c r="AY10" s="310">
        <f>IF(ISNUMBER(SEARCH($BE$10,AW10)),MAX(AY$5:AY9)+1,0)</f>
        <v>0</v>
      </c>
      <c r="AZ10" s="310">
        <f>IF(ISNUMBER(SEARCH($BE$11,AW10)),MAX(AZ$5:AZ9)+1,0)</f>
        <v>0</v>
      </c>
      <c r="BA10" s="128">
        <f t="shared" si="5"/>
        <v>1498</v>
      </c>
      <c r="BB10" s="105" t="str">
        <f>IF(ISNUMBER($BA10),INDEX($C$1:$AB$3985,$BA10,BB$4),"")</f>
        <v>misc\hk_Layer_1.ref.tpl</v>
      </c>
      <c r="BC10" s="105"/>
      <c r="BD10" s="109"/>
      <c r="BE10" s="108" t="s">
        <v>1687</v>
      </c>
      <c r="BF10" s="109"/>
      <c r="BG10" s="109"/>
      <c r="BH10" s="109"/>
    </row>
    <row r="11" spans="1:60" ht="12.75" customHeight="1" x14ac:dyDescent="0.25">
      <c r="A11" s="98" t="str">
        <f>C11</f>
        <v>*</v>
      </c>
      <c r="B11" s="98">
        <f>ROW()</f>
        <v>11</v>
      </c>
      <c r="C11" s="154" t="s">
        <v>54</v>
      </c>
      <c r="D11" s="155" t="s">
        <v>839</v>
      </c>
      <c r="E11" s="156" t="s">
        <v>840</v>
      </c>
      <c r="F11" s="157"/>
      <c r="G11" s="157"/>
      <c r="H11" s="156"/>
      <c r="I11" s="157"/>
      <c r="J11" s="158"/>
      <c r="K11" s="159"/>
      <c r="L11" s="160"/>
      <c r="M11" s="136"/>
      <c r="N11" s="136"/>
      <c r="O11" s="136"/>
      <c r="P11" s="136"/>
      <c r="Q11" s="136"/>
      <c r="R11" s="3"/>
      <c r="S11" s="136" t="s">
        <v>1617</v>
      </c>
      <c r="T11" s="136"/>
      <c r="U11" s="136"/>
      <c r="V11" s="136"/>
      <c r="W11" s="136"/>
      <c r="X11" s="136"/>
      <c r="Y11" s="98"/>
      <c r="Z11" s="98"/>
      <c r="AA11" s="98"/>
      <c r="AB11" s="188" t="str">
        <f t="shared" si="0"/>
        <v>*parametergroups</v>
      </c>
      <c r="AC11" s="188" t="s">
        <v>1585</v>
      </c>
      <c r="AD11" s="125" t="s">
        <v>54</v>
      </c>
      <c r="AE11" s="125" t="s">
        <v>1563</v>
      </c>
      <c r="AF11" s="125" t="s">
        <v>1568</v>
      </c>
      <c r="AG11" s="125" t="str">
        <f>_xlfn.CONCAT(AD11,AE11,AF11,)</f>
        <v>*modelinput/output</v>
      </c>
      <c r="AH11" s="138">
        <f>MATCH(AG11,$AB$1:$AB$3985,0)</f>
        <v>1493</v>
      </c>
      <c r="AI11" s="3"/>
      <c r="AJ11" s="128" t="str">
        <f t="shared" si="1"/>
        <v/>
      </c>
      <c r="AK11" s="7" t="str">
        <f>IF(ISNUMBER($AJ11),INDEX($C$1:$AB$3985,$AJ11,AK$4),"")</f>
        <v/>
      </c>
      <c r="AL11" s="7" t="str">
        <f>IF(ISNUMBER($AJ11),INDEX($C$1:$AB$3985,$AJ11,AL$4),"")</f>
        <v/>
      </c>
      <c r="AM11" s="128"/>
      <c r="AN11" s="128">
        <f t="shared" si="3"/>
        <v>23</v>
      </c>
      <c r="AO11" s="7" t="str">
        <f>IF(ISNUMBER($AN11),INDEX($C$1:$AB$2294,$AN11,AO$4),"")</f>
        <v>hkr23c04</v>
      </c>
      <c r="AP11" s="10">
        <f>IF(ISNUMBER($AN11),INDEX($C$1:$AB$2294,$AN11,AP$4),"")</f>
        <v>5.9475119999999997</v>
      </c>
      <c r="AQ11" s="310">
        <f>IF(ISNUMBER(SEARCH($T$30,AO11)),MAX(AQ$5:AQ10)+1,0)</f>
        <v>0</v>
      </c>
      <c r="AR11" s="310">
        <f>IF(ISNUMBER(SEARCH($T$31,AO11)),MAX(AR$5:AR10)+1,0)</f>
        <v>0</v>
      </c>
      <c r="AS11" s="128" t="str">
        <f t="shared" si="2"/>
        <v/>
      </c>
      <c r="AT11" s="105" t="str">
        <f>IF(ISNUMBER($AS11),INDEX($C$1:$AB$3985,$AS11,AT$4),"")</f>
        <v/>
      </c>
      <c r="AU11" s="128"/>
      <c r="AV11" s="128">
        <f t="shared" si="4"/>
        <v>788</v>
      </c>
      <c r="AW11" s="105" t="str">
        <f>IF(ISNUMBER($AV11),INDEX($C$1:$AB$3985,$AV11,AW$4),"")</f>
        <v>or00c05_0</v>
      </c>
      <c r="AX11" s="105">
        <f>IF(ISNUMBER($AV11),INDEX($C$1:$AB$3985,$AV11,AX$4),"")</f>
        <v>25.72024</v>
      </c>
      <c r="AY11" s="310">
        <f>IF(ISNUMBER(SEARCH($BE$10,AW11)),MAX(AY$5:AY10)+1,0)</f>
        <v>0</v>
      </c>
      <c r="AZ11" s="310">
        <f>IF(ISNUMBER(SEARCH($BE$11,AW11)),MAX(AZ$5:AZ10)+1,0)</f>
        <v>0</v>
      </c>
      <c r="BA11" s="128">
        <f t="shared" si="5"/>
        <v>1499</v>
      </c>
      <c r="BB11" s="105" t="str">
        <f>IF(ISNUMBER($BA11),INDEX($C$1:$AB$3985,$BA11,BB$4),"")</f>
        <v>misc\freyberg_heads.smp.ins</v>
      </c>
      <c r="BC11" s="105"/>
      <c r="BD11" s="109"/>
      <c r="BE11" s="108" t="s">
        <v>2466</v>
      </c>
      <c r="BF11" s="109"/>
      <c r="BG11" s="109"/>
      <c r="BH11" s="109"/>
    </row>
    <row r="12" spans="1:60" ht="12.75" customHeight="1" x14ac:dyDescent="0.25">
      <c r="A12" s="98"/>
      <c r="B12" s="98">
        <f>ROW()</f>
        <v>12</v>
      </c>
      <c r="C12" s="132"/>
      <c r="D12" s="132" t="s">
        <v>841</v>
      </c>
      <c r="E12" s="133" t="s">
        <v>842</v>
      </c>
      <c r="F12" s="133">
        <v>0.01</v>
      </c>
      <c r="G12" s="133">
        <v>0</v>
      </c>
      <c r="H12" s="134" t="s">
        <v>843</v>
      </c>
      <c r="I12" s="134">
        <v>2</v>
      </c>
      <c r="J12" s="135" t="s">
        <v>844</v>
      </c>
      <c r="K12" s="136">
        <v>1.0000000000000001E-5</v>
      </c>
      <c r="L12" s="137">
        <v>0.5</v>
      </c>
      <c r="M12" s="136" t="s">
        <v>845</v>
      </c>
      <c r="N12" s="136"/>
      <c r="O12" s="136"/>
      <c r="P12" s="136"/>
      <c r="Q12" s="136"/>
      <c r="R12" s="3"/>
      <c r="S12" s="136" t="s">
        <v>1618</v>
      </c>
      <c r="T12" s="136" t="s">
        <v>1619</v>
      </c>
      <c r="U12" s="136"/>
      <c r="V12" s="136"/>
      <c r="W12" s="136"/>
      <c r="X12" s="136"/>
      <c r="Y12" s="98"/>
      <c r="Z12" s="98"/>
      <c r="AA12" s="98"/>
      <c r="AB12" s="188" t="str">
        <f t="shared" si="0"/>
        <v>hkrelative</v>
      </c>
      <c r="AC12" s="188" t="s">
        <v>1585</v>
      </c>
      <c r="AD12" s="106"/>
      <c r="AE12" s="106"/>
      <c r="AF12" s="106"/>
      <c r="AG12" s="106"/>
      <c r="AH12" s="131"/>
      <c r="AI12" s="131"/>
      <c r="AJ12" s="128" t="str">
        <f t="shared" si="1"/>
        <v/>
      </c>
      <c r="AK12" s="7" t="str">
        <f>IF(ISNUMBER($AJ12),INDEX($C$1:$AB$3985,$AJ12,AK$4),"")</f>
        <v/>
      </c>
      <c r="AL12" s="7" t="str">
        <f>IF(ISNUMBER($AJ12),INDEX($C$1:$AB$3985,$AJ12,AL$4),"")</f>
        <v/>
      </c>
      <c r="AM12" s="128"/>
      <c r="AN12" s="128">
        <f t="shared" si="3"/>
        <v>24</v>
      </c>
      <c r="AO12" s="7" t="str">
        <f>IF(ISNUMBER($AN12),INDEX($C$1:$AB$2294,$AN12,AO$4),"")</f>
        <v>hkr07c12</v>
      </c>
      <c r="AP12" s="10">
        <f>IF(ISNUMBER($AN12),INDEX($C$1:$AB$2294,$AN12,AP$4),"")</f>
        <v>5.9475119999999997</v>
      </c>
      <c r="AQ12" s="310">
        <f>IF(ISNUMBER(SEARCH($T$30,AO12)),MAX(AQ$5:AQ11)+1,0)</f>
        <v>0</v>
      </c>
      <c r="AR12" s="310">
        <f>IF(ISNUMBER(SEARCH($T$31,AO12)),MAX(AR$5:AR11)+1,0)</f>
        <v>0</v>
      </c>
      <c r="AS12" s="128" t="str">
        <f t="shared" si="2"/>
        <v/>
      </c>
      <c r="AT12" s="105" t="str">
        <f>IF(ISNUMBER($AS12),INDEX($C$1:$AB$3985,$AS12,AT$4),"")</f>
        <v/>
      </c>
      <c r="AU12" s="128"/>
      <c r="AV12" s="128">
        <f t="shared" si="4"/>
        <v>789</v>
      </c>
      <c r="AW12" s="105" t="str">
        <f>IF(ISNUMBER($AV12),INDEX($C$1:$AB$3985,$AV12,AW$4),"")</f>
        <v>or00c06_0</v>
      </c>
      <c r="AX12" s="105">
        <f>IF(ISNUMBER($AV12),INDEX($C$1:$AB$3985,$AV12,AX$4),"")</f>
        <v>25.096869999999999</v>
      </c>
      <c r="AY12" s="310">
        <f>IF(ISNUMBER(SEARCH($BE$10,AW12)),MAX(AY$5:AY11)+1,0)</f>
        <v>0</v>
      </c>
      <c r="AZ12" s="310">
        <f>IF(ISNUMBER(SEARCH($BE$11,AW12)),MAX(AZ$5:AZ11)+1,0)</f>
        <v>0</v>
      </c>
      <c r="BA12" s="128">
        <f t="shared" si="5"/>
        <v>1500</v>
      </c>
      <c r="BB12" s="105" t="str">
        <f>IF(ISNUMBER($BA12),INDEX($C$1:$AB$3985,$BA12,BB$4),"")</f>
        <v>misc\other.obs.ins</v>
      </c>
      <c r="BC12" s="105"/>
      <c r="BD12" s="109"/>
      <c r="BE12" s="108"/>
      <c r="BF12" s="109"/>
      <c r="BG12" s="109"/>
      <c r="BH12" s="109"/>
    </row>
    <row r="13" spans="1:60" ht="12.75" customHeight="1" x14ac:dyDescent="0.25">
      <c r="A13" s="98"/>
      <c r="B13" s="98">
        <f>ROW()</f>
        <v>13</v>
      </c>
      <c r="C13" s="132"/>
      <c r="D13" s="152" t="s">
        <v>846</v>
      </c>
      <c r="E13" s="139" t="s">
        <v>842</v>
      </c>
      <c r="F13" s="140">
        <v>0.01</v>
      </c>
      <c r="G13" s="140">
        <v>0</v>
      </c>
      <c r="H13" s="141" t="s">
        <v>843</v>
      </c>
      <c r="I13" s="141">
        <v>2</v>
      </c>
      <c r="J13" s="135" t="s">
        <v>844</v>
      </c>
      <c r="K13" s="136">
        <v>1.0000000000000001E-5</v>
      </c>
      <c r="L13" s="137">
        <v>0.5</v>
      </c>
      <c r="M13" s="136" t="s">
        <v>845</v>
      </c>
      <c r="N13" s="136"/>
      <c r="O13" s="136"/>
      <c r="P13" s="136"/>
      <c r="Q13" s="136"/>
      <c r="R13" s="3"/>
      <c r="S13" s="136" t="s">
        <v>1620</v>
      </c>
      <c r="T13" s="136"/>
      <c r="U13" s="136"/>
      <c r="V13" s="136"/>
      <c r="W13" s="136"/>
      <c r="X13" s="136"/>
      <c r="Y13" s="98"/>
      <c r="Z13" s="98"/>
      <c r="AA13" s="98"/>
      <c r="AB13" s="188" t="str">
        <f t="shared" si="0"/>
        <v>rcondrelative</v>
      </c>
      <c r="AC13" s="188" t="s">
        <v>1585</v>
      </c>
      <c r="AD13" s="106"/>
      <c r="AE13" s="106"/>
      <c r="AF13" s="106"/>
      <c r="AG13" s="106"/>
      <c r="AH13" s="131"/>
      <c r="AI13" s="131"/>
      <c r="AJ13" s="128" t="str">
        <f t="shared" si="1"/>
        <v/>
      </c>
      <c r="AK13" s="7" t="str">
        <f>IF(ISNUMBER($AJ13),INDEX($C$1:$AB$3985,$AJ13,AK$4),"")</f>
        <v/>
      </c>
      <c r="AL13" s="7" t="str">
        <f>IF(ISNUMBER($AJ13),INDEX($C$1:$AB$3985,$AJ13,AL$4),"")</f>
        <v/>
      </c>
      <c r="AM13" s="128"/>
      <c r="AN13" s="128">
        <f t="shared" si="3"/>
        <v>25</v>
      </c>
      <c r="AO13" s="7" t="str">
        <f>IF(ISNUMBER($AN13),INDEX($C$1:$AB$2294,$AN13,AO$4),"")</f>
        <v>hkr02c09</v>
      </c>
      <c r="AP13" s="10">
        <f>IF(ISNUMBER($AN13),INDEX($C$1:$AB$2294,$AN13,AP$4),"")</f>
        <v>5.9475119999999997</v>
      </c>
      <c r="AQ13" s="310">
        <f>IF(ISNUMBER(SEARCH($T$30,AO13)),MAX(AQ$5:AQ12)+1,0)</f>
        <v>0</v>
      </c>
      <c r="AR13" s="310">
        <f>IF(ISNUMBER(SEARCH($T$31,AO13)),MAX(AR$5:AR12)+1,0)</f>
        <v>0</v>
      </c>
      <c r="AS13" s="128" t="str">
        <f t="shared" si="2"/>
        <v/>
      </c>
      <c r="AT13" s="105" t="str">
        <f>IF(ISNUMBER($AS13),INDEX($C$1:$AB$3985,$AS13,AT$4),"")</f>
        <v/>
      </c>
      <c r="AU13" s="128"/>
      <c r="AV13" s="128">
        <f t="shared" si="4"/>
        <v>790</v>
      </c>
      <c r="AW13" s="105" t="str">
        <f>IF(ISNUMBER($AV13),INDEX($C$1:$AB$3985,$AV13,AW$4),"")</f>
        <v>or00c07_0</v>
      </c>
      <c r="AX13" s="105">
        <f>IF(ISNUMBER($AV13),INDEX($C$1:$AB$3985,$AV13,AX$4),"")</f>
        <v>24.605170000000001</v>
      </c>
      <c r="AY13" s="310">
        <f>IF(ISNUMBER(SEARCH($BE$10,AW13)),MAX(AY$5:AY12)+1,0)</f>
        <v>0</v>
      </c>
      <c r="AZ13" s="310">
        <f>IF(ISNUMBER(SEARCH($BE$11,AW13)),MAX(AZ$5:AZ12)+1,0)</f>
        <v>0</v>
      </c>
      <c r="BA13" s="128" t="str">
        <f t="shared" si="5"/>
        <v/>
      </c>
      <c r="BB13" s="105" t="str">
        <f>IF(ISNUMBER($BA13),INDEX($C$1:$AB$3985,$BA13,BB$4),"")</f>
        <v/>
      </c>
      <c r="BC13" s="105"/>
      <c r="BD13" s="109"/>
      <c r="BE13" s="108"/>
      <c r="BF13" s="109"/>
      <c r="BG13" s="109"/>
      <c r="BH13" s="109"/>
    </row>
    <row r="14" spans="1:60" ht="12.75" customHeight="1" x14ac:dyDescent="0.25">
      <c r="A14" s="98"/>
      <c r="B14" s="98">
        <f>ROW()</f>
        <v>14</v>
      </c>
      <c r="C14" s="132"/>
      <c r="D14" s="132" t="s">
        <v>847</v>
      </c>
      <c r="E14" s="140" t="s">
        <v>842</v>
      </c>
      <c r="F14" s="140">
        <v>0.01</v>
      </c>
      <c r="G14" s="140">
        <v>0</v>
      </c>
      <c r="H14" s="141" t="s">
        <v>843</v>
      </c>
      <c r="I14" s="141">
        <v>2</v>
      </c>
      <c r="J14" s="135" t="s">
        <v>844</v>
      </c>
      <c r="K14" s="136">
        <v>1.0000000000000001E-5</v>
      </c>
      <c r="L14" s="137">
        <v>0.5</v>
      </c>
      <c r="M14" s="136" t="s">
        <v>845</v>
      </c>
      <c r="N14" s="136"/>
      <c r="O14" s="136"/>
      <c r="P14" s="136"/>
      <c r="Q14" s="136"/>
      <c r="R14" s="3"/>
      <c r="S14" s="72" t="s">
        <v>1621</v>
      </c>
      <c r="T14" s="130" t="s">
        <v>1622</v>
      </c>
      <c r="U14" s="130" t="s">
        <v>1623</v>
      </c>
      <c r="V14" s="72" t="s">
        <v>1624</v>
      </c>
      <c r="W14" s="72" t="s">
        <v>1625</v>
      </c>
      <c r="X14" s="72" t="s">
        <v>1626</v>
      </c>
      <c r="Y14" s="98" t="s">
        <v>1627</v>
      </c>
      <c r="Z14" s="98"/>
      <c r="AA14" s="98"/>
      <c r="AB14" s="188" t="str">
        <f t="shared" si="0"/>
        <v>welfluxrelative</v>
      </c>
      <c r="AC14" s="188" t="s">
        <v>1585</v>
      </c>
      <c r="AD14" s="106" t="str">
        <f>AG5</f>
        <v>*parametergroups</v>
      </c>
      <c r="AE14" s="106"/>
      <c r="AF14" s="106"/>
      <c r="AG14" s="106"/>
      <c r="AH14" s="131"/>
      <c r="AI14" s="131">
        <f>AI6</f>
        <v>5</v>
      </c>
      <c r="AJ14" s="128" t="str">
        <f t="shared" si="1"/>
        <v/>
      </c>
      <c r="AK14" s="7" t="str">
        <f>IF(ISNUMBER($AJ14),INDEX($C$1:$AB$3985,$AJ14,AK$4),"")</f>
        <v/>
      </c>
      <c r="AL14" s="7" t="str">
        <f>IF(ISNUMBER($AJ14),INDEX($C$1:$AB$3985,$AJ14,AL$4),"")</f>
        <v/>
      </c>
      <c r="AM14" s="128"/>
      <c r="AN14" s="128">
        <f t="shared" si="3"/>
        <v>26</v>
      </c>
      <c r="AO14" s="7" t="str">
        <f>IF(ISNUMBER($AN14),INDEX($C$1:$AB$2294,$AN14,AO$4),"")</f>
        <v>rcond39</v>
      </c>
      <c r="AP14" s="10">
        <f>IF(ISNUMBER($AN14),INDEX($C$1:$AB$2294,$AN14,AP$4),"")</f>
        <v>4904.3720000000003</v>
      </c>
      <c r="AQ14" s="310">
        <f>IF(ISNUMBER(SEARCH($T$30,AO14)),MAX(AQ$5:AQ13)+1,0)</f>
        <v>0</v>
      </c>
      <c r="AR14" s="310">
        <f>IF(ISNUMBER(SEARCH($T$31,AO14)),MAX(AR$5:AR13)+1,0)</f>
        <v>0</v>
      </c>
      <c r="AS14" s="128" t="str">
        <f t="shared" si="2"/>
        <v/>
      </c>
      <c r="AT14" s="105" t="str">
        <f>IF(ISNUMBER($AS14),INDEX($C$1:$AB$3985,$AS14,AT$4),"")</f>
        <v/>
      </c>
      <c r="AU14" s="128"/>
      <c r="AV14" s="128">
        <f t="shared" si="4"/>
        <v>791</v>
      </c>
      <c r="AW14" s="105" t="str">
        <f>IF(ISNUMBER($AV14),INDEX($C$1:$AB$3985,$AV14,AW$4),"")</f>
        <v>or00c08_0</v>
      </c>
      <c r="AX14" s="105">
        <f>IF(ISNUMBER($AV14),INDEX($C$1:$AB$3985,$AV14,AX$4),"")</f>
        <v>24.006440000000001</v>
      </c>
      <c r="AY14" s="310">
        <f>IF(ISNUMBER(SEARCH($BE$10,AW14)),MAX(AY$5:AY13)+1,0)</f>
        <v>0</v>
      </c>
      <c r="AZ14" s="310">
        <f>IF(ISNUMBER(SEARCH($BE$11,AW14)),MAX(AZ$5:AZ13)+1,0)</f>
        <v>0</v>
      </c>
      <c r="BA14" s="128" t="str">
        <f t="shared" si="5"/>
        <v/>
      </c>
      <c r="BB14" s="105" t="str">
        <f>IF(ISNUMBER($BA14),INDEX($C$1:$AB$3985,$BA14,BB$4),"")</f>
        <v/>
      </c>
      <c r="BC14" s="105"/>
    </row>
    <row r="15" spans="1:60" ht="12.75" customHeight="1" x14ac:dyDescent="0.25">
      <c r="A15" s="98"/>
      <c r="B15" s="98">
        <f>ROW()</f>
        <v>15</v>
      </c>
      <c r="C15" s="132"/>
      <c r="D15" s="132" t="s">
        <v>848</v>
      </c>
      <c r="E15" s="140" t="s">
        <v>842</v>
      </c>
      <c r="F15" s="140">
        <v>0.01</v>
      </c>
      <c r="G15" s="140">
        <v>0</v>
      </c>
      <c r="H15" s="141" t="s">
        <v>843</v>
      </c>
      <c r="I15" s="141">
        <v>2</v>
      </c>
      <c r="J15" s="135" t="s">
        <v>844</v>
      </c>
      <c r="K15" s="136">
        <v>1.0000000000000001E-5</v>
      </c>
      <c r="L15" s="137">
        <v>0.5</v>
      </c>
      <c r="M15" s="136" t="s">
        <v>845</v>
      </c>
      <c r="N15" s="136"/>
      <c r="O15" s="136"/>
      <c r="P15" s="136"/>
      <c r="Q15" s="136"/>
      <c r="R15" s="3"/>
      <c r="S15" s="72" t="s">
        <v>1628</v>
      </c>
      <c r="T15" s="72" t="s">
        <v>1629</v>
      </c>
      <c r="U15" s="72" t="s">
        <v>1630</v>
      </c>
      <c r="V15" s="144" t="s">
        <v>1631</v>
      </c>
      <c r="W15" s="72" t="s">
        <v>1632</v>
      </c>
      <c r="X15" s="72" t="s">
        <v>1633</v>
      </c>
      <c r="Y15" s="98" t="s">
        <v>1634</v>
      </c>
      <c r="Z15" s="98" t="s">
        <v>1635</v>
      </c>
      <c r="AA15" s="98" t="s">
        <v>1636</v>
      </c>
      <c r="AB15" s="188" t="str">
        <f t="shared" si="0"/>
        <v>rchrelative</v>
      </c>
      <c r="AC15" s="188" t="s">
        <v>1585</v>
      </c>
      <c r="AD15" s="106" t="str">
        <f>AG6</f>
        <v>*parameterdata</v>
      </c>
      <c r="AE15" s="106"/>
      <c r="AF15" s="106"/>
      <c r="AG15" s="106"/>
      <c r="AH15" s="131"/>
      <c r="AI15" s="131">
        <f t="shared" ref="AI15:AI17" si="6">AI7</f>
        <v>761</v>
      </c>
      <c r="AJ15" s="128" t="str">
        <f t="shared" si="1"/>
        <v/>
      </c>
      <c r="AK15" s="7" t="str">
        <f>IF(ISNUMBER($AJ15),INDEX($C$1:$AB$3985,$AJ15,AK$4),"")</f>
        <v/>
      </c>
      <c r="AL15" s="7" t="str">
        <f>IF(ISNUMBER($AJ15),INDEX($C$1:$AB$3985,$AJ15,AL$4),"")</f>
        <v/>
      </c>
      <c r="AM15" s="128"/>
      <c r="AN15" s="128">
        <f t="shared" si="3"/>
        <v>27</v>
      </c>
      <c r="AO15" s="7" t="str">
        <f>IF(ISNUMBER($AN15),INDEX($C$1:$AB$2294,$AN15,AO$4),"")</f>
        <v>rch_2</v>
      </c>
      <c r="AP15" s="10">
        <f>IF(ISNUMBER($AN15),INDEX($C$1:$AB$2294,$AN15,AP$4),"")</f>
        <v>1</v>
      </c>
      <c r="AQ15" s="310">
        <f>IF(ISNUMBER(SEARCH($T$30,AO15)),MAX(AQ$5:AQ14)+1,0)</f>
        <v>0</v>
      </c>
      <c r="AR15" s="310">
        <f>IF(ISNUMBER(SEARCH($T$31,AO15)),MAX(AR$5:AR14)+1,0)</f>
        <v>0</v>
      </c>
      <c r="AS15" s="128" t="str">
        <f t="shared" si="2"/>
        <v/>
      </c>
      <c r="AT15" s="105" t="str">
        <f>IF(ISNUMBER($AS15),INDEX($C$1:$AB$3985,$AS15,AT$4),"")</f>
        <v/>
      </c>
      <c r="AU15" s="128"/>
      <c r="AV15" s="128">
        <f t="shared" si="4"/>
        <v>792</v>
      </c>
      <c r="AW15" s="105" t="str">
        <f>IF(ISNUMBER($AV15),INDEX($C$1:$AB$3985,$AV15,AW$4),"")</f>
        <v>or00c09_0</v>
      </c>
      <c r="AX15" s="105">
        <f>IF(ISNUMBER($AV15),INDEX($C$1:$AB$3985,$AV15,AX$4),"")</f>
        <v>23.366299999999999</v>
      </c>
      <c r="AY15" s="310">
        <f>IF(ISNUMBER(SEARCH($BE$10,AW15)),MAX(AY$5:AY14)+1,0)</f>
        <v>0</v>
      </c>
      <c r="AZ15" s="310">
        <f>IF(ISNUMBER(SEARCH($BE$11,AW15)),MAX(AZ$5:AZ14)+1,0)</f>
        <v>0</v>
      </c>
      <c r="BA15" s="128" t="str">
        <f t="shared" si="5"/>
        <v/>
      </c>
      <c r="BB15" s="105" t="str">
        <f>IF(ISNUMBER($BA15),INDEX($C$1:$AB$3985,$BA15,BB$4),"")</f>
        <v/>
      </c>
      <c r="BC15" s="105"/>
    </row>
    <row r="16" spans="1:60" ht="12.75" customHeight="1" x14ac:dyDescent="0.25">
      <c r="A16" s="98"/>
      <c r="B16" s="98">
        <f>ROW()</f>
        <v>16</v>
      </c>
      <c r="C16" s="132"/>
      <c r="D16" s="132" t="s">
        <v>849</v>
      </c>
      <c r="E16" s="140" t="s">
        <v>842</v>
      </c>
      <c r="F16" s="140">
        <v>0.01</v>
      </c>
      <c r="G16" s="140">
        <v>0</v>
      </c>
      <c r="H16" s="141" t="s">
        <v>843</v>
      </c>
      <c r="I16" s="141">
        <v>2</v>
      </c>
      <c r="J16" s="135" t="s">
        <v>844</v>
      </c>
      <c r="K16" s="136">
        <v>1.0000000000000001E-5</v>
      </c>
      <c r="L16" s="137">
        <v>0.5</v>
      </c>
      <c r="M16" s="136" t="s">
        <v>845</v>
      </c>
      <c r="N16" s="136"/>
      <c r="O16" s="136"/>
      <c r="P16" s="136"/>
      <c r="Q16" s="136"/>
      <c r="R16" s="3"/>
      <c r="S16" s="72" t="s">
        <v>1628</v>
      </c>
      <c r="T16" s="72" t="s">
        <v>1637</v>
      </c>
      <c r="U16" s="72"/>
      <c r="V16" s="72"/>
      <c r="W16" s="72"/>
      <c r="X16" s="72"/>
      <c r="Y16" s="98"/>
      <c r="Z16" s="98"/>
      <c r="AA16" s="98"/>
      <c r="AB16" s="188" t="str">
        <f t="shared" si="0"/>
        <v>storagerelative</v>
      </c>
      <c r="AC16" s="188" t="s">
        <v>1585</v>
      </c>
      <c r="AD16" s="106" t="str">
        <f>AG7</f>
        <v>*observationgroups</v>
      </c>
      <c r="AE16" s="106"/>
      <c r="AF16" s="106"/>
      <c r="AG16" s="106"/>
      <c r="AH16" s="131"/>
      <c r="AI16" s="131">
        <f t="shared" si="6"/>
        <v>2</v>
      </c>
      <c r="AJ16" s="128" t="str">
        <f t="shared" si="1"/>
        <v/>
      </c>
      <c r="AK16" s="7" t="str">
        <f>IF(ISNUMBER($AJ16),INDEX($C$1:$AB$3985,$AJ16,AK$4),"")</f>
        <v/>
      </c>
      <c r="AL16" s="7" t="str">
        <f>IF(ISNUMBER($AJ16),INDEX($C$1:$AB$3985,$AJ16,AL$4),"")</f>
        <v/>
      </c>
      <c r="AM16" s="128"/>
      <c r="AN16" s="128">
        <f t="shared" si="3"/>
        <v>28</v>
      </c>
      <c r="AO16" s="7" t="str">
        <f>IF(ISNUMBER($AN16),INDEX($C$1:$AB$2294,$AN16,AO$4),"")</f>
        <v>wf1_1</v>
      </c>
      <c r="AP16" s="10">
        <f>IF(ISNUMBER($AN16),INDEX($C$1:$AB$2294,$AN16,AP$4),"")</f>
        <v>708.48</v>
      </c>
      <c r="AQ16" s="310">
        <f>IF(ISNUMBER(SEARCH($T$30,AO16)),MAX(AQ$5:AQ15)+1,0)</f>
        <v>0</v>
      </c>
      <c r="AR16" s="310">
        <f>IF(ISNUMBER(SEARCH($T$31,AO16)),MAX(AR$5:AR15)+1,0)</f>
        <v>0</v>
      </c>
      <c r="AS16" s="128" t="str">
        <f t="shared" si="2"/>
        <v/>
      </c>
      <c r="AT16" s="105" t="str">
        <f>IF(ISNUMBER($AS16),INDEX($C$1:$AB$3985,$AS16,AT$4),"")</f>
        <v/>
      </c>
      <c r="AU16" s="128"/>
      <c r="AV16" s="128">
        <f t="shared" si="4"/>
        <v>793</v>
      </c>
      <c r="AW16" s="105" t="str">
        <f>IF(ISNUMBER($AV16),INDEX($C$1:$AB$3985,$AV16,AW$4),"")</f>
        <v>or00c10_0</v>
      </c>
      <c r="AX16" s="105">
        <f>IF(ISNUMBER($AV16),INDEX($C$1:$AB$3985,$AV16,AX$4),"")</f>
        <v>22.692830000000001</v>
      </c>
      <c r="AY16" s="310">
        <f>IF(ISNUMBER(SEARCH($BE$10,AW16)),MAX(AY$5:AY15)+1,0)</f>
        <v>0</v>
      </c>
      <c r="AZ16" s="310">
        <f>IF(ISNUMBER(SEARCH($BE$11,AW16)),MAX(AZ$5:AZ15)+1,0)</f>
        <v>0</v>
      </c>
      <c r="BA16" s="128" t="str">
        <f t="shared" si="5"/>
        <v/>
      </c>
      <c r="BB16" s="105" t="str">
        <f>IF(ISNUMBER($BA16),INDEX($C$1:$AB$3985,$BA16,BB$4),"")</f>
        <v/>
      </c>
      <c r="BC16" s="105"/>
    </row>
    <row r="17" spans="1:55" ht="12.75" customHeight="1" x14ac:dyDescent="0.25">
      <c r="A17" s="98" t="str">
        <f>C17</f>
        <v>*</v>
      </c>
      <c r="B17" s="98">
        <f>ROW()</f>
        <v>17</v>
      </c>
      <c r="C17" s="154" t="s">
        <v>54</v>
      </c>
      <c r="D17" s="155" t="s">
        <v>839</v>
      </c>
      <c r="E17" s="156" t="s">
        <v>824</v>
      </c>
      <c r="F17" s="157"/>
      <c r="G17" s="157"/>
      <c r="H17" s="156"/>
      <c r="I17" s="157"/>
      <c r="J17" s="158"/>
      <c r="K17" s="159"/>
      <c r="L17" s="160"/>
      <c r="M17" s="143"/>
      <c r="N17" s="143"/>
      <c r="O17" s="143"/>
      <c r="P17" s="143"/>
      <c r="Q17" s="143"/>
      <c r="R17" s="3"/>
      <c r="S17" s="72" t="s">
        <v>1638</v>
      </c>
      <c r="T17" s="72"/>
      <c r="U17" s="72"/>
      <c r="V17" s="72"/>
      <c r="W17" s="72"/>
      <c r="X17" s="72"/>
      <c r="Y17" s="98"/>
      <c r="Z17" s="98"/>
      <c r="AA17" s="98"/>
      <c r="AB17" s="188" t="str">
        <f t="shared" si="0"/>
        <v>*parameterdata</v>
      </c>
      <c r="AC17" s="188" t="s">
        <v>1585</v>
      </c>
      <c r="AD17" s="106" t="str">
        <f>AG8</f>
        <v>*observationdata</v>
      </c>
      <c r="AE17" s="106"/>
      <c r="AF17" s="106"/>
      <c r="AG17" s="106"/>
      <c r="AH17" s="131"/>
      <c r="AI17" s="131">
        <f t="shared" si="6"/>
        <v>708</v>
      </c>
      <c r="AJ17" s="128" t="str">
        <f t="shared" si="1"/>
        <v/>
      </c>
      <c r="AK17" s="7" t="str">
        <f>IF(ISNUMBER($AJ17),INDEX($C$1:$AB$3985,$AJ17,AK$4),"")</f>
        <v/>
      </c>
      <c r="AL17" s="7" t="str">
        <f>IF(ISNUMBER($AJ17),INDEX($C$1:$AB$3985,$AJ17,AL$4),"")</f>
        <v/>
      </c>
      <c r="AM17" s="128"/>
      <c r="AN17" s="128">
        <f t="shared" si="3"/>
        <v>29</v>
      </c>
      <c r="AO17" s="7" t="str">
        <f>IF(ISNUMBER($AN17),INDEX($C$1:$AB$2294,$AN17,AO$4),"")</f>
        <v>hkr31c05</v>
      </c>
      <c r="AP17" s="10">
        <f>IF(ISNUMBER($AN17),INDEX($C$1:$AB$2294,$AN17,AP$4),"")</f>
        <v>5.9475119999999997</v>
      </c>
      <c r="AQ17" s="310">
        <f>IF(ISNUMBER(SEARCH($T$30,AO17)),MAX(AQ$5:AQ16)+1,0)</f>
        <v>0</v>
      </c>
      <c r="AR17" s="310">
        <f>IF(ISNUMBER(SEARCH($T$31,AO17)),MAX(AR$5:AR16)+1,0)</f>
        <v>0</v>
      </c>
      <c r="AS17" s="128" t="str">
        <f t="shared" si="2"/>
        <v/>
      </c>
      <c r="AT17" s="105" t="str">
        <f>IF(ISNUMBER($AS17),INDEX($C$1:$AB$3985,$AS17,AT$4),"")</f>
        <v/>
      </c>
      <c r="AU17" s="128"/>
      <c r="AV17" s="128">
        <f t="shared" si="4"/>
        <v>794</v>
      </c>
      <c r="AW17" s="105" t="str">
        <f>IF(ISNUMBER($AV17),INDEX($C$1:$AB$3985,$AV17,AW$4),"")</f>
        <v>or00c11_0</v>
      </c>
      <c r="AX17" s="105">
        <f>IF(ISNUMBER($AV17),INDEX($C$1:$AB$3985,$AV17,AX$4),"")</f>
        <v>22.026</v>
      </c>
      <c r="AY17" s="310">
        <f>IF(ISNUMBER(SEARCH($BE$10,AW17)),MAX(AY$5:AY16)+1,0)</f>
        <v>0</v>
      </c>
      <c r="AZ17" s="310">
        <f>IF(ISNUMBER(SEARCH($BE$11,AW17)),MAX(AZ$5:AZ16)+1,0)</f>
        <v>0</v>
      </c>
      <c r="BA17" s="128" t="str">
        <f t="shared" si="5"/>
        <v/>
      </c>
      <c r="BB17" s="105" t="str">
        <f>IF(ISNUMBER($BA17),INDEX($C$1:$AB$3985,$BA17,BB$4),"")</f>
        <v/>
      </c>
      <c r="BC17" s="105"/>
    </row>
    <row r="18" spans="1:55" ht="12.75" customHeight="1" x14ac:dyDescent="0.25">
      <c r="A18" s="98"/>
      <c r="B18" s="98">
        <f>ROW()</f>
        <v>18</v>
      </c>
      <c r="C18" s="168"/>
      <c r="D18" s="169" t="s">
        <v>56</v>
      </c>
      <c r="E18" s="170" t="s">
        <v>850</v>
      </c>
      <c r="F18" s="171" t="s">
        <v>851</v>
      </c>
      <c r="G18" s="171">
        <v>4904.3720000000003</v>
      </c>
      <c r="H18" s="170">
        <v>490.43720000000002</v>
      </c>
      <c r="I18" s="171">
        <v>49043.72</v>
      </c>
      <c r="J18" s="172" t="s">
        <v>846</v>
      </c>
      <c r="K18" s="173">
        <v>1</v>
      </c>
      <c r="L18" s="174">
        <v>0</v>
      </c>
      <c r="M18" s="143">
        <v>1</v>
      </c>
      <c r="N18" s="143"/>
      <c r="O18" s="143"/>
      <c r="P18" s="143"/>
      <c r="Q18" s="143"/>
      <c r="R18" s="3"/>
      <c r="S18" s="72" t="s">
        <v>1639</v>
      </c>
      <c r="T18" s="72" t="s">
        <v>1640</v>
      </c>
      <c r="U18" s="72" t="s">
        <v>1641</v>
      </c>
      <c r="V18" s="72" t="s">
        <v>1638</v>
      </c>
      <c r="W18" s="72"/>
      <c r="X18" s="72"/>
      <c r="Y18" s="98"/>
      <c r="Z18" s="98"/>
      <c r="AA18" s="98"/>
      <c r="AB18" s="188" t="str">
        <f t="shared" si="0"/>
        <v>rcond03log</v>
      </c>
      <c r="AC18" s="188" t="s">
        <v>1585</v>
      </c>
      <c r="AD18" s="106"/>
      <c r="AE18" s="106"/>
      <c r="AF18" s="106"/>
      <c r="AG18" s="106"/>
      <c r="AH18" s="106"/>
      <c r="AI18" s="106"/>
      <c r="AJ18" s="128" t="str">
        <f t="shared" si="1"/>
        <v/>
      </c>
      <c r="AK18" s="7" t="str">
        <f>IF(ISNUMBER($AJ18),INDEX($C$1:$AB$3985,$AJ18,AK$4),"")</f>
        <v/>
      </c>
      <c r="AL18" s="7" t="str">
        <f>IF(ISNUMBER($AJ18),INDEX($C$1:$AB$3985,$AJ18,AL$4),"")</f>
        <v/>
      </c>
      <c r="AM18" s="128"/>
      <c r="AN18" s="128">
        <f t="shared" si="3"/>
        <v>30</v>
      </c>
      <c r="AO18" s="7" t="str">
        <f>IF(ISNUMBER($AN18),INDEX($C$1:$AB$2294,$AN18,AO$4),"")</f>
        <v>rcond00</v>
      </c>
      <c r="AP18" s="10">
        <f>IF(ISNUMBER($AN18),INDEX($C$1:$AB$2294,$AN18,AP$4),"")</f>
        <v>4904.3720000000003</v>
      </c>
      <c r="AQ18" s="310">
        <f>IF(ISNUMBER(SEARCH($T$30,AO18)),MAX(AQ$5:AQ17)+1,0)</f>
        <v>0</v>
      </c>
      <c r="AR18" s="310">
        <f>IF(ISNUMBER(SEARCH($T$31,AO18)),MAX(AR$5:AR17)+1,0)</f>
        <v>0</v>
      </c>
      <c r="AS18" s="128" t="str">
        <f t="shared" si="2"/>
        <v/>
      </c>
      <c r="AT18" s="105" t="str">
        <f>IF(ISNUMBER($AS18),INDEX($C$1:$AB$3985,$AS18,AT$4),"")</f>
        <v/>
      </c>
      <c r="AU18" s="128"/>
      <c r="AV18" s="128">
        <f t="shared" si="4"/>
        <v>795</v>
      </c>
      <c r="AW18" s="105" t="str">
        <f>IF(ISNUMBER($AV18),INDEX($C$1:$AB$3985,$AV18,AW$4),"")</f>
        <v>or00c12_0</v>
      </c>
      <c r="AX18" s="105">
        <f>IF(ISNUMBER($AV18),INDEX($C$1:$AB$3985,$AV18,AX$4),"")</f>
        <v>21.352740000000001</v>
      </c>
      <c r="AY18" s="310">
        <f>IF(ISNUMBER(SEARCH($BE$10,AW18)),MAX(AY$5:AY17)+1,0)</f>
        <v>0</v>
      </c>
      <c r="AZ18" s="310">
        <f>IF(ISNUMBER(SEARCH($BE$11,AW18)),MAX(AZ$5:AZ17)+1,0)</f>
        <v>0</v>
      </c>
      <c r="BA18" s="128" t="str">
        <f t="shared" si="5"/>
        <v/>
      </c>
      <c r="BB18" s="105" t="str">
        <f>IF(ISNUMBER($BA18),INDEX($C$1:$AB$3985,$BA18,BB$4),"")</f>
        <v/>
      </c>
      <c r="BC18" s="105"/>
    </row>
    <row r="19" spans="1:55" ht="12.75" customHeight="1" x14ac:dyDescent="0.25">
      <c r="A19" s="98"/>
      <c r="B19" s="98">
        <f>ROW()</f>
        <v>19</v>
      </c>
      <c r="C19" s="168"/>
      <c r="D19" s="169" t="s">
        <v>57</v>
      </c>
      <c r="E19" s="170" t="s">
        <v>850</v>
      </c>
      <c r="F19" s="171" t="s">
        <v>851</v>
      </c>
      <c r="G19" s="171">
        <v>1</v>
      </c>
      <c r="H19" s="170">
        <v>0.9</v>
      </c>
      <c r="I19" s="171">
        <v>1.1000000000000001</v>
      </c>
      <c r="J19" s="172" t="s">
        <v>848</v>
      </c>
      <c r="K19" s="173">
        <v>1</v>
      </c>
      <c r="L19" s="174">
        <v>0</v>
      </c>
      <c r="M19" s="143">
        <v>1</v>
      </c>
      <c r="N19" s="143"/>
      <c r="O19" s="143"/>
      <c r="P19" s="143"/>
      <c r="Q19" s="143"/>
      <c r="R19" s="3"/>
      <c r="S19" s="72" t="s">
        <v>1642</v>
      </c>
      <c r="T19" s="72"/>
      <c r="U19" s="72"/>
      <c r="V19" s="72"/>
      <c r="W19" s="72"/>
      <c r="X19" s="72"/>
      <c r="Y19" s="98"/>
      <c r="Z19" s="98"/>
      <c r="AA19" s="98"/>
      <c r="AB19" s="188" t="str">
        <f t="shared" si="0"/>
        <v>rch_1log</v>
      </c>
      <c r="AC19" s="188" t="s">
        <v>1585</v>
      </c>
      <c r="AD19" s="106"/>
      <c r="AE19" s="106"/>
      <c r="AF19" s="106"/>
      <c r="AG19" s="106"/>
      <c r="AH19" s="131">
        <v>1</v>
      </c>
      <c r="AI19" s="131">
        <v>2</v>
      </c>
      <c r="AJ19" s="128" t="str">
        <f t="shared" si="1"/>
        <v/>
      </c>
      <c r="AK19" s="7" t="str">
        <f>IF(ISNUMBER($AJ19),INDEX($C$1:$AB$3985,$AJ19,AK$4),"")</f>
        <v/>
      </c>
      <c r="AL19" s="7" t="str">
        <f>IF(ISNUMBER($AJ19),INDEX($C$1:$AB$3985,$AJ19,AL$4),"")</f>
        <v/>
      </c>
      <c r="AM19" s="128"/>
      <c r="AN19" s="128">
        <f t="shared" si="3"/>
        <v>31</v>
      </c>
      <c r="AO19" s="7" t="str">
        <f>IF(ISNUMBER($AN19),INDEX($C$1:$AB$2294,$AN19,AO$4),"")</f>
        <v>rcond01</v>
      </c>
      <c r="AP19" s="10">
        <f>IF(ISNUMBER($AN19),INDEX($C$1:$AB$2294,$AN19,AP$4),"")</f>
        <v>4904.3720000000003</v>
      </c>
      <c r="AQ19" s="310">
        <f>IF(ISNUMBER(SEARCH($T$30,AO19)),MAX(AQ$5:AQ18)+1,0)</f>
        <v>0</v>
      </c>
      <c r="AR19" s="310">
        <f>IF(ISNUMBER(SEARCH($T$31,AO19)),MAX(AR$5:AR18)+1,0)</f>
        <v>0</v>
      </c>
      <c r="AS19" s="128" t="str">
        <f t="shared" si="2"/>
        <v/>
      </c>
      <c r="AT19" s="105" t="str">
        <f>IF(ISNUMBER($AS19),INDEX($C$1:$AB$3985,$AS19,AT$4),"")</f>
        <v/>
      </c>
      <c r="AU19" s="128"/>
      <c r="AV19" s="128">
        <f t="shared" si="4"/>
        <v>796</v>
      </c>
      <c r="AW19" s="105" t="str">
        <f>IF(ISNUMBER($AV19),INDEX($C$1:$AB$3985,$AV19,AW$4),"")</f>
        <v>or00c13_0</v>
      </c>
      <c r="AX19" s="105">
        <f>IF(ISNUMBER($AV19),INDEX($C$1:$AB$3985,$AV19,AX$4),"")</f>
        <v>20.672809999999998</v>
      </c>
      <c r="AY19" s="310">
        <f>IF(ISNUMBER(SEARCH($BE$10,AW19)),MAX(AY$5:AY18)+1,0)</f>
        <v>0</v>
      </c>
      <c r="AZ19" s="310">
        <f>IF(ISNUMBER(SEARCH($BE$11,AW19)),MAX(AZ$5:AZ18)+1,0)</f>
        <v>0</v>
      </c>
      <c r="BA19" s="128" t="str">
        <f t="shared" si="5"/>
        <v/>
      </c>
      <c r="BB19" s="105" t="str">
        <f>IF(ISNUMBER($BA19),INDEX($C$1:$AB$3985,$BA19,BB$4),"")</f>
        <v/>
      </c>
      <c r="BC19" s="105"/>
    </row>
    <row r="20" spans="1:55" ht="12.75" customHeight="1" x14ac:dyDescent="0.25">
      <c r="A20" s="98"/>
      <c r="B20" s="98">
        <f>ROW()</f>
        <v>20</v>
      </c>
      <c r="C20" s="168"/>
      <c r="D20" s="169" t="s">
        <v>58</v>
      </c>
      <c r="E20" s="170" t="s">
        <v>850</v>
      </c>
      <c r="F20" s="171" t="s">
        <v>851</v>
      </c>
      <c r="G20" s="171">
        <v>4904.3720000000003</v>
      </c>
      <c r="H20" s="170">
        <v>490.43720000000002</v>
      </c>
      <c r="I20" s="171">
        <v>49043.72</v>
      </c>
      <c r="J20" s="172" t="s">
        <v>846</v>
      </c>
      <c r="K20" s="173">
        <v>1</v>
      </c>
      <c r="L20" s="174">
        <v>0</v>
      </c>
      <c r="M20" s="143">
        <v>1</v>
      </c>
      <c r="N20" s="143"/>
      <c r="O20" s="143"/>
      <c r="P20" s="143"/>
      <c r="Q20" s="143"/>
      <c r="R20" s="3"/>
      <c r="S20" s="72" t="s">
        <v>1643</v>
      </c>
      <c r="T20" s="72" t="s">
        <v>1644</v>
      </c>
      <c r="U20" s="72"/>
      <c r="V20" s="72"/>
      <c r="W20" s="72"/>
      <c r="X20" s="72"/>
      <c r="Y20" s="98"/>
      <c r="Z20" s="98"/>
      <c r="AA20" s="98"/>
      <c r="AB20" s="188" t="str">
        <f t="shared" si="0"/>
        <v>rcond04log</v>
      </c>
      <c r="AC20" s="188" t="s">
        <v>1585</v>
      </c>
      <c r="AD20" s="106"/>
      <c r="AE20" s="161">
        <v>1</v>
      </c>
      <c r="AF20" s="105"/>
      <c r="AG20" s="105"/>
      <c r="AH20" s="105" t="str">
        <f>INDEX($AW$6:$AX$3984,MATCH($AE20,$AY$6:$AY$713,0),AH$19)</f>
        <v>sw_gw_0</v>
      </c>
      <c r="AI20" s="105">
        <f>INDEX($AW$6:$AX$3984,MATCH($AE20,$AY$6:$AY$713,0),AI$19)</f>
        <v>-3692.5880000000002</v>
      </c>
      <c r="AJ20" s="128" t="str">
        <f t="shared" si="1"/>
        <v/>
      </c>
      <c r="AK20" s="7" t="str">
        <f>IF(ISNUMBER($AJ20),INDEX($C$1:$AB$3985,$AJ20,AK$4),"")</f>
        <v/>
      </c>
      <c r="AL20" s="7" t="str">
        <f>IF(ISNUMBER($AJ20),INDEX($C$1:$AB$3985,$AJ20,AL$4),"")</f>
        <v/>
      </c>
      <c r="AM20" s="128"/>
      <c r="AN20" s="128">
        <f t="shared" si="3"/>
        <v>32</v>
      </c>
      <c r="AO20" s="7" t="str">
        <f>IF(ISNUMBER($AN20),INDEX($C$1:$AB$2294,$AN20,AO$4),"")</f>
        <v>rcond02</v>
      </c>
      <c r="AP20" s="10">
        <f>IF(ISNUMBER($AN20),INDEX($C$1:$AB$2294,$AN20,AP$4),"")</f>
        <v>4904.3720000000003</v>
      </c>
      <c r="AQ20" s="310">
        <f>IF(ISNUMBER(SEARCH($T$30,AO20)),MAX(AQ$5:AQ19)+1,0)</f>
        <v>0</v>
      </c>
      <c r="AR20" s="310">
        <f>IF(ISNUMBER(SEARCH($T$31,AO20)),MAX(AR$5:AR19)+1,0)</f>
        <v>0</v>
      </c>
      <c r="AS20" s="128" t="str">
        <f t="shared" si="2"/>
        <v/>
      </c>
      <c r="AT20" s="105" t="str">
        <f>IF(ISNUMBER($AS20),INDEX($C$1:$AB$3985,$AS20,AT$4),"")</f>
        <v/>
      </c>
      <c r="AU20" s="128"/>
      <c r="AV20" s="128">
        <f t="shared" si="4"/>
        <v>797</v>
      </c>
      <c r="AW20" s="105" t="str">
        <f>IF(ISNUMBER($AV20),INDEX($C$1:$AB$3985,$AV20,AW$4),"")</f>
        <v>or00c14_0</v>
      </c>
      <c r="AX20" s="105">
        <f>IF(ISNUMBER($AV20),INDEX($C$1:$AB$3985,$AV20,AX$4),"")</f>
        <v>20.12171</v>
      </c>
      <c r="AY20" s="310">
        <f>IF(ISNUMBER(SEARCH($BE$10,AW20)),MAX(AY$5:AY19)+1,0)</f>
        <v>0</v>
      </c>
      <c r="AZ20" s="310">
        <f>IF(ISNUMBER(SEARCH($BE$11,AW20)),MAX(AZ$5:AZ19)+1,0)</f>
        <v>0</v>
      </c>
      <c r="BA20" s="128" t="str">
        <f t="shared" si="5"/>
        <v/>
      </c>
      <c r="BB20" s="105" t="str">
        <f>IF(ISNUMBER($BA20),INDEX($C$1:$AB$3985,$BA20,BB$4),"")</f>
        <v/>
      </c>
      <c r="BC20" s="105"/>
    </row>
    <row r="21" spans="1:55" ht="12.75" customHeight="1" x14ac:dyDescent="0.25">
      <c r="A21" s="98"/>
      <c r="B21" s="98">
        <f>ROW()</f>
        <v>21</v>
      </c>
      <c r="C21" s="168"/>
      <c r="D21" s="169" t="s">
        <v>59</v>
      </c>
      <c r="E21" s="170" t="s">
        <v>850</v>
      </c>
      <c r="F21" s="171" t="s">
        <v>851</v>
      </c>
      <c r="G21" s="170">
        <v>5.9475119999999997</v>
      </c>
      <c r="H21" s="170">
        <v>0.59475120000000004</v>
      </c>
      <c r="I21" s="171">
        <v>59.475119999999997</v>
      </c>
      <c r="J21" s="172" t="s">
        <v>841</v>
      </c>
      <c r="K21" s="173">
        <v>1</v>
      </c>
      <c r="L21" s="174">
        <v>0</v>
      </c>
      <c r="M21" s="143">
        <v>1</v>
      </c>
      <c r="N21" s="143"/>
      <c r="O21" s="143"/>
      <c r="P21" s="143"/>
      <c r="Q21" s="143"/>
      <c r="R21" s="3"/>
      <c r="S21" s="72" t="s">
        <v>1645</v>
      </c>
      <c r="T21" s="72"/>
      <c r="U21" s="72" t="s">
        <v>1646</v>
      </c>
      <c r="V21" s="72"/>
      <c r="W21" s="72"/>
      <c r="X21" s="72"/>
      <c r="Y21" s="98"/>
      <c r="Z21" s="98"/>
      <c r="AA21" s="98"/>
      <c r="AB21" s="188" t="str">
        <f t="shared" si="0"/>
        <v>hkr26c02log</v>
      </c>
      <c r="AC21" s="188" t="s">
        <v>1585</v>
      </c>
      <c r="AD21" s="106"/>
      <c r="AE21" s="161">
        <v>2</v>
      </c>
      <c r="AF21" s="105"/>
      <c r="AG21" s="105"/>
      <c r="AH21" s="105" t="str">
        <f>INDEX($AW$6:$AX$3984,MATCH($AE21,$AY$6:$AY$713,0),AH$19)</f>
        <v>sw_gw_1</v>
      </c>
      <c r="AI21" s="105">
        <f>INDEX($AW$6:$AX$3984,MATCH($AE21,$AY$6:$AY$713,0),AI$19)</f>
        <v>-873.45770000000005</v>
      </c>
      <c r="AJ21" s="128" t="str">
        <f t="shared" si="1"/>
        <v/>
      </c>
      <c r="AK21" s="7" t="str">
        <f>IF(ISNUMBER($AJ21),INDEX($C$1:$AB$3985,$AJ21,AK$4),"")</f>
        <v/>
      </c>
      <c r="AL21" s="7" t="str">
        <f>IF(ISNUMBER($AJ21),INDEX($C$1:$AB$3985,$AJ21,AL$4),"")</f>
        <v/>
      </c>
      <c r="AM21" s="128"/>
      <c r="AN21" s="128">
        <f t="shared" si="3"/>
        <v>33</v>
      </c>
      <c r="AO21" s="7" t="str">
        <f>IF(ISNUMBER($AN21),INDEX($C$1:$AB$2294,$AN21,AO$4),"")</f>
        <v>hkr29c19</v>
      </c>
      <c r="AP21" s="10">
        <f>IF(ISNUMBER($AN21),INDEX($C$1:$AB$2294,$AN21,AP$4),"")</f>
        <v>5.9475119999999997</v>
      </c>
      <c r="AQ21" s="310">
        <f>IF(ISNUMBER(SEARCH($T$30,AO21)),MAX(AQ$5:AQ20)+1,0)</f>
        <v>0</v>
      </c>
      <c r="AR21" s="310">
        <f>IF(ISNUMBER(SEARCH($T$31,AO21)),MAX(AR$5:AR20)+1,0)</f>
        <v>0</v>
      </c>
      <c r="AS21" s="128" t="str">
        <f t="shared" si="2"/>
        <v/>
      </c>
      <c r="AT21" s="105" t="str">
        <f>IF(ISNUMBER($AS21),INDEX($C$1:$AB$3985,$AS21,AT$4),"")</f>
        <v/>
      </c>
      <c r="AU21" s="128"/>
      <c r="AV21" s="128">
        <f t="shared" si="4"/>
        <v>798</v>
      </c>
      <c r="AW21" s="105" t="str">
        <f>IF(ISNUMBER($AV21),INDEX($C$1:$AB$3985,$AV21,AW$4),"")</f>
        <v>or00c15_0</v>
      </c>
      <c r="AX21" s="105">
        <f>IF(ISNUMBER($AV21),INDEX($C$1:$AB$3985,$AV21,AX$4),"")</f>
        <v>20.101469999999999</v>
      </c>
      <c r="AY21" s="310">
        <f>IF(ISNUMBER(SEARCH($BE$10,AW21)),MAX(AY$5:AY20)+1,0)</f>
        <v>0</v>
      </c>
      <c r="AZ21" s="310">
        <f>IF(ISNUMBER(SEARCH($BE$11,AW21)),MAX(AZ$5:AZ20)+1,0)</f>
        <v>0</v>
      </c>
      <c r="BA21" s="128" t="str">
        <f t="shared" si="5"/>
        <v/>
      </c>
      <c r="BB21" s="105" t="str">
        <f>IF(ISNUMBER($BA21),INDEX($C$1:$AB$3985,$BA21,BB$4),"")</f>
        <v/>
      </c>
      <c r="BC21" s="105"/>
    </row>
    <row r="22" spans="1:55" ht="12.75" customHeight="1" x14ac:dyDescent="0.25">
      <c r="A22" s="98"/>
      <c r="B22" s="98">
        <f>ROW()</f>
        <v>22</v>
      </c>
      <c r="C22" s="168"/>
      <c r="D22" s="169" t="s">
        <v>60</v>
      </c>
      <c r="E22" s="170" t="s">
        <v>850</v>
      </c>
      <c r="F22" s="171" t="s">
        <v>851</v>
      </c>
      <c r="G22" s="170">
        <v>62.207999999999998</v>
      </c>
      <c r="H22" s="170">
        <v>55.987200000000001</v>
      </c>
      <c r="I22" s="171">
        <v>68.428799999999995</v>
      </c>
      <c r="J22" s="172" t="s">
        <v>847</v>
      </c>
      <c r="K22" s="173">
        <v>-1</v>
      </c>
      <c r="L22" s="174">
        <v>0</v>
      </c>
      <c r="M22" s="143">
        <v>1</v>
      </c>
      <c r="N22" s="143"/>
      <c r="O22" s="143"/>
      <c r="P22" s="143"/>
      <c r="Q22" s="143"/>
      <c r="R22" s="3"/>
      <c r="S22" s="72" t="s">
        <v>1647</v>
      </c>
      <c r="T22" s="72" t="s">
        <v>1648</v>
      </c>
      <c r="U22" s="72" t="s">
        <v>1649</v>
      </c>
      <c r="V22" s="72"/>
      <c r="W22" s="72"/>
      <c r="X22" s="72"/>
      <c r="Y22" s="98"/>
      <c r="Z22" s="98"/>
      <c r="AA22" s="98"/>
      <c r="AB22" s="188" t="str">
        <f t="shared" si="0"/>
        <v>wf5_1log</v>
      </c>
      <c r="AC22" s="188" t="s">
        <v>1585</v>
      </c>
      <c r="AD22" s="106"/>
      <c r="AE22" s="131" t="s">
        <v>1735</v>
      </c>
      <c r="AF22" s="306"/>
      <c r="AG22" s="106"/>
      <c r="AH22" s="306" t="s">
        <v>1561</v>
      </c>
      <c r="AI22" s="308">
        <v>-3809.0189999999998</v>
      </c>
      <c r="AJ22" s="128" t="str">
        <f t="shared" si="1"/>
        <v/>
      </c>
      <c r="AK22" s="7" t="str">
        <f>IF(ISNUMBER($AJ22),INDEX($C$1:$AB$3985,$AJ22,AK$4),"")</f>
        <v/>
      </c>
      <c r="AL22" s="7" t="str">
        <f>IF(ISNUMBER($AJ22),INDEX($C$1:$AB$3985,$AJ22,AL$4),"")</f>
        <v/>
      </c>
      <c r="AM22" s="128"/>
      <c r="AN22" s="128">
        <f t="shared" si="3"/>
        <v>34</v>
      </c>
      <c r="AO22" s="7" t="str">
        <f>IF(ISNUMBER($AN22),INDEX($C$1:$AB$2294,$AN22,AO$4),"")</f>
        <v>hkr07c04</v>
      </c>
      <c r="AP22" s="10">
        <f>IF(ISNUMBER($AN22),INDEX($C$1:$AB$2294,$AN22,AP$4),"")</f>
        <v>5.9475119999999997</v>
      </c>
      <c r="AQ22" s="310">
        <f>IF(ISNUMBER(SEARCH($T$30,AO22)),MAX(AQ$5:AQ21)+1,0)</f>
        <v>0</v>
      </c>
      <c r="AR22" s="310">
        <f>IF(ISNUMBER(SEARCH($T$31,AO22)),MAX(AR$5:AR21)+1,0)</f>
        <v>0</v>
      </c>
      <c r="AS22" s="128" t="str">
        <f t="shared" si="2"/>
        <v/>
      </c>
      <c r="AT22" s="105" t="str">
        <f>IF(ISNUMBER($AS22),INDEX($C$1:$AB$3985,$AS22,AT$4),"")</f>
        <v/>
      </c>
      <c r="AU22" s="128"/>
      <c r="AV22" s="128">
        <f t="shared" si="4"/>
        <v>799</v>
      </c>
      <c r="AW22" s="105" t="str">
        <f>IF(ISNUMBER($AV22),INDEX($C$1:$AB$3985,$AV22,AW$4),"")</f>
        <v>or00c16_0</v>
      </c>
      <c r="AX22" s="105">
        <f>IF(ISNUMBER($AV22),INDEX($C$1:$AB$3985,$AV22,AX$4),"")</f>
        <v>20.136489999999998</v>
      </c>
      <c r="AY22" s="310">
        <f>IF(ISNUMBER(SEARCH($BE$10,AW22)),MAX(AY$5:AY21)+1,0)</f>
        <v>0</v>
      </c>
      <c r="AZ22" s="310">
        <f>IF(ISNUMBER(SEARCH($BE$11,AW22)),MAX(AZ$5:AZ21)+1,0)</f>
        <v>0</v>
      </c>
      <c r="BA22" s="128" t="str">
        <f t="shared" si="5"/>
        <v/>
      </c>
      <c r="BB22" s="105" t="str">
        <f>IF(ISNUMBER($BA22),INDEX($C$1:$AB$3985,$BA22,BB$4),"")</f>
        <v/>
      </c>
      <c r="BC22" s="105"/>
    </row>
    <row r="23" spans="1:55" ht="12.75" customHeight="1" x14ac:dyDescent="0.25">
      <c r="A23" s="98"/>
      <c r="B23" s="98">
        <f>ROW()</f>
        <v>23</v>
      </c>
      <c r="C23" s="168"/>
      <c r="D23" s="169" t="s">
        <v>61</v>
      </c>
      <c r="E23" s="170" t="s">
        <v>850</v>
      </c>
      <c r="F23" s="171" t="s">
        <v>851</v>
      </c>
      <c r="G23" s="170">
        <v>5.9475119999999997</v>
      </c>
      <c r="H23" s="170">
        <v>0.59475120000000004</v>
      </c>
      <c r="I23" s="171">
        <v>59.475119999999997</v>
      </c>
      <c r="J23" s="172" t="s">
        <v>841</v>
      </c>
      <c r="K23" s="173">
        <v>1</v>
      </c>
      <c r="L23" s="174">
        <v>0</v>
      </c>
      <c r="M23" s="143">
        <v>1</v>
      </c>
      <c r="N23" s="143"/>
      <c r="O23" s="143"/>
      <c r="P23" s="143"/>
      <c r="Q23" s="143"/>
      <c r="R23" s="3"/>
      <c r="S23" s="72" t="s">
        <v>1650</v>
      </c>
      <c r="T23" s="72" t="s">
        <v>1651</v>
      </c>
      <c r="U23" s="72" t="s">
        <v>1652</v>
      </c>
      <c r="V23" s="72"/>
      <c r="W23" s="72"/>
      <c r="X23" s="72"/>
      <c r="Y23" s="98"/>
      <c r="Z23" s="98"/>
      <c r="AA23" s="98"/>
      <c r="AB23" s="188" t="str">
        <f t="shared" si="0"/>
        <v>hkr23c04log</v>
      </c>
      <c r="AC23" s="188" t="s">
        <v>1585</v>
      </c>
      <c r="AD23" s="106"/>
      <c r="AE23" s="307">
        <f>AI22/AI20</f>
        <v>1.0315310021047568</v>
      </c>
      <c r="AF23" s="306"/>
      <c r="AG23" s="106"/>
      <c r="AH23" s="306" t="s">
        <v>1562</v>
      </c>
      <c r="AI23" s="308">
        <v>-971.31920000000002</v>
      </c>
      <c r="AJ23" s="128" t="str">
        <f t="shared" si="1"/>
        <v/>
      </c>
      <c r="AK23" s="7" t="str">
        <f>IF(ISNUMBER($AJ23),INDEX($C$1:$AB$3985,$AJ23,AK$4),"")</f>
        <v/>
      </c>
      <c r="AL23" s="7" t="str">
        <f>IF(ISNUMBER($AJ23),INDEX($C$1:$AB$3985,$AJ23,AL$4),"")</f>
        <v/>
      </c>
      <c r="AM23" s="128"/>
      <c r="AN23" s="128">
        <f t="shared" si="3"/>
        <v>35</v>
      </c>
      <c r="AO23" s="7" t="str">
        <f>IF(ISNUMBER($AN23),INDEX($C$1:$AB$2294,$AN23,AO$4),"")</f>
        <v>rcond05</v>
      </c>
      <c r="AP23" s="10">
        <f>IF(ISNUMBER($AN23),INDEX($C$1:$AB$2294,$AN23,AP$4),"")</f>
        <v>4904.3720000000003</v>
      </c>
      <c r="AQ23" s="310">
        <f>IF(ISNUMBER(SEARCH($T$30,AO23)),MAX(AQ$5:AQ22)+1,0)</f>
        <v>0</v>
      </c>
      <c r="AR23" s="310">
        <f>IF(ISNUMBER(SEARCH($T$31,AO23)),MAX(AR$5:AR22)+1,0)</f>
        <v>0</v>
      </c>
      <c r="AS23" s="128" t="str">
        <f t="shared" si="2"/>
        <v/>
      </c>
      <c r="AT23" s="105" t="str">
        <f>IF(ISNUMBER($AS23),INDEX($C$1:$AB$3985,$AS23,AT$4),"")</f>
        <v/>
      </c>
      <c r="AU23" s="128"/>
      <c r="AV23" s="128">
        <f t="shared" si="4"/>
        <v>800</v>
      </c>
      <c r="AW23" s="105" t="str">
        <f>IF(ISNUMBER($AV23),INDEX($C$1:$AB$3985,$AV23,AW$4),"")</f>
        <v>or00c17_0</v>
      </c>
      <c r="AX23" s="105">
        <f>IF(ISNUMBER($AV23),INDEX($C$1:$AB$3985,$AV23,AX$4),"")</f>
        <v>20.165040000000001</v>
      </c>
      <c r="AY23" s="310">
        <f>IF(ISNUMBER(SEARCH($BE$10,AW23)),MAX(AY$5:AY22)+1,0)</f>
        <v>0</v>
      </c>
      <c r="AZ23" s="310">
        <f>IF(ISNUMBER(SEARCH($BE$11,AW23)),MAX(AZ$5:AZ22)+1,0)</f>
        <v>0</v>
      </c>
      <c r="BA23" s="128" t="str">
        <f t="shared" si="5"/>
        <v/>
      </c>
      <c r="BB23" s="105" t="str">
        <f>IF(ISNUMBER($BA23),INDEX($C$1:$AB$3985,$BA23,BB$4),"")</f>
        <v/>
      </c>
      <c r="BC23" s="105"/>
    </row>
    <row r="24" spans="1:55" ht="12.75" customHeight="1" x14ac:dyDescent="0.25">
      <c r="A24" s="98"/>
      <c r="B24" s="98">
        <f>ROW()</f>
        <v>24</v>
      </c>
      <c r="C24" s="168"/>
      <c r="D24" s="169" t="s">
        <v>62</v>
      </c>
      <c r="E24" s="170" t="s">
        <v>850</v>
      </c>
      <c r="F24" s="171" t="s">
        <v>851</v>
      </c>
      <c r="G24" s="170">
        <v>5.9475119999999997</v>
      </c>
      <c r="H24" s="170">
        <v>0.59475120000000004</v>
      </c>
      <c r="I24" s="171">
        <v>59.475119999999997</v>
      </c>
      <c r="J24" s="172" t="s">
        <v>841</v>
      </c>
      <c r="K24" s="173">
        <v>1</v>
      </c>
      <c r="L24" s="174">
        <v>0</v>
      </c>
      <c r="M24" s="143">
        <v>1</v>
      </c>
      <c r="N24" s="143"/>
      <c r="O24" s="143"/>
      <c r="P24" s="143"/>
      <c r="Q24" s="143"/>
      <c r="R24" s="3"/>
      <c r="S24" s="72" t="s">
        <v>1653</v>
      </c>
      <c r="T24" s="72"/>
      <c r="U24" s="72" t="s">
        <v>1654</v>
      </c>
      <c r="V24" s="72" t="s">
        <v>1655</v>
      </c>
      <c r="W24" s="72"/>
      <c r="X24" s="72"/>
      <c r="Y24" s="98"/>
      <c r="Z24" s="98"/>
      <c r="AA24" s="98"/>
      <c r="AB24" s="188" t="str">
        <f t="shared" si="0"/>
        <v>hkr07c12log</v>
      </c>
      <c r="AC24" s="188" t="s">
        <v>1585</v>
      </c>
      <c r="AD24" s="106"/>
      <c r="AE24" s="307">
        <f>AI23/AI21</f>
        <v>1.1120391977768356</v>
      </c>
      <c r="AF24" s="106"/>
      <c r="AG24" s="106"/>
      <c r="AH24" s="106"/>
      <c r="AI24" s="106"/>
      <c r="AJ24" s="128" t="str">
        <f t="shared" si="1"/>
        <v/>
      </c>
      <c r="AK24" s="7" t="str">
        <f>IF(ISNUMBER($AJ24),INDEX($C$1:$AB$3985,$AJ24,AK$4),"")</f>
        <v/>
      </c>
      <c r="AL24" s="7" t="str">
        <f>IF(ISNUMBER($AJ24),INDEX($C$1:$AB$3985,$AJ24,AL$4),"")</f>
        <v/>
      </c>
      <c r="AM24" s="128"/>
      <c r="AN24" s="128">
        <f t="shared" si="3"/>
        <v>36</v>
      </c>
      <c r="AO24" s="7" t="str">
        <f>IF(ISNUMBER($AN24),INDEX($C$1:$AB$2294,$AN24,AO$4),"")</f>
        <v>hkr27c09</v>
      </c>
      <c r="AP24" s="10">
        <f>IF(ISNUMBER($AN24),INDEX($C$1:$AB$2294,$AN24,AP$4),"")</f>
        <v>5.9475119999999997</v>
      </c>
      <c r="AQ24" s="310">
        <f>IF(ISNUMBER(SEARCH($T$30,AO24)),MAX(AQ$5:AQ23)+1,0)</f>
        <v>0</v>
      </c>
      <c r="AR24" s="310">
        <f>IF(ISNUMBER(SEARCH($T$31,AO24)),MAX(AR$5:AR23)+1,0)</f>
        <v>0</v>
      </c>
      <c r="AS24" s="128" t="str">
        <f t="shared" si="2"/>
        <v/>
      </c>
      <c r="AT24" s="105" t="str">
        <f>IF(ISNUMBER($AS24),INDEX($C$1:$AB$3985,$AS24,AT$4),"")</f>
        <v/>
      </c>
      <c r="AU24" s="128"/>
      <c r="AV24" s="128">
        <f t="shared" si="4"/>
        <v>801</v>
      </c>
      <c r="AW24" s="105" t="str">
        <f>IF(ISNUMBER($AV24),INDEX($C$1:$AB$3985,$AV24,AW$4),"")</f>
        <v>or00c18_0</v>
      </c>
      <c r="AX24" s="105">
        <f>IF(ISNUMBER($AV24),INDEX($C$1:$AB$3985,$AV24,AX$4),"")</f>
        <v>20.188669999999998</v>
      </c>
      <c r="AY24" s="310">
        <f>IF(ISNUMBER(SEARCH($BE$10,AW24)),MAX(AY$5:AY23)+1,0)</f>
        <v>0</v>
      </c>
      <c r="AZ24" s="310">
        <f>IF(ISNUMBER(SEARCH($BE$11,AW24)),MAX(AZ$5:AZ23)+1,0)</f>
        <v>0</v>
      </c>
      <c r="BA24" s="128" t="str">
        <f t="shared" si="5"/>
        <v/>
      </c>
      <c r="BB24" s="105" t="str">
        <f>IF(ISNUMBER($BA24),INDEX($C$1:$AB$3985,$BA24,BB$4),"")</f>
        <v/>
      </c>
      <c r="BC24" s="105"/>
    </row>
    <row r="25" spans="1:55" ht="12.75" customHeight="1" x14ac:dyDescent="0.25">
      <c r="A25" s="98"/>
      <c r="B25" s="98">
        <f>ROW()</f>
        <v>25</v>
      </c>
      <c r="C25" s="168"/>
      <c r="D25" s="169" t="s">
        <v>63</v>
      </c>
      <c r="E25" s="170" t="s">
        <v>850</v>
      </c>
      <c r="F25" s="171" t="s">
        <v>851</v>
      </c>
      <c r="G25" s="171">
        <v>5.9475119999999997</v>
      </c>
      <c r="H25" s="170">
        <v>0.59475120000000004</v>
      </c>
      <c r="I25" s="171">
        <v>59.475119999999997</v>
      </c>
      <c r="J25" s="172" t="s">
        <v>841</v>
      </c>
      <c r="K25" s="173">
        <v>1</v>
      </c>
      <c r="L25" s="174">
        <v>0</v>
      </c>
      <c r="M25" s="143">
        <v>1</v>
      </c>
      <c r="N25" s="143"/>
      <c r="O25" s="143"/>
      <c r="P25" s="143"/>
      <c r="Q25" s="143"/>
      <c r="R25" s="3"/>
      <c r="S25" s="72" t="s">
        <v>1656</v>
      </c>
      <c r="T25" s="72"/>
      <c r="U25" s="72" t="s">
        <v>1657</v>
      </c>
      <c r="V25" s="72"/>
      <c r="W25" s="72" t="s">
        <v>1658</v>
      </c>
      <c r="X25" s="72"/>
      <c r="Y25" s="98"/>
      <c r="Z25" s="98"/>
      <c r="AA25" s="98"/>
      <c r="AB25" s="188" t="str">
        <f t="shared" si="0"/>
        <v>hkr02c09log</v>
      </c>
      <c r="AC25" s="188" t="s">
        <v>1585</v>
      </c>
      <c r="AD25" s="106"/>
      <c r="AE25" s="106"/>
      <c r="AF25" s="106"/>
      <c r="AG25" s="106"/>
      <c r="AH25" s="106"/>
      <c r="AI25" s="106"/>
      <c r="AJ25" s="128" t="str">
        <f t="shared" si="1"/>
        <v/>
      </c>
      <c r="AK25" s="7" t="str">
        <f>IF(ISNUMBER($AJ25),INDEX($C$1:$AB$3985,$AJ25,AK$4),"")</f>
        <v/>
      </c>
      <c r="AL25" s="7" t="str">
        <f>IF(ISNUMBER($AJ25),INDEX($C$1:$AB$3985,$AJ25,AL$4),"")</f>
        <v/>
      </c>
      <c r="AM25" s="128"/>
      <c r="AN25" s="128">
        <f t="shared" si="3"/>
        <v>37</v>
      </c>
      <c r="AO25" s="7" t="str">
        <f>IF(ISNUMBER($AN25),INDEX($C$1:$AB$2294,$AN25,AO$4),"")</f>
        <v>rcond06</v>
      </c>
      <c r="AP25" s="10">
        <f>IF(ISNUMBER($AN25),INDEX($C$1:$AB$2294,$AN25,AP$4),"")</f>
        <v>4904.3720000000003</v>
      </c>
      <c r="AQ25" s="310">
        <f>IF(ISNUMBER(SEARCH($T$30,AO25)),MAX(AQ$5:AQ24)+1,0)</f>
        <v>0</v>
      </c>
      <c r="AR25" s="310">
        <f>IF(ISNUMBER(SEARCH($T$31,AO25)),MAX(AR$5:AR24)+1,0)</f>
        <v>0</v>
      </c>
      <c r="AS25" s="128" t="str">
        <f t="shared" si="2"/>
        <v/>
      </c>
      <c r="AT25" s="105" t="str">
        <f>IF(ISNUMBER($AS25),INDEX($C$1:$AB$3985,$AS25,AT$4),"")</f>
        <v/>
      </c>
      <c r="AU25" s="128"/>
      <c r="AV25" s="128">
        <f t="shared" si="4"/>
        <v>802</v>
      </c>
      <c r="AW25" s="105" t="str">
        <f>IF(ISNUMBER($AV25),INDEX($C$1:$AB$3985,$AV25,AW$4),"")</f>
        <v>or00c19_0</v>
      </c>
      <c r="AX25" s="105">
        <f>IF(ISNUMBER($AV25),INDEX($C$1:$AB$3985,$AV25,AX$4),"")</f>
        <v>20.209849999999999</v>
      </c>
      <c r="AY25" s="310">
        <f>IF(ISNUMBER(SEARCH($BE$10,AW25)),MAX(AY$5:AY24)+1,0)</f>
        <v>0</v>
      </c>
      <c r="AZ25" s="310">
        <f>IF(ISNUMBER(SEARCH($BE$11,AW25)),MAX(AZ$5:AZ24)+1,0)</f>
        <v>0</v>
      </c>
      <c r="BA25" s="128" t="str">
        <f t="shared" si="5"/>
        <v/>
      </c>
      <c r="BB25" s="105" t="str">
        <f>IF(ISNUMBER($BA25),INDEX($C$1:$AB$3985,$BA25,BB$4),"")</f>
        <v/>
      </c>
      <c r="BC25" s="105"/>
    </row>
    <row r="26" spans="1:55" ht="12.75" customHeight="1" x14ac:dyDescent="0.25">
      <c r="A26" s="98"/>
      <c r="B26" s="98">
        <f>ROW()</f>
        <v>26</v>
      </c>
      <c r="C26" s="168"/>
      <c r="D26" s="169" t="s">
        <v>64</v>
      </c>
      <c r="E26" s="170" t="s">
        <v>850</v>
      </c>
      <c r="F26" s="171" t="s">
        <v>851</v>
      </c>
      <c r="G26" s="171">
        <v>4904.3720000000003</v>
      </c>
      <c r="H26" s="170">
        <v>490.43720000000002</v>
      </c>
      <c r="I26" s="171">
        <v>49043.72</v>
      </c>
      <c r="J26" s="172" t="s">
        <v>846</v>
      </c>
      <c r="K26" s="173">
        <v>1</v>
      </c>
      <c r="L26" s="174">
        <v>0</v>
      </c>
      <c r="M26" s="143">
        <v>1</v>
      </c>
      <c r="N26" s="143"/>
      <c r="O26" s="143"/>
      <c r="P26" s="143"/>
      <c r="Q26" s="143"/>
      <c r="R26" s="3"/>
      <c r="S26" s="106"/>
      <c r="T26" s="106"/>
      <c r="U26" s="106">
        <v>1</v>
      </c>
      <c r="V26" s="106">
        <v>2</v>
      </c>
      <c r="W26" s="106"/>
      <c r="X26" s="106"/>
      <c r="Y26" s="143"/>
      <c r="Z26" s="143"/>
      <c r="AA26" s="143"/>
      <c r="AB26" s="188" t="str">
        <f t="shared" si="0"/>
        <v>rcond39log</v>
      </c>
      <c r="AC26" s="188" t="s">
        <v>1585</v>
      </c>
      <c r="AD26" s="106"/>
      <c r="AE26" s="106"/>
      <c r="AF26" s="106"/>
      <c r="AG26" s="106"/>
      <c r="AH26" s="106"/>
      <c r="AI26" s="106"/>
      <c r="AJ26" s="128" t="str">
        <f t="shared" si="1"/>
        <v/>
      </c>
      <c r="AK26" s="7" t="str">
        <f>IF(ISNUMBER($AJ26),INDEX($C$1:$AB$3985,$AJ26,AK$4),"")</f>
        <v/>
      </c>
      <c r="AL26" s="7" t="str">
        <f>IF(ISNUMBER($AJ26),INDEX($C$1:$AB$3985,$AJ26,AL$4),"")</f>
        <v/>
      </c>
      <c r="AM26" s="128"/>
      <c r="AN26" s="128">
        <f t="shared" si="3"/>
        <v>38</v>
      </c>
      <c r="AO26" s="7" t="str">
        <f>IF(ISNUMBER($AN26),INDEX($C$1:$AB$2294,$AN26,AO$4),"")</f>
        <v>hkr15c19</v>
      </c>
      <c r="AP26" s="10">
        <f>IF(ISNUMBER($AN26),INDEX($C$1:$AB$2294,$AN26,AP$4),"")</f>
        <v>5.9475119999999997</v>
      </c>
      <c r="AQ26" s="310">
        <f>IF(ISNUMBER(SEARCH($T$30,AO26)),MAX(AQ$5:AQ25)+1,0)</f>
        <v>0</v>
      </c>
      <c r="AR26" s="310">
        <f>IF(ISNUMBER(SEARCH($T$31,AO26)),MAX(AR$5:AR25)+1,0)</f>
        <v>0</v>
      </c>
      <c r="AS26" s="128" t="str">
        <f t="shared" si="2"/>
        <v/>
      </c>
      <c r="AT26" s="105" t="str">
        <f>IF(ISNUMBER($AS26),INDEX($C$1:$AB$3985,$AS26,AT$4),"")</f>
        <v/>
      </c>
      <c r="AU26" s="128"/>
      <c r="AV26" s="128">
        <f t="shared" si="4"/>
        <v>803</v>
      </c>
      <c r="AW26" s="105" t="str">
        <f>IF(ISNUMBER($AV26),INDEX($C$1:$AB$3985,$AV26,AW$4),"")</f>
        <v>or01c00_0</v>
      </c>
      <c r="AX26" s="105">
        <f>IF(ISNUMBER($AV26),INDEX($C$1:$AB$3985,$AV26,AX$4),"")</f>
        <v>27.363320000000002</v>
      </c>
      <c r="AY26" s="310">
        <f>IF(ISNUMBER(SEARCH($BE$10,AW26)),MAX(AY$5:AY25)+1,0)</f>
        <v>0</v>
      </c>
      <c r="AZ26" s="310">
        <f>IF(ISNUMBER(SEARCH($BE$11,AW26)),MAX(AZ$5:AZ25)+1,0)</f>
        <v>0</v>
      </c>
      <c r="BA26" s="128" t="str">
        <f t="shared" si="5"/>
        <v/>
      </c>
      <c r="BB26" s="105" t="str">
        <f>IF(ISNUMBER($BA26),INDEX($C$1:$AB$3985,$BA26,BB$4),"")</f>
        <v/>
      </c>
      <c r="BC26" s="105"/>
    </row>
    <row r="27" spans="1:55" ht="12.75" customHeight="1" x14ac:dyDescent="0.25">
      <c r="A27" s="98"/>
      <c r="B27" s="98">
        <f>ROW()</f>
        <v>27</v>
      </c>
      <c r="C27" s="168"/>
      <c r="D27" s="169" t="s">
        <v>65</v>
      </c>
      <c r="E27" s="170" t="s">
        <v>850</v>
      </c>
      <c r="F27" s="171" t="s">
        <v>851</v>
      </c>
      <c r="G27" s="171">
        <v>1</v>
      </c>
      <c r="H27" s="170">
        <v>0.9</v>
      </c>
      <c r="I27" s="171">
        <v>1.1000000000000001</v>
      </c>
      <c r="J27" s="172" t="s">
        <v>848</v>
      </c>
      <c r="K27" s="173">
        <v>1</v>
      </c>
      <c r="L27" s="174">
        <v>0</v>
      </c>
      <c r="M27" s="143">
        <v>1</v>
      </c>
      <c r="N27" s="143"/>
      <c r="O27" s="143"/>
      <c r="P27" s="143"/>
      <c r="Q27" s="143"/>
      <c r="R27" s="3"/>
      <c r="S27" s="128">
        <f>AN6</f>
        <v>18</v>
      </c>
      <c r="T27" s="7" t="str">
        <f>AO6</f>
        <v>rcond03</v>
      </c>
      <c r="U27" s="106" t="s">
        <v>2473</v>
      </c>
      <c r="V27" s="106" t="s">
        <v>1668</v>
      </c>
      <c r="W27" s="320" t="str">
        <f>AK7</f>
        <v>rcond</v>
      </c>
      <c r="X27" s="106"/>
      <c r="Y27" s="143"/>
      <c r="Z27" s="143"/>
      <c r="AA27" s="143"/>
      <c r="AB27" s="188" t="str">
        <f t="shared" si="0"/>
        <v>rch_2log</v>
      </c>
      <c r="AC27" s="188" t="s">
        <v>1585</v>
      </c>
      <c r="AD27" s="106"/>
      <c r="AE27" s="161">
        <f>MATCH(AH27,$AW$6:$AW$3984,0)</f>
        <v>512</v>
      </c>
      <c r="AF27" s="105"/>
      <c r="AG27" s="105"/>
      <c r="AH27" s="311" t="s">
        <v>1366</v>
      </c>
      <c r="AI27" s="105">
        <f>INDEX(AX6:AX3984,AE27,1)</f>
        <v>23.147359999999999</v>
      </c>
      <c r="AJ27" s="128" t="str">
        <f t="shared" si="1"/>
        <v/>
      </c>
      <c r="AK27" s="7" t="str">
        <f>IF(ISNUMBER($AJ27),INDEX($C$1:$AB$3985,$AJ27,AK$4),"")</f>
        <v/>
      </c>
      <c r="AL27" s="7" t="str">
        <f>IF(ISNUMBER($AJ27),INDEX($C$1:$AB$3985,$AJ27,AL$4),"")</f>
        <v/>
      </c>
      <c r="AM27" s="128"/>
      <c r="AN27" s="128">
        <f t="shared" si="3"/>
        <v>39</v>
      </c>
      <c r="AO27" s="7" t="str">
        <f>IF(ISNUMBER($AN27),INDEX($C$1:$AB$2294,$AN27,AO$4),"")</f>
        <v>rcond07</v>
      </c>
      <c r="AP27" s="10">
        <f>IF(ISNUMBER($AN27),INDEX($C$1:$AB$2294,$AN27,AP$4),"")</f>
        <v>4904.3720000000003</v>
      </c>
      <c r="AQ27" s="310">
        <f>IF(ISNUMBER(SEARCH($T$30,AO27)),MAX(AQ$5:AQ26)+1,0)</f>
        <v>0</v>
      </c>
      <c r="AR27" s="310">
        <f>IF(ISNUMBER(SEARCH($T$31,AO27)),MAX(AR$5:AR26)+1,0)</f>
        <v>0</v>
      </c>
      <c r="AS27" s="128" t="str">
        <f t="shared" si="2"/>
        <v/>
      </c>
      <c r="AT27" s="105" t="str">
        <f>IF(ISNUMBER($AS27),INDEX($C$1:$AB$3985,$AS27,AT$4),"")</f>
        <v/>
      </c>
      <c r="AU27" s="128"/>
      <c r="AV27" s="128">
        <f t="shared" si="4"/>
        <v>804</v>
      </c>
      <c r="AW27" s="105" t="str">
        <f>IF(ISNUMBER($AV27),INDEX($C$1:$AB$3985,$AV27,AW$4),"")</f>
        <v>or01c01_0</v>
      </c>
      <c r="AX27" s="105">
        <f>IF(ISNUMBER($AV27),INDEX($C$1:$AB$3985,$AV27,AX$4),"")</f>
        <v>27.251940000000001</v>
      </c>
      <c r="AY27" s="310">
        <f>IF(ISNUMBER(SEARCH($BE$10,AW27)),MAX(AY$5:AY26)+1,0)</f>
        <v>0</v>
      </c>
      <c r="AZ27" s="310">
        <f>IF(ISNUMBER(SEARCH($BE$11,AW27)),MAX(AZ$5:AZ26)+1,0)</f>
        <v>0</v>
      </c>
      <c r="BA27" s="128" t="str">
        <f t="shared" si="5"/>
        <v/>
      </c>
      <c r="BB27" s="105" t="str">
        <f>IF(ISNUMBER($BA27),INDEX($C$1:$AB$3985,$BA27,BB$4),"")</f>
        <v/>
      </c>
      <c r="BC27" s="105"/>
    </row>
    <row r="28" spans="1:55" ht="12.75" customHeight="1" x14ac:dyDescent="0.25">
      <c r="A28" s="98"/>
      <c r="B28" s="98">
        <f>ROW()</f>
        <v>28</v>
      </c>
      <c r="C28" s="168"/>
      <c r="D28" s="169" t="s">
        <v>66</v>
      </c>
      <c r="E28" s="170" t="s">
        <v>850</v>
      </c>
      <c r="F28" s="171" t="s">
        <v>851</v>
      </c>
      <c r="G28" s="171">
        <v>708.48</v>
      </c>
      <c r="H28" s="170">
        <v>637.63199999999995</v>
      </c>
      <c r="I28" s="171">
        <v>779.32799999999997</v>
      </c>
      <c r="J28" s="172" t="s">
        <v>847</v>
      </c>
      <c r="K28" s="173">
        <v>-1</v>
      </c>
      <c r="L28" s="174">
        <v>0</v>
      </c>
      <c r="M28" s="143">
        <v>1</v>
      </c>
      <c r="N28" s="143"/>
      <c r="O28" s="143"/>
      <c r="P28" s="143"/>
      <c r="Q28" s="143"/>
      <c r="R28" s="3"/>
      <c r="S28" s="128">
        <f>AN10</f>
        <v>22</v>
      </c>
      <c r="T28" s="7" t="str">
        <f>AO10</f>
        <v>wf5_1</v>
      </c>
      <c r="U28" s="106" t="s">
        <v>1661</v>
      </c>
      <c r="V28" s="106" t="s">
        <v>1668</v>
      </c>
      <c r="W28" s="320" t="str">
        <f>AK8</f>
        <v>welflux</v>
      </c>
      <c r="X28" s="106"/>
      <c r="Y28" s="143"/>
      <c r="Z28" s="143"/>
      <c r="AA28" s="143"/>
      <c r="AB28" s="188" t="str">
        <f t="shared" si="0"/>
        <v>wf1_1log</v>
      </c>
      <c r="AC28" s="188" t="s">
        <v>1585</v>
      </c>
      <c r="AD28" s="106"/>
      <c r="AE28" s="161">
        <v>1</v>
      </c>
      <c r="AF28" s="105"/>
      <c r="AG28" s="105"/>
      <c r="AH28" s="105" t="str">
        <f>INDEX($AW$6:$AX$3984,MATCH($AE28,$AZ$6:$AZ$713,0),AH$19)</f>
        <v>or28c05_1</v>
      </c>
      <c r="AI28" s="105">
        <f>INDEX($AW$6:$AX$3984,MATCH($AE20,$AZ$6:$AZ$713,0),AI$19)</f>
        <v>19.798369999999998</v>
      </c>
      <c r="AJ28" s="128" t="str">
        <f t="shared" si="1"/>
        <v/>
      </c>
      <c r="AK28" s="7" t="str">
        <f>IF(ISNUMBER($AJ28),INDEX($C$1:$AB$3985,$AJ28,AK$4),"")</f>
        <v/>
      </c>
      <c r="AL28" s="7" t="str">
        <f>IF(ISNUMBER($AJ28),INDEX($C$1:$AB$3985,$AJ28,AL$4),"")</f>
        <v/>
      </c>
      <c r="AM28" s="128"/>
      <c r="AN28" s="128">
        <f t="shared" si="3"/>
        <v>40</v>
      </c>
      <c r="AO28" s="7" t="str">
        <f>IF(ISNUMBER($AN28),INDEX($C$1:$AB$2294,$AN28,AO$4),"")</f>
        <v>hkr02c15</v>
      </c>
      <c r="AP28" s="10">
        <f>IF(ISNUMBER($AN28),INDEX($C$1:$AB$2294,$AN28,AP$4),"")</f>
        <v>5.9475119999999997</v>
      </c>
      <c r="AQ28" s="310">
        <f>IF(ISNUMBER(SEARCH($T$30,AO28)),MAX(AQ$5:AQ27)+1,0)</f>
        <v>0</v>
      </c>
      <c r="AR28" s="310">
        <f>IF(ISNUMBER(SEARCH($T$31,AO28)),MAX(AR$5:AR27)+1,0)</f>
        <v>0</v>
      </c>
      <c r="AS28" s="128" t="str">
        <f t="shared" si="2"/>
        <v/>
      </c>
      <c r="AT28" s="105" t="str">
        <f>IF(ISNUMBER($AS28),INDEX($C$1:$AB$3985,$AS28,AT$4),"")</f>
        <v/>
      </c>
      <c r="AU28" s="128"/>
      <c r="AV28" s="128">
        <f t="shared" si="4"/>
        <v>805</v>
      </c>
      <c r="AW28" s="105" t="str">
        <f>IF(ISNUMBER($AV28),INDEX($C$1:$AB$3985,$AV28,AW$4),"")</f>
        <v>or01c02_0</v>
      </c>
      <c r="AX28" s="105">
        <f>IF(ISNUMBER($AV28),INDEX($C$1:$AB$3985,$AV28,AX$4),"")</f>
        <v>27.02</v>
      </c>
      <c r="AY28" s="310">
        <f>IF(ISNUMBER(SEARCH($BE$10,AW28)),MAX(AY$5:AY27)+1,0)</f>
        <v>0</v>
      </c>
      <c r="AZ28" s="310">
        <f>IF(ISNUMBER(SEARCH($BE$11,AW28)),MAX(AZ$5:AZ27)+1,0)</f>
        <v>0</v>
      </c>
      <c r="BA28" s="128" t="str">
        <f t="shared" si="5"/>
        <v/>
      </c>
      <c r="BB28" s="105" t="str">
        <f>IF(ISNUMBER($BA28),INDEX($C$1:$AB$3985,$BA28,BB$4),"")</f>
        <v/>
      </c>
      <c r="BC28" s="105"/>
    </row>
    <row r="29" spans="1:55" ht="12.75" customHeight="1" x14ac:dyDescent="0.25">
      <c r="A29" s="98"/>
      <c r="B29" s="98">
        <f>ROW()</f>
        <v>29</v>
      </c>
      <c r="C29" s="168"/>
      <c r="D29" s="169" t="s">
        <v>67</v>
      </c>
      <c r="E29" s="170" t="s">
        <v>850</v>
      </c>
      <c r="F29" s="171" t="s">
        <v>851</v>
      </c>
      <c r="G29" s="171">
        <v>5.9475119999999997</v>
      </c>
      <c r="H29" s="170">
        <v>0.59475120000000004</v>
      </c>
      <c r="I29" s="171">
        <v>59.475119999999997</v>
      </c>
      <c r="J29" s="172" t="s">
        <v>841</v>
      </c>
      <c r="K29" s="173">
        <v>1</v>
      </c>
      <c r="L29" s="174">
        <v>0</v>
      </c>
      <c r="M29" s="143">
        <v>1</v>
      </c>
      <c r="N29" s="143"/>
      <c r="O29" s="143"/>
      <c r="P29" s="143"/>
      <c r="Q29" s="143"/>
      <c r="R29" s="3"/>
      <c r="S29" s="128">
        <f>AN7</f>
        <v>19</v>
      </c>
      <c r="T29" s="7" t="str">
        <f>AO7</f>
        <v>rch_1</v>
      </c>
      <c r="U29" s="106" t="s">
        <v>2474</v>
      </c>
      <c r="V29" s="106" t="s">
        <v>1585</v>
      </c>
      <c r="W29" s="320" t="str">
        <f>AK9</f>
        <v>rch</v>
      </c>
      <c r="X29" s="106"/>
      <c r="Y29" s="143"/>
      <c r="Z29" s="143"/>
      <c r="AA29" s="143"/>
      <c r="AB29" s="188" t="str">
        <f t="shared" si="0"/>
        <v>hkr31c05log</v>
      </c>
      <c r="AC29" s="188" t="s">
        <v>1585</v>
      </c>
      <c r="AD29" s="131"/>
      <c r="AE29" s="131"/>
      <c r="AF29" s="131"/>
      <c r="AG29" s="106"/>
      <c r="AH29" s="131"/>
      <c r="AI29" s="307">
        <f>1-1/AI28*AI27</f>
        <v>-0.16915483446364532</v>
      </c>
      <c r="AJ29" s="128" t="str">
        <f t="shared" si="1"/>
        <v/>
      </c>
      <c r="AK29" s="7" t="str">
        <f>IF(ISNUMBER($AJ29),INDEX($C$1:$AB$3985,$AJ29,AK$4),"")</f>
        <v/>
      </c>
      <c r="AL29" s="7" t="str">
        <f>IF(ISNUMBER($AJ29),INDEX($C$1:$AB$3985,$AJ29,AL$4),"")</f>
        <v/>
      </c>
      <c r="AM29" s="128"/>
      <c r="AN29" s="128">
        <f t="shared" si="3"/>
        <v>41</v>
      </c>
      <c r="AO29" s="7" t="str">
        <f>IF(ISNUMBER($AN29),INDEX($C$1:$AB$2294,$AN29,AO$4),"")</f>
        <v>rcond08</v>
      </c>
      <c r="AP29" s="10">
        <f>IF(ISNUMBER($AN29),INDEX($C$1:$AB$2294,$AN29,AP$4),"")</f>
        <v>4904.3720000000003</v>
      </c>
      <c r="AQ29" s="310">
        <f>IF(ISNUMBER(SEARCH($T$30,AO29)),MAX(AQ$5:AQ28)+1,0)</f>
        <v>0</v>
      </c>
      <c r="AR29" s="310">
        <f>IF(ISNUMBER(SEARCH($T$31,AO29)),MAX(AR$5:AR28)+1,0)</f>
        <v>0</v>
      </c>
      <c r="AS29" s="128" t="str">
        <f t="shared" si="2"/>
        <v/>
      </c>
      <c r="AT29" s="105" t="str">
        <f>IF(ISNUMBER($AS29),INDEX($C$1:$AB$3985,$AS29,AT$4),"")</f>
        <v/>
      </c>
      <c r="AU29" s="128"/>
      <c r="AV29" s="128">
        <f t="shared" si="4"/>
        <v>806</v>
      </c>
      <c r="AW29" s="105" t="str">
        <f>IF(ISNUMBER($AV29),INDEX($C$1:$AB$3985,$AV29,AW$4),"")</f>
        <v>or01c03_0</v>
      </c>
      <c r="AX29" s="105">
        <f>IF(ISNUMBER($AV29),INDEX($C$1:$AB$3985,$AV29,AX$4),"")</f>
        <v>26.6067</v>
      </c>
      <c r="AY29" s="310">
        <f>IF(ISNUMBER(SEARCH($BE$10,AW29)),MAX(AY$5:AY28)+1,0)</f>
        <v>0</v>
      </c>
      <c r="AZ29" s="310">
        <f>IF(ISNUMBER(SEARCH($BE$11,AW29)),MAX(AZ$5:AZ28)+1,0)</f>
        <v>0</v>
      </c>
      <c r="BA29" s="128" t="str">
        <f t="shared" si="5"/>
        <v/>
      </c>
      <c r="BB29" s="105" t="str">
        <f>IF(ISNUMBER($BA29),INDEX($C$1:$AB$3985,$BA29,BB$4),"")</f>
        <v/>
      </c>
      <c r="BC29" s="105"/>
    </row>
    <row r="30" spans="1:55" ht="12.75" customHeight="1" x14ac:dyDescent="0.25">
      <c r="A30" s="98"/>
      <c r="B30" s="98">
        <f>ROW()</f>
        <v>30</v>
      </c>
      <c r="C30" s="168"/>
      <c r="D30" s="169" t="s">
        <v>68</v>
      </c>
      <c r="E30" s="170" t="s">
        <v>850</v>
      </c>
      <c r="F30" s="171" t="s">
        <v>851</v>
      </c>
      <c r="G30" s="171">
        <v>4904.3720000000003</v>
      </c>
      <c r="H30" s="170">
        <v>490.43720000000002</v>
      </c>
      <c r="I30" s="171">
        <v>49043.72</v>
      </c>
      <c r="J30" s="172" t="s">
        <v>846</v>
      </c>
      <c r="K30" s="173">
        <v>1</v>
      </c>
      <c r="L30" s="174">
        <v>0</v>
      </c>
      <c r="M30" s="143">
        <v>1</v>
      </c>
      <c r="N30" s="143"/>
      <c r="O30" s="143"/>
      <c r="P30" s="143"/>
      <c r="Q30" s="143"/>
      <c r="R30" s="3"/>
      <c r="S30" s="128">
        <f>INDEX($AN$6:$AN$3984,MATCH($U26,$AQ$6:$AQ$713,0),U$26)</f>
        <v>85</v>
      </c>
      <c r="T30" s="193" t="s">
        <v>123</v>
      </c>
      <c r="U30" s="106" t="str">
        <f>INDEX($AO$6:$AP$3984,MATCH($U26,$AQ$6:$AQ$713,0),U$26)</f>
        <v>ss</v>
      </c>
      <c r="V30" s="106">
        <f>INDEX($AO$6:$AP$3984,MATCH($U26,$AQ$6:$AQ$713,0),V$26)</f>
        <v>1.0000000000000001E-5</v>
      </c>
      <c r="W30" s="320" t="str">
        <f>AK10</f>
        <v>storage</v>
      </c>
      <c r="X30" s="106"/>
      <c r="Y30" s="143"/>
      <c r="Z30" s="143"/>
      <c r="AA30" s="143"/>
      <c r="AB30" s="188" t="str">
        <f t="shared" si="0"/>
        <v>rcond00log</v>
      </c>
      <c r="AC30" s="188" t="s">
        <v>1585</v>
      </c>
      <c r="AD30" s="131"/>
      <c r="AE30" s="131"/>
      <c r="AF30" s="131"/>
      <c r="AG30" s="131"/>
      <c r="AH30" s="131"/>
      <c r="AI30" s="131"/>
      <c r="AJ30" s="128" t="str">
        <f t="shared" si="1"/>
        <v/>
      </c>
      <c r="AK30" s="7" t="str">
        <f>IF(ISNUMBER($AJ30),INDEX($C$1:$AB$3985,$AJ30,AK$4),"")</f>
        <v/>
      </c>
      <c r="AL30" s="7" t="str">
        <f>IF(ISNUMBER($AJ30),INDEX($C$1:$AB$3985,$AJ30,AL$4),"")</f>
        <v/>
      </c>
      <c r="AM30" s="128"/>
      <c r="AN30" s="128">
        <f t="shared" si="3"/>
        <v>42</v>
      </c>
      <c r="AO30" s="7" t="str">
        <f>IF(ISNUMBER($AN30),INDEX($C$1:$AB$2294,$AN30,AO$4),"")</f>
        <v>hkr06c11</v>
      </c>
      <c r="AP30" s="10">
        <f>IF(ISNUMBER($AN30),INDEX($C$1:$AB$2294,$AN30,AP$4),"")</f>
        <v>5.9475119999999997</v>
      </c>
      <c r="AQ30" s="310">
        <f>IF(ISNUMBER(SEARCH($T$30,AO30)),MAX(AQ$5:AQ29)+1,0)</f>
        <v>0</v>
      </c>
      <c r="AR30" s="310">
        <f>IF(ISNUMBER(SEARCH($T$31,AO30)),MAX(AR$5:AR29)+1,0)</f>
        <v>0</v>
      </c>
      <c r="AS30" s="128" t="str">
        <f t="shared" si="2"/>
        <v/>
      </c>
      <c r="AT30" s="105" t="str">
        <f>IF(ISNUMBER($AS30),INDEX($C$1:$AB$3985,$AS30,AT$4),"")</f>
        <v/>
      </c>
      <c r="AU30" s="128"/>
      <c r="AV30" s="128">
        <f t="shared" si="4"/>
        <v>807</v>
      </c>
      <c r="AW30" s="105" t="str">
        <f>IF(ISNUMBER($AV30),INDEX($C$1:$AB$3985,$AV30,AW$4),"")</f>
        <v>or01c04_0</v>
      </c>
      <c r="AX30" s="105">
        <f>IF(ISNUMBER($AV30),INDEX($C$1:$AB$3985,$AV30,AX$4),"")</f>
        <v>26.219670000000001</v>
      </c>
      <c r="AY30" s="310">
        <f>IF(ISNUMBER(SEARCH($BE$10,AW30)),MAX(AY$5:AY29)+1,0)</f>
        <v>0</v>
      </c>
      <c r="AZ30" s="310">
        <f>IF(ISNUMBER(SEARCH($BE$11,AW30)),MAX(AZ$5:AZ29)+1,0)</f>
        <v>0</v>
      </c>
      <c r="BA30" s="128" t="str">
        <f t="shared" si="5"/>
        <v/>
      </c>
      <c r="BB30" s="105" t="str">
        <f>IF(ISNUMBER($BA30),INDEX($C$1:$AB$3985,$BA30,BB$4),"")</f>
        <v/>
      </c>
      <c r="BC30" s="105"/>
    </row>
    <row r="31" spans="1:55" ht="12.75" customHeight="1" x14ac:dyDescent="0.25">
      <c r="A31" s="98"/>
      <c r="B31" s="98">
        <f>ROW()</f>
        <v>31</v>
      </c>
      <c r="C31" s="168"/>
      <c r="D31" s="169" t="s">
        <v>69</v>
      </c>
      <c r="E31" s="170" t="s">
        <v>850</v>
      </c>
      <c r="F31" s="171" t="s">
        <v>851</v>
      </c>
      <c r="G31" s="171">
        <v>4904.3720000000003</v>
      </c>
      <c r="H31" s="170">
        <v>490.43720000000002</v>
      </c>
      <c r="I31" s="171">
        <v>49043.72</v>
      </c>
      <c r="J31" s="172" t="s">
        <v>846</v>
      </c>
      <c r="K31" s="173">
        <v>1</v>
      </c>
      <c r="L31" s="174">
        <v>0</v>
      </c>
      <c r="M31" s="143">
        <v>1</v>
      </c>
      <c r="N31" s="143"/>
      <c r="O31" s="143"/>
      <c r="P31" s="143"/>
      <c r="Q31" s="143"/>
      <c r="R31" s="3"/>
      <c r="S31" s="128">
        <f>INDEX($AN$6:$AN$3984,MATCH($U26,$AR$6:$AR$713,0),U$26)</f>
        <v>139</v>
      </c>
      <c r="T31" s="193" t="s">
        <v>177</v>
      </c>
      <c r="U31" s="106" t="str">
        <f>INDEX($AO$6:$AP$3984,MATCH($U26,$AR$6:$AR$713,0),U$26)</f>
        <v>sy</v>
      </c>
      <c r="V31" s="106">
        <f>INDEX($AO$6:$AP$3984,MATCH($U26,$AR$6:$AR$713,0),V$26)</f>
        <v>9.9999990000000007E-3</v>
      </c>
      <c r="W31" s="320"/>
      <c r="X31" s="106"/>
      <c r="Y31" s="143"/>
      <c r="Z31" s="143"/>
      <c r="AA31" s="143"/>
      <c r="AB31" s="188" t="str">
        <f t="shared" si="0"/>
        <v>rcond01log</v>
      </c>
      <c r="AC31" s="188" t="s">
        <v>1585</v>
      </c>
      <c r="AD31" s="131"/>
      <c r="AE31" s="131"/>
      <c r="AF31" s="131"/>
      <c r="AG31" s="131"/>
      <c r="AH31" s="131"/>
      <c r="AI31" s="131"/>
      <c r="AJ31" s="128" t="str">
        <f t="shared" si="1"/>
        <v/>
      </c>
      <c r="AK31" s="7" t="str">
        <f>IF(ISNUMBER($AJ31),INDEX($C$1:$AB$3985,$AJ31,AK$4),"")</f>
        <v/>
      </c>
      <c r="AL31" s="7" t="str">
        <f>IF(ISNUMBER($AJ31),INDEX($C$1:$AB$3985,$AJ31,AL$4),"")</f>
        <v/>
      </c>
      <c r="AM31" s="128"/>
      <c r="AN31" s="128">
        <f t="shared" si="3"/>
        <v>43</v>
      </c>
      <c r="AO31" s="7" t="str">
        <f>IF(ISNUMBER($AN31),INDEX($C$1:$AB$2294,$AN31,AO$4),"")</f>
        <v>hkr00c07</v>
      </c>
      <c r="AP31" s="10">
        <f>IF(ISNUMBER($AN31),INDEX($C$1:$AB$2294,$AN31,AP$4),"")</f>
        <v>5.9475119999999997</v>
      </c>
      <c r="AQ31" s="310">
        <f>IF(ISNUMBER(SEARCH($T$30,AO31)),MAX(AQ$5:AQ30)+1,0)</f>
        <v>0</v>
      </c>
      <c r="AR31" s="310">
        <f>IF(ISNUMBER(SEARCH($T$31,AO31)),MAX(AR$5:AR30)+1,0)</f>
        <v>0</v>
      </c>
      <c r="AS31" s="128" t="str">
        <f t="shared" si="2"/>
        <v/>
      </c>
      <c r="AT31" s="105" t="str">
        <f>IF(ISNUMBER($AS31),INDEX($C$1:$AB$3985,$AS31,AT$4),"")</f>
        <v/>
      </c>
      <c r="AU31" s="128"/>
      <c r="AV31" s="128">
        <f t="shared" si="4"/>
        <v>808</v>
      </c>
      <c r="AW31" s="105" t="str">
        <f>IF(ISNUMBER($AV31),INDEX($C$1:$AB$3985,$AV31,AW$4),"")</f>
        <v>or01c05_0</v>
      </c>
      <c r="AX31" s="105">
        <f>IF(ISNUMBER($AV31),INDEX($C$1:$AB$3985,$AV31,AX$4),"")</f>
        <v>25.74061</v>
      </c>
      <c r="AY31" s="310">
        <f>IF(ISNUMBER(SEARCH($BE$10,AW31)),MAX(AY$5:AY30)+1,0)</f>
        <v>0</v>
      </c>
      <c r="AZ31" s="310">
        <f>IF(ISNUMBER(SEARCH($BE$11,AW31)),MAX(AZ$5:AZ30)+1,0)</f>
        <v>0</v>
      </c>
      <c r="BA31" s="128" t="str">
        <f t="shared" si="5"/>
        <v/>
      </c>
      <c r="BB31" s="105" t="str">
        <f>IF(ISNUMBER($BA31),INDEX($C$1:$AB$3985,$BA31,BB$4),"")</f>
        <v/>
      </c>
      <c r="BC31" s="105"/>
    </row>
    <row r="32" spans="1:55" ht="12.75" customHeight="1" x14ac:dyDescent="0.25">
      <c r="A32" s="98"/>
      <c r="B32" s="98">
        <f>ROW()</f>
        <v>32</v>
      </c>
      <c r="C32" s="168"/>
      <c r="D32" s="169" t="s">
        <v>70</v>
      </c>
      <c r="E32" s="170" t="s">
        <v>850</v>
      </c>
      <c r="F32" s="171" t="s">
        <v>851</v>
      </c>
      <c r="G32" s="171">
        <v>4904.3720000000003</v>
      </c>
      <c r="H32" s="170">
        <v>490.43720000000002</v>
      </c>
      <c r="I32" s="171">
        <v>49043.72</v>
      </c>
      <c r="J32" s="172" t="s">
        <v>846</v>
      </c>
      <c r="K32" s="173">
        <v>1</v>
      </c>
      <c r="L32" s="174">
        <v>0</v>
      </c>
      <c r="M32" s="143">
        <v>1</v>
      </c>
      <c r="N32" s="143"/>
      <c r="O32" s="143"/>
      <c r="P32" s="143"/>
      <c r="Q32" s="143"/>
      <c r="R32" s="3"/>
      <c r="S32" s="106"/>
      <c r="T32" s="106"/>
      <c r="U32" s="106"/>
      <c r="V32" s="106"/>
      <c r="W32" s="320"/>
      <c r="X32" s="106"/>
      <c r="Y32" s="143"/>
      <c r="Z32" s="143"/>
      <c r="AA32" s="143"/>
      <c r="AB32" s="188" t="str">
        <f t="shared" si="0"/>
        <v>rcond02log</v>
      </c>
      <c r="AC32" s="188" t="s">
        <v>1585</v>
      </c>
      <c r="AD32" s="131"/>
      <c r="AE32" s="131"/>
      <c r="AF32" s="131"/>
      <c r="AG32" s="131"/>
      <c r="AH32" s="131"/>
      <c r="AI32" s="131"/>
      <c r="AJ32" s="128" t="str">
        <f t="shared" si="1"/>
        <v/>
      </c>
      <c r="AK32" s="7" t="str">
        <f>IF(ISNUMBER($AJ32),INDEX($C$1:$AB$3985,$AJ32,AK$4),"")</f>
        <v/>
      </c>
      <c r="AL32" s="7" t="str">
        <f>IF(ISNUMBER($AJ32),INDEX($C$1:$AB$3985,$AJ32,AL$4),"")</f>
        <v/>
      </c>
      <c r="AM32" s="128"/>
      <c r="AN32" s="128">
        <f t="shared" si="3"/>
        <v>44</v>
      </c>
      <c r="AO32" s="7" t="str">
        <f>IF(ISNUMBER($AN32),INDEX($C$1:$AB$2294,$AN32,AO$4),"")</f>
        <v>rcond09</v>
      </c>
      <c r="AP32" s="10">
        <f>IF(ISNUMBER($AN32),INDEX($C$1:$AB$2294,$AN32,AP$4),"")</f>
        <v>4904.3720000000003</v>
      </c>
      <c r="AQ32" s="310">
        <f>IF(ISNUMBER(SEARCH($T$30,AO32)),MAX(AQ$5:AQ31)+1,0)</f>
        <v>0</v>
      </c>
      <c r="AR32" s="310">
        <f>IF(ISNUMBER(SEARCH($T$31,AO32)),MAX(AR$5:AR31)+1,0)</f>
        <v>0</v>
      </c>
      <c r="AS32" s="128" t="str">
        <f t="shared" si="2"/>
        <v/>
      </c>
      <c r="AT32" s="105" t="str">
        <f>IF(ISNUMBER($AS32),INDEX($C$1:$AB$3985,$AS32,AT$4),"")</f>
        <v/>
      </c>
      <c r="AU32" s="128"/>
      <c r="AV32" s="128">
        <f t="shared" si="4"/>
        <v>809</v>
      </c>
      <c r="AW32" s="105" t="str">
        <f>IF(ISNUMBER($AV32),INDEX($C$1:$AB$3985,$AV32,AW$4),"")</f>
        <v>or01c06_0</v>
      </c>
      <c r="AX32" s="105">
        <f>IF(ISNUMBER($AV32),INDEX($C$1:$AB$3985,$AV32,AX$4),"")</f>
        <v>25.122630000000001</v>
      </c>
      <c r="AY32" s="310">
        <f>IF(ISNUMBER(SEARCH($BE$10,AW32)),MAX(AY$5:AY31)+1,0)</f>
        <v>0</v>
      </c>
      <c r="AZ32" s="310">
        <f>IF(ISNUMBER(SEARCH($BE$11,AW32)),MAX(AZ$5:AZ31)+1,0)</f>
        <v>0</v>
      </c>
      <c r="BA32" s="128" t="str">
        <f t="shared" si="5"/>
        <v/>
      </c>
      <c r="BB32" s="105" t="str">
        <f>IF(ISNUMBER($BA32),INDEX($C$1:$AB$3985,$BA32,BB$4),"")</f>
        <v/>
      </c>
      <c r="BC32" s="105"/>
    </row>
    <row r="33" spans="1:55" ht="12.75" customHeight="1" x14ac:dyDescent="0.25">
      <c r="A33" s="98"/>
      <c r="B33" s="98">
        <f>ROW()</f>
        <v>33</v>
      </c>
      <c r="C33" s="168"/>
      <c r="D33" s="169" t="s">
        <v>71</v>
      </c>
      <c r="E33" s="170" t="s">
        <v>850</v>
      </c>
      <c r="F33" s="171" t="s">
        <v>851</v>
      </c>
      <c r="G33" s="171">
        <v>5.9475119999999997</v>
      </c>
      <c r="H33" s="170">
        <v>0.59475120000000004</v>
      </c>
      <c r="I33" s="171">
        <v>59.475119999999997</v>
      </c>
      <c r="J33" s="172" t="s">
        <v>841</v>
      </c>
      <c r="K33" s="173">
        <v>1</v>
      </c>
      <c r="L33" s="174">
        <v>0</v>
      </c>
      <c r="M33" s="143">
        <v>1</v>
      </c>
      <c r="N33" s="143"/>
      <c r="O33" s="143"/>
      <c r="P33" s="143"/>
      <c r="Q33" s="143"/>
      <c r="R33" s="3"/>
      <c r="S33" s="128">
        <f>AN134</f>
        <v>146</v>
      </c>
      <c r="T33" s="7" t="str">
        <f t="shared" ref="T33:T40" si="7">AO134</f>
        <v>hkr06c16</v>
      </c>
      <c r="U33" s="106"/>
      <c r="V33" s="106"/>
      <c r="W33" s="320" t="str">
        <f>AK6</f>
        <v>hk</v>
      </c>
      <c r="X33" s="106"/>
      <c r="Y33" s="143"/>
      <c r="Z33" s="143"/>
      <c r="AA33" s="143"/>
      <c r="AB33" s="188" t="str">
        <f t="shared" si="0"/>
        <v>hkr29c19log</v>
      </c>
      <c r="AC33" s="188" t="s">
        <v>1585</v>
      </c>
      <c r="AD33" s="131"/>
      <c r="AE33" s="131"/>
      <c r="AF33" s="131"/>
      <c r="AG33" s="131"/>
      <c r="AH33" s="131"/>
      <c r="AI33" s="131"/>
      <c r="AJ33" s="128" t="str">
        <f t="shared" si="1"/>
        <v/>
      </c>
      <c r="AK33" s="7" t="str">
        <f>IF(ISNUMBER($AJ33),INDEX($C$1:$AB$3985,$AJ33,AK$4),"")</f>
        <v/>
      </c>
      <c r="AL33" s="7" t="str">
        <f>IF(ISNUMBER($AJ33),INDEX($C$1:$AB$3985,$AJ33,AL$4),"")</f>
        <v/>
      </c>
      <c r="AM33" s="128"/>
      <c r="AN33" s="128">
        <f t="shared" si="3"/>
        <v>45</v>
      </c>
      <c r="AO33" s="7" t="str">
        <f>IF(ISNUMBER($AN33),INDEX($C$1:$AB$2294,$AN33,AO$4),"")</f>
        <v>hkr35c16</v>
      </c>
      <c r="AP33" s="10">
        <f>IF(ISNUMBER($AN33),INDEX($C$1:$AB$2294,$AN33,AP$4),"")</f>
        <v>5.9475119999999997</v>
      </c>
      <c r="AQ33" s="310">
        <f>IF(ISNUMBER(SEARCH($T$30,AO33)),MAX(AQ$5:AQ32)+1,0)</f>
        <v>0</v>
      </c>
      <c r="AR33" s="310">
        <f>IF(ISNUMBER(SEARCH($T$31,AO33)),MAX(AR$5:AR32)+1,0)</f>
        <v>0</v>
      </c>
      <c r="AS33" s="128" t="str">
        <f t="shared" si="2"/>
        <v/>
      </c>
      <c r="AT33" s="105" t="str">
        <f>IF(ISNUMBER($AS33),INDEX($C$1:$AB$3985,$AS33,AT$4),"")</f>
        <v/>
      </c>
      <c r="AU33" s="128"/>
      <c r="AV33" s="128">
        <f t="shared" si="4"/>
        <v>810</v>
      </c>
      <c r="AW33" s="105" t="str">
        <f>IF(ISNUMBER($AV33),INDEX($C$1:$AB$3985,$AV33,AW$4),"")</f>
        <v>or01c07_0</v>
      </c>
      <c r="AX33" s="105">
        <f>IF(ISNUMBER($AV33),INDEX($C$1:$AB$3985,$AV33,AX$4),"")</f>
        <v>24.58465</v>
      </c>
      <c r="AY33" s="310">
        <f>IF(ISNUMBER(SEARCH($BE$10,AW33)),MAX(AY$5:AY32)+1,0)</f>
        <v>0</v>
      </c>
      <c r="AZ33" s="310">
        <f>IF(ISNUMBER(SEARCH($BE$11,AW33)),MAX(AZ$5:AZ32)+1,0)</f>
        <v>0</v>
      </c>
      <c r="BA33" s="128" t="str">
        <f t="shared" si="5"/>
        <v/>
      </c>
      <c r="BB33" s="105" t="str">
        <f>IF(ISNUMBER($BA33),INDEX($C$1:$AB$3985,$BA33,BB$4),"")</f>
        <v/>
      </c>
      <c r="BC33" s="105"/>
    </row>
    <row r="34" spans="1:55" ht="12.75" customHeight="1" x14ac:dyDescent="0.25">
      <c r="A34" s="98"/>
      <c r="B34" s="98">
        <f>ROW()</f>
        <v>34</v>
      </c>
      <c r="C34" s="168"/>
      <c r="D34" s="169" t="s">
        <v>72</v>
      </c>
      <c r="E34" s="170" t="s">
        <v>850</v>
      </c>
      <c r="F34" s="171" t="s">
        <v>851</v>
      </c>
      <c r="G34" s="171">
        <v>5.9475119999999997</v>
      </c>
      <c r="H34" s="170">
        <v>0.59475120000000004</v>
      </c>
      <c r="I34" s="171">
        <v>59.475119999999997</v>
      </c>
      <c r="J34" s="172" t="s">
        <v>841</v>
      </c>
      <c r="K34" s="173">
        <v>1</v>
      </c>
      <c r="L34" s="174">
        <v>0</v>
      </c>
      <c r="M34" s="143">
        <v>1</v>
      </c>
      <c r="N34" s="143"/>
      <c r="O34" s="143"/>
      <c r="P34" s="143"/>
      <c r="Q34" s="143"/>
      <c r="R34" s="3"/>
      <c r="S34" s="128">
        <f t="shared" ref="S34:S40" si="8">AN135</f>
        <v>147</v>
      </c>
      <c r="T34" s="7" t="str">
        <f t="shared" si="7"/>
        <v>hkr20c19</v>
      </c>
      <c r="U34" s="106"/>
      <c r="V34" s="106"/>
      <c r="W34" s="320" t="str">
        <f>W33</f>
        <v>hk</v>
      </c>
      <c r="X34" s="106"/>
      <c r="Y34" s="143"/>
      <c r="Z34" s="143"/>
      <c r="AA34" s="143"/>
      <c r="AB34" s="188" t="str">
        <f t="shared" si="0"/>
        <v>hkr07c04log</v>
      </c>
      <c r="AC34" s="188" t="s">
        <v>1585</v>
      </c>
      <c r="AD34" s="131"/>
      <c r="AE34" s="131"/>
      <c r="AF34" s="131"/>
      <c r="AG34" s="131"/>
      <c r="AH34" s="131"/>
      <c r="AI34" s="131"/>
      <c r="AJ34" s="128" t="str">
        <f t="shared" si="1"/>
        <v/>
      </c>
      <c r="AK34" s="7" t="str">
        <f>IF(ISNUMBER($AJ34),INDEX($C$1:$AB$3985,$AJ34,AK$4),"")</f>
        <v/>
      </c>
      <c r="AL34" s="7" t="str">
        <f>IF(ISNUMBER($AJ34),INDEX($C$1:$AB$3985,$AJ34,AL$4),"")</f>
        <v/>
      </c>
      <c r="AM34" s="128"/>
      <c r="AN34" s="128">
        <f t="shared" si="3"/>
        <v>46</v>
      </c>
      <c r="AO34" s="7" t="str">
        <f>IF(ISNUMBER($AN34),INDEX($C$1:$AB$2294,$AN34,AO$4),"")</f>
        <v>hkr24c19</v>
      </c>
      <c r="AP34" s="10">
        <f>IF(ISNUMBER($AN34),INDEX($C$1:$AB$2294,$AN34,AP$4),"")</f>
        <v>5.9475119999999997</v>
      </c>
      <c r="AQ34" s="310">
        <f>IF(ISNUMBER(SEARCH($T$30,AO34)),MAX(AQ$5:AQ33)+1,0)</f>
        <v>0</v>
      </c>
      <c r="AR34" s="310">
        <f>IF(ISNUMBER(SEARCH($T$31,AO34)),MAX(AR$5:AR33)+1,0)</f>
        <v>0</v>
      </c>
      <c r="AS34" s="128" t="str">
        <f t="shared" si="2"/>
        <v/>
      </c>
      <c r="AT34" s="105" t="str">
        <f>IF(ISNUMBER($AS34),INDEX($C$1:$AB$3985,$AS34,AT$4),"")</f>
        <v/>
      </c>
      <c r="AU34" s="128"/>
      <c r="AV34" s="128">
        <f t="shared" si="4"/>
        <v>811</v>
      </c>
      <c r="AW34" s="105" t="str">
        <f>IF(ISNUMBER($AV34),INDEX($C$1:$AB$3985,$AV34,AW$4),"")</f>
        <v>or01c08_0</v>
      </c>
      <c r="AX34" s="105">
        <f>IF(ISNUMBER($AV34),INDEX($C$1:$AB$3985,$AV34,AX$4),"")</f>
        <v>24.00367</v>
      </c>
      <c r="AY34" s="310">
        <f>IF(ISNUMBER(SEARCH($BE$10,AW34)),MAX(AY$5:AY33)+1,0)</f>
        <v>0</v>
      </c>
      <c r="AZ34" s="310">
        <f>IF(ISNUMBER(SEARCH($BE$11,AW34)),MAX(AZ$5:AZ33)+1,0)</f>
        <v>0</v>
      </c>
      <c r="BA34" s="128" t="str">
        <f t="shared" si="5"/>
        <v/>
      </c>
      <c r="BB34" s="105" t="str">
        <f>IF(ISNUMBER($BA34),INDEX($C$1:$AB$3985,$BA34,BB$4),"")</f>
        <v/>
      </c>
      <c r="BC34" s="105"/>
    </row>
    <row r="35" spans="1:55" ht="12.75" customHeight="1" x14ac:dyDescent="0.25">
      <c r="A35" s="98"/>
      <c r="B35" s="98">
        <f>ROW()</f>
        <v>35</v>
      </c>
      <c r="C35" s="168"/>
      <c r="D35" s="169" t="s">
        <v>73</v>
      </c>
      <c r="E35" s="170" t="s">
        <v>850</v>
      </c>
      <c r="F35" s="171" t="s">
        <v>851</v>
      </c>
      <c r="G35" s="171">
        <v>4904.3720000000003</v>
      </c>
      <c r="H35" s="170">
        <v>490.43720000000002</v>
      </c>
      <c r="I35" s="171">
        <v>49043.72</v>
      </c>
      <c r="J35" s="172" t="s">
        <v>846</v>
      </c>
      <c r="K35" s="173">
        <v>1</v>
      </c>
      <c r="L35" s="174">
        <v>0</v>
      </c>
      <c r="M35" s="143">
        <v>1</v>
      </c>
      <c r="N35" s="143"/>
      <c r="O35" s="143"/>
      <c r="P35" s="143"/>
      <c r="Q35" s="143"/>
      <c r="R35" s="3"/>
      <c r="S35" s="128">
        <f t="shared" si="8"/>
        <v>148</v>
      </c>
      <c r="T35" s="7" t="str">
        <f t="shared" si="7"/>
        <v>hkr00c00</v>
      </c>
      <c r="U35" s="106"/>
      <c r="V35" s="106"/>
      <c r="W35" s="320" t="str">
        <f t="shared" ref="W35:W38" si="9">W34</f>
        <v>hk</v>
      </c>
      <c r="X35" s="106"/>
      <c r="Y35" s="143"/>
      <c r="Z35" s="143"/>
      <c r="AA35" s="143"/>
      <c r="AB35" s="188" t="str">
        <f t="shared" si="0"/>
        <v>rcond05log</v>
      </c>
      <c r="AC35" s="188" t="s">
        <v>1585</v>
      </c>
      <c r="AD35" s="131"/>
      <c r="AE35" s="131"/>
      <c r="AF35" s="131"/>
      <c r="AG35" s="131"/>
      <c r="AH35" s="131"/>
      <c r="AI35" s="131"/>
      <c r="AJ35" s="128" t="str">
        <f t="shared" si="1"/>
        <v/>
      </c>
      <c r="AK35" s="7" t="str">
        <f>IF(ISNUMBER($AJ35),INDEX($C$1:$AB$3985,$AJ35,AK$4),"")</f>
        <v/>
      </c>
      <c r="AL35" s="7" t="str">
        <f>IF(ISNUMBER($AJ35),INDEX($C$1:$AB$3985,$AJ35,AL$4),"")</f>
        <v/>
      </c>
      <c r="AM35" s="128"/>
      <c r="AN35" s="128">
        <f t="shared" si="3"/>
        <v>47</v>
      </c>
      <c r="AO35" s="7" t="str">
        <f>IF(ISNUMBER($AN35),INDEX($C$1:$AB$2294,$AN35,AO$4),"")</f>
        <v>wf5_2</v>
      </c>
      <c r="AP35" s="10">
        <f>IF(ISNUMBER($AN35),INDEX($C$1:$AB$2294,$AN35,AP$4),"")</f>
        <v>77.760000000000005</v>
      </c>
      <c r="AQ35" s="310">
        <f>IF(ISNUMBER(SEARCH($T$30,AO35)),MAX(AQ$5:AQ34)+1,0)</f>
        <v>0</v>
      </c>
      <c r="AR35" s="310">
        <f>IF(ISNUMBER(SEARCH($T$31,AO35)),MAX(AR$5:AR34)+1,0)</f>
        <v>0</v>
      </c>
      <c r="AS35" s="128" t="str">
        <f t="shared" si="2"/>
        <v/>
      </c>
      <c r="AT35" s="105" t="str">
        <f>IF(ISNUMBER($AS35),INDEX($C$1:$AB$3985,$AS35,AT$4),"")</f>
        <v/>
      </c>
      <c r="AU35" s="128"/>
      <c r="AV35" s="128">
        <f t="shared" si="4"/>
        <v>812</v>
      </c>
      <c r="AW35" s="105" t="str">
        <f>IF(ISNUMBER($AV35),INDEX($C$1:$AB$3985,$AV35,AW$4),"")</f>
        <v>or01c09_0</v>
      </c>
      <c r="AX35" s="105">
        <f>IF(ISNUMBER($AV35),INDEX($C$1:$AB$3985,$AV35,AX$4),"")</f>
        <v>23.292580000000001</v>
      </c>
      <c r="AY35" s="310">
        <f>IF(ISNUMBER(SEARCH($BE$10,AW35)),MAX(AY$5:AY34)+1,0)</f>
        <v>0</v>
      </c>
      <c r="AZ35" s="310">
        <f>IF(ISNUMBER(SEARCH($BE$11,AW35)),MAX(AZ$5:AZ34)+1,0)</f>
        <v>0</v>
      </c>
      <c r="BA35" s="128" t="str">
        <f t="shared" si="5"/>
        <v/>
      </c>
      <c r="BB35" s="105" t="str">
        <f>IF(ISNUMBER($BA35),INDEX($C$1:$AB$3985,$BA35,BB$4),"")</f>
        <v/>
      </c>
      <c r="BC35" s="105"/>
    </row>
    <row r="36" spans="1:55" ht="12.75" customHeight="1" x14ac:dyDescent="0.25">
      <c r="A36" s="98"/>
      <c r="B36" s="98">
        <f>ROW()</f>
        <v>36</v>
      </c>
      <c r="C36" s="168"/>
      <c r="D36" s="169" t="s">
        <v>74</v>
      </c>
      <c r="E36" s="170" t="s">
        <v>850</v>
      </c>
      <c r="F36" s="171" t="s">
        <v>851</v>
      </c>
      <c r="G36" s="171">
        <v>5.9475119999999997</v>
      </c>
      <c r="H36" s="170">
        <v>0.59475120000000004</v>
      </c>
      <c r="I36" s="171">
        <v>59.475119999999997</v>
      </c>
      <c r="J36" s="172" t="s">
        <v>841</v>
      </c>
      <c r="K36" s="173">
        <v>1</v>
      </c>
      <c r="L36" s="174">
        <v>0</v>
      </c>
      <c r="M36" s="143">
        <v>1</v>
      </c>
      <c r="N36" s="143"/>
      <c r="O36" s="143"/>
      <c r="P36" s="143"/>
      <c r="Q36" s="143"/>
      <c r="R36" s="3"/>
      <c r="S36" s="128">
        <f t="shared" si="8"/>
        <v>149</v>
      </c>
      <c r="T36" s="7" t="str">
        <f t="shared" si="7"/>
        <v>hkr30c01</v>
      </c>
      <c r="U36" s="106"/>
      <c r="V36" s="106"/>
      <c r="W36" s="320" t="str">
        <f t="shared" si="9"/>
        <v>hk</v>
      </c>
      <c r="X36" s="106"/>
      <c r="Y36" s="143"/>
      <c r="Z36" s="143"/>
      <c r="AA36" s="143"/>
      <c r="AB36" s="188" t="str">
        <f t="shared" si="0"/>
        <v>hkr27c09log</v>
      </c>
      <c r="AC36" s="188" t="s">
        <v>1585</v>
      </c>
      <c r="AD36" s="131"/>
      <c r="AE36" s="131"/>
      <c r="AF36" s="131"/>
      <c r="AG36" s="131"/>
      <c r="AH36" s="131"/>
      <c r="AI36" s="131"/>
      <c r="AJ36" s="128" t="str">
        <f t="shared" si="1"/>
        <v/>
      </c>
      <c r="AK36" s="7" t="str">
        <f>IF(ISNUMBER($AJ36),INDEX($C$1:$AB$3985,$AJ36,AK$4),"")</f>
        <v/>
      </c>
      <c r="AL36" s="7" t="str">
        <f>IF(ISNUMBER($AJ36),INDEX($C$1:$AB$3985,$AJ36,AL$4),"")</f>
        <v/>
      </c>
      <c r="AM36" s="128"/>
      <c r="AN36" s="128">
        <f t="shared" si="3"/>
        <v>48</v>
      </c>
      <c r="AO36" s="7" t="str">
        <f>IF(ISNUMBER($AN36),INDEX($C$1:$AB$2294,$AN36,AO$4),"")</f>
        <v>hkr11c10</v>
      </c>
      <c r="AP36" s="10">
        <f>IF(ISNUMBER($AN36),INDEX($C$1:$AB$2294,$AN36,AP$4),"")</f>
        <v>5.9475119999999997</v>
      </c>
      <c r="AQ36" s="310">
        <f>IF(ISNUMBER(SEARCH($T$30,AO36)),MAX(AQ$5:AQ35)+1,0)</f>
        <v>0</v>
      </c>
      <c r="AR36" s="310">
        <f>IF(ISNUMBER(SEARCH($T$31,AO36)),MAX(AR$5:AR35)+1,0)</f>
        <v>0</v>
      </c>
      <c r="AS36" s="128" t="str">
        <f t="shared" si="2"/>
        <v/>
      </c>
      <c r="AT36" s="105" t="str">
        <f>IF(ISNUMBER($AS36),INDEX($C$1:$AB$3985,$AS36,AT$4),"")</f>
        <v/>
      </c>
      <c r="AU36" s="128"/>
      <c r="AV36" s="128">
        <f t="shared" si="4"/>
        <v>813</v>
      </c>
      <c r="AW36" s="105" t="str">
        <f>IF(ISNUMBER($AV36),INDEX($C$1:$AB$3985,$AV36,AW$4),"")</f>
        <v>or01c10_0</v>
      </c>
      <c r="AX36" s="105">
        <f>IF(ISNUMBER($AV36),INDEX($C$1:$AB$3985,$AV36,AX$4),"")</f>
        <v>22.60389</v>
      </c>
      <c r="AY36" s="310">
        <f>IF(ISNUMBER(SEARCH($BE$10,AW36)),MAX(AY$5:AY35)+1,0)</f>
        <v>0</v>
      </c>
      <c r="AZ36" s="310">
        <f>IF(ISNUMBER(SEARCH($BE$11,AW36)),MAX(AZ$5:AZ35)+1,0)</f>
        <v>0</v>
      </c>
      <c r="BA36" s="128" t="str">
        <f t="shared" si="5"/>
        <v/>
      </c>
      <c r="BB36" s="105" t="str">
        <f>IF(ISNUMBER($BA36),INDEX($C$1:$AB$3985,$BA36,BB$4),"")</f>
        <v/>
      </c>
      <c r="BC36" s="105"/>
    </row>
    <row r="37" spans="1:55" ht="12.75" customHeight="1" x14ac:dyDescent="0.25">
      <c r="A37" s="98"/>
      <c r="B37" s="98">
        <f>ROW()</f>
        <v>37</v>
      </c>
      <c r="C37" s="168"/>
      <c r="D37" s="169" t="s">
        <v>75</v>
      </c>
      <c r="E37" s="170" t="s">
        <v>850</v>
      </c>
      <c r="F37" s="171" t="s">
        <v>851</v>
      </c>
      <c r="G37" s="171">
        <v>4904.3720000000003</v>
      </c>
      <c r="H37" s="170">
        <v>490.43720000000002</v>
      </c>
      <c r="I37" s="171">
        <v>49043.72</v>
      </c>
      <c r="J37" s="172" t="s">
        <v>846</v>
      </c>
      <c r="K37" s="173">
        <v>1</v>
      </c>
      <c r="L37" s="174">
        <v>0</v>
      </c>
      <c r="M37" s="143">
        <v>1</v>
      </c>
      <c r="N37" s="143"/>
      <c r="O37" s="143"/>
      <c r="P37" s="143"/>
      <c r="Q37" s="143"/>
      <c r="R37" s="3"/>
      <c r="S37" s="128">
        <f t="shared" si="8"/>
        <v>150</v>
      </c>
      <c r="T37" s="7" t="str">
        <f t="shared" si="7"/>
        <v>hkr26c12</v>
      </c>
      <c r="U37" s="106"/>
      <c r="V37" s="106"/>
      <c r="W37" s="320" t="str">
        <f t="shared" si="9"/>
        <v>hk</v>
      </c>
      <c r="X37" s="106"/>
      <c r="Y37" s="143"/>
      <c r="Z37" s="143"/>
      <c r="AA37" s="143"/>
      <c r="AB37" s="188" t="str">
        <f t="shared" si="0"/>
        <v>rcond06log</v>
      </c>
      <c r="AC37" s="188" t="s">
        <v>1585</v>
      </c>
      <c r="AD37" s="131"/>
      <c r="AE37" s="131"/>
      <c r="AF37" s="131"/>
      <c r="AG37" s="131"/>
      <c r="AH37" s="131"/>
      <c r="AI37" s="131"/>
      <c r="AJ37" s="128" t="str">
        <f t="shared" si="1"/>
        <v/>
      </c>
      <c r="AK37" s="7" t="str">
        <f>IF(ISNUMBER($AJ37),INDEX($C$1:$AB$3985,$AJ37,AK$4),"")</f>
        <v/>
      </c>
      <c r="AL37" s="7" t="str">
        <f>IF(ISNUMBER($AJ37),INDEX($C$1:$AB$3985,$AJ37,AL$4),"")</f>
        <v/>
      </c>
      <c r="AM37" s="128"/>
      <c r="AN37" s="128">
        <f t="shared" si="3"/>
        <v>49</v>
      </c>
      <c r="AO37" s="7" t="str">
        <f>IF(ISNUMBER($AN37),INDEX($C$1:$AB$2294,$AN37,AO$4),"")</f>
        <v>hkr37c06</v>
      </c>
      <c r="AP37" s="10">
        <f>IF(ISNUMBER($AN37),INDEX($C$1:$AB$2294,$AN37,AP$4),"")</f>
        <v>5.9475119999999997</v>
      </c>
      <c r="AQ37" s="310">
        <f>IF(ISNUMBER(SEARCH($T$30,AO37)),MAX(AQ$5:AQ36)+1,0)</f>
        <v>0</v>
      </c>
      <c r="AR37" s="310">
        <f>IF(ISNUMBER(SEARCH($T$31,AO37)),MAX(AR$5:AR36)+1,0)</f>
        <v>0</v>
      </c>
      <c r="AS37" s="128" t="str">
        <f t="shared" si="2"/>
        <v/>
      </c>
      <c r="AT37" s="105" t="str">
        <f>IF(ISNUMBER($AS37),INDEX($C$1:$AB$3985,$AS37,AT$4),"")</f>
        <v/>
      </c>
      <c r="AU37" s="128"/>
      <c r="AV37" s="128">
        <f t="shared" si="4"/>
        <v>814</v>
      </c>
      <c r="AW37" s="105" t="str">
        <f>IF(ISNUMBER($AV37),INDEX($C$1:$AB$3985,$AV37,AW$4),"")</f>
        <v>or01c11_0</v>
      </c>
      <c r="AX37" s="105">
        <f>IF(ISNUMBER($AV37),INDEX($C$1:$AB$3985,$AV37,AX$4),"")</f>
        <v>21.946190000000001</v>
      </c>
      <c r="AY37" s="310">
        <f>IF(ISNUMBER(SEARCH($BE$10,AW37)),MAX(AY$5:AY36)+1,0)</f>
        <v>0</v>
      </c>
      <c r="AZ37" s="310">
        <f>IF(ISNUMBER(SEARCH($BE$11,AW37)),MAX(AZ$5:AZ36)+1,0)</f>
        <v>0</v>
      </c>
      <c r="BA37" s="128" t="str">
        <f t="shared" si="5"/>
        <v/>
      </c>
      <c r="BB37" s="105" t="str">
        <f>IF(ISNUMBER($BA37),INDEX($C$1:$AB$3985,$BA37,BB$4),"")</f>
        <v/>
      </c>
      <c r="BC37" s="105"/>
    </row>
    <row r="38" spans="1:55" ht="12.75" customHeight="1" x14ac:dyDescent="0.25">
      <c r="A38" s="98"/>
      <c r="B38" s="98">
        <f>ROW()</f>
        <v>38</v>
      </c>
      <c r="C38" s="168"/>
      <c r="D38" s="169" t="s">
        <v>76</v>
      </c>
      <c r="E38" s="170" t="s">
        <v>850</v>
      </c>
      <c r="F38" s="171" t="s">
        <v>851</v>
      </c>
      <c r="G38" s="171">
        <v>5.9475119999999997</v>
      </c>
      <c r="H38" s="170">
        <v>0.59475120000000004</v>
      </c>
      <c r="I38" s="171">
        <v>59.475119999999997</v>
      </c>
      <c r="J38" s="172" t="s">
        <v>841</v>
      </c>
      <c r="K38" s="173">
        <v>1</v>
      </c>
      <c r="L38" s="174">
        <v>0</v>
      </c>
      <c r="M38" s="143">
        <v>1</v>
      </c>
      <c r="N38" s="143"/>
      <c r="O38" s="143"/>
      <c r="P38" s="143"/>
      <c r="Q38" s="143"/>
      <c r="R38" s="3"/>
      <c r="S38" s="128">
        <f t="shared" si="8"/>
        <v>151</v>
      </c>
      <c r="T38" s="7" t="str">
        <f t="shared" si="7"/>
        <v>hkr00c05</v>
      </c>
      <c r="U38" s="106"/>
      <c r="V38" s="106"/>
      <c r="W38" s="320" t="str">
        <f t="shared" si="9"/>
        <v>hk</v>
      </c>
      <c r="X38" s="106"/>
      <c r="Y38" s="143"/>
      <c r="Z38" s="143"/>
      <c r="AA38" s="143"/>
      <c r="AB38" s="188" t="str">
        <f t="shared" si="0"/>
        <v>hkr15c19log</v>
      </c>
      <c r="AC38" s="188" t="s">
        <v>1585</v>
      </c>
      <c r="AD38" s="131"/>
      <c r="AE38" s="131"/>
      <c r="AF38" s="131"/>
      <c r="AG38" s="131"/>
      <c r="AH38" s="131"/>
      <c r="AI38" s="131"/>
      <c r="AJ38" s="128" t="str">
        <f t="shared" si="1"/>
        <v/>
      </c>
      <c r="AK38" s="7" t="str">
        <f>IF(ISNUMBER($AJ38),INDEX($C$1:$AB$3985,$AJ38,AK$4),"")</f>
        <v/>
      </c>
      <c r="AL38" s="7" t="str">
        <f>IF(ISNUMBER($AJ38),INDEX($C$1:$AB$3985,$AJ38,AL$4),"")</f>
        <v/>
      </c>
      <c r="AM38" s="128"/>
      <c r="AN38" s="128">
        <f t="shared" si="3"/>
        <v>50</v>
      </c>
      <c r="AO38" s="7" t="str">
        <f>IF(ISNUMBER($AN38),INDEX($C$1:$AB$2294,$AN38,AO$4),"")</f>
        <v>hkr07c11</v>
      </c>
      <c r="AP38" s="10">
        <f>IF(ISNUMBER($AN38),INDEX($C$1:$AB$2294,$AN38,AP$4),"")</f>
        <v>5.9475119999999997</v>
      </c>
      <c r="AQ38" s="310">
        <f>IF(ISNUMBER(SEARCH($T$30,AO38)),MAX(AQ$5:AQ37)+1,0)</f>
        <v>0</v>
      </c>
      <c r="AR38" s="310">
        <f>IF(ISNUMBER(SEARCH($T$31,AO38)),MAX(AR$5:AR37)+1,0)</f>
        <v>0</v>
      </c>
      <c r="AS38" s="128" t="str">
        <f t="shared" si="2"/>
        <v/>
      </c>
      <c r="AT38" s="105" t="str">
        <f>IF(ISNUMBER($AS38),INDEX($C$1:$AB$3985,$AS38,AT$4),"")</f>
        <v/>
      </c>
      <c r="AU38" s="128"/>
      <c r="AV38" s="128">
        <f t="shared" si="4"/>
        <v>815</v>
      </c>
      <c r="AW38" s="105" t="str">
        <f>IF(ISNUMBER($AV38),INDEX($C$1:$AB$3985,$AV38,AW$4),"")</f>
        <v>or01c12_0</v>
      </c>
      <c r="AX38" s="105">
        <f>IF(ISNUMBER($AV38),INDEX($C$1:$AB$3985,$AV38,AX$4),"")</f>
        <v>21.26388</v>
      </c>
      <c r="AY38" s="310">
        <f>IF(ISNUMBER(SEARCH($BE$10,AW38)),MAX(AY$5:AY37)+1,0)</f>
        <v>0</v>
      </c>
      <c r="AZ38" s="310">
        <f>IF(ISNUMBER(SEARCH($BE$11,AW38)),MAX(AZ$5:AZ37)+1,0)</f>
        <v>0</v>
      </c>
      <c r="BA38" s="128" t="str">
        <f t="shared" si="5"/>
        <v/>
      </c>
      <c r="BB38" s="105" t="str">
        <f>IF(ISNUMBER($BA38),INDEX($C$1:$AB$3985,$BA38,BB$4),"")</f>
        <v/>
      </c>
      <c r="BC38" s="105"/>
    </row>
    <row r="39" spans="1:55" ht="12.75" customHeight="1" x14ac:dyDescent="0.25">
      <c r="A39" s="98"/>
      <c r="B39" s="98">
        <f>ROW()</f>
        <v>39</v>
      </c>
      <c r="C39" s="168"/>
      <c r="D39" s="169" t="s">
        <v>77</v>
      </c>
      <c r="E39" s="170" t="s">
        <v>850</v>
      </c>
      <c r="F39" s="171" t="s">
        <v>851</v>
      </c>
      <c r="G39" s="171">
        <v>4904.3720000000003</v>
      </c>
      <c r="H39" s="170">
        <v>490.43720000000002</v>
      </c>
      <c r="I39" s="171">
        <v>49043.72</v>
      </c>
      <c r="J39" s="172" t="s">
        <v>846</v>
      </c>
      <c r="K39" s="173">
        <v>1</v>
      </c>
      <c r="L39" s="174">
        <v>0</v>
      </c>
      <c r="M39" s="143">
        <v>1</v>
      </c>
      <c r="N39" s="143"/>
      <c r="O39" s="143"/>
      <c r="P39" s="143"/>
      <c r="Q39" s="143"/>
      <c r="R39" s="3"/>
      <c r="S39" s="128">
        <f t="shared" si="8"/>
        <v>152</v>
      </c>
      <c r="T39" s="7" t="str">
        <f t="shared" si="7"/>
        <v>hkr31c02</v>
      </c>
      <c r="U39" s="106"/>
      <c r="V39" s="106"/>
      <c r="W39" s="106"/>
      <c r="X39" s="106"/>
      <c r="Y39" s="143"/>
      <c r="Z39" s="143"/>
      <c r="AA39" s="143"/>
      <c r="AB39" s="188" t="str">
        <f t="shared" si="0"/>
        <v>rcond07log</v>
      </c>
      <c r="AC39" s="188" t="s">
        <v>1585</v>
      </c>
      <c r="AD39" s="131"/>
      <c r="AE39" s="131"/>
      <c r="AF39" s="131"/>
      <c r="AG39" s="131"/>
      <c r="AH39" s="131"/>
      <c r="AI39" s="131"/>
      <c r="AJ39" s="128" t="str">
        <f t="shared" si="1"/>
        <v/>
      </c>
      <c r="AK39" s="7" t="str">
        <f>IF(ISNUMBER($AJ39),INDEX($C$1:$AB$3985,$AJ39,AK$4),"")</f>
        <v/>
      </c>
      <c r="AL39" s="7" t="str">
        <f>IF(ISNUMBER($AJ39),INDEX($C$1:$AB$3985,$AJ39,AL$4),"")</f>
        <v/>
      </c>
      <c r="AM39" s="128"/>
      <c r="AN39" s="128">
        <f t="shared" si="3"/>
        <v>51</v>
      </c>
      <c r="AO39" s="7" t="str">
        <f>IF(ISNUMBER($AN39),INDEX($C$1:$AB$2294,$AN39,AO$4),"")</f>
        <v>hkr25c19</v>
      </c>
      <c r="AP39" s="10">
        <f>IF(ISNUMBER($AN39),INDEX($C$1:$AB$2294,$AN39,AP$4),"")</f>
        <v>5.9475119999999997</v>
      </c>
      <c r="AQ39" s="310">
        <f>IF(ISNUMBER(SEARCH($T$30,AO39)),MAX(AQ$5:AQ38)+1,0)</f>
        <v>0</v>
      </c>
      <c r="AR39" s="310">
        <f>IF(ISNUMBER(SEARCH($T$31,AO39)),MAX(AR$5:AR38)+1,0)</f>
        <v>0</v>
      </c>
      <c r="AS39" s="128" t="str">
        <f t="shared" si="2"/>
        <v/>
      </c>
      <c r="AT39" s="105" t="str">
        <f>IF(ISNUMBER($AS39),INDEX($C$1:$AB$3985,$AS39,AT$4),"")</f>
        <v/>
      </c>
      <c r="AU39" s="128"/>
      <c r="AV39" s="128">
        <f t="shared" si="4"/>
        <v>816</v>
      </c>
      <c r="AW39" s="105" t="str">
        <f>IF(ISNUMBER($AV39),INDEX($C$1:$AB$3985,$AV39,AW$4),"")</f>
        <v>or01c13_0</v>
      </c>
      <c r="AX39" s="105">
        <f>IF(ISNUMBER($AV39),INDEX($C$1:$AB$3985,$AV39,AX$4),"")</f>
        <v>20.52712</v>
      </c>
      <c r="AY39" s="310">
        <f>IF(ISNUMBER(SEARCH($BE$10,AW39)),MAX(AY$5:AY38)+1,0)</f>
        <v>0</v>
      </c>
      <c r="AZ39" s="310">
        <f>IF(ISNUMBER(SEARCH($BE$11,AW39)),MAX(AZ$5:AZ38)+1,0)</f>
        <v>0</v>
      </c>
      <c r="BA39" s="128" t="str">
        <f t="shared" si="5"/>
        <v/>
      </c>
      <c r="BB39" s="105" t="str">
        <f>IF(ISNUMBER($BA39),INDEX($C$1:$AB$3985,$BA39,BB$4),"")</f>
        <v/>
      </c>
      <c r="BC39" s="105"/>
    </row>
    <row r="40" spans="1:55" ht="12.75" customHeight="1" x14ac:dyDescent="0.25">
      <c r="A40" s="98"/>
      <c r="B40" s="98">
        <f>ROW()</f>
        <v>40</v>
      </c>
      <c r="C40" s="168"/>
      <c r="D40" s="169" t="s">
        <v>78</v>
      </c>
      <c r="E40" s="170" t="s">
        <v>850</v>
      </c>
      <c r="F40" s="171" t="s">
        <v>851</v>
      </c>
      <c r="G40" s="171">
        <v>5.9475119999999997</v>
      </c>
      <c r="H40" s="170">
        <v>0.59475120000000004</v>
      </c>
      <c r="I40" s="171">
        <v>59.475119999999997</v>
      </c>
      <c r="J40" s="172" t="s">
        <v>841</v>
      </c>
      <c r="K40" s="173">
        <v>1</v>
      </c>
      <c r="L40" s="174">
        <v>0</v>
      </c>
      <c r="M40" s="143">
        <v>1</v>
      </c>
      <c r="N40" s="143"/>
      <c r="O40" s="143"/>
      <c r="P40" s="143"/>
      <c r="Q40" s="143"/>
      <c r="R40" s="3"/>
      <c r="S40" s="128">
        <f t="shared" si="8"/>
        <v>153</v>
      </c>
      <c r="T40" s="7" t="str">
        <f t="shared" si="7"/>
        <v>hkr00c09</v>
      </c>
      <c r="U40" s="106"/>
      <c r="V40" s="106"/>
      <c r="W40" s="106"/>
      <c r="X40" s="106"/>
      <c r="Y40" s="143"/>
      <c r="Z40" s="143"/>
      <c r="AA40" s="143"/>
      <c r="AB40" s="188" t="str">
        <f t="shared" si="0"/>
        <v>hkr02c15log</v>
      </c>
      <c r="AC40" s="188" t="s">
        <v>1585</v>
      </c>
      <c r="AD40" s="131"/>
      <c r="AE40" s="131"/>
      <c r="AF40" s="131"/>
      <c r="AG40" s="131"/>
      <c r="AH40" s="131"/>
      <c r="AI40" s="131"/>
      <c r="AJ40" s="128" t="str">
        <f t="shared" si="1"/>
        <v/>
      </c>
      <c r="AK40" s="7" t="str">
        <f>IF(ISNUMBER($AJ40),INDEX($C$1:$AB$3985,$AJ40,AK$4),"")</f>
        <v/>
      </c>
      <c r="AL40" s="7" t="str">
        <f>IF(ISNUMBER($AJ40),INDEX($C$1:$AB$3985,$AJ40,AL$4),"")</f>
        <v/>
      </c>
      <c r="AM40" s="128"/>
      <c r="AN40" s="128">
        <f t="shared" si="3"/>
        <v>52</v>
      </c>
      <c r="AO40" s="7" t="str">
        <f>IF(ISNUMBER($AN40),INDEX($C$1:$AB$2294,$AN40,AO$4),"")</f>
        <v>rcond10</v>
      </c>
      <c r="AP40" s="10">
        <f>IF(ISNUMBER($AN40),INDEX($C$1:$AB$2294,$AN40,AP$4),"")</f>
        <v>4904.3720000000003</v>
      </c>
      <c r="AQ40" s="310">
        <f>IF(ISNUMBER(SEARCH($T$30,AO40)),MAX(AQ$5:AQ39)+1,0)</f>
        <v>0</v>
      </c>
      <c r="AR40" s="310">
        <f>IF(ISNUMBER(SEARCH($T$31,AO40)),MAX(AR$5:AR39)+1,0)</f>
        <v>0</v>
      </c>
      <c r="AS40" s="128" t="str">
        <f t="shared" si="2"/>
        <v/>
      </c>
      <c r="AT40" s="105" t="str">
        <f>IF(ISNUMBER($AS40),INDEX($C$1:$AB$3985,$AS40,AT$4),"")</f>
        <v/>
      </c>
      <c r="AU40" s="128"/>
      <c r="AV40" s="128">
        <f t="shared" si="4"/>
        <v>817</v>
      </c>
      <c r="AW40" s="105" t="str">
        <f>IF(ISNUMBER($AV40),INDEX($C$1:$AB$3985,$AV40,AW$4),"")</f>
        <v>or01c14_0</v>
      </c>
      <c r="AX40" s="105">
        <f>IF(ISNUMBER($AV40),INDEX($C$1:$AB$3985,$AV40,AX$4),"")</f>
        <v>19.89228</v>
      </c>
      <c r="AY40" s="310">
        <f>IF(ISNUMBER(SEARCH($BE$10,AW40)),MAX(AY$5:AY39)+1,0)</f>
        <v>0</v>
      </c>
      <c r="AZ40" s="310">
        <f>IF(ISNUMBER(SEARCH($BE$11,AW40)),MAX(AZ$5:AZ39)+1,0)</f>
        <v>0</v>
      </c>
      <c r="BA40" s="128" t="str">
        <f t="shared" si="5"/>
        <v/>
      </c>
      <c r="BB40" s="105" t="str">
        <f>IF(ISNUMBER($BA40),INDEX($C$1:$AB$3985,$BA40,BB$4),"")</f>
        <v/>
      </c>
      <c r="BC40" s="105"/>
    </row>
    <row r="41" spans="1:55" ht="12.75" customHeight="1" x14ac:dyDescent="0.25">
      <c r="A41" s="98"/>
      <c r="B41" s="98">
        <f>ROW()</f>
        <v>41</v>
      </c>
      <c r="C41" s="168"/>
      <c r="D41" s="169" t="s">
        <v>79</v>
      </c>
      <c r="E41" s="170" t="s">
        <v>850</v>
      </c>
      <c r="F41" s="171" t="s">
        <v>851</v>
      </c>
      <c r="G41" s="171">
        <v>4904.3720000000003</v>
      </c>
      <c r="H41" s="170">
        <v>490.43720000000002</v>
      </c>
      <c r="I41" s="171">
        <v>49043.72</v>
      </c>
      <c r="J41" s="172" t="s">
        <v>846</v>
      </c>
      <c r="K41" s="173">
        <v>1</v>
      </c>
      <c r="L41" s="174">
        <v>0</v>
      </c>
      <c r="M41" s="143">
        <v>1</v>
      </c>
      <c r="N41" s="143"/>
      <c r="O41" s="143"/>
      <c r="P41" s="143"/>
      <c r="Q41" s="143"/>
      <c r="R41" s="3"/>
      <c r="S41" s="106"/>
      <c r="T41" s="106"/>
      <c r="U41" s="106"/>
      <c r="V41" s="106"/>
      <c r="W41" s="106"/>
      <c r="X41" s="106"/>
      <c r="Y41" s="143"/>
      <c r="Z41" s="143"/>
      <c r="AA41" s="143"/>
      <c r="AB41" s="188" t="str">
        <f t="shared" si="0"/>
        <v>rcond08log</v>
      </c>
      <c r="AC41" s="188" t="s">
        <v>1585</v>
      </c>
      <c r="AD41" s="131"/>
      <c r="AE41" s="131"/>
      <c r="AF41" s="131"/>
      <c r="AG41" s="131"/>
      <c r="AH41" s="131"/>
      <c r="AI41" s="131"/>
      <c r="AJ41" s="128" t="str">
        <f t="shared" si="1"/>
        <v/>
      </c>
      <c r="AK41" s="7" t="str">
        <f>IF(ISNUMBER($AJ41),INDEX($C$1:$AB$3985,$AJ41,AK$4),"")</f>
        <v/>
      </c>
      <c r="AL41" s="7" t="str">
        <f>IF(ISNUMBER($AJ41),INDEX($C$1:$AB$3985,$AJ41,AL$4),"")</f>
        <v/>
      </c>
      <c r="AM41" s="128"/>
      <c r="AN41" s="128">
        <f t="shared" si="3"/>
        <v>53</v>
      </c>
      <c r="AO41" s="7" t="str">
        <f>IF(ISNUMBER($AN41),INDEX($C$1:$AB$2294,$AN41,AO$4),"")</f>
        <v>hkr37c07</v>
      </c>
      <c r="AP41" s="10">
        <f>IF(ISNUMBER($AN41),INDEX($C$1:$AB$2294,$AN41,AP$4),"")</f>
        <v>5.9475119999999997</v>
      </c>
      <c r="AQ41" s="310">
        <f>IF(ISNUMBER(SEARCH($T$30,AO41)),MAX(AQ$5:AQ40)+1,0)</f>
        <v>0</v>
      </c>
      <c r="AR41" s="310">
        <f>IF(ISNUMBER(SEARCH($T$31,AO41)),MAX(AR$5:AR40)+1,0)</f>
        <v>0</v>
      </c>
      <c r="AS41" s="128" t="str">
        <f t="shared" si="2"/>
        <v/>
      </c>
      <c r="AT41" s="105" t="str">
        <f>IF(ISNUMBER($AS41),INDEX($C$1:$AB$3985,$AS41,AT$4),"")</f>
        <v/>
      </c>
      <c r="AU41" s="128"/>
      <c r="AV41" s="128">
        <f t="shared" si="4"/>
        <v>818</v>
      </c>
      <c r="AW41" s="105" t="str">
        <f>IF(ISNUMBER($AV41),INDEX($C$1:$AB$3985,$AV41,AW$4),"")</f>
        <v>or01c15_0</v>
      </c>
      <c r="AX41" s="105">
        <f>IF(ISNUMBER($AV41),INDEX($C$1:$AB$3985,$AV41,AX$4),"")</f>
        <v>19.972519999999999</v>
      </c>
      <c r="AY41" s="310">
        <f>IF(ISNUMBER(SEARCH($BE$10,AW41)),MAX(AY$5:AY40)+1,0)</f>
        <v>0</v>
      </c>
      <c r="AZ41" s="310">
        <f>IF(ISNUMBER(SEARCH($BE$11,AW41)),MAX(AZ$5:AZ40)+1,0)</f>
        <v>0</v>
      </c>
      <c r="BA41" s="128" t="str">
        <f t="shared" si="5"/>
        <v/>
      </c>
      <c r="BB41" s="105" t="str">
        <f>IF(ISNUMBER($BA41),INDEX($C$1:$AB$3985,$BA41,BB$4),"")</f>
        <v/>
      </c>
      <c r="BC41" s="105"/>
    </row>
    <row r="42" spans="1:55" ht="12.75" customHeight="1" x14ac:dyDescent="0.25">
      <c r="A42" s="98"/>
      <c r="B42" s="98">
        <f>ROW()</f>
        <v>42</v>
      </c>
      <c r="C42" s="168"/>
      <c r="D42" s="169" t="s">
        <v>80</v>
      </c>
      <c r="E42" s="170" t="s">
        <v>850</v>
      </c>
      <c r="F42" s="171" t="s">
        <v>851</v>
      </c>
      <c r="G42" s="171">
        <v>5.9475119999999997</v>
      </c>
      <c r="H42" s="170">
        <v>0.59475120000000004</v>
      </c>
      <c r="I42" s="171">
        <v>59.475119999999997</v>
      </c>
      <c r="J42" s="172" t="s">
        <v>841</v>
      </c>
      <c r="K42" s="173">
        <v>1</v>
      </c>
      <c r="L42" s="174">
        <v>0</v>
      </c>
      <c r="M42" s="143">
        <v>1</v>
      </c>
      <c r="N42" s="143"/>
      <c r="O42" s="143"/>
      <c r="P42" s="143"/>
      <c r="Q42" s="143"/>
      <c r="R42" s="3"/>
      <c r="S42" s="106"/>
      <c r="T42" s="106"/>
      <c r="U42" s="106"/>
      <c r="V42" s="106"/>
      <c r="W42" s="106"/>
      <c r="X42" s="106"/>
      <c r="Y42" s="143"/>
      <c r="Z42" s="143"/>
      <c r="AA42" s="143"/>
      <c r="AB42" s="188" t="str">
        <f t="shared" si="0"/>
        <v>hkr06c11log</v>
      </c>
      <c r="AC42" s="188" t="s">
        <v>1585</v>
      </c>
      <c r="AD42" s="131"/>
      <c r="AE42" s="131"/>
      <c r="AF42" s="131"/>
      <c r="AG42" s="131"/>
      <c r="AH42" s="131"/>
      <c r="AI42" s="131"/>
      <c r="AJ42" s="128" t="str">
        <f t="shared" si="1"/>
        <v/>
      </c>
      <c r="AK42" s="7" t="str">
        <f>IF(ISNUMBER($AJ42),INDEX($C$1:$AB$3985,$AJ42,AK$4),"")</f>
        <v/>
      </c>
      <c r="AL42" s="7" t="str">
        <f>IF(ISNUMBER($AJ42),INDEX($C$1:$AB$3985,$AJ42,AL$4),"")</f>
        <v/>
      </c>
      <c r="AM42" s="128"/>
      <c r="AN42" s="128">
        <f t="shared" si="3"/>
        <v>54</v>
      </c>
      <c r="AO42" s="7" t="str">
        <f>IF(ISNUMBER($AN42),INDEX($C$1:$AB$2294,$AN42,AO$4),"")</f>
        <v>hkr11c11</v>
      </c>
      <c r="AP42" s="10">
        <f>IF(ISNUMBER($AN42),INDEX($C$1:$AB$2294,$AN42,AP$4),"")</f>
        <v>5.9475119999999997</v>
      </c>
      <c r="AQ42" s="310">
        <f>IF(ISNUMBER(SEARCH($T$30,AO42)),MAX(AQ$5:AQ41)+1,0)</f>
        <v>0</v>
      </c>
      <c r="AR42" s="310">
        <f>IF(ISNUMBER(SEARCH($T$31,AO42)),MAX(AR$5:AR41)+1,0)</f>
        <v>0</v>
      </c>
      <c r="AS42" s="128" t="str">
        <f t="shared" si="2"/>
        <v/>
      </c>
      <c r="AT42" s="105" t="str">
        <f>IF(ISNUMBER($AS42),INDEX($C$1:$AB$3985,$AS42,AT$4),"")</f>
        <v/>
      </c>
      <c r="AU42" s="128"/>
      <c r="AV42" s="128">
        <f t="shared" si="4"/>
        <v>819</v>
      </c>
      <c r="AW42" s="105" t="str">
        <f>IF(ISNUMBER($AV42),INDEX($C$1:$AB$3985,$AV42,AW$4),"")</f>
        <v>or01c16_0</v>
      </c>
      <c r="AX42" s="105">
        <f>IF(ISNUMBER($AV42),INDEX($C$1:$AB$3985,$AV42,AX$4),"")</f>
        <v>20.057480000000002</v>
      </c>
      <c r="AY42" s="310">
        <f>IF(ISNUMBER(SEARCH($BE$10,AW42)),MAX(AY$5:AY41)+1,0)</f>
        <v>0</v>
      </c>
      <c r="AZ42" s="310">
        <f>IF(ISNUMBER(SEARCH($BE$11,AW42)),MAX(AZ$5:AZ41)+1,0)</f>
        <v>0</v>
      </c>
      <c r="BA42" s="128" t="str">
        <f t="shared" si="5"/>
        <v/>
      </c>
      <c r="BB42" s="105" t="str">
        <f>IF(ISNUMBER($BA42),INDEX($C$1:$AB$3985,$BA42,BB$4),"")</f>
        <v/>
      </c>
      <c r="BC42" s="105"/>
    </row>
    <row r="43" spans="1:55" ht="12.75" customHeight="1" x14ac:dyDescent="0.25">
      <c r="A43" s="98"/>
      <c r="B43" s="98">
        <f>ROW()</f>
        <v>43</v>
      </c>
      <c r="C43" s="168"/>
      <c r="D43" s="169" t="s">
        <v>81</v>
      </c>
      <c r="E43" s="170" t="s">
        <v>850</v>
      </c>
      <c r="F43" s="171" t="s">
        <v>851</v>
      </c>
      <c r="G43" s="175">
        <v>5.9475119999999997</v>
      </c>
      <c r="H43" s="176">
        <v>0.59475120000000004</v>
      </c>
      <c r="I43" s="175">
        <v>59.475119999999997</v>
      </c>
      <c r="J43" s="172" t="s">
        <v>841</v>
      </c>
      <c r="K43" s="173">
        <v>1</v>
      </c>
      <c r="L43" s="174">
        <v>0</v>
      </c>
      <c r="M43" s="143">
        <v>1</v>
      </c>
      <c r="N43" s="143"/>
      <c r="O43" s="143"/>
      <c r="P43" s="143"/>
      <c r="Q43" s="143"/>
      <c r="R43" s="3"/>
      <c r="S43" s="106"/>
      <c r="T43" s="106"/>
      <c r="U43" s="106"/>
      <c r="V43" s="106"/>
      <c r="W43" s="106"/>
      <c r="X43" s="106"/>
      <c r="Y43" s="143"/>
      <c r="Z43" s="143"/>
      <c r="AA43" s="143"/>
      <c r="AB43" s="188" t="str">
        <f t="shared" si="0"/>
        <v>hkr00c07log</v>
      </c>
      <c r="AC43" s="188" t="s">
        <v>1585</v>
      </c>
      <c r="AD43" s="131"/>
      <c r="AE43" s="131"/>
      <c r="AF43" s="131"/>
      <c r="AG43" s="131"/>
      <c r="AH43" s="131"/>
      <c r="AI43" s="131"/>
      <c r="AJ43" s="128" t="str">
        <f t="shared" si="1"/>
        <v/>
      </c>
      <c r="AK43" s="7" t="str">
        <f>IF(ISNUMBER($AJ43),INDEX($C$1:$AB$3985,$AJ43,AK$4),"")</f>
        <v/>
      </c>
      <c r="AL43" s="7" t="str">
        <f>IF(ISNUMBER($AJ43),INDEX($C$1:$AB$3985,$AJ43,AL$4),"")</f>
        <v/>
      </c>
      <c r="AM43" s="128"/>
      <c r="AN43" s="128">
        <f t="shared" si="3"/>
        <v>55</v>
      </c>
      <c r="AO43" s="7" t="str">
        <f>IF(ISNUMBER($AN43),INDEX($C$1:$AB$2294,$AN43,AO$4),"")</f>
        <v>hkr16c18</v>
      </c>
      <c r="AP43" s="10">
        <f>IF(ISNUMBER($AN43),INDEX($C$1:$AB$2294,$AN43,AP$4),"")</f>
        <v>5.9475119999999997</v>
      </c>
      <c r="AQ43" s="310">
        <f>IF(ISNUMBER(SEARCH($T$30,AO43)),MAX(AQ$5:AQ42)+1,0)</f>
        <v>0</v>
      </c>
      <c r="AR43" s="310">
        <f>IF(ISNUMBER(SEARCH($T$31,AO43)),MAX(AR$5:AR42)+1,0)</f>
        <v>0</v>
      </c>
      <c r="AS43" s="128" t="str">
        <f t="shared" si="2"/>
        <v/>
      </c>
      <c r="AT43" s="105" t="str">
        <f>IF(ISNUMBER($AS43),INDEX($C$1:$AB$3985,$AS43,AT$4),"")</f>
        <v/>
      </c>
      <c r="AU43" s="128"/>
      <c r="AV43" s="128">
        <f t="shared" si="4"/>
        <v>820</v>
      </c>
      <c r="AW43" s="105" t="str">
        <f>IF(ISNUMBER($AV43),INDEX($C$1:$AB$3985,$AV43,AW$4),"")</f>
        <v>or01c17_0</v>
      </c>
      <c r="AX43" s="105">
        <f>IF(ISNUMBER($AV43),INDEX($C$1:$AB$3985,$AV43,AX$4),"")</f>
        <v>20.11065</v>
      </c>
      <c r="AY43" s="310">
        <f>IF(ISNUMBER(SEARCH($BE$10,AW43)),MAX(AY$5:AY42)+1,0)</f>
        <v>0</v>
      </c>
      <c r="AZ43" s="310">
        <f>IF(ISNUMBER(SEARCH($BE$11,AW43)),MAX(AZ$5:AZ42)+1,0)</f>
        <v>0</v>
      </c>
      <c r="BA43" s="128" t="str">
        <f t="shared" si="5"/>
        <v/>
      </c>
      <c r="BB43" s="105" t="str">
        <f>IF(ISNUMBER($BA43),INDEX($C$1:$AB$3985,$BA43,BB$4),"")</f>
        <v/>
      </c>
      <c r="BC43" s="105"/>
    </row>
    <row r="44" spans="1:55" x14ac:dyDescent="0.25">
      <c r="A44" s="98"/>
      <c r="B44" s="98">
        <f>ROW()</f>
        <v>44</v>
      </c>
      <c r="C44" s="168"/>
      <c r="D44" s="177" t="s">
        <v>82</v>
      </c>
      <c r="E44" s="170" t="s">
        <v>850</v>
      </c>
      <c r="F44" s="171" t="s">
        <v>851</v>
      </c>
      <c r="G44" s="175">
        <v>4904.3720000000003</v>
      </c>
      <c r="H44" s="176">
        <v>490.43720000000002</v>
      </c>
      <c r="I44" s="175">
        <v>49043.72</v>
      </c>
      <c r="J44" s="172" t="s">
        <v>846</v>
      </c>
      <c r="K44" s="173">
        <v>1</v>
      </c>
      <c r="L44" s="174">
        <v>0</v>
      </c>
      <c r="M44" s="143">
        <v>1</v>
      </c>
      <c r="N44" s="143"/>
      <c r="O44" s="143"/>
      <c r="P44" s="143"/>
      <c r="Q44" s="143"/>
      <c r="R44" s="3"/>
      <c r="S44" s="106"/>
      <c r="T44" s="106"/>
      <c r="U44" s="106"/>
      <c r="V44" s="106"/>
      <c r="W44" s="106"/>
      <c r="X44" s="106"/>
      <c r="Y44" s="143"/>
      <c r="Z44" s="143"/>
      <c r="AA44" s="143"/>
      <c r="AB44" s="188" t="str">
        <f t="shared" si="0"/>
        <v>rcond09log</v>
      </c>
      <c r="AC44" s="188" t="s">
        <v>1585</v>
      </c>
      <c r="AD44" s="131"/>
      <c r="AE44" s="131"/>
      <c r="AF44" s="131"/>
      <c r="AG44" s="131"/>
      <c r="AH44" s="131"/>
      <c r="AI44" s="131"/>
      <c r="AJ44" s="128" t="str">
        <f t="shared" si="1"/>
        <v/>
      </c>
      <c r="AK44" s="7" t="str">
        <f>IF(ISNUMBER($AJ44),INDEX($C$1:$AB$3985,$AJ44,AK$4),"")</f>
        <v/>
      </c>
      <c r="AL44" s="7" t="str">
        <f>IF(ISNUMBER($AJ44),INDEX($C$1:$AB$3985,$AJ44,AL$4),"")</f>
        <v/>
      </c>
      <c r="AM44" s="128"/>
      <c r="AN44" s="128">
        <f t="shared" si="3"/>
        <v>56</v>
      </c>
      <c r="AO44" s="7" t="str">
        <f>IF(ISNUMBER($AN44),INDEX($C$1:$AB$2294,$AN44,AO$4),"")</f>
        <v>rcond11</v>
      </c>
      <c r="AP44" s="10">
        <f>IF(ISNUMBER($AN44),INDEX($C$1:$AB$2294,$AN44,AP$4),"")</f>
        <v>4904.3720000000003</v>
      </c>
      <c r="AQ44" s="310">
        <f>IF(ISNUMBER(SEARCH($T$30,AO44)),MAX(AQ$5:AQ43)+1,0)</f>
        <v>0</v>
      </c>
      <c r="AR44" s="310">
        <f>IF(ISNUMBER(SEARCH($T$31,AO44)),MAX(AR$5:AR43)+1,0)</f>
        <v>0</v>
      </c>
      <c r="AS44" s="128" t="str">
        <f t="shared" si="2"/>
        <v/>
      </c>
      <c r="AT44" s="105" t="str">
        <f>IF(ISNUMBER($AS44),INDEX($C$1:$AB$3985,$AS44,AT$4),"")</f>
        <v/>
      </c>
      <c r="AU44" s="128"/>
      <c r="AV44" s="128">
        <f t="shared" si="4"/>
        <v>821</v>
      </c>
      <c r="AW44" s="105" t="str">
        <f>IF(ISNUMBER($AV44),INDEX($C$1:$AB$3985,$AV44,AW$4),"")</f>
        <v>or01c18_0</v>
      </c>
      <c r="AX44" s="105">
        <f>IF(ISNUMBER($AV44),INDEX($C$1:$AB$3985,$AV44,AX$4),"")</f>
        <v>20.14085</v>
      </c>
      <c r="AY44" s="310">
        <f>IF(ISNUMBER(SEARCH($BE$10,AW44)),MAX(AY$5:AY43)+1,0)</f>
        <v>0</v>
      </c>
      <c r="AZ44" s="310">
        <f>IF(ISNUMBER(SEARCH($BE$11,AW44)),MAX(AZ$5:AZ43)+1,0)</f>
        <v>0</v>
      </c>
      <c r="BA44" s="128" t="str">
        <f t="shared" si="5"/>
        <v/>
      </c>
      <c r="BB44" s="105" t="str">
        <f>IF(ISNUMBER($BA44),INDEX($C$1:$AB$3985,$BA44,BB$4),"")</f>
        <v/>
      </c>
      <c r="BC44" s="105"/>
    </row>
    <row r="45" spans="1:55" x14ac:dyDescent="0.25">
      <c r="A45" s="98"/>
      <c r="B45" s="98">
        <f>ROW()</f>
        <v>45</v>
      </c>
      <c r="C45" s="168"/>
      <c r="D45" s="177" t="s">
        <v>83</v>
      </c>
      <c r="E45" s="170" t="s">
        <v>850</v>
      </c>
      <c r="F45" s="171" t="s">
        <v>851</v>
      </c>
      <c r="G45" s="175">
        <v>5.9475119999999997</v>
      </c>
      <c r="H45" s="176">
        <v>0.59475120000000004</v>
      </c>
      <c r="I45" s="175">
        <v>59.475119999999997</v>
      </c>
      <c r="J45" s="172" t="s">
        <v>841</v>
      </c>
      <c r="K45" s="173">
        <v>1</v>
      </c>
      <c r="L45" s="174">
        <v>0</v>
      </c>
      <c r="M45" s="143">
        <v>1</v>
      </c>
      <c r="N45" s="143"/>
      <c r="O45" s="143"/>
      <c r="P45" s="143"/>
      <c r="Q45" s="143"/>
      <c r="R45" s="3"/>
      <c r="S45" s="106"/>
      <c r="T45" s="106"/>
      <c r="U45" s="106"/>
      <c r="V45" s="106"/>
      <c r="W45" s="106"/>
      <c r="X45" s="106"/>
      <c r="Y45" s="143"/>
      <c r="Z45" s="143"/>
      <c r="AA45" s="143"/>
      <c r="AB45" s="188" t="str">
        <f t="shared" si="0"/>
        <v>hkr35c16log</v>
      </c>
      <c r="AC45" s="188" t="s">
        <v>1585</v>
      </c>
      <c r="AD45" s="131"/>
      <c r="AE45" s="131"/>
      <c r="AF45" s="131"/>
      <c r="AG45" s="131"/>
      <c r="AH45" s="131"/>
      <c r="AI45" s="131"/>
      <c r="AJ45" s="128" t="str">
        <f t="shared" si="1"/>
        <v/>
      </c>
      <c r="AK45" s="7" t="str">
        <f>IF(ISNUMBER($AJ45),INDEX($C$1:$AB$3985,$AJ45,AK$4),"")</f>
        <v/>
      </c>
      <c r="AL45" s="7" t="str">
        <f>IF(ISNUMBER($AJ45),INDEX($C$1:$AB$3985,$AJ45,AL$4),"")</f>
        <v/>
      </c>
      <c r="AM45" s="128"/>
      <c r="AN45" s="128">
        <f t="shared" si="3"/>
        <v>57</v>
      </c>
      <c r="AO45" s="7" t="str">
        <f>IF(ISNUMBER($AN45),INDEX($C$1:$AB$2294,$AN45,AO$4),"")</f>
        <v>hkr05c08</v>
      </c>
      <c r="AP45" s="10">
        <f>IF(ISNUMBER($AN45),INDEX($C$1:$AB$2294,$AN45,AP$4),"")</f>
        <v>5.9475119999999997</v>
      </c>
      <c r="AQ45" s="310">
        <f>IF(ISNUMBER(SEARCH($T$30,AO45)),MAX(AQ$5:AQ44)+1,0)</f>
        <v>0</v>
      </c>
      <c r="AR45" s="310">
        <f>IF(ISNUMBER(SEARCH($T$31,AO45)),MAX(AR$5:AR44)+1,0)</f>
        <v>0</v>
      </c>
      <c r="AS45" s="128" t="str">
        <f t="shared" si="2"/>
        <v/>
      </c>
      <c r="AT45" s="105" t="str">
        <f>IF(ISNUMBER($AS45),INDEX($C$1:$AB$3985,$AS45,AT$4),"")</f>
        <v/>
      </c>
      <c r="AU45" s="128"/>
      <c r="AV45" s="128">
        <f t="shared" si="4"/>
        <v>822</v>
      </c>
      <c r="AW45" s="105" t="str">
        <f>IF(ISNUMBER($AV45),INDEX($C$1:$AB$3985,$AV45,AW$4),"")</f>
        <v>or01c19_0</v>
      </c>
      <c r="AX45" s="105">
        <f>IF(ISNUMBER($AV45),INDEX($C$1:$AB$3985,$AV45,AX$4),"")</f>
        <v>20.16253</v>
      </c>
      <c r="AY45" s="310">
        <f>IF(ISNUMBER(SEARCH($BE$10,AW45)),MAX(AY$5:AY44)+1,0)</f>
        <v>0</v>
      </c>
      <c r="AZ45" s="310">
        <f>IF(ISNUMBER(SEARCH($BE$11,AW45)),MAX(AZ$5:AZ44)+1,0)</f>
        <v>0</v>
      </c>
      <c r="BA45" s="128" t="str">
        <f t="shared" si="5"/>
        <v/>
      </c>
      <c r="BB45" s="105" t="str">
        <f>IF(ISNUMBER($BA45),INDEX($C$1:$AB$3985,$BA45,BB$4),"")</f>
        <v/>
      </c>
      <c r="BC45" s="105"/>
    </row>
    <row r="46" spans="1:55" x14ac:dyDescent="0.25">
      <c r="A46" s="98"/>
      <c r="B46" s="98">
        <f>ROW()</f>
        <v>46</v>
      </c>
      <c r="C46" s="168"/>
      <c r="D46" s="177" t="s">
        <v>84</v>
      </c>
      <c r="E46" s="170" t="s">
        <v>850</v>
      </c>
      <c r="F46" s="171" t="s">
        <v>851</v>
      </c>
      <c r="G46" s="175">
        <v>5.9475119999999997</v>
      </c>
      <c r="H46" s="176">
        <v>0.59475120000000004</v>
      </c>
      <c r="I46" s="175">
        <v>59.475119999999997</v>
      </c>
      <c r="J46" s="172" t="s">
        <v>841</v>
      </c>
      <c r="K46" s="173">
        <v>1</v>
      </c>
      <c r="L46" s="174">
        <v>0</v>
      </c>
      <c r="M46" s="143">
        <v>1</v>
      </c>
      <c r="N46" s="143"/>
      <c r="O46" s="143"/>
      <c r="P46" s="143"/>
      <c r="Q46" s="143"/>
      <c r="R46" s="3"/>
      <c r="S46" s="106"/>
      <c r="T46" s="106"/>
      <c r="U46" s="106"/>
      <c r="V46" s="106"/>
      <c r="W46" s="106"/>
      <c r="X46" s="106"/>
      <c r="Y46" s="143"/>
      <c r="Z46" s="143"/>
      <c r="AA46" s="143"/>
      <c r="AB46" s="188" t="str">
        <f t="shared" si="0"/>
        <v>hkr24c19log</v>
      </c>
      <c r="AC46" s="188" t="s">
        <v>1585</v>
      </c>
      <c r="AD46" s="131"/>
      <c r="AE46" s="131"/>
      <c r="AF46" s="131"/>
      <c r="AG46" s="131"/>
      <c r="AH46" s="131"/>
      <c r="AI46" s="131"/>
      <c r="AJ46" s="128" t="str">
        <f t="shared" si="1"/>
        <v/>
      </c>
      <c r="AK46" s="7" t="str">
        <f>IF(ISNUMBER($AJ46),INDEX($C$1:$AB$3985,$AJ46,AK$4),"")</f>
        <v/>
      </c>
      <c r="AL46" s="7" t="str">
        <f>IF(ISNUMBER($AJ46),INDEX($C$1:$AB$3985,$AJ46,AL$4),"")</f>
        <v/>
      </c>
      <c r="AM46" s="128"/>
      <c r="AN46" s="128">
        <f t="shared" si="3"/>
        <v>58</v>
      </c>
      <c r="AO46" s="7" t="str">
        <f>IF(ISNUMBER($AN46),INDEX($C$1:$AB$2294,$AN46,AO$4),"")</f>
        <v>hkr04c06</v>
      </c>
      <c r="AP46" s="10">
        <f>IF(ISNUMBER($AN46),INDEX($C$1:$AB$2294,$AN46,AP$4),"")</f>
        <v>5.9475119999999997</v>
      </c>
      <c r="AQ46" s="310">
        <f>IF(ISNUMBER(SEARCH($T$30,AO46)),MAX(AQ$5:AQ45)+1,0)</f>
        <v>0</v>
      </c>
      <c r="AR46" s="310">
        <f>IF(ISNUMBER(SEARCH($T$31,AO46)),MAX(AR$5:AR45)+1,0)</f>
        <v>0</v>
      </c>
      <c r="AS46" s="128" t="str">
        <f t="shared" si="2"/>
        <v/>
      </c>
      <c r="AT46" s="105" t="str">
        <f>IF(ISNUMBER($AS46),INDEX($C$1:$AB$3985,$AS46,AT$4),"")</f>
        <v/>
      </c>
      <c r="AU46" s="128"/>
      <c r="AV46" s="128">
        <f t="shared" si="4"/>
        <v>823</v>
      </c>
      <c r="AW46" s="105" t="str">
        <f>IF(ISNUMBER($AV46),INDEX($C$1:$AB$3985,$AV46,AW$4),"")</f>
        <v>or02c00_0</v>
      </c>
      <c r="AX46" s="105">
        <f>IF(ISNUMBER($AV46),INDEX($C$1:$AB$3985,$AV46,AX$4),"")</f>
        <v>27.420660000000002</v>
      </c>
      <c r="AY46" s="310">
        <f>IF(ISNUMBER(SEARCH($BE$10,AW46)),MAX(AY$5:AY45)+1,0)</f>
        <v>0</v>
      </c>
      <c r="AZ46" s="310">
        <f>IF(ISNUMBER(SEARCH($BE$11,AW46)),MAX(AZ$5:AZ45)+1,0)</f>
        <v>0</v>
      </c>
      <c r="BA46" s="128" t="str">
        <f t="shared" si="5"/>
        <v/>
      </c>
      <c r="BB46" s="105" t="str">
        <f>IF(ISNUMBER($BA46),INDEX($C$1:$AB$3985,$BA46,BB$4),"")</f>
        <v/>
      </c>
      <c r="BC46" s="105"/>
    </row>
    <row r="47" spans="1:55" x14ac:dyDescent="0.25">
      <c r="A47" s="98"/>
      <c r="B47" s="98">
        <f>ROW()</f>
        <v>47</v>
      </c>
      <c r="C47" s="168"/>
      <c r="D47" s="177" t="s">
        <v>85</v>
      </c>
      <c r="E47" s="170" t="s">
        <v>850</v>
      </c>
      <c r="F47" s="171" t="s">
        <v>851</v>
      </c>
      <c r="G47" s="175">
        <v>77.760000000000005</v>
      </c>
      <c r="H47" s="176">
        <v>69.983999999999995</v>
      </c>
      <c r="I47" s="175">
        <v>85.536000000000001</v>
      </c>
      <c r="J47" s="172" t="s">
        <v>847</v>
      </c>
      <c r="K47" s="173">
        <v>-1</v>
      </c>
      <c r="L47" s="174">
        <v>0</v>
      </c>
      <c r="M47" s="143">
        <v>1</v>
      </c>
      <c r="N47" s="143"/>
      <c r="O47" s="143"/>
      <c r="P47" s="143"/>
      <c r="Q47" s="143"/>
      <c r="R47" s="3"/>
      <c r="S47" s="106"/>
      <c r="T47" s="106"/>
      <c r="U47" s="106"/>
      <c r="V47" s="106"/>
      <c r="W47" s="106"/>
      <c r="X47" s="106"/>
      <c r="Y47" s="143"/>
      <c r="Z47" s="143"/>
      <c r="AA47" s="143"/>
      <c r="AB47" s="188" t="str">
        <f t="shared" si="0"/>
        <v>wf5_2log</v>
      </c>
      <c r="AC47" s="188" t="s">
        <v>1585</v>
      </c>
      <c r="AD47" s="131"/>
      <c r="AE47" s="131"/>
      <c r="AF47" s="131"/>
      <c r="AG47" s="131"/>
      <c r="AH47" s="131"/>
      <c r="AI47" s="131"/>
      <c r="AJ47" s="128" t="str">
        <f t="shared" si="1"/>
        <v/>
      </c>
      <c r="AK47" s="7" t="str">
        <f>IF(ISNUMBER($AJ47),INDEX($C$1:$AB$3985,$AJ47,AK$4),"")</f>
        <v/>
      </c>
      <c r="AL47" s="7" t="str">
        <f>IF(ISNUMBER($AJ47),INDEX($C$1:$AB$3985,$AJ47,AL$4),"")</f>
        <v/>
      </c>
      <c r="AM47" s="128"/>
      <c r="AN47" s="128">
        <f t="shared" si="3"/>
        <v>59</v>
      </c>
      <c r="AO47" s="7" t="str">
        <f>IF(ISNUMBER($AN47),INDEX($C$1:$AB$2294,$AN47,AO$4),"")</f>
        <v>wf4_1</v>
      </c>
      <c r="AP47" s="10">
        <f>IF(ISNUMBER($AN47),INDEX($C$1:$AB$2294,$AN47,AP$4),"")</f>
        <v>71.712000000000003</v>
      </c>
      <c r="AQ47" s="310">
        <f>IF(ISNUMBER(SEARCH($T$30,AO47)),MAX(AQ$5:AQ46)+1,0)</f>
        <v>0</v>
      </c>
      <c r="AR47" s="310">
        <f>IF(ISNUMBER(SEARCH($T$31,AO47)),MAX(AR$5:AR46)+1,0)</f>
        <v>0</v>
      </c>
      <c r="AS47" s="128" t="str">
        <f t="shared" si="2"/>
        <v/>
      </c>
      <c r="AT47" s="105" t="str">
        <f>IF(ISNUMBER($AS47),INDEX($C$1:$AB$3985,$AS47,AT$4),"")</f>
        <v/>
      </c>
      <c r="AU47" s="128"/>
      <c r="AV47" s="128">
        <f t="shared" si="4"/>
        <v>824</v>
      </c>
      <c r="AW47" s="105" t="str">
        <f>IF(ISNUMBER($AV47),INDEX($C$1:$AB$3985,$AV47,AW$4),"")</f>
        <v>or02c01_0</v>
      </c>
      <c r="AX47" s="105">
        <f>IF(ISNUMBER($AV47),INDEX($C$1:$AB$3985,$AV47,AX$4),"")</f>
        <v>27.315760000000001</v>
      </c>
      <c r="AY47" s="310">
        <f>IF(ISNUMBER(SEARCH($BE$10,AW47)),MAX(AY$5:AY46)+1,0)</f>
        <v>0</v>
      </c>
      <c r="AZ47" s="310">
        <f>IF(ISNUMBER(SEARCH($BE$11,AW47)),MAX(AZ$5:AZ46)+1,0)</f>
        <v>0</v>
      </c>
      <c r="BA47" s="128" t="str">
        <f t="shared" si="5"/>
        <v/>
      </c>
      <c r="BB47" s="105" t="str">
        <f>IF(ISNUMBER($BA47),INDEX($C$1:$AB$3985,$BA47,BB$4),"")</f>
        <v/>
      </c>
      <c r="BC47" s="105"/>
    </row>
    <row r="48" spans="1:55" x14ac:dyDescent="0.25">
      <c r="A48" s="98"/>
      <c r="B48" s="98">
        <f>ROW()</f>
        <v>48</v>
      </c>
      <c r="C48" s="168"/>
      <c r="D48" s="177" t="s">
        <v>86</v>
      </c>
      <c r="E48" s="170" t="s">
        <v>850</v>
      </c>
      <c r="F48" s="171" t="s">
        <v>851</v>
      </c>
      <c r="G48" s="175">
        <v>5.9475119999999997</v>
      </c>
      <c r="H48" s="176">
        <v>0.59475120000000004</v>
      </c>
      <c r="I48" s="175">
        <v>59.475119999999997</v>
      </c>
      <c r="J48" s="172" t="s">
        <v>841</v>
      </c>
      <c r="K48" s="173">
        <v>1</v>
      </c>
      <c r="L48" s="174">
        <v>0</v>
      </c>
      <c r="M48" s="143">
        <v>1</v>
      </c>
      <c r="N48" s="143"/>
      <c r="O48" s="143"/>
      <c r="P48" s="143"/>
      <c r="Q48" s="143"/>
      <c r="R48" s="3"/>
      <c r="S48" s="106"/>
      <c r="T48" s="106"/>
      <c r="U48" s="106"/>
      <c r="V48" s="106"/>
      <c r="W48" s="106"/>
      <c r="X48" s="106"/>
      <c r="Y48" s="143"/>
      <c r="Z48" s="143"/>
      <c r="AA48" s="143"/>
      <c r="AB48" s="188" t="str">
        <f t="shared" si="0"/>
        <v>hkr11c10log</v>
      </c>
      <c r="AC48" s="188" t="s">
        <v>1585</v>
      </c>
      <c r="AD48" s="131"/>
      <c r="AE48" s="131"/>
      <c r="AF48" s="131"/>
      <c r="AG48" s="131"/>
      <c r="AH48" s="131"/>
      <c r="AI48" s="131"/>
      <c r="AJ48" s="128" t="str">
        <f t="shared" si="1"/>
        <v/>
      </c>
      <c r="AK48" s="7" t="str">
        <f>IF(ISNUMBER($AJ48),INDEX($C$1:$AB$3985,$AJ48,AK$4),"")</f>
        <v/>
      </c>
      <c r="AL48" s="7" t="str">
        <f>IF(ISNUMBER($AJ48),INDEX($C$1:$AB$3985,$AJ48,AL$4),"")</f>
        <v/>
      </c>
      <c r="AM48" s="128"/>
      <c r="AN48" s="128">
        <f t="shared" si="3"/>
        <v>60</v>
      </c>
      <c r="AO48" s="7" t="str">
        <f>IF(ISNUMBER($AN48),INDEX($C$1:$AB$2294,$AN48,AO$4),"")</f>
        <v>rcond12</v>
      </c>
      <c r="AP48" s="10">
        <f>IF(ISNUMBER($AN48),INDEX($C$1:$AB$2294,$AN48,AP$4),"")</f>
        <v>4904.3720000000003</v>
      </c>
      <c r="AQ48" s="310">
        <f>IF(ISNUMBER(SEARCH($T$30,AO48)),MAX(AQ$5:AQ47)+1,0)</f>
        <v>0</v>
      </c>
      <c r="AR48" s="310">
        <f>IF(ISNUMBER(SEARCH($T$31,AO48)),MAX(AR$5:AR47)+1,0)</f>
        <v>0</v>
      </c>
      <c r="AS48" s="128" t="str">
        <f t="shared" si="2"/>
        <v/>
      </c>
      <c r="AT48" s="105" t="str">
        <f>IF(ISNUMBER($AS48),INDEX($C$1:$AB$3985,$AS48,AT$4),"")</f>
        <v/>
      </c>
      <c r="AU48" s="128"/>
      <c r="AV48" s="128">
        <f t="shared" si="4"/>
        <v>825</v>
      </c>
      <c r="AW48" s="105" t="str">
        <f>IF(ISNUMBER($AV48),INDEX($C$1:$AB$3985,$AV48,AW$4),"")</f>
        <v>or02c02_0</v>
      </c>
      <c r="AX48" s="105">
        <f>IF(ISNUMBER($AV48),INDEX($C$1:$AB$3985,$AV48,AX$4),"")</f>
        <v>27.063880000000001</v>
      </c>
      <c r="AY48" s="310">
        <f>IF(ISNUMBER(SEARCH($BE$10,AW48)),MAX(AY$5:AY47)+1,0)</f>
        <v>0</v>
      </c>
      <c r="AZ48" s="310">
        <f>IF(ISNUMBER(SEARCH($BE$11,AW48)),MAX(AZ$5:AZ47)+1,0)</f>
        <v>0</v>
      </c>
      <c r="BA48" s="128" t="str">
        <f t="shared" si="5"/>
        <v/>
      </c>
      <c r="BB48" s="105" t="str">
        <f>IF(ISNUMBER($BA48),INDEX($C$1:$AB$3985,$BA48,BB$4),"")</f>
        <v/>
      </c>
      <c r="BC48" s="105"/>
    </row>
    <row r="49" spans="1:55" x14ac:dyDescent="0.25">
      <c r="A49" s="98"/>
      <c r="B49" s="98">
        <f>ROW()</f>
        <v>49</v>
      </c>
      <c r="C49" s="168"/>
      <c r="D49" s="177" t="s">
        <v>87</v>
      </c>
      <c r="E49" s="170" t="s">
        <v>850</v>
      </c>
      <c r="F49" s="171" t="s">
        <v>851</v>
      </c>
      <c r="G49" s="175">
        <v>5.9475119999999997</v>
      </c>
      <c r="H49" s="176">
        <v>0.59475120000000004</v>
      </c>
      <c r="I49" s="175">
        <v>59.475119999999997</v>
      </c>
      <c r="J49" s="172" t="s">
        <v>841</v>
      </c>
      <c r="K49" s="173">
        <v>1</v>
      </c>
      <c r="L49" s="174">
        <v>0</v>
      </c>
      <c r="M49" s="143">
        <v>1</v>
      </c>
      <c r="N49" s="143"/>
      <c r="O49" s="143"/>
      <c r="P49" s="143"/>
      <c r="Q49" s="143"/>
      <c r="R49" s="3"/>
      <c r="S49" s="106"/>
      <c r="T49" s="106"/>
      <c r="U49" s="106"/>
      <c r="V49" s="106"/>
      <c r="W49" s="106"/>
      <c r="X49" s="106"/>
      <c r="Y49" s="143"/>
      <c r="Z49" s="143"/>
      <c r="AA49" s="143"/>
      <c r="AB49" s="188" t="str">
        <f t="shared" si="0"/>
        <v>hkr37c06log</v>
      </c>
      <c r="AC49" s="188" t="s">
        <v>1585</v>
      </c>
      <c r="AD49" s="131"/>
      <c r="AE49" s="131"/>
      <c r="AF49" s="131"/>
      <c r="AG49" s="131"/>
      <c r="AH49" s="131"/>
      <c r="AI49" s="131"/>
      <c r="AJ49" s="128" t="str">
        <f t="shared" si="1"/>
        <v/>
      </c>
      <c r="AK49" s="7" t="str">
        <f>IF(ISNUMBER($AJ49),INDEX($C$1:$AB$3985,$AJ49,AK$4),"")</f>
        <v/>
      </c>
      <c r="AL49" s="7" t="str">
        <f>IF(ISNUMBER($AJ49),INDEX($C$1:$AB$3985,$AJ49,AL$4),"")</f>
        <v/>
      </c>
      <c r="AM49" s="128"/>
      <c r="AN49" s="128">
        <f t="shared" si="3"/>
        <v>61</v>
      </c>
      <c r="AO49" s="7" t="str">
        <f>IF(ISNUMBER($AN49),INDEX($C$1:$AB$2294,$AN49,AO$4),"")</f>
        <v>wf6_2</v>
      </c>
      <c r="AP49" s="10">
        <f>IF(ISNUMBER($AN49),INDEX($C$1:$AB$2294,$AN49,AP$4),"")</f>
        <v>464.4</v>
      </c>
      <c r="AQ49" s="310">
        <f>IF(ISNUMBER(SEARCH($T$30,AO49)),MAX(AQ$5:AQ48)+1,0)</f>
        <v>0</v>
      </c>
      <c r="AR49" s="310">
        <f>IF(ISNUMBER(SEARCH($T$31,AO49)),MAX(AR$5:AR48)+1,0)</f>
        <v>0</v>
      </c>
      <c r="AS49" s="128" t="str">
        <f t="shared" si="2"/>
        <v/>
      </c>
      <c r="AT49" s="105" t="str">
        <f>IF(ISNUMBER($AS49),INDEX($C$1:$AB$3985,$AS49,AT$4),"")</f>
        <v/>
      </c>
      <c r="AU49" s="128"/>
      <c r="AV49" s="128">
        <f t="shared" si="4"/>
        <v>826</v>
      </c>
      <c r="AW49" s="105" t="str">
        <f>IF(ISNUMBER($AV49),INDEX($C$1:$AB$3985,$AV49,AW$4),"")</f>
        <v>or02c03_0</v>
      </c>
      <c r="AX49" s="105">
        <f>IF(ISNUMBER($AV49),INDEX($C$1:$AB$3985,$AV49,AX$4),"")</f>
        <v>26.640550000000001</v>
      </c>
      <c r="AY49" s="310">
        <f>IF(ISNUMBER(SEARCH($BE$10,AW49)),MAX(AY$5:AY48)+1,0)</f>
        <v>0</v>
      </c>
      <c r="AZ49" s="310">
        <f>IF(ISNUMBER(SEARCH($BE$11,AW49)),MAX(AZ$5:AZ48)+1,0)</f>
        <v>0</v>
      </c>
      <c r="BA49" s="128" t="str">
        <f t="shared" si="5"/>
        <v/>
      </c>
      <c r="BB49" s="105" t="str">
        <f>IF(ISNUMBER($BA49),INDEX($C$1:$AB$3985,$BA49,BB$4),"")</f>
        <v/>
      </c>
      <c r="BC49" s="105"/>
    </row>
    <row r="50" spans="1:55" x14ac:dyDescent="0.25">
      <c r="A50" s="98"/>
      <c r="B50" s="98">
        <f>ROW()</f>
        <v>50</v>
      </c>
      <c r="C50" s="168"/>
      <c r="D50" s="177" t="s">
        <v>88</v>
      </c>
      <c r="E50" s="170" t="s">
        <v>850</v>
      </c>
      <c r="F50" s="171" t="s">
        <v>851</v>
      </c>
      <c r="G50" s="175">
        <v>5.9475119999999997</v>
      </c>
      <c r="H50" s="176">
        <v>0.59475120000000004</v>
      </c>
      <c r="I50" s="175">
        <v>59.475119999999997</v>
      </c>
      <c r="J50" s="172" t="s">
        <v>841</v>
      </c>
      <c r="K50" s="173">
        <v>1</v>
      </c>
      <c r="L50" s="174">
        <v>0</v>
      </c>
      <c r="M50" s="143">
        <v>1</v>
      </c>
      <c r="N50" s="143"/>
      <c r="O50" s="143"/>
      <c r="P50" s="143"/>
      <c r="Q50" s="143"/>
      <c r="R50" s="3"/>
      <c r="S50" s="106"/>
      <c r="T50" s="106"/>
      <c r="U50" s="106"/>
      <c r="V50" s="106"/>
      <c r="W50" s="106"/>
      <c r="X50" s="106"/>
      <c r="Y50" s="143"/>
      <c r="Z50" s="143"/>
      <c r="AA50" s="143"/>
      <c r="AB50" s="188" t="str">
        <f t="shared" si="0"/>
        <v>hkr07c11log</v>
      </c>
      <c r="AC50" s="188" t="s">
        <v>1585</v>
      </c>
      <c r="AD50" s="131"/>
      <c r="AE50" s="131"/>
      <c r="AF50" s="131"/>
      <c r="AG50" s="131"/>
      <c r="AH50" s="131"/>
      <c r="AI50" s="131"/>
      <c r="AJ50" s="128" t="str">
        <f t="shared" si="1"/>
        <v/>
      </c>
      <c r="AK50" s="7" t="str">
        <f>IF(ISNUMBER($AJ50),INDEX($C$1:$AB$3985,$AJ50,AK$4),"")</f>
        <v/>
      </c>
      <c r="AL50" s="7" t="str">
        <f>IF(ISNUMBER($AJ50),INDEX($C$1:$AB$3985,$AJ50,AL$4),"")</f>
        <v/>
      </c>
      <c r="AM50" s="128"/>
      <c r="AN50" s="128">
        <f t="shared" si="3"/>
        <v>62</v>
      </c>
      <c r="AO50" s="7" t="str">
        <f>IF(ISNUMBER($AN50),INDEX($C$1:$AB$2294,$AN50,AO$4),"")</f>
        <v>hkr09c03</v>
      </c>
      <c r="AP50" s="10">
        <f>IF(ISNUMBER($AN50),INDEX($C$1:$AB$2294,$AN50,AP$4),"")</f>
        <v>5.9475119999999997</v>
      </c>
      <c r="AQ50" s="310">
        <f>IF(ISNUMBER(SEARCH($T$30,AO50)),MAX(AQ$5:AQ49)+1,0)</f>
        <v>0</v>
      </c>
      <c r="AR50" s="310">
        <f>IF(ISNUMBER(SEARCH($T$31,AO50)),MAX(AR$5:AR49)+1,0)</f>
        <v>0</v>
      </c>
      <c r="AS50" s="128" t="str">
        <f t="shared" si="2"/>
        <v/>
      </c>
      <c r="AT50" s="105" t="str">
        <f>IF(ISNUMBER($AS50),INDEX($C$1:$AB$3985,$AS50,AT$4),"")</f>
        <v/>
      </c>
      <c r="AU50" s="128"/>
      <c r="AV50" s="128">
        <f t="shared" si="4"/>
        <v>827</v>
      </c>
      <c r="AW50" s="105" t="str">
        <f>IF(ISNUMBER($AV50),INDEX($C$1:$AB$3985,$AV50,AW$4),"")</f>
        <v>or02c04_0</v>
      </c>
      <c r="AX50" s="105">
        <f>IF(ISNUMBER($AV50),INDEX($C$1:$AB$3985,$AV50,AX$4),"")</f>
        <v>26.268750000000001</v>
      </c>
      <c r="AY50" s="310">
        <f>IF(ISNUMBER(SEARCH($BE$10,AW50)),MAX(AY$5:AY49)+1,0)</f>
        <v>0</v>
      </c>
      <c r="AZ50" s="310">
        <f>IF(ISNUMBER(SEARCH($BE$11,AW50)),MAX(AZ$5:AZ49)+1,0)</f>
        <v>0</v>
      </c>
      <c r="BA50" s="128" t="str">
        <f t="shared" si="5"/>
        <v/>
      </c>
      <c r="BB50" s="105" t="str">
        <f>IF(ISNUMBER($BA50),INDEX($C$1:$AB$3985,$BA50,BB$4),"")</f>
        <v/>
      </c>
      <c r="BC50" s="105"/>
    </row>
    <row r="51" spans="1:55" x14ac:dyDescent="0.25">
      <c r="A51" s="98"/>
      <c r="B51" s="98">
        <f>ROW()</f>
        <v>51</v>
      </c>
      <c r="C51" s="168"/>
      <c r="D51" s="177" t="s">
        <v>89</v>
      </c>
      <c r="E51" s="170" t="s">
        <v>850</v>
      </c>
      <c r="F51" s="171" t="s">
        <v>851</v>
      </c>
      <c r="G51" s="175">
        <v>5.9475119999999997</v>
      </c>
      <c r="H51" s="176">
        <v>0.59475120000000004</v>
      </c>
      <c r="I51" s="175">
        <v>59.475119999999997</v>
      </c>
      <c r="J51" s="172" t="s">
        <v>841</v>
      </c>
      <c r="K51" s="173">
        <v>1</v>
      </c>
      <c r="L51" s="174">
        <v>0</v>
      </c>
      <c r="M51" s="143">
        <v>1</v>
      </c>
      <c r="N51" s="143"/>
      <c r="O51" s="143"/>
      <c r="P51" s="143"/>
      <c r="Q51" s="143"/>
      <c r="R51" s="3"/>
      <c r="S51" s="106"/>
      <c r="T51" s="106"/>
      <c r="U51" s="106"/>
      <c r="V51" s="106"/>
      <c r="W51" s="106"/>
      <c r="X51" s="106"/>
      <c r="Y51" s="143"/>
      <c r="Z51" s="143"/>
      <c r="AA51" s="143"/>
      <c r="AB51" s="188" t="str">
        <f t="shared" si="0"/>
        <v>hkr25c19log</v>
      </c>
      <c r="AC51" s="188" t="s">
        <v>1585</v>
      </c>
      <c r="AD51" s="131"/>
      <c r="AE51" s="131"/>
      <c r="AF51" s="131"/>
      <c r="AG51" s="131"/>
      <c r="AH51" s="131"/>
      <c r="AI51" s="131"/>
      <c r="AJ51" s="128" t="str">
        <f t="shared" si="1"/>
        <v/>
      </c>
      <c r="AK51" s="7" t="str">
        <f>IF(ISNUMBER($AJ51),INDEX($C$1:$AB$3985,$AJ51,AK$4),"")</f>
        <v/>
      </c>
      <c r="AL51" s="7" t="str">
        <f>IF(ISNUMBER($AJ51),INDEX($C$1:$AB$3985,$AJ51,AL$4),"")</f>
        <v/>
      </c>
      <c r="AM51" s="128"/>
      <c r="AN51" s="128">
        <f t="shared" si="3"/>
        <v>63</v>
      </c>
      <c r="AO51" s="7" t="str">
        <f>IF(ISNUMBER($AN51),INDEX($C$1:$AB$2294,$AN51,AO$4),"")</f>
        <v>rcond13</v>
      </c>
      <c r="AP51" s="10">
        <f>IF(ISNUMBER($AN51),INDEX($C$1:$AB$2294,$AN51,AP$4),"")</f>
        <v>4904.3720000000003</v>
      </c>
      <c r="AQ51" s="310">
        <f>IF(ISNUMBER(SEARCH($T$30,AO51)),MAX(AQ$5:AQ50)+1,0)</f>
        <v>0</v>
      </c>
      <c r="AR51" s="310">
        <f>IF(ISNUMBER(SEARCH($T$31,AO51)),MAX(AR$5:AR50)+1,0)</f>
        <v>0</v>
      </c>
      <c r="AS51" s="128" t="str">
        <f t="shared" si="2"/>
        <v/>
      </c>
      <c r="AT51" s="105" t="str">
        <f>IF(ISNUMBER($AS51),INDEX($C$1:$AB$3985,$AS51,AT$4),"")</f>
        <v/>
      </c>
      <c r="AU51" s="128"/>
      <c r="AV51" s="128">
        <f t="shared" si="4"/>
        <v>828</v>
      </c>
      <c r="AW51" s="105" t="str">
        <f>IF(ISNUMBER($AV51),INDEX($C$1:$AB$3985,$AV51,AW$4),"")</f>
        <v>or02c05_0</v>
      </c>
      <c r="AX51" s="105">
        <f>IF(ISNUMBER($AV51),INDEX($C$1:$AB$3985,$AV51,AX$4),"")</f>
        <v>25.778220000000001</v>
      </c>
      <c r="AY51" s="310">
        <f>IF(ISNUMBER(SEARCH($BE$10,AW51)),MAX(AY$5:AY50)+1,0)</f>
        <v>0</v>
      </c>
      <c r="AZ51" s="310">
        <f>IF(ISNUMBER(SEARCH($BE$11,AW51)),MAX(AZ$5:AZ50)+1,0)</f>
        <v>0</v>
      </c>
      <c r="BA51" s="128" t="str">
        <f t="shared" si="5"/>
        <v/>
      </c>
      <c r="BB51" s="105" t="str">
        <f>IF(ISNUMBER($BA51),INDEX($C$1:$AB$3985,$BA51,BB$4),"")</f>
        <v/>
      </c>
      <c r="BC51" s="105"/>
    </row>
    <row r="52" spans="1:55" x14ac:dyDescent="0.25">
      <c r="A52" s="98"/>
      <c r="B52" s="98">
        <f>ROW()</f>
        <v>52</v>
      </c>
      <c r="C52" s="168"/>
      <c r="D52" s="177" t="s">
        <v>90</v>
      </c>
      <c r="E52" s="170" t="s">
        <v>850</v>
      </c>
      <c r="F52" s="171" t="s">
        <v>851</v>
      </c>
      <c r="G52" s="175">
        <v>4904.3720000000003</v>
      </c>
      <c r="H52" s="176">
        <v>490.43720000000002</v>
      </c>
      <c r="I52" s="175">
        <v>49043.72</v>
      </c>
      <c r="J52" s="172" t="s">
        <v>846</v>
      </c>
      <c r="K52" s="173">
        <v>1</v>
      </c>
      <c r="L52" s="174">
        <v>0</v>
      </c>
      <c r="M52" s="143">
        <v>1</v>
      </c>
      <c r="N52" s="143"/>
      <c r="O52" s="143"/>
      <c r="P52" s="143"/>
      <c r="Q52" s="143"/>
      <c r="R52" s="3"/>
      <c r="S52" s="106"/>
      <c r="T52" s="106"/>
      <c r="U52" s="106"/>
      <c r="V52" s="106"/>
      <c r="W52" s="106"/>
      <c r="X52" s="106"/>
      <c r="Y52" s="143"/>
      <c r="Z52" s="143"/>
      <c r="AA52" s="143"/>
      <c r="AB52" s="188" t="str">
        <f t="shared" si="0"/>
        <v>rcond10log</v>
      </c>
      <c r="AC52" s="188" t="s">
        <v>1585</v>
      </c>
      <c r="AD52" s="131"/>
      <c r="AE52" s="131"/>
      <c r="AF52" s="131"/>
      <c r="AG52" s="131"/>
      <c r="AH52" s="131"/>
      <c r="AI52" s="131"/>
      <c r="AJ52" s="128" t="str">
        <f t="shared" si="1"/>
        <v/>
      </c>
      <c r="AK52" s="7" t="str">
        <f>IF(ISNUMBER($AJ52),INDEX($C$1:$AB$3985,$AJ52,AK$4),"")</f>
        <v/>
      </c>
      <c r="AL52" s="7" t="str">
        <f>IF(ISNUMBER($AJ52),INDEX($C$1:$AB$3985,$AJ52,AL$4),"")</f>
        <v/>
      </c>
      <c r="AM52" s="128"/>
      <c r="AN52" s="128">
        <f t="shared" si="3"/>
        <v>64</v>
      </c>
      <c r="AO52" s="7" t="str">
        <f>IF(ISNUMBER($AN52),INDEX($C$1:$AB$2294,$AN52,AO$4),"")</f>
        <v>hkr38c05</v>
      </c>
      <c r="AP52" s="10">
        <f>IF(ISNUMBER($AN52),INDEX($C$1:$AB$2294,$AN52,AP$4),"")</f>
        <v>5.9475119999999997</v>
      </c>
      <c r="AQ52" s="310">
        <f>IF(ISNUMBER(SEARCH($T$30,AO52)),MAX(AQ$5:AQ51)+1,0)</f>
        <v>0</v>
      </c>
      <c r="AR52" s="310">
        <f>IF(ISNUMBER(SEARCH($T$31,AO52)),MAX(AR$5:AR51)+1,0)</f>
        <v>0</v>
      </c>
      <c r="AS52" s="128" t="str">
        <f t="shared" si="2"/>
        <v/>
      </c>
      <c r="AT52" s="105" t="str">
        <f>IF(ISNUMBER($AS52),INDEX($C$1:$AB$3985,$AS52,AT$4),"")</f>
        <v/>
      </c>
      <c r="AU52" s="128"/>
      <c r="AV52" s="128">
        <f t="shared" si="4"/>
        <v>829</v>
      </c>
      <c r="AW52" s="105" t="str">
        <f>IF(ISNUMBER($AV52),INDEX($C$1:$AB$3985,$AV52,AW$4),"")</f>
        <v>or02c06_0</v>
      </c>
      <c r="AX52" s="105">
        <f>IF(ISNUMBER($AV52),INDEX($C$1:$AB$3985,$AV52,AX$4),"")</f>
        <v>25.121580000000002</v>
      </c>
      <c r="AY52" s="310">
        <f>IF(ISNUMBER(SEARCH($BE$10,AW52)),MAX(AY$5:AY51)+1,0)</f>
        <v>0</v>
      </c>
      <c r="AZ52" s="310">
        <f>IF(ISNUMBER(SEARCH($BE$11,AW52)),MAX(AZ$5:AZ51)+1,0)</f>
        <v>0</v>
      </c>
      <c r="BA52" s="128" t="str">
        <f t="shared" si="5"/>
        <v/>
      </c>
      <c r="BB52" s="105" t="str">
        <f>IF(ISNUMBER($BA52),INDEX($C$1:$AB$3985,$BA52,BB$4),"")</f>
        <v/>
      </c>
      <c r="BC52" s="105"/>
    </row>
    <row r="53" spans="1:55" x14ac:dyDescent="0.25">
      <c r="A53" s="98"/>
      <c r="B53" s="98">
        <f>ROW()</f>
        <v>53</v>
      </c>
      <c r="C53" s="168"/>
      <c r="D53" s="177" t="s">
        <v>91</v>
      </c>
      <c r="E53" s="170" t="s">
        <v>850</v>
      </c>
      <c r="F53" s="171" t="s">
        <v>851</v>
      </c>
      <c r="G53" s="175">
        <v>5.9475119999999997</v>
      </c>
      <c r="H53" s="176">
        <v>0.59475120000000004</v>
      </c>
      <c r="I53" s="175">
        <v>59.475119999999997</v>
      </c>
      <c r="J53" s="172" t="s">
        <v>841</v>
      </c>
      <c r="K53" s="173">
        <v>1</v>
      </c>
      <c r="L53" s="174">
        <v>0</v>
      </c>
      <c r="M53" s="143">
        <v>1</v>
      </c>
      <c r="N53" s="143"/>
      <c r="O53" s="143"/>
      <c r="P53" s="143"/>
      <c r="Q53" s="143"/>
      <c r="R53" s="3"/>
      <c r="S53" s="106"/>
      <c r="T53" s="106"/>
      <c r="U53" s="106"/>
      <c r="V53" s="106"/>
      <c r="W53" s="106"/>
      <c r="X53" s="106"/>
      <c r="Y53" s="143"/>
      <c r="Z53" s="143"/>
      <c r="AA53" s="143"/>
      <c r="AB53" s="188" t="str">
        <f t="shared" si="0"/>
        <v>hkr37c07log</v>
      </c>
      <c r="AC53" s="188" t="s">
        <v>1585</v>
      </c>
      <c r="AD53" s="131"/>
      <c r="AE53" s="131"/>
      <c r="AF53" s="131"/>
      <c r="AG53" s="131"/>
      <c r="AH53" s="131"/>
      <c r="AI53" s="131"/>
      <c r="AJ53" s="128" t="str">
        <f t="shared" si="1"/>
        <v/>
      </c>
      <c r="AK53" s="7" t="str">
        <f>IF(ISNUMBER($AJ53),INDEX($C$1:$AB$3985,$AJ53,AK$4),"")</f>
        <v/>
      </c>
      <c r="AL53" s="7" t="str">
        <f>IF(ISNUMBER($AJ53),INDEX($C$1:$AB$3985,$AJ53,AL$4),"")</f>
        <v/>
      </c>
      <c r="AM53" s="128"/>
      <c r="AN53" s="128">
        <f t="shared" si="3"/>
        <v>65</v>
      </c>
      <c r="AO53" s="7" t="str">
        <f>IF(ISNUMBER($AN53),INDEX($C$1:$AB$2294,$AN53,AO$4),"")</f>
        <v>rcond14</v>
      </c>
      <c r="AP53" s="10">
        <f>IF(ISNUMBER($AN53),INDEX($C$1:$AB$2294,$AN53,AP$4),"")</f>
        <v>4904.3720000000003</v>
      </c>
      <c r="AQ53" s="310">
        <f>IF(ISNUMBER(SEARCH($T$30,AO53)),MAX(AQ$5:AQ52)+1,0)</f>
        <v>0</v>
      </c>
      <c r="AR53" s="310">
        <f>IF(ISNUMBER(SEARCH($T$31,AO53)),MAX(AR$5:AR52)+1,0)</f>
        <v>0</v>
      </c>
      <c r="AS53" s="128" t="str">
        <f t="shared" si="2"/>
        <v/>
      </c>
      <c r="AT53" s="105" t="str">
        <f>IF(ISNUMBER($AS53),INDEX($C$1:$AB$3985,$AS53,AT$4),"")</f>
        <v/>
      </c>
      <c r="AU53" s="128"/>
      <c r="AV53" s="128">
        <f t="shared" si="4"/>
        <v>830</v>
      </c>
      <c r="AW53" s="105" t="str">
        <f>IF(ISNUMBER($AV53),INDEX($C$1:$AB$3985,$AV53,AW$4),"")</f>
        <v>or02c07_0</v>
      </c>
      <c r="AX53" s="105">
        <f>IF(ISNUMBER($AV53),INDEX($C$1:$AB$3985,$AV53,AX$4),"")</f>
        <v>24.588850000000001</v>
      </c>
      <c r="AY53" s="310">
        <f>IF(ISNUMBER(SEARCH($BE$10,AW53)),MAX(AY$5:AY52)+1,0)</f>
        <v>0</v>
      </c>
      <c r="AZ53" s="310">
        <f>IF(ISNUMBER(SEARCH($BE$11,AW53)),MAX(AZ$5:AZ52)+1,0)</f>
        <v>0</v>
      </c>
      <c r="BA53" s="128" t="str">
        <f t="shared" si="5"/>
        <v/>
      </c>
      <c r="BB53" s="105" t="str">
        <f>IF(ISNUMBER($BA53),INDEX($C$1:$AB$3985,$BA53,BB$4),"")</f>
        <v/>
      </c>
      <c r="BC53" s="105"/>
    </row>
    <row r="54" spans="1:55" x14ac:dyDescent="0.25">
      <c r="A54" s="98"/>
      <c r="B54" s="98">
        <f>ROW()</f>
        <v>54</v>
      </c>
      <c r="C54" s="168"/>
      <c r="D54" s="177" t="s">
        <v>92</v>
      </c>
      <c r="E54" s="170" t="s">
        <v>850</v>
      </c>
      <c r="F54" s="171" t="s">
        <v>851</v>
      </c>
      <c r="G54" s="175">
        <v>5.9475119999999997</v>
      </c>
      <c r="H54" s="176">
        <v>0.59475120000000004</v>
      </c>
      <c r="I54" s="175">
        <v>59.475119999999997</v>
      </c>
      <c r="J54" s="172" t="s">
        <v>841</v>
      </c>
      <c r="K54" s="173">
        <v>1</v>
      </c>
      <c r="L54" s="174">
        <v>0</v>
      </c>
      <c r="M54" s="143">
        <v>1</v>
      </c>
      <c r="N54" s="143"/>
      <c r="O54" s="143"/>
      <c r="P54" s="143"/>
      <c r="Q54" s="143"/>
      <c r="R54" s="3"/>
      <c r="S54" s="106"/>
      <c r="T54" s="106"/>
      <c r="U54" s="106"/>
      <c r="V54" s="106"/>
      <c r="W54" s="106"/>
      <c r="X54" s="106"/>
      <c r="Y54" s="143"/>
      <c r="Z54" s="143"/>
      <c r="AA54" s="143"/>
      <c r="AB54" s="188" t="str">
        <f t="shared" si="0"/>
        <v>hkr11c11log</v>
      </c>
      <c r="AC54" s="188" t="s">
        <v>1585</v>
      </c>
      <c r="AD54" s="131"/>
      <c r="AE54" s="131"/>
      <c r="AF54" s="131"/>
      <c r="AG54" s="131"/>
      <c r="AH54" s="131"/>
      <c r="AI54" s="131"/>
      <c r="AJ54" s="128" t="str">
        <f t="shared" si="1"/>
        <v/>
      </c>
      <c r="AK54" s="7" t="str">
        <f>IF(ISNUMBER($AJ54),INDEX($C$1:$AB$3985,$AJ54,AK$4),"")</f>
        <v/>
      </c>
      <c r="AL54" s="7" t="str">
        <f>IF(ISNUMBER($AJ54),INDEX($C$1:$AB$3985,$AJ54,AL$4),"")</f>
        <v/>
      </c>
      <c r="AM54" s="128"/>
      <c r="AN54" s="128">
        <f t="shared" si="3"/>
        <v>66</v>
      </c>
      <c r="AO54" s="7" t="str">
        <f>IF(ISNUMBER($AN54),INDEX($C$1:$AB$2294,$AN54,AO$4),"")</f>
        <v>hkr27c16</v>
      </c>
      <c r="AP54" s="10">
        <f>IF(ISNUMBER($AN54),INDEX($C$1:$AB$2294,$AN54,AP$4),"")</f>
        <v>5.9475119999999997</v>
      </c>
      <c r="AQ54" s="310">
        <f>IF(ISNUMBER(SEARCH($T$30,AO54)),MAX(AQ$5:AQ53)+1,0)</f>
        <v>0</v>
      </c>
      <c r="AR54" s="310">
        <f>IF(ISNUMBER(SEARCH($T$31,AO54)),MAX(AR$5:AR53)+1,0)</f>
        <v>0</v>
      </c>
      <c r="AS54" s="128" t="str">
        <f t="shared" si="2"/>
        <v/>
      </c>
      <c r="AT54" s="105" t="str">
        <f>IF(ISNUMBER($AS54),INDEX($C$1:$AB$3985,$AS54,AT$4),"")</f>
        <v/>
      </c>
      <c r="AU54" s="128"/>
      <c r="AV54" s="128">
        <f t="shared" si="4"/>
        <v>831</v>
      </c>
      <c r="AW54" s="105" t="str">
        <f>IF(ISNUMBER($AV54),INDEX($C$1:$AB$3985,$AV54,AW$4),"")</f>
        <v>or02c08_0</v>
      </c>
      <c r="AX54" s="105">
        <f>IF(ISNUMBER($AV54),INDEX($C$1:$AB$3985,$AV54,AX$4),"")</f>
        <v>23.935320000000001</v>
      </c>
      <c r="AY54" s="310">
        <f>IF(ISNUMBER(SEARCH($BE$10,AW54)),MAX(AY$5:AY53)+1,0)</f>
        <v>0</v>
      </c>
      <c r="AZ54" s="310">
        <f>IF(ISNUMBER(SEARCH($BE$11,AW54)),MAX(AZ$5:AZ53)+1,0)</f>
        <v>0</v>
      </c>
      <c r="BA54" s="128" t="str">
        <f t="shared" si="5"/>
        <v/>
      </c>
      <c r="BB54" s="105" t="str">
        <f>IF(ISNUMBER($BA54),INDEX($C$1:$AB$3985,$BA54,BB$4),"")</f>
        <v/>
      </c>
      <c r="BC54" s="105"/>
    </row>
    <row r="55" spans="1:55" x14ac:dyDescent="0.25">
      <c r="A55" s="98"/>
      <c r="B55" s="98">
        <f>ROW()</f>
        <v>55</v>
      </c>
      <c r="C55" s="168"/>
      <c r="D55" s="177" t="s">
        <v>93</v>
      </c>
      <c r="E55" s="170" t="s">
        <v>850</v>
      </c>
      <c r="F55" s="171" t="s">
        <v>851</v>
      </c>
      <c r="G55" s="176">
        <v>5.9475119999999997</v>
      </c>
      <c r="H55" s="176">
        <v>0.59475120000000004</v>
      </c>
      <c r="I55" s="176">
        <v>59.475119999999997</v>
      </c>
      <c r="J55" s="172" t="s">
        <v>841</v>
      </c>
      <c r="K55" s="173">
        <v>1</v>
      </c>
      <c r="L55" s="178">
        <v>0</v>
      </c>
      <c r="M55" s="143">
        <v>1</v>
      </c>
      <c r="N55" s="143"/>
      <c r="O55" s="143"/>
      <c r="P55" s="143"/>
      <c r="Q55" s="143"/>
      <c r="R55" s="3"/>
      <c r="S55" s="106"/>
      <c r="T55" s="106"/>
      <c r="U55" s="106"/>
      <c r="V55" s="106"/>
      <c r="W55" s="106"/>
      <c r="X55" s="106"/>
      <c r="Y55" s="143"/>
      <c r="Z55" s="143"/>
      <c r="AA55" s="143"/>
      <c r="AB55" s="188" t="str">
        <f t="shared" si="0"/>
        <v>hkr16c18log</v>
      </c>
      <c r="AC55" s="188" t="s">
        <v>1585</v>
      </c>
      <c r="AD55" s="131"/>
      <c r="AE55" s="131"/>
      <c r="AF55" s="131"/>
      <c r="AG55" s="131"/>
      <c r="AH55" s="131"/>
      <c r="AI55" s="131"/>
      <c r="AJ55" s="128" t="str">
        <f t="shared" si="1"/>
        <v/>
      </c>
      <c r="AK55" s="7" t="str">
        <f>IF(ISNUMBER($AJ55),INDEX($C$1:$AB$3985,$AJ55,AK$4),"")</f>
        <v/>
      </c>
      <c r="AL55" s="7" t="str">
        <f>IF(ISNUMBER($AJ55),INDEX($C$1:$AB$3985,$AJ55,AL$4),"")</f>
        <v/>
      </c>
      <c r="AM55" s="128"/>
      <c r="AN55" s="128">
        <f t="shared" si="3"/>
        <v>67</v>
      </c>
      <c r="AO55" s="7" t="str">
        <f>IF(ISNUMBER($AN55),INDEX($C$1:$AB$2294,$AN55,AO$4),"")</f>
        <v>rcond15</v>
      </c>
      <c r="AP55" s="10">
        <f>IF(ISNUMBER($AN55),INDEX($C$1:$AB$2294,$AN55,AP$4),"")</f>
        <v>4904.3720000000003</v>
      </c>
      <c r="AQ55" s="310">
        <f>IF(ISNUMBER(SEARCH($T$30,AO55)),MAX(AQ$5:AQ54)+1,0)</f>
        <v>0</v>
      </c>
      <c r="AR55" s="310">
        <f>IF(ISNUMBER(SEARCH($T$31,AO55)),MAX(AR$5:AR54)+1,0)</f>
        <v>0</v>
      </c>
      <c r="AS55" s="128" t="str">
        <f t="shared" si="2"/>
        <v/>
      </c>
      <c r="AT55" s="105" t="str">
        <f>IF(ISNUMBER($AS55),INDEX($C$1:$AB$3985,$AS55,AT$4),"")</f>
        <v/>
      </c>
      <c r="AU55" s="128"/>
      <c r="AV55" s="128">
        <f t="shared" si="4"/>
        <v>832</v>
      </c>
      <c r="AW55" s="105" t="str">
        <f>IF(ISNUMBER($AV55),INDEX($C$1:$AB$3985,$AV55,AW$4),"")</f>
        <v>or02c09_0</v>
      </c>
      <c r="AX55" s="105">
        <f>IF(ISNUMBER($AV55),INDEX($C$1:$AB$3985,$AV55,AX$4),"")</f>
        <v>23.223199999999999</v>
      </c>
      <c r="AY55" s="310">
        <f>IF(ISNUMBER(SEARCH($BE$10,AW55)),MAX(AY$5:AY54)+1,0)</f>
        <v>0</v>
      </c>
      <c r="AZ55" s="310">
        <f>IF(ISNUMBER(SEARCH($BE$11,AW55)),MAX(AZ$5:AZ54)+1,0)</f>
        <v>0</v>
      </c>
      <c r="BA55" s="128" t="str">
        <f t="shared" si="5"/>
        <v/>
      </c>
      <c r="BB55" s="105" t="str">
        <f>IF(ISNUMBER($BA55),INDEX($C$1:$AB$3985,$BA55,BB$4),"")</f>
        <v/>
      </c>
      <c r="BC55" s="105"/>
    </row>
    <row r="56" spans="1:55" x14ac:dyDescent="0.25">
      <c r="A56" s="98"/>
      <c r="B56" s="98">
        <f>ROW()</f>
        <v>56</v>
      </c>
      <c r="C56" s="168"/>
      <c r="D56" s="177" t="s">
        <v>94</v>
      </c>
      <c r="E56" s="170" t="s">
        <v>850</v>
      </c>
      <c r="F56" s="171" t="s">
        <v>851</v>
      </c>
      <c r="G56" s="176">
        <v>4904.3720000000003</v>
      </c>
      <c r="H56" s="176">
        <v>490.43720000000002</v>
      </c>
      <c r="I56" s="176">
        <v>49043.72</v>
      </c>
      <c r="J56" s="172" t="s">
        <v>846</v>
      </c>
      <c r="K56" s="173">
        <v>1</v>
      </c>
      <c r="L56" s="178">
        <v>0</v>
      </c>
      <c r="M56" s="143">
        <v>1</v>
      </c>
      <c r="N56" s="143"/>
      <c r="O56" s="143"/>
      <c r="P56" s="143"/>
      <c r="Q56" s="143"/>
      <c r="R56" s="3"/>
      <c r="S56" s="106"/>
      <c r="T56" s="106"/>
      <c r="U56" s="106"/>
      <c r="V56" s="106"/>
      <c r="W56" s="106"/>
      <c r="X56" s="106"/>
      <c r="Y56" s="143"/>
      <c r="Z56" s="143"/>
      <c r="AA56" s="143"/>
      <c r="AB56" s="188" t="str">
        <f t="shared" si="0"/>
        <v>rcond11log</v>
      </c>
      <c r="AC56" s="188" t="s">
        <v>1585</v>
      </c>
      <c r="AD56" s="131"/>
      <c r="AE56" s="131"/>
      <c r="AF56" s="131"/>
      <c r="AG56" s="131"/>
      <c r="AH56" s="131"/>
      <c r="AI56" s="131"/>
      <c r="AJ56" s="128" t="str">
        <f t="shared" si="1"/>
        <v/>
      </c>
      <c r="AK56" s="7" t="str">
        <f>IF(ISNUMBER($AJ56),INDEX($C$1:$AB$3985,$AJ56,AK$4),"")</f>
        <v/>
      </c>
      <c r="AL56" s="7" t="str">
        <f>IF(ISNUMBER($AJ56),INDEX($C$1:$AB$3985,$AJ56,AL$4),"")</f>
        <v/>
      </c>
      <c r="AM56" s="128"/>
      <c r="AN56" s="128">
        <f t="shared" si="3"/>
        <v>68</v>
      </c>
      <c r="AO56" s="7" t="str">
        <f>IF(ISNUMBER($AN56),INDEX($C$1:$AB$2294,$AN56,AO$4),"")</f>
        <v>hkr07c17</v>
      </c>
      <c r="AP56" s="10">
        <f>IF(ISNUMBER($AN56),INDEX($C$1:$AB$2294,$AN56,AP$4),"")</f>
        <v>5.9475119999999997</v>
      </c>
      <c r="AQ56" s="310">
        <f>IF(ISNUMBER(SEARCH($T$30,AO56)),MAX(AQ$5:AQ55)+1,0)</f>
        <v>0</v>
      </c>
      <c r="AR56" s="310">
        <f>IF(ISNUMBER(SEARCH($T$31,AO56)),MAX(AR$5:AR55)+1,0)</f>
        <v>0</v>
      </c>
      <c r="AS56" s="128" t="str">
        <f t="shared" si="2"/>
        <v/>
      </c>
      <c r="AT56" s="105" t="str">
        <f>IF(ISNUMBER($AS56),INDEX($C$1:$AB$3985,$AS56,AT$4),"")</f>
        <v/>
      </c>
      <c r="AU56" s="128"/>
      <c r="AV56" s="128">
        <f t="shared" si="4"/>
        <v>833</v>
      </c>
      <c r="AW56" s="105" t="str">
        <f>IF(ISNUMBER($AV56),INDEX($C$1:$AB$3985,$AV56,AW$4),"")</f>
        <v>or02c10_0</v>
      </c>
      <c r="AX56" s="105">
        <f>IF(ISNUMBER($AV56),INDEX($C$1:$AB$3985,$AV56,AX$4),"")</f>
        <v>22.46462</v>
      </c>
      <c r="AY56" s="310">
        <f>IF(ISNUMBER(SEARCH($BE$10,AW56)),MAX(AY$5:AY55)+1,0)</f>
        <v>0</v>
      </c>
      <c r="AZ56" s="310">
        <f>IF(ISNUMBER(SEARCH($BE$11,AW56)),MAX(AZ$5:AZ55)+1,0)</f>
        <v>0</v>
      </c>
      <c r="BA56" s="128" t="str">
        <f t="shared" si="5"/>
        <v/>
      </c>
      <c r="BB56" s="105" t="str">
        <f>IF(ISNUMBER($BA56),INDEX($C$1:$AB$3985,$BA56,BB$4),"")</f>
        <v/>
      </c>
      <c r="BC56" s="105"/>
    </row>
    <row r="57" spans="1:55" x14ac:dyDescent="0.25">
      <c r="A57" s="98"/>
      <c r="B57" s="98">
        <f>ROW()</f>
        <v>57</v>
      </c>
      <c r="C57" s="168"/>
      <c r="D57" s="177" t="s">
        <v>95</v>
      </c>
      <c r="E57" s="170" t="s">
        <v>850</v>
      </c>
      <c r="F57" s="171" t="s">
        <v>851</v>
      </c>
      <c r="G57" s="176">
        <v>5.9475119999999997</v>
      </c>
      <c r="H57" s="176">
        <v>0.59475120000000004</v>
      </c>
      <c r="I57" s="176">
        <v>59.475119999999997</v>
      </c>
      <c r="J57" s="172" t="s">
        <v>841</v>
      </c>
      <c r="K57" s="173">
        <v>1</v>
      </c>
      <c r="L57" s="178">
        <v>0</v>
      </c>
      <c r="M57" s="143">
        <v>1</v>
      </c>
      <c r="N57" s="143"/>
      <c r="O57" s="143"/>
      <c r="P57" s="143"/>
      <c r="Q57" s="143"/>
      <c r="R57" s="3"/>
      <c r="S57" s="106"/>
      <c r="T57" s="106"/>
      <c r="U57" s="106"/>
      <c r="V57" s="106"/>
      <c r="W57" s="106"/>
      <c r="X57" s="106"/>
      <c r="Y57" s="143"/>
      <c r="Z57" s="143"/>
      <c r="AA57" s="143"/>
      <c r="AB57" s="188" t="str">
        <f t="shared" si="0"/>
        <v>hkr05c08log</v>
      </c>
      <c r="AC57" s="188" t="s">
        <v>1585</v>
      </c>
      <c r="AD57" s="131"/>
      <c r="AE57" s="131"/>
      <c r="AF57" s="131"/>
      <c r="AG57" s="131"/>
      <c r="AH57" s="131"/>
      <c r="AI57" s="131"/>
      <c r="AJ57" s="128" t="str">
        <f t="shared" si="1"/>
        <v/>
      </c>
      <c r="AK57" s="7" t="str">
        <f>IF(ISNUMBER($AJ57),INDEX($C$1:$AB$3985,$AJ57,AK$4),"")</f>
        <v/>
      </c>
      <c r="AL57" s="7" t="str">
        <f>IF(ISNUMBER($AJ57),INDEX($C$1:$AB$3985,$AJ57,AL$4),"")</f>
        <v/>
      </c>
      <c r="AM57" s="128"/>
      <c r="AN57" s="128">
        <f t="shared" si="3"/>
        <v>69</v>
      </c>
      <c r="AO57" s="7" t="str">
        <f>IF(ISNUMBER($AN57),INDEX($C$1:$AB$2294,$AN57,AO$4),"")</f>
        <v>rcond16</v>
      </c>
      <c r="AP57" s="10">
        <f>IF(ISNUMBER($AN57),INDEX($C$1:$AB$2294,$AN57,AP$4),"")</f>
        <v>4904.3720000000003</v>
      </c>
      <c r="AQ57" s="310">
        <f>IF(ISNUMBER(SEARCH($T$30,AO57)),MAX(AQ$5:AQ56)+1,0)</f>
        <v>0</v>
      </c>
      <c r="AR57" s="310">
        <f>IF(ISNUMBER(SEARCH($T$31,AO57)),MAX(AR$5:AR56)+1,0)</f>
        <v>0</v>
      </c>
      <c r="AS57" s="128" t="str">
        <f t="shared" si="2"/>
        <v/>
      </c>
      <c r="AT57" s="105" t="str">
        <f>IF(ISNUMBER($AS57),INDEX($C$1:$AB$3985,$AS57,AT$4),"")</f>
        <v/>
      </c>
      <c r="AU57" s="128"/>
      <c r="AV57" s="128">
        <f t="shared" si="4"/>
        <v>834</v>
      </c>
      <c r="AW57" s="105" t="str">
        <f>IF(ISNUMBER($AV57),INDEX($C$1:$AB$3985,$AV57,AW$4),"")</f>
        <v>or02c11_0</v>
      </c>
      <c r="AX57" s="105">
        <f>IF(ISNUMBER($AV57),INDEX($C$1:$AB$3985,$AV57,AX$4),"")</f>
        <v>21.79598</v>
      </c>
      <c r="AY57" s="310">
        <f>IF(ISNUMBER(SEARCH($BE$10,AW57)),MAX(AY$5:AY56)+1,0)</f>
        <v>0</v>
      </c>
      <c r="AZ57" s="310">
        <f>IF(ISNUMBER(SEARCH($BE$11,AW57)),MAX(AZ$5:AZ56)+1,0)</f>
        <v>0</v>
      </c>
      <c r="BA57" s="128" t="str">
        <f t="shared" si="5"/>
        <v/>
      </c>
      <c r="BB57" s="105" t="str">
        <f>IF(ISNUMBER($BA57),INDEX($C$1:$AB$3985,$BA57,BB$4),"")</f>
        <v/>
      </c>
      <c r="BC57" s="105"/>
    </row>
    <row r="58" spans="1:55" x14ac:dyDescent="0.25">
      <c r="A58" s="98"/>
      <c r="B58" s="98">
        <f>ROW()</f>
        <v>58</v>
      </c>
      <c r="C58" s="168"/>
      <c r="D58" s="177" t="s">
        <v>96</v>
      </c>
      <c r="E58" s="170" t="s">
        <v>850</v>
      </c>
      <c r="F58" s="171" t="s">
        <v>851</v>
      </c>
      <c r="G58" s="176">
        <v>5.9475119999999997</v>
      </c>
      <c r="H58" s="176">
        <v>0.59475120000000004</v>
      </c>
      <c r="I58" s="176">
        <v>59.475119999999997</v>
      </c>
      <c r="J58" s="172" t="s">
        <v>841</v>
      </c>
      <c r="K58" s="173">
        <v>1</v>
      </c>
      <c r="L58" s="178">
        <v>0</v>
      </c>
      <c r="M58" s="143">
        <v>1</v>
      </c>
      <c r="N58" s="143"/>
      <c r="O58" s="143"/>
      <c r="P58" s="143"/>
      <c r="Q58" s="143"/>
      <c r="R58" s="3"/>
      <c r="S58" s="106"/>
      <c r="T58" s="106"/>
      <c r="U58" s="106"/>
      <c r="V58" s="106"/>
      <c r="W58" s="106"/>
      <c r="X58" s="106"/>
      <c r="Y58" s="143"/>
      <c r="Z58" s="143"/>
      <c r="AA58" s="143"/>
      <c r="AB58" s="188" t="str">
        <f t="shared" si="0"/>
        <v>hkr04c06log</v>
      </c>
      <c r="AC58" s="188" t="s">
        <v>1585</v>
      </c>
      <c r="AD58" s="131"/>
      <c r="AE58" s="131"/>
      <c r="AF58" s="131"/>
      <c r="AG58" s="131"/>
      <c r="AH58" s="131"/>
      <c r="AI58" s="131"/>
      <c r="AJ58" s="128" t="str">
        <f t="shared" si="1"/>
        <v/>
      </c>
      <c r="AK58" s="7" t="str">
        <f>IF(ISNUMBER($AJ58),INDEX($C$1:$AB$3985,$AJ58,AK$4),"")</f>
        <v/>
      </c>
      <c r="AL58" s="7" t="str">
        <f>IF(ISNUMBER($AJ58),INDEX($C$1:$AB$3985,$AJ58,AL$4),"")</f>
        <v/>
      </c>
      <c r="AM58" s="128"/>
      <c r="AN58" s="128">
        <f t="shared" si="3"/>
        <v>70</v>
      </c>
      <c r="AO58" s="7" t="str">
        <f>IF(ISNUMBER($AN58),INDEX($C$1:$AB$2294,$AN58,AO$4),"")</f>
        <v>hkr27c14</v>
      </c>
      <c r="AP58" s="10">
        <f>IF(ISNUMBER($AN58),INDEX($C$1:$AB$2294,$AN58,AP$4),"")</f>
        <v>5.9475119999999997</v>
      </c>
      <c r="AQ58" s="310">
        <f>IF(ISNUMBER(SEARCH($T$30,AO58)),MAX(AQ$5:AQ57)+1,0)</f>
        <v>0</v>
      </c>
      <c r="AR58" s="310">
        <f>IF(ISNUMBER(SEARCH($T$31,AO58)),MAX(AR$5:AR57)+1,0)</f>
        <v>0</v>
      </c>
      <c r="AS58" s="128" t="str">
        <f t="shared" si="2"/>
        <v/>
      </c>
      <c r="AT58" s="105" t="str">
        <f>IF(ISNUMBER($AS58),INDEX($C$1:$AB$3985,$AS58,AT$4),"")</f>
        <v/>
      </c>
      <c r="AU58" s="128"/>
      <c r="AV58" s="128">
        <f t="shared" si="4"/>
        <v>835</v>
      </c>
      <c r="AW58" s="105" t="str">
        <f>IF(ISNUMBER($AV58),INDEX($C$1:$AB$3985,$AV58,AW$4),"")</f>
        <v>or02c12_0</v>
      </c>
      <c r="AX58" s="105">
        <f>IF(ISNUMBER($AV58),INDEX($C$1:$AB$3985,$AV58,AX$4),"")</f>
        <v>21.066500000000001</v>
      </c>
      <c r="AY58" s="310">
        <f>IF(ISNUMBER(SEARCH($BE$10,AW58)),MAX(AY$5:AY57)+1,0)</f>
        <v>0</v>
      </c>
      <c r="AZ58" s="310">
        <f>IF(ISNUMBER(SEARCH($BE$11,AW58)),MAX(AZ$5:AZ57)+1,0)</f>
        <v>0</v>
      </c>
      <c r="BA58" s="128" t="str">
        <f t="shared" si="5"/>
        <v/>
      </c>
      <c r="BB58" s="105" t="str">
        <f>IF(ISNUMBER($BA58),INDEX($C$1:$AB$3985,$BA58,BB$4),"")</f>
        <v/>
      </c>
      <c r="BC58" s="105"/>
    </row>
    <row r="59" spans="1:55" x14ac:dyDescent="0.25">
      <c r="A59" s="98"/>
      <c r="B59" s="98">
        <f>ROW()</f>
        <v>59</v>
      </c>
      <c r="C59" s="168"/>
      <c r="D59" s="177" t="s">
        <v>97</v>
      </c>
      <c r="E59" s="170" t="s">
        <v>850</v>
      </c>
      <c r="F59" s="171" t="s">
        <v>851</v>
      </c>
      <c r="G59" s="176">
        <v>71.712000000000003</v>
      </c>
      <c r="H59" s="176">
        <v>64.540790000000001</v>
      </c>
      <c r="I59" s="176">
        <v>78.883200000000002</v>
      </c>
      <c r="J59" s="172" t="s">
        <v>847</v>
      </c>
      <c r="K59" s="173">
        <v>-1</v>
      </c>
      <c r="L59" s="178">
        <v>0</v>
      </c>
      <c r="M59" s="143">
        <v>1</v>
      </c>
      <c r="N59" s="143"/>
      <c r="O59" s="143"/>
      <c r="P59" s="143"/>
      <c r="Q59" s="143"/>
      <c r="R59" s="3"/>
      <c r="S59" s="106"/>
      <c r="T59" s="106"/>
      <c r="U59" s="106"/>
      <c r="V59" s="106"/>
      <c r="W59" s="106"/>
      <c r="X59" s="106"/>
      <c r="Y59" s="143"/>
      <c r="Z59" s="143"/>
      <c r="AA59" s="143"/>
      <c r="AB59" s="188" t="str">
        <f t="shared" si="0"/>
        <v>wf4_1log</v>
      </c>
      <c r="AC59" s="188" t="s">
        <v>1585</v>
      </c>
      <c r="AD59" s="131"/>
      <c r="AE59" s="131"/>
      <c r="AF59" s="131"/>
      <c r="AG59" s="131"/>
      <c r="AH59" s="131"/>
      <c r="AI59" s="131"/>
      <c r="AJ59" s="128" t="str">
        <f t="shared" si="1"/>
        <v/>
      </c>
      <c r="AK59" s="7" t="str">
        <f>IF(ISNUMBER($AJ59),INDEX($C$1:$AB$3985,$AJ59,AK$4),"")</f>
        <v/>
      </c>
      <c r="AL59" s="7" t="str">
        <f>IF(ISNUMBER($AJ59),INDEX($C$1:$AB$3985,$AJ59,AL$4),"")</f>
        <v/>
      </c>
      <c r="AM59" s="128"/>
      <c r="AN59" s="128">
        <f t="shared" si="3"/>
        <v>71</v>
      </c>
      <c r="AO59" s="7" t="str">
        <f>IF(ISNUMBER($AN59),INDEX($C$1:$AB$2294,$AN59,AO$4),"")</f>
        <v>rcond17</v>
      </c>
      <c r="AP59" s="10">
        <f>IF(ISNUMBER($AN59),INDEX($C$1:$AB$2294,$AN59,AP$4),"")</f>
        <v>4904.3720000000003</v>
      </c>
      <c r="AQ59" s="310">
        <f>IF(ISNUMBER(SEARCH($T$30,AO59)),MAX(AQ$5:AQ58)+1,0)</f>
        <v>0</v>
      </c>
      <c r="AR59" s="310">
        <f>IF(ISNUMBER(SEARCH($T$31,AO59)),MAX(AR$5:AR58)+1,0)</f>
        <v>0</v>
      </c>
      <c r="AS59" s="128" t="str">
        <f t="shared" si="2"/>
        <v/>
      </c>
      <c r="AT59" s="105" t="str">
        <f>IF(ISNUMBER($AS59),INDEX($C$1:$AB$3985,$AS59,AT$4),"")</f>
        <v/>
      </c>
      <c r="AU59" s="128"/>
      <c r="AV59" s="128">
        <f t="shared" si="4"/>
        <v>836</v>
      </c>
      <c r="AW59" s="105" t="str">
        <f>IF(ISNUMBER($AV59),INDEX($C$1:$AB$3985,$AV59,AW$4),"")</f>
        <v>or02c13_0</v>
      </c>
      <c r="AX59" s="105">
        <f>IF(ISNUMBER($AV59),INDEX($C$1:$AB$3985,$AV59,AX$4),"")</f>
        <v>20.352</v>
      </c>
      <c r="AY59" s="310">
        <f>IF(ISNUMBER(SEARCH($BE$10,AW59)),MAX(AY$5:AY58)+1,0)</f>
        <v>0</v>
      </c>
      <c r="AZ59" s="310">
        <f>IF(ISNUMBER(SEARCH($BE$11,AW59)),MAX(AZ$5:AZ58)+1,0)</f>
        <v>0</v>
      </c>
      <c r="BA59" s="128" t="str">
        <f t="shared" si="5"/>
        <v/>
      </c>
      <c r="BB59" s="105" t="str">
        <f>IF(ISNUMBER($BA59),INDEX($C$1:$AB$3985,$BA59,BB$4),"")</f>
        <v/>
      </c>
      <c r="BC59" s="105"/>
    </row>
    <row r="60" spans="1:55" x14ac:dyDescent="0.25">
      <c r="A60" s="98"/>
      <c r="B60" s="98">
        <f>ROW()</f>
        <v>60</v>
      </c>
      <c r="C60" s="168"/>
      <c r="D60" s="177" t="s">
        <v>98</v>
      </c>
      <c r="E60" s="170" t="s">
        <v>850</v>
      </c>
      <c r="F60" s="171" t="s">
        <v>851</v>
      </c>
      <c r="G60" s="176">
        <v>4904.3720000000003</v>
      </c>
      <c r="H60" s="176">
        <v>490.43720000000002</v>
      </c>
      <c r="I60" s="176">
        <v>49043.72</v>
      </c>
      <c r="J60" s="172" t="s">
        <v>846</v>
      </c>
      <c r="K60" s="173">
        <v>1</v>
      </c>
      <c r="L60" s="178">
        <v>0</v>
      </c>
      <c r="M60" s="143">
        <v>1</v>
      </c>
      <c r="N60" s="143"/>
      <c r="O60" s="143"/>
      <c r="P60" s="143"/>
      <c r="Q60" s="143"/>
      <c r="R60" s="3"/>
      <c r="S60" s="106"/>
      <c r="T60" s="106"/>
      <c r="U60" s="106"/>
      <c r="V60" s="106"/>
      <c r="W60" s="106"/>
      <c r="X60" s="106"/>
      <c r="Y60" s="143"/>
      <c r="Z60" s="143"/>
      <c r="AA60" s="143"/>
      <c r="AB60" s="188" t="str">
        <f t="shared" si="0"/>
        <v>rcond12log</v>
      </c>
      <c r="AC60" s="188" t="s">
        <v>1585</v>
      </c>
      <c r="AD60" s="131"/>
      <c r="AE60" s="131"/>
      <c r="AF60" s="131"/>
      <c r="AG60" s="131"/>
      <c r="AH60" s="131"/>
      <c r="AI60" s="131"/>
      <c r="AJ60" s="128" t="str">
        <f t="shared" si="1"/>
        <v/>
      </c>
      <c r="AK60" s="7" t="str">
        <f>IF(ISNUMBER($AJ60),INDEX($C$1:$AB$3985,$AJ60,AK$4),"")</f>
        <v/>
      </c>
      <c r="AL60" s="7" t="str">
        <f>IF(ISNUMBER($AJ60),INDEX($C$1:$AB$3985,$AJ60,AL$4),"")</f>
        <v/>
      </c>
      <c r="AM60" s="128"/>
      <c r="AN60" s="128">
        <f t="shared" si="3"/>
        <v>72</v>
      </c>
      <c r="AO60" s="7" t="str">
        <f>IF(ISNUMBER($AN60),INDEX($C$1:$AB$2294,$AN60,AO$4),"")</f>
        <v>rcond18</v>
      </c>
      <c r="AP60" s="10">
        <f>IF(ISNUMBER($AN60),INDEX($C$1:$AB$2294,$AN60,AP$4),"")</f>
        <v>4904.3720000000003</v>
      </c>
      <c r="AQ60" s="310">
        <f>IF(ISNUMBER(SEARCH($T$30,AO60)),MAX(AQ$5:AQ59)+1,0)</f>
        <v>0</v>
      </c>
      <c r="AR60" s="310">
        <f>IF(ISNUMBER(SEARCH($T$31,AO60)),MAX(AR$5:AR59)+1,0)</f>
        <v>0</v>
      </c>
      <c r="AS60" s="128" t="str">
        <f t="shared" si="2"/>
        <v/>
      </c>
      <c r="AT60" s="105" t="str">
        <f>IF(ISNUMBER($AS60),INDEX($C$1:$AB$3985,$AS60,AT$4),"")</f>
        <v/>
      </c>
      <c r="AU60" s="128"/>
      <c r="AV60" s="128">
        <f t="shared" si="4"/>
        <v>837</v>
      </c>
      <c r="AW60" s="105" t="str">
        <f>IF(ISNUMBER($AV60),INDEX($C$1:$AB$3985,$AV60,AW$4),"")</f>
        <v>or02c14_0</v>
      </c>
      <c r="AX60" s="105">
        <f>IF(ISNUMBER($AV60),INDEX($C$1:$AB$3985,$AV60,AX$4),"")</f>
        <v>19.675550000000001</v>
      </c>
      <c r="AY60" s="310">
        <f>IF(ISNUMBER(SEARCH($BE$10,AW60)),MAX(AY$5:AY59)+1,0)</f>
        <v>0</v>
      </c>
      <c r="AZ60" s="310">
        <f>IF(ISNUMBER(SEARCH($BE$11,AW60)),MAX(AZ$5:AZ59)+1,0)</f>
        <v>0</v>
      </c>
      <c r="BA60" s="128" t="str">
        <f t="shared" si="5"/>
        <v/>
      </c>
      <c r="BB60" s="105" t="str">
        <f>IF(ISNUMBER($BA60),INDEX($C$1:$AB$3985,$BA60,BB$4),"")</f>
        <v/>
      </c>
      <c r="BC60" s="105"/>
    </row>
    <row r="61" spans="1:55" x14ac:dyDescent="0.25">
      <c r="A61" s="98"/>
      <c r="B61" s="98">
        <f>ROW()</f>
        <v>61</v>
      </c>
      <c r="C61" s="168"/>
      <c r="D61" s="177" t="s">
        <v>99</v>
      </c>
      <c r="E61" s="170" t="s">
        <v>850</v>
      </c>
      <c r="F61" s="171" t="s">
        <v>851</v>
      </c>
      <c r="G61" s="176">
        <v>464.4</v>
      </c>
      <c r="H61" s="176">
        <v>417.96</v>
      </c>
      <c r="I61" s="176">
        <v>510.84</v>
      </c>
      <c r="J61" s="172" t="s">
        <v>847</v>
      </c>
      <c r="K61" s="173">
        <v>-1</v>
      </c>
      <c r="L61" s="178">
        <v>0</v>
      </c>
      <c r="M61" s="143">
        <v>1</v>
      </c>
      <c r="N61" s="143"/>
      <c r="O61" s="143"/>
      <c r="P61" s="143"/>
      <c r="Q61" s="143"/>
      <c r="R61" s="3"/>
      <c r="S61" s="106"/>
      <c r="T61" s="106"/>
      <c r="U61" s="106"/>
      <c r="V61" s="106"/>
      <c r="W61" s="106"/>
      <c r="X61" s="106"/>
      <c r="Y61" s="143"/>
      <c r="Z61" s="143"/>
      <c r="AA61" s="143"/>
      <c r="AB61" s="188" t="str">
        <f t="shared" si="0"/>
        <v>wf6_2log</v>
      </c>
      <c r="AC61" s="188" t="s">
        <v>1585</v>
      </c>
      <c r="AD61" s="131"/>
      <c r="AE61" s="131"/>
      <c r="AF61" s="131"/>
      <c r="AG61" s="131"/>
      <c r="AH61" s="131"/>
      <c r="AI61" s="131"/>
      <c r="AJ61" s="128" t="str">
        <f t="shared" si="1"/>
        <v/>
      </c>
      <c r="AK61" s="7" t="str">
        <f>IF(ISNUMBER($AJ61),INDEX($C$1:$AB$3985,$AJ61,AK$4),"")</f>
        <v/>
      </c>
      <c r="AL61" s="7" t="str">
        <f>IF(ISNUMBER($AJ61),INDEX($C$1:$AB$3985,$AJ61,AL$4),"")</f>
        <v/>
      </c>
      <c r="AM61" s="128"/>
      <c r="AN61" s="128">
        <f t="shared" si="3"/>
        <v>73</v>
      </c>
      <c r="AO61" s="7" t="str">
        <f>IF(ISNUMBER($AN61),INDEX($C$1:$AB$2294,$AN61,AO$4),"")</f>
        <v>rcond19</v>
      </c>
      <c r="AP61" s="10">
        <f>IF(ISNUMBER($AN61),INDEX($C$1:$AB$2294,$AN61,AP$4),"")</f>
        <v>4904.3720000000003</v>
      </c>
      <c r="AQ61" s="310">
        <f>IF(ISNUMBER(SEARCH($T$30,AO61)),MAX(AQ$5:AQ60)+1,0)</f>
        <v>0</v>
      </c>
      <c r="AR61" s="310">
        <f>IF(ISNUMBER(SEARCH($T$31,AO61)),MAX(AR$5:AR60)+1,0)</f>
        <v>0</v>
      </c>
      <c r="AS61" s="128" t="str">
        <f t="shared" si="2"/>
        <v/>
      </c>
      <c r="AT61" s="105" t="str">
        <f>IF(ISNUMBER($AS61),INDEX($C$1:$AB$3985,$AS61,AT$4),"")</f>
        <v/>
      </c>
      <c r="AU61" s="128"/>
      <c r="AV61" s="128">
        <f t="shared" si="4"/>
        <v>838</v>
      </c>
      <c r="AW61" s="105" t="str">
        <f>IF(ISNUMBER($AV61),INDEX($C$1:$AB$3985,$AV61,AW$4),"")</f>
        <v>or02c15_0</v>
      </c>
      <c r="AX61" s="105">
        <f>IF(ISNUMBER($AV61),INDEX($C$1:$AB$3985,$AV61,AX$4),"")</f>
        <v>19.82734</v>
      </c>
      <c r="AY61" s="310">
        <f>IF(ISNUMBER(SEARCH($BE$10,AW61)),MAX(AY$5:AY60)+1,0)</f>
        <v>0</v>
      </c>
      <c r="AZ61" s="310">
        <f>IF(ISNUMBER(SEARCH($BE$11,AW61)),MAX(AZ$5:AZ60)+1,0)</f>
        <v>0</v>
      </c>
      <c r="BA61" s="128" t="str">
        <f t="shared" si="5"/>
        <v/>
      </c>
      <c r="BB61" s="105" t="str">
        <f>IF(ISNUMBER($BA61),INDEX($C$1:$AB$3985,$BA61,BB$4),"")</f>
        <v/>
      </c>
      <c r="BC61" s="105"/>
    </row>
    <row r="62" spans="1:55" x14ac:dyDescent="0.25">
      <c r="A62" s="98"/>
      <c r="B62" s="98">
        <f>ROW()</f>
        <v>62</v>
      </c>
      <c r="C62" s="168"/>
      <c r="D62" s="177" t="s">
        <v>100</v>
      </c>
      <c r="E62" s="170" t="s">
        <v>850</v>
      </c>
      <c r="F62" s="171" t="s">
        <v>851</v>
      </c>
      <c r="G62" s="176">
        <v>5.9475119999999997</v>
      </c>
      <c r="H62" s="176">
        <v>0.59475120000000004</v>
      </c>
      <c r="I62" s="176">
        <v>59.475119999999997</v>
      </c>
      <c r="J62" s="172" t="s">
        <v>841</v>
      </c>
      <c r="K62" s="173">
        <v>1</v>
      </c>
      <c r="L62" s="178">
        <v>0</v>
      </c>
      <c r="M62" s="143">
        <v>1</v>
      </c>
      <c r="N62" s="143"/>
      <c r="O62" s="143"/>
      <c r="P62" s="143"/>
      <c r="Q62" s="143"/>
      <c r="R62" s="3"/>
      <c r="S62" s="106"/>
      <c r="T62" s="106"/>
      <c r="U62" s="106"/>
      <c r="V62" s="106"/>
      <c r="W62" s="106"/>
      <c r="X62" s="106"/>
      <c r="Y62" s="143"/>
      <c r="Z62" s="143"/>
      <c r="AA62" s="143"/>
      <c r="AB62" s="188" t="str">
        <f t="shared" si="0"/>
        <v>hkr09c03log</v>
      </c>
      <c r="AC62" s="188" t="s">
        <v>1585</v>
      </c>
      <c r="AD62" s="131"/>
      <c r="AE62" s="131"/>
      <c r="AF62" s="131"/>
      <c r="AG62" s="131"/>
      <c r="AH62" s="131"/>
      <c r="AI62" s="131"/>
      <c r="AJ62" s="128" t="str">
        <f t="shared" si="1"/>
        <v/>
      </c>
      <c r="AK62" s="7" t="str">
        <f>IF(ISNUMBER($AJ62),INDEX($C$1:$AB$3985,$AJ62,AK$4),"")</f>
        <v/>
      </c>
      <c r="AL62" s="7" t="str">
        <f>IF(ISNUMBER($AJ62),INDEX($C$1:$AB$3985,$AJ62,AL$4),"")</f>
        <v/>
      </c>
      <c r="AM62" s="128"/>
      <c r="AN62" s="128">
        <f t="shared" si="3"/>
        <v>74</v>
      </c>
      <c r="AO62" s="7" t="str">
        <f>IF(ISNUMBER($AN62),INDEX($C$1:$AB$2294,$AN62,AO$4),"")</f>
        <v>hkr00c04</v>
      </c>
      <c r="AP62" s="10">
        <f>IF(ISNUMBER($AN62),INDEX($C$1:$AB$2294,$AN62,AP$4),"")</f>
        <v>5.9475119999999997</v>
      </c>
      <c r="AQ62" s="310">
        <f>IF(ISNUMBER(SEARCH($T$30,AO62)),MAX(AQ$5:AQ61)+1,0)</f>
        <v>0</v>
      </c>
      <c r="AR62" s="310">
        <f>IF(ISNUMBER(SEARCH($T$31,AO62)),MAX(AR$5:AR61)+1,0)</f>
        <v>0</v>
      </c>
      <c r="AS62" s="128" t="str">
        <f t="shared" si="2"/>
        <v/>
      </c>
      <c r="AT62" s="105" t="str">
        <f>IF(ISNUMBER($AS62),INDEX($C$1:$AB$3985,$AS62,AT$4),"")</f>
        <v/>
      </c>
      <c r="AU62" s="128"/>
      <c r="AV62" s="128">
        <f t="shared" si="4"/>
        <v>839</v>
      </c>
      <c r="AW62" s="105" t="str">
        <f>IF(ISNUMBER($AV62),INDEX($C$1:$AB$3985,$AV62,AW$4),"")</f>
        <v>or02c16_0</v>
      </c>
      <c r="AX62" s="105">
        <f>IF(ISNUMBER($AV62),INDEX($C$1:$AB$3985,$AV62,AX$4),"")</f>
        <v>19.92306</v>
      </c>
      <c r="AY62" s="310">
        <f>IF(ISNUMBER(SEARCH($BE$10,AW62)),MAX(AY$5:AY61)+1,0)</f>
        <v>0</v>
      </c>
      <c r="AZ62" s="310">
        <f>IF(ISNUMBER(SEARCH($BE$11,AW62)),MAX(AZ$5:AZ61)+1,0)</f>
        <v>0</v>
      </c>
      <c r="BA62" s="128" t="str">
        <f t="shared" si="5"/>
        <v/>
      </c>
      <c r="BB62" s="105" t="str">
        <f>IF(ISNUMBER($BA62),INDEX($C$1:$AB$3985,$BA62,BB$4),"")</f>
        <v/>
      </c>
      <c r="BC62" s="105"/>
    </row>
    <row r="63" spans="1:55" x14ac:dyDescent="0.25">
      <c r="A63" s="98"/>
      <c r="B63" s="98">
        <f>ROW()</f>
        <v>63</v>
      </c>
      <c r="C63" s="168"/>
      <c r="D63" s="177" t="s">
        <v>101</v>
      </c>
      <c r="E63" s="170" t="s">
        <v>850</v>
      </c>
      <c r="F63" s="171" t="s">
        <v>851</v>
      </c>
      <c r="G63" s="176">
        <v>4904.3720000000003</v>
      </c>
      <c r="H63" s="176">
        <v>490.43720000000002</v>
      </c>
      <c r="I63" s="176">
        <v>49043.72</v>
      </c>
      <c r="J63" s="172" t="s">
        <v>846</v>
      </c>
      <c r="K63" s="173">
        <v>1</v>
      </c>
      <c r="L63" s="178">
        <v>0</v>
      </c>
      <c r="M63" s="143">
        <v>1</v>
      </c>
      <c r="N63" s="143"/>
      <c r="O63" s="143"/>
      <c r="P63" s="143"/>
      <c r="Q63" s="143"/>
      <c r="R63" s="3"/>
      <c r="S63" s="106"/>
      <c r="T63" s="106"/>
      <c r="U63" s="106"/>
      <c r="V63" s="106"/>
      <c r="W63" s="106"/>
      <c r="X63" s="106"/>
      <c r="Y63" s="143"/>
      <c r="Z63" s="143"/>
      <c r="AA63" s="143"/>
      <c r="AB63" s="188" t="str">
        <f t="shared" si="0"/>
        <v>rcond13log</v>
      </c>
      <c r="AC63" s="188" t="s">
        <v>1585</v>
      </c>
      <c r="AD63" s="131"/>
      <c r="AE63" s="131"/>
      <c r="AF63" s="131"/>
      <c r="AG63" s="131"/>
      <c r="AH63" s="131"/>
      <c r="AI63" s="131"/>
      <c r="AJ63" s="128" t="str">
        <f t="shared" si="1"/>
        <v/>
      </c>
      <c r="AK63" s="7" t="str">
        <f>IF(ISNUMBER($AJ63),INDEX($C$1:$AB$3985,$AJ63,AK$4),"")</f>
        <v/>
      </c>
      <c r="AL63" s="7" t="str">
        <f>IF(ISNUMBER($AJ63),INDEX($C$1:$AB$3985,$AJ63,AL$4),"")</f>
        <v/>
      </c>
      <c r="AM63" s="128"/>
      <c r="AN63" s="128">
        <f t="shared" si="3"/>
        <v>75</v>
      </c>
      <c r="AO63" s="7" t="str">
        <f>IF(ISNUMBER($AN63),INDEX($C$1:$AB$2294,$AN63,AO$4),"")</f>
        <v>hkr14c10</v>
      </c>
      <c r="AP63" s="10">
        <f>IF(ISNUMBER($AN63),INDEX($C$1:$AB$2294,$AN63,AP$4),"")</f>
        <v>5.9475119999999997</v>
      </c>
      <c r="AQ63" s="310">
        <f>IF(ISNUMBER(SEARCH($T$30,AO63)),MAX(AQ$5:AQ62)+1,0)</f>
        <v>0</v>
      </c>
      <c r="AR63" s="310">
        <f>IF(ISNUMBER(SEARCH($T$31,AO63)),MAX(AR$5:AR62)+1,0)</f>
        <v>0</v>
      </c>
      <c r="AS63" s="128" t="str">
        <f t="shared" si="2"/>
        <v/>
      </c>
      <c r="AT63" s="105" t="str">
        <f>IF(ISNUMBER($AS63),INDEX($C$1:$AB$3985,$AS63,AT$4),"")</f>
        <v/>
      </c>
      <c r="AU63" s="128"/>
      <c r="AV63" s="128">
        <f t="shared" si="4"/>
        <v>840</v>
      </c>
      <c r="AW63" s="105" t="str">
        <f>IF(ISNUMBER($AV63),INDEX($C$1:$AB$3985,$AV63,AW$4),"")</f>
        <v>or02c17_0</v>
      </c>
      <c r="AX63" s="105">
        <f>IF(ISNUMBER($AV63),INDEX($C$1:$AB$3985,$AV63,AX$4),"")</f>
        <v>19.993390000000002</v>
      </c>
      <c r="AY63" s="310">
        <f>IF(ISNUMBER(SEARCH($BE$10,AW63)),MAX(AY$5:AY62)+1,0)</f>
        <v>0</v>
      </c>
      <c r="AZ63" s="310">
        <f>IF(ISNUMBER(SEARCH($BE$11,AW63)),MAX(AZ$5:AZ62)+1,0)</f>
        <v>0</v>
      </c>
      <c r="BA63" s="128" t="str">
        <f t="shared" si="5"/>
        <v/>
      </c>
      <c r="BB63" s="105" t="str">
        <f>IF(ISNUMBER($BA63),INDEX($C$1:$AB$3985,$BA63,BB$4),"")</f>
        <v/>
      </c>
      <c r="BC63" s="105"/>
    </row>
    <row r="64" spans="1:55" x14ac:dyDescent="0.25">
      <c r="A64" s="98"/>
      <c r="B64" s="98">
        <f>ROW()</f>
        <v>64</v>
      </c>
      <c r="C64" s="168"/>
      <c r="D64" s="177" t="s">
        <v>102</v>
      </c>
      <c r="E64" s="170" t="s">
        <v>850</v>
      </c>
      <c r="F64" s="171" t="s">
        <v>851</v>
      </c>
      <c r="G64" s="176">
        <v>5.9475119999999997</v>
      </c>
      <c r="H64" s="176">
        <v>0.59475120000000004</v>
      </c>
      <c r="I64" s="176">
        <v>59.475119999999997</v>
      </c>
      <c r="J64" s="172" t="s">
        <v>841</v>
      </c>
      <c r="K64" s="173">
        <v>1</v>
      </c>
      <c r="L64" s="178">
        <v>0</v>
      </c>
      <c r="M64" s="143">
        <v>1</v>
      </c>
      <c r="N64" s="143"/>
      <c r="O64" s="143"/>
      <c r="P64" s="143"/>
      <c r="Q64" s="143"/>
      <c r="R64" s="3"/>
      <c r="S64" s="106"/>
      <c r="T64" s="106"/>
      <c r="U64" s="106"/>
      <c r="V64" s="106"/>
      <c r="W64" s="106"/>
      <c r="X64" s="106"/>
      <c r="Y64" s="143"/>
      <c r="Z64" s="143"/>
      <c r="AA64" s="143"/>
      <c r="AB64" s="188" t="str">
        <f t="shared" si="0"/>
        <v>hkr38c05log</v>
      </c>
      <c r="AC64" s="188" t="s">
        <v>1585</v>
      </c>
      <c r="AD64" s="131"/>
      <c r="AE64" s="131"/>
      <c r="AF64" s="131"/>
      <c r="AG64" s="131"/>
      <c r="AH64" s="131"/>
      <c r="AI64" s="131"/>
      <c r="AJ64" s="128" t="str">
        <f t="shared" si="1"/>
        <v/>
      </c>
      <c r="AK64" s="7" t="str">
        <f>IF(ISNUMBER($AJ64),INDEX($C$1:$AB$3985,$AJ64,AK$4),"")</f>
        <v/>
      </c>
      <c r="AL64" s="7" t="str">
        <f>IF(ISNUMBER($AJ64),INDEX($C$1:$AB$3985,$AJ64,AL$4),"")</f>
        <v/>
      </c>
      <c r="AM64" s="128"/>
      <c r="AN64" s="128">
        <f t="shared" si="3"/>
        <v>76</v>
      </c>
      <c r="AO64" s="7" t="str">
        <f>IF(ISNUMBER($AN64),INDEX($C$1:$AB$2294,$AN64,AO$4),"")</f>
        <v>rcond20</v>
      </c>
      <c r="AP64" s="10">
        <f>IF(ISNUMBER($AN64),INDEX($C$1:$AB$2294,$AN64,AP$4),"")</f>
        <v>4904.3720000000003</v>
      </c>
      <c r="AQ64" s="310">
        <f>IF(ISNUMBER(SEARCH($T$30,AO64)),MAX(AQ$5:AQ63)+1,0)</f>
        <v>0</v>
      </c>
      <c r="AR64" s="310">
        <f>IF(ISNUMBER(SEARCH($T$31,AO64)),MAX(AR$5:AR63)+1,0)</f>
        <v>0</v>
      </c>
      <c r="AS64" s="128" t="str">
        <f t="shared" si="2"/>
        <v/>
      </c>
      <c r="AT64" s="105" t="str">
        <f>IF(ISNUMBER($AS64),INDEX($C$1:$AB$3985,$AS64,AT$4),"")</f>
        <v/>
      </c>
      <c r="AU64" s="128"/>
      <c r="AV64" s="128">
        <f t="shared" si="4"/>
        <v>841</v>
      </c>
      <c r="AW64" s="105" t="str">
        <f>IF(ISNUMBER($AV64),INDEX($C$1:$AB$3985,$AV64,AW$4),"")</f>
        <v>or02c18_0</v>
      </c>
      <c r="AX64" s="105">
        <f>IF(ISNUMBER($AV64),INDEX($C$1:$AB$3985,$AV64,AX$4),"")</f>
        <v>20.03978</v>
      </c>
      <c r="AY64" s="310">
        <f>IF(ISNUMBER(SEARCH($BE$10,AW64)),MAX(AY$5:AY63)+1,0)</f>
        <v>0</v>
      </c>
      <c r="AZ64" s="310">
        <f>IF(ISNUMBER(SEARCH($BE$11,AW64)),MAX(AZ$5:AZ63)+1,0)</f>
        <v>0</v>
      </c>
      <c r="BA64" s="128" t="str">
        <f t="shared" si="5"/>
        <v/>
      </c>
      <c r="BB64" s="105" t="str">
        <f>IF(ISNUMBER($BA64),INDEX($C$1:$AB$3985,$BA64,BB$4),"")</f>
        <v/>
      </c>
      <c r="BC64" s="105"/>
    </row>
    <row r="65" spans="1:55" x14ac:dyDescent="0.25">
      <c r="A65" s="98"/>
      <c r="B65" s="98">
        <f>ROW()</f>
        <v>65</v>
      </c>
      <c r="C65" s="168"/>
      <c r="D65" s="177" t="s">
        <v>103</v>
      </c>
      <c r="E65" s="170" t="s">
        <v>850</v>
      </c>
      <c r="F65" s="171" t="s">
        <v>851</v>
      </c>
      <c r="G65" s="176">
        <v>4904.3720000000003</v>
      </c>
      <c r="H65" s="176">
        <v>490.43720000000002</v>
      </c>
      <c r="I65" s="176">
        <v>49043.72</v>
      </c>
      <c r="J65" s="172" t="s">
        <v>846</v>
      </c>
      <c r="K65" s="173">
        <v>1</v>
      </c>
      <c r="L65" s="178">
        <v>0</v>
      </c>
      <c r="M65" s="143">
        <v>1</v>
      </c>
      <c r="N65" s="143"/>
      <c r="O65" s="143"/>
      <c r="P65" s="143"/>
      <c r="Q65" s="143"/>
      <c r="R65" s="3"/>
      <c r="S65" s="106"/>
      <c r="T65" s="106"/>
      <c r="U65" s="106"/>
      <c r="V65" s="106"/>
      <c r="W65" s="106"/>
      <c r="X65" s="106"/>
      <c r="Y65" s="143"/>
      <c r="Z65" s="143"/>
      <c r="AA65" s="143"/>
      <c r="AB65" s="188" t="str">
        <f t="shared" si="0"/>
        <v>rcond14log</v>
      </c>
      <c r="AC65" s="188" t="s">
        <v>1585</v>
      </c>
      <c r="AD65" s="131"/>
      <c r="AE65" s="131"/>
      <c r="AF65" s="131"/>
      <c r="AG65" s="131"/>
      <c r="AH65" s="131"/>
      <c r="AI65" s="131"/>
      <c r="AJ65" s="128" t="str">
        <f t="shared" si="1"/>
        <v/>
      </c>
      <c r="AK65" s="7" t="str">
        <f>IF(ISNUMBER($AJ65),INDEX($C$1:$AB$3985,$AJ65,AK$4),"")</f>
        <v/>
      </c>
      <c r="AL65" s="7" t="str">
        <f>IF(ISNUMBER($AJ65),INDEX($C$1:$AB$3985,$AJ65,AL$4),"")</f>
        <v/>
      </c>
      <c r="AM65" s="128"/>
      <c r="AN65" s="128">
        <f t="shared" si="3"/>
        <v>77</v>
      </c>
      <c r="AO65" s="7" t="str">
        <f>IF(ISNUMBER($AN65),INDEX($C$1:$AB$2294,$AN65,AO$4),"")</f>
        <v>rcond21</v>
      </c>
      <c r="AP65" s="10">
        <f>IF(ISNUMBER($AN65),INDEX($C$1:$AB$2294,$AN65,AP$4),"")</f>
        <v>4904.3720000000003</v>
      </c>
      <c r="AQ65" s="310">
        <f>IF(ISNUMBER(SEARCH($T$30,AO65)),MAX(AQ$5:AQ64)+1,0)</f>
        <v>0</v>
      </c>
      <c r="AR65" s="310">
        <f>IF(ISNUMBER(SEARCH($T$31,AO65)),MAX(AR$5:AR64)+1,0)</f>
        <v>0</v>
      </c>
      <c r="AS65" s="128" t="str">
        <f t="shared" si="2"/>
        <v/>
      </c>
      <c r="AT65" s="105" t="str">
        <f>IF(ISNUMBER($AS65),INDEX($C$1:$AB$3985,$AS65,AT$4),"")</f>
        <v/>
      </c>
      <c r="AU65" s="128"/>
      <c r="AV65" s="128">
        <f t="shared" si="4"/>
        <v>842</v>
      </c>
      <c r="AW65" s="105" t="str">
        <f>IF(ISNUMBER($AV65),INDEX($C$1:$AB$3985,$AV65,AW$4),"")</f>
        <v>or02c19_0</v>
      </c>
      <c r="AX65" s="105">
        <f>IF(ISNUMBER($AV65),INDEX($C$1:$AB$3985,$AV65,AX$4),"")</f>
        <v>20.067689999999999</v>
      </c>
      <c r="AY65" s="310">
        <f>IF(ISNUMBER(SEARCH($BE$10,AW65)),MAX(AY$5:AY64)+1,0)</f>
        <v>0</v>
      </c>
      <c r="AZ65" s="310">
        <f>IF(ISNUMBER(SEARCH($BE$11,AW65)),MAX(AZ$5:AZ64)+1,0)</f>
        <v>0</v>
      </c>
      <c r="BA65" s="128" t="str">
        <f t="shared" si="5"/>
        <v/>
      </c>
      <c r="BB65" s="105" t="str">
        <f>IF(ISNUMBER($BA65),INDEX($C$1:$AB$3985,$BA65,BB$4),"")</f>
        <v/>
      </c>
      <c r="BC65" s="105"/>
    </row>
    <row r="66" spans="1:55" x14ac:dyDescent="0.25">
      <c r="A66" s="98"/>
      <c r="B66" s="98">
        <f>ROW()</f>
        <v>66</v>
      </c>
      <c r="C66" s="168"/>
      <c r="D66" s="177" t="s">
        <v>104</v>
      </c>
      <c r="E66" s="170" t="s">
        <v>850</v>
      </c>
      <c r="F66" s="171" t="s">
        <v>851</v>
      </c>
      <c r="G66" s="176">
        <v>5.9475119999999997</v>
      </c>
      <c r="H66" s="176">
        <v>0.59475120000000004</v>
      </c>
      <c r="I66" s="176">
        <v>59.475119999999997</v>
      </c>
      <c r="J66" s="172" t="s">
        <v>841</v>
      </c>
      <c r="K66" s="173">
        <v>1</v>
      </c>
      <c r="L66" s="178">
        <v>0</v>
      </c>
      <c r="M66" s="143">
        <v>1</v>
      </c>
      <c r="N66" s="143"/>
      <c r="O66" s="143"/>
      <c r="P66" s="143"/>
      <c r="Q66" s="143"/>
      <c r="R66" s="3"/>
      <c r="S66" s="106"/>
      <c r="T66" s="106"/>
      <c r="U66" s="106"/>
      <c r="V66" s="106"/>
      <c r="W66" s="106"/>
      <c r="X66" s="106"/>
      <c r="Y66" s="143"/>
      <c r="Z66" s="143"/>
      <c r="AA66" s="143"/>
      <c r="AB66" s="188" t="str">
        <f t="shared" ref="AB66:AB129" si="10">_xlfn.CONCAT(C66,D66,E66)</f>
        <v>hkr27c16log</v>
      </c>
      <c r="AC66" s="188" t="s">
        <v>1585</v>
      </c>
      <c r="AD66" s="131"/>
      <c r="AE66" s="131"/>
      <c r="AF66" s="131"/>
      <c r="AG66" s="131"/>
      <c r="AH66" s="131"/>
      <c r="AI66" s="131"/>
      <c r="AJ66" s="128" t="str">
        <f t="shared" si="1"/>
        <v/>
      </c>
      <c r="AK66" s="7" t="str">
        <f>IF(ISNUMBER($AJ66),INDEX($C$1:$AB$3985,$AJ66,AK$4),"")</f>
        <v/>
      </c>
      <c r="AL66" s="7" t="str">
        <f>IF(ISNUMBER($AJ66),INDEX($C$1:$AB$3985,$AJ66,AL$4),"")</f>
        <v/>
      </c>
      <c r="AM66" s="128"/>
      <c r="AN66" s="128">
        <f t="shared" si="3"/>
        <v>78</v>
      </c>
      <c r="AO66" s="7" t="str">
        <f>IF(ISNUMBER($AN66),INDEX($C$1:$AB$2294,$AN66,AO$4),"")</f>
        <v>hkr28c17</v>
      </c>
      <c r="AP66" s="10">
        <f>IF(ISNUMBER($AN66),INDEX($C$1:$AB$2294,$AN66,AP$4),"")</f>
        <v>5.9475119999999997</v>
      </c>
      <c r="AQ66" s="310">
        <f>IF(ISNUMBER(SEARCH($T$30,AO66)),MAX(AQ$5:AQ65)+1,0)</f>
        <v>0</v>
      </c>
      <c r="AR66" s="310">
        <f>IF(ISNUMBER(SEARCH($T$31,AO66)),MAX(AR$5:AR65)+1,0)</f>
        <v>0</v>
      </c>
      <c r="AS66" s="128" t="str">
        <f t="shared" si="2"/>
        <v/>
      </c>
      <c r="AT66" s="105" t="str">
        <f>IF(ISNUMBER($AS66),INDEX($C$1:$AB$3985,$AS66,AT$4),"")</f>
        <v/>
      </c>
      <c r="AU66" s="128"/>
      <c r="AV66" s="128">
        <f t="shared" si="4"/>
        <v>843</v>
      </c>
      <c r="AW66" s="105" t="str">
        <f>IF(ISNUMBER($AV66),INDEX($C$1:$AB$3985,$AV66,AW$4),"")</f>
        <v>or03c00_0</v>
      </c>
      <c r="AX66" s="105">
        <f>IF(ISNUMBER($AV66),INDEX($C$1:$AB$3985,$AV66,AX$4),"")</f>
        <v>27.539300000000001</v>
      </c>
      <c r="AY66" s="310">
        <f>IF(ISNUMBER(SEARCH($BE$10,AW66)),MAX(AY$5:AY65)+1,0)</f>
        <v>0</v>
      </c>
      <c r="AZ66" s="310">
        <f>IF(ISNUMBER(SEARCH($BE$11,AW66)),MAX(AZ$5:AZ65)+1,0)</f>
        <v>0</v>
      </c>
      <c r="BA66" s="128" t="str">
        <f t="shared" si="5"/>
        <v/>
      </c>
      <c r="BB66" s="105" t="str">
        <f>IF(ISNUMBER($BA66),INDEX($C$1:$AB$3985,$BA66,BB$4),"")</f>
        <v/>
      </c>
      <c r="BC66" s="105"/>
    </row>
    <row r="67" spans="1:55" x14ac:dyDescent="0.25">
      <c r="A67" s="98"/>
      <c r="B67" s="98">
        <f>ROW()</f>
        <v>67</v>
      </c>
      <c r="C67" s="168"/>
      <c r="D67" s="177" t="s">
        <v>105</v>
      </c>
      <c r="E67" s="170" t="s">
        <v>850</v>
      </c>
      <c r="F67" s="171" t="s">
        <v>851</v>
      </c>
      <c r="G67" s="176">
        <v>4904.3720000000003</v>
      </c>
      <c r="H67" s="176">
        <v>490.43720000000002</v>
      </c>
      <c r="I67" s="176">
        <v>49043.72</v>
      </c>
      <c r="J67" s="172" t="s">
        <v>846</v>
      </c>
      <c r="K67" s="173">
        <v>1</v>
      </c>
      <c r="L67" s="178">
        <v>0</v>
      </c>
      <c r="M67" s="143">
        <v>1</v>
      </c>
      <c r="N67" s="143"/>
      <c r="O67" s="143"/>
      <c r="P67" s="143"/>
      <c r="Q67" s="143"/>
      <c r="R67" s="3"/>
      <c r="S67" s="106"/>
      <c r="T67" s="106"/>
      <c r="U67" s="106"/>
      <c r="V67" s="106"/>
      <c r="W67" s="106"/>
      <c r="X67" s="106"/>
      <c r="Y67" s="143"/>
      <c r="Z67" s="143"/>
      <c r="AA67" s="143"/>
      <c r="AB67" s="188" t="str">
        <f t="shared" si="10"/>
        <v>rcond15log</v>
      </c>
      <c r="AC67" s="188" t="s">
        <v>1585</v>
      </c>
      <c r="AD67" s="131"/>
      <c r="AE67" s="131"/>
      <c r="AF67" s="131"/>
      <c r="AG67" s="131"/>
      <c r="AH67" s="131"/>
      <c r="AI67" s="131"/>
      <c r="AJ67" s="128" t="str">
        <f t="shared" si="1"/>
        <v/>
      </c>
      <c r="AK67" s="7" t="str">
        <f>IF(ISNUMBER($AJ67),INDEX($C$1:$AB$3985,$AJ67,AK$4),"")</f>
        <v/>
      </c>
      <c r="AL67" s="7" t="str">
        <f>IF(ISNUMBER($AJ67),INDEX($C$1:$AB$3985,$AJ67,AL$4),"")</f>
        <v/>
      </c>
      <c r="AM67" s="128"/>
      <c r="AN67" s="128">
        <f t="shared" si="3"/>
        <v>79</v>
      </c>
      <c r="AO67" s="7" t="str">
        <f>IF(ISNUMBER($AN67),INDEX($C$1:$AB$2294,$AN67,AO$4),"")</f>
        <v>hkr00c06</v>
      </c>
      <c r="AP67" s="10">
        <f>IF(ISNUMBER($AN67),INDEX($C$1:$AB$2294,$AN67,AP$4),"")</f>
        <v>5.9475119999999997</v>
      </c>
      <c r="AQ67" s="310">
        <f>IF(ISNUMBER(SEARCH($T$30,AO67)),MAX(AQ$5:AQ66)+1,0)</f>
        <v>0</v>
      </c>
      <c r="AR67" s="310">
        <f>IF(ISNUMBER(SEARCH($T$31,AO67)),MAX(AR$5:AR66)+1,0)</f>
        <v>0</v>
      </c>
      <c r="AS67" s="128" t="str">
        <f t="shared" si="2"/>
        <v/>
      </c>
      <c r="AT67" s="105" t="str">
        <f>IF(ISNUMBER($AS67),INDEX($C$1:$AB$3985,$AS67,AT$4),"")</f>
        <v/>
      </c>
      <c r="AU67" s="128"/>
      <c r="AV67" s="128">
        <f t="shared" si="4"/>
        <v>844</v>
      </c>
      <c r="AW67" s="105" t="str">
        <f>IF(ISNUMBER($AV67),INDEX($C$1:$AB$3985,$AV67,AW$4),"")</f>
        <v>or03c01_0</v>
      </c>
      <c r="AX67" s="105">
        <f>IF(ISNUMBER($AV67),INDEX($C$1:$AB$3985,$AV67,AX$4),"")</f>
        <v>27.417359999999999</v>
      </c>
      <c r="AY67" s="310">
        <f>IF(ISNUMBER(SEARCH($BE$10,AW67)),MAX(AY$5:AY66)+1,0)</f>
        <v>0</v>
      </c>
      <c r="AZ67" s="310">
        <f>IF(ISNUMBER(SEARCH($BE$11,AW67)),MAX(AZ$5:AZ66)+1,0)</f>
        <v>0</v>
      </c>
      <c r="BA67" s="128" t="str">
        <f t="shared" si="5"/>
        <v/>
      </c>
      <c r="BB67" s="105" t="str">
        <f>IF(ISNUMBER($BA67),INDEX($C$1:$AB$3985,$BA67,BB$4),"")</f>
        <v/>
      </c>
      <c r="BC67" s="105"/>
    </row>
    <row r="68" spans="1:55" x14ac:dyDescent="0.25">
      <c r="A68" s="98"/>
      <c r="B68" s="98">
        <f>ROW()</f>
        <v>68</v>
      </c>
      <c r="C68" s="168"/>
      <c r="D68" s="177" t="s">
        <v>106</v>
      </c>
      <c r="E68" s="170" t="s">
        <v>850</v>
      </c>
      <c r="F68" s="171" t="s">
        <v>851</v>
      </c>
      <c r="G68" s="176">
        <v>5.9475119999999997</v>
      </c>
      <c r="H68" s="176">
        <v>0.59475120000000004</v>
      </c>
      <c r="I68" s="176">
        <v>59.475119999999997</v>
      </c>
      <c r="J68" s="172" t="s">
        <v>841</v>
      </c>
      <c r="K68" s="173">
        <v>1</v>
      </c>
      <c r="L68" s="178">
        <v>0</v>
      </c>
      <c r="M68" s="143">
        <v>1</v>
      </c>
      <c r="N68" s="143"/>
      <c r="O68" s="143"/>
      <c r="P68" s="143"/>
      <c r="Q68" s="143"/>
      <c r="R68" s="3"/>
      <c r="S68" s="106"/>
      <c r="T68" s="106"/>
      <c r="U68" s="106"/>
      <c r="V68" s="106"/>
      <c r="W68" s="106"/>
      <c r="X68" s="106"/>
      <c r="Y68" s="143"/>
      <c r="Z68" s="143"/>
      <c r="AA68" s="143"/>
      <c r="AB68" s="188" t="str">
        <f t="shared" si="10"/>
        <v>hkr07c17log</v>
      </c>
      <c r="AC68" s="188" t="s">
        <v>1585</v>
      </c>
      <c r="AD68" s="131"/>
      <c r="AE68" s="131"/>
      <c r="AF68" s="131"/>
      <c r="AG68" s="131"/>
      <c r="AH68" s="131"/>
      <c r="AI68" s="131"/>
      <c r="AJ68" s="128" t="str">
        <f t="shared" si="1"/>
        <v/>
      </c>
      <c r="AK68" s="7" t="str">
        <f>IF(ISNUMBER($AJ68),INDEX($C$1:$AB$3985,$AJ68,AK$4),"")</f>
        <v/>
      </c>
      <c r="AL68" s="7" t="str">
        <f>IF(ISNUMBER($AJ68),INDEX($C$1:$AB$3985,$AJ68,AL$4),"")</f>
        <v/>
      </c>
      <c r="AM68" s="128"/>
      <c r="AN68" s="128">
        <f t="shared" si="3"/>
        <v>80</v>
      </c>
      <c r="AO68" s="7" t="str">
        <f>IF(ISNUMBER($AN68),INDEX($C$1:$AB$2294,$AN68,AO$4),"")</f>
        <v>rcond22</v>
      </c>
      <c r="AP68" s="10">
        <f>IF(ISNUMBER($AN68),INDEX($C$1:$AB$2294,$AN68,AP$4),"")</f>
        <v>4904.3720000000003</v>
      </c>
      <c r="AQ68" s="310">
        <f>IF(ISNUMBER(SEARCH($T$30,AO68)),MAX(AQ$5:AQ67)+1,0)</f>
        <v>0</v>
      </c>
      <c r="AR68" s="310">
        <f>IF(ISNUMBER(SEARCH($T$31,AO68)),MAX(AR$5:AR67)+1,0)</f>
        <v>0</v>
      </c>
      <c r="AS68" s="128" t="str">
        <f t="shared" si="2"/>
        <v/>
      </c>
      <c r="AT68" s="105" t="str">
        <f>IF(ISNUMBER($AS68),INDEX($C$1:$AB$3985,$AS68,AT$4),"")</f>
        <v/>
      </c>
      <c r="AU68" s="128"/>
      <c r="AV68" s="128">
        <f t="shared" si="4"/>
        <v>845</v>
      </c>
      <c r="AW68" s="105" t="str">
        <f>IF(ISNUMBER($AV68),INDEX($C$1:$AB$3985,$AV68,AW$4),"")</f>
        <v>or03c02_0</v>
      </c>
      <c r="AX68" s="105">
        <f>IF(ISNUMBER($AV68),INDEX($C$1:$AB$3985,$AV68,AX$4),"")</f>
        <v>27.151240000000001</v>
      </c>
      <c r="AY68" s="310">
        <f>IF(ISNUMBER(SEARCH($BE$10,AW68)),MAX(AY$5:AY67)+1,0)</f>
        <v>0</v>
      </c>
      <c r="AZ68" s="310">
        <f>IF(ISNUMBER(SEARCH($BE$11,AW68)),MAX(AZ$5:AZ67)+1,0)</f>
        <v>0</v>
      </c>
      <c r="BA68" s="128" t="str">
        <f t="shared" si="5"/>
        <v/>
      </c>
      <c r="BB68" s="105" t="str">
        <f>IF(ISNUMBER($BA68),INDEX($C$1:$AB$3985,$BA68,BB$4),"")</f>
        <v/>
      </c>
      <c r="BC68" s="105"/>
    </row>
    <row r="69" spans="1:55" x14ac:dyDescent="0.25">
      <c r="A69" s="98"/>
      <c r="B69" s="98">
        <f>ROW()</f>
        <v>69</v>
      </c>
      <c r="C69" s="168"/>
      <c r="D69" s="177" t="s">
        <v>107</v>
      </c>
      <c r="E69" s="170" t="s">
        <v>850</v>
      </c>
      <c r="F69" s="171" t="s">
        <v>851</v>
      </c>
      <c r="G69" s="176">
        <v>4904.3720000000003</v>
      </c>
      <c r="H69" s="176">
        <v>490.43720000000002</v>
      </c>
      <c r="I69" s="176">
        <v>49043.72</v>
      </c>
      <c r="J69" s="172" t="s">
        <v>846</v>
      </c>
      <c r="K69" s="173">
        <v>1</v>
      </c>
      <c r="L69" s="178">
        <v>0</v>
      </c>
      <c r="M69" s="143">
        <v>1</v>
      </c>
      <c r="N69" s="143"/>
      <c r="O69" s="143"/>
      <c r="P69" s="143"/>
      <c r="Q69" s="143"/>
      <c r="R69" s="3"/>
      <c r="S69" s="106"/>
      <c r="T69" s="106"/>
      <c r="U69" s="106"/>
      <c r="V69" s="106"/>
      <c r="W69" s="106"/>
      <c r="X69" s="106"/>
      <c r="Y69" s="143"/>
      <c r="Z69" s="143"/>
      <c r="AA69" s="143"/>
      <c r="AB69" s="188" t="str">
        <f t="shared" si="10"/>
        <v>rcond16log</v>
      </c>
      <c r="AC69" s="188" t="s">
        <v>1585</v>
      </c>
      <c r="AD69" s="131"/>
      <c r="AE69" s="131"/>
      <c r="AF69" s="131"/>
      <c r="AG69" s="131"/>
      <c r="AH69" s="131"/>
      <c r="AI69" s="131"/>
      <c r="AJ69" s="128" t="str">
        <f t="shared" si="1"/>
        <v/>
      </c>
      <c r="AK69" s="7" t="str">
        <f>IF(ISNUMBER($AJ69),INDEX($C$1:$AB$3985,$AJ69,AK$4),"")</f>
        <v/>
      </c>
      <c r="AL69" s="7" t="str">
        <f>IF(ISNUMBER($AJ69),INDEX($C$1:$AB$3985,$AJ69,AL$4),"")</f>
        <v/>
      </c>
      <c r="AM69" s="128"/>
      <c r="AN69" s="128">
        <f t="shared" si="3"/>
        <v>81</v>
      </c>
      <c r="AO69" s="7" t="str">
        <f>IF(ISNUMBER($AN69),INDEX($C$1:$AB$2294,$AN69,AO$4),"")</f>
        <v>wf3_2</v>
      </c>
      <c r="AP69" s="10">
        <f>IF(ISNUMBER($AN69),INDEX($C$1:$AB$2294,$AN69,AP$4),"")</f>
        <v>421.2</v>
      </c>
      <c r="AQ69" s="310">
        <f>IF(ISNUMBER(SEARCH($T$30,AO69)),MAX(AQ$5:AQ68)+1,0)</f>
        <v>0</v>
      </c>
      <c r="AR69" s="310">
        <f>IF(ISNUMBER(SEARCH($T$31,AO69)),MAX(AR$5:AR68)+1,0)</f>
        <v>0</v>
      </c>
      <c r="AS69" s="128" t="str">
        <f t="shared" si="2"/>
        <v/>
      </c>
      <c r="AT69" s="105" t="str">
        <f>IF(ISNUMBER($AS69),INDEX($C$1:$AB$3985,$AS69,AT$4),"")</f>
        <v/>
      </c>
      <c r="AU69" s="128"/>
      <c r="AV69" s="128">
        <f t="shared" si="4"/>
        <v>846</v>
      </c>
      <c r="AW69" s="105" t="str">
        <f>IF(ISNUMBER($AV69),INDEX($C$1:$AB$3985,$AV69,AW$4),"")</f>
        <v>or03c03_0</v>
      </c>
      <c r="AX69" s="105">
        <f>IF(ISNUMBER($AV69),INDEX($C$1:$AB$3985,$AV69,AX$4),"")</f>
        <v>26.7288</v>
      </c>
      <c r="AY69" s="310">
        <f>IF(ISNUMBER(SEARCH($BE$10,AW69)),MAX(AY$5:AY68)+1,0)</f>
        <v>0</v>
      </c>
      <c r="AZ69" s="310">
        <f>IF(ISNUMBER(SEARCH($BE$11,AW69)),MAX(AZ$5:AZ68)+1,0)</f>
        <v>0</v>
      </c>
      <c r="BA69" s="128" t="str">
        <f t="shared" si="5"/>
        <v/>
      </c>
      <c r="BB69" s="105" t="str">
        <f>IF(ISNUMBER($BA69),INDEX($C$1:$AB$3985,$BA69,BB$4),"")</f>
        <v/>
      </c>
      <c r="BC69" s="105"/>
    </row>
    <row r="70" spans="1:55" x14ac:dyDescent="0.25">
      <c r="A70" s="98"/>
      <c r="B70" s="98">
        <f>ROW()</f>
        <v>70</v>
      </c>
      <c r="C70" s="168"/>
      <c r="D70" s="177" t="s">
        <v>108</v>
      </c>
      <c r="E70" s="170" t="s">
        <v>850</v>
      </c>
      <c r="F70" s="171" t="s">
        <v>851</v>
      </c>
      <c r="G70" s="176">
        <v>5.9475119999999997</v>
      </c>
      <c r="H70" s="176">
        <v>0.59475120000000004</v>
      </c>
      <c r="I70" s="176">
        <v>59.475119999999997</v>
      </c>
      <c r="J70" s="172" t="s">
        <v>841</v>
      </c>
      <c r="K70" s="173">
        <v>1</v>
      </c>
      <c r="L70" s="178">
        <v>0</v>
      </c>
      <c r="M70" s="143">
        <v>1</v>
      </c>
      <c r="N70" s="143"/>
      <c r="O70" s="143"/>
      <c r="P70" s="143"/>
      <c r="Q70" s="143"/>
      <c r="R70" s="3"/>
      <c r="S70" s="106"/>
      <c r="T70" s="106"/>
      <c r="U70" s="106"/>
      <c r="V70" s="106"/>
      <c r="W70" s="106"/>
      <c r="X70" s="106"/>
      <c r="Y70" s="143"/>
      <c r="Z70" s="143"/>
      <c r="AA70" s="143"/>
      <c r="AB70" s="188" t="str">
        <f t="shared" si="10"/>
        <v>hkr27c14log</v>
      </c>
      <c r="AC70" s="188" t="s">
        <v>1585</v>
      </c>
      <c r="AD70" s="131"/>
      <c r="AE70" s="131"/>
      <c r="AF70" s="131"/>
      <c r="AG70" s="131"/>
      <c r="AH70" s="131"/>
      <c r="AI70" s="131"/>
      <c r="AJ70" s="128" t="str">
        <f t="shared" ref="AJ70:AJ133" si="11">IF(AJ69="","",IF(AJ69+1&lt;=$AH$6,AJ69+1,""))</f>
        <v/>
      </c>
      <c r="AK70" s="7" t="str">
        <f>IF(ISNUMBER($AJ70),INDEX($C$1:$AB$3985,$AJ70,AK$4),"")</f>
        <v/>
      </c>
      <c r="AL70" s="7" t="str">
        <f>IF(ISNUMBER($AJ70),INDEX($C$1:$AB$3985,$AJ70,AL$4),"")</f>
        <v/>
      </c>
      <c r="AM70" s="128"/>
      <c r="AN70" s="128">
        <f t="shared" si="3"/>
        <v>82</v>
      </c>
      <c r="AO70" s="7" t="str">
        <f>IF(ISNUMBER($AN70),INDEX($C$1:$AB$2294,$AN70,AO$4),"")</f>
        <v>hkr32c17</v>
      </c>
      <c r="AP70" s="10">
        <f>IF(ISNUMBER($AN70),INDEX($C$1:$AB$2294,$AN70,AP$4),"")</f>
        <v>5.9475119999999997</v>
      </c>
      <c r="AQ70" s="310">
        <f>IF(ISNUMBER(SEARCH($T$30,AO70)),MAX(AQ$5:AQ69)+1,0)</f>
        <v>0</v>
      </c>
      <c r="AR70" s="310">
        <f>IF(ISNUMBER(SEARCH($T$31,AO70)),MAX(AR$5:AR69)+1,0)</f>
        <v>0</v>
      </c>
      <c r="AS70" s="128" t="str">
        <f t="shared" ref="AS70:AS133" si="12">IF(AS69="","",IF(AS69+1&lt;=$AH$8,AS69+1,""))</f>
        <v/>
      </c>
      <c r="AT70" s="105" t="str">
        <f>IF(ISNUMBER($AS70),INDEX($C$1:$AB$3985,$AS70,AT$4),"")</f>
        <v/>
      </c>
      <c r="AU70" s="128"/>
      <c r="AV70" s="128">
        <f t="shared" si="4"/>
        <v>847</v>
      </c>
      <c r="AW70" s="105" t="str">
        <f>IF(ISNUMBER($AV70),INDEX($C$1:$AB$3985,$AV70,AW$4),"")</f>
        <v>or03c04_0</v>
      </c>
      <c r="AX70" s="105">
        <f>IF(ISNUMBER($AV70),INDEX($C$1:$AB$3985,$AV70,AX$4),"")</f>
        <v>26.325140000000001</v>
      </c>
      <c r="AY70" s="310">
        <f>IF(ISNUMBER(SEARCH($BE$10,AW70)),MAX(AY$5:AY69)+1,0)</f>
        <v>0</v>
      </c>
      <c r="AZ70" s="310">
        <f>IF(ISNUMBER(SEARCH($BE$11,AW70)),MAX(AZ$5:AZ69)+1,0)</f>
        <v>0</v>
      </c>
      <c r="BA70" s="128" t="str">
        <f t="shared" si="5"/>
        <v/>
      </c>
      <c r="BB70" s="105" t="str">
        <f>IF(ISNUMBER($BA70),INDEX($C$1:$AB$3985,$BA70,BB$4),"")</f>
        <v/>
      </c>
      <c r="BC70" s="105"/>
    </row>
    <row r="71" spans="1:55" x14ac:dyDescent="0.25">
      <c r="A71" s="98"/>
      <c r="B71" s="98">
        <f>ROW()</f>
        <v>71</v>
      </c>
      <c r="C71" s="168"/>
      <c r="D71" s="177" t="s">
        <v>109</v>
      </c>
      <c r="E71" s="170" t="s">
        <v>850</v>
      </c>
      <c r="F71" s="171" t="s">
        <v>851</v>
      </c>
      <c r="G71" s="176">
        <v>4904.3720000000003</v>
      </c>
      <c r="H71" s="176">
        <v>490.43720000000002</v>
      </c>
      <c r="I71" s="176">
        <v>49043.72</v>
      </c>
      <c r="J71" s="172" t="s">
        <v>846</v>
      </c>
      <c r="K71" s="173">
        <v>1</v>
      </c>
      <c r="L71" s="178">
        <v>0</v>
      </c>
      <c r="M71" s="143">
        <v>1</v>
      </c>
      <c r="N71" s="143"/>
      <c r="O71" s="143"/>
      <c r="P71" s="143"/>
      <c r="Q71" s="143"/>
      <c r="R71" s="3"/>
      <c r="S71" s="106"/>
      <c r="T71" s="106"/>
      <c r="U71" s="106"/>
      <c r="V71" s="106"/>
      <c r="W71" s="106"/>
      <c r="X71" s="106"/>
      <c r="Y71" s="143"/>
      <c r="Z71" s="143"/>
      <c r="AA71" s="143"/>
      <c r="AB71" s="188" t="str">
        <f t="shared" si="10"/>
        <v>rcond17log</v>
      </c>
      <c r="AC71" s="188" t="s">
        <v>1585</v>
      </c>
      <c r="AD71" s="131"/>
      <c r="AE71" s="131"/>
      <c r="AF71" s="131"/>
      <c r="AG71" s="131"/>
      <c r="AH71" s="131"/>
      <c r="AI71" s="131"/>
      <c r="AJ71" s="128" t="str">
        <f t="shared" si="11"/>
        <v/>
      </c>
      <c r="AK71" s="7" t="str">
        <f>IF(ISNUMBER($AJ71),INDEX($C$1:$AB$3985,$AJ71,AK$4),"")</f>
        <v/>
      </c>
      <c r="AL71" s="7" t="str">
        <f>IF(ISNUMBER($AJ71),INDEX($C$1:$AB$3985,$AJ71,AL$4),"")</f>
        <v/>
      </c>
      <c r="AM71" s="128"/>
      <c r="AN71" s="128">
        <f t="shared" ref="AN71:AN134" si="13">IF(AN70="","",IF(AN70+1&lt;=$AH$7,AN70+1,""))</f>
        <v>83</v>
      </c>
      <c r="AO71" s="7" t="str">
        <f>IF(ISNUMBER($AN71),INDEX($C$1:$AB$2294,$AN71,AO$4),"")</f>
        <v>hkr03c08</v>
      </c>
      <c r="AP71" s="10">
        <f>IF(ISNUMBER($AN71),INDEX($C$1:$AB$2294,$AN71,AP$4),"")</f>
        <v>5.9475119999999997</v>
      </c>
      <c r="AQ71" s="310">
        <f>IF(ISNUMBER(SEARCH($T$30,AO71)),MAX(AQ$5:AQ70)+1,0)</f>
        <v>0</v>
      </c>
      <c r="AR71" s="310">
        <f>IF(ISNUMBER(SEARCH($T$31,AO71)),MAX(AR$5:AR70)+1,0)</f>
        <v>0</v>
      </c>
      <c r="AS71" s="128" t="str">
        <f t="shared" si="12"/>
        <v/>
      </c>
      <c r="AT71" s="105" t="str">
        <f>IF(ISNUMBER($AS71),INDEX($C$1:$AB$3985,$AS71,AT$4),"")</f>
        <v/>
      </c>
      <c r="AU71" s="128"/>
      <c r="AV71" s="128">
        <f t="shared" ref="AV71:AV134" si="14">IF(AV70="","",IF(AV70+1&lt;=$AH$9,AV70+1,""))</f>
        <v>848</v>
      </c>
      <c r="AW71" s="105" t="str">
        <f>IF(ISNUMBER($AV71),INDEX($C$1:$AB$3985,$AV71,AW$4),"")</f>
        <v>or03c05_0</v>
      </c>
      <c r="AX71" s="105">
        <f>IF(ISNUMBER($AV71),INDEX($C$1:$AB$3985,$AV71,AX$4),"")</f>
        <v>25.844159999999999</v>
      </c>
      <c r="AY71" s="310">
        <f>IF(ISNUMBER(SEARCH($BE$10,AW71)),MAX(AY$5:AY70)+1,0)</f>
        <v>0</v>
      </c>
      <c r="AZ71" s="310">
        <f>IF(ISNUMBER(SEARCH($BE$11,AW71)),MAX(AZ$5:AZ70)+1,0)</f>
        <v>0</v>
      </c>
      <c r="BA71" s="128" t="str">
        <f t="shared" ref="BA71:BA134" si="15">IF(BA70="","",IF(BA70+1&lt;=$AH$10,BA70+1,""))</f>
        <v/>
      </c>
      <c r="BB71" s="105" t="str">
        <f>IF(ISNUMBER($BA71),INDEX($C$1:$AB$3985,$BA71,BB$4),"")</f>
        <v/>
      </c>
      <c r="BC71" s="105"/>
    </row>
    <row r="72" spans="1:55" x14ac:dyDescent="0.25">
      <c r="A72" s="98"/>
      <c r="B72" s="98">
        <f>ROW()</f>
        <v>72</v>
      </c>
      <c r="C72" s="168"/>
      <c r="D72" s="177" t="s">
        <v>110</v>
      </c>
      <c r="E72" s="170" t="s">
        <v>850</v>
      </c>
      <c r="F72" s="171" t="s">
        <v>851</v>
      </c>
      <c r="G72" s="176">
        <v>4904.3720000000003</v>
      </c>
      <c r="H72" s="176">
        <v>490.43720000000002</v>
      </c>
      <c r="I72" s="176">
        <v>49043.72</v>
      </c>
      <c r="J72" s="172" t="s">
        <v>846</v>
      </c>
      <c r="K72" s="173">
        <v>1</v>
      </c>
      <c r="L72" s="178">
        <v>0</v>
      </c>
      <c r="M72" s="143">
        <v>1</v>
      </c>
      <c r="N72" s="143"/>
      <c r="O72" s="143"/>
      <c r="P72" s="143"/>
      <c r="Q72" s="143"/>
      <c r="R72" s="3"/>
      <c r="S72" s="106"/>
      <c r="T72" s="106"/>
      <c r="U72" s="106"/>
      <c r="V72" s="106"/>
      <c r="W72" s="106"/>
      <c r="X72" s="106"/>
      <c r="Y72" s="143"/>
      <c r="Z72" s="143"/>
      <c r="AA72" s="143"/>
      <c r="AB72" s="188" t="str">
        <f t="shared" si="10"/>
        <v>rcond18log</v>
      </c>
      <c r="AC72" s="188" t="s">
        <v>1585</v>
      </c>
      <c r="AD72" s="131"/>
      <c r="AE72" s="131"/>
      <c r="AF72" s="131"/>
      <c r="AG72" s="131"/>
      <c r="AH72" s="131"/>
      <c r="AI72" s="131"/>
      <c r="AJ72" s="128" t="str">
        <f t="shared" si="11"/>
        <v/>
      </c>
      <c r="AK72" s="7" t="str">
        <f>IF(ISNUMBER($AJ72),INDEX($C$1:$AB$3985,$AJ72,AK$4),"")</f>
        <v/>
      </c>
      <c r="AL72" s="7" t="str">
        <f>IF(ISNUMBER($AJ72),INDEX($C$1:$AB$3985,$AJ72,AL$4),"")</f>
        <v/>
      </c>
      <c r="AM72" s="128"/>
      <c r="AN72" s="128">
        <f t="shared" si="13"/>
        <v>84</v>
      </c>
      <c r="AO72" s="7" t="str">
        <f>IF(ISNUMBER($AN72),INDEX($C$1:$AB$2294,$AN72,AO$4),"")</f>
        <v>hkr12c10</v>
      </c>
      <c r="AP72" s="10">
        <f>IF(ISNUMBER($AN72),INDEX($C$1:$AB$2294,$AN72,AP$4),"")</f>
        <v>5.9475119999999997</v>
      </c>
      <c r="AQ72" s="310">
        <f>IF(ISNUMBER(SEARCH($T$30,AO72)),MAX(AQ$5:AQ71)+1,0)</f>
        <v>0</v>
      </c>
      <c r="AR72" s="310">
        <f>IF(ISNUMBER(SEARCH($T$31,AO72)),MAX(AR$5:AR71)+1,0)</f>
        <v>0</v>
      </c>
      <c r="AS72" s="128" t="str">
        <f t="shared" si="12"/>
        <v/>
      </c>
      <c r="AT72" s="105" t="str">
        <f>IF(ISNUMBER($AS72),INDEX($C$1:$AB$3985,$AS72,AT$4),"")</f>
        <v/>
      </c>
      <c r="AU72" s="128"/>
      <c r="AV72" s="128">
        <f t="shared" si="14"/>
        <v>849</v>
      </c>
      <c r="AW72" s="105" t="str">
        <f>IF(ISNUMBER($AV72),INDEX($C$1:$AB$3985,$AV72,AW$4),"")</f>
        <v>or03c06_0</v>
      </c>
      <c r="AX72" s="105">
        <f>IF(ISNUMBER($AV72),INDEX($C$1:$AB$3985,$AV72,AX$4),"")</f>
        <v>25.14227</v>
      </c>
      <c r="AY72" s="310">
        <f>IF(ISNUMBER(SEARCH($BE$10,AW72)),MAX(AY$5:AY71)+1,0)</f>
        <v>0</v>
      </c>
      <c r="AZ72" s="310">
        <f>IF(ISNUMBER(SEARCH($BE$11,AW72)),MAX(AZ$5:AZ71)+1,0)</f>
        <v>0</v>
      </c>
      <c r="BA72" s="128" t="str">
        <f t="shared" si="15"/>
        <v/>
      </c>
      <c r="BB72" s="105" t="str">
        <f>IF(ISNUMBER($BA72),INDEX($C$1:$AB$3985,$BA72,BB$4),"")</f>
        <v/>
      </c>
      <c r="BC72" s="105"/>
    </row>
    <row r="73" spans="1:55" x14ac:dyDescent="0.25">
      <c r="A73" s="98"/>
      <c r="B73" s="98">
        <f>ROW()</f>
        <v>73</v>
      </c>
      <c r="C73" s="168"/>
      <c r="D73" s="177" t="s">
        <v>111</v>
      </c>
      <c r="E73" s="170" t="s">
        <v>850</v>
      </c>
      <c r="F73" s="171" t="s">
        <v>851</v>
      </c>
      <c r="G73" s="176">
        <v>4904.3720000000003</v>
      </c>
      <c r="H73" s="176">
        <v>490.43720000000002</v>
      </c>
      <c r="I73" s="176">
        <v>49043.72</v>
      </c>
      <c r="J73" s="172" t="s">
        <v>846</v>
      </c>
      <c r="K73" s="173">
        <v>1</v>
      </c>
      <c r="L73" s="178">
        <v>0</v>
      </c>
      <c r="M73" s="143">
        <v>1</v>
      </c>
      <c r="N73" s="143"/>
      <c r="O73" s="143"/>
      <c r="P73" s="143"/>
      <c r="Q73" s="143"/>
      <c r="R73" s="3"/>
      <c r="S73" s="106"/>
      <c r="T73" s="106"/>
      <c r="U73" s="106"/>
      <c r="V73" s="106"/>
      <c r="W73" s="106"/>
      <c r="X73" s="106"/>
      <c r="Y73" s="143"/>
      <c r="Z73" s="143"/>
      <c r="AA73" s="143"/>
      <c r="AB73" s="188" t="str">
        <f t="shared" si="10"/>
        <v>rcond19log</v>
      </c>
      <c r="AC73" s="188" t="s">
        <v>1585</v>
      </c>
      <c r="AD73" s="131"/>
      <c r="AE73" s="131"/>
      <c r="AF73" s="131"/>
      <c r="AG73" s="131"/>
      <c r="AH73" s="131"/>
      <c r="AI73" s="131"/>
      <c r="AJ73" s="128" t="str">
        <f t="shared" si="11"/>
        <v/>
      </c>
      <c r="AK73" s="7" t="str">
        <f>IF(ISNUMBER($AJ73),INDEX($C$1:$AB$3985,$AJ73,AK$4),"")</f>
        <v/>
      </c>
      <c r="AL73" s="7" t="str">
        <f>IF(ISNUMBER($AJ73),INDEX($C$1:$AB$3985,$AJ73,AL$4),"")</f>
        <v/>
      </c>
      <c r="AM73" s="128"/>
      <c r="AN73" s="128">
        <f t="shared" si="13"/>
        <v>85</v>
      </c>
      <c r="AO73" s="7" t="str">
        <f>IF(ISNUMBER($AN73),INDEX($C$1:$AB$2294,$AN73,AO$4),"")</f>
        <v>ss</v>
      </c>
      <c r="AP73" s="10">
        <f>IF(ISNUMBER($AN73),INDEX($C$1:$AB$2294,$AN73,AP$4),"")</f>
        <v>1.0000000000000001E-5</v>
      </c>
      <c r="AQ73" s="310">
        <f>IF(ISNUMBER(SEARCH($T$30,AO73)),MAX(AQ$5:AQ72)+1,0)</f>
        <v>1</v>
      </c>
      <c r="AR73" s="310">
        <f>IF(ISNUMBER(SEARCH($T$31,AO73)),MAX(AR$5:AR72)+1,0)</f>
        <v>0</v>
      </c>
      <c r="AS73" s="128" t="str">
        <f t="shared" si="12"/>
        <v/>
      </c>
      <c r="AT73" s="105" t="str">
        <f>IF(ISNUMBER($AS73),INDEX($C$1:$AB$3985,$AS73,AT$4),"")</f>
        <v/>
      </c>
      <c r="AU73" s="128"/>
      <c r="AV73" s="128">
        <f t="shared" si="14"/>
        <v>850</v>
      </c>
      <c r="AW73" s="105" t="str">
        <f>IF(ISNUMBER($AV73),INDEX($C$1:$AB$3985,$AV73,AW$4),"")</f>
        <v>or03c07_0</v>
      </c>
      <c r="AX73" s="105">
        <f>IF(ISNUMBER($AV73),INDEX($C$1:$AB$3985,$AV73,AX$4),"")</f>
        <v>24.528410000000001</v>
      </c>
      <c r="AY73" s="310">
        <f>IF(ISNUMBER(SEARCH($BE$10,AW73)),MAX(AY$5:AY72)+1,0)</f>
        <v>0</v>
      </c>
      <c r="AZ73" s="310">
        <f>IF(ISNUMBER(SEARCH($BE$11,AW73)),MAX(AZ$5:AZ72)+1,0)</f>
        <v>0</v>
      </c>
      <c r="BA73" s="128" t="str">
        <f t="shared" si="15"/>
        <v/>
      </c>
      <c r="BB73" s="105" t="str">
        <f>IF(ISNUMBER($BA73),INDEX($C$1:$AB$3985,$BA73,BB$4),"")</f>
        <v/>
      </c>
      <c r="BC73" s="105"/>
    </row>
    <row r="74" spans="1:55" x14ac:dyDescent="0.25">
      <c r="A74" s="98"/>
      <c r="B74" s="98">
        <f>ROW()</f>
        <v>74</v>
      </c>
      <c r="C74" s="168"/>
      <c r="D74" s="177" t="s">
        <v>112</v>
      </c>
      <c r="E74" s="170" t="s">
        <v>850</v>
      </c>
      <c r="F74" s="171" t="s">
        <v>851</v>
      </c>
      <c r="G74" s="176">
        <v>5.9475119999999997</v>
      </c>
      <c r="H74" s="176">
        <v>0.59475120000000004</v>
      </c>
      <c r="I74" s="176">
        <v>59.475119999999997</v>
      </c>
      <c r="J74" s="172" t="s">
        <v>841</v>
      </c>
      <c r="K74" s="173">
        <v>1</v>
      </c>
      <c r="L74" s="178">
        <v>0</v>
      </c>
      <c r="M74" s="143">
        <v>1</v>
      </c>
      <c r="N74" s="143"/>
      <c r="O74" s="143"/>
      <c r="P74" s="143"/>
      <c r="Q74" s="143"/>
      <c r="R74" s="3"/>
      <c r="S74" s="106"/>
      <c r="T74" s="106"/>
      <c r="U74" s="106"/>
      <c r="V74" s="106"/>
      <c r="W74" s="106"/>
      <c r="X74" s="106"/>
      <c r="Y74" s="143"/>
      <c r="Z74" s="143"/>
      <c r="AA74" s="143"/>
      <c r="AB74" s="188" t="str">
        <f t="shared" si="10"/>
        <v>hkr00c04log</v>
      </c>
      <c r="AC74" s="188" t="s">
        <v>1585</v>
      </c>
      <c r="AD74" s="131"/>
      <c r="AE74" s="131"/>
      <c r="AF74" s="131"/>
      <c r="AG74" s="131"/>
      <c r="AH74" s="131"/>
      <c r="AI74" s="131"/>
      <c r="AJ74" s="128" t="str">
        <f t="shared" si="11"/>
        <v/>
      </c>
      <c r="AK74" s="7" t="str">
        <f>IF(ISNUMBER($AJ74),INDEX($C$1:$AB$3985,$AJ74,AK$4),"")</f>
        <v/>
      </c>
      <c r="AL74" s="7" t="str">
        <f>IF(ISNUMBER($AJ74),INDEX($C$1:$AB$3985,$AJ74,AL$4),"")</f>
        <v/>
      </c>
      <c r="AM74" s="128"/>
      <c r="AN74" s="128">
        <f t="shared" si="13"/>
        <v>86</v>
      </c>
      <c r="AO74" s="7" t="str">
        <f>IF(ISNUMBER($AN74),INDEX($C$1:$AB$2294,$AN74,AO$4),"")</f>
        <v>hkr07c00</v>
      </c>
      <c r="AP74" s="10">
        <f>IF(ISNUMBER($AN74),INDEX($C$1:$AB$2294,$AN74,AP$4),"")</f>
        <v>5.9475119999999997</v>
      </c>
      <c r="AQ74" s="310">
        <f>IF(ISNUMBER(SEARCH($T$30,AO74)),MAX(AQ$5:AQ73)+1,0)</f>
        <v>0</v>
      </c>
      <c r="AR74" s="310">
        <f>IF(ISNUMBER(SEARCH($T$31,AO74)),MAX(AR$5:AR73)+1,0)</f>
        <v>0</v>
      </c>
      <c r="AS74" s="128" t="str">
        <f t="shared" si="12"/>
        <v/>
      </c>
      <c r="AT74" s="105" t="str">
        <f>IF(ISNUMBER($AS74),INDEX($C$1:$AB$3985,$AS74,AT$4),"")</f>
        <v/>
      </c>
      <c r="AU74" s="128"/>
      <c r="AV74" s="128">
        <f t="shared" si="14"/>
        <v>851</v>
      </c>
      <c r="AW74" s="105" t="str">
        <f>IF(ISNUMBER($AV74),INDEX($C$1:$AB$3985,$AV74,AW$4),"")</f>
        <v>or03c08_0</v>
      </c>
      <c r="AX74" s="105">
        <f>IF(ISNUMBER($AV74),INDEX($C$1:$AB$3985,$AV74,AX$4),"")</f>
        <v>23.881450000000001</v>
      </c>
      <c r="AY74" s="310">
        <f>IF(ISNUMBER(SEARCH($BE$10,AW74)),MAX(AY$5:AY73)+1,0)</f>
        <v>0</v>
      </c>
      <c r="AZ74" s="310">
        <f>IF(ISNUMBER(SEARCH($BE$11,AW74)),MAX(AZ$5:AZ73)+1,0)</f>
        <v>0</v>
      </c>
      <c r="BA74" s="128" t="str">
        <f t="shared" si="15"/>
        <v/>
      </c>
      <c r="BB74" s="105" t="str">
        <f>IF(ISNUMBER($BA74),INDEX($C$1:$AB$3985,$BA74,BB$4),"")</f>
        <v/>
      </c>
      <c r="BC74" s="105"/>
    </row>
    <row r="75" spans="1:55" x14ac:dyDescent="0.25">
      <c r="A75" s="98"/>
      <c r="B75" s="98">
        <f>ROW()</f>
        <v>75</v>
      </c>
      <c r="C75" s="168"/>
      <c r="D75" s="177" t="s">
        <v>113</v>
      </c>
      <c r="E75" s="170" t="s">
        <v>850</v>
      </c>
      <c r="F75" s="171" t="s">
        <v>851</v>
      </c>
      <c r="G75" s="176">
        <v>5.9475119999999997</v>
      </c>
      <c r="H75" s="176">
        <v>0.59475120000000004</v>
      </c>
      <c r="I75" s="176">
        <v>59.475119999999997</v>
      </c>
      <c r="J75" s="172" t="s">
        <v>841</v>
      </c>
      <c r="K75" s="173">
        <v>1</v>
      </c>
      <c r="L75" s="178">
        <v>0</v>
      </c>
      <c r="M75" s="143">
        <v>1</v>
      </c>
      <c r="N75" s="143"/>
      <c r="O75" s="143"/>
      <c r="P75" s="143"/>
      <c r="Q75" s="143"/>
      <c r="R75" s="3"/>
      <c r="S75" s="106"/>
      <c r="T75" s="106"/>
      <c r="U75" s="106"/>
      <c r="V75" s="106"/>
      <c r="W75" s="106"/>
      <c r="X75" s="106"/>
      <c r="Y75" s="143"/>
      <c r="Z75" s="143"/>
      <c r="AA75" s="143"/>
      <c r="AB75" s="188" t="str">
        <f t="shared" si="10"/>
        <v>hkr14c10log</v>
      </c>
      <c r="AC75" s="188" t="s">
        <v>1585</v>
      </c>
      <c r="AD75" s="131"/>
      <c r="AE75" s="131"/>
      <c r="AF75" s="131"/>
      <c r="AG75" s="131"/>
      <c r="AH75" s="131"/>
      <c r="AI75" s="131"/>
      <c r="AJ75" s="128" t="str">
        <f t="shared" si="11"/>
        <v/>
      </c>
      <c r="AK75" s="7" t="str">
        <f>IF(ISNUMBER($AJ75),INDEX($C$1:$AB$3985,$AJ75,AK$4),"")</f>
        <v/>
      </c>
      <c r="AL75" s="7" t="str">
        <f>IF(ISNUMBER($AJ75),INDEX($C$1:$AB$3985,$AJ75,AL$4),"")</f>
        <v/>
      </c>
      <c r="AM75" s="128"/>
      <c r="AN75" s="128">
        <f t="shared" si="13"/>
        <v>87</v>
      </c>
      <c r="AO75" s="7" t="str">
        <f>IF(ISNUMBER($AN75),INDEX($C$1:$AB$2294,$AN75,AO$4),"")</f>
        <v>rcond23</v>
      </c>
      <c r="AP75" s="10">
        <f>IF(ISNUMBER($AN75),INDEX($C$1:$AB$2294,$AN75,AP$4),"")</f>
        <v>4904.3720000000003</v>
      </c>
      <c r="AQ75" s="310">
        <f>IF(ISNUMBER(SEARCH($T$30,AO75)),MAX(AQ$5:AQ74)+1,0)</f>
        <v>0</v>
      </c>
      <c r="AR75" s="310">
        <f>IF(ISNUMBER(SEARCH($T$31,AO75)),MAX(AR$5:AR74)+1,0)</f>
        <v>0</v>
      </c>
      <c r="AS75" s="128" t="str">
        <f t="shared" si="12"/>
        <v/>
      </c>
      <c r="AT75" s="105" t="str">
        <f>IF(ISNUMBER($AS75),INDEX($C$1:$AB$3985,$AS75,AT$4),"")</f>
        <v/>
      </c>
      <c r="AU75" s="128"/>
      <c r="AV75" s="128">
        <f t="shared" si="14"/>
        <v>852</v>
      </c>
      <c r="AW75" s="105" t="str">
        <f>IF(ISNUMBER($AV75),INDEX($C$1:$AB$3985,$AV75,AW$4),"")</f>
        <v>or03c09_0</v>
      </c>
      <c r="AX75" s="105">
        <f>IF(ISNUMBER($AV75),INDEX($C$1:$AB$3985,$AV75,AX$4),"")</f>
        <v>22.995699999999999</v>
      </c>
      <c r="AY75" s="310">
        <f>IF(ISNUMBER(SEARCH($BE$10,AW75)),MAX(AY$5:AY74)+1,0)</f>
        <v>0</v>
      </c>
      <c r="AZ75" s="310">
        <f>IF(ISNUMBER(SEARCH($BE$11,AW75)),MAX(AZ$5:AZ74)+1,0)</f>
        <v>0</v>
      </c>
      <c r="BA75" s="128" t="str">
        <f t="shared" si="15"/>
        <v/>
      </c>
      <c r="BB75" s="105" t="str">
        <f>IF(ISNUMBER($BA75),INDEX($C$1:$AB$3985,$BA75,BB$4),"")</f>
        <v/>
      </c>
      <c r="BC75" s="105"/>
    </row>
    <row r="76" spans="1:55" x14ac:dyDescent="0.25">
      <c r="A76" s="98"/>
      <c r="B76" s="98">
        <f>ROW()</f>
        <v>76</v>
      </c>
      <c r="C76" s="168"/>
      <c r="D76" s="177" t="s">
        <v>114</v>
      </c>
      <c r="E76" s="170" t="s">
        <v>850</v>
      </c>
      <c r="F76" s="171" t="s">
        <v>851</v>
      </c>
      <c r="G76" s="176">
        <v>4904.3720000000003</v>
      </c>
      <c r="H76" s="176">
        <v>490.43720000000002</v>
      </c>
      <c r="I76" s="176">
        <v>49043.72</v>
      </c>
      <c r="J76" s="172" t="s">
        <v>846</v>
      </c>
      <c r="K76" s="173">
        <v>1</v>
      </c>
      <c r="L76" s="178">
        <v>0</v>
      </c>
      <c r="M76" s="143">
        <v>1</v>
      </c>
      <c r="N76" s="143"/>
      <c r="O76" s="143"/>
      <c r="P76" s="143"/>
      <c r="Q76" s="143"/>
      <c r="R76" s="3"/>
      <c r="S76" s="106"/>
      <c r="T76" s="106"/>
      <c r="U76" s="106"/>
      <c r="V76" s="106"/>
      <c r="W76" s="106"/>
      <c r="X76" s="106"/>
      <c r="Y76" s="143"/>
      <c r="Z76" s="143"/>
      <c r="AA76" s="143"/>
      <c r="AB76" s="188" t="str">
        <f t="shared" si="10"/>
        <v>rcond20log</v>
      </c>
      <c r="AC76" s="188" t="s">
        <v>1585</v>
      </c>
      <c r="AD76" s="131"/>
      <c r="AE76" s="131"/>
      <c r="AF76" s="131"/>
      <c r="AG76" s="131"/>
      <c r="AH76" s="131"/>
      <c r="AI76" s="131"/>
      <c r="AJ76" s="128" t="str">
        <f t="shared" si="11"/>
        <v/>
      </c>
      <c r="AK76" s="7" t="str">
        <f>IF(ISNUMBER($AJ76),INDEX($C$1:$AB$3985,$AJ76,AK$4),"")</f>
        <v/>
      </c>
      <c r="AL76" s="7" t="str">
        <f>IF(ISNUMBER($AJ76),INDEX($C$1:$AB$3985,$AJ76,AL$4),"")</f>
        <v/>
      </c>
      <c r="AM76" s="128"/>
      <c r="AN76" s="128">
        <f t="shared" si="13"/>
        <v>88</v>
      </c>
      <c r="AO76" s="7" t="str">
        <f>IF(ISNUMBER($AN76),INDEX($C$1:$AB$2294,$AN76,AO$4),"")</f>
        <v>hkr15c03</v>
      </c>
      <c r="AP76" s="10">
        <f>IF(ISNUMBER($AN76),INDEX($C$1:$AB$2294,$AN76,AP$4),"")</f>
        <v>5.9475119999999997</v>
      </c>
      <c r="AQ76" s="310">
        <f>IF(ISNUMBER(SEARCH($T$30,AO76)),MAX(AQ$5:AQ75)+1,0)</f>
        <v>0</v>
      </c>
      <c r="AR76" s="310">
        <f>IF(ISNUMBER(SEARCH($T$31,AO76)),MAX(AR$5:AR75)+1,0)</f>
        <v>0</v>
      </c>
      <c r="AS76" s="128" t="str">
        <f t="shared" si="12"/>
        <v/>
      </c>
      <c r="AT76" s="105" t="str">
        <f>IF(ISNUMBER($AS76),INDEX($C$1:$AB$3985,$AS76,AT$4),"")</f>
        <v/>
      </c>
      <c r="AU76" s="128"/>
      <c r="AV76" s="128">
        <f t="shared" si="14"/>
        <v>853</v>
      </c>
      <c r="AW76" s="105" t="str">
        <f>IF(ISNUMBER($AV76),INDEX($C$1:$AB$3985,$AV76,AW$4),"")</f>
        <v>or03c10_0</v>
      </c>
      <c r="AX76" s="105">
        <f>IF(ISNUMBER($AV76),INDEX($C$1:$AB$3985,$AV76,AX$4),"")</f>
        <v>22.22598</v>
      </c>
      <c r="AY76" s="310">
        <f>IF(ISNUMBER(SEARCH($BE$10,AW76)),MAX(AY$5:AY75)+1,0)</f>
        <v>0</v>
      </c>
      <c r="AZ76" s="310">
        <f>IF(ISNUMBER(SEARCH($BE$11,AW76)),MAX(AZ$5:AZ75)+1,0)</f>
        <v>0</v>
      </c>
      <c r="BA76" s="128" t="str">
        <f t="shared" si="15"/>
        <v/>
      </c>
      <c r="BB76" s="105" t="str">
        <f>IF(ISNUMBER($BA76),INDEX($C$1:$AB$3985,$BA76,BB$4),"")</f>
        <v/>
      </c>
      <c r="BC76" s="105"/>
    </row>
    <row r="77" spans="1:55" x14ac:dyDescent="0.25">
      <c r="A77" s="98"/>
      <c r="B77" s="98">
        <f>ROW()</f>
        <v>77</v>
      </c>
      <c r="C77" s="168"/>
      <c r="D77" s="177" t="s">
        <v>115</v>
      </c>
      <c r="E77" s="170" t="s">
        <v>850</v>
      </c>
      <c r="F77" s="171" t="s">
        <v>851</v>
      </c>
      <c r="G77" s="176">
        <v>4904.3720000000003</v>
      </c>
      <c r="H77" s="176">
        <v>490.43720000000002</v>
      </c>
      <c r="I77" s="176">
        <v>49043.72</v>
      </c>
      <c r="J77" s="172" t="s">
        <v>846</v>
      </c>
      <c r="K77" s="173">
        <v>1</v>
      </c>
      <c r="L77" s="178">
        <v>0</v>
      </c>
      <c r="M77" s="143">
        <v>1</v>
      </c>
      <c r="N77" s="143"/>
      <c r="O77" s="143"/>
      <c r="P77" s="143"/>
      <c r="Q77" s="143"/>
      <c r="R77" s="3"/>
      <c r="S77" s="106"/>
      <c r="T77" s="106"/>
      <c r="U77" s="106"/>
      <c r="V77" s="106"/>
      <c r="W77" s="106"/>
      <c r="X77" s="106"/>
      <c r="Y77" s="143"/>
      <c r="Z77" s="143"/>
      <c r="AA77" s="143"/>
      <c r="AB77" s="188" t="str">
        <f t="shared" si="10"/>
        <v>rcond21log</v>
      </c>
      <c r="AC77" s="188" t="s">
        <v>1585</v>
      </c>
      <c r="AD77" s="131"/>
      <c r="AE77" s="131"/>
      <c r="AF77" s="131"/>
      <c r="AG77" s="131"/>
      <c r="AH77" s="131"/>
      <c r="AI77" s="131"/>
      <c r="AJ77" s="128" t="str">
        <f t="shared" si="11"/>
        <v/>
      </c>
      <c r="AK77" s="7" t="str">
        <f>IF(ISNUMBER($AJ77),INDEX($C$1:$AB$3985,$AJ77,AK$4),"")</f>
        <v/>
      </c>
      <c r="AL77" s="7" t="str">
        <f>IF(ISNUMBER($AJ77),INDEX($C$1:$AB$3985,$AJ77,AL$4),"")</f>
        <v/>
      </c>
      <c r="AM77" s="128"/>
      <c r="AN77" s="128">
        <f t="shared" si="13"/>
        <v>89</v>
      </c>
      <c r="AO77" s="7" t="str">
        <f>IF(ISNUMBER($AN77),INDEX($C$1:$AB$2294,$AN77,AO$4),"")</f>
        <v>wf4_2</v>
      </c>
      <c r="AP77" s="10">
        <f>IF(ISNUMBER($AN77),INDEX($C$1:$AB$2294,$AN77,AP$4),"")</f>
        <v>89.64</v>
      </c>
      <c r="AQ77" s="310">
        <f>IF(ISNUMBER(SEARCH($T$30,AO77)),MAX(AQ$5:AQ76)+1,0)</f>
        <v>0</v>
      </c>
      <c r="AR77" s="310">
        <f>IF(ISNUMBER(SEARCH($T$31,AO77)),MAX(AR$5:AR76)+1,0)</f>
        <v>0</v>
      </c>
      <c r="AS77" s="128" t="str">
        <f t="shared" si="12"/>
        <v/>
      </c>
      <c r="AT77" s="105" t="str">
        <f>IF(ISNUMBER($AS77),INDEX($C$1:$AB$3985,$AS77,AT$4),"")</f>
        <v/>
      </c>
      <c r="AU77" s="128"/>
      <c r="AV77" s="128">
        <f t="shared" si="14"/>
        <v>854</v>
      </c>
      <c r="AW77" s="105" t="str">
        <f>IF(ISNUMBER($AV77),INDEX($C$1:$AB$3985,$AV77,AW$4),"")</f>
        <v>or03c11_0</v>
      </c>
      <c r="AX77" s="105">
        <f>IF(ISNUMBER($AV77),INDEX($C$1:$AB$3985,$AV77,AX$4),"")</f>
        <v>21.558350000000001</v>
      </c>
      <c r="AY77" s="310">
        <f>IF(ISNUMBER(SEARCH($BE$10,AW77)),MAX(AY$5:AY76)+1,0)</f>
        <v>0</v>
      </c>
      <c r="AZ77" s="310">
        <f>IF(ISNUMBER(SEARCH($BE$11,AW77)),MAX(AZ$5:AZ76)+1,0)</f>
        <v>0</v>
      </c>
      <c r="BA77" s="128" t="str">
        <f t="shared" si="15"/>
        <v/>
      </c>
      <c r="BB77" s="105" t="str">
        <f>IF(ISNUMBER($BA77),INDEX($C$1:$AB$3985,$BA77,BB$4),"")</f>
        <v/>
      </c>
      <c r="BC77" s="105"/>
    </row>
    <row r="78" spans="1:55" x14ac:dyDescent="0.25">
      <c r="A78" s="98"/>
      <c r="B78" s="98">
        <f>ROW()</f>
        <v>78</v>
      </c>
      <c r="C78" s="168"/>
      <c r="D78" s="177" t="s">
        <v>116</v>
      </c>
      <c r="E78" s="170" t="s">
        <v>850</v>
      </c>
      <c r="F78" s="171" t="s">
        <v>851</v>
      </c>
      <c r="G78" s="176">
        <v>5.9475119999999997</v>
      </c>
      <c r="H78" s="176">
        <v>0.59475120000000004</v>
      </c>
      <c r="I78" s="176">
        <v>59.475119999999997</v>
      </c>
      <c r="J78" s="172" t="s">
        <v>841</v>
      </c>
      <c r="K78" s="173">
        <v>1</v>
      </c>
      <c r="L78" s="178">
        <v>0</v>
      </c>
      <c r="M78" s="143">
        <v>1</v>
      </c>
      <c r="N78" s="143"/>
      <c r="O78" s="143"/>
      <c r="P78" s="143"/>
      <c r="Q78" s="143"/>
      <c r="R78" s="3"/>
      <c r="S78" s="106"/>
      <c r="T78" s="106"/>
      <c r="U78" s="106"/>
      <c r="V78" s="106"/>
      <c r="W78" s="106"/>
      <c r="X78" s="106"/>
      <c r="Y78" s="143"/>
      <c r="Z78" s="143"/>
      <c r="AA78" s="143"/>
      <c r="AB78" s="188" t="str">
        <f t="shared" si="10"/>
        <v>hkr28c17log</v>
      </c>
      <c r="AC78" s="188" t="s">
        <v>1585</v>
      </c>
      <c r="AD78" s="131"/>
      <c r="AE78" s="131"/>
      <c r="AF78" s="131"/>
      <c r="AG78" s="131"/>
      <c r="AH78" s="131"/>
      <c r="AI78" s="131"/>
      <c r="AJ78" s="128" t="str">
        <f t="shared" si="11"/>
        <v/>
      </c>
      <c r="AK78" s="7" t="str">
        <f>IF(ISNUMBER($AJ78),INDEX($C$1:$AB$3985,$AJ78,AK$4),"")</f>
        <v/>
      </c>
      <c r="AL78" s="7" t="str">
        <f>IF(ISNUMBER($AJ78),INDEX($C$1:$AB$3985,$AJ78,AL$4),"")</f>
        <v/>
      </c>
      <c r="AM78" s="128"/>
      <c r="AN78" s="128">
        <f t="shared" si="13"/>
        <v>90</v>
      </c>
      <c r="AO78" s="7" t="str">
        <f>IF(ISNUMBER($AN78),INDEX($C$1:$AB$2294,$AN78,AO$4),"")</f>
        <v>rcond24</v>
      </c>
      <c r="AP78" s="10">
        <f>IF(ISNUMBER($AN78),INDEX($C$1:$AB$2294,$AN78,AP$4),"")</f>
        <v>4904.3720000000003</v>
      </c>
      <c r="AQ78" s="310">
        <f>IF(ISNUMBER(SEARCH($T$30,AO78)),MAX(AQ$5:AQ77)+1,0)</f>
        <v>0</v>
      </c>
      <c r="AR78" s="310">
        <f>IF(ISNUMBER(SEARCH($T$31,AO78)),MAX(AR$5:AR77)+1,0)</f>
        <v>0</v>
      </c>
      <c r="AS78" s="128" t="str">
        <f t="shared" si="12"/>
        <v/>
      </c>
      <c r="AT78" s="105" t="str">
        <f>IF(ISNUMBER($AS78),INDEX($C$1:$AB$3985,$AS78,AT$4),"")</f>
        <v/>
      </c>
      <c r="AU78" s="128"/>
      <c r="AV78" s="128">
        <f t="shared" si="14"/>
        <v>855</v>
      </c>
      <c r="AW78" s="105" t="str">
        <f>IF(ISNUMBER($AV78),INDEX($C$1:$AB$3985,$AV78,AW$4),"")</f>
        <v>or03c12_0</v>
      </c>
      <c r="AX78" s="105">
        <f>IF(ISNUMBER($AV78),INDEX($C$1:$AB$3985,$AV78,AX$4),"")</f>
        <v>20.86431</v>
      </c>
      <c r="AY78" s="310">
        <f>IF(ISNUMBER(SEARCH($BE$10,AW78)),MAX(AY$5:AY77)+1,0)</f>
        <v>0</v>
      </c>
      <c r="AZ78" s="310">
        <f>IF(ISNUMBER(SEARCH($BE$11,AW78)),MAX(AZ$5:AZ77)+1,0)</f>
        <v>0</v>
      </c>
      <c r="BA78" s="128" t="str">
        <f t="shared" si="15"/>
        <v/>
      </c>
      <c r="BB78" s="105" t="str">
        <f>IF(ISNUMBER($BA78),INDEX($C$1:$AB$3985,$BA78,BB$4),"")</f>
        <v/>
      </c>
      <c r="BC78" s="105"/>
    </row>
    <row r="79" spans="1:55" x14ac:dyDescent="0.25">
      <c r="A79" s="98"/>
      <c r="B79" s="98">
        <f>ROW()</f>
        <v>79</v>
      </c>
      <c r="C79" s="168"/>
      <c r="D79" s="177" t="s">
        <v>117</v>
      </c>
      <c r="E79" s="170" t="s">
        <v>850</v>
      </c>
      <c r="F79" s="171" t="s">
        <v>851</v>
      </c>
      <c r="G79" s="176">
        <v>5.9475119999999997</v>
      </c>
      <c r="H79" s="176">
        <v>0.59475120000000004</v>
      </c>
      <c r="I79" s="176">
        <v>59.475119999999997</v>
      </c>
      <c r="J79" s="172" t="s">
        <v>841</v>
      </c>
      <c r="K79" s="173">
        <v>1</v>
      </c>
      <c r="L79" s="178">
        <v>0</v>
      </c>
      <c r="M79" s="143">
        <v>1</v>
      </c>
      <c r="N79" s="143"/>
      <c r="O79" s="143"/>
      <c r="P79" s="143"/>
      <c r="Q79" s="143"/>
      <c r="R79" s="3"/>
      <c r="S79" s="106"/>
      <c r="T79" s="106"/>
      <c r="U79" s="106"/>
      <c r="V79" s="106"/>
      <c r="W79" s="106"/>
      <c r="X79" s="106"/>
      <c r="Y79" s="143"/>
      <c r="Z79" s="143"/>
      <c r="AA79" s="143"/>
      <c r="AB79" s="188" t="str">
        <f t="shared" si="10"/>
        <v>hkr00c06log</v>
      </c>
      <c r="AC79" s="188" t="s">
        <v>1585</v>
      </c>
      <c r="AD79" s="131"/>
      <c r="AE79" s="131"/>
      <c r="AF79" s="131"/>
      <c r="AG79" s="131"/>
      <c r="AH79" s="131"/>
      <c r="AI79" s="131"/>
      <c r="AJ79" s="128" t="str">
        <f t="shared" si="11"/>
        <v/>
      </c>
      <c r="AK79" s="7" t="str">
        <f>IF(ISNUMBER($AJ79),INDEX($C$1:$AB$3985,$AJ79,AK$4),"")</f>
        <v/>
      </c>
      <c r="AL79" s="7" t="str">
        <f>IF(ISNUMBER($AJ79),INDEX($C$1:$AB$3985,$AJ79,AL$4),"")</f>
        <v/>
      </c>
      <c r="AM79" s="128"/>
      <c r="AN79" s="128">
        <f t="shared" si="13"/>
        <v>91</v>
      </c>
      <c r="AO79" s="7" t="str">
        <f>IF(ISNUMBER($AN79),INDEX($C$1:$AB$2294,$AN79,AO$4),"")</f>
        <v>hkr00c01</v>
      </c>
      <c r="AP79" s="10">
        <f>IF(ISNUMBER($AN79),INDEX($C$1:$AB$2294,$AN79,AP$4),"")</f>
        <v>5.9475119999999997</v>
      </c>
      <c r="AQ79" s="310">
        <f>IF(ISNUMBER(SEARCH($T$30,AO79)),MAX(AQ$5:AQ78)+1,0)</f>
        <v>0</v>
      </c>
      <c r="AR79" s="310">
        <f>IF(ISNUMBER(SEARCH($T$31,AO79)),MAX(AR$5:AR78)+1,0)</f>
        <v>0</v>
      </c>
      <c r="AS79" s="128" t="str">
        <f t="shared" si="12"/>
        <v/>
      </c>
      <c r="AT79" s="105" t="str">
        <f>IF(ISNUMBER($AS79),INDEX($C$1:$AB$3985,$AS79,AT$4),"")</f>
        <v/>
      </c>
      <c r="AU79" s="128"/>
      <c r="AV79" s="128">
        <f t="shared" si="14"/>
        <v>856</v>
      </c>
      <c r="AW79" s="105" t="str">
        <f>IF(ISNUMBER($AV79),INDEX($C$1:$AB$3985,$AV79,AW$4),"")</f>
        <v>or03c13_0</v>
      </c>
      <c r="AX79" s="105">
        <f>IF(ISNUMBER($AV79),INDEX($C$1:$AB$3985,$AV79,AX$4),"")</f>
        <v>20.175229999999999</v>
      </c>
      <c r="AY79" s="310">
        <f>IF(ISNUMBER(SEARCH($BE$10,AW79)),MAX(AY$5:AY78)+1,0)</f>
        <v>0</v>
      </c>
      <c r="AZ79" s="310">
        <f>IF(ISNUMBER(SEARCH($BE$11,AW79)),MAX(AZ$5:AZ78)+1,0)</f>
        <v>0</v>
      </c>
      <c r="BA79" s="128" t="str">
        <f t="shared" si="15"/>
        <v/>
      </c>
      <c r="BB79" s="105" t="str">
        <f>IF(ISNUMBER($BA79),INDEX($C$1:$AB$3985,$BA79,BB$4),"")</f>
        <v/>
      </c>
      <c r="BC79" s="105"/>
    </row>
    <row r="80" spans="1:55" x14ac:dyDescent="0.25">
      <c r="A80" s="98"/>
      <c r="B80" s="98">
        <f>ROW()</f>
        <v>80</v>
      </c>
      <c r="C80" s="168"/>
      <c r="D80" s="177" t="s">
        <v>118</v>
      </c>
      <c r="E80" s="170" t="s">
        <v>850</v>
      </c>
      <c r="F80" s="171" t="s">
        <v>851</v>
      </c>
      <c r="G80" s="176">
        <v>4904.3720000000003</v>
      </c>
      <c r="H80" s="176">
        <v>490.43720000000002</v>
      </c>
      <c r="I80" s="176">
        <v>49043.72</v>
      </c>
      <c r="J80" s="172" t="s">
        <v>846</v>
      </c>
      <c r="K80" s="173">
        <v>1</v>
      </c>
      <c r="L80" s="178">
        <v>0</v>
      </c>
      <c r="M80" s="143">
        <v>1</v>
      </c>
      <c r="N80" s="143"/>
      <c r="O80" s="143"/>
      <c r="P80" s="143"/>
      <c r="Q80" s="143"/>
      <c r="R80" s="3"/>
      <c r="S80" s="106"/>
      <c r="T80" s="106"/>
      <c r="U80" s="106"/>
      <c r="V80" s="106"/>
      <c r="W80" s="106"/>
      <c r="X80" s="106"/>
      <c r="Y80" s="143"/>
      <c r="Z80" s="143"/>
      <c r="AA80" s="143"/>
      <c r="AB80" s="188" t="str">
        <f t="shared" si="10"/>
        <v>rcond22log</v>
      </c>
      <c r="AC80" s="188" t="s">
        <v>1585</v>
      </c>
      <c r="AD80" s="131"/>
      <c r="AE80" s="131"/>
      <c r="AF80" s="131"/>
      <c r="AG80" s="131"/>
      <c r="AH80" s="131"/>
      <c r="AI80" s="131"/>
      <c r="AJ80" s="128" t="str">
        <f t="shared" si="11"/>
        <v/>
      </c>
      <c r="AK80" s="7" t="str">
        <f>IF(ISNUMBER($AJ80),INDEX($C$1:$AB$3985,$AJ80,AK$4),"")</f>
        <v/>
      </c>
      <c r="AL80" s="7" t="str">
        <f>IF(ISNUMBER($AJ80),INDEX($C$1:$AB$3985,$AJ80,AL$4),"")</f>
        <v/>
      </c>
      <c r="AM80" s="128"/>
      <c r="AN80" s="128">
        <f t="shared" si="13"/>
        <v>92</v>
      </c>
      <c r="AO80" s="7" t="str">
        <f>IF(ISNUMBER($AN80),INDEX($C$1:$AB$2294,$AN80,AO$4),"")</f>
        <v>wf6_1</v>
      </c>
      <c r="AP80" s="10">
        <f>IF(ISNUMBER($AN80),INDEX($C$1:$AB$2294,$AN80,AP$4),"")</f>
        <v>371.52</v>
      </c>
      <c r="AQ80" s="310">
        <f>IF(ISNUMBER(SEARCH($T$30,AO80)),MAX(AQ$5:AQ79)+1,0)</f>
        <v>0</v>
      </c>
      <c r="AR80" s="310">
        <f>IF(ISNUMBER(SEARCH($T$31,AO80)),MAX(AR$5:AR79)+1,0)</f>
        <v>0</v>
      </c>
      <c r="AS80" s="128" t="str">
        <f t="shared" si="12"/>
        <v/>
      </c>
      <c r="AT80" s="105" t="str">
        <f>IF(ISNUMBER($AS80),INDEX($C$1:$AB$3985,$AS80,AT$4),"")</f>
        <v/>
      </c>
      <c r="AU80" s="128"/>
      <c r="AV80" s="128">
        <f t="shared" si="14"/>
        <v>857</v>
      </c>
      <c r="AW80" s="105" t="str">
        <f>IF(ISNUMBER($AV80),INDEX($C$1:$AB$3985,$AV80,AW$4),"")</f>
        <v>or03c14_0</v>
      </c>
      <c r="AX80" s="105">
        <f>IF(ISNUMBER($AV80),INDEX($C$1:$AB$3985,$AV80,AX$4),"")</f>
        <v>19.44061</v>
      </c>
      <c r="AY80" s="310">
        <f>IF(ISNUMBER(SEARCH($BE$10,AW80)),MAX(AY$5:AY79)+1,0)</f>
        <v>0</v>
      </c>
      <c r="AZ80" s="310">
        <f>IF(ISNUMBER(SEARCH($BE$11,AW80)),MAX(AZ$5:AZ79)+1,0)</f>
        <v>0</v>
      </c>
      <c r="BA80" s="128" t="str">
        <f t="shared" si="15"/>
        <v/>
      </c>
      <c r="BB80" s="105" t="str">
        <f>IF(ISNUMBER($BA80),INDEX($C$1:$AB$3985,$BA80,BB$4),"")</f>
        <v/>
      </c>
      <c r="BC80" s="105"/>
    </row>
    <row r="81" spans="1:55" x14ac:dyDescent="0.25">
      <c r="A81" s="98"/>
      <c r="B81" s="98">
        <f>ROW()</f>
        <v>81</v>
      </c>
      <c r="C81" s="168"/>
      <c r="D81" s="177" t="s">
        <v>119</v>
      </c>
      <c r="E81" s="170" t="s">
        <v>850</v>
      </c>
      <c r="F81" s="171" t="s">
        <v>851</v>
      </c>
      <c r="G81" s="176">
        <v>421.2</v>
      </c>
      <c r="H81" s="176">
        <v>379.08</v>
      </c>
      <c r="I81" s="176">
        <v>463.32</v>
      </c>
      <c r="J81" s="172" t="s">
        <v>847</v>
      </c>
      <c r="K81" s="173">
        <v>-1</v>
      </c>
      <c r="L81" s="178">
        <v>0</v>
      </c>
      <c r="M81" s="143">
        <v>1</v>
      </c>
      <c r="N81" s="143"/>
      <c r="O81" s="143"/>
      <c r="P81" s="143"/>
      <c r="Q81" s="143"/>
      <c r="R81" s="3"/>
      <c r="S81" s="106"/>
      <c r="T81" s="106"/>
      <c r="U81" s="106"/>
      <c r="V81" s="106"/>
      <c r="W81" s="106"/>
      <c r="X81" s="106"/>
      <c r="Y81" s="143"/>
      <c r="Z81" s="143"/>
      <c r="AA81" s="143"/>
      <c r="AB81" s="188" t="str">
        <f t="shared" si="10"/>
        <v>wf3_2log</v>
      </c>
      <c r="AC81" s="188" t="s">
        <v>1585</v>
      </c>
      <c r="AD81" s="131"/>
      <c r="AE81" s="131"/>
      <c r="AF81" s="131"/>
      <c r="AG81" s="131"/>
      <c r="AH81" s="131"/>
      <c r="AI81" s="131"/>
      <c r="AJ81" s="128" t="str">
        <f t="shared" si="11"/>
        <v/>
      </c>
      <c r="AK81" s="7" t="str">
        <f>IF(ISNUMBER($AJ81),INDEX($C$1:$AB$3985,$AJ81,AK$4),"")</f>
        <v/>
      </c>
      <c r="AL81" s="7" t="str">
        <f>IF(ISNUMBER($AJ81),INDEX($C$1:$AB$3985,$AJ81,AL$4),"")</f>
        <v/>
      </c>
      <c r="AM81" s="128"/>
      <c r="AN81" s="128">
        <f t="shared" si="13"/>
        <v>93</v>
      </c>
      <c r="AO81" s="7" t="str">
        <f>IF(ISNUMBER($AN81),INDEX($C$1:$AB$2294,$AN81,AO$4),"")</f>
        <v>hkr23c14</v>
      </c>
      <c r="AP81" s="10">
        <f>IF(ISNUMBER($AN81),INDEX($C$1:$AB$2294,$AN81,AP$4),"")</f>
        <v>5.9475119999999997</v>
      </c>
      <c r="AQ81" s="310">
        <f>IF(ISNUMBER(SEARCH($T$30,AO81)),MAX(AQ$5:AQ80)+1,0)</f>
        <v>0</v>
      </c>
      <c r="AR81" s="310">
        <f>IF(ISNUMBER(SEARCH($T$31,AO81)),MAX(AR$5:AR80)+1,0)</f>
        <v>0</v>
      </c>
      <c r="AS81" s="128" t="str">
        <f t="shared" si="12"/>
        <v/>
      </c>
      <c r="AT81" s="105" t="str">
        <f>IF(ISNUMBER($AS81),INDEX($C$1:$AB$3985,$AS81,AT$4),"")</f>
        <v/>
      </c>
      <c r="AU81" s="128"/>
      <c r="AV81" s="128">
        <f t="shared" si="14"/>
        <v>858</v>
      </c>
      <c r="AW81" s="105" t="str">
        <f>IF(ISNUMBER($AV81),INDEX($C$1:$AB$3985,$AV81,AW$4),"")</f>
        <v>or03c15_0</v>
      </c>
      <c r="AX81" s="105">
        <f>IF(ISNUMBER($AV81),INDEX($C$1:$AB$3985,$AV81,AX$4),"")</f>
        <v>19.594380000000001</v>
      </c>
      <c r="AY81" s="310">
        <f>IF(ISNUMBER(SEARCH($BE$10,AW81)),MAX(AY$5:AY80)+1,0)</f>
        <v>0</v>
      </c>
      <c r="AZ81" s="310">
        <f>IF(ISNUMBER(SEARCH($BE$11,AW81)),MAX(AZ$5:AZ80)+1,0)</f>
        <v>0</v>
      </c>
      <c r="BA81" s="128" t="str">
        <f t="shared" si="15"/>
        <v/>
      </c>
      <c r="BB81" s="105" t="str">
        <f>IF(ISNUMBER($BA81),INDEX($C$1:$AB$3985,$BA81,BB$4),"")</f>
        <v/>
      </c>
      <c r="BC81" s="105"/>
    </row>
    <row r="82" spans="1:55" x14ac:dyDescent="0.25">
      <c r="A82" s="98"/>
      <c r="B82" s="98">
        <f>ROW()</f>
        <v>82</v>
      </c>
      <c r="C82" s="168"/>
      <c r="D82" s="177" t="s">
        <v>120</v>
      </c>
      <c r="E82" s="170" t="s">
        <v>850</v>
      </c>
      <c r="F82" s="171" t="s">
        <v>851</v>
      </c>
      <c r="G82" s="176">
        <v>5.9475119999999997</v>
      </c>
      <c r="H82" s="176">
        <v>0.59475120000000004</v>
      </c>
      <c r="I82" s="176">
        <v>59.475119999999997</v>
      </c>
      <c r="J82" s="172" t="s">
        <v>841</v>
      </c>
      <c r="K82" s="173">
        <v>1</v>
      </c>
      <c r="L82" s="178">
        <v>0</v>
      </c>
      <c r="M82" s="143">
        <v>1</v>
      </c>
      <c r="N82" s="143"/>
      <c r="O82" s="143"/>
      <c r="P82" s="143"/>
      <c r="Q82" s="143"/>
      <c r="R82" s="3"/>
      <c r="S82" s="106"/>
      <c r="T82" s="106"/>
      <c r="U82" s="106"/>
      <c r="V82" s="106"/>
      <c r="W82" s="106"/>
      <c r="X82" s="106"/>
      <c r="Y82" s="143"/>
      <c r="Z82" s="143"/>
      <c r="AA82" s="143"/>
      <c r="AB82" s="188" t="str">
        <f t="shared" si="10"/>
        <v>hkr32c17log</v>
      </c>
      <c r="AC82" s="188" t="s">
        <v>1585</v>
      </c>
      <c r="AD82" s="131"/>
      <c r="AE82" s="131"/>
      <c r="AF82" s="131"/>
      <c r="AG82" s="131"/>
      <c r="AH82" s="131"/>
      <c r="AI82" s="131"/>
      <c r="AJ82" s="128" t="str">
        <f t="shared" si="11"/>
        <v/>
      </c>
      <c r="AK82" s="7" t="str">
        <f>IF(ISNUMBER($AJ82),INDEX($C$1:$AB$3985,$AJ82,AK$4),"")</f>
        <v/>
      </c>
      <c r="AL82" s="7" t="str">
        <f>IF(ISNUMBER($AJ82),INDEX($C$1:$AB$3985,$AJ82,AL$4),"")</f>
        <v/>
      </c>
      <c r="AM82" s="128"/>
      <c r="AN82" s="128">
        <f t="shared" si="13"/>
        <v>94</v>
      </c>
      <c r="AO82" s="7" t="str">
        <f>IF(ISNUMBER($AN82),INDEX($C$1:$AB$2294,$AN82,AO$4),"")</f>
        <v>rcond25</v>
      </c>
      <c r="AP82" s="10">
        <f>IF(ISNUMBER($AN82),INDEX($C$1:$AB$2294,$AN82,AP$4),"")</f>
        <v>4904.3720000000003</v>
      </c>
      <c r="AQ82" s="310">
        <f>IF(ISNUMBER(SEARCH($T$30,AO82)),MAX(AQ$5:AQ81)+1,0)</f>
        <v>0</v>
      </c>
      <c r="AR82" s="310">
        <f>IF(ISNUMBER(SEARCH($T$31,AO82)),MAX(AR$5:AR81)+1,0)</f>
        <v>0</v>
      </c>
      <c r="AS82" s="128" t="str">
        <f t="shared" si="12"/>
        <v/>
      </c>
      <c r="AT82" s="105" t="str">
        <f>IF(ISNUMBER($AS82),INDEX($C$1:$AB$3985,$AS82,AT$4),"")</f>
        <v/>
      </c>
      <c r="AU82" s="128"/>
      <c r="AV82" s="128">
        <f t="shared" si="14"/>
        <v>859</v>
      </c>
      <c r="AW82" s="105" t="str">
        <f>IF(ISNUMBER($AV82),INDEX($C$1:$AB$3985,$AV82,AW$4),"")</f>
        <v>or03c16_0</v>
      </c>
      <c r="AX82" s="105">
        <f>IF(ISNUMBER($AV82),INDEX($C$1:$AB$3985,$AV82,AX$4),"")</f>
        <v>19.756920000000001</v>
      </c>
      <c r="AY82" s="310">
        <f>IF(ISNUMBER(SEARCH($BE$10,AW82)),MAX(AY$5:AY81)+1,0)</f>
        <v>0</v>
      </c>
      <c r="AZ82" s="310">
        <f>IF(ISNUMBER(SEARCH($BE$11,AW82)),MAX(AZ$5:AZ81)+1,0)</f>
        <v>0</v>
      </c>
      <c r="BA82" s="128" t="str">
        <f t="shared" si="15"/>
        <v/>
      </c>
      <c r="BB82" s="105" t="str">
        <f>IF(ISNUMBER($BA82),INDEX($C$1:$AB$3985,$BA82,BB$4),"")</f>
        <v/>
      </c>
      <c r="BC82" s="105"/>
    </row>
    <row r="83" spans="1:55" x14ac:dyDescent="0.25">
      <c r="A83" s="98"/>
      <c r="B83" s="98">
        <f>ROW()</f>
        <v>83</v>
      </c>
      <c r="C83" s="168"/>
      <c r="D83" s="177" t="s">
        <v>121</v>
      </c>
      <c r="E83" s="170" t="s">
        <v>850</v>
      </c>
      <c r="F83" s="171" t="s">
        <v>851</v>
      </c>
      <c r="G83" s="176">
        <v>5.9475119999999997</v>
      </c>
      <c r="H83" s="176">
        <v>0.59475120000000004</v>
      </c>
      <c r="I83" s="176">
        <v>59.475119999999997</v>
      </c>
      <c r="J83" s="172" t="s">
        <v>841</v>
      </c>
      <c r="K83" s="173">
        <v>1</v>
      </c>
      <c r="L83" s="178">
        <v>0</v>
      </c>
      <c r="M83" s="143">
        <v>1</v>
      </c>
      <c r="N83" s="143"/>
      <c r="O83" s="143"/>
      <c r="P83" s="143"/>
      <c r="Q83" s="143"/>
      <c r="R83" s="3"/>
      <c r="S83" s="106"/>
      <c r="T83" s="106"/>
      <c r="U83" s="106"/>
      <c r="V83" s="106"/>
      <c r="W83" s="106"/>
      <c r="X83" s="106"/>
      <c r="Y83" s="143"/>
      <c r="Z83" s="143"/>
      <c r="AA83" s="143"/>
      <c r="AB83" s="188" t="str">
        <f t="shared" si="10"/>
        <v>hkr03c08log</v>
      </c>
      <c r="AC83" s="188" t="s">
        <v>1585</v>
      </c>
      <c r="AD83" s="131"/>
      <c r="AE83" s="131"/>
      <c r="AF83" s="131"/>
      <c r="AG83" s="131"/>
      <c r="AH83" s="131"/>
      <c r="AI83" s="131"/>
      <c r="AJ83" s="128" t="str">
        <f t="shared" si="11"/>
        <v/>
      </c>
      <c r="AK83" s="7" t="str">
        <f>IF(ISNUMBER($AJ83),INDEX($C$1:$AB$3985,$AJ83,AK$4),"")</f>
        <v/>
      </c>
      <c r="AL83" s="7" t="str">
        <f>IF(ISNUMBER($AJ83),INDEX($C$1:$AB$3985,$AJ83,AL$4),"")</f>
        <v/>
      </c>
      <c r="AM83" s="128"/>
      <c r="AN83" s="128">
        <f t="shared" si="13"/>
        <v>95</v>
      </c>
      <c r="AO83" s="7" t="str">
        <f>IF(ISNUMBER($AN83),INDEX($C$1:$AB$2294,$AN83,AO$4),"")</f>
        <v>hkr10c11</v>
      </c>
      <c r="AP83" s="10">
        <f>IF(ISNUMBER($AN83),INDEX($C$1:$AB$2294,$AN83,AP$4),"")</f>
        <v>5.9475119999999997</v>
      </c>
      <c r="AQ83" s="310">
        <f>IF(ISNUMBER(SEARCH($T$30,AO83)),MAX(AQ$5:AQ82)+1,0)</f>
        <v>0</v>
      </c>
      <c r="AR83" s="310">
        <f>IF(ISNUMBER(SEARCH($T$31,AO83)),MAX(AR$5:AR82)+1,0)</f>
        <v>0</v>
      </c>
      <c r="AS83" s="128" t="str">
        <f t="shared" si="12"/>
        <v/>
      </c>
      <c r="AT83" s="105" t="str">
        <f>IF(ISNUMBER($AS83),INDEX($C$1:$AB$3985,$AS83,AT$4),"")</f>
        <v/>
      </c>
      <c r="AU83" s="128"/>
      <c r="AV83" s="128">
        <f t="shared" si="14"/>
        <v>860</v>
      </c>
      <c r="AW83" s="105" t="str">
        <f>IF(ISNUMBER($AV83),INDEX($C$1:$AB$3985,$AV83,AW$4),"")</f>
        <v>or03c17_0</v>
      </c>
      <c r="AX83" s="105">
        <f>IF(ISNUMBER($AV83),INDEX($C$1:$AB$3985,$AV83,AX$4),"")</f>
        <v>19.83745</v>
      </c>
      <c r="AY83" s="310">
        <f>IF(ISNUMBER(SEARCH($BE$10,AW83)),MAX(AY$5:AY82)+1,0)</f>
        <v>0</v>
      </c>
      <c r="AZ83" s="310">
        <f>IF(ISNUMBER(SEARCH($BE$11,AW83)),MAX(AZ$5:AZ82)+1,0)</f>
        <v>0</v>
      </c>
      <c r="BA83" s="128" t="str">
        <f t="shared" si="15"/>
        <v/>
      </c>
      <c r="BB83" s="105" t="str">
        <f>IF(ISNUMBER($BA83),INDEX($C$1:$AB$3985,$BA83,BB$4),"")</f>
        <v/>
      </c>
      <c r="BC83" s="105"/>
    </row>
    <row r="84" spans="1:55" x14ac:dyDescent="0.25">
      <c r="A84" s="98"/>
      <c r="B84" s="98">
        <f>ROW()</f>
        <v>84</v>
      </c>
      <c r="C84" s="168"/>
      <c r="D84" s="177" t="s">
        <v>122</v>
      </c>
      <c r="E84" s="170" t="s">
        <v>850</v>
      </c>
      <c r="F84" s="171" t="s">
        <v>851</v>
      </c>
      <c r="G84" s="176">
        <v>5.9475119999999997</v>
      </c>
      <c r="H84" s="176">
        <v>0.59475120000000004</v>
      </c>
      <c r="I84" s="176">
        <v>59.475119999999997</v>
      </c>
      <c r="J84" s="172" t="s">
        <v>841</v>
      </c>
      <c r="K84" s="173">
        <v>1</v>
      </c>
      <c r="L84" s="178">
        <v>0</v>
      </c>
      <c r="M84" s="143">
        <v>1</v>
      </c>
      <c r="N84" s="143"/>
      <c r="O84" s="143"/>
      <c r="P84" s="143"/>
      <c r="Q84" s="143"/>
      <c r="R84" s="3"/>
      <c r="S84" s="106"/>
      <c r="T84" s="106"/>
      <c r="U84" s="106"/>
      <c r="V84" s="106"/>
      <c r="W84" s="106"/>
      <c r="X84" s="106"/>
      <c r="Y84" s="143"/>
      <c r="Z84" s="143"/>
      <c r="AA84" s="143"/>
      <c r="AB84" s="188" t="str">
        <f t="shared" si="10"/>
        <v>hkr12c10log</v>
      </c>
      <c r="AC84" s="188" t="s">
        <v>1585</v>
      </c>
      <c r="AD84" s="131"/>
      <c r="AE84" s="131"/>
      <c r="AF84" s="131"/>
      <c r="AG84" s="131"/>
      <c r="AH84" s="131"/>
      <c r="AI84" s="131"/>
      <c r="AJ84" s="128" t="str">
        <f t="shared" si="11"/>
        <v/>
      </c>
      <c r="AK84" s="7" t="str">
        <f>IF(ISNUMBER($AJ84),INDEX($C$1:$AB$3985,$AJ84,AK$4),"")</f>
        <v/>
      </c>
      <c r="AL84" s="7" t="str">
        <f>IF(ISNUMBER($AJ84),INDEX($C$1:$AB$3985,$AJ84,AL$4),"")</f>
        <v/>
      </c>
      <c r="AM84" s="128"/>
      <c r="AN84" s="128">
        <f t="shared" si="13"/>
        <v>96</v>
      </c>
      <c r="AO84" s="7" t="str">
        <f>IF(ISNUMBER($AN84),INDEX($C$1:$AB$2294,$AN84,AO$4),"")</f>
        <v>hkr30c06</v>
      </c>
      <c r="AP84" s="10">
        <f>IF(ISNUMBER($AN84),INDEX($C$1:$AB$2294,$AN84,AP$4),"")</f>
        <v>5.9475119999999997</v>
      </c>
      <c r="AQ84" s="310">
        <f>IF(ISNUMBER(SEARCH($T$30,AO84)),MAX(AQ$5:AQ83)+1,0)</f>
        <v>0</v>
      </c>
      <c r="AR84" s="310">
        <f>IF(ISNUMBER(SEARCH($T$31,AO84)),MAX(AR$5:AR83)+1,0)</f>
        <v>0</v>
      </c>
      <c r="AS84" s="128" t="str">
        <f t="shared" si="12"/>
        <v/>
      </c>
      <c r="AT84" s="105" t="str">
        <f>IF(ISNUMBER($AS84),INDEX($C$1:$AB$3985,$AS84,AT$4),"")</f>
        <v/>
      </c>
      <c r="AU84" s="128"/>
      <c r="AV84" s="128">
        <f t="shared" si="14"/>
        <v>861</v>
      </c>
      <c r="AW84" s="105" t="str">
        <f>IF(ISNUMBER($AV84),INDEX($C$1:$AB$3985,$AV84,AW$4),"")</f>
        <v>or03c18_0</v>
      </c>
      <c r="AX84" s="105">
        <f>IF(ISNUMBER($AV84),INDEX($C$1:$AB$3985,$AV84,AX$4),"")</f>
        <v>19.895479999999999</v>
      </c>
      <c r="AY84" s="310">
        <f>IF(ISNUMBER(SEARCH($BE$10,AW84)),MAX(AY$5:AY83)+1,0)</f>
        <v>0</v>
      </c>
      <c r="AZ84" s="310">
        <f>IF(ISNUMBER(SEARCH($BE$11,AW84)),MAX(AZ$5:AZ83)+1,0)</f>
        <v>0</v>
      </c>
      <c r="BA84" s="128" t="str">
        <f t="shared" si="15"/>
        <v/>
      </c>
      <c r="BB84" s="105" t="str">
        <f>IF(ISNUMBER($BA84),INDEX($C$1:$AB$3985,$BA84,BB$4),"")</f>
        <v/>
      </c>
      <c r="BC84" s="105"/>
    </row>
    <row r="85" spans="1:55" x14ac:dyDescent="0.25">
      <c r="A85" s="98"/>
      <c r="B85" s="98">
        <f>ROW()</f>
        <v>85</v>
      </c>
      <c r="C85" s="168"/>
      <c r="D85" s="177" t="s">
        <v>123</v>
      </c>
      <c r="E85" s="170" t="s">
        <v>850</v>
      </c>
      <c r="F85" s="171" t="s">
        <v>851</v>
      </c>
      <c r="G85" s="176">
        <v>1.0000000000000001E-5</v>
      </c>
      <c r="H85" s="176">
        <v>9.9999999999999995E-7</v>
      </c>
      <c r="I85" s="176">
        <v>1E-4</v>
      </c>
      <c r="J85" s="172" t="s">
        <v>849</v>
      </c>
      <c r="K85" s="173">
        <v>1</v>
      </c>
      <c r="L85" s="178">
        <v>0</v>
      </c>
      <c r="M85" s="143">
        <v>1</v>
      </c>
      <c r="N85" s="143"/>
      <c r="O85" s="143"/>
      <c r="P85" s="143"/>
      <c r="Q85" s="143"/>
      <c r="R85" s="3"/>
      <c r="S85" s="106"/>
      <c r="T85" s="106"/>
      <c r="U85" s="106"/>
      <c r="V85" s="106"/>
      <c r="W85" s="106"/>
      <c r="X85" s="106"/>
      <c r="Y85" s="143"/>
      <c r="Z85" s="143"/>
      <c r="AA85" s="143"/>
      <c r="AB85" s="188" t="str">
        <f t="shared" si="10"/>
        <v>sslog</v>
      </c>
      <c r="AC85" s="188" t="s">
        <v>1585</v>
      </c>
      <c r="AD85" s="131"/>
      <c r="AE85" s="131"/>
      <c r="AF85" s="131"/>
      <c r="AG85" s="131"/>
      <c r="AH85" s="131"/>
      <c r="AI85" s="131"/>
      <c r="AJ85" s="128" t="str">
        <f t="shared" si="11"/>
        <v/>
      </c>
      <c r="AK85" s="7" t="str">
        <f>IF(ISNUMBER($AJ85),INDEX($C$1:$AB$3985,$AJ85,AK$4),"")</f>
        <v/>
      </c>
      <c r="AL85" s="7" t="str">
        <f>IF(ISNUMBER($AJ85),INDEX($C$1:$AB$3985,$AJ85,AL$4),"")</f>
        <v/>
      </c>
      <c r="AM85" s="128"/>
      <c r="AN85" s="128">
        <f t="shared" si="13"/>
        <v>97</v>
      </c>
      <c r="AO85" s="7" t="str">
        <f>IF(ISNUMBER($AN85),INDEX($C$1:$AB$2294,$AN85,AO$4),"")</f>
        <v>hkr00c02</v>
      </c>
      <c r="AP85" s="10">
        <f>IF(ISNUMBER($AN85),INDEX($C$1:$AB$2294,$AN85,AP$4),"")</f>
        <v>5.9475119999999997</v>
      </c>
      <c r="AQ85" s="310">
        <f>IF(ISNUMBER(SEARCH($T$30,AO85)),MAX(AQ$5:AQ84)+1,0)</f>
        <v>0</v>
      </c>
      <c r="AR85" s="310">
        <f>IF(ISNUMBER(SEARCH($T$31,AO85)),MAX(AR$5:AR84)+1,0)</f>
        <v>0</v>
      </c>
      <c r="AS85" s="128" t="str">
        <f t="shared" si="12"/>
        <v/>
      </c>
      <c r="AT85" s="105" t="str">
        <f>IF(ISNUMBER($AS85),INDEX($C$1:$AB$3985,$AS85,AT$4),"")</f>
        <v/>
      </c>
      <c r="AU85" s="128"/>
      <c r="AV85" s="128">
        <f t="shared" si="14"/>
        <v>862</v>
      </c>
      <c r="AW85" s="105" t="str">
        <f>IF(ISNUMBER($AV85),INDEX($C$1:$AB$3985,$AV85,AW$4),"")</f>
        <v>or03c19_0</v>
      </c>
      <c r="AX85" s="105">
        <f>IF(ISNUMBER($AV85),INDEX($C$1:$AB$3985,$AV85,AX$4),"")</f>
        <v>19.924800000000001</v>
      </c>
      <c r="AY85" s="310">
        <f>IF(ISNUMBER(SEARCH($BE$10,AW85)),MAX(AY$5:AY84)+1,0)</f>
        <v>0</v>
      </c>
      <c r="AZ85" s="310">
        <f>IF(ISNUMBER(SEARCH($BE$11,AW85)),MAX(AZ$5:AZ84)+1,0)</f>
        <v>0</v>
      </c>
      <c r="BA85" s="128" t="str">
        <f t="shared" si="15"/>
        <v/>
      </c>
      <c r="BB85" s="105" t="str">
        <f>IF(ISNUMBER($BA85),INDEX($C$1:$AB$3985,$BA85,BB$4),"")</f>
        <v/>
      </c>
      <c r="BC85" s="105"/>
    </row>
    <row r="86" spans="1:55" x14ac:dyDescent="0.25">
      <c r="A86" s="98"/>
      <c r="B86" s="98">
        <f>ROW()</f>
        <v>86</v>
      </c>
      <c r="C86" s="168"/>
      <c r="D86" s="177" t="s">
        <v>124</v>
      </c>
      <c r="E86" s="170" t="s">
        <v>850</v>
      </c>
      <c r="F86" s="171" t="s">
        <v>851</v>
      </c>
      <c r="G86" s="176">
        <v>5.9475119999999997</v>
      </c>
      <c r="H86" s="176">
        <v>0.59475120000000004</v>
      </c>
      <c r="I86" s="176">
        <v>59.475119999999997</v>
      </c>
      <c r="J86" s="172" t="s">
        <v>841</v>
      </c>
      <c r="K86" s="173">
        <v>1</v>
      </c>
      <c r="L86" s="178">
        <v>0</v>
      </c>
      <c r="M86" s="143">
        <v>1</v>
      </c>
      <c r="N86" s="143"/>
      <c r="O86" s="143"/>
      <c r="P86" s="143"/>
      <c r="Q86" s="143"/>
      <c r="R86" s="3"/>
      <c r="S86" s="106"/>
      <c r="T86" s="106"/>
      <c r="U86" s="106"/>
      <c r="V86" s="106"/>
      <c r="W86" s="106"/>
      <c r="X86" s="106"/>
      <c r="Y86" s="143"/>
      <c r="Z86" s="143"/>
      <c r="AA86" s="143"/>
      <c r="AB86" s="188" t="str">
        <f t="shared" si="10"/>
        <v>hkr07c00log</v>
      </c>
      <c r="AC86" s="188" t="s">
        <v>1585</v>
      </c>
      <c r="AD86" s="131"/>
      <c r="AE86" s="131"/>
      <c r="AF86" s="131"/>
      <c r="AG86" s="131"/>
      <c r="AH86" s="131"/>
      <c r="AI86" s="131"/>
      <c r="AJ86" s="128" t="str">
        <f t="shared" si="11"/>
        <v/>
      </c>
      <c r="AK86" s="7" t="str">
        <f>IF(ISNUMBER($AJ86),INDEX($C$1:$AB$3985,$AJ86,AK$4),"")</f>
        <v/>
      </c>
      <c r="AL86" s="7" t="str">
        <f>IF(ISNUMBER($AJ86),INDEX($C$1:$AB$3985,$AJ86,AL$4),"")</f>
        <v/>
      </c>
      <c r="AM86" s="128"/>
      <c r="AN86" s="128">
        <f t="shared" si="13"/>
        <v>98</v>
      </c>
      <c r="AO86" s="7" t="str">
        <f>IF(ISNUMBER($AN86),INDEX($C$1:$AB$2294,$AN86,AO$4),"")</f>
        <v>hkr21c01</v>
      </c>
      <c r="AP86" s="10">
        <f>IF(ISNUMBER($AN86),INDEX($C$1:$AB$2294,$AN86,AP$4),"")</f>
        <v>5.9475119999999997</v>
      </c>
      <c r="AQ86" s="310">
        <f>IF(ISNUMBER(SEARCH($T$30,AO86)),MAX(AQ$5:AQ85)+1,0)</f>
        <v>0</v>
      </c>
      <c r="AR86" s="310">
        <f>IF(ISNUMBER(SEARCH($T$31,AO86)),MAX(AR$5:AR85)+1,0)</f>
        <v>0</v>
      </c>
      <c r="AS86" s="128" t="str">
        <f t="shared" si="12"/>
        <v/>
      </c>
      <c r="AT86" s="105" t="str">
        <f>IF(ISNUMBER($AS86),INDEX($C$1:$AB$3985,$AS86,AT$4),"")</f>
        <v/>
      </c>
      <c r="AU86" s="128"/>
      <c r="AV86" s="128">
        <f t="shared" si="14"/>
        <v>863</v>
      </c>
      <c r="AW86" s="105" t="str">
        <f>IF(ISNUMBER($AV86),INDEX($C$1:$AB$3985,$AV86,AW$4),"")</f>
        <v>or04c00_0</v>
      </c>
      <c r="AX86" s="105">
        <f>IF(ISNUMBER($AV86),INDEX($C$1:$AB$3985,$AV86,AX$4),"")</f>
        <v>27.70335</v>
      </c>
      <c r="AY86" s="310">
        <f>IF(ISNUMBER(SEARCH($BE$10,AW86)),MAX(AY$5:AY85)+1,0)</f>
        <v>0</v>
      </c>
      <c r="AZ86" s="310">
        <f>IF(ISNUMBER(SEARCH($BE$11,AW86)),MAX(AZ$5:AZ85)+1,0)</f>
        <v>0</v>
      </c>
      <c r="BA86" s="128" t="str">
        <f t="shared" si="15"/>
        <v/>
      </c>
      <c r="BB86" s="105" t="str">
        <f>IF(ISNUMBER($BA86),INDEX($C$1:$AB$3985,$BA86,BB$4),"")</f>
        <v/>
      </c>
      <c r="BC86" s="105"/>
    </row>
    <row r="87" spans="1:55" x14ac:dyDescent="0.25">
      <c r="A87" s="98"/>
      <c r="B87" s="98">
        <f>ROW()</f>
        <v>87</v>
      </c>
      <c r="C87" s="168"/>
      <c r="D87" s="177" t="s">
        <v>125</v>
      </c>
      <c r="E87" s="170" t="s">
        <v>850</v>
      </c>
      <c r="F87" s="171" t="s">
        <v>851</v>
      </c>
      <c r="G87" s="176">
        <v>4904.3720000000003</v>
      </c>
      <c r="H87" s="176">
        <v>490.43720000000002</v>
      </c>
      <c r="I87" s="176">
        <v>49043.72</v>
      </c>
      <c r="J87" s="172" t="s">
        <v>846</v>
      </c>
      <c r="K87" s="173">
        <v>1</v>
      </c>
      <c r="L87" s="178">
        <v>0</v>
      </c>
      <c r="M87" s="143">
        <v>1</v>
      </c>
      <c r="N87" s="143"/>
      <c r="O87" s="143"/>
      <c r="P87" s="143"/>
      <c r="Q87" s="143"/>
      <c r="R87" s="3"/>
      <c r="S87" s="106"/>
      <c r="T87" s="106"/>
      <c r="U87" s="106"/>
      <c r="V87" s="106"/>
      <c r="W87" s="106"/>
      <c r="X87" s="106"/>
      <c r="Y87" s="143"/>
      <c r="Z87" s="143"/>
      <c r="AA87" s="143"/>
      <c r="AB87" s="188" t="str">
        <f t="shared" si="10"/>
        <v>rcond23log</v>
      </c>
      <c r="AC87" s="188" t="s">
        <v>1585</v>
      </c>
      <c r="AD87" s="131"/>
      <c r="AE87" s="131"/>
      <c r="AF87" s="131"/>
      <c r="AG87" s="131"/>
      <c r="AH87" s="131"/>
      <c r="AI87" s="131"/>
      <c r="AJ87" s="128" t="str">
        <f t="shared" si="11"/>
        <v/>
      </c>
      <c r="AK87" s="7" t="str">
        <f>IF(ISNUMBER($AJ87),INDEX($C$1:$AB$3985,$AJ87,AK$4),"")</f>
        <v/>
      </c>
      <c r="AL87" s="7" t="str">
        <f>IF(ISNUMBER($AJ87),INDEX($C$1:$AB$3985,$AJ87,AL$4),"")</f>
        <v/>
      </c>
      <c r="AM87" s="128"/>
      <c r="AN87" s="128">
        <f t="shared" si="13"/>
        <v>99</v>
      </c>
      <c r="AO87" s="7" t="str">
        <f>IF(ISNUMBER($AN87),INDEX($C$1:$AB$2294,$AN87,AO$4),"")</f>
        <v>hkr31c09</v>
      </c>
      <c r="AP87" s="10">
        <f>IF(ISNUMBER($AN87),INDEX($C$1:$AB$2294,$AN87,AP$4),"")</f>
        <v>5.9475119999999997</v>
      </c>
      <c r="AQ87" s="310">
        <f>IF(ISNUMBER(SEARCH($T$30,AO87)),MAX(AQ$5:AQ86)+1,0)</f>
        <v>0</v>
      </c>
      <c r="AR87" s="310">
        <f>IF(ISNUMBER(SEARCH($T$31,AO87)),MAX(AR$5:AR86)+1,0)</f>
        <v>0</v>
      </c>
      <c r="AS87" s="128" t="str">
        <f t="shared" si="12"/>
        <v/>
      </c>
      <c r="AT87" s="105" t="str">
        <f>IF(ISNUMBER($AS87),INDEX($C$1:$AB$3985,$AS87,AT$4),"")</f>
        <v/>
      </c>
      <c r="AU87" s="128"/>
      <c r="AV87" s="128">
        <f t="shared" si="14"/>
        <v>864</v>
      </c>
      <c r="AW87" s="105" t="str">
        <f>IF(ISNUMBER($AV87),INDEX($C$1:$AB$3985,$AV87,AW$4),"")</f>
        <v>or04c01_0</v>
      </c>
      <c r="AX87" s="105">
        <f>IF(ISNUMBER($AV87),INDEX($C$1:$AB$3985,$AV87,AX$4),"")</f>
        <v>27.5505</v>
      </c>
      <c r="AY87" s="310">
        <f>IF(ISNUMBER(SEARCH($BE$10,AW87)),MAX(AY$5:AY86)+1,0)</f>
        <v>0</v>
      </c>
      <c r="AZ87" s="310">
        <f>IF(ISNUMBER(SEARCH($BE$11,AW87)),MAX(AZ$5:AZ86)+1,0)</f>
        <v>0</v>
      </c>
      <c r="BA87" s="128" t="str">
        <f t="shared" si="15"/>
        <v/>
      </c>
      <c r="BB87" s="105" t="str">
        <f>IF(ISNUMBER($BA87),INDEX($C$1:$AB$3985,$BA87,BB$4),"")</f>
        <v/>
      </c>
      <c r="BC87" s="105"/>
    </row>
    <row r="88" spans="1:55" x14ac:dyDescent="0.25">
      <c r="A88" s="98"/>
      <c r="B88" s="98">
        <f>ROW()</f>
        <v>88</v>
      </c>
      <c r="C88" s="168"/>
      <c r="D88" s="177" t="s">
        <v>126</v>
      </c>
      <c r="E88" s="170" t="s">
        <v>850</v>
      </c>
      <c r="F88" s="171" t="s">
        <v>851</v>
      </c>
      <c r="G88" s="176">
        <v>5.9475119999999997</v>
      </c>
      <c r="H88" s="176">
        <v>0.59475120000000004</v>
      </c>
      <c r="I88" s="176">
        <v>59.475119999999997</v>
      </c>
      <c r="J88" s="172" t="s">
        <v>841</v>
      </c>
      <c r="K88" s="173">
        <v>1</v>
      </c>
      <c r="L88" s="178">
        <v>0</v>
      </c>
      <c r="M88" s="143">
        <v>1</v>
      </c>
      <c r="N88" s="143"/>
      <c r="O88" s="143"/>
      <c r="P88" s="143"/>
      <c r="Q88" s="143"/>
      <c r="R88" s="3"/>
      <c r="S88" s="106"/>
      <c r="T88" s="106"/>
      <c r="U88" s="106"/>
      <c r="V88" s="106"/>
      <c r="W88" s="106"/>
      <c r="X88" s="106"/>
      <c r="Y88" s="143"/>
      <c r="Z88" s="143"/>
      <c r="AA88" s="143"/>
      <c r="AB88" s="188" t="str">
        <f t="shared" si="10"/>
        <v>hkr15c03log</v>
      </c>
      <c r="AC88" s="188" t="s">
        <v>1585</v>
      </c>
      <c r="AD88" s="131"/>
      <c r="AE88" s="131"/>
      <c r="AF88" s="131"/>
      <c r="AG88" s="131"/>
      <c r="AH88" s="131"/>
      <c r="AI88" s="131"/>
      <c r="AJ88" s="128" t="str">
        <f t="shared" si="11"/>
        <v/>
      </c>
      <c r="AK88" s="7" t="str">
        <f>IF(ISNUMBER($AJ88),INDEX($C$1:$AB$3985,$AJ88,AK$4),"")</f>
        <v/>
      </c>
      <c r="AL88" s="7" t="str">
        <f>IF(ISNUMBER($AJ88),INDEX($C$1:$AB$3985,$AJ88,AL$4),"")</f>
        <v/>
      </c>
      <c r="AM88" s="128"/>
      <c r="AN88" s="128">
        <f t="shared" si="13"/>
        <v>100</v>
      </c>
      <c r="AO88" s="7" t="str">
        <f>IF(ISNUMBER($AN88),INDEX($C$1:$AB$2294,$AN88,AO$4),"")</f>
        <v>rcond26</v>
      </c>
      <c r="AP88" s="10">
        <f>IF(ISNUMBER($AN88),INDEX($C$1:$AB$2294,$AN88,AP$4),"")</f>
        <v>4904.3720000000003</v>
      </c>
      <c r="AQ88" s="310">
        <f>IF(ISNUMBER(SEARCH($T$30,AO88)),MAX(AQ$5:AQ87)+1,0)</f>
        <v>0</v>
      </c>
      <c r="AR88" s="310">
        <f>IF(ISNUMBER(SEARCH($T$31,AO88)),MAX(AR$5:AR87)+1,0)</f>
        <v>0</v>
      </c>
      <c r="AS88" s="128" t="str">
        <f t="shared" si="12"/>
        <v/>
      </c>
      <c r="AT88" s="105" t="str">
        <f>IF(ISNUMBER($AS88),INDEX($C$1:$AB$3985,$AS88,AT$4),"")</f>
        <v/>
      </c>
      <c r="AU88" s="128"/>
      <c r="AV88" s="128">
        <f t="shared" si="14"/>
        <v>865</v>
      </c>
      <c r="AW88" s="105" t="str">
        <f>IF(ISNUMBER($AV88),INDEX($C$1:$AB$3985,$AV88,AW$4),"")</f>
        <v>or04c02_0</v>
      </c>
      <c r="AX88" s="105">
        <f>IF(ISNUMBER($AV88),INDEX($C$1:$AB$3985,$AV88,AX$4),"")</f>
        <v>27.262499999999999</v>
      </c>
      <c r="AY88" s="310">
        <f>IF(ISNUMBER(SEARCH($BE$10,AW88)),MAX(AY$5:AY87)+1,0)</f>
        <v>0</v>
      </c>
      <c r="AZ88" s="310">
        <f>IF(ISNUMBER(SEARCH($BE$11,AW88)),MAX(AZ$5:AZ87)+1,0)</f>
        <v>0</v>
      </c>
      <c r="BA88" s="128" t="str">
        <f t="shared" si="15"/>
        <v/>
      </c>
      <c r="BB88" s="105" t="str">
        <f>IF(ISNUMBER($BA88),INDEX($C$1:$AB$3985,$BA88,BB$4),"")</f>
        <v/>
      </c>
      <c r="BC88" s="105"/>
    </row>
    <row r="89" spans="1:55" x14ac:dyDescent="0.25">
      <c r="A89" s="98"/>
      <c r="B89" s="98">
        <f>ROW()</f>
        <v>89</v>
      </c>
      <c r="C89" s="168"/>
      <c r="D89" s="177" t="s">
        <v>127</v>
      </c>
      <c r="E89" s="170" t="s">
        <v>850</v>
      </c>
      <c r="F89" s="171" t="s">
        <v>851</v>
      </c>
      <c r="G89" s="176">
        <v>89.64</v>
      </c>
      <c r="H89" s="176">
        <v>80.676000000000002</v>
      </c>
      <c r="I89" s="176">
        <v>98.603999999999999</v>
      </c>
      <c r="J89" s="172" t="s">
        <v>847</v>
      </c>
      <c r="K89" s="173">
        <v>-1</v>
      </c>
      <c r="L89" s="178">
        <v>0</v>
      </c>
      <c r="M89" s="143">
        <v>1</v>
      </c>
      <c r="N89" s="143"/>
      <c r="O89" s="143"/>
      <c r="P89" s="143"/>
      <c r="Q89" s="143"/>
      <c r="R89" s="3"/>
      <c r="S89" s="106"/>
      <c r="T89" s="106"/>
      <c r="U89" s="106"/>
      <c r="V89" s="106"/>
      <c r="W89" s="106"/>
      <c r="X89" s="106"/>
      <c r="Y89" s="143"/>
      <c r="Z89" s="143"/>
      <c r="AA89" s="143"/>
      <c r="AB89" s="188" t="str">
        <f t="shared" si="10"/>
        <v>wf4_2log</v>
      </c>
      <c r="AC89" s="188" t="s">
        <v>1585</v>
      </c>
      <c r="AD89" s="131"/>
      <c r="AE89" s="131"/>
      <c r="AF89" s="131"/>
      <c r="AG89" s="131"/>
      <c r="AH89" s="131"/>
      <c r="AI89" s="131"/>
      <c r="AJ89" s="128" t="str">
        <f t="shared" si="11"/>
        <v/>
      </c>
      <c r="AK89" s="7" t="str">
        <f>IF(ISNUMBER($AJ89),INDEX($C$1:$AB$3985,$AJ89,AK$4),"")</f>
        <v/>
      </c>
      <c r="AL89" s="7" t="str">
        <f>IF(ISNUMBER($AJ89),INDEX($C$1:$AB$3985,$AJ89,AL$4),"")</f>
        <v/>
      </c>
      <c r="AM89" s="128"/>
      <c r="AN89" s="128">
        <f t="shared" si="13"/>
        <v>101</v>
      </c>
      <c r="AO89" s="7" t="str">
        <f>IF(ISNUMBER($AN89),INDEX($C$1:$AB$2294,$AN89,AO$4),"")</f>
        <v>hkr10c16</v>
      </c>
      <c r="AP89" s="10">
        <f>IF(ISNUMBER($AN89),INDEX($C$1:$AB$2294,$AN89,AP$4),"")</f>
        <v>5.9475119999999997</v>
      </c>
      <c r="AQ89" s="310">
        <f>IF(ISNUMBER(SEARCH($T$30,AO89)),MAX(AQ$5:AQ88)+1,0)</f>
        <v>0</v>
      </c>
      <c r="AR89" s="310">
        <f>IF(ISNUMBER(SEARCH($T$31,AO89)),MAX(AR$5:AR88)+1,0)</f>
        <v>0</v>
      </c>
      <c r="AS89" s="128" t="str">
        <f t="shared" si="12"/>
        <v/>
      </c>
      <c r="AT89" s="105" t="str">
        <f>IF(ISNUMBER($AS89),INDEX($C$1:$AB$3985,$AS89,AT$4),"")</f>
        <v/>
      </c>
      <c r="AU89" s="128"/>
      <c r="AV89" s="128">
        <f t="shared" si="14"/>
        <v>866</v>
      </c>
      <c r="AW89" s="105" t="str">
        <f>IF(ISNUMBER($AV89),INDEX($C$1:$AB$3985,$AV89,AW$4),"")</f>
        <v>or04c03_0</v>
      </c>
      <c r="AX89" s="105">
        <f>IF(ISNUMBER($AV89),INDEX($C$1:$AB$3985,$AV89,AX$4),"")</f>
        <v>26.863859999999999</v>
      </c>
      <c r="AY89" s="310">
        <f>IF(ISNUMBER(SEARCH($BE$10,AW89)),MAX(AY$5:AY88)+1,0)</f>
        <v>0</v>
      </c>
      <c r="AZ89" s="310">
        <f>IF(ISNUMBER(SEARCH($BE$11,AW89)),MAX(AZ$5:AZ88)+1,0)</f>
        <v>0</v>
      </c>
      <c r="BA89" s="128" t="str">
        <f t="shared" si="15"/>
        <v/>
      </c>
      <c r="BB89" s="105" t="str">
        <f>IF(ISNUMBER($BA89),INDEX($C$1:$AB$3985,$BA89,BB$4),"")</f>
        <v/>
      </c>
      <c r="BC89" s="105"/>
    </row>
    <row r="90" spans="1:55" x14ac:dyDescent="0.25">
      <c r="A90" s="98"/>
      <c r="B90" s="98">
        <f>ROW()</f>
        <v>90</v>
      </c>
      <c r="C90" s="168"/>
      <c r="D90" s="177" t="s">
        <v>128</v>
      </c>
      <c r="E90" s="170" t="s">
        <v>850</v>
      </c>
      <c r="F90" s="171" t="s">
        <v>851</v>
      </c>
      <c r="G90" s="176">
        <v>4904.3720000000003</v>
      </c>
      <c r="H90" s="176">
        <v>490.43720000000002</v>
      </c>
      <c r="I90" s="176">
        <v>49043.72</v>
      </c>
      <c r="J90" s="172" t="s">
        <v>846</v>
      </c>
      <c r="K90" s="173">
        <v>1</v>
      </c>
      <c r="L90" s="178">
        <v>0</v>
      </c>
      <c r="M90" s="143">
        <v>1</v>
      </c>
      <c r="N90" s="143"/>
      <c r="O90" s="143"/>
      <c r="P90" s="143"/>
      <c r="Q90" s="143"/>
      <c r="R90" s="3"/>
      <c r="S90" s="106"/>
      <c r="T90" s="106"/>
      <c r="U90" s="106"/>
      <c r="V90" s="106"/>
      <c r="W90" s="106"/>
      <c r="X90" s="106"/>
      <c r="Y90" s="143"/>
      <c r="Z90" s="143"/>
      <c r="AA90" s="143"/>
      <c r="AB90" s="188" t="str">
        <f t="shared" si="10"/>
        <v>rcond24log</v>
      </c>
      <c r="AC90" s="188" t="s">
        <v>1585</v>
      </c>
      <c r="AD90" s="131"/>
      <c r="AE90" s="131"/>
      <c r="AF90" s="131"/>
      <c r="AG90" s="131"/>
      <c r="AH90" s="131"/>
      <c r="AI90" s="131"/>
      <c r="AJ90" s="128" t="str">
        <f t="shared" si="11"/>
        <v/>
      </c>
      <c r="AK90" s="7" t="str">
        <f>IF(ISNUMBER($AJ90),INDEX($C$1:$AB$3985,$AJ90,AK$4),"")</f>
        <v/>
      </c>
      <c r="AL90" s="7" t="str">
        <f>IF(ISNUMBER($AJ90),INDEX($C$1:$AB$3985,$AJ90,AL$4),"")</f>
        <v/>
      </c>
      <c r="AM90" s="128"/>
      <c r="AN90" s="128">
        <f t="shared" si="13"/>
        <v>102</v>
      </c>
      <c r="AO90" s="7" t="str">
        <f>IF(ISNUMBER($AN90),INDEX($C$1:$AB$2294,$AN90,AO$4),"")</f>
        <v>hkr09c10</v>
      </c>
      <c r="AP90" s="10">
        <f>IF(ISNUMBER($AN90),INDEX($C$1:$AB$2294,$AN90,AP$4),"")</f>
        <v>5.9475119999999997</v>
      </c>
      <c r="AQ90" s="310">
        <f>IF(ISNUMBER(SEARCH($T$30,AO90)),MAX(AQ$5:AQ89)+1,0)</f>
        <v>0</v>
      </c>
      <c r="AR90" s="310">
        <f>IF(ISNUMBER(SEARCH($T$31,AO90)),MAX(AR$5:AR89)+1,0)</f>
        <v>0</v>
      </c>
      <c r="AS90" s="128" t="str">
        <f t="shared" si="12"/>
        <v/>
      </c>
      <c r="AT90" s="105" t="str">
        <f>IF(ISNUMBER($AS90),INDEX($C$1:$AB$3985,$AS90,AT$4),"")</f>
        <v/>
      </c>
      <c r="AU90" s="128"/>
      <c r="AV90" s="128">
        <f t="shared" si="14"/>
        <v>867</v>
      </c>
      <c r="AW90" s="105" t="str">
        <f>IF(ISNUMBER($AV90),INDEX($C$1:$AB$3985,$AV90,AW$4),"")</f>
        <v>or04c04_0</v>
      </c>
      <c r="AX90" s="105">
        <f>IF(ISNUMBER($AV90),INDEX($C$1:$AB$3985,$AV90,AX$4),"")</f>
        <v>26.430599999999998</v>
      </c>
      <c r="AY90" s="310">
        <f>IF(ISNUMBER(SEARCH($BE$10,AW90)),MAX(AY$5:AY89)+1,0)</f>
        <v>0</v>
      </c>
      <c r="AZ90" s="310">
        <f>IF(ISNUMBER(SEARCH($BE$11,AW90)),MAX(AZ$5:AZ89)+1,0)</f>
        <v>0</v>
      </c>
      <c r="BA90" s="128" t="str">
        <f t="shared" si="15"/>
        <v/>
      </c>
      <c r="BB90" s="105" t="str">
        <f>IF(ISNUMBER($BA90),INDEX($C$1:$AB$3985,$BA90,BB$4),"")</f>
        <v/>
      </c>
      <c r="BC90" s="105"/>
    </row>
    <row r="91" spans="1:55" x14ac:dyDescent="0.25">
      <c r="A91" s="98"/>
      <c r="B91" s="98">
        <f>ROW()</f>
        <v>91</v>
      </c>
      <c r="C91" s="168"/>
      <c r="D91" s="177" t="s">
        <v>129</v>
      </c>
      <c r="E91" s="170" t="s">
        <v>850</v>
      </c>
      <c r="F91" s="171" t="s">
        <v>851</v>
      </c>
      <c r="G91" s="176">
        <v>5.9475119999999997</v>
      </c>
      <c r="H91" s="176">
        <v>0.59475120000000004</v>
      </c>
      <c r="I91" s="176">
        <v>59.475119999999997</v>
      </c>
      <c r="J91" s="172" t="s">
        <v>841</v>
      </c>
      <c r="K91" s="173">
        <v>1</v>
      </c>
      <c r="L91" s="178">
        <v>0</v>
      </c>
      <c r="M91" s="143">
        <v>1</v>
      </c>
      <c r="N91" s="143"/>
      <c r="O91" s="143"/>
      <c r="P91" s="143"/>
      <c r="Q91" s="143"/>
      <c r="R91" s="3"/>
      <c r="S91" s="106"/>
      <c r="T91" s="106"/>
      <c r="U91" s="106"/>
      <c r="V91" s="106"/>
      <c r="W91" s="106"/>
      <c r="X91" s="106"/>
      <c r="Y91" s="143"/>
      <c r="Z91" s="143"/>
      <c r="AA91" s="143"/>
      <c r="AB91" s="188" t="str">
        <f t="shared" si="10"/>
        <v>hkr00c01log</v>
      </c>
      <c r="AC91" s="188" t="s">
        <v>1585</v>
      </c>
      <c r="AD91" s="131"/>
      <c r="AE91" s="131"/>
      <c r="AF91" s="131"/>
      <c r="AG91" s="131"/>
      <c r="AH91" s="131"/>
      <c r="AI91" s="131"/>
      <c r="AJ91" s="128" t="str">
        <f t="shared" si="11"/>
        <v/>
      </c>
      <c r="AK91" s="7" t="str">
        <f>IF(ISNUMBER($AJ91),INDEX($C$1:$AB$3985,$AJ91,AK$4),"")</f>
        <v/>
      </c>
      <c r="AL91" s="7" t="str">
        <f>IF(ISNUMBER($AJ91),INDEX($C$1:$AB$3985,$AJ91,AL$4),"")</f>
        <v/>
      </c>
      <c r="AM91" s="128"/>
      <c r="AN91" s="128">
        <f t="shared" si="13"/>
        <v>103</v>
      </c>
      <c r="AO91" s="7" t="str">
        <f>IF(ISNUMBER($AN91),INDEX($C$1:$AB$2294,$AN91,AO$4),"")</f>
        <v>hkr28c12</v>
      </c>
      <c r="AP91" s="10">
        <f>IF(ISNUMBER($AN91),INDEX($C$1:$AB$2294,$AN91,AP$4),"")</f>
        <v>5.9475119999999997</v>
      </c>
      <c r="AQ91" s="310">
        <f>IF(ISNUMBER(SEARCH($T$30,AO91)),MAX(AQ$5:AQ90)+1,0)</f>
        <v>0</v>
      </c>
      <c r="AR91" s="310">
        <f>IF(ISNUMBER(SEARCH($T$31,AO91)),MAX(AR$5:AR90)+1,0)</f>
        <v>0</v>
      </c>
      <c r="AS91" s="128" t="str">
        <f t="shared" si="12"/>
        <v/>
      </c>
      <c r="AT91" s="105" t="str">
        <f>IF(ISNUMBER($AS91),INDEX($C$1:$AB$3985,$AS91,AT$4),"")</f>
        <v/>
      </c>
      <c r="AU91" s="128"/>
      <c r="AV91" s="128">
        <f t="shared" si="14"/>
        <v>868</v>
      </c>
      <c r="AW91" s="105" t="str">
        <f>IF(ISNUMBER($AV91),INDEX($C$1:$AB$3985,$AV91,AW$4),"")</f>
        <v>or04c05_0</v>
      </c>
      <c r="AX91" s="105">
        <f>IF(ISNUMBER($AV91),INDEX($C$1:$AB$3985,$AV91,AX$4),"")</f>
        <v>25.879480000000001</v>
      </c>
      <c r="AY91" s="310">
        <f>IF(ISNUMBER(SEARCH($BE$10,AW91)),MAX(AY$5:AY90)+1,0)</f>
        <v>0</v>
      </c>
      <c r="AZ91" s="310">
        <f>IF(ISNUMBER(SEARCH($BE$11,AW91)),MAX(AZ$5:AZ90)+1,0)</f>
        <v>0</v>
      </c>
      <c r="BA91" s="128" t="str">
        <f t="shared" si="15"/>
        <v/>
      </c>
      <c r="BB91" s="105" t="str">
        <f>IF(ISNUMBER($BA91),INDEX($C$1:$AB$3985,$BA91,BB$4),"")</f>
        <v/>
      </c>
      <c r="BC91" s="105"/>
    </row>
    <row r="92" spans="1:55" x14ac:dyDescent="0.25">
      <c r="A92" s="98"/>
      <c r="B92" s="98">
        <f>ROW()</f>
        <v>92</v>
      </c>
      <c r="C92" s="168"/>
      <c r="D92" s="177" t="s">
        <v>130</v>
      </c>
      <c r="E92" s="170" t="s">
        <v>850</v>
      </c>
      <c r="F92" s="171" t="s">
        <v>851</v>
      </c>
      <c r="G92" s="176">
        <v>371.52</v>
      </c>
      <c r="H92" s="176">
        <v>334.36799999999999</v>
      </c>
      <c r="I92" s="176">
        <v>408.67200000000003</v>
      </c>
      <c r="J92" s="172" t="s">
        <v>847</v>
      </c>
      <c r="K92" s="173">
        <v>-1</v>
      </c>
      <c r="L92" s="178">
        <v>0</v>
      </c>
      <c r="M92" s="143">
        <v>1</v>
      </c>
      <c r="N92" s="143"/>
      <c r="O92" s="143"/>
      <c r="P92" s="143"/>
      <c r="Q92" s="143"/>
      <c r="R92" s="3"/>
      <c r="S92" s="106"/>
      <c r="T92" s="106"/>
      <c r="U92" s="106"/>
      <c r="V92" s="106"/>
      <c r="W92" s="106"/>
      <c r="X92" s="106"/>
      <c r="Y92" s="143"/>
      <c r="Z92" s="143"/>
      <c r="AA92" s="143"/>
      <c r="AB92" s="188" t="str">
        <f t="shared" si="10"/>
        <v>wf6_1log</v>
      </c>
      <c r="AC92" s="188" t="s">
        <v>1585</v>
      </c>
      <c r="AD92" s="131"/>
      <c r="AE92" s="131"/>
      <c r="AF92" s="131"/>
      <c r="AG92" s="131"/>
      <c r="AH92" s="131"/>
      <c r="AI92" s="131"/>
      <c r="AJ92" s="128" t="str">
        <f t="shared" si="11"/>
        <v/>
      </c>
      <c r="AK92" s="7" t="str">
        <f>IF(ISNUMBER($AJ92),INDEX($C$1:$AB$3985,$AJ92,AK$4),"")</f>
        <v/>
      </c>
      <c r="AL92" s="7" t="str">
        <f>IF(ISNUMBER($AJ92),INDEX($C$1:$AB$3985,$AJ92,AL$4),"")</f>
        <v/>
      </c>
      <c r="AM92" s="128"/>
      <c r="AN92" s="128">
        <f t="shared" si="13"/>
        <v>104</v>
      </c>
      <c r="AO92" s="7" t="str">
        <f>IF(ISNUMBER($AN92),INDEX($C$1:$AB$2294,$AN92,AO$4),"")</f>
        <v>hkr19c18</v>
      </c>
      <c r="AP92" s="10">
        <f>IF(ISNUMBER($AN92),INDEX($C$1:$AB$2294,$AN92,AP$4),"")</f>
        <v>5.9475119999999997</v>
      </c>
      <c r="AQ92" s="310">
        <f>IF(ISNUMBER(SEARCH($T$30,AO92)),MAX(AQ$5:AQ91)+1,0)</f>
        <v>0</v>
      </c>
      <c r="AR92" s="310">
        <f>IF(ISNUMBER(SEARCH($T$31,AO92)),MAX(AR$5:AR91)+1,0)</f>
        <v>0</v>
      </c>
      <c r="AS92" s="128" t="str">
        <f t="shared" si="12"/>
        <v/>
      </c>
      <c r="AT92" s="105" t="str">
        <f>IF(ISNUMBER($AS92),INDEX($C$1:$AB$3985,$AS92,AT$4),"")</f>
        <v/>
      </c>
      <c r="AU92" s="128"/>
      <c r="AV92" s="128">
        <f t="shared" si="14"/>
        <v>869</v>
      </c>
      <c r="AW92" s="105" t="str">
        <f>IF(ISNUMBER($AV92),INDEX($C$1:$AB$3985,$AV92,AW$4),"")</f>
        <v>or04c06_0</v>
      </c>
      <c r="AX92" s="105">
        <f>IF(ISNUMBER($AV92),INDEX($C$1:$AB$3985,$AV92,AX$4),"")</f>
        <v>25.175409999999999</v>
      </c>
      <c r="AY92" s="310">
        <f>IF(ISNUMBER(SEARCH($BE$10,AW92)),MAX(AY$5:AY91)+1,0)</f>
        <v>0</v>
      </c>
      <c r="AZ92" s="310">
        <f>IF(ISNUMBER(SEARCH($BE$11,AW92)),MAX(AZ$5:AZ91)+1,0)</f>
        <v>0</v>
      </c>
      <c r="BA92" s="128" t="str">
        <f t="shared" si="15"/>
        <v/>
      </c>
      <c r="BB92" s="105" t="str">
        <f>IF(ISNUMBER($BA92),INDEX($C$1:$AB$3985,$BA92,BB$4),"")</f>
        <v/>
      </c>
      <c r="BC92" s="105"/>
    </row>
    <row r="93" spans="1:55" x14ac:dyDescent="0.25">
      <c r="A93" s="98"/>
      <c r="B93" s="98">
        <f>ROW()</f>
        <v>93</v>
      </c>
      <c r="C93" s="168"/>
      <c r="D93" s="177" t="s">
        <v>131</v>
      </c>
      <c r="E93" s="170" t="s">
        <v>850</v>
      </c>
      <c r="F93" s="171" t="s">
        <v>851</v>
      </c>
      <c r="G93" s="176">
        <v>5.9475119999999997</v>
      </c>
      <c r="H93" s="176">
        <v>0.59475120000000004</v>
      </c>
      <c r="I93" s="176">
        <v>59.475119999999997</v>
      </c>
      <c r="J93" s="172" t="s">
        <v>841</v>
      </c>
      <c r="K93" s="173">
        <v>1</v>
      </c>
      <c r="L93" s="178">
        <v>0</v>
      </c>
      <c r="M93" s="143">
        <v>1</v>
      </c>
      <c r="N93" s="143"/>
      <c r="O93" s="143"/>
      <c r="P93" s="143"/>
      <c r="Q93" s="143"/>
      <c r="R93" s="3"/>
      <c r="S93" s="106"/>
      <c r="T93" s="106"/>
      <c r="U93" s="106"/>
      <c r="V93" s="106"/>
      <c r="W93" s="106"/>
      <c r="X93" s="106"/>
      <c r="Y93" s="143"/>
      <c r="Z93" s="143"/>
      <c r="AA93" s="143"/>
      <c r="AB93" s="188" t="str">
        <f t="shared" si="10"/>
        <v>hkr23c14log</v>
      </c>
      <c r="AC93" s="188" t="s">
        <v>1585</v>
      </c>
      <c r="AD93" s="131"/>
      <c r="AE93" s="131"/>
      <c r="AF93" s="131"/>
      <c r="AG93" s="131"/>
      <c r="AH93" s="131"/>
      <c r="AI93" s="131"/>
      <c r="AJ93" s="128" t="str">
        <f t="shared" si="11"/>
        <v/>
      </c>
      <c r="AK93" s="7" t="str">
        <f>IF(ISNUMBER($AJ93),INDEX($C$1:$AB$3985,$AJ93,AK$4),"")</f>
        <v/>
      </c>
      <c r="AL93" s="7" t="str">
        <f>IF(ISNUMBER($AJ93),INDEX($C$1:$AB$3985,$AJ93,AL$4),"")</f>
        <v/>
      </c>
      <c r="AM93" s="128"/>
      <c r="AN93" s="128">
        <f t="shared" si="13"/>
        <v>105</v>
      </c>
      <c r="AO93" s="7" t="str">
        <f>IF(ISNUMBER($AN93),INDEX($C$1:$AB$2294,$AN93,AO$4),"")</f>
        <v>hkr00c03</v>
      </c>
      <c r="AP93" s="10">
        <f>IF(ISNUMBER($AN93),INDEX($C$1:$AB$2294,$AN93,AP$4),"")</f>
        <v>5.9475119999999997</v>
      </c>
      <c r="AQ93" s="310">
        <f>IF(ISNUMBER(SEARCH($T$30,AO93)),MAX(AQ$5:AQ92)+1,0)</f>
        <v>0</v>
      </c>
      <c r="AR93" s="310">
        <f>IF(ISNUMBER(SEARCH($T$31,AO93)),MAX(AR$5:AR92)+1,0)</f>
        <v>0</v>
      </c>
      <c r="AS93" s="128" t="str">
        <f t="shared" si="12"/>
        <v/>
      </c>
      <c r="AT93" s="105" t="str">
        <f>IF(ISNUMBER($AS93),INDEX($C$1:$AB$3985,$AS93,AT$4),"")</f>
        <v/>
      </c>
      <c r="AU93" s="128"/>
      <c r="AV93" s="128">
        <f t="shared" si="14"/>
        <v>870</v>
      </c>
      <c r="AW93" s="105" t="str">
        <f>IF(ISNUMBER($AV93),INDEX($C$1:$AB$3985,$AV93,AW$4),"")</f>
        <v>or04c07_0</v>
      </c>
      <c r="AX93" s="105">
        <f>IF(ISNUMBER($AV93),INDEX($C$1:$AB$3985,$AV93,AX$4),"")</f>
        <v>24.546399999999998</v>
      </c>
      <c r="AY93" s="310">
        <f>IF(ISNUMBER(SEARCH($BE$10,AW93)),MAX(AY$5:AY92)+1,0)</f>
        <v>0</v>
      </c>
      <c r="AZ93" s="310">
        <f>IF(ISNUMBER(SEARCH($BE$11,AW93)),MAX(AZ$5:AZ92)+1,0)</f>
        <v>0</v>
      </c>
      <c r="BA93" s="128" t="str">
        <f t="shared" si="15"/>
        <v/>
      </c>
      <c r="BB93" s="105" t="str">
        <f>IF(ISNUMBER($BA93),INDEX($C$1:$AB$3985,$BA93,BB$4),"")</f>
        <v/>
      </c>
      <c r="BC93" s="105"/>
    </row>
    <row r="94" spans="1:55" x14ac:dyDescent="0.25">
      <c r="A94" s="98"/>
      <c r="B94" s="98">
        <f>ROW()</f>
        <v>94</v>
      </c>
      <c r="C94" s="168"/>
      <c r="D94" s="177" t="s">
        <v>132</v>
      </c>
      <c r="E94" s="170" t="s">
        <v>850</v>
      </c>
      <c r="F94" s="171" t="s">
        <v>851</v>
      </c>
      <c r="G94" s="176">
        <v>4904.3720000000003</v>
      </c>
      <c r="H94" s="176">
        <v>490.43720000000002</v>
      </c>
      <c r="I94" s="176">
        <v>49043.72</v>
      </c>
      <c r="J94" s="172" t="s">
        <v>846</v>
      </c>
      <c r="K94" s="173">
        <v>1</v>
      </c>
      <c r="L94" s="178">
        <v>0</v>
      </c>
      <c r="M94" s="143">
        <v>1</v>
      </c>
      <c r="N94" s="143"/>
      <c r="O94" s="143"/>
      <c r="P94" s="143"/>
      <c r="Q94" s="143"/>
      <c r="R94" s="3"/>
      <c r="S94" s="106"/>
      <c r="T94" s="106"/>
      <c r="U94" s="106"/>
      <c r="V94" s="106"/>
      <c r="W94" s="106"/>
      <c r="X94" s="106"/>
      <c r="Y94" s="143"/>
      <c r="Z94" s="143"/>
      <c r="AA94" s="143"/>
      <c r="AB94" s="188" t="str">
        <f t="shared" si="10"/>
        <v>rcond25log</v>
      </c>
      <c r="AC94" s="188" t="s">
        <v>1585</v>
      </c>
      <c r="AD94" s="131"/>
      <c r="AE94" s="131"/>
      <c r="AF94" s="131"/>
      <c r="AG94" s="131"/>
      <c r="AH94" s="131"/>
      <c r="AI94" s="131"/>
      <c r="AJ94" s="128" t="str">
        <f t="shared" si="11"/>
        <v/>
      </c>
      <c r="AK94" s="7" t="str">
        <f>IF(ISNUMBER($AJ94),INDEX($C$1:$AB$3985,$AJ94,AK$4),"")</f>
        <v/>
      </c>
      <c r="AL94" s="7" t="str">
        <f>IF(ISNUMBER($AJ94),INDEX($C$1:$AB$3985,$AJ94,AL$4),"")</f>
        <v/>
      </c>
      <c r="AM94" s="128"/>
      <c r="AN94" s="128">
        <f t="shared" si="13"/>
        <v>106</v>
      </c>
      <c r="AO94" s="7" t="str">
        <f>IF(ISNUMBER($AN94),INDEX($C$1:$AB$2294,$AN94,AO$4),"")</f>
        <v>hkr18c08</v>
      </c>
      <c r="AP94" s="10">
        <f>IF(ISNUMBER($AN94),INDEX($C$1:$AB$2294,$AN94,AP$4),"")</f>
        <v>5.9475119999999997</v>
      </c>
      <c r="AQ94" s="310">
        <f>IF(ISNUMBER(SEARCH($T$30,AO94)),MAX(AQ$5:AQ93)+1,0)</f>
        <v>0</v>
      </c>
      <c r="AR94" s="310">
        <f>IF(ISNUMBER(SEARCH($T$31,AO94)),MAX(AR$5:AR93)+1,0)</f>
        <v>0</v>
      </c>
      <c r="AS94" s="128" t="str">
        <f t="shared" si="12"/>
        <v/>
      </c>
      <c r="AT94" s="105" t="str">
        <f>IF(ISNUMBER($AS94),INDEX($C$1:$AB$3985,$AS94,AT$4),"")</f>
        <v/>
      </c>
      <c r="AU94" s="128"/>
      <c r="AV94" s="128">
        <f t="shared" si="14"/>
        <v>871</v>
      </c>
      <c r="AW94" s="105" t="str">
        <f>IF(ISNUMBER($AV94),INDEX($C$1:$AB$3985,$AV94,AW$4),"")</f>
        <v>or04c08_0</v>
      </c>
      <c r="AX94" s="105">
        <f>IF(ISNUMBER($AV94),INDEX($C$1:$AB$3985,$AV94,AX$4),"")</f>
        <v>23.640619999999998</v>
      </c>
      <c r="AY94" s="310">
        <f>IF(ISNUMBER(SEARCH($BE$10,AW94)),MAX(AY$5:AY93)+1,0)</f>
        <v>0</v>
      </c>
      <c r="AZ94" s="310">
        <f>IF(ISNUMBER(SEARCH($BE$11,AW94)),MAX(AZ$5:AZ93)+1,0)</f>
        <v>0</v>
      </c>
      <c r="BA94" s="128" t="str">
        <f t="shared" si="15"/>
        <v/>
      </c>
      <c r="BB94" s="105" t="str">
        <f>IF(ISNUMBER($BA94),INDEX($C$1:$AB$3985,$BA94,BB$4),"")</f>
        <v/>
      </c>
      <c r="BC94" s="105"/>
    </row>
    <row r="95" spans="1:55" x14ac:dyDescent="0.25">
      <c r="A95" s="98"/>
      <c r="B95" s="98">
        <f>ROW()</f>
        <v>95</v>
      </c>
      <c r="C95" s="168"/>
      <c r="D95" s="177" t="s">
        <v>133</v>
      </c>
      <c r="E95" s="170" t="s">
        <v>850</v>
      </c>
      <c r="F95" s="171" t="s">
        <v>851</v>
      </c>
      <c r="G95" s="176">
        <v>5.9475119999999997</v>
      </c>
      <c r="H95" s="176">
        <v>0.59475120000000004</v>
      </c>
      <c r="I95" s="176">
        <v>59.475119999999997</v>
      </c>
      <c r="J95" s="172" t="s">
        <v>841</v>
      </c>
      <c r="K95" s="173">
        <v>1</v>
      </c>
      <c r="L95" s="178">
        <v>0</v>
      </c>
      <c r="M95" s="143">
        <v>1</v>
      </c>
      <c r="N95" s="143"/>
      <c r="O95" s="143"/>
      <c r="P95" s="143"/>
      <c r="Q95" s="143"/>
      <c r="R95" s="3"/>
      <c r="S95" s="106"/>
      <c r="T95" s="106"/>
      <c r="U95" s="106"/>
      <c r="V95" s="106"/>
      <c r="W95" s="106"/>
      <c r="X95" s="106"/>
      <c r="Y95" s="143"/>
      <c r="Z95" s="143"/>
      <c r="AA95" s="143"/>
      <c r="AB95" s="188" t="str">
        <f t="shared" si="10"/>
        <v>hkr10c11log</v>
      </c>
      <c r="AC95" s="188" t="s">
        <v>1585</v>
      </c>
      <c r="AD95" s="131"/>
      <c r="AE95" s="131"/>
      <c r="AF95" s="131"/>
      <c r="AG95" s="131"/>
      <c r="AH95" s="131"/>
      <c r="AI95" s="131"/>
      <c r="AJ95" s="128" t="str">
        <f t="shared" si="11"/>
        <v/>
      </c>
      <c r="AK95" s="7" t="str">
        <f>IF(ISNUMBER($AJ95),INDEX($C$1:$AB$3985,$AJ95,AK$4),"")</f>
        <v/>
      </c>
      <c r="AL95" s="7" t="str">
        <f>IF(ISNUMBER($AJ95),INDEX($C$1:$AB$3985,$AJ95,AL$4),"")</f>
        <v/>
      </c>
      <c r="AM95" s="128"/>
      <c r="AN95" s="128">
        <f t="shared" si="13"/>
        <v>107</v>
      </c>
      <c r="AO95" s="7" t="str">
        <f>IF(ISNUMBER($AN95),INDEX($C$1:$AB$2294,$AN95,AO$4),"")</f>
        <v>hkr29c11</v>
      </c>
      <c r="AP95" s="10">
        <f>IF(ISNUMBER($AN95),INDEX($C$1:$AB$2294,$AN95,AP$4),"")</f>
        <v>5.9475119999999997</v>
      </c>
      <c r="AQ95" s="310">
        <f>IF(ISNUMBER(SEARCH($T$30,AO95)),MAX(AQ$5:AQ94)+1,0)</f>
        <v>0</v>
      </c>
      <c r="AR95" s="310">
        <f>IF(ISNUMBER(SEARCH($T$31,AO95)),MAX(AR$5:AR94)+1,0)</f>
        <v>0</v>
      </c>
      <c r="AS95" s="128" t="str">
        <f t="shared" si="12"/>
        <v/>
      </c>
      <c r="AT95" s="105" t="str">
        <f>IF(ISNUMBER($AS95),INDEX($C$1:$AB$3985,$AS95,AT$4),"")</f>
        <v/>
      </c>
      <c r="AU95" s="128"/>
      <c r="AV95" s="128">
        <f t="shared" si="14"/>
        <v>872</v>
      </c>
      <c r="AW95" s="105" t="str">
        <f>IF(ISNUMBER($AV95),INDEX($C$1:$AB$3985,$AV95,AW$4),"")</f>
        <v>or04c09_0</v>
      </c>
      <c r="AX95" s="105">
        <f>IF(ISNUMBER($AV95),INDEX($C$1:$AB$3985,$AV95,AX$4),"")</f>
        <v>22.757249999999999</v>
      </c>
      <c r="AY95" s="310">
        <f>IF(ISNUMBER(SEARCH($BE$10,AW95)),MAX(AY$5:AY94)+1,0)</f>
        <v>0</v>
      </c>
      <c r="AZ95" s="310">
        <f>IF(ISNUMBER(SEARCH($BE$11,AW95)),MAX(AZ$5:AZ94)+1,0)</f>
        <v>0</v>
      </c>
      <c r="BA95" s="128" t="str">
        <f t="shared" si="15"/>
        <v/>
      </c>
      <c r="BB95" s="105" t="str">
        <f>IF(ISNUMBER($BA95),INDEX($C$1:$AB$3985,$BA95,BB$4),"")</f>
        <v/>
      </c>
      <c r="BC95" s="105"/>
    </row>
    <row r="96" spans="1:55" x14ac:dyDescent="0.25">
      <c r="A96" s="98"/>
      <c r="B96" s="98">
        <f>ROW()</f>
        <v>96</v>
      </c>
      <c r="C96" s="168"/>
      <c r="D96" s="177" t="s">
        <v>134</v>
      </c>
      <c r="E96" s="170" t="s">
        <v>850</v>
      </c>
      <c r="F96" s="171" t="s">
        <v>851</v>
      </c>
      <c r="G96" s="176">
        <v>5.9475119999999997</v>
      </c>
      <c r="H96" s="176">
        <v>0.59475120000000004</v>
      </c>
      <c r="I96" s="176">
        <v>59.475119999999997</v>
      </c>
      <c r="J96" s="172" t="s">
        <v>841</v>
      </c>
      <c r="K96" s="173">
        <v>1</v>
      </c>
      <c r="L96" s="178">
        <v>0</v>
      </c>
      <c r="M96" s="143">
        <v>1</v>
      </c>
      <c r="N96" s="143"/>
      <c r="O96" s="143"/>
      <c r="P96" s="143"/>
      <c r="Q96" s="143"/>
      <c r="R96" s="3"/>
      <c r="S96" s="106"/>
      <c r="T96" s="106"/>
      <c r="U96" s="106"/>
      <c r="V96" s="106"/>
      <c r="W96" s="106"/>
      <c r="X96" s="106"/>
      <c r="Y96" s="143"/>
      <c r="Z96" s="143"/>
      <c r="AA96" s="143"/>
      <c r="AB96" s="188" t="str">
        <f t="shared" si="10"/>
        <v>hkr30c06log</v>
      </c>
      <c r="AC96" s="188" t="s">
        <v>1585</v>
      </c>
      <c r="AD96" s="131"/>
      <c r="AE96" s="131"/>
      <c r="AF96" s="131"/>
      <c r="AG96" s="131"/>
      <c r="AH96" s="131"/>
      <c r="AI96" s="131"/>
      <c r="AJ96" s="128" t="str">
        <f t="shared" si="11"/>
        <v/>
      </c>
      <c r="AK96" s="7" t="str">
        <f>IF(ISNUMBER($AJ96),INDEX($C$1:$AB$3985,$AJ96,AK$4),"")</f>
        <v/>
      </c>
      <c r="AL96" s="7" t="str">
        <f>IF(ISNUMBER($AJ96),INDEX($C$1:$AB$3985,$AJ96,AL$4),"")</f>
        <v/>
      </c>
      <c r="AM96" s="128"/>
      <c r="AN96" s="128">
        <f t="shared" si="13"/>
        <v>108</v>
      </c>
      <c r="AO96" s="7" t="str">
        <f>IF(ISNUMBER($AN96),INDEX($C$1:$AB$2294,$AN96,AO$4),"")</f>
        <v>rcond27</v>
      </c>
      <c r="AP96" s="10">
        <f>IF(ISNUMBER($AN96),INDEX($C$1:$AB$2294,$AN96,AP$4),"")</f>
        <v>4904.3720000000003</v>
      </c>
      <c r="AQ96" s="310">
        <f>IF(ISNUMBER(SEARCH($T$30,AO96)),MAX(AQ$5:AQ95)+1,0)</f>
        <v>0</v>
      </c>
      <c r="AR96" s="310">
        <f>IF(ISNUMBER(SEARCH($T$31,AO96)),MAX(AR$5:AR95)+1,0)</f>
        <v>0</v>
      </c>
      <c r="AS96" s="128" t="str">
        <f t="shared" si="12"/>
        <v/>
      </c>
      <c r="AT96" s="105" t="str">
        <f>IF(ISNUMBER($AS96),INDEX($C$1:$AB$3985,$AS96,AT$4),"")</f>
        <v/>
      </c>
      <c r="AU96" s="128"/>
      <c r="AV96" s="128">
        <f t="shared" si="14"/>
        <v>873</v>
      </c>
      <c r="AW96" s="105" t="str">
        <f>IF(ISNUMBER($AV96),INDEX($C$1:$AB$3985,$AV96,AW$4),"")</f>
        <v>or04c10_0</v>
      </c>
      <c r="AX96" s="105">
        <f>IF(ISNUMBER($AV96),INDEX($C$1:$AB$3985,$AV96,AX$4),"")</f>
        <v>22.01416</v>
      </c>
      <c r="AY96" s="310">
        <f>IF(ISNUMBER(SEARCH($BE$10,AW96)),MAX(AY$5:AY95)+1,0)</f>
        <v>0</v>
      </c>
      <c r="AZ96" s="310">
        <f>IF(ISNUMBER(SEARCH($BE$11,AW96)),MAX(AZ$5:AZ95)+1,0)</f>
        <v>0</v>
      </c>
      <c r="BA96" s="128" t="str">
        <f t="shared" si="15"/>
        <v/>
      </c>
      <c r="BB96" s="105" t="str">
        <f>IF(ISNUMBER($BA96),INDEX($C$1:$AB$3985,$BA96,BB$4),"")</f>
        <v/>
      </c>
      <c r="BC96" s="105"/>
    </row>
    <row r="97" spans="1:55" x14ac:dyDescent="0.25">
      <c r="A97" s="98"/>
      <c r="B97" s="98">
        <f>ROW()</f>
        <v>97</v>
      </c>
      <c r="C97" s="168"/>
      <c r="D97" s="177" t="s">
        <v>135</v>
      </c>
      <c r="E97" s="170" t="s">
        <v>850</v>
      </c>
      <c r="F97" s="171" t="s">
        <v>851</v>
      </c>
      <c r="G97" s="176">
        <v>5.9475119999999997</v>
      </c>
      <c r="H97" s="176">
        <v>0.59475120000000004</v>
      </c>
      <c r="I97" s="176">
        <v>59.475119999999997</v>
      </c>
      <c r="J97" s="172" t="s">
        <v>841</v>
      </c>
      <c r="K97" s="173">
        <v>1</v>
      </c>
      <c r="L97" s="178">
        <v>0</v>
      </c>
      <c r="M97" s="143">
        <v>1</v>
      </c>
      <c r="N97" s="143"/>
      <c r="O97" s="143"/>
      <c r="P97" s="143"/>
      <c r="Q97" s="143"/>
      <c r="R97" s="3"/>
      <c r="S97" s="106"/>
      <c r="T97" s="106"/>
      <c r="U97" s="106"/>
      <c r="V97" s="106"/>
      <c r="W97" s="106"/>
      <c r="X97" s="106"/>
      <c r="Y97" s="143"/>
      <c r="Z97" s="143"/>
      <c r="AA97" s="143"/>
      <c r="AB97" s="188" t="str">
        <f t="shared" si="10"/>
        <v>hkr00c02log</v>
      </c>
      <c r="AC97" s="188" t="s">
        <v>1585</v>
      </c>
      <c r="AD97" s="131"/>
      <c r="AE97" s="131"/>
      <c r="AF97" s="131"/>
      <c r="AG97" s="131"/>
      <c r="AH97" s="131"/>
      <c r="AI97" s="131"/>
      <c r="AJ97" s="128" t="str">
        <f t="shared" si="11"/>
        <v/>
      </c>
      <c r="AK97" s="7" t="str">
        <f>IF(ISNUMBER($AJ97),INDEX($C$1:$AB$3985,$AJ97,AK$4),"")</f>
        <v/>
      </c>
      <c r="AL97" s="7" t="str">
        <f>IF(ISNUMBER($AJ97),INDEX($C$1:$AB$3985,$AJ97,AL$4),"")</f>
        <v/>
      </c>
      <c r="AM97" s="128"/>
      <c r="AN97" s="128">
        <f t="shared" si="13"/>
        <v>109</v>
      </c>
      <c r="AO97" s="7" t="str">
        <f>IF(ISNUMBER($AN97),INDEX($C$1:$AB$2294,$AN97,AO$4),"")</f>
        <v>hkr01c14</v>
      </c>
      <c r="AP97" s="10">
        <f>IF(ISNUMBER($AN97),INDEX($C$1:$AB$2294,$AN97,AP$4),"")</f>
        <v>5.9475119999999997</v>
      </c>
      <c r="AQ97" s="310">
        <f>IF(ISNUMBER(SEARCH($T$30,AO97)),MAX(AQ$5:AQ96)+1,0)</f>
        <v>0</v>
      </c>
      <c r="AR97" s="310">
        <f>IF(ISNUMBER(SEARCH($T$31,AO97)),MAX(AR$5:AR96)+1,0)</f>
        <v>0</v>
      </c>
      <c r="AS97" s="128" t="str">
        <f t="shared" si="12"/>
        <v/>
      </c>
      <c r="AT97" s="105" t="str">
        <f>IF(ISNUMBER($AS97),INDEX($C$1:$AB$3985,$AS97,AT$4),"")</f>
        <v/>
      </c>
      <c r="AU97" s="128"/>
      <c r="AV97" s="128">
        <f t="shared" si="14"/>
        <v>874</v>
      </c>
      <c r="AW97" s="105" t="str">
        <f>IF(ISNUMBER($AV97),INDEX($C$1:$AB$3985,$AV97,AW$4),"")</f>
        <v>or04c11_0</v>
      </c>
      <c r="AX97" s="105">
        <f>IF(ISNUMBER($AV97),INDEX($C$1:$AB$3985,$AV97,AX$4),"")</f>
        <v>21.358560000000001</v>
      </c>
      <c r="AY97" s="310">
        <f>IF(ISNUMBER(SEARCH($BE$10,AW97)),MAX(AY$5:AY96)+1,0)</f>
        <v>0</v>
      </c>
      <c r="AZ97" s="310">
        <f>IF(ISNUMBER(SEARCH($BE$11,AW97)),MAX(AZ$5:AZ96)+1,0)</f>
        <v>0</v>
      </c>
      <c r="BA97" s="128" t="str">
        <f t="shared" si="15"/>
        <v/>
      </c>
      <c r="BB97" s="105" t="str">
        <f>IF(ISNUMBER($BA97),INDEX($C$1:$AB$3985,$BA97,BB$4),"")</f>
        <v/>
      </c>
      <c r="BC97" s="105"/>
    </row>
    <row r="98" spans="1:55" x14ac:dyDescent="0.25">
      <c r="A98" s="98"/>
      <c r="B98" s="98">
        <f>ROW()</f>
        <v>98</v>
      </c>
      <c r="C98" s="168"/>
      <c r="D98" s="177" t="s">
        <v>136</v>
      </c>
      <c r="E98" s="170" t="s">
        <v>850</v>
      </c>
      <c r="F98" s="171" t="s">
        <v>851</v>
      </c>
      <c r="G98" s="176">
        <v>5.9475119999999997</v>
      </c>
      <c r="H98" s="176">
        <v>0.59475120000000004</v>
      </c>
      <c r="I98" s="176">
        <v>59.475119999999997</v>
      </c>
      <c r="J98" s="172" t="s">
        <v>841</v>
      </c>
      <c r="K98" s="173">
        <v>1</v>
      </c>
      <c r="L98" s="178">
        <v>0</v>
      </c>
      <c r="M98" s="143">
        <v>1</v>
      </c>
      <c r="N98" s="143"/>
      <c r="O98" s="143"/>
      <c r="P98" s="143"/>
      <c r="Q98" s="143"/>
      <c r="R98" s="3"/>
      <c r="S98" s="106"/>
      <c r="T98" s="106"/>
      <c r="U98" s="106"/>
      <c r="V98" s="106"/>
      <c r="W98" s="106"/>
      <c r="X98" s="106"/>
      <c r="Y98" s="143"/>
      <c r="Z98" s="143"/>
      <c r="AA98" s="143"/>
      <c r="AB98" s="188" t="str">
        <f t="shared" si="10"/>
        <v>hkr21c01log</v>
      </c>
      <c r="AC98" s="188" t="s">
        <v>1585</v>
      </c>
      <c r="AD98" s="131"/>
      <c r="AE98" s="131"/>
      <c r="AF98" s="131"/>
      <c r="AG98" s="131"/>
      <c r="AH98" s="131"/>
      <c r="AI98" s="131"/>
      <c r="AJ98" s="128" t="str">
        <f t="shared" si="11"/>
        <v/>
      </c>
      <c r="AK98" s="7" t="str">
        <f>IF(ISNUMBER($AJ98),INDEX($C$1:$AB$3985,$AJ98,AK$4),"")</f>
        <v/>
      </c>
      <c r="AL98" s="7" t="str">
        <f>IF(ISNUMBER($AJ98),INDEX($C$1:$AB$3985,$AJ98,AL$4),"")</f>
        <v/>
      </c>
      <c r="AM98" s="128"/>
      <c r="AN98" s="128">
        <f t="shared" si="13"/>
        <v>110</v>
      </c>
      <c r="AO98" s="7" t="str">
        <f>IF(ISNUMBER($AN98),INDEX($C$1:$AB$2294,$AN98,AO$4),"")</f>
        <v>hkr08c01</v>
      </c>
      <c r="AP98" s="10">
        <f>IF(ISNUMBER($AN98),INDEX($C$1:$AB$2294,$AN98,AP$4),"")</f>
        <v>5.9475119999999997</v>
      </c>
      <c r="AQ98" s="310">
        <f>IF(ISNUMBER(SEARCH($T$30,AO98)),MAX(AQ$5:AQ97)+1,0)</f>
        <v>0</v>
      </c>
      <c r="AR98" s="310">
        <f>IF(ISNUMBER(SEARCH($T$31,AO98)),MAX(AR$5:AR97)+1,0)</f>
        <v>0</v>
      </c>
      <c r="AS98" s="128" t="str">
        <f t="shared" si="12"/>
        <v/>
      </c>
      <c r="AT98" s="105" t="str">
        <f>IF(ISNUMBER($AS98),INDEX($C$1:$AB$3985,$AS98,AT$4),"")</f>
        <v/>
      </c>
      <c r="AU98" s="128"/>
      <c r="AV98" s="128">
        <f t="shared" si="14"/>
        <v>875</v>
      </c>
      <c r="AW98" s="105" t="str">
        <f>IF(ISNUMBER($AV98),INDEX($C$1:$AB$3985,$AV98,AW$4),"")</f>
        <v>or04c12_0</v>
      </c>
      <c r="AX98" s="105">
        <f>IF(ISNUMBER($AV98),INDEX($C$1:$AB$3985,$AV98,AX$4),"")</f>
        <v>20.659859999999998</v>
      </c>
      <c r="AY98" s="310">
        <f>IF(ISNUMBER(SEARCH($BE$10,AW98)),MAX(AY$5:AY97)+1,0)</f>
        <v>0</v>
      </c>
      <c r="AZ98" s="310">
        <f>IF(ISNUMBER(SEARCH($BE$11,AW98)),MAX(AZ$5:AZ97)+1,0)</f>
        <v>0</v>
      </c>
      <c r="BA98" s="128" t="str">
        <f t="shared" si="15"/>
        <v/>
      </c>
      <c r="BB98" s="105" t="str">
        <f>IF(ISNUMBER($BA98),INDEX($C$1:$AB$3985,$BA98,BB$4),"")</f>
        <v/>
      </c>
      <c r="BC98" s="105"/>
    </row>
    <row r="99" spans="1:55" x14ac:dyDescent="0.25">
      <c r="A99" s="98"/>
      <c r="B99" s="98">
        <f>ROW()</f>
        <v>99</v>
      </c>
      <c r="C99" s="168"/>
      <c r="D99" s="177" t="s">
        <v>137</v>
      </c>
      <c r="E99" s="170" t="s">
        <v>850</v>
      </c>
      <c r="F99" s="171" t="s">
        <v>851</v>
      </c>
      <c r="G99" s="176">
        <v>5.9475119999999997</v>
      </c>
      <c r="H99" s="176">
        <v>0.59475120000000004</v>
      </c>
      <c r="I99" s="176">
        <v>59.475119999999997</v>
      </c>
      <c r="J99" s="172" t="s">
        <v>841</v>
      </c>
      <c r="K99" s="173">
        <v>1</v>
      </c>
      <c r="L99" s="178">
        <v>0</v>
      </c>
      <c r="M99" s="143">
        <v>1</v>
      </c>
      <c r="N99" s="143"/>
      <c r="O99" s="143"/>
      <c r="P99" s="143"/>
      <c r="Q99" s="143"/>
      <c r="R99" s="3"/>
      <c r="S99" s="106"/>
      <c r="T99" s="106"/>
      <c r="U99" s="106"/>
      <c r="V99" s="106"/>
      <c r="W99" s="106"/>
      <c r="X99" s="106"/>
      <c r="Y99" s="143"/>
      <c r="Z99" s="143"/>
      <c r="AA99" s="143"/>
      <c r="AB99" s="188" t="str">
        <f t="shared" si="10"/>
        <v>hkr31c09log</v>
      </c>
      <c r="AC99" s="188" t="s">
        <v>1585</v>
      </c>
      <c r="AD99" s="131"/>
      <c r="AE99" s="131"/>
      <c r="AF99" s="131"/>
      <c r="AG99" s="131"/>
      <c r="AH99" s="131"/>
      <c r="AI99" s="131"/>
      <c r="AJ99" s="128" t="str">
        <f t="shared" si="11"/>
        <v/>
      </c>
      <c r="AK99" s="7" t="str">
        <f>IF(ISNUMBER($AJ99),INDEX($C$1:$AB$3985,$AJ99,AK$4),"")</f>
        <v/>
      </c>
      <c r="AL99" s="7" t="str">
        <f>IF(ISNUMBER($AJ99),INDEX($C$1:$AB$3985,$AJ99,AL$4),"")</f>
        <v/>
      </c>
      <c r="AM99" s="128"/>
      <c r="AN99" s="128">
        <f t="shared" si="13"/>
        <v>111</v>
      </c>
      <c r="AO99" s="7" t="str">
        <f>IF(ISNUMBER($AN99),INDEX($C$1:$AB$2294,$AN99,AO$4),"")</f>
        <v>hkr18c03</v>
      </c>
      <c r="AP99" s="10">
        <f>IF(ISNUMBER($AN99),INDEX($C$1:$AB$2294,$AN99,AP$4),"")</f>
        <v>5.9475119999999997</v>
      </c>
      <c r="AQ99" s="310">
        <f>IF(ISNUMBER(SEARCH($T$30,AO99)),MAX(AQ$5:AQ98)+1,0)</f>
        <v>0</v>
      </c>
      <c r="AR99" s="310">
        <f>IF(ISNUMBER(SEARCH($T$31,AO99)),MAX(AR$5:AR98)+1,0)</f>
        <v>0</v>
      </c>
      <c r="AS99" s="128" t="str">
        <f t="shared" si="12"/>
        <v/>
      </c>
      <c r="AT99" s="105" t="str">
        <f>IF(ISNUMBER($AS99),INDEX($C$1:$AB$3985,$AS99,AT$4),"")</f>
        <v/>
      </c>
      <c r="AU99" s="128"/>
      <c r="AV99" s="128">
        <f t="shared" si="14"/>
        <v>876</v>
      </c>
      <c r="AW99" s="105" t="str">
        <f>IF(ISNUMBER($AV99),INDEX($C$1:$AB$3985,$AV99,AW$4),"")</f>
        <v>or04c13_0</v>
      </c>
      <c r="AX99" s="105">
        <f>IF(ISNUMBER($AV99),INDEX($C$1:$AB$3985,$AV99,AX$4),"")</f>
        <v>19.96377</v>
      </c>
      <c r="AY99" s="310">
        <f>IF(ISNUMBER(SEARCH($BE$10,AW99)),MAX(AY$5:AY98)+1,0)</f>
        <v>0</v>
      </c>
      <c r="AZ99" s="310">
        <f>IF(ISNUMBER(SEARCH($BE$11,AW99)),MAX(AZ$5:AZ98)+1,0)</f>
        <v>0</v>
      </c>
      <c r="BA99" s="128" t="str">
        <f t="shared" si="15"/>
        <v/>
      </c>
      <c r="BB99" s="105" t="str">
        <f>IF(ISNUMBER($BA99),INDEX($C$1:$AB$3985,$BA99,BB$4),"")</f>
        <v/>
      </c>
      <c r="BC99" s="105"/>
    </row>
    <row r="100" spans="1:55" x14ac:dyDescent="0.25">
      <c r="A100" s="98"/>
      <c r="B100" s="98">
        <f>ROW()</f>
        <v>100</v>
      </c>
      <c r="C100" s="168"/>
      <c r="D100" s="177" t="s">
        <v>138</v>
      </c>
      <c r="E100" s="170" t="s">
        <v>850</v>
      </c>
      <c r="F100" s="171" t="s">
        <v>851</v>
      </c>
      <c r="G100" s="176">
        <v>4904.3720000000003</v>
      </c>
      <c r="H100" s="176">
        <v>490.43720000000002</v>
      </c>
      <c r="I100" s="176">
        <v>49043.72</v>
      </c>
      <c r="J100" s="172" t="s">
        <v>846</v>
      </c>
      <c r="K100" s="173">
        <v>1</v>
      </c>
      <c r="L100" s="178">
        <v>0</v>
      </c>
      <c r="M100" s="143">
        <v>1</v>
      </c>
      <c r="N100" s="143"/>
      <c r="O100" s="143"/>
      <c r="P100" s="143"/>
      <c r="Q100" s="143"/>
      <c r="R100" s="3"/>
      <c r="S100" s="106"/>
      <c r="T100" s="106"/>
      <c r="U100" s="106"/>
      <c r="V100" s="106"/>
      <c r="W100" s="106"/>
      <c r="X100" s="106"/>
      <c r="Y100" s="143"/>
      <c r="Z100" s="143"/>
      <c r="AA100" s="143"/>
      <c r="AB100" s="188" t="str">
        <f t="shared" si="10"/>
        <v>rcond26log</v>
      </c>
      <c r="AC100" s="188" t="s">
        <v>1585</v>
      </c>
      <c r="AD100" s="131"/>
      <c r="AE100" s="131"/>
      <c r="AF100" s="131"/>
      <c r="AG100" s="131"/>
      <c r="AH100" s="131"/>
      <c r="AI100" s="131"/>
      <c r="AJ100" s="128" t="str">
        <f t="shared" si="11"/>
        <v/>
      </c>
      <c r="AK100" s="7" t="str">
        <f>IF(ISNUMBER($AJ100),INDEX($C$1:$AB$3985,$AJ100,AK$4),"")</f>
        <v/>
      </c>
      <c r="AL100" s="7" t="str">
        <f>IF(ISNUMBER($AJ100),INDEX($C$1:$AB$3985,$AJ100,AL$4),"")</f>
        <v/>
      </c>
      <c r="AM100" s="128"/>
      <c r="AN100" s="128">
        <f t="shared" si="13"/>
        <v>112</v>
      </c>
      <c r="AO100" s="7" t="str">
        <f>IF(ISNUMBER($AN100),INDEX($C$1:$AB$2294,$AN100,AO$4),"")</f>
        <v>rcond28</v>
      </c>
      <c r="AP100" s="10">
        <f>IF(ISNUMBER($AN100),INDEX($C$1:$AB$2294,$AN100,AP$4),"")</f>
        <v>4904.3720000000003</v>
      </c>
      <c r="AQ100" s="310">
        <f>IF(ISNUMBER(SEARCH($T$30,AO100)),MAX(AQ$5:AQ99)+1,0)</f>
        <v>0</v>
      </c>
      <c r="AR100" s="310">
        <f>IF(ISNUMBER(SEARCH($T$31,AO100)),MAX(AR$5:AR99)+1,0)</f>
        <v>0</v>
      </c>
      <c r="AS100" s="128" t="str">
        <f t="shared" si="12"/>
        <v/>
      </c>
      <c r="AT100" s="105" t="str">
        <f>IF(ISNUMBER($AS100),INDEX($C$1:$AB$3985,$AS100,AT$4),"")</f>
        <v/>
      </c>
      <c r="AU100" s="128"/>
      <c r="AV100" s="128">
        <f t="shared" si="14"/>
        <v>877</v>
      </c>
      <c r="AW100" s="105" t="str">
        <f>IF(ISNUMBER($AV100),INDEX($C$1:$AB$3985,$AV100,AW$4),"")</f>
        <v>or04c14_0</v>
      </c>
      <c r="AX100" s="105">
        <f>IF(ISNUMBER($AV100),INDEX($C$1:$AB$3985,$AV100,AX$4),"")</f>
        <v>19.227399999999999</v>
      </c>
      <c r="AY100" s="310">
        <f>IF(ISNUMBER(SEARCH($BE$10,AW100)),MAX(AY$5:AY99)+1,0)</f>
        <v>0</v>
      </c>
      <c r="AZ100" s="310">
        <f>IF(ISNUMBER(SEARCH($BE$11,AW100)),MAX(AZ$5:AZ99)+1,0)</f>
        <v>0</v>
      </c>
      <c r="BA100" s="128" t="str">
        <f t="shared" si="15"/>
        <v/>
      </c>
      <c r="BB100" s="105" t="str">
        <f>IF(ISNUMBER($BA100),INDEX($C$1:$AB$3985,$BA100,BB$4),"")</f>
        <v/>
      </c>
      <c r="BC100" s="105"/>
    </row>
    <row r="101" spans="1:55" x14ac:dyDescent="0.25">
      <c r="A101" s="98"/>
      <c r="B101" s="98">
        <f>ROW()</f>
        <v>101</v>
      </c>
      <c r="C101" s="168"/>
      <c r="D101" s="177" t="s">
        <v>139</v>
      </c>
      <c r="E101" s="170" t="s">
        <v>850</v>
      </c>
      <c r="F101" s="171" t="s">
        <v>851</v>
      </c>
      <c r="G101" s="176">
        <v>5.9475119999999997</v>
      </c>
      <c r="H101" s="176">
        <v>0.59475120000000004</v>
      </c>
      <c r="I101" s="176">
        <v>59.475119999999997</v>
      </c>
      <c r="J101" s="172" t="s">
        <v>841</v>
      </c>
      <c r="K101" s="173">
        <v>1</v>
      </c>
      <c r="L101" s="178">
        <v>0</v>
      </c>
      <c r="M101" s="143">
        <v>1</v>
      </c>
      <c r="N101" s="143"/>
      <c r="O101" s="143"/>
      <c r="P101" s="143"/>
      <c r="Q101" s="143"/>
      <c r="R101" s="3"/>
      <c r="S101" s="106"/>
      <c r="T101" s="106"/>
      <c r="U101" s="106"/>
      <c r="V101" s="106"/>
      <c r="W101" s="106"/>
      <c r="X101" s="106"/>
      <c r="Y101" s="143"/>
      <c r="Z101" s="143"/>
      <c r="AA101" s="143"/>
      <c r="AB101" s="188" t="str">
        <f t="shared" si="10"/>
        <v>hkr10c16log</v>
      </c>
      <c r="AC101" s="188" t="s">
        <v>1585</v>
      </c>
      <c r="AD101" s="131"/>
      <c r="AE101" s="131"/>
      <c r="AF101" s="131"/>
      <c r="AG101" s="131"/>
      <c r="AH101" s="131"/>
      <c r="AI101" s="131"/>
      <c r="AJ101" s="128" t="str">
        <f t="shared" si="11"/>
        <v/>
      </c>
      <c r="AK101" s="7" t="str">
        <f>IF(ISNUMBER($AJ101),INDEX($C$1:$AB$3985,$AJ101,AK$4),"")</f>
        <v/>
      </c>
      <c r="AL101" s="7" t="str">
        <f>IF(ISNUMBER($AJ101),INDEX($C$1:$AB$3985,$AJ101,AL$4),"")</f>
        <v/>
      </c>
      <c r="AM101" s="128"/>
      <c r="AN101" s="128">
        <f t="shared" si="13"/>
        <v>113</v>
      </c>
      <c r="AO101" s="7" t="str">
        <f>IF(ISNUMBER($AN101),INDEX($C$1:$AB$2294,$AN101,AO$4),"")</f>
        <v>hkr01c15</v>
      </c>
      <c r="AP101" s="10">
        <f>IF(ISNUMBER($AN101),INDEX($C$1:$AB$2294,$AN101,AP$4),"")</f>
        <v>5.9475119999999997</v>
      </c>
      <c r="AQ101" s="310">
        <f>IF(ISNUMBER(SEARCH($T$30,AO101)),MAX(AQ$5:AQ100)+1,0)</f>
        <v>0</v>
      </c>
      <c r="AR101" s="310">
        <f>IF(ISNUMBER(SEARCH($T$31,AO101)),MAX(AR$5:AR100)+1,0)</f>
        <v>0</v>
      </c>
      <c r="AS101" s="128" t="str">
        <f t="shared" si="12"/>
        <v/>
      </c>
      <c r="AT101" s="105" t="str">
        <f>IF(ISNUMBER($AS101),INDEX($C$1:$AB$3985,$AS101,AT$4),"")</f>
        <v/>
      </c>
      <c r="AU101" s="128"/>
      <c r="AV101" s="128">
        <f t="shared" si="14"/>
        <v>878</v>
      </c>
      <c r="AW101" s="105" t="str">
        <f>IF(ISNUMBER($AV101),INDEX($C$1:$AB$3985,$AV101,AW$4),"")</f>
        <v>or04c15_0</v>
      </c>
      <c r="AX101" s="105">
        <f>IF(ISNUMBER($AV101),INDEX($C$1:$AB$3985,$AV101,AX$4),"")</f>
        <v>19.37341</v>
      </c>
      <c r="AY101" s="310">
        <f>IF(ISNUMBER(SEARCH($BE$10,AW101)),MAX(AY$5:AY100)+1,0)</f>
        <v>0</v>
      </c>
      <c r="AZ101" s="310">
        <f>IF(ISNUMBER(SEARCH($BE$11,AW101)),MAX(AZ$5:AZ100)+1,0)</f>
        <v>0</v>
      </c>
      <c r="BA101" s="128" t="str">
        <f t="shared" si="15"/>
        <v/>
      </c>
      <c r="BB101" s="105" t="str">
        <f>IF(ISNUMBER($BA101),INDEX($C$1:$AB$3985,$BA101,BB$4),"")</f>
        <v/>
      </c>
      <c r="BC101" s="105"/>
    </row>
    <row r="102" spans="1:55" x14ac:dyDescent="0.25">
      <c r="A102" s="98"/>
      <c r="B102" s="98">
        <f>ROW()</f>
        <v>102</v>
      </c>
      <c r="C102" s="168"/>
      <c r="D102" s="177" t="s">
        <v>140</v>
      </c>
      <c r="E102" s="170" t="s">
        <v>850</v>
      </c>
      <c r="F102" s="171" t="s">
        <v>851</v>
      </c>
      <c r="G102" s="176">
        <v>5.9475119999999997</v>
      </c>
      <c r="H102" s="176">
        <v>0.59475120000000004</v>
      </c>
      <c r="I102" s="176">
        <v>59.475119999999997</v>
      </c>
      <c r="J102" s="172" t="s">
        <v>841</v>
      </c>
      <c r="K102" s="173">
        <v>1</v>
      </c>
      <c r="L102" s="178">
        <v>0</v>
      </c>
      <c r="M102" s="143">
        <v>1</v>
      </c>
      <c r="N102" s="143"/>
      <c r="O102" s="143"/>
      <c r="P102" s="143"/>
      <c r="Q102" s="143"/>
      <c r="R102" s="3"/>
      <c r="S102" s="106"/>
      <c r="T102" s="106"/>
      <c r="U102" s="106"/>
      <c r="V102" s="106"/>
      <c r="W102" s="106"/>
      <c r="X102" s="106"/>
      <c r="Y102" s="143"/>
      <c r="Z102" s="143"/>
      <c r="AA102" s="143"/>
      <c r="AB102" s="188" t="str">
        <f t="shared" si="10"/>
        <v>hkr09c10log</v>
      </c>
      <c r="AC102" s="188" t="s">
        <v>1585</v>
      </c>
      <c r="AD102" s="131"/>
      <c r="AE102" s="131"/>
      <c r="AF102" s="131"/>
      <c r="AG102" s="131"/>
      <c r="AH102" s="131"/>
      <c r="AI102" s="131"/>
      <c r="AJ102" s="128" t="str">
        <f t="shared" si="11"/>
        <v/>
      </c>
      <c r="AK102" s="7" t="str">
        <f>IF(ISNUMBER($AJ102),INDEX($C$1:$AB$3985,$AJ102,AK$4),"")</f>
        <v/>
      </c>
      <c r="AL102" s="7" t="str">
        <f>IF(ISNUMBER($AJ102),INDEX($C$1:$AB$3985,$AJ102,AL$4),"")</f>
        <v/>
      </c>
      <c r="AM102" s="128"/>
      <c r="AN102" s="128">
        <f t="shared" si="13"/>
        <v>114</v>
      </c>
      <c r="AO102" s="7" t="str">
        <f>IF(ISNUMBER($AN102),INDEX($C$1:$AB$2294,$AN102,AO$4),"")</f>
        <v>rcond29</v>
      </c>
      <c r="AP102" s="10">
        <f>IF(ISNUMBER($AN102),INDEX($C$1:$AB$2294,$AN102,AP$4),"")</f>
        <v>4904.3720000000003</v>
      </c>
      <c r="AQ102" s="310">
        <f>IF(ISNUMBER(SEARCH($T$30,AO102)),MAX(AQ$5:AQ101)+1,0)</f>
        <v>0</v>
      </c>
      <c r="AR102" s="310">
        <f>IF(ISNUMBER(SEARCH($T$31,AO102)),MAX(AR$5:AR101)+1,0)</f>
        <v>0</v>
      </c>
      <c r="AS102" s="128" t="str">
        <f t="shared" si="12"/>
        <v/>
      </c>
      <c r="AT102" s="105" t="str">
        <f>IF(ISNUMBER($AS102),INDEX($C$1:$AB$3985,$AS102,AT$4),"")</f>
        <v/>
      </c>
      <c r="AU102" s="128"/>
      <c r="AV102" s="128">
        <f t="shared" si="14"/>
        <v>879</v>
      </c>
      <c r="AW102" s="105" t="str">
        <f>IF(ISNUMBER($AV102),INDEX($C$1:$AB$3985,$AV102,AW$4),"")</f>
        <v>or04c16_0</v>
      </c>
      <c r="AX102" s="105">
        <f>IF(ISNUMBER($AV102),INDEX($C$1:$AB$3985,$AV102,AX$4),"")</f>
        <v>19.49785</v>
      </c>
      <c r="AY102" s="310">
        <f>IF(ISNUMBER(SEARCH($BE$10,AW102)),MAX(AY$5:AY101)+1,0)</f>
        <v>0</v>
      </c>
      <c r="AZ102" s="310">
        <f>IF(ISNUMBER(SEARCH($BE$11,AW102)),MAX(AZ$5:AZ101)+1,0)</f>
        <v>0</v>
      </c>
      <c r="BA102" s="128" t="str">
        <f t="shared" si="15"/>
        <v/>
      </c>
      <c r="BB102" s="105" t="str">
        <f>IF(ISNUMBER($BA102),INDEX($C$1:$AB$3985,$BA102,BB$4),"")</f>
        <v/>
      </c>
      <c r="BC102" s="105"/>
    </row>
    <row r="103" spans="1:55" x14ac:dyDescent="0.25">
      <c r="A103" s="98"/>
      <c r="B103" s="98">
        <f>ROW()</f>
        <v>103</v>
      </c>
      <c r="C103" s="168"/>
      <c r="D103" s="177" t="s">
        <v>141</v>
      </c>
      <c r="E103" s="170" t="s">
        <v>850</v>
      </c>
      <c r="F103" s="171" t="s">
        <v>851</v>
      </c>
      <c r="G103" s="176">
        <v>5.9475119999999997</v>
      </c>
      <c r="H103" s="176">
        <v>0.59475120000000004</v>
      </c>
      <c r="I103" s="176">
        <v>59.475119999999997</v>
      </c>
      <c r="J103" s="172" t="s">
        <v>841</v>
      </c>
      <c r="K103" s="173">
        <v>1</v>
      </c>
      <c r="L103" s="178">
        <v>0</v>
      </c>
      <c r="M103" s="143">
        <v>1</v>
      </c>
      <c r="N103" s="143"/>
      <c r="O103" s="143"/>
      <c r="P103" s="143"/>
      <c r="Q103" s="143"/>
      <c r="R103" s="3"/>
      <c r="S103" s="106"/>
      <c r="T103" s="106"/>
      <c r="U103" s="106"/>
      <c r="V103" s="106"/>
      <c r="W103" s="106"/>
      <c r="X103" s="106"/>
      <c r="Y103" s="143"/>
      <c r="Z103" s="143"/>
      <c r="AA103" s="143"/>
      <c r="AB103" s="188" t="str">
        <f t="shared" si="10"/>
        <v>hkr28c12log</v>
      </c>
      <c r="AC103" s="188" t="s">
        <v>1585</v>
      </c>
      <c r="AD103" s="131"/>
      <c r="AE103" s="131"/>
      <c r="AF103" s="131"/>
      <c r="AG103" s="131"/>
      <c r="AH103" s="131"/>
      <c r="AI103" s="131"/>
      <c r="AJ103" s="128" t="str">
        <f t="shared" si="11"/>
        <v/>
      </c>
      <c r="AK103" s="7" t="str">
        <f>IF(ISNUMBER($AJ103),INDEX($C$1:$AB$3985,$AJ103,AK$4),"")</f>
        <v/>
      </c>
      <c r="AL103" s="7" t="str">
        <f>IF(ISNUMBER($AJ103),INDEX($C$1:$AB$3985,$AJ103,AL$4),"")</f>
        <v/>
      </c>
      <c r="AM103" s="128"/>
      <c r="AN103" s="128">
        <f t="shared" si="13"/>
        <v>115</v>
      </c>
      <c r="AO103" s="7" t="str">
        <f>IF(ISNUMBER($AN103),INDEX($C$1:$AB$2294,$AN103,AO$4),"")</f>
        <v>rcond30</v>
      </c>
      <c r="AP103" s="10">
        <f>IF(ISNUMBER($AN103),INDEX($C$1:$AB$2294,$AN103,AP$4),"")</f>
        <v>4904.3720000000003</v>
      </c>
      <c r="AQ103" s="310">
        <f>IF(ISNUMBER(SEARCH($T$30,AO103)),MAX(AQ$5:AQ102)+1,0)</f>
        <v>0</v>
      </c>
      <c r="AR103" s="310">
        <f>IF(ISNUMBER(SEARCH($T$31,AO103)),MAX(AR$5:AR102)+1,0)</f>
        <v>0</v>
      </c>
      <c r="AS103" s="128" t="str">
        <f t="shared" si="12"/>
        <v/>
      </c>
      <c r="AT103" s="105" t="str">
        <f>IF(ISNUMBER($AS103),INDEX($C$1:$AB$3985,$AS103,AT$4),"")</f>
        <v/>
      </c>
      <c r="AU103" s="128"/>
      <c r="AV103" s="128">
        <f t="shared" si="14"/>
        <v>880</v>
      </c>
      <c r="AW103" s="105" t="str">
        <f>IF(ISNUMBER($AV103),INDEX($C$1:$AB$3985,$AV103,AW$4),"")</f>
        <v>or04c17_0</v>
      </c>
      <c r="AX103" s="105">
        <f>IF(ISNUMBER($AV103),INDEX($C$1:$AB$3985,$AV103,AX$4),"")</f>
        <v>19.632899999999999</v>
      </c>
      <c r="AY103" s="310">
        <f>IF(ISNUMBER(SEARCH($BE$10,AW103)),MAX(AY$5:AY102)+1,0)</f>
        <v>0</v>
      </c>
      <c r="AZ103" s="310">
        <f>IF(ISNUMBER(SEARCH($BE$11,AW103)),MAX(AZ$5:AZ102)+1,0)</f>
        <v>0</v>
      </c>
      <c r="BA103" s="128" t="str">
        <f t="shared" si="15"/>
        <v/>
      </c>
      <c r="BB103" s="105" t="str">
        <f>IF(ISNUMBER($BA103),INDEX($C$1:$AB$3985,$BA103,BB$4),"")</f>
        <v/>
      </c>
      <c r="BC103" s="105"/>
    </row>
    <row r="104" spans="1:55" x14ac:dyDescent="0.25">
      <c r="A104" s="98"/>
      <c r="B104" s="98">
        <f>ROW()</f>
        <v>104</v>
      </c>
      <c r="C104" s="168"/>
      <c r="D104" s="177" t="s">
        <v>142</v>
      </c>
      <c r="E104" s="170" t="s">
        <v>850</v>
      </c>
      <c r="F104" s="171" t="s">
        <v>851</v>
      </c>
      <c r="G104" s="176">
        <v>5.9475119999999997</v>
      </c>
      <c r="H104" s="176">
        <v>0.59475120000000004</v>
      </c>
      <c r="I104" s="176">
        <v>59.475119999999997</v>
      </c>
      <c r="J104" s="172" t="s">
        <v>841</v>
      </c>
      <c r="K104" s="173">
        <v>1</v>
      </c>
      <c r="L104" s="178">
        <v>0</v>
      </c>
      <c r="M104" s="143">
        <v>1</v>
      </c>
      <c r="N104" s="143"/>
      <c r="O104" s="143"/>
      <c r="P104" s="143"/>
      <c r="Q104" s="143"/>
      <c r="R104" s="3"/>
      <c r="S104" s="106"/>
      <c r="T104" s="106"/>
      <c r="U104" s="106"/>
      <c r="V104" s="106"/>
      <c r="W104" s="106"/>
      <c r="X104" s="106"/>
      <c r="Y104" s="143"/>
      <c r="Z104" s="143"/>
      <c r="AA104" s="143"/>
      <c r="AB104" s="188" t="str">
        <f t="shared" si="10"/>
        <v>hkr19c18log</v>
      </c>
      <c r="AC104" s="188" t="s">
        <v>1585</v>
      </c>
      <c r="AD104" s="131"/>
      <c r="AE104" s="131"/>
      <c r="AF104" s="131"/>
      <c r="AG104" s="131"/>
      <c r="AH104" s="131"/>
      <c r="AI104" s="131"/>
      <c r="AJ104" s="128" t="str">
        <f t="shared" si="11"/>
        <v/>
      </c>
      <c r="AK104" s="7" t="str">
        <f>IF(ISNUMBER($AJ104),INDEX($C$1:$AB$3985,$AJ104,AK$4),"")</f>
        <v/>
      </c>
      <c r="AL104" s="7" t="str">
        <f>IF(ISNUMBER($AJ104),INDEX($C$1:$AB$3985,$AJ104,AL$4),"")</f>
        <v/>
      </c>
      <c r="AM104" s="128"/>
      <c r="AN104" s="128">
        <f t="shared" si="13"/>
        <v>116</v>
      </c>
      <c r="AO104" s="7" t="str">
        <f>IF(ISNUMBER($AN104),INDEX($C$1:$AB$2294,$AN104,AO$4),"")</f>
        <v>hkr23c12</v>
      </c>
      <c r="AP104" s="10">
        <f>IF(ISNUMBER($AN104),INDEX($C$1:$AB$2294,$AN104,AP$4),"")</f>
        <v>5.9475119999999997</v>
      </c>
      <c r="AQ104" s="310">
        <f>IF(ISNUMBER(SEARCH($T$30,AO104)),MAX(AQ$5:AQ103)+1,0)</f>
        <v>0</v>
      </c>
      <c r="AR104" s="310">
        <f>IF(ISNUMBER(SEARCH($T$31,AO104)),MAX(AR$5:AR103)+1,0)</f>
        <v>0</v>
      </c>
      <c r="AS104" s="128" t="str">
        <f t="shared" si="12"/>
        <v/>
      </c>
      <c r="AT104" s="105" t="str">
        <f>IF(ISNUMBER($AS104),INDEX($C$1:$AB$3985,$AS104,AT$4),"")</f>
        <v/>
      </c>
      <c r="AU104" s="128"/>
      <c r="AV104" s="128">
        <f t="shared" si="14"/>
        <v>881</v>
      </c>
      <c r="AW104" s="105" t="str">
        <f>IF(ISNUMBER($AV104),INDEX($C$1:$AB$3985,$AV104,AW$4),"")</f>
        <v>or04c18_0</v>
      </c>
      <c r="AX104" s="105">
        <f>IF(ISNUMBER($AV104),INDEX($C$1:$AB$3985,$AV104,AX$4),"")</f>
        <v>19.701059999999998</v>
      </c>
      <c r="AY104" s="310">
        <f>IF(ISNUMBER(SEARCH($BE$10,AW104)),MAX(AY$5:AY103)+1,0)</f>
        <v>0</v>
      </c>
      <c r="AZ104" s="310">
        <f>IF(ISNUMBER(SEARCH($BE$11,AW104)),MAX(AZ$5:AZ103)+1,0)</f>
        <v>0</v>
      </c>
      <c r="BA104" s="128" t="str">
        <f t="shared" si="15"/>
        <v/>
      </c>
      <c r="BB104" s="105" t="str">
        <f>IF(ISNUMBER($BA104),INDEX($C$1:$AB$3985,$BA104,BB$4),"")</f>
        <v/>
      </c>
      <c r="BC104" s="105"/>
    </row>
    <row r="105" spans="1:55" x14ac:dyDescent="0.25">
      <c r="A105" s="98"/>
      <c r="B105" s="98">
        <f>ROW()</f>
        <v>105</v>
      </c>
      <c r="C105" s="168"/>
      <c r="D105" s="177" t="s">
        <v>143</v>
      </c>
      <c r="E105" s="170" t="s">
        <v>850</v>
      </c>
      <c r="F105" s="171" t="s">
        <v>851</v>
      </c>
      <c r="G105" s="176">
        <v>5.9475119999999997</v>
      </c>
      <c r="H105" s="176">
        <v>0.59475120000000004</v>
      </c>
      <c r="I105" s="176">
        <v>59.475119999999997</v>
      </c>
      <c r="J105" s="172" t="s">
        <v>841</v>
      </c>
      <c r="K105" s="173">
        <v>1</v>
      </c>
      <c r="L105" s="178">
        <v>0</v>
      </c>
      <c r="M105" s="143">
        <v>1</v>
      </c>
      <c r="N105" s="143"/>
      <c r="O105" s="143"/>
      <c r="P105" s="143"/>
      <c r="Q105" s="143"/>
      <c r="R105" s="3"/>
      <c r="S105" s="106"/>
      <c r="T105" s="106"/>
      <c r="U105" s="106"/>
      <c r="V105" s="106"/>
      <c r="W105" s="106"/>
      <c r="X105" s="106"/>
      <c r="Y105" s="143"/>
      <c r="Z105" s="143"/>
      <c r="AA105" s="143"/>
      <c r="AB105" s="188" t="str">
        <f t="shared" si="10"/>
        <v>hkr00c03log</v>
      </c>
      <c r="AC105" s="188" t="s">
        <v>1585</v>
      </c>
      <c r="AD105" s="131"/>
      <c r="AE105" s="131"/>
      <c r="AF105" s="131"/>
      <c r="AG105" s="131"/>
      <c r="AH105" s="131"/>
      <c r="AI105" s="131"/>
      <c r="AJ105" s="128" t="str">
        <f t="shared" si="11"/>
        <v/>
      </c>
      <c r="AK105" s="7" t="str">
        <f>IF(ISNUMBER($AJ105),INDEX($C$1:$AB$3985,$AJ105,AK$4),"")</f>
        <v/>
      </c>
      <c r="AL105" s="7" t="str">
        <f>IF(ISNUMBER($AJ105),INDEX($C$1:$AB$3985,$AJ105,AL$4),"")</f>
        <v/>
      </c>
      <c r="AM105" s="128"/>
      <c r="AN105" s="128">
        <f t="shared" si="13"/>
        <v>117</v>
      </c>
      <c r="AO105" s="7" t="str">
        <f>IF(ISNUMBER($AN105),INDEX($C$1:$AB$2294,$AN105,AO$4),"")</f>
        <v>rcond31</v>
      </c>
      <c r="AP105" s="10">
        <f>IF(ISNUMBER($AN105),INDEX($C$1:$AB$2294,$AN105,AP$4),"")</f>
        <v>4904.3720000000003</v>
      </c>
      <c r="AQ105" s="310">
        <f>IF(ISNUMBER(SEARCH($T$30,AO105)),MAX(AQ$5:AQ104)+1,0)</f>
        <v>0</v>
      </c>
      <c r="AR105" s="310">
        <f>IF(ISNUMBER(SEARCH($T$31,AO105)),MAX(AR$5:AR104)+1,0)</f>
        <v>0</v>
      </c>
      <c r="AS105" s="128" t="str">
        <f t="shared" si="12"/>
        <v/>
      </c>
      <c r="AT105" s="105" t="str">
        <f>IF(ISNUMBER($AS105),INDEX($C$1:$AB$3985,$AS105,AT$4),"")</f>
        <v/>
      </c>
      <c r="AU105" s="128"/>
      <c r="AV105" s="128">
        <f t="shared" si="14"/>
        <v>882</v>
      </c>
      <c r="AW105" s="105" t="str">
        <f>IF(ISNUMBER($AV105),INDEX($C$1:$AB$3985,$AV105,AW$4),"")</f>
        <v>or04c19_0</v>
      </c>
      <c r="AX105" s="105">
        <f>IF(ISNUMBER($AV105),INDEX($C$1:$AB$3985,$AV105,AX$4),"")</f>
        <v>19.742899999999999</v>
      </c>
      <c r="AY105" s="310">
        <f>IF(ISNUMBER(SEARCH($BE$10,AW105)),MAX(AY$5:AY104)+1,0)</f>
        <v>0</v>
      </c>
      <c r="AZ105" s="310">
        <f>IF(ISNUMBER(SEARCH($BE$11,AW105)),MAX(AZ$5:AZ104)+1,0)</f>
        <v>0</v>
      </c>
      <c r="BA105" s="128" t="str">
        <f t="shared" si="15"/>
        <v/>
      </c>
      <c r="BB105" s="105" t="str">
        <f>IF(ISNUMBER($BA105),INDEX($C$1:$AB$3985,$BA105,BB$4),"")</f>
        <v/>
      </c>
      <c r="BC105" s="105"/>
    </row>
    <row r="106" spans="1:55" x14ac:dyDescent="0.25">
      <c r="A106" s="98"/>
      <c r="B106" s="98">
        <f>ROW()</f>
        <v>106</v>
      </c>
      <c r="C106" s="168"/>
      <c r="D106" s="177" t="s">
        <v>144</v>
      </c>
      <c r="E106" s="170" t="s">
        <v>850</v>
      </c>
      <c r="F106" s="171" t="s">
        <v>851</v>
      </c>
      <c r="G106" s="176">
        <v>5.9475119999999997</v>
      </c>
      <c r="H106" s="176">
        <v>0.59475120000000004</v>
      </c>
      <c r="I106" s="176">
        <v>59.475119999999997</v>
      </c>
      <c r="J106" s="172" t="s">
        <v>841</v>
      </c>
      <c r="K106" s="173">
        <v>1</v>
      </c>
      <c r="L106" s="178">
        <v>0</v>
      </c>
      <c r="M106" s="143">
        <v>1</v>
      </c>
      <c r="N106" s="143"/>
      <c r="O106" s="143"/>
      <c r="P106" s="143"/>
      <c r="Q106" s="143"/>
      <c r="R106" s="3"/>
      <c r="S106" s="106"/>
      <c r="T106" s="106"/>
      <c r="U106" s="106"/>
      <c r="V106" s="106"/>
      <c r="W106" s="106"/>
      <c r="X106" s="106"/>
      <c r="Y106" s="143"/>
      <c r="Z106" s="143"/>
      <c r="AA106" s="143"/>
      <c r="AB106" s="188" t="str">
        <f t="shared" si="10"/>
        <v>hkr18c08log</v>
      </c>
      <c r="AC106" s="188" t="s">
        <v>1585</v>
      </c>
      <c r="AD106" s="131"/>
      <c r="AE106" s="131"/>
      <c r="AF106" s="131"/>
      <c r="AG106" s="131"/>
      <c r="AH106" s="131"/>
      <c r="AI106" s="131"/>
      <c r="AJ106" s="128" t="str">
        <f t="shared" si="11"/>
        <v/>
      </c>
      <c r="AK106" s="7" t="str">
        <f>IF(ISNUMBER($AJ106),INDEX($C$1:$AB$3985,$AJ106,AK$4),"")</f>
        <v/>
      </c>
      <c r="AL106" s="7" t="str">
        <f>IF(ISNUMBER($AJ106),INDEX($C$1:$AB$3985,$AJ106,AL$4),"")</f>
        <v/>
      </c>
      <c r="AM106" s="128"/>
      <c r="AN106" s="128">
        <f t="shared" si="13"/>
        <v>118</v>
      </c>
      <c r="AO106" s="7" t="str">
        <f>IF(ISNUMBER($AN106),INDEX($C$1:$AB$2294,$AN106,AO$4),"")</f>
        <v>hkr16c16</v>
      </c>
      <c r="AP106" s="10">
        <f>IF(ISNUMBER($AN106),INDEX($C$1:$AB$2294,$AN106,AP$4),"")</f>
        <v>5.9475119999999997</v>
      </c>
      <c r="AQ106" s="310">
        <f>IF(ISNUMBER(SEARCH($T$30,AO106)),MAX(AQ$5:AQ105)+1,0)</f>
        <v>0</v>
      </c>
      <c r="AR106" s="310">
        <f>IF(ISNUMBER(SEARCH($T$31,AO106)),MAX(AR$5:AR105)+1,0)</f>
        <v>0</v>
      </c>
      <c r="AS106" s="128" t="str">
        <f t="shared" si="12"/>
        <v/>
      </c>
      <c r="AT106" s="105" t="str">
        <f>IF(ISNUMBER($AS106),INDEX($C$1:$AB$3985,$AS106,AT$4),"")</f>
        <v/>
      </c>
      <c r="AU106" s="128"/>
      <c r="AV106" s="128">
        <f t="shared" si="14"/>
        <v>883</v>
      </c>
      <c r="AW106" s="105" t="str">
        <f>IF(ISNUMBER($AV106),INDEX($C$1:$AB$3985,$AV106,AW$4),"")</f>
        <v>or05c00_0</v>
      </c>
      <c r="AX106" s="105">
        <f>IF(ISNUMBER($AV106),INDEX($C$1:$AB$3985,$AV106,AX$4),"")</f>
        <v>27.851579999999998</v>
      </c>
      <c r="AY106" s="310">
        <f>IF(ISNUMBER(SEARCH($BE$10,AW106)),MAX(AY$5:AY105)+1,0)</f>
        <v>0</v>
      </c>
      <c r="AZ106" s="310">
        <f>IF(ISNUMBER(SEARCH($BE$11,AW106)),MAX(AZ$5:AZ105)+1,0)</f>
        <v>0</v>
      </c>
      <c r="BA106" s="128" t="str">
        <f t="shared" si="15"/>
        <v/>
      </c>
      <c r="BB106" s="105" t="str">
        <f>IF(ISNUMBER($BA106),INDEX($C$1:$AB$3985,$BA106,BB$4),"")</f>
        <v/>
      </c>
      <c r="BC106" s="105"/>
    </row>
    <row r="107" spans="1:55" x14ac:dyDescent="0.25">
      <c r="A107" s="98"/>
      <c r="B107" s="98">
        <f>ROW()</f>
        <v>107</v>
      </c>
      <c r="C107" s="168"/>
      <c r="D107" s="177" t="s">
        <v>145</v>
      </c>
      <c r="E107" s="170" t="s">
        <v>850</v>
      </c>
      <c r="F107" s="171" t="s">
        <v>851</v>
      </c>
      <c r="G107" s="176">
        <v>5.9475119999999997</v>
      </c>
      <c r="H107" s="176">
        <v>0.59475120000000004</v>
      </c>
      <c r="I107" s="176">
        <v>59.475119999999997</v>
      </c>
      <c r="J107" s="172" t="s">
        <v>841</v>
      </c>
      <c r="K107" s="173">
        <v>1</v>
      </c>
      <c r="L107" s="178">
        <v>0</v>
      </c>
      <c r="M107" s="143">
        <v>1</v>
      </c>
      <c r="N107" s="143"/>
      <c r="O107" s="143"/>
      <c r="P107" s="143"/>
      <c r="Q107" s="143"/>
      <c r="R107" s="3"/>
      <c r="S107" s="106"/>
      <c r="T107" s="106"/>
      <c r="U107" s="106"/>
      <c r="V107" s="106"/>
      <c r="W107" s="106"/>
      <c r="X107" s="106"/>
      <c r="Y107" s="143"/>
      <c r="Z107" s="143"/>
      <c r="AA107" s="143"/>
      <c r="AB107" s="188" t="str">
        <f t="shared" si="10"/>
        <v>hkr29c11log</v>
      </c>
      <c r="AC107" s="188" t="s">
        <v>1585</v>
      </c>
      <c r="AD107" s="131"/>
      <c r="AE107" s="131"/>
      <c r="AF107" s="131"/>
      <c r="AG107" s="131"/>
      <c r="AH107" s="131"/>
      <c r="AI107" s="131"/>
      <c r="AJ107" s="128" t="str">
        <f t="shared" si="11"/>
        <v/>
      </c>
      <c r="AK107" s="7" t="str">
        <f>IF(ISNUMBER($AJ107),INDEX($C$1:$AB$3985,$AJ107,AK$4),"")</f>
        <v/>
      </c>
      <c r="AL107" s="7" t="str">
        <f>IF(ISNUMBER($AJ107),INDEX($C$1:$AB$3985,$AJ107,AL$4),"")</f>
        <v/>
      </c>
      <c r="AM107" s="128"/>
      <c r="AN107" s="128">
        <f t="shared" si="13"/>
        <v>119</v>
      </c>
      <c r="AO107" s="7" t="str">
        <f>IF(ISNUMBER($AN107),INDEX($C$1:$AB$2294,$AN107,AO$4),"")</f>
        <v>rcond32</v>
      </c>
      <c r="AP107" s="10">
        <f>IF(ISNUMBER($AN107),INDEX($C$1:$AB$2294,$AN107,AP$4),"")</f>
        <v>4904.3720000000003</v>
      </c>
      <c r="AQ107" s="310">
        <f>IF(ISNUMBER(SEARCH($T$30,AO107)),MAX(AQ$5:AQ106)+1,0)</f>
        <v>0</v>
      </c>
      <c r="AR107" s="310">
        <f>IF(ISNUMBER(SEARCH($T$31,AO107)),MAX(AR$5:AR106)+1,0)</f>
        <v>0</v>
      </c>
      <c r="AS107" s="128" t="str">
        <f t="shared" si="12"/>
        <v/>
      </c>
      <c r="AT107" s="105" t="str">
        <f>IF(ISNUMBER($AS107),INDEX($C$1:$AB$3985,$AS107,AT$4),"")</f>
        <v/>
      </c>
      <c r="AU107" s="128"/>
      <c r="AV107" s="128">
        <f t="shared" si="14"/>
        <v>884</v>
      </c>
      <c r="AW107" s="105" t="str">
        <f>IF(ISNUMBER($AV107),INDEX($C$1:$AB$3985,$AV107,AW$4),"")</f>
        <v>or05c01_0</v>
      </c>
      <c r="AX107" s="105">
        <f>IF(ISNUMBER($AV107),INDEX($C$1:$AB$3985,$AV107,AX$4),"")</f>
        <v>27.744409999999998</v>
      </c>
      <c r="AY107" s="310">
        <f>IF(ISNUMBER(SEARCH($BE$10,AW107)),MAX(AY$5:AY106)+1,0)</f>
        <v>0</v>
      </c>
      <c r="AZ107" s="310">
        <f>IF(ISNUMBER(SEARCH($BE$11,AW107)),MAX(AZ$5:AZ106)+1,0)</f>
        <v>0</v>
      </c>
      <c r="BA107" s="128" t="str">
        <f t="shared" si="15"/>
        <v/>
      </c>
      <c r="BB107" s="105" t="str">
        <f>IF(ISNUMBER($BA107),INDEX($C$1:$AB$3985,$BA107,BB$4),"")</f>
        <v/>
      </c>
      <c r="BC107" s="105"/>
    </row>
    <row r="108" spans="1:55" x14ac:dyDescent="0.25">
      <c r="A108" s="98"/>
      <c r="B108" s="98">
        <f>ROW()</f>
        <v>108</v>
      </c>
      <c r="C108" s="168"/>
      <c r="D108" s="177" t="s">
        <v>146</v>
      </c>
      <c r="E108" s="170" t="s">
        <v>850</v>
      </c>
      <c r="F108" s="171" t="s">
        <v>851</v>
      </c>
      <c r="G108" s="176">
        <v>4904.3720000000003</v>
      </c>
      <c r="H108" s="176">
        <v>490.43720000000002</v>
      </c>
      <c r="I108" s="176">
        <v>49043.72</v>
      </c>
      <c r="J108" s="172" t="s">
        <v>846</v>
      </c>
      <c r="K108" s="173">
        <v>1</v>
      </c>
      <c r="L108" s="178">
        <v>0</v>
      </c>
      <c r="M108" s="143">
        <v>1</v>
      </c>
      <c r="N108" s="143"/>
      <c r="O108" s="143"/>
      <c r="P108" s="143"/>
      <c r="Q108" s="143"/>
      <c r="R108" s="3"/>
      <c r="S108" s="106"/>
      <c r="T108" s="106"/>
      <c r="U108" s="106"/>
      <c r="V108" s="106"/>
      <c r="W108" s="106"/>
      <c r="X108" s="106"/>
      <c r="Y108" s="143"/>
      <c r="Z108" s="143"/>
      <c r="AA108" s="143"/>
      <c r="AB108" s="188" t="str">
        <f t="shared" si="10"/>
        <v>rcond27log</v>
      </c>
      <c r="AC108" s="188" t="s">
        <v>1585</v>
      </c>
      <c r="AD108" s="131"/>
      <c r="AE108" s="131"/>
      <c r="AF108" s="131"/>
      <c r="AG108" s="131"/>
      <c r="AH108" s="131"/>
      <c r="AI108" s="131"/>
      <c r="AJ108" s="128" t="str">
        <f t="shared" si="11"/>
        <v/>
      </c>
      <c r="AK108" s="7" t="str">
        <f>IF(ISNUMBER($AJ108),INDEX($C$1:$AB$3985,$AJ108,AK$4),"")</f>
        <v/>
      </c>
      <c r="AL108" s="7" t="str">
        <f>IF(ISNUMBER($AJ108),INDEX($C$1:$AB$3985,$AJ108,AL$4),"")</f>
        <v/>
      </c>
      <c r="AM108" s="128"/>
      <c r="AN108" s="128">
        <f t="shared" si="13"/>
        <v>120</v>
      </c>
      <c r="AO108" s="7" t="str">
        <f>IF(ISNUMBER($AN108),INDEX($C$1:$AB$2294,$AN108,AO$4),"")</f>
        <v>rcond33</v>
      </c>
      <c r="AP108" s="10">
        <f>IF(ISNUMBER($AN108),INDEX($C$1:$AB$2294,$AN108,AP$4),"")</f>
        <v>4904.3720000000003</v>
      </c>
      <c r="AQ108" s="310">
        <f>IF(ISNUMBER(SEARCH($T$30,AO108)),MAX(AQ$5:AQ107)+1,0)</f>
        <v>0</v>
      </c>
      <c r="AR108" s="310">
        <f>IF(ISNUMBER(SEARCH($T$31,AO108)),MAX(AR$5:AR107)+1,0)</f>
        <v>0</v>
      </c>
      <c r="AS108" s="128" t="str">
        <f t="shared" si="12"/>
        <v/>
      </c>
      <c r="AT108" s="105" t="str">
        <f>IF(ISNUMBER($AS108),INDEX($C$1:$AB$3985,$AS108,AT$4),"")</f>
        <v/>
      </c>
      <c r="AU108" s="128"/>
      <c r="AV108" s="128">
        <f t="shared" si="14"/>
        <v>885</v>
      </c>
      <c r="AW108" s="105" t="str">
        <f>IF(ISNUMBER($AV108),INDEX($C$1:$AB$3985,$AV108,AW$4),"")</f>
        <v>or05c02_0</v>
      </c>
      <c r="AX108" s="105">
        <f>IF(ISNUMBER($AV108),INDEX($C$1:$AB$3985,$AV108,AX$4),"")</f>
        <v>27.44576</v>
      </c>
      <c r="AY108" s="310">
        <f>IF(ISNUMBER(SEARCH($BE$10,AW108)),MAX(AY$5:AY107)+1,0)</f>
        <v>0</v>
      </c>
      <c r="AZ108" s="310">
        <f>IF(ISNUMBER(SEARCH($BE$11,AW108)),MAX(AZ$5:AZ107)+1,0)</f>
        <v>0</v>
      </c>
      <c r="BA108" s="128" t="str">
        <f t="shared" si="15"/>
        <v/>
      </c>
      <c r="BB108" s="105" t="str">
        <f>IF(ISNUMBER($BA108),INDEX($C$1:$AB$3985,$BA108,BB$4),"")</f>
        <v/>
      </c>
      <c r="BC108" s="105"/>
    </row>
    <row r="109" spans="1:55" x14ac:dyDescent="0.25">
      <c r="A109" s="98"/>
      <c r="B109" s="98">
        <f>ROW()</f>
        <v>109</v>
      </c>
      <c r="C109" s="168"/>
      <c r="D109" s="177" t="s">
        <v>147</v>
      </c>
      <c r="E109" s="170" t="s">
        <v>850</v>
      </c>
      <c r="F109" s="171" t="s">
        <v>851</v>
      </c>
      <c r="G109" s="176">
        <v>5.9475119999999997</v>
      </c>
      <c r="H109" s="176">
        <v>0.59475120000000004</v>
      </c>
      <c r="I109" s="176">
        <v>59.475119999999997</v>
      </c>
      <c r="J109" s="172" t="s">
        <v>841</v>
      </c>
      <c r="K109" s="173">
        <v>1</v>
      </c>
      <c r="L109" s="178">
        <v>0</v>
      </c>
      <c r="M109" s="143">
        <v>1</v>
      </c>
      <c r="N109" s="143"/>
      <c r="O109" s="143"/>
      <c r="P109" s="143"/>
      <c r="Q109" s="143"/>
      <c r="R109" s="3"/>
      <c r="S109" s="106"/>
      <c r="T109" s="106"/>
      <c r="U109" s="106"/>
      <c r="V109" s="106"/>
      <c r="W109" s="106"/>
      <c r="X109" s="106"/>
      <c r="Y109" s="143"/>
      <c r="Z109" s="143"/>
      <c r="AA109" s="143"/>
      <c r="AB109" s="188" t="str">
        <f t="shared" si="10"/>
        <v>hkr01c14log</v>
      </c>
      <c r="AC109" s="188" t="s">
        <v>1585</v>
      </c>
      <c r="AD109" s="131"/>
      <c r="AE109" s="131"/>
      <c r="AF109" s="131"/>
      <c r="AG109" s="131"/>
      <c r="AH109" s="131"/>
      <c r="AI109" s="131"/>
      <c r="AJ109" s="128" t="str">
        <f t="shared" si="11"/>
        <v/>
      </c>
      <c r="AK109" s="7" t="str">
        <f>IF(ISNUMBER($AJ109),INDEX($C$1:$AB$3985,$AJ109,AK$4),"")</f>
        <v/>
      </c>
      <c r="AL109" s="7" t="str">
        <f>IF(ISNUMBER($AJ109),INDEX($C$1:$AB$3985,$AJ109,AL$4),"")</f>
        <v/>
      </c>
      <c r="AM109" s="128"/>
      <c r="AN109" s="128">
        <f t="shared" si="13"/>
        <v>121</v>
      </c>
      <c r="AO109" s="7" t="str">
        <f>IF(ISNUMBER($AN109),INDEX($C$1:$AB$2294,$AN109,AO$4),"")</f>
        <v>hkr07c13</v>
      </c>
      <c r="AP109" s="10">
        <f>IF(ISNUMBER($AN109),INDEX($C$1:$AB$2294,$AN109,AP$4),"")</f>
        <v>5.9475119999999997</v>
      </c>
      <c r="AQ109" s="310">
        <f>IF(ISNUMBER(SEARCH($T$30,AO109)),MAX(AQ$5:AQ108)+1,0)</f>
        <v>0</v>
      </c>
      <c r="AR109" s="310">
        <f>IF(ISNUMBER(SEARCH($T$31,AO109)),MAX(AR$5:AR108)+1,0)</f>
        <v>0</v>
      </c>
      <c r="AS109" s="128" t="str">
        <f t="shared" si="12"/>
        <v/>
      </c>
      <c r="AT109" s="105" t="str">
        <f>IF(ISNUMBER($AS109),INDEX($C$1:$AB$3985,$AS109,AT$4),"")</f>
        <v/>
      </c>
      <c r="AU109" s="128"/>
      <c r="AV109" s="128">
        <f t="shared" si="14"/>
        <v>886</v>
      </c>
      <c r="AW109" s="105" t="str">
        <f>IF(ISNUMBER($AV109),INDEX($C$1:$AB$3985,$AV109,AW$4),"")</f>
        <v>or05c03_0</v>
      </c>
      <c r="AX109" s="105">
        <f>IF(ISNUMBER($AV109),INDEX($C$1:$AB$3985,$AV109,AX$4),"")</f>
        <v>27.039339999999999</v>
      </c>
      <c r="AY109" s="310">
        <f>IF(ISNUMBER(SEARCH($BE$10,AW109)),MAX(AY$5:AY108)+1,0)</f>
        <v>0</v>
      </c>
      <c r="AZ109" s="310">
        <f>IF(ISNUMBER(SEARCH($BE$11,AW109)),MAX(AZ$5:AZ108)+1,0)</f>
        <v>0</v>
      </c>
      <c r="BA109" s="128" t="str">
        <f t="shared" si="15"/>
        <v/>
      </c>
      <c r="BB109" s="105" t="str">
        <f>IF(ISNUMBER($BA109),INDEX($C$1:$AB$3985,$BA109,BB$4),"")</f>
        <v/>
      </c>
      <c r="BC109" s="105"/>
    </row>
    <row r="110" spans="1:55" x14ac:dyDescent="0.25">
      <c r="A110" s="98"/>
      <c r="B110" s="98">
        <f>ROW()</f>
        <v>110</v>
      </c>
      <c r="C110" s="168"/>
      <c r="D110" s="177" t="s">
        <v>148</v>
      </c>
      <c r="E110" s="170" t="s">
        <v>850</v>
      </c>
      <c r="F110" s="171" t="s">
        <v>851</v>
      </c>
      <c r="G110" s="176">
        <v>5.9475119999999997</v>
      </c>
      <c r="H110" s="176">
        <v>0.59475120000000004</v>
      </c>
      <c r="I110" s="176">
        <v>59.475119999999997</v>
      </c>
      <c r="J110" s="172" t="s">
        <v>841</v>
      </c>
      <c r="K110" s="173">
        <v>1</v>
      </c>
      <c r="L110" s="178">
        <v>0</v>
      </c>
      <c r="M110" s="143">
        <v>1</v>
      </c>
      <c r="N110" s="143"/>
      <c r="O110" s="143"/>
      <c r="P110" s="143"/>
      <c r="Q110" s="143"/>
      <c r="R110" s="3"/>
      <c r="S110" s="106"/>
      <c r="T110" s="106"/>
      <c r="U110" s="106"/>
      <c r="V110" s="106"/>
      <c r="W110" s="106"/>
      <c r="X110" s="106"/>
      <c r="Y110" s="143"/>
      <c r="Z110" s="143"/>
      <c r="AA110" s="143"/>
      <c r="AB110" s="188" t="str">
        <f t="shared" si="10"/>
        <v>hkr08c01log</v>
      </c>
      <c r="AC110" s="188" t="s">
        <v>1585</v>
      </c>
      <c r="AD110" s="131"/>
      <c r="AE110" s="131"/>
      <c r="AF110" s="131"/>
      <c r="AG110" s="131"/>
      <c r="AH110" s="131"/>
      <c r="AI110" s="131"/>
      <c r="AJ110" s="128" t="str">
        <f t="shared" si="11"/>
        <v/>
      </c>
      <c r="AK110" s="7" t="str">
        <f>IF(ISNUMBER($AJ110),INDEX($C$1:$AB$3985,$AJ110,AK$4),"")</f>
        <v/>
      </c>
      <c r="AL110" s="7" t="str">
        <f>IF(ISNUMBER($AJ110),INDEX($C$1:$AB$3985,$AJ110,AL$4),"")</f>
        <v/>
      </c>
      <c r="AM110" s="128"/>
      <c r="AN110" s="128">
        <f t="shared" si="13"/>
        <v>122</v>
      </c>
      <c r="AO110" s="7" t="str">
        <f>IF(ISNUMBER($AN110),INDEX($C$1:$AB$2294,$AN110,AO$4),"")</f>
        <v>hkr33c09</v>
      </c>
      <c r="AP110" s="10">
        <f>IF(ISNUMBER($AN110),INDEX($C$1:$AB$2294,$AN110,AP$4),"")</f>
        <v>5.9475119999999997</v>
      </c>
      <c r="AQ110" s="310">
        <f>IF(ISNUMBER(SEARCH($T$30,AO110)),MAX(AQ$5:AQ109)+1,0)</f>
        <v>0</v>
      </c>
      <c r="AR110" s="310">
        <f>IF(ISNUMBER(SEARCH($T$31,AO110)),MAX(AR$5:AR109)+1,0)</f>
        <v>0</v>
      </c>
      <c r="AS110" s="128" t="str">
        <f t="shared" si="12"/>
        <v/>
      </c>
      <c r="AT110" s="105" t="str">
        <f>IF(ISNUMBER($AS110),INDEX($C$1:$AB$3985,$AS110,AT$4),"")</f>
        <v/>
      </c>
      <c r="AU110" s="128"/>
      <c r="AV110" s="128">
        <f t="shared" si="14"/>
        <v>887</v>
      </c>
      <c r="AW110" s="105" t="str">
        <f>IF(ISNUMBER($AV110),INDEX($C$1:$AB$3985,$AV110,AW$4),"")</f>
        <v>or05c04_0</v>
      </c>
      <c r="AX110" s="105">
        <f>IF(ISNUMBER($AV110),INDEX($C$1:$AB$3985,$AV110,AX$4),"")</f>
        <v>26.549309999999998</v>
      </c>
      <c r="AY110" s="310">
        <f>IF(ISNUMBER(SEARCH($BE$10,AW110)),MAX(AY$5:AY109)+1,0)</f>
        <v>0</v>
      </c>
      <c r="AZ110" s="310">
        <f>IF(ISNUMBER(SEARCH($BE$11,AW110)),MAX(AZ$5:AZ109)+1,0)</f>
        <v>0</v>
      </c>
      <c r="BA110" s="128" t="str">
        <f t="shared" si="15"/>
        <v/>
      </c>
      <c r="BB110" s="105" t="str">
        <f>IF(ISNUMBER($BA110),INDEX($C$1:$AB$3985,$BA110,BB$4),"")</f>
        <v/>
      </c>
      <c r="BC110" s="105"/>
    </row>
    <row r="111" spans="1:55" x14ac:dyDescent="0.25">
      <c r="A111" s="98"/>
      <c r="B111" s="98">
        <f>ROW()</f>
        <v>111</v>
      </c>
      <c r="C111" s="168"/>
      <c r="D111" s="177" t="s">
        <v>149</v>
      </c>
      <c r="E111" s="170" t="s">
        <v>850</v>
      </c>
      <c r="F111" s="171" t="s">
        <v>851</v>
      </c>
      <c r="G111" s="176">
        <v>5.9475119999999997</v>
      </c>
      <c r="H111" s="176">
        <v>0.59475120000000004</v>
      </c>
      <c r="I111" s="176">
        <v>59.475119999999997</v>
      </c>
      <c r="J111" s="172" t="s">
        <v>841</v>
      </c>
      <c r="K111" s="173">
        <v>1</v>
      </c>
      <c r="L111" s="178">
        <v>0</v>
      </c>
      <c r="M111" s="143">
        <v>1</v>
      </c>
      <c r="N111" s="143"/>
      <c r="O111" s="143"/>
      <c r="P111" s="143"/>
      <c r="Q111" s="143"/>
      <c r="R111" s="3"/>
      <c r="S111" s="106"/>
      <c r="T111" s="106"/>
      <c r="U111" s="106"/>
      <c r="V111" s="106"/>
      <c r="W111" s="106"/>
      <c r="X111" s="106"/>
      <c r="Y111" s="143"/>
      <c r="Z111" s="143"/>
      <c r="AA111" s="143"/>
      <c r="AB111" s="188" t="str">
        <f t="shared" si="10"/>
        <v>hkr18c03log</v>
      </c>
      <c r="AC111" s="188" t="s">
        <v>1585</v>
      </c>
      <c r="AD111" s="131"/>
      <c r="AE111" s="131"/>
      <c r="AF111" s="131"/>
      <c r="AG111" s="131"/>
      <c r="AH111" s="131"/>
      <c r="AI111" s="131"/>
      <c r="AJ111" s="128" t="str">
        <f t="shared" si="11"/>
        <v/>
      </c>
      <c r="AK111" s="7" t="str">
        <f>IF(ISNUMBER($AJ111),INDEX($C$1:$AB$3985,$AJ111,AK$4),"")</f>
        <v/>
      </c>
      <c r="AL111" s="7" t="str">
        <f>IF(ISNUMBER($AJ111),INDEX($C$1:$AB$3985,$AJ111,AL$4),"")</f>
        <v/>
      </c>
      <c r="AM111" s="128"/>
      <c r="AN111" s="128">
        <f t="shared" si="13"/>
        <v>123</v>
      </c>
      <c r="AO111" s="7" t="str">
        <f>IF(ISNUMBER($AN111),INDEX($C$1:$AB$2294,$AN111,AO$4),"")</f>
        <v>rcond34</v>
      </c>
      <c r="AP111" s="10">
        <f>IF(ISNUMBER($AN111),INDEX($C$1:$AB$2294,$AN111,AP$4),"")</f>
        <v>4904.3720000000003</v>
      </c>
      <c r="AQ111" s="310">
        <f>IF(ISNUMBER(SEARCH($T$30,AO111)),MAX(AQ$5:AQ110)+1,0)</f>
        <v>0</v>
      </c>
      <c r="AR111" s="310">
        <f>IF(ISNUMBER(SEARCH($T$31,AO111)),MAX(AR$5:AR110)+1,0)</f>
        <v>0</v>
      </c>
      <c r="AS111" s="128" t="str">
        <f t="shared" si="12"/>
        <v/>
      </c>
      <c r="AT111" s="105" t="str">
        <f>IF(ISNUMBER($AS111),INDEX($C$1:$AB$3985,$AS111,AT$4),"")</f>
        <v/>
      </c>
      <c r="AU111" s="128"/>
      <c r="AV111" s="128">
        <f t="shared" si="14"/>
        <v>888</v>
      </c>
      <c r="AW111" s="105" t="str">
        <f>IF(ISNUMBER($AV111),INDEX($C$1:$AB$3985,$AV111,AW$4),"")</f>
        <v>or05c05_0</v>
      </c>
      <c r="AX111" s="105">
        <f>IF(ISNUMBER($AV111),INDEX($C$1:$AB$3985,$AV111,AX$4),"")</f>
        <v>25.94502</v>
      </c>
      <c r="AY111" s="310">
        <f>IF(ISNUMBER(SEARCH($BE$10,AW111)),MAX(AY$5:AY110)+1,0)</f>
        <v>0</v>
      </c>
      <c r="AZ111" s="310">
        <f>IF(ISNUMBER(SEARCH($BE$11,AW111)),MAX(AZ$5:AZ110)+1,0)</f>
        <v>0</v>
      </c>
      <c r="BA111" s="128" t="str">
        <f t="shared" si="15"/>
        <v/>
      </c>
      <c r="BB111" s="105" t="str">
        <f>IF(ISNUMBER($BA111),INDEX($C$1:$AB$3985,$BA111,BB$4),"")</f>
        <v/>
      </c>
      <c r="BC111" s="105"/>
    </row>
    <row r="112" spans="1:55" x14ac:dyDescent="0.25">
      <c r="A112" s="98"/>
      <c r="B112" s="98">
        <f>ROW()</f>
        <v>112</v>
      </c>
      <c r="C112" s="168"/>
      <c r="D112" s="177" t="s">
        <v>150</v>
      </c>
      <c r="E112" s="170" t="s">
        <v>850</v>
      </c>
      <c r="F112" s="171" t="s">
        <v>851</v>
      </c>
      <c r="G112" s="176">
        <v>4904.3720000000003</v>
      </c>
      <c r="H112" s="176">
        <v>490.43720000000002</v>
      </c>
      <c r="I112" s="176">
        <v>49043.72</v>
      </c>
      <c r="J112" s="172" t="s">
        <v>846</v>
      </c>
      <c r="K112" s="173">
        <v>1</v>
      </c>
      <c r="L112" s="178">
        <v>0</v>
      </c>
      <c r="M112" s="143">
        <v>1</v>
      </c>
      <c r="N112" s="143"/>
      <c r="O112" s="143"/>
      <c r="P112" s="143"/>
      <c r="Q112" s="143"/>
      <c r="R112" s="3"/>
      <c r="S112" s="106"/>
      <c r="T112" s="106"/>
      <c r="U112" s="106"/>
      <c r="V112" s="106"/>
      <c r="W112" s="106"/>
      <c r="X112" s="106"/>
      <c r="Y112" s="143"/>
      <c r="Z112" s="143"/>
      <c r="AA112" s="143"/>
      <c r="AB112" s="188" t="str">
        <f t="shared" si="10"/>
        <v>rcond28log</v>
      </c>
      <c r="AC112" s="188" t="s">
        <v>1585</v>
      </c>
      <c r="AD112" s="131"/>
      <c r="AE112" s="131"/>
      <c r="AF112" s="131"/>
      <c r="AG112" s="131"/>
      <c r="AH112" s="131"/>
      <c r="AI112" s="131"/>
      <c r="AJ112" s="128" t="str">
        <f t="shared" si="11"/>
        <v/>
      </c>
      <c r="AK112" s="7" t="str">
        <f>IF(ISNUMBER($AJ112),INDEX($C$1:$AB$3985,$AJ112,AK$4),"")</f>
        <v/>
      </c>
      <c r="AL112" s="7" t="str">
        <f>IF(ISNUMBER($AJ112),INDEX($C$1:$AB$3985,$AJ112,AL$4),"")</f>
        <v/>
      </c>
      <c r="AM112" s="128"/>
      <c r="AN112" s="128">
        <f t="shared" si="13"/>
        <v>124</v>
      </c>
      <c r="AO112" s="7" t="str">
        <f>IF(ISNUMBER($AN112),INDEX($C$1:$AB$2294,$AN112,AO$4),"")</f>
        <v>rcond35</v>
      </c>
      <c r="AP112" s="10">
        <f>IF(ISNUMBER($AN112),INDEX($C$1:$AB$2294,$AN112,AP$4),"")</f>
        <v>4904.3720000000003</v>
      </c>
      <c r="AQ112" s="310">
        <f>IF(ISNUMBER(SEARCH($T$30,AO112)),MAX(AQ$5:AQ111)+1,0)</f>
        <v>0</v>
      </c>
      <c r="AR112" s="310">
        <f>IF(ISNUMBER(SEARCH($T$31,AO112)),MAX(AR$5:AR111)+1,0)</f>
        <v>0</v>
      </c>
      <c r="AS112" s="128" t="str">
        <f t="shared" si="12"/>
        <v/>
      </c>
      <c r="AT112" s="105" t="str">
        <f>IF(ISNUMBER($AS112),INDEX($C$1:$AB$3985,$AS112,AT$4),"")</f>
        <v/>
      </c>
      <c r="AU112" s="128"/>
      <c r="AV112" s="128">
        <f t="shared" si="14"/>
        <v>889</v>
      </c>
      <c r="AW112" s="105" t="str">
        <f>IF(ISNUMBER($AV112),INDEX($C$1:$AB$3985,$AV112,AW$4),"")</f>
        <v>or05c06_0</v>
      </c>
      <c r="AX112" s="105">
        <f>IF(ISNUMBER($AV112),INDEX($C$1:$AB$3985,$AV112,AX$4),"")</f>
        <v>25.224080000000001</v>
      </c>
      <c r="AY112" s="310">
        <f>IF(ISNUMBER(SEARCH($BE$10,AW112)),MAX(AY$5:AY111)+1,0)</f>
        <v>0</v>
      </c>
      <c r="AZ112" s="310">
        <f>IF(ISNUMBER(SEARCH($BE$11,AW112)),MAX(AZ$5:AZ111)+1,0)</f>
        <v>0</v>
      </c>
      <c r="BA112" s="128" t="str">
        <f t="shared" si="15"/>
        <v/>
      </c>
      <c r="BB112" s="105" t="str">
        <f>IF(ISNUMBER($BA112),INDEX($C$1:$AB$3985,$BA112,BB$4),"")</f>
        <v/>
      </c>
      <c r="BC112" s="105"/>
    </row>
    <row r="113" spans="1:55" x14ac:dyDescent="0.25">
      <c r="A113" s="98"/>
      <c r="B113" s="98">
        <f>ROW()</f>
        <v>113</v>
      </c>
      <c r="C113" s="168"/>
      <c r="D113" s="177" t="s">
        <v>151</v>
      </c>
      <c r="E113" s="170" t="s">
        <v>850</v>
      </c>
      <c r="F113" s="171" t="s">
        <v>851</v>
      </c>
      <c r="G113" s="176">
        <v>5.9475119999999997</v>
      </c>
      <c r="H113" s="176">
        <v>0.59475120000000004</v>
      </c>
      <c r="I113" s="176">
        <v>59.475119999999997</v>
      </c>
      <c r="J113" s="172" t="s">
        <v>841</v>
      </c>
      <c r="K113" s="173">
        <v>1</v>
      </c>
      <c r="L113" s="178">
        <v>0</v>
      </c>
      <c r="M113" s="143">
        <v>1</v>
      </c>
      <c r="N113" s="143"/>
      <c r="O113" s="143"/>
      <c r="P113" s="143"/>
      <c r="Q113" s="143"/>
      <c r="R113" s="3"/>
      <c r="S113" s="106"/>
      <c r="T113" s="106"/>
      <c r="U113" s="106"/>
      <c r="V113" s="106"/>
      <c r="W113" s="106"/>
      <c r="X113" s="106"/>
      <c r="Y113" s="143"/>
      <c r="Z113" s="143"/>
      <c r="AA113" s="143"/>
      <c r="AB113" s="188" t="str">
        <f t="shared" si="10"/>
        <v>hkr01c15log</v>
      </c>
      <c r="AC113" s="188" t="s">
        <v>1585</v>
      </c>
      <c r="AD113" s="131"/>
      <c r="AE113" s="131"/>
      <c r="AF113" s="131"/>
      <c r="AG113" s="131"/>
      <c r="AH113" s="131"/>
      <c r="AI113" s="131"/>
      <c r="AJ113" s="128" t="str">
        <f t="shared" si="11"/>
        <v/>
      </c>
      <c r="AK113" s="7" t="str">
        <f>IF(ISNUMBER($AJ113),INDEX($C$1:$AB$3985,$AJ113,AK$4),"")</f>
        <v/>
      </c>
      <c r="AL113" s="7" t="str">
        <f>IF(ISNUMBER($AJ113),INDEX($C$1:$AB$3985,$AJ113,AL$4),"")</f>
        <v/>
      </c>
      <c r="AM113" s="128"/>
      <c r="AN113" s="128">
        <f t="shared" si="13"/>
        <v>125</v>
      </c>
      <c r="AO113" s="7" t="str">
        <f>IF(ISNUMBER($AN113),INDEX($C$1:$AB$2294,$AN113,AO$4),"")</f>
        <v>wf2_1</v>
      </c>
      <c r="AP113" s="10">
        <f>IF(ISNUMBER($AN113),INDEX($C$1:$AB$2294,$AN113,AP$4),"")</f>
        <v>354.24</v>
      </c>
      <c r="AQ113" s="310">
        <f>IF(ISNUMBER(SEARCH($T$30,AO113)),MAX(AQ$5:AQ112)+1,0)</f>
        <v>0</v>
      </c>
      <c r="AR113" s="310">
        <f>IF(ISNUMBER(SEARCH($T$31,AO113)),MAX(AR$5:AR112)+1,0)</f>
        <v>0</v>
      </c>
      <c r="AS113" s="128" t="str">
        <f t="shared" si="12"/>
        <v/>
      </c>
      <c r="AT113" s="105" t="str">
        <f>IF(ISNUMBER($AS113),INDEX($C$1:$AB$3985,$AS113,AT$4),"")</f>
        <v/>
      </c>
      <c r="AU113" s="128"/>
      <c r="AV113" s="128">
        <f t="shared" si="14"/>
        <v>890</v>
      </c>
      <c r="AW113" s="105" t="str">
        <f>IF(ISNUMBER($AV113),INDEX($C$1:$AB$3985,$AV113,AW$4),"")</f>
        <v>or05c07_0</v>
      </c>
      <c r="AX113" s="105">
        <f>IF(ISNUMBER($AV113),INDEX($C$1:$AB$3985,$AV113,AX$4),"")</f>
        <v>24.354790000000001</v>
      </c>
      <c r="AY113" s="310">
        <f>IF(ISNUMBER(SEARCH($BE$10,AW113)),MAX(AY$5:AY112)+1,0)</f>
        <v>0</v>
      </c>
      <c r="AZ113" s="310">
        <f>IF(ISNUMBER(SEARCH($BE$11,AW113)),MAX(AZ$5:AZ112)+1,0)</f>
        <v>0</v>
      </c>
      <c r="BA113" s="128" t="str">
        <f t="shared" si="15"/>
        <v/>
      </c>
      <c r="BB113" s="105" t="str">
        <f>IF(ISNUMBER($BA113),INDEX($C$1:$AB$3985,$BA113,BB$4),"")</f>
        <v/>
      </c>
      <c r="BC113" s="105"/>
    </row>
    <row r="114" spans="1:55" x14ac:dyDescent="0.25">
      <c r="A114" s="98"/>
      <c r="B114" s="98">
        <f>ROW()</f>
        <v>114</v>
      </c>
      <c r="C114" s="168"/>
      <c r="D114" s="177" t="s">
        <v>152</v>
      </c>
      <c r="E114" s="170" t="s">
        <v>850</v>
      </c>
      <c r="F114" s="171" t="s">
        <v>851</v>
      </c>
      <c r="G114" s="176">
        <v>4904.3720000000003</v>
      </c>
      <c r="H114" s="176">
        <v>490.43720000000002</v>
      </c>
      <c r="I114" s="176">
        <v>49043.72</v>
      </c>
      <c r="J114" s="172" t="s">
        <v>846</v>
      </c>
      <c r="K114" s="173">
        <v>1</v>
      </c>
      <c r="L114" s="178">
        <v>0</v>
      </c>
      <c r="M114" s="143">
        <v>1</v>
      </c>
      <c r="N114" s="143"/>
      <c r="O114" s="143"/>
      <c r="P114" s="143"/>
      <c r="Q114" s="143"/>
      <c r="R114" s="3"/>
      <c r="S114" s="106"/>
      <c r="T114" s="106"/>
      <c r="U114" s="106"/>
      <c r="V114" s="106"/>
      <c r="W114" s="106"/>
      <c r="X114" s="106"/>
      <c r="Y114" s="143"/>
      <c r="Z114" s="143"/>
      <c r="AA114" s="143"/>
      <c r="AB114" s="188" t="str">
        <f t="shared" si="10"/>
        <v>rcond29log</v>
      </c>
      <c r="AC114" s="188" t="s">
        <v>1585</v>
      </c>
      <c r="AD114" s="131"/>
      <c r="AE114" s="131"/>
      <c r="AF114" s="131"/>
      <c r="AG114" s="131"/>
      <c r="AH114" s="131"/>
      <c r="AI114" s="131"/>
      <c r="AJ114" s="128" t="str">
        <f t="shared" si="11"/>
        <v/>
      </c>
      <c r="AK114" s="7" t="str">
        <f>IF(ISNUMBER($AJ114),INDEX($C$1:$AB$3985,$AJ114,AK$4),"")</f>
        <v/>
      </c>
      <c r="AL114" s="7" t="str">
        <f>IF(ISNUMBER($AJ114),INDEX($C$1:$AB$3985,$AJ114,AL$4),"")</f>
        <v/>
      </c>
      <c r="AM114" s="128"/>
      <c r="AN114" s="128">
        <f t="shared" si="13"/>
        <v>126</v>
      </c>
      <c r="AO114" s="7" t="str">
        <f>IF(ISNUMBER($AN114),INDEX($C$1:$AB$2294,$AN114,AO$4),"")</f>
        <v>hkr12c09</v>
      </c>
      <c r="AP114" s="10">
        <f>IF(ISNUMBER($AN114),INDEX($C$1:$AB$2294,$AN114,AP$4),"")</f>
        <v>5.9475119999999997</v>
      </c>
      <c r="AQ114" s="310">
        <f>IF(ISNUMBER(SEARCH($T$30,AO114)),MAX(AQ$5:AQ113)+1,0)</f>
        <v>0</v>
      </c>
      <c r="AR114" s="310">
        <f>IF(ISNUMBER(SEARCH($T$31,AO114)),MAX(AR$5:AR113)+1,0)</f>
        <v>0</v>
      </c>
      <c r="AS114" s="128" t="str">
        <f t="shared" si="12"/>
        <v/>
      </c>
      <c r="AT114" s="105" t="str">
        <f>IF(ISNUMBER($AS114),INDEX($C$1:$AB$3985,$AS114,AT$4),"")</f>
        <v/>
      </c>
      <c r="AU114" s="128"/>
      <c r="AV114" s="128">
        <f t="shared" si="14"/>
        <v>891</v>
      </c>
      <c r="AW114" s="105" t="str">
        <f>IF(ISNUMBER($AV114),INDEX($C$1:$AB$3985,$AV114,AW$4),"")</f>
        <v>or05c08_0</v>
      </c>
      <c r="AX114" s="105">
        <f>IF(ISNUMBER($AV114),INDEX($C$1:$AB$3985,$AV114,AX$4),"")</f>
        <v>23.54523</v>
      </c>
      <c r="AY114" s="310">
        <f>IF(ISNUMBER(SEARCH($BE$10,AW114)),MAX(AY$5:AY113)+1,0)</f>
        <v>0</v>
      </c>
      <c r="AZ114" s="310">
        <f>IF(ISNUMBER(SEARCH($BE$11,AW114)),MAX(AZ$5:AZ113)+1,0)</f>
        <v>0</v>
      </c>
      <c r="BA114" s="128" t="str">
        <f t="shared" si="15"/>
        <v/>
      </c>
      <c r="BB114" s="105" t="str">
        <f>IF(ISNUMBER($BA114),INDEX($C$1:$AB$3985,$BA114,BB$4),"")</f>
        <v/>
      </c>
      <c r="BC114" s="105"/>
    </row>
    <row r="115" spans="1:55" x14ac:dyDescent="0.25">
      <c r="A115" s="98"/>
      <c r="B115" s="98">
        <f>ROW()</f>
        <v>115</v>
      </c>
      <c r="C115" s="168"/>
      <c r="D115" s="177" t="s">
        <v>153</v>
      </c>
      <c r="E115" s="170" t="s">
        <v>850</v>
      </c>
      <c r="F115" s="171" t="s">
        <v>851</v>
      </c>
      <c r="G115" s="176">
        <v>4904.3720000000003</v>
      </c>
      <c r="H115" s="176">
        <v>490.43720000000002</v>
      </c>
      <c r="I115" s="176">
        <v>49043.72</v>
      </c>
      <c r="J115" s="172" t="s">
        <v>846</v>
      </c>
      <c r="K115" s="173">
        <v>1</v>
      </c>
      <c r="L115" s="178">
        <v>0</v>
      </c>
      <c r="M115" s="143">
        <v>1</v>
      </c>
      <c r="N115" s="143"/>
      <c r="O115" s="143"/>
      <c r="P115" s="143"/>
      <c r="Q115" s="143"/>
      <c r="R115" s="3"/>
      <c r="S115" s="106"/>
      <c r="T115" s="106"/>
      <c r="U115" s="106"/>
      <c r="V115" s="106"/>
      <c r="W115" s="106"/>
      <c r="X115" s="106"/>
      <c r="Y115" s="143"/>
      <c r="Z115" s="143"/>
      <c r="AA115" s="143"/>
      <c r="AB115" s="188" t="str">
        <f t="shared" si="10"/>
        <v>rcond30log</v>
      </c>
      <c r="AC115" s="188" t="s">
        <v>1585</v>
      </c>
      <c r="AD115" s="131"/>
      <c r="AE115" s="131"/>
      <c r="AF115" s="131"/>
      <c r="AG115" s="131"/>
      <c r="AH115" s="131"/>
      <c r="AI115" s="131"/>
      <c r="AJ115" s="128" t="str">
        <f t="shared" si="11"/>
        <v/>
      </c>
      <c r="AK115" s="7" t="str">
        <f>IF(ISNUMBER($AJ115),INDEX($C$1:$AB$3985,$AJ115,AK$4),"")</f>
        <v/>
      </c>
      <c r="AL115" s="7" t="str">
        <f>IF(ISNUMBER($AJ115),INDEX($C$1:$AB$3985,$AJ115,AL$4),"")</f>
        <v/>
      </c>
      <c r="AM115" s="128"/>
      <c r="AN115" s="128">
        <f t="shared" si="13"/>
        <v>127</v>
      </c>
      <c r="AO115" s="7" t="str">
        <f>IF(ISNUMBER($AN115),INDEX($C$1:$AB$2294,$AN115,AO$4),"")</f>
        <v>hkr08c08</v>
      </c>
      <c r="AP115" s="10">
        <f>IF(ISNUMBER($AN115),INDEX($C$1:$AB$2294,$AN115,AP$4),"")</f>
        <v>5.9475119999999997</v>
      </c>
      <c r="AQ115" s="310">
        <f>IF(ISNUMBER(SEARCH($T$30,AO115)),MAX(AQ$5:AQ114)+1,0)</f>
        <v>0</v>
      </c>
      <c r="AR115" s="310">
        <f>IF(ISNUMBER(SEARCH($T$31,AO115)),MAX(AR$5:AR114)+1,0)</f>
        <v>0</v>
      </c>
      <c r="AS115" s="128" t="str">
        <f t="shared" si="12"/>
        <v/>
      </c>
      <c r="AT115" s="105" t="str">
        <f>IF(ISNUMBER($AS115),INDEX($C$1:$AB$3985,$AS115,AT$4),"")</f>
        <v/>
      </c>
      <c r="AU115" s="128"/>
      <c r="AV115" s="128">
        <f t="shared" si="14"/>
        <v>892</v>
      </c>
      <c r="AW115" s="105" t="str">
        <f>IF(ISNUMBER($AV115),INDEX($C$1:$AB$3985,$AV115,AW$4),"")</f>
        <v>or05c09_0</v>
      </c>
      <c r="AX115" s="105">
        <f>IF(ISNUMBER($AV115),INDEX($C$1:$AB$3985,$AV115,AX$4),"")</f>
        <v>22.55378</v>
      </c>
      <c r="AY115" s="310">
        <f>IF(ISNUMBER(SEARCH($BE$10,AW115)),MAX(AY$5:AY114)+1,0)</f>
        <v>0</v>
      </c>
      <c r="AZ115" s="310">
        <f>IF(ISNUMBER(SEARCH($BE$11,AW115)),MAX(AZ$5:AZ114)+1,0)</f>
        <v>0</v>
      </c>
      <c r="BA115" s="128" t="str">
        <f t="shared" si="15"/>
        <v/>
      </c>
      <c r="BB115" s="105" t="str">
        <f>IF(ISNUMBER($BA115),INDEX($C$1:$AB$3985,$BA115,BB$4),"")</f>
        <v/>
      </c>
      <c r="BC115" s="105"/>
    </row>
    <row r="116" spans="1:55" x14ac:dyDescent="0.25">
      <c r="A116" s="98"/>
      <c r="B116" s="98">
        <f>ROW()</f>
        <v>116</v>
      </c>
      <c r="C116" s="168"/>
      <c r="D116" s="177" t="s">
        <v>154</v>
      </c>
      <c r="E116" s="170" t="s">
        <v>850</v>
      </c>
      <c r="F116" s="171" t="s">
        <v>851</v>
      </c>
      <c r="G116" s="176">
        <v>5.9475119999999997</v>
      </c>
      <c r="H116" s="176">
        <v>0.59475120000000004</v>
      </c>
      <c r="I116" s="176">
        <v>59.475119999999997</v>
      </c>
      <c r="J116" s="172" t="s">
        <v>841</v>
      </c>
      <c r="K116" s="173">
        <v>1</v>
      </c>
      <c r="L116" s="178">
        <v>0</v>
      </c>
      <c r="M116" s="143">
        <v>1</v>
      </c>
      <c r="N116" s="143"/>
      <c r="O116" s="143"/>
      <c r="P116" s="143"/>
      <c r="Q116" s="143"/>
      <c r="R116" s="3"/>
      <c r="S116" s="106"/>
      <c r="T116" s="106"/>
      <c r="U116" s="106"/>
      <c r="V116" s="106"/>
      <c r="W116" s="106"/>
      <c r="X116" s="106"/>
      <c r="Y116" s="143"/>
      <c r="Z116" s="143"/>
      <c r="AA116" s="143"/>
      <c r="AB116" s="188" t="str">
        <f t="shared" si="10"/>
        <v>hkr23c12log</v>
      </c>
      <c r="AC116" s="188" t="s">
        <v>1585</v>
      </c>
      <c r="AD116" s="131"/>
      <c r="AE116" s="131"/>
      <c r="AF116" s="131"/>
      <c r="AG116" s="131"/>
      <c r="AH116" s="131"/>
      <c r="AI116" s="131"/>
      <c r="AJ116" s="128" t="str">
        <f t="shared" si="11"/>
        <v/>
      </c>
      <c r="AK116" s="7" t="str">
        <f>IF(ISNUMBER($AJ116),INDEX($C$1:$AB$3985,$AJ116,AK$4),"")</f>
        <v/>
      </c>
      <c r="AL116" s="7" t="str">
        <f>IF(ISNUMBER($AJ116),INDEX($C$1:$AB$3985,$AJ116,AL$4),"")</f>
        <v/>
      </c>
      <c r="AM116" s="128"/>
      <c r="AN116" s="128">
        <f t="shared" si="13"/>
        <v>128</v>
      </c>
      <c r="AO116" s="7" t="str">
        <f>IF(ISNUMBER($AN116),INDEX($C$1:$AB$2294,$AN116,AO$4),"")</f>
        <v>rcond36</v>
      </c>
      <c r="AP116" s="10">
        <f>IF(ISNUMBER($AN116),INDEX($C$1:$AB$2294,$AN116,AP$4),"")</f>
        <v>4904.3720000000003</v>
      </c>
      <c r="AQ116" s="310">
        <f>IF(ISNUMBER(SEARCH($T$30,AO116)),MAX(AQ$5:AQ115)+1,0)</f>
        <v>0</v>
      </c>
      <c r="AR116" s="310">
        <f>IF(ISNUMBER(SEARCH($T$31,AO116)),MAX(AR$5:AR115)+1,0)</f>
        <v>0</v>
      </c>
      <c r="AS116" s="128" t="str">
        <f t="shared" si="12"/>
        <v/>
      </c>
      <c r="AT116" s="105" t="str">
        <f>IF(ISNUMBER($AS116),INDEX($C$1:$AB$3985,$AS116,AT$4),"")</f>
        <v/>
      </c>
      <c r="AU116" s="128"/>
      <c r="AV116" s="128">
        <f t="shared" si="14"/>
        <v>893</v>
      </c>
      <c r="AW116" s="105" t="str">
        <f>IF(ISNUMBER($AV116),INDEX($C$1:$AB$3985,$AV116,AW$4),"")</f>
        <v>or05c10_0</v>
      </c>
      <c r="AX116" s="105">
        <f>IF(ISNUMBER($AV116),INDEX($C$1:$AB$3985,$AV116,AX$4),"")</f>
        <v>21.7194</v>
      </c>
      <c r="AY116" s="310">
        <f>IF(ISNUMBER(SEARCH($BE$10,AW116)),MAX(AY$5:AY115)+1,0)</f>
        <v>0</v>
      </c>
      <c r="AZ116" s="310">
        <f>IF(ISNUMBER(SEARCH($BE$11,AW116)),MAX(AZ$5:AZ115)+1,0)</f>
        <v>0</v>
      </c>
      <c r="BA116" s="128" t="str">
        <f t="shared" si="15"/>
        <v/>
      </c>
      <c r="BB116" s="105" t="str">
        <f>IF(ISNUMBER($BA116),INDEX($C$1:$AB$3985,$BA116,BB$4),"")</f>
        <v/>
      </c>
      <c r="BC116" s="105"/>
    </row>
    <row r="117" spans="1:55" x14ac:dyDescent="0.25">
      <c r="A117" s="98"/>
      <c r="B117" s="98">
        <f>ROW()</f>
        <v>117</v>
      </c>
      <c r="C117" s="168"/>
      <c r="D117" s="177" t="s">
        <v>155</v>
      </c>
      <c r="E117" s="170" t="s">
        <v>850</v>
      </c>
      <c r="F117" s="171" t="s">
        <v>851</v>
      </c>
      <c r="G117" s="176">
        <v>4904.3720000000003</v>
      </c>
      <c r="H117" s="176">
        <v>490.43720000000002</v>
      </c>
      <c r="I117" s="176">
        <v>49043.72</v>
      </c>
      <c r="J117" s="172" t="s">
        <v>846</v>
      </c>
      <c r="K117" s="173">
        <v>1</v>
      </c>
      <c r="L117" s="178">
        <v>0</v>
      </c>
      <c r="M117" s="143">
        <v>1</v>
      </c>
      <c r="N117" s="143"/>
      <c r="O117" s="143"/>
      <c r="P117" s="143"/>
      <c r="Q117" s="143"/>
      <c r="R117" s="3"/>
      <c r="S117" s="106"/>
      <c r="T117" s="106"/>
      <c r="U117" s="106"/>
      <c r="V117" s="106"/>
      <c r="W117" s="106"/>
      <c r="X117" s="106"/>
      <c r="Y117" s="143"/>
      <c r="Z117" s="143"/>
      <c r="AA117" s="143"/>
      <c r="AB117" s="188" t="str">
        <f t="shared" si="10"/>
        <v>rcond31log</v>
      </c>
      <c r="AC117" s="188" t="s">
        <v>1585</v>
      </c>
      <c r="AD117" s="131"/>
      <c r="AE117" s="131"/>
      <c r="AF117" s="131"/>
      <c r="AG117" s="131"/>
      <c r="AH117" s="131"/>
      <c r="AI117" s="131"/>
      <c r="AJ117" s="128" t="str">
        <f t="shared" si="11"/>
        <v/>
      </c>
      <c r="AK117" s="7" t="str">
        <f>IF(ISNUMBER($AJ117),INDEX($C$1:$AB$3985,$AJ117,AK$4),"")</f>
        <v/>
      </c>
      <c r="AL117" s="7" t="str">
        <f>IF(ISNUMBER($AJ117),INDEX($C$1:$AB$3985,$AJ117,AL$4),"")</f>
        <v/>
      </c>
      <c r="AM117" s="128"/>
      <c r="AN117" s="128">
        <f t="shared" si="13"/>
        <v>129</v>
      </c>
      <c r="AO117" s="7" t="str">
        <f>IF(ISNUMBER($AN117),INDEX($C$1:$AB$2294,$AN117,AO$4),"")</f>
        <v>hkr28c15</v>
      </c>
      <c r="AP117" s="10">
        <f>IF(ISNUMBER($AN117),INDEX($C$1:$AB$2294,$AN117,AP$4),"")</f>
        <v>5.9475119999999997</v>
      </c>
      <c r="AQ117" s="310">
        <f>IF(ISNUMBER(SEARCH($T$30,AO117)),MAX(AQ$5:AQ116)+1,0)</f>
        <v>0</v>
      </c>
      <c r="AR117" s="310">
        <f>IF(ISNUMBER(SEARCH($T$31,AO117)),MAX(AR$5:AR116)+1,0)</f>
        <v>0</v>
      </c>
      <c r="AS117" s="128" t="str">
        <f t="shared" si="12"/>
        <v/>
      </c>
      <c r="AT117" s="105" t="str">
        <f>IF(ISNUMBER($AS117),INDEX($C$1:$AB$3985,$AS117,AT$4),"")</f>
        <v/>
      </c>
      <c r="AU117" s="128"/>
      <c r="AV117" s="128">
        <f t="shared" si="14"/>
        <v>894</v>
      </c>
      <c r="AW117" s="105" t="str">
        <f>IF(ISNUMBER($AV117),INDEX($C$1:$AB$3985,$AV117,AW$4),"")</f>
        <v>or05c11_0</v>
      </c>
      <c r="AX117" s="105">
        <f>IF(ISNUMBER($AV117),INDEX($C$1:$AB$3985,$AV117,AX$4),"")</f>
        <v>21.091159999999999</v>
      </c>
      <c r="AY117" s="310">
        <f>IF(ISNUMBER(SEARCH($BE$10,AW117)),MAX(AY$5:AY116)+1,0)</f>
        <v>0</v>
      </c>
      <c r="AZ117" s="310">
        <f>IF(ISNUMBER(SEARCH($BE$11,AW117)),MAX(AZ$5:AZ116)+1,0)</f>
        <v>0</v>
      </c>
      <c r="BA117" s="128" t="str">
        <f t="shared" si="15"/>
        <v/>
      </c>
      <c r="BB117" s="105" t="str">
        <f>IF(ISNUMBER($BA117),INDEX($C$1:$AB$3985,$BA117,BB$4),"")</f>
        <v/>
      </c>
      <c r="BC117" s="105"/>
    </row>
    <row r="118" spans="1:55" x14ac:dyDescent="0.25">
      <c r="A118" s="98"/>
      <c r="B118" s="98">
        <f>ROW()</f>
        <v>118</v>
      </c>
      <c r="C118" s="168"/>
      <c r="D118" s="177" t="s">
        <v>156</v>
      </c>
      <c r="E118" s="170" t="s">
        <v>850</v>
      </c>
      <c r="F118" s="171" t="s">
        <v>851</v>
      </c>
      <c r="G118" s="176">
        <v>5.9475119999999997</v>
      </c>
      <c r="H118" s="176">
        <v>0.59475120000000004</v>
      </c>
      <c r="I118" s="176">
        <v>59.475119999999997</v>
      </c>
      <c r="J118" s="172" t="s">
        <v>841</v>
      </c>
      <c r="K118" s="173">
        <v>1</v>
      </c>
      <c r="L118" s="178">
        <v>0</v>
      </c>
      <c r="M118" s="143">
        <v>1</v>
      </c>
      <c r="N118" s="143"/>
      <c r="O118" s="143"/>
      <c r="P118" s="143"/>
      <c r="Q118" s="143"/>
      <c r="R118" s="3"/>
      <c r="S118" s="106"/>
      <c r="T118" s="106"/>
      <c r="U118" s="106"/>
      <c r="V118" s="106"/>
      <c r="W118" s="106"/>
      <c r="X118" s="106"/>
      <c r="Y118" s="143"/>
      <c r="Z118" s="143"/>
      <c r="AA118" s="143"/>
      <c r="AB118" s="188" t="str">
        <f t="shared" si="10"/>
        <v>hkr16c16log</v>
      </c>
      <c r="AC118" s="188" t="s">
        <v>1585</v>
      </c>
      <c r="AD118" s="131"/>
      <c r="AE118" s="131"/>
      <c r="AF118" s="131"/>
      <c r="AG118" s="131"/>
      <c r="AH118" s="131"/>
      <c r="AI118" s="131"/>
      <c r="AJ118" s="128" t="str">
        <f t="shared" si="11"/>
        <v/>
      </c>
      <c r="AK118" s="7" t="str">
        <f>IF(ISNUMBER($AJ118),INDEX($C$1:$AB$3985,$AJ118,AK$4),"")</f>
        <v/>
      </c>
      <c r="AL118" s="7" t="str">
        <f>IF(ISNUMBER($AJ118),INDEX($C$1:$AB$3985,$AJ118,AL$4),"")</f>
        <v/>
      </c>
      <c r="AM118" s="128"/>
      <c r="AN118" s="128">
        <f t="shared" si="13"/>
        <v>130</v>
      </c>
      <c r="AO118" s="7" t="str">
        <f>IF(ISNUMBER($AN118),INDEX($C$1:$AB$2294,$AN118,AO$4),"")</f>
        <v>rcond37</v>
      </c>
      <c r="AP118" s="10">
        <f>IF(ISNUMBER($AN118),INDEX($C$1:$AB$2294,$AN118,AP$4),"")</f>
        <v>4904.3720000000003</v>
      </c>
      <c r="AQ118" s="310">
        <f>IF(ISNUMBER(SEARCH($T$30,AO118)),MAX(AQ$5:AQ117)+1,0)</f>
        <v>0</v>
      </c>
      <c r="AR118" s="310">
        <f>IF(ISNUMBER(SEARCH($T$31,AO118)),MAX(AR$5:AR117)+1,0)</f>
        <v>0</v>
      </c>
      <c r="AS118" s="128" t="str">
        <f t="shared" si="12"/>
        <v/>
      </c>
      <c r="AT118" s="105" t="str">
        <f>IF(ISNUMBER($AS118),INDEX($C$1:$AB$3985,$AS118,AT$4),"")</f>
        <v/>
      </c>
      <c r="AU118" s="128"/>
      <c r="AV118" s="128">
        <f t="shared" si="14"/>
        <v>895</v>
      </c>
      <c r="AW118" s="105" t="str">
        <f>IF(ISNUMBER($AV118),INDEX($C$1:$AB$3985,$AV118,AW$4),"")</f>
        <v>or05c12_0</v>
      </c>
      <c r="AX118" s="105">
        <f>IF(ISNUMBER($AV118),INDEX($C$1:$AB$3985,$AV118,AX$4),"")</f>
        <v>20.420660000000002</v>
      </c>
      <c r="AY118" s="310">
        <f>IF(ISNUMBER(SEARCH($BE$10,AW118)),MAX(AY$5:AY117)+1,0)</f>
        <v>0</v>
      </c>
      <c r="AZ118" s="310">
        <f>IF(ISNUMBER(SEARCH($BE$11,AW118)),MAX(AZ$5:AZ117)+1,0)</f>
        <v>0</v>
      </c>
      <c r="BA118" s="128" t="str">
        <f t="shared" si="15"/>
        <v/>
      </c>
      <c r="BB118" s="105" t="str">
        <f>IF(ISNUMBER($BA118),INDEX($C$1:$AB$3985,$BA118,BB$4),"")</f>
        <v/>
      </c>
      <c r="BC118" s="105"/>
    </row>
    <row r="119" spans="1:55" x14ac:dyDescent="0.25">
      <c r="A119" s="98"/>
      <c r="B119" s="98">
        <f>ROW()</f>
        <v>119</v>
      </c>
      <c r="C119" s="168"/>
      <c r="D119" s="177" t="s">
        <v>157</v>
      </c>
      <c r="E119" s="170" t="s">
        <v>850</v>
      </c>
      <c r="F119" s="171" t="s">
        <v>851</v>
      </c>
      <c r="G119" s="176">
        <v>4904.3720000000003</v>
      </c>
      <c r="H119" s="176">
        <v>490.43720000000002</v>
      </c>
      <c r="I119" s="176">
        <v>49043.72</v>
      </c>
      <c r="J119" s="172" t="s">
        <v>846</v>
      </c>
      <c r="K119" s="173">
        <v>1</v>
      </c>
      <c r="L119" s="178">
        <v>0</v>
      </c>
      <c r="M119" s="143">
        <v>1</v>
      </c>
      <c r="N119" s="143"/>
      <c r="O119" s="143"/>
      <c r="P119" s="143"/>
      <c r="Q119" s="143"/>
      <c r="R119" s="3"/>
      <c r="S119" s="106"/>
      <c r="T119" s="106"/>
      <c r="U119" s="106"/>
      <c r="V119" s="106"/>
      <c r="W119" s="106"/>
      <c r="X119" s="106"/>
      <c r="Y119" s="143"/>
      <c r="Z119" s="143"/>
      <c r="AA119" s="143"/>
      <c r="AB119" s="188" t="str">
        <f t="shared" si="10"/>
        <v>rcond32log</v>
      </c>
      <c r="AC119" s="188" t="s">
        <v>1585</v>
      </c>
      <c r="AD119" s="131"/>
      <c r="AE119" s="131"/>
      <c r="AF119" s="131"/>
      <c r="AG119" s="131"/>
      <c r="AH119" s="131"/>
      <c r="AI119" s="131"/>
      <c r="AJ119" s="128" t="str">
        <f t="shared" si="11"/>
        <v/>
      </c>
      <c r="AK119" s="7" t="str">
        <f>IF(ISNUMBER($AJ119),INDEX($C$1:$AB$3985,$AJ119,AK$4),"")</f>
        <v/>
      </c>
      <c r="AL119" s="7" t="str">
        <f>IF(ISNUMBER($AJ119),INDEX($C$1:$AB$3985,$AJ119,AL$4),"")</f>
        <v/>
      </c>
      <c r="AM119" s="128"/>
      <c r="AN119" s="128">
        <f t="shared" si="13"/>
        <v>131</v>
      </c>
      <c r="AO119" s="7" t="str">
        <f>IF(ISNUMBER($AN119),INDEX($C$1:$AB$2294,$AN119,AO$4),"")</f>
        <v>hkr06c15</v>
      </c>
      <c r="AP119" s="10">
        <f>IF(ISNUMBER($AN119),INDEX($C$1:$AB$2294,$AN119,AP$4),"")</f>
        <v>5.9475119999999997</v>
      </c>
      <c r="AQ119" s="310">
        <f>IF(ISNUMBER(SEARCH($T$30,AO119)),MAX(AQ$5:AQ118)+1,0)</f>
        <v>0</v>
      </c>
      <c r="AR119" s="310">
        <f>IF(ISNUMBER(SEARCH($T$31,AO119)),MAX(AR$5:AR118)+1,0)</f>
        <v>0</v>
      </c>
      <c r="AS119" s="128" t="str">
        <f t="shared" si="12"/>
        <v/>
      </c>
      <c r="AT119" s="105" t="str">
        <f>IF(ISNUMBER($AS119),INDEX($C$1:$AB$3985,$AS119,AT$4),"")</f>
        <v/>
      </c>
      <c r="AU119" s="128"/>
      <c r="AV119" s="128">
        <f t="shared" si="14"/>
        <v>896</v>
      </c>
      <c r="AW119" s="105" t="str">
        <f>IF(ISNUMBER($AV119),INDEX($C$1:$AB$3985,$AV119,AW$4),"")</f>
        <v>or05c13_0</v>
      </c>
      <c r="AX119" s="105">
        <f>IF(ISNUMBER($AV119),INDEX($C$1:$AB$3985,$AV119,AX$4),"")</f>
        <v>19.765370000000001</v>
      </c>
      <c r="AY119" s="310">
        <f>IF(ISNUMBER(SEARCH($BE$10,AW119)),MAX(AY$5:AY118)+1,0)</f>
        <v>0</v>
      </c>
      <c r="AZ119" s="310">
        <f>IF(ISNUMBER(SEARCH($BE$11,AW119)),MAX(AZ$5:AZ118)+1,0)</f>
        <v>0</v>
      </c>
      <c r="BA119" s="128" t="str">
        <f t="shared" si="15"/>
        <v/>
      </c>
      <c r="BB119" s="105" t="str">
        <f>IF(ISNUMBER($BA119),INDEX($C$1:$AB$3985,$BA119,BB$4),"")</f>
        <v/>
      </c>
      <c r="BC119" s="105"/>
    </row>
    <row r="120" spans="1:55" x14ac:dyDescent="0.25">
      <c r="A120" s="98"/>
      <c r="B120" s="98">
        <f>ROW()</f>
        <v>120</v>
      </c>
      <c r="C120" s="168"/>
      <c r="D120" s="177" t="s">
        <v>158</v>
      </c>
      <c r="E120" s="170" t="s">
        <v>850</v>
      </c>
      <c r="F120" s="171" t="s">
        <v>851</v>
      </c>
      <c r="G120" s="176">
        <v>4904.3720000000003</v>
      </c>
      <c r="H120" s="176">
        <v>490.43720000000002</v>
      </c>
      <c r="I120" s="176">
        <v>49043.72</v>
      </c>
      <c r="J120" s="172" t="s">
        <v>846</v>
      </c>
      <c r="K120" s="173">
        <v>1</v>
      </c>
      <c r="L120" s="178">
        <v>0</v>
      </c>
      <c r="M120" s="143">
        <v>1</v>
      </c>
      <c r="N120" s="143"/>
      <c r="O120" s="143"/>
      <c r="P120" s="143"/>
      <c r="Q120" s="143"/>
      <c r="R120" s="3"/>
      <c r="S120" s="106"/>
      <c r="T120" s="106"/>
      <c r="U120" s="106"/>
      <c r="V120" s="106"/>
      <c r="W120" s="106"/>
      <c r="X120" s="106"/>
      <c r="Y120" s="143"/>
      <c r="Z120" s="143"/>
      <c r="AA120" s="143"/>
      <c r="AB120" s="188" t="str">
        <f t="shared" si="10"/>
        <v>rcond33log</v>
      </c>
      <c r="AC120" s="188" t="s">
        <v>1585</v>
      </c>
      <c r="AD120" s="131"/>
      <c r="AE120" s="131"/>
      <c r="AF120" s="131"/>
      <c r="AG120" s="131"/>
      <c r="AH120" s="131"/>
      <c r="AI120" s="131"/>
      <c r="AJ120" s="128" t="str">
        <f t="shared" si="11"/>
        <v/>
      </c>
      <c r="AK120" s="7" t="str">
        <f>IF(ISNUMBER($AJ120),INDEX($C$1:$AB$3985,$AJ120,AK$4),"")</f>
        <v/>
      </c>
      <c r="AL120" s="7" t="str">
        <f>IF(ISNUMBER($AJ120),INDEX($C$1:$AB$3985,$AJ120,AL$4),"")</f>
        <v/>
      </c>
      <c r="AM120" s="128"/>
      <c r="AN120" s="128">
        <f t="shared" si="13"/>
        <v>132</v>
      </c>
      <c r="AO120" s="7" t="str">
        <f>IF(ISNUMBER($AN120),INDEX($C$1:$AB$2294,$AN120,AO$4),"")</f>
        <v>hkr38c14</v>
      </c>
      <c r="AP120" s="10">
        <f>IF(ISNUMBER($AN120),INDEX($C$1:$AB$2294,$AN120,AP$4),"")</f>
        <v>5.9475119999999997</v>
      </c>
      <c r="AQ120" s="310">
        <f>IF(ISNUMBER(SEARCH($T$30,AO120)),MAX(AQ$5:AQ119)+1,0)</f>
        <v>0</v>
      </c>
      <c r="AR120" s="310">
        <f>IF(ISNUMBER(SEARCH($T$31,AO120)),MAX(AR$5:AR119)+1,0)</f>
        <v>0</v>
      </c>
      <c r="AS120" s="128" t="str">
        <f t="shared" si="12"/>
        <v/>
      </c>
      <c r="AT120" s="105" t="str">
        <f>IF(ISNUMBER($AS120),INDEX($C$1:$AB$3985,$AS120,AT$4),"")</f>
        <v/>
      </c>
      <c r="AU120" s="128"/>
      <c r="AV120" s="128">
        <f t="shared" si="14"/>
        <v>897</v>
      </c>
      <c r="AW120" s="105" t="str">
        <f>IF(ISNUMBER($AV120),INDEX($C$1:$AB$3985,$AV120,AW$4),"")</f>
        <v>or05c14_0</v>
      </c>
      <c r="AX120" s="105">
        <f>IF(ISNUMBER($AV120),INDEX($C$1:$AB$3985,$AV120,AX$4),"")</f>
        <v>19.051130000000001</v>
      </c>
      <c r="AY120" s="310">
        <f>IF(ISNUMBER(SEARCH($BE$10,AW120)),MAX(AY$5:AY119)+1,0)</f>
        <v>0</v>
      </c>
      <c r="AZ120" s="310">
        <f>IF(ISNUMBER(SEARCH($BE$11,AW120)),MAX(AZ$5:AZ119)+1,0)</f>
        <v>0</v>
      </c>
      <c r="BA120" s="128" t="str">
        <f t="shared" si="15"/>
        <v/>
      </c>
      <c r="BB120" s="105" t="str">
        <f>IF(ISNUMBER($BA120),INDEX($C$1:$AB$3985,$BA120,BB$4),"")</f>
        <v/>
      </c>
      <c r="BC120" s="105"/>
    </row>
    <row r="121" spans="1:55" x14ac:dyDescent="0.25">
      <c r="A121" s="98"/>
      <c r="B121" s="98">
        <f>ROW()</f>
        <v>121</v>
      </c>
      <c r="C121" s="168"/>
      <c r="D121" s="177" t="s">
        <v>159</v>
      </c>
      <c r="E121" s="170" t="s">
        <v>850</v>
      </c>
      <c r="F121" s="171" t="s">
        <v>851</v>
      </c>
      <c r="G121" s="176">
        <v>5.9475119999999997</v>
      </c>
      <c r="H121" s="176">
        <v>0.59475120000000004</v>
      </c>
      <c r="I121" s="176">
        <v>59.475119999999997</v>
      </c>
      <c r="J121" s="172" t="s">
        <v>841</v>
      </c>
      <c r="K121" s="173">
        <v>1</v>
      </c>
      <c r="L121" s="178">
        <v>0</v>
      </c>
      <c r="M121" s="143">
        <v>1</v>
      </c>
      <c r="N121" s="143"/>
      <c r="O121" s="143"/>
      <c r="P121" s="143"/>
      <c r="Q121" s="143"/>
      <c r="R121" s="3"/>
      <c r="S121" s="106"/>
      <c r="T121" s="106"/>
      <c r="U121" s="106"/>
      <c r="V121" s="106"/>
      <c r="W121" s="106"/>
      <c r="X121" s="106"/>
      <c r="Y121" s="143"/>
      <c r="Z121" s="143"/>
      <c r="AA121" s="143"/>
      <c r="AB121" s="188" t="str">
        <f t="shared" si="10"/>
        <v>hkr07c13log</v>
      </c>
      <c r="AC121" s="188" t="s">
        <v>1585</v>
      </c>
      <c r="AD121" s="131"/>
      <c r="AE121" s="131"/>
      <c r="AF121" s="131"/>
      <c r="AG121" s="131"/>
      <c r="AH121" s="131"/>
      <c r="AI121" s="131"/>
      <c r="AJ121" s="128" t="str">
        <f t="shared" si="11"/>
        <v/>
      </c>
      <c r="AK121" s="7" t="str">
        <f>IF(ISNUMBER($AJ121),INDEX($C$1:$AB$3985,$AJ121,AK$4),"")</f>
        <v/>
      </c>
      <c r="AL121" s="7" t="str">
        <f>IF(ISNUMBER($AJ121),INDEX($C$1:$AB$3985,$AJ121,AL$4),"")</f>
        <v/>
      </c>
      <c r="AM121" s="128"/>
      <c r="AN121" s="128">
        <f t="shared" si="13"/>
        <v>133</v>
      </c>
      <c r="AO121" s="7" t="str">
        <f>IF(ISNUMBER($AN121),INDEX($C$1:$AB$2294,$AN121,AO$4),"")</f>
        <v>rcond38</v>
      </c>
      <c r="AP121" s="10">
        <f>IF(ISNUMBER($AN121),INDEX($C$1:$AB$2294,$AN121,AP$4),"")</f>
        <v>4904.3720000000003</v>
      </c>
      <c r="AQ121" s="310">
        <f>IF(ISNUMBER(SEARCH($T$30,AO121)),MAX(AQ$5:AQ120)+1,0)</f>
        <v>0</v>
      </c>
      <c r="AR121" s="310">
        <f>IF(ISNUMBER(SEARCH($T$31,AO121)),MAX(AR$5:AR120)+1,0)</f>
        <v>0</v>
      </c>
      <c r="AS121" s="128" t="str">
        <f t="shared" si="12"/>
        <v/>
      </c>
      <c r="AT121" s="105" t="str">
        <f>IF(ISNUMBER($AS121),INDEX($C$1:$AB$3985,$AS121,AT$4),"")</f>
        <v/>
      </c>
      <c r="AU121" s="128"/>
      <c r="AV121" s="128">
        <f t="shared" si="14"/>
        <v>898</v>
      </c>
      <c r="AW121" s="105" t="str">
        <f>IF(ISNUMBER($AV121),INDEX($C$1:$AB$3985,$AV121,AW$4),"")</f>
        <v>or05c15_0</v>
      </c>
      <c r="AX121" s="105">
        <f>IF(ISNUMBER($AV121),INDEX($C$1:$AB$3985,$AV121,AX$4),"")</f>
        <v>19.115130000000001</v>
      </c>
      <c r="AY121" s="310">
        <f>IF(ISNUMBER(SEARCH($BE$10,AW121)),MAX(AY$5:AY120)+1,0)</f>
        <v>0</v>
      </c>
      <c r="AZ121" s="310">
        <f>IF(ISNUMBER(SEARCH($BE$11,AW121)),MAX(AZ$5:AZ120)+1,0)</f>
        <v>0</v>
      </c>
      <c r="BA121" s="128" t="str">
        <f t="shared" si="15"/>
        <v/>
      </c>
      <c r="BB121" s="105" t="str">
        <f>IF(ISNUMBER($BA121),INDEX($C$1:$AB$3985,$BA121,BB$4),"")</f>
        <v/>
      </c>
      <c r="BC121" s="105"/>
    </row>
    <row r="122" spans="1:55" x14ac:dyDescent="0.25">
      <c r="A122" s="98"/>
      <c r="B122" s="98">
        <f>ROW()</f>
        <v>122</v>
      </c>
      <c r="C122" s="168"/>
      <c r="D122" s="177" t="s">
        <v>160</v>
      </c>
      <c r="E122" s="170" t="s">
        <v>850</v>
      </c>
      <c r="F122" s="171" t="s">
        <v>851</v>
      </c>
      <c r="G122" s="176">
        <v>5.9475119999999997</v>
      </c>
      <c r="H122" s="176">
        <v>0.59475120000000004</v>
      </c>
      <c r="I122" s="176">
        <v>59.475119999999997</v>
      </c>
      <c r="J122" s="172" t="s">
        <v>841</v>
      </c>
      <c r="K122" s="173">
        <v>1</v>
      </c>
      <c r="L122" s="178">
        <v>0</v>
      </c>
      <c r="M122" s="143">
        <v>1</v>
      </c>
      <c r="N122" s="143"/>
      <c r="O122" s="143"/>
      <c r="P122" s="143"/>
      <c r="Q122" s="143"/>
      <c r="R122" s="3"/>
      <c r="S122" s="106"/>
      <c r="T122" s="106"/>
      <c r="U122" s="106"/>
      <c r="V122" s="106"/>
      <c r="W122" s="106"/>
      <c r="X122" s="106"/>
      <c r="Y122" s="143"/>
      <c r="Z122" s="143"/>
      <c r="AA122" s="143"/>
      <c r="AB122" s="188" t="str">
        <f t="shared" si="10"/>
        <v>hkr33c09log</v>
      </c>
      <c r="AC122" s="188" t="s">
        <v>1585</v>
      </c>
      <c r="AD122" s="131"/>
      <c r="AE122" s="131"/>
      <c r="AF122" s="131"/>
      <c r="AG122" s="131"/>
      <c r="AH122" s="131"/>
      <c r="AI122" s="131"/>
      <c r="AJ122" s="128" t="str">
        <f t="shared" si="11"/>
        <v/>
      </c>
      <c r="AK122" s="7" t="str">
        <f>IF(ISNUMBER($AJ122),INDEX($C$1:$AB$3985,$AJ122,AK$4),"")</f>
        <v/>
      </c>
      <c r="AL122" s="7" t="str">
        <f>IF(ISNUMBER($AJ122),INDEX($C$1:$AB$3985,$AJ122,AL$4),"")</f>
        <v/>
      </c>
      <c r="AM122" s="128"/>
      <c r="AN122" s="128">
        <f t="shared" si="13"/>
        <v>134</v>
      </c>
      <c r="AO122" s="7" t="str">
        <f>IF(ISNUMBER($AN122),INDEX($C$1:$AB$2294,$AN122,AO$4),"")</f>
        <v>hkr26c16</v>
      </c>
      <c r="AP122" s="10">
        <f>IF(ISNUMBER($AN122),INDEX($C$1:$AB$2294,$AN122,AP$4),"")</f>
        <v>5.9475119999999997</v>
      </c>
      <c r="AQ122" s="310">
        <f>IF(ISNUMBER(SEARCH($T$30,AO122)),MAX(AQ$5:AQ121)+1,0)</f>
        <v>0</v>
      </c>
      <c r="AR122" s="310">
        <f>IF(ISNUMBER(SEARCH($T$31,AO122)),MAX(AR$5:AR121)+1,0)</f>
        <v>0</v>
      </c>
      <c r="AS122" s="128" t="str">
        <f t="shared" si="12"/>
        <v/>
      </c>
      <c r="AT122" s="105" t="str">
        <f>IF(ISNUMBER($AS122),INDEX($C$1:$AB$3985,$AS122,AT$4),"")</f>
        <v/>
      </c>
      <c r="AU122" s="128"/>
      <c r="AV122" s="128">
        <f t="shared" si="14"/>
        <v>899</v>
      </c>
      <c r="AW122" s="105" t="str">
        <f>IF(ISNUMBER($AV122),INDEX($C$1:$AB$3985,$AV122,AW$4),"")</f>
        <v>or05c16_0</v>
      </c>
      <c r="AX122" s="105">
        <f>IF(ISNUMBER($AV122),INDEX($C$1:$AB$3985,$AV122,AX$4),"")</f>
        <v>19.241119999999999</v>
      </c>
      <c r="AY122" s="310">
        <f>IF(ISNUMBER(SEARCH($BE$10,AW122)),MAX(AY$5:AY121)+1,0)</f>
        <v>0</v>
      </c>
      <c r="AZ122" s="310">
        <f>IF(ISNUMBER(SEARCH($BE$11,AW122)),MAX(AZ$5:AZ121)+1,0)</f>
        <v>0</v>
      </c>
      <c r="BA122" s="128" t="str">
        <f t="shared" si="15"/>
        <v/>
      </c>
      <c r="BB122" s="105" t="str">
        <f>IF(ISNUMBER($BA122),INDEX($C$1:$AB$3985,$BA122,BB$4),"")</f>
        <v/>
      </c>
      <c r="BC122" s="105"/>
    </row>
    <row r="123" spans="1:55" x14ac:dyDescent="0.25">
      <c r="A123" s="98"/>
      <c r="B123" s="98">
        <f>ROW()</f>
        <v>123</v>
      </c>
      <c r="C123" s="73"/>
      <c r="D123" s="179" t="s">
        <v>161</v>
      </c>
      <c r="E123" s="175" t="s">
        <v>850</v>
      </c>
      <c r="F123" s="175" t="s">
        <v>851</v>
      </c>
      <c r="G123" s="176">
        <v>4904.3720000000003</v>
      </c>
      <c r="H123" s="176">
        <v>490.43720000000002</v>
      </c>
      <c r="I123" s="176">
        <v>49043.72</v>
      </c>
      <c r="J123" s="172" t="s">
        <v>846</v>
      </c>
      <c r="K123" s="173">
        <v>1</v>
      </c>
      <c r="L123" s="178">
        <v>0</v>
      </c>
      <c r="M123" s="36">
        <v>1</v>
      </c>
      <c r="N123" s="36"/>
      <c r="O123" s="36"/>
      <c r="P123" s="36"/>
      <c r="Q123" s="36"/>
      <c r="R123" s="3"/>
      <c r="S123" s="106"/>
      <c r="T123" s="106"/>
      <c r="U123" s="106"/>
      <c r="V123" s="106"/>
      <c r="W123" s="106"/>
      <c r="X123" s="106"/>
      <c r="Y123" s="36"/>
      <c r="Z123" s="36"/>
      <c r="AA123" s="36"/>
      <c r="AB123" s="188" t="str">
        <f t="shared" si="10"/>
        <v>rcond34log</v>
      </c>
      <c r="AC123" s="188" t="s">
        <v>1585</v>
      </c>
      <c r="AD123" s="131"/>
      <c r="AE123" s="131"/>
      <c r="AF123" s="131"/>
      <c r="AG123" s="131"/>
      <c r="AH123" s="131"/>
      <c r="AI123" s="131"/>
      <c r="AJ123" s="128" t="str">
        <f t="shared" si="11"/>
        <v/>
      </c>
      <c r="AK123" s="7" t="str">
        <f>IF(ISNUMBER($AJ123),INDEX($C$1:$AB$3985,$AJ123,AK$4),"")</f>
        <v/>
      </c>
      <c r="AL123" s="7" t="str">
        <f>IF(ISNUMBER($AJ123),INDEX($C$1:$AB$3985,$AJ123,AL$4),"")</f>
        <v/>
      </c>
      <c r="AM123" s="128"/>
      <c r="AN123" s="128">
        <f t="shared" si="13"/>
        <v>135</v>
      </c>
      <c r="AO123" s="7" t="str">
        <f>IF(ISNUMBER($AN123),INDEX($C$1:$AB$2294,$AN123,AO$4),"")</f>
        <v>hkr15c11</v>
      </c>
      <c r="AP123" s="10">
        <f>IF(ISNUMBER($AN123),INDEX($C$1:$AB$2294,$AN123,AP$4),"")</f>
        <v>5.9475119999999997</v>
      </c>
      <c r="AQ123" s="310">
        <f>IF(ISNUMBER(SEARCH($T$30,AO123)),MAX(AQ$5:AQ122)+1,0)</f>
        <v>0</v>
      </c>
      <c r="AR123" s="310">
        <f>IF(ISNUMBER(SEARCH($T$31,AO123)),MAX(AR$5:AR122)+1,0)</f>
        <v>0</v>
      </c>
      <c r="AS123" s="128" t="str">
        <f t="shared" si="12"/>
        <v/>
      </c>
      <c r="AT123" s="105" t="str">
        <f>IF(ISNUMBER($AS123),INDEX($C$1:$AB$3985,$AS123,AT$4),"")</f>
        <v/>
      </c>
      <c r="AU123" s="128"/>
      <c r="AV123" s="128">
        <f t="shared" si="14"/>
        <v>900</v>
      </c>
      <c r="AW123" s="105" t="str">
        <f>IF(ISNUMBER($AV123),INDEX($C$1:$AB$3985,$AV123,AW$4),"")</f>
        <v>or05c17_0</v>
      </c>
      <c r="AX123" s="105">
        <f>IF(ISNUMBER($AV123),INDEX($C$1:$AB$3985,$AV123,AX$4),"")</f>
        <v>19.371030000000001</v>
      </c>
      <c r="AY123" s="310">
        <f>IF(ISNUMBER(SEARCH($BE$10,AW123)),MAX(AY$5:AY122)+1,0)</f>
        <v>0</v>
      </c>
      <c r="AZ123" s="310">
        <f>IF(ISNUMBER(SEARCH($BE$11,AW123)),MAX(AZ$5:AZ122)+1,0)</f>
        <v>0</v>
      </c>
      <c r="BA123" s="128" t="str">
        <f t="shared" si="15"/>
        <v/>
      </c>
      <c r="BB123" s="105" t="str">
        <f>IF(ISNUMBER($BA123),INDEX($C$1:$AB$3985,$BA123,BB$4),"")</f>
        <v/>
      </c>
      <c r="BC123" s="105"/>
    </row>
    <row r="124" spans="1:55" x14ac:dyDescent="0.25">
      <c r="A124" s="98"/>
      <c r="B124" s="98">
        <f>ROW()</f>
        <v>124</v>
      </c>
      <c r="C124" s="73"/>
      <c r="D124" s="179" t="s">
        <v>162</v>
      </c>
      <c r="E124" s="175" t="s">
        <v>850</v>
      </c>
      <c r="F124" s="175" t="s">
        <v>851</v>
      </c>
      <c r="G124" s="176">
        <v>4904.3720000000003</v>
      </c>
      <c r="H124" s="176">
        <v>490.43720000000002</v>
      </c>
      <c r="I124" s="176">
        <v>49043.72</v>
      </c>
      <c r="J124" s="172" t="s">
        <v>846</v>
      </c>
      <c r="K124" s="173">
        <v>1</v>
      </c>
      <c r="L124" s="178">
        <v>0</v>
      </c>
      <c r="M124" s="36">
        <v>1</v>
      </c>
      <c r="N124" s="36"/>
      <c r="O124" s="36"/>
      <c r="P124" s="36"/>
      <c r="Q124" s="36"/>
      <c r="R124" s="3"/>
      <c r="S124" s="106"/>
      <c r="T124" s="106"/>
      <c r="U124" s="106"/>
      <c r="V124" s="106"/>
      <c r="W124" s="106"/>
      <c r="X124" s="106"/>
      <c r="Y124" s="36"/>
      <c r="Z124" s="36"/>
      <c r="AA124" s="36"/>
      <c r="AB124" s="188" t="str">
        <f t="shared" si="10"/>
        <v>rcond35log</v>
      </c>
      <c r="AC124" s="188" t="s">
        <v>1585</v>
      </c>
      <c r="AD124" s="131"/>
      <c r="AE124" s="131"/>
      <c r="AF124" s="131"/>
      <c r="AG124" s="131"/>
      <c r="AH124" s="131"/>
      <c r="AI124" s="131"/>
      <c r="AJ124" s="128" t="str">
        <f t="shared" si="11"/>
        <v/>
      </c>
      <c r="AK124" s="7" t="str">
        <f>IF(ISNUMBER($AJ124),INDEX($C$1:$AB$3985,$AJ124,AK$4),"")</f>
        <v/>
      </c>
      <c r="AL124" s="7" t="str">
        <f>IF(ISNUMBER($AJ124),INDEX($C$1:$AB$3985,$AJ124,AL$4),"")</f>
        <v/>
      </c>
      <c r="AM124" s="128"/>
      <c r="AN124" s="128">
        <f t="shared" si="13"/>
        <v>136</v>
      </c>
      <c r="AO124" s="7" t="str">
        <f>IF(ISNUMBER($AN124),INDEX($C$1:$AB$2294,$AN124,AO$4),"")</f>
        <v>hkr33c14</v>
      </c>
      <c r="AP124" s="10">
        <f>IF(ISNUMBER($AN124),INDEX($C$1:$AB$2294,$AN124,AP$4),"")</f>
        <v>5.9475119999999997</v>
      </c>
      <c r="AQ124" s="310">
        <f>IF(ISNUMBER(SEARCH($T$30,AO124)),MAX(AQ$5:AQ123)+1,0)</f>
        <v>0</v>
      </c>
      <c r="AR124" s="310">
        <f>IF(ISNUMBER(SEARCH($T$31,AO124)),MAX(AR$5:AR123)+1,0)</f>
        <v>0</v>
      </c>
      <c r="AS124" s="128" t="str">
        <f t="shared" si="12"/>
        <v/>
      </c>
      <c r="AT124" s="105" t="str">
        <f>IF(ISNUMBER($AS124),INDEX($C$1:$AB$3985,$AS124,AT$4),"")</f>
        <v/>
      </c>
      <c r="AU124" s="128"/>
      <c r="AV124" s="128">
        <f t="shared" si="14"/>
        <v>901</v>
      </c>
      <c r="AW124" s="105" t="str">
        <f>IF(ISNUMBER($AV124),INDEX($C$1:$AB$3985,$AV124,AW$4),"")</f>
        <v>or05c18_0</v>
      </c>
      <c r="AX124" s="105">
        <f>IF(ISNUMBER($AV124),INDEX($C$1:$AB$3985,$AV124,AX$4),"")</f>
        <v>19.493369999999999</v>
      </c>
      <c r="AY124" s="310">
        <f>IF(ISNUMBER(SEARCH($BE$10,AW124)),MAX(AY$5:AY123)+1,0)</f>
        <v>0</v>
      </c>
      <c r="AZ124" s="310">
        <f>IF(ISNUMBER(SEARCH($BE$11,AW124)),MAX(AZ$5:AZ123)+1,0)</f>
        <v>0</v>
      </c>
      <c r="BA124" s="128" t="str">
        <f t="shared" si="15"/>
        <v/>
      </c>
      <c r="BB124" s="105" t="str">
        <f>IF(ISNUMBER($BA124),INDEX($C$1:$AB$3985,$BA124,BB$4),"")</f>
        <v/>
      </c>
      <c r="BC124" s="105"/>
    </row>
    <row r="125" spans="1:55" x14ac:dyDescent="0.25">
      <c r="A125" s="98"/>
      <c r="B125" s="98">
        <f>ROW()</f>
        <v>125</v>
      </c>
      <c r="C125" s="73"/>
      <c r="D125" s="179" t="s">
        <v>163</v>
      </c>
      <c r="E125" s="175" t="s">
        <v>850</v>
      </c>
      <c r="F125" s="175" t="s">
        <v>851</v>
      </c>
      <c r="G125" s="176">
        <v>354.24</v>
      </c>
      <c r="H125" s="176">
        <v>318.81599999999997</v>
      </c>
      <c r="I125" s="176">
        <v>389.66399999999999</v>
      </c>
      <c r="J125" s="172" t="s">
        <v>847</v>
      </c>
      <c r="K125" s="173">
        <v>-1</v>
      </c>
      <c r="L125" s="178">
        <v>0</v>
      </c>
      <c r="M125" s="36">
        <v>1</v>
      </c>
      <c r="N125" s="36"/>
      <c r="O125" s="36"/>
      <c r="P125" s="36"/>
      <c r="Q125" s="36"/>
      <c r="R125" s="3"/>
      <c r="S125" s="106"/>
      <c r="T125" s="106"/>
      <c r="U125" s="106"/>
      <c r="V125" s="106"/>
      <c r="W125" s="106"/>
      <c r="X125" s="106"/>
      <c r="Y125" s="36"/>
      <c r="Z125" s="36"/>
      <c r="AA125" s="36"/>
      <c r="AB125" s="188" t="str">
        <f t="shared" si="10"/>
        <v>wf2_1log</v>
      </c>
      <c r="AC125" s="188" t="s">
        <v>1585</v>
      </c>
      <c r="AD125" s="131"/>
      <c r="AE125" s="131"/>
      <c r="AF125" s="131"/>
      <c r="AG125" s="131"/>
      <c r="AH125" s="131"/>
      <c r="AI125" s="131"/>
      <c r="AJ125" s="128" t="str">
        <f t="shared" si="11"/>
        <v/>
      </c>
      <c r="AK125" s="7" t="str">
        <f>IF(ISNUMBER($AJ125),INDEX($C$1:$AB$3985,$AJ125,AK$4),"")</f>
        <v/>
      </c>
      <c r="AL125" s="7" t="str">
        <f>IF(ISNUMBER($AJ125),INDEX($C$1:$AB$3985,$AJ125,AL$4),"")</f>
        <v/>
      </c>
      <c r="AM125" s="128"/>
      <c r="AN125" s="128">
        <f t="shared" si="13"/>
        <v>137</v>
      </c>
      <c r="AO125" s="7" t="str">
        <f>IF(ISNUMBER($AN125),INDEX($C$1:$AB$2294,$AN125,AO$4),"")</f>
        <v>wf1_2</v>
      </c>
      <c r="AP125" s="10">
        <f>IF(ISNUMBER($AN125),INDEX($C$1:$AB$2294,$AN125,AP$4),"")</f>
        <v>885.6</v>
      </c>
      <c r="AQ125" s="310">
        <f>IF(ISNUMBER(SEARCH($T$30,AO125)),MAX(AQ$5:AQ124)+1,0)</f>
        <v>0</v>
      </c>
      <c r="AR125" s="310">
        <f>IF(ISNUMBER(SEARCH($T$31,AO125)),MAX(AR$5:AR124)+1,0)</f>
        <v>0</v>
      </c>
      <c r="AS125" s="128" t="str">
        <f t="shared" si="12"/>
        <v/>
      </c>
      <c r="AT125" s="105" t="str">
        <f>IF(ISNUMBER($AS125),INDEX($C$1:$AB$3985,$AS125,AT$4),"")</f>
        <v/>
      </c>
      <c r="AU125" s="128"/>
      <c r="AV125" s="128">
        <f t="shared" si="14"/>
        <v>902</v>
      </c>
      <c r="AW125" s="105" t="str">
        <f>IF(ISNUMBER($AV125),INDEX($C$1:$AB$3985,$AV125,AW$4),"")</f>
        <v>or05c19_0</v>
      </c>
      <c r="AX125" s="105">
        <f>IF(ISNUMBER($AV125),INDEX($C$1:$AB$3985,$AV125,AX$4),"")</f>
        <v>19.542110000000001</v>
      </c>
      <c r="AY125" s="310">
        <f>IF(ISNUMBER(SEARCH($BE$10,AW125)),MAX(AY$5:AY124)+1,0)</f>
        <v>0</v>
      </c>
      <c r="AZ125" s="310">
        <f>IF(ISNUMBER(SEARCH($BE$11,AW125)),MAX(AZ$5:AZ124)+1,0)</f>
        <v>0</v>
      </c>
      <c r="BA125" s="128" t="str">
        <f t="shared" si="15"/>
        <v/>
      </c>
      <c r="BB125" s="105" t="str">
        <f>IF(ISNUMBER($BA125),INDEX($C$1:$AB$3985,$BA125,BB$4),"")</f>
        <v/>
      </c>
      <c r="BC125" s="105"/>
    </row>
    <row r="126" spans="1:55" x14ac:dyDescent="0.25">
      <c r="A126" s="98"/>
      <c r="B126" s="98">
        <f>ROW()</f>
        <v>126</v>
      </c>
      <c r="C126" s="73"/>
      <c r="D126" s="179" t="s">
        <v>164</v>
      </c>
      <c r="E126" s="175" t="s">
        <v>850</v>
      </c>
      <c r="F126" s="175" t="s">
        <v>851</v>
      </c>
      <c r="G126" s="176">
        <v>5.9475119999999997</v>
      </c>
      <c r="H126" s="176">
        <v>0.59475120000000004</v>
      </c>
      <c r="I126" s="176">
        <v>59.475119999999997</v>
      </c>
      <c r="J126" s="172" t="s">
        <v>841</v>
      </c>
      <c r="K126" s="173">
        <v>1</v>
      </c>
      <c r="L126" s="178">
        <v>0</v>
      </c>
      <c r="M126" s="36">
        <v>1</v>
      </c>
      <c r="N126" s="36"/>
      <c r="O126" s="36"/>
      <c r="P126" s="36"/>
      <c r="Q126" s="36"/>
      <c r="R126" s="3"/>
      <c r="S126" s="106"/>
      <c r="T126" s="106"/>
      <c r="U126" s="106"/>
      <c r="V126" s="106"/>
      <c r="W126" s="106"/>
      <c r="X126" s="106"/>
      <c r="Y126" s="36"/>
      <c r="Z126" s="36"/>
      <c r="AA126" s="36"/>
      <c r="AB126" s="188" t="str">
        <f t="shared" si="10"/>
        <v>hkr12c09log</v>
      </c>
      <c r="AC126" s="188" t="s">
        <v>1585</v>
      </c>
      <c r="AD126" s="131"/>
      <c r="AE126" s="131"/>
      <c r="AF126" s="131"/>
      <c r="AG126" s="131"/>
      <c r="AH126" s="131"/>
      <c r="AI126" s="131"/>
      <c r="AJ126" s="128" t="str">
        <f t="shared" si="11"/>
        <v/>
      </c>
      <c r="AK126" s="7" t="str">
        <f>IF(ISNUMBER($AJ126),INDEX($C$1:$AB$3985,$AJ126,AK$4),"")</f>
        <v/>
      </c>
      <c r="AL126" s="7" t="str">
        <f>IF(ISNUMBER($AJ126),INDEX($C$1:$AB$3985,$AJ126,AL$4),"")</f>
        <v/>
      </c>
      <c r="AM126" s="128"/>
      <c r="AN126" s="128">
        <f t="shared" si="13"/>
        <v>138</v>
      </c>
      <c r="AO126" s="7" t="str">
        <f>IF(ISNUMBER($AN126),INDEX($C$1:$AB$2294,$AN126,AO$4),"")</f>
        <v>hkr30c05</v>
      </c>
      <c r="AP126" s="10">
        <f>IF(ISNUMBER($AN126),INDEX($C$1:$AB$2294,$AN126,AP$4),"")</f>
        <v>5.9475119999999997</v>
      </c>
      <c r="AQ126" s="310">
        <f>IF(ISNUMBER(SEARCH($T$30,AO126)),MAX(AQ$5:AQ125)+1,0)</f>
        <v>0</v>
      </c>
      <c r="AR126" s="310">
        <f>IF(ISNUMBER(SEARCH($T$31,AO126)),MAX(AR$5:AR125)+1,0)</f>
        <v>0</v>
      </c>
      <c r="AS126" s="128" t="str">
        <f t="shared" si="12"/>
        <v/>
      </c>
      <c r="AT126" s="105" t="str">
        <f>IF(ISNUMBER($AS126),INDEX($C$1:$AB$3985,$AS126,AT$4),"")</f>
        <v/>
      </c>
      <c r="AU126" s="128"/>
      <c r="AV126" s="128">
        <f t="shared" si="14"/>
        <v>903</v>
      </c>
      <c r="AW126" s="105" t="str">
        <f>IF(ISNUMBER($AV126),INDEX($C$1:$AB$3985,$AV126,AW$4),"")</f>
        <v>or06c00_0</v>
      </c>
      <c r="AX126" s="105">
        <f>IF(ISNUMBER($AV126),INDEX($C$1:$AB$3985,$AV126,AX$4),"")</f>
        <v>28.008939999999999</v>
      </c>
      <c r="AY126" s="310">
        <f>IF(ISNUMBER(SEARCH($BE$10,AW126)),MAX(AY$5:AY125)+1,0)</f>
        <v>0</v>
      </c>
      <c r="AZ126" s="310">
        <f>IF(ISNUMBER(SEARCH($BE$11,AW126)),MAX(AZ$5:AZ125)+1,0)</f>
        <v>0</v>
      </c>
      <c r="BA126" s="128" t="str">
        <f t="shared" si="15"/>
        <v/>
      </c>
      <c r="BB126" s="105" t="str">
        <f>IF(ISNUMBER($BA126),INDEX($C$1:$AB$3985,$BA126,BB$4),"")</f>
        <v/>
      </c>
      <c r="BC126" s="105"/>
    </row>
    <row r="127" spans="1:55" x14ac:dyDescent="0.25">
      <c r="A127" s="98"/>
      <c r="B127" s="98">
        <f>ROW()</f>
        <v>127</v>
      </c>
      <c r="C127" s="73"/>
      <c r="D127" s="179" t="s">
        <v>165</v>
      </c>
      <c r="E127" s="175" t="s">
        <v>850</v>
      </c>
      <c r="F127" s="175" t="s">
        <v>851</v>
      </c>
      <c r="G127" s="176">
        <v>5.9475119999999997</v>
      </c>
      <c r="H127" s="176">
        <v>0.59475120000000004</v>
      </c>
      <c r="I127" s="176">
        <v>59.475119999999997</v>
      </c>
      <c r="J127" s="172" t="s">
        <v>841</v>
      </c>
      <c r="K127" s="173">
        <v>1</v>
      </c>
      <c r="L127" s="178">
        <v>0</v>
      </c>
      <c r="M127" s="36">
        <v>1</v>
      </c>
      <c r="N127" s="36"/>
      <c r="O127" s="36"/>
      <c r="P127" s="36"/>
      <c r="Q127" s="36"/>
      <c r="R127" s="3"/>
      <c r="S127" s="106"/>
      <c r="T127" s="106"/>
      <c r="U127" s="106"/>
      <c r="V127" s="106"/>
      <c r="W127" s="106"/>
      <c r="X127" s="106"/>
      <c r="Y127" s="36"/>
      <c r="Z127" s="36"/>
      <c r="AA127" s="36"/>
      <c r="AB127" s="188" t="str">
        <f t="shared" si="10"/>
        <v>hkr08c08log</v>
      </c>
      <c r="AC127" s="188" t="s">
        <v>1585</v>
      </c>
      <c r="AD127" s="131"/>
      <c r="AE127" s="131"/>
      <c r="AF127" s="131"/>
      <c r="AG127" s="131"/>
      <c r="AH127" s="131"/>
      <c r="AI127" s="131"/>
      <c r="AJ127" s="128" t="str">
        <f t="shared" si="11"/>
        <v/>
      </c>
      <c r="AK127" s="7" t="str">
        <f>IF(ISNUMBER($AJ127),INDEX($C$1:$AB$3985,$AJ127,AK$4),"")</f>
        <v/>
      </c>
      <c r="AL127" s="7" t="str">
        <f>IF(ISNUMBER($AJ127),INDEX($C$1:$AB$3985,$AJ127,AL$4),"")</f>
        <v/>
      </c>
      <c r="AM127" s="128"/>
      <c r="AN127" s="128">
        <f t="shared" si="13"/>
        <v>139</v>
      </c>
      <c r="AO127" s="7" t="str">
        <f>IF(ISNUMBER($AN127),INDEX($C$1:$AB$2294,$AN127,AO$4),"")</f>
        <v>sy</v>
      </c>
      <c r="AP127" s="10">
        <f>IF(ISNUMBER($AN127),INDEX($C$1:$AB$2294,$AN127,AP$4),"")</f>
        <v>9.9999990000000007E-3</v>
      </c>
      <c r="AQ127" s="310">
        <f>IF(ISNUMBER(SEARCH($T$30,AO127)),MAX(AQ$5:AQ126)+1,0)</f>
        <v>0</v>
      </c>
      <c r="AR127" s="310">
        <f>IF(ISNUMBER(SEARCH($T$31,AO127)),MAX(AR$5:AR126)+1,0)</f>
        <v>1</v>
      </c>
      <c r="AS127" s="128" t="str">
        <f t="shared" si="12"/>
        <v/>
      </c>
      <c r="AT127" s="105" t="str">
        <f>IF(ISNUMBER($AS127),INDEX($C$1:$AB$3985,$AS127,AT$4),"")</f>
        <v/>
      </c>
      <c r="AU127" s="128"/>
      <c r="AV127" s="128">
        <f t="shared" si="14"/>
        <v>904</v>
      </c>
      <c r="AW127" s="105" t="str">
        <f>IF(ISNUMBER($AV127),INDEX($C$1:$AB$3985,$AV127,AW$4),"")</f>
        <v>or06c01_0</v>
      </c>
      <c r="AX127" s="105">
        <f>IF(ISNUMBER($AV127),INDEX($C$1:$AB$3985,$AV127,AX$4),"")</f>
        <v>27.902180000000001</v>
      </c>
      <c r="AY127" s="310">
        <f>IF(ISNUMBER(SEARCH($BE$10,AW127)),MAX(AY$5:AY126)+1,0)</f>
        <v>0</v>
      </c>
      <c r="AZ127" s="310">
        <f>IF(ISNUMBER(SEARCH($BE$11,AW127)),MAX(AZ$5:AZ126)+1,0)</f>
        <v>0</v>
      </c>
      <c r="BA127" s="128" t="str">
        <f t="shared" si="15"/>
        <v/>
      </c>
      <c r="BB127" s="105" t="str">
        <f>IF(ISNUMBER($BA127),INDEX($C$1:$AB$3985,$BA127,BB$4),"")</f>
        <v/>
      </c>
      <c r="BC127" s="105"/>
    </row>
    <row r="128" spans="1:55" x14ac:dyDescent="0.25">
      <c r="A128" s="98"/>
      <c r="B128" s="98">
        <f>ROW()</f>
        <v>128</v>
      </c>
      <c r="C128" s="73"/>
      <c r="D128" s="179" t="s">
        <v>166</v>
      </c>
      <c r="E128" s="175" t="s">
        <v>850</v>
      </c>
      <c r="F128" s="175" t="s">
        <v>851</v>
      </c>
      <c r="G128" s="176">
        <v>4904.3720000000003</v>
      </c>
      <c r="H128" s="176">
        <v>490.43720000000002</v>
      </c>
      <c r="I128" s="176">
        <v>49043.72</v>
      </c>
      <c r="J128" s="172" t="s">
        <v>846</v>
      </c>
      <c r="K128" s="173">
        <v>1</v>
      </c>
      <c r="L128" s="178">
        <v>0</v>
      </c>
      <c r="M128" s="36">
        <v>1</v>
      </c>
      <c r="N128" s="36"/>
      <c r="O128" s="36"/>
      <c r="P128" s="36"/>
      <c r="Q128" s="36"/>
      <c r="R128" s="3"/>
      <c r="S128" s="106"/>
      <c r="T128" s="106"/>
      <c r="U128" s="106"/>
      <c r="V128" s="106"/>
      <c r="W128" s="106"/>
      <c r="X128" s="106"/>
      <c r="Y128" s="36"/>
      <c r="Z128" s="36"/>
      <c r="AA128" s="36"/>
      <c r="AB128" s="188" t="str">
        <f t="shared" si="10"/>
        <v>rcond36log</v>
      </c>
      <c r="AC128" s="188" t="s">
        <v>1585</v>
      </c>
      <c r="AD128" s="131"/>
      <c r="AE128" s="131"/>
      <c r="AF128" s="131"/>
      <c r="AG128" s="131"/>
      <c r="AH128" s="131"/>
      <c r="AI128" s="131"/>
      <c r="AJ128" s="128" t="str">
        <f t="shared" si="11"/>
        <v/>
      </c>
      <c r="AK128" s="7" t="str">
        <f>IF(ISNUMBER($AJ128),INDEX($C$1:$AB$3985,$AJ128,AK$4),"")</f>
        <v/>
      </c>
      <c r="AL128" s="7" t="str">
        <f>IF(ISNUMBER($AJ128),INDEX($C$1:$AB$3985,$AJ128,AL$4),"")</f>
        <v/>
      </c>
      <c r="AM128" s="128"/>
      <c r="AN128" s="128">
        <f t="shared" si="13"/>
        <v>140</v>
      </c>
      <c r="AO128" s="7" t="str">
        <f>IF(ISNUMBER($AN128),INDEX($C$1:$AB$2294,$AN128,AO$4),"")</f>
        <v>hkr09c00</v>
      </c>
      <c r="AP128" s="10">
        <f>IF(ISNUMBER($AN128),INDEX($C$1:$AB$2294,$AN128,AP$4),"")</f>
        <v>5.9475119999999997</v>
      </c>
      <c r="AQ128" s="310">
        <f>IF(ISNUMBER(SEARCH($T$30,AO128)),MAX(AQ$5:AQ127)+1,0)</f>
        <v>0</v>
      </c>
      <c r="AR128" s="310">
        <f>IF(ISNUMBER(SEARCH($T$31,AO128)),MAX(AR$5:AR127)+1,0)</f>
        <v>0</v>
      </c>
      <c r="AS128" s="128" t="str">
        <f t="shared" si="12"/>
        <v/>
      </c>
      <c r="AT128" s="105" t="str">
        <f>IF(ISNUMBER($AS128),INDEX($C$1:$AB$3985,$AS128,AT$4),"")</f>
        <v/>
      </c>
      <c r="AU128" s="128"/>
      <c r="AV128" s="128">
        <f t="shared" si="14"/>
        <v>905</v>
      </c>
      <c r="AW128" s="105" t="str">
        <f>IF(ISNUMBER($AV128),INDEX($C$1:$AB$3985,$AV128,AW$4),"")</f>
        <v>or06c02_0</v>
      </c>
      <c r="AX128" s="105">
        <f>IF(ISNUMBER($AV128),INDEX($C$1:$AB$3985,$AV128,AX$4),"")</f>
        <v>27.67117</v>
      </c>
      <c r="AY128" s="310">
        <f>IF(ISNUMBER(SEARCH($BE$10,AW128)),MAX(AY$5:AY127)+1,0)</f>
        <v>0</v>
      </c>
      <c r="AZ128" s="310">
        <f>IF(ISNUMBER(SEARCH($BE$11,AW128)),MAX(AZ$5:AZ127)+1,0)</f>
        <v>0</v>
      </c>
      <c r="BA128" s="128" t="str">
        <f t="shared" si="15"/>
        <v/>
      </c>
      <c r="BB128" s="105" t="str">
        <f>IF(ISNUMBER($BA128),INDEX($C$1:$AB$3985,$BA128,BB$4),"")</f>
        <v/>
      </c>
      <c r="BC128" s="105"/>
    </row>
    <row r="129" spans="1:55" x14ac:dyDescent="0.25">
      <c r="A129" s="98"/>
      <c r="B129" s="98">
        <f>ROW()</f>
        <v>129</v>
      </c>
      <c r="C129" s="73"/>
      <c r="D129" s="179" t="s">
        <v>167</v>
      </c>
      <c r="E129" s="175" t="s">
        <v>850</v>
      </c>
      <c r="F129" s="175" t="s">
        <v>851</v>
      </c>
      <c r="G129" s="176">
        <v>5.9475119999999997</v>
      </c>
      <c r="H129" s="176">
        <v>0.59475120000000004</v>
      </c>
      <c r="I129" s="176">
        <v>59.475119999999997</v>
      </c>
      <c r="J129" s="172" t="s">
        <v>841</v>
      </c>
      <c r="K129" s="173">
        <v>1</v>
      </c>
      <c r="L129" s="178">
        <v>0</v>
      </c>
      <c r="M129" s="36">
        <v>1</v>
      </c>
      <c r="N129" s="36"/>
      <c r="O129" s="36"/>
      <c r="P129" s="36"/>
      <c r="Q129" s="36"/>
      <c r="R129" s="3"/>
      <c r="S129" s="106"/>
      <c r="T129" s="106"/>
      <c r="U129" s="106"/>
      <c r="V129" s="106"/>
      <c r="W129" s="106"/>
      <c r="X129" s="106"/>
      <c r="Y129" s="36"/>
      <c r="Z129" s="36"/>
      <c r="AA129" s="36"/>
      <c r="AB129" s="188" t="str">
        <f t="shared" si="10"/>
        <v>hkr28c15log</v>
      </c>
      <c r="AC129" s="188" t="s">
        <v>1585</v>
      </c>
      <c r="AD129" s="131"/>
      <c r="AE129" s="131"/>
      <c r="AF129" s="131"/>
      <c r="AG129" s="131"/>
      <c r="AH129" s="131"/>
      <c r="AI129" s="131"/>
      <c r="AJ129" s="128" t="str">
        <f t="shared" si="11"/>
        <v/>
      </c>
      <c r="AK129" s="7" t="str">
        <f>IF(ISNUMBER($AJ129),INDEX($C$1:$AB$3985,$AJ129,AK$4),"")</f>
        <v/>
      </c>
      <c r="AL129" s="7" t="str">
        <f>IF(ISNUMBER($AJ129),INDEX($C$1:$AB$3985,$AJ129,AL$4),"")</f>
        <v/>
      </c>
      <c r="AM129" s="128"/>
      <c r="AN129" s="128">
        <f t="shared" si="13"/>
        <v>141</v>
      </c>
      <c r="AO129" s="7" t="str">
        <f>IF(ISNUMBER($AN129),INDEX($C$1:$AB$2294,$AN129,AO$4),"")</f>
        <v>hkr00c08</v>
      </c>
      <c r="AP129" s="10">
        <f>IF(ISNUMBER($AN129),INDEX($C$1:$AB$2294,$AN129,AP$4),"")</f>
        <v>5.9475119999999997</v>
      </c>
      <c r="AQ129" s="310">
        <f>IF(ISNUMBER(SEARCH($T$30,AO129)),MAX(AQ$5:AQ128)+1,0)</f>
        <v>0</v>
      </c>
      <c r="AR129" s="310">
        <f>IF(ISNUMBER(SEARCH($T$31,AO129)),MAX(AR$5:AR128)+1,0)</f>
        <v>0</v>
      </c>
      <c r="AS129" s="128" t="str">
        <f t="shared" si="12"/>
        <v/>
      </c>
      <c r="AT129" s="105" t="str">
        <f>IF(ISNUMBER($AS129),INDEX($C$1:$AB$3985,$AS129,AT$4),"")</f>
        <v/>
      </c>
      <c r="AU129" s="128"/>
      <c r="AV129" s="128">
        <f t="shared" si="14"/>
        <v>906</v>
      </c>
      <c r="AW129" s="105" t="str">
        <f>IF(ISNUMBER($AV129),INDEX($C$1:$AB$3985,$AV129,AW$4),"")</f>
        <v>or06c03_0</v>
      </c>
      <c r="AX129" s="105">
        <f>IF(ISNUMBER($AV129),INDEX($C$1:$AB$3985,$AV129,AX$4),"")</f>
        <v>27.243110000000001</v>
      </c>
      <c r="AY129" s="310">
        <f>IF(ISNUMBER(SEARCH($BE$10,AW129)),MAX(AY$5:AY128)+1,0)</f>
        <v>0</v>
      </c>
      <c r="AZ129" s="310">
        <f>IF(ISNUMBER(SEARCH($BE$11,AW129)),MAX(AZ$5:AZ128)+1,0)</f>
        <v>0</v>
      </c>
      <c r="BA129" s="128" t="str">
        <f t="shared" si="15"/>
        <v/>
      </c>
      <c r="BB129" s="105" t="str">
        <f>IF(ISNUMBER($BA129),INDEX($C$1:$AB$3985,$BA129,BB$4),"")</f>
        <v/>
      </c>
      <c r="BC129" s="105"/>
    </row>
    <row r="130" spans="1:55" x14ac:dyDescent="0.25">
      <c r="A130" s="98"/>
      <c r="B130" s="98">
        <f>ROW()</f>
        <v>130</v>
      </c>
      <c r="C130" s="73"/>
      <c r="D130" s="179" t="s">
        <v>168</v>
      </c>
      <c r="E130" s="175" t="s">
        <v>850</v>
      </c>
      <c r="F130" s="175" t="s">
        <v>851</v>
      </c>
      <c r="G130" s="176">
        <v>4904.3720000000003</v>
      </c>
      <c r="H130" s="176">
        <v>490.43720000000002</v>
      </c>
      <c r="I130" s="176">
        <v>49043.72</v>
      </c>
      <c r="J130" s="172" t="s">
        <v>846</v>
      </c>
      <c r="K130" s="173">
        <v>1</v>
      </c>
      <c r="L130" s="178">
        <v>0</v>
      </c>
      <c r="M130" s="36">
        <v>1</v>
      </c>
      <c r="N130" s="36"/>
      <c r="O130" s="36"/>
      <c r="P130" s="36"/>
      <c r="Q130" s="36"/>
      <c r="R130" s="3"/>
      <c r="S130" s="106"/>
      <c r="T130" s="106"/>
      <c r="U130" s="106"/>
      <c r="V130" s="106"/>
      <c r="W130" s="106"/>
      <c r="X130" s="106"/>
      <c r="Y130" s="36"/>
      <c r="Z130" s="36"/>
      <c r="AA130" s="36"/>
      <c r="AB130" s="188" t="str">
        <f t="shared" ref="AB130:AB193" si="16">_xlfn.CONCAT(C130,D130,E130)</f>
        <v>rcond37log</v>
      </c>
      <c r="AC130" s="188" t="s">
        <v>1585</v>
      </c>
      <c r="AD130" s="131"/>
      <c r="AE130" s="131"/>
      <c r="AF130" s="131"/>
      <c r="AG130" s="131"/>
      <c r="AH130" s="131"/>
      <c r="AI130" s="131"/>
      <c r="AJ130" s="128" t="str">
        <f t="shared" si="11"/>
        <v/>
      </c>
      <c r="AK130" s="7" t="str">
        <f>IF(ISNUMBER($AJ130),INDEX($C$1:$AB$3985,$AJ130,AK$4),"")</f>
        <v/>
      </c>
      <c r="AL130" s="7" t="str">
        <f>IF(ISNUMBER($AJ130),INDEX($C$1:$AB$3985,$AJ130,AL$4),"")</f>
        <v/>
      </c>
      <c r="AM130" s="128"/>
      <c r="AN130" s="128">
        <f t="shared" si="13"/>
        <v>142</v>
      </c>
      <c r="AO130" s="7" t="str">
        <f>IF(ISNUMBER($AN130),INDEX($C$1:$AB$2294,$AN130,AO$4),"")</f>
        <v>hkr34c19</v>
      </c>
      <c r="AP130" s="10">
        <f>IF(ISNUMBER($AN130),INDEX($C$1:$AB$2294,$AN130,AP$4),"")</f>
        <v>5.9475119999999997</v>
      </c>
      <c r="AQ130" s="310">
        <f>IF(ISNUMBER(SEARCH($T$30,AO130)),MAX(AQ$5:AQ129)+1,0)</f>
        <v>0</v>
      </c>
      <c r="AR130" s="310">
        <f>IF(ISNUMBER(SEARCH($T$31,AO130)),MAX(AR$5:AR129)+1,0)</f>
        <v>0</v>
      </c>
      <c r="AS130" s="128" t="str">
        <f t="shared" si="12"/>
        <v/>
      </c>
      <c r="AT130" s="105" t="str">
        <f>IF(ISNUMBER($AS130),INDEX($C$1:$AB$3985,$AS130,AT$4),"")</f>
        <v/>
      </c>
      <c r="AU130" s="128"/>
      <c r="AV130" s="128">
        <f t="shared" si="14"/>
        <v>907</v>
      </c>
      <c r="AW130" s="105" t="str">
        <f>IF(ISNUMBER($AV130),INDEX($C$1:$AB$3985,$AV130,AW$4),"")</f>
        <v>or06c04_0</v>
      </c>
      <c r="AX130" s="105">
        <f>IF(ISNUMBER($AV130),INDEX($C$1:$AB$3985,$AV130,AX$4),"")</f>
        <v>26.712240000000001</v>
      </c>
      <c r="AY130" s="310">
        <f>IF(ISNUMBER(SEARCH($BE$10,AW130)),MAX(AY$5:AY129)+1,0)</f>
        <v>0</v>
      </c>
      <c r="AZ130" s="310">
        <f>IF(ISNUMBER(SEARCH($BE$11,AW130)),MAX(AZ$5:AZ129)+1,0)</f>
        <v>0</v>
      </c>
      <c r="BA130" s="128" t="str">
        <f t="shared" si="15"/>
        <v/>
      </c>
      <c r="BB130" s="105" t="str">
        <f>IF(ISNUMBER($BA130),INDEX($C$1:$AB$3985,$BA130,BB$4),"")</f>
        <v/>
      </c>
      <c r="BC130" s="105"/>
    </row>
    <row r="131" spans="1:55" x14ac:dyDescent="0.25">
      <c r="A131" s="98"/>
      <c r="B131" s="98">
        <f>ROW()</f>
        <v>131</v>
      </c>
      <c r="C131" s="73"/>
      <c r="D131" s="179" t="s">
        <v>169</v>
      </c>
      <c r="E131" s="175" t="s">
        <v>850</v>
      </c>
      <c r="F131" s="175" t="s">
        <v>851</v>
      </c>
      <c r="G131" s="176">
        <v>5.9475119999999997</v>
      </c>
      <c r="H131" s="176">
        <v>0.59475120000000004</v>
      </c>
      <c r="I131" s="176">
        <v>59.475119999999997</v>
      </c>
      <c r="J131" s="172" t="s">
        <v>841</v>
      </c>
      <c r="K131" s="173">
        <v>1</v>
      </c>
      <c r="L131" s="178">
        <v>0</v>
      </c>
      <c r="M131" s="36">
        <v>1</v>
      </c>
      <c r="N131" s="36"/>
      <c r="O131" s="36"/>
      <c r="P131" s="36"/>
      <c r="Q131" s="36"/>
      <c r="R131" s="3"/>
      <c r="S131" s="106"/>
      <c r="T131" s="106"/>
      <c r="U131" s="106"/>
      <c r="V131" s="106"/>
      <c r="W131" s="106"/>
      <c r="X131" s="106"/>
      <c r="Y131" s="36"/>
      <c r="Z131" s="36"/>
      <c r="AA131" s="36"/>
      <c r="AB131" s="188" t="str">
        <f t="shared" si="16"/>
        <v>hkr06c15log</v>
      </c>
      <c r="AC131" s="188" t="s">
        <v>1585</v>
      </c>
      <c r="AD131" s="131"/>
      <c r="AE131" s="131"/>
      <c r="AF131" s="131"/>
      <c r="AG131" s="131"/>
      <c r="AH131" s="131"/>
      <c r="AI131" s="131"/>
      <c r="AJ131" s="128" t="str">
        <f t="shared" si="11"/>
        <v/>
      </c>
      <c r="AK131" s="7" t="str">
        <f>IF(ISNUMBER($AJ131),INDEX($C$1:$AB$3985,$AJ131,AK$4),"")</f>
        <v/>
      </c>
      <c r="AL131" s="7" t="str">
        <f>IF(ISNUMBER($AJ131),INDEX($C$1:$AB$3985,$AJ131,AL$4),"")</f>
        <v/>
      </c>
      <c r="AM131" s="128"/>
      <c r="AN131" s="128">
        <f t="shared" si="13"/>
        <v>143</v>
      </c>
      <c r="AO131" s="7" t="str">
        <f>IF(ISNUMBER($AN131),INDEX($C$1:$AB$2294,$AN131,AO$4),"")</f>
        <v>wf3_1</v>
      </c>
      <c r="AP131" s="10">
        <f>IF(ISNUMBER($AN131),INDEX($C$1:$AB$2294,$AN131,AP$4),"")</f>
        <v>336.96</v>
      </c>
      <c r="AQ131" s="310">
        <f>IF(ISNUMBER(SEARCH($T$30,AO131)),MAX(AQ$5:AQ130)+1,0)</f>
        <v>0</v>
      </c>
      <c r="AR131" s="310">
        <f>IF(ISNUMBER(SEARCH($T$31,AO131)),MAX(AR$5:AR130)+1,0)</f>
        <v>0</v>
      </c>
      <c r="AS131" s="128" t="str">
        <f t="shared" si="12"/>
        <v/>
      </c>
      <c r="AT131" s="105" t="str">
        <f>IF(ISNUMBER($AS131),INDEX($C$1:$AB$3985,$AS131,AT$4),"")</f>
        <v/>
      </c>
      <c r="AU131" s="128"/>
      <c r="AV131" s="128">
        <f t="shared" si="14"/>
        <v>908</v>
      </c>
      <c r="AW131" s="105" t="str">
        <f>IF(ISNUMBER($AV131),INDEX($C$1:$AB$3985,$AV131,AW$4),"")</f>
        <v>or06c05_0</v>
      </c>
      <c r="AX131" s="105">
        <f>IF(ISNUMBER($AV131),INDEX($C$1:$AB$3985,$AV131,AX$4),"")</f>
        <v>25.96012</v>
      </c>
      <c r="AY131" s="310">
        <f>IF(ISNUMBER(SEARCH($BE$10,AW131)),MAX(AY$5:AY130)+1,0)</f>
        <v>0</v>
      </c>
      <c r="AZ131" s="310">
        <f>IF(ISNUMBER(SEARCH($BE$11,AW131)),MAX(AZ$5:AZ130)+1,0)</f>
        <v>0</v>
      </c>
      <c r="BA131" s="128" t="str">
        <f t="shared" si="15"/>
        <v/>
      </c>
      <c r="BB131" s="105" t="str">
        <f>IF(ISNUMBER($BA131),INDEX($C$1:$AB$3985,$BA131,BB$4),"")</f>
        <v/>
      </c>
      <c r="BC131" s="105"/>
    </row>
    <row r="132" spans="1:55" x14ac:dyDescent="0.25">
      <c r="A132" s="98"/>
      <c r="B132" s="98">
        <f>ROW()</f>
        <v>132</v>
      </c>
      <c r="C132" s="73"/>
      <c r="D132" s="179" t="s">
        <v>170</v>
      </c>
      <c r="E132" s="175" t="s">
        <v>850</v>
      </c>
      <c r="F132" s="175" t="s">
        <v>851</v>
      </c>
      <c r="G132" s="176">
        <v>5.9475119999999997</v>
      </c>
      <c r="H132" s="176">
        <v>0.59475120000000004</v>
      </c>
      <c r="I132" s="176">
        <v>59.475119999999997</v>
      </c>
      <c r="J132" s="172" t="s">
        <v>841</v>
      </c>
      <c r="K132" s="173">
        <v>1</v>
      </c>
      <c r="L132" s="178">
        <v>0</v>
      </c>
      <c r="M132" s="36">
        <v>1</v>
      </c>
      <c r="N132" s="36"/>
      <c r="O132" s="36"/>
      <c r="P132" s="36"/>
      <c r="Q132" s="36"/>
      <c r="R132" s="3"/>
      <c r="S132" s="106"/>
      <c r="T132" s="106"/>
      <c r="U132" s="106"/>
      <c r="V132" s="106"/>
      <c r="W132" s="106"/>
      <c r="X132" s="106"/>
      <c r="Y132" s="36"/>
      <c r="Z132" s="36"/>
      <c r="AA132" s="36"/>
      <c r="AB132" s="188" t="str">
        <f t="shared" si="16"/>
        <v>hkr38c14log</v>
      </c>
      <c r="AC132" s="188" t="s">
        <v>1585</v>
      </c>
      <c r="AD132" s="131"/>
      <c r="AE132" s="131"/>
      <c r="AF132" s="131"/>
      <c r="AG132" s="131"/>
      <c r="AH132" s="131"/>
      <c r="AI132" s="131"/>
      <c r="AJ132" s="128" t="str">
        <f t="shared" si="11"/>
        <v/>
      </c>
      <c r="AK132" s="7" t="str">
        <f>IF(ISNUMBER($AJ132),INDEX($C$1:$AB$3985,$AJ132,AK$4),"")</f>
        <v/>
      </c>
      <c r="AL132" s="7" t="str">
        <f>IF(ISNUMBER($AJ132),INDEX($C$1:$AB$3985,$AJ132,AL$4),"")</f>
        <v/>
      </c>
      <c r="AM132" s="128"/>
      <c r="AN132" s="128">
        <f t="shared" si="13"/>
        <v>144</v>
      </c>
      <c r="AO132" s="7" t="str">
        <f>IF(ISNUMBER($AN132),INDEX($C$1:$AB$2294,$AN132,AO$4),"")</f>
        <v>hkr30c11</v>
      </c>
      <c r="AP132" s="10">
        <f>IF(ISNUMBER($AN132),INDEX($C$1:$AB$2294,$AN132,AP$4),"")</f>
        <v>5.9475119999999997</v>
      </c>
      <c r="AQ132" s="310">
        <f>IF(ISNUMBER(SEARCH($T$30,AO132)),MAX(AQ$5:AQ131)+1,0)</f>
        <v>0</v>
      </c>
      <c r="AR132" s="310">
        <f>IF(ISNUMBER(SEARCH($T$31,AO132)),MAX(AR$5:AR131)+1,0)</f>
        <v>0</v>
      </c>
      <c r="AS132" s="128" t="str">
        <f t="shared" si="12"/>
        <v/>
      </c>
      <c r="AT132" s="105" t="str">
        <f>IF(ISNUMBER($AS132),INDEX($C$1:$AB$3985,$AS132,AT$4),"")</f>
        <v/>
      </c>
      <c r="AU132" s="128"/>
      <c r="AV132" s="128">
        <f t="shared" si="14"/>
        <v>909</v>
      </c>
      <c r="AW132" s="105" t="str">
        <f>IF(ISNUMBER($AV132),INDEX($C$1:$AB$3985,$AV132,AW$4),"")</f>
        <v>or06c06_0</v>
      </c>
      <c r="AX132" s="105">
        <f>IF(ISNUMBER($AV132),INDEX($C$1:$AB$3985,$AV132,AX$4),"")</f>
        <v>25.231549999999999</v>
      </c>
      <c r="AY132" s="310">
        <f>IF(ISNUMBER(SEARCH($BE$10,AW132)),MAX(AY$5:AY131)+1,0)</f>
        <v>0</v>
      </c>
      <c r="AZ132" s="310">
        <f>IF(ISNUMBER(SEARCH($BE$11,AW132)),MAX(AZ$5:AZ131)+1,0)</f>
        <v>0</v>
      </c>
      <c r="BA132" s="128" t="str">
        <f t="shared" si="15"/>
        <v/>
      </c>
      <c r="BB132" s="105" t="str">
        <f>IF(ISNUMBER($BA132),INDEX($C$1:$AB$3985,$BA132,BB$4),"")</f>
        <v/>
      </c>
      <c r="BC132" s="105"/>
    </row>
    <row r="133" spans="1:55" x14ac:dyDescent="0.25">
      <c r="A133" s="98"/>
      <c r="B133" s="98">
        <f>ROW()</f>
        <v>133</v>
      </c>
      <c r="C133" s="73"/>
      <c r="D133" s="179" t="s">
        <v>171</v>
      </c>
      <c r="E133" s="175" t="s">
        <v>850</v>
      </c>
      <c r="F133" s="175" t="s">
        <v>851</v>
      </c>
      <c r="G133" s="176">
        <v>4904.3720000000003</v>
      </c>
      <c r="H133" s="176">
        <v>490.43720000000002</v>
      </c>
      <c r="I133" s="176">
        <v>49043.72</v>
      </c>
      <c r="J133" s="172" t="s">
        <v>846</v>
      </c>
      <c r="K133" s="173">
        <v>1</v>
      </c>
      <c r="L133" s="178">
        <v>0</v>
      </c>
      <c r="M133" s="36">
        <v>1</v>
      </c>
      <c r="N133" s="36"/>
      <c r="O133" s="36"/>
      <c r="P133" s="36"/>
      <c r="Q133" s="36"/>
      <c r="R133" s="3"/>
      <c r="S133" s="106"/>
      <c r="T133" s="106"/>
      <c r="U133" s="106"/>
      <c r="V133" s="106"/>
      <c r="W133" s="106"/>
      <c r="X133" s="106"/>
      <c r="Y133" s="36"/>
      <c r="Z133" s="36"/>
      <c r="AA133" s="36"/>
      <c r="AB133" s="188" t="str">
        <f t="shared" si="16"/>
        <v>rcond38log</v>
      </c>
      <c r="AC133" s="188" t="s">
        <v>1585</v>
      </c>
      <c r="AD133" s="131"/>
      <c r="AE133" s="131"/>
      <c r="AF133" s="131"/>
      <c r="AG133" s="131"/>
      <c r="AH133" s="131"/>
      <c r="AI133" s="131"/>
      <c r="AJ133" s="128" t="str">
        <f t="shared" si="11"/>
        <v/>
      </c>
      <c r="AK133" s="7" t="str">
        <f>IF(ISNUMBER($AJ133),INDEX($C$1:$AB$3985,$AJ133,AK$4),"")</f>
        <v/>
      </c>
      <c r="AL133" s="7" t="str">
        <f>IF(ISNUMBER($AJ133),INDEX($C$1:$AB$3985,$AJ133,AL$4),"")</f>
        <v/>
      </c>
      <c r="AM133" s="128"/>
      <c r="AN133" s="128">
        <f t="shared" si="13"/>
        <v>145</v>
      </c>
      <c r="AO133" s="7" t="str">
        <f>IF(ISNUMBER($AN133),INDEX($C$1:$AB$2294,$AN133,AO$4),"")</f>
        <v>wf2_2</v>
      </c>
      <c r="AP133" s="10">
        <f>IF(ISNUMBER($AN133),INDEX($C$1:$AB$2294,$AN133,AP$4),"")</f>
        <v>442.8</v>
      </c>
      <c r="AQ133" s="310">
        <f>IF(ISNUMBER(SEARCH($T$30,AO133)),MAX(AQ$5:AQ132)+1,0)</f>
        <v>0</v>
      </c>
      <c r="AR133" s="310">
        <f>IF(ISNUMBER(SEARCH($T$31,AO133)),MAX(AR$5:AR132)+1,0)</f>
        <v>0</v>
      </c>
      <c r="AS133" s="128" t="str">
        <f t="shared" si="12"/>
        <v/>
      </c>
      <c r="AT133" s="105" t="str">
        <f>IF(ISNUMBER($AS133),INDEX($C$1:$AB$3985,$AS133,AT$4),"")</f>
        <v/>
      </c>
      <c r="AU133" s="128"/>
      <c r="AV133" s="128">
        <f t="shared" si="14"/>
        <v>910</v>
      </c>
      <c r="AW133" s="105" t="str">
        <f>IF(ISNUMBER($AV133),INDEX($C$1:$AB$3985,$AV133,AW$4),"")</f>
        <v>or06c07_0</v>
      </c>
      <c r="AX133" s="105">
        <f>IF(ISNUMBER($AV133),INDEX($C$1:$AB$3985,$AV133,AX$4),"")</f>
        <v>24.171749999999999</v>
      </c>
      <c r="AY133" s="310">
        <f>IF(ISNUMBER(SEARCH($BE$10,AW133)),MAX(AY$5:AY132)+1,0)</f>
        <v>0</v>
      </c>
      <c r="AZ133" s="310">
        <f>IF(ISNUMBER(SEARCH($BE$11,AW133)),MAX(AZ$5:AZ132)+1,0)</f>
        <v>0</v>
      </c>
      <c r="BA133" s="128" t="str">
        <f t="shared" si="15"/>
        <v/>
      </c>
      <c r="BB133" s="105" t="str">
        <f>IF(ISNUMBER($BA133),INDEX($C$1:$AB$3985,$BA133,BB$4),"")</f>
        <v/>
      </c>
      <c r="BC133" s="105"/>
    </row>
    <row r="134" spans="1:55" x14ac:dyDescent="0.25">
      <c r="A134" s="98"/>
      <c r="B134" s="98">
        <f>ROW()</f>
        <v>134</v>
      </c>
      <c r="C134" s="73"/>
      <c r="D134" s="179" t="s">
        <v>172</v>
      </c>
      <c r="E134" s="175" t="s">
        <v>850</v>
      </c>
      <c r="F134" s="175" t="s">
        <v>851</v>
      </c>
      <c r="G134" s="176">
        <v>5.9475119999999997</v>
      </c>
      <c r="H134" s="176">
        <v>0.59475120000000004</v>
      </c>
      <c r="I134" s="176">
        <v>59.475119999999997</v>
      </c>
      <c r="J134" s="172" t="s">
        <v>841</v>
      </c>
      <c r="K134" s="173">
        <v>1</v>
      </c>
      <c r="L134" s="178">
        <v>0</v>
      </c>
      <c r="M134" s="36">
        <v>1</v>
      </c>
      <c r="N134" s="36"/>
      <c r="O134" s="36"/>
      <c r="P134" s="36"/>
      <c r="Q134" s="36"/>
      <c r="R134" s="3"/>
      <c r="S134" s="106"/>
      <c r="T134" s="106"/>
      <c r="U134" s="106"/>
      <c r="V134" s="106"/>
      <c r="W134" s="106"/>
      <c r="X134" s="106"/>
      <c r="Y134" s="36"/>
      <c r="Z134" s="36"/>
      <c r="AA134" s="36"/>
      <c r="AB134" s="188" t="str">
        <f t="shared" si="16"/>
        <v>hkr26c16log</v>
      </c>
      <c r="AC134" s="188" t="s">
        <v>1585</v>
      </c>
      <c r="AD134" s="131"/>
      <c r="AE134" s="131"/>
      <c r="AF134" s="131"/>
      <c r="AG134" s="131"/>
      <c r="AH134" s="131"/>
      <c r="AI134" s="131"/>
      <c r="AJ134" s="128" t="str">
        <f t="shared" ref="AJ134:AJ197" si="17">IF(AJ133="","",IF(AJ133+1&lt;=$AH$6,AJ133+1,""))</f>
        <v/>
      </c>
      <c r="AK134" s="7" t="str">
        <f>IF(ISNUMBER($AJ134),INDEX($C$1:$AB$3985,$AJ134,AK$4),"")</f>
        <v/>
      </c>
      <c r="AL134" s="7" t="str">
        <f>IF(ISNUMBER($AJ134),INDEX($C$1:$AB$3985,$AJ134,AL$4),"")</f>
        <v/>
      </c>
      <c r="AM134" s="128"/>
      <c r="AN134" s="128">
        <f t="shared" si="13"/>
        <v>146</v>
      </c>
      <c r="AO134" s="7" t="str">
        <f>IF(ISNUMBER($AN134),INDEX($C$1:$AB$2294,$AN134,AO$4),"")</f>
        <v>hkr06c16</v>
      </c>
      <c r="AP134" s="10">
        <f>IF(ISNUMBER($AN134),INDEX($C$1:$AB$2294,$AN134,AP$4),"")</f>
        <v>5.9475119999999997</v>
      </c>
      <c r="AQ134" s="310">
        <f>IF(ISNUMBER(SEARCH($T$30,AO134)),MAX(AQ$5:AQ133)+1,0)</f>
        <v>0</v>
      </c>
      <c r="AR134" s="310">
        <f>IF(ISNUMBER(SEARCH($T$31,AO134)),MAX(AR$5:AR133)+1,0)</f>
        <v>0</v>
      </c>
      <c r="AS134" s="128" t="str">
        <f t="shared" ref="AS134:AS197" si="18">IF(AS133="","",IF(AS133+1&lt;=$AH$8,AS133+1,""))</f>
        <v/>
      </c>
      <c r="AT134" s="105" t="str">
        <f>IF(ISNUMBER($AS134),INDEX($C$1:$AB$3985,$AS134,AT$4),"")</f>
        <v/>
      </c>
      <c r="AU134" s="128"/>
      <c r="AV134" s="128">
        <f t="shared" si="14"/>
        <v>911</v>
      </c>
      <c r="AW134" s="105" t="str">
        <f>IF(ISNUMBER($AV134),INDEX($C$1:$AB$3985,$AV134,AW$4),"")</f>
        <v>or06c08_0</v>
      </c>
      <c r="AX134" s="105">
        <f>IF(ISNUMBER($AV134),INDEX($C$1:$AB$3985,$AV134,AX$4),"")</f>
        <v>23.238700000000001</v>
      </c>
      <c r="AY134" s="310">
        <f>IF(ISNUMBER(SEARCH($BE$10,AW134)),MAX(AY$5:AY133)+1,0)</f>
        <v>0</v>
      </c>
      <c r="AZ134" s="310">
        <f>IF(ISNUMBER(SEARCH($BE$11,AW134)),MAX(AZ$5:AZ133)+1,0)</f>
        <v>0</v>
      </c>
      <c r="BA134" s="128" t="str">
        <f t="shared" si="15"/>
        <v/>
      </c>
      <c r="BB134" s="105" t="str">
        <f>IF(ISNUMBER($BA134),INDEX($C$1:$AB$3985,$BA134,BB$4),"")</f>
        <v/>
      </c>
      <c r="BC134" s="105"/>
    </row>
    <row r="135" spans="1:55" x14ac:dyDescent="0.25">
      <c r="A135" s="98"/>
      <c r="B135" s="98">
        <f>ROW()</f>
        <v>135</v>
      </c>
      <c r="C135" s="73"/>
      <c r="D135" s="179" t="s">
        <v>173</v>
      </c>
      <c r="E135" s="175" t="s">
        <v>850</v>
      </c>
      <c r="F135" s="175" t="s">
        <v>851</v>
      </c>
      <c r="G135" s="176">
        <v>5.9475119999999997</v>
      </c>
      <c r="H135" s="176">
        <v>0.59475120000000004</v>
      </c>
      <c r="I135" s="176">
        <v>59.475119999999997</v>
      </c>
      <c r="J135" s="172" t="s">
        <v>841</v>
      </c>
      <c r="K135" s="173">
        <v>1</v>
      </c>
      <c r="L135" s="178">
        <v>0</v>
      </c>
      <c r="M135" s="36">
        <v>1</v>
      </c>
      <c r="N135" s="36"/>
      <c r="O135" s="36"/>
      <c r="P135" s="36"/>
      <c r="Q135" s="36"/>
      <c r="R135" s="3"/>
      <c r="S135" s="106"/>
      <c r="T135" s="106"/>
      <c r="U135" s="106"/>
      <c r="V135" s="106"/>
      <c r="W135" s="106"/>
      <c r="X135" s="106"/>
      <c r="Y135" s="36"/>
      <c r="Z135" s="36"/>
      <c r="AA135" s="36"/>
      <c r="AB135" s="188" t="str">
        <f t="shared" si="16"/>
        <v>hkr15c11log</v>
      </c>
      <c r="AC135" s="188" t="s">
        <v>1585</v>
      </c>
      <c r="AD135" s="131"/>
      <c r="AE135" s="131"/>
      <c r="AF135" s="131"/>
      <c r="AG135" s="131"/>
      <c r="AH135" s="131"/>
      <c r="AI135" s="131"/>
      <c r="AJ135" s="128" t="str">
        <f t="shared" si="17"/>
        <v/>
      </c>
      <c r="AK135" s="7" t="str">
        <f>IF(ISNUMBER($AJ135),INDEX($C$1:$AB$3985,$AJ135,AK$4),"")</f>
        <v/>
      </c>
      <c r="AL135" s="7" t="str">
        <f>IF(ISNUMBER($AJ135),INDEX($C$1:$AB$3985,$AJ135,AL$4),"")</f>
        <v/>
      </c>
      <c r="AM135" s="128"/>
      <c r="AN135" s="128">
        <f t="shared" ref="AN135:AN198" si="19">IF(AN134="","",IF(AN134+1&lt;=$AH$7,AN134+1,""))</f>
        <v>147</v>
      </c>
      <c r="AO135" s="7" t="str">
        <f>IF(ISNUMBER($AN135),INDEX($C$1:$AB$2294,$AN135,AO$4),"")</f>
        <v>hkr20c19</v>
      </c>
      <c r="AP135" s="10">
        <f>IF(ISNUMBER($AN135),INDEX($C$1:$AB$2294,$AN135,AP$4),"")</f>
        <v>5.9475119999999997</v>
      </c>
      <c r="AQ135" s="310">
        <f>IF(ISNUMBER(SEARCH($T$30,AO135)),MAX(AQ$5:AQ134)+1,0)</f>
        <v>0</v>
      </c>
      <c r="AR135" s="310">
        <f>IF(ISNUMBER(SEARCH($T$31,AO135)),MAX(AR$5:AR134)+1,0)</f>
        <v>0</v>
      </c>
      <c r="AS135" s="128" t="str">
        <f t="shared" si="18"/>
        <v/>
      </c>
      <c r="AT135" s="105" t="str">
        <f>IF(ISNUMBER($AS135),INDEX($C$1:$AB$3985,$AS135,AT$4),"")</f>
        <v/>
      </c>
      <c r="AU135" s="128"/>
      <c r="AV135" s="128">
        <f t="shared" ref="AV135:AV198" si="20">IF(AV134="","",IF(AV134+1&lt;=$AH$9,AV134+1,""))</f>
        <v>912</v>
      </c>
      <c r="AW135" s="105" t="str">
        <f>IF(ISNUMBER($AV135),INDEX($C$1:$AB$3985,$AV135,AW$4),"")</f>
        <v>or06c09_0</v>
      </c>
      <c r="AX135" s="105">
        <f>IF(ISNUMBER($AV135),INDEX($C$1:$AB$3985,$AV135,AX$4),"")</f>
        <v>22.191299999999998</v>
      </c>
      <c r="AY135" s="310">
        <f>IF(ISNUMBER(SEARCH($BE$10,AW135)),MAX(AY$5:AY134)+1,0)</f>
        <v>0</v>
      </c>
      <c r="AZ135" s="310">
        <f>IF(ISNUMBER(SEARCH($BE$11,AW135)),MAX(AZ$5:AZ134)+1,0)</f>
        <v>0</v>
      </c>
      <c r="BA135" s="128" t="str">
        <f t="shared" ref="BA135:BA198" si="21">IF(BA134="","",IF(BA134+1&lt;=$AH$10,BA134+1,""))</f>
        <v/>
      </c>
      <c r="BB135" s="105" t="str">
        <f>IF(ISNUMBER($BA135),INDEX($C$1:$AB$3985,$BA135,BB$4),"")</f>
        <v/>
      </c>
      <c r="BC135" s="105"/>
    </row>
    <row r="136" spans="1:55" x14ac:dyDescent="0.25">
      <c r="A136" s="98"/>
      <c r="B136" s="98">
        <f>ROW()</f>
        <v>136</v>
      </c>
      <c r="C136" s="73"/>
      <c r="D136" s="179" t="s">
        <v>174</v>
      </c>
      <c r="E136" s="175" t="s">
        <v>850</v>
      </c>
      <c r="F136" s="175" t="s">
        <v>851</v>
      </c>
      <c r="G136" s="176">
        <v>5.9475119999999997</v>
      </c>
      <c r="H136" s="176">
        <v>0.59475120000000004</v>
      </c>
      <c r="I136" s="176">
        <v>59.475119999999997</v>
      </c>
      <c r="J136" s="172" t="s">
        <v>841</v>
      </c>
      <c r="K136" s="173">
        <v>1</v>
      </c>
      <c r="L136" s="178">
        <v>0</v>
      </c>
      <c r="M136" s="36">
        <v>1</v>
      </c>
      <c r="N136" s="36"/>
      <c r="O136" s="36"/>
      <c r="P136" s="36"/>
      <c r="Q136" s="36"/>
      <c r="R136" s="3"/>
      <c r="S136" s="106"/>
      <c r="T136" s="106"/>
      <c r="U136" s="106"/>
      <c r="V136" s="106"/>
      <c r="W136" s="106"/>
      <c r="X136" s="106"/>
      <c r="Y136" s="36"/>
      <c r="Z136" s="36"/>
      <c r="AA136" s="36"/>
      <c r="AB136" s="188" t="str">
        <f t="shared" si="16"/>
        <v>hkr33c14log</v>
      </c>
      <c r="AC136" s="188" t="s">
        <v>1585</v>
      </c>
      <c r="AD136" s="131"/>
      <c r="AE136" s="131"/>
      <c r="AF136" s="131"/>
      <c r="AG136" s="131"/>
      <c r="AH136" s="131"/>
      <c r="AI136" s="131"/>
      <c r="AJ136" s="128" t="str">
        <f t="shared" si="17"/>
        <v/>
      </c>
      <c r="AK136" s="7" t="str">
        <f>IF(ISNUMBER($AJ136),INDEX($C$1:$AB$3985,$AJ136,AK$4),"")</f>
        <v/>
      </c>
      <c r="AL136" s="7" t="str">
        <f>IF(ISNUMBER($AJ136),INDEX($C$1:$AB$3985,$AJ136,AL$4),"")</f>
        <v/>
      </c>
      <c r="AM136" s="128"/>
      <c r="AN136" s="128">
        <f t="shared" si="19"/>
        <v>148</v>
      </c>
      <c r="AO136" s="7" t="str">
        <f>IF(ISNUMBER($AN136),INDEX($C$1:$AB$2294,$AN136,AO$4),"")</f>
        <v>hkr00c00</v>
      </c>
      <c r="AP136" s="10">
        <f>IF(ISNUMBER($AN136),INDEX($C$1:$AB$2294,$AN136,AP$4),"")</f>
        <v>5.9475119999999997</v>
      </c>
      <c r="AQ136" s="310">
        <f>IF(ISNUMBER(SEARCH($T$30,AO136)),MAX(AQ$5:AQ135)+1,0)</f>
        <v>0</v>
      </c>
      <c r="AR136" s="310">
        <f>IF(ISNUMBER(SEARCH($T$31,AO136)),MAX(AR$5:AR135)+1,0)</f>
        <v>0</v>
      </c>
      <c r="AS136" s="128" t="str">
        <f t="shared" si="18"/>
        <v/>
      </c>
      <c r="AT136" s="105" t="str">
        <f>IF(ISNUMBER($AS136),INDEX($C$1:$AB$3985,$AS136,AT$4),"")</f>
        <v/>
      </c>
      <c r="AU136" s="128"/>
      <c r="AV136" s="128">
        <f t="shared" si="20"/>
        <v>913</v>
      </c>
      <c r="AW136" s="105" t="str">
        <f>IF(ISNUMBER($AV136),INDEX($C$1:$AB$3985,$AV136,AW$4),"")</f>
        <v>or06c10_0</v>
      </c>
      <c r="AX136" s="105">
        <f>IF(ISNUMBER($AV136),INDEX($C$1:$AB$3985,$AV136,AX$4),"")</f>
        <v>21.41459</v>
      </c>
      <c r="AY136" s="310">
        <f>IF(ISNUMBER(SEARCH($BE$10,AW136)),MAX(AY$5:AY135)+1,0)</f>
        <v>0</v>
      </c>
      <c r="AZ136" s="310">
        <f>IF(ISNUMBER(SEARCH($BE$11,AW136)),MAX(AZ$5:AZ135)+1,0)</f>
        <v>0</v>
      </c>
      <c r="BA136" s="128" t="str">
        <f t="shared" si="21"/>
        <v/>
      </c>
      <c r="BB136" s="105" t="str">
        <f>IF(ISNUMBER($BA136),INDEX($C$1:$AB$3985,$BA136,BB$4),"")</f>
        <v/>
      </c>
      <c r="BC136" s="105"/>
    </row>
    <row r="137" spans="1:55" x14ac:dyDescent="0.25">
      <c r="A137" s="98"/>
      <c r="B137" s="98">
        <f>ROW()</f>
        <v>137</v>
      </c>
      <c r="C137" s="73"/>
      <c r="D137" s="179" t="s">
        <v>175</v>
      </c>
      <c r="E137" s="175" t="s">
        <v>850</v>
      </c>
      <c r="F137" s="175" t="s">
        <v>851</v>
      </c>
      <c r="G137" s="176">
        <v>885.6</v>
      </c>
      <c r="H137" s="176">
        <v>797.04</v>
      </c>
      <c r="I137" s="176">
        <v>974.16</v>
      </c>
      <c r="J137" s="172" t="s">
        <v>847</v>
      </c>
      <c r="K137" s="173">
        <v>-1</v>
      </c>
      <c r="L137" s="178">
        <v>0</v>
      </c>
      <c r="M137" s="36">
        <v>1</v>
      </c>
      <c r="N137" s="36"/>
      <c r="O137" s="36"/>
      <c r="P137" s="36"/>
      <c r="Q137" s="36"/>
      <c r="R137" s="3"/>
      <c r="S137" s="106"/>
      <c r="T137" s="106"/>
      <c r="U137" s="106"/>
      <c r="V137" s="106"/>
      <c r="W137" s="106"/>
      <c r="X137" s="106"/>
      <c r="Y137" s="36"/>
      <c r="Z137" s="36"/>
      <c r="AA137" s="36"/>
      <c r="AB137" s="188" t="str">
        <f t="shared" si="16"/>
        <v>wf1_2log</v>
      </c>
      <c r="AC137" s="188" t="s">
        <v>1585</v>
      </c>
      <c r="AD137" s="131"/>
      <c r="AE137" s="131"/>
      <c r="AF137" s="131"/>
      <c r="AG137" s="131"/>
      <c r="AH137" s="131"/>
      <c r="AI137" s="131"/>
      <c r="AJ137" s="128" t="str">
        <f t="shared" si="17"/>
        <v/>
      </c>
      <c r="AK137" s="7" t="str">
        <f>IF(ISNUMBER($AJ137),INDEX($C$1:$AB$3985,$AJ137,AK$4),"")</f>
        <v/>
      </c>
      <c r="AL137" s="7" t="str">
        <f>IF(ISNUMBER($AJ137),INDEX($C$1:$AB$3985,$AJ137,AL$4),"")</f>
        <v/>
      </c>
      <c r="AM137" s="128"/>
      <c r="AN137" s="128">
        <f t="shared" si="19"/>
        <v>149</v>
      </c>
      <c r="AO137" s="7" t="str">
        <f>IF(ISNUMBER($AN137),INDEX($C$1:$AB$2294,$AN137,AO$4),"")</f>
        <v>hkr30c01</v>
      </c>
      <c r="AP137" s="10">
        <f>IF(ISNUMBER($AN137),INDEX($C$1:$AB$2294,$AN137,AP$4),"")</f>
        <v>5.9475119999999997</v>
      </c>
      <c r="AQ137" s="310">
        <f>IF(ISNUMBER(SEARCH($T$30,AO137)),MAX(AQ$5:AQ136)+1,0)</f>
        <v>0</v>
      </c>
      <c r="AR137" s="310">
        <f>IF(ISNUMBER(SEARCH($T$31,AO137)),MAX(AR$5:AR136)+1,0)</f>
        <v>0</v>
      </c>
      <c r="AS137" s="128" t="str">
        <f t="shared" si="18"/>
        <v/>
      </c>
      <c r="AT137" s="105" t="str">
        <f>IF(ISNUMBER($AS137),INDEX($C$1:$AB$3985,$AS137,AT$4),"")</f>
        <v/>
      </c>
      <c r="AU137" s="128"/>
      <c r="AV137" s="128">
        <f t="shared" si="20"/>
        <v>914</v>
      </c>
      <c r="AW137" s="105" t="str">
        <f>IF(ISNUMBER($AV137),INDEX($C$1:$AB$3985,$AV137,AW$4),"")</f>
        <v>or06c11_0</v>
      </c>
      <c r="AX137" s="105">
        <f>IF(ISNUMBER($AV137),INDEX($C$1:$AB$3985,$AV137,AX$4),"")</f>
        <v>20.773060000000001</v>
      </c>
      <c r="AY137" s="310">
        <f>IF(ISNUMBER(SEARCH($BE$10,AW137)),MAX(AY$5:AY136)+1,0)</f>
        <v>0</v>
      </c>
      <c r="AZ137" s="310">
        <f>IF(ISNUMBER(SEARCH($BE$11,AW137)),MAX(AZ$5:AZ136)+1,0)</f>
        <v>0</v>
      </c>
      <c r="BA137" s="128" t="str">
        <f t="shared" si="21"/>
        <v/>
      </c>
      <c r="BB137" s="105" t="str">
        <f>IF(ISNUMBER($BA137),INDEX($C$1:$AB$3985,$BA137,BB$4),"")</f>
        <v/>
      </c>
      <c r="BC137" s="105"/>
    </row>
    <row r="138" spans="1:55" x14ac:dyDescent="0.25">
      <c r="A138" s="98"/>
      <c r="B138" s="98">
        <f>ROW()</f>
        <v>138</v>
      </c>
      <c r="C138" s="73"/>
      <c r="D138" s="179" t="s">
        <v>176</v>
      </c>
      <c r="E138" s="175" t="s">
        <v>850</v>
      </c>
      <c r="F138" s="175" t="s">
        <v>851</v>
      </c>
      <c r="G138" s="176">
        <v>5.9475119999999997</v>
      </c>
      <c r="H138" s="176">
        <v>0.59475120000000004</v>
      </c>
      <c r="I138" s="176">
        <v>59.475119999999997</v>
      </c>
      <c r="J138" s="172" t="s">
        <v>841</v>
      </c>
      <c r="K138" s="173">
        <v>1</v>
      </c>
      <c r="L138" s="178">
        <v>0</v>
      </c>
      <c r="M138" s="36">
        <v>1</v>
      </c>
      <c r="N138" s="36"/>
      <c r="O138" s="36"/>
      <c r="P138" s="36"/>
      <c r="Q138" s="36"/>
      <c r="R138" s="3"/>
      <c r="S138" s="106"/>
      <c r="T138" s="106"/>
      <c r="U138" s="106"/>
      <c r="V138" s="106"/>
      <c r="W138" s="106"/>
      <c r="X138" s="106"/>
      <c r="Y138" s="36"/>
      <c r="Z138" s="36"/>
      <c r="AA138" s="36"/>
      <c r="AB138" s="188" t="str">
        <f t="shared" si="16"/>
        <v>hkr30c05log</v>
      </c>
      <c r="AC138" s="188" t="s">
        <v>1585</v>
      </c>
      <c r="AD138" s="131"/>
      <c r="AE138" s="131"/>
      <c r="AF138" s="131"/>
      <c r="AG138" s="131"/>
      <c r="AH138" s="131"/>
      <c r="AI138" s="131"/>
      <c r="AJ138" s="128" t="str">
        <f t="shared" si="17"/>
        <v/>
      </c>
      <c r="AK138" s="7" t="str">
        <f>IF(ISNUMBER($AJ138),INDEX($C$1:$AB$3985,$AJ138,AK$4),"")</f>
        <v/>
      </c>
      <c r="AL138" s="7" t="str">
        <f>IF(ISNUMBER($AJ138),INDEX($C$1:$AB$3985,$AJ138,AL$4),"")</f>
        <v/>
      </c>
      <c r="AM138" s="128"/>
      <c r="AN138" s="128">
        <f t="shared" si="19"/>
        <v>150</v>
      </c>
      <c r="AO138" s="7" t="str">
        <f>IF(ISNUMBER($AN138),INDEX($C$1:$AB$2294,$AN138,AO$4),"")</f>
        <v>hkr26c12</v>
      </c>
      <c r="AP138" s="10">
        <f>IF(ISNUMBER($AN138),INDEX($C$1:$AB$2294,$AN138,AP$4),"")</f>
        <v>5.9475119999999997</v>
      </c>
      <c r="AQ138" s="310">
        <f>IF(ISNUMBER(SEARCH($T$30,AO138)),MAX(AQ$5:AQ137)+1,0)</f>
        <v>0</v>
      </c>
      <c r="AR138" s="310">
        <f>IF(ISNUMBER(SEARCH($T$31,AO138)),MAX(AR$5:AR137)+1,0)</f>
        <v>0</v>
      </c>
      <c r="AS138" s="128" t="str">
        <f t="shared" si="18"/>
        <v/>
      </c>
      <c r="AT138" s="105" t="str">
        <f>IF(ISNUMBER($AS138),INDEX($C$1:$AB$3985,$AS138,AT$4),"")</f>
        <v/>
      </c>
      <c r="AU138" s="128"/>
      <c r="AV138" s="128">
        <f t="shared" si="20"/>
        <v>915</v>
      </c>
      <c r="AW138" s="105" t="str">
        <f>IF(ISNUMBER($AV138),INDEX($C$1:$AB$3985,$AV138,AW$4),"")</f>
        <v>or06c12_0</v>
      </c>
      <c r="AX138" s="105">
        <f>IF(ISNUMBER($AV138),INDEX($C$1:$AB$3985,$AV138,AX$4),"")</f>
        <v>20.148689999999998</v>
      </c>
      <c r="AY138" s="310">
        <f>IF(ISNUMBER(SEARCH($BE$10,AW138)),MAX(AY$5:AY137)+1,0)</f>
        <v>0</v>
      </c>
      <c r="AZ138" s="310">
        <f>IF(ISNUMBER(SEARCH($BE$11,AW138)),MAX(AZ$5:AZ137)+1,0)</f>
        <v>0</v>
      </c>
      <c r="BA138" s="128" t="str">
        <f t="shared" si="21"/>
        <v/>
      </c>
      <c r="BB138" s="105" t="str">
        <f>IF(ISNUMBER($BA138),INDEX($C$1:$AB$3985,$BA138,BB$4),"")</f>
        <v/>
      </c>
      <c r="BC138" s="105"/>
    </row>
    <row r="139" spans="1:55" x14ac:dyDescent="0.25">
      <c r="A139" s="98"/>
      <c r="B139" s="98">
        <f>ROW()</f>
        <v>139</v>
      </c>
      <c r="C139" s="73"/>
      <c r="D139" s="179" t="s">
        <v>177</v>
      </c>
      <c r="E139" s="175" t="s">
        <v>850</v>
      </c>
      <c r="F139" s="175" t="s">
        <v>851</v>
      </c>
      <c r="G139" s="176">
        <v>9.9999990000000007E-3</v>
      </c>
      <c r="H139" s="176">
        <v>9.9999989999999999E-4</v>
      </c>
      <c r="I139" s="176">
        <v>9.9999989999999997E-2</v>
      </c>
      <c r="J139" s="172" t="s">
        <v>849</v>
      </c>
      <c r="K139" s="173">
        <v>1</v>
      </c>
      <c r="L139" s="178">
        <v>0</v>
      </c>
      <c r="M139" s="36">
        <v>1</v>
      </c>
      <c r="N139" s="36"/>
      <c r="O139" s="36"/>
      <c r="P139" s="36"/>
      <c r="Q139" s="36"/>
      <c r="R139" s="3"/>
      <c r="S139" s="106"/>
      <c r="T139" s="106"/>
      <c r="U139" s="106"/>
      <c r="V139" s="106"/>
      <c r="W139" s="106"/>
      <c r="X139" s="106"/>
      <c r="Y139" s="36"/>
      <c r="Z139" s="36"/>
      <c r="AA139" s="36"/>
      <c r="AB139" s="188" t="str">
        <f t="shared" si="16"/>
        <v>sylog</v>
      </c>
      <c r="AC139" s="188" t="s">
        <v>1585</v>
      </c>
      <c r="AD139" s="131"/>
      <c r="AE139" s="131"/>
      <c r="AF139" s="131"/>
      <c r="AG139" s="131"/>
      <c r="AH139" s="131"/>
      <c r="AI139" s="131"/>
      <c r="AJ139" s="128" t="str">
        <f t="shared" si="17"/>
        <v/>
      </c>
      <c r="AK139" s="7" t="str">
        <f>IF(ISNUMBER($AJ139),INDEX($C$1:$AB$3985,$AJ139,AK$4),"")</f>
        <v/>
      </c>
      <c r="AL139" s="7" t="str">
        <f>IF(ISNUMBER($AJ139),INDEX($C$1:$AB$3985,$AJ139,AL$4),"")</f>
        <v/>
      </c>
      <c r="AM139" s="128"/>
      <c r="AN139" s="128">
        <f t="shared" si="19"/>
        <v>151</v>
      </c>
      <c r="AO139" s="7" t="str">
        <f>IF(ISNUMBER($AN139),INDEX($C$1:$AB$2294,$AN139,AO$4),"")</f>
        <v>hkr00c05</v>
      </c>
      <c r="AP139" s="10">
        <f>IF(ISNUMBER($AN139),INDEX($C$1:$AB$2294,$AN139,AP$4),"")</f>
        <v>5.9475119999999997</v>
      </c>
      <c r="AQ139" s="310">
        <f>IF(ISNUMBER(SEARCH($T$30,AO139)),MAX(AQ$5:AQ138)+1,0)</f>
        <v>0</v>
      </c>
      <c r="AR139" s="310">
        <f>IF(ISNUMBER(SEARCH($T$31,AO139)),MAX(AR$5:AR138)+1,0)</f>
        <v>0</v>
      </c>
      <c r="AS139" s="128" t="str">
        <f t="shared" si="18"/>
        <v/>
      </c>
      <c r="AT139" s="105" t="str">
        <f>IF(ISNUMBER($AS139),INDEX($C$1:$AB$3985,$AS139,AT$4),"")</f>
        <v/>
      </c>
      <c r="AU139" s="128"/>
      <c r="AV139" s="128">
        <f t="shared" si="20"/>
        <v>916</v>
      </c>
      <c r="AW139" s="105" t="str">
        <f>IF(ISNUMBER($AV139),INDEX($C$1:$AB$3985,$AV139,AW$4),"")</f>
        <v>or06c13_0</v>
      </c>
      <c r="AX139" s="105">
        <f>IF(ISNUMBER($AV139),INDEX($C$1:$AB$3985,$AV139,AX$4),"")</f>
        <v>19.526599999999998</v>
      </c>
      <c r="AY139" s="310">
        <f>IF(ISNUMBER(SEARCH($BE$10,AW139)),MAX(AY$5:AY138)+1,0)</f>
        <v>0</v>
      </c>
      <c r="AZ139" s="310">
        <f>IF(ISNUMBER(SEARCH($BE$11,AW139)),MAX(AZ$5:AZ138)+1,0)</f>
        <v>0</v>
      </c>
      <c r="BA139" s="128" t="str">
        <f t="shared" si="21"/>
        <v/>
      </c>
      <c r="BB139" s="105" t="str">
        <f>IF(ISNUMBER($BA139),INDEX($C$1:$AB$3985,$BA139,BB$4),"")</f>
        <v/>
      </c>
      <c r="BC139" s="105"/>
    </row>
    <row r="140" spans="1:55" x14ac:dyDescent="0.25">
      <c r="A140" s="98"/>
      <c r="B140" s="98">
        <f>ROW()</f>
        <v>140</v>
      </c>
      <c r="C140" s="73"/>
      <c r="D140" s="179" t="s">
        <v>178</v>
      </c>
      <c r="E140" s="175" t="s">
        <v>850</v>
      </c>
      <c r="F140" s="175" t="s">
        <v>851</v>
      </c>
      <c r="G140" s="176">
        <v>5.9475119999999997</v>
      </c>
      <c r="H140" s="176">
        <v>0.59475120000000004</v>
      </c>
      <c r="I140" s="176">
        <v>59.475119999999997</v>
      </c>
      <c r="J140" s="172" t="s">
        <v>841</v>
      </c>
      <c r="K140" s="173">
        <v>1</v>
      </c>
      <c r="L140" s="178">
        <v>0</v>
      </c>
      <c r="M140" s="36">
        <v>1</v>
      </c>
      <c r="N140" s="36"/>
      <c r="O140" s="36"/>
      <c r="P140" s="36"/>
      <c r="Q140" s="36"/>
      <c r="R140" s="3"/>
      <c r="S140" s="106"/>
      <c r="T140" s="106"/>
      <c r="U140" s="106"/>
      <c r="V140" s="106"/>
      <c r="W140" s="106"/>
      <c r="X140" s="106"/>
      <c r="Y140" s="36"/>
      <c r="Z140" s="36"/>
      <c r="AA140" s="36"/>
      <c r="AB140" s="188" t="str">
        <f t="shared" si="16"/>
        <v>hkr09c00log</v>
      </c>
      <c r="AC140" s="188" t="s">
        <v>1585</v>
      </c>
      <c r="AD140" s="131"/>
      <c r="AE140" s="131"/>
      <c r="AF140" s="131"/>
      <c r="AG140" s="131"/>
      <c r="AH140" s="131"/>
      <c r="AI140" s="131"/>
      <c r="AJ140" s="128" t="str">
        <f t="shared" si="17"/>
        <v/>
      </c>
      <c r="AK140" s="7" t="str">
        <f>IF(ISNUMBER($AJ140),INDEX($C$1:$AB$3985,$AJ140,AK$4),"")</f>
        <v/>
      </c>
      <c r="AL140" s="7" t="str">
        <f>IF(ISNUMBER($AJ140),INDEX($C$1:$AB$3985,$AJ140,AL$4),"")</f>
        <v/>
      </c>
      <c r="AM140" s="128"/>
      <c r="AN140" s="128">
        <f t="shared" si="19"/>
        <v>152</v>
      </c>
      <c r="AO140" s="7" t="str">
        <f>IF(ISNUMBER($AN140),INDEX($C$1:$AB$2294,$AN140,AO$4),"")</f>
        <v>hkr31c02</v>
      </c>
      <c r="AP140" s="10">
        <f>IF(ISNUMBER($AN140),INDEX($C$1:$AB$2294,$AN140,AP$4),"")</f>
        <v>5.9475119999999997</v>
      </c>
      <c r="AQ140" s="310">
        <f>IF(ISNUMBER(SEARCH($T$30,AO140)),MAX(AQ$5:AQ139)+1,0)</f>
        <v>0</v>
      </c>
      <c r="AR140" s="310">
        <f>IF(ISNUMBER(SEARCH($T$31,AO140)),MAX(AR$5:AR139)+1,0)</f>
        <v>0</v>
      </c>
      <c r="AS140" s="128" t="str">
        <f t="shared" si="18"/>
        <v/>
      </c>
      <c r="AT140" s="105" t="str">
        <f>IF(ISNUMBER($AS140),INDEX($C$1:$AB$3985,$AS140,AT$4),"")</f>
        <v/>
      </c>
      <c r="AU140" s="128"/>
      <c r="AV140" s="128">
        <f t="shared" si="20"/>
        <v>917</v>
      </c>
      <c r="AW140" s="105" t="str">
        <f>IF(ISNUMBER($AV140),INDEX($C$1:$AB$3985,$AV140,AW$4),"")</f>
        <v>or06c14_0</v>
      </c>
      <c r="AX140" s="105">
        <f>IF(ISNUMBER($AV140),INDEX($C$1:$AB$3985,$AV140,AX$4),"")</f>
        <v>18.789709999999999</v>
      </c>
      <c r="AY140" s="310">
        <f>IF(ISNUMBER(SEARCH($BE$10,AW140)),MAX(AY$5:AY139)+1,0)</f>
        <v>0</v>
      </c>
      <c r="AZ140" s="310">
        <f>IF(ISNUMBER(SEARCH($BE$11,AW140)),MAX(AZ$5:AZ139)+1,0)</f>
        <v>0</v>
      </c>
      <c r="BA140" s="128" t="str">
        <f t="shared" si="21"/>
        <v/>
      </c>
      <c r="BB140" s="105" t="str">
        <f>IF(ISNUMBER($BA140),INDEX($C$1:$AB$3985,$BA140,BB$4),"")</f>
        <v/>
      </c>
      <c r="BC140" s="105"/>
    </row>
    <row r="141" spans="1:55" x14ac:dyDescent="0.25">
      <c r="A141" s="98"/>
      <c r="B141" s="98">
        <f>ROW()</f>
        <v>141</v>
      </c>
      <c r="C141" s="73"/>
      <c r="D141" s="179" t="s">
        <v>179</v>
      </c>
      <c r="E141" s="175" t="s">
        <v>850</v>
      </c>
      <c r="F141" s="175" t="s">
        <v>851</v>
      </c>
      <c r="G141" s="176">
        <v>5.9475119999999997</v>
      </c>
      <c r="H141" s="176">
        <v>0.59475120000000004</v>
      </c>
      <c r="I141" s="176">
        <v>59.475119999999997</v>
      </c>
      <c r="J141" s="172" t="s">
        <v>841</v>
      </c>
      <c r="K141" s="173">
        <v>1</v>
      </c>
      <c r="L141" s="178">
        <v>0</v>
      </c>
      <c r="M141" s="36">
        <v>1</v>
      </c>
      <c r="N141" s="36"/>
      <c r="O141" s="36"/>
      <c r="P141" s="36"/>
      <c r="Q141" s="36"/>
      <c r="R141" s="3"/>
      <c r="S141" s="106"/>
      <c r="T141" s="106"/>
      <c r="U141" s="106"/>
      <c r="V141" s="106"/>
      <c r="W141" s="106"/>
      <c r="X141" s="106"/>
      <c r="Y141" s="36"/>
      <c r="Z141" s="36"/>
      <c r="AA141" s="36"/>
      <c r="AB141" s="188" t="str">
        <f t="shared" si="16"/>
        <v>hkr00c08log</v>
      </c>
      <c r="AC141" s="188" t="s">
        <v>1585</v>
      </c>
      <c r="AD141" s="131"/>
      <c r="AE141" s="131"/>
      <c r="AF141" s="131"/>
      <c r="AG141" s="131"/>
      <c r="AH141" s="131"/>
      <c r="AI141" s="131"/>
      <c r="AJ141" s="128" t="str">
        <f t="shared" si="17"/>
        <v/>
      </c>
      <c r="AK141" s="7" t="str">
        <f>IF(ISNUMBER($AJ141),INDEX($C$1:$AB$3985,$AJ141,AK$4),"")</f>
        <v/>
      </c>
      <c r="AL141" s="7" t="str">
        <f>IF(ISNUMBER($AJ141),INDEX($C$1:$AB$3985,$AJ141,AL$4),"")</f>
        <v/>
      </c>
      <c r="AM141" s="128"/>
      <c r="AN141" s="128">
        <f t="shared" si="19"/>
        <v>153</v>
      </c>
      <c r="AO141" s="7" t="str">
        <f>IF(ISNUMBER($AN141),INDEX($C$1:$AB$2294,$AN141,AO$4),"")</f>
        <v>hkr00c09</v>
      </c>
      <c r="AP141" s="10">
        <f>IF(ISNUMBER($AN141),INDEX($C$1:$AB$2294,$AN141,AP$4),"")</f>
        <v>5.9475119999999997</v>
      </c>
      <c r="AQ141" s="310">
        <f>IF(ISNUMBER(SEARCH($T$30,AO141)),MAX(AQ$5:AQ140)+1,0)</f>
        <v>0</v>
      </c>
      <c r="AR141" s="310">
        <f>IF(ISNUMBER(SEARCH($T$31,AO141)),MAX(AR$5:AR140)+1,0)</f>
        <v>0</v>
      </c>
      <c r="AS141" s="128" t="str">
        <f t="shared" si="18"/>
        <v/>
      </c>
      <c r="AT141" s="105" t="str">
        <f>IF(ISNUMBER($AS141),INDEX($C$1:$AB$3985,$AS141,AT$4),"")</f>
        <v/>
      </c>
      <c r="AU141" s="128"/>
      <c r="AV141" s="128">
        <f t="shared" si="20"/>
        <v>918</v>
      </c>
      <c r="AW141" s="105" t="str">
        <f>IF(ISNUMBER($AV141),INDEX($C$1:$AB$3985,$AV141,AW$4),"")</f>
        <v>or06c15_0</v>
      </c>
      <c r="AX141" s="105">
        <f>IF(ISNUMBER($AV141),INDEX($C$1:$AB$3985,$AV141,AX$4),"")</f>
        <v>18.749359999999999</v>
      </c>
      <c r="AY141" s="310">
        <f>IF(ISNUMBER(SEARCH($BE$10,AW141)),MAX(AY$5:AY140)+1,0)</f>
        <v>0</v>
      </c>
      <c r="AZ141" s="310">
        <f>IF(ISNUMBER(SEARCH($BE$11,AW141)),MAX(AZ$5:AZ140)+1,0)</f>
        <v>0</v>
      </c>
      <c r="BA141" s="128" t="str">
        <f t="shared" si="21"/>
        <v/>
      </c>
      <c r="BB141" s="105" t="str">
        <f>IF(ISNUMBER($BA141),INDEX($C$1:$AB$3985,$BA141,BB$4),"")</f>
        <v/>
      </c>
      <c r="BC141" s="105"/>
    </row>
    <row r="142" spans="1:55" x14ac:dyDescent="0.25">
      <c r="A142" s="98"/>
      <c r="B142" s="98">
        <f>ROW()</f>
        <v>142</v>
      </c>
      <c r="C142" s="73"/>
      <c r="D142" s="179" t="s">
        <v>180</v>
      </c>
      <c r="E142" s="175" t="s">
        <v>850</v>
      </c>
      <c r="F142" s="175" t="s">
        <v>851</v>
      </c>
      <c r="G142" s="176">
        <v>5.9475119999999997</v>
      </c>
      <c r="H142" s="176">
        <v>0.59475120000000004</v>
      </c>
      <c r="I142" s="176">
        <v>59.475119999999997</v>
      </c>
      <c r="J142" s="172" t="s">
        <v>841</v>
      </c>
      <c r="K142" s="173">
        <v>1</v>
      </c>
      <c r="L142" s="178">
        <v>0</v>
      </c>
      <c r="M142" s="36">
        <v>1</v>
      </c>
      <c r="N142" s="36"/>
      <c r="O142" s="36"/>
      <c r="P142" s="36"/>
      <c r="Q142" s="36"/>
      <c r="R142" s="3"/>
      <c r="S142" s="106"/>
      <c r="T142" s="106"/>
      <c r="U142" s="106"/>
      <c r="V142" s="106"/>
      <c r="W142" s="106"/>
      <c r="X142" s="106"/>
      <c r="Y142" s="36"/>
      <c r="Z142" s="36"/>
      <c r="AA142" s="36"/>
      <c r="AB142" s="188" t="str">
        <f t="shared" si="16"/>
        <v>hkr34c19log</v>
      </c>
      <c r="AC142" s="188" t="s">
        <v>1585</v>
      </c>
      <c r="AD142" s="131"/>
      <c r="AE142" s="131"/>
      <c r="AF142" s="131"/>
      <c r="AG142" s="131"/>
      <c r="AH142" s="131"/>
      <c r="AI142" s="131"/>
      <c r="AJ142" s="128" t="str">
        <f t="shared" si="17"/>
        <v/>
      </c>
      <c r="AK142" s="7" t="str">
        <f>IF(ISNUMBER($AJ142),INDEX($C$1:$AB$3985,$AJ142,AK$4),"")</f>
        <v/>
      </c>
      <c r="AL142" s="7" t="str">
        <f>IF(ISNUMBER($AJ142),INDEX($C$1:$AB$3985,$AJ142,AL$4),"")</f>
        <v/>
      </c>
      <c r="AM142" s="128"/>
      <c r="AN142" s="128">
        <f t="shared" si="19"/>
        <v>154</v>
      </c>
      <c r="AO142" s="7" t="str">
        <f>IF(ISNUMBER($AN142),INDEX($C$1:$AB$2294,$AN142,AO$4),"")</f>
        <v>hkr15c13</v>
      </c>
      <c r="AP142" s="10">
        <f>IF(ISNUMBER($AN142),INDEX($C$1:$AB$2294,$AN142,AP$4),"")</f>
        <v>5.9475119999999997</v>
      </c>
      <c r="AQ142" s="310">
        <f>IF(ISNUMBER(SEARCH($T$30,AO142)),MAX(AQ$5:AQ141)+1,0)</f>
        <v>0</v>
      </c>
      <c r="AR142" s="310">
        <f>IF(ISNUMBER(SEARCH($T$31,AO142)),MAX(AR$5:AR141)+1,0)</f>
        <v>0</v>
      </c>
      <c r="AS142" s="128" t="str">
        <f t="shared" si="18"/>
        <v/>
      </c>
      <c r="AT142" s="105" t="str">
        <f>IF(ISNUMBER($AS142),INDEX($C$1:$AB$3985,$AS142,AT$4),"")</f>
        <v/>
      </c>
      <c r="AU142" s="128"/>
      <c r="AV142" s="128">
        <f t="shared" si="20"/>
        <v>919</v>
      </c>
      <c r="AW142" s="105" t="str">
        <f>IF(ISNUMBER($AV142),INDEX($C$1:$AB$3985,$AV142,AW$4),"")</f>
        <v>or06c16_0</v>
      </c>
      <c r="AX142" s="105">
        <f>IF(ISNUMBER($AV142),INDEX($C$1:$AB$3985,$AV142,AX$4),"")</f>
        <v>18.925740000000001</v>
      </c>
      <c r="AY142" s="310">
        <f>IF(ISNUMBER(SEARCH($BE$10,AW142)),MAX(AY$5:AY141)+1,0)</f>
        <v>0</v>
      </c>
      <c r="AZ142" s="310">
        <f>IF(ISNUMBER(SEARCH($BE$11,AW142)),MAX(AZ$5:AZ141)+1,0)</f>
        <v>0</v>
      </c>
      <c r="BA142" s="128" t="str">
        <f t="shared" si="21"/>
        <v/>
      </c>
      <c r="BB142" s="105" t="str">
        <f>IF(ISNUMBER($BA142),INDEX($C$1:$AB$3985,$BA142,BB$4),"")</f>
        <v/>
      </c>
      <c r="BC142" s="105"/>
    </row>
    <row r="143" spans="1:55" x14ac:dyDescent="0.25">
      <c r="A143" s="98"/>
      <c r="B143" s="98">
        <f>ROW()</f>
        <v>143</v>
      </c>
      <c r="C143" s="73"/>
      <c r="D143" s="179" t="s">
        <v>181</v>
      </c>
      <c r="E143" s="175" t="s">
        <v>850</v>
      </c>
      <c r="F143" s="175" t="s">
        <v>851</v>
      </c>
      <c r="G143" s="176">
        <v>336.96</v>
      </c>
      <c r="H143" s="176">
        <v>303.26400000000001</v>
      </c>
      <c r="I143" s="176">
        <v>370.65600000000001</v>
      </c>
      <c r="J143" s="172" t="s">
        <v>847</v>
      </c>
      <c r="K143" s="173">
        <v>-1</v>
      </c>
      <c r="L143" s="178">
        <v>0</v>
      </c>
      <c r="M143" s="36">
        <v>1</v>
      </c>
      <c r="N143" s="36"/>
      <c r="O143" s="36"/>
      <c r="P143" s="36"/>
      <c r="Q143" s="36"/>
      <c r="R143" s="3"/>
      <c r="S143" s="106"/>
      <c r="T143" s="106"/>
      <c r="U143" s="106"/>
      <c r="V143" s="106"/>
      <c r="W143" s="106"/>
      <c r="X143" s="106"/>
      <c r="Y143" s="36"/>
      <c r="Z143" s="36"/>
      <c r="AA143" s="36"/>
      <c r="AB143" s="188" t="str">
        <f t="shared" si="16"/>
        <v>wf3_1log</v>
      </c>
      <c r="AC143" s="188" t="s">
        <v>1585</v>
      </c>
      <c r="AD143" s="131"/>
      <c r="AE143" s="131"/>
      <c r="AF143" s="131"/>
      <c r="AG143" s="131"/>
      <c r="AH143" s="131"/>
      <c r="AI143" s="131"/>
      <c r="AJ143" s="128" t="str">
        <f t="shared" si="17"/>
        <v/>
      </c>
      <c r="AK143" s="7" t="str">
        <f>IF(ISNUMBER($AJ143),INDEX($C$1:$AB$3985,$AJ143,AK$4),"")</f>
        <v/>
      </c>
      <c r="AL143" s="7" t="str">
        <f>IF(ISNUMBER($AJ143),INDEX($C$1:$AB$3985,$AJ143,AL$4),"")</f>
        <v/>
      </c>
      <c r="AM143" s="128"/>
      <c r="AN143" s="128">
        <f t="shared" si="19"/>
        <v>155</v>
      </c>
      <c r="AO143" s="7" t="str">
        <f>IF(ISNUMBER($AN143),INDEX($C$1:$AB$2294,$AN143,AO$4),"")</f>
        <v>hkr00c10</v>
      </c>
      <c r="AP143" s="10">
        <f>IF(ISNUMBER($AN143),INDEX($C$1:$AB$2294,$AN143,AP$4),"")</f>
        <v>5.9475119999999997</v>
      </c>
      <c r="AQ143" s="310">
        <f>IF(ISNUMBER(SEARCH($T$30,AO143)),MAX(AQ$5:AQ142)+1,0)</f>
        <v>0</v>
      </c>
      <c r="AR143" s="310">
        <f>IF(ISNUMBER(SEARCH($T$31,AO143)),MAX(AR$5:AR142)+1,0)</f>
        <v>0</v>
      </c>
      <c r="AS143" s="128" t="str">
        <f t="shared" si="18"/>
        <v/>
      </c>
      <c r="AT143" s="105" t="str">
        <f>IF(ISNUMBER($AS143),INDEX($C$1:$AB$3985,$AS143,AT$4),"")</f>
        <v/>
      </c>
      <c r="AU143" s="128"/>
      <c r="AV143" s="128">
        <f t="shared" si="20"/>
        <v>920</v>
      </c>
      <c r="AW143" s="105" t="str">
        <f>IF(ISNUMBER($AV143),INDEX($C$1:$AB$3985,$AV143,AW$4),"")</f>
        <v>or06c17_0</v>
      </c>
      <c r="AX143" s="105">
        <f>IF(ISNUMBER($AV143),INDEX($C$1:$AB$3985,$AV143,AX$4),"")</f>
        <v>19.10454</v>
      </c>
      <c r="AY143" s="310">
        <f>IF(ISNUMBER(SEARCH($BE$10,AW143)),MAX(AY$5:AY142)+1,0)</f>
        <v>0</v>
      </c>
      <c r="AZ143" s="310">
        <f>IF(ISNUMBER(SEARCH($BE$11,AW143)),MAX(AZ$5:AZ142)+1,0)</f>
        <v>0</v>
      </c>
      <c r="BA143" s="128" t="str">
        <f t="shared" si="21"/>
        <v/>
      </c>
      <c r="BB143" s="105" t="str">
        <f>IF(ISNUMBER($BA143),INDEX($C$1:$AB$3985,$BA143,BB$4),"")</f>
        <v/>
      </c>
      <c r="BC143" s="105"/>
    </row>
    <row r="144" spans="1:55" x14ac:dyDescent="0.25">
      <c r="A144" s="98"/>
      <c r="B144" s="98">
        <f>ROW()</f>
        <v>144</v>
      </c>
      <c r="C144" s="73"/>
      <c r="D144" s="179" t="s">
        <v>182</v>
      </c>
      <c r="E144" s="175" t="s">
        <v>850</v>
      </c>
      <c r="F144" s="175" t="s">
        <v>851</v>
      </c>
      <c r="G144" s="176">
        <v>5.9475119999999997</v>
      </c>
      <c r="H144" s="176">
        <v>0.59475120000000004</v>
      </c>
      <c r="I144" s="176">
        <v>59.475119999999997</v>
      </c>
      <c r="J144" s="172" t="s">
        <v>841</v>
      </c>
      <c r="K144" s="173">
        <v>1</v>
      </c>
      <c r="L144" s="178">
        <v>0</v>
      </c>
      <c r="M144" s="36">
        <v>1</v>
      </c>
      <c r="N144" s="36"/>
      <c r="O144" s="36"/>
      <c r="P144" s="36"/>
      <c r="Q144" s="36"/>
      <c r="R144" s="3"/>
      <c r="S144" s="106"/>
      <c r="T144" s="106"/>
      <c r="U144" s="106"/>
      <c r="V144" s="106"/>
      <c r="W144" s="106"/>
      <c r="X144" s="106"/>
      <c r="Y144" s="36"/>
      <c r="Z144" s="36"/>
      <c r="AA144" s="36"/>
      <c r="AB144" s="188" t="str">
        <f t="shared" si="16"/>
        <v>hkr30c11log</v>
      </c>
      <c r="AC144" s="188" t="s">
        <v>1585</v>
      </c>
      <c r="AD144" s="131"/>
      <c r="AE144" s="131"/>
      <c r="AF144" s="131"/>
      <c r="AG144" s="131"/>
      <c r="AH144" s="131"/>
      <c r="AI144" s="131"/>
      <c r="AJ144" s="128" t="str">
        <f t="shared" si="17"/>
        <v/>
      </c>
      <c r="AK144" s="7" t="str">
        <f>IF(ISNUMBER($AJ144),INDEX($C$1:$AB$3985,$AJ144,AK$4),"")</f>
        <v/>
      </c>
      <c r="AL144" s="7" t="str">
        <f>IF(ISNUMBER($AJ144),INDEX($C$1:$AB$3985,$AJ144,AL$4),"")</f>
        <v/>
      </c>
      <c r="AM144" s="128"/>
      <c r="AN144" s="128">
        <f t="shared" si="19"/>
        <v>156</v>
      </c>
      <c r="AO144" s="7" t="str">
        <f>IF(ISNUMBER($AN144),INDEX($C$1:$AB$2294,$AN144,AO$4),"")</f>
        <v>hkr00c11</v>
      </c>
      <c r="AP144" s="10">
        <f>IF(ISNUMBER($AN144),INDEX($C$1:$AB$2294,$AN144,AP$4),"")</f>
        <v>5.9475119999999997</v>
      </c>
      <c r="AQ144" s="310">
        <f>IF(ISNUMBER(SEARCH($T$30,AO144)),MAX(AQ$5:AQ143)+1,0)</f>
        <v>0</v>
      </c>
      <c r="AR144" s="310">
        <f>IF(ISNUMBER(SEARCH($T$31,AO144)),MAX(AR$5:AR143)+1,0)</f>
        <v>0</v>
      </c>
      <c r="AS144" s="128" t="str">
        <f t="shared" si="18"/>
        <v/>
      </c>
      <c r="AT144" s="105" t="str">
        <f>IF(ISNUMBER($AS144),INDEX($C$1:$AB$3985,$AS144,AT$4),"")</f>
        <v/>
      </c>
      <c r="AU144" s="128"/>
      <c r="AV144" s="128">
        <f t="shared" si="20"/>
        <v>921</v>
      </c>
      <c r="AW144" s="105" t="str">
        <f>IF(ISNUMBER($AV144),INDEX($C$1:$AB$3985,$AV144,AW$4),"")</f>
        <v>or06c18_0</v>
      </c>
      <c r="AX144" s="105">
        <f>IF(ISNUMBER($AV144),INDEX($C$1:$AB$3985,$AV144,AX$4),"")</f>
        <v>19.240570000000002</v>
      </c>
      <c r="AY144" s="310">
        <f>IF(ISNUMBER(SEARCH($BE$10,AW144)),MAX(AY$5:AY143)+1,0)</f>
        <v>0</v>
      </c>
      <c r="AZ144" s="310">
        <f>IF(ISNUMBER(SEARCH($BE$11,AW144)),MAX(AZ$5:AZ143)+1,0)</f>
        <v>0</v>
      </c>
      <c r="BA144" s="128" t="str">
        <f t="shared" si="21"/>
        <v/>
      </c>
      <c r="BB144" s="105" t="str">
        <f>IF(ISNUMBER($BA144),INDEX($C$1:$AB$3985,$BA144,BB$4),"")</f>
        <v/>
      </c>
      <c r="BC144" s="105"/>
    </row>
    <row r="145" spans="1:55" x14ac:dyDescent="0.25">
      <c r="A145" s="98"/>
      <c r="B145" s="98">
        <f>ROW()</f>
        <v>145</v>
      </c>
      <c r="C145" s="73"/>
      <c r="D145" s="179" t="s">
        <v>183</v>
      </c>
      <c r="E145" s="175" t="s">
        <v>850</v>
      </c>
      <c r="F145" s="175" t="s">
        <v>851</v>
      </c>
      <c r="G145" s="176">
        <v>442.8</v>
      </c>
      <c r="H145" s="176">
        <v>398.52</v>
      </c>
      <c r="I145" s="176">
        <v>487.08</v>
      </c>
      <c r="J145" s="172" t="s">
        <v>847</v>
      </c>
      <c r="K145" s="173">
        <v>-1</v>
      </c>
      <c r="L145" s="178">
        <v>0</v>
      </c>
      <c r="M145" s="36">
        <v>1</v>
      </c>
      <c r="N145" s="36"/>
      <c r="O145" s="36"/>
      <c r="P145" s="36"/>
      <c r="Q145" s="36"/>
      <c r="R145" s="3"/>
      <c r="S145" s="106"/>
      <c r="T145" s="106"/>
      <c r="U145" s="106"/>
      <c r="V145" s="106"/>
      <c r="W145" s="106"/>
      <c r="X145" s="106"/>
      <c r="Y145" s="36"/>
      <c r="Z145" s="36"/>
      <c r="AA145" s="36"/>
      <c r="AB145" s="188" t="str">
        <f t="shared" si="16"/>
        <v>wf2_2log</v>
      </c>
      <c r="AC145" s="188" t="s">
        <v>1585</v>
      </c>
      <c r="AD145" s="131"/>
      <c r="AE145" s="131"/>
      <c r="AF145" s="131"/>
      <c r="AG145" s="131"/>
      <c r="AH145" s="131"/>
      <c r="AI145" s="131"/>
      <c r="AJ145" s="128" t="str">
        <f t="shared" si="17"/>
        <v/>
      </c>
      <c r="AK145" s="7" t="str">
        <f>IF(ISNUMBER($AJ145),INDEX($C$1:$AB$3985,$AJ145,AK$4),"")</f>
        <v/>
      </c>
      <c r="AL145" s="7" t="str">
        <f>IF(ISNUMBER($AJ145),INDEX($C$1:$AB$3985,$AJ145,AL$4),"")</f>
        <v/>
      </c>
      <c r="AM145" s="128"/>
      <c r="AN145" s="128">
        <f t="shared" si="19"/>
        <v>157</v>
      </c>
      <c r="AO145" s="7" t="str">
        <f>IF(ISNUMBER($AN145),INDEX($C$1:$AB$2294,$AN145,AO$4),"")</f>
        <v>hkr00c12</v>
      </c>
      <c r="AP145" s="10">
        <f>IF(ISNUMBER($AN145),INDEX($C$1:$AB$2294,$AN145,AP$4),"")</f>
        <v>5.9475119999999997</v>
      </c>
      <c r="AQ145" s="310">
        <f>IF(ISNUMBER(SEARCH($T$30,AO145)),MAX(AQ$5:AQ144)+1,0)</f>
        <v>0</v>
      </c>
      <c r="AR145" s="310">
        <f>IF(ISNUMBER(SEARCH($T$31,AO145)),MAX(AR$5:AR144)+1,0)</f>
        <v>0</v>
      </c>
      <c r="AS145" s="128" t="str">
        <f t="shared" si="18"/>
        <v/>
      </c>
      <c r="AT145" s="105" t="str">
        <f>IF(ISNUMBER($AS145),INDEX($C$1:$AB$3985,$AS145,AT$4),"")</f>
        <v/>
      </c>
      <c r="AU145" s="128"/>
      <c r="AV145" s="128">
        <f t="shared" si="20"/>
        <v>922</v>
      </c>
      <c r="AW145" s="105" t="str">
        <f>IF(ISNUMBER($AV145),INDEX($C$1:$AB$3985,$AV145,AW$4),"")</f>
        <v>or06c19_0</v>
      </c>
      <c r="AX145" s="105">
        <f>IF(ISNUMBER($AV145),INDEX($C$1:$AB$3985,$AV145,AX$4),"")</f>
        <v>19.311299999999999</v>
      </c>
      <c r="AY145" s="310">
        <f>IF(ISNUMBER(SEARCH($BE$10,AW145)),MAX(AY$5:AY144)+1,0)</f>
        <v>0</v>
      </c>
      <c r="AZ145" s="310">
        <f>IF(ISNUMBER(SEARCH($BE$11,AW145)),MAX(AZ$5:AZ144)+1,0)</f>
        <v>0</v>
      </c>
      <c r="BA145" s="128" t="str">
        <f t="shared" si="21"/>
        <v/>
      </c>
      <c r="BB145" s="105" t="str">
        <f>IF(ISNUMBER($BA145),INDEX($C$1:$AB$3985,$BA145,BB$4),"")</f>
        <v/>
      </c>
      <c r="BC145" s="105"/>
    </row>
    <row r="146" spans="1:55" x14ac:dyDescent="0.25">
      <c r="A146" s="98"/>
      <c r="B146" s="98">
        <f>ROW()</f>
        <v>146</v>
      </c>
      <c r="C146" s="73"/>
      <c r="D146" s="179" t="s">
        <v>184</v>
      </c>
      <c r="E146" s="175" t="s">
        <v>850</v>
      </c>
      <c r="F146" s="175" t="s">
        <v>851</v>
      </c>
      <c r="G146" s="176">
        <v>5.9475119999999997</v>
      </c>
      <c r="H146" s="176">
        <v>0.59475120000000004</v>
      </c>
      <c r="I146" s="176">
        <v>59.475119999999997</v>
      </c>
      <c r="J146" s="172" t="s">
        <v>841</v>
      </c>
      <c r="K146" s="173">
        <v>1</v>
      </c>
      <c r="L146" s="178">
        <v>0</v>
      </c>
      <c r="M146" s="36">
        <v>1</v>
      </c>
      <c r="N146" s="36"/>
      <c r="O146" s="36"/>
      <c r="P146" s="36"/>
      <c r="Q146" s="36"/>
      <c r="R146" s="3"/>
      <c r="S146" s="106"/>
      <c r="T146" s="106"/>
      <c r="U146" s="106"/>
      <c r="V146" s="106"/>
      <c r="W146" s="106"/>
      <c r="X146" s="106"/>
      <c r="Y146" s="36"/>
      <c r="Z146" s="36"/>
      <c r="AA146" s="36"/>
      <c r="AB146" s="188" t="str">
        <f t="shared" si="16"/>
        <v>hkr06c16log</v>
      </c>
      <c r="AC146" s="188" t="s">
        <v>1585</v>
      </c>
      <c r="AD146" s="131"/>
      <c r="AE146" s="131"/>
      <c r="AF146" s="131"/>
      <c r="AG146" s="131"/>
      <c r="AH146" s="131"/>
      <c r="AI146" s="131"/>
      <c r="AJ146" s="128" t="str">
        <f t="shared" si="17"/>
        <v/>
      </c>
      <c r="AK146" s="7" t="str">
        <f>IF(ISNUMBER($AJ146),INDEX($C$1:$AB$3985,$AJ146,AK$4),"")</f>
        <v/>
      </c>
      <c r="AL146" s="7" t="str">
        <f>IF(ISNUMBER($AJ146),INDEX($C$1:$AB$3985,$AJ146,AL$4),"")</f>
        <v/>
      </c>
      <c r="AM146" s="128"/>
      <c r="AN146" s="128">
        <f t="shared" si="19"/>
        <v>158</v>
      </c>
      <c r="AO146" s="7" t="str">
        <f>IF(ISNUMBER($AN146),INDEX($C$1:$AB$2294,$AN146,AO$4),"")</f>
        <v>hkr00c13</v>
      </c>
      <c r="AP146" s="10">
        <f>IF(ISNUMBER($AN146),INDEX($C$1:$AB$2294,$AN146,AP$4),"")</f>
        <v>5.9475119999999997</v>
      </c>
      <c r="AQ146" s="310">
        <f>IF(ISNUMBER(SEARCH($T$30,AO146)),MAX(AQ$5:AQ145)+1,0)</f>
        <v>0</v>
      </c>
      <c r="AR146" s="310">
        <f>IF(ISNUMBER(SEARCH($T$31,AO146)),MAX(AR$5:AR145)+1,0)</f>
        <v>0</v>
      </c>
      <c r="AS146" s="128" t="str">
        <f t="shared" si="18"/>
        <v/>
      </c>
      <c r="AT146" s="105" t="str">
        <f>IF(ISNUMBER($AS146),INDEX($C$1:$AB$3985,$AS146,AT$4),"")</f>
        <v/>
      </c>
      <c r="AU146" s="128"/>
      <c r="AV146" s="128">
        <f t="shared" si="20"/>
        <v>923</v>
      </c>
      <c r="AW146" s="105" t="str">
        <f>IF(ISNUMBER($AV146),INDEX($C$1:$AB$3985,$AV146,AW$4),"")</f>
        <v>or07c00_0</v>
      </c>
      <c r="AX146" s="105">
        <f>IF(ISNUMBER($AV146),INDEX($C$1:$AB$3985,$AV146,AX$4),"")</f>
        <v>28.262250000000002</v>
      </c>
      <c r="AY146" s="310">
        <f>IF(ISNUMBER(SEARCH($BE$10,AW146)),MAX(AY$5:AY145)+1,0)</f>
        <v>0</v>
      </c>
      <c r="AZ146" s="310">
        <f>IF(ISNUMBER(SEARCH($BE$11,AW146)),MAX(AZ$5:AZ145)+1,0)</f>
        <v>0</v>
      </c>
      <c r="BA146" s="128" t="str">
        <f t="shared" si="21"/>
        <v/>
      </c>
      <c r="BB146" s="105" t="str">
        <f>IF(ISNUMBER($BA146),INDEX($C$1:$AB$3985,$BA146,BB$4),"")</f>
        <v/>
      </c>
      <c r="BC146" s="105"/>
    </row>
    <row r="147" spans="1:55" x14ac:dyDescent="0.25">
      <c r="A147" s="98"/>
      <c r="B147" s="98">
        <f>ROW()</f>
        <v>147</v>
      </c>
      <c r="C147" s="73"/>
      <c r="D147" s="179" t="s">
        <v>185</v>
      </c>
      <c r="E147" s="175" t="s">
        <v>850</v>
      </c>
      <c r="F147" s="175" t="s">
        <v>851</v>
      </c>
      <c r="G147" s="176">
        <v>5.9475119999999997</v>
      </c>
      <c r="H147" s="176">
        <v>0.59475120000000004</v>
      </c>
      <c r="I147" s="176">
        <v>59.475119999999997</v>
      </c>
      <c r="J147" s="172" t="s">
        <v>841</v>
      </c>
      <c r="K147" s="173">
        <v>1</v>
      </c>
      <c r="L147" s="178">
        <v>0</v>
      </c>
      <c r="M147" s="36">
        <v>1</v>
      </c>
      <c r="N147" s="36"/>
      <c r="O147" s="36"/>
      <c r="P147" s="36"/>
      <c r="Q147" s="36"/>
      <c r="R147" s="3"/>
      <c r="S147" s="106"/>
      <c r="T147" s="106"/>
      <c r="U147" s="106"/>
      <c r="V147" s="106"/>
      <c r="W147" s="106"/>
      <c r="X147" s="106"/>
      <c r="Y147" s="36"/>
      <c r="Z147" s="36"/>
      <c r="AA147" s="36"/>
      <c r="AB147" s="188" t="str">
        <f t="shared" si="16"/>
        <v>hkr20c19log</v>
      </c>
      <c r="AC147" s="188" t="s">
        <v>1585</v>
      </c>
      <c r="AD147" s="131"/>
      <c r="AE147" s="131"/>
      <c r="AF147" s="131"/>
      <c r="AG147" s="131"/>
      <c r="AH147" s="131"/>
      <c r="AI147" s="131"/>
      <c r="AJ147" s="128" t="str">
        <f t="shared" si="17"/>
        <v/>
      </c>
      <c r="AK147" s="7" t="str">
        <f>IF(ISNUMBER($AJ147),INDEX($C$1:$AB$3985,$AJ147,AK$4),"")</f>
        <v/>
      </c>
      <c r="AL147" s="7" t="str">
        <f>IF(ISNUMBER($AJ147),INDEX($C$1:$AB$3985,$AJ147,AL$4),"")</f>
        <v/>
      </c>
      <c r="AM147" s="128"/>
      <c r="AN147" s="128">
        <f t="shared" si="19"/>
        <v>159</v>
      </c>
      <c r="AO147" s="7" t="str">
        <f>IF(ISNUMBER($AN147),INDEX($C$1:$AB$2294,$AN147,AO$4),"")</f>
        <v>hkr24c18</v>
      </c>
      <c r="AP147" s="10">
        <f>IF(ISNUMBER($AN147),INDEX($C$1:$AB$2294,$AN147,AP$4),"")</f>
        <v>5.9475119999999997</v>
      </c>
      <c r="AQ147" s="310">
        <f>IF(ISNUMBER(SEARCH($T$30,AO147)),MAX(AQ$5:AQ146)+1,0)</f>
        <v>0</v>
      </c>
      <c r="AR147" s="310">
        <f>IF(ISNUMBER(SEARCH($T$31,AO147)),MAX(AR$5:AR146)+1,0)</f>
        <v>0</v>
      </c>
      <c r="AS147" s="128" t="str">
        <f t="shared" si="18"/>
        <v/>
      </c>
      <c r="AT147" s="105" t="str">
        <f>IF(ISNUMBER($AS147),INDEX($C$1:$AB$3985,$AS147,AT$4),"")</f>
        <v/>
      </c>
      <c r="AU147" s="128"/>
      <c r="AV147" s="128">
        <f t="shared" si="20"/>
        <v>924</v>
      </c>
      <c r="AW147" s="105" t="str">
        <f>IF(ISNUMBER($AV147),INDEX($C$1:$AB$3985,$AV147,AW$4),"")</f>
        <v>or07c01_0</v>
      </c>
      <c r="AX147" s="105">
        <f>IF(ISNUMBER($AV147),INDEX($C$1:$AB$3985,$AV147,AX$4),"")</f>
        <v>28.132180000000002</v>
      </c>
      <c r="AY147" s="310">
        <f>IF(ISNUMBER(SEARCH($BE$10,AW147)),MAX(AY$5:AY146)+1,0)</f>
        <v>0</v>
      </c>
      <c r="AZ147" s="310">
        <f>IF(ISNUMBER(SEARCH($BE$11,AW147)),MAX(AZ$5:AZ146)+1,0)</f>
        <v>0</v>
      </c>
      <c r="BA147" s="128" t="str">
        <f t="shared" si="21"/>
        <v/>
      </c>
      <c r="BB147" s="105" t="str">
        <f>IF(ISNUMBER($BA147),INDEX($C$1:$AB$3985,$BA147,BB$4),"")</f>
        <v/>
      </c>
      <c r="BC147" s="105"/>
    </row>
    <row r="148" spans="1:55" x14ac:dyDescent="0.25">
      <c r="A148" s="98"/>
      <c r="B148" s="98">
        <f>ROW()</f>
        <v>148</v>
      </c>
      <c r="C148" s="73"/>
      <c r="D148" s="179" t="s">
        <v>186</v>
      </c>
      <c r="E148" s="175" t="s">
        <v>850</v>
      </c>
      <c r="F148" s="175" t="s">
        <v>851</v>
      </c>
      <c r="G148" s="176">
        <v>5.9475119999999997</v>
      </c>
      <c r="H148" s="176">
        <v>0.59475120000000004</v>
      </c>
      <c r="I148" s="176">
        <v>59.475119999999997</v>
      </c>
      <c r="J148" s="172" t="s">
        <v>841</v>
      </c>
      <c r="K148" s="173">
        <v>1</v>
      </c>
      <c r="L148" s="178">
        <v>0</v>
      </c>
      <c r="M148" s="36">
        <v>1</v>
      </c>
      <c r="N148" s="36"/>
      <c r="O148" s="36"/>
      <c r="P148" s="36"/>
      <c r="Q148" s="36"/>
      <c r="R148" s="3"/>
      <c r="S148" s="106"/>
      <c r="T148" s="106"/>
      <c r="U148" s="106"/>
      <c r="V148" s="106"/>
      <c r="W148" s="106"/>
      <c r="X148" s="106"/>
      <c r="Y148" s="36"/>
      <c r="Z148" s="36"/>
      <c r="AA148" s="36"/>
      <c r="AB148" s="188" t="str">
        <f t="shared" si="16"/>
        <v>hkr00c00log</v>
      </c>
      <c r="AC148" s="188" t="s">
        <v>1585</v>
      </c>
      <c r="AD148" s="131"/>
      <c r="AE148" s="131"/>
      <c r="AF148" s="131"/>
      <c r="AG148" s="131"/>
      <c r="AH148" s="131"/>
      <c r="AI148" s="131"/>
      <c r="AJ148" s="128" t="str">
        <f t="shared" si="17"/>
        <v/>
      </c>
      <c r="AK148" s="7" t="str">
        <f>IF(ISNUMBER($AJ148),INDEX($C$1:$AB$3985,$AJ148,AK$4),"")</f>
        <v/>
      </c>
      <c r="AL148" s="7" t="str">
        <f>IF(ISNUMBER($AJ148),INDEX($C$1:$AB$3985,$AJ148,AL$4),"")</f>
        <v/>
      </c>
      <c r="AM148" s="128"/>
      <c r="AN148" s="128">
        <f t="shared" si="19"/>
        <v>160</v>
      </c>
      <c r="AO148" s="7" t="str">
        <f>IF(ISNUMBER($AN148),INDEX($C$1:$AB$2294,$AN148,AO$4),"")</f>
        <v>hkr35c17</v>
      </c>
      <c r="AP148" s="10">
        <f>IF(ISNUMBER($AN148),INDEX($C$1:$AB$2294,$AN148,AP$4),"")</f>
        <v>5.9475119999999997</v>
      </c>
      <c r="AQ148" s="310">
        <f>IF(ISNUMBER(SEARCH($T$30,AO148)),MAX(AQ$5:AQ147)+1,0)</f>
        <v>0</v>
      </c>
      <c r="AR148" s="310">
        <f>IF(ISNUMBER(SEARCH($T$31,AO148)),MAX(AR$5:AR147)+1,0)</f>
        <v>0</v>
      </c>
      <c r="AS148" s="128" t="str">
        <f t="shared" si="18"/>
        <v/>
      </c>
      <c r="AT148" s="105" t="str">
        <f>IF(ISNUMBER($AS148),INDEX($C$1:$AB$3985,$AS148,AT$4),"")</f>
        <v/>
      </c>
      <c r="AU148" s="128"/>
      <c r="AV148" s="128">
        <f t="shared" si="20"/>
        <v>925</v>
      </c>
      <c r="AW148" s="105" t="str">
        <f>IF(ISNUMBER($AV148),INDEX($C$1:$AB$3985,$AV148,AW$4),"")</f>
        <v>or07c02_0</v>
      </c>
      <c r="AX148" s="105">
        <f>IF(ISNUMBER($AV148),INDEX($C$1:$AB$3985,$AV148,AX$4),"")</f>
        <v>27.91666</v>
      </c>
      <c r="AY148" s="310">
        <f>IF(ISNUMBER(SEARCH($BE$10,AW148)),MAX(AY$5:AY147)+1,0)</f>
        <v>0</v>
      </c>
      <c r="AZ148" s="310">
        <f>IF(ISNUMBER(SEARCH($BE$11,AW148)),MAX(AZ$5:AZ147)+1,0)</f>
        <v>0</v>
      </c>
      <c r="BA148" s="128" t="str">
        <f t="shared" si="21"/>
        <v/>
      </c>
      <c r="BB148" s="105" t="str">
        <f>IF(ISNUMBER($BA148),INDEX($C$1:$AB$3985,$BA148,BB$4),"")</f>
        <v/>
      </c>
      <c r="BC148" s="105"/>
    </row>
    <row r="149" spans="1:55" x14ac:dyDescent="0.25">
      <c r="A149" s="98"/>
      <c r="B149" s="98">
        <f>ROW()</f>
        <v>149</v>
      </c>
      <c r="C149" s="73"/>
      <c r="D149" s="179" t="s">
        <v>187</v>
      </c>
      <c r="E149" s="175" t="s">
        <v>850</v>
      </c>
      <c r="F149" s="175" t="s">
        <v>851</v>
      </c>
      <c r="G149" s="176">
        <v>5.9475119999999997</v>
      </c>
      <c r="H149" s="176">
        <v>0.59475120000000004</v>
      </c>
      <c r="I149" s="176">
        <v>59.475119999999997</v>
      </c>
      <c r="J149" s="172" t="s">
        <v>841</v>
      </c>
      <c r="K149" s="173">
        <v>1</v>
      </c>
      <c r="L149" s="178">
        <v>0</v>
      </c>
      <c r="M149" s="36">
        <v>1</v>
      </c>
      <c r="N149" s="36"/>
      <c r="O149" s="36"/>
      <c r="P149" s="36"/>
      <c r="Q149" s="36"/>
      <c r="R149" s="3"/>
      <c r="S149" s="106"/>
      <c r="T149" s="106"/>
      <c r="U149" s="106"/>
      <c r="V149" s="106"/>
      <c r="W149" s="106"/>
      <c r="X149" s="106"/>
      <c r="Y149" s="36"/>
      <c r="Z149" s="36"/>
      <c r="AA149" s="36"/>
      <c r="AB149" s="188" t="str">
        <f t="shared" si="16"/>
        <v>hkr30c01log</v>
      </c>
      <c r="AC149" s="188" t="s">
        <v>1585</v>
      </c>
      <c r="AD149" s="131"/>
      <c r="AE149" s="131"/>
      <c r="AF149" s="131"/>
      <c r="AG149" s="131"/>
      <c r="AH149" s="131"/>
      <c r="AI149" s="131"/>
      <c r="AJ149" s="128" t="str">
        <f t="shared" si="17"/>
        <v/>
      </c>
      <c r="AK149" s="7" t="str">
        <f>IF(ISNUMBER($AJ149),INDEX($C$1:$AB$3985,$AJ149,AK$4),"")</f>
        <v/>
      </c>
      <c r="AL149" s="7" t="str">
        <f>IF(ISNUMBER($AJ149),INDEX($C$1:$AB$3985,$AJ149,AL$4),"")</f>
        <v/>
      </c>
      <c r="AM149" s="128"/>
      <c r="AN149" s="128">
        <f t="shared" si="19"/>
        <v>161</v>
      </c>
      <c r="AO149" s="7" t="str">
        <f>IF(ISNUMBER($AN149),INDEX($C$1:$AB$2294,$AN149,AO$4),"")</f>
        <v>hkr18c10</v>
      </c>
      <c r="AP149" s="10">
        <f>IF(ISNUMBER($AN149),INDEX($C$1:$AB$2294,$AN149,AP$4),"")</f>
        <v>5.9475119999999997</v>
      </c>
      <c r="AQ149" s="310">
        <f>IF(ISNUMBER(SEARCH($T$30,AO149)),MAX(AQ$5:AQ148)+1,0)</f>
        <v>0</v>
      </c>
      <c r="AR149" s="310">
        <f>IF(ISNUMBER(SEARCH($T$31,AO149)),MAX(AR$5:AR148)+1,0)</f>
        <v>0</v>
      </c>
      <c r="AS149" s="128" t="str">
        <f t="shared" si="18"/>
        <v/>
      </c>
      <c r="AT149" s="105" t="str">
        <f>IF(ISNUMBER($AS149),INDEX($C$1:$AB$3985,$AS149,AT$4),"")</f>
        <v/>
      </c>
      <c r="AU149" s="128"/>
      <c r="AV149" s="128">
        <f t="shared" si="20"/>
        <v>926</v>
      </c>
      <c r="AW149" s="105" t="str">
        <f>IF(ISNUMBER($AV149),INDEX($C$1:$AB$3985,$AV149,AW$4),"")</f>
        <v>or07c03_0</v>
      </c>
      <c r="AX149" s="105">
        <f>IF(ISNUMBER($AV149),INDEX($C$1:$AB$3985,$AV149,AX$4),"")</f>
        <v>27.53989</v>
      </c>
      <c r="AY149" s="310">
        <f>IF(ISNUMBER(SEARCH($BE$10,AW149)),MAX(AY$5:AY148)+1,0)</f>
        <v>0</v>
      </c>
      <c r="AZ149" s="310">
        <f>IF(ISNUMBER(SEARCH($BE$11,AW149)),MAX(AZ$5:AZ148)+1,0)</f>
        <v>0</v>
      </c>
      <c r="BA149" s="128" t="str">
        <f t="shared" si="21"/>
        <v/>
      </c>
      <c r="BB149" s="105" t="str">
        <f>IF(ISNUMBER($BA149),INDEX($C$1:$AB$3985,$BA149,BB$4),"")</f>
        <v/>
      </c>
      <c r="BC149" s="105"/>
    </row>
    <row r="150" spans="1:55" x14ac:dyDescent="0.25">
      <c r="A150" s="98"/>
      <c r="B150" s="98">
        <f>ROW()</f>
        <v>150</v>
      </c>
      <c r="C150" s="73"/>
      <c r="D150" s="179" t="s">
        <v>188</v>
      </c>
      <c r="E150" s="175" t="s">
        <v>850</v>
      </c>
      <c r="F150" s="175" t="s">
        <v>851</v>
      </c>
      <c r="G150" s="176">
        <v>5.9475119999999997</v>
      </c>
      <c r="H150" s="176">
        <v>0.59475120000000004</v>
      </c>
      <c r="I150" s="176">
        <v>59.475119999999997</v>
      </c>
      <c r="J150" s="172" t="s">
        <v>841</v>
      </c>
      <c r="K150" s="173">
        <v>1</v>
      </c>
      <c r="L150" s="178">
        <v>0</v>
      </c>
      <c r="M150" s="36">
        <v>1</v>
      </c>
      <c r="N150" s="36"/>
      <c r="O150" s="36"/>
      <c r="P150" s="36"/>
      <c r="Q150" s="36"/>
      <c r="R150" s="3"/>
      <c r="S150" s="106"/>
      <c r="T150" s="106"/>
      <c r="U150" s="106"/>
      <c r="V150" s="106"/>
      <c r="W150" s="106"/>
      <c r="X150" s="106"/>
      <c r="Y150" s="36"/>
      <c r="Z150" s="36"/>
      <c r="AA150" s="36"/>
      <c r="AB150" s="188" t="str">
        <f t="shared" si="16"/>
        <v>hkr26c12log</v>
      </c>
      <c r="AC150" s="188" t="s">
        <v>1585</v>
      </c>
      <c r="AD150" s="131"/>
      <c r="AE150" s="131"/>
      <c r="AF150" s="131"/>
      <c r="AG150" s="131"/>
      <c r="AH150" s="131"/>
      <c r="AI150" s="131"/>
      <c r="AJ150" s="128" t="str">
        <f t="shared" si="17"/>
        <v/>
      </c>
      <c r="AK150" s="7" t="str">
        <f>IF(ISNUMBER($AJ150),INDEX($C$1:$AB$3985,$AJ150,AK$4),"")</f>
        <v/>
      </c>
      <c r="AL150" s="7" t="str">
        <f>IF(ISNUMBER($AJ150),INDEX($C$1:$AB$3985,$AJ150,AL$4),"")</f>
        <v/>
      </c>
      <c r="AM150" s="128"/>
      <c r="AN150" s="128">
        <f t="shared" si="19"/>
        <v>162</v>
      </c>
      <c r="AO150" s="7" t="str">
        <f>IF(ISNUMBER($AN150),INDEX($C$1:$AB$2294,$AN150,AO$4),"")</f>
        <v>hkr31c04</v>
      </c>
      <c r="AP150" s="10">
        <f>IF(ISNUMBER($AN150),INDEX($C$1:$AB$2294,$AN150,AP$4),"")</f>
        <v>5.9475119999999997</v>
      </c>
      <c r="AQ150" s="310">
        <f>IF(ISNUMBER(SEARCH($T$30,AO150)),MAX(AQ$5:AQ149)+1,0)</f>
        <v>0</v>
      </c>
      <c r="AR150" s="310">
        <f>IF(ISNUMBER(SEARCH($T$31,AO150)),MAX(AR$5:AR149)+1,0)</f>
        <v>0</v>
      </c>
      <c r="AS150" s="128" t="str">
        <f t="shared" si="18"/>
        <v/>
      </c>
      <c r="AT150" s="105" t="str">
        <f>IF(ISNUMBER($AS150),INDEX($C$1:$AB$3985,$AS150,AT$4),"")</f>
        <v/>
      </c>
      <c r="AU150" s="128"/>
      <c r="AV150" s="128">
        <f t="shared" si="20"/>
        <v>927</v>
      </c>
      <c r="AW150" s="105" t="str">
        <f>IF(ISNUMBER($AV150),INDEX($C$1:$AB$3985,$AV150,AW$4),"")</f>
        <v>or07c04_0</v>
      </c>
      <c r="AX150" s="105">
        <f>IF(ISNUMBER($AV150),INDEX($C$1:$AB$3985,$AV150,AX$4),"")</f>
        <v>26.85445</v>
      </c>
      <c r="AY150" s="310">
        <f>IF(ISNUMBER(SEARCH($BE$10,AW150)),MAX(AY$5:AY149)+1,0)</f>
        <v>0</v>
      </c>
      <c r="AZ150" s="310">
        <f>IF(ISNUMBER(SEARCH($BE$11,AW150)),MAX(AZ$5:AZ149)+1,0)</f>
        <v>0</v>
      </c>
      <c r="BA150" s="128" t="str">
        <f t="shared" si="21"/>
        <v/>
      </c>
      <c r="BB150" s="105" t="str">
        <f>IF(ISNUMBER($BA150),INDEX($C$1:$AB$3985,$BA150,BB$4),"")</f>
        <v/>
      </c>
      <c r="BC150" s="105"/>
    </row>
    <row r="151" spans="1:55" x14ac:dyDescent="0.25">
      <c r="A151" s="98"/>
      <c r="B151" s="98">
        <f>ROW()</f>
        <v>151</v>
      </c>
      <c r="C151" s="73"/>
      <c r="D151" s="179" t="s">
        <v>189</v>
      </c>
      <c r="E151" s="175" t="s">
        <v>850</v>
      </c>
      <c r="F151" s="175" t="s">
        <v>851</v>
      </c>
      <c r="G151" s="176">
        <v>5.9475119999999997</v>
      </c>
      <c r="H151" s="176">
        <v>0.59475120000000004</v>
      </c>
      <c r="I151" s="176">
        <v>59.475119999999997</v>
      </c>
      <c r="J151" s="172" t="s">
        <v>841</v>
      </c>
      <c r="K151" s="173">
        <v>1</v>
      </c>
      <c r="L151" s="178">
        <v>0</v>
      </c>
      <c r="M151" s="36">
        <v>1</v>
      </c>
      <c r="N151" s="36"/>
      <c r="O151" s="36"/>
      <c r="P151" s="36"/>
      <c r="Q151" s="36"/>
      <c r="R151" s="3"/>
      <c r="S151" s="106"/>
      <c r="T151" s="106"/>
      <c r="U151" s="106"/>
      <c r="V151" s="106"/>
      <c r="W151" s="106"/>
      <c r="X151" s="106"/>
      <c r="Y151" s="36"/>
      <c r="Z151" s="36"/>
      <c r="AA151" s="36"/>
      <c r="AB151" s="188" t="str">
        <f t="shared" si="16"/>
        <v>hkr00c05log</v>
      </c>
      <c r="AC151" s="188" t="s">
        <v>1585</v>
      </c>
      <c r="AD151" s="131"/>
      <c r="AE151" s="131"/>
      <c r="AF151" s="131"/>
      <c r="AG151" s="131"/>
      <c r="AH151" s="131"/>
      <c r="AI151" s="131"/>
      <c r="AJ151" s="128" t="str">
        <f t="shared" si="17"/>
        <v/>
      </c>
      <c r="AK151" s="7" t="str">
        <f>IF(ISNUMBER($AJ151),INDEX($C$1:$AB$3985,$AJ151,AK$4),"")</f>
        <v/>
      </c>
      <c r="AL151" s="7" t="str">
        <f>IF(ISNUMBER($AJ151),INDEX($C$1:$AB$3985,$AJ151,AL$4),"")</f>
        <v/>
      </c>
      <c r="AM151" s="128"/>
      <c r="AN151" s="128">
        <f t="shared" si="19"/>
        <v>163</v>
      </c>
      <c r="AO151" s="7" t="str">
        <f>IF(ISNUMBER($AN151),INDEX($C$1:$AB$2294,$AN151,AO$4),"")</f>
        <v>hkr00c14</v>
      </c>
      <c r="AP151" s="10">
        <f>IF(ISNUMBER($AN151),INDEX($C$1:$AB$2294,$AN151,AP$4),"")</f>
        <v>5.9475119999999997</v>
      </c>
      <c r="AQ151" s="310">
        <f>IF(ISNUMBER(SEARCH($T$30,AO151)),MAX(AQ$5:AQ150)+1,0)</f>
        <v>0</v>
      </c>
      <c r="AR151" s="310">
        <f>IF(ISNUMBER(SEARCH($T$31,AO151)),MAX(AR$5:AR150)+1,0)</f>
        <v>0</v>
      </c>
      <c r="AS151" s="128" t="str">
        <f t="shared" si="18"/>
        <v/>
      </c>
      <c r="AT151" s="105" t="str">
        <f>IF(ISNUMBER($AS151),INDEX($C$1:$AB$3985,$AS151,AT$4),"")</f>
        <v/>
      </c>
      <c r="AU151" s="128"/>
      <c r="AV151" s="128">
        <f t="shared" si="20"/>
        <v>928</v>
      </c>
      <c r="AW151" s="105" t="str">
        <f>IF(ISNUMBER($AV151),INDEX($C$1:$AB$3985,$AV151,AW$4),"")</f>
        <v>or07c05_0</v>
      </c>
      <c r="AX151" s="105">
        <f>IF(ISNUMBER($AV151),INDEX($C$1:$AB$3985,$AV151,AX$4),"")</f>
        <v>26.021139999999999</v>
      </c>
      <c r="AY151" s="310">
        <f>IF(ISNUMBER(SEARCH($BE$10,AW151)),MAX(AY$5:AY150)+1,0)</f>
        <v>0</v>
      </c>
      <c r="AZ151" s="310">
        <f>IF(ISNUMBER(SEARCH($BE$11,AW151)),MAX(AZ$5:AZ150)+1,0)</f>
        <v>0</v>
      </c>
      <c r="BA151" s="128" t="str">
        <f t="shared" si="21"/>
        <v/>
      </c>
      <c r="BB151" s="105" t="str">
        <f>IF(ISNUMBER($BA151),INDEX($C$1:$AB$3985,$BA151,BB$4),"")</f>
        <v/>
      </c>
      <c r="BC151" s="105"/>
    </row>
    <row r="152" spans="1:55" x14ac:dyDescent="0.25">
      <c r="A152" s="98"/>
      <c r="B152" s="98">
        <f>ROW()</f>
        <v>152</v>
      </c>
      <c r="C152" s="73"/>
      <c r="D152" s="179" t="s">
        <v>190</v>
      </c>
      <c r="E152" s="175" t="s">
        <v>850</v>
      </c>
      <c r="F152" s="175" t="s">
        <v>851</v>
      </c>
      <c r="G152" s="176">
        <v>5.9475119999999997</v>
      </c>
      <c r="H152" s="176">
        <v>0.59475120000000004</v>
      </c>
      <c r="I152" s="176">
        <v>59.475119999999997</v>
      </c>
      <c r="J152" s="172" t="s">
        <v>841</v>
      </c>
      <c r="K152" s="173">
        <v>1</v>
      </c>
      <c r="L152" s="178">
        <v>0</v>
      </c>
      <c r="M152" s="36">
        <v>1</v>
      </c>
      <c r="N152" s="36"/>
      <c r="O152" s="36"/>
      <c r="P152" s="36"/>
      <c r="Q152" s="36"/>
      <c r="R152" s="3"/>
      <c r="S152" s="106"/>
      <c r="T152" s="106"/>
      <c r="U152" s="106"/>
      <c r="V152" s="106"/>
      <c r="W152" s="106"/>
      <c r="X152" s="106"/>
      <c r="Y152" s="36"/>
      <c r="Z152" s="36"/>
      <c r="AA152" s="36"/>
      <c r="AB152" s="188" t="str">
        <f t="shared" si="16"/>
        <v>hkr31c02log</v>
      </c>
      <c r="AC152" s="188" t="s">
        <v>1585</v>
      </c>
      <c r="AD152" s="131"/>
      <c r="AE152" s="131"/>
      <c r="AF152" s="131"/>
      <c r="AG152" s="131"/>
      <c r="AH152" s="131"/>
      <c r="AI152" s="131"/>
      <c r="AJ152" s="128" t="str">
        <f t="shared" si="17"/>
        <v/>
      </c>
      <c r="AK152" s="7" t="str">
        <f>IF(ISNUMBER($AJ152),INDEX($C$1:$AB$3985,$AJ152,AK$4),"")</f>
        <v/>
      </c>
      <c r="AL152" s="7" t="str">
        <f>IF(ISNUMBER($AJ152),INDEX($C$1:$AB$3985,$AJ152,AL$4),"")</f>
        <v/>
      </c>
      <c r="AM152" s="128"/>
      <c r="AN152" s="128">
        <f t="shared" si="19"/>
        <v>164</v>
      </c>
      <c r="AO152" s="7" t="str">
        <f>IF(ISNUMBER($AN152),INDEX($C$1:$AB$2294,$AN152,AO$4),"")</f>
        <v>hkr19c03</v>
      </c>
      <c r="AP152" s="10">
        <f>IF(ISNUMBER($AN152),INDEX($C$1:$AB$2294,$AN152,AP$4),"")</f>
        <v>5.9475119999999997</v>
      </c>
      <c r="AQ152" s="310">
        <f>IF(ISNUMBER(SEARCH($T$30,AO152)),MAX(AQ$5:AQ151)+1,0)</f>
        <v>0</v>
      </c>
      <c r="AR152" s="310">
        <f>IF(ISNUMBER(SEARCH($T$31,AO152)),MAX(AR$5:AR151)+1,0)</f>
        <v>0</v>
      </c>
      <c r="AS152" s="128" t="str">
        <f t="shared" si="18"/>
        <v/>
      </c>
      <c r="AT152" s="105" t="str">
        <f>IF(ISNUMBER($AS152),INDEX($C$1:$AB$3985,$AS152,AT$4),"")</f>
        <v/>
      </c>
      <c r="AU152" s="128"/>
      <c r="AV152" s="128">
        <f t="shared" si="20"/>
        <v>929</v>
      </c>
      <c r="AW152" s="105" t="str">
        <f>IF(ISNUMBER($AV152),INDEX($C$1:$AB$3985,$AV152,AW$4),"")</f>
        <v>or07c06_0</v>
      </c>
      <c r="AX152" s="105">
        <f>IF(ISNUMBER($AV152),INDEX($C$1:$AB$3985,$AV152,AX$4),"")</f>
        <v>25.149709999999999</v>
      </c>
      <c r="AY152" s="310">
        <f>IF(ISNUMBER(SEARCH($BE$10,AW152)),MAX(AY$5:AY151)+1,0)</f>
        <v>0</v>
      </c>
      <c r="AZ152" s="310">
        <f>IF(ISNUMBER(SEARCH($BE$11,AW152)),MAX(AZ$5:AZ151)+1,0)</f>
        <v>0</v>
      </c>
      <c r="BA152" s="128" t="str">
        <f t="shared" si="21"/>
        <v/>
      </c>
      <c r="BB152" s="105" t="str">
        <f>IF(ISNUMBER($BA152),INDEX($C$1:$AB$3985,$BA152,BB$4),"")</f>
        <v/>
      </c>
      <c r="BC152" s="105"/>
    </row>
    <row r="153" spans="1:55" x14ac:dyDescent="0.25">
      <c r="A153" s="98"/>
      <c r="B153" s="98">
        <f>ROW()</f>
        <v>153</v>
      </c>
      <c r="C153" s="73"/>
      <c r="D153" s="179" t="s">
        <v>191</v>
      </c>
      <c r="E153" s="175" t="s">
        <v>850</v>
      </c>
      <c r="F153" s="175" t="s">
        <v>851</v>
      </c>
      <c r="G153" s="176">
        <v>5.9475119999999997</v>
      </c>
      <c r="H153" s="176">
        <v>0.59475120000000004</v>
      </c>
      <c r="I153" s="176">
        <v>59.475119999999997</v>
      </c>
      <c r="J153" s="172" t="s">
        <v>841</v>
      </c>
      <c r="K153" s="173">
        <v>1</v>
      </c>
      <c r="L153" s="178">
        <v>0</v>
      </c>
      <c r="M153" s="36">
        <v>1</v>
      </c>
      <c r="N153" s="36"/>
      <c r="O153" s="36"/>
      <c r="P153" s="36"/>
      <c r="Q153" s="36"/>
      <c r="R153" s="3"/>
      <c r="S153" s="106"/>
      <c r="T153" s="106"/>
      <c r="U153" s="106"/>
      <c r="V153" s="106"/>
      <c r="W153" s="106"/>
      <c r="X153" s="106"/>
      <c r="Y153" s="36"/>
      <c r="Z153" s="36"/>
      <c r="AA153" s="36"/>
      <c r="AB153" s="188" t="str">
        <f t="shared" si="16"/>
        <v>hkr00c09log</v>
      </c>
      <c r="AC153" s="188" t="s">
        <v>1585</v>
      </c>
      <c r="AD153" s="131"/>
      <c r="AE153" s="131"/>
      <c r="AF153" s="131"/>
      <c r="AG153" s="131"/>
      <c r="AH153" s="131"/>
      <c r="AI153" s="131"/>
      <c r="AJ153" s="128" t="str">
        <f t="shared" si="17"/>
        <v/>
      </c>
      <c r="AK153" s="7" t="str">
        <f>IF(ISNUMBER($AJ153),INDEX($C$1:$AB$3985,$AJ153,AK$4),"")</f>
        <v/>
      </c>
      <c r="AL153" s="7" t="str">
        <f>IF(ISNUMBER($AJ153),INDEX($C$1:$AB$3985,$AJ153,AL$4),"")</f>
        <v/>
      </c>
      <c r="AM153" s="128"/>
      <c r="AN153" s="128">
        <f t="shared" si="19"/>
        <v>165</v>
      </c>
      <c r="AO153" s="7" t="str">
        <f>IF(ISNUMBER($AN153),INDEX($C$1:$AB$2294,$AN153,AO$4),"")</f>
        <v>hkr16c08</v>
      </c>
      <c r="AP153" s="10">
        <f>IF(ISNUMBER($AN153),INDEX($C$1:$AB$2294,$AN153,AP$4),"")</f>
        <v>5.9475119999999997</v>
      </c>
      <c r="AQ153" s="310">
        <f>IF(ISNUMBER(SEARCH($T$30,AO153)),MAX(AQ$5:AQ152)+1,0)</f>
        <v>0</v>
      </c>
      <c r="AR153" s="310">
        <f>IF(ISNUMBER(SEARCH($T$31,AO153)),MAX(AR$5:AR152)+1,0)</f>
        <v>0</v>
      </c>
      <c r="AS153" s="128" t="str">
        <f t="shared" si="18"/>
        <v/>
      </c>
      <c r="AT153" s="105" t="str">
        <f>IF(ISNUMBER($AS153),INDEX($C$1:$AB$3985,$AS153,AT$4),"")</f>
        <v/>
      </c>
      <c r="AU153" s="128"/>
      <c r="AV153" s="128">
        <f t="shared" si="20"/>
        <v>930</v>
      </c>
      <c r="AW153" s="105" t="str">
        <f>IF(ISNUMBER($AV153),INDEX($C$1:$AB$3985,$AV153,AW$4),"")</f>
        <v>or07c07_0</v>
      </c>
      <c r="AX153" s="105">
        <f>IF(ISNUMBER($AV153),INDEX($C$1:$AB$3985,$AV153,AX$4),"")</f>
        <v>23.873560000000001</v>
      </c>
      <c r="AY153" s="310">
        <f>IF(ISNUMBER(SEARCH($BE$10,AW153)),MAX(AY$5:AY152)+1,0)</f>
        <v>0</v>
      </c>
      <c r="AZ153" s="310">
        <f>IF(ISNUMBER(SEARCH($BE$11,AW153)),MAX(AZ$5:AZ152)+1,0)</f>
        <v>0</v>
      </c>
      <c r="BA153" s="128" t="str">
        <f t="shared" si="21"/>
        <v/>
      </c>
      <c r="BB153" s="105" t="str">
        <f>IF(ISNUMBER($BA153),INDEX($C$1:$AB$3985,$BA153,BB$4),"")</f>
        <v/>
      </c>
      <c r="BC153" s="105"/>
    </row>
    <row r="154" spans="1:55" x14ac:dyDescent="0.25">
      <c r="A154" s="98"/>
      <c r="B154" s="98">
        <f>ROW()</f>
        <v>154</v>
      </c>
      <c r="C154" s="73"/>
      <c r="D154" s="179" t="s">
        <v>192</v>
      </c>
      <c r="E154" s="175" t="s">
        <v>850</v>
      </c>
      <c r="F154" s="175" t="s">
        <v>851</v>
      </c>
      <c r="G154" s="176">
        <v>5.9475119999999997</v>
      </c>
      <c r="H154" s="176">
        <v>0.59475120000000004</v>
      </c>
      <c r="I154" s="176">
        <v>59.475119999999997</v>
      </c>
      <c r="J154" s="172" t="s">
        <v>841</v>
      </c>
      <c r="K154" s="173">
        <v>1</v>
      </c>
      <c r="L154" s="178">
        <v>0</v>
      </c>
      <c r="M154" s="36">
        <v>1</v>
      </c>
      <c r="N154" s="36"/>
      <c r="O154" s="36"/>
      <c r="P154" s="36"/>
      <c r="Q154" s="36"/>
      <c r="R154" s="3"/>
      <c r="S154" s="106"/>
      <c r="T154" s="106"/>
      <c r="U154" s="106"/>
      <c r="V154" s="106"/>
      <c r="W154" s="106"/>
      <c r="X154" s="106"/>
      <c r="Y154" s="36"/>
      <c r="Z154" s="36"/>
      <c r="AA154" s="36"/>
      <c r="AB154" s="188" t="str">
        <f t="shared" si="16"/>
        <v>hkr15c13log</v>
      </c>
      <c r="AC154" s="188" t="s">
        <v>1585</v>
      </c>
      <c r="AD154" s="131"/>
      <c r="AE154" s="131"/>
      <c r="AF154" s="131"/>
      <c r="AG154" s="131"/>
      <c r="AH154" s="131"/>
      <c r="AI154" s="131"/>
      <c r="AJ154" s="128" t="str">
        <f t="shared" si="17"/>
        <v/>
      </c>
      <c r="AK154" s="7" t="str">
        <f>IF(ISNUMBER($AJ154),INDEX($C$1:$AB$3985,$AJ154,AK$4),"")</f>
        <v/>
      </c>
      <c r="AL154" s="7" t="str">
        <f>IF(ISNUMBER($AJ154),INDEX($C$1:$AB$3985,$AJ154,AL$4),"")</f>
        <v/>
      </c>
      <c r="AM154" s="128"/>
      <c r="AN154" s="128">
        <f t="shared" si="19"/>
        <v>166</v>
      </c>
      <c r="AO154" s="7" t="str">
        <f>IF(ISNUMBER($AN154),INDEX($C$1:$AB$2294,$AN154,AO$4),"")</f>
        <v>hkr17c10</v>
      </c>
      <c r="AP154" s="10">
        <f>IF(ISNUMBER($AN154),INDEX($C$1:$AB$2294,$AN154,AP$4),"")</f>
        <v>5.9475119999999997</v>
      </c>
      <c r="AQ154" s="310">
        <f>IF(ISNUMBER(SEARCH($T$30,AO154)),MAX(AQ$5:AQ153)+1,0)</f>
        <v>0</v>
      </c>
      <c r="AR154" s="310">
        <f>IF(ISNUMBER(SEARCH($T$31,AO154)),MAX(AR$5:AR153)+1,0)</f>
        <v>0</v>
      </c>
      <c r="AS154" s="128" t="str">
        <f t="shared" si="18"/>
        <v/>
      </c>
      <c r="AT154" s="105" t="str">
        <f>IF(ISNUMBER($AS154),INDEX($C$1:$AB$3985,$AS154,AT$4),"")</f>
        <v/>
      </c>
      <c r="AU154" s="128"/>
      <c r="AV154" s="128">
        <f t="shared" si="20"/>
        <v>931</v>
      </c>
      <c r="AW154" s="105" t="str">
        <f>IF(ISNUMBER($AV154),INDEX($C$1:$AB$3985,$AV154,AW$4),"")</f>
        <v>or07c08_0</v>
      </c>
      <c r="AX154" s="105">
        <f>IF(ISNUMBER($AV154),INDEX($C$1:$AB$3985,$AV154,AX$4),"")</f>
        <v>22.729620000000001</v>
      </c>
      <c r="AY154" s="310">
        <f>IF(ISNUMBER(SEARCH($BE$10,AW154)),MAX(AY$5:AY153)+1,0)</f>
        <v>0</v>
      </c>
      <c r="AZ154" s="310">
        <f>IF(ISNUMBER(SEARCH($BE$11,AW154)),MAX(AZ$5:AZ153)+1,0)</f>
        <v>0</v>
      </c>
      <c r="BA154" s="128" t="str">
        <f t="shared" si="21"/>
        <v/>
      </c>
      <c r="BB154" s="105" t="str">
        <f>IF(ISNUMBER($BA154),INDEX($C$1:$AB$3985,$BA154,BB$4),"")</f>
        <v/>
      </c>
      <c r="BC154" s="105"/>
    </row>
    <row r="155" spans="1:55" x14ac:dyDescent="0.25">
      <c r="A155" s="98"/>
      <c r="B155" s="98">
        <f>ROW()</f>
        <v>155</v>
      </c>
      <c r="C155" s="73"/>
      <c r="D155" s="179" t="s">
        <v>193</v>
      </c>
      <c r="E155" s="175" t="s">
        <v>850</v>
      </c>
      <c r="F155" s="175" t="s">
        <v>851</v>
      </c>
      <c r="G155" s="176">
        <v>5.9475119999999997</v>
      </c>
      <c r="H155" s="176">
        <v>0.59475120000000004</v>
      </c>
      <c r="I155" s="176">
        <v>59.475119999999997</v>
      </c>
      <c r="J155" s="172" t="s">
        <v>841</v>
      </c>
      <c r="K155" s="173">
        <v>1</v>
      </c>
      <c r="L155" s="178">
        <v>0</v>
      </c>
      <c r="M155" s="36">
        <v>1</v>
      </c>
      <c r="N155" s="36"/>
      <c r="O155" s="36"/>
      <c r="P155" s="36"/>
      <c r="Q155" s="36"/>
      <c r="R155" s="3"/>
      <c r="S155" s="106"/>
      <c r="T155" s="106"/>
      <c r="U155" s="106"/>
      <c r="V155" s="106"/>
      <c r="W155" s="106"/>
      <c r="X155" s="106"/>
      <c r="Y155" s="36"/>
      <c r="Z155" s="36"/>
      <c r="AA155" s="36"/>
      <c r="AB155" s="188" t="str">
        <f t="shared" si="16"/>
        <v>hkr00c10log</v>
      </c>
      <c r="AC155" s="188" t="s">
        <v>1585</v>
      </c>
      <c r="AD155" s="131"/>
      <c r="AE155" s="131"/>
      <c r="AF155" s="131"/>
      <c r="AG155" s="131"/>
      <c r="AH155" s="131"/>
      <c r="AI155" s="131"/>
      <c r="AJ155" s="128" t="str">
        <f t="shared" si="17"/>
        <v/>
      </c>
      <c r="AK155" s="7" t="str">
        <f>IF(ISNUMBER($AJ155),INDEX($C$1:$AB$3985,$AJ155,AK$4),"")</f>
        <v/>
      </c>
      <c r="AL155" s="7" t="str">
        <f>IF(ISNUMBER($AJ155),INDEX($C$1:$AB$3985,$AJ155,AL$4),"")</f>
        <v/>
      </c>
      <c r="AM155" s="128"/>
      <c r="AN155" s="128">
        <f t="shared" si="19"/>
        <v>167</v>
      </c>
      <c r="AO155" s="7" t="str">
        <f>IF(ISNUMBER($AN155),INDEX($C$1:$AB$2294,$AN155,AO$4),"")</f>
        <v>hkr00c15</v>
      </c>
      <c r="AP155" s="10">
        <f>IF(ISNUMBER($AN155),INDEX($C$1:$AB$2294,$AN155,AP$4),"")</f>
        <v>5.9475119999999997</v>
      </c>
      <c r="AQ155" s="310">
        <f>IF(ISNUMBER(SEARCH($T$30,AO155)),MAX(AQ$5:AQ154)+1,0)</f>
        <v>0</v>
      </c>
      <c r="AR155" s="310">
        <f>IF(ISNUMBER(SEARCH($T$31,AO155)),MAX(AR$5:AR154)+1,0)</f>
        <v>0</v>
      </c>
      <c r="AS155" s="128" t="str">
        <f t="shared" si="18"/>
        <v/>
      </c>
      <c r="AT155" s="105" t="str">
        <f>IF(ISNUMBER($AS155),INDEX($C$1:$AB$3985,$AS155,AT$4),"")</f>
        <v/>
      </c>
      <c r="AU155" s="128"/>
      <c r="AV155" s="128">
        <f t="shared" si="20"/>
        <v>932</v>
      </c>
      <c r="AW155" s="105" t="str">
        <f>IF(ISNUMBER($AV155),INDEX($C$1:$AB$3985,$AV155,AW$4),"")</f>
        <v>or07c09_0</v>
      </c>
      <c r="AX155" s="105">
        <f>IF(ISNUMBER($AV155),INDEX($C$1:$AB$3985,$AV155,AX$4),"")</f>
        <v>21.737130000000001</v>
      </c>
      <c r="AY155" s="310">
        <f>IF(ISNUMBER(SEARCH($BE$10,AW155)),MAX(AY$5:AY154)+1,0)</f>
        <v>0</v>
      </c>
      <c r="AZ155" s="310">
        <f>IF(ISNUMBER(SEARCH($BE$11,AW155)),MAX(AZ$5:AZ154)+1,0)</f>
        <v>0</v>
      </c>
      <c r="BA155" s="128" t="str">
        <f t="shared" si="21"/>
        <v/>
      </c>
      <c r="BB155" s="105" t="str">
        <f>IF(ISNUMBER($BA155),INDEX($C$1:$AB$3985,$BA155,BB$4),"")</f>
        <v/>
      </c>
      <c r="BC155" s="105"/>
    </row>
    <row r="156" spans="1:55" x14ac:dyDescent="0.25">
      <c r="A156" s="98"/>
      <c r="B156" s="98">
        <f>ROW()</f>
        <v>156</v>
      </c>
      <c r="C156" s="73"/>
      <c r="D156" s="179" t="s">
        <v>194</v>
      </c>
      <c r="E156" s="175" t="s">
        <v>850</v>
      </c>
      <c r="F156" s="175" t="s">
        <v>851</v>
      </c>
      <c r="G156" s="176">
        <v>5.9475119999999997</v>
      </c>
      <c r="H156" s="176">
        <v>0.59475120000000004</v>
      </c>
      <c r="I156" s="176">
        <v>59.475119999999997</v>
      </c>
      <c r="J156" s="172" t="s">
        <v>841</v>
      </c>
      <c r="K156" s="173">
        <v>1</v>
      </c>
      <c r="L156" s="178">
        <v>0</v>
      </c>
      <c r="M156" s="36">
        <v>1</v>
      </c>
      <c r="N156" s="36"/>
      <c r="O156" s="36"/>
      <c r="P156" s="36"/>
      <c r="Q156" s="36"/>
      <c r="R156" s="3"/>
      <c r="S156" s="106"/>
      <c r="T156" s="106"/>
      <c r="U156" s="106"/>
      <c r="V156" s="106"/>
      <c r="W156" s="106"/>
      <c r="X156" s="106"/>
      <c r="Y156" s="36"/>
      <c r="Z156" s="36"/>
      <c r="AA156" s="36"/>
      <c r="AB156" s="188" t="str">
        <f t="shared" si="16"/>
        <v>hkr00c11log</v>
      </c>
      <c r="AC156" s="188" t="s">
        <v>1585</v>
      </c>
      <c r="AD156" s="131"/>
      <c r="AE156" s="131"/>
      <c r="AF156" s="131"/>
      <c r="AG156" s="131"/>
      <c r="AH156" s="131"/>
      <c r="AI156" s="131"/>
      <c r="AJ156" s="128" t="str">
        <f t="shared" si="17"/>
        <v/>
      </c>
      <c r="AK156" s="7" t="str">
        <f>IF(ISNUMBER($AJ156),INDEX($C$1:$AB$3985,$AJ156,AK$4),"")</f>
        <v/>
      </c>
      <c r="AL156" s="7" t="str">
        <f>IF(ISNUMBER($AJ156),INDEX($C$1:$AB$3985,$AJ156,AL$4),"")</f>
        <v/>
      </c>
      <c r="AM156" s="128"/>
      <c r="AN156" s="128">
        <f t="shared" si="19"/>
        <v>168</v>
      </c>
      <c r="AO156" s="7" t="str">
        <f>IF(ISNUMBER($AN156),INDEX($C$1:$AB$2294,$AN156,AO$4),"")</f>
        <v>hkr05c09</v>
      </c>
      <c r="AP156" s="10">
        <f>IF(ISNUMBER($AN156),INDEX($C$1:$AB$2294,$AN156,AP$4),"")</f>
        <v>5.9475119999999997</v>
      </c>
      <c r="AQ156" s="310">
        <f>IF(ISNUMBER(SEARCH($T$30,AO156)),MAX(AQ$5:AQ155)+1,0)</f>
        <v>0</v>
      </c>
      <c r="AR156" s="310">
        <f>IF(ISNUMBER(SEARCH($T$31,AO156)),MAX(AR$5:AR155)+1,0)</f>
        <v>0</v>
      </c>
      <c r="AS156" s="128" t="str">
        <f t="shared" si="18"/>
        <v/>
      </c>
      <c r="AT156" s="105" t="str">
        <f>IF(ISNUMBER($AS156),INDEX($C$1:$AB$3985,$AS156,AT$4),"")</f>
        <v/>
      </c>
      <c r="AU156" s="128"/>
      <c r="AV156" s="128">
        <f t="shared" si="20"/>
        <v>933</v>
      </c>
      <c r="AW156" s="105" t="str">
        <f>IF(ISNUMBER($AV156),INDEX($C$1:$AB$3985,$AV156,AW$4),"")</f>
        <v>or07c10_0</v>
      </c>
      <c r="AX156" s="105">
        <f>IF(ISNUMBER($AV156),INDEX($C$1:$AB$3985,$AV156,AX$4),"")</f>
        <v>21.015419999999999</v>
      </c>
      <c r="AY156" s="310">
        <f>IF(ISNUMBER(SEARCH($BE$10,AW156)),MAX(AY$5:AY155)+1,0)</f>
        <v>0</v>
      </c>
      <c r="AZ156" s="310">
        <f>IF(ISNUMBER(SEARCH($BE$11,AW156)),MAX(AZ$5:AZ155)+1,0)</f>
        <v>0</v>
      </c>
      <c r="BA156" s="128" t="str">
        <f t="shared" si="21"/>
        <v/>
      </c>
      <c r="BB156" s="105" t="str">
        <f>IF(ISNUMBER($BA156),INDEX($C$1:$AB$3985,$BA156,BB$4),"")</f>
        <v/>
      </c>
      <c r="BC156" s="105"/>
    </row>
    <row r="157" spans="1:55" x14ac:dyDescent="0.25">
      <c r="A157" s="98"/>
      <c r="B157" s="98">
        <f>ROW()</f>
        <v>157</v>
      </c>
      <c r="C157" s="73"/>
      <c r="D157" s="179" t="s">
        <v>195</v>
      </c>
      <c r="E157" s="175" t="s">
        <v>850</v>
      </c>
      <c r="F157" s="175" t="s">
        <v>851</v>
      </c>
      <c r="G157" s="176">
        <v>5.9475119999999997</v>
      </c>
      <c r="H157" s="176">
        <v>0.59475120000000004</v>
      </c>
      <c r="I157" s="176">
        <v>59.475119999999997</v>
      </c>
      <c r="J157" s="172" t="s">
        <v>841</v>
      </c>
      <c r="K157" s="173">
        <v>1</v>
      </c>
      <c r="L157" s="178">
        <v>0</v>
      </c>
      <c r="M157" s="36">
        <v>1</v>
      </c>
      <c r="N157" s="36"/>
      <c r="O157" s="36"/>
      <c r="P157" s="36"/>
      <c r="Q157" s="36"/>
      <c r="R157" s="3"/>
      <c r="S157" s="106"/>
      <c r="T157" s="106"/>
      <c r="U157" s="106"/>
      <c r="V157" s="106"/>
      <c r="W157" s="106"/>
      <c r="X157" s="106"/>
      <c r="Y157" s="36"/>
      <c r="Z157" s="36"/>
      <c r="AA157" s="36"/>
      <c r="AB157" s="188" t="str">
        <f t="shared" si="16"/>
        <v>hkr00c12log</v>
      </c>
      <c r="AC157" s="188" t="s">
        <v>1585</v>
      </c>
      <c r="AD157" s="131"/>
      <c r="AE157" s="131"/>
      <c r="AF157" s="131"/>
      <c r="AG157" s="131"/>
      <c r="AH157" s="131"/>
      <c r="AI157" s="131"/>
      <c r="AJ157" s="128" t="str">
        <f t="shared" si="17"/>
        <v/>
      </c>
      <c r="AK157" s="7" t="str">
        <f>IF(ISNUMBER($AJ157),INDEX($C$1:$AB$3985,$AJ157,AK$4),"")</f>
        <v/>
      </c>
      <c r="AL157" s="7" t="str">
        <f>IF(ISNUMBER($AJ157),INDEX($C$1:$AB$3985,$AJ157,AL$4),"")</f>
        <v/>
      </c>
      <c r="AM157" s="128"/>
      <c r="AN157" s="128">
        <f t="shared" si="19"/>
        <v>169</v>
      </c>
      <c r="AO157" s="7" t="str">
        <f>IF(ISNUMBER($AN157),INDEX($C$1:$AB$2294,$AN157,AO$4),"")</f>
        <v>hkr00c16</v>
      </c>
      <c r="AP157" s="10">
        <f>IF(ISNUMBER($AN157),INDEX($C$1:$AB$2294,$AN157,AP$4),"")</f>
        <v>5.9475119999999997</v>
      </c>
      <c r="AQ157" s="310">
        <f>IF(ISNUMBER(SEARCH($T$30,AO157)),MAX(AQ$5:AQ156)+1,0)</f>
        <v>0</v>
      </c>
      <c r="AR157" s="310">
        <f>IF(ISNUMBER(SEARCH($T$31,AO157)),MAX(AR$5:AR156)+1,0)</f>
        <v>0</v>
      </c>
      <c r="AS157" s="128" t="str">
        <f t="shared" si="18"/>
        <v/>
      </c>
      <c r="AT157" s="105" t="str">
        <f>IF(ISNUMBER($AS157),INDEX($C$1:$AB$3985,$AS157,AT$4),"")</f>
        <v/>
      </c>
      <c r="AU157" s="128"/>
      <c r="AV157" s="128">
        <f t="shared" si="20"/>
        <v>934</v>
      </c>
      <c r="AW157" s="105" t="str">
        <f>IF(ISNUMBER($AV157),INDEX($C$1:$AB$3985,$AV157,AW$4),"")</f>
        <v>or07c11_0</v>
      </c>
      <c r="AX157" s="105">
        <f>IF(ISNUMBER($AV157),INDEX($C$1:$AB$3985,$AV157,AX$4),"")</f>
        <v>20.393139999999999</v>
      </c>
      <c r="AY157" s="310">
        <f>IF(ISNUMBER(SEARCH($BE$10,AW157)),MAX(AY$5:AY156)+1,0)</f>
        <v>0</v>
      </c>
      <c r="AZ157" s="310">
        <f>IF(ISNUMBER(SEARCH($BE$11,AW157)),MAX(AZ$5:AZ156)+1,0)</f>
        <v>0</v>
      </c>
      <c r="BA157" s="128" t="str">
        <f t="shared" si="21"/>
        <v/>
      </c>
      <c r="BB157" s="105" t="str">
        <f>IF(ISNUMBER($BA157),INDEX($C$1:$AB$3985,$BA157,BB$4),"")</f>
        <v/>
      </c>
      <c r="BC157" s="105"/>
    </row>
    <row r="158" spans="1:55" x14ac:dyDescent="0.25">
      <c r="A158" s="98"/>
      <c r="B158" s="98">
        <f>ROW()</f>
        <v>158</v>
      </c>
      <c r="C158" s="73"/>
      <c r="D158" s="179" t="s">
        <v>196</v>
      </c>
      <c r="E158" s="175" t="s">
        <v>850</v>
      </c>
      <c r="F158" s="175" t="s">
        <v>851</v>
      </c>
      <c r="G158" s="176">
        <v>5.9475119999999997</v>
      </c>
      <c r="H158" s="176">
        <v>0.59475120000000004</v>
      </c>
      <c r="I158" s="176">
        <v>59.475119999999997</v>
      </c>
      <c r="J158" s="172" t="s">
        <v>841</v>
      </c>
      <c r="K158" s="173">
        <v>1</v>
      </c>
      <c r="L158" s="178">
        <v>0</v>
      </c>
      <c r="M158" s="36">
        <v>1</v>
      </c>
      <c r="N158" s="36"/>
      <c r="O158" s="36"/>
      <c r="P158" s="36"/>
      <c r="Q158" s="36"/>
      <c r="R158" s="3"/>
      <c r="S158" s="106"/>
      <c r="T158" s="106"/>
      <c r="U158" s="106"/>
      <c r="V158" s="106"/>
      <c r="W158" s="106"/>
      <c r="X158" s="106"/>
      <c r="Y158" s="36"/>
      <c r="Z158" s="36"/>
      <c r="AA158" s="36"/>
      <c r="AB158" s="188" t="str">
        <f t="shared" si="16"/>
        <v>hkr00c13log</v>
      </c>
      <c r="AC158" s="188" t="s">
        <v>1585</v>
      </c>
      <c r="AD158" s="131"/>
      <c r="AE158" s="131"/>
      <c r="AF158" s="131"/>
      <c r="AG158" s="131"/>
      <c r="AH158" s="131"/>
      <c r="AI158" s="131"/>
      <c r="AJ158" s="128" t="str">
        <f t="shared" si="17"/>
        <v/>
      </c>
      <c r="AK158" s="7" t="str">
        <f>IF(ISNUMBER($AJ158),INDEX($C$1:$AB$3985,$AJ158,AK$4),"")</f>
        <v/>
      </c>
      <c r="AL158" s="7" t="str">
        <f>IF(ISNUMBER($AJ158),INDEX($C$1:$AB$3985,$AJ158,AL$4),"")</f>
        <v/>
      </c>
      <c r="AM158" s="128"/>
      <c r="AN158" s="128">
        <f t="shared" si="19"/>
        <v>170</v>
      </c>
      <c r="AO158" s="7" t="str">
        <f>IF(ISNUMBER($AN158),INDEX($C$1:$AB$2294,$AN158,AO$4),"")</f>
        <v>hkr00c17</v>
      </c>
      <c r="AP158" s="10">
        <f>IF(ISNUMBER($AN158),INDEX($C$1:$AB$2294,$AN158,AP$4),"")</f>
        <v>5.9475119999999997</v>
      </c>
      <c r="AQ158" s="310">
        <f>IF(ISNUMBER(SEARCH($T$30,AO158)),MAX(AQ$5:AQ157)+1,0)</f>
        <v>0</v>
      </c>
      <c r="AR158" s="310">
        <f>IF(ISNUMBER(SEARCH($T$31,AO158)),MAX(AR$5:AR157)+1,0)</f>
        <v>0</v>
      </c>
      <c r="AS158" s="128" t="str">
        <f t="shared" si="18"/>
        <v/>
      </c>
      <c r="AT158" s="105" t="str">
        <f>IF(ISNUMBER($AS158),INDEX($C$1:$AB$3985,$AS158,AT$4),"")</f>
        <v/>
      </c>
      <c r="AU158" s="128"/>
      <c r="AV158" s="128">
        <f t="shared" si="20"/>
        <v>935</v>
      </c>
      <c r="AW158" s="105" t="str">
        <f>IF(ISNUMBER($AV158),INDEX($C$1:$AB$3985,$AV158,AW$4),"")</f>
        <v>or07c12_0</v>
      </c>
      <c r="AX158" s="105">
        <f>IF(ISNUMBER($AV158),INDEX($C$1:$AB$3985,$AV158,AX$4),"")</f>
        <v>19.83053</v>
      </c>
      <c r="AY158" s="310">
        <f>IF(ISNUMBER(SEARCH($BE$10,AW158)),MAX(AY$5:AY157)+1,0)</f>
        <v>0</v>
      </c>
      <c r="AZ158" s="310">
        <f>IF(ISNUMBER(SEARCH($BE$11,AW158)),MAX(AZ$5:AZ157)+1,0)</f>
        <v>0</v>
      </c>
      <c r="BA158" s="128" t="str">
        <f t="shared" si="21"/>
        <v/>
      </c>
      <c r="BB158" s="105" t="str">
        <f>IF(ISNUMBER($BA158),INDEX($C$1:$AB$3985,$BA158,BB$4),"")</f>
        <v/>
      </c>
      <c r="BC158" s="105"/>
    </row>
    <row r="159" spans="1:55" x14ac:dyDescent="0.25">
      <c r="A159" s="98"/>
      <c r="B159" s="98">
        <f>ROW()</f>
        <v>159</v>
      </c>
      <c r="C159" s="73"/>
      <c r="D159" s="179" t="s">
        <v>197</v>
      </c>
      <c r="E159" s="175" t="s">
        <v>850</v>
      </c>
      <c r="F159" s="175" t="s">
        <v>851</v>
      </c>
      <c r="G159" s="176">
        <v>5.9475119999999997</v>
      </c>
      <c r="H159" s="176">
        <v>0.59475120000000004</v>
      </c>
      <c r="I159" s="176">
        <v>59.475119999999997</v>
      </c>
      <c r="J159" s="172" t="s">
        <v>841</v>
      </c>
      <c r="K159" s="173">
        <v>1</v>
      </c>
      <c r="L159" s="178">
        <v>0</v>
      </c>
      <c r="M159" s="36">
        <v>1</v>
      </c>
      <c r="N159" s="36"/>
      <c r="O159" s="36"/>
      <c r="P159" s="36"/>
      <c r="Q159" s="36"/>
      <c r="R159" s="3"/>
      <c r="S159" s="106"/>
      <c r="T159" s="106"/>
      <c r="U159" s="106"/>
      <c r="V159" s="106"/>
      <c r="W159" s="106"/>
      <c r="X159" s="106"/>
      <c r="Y159" s="36"/>
      <c r="Z159" s="36"/>
      <c r="AA159" s="36"/>
      <c r="AB159" s="188" t="str">
        <f t="shared" si="16"/>
        <v>hkr24c18log</v>
      </c>
      <c r="AC159" s="188" t="s">
        <v>1585</v>
      </c>
      <c r="AD159" s="131"/>
      <c r="AE159" s="131"/>
      <c r="AF159" s="131"/>
      <c r="AG159" s="131"/>
      <c r="AH159" s="131"/>
      <c r="AI159" s="131"/>
      <c r="AJ159" s="128" t="str">
        <f t="shared" si="17"/>
        <v/>
      </c>
      <c r="AK159" s="7" t="str">
        <f>IF(ISNUMBER($AJ159),INDEX($C$1:$AB$3985,$AJ159,AK$4),"")</f>
        <v/>
      </c>
      <c r="AL159" s="7" t="str">
        <f>IF(ISNUMBER($AJ159),INDEX($C$1:$AB$3985,$AJ159,AL$4),"")</f>
        <v/>
      </c>
      <c r="AM159" s="128"/>
      <c r="AN159" s="128">
        <f t="shared" si="19"/>
        <v>171</v>
      </c>
      <c r="AO159" s="7" t="str">
        <f>IF(ISNUMBER($AN159),INDEX($C$1:$AB$2294,$AN159,AO$4),"")</f>
        <v>hkr06c02</v>
      </c>
      <c r="AP159" s="10">
        <f>IF(ISNUMBER($AN159),INDEX($C$1:$AB$2294,$AN159,AP$4),"")</f>
        <v>5.9475119999999997</v>
      </c>
      <c r="AQ159" s="310">
        <f>IF(ISNUMBER(SEARCH($T$30,AO159)),MAX(AQ$5:AQ158)+1,0)</f>
        <v>0</v>
      </c>
      <c r="AR159" s="310">
        <f>IF(ISNUMBER(SEARCH($T$31,AO159)),MAX(AR$5:AR158)+1,0)</f>
        <v>0</v>
      </c>
      <c r="AS159" s="128" t="str">
        <f t="shared" si="18"/>
        <v/>
      </c>
      <c r="AT159" s="105" t="str">
        <f>IF(ISNUMBER($AS159),INDEX($C$1:$AB$3985,$AS159,AT$4),"")</f>
        <v/>
      </c>
      <c r="AU159" s="128"/>
      <c r="AV159" s="128">
        <f t="shared" si="20"/>
        <v>936</v>
      </c>
      <c r="AW159" s="105" t="str">
        <f>IF(ISNUMBER($AV159),INDEX($C$1:$AB$3985,$AV159,AW$4),"")</f>
        <v>or07c13_0</v>
      </c>
      <c r="AX159" s="105">
        <f>IF(ISNUMBER($AV159),INDEX($C$1:$AB$3985,$AV159,AX$4),"")</f>
        <v>19.219560000000001</v>
      </c>
      <c r="AY159" s="310">
        <f>IF(ISNUMBER(SEARCH($BE$10,AW159)),MAX(AY$5:AY158)+1,0)</f>
        <v>0</v>
      </c>
      <c r="AZ159" s="310">
        <f>IF(ISNUMBER(SEARCH($BE$11,AW159)),MAX(AZ$5:AZ158)+1,0)</f>
        <v>0</v>
      </c>
      <c r="BA159" s="128" t="str">
        <f t="shared" si="21"/>
        <v/>
      </c>
      <c r="BB159" s="105" t="str">
        <f>IF(ISNUMBER($BA159),INDEX($C$1:$AB$3985,$BA159,BB$4),"")</f>
        <v/>
      </c>
      <c r="BC159" s="105"/>
    </row>
    <row r="160" spans="1:55" x14ac:dyDescent="0.25">
      <c r="A160" s="98"/>
      <c r="B160" s="98">
        <f>ROW()</f>
        <v>160</v>
      </c>
      <c r="C160" s="73"/>
      <c r="D160" s="179" t="s">
        <v>198</v>
      </c>
      <c r="E160" s="175" t="s">
        <v>850</v>
      </c>
      <c r="F160" s="175" t="s">
        <v>851</v>
      </c>
      <c r="G160" s="176">
        <v>5.9475119999999997</v>
      </c>
      <c r="H160" s="176">
        <v>0.59475120000000004</v>
      </c>
      <c r="I160" s="176">
        <v>59.475119999999997</v>
      </c>
      <c r="J160" s="172" t="s">
        <v>841</v>
      </c>
      <c r="K160" s="173">
        <v>1</v>
      </c>
      <c r="L160" s="178">
        <v>0</v>
      </c>
      <c r="M160" s="36">
        <v>1</v>
      </c>
      <c r="N160" s="36"/>
      <c r="O160" s="36"/>
      <c r="P160" s="36"/>
      <c r="Q160" s="36"/>
      <c r="R160" s="3"/>
      <c r="S160" s="106"/>
      <c r="T160" s="106"/>
      <c r="U160" s="106"/>
      <c r="V160" s="106"/>
      <c r="W160" s="106"/>
      <c r="X160" s="106"/>
      <c r="Y160" s="36"/>
      <c r="Z160" s="36"/>
      <c r="AA160" s="36"/>
      <c r="AB160" s="188" t="str">
        <f t="shared" si="16"/>
        <v>hkr35c17log</v>
      </c>
      <c r="AC160" s="188" t="s">
        <v>1585</v>
      </c>
      <c r="AD160" s="131"/>
      <c r="AE160" s="131"/>
      <c r="AF160" s="131"/>
      <c r="AG160" s="131"/>
      <c r="AH160" s="131"/>
      <c r="AI160" s="131"/>
      <c r="AJ160" s="128" t="str">
        <f t="shared" si="17"/>
        <v/>
      </c>
      <c r="AK160" s="7" t="str">
        <f>IF(ISNUMBER($AJ160),INDEX($C$1:$AB$3985,$AJ160,AK$4),"")</f>
        <v/>
      </c>
      <c r="AL160" s="7" t="str">
        <f>IF(ISNUMBER($AJ160),INDEX($C$1:$AB$3985,$AJ160,AL$4),"")</f>
        <v/>
      </c>
      <c r="AM160" s="128"/>
      <c r="AN160" s="128">
        <f t="shared" si="19"/>
        <v>172</v>
      </c>
      <c r="AO160" s="7" t="str">
        <f>IF(ISNUMBER($AN160),INDEX($C$1:$AB$2294,$AN160,AO$4),"")</f>
        <v>hkr00c18</v>
      </c>
      <c r="AP160" s="10">
        <f>IF(ISNUMBER($AN160),INDEX($C$1:$AB$2294,$AN160,AP$4),"")</f>
        <v>5.9475119999999997</v>
      </c>
      <c r="AQ160" s="310">
        <f>IF(ISNUMBER(SEARCH($T$30,AO160)),MAX(AQ$5:AQ159)+1,0)</f>
        <v>0</v>
      </c>
      <c r="AR160" s="310">
        <f>IF(ISNUMBER(SEARCH($T$31,AO160)),MAX(AR$5:AR159)+1,0)</f>
        <v>0</v>
      </c>
      <c r="AS160" s="128" t="str">
        <f t="shared" si="18"/>
        <v/>
      </c>
      <c r="AT160" s="105" t="str">
        <f>IF(ISNUMBER($AS160),INDEX($C$1:$AB$3985,$AS160,AT$4),"")</f>
        <v/>
      </c>
      <c r="AU160" s="128"/>
      <c r="AV160" s="128">
        <f t="shared" si="20"/>
        <v>937</v>
      </c>
      <c r="AW160" s="105" t="str">
        <f>IF(ISNUMBER($AV160),INDEX($C$1:$AB$3985,$AV160,AW$4),"")</f>
        <v>or07c14_0</v>
      </c>
      <c r="AX160" s="105">
        <f>IF(ISNUMBER($AV160),INDEX($C$1:$AB$3985,$AV160,AX$4),"")</f>
        <v>18.524149999999999</v>
      </c>
      <c r="AY160" s="310">
        <f>IF(ISNUMBER(SEARCH($BE$10,AW160)),MAX(AY$5:AY159)+1,0)</f>
        <v>0</v>
      </c>
      <c r="AZ160" s="310">
        <f>IF(ISNUMBER(SEARCH($BE$11,AW160)),MAX(AZ$5:AZ159)+1,0)</f>
        <v>0</v>
      </c>
      <c r="BA160" s="128" t="str">
        <f t="shared" si="21"/>
        <v/>
      </c>
      <c r="BB160" s="105" t="str">
        <f>IF(ISNUMBER($BA160),INDEX($C$1:$AB$3985,$BA160,BB$4),"")</f>
        <v/>
      </c>
      <c r="BC160" s="105"/>
    </row>
    <row r="161" spans="1:55" x14ac:dyDescent="0.25">
      <c r="A161" s="98"/>
      <c r="B161" s="98">
        <f>ROW()</f>
        <v>161</v>
      </c>
      <c r="C161" s="73"/>
      <c r="D161" s="179" t="s">
        <v>199</v>
      </c>
      <c r="E161" s="175" t="s">
        <v>850</v>
      </c>
      <c r="F161" s="175" t="s">
        <v>851</v>
      </c>
      <c r="G161" s="176">
        <v>5.9475119999999997</v>
      </c>
      <c r="H161" s="176">
        <v>0.59475120000000004</v>
      </c>
      <c r="I161" s="176">
        <v>59.475119999999997</v>
      </c>
      <c r="J161" s="172" t="s">
        <v>841</v>
      </c>
      <c r="K161" s="173">
        <v>1</v>
      </c>
      <c r="L161" s="178">
        <v>0</v>
      </c>
      <c r="M161" s="36">
        <v>1</v>
      </c>
      <c r="N161" s="36"/>
      <c r="O161" s="36"/>
      <c r="P161" s="36"/>
      <c r="Q161" s="36"/>
      <c r="R161" s="3"/>
      <c r="S161" s="106"/>
      <c r="T161" s="106"/>
      <c r="U161" s="106"/>
      <c r="V161" s="106"/>
      <c r="W161" s="106"/>
      <c r="X161" s="106"/>
      <c r="Y161" s="36"/>
      <c r="Z161" s="36"/>
      <c r="AA161" s="36"/>
      <c r="AB161" s="188" t="str">
        <f t="shared" si="16"/>
        <v>hkr18c10log</v>
      </c>
      <c r="AC161" s="188" t="s">
        <v>1585</v>
      </c>
      <c r="AD161" s="131"/>
      <c r="AE161" s="131"/>
      <c r="AF161" s="131"/>
      <c r="AG161" s="131"/>
      <c r="AH161" s="131"/>
      <c r="AI161" s="131"/>
      <c r="AJ161" s="128" t="str">
        <f t="shared" si="17"/>
        <v/>
      </c>
      <c r="AK161" s="7" t="str">
        <f>IF(ISNUMBER($AJ161),INDEX($C$1:$AB$3985,$AJ161,AK$4),"")</f>
        <v/>
      </c>
      <c r="AL161" s="7" t="str">
        <f>IF(ISNUMBER($AJ161),INDEX($C$1:$AB$3985,$AJ161,AL$4),"")</f>
        <v/>
      </c>
      <c r="AM161" s="128"/>
      <c r="AN161" s="128">
        <f t="shared" si="19"/>
        <v>173</v>
      </c>
      <c r="AO161" s="7" t="str">
        <f>IF(ISNUMBER($AN161),INDEX($C$1:$AB$2294,$AN161,AO$4),"")</f>
        <v>hkr24c16</v>
      </c>
      <c r="AP161" s="10">
        <f>IF(ISNUMBER($AN161),INDEX($C$1:$AB$2294,$AN161,AP$4),"")</f>
        <v>5.9475119999999997</v>
      </c>
      <c r="AQ161" s="310">
        <f>IF(ISNUMBER(SEARCH($T$30,AO161)),MAX(AQ$5:AQ160)+1,0)</f>
        <v>0</v>
      </c>
      <c r="AR161" s="310">
        <f>IF(ISNUMBER(SEARCH($T$31,AO161)),MAX(AR$5:AR160)+1,0)</f>
        <v>0</v>
      </c>
      <c r="AS161" s="128" t="str">
        <f t="shared" si="18"/>
        <v/>
      </c>
      <c r="AT161" s="105" t="str">
        <f>IF(ISNUMBER($AS161),INDEX($C$1:$AB$3985,$AS161,AT$4),"")</f>
        <v/>
      </c>
      <c r="AU161" s="128"/>
      <c r="AV161" s="128">
        <f t="shared" si="20"/>
        <v>938</v>
      </c>
      <c r="AW161" s="105" t="str">
        <f>IF(ISNUMBER($AV161),INDEX($C$1:$AB$3985,$AV161,AW$4),"")</f>
        <v>or07c15_0</v>
      </c>
      <c r="AX161" s="105">
        <f>IF(ISNUMBER($AV161),INDEX($C$1:$AB$3985,$AV161,AX$4),"")</f>
        <v>18.115659999999998</v>
      </c>
      <c r="AY161" s="310">
        <f>IF(ISNUMBER(SEARCH($BE$10,AW161)),MAX(AY$5:AY160)+1,0)</f>
        <v>0</v>
      </c>
      <c r="AZ161" s="310">
        <f>IF(ISNUMBER(SEARCH($BE$11,AW161)),MAX(AZ$5:AZ160)+1,0)</f>
        <v>0</v>
      </c>
      <c r="BA161" s="128" t="str">
        <f t="shared" si="21"/>
        <v/>
      </c>
      <c r="BB161" s="105" t="str">
        <f>IF(ISNUMBER($BA161),INDEX($C$1:$AB$3985,$BA161,BB$4),"")</f>
        <v/>
      </c>
      <c r="BC161" s="105"/>
    </row>
    <row r="162" spans="1:55" x14ac:dyDescent="0.25">
      <c r="A162" s="98"/>
      <c r="B162" s="98">
        <f>ROW()</f>
        <v>162</v>
      </c>
      <c r="C162" s="73"/>
      <c r="D162" s="179" t="s">
        <v>200</v>
      </c>
      <c r="E162" s="175" t="s">
        <v>850</v>
      </c>
      <c r="F162" s="175" t="s">
        <v>851</v>
      </c>
      <c r="G162" s="176">
        <v>5.9475119999999997</v>
      </c>
      <c r="H162" s="176">
        <v>0.59475120000000004</v>
      </c>
      <c r="I162" s="176">
        <v>59.475119999999997</v>
      </c>
      <c r="J162" s="172" t="s">
        <v>841</v>
      </c>
      <c r="K162" s="173">
        <v>1</v>
      </c>
      <c r="L162" s="178">
        <v>0</v>
      </c>
      <c r="M162" s="36">
        <v>1</v>
      </c>
      <c r="N162" s="36"/>
      <c r="O162" s="36"/>
      <c r="P162" s="36"/>
      <c r="Q162" s="36"/>
      <c r="R162" s="3"/>
      <c r="S162" s="106"/>
      <c r="T162" s="106"/>
      <c r="U162" s="106"/>
      <c r="V162" s="106"/>
      <c r="W162" s="106"/>
      <c r="X162" s="106"/>
      <c r="Y162" s="36"/>
      <c r="Z162" s="36"/>
      <c r="AA162" s="36"/>
      <c r="AB162" s="188" t="str">
        <f t="shared" si="16"/>
        <v>hkr31c04log</v>
      </c>
      <c r="AC162" s="188" t="s">
        <v>1585</v>
      </c>
      <c r="AD162" s="131"/>
      <c r="AE162" s="131"/>
      <c r="AF162" s="131"/>
      <c r="AG162" s="131"/>
      <c r="AH162" s="131"/>
      <c r="AI162" s="131"/>
      <c r="AJ162" s="128" t="str">
        <f t="shared" si="17"/>
        <v/>
      </c>
      <c r="AK162" s="7" t="str">
        <f>IF(ISNUMBER($AJ162),INDEX($C$1:$AB$3985,$AJ162,AK$4),"")</f>
        <v/>
      </c>
      <c r="AL162" s="7" t="str">
        <f>IF(ISNUMBER($AJ162),INDEX($C$1:$AB$3985,$AJ162,AL$4),"")</f>
        <v/>
      </c>
      <c r="AM162" s="128"/>
      <c r="AN162" s="128">
        <f t="shared" si="19"/>
        <v>174</v>
      </c>
      <c r="AO162" s="7" t="str">
        <f>IF(ISNUMBER($AN162),INDEX($C$1:$AB$2294,$AN162,AO$4),"")</f>
        <v>hkr00c19</v>
      </c>
      <c r="AP162" s="10">
        <f>IF(ISNUMBER($AN162),INDEX($C$1:$AB$2294,$AN162,AP$4),"")</f>
        <v>5.9475119999999997</v>
      </c>
      <c r="AQ162" s="310">
        <f>IF(ISNUMBER(SEARCH($T$30,AO162)),MAX(AQ$5:AQ161)+1,0)</f>
        <v>0</v>
      </c>
      <c r="AR162" s="310">
        <f>IF(ISNUMBER(SEARCH($T$31,AO162)),MAX(AR$5:AR161)+1,0)</f>
        <v>0</v>
      </c>
      <c r="AS162" s="128" t="str">
        <f t="shared" si="18"/>
        <v/>
      </c>
      <c r="AT162" s="105" t="str">
        <f>IF(ISNUMBER($AS162),INDEX($C$1:$AB$3985,$AS162,AT$4),"")</f>
        <v/>
      </c>
      <c r="AU162" s="128"/>
      <c r="AV162" s="128">
        <f t="shared" si="20"/>
        <v>939</v>
      </c>
      <c r="AW162" s="105" t="str">
        <f>IF(ISNUMBER($AV162),INDEX($C$1:$AB$3985,$AV162,AW$4),"")</f>
        <v>or07c16_0</v>
      </c>
      <c r="AX162" s="105">
        <f>IF(ISNUMBER($AV162),INDEX($C$1:$AB$3985,$AV162,AX$4),"")</f>
        <v>18.456479999999999</v>
      </c>
      <c r="AY162" s="310">
        <f>IF(ISNUMBER(SEARCH($BE$10,AW162)),MAX(AY$5:AY161)+1,0)</f>
        <v>0</v>
      </c>
      <c r="AZ162" s="310">
        <f>IF(ISNUMBER(SEARCH($BE$11,AW162)),MAX(AZ$5:AZ161)+1,0)</f>
        <v>0</v>
      </c>
      <c r="BA162" s="128" t="str">
        <f t="shared" si="21"/>
        <v/>
      </c>
      <c r="BB162" s="105" t="str">
        <f>IF(ISNUMBER($BA162),INDEX($C$1:$AB$3985,$BA162,BB$4),"")</f>
        <v/>
      </c>
      <c r="BC162" s="105"/>
    </row>
    <row r="163" spans="1:55" x14ac:dyDescent="0.25">
      <c r="A163" s="98"/>
      <c r="B163" s="98">
        <f>ROW()</f>
        <v>163</v>
      </c>
      <c r="C163" s="73"/>
      <c r="D163" s="179" t="s">
        <v>201</v>
      </c>
      <c r="E163" s="175" t="s">
        <v>850</v>
      </c>
      <c r="F163" s="175" t="s">
        <v>851</v>
      </c>
      <c r="G163" s="176">
        <v>5.9475119999999997</v>
      </c>
      <c r="H163" s="176">
        <v>0.59475120000000004</v>
      </c>
      <c r="I163" s="176">
        <v>59.475119999999997</v>
      </c>
      <c r="J163" s="172" t="s">
        <v>841</v>
      </c>
      <c r="K163" s="173">
        <v>1</v>
      </c>
      <c r="L163" s="178">
        <v>0</v>
      </c>
      <c r="M163" s="36">
        <v>1</v>
      </c>
      <c r="N163" s="36"/>
      <c r="O163" s="36"/>
      <c r="P163" s="36"/>
      <c r="Q163" s="36"/>
      <c r="R163" s="3"/>
      <c r="S163" s="106"/>
      <c r="T163" s="106"/>
      <c r="U163" s="106"/>
      <c r="V163" s="106"/>
      <c r="W163" s="106"/>
      <c r="X163" s="106"/>
      <c r="Y163" s="36"/>
      <c r="Z163" s="36"/>
      <c r="AA163" s="36"/>
      <c r="AB163" s="188" t="str">
        <f t="shared" si="16"/>
        <v>hkr00c14log</v>
      </c>
      <c r="AC163" s="188" t="s">
        <v>1585</v>
      </c>
      <c r="AD163" s="131"/>
      <c r="AE163" s="131"/>
      <c r="AF163" s="131"/>
      <c r="AG163" s="131"/>
      <c r="AH163" s="131"/>
      <c r="AI163" s="131"/>
      <c r="AJ163" s="128" t="str">
        <f t="shared" si="17"/>
        <v/>
      </c>
      <c r="AK163" s="7" t="str">
        <f>IF(ISNUMBER($AJ163),INDEX($C$1:$AB$3985,$AJ163,AK$4),"")</f>
        <v/>
      </c>
      <c r="AL163" s="7" t="str">
        <f>IF(ISNUMBER($AJ163),INDEX($C$1:$AB$3985,$AJ163,AL$4),"")</f>
        <v/>
      </c>
      <c r="AM163" s="128"/>
      <c r="AN163" s="128">
        <f t="shared" si="19"/>
        <v>175</v>
      </c>
      <c r="AO163" s="7" t="str">
        <f>IF(ISNUMBER($AN163),INDEX($C$1:$AB$2294,$AN163,AO$4),"")</f>
        <v>hkr29c15</v>
      </c>
      <c r="AP163" s="10">
        <f>IF(ISNUMBER($AN163),INDEX($C$1:$AB$2294,$AN163,AP$4),"")</f>
        <v>5.9475119999999997</v>
      </c>
      <c r="AQ163" s="310">
        <f>IF(ISNUMBER(SEARCH($T$30,AO163)),MAX(AQ$5:AQ162)+1,0)</f>
        <v>0</v>
      </c>
      <c r="AR163" s="310">
        <f>IF(ISNUMBER(SEARCH($T$31,AO163)),MAX(AR$5:AR162)+1,0)</f>
        <v>0</v>
      </c>
      <c r="AS163" s="128" t="str">
        <f t="shared" si="18"/>
        <v/>
      </c>
      <c r="AT163" s="105" t="str">
        <f>IF(ISNUMBER($AS163),INDEX($C$1:$AB$3985,$AS163,AT$4),"")</f>
        <v/>
      </c>
      <c r="AU163" s="128"/>
      <c r="AV163" s="128">
        <f t="shared" si="20"/>
        <v>940</v>
      </c>
      <c r="AW163" s="105" t="str">
        <f>IF(ISNUMBER($AV163),INDEX($C$1:$AB$3985,$AV163,AW$4),"")</f>
        <v>or07c17_0</v>
      </c>
      <c r="AX163" s="105">
        <f>IF(ISNUMBER($AV163),INDEX($C$1:$AB$3985,$AV163,AX$4),"")</f>
        <v>18.797560000000001</v>
      </c>
      <c r="AY163" s="310">
        <f>IF(ISNUMBER(SEARCH($BE$10,AW163)),MAX(AY$5:AY162)+1,0)</f>
        <v>0</v>
      </c>
      <c r="AZ163" s="310">
        <f>IF(ISNUMBER(SEARCH($BE$11,AW163)),MAX(AZ$5:AZ162)+1,0)</f>
        <v>0</v>
      </c>
      <c r="BA163" s="128" t="str">
        <f t="shared" si="21"/>
        <v/>
      </c>
      <c r="BB163" s="105" t="str">
        <f>IF(ISNUMBER($BA163),INDEX($C$1:$AB$3985,$BA163,BB$4),"")</f>
        <v/>
      </c>
      <c r="BC163" s="105"/>
    </row>
    <row r="164" spans="1:55" x14ac:dyDescent="0.25">
      <c r="A164" s="98"/>
      <c r="B164" s="98">
        <f>ROW()</f>
        <v>164</v>
      </c>
      <c r="C164" s="73"/>
      <c r="D164" s="179" t="s">
        <v>202</v>
      </c>
      <c r="E164" s="175" t="s">
        <v>850</v>
      </c>
      <c r="F164" s="175" t="s">
        <v>851</v>
      </c>
      <c r="G164" s="176">
        <v>5.9475119999999997</v>
      </c>
      <c r="H164" s="176">
        <v>0.59475120000000004</v>
      </c>
      <c r="I164" s="176">
        <v>59.475119999999997</v>
      </c>
      <c r="J164" s="172" t="s">
        <v>841</v>
      </c>
      <c r="K164" s="173">
        <v>1</v>
      </c>
      <c r="L164" s="178">
        <v>0</v>
      </c>
      <c r="M164" s="36">
        <v>1</v>
      </c>
      <c r="N164" s="36"/>
      <c r="O164" s="36"/>
      <c r="P164" s="36"/>
      <c r="Q164" s="36"/>
      <c r="R164" s="3"/>
      <c r="S164" s="106"/>
      <c r="T164" s="106"/>
      <c r="U164" s="106"/>
      <c r="V164" s="106"/>
      <c r="W164" s="106"/>
      <c r="X164" s="106"/>
      <c r="Y164" s="36"/>
      <c r="Z164" s="36"/>
      <c r="AA164" s="36"/>
      <c r="AB164" s="188" t="str">
        <f t="shared" si="16"/>
        <v>hkr19c03log</v>
      </c>
      <c r="AC164" s="188" t="s">
        <v>1585</v>
      </c>
      <c r="AD164" s="131"/>
      <c r="AE164" s="131"/>
      <c r="AF164" s="131"/>
      <c r="AG164" s="131"/>
      <c r="AH164" s="131"/>
      <c r="AI164" s="131"/>
      <c r="AJ164" s="128" t="str">
        <f t="shared" si="17"/>
        <v/>
      </c>
      <c r="AK164" s="7" t="str">
        <f>IF(ISNUMBER($AJ164),INDEX($C$1:$AB$3985,$AJ164,AK$4),"")</f>
        <v/>
      </c>
      <c r="AL164" s="7" t="str">
        <f>IF(ISNUMBER($AJ164),INDEX($C$1:$AB$3985,$AJ164,AL$4),"")</f>
        <v/>
      </c>
      <c r="AM164" s="128"/>
      <c r="AN164" s="128">
        <f t="shared" si="19"/>
        <v>176</v>
      </c>
      <c r="AO164" s="7" t="str">
        <f>IF(ISNUMBER($AN164),INDEX($C$1:$AB$2294,$AN164,AO$4),"")</f>
        <v>hkr01c00</v>
      </c>
      <c r="AP164" s="10">
        <f>IF(ISNUMBER($AN164),INDEX($C$1:$AB$2294,$AN164,AP$4),"")</f>
        <v>5.9475119999999997</v>
      </c>
      <c r="AQ164" s="310">
        <f>IF(ISNUMBER(SEARCH($T$30,AO164)),MAX(AQ$5:AQ163)+1,0)</f>
        <v>0</v>
      </c>
      <c r="AR164" s="310">
        <f>IF(ISNUMBER(SEARCH($T$31,AO164)),MAX(AR$5:AR163)+1,0)</f>
        <v>0</v>
      </c>
      <c r="AS164" s="128" t="str">
        <f t="shared" si="18"/>
        <v/>
      </c>
      <c r="AT164" s="105" t="str">
        <f>IF(ISNUMBER($AS164),INDEX($C$1:$AB$3985,$AS164,AT$4),"")</f>
        <v/>
      </c>
      <c r="AU164" s="128"/>
      <c r="AV164" s="128">
        <f t="shared" si="20"/>
        <v>941</v>
      </c>
      <c r="AW164" s="105" t="str">
        <f>IF(ISNUMBER($AV164),INDEX($C$1:$AB$3985,$AV164,AW$4),"")</f>
        <v>or07c18_0</v>
      </c>
      <c r="AX164" s="105">
        <f>IF(ISNUMBER($AV164),INDEX($C$1:$AB$3985,$AV164,AX$4),"")</f>
        <v>18.985910000000001</v>
      </c>
      <c r="AY164" s="310">
        <f>IF(ISNUMBER(SEARCH($BE$10,AW164)),MAX(AY$5:AY163)+1,0)</f>
        <v>0</v>
      </c>
      <c r="AZ164" s="310">
        <f>IF(ISNUMBER(SEARCH($BE$11,AW164)),MAX(AZ$5:AZ163)+1,0)</f>
        <v>0</v>
      </c>
      <c r="BA164" s="128" t="str">
        <f t="shared" si="21"/>
        <v/>
      </c>
      <c r="BB164" s="105" t="str">
        <f>IF(ISNUMBER($BA164),INDEX($C$1:$AB$3985,$BA164,BB$4),"")</f>
        <v/>
      </c>
      <c r="BC164" s="105"/>
    </row>
    <row r="165" spans="1:55" x14ac:dyDescent="0.25">
      <c r="A165" s="98"/>
      <c r="B165" s="98">
        <f>ROW()</f>
        <v>165</v>
      </c>
      <c r="C165" s="73"/>
      <c r="D165" s="179" t="s">
        <v>203</v>
      </c>
      <c r="E165" s="175" t="s">
        <v>850</v>
      </c>
      <c r="F165" s="175" t="s">
        <v>851</v>
      </c>
      <c r="G165" s="176">
        <v>5.9475119999999997</v>
      </c>
      <c r="H165" s="176">
        <v>0.59475120000000004</v>
      </c>
      <c r="I165" s="176">
        <v>59.475119999999997</v>
      </c>
      <c r="J165" s="172" t="s">
        <v>841</v>
      </c>
      <c r="K165" s="173">
        <v>1</v>
      </c>
      <c r="L165" s="178">
        <v>0</v>
      </c>
      <c r="M165" s="36">
        <v>1</v>
      </c>
      <c r="N165" s="36"/>
      <c r="O165" s="36"/>
      <c r="P165" s="36"/>
      <c r="Q165" s="36"/>
      <c r="R165" s="3"/>
      <c r="S165" s="106"/>
      <c r="T165" s="106"/>
      <c r="U165" s="106"/>
      <c r="V165" s="106"/>
      <c r="W165" s="106"/>
      <c r="X165" s="106"/>
      <c r="Y165" s="36"/>
      <c r="Z165" s="36"/>
      <c r="AA165" s="36"/>
      <c r="AB165" s="188" t="str">
        <f t="shared" si="16"/>
        <v>hkr16c08log</v>
      </c>
      <c r="AC165" s="188" t="s">
        <v>1585</v>
      </c>
      <c r="AD165" s="131"/>
      <c r="AE165" s="131"/>
      <c r="AF165" s="131"/>
      <c r="AG165" s="131"/>
      <c r="AH165" s="131"/>
      <c r="AI165" s="131"/>
      <c r="AJ165" s="128" t="str">
        <f t="shared" si="17"/>
        <v/>
      </c>
      <c r="AK165" s="7" t="str">
        <f>IF(ISNUMBER($AJ165),INDEX($C$1:$AB$3985,$AJ165,AK$4),"")</f>
        <v/>
      </c>
      <c r="AL165" s="7" t="str">
        <f>IF(ISNUMBER($AJ165),INDEX($C$1:$AB$3985,$AJ165,AL$4),"")</f>
        <v/>
      </c>
      <c r="AM165" s="128"/>
      <c r="AN165" s="128">
        <f t="shared" si="19"/>
        <v>177</v>
      </c>
      <c r="AO165" s="7" t="str">
        <f>IF(ISNUMBER($AN165),INDEX($C$1:$AB$2294,$AN165,AO$4),"")</f>
        <v>hkr01c01</v>
      </c>
      <c r="AP165" s="10">
        <f>IF(ISNUMBER($AN165),INDEX($C$1:$AB$2294,$AN165,AP$4),"")</f>
        <v>5.9475119999999997</v>
      </c>
      <c r="AQ165" s="310">
        <f>IF(ISNUMBER(SEARCH($T$30,AO165)),MAX(AQ$5:AQ164)+1,0)</f>
        <v>0</v>
      </c>
      <c r="AR165" s="310">
        <f>IF(ISNUMBER(SEARCH($T$31,AO165)),MAX(AR$5:AR164)+1,0)</f>
        <v>0</v>
      </c>
      <c r="AS165" s="128" t="str">
        <f t="shared" si="18"/>
        <v/>
      </c>
      <c r="AT165" s="105" t="str">
        <f>IF(ISNUMBER($AS165),INDEX($C$1:$AB$3985,$AS165,AT$4),"")</f>
        <v/>
      </c>
      <c r="AU165" s="128"/>
      <c r="AV165" s="128">
        <f t="shared" si="20"/>
        <v>942</v>
      </c>
      <c r="AW165" s="105" t="str">
        <f>IF(ISNUMBER($AV165),INDEX($C$1:$AB$3985,$AV165,AW$4),"")</f>
        <v>or07c19_0</v>
      </c>
      <c r="AX165" s="105">
        <f>IF(ISNUMBER($AV165),INDEX($C$1:$AB$3985,$AV165,AX$4),"")</f>
        <v>19.092040000000001</v>
      </c>
      <c r="AY165" s="310">
        <f>IF(ISNUMBER(SEARCH($BE$10,AW165)),MAX(AY$5:AY164)+1,0)</f>
        <v>0</v>
      </c>
      <c r="AZ165" s="310">
        <f>IF(ISNUMBER(SEARCH($BE$11,AW165)),MAX(AZ$5:AZ164)+1,0)</f>
        <v>0</v>
      </c>
      <c r="BA165" s="128" t="str">
        <f t="shared" si="21"/>
        <v/>
      </c>
      <c r="BB165" s="105" t="str">
        <f>IF(ISNUMBER($BA165),INDEX($C$1:$AB$3985,$BA165,BB$4),"")</f>
        <v/>
      </c>
      <c r="BC165" s="105"/>
    </row>
    <row r="166" spans="1:55" x14ac:dyDescent="0.25">
      <c r="A166" s="98"/>
      <c r="B166" s="98">
        <f>ROW()</f>
        <v>166</v>
      </c>
      <c r="C166" s="73"/>
      <c r="D166" s="179" t="s">
        <v>204</v>
      </c>
      <c r="E166" s="175" t="s">
        <v>850</v>
      </c>
      <c r="F166" s="175" t="s">
        <v>851</v>
      </c>
      <c r="G166" s="176">
        <v>5.9475119999999997</v>
      </c>
      <c r="H166" s="176">
        <v>0.59475120000000004</v>
      </c>
      <c r="I166" s="176">
        <v>59.475119999999997</v>
      </c>
      <c r="J166" s="172" t="s">
        <v>841</v>
      </c>
      <c r="K166" s="173">
        <v>1</v>
      </c>
      <c r="L166" s="178">
        <v>0</v>
      </c>
      <c r="M166" s="36">
        <v>1</v>
      </c>
      <c r="N166" s="36"/>
      <c r="O166" s="36"/>
      <c r="P166" s="36"/>
      <c r="Q166" s="36"/>
      <c r="R166" s="3"/>
      <c r="S166" s="106"/>
      <c r="T166" s="106"/>
      <c r="U166" s="106"/>
      <c r="V166" s="106"/>
      <c r="W166" s="106"/>
      <c r="X166" s="106"/>
      <c r="Y166" s="36"/>
      <c r="Z166" s="36"/>
      <c r="AA166" s="36"/>
      <c r="AB166" s="188" t="str">
        <f t="shared" si="16"/>
        <v>hkr17c10log</v>
      </c>
      <c r="AC166" s="188" t="s">
        <v>1585</v>
      </c>
      <c r="AD166" s="131"/>
      <c r="AE166" s="131"/>
      <c r="AF166" s="131"/>
      <c r="AG166" s="131"/>
      <c r="AH166" s="131"/>
      <c r="AI166" s="131"/>
      <c r="AJ166" s="128" t="str">
        <f t="shared" si="17"/>
        <v/>
      </c>
      <c r="AK166" s="7" t="str">
        <f>IF(ISNUMBER($AJ166),INDEX($C$1:$AB$3985,$AJ166,AK$4),"")</f>
        <v/>
      </c>
      <c r="AL166" s="7" t="str">
        <f>IF(ISNUMBER($AJ166),INDEX($C$1:$AB$3985,$AJ166,AL$4),"")</f>
        <v/>
      </c>
      <c r="AM166" s="128"/>
      <c r="AN166" s="128">
        <f t="shared" si="19"/>
        <v>178</v>
      </c>
      <c r="AO166" s="7" t="str">
        <f>IF(ISNUMBER($AN166),INDEX($C$1:$AB$2294,$AN166,AO$4),"")</f>
        <v>hkr03c16</v>
      </c>
      <c r="AP166" s="10">
        <f>IF(ISNUMBER($AN166),INDEX($C$1:$AB$2294,$AN166,AP$4),"")</f>
        <v>5.9475119999999997</v>
      </c>
      <c r="AQ166" s="310">
        <f>IF(ISNUMBER(SEARCH($T$30,AO166)),MAX(AQ$5:AQ165)+1,0)</f>
        <v>0</v>
      </c>
      <c r="AR166" s="310">
        <f>IF(ISNUMBER(SEARCH($T$31,AO166)),MAX(AR$5:AR165)+1,0)</f>
        <v>0</v>
      </c>
      <c r="AS166" s="128" t="str">
        <f t="shared" si="18"/>
        <v/>
      </c>
      <c r="AT166" s="105" t="str">
        <f>IF(ISNUMBER($AS166),INDEX($C$1:$AB$3985,$AS166,AT$4),"")</f>
        <v/>
      </c>
      <c r="AU166" s="128"/>
      <c r="AV166" s="128">
        <f t="shared" si="20"/>
        <v>943</v>
      </c>
      <c r="AW166" s="105" t="str">
        <f>IF(ISNUMBER($AV166),INDEX($C$1:$AB$3985,$AV166,AW$4),"")</f>
        <v>or08c00_0</v>
      </c>
      <c r="AX166" s="105">
        <f>IF(ISNUMBER($AV166),INDEX($C$1:$AB$3985,$AV166,AX$4),"")</f>
        <v>28.48639</v>
      </c>
      <c r="AY166" s="310">
        <f>IF(ISNUMBER(SEARCH($BE$10,AW166)),MAX(AY$5:AY165)+1,0)</f>
        <v>0</v>
      </c>
      <c r="AZ166" s="310">
        <f>IF(ISNUMBER(SEARCH($BE$11,AW166)),MAX(AZ$5:AZ165)+1,0)</f>
        <v>0</v>
      </c>
      <c r="BA166" s="128" t="str">
        <f t="shared" si="21"/>
        <v/>
      </c>
      <c r="BB166" s="105" t="str">
        <f>IF(ISNUMBER($BA166),INDEX($C$1:$AB$3985,$BA166,BB$4),"")</f>
        <v/>
      </c>
      <c r="BC166" s="105"/>
    </row>
    <row r="167" spans="1:55" x14ac:dyDescent="0.25">
      <c r="A167" s="98"/>
      <c r="B167" s="98">
        <f>ROW()</f>
        <v>167</v>
      </c>
      <c r="C167" s="73"/>
      <c r="D167" s="179" t="s">
        <v>205</v>
      </c>
      <c r="E167" s="175" t="s">
        <v>850</v>
      </c>
      <c r="F167" s="175" t="s">
        <v>851</v>
      </c>
      <c r="G167" s="176">
        <v>5.9475119999999997</v>
      </c>
      <c r="H167" s="176">
        <v>0.59475120000000004</v>
      </c>
      <c r="I167" s="176">
        <v>59.475119999999997</v>
      </c>
      <c r="J167" s="172" t="s">
        <v>841</v>
      </c>
      <c r="K167" s="173">
        <v>1</v>
      </c>
      <c r="L167" s="178">
        <v>0</v>
      </c>
      <c r="M167" s="36">
        <v>1</v>
      </c>
      <c r="N167" s="36"/>
      <c r="O167" s="36"/>
      <c r="P167" s="36"/>
      <c r="Q167" s="36"/>
      <c r="R167" s="3"/>
      <c r="S167" s="106"/>
      <c r="T167" s="106"/>
      <c r="U167" s="106"/>
      <c r="V167" s="106"/>
      <c r="W167" s="106"/>
      <c r="X167" s="106"/>
      <c r="Y167" s="36"/>
      <c r="Z167" s="36"/>
      <c r="AA167" s="36"/>
      <c r="AB167" s="188" t="str">
        <f t="shared" si="16"/>
        <v>hkr00c15log</v>
      </c>
      <c r="AC167" s="188" t="s">
        <v>1585</v>
      </c>
      <c r="AD167" s="131"/>
      <c r="AE167" s="131"/>
      <c r="AF167" s="131"/>
      <c r="AG167" s="131"/>
      <c r="AH167" s="131"/>
      <c r="AI167" s="131"/>
      <c r="AJ167" s="128" t="str">
        <f t="shared" si="17"/>
        <v/>
      </c>
      <c r="AK167" s="7" t="str">
        <f>IF(ISNUMBER($AJ167),INDEX($C$1:$AB$3985,$AJ167,AK$4),"")</f>
        <v/>
      </c>
      <c r="AL167" s="7" t="str">
        <f>IF(ISNUMBER($AJ167),INDEX($C$1:$AB$3985,$AJ167,AL$4),"")</f>
        <v/>
      </c>
      <c r="AM167" s="128"/>
      <c r="AN167" s="128">
        <f t="shared" si="19"/>
        <v>179</v>
      </c>
      <c r="AO167" s="7" t="str">
        <f>IF(ISNUMBER($AN167),INDEX($C$1:$AB$2294,$AN167,AO$4),"")</f>
        <v>hkr01c02</v>
      </c>
      <c r="AP167" s="10">
        <f>IF(ISNUMBER($AN167),INDEX($C$1:$AB$2294,$AN167,AP$4),"")</f>
        <v>5.9475119999999997</v>
      </c>
      <c r="AQ167" s="310">
        <f>IF(ISNUMBER(SEARCH($T$30,AO167)),MAX(AQ$5:AQ166)+1,0)</f>
        <v>0</v>
      </c>
      <c r="AR167" s="310">
        <f>IF(ISNUMBER(SEARCH($T$31,AO167)),MAX(AR$5:AR166)+1,0)</f>
        <v>0</v>
      </c>
      <c r="AS167" s="128" t="str">
        <f t="shared" si="18"/>
        <v/>
      </c>
      <c r="AT167" s="105" t="str">
        <f>IF(ISNUMBER($AS167),INDEX($C$1:$AB$3985,$AS167,AT$4),"")</f>
        <v/>
      </c>
      <c r="AU167" s="128"/>
      <c r="AV167" s="128">
        <f t="shared" si="20"/>
        <v>944</v>
      </c>
      <c r="AW167" s="105" t="str">
        <f>IF(ISNUMBER($AV167),INDEX($C$1:$AB$3985,$AV167,AW$4),"")</f>
        <v>or08c01_0</v>
      </c>
      <c r="AX167" s="105">
        <f>IF(ISNUMBER($AV167),INDEX($C$1:$AB$3985,$AV167,AX$4),"")</f>
        <v>28.396850000000001</v>
      </c>
      <c r="AY167" s="310">
        <f>IF(ISNUMBER(SEARCH($BE$10,AW167)),MAX(AY$5:AY166)+1,0)</f>
        <v>0</v>
      </c>
      <c r="AZ167" s="310">
        <f>IF(ISNUMBER(SEARCH($BE$11,AW167)),MAX(AZ$5:AZ166)+1,0)</f>
        <v>0</v>
      </c>
      <c r="BA167" s="128" t="str">
        <f t="shared" si="21"/>
        <v/>
      </c>
      <c r="BB167" s="105" t="str">
        <f>IF(ISNUMBER($BA167),INDEX($C$1:$AB$3985,$BA167,BB$4),"")</f>
        <v/>
      </c>
      <c r="BC167" s="105"/>
    </row>
    <row r="168" spans="1:55" x14ac:dyDescent="0.25">
      <c r="A168" s="98"/>
      <c r="B168" s="98">
        <f>ROW()</f>
        <v>168</v>
      </c>
      <c r="C168" s="73"/>
      <c r="D168" s="179" t="s">
        <v>206</v>
      </c>
      <c r="E168" s="175" t="s">
        <v>850</v>
      </c>
      <c r="F168" s="175" t="s">
        <v>851</v>
      </c>
      <c r="G168" s="176">
        <v>5.9475119999999997</v>
      </c>
      <c r="H168" s="176">
        <v>0.59475120000000004</v>
      </c>
      <c r="I168" s="176">
        <v>59.475119999999997</v>
      </c>
      <c r="J168" s="172" t="s">
        <v>841</v>
      </c>
      <c r="K168" s="173">
        <v>1</v>
      </c>
      <c r="L168" s="178">
        <v>0</v>
      </c>
      <c r="M168" s="36">
        <v>1</v>
      </c>
      <c r="N168" s="36"/>
      <c r="O168" s="36"/>
      <c r="P168" s="36"/>
      <c r="Q168" s="36"/>
      <c r="R168" s="3"/>
      <c r="S168" s="106"/>
      <c r="T168" s="106"/>
      <c r="U168" s="106"/>
      <c r="V168" s="106"/>
      <c r="W168" s="106"/>
      <c r="X168" s="106"/>
      <c r="Y168" s="36"/>
      <c r="Z168" s="36"/>
      <c r="AA168" s="36"/>
      <c r="AB168" s="188" t="str">
        <f t="shared" si="16"/>
        <v>hkr05c09log</v>
      </c>
      <c r="AC168" s="188" t="s">
        <v>1585</v>
      </c>
      <c r="AD168" s="131"/>
      <c r="AE168" s="131"/>
      <c r="AF168" s="131"/>
      <c r="AG168" s="131"/>
      <c r="AH168" s="131"/>
      <c r="AI168" s="131"/>
      <c r="AJ168" s="128" t="str">
        <f t="shared" si="17"/>
        <v/>
      </c>
      <c r="AK168" s="7" t="str">
        <f>IF(ISNUMBER($AJ168),INDEX($C$1:$AB$3985,$AJ168,AK$4),"")</f>
        <v/>
      </c>
      <c r="AL168" s="7" t="str">
        <f>IF(ISNUMBER($AJ168),INDEX($C$1:$AB$3985,$AJ168,AL$4),"")</f>
        <v/>
      </c>
      <c r="AM168" s="128"/>
      <c r="AN168" s="128">
        <f t="shared" si="19"/>
        <v>180</v>
      </c>
      <c r="AO168" s="7" t="str">
        <f>IF(ISNUMBER($AN168),INDEX($C$1:$AB$2294,$AN168,AO$4),"")</f>
        <v>hkr01c03</v>
      </c>
      <c r="AP168" s="10">
        <f>IF(ISNUMBER($AN168),INDEX($C$1:$AB$2294,$AN168,AP$4),"")</f>
        <v>5.9475119999999997</v>
      </c>
      <c r="AQ168" s="310">
        <f>IF(ISNUMBER(SEARCH($T$30,AO168)),MAX(AQ$5:AQ167)+1,0)</f>
        <v>0</v>
      </c>
      <c r="AR168" s="310">
        <f>IF(ISNUMBER(SEARCH($T$31,AO168)),MAX(AR$5:AR167)+1,0)</f>
        <v>0</v>
      </c>
      <c r="AS168" s="128" t="str">
        <f t="shared" si="18"/>
        <v/>
      </c>
      <c r="AT168" s="105" t="str">
        <f>IF(ISNUMBER($AS168),INDEX($C$1:$AB$3985,$AS168,AT$4),"")</f>
        <v/>
      </c>
      <c r="AU168" s="128"/>
      <c r="AV168" s="128">
        <f t="shared" si="20"/>
        <v>945</v>
      </c>
      <c r="AW168" s="105" t="str">
        <f>IF(ISNUMBER($AV168),INDEX($C$1:$AB$3985,$AV168,AW$4),"")</f>
        <v>or08c02_0</v>
      </c>
      <c r="AX168" s="105">
        <f>IF(ISNUMBER($AV168),INDEX($C$1:$AB$3985,$AV168,AX$4),"")</f>
        <v>28.25309</v>
      </c>
      <c r="AY168" s="310">
        <f>IF(ISNUMBER(SEARCH($BE$10,AW168)),MAX(AY$5:AY167)+1,0)</f>
        <v>0</v>
      </c>
      <c r="AZ168" s="310">
        <f>IF(ISNUMBER(SEARCH($BE$11,AW168)),MAX(AZ$5:AZ167)+1,0)</f>
        <v>0</v>
      </c>
      <c r="BA168" s="128" t="str">
        <f t="shared" si="21"/>
        <v/>
      </c>
      <c r="BB168" s="105" t="str">
        <f>IF(ISNUMBER($BA168),INDEX($C$1:$AB$3985,$BA168,BB$4),"")</f>
        <v/>
      </c>
      <c r="BC168" s="105"/>
    </row>
    <row r="169" spans="1:55" x14ac:dyDescent="0.25">
      <c r="A169" s="98"/>
      <c r="B169" s="98">
        <f>ROW()</f>
        <v>169</v>
      </c>
      <c r="C169" s="73"/>
      <c r="D169" s="179" t="s">
        <v>207</v>
      </c>
      <c r="E169" s="175" t="s">
        <v>850</v>
      </c>
      <c r="F169" s="175" t="s">
        <v>851</v>
      </c>
      <c r="G169" s="176">
        <v>5.9475119999999997</v>
      </c>
      <c r="H169" s="176">
        <v>0.59475120000000004</v>
      </c>
      <c r="I169" s="176">
        <v>59.475119999999997</v>
      </c>
      <c r="J169" s="172" t="s">
        <v>841</v>
      </c>
      <c r="K169" s="173">
        <v>1</v>
      </c>
      <c r="L169" s="178">
        <v>0</v>
      </c>
      <c r="M169" s="36">
        <v>1</v>
      </c>
      <c r="N169" s="36"/>
      <c r="O169" s="36"/>
      <c r="P169" s="36"/>
      <c r="Q169" s="36"/>
      <c r="R169" s="3"/>
      <c r="S169" s="106"/>
      <c r="T169" s="106"/>
      <c r="U169" s="106"/>
      <c r="V169" s="106"/>
      <c r="W169" s="106"/>
      <c r="X169" s="106"/>
      <c r="Y169" s="36"/>
      <c r="Z169" s="36"/>
      <c r="AA169" s="36"/>
      <c r="AB169" s="188" t="str">
        <f t="shared" si="16"/>
        <v>hkr00c16log</v>
      </c>
      <c r="AC169" s="188" t="s">
        <v>1585</v>
      </c>
      <c r="AD169" s="131"/>
      <c r="AE169" s="131"/>
      <c r="AF169" s="131"/>
      <c r="AG169" s="131"/>
      <c r="AH169" s="131"/>
      <c r="AI169" s="131"/>
      <c r="AJ169" s="128" t="str">
        <f t="shared" si="17"/>
        <v/>
      </c>
      <c r="AK169" s="7" t="str">
        <f>IF(ISNUMBER($AJ169),INDEX($C$1:$AB$3985,$AJ169,AK$4),"")</f>
        <v/>
      </c>
      <c r="AL169" s="7" t="str">
        <f>IF(ISNUMBER($AJ169),INDEX($C$1:$AB$3985,$AJ169,AL$4),"")</f>
        <v/>
      </c>
      <c r="AM169" s="128"/>
      <c r="AN169" s="128">
        <f t="shared" si="19"/>
        <v>181</v>
      </c>
      <c r="AO169" s="7" t="str">
        <f>IF(ISNUMBER($AN169),INDEX($C$1:$AB$2294,$AN169,AO$4),"")</f>
        <v>hkr30c03</v>
      </c>
      <c r="AP169" s="10">
        <f>IF(ISNUMBER($AN169),INDEX($C$1:$AB$2294,$AN169,AP$4),"")</f>
        <v>5.9475119999999997</v>
      </c>
      <c r="AQ169" s="310">
        <f>IF(ISNUMBER(SEARCH($T$30,AO169)),MAX(AQ$5:AQ168)+1,0)</f>
        <v>0</v>
      </c>
      <c r="AR169" s="310">
        <f>IF(ISNUMBER(SEARCH($T$31,AO169)),MAX(AR$5:AR168)+1,0)</f>
        <v>0</v>
      </c>
      <c r="AS169" s="128" t="str">
        <f t="shared" si="18"/>
        <v/>
      </c>
      <c r="AT169" s="105" t="str">
        <f>IF(ISNUMBER($AS169),INDEX($C$1:$AB$3985,$AS169,AT$4),"")</f>
        <v/>
      </c>
      <c r="AU169" s="128"/>
      <c r="AV169" s="128">
        <f t="shared" si="20"/>
        <v>946</v>
      </c>
      <c r="AW169" s="105" t="str">
        <f>IF(ISNUMBER($AV169),INDEX($C$1:$AB$3985,$AV169,AW$4),"")</f>
        <v>or08c03_0</v>
      </c>
      <c r="AX169" s="105">
        <f>IF(ISNUMBER($AV169),INDEX($C$1:$AB$3985,$AV169,AX$4),"")</f>
        <v>28.140550000000001</v>
      </c>
      <c r="AY169" s="310">
        <f>IF(ISNUMBER(SEARCH($BE$10,AW169)),MAX(AY$5:AY168)+1,0)</f>
        <v>0</v>
      </c>
      <c r="AZ169" s="310">
        <f>IF(ISNUMBER(SEARCH($BE$11,AW169)),MAX(AZ$5:AZ168)+1,0)</f>
        <v>0</v>
      </c>
      <c r="BA169" s="128" t="str">
        <f t="shared" si="21"/>
        <v/>
      </c>
      <c r="BB169" s="105" t="str">
        <f>IF(ISNUMBER($BA169),INDEX($C$1:$AB$3985,$BA169,BB$4),"")</f>
        <v/>
      </c>
      <c r="BC169" s="105"/>
    </row>
    <row r="170" spans="1:55" x14ac:dyDescent="0.25">
      <c r="A170" s="98"/>
      <c r="B170" s="98">
        <f>ROW()</f>
        <v>170</v>
      </c>
      <c r="C170" s="73"/>
      <c r="D170" s="179" t="s">
        <v>208</v>
      </c>
      <c r="E170" s="175" t="s">
        <v>850</v>
      </c>
      <c r="F170" s="175" t="s">
        <v>851</v>
      </c>
      <c r="G170" s="176">
        <v>5.9475119999999997</v>
      </c>
      <c r="H170" s="176">
        <v>0.59475120000000004</v>
      </c>
      <c r="I170" s="176">
        <v>59.475119999999997</v>
      </c>
      <c r="J170" s="172" t="s">
        <v>841</v>
      </c>
      <c r="K170" s="173">
        <v>1</v>
      </c>
      <c r="L170" s="178">
        <v>0</v>
      </c>
      <c r="M170" s="36">
        <v>1</v>
      </c>
      <c r="N170" s="36"/>
      <c r="O170" s="36"/>
      <c r="P170" s="36"/>
      <c r="Q170" s="36"/>
      <c r="R170" s="3"/>
      <c r="S170" s="106"/>
      <c r="T170" s="106"/>
      <c r="U170" s="106"/>
      <c r="V170" s="106"/>
      <c r="W170" s="106"/>
      <c r="X170" s="106"/>
      <c r="Y170" s="36"/>
      <c r="Z170" s="36"/>
      <c r="AA170" s="36"/>
      <c r="AB170" s="188" t="str">
        <f t="shared" si="16"/>
        <v>hkr00c17log</v>
      </c>
      <c r="AC170" s="188" t="s">
        <v>1585</v>
      </c>
      <c r="AD170" s="131"/>
      <c r="AE170" s="131"/>
      <c r="AF170" s="131"/>
      <c r="AG170" s="131"/>
      <c r="AH170" s="131"/>
      <c r="AI170" s="131"/>
      <c r="AJ170" s="128" t="str">
        <f t="shared" si="17"/>
        <v/>
      </c>
      <c r="AK170" s="7" t="str">
        <f>IF(ISNUMBER($AJ170),INDEX($C$1:$AB$3985,$AJ170,AK$4),"")</f>
        <v/>
      </c>
      <c r="AL170" s="7" t="str">
        <f>IF(ISNUMBER($AJ170),INDEX($C$1:$AB$3985,$AJ170,AL$4),"")</f>
        <v/>
      </c>
      <c r="AM170" s="128"/>
      <c r="AN170" s="128">
        <f t="shared" si="19"/>
        <v>182</v>
      </c>
      <c r="AO170" s="7" t="str">
        <f>IF(ISNUMBER($AN170),INDEX($C$1:$AB$2294,$AN170,AO$4),"")</f>
        <v>hkr01c04</v>
      </c>
      <c r="AP170" s="10">
        <f>IF(ISNUMBER($AN170),INDEX($C$1:$AB$2294,$AN170,AP$4),"")</f>
        <v>5.9475119999999997</v>
      </c>
      <c r="AQ170" s="310">
        <f>IF(ISNUMBER(SEARCH($T$30,AO170)),MAX(AQ$5:AQ169)+1,0)</f>
        <v>0</v>
      </c>
      <c r="AR170" s="310">
        <f>IF(ISNUMBER(SEARCH($T$31,AO170)),MAX(AR$5:AR169)+1,0)</f>
        <v>0</v>
      </c>
      <c r="AS170" s="128" t="str">
        <f t="shared" si="18"/>
        <v/>
      </c>
      <c r="AT170" s="105" t="str">
        <f>IF(ISNUMBER($AS170),INDEX($C$1:$AB$3985,$AS170,AT$4),"")</f>
        <v/>
      </c>
      <c r="AU170" s="128"/>
      <c r="AV170" s="128">
        <f t="shared" si="20"/>
        <v>947</v>
      </c>
      <c r="AW170" s="105" t="str">
        <f>IF(ISNUMBER($AV170),INDEX($C$1:$AB$3985,$AV170,AW$4),"")</f>
        <v>or08c07_0</v>
      </c>
      <c r="AX170" s="105">
        <f>IF(ISNUMBER($AV170),INDEX($C$1:$AB$3985,$AV170,AX$4),"")</f>
        <v>22.776430000000001</v>
      </c>
      <c r="AY170" s="310">
        <f>IF(ISNUMBER(SEARCH($BE$10,AW170)),MAX(AY$5:AY169)+1,0)</f>
        <v>0</v>
      </c>
      <c r="AZ170" s="310">
        <f>IF(ISNUMBER(SEARCH($BE$11,AW170)),MAX(AZ$5:AZ169)+1,0)</f>
        <v>0</v>
      </c>
      <c r="BA170" s="128" t="str">
        <f t="shared" si="21"/>
        <v/>
      </c>
      <c r="BB170" s="105" t="str">
        <f>IF(ISNUMBER($BA170),INDEX($C$1:$AB$3985,$BA170,BB$4),"")</f>
        <v/>
      </c>
      <c r="BC170" s="105"/>
    </row>
    <row r="171" spans="1:55" x14ac:dyDescent="0.25">
      <c r="A171" s="98"/>
      <c r="B171" s="98">
        <f>ROW()</f>
        <v>171</v>
      </c>
      <c r="C171" s="73"/>
      <c r="D171" s="179" t="s">
        <v>209</v>
      </c>
      <c r="E171" s="175" t="s">
        <v>850</v>
      </c>
      <c r="F171" s="175" t="s">
        <v>851</v>
      </c>
      <c r="G171" s="176">
        <v>5.9475119999999997</v>
      </c>
      <c r="H171" s="176">
        <v>0.59475120000000004</v>
      </c>
      <c r="I171" s="176">
        <v>59.475119999999997</v>
      </c>
      <c r="J171" s="172" t="s">
        <v>841</v>
      </c>
      <c r="K171" s="173">
        <v>1</v>
      </c>
      <c r="L171" s="178">
        <v>0</v>
      </c>
      <c r="M171" s="36">
        <v>1</v>
      </c>
      <c r="N171" s="36"/>
      <c r="O171" s="36"/>
      <c r="P171" s="36"/>
      <c r="Q171" s="36"/>
      <c r="R171" s="3"/>
      <c r="S171" s="106"/>
      <c r="T171" s="106"/>
      <c r="U171" s="106"/>
      <c r="V171" s="106"/>
      <c r="W171" s="106"/>
      <c r="X171" s="106"/>
      <c r="Y171" s="36"/>
      <c r="Z171" s="36"/>
      <c r="AA171" s="36"/>
      <c r="AB171" s="188" t="str">
        <f t="shared" si="16"/>
        <v>hkr06c02log</v>
      </c>
      <c r="AC171" s="188" t="s">
        <v>1585</v>
      </c>
      <c r="AD171" s="131"/>
      <c r="AE171" s="131"/>
      <c r="AF171" s="131"/>
      <c r="AG171" s="131"/>
      <c r="AH171" s="131"/>
      <c r="AI171" s="131"/>
      <c r="AJ171" s="128" t="str">
        <f t="shared" si="17"/>
        <v/>
      </c>
      <c r="AK171" s="7" t="str">
        <f>IF(ISNUMBER($AJ171),INDEX($C$1:$AB$3985,$AJ171,AK$4),"")</f>
        <v/>
      </c>
      <c r="AL171" s="7" t="str">
        <f>IF(ISNUMBER($AJ171),INDEX($C$1:$AB$3985,$AJ171,AL$4),"")</f>
        <v/>
      </c>
      <c r="AM171" s="128"/>
      <c r="AN171" s="128">
        <f t="shared" si="19"/>
        <v>183</v>
      </c>
      <c r="AO171" s="7" t="str">
        <f>IF(ISNUMBER($AN171),INDEX($C$1:$AB$2294,$AN171,AO$4),"")</f>
        <v>hkr01c05</v>
      </c>
      <c r="AP171" s="10">
        <f>IF(ISNUMBER($AN171),INDEX($C$1:$AB$2294,$AN171,AP$4),"")</f>
        <v>5.9475119999999997</v>
      </c>
      <c r="AQ171" s="310">
        <f>IF(ISNUMBER(SEARCH($T$30,AO171)),MAX(AQ$5:AQ170)+1,0)</f>
        <v>0</v>
      </c>
      <c r="AR171" s="310">
        <f>IF(ISNUMBER(SEARCH($T$31,AO171)),MAX(AR$5:AR170)+1,0)</f>
        <v>0</v>
      </c>
      <c r="AS171" s="128" t="str">
        <f t="shared" si="18"/>
        <v/>
      </c>
      <c r="AT171" s="105" t="str">
        <f>IF(ISNUMBER($AS171),INDEX($C$1:$AB$3985,$AS171,AT$4),"")</f>
        <v/>
      </c>
      <c r="AU171" s="128"/>
      <c r="AV171" s="128">
        <f t="shared" si="20"/>
        <v>948</v>
      </c>
      <c r="AW171" s="105" t="str">
        <f>IF(ISNUMBER($AV171),INDEX($C$1:$AB$3985,$AV171,AW$4),"")</f>
        <v>or08c08_0</v>
      </c>
      <c r="AX171" s="105">
        <f>IF(ISNUMBER($AV171),INDEX($C$1:$AB$3985,$AV171,AX$4),"")</f>
        <v>21.807179999999999</v>
      </c>
      <c r="AY171" s="310">
        <f>IF(ISNUMBER(SEARCH($BE$10,AW171)),MAX(AY$5:AY170)+1,0)</f>
        <v>0</v>
      </c>
      <c r="AZ171" s="310">
        <f>IF(ISNUMBER(SEARCH($BE$11,AW171)),MAX(AZ$5:AZ170)+1,0)</f>
        <v>0</v>
      </c>
      <c r="BA171" s="128" t="str">
        <f t="shared" si="21"/>
        <v/>
      </c>
      <c r="BB171" s="105" t="str">
        <f>IF(ISNUMBER($BA171),INDEX($C$1:$AB$3985,$BA171,BB$4),"")</f>
        <v/>
      </c>
      <c r="BC171" s="105"/>
    </row>
    <row r="172" spans="1:55" x14ac:dyDescent="0.25">
      <c r="A172" s="98"/>
      <c r="B172" s="98">
        <f>ROW()</f>
        <v>172</v>
      </c>
      <c r="C172" s="73"/>
      <c r="D172" s="179" t="s">
        <v>210</v>
      </c>
      <c r="E172" s="175" t="s">
        <v>850</v>
      </c>
      <c r="F172" s="175" t="s">
        <v>851</v>
      </c>
      <c r="G172" s="176">
        <v>5.9475119999999997</v>
      </c>
      <c r="H172" s="176">
        <v>0.59475120000000004</v>
      </c>
      <c r="I172" s="176">
        <v>59.475119999999997</v>
      </c>
      <c r="J172" s="172" t="s">
        <v>841</v>
      </c>
      <c r="K172" s="173">
        <v>1</v>
      </c>
      <c r="L172" s="178">
        <v>0</v>
      </c>
      <c r="M172" s="36">
        <v>1</v>
      </c>
      <c r="N172" s="36"/>
      <c r="O172" s="36"/>
      <c r="P172" s="36"/>
      <c r="Q172" s="36"/>
      <c r="R172" s="3"/>
      <c r="S172" s="106"/>
      <c r="T172" s="106"/>
      <c r="U172" s="106"/>
      <c r="V172" s="106"/>
      <c r="W172" s="106"/>
      <c r="X172" s="106"/>
      <c r="Y172" s="36"/>
      <c r="Z172" s="36"/>
      <c r="AA172" s="36"/>
      <c r="AB172" s="188" t="str">
        <f t="shared" si="16"/>
        <v>hkr00c18log</v>
      </c>
      <c r="AC172" s="188" t="s">
        <v>1585</v>
      </c>
      <c r="AD172" s="131"/>
      <c r="AE172" s="131"/>
      <c r="AF172" s="131"/>
      <c r="AG172" s="131"/>
      <c r="AH172" s="131"/>
      <c r="AI172" s="131"/>
      <c r="AJ172" s="128" t="str">
        <f t="shared" si="17"/>
        <v/>
      </c>
      <c r="AK172" s="7" t="str">
        <f>IF(ISNUMBER($AJ172),INDEX($C$1:$AB$3985,$AJ172,AK$4),"")</f>
        <v/>
      </c>
      <c r="AL172" s="7" t="str">
        <f>IF(ISNUMBER($AJ172),INDEX($C$1:$AB$3985,$AJ172,AL$4),"")</f>
        <v/>
      </c>
      <c r="AM172" s="128"/>
      <c r="AN172" s="128">
        <f t="shared" si="19"/>
        <v>184</v>
      </c>
      <c r="AO172" s="7" t="str">
        <f>IF(ISNUMBER($AN172),INDEX($C$1:$AB$2294,$AN172,AO$4),"")</f>
        <v>hkr15c02</v>
      </c>
      <c r="AP172" s="10">
        <f>IF(ISNUMBER($AN172),INDEX($C$1:$AB$2294,$AN172,AP$4),"")</f>
        <v>5.9475119999999997</v>
      </c>
      <c r="AQ172" s="310">
        <f>IF(ISNUMBER(SEARCH($T$30,AO172)),MAX(AQ$5:AQ171)+1,0)</f>
        <v>0</v>
      </c>
      <c r="AR172" s="310">
        <f>IF(ISNUMBER(SEARCH($T$31,AO172)),MAX(AR$5:AR171)+1,0)</f>
        <v>0</v>
      </c>
      <c r="AS172" s="128" t="str">
        <f t="shared" si="18"/>
        <v/>
      </c>
      <c r="AT172" s="105" t="str">
        <f>IF(ISNUMBER($AS172),INDEX($C$1:$AB$3985,$AS172,AT$4),"")</f>
        <v/>
      </c>
      <c r="AU172" s="128"/>
      <c r="AV172" s="128">
        <f t="shared" si="20"/>
        <v>949</v>
      </c>
      <c r="AW172" s="105" t="str">
        <f>IF(ISNUMBER($AV172),INDEX($C$1:$AB$3985,$AV172,AW$4),"")</f>
        <v>or08c09_0</v>
      </c>
      <c r="AX172" s="105">
        <f>IF(ISNUMBER($AV172),INDEX($C$1:$AB$3985,$AV172,AX$4),"")</f>
        <v>21.188020000000002</v>
      </c>
      <c r="AY172" s="310">
        <f>IF(ISNUMBER(SEARCH($BE$10,AW172)),MAX(AY$5:AY171)+1,0)</f>
        <v>0</v>
      </c>
      <c r="AZ172" s="310">
        <f>IF(ISNUMBER(SEARCH($BE$11,AW172)),MAX(AZ$5:AZ171)+1,0)</f>
        <v>0</v>
      </c>
      <c r="BA172" s="128" t="str">
        <f t="shared" si="21"/>
        <v/>
      </c>
      <c r="BB172" s="105" t="str">
        <f>IF(ISNUMBER($BA172),INDEX($C$1:$AB$3985,$BA172,BB$4),"")</f>
        <v/>
      </c>
      <c r="BC172" s="105"/>
    </row>
    <row r="173" spans="1:55" x14ac:dyDescent="0.25">
      <c r="A173" s="98"/>
      <c r="B173" s="98">
        <f>ROW()</f>
        <v>173</v>
      </c>
      <c r="C173" s="73"/>
      <c r="D173" s="179" t="s">
        <v>211</v>
      </c>
      <c r="E173" s="175" t="s">
        <v>850</v>
      </c>
      <c r="F173" s="175" t="s">
        <v>851</v>
      </c>
      <c r="G173" s="176">
        <v>5.9475119999999997</v>
      </c>
      <c r="H173" s="176">
        <v>0.59475120000000004</v>
      </c>
      <c r="I173" s="176">
        <v>59.475119999999997</v>
      </c>
      <c r="J173" s="172" t="s">
        <v>841</v>
      </c>
      <c r="K173" s="173">
        <v>1</v>
      </c>
      <c r="L173" s="178">
        <v>0</v>
      </c>
      <c r="M173" s="36">
        <v>1</v>
      </c>
      <c r="N173" s="36"/>
      <c r="O173" s="36"/>
      <c r="P173" s="36"/>
      <c r="Q173" s="36"/>
      <c r="R173" s="3"/>
      <c r="S173" s="106"/>
      <c r="T173" s="106"/>
      <c r="U173" s="106"/>
      <c r="V173" s="106"/>
      <c r="W173" s="106"/>
      <c r="X173" s="106"/>
      <c r="Y173" s="36"/>
      <c r="Z173" s="36"/>
      <c r="AA173" s="36"/>
      <c r="AB173" s="188" t="str">
        <f t="shared" si="16"/>
        <v>hkr24c16log</v>
      </c>
      <c r="AC173" s="188" t="s">
        <v>1585</v>
      </c>
      <c r="AD173" s="131"/>
      <c r="AE173" s="131"/>
      <c r="AF173" s="131"/>
      <c r="AG173" s="131"/>
      <c r="AH173" s="131"/>
      <c r="AI173" s="131"/>
      <c r="AJ173" s="128" t="str">
        <f t="shared" si="17"/>
        <v/>
      </c>
      <c r="AK173" s="7" t="str">
        <f>IF(ISNUMBER($AJ173),INDEX($C$1:$AB$3985,$AJ173,AK$4),"")</f>
        <v/>
      </c>
      <c r="AL173" s="7" t="str">
        <f>IF(ISNUMBER($AJ173),INDEX($C$1:$AB$3985,$AJ173,AL$4),"")</f>
        <v/>
      </c>
      <c r="AM173" s="128"/>
      <c r="AN173" s="128">
        <f t="shared" si="19"/>
        <v>185</v>
      </c>
      <c r="AO173" s="7" t="str">
        <f>IF(ISNUMBER($AN173),INDEX($C$1:$AB$2294,$AN173,AO$4),"")</f>
        <v>hkr01c06</v>
      </c>
      <c r="AP173" s="10">
        <f>IF(ISNUMBER($AN173),INDEX($C$1:$AB$2294,$AN173,AP$4),"")</f>
        <v>5.9475119999999997</v>
      </c>
      <c r="AQ173" s="310">
        <f>IF(ISNUMBER(SEARCH($T$30,AO173)),MAX(AQ$5:AQ172)+1,0)</f>
        <v>0</v>
      </c>
      <c r="AR173" s="310">
        <f>IF(ISNUMBER(SEARCH($T$31,AO173)),MAX(AR$5:AR172)+1,0)</f>
        <v>0</v>
      </c>
      <c r="AS173" s="128" t="str">
        <f t="shared" si="18"/>
        <v/>
      </c>
      <c r="AT173" s="105" t="str">
        <f>IF(ISNUMBER($AS173),INDEX($C$1:$AB$3985,$AS173,AT$4),"")</f>
        <v/>
      </c>
      <c r="AU173" s="128"/>
      <c r="AV173" s="128">
        <f t="shared" si="20"/>
        <v>950</v>
      </c>
      <c r="AW173" s="105" t="str">
        <f>IF(ISNUMBER($AV173),INDEX($C$1:$AB$3985,$AV173,AW$4),"")</f>
        <v>or08c10_0</v>
      </c>
      <c r="AX173" s="105">
        <f>IF(ISNUMBER($AV173),INDEX($C$1:$AB$3985,$AV173,AX$4),"")</f>
        <v>20.594719999999999</v>
      </c>
      <c r="AY173" s="310">
        <f>IF(ISNUMBER(SEARCH($BE$10,AW173)),MAX(AY$5:AY172)+1,0)</f>
        <v>0</v>
      </c>
      <c r="AZ173" s="310">
        <f>IF(ISNUMBER(SEARCH($BE$11,AW173)),MAX(AZ$5:AZ172)+1,0)</f>
        <v>0</v>
      </c>
      <c r="BA173" s="128" t="str">
        <f t="shared" si="21"/>
        <v/>
      </c>
      <c r="BB173" s="105" t="str">
        <f>IF(ISNUMBER($BA173),INDEX($C$1:$AB$3985,$BA173,BB$4),"")</f>
        <v/>
      </c>
      <c r="BC173" s="105"/>
    </row>
    <row r="174" spans="1:55" x14ac:dyDescent="0.25">
      <c r="A174" s="98"/>
      <c r="B174" s="98">
        <f>ROW()</f>
        <v>174</v>
      </c>
      <c r="C174" s="73"/>
      <c r="D174" s="179" t="s">
        <v>212</v>
      </c>
      <c r="E174" s="175" t="s">
        <v>850</v>
      </c>
      <c r="F174" s="175" t="s">
        <v>851</v>
      </c>
      <c r="G174" s="176">
        <v>5.9475119999999997</v>
      </c>
      <c r="H174" s="176">
        <v>0.59475120000000004</v>
      </c>
      <c r="I174" s="176">
        <v>59.475119999999997</v>
      </c>
      <c r="J174" s="172" t="s">
        <v>841</v>
      </c>
      <c r="K174" s="173">
        <v>1</v>
      </c>
      <c r="L174" s="178">
        <v>0</v>
      </c>
      <c r="M174" s="36">
        <v>1</v>
      </c>
      <c r="N174" s="36"/>
      <c r="O174" s="36"/>
      <c r="P174" s="36"/>
      <c r="Q174" s="36"/>
      <c r="R174" s="3"/>
      <c r="S174" s="106"/>
      <c r="T174" s="106"/>
      <c r="U174" s="106"/>
      <c r="V174" s="106"/>
      <c r="W174" s="106"/>
      <c r="X174" s="106"/>
      <c r="Y174" s="36"/>
      <c r="Z174" s="36"/>
      <c r="AA174" s="36"/>
      <c r="AB174" s="188" t="str">
        <f t="shared" si="16"/>
        <v>hkr00c19log</v>
      </c>
      <c r="AC174" s="188" t="s">
        <v>1585</v>
      </c>
      <c r="AD174" s="131"/>
      <c r="AE174" s="131"/>
      <c r="AF174" s="131"/>
      <c r="AG174" s="131"/>
      <c r="AH174" s="131"/>
      <c r="AI174" s="131"/>
      <c r="AJ174" s="128" t="str">
        <f t="shared" si="17"/>
        <v/>
      </c>
      <c r="AK174" s="7" t="str">
        <f>IF(ISNUMBER($AJ174),INDEX($C$1:$AB$3985,$AJ174,AK$4),"")</f>
        <v/>
      </c>
      <c r="AL174" s="7" t="str">
        <f>IF(ISNUMBER($AJ174),INDEX($C$1:$AB$3985,$AJ174,AL$4),"")</f>
        <v/>
      </c>
      <c r="AM174" s="128"/>
      <c r="AN174" s="128">
        <f t="shared" si="19"/>
        <v>186</v>
      </c>
      <c r="AO174" s="7" t="str">
        <f>IF(ISNUMBER($AN174),INDEX($C$1:$AB$2294,$AN174,AO$4),"")</f>
        <v>hkr33c06</v>
      </c>
      <c r="AP174" s="10">
        <f>IF(ISNUMBER($AN174),INDEX($C$1:$AB$2294,$AN174,AP$4),"")</f>
        <v>5.9475119999999997</v>
      </c>
      <c r="AQ174" s="310">
        <f>IF(ISNUMBER(SEARCH($T$30,AO174)),MAX(AQ$5:AQ173)+1,0)</f>
        <v>0</v>
      </c>
      <c r="AR174" s="310">
        <f>IF(ISNUMBER(SEARCH($T$31,AO174)),MAX(AR$5:AR173)+1,0)</f>
        <v>0</v>
      </c>
      <c r="AS174" s="128" t="str">
        <f t="shared" si="18"/>
        <v/>
      </c>
      <c r="AT174" s="105" t="str">
        <f>IF(ISNUMBER($AS174),INDEX($C$1:$AB$3985,$AS174,AT$4),"")</f>
        <v/>
      </c>
      <c r="AU174" s="128"/>
      <c r="AV174" s="128">
        <f t="shared" si="20"/>
        <v>951</v>
      </c>
      <c r="AW174" s="105" t="str">
        <f>IF(ISNUMBER($AV174),INDEX($C$1:$AB$3985,$AV174,AW$4),"")</f>
        <v>or08c11_0</v>
      </c>
      <c r="AX174" s="105">
        <f>IF(ISNUMBER($AV174),INDEX($C$1:$AB$3985,$AV174,AX$4),"")</f>
        <v>19.983640000000001</v>
      </c>
      <c r="AY174" s="310">
        <f>IF(ISNUMBER(SEARCH($BE$10,AW174)),MAX(AY$5:AY173)+1,0)</f>
        <v>0</v>
      </c>
      <c r="AZ174" s="310">
        <f>IF(ISNUMBER(SEARCH($BE$11,AW174)),MAX(AZ$5:AZ173)+1,0)</f>
        <v>0</v>
      </c>
      <c r="BA174" s="128" t="str">
        <f t="shared" si="21"/>
        <v/>
      </c>
      <c r="BB174" s="105" t="str">
        <f>IF(ISNUMBER($BA174),INDEX($C$1:$AB$3985,$BA174,BB$4),"")</f>
        <v/>
      </c>
      <c r="BC174" s="105"/>
    </row>
    <row r="175" spans="1:55" x14ac:dyDescent="0.25">
      <c r="A175" s="98"/>
      <c r="B175" s="98">
        <f>ROW()</f>
        <v>175</v>
      </c>
      <c r="C175" s="73"/>
      <c r="D175" s="179" t="s">
        <v>213</v>
      </c>
      <c r="E175" s="175" t="s">
        <v>850</v>
      </c>
      <c r="F175" s="175" t="s">
        <v>851</v>
      </c>
      <c r="G175" s="176">
        <v>5.9475119999999997</v>
      </c>
      <c r="H175" s="176">
        <v>0.59475120000000004</v>
      </c>
      <c r="I175" s="176">
        <v>59.475119999999997</v>
      </c>
      <c r="J175" s="172" t="s">
        <v>841</v>
      </c>
      <c r="K175" s="173">
        <v>1</v>
      </c>
      <c r="L175" s="178">
        <v>0</v>
      </c>
      <c r="M175" s="36">
        <v>1</v>
      </c>
      <c r="N175" s="36"/>
      <c r="O175" s="36"/>
      <c r="P175" s="36"/>
      <c r="Q175" s="36"/>
      <c r="R175" s="3"/>
      <c r="S175" s="106"/>
      <c r="T175" s="106"/>
      <c r="U175" s="106"/>
      <c r="V175" s="106"/>
      <c r="W175" s="106"/>
      <c r="X175" s="106"/>
      <c r="Y175" s="36"/>
      <c r="Z175" s="36"/>
      <c r="AA175" s="36"/>
      <c r="AB175" s="188" t="str">
        <f t="shared" si="16"/>
        <v>hkr29c15log</v>
      </c>
      <c r="AC175" s="188" t="s">
        <v>1585</v>
      </c>
      <c r="AD175" s="131"/>
      <c r="AE175" s="131"/>
      <c r="AF175" s="131"/>
      <c r="AG175" s="131"/>
      <c r="AH175" s="131"/>
      <c r="AI175" s="131"/>
      <c r="AJ175" s="128" t="str">
        <f t="shared" si="17"/>
        <v/>
      </c>
      <c r="AK175" s="7" t="str">
        <f>IF(ISNUMBER($AJ175),INDEX($C$1:$AB$3985,$AJ175,AK$4),"")</f>
        <v/>
      </c>
      <c r="AL175" s="7" t="str">
        <f>IF(ISNUMBER($AJ175),INDEX($C$1:$AB$3985,$AJ175,AL$4),"")</f>
        <v/>
      </c>
      <c r="AM175" s="128"/>
      <c r="AN175" s="128">
        <f t="shared" si="19"/>
        <v>187</v>
      </c>
      <c r="AO175" s="7" t="str">
        <f>IF(ISNUMBER($AN175),INDEX($C$1:$AB$2294,$AN175,AO$4),"")</f>
        <v>hkr29c12</v>
      </c>
      <c r="AP175" s="10">
        <f>IF(ISNUMBER($AN175),INDEX($C$1:$AB$2294,$AN175,AP$4),"")</f>
        <v>5.9475119999999997</v>
      </c>
      <c r="AQ175" s="310">
        <f>IF(ISNUMBER(SEARCH($T$30,AO175)),MAX(AQ$5:AQ174)+1,0)</f>
        <v>0</v>
      </c>
      <c r="AR175" s="310">
        <f>IF(ISNUMBER(SEARCH($T$31,AO175)),MAX(AR$5:AR174)+1,0)</f>
        <v>0</v>
      </c>
      <c r="AS175" s="128" t="str">
        <f t="shared" si="18"/>
        <v/>
      </c>
      <c r="AT175" s="105" t="str">
        <f>IF(ISNUMBER($AS175),INDEX($C$1:$AB$3985,$AS175,AT$4),"")</f>
        <v/>
      </c>
      <c r="AU175" s="128"/>
      <c r="AV175" s="128">
        <f t="shared" si="20"/>
        <v>952</v>
      </c>
      <c r="AW175" s="105" t="str">
        <f>IF(ISNUMBER($AV175),INDEX($C$1:$AB$3985,$AV175,AW$4),"")</f>
        <v>or08c12_0</v>
      </c>
      <c r="AX175" s="105">
        <f>IF(ISNUMBER($AV175),INDEX($C$1:$AB$3985,$AV175,AX$4),"")</f>
        <v>19.43684</v>
      </c>
      <c r="AY175" s="310">
        <f>IF(ISNUMBER(SEARCH($BE$10,AW175)),MAX(AY$5:AY174)+1,0)</f>
        <v>0</v>
      </c>
      <c r="AZ175" s="310">
        <f>IF(ISNUMBER(SEARCH($BE$11,AW175)),MAX(AZ$5:AZ174)+1,0)</f>
        <v>0</v>
      </c>
      <c r="BA175" s="128" t="str">
        <f t="shared" si="21"/>
        <v/>
      </c>
      <c r="BB175" s="105" t="str">
        <f>IF(ISNUMBER($BA175),INDEX($C$1:$AB$3985,$BA175,BB$4),"")</f>
        <v/>
      </c>
      <c r="BC175" s="105"/>
    </row>
    <row r="176" spans="1:55" x14ac:dyDescent="0.25">
      <c r="A176" s="98"/>
      <c r="B176" s="98">
        <f>ROW()</f>
        <v>176</v>
      </c>
      <c r="C176" s="73"/>
      <c r="D176" s="179" t="s">
        <v>214</v>
      </c>
      <c r="E176" s="175" t="s">
        <v>850</v>
      </c>
      <c r="F176" s="175" t="s">
        <v>851</v>
      </c>
      <c r="G176" s="176">
        <v>5.9475119999999997</v>
      </c>
      <c r="H176" s="176">
        <v>0.59475120000000004</v>
      </c>
      <c r="I176" s="176">
        <v>59.475119999999997</v>
      </c>
      <c r="J176" s="172" t="s">
        <v>841</v>
      </c>
      <c r="K176" s="173">
        <v>1</v>
      </c>
      <c r="L176" s="178">
        <v>0</v>
      </c>
      <c r="M176" s="36">
        <v>1</v>
      </c>
      <c r="N176" s="36"/>
      <c r="O176" s="36"/>
      <c r="P176" s="36"/>
      <c r="Q176" s="36"/>
      <c r="R176" s="3"/>
      <c r="S176" s="106"/>
      <c r="T176" s="106"/>
      <c r="U176" s="106"/>
      <c r="V176" s="106"/>
      <c r="W176" s="106"/>
      <c r="X176" s="106"/>
      <c r="Y176" s="36"/>
      <c r="Z176" s="36"/>
      <c r="AA176" s="36"/>
      <c r="AB176" s="188" t="str">
        <f t="shared" si="16"/>
        <v>hkr01c00log</v>
      </c>
      <c r="AC176" s="188" t="s">
        <v>1585</v>
      </c>
      <c r="AD176" s="131"/>
      <c r="AE176" s="131"/>
      <c r="AF176" s="131"/>
      <c r="AG176" s="131"/>
      <c r="AH176" s="131"/>
      <c r="AI176" s="131"/>
      <c r="AJ176" s="128" t="str">
        <f t="shared" si="17"/>
        <v/>
      </c>
      <c r="AK176" s="7" t="str">
        <f>IF(ISNUMBER($AJ176),INDEX($C$1:$AB$3985,$AJ176,AK$4),"")</f>
        <v/>
      </c>
      <c r="AL176" s="7" t="str">
        <f>IF(ISNUMBER($AJ176),INDEX($C$1:$AB$3985,$AJ176,AL$4),"")</f>
        <v/>
      </c>
      <c r="AM176" s="128"/>
      <c r="AN176" s="128">
        <f t="shared" si="19"/>
        <v>188</v>
      </c>
      <c r="AO176" s="7" t="str">
        <f>IF(ISNUMBER($AN176),INDEX($C$1:$AB$2294,$AN176,AO$4),"")</f>
        <v>hkr01c07</v>
      </c>
      <c r="AP176" s="10">
        <f>IF(ISNUMBER($AN176),INDEX($C$1:$AB$2294,$AN176,AP$4),"")</f>
        <v>5.9475119999999997</v>
      </c>
      <c r="AQ176" s="310">
        <f>IF(ISNUMBER(SEARCH($T$30,AO176)),MAX(AQ$5:AQ175)+1,0)</f>
        <v>0</v>
      </c>
      <c r="AR176" s="310">
        <f>IF(ISNUMBER(SEARCH($T$31,AO176)),MAX(AR$5:AR175)+1,0)</f>
        <v>0</v>
      </c>
      <c r="AS176" s="128" t="str">
        <f t="shared" si="18"/>
        <v/>
      </c>
      <c r="AT176" s="105" t="str">
        <f>IF(ISNUMBER($AS176),INDEX($C$1:$AB$3985,$AS176,AT$4),"")</f>
        <v/>
      </c>
      <c r="AU176" s="128"/>
      <c r="AV176" s="128">
        <f t="shared" si="20"/>
        <v>953</v>
      </c>
      <c r="AW176" s="105" t="str">
        <f>IF(ISNUMBER($AV176),INDEX($C$1:$AB$3985,$AV176,AW$4),"")</f>
        <v>or08c13_0</v>
      </c>
      <c r="AX176" s="105">
        <f>IF(ISNUMBER($AV176),INDEX($C$1:$AB$3985,$AV176,AX$4),"")</f>
        <v>18.947579999999999</v>
      </c>
      <c r="AY176" s="310">
        <f>IF(ISNUMBER(SEARCH($BE$10,AW176)),MAX(AY$5:AY175)+1,0)</f>
        <v>0</v>
      </c>
      <c r="AZ176" s="310">
        <f>IF(ISNUMBER(SEARCH($BE$11,AW176)),MAX(AZ$5:AZ175)+1,0)</f>
        <v>0</v>
      </c>
      <c r="BA176" s="128" t="str">
        <f t="shared" si="21"/>
        <v/>
      </c>
      <c r="BB176" s="105" t="str">
        <f>IF(ISNUMBER($BA176),INDEX($C$1:$AB$3985,$BA176,BB$4),"")</f>
        <v/>
      </c>
      <c r="BC176" s="105"/>
    </row>
    <row r="177" spans="1:55" x14ac:dyDescent="0.25">
      <c r="A177" s="98"/>
      <c r="B177" s="98">
        <f>ROW()</f>
        <v>177</v>
      </c>
      <c r="C177" s="73"/>
      <c r="D177" s="179" t="s">
        <v>215</v>
      </c>
      <c r="E177" s="175" t="s">
        <v>850</v>
      </c>
      <c r="F177" s="175" t="s">
        <v>851</v>
      </c>
      <c r="G177" s="176">
        <v>5.9475119999999997</v>
      </c>
      <c r="H177" s="176">
        <v>0.59475120000000004</v>
      </c>
      <c r="I177" s="176">
        <v>59.475119999999997</v>
      </c>
      <c r="J177" s="172" t="s">
        <v>841</v>
      </c>
      <c r="K177" s="173">
        <v>1</v>
      </c>
      <c r="L177" s="178">
        <v>0</v>
      </c>
      <c r="M177" s="36">
        <v>1</v>
      </c>
      <c r="N177" s="36"/>
      <c r="O177" s="36"/>
      <c r="P177" s="36"/>
      <c r="Q177" s="36"/>
      <c r="R177" s="3"/>
      <c r="S177" s="106"/>
      <c r="T177" s="106"/>
      <c r="U177" s="106"/>
      <c r="V177" s="106"/>
      <c r="W177" s="106"/>
      <c r="X177" s="106"/>
      <c r="Y177" s="36"/>
      <c r="Z177" s="36"/>
      <c r="AA177" s="36"/>
      <c r="AB177" s="188" t="str">
        <f t="shared" si="16"/>
        <v>hkr01c01log</v>
      </c>
      <c r="AC177" s="188" t="s">
        <v>1585</v>
      </c>
      <c r="AD177" s="131"/>
      <c r="AE177" s="131"/>
      <c r="AF177" s="131"/>
      <c r="AG177" s="131"/>
      <c r="AH177" s="131"/>
      <c r="AI177" s="131"/>
      <c r="AJ177" s="128" t="str">
        <f t="shared" si="17"/>
        <v/>
      </c>
      <c r="AK177" s="7" t="str">
        <f>IF(ISNUMBER($AJ177),INDEX($C$1:$AB$3985,$AJ177,AK$4),"")</f>
        <v/>
      </c>
      <c r="AL177" s="7" t="str">
        <f>IF(ISNUMBER($AJ177),INDEX($C$1:$AB$3985,$AJ177,AL$4),"")</f>
        <v/>
      </c>
      <c r="AM177" s="128"/>
      <c r="AN177" s="128">
        <f t="shared" si="19"/>
        <v>189</v>
      </c>
      <c r="AO177" s="7" t="str">
        <f>IF(ISNUMBER($AN177),INDEX($C$1:$AB$2294,$AN177,AO$4),"")</f>
        <v>hkr01c08</v>
      </c>
      <c r="AP177" s="10">
        <f>IF(ISNUMBER($AN177),INDEX($C$1:$AB$2294,$AN177,AP$4),"")</f>
        <v>5.9475119999999997</v>
      </c>
      <c r="AQ177" s="310">
        <f>IF(ISNUMBER(SEARCH($T$30,AO177)),MAX(AQ$5:AQ176)+1,0)</f>
        <v>0</v>
      </c>
      <c r="AR177" s="310">
        <f>IF(ISNUMBER(SEARCH($T$31,AO177)),MAX(AR$5:AR176)+1,0)</f>
        <v>0</v>
      </c>
      <c r="AS177" s="128" t="str">
        <f t="shared" si="18"/>
        <v/>
      </c>
      <c r="AT177" s="105" t="str">
        <f>IF(ISNUMBER($AS177),INDEX($C$1:$AB$3985,$AS177,AT$4),"")</f>
        <v/>
      </c>
      <c r="AU177" s="128"/>
      <c r="AV177" s="128">
        <f t="shared" si="20"/>
        <v>954</v>
      </c>
      <c r="AW177" s="105" t="str">
        <f>IF(ISNUMBER($AV177),INDEX($C$1:$AB$3985,$AV177,AW$4),"")</f>
        <v>or08c14_0</v>
      </c>
      <c r="AX177" s="105">
        <f>IF(ISNUMBER($AV177),INDEX($C$1:$AB$3985,$AV177,AX$4),"")</f>
        <v>18.282229999999998</v>
      </c>
      <c r="AY177" s="310">
        <f>IF(ISNUMBER(SEARCH($BE$10,AW177)),MAX(AY$5:AY176)+1,0)</f>
        <v>0</v>
      </c>
      <c r="AZ177" s="310">
        <f>IF(ISNUMBER(SEARCH($BE$11,AW177)),MAX(AZ$5:AZ176)+1,0)</f>
        <v>0</v>
      </c>
      <c r="BA177" s="128" t="str">
        <f t="shared" si="21"/>
        <v/>
      </c>
      <c r="BB177" s="105" t="str">
        <f>IF(ISNUMBER($BA177),INDEX($C$1:$AB$3985,$BA177,BB$4),"")</f>
        <v/>
      </c>
      <c r="BC177" s="105"/>
    </row>
    <row r="178" spans="1:55" x14ac:dyDescent="0.25">
      <c r="A178" s="98"/>
      <c r="B178" s="98">
        <f>ROW()</f>
        <v>178</v>
      </c>
      <c r="C178" s="73"/>
      <c r="D178" s="179" t="s">
        <v>216</v>
      </c>
      <c r="E178" s="175" t="s">
        <v>850</v>
      </c>
      <c r="F178" s="175" t="s">
        <v>851</v>
      </c>
      <c r="G178" s="176">
        <v>5.9475119999999997</v>
      </c>
      <c r="H178" s="176">
        <v>0.59475120000000004</v>
      </c>
      <c r="I178" s="176">
        <v>59.475119999999997</v>
      </c>
      <c r="J178" s="172" t="s">
        <v>841</v>
      </c>
      <c r="K178" s="173">
        <v>1</v>
      </c>
      <c r="L178" s="178">
        <v>0</v>
      </c>
      <c r="M178" s="36">
        <v>1</v>
      </c>
      <c r="N178" s="36"/>
      <c r="O178" s="36"/>
      <c r="P178" s="36"/>
      <c r="Q178" s="36"/>
      <c r="R178" s="3"/>
      <c r="S178" s="106"/>
      <c r="T178" s="106"/>
      <c r="U178" s="106"/>
      <c r="V178" s="106"/>
      <c r="W178" s="106"/>
      <c r="X178" s="106"/>
      <c r="Y178" s="36"/>
      <c r="Z178" s="36"/>
      <c r="AA178" s="36"/>
      <c r="AB178" s="188" t="str">
        <f t="shared" si="16"/>
        <v>hkr03c16log</v>
      </c>
      <c r="AC178" s="188" t="s">
        <v>1585</v>
      </c>
      <c r="AD178" s="131"/>
      <c r="AE178" s="131"/>
      <c r="AF178" s="131"/>
      <c r="AG178" s="131"/>
      <c r="AH178" s="131"/>
      <c r="AI178" s="131"/>
      <c r="AJ178" s="128" t="str">
        <f t="shared" si="17"/>
        <v/>
      </c>
      <c r="AK178" s="7" t="str">
        <f>IF(ISNUMBER($AJ178),INDEX($C$1:$AB$3985,$AJ178,AK$4),"")</f>
        <v/>
      </c>
      <c r="AL178" s="7" t="str">
        <f>IF(ISNUMBER($AJ178),INDEX($C$1:$AB$3985,$AJ178,AL$4),"")</f>
        <v/>
      </c>
      <c r="AM178" s="128"/>
      <c r="AN178" s="128">
        <f t="shared" si="19"/>
        <v>190</v>
      </c>
      <c r="AO178" s="7" t="str">
        <f>IF(ISNUMBER($AN178),INDEX($C$1:$AB$2294,$AN178,AO$4),"")</f>
        <v>hkr26c06</v>
      </c>
      <c r="AP178" s="10">
        <f>IF(ISNUMBER($AN178),INDEX($C$1:$AB$2294,$AN178,AP$4),"")</f>
        <v>5.9475119999999997</v>
      </c>
      <c r="AQ178" s="310">
        <f>IF(ISNUMBER(SEARCH($T$30,AO178)),MAX(AQ$5:AQ177)+1,0)</f>
        <v>0</v>
      </c>
      <c r="AR178" s="310">
        <f>IF(ISNUMBER(SEARCH($T$31,AO178)),MAX(AR$5:AR177)+1,0)</f>
        <v>0</v>
      </c>
      <c r="AS178" s="128" t="str">
        <f t="shared" si="18"/>
        <v/>
      </c>
      <c r="AT178" s="105" t="str">
        <f>IF(ISNUMBER($AS178),INDEX($C$1:$AB$3985,$AS178,AT$4),"")</f>
        <v/>
      </c>
      <c r="AU178" s="128"/>
      <c r="AV178" s="128">
        <f t="shared" si="20"/>
        <v>955</v>
      </c>
      <c r="AW178" s="105" t="str">
        <f>IF(ISNUMBER($AV178),INDEX($C$1:$AB$3985,$AV178,AW$4),"")</f>
        <v>or08c15_0</v>
      </c>
      <c r="AX178" s="105">
        <f>IF(ISNUMBER($AV178),INDEX($C$1:$AB$3985,$AV178,AX$4),"")</f>
        <v>16.59243</v>
      </c>
      <c r="AY178" s="310">
        <f>IF(ISNUMBER(SEARCH($BE$10,AW178)),MAX(AY$5:AY177)+1,0)</f>
        <v>0</v>
      </c>
      <c r="AZ178" s="310">
        <f>IF(ISNUMBER(SEARCH($BE$11,AW178)),MAX(AZ$5:AZ177)+1,0)</f>
        <v>0</v>
      </c>
      <c r="BA178" s="128" t="str">
        <f t="shared" si="21"/>
        <v/>
      </c>
      <c r="BB178" s="105" t="str">
        <f>IF(ISNUMBER($BA178),INDEX($C$1:$AB$3985,$BA178,BB$4),"")</f>
        <v/>
      </c>
      <c r="BC178" s="105"/>
    </row>
    <row r="179" spans="1:55" x14ac:dyDescent="0.25">
      <c r="A179" s="98"/>
      <c r="B179" s="98">
        <f>ROW()</f>
        <v>179</v>
      </c>
      <c r="C179" s="73"/>
      <c r="D179" s="179" t="s">
        <v>217</v>
      </c>
      <c r="E179" s="175" t="s">
        <v>850</v>
      </c>
      <c r="F179" s="175" t="s">
        <v>851</v>
      </c>
      <c r="G179" s="176">
        <v>5.9475119999999997</v>
      </c>
      <c r="H179" s="176">
        <v>0.59475120000000004</v>
      </c>
      <c r="I179" s="176">
        <v>59.475119999999997</v>
      </c>
      <c r="J179" s="172" t="s">
        <v>841</v>
      </c>
      <c r="K179" s="173">
        <v>1</v>
      </c>
      <c r="L179" s="178">
        <v>0</v>
      </c>
      <c r="M179" s="36">
        <v>1</v>
      </c>
      <c r="N179" s="36"/>
      <c r="O179" s="36"/>
      <c r="P179" s="36"/>
      <c r="Q179" s="36"/>
      <c r="R179" s="3"/>
      <c r="S179" s="106"/>
      <c r="T179" s="106"/>
      <c r="U179" s="106"/>
      <c r="V179" s="106"/>
      <c r="W179" s="106"/>
      <c r="X179" s="106"/>
      <c r="Y179" s="36"/>
      <c r="Z179" s="36"/>
      <c r="AA179" s="36"/>
      <c r="AB179" s="188" t="str">
        <f t="shared" si="16"/>
        <v>hkr01c02log</v>
      </c>
      <c r="AC179" s="188" t="s">
        <v>1585</v>
      </c>
      <c r="AD179" s="131"/>
      <c r="AE179" s="131"/>
      <c r="AF179" s="131"/>
      <c r="AG179" s="131"/>
      <c r="AH179" s="131"/>
      <c r="AI179" s="131"/>
      <c r="AJ179" s="128" t="str">
        <f t="shared" si="17"/>
        <v/>
      </c>
      <c r="AK179" s="7" t="str">
        <f>IF(ISNUMBER($AJ179),INDEX($C$1:$AB$3985,$AJ179,AK$4),"")</f>
        <v/>
      </c>
      <c r="AL179" s="7" t="str">
        <f>IF(ISNUMBER($AJ179),INDEX($C$1:$AB$3985,$AJ179,AL$4),"")</f>
        <v/>
      </c>
      <c r="AM179" s="128"/>
      <c r="AN179" s="128">
        <f t="shared" si="19"/>
        <v>191</v>
      </c>
      <c r="AO179" s="7" t="str">
        <f>IF(ISNUMBER($AN179),INDEX($C$1:$AB$2294,$AN179,AO$4),"")</f>
        <v>hkr01c09</v>
      </c>
      <c r="AP179" s="10">
        <f>IF(ISNUMBER($AN179),INDEX($C$1:$AB$2294,$AN179,AP$4),"")</f>
        <v>5.9475119999999997</v>
      </c>
      <c r="AQ179" s="310">
        <f>IF(ISNUMBER(SEARCH($T$30,AO179)),MAX(AQ$5:AQ178)+1,0)</f>
        <v>0</v>
      </c>
      <c r="AR179" s="310">
        <f>IF(ISNUMBER(SEARCH($T$31,AO179)),MAX(AR$5:AR178)+1,0)</f>
        <v>0</v>
      </c>
      <c r="AS179" s="128" t="str">
        <f t="shared" si="18"/>
        <v/>
      </c>
      <c r="AT179" s="105" t="str">
        <f>IF(ISNUMBER($AS179),INDEX($C$1:$AB$3985,$AS179,AT$4),"")</f>
        <v/>
      </c>
      <c r="AU179" s="128"/>
      <c r="AV179" s="128">
        <f t="shared" si="20"/>
        <v>956</v>
      </c>
      <c r="AW179" s="105" t="str">
        <f>IF(ISNUMBER($AV179),INDEX($C$1:$AB$3985,$AV179,AW$4),"")</f>
        <v>or08c16_0</v>
      </c>
      <c r="AX179" s="105">
        <f>IF(ISNUMBER($AV179),INDEX($C$1:$AB$3985,$AV179,AX$4),"")</f>
        <v>17.96387</v>
      </c>
      <c r="AY179" s="310">
        <f>IF(ISNUMBER(SEARCH($BE$10,AW179)),MAX(AY$5:AY178)+1,0)</f>
        <v>0</v>
      </c>
      <c r="AZ179" s="310">
        <f>IF(ISNUMBER(SEARCH($BE$11,AW179)),MAX(AZ$5:AZ178)+1,0)</f>
        <v>0</v>
      </c>
      <c r="BA179" s="128" t="str">
        <f t="shared" si="21"/>
        <v/>
      </c>
      <c r="BB179" s="105" t="str">
        <f>IF(ISNUMBER($BA179),INDEX($C$1:$AB$3985,$BA179,BB$4),"")</f>
        <v/>
      </c>
      <c r="BC179" s="105"/>
    </row>
    <row r="180" spans="1:55" x14ac:dyDescent="0.25">
      <c r="A180" s="98"/>
      <c r="B180" s="98">
        <f>ROW()</f>
        <v>180</v>
      </c>
      <c r="C180" s="73"/>
      <c r="D180" s="179" t="s">
        <v>218</v>
      </c>
      <c r="E180" s="175" t="s">
        <v>850</v>
      </c>
      <c r="F180" s="175" t="s">
        <v>851</v>
      </c>
      <c r="G180" s="176">
        <v>5.9475119999999997</v>
      </c>
      <c r="H180" s="176">
        <v>0.59475120000000004</v>
      </c>
      <c r="I180" s="176">
        <v>59.475119999999997</v>
      </c>
      <c r="J180" s="172" t="s">
        <v>841</v>
      </c>
      <c r="K180" s="173">
        <v>1</v>
      </c>
      <c r="L180" s="178">
        <v>0</v>
      </c>
      <c r="M180" s="36">
        <v>1</v>
      </c>
      <c r="N180" s="36"/>
      <c r="O180" s="36"/>
      <c r="P180" s="36"/>
      <c r="Q180" s="36"/>
      <c r="R180" s="3"/>
      <c r="S180" s="106"/>
      <c r="T180" s="106"/>
      <c r="U180" s="106"/>
      <c r="V180" s="106"/>
      <c r="W180" s="106"/>
      <c r="X180" s="106"/>
      <c r="Y180" s="36"/>
      <c r="Z180" s="36"/>
      <c r="AA180" s="36"/>
      <c r="AB180" s="188" t="str">
        <f t="shared" si="16"/>
        <v>hkr01c03log</v>
      </c>
      <c r="AC180" s="188" t="s">
        <v>1585</v>
      </c>
      <c r="AD180" s="131"/>
      <c r="AE180" s="131"/>
      <c r="AF180" s="131"/>
      <c r="AG180" s="131"/>
      <c r="AH180" s="131"/>
      <c r="AI180" s="131"/>
      <c r="AJ180" s="128" t="str">
        <f t="shared" si="17"/>
        <v/>
      </c>
      <c r="AK180" s="7" t="str">
        <f>IF(ISNUMBER($AJ180),INDEX($C$1:$AB$3985,$AJ180,AK$4),"")</f>
        <v/>
      </c>
      <c r="AL180" s="7" t="str">
        <f>IF(ISNUMBER($AJ180),INDEX($C$1:$AB$3985,$AJ180,AL$4),"")</f>
        <v/>
      </c>
      <c r="AM180" s="128"/>
      <c r="AN180" s="128">
        <f t="shared" si="19"/>
        <v>192</v>
      </c>
      <c r="AO180" s="7" t="str">
        <f>IF(ISNUMBER($AN180),INDEX($C$1:$AB$2294,$AN180,AO$4),"")</f>
        <v>hkr01c10</v>
      </c>
      <c r="AP180" s="10">
        <f>IF(ISNUMBER($AN180),INDEX($C$1:$AB$2294,$AN180,AP$4),"")</f>
        <v>5.9475119999999997</v>
      </c>
      <c r="AQ180" s="310">
        <f>IF(ISNUMBER(SEARCH($T$30,AO180)),MAX(AQ$5:AQ179)+1,0)</f>
        <v>0</v>
      </c>
      <c r="AR180" s="310">
        <f>IF(ISNUMBER(SEARCH($T$31,AO180)),MAX(AR$5:AR179)+1,0)</f>
        <v>0</v>
      </c>
      <c r="AS180" s="128" t="str">
        <f t="shared" si="18"/>
        <v/>
      </c>
      <c r="AT180" s="105" t="str">
        <f>IF(ISNUMBER($AS180),INDEX($C$1:$AB$3985,$AS180,AT$4),"")</f>
        <v/>
      </c>
      <c r="AU180" s="128"/>
      <c r="AV180" s="128">
        <f t="shared" si="20"/>
        <v>957</v>
      </c>
      <c r="AW180" s="105" t="str">
        <f>IF(ISNUMBER($AV180),INDEX($C$1:$AB$3985,$AV180,AW$4),"")</f>
        <v>or08c17_0</v>
      </c>
      <c r="AX180" s="105">
        <f>IF(ISNUMBER($AV180),INDEX($C$1:$AB$3985,$AV180,AX$4),"")</f>
        <v>18.498629999999999</v>
      </c>
      <c r="AY180" s="310">
        <f>IF(ISNUMBER(SEARCH($BE$10,AW180)),MAX(AY$5:AY179)+1,0)</f>
        <v>0</v>
      </c>
      <c r="AZ180" s="310">
        <f>IF(ISNUMBER(SEARCH($BE$11,AW180)),MAX(AZ$5:AZ179)+1,0)</f>
        <v>0</v>
      </c>
      <c r="BA180" s="128" t="str">
        <f t="shared" si="21"/>
        <v/>
      </c>
      <c r="BB180" s="105" t="str">
        <f>IF(ISNUMBER($BA180),INDEX($C$1:$AB$3985,$BA180,BB$4),"")</f>
        <v/>
      </c>
      <c r="BC180" s="105"/>
    </row>
    <row r="181" spans="1:55" x14ac:dyDescent="0.25">
      <c r="A181" s="98"/>
      <c r="B181" s="98">
        <f>ROW()</f>
        <v>181</v>
      </c>
      <c r="C181" s="73"/>
      <c r="D181" s="179" t="s">
        <v>219</v>
      </c>
      <c r="E181" s="175" t="s">
        <v>850</v>
      </c>
      <c r="F181" s="175" t="s">
        <v>851</v>
      </c>
      <c r="G181" s="176">
        <v>5.9475119999999997</v>
      </c>
      <c r="H181" s="176">
        <v>0.59475120000000004</v>
      </c>
      <c r="I181" s="176">
        <v>59.475119999999997</v>
      </c>
      <c r="J181" s="172" t="s">
        <v>841</v>
      </c>
      <c r="K181" s="173">
        <v>1</v>
      </c>
      <c r="L181" s="178">
        <v>0</v>
      </c>
      <c r="M181" s="36">
        <v>1</v>
      </c>
      <c r="N181" s="36"/>
      <c r="O181" s="36"/>
      <c r="P181" s="36"/>
      <c r="Q181" s="36"/>
      <c r="R181" s="3"/>
      <c r="S181" s="106"/>
      <c r="T181" s="106"/>
      <c r="U181" s="106"/>
      <c r="V181" s="106"/>
      <c r="W181" s="106"/>
      <c r="X181" s="106"/>
      <c r="Y181" s="36"/>
      <c r="Z181" s="36"/>
      <c r="AA181" s="36"/>
      <c r="AB181" s="188" t="str">
        <f t="shared" si="16"/>
        <v>hkr30c03log</v>
      </c>
      <c r="AC181" s="188" t="s">
        <v>1585</v>
      </c>
      <c r="AD181" s="131"/>
      <c r="AE181" s="131"/>
      <c r="AF181" s="131"/>
      <c r="AG181" s="131"/>
      <c r="AH181" s="131"/>
      <c r="AI181" s="131"/>
      <c r="AJ181" s="128" t="str">
        <f t="shared" si="17"/>
        <v/>
      </c>
      <c r="AK181" s="7" t="str">
        <f>IF(ISNUMBER($AJ181),INDEX($C$1:$AB$3985,$AJ181,AK$4),"")</f>
        <v/>
      </c>
      <c r="AL181" s="7" t="str">
        <f>IF(ISNUMBER($AJ181),INDEX($C$1:$AB$3985,$AJ181,AL$4),"")</f>
        <v/>
      </c>
      <c r="AM181" s="128"/>
      <c r="AN181" s="128">
        <f t="shared" si="19"/>
        <v>193</v>
      </c>
      <c r="AO181" s="7" t="str">
        <f>IF(ISNUMBER($AN181),INDEX($C$1:$AB$2294,$AN181,AO$4),"")</f>
        <v>hkr31c15</v>
      </c>
      <c r="AP181" s="10">
        <f>IF(ISNUMBER($AN181),INDEX($C$1:$AB$2294,$AN181,AP$4),"")</f>
        <v>5.9475119999999997</v>
      </c>
      <c r="AQ181" s="310">
        <f>IF(ISNUMBER(SEARCH($T$30,AO181)),MAX(AQ$5:AQ180)+1,0)</f>
        <v>0</v>
      </c>
      <c r="AR181" s="310">
        <f>IF(ISNUMBER(SEARCH($T$31,AO181)),MAX(AR$5:AR180)+1,0)</f>
        <v>0</v>
      </c>
      <c r="AS181" s="128" t="str">
        <f t="shared" si="18"/>
        <v/>
      </c>
      <c r="AT181" s="105" t="str">
        <f>IF(ISNUMBER($AS181),INDEX($C$1:$AB$3985,$AS181,AT$4),"")</f>
        <v/>
      </c>
      <c r="AU181" s="128"/>
      <c r="AV181" s="128">
        <f t="shared" si="20"/>
        <v>958</v>
      </c>
      <c r="AW181" s="105" t="str">
        <f>IF(ISNUMBER($AV181),INDEX($C$1:$AB$3985,$AV181,AW$4),"")</f>
        <v>or08c18_0</v>
      </c>
      <c r="AX181" s="105">
        <f>IF(ISNUMBER($AV181),INDEX($C$1:$AB$3985,$AV181,AX$4),"")</f>
        <v>18.76876</v>
      </c>
      <c r="AY181" s="310">
        <f>IF(ISNUMBER(SEARCH($BE$10,AW181)),MAX(AY$5:AY180)+1,0)</f>
        <v>0</v>
      </c>
      <c r="AZ181" s="310">
        <f>IF(ISNUMBER(SEARCH($BE$11,AW181)),MAX(AZ$5:AZ180)+1,0)</f>
        <v>0</v>
      </c>
      <c r="BA181" s="128" t="str">
        <f t="shared" si="21"/>
        <v/>
      </c>
      <c r="BB181" s="105" t="str">
        <f>IF(ISNUMBER($BA181),INDEX($C$1:$AB$3985,$BA181,BB$4),"")</f>
        <v/>
      </c>
      <c r="BC181" s="105"/>
    </row>
    <row r="182" spans="1:55" x14ac:dyDescent="0.25">
      <c r="A182" s="98"/>
      <c r="B182" s="98">
        <f>ROW()</f>
        <v>182</v>
      </c>
      <c r="C182" s="73"/>
      <c r="D182" s="179" t="s">
        <v>220</v>
      </c>
      <c r="E182" s="175" t="s">
        <v>850</v>
      </c>
      <c r="F182" s="175" t="s">
        <v>851</v>
      </c>
      <c r="G182" s="176">
        <v>5.9475119999999997</v>
      </c>
      <c r="H182" s="176">
        <v>0.59475120000000004</v>
      </c>
      <c r="I182" s="176">
        <v>59.475119999999997</v>
      </c>
      <c r="J182" s="172" t="s">
        <v>841</v>
      </c>
      <c r="K182" s="173">
        <v>1</v>
      </c>
      <c r="L182" s="178">
        <v>0</v>
      </c>
      <c r="M182" s="36">
        <v>1</v>
      </c>
      <c r="N182" s="36"/>
      <c r="O182" s="36"/>
      <c r="P182" s="36"/>
      <c r="Q182" s="36"/>
      <c r="R182" s="3"/>
      <c r="S182" s="106"/>
      <c r="T182" s="106"/>
      <c r="U182" s="106"/>
      <c r="V182" s="106"/>
      <c r="W182" s="106"/>
      <c r="X182" s="106"/>
      <c r="Y182" s="36"/>
      <c r="Z182" s="36"/>
      <c r="AA182" s="36"/>
      <c r="AB182" s="188" t="str">
        <f t="shared" si="16"/>
        <v>hkr01c04log</v>
      </c>
      <c r="AC182" s="188" t="s">
        <v>1585</v>
      </c>
      <c r="AD182" s="131"/>
      <c r="AE182" s="131"/>
      <c r="AF182" s="131"/>
      <c r="AG182" s="131"/>
      <c r="AH182" s="131"/>
      <c r="AI182" s="131"/>
      <c r="AJ182" s="128" t="str">
        <f t="shared" si="17"/>
        <v/>
      </c>
      <c r="AK182" s="7" t="str">
        <f>IF(ISNUMBER($AJ182),INDEX($C$1:$AB$3985,$AJ182,AK$4),"")</f>
        <v/>
      </c>
      <c r="AL182" s="7" t="str">
        <f>IF(ISNUMBER($AJ182),INDEX($C$1:$AB$3985,$AJ182,AL$4),"")</f>
        <v/>
      </c>
      <c r="AM182" s="128"/>
      <c r="AN182" s="128">
        <f t="shared" si="19"/>
        <v>194</v>
      </c>
      <c r="AO182" s="7" t="str">
        <f>IF(ISNUMBER($AN182),INDEX($C$1:$AB$2294,$AN182,AO$4),"")</f>
        <v>hkr01c11</v>
      </c>
      <c r="AP182" s="10">
        <f>IF(ISNUMBER($AN182),INDEX($C$1:$AB$2294,$AN182,AP$4),"")</f>
        <v>5.9475119999999997</v>
      </c>
      <c r="AQ182" s="310">
        <f>IF(ISNUMBER(SEARCH($T$30,AO182)),MAX(AQ$5:AQ181)+1,0)</f>
        <v>0</v>
      </c>
      <c r="AR182" s="310">
        <f>IF(ISNUMBER(SEARCH($T$31,AO182)),MAX(AR$5:AR181)+1,0)</f>
        <v>0</v>
      </c>
      <c r="AS182" s="128" t="str">
        <f t="shared" si="18"/>
        <v/>
      </c>
      <c r="AT182" s="105" t="str">
        <f>IF(ISNUMBER($AS182),INDEX($C$1:$AB$3985,$AS182,AT$4),"")</f>
        <v/>
      </c>
      <c r="AU182" s="128"/>
      <c r="AV182" s="128">
        <f t="shared" si="20"/>
        <v>959</v>
      </c>
      <c r="AW182" s="105" t="str">
        <f>IF(ISNUMBER($AV182),INDEX($C$1:$AB$3985,$AV182,AW$4),"")</f>
        <v>or08c19_0</v>
      </c>
      <c r="AX182" s="105">
        <f>IF(ISNUMBER($AV182),INDEX($C$1:$AB$3985,$AV182,AX$4),"")</f>
        <v>18.880929999999999</v>
      </c>
      <c r="AY182" s="310">
        <f>IF(ISNUMBER(SEARCH($BE$10,AW182)),MAX(AY$5:AY181)+1,0)</f>
        <v>0</v>
      </c>
      <c r="AZ182" s="310">
        <f>IF(ISNUMBER(SEARCH($BE$11,AW182)),MAX(AZ$5:AZ181)+1,0)</f>
        <v>0</v>
      </c>
      <c r="BA182" s="128" t="str">
        <f t="shared" si="21"/>
        <v/>
      </c>
      <c r="BB182" s="105" t="str">
        <f>IF(ISNUMBER($BA182),INDEX($C$1:$AB$3985,$BA182,BB$4),"")</f>
        <v/>
      </c>
      <c r="BC182" s="105"/>
    </row>
    <row r="183" spans="1:55" x14ac:dyDescent="0.25">
      <c r="A183" s="98"/>
      <c r="B183" s="98">
        <f>ROW()</f>
        <v>183</v>
      </c>
      <c r="C183" s="73"/>
      <c r="D183" s="179" t="s">
        <v>221</v>
      </c>
      <c r="E183" s="175" t="s">
        <v>850</v>
      </c>
      <c r="F183" s="175" t="s">
        <v>851</v>
      </c>
      <c r="G183" s="176">
        <v>5.9475119999999997</v>
      </c>
      <c r="H183" s="176">
        <v>0.59475120000000004</v>
      </c>
      <c r="I183" s="176">
        <v>59.475119999999997</v>
      </c>
      <c r="J183" s="172" t="s">
        <v>841</v>
      </c>
      <c r="K183" s="173">
        <v>1</v>
      </c>
      <c r="L183" s="178">
        <v>0</v>
      </c>
      <c r="M183" s="36">
        <v>1</v>
      </c>
      <c r="N183" s="36"/>
      <c r="O183" s="36"/>
      <c r="P183" s="36"/>
      <c r="Q183" s="36"/>
      <c r="R183" s="3"/>
      <c r="S183" s="106"/>
      <c r="T183" s="106"/>
      <c r="U183" s="106"/>
      <c r="V183" s="106"/>
      <c r="W183" s="106"/>
      <c r="X183" s="106"/>
      <c r="Y183" s="36"/>
      <c r="Z183" s="36"/>
      <c r="AA183" s="36"/>
      <c r="AB183" s="188" t="str">
        <f t="shared" si="16"/>
        <v>hkr01c05log</v>
      </c>
      <c r="AC183" s="188" t="s">
        <v>1585</v>
      </c>
      <c r="AD183" s="131"/>
      <c r="AE183" s="131"/>
      <c r="AF183" s="131"/>
      <c r="AG183" s="131"/>
      <c r="AH183" s="131"/>
      <c r="AI183" s="131"/>
      <c r="AJ183" s="128" t="str">
        <f t="shared" si="17"/>
        <v/>
      </c>
      <c r="AK183" s="7" t="str">
        <f>IF(ISNUMBER($AJ183),INDEX($C$1:$AB$3985,$AJ183,AK$4),"")</f>
        <v/>
      </c>
      <c r="AL183" s="7" t="str">
        <f>IF(ISNUMBER($AJ183),INDEX($C$1:$AB$3985,$AJ183,AL$4),"")</f>
        <v/>
      </c>
      <c r="AM183" s="128"/>
      <c r="AN183" s="128">
        <f t="shared" si="19"/>
        <v>195</v>
      </c>
      <c r="AO183" s="7" t="str">
        <f>IF(ISNUMBER($AN183),INDEX($C$1:$AB$2294,$AN183,AO$4),"")</f>
        <v>hkr23c13</v>
      </c>
      <c r="AP183" s="10">
        <f>IF(ISNUMBER($AN183),INDEX($C$1:$AB$2294,$AN183,AP$4),"")</f>
        <v>5.9475119999999997</v>
      </c>
      <c r="AQ183" s="310">
        <f>IF(ISNUMBER(SEARCH($T$30,AO183)),MAX(AQ$5:AQ182)+1,0)</f>
        <v>0</v>
      </c>
      <c r="AR183" s="310">
        <f>IF(ISNUMBER(SEARCH($T$31,AO183)),MAX(AR$5:AR182)+1,0)</f>
        <v>0</v>
      </c>
      <c r="AS183" s="128" t="str">
        <f t="shared" si="18"/>
        <v/>
      </c>
      <c r="AT183" s="105" t="str">
        <f>IF(ISNUMBER($AS183),INDEX($C$1:$AB$3985,$AS183,AT$4),"")</f>
        <v/>
      </c>
      <c r="AU183" s="128"/>
      <c r="AV183" s="128">
        <f t="shared" si="20"/>
        <v>960</v>
      </c>
      <c r="AW183" s="105" t="str">
        <f>IF(ISNUMBER($AV183),INDEX($C$1:$AB$3985,$AV183,AW$4),"")</f>
        <v>or09c00_0</v>
      </c>
      <c r="AX183" s="105">
        <f>IF(ISNUMBER($AV183),INDEX($C$1:$AB$3985,$AV183,AX$4),"")</f>
        <v>28.723459999999999</v>
      </c>
      <c r="AY183" s="310">
        <f>IF(ISNUMBER(SEARCH($BE$10,AW183)),MAX(AY$5:AY182)+1,0)</f>
        <v>0</v>
      </c>
      <c r="AZ183" s="310">
        <f>IF(ISNUMBER(SEARCH($BE$11,AW183)),MAX(AZ$5:AZ182)+1,0)</f>
        <v>0</v>
      </c>
      <c r="BA183" s="128" t="str">
        <f t="shared" si="21"/>
        <v/>
      </c>
      <c r="BB183" s="105" t="str">
        <f>IF(ISNUMBER($BA183),INDEX($C$1:$AB$3985,$BA183,BB$4),"")</f>
        <v/>
      </c>
      <c r="BC183" s="105"/>
    </row>
    <row r="184" spans="1:55" x14ac:dyDescent="0.25">
      <c r="A184" s="98"/>
      <c r="B184" s="98">
        <f>ROW()</f>
        <v>184</v>
      </c>
      <c r="C184" s="73"/>
      <c r="D184" s="179" t="s">
        <v>222</v>
      </c>
      <c r="E184" s="175" t="s">
        <v>850</v>
      </c>
      <c r="F184" s="175" t="s">
        <v>851</v>
      </c>
      <c r="G184" s="176">
        <v>5.9475119999999997</v>
      </c>
      <c r="H184" s="176">
        <v>0.59475120000000004</v>
      </c>
      <c r="I184" s="176">
        <v>59.475119999999997</v>
      </c>
      <c r="J184" s="172" t="s">
        <v>841</v>
      </c>
      <c r="K184" s="173">
        <v>1</v>
      </c>
      <c r="L184" s="178">
        <v>0</v>
      </c>
      <c r="M184" s="36">
        <v>1</v>
      </c>
      <c r="N184" s="36"/>
      <c r="O184" s="36"/>
      <c r="P184" s="36"/>
      <c r="Q184" s="36"/>
      <c r="R184" s="3"/>
      <c r="S184" s="106"/>
      <c r="T184" s="106"/>
      <c r="U184" s="106"/>
      <c r="V184" s="106"/>
      <c r="W184" s="106"/>
      <c r="X184" s="106"/>
      <c r="Y184" s="36"/>
      <c r="Z184" s="36"/>
      <c r="AA184" s="36"/>
      <c r="AB184" s="188" t="str">
        <f t="shared" si="16"/>
        <v>hkr15c02log</v>
      </c>
      <c r="AC184" s="188" t="s">
        <v>1585</v>
      </c>
      <c r="AD184" s="131"/>
      <c r="AE184" s="131"/>
      <c r="AF184" s="131"/>
      <c r="AG184" s="131"/>
      <c r="AH184" s="131"/>
      <c r="AI184" s="131"/>
      <c r="AJ184" s="128" t="str">
        <f t="shared" si="17"/>
        <v/>
      </c>
      <c r="AK184" s="7" t="str">
        <f>IF(ISNUMBER($AJ184),INDEX($C$1:$AB$3985,$AJ184,AK$4),"")</f>
        <v/>
      </c>
      <c r="AL184" s="7" t="str">
        <f>IF(ISNUMBER($AJ184),INDEX($C$1:$AB$3985,$AJ184,AL$4),"")</f>
        <v/>
      </c>
      <c r="AM184" s="128"/>
      <c r="AN184" s="128">
        <f t="shared" si="19"/>
        <v>196</v>
      </c>
      <c r="AO184" s="7" t="str">
        <f>IF(ISNUMBER($AN184),INDEX($C$1:$AB$2294,$AN184,AO$4),"")</f>
        <v>hkr01c12</v>
      </c>
      <c r="AP184" s="10">
        <f>IF(ISNUMBER($AN184),INDEX($C$1:$AB$2294,$AN184,AP$4),"")</f>
        <v>5.9475119999999997</v>
      </c>
      <c r="AQ184" s="310">
        <f>IF(ISNUMBER(SEARCH($T$30,AO184)),MAX(AQ$5:AQ183)+1,0)</f>
        <v>0</v>
      </c>
      <c r="AR184" s="310">
        <f>IF(ISNUMBER(SEARCH($T$31,AO184)),MAX(AR$5:AR183)+1,0)</f>
        <v>0</v>
      </c>
      <c r="AS184" s="128" t="str">
        <f t="shared" si="18"/>
        <v/>
      </c>
      <c r="AT184" s="105" t="str">
        <f>IF(ISNUMBER($AS184),INDEX($C$1:$AB$3985,$AS184,AT$4),"")</f>
        <v/>
      </c>
      <c r="AU184" s="128"/>
      <c r="AV184" s="128">
        <f t="shared" si="20"/>
        <v>961</v>
      </c>
      <c r="AW184" s="105" t="str">
        <f>IF(ISNUMBER($AV184),INDEX($C$1:$AB$3985,$AV184,AW$4),"")</f>
        <v>or09c01_0</v>
      </c>
      <c r="AX184" s="105">
        <f>IF(ISNUMBER($AV184),INDEX($C$1:$AB$3985,$AV184,AX$4),"")</f>
        <v>28.643439999999998</v>
      </c>
      <c r="AY184" s="310">
        <f>IF(ISNUMBER(SEARCH($BE$10,AW184)),MAX(AY$5:AY183)+1,0)</f>
        <v>0</v>
      </c>
      <c r="AZ184" s="310">
        <f>IF(ISNUMBER(SEARCH($BE$11,AW184)),MAX(AZ$5:AZ183)+1,0)</f>
        <v>0</v>
      </c>
      <c r="BA184" s="128" t="str">
        <f t="shared" si="21"/>
        <v/>
      </c>
      <c r="BB184" s="105" t="str">
        <f>IF(ISNUMBER($BA184),INDEX($C$1:$AB$3985,$BA184,BB$4),"")</f>
        <v/>
      </c>
      <c r="BC184" s="105"/>
    </row>
    <row r="185" spans="1:55" x14ac:dyDescent="0.25">
      <c r="A185" s="98"/>
      <c r="B185" s="98">
        <f>ROW()</f>
        <v>185</v>
      </c>
      <c r="C185" s="73"/>
      <c r="D185" s="179" t="s">
        <v>223</v>
      </c>
      <c r="E185" s="175" t="s">
        <v>850</v>
      </c>
      <c r="F185" s="175" t="s">
        <v>851</v>
      </c>
      <c r="G185" s="176">
        <v>5.9475119999999997</v>
      </c>
      <c r="H185" s="176">
        <v>0.59475120000000004</v>
      </c>
      <c r="I185" s="176">
        <v>59.475119999999997</v>
      </c>
      <c r="J185" s="172" t="s">
        <v>841</v>
      </c>
      <c r="K185" s="173">
        <v>1</v>
      </c>
      <c r="L185" s="178">
        <v>0</v>
      </c>
      <c r="M185" s="36">
        <v>1</v>
      </c>
      <c r="N185" s="36"/>
      <c r="O185" s="36"/>
      <c r="P185" s="36"/>
      <c r="Q185" s="36"/>
      <c r="R185" s="3"/>
      <c r="S185" s="106"/>
      <c r="T185" s="106"/>
      <c r="U185" s="106"/>
      <c r="V185" s="106"/>
      <c r="W185" s="106"/>
      <c r="X185" s="106"/>
      <c r="Y185" s="36"/>
      <c r="Z185" s="36"/>
      <c r="AA185" s="36"/>
      <c r="AB185" s="188" t="str">
        <f t="shared" si="16"/>
        <v>hkr01c06log</v>
      </c>
      <c r="AC185" s="188" t="s">
        <v>1585</v>
      </c>
      <c r="AD185" s="131"/>
      <c r="AE185" s="131"/>
      <c r="AF185" s="131"/>
      <c r="AG185" s="131"/>
      <c r="AH185" s="131"/>
      <c r="AI185" s="131"/>
      <c r="AJ185" s="128" t="str">
        <f t="shared" si="17"/>
        <v/>
      </c>
      <c r="AK185" s="7" t="str">
        <f>IF(ISNUMBER($AJ185),INDEX($C$1:$AB$3985,$AJ185,AK$4),"")</f>
        <v/>
      </c>
      <c r="AL185" s="7" t="str">
        <f>IF(ISNUMBER($AJ185),INDEX($C$1:$AB$3985,$AJ185,AL$4),"")</f>
        <v/>
      </c>
      <c r="AM185" s="128"/>
      <c r="AN185" s="128">
        <f t="shared" si="19"/>
        <v>197</v>
      </c>
      <c r="AO185" s="7" t="str">
        <f>IF(ISNUMBER($AN185),INDEX($C$1:$AB$2294,$AN185,AO$4),"")</f>
        <v>hkr01c13</v>
      </c>
      <c r="AP185" s="10">
        <f>IF(ISNUMBER($AN185),INDEX($C$1:$AB$2294,$AN185,AP$4),"")</f>
        <v>5.9475119999999997</v>
      </c>
      <c r="AQ185" s="310">
        <f>IF(ISNUMBER(SEARCH($T$30,AO185)),MAX(AQ$5:AQ184)+1,0)</f>
        <v>0</v>
      </c>
      <c r="AR185" s="310">
        <f>IF(ISNUMBER(SEARCH($T$31,AO185)),MAX(AR$5:AR184)+1,0)</f>
        <v>0</v>
      </c>
      <c r="AS185" s="128" t="str">
        <f t="shared" si="18"/>
        <v/>
      </c>
      <c r="AT185" s="105" t="str">
        <f>IF(ISNUMBER($AS185),INDEX($C$1:$AB$3985,$AS185,AT$4),"")</f>
        <v/>
      </c>
      <c r="AU185" s="128"/>
      <c r="AV185" s="128">
        <f t="shared" si="20"/>
        <v>962</v>
      </c>
      <c r="AW185" s="105" t="str">
        <f>IF(ISNUMBER($AV185),INDEX($C$1:$AB$3985,$AV185,AW$4),"")</f>
        <v>or09c02_0</v>
      </c>
      <c r="AX185" s="105">
        <f>IF(ISNUMBER($AV185),INDEX($C$1:$AB$3985,$AV185,AX$4),"")</f>
        <v>28.580870000000001</v>
      </c>
      <c r="AY185" s="310">
        <f>IF(ISNUMBER(SEARCH($BE$10,AW185)),MAX(AY$5:AY184)+1,0)</f>
        <v>0</v>
      </c>
      <c r="AZ185" s="310">
        <f>IF(ISNUMBER(SEARCH($BE$11,AW185)),MAX(AZ$5:AZ184)+1,0)</f>
        <v>0</v>
      </c>
      <c r="BA185" s="128" t="str">
        <f t="shared" si="21"/>
        <v/>
      </c>
      <c r="BB185" s="105" t="str">
        <f>IF(ISNUMBER($BA185),INDEX($C$1:$AB$3985,$BA185,BB$4),"")</f>
        <v/>
      </c>
      <c r="BC185" s="105"/>
    </row>
    <row r="186" spans="1:55" x14ac:dyDescent="0.25">
      <c r="A186" s="98"/>
      <c r="B186" s="98">
        <f>ROW()</f>
        <v>186</v>
      </c>
      <c r="C186" s="73"/>
      <c r="D186" s="179" t="s">
        <v>224</v>
      </c>
      <c r="E186" s="175" t="s">
        <v>850</v>
      </c>
      <c r="F186" s="175" t="s">
        <v>851</v>
      </c>
      <c r="G186" s="176">
        <v>5.9475119999999997</v>
      </c>
      <c r="H186" s="176">
        <v>0.59475120000000004</v>
      </c>
      <c r="I186" s="176">
        <v>59.475119999999997</v>
      </c>
      <c r="J186" s="172" t="s">
        <v>841</v>
      </c>
      <c r="K186" s="173">
        <v>1</v>
      </c>
      <c r="L186" s="178">
        <v>0</v>
      </c>
      <c r="M186" s="36">
        <v>1</v>
      </c>
      <c r="N186" s="36"/>
      <c r="O186" s="36"/>
      <c r="P186" s="36"/>
      <c r="Q186" s="36"/>
      <c r="R186" s="3"/>
      <c r="S186" s="106"/>
      <c r="T186" s="106"/>
      <c r="U186" s="106"/>
      <c r="V186" s="106"/>
      <c r="W186" s="106"/>
      <c r="X186" s="106"/>
      <c r="Y186" s="36"/>
      <c r="Z186" s="36"/>
      <c r="AA186" s="36"/>
      <c r="AB186" s="188" t="str">
        <f t="shared" si="16"/>
        <v>hkr33c06log</v>
      </c>
      <c r="AC186" s="188" t="s">
        <v>1585</v>
      </c>
      <c r="AD186" s="131"/>
      <c r="AE186" s="131"/>
      <c r="AF186" s="131"/>
      <c r="AG186" s="131"/>
      <c r="AH186" s="131"/>
      <c r="AI186" s="131"/>
      <c r="AJ186" s="128" t="str">
        <f t="shared" si="17"/>
        <v/>
      </c>
      <c r="AK186" s="7" t="str">
        <f>IF(ISNUMBER($AJ186),INDEX($C$1:$AB$3985,$AJ186,AK$4),"")</f>
        <v/>
      </c>
      <c r="AL186" s="7" t="str">
        <f>IF(ISNUMBER($AJ186),INDEX($C$1:$AB$3985,$AJ186,AL$4),"")</f>
        <v/>
      </c>
      <c r="AM186" s="128"/>
      <c r="AN186" s="128">
        <f t="shared" si="19"/>
        <v>198</v>
      </c>
      <c r="AO186" s="7" t="str">
        <f>IF(ISNUMBER($AN186),INDEX($C$1:$AB$2294,$AN186,AO$4),"")</f>
        <v>hkr02c16</v>
      </c>
      <c r="AP186" s="10">
        <f>IF(ISNUMBER($AN186),INDEX($C$1:$AB$2294,$AN186,AP$4),"")</f>
        <v>5.9475119999999997</v>
      </c>
      <c r="AQ186" s="310">
        <f>IF(ISNUMBER(SEARCH($T$30,AO186)),MAX(AQ$5:AQ185)+1,0)</f>
        <v>0</v>
      </c>
      <c r="AR186" s="310">
        <f>IF(ISNUMBER(SEARCH($T$31,AO186)),MAX(AR$5:AR185)+1,0)</f>
        <v>0</v>
      </c>
      <c r="AS186" s="128" t="str">
        <f t="shared" si="18"/>
        <v/>
      </c>
      <c r="AT186" s="105" t="str">
        <f>IF(ISNUMBER($AS186),INDEX($C$1:$AB$3985,$AS186,AT$4),"")</f>
        <v/>
      </c>
      <c r="AU186" s="128"/>
      <c r="AV186" s="128">
        <f t="shared" si="20"/>
        <v>963</v>
      </c>
      <c r="AW186" s="105" t="str">
        <f>IF(ISNUMBER($AV186),INDEX($C$1:$AB$3985,$AV186,AW$4),"")</f>
        <v>or09c03_0</v>
      </c>
      <c r="AX186" s="105">
        <f>IF(ISNUMBER($AV186),INDEX($C$1:$AB$3985,$AV186,AX$4),"")</f>
        <v>28.498809999999999</v>
      </c>
      <c r="AY186" s="310">
        <f>IF(ISNUMBER(SEARCH($BE$10,AW186)),MAX(AY$5:AY185)+1,0)</f>
        <v>0</v>
      </c>
      <c r="AZ186" s="310">
        <f>IF(ISNUMBER(SEARCH($BE$11,AW186)),MAX(AZ$5:AZ185)+1,0)</f>
        <v>0</v>
      </c>
      <c r="BA186" s="128" t="str">
        <f t="shared" si="21"/>
        <v/>
      </c>
      <c r="BB186" s="105" t="str">
        <f>IF(ISNUMBER($BA186),INDEX($C$1:$AB$3985,$BA186,BB$4),"")</f>
        <v/>
      </c>
      <c r="BC186" s="105"/>
    </row>
    <row r="187" spans="1:55" x14ac:dyDescent="0.25">
      <c r="A187" s="98"/>
      <c r="B187" s="98">
        <f>ROW()</f>
        <v>187</v>
      </c>
      <c r="C187" s="73"/>
      <c r="D187" s="179" t="s">
        <v>225</v>
      </c>
      <c r="E187" s="175" t="s">
        <v>850</v>
      </c>
      <c r="F187" s="175" t="s">
        <v>851</v>
      </c>
      <c r="G187" s="176">
        <v>5.9475119999999997</v>
      </c>
      <c r="H187" s="176">
        <v>0.59475120000000004</v>
      </c>
      <c r="I187" s="176">
        <v>59.475119999999997</v>
      </c>
      <c r="J187" s="172" t="s">
        <v>841</v>
      </c>
      <c r="K187" s="173">
        <v>1</v>
      </c>
      <c r="L187" s="178">
        <v>0</v>
      </c>
      <c r="M187" s="36">
        <v>1</v>
      </c>
      <c r="N187" s="36"/>
      <c r="O187" s="36"/>
      <c r="P187" s="36"/>
      <c r="Q187" s="36"/>
      <c r="R187" s="3"/>
      <c r="S187" s="106"/>
      <c r="T187" s="106"/>
      <c r="U187" s="106"/>
      <c r="V187" s="106"/>
      <c r="W187" s="106"/>
      <c r="X187" s="106"/>
      <c r="Y187" s="36"/>
      <c r="Z187" s="36"/>
      <c r="AA187" s="36"/>
      <c r="AB187" s="188" t="str">
        <f t="shared" si="16"/>
        <v>hkr29c12log</v>
      </c>
      <c r="AC187" s="188" t="s">
        <v>1585</v>
      </c>
      <c r="AD187" s="131"/>
      <c r="AE187" s="131"/>
      <c r="AF187" s="131"/>
      <c r="AG187" s="131"/>
      <c r="AH187" s="131"/>
      <c r="AI187" s="131"/>
      <c r="AJ187" s="128" t="str">
        <f t="shared" si="17"/>
        <v/>
      </c>
      <c r="AK187" s="7" t="str">
        <f>IF(ISNUMBER($AJ187),INDEX($C$1:$AB$3985,$AJ187,AK$4),"")</f>
        <v/>
      </c>
      <c r="AL187" s="7" t="str">
        <f>IF(ISNUMBER($AJ187),INDEX($C$1:$AB$3985,$AJ187,AL$4),"")</f>
        <v/>
      </c>
      <c r="AM187" s="128"/>
      <c r="AN187" s="128">
        <f t="shared" si="19"/>
        <v>199</v>
      </c>
      <c r="AO187" s="7" t="str">
        <f>IF(ISNUMBER($AN187),INDEX($C$1:$AB$2294,$AN187,AO$4),"")</f>
        <v>hkr01c16</v>
      </c>
      <c r="AP187" s="10">
        <f>IF(ISNUMBER($AN187),INDEX($C$1:$AB$2294,$AN187,AP$4),"")</f>
        <v>5.9475119999999997</v>
      </c>
      <c r="AQ187" s="310">
        <f>IF(ISNUMBER(SEARCH($T$30,AO187)),MAX(AQ$5:AQ186)+1,0)</f>
        <v>0</v>
      </c>
      <c r="AR187" s="310">
        <f>IF(ISNUMBER(SEARCH($T$31,AO187)),MAX(AR$5:AR186)+1,0)</f>
        <v>0</v>
      </c>
      <c r="AS187" s="128" t="str">
        <f t="shared" si="18"/>
        <v/>
      </c>
      <c r="AT187" s="105" t="str">
        <f>IF(ISNUMBER($AS187),INDEX($C$1:$AB$3985,$AS187,AT$4),"")</f>
        <v/>
      </c>
      <c r="AU187" s="128"/>
      <c r="AV187" s="128">
        <f t="shared" si="20"/>
        <v>964</v>
      </c>
      <c r="AW187" s="105" t="str">
        <f>IF(ISNUMBER($AV187),INDEX($C$1:$AB$3985,$AV187,AW$4),"")</f>
        <v>or09c08_0</v>
      </c>
      <c r="AX187" s="105">
        <f>IF(ISNUMBER($AV187),INDEX($C$1:$AB$3985,$AV187,AX$4),"")</f>
        <v>21.061859999999999</v>
      </c>
      <c r="AY187" s="310">
        <f>IF(ISNUMBER(SEARCH($BE$10,AW187)),MAX(AY$5:AY186)+1,0)</f>
        <v>0</v>
      </c>
      <c r="AZ187" s="310">
        <f>IF(ISNUMBER(SEARCH($BE$11,AW187)),MAX(AZ$5:AZ186)+1,0)</f>
        <v>0</v>
      </c>
      <c r="BA187" s="128" t="str">
        <f t="shared" si="21"/>
        <v/>
      </c>
      <c r="BB187" s="105" t="str">
        <f>IF(ISNUMBER($BA187),INDEX($C$1:$AB$3985,$BA187,BB$4),"")</f>
        <v/>
      </c>
      <c r="BC187" s="105"/>
    </row>
    <row r="188" spans="1:55" x14ac:dyDescent="0.25">
      <c r="A188" s="98"/>
      <c r="B188" s="98">
        <f>ROW()</f>
        <v>188</v>
      </c>
      <c r="C188" s="73"/>
      <c r="D188" s="179" t="s">
        <v>226</v>
      </c>
      <c r="E188" s="175" t="s">
        <v>850</v>
      </c>
      <c r="F188" s="175" t="s">
        <v>851</v>
      </c>
      <c r="G188" s="176">
        <v>5.9475119999999997</v>
      </c>
      <c r="H188" s="176">
        <v>0.59475120000000004</v>
      </c>
      <c r="I188" s="176">
        <v>59.475119999999997</v>
      </c>
      <c r="J188" s="172" t="s">
        <v>841</v>
      </c>
      <c r="K188" s="173">
        <v>1</v>
      </c>
      <c r="L188" s="178">
        <v>0</v>
      </c>
      <c r="M188" s="36">
        <v>1</v>
      </c>
      <c r="N188" s="36"/>
      <c r="O188" s="36"/>
      <c r="P188" s="36"/>
      <c r="Q188" s="36"/>
      <c r="R188" s="3"/>
      <c r="S188" s="106"/>
      <c r="T188" s="106"/>
      <c r="U188" s="106"/>
      <c r="V188" s="106"/>
      <c r="W188" s="106"/>
      <c r="X188" s="106"/>
      <c r="Y188" s="36"/>
      <c r="Z188" s="36"/>
      <c r="AA188" s="36"/>
      <c r="AB188" s="188" t="str">
        <f t="shared" si="16"/>
        <v>hkr01c07log</v>
      </c>
      <c r="AC188" s="188" t="s">
        <v>1585</v>
      </c>
      <c r="AD188" s="131"/>
      <c r="AE188" s="131"/>
      <c r="AF188" s="131"/>
      <c r="AG188" s="131"/>
      <c r="AH188" s="131"/>
      <c r="AI188" s="131"/>
      <c r="AJ188" s="128" t="str">
        <f t="shared" si="17"/>
        <v/>
      </c>
      <c r="AK188" s="7" t="str">
        <f>IF(ISNUMBER($AJ188),INDEX($C$1:$AB$3985,$AJ188,AK$4),"")</f>
        <v/>
      </c>
      <c r="AL188" s="7" t="str">
        <f>IF(ISNUMBER($AJ188),INDEX($C$1:$AB$3985,$AJ188,AL$4),"")</f>
        <v/>
      </c>
      <c r="AM188" s="128"/>
      <c r="AN188" s="128">
        <f t="shared" si="19"/>
        <v>200</v>
      </c>
      <c r="AO188" s="7" t="str">
        <f>IF(ISNUMBER($AN188),INDEX($C$1:$AB$2294,$AN188,AO$4),"")</f>
        <v>hkr01c17</v>
      </c>
      <c r="AP188" s="10">
        <f>IF(ISNUMBER($AN188),INDEX($C$1:$AB$2294,$AN188,AP$4),"")</f>
        <v>5.9475119999999997</v>
      </c>
      <c r="AQ188" s="310">
        <f>IF(ISNUMBER(SEARCH($T$30,AO188)),MAX(AQ$5:AQ187)+1,0)</f>
        <v>0</v>
      </c>
      <c r="AR188" s="310">
        <f>IF(ISNUMBER(SEARCH($T$31,AO188)),MAX(AR$5:AR187)+1,0)</f>
        <v>0</v>
      </c>
      <c r="AS188" s="128" t="str">
        <f t="shared" si="18"/>
        <v/>
      </c>
      <c r="AT188" s="105" t="str">
        <f>IF(ISNUMBER($AS188),INDEX($C$1:$AB$3985,$AS188,AT$4),"")</f>
        <v/>
      </c>
      <c r="AU188" s="128"/>
      <c r="AV188" s="128">
        <f t="shared" si="20"/>
        <v>965</v>
      </c>
      <c r="AW188" s="105" t="str">
        <f>IF(ISNUMBER($AV188),INDEX($C$1:$AB$3985,$AV188,AW$4),"")</f>
        <v>or09c09_0</v>
      </c>
      <c r="AX188" s="105">
        <f>IF(ISNUMBER($AV188),INDEX($C$1:$AB$3985,$AV188,AX$4),"")</f>
        <v>20.665400000000002</v>
      </c>
      <c r="AY188" s="310">
        <f>IF(ISNUMBER(SEARCH($BE$10,AW188)),MAX(AY$5:AY187)+1,0)</f>
        <v>0</v>
      </c>
      <c r="AZ188" s="310">
        <f>IF(ISNUMBER(SEARCH($BE$11,AW188)),MAX(AZ$5:AZ187)+1,0)</f>
        <v>0</v>
      </c>
      <c r="BA188" s="128" t="str">
        <f t="shared" si="21"/>
        <v/>
      </c>
      <c r="BB188" s="105" t="str">
        <f>IF(ISNUMBER($BA188),INDEX($C$1:$AB$3985,$BA188,BB$4),"")</f>
        <v/>
      </c>
      <c r="BC188" s="105"/>
    </row>
    <row r="189" spans="1:55" x14ac:dyDescent="0.25">
      <c r="A189" s="98"/>
      <c r="B189" s="98">
        <f>ROW()</f>
        <v>189</v>
      </c>
      <c r="C189" s="73"/>
      <c r="D189" s="179" t="s">
        <v>227</v>
      </c>
      <c r="E189" s="175" t="s">
        <v>850</v>
      </c>
      <c r="F189" s="175" t="s">
        <v>851</v>
      </c>
      <c r="G189" s="176">
        <v>5.9475119999999997</v>
      </c>
      <c r="H189" s="176">
        <v>0.59475120000000004</v>
      </c>
      <c r="I189" s="176">
        <v>59.475119999999997</v>
      </c>
      <c r="J189" s="172" t="s">
        <v>841</v>
      </c>
      <c r="K189" s="173">
        <v>1</v>
      </c>
      <c r="L189" s="178">
        <v>0</v>
      </c>
      <c r="M189" s="36">
        <v>1</v>
      </c>
      <c r="N189" s="36"/>
      <c r="O189" s="36"/>
      <c r="P189" s="36"/>
      <c r="Q189" s="36"/>
      <c r="R189" s="3"/>
      <c r="S189" s="106"/>
      <c r="T189" s="106"/>
      <c r="U189" s="106"/>
      <c r="V189" s="106"/>
      <c r="W189" s="106"/>
      <c r="X189" s="106"/>
      <c r="Y189" s="36"/>
      <c r="Z189" s="36"/>
      <c r="AA189" s="36"/>
      <c r="AB189" s="188" t="str">
        <f t="shared" si="16"/>
        <v>hkr01c08log</v>
      </c>
      <c r="AC189" s="188" t="s">
        <v>1585</v>
      </c>
      <c r="AD189" s="131"/>
      <c r="AE189" s="131"/>
      <c r="AF189" s="131"/>
      <c r="AG189" s="131"/>
      <c r="AH189" s="131"/>
      <c r="AI189" s="131"/>
      <c r="AJ189" s="128" t="str">
        <f t="shared" si="17"/>
        <v/>
      </c>
      <c r="AK189" s="7" t="str">
        <f>IF(ISNUMBER($AJ189),INDEX($C$1:$AB$3985,$AJ189,AK$4),"")</f>
        <v/>
      </c>
      <c r="AL189" s="7" t="str">
        <f>IF(ISNUMBER($AJ189),INDEX($C$1:$AB$3985,$AJ189,AL$4),"")</f>
        <v/>
      </c>
      <c r="AM189" s="128"/>
      <c r="AN189" s="128">
        <f t="shared" si="19"/>
        <v>201</v>
      </c>
      <c r="AO189" s="7" t="str">
        <f>IF(ISNUMBER($AN189),INDEX($C$1:$AB$2294,$AN189,AO$4),"")</f>
        <v>hkr06c05</v>
      </c>
      <c r="AP189" s="10">
        <f>IF(ISNUMBER($AN189),INDEX($C$1:$AB$2294,$AN189,AP$4),"")</f>
        <v>5.9475119999999997</v>
      </c>
      <c r="AQ189" s="310">
        <f>IF(ISNUMBER(SEARCH($T$30,AO189)),MAX(AQ$5:AQ188)+1,0)</f>
        <v>0</v>
      </c>
      <c r="AR189" s="310">
        <f>IF(ISNUMBER(SEARCH($T$31,AO189)),MAX(AR$5:AR188)+1,0)</f>
        <v>0</v>
      </c>
      <c r="AS189" s="128" t="str">
        <f t="shared" si="18"/>
        <v/>
      </c>
      <c r="AT189" s="105" t="str">
        <f>IF(ISNUMBER($AS189),INDEX($C$1:$AB$3985,$AS189,AT$4),"")</f>
        <v/>
      </c>
      <c r="AU189" s="128"/>
      <c r="AV189" s="128">
        <f t="shared" si="20"/>
        <v>966</v>
      </c>
      <c r="AW189" s="105" t="str">
        <f>IF(ISNUMBER($AV189),INDEX($C$1:$AB$3985,$AV189,AW$4),"")</f>
        <v>or09c10_0</v>
      </c>
      <c r="AX189" s="105">
        <f>IF(ISNUMBER($AV189),INDEX($C$1:$AB$3985,$AV189,AX$4),"")</f>
        <v>20.11712</v>
      </c>
      <c r="AY189" s="310">
        <f>IF(ISNUMBER(SEARCH($BE$10,AW189)),MAX(AY$5:AY188)+1,0)</f>
        <v>0</v>
      </c>
      <c r="AZ189" s="310">
        <f>IF(ISNUMBER(SEARCH($BE$11,AW189)),MAX(AZ$5:AZ188)+1,0)</f>
        <v>0</v>
      </c>
      <c r="BA189" s="128" t="str">
        <f t="shared" si="21"/>
        <v/>
      </c>
      <c r="BB189" s="105" t="str">
        <f>IF(ISNUMBER($BA189),INDEX($C$1:$AB$3985,$BA189,BB$4),"")</f>
        <v/>
      </c>
      <c r="BC189" s="105"/>
    </row>
    <row r="190" spans="1:55" x14ac:dyDescent="0.25">
      <c r="A190" s="98"/>
      <c r="B190" s="98">
        <f>ROW()</f>
        <v>190</v>
      </c>
      <c r="C190" s="73"/>
      <c r="D190" s="179" t="s">
        <v>228</v>
      </c>
      <c r="E190" s="175" t="s">
        <v>850</v>
      </c>
      <c r="F190" s="175" t="s">
        <v>851</v>
      </c>
      <c r="G190" s="176">
        <v>5.9475119999999997</v>
      </c>
      <c r="H190" s="176">
        <v>0.59475120000000004</v>
      </c>
      <c r="I190" s="176">
        <v>59.475119999999997</v>
      </c>
      <c r="J190" s="172" t="s">
        <v>841</v>
      </c>
      <c r="K190" s="173">
        <v>1</v>
      </c>
      <c r="L190" s="178">
        <v>0</v>
      </c>
      <c r="M190" s="36">
        <v>1</v>
      </c>
      <c r="N190" s="36"/>
      <c r="O190" s="36"/>
      <c r="P190" s="36"/>
      <c r="Q190" s="36"/>
      <c r="R190" s="3"/>
      <c r="S190" s="106"/>
      <c r="T190" s="106"/>
      <c r="U190" s="106"/>
      <c r="V190" s="106"/>
      <c r="W190" s="106"/>
      <c r="X190" s="106"/>
      <c r="Y190" s="36"/>
      <c r="Z190" s="36"/>
      <c r="AA190" s="36"/>
      <c r="AB190" s="188" t="str">
        <f t="shared" si="16"/>
        <v>hkr26c06log</v>
      </c>
      <c r="AC190" s="188" t="s">
        <v>1585</v>
      </c>
      <c r="AD190" s="131"/>
      <c r="AE190" s="131"/>
      <c r="AF190" s="131"/>
      <c r="AG190" s="131"/>
      <c r="AH190" s="131"/>
      <c r="AI190" s="131"/>
      <c r="AJ190" s="128" t="str">
        <f t="shared" si="17"/>
        <v/>
      </c>
      <c r="AK190" s="7" t="str">
        <f>IF(ISNUMBER($AJ190),INDEX($C$1:$AB$3985,$AJ190,AK$4),"")</f>
        <v/>
      </c>
      <c r="AL190" s="7" t="str">
        <f>IF(ISNUMBER($AJ190),INDEX($C$1:$AB$3985,$AJ190,AL$4),"")</f>
        <v/>
      </c>
      <c r="AM190" s="128"/>
      <c r="AN190" s="128">
        <f t="shared" si="19"/>
        <v>202</v>
      </c>
      <c r="AO190" s="7" t="str">
        <f>IF(ISNUMBER($AN190),INDEX($C$1:$AB$2294,$AN190,AO$4),"")</f>
        <v>hkr15c10</v>
      </c>
      <c r="AP190" s="10">
        <f>IF(ISNUMBER($AN190),INDEX($C$1:$AB$2294,$AN190,AP$4),"")</f>
        <v>5.9475119999999997</v>
      </c>
      <c r="AQ190" s="310">
        <f>IF(ISNUMBER(SEARCH($T$30,AO190)),MAX(AQ$5:AQ189)+1,0)</f>
        <v>0</v>
      </c>
      <c r="AR190" s="310">
        <f>IF(ISNUMBER(SEARCH($T$31,AO190)),MAX(AR$5:AR189)+1,0)</f>
        <v>0</v>
      </c>
      <c r="AS190" s="128" t="str">
        <f t="shared" si="18"/>
        <v/>
      </c>
      <c r="AT190" s="105" t="str">
        <f>IF(ISNUMBER($AS190),INDEX($C$1:$AB$3985,$AS190,AT$4),"")</f>
        <v/>
      </c>
      <c r="AU190" s="128"/>
      <c r="AV190" s="128">
        <f t="shared" si="20"/>
        <v>967</v>
      </c>
      <c r="AW190" s="105" t="str">
        <f>IF(ISNUMBER($AV190),INDEX($C$1:$AB$3985,$AV190,AW$4),"")</f>
        <v>or09c11_0</v>
      </c>
      <c r="AX190" s="105">
        <f>IF(ISNUMBER($AV190),INDEX($C$1:$AB$3985,$AV190,AX$4),"")</f>
        <v>19.52901</v>
      </c>
      <c r="AY190" s="310">
        <f>IF(ISNUMBER(SEARCH($BE$10,AW190)),MAX(AY$5:AY189)+1,0)</f>
        <v>0</v>
      </c>
      <c r="AZ190" s="310">
        <f>IF(ISNUMBER(SEARCH($BE$11,AW190)),MAX(AZ$5:AZ189)+1,0)</f>
        <v>0</v>
      </c>
      <c r="BA190" s="128" t="str">
        <f t="shared" si="21"/>
        <v/>
      </c>
      <c r="BB190" s="105" t="str">
        <f>IF(ISNUMBER($BA190),INDEX($C$1:$AB$3985,$BA190,BB$4),"")</f>
        <v/>
      </c>
      <c r="BC190" s="105"/>
    </row>
    <row r="191" spans="1:55" x14ac:dyDescent="0.25">
      <c r="A191" s="98"/>
      <c r="B191" s="98">
        <f>ROW()</f>
        <v>191</v>
      </c>
      <c r="C191" s="73"/>
      <c r="D191" s="179" t="s">
        <v>229</v>
      </c>
      <c r="E191" s="175" t="s">
        <v>850</v>
      </c>
      <c r="F191" s="175" t="s">
        <v>851</v>
      </c>
      <c r="G191" s="176">
        <v>5.9475119999999997</v>
      </c>
      <c r="H191" s="176">
        <v>0.59475120000000004</v>
      </c>
      <c r="I191" s="176">
        <v>59.475119999999997</v>
      </c>
      <c r="J191" s="172" t="s">
        <v>841</v>
      </c>
      <c r="K191" s="173">
        <v>1</v>
      </c>
      <c r="L191" s="178">
        <v>0</v>
      </c>
      <c r="M191" s="36">
        <v>1</v>
      </c>
      <c r="N191" s="36"/>
      <c r="O191" s="36"/>
      <c r="P191" s="36"/>
      <c r="Q191" s="36"/>
      <c r="R191" s="3"/>
      <c r="S191" s="106"/>
      <c r="T191" s="106"/>
      <c r="U191" s="106"/>
      <c r="V191" s="106"/>
      <c r="W191" s="106"/>
      <c r="X191" s="106"/>
      <c r="Y191" s="36"/>
      <c r="Z191" s="36"/>
      <c r="AA191" s="36"/>
      <c r="AB191" s="188" t="str">
        <f t="shared" si="16"/>
        <v>hkr01c09log</v>
      </c>
      <c r="AC191" s="188" t="s">
        <v>1585</v>
      </c>
      <c r="AD191" s="131"/>
      <c r="AE191" s="131"/>
      <c r="AF191" s="131"/>
      <c r="AG191" s="131"/>
      <c r="AH191" s="131"/>
      <c r="AI191" s="131"/>
      <c r="AJ191" s="128" t="str">
        <f t="shared" si="17"/>
        <v/>
      </c>
      <c r="AK191" s="7" t="str">
        <f>IF(ISNUMBER($AJ191),INDEX($C$1:$AB$3985,$AJ191,AK$4),"")</f>
        <v/>
      </c>
      <c r="AL191" s="7" t="str">
        <f>IF(ISNUMBER($AJ191),INDEX($C$1:$AB$3985,$AJ191,AL$4),"")</f>
        <v/>
      </c>
      <c r="AM191" s="128"/>
      <c r="AN191" s="128">
        <f t="shared" si="19"/>
        <v>203</v>
      </c>
      <c r="AO191" s="7" t="str">
        <f>IF(ISNUMBER($AN191),INDEX($C$1:$AB$2294,$AN191,AO$4),"")</f>
        <v>hkr33c15</v>
      </c>
      <c r="AP191" s="10">
        <f>IF(ISNUMBER($AN191),INDEX($C$1:$AB$2294,$AN191,AP$4),"")</f>
        <v>5.9475119999999997</v>
      </c>
      <c r="AQ191" s="310">
        <f>IF(ISNUMBER(SEARCH($T$30,AO191)),MAX(AQ$5:AQ190)+1,0)</f>
        <v>0</v>
      </c>
      <c r="AR191" s="310">
        <f>IF(ISNUMBER(SEARCH($T$31,AO191)),MAX(AR$5:AR190)+1,0)</f>
        <v>0</v>
      </c>
      <c r="AS191" s="128" t="str">
        <f t="shared" si="18"/>
        <v/>
      </c>
      <c r="AT191" s="105" t="str">
        <f>IF(ISNUMBER($AS191),INDEX($C$1:$AB$3985,$AS191,AT$4),"")</f>
        <v/>
      </c>
      <c r="AU191" s="128"/>
      <c r="AV191" s="128">
        <f t="shared" si="20"/>
        <v>968</v>
      </c>
      <c r="AW191" s="105" t="str">
        <f>IF(ISNUMBER($AV191),INDEX($C$1:$AB$3985,$AV191,AW$4),"")</f>
        <v>or09c12_0</v>
      </c>
      <c r="AX191" s="105">
        <f>IF(ISNUMBER($AV191),INDEX($C$1:$AB$3985,$AV191,AX$4),"")</f>
        <v>18.90821</v>
      </c>
      <c r="AY191" s="310">
        <f>IF(ISNUMBER(SEARCH($BE$10,AW191)),MAX(AY$5:AY190)+1,0)</f>
        <v>0</v>
      </c>
      <c r="AZ191" s="310">
        <f>IF(ISNUMBER(SEARCH($BE$11,AW191)),MAX(AZ$5:AZ190)+1,0)</f>
        <v>0</v>
      </c>
      <c r="BA191" s="128" t="str">
        <f t="shared" si="21"/>
        <v/>
      </c>
      <c r="BB191" s="105" t="str">
        <f>IF(ISNUMBER($BA191),INDEX($C$1:$AB$3985,$BA191,BB$4),"")</f>
        <v/>
      </c>
      <c r="BC191" s="105"/>
    </row>
    <row r="192" spans="1:55" x14ac:dyDescent="0.25">
      <c r="A192" s="98"/>
      <c r="B192" s="98">
        <f>ROW()</f>
        <v>192</v>
      </c>
      <c r="C192" s="73"/>
      <c r="D192" s="179" t="s">
        <v>230</v>
      </c>
      <c r="E192" s="175" t="s">
        <v>850</v>
      </c>
      <c r="F192" s="175" t="s">
        <v>851</v>
      </c>
      <c r="G192" s="176">
        <v>5.9475119999999997</v>
      </c>
      <c r="H192" s="176">
        <v>0.59475120000000004</v>
      </c>
      <c r="I192" s="176">
        <v>59.475119999999997</v>
      </c>
      <c r="J192" s="172" t="s">
        <v>841</v>
      </c>
      <c r="K192" s="173">
        <v>1</v>
      </c>
      <c r="L192" s="178">
        <v>0</v>
      </c>
      <c r="M192" s="36">
        <v>1</v>
      </c>
      <c r="N192" s="36"/>
      <c r="O192" s="36"/>
      <c r="P192" s="36"/>
      <c r="Q192" s="36"/>
      <c r="R192" s="3"/>
      <c r="S192" s="106"/>
      <c r="T192" s="106"/>
      <c r="U192" s="106"/>
      <c r="V192" s="106"/>
      <c r="W192" s="106"/>
      <c r="X192" s="106"/>
      <c r="Y192" s="36"/>
      <c r="Z192" s="36"/>
      <c r="AA192" s="36"/>
      <c r="AB192" s="188" t="str">
        <f t="shared" si="16"/>
        <v>hkr01c10log</v>
      </c>
      <c r="AC192" s="188" t="s">
        <v>1585</v>
      </c>
      <c r="AD192" s="131"/>
      <c r="AE192" s="131"/>
      <c r="AF192" s="131"/>
      <c r="AG192" s="131"/>
      <c r="AH192" s="131"/>
      <c r="AI192" s="131"/>
      <c r="AJ192" s="128" t="str">
        <f t="shared" si="17"/>
        <v/>
      </c>
      <c r="AK192" s="7" t="str">
        <f>IF(ISNUMBER($AJ192),INDEX($C$1:$AB$3985,$AJ192,AK$4),"")</f>
        <v/>
      </c>
      <c r="AL192" s="7" t="str">
        <f>IF(ISNUMBER($AJ192),INDEX($C$1:$AB$3985,$AJ192,AL$4),"")</f>
        <v/>
      </c>
      <c r="AM192" s="128"/>
      <c r="AN192" s="128">
        <f t="shared" si="19"/>
        <v>204</v>
      </c>
      <c r="AO192" s="7" t="str">
        <f>IF(ISNUMBER($AN192),INDEX($C$1:$AB$2294,$AN192,AO$4),"")</f>
        <v>hkr01c18</v>
      </c>
      <c r="AP192" s="10">
        <f>IF(ISNUMBER($AN192),INDEX($C$1:$AB$2294,$AN192,AP$4),"")</f>
        <v>5.9475119999999997</v>
      </c>
      <c r="AQ192" s="310">
        <f>IF(ISNUMBER(SEARCH($T$30,AO192)),MAX(AQ$5:AQ191)+1,0)</f>
        <v>0</v>
      </c>
      <c r="AR192" s="310">
        <f>IF(ISNUMBER(SEARCH($T$31,AO192)),MAX(AR$5:AR191)+1,0)</f>
        <v>0</v>
      </c>
      <c r="AS192" s="128" t="str">
        <f t="shared" si="18"/>
        <v/>
      </c>
      <c r="AT192" s="105" t="str">
        <f>IF(ISNUMBER($AS192),INDEX($C$1:$AB$3985,$AS192,AT$4),"")</f>
        <v/>
      </c>
      <c r="AU192" s="128"/>
      <c r="AV192" s="128">
        <f t="shared" si="20"/>
        <v>969</v>
      </c>
      <c r="AW192" s="105" t="str">
        <f>IF(ISNUMBER($AV192),INDEX($C$1:$AB$3985,$AV192,AW$4),"")</f>
        <v>or09c13_0</v>
      </c>
      <c r="AX192" s="105">
        <f>IF(ISNUMBER($AV192),INDEX($C$1:$AB$3985,$AV192,AX$4),"")</f>
        <v>18.748390000000001</v>
      </c>
      <c r="AY192" s="310">
        <f>IF(ISNUMBER(SEARCH($BE$10,AW192)),MAX(AY$5:AY191)+1,0)</f>
        <v>0</v>
      </c>
      <c r="AZ192" s="310">
        <f>IF(ISNUMBER(SEARCH($BE$11,AW192)),MAX(AZ$5:AZ191)+1,0)</f>
        <v>0</v>
      </c>
      <c r="BA192" s="128" t="str">
        <f t="shared" si="21"/>
        <v/>
      </c>
      <c r="BB192" s="105" t="str">
        <f>IF(ISNUMBER($BA192),INDEX($C$1:$AB$3985,$BA192,BB$4),"")</f>
        <v/>
      </c>
      <c r="BC192" s="105"/>
    </row>
    <row r="193" spans="1:55" x14ac:dyDescent="0.25">
      <c r="A193" s="98"/>
      <c r="B193" s="98">
        <f>ROW()</f>
        <v>193</v>
      </c>
      <c r="C193" s="73"/>
      <c r="D193" s="179" t="s">
        <v>231</v>
      </c>
      <c r="E193" s="175" t="s">
        <v>850</v>
      </c>
      <c r="F193" s="175" t="s">
        <v>851</v>
      </c>
      <c r="G193" s="176">
        <v>5.9475119999999997</v>
      </c>
      <c r="H193" s="176">
        <v>0.59475120000000004</v>
      </c>
      <c r="I193" s="176">
        <v>59.475119999999997</v>
      </c>
      <c r="J193" s="172" t="s">
        <v>841</v>
      </c>
      <c r="K193" s="173">
        <v>1</v>
      </c>
      <c r="L193" s="178">
        <v>0</v>
      </c>
      <c r="M193" s="36">
        <v>1</v>
      </c>
      <c r="N193" s="36"/>
      <c r="O193" s="36"/>
      <c r="P193" s="36"/>
      <c r="Q193" s="36"/>
      <c r="R193" s="3"/>
      <c r="S193" s="106"/>
      <c r="T193" s="106"/>
      <c r="U193" s="106"/>
      <c r="V193" s="106"/>
      <c r="W193" s="106"/>
      <c r="X193" s="106"/>
      <c r="Y193" s="36"/>
      <c r="Z193" s="36"/>
      <c r="AA193" s="36"/>
      <c r="AB193" s="188" t="str">
        <f t="shared" si="16"/>
        <v>hkr31c15log</v>
      </c>
      <c r="AC193" s="188" t="s">
        <v>1585</v>
      </c>
      <c r="AD193" s="131"/>
      <c r="AE193" s="131"/>
      <c r="AF193" s="131"/>
      <c r="AG193" s="131"/>
      <c r="AH193" s="131"/>
      <c r="AI193" s="131"/>
      <c r="AJ193" s="128" t="str">
        <f t="shared" si="17"/>
        <v/>
      </c>
      <c r="AK193" s="7" t="str">
        <f>IF(ISNUMBER($AJ193),INDEX($C$1:$AB$3985,$AJ193,AK$4),"")</f>
        <v/>
      </c>
      <c r="AL193" s="7" t="str">
        <f>IF(ISNUMBER($AJ193),INDEX($C$1:$AB$3985,$AJ193,AL$4),"")</f>
        <v/>
      </c>
      <c r="AM193" s="128"/>
      <c r="AN193" s="128">
        <f t="shared" si="19"/>
        <v>205</v>
      </c>
      <c r="AO193" s="7" t="str">
        <f>IF(ISNUMBER($AN193),INDEX($C$1:$AB$2294,$AN193,AO$4),"")</f>
        <v>hkr10c14</v>
      </c>
      <c r="AP193" s="10">
        <f>IF(ISNUMBER($AN193),INDEX($C$1:$AB$2294,$AN193,AP$4),"")</f>
        <v>5.9475119999999997</v>
      </c>
      <c r="AQ193" s="310">
        <f>IF(ISNUMBER(SEARCH($T$30,AO193)),MAX(AQ$5:AQ192)+1,0)</f>
        <v>0</v>
      </c>
      <c r="AR193" s="310">
        <f>IF(ISNUMBER(SEARCH($T$31,AO193)),MAX(AR$5:AR192)+1,0)</f>
        <v>0</v>
      </c>
      <c r="AS193" s="128" t="str">
        <f t="shared" si="18"/>
        <v/>
      </c>
      <c r="AT193" s="105" t="str">
        <f>IF(ISNUMBER($AS193),INDEX($C$1:$AB$3985,$AS193,AT$4),"")</f>
        <v/>
      </c>
      <c r="AU193" s="128"/>
      <c r="AV193" s="128">
        <f t="shared" si="20"/>
        <v>970</v>
      </c>
      <c r="AW193" s="105" t="str">
        <f>IF(ISNUMBER($AV193),INDEX($C$1:$AB$3985,$AV193,AW$4),"")</f>
        <v>or09c14_0</v>
      </c>
      <c r="AX193" s="105">
        <f>IF(ISNUMBER($AV193),INDEX($C$1:$AB$3985,$AV193,AX$4),"")</f>
        <v>18.994060000000001</v>
      </c>
      <c r="AY193" s="310">
        <f>IF(ISNUMBER(SEARCH($BE$10,AW193)),MAX(AY$5:AY192)+1,0)</f>
        <v>0</v>
      </c>
      <c r="AZ193" s="310">
        <f>IF(ISNUMBER(SEARCH($BE$11,AW193)),MAX(AZ$5:AZ192)+1,0)</f>
        <v>0</v>
      </c>
      <c r="BA193" s="128" t="str">
        <f t="shared" si="21"/>
        <v/>
      </c>
      <c r="BB193" s="105" t="str">
        <f>IF(ISNUMBER($BA193),INDEX($C$1:$AB$3985,$BA193,BB$4),"")</f>
        <v/>
      </c>
      <c r="BC193" s="105"/>
    </row>
    <row r="194" spans="1:55" x14ac:dyDescent="0.25">
      <c r="A194" s="98"/>
      <c r="B194" s="98">
        <f>ROW()</f>
        <v>194</v>
      </c>
      <c r="C194" s="73"/>
      <c r="D194" s="179" t="s">
        <v>232</v>
      </c>
      <c r="E194" s="175" t="s">
        <v>850</v>
      </c>
      <c r="F194" s="175" t="s">
        <v>851</v>
      </c>
      <c r="G194" s="176">
        <v>5.9475119999999997</v>
      </c>
      <c r="H194" s="176">
        <v>0.59475120000000004</v>
      </c>
      <c r="I194" s="176">
        <v>59.475119999999997</v>
      </c>
      <c r="J194" s="172" t="s">
        <v>841</v>
      </c>
      <c r="K194" s="173">
        <v>1</v>
      </c>
      <c r="L194" s="178">
        <v>0</v>
      </c>
      <c r="M194" s="36">
        <v>1</v>
      </c>
      <c r="N194" s="36"/>
      <c r="O194" s="36"/>
      <c r="P194" s="36"/>
      <c r="Q194" s="36"/>
      <c r="R194" s="3"/>
      <c r="S194" s="106"/>
      <c r="T194" s="106"/>
      <c r="U194" s="106"/>
      <c r="V194" s="106"/>
      <c r="W194" s="106"/>
      <c r="X194" s="106"/>
      <c r="Y194" s="36"/>
      <c r="Z194" s="36"/>
      <c r="AA194" s="36"/>
      <c r="AB194" s="188" t="str">
        <f t="shared" ref="AB194:AB257" si="22">_xlfn.CONCAT(C194,D194,E194)</f>
        <v>hkr01c11log</v>
      </c>
      <c r="AC194" s="188" t="s">
        <v>1585</v>
      </c>
      <c r="AD194" s="131"/>
      <c r="AE194" s="131"/>
      <c r="AF194" s="131"/>
      <c r="AG194" s="131"/>
      <c r="AH194" s="131"/>
      <c r="AI194" s="131"/>
      <c r="AJ194" s="128" t="str">
        <f t="shared" si="17"/>
        <v/>
      </c>
      <c r="AK194" s="7" t="str">
        <f>IF(ISNUMBER($AJ194),INDEX($C$1:$AB$3985,$AJ194,AK$4),"")</f>
        <v/>
      </c>
      <c r="AL194" s="7" t="str">
        <f>IF(ISNUMBER($AJ194),INDEX($C$1:$AB$3985,$AJ194,AL$4),"")</f>
        <v/>
      </c>
      <c r="AM194" s="128"/>
      <c r="AN194" s="128">
        <f t="shared" si="19"/>
        <v>206</v>
      </c>
      <c r="AO194" s="7" t="str">
        <f>IF(ISNUMBER($AN194),INDEX($C$1:$AB$2294,$AN194,AO$4),"")</f>
        <v>hkr01c19</v>
      </c>
      <c r="AP194" s="10">
        <f>IF(ISNUMBER($AN194),INDEX($C$1:$AB$2294,$AN194,AP$4),"")</f>
        <v>5.9475119999999997</v>
      </c>
      <c r="AQ194" s="310">
        <f>IF(ISNUMBER(SEARCH($T$30,AO194)),MAX(AQ$5:AQ193)+1,0)</f>
        <v>0</v>
      </c>
      <c r="AR194" s="310">
        <f>IF(ISNUMBER(SEARCH($T$31,AO194)),MAX(AR$5:AR193)+1,0)</f>
        <v>0</v>
      </c>
      <c r="AS194" s="128" t="str">
        <f t="shared" si="18"/>
        <v/>
      </c>
      <c r="AT194" s="105" t="str">
        <f>IF(ISNUMBER($AS194),INDEX($C$1:$AB$3985,$AS194,AT$4),"")</f>
        <v/>
      </c>
      <c r="AU194" s="128"/>
      <c r="AV194" s="128">
        <f t="shared" si="20"/>
        <v>971</v>
      </c>
      <c r="AW194" s="105" t="str">
        <f>IF(ISNUMBER($AV194),INDEX($C$1:$AB$3985,$AV194,AW$4),"")</f>
        <v>or09c15_0</v>
      </c>
      <c r="AX194" s="105">
        <f>IF(ISNUMBER($AV194),INDEX($C$1:$AB$3985,$AV194,AX$4),"")</f>
        <v>17.95224</v>
      </c>
      <c r="AY194" s="310">
        <f>IF(ISNUMBER(SEARCH($BE$10,AW194)),MAX(AY$5:AY193)+1,0)</f>
        <v>0</v>
      </c>
      <c r="AZ194" s="310">
        <f>IF(ISNUMBER(SEARCH($BE$11,AW194)),MAX(AZ$5:AZ193)+1,0)</f>
        <v>0</v>
      </c>
      <c r="BA194" s="128" t="str">
        <f t="shared" si="21"/>
        <v/>
      </c>
      <c r="BB194" s="105" t="str">
        <f>IF(ISNUMBER($BA194),INDEX($C$1:$AB$3985,$BA194,BB$4),"")</f>
        <v/>
      </c>
      <c r="BC194" s="105"/>
    </row>
    <row r="195" spans="1:55" x14ac:dyDescent="0.25">
      <c r="A195" s="98"/>
      <c r="B195" s="98">
        <f>ROW()</f>
        <v>195</v>
      </c>
      <c r="C195" s="73"/>
      <c r="D195" s="179" t="s">
        <v>233</v>
      </c>
      <c r="E195" s="175" t="s">
        <v>850</v>
      </c>
      <c r="F195" s="175" t="s">
        <v>851</v>
      </c>
      <c r="G195" s="176">
        <v>5.9475119999999997</v>
      </c>
      <c r="H195" s="176">
        <v>0.59475120000000004</v>
      </c>
      <c r="I195" s="176">
        <v>59.475119999999997</v>
      </c>
      <c r="J195" s="172" t="s">
        <v>841</v>
      </c>
      <c r="K195" s="173">
        <v>1</v>
      </c>
      <c r="L195" s="178">
        <v>0</v>
      </c>
      <c r="M195" s="36">
        <v>1</v>
      </c>
      <c r="N195" s="36"/>
      <c r="O195" s="36"/>
      <c r="P195" s="36"/>
      <c r="Q195" s="36"/>
      <c r="R195" s="3"/>
      <c r="S195" s="106"/>
      <c r="T195" s="106"/>
      <c r="U195" s="106"/>
      <c r="V195" s="106"/>
      <c r="W195" s="106"/>
      <c r="X195" s="106"/>
      <c r="Y195" s="36"/>
      <c r="Z195" s="36"/>
      <c r="AA195" s="36"/>
      <c r="AB195" s="188" t="str">
        <f t="shared" si="22"/>
        <v>hkr23c13log</v>
      </c>
      <c r="AC195" s="188" t="s">
        <v>1585</v>
      </c>
      <c r="AD195" s="131"/>
      <c r="AE195" s="131"/>
      <c r="AF195" s="131"/>
      <c r="AG195" s="131"/>
      <c r="AH195" s="131"/>
      <c r="AI195" s="131"/>
      <c r="AJ195" s="128" t="str">
        <f t="shared" si="17"/>
        <v/>
      </c>
      <c r="AK195" s="7" t="str">
        <f>IF(ISNUMBER($AJ195),INDEX($C$1:$AB$3985,$AJ195,AK$4),"")</f>
        <v/>
      </c>
      <c r="AL195" s="7" t="str">
        <f>IF(ISNUMBER($AJ195),INDEX($C$1:$AB$3985,$AJ195,AL$4),"")</f>
        <v/>
      </c>
      <c r="AM195" s="128"/>
      <c r="AN195" s="128">
        <f t="shared" si="19"/>
        <v>207</v>
      </c>
      <c r="AO195" s="7" t="str">
        <f>IF(ISNUMBER($AN195),INDEX($C$1:$AB$2294,$AN195,AO$4),"")</f>
        <v>hkr02c00</v>
      </c>
      <c r="AP195" s="10">
        <f>IF(ISNUMBER($AN195),INDEX($C$1:$AB$2294,$AN195,AP$4),"")</f>
        <v>5.9475119999999997</v>
      </c>
      <c r="AQ195" s="310">
        <f>IF(ISNUMBER(SEARCH($T$30,AO195)),MAX(AQ$5:AQ194)+1,0)</f>
        <v>0</v>
      </c>
      <c r="AR195" s="310">
        <f>IF(ISNUMBER(SEARCH($T$31,AO195)),MAX(AR$5:AR194)+1,0)</f>
        <v>0</v>
      </c>
      <c r="AS195" s="128" t="str">
        <f t="shared" si="18"/>
        <v/>
      </c>
      <c r="AT195" s="105" t="str">
        <f>IF(ISNUMBER($AS195),INDEX($C$1:$AB$3985,$AS195,AT$4),"")</f>
        <v/>
      </c>
      <c r="AU195" s="128"/>
      <c r="AV195" s="128">
        <f t="shared" si="20"/>
        <v>972</v>
      </c>
      <c r="AW195" s="105" t="str">
        <f>IF(ISNUMBER($AV195),INDEX($C$1:$AB$3985,$AV195,AW$4),"")</f>
        <v>or09c16_0</v>
      </c>
      <c r="AX195" s="105">
        <f>IF(ISNUMBER($AV195),INDEX($C$1:$AB$3985,$AV195,AX$4),"")</f>
        <v>18.151240000000001</v>
      </c>
      <c r="AY195" s="310">
        <f>IF(ISNUMBER(SEARCH($BE$10,AW195)),MAX(AY$5:AY194)+1,0)</f>
        <v>0</v>
      </c>
      <c r="AZ195" s="310">
        <f>IF(ISNUMBER(SEARCH($BE$11,AW195)),MAX(AZ$5:AZ194)+1,0)</f>
        <v>0</v>
      </c>
      <c r="BA195" s="128" t="str">
        <f t="shared" si="21"/>
        <v/>
      </c>
      <c r="BB195" s="105" t="str">
        <f>IF(ISNUMBER($BA195),INDEX($C$1:$AB$3985,$BA195,BB$4),"")</f>
        <v/>
      </c>
      <c r="BC195" s="105"/>
    </row>
    <row r="196" spans="1:55" x14ac:dyDescent="0.25">
      <c r="A196" s="98"/>
      <c r="B196" s="98">
        <f>ROW()</f>
        <v>196</v>
      </c>
      <c r="C196" s="73"/>
      <c r="D196" s="179" t="s">
        <v>234</v>
      </c>
      <c r="E196" s="175" t="s">
        <v>850</v>
      </c>
      <c r="F196" s="175" t="s">
        <v>851</v>
      </c>
      <c r="G196" s="176">
        <v>5.9475119999999997</v>
      </c>
      <c r="H196" s="176">
        <v>0.59475120000000004</v>
      </c>
      <c r="I196" s="176">
        <v>59.475119999999997</v>
      </c>
      <c r="J196" s="172" t="s">
        <v>841</v>
      </c>
      <c r="K196" s="173">
        <v>1</v>
      </c>
      <c r="L196" s="178">
        <v>0</v>
      </c>
      <c r="M196" s="36">
        <v>1</v>
      </c>
      <c r="N196" s="36"/>
      <c r="O196" s="36"/>
      <c r="P196" s="36"/>
      <c r="Q196" s="36"/>
      <c r="R196" s="3"/>
      <c r="S196" s="106"/>
      <c r="T196" s="106"/>
      <c r="U196" s="106"/>
      <c r="V196" s="106"/>
      <c r="W196" s="106"/>
      <c r="X196" s="106"/>
      <c r="Y196" s="36"/>
      <c r="Z196" s="36"/>
      <c r="AA196" s="36"/>
      <c r="AB196" s="188" t="str">
        <f t="shared" si="22"/>
        <v>hkr01c12log</v>
      </c>
      <c r="AC196" s="188" t="s">
        <v>1585</v>
      </c>
      <c r="AD196" s="131"/>
      <c r="AE196" s="131"/>
      <c r="AF196" s="131"/>
      <c r="AG196" s="131"/>
      <c r="AH196" s="131"/>
      <c r="AI196" s="131"/>
      <c r="AJ196" s="128" t="str">
        <f t="shared" si="17"/>
        <v/>
      </c>
      <c r="AK196" s="7" t="str">
        <f>IF(ISNUMBER($AJ196),INDEX($C$1:$AB$3985,$AJ196,AK$4),"")</f>
        <v/>
      </c>
      <c r="AL196" s="7" t="str">
        <f>IF(ISNUMBER($AJ196),INDEX($C$1:$AB$3985,$AJ196,AL$4),"")</f>
        <v/>
      </c>
      <c r="AM196" s="128"/>
      <c r="AN196" s="128">
        <f t="shared" si="19"/>
        <v>208</v>
      </c>
      <c r="AO196" s="7" t="str">
        <f>IF(ISNUMBER($AN196),INDEX($C$1:$AB$2294,$AN196,AO$4),"")</f>
        <v>hkr08c02</v>
      </c>
      <c r="AP196" s="10">
        <f>IF(ISNUMBER($AN196),INDEX($C$1:$AB$2294,$AN196,AP$4),"")</f>
        <v>5.9475119999999997</v>
      </c>
      <c r="AQ196" s="310">
        <f>IF(ISNUMBER(SEARCH($T$30,AO196)),MAX(AQ$5:AQ195)+1,0)</f>
        <v>0</v>
      </c>
      <c r="AR196" s="310">
        <f>IF(ISNUMBER(SEARCH($T$31,AO196)),MAX(AR$5:AR195)+1,0)</f>
        <v>0</v>
      </c>
      <c r="AS196" s="128" t="str">
        <f t="shared" si="18"/>
        <v/>
      </c>
      <c r="AT196" s="105" t="str">
        <f>IF(ISNUMBER($AS196),INDEX($C$1:$AB$3985,$AS196,AT$4),"")</f>
        <v/>
      </c>
      <c r="AU196" s="128"/>
      <c r="AV196" s="128">
        <f t="shared" si="20"/>
        <v>973</v>
      </c>
      <c r="AW196" s="105" t="str">
        <f>IF(ISNUMBER($AV196),INDEX($C$1:$AB$3985,$AV196,AW$4),"")</f>
        <v>or09c17_0</v>
      </c>
      <c r="AX196" s="105">
        <f>IF(ISNUMBER($AV196),INDEX($C$1:$AB$3985,$AV196,AX$4),"")</f>
        <v>18.427109999999999</v>
      </c>
      <c r="AY196" s="310">
        <f>IF(ISNUMBER(SEARCH($BE$10,AW196)),MAX(AY$5:AY195)+1,0)</f>
        <v>0</v>
      </c>
      <c r="AZ196" s="310">
        <f>IF(ISNUMBER(SEARCH($BE$11,AW196)),MAX(AZ$5:AZ195)+1,0)</f>
        <v>0</v>
      </c>
      <c r="BA196" s="128" t="str">
        <f t="shared" si="21"/>
        <v/>
      </c>
      <c r="BB196" s="105" t="str">
        <f>IF(ISNUMBER($BA196),INDEX($C$1:$AB$3985,$BA196,BB$4),"")</f>
        <v/>
      </c>
      <c r="BC196" s="105"/>
    </row>
    <row r="197" spans="1:55" x14ac:dyDescent="0.25">
      <c r="A197" s="98"/>
      <c r="B197" s="98">
        <f>ROW()</f>
        <v>197</v>
      </c>
      <c r="C197" s="73"/>
      <c r="D197" s="179" t="s">
        <v>235</v>
      </c>
      <c r="E197" s="175" t="s">
        <v>850</v>
      </c>
      <c r="F197" s="175" t="s">
        <v>851</v>
      </c>
      <c r="G197" s="176">
        <v>5.9475119999999997</v>
      </c>
      <c r="H197" s="176">
        <v>0.59475120000000004</v>
      </c>
      <c r="I197" s="176">
        <v>59.475119999999997</v>
      </c>
      <c r="J197" s="172" t="s">
        <v>841</v>
      </c>
      <c r="K197" s="173">
        <v>1</v>
      </c>
      <c r="L197" s="178">
        <v>0</v>
      </c>
      <c r="M197" s="36">
        <v>1</v>
      </c>
      <c r="N197" s="36"/>
      <c r="O197" s="36"/>
      <c r="P197" s="36"/>
      <c r="Q197" s="36"/>
      <c r="R197" s="3"/>
      <c r="S197" s="106"/>
      <c r="T197" s="106"/>
      <c r="U197" s="106"/>
      <c r="V197" s="106"/>
      <c r="W197" s="106"/>
      <c r="X197" s="106"/>
      <c r="Y197" s="36"/>
      <c r="Z197" s="36"/>
      <c r="AA197" s="36"/>
      <c r="AB197" s="188" t="str">
        <f t="shared" si="22"/>
        <v>hkr01c13log</v>
      </c>
      <c r="AC197" s="188" t="s">
        <v>1585</v>
      </c>
      <c r="AD197" s="131"/>
      <c r="AE197" s="131"/>
      <c r="AF197" s="131"/>
      <c r="AG197" s="131"/>
      <c r="AH197" s="131"/>
      <c r="AI197" s="131"/>
      <c r="AJ197" s="128" t="str">
        <f t="shared" si="17"/>
        <v/>
      </c>
      <c r="AK197" s="7" t="str">
        <f>IF(ISNUMBER($AJ197),INDEX($C$1:$AB$3985,$AJ197,AK$4),"")</f>
        <v/>
      </c>
      <c r="AL197" s="7" t="str">
        <f>IF(ISNUMBER($AJ197),INDEX($C$1:$AB$3985,$AJ197,AL$4),"")</f>
        <v/>
      </c>
      <c r="AM197" s="128"/>
      <c r="AN197" s="128">
        <f t="shared" si="19"/>
        <v>209</v>
      </c>
      <c r="AO197" s="7" t="str">
        <f>IF(ISNUMBER($AN197),INDEX($C$1:$AB$2294,$AN197,AO$4),"")</f>
        <v>hkr02c01</v>
      </c>
      <c r="AP197" s="10">
        <f>IF(ISNUMBER($AN197),INDEX($C$1:$AB$2294,$AN197,AP$4),"")</f>
        <v>5.9475119999999997</v>
      </c>
      <c r="AQ197" s="310">
        <f>IF(ISNUMBER(SEARCH($T$30,AO197)),MAX(AQ$5:AQ196)+1,0)</f>
        <v>0</v>
      </c>
      <c r="AR197" s="310">
        <f>IF(ISNUMBER(SEARCH($T$31,AO197)),MAX(AR$5:AR196)+1,0)</f>
        <v>0</v>
      </c>
      <c r="AS197" s="128" t="str">
        <f t="shared" si="18"/>
        <v/>
      </c>
      <c r="AT197" s="105" t="str">
        <f>IF(ISNUMBER($AS197),INDEX($C$1:$AB$3985,$AS197,AT$4),"")</f>
        <v/>
      </c>
      <c r="AU197" s="128"/>
      <c r="AV197" s="128">
        <f t="shared" si="20"/>
        <v>974</v>
      </c>
      <c r="AW197" s="105" t="str">
        <f>IF(ISNUMBER($AV197),INDEX($C$1:$AB$3985,$AV197,AW$4),"")</f>
        <v>or09c18_0</v>
      </c>
      <c r="AX197" s="105">
        <f>IF(ISNUMBER($AV197),INDEX($C$1:$AB$3985,$AV197,AX$4),"")</f>
        <v>18.63627</v>
      </c>
      <c r="AY197" s="310">
        <f>IF(ISNUMBER(SEARCH($BE$10,AW197)),MAX(AY$5:AY196)+1,0)</f>
        <v>0</v>
      </c>
      <c r="AZ197" s="310">
        <f>IF(ISNUMBER(SEARCH($BE$11,AW197)),MAX(AZ$5:AZ196)+1,0)</f>
        <v>0</v>
      </c>
      <c r="BA197" s="128" t="str">
        <f t="shared" si="21"/>
        <v/>
      </c>
      <c r="BB197" s="105" t="str">
        <f>IF(ISNUMBER($BA197),INDEX($C$1:$AB$3985,$BA197,BB$4),"")</f>
        <v/>
      </c>
      <c r="BC197" s="105"/>
    </row>
    <row r="198" spans="1:55" x14ac:dyDescent="0.25">
      <c r="A198" s="98"/>
      <c r="B198" s="98">
        <f>ROW()</f>
        <v>198</v>
      </c>
      <c r="C198" s="73"/>
      <c r="D198" s="179" t="s">
        <v>236</v>
      </c>
      <c r="E198" s="175" t="s">
        <v>850</v>
      </c>
      <c r="F198" s="175" t="s">
        <v>851</v>
      </c>
      <c r="G198" s="176">
        <v>5.9475119999999997</v>
      </c>
      <c r="H198" s="176">
        <v>0.59475120000000004</v>
      </c>
      <c r="I198" s="176">
        <v>59.475119999999997</v>
      </c>
      <c r="J198" s="172" t="s">
        <v>841</v>
      </c>
      <c r="K198" s="173">
        <v>1</v>
      </c>
      <c r="L198" s="178">
        <v>0</v>
      </c>
      <c r="M198" s="36">
        <v>1</v>
      </c>
      <c r="N198" s="36"/>
      <c r="O198" s="36"/>
      <c r="P198" s="36"/>
      <c r="Q198" s="36"/>
      <c r="R198" s="3"/>
      <c r="S198" s="106"/>
      <c r="T198" s="106"/>
      <c r="U198" s="106"/>
      <c r="V198" s="106"/>
      <c r="W198" s="106"/>
      <c r="X198" s="106"/>
      <c r="Y198" s="36"/>
      <c r="Z198" s="36"/>
      <c r="AA198" s="36"/>
      <c r="AB198" s="188" t="str">
        <f t="shared" si="22"/>
        <v>hkr02c16log</v>
      </c>
      <c r="AC198" s="188" t="s">
        <v>1585</v>
      </c>
      <c r="AD198" s="131"/>
      <c r="AE198" s="131"/>
      <c r="AF198" s="131"/>
      <c r="AG198" s="131"/>
      <c r="AH198" s="131"/>
      <c r="AI198" s="131"/>
      <c r="AJ198" s="128" t="str">
        <f t="shared" ref="AJ198:AJ261" si="23">IF(AJ197="","",IF(AJ197+1&lt;=$AH$6,AJ197+1,""))</f>
        <v/>
      </c>
      <c r="AK198" s="7" t="str">
        <f>IF(ISNUMBER($AJ198),INDEX($C$1:$AB$3985,$AJ198,AK$4),"")</f>
        <v/>
      </c>
      <c r="AL198" s="7" t="str">
        <f>IF(ISNUMBER($AJ198),INDEX($C$1:$AB$3985,$AJ198,AL$4),"")</f>
        <v/>
      </c>
      <c r="AM198" s="128"/>
      <c r="AN198" s="128">
        <f t="shared" si="19"/>
        <v>210</v>
      </c>
      <c r="AO198" s="7" t="str">
        <f>IF(ISNUMBER($AN198),INDEX($C$1:$AB$2294,$AN198,AO$4),"")</f>
        <v>hkr38c16</v>
      </c>
      <c r="AP198" s="10">
        <f>IF(ISNUMBER($AN198),INDEX($C$1:$AB$2294,$AN198,AP$4),"")</f>
        <v>5.9475119999999997</v>
      </c>
      <c r="AQ198" s="310">
        <f>IF(ISNUMBER(SEARCH($T$30,AO198)),MAX(AQ$5:AQ197)+1,0)</f>
        <v>0</v>
      </c>
      <c r="AR198" s="310">
        <f>IF(ISNUMBER(SEARCH($T$31,AO198)),MAX(AR$5:AR197)+1,0)</f>
        <v>0</v>
      </c>
      <c r="AS198" s="128" t="str">
        <f t="shared" ref="AS198:AS261" si="24">IF(AS197="","",IF(AS197+1&lt;=$AH$8,AS197+1,""))</f>
        <v/>
      </c>
      <c r="AT198" s="105" t="str">
        <f>IF(ISNUMBER($AS198),INDEX($C$1:$AB$3985,$AS198,AT$4),"")</f>
        <v/>
      </c>
      <c r="AU198" s="128"/>
      <c r="AV198" s="128">
        <f t="shared" si="20"/>
        <v>975</v>
      </c>
      <c r="AW198" s="105" t="str">
        <f>IF(ISNUMBER($AV198),INDEX($C$1:$AB$3985,$AV198,AW$4),"")</f>
        <v>or09c19_0</v>
      </c>
      <c r="AX198" s="105">
        <f>IF(ISNUMBER($AV198),INDEX($C$1:$AB$3985,$AV198,AX$4),"")</f>
        <v>18.72861</v>
      </c>
      <c r="AY198" s="310">
        <f>IF(ISNUMBER(SEARCH($BE$10,AW198)),MAX(AY$5:AY197)+1,0)</f>
        <v>0</v>
      </c>
      <c r="AZ198" s="310">
        <f>IF(ISNUMBER(SEARCH($BE$11,AW198)),MAX(AZ$5:AZ197)+1,0)</f>
        <v>0</v>
      </c>
      <c r="BA198" s="128" t="str">
        <f t="shared" si="21"/>
        <v/>
      </c>
      <c r="BB198" s="105" t="str">
        <f>IF(ISNUMBER($BA198),INDEX($C$1:$AB$3985,$BA198,BB$4),"")</f>
        <v/>
      </c>
      <c r="BC198" s="105"/>
    </row>
    <row r="199" spans="1:55" x14ac:dyDescent="0.25">
      <c r="A199" s="98"/>
      <c r="B199" s="98">
        <f>ROW()</f>
        <v>199</v>
      </c>
      <c r="C199" s="73"/>
      <c r="D199" s="179" t="s">
        <v>237</v>
      </c>
      <c r="E199" s="175" t="s">
        <v>850</v>
      </c>
      <c r="F199" s="175" t="s">
        <v>851</v>
      </c>
      <c r="G199" s="176">
        <v>5.9475119999999997</v>
      </c>
      <c r="H199" s="176">
        <v>0.59475120000000004</v>
      </c>
      <c r="I199" s="176">
        <v>59.475119999999997</v>
      </c>
      <c r="J199" s="172" t="s">
        <v>841</v>
      </c>
      <c r="K199" s="173">
        <v>1</v>
      </c>
      <c r="L199" s="178">
        <v>0</v>
      </c>
      <c r="M199" s="36">
        <v>1</v>
      </c>
      <c r="N199" s="36"/>
      <c r="O199" s="36"/>
      <c r="P199" s="36"/>
      <c r="Q199" s="36"/>
      <c r="R199" s="3"/>
      <c r="S199" s="106"/>
      <c r="T199" s="106"/>
      <c r="U199" s="106"/>
      <c r="V199" s="106"/>
      <c r="W199" s="106"/>
      <c r="X199" s="106"/>
      <c r="Y199" s="36"/>
      <c r="Z199" s="36"/>
      <c r="AA199" s="36"/>
      <c r="AB199" s="188" t="str">
        <f t="shared" si="22"/>
        <v>hkr01c16log</v>
      </c>
      <c r="AC199" s="188" t="s">
        <v>1585</v>
      </c>
      <c r="AD199" s="131"/>
      <c r="AE199" s="131"/>
      <c r="AF199" s="131"/>
      <c r="AG199" s="131"/>
      <c r="AH199" s="131"/>
      <c r="AI199" s="131"/>
      <c r="AJ199" s="128" t="str">
        <f t="shared" si="23"/>
        <v/>
      </c>
      <c r="AK199" s="7" t="str">
        <f>IF(ISNUMBER($AJ199),INDEX($C$1:$AB$3985,$AJ199,AK$4),"")</f>
        <v/>
      </c>
      <c r="AL199" s="7" t="str">
        <f>IF(ISNUMBER($AJ199),INDEX($C$1:$AB$3985,$AJ199,AL$4),"")</f>
        <v/>
      </c>
      <c r="AM199" s="128"/>
      <c r="AN199" s="128">
        <f t="shared" ref="AN199:AN262" si="25">IF(AN198="","",IF(AN198+1&lt;=$AH$7,AN198+1,""))</f>
        <v>211</v>
      </c>
      <c r="AO199" s="7" t="str">
        <f>IF(ISNUMBER($AN199),INDEX($C$1:$AB$2294,$AN199,AO$4),"")</f>
        <v>hkr02c02</v>
      </c>
      <c r="AP199" s="10">
        <f>IF(ISNUMBER($AN199),INDEX($C$1:$AB$2294,$AN199,AP$4),"")</f>
        <v>5.9475119999999997</v>
      </c>
      <c r="AQ199" s="310">
        <f>IF(ISNUMBER(SEARCH($T$30,AO199)),MAX(AQ$5:AQ198)+1,0)</f>
        <v>0</v>
      </c>
      <c r="AR199" s="310">
        <f>IF(ISNUMBER(SEARCH($T$31,AO199)),MAX(AR$5:AR198)+1,0)</f>
        <v>0</v>
      </c>
      <c r="AS199" s="128" t="str">
        <f t="shared" si="24"/>
        <v/>
      </c>
      <c r="AT199" s="105" t="str">
        <f>IF(ISNUMBER($AS199),INDEX($C$1:$AB$3985,$AS199,AT$4),"")</f>
        <v/>
      </c>
      <c r="AU199" s="128"/>
      <c r="AV199" s="128">
        <f t="shared" ref="AV199:AV262" si="26">IF(AV198="","",IF(AV198+1&lt;=$AH$9,AV198+1,""))</f>
        <v>976</v>
      </c>
      <c r="AW199" s="105" t="str">
        <f>IF(ISNUMBER($AV199),INDEX($C$1:$AB$3985,$AV199,AW$4),"")</f>
        <v>or10c00_0</v>
      </c>
      <c r="AX199" s="105">
        <f>IF(ISNUMBER($AV199),INDEX($C$1:$AB$3985,$AV199,AX$4),"")</f>
        <v>28.89227</v>
      </c>
      <c r="AY199" s="310">
        <f>IF(ISNUMBER(SEARCH($BE$10,AW199)),MAX(AY$5:AY198)+1,0)</f>
        <v>0</v>
      </c>
      <c r="AZ199" s="310">
        <f>IF(ISNUMBER(SEARCH($BE$11,AW199)),MAX(AZ$5:AZ198)+1,0)</f>
        <v>0</v>
      </c>
      <c r="BA199" s="128" t="str">
        <f t="shared" ref="BA199:BA262" si="27">IF(BA198="","",IF(BA198+1&lt;=$AH$10,BA198+1,""))</f>
        <v/>
      </c>
      <c r="BB199" s="105" t="str">
        <f>IF(ISNUMBER($BA199),INDEX($C$1:$AB$3985,$BA199,BB$4),"")</f>
        <v/>
      </c>
      <c r="BC199" s="105"/>
    </row>
    <row r="200" spans="1:55" x14ac:dyDescent="0.25">
      <c r="A200" s="98"/>
      <c r="B200" s="98">
        <f>ROW()</f>
        <v>200</v>
      </c>
      <c r="C200" s="73"/>
      <c r="D200" s="179" t="s">
        <v>238</v>
      </c>
      <c r="E200" s="175" t="s">
        <v>850</v>
      </c>
      <c r="F200" s="175" t="s">
        <v>851</v>
      </c>
      <c r="G200" s="176">
        <v>5.9475119999999997</v>
      </c>
      <c r="H200" s="176">
        <v>0.59475120000000004</v>
      </c>
      <c r="I200" s="176">
        <v>59.475119999999997</v>
      </c>
      <c r="J200" s="172" t="s">
        <v>841</v>
      </c>
      <c r="K200" s="173">
        <v>1</v>
      </c>
      <c r="L200" s="178">
        <v>0</v>
      </c>
      <c r="M200" s="36">
        <v>1</v>
      </c>
      <c r="N200" s="36"/>
      <c r="O200" s="36"/>
      <c r="P200" s="36"/>
      <c r="Q200" s="36"/>
      <c r="R200" s="3"/>
      <c r="S200" s="106"/>
      <c r="T200" s="106"/>
      <c r="U200" s="106"/>
      <c r="V200" s="106"/>
      <c r="W200" s="106"/>
      <c r="X200" s="106"/>
      <c r="Y200" s="36"/>
      <c r="Z200" s="36"/>
      <c r="AA200" s="36"/>
      <c r="AB200" s="188" t="str">
        <f t="shared" si="22"/>
        <v>hkr01c17log</v>
      </c>
      <c r="AC200" s="188" t="s">
        <v>1585</v>
      </c>
      <c r="AD200" s="131"/>
      <c r="AE200" s="131"/>
      <c r="AF200" s="131"/>
      <c r="AG200" s="131"/>
      <c r="AH200" s="131"/>
      <c r="AI200" s="131"/>
      <c r="AJ200" s="128" t="str">
        <f t="shared" si="23"/>
        <v/>
      </c>
      <c r="AK200" s="7" t="str">
        <f>IF(ISNUMBER($AJ200),INDEX($C$1:$AB$3985,$AJ200,AK$4),"")</f>
        <v/>
      </c>
      <c r="AL200" s="7" t="str">
        <f>IF(ISNUMBER($AJ200),INDEX($C$1:$AB$3985,$AJ200,AL$4),"")</f>
        <v/>
      </c>
      <c r="AM200" s="128"/>
      <c r="AN200" s="128">
        <f t="shared" si="25"/>
        <v>212</v>
      </c>
      <c r="AO200" s="7" t="str">
        <f>IF(ISNUMBER($AN200),INDEX($C$1:$AB$2294,$AN200,AO$4),"")</f>
        <v>hkr14c18</v>
      </c>
      <c r="AP200" s="10">
        <f>IF(ISNUMBER($AN200),INDEX($C$1:$AB$2294,$AN200,AP$4),"")</f>
        <v>5.9475119999999997</v>
      </c>
      <c r="AQ200" s="310">
        <f>IF(ISNUMBER(SEARCH($T$30,AO200)),MAX(AQ$5:AQ199)+1,0)</f>
        <v>0</v>
      </c>
      <c r="AR200" s="310">
        <f>IF(ISNUMBER(SEARCH($T$31,AO200)),MAX(AR$5:AR199)+1,0)</f>
        <v>0</v>
      </c>
      <c r="AS200" s="128" t="str">
        <f t="shared" si="24"/>
        <v/>
      </c>
      <c r="AT200" s="105" t="str">
        <f>IF(ISNUMBER($AS200),INDEX($C$1:$AB$3985,$AS200,AT$4),"")</f>
        <v/>
      </c>
      <c r="AU200" s="128"/>
      <c r="AV200" s="128">
        <f t="shared" si="26"/>
        <v>977</v>
      </c>
      <c r="AW200" s="105" t="str">
        <f>IF(ISNUMBER($AV200),INDEX($C$1:$AB$3985,$AV200,AW$4),"")</f>
        <v>or10c01_0</v>
      </c>
      <c r="AX200" s="105">
        <f>IF(ISNUMBER($AV200),INDEX($C$1:$AB$3985,$AV200,AX$4),"")</f>
        <v>28.848109999999998</v>
      </c>
      <c r="AY200" s="310">
        <f>IF(ISNUMBER(SEARCH($BE$10,AW200)),MAX(AY$5:AY199)+1,0)</f>
        <v>0</v>
      </c>
      <c r="AZ200" s="310">
        <f>IF(ISNUMBER(SEARCH($BE$11,AW200)),MAX(AZ$5:AZ199)+1,0)</f>
        <v>0</v>
      </c>
      <c r="BA200" s="128" t="str">
        <f t="shared" si="27"/>
        <v/>
      </c>
      <c r="BB200" s="105" t="str">
        <f>IF(ISNUMBER($BA200),INDEX($C$1:$AB$3985,$BA200,BB$4),"")</f>
        <v/>
      </c>
      <c r="BC200" s="105"/>
    </row>
    <row r="201" spans="1:55" x14ac:dyDescent="0.25">
      <c r="A201" s="98"/>
      <c r="B201" s="98">
        <f>ROW()</f>
        <v>201</v>
      </c>
      <c r="C201" s="73"/>
      <c r="D201" s="179" t="s">
        <v>239</v>
      </c>
      <c r="E201" s="175" t="s">
        <v>850</v>
      </c>
      <c r="F201" s="175" t="s">
        <v>851</v>
      </c>
      <c r="G201" s="176">
        <v>5.9475119999999997</v>
      </c>
      <c r="H201" s="176">
        <v>0.59475120000000004</v>
      </c>
      <c r="I201" s="176">
        <v>59.475119999999997</v>
      </c>
      <c r="J201" s="172" t="s">
        <v>841</v>
      </c>
      <c r="K201" s="173">
        <v>1</v>
      </c>
      <c r="L201" s="178">
        <v>0</v>
      </c>
      <c r="M201" s="36">
        <v>1</v>
      </c>
      <c r="N201" s="36"/>
      <c r="O201" s="36"/>
      <c r="P201" s="36"/>
      <c r="Q201" s="36"/>
      <c r="R201" s="3"/>
      <c r="S201" s="106"/>
      <c r="T201" s="106"/>
      <c r="U201" s="106"/>
      <c r="V201" s="106"/>
      <c r="W201" s="106"/>
      <c r="X201" s="106"/>
      <c r="Y201" s="36"/>
      <c r="Z201" s="36"/>
      <c r="AA201" s="36"/>
      <c r="AB201" s="188" t="str">
        <f t="shared" si="22"/>
        <v>hkr06c05log</v>
      </c>
      <c r="AC201" s="188" t="s">
        <v>1585</v>
      </c>
      <c r="AD201" s="131"/>
      <c r="AE201" s="131"/>
      <c r="AF201" s="131"/>
      <c r="AG201" s="131"/>
      <c r="AH201" s="131"/>
      <c r="AI201" s="131"/>
      <c r="AJ201" s="128" t="str">
        <f t="shared" si="23"/>
        <v/>
      </c>
      <c r="AK201" s="7" t="str">
        <f>IF(ISNUMBER($AJ201),INDEX($C$1:$AB$3985,$AJ201,AK$4),"")</f>
        <v/>
      </c>
      <c r="AL201" s="7" t="str">
        <f>IF(ISNUMBER($AJ201),INDEX($C$1:$AB$3985,$AJ201,AL$4),"")</f>
        <v/>
      </c>
      <c r="AM201" s="128"/>
      <c r="AN201" s="128">
        <f t="shared" si="25"/>
        <v>213</v>
      </c>
      <c r="AO201" s="7" t="str">
        <f>IF(ISNUMBER($AN201),INDEX($C$1:$AB$2294,$AN201,AO$4),"")</f>
        <v>hkr02c03</v>
      </c>
      <c r="AP201" s="10">
        <f>IF(ISNUMBER($AN201),INDEX($C$1:$AB$2294,$AN201,AP$4),"")</f>
        <v>5.9475119999999997</v>
      </c>
      <c r="AQ201" s="310">
        <f>IF(ISNUMBER(SEARCH($T$30,AO201)),MAX(AQ$5:AQ200)+1,0)</f>
        <v>0</v>
      </c>
      <c r="AR201" s="310">
        <f>IF(ISNUMBER(SEARCH($T$31,AO201)),MAX(AR$5:AR200)+1,0)</f>
        <v>0</v>
      </c>
      <c r="AS201" s="128" t="str">
        <f t="shared" si="24"/>
        <v/>
      </c>
      <c r="AT201" s="105" t="str">
        <f>IF(ISNUMBER($AS201),INDEX($C$1:$AB$3985,$AS201,AT$4),"")</f>
        <v/>
      </c>
      <c r="AU201" s="128"/>
      <c r="AV201" s="128">
        <f t="shared" si="26"/>
        <v>978</v>
      </c>
      <c r="AW201" s="105" t="str">
        <f>IF(ISNUMBER($AV201),INDEX($C$1:$AB$3985,$AV201,AW$4),"")</f>
        <v>or10c02_0</v>
      </c>
      <c r="AX201" s="105">
        <f>IF(ISNUMBER($AV201),INDEX($C$1:$AB$3985,$AV201,AX$4),"")</f>
        <v>28.798670000000001</v>
      </c>
      <c r="AY201" s="310">
        <f>IF(ISNUMBER(SEARCH($BE$10,AW201)),MAX(AY$5:AY200)+1,0)</f>
        <v>0</v>
      </c>
      <c r="AZ201" s="310">
        <f>IF(ISNUMBER(SEARCH($BE$11,AW201)),MAX(AZ$5:AZ200)+1,0)</f>
        <v>0</v>
      </c>
      <c r="BA201" s="128" t="str">
        <f t="shared" si="27"/>
        <v/>
      </c>
      <c r="BB201" s="105" t="str">
        <f>IF(ISNUMBER($BA201),INDEX($C$1:$AB$3985,$BA201,BB$4),"")</f>
        <v/>
      </c>
      <c r="BC201" s="105"/>
    </row>
    <row r="202" spans="1:55" x14ac:dyDescent="0.25">
      <c r="A202" s="98"/>
      <c r="B202" s="98">
        <f>ROW()</f>
        <v>202</v>
      </c>
      <c r="C202" s="73"/>
      <c r="D202" s="179" t="s">
        <v>240</v>
      </c>
      <c r="E202" s="175" t="s">
        <v>850</v>
      </c>
      <c r="F202" s="175" t="s">
        <v>851</v>
      </c>
      <c r="G202" s="176">
        <v>5.9475119999999997</v>
      </c>
      <c r="H202" s="176">
        <v>0.59475120000000004</v>
      </c>
      <c r="I202" s="176">
        <v>59.475119999999997</v>
      </c>
      <c r="J202" s="172" t="s">
        <v>841</v>
      </c>
      <c r="K202" s="173">
        <v>1</v>
      </c>
      <c r="L202" s="178">
        <v>0</v>
      </c>
      <c r="M202" s="36">
        <v>1</v>
      </c>
      <c r="N202" s="36"/>
      <c r="O202" s="36"/>
      <c r="P202" s="36"/>
      <c r="Q202" s="36"/>
      <c r="R202" s="3"/>
      <c r="S202" s="106"/>
      <c r="T202" s="106"/>
      <c r="U202" s="106"/>
      <c r="V202" s="106"/>
      <c r="W202" s="106"/>
      <c r="X202" s="106"/>
      <c r="Y202" s="36"/>
      <c r="Z202" s="36"/>
      <c r="AA202" s="36"/>
      <c r="AB202" s="188" t="str">
        <f t="shared" si="22"/>
        <v>hkr15c10log</v>
      </c>
      <c r="AC202" s="188" t="s">
        <v>1585</v>
      </c>
      <c r="AD202" s="131"/>
      <c r="AE202" s="131"/>
      <c r="AF202" s="131"/>
      <c r="AG202" s="131"/>
      <c r="AH202" s="131"/>
      <c r="AI202" s="131"/>
      <c r="AJ202" s="128" t="str">
        <f t="shared" si="23"/>
        <v/>
      </c>
      <c r="AK202" s="7" t="str">
        <f>IF(ISNUMBER($AJ202),INDEX($C$1:$AB$3985,$AJ202,AK$4),"")</f>
        <v/>
      </c>
      <c r="AL202" s="7" t="str">
        <f>IF(ISNUMBER($AJ202),INDEX($C$1:$AB$3985,$AJ202,AL$4),"")</f>
        <v/>
      </c>
      <c r="AM202" s="128"/>
      <c r="AN202" s="128">
        <f t="shared" si="25"/>
        <v>214</v>
      </c>
      <c r="AO202" s="7" t="str">
        <f>IF(ISNUMBER($AN202),INDEX($C$1:$AB$2294,$AN202,AO$4),"")</f>
        <v>hkr02c04</v>
      </c>
      <c r="AP202" s="10">
        <f>IF(ISNUMBER($AN202),INDEX($C$1:$AB$2294,$AN202,AP$4),"")</f>
        <v>5.9475119999999997</v>
      </c>
      <c r="AQ202" s="310">
        <f>IF(ISNUMBER(SEARCH($T$30,AO202)),MAX(AQ$5:AQ201)+1,0)</f>
        <v>0</v>
      </c>
      <c r="AR202" s="310">
        <f>IF(ISNUMBER(SEARCH($T$31,AO202)),MAX(AR$5:AR201)+1,0)</f>
        <v>0</v>
      </c>
      <c r="AS202" s="128" t="str">
        <f t="shared" si="24"/>
        <v/>
      </c>
      <c r="AT202" s="105" t="str">
        <f>IF(ISNUMBER($AS202),INDEX($C$1:$AB$3985,$AS202,AT$4),"")</f>
        <v/>
      </c>
      <c r="AU202" s="128"/>
      <c r="AV202" s="128">
        <f t="shared" si="26"/>
        <v>979</v>
      </c>
      <c r="AW202" s="105" t="str">
        <f>IF(ISNUMBER($AV202),INDEX($C$1:$AB$3985,$AV202,AW$4),"")</f>
        <v>or10c03_0</v>
      </c>
      <c r="AX202" s="105">
        <f>IF(ISNUMBER($AV202),INDEX($C$1:$AB$3985,$AV202,AX$4),"")</f>
        <v>28.76896</v>
      </c>
      <c r="AY202" s="310">
        <f>IF(ISNUMBER(SEARCH($BE$10,AW202)),MAX(AY$5:AY201)+1,0)</f>
        <v>0</v>
      </c>
      <c r="AZ202" s="310">
        <f>IF(ISNUMBER(SEARCH($BE$11,AW202)),MAX(AZ$5:AZ201)+1,0)</f>
        <v>0</v>
      </c>
      <c r="BA202" s="128" t="str">
        <f t="shared" si="27"/>
        <v/>
      </c>
      <c r="BB202" s="105" t="str">
        <f>IF(ISNUMBER($BA202),INDEX($C$1:$AB$3985,$BA202,BB$4),"")</f>
        <v/>
      </c>
      <c r="BC202" s="105"/>
    </row>
    <row r="203" spans="1:55" x14ac:dyDescent="0.25">
      <c r="A203" s="98"/>
      <c r="B203" s="98">
        <f>ROW()</f>
        <v>203</v>
      </c>
      <c r="C203" s="73"/>
      <c r="D203" s="179" t="s">
        <v>241</v>
      </c>
      <c r="E203" s="175" t="s">
        <v>850</v>
      </c>
      <c r="F203" s="175" t="s">
        <v>851</v>
      </c>
      <c r="G203" s="176">
        <v>5.9475119999999997</v>
      </c>
      <c r="H203" s="176">
        <v>0.59475120000000004</v>
      </c>
      <c r="I203" s="176">
        <v>59.475119999999997</v>
      </c>
      <c r="J203" s="172" t="s">
        <v>841</v>
      </c>
      <c r="K203" s="173">
        <v>1</v>
      </c>
      <c r="L203" s="178">
        <v>0</v>
      </c>
      <c r="M203" s="36">
        <v>1</v>
      </c>
      <c r="N203" s="36"/>
      <c r="O203" s="36"/>
      <c r="P203" s="36"/>
      <c r="Q203" s="36"/>
      <c r="R203" s="3"/>
      <c r="S203" s="106"/>
      <c r="T203" s="106"/>
      <c r="U203" s="106"/>
      <c r="V203" s="106"/>
      <c r="W203" s="106"/>
      <c r="X203" s="106"/>
      <c r="Y203" s="36"/>
      <c r="Z203" s="36"/>
      <c r="AA203" s="36"/>
      <c r="AB203" s="188" t="str">
        <f t="shared" si="22"/>
        <v>hkr33c15log</v>
      </c>
      <c r="AC203" s="188" t="s">
        <v>1585</v>
      </c>
      <c r="AD203" s="131"/>
      <c r="AE203" s="131"/>
      <c r="AF203" s="131"/>
      <c r="AG203" s="131"/>
      <c r="AH203" s="131"/>
      <c r="AI203" s="131"/>
      <c r="AJ203" s="128" t="str">
        <f t="shared" si="23"/>
        <v/>
      </c>
      <c r="AK203" s="7" t="str">
        <f>IF(ISNUMBER($AJ203),INDEX($C$1:$AB$3985,$AJ203,AK$4),"")</f>
        <v/>
      </c>
      <c r="AL203" s="7" t="str">
        <f>IF(ISNUMBER($AJ203),INDEX($C$1:$AB$3985,$AJ203,AL$4),"")</f>
        <v/>
      </c>
      <c r="AM203" s="128"/>
      <c r="AN203" s="128">
        <f t="shared" si="25"/>
        <v>215</v>
      </c>
      <c r="AO203" s="7" t="str">
        <f>IF(ISNUMBER($AN203),INDEX($C$1:$AB$2294,$AN203,AO$4),"")</f>
        <v>hkr02c05</v>
      </c>
      <c r="AP203" s="10">
        <f>IF(ISNUMBER($AN203),INDEX($C$1:$AB$2294,$AN203,AP$4),"")</f>
        <v>5.9475119999999997</v>
      </c>
      <c r="AQ203" s="310">
        <f>IF(ISNUMBER(SEARCH($T$30,AO203)),MAX(AQ$5:AQ202)+1,0)</f>
        <v>0</v>
      </c>
      <c r="AR203" s="310">
        <f>IF(ISNUMBER(SEARCH($T$31,AO203)),MAX(AR$5:AR202)+1,0)</f>
        <v>0</v>
      </c>
      <c r="AS203" s="128" t="str">
        <f t="shared" si="24"/>
        <v/>
      </c>
      <c r="AT203" s="105" t="str">
        <f>IF(ISNUMBER($AS203),INDEX($C$1:$AB$3985,$AS203,AT$4),"")</f>
        <v/>
      </c>
      <c r="AU203" s="128"/>
      <c r="AV203" s="128">
        <f t="shared" si="26"/>
        <v>980</v>
      </c>
      <c r="AW203" s="105" t="str">
        <f>IF(ISNUMBER($AV203),INDEX($C$1:$AB$3985,$AV203,AW$4),"")</f>
        <v>or10c08_0</v>
      </c>
      <c r="AX203" s="105">
        <f>IF(ISNUMBER($AV203),INDEX($C$1:$AB$3985,$AV203,AX$4),"")</f>
        <v>20.49147</v>
      </c>
      <c r="AY203" s="310">
        <f>IF(ISNUMBER(SEARCH($BE$10,AW203)),MAX(AY$5:AY202)+1,0)</f>
        <v>0</v>
      </c>
      <c r="AZ203" s="310">
        <f>IF(ISNUMBER(SEARCH($BE$11,AW203)),MAX(AZ$5:AZ202)+1,0)</f>
        <v>0</v>
      </c>
      <c r="BA203" s="128" t="str">
        <f t="shared" si="27"/>
        <v/>
      </c>
      <c r="BB203" s="105" t="str">
        <f>IF(ISNUMBER($BA203),INDEX($C$1:$AB$3985,$BA203,BB$4),"")</f>
        <v/>
      </c>
      <c r="BC203" s="105"/>
    </row>
    <row r="204" spans="1:55" x14ac:dyDescent="0.25">
      <c r="A204" s="98"/>
      <c r="B204" s="98">
        <f>ROW()</f>
        <v>204</v>
      </c>
      <c r="C204" s="73"/>
      <c r="D204" s="179" t="s">
        <v>242</v>
      </c>
      <c r="E204" s="175" t="s">
        <v>850</v>
      </c>
      <c r="F204" s="175" t="s">
        <v>851</v>
      </c>
      <c r="G204" s="176">
        <v>5.9475119999999997</v>
      </c>
      <c r="H204" s="176">
        <v>0.59475120000000004</v>
      </c>
      <c r="I204" s="176">
        <v>59.475119999999997</v>
      </c>
      <c r="J204" s="172" t="s">
        <v>841</v>
      </c>
      <c r="K204" s="173">
        <v>1</v>
      </c>
      <c r="L204" s="178">
        <v>0</v>
      </c>
      <c r="M204" s="36">
        <v>1</v>
      </c>
      <c r="N204" s="36"/>
      <c r="O204" s="36"/>
      <c r="P204" s="36"/>
      <c r="Q204" s="36"/>
      <c r="R204" s="3"/>
      <c r="S204" s="106"/>
      <c r="T204" s="106"/>
      <c r="U204" s="106"/>
      <c r="V204" s="106"/>
      <c r="W204" s="106"/>
      <c r="X204" s="106"/>
      <c r="Y204" s="36"/>
      <c r="Z204" s="36"/>
      <c r="AA204" s="36"/>
      <c r="AB204" s="188" t="str">
        <f t="shared" si="22"/>
        <v>hkr01c18log</v>
      </c>
      <c r="AC204" s="188" t="s">
        <v>1585</v>
      </c>
      <c r="AD204" s="131"/>
      <c r="AE204" s="131"/>
      <c r="AF204" s="131"/>
      <c r="AG204" s="131"/>
      <c r="AH204" s="131"/>
      <c r="AI204" s="131"/>
      <c r="AJ204" s="128" t="str">
        <f t="shared" si="23"/>
        <v/>
      </c>
      <c r="AK204" s="7" t="str">
        <f>IF(ISNUMBER($AJ204),INDEX($C$1:$AB$3985,$AJ204,AK$4),"")</f>
        <v/>
      </c>
      <c r="AL204" s="7" t="str">
        <f>IF(ISNUMBER($AJ204),INDEX($C$1:$AB$3985,$AJ204,AL$4),"")</f>
        <v/>
      </c>
      <c r="AM204" s="128"/>
      <c r="AN204" s="128">
        <f t="shared" si="25"/>
        <v>216</v>
      </c>
      <c r="AO204" s="7" t="str">
        <f>IF(ISNUMBER($AN204),INDEX($C$1:$AB$2294,$AN204,AO$4),"")</f>
        <v>hkr02c06</v>
      </c>
      <c r="AP204" s="10">
        <f>IF(ISNUMBER($AN204),INDEX($C$1:$AB$2294,$AN204,AP$4),"")</f>
        <v>5.9475119999999997</v>
      </c>
      <c r="AQ204" s="310">
        <f>IF(ISNUMBER(SEARCH($T$30,AO204)),MAX(AQ$5:AQ203)+1,0)</f>
        <v>0</v>
      </c>
      <c r="AR204" s="310">
        <f>IF(ISNUMBER(SEARCH($T$31,AO204)),MAX(AR$5:AR203)+1,0)</f>
        <v>0</v>
      </c>
      <c r="AS204" s="128" t="str">
        <f t="shared" si="24"/>
        <v/>
      </c>
      <c r="AT204" s="105" t="str">
        <f>IF(ISNUMBER($AS204),INDEX($C$1:$AB$3985,$AS204,AT$4),"")</f>
        <v/>
      </c>
      <c r="AU204" s="128"/>
      <c r="AV204" s="128">
        <f t="shared" si="26"/>
        <v>981</v>
      </c>
      <c r="AW204" s="105" t="str">
        <f>IF(ISNUMBER($AV204),INDEX($C$1:$AB$3985,$AV204,AW$4),"")</f>
        <v>or10c09_0</v>
      </c>
      <c r="AX204" s="105">
        <f>IF(ISNUMBER($AV204),INDEX($C$1:$AB$3985,$AV204,AX$4),"")</f>
        <v>20.183769999999999</v>
      </c>
      <c r="AY204" s="310">
        <f>IF(ISNUMBER(SEARCH($BE$10,AW204)),MAX(AY$5:AY203)+1,0)</f>
        <v>0</v>
      </c>
      <c r="AZ204" s="310">
        <f>IF(ISNUMBER(SEARCH($BE$11,AW204)),MAX(AZ$5:AZ203)+1,0)</f>
        <v>0</v>
      </c>
      <c r="BA204" s="128" t="str">
        <f t="shared" si="27"/>
        <v/>
      </c>
      <c r="BB204" s="105" t="str">
        <f>IF(ISNUMBER($BA204),INDEX($C$1:$AB$3985,$BA204,BB$4),"")</f>
        <v/>
      </c>
      <c r="BC204" s="105"/>
    </row>
    <row r="205" spans="1:55" x14ac:dyDescent="0.25">
      <c r="A205" s="98"/>
      <c r="B205" s="98">
        <f>ROW()</f>
        <v>205</v>
      </c>
      <c r="C205" s="73"/>
      <c r="D205" s="179" t="s">
        <v>243</v>
      </c>
      <c r="E205" s="175" t="s">
        <v>850</v>
      </c>
      <c r="F205" s="175" t="s">
        <v>851</v>
      </c>
      <c r="G205" s="176">
        <v>5.9475119999999997</v>
      </c>
      <c r="H205" s="176">
        <v>0.59475120000000004</v>
      </c>
      <c r="I205" s="176">
        <v>59.475119999999997</v>
      </c>
      <c r="J205" s="172" t="s">
        <v>841</v>
      </c>
      <c r="K205" s="173">
        <v>1</v>
      </c>
      <c r="L205" s="178">
        <v>0</v>
      </c>
      <c r="M205" s="36">
        <v>1</v>
      </c>
      <c r="N205" s="36"/>
      <c r="O205" s="36"/>
      <c r="P205" s="36"/>
      <c r="Q205" s="36"/>
      <c r="R205" s="3"/>
      <c r="S205" s="106"/>
      <c r="T205" s="106"/>
      <c r="U205" s="106"/>
      <c r="V205" s="106"/>
      <c r="W205" s="106"/>
      <c r="X205" s="106"/>
      <c r="Y205" s="36"/>
      <c r="Z205" s="36"/>
      <c r="AA205" s="36"/>
      <c r="AB205" s="188" t="str">
        <f t="shared" si="22"/>
        <v>hkr10c14log</v>
      </c>
      <c r="AC205" s="188" t="s">
        <v>1585</v>
      </c>
      <c r="AD205" s="131"/>
      <c r="AE205" s="131"/>
      <c r="AF205" s="131"/>
      <c r="AG205" s="131"/>
      <c r="AH205" s="131"/>
      <c r="AI205" s="131"/>
      <c r="AJ205" s="128" t="str">
        <f t="shared" si="23"/>
        <v/>
      </c>
      <c r="AK205" s="7" t="str">
        <f>IF(ISNUMBER($AJ205),INDEX($C$1:$AB$3985,$AJ205,AK$4),"")</f>
        <v/>
      </c>
      <c r="AL205" s="7" t="str">
        <f>IF(ISNUMBER($AJ205),INDEX($C$1:$AB$3985,$AJ205,AL$4),"")</f>
        <v/>
      </c>
      <c r="AM205" s="128"/>
      <c r="AN205" s="128">
        <f t="shared" si="25"/>
        <v>217</v>
      </c>
      <c r="AO205" s="7" t="str">
        <f>IF(ISNUMBER($AN205),INDEX($C$1:$AB$2294,$AN205,AO$4),"")</f>
        <v>hkr11c15</v>
      </c>
      <c r="AP205" s="10">
        <f>IF(ISNUMBER($AN205),INDEX($C$1:$AB$2294,$AN205,AP$4),"")</f>
        <v>5.9475119999999997</v>
      </c>
      <c r="AQ205" s="310">
        <f>IF(ISNUMBER(SEARCH($T$30,AO205)),MAX(AQ$5:AQ204)+1,0)</f>
        <v>0</v>
      </c>
      <c r="AR205" s="310">
        <f>IF(ISNUMBER(SEARCH($T$31,AO205)),MAX(AR$5:AR204)+1,0)</f>
        <v>0</v>
      </c>
      <c r="AS205" s="128" t="str">
        <f t="shared" si="24"/>
        <v/>
      </c>
      <c r="AT205" s="105" t="str">
        <f>IF(ISNUMBER($AS205),INDEX($C$1:$AB$3985,$AS205,AT$4),"")</f>
        <v/>
      </c>
      <c r="AU205" s="128"/>
      <c r="AV205" s="128">
        <f t="shared" si="26"/>
        <v>982</v>
      </c>
      <c r="AW205" s="105" t="str">
        <f>IF(ISNUMBER($AV205),INDEX($C$1:$AB$3985,$AV205,AW$4),"")</f>
        <v>or10c10_0</v>
      </c>
      <c r="AX205" s="105">
        <f>IF(ISNUMBER($AV205),INDEX($C$1:$AB$3985,$AV205,AX$4),"")</f>
        <v>19.70711</v>
      </c>
      <c r="AY205" s="310">
        <f>IF(ISNUMBER(SEARCH($BE$10,AW205)),MAX(AY$5:AY204)+1,0)</f>
        <v>0</v>
      </c>
      <c r="AZ205" s="310">
        <f>IF(ISNUMBER(SEARCH($BE$11,AW205)),MAX(AZ$5:AZ204)+1,0)</f>
        <v>0</v>
      </c>
      <c r="BA205" s="128" t="str">
        <f t="shared" si="27"/>
        <v/>
      </c>
      <c r="BB205" s="105" t="str">
        <f>IF(ISNUMBER($BA205),INDEX($C$1:$AB$3985,$BA205,BB$4),"")</f>
        <v/>
      </c>
      <c r="BC205" s="105"/>
    </row>
    <row r="206" spans="1:55" x14ac:dyDescent="0.25">
      <c r="A206" s="98"/>
      <c r="B206" s="98">
        <f>ROW()</f>
        <v>206</v>
      </c>
      <c r="C206" s="73"/>
      <c r="D206" s="179" t="s">
        <v>244</v>
      </c>
      <c r="E206" s="175" t="s">
        <v>850</v>
      </c>
      <c r="F206" s="175" t="s">
        <v>851</v>
      </c>
      <c r="G206" s="176">
        <v>5.9475119999999997</v>
      </c>
      <c r="H206" s="176">
        <v>0.59475120000000004</v>
      </c>
      <c r="I206" s="176">
        <v>59.475119999999997</v>
      </c>
      <c r="J206" s="172" t="s">
        <v>841</v>
      </c>
      <c r="K206" s="173">
        <v>1</v>
      </c>
      <c r="L206" s="178">
        <v>0</v>
      </c>
      <c r="M206" s="36">
        <v>1</v>
      </c>
      <c r="N206" s="36"/>
      <c r="O206" s="36"/>
      <c r="P206" s="36"/>
      <c r="Q206" s="36"/>
      <c r="R206" s="3"/>
      <c r="S206" s="106"/>
      <c r="T206" s="106"/>
      <c r="U206" s="106"/>
      <c r="V206" s="106"/>
      <c r="W206" s="106"/>
      <c r="X206" s="106"/>
      <c r="Y206" s="36"/>
      <c r="Z206" s="36"/>
      <c r="AA206" s="36"/>
      <c r="AB206" s="188" t="str">
        <f t="shared" si="22"/>
        <v>hkr01c19log</v>
      </c>
      <c r="AC206" s="188" t="s">
        <v>1585</v>
      </c>
      <c r="AD206" s="131"/>
      <c r="AE206" s="131"/>
      <c r="AF206" s="131"/>
      <c r="AG206" s="131"/>
      <c r="AH206" s="131"/>
      <c r="AI206" s="131"/>
      <c r="AJ206" s="128" t="str">
        <f t="shared" si="23"/>
        <v/>
      </c>
      <c r="AK206" s="7" t="str">
        <f>IF(ISNUMBER($AJ206),INDEX($C$1:$AB$3985,$AJ206,AK$4),"")</f>
        <v/>
      </c>
      <c r="AL206" s="7" t="str">
        <f>IF(ISNUMBER($AJ206),INDEX($C$1:$AB$3985,$AJ206,AL$4),"")</f>
        <v/>
      </c>
      <c r="AM206" s="128"/>
      <c r="AN206" s="128">
        <f t="shared" si="25"/>
        <v>218</v>
      </c>
      <c r="AO206" s="7" t="str">
        <f>IF(ISNUMBER($AN206),INDEX($C$1:$AB$2294,$AN206,AO$4),"")</f>
        <v>hkr02c07</v>
      </c>
      <c r="AP206" s="10">
        <f>IF(ISNUMBER($AN206),INDEX($C$1:$AB$2294,$AN206,AP$4),"")</f>
        <v>5.9475119999999997</v>
      </c>
      <c r="AQ206" s="310">
        <f>IF(ISNUMBER(SEARCH($T$30,AO206)),MAX(AQ$5:AQ205)+1,0)</f>
        <v>0</v>
      </c>
      <c r="AR206" s="310">
        <f>IF(ISNUMBER(SEARCH($T$31,AO206)),MAX(AR$5:AR205)+1,0)</f>
        <v>0</v>
      </c>
      <c r="AS206" s="128" t="str">
        <f t="shared" si="24"/>
        <v/>
      </c>
      <c r="AT206" s="105" t="str">
        <f>IF(ISNUMBER($AS206),INDEX($C$1:$AB$3985,$AS206,AT$4),"")</f>
        <v/>
      </c>
      <c r="AU206" s="128"/>
      <c r="AV206" s="128">
        <f t="shared" si="26"/>
        <v>983</v>
      </c>
      <c r="AW206" s="105" t="str">
        <f>IF(ISNUMBER($AV206),INDEX($C$1:$AB$3985,$AV206,AW$4),"")</f>
        <v>or10c11_0</v>
      </c>
      <c r="AX206" s="105">
        <f>IF(ISNUMBER($AV206),INDEX($C$1:$AB$3985,$AV206,AX$4),"")</f>
        <v>18.9863</v>
      </c>
      <c r="AY206" s="310">
        <f>IF(ISNUMBER(SEARCH($BE$10,AW206)),MAX(AY$5:AY205)+1,0)</f>
        <v>0</v>
      </c>
      <c r="AZ206" s="310">
        <f>IF(ISNUMBER(SEARCH($BE$11,AW206)),MAX(AZ$5:AZ205)+1,0)</f>
        <v>0</v>
      </c>
      <c r="BA206" s="128" t="str">
        <f t="shared" si="27"/>
        <v/>
      </c>
      <c r="BB206" s="105" t="str">
        <f>IF(ISNUMBER($BA206),INDEX($C$1:$AB$3985,$BA206,BB$4),"")</f>
        <v/>
      </c>
      <c r="BC206" s="105"/>
    </row>
    <row r="207" spans="1:55" x14ac:dyDescent="0.25">
      <c r="A207" s="98"/>
      <c r="B207" s="98">
        <f>ROW()</f>
        <v>207</v>
      </c>
      <c r="C207" s="73"/>
      <c r="D207" s="179" t="s">
        <v>245</v>
      </c>
      <c r="E207" s="175" t="s">
        <v>850</v>
      </c>
      <c r="F207" s="175" t="s">
        <v>851</v>
      </c>
      <c r="G207" s="176">
        <v>5.9475119999999997</v>
      </c>
      <c r="H207" s="176">
        <v>0.59475120000000004</v>
      </c>
      <c r="I207" s="176">
        <v>59.475119999999997</v>
      </c>
      <c r="J207" s="172" t="s">
        <v>841</v>
      </c>
      <c r="K207" s="173">
        <v>1</v>
      </c>
      <c r="L207" s="178">
        <v>0</v>
      </c>
      <c r="M207" s="36">
        <v>1</v>
      </c>
      <c r="N207" s="36"/>
      <c r="O207" s="36"/>
      <c r="P207" s="36"/>
      <c r="Q207" s="36"/>
      <c r="R207" s="3"/>
      <c r="S207" s="106"/>
      <c r="T207" s="106"/>
      <c r="U207" s="106"/>
      <c r="V207" s="106"/>
      <c r="W207" s="106"/>
      <c r="X207" s="106"/>
      <c r="Y207" s="36"/>
      <c r="Z207" s="36"/>
      <c r="AA207" s="36"/>
      <c r="AB207" s="188" t="str">
        <f t="shared" si="22"/>
        <v>hkr02c00log</v>
      </c>
      <c r="AC207" s="188" t="s">
        <v>1585</v>
      </c>
      <c r="AD207" s="131"/>
      <c r="AE207" s="131"/>
      <c r="AF207" s="131"/>
      <c r="AG207" s="131"/>
      <c r="AH207" s="131"/>
      <c r="AI207" s="131"/>
      <c r="AJ207" s="128" t="str">
        <f t="shared" si="23"/>
        <v/>
      </c>
      <c r="AK207" s="7" t="str">
        <f>IF(ISNUMBER($AJ207),INDEX($C$1:$AB$3985,$AJ207,AK$4),"")</f>
        <v/>
      </c>
      <c r="AL207" s="7" t="str">
        <f>IF(ISNUMBER($AJ207),INDEX($C$1:$AB$3985,$AJ207,AL$4),"")</f>
        <v/>
      </c>
      <c r="AM207" s="128"/>
      <c r="AN207" s="128">
        <f t="shared" si="25"/>
        <v>219</v>
      </c>
      <c r="AO207" s="7" t="str">
        <f>IF(ISNUMBER($AN207),INDEX($C$1:$AB$2294,$AN207,AO$4),"")</f>
        <v>hkr02c08</v>
      </c>
      <c r="AP207" s="10">
        <f>IF(ISNUMBER($AN207),INDEX($C$1:$AB$2294,$AN207,AP$4),"")</f>
        <v>5.9475119999999997</v>
      </c>
      <c r="AQ207" s="310">
        <f>IF(ISNUMBER(SEARCH($T$30,AO207)),MAX(AQ$5:AQ206)+1,0)</f>
        <v>0</v>
      </c>
      <c r="AR207" s="310">
        <f>IF(ISNUMBER(SEARCH($T$31,AO207)),MAX(AR$5:AR206)+1,0)</f>
        <v>0</v>
      </c>
      <c r="AS207" s="128" t="str">
        <f t="shared" si="24"/>
        <v/>
      </c>
      <c r="AT207" s="105" t="str">
        <f>IF(ISNUMBER($AS207),INDEX($C$1:$AB$3985,$AS207,AT$4),"")</f>
        <v/>
      </c>
      <c r="AU207" s="128"/>
      <c r="AV207" s="128">
        <f t="shared" si="26"/>
        <v>984</v>
      </c>
      <c r="AW207" s="105" t="str">
        <f>IF(ISNUMBER($AV207),INDEX($C$1:$AB$3985,$AV207,AW$4),"")</f>
        <v>or10c12_0</v>
      </c>
      <c r="AX207" s="105">
        <f>IF(ISNUMBER($AV207),INDEX($C$1:$AB$3985,$AV207,AX$4),"")</f>
        <v>17.64668</v>
      </c>
      <c r="AY207" s="310">
        <f>IF(ISNUMBER(SEARCH($BE$10,AW207)),MAX(AY$5:AY206)+1,0)</f>
        <v>0</v>
      </c>
      <c r="AZ207" s="310">
        <f>IF(ISNUMBER(SEARCH($BE$11,AW207)),MAX(AZ$5:AZ206)+1,0)</f>
        <v>0</v>
      </c>
      <c r="BA207" s="128" t="str">
        <f t="shared" si="27"/>
        <v/>
      </c>
      <c r="BB207" s="105" t="str">
        <f>IF(ISNUMBER($BA207),INDEX($C$1:$AB$3985,$BA207,BB$4),"")</f>
        <v/>
      </c>
      <c r="BC207" s="105"/>
    </row>
    <row r="208" spans="1:55" x14ac:dyDescent="0.25">
      <c r="A208" s="98"/>
      <c r="B208" s="98">
        <f>ROW()</f>
        <v>208</v>
      </c>
      <c r="C208" s="73"/>
      <c r="D208" s="179" t="s">
        <v>246</v>
      </c>
      <c r="E208" s="175" t="s">
        <v>850</v>
      </c>
      <c r="F208" s="175" t="s">
        <v>851</v>
      </c>
      <c r="G208" s="176">
        <v>5.9475119999999997</v>
      </c>
      <c r="H208" s="176">
        <v>0.59475120000000004</v>
      </c>
      <c r="I208" s="176">
        <v>59.475119999999997</v>
      </c>
      <c r="J208" s="172" t="s">
        <v>841</v>
      </c>
      <c r="K208" s="173">
        <v>1</v>
      </c>
      <c r="L208" s="178">
        <v>0</v>
      </c>
      <c r="M208" s="36">
        <v>1</v>
      </c>
      <c r="N208" s="36"/>
      <c r="O208" s="36"/>
      <c r="P208" s="36"/>
      <c r="Q208" s="36"/>
      <c r="R208" s="3"/>
      <c r="S208" s="106"/>
      <c r="T208" s="106"/>
      <c r="U208" s="106"/>
      <c r="V208" s="106"/>
      <c r="W208" s="106"/>
      <c r="X208" s="106"/>
      <c r="Y208" s="36"/>
      <c r="Z208" s="36"/>
      <c r="AA208" s="36"/>
      <c r="AB208" s="188" t="str">
        <f t="shared" si="22"/>
        <v>hkr08c02log</v>
      </c>
      <c r="AC208" s="188" t="s">
        <v>1585</v>
      </c>
      <c r="AD208" s="131"/>
      <c r="AE208" s="131"/>
      <c r="AF208" s="131"/>
      <c r="AG208" s="131"/>
      <c r="AH208" s="131"/>
      <c r="AI208" s="131"/>
      <c r="AJ208" s="128" t="str">
        <f t="shared" si="23"/>
        <v/>
      </c>
      <c r="AK208" s="7" t="str">
        <f>IF(ISNUMBER($AJ208),INDEX($C$1:$AB$3985,$AJ208,AK$4),"")</f>
        <v/>
      </c>
      <c r="AL208" s="7" t="str">
        <f>IF(ISNUMBER($AJ208),INDEX($C$1:$AB$3985,$AJ208,AL$4),"")</f>
        <v/>
      </c>
      <c r="AM208" s="128"/>
      <c r="AN208" s="128">
        <f t="shared" si="25"/>
        <v>220</v>
      </c>
      <c r="AO208" s="7" t="str">
        <f>IF(ISNUMBER($AN208),INDEX($C$1:$AB$2294,$AN208,AO$4),"")</f>
        <v>hkr23c05</v>
      </c>
      <c r="AP208" s="10">
        <f>IF(ISNUMBER($AN208),INDEX($C$1:$AB$2294,$AN208,AP$4),"")</f>
        <v>5.9475119999999997</v>
      </c>
      <c r="AQ208" s="310">
        <f>IF(ISNUMBER(SEARCH($T$30,AO208)),MAX(AQ$5:AQ207)+1,0)</f>
        <v>0</v>
      </c>
      <c r="AR208" s="310">
        <f>IF(ISNUMBER(SEARCH($T$31,AO208)),MAX(AR$5:AR207)+1,0)</f>
        <v>0</v>
      </c>
      <c r="AS208" s="128" t="str">
        <f t="shared" si="24"/>
        <v/>
      </c>
      <c r="AT208" s="105" t="str">
        <f>IF(ISNUMBER($AS208),INDEX($C$1:$AB$3985,$AS208,AT$4),"")</f>
        <v/>
      </c>
      <c r="AU208" s="128"/>
      <c r="AV208" s="128">
        <f t="shared" si="26"/>
        <v>985</v>
      </c>
      <c r="AW208" s="105" t="str">
        <f>IF(ISNUMBER($AV208),INDEX($C$1:$AB$3985,$AV208,AW$4),"")</f>
        <v>or10c13_0</v>
      </c>
      <c r="AX208" s="105">
        <f>IF(ISNUMBER($AV208),INDEX($C$1:$AB$3985,$AV208,AX$4),"")</f>
        <v>18.09639</v>
      </c>
      <c r="AY208" s="310">
        <f>IF(ISNUMBER(SEARCH($BE$10,AW208)),MAX(AY$5:AY207)+1,0)</f>
        <v>0</v>
      </c>
      <c r="AZ208" s="310">
        <f>IF(ISNUMBER(SEARCH($BE$11,AW208)),MAX(AZ$5:AZ207)+1,0)</f>
        <v>0</v>
      </c>
      <c r="BA208" s="128" t="str">
        <f t="shared" si="27"/>
        <v/>
      </c>
      <c r="BB208" s="105" t="str">
        <f>IF(ISNUMBER($BA208),INDEX($C$1:$AB$3985,$BA208,BB$4),"")</f>
        <v/>
      </c>
      <c r="BC208" s="105"/>
    </row>
    <row r="209" spans="1:55" x14ac:dyDescent="0.25">
      <c r="A209" s="98"/>
      <c r="B209" s="98">
        <f>ROW()</f>
        <v>209</v>
      </c>
      <c r="C209" s="73"/>
      <c r="D209" s="179" t="s">
        <v>247</v>
      </c>
      <c r="E209" s="175" t="s">
        <v>850</v>
      </c>
      <c r="F209" s="175" t="s">
        <v>851</v>
      </c>
      <c r="G209" s="176">
        <v>5.9475119999999997</v>
      </c>
      <c r="H209" s="176">
        <v>0.59475120000000004</v>
      </c>
      <c r="I209" s="176">
        <v>59.475119999999997</v>
      </c>
      <c r="J209" s="172" t="s">
        <v>841</v>
      </c>
      <c r="K209" s="173">
        <v>1</v>
      </c>
      <c r="L209" s="178">
        <v>0</v>
      </c>
      <c r="M209" s="36">
        <v>1</v>
      </c>
      <c r="N209" s="36"/>
      <c r="O209" s="36"/>
      <c r="P209" s="36"/>
      <c r="Q209" s="36"/>
      <c r="R209" s="3"/>
      <c r="S209" s="106"/>
      <c r="T209" s="106"/>
      <c r="U209" s="106"/>
      <c r="V209" s="106"/>
      <c r="W209" s="106"/>
      <c r="X209" s="106"/>
      <c r="Y209" s="36"/>
      <c r="Z209" s="36"/>
      <c r="AA209" s="36"/>
      <c r="AB209" s="188" t="str">
        <f t="shared" si="22"/>
        <v>hkr02c01log</v>
      </c>
      <c r="AC209" s="188" t="s">
        <v>1585</v>
      </c>
      <c r="AD209" s="131"/>
      <c r="AE209" s="131"/>
      <c r="AF209" s="131"/>
      <c r="AG209" s="131"/>
      <c r="AH209" s="131"/>
      <c r="AI209" s="131"/>
      <c r="AJ209" s="128" t="str">
        <f t="shared" si="23"/>
        <v/>
      </c>
      <c r="AK209" s="7" t="str">
        <f>IF(ISNUMBER($AJ209),INDEX($C$1:$AB$3985,$AJ209,AK$4),"")</f>
        <v/>
      </c>
      <c r="AL209" s="7" t="str">
        <f>IF(ISNUMBER($AJ209),INDEX($C$1:$AB$3985,$AJ209,AL$4),"")</f>
        <v/>
      </c>
      <c r="AM209" s="128"/>
      <c r="AN209" s="128">
        <f t="shared" si="25"/>
        <v>221</v>
      </c>
      <c r="AO209" s="7" t="str">
        <f>IF(ISNUMBER($AN209),INDEX($C$1:$AB$2294,$AN209,AO$4),"")</f>
        <v>hkr07c14</v>
      </c>
      <c r="AP209" s="10">
        <f>IF(ISNUMBER($AN209),INDEX($C$1:$AB$2294,$AN209,AP$4),"")</f>
        <v>5.9475119999999997</v>
      </c>
      <c r="AQ209" s="310">
        <f>IF(ISNUMBER(SEARCH($T$30,AO209)),MAX(AQ$5:AQ208)+1,0)</f>
        <v>0</v>
      </c>
      <c r="AR209" s="310">
        <f>IF(ISNUMBER(SEARCH($T$31,AO209)),MAX(AR$5:AR208)+1,0)</f>
        <v>0</v>
      </c>
      <c r="AS209" s="128" t="str">
        <f t="shared" si="24"/>
        <v/>
      </c>
      <c r="AT209" s="105" t="str">
        <f>IF(ISNUMBER($AS209),INDEX($C$1:$AB$3985,$AS209,AT$4),"")</f>
        <v/>
      </c>
      <c r="AU209" s="128"/>
      <c r="AV209" s="128">
        <f t="shared" si="26"/>
        <v>986</v>
      </c>
      <c r="AW209" s="105" t="str">
        <f>IF(ISNUMBER($AV209),INDEX($C$1:$AB$3985,$AV209,AW$4),"")</f>
        <v>or10c14_0</v>
      </c>
      <c r="AX209" s="105">
        <f>IF(ISNUMBER($AV209),INDEX($C$1:$AB$3985,$AV209,AX$4),"")</f>
        <v>17.860479999999999</v>
      </c>
      <c r="AY209" s="310">
        <f>IF(ISNUMBER(SEARCH($BE$10,AW209)),MAX(AY$5:AY208)+1,0)</f>
        <v>0</v>
      </c>
      <c r="AZ209" s="310">
        <f>IF(ISNUMBER(SEARCH($BE$11,AW209)),MAX(AZ$5:AZ208)+1,0)</f>
        <v>0</v>
      </c>
      <c r="BA209" s="128" t="str">
        <f t="shared" si="27"/>
        <v/>
      </c>
      <c r="BB209" s="105" t="str">
        <f>IF(ISNUMBER($BA209),INDEX($C$1:$AB$3985,$BA209,BB$4),"")</f>
        <v/>
      </c>
      <c r="BC209" s="105"/>
    </row>
    <row r="210" spans="1:55" x14ac:dyDescent="0.25">
      <c r="A210" s="98"/>
      <c r="B210" s="98">
        <f>ROW()</f>
        <v>210</v>
      </c>
      <c r="C210" s="73"/>
      <c r="D210" s="179" t="s">
        <v>248</v>
      </c>
      <c r="E210" s="175" t="s">
        <v>850</v>
      </c>
      <c r="F210" s="175" t="s">
        <v>851</v>
      </c>
      <c r="G210" s="176">
        <v>5.9475119999999997</v>
      </c>
      <c r="H210" s="176">
        <v>0.59475120000000004</v>
      </c>
      <c r="I210" s="176">
        <v>59.475119999999997</v>
      </c>
      <c r="J210" s="172" t="s">
        <v>841</v>
      </c>
      <c r="K210" s="173">
        <v>1</v>
      </c>
      <c r="L210" s="178">
        <v>0</v>
      </c>
      <c r="M210" s="36">
        <v>1</v>
      </c>
      <c r="N210" s="36"/>
      <c r="O210" s="36"/>
      <c r="P210" s="36"/>
      <c r="Q210" s="36"/>
      <c r="R210" s="3"/>
      <c r="S210" s="106"/>
      <c r="T210" s="106"/>
      <c r="U210" s="106"/>
      <c r="V210" s="106"/>
      <c r="W210" s="106"/>
      <c r="X210" s="106"/>
      <c r="Y210" s="36"/>
      <c r="Z210" s="36"/>
      <c r="AA210" s="36"/>
      <c r="AB210" s="188" t="str">
        <f t="shared" si="22"/>
        <v>hkr38c16log</v>
      </c>
      <c r="AC210" s="188" t="s">
        <v>1585</v>
      </c>
      <c r="AD210" s="131"/>
      <c r="AE210" s="131"/>
      <c r="AF210" s="131"/>
      <c r="AG210" s="131"/>
      <c r="AH210" s="131"/>
      <c r="AI210" s="131"/>
      <c r="AJ210" s="128" t="str">
        <f t="shared" si="23"/>
        <v/>
      </c>
      <c r="AK210" s="7" t="str">
        <f>IF(ISNUMBER($AJ210),INDEX($C$1:$AB$3985,$AJ210,AK$4),"")</f>
        <v/>
      </c>
      <c r="AL210" s="7" t="str">
        <f>IF(ISNUMBER($AJ210),INDEX($C$1:$AB$3985,$AJ210,AL$4),"")</f>
        <v/>
      </c>
      <c r="AM210" s="128"/>
      <c r="AN210" s="128">
        <f t="shared" si="25"/>
        <v>222</v>
      </c>
      <c r="AO210" s="7" t="str">
        <f>IF(ISNUMBER($AN210),INDEX($C$1:$AB$2294,$AN210,AO$4),"")</f>
        <v>hkr22c18</v>
      </c>
      <c r="AP210" s="10">
        <f>IF(ISNUMBER($AN210),INDEX($C$1:$AB$2294,$AN210,AP$4),"")</f>
        <v>5.9475119999999997</v>
      </c>
      <c r="AQ210" s="310">
        <f>IF(ISNUMBER(SEARCH($T$30,AO210)),MAX(AQ$5:AQ209)+1,0)</f>
        <v>0</v>
      </c>
      <c r="AR210" s="310">
        <f>IF(ISNUMBER(SEARCH($T$31,AO210)),MAX(AR$5:AR209)+1,0)</f>
        <v>0</v>
      </c>
      <c r="AS210" s="128" t="str">
        <f t="shared" si="24"/>
        <v/>
      </c>
      <c r="AT210" s="105" t="str">
        <f>IF(ISNUMBER($AS210),INDEX($C$1:$AB$3985,$AS210,AT$4),"")</f>
        <v/>
      </c>
      <c r="AU210" s="128"/>
      <c r="AV210" s="128">
        <f t="shared" si="26"/>
        <v>987</v>
      </c>
      <c r="AW210" s="105" t="str">
        <f>IF(ISNUMBER($AV210),INDEX($C$1:$AB$3985,$AV210,AW$4),"")</f>
        <v>or10c15_0</v>
      </c>
      <c r="AX210" s="105">
        <f>IF(ISNUMBER($AV210),INDEX($C$1:$AB$3985,$AV210,AX$4),"")</f>
        <v>17.988350000000001</v>
      </c>
      <c r="AY210" s="310">
        <f>IF(ISNUMBER(SEARCH($BE$10,AW210)),MAX(AY$5:AY209)+1,0)</f>
        <v>0</v>
      </c>
      <c r="AZ210" s="310">
        <f>IF(ISNUMBER(SEARCH($BE$11,AW210)),MAX(AZ$5:AZ209)+1,0)</f>
        <v>0</v>
      </c>
      <c r="BA210" s="128" t="str">
        <f t="shared" si="27"/>
        <v/>
      </c>
      <c r="BB210" s="105" t="str">
        <f>IF(ISNUMBER($BA210),INDEX($C$1:$AB$3985,$BA210,BB$4),"")</f>
        <v/>
      </c>
      <c r="BC210" s="105"/>
    </row>
    <row r="211" spans="1:55" x14ac:dyDescent="0.25">
      <c r="A211" s="98"/>
      <c r="B211" s="98">
        <f>ROW()</f>
        <v>211</v>
      </c>
      <c r="C211" s="73"/>
      <c r="D211" s="179" t="s">
        <v>249</v>
      </c>
      <c r="E211" s="175" t="s">
        <v>850</v>
      </c>
      <c r="F211" s="175" t="s">
        <v>851</v>
      </c>
      <c r="G211" s="176">
        <v>5.9475119999999997</v>
      </c>
      <c r="H211" s="176">
        <v>0.59475120000000004</v>
      </c>
      <c r="I211" s="176">
        <v>59.475119999999997</v>
      </c>
      <c r="J211" s="172" t="s">
        <v>841</v>
      </c>
      <c r="K211" s="173">
        <v>1</v>
      </c>
      <c r="L211" s="178">
        <v>0</v>
      </c>
      <c r="M211" s="36">
        <v>1</v>
      </c>
      <c r="N211" s="36"/>
      <c r="O211" s="36"/>
      <c r="P211" s="36"/>
      <c r="Q211" s="36"/>
      <c r="R211" s="3"/>
      <c r="S211" s="106"/>
      <c r="T211" s="106"/>
      <c r="U211" s="106"/>
      <c r="V211" s="106"/>
      <c r="W211" s="106"/>
      <c r="X211" s="106"/>
      <c r="Y211" s="36"/>
      <c r="Z211" s="36"/>
      <c r="AA211" s="36"/>
      <c r="AB211" s="188" t="str">
        <f t="shared" si="22"/>
        <v>hkr02c02log</v>
      </c>
      <c r="AC211" s="188" t="s">
        <v>1585</v>
      </c>
      <c r="AD211" s="131"/>
      <c r="AE211" s="131"/>
      <c r="AF211" s="131"/>
      <c r="AG211" s="131"/>
      <c r="AH211" s="131"/>
      <c r="AI211" s="131"/>
      <c r="AJ211" s="128" t="str">
        <f t="shared" si="23"/>
        <v/>
      </c>
      <c r="AK211" s="7" t="str">
        <f>IF(ISNUMBER($AJ211),INDEX($C$1:$AB$3985,$AJ211,AK$4),"")</f>
        <v/>
      </c>
      <c r="AL211" s="7" t="str">
        <f>IF(ISNUMBER($AJ211),INDEX($C$1:$AB$3985,$AJ211,AL$4),"")</f>
        <v/>
      </c>
      <c r="AM211" s="128"/>
      <c r="AN211" s="128">
        <f t="shared" si="25"/>
        <v>223</v>
      </c>
      <c r="AO211" s="7" t="str">
        <f>IF(ISNUMBER($AN211),INDEX($C$1:$AB$2294,$AN211,AO$4),"")</f>
        <v>hkr02c10</v>
      </c>
      <c r="AP211" s="10">
        <f>IF(ISNUMBER($AN211),INDEX($C$1:$AB$2294,$AN211,AP$4),"")</f>
        <v>5.9475119999999997</v>
      </c>
      <c r="AQ211" s="310">
        <f>IF(ISNUMBER(SEARCH($T$30,AO211)),MAX(AQ$5:AQ210)+1,0)</f>
        <v>0</v>
      </c>
      <c r="AR211" s="310">
        <f>IF(ISNUMBER(SEARCH($T$31,AO211)),MAX(AR$5:AR210)+1,0)</f>
        <v>0</v>
      </c>
      <c r="AS211" s="128" t="str">
        <f t="shared" si="24"/>
        <v/>
      </c>
      <c r="AT211" s="105" t="str">
        <f>IF(ISNUMBER($AS211),INDEX($C$1:$AB$3985,$AS211,AT$4),"")</f>
        <v/>
      </c>
      <c r="AU211" s="128"/>
      <c r="AV211" s="128">
        <f t="shared" si="26"/>
        <v>988</v>
      </c>
      <c r="AW211" s="105" t="str">
        <f>IF(ISNUMBER($AV211),INDEX($C$1:$AB$3985,$AV211,AW$4),"")</f>
        <v>or10c16_0</v>
      </c>
      <c r="AX211" s="105">
        <f>IF(ISNUMBER($AV211),INDEX($C$1:$AB$3985,$AV211,AX$4),"")</f>
        <v>18.169239999999999</v>
      </c>
      <c r="AY211" s="310">
        <f>IF(ISNUMBER(SEARCH($BE$10,AW211)),MAX(AY$5:AY210)+1,0)</f>
        <v>0</v>
      </c>
      <c r="AZ211" s="310">
        <f>IF(ISNUMBER(SEARCH($BE$11,AW211)),MAX(AZ$5:AZ210)+1,0)</f>
        <v>0</v>
      </c>
      <c r="BA211" s="128" t="str">
        <f t="shared" si="27"/>
        <v/>
      </c>
      <c r="BB211" s="105" t="str">
        <f>IF(ISNUMBER($BA211),INDEX($C$1:$AB$3985,$BA211,BB$4),"")</f>
        <v/>
      </c>
      <c r="BC211" s="105"/>
    </row>
    <row r="212" spans="1:55" x14ac:dyDescent="0.25">
      <c r="A212" s="98"/>
      <c r="B212" s="98">
        <f>ROW()</f>
        <v>212</v>
      </c>
      <c r="C212" s="73"/>
      <c r="D212" s="179" t="s">
        <v>250</v>
      </c>
      <c r="E212" s="175" t="s">
        <v>850</v>
      </c>
      <c r="F212" s="175" t="s">
        <v>851</v>
      </c>
      <c r="G212" s="176">
        <v>5.9475119999999997</v>
      </c>
      <c r="H212" s="176">
        <v>0.59475120000000004</v>
      </c>
      <c r="I212" s="176">
        <v>59.475119999999997</v>
      </c>
      <c r="J212" s="172" t="s">
        <v>841</v>
      </c>
      <c r="K212" s="173">
        <v>1</v>
      </c>
      <c r="L212" s="178">
        <v>0</v>
      </c>
      <c r="M212" s="36">
        <v>1</v>
      </c>
      <c r="N212" s="36"/>
      <c r="O212" s="36"/>
      <c r="P212" s="36"/>
      <c r="Q212" s="36"/>
      <c r="R212" s="3"/>
      <c r="S212" s="106"/>
      <c r="T212" s="106"/>
      <c r="U212" s="106"/>
      <c r="V212" s="106"/>
      <c r="W212" s="106"/>
      <c r="X212" s="106"/>
      <c r="Y212" s="36"/>
      <c r="Z212" s="36"/>
      <c r="AA212" s="36"/>
      <c r="AB212" s="188" t="str">
        <f t="shared" si="22"/>
        <v>hkr14c18log</v>
      </c>
      <c r="AC212" s="188" t="s">
        <v>1585</v>
      </c>
      <c r="AD212" s="131"/>
      <c r="AE212" s="131"/>
      <c r="AF212" s="131"/>
      <c r="AG212" s="131"/>
      <c r="AH212" s="131"/>
      <c r="AI212" s="131"/>
      <c r="AJ212" s="128" t="str">
        <f t="shared" si="23"/>
        <v/>
      </c>
      <c r="AK212" s="7" t="str">
        <f>IF(ISNUMBER($AJ212),INDEX($C$1:$AB$3985,$AJ212,AK$4),"")</f>
        <v/>
      </c>
      <c r="AL212" s="7" t="str">
        <f>IF(ISNUMBER($AJ212),INDEX($C$1:$AB$3985,$AJ212,AL$4),"")</f>
        <v/>
      </c>
      <c r="AM212" s="128"/>
      <c r="AN212" s="128">
        <f t="shared" si="25"/>
        <v>224</v>
      </c>
      <c r="AO212" s="7" t="str">
        <f>IF(ISNUMBER($AN212),INDEX($C$1:$AB$2294,$AN212,AO$4),"")</f>
        <v>hkr37c15</v>
      </c>
      <c r="AP212" s="10">
        <f>IF(ISNUMBER($AN212),INDEX($C$1:$AB$2294,$AN212,AP$4),"")</f>
        <v>5.9475119999999997</v>
      </c>
      <c r="AQ212" s="310">
        <f>IF(ISNUMBER(SEARCH($T$30,AO212)),MAX(AQ$5:AQ211)+1,0)</f>
        <v>0</v>
      </c>
      <c r="AR212" s="310">
        <f>IF(ISNUMBER(SEARCH($T$31,AO212)),MAX(AR$5:AR211)+1,0)</f>
        <v>0</v>
      </c>
      <c r="AS212" s="128" t="str">
        <f t="shared" si="24"/>
        <v/>
      </c>
      <c r="AT212" s="105" t="str">
        <f>IF(ISNUMBER($AS212),INDEX($C$1:$AB$3985,$AS212,AT$4),"")</f>
        <v/>
      </c>
      <c r="AU212" s="128"/>
      <c r="AV212" s="128">
        <f t="shared" si="26"/>
        <v>989</v>
      </c>
      <c r="AW212" s="105" t="str">
        <f>IF(ISNUMBER($AV212),INDEX($C$1:$AB$3985,$AV212,AW$4),"")</f>
        <v>or10c17_0</v>
      </c>
      <c r="AX212" s="105">
        <f>IF(ISNUMBER($AV212),INDEX($C$1:$AB$3985,$AV212,AX$4),"")</f>
        <v>18.36947</v>
      </c>
      <c r="AY212" s="310">
        <f>IF(ISNUMBER(SEARCH($BE$10,AW212)),MAX(AY$5:AY211)+1,0)</f>
        <v>0</v>
      </c>
      <c r="AZ212" s="310">
        <f>IF(ISNUMBER(SEARCH($BE$11,AW212)),MAX(AZ$5:AZ211)+1,0)</f>
        <v>0</v>
      </c>
      <c r="BA212" s="128" t="str">
        <f t="shared" si="27"/>
        <v/>
      </c>
      <c r="BB212" s="105" t="str">
        <f>IF(ISNUMBER($BA212),INDEX($C$1:$AB$3985,$BA212,BB$4),"")</f>
        <v/>
      </c>
      <c r="BC212" s="105"/>
    </row>
    <row r="213" spans="1:55" x14ac:dyDescent="0.25">
      <c r="A213" s="98"/>
      <c r="B213" s="98">
        <f>ROW()</f>
        <v>213</v>
      </c>
      <c r="C213" s="73"/>
      <c r="D213" s="179" t="s">
        <v>251</v>
      </c>
      <c r="E213" s="175" t="s">
        <v>850</v>
      </c>
      <c r="F213" s="175" t="s">
        <v>851</v>
      </c>
      <c r="G213" s="176">
        <v>5.9475119999999997</v>
      </c>
      <c r="H213" s="176">
        <v>0.59475120000000004</v>
      </c>
      <c r="I213" s="176">
        <v>59.475119999999997</v>
      </c>
      <c r="J213" s="172" t="s">
        <v>841</v>
      </c>
      <c r="K213" s="173">
        <v>1</v>
      </c>
      <c r="L213" s="178">
        <v>0</v>
      </c>
      <c r="M213" s="36">
        <v>1</v>
      </c>
      <c r="N213" s="36"/>
      <c r="O213" s="36"/>
      <c r="P213" s="36"/>
      <c r="Q213" s="36"/>
      <c r="R213" s="3"/>
      <c r="S213" s="106"/>
      <c r="T213" s="106"/>
      <c r="U213" s="106"/>
      <c r="V213" s="106"/>
      <c r="W213" s="106"/>
      <c r="X213" s="106"/>
      <c r="Y213" s="36"/>
      <c r="Z213" s="36"/>
      <c r="AA213" s="36"/>
      <c r="AB213" s="188" t="str">
        <f t="shared" si="22"/>
        <v>hkr02c03log</v>
      </c>
      <c r="AC213" s="188" t="s">
        <v>1585</v>
      </c>
      <c r="AD213" s="131"/>
      <c r="AE213" s="131"/>
      <c r="AF213" s="131"/>
      <c r="AG213" s="131"/>
      <c r="AH213" s="131"/>
      <c r="AI213" s="131"/>
      <c r="AJ213" s="128" t="str">
        <f t="shared" si="23"/>
        <v/>
      </c>
      <c r="AK213" s="7" t="str">
        <f>IF(ISNUMBER($AJ213),INDEX($C$1:$AB$3985,$AJ213,AK$4),"")</f>
        <v/>
      </c>
      <c r="AL213" s="7" t="str">
        <f>IF(ISNUMBER($AJ213),INDEX($C$1:$AB$3985,$AJ213,AL$4),"")</f>
        <v/>
      </c>
      <c r="AM213" s="128"/>
      <c r="AN213" s="128">
        <f t="shared" si="25"/>
        <v>225</v>
      </c>
      <c r="AO213" s="7" t="str">
        <f>IF(ISNUMBER($AN213),INDEX($C$1:$AB$2294,$AN213,AO$4),"")</f>
        <v>hkr11c03</v>
      </c>
      <c r="AP213" s="10">
        <f>IF(ISNUMBER($AN213),INDEX($C$1:$AB$2294,$AN213,AP$4),"")</f>
        <v>5.9475119999999997</v>
      </c>
      <c r="AQ213" s="310">
        <f>IF(ISNUMBER(SEARCH($T$30,AO213)),MAX(AQ$5:AQ212)+1,0)</f>
        <v>0</v>
      </c>
      <c r="AR213" s="310">
        <f>IF(ISNUMBER(SEARCH($T$31,AO213)),MAX(AR$5:AR212)+1,0)</f>
        <v>0</v>
      </c>
      <c r="AS213" s="128" t="str">
        <f t="shared" si="24"/>
        <v/>
      </c>
      <c r="AT213" s="105" t="str">
        <f>IF(ISNUMBER($AS213),INDEX($C$1:$AB$3985,$AS213,AT$4),"")</f>
        <v/>
      </c>
      <c r="AU213" s="128"/>
      <c r="AV213" s="128">
        <f t="shared" si="26"/>
        <v>990</v>
      </c>
      <c r="AW213" s="105" t="str">
        <f>IF(ISNUMBER($AV213),INDEX($C$1:$AB$3985,$AV213,AW$4),"")</f>
        <v>or10c18_0</v>
      </c>
      <c r="AX213" s="105">
        <f>IF(ISNUMBER($AV213),INDEX($C$1:$AB$3985,$AV213,AX$4),"")</f>
        <v>18.52383</v>
      </c>
      <c r="AY213" s="310">
        <f>IF(ISNUMBER(SEARCH($BE$10,AW213)),MAX(AY$5:AY212)+1,0)</f>
        <v>0</v>
      </c>
      <c r="AZ213" s="310">
        <f>IF(ISNUMBER(SEARCH($BE$11,AW213)),MAX(AZ$5:AZ212)+1,0)</f>
        <v>0</v>
      </c>
      <c r="BA213" s="128" t="str">
        <f t="shared" si="27"/>
        <v/>
      </c>
      <c r="BB213" s="105" t="str">
        <f>IF(ISNUMBER($BA213),INDEX($C$1:$AB$3985,$BA213,BB$4),"")</f>
        <v/>
      </c>
      <c r="BC213" s="105"/>
    </row>
    <row r="214" spans="1:55" x14ac:dyDescent="0.25">
      <c r="A214" s="98"/>
      <c r="B214" s="98">
        <f>ROW()</f>
        <v>214</v>
      </c>
      <c r="C214" s="73"/>
      <c r="D214" s="179" t="s">
        <v>252</v>
      </c>
      <c r="E214" s="175" t="s">
        <v>850</v>
      </c>
      <c r="F214" s="175" t="s">
        <v>851</v>
      </c>
      <c r="G214" s="176">
        <v>5.9475119999999997</v>
      </c>
      <c r="H214" s="176">
        <v>0.59475120000000004</v>
      </c>
      <c r="I214" s="176">
        <v>59.475119999999997</v>
      </c>
      <c r="J214" s="172" t="s">
        <v>841</v>
      </c>
      <c r="K214" s="173">
        <v>1</v>
      </c>
      <c r="L214" s="178">
        <v>0</v>
      </c>
      <c r="M214" s="36">
        <v>1</v>
      </c>
      <c r="N214" s="36"/>
      <c r="O214" s="36"/>
      <c r="P214" s="36"/>
      <c r="Q214" s="36"/>
      <c r="R214" s="3"/>
      <c r="S214" s="106"/>
      <c r="T214" s="106"/>
      <c r="U214" s="106"/>
      <c r="V214" s="106"/>
      <c r="W214" s="106"/>
      <c r="X214" s="106"/>
      <c r="Y214" s="36"/>
      <c r="Z214" s="36"/>
      <c r="AA214" s="36"/>
      <c r="AB214" s="188" t="str">
        <f t="shared" si="22"/>
        <v>hkr02c04log</v>
      </c>
      <c r="AC214" s="188" t="s">
        <v>1585</v>
      </c>
      <c r="AD214" s="131"/>
      <c r="AE214" s="131"/>
      <c r="AF214" s="131"/>
      <c r="AG214" s="131"/>
      <c r="AH214" s="131"/>
      <c r="AI214" s="131"/>
      <c r="AJ214" s="128" t="str">
        <f t="shared" si="23"/>
        <v/>
      </c>
      <c r="AK214" s="7" t="str">
        <f>IF(ISNUMBER($AJ214),INDEX($C$1:$AB$3985,$AJ214,AK$4),"")</f>
        <v/>
      </c>
      <c r="AL214" s="7" t="str">
        <f>IF(ISNUMBER($AJ214),INDEX($C$1:$AB$3985,$AJ214,AL$4),"")</f>
        <v/>
      </c>
      <c r="AM214" s="128"/>
      <c r="AN214" s="128">
        <f t="shared" si="25"/>
        <v>226</v>
      </c>
      <c r="AO214" s="7" t="str">
        <f>IF(ISNUMBER($AN214),INDEX($C$1:$AB$2294,$AN214,AO$4),"")</f>
        <v>hkr02c11</v>
      </c>
      <c r="AP214" s="10">
        <f>IF(ISNUMBER($AN214),INDEX($C$1:$AB$2294,$AN214,AP$4),"")</f>
        <v>5.9475119999999997</v>
      </c>
      <c r="AQ214" s="310">
        <f>IF(ISNUMBER(SEARCH($T$30,AO214)),MAX(AQ$5:AQ213)+1,0)</f>
        <v>0</v>
      </c>
      <c r="AR214" s="310">
        <f>IF(ISNUMBER(SEARCH($T$31,AO214)),MAX(AR$5:AR213)+1,0)</f>
        <v>0</v>
      </c>
      <c r="AS214" s="128" t="str">
        <f t="shared" si="24"/>
        <v/>
      </c>
      <c r="AT214" s="105" t="str">
        <f>IF(ISNUMBER($AS214),INDEX($C$1:$AB$3985,$AS214,AT$4),"")</f>
        <v/>
      </c>
      <c r="AU214" s="128"/>
      <c r="AV214" s="128">
        <f t="shared" si="26"/>
        <v>991</v>
      </c>
      <c r="AW214" s="105" t="str">
        <f>IF(ISNUMBER($AV214),INDEX($C$1:$AB$3985,$AV214,AW$4),"")</f>
        <v>or10c19_0</v>
      </c>
      <c r="AX214" s="105">
        <f>IF(ISNUMBER($AV214),INDEX($C$1:$AB$3985,$AV214,AX$4),"")</f>
        <v>18.606719999999999</v>
      </c>
      <c r="AY214" s="310">
        <f>IF(ISNUMBER(SEARCH($BE$10,AW214)),MAX(AY$5:AY213)+1,0)</f>
        <v>0</v>
      </c>
      <c r="AZ214" s="310">
        <f>IF(ISNUMBER(SEARCH($BE$11,AW214)),MAX(AZ$5:AZ213)+1,0)</f>
        <v>0</v>
      </c>
      <c r="BA214" s="128" t="str">
        <f t="shared" si="27"/>
        <v/>
      </c>
      <c r="BB214" s="105" t="str">
        <f>IF(ISNUMBER($BA214),INDEX($C$1:$AB$3985,$BA214,BB$4),"")</f>
        <v/>
      </c>
      <c r="BC214" s="105"/>
    </row>
    <row r="215" spans="1:55" x14ac:dyDescent="0.25">
      <c r="A215" s="98"/>
      <c r="B215" s="98">
        <f>ROW()</f>
        <v>215</v>
      </c>
      <c r="C215" s="73"/>
      <c r="D215" s="179" t="s">
        <v>253</v>
      </c>
      <c r="E215" s="175" t="s">
        <v>850</v>
      </c>
      <c r="F215" s="175" t="s">
        <v>851</v>
      </c>
      <c r="G215" s="176">
        <v>5.9475119999999997</v>
      </c>
      <c r="H215" s="176">
        <v>0.59475120000000004</v>
      </c>
      <c r="I215" s="176">
        <v>59.475119999999997</v>
      </c>
      <c r="J215" s="172" t="s">
        <v>841</v>
      </c>
      <c r="K215" s="173">
        <v>1</v>
      </c>
      <c r="L215" s="178">
        <v>0</v>
      </c>
      <c r="M215" s="36">
        <v>1</v>
      </c>
      <c r="N215" s="36"/>
      <c r="O215" s="36"/>
      <c r="P215" s="36"/>
      <c r="Q215" s="36"/>
      <c r="R215" s="3"/>
      <c r="S215" s="106"/>
      <c r="T215" s="106"/>
      <c r="U215" s="106"/>
      <c r="V215" s="106"/>
      <c r="W215" s="106"/>
      <c r="X215" s="106"/>
      <c r="Y215" s="36"/>
      <c r="Z215" s="36"/>
      <c r="AA215" s="36"/>
      <c r="AB215" s="188" t="str">
        <f t="shared" si="22"/>
        <v>hkr02c05log</v>
      </c>
      <c r="AC215" s="188" t="s">
        <v>1585</v>
      </c>
      <c r="AD215" s="131"/>
      <c r="AE215" s="131"/>
      <c r="AF215" s="131"/>
      <c r="AG215" s="131"/>
      <c r="AH215" s="131"/>
      <c r="AI215" s="131"/>
      <c r="AJ215" s="128" t="str">
        <f t="shared" si="23"/>
        <v/>
      </c>
      <c r="AK215" s="7" t="str">
        <f>IF(ISNUMBER($AJ215),INDEX($C$1:$AB$3985,$AJ215,AK$4),"")</f>
        <v/>
      </c>
      <c r="AL215" s="7" t="str">
        <f>IF(ISNUMBER($AJ215),INDEX($C$1:$AB$3985,$AJ215,AL$4),"")</f>
        <v/>
      </c>
      <c r="AM215" s="128"/>
      <c r="AN215" s="128">
        <f t="shared" si="25"/>
        <v>227</v>
      </c>
      <c r="AO215" s="7" t="str">
        <f>IF(ISNUMBER($AN215),INDEX($C$1:$AB$2294,$AN215,AO$4),"")</f>
        <v>hkr15c16</v>
      </c>
      <c r="AP215" s="10">
        <f>IF(ISNUMBER($AN215),INDEX($C$1:$AB$2294,$AN215,AP$4),"")</f>
        <v>5.9475119999999997</v>
      </c>
      <c r="AQ215" s="310">
        <f>IF(ISNUMBER(SEARCH($T$30,AO215)),MAX(AQ$5:AQ214)+1,0)</f>
        <v>0</v>
      </c>
      <c r="AR215" s="310">
        <f>IF(ISNUMBER(SEARCH($T$31,AO215)),MAX(AR$5:AR214)+1,0)</f>
        <v>0</v>
      </c>
      <c r="AS215" s="128" t="str">
        <f t="shared" si="24"/>
        <v/>
      </c>
      <c r="AT215" s="105" t="str">
        <f>IF(ISNUMBER($AS215),INDEX($C$1:$AB$3985,$AS215,AT$4),"")</f>
        <v/>
      </c>
      <c r="AU215" s="128"/>
      <c r="AV215" s="128">
        <f t="shared" si="26"/>
        <v>992</v>
      </c>
      <c r="AW215" s="105" t="str">
        <f>IF(ISNUMBER($AV215),INDEX($C$1:$AB$3985,$AV215,AW$4),"")</f>
        <v>or11c00_0</v>
      </c>
      <c r="AX215" s="105">
        <f>IF(ISNUMBER($AV215),INDEX($C$1:$AB$3985,$AV215,AX$4),"")</f>
        <v>28.97662</v>
      </c>
      <c r="AY215" s="310">
        <f>IF(ISNUMBER(SEARCH($BE$10,AW215)),MAX(AY$5:AY214)+1,0)</f>
        <v>0</v>
      </c>
      <c r="AZ215" s="310">
        <f>IF(ISNUMBER(SEARCH($BE$11,AW215)),MAX(AZ$5:AZ214)+1,0)</f>
        <v>0</v>
      </c>
      <c r="BA215" s="128" t="str">
        <f t="shared" si="27"/>
        <v/>
      </c>
      <c r="BB215" s="105" t="str">
        <f>IF(ISNUMBER($BA215),INDEX($C$1:$AB$3985,$BA215,BB$4),"")</f>
        <v/>
      </c>
      <c r="BC215" s="105"/>
    </row>
    <row r="216" spans="1:55" x14ac:dyDescent="0.25">
      <c r="A216" s="98"/>
      <c r="B216" s="98">
        <f>ROW()</f>
        <v>216</v>
      </c>
      <c r="C216" s="73"/>
      <c r="D216" s="179" t="s">
        <v>254</v>
      </c>
      <c r="E216" s="175" t="s">
        <v>850</v>
      </c>
      <c r="F216" s="175" t="s">
        <v>851</v>
      </c>
      <c r="G216" s="176">
        <v>5.9475119999999997</v>
      </c>
      <c r="H216" s="176">
        <v>0.59475120000000004</v>
      </c>
      <c r="I216" s="176">
        <v>59.475119999999997</v>
      </c>
      <c r="J216" s="172" t="s">
        <v>841</v>
      </c>
      <c r="K216" s="173">
        <v>1</v>
      </c>
      <c r="L216" s="178">
        <v>0</v>
      </c>
      <c r="M216" s="36">
        <v>1</v>
      </c>
      <c r="N216" s="36"/>
      <c r="O216" s="36"/>
      <c r="P216" s="36"/>
      <c r="Q216" s="36"/>
      <c r="R216" s="3"/>
      <c r="S216" s="106"/>
      <c r="T216" s="106"/>
      <c r="U216" s="106"/>
      <c r="V216" s="106"/>
      <c r="W216" s="106"/>
      <c r="X216" s="106"/>
      <c r="Y216" s="36"/>
      <c r="Z216" s="36"/>
      <c r="AA216" s="36"/>
      <c r="AB216" s="188" t="str">
        <f t="shared" si="22"/>
        <v>hkr02c06log</v>
      </c>
      <c r="AC216" s="188" t="s">
        <v>1585</v>
      </c>
      <c r="AD216" s="131"/>
      <c r="AE216" s="131"/>
      <c r="AF216" s="131"/>
      <c r="AG216" s="131"/>
      <c r="AH216" s="131"/>
      <c r="AI216" s="131"/>
      <c r="AJ216" s="128" t="str">
        <f t="shared" si="23"/>
        <v/>
      </c>
      <c r="AK216" s="7" t="str">
        <f>IF(ISNUMBER($AJ216),INDEX($C$1:$AB$3985,$AJ216,AK$4),"")</f>
        <v/>
      </c>
      <c r="AL216" s="7" t="str">
        <f>IF(ISNUMBER($AJ216),INDEX($C$1:$AB$3985,$AJ216,AL$4),"")</f>
        <v/>
      </c>
      <c r="AM216" s="128"/>
      <c r="AN216" s="128">
        <f t="shared" si="25"/>
        <v>228</v>
      </c>
      <c r="AO216" s="7" t="str">
        <f>IF(ISNUMBER($AN216),INDEX($C$1:$AB$2294,$AN216,AO$4),"")</f>
        <v>hkr02c12</v>
      </c>
      <c r="AP216" s="10">
        <f>IF(ISNUMBER($AN216),INDEX($C$1:$AB$2294,$AN216,AP$4),"")</f>
        <v>5.9475119999999997</v>
      </c>
      <c r="AQ216" s="310">
        <f>IF(ISNUMBER(SEARCH($T$30,AO216)),MAX(AQ$5:AQ215)+1,0)</f>
        <v>0</v>
      </c>
      <c r="AR216" s="310">
        <f>IF(ISNUMBER(SEARCH($T$31,AO216)),MAX(AR$5:AR215)+1,0)</f>
        <v>0</v>
      </c>
      <c r="AS216" s="128" t="str">
        <f t="shared" si="24"/>
        <v/>
      </c>
      <c r="AT216" s="105" t="str">
        <f>IF(ISNUMBER($AS216),INDEX($C$1:$AB$3985,$AS216,AT$4),"")</f>
        <v/>
      </c>
      <c r="AU216" s="128"/>
      <c r="AV216" s="128">
        <f t="shared" si="26"/>
        <v>993</v>
      </c>
      <c r="AW216" s="105" t="str">
        <f>IF(ISNUMBER($AV216),INDEX($C$1:$AB$3985,$AV216,AW$4),"")</f>
        <v>or11c01_0</v>
      </c>
      <c r="AX216" s="105">
        <f>IF(ISNUMBER($AV216),INDEX($C$1:$AB$3985,$AV216,AX$4),"")</f>
        <v>28.968399999999999</v>
      </c>
      <c r="AY216" s="310">
        <f>IF(ISNUMBER(SEARCH($BE$10,AW216)),MAX(AY$5:AY215)+1,0)</f>
        <v>0</v>
      </c>
      <c r="AZ216" s="310">
        <f>IF(ISNUMBER(SEARCH($BE$11,AW216)),MAX(AZ$5:AZ215)+1,0)</f>
        <v>0</v>
      </c>
      <c r="BA216" s="128" t="str">
        <f t="shared" si="27"/>
        <v/>
      </c>
      <c r="BB216" s="105" t="str">
        <f>IF(ISNUMBER($BA216),INDEX($C$1:$AB$3985,$BA216,BB$4),"")</f>
        <v/>
      </c>
      <c r="BC216" s="105"/>
    </row>
    <row r="217" spans="1:55" x14ac:dyDescent="0.25">
      <c r="A217" s="98"/>
      <c r="B217" s="98">
        <f>ROW()</f>
        <v>217</v>
      </c>
      <c r="C217" s="73"/>
      <c r="D217" s="179" t="s">
        <v>255</v>
      </c>
      <c r="E217" s="175" t="s">
        <v>850</v>
      </c>
      <c r="F217" s="175" t="s">
        <v>851</v>
      </c>
      <c r="G217" s="176">
        <v>5.9475119999999997</v>
      </c>
      <c r="H217" s="176">
        <v>0.59475120000000004</v>
      </c>
      <c r="I217" s="176">
        <v>59.475119999999997</v>
      </c>
      <c r="J217" s="172" t="s">
        <v>841</v>
      </c>
      <c r="K217" s="173">
        <v>1</v>
      </c>
      <c r="L217" s="178">
        <v>0</v>
      </c>
      <c r="M217" s="36">
        <v>1</v>
      </c>
      <c r="N217" s="36"/>
      <c r="O217" s="36"/>
      <c r="P217" s="36"/>
      <c r="Q217" s="36"/>
      <c r="R217" s="3"/>
      <c r="S217" s="106"/>
      <c r="T217" s="106"/>
      <c r="U217" s="106"/>
      <c r="V217" s="106"/>
      <c r="W217" s="106"/>
      <c r="X217" s="106"/>
      <c r="Y217" s="36"/>
      <c r="Z217" s="36"/>
      <c r="AA217" s="36"/>
      <c r="AB217" s="188" t="str">
        <f t="shared" si="22"/>
        <v>hkr11c15log</v>
      </c>
      <c r="AC217" s="188" t="s">
        <v>1585</v>
      </c>
      <c r="AD217" s="131"/>
      <c r="AE217" s="131"/>
      <c r="AF217" s="131"/>
      <c r="AG217" s="131"/>
      <c r="AH217" s="131"/>
      <c r="AI217" s="131"/>
      <c r="AJ217" s="128" t="str">
        <f t="shared" si="23"/>
        <v/>
      </c>
      <c r="AK217" s="7" t="str">
        <f>IF(ISNUMBER($AJ217),INDEX($C$1:$AB$3985,$AJ217,AK$4),"")</f>
        <v/>
      </c>
      <c r="AL217" s="7" t="str">
        <f>IF(ISNUMBER($AJ217),INDEX($C$1:$AB$3985,$AJ217,AL$4),"")</f>
        <v/>
      </c>
      <c r="AM217" s="128"/>
      <c r="AN217" s="128">
        <f t="shared" si="25"/>
        <v>229</v>
      </c>
      <c r="AO217" s="7" t="str">
        <f>IF(ISNUMBER($AN217),INDEX($C$1:$AB$2294,$AN217,AO$4),"")</f>
        <v>hkr02c13</v>
      </c>
      <c r="AP217" s="10">
        <f>IF(ISNUMBER($AN217),INDEX($C$1:$AB$2294,$AN217,AP$4),"")</f>
        <v>5.9475119999999997</v>
      </c>
      <c r="AQ217" s="310">
        <f>IF(ISNUMBER(SEARCH($T$30,AO217)),MAX(AQ$5:AQ216)+1,0)</f>
        <v>0</v>
      </c>
      <c r="AR217" s="310">
        <f>IF(ISNUMBER(SEARCH($T$31,AO217)),MAX(AR$5:AR216)+1,0)</f>
        <v>0</v>
      </c>
      <c r="AS217" s="128" t="str">
        <f t="shared" si="24"/>
        <v/>
      </c>
      <c r="AT217" s="105" t="str">
        <f>IF(ISNUMBER($AS217),INDEX($C$1:$AB$3985,$AS217,AT$4),"")</f>
        <v/>
      </c>
      <c r="AU217" s="128"/>
      <c r="AV217" s="128">
        <f t="shared" si="26"/>
        <v>994</v>
      </c>
      <c r="AW217" s="105" t="str">
        <f>IF(ISNUMBER($AV217),INDEX($C$1:$AB$3985,$AV217,AW$4),"")</f>
        <v>or11c02_0</v>
      </c>
      <c r="AX217" s="105">
        <f>IF(ISNUMBER($AV217),INDEX($C$1:$AB$3985,$AV217,AX$4),"")</f>
        <v>28.947199999999999</v>
      </c>
      <c r="AY217" s="310">
        <f>IF(ISNUMBER(SEARCH($BE$10,AW217)),MAX(AY$5:AY216)+1,0)</f>
        <v>0</v>
      </c>
      <c r="AZ217" s="310">
        <f>IF(ISNUMBER(SEARCH($BE$11,AW217)),MAX(AZ$5:AZ216)+1,0)</f>
        <v>0</v>
      </c>
      <c r="BA217" s="128" t="str">
        <f t="shared" si="27"/>
        <v/>
      </c>
      <c r="BB217" s="105" t="str">
        <f>IF(ISNUMBER($BA217),INDEX($C$1:$AB$3985,$BA217,BB$4),"")</f>
        <v/>
      </c>
      <c r="BC217" s="105"/>
    </row>
    <row r="218" spans="1:55" x14ac:dyDescent="0.25">
      <c r="A218" s="98"/>
      <c r="B218" s="98">
        <f>ROW()</f>
        <v>218</v>
      </c>
      <c r="C218" s="73"/>
      <c r="D218" s="179" t="s">
        <v>256</v>
      </c>
      <c r="E218" s="175" t="s">
        <v>850</v>
      </c>
      <c r="F218" s="175" t="s">
        <v>851</v>
      </c>
      <c r="G218" s="176">
        <v>5.9475119999999997</v>
      </c>
      <c r="H218" s="176">
        <v>0.59475120000000004</v>
      </c>
      <c r="I218" s="176">
        <v>59.475119999999997</v>
      </c>
      <c r="J218" s="172" t="s">
        <v>841</v>
      </c>
      <c r="K218" s="173">
        <v>1</v>
      </c>
      <c r="L218" s="178">
        <v>0</v>
      </c>
      <c r="M218" s="36">
        <v>1</v>
      </c>
      <c r="N218" s="36"/>
      <c r="O218" s="36"/>
      <c r="P218" s="36"/>
      <c r="Q218" s="36"/>
      <c r="R218" s="3"/>
      <c r="S218" s="106"/>
      <c r="T218" s="106"/>
      <c r="U218" s="106"/>
      <c r="V218" s="106"/>
      <c r="W218" s="106"/>
      <c r="X218" s="106"/>
      <c r="Y218" s="36"/>
      <c r="Z218" s="36"/>
      <c r="AA218" s="36"/>
      <c r="AB218" s="188" t="str">
        <f t="shared" si="22"/>
        <v>hkr02c07log</v>
      </c>
      <c r="AC218" s="188" t="s">
        <v>1585</v>
      </c>
      <c r="AD218" s="131"/>
      <c r="AE218" s="131"/>
      <c r="AF218" s="131"/>
      <c r="AG218" s="131"/>
      <c r="AH218" s="131"/>
      <c r="AI218" s="131"/>
      <c r="AJ218" s="128" t="str">
        <f t="shared" si="23"/>
        <v/>
      </c>
      <c r="AK218" s="7" t="str">
        <f>IF(ISNUMBER($AJ218),INDEX($C$1:$AB$3985,$AJ218,AK$4),"")</f>
        <v/>
      </c>
      <c r="AL218" s="7" t="str">
        <f>IF(ISNUMBER($AJ218),INDEX($C$1:$AB$3985,$AJ218,AL$4),"")</f>
        <v/>
      </c>
      <c r="AM218" s="128"/>
      <c r="AN218" s="128">
        <f t="shared" si="25"/>
        <v>230</v>
      </c>
      <c r="AO218" s="7" t="str">
        <f>IF(ISNUMBER($AN218),INDEX($C$1:$AB$2294,$AN218,AO$4),"")</f>
        <v>hkr18c13</v>
      </c>
      <c r="AP218" s="10">
        <f>IF(ISNUMBER($AN218),INDEX($C$1:$AB$2294,$AN218,AP$4),"")</f>
        <v>5.9475119999999997</v>
      </c>
      <c r="AQ218" s="310">
        <f>IF(ISNUMBER(SEARCH($T$30,AO218)),MAX(AQ$5:AQ217)+1,0)</f>
        <v>0</v>
      </c>
      <c r="AR218" s="310">
        <f>IF(ISNUMBER(SEARCH($T$31,AO218)),MAX(AR$5:AR217)+1,0)</f>
        <v>0</v>
      </c>
      <c r="AS218" s="128" t="str">
        <f t="shared" si="24"/>
        <v/>
      </c>
      <c r="AT218" s="105" t="str">
        <f>IF(ISNUMBER($AS218),INDEX($C$1:$AB$3985,$AS218,AT$4),"")</f>
        <v/>
      </c>
      <c r="AU218" s="128"/>
      <c r="AV218" s="128">
        <f t="shared" si="26"/>
        <v>995</v>
      </c>
      <c r="AW218" s="105" t="str">
        <f>IF(ISNUMBER($AV218),INDEX($C$1:$AB$3985,$AV218,AW$4),"")</f>
        <v>or11c03_0</v>
      </c>
      <c r="AX218" s="105">
        <f>IF(ISNUMBER($AV218),INDEX($C$1:$AB$3985,$AV218,AX$4),"")</f>
        <v>28.927820000000001</v>
      </c>
      <c r="AY218" s="310">
        <f>IF(ISNUMBER(SEARCH($BE$10,AW218)),MAX(AY$5:AY217)+1,0)</f>
        <v>0</v>
      </c>
      <c r="AZ218" s="310">
        <f>IF(ISNUMBER(SEARCH($BE$11,AW218)),MAX(AZ$5:AZ217)+1,0)</f>
        <v>0</v>
      </c>
      <c r="BA218" s="128" t="str">
        <f t="shared" si="27"/>
        <v/>
      </c>
      <c r="BB218" s="105" t="str">
        <f>IF(ISNUMBER($BA218),INDEX($C$1:$AB$3985,$BA218,BB$4),"")</f>
        <v/>
      </c>
      <c r="BC218" s="105"/>
    </row>
    <row r="219" spans="1:55" x14ac:dyDescent="0.25">
      <c r="A219" s="98"/>
      <c r="B219" s="98">
        <f>ROW()</f>
        <v>219</v>
      </c>
      <c r="C219" s="73"/>
      <c r="D219" s="179" t="s">
        <v>257</v>
      </c>
      <c r="E219" s="175" t="s">
        <v>850</v>
      </c>
      <c r="F219" s="175" t="s">
        <v>851</v>
      </c>
      <c r="G219" s="176">
        <v>5.9475119999999997</v>
      </c>
      <c r="H219" s="176">
        <v>0.59475120000000004</v>
      </c>
      <c r="I219" s="176">
        <v>59.475119999999997</v>
      </c>
      <c r="J219" s="172" t="s">
        <v>841</v>
      </c>
      <c r="K219" s="173">
        <v>1</v>
      </c>
      <c r="L219" s="178">
        <v>0</v>
      </c>
      <c r="M219" s="36">
        <v>1</v>
      </c>
      <c r="N219" s="36"/>
      <c r="O219" s="36"/>
      <c r="P219" s="36"/>
      <c r="Q219" s="36"/>
      <c r="R219" s="3"/>
      <c r="S219" s="106"/>
      <c r="T219" s="106"/>
      <c r="U219" s="106"/>
      <c r="V219" s="106"/>
      <c r="W219" s="106"/>
      <c r="X219" s="106"/>
      <c r="Y219" s="36"/>
      <c r="Z219" s="36"/>
      <c r="AA219" s="36"/>
      <c r="AB219" s="188" t="str">
        <f t="shared" si="22"/>
        <v>hkr02c08log</v>
      </c>
      <c r="AC219" s="188" t="s">
        <v>1585</v>
      </c>
      <c r="AD219" s="131"/>
      <c r="AE219" s="131"/>
      <c r="AF219" s="131"/>
      <c r="AG219" s="131"/>
      <c r="AH219" s="131"/>
      <c r="AI219" s="131"/>
      <c r="AJ219" s="128" t="str">
        <f t="shared" si="23"/>
        <v/>
      </c>
      <c r="AK219" s="7" t="str">
        <f>IF(ISNUMBER($AJ219),INDEX($C$1:$AB$3985,$AJ219,AK$4),"")</f>
        <v/>
      </c>
      <c r="AL219" s="7" t="str">
        <f>IF(ISNUMBER($AJ219),INDEX($C$1:$AB$3985,$AJ219,AL$4),"")</f>
        <v/>
      </c>
      <c r="AM219" s="128"/>
      <c r="AN219" s="128">
        <f t="shared" si="25"/>
        <v>231</v>
      </c>
      <c r="AO219" s="7" t="str">
        <f>IF(ISNUMBER($AN219),INDEX($C$1:$AB$2294,$AN219,AO$4),"")</f>
        <v>hkr26c00</v>
      </c>
      <c r="AP219" s="10">
        <f>IF(ISNUMBER($AN219),INDEX($C$1:$AB$2294,$AN219,AP$4),"")</f>
        <v>5.9475119999999997</v>
      </c>
      <c r="AQ219" s="310">
        <f>IF(ISNUMBER(SEARCH($T$30,AO219)),MAX(AQ$5:AQ218)+1,0)</f>
        <v>0</v>
      </c>
      <c r="AR219" s="310">
        <f>IF(ISNUMBER(SEARCH($T$31,AO219)),MAX(AR$5:AR218)+1,0)</f>
        <v>0</v>
      </c>
      <c r="AS219" s="128" t="str">
        <f t="shared" si="24"/>
        <v/>
      </c>
      <c r="AT219" s="105" t="str">
        <f>IF(ISNUMBER($AS219),INDEX($C$1:$AB$3985,$AS219,AT$4),"")</f>
        <v/>
      </c>
      <c r="AU219" s="128"/>
      <c r="AV219" s="128">
        <f t="shared" si="26"/>
        <v>996</v>
      </c>
      <c r="AW219" s="105" t="str">
        <f>IF(ISNUMBER($AV219),INDEX($C$1:$AB$3985,$AV219,AW$4),"")</f>
        <v>or11c08_0</v>
      </c>
      <c r="AX219" s="105">
        <f>IF(ISNUMBER($AV219),INDEX($C$1:$AB$3985,$AV219,AX$4),"")</f>
        <v>20.046150000000001</v>
      </c>
      <c r="AY219" s="310">
        <f>IF(ISNUMBER(SEARCH($BE$10,AW219)),MAX(AY$5:AY218)+1,0)</f>
        <v>0</v>
      </c>
      <c r="AZ219" s="310">
        <f>IF(ISNUMBER(SEARCH($BE$11,AW219)),MAX(AZ$5:AZ218)+1,0)</f>
        <v>0</v>
      </c>
      <c r="BA219" s="128" t="str">
        <f t="shared" si="27"/>
        <v/>
      </c>
      <c r="BB219" s="105" t="str">
        <f>IF(ISNUMBER($BA219),INDEX($C$1:$AB$3985,$BA219,BB$4),"")</f>
        <v/>
      </c>
      <c r="BC219" s="105"/>
    </row>
    <row r="220" spans="1:55" x14ac:dyDescent="0.25">
      <c r="A220" s="98"/>
      <c r="B220" s="98">
        <f>ROW()</f>
        <v>220</v>
      </c>
      <c r="C220" s="73"/>
      <c r="D220" s="179" t="s">
        <v>258</v>
      </c>
      <c r="E220" s="175" t="s">
        <v>850</v>
      </c>
      <c r="F220" s="175" t="s">
        <v>851</v>
      </c>
      <c r="G220" s="176">
        <v>5.9475119999999997</v>
      </c>
      <c r="H220" s="176">
        <v>0.59475120000000004</v>
      </c>
      <c r="I220" s="176">
        <v>59.475119999999997</v>
      </c>
      <c r="J220" s="172" t="s">
        <v>841</v>
      </c>
      <c r="K220" s="173">
        <v>1</v>
      </c>
      <c r="L220" s="178">
        <v>0</v>
      </c>
      <c r="M220" s="36">
        <v>1</v>
      </c>
      <c r="N220" s="36"/>
      <c r="O220" s="36"/>
      <c r="P220" s="36"/>
      <c r="Q220" s="36"/>
      <c r="R220" s="3"/>
      <c r="S220" s="106"/>
      <c r="T220" s="106"/>
      <c r="U220" s="106"/>
      <c r="V220" s="106"/>
      <c r="W220" s="106"/>
      <c r="X220" s="106"/>
      <c r="Y220" s="36"/>
      <c r="Z220" s="36"/>
      <c r="AA220" s="36"/>
      <c r="AB220" s="188" t="str">
        <f t="shared" si="22"/>
        <v>hkr23c05log</v>
      </c>
      <c r="AC220" s="188" t="s">
        <v>1585</v>
      </c>
      <c r="AD220" s="131"/>
      <c r="AE220" s="131"/>
      <c r="AF220" s="131"/>
      <c r="AG220" s="131"/>
      <c r="AH220" s="131"/>
      <c r="AI220" s="131"/>
      <c r="AJ220" s="128" t="str">
        <f t="shared" si="23"/>
        <v/>
      </c>
      <c r="AK220" s="7" t="str">
        <f>IF(ISNUMBER($AJ220),INDEX($C$1:$AB$3985,$AJ220,AK$4),"")</f>
        <v/>
      </c>
      <c r="AL220" s="7" t="str">
        <f>IF(ISNUMBER($AJ220),INDEX($C$1:$AB$3985,$AJ220,AL$4),"")</f>
        <v/>
      </c>
      <c r="AM220" s="128"/>
      <c r="AN220" s="128">
        <f t="shared" si="25"/>
        <v>232</v>
      </c>
      <c r="AO220" s="7" t="str">
        <f>IF(ISNUMBER($AN220),INDEX($C$1:$AB$2294,$AN220,AO$4),"")</f>
        <v>hkr02c14</v>
      </c>
      <c r="AP220" s="10">
        <f>IF(ISNUMBER($AN220),INDEX($C$1:$AB$2294,$AN220,AP$4),"")</f>
        <v>5.9475119999999997</v>
      </c>
      <c r="AQ220" s="310">
        <f>IF(ISNUMBER(SEARCH($T$30,AO220)),MAX(AQ$5:AQ219)+1,0)</f>
        <v>0</v>
      </c>
      <c r="AR220" s="310">
        <f>IF(ISNUMBER(SEARCH($T$31,AO220)),MAX(AR$5:AR219)+1,0)</f>
        <v>0</v>
      </c>
      <c r="AS220" s="128" t="str">
        <f t="shared" si="24"/>
        <v/>
      </c>
      <c r="AT220" s="105" t="str">
        <f>IF(ISNUMBER($AS220),INDEX($C$1:$AB$3985,$AS220,AT$4),"")</f>
        <v/>
      </c>
      <c r="AU220" s="128"/>
      <c r="AV220" s="128">
        <f t="shared" si="26"/>
        <v>997</v>
      </c>
      <c r="AW220" s="105" t="str">
        <f>IF(ISNUMBER($AV220),INDEX($C$1:$AB$3985,$AV220,AW$4),"")</f>
        <v>or11c09_0</v>
      </c>
      <c r="AX220" s="105">
        <f>IF(ISNUMBER($AV220),INDEX($C$1:$AB$3985,$AV220,AX$4),"")</f>
        <v>19.81709</v>
      </c>
      <c r="AY220" s="310">
        <f>IF(ISNUMBER(SEARCH($BE$10,AW220)),MAX(AY$5:AY219)+1,0)</f>
        <v>0</v>
      </c>
      <c r="AZ220" s="310">
        <f>IF(ISNUMBER(SEARCH($BE$11,AW220)),MAX(AZ$5:AZ219)+1,0)</f>
        <v>0</v>
      </c>
      <c r="BA220" s="128" t="str">
        <f t="shared" si="27"/>
        <v/>
      </c>
      <c r="BB220" s="105" t="str">
        <f>IF(ISNUMBER($BA220),INDEX($C$1:$AB$3985,$BA220,BB$4),"")</f>
        <v/>
      </c>
      <c r="BC220" s="105"/>
    </row>
    <row r="221" spans="1:55" x14ac:dyDescent="0.25">
      <c r="A221" s="98"/>
      <c r="B221" s="98">
        <f>ROW()</f>
        <v>221</v>
      </c>
      <c r="C221" s="73"/>
      <c r="D221" s="179" t="s">
        <v>259</v>
      </c>
      <c r="E221" s="175" t="s">
        <v>850</v>
      </c>
      <c r="F221" s="175" t="s">
        <v>851</v>
      </c>
      <c r="G221" s="176">
        <v>5.9475119999999997</v>
      </c>
      <c r="H221" s="176">
        <v>0.59475120000000004</v>
      </c>
      <c r="I221" s="176">
        <v>59.475119999999997</v>
      </c>
      <c r="J221" s="172" t="s">
        <v>841</v>
      </c>
      <c r="K221" s="173">
        <v>1</v>
      </c>
      <c r="L221" s="178">
        <v>0</v>
      </c>
      <c r="M221" s="36">
        <v>1</v>
      </c>
      <c r="N221" s="36"/>
      <c r="O221" s="36"/>
      <c r="P221" s="36"/>
      <c r="Q221" s="36"/>
      <c r="R221" s="3"/>
      <c r="S221" s="106"/>
      <c r="T221" s="106"/>
      <c r="U221" s="106"/>
      <c r="V221" s="106"/>
      <c r="W221" s="106"/>
      <c r="X221" s="106"/>
      <c r="Y221" s="36"/>
      <c r="Z221" s="36"/>
      <c r="AA221" s="36"/>
      <c r="AB221" s="188" t="str">
        <f t="shared" si="22"/>
        <v>hkr07c14log</v>
      </c>
      <c r="AC221" s="188" t="s">
        <v>1585</v>
      </c>
      <c r="AD221" s="131"/>
      <c r="AE221" s="131"/>
      <c r="AF221" s="131"/>
      <c r="AG221" s="131"/>
      <c r="AH221" s="131"/>
      <c r="AI221" s="131"/>
      <c r="AJ221" s="128" t="str">
        <f t="shared" si="23"/>
        <v/>
      </c>
      <c r="AK221" s="7" t="str">
        <f>IF(ISNUMBER($AJ221),INDEX($C$1:$AB$3985,$AJ221,AK$4),"")</f>
        <v/>
      </c>
      <c r="AL221" s="7" t="str">
        <f>IF(ISNUMBER($AJ221),INDEX($C$1:$AB$3985,$AJ221,AL$4),"")</f>
        <v/>
      </c>
      <c r="AM221" s="128"/>
      <c r="AN221" s="128">
        <f t="shared" si="25"/>
        <v>233</v>
      </c>
      <c r="AO221" s="7" t="str">
        <f>IF(ISNUMBER($AN221),INDEX($C$1:$AB$2294,$AN221,AO$4),"")</f>
        <v>hkr18c14</v>
      </c>
      <c r="AP221" s="10">
        <f>IF(ISNUMBER($AN221),INDEX($C$1:$AB$2294,$AN221,AP$4),"")</f>
        <v>5.9475119999999997</v>
      </c>
      <c r="AQ221" s="310">
        <f>IF(ISNUMBER(SEARCH($T$30,AO221)),MAX(AQ$5:AQ220)+1,0)</f>
        <v>0</v>
      </c>
      <c r="AR221" s="310">
        <f>IF(ISNUMBER(SEARCH($T$31,AO221)),MAX(AR$5:AR220)+1,0)</f>
        <v>0</v>
      </c>
      <c r="AS221" s="128" t="str">
        <f t="shared" si="24"/>
        <v/>
      </c>
      <c r="AT221" s="105" t="str">
        <f>IF(ISNUMBER($AS221),INDEX($C$1:$AB$3985,$AS221,AT$4),"")</f>
        <v/>
      </c>
      <c r="AU221" s="128"/>
      <c r="AV221" s="128">
        <f t="shared" si="26"/>
        <v>998</v>
      </c>
      <c r="AW221" s="105" t="str">
        <f>IF(ISNUMBER($AV221),INDEX($C$1:$AB$3985,$AV221,AW$4),"")</f>
        <v>or11c10_0</v>
      </c>
      <c r="AX221" s="105">
        <f>IF(ISNUMBER($AV221),INDEX($C$1:$AB$3985,$AV221,AX$4),"")</f>
        <v>19.40278</v>
      </c>
      <c r="AY221" s="310">
        <f>IF(ISNUMBER(SEARCH($BE$10,AW221)),MAX(AY$5:AY220)+1,0)</f>
        <v>0</v>
      </c>
      <c r="AZ221" s="310">
        <f>IF(ISNUMBER(SEARCH($BE$11,AW221)),MAX(AZ$5:AZ220)+1,0)</f>
        <v>0</v>
      </c>
      <c r="BA221" s="128" t="str">
        <f t="shared" si="27"/>
        <v/>
      </c>
      <c r="BB221" s="105" t="str">
        <f>IF(ISNUMBER($BA221),INDEX($C$1:$AB$3985,$BA221,BB$4),"")</f>
        <v/>
      </c>
      <c r="BC221" s="105"/>
    </row>
    <row r="222" spans="1:55" x14ac:dyDescent="0.25">
      <c r="A222" s="98"/>
      <c r="B222" s="98">
        <f>ROW()</f>
        <v>222</v>
      </c>
      <c r="C222" s="73"/>
      <c r="D222" s="179" t="s">
        <v>260</v>
      </c>
      <c r="E222" s="175" t="s">
        <v>850</v>
      </c>
      <c r="F222" s="175" t="s">
        <v>851</v>
      </c>
      <c r="G222" s="176">
        <v>5.9475119999999997</v>
      </c>
      <c r="H222" s="176">
        <v>0.59475120000000004</v>
      </c>
      <c r="I222" s="176">
        <v>59.475119999999997</v>
      </c>
      <c r="J222" s="172" t="s">
        <v>841</v>
      </c>
      <c r="K222" s="173">
        <v>1</v>
      </c>
      <c r="L222" s="178">
        <v>0</v>
      </c>
      <c r="M222" s="36">
        <v>1</v>
      </c>
      <c r="N222" s="36"/>
      <c r="O222" s="36"/>
      <c r="P222" s="36"/>
      <c r="Q222" s="36"/>
      <c r="R222" s="3"/>
      <c r="S222" s="106"/>
      <c r="T222" s="106"/>
      <c r="U222" s="106"/>
      <c r="V222" s="106"/>
      <c r="W222" s="106"/>
      <c r="X222" s="106"/>
      <c r="Y222" s="36"/>
      <c r="Z222" s="36"/>
      <c r="AA222" s="36"/>
      <c r="AB222" s="188" t="str">
        <f t="shared" si="22"/>
        <v>hkr22c18log</v>
      </c>
      <c r="AC222" s="188" t="s">
        <v>1585</v>
      </c>
      <c r="AD222" s="131"/>
      <c r="AE222" s="131"/>
      <c r="AF222" s="131"/>
      <c r="AG222" s="131"/>
      <c r="AH222" s="131"/>
      <c r="AI222" s="131"/>
      <c r="AJ222" s="128" t="str">
        <f t="shared" si="23"/>
        <v/>
      </c>
      <c r="AK222" s="7" t="str">
        <f>IF(ISNUMBER($AJ222),INDEX($C$1:$AB$3985,$AJ222,AK$4),"")</f>
        <v/>
      </c>
      <c r="AL222" s="7" t="str">
        <f>IF(ISNUMBER($AJ222),INDEX($C$1:$AB$3985,$AJ222,AL$4),"")</f>
        <v/>
      </c>
      <c r="AM222" s="128"/>
      <c r="AN222" s="128">
        <f t="shared" si="25"/>
        <v>234</v>
      </c>
      <c r="AO222" s="7" t="str">
        <f>IF(ISNUMBER($AN222),INDEX($C$1:$AB$2294,$AN222,AO$4),"")</f>
        <v>hkr15c08</v>
      </c>
      <c r="AP222" s="10">
        <f>IF(ISNUMBER($AN222),INDEX($C$1:$AB$2294,$AN222,AP$4),"")</f>
        <v>5.9475119999999997</v>
      </c>
      <c r="AQ222" s="310">
        <f>IF(ISNUMBER(SEARCH($T$30,AO222)),MAX(AQ$5:AQ221)+1,0)</f>
        <v>0</v>
      </c>
      <c r="AR222" s="310">
        <f>IF(ISNUMBER(SEARCH($T$31,AO222)),MAX(AR$5:AR221)+1,0)</f>
        <v>0</v>
      </c>
      <c r="AS222" s="128" t="str">
        <f t="shared" si="24"/>
        <v/>
      </c>
      <c r="AT222" s="105" t="str">
        <f>IF(ISNUMBER($AS222),INDEX($C$1:$AB$3985,$AS222,AT$4),"")</f>
        <v/>
      </c>
      <c r="AU222" s="128"/>
      <c r="AV222" s="128">
        <f t="shared" si="26"/>
        <v>999</v>
      </c>
      <c r="AW222" s="105" t="str">
        <f>IF(ISNUMBER($AV222),INDEX($C$1:$AB$3985,$AV222,AW$4),"")</f>
        <v>or11c11_0</v>
      </c>
      <c r="AX222" s="105">
        <f>IF(ISNUMBER($AV222),INDEX($C$1:$AB$3985,$AV222,AX$4),"")</f>
        <v>18.872199999999999</v>
      </c>
      <c r="AY222" s="310">
        <f>IF(ISNUMBER(SEARCH($BE$10,AW222)),MAX(AY$5:AY221)+1,0)</f>
        <v>0</v>
      </c>
      <c r="AZ222" s="310">
        <f>IF(ISNUMBER(SEARCH($BE$11,AW222)),MAX(AZ$5:AZ221)+1,0)</f>
        <v>0</v>
      </c>
      <c r="BA222" s="128" t="str">
        <f t="shared" si="27"/>
        <v/>
      </c>
      <c r="BB222" s="105" t="str">
        <f>IF(ISNUMBER($BA222),INDEX($C$1:$AB$3985,$BA222,BB$4),"")</f>
        <v/>
      </c>
      <c r="BC222" s="105"/>
    </row>
    <row r="223" spans="1:55" x14ac:dyDescent="0.25">
      <c r="A223" s="98"/>
      <c r="B223" s="98">
        <f>ROW()</f>
        <v>223</v>
      </c>
      <c r="C223" s="73"/>
      <c r="D223" s="179" t="s">
        <v>261</v>
      </c>
      <c r="E223" s="175" t="s">
        <v>850</v>
      </c>
      <c r="F223" s="175" t="s">
        <v>851</v>
      </c>
      <c r="G223" s="176">
        <v>5.9475119999999997</v>
      </c>
      <c r="H223" s="176">
        <v>0.59475120000000004</v>
      </c>
      <c r="I223" s="176">
        <v>59.475119999999997</v>
      </c>
      <c r="J223" s="172" t="s">
        <v>841</v>
      </c>
      <c r="K223" s="173">
        <v>1</v>
      </c>
      <c r="L223" s="178">
        <v>0</v>
      </c>
      <c r="M223" s="36">
        <v>1</v>
      </c>
      <c r="N223" s="36"/>
      <c r="O223" s="36"/>
      <c r="P223" s="36"/>
      <c r="Q223" s="36"/>
      <c r="R223" s="3"/>
      <c r="S223" s="106"/>
      <c r="T223" s="106"/>
      <c r="U223" s="106"/>
      <c r="V223" s="106"/>
      <c r="W223" s="106"/>
      <c r="X223" s="106"/>
      <c r="Y223" s="36"/>
      <c r="Z223" s="36"/>
      <c r="AA223" s="36"/>
      <c r="AB223" s="188" t="str">
        <f t="shared" si="22"/>
        <v>hkr02c10log</v>
      </c>
      <c r="AC223" s="188" t="s">
        <v>1585</v>
      </c>
      <c r="AD223" s="131"/>
      <c r="AE223" s="131"/>
      <c r="AF223" s="131"/>
      <c r="AG223" s="131"/>
      <c r="AH223" s="131"/>
      <c r="AI223" s="131"/>
      <c r="AJ223" s="128" t="str">
        <f t="shared" si="23"/>
        <v/>
      </c>
      <c r="AK223" s="7" t="str">
        <f>IF(ISNUMBER($AJ223),INDEX($C$1:$AB$3985,$AJ223,AK$4),"")</f>
        <v/>
      </c>
      <c r="AL223" s="7" t="str">
        <f>IF(ISNUMBER($AJ223),INDEX($C$1:$AB$3985,$AJ223,AL$4),"")</f>
        <v/>
      </c>
      <c r="AM223" s="128"/>
      <c r="AN223" s="128">
        <f t="shared" si="25"/>
        <v>235</v>
      </c>
      <c r="AO223" s="7" t="str">
        <f>IF(ISNUMBER($AN223),INDEX($C$1:$AB$2294,$AN223,AO$4),"")</f>
        <v>hkr02c17</v>
      </c>
      <c r="AP223" s="10">
        <f>IF(ISNUMBER($AN223),INDEX($C$1:$AB$2294,$AN223,AP$4),"")</f>
        <v>5.9475119999999997</v>
      </c>
      <c r="AQ223" s="310">
        <f>IF(ISNUMBER(SEARCH($T$30,AO223)),MAX(AQ$5:AQ222)+1,0)</f>
        <v>0</v>
      </c>
      <c r="AR223" s="310">
        <f>IF(ISNUMBER(SEARCH($T$31,AO223)),MAX(AR$5:AR222)+1,0)</f>
        <v>0</v>
      </c>
      <c r="AS223" s="128" t="str">
        <f t="shared" si="24"/>
        <v/>
      </c>
      <c r="AT223" s="105" t="str">
        <f>IF(ISNUMBER($AS223),INDEX($C$1:$AB$3985,$AS223,AT$4),"")</f>
        <v/>
      </c>
      <c r="AU223" s="128"/>
      <c r="AV223" s="128">
        <f t="shared" si="26"/>
        <v>1000</v>
      </c>
      <c r="AW223" s="105" t="str">
        <f>IF(ISNUMBER($AV223),INDEX($C$1:$AB$3985,$AV223,AW$4),"")</f>
        <v>or11c12_0</v>
      </c>
      <c r="AX223" s="105">
        <f>IF(ISNUMBER($AV223),INDEX($C$1:$AB$3985,$AV223,AX$4),"")</f>
        <v>18.203230000000001</v>
      </c>
      <c r="AY223" s="310">
        <f>IF(ISNUMBER(SEARCH($BE$10,AW223)),MAX(AY$5:AY222)+1,0)</f>
        <v>0</v>
      </c>
      <c r="AZ223" s="310">
        <f>IF(ISNUMBER(SEARCH($BE$11,AW223)),MAX(AZ$5:AZ222)+1,0)</f>
        <v>0</v>
      </c>
      <c r="BA223" s="128" t="str">
        <f t="shared" si="27"/>
        <v/>
      </c>
      <c r="BB223" s="105" t="str">
        <f>IF(ISNUMBER($BA223),INDEX($C$1:$AB$3985,$BA223,BB$4),"")</f>
        <v/>
      </c>
      <c r="BC223" s="105"/>
    </row>
    <row r="224" spans="1:55" x14ac:dyDescent="0.25">
      <c r="A224" s="98"/>
      <c r="B224" s="98">
        <f>ROW()</f>
        <v>224</v>
      </c>
      <c r="C224" s="73"/>
      <c r="D224" s="179" t="s">
        <v>262</v>
      </c>
      <c r="E224" s="175" t="s">
        <v>850</v>
      </c>
      <c r="F224" s="175" t="s">
        <v>851</v>
      </c>
      <c r="G224" s="176">
        <v>5.9475119999999997</v>
      </c>
      <c r="H224" s="176">
        <v>0.59475120000000004</v>
      </c>
      <c r="I224" s="176">
        <v>59.475119999999997</v>
      </c>
      <c r="J224" s="172" t="s">
        <v>841</v>
      </c>
      <c r="K224" s="173">
        <v>1</v>
      </c>
      <c r="L224" s="178">
        <v>0</v>
      </c>
      <c r="M224" s="36">
        <v>1</v>
      </c>
      <c r="N224" s="36"/>
      <c r="O224" s="36"/>
      <c r="P224" s="36"/>
      <c r="Q224" s="36"/>
      <c r="R224" s="3"/>
      <c r="S224" s="106"/>
      <c r="T224" s="106"/>
      <c r="U224" s="106"/>
      <c r="V224" s="106"/>
      <c r="W224" s="106"/>
      <c r="X224" s="106"/>
      <c r="Y224" s="36"/>
      <c r="Z224" s="36"/>
      <c r="AA224" s="36"/>
      <c r="AB224" s="188" t="str">
        <f t="shared" si="22"/>
        <v>hkr37c15log</v>
      </c>
      <c r="AC224" s="188" t="s">
        <v>1585</v>
      </c>
      <c r="AD224" s="131"/>
      <c r="AE224" s="131"/>
      <c r="AF224" s="131"/>
      <c r="AG224" s="131"/>
      <c r="AH224" s="131"/>
      <c r="AI224" s="131"/>
      <c r="AJ224" s="128" t="str">
        <f t="shared" si="23"/>
        <v/>
      </c>
      <c r="AK224" s="7" t="str">
        <f>IF(ISNUMBER($AJ224),INDEX($C$1:$AB$3985,$AJ224,AK$4),"")</f>
        <v/>
      </c>
      <c r="AL224" s="7" t="str">
        <f>IF(ISNUMBER($AJ224),INDEX($C$1:$AB$3985,$AJ224,AL$4),"")</f>
        <v/>
      </c>
      <c r="AM224" s="128"/>
      <c r="AN224" s="128">
        <f t="shared" si="25"/>
        <v>236</v>
      </c>
      <c r="AO224" s="7" t="str">
        <f>IF(ISNUMBER($AN224),INDEX($C$1:$AB$2294,$AN224,AO$4),"")</f>
        <v>hkr02c18</v>
      </c>
      <c r="AP224" s="10">
        <f>IF(ISNUMBER($AN224),INDEX($C$1:$AB$2294,$AN224,AP$4),"")</f>
        <v>5.9475119999999997</v>
      </c>
      <c r="AQ224" s="310">
        <f>IF(ISNUMBER(SEARCH($T$30,AO224)),MAX(AQ$5:AQ223)+1,0)</f>
        <v>0</v>
      </c>
      <c r="AR224" s="310">
        <f>IF(ISNUMBER(SEARCH($T$31,AO224)),MAX(AR$5:AR223)+1,0)</f>
        <v>0</v>
      </c>
      <c r="AS224" s="128" t="str">
        <f t="shared" si="24"/>
        <v/>
      </c>
      <c r="AT224" s="105" t="str">
        <f>IF(ISNUMBER($AS224),INDEX($C$1:$AB$3985,$AS224,AT$4),"")</f>
        <v/>
      </c>
      <c r="AU224" s="128"/>
      <c r="AV224" s="128">
        <f t="shared" si="26"/>
        <v>1001</v>
      </c>
      <c r="AW224" s="105" t="str">
        <f>IF(ISNUMBER($AV224),INDEX($C$1:$AB$3985,$AV224,AW$4),"")</f>
        <v>or11c13_0</v>
      </c>
      <c r="AX224" s="105">
        <f>IF(ISNUMBER($AV224),INDEX($C$1:$AB$3985,$AV224,AX$4),"")</f>
        <v>17.94744</v>
      </c>
      <c r="AY224" s="310">
        <f>IF(ISNUMBER(SEARCH($BE$10,AW224)),MAX(AY$5:AY223)+1,0)</f>
        <v>0</v>
      </c>
      <c r="AZ224" s="310">
        <f>IF(ISNUMBER(SEARCH($BE$11,AW224)),MAX(AZ$5:AZ223)+1,0)</f>
        <v>0</v>
      </c>
      <c r="BA224" s="128" t="str">
        <f t="shared" si="27"/>
        <v/>
      </c>
      <c r="BB224" s="105" t="str">
        <f>IF(ISNUMBER($BA224),INDEX($C$1:$AB$3985,$BA224,BB$4),"")</f>
        <v/>
      </c>
      <c r="BC224" s="105"/>
    </row>
    <row r="225" spans="1:55" x14ac:dyDescent="0.25">
      <c r="A225" s="98"/>
      <c r="B225" s="98">
        <f>ROW()</f>
        <v>225</v>
      </c>
      <c r="C225" s="73"/>
      <c r="D225" s="179" t="s">
        <v>263</v>
      </c>
      <c r="E225" s="175" t="s">
        <v>850</v>
      </c>
      <c r="F225" s="175" t="s">
        <v>851</v>
      </c>
      <c r="G225" s="176">
        <v>5.9475119999999997</v>
      </c>
      <c r="H225" s="176">
        <v>0.59475120000000004</v>
      </c>
      <c r="I225" s="176">
        <v>59.475119999999997</v>
      </c>
      <c r="J225" s="172" t="s">
        <v>841</v>
      </c>
      <c r="K225" s="173">
        <v>1</v>
      </c>
      <c r="L225" s="178">
        <v>0</v>
      </c>
      <c r="M225" s="36">
        <v>1</v>
      </c>
      <c r="N225" s="36"/>
      <c r="O225" s="36"/>
      <c r="P225" s="36"/>
      <c r="Q225" s="36"/>
      <c r="R225" s="3"/>
      <c r="S225" s="106"/>
      <c r="T225" s="106"/>
      <c r="U225" s="106"/>
      <c r="V225" s="106"/>
      <c r="W225" s="106"/>
      <c r="X225" s="106"/>
      <c r="Y225" s="36"/>
      <c r="Z225" s="36"/>
      <c r="AA225" s="36"/>
      <c r="AB225" s="188" t="str">
        <f t="shared" si="22"/>
        <v>hkr11c03log</v>
      </c>
      <c r="AC225" s="188" t="s">
        <v>1585</v>
      </c>
      <c r="AD225" s="131"/>
      <c r="AE225" s="131"/>
      <c r="AF225" s="131"/>
      <c r="AG225" s="131"/>
      <c r="AH225" s="131"/>
      <c r="AI225" s="131"/>
      <c r="AJ225" s="128" t="str">
        <f t="shared" si="23"/>
        <v/>
      </c>
      <c r="AK225" s="7" t="str">
        <f>IF(ISNUMBER($AJ225),INDEX($C$1:$AB$3985,$AJ225,AK$4),"")</f>
        <v/>
      </c>
      <c r="AL225" s="7" t="str">
        <f>IF(ISNUMBER($AJ225),INDEX($C$1:$AB$3985,$AJ225,AL$4),"")</f>
        <v/>
      </c>
      <c r="AM225" s="128"/>
      <c r="AN225" s="128">
        <f t="shared" si="25"/>
        <v>237</v>
      </c>
      <c r="AO225" s="7" t="str">
        <f>IF(ISNUMBER($AN225),INDEX($C$1:$AB$2294,$AN225,AO$4),"")</f>
        <v>hkr03c07</v>
      </c>
      <c r="AP225" s="10">
        <f>IF(ISNUMBER($AN225),INDEX($C$1:$AB$2294,$AN225,AP$4),"")</f>
        <v>5.9475119999999997</v>
      </c>
      <c r="AQ225" s="310">
        <f>IF(ISNUMBER(SEARCH($T$30,AO225)),MAX(AQ$5:AQ224)+1,0)</f>
        <v>0</v>
      </c>
      <c r="AR225" s="310">
        <f>IF(ISNUMBER(SEARCH($T$31,AO225)),MAX(AR$5:AR224)+1,0)</f>
        <v>0</v>
      </c>
      <c r="AS225" s="128" t="str">
        <f t="shared" si="24"/>
        <v/>
      </c>
      <c r="AT225" s="105" t="str">
        <f>IF(ISNUMBER($AS225),INDEX($C$1:$AB$3985,$AS225,AT$4),"")</f>
        <v/>
      </c>
      <c r="AU225" s="128"/>
      <c r="AV225" s="128">
        <f t="shared" si="26"/>
        <v>1002</v>
      </c>
      <c r="AW225" s="105" t="str">
        <f>IF(ISNUMBER($AV225),INDEX($C$1:$AB$3985,$AV225,AW$4),"")</f>
        <v>or11c14_0</v>
      </c>
      <c r="AX225" s="105">
        <f>IF(ISNUMBER($AV225),INDEX($C$1:$AB$3985,$AV225,AX$4),"")</f>
        <v>17.611999999999998</v>
      </c>
      <c r="AY225" s="310">
        <f>IF(ISNUMBER(SEARCH($BE$10,AW225)),MAX(AY$5:AY224)+1,0)</f>
        <v>0</v>
      </c>
      <c r="AZ225" s="310">
        <f>IF(ISNUMBER(SEARCH($BE$11,AW225)),MAX(AZ$5:AZ224)+1,0)</f>
        <v>0</v>
      </c>
      <c r="BA225" s="128" t="str">
        <f t="shared" si="27"/>
        <v/>
      </c>
      <c r="BB225" s="105" t="str">
        <f>IF(ISNUMBER($BA225),INDEX($C$1:$AB$3985,$BA225,BB$4),"")</f>
        <v/>
      </c>
      <c r="BC225" s="105"/>
    </row>
    <row r="226" spans="1:55" x14ac:dyDescent="0.25">
      <c r="A226" s="98"/>
      <c r="B226" s="98">
        <f>ROW()</f>
        <v>226</v>
      </c>
      <c r="C226" s="73"/>
      <c r="D226" s="179" t="s">
        <v>264</v>
      </c>
      <c r="E226" s="175" t="s">
        <v>850</v>
      </c>
      <c r="F226" s="175" t="s">
        <v>851</v>
      </c>
      <c r="G226" s="176">
        <v>5.9475119999999997</v>
      </c>
      <c r="H226" s="176">
        <v>0.59475120000000004</v>
      </c>
      <c r="I226" s="176">
        <v>59.475119999999997</v>
      </c>
      <c r="J226" s="172" t="s">
        <v>841</v>
      </c>
      <c r="K226" s="173">
        <v>1</v>
      </c>
      <c r="L226" s="178">
        <v>0</v>
      </c>
      <c r="M226" s="36">
        <v>1</v>
      </c>
      <c r="N226" s="36"/>
      <c r="O226" s="36"/>
      <c r="P226" s="36"/>
      <c r="Q226" s="36"/>
      <c r="R226" s="3"/>
      <c r="S226" s="106"/>
      <c r="T226" s="106"/>
      <c r="U226" s="106"/>
      <c r="V226" s="106"/>
      <c r="W226" s="106"/>
      <c r="X226" s="106"/>
      <c r="Y226" s="36"/>
      <c r="Z226" s="36"/>
      <c r="AA226" s="36"/>
      <c r="AB226" s="188" t="str">
        <f t="shared" si="22"/>
        <v>hkr02c11log</v>
      </c>
      <c r="AC226" s="188" t="s">
        <v>1585</v>
      </c>
      <c r="AD226" s="131"/>
      <c r="AE226" s="131"/>
      <c r="AF226" s="131"/>
      <c r="AG226" s="131"/>
      <c r="AH226" s="131"/>
      <c r="AI226" s="131"/>
      <c r="AJ226" s="128" t="str">
        <f t="shared" si="23"/>
        <v/>
      </c>
      <c r="AK226" s="7" t="str">
        <f>IF(ISNUMBER($AJ226),INDEX($C$1:$AB$3985,$AJ226,AK$4),"")</f>
        <v/>
      </c>
      <c r="AL226" s="7" t="str">
        <f>IF(ISNUMBER($AJ226),INDEX($C$1:$AB$3985,$AJ226,AL$4),"")</f>
        <v/>
      </c>
      <c r="AM226" s="128"/>
      <c r="AN226" s="128">
        <f t="shared" si="25"/>
        <v>238</v>
      </c>
      <c r="AO226" s="7" t="str">
        <f>IF(ISNUMBER($AN226),INDEX($C$1:$AB$2294,$AN226,AO$4),"")</f>
        <v>hkr02c19</v>
      </c>
      <c r="AP226" s="10">
        <f>IF(ISNUMBER($AN226),INDEX($C$1:$AB$2294,$AN226,AP$4),"")</f>
        <v>5.9475119999999997</v>
      </c>
      <c r="AQ226" s="310">
        <f>IF(ISNUMBER(SEARCH($T$30,AO226)),MAX(AQ$5:AQ225)+1,0)</f>
        <v>0</v>
      </c>
      <c r="AR226" s="310">
        <f>IF(ISNUMBER(SEARCH($T$31,AO226)),MAX(AR$5:AR225)+1,0)</f>
        <v>0</v>
      </c>
      <c r="AS226" s="128" t="str">
        <f t="shared" si="24"/>
        <v/>
      </c>
      <c r="AT226" s="105" t="str">
        <f>IF(ISNUMBER($AS226),INDEX($C$1:$AB$3985,$AS226,AT$4),"")</f>
        <v/>
      </c>
      <c r="AU226" s="128"/>
      <c r="AV226" s="128">
        <f t="shared" si="26"/>
        <v>1003</v>
      </c>
      <c r="AW226" s="105" t="str">
        <f>IF(ISNUMBER($AV226),INDEX($C$1:$AB$3985,$AV226,AW$4),"")</f>
        <v>or11c15_0</v>
      </c>
      <c r="AX226" s="105">
        <f>IF(ISNUMBER($AV226),INDEX($C$1:$AB$3985,$AV226,AX$4),"")</f>
        <v>17.875080000000001</v>
      </c>
      <c r="AY226" s="310">
        <f>IF(ISNUMBER(SEARCH($BE$10,AW226)),MAX(AY$5:AY225)+1,0)</f>
        <v>0</v>
      </c>
      <c r="AZ226" s="310">
        <f>IF(ISNUMBER(SEARCH($BE$11,AW226)),MAX(AZ$5:AZ225)+1,0)</f>
        <v>0</v>
      </c>
      <c r="BA226" s="128" t="str">
        <f t="shared" si="27"/>
        <v/>
      </c>
      <c r="BB226" s="105" t="str">
        <f>IF(ISNUMBER($BA226),INDEX($C$1:$AB$3985,$BA226,BB$4),"")</f>
        <v/>
      </c>
      <c r="BC226" s="105"/>
    </row>
    <row r="227" spans="1:55" x14ac:dyDescent="0.25">
      <c r="A227" s="98"/>
      <c r="B227" s="98">
        <f>ROW()</f>
        <v>227</v>
      </c>
      <c r="C227" s="73"/>
      <c r="D227" s="179" t="s">
        <v>265</v>
      </c>
      <c r="E227" s="175" t="s">
        <v>850</v>
      </c>
      <c r="F227" s="175" t="s">
        <v>851</v>
      </c>
      <c r="G227" s="176">
        <v>5.9475119999999997</v>
      </c>
      <c r="H227" s="176">
        <v>0.59475120000000004</v>
      </c>
      <c r="I227" s="176">
        <v>59.475119999999997</v>
      </c>
      <c r="J227" s="172" t="s">
        <v>841</v>
      </c>
      <c r="K227" s="173">
        <v>1</v>
      </c>
      <c r="L227" s="178">
        <v>0</v>
      </c>
      <c r="M227" s="36">
        <v>1</v>
      </c>
      <c r="N227" s="36"/>
      <c r="O227" s="36"/>
      <c r="P227" s="36"/>
      <c r="Q227" s="36"/>
      <c r="R227" s="3"/>
      <c r="S227" s="106"/>
      <c r="T227" s="106"/>
      <c r="U227" s="106"/>
      <c r="V227" s="106"/>
      <c r="W227" s="106"/>
      <c r="X227" s="106"/>
      <c r="Y227" s="36"/>
      <c r="Z227" s="36"/>
      <c r="AA227" s="36"/>
      <c r="AB227" s="188" t="str">
        <f t="shared" si="22"/>
        <v>hkr15c16log</v>
      </c>
      <c r="AC227" s="188" t="s">
        <v>1585</v>
      </c>
      <c r="AD227" s="131"/>
      <c r="AE227" s="131"/>
      <c r="AF227" s="131"/>
      <c r="AG227" s="131"/>
      <c r="AH227" s="131"/>
      <c r="AI227" s="131"/>
      <c r="AJ227" s="128" t="str">
        <f t="shared" si="23"/>
        <v/>
      </c>
      <c r="AK227" s="7" t="str">
        <f>IF(ISNUMBER($AJ227),INDEX($C$1:$AB$3985,$AJ227,AK$4),"")</f>
        <v/>
      </c>
      <c r="AL227" s="7" t="str">
        <f>IF(ISNUMBER($AJ227),INDEX($C$1:$AB$3985,$AJ227,AL$4),"")</f>
        <v/>
      </c>
      <c r="AM227" s="128"/>
      <c r="AN227" s="128">
        <f t="shared" si="25"/>
        <v>239</v>
      </c>
      <c r="AO227" s="7" t="str">
        <f>IF(ISNUMBER($AN227),INDEX($C$1:$AB$2294,$AN227,AO$4),"")</f>
        <v>hkr03c00</v>
      </c>
      <c r="AP227" s="10">
        <f>IF(ISNUMBER($AN227),INDEX($C$1:$AB$2294,$AN227,AP$4),"")</f>
        <v>5.9475119999999997</v>
      </c>
      <c r="AQ227" s="310">
        <f>IF(ISNUMBER(SEARCH($T$30,AO227)),MAX(AQ$5:AQ226)+1,0)</f>
        <v>0</v>
      </c>
      <c r="AR227" s="310">
        <f>IF(ISNUMBER(SEARCH($T$31,AO227)),MAX(AR$5:AR226)+1,0)</f>
        <v>0</v>
      </c>
      <c r="AS227" s="128" t="str">
        <f t="shared" si="24"/>
        <v/>
      </c>
      <c r="AT227" s="105" t="str">
        <f>IF(ISNUMBER($AS227),INDEX($C$1:$AB$3985,$AS227,AT$4),"")</f>
        <v/>
      </c>
      <c r="AU227" s="128"/>
      <c r="AV227" s="128">
        <f t="shared" si="26"/>
        <v>1004</v>
      </c>
      <c r="AW227" s="105" t="str">
        <f>IF(ISNUMBER($AV227),INDEX($C$1:$AB$3985,$AV227,AW$4),"")</f>
        <v>or11c16_0</v>
      </c>
      <c r="AX227" s="105">
        <f>IF(ISNUMBER($AV227),INDEX($C$1:$AB$3985,$AV227,AX$4),"")</f>
        <v>18.10266</v>
      </c>
      <c r="AY227" s="310">
        <f>IF(ISNUMBER(SEARCH($BE$10,AW227)),MAX(AY$5:AY226)+1,0)</f>
        <v>0</v>
      </c>
      <c r="AZ227" s="310">
        <f>IF(ISNUMBER(SEARCH($BE$11,AW227)),MAX(AZ$5:AZ226)+1,0)</f>
        <v>0</v>
      </c>
      <c r="BA227" s="128" t="str">
        <f t="shared" si="27"/>
        <v/>
      </c>
      <c r="BB227" s="105" t="str">
        <f>IF(ISNUMBER($BA227),INDEX($C$1:$AB$3985,$BA227,BB$4),"")</f>
        <v/>
      </c>
      <c r="BC227" s="105"/>
    </row>
    <row r="228" spans="1:55" x14ac:dyDescent="0.25">
      <c r="A228" s="98"/>
      <c r="B228" s="98">
        <f>ROW()</f>
        <v>228</v>
      </c>
      <c r="C228" s="73"/>
      <c r="D228" s="179" t="s">
        <v>266</v>
      </c>
      <c r="E228" s="175" t="s">
        <v>850</v>
      </c>
      <c r="F228" s="175" t="s">
        <v>851</v>
      </c>
      <c r="G228" s="176">
        <v>5.9475119999999997</v>
      </c>
      <c r="H228" s="176">
        <v>0.59475120000000004</v>
      </c>
      <c r="I228" s="176">
        <v>59.475119999999997</v>
      </c>
      <c r="J228" s="172" t="s">
        <v>841</v>
      </c>
      <c r="K228" s="173">
        <v>1</v>
      </c>
      <c r="L228" s="178">
        <v>0</v>
      </c>
      <c r="M228" s="36">
        <v>1</v>
      </c>
      <c r="N228" s="36"/>
      <c r="O228" s="36"/>
      <c r="P228" s="36"/>
      <c r="Q228" s="36"/>
      <c r="R228" s="3"/>
      <c r="S228" s="106"/>
      <c r="T228" s="106"/>
      <c r="U228" s="106"/>
      <c r="V228" s="106"/>
      <c r="W228" s="106"/>
      <c r="X228" s="106"/>
      <c r="Y228" s="36"/>
      <c r="Z228" s="36"/>
      <c r="AA228" s="36"/>
      <c r="AB228" s="188" t="str">
        <f t="shared" si="22"/>
        <v>hkr02c12log</v>
      </c>
      <c r="AC228" s="188" t="s">
        <v>1585</v>
      </c>
      <c r="AD228" s="131"/>
      <c r="AE228" s="131"/>
      <c r="AF228" s="131"/>
      <c r="AG228" s="131"/>
      <c r="AH228" s="131"/>
      <c r="AI228" s="131"/>
      <c r="AJ228" s="128" t="str">
        <f t="shared" si="23"/>
        <v/>
      </c>
      <c r="AK228" s="7" t="str">
        <f>IF(ISNUMBER($AJ228),INDEX($C$1:$AB$3985,$AJ228,AK$4),"")</f>
        <v/>
      </c>
      <c r="AL228" s="7" t="str">
        <f>IF(ISNUMBER($AJ228),INDEX($C$1:$AB$3985,$AJ228,AL$4),"")</f>
        <v/>
      </c>
      <c r="AM228" s="128"/>
      <c r="AN228" s="128">
        <f t="shared" si="25"/>
        <v>240</v>
      </c>
      <c r="AO228" s="7" t="str">
        <f>IF(ISNUMBER($AN228),INDEX($C$1:$AB$2294,$AN228,AO$4),"")</f>
        <v>hkr21c00</v>
      </c>
      <c r="AP228" s="10">
        <f>IF(ISNUMBER($AN228),INDEX($C$1:$AB$2294,$AN228,AP$4),"")</f>
        <v>5.9475119999999997</v>
      </c>
      <c r="AQ228" s="310">
        <f>IF(ISNUMBER(SEARCH($T$30,AO228)),MAX(AQ$5:AQ227)+1,0)</f>
        <v>0</v>
      </c>
      <c r="AR228" s="310">
        <f>IF(ISNUMBER(SEARCH($T$31,AO228)),MAX(AR$5:AR227)+1,0)</f>
        <v>0</v>
      </c>
      <c r="AS228" s="128" t="str">
        <f t="shared" si="24"/>
        <v/>
      </c>
      <c r="AT228" s="105" t="str">
        <f>IF(ISNUMBER($AS228),INDEX($C$1:$AB$3985,$AS228,AT$4),"")</f>
        <v/>
      </c>
      <c r="AU228" s="128"/>
      <c r="AV228" s="128">
        <f t="shared" si="26"/>
        <v>1005</v>
      </c>
      <c r="AW228" s="105" t="str">
        <f>IF(ISNUMBER($AV228),INDEX($C$1:$AB$3985,$AV228,AW$4),"")</f>
        <v>or11c17_0</v>
      </c>
      <c r="AX228" s="105">
        <f>IF(ISNUMBER($AV228),INDEX($C$1:$AB$3985,$AV228,AX$4),"")</f>
        <v>18.2744</v>
      </c>
      <c r="AY228" s="310">
        <f>IF(ISNUMBER(SEARCH($BE$10,AW228)),MAX(AY$5:AY227)+1,0)</f>
        <v>0</v>
      </c>
      <c r="AZ228" s="310">
        <f>IF(ISNUMBER(SEARCH($BE$11,AW228)),MAX(AZ$5:AZ227)+1,0)</f>
        <v>0</v>
      </c>
      <c r="BA228" s="128" t="str">
        <f t="shared" si="27"/>
        <v/>
      </c>
      <c r="BB228" s="105" t="str">
        <f>IF(ISNUMBER($BA228),INDEX($C$1:$AB$3985,$BA228,BB$4),"")</f>
        <v/>
      </c>
      <c r="BC228" s="105"/>
    </row>
    <row r="229" spans="1:55" x14ac:dyDescent="0.25">
      <c r="A229" s="98"/>
      <c r="B229" s="98">
        <f>ROW()</f>
        <v>229</v>
      </c>
      <c r="C229" s="73"/>
      <c r="D229" s="179" t="s">
        <v>267</v>
      </c>
      <c r="E229" s="175" t="s">
        <v>850</v>
      </c>
      <c r="F229" s="175" t="s">
        <v>851</v>
      </c>
      <c r="G229" s="176">
        <v>5.9475119999999997</v>
      </c>
      <c r="H229" s="176">
        <v>0.59475120000000004</v>
      </c>
      <c r="I229" s="176">
        <v>59.475119999999997</v>
      </c>
      <c r="J229" s="172" t="s">
        <v>841</v>
      </c>
      <c r="K229" s="173">
        <v>1</v>
      </c>
      <c r="L229" s="178">
        <v>0</v>
      </c>
      <c r="M229" s="36">
        <v>1</v>
      </c>
      <c r="N229" s="36"/>
      <c r="O229" s="36"/>
      <c r="P229" s="36"/>
      <c r="Q229" s="36"/>
      <c r="R229" s="3"/>
      <c r="S229" s="106"/>
      <c r="T229" s="106"/>
      <c r="U229" s="106"/>
      <c r="V229" s="106"/>
      <c r="W229" s="106"/>
      <c r="X229" s="106"/>
      <c r="Y229" s="36"/>
      <c r="Z229" s="36"/>
      <c r="AA229" s="36"/>
      <c r="AB229" s="188" t="str">
        <f t="shared" si="22"/>
        <v>hkr02c13log</v>
      </c>
      <c r="AC229" s="188" t="s">
        <v>1585</v>
      </c>
      <c r="AD229" s="131"/>
      <c r="AE229" s="131"/>
      <c r="AF229" s="131"/>
      <c r="AG229" s="131"/>
      <c r="AH229" s="131"/>
      <c r="AI229" s="131"/>
      <c r="AJ229" s="128" t="str">
        <f t="shared" si="23"/>
        <v/>
      </c>
      <c r="AK229" s="7" t="str">
        <f>IF(ISNUMBER($AJ229),INDEX($C$1:$AB$3985,$AJ229,AK$4),"")</f>
        <v/>
      </c>
      <c r="AL229" s="7" t="str">
        <f>IF(ISNUMBER($AJ229),INDEX($C$1:$AB$3985,$AJ229,AL$4),"")</f>
        <v/>
      </c>
      <c r="AM229" s="128"/>
      <c r="AN229" s="128">
        <f t="shared" si="25"/>
        <v>241</v>
      </c>
      <c r="AO229" s="7" t="str">
        <f>IF(ISNUMBER($AN229),INDEX($C$1:$AB$2294,$AN229,AO$4),"")</f>
        <v>hkr03c01</v>
      </c>
      <c r="AP229" s="10">
        <f>IF(ISNUMBER($AN229),INDEX($C$1:$AB$2294,$AN229,AP$4),"")</f>
        <v>5.9475119999999997</v>
      </c>
      <c r="AQ229" s="310">
        <f>IF(ISNUMBER(SEARCH($T$30,AO229)),MAX(AQ$5:AQ228)+1,0)</f>
        <v>0</v>
      </c>
      <c r="AR229" s="310">
        <f>IF(ISNUMBER(SEARCH($T$31,AO229)),MAX(AR$5:AR228)+1,0)</f>
        <v>0</v>
      </c>
      <c r="AS229" s="128" t="str">
        <f t="shared" si="24"/>
        <v/>
      </c>
      <c r="AT229" s="105" t="str">
        <f>IF(ISNUMBER($AS229),INDEX($C$1:$AB$3985,$AS229,AT$4),"")</f>
        <v/>
      </c>
      <c r="AU229" s="128"/>
      <c r="AV229" s="128">
        <f t="shared" si="26"/>
        <v>1006</v>
      </c>
      <c r="AW229" s="105" t="str">
        <f>IF(ISNUMBER($AV229),INDEX($C$1:$AB$3985,$AV229,AW$4),"")</f>
        <v>or11c18_0</v>
      </c>
      <c r="AX229" s="105">
        <f>IF(ISNUMBER($AV229),INDEX($C$1:$AB$3985,$AV229,AX$4),"")</f>
        <v>18.412019999999998</v>
      </c>
      <c r="AY229" s="310">
        <f>IF(ISNUMBER(SEARCH($BE$10,AW229)),MAX(AY$5:AY228)+1,0)</f>
        <v>0</v>
      </c>
      <c r="AZ229" s="310">
        <f>IF(ISNUMBER(SEARCH($BE$11,AW229)),MAX(AZ$5:AZ228)+1,0)</f>
        <v>0</v>
      </c>
      <c r="BA229" s="128" t="str">
        <f t="shared" si="27"/>
        <v/>
      </c>
      <c r="BB229" s="105" t="str">
        <f>IF(ISNUMBER($BA229),INDEX($C$1:$AB$3985,$BA229,BB$4),"")</f>
        <v/>
      </c>
      <c r="BC229" s="105"/>
    </row>
    <row r="230" spans="1:55" x14ac:dyDescent="0.25">
      <c r="A230" s="98"/>
      <c r="B230" s="98">
        <f>ROW()</f>
        <v>230</v>
      </c>
      <c r="C230" s="73"/>
      <c r="D230" s="179" t="s">
        <v>268</v>
      </c>
      <c r="E230" s="175" t="s">
        <v>850</v>
      </c>
      <c r="F230" s="175" t="s">
        <v>851</v>
      </c>
      <c r="G230" s="176">
        <v>5.9475119999999997</v>
      </c>
      <c r="H230" s="176">
        <v>0.59475120000000004</v>
      </c>
      <c r="I230" s="176">
        <v>59.475119999999997</v>
      </c>
      <c r="J230" s="172" t="s">
        <v>841</v>
      </c>
      <c r="K230" s="173">
        <v>1</v>
      </c>
      <c r="L230" s="178">
        <v>0</v>
      </c>
      <c r="M230" s="36">
        <v>1</v>
      </c>
      <c r="N230" s="36"/>
      <c r="O230" s="36"/>
      <c r="P230" s="36"/>
      <c r="Q230" s="36"/>
      <c r="R230" s="3"/>
      <c r="S230" s="106"/>
      <c r="T230" s="106"/>
      <c r="U230" s="106"/>
      <c r="V230" s="106"/>
      <c r="W230" s="106"/>
      <c r="X230" s="106"/>
      <c r="Y230" s="36"/>
      <c r="Z230" s="36"/>
      <c r="AA230" s="36"/>
      <c r="AB230" s="188" t="str">
        <f t="shared" si="22"/>
        <v>hkr18c13log</v>
      </c>
      <c r="AC230" s="188" t="s">
        <v>1585</v>
      </c>
      <c r="AD230" s="131"/>
      <c r="AE230" s="131"/>
      <c r="AF230" s="131"/>
      <c r="AG230" s="131"/>
      <c r="AH230" s="131"/>
      <c r="AI230" s="131"/>
      <c r="AJ230" s="128" t="str">
        <f t="shared" si="23"/>
        <v/>
      </c>
      <c r="AK230" s="7" t="str">
        <f>IF(ISNUMBER($AJ230),INDEX($C$1:$AB$3985,$AJ230,AK$4),"")</f>
        <v/>
      </c>
      <c r="AL230" s="7" t="str">
        <f>IF(ISNUMBER($AJ230),INDEX($C$1:$AB$3985,$AJ230,AL$4),"")</f>
        <v/>
      </c>
      <c r="AM230" s="128"/>
      <c r="AN230" s="128">
        <f t="shared" si="25"/>
        <v>242</v>
      </c>
      <c r="AO230" s="7" t="str">
        <f>IF(ISNUMBER($AN230),INDEX($C$1:$AB$2294,$AN230,AO$4),"")</f>
        <v>hkr03c02</v>
      </c>
      <c r="AP230" s="10">
        <f>IF(ISNUMBER($AN230),INDEX($C$1:$AB$2294,$AN230,AP$4),"")</f>
        <v>5.9475119999999997</v>
      </c>
      <c r="AQ230" s="310">
        <f>IF(ISNUMBER(SEARCH($T$30,AO230)),MAX(AQ$5:AQ229)+1,0)</f>
        <v>0</v>
      </c>
      <c r="AR230" s="310">
        <f>IF(ISNUMBER(SEARCH($T$31,AO230)),MAX(AR$5:AR229)+1,0)</f>
        <v>0</v>
      </c>
      <c r="AS230" s="128" t="str">
        <f t="shared" si="24"/>
        <v/>
      </c>
      <c r="AT230" s="105" t="str">
        <f>IF(ISNUMBER($AS230),INDEX($C$1:$AB$3985,$AS230,AT$4),"")</f>
        <v/>
      </c>
      <c r="AU230" s="128"/>
      <c r="AV230" s="128">
        <f t="shared" si="26"/>
        <v>1007</v>
      </c>
      <c r="AW230" s="105" t="str">
        <f>IF(ISNUMBER($AV230),INDEX($C$1:$AB$3985,$AV230,AW$4),"")</f>
        <v>or11c19_0</v>
      </c>
      <c r="AX230" s="105">
        <f>IF(ISNUMBER($AV230),INDEX($C$1:$AB$3985,$AV230,AX$4),"")</f>
        <v>18.478470000000002</v>
      </c>
      <c r="AY230" s="310">
        <f>IF(ISNUMBER(SEARCH($BE$10,AW230)),MAX(AY$5:AY229)+1,0)</f>
        <v>0</v>
      </c>
      <c r="AZ230" s="310">
        <f>IF(ISNUMBER(SEARCH($BE$11,AW230)),MAX(AZ$5:AZ229)+1,0)</f>
        <v>0</v>
      </c>
      <c r="BA230" s="128" t="str">
        <f t="shared" si="27"/>
        <v/>
      </c>
      <c r="BB230" s="105" t="str">
        <f>IF(ISNUMBER($BA230),INDEX($C$1:$AB$3985,$BA230,BB$4),"")</f>
        <v/>
      </c>
      <c r="BC230" s="105"/>
    </row>
    <row r="231" spans="1:55" x14ac:dyDescent="0.25">
      <c r="A231" s="98"/>
      <c r="B231" s="98">
        <f>ROW()</f>
        <v>231</v>
      </c>
      <c r="C231" s="73"/>
      <c r="D231" s="179" t="s">
        <v>269</v>
      </c>
      <c r="E231" s="175" t="s">
        <v>850</v>
      </c>
      <c r="F231" s="175" t="s">
        <v>851</v>
      </c>
      <c r="G231" s="176">
        <v>5.9475119999999997</v>
      </c>
      <c r="H231" s="176">
        <v>0.59475120000000004</v>
      </c>
      <c r="I231" s="176">
        <v>59.475119999999997</v>
      </c>
      <c r="J231" s="172" t="s">
        <v>841</v>
      </c>
      <c r="K231" s="173">
        <v>1</v>
      </c>
      <c r="L231" s="178">
        <v>0</v>
      </c>
      <c r="M231" s="36">
        <v>1</v>
      </c>
      <c r="N231" s="36"/>
      <c r="O231" s="36"/>
      <c r="P231" s="36"/>
      <c r="Q231" s="36"/>
      <c r="R231" s="3"/>
      <c r="S231" s="106"/>
      <c r="T231" s="106"/>
      <c r="U231" s="106"/>
      <c r="V231" s="106"/>
      <c r="W231" s="106"/>
      <c r="X231" s="106"/>
      <c r="Y231" s="36"/>
      <c r="Z231" s="36"/>
      <c r="AA231" s="36"/>
      <c r="AB231" s="188" t="str">
        <f t="shared" si="22"/>
        <v>hkr26c00log</v>
      </c>
      <c r="AC231" s="188" t="s">
        <v>1585</v>
      </c>
      <c r="AD231" s="131"/>
      <c r="AE231" s="131"/>
      <c r="AF231" s="131"/>
      <c r="AG231" s="131"/>
      <c r="AH231" s="131"/>
      <c r="AI231" s="131"/>
      <c r="AJ231" s="128" t="str">
        <f t="shared" si="23"/>
        <v/>
      </c>
      <c r="AK231" s="7" t="str">
        <f>IF(ISNUMBER($AJ231),INDEX($C$1:$AB$3985,$AJ231,AK$4),"")</f>
        <v/>
      </c>
      <c r="AL231" s="7" t="str">
        <f>IF(ISNUMBER($AJ231),INDEX($C$1:$AB$3985,$AJ231,AL$4),"")</f>
        <v/>
      </c>
      <c r="AM231" s="128"/>
      <c r="AN231" s="128">
        <f t="shared" si="25"/>
        <v>243</v>
      </c>
      <c r="AO231" s="7" t="str">
        <f>IF(ISNUMBER($AN231),INDEX($C$1:$AB$2294,$AN231,AO$4),"")</f>
        <v>hkr03c03</v>
      </c>
      <c r="AP231" s="10">
        <f>IF(ISNUMBER($AN231),INDEX($C$1:$AB$2294,$AN231,AP$4),"")</f>
        <v>5.9475119999999997</v>
      </c>
      <c r="AQ231" s="310">
        <f>IF(ISNUMBER(SEARCH($T$30,AO231)),MAX(AQ$5:AQ230)+1,0)</f>
        <v>0</v>
      </c>
      <c r="AR231" s="310">
        <f>IF(ISNUMBER(SEARCH($T$31,AO231)),MAX(AR$5:AR230)+1,0)</f>
        <v>0</v>
      </c>
      <c r="AS231" s="128" t="str">
        <f t="shared" si="24"/>
        <v/>
      </c>
      <c r="AT231" s="105" t="str">
        <f>IF(ISNUMBER($AS231),INDEX($C$1:$AB$3985,$AS231,AT$4),"")</f>
        <v/>
      </c>
      <c r="AU231" s="128"/>
      <c r="AV231" s="128">
        <f t="shared" si="26"/>
        <v>1008</v>
      </c>
      <c r="AW231" s="105" t="str">
        <f>IF(ISNUMBER($AV231),INDEX($C$1:$AB$3985,$AV231,AW$4),"")</f>
        <v>or12c00_0</v>
      </c>
      <c r="AX231" s="105">
        <f>IF(ISNUMBER($AV231),INDEX($C$1:$AB$3985,$AV231,AX$4),"")</f>
        <v>29.024180000000001</v>
      </c>
      <c r="AY231" s="310">
        <f>IF(ISNUMBER(SEARCH($BE$10,AW231)),MAX(AY$5:AY230)+1,0)</f>
        <v>0</v>
      </c>
      <c r="AZ231" s="310">
        <f>IF(ISNUMBER(SEARCH($BE$11,AW231)),MAX(AZ$5:AZ230)+1,0)</f>
        <v>0</v>
      </c>
      <c r="BA231" s="128" t="str">
        <f t="shared" si="27"/>
        <v/>
      </c>
      <c r="BB231" s="105" t="str">
        <f>IF(ISNUMBER($BA231),INDEX($C$1:$AB$3985,$BA231,BB$4),"")</f>
        <v/>
      </c>
      <c r="BC231" s="105"/>
    </row>
    <row r="232" spans="1:55" x14ac:dyDescent="0.25">
      <c r="A232" s="98"/>
      <c r="B232" s="98">
        <f>ROW()</f>
        <v>232</v>
      </c>
      <c r="C232" s="73"/>
      <c r="D232" s="179" t="s">
        <v>270</v>
      </c>
      <c r="E232" s="175" t="s">
        <v>850</v>
      </c>
      <c r="F232" s="175" t="s">
        <v>851</v>
      </c>
      <c r="G232" s="176">
        <v>5.9475119999999997</v>
      </c>
      <c r="H232" s="176">
        <v>0.59475120000000004</v>
      </c>
      <c r="I232" s="176">
        <v>59.475119999999997</v>
      </c>
      <c r="J232" s="172" t="s">
        <v>841</v>
      </c>
      <c r="K232" s="173">
        <v>1</v>
      </c>
      <c r="L232" s="178">
        <v>0</v>
      </c>
      <c r="M232" s="36">
        <v>1</v>
      </c>
      <c r="N232" s="36"/>
      <c r="O232" s="36"/>
      <c r="P232" s="36"/>
      <c r="Q232" s="36"/>
      <c r="R232" s="3"/>
      <c r="S232" s="106"/>
      <c r="T232" s="106"/>
      <c r="U232" s="106"/>
      <c r="V232" s="106"/>
      <c r="W232" s="106"/>
      <c r="X232" s="106"/>
      <c r="Y232" s="36"/>
      <c r="Z232" s="36"/>
      <c r="AA232" s="36"/>
      <c r="AB232" s="188" t="str">
        <f t="shared" si="22"/>
        <v>hkr02c14log</v>
      </c>
      <c r="AC232" s="188" t="s">
        <v>1585</v>
      </c>
      <c r="AD232" s="131"/>
      <c r="AE232" s="131"/>
      <c r="AF232" s="131"/>
      <c r="AG232" s="131"/>
      <c r="AH232" s="131"/>
      <c r="AI232" s="131"/>
      <c r="AJ232" s="128" t="str">
        <f t="shared" si="23"/>
        <v/>
      </c>
      <c r="AK232" s="7" t="str">
        <f>IF(ISNUMBER($AJ232),INDEX($C$1:$AB$3985,$AJ232,AK$4),"")</f>
        <v/>
      </c>
      <c r="AL232" s="7" t="str">
        <f>IF(ISNUMBER($AJ232),INDEX($C$1:$AB$3985,$AJ232,AL$4),"")</f>
        <v/>
      </c>
      <c r="AM232" s="128"/>
      <c r="AN232" s="128">
        <f t="shared" si="25"/>
        <v>244</v>
      </c>
      <c r="AO232" s="7" t="str">
        <f>IF(ISNUMBER($AN232),INDEX($C$1:$AB$2294,$AN232,AO$4),"")</f>
        <v>hkr21c03</v>
      </c>
      <c r="AP232" s="10">
        <f>IF(ISNUMBER($AN232),INDEX($C$1:$AB$2294,$AN232,AP$4),"")</f>
        <v>5.9475119999999997</v>
      </c>
      <c r="AQ232" s="310">
        <f>IF(ISNUMBER(SEARCH($T$30,AO232)),MAX(AQ$5:AQ231)+1,0)</f>
        <v>0</v>
      </c>
      <c r="AR232" s="310">
        <f>IF(ISNUMBER(SEARCH($T$31,AO232)),MAX(AR$5:AR231)+1,0)</f>
        <v>0</v>
      </c>
      <c r="AS232" s="128" t="str">
        <f t="shared" si="24"/>
        <v/>
      </c>
      <c r="AT232" s="105" t="str">
        <f>IF(ISNUMBER($AS232),INDEX($C$1:$AB$3985,$AS232,AT$4),"")</f>
        <v/>
      </c>
      <c r="AU232" s="128"/>
      <c r="AV232" s="128">
        <f t="shared" si="26"/>
        <v>1009</v>
      </c>
      <c r="AW232" s="105" t="str">
        <f>IF(ISNUMBER($AV232),INDEX($C$1:$AB$3985,$AV232,AW$4),"")</f>
        <v>or12c01_0</v>
      </c>
      <c r="AX232" s="105">
        <f>IF(ISNUMBER($AV232),INDEX($C$1:$AB$3985,$AV232,AX$4),"")</f>
        <v>29.018820000000002</v>
      </c>
      <c r="AY232" s="310">
        <f>IF(ISNUMBER(SEARCH($BE$10,AW232)),MAX(AY$5:AY231)+1,0)</f>
        <v>0</v>
      </c>
      <c r="AZ232" s="310">
        <f>IF(ISNUMBER(SEARCH($BE$11,AW232)),MAX(AZ$5:AZ231)+1,0)</f>
        <v>0</v>
      </c>
      <c r="BA232" s="128" t="str">
        <f t="shared" si="27"/>
        <v/>
      </c>
      <c r="BB232" s="105" t="str">
        <f>IF(ISNUMBER($BA232),INDEX($C$1:$AB$3985,$BA232,BB$4),"")</f>
        <v/>
      </c>
      <c r="BC232" s="105"/>
    </row>
    <row r="233" spans="1:55" x14ac:dyDescent="0.25">
      <c r="A233" s="98"/>
      <c r="B233" s="98">
        <f>ROW()</f>
        <v>233</v>
      </c>
      <c r="C233" s="73"/>
      <c r="D233" s="179" t="s">
        <v>271</v>
      </c>
      <c r="E233" s="175" t="s">
        <v>850</v>
      </c>
      <c r="F233" s="175" t="s">
        <v>851</v>
      </c>
      <c r="G233" s="176">
        <v>5.9475119999999997</v>
      </c>
      <c r="H233" s="176">
        <v>0.59475120000000004</v>
      </c>
      <c r="I233" s="176">
        <v>59.475119999999997</v>
      </c>
      <c r="J233" s="172" t="s">
        <v>841</v>
      </c>
      <c r="K233" s="173">
        <v>1</v>
      </c>
      <c r="L233" s="178">
        <v>0</v>
      </c>
      <c r="M233" s="36">
        <v>1</v>
      </c>
      <c r="N233" s="36"/>
      <c r="O233" s="36"/>
      <c r="P233" s="36"/>
      <c r="Q233" s="36"/>
      <c r="R233" s="3"/>
      <c r="S233" s="106"/>
      <c r="T233" s="106"/>
      <c r="U233" s="106"/>
      <c r="V233" s="106"/>
      <c r="W233" s="106"/>
      <c r="X233" s="106"/>
      <c r="Y233" s="36"/>
      <c r="Z233" s="36"/>
      <c r="AA233" s="36"/>
      <c r="AB233" s="188" t="str">
        <f t="shared" si="22"/>
        <v>hkr18c14log</v>
      </c>
      <c r="AC233" s="188" t="s">
        <v>1585</v>
      </c>
      <c r="AD233" s="131"/>
      <c r="AE233" s="131"/>
      <c r="AF233" s="131"/>
      <c r="AG233" s="131"/>
      <c r="AH233" s="131"/>
      <c r="AI233" s="131"/>
      <c r="AJ233" s="128" t="str">
        <f t="shared" si="23"/>
        <v/>
      </c>
      <c r="AK233" s="7" t="str">
        <f>IF(ISNUMBER($AJ233),INDEX($C$1:$AB$3985,$AJ233,AK$4),"")</f>
        <v/>
      </c>
      <c r="AL233" s="7" t="str">
        <f>IF(ISNUMBER($AJ233),INDEX($C$1:$AB$3985,$AJ233,AL$4),"")</f>
        <v/>
      </c>
      <c r="AM233" s="128"/>
      <c r="AN233" s="128">
        <f t="shared" si="25"/>
        <v>245</v>
      </c>
      <c r="AO233" s="7" t="str">
        <f>IF(ISNUMBER($AN233),INDEX($C$1:$AB$2294,$AN233,AO$4),"")</f>
        <v>hkr09c12</v>
      </c>
      <c r="AP233" s="10">
        <f>IF(ISNUMBER($AN233),INDEX($C$1:$AB$2294,$AN233,AP$4),"")</f>
        <v>5.9475119999999997</v>
      </c>
      <c r="AQ233" s="310">
        <f>IF(ISNUMBER(SEARCH($T$30,AO233)),MAX(AQ$5:AQ232)+1,0)</f>
        <v>0</v>
      </c>
      <c r="AR233" s="310">
        <f>IF(ISNUMBER(SEARCH($T$31,AO233)),MAX(AR$5:AR232)+1,0)</f>
        <v>0</v>
      </c>
      <c r="AS233" s="128" t="str">
        <f t="shared" si="24"/>
        <v/>
      </c>
      <c r="AT233" s="105" t="str">
        <f>IF(ISNUMBER($AS233),INDEX($C$1:$AB$3985,$AS233,AT$4),"")</f>
        <v/>
      </c>
      <c r="AU233" s="128"/>
      <c r="AV233" s="128">
        <f t="shared" si="26"/>
        <v>1010</v>
      </c>
      <c r="AW233" s="105" t="str">
        <f>IF(ISNUMBER($AV233),INDEX($C$1:$AB$3985,$AV233,AW$4),"")</f>
        <v>or12c02_0</v>
      </c>
      <c r="AX233" s="105">
        <f>IF(ISNUMBER($AV233),INDEX($C$1:$AB$3985,$AV233,AX$4),"")</f>
        <v>29.007860000000001</v>
      </c>
      <c r="AY233" s="310">
        <f>IF(ISNUMBER(SEARCH($BE$10,AW233)),MAX(AY$5:AY232)+1,0)</f>
        <v>0</v>
      </c>
      <c r="AZ233" s="310">
        <f>IF(ISNUMBER(SEARCH($BE$11,AW233)),MAX(AZ$5:AZ232)+1,0)</f>
        <v>0</v>
      </c>
      <c r="BA233" s="128" t="str">
        <f t="shared" si="27"/>
        <v/>
      </c>
      <c r="BB233" s="105" t="str">
        <f>IF(ISNUMBER($BA233),INDEX($C$1:$AB$3985,$BA233,BB$4),"")</f>
        <v/>
      </c>
      <c r="BC233" s="105"/>
    </row>
    <row r="234" spans="1:55" x14ac:dyDescent="0.25">
      <c r="A234" s="98"/>
      <c r="B234" s="98">
        <f>ROW()</f>
        <v>234</v>
      </c>
      <c r="C234" s="73"/>
      <c r="D234" s="179" t="s">
        <v>272</v>
      </c>
      <c r="E234" s="175" t="s">
        <v>850</v>
      </c>
      <c r="F234" s="175" t="s">
        <v>851</v>
      </c>
      <c r="G234" s="176">
        <v>5.9475119999999997</v>
      </c>
      <c r="H234" s="176">
        <v>0.59475120000000004</v>
      </c>
      <c r="I234" s="176">
        <v>59.475119999999997</v>
      </c>
      <c r="J234" s="172" t="s">
        <v>841</v>
      </c>
      <c r="K234" s="173">
        <v>1</v>
      </c>
      <c r="L234" s="178">
        <v>0</v>
      </c>
      <c r="M234" s="36">
        <v>1</v>
      </c>
      <c r="N234" s="36"/>
      <c r="O234" s="36"/>
      <c r="P234" s="36"/>
      <c r="Q234" s="36"/>
      <c r="R234" s="3"/>
      <c r="S234" s="106"/>
      <c r="T234" s="106"/>
      <c r="U234" s="106"/>
      <c r="V234" s="106"/>
      <c r="W234" s="106"/>
      <c r="X234" s="106"/>
      <c r="Y234" s="36"/>
      <c r="Z234" s="36"/>
      <c r="AA234" s="36"/>
      <c r="AB234" s="188" t="str">
        <f t="shared" si="22"/>
        <v>hkr15c08log</v>
      </c>
      <c r="AC234" s="188" t="s">
        <v>1585</v>
      </c>
      <c r="AD234" s="131"/>
      <c r="AE234" s="131"/>
      <c r="AF234" s="131"/>
      <c r="AG234" s="131"/>
      <c r="AH234" s="131"/>
      <c r="AI234" s="131"/>
      <c r="AJ234" s="128" t="str">
        <f t="shared" si="23"/>
        <v/>
      </c>
      <c r="AK234" s="7" t="str">
        <f>IF(ISNUMBER($AJ234),INDEX($C$1:$AB$3985,$AJ234,AK$4),"")</f>
        <v/>
      </c>
      <c r="AL234" s="7" t="str">
        <f>IF(ISNUMBER($AJ234),INDEX($C$1:$AB$3985,$AJ234,AL$4),"")</f>
        <v/>
      </c>
      <c r="AM234" s="128"/>
      <c r="AN234" s="128">
        <f t="shared" si="25"/>
        <v>246</v>
      </c>
      <c r="AO234" s="7" t="str">
        <f>IF(ISNUMBER($AN234),INDEX($C$1:$AB$2294,$AN234,AO$4),"")</f>
        <v>hkr03c04</v>
      </c>
      <c r="AP234" s="10">
        <f>IF(ISNUMBER($AN234),INDEX($C$1:$AB$2294,$AN234,AP$4),"")</f>
        <v>5.9475119999999997</v>
      </c>
      <c r="AQ234" s="310">
        <f>IF(ISNUMBER(SEARCH($T$30,AO234)),MAX(AQ$5:AQ233)+1,0)</f>
        <v>0</v>
      </c>
      <c r="AR234" s="310">
        <f>IF(ISNUMBER(SEARCH($T$31,AO234)),MAX(AR$5:AR233)+1,0)</f>
        <v>0</v>
      </c>
      <c r="AS234" s="128" t="str">
        <f t="shared" si="24"/>
        <v/>
      </c>
      <c r="AT234" s="105" t="str">
        <f>IF(ISNUMBER($AS234),INDEX($C$1:$AB$3985,$AS234,AT$4),"")</f>
        <v/>
      </c>
      <c r="AU234" s="128"/>
      <c r="AV234" s="128">
        <f t="shared" si="26"/>
        <v>1011</v>
      </c>
      <c r="AW234" s="105" t="str">
        <f>IF(ISNUMBER($AV234),INDEX($C$1:$AB$3985,$AV234,AW$4),"")</f>
        <v>or12c03_0</v>
      </c>
      <c r="AX234" s="105">
        <f>IF(ISNUMBER($AV234),INDEX($C$1:$AB$3985,$AV234,AX$4),"")</f>
        <v>28.991050000000001</v>
      </c>
      <c r="AY234" s="310">
        <f>IF(ISNUMBER(SEARCH($BE$10,AW234)),MAX(AY$5:AY233)+1,0)</f>
        <v>0</v>
      </c>
      <c r="AZ234" s="310">
        <f>IF(ISNUMBER(SEARCH($BE$11,AW234)),MAX(AZ$5:AZ233)+1,0)</f>
        <v>0</v>
      </c>
      <c r="BA234" s="128" t="str">
        <f t="shared" si="27"/>
        <v/>
      </c>
      <c r="BB234" s="105" t="str">
        <f>IF(ISNUMBER($BA234),INDEX($C$1:$AB$3985,$BA234,BB$4),"")</f>
        <v/>
      </c>
      <c r="BC234" s="105"/>
    </row>
    <row r="235" spans="1:55" x14ac:dyDescent="0.25">
      <c r="A235" s="98"/>
      <c r="B235" s="98">
        <f>ROW()</f>
        <v>235</v>
      </c>
      <c r="C235" s="73"/>
      <c r="D235" s="179" t="s">
        <v>273</v>
      </c>
      <c r="E235" s="175" t="s">
        <v>850</v>
      </c>
      <c r="F235" s="175" t="s">
        <v>851</v>
      </c>
      <c r="G235" s="176">
        <v>5.9475119999999997</v>
      </c>
      <c r="H235" s="176">
        <v>0.59475120000000004</v>
      </c>
      <c r="I235" s="176">
        <v>59.475119999999997</v>
      </c>
      <c r="J235" s="172" t="s">
        <v>841</v>
      </c>
      <c r="K235" s="173">
        <v>1</v>
      </c>
      <c r="L235" s="178">
        <v>0</v>
      </c>
      <c r="M235" s="36">
        <v>1</v>
      </c>
      <c r="N235" s="36"/>
      <c r="O235" s="36"/>
      <c r="P235" s="36"/>
      <c r="Q235" s="36"/>
      <c r="R235" s="3"/>
      <c r="S235" s="106"/>
      <c r="T235" s="106"/>
      <c r="U235" s="106"/>
      <c r="V235" s="106"/>
      <c r="W235" s="106"/>
      <c r="X235" s="106"/>
      <c r="Y235" s="36"/>
      <c r="Z235" s="36"/>
      <c r="AA235" s="36"/>
      <c r="AB235" s="188" t="str">
        <f t="shared" si="22"/>
        <v>hkr02c17log</v>
      </c>
      <c r="AC235" s="188" t="s">
        <v>1585</v>
      </c>
      <c r="AD235" s="131"/>
      <c r="AE235" s="131"/>
      <c r="AF235" s="131"/>
      <c r="AG235" s="131"/>
      <c r="AH235" s="131"/>
      <c r="AI235" s="131"/>
      <c r="AJ235" s="128" t="str">
        <f t="shared" si="23"/>
        <v/>
      </c>
      <c r="AK235" s="7" t="str">
        <f>IF(ISNUMBER($AJ235),INDEX($C$1:$AB$3985,$AJ235,AK$4),"")</f>
        <v/>
      </c>
      <c r="AL235" s="7" t="str">
        <f>IF(ISNUMBER($AJ235),INDEX($C$1:$AB$3985,$AJ235,AL$4),"")</f>
        <v/>
      </c>
      <c r="AM235" s="128"/>
      <c r="AN235" s="128">
        <f t="shared" si="25"/>
        <v>247</v>
      </c>
      <c r="AO235" s="7" t="str">
        <f>IF(ISNUMBER($AN235),INDEX($C$1:$AB$2294,$AN235,AO$4),"")</f>
        <v>hkr03c05</v>
      </c>
      <c r="AP235" s="10">
        <f>IF(ISNUMBER($AN235),INDEX($C$1:$AB$2294,$AN235,AP$4),"")</f>
        <v>5.9475119999999997</v>
      </c>
      <c r="AQ235" s="310">
        <f>IF(ISNUMBER(SEARCH($T$30,AO235)),MAX(AQ$5:AQ234)+1,0)</f>
        <v>0</v>
      </c>
      <c r="AR235" s="310">
        <f>IF(ISNUMBER(SEARCH($T$31,AO235)),MAX(AR$5:AR234)+1,0)</f>
        <v>0</v>
      </c>
      <c r="AS235" s="128" t="str">
        <f t="shared" si="24"/>
        <v/>
      </c>
      <c r="AT235" s="105" t="str">
        <f>IF(ISNUMBER($AS235),INDEX($C$1:$AB$3985,$AS235,AT$4),"")</f>
        <v/>
      </c>
      <c r="AU235" s="128"/>
      <c r="AV235" s="128">
        <f t="shared" si="26"/>
        <v>1012</v>
      </c>
      <c r="AW235" s="105" t="str">
        <f>IF(ISNUMBER($AV235),INDEX($C$1:$AB$3985,$AV235,AW$4),"")</f>
        <v>or12c08_0</v>
      </c>
      <c r="AX235" s="105">
        <f>IF(ISNUMBER($AV235),INDEX($C$1:$AB$3985,$AV235,AX$4),"")</f>
        <v>19.74832</v>
      </c>
      <c r="AY235" s="310">
        <f>IF(ISNUMBER(SEARCH($BE$10,AW235)),MAX(AY$5:AY234)+1,0)</f>
        <v>0</v>
      </c>
      <c r="AZ235" s="310">
        <f>IF(ISNUMBER(SEARCH($BE$11,AW235)),MAX(AZ$5:AZ234)+1,0)</f>
        <v>0</v>
      </c>
      <c r="BA235" s="128" t="str">
        <f t="shared" si="27"/>
        <v/>
      </c>
      <c r="BB235" s="105" t="str">
        <f>IF(ISNUMBER($BA235),INDEX($C$1:$AB$3985,$BA235,BB$4),"")</f>
        <v/>
      </c>
      <c r="BC235" s="105"/>
    </row>
    <row r="236" spans="1:55" x14ac:dyDescent="0.25">
      <c r="A236" s="98"/>
      <c r="B236" s="98">
        <f>ROW()</f>
        <v>236</v>
      </c>
      <c r="C236" s="73"/>
      <c r="D236" s="179" t="s">
        <v>274</v>
      </c>
      <c r="E236" s="175" t="s">
        <v>850</v>
      </c>
      <c r="F236" s="175" t="s">
        <v>851</v>
      </c>
      <c r="G236" s="176">
        <v>5.9475119999999997</v>
      </c>
      <c r="H236" s="176">
        <v>0.59475120000000004</v>
      </c>
      <c r="I236" s="176">
        <v>59.475119999999997</v>
      </c>
      <c r="J236" s="172" t="s">
        <v>841</v>
      </c>
      <c r="K236" s="173">
        <v>1</v>
      </c>
      <c r="L236" s="178">
        <v>0</v>
      </c>
      <c r="M236" s="36">
        <v>1</v>
      </c>
      <c r="N236" s="36"/>
      <c r="O236" s="36"/>
      <c r="P236" s="36"/>
      <c r="Q236" s="36"/>
      <c r="R236" s="3"/>
      <c r="S236" s="106"/>
      <c r="T236" s="106"/>
      <c r="U236" s="106"/>
      <c r="V236" s="106"/>
      <c r="W236" s="106"/>
      <c r="X236" s="106"/>
      <c r="Y236" s="36"/>
      <c r="Z236" s="36"/>
      <c r="AA236" s="36"/>
      <c r="AB236" s="188" t="str">
        <f t="shared" si="22"/>
        <v>hkr02c18log</v>
      </c>
      <c r="AC236" s="188" t="s">
        <v>1585</v>
      </c>
      <c r="AD236" s="131"/>
      <c r="AE236" s="131"/>
      <c r="AF236" s="131"/>
      <c r="AG236" s="131"/>
      <c r="AH236" s="131"/>
      <c r="AI236" s="131"/>
      <c r="AJ236" s="128" t="str">
        <f t="shared" si="23"/>
        <v/>
      </c>
      <c r="AK236" s="7" t="str">
        <f>IF(ISNUMBER($AJ236),INDEX($C$1:$AB$3985,$AJ236,AK$4),"")</f>
        <v/>
      </c>
      <c r="AL236" s="7" t="str">
        <f>IF(ISNUMBER($AJ236),INDEX($C$1:$AB$3985,$AJ236,AL$4),"")</f>
        <v/>
      </c>
      <c r="AM236" s="128"/>
      <c r="AN236" s="128">
        <f t="shared" si="25"/>
        <v>248</v>
      </c>
      <c r="AO236" s="7" t="str">
        <f>IF(ISNUMBER($AN236),INDEX($C$1:$AB$2294,$AN236,AO$4),"")</f>
        <v>hkr32c19</v>
      </c>
      <c r="AP236" s="10">
        <f>IF(ISNUMBER($AN236),INDEX($C$1:$AB$2294,$AN236,AP$4),"")</f>
        <v>5.9475119999999997</v>
      </c>
      <c r="AQ236" s="310">
        <f>IF(ISNUMBER(SEARCH($T$30,AO236)),MAX(AQ$5:AQ235)+1,0)</f>
        <v>0</v>
      </c>
      <c r="AR236" s="310">
        <f>IF(ISNUMBER(SEARCH($T$31,AO236)),MAX(AR$5:AR235)+1,0)</f>
        <v>0</v>
      </c>
      <c r="AS236" s="128" t="str">
        <f t="shared" si="24"/>
        <v/>
      </c>
      <c r="AT236" s="105" t="str">
        <f>IF(ISNUMBER($AS236),INDEX($C$1:$AB$3985,$AS236,AT$4),"")</f>
        <v/>
      </c>
      <c r="AU236" s="128"/>
      <c r="AV236" s="128">
        <f t="shared" si="26"/>
        <v>1013</v>
      </c>
      <c r="AW236" s="105" t="str">
        <f>IF(ISNUMBER($AV236),INDEX($C$1:$AB$3985,$AV236,AW$4),"")</f>
        <v>or12c09_0</v>
      </c>
      <c r="AX236" s="105">
        <f>IF(ISNUMBER($AV236),INDEX($C$1:$AB$3985,$AV236,AX$4),"")</f>
        <v>19.56212</v>
      </c>
      <c r="AY236" s="310">
        <f>IF(ISNUMBER(SEARCH($BE$10,AW236)),MAX(AY$5:AY235)+1,0)</f>
        <v>0</v>
      </c>
      <c r="AZ236" s="310">
        <f>IF(ISNUMBER(SEARCH($BE$11,AW236)),MAX(AZ$5:AZ235)+1,0)</f>
        <v>0</v>
      </c>
      <c r="BA236" s="128" t="str">
        <f t="shared" si="27"/>
        <v/>
      </c>
      <c r="BB236" s="105" t="str">
        <f>IF(ISNUMBER($BA236),INDEX($C$1:$AB$3985,$BA236,BB$4),"")</f>
        <v/>
      </c>
      <c r="BC236" s="105"/>
    </row>
    <row r="237" spans="1:55" x14ac:dyDescent="0.25">
      <c r="A237" s="98"/>
      <c r="B237" s="98">
        <f>ROW()</f>
        <v>237</v>
      </c>
      <c r="C237" s="73"/>
      <c r="D237" s="179" t="s">
        <v>275</v>
      </c>
      <c r="E237" s="175" t="s">
        <v>850</v>
      </c>
      <c r="F237" s="175" t="s">
        <v>851</v>
      </c>
      <c r="G237" s="176">
        <v>5.9475119999999997</v>
      </c>
      <c r="H237" s="176">
        <v>0.59475120000000004</v>
      </c>
      <c r="I237" s="176">
        <v>59.475119999999997</v>
      </c>
      <c r="J237" s="172" t="s">
        <v>841</v>
      </c>
      <c r="K237" s="173">
        <v>1</v>
      </c>
      <c r="L237" s="178">
        <v>0</v>
      </c>
      <c r="M237" s="36">
        <v>1</v>
      </c>
      <c r="N237" s="36"/>
      <c r="O237" s="36"/>
      <c r="P237" s="36"/>
      <c r="Q237" s="36"/>
      <c r="R237" s="3"/>
      <c r="S237" s="106"/>
      <c r="T237" s="106"/>
      <c r="U237" s="106"/>
      <c r="V237" s="106"/>
      <c r="W237" s="106"/>
      <c r="X237" s="106"/>
      <c r="Y237" s="36"/>
      <c r="Z237" s="36"/>
      <c r="AA237" s="36"/>
      <c r="AB237" s="188" t="str">
        <f t="shared" si="22"/>
        <v>hkr03c07log</v>
      </c>
      <c r="AC237" s="188" t="s">
        <v>1585</v>
      </c>
      <c r="AD237" s="131"/>
      <c r="AE237" s="131"/>
      <c r="AF237" s="131"/>
      <c r="AG237" s="131"/>
      <c r="AH237" s="131"/>
      <c r="AI237" s="131"/>
      <c r="AJ237" s="128" t="str">
        <f t="shared" si="23"/>
        <v/>
      </c>
      <c r="AK237" s="7" t="str">
        <f>IF(ISNUMBER($AJ237),INDEX($C$1:$AB$3985,$AJ237,AK$4),"")</f>
        <v/>
      </c>
      <c r="AL237" s="7" t="str">
        <f>IF(ISNUMBER($AJ237),INDEX($C$1:$AB$3985,$AJ237,AL$4),"")</f>
        <v/>
      </c>
      <c r="AM237" s="128"/>
      <c r="AN237" s="128">
        <f t="shared" si="25"/>
        <v>249</v>
      </c>
      <c r="AO237" s="7" t="str">
        <f>IF(ISNUMBER($AN237),INDEX($C$1:$AB$2294,$AN237,AO$4),"")</f>
        <v>hkr03c06</v>
      </c>
      <c r="AP237" s="10">
        <f>IF(ISNUMBER($AN237),INDEX($C$1:$AB$2294,$AN237,AP$4),"")</f>
        <v>5.9475119999999997</v>
      </c>
      <c r="AQ237" s="310">
        <f>IF(ISNUMBER(SEARCH($T$30,AO237)),MAX(AQ$5:AQ236)+1,0)</f>
        <v>0</v>
      </c>
      <c r="AR237" s="310">
        <f>IF(ISNUMBER(SEARCH($T$31,AO237)),MAX(AR$5:AR236)+1,0)</f>
        <v>0</v>
      </c>
      <c r="AS237" s="128" t="str">
        <f t="shared" si="24"/>
        <v/>
      </c>
      <c r="AT237" s="105" t="str">
        <f>IF(ISNUMBER($AS237),INDEX($C$1:$AB$3985,$AS237,AT$4),"")</f>
        <v/>
      </c>
      <c r="AU237" s="128"/>
      <c r="AV237" s="128">
        <f t="shared" si="26"/>
        <v>1014</v>
      </c>
      <c r="AW237" s="105" t="str">
        <f>IF(ISNUMBER($AV237),INDEX($C$1:$AB$3985,$AV237,AW$4),"")</f>
        <v>or12c10_0</v>
      </c>
      <c r="AX237" s="105">
        <f>IF(ISNUMBER($AV237),INDEX($C$1:$AB$3985,$AV237,AX$4),"")</f>
        <v>19.173929999999999</v>
      </c>
      <c r="AY237" s="310">
        <f>IF(ISNUMBER(SEARCH($BE$10,AW237)),MAX(AY$5:AY236)+1,0)</f>
        <v>0</v>
      </c>
      <c r="AZ237" s="310">
        <f>IF(ISNUMBER(SEARCH($BE$11,AW237)),MAX(AZ$5:AZ236)+1,0)</f>
        <v>0</v>
      </c>
      <c r="BA237" s="128" t="str">
        <f t="shared" si="27"/>
        <v/>
      </c>
      <c r="BB237" s="105" t="str">
        <f>IF(ISNUMBER($BA237),INDEX($C$1:$AB$3985,$BA237,BB$4),"")</f>
        <v/>
      </c>
      <c r="BC237" s="105"/>
    </row>
    <row r="238" spans="1:55" x14ac:dyDescent="0.25">
      <c r="A238" s="98"/>
      <c r="B238" s="98">
        <f>ROW()</f>
        <v>238</v>
      </c>
      <c r="C238" s="73"/>
      <c r="D238" s="179" t="s">
        <v>276</v>
      </c>
      <c r="E238" s="175" t="s">
        <v>850</v>
      </c>
      <c r="F238" s="175" t="s">
        <v>851</v>
      </c>
      <c r="G238" s="176">
        <v>5.9475119999999997</v>
      </c>
      <c r="H238" s="176">
        <v>0.59475120000000004</v>
      </c>
      <c r="I238" s="176">
        <v>59.475119999999997</v>
      </c>
      <c r="J238" s="172" t="s">
        <v>841</v>
      </c>
      <c r="K238" s="173">
        <v>1</v>
      </c>
      <c r="L238" s="178">
        <v>0</v>
      </c>
      <c r="M238" s="36">
        <v>1</v>
      </c>
      <c r="N238" s="36"/>
      <c r="O238" s="36"/>
      <c r="P238" s="36"/>
      <c r="Q238" s="36"/>
      <c r="R238" s="3"/>
      <c r="S238" s="106"/>
      <c r="T238" s="106"/>
      <c r="U238" s="106"/>
      <c r="V238" s="106"/>
      <c r="W238" s="106"/>
      <c r="X238" s="106"/>
      <c r="Y238" s="36"/>
      <c r="Z238" s="36"/>
      <c r="AA238" s="36"/>
      <c r="AB238" s="188" t="str">
        <f t="shared" si="22"/>
        <v>hkr02c19log</v>
      </c>
      <c r="AC238" s="188" t="s">
        <v>1585</v>
      </c>
      <c r="AD238" s="131"/>
      <c r="AE238" s="131"/>
      <c r="AF238" s="131"/>
      <c r="AG238" s="131"/>
      <c r="AH238" s="131"/>
      <c r="AI238" s="131"/>
      <c r="AJ238" s="128" t="str">
        <f t="shared" si="23"/>
        <v/>
      </c>
      <c r="AK238" s="7" t="str">
        <f>IF(ISNUMBER($AJ238),INDEX($C$1:$AB$3985,$AJ238,AK$4),"")</f>
        <v/>
      </c>
      <c r="AL238" s="7" t="str">
        <f>IF(ISNUMBER($AJ238),INDEX($C$1:$AB$3985,$AJ238,AL$4),"")</f>
        <v/>
      </c>
      <c r="AM238" s="128"/>
      <c r="AN238" s="128">
        <f t="shared" si="25"/>
        <v>250</v>
      </c>
      <c r="AO238" s="7" t="str">
        <f>IF(ISNUMBER($AN238),INDEX($C$1:$AB$2294,$AN238,AO$4),"")</f>
        <v>hkr38c06</v>
      </c>
      <c r="AP238" s="10">
        <f>IF(ISNUMBER($AN238),INDEX($C$1:$AB$2294,$AN238,AP$4),"")</f>
        <v>5.9475119999999997</v>
      </c>
      <c r="AQ238" s="310">
        <f>IF(ISNUMBER(SEARCH($T$30,AO238)),MAX(AQ$5:AQ237)+1,0)</f>
        <v>0</v>
      </c>
      <c r="AR238" s="310">
        <f>IF(ISNUMBER(SEARCH($T$31,AO238)),MAX(AR$5:AR237)+1,0)</f>
        <v>0</v>
      </c>
      <c r="AS238" s="128" t="str">
        <f t="shared" si="24"/>
        <v/>
      </c>
      <c r="AT238" s="105" t="str">
        <f>IF(ISNUMBER($AS238),INDEX($C$1:$AB$3985,$AS238,AT$4),"")</f>
        <v/>
      </c>
      <c r="AU238" s="128"/>
      <c r="AV238" s="128">
        <f t="shared" si="26"/>
        <v>1015</v>
      </c>
      <c r="AW238" s="105" t="str">
        <f>IF(ISNUMBER($AV238),INDEX($C$1:$AB$3985,$AV238,AW$4),"")</f>
        <v>or12c11_0</v>
      </c>
      <c r="AX238" s="105">
        <f>IF(ISNUMBER($AV238),INDEX($C$1:$AB$3985,$AV238,AX$4),"")</f>
        <v>18.726459999999999</v>
      </c>
      <c r="AY238" s="310">
        <f>IF(ISNUMBER(SEARCH($BE$10,AW238)),MAX(AY$5:AY237)+1,0)</f>
        <v>0</v>
      </c>
      <c r="AZ238" s="310">
        <f>IF(ISNUMBER(SEARCH($BE$11,AW238)),MAX(AZ$5:AZ237)+1,0)</f>
        <v>0</v>
      </c>
      <c r="BA238" s="128" t="str">
        <f t="shared" si="27"/>
        <v/>
      </c>
      <c r="BB238" s="105" t="str">
        <f>IF(ISNUMBER($BA238),INDEX($C$1:$AB$3985,$BA238,BB$4),"")</f>
        <v/>
      </c>
      <c r="BC238" s="105"/>
    </row>
    <row r="239" spans="1:55" x14ac:dyDescent="0.25">
      <c r="A239" s="98"/>
      <c r="B239" s="98">
        <f>ROW()</f>
        <v>239</v>
      </c>
      <c r="C239" s="73"/>
      <c r="D239" s="179" t="s">
        <v>277</v>
      </c>
      <c r="E239" s="175" t="s">
        <v>850</v>
      </c>
      <c r="F239" s="175" t="s">
        <v>851</v>
      </c>
      <c r="G239" s="176">
        <v>5.9475119999999997</v>
      </c>
      <c r="H239" s="176">
        <v>0.59475120000000004</v>
      </c>
      <c r="I239" s="176">
        <v>59.475119999999997</v>
      </c>
      <c r="J239" s="172" t="s">
        <v>841</v>
      </c>
      <c r="K239" s="173">
        <v>1</v>
      </c>
      <c r="L239" s="178">
        <v>0</v>
      </c>
      <c r="M239" s="36">
        <v>1</v>
      </c>
      <c r="N239" s="36"/>
      <c r="O239" s="36"/>
      <c r="P239" s="36"/>
      <c r="Q239" s="36"/>
      <c r="R239" s="3"/>
      <c r="S239" s="106"/>
      <c r="T239" s="106"/>
      <c r="U239" s="106"/>
      <c r="V239" s="106"/>
      <c r="W239" s="106"/>
      <c r="X239" s="106"/>
      <c r="Y239" s="36"/>
      <c r="Z239" s="36"/>
      <c r="AA239" s="36"/>
      <c r="AB239" s="188" t="str">
        <f t="shared" si="22"/>
        <v>hkr03c00log</v>
      </c>
      <c r="AC239" s="188" t="s">
        <v>1585</v>
      </c>
      <c r="AD239" s="131"/>
      <c r="AE239" s="131"/>
      <c r="AF239" s="131"/>
      <c r="AG239" s="131"/>
      <c r="AH239" s="131"/>
      <c r="AI239" s="131"/>
      <c r="AJ239" s="128" t="str">
        <f t="shared" si="23"/>
        <v/>
      </c>
      <c r="AK239" s="7" t="str">
        <f>IF(ISNUMBER($AJ239),INDEX($C$1:$AB$3985,$AJ239,AK$4),"")</f>
        <v/>
      </c>
      <c r="AL239" s="7" t="str">
        <f>IF(ISNUMBER($AJ239),INDEX($C$1:$AB$3985,$AJ239,AL$4),"")</f>
        <v/>
      </c>
      <c r="AM239" s="128"/>
      <c r="AN239" s="128">
        <f t="shared" si="25"/>
        <v>251</v>
      </c>
      <c r="AO239" s="7" t="str">
        <f>IF(ISNUMBER($AN239),INDEX($C$1:$AB$2294,$AN239,AO$4),"")</f>
        <v>hkr03c09</v>
      </c>
      <c r="AP239" s="10">
        <f>IF(ISNUMBER($AN239),INDEX($C$1:$AB$2294,$AN239,AP$4),"")</f>
        <v>5.9475119999999997</v>
      </c>
      <c r="AQ239" s="310">
        <f>IF(ISNUMBER(SEARCH($T$30,AO239)),MAX(AQ$5:AQ238)+1,0)</f>
        <v>0</v>
      </c>
      <c r="AR239" s="310">
        <f>IF(ISNUMBER(SEARCH($T$31,AO239)),MAX(AR$5:AR238)+1,0)</f>
        <v>0</v>
      </c>
      <c r="AS239" s="128" t="str">
        <f t="shared" si="24"/>
        <v/>
      </c>
      <c r="AT239" s="105" t="str">
        <f>IF(ISNUMBER($AS239),INDEX($C$1:$AB$3985,$AS239,AT$4),"")</f>
        <v/>
      </c>
      <c r="AU239" s="128"/>
      <c r="AV239" s="128">
        <f t="shared" si="26"/>
        <v>1016</v>
      </c>
      <c r="AW239" s="105" t="str">
        <f>IF(ISNUMBER($AV239),INDEX($C$1:$AB$3985,$AV239,AW$4),"")</f>
        <v>or12c12_0</v>
      </c>
      <c r="AX239" s="105">
        <f>IF(ISNUMBER($AV239),INDEX($C$1:$AB$3985,$AV239,AX$4),"")</f>
        <v>18.251919999999998</v>
      </c>
      <c r="AY239" s="310">
        <f>IF(ISNUMBER(SEARCH($BE$10,AW239)),MAX(AY$5:AY238)+1,0)</f>
        <v>0</v>
      </c>
      <c r="AZ239" s="310">
        <f>IF(ISNUMBER(SEARCH($BE$11,AW239)),MAX(AZ$5:AZ238)+1,0)</f>
        <v>0</v>
      </c>
      <c r="BA239" s="128" t="str">
        <f t="shared" si="27"/>
        <v/>
      </c>
      <c r="BB239" s="105" t="str">
        <f>IF(ISNUMBER($BA239),INDEX($C$1:$AB$3985,$BA239,BB$4),"")</f>
        <v/>
      </c>
      <c r="BC239" s="105"/>
    </row>
    <row r="240" spans="1:55" x14ac:dyDescent="0.25">
      <c r="A240" s="98"/>
      <c r="B240" s="98">
        <f>ROW()</f>
        <v>240</v>
      </c>
      <c r="C240" s="73"/>
      <c r="D240" s="179" t="s">
        <v>278</v>
      </c>
      <c r="E240" s="175" t="s">
        <v>850</v>
      </c>
      <c r="F240" s="175" t="s">
        <v>851</v>
      </c>
      <c r="G240" s="176">
        <v>5.9475119999999997</v>
      </c>
      <c r="H240" s="176">
        <v>0.59475120000000004</v>
      </c>
      <c r="I240" s="176">
        <v>59.475119999999997</v>
      </c>
      <c r="J240" s="172" t="s">
        <v>841</v>
      </c>
      <c r="K240" s="173">
        <v>1</v>
      </c>
      <c r="L240" s="178">
        <v>0</v>
      </c>
      <c r="M240" s="36">
        <v>1</v>
      </c>
      <c r="N240" s="36"/>
      <c r="O240" s="36"/>
      <c r="P240" s="36"/>
      <c r="Q240" s="36"/>
      <c r="R240" s="3"/>
      <c r="S240" s="106"/>
      <c r="T240" s="106"/>
      <c r="U240" s="106"/>
      <c r="V240" s="106"/>
      <c r="W240" s="106"/>
      <c r="X240" s="106"/>
      <c r="Y240" s="36"/>
      <c r="Z240" s="36"/>
      <c r="AA240" s="36"/>
      <c r="AB240" s="188" t="str">
        <f t="shared" si="22"/>
        <v>hkr21c00log</v>
      </c>
      <c r="AC240" s="188" t="s">
        <v>1585</v>
      </c>
      <c r="AD240" s="131"/>
      <c r="AE240" s="131"/>
      <c r="AF240" s="131"/>
      <c r="AG240" s="131"/>
      <c r="AH240" s="131"/>
      <c r="AI240" s="131"/>
      <c r="AJ240" s="128" t="str">
        <f t="shared" si="23"/>
        <v/>
      </c>
      <c r="AK240" s="7" t="str">
        <f>IF(ISNUMBER($AJ240),INDEX($C$1:$AB$3985,$AJ240,AK$4),"")</f>
        <v/>
      </c>
      <c r="AL240" s="7" t="str">
        <f>IF(ISNUMBER($AJ240),INDEX($C$1:$AB$3985,$AJ240,AL$4),"")</f>
        <v/>
      </c>
      <c r="AM240" s="128"/>
      <c r="AN240" s="128">
        <f t="shared" si="25"/>
        <v>252</v>
      </c>
      <c r="AO240" s="7" t="str">
        <f>IF(ISNUMBER($AN240),INDEX($C$1:$AB$2294,$AN240,AO$4),"")</f>
        <v>hkr25c18</v>
      </c>
      <c r="AP240" s="10">
        <f>IF(ISNUMBER($AN240),INDEX($C$1:$AB$2294,$AN240,AP$4),"")</f>
        <v>5.9475119999999997</v>
      </c>
      <c r="AQ240" s="310">
        <f>IF(ISNUMBER(SEARCH($T$30,AO240)),MAX(AQ$5:AQ239)+1,0)</f>
        <v>0</v>
      </c>
      <c r="AR240" s="310">
        <f>IF(ISNUMBER(SEARCH($T$31,AO240)),MAX(AR$5:AR239)+1,0)</f>
        <v>0</v>
      </c>
      <c r="AS240" s="128" t="str">
        <f t="shared" si="24"/>
        <v/>
      </c>
      <c r="AT240" s="105" t="str">
        <f>IF(ISNUMBER($AS240),INDEX($C$1:$AB$3985,$AS240,AT$4),"")</f>
        <v/>
      </c>
      <c r="AU240" s="128"/>
      <c r="AV240" s="128">
        <f t="shared" si="26"/>
        <v>1017</v>
      </c>
      <c r="AW240" s="105" t="str">
        <f>IF(ISNUMBER($AV240),INDEX($C$1:$AB$3985,$AV240,AW$4),"")</f>
        <v>or12c13_0</v>
      </c>
      <c r="AX240" s="105">
        <f>IF(ISNUMBER($AV240),INDEX($C$1:$AB$3985,$AV240,AX$4),"")</f>
        <v>17.83212</v>
      </c>
      <c r="AY240" s="310">
        <f>IF(ISNUMBER(SEARCH($BE$10,AW240)),MAX(AY$5:AY239)+1,0)</f>
        <v>0</v>
      </c>
      <c r="AZ240" s="310">
        <f>IF(ISNUMBER(SEARCH($BE$11,AW240)),MAX(AZ$5:AZ239)+1,0)</f>
        <v>0</v>
      </c>
      <c r="BA240" s="128" t="str">
        <f t="shared" si="27"/>
        <v/>
      </c>
      <c r="BB240" s="105" t="str">
        <f>IF(ISNUMBER($BA240),INDEX($C$1:$AB$3985,$BA240,BB$4),"")</f>
        <v/>
      </c>
      <c r="BC240" s="105"/>
    </row>
    <row r="241" spans="1:55" x14ac:dyDescent="0.25">
      <c r="A241" s="98"/>
      <c r="B241" s="98">
        <f>ROW()</f>
        <v>241</v>
      </c>
      <c r="C241" s="73"/>
      <c r="D241" s="179" t="s">
        <v>279</v>
      </c>
      <c r="E241" s="175" t="s">
        <v>850</v>
      </c>
      <c r="F241" s="175" t="s">
        <v>851</v>
      </c>
      <c r="G241" s="176">
        <v>5.9475119999999997</v>
      </c>
      <c r="H241" s="176">
        <v>0.59475120000000004</v>
      </c>
      <c r="I241" s="176">
        <v>59.475119999999997</v>
      </c>
      <c r="J241" s="172" t="s">
        <v>841</v>
      </c>
      <c r="K241" s="173">
        <v>1</v>
      </c>
      <c r="L241" s="178">
        <v>0</v>
      </c>
      <c r="M241" s="36">
        <v>1</v>
      </c>
      <c r="N241" s="36"/>
      <c r="O241" s="36"/>
      <c r="P241" s="36"/>
      <c r="Q241" s="36"/>
      <c r="R241" s="3"/>
      <c r="S241" s="106"/>
      <c r="T241" s="106"/>
      <c r="U241" s="106"/>
      <c r="V241" s="106"/>
      <c r="W241" s="106"/>
      <c r="X241" s="106"/>
      <c r="Y241" s="36"/>
      <c r="Z241" s="36"/>
      <c r="AA241" s="36"/>
      <c r="AB241" s="188" t="str">
        <f t="shared" si="22"/>
        <v>hkr03c01log</v>
      </c>
      <c r="AC241" s="188" t="s">
        <v>1585</v>
      </c>
      <c r="AD241" s="131"/>
      <c r="AE241" s="131"/>
      <c r="AF241" s="131"/>
      <c r="AG241" s="131"/>
      <c r="AH241" s="131"/>
      <c r="AI241" s="131"/>
      <c r="AJ241" s="128" t="str">
        <f t="shared" si="23"/>
        <v/>
      </c>
      <c r="AK241" s="7" t="str">
        <f>IF(ISNUMBER($AJ241),INDEX($C$1:$AB$3985,$AJ241,AK$4),"")</f>
        <v/>
      </c>
      <c r="AL241" s="7" t="str">
        <f>IF(ISNUMBER($AJ241),INDEX($C$1:$AB$3985,$AJ241,AL$4),"")</f>
        <v/>
      </c>
      <c r="AM241" s="128"/>
      <c r="AN241" s="128">
        <f t="shared" si="25"/>
        <v>253</v>
      </c>
      <c r="AO241" s="7" t="str">
        <f>IF(ISNUMBER($AN241),INDEX($C$1:$AB$2294,$AN241,AO$4),"")</f>
        <v>hkr03c10</v>
      </c>
      <c r="AP241" s="10">
        <f>IF(ISNUMBER($AN241),INDEX($C$1:$AB$2294,$AN241,AP$4),"")</f>
        <v>5.9475119999999997</v>
      </c>
      <c r="AQ241" s="310">
        <f>IF(ISNUMBER(SEARCH($T$30,AO241)),MAX(AQ$5:AQ240)+1,0)</f>
        <v>0</v>
      </c>
      <c r="AR241" s="310">
        <f>IF(ISNUMBER(SEARCH($T$31,AO241)),MAX(AR$5:AR240)+1,0)</f>
        <v>0</v>
      </c>
      <c r="AS241" s="128" t="str">
        <f t="shared" si="24"/>
        <v/>
      </c>
      <c r="AT241" s="105" t="str">
        <f>IF(ISNUMBER($AS241),INDEX($C$1:$AB$3985,$AS241,AT$4),"")</f>
        <v/>
      </c>
      <c r="AU241" s="128"/>
      <c r="AV241" s="128">
        <f t="shared" si="26"/>
        <v>1018</v>
      </c>
      <c r="AW241" s="105" t="str">
        <f>IF(ISNUMBER($AV241),INDEX($C$1:$AB$3985,$AV241,AW$4),"")</f>
        <v>or12c14_0</v>
      </c>
      <c r="AX241" s="105">
        <f>IF(ISNUMBER($AV241),INDEX($C$1:$AB$3985,$AV241,AX$4),"")</f>
        <v>17.407350000000001</v>
      </c>
      <c r="AY241" s="310">
        <f>IF(ISNUMBER(SEARCH($BE$10,AW241)),MAX(AY$5:AY240)+1,0)</f>
        <v>0</v>
      </c>
      <c r="AZ241" s="310">
        <f>IF(ISNUMBER(SEARCH($BE$11,AW241)),MAX(AZ$5:AZ240)+1,0)</f>
        <v>0</v>
      </c>
      <c r="BA241" s="128" t="str">
        <f t="shared" si="27"/>
        <v/>
      </c>
      <c r="BB241" s="105" t="str">
        <f>IF(ISNUMBER($BA241),INDEX($C$1:$AB$3985,$BA241,BB$4),"")</f>
        <v/>
      </c>
      <c r="BC241" s="105"/>
    </row>
    <row r="242" spans="1:55" x14ac:dyDescent="0.25">
      <c r="A242" s="98"/>
      <c r="B242" s="98">
        <f>ROW()</f>
        <v>242</v>
      </c>
      <c r="C242" s="73"/>
      <c r="D242" s="179" t="s">
        <v>280</v>
      </c>
      <c r="E242" s="175" t="s">
        <v>850</v>
      </c>
      <c r="F242" s="175" t="s">
        <v>851</v>
      </c>
      <c r="G242" s="176">
        <v>5.9475119999999997</v>
      </c>
      <c r="H242" s="176">
        <v>0.59475120000000004</v>
      </c>
      <c r="I242" s="176">
        <v>59.475119999999997</v>
      </c>
      <c r="J242" s="172" t="s">
        <v>841</v>
      </c>
      <c r="K242" s="173">
        <v>1</v>
      </c>
      <c r="L242" s="178">
        <v>0</v>
      </c>
      <c r="M242" s="36">
        <v>1</v>
      </c>
      <c r="N242" s="36"/>
      <c r="O242" s="36"/>
      <c r="P242" s="36"/>
      <c r="Q242" s="36"/>
      <c r="R242" s="3"/>
      <c r="S242" s="106"/>
      <c r="T242" s="106"/>
      <c r="U242" s="106"/>
      <c r="V242" s="106"/>
      <c r="W242" s="106"/>
      <c r="X242" s="106"/>
      <c r="Y242" s="36"/>
      <c r="Z242" s="36"/>
      <c r="AA242" s="36"/>
      <c r="AB242" s="188" t="str">
        <f t="shared" si="22"/>
        <v>hkr03c02log</v>
      </c>
      <c r="AC242" s="188" t="s">
        <v>1585</v>
      </c>
      <c r="AD242" s="131"/>
      <c r="AE242" s="131"/>
      <c r="AF242" s="131"/>
      <c r="AG242" s="131"/>
      <c r="AH242" s="131"/>
      <c r="AI242" s="131"/>
      <c r="AJ242" s="128" t="str">
        <f t="shared" si="23"/>
        <v/>
      </c>
      <c r="AK242" s="7" t="str">
        <f>IF(ISNUMBER($AJ242),INDEX($C$1:$AB$3985,$AJ242,AK$4),"")</f>
        <v/>
      </c>
      <c r="AL242" s="7" t="str">
        <f>IF(ISNUMBER($AJ242),INDEX($C$1:$AB$3985,$AJ242,AL$4),"")</f>
        <v/>
      </c>
      <c r="AM242" s="128"/>
      <c r="AN242" s="128">
        <f t="shared" si="25"/>
        <v>254</v>
      </c>
      <c r="AO242" s="7" t="str">
        <f>IF(ISNUMBER($AN242),INDEX($C$1:$AB$2294,$AN242,AO$4),"")</f>
        <v>hkr26c05</v>
      </c>
      <c r="AP242" s="10">
        <f>IF(ISNUMBER($AN242),INDEX($C$1:$AB$2294,$AN242,AP$4),"")</f>
        <v>5.9475119999999997</v>
      </c>
      <c r="AQ242" s="310">
        <f>IF(ISNUMBER(SEARCH($T$30,AO242)),MAX(AQ$5:AQ241)+1,0)</f>
        <v>0</v>
      </c>
      <c r="AR242" s="310">
        <f>IF(ISNUMBER(SEARCH($T$31,AO242)),MAX(AR$5:AR241)+1,0)</f>
        <v>0</v>
      </c>
      <c r="AS242" s="128" t="str">
        <f t="shared" si="24"/>
        <v/>
      </c>
      <c r="AT242" s="105" t="str">
        <f>IF(ISNUMBER($AS242),INDEX($C$1:$AB$3985,$AS242,AT$4),"")</f>
        <v/>
      </c>
      <c r="AU242" s="128"/>
      <c r="AV242" s="128">
        <f t="shared" si="26"/>
        <v>1019</v>
      </c>
      <c r="AW242" s="105" t="str">
        <f>IF(ISNUMBER($AV242),INDEX($C$1:$AB$3985,$AV242,AW$4),"")</f>
        <v>or12c15_0</v>
      </c>
      <c r="AX242" s="105">
        <f>IF(ISNUMBER($AV242),INDEX($C$1:$AB$3985,$AV242,AX$4),"")</f>
        <v>17.695309999999999</v>
      </c>
      <c r="AY242" s="310">
        <f>IF(ISNUMBER(SEARCH($BE$10,AW242)),MAX(AY$5:AY241)+1,0)</f>
        <v>0</v>
      </c>
      <c r="AZ242" s="310">
        <f>IF(ISNUMBER(SEARCH($BE$11,AW242)),MAX(AZ$5:AZ241)+1,0)</f>
        <v>0</v>
      </c>
      <c r="BA242" s="128" t="str">
        <f t="shared" si="27"/>
        <v/>
      </c>
      <c r="BB242" s="105" t="str">
        <f>IF(ISNUMBER($BA242),INDEX($C$1:$AB$3985,$BA242,BB$4),"")</f>
        <v/>
      </c>
      <c r="BC242" s="105"/>
    </row>
    <row r="243" spans="1:55" x14ac:dyDescent="0.25">
      <c r="A243" s="98"/>
      <c r="B243" s="98">
        <f>ROW()</f>
        <v>243</v>
      </c>
      <c r="C243" s="73"/>
      <c r="D243" s="179" t="s">
        <v>281</v>
      </c>
      <c r="E243" s="175" t="s">
        <v>850</v>
      </c>
      <c r="F243" s="175" t="s">
        <v>851</v>
      </c>
      <c r="G243" s="176">
        <v>5.9475119999999997</v>
      </c>
      <c r="H243" s="176">
        <v>0.59475120000000004</v>
      </c>
      <c r="I243" s="176">
        <v>59.475119999999997</v>
      </c>
      <c r="J243" s="172" t="s">
        <v>841</v>
      </c>
      <c r="K243" s="173">
        <v>1</v>
      </c>
      <c r="L243" s="178">
        <v>0</v>
      </c>
      <c r="M243" s="36">
        <v>1</v>
      </c>
      <c r="N243" s="36"/>
      <c r="O243" s="36"/>
      <c r="P243" s="36"/>
      <c r="Q243" s="36"/>
      <c r="R243" s="3"/>
      <c r="S243" s="106"/>
      <c r="T243" s="106"/>
      <c r="U243" s="106"/>
      <c r="V243" s="106"/>
      <c r="W243" s="106"/>
      <c r="X243" s="106"/>
      <c r="Y243" s="36"/>
      <c r="Z243" s="36"/>
      <c r="AA243" s="36"/>
      <c r="AB243" s="188" t="str">
        <f t="shared" si="22"/>
        <v>hkr03c03log</v>
      </c>
      <c r="AC243" s="188" t="s">
        <v>1585</v>
      </c>
      <c r="AD243" s="131"/>
      <c r="AE243" s="131"/>
      <c r="AF243" s="131"/>
      <c r="AG243" s="131"/>
      <c r="AH243" s="131"/>
      <c r="AI243" s="131"/>
      <c r="AJ243" s="128" t="str">
        <f t="shared" si="23"/>
        <v/>
      </c>
      <c r="AK243" s="7" t="str">
        <f>IF(ISNUMBER($AJ243),INDEX($C$1:$AB$3985,$AJ243,AK$4),"")</f>
        <v/>
      </c>
      <c r="AL243" s="7" t="str">
        <f>IF(ISNUMBER($AJ243),INDEX($C$1:$AB$3985,$AJ243,AL$4),"")</f>
        <v/>
      </c>
      <c r="AM243" s="128"/>
      <c r="AN243" s="128">
        <f t="shared" si="25"/>
        <v>255</v>
      </c>
      <c r="AO243" s="7" t="str">
        <f>IF(ISNUMBER($AN243),INDEX($C$1:$AB$2294,$AN243,AO$4),"")</f>
        <v>hkr03c11</v>
      </c>
      <c r="AP243" s="10">
        <f>IF(ISNUMBER($AN243),INDEX($C$1:$AB$2294,$AN243,AP$4),"")</f>
        <v>5.9475119999999997</v>
      </c>
      <c r="AQ243" s="310">
        <f>IF(ISNUMBER(SEARCH($T$30,AO243)),MAX(AQ$5:AQ242)+1,0)</f>
        <v>0</v>
      </c>
      <c r="AR243" s="310">
        <f>IF(ISNUMBER(SEARCH($T$31,AO243)),MAX(AR$5:AR242)+1,0)</f>
        <v>0</v>
      </c>
      <c r="AS243" s="128" t="str">
        <f t="shared" si="24"/>
        <v/>
      </c>
      <c r="AT243" s="105" t="str">
        <f>IF(ISNUMBER($AS243),INDEX($C$1:$AB$3985,$AS243,AT$4),"")</f>
        <v/>
      </c>
      <c r="AU243" s="128"/>
      <c r="AV243" s="128">
        <f t="shared" si="26"/>
        <v>1020</v>
      </c>
      <c r="AW243" s="105" t="str">
        <f>IF(ISNUMBER($AV243),INDEX($C$1:$AB$3985,$AV243,AW$4),"")</f>
        <v>or12c16_0</v>
      </c>
      <c r="AX243" s="105">
        <f>IF(ISNUMBER($AV243),INDEX($C$1:$AB$3985,$AV243,AX$4),"")</f>
        <v>17.968599999999999</v>
      </c>
      <c r="AY243" s="310">
        <f>IF(ISNUMBER(SEARCH($BE$10,AW243)),MAX(AY$5:AY242)+1,0)</f>
        <v>0</v>
      </c>
      <c r="AZ243" s="310">
        <f>IF(ISNUMBER(SEARCH($BE$11,AW243)),MAX(AZ$5:AZ242)+1,0)</f>
        <v>0</v>
      </c>
      <c r="BA243" s="128" t="str">
        <f t="shared" si="27"/>
        <v/>
      </c>
      <c r="BB243" s="105" t="str">
        <f>IF(ISNUMBER($BA243),INDEX($C$1:$AB$3985,$BA243,BB$4),"")</f>
        <v/>
      </c>
      <c r="BC243" s="105"/>
    </row>
    <row r="244" spans="1:55" x14ac:dyDescent="0.25">
      <c r="A244" s="98"/>
      <c r="B244" s="98">
        <f>ROW()</f>
        <v>244</v>
      </c>
      <c r="C244" s="73"/>
      <c r="D244" s="179" t="s">
        <v>282</v>
      </c>
      <c r="E244" s="175" t="s">
        <v>850</v>
      </c>
      <c r="F244" s="175" t="s">
        <v>851</v>
      </c>
      <c r="G244" s="176">
        <v>5.9475119999999997</v>
      </c>
      <c r="H244" s="176">
        <v>0.59475120000000004</v>
      </c>
      <c r="I244" s="176">
        <v>59.475119999999997</v>
      </c>
      <c r="J244" s="172" t="s">
        <v>841</v>
      </c>
      <c r="K244" s="173">
        <v>1</v>
      </c>
      <c r="L244" s="178">
        <v>0</v>
      </c>
      <c r="M244" s="36">
        <v>1</v>
      </c>
      <c r="N244" s="36"/>
      <c r="O244" s="36"/>
      <c r="P244" s="36"/>
      <c r="Q244" s="36"/>
      <c r="R244" s="3"/>
      <c r="S244" s="106"/>
      <c r="T244" s="106"/>
      <c r="U244" s="106"/>
      <c r="V244" s="106"/>
      <c r="W244" s="106"/>
      <c r="X244" s="106"/>
      <c r="Y244" s="36"/>
      <c r="Z244" s="36"/>
      <c r="AA244" s="36"/>
      <c r="AB244" s="188" t="str">
        <f t="shared" si="22"/>
        <v>hkr21c03log</v>
      </c>
      <c r="AC244" s="188" t="s">
        <v>1585</v>
      </c>
      <c r="AD244" s="131"/>
      <c r="AE244" s="131"/>
      <c r="AF244" s="131"/>
      <c r="AG244" s="131"/>
      <c r="AH244" s="131"/>
      <c r="AI244" s="131"/>
      <c r="AJ244" s="128" t="str">
        <f t="shared" si="23"/>
        <v/>
      </c>
      <c r="AK244" s="7" t="str">
        <f>IF(ISNUMBER($AJ244),INDEX($C$1:$AB$3985,$AJ244,AK$4),"")</f>
        <v/>
      </c>
      <c r="AL244" s="7" t="str">
        <f>IF(ISNUMBER($AJ244),INDEX($C$1:$AB$3985,$AJ244,AL$4),"")</f>
        <v/>
      </c>
      <c r="AM244" s="128"/>
      <c r="AN244" s="128">
        <f t="shared" si="25"/>
        <v>256</v>
      </c>
      <c r="AO244" s="7" t="str">
        <f>IF(ISNUMBER($AN244),INDEX($C$1:$AB$2294,$AN244,AO$4),"")</f>
        <v>hkr03c12</v>
      </c>
      <c r="AP244" s="10">
        <f>IF(ISNUMBER($AN244),INDEX($C$1:$AB$2294,$AN244,AP$4),"")</f>
        <v>5.9475119999999997</v>
      </c>
      <c r="AQ244" s="310">
        <f>IF(ISNUMBER(SEARCH($T$30,AO244)),MAX(AQ$5:AQ243)+1,0)</f>
        <v>0</v>
      </c>
      <c r="AR244" s="310">
        <f>IF(ISNUMBER(SEARCH($T$31,AO244)),MAX(AR$5:AR243)+1,0)</f>
        <v>0</v>
      </c>
      <c r="AS244" s="128" t="str">
        <f t="shared" si="24"/>
        <v/>
      </c>
      <c r="AT244" s="105" t="str">
        <f>IF(ISNUMBER($AS244),INDEX($C$1:$AB$3985,$AS244,AT$4),"")</f>
        <v/>
      </c>
      <c r="AU244" s="128"/>
      <c r="AV244" s="128">
        <f t="shared" si="26"/>
        <v>1021</v>
      </c>
      <c r="AW244" s="105" t="str">
        <f>IF(ISNUMBER($AV244),INDEX($C$1:$AB$3985,$AV244,AW$4),"")</f>
        <v>or12c17_0</v>
      </c>
      <c r="AX244" s="105">
        <f>IF(ISNUMBER($AV244),INDEX($C$1:$AB$3985,$AV244,AX$4),"")</f>
        <v>18.152259999999998</v>
      </c>
      <c r="AY244" s="310">
        <f>IF(ISNUMBER(SEARCH($BE$10,AW244)),MAX(AY$5:AY243)+1,0)</f>
        <v>0</v>
      </c>
      <c r="AZ244" s="310">
        <f>IF(ISNUMBER(SEARCH($BE$11,AW244)),MAX(AZ$5:AZ243)+1,0)</f>
        <v>0</v>
      </c>
      <c r="BA244" s="128" t="str">
        <f t="shared" si="27"/>
        <v/>
      </c>
      <c r="BB244" s="105" t="str">
        <f>IF(ISNUMBER($BA244),INDEX($C$1:$AB$3985,$BA244,BB$4),"")</f>
        <v/>
      </c>
      <c r="BC244" s="105"/>
    </row>
    <row r="245" spans="1:55" x14ac:dyDescent="0.25">
      <c r="A245" s="98"/>
      <c r="B245" s="98">
        <f>ROW()</f>
        <v>245</v>
      </c>
      <c r="C245" s="73"/>
      <c r="D245" s="179" t="s">
        <v>283</v>
      </c>
      <c r="E245" s="175" t="s">
        <v>850</v>
      </c>
      <c r="F245" s="175" t="s">
        <v>851</v>
      </c>
      <c r="G245" s="176">
        <v>5.9475119999999997</v>
      </c>
      <c r="H245" s="176">
        <v>0.59475120000000004</v>
      </c>
      <c r="I245" s="176">
        <v>59.475119999999997</v>
      </c>
      <c r="J245" s="172" t="s">
        <v>841</v>
      </c>
      <c r="K245" s="173">
        <v>1</v>
      </c>
      <c r="L245" s="178">
        <v>0</v>
      </c>
      <c r="M245" s="36">
        <v>1</v>
      </c>
      <c r="N245" s="36"/>
      <c r="O245" s="36"/>
      <c r="P245" s="36"/>
      <c r="Q245" s="36"/>
      <c r="R245" s="3"/>
      <c r="S245" s="106"/>
      <c r="T245" s="106"/>
      <c r="U245" s="106"/>
      <c r="V245" s="106"/>
      <c r="W245" s="106"/>
      <c r="X245" s="106"/>
      <c r="Y245" s="36"/>
      <c r="Z245" s="36"/>
      <c r="AA245" s="36"/>
      <c r="AB245" s="188" t="str">
        <f t="shared" si="22"/>
        <v>hkr09c12log</v>
      </c>
      <c r="AC245" s="188" t="s">
        <v>1585</v>
      </c>
      <c r="AD245" s="131"/>
      <c r="AE245" s="131"/>
      <c r="AF245" s="131"/>
      <c r="AG245" s="131"/>
      <c r="AH245" s="131"/>
      <c r="AI245" s="131"/>
      <c r="AJ245" s="128" t="str">
        <f t="shared" si="23"/>
        <v/>
      </c>
      <c r="AK245" s="7" t="str">
        <f>IF(ISNUMBER($AJ245),INDEX($C$1:$AB$3985,$AJ245,AK$4),"")</f>
        <v/>
      </c>
      <c r="AL245" s="7" t="str">
        <f>IF(ISNUMBER($AJ245),INDEX($C$1:$AB$3985,$AJ245,AL$4),"")</f>
        <v/>
      </c>
      <c r="AM245" s="128"/>
      <c r="AN245" s="128">
        <f t="shared" si="25"/>
        <v>257</v>
      </c>
      <c r="AO245" s="7" t="str">
        <f>IF(ISNUMBER($AN245),INDEX($C$1:$AB$2294,$AN245,AO$4),"")</f>
        <v>hkr25c09</v>
      </c>
      <c r="AP245" s="10">
        <f>IF(ISNUMBER($AN245),INDEX($C$1:$AB$2294,$AN245,AP$4),"")</f>
        <v>5.9475119999999997</v>
      </c>
      <c r="AQ245" s="310">
        <f>IF(ISNUMBER(SEARCH($T$30,AO245)),MAX(AQ$5:AQ244)+1,0)</f>
        <v>0</v>
      </c>
      <c r="AR245" s="310">
        <f>IF(ISNUMBER(SEARCH($T$31,AO245)),MAX(AR$5:AR244)+1,0)</f>
        <v>0</v>
      </c>
      <c r="AS245" s="128" t="str">
        <f t="shared" si="24"/>
        <v/>
      </c>
      <c r="AT245" s="105" t="str">
        <f>IF(ISNUMBER($AS245),INDEX($C$1:$AB$3985,$AS245,AT$4),"")</f>
        <v/>
      </c>
      <c r="AU245" s="128"/>
      <c r="AV245" s="128">
        <f t="shared" si="26"/>
        <v>1022</v>
      </c>
      <c r="AW245" s="105" t="str">
        <f>IF(ISNUMBER($AV245),INDEX($C$1:$AB$3985,$AV245,AW$4),"")</f>
        <v>or12c18_0</v>
      </c>
      <c r="AX245" s="105">
        <f>IF(ISNUMBER($AV245),INDEX($C$1:$AB$3985,$AV245,AX$4),"")</f>
        <v>18.28632</v>
      </c>
      <c r="AY245" s="310">
        <f>IF(ISNUMBER(SEARCH($BE$10,AW245)),MAX(AY$5:AY244)+1,0)</f>
        <v>0</v>
      </c>
      <c r="AZ245" s="310">
        <f>IF(ISNUMBER(SEARCH($BE$11,AW245)),MAX(AZ$5:AZ244)+1,0)</f>
        <v>0</v>
      </c>
      <c r="BA245" s="128" t="str">
        <f t="shared" si="27"/>
        <v/>
      </c>
      <c r="BB245" s="105" t="str">
        <f>IF(ISNUMBER($BA245),INDEX($C$1:$AB$3985,$BA245,BB$4),"")</f>
        <v/>
      </c>
      <c r="BC245" s="105"/>
    </row>
    <row r="246" spans="1:55" x14ac:dyDescent="0.25">
      <c r="A246" s="98"/>
      <c r="B246" s="98">
        <f>ROW()</f>
        <v>246</v>
      </c>
      <c r="C246" s="73"/>
      <c r="D246" s="179" t="s">
        <v>284</v>
      </c>
      <c r="E246" s="175" t="s">
        <v>850</v>
      </c>
      <c r="F246" s="175" t="s">
        <v>851</v>
      </c>
      <c r="G246" s="176">
        <v>5.9475119999999997</v>
      </c>
      <c r="H246" s="176">
        <v>0.59475120000000004</v>
      </c>
      <c r="I246" s="176">
        <v>59.475119999999997</v>
      </c>
      <c r="J246" s="172" t="s">
        <v>841</v>
      </c>
      <c r="K246" s="173">
        <v>1</v>
      </c>
      <c r="L246" s="178">
        <v>0</v>
      </c>
      <c r="M246" s="36">
        <v>1</v>
      </c>
      <c r="N246" s="36"/>
      <c r="O246" s="36"/>
      <c r="P246" s="36"/>
      <c r="Q246" s="36"/>
      <c r="R246" s="3"/>
      <c r="S246" s="106"/>
      <c r="T246" s="106"/>
      <c r="U246" s="106"/>
      <c r="V246" s="106"/>
      <c r="W246" s="106"/>
      <c r="X246" s="106"/>
      <c r="Y246" s="36"/>
      <c r="Z246" s="36"/>
      <c r="AA246" s="36"/>
      <c r="AB246" s="188" t="str">
        <f t="shared" si="22"/>
        <v>hkr03c04log</v>
      </c>
      <c r="AC246" s="188" t="s">
        <v>1585</v>
      </c>
      <c r="AD246" s="131"/>
      <c r="AE246" s="131"/>
      <c r="AF246" s="131"/>
      <c r="AG246" s="131"/>
      <c r="AH246" s="131"/>
      <c r="AI246" s="131"/>
      <c r="AJ246" s="128" t="str">
        <f t="shared" si="23"/>
        <v/>
      </c>
      <c r="AK246" s="7" t="str">
        <f>IF(ISNUMBER($AJ246),INDEX($C$1:$AB$3985,$AJ246,AK$4),"")</f>
        <v/>
      </c>
      <c r="AL246" s="7" t="str">
        <f>IF(ISNUMBER($AJ246),INDEX($C$1:$AB$3985,$AJ246,AL$4),"")</f>
        <v/>
      </c>
      <c r="AM246" s="128"/>
      <c r="AN246" s="128">
        <f t="shared" si="25"/>
        <v>258</v>
      </c>
      <c r="AO246" s="7" t="str">
        <f>IF(ISNUMBER($AN246),INDEX($C$1:$AB$2294,$AN246,AO$4),"")</f>
        <v>hkr03c13</v>
      </c>
      <c r="AP246" s="10">
        <f>IF(ISNUMBER($AN246),INDEX($C$1:$AB$2294,$AN246,AP$4),"")</f>
        <v>5.9475119999999997</v>
      </c>
      <c r="AQ246" s="310">
        <f>IF(ISNUMBER(SEARCH($T$30,AO246)),MAX(AQ$5:AQ245)+1,0)</f>
        <v>0</v>
      </c>
      <c r="AR246" s="310">
        <f>IF(ISNUMBER(SEARCH($T$31,AO246)),MAX(AR$5:AR245)+1,0)</f>
        <v>0</v>
      </c>
      <c r="AS246" s="128" t="str">
        <f t="shared" si="24"/>
        <v/>
      </c>
      <c r="AT246" s="105" t="str">
        <f>IF(ISNUMBER($AS246),INDEX($C$1:$AB$3985,$AS246,AT$4),"")</f>
        <v/>
      </c>
      <c r="AU246" s="128"/>
      <c r="AV246" s="128">
        <f t="shared" si="26"/>
        <v>1023</v>
      </c>
      <c r="AW246" s="105" t="str">
        <f>IF(ISNUMBER($AV246),INDEX($C$1:$AB$3985,$AV246,AW$4),"")</f>
        <v>or12c19_0</v>
      </c>
      <c r="AX246" s="105">
        <f>IF(ISNUMBER($AV246),INDEX($C$1:$AB$3985,$AV246,AX$4),"")</f>
        <v>18.352070000000001</v>
      </c>
      <c r="AY246" s="310">
        <f>IF(ISNUMBER(SEARCH($BE$10,AW246)),MAX(AY$5:AY245)+1,0)</f>
        <v>0</v>
      </c>
      <c r="AZ246" s="310">
        <f>IF(ISNUMBER(SEARCH($BE$11,AW246)),MAX(AZ$5:AZ245)+1,0)</f>
        <v>0</v>
      </c>
      <c r="BA246" s="128" t="str">
        <f t="shared" si="27"/>
        <v/>
      </c>
      <c r="BB246" s="105" t="str">
        <f>IF(ISNUMBER($BA246),INDEX($C$1:$AB$3985,$BA246,BB$4),"")</f>
        <v/>
      </c>
      <c r="BC246" s="105"/>
    </row>
    <row r="247" spans="1:55" x14ac:dyDescent="0.25">
      <c r="A247" s="98"/>
      <c r="B247" s="98">
        <f>ROW()</f>
        <v>247</v>
      </c>
      <c r="C247" s="73"/>
      <c r="D247" s="179" t="s">
        <v>285</v>
      </c>
      <c r="E247" s="175" t="s">
        <v>850</v>
      </c>
      <c r="F247" s="175" t="s">
        <v>851</v>
      </c>
      <c r="G247" s="176">
        <v>5.9475119999999997</v>
      </c>
      <c r="H247" s="176">
        <v>0.59475120000000004</v>
      </c>
      <c r="I247" s="176">
        <v>59.475119999999997</v>
      </c>
      <c r="J247" s="172" t="s">
        <v>841</v>
      </c>
      <c r="K247" s="173">
        <v>1</v>
      </c>
      <c r="L247" s="178">
        <v>0</v>
      </c>
      <c r="M247" s="36">
        <v>1</v>
      </c>
      <c r="N247" s="36"/>
      <c r="O247" s="36"/>
      <c r="P247" s="36"/>
      <c r="Q247" s="36"/>
      <c r="R247" s="3"/>
      <c r="S247" s="106"/>
      <c r="T247" s="106"/>
      <c r="U247" s="106"/>
      <c r="V247" s="106"/>
      <c r="W247" s="106"/>
      <c r="X247" s="106"/>
      <c r="Y247" s="36"/>
      <c r="Z247" s="36"/>
      <c r="AA247" s="36"/>
      <c r="AB247" s="188" t="str">
        <f t="shared" si="22"/>
        <v>hkr03c05log</v>
      </c>
      <c r="AC247" s="188" t="s">
        <v>1585</v>
      </c>
      <c r="AD247" s="131"/>
      <c r="AE247" s="131"/>
      <c r="AF247" s="131"/>
      <c r="AG247" s="131"/>
      <c r="AH247" s="131"/>
      <c r="AI247" s="131"/>
      <c r="AJ247" s="128" t="str">
        <f t="shared" si="23"/>
        <v/>
      </c>
      <c r="AK247" s="7" t="str">
        <f>IF(ISNUMBER($AJ247),INDEX($C$1:$AB$3985,$AJ247,AK$4),"")</f>
        <v/>
      </c>
      <c r="AL247" s="7" t="str">
        <f>IF(ISNUMBER($AJ247),INDEX($C$1:$AB$3985,$AJ247,AL$4),"")</f>
        <v/>
      </c>
      <c r="AM247" s="128"/>
      <c r="AN247" s="128">
        <f t="shared" si="25"/>
        <v>259</v>
      </c>
      <c r="AO247" s="7" t="str">
        <f>IF(ISNUMBER($AN247),INDEX($C$1:$AB$2294,$AN247,AO$4),"")</f>
        <v>hkr03c14</v>
      </c>
      <c r="AP247" s="10">
        <f>IF(ISNUMBER($AN247),INDEX($C$1:$AB$2294,$AN247,AP$4),"")</f>
        <v>5.9475119999999997</v>
      </c>
      <c r="AQ247" s="310">
        <f>IF(ISNUMBER(SEARCH($T$30,AO247)),MAX(AQ$5:AQ246)+1,0)</f>
        <v>0</v>
      </c>
      <c r="AR247" s="310">
        <f>IF(ISNUMBER(SEARCH($T$31,AO247)),MAX(AR$5:AR246)+1,0)</f>
        <v>0</v>
      </c>
      <c r="AS247" s="128" t="str">
        <f t="shared" si="24"/>
        <v/>
      </c>
      <c r="AT247" s="105" t="str">
        <f>IF(ISNUMBER($AS247),INDEX($C$1:$AB$3985,$AS247,AT$4),"")</f>
        <v/>
      </c>
      <c r="AU247" s="128"/>
      <c r="AV247" s="128">
        <f t="shared" si="26"/>
        <v>1024</v>
      </c>
      <c r="AW247" s="105" t="str">
        <f>IF(ISNUMBER($AV247),INDEX($C$1:$AB$3985,$AV247,AW$4),"")</f>
        <v>or13c00_0</v>
      </c>
      <c r="AX247" s="105">
        <f>IF(ISNUMBER($AV247),INDEX($C$1:$AB$3985,$AV247,AX$4),"")</f>
        <v>29.016269999999999</v>
      </c>
      <c r="AY247" s="310">
        <f>IF(ISNUMBER(SEARCH($BE$10,AW247)),MAX(AY$5:AY246)+1,0)</f>
        <v>0</v>
      </c>
      <c r="AZ247" s="310">
        <f>IF(ISNUMBER(SEARCH($BE$11,AW247)),MAX(AZ$5:AZ246)+1,0)</f>
        <v>0</v>
      </c>
      <c r="BA247" s="128" t="str">
        <f t="shared" si="27"/>
        <v/>
      </c>
      <c r="BB247" s="105" t="str">
        <f>IF(ISNUMBER($BA247),INDEX($C$1:$AB$3985,$BA247,BB$4),"")</f>
        <v/>
      </c>
      <c r="BC247" s="105"/>
    </row>
    <row r="248" spans="1:55" x14ac:dyDescent="0.25">
      <c r="A248" s="98"/>
      <c r="B248" s="98">
        <f>ROW()</f>
        <v>248</v>
      </c>
      <c r="C248" s="73"/>
      <c r="D248" s="179" t="s">
        <v>286</v>
      </c>
      <c r="E248" s="175" t="s">
        <v>850</v>
      </c>
      <c r="F248" s="175" t="s">
        <v>851</v>
      </c>
      <c r="G248" s="176">
        <v>5.9475119999999997</v>
      </c>
      <c r="H248" s="176">
        <v>0.59475120000000004</v>
      </c>
      <c r="I248" s="176">
        <v>59.475119999999997</v>
      </c>
      <c r="J248" s="172" t="s">
        <v>841</v>
      </c>
      <c r="K248" s="173">
        <v>1</v>
      </c>
      <c r="L248" s="178">
        <v>0</v>
      </c>
      <c r="M248" s="36">
        <v>1</v>
      </c>
      <c r="N248" s="36"/>
      <c r="O248" s="36"/>
      <c r="P248" s="36"/>
      <c r="Q248" s="36"/>
      <c r="R248" s="3"/>
      <c r="S248" s="106"/>
      <c r="T248" s="106"/>
      <c r="U248" s="106"/>
      <c r="V248" s="106"/>
      <c r="W248" s="106"/>
      <c r="X248" s="106"/>
      <c r="Y248" s="36"/>
      <c r="Z248" s="36"/>
      <c r="AA248" s="36"/>
      <c r="AB248" s="188" t="str">
        <f t="shared" si="22"/>
        <v>hkr32c19log</v>
      </c>
      <c r="AC248" s="188" t="s">
        <v>1585</v>
      </c>
      <c r="AD248" s="131"/>
      <c r="AE248" s="131"/>
      <c r="AF248" s="131"/>
      <c r="AG248" s="131"/>
      <c r="AH248" s="131"/>
      <c r="AI248" s="131"/>
      <c r="AJ248" s="128" t="str">
        <f t="shared" si="23"/>
        <v/>
      </c>
      <c r="AK248" s="7" t="str">
        <f>IF(ISNUMBER($AJ248),INDEX($C$1:$AB$3985,$AJ248,AK$4),"")</f>
        <v/>
      </c>
      <c r="AL248" s="7" t="str">
        <f>IF(ISNUMBER($AJ248),INDEX($C$1:$AB$3985,$AJ248,AL$4),"")</f>
        <v/>
      </c>
      <c r="AM248" s="128"/>
      <c r="AN248" s="128">
        <f t="shared" si="25"/>
        <v>260</v>
      </c>
      <c r="AO248" s="7" t="str">
        <f>IF(ISNUMBER($AN248),INDEX($C$1:$AB$2294,$AN248,AO$4),"")</f>
        <v>hkr03c15</v>
      </c>
      <c r="AP248" s="10">
        <f>IF(ISNUMBER($AN248),INDEX($C$1:$AB$2294,$AN248,AP$4),"")</f>
        <v>5.9475119999999997</v>
      </c>
      <c r="AQ248" s="310">
        <f>IF(ISNUMBER(SEARCH($T$30,AO248)),MAX(AQ$5:AQ247)+1,0)</f>
        <v>0</v>
      </c>
      <c r="AR248" s="310">
        <f>IF(ISNUMBER(SEARCH($T$31,AO248)),MAX(AR$5:AR247)+1,0)</f>
        <v>0</v>
      </c>
      <c r="AS248" s="128" t="str">
        <f t="shared" si="24"/>
        <v/>
      </c>
      <c r="AT248" s="105" t="str">
        <f>IF(ISNUMBER($AS248),INDEX($C$1:$AB$3985,$AS248,AT$4),"")</f>
        <v/>
      </c>
      <c r="AU248" s="128"/>
      <c r="AV248" s="128">
        <f t="shared" si="26"/>
        <v>1025</v>
      </c>
      <c r="AW248" s="105" t="str">
        <f>IF(ISNUMBER($AV248),INDEX($C$1:$AB$3985,$AV248,AW$4),"")</f>
        <v>or13c01_0</v>
      </c>
      <c r="AX248" s="105">
        <f>IF(ISNUMBER($AV248),INDEX($C$1:$AB$3985,$AV248,AX$4),"")</f>
        <v>29.013480000000001</v>
      </c>
      <c r="AY248" s="310">
        <f>IF(ISNUMBER(SEARCH($BE$10,AW248)),MAX(AY$5:AY247)+1,0)</f>
        <v>0</v>
      </c>
      <c r="AZ248" s="310">
        <f>IF(ISNUMBER(SEARCH($BE$11,AW248)),MAX(AZ$5:AZ247)+1,0)</f>
        <v>0</v>
      </c>
      <c r="BA248" s="128" t="str">
        <f t="shared" si="27"/>
        <v/>
      </c>
      <c r="BB248" s="105" t="str">
        <f>IF(ISNUMBER($BA248),INDEX($C$1:$AB$3985,$BA248,BB$4),"")</f>
        <v/>
      </c>
      <c r="BC248" s="105"/>
    </row>
    <row r="249" spans="1:55" x14ac:dyDescent="0.25">
      <c r="A249" s="98"/>
      <c r="B249" s="98">
        <f>ROW()</f>
        <v>249</v>
      </c>
      <c r="C249" s="73"/>
      <c r="D249" s="179" t="s">
        <v>287</v>
      </c>
      <c r="E249" s="175" t="s">
        <v>850</v>
      </c>
      <c r="F249" s="175" t="s">
        <v>851</v>
      </c>
      <c r="G249" s="176">
        <v>5.9475119999999997</v>
      </c>
      <c r="H249" s="176">
        <v>0.59475120000000004</v>
      </c>
      <c r="I249" s="176">
        <v>59.475119999999997</v>
      </c>
      <c r="J249" s="172" t="s">
        <v>841</v>
      </c>
      <c r="K249" s="173">
        <v>1</v>
      </c>
      <c r="L249" s="178">
        <v>0</v>
      </c>
      <c r="M249" s="36">
        <v>1</v>
      </c>
      <c r="N249" s="36"/>
      <c r="O249" s="36"/>
      <c r="P249" s="36"/>
      <c r="Q249" s="36"/>
      <c r="R249" s="3"/>
      <c r="S249" s="106"/>
      <c r="T249" s="106"/>
      <c r="U249" s="106"/>
      <c r="V249" s="106"/>
      <c r="W249" s="106"/>
      <c r="X249" s="106"/>
      <c r="Y249" s="36"/>
      <c r="Z249" s="36"/>
      <c r="AA249" s="36"/>
      <c r="AB249" s="188" t="str">
        <f t="shared" si="22"/>
        <v>hkr03c06log</v>
      </c>
      <c r="AC249" s="188" t="s">
        <v>1585</v>
      </c>
      <c r="AD249" s="131"/>
      <c r="AE249" s="131"/>
      <c r="AF249" s="131"/>
      <c r="AG249" s="131"/>
      <c r="AH249" s="131"/>
      <c r="AI249" s="131"/>
      <c r="AJ249" s="128" t="str">
        <f t="shared" si="23"/>
        <v/>
      </c>
      <c r="AK249" s="7" t="str">
        <f>IF(ISNUMBER($AJ249),INDEX($C$1:$AB$3985,$AJ249,AK$4),"")</f>
        <v/>
      </c>
      <c r="AL249" s="7" t="str">
        <f>IF(ISNUMBER($AJ249),INDEX($C$1:$AB$3985,$AJ249,AL$4),"")</f>
        <v/>
      </c>
      <c r="AM249" s="128"/>
      <c r="AN249" s="128">
        <f t="shared" si="25"/>
        <v>261</v>
      </c>
      <c r="AO249" s="7" t="str">
        <f>IF(ISNUMBER($AN249),INDEX($C$1:$AB$2294,$AN249,AO$4),"")</f>
        <v>hkr24c06</v>
      </c>
      <c r="AP249" s="10">
        <f>IF(ISNUMBER($AN249),INDEX($C$1:$AB$2294,$AN249,AP$4),"")</f>
        <v>5.9475119999999997</v>
      </c>
      <c r="AQ249" s="310">
        <f>IF(ISNUMBER(SEARCH($T$30,AO249)),MAX(AQ$5:AQ248)+1,0)</f>
        <v>0</v>
      </c>
      <c r="AR249" s="310">
        <f>IF(ISNUMBER(SEARCH($T$31,AO249)),MAX(AR$5:AR248)+1,0)</f>
        <v>0</v>
      </c>
      <c r="AS249" s="128" t="str">
        <f t="shared" si="24"/>
        <v/>
      </c>
      <c r="AT249" s="105" t="str">
        <f>IF(ISNUMBER($AS249),INDEX($C$1:$AB$3985,$AS249,AT$4),"")</f>
        <v/>
      </c>
      <c r="AU249" s="128"/>
      <c r="AV249" s="128">
        <f t="shared" si="26"/>
        <v>1026</v>
      </c>
      <c r="AW249" s="105" t="str">
        <f>IF(ISNUMBER($AV249),INDEX($C$1:$AB$3985,$AV249,AW$4),"")</f>
        <v>or13c02_0</v>
      </c>
      <c r="AX249" s="105">
        <f>IF(ISNUMBER($AV249),INDEX($C$1:$AB$3985,$AV249,AX$4),"")</f>
        <v>28.997869999999999</v>
      </c>
      <c r="AY249" s="310">
        <f>IF(ISNUMBER(SEARCH($BE$10,AW249)),MAX(AY$5:AY248)+1,0)</f>
        <v>0</v>
      </c>
      <c r="AZ249" s="310">
        <f>IF(ISNUMBER(SEARCH($BE$11,AW249)),MAX(AZ$5:AZ248)+1,0)</f>
        <v>0</v>
      </c>
      <c r="BA249" s="128" t="str">
        <f t="shared" si="27"/>
        <v/>
      </c>
      <c r="BB249" s="105" t="str">
        <f>IF(ISNUMBER($BA249),INDEX($C$1:$AB$3985,$BA249,BB$4),"")</f>
        <v/>
      </c>
      <c r="BC249" s="105"/>
    </row>
    <row r="250" spans="1:55" x14ac:dyDescent="0.25">
      <c r="A250" s="98"/>
      <c r="B250" s="98">
        <f>ROW()</f>
        <v>250</v>
      </c>
      <c r="C250" s="73"/>
      <c r="D250" s="179" t="s">
        <v>288</v>
      </c>
      <c r="E250" s="175" t="s">
        <v>850</v>
      </c>
      <c r="F250" s="175" t="s">
        <v>851</v>
      </c>
      <c r="G250" s="176">
        <v>5.9475119999999997</v>
      </c>
      <c r="H250" s="176">
        <v>0.59475120000000004</v>
      </c>
      <c r="I250" s="176">
        <v>59.475119999999997</v>
      </c>
      <c r="J250" s="172" t="s">
        <v>841</v>
      </c>
      <c r="K250" s="173">
        <v>1</v>
      </c>
      <c r="L250" s="178">
        <v>0</v>
      </c>
      <c r="M250" s="36">
        <v>1</v>
      </c>
      <c r="N250" s="36"/>
      <c r="O250" s="36"/>
      <c r="P250" s="36"/>
      <c r="Q250" s="36"/>
      <c r="R250" s="3"/>
      <c r="S250" s="106"/>
      <c r="T250" s="106"/>
      <c r="U250" s="106"/>
      <c r="V250" s="106"/>
      <c r="W250" s="106"/>
      <c r="X250" s="106"/>
      <c r="Y250" s="36"/>
      <c r="Z250" s="36"/>
      <c r="AA250" s="36"/>
      <c r="AB250" s="188" t="str">
        <f t="shared" si="22"/>
        <v>hkr38c06log</v>
      </c>
      <c r="AC250" s="188" t="s">
        <v>1585</v>
      </c>
      <c r="AD250" s="131"/>
      <c r="AE250" s="131"/>
      <c r="AF250" s="131"/>
      <c r="AG250" s="131"/>
      <c r="AH250" s="131"/>
      <c r="AI250" s="131"/>
      <c r="AJ250" s="128" t="str">
        <f t="shared" si="23"/>
        <v/>
      </c>
      <c r="AK250" s="7" t="str">
        <f>IF(ISNUMBER($AJ250),INDEX($C$1:$AB$3985,$AJ250,AK$4),"")</f>
        <v/>
      </c>
      <c r="AL250" s="7" t="str">
        <f>IF(ISNUMBER($AJ250),INDEX($C$1:$AB$3985,$AJ250,AL$4),"")</f>
        <v/>
      </c>
      <c r="AM250" s="128"/>
      <c r="AN250" s="128">
        <f t="shared" si="25"/>
        <v>262</v>
      </c>
      <c r="AO250" s="7" t="str">
        <f>IF(ISNUMBER($AN250),INDEX($C$1:$AB$2294,$AN250,AO$4),"")</f>
        <v>hkr16c15</v>
      </c>
      <c r="AP250" s="10">
        <f>IF(ISNUMBER($AN250),INDEX($C$1:$AB$2294,$AN250,AP$4),"")</f>
        <v>5.9475119999999997</v>
      </c>
      <c r="AQ250" s="310">
        <f>IF(ISNUMBER(SEARCH($T$30,AO250)),MAX(AQ$5:AQ249)+1,0)</f>
        <v>0</v>
      </c>
      <c r="AR250" s="310">
        <f>IF(ISNUMBER(SEARCH($T$31,AO250)),MAX(AR$5:AR249)+1,0)</f>
        <v>0</v>
      </c>
      <c r="AS250" s="128" t="str">
        <f t="shared" si="24"/>
        <v/>
      </c>
      <c r="AT250" s="105" t="str">
        <f>IF(ISNUMBER($AS250),INDEX($C$1:$AB$3985,$AS250,AT$4),"")</f>
        <v/>
      </c>
      <c r="AU250" s="128"/>
      <c r="AV250" s="128">
        <f t="shared" si="26"/>
        <v>1027</v>
      </c>
      <c r="AW250" s="105" t="str">
        <f>IF(ISNUMBER($AV250),INDEX($C$1:$AB$3985,$AV250,AW$4),"")</f>
        <v>or13c03_0</v>
      </c>
      <c r="AX250" s="105">
        <f>IF(ISNUMBER($AV250),INDEX($C$1:$AB$3985,$AV250,AX$4),"")</f>
        <v>28.980779999999999</v>
      </c>
      <c r="AY250" s="310">
        <f>IF(ISNUMBER(SEARCH($BE$10,AW250)),MAX(AY$5:AY249)+1,0)</f>
        <v>0</v>
      </c>
      <c r="AZ250" s="310">
        <f>IF(ISNUMBER(SEARCH($BE$11,AW250)),MAX(AZ$5:AZ249)+1,0)</f>
        <v>0</v>
      </c>
      <c r="BA250" s="128" t="str">
        <f t="shared" si="27"/>
        <v/>
      </c>
      <c r="BB250" s="105" t="str">
        <f>IF(ISNUMBER($BA250),INDEX($C$1:$AB$3985,$BA250,BB$4),"")</f>
        <v/>
      </c>
      <c r="BC250" s="105"/>
    </row>
    <row r="251" spans="1:55" x14ac:dyDescent="0.25">
      <c r="A251" s="98"/>
      <c r="B251" s="98">
        <f>ROW()</f>
        <v>251</v>
      </c>
      <c r="C251" s="73"/>
      <c r="D251" s="179" t="s">
        <v>289</v>
      </c>
      <c r="E251" s="175" t="s">
        <v>850</v>
      </c>
      <c r="F251" s="175" t="s">
        <v>851</v>
      </c>
      <c r="G251" s="176">
        <v>5.9475119999999997</v>
      </c>
      <c r="H251" s="176">
        <v>0.59475120000000004</v>
      </c>
      <c r="I251" s="176">
        <v>59.475119999999997</v>
      </c>
      <c r="J251" s="172" t="s">
        <v>841</v>
      </c>
      <c r="K251" s="173">
        <v>1</v>
      </c>
      <c r="L251" s="178">
        <v>0</v>
      </c>
      <c r="M251" s="36">
        <v>1</v>
      </c>
      <c r="N251" s="36"/>
      <c r="O251" s="36"/>
      <c r="P251" s="36"/>
      <c r="Q251" s="36"/>
      <c r="R251" s="3"/>
      <c r="S251" s="106"/>
      <c r="T251" s="106"/>
      <c r="U251" s="106"/>
      <c r="V251" s="106"/>
      <c r="W251" s="106"/>
      <c r="X251" s="106"/>
      <c r="Y251" s="36"/>
      <c r="Z251" s="36"/>
      <c r="AA251" s="36"/>
      <c r="AB251" s="188" t="str">
        <f t="shared" si="22"/>
        <v>hkr03c09log</v>
      </c>
      <c r="AC251" s="188" t="s">
        <v>1585</v>
      </c>
      <c r="AD251" s="131"/>
      <c r="AE251" s="131"/>
      <c r="AF251" s="131"/>
      <c r="AG251" s="131"/>
      <c r="AH251" s="131"/>
      <c r="AI251" s="131"/>
      <c r="AJ251" s="128" t="str">
        <f t="shared" si="23"/>
        <v/>
      </c>
      <c r="AK251" s="7" t="str">
        <f>IF(ISNUMBER($AJ251),INDEX($C$1:$AB$3985,$AJ251,AK$4),"")</f>
        <v/>
      </c>
      <c r="AL251" s="7" t="str">
        <f>IF(ISNUMBER($AJ251),INDEX($C$1:$AB$3985,$AJ251,AL$4),"")</f>
        <v/>
      </c>
      <c r="AM251" s="128"/>
      <c r="AN251" s="128">
        <f t="shared" si="25"/>
        <v>263</v>
      </c>
      <c r="AO251" s="7" t="str">
        <f>IF(ISNUMBER($AN251),INDEX($C$1:$AB$2294,$AN251,AO$4),"")</f>
        <v>hkr28c01</v>
      </c>
      <c r="AP251" s="10">
        <f>IF(ISNUMBER($AN251),INDEX($C$1:$AB$2294,$AN251,AP$4),"")</f>
        <v>5.9475119999999997</v>
      </c>
      <c r="AQ251" s="310">
        <f>IF(ISNUMBER(SEARCH($T$30,AO251)),MAX(AQ$5:AQ250)+1,0)</f>
        <v>0</v>
      </c>
      <c r="AR251" s="310">
        <f>IF(ISNUMBER(SEARCH($T$31,AO251)),MAX(AR$5:AR250)+1,0)</f>
        <v>0</v>
      </c>
      <c r="AS251" s="128" t="str">
        <f t="shared" si="24"/>
        <v/>
      </c>
      <c r="AT251" s="105" t="str">
        <f>IF(ISNUMBER($AS251),INDEX($C$1:$AB$3985,$AS251,AT$4),"")</f>
        <v/>
      </c>
      <c r="AU251" s="128"/>
      <c r="AV251" s="128">
        <f t="shared" si="26"/>
        <v>1028</v>
      </c>
      <c r="AW251" s="105" t="str">
        <f>IF(ISNUMBER($AV251),INDEX($C$1:$AB$3985,$AV251,AW$4),"")</f>
        <v>or13c08_0</v>
      </c>
      <c r="AX251" s="105">
        <f>IF(ISNUMBER($AV251),INDEX($C$1:$AB$3985,$AV251,AX$4),"")</f>
        <v>19.553940000000001</v>
      </c>
      <c r="AY251" s="310">
        <f>IF(ISNUMBER(SEARCH($BE$10,AW251)),MAX(AY$5:AY250)+1,0)</f>
        <v>0</v>
      </c>
      <c r="AZ251" s="310">
        <f>IF(ISNUMBER(SEARCH($BE$11,AW251)),MAX(AZ$5:AZ250)+1,0)</f>
        <v>0</v>
      </c>
      <c r="BA251" s="128" t="str">
        <f t="shared" si="27"/>
        <v/>
      </c>
      <c r="BB251" s="105" t="str">
        <f>IF(ISNUMBER($BA251),INDEX($C$1:$AB$3985,$BA251,BB$4),"")</f>
        <v/>
      </c>
      <c r="BC251" s="105"/>
    </row>
    <row r="252" spans="1:55" x14ac:dyDescent="0.25">
      <c r="A252" s="98"/>
      <c r="B252" s="98">
        <f>ROW()</f>
        <v>252</v>
      </c>
      <c r="C252" s="73"/>
      <c r="D252" s="179" t="s">
        <v>290</v>
      </c>
      <c r="E252" s="175" t="s">
        <v>850</v>
      </c>
      <c r="F252" s="175" t="s">
        <v>851</v>
      </c>
      <c r="G252" s="176">
        <v>5.9475119999999997</v>
      </c>
      <c r="H252" s="176">
        <v>0.59475120000000004</v>
      </c>
      <c r="I252" s="176">
        <v>59.475119999999997</v>
      </c>
      <c r="J252" s="172" t="s">
        <v>841</v>
      </c>
      <c r="K252" s="173">
        <v>1</v>
      </c>
      <c r="L252" s="178">
        <v>0</v>
      </c>
      <c r="M252" s="36">
        <v>1</v>
      </c>
      <c r="N252" s="36"/>
      <c r="O252" s="36"/>
      <c r="P252" s="36"/>
      <c r="Q252" s="36"/>
      <c r="R252" s="3"/>
      <c r="S252" s="106"/>
      <c r="T252" s="106"/>
      <c r="U252" s="106"/>
      <c r="V252" s="106"/>
      <c r="W252" s="106"/>
      <c r="X252" s="106"/>
      <c r="Y252" s="36"/>
      <c r="Z252" s="36"/>
      <c r="AA252" s="36"/>
      <c r="AB252" s="188" t="str">
        <f t="shared" si="22"/>
        <v>hkr25c18log</v>
      </c>
      <c r="AC252" s="188" t="s">
        <v>1585</v>
      </c>
      <c r="AD252" s="131"/>
      <c r="AE252" s="131"/>
      <c r="AF252" s="131"/>
      <c r="AG252" s="131"/>
      <c r="AH252" s="131"/>
      <c r="AI252" s="131"/>
      <c r="AJ252" s="128" t="str">
        <f t="shared" si="23"/>
        <v/>
      </c>
      <c r="AK252" s="7" t="str">
        <f>IF(ISNUMBER($AJ252),INDEX($C$1:$AB$3985,$AJ252,AK$4),"")</f>
        <v/>
      </c>
      <c r="AL252" s="7" t="str">
        <f>IF(ISNUMBER($AJ252),INDEX($C$1:$AB$3985,$AJ252,AL$4),"")</f>
        <v/>
      </c>
      <c r="AM252" s="128"/>
      <c r="AN252" s="128">
        <f t="shared" si="25"/>
        <v>264</v>
      </c>
      <c r="AO252" s="7" t="str">
        <f>IF(ISNUMBER($AN252),INDEX($C$1:$AB$2294,$AN252,AO$4),"")</f>
        <v>hkr03c17</v>
      </c>
      <c r="AP252" s="10">
        <f>IF(ISNUMBER($AN252),INDEX($C$1:$AB$2294,$AN252,AP$4),"")</f>
        <v>5.9475119999999997</v>
      </c>
      <c r="AQ252" s="310">
        <f>IF(ISNUMBER(SEARCH($T$30,AO252)),MAX(AQ$5:AQ251)+1,0)</f>
        <v>0</v>
      </c>
      <c r="AR252" s="310">
        <f>IF(ISNUMBER(SEARCH($T$31,AO252)),MAX(AR$5:AR251)+1,0)</f>
        <v>0</v>
      </c>
      <c r="AS252" s="128" t="str">
        <f t="shared" si="24"/>
        <v/>
      </c>
      <c r="AT252" s="105" t="str">
        <f>IF(ISNUMBER($AS252),INDEX($C$1:$AB$3985,$AS252,AT$4),"")</f>
        <v/>
      </c>
      <c r="AU252" s="128"/>
      <c r="AV252" s="128">
        <f t="shared" si="26"/>
        <v>1029</v>
      </c>
      <c r="AW252" s="105" t="str">
        <f>IF(ISNUMBER($AV252),INDEX($C$1:$AB$3985,$AV252,AW$4),"")</f>
        <v>or13c09_0</v>
      </c>
      <c r="AX252" s="105">
        <f>IF(ISNUMBER($AV252),INDEX($C$1:$AB$3985,$AV252,AX$4),"")</f>
        <v>19.362179999999999</v>
      </c>
      <c r="AY252" s="310">
        <f>IF(ISNUMBER(SEARCH($BE$10,AW252)),MAX(AY$5:AY251)+1,0)</f>
        <v>0</v>
      </c>
      <c r="AZ252" s="310">
        <f>IF(ISNUMBER(SEARCH($BE$11,AW252)),MAX(AZ$5:AZ251)+1,0)</f>
        <v>0</v>
      </c>
      <c r="BA252" s="128" t="str">
        <f t="shared" si="27"/>
        <v/>
      </c>
      <c r="BB252" s="105" t="str">
        <f>IF(ISNUMBER($BA252),INDEX($C$1:$AB$3985,$BA252,BB$4),"")</f>
        <v/>
      </c>
      <c r="BC252" s="105"/>
    </row>
    <row r="253" spans="1:55" x14ac:dyDescent="0.25">
      <c r="A253" s="98"/>
      <c r="B253" s="98">
        <f>ROW()</f>
        <v>253</v>
      </c>
      <c r="C253" s="73"/>
      <c r="D253" s="179" t="s">
        <v>291</v>
      </c>
      <c r="E253" s="175" t="s">
        <v>850</v>
      </c>
      <c r="F253" s="175" t="s">
        <v>851</v>
      </c>
      <c r="G253" s="176">
        <v>5.9475119999999997</v>
      </c>
      <c r="H253" s="176">
        <v>0.59475120000000004</v>
      </c>
      <c r="I253" s="176">
        <v>59.475119999999997</v>
      </c>
      <c r="J253" s="172" t="s">
        <v>841</v>
      </c>
      <c r="K253" s="173">
        <v>1</v>
      </c>
      <c r="L253" s="178">
        <v>0</v>
      </c>
      <c r="M253" s="36">
        <v>1</v>
      </c>
      <c r="N253" s="36"/>
      <c r="O253" s="36"/>
      <c r="P253" s="36"/>
      <c r="Q253" s="36"/>
      <c r="R253" s="3"/>
      <c r="S253" s="106"/>
      <c r="T253" s="106"/>
      <c r="U253" s="106"/>
      <c r="V253" s="106"/>
      <c r="W253" s="106"/>
      <c r="X253" s="106"/>
      <c r="Y253" s="36"/>
      <c r="Z253" s="36"/>
      <c r="AA253" s="36"/>
      <c r="AB253" s="188" t="str">
        <f t="shared" si="22"/>
        <v>hkr03c10log</v>
      </c>
      <c r="AC253" s="188" t="s">
        <v>1585</v>
      </c>
      <c r="AD253" s="131"/>
      <c r="AE253" s="131"/>
      <c r="AF253" s="131"/>
      <c r="AG253" s="131"/>
      <c r="AH253" s="131"/>
      <c r="AI253" s="131"/>
      <c r="AJ253" s="128" t="str">
        <f t="shared" si="23"/>
        <v/>
      </c>
      <c r="AK253" s="7" t="str">
        <f>IF(ISNUMBER($AJ253),INDEX($C$1:$AB$3985,$AJ253,AK$4),"")</f>
        <v/>
      </c>
      <c r="AL253" s="7" t="str">
        <f>IF(ISNUMBER($AJ253),INDEX($C$1:$AB$3985,$AJ253,AL$4),"")</f>
        <v/>
      </c>
      <c r="AM253" s="128"/>
      <c r="AN253" s="128">
        <f t="shared" si="25"/>
        <v>265</v>
      </c>
      <c r="AO253" s="7" t="str">
        <f>IF(ISNUMBER($AN253),INDEX($C$1:$AB$2294,$AN253,AO$4),"")</f>
        <v>hkr13c19</v>
      </c>
      <c r="AP253" s="10">
        <f>IF(ISNUMBER($AN253),INDEX($C$1:$AB$2294,$AN253,AP$4),"")</f>
        <v>5.9475119999999997</v>
      </c>
      <c r="AQ253" s="310">
        <f>IF(ISNUMBER(SEARCH($T$30,AO253)),MAX(AQ$5:AQ252)+1,0)</f>
        <v>0</v>
      </c>
      <c r="AR253" s="310">
        <f>IF(ISNUMBER(SEARCH($T$31,AO253)),MAX(AR$5:AR252)+1,0)</f>
        <v>0</v>
      </c>
      <c r="AS253" s="128" t="str">
        <f t="shared" si="24"/>
        <v/>
      </c>
      <c r="AT253" s="105" t="str">
        <f>IF(ISNUMBER($AS253),INDEX($C$1:$AB$3985,$AS253,AT$4),"")</f>
        <v/>
      </c>
      <c r="AU253" s="128"/>
      <c r="AV253" s="128">
        <f t="shared" si="26"/>
        <v>1030</v>
      </c>
      <c r="AW253" s="105" t="str">
        <f>IF(ISNUMBER($AV253),INDEX($C$1:$AB$3985,$AV253,AW$4),"")</f>
        <v>or13c10_0</v>
      </c>
      <c r="AX253" s="105">
        <f>IF(ISNUMBER($AV253),INDEX($C$1:$AB$3985,$AV253,AX$4),"")</f>
        <v>19.019030000000001</v>
      </c>
      <c r="AY253" s="310">
        <f>IF(ISNUMBER(SEARCH($BE$10,AW253)),MAX(AY$5:AY252)+1,0)</f>
        <v>0</v>
      </c>
      <c r="AZ253" s="310">
        <f>IF(ISNUMBER(SEARCH($BE$11,AW253)),MAX(AZ$5:AZ252)+1,0)</f>
        <v>0</v>
      </c>
      <c r="BA253" s="128" t="str">
        <f t="shared" si="27"/>
        <v/>
      </c>
      <c r="BB253" s="105" t="str">
        <f>IF(ISNUMBER($BA253),INDEX($C$1:$AB$3985,$BA253,BB$4),"")</f>
        <v/>
      </c>
      <c r="BC253" s="105"/>
    </row>
    <row r="254" spans="1:55" x14ac:dyDescent="0.25">
      <c r="A254" s="98"/>
      <c r="B254" s="98">
        <f>ROW()</f>
        <v>254</v>
      </c>
      <c r="C254" s="73"/>
      <c r="D254" s="179" t="s">
        <v>292</v>
      </c>
      <c r="E254" s="175" t="s">
        <v>850</v>
      </c>
      <c r="F254" s="176" t="s">
        <v>851</v>
      </c>
      <c r="G254" s="176">
        <v>5.9475119999999997</v>
      </c>
      <c r="H254" s="176">
        <v>0.59475120000000004</v>
      </c>
      <c r="I254" s="176">
        <v>59.475119999999997</v>
      </c>
      <c r="J254" s="172" t="s">
        <v>841</v>
      </c>
      <c r="K254" s="173">
        <v>1</v>
      </c>
      <c r="L254" s="178">
        <v>0</v>
      </c>
      <c r="M254" s="33">
        <v>1</v>
      </c>
      <c r="R254" s="3"/>
      <c r="S254" s="106"/>
      <c r="T254" s="106"/>
      <c r="U254" s="106"/>
      <c r="V254" s="106"/>
      <c r="W254" s="106"/>
      <c r="X254" s="106"/>
      <c r="AB254" s="188" t="str">
        <f t="shared" si="22"/>
        <v>hkr26c05log</v>
      </c>
      <c r="AC254" s="188" t="s">
        <v>1585</v>
      </c>
      <c r="AD254" s="131"/>
      <c r="AE254" s="131"/>
      <c r="AF254" s="131"/>
      <c r="AG254" s="131"/>
      <c r="AH254" s="131"/>
      <c r="AI254" s="131"/>
      <c r="AJ254" s="128" t="str">
        <f t="shared" si="23"/>
        <v/>
      </c>
      <c r="AK254" s="7" t="str">
        <f>IF(ISNUMBER($AJ254),INDEX($C$1:$AB$3985,$AJ254,AK$4),"")</f>
        <v/>
      </c>
      <c r="AL254" s="7" t="str">
        <f>IF(ISNUMBER($AJ254),INDEX($C$1:$AB$3985,$AJ254,AL$4),"")</f>
        <v/>
      </c>
      <c r="AM254" s="128"/>
      <c r="AN254" s="128">
        <f t="shared" si="25"/>
        <v>266</v>
      </c>
      <c r="AO254" s="7" t="str">
        <f>IF(ISNUMBER($AN254),INDEX($C$1:$AB$2294,$AN254,AO$4),"")</f>
        <v>hkr03c18</v>
      </c>
      <c r="AP254" s="10">
        <f>IF(ISNUMBER($AN254),INDEX($C$1:$AB$2294,$AN254,AP$4),"")</f>
        <v>5.9475119999999997</v>
      </c>
      <c r="AQ254" s="310">
        <f>IF(ISNUMBER(SEARCH($T$30,AO254)),MAX(AQ$5:AQ253)+1,0)</f>
        <v>0</v>
      </c>
      <c r="AR254" s="310">
        <f>IF(ISNUMBER(SEARCH($T$31,AO254)),MAX(AR$5:AR253)+1,0)</f>
        <v>0</v>
      </c>
      <c r="AS254" s="128" t="str">
        <f t="shared" si="24"/>
        <v/>
      </c>
      <c r="AT254" s="105" t="str">
        <f>IF(ISNUMBER($AS254),INDEX($C$1:$AB$3985,$AS254,AT$4),"")</f>
        <v/>
      </c>
      <c r="AU254" s="128"/>
      <c r="AV254" s="128">
        <f t="shared" si="26"/>
        <v>1031</v>
      </c>
      <c r="AW254" s="105" t="str">
        <f>IF(ISNUMBER($AV254),INDEX($C$1:$AB$3985,$AV254,AW$4),"")</f>
        <v>or13c11_0</v>
      </c>
      <c r="AX254" s="105">
        <f>IF(ISNUMBER($AV254),INDEX($C$1:$AB$3985,$AV254,AX$4),"")</f>
        <v>18.622129999999999</v>
      </c>
      <c r="AY254" s="310">
        <f>IF(ISNUMBER(SEARCH($BE$10,AW254)),MAX(AY$5:AY253)+1,0)</f>
        <v>0</v>
      </c>
      <c r="AZ254" s="310">
        <f>IF(ISNUMBER(SEARCH($BE$11,AW254)),MAX(AZ$5:AZ253)+1,0)</f>
        <v>0</v>
      </c>
      <c r="BA254" s="128" t="str">
        <f t="shared" si="27"/>
        <v/>
      </c>
      <c r="BB254" s="105" t="str">
        <f>IF(ISNUMBER($BA254),INDEX($C$1:$AB$3985,$BA254,BB$4),"")</f>
        <v/>
      </c>
      <c r="BC254" s="105"/>
    </row>
    <row r="255" spans="1:55" x14ac:dyDescent="0.25">
      <c r="A255" s="98"/>
      <c r="B255" s="98">
        <f>ROW()</f>
        <v>255</v>
      </c>
      <c r="C255" s="73"/>
      <c r="D255" s="179" t="s">
        <v>293</v>
      </c>
      <c r="E255" s="175" t="s">
        <v>850</v>
      </c>
      <c r="F255" s="176" t="s">
        <v>851</v>
      </c>
      <c r="G255" s="176">
        <v>5.9475119999999997</v>
      </c>
      <c r="H255" s="176">
        <v>0.59475120000000004</v>
      </c>
      <c r="I255" s="176">
        <v>59.475119999999997</v>
      </c>
      <c r="J255" s="172" t="s">
        <v>841</v>
      </c>
      <c r="K255" s="173">
        <v>1</v>
      </c>
      <c r="L255" s="178">
        <v>0</v>
      </c>
      <c r="M255" s="33">
        <v>1</v>
      </c>
      <c r="R255" s="3"/>
      <c r="S255" s="106"/>
      <c r="T255" s="106"/>
      <c r="U255" s="106"/>
      <c r="V255" s="106"/>
      <c r="W255" s="106"/>
      <c r="X255" s="106"/>
      <c r="AB255" s="188" t="str">
        <f t="shared" si="22"/>
        <v>hkr03c11log</v>
      </c>
      <c r="AC255" s="188" t="s">
        <v>1585</v>
      </c>
      <c r="AD255" s="131"/>
      <c r="AE255" s="131"/>
      <c r="AF255" s="131"/>
      <c r="AG255" s="131"/>
      <c r="AH255" s="131"/>
      <c r="AI255" s="131"/>
      <c r="AJ255" s="128" t="str">
        <f t="shared" si="23"/>
        <v/>
      </c>
      <c r="AK255" s="7" t="str">
        <f>IF(ISNUMBER($AJ255),INDEX($C$1:$AB$3985,$AJ255,AK$4),"")</f>
        <v/>
      </c>
      <c r="AL255" s="7" t="str">
        <f>IF(ISNUMBER($AJ255),INDEX($C$1:$AB$3985,$AJ255,AL$4),"")</f>
        <v/>
      </c>
      <c r="AM255" s="128"/>
      <c r="AN255" s="128">
        <f t="shared" si="25"/>
        <v>267</v>
      </c>
      <c r="AO255" s="7" t="str">
        <f>IF(ISNUMBER($AN255),INDEX($C$1:$AB$2294,$AN255,AO$4),"")</f>
        <v>hkr24c02</v>
      </c>
      <c r="AP255" s="10">
        <f>IF(ISNUMBER($AN255),INDEX($C$1:$AB$2294,$AN255,AP$4),"")</f>
        <v>5.9475119999999997</v>
      </c>
      <c r="AQ255" s="310">
        <f>IF(ISNUMBER(SEARCH($T$30,AO255)),MAX(AQ$5:AQ254)+1,0)</f>
        <v>0</v>
      </c>
      <c r="AR255" s="310">
        <f>IF(ISNUMBER(SEARCH($T$31,AO255)),MAX(AR$5:AR254)+1,0)</f>
        <v>0</v>
      </c>
      <c r="AS255" s="128" t="str">
        <f t="shared" si="24"/>
        <v/>
      </c>
      <c r="AT255" s="105" t="str">
        <f>IF(ISNUMBER($AS255),INDEX($C$1:$AB$3985,$AS255,AT$4),"")</f>
        <v/>
      </c>
      <c r="AU255" s="128"/>
      <c r="AV255" s="128">
        <f t="shared" si="26"/>
        <v>1032</v>
      </c>
      <c r="AW255" s="105" t="str">
        <f>IF(ISNUMBER($AV255),INDEX($C$1:$AB$3985,$AV255,AW$4),"")</f>
        <v>or13c12_0</v>
      </c>
      <c r="AX255" s="105">
        <f>IF(ISNUMBER($AV255),INDEX($C$1:$AB$3985,$AV255,AX$4),"")</f>
        <v>18.150929999999999</v>
      </c>
      <c r="AY255" s="310">
        <f>IF(ISNUMBER(SEARCH($BE$10,AW255)),MAX(AY$5:AY254)+1,0)</f>
        <v>0</v>
      </c>
      <c r="AZ255" s="310">
        <f>IF(ISNUMBER(SEARCH($BE$11,AW255)),MAX(AZ$5:AZ254)+1,0)</f>
        <v>0</v>
      </c>
      <c r="BA255" s="128" t="str">
        <f t="shared" si="27"/>
        <v/>
      </c>
      <c r="BB255" s="105" t="str">
        <f>IF(ISNUMBER($BA255),INDEX($C$1:$AB$3985,$BA255,BB$4),"")</f>
        <v/>
      </c>
      <c r="BC255" s="105"/>
    </row>
    <row r="256" spans="1:55" x14ac:dyDescent="0.25">
      <c r="A256" s="98"/>
      <c r="B256" s="98">
        <f>ROW()</f>
        <v>256</v>
      </c>
      <c r="C256" s="73"/>
      <c r="D256" s="179" t="s">
        <v>294</v>
      </c>
      <c r="E256" s="175" t="s">
        <v>850</v>
      </c>
      <c r="F256" s="176" t="s">
        <v>851</v>
      </c>
      <c r="G256" s="176">
        <v>5.9475119999999997</v>
      </c>
      <c r="H256" s="176">
        <v>0.59475120000000004</v>
      </c>
      <c r="I256" s="176">
        <v>59.475119999999997</v>
      </c>
      <c r="J256" s="172" t="s">
        <v>841</v>
      </c>
      <c r="K256" s="173">
        <v>1</v>
      </c>
      <c r="L256" s="178">
        <v>0</v>
      </c>
      <c r="M256" s="33">
        <v>1</v>
      </c>
      <c r="R256" s="3"/>
      <c r="S256" s="106"/>
      <c r="T256" s="106"/>
      <c r="U256" s="106"/>
      <c r="V256" s="106"/>
      <c r="W256" s="106"/>
      <c r="X256" s="106"/>
      <c r="AB256" s="188" t="str">
        <f t="shared" si="22"/>
        <v>hkr03c12log</v>
      </c>
      <c r="AC256" s="188" t="s">
        <v>1585</v>
      </c>
      <c r="AD256" s="131"/>
      <c r="AE256" s="131"/>
      <c r="AF256" s="131"/>
      <c r="AG256" s="131"/>
      <c r="AH256" s="131"/>
      <c r="AI256" s="131"/>
      <c r="AJ256" s="128" t="str">
        <f t="shared" si="23"/>
        <v/>
      </c>
      <c r="AK256" s="7" t="str">
        <f>IF(ISNUMBER($AJ256),INDEX($C$1:$AB$3985,$AJ256,AK$4),"")</f>
        <v/>
      </c>
      <c r="AL256" s="7" t="str">
        <f>IF(ISNUMBER($AJ256),INDEX($C$1:$AB$3985,$AJ256,AL$4),"")</f>
        <v/>
      </c>
      <c r="AM256" s="128"/>
      <c r="AN256" s="128">
        <f t="shared" si="25"/>
        <v>268</v>
      </c>
      <c r="AO256" s="7" t="str">
        <f>IF(ISNUMBER($AN256),INDEX($C$1:$AB$2294,$AN256,AO$4),"")</f>
        <v>hkr03c19</v>
      </c>
      <c r="AP256" s="10">
        <f>IF(ISNUMBER($AN256),INDEX($C$1:$AB$2294,$AN256,AP$4),"")</f>
        <v>5.9475119999999997</v>
      </c>
      <c r="AQ256" s="310">
        <f>IF(ISNUMBER(SEARCH($T$30,AO256)),MAX(AQ$5:AQ255)+1,0)</f>
        <v>0</v>
      </c>
      <c r="AR256" s="310">
        <f>IF(ISNUMBER(SEARCH($T$31,AO256)),MAX(AR$5:AR255)+1,0)</f>
        <v>0</v>
      </c>
      <c r="AS256" s="128" t="str">
        <f t="shared" si="24"/>
        <v/>
      </c>
      <c r="AT256" s="105" t="str">
        <f>IF(ISNUMBER($AS256),INDEX($C$1:$AB$3985,$AS256,AT$4),"")</f>
        <v/>
      </c>
      <c r="AU256" s="128"/>
      <c r="AV256" s="128">
        <f t="shared" si="26"/>
        <v>1033</v>
      </c>
      <c r="AW256" s="105" t="str">
        <f>IF(ISNUMBER($AV256),INDEX($C$1:$AB$3985,$AV256,AW$4),"")</f>
        <v>or13c13_0</v>
      </c>
      <c r="AX256" s="105">
        <f>IF(ISNUMBER($AV256),INDEX($C$1:$AB$3985,$AV256,AX$4),"")</f>
        <v>17.674019999999999</v>
      </c>
      <c r="AY256" s="310">
        <f>IF(ISNUMBER(SEARCH($BE$10,AW256)),MAX(AY$5:AY255)+1,0)</f>
        <v>0</v>
      </c>
      <c r="AZ256" s="310">
        <f>IF(ISNUMBER(SEARCH($BE$11,AW256)),MAX(AZ$5:AZ255)+1,0)</f>
        <v>0</v>
      </c>
      <c r="BA256" s="128" t="str">
        <f t="shared" si="27"/>
        <v/>
      </c>
      <c r="BB256" s="105" t="str">
        <f>IF(ISNUMBER($BA256),INDEX($C$1:$AB$3985,$BA256,BB$4),"")</f>
        <v/>
      </c>
      <c r="BC256" s="105"/>
    </row>
    <row r="257" spans="1:55" x14ac:dyDescent="0.25">
      <c r="A257" s="98"/>
      <c r="B257" s="98">
        <f>ROW()</f>
        <v>257</v>
      </c>
      <c r="C257" s="73"/>
      <c r="D257" s="179" t="s">
        <v>295</v>
      </c>
      <c r="E257" s="175" t="s">
        <v>850</v>
      </c>
      <c r="F257" s="176" t="s">
        <v>851</v>
      </c>
      <c r="G257" s="176">
        <v>5.9475119999999997</v>
      </c>
      <c r="H257" s="176">
        <v>0.59475120000000004</v>
      </c>
      <c r="I257" s="176">
        <v>59.475119999999997</v>
      </c>
      <c r="J257" s="172" t="s">
        <v>841</v>
      </c>
      <c r="K257" s="173">
        <v>1</v>
      </c>
      <c r="L257" s="178">
        <v>0</v>
      </c>
      <c r="M257" s="33">
        <v>1</v>
      </c>
      <c r="R257" s="3"/>
      <c r="S257" s="106"/>
      <c r="T257" s="106"/>
      <c r="U257" s="106"/>
      <c r="V257" s="106"/>
      <c r="W257" s="106"/>
      <c r="X257" s="106"/>
      <c r="AB257" s="188" t="str">
        <f t="shared" si="22"/>
        <v>hkr25c09log</v>
      </c>
      <c r="AC257" s="188" t="s">
        <v>1585</v>
      </c>
      <c r="AD257" s="131"/>
      <c r="AE257" s="131"/>
      <c r="AF257" s="131"/>
      <c r="AG257" s="131"/>
      <c r="AH257" s="131"/>
      <c r="AI257" s="131"/>
      <c r="AJ257" s="128" t="str">
        <f t="shared" si="23"/>
        <v/>
      </c>
      <c r="AK257" s="7" t="str">
        <f>IF(ISNUMBER($AJ257),INDEX($C$1:$AB$3985,$AJ257,AK$4),"")</f>
        <v/>
      </c>
      <c r="AL257" s="7" t="str">
        <f>IF(ISNUMBER($AJ257),INDEX($C$1:$AB$3985,$AJ257,AL$4),"")</f>
        <v/>
      </c>
      <c r="AM257" s="128"/>
      <c r="AN257" s="128">
        <f t="shared" si="25"/>
        <v>269</v>
      </c>
      <c r="AO257" s="7" t="str">
        <f>IF(ISNUMBER($AN257),INDEX($C$1:$AB$2294,$AN257,AO$4),"")</f>
        <v>hkr04c00</v>
      </c>
      <c r="AP257" s="10">
        <f>IF(ISNUMBER($AN257),INDEX($C$1:$AB$2294,$AN257,AP$4),"")</f>
        <v>5.9475119999999997</v>
      </c>
      <c r="AQ257" s="310">
        <f>IF(ISNUMBER(SEARCH($T$30,AO257)),MAX(AQ$5:AQ256)+1,0)</f>
        <v>0</v>
      </c>
      <c r="AR257" s="310">
        <f>IF(ISNUMBER(SEARCH($T$31,AO257)),MAX(AR$5:AR256)+1,0)</f>
        <v>0</v>
      </c>
      <c r="AS257" s="128" t="str">
        <f t="shared" si="24"/>
        <v/>
      </c>
      <c r="AT257" s="105" t="str">
        <f>IF(ISNUMBER($AS257),INDEX($C$1:$AB$3985,$AS257,AT$4),"")</f>
        <v/>
      </c>
      <c r="AU257" s="128"/>
      <c r="AV257" s="128">
        <f t="shared" si="26"/>
        <v>1034</v>
      </c>
      <c r="AW257" s="105" t="str">
        <f>IF(ISNUMBER($AV257),INDEX($C$1:$AB$3985,$AV257,AW$4),"")</f>
        <v>or13c14_0</v>
      </c>
      <c r="AX257" s="105">
        <f>IF(ISNUMBER($AV257),INDEX($C$1:$AB$3985,$AV257,AX$4),"")</f>
        <v>17.17942</v>
      </c>
      <c r="AY257" s="310">
        <f>IF(ISNUMBER(SEARCH($BE$10,AW257)),MAX(AY$5:AY256)+1,0)</f>
        <v>0</v>
      </c>
      <c r="AZ257" s="310">
        <f>IF(ISNUMBER(SEARCH($BE$11,AW257)),MAX(AZ$5:AZ256)+1,0)</f>
        <v>0</v>
      </c>
      <c r="BA257" s="128" t="str">
        <f t="shared" si="27"/>
        <v/>
      </c>
      <c r="BB257" s="105" t="str">
        <f>IF(ISNUMBER($BA257),INDEX($C$1:$AB$3985,$BA257,BB$4),"")</f>
        <v/>
      </c>
      <c r="BC257" s="105"/>
    </row>
    <row r="258" spans="1:55" x14ac:dyDescent="0.25">
      <c r="A258" s="98"/>
      <c r="B258" s="98">
        <f>ROW()</f>
        <v>258</v>
      </c>
      <c r="C258" s="73"/>
      <c r="D258" s="179" t="s">
        <v>296</v>
      </c>
      <c r="E258" s="175" t="s">
        <v>850</v>
      </c>
      <c r="F258" s="176" t="s">
        <v>851</v>
      </c>
      <c r="G258" s="176">
        <v>5.9475119999999997</v>
      </c>
      <c r="H258" s="176">
        <v>0.59475120000000004</v>
      </c>
      <c r="I258" s="176">
        <v>59.475119999999997</v>
      </c>
      <c r="J258" s="172" t="s">
        <v>841</v>
      </c>
      <c r="K258" s="173">
        <v>1</v>
      </c>
      <c r="L258" s="178">
        <v>0</v>
      </c>
      <c r="M258" s="33">
        <v>1</v>
      </c>
      <c r="R258" s="3"/>
      <c r="S258" s="106"/>
      <c r="T258" s="106"/>
      <c r="U258" s="106"/>
      <c r="V258" s="106"/>
      <c r="W258" s="106"/>
      <c r="X258" s="106"/>
      <c r="AB258" s="188" t="str">
        <f t="shared" ref="AB258:AB321" si="28">_xlfn.CONCAT(C258,D258,E258)</f>
        <v>hkr03c13log</v>
      </c>
      <c r="AC258" s="188" t="s">
        <v>1585</v>
      </c>
      <c r="AD258" s="131"/>
      <c r="AE258" s="131"/>
      <c r="AF258" s="131"/>
      <c r="AG258" s="131"/>
      <c r="AH258" s="131"/>
      <c r="AI258" s="131"/>
      <c r="AJ258" s="128" t="str">
        <f t="shared" si="23"/>
        <v/>
      </c>
      <c r="AK258" s="7" t="str">
        <f>IF(ISNUMBER($AJ258),INDEX($C$1:$AB$3985,$AJ258,AK$4),"")</f>
        <v/>
      </c>
      <c r="AL258" s="7" t="str">
        <f>IF(ISNUMBER($AJ258),INDEX($C$1:$AB$3985,$AJ258,AL$4),"")</f>
        <v/>
      </c>
      <c r="AM258" s="128"/>
      <c r="AN258" s="128">
        <f t="shared" si="25"/>
        <v>270</v>
      </c>
      <c r="AO258" s="7" t="str">
        <f>IF(ISNUMBER($AN258),INDEX($C$1:$AB$2294,$AN258,AO$4),"")</f>
        <v>hkr18c15</v>
      </c>
      <c r="AP258" s="10">
        <f>IF(ISNUMBER($AN258),INDEX($C$1:$AB$2294,$AN258,AP$4),"")</f>
        <v>5.9475119999999997</v>
      </c>
      <c r="AQ258" s="310">
        <f>IF(ISNUMBER(SEARCH($T$30,AO258)),MAX(AQ$5:AQ257)+1,0)</f>
        <v>0</v>
      </c>
      <c r="AR258" s="310">
        <f>IF(ISNUMBER(SEARCH($T$31,AO258)),MAX(AR$5:AR257)+1,0)</f>
        <v>0</v>
      </c>
      <c r="AS258" s="128" t="str">
        <f t="shared" si="24"/>
        <v/>
      </c>
      <c r="AT258" s="105" t="str">
        <f>IF(ISNUMBER($AS258),INDEX($C$1:$AB$3985,$AS258,AT$4),"")</f>
        <v/>
      </c>
      <c r="AU258" s="128"/>
      <c r="AV258" s="128">
        <f t="shared" si="26"/>
        <v>1035</v>
      </c>
      <c r="AW258" s="105" t="str">
        <f>IF(ISNUMBER($AV258),INDEX($C$1:$AB$3985,$AV258,AW$4),"")</f>
        <v>or13c15_0</v>
      </c>
      <c r="AX258" s="105">
        <f>IF(ISNUMBER($AV258),INDEX($C$1:$AB$3985,$AV258,AX$4),"")</f>
        <v>17.52094</v>
      </c>
      <c r="AY258" s="310">
        <f>IF(ISNUMBER(SEARCH($BE$10,AW258)),MAX(AY$5:AY257)+1,0)</f>
        <v>0</v>
      </c>
      <c r="AZ258" s="310">
        <f>IF(ISNUMBER(SEARCH($BE$11,AW258)),MAX(AZ$5:AZ257)+1,0)</f>
        <v>0</v>
      </c>
      <c r="BA258" s="128" t="str">
        <f t="shared" si="27"/>
        <v/>
      </c>
      <c r="BB258" s="105" t="str">
        <f>IF(ISNUMBER($BA258),INDEX($C$1:$AB$3985,$BA258,BB$4),"")</f>
        <v/>
      </c>
      <c r="BC258" s="105"/>
    </row>
    <row r="259" spans="1:55" x14ac:dyDescent="0.25">
      <c r="A259" s="98"/>
      <c r="B259" s="98">
        <f>ROW()</f>
        <v>259</v>
      </c>
      <c r="C259" s="73"/>
      <c r="D259" s="179" t="s">
        <v>297</v>
      </c>
      <c r="E259" s="175" t="s">
        <v>850</v>
      </c>
      <c r="F259" s="176" t="s">
        <v>851</v>
      </c>
      <c r="G259" s="176">
        <v>5.9475119999999997</v>
      </c>
      <c r="H259" s="176">
        <v>0.59475120000000004</v>
      </c>
      <c r="I259" s="176">
        <v>59.475119999999997</v>
      </c>
      <c r="J259" s="172" t="s">
        <v>841</v>
      </c>
      <c r="K259" s="173">
        <v>1</v>
      </c>
      <c r="L259" s="178">
        <v>0</v>
      </c>
      <c r="M259" s="33">
        <v>1</v>
      </c>
      <c r="R259" s="3"/>
      <c r="S259" s="106"/>
      <c r="T259" s="106"/>
      <c r="U259" s="106"/>
      <c r="V259" s="106"/>
      <c r="W259" s="106"/>
      <c r="X259" s="106"/>
      <c r="AB259" s="188" t="str">
        <f t="shared" si="28"/>
        <v>hkr03c14log</v>
      </c>
      <c r="AC259" s="188" t="s">
        <v>1585</v>
      </c>
      <c r="AD259" s="131"/>
      <c r="AE259" s="131"/>
      <c r="AF259" s="131"/>
      <c r="AG259" s="131"/>
      <c r="AH259" s="131"/>
      <c r="AI259" s="131"/>
      <c r="AJ259" s="128" t="str">
        <f t="shared" si="23"/>
        <v/>
      </c>
      <c r="AK259" s="7" t="str">
        <f>IF(ISNUMBER($AJ259),INDEX($C$1:$AB$3985,$AJ259,AK$4),"")</f>
        <v/>
      </c>
      <c r="AL259" s="7" t="str">
        <f>IF(ISNUMBER($AJ259),INDEX($C$1:$AB$3985,$AJ259,AL$4),"")</f>
        <v/>
      </c>
      <c r="AM259" s="128"/>
      <c r="AN259" s="128">
        <f t="shared" si="25"/>
        <v>271</v>
      </c>
      <c r="AO259" s="7" t="str">
        <f>IF(ISNUMBER($AN259),INDEX($C$1:$AB$2294,$AN259,AO$4),"")</f>
        <v>hkr28c06</v>
      </c>
      <c r="AP259" s="10">
        <f>IF(ISNUMBER($AN259),INDEX($C$1:$AB$2294,$AN259,AP$4),"")</f>
        <v>5.9475119999999997</v>
      </c>
      <c r="AQ259" s="310">
        <f>IF(ISNUMBER(SEARCH($T$30,AO259)),MAX(AQ$5:AQ258)+1,0)</f>
        <v>0</v>
      </c>
      <c r="AR259" s="310">
        <f>IF(ISNUMBER(SEARCH($T$31,AO259)),MAX(AR$5:AR258)+1,0)</f>
        <v>0</v>
      </c>
      <c r="AS259" s="128" t="str">
        <f t="shared" si="24"/>
        <v/>
      </c>
      <c r="AT259" s="105" t="str">
        <f>IF(ISNUMBER($AS259),INDEX($C$1:$AB$3985,$AS259,AT$4),"")</f>
        <v/>
      </c>
      <c r="AU259" s="128"/>
      <c r="AV259" s="128">
        <f t="shared" si="26"/>
        <v>1036</v>
      </c>
      <c r="AW259" s="105" t="str">
        <f>IF(ISNUMBER($AV259),INDEX($C$1:$AB$3985,$AV259,AW$4),"")</f>
        <v>or13c16_0</v>
      </c>
      <c r="AX259" s="105">
        <f>IF(ISNUMBER($AV259),INDEX($C$1:$AB$3985,$AV259,AX$4),"")</f>
        <v>17.829070000000002</v>
      </c>
      <c r="AY259" s="310">
        <f>IF(ISNUMBER(SEARCH($BE$10,AW259)),MAX(AY$5:AY258)+1,0)</f>
        <v>0</v>
      </c>
      <c r="AZ259" s="310">
        <f>IF(ISNUMBER(SEARCH($BE$11,AW259)),MAX(AZ$5:AZ258)+1,0)</f>
        <v>0</v>
      </c>
      <c r="BA259" s="128" t="str">
        <f t="shared" si="27"/>
        <v/>
      </c>
      <c r="BB259" s="105" t="str">
        <f>IF(ISNUMBER($BA259),INDEX($C$1:$AB$3985,$BA259,BB$4),"")</f>
        <v/>
      </c>
      <c r="BC259" s="105"/>
    </row>
    <row r="260" spans="1:55" x14ac:dyDescent="0.25">
      <c r="A260" s="98"/>
      <c r="B260" s="98">
        <f>ROW()</f>
        <v>260</v>
      </c>
      <c r="C260" s="73"/>
      <c r="D260" s="179" t="s">
        <v>298</v>
      </c>
      <c r="E260" s="175" t="s">
        <v>850</v>
      </c>
      <c r="F260" s="176" t="s">
        <v>851</v>
      </c>
      <c r="G260" s="176">
        <v>5.9475119999999997</v>
      </c>
      <c r="H260" s="176">
        <v>0.59475120000000004</v>
      </c>
      <c r="I260" s="176">
        <v>59.475119999999997</v>
      </c>
      <c r="J260" s="172" t="s">
        <v>841</v>
      </c>
      <c r="K260" s="173">
        <v>1</v>
      </c>
      <c r="L260" s="178">
        <v>0</v>
      </c>
      <c r="M260" s="33">
        <v>1</v>
      </c>
      <c r="R260" s="3"/>
      <c r="S260" s="106"/>
      <c r="T260" s="106"/>
      <c r="U260" s="106"/>
      <c r="V260" s="106"/>
      <c r="W260" s="106"/>
      <c r="X260" s="106"/>
      <c r="AB260" s="188" t="str">
        <f t="shared" si="28"/>
        <v>hkr03c15log</v>
      </c>
      <c r="AC260" s="188" t="s">
        <v>1585</v>
      </c>
      <c r="AD260" s="131"/>
      <c r="AE260" s="131"/>
      <c r="AF260" s="131"/>
      <c r="AG260" s="131"/>
      <c r="AH260" s="131"/>
      <c r="AI260" s="131"/>
      <c r="AJ260" s="128" t="str">
        <f t="shared" si="23"/>
        <v/>
      </c>
      <c r="AK260" s="7" t="str">
        <f>IF(ISNUMBER($AJ260),INDEX($C$1:$AB$3985,$AJ260,AK$4),"")</f>
        <v/>
      </c>
      <c r="AL260" s="7" t="str">
        <f>IF(ISNUMBER($AJ260),INDEX($C$1:$AB$3985,$AJ260,AL$4),"")</f>
        <v/>
      </c>
      <c r="AM260" s="128"/>
      <c r="AN260" s="128">
        <f t="shared" si="25"/>
        <v>272</v>
      </c>
      <c r="AO260" s="7" t="str">
        <f>IF(ISNUMBER($AN260),INDEX($C$1:$AB$2294,$AN260,AO$4),"")</f>
        <v>hkr06c09</v>
      </c>
      <c r="AP260" s="10">
        <f>IF(ISNUMBER($AN260),INDEX($C$1:$AB$2294,$AN260,AP$4),"")</f>
        <v>5.9475119999999997</v>
      </c>
      <c r="AQ260" s="310">
        <f>IF(ISNUMBER(SEARCH($T$30,AO260)),MAX(AQ$5:AQ259)+1,0)</f>
        <v>0</v>
      </c>
      <c r="AR260" s="310">
        <f>IF(ISNUMBER(SEARCH($T$31,AO260)),MAX(AR$5:AR259)+1,0)</f>
        <v>0</v>
      </c>
      <c r="AS260" s="128" t="str">
        <f t="shared" si="24"/>
        <v/>
      </c>
      <c r="AT260" s="105" t="str">
        <f>IF(ISNUMBER($AS260),INDEX($C$1:$AB$3985,$AS260,AT$4),"")</f>
        <v/>
      </c>
      <c r="AU260" s="128"/>
      <c r="AV260" s="128">
        <f t="shared" si="26"/>
        <v>1037</v>
      </c>
      <c r="AW260" s="105" t="str">
        <f>IF(ISNUMBER($AV260),INDEX($C$1:$AB$3985,$AV260,AW$4),"")</f>
        <v>or13c17_0</v>
      </c>
      <c r="AX260" s="105">
        <f>IF(ISNUMBER($AV260),INDEX($C$1:$AB$3985,$AV260,AX$4),"")</f>
        <v>18.022880000000001</v>
      </c>
      <c r="AY260" s="310">
        <f>IF(ISNUMBER(SEARCH($BE$10,AW260)),MAX(AY$5:AY259)+1,0)</f>
        <v>0</v>
      </c>
      <c r="AZ260" s="310">
        <f>IF(ISNUMBER(SEARCH($BE$11,AW260)),MAX(AZ$5:AZ259)+1,0)</f>
        <v>0</v>
      </c>
      <c r="BA260" s="128" t="str">
        <f t="shared" si="27"/>
        <v/>
      </c>
      <c r="BB260" s="105" t="str">
        <f>IF(ISNUMBER($BA260),INDEX($C$1:$AB$3985,$BA260,BB$4),"")</f>
        <v/>
      </c>
      <c r="BC260" s="105"/>
    </row>
    <row r="261" spans="1:55" x14ac:dyDescent="0.25">
      <c r="A261" s="98"/>
      <c r="B261" s="98">
        <f>ROW()</f>
        <v>261</v>
      </c>
      <c r="C261" s="73"/>
      <c r="D261" s="179" t="s">
        <v>299</v>
      </c>
      <c r="E261" s="175" t="s">
        <v>850</v>
      </c>
      <c r="F261" s="176" t="s">
        <v>851</v>
      </c>
      <c r="G261" s="176">
        <v>5.9475119999999997</v>
      </c>
      <c r="H261" s="176">
        <v>0.59475120000000004</v>
      </c>
      <c r="I261" s="176">
        <v>59.475119999999997</v>
      </c>
      <c r="J261" s="172" t="s">
        <v>841</v>
      </c>
      <c r="K261" s="173">
        <v>1</v>
      </c>
      <c r="L261" s="178">
        <v>0</v>
      </c>
      <c r="M261" s="33">
        <v>1</v>
      </c>
      <c r="R261" s="3"/>
      <c r="S261" s="106"/>
      <c r="T261" s="106"/>
      <c r="U261" s="106"/>
      <c r="V261" s="106"/>
      <c r="W261" s="106"/>
      <c r="X261" s="106"/>
      <c r="AB261" s="188" t="str">
        <f t="shared" si="28"/>
        <v>hkr24c06log</v>
      </c>
      <c r="AC261" s="188" t="s">
        <v>1585</v>
      </c>
      <c r="AD261" s="131"/>
      <c r="AE261" s="131"/>
      <c r="AF261" s="131"/>
      <c r="AG261" s="131"/>
      <c r="AH261" s="131"/>
      <c r="AI261" s="131"/>
      <c r="AJ261" s="128" t="str">
        <f t="shared" si="23"/>
        <v/>
      </c>
      <c r="AK261" s="7" t="str">
        <f>IF(ISNUMBER($AJ261),INDEX($C$1:$AB$3985,$AJ261,AK$4),"")</f>
        <v/>
      </c>
      <c r="AL261" s="7" t="str">
        <f>IF(ISNUMBER($AJ261),INDEX($C$1:$AB$3985,$AJ261,AL$4),"")</f>
        <v/>
      </c>
      <c r="AM261" s="128"/>
      <c r="AN261" s="128">
        <f t="shared" si="25"/>
        <v>273</v>
      </c>
      <c r="AO261" s="7" t="str">
        <f>IF(ISNUMBER($AN261),INDEX($C$1:$AB$2294,$AN261,AO$4),"")</f>
        <v>hkr27c05</v>
      </c>
      <c r="AP261" s="10">
        <f>IF(ISNUMBER($AN261),INDEX($C$1:$AB$2294,$AN261,AP$4),"")</f>
        <v>5.9475119999999997</v>
      </c>
      <c r="AQ261" s="310">
        <f>IF(ISNUMBER(SEARCH($T$30,AO261)),MAX(AQ$5:AQ260)+1,0)</f>
        <v>0</v>
      </c>
      <c r="AR261" s="310">
        <f>IF(ISNUMBER(SEARCH($T$31,AO261)),MAX(AR$5:AR260)+1,0)</f>
        <v>0</v>
      </c>
      <c r="AS261" s="128" t="str">
        <f t="shared" si="24"/>
        <v/>
      </c>
      <c r="AT261" s="105" t="str">
        <f>IF(ISNUMBER($AS261),INDEX($C$1:$AB$3985,$AS261,AT$4),"")</f>
        <v/>
      </c>
      <c r="AU261" s="128"/>
      <c r="AV261" s="128">
        <f t="shared" si="26"/>
        <v>1038</v>
      </c>
      <c r="AW261" s="105" t="str">
        <f>IF(ISNUMBER($AV261),INDEX($C$1:$AB$3985,$AV261,AW$4),"")</f>
        <v>or13c18_0</v>
      </c>
      <c r="AX261" s="105">
        <f>IF(ISNUMBER($AV261),INDEX($C$1:$AB$3985,$AV261,AX$4),"")</f>
        <v>18.142810000000001</v>
      </c>
      <c r="AY261" s="310">
        <f>IF(ISNUMBER(SEARCH($BE$10,AW261)),MAX(AY$5:AY260)+1,0)</f>
        <v>0</v>
      </c>
      <c r="AZ261" s="310">
        <f>IF(ISNUMBER(SEARCH($BE$11,AW261)),MAX(AZ$5:AZ260)+1,0)</f>
        <v>0</v>
      </c>
      <c r="BA261" s="128" t="str">
        <f t="shared" si="27"/>
        <v/>
      </c>
      <c r="BB261" s="105" t="str">
        <f>IF(ISNUMBER($BA261),INDEX($C$1:$AB$3985,$BA261,BB$4),"")</f>
        <v/>
      </c>
      <c r="BC261" s="105"/>
    </row>
    <row r="262" spans="1:55" x14ac:dyDescent="0.25">
      <c r="A262" s="98"/>
      <c r="B262" s="98">
        <f>ROW()</f>
        <v>262</v>
      </c>
      <c r="C262" s="73"/>
      <c r="D262" s="179" t="s">
        <v>300</v>
      </c>
      <c r="E262" s="175" t="s">
        <v>850</v>
      </c>
      <c r="F262" s="176" t="s">
        <v>851</v>
      </c>
      <c r="G262" s="176">
        <v>5.9475119999999997</v>
      </c>
      <c r="H262" s="176">
        <v>0.59475120000000004</v>
      </c>
      <c r="I262" s="176">
        <v>59.475119999999997</v>
      </c>
      <c r="J262" s="172" t="s">
        <v>841</v>
      </c>
      <c r="K262" s="173">
        <v>1</v>
      </c>
      <c r="L262" s="178">
        <v>0</v>
      </c>
      <c r="M262" s="33">
        <v>1</v>
      </c>
      <c r="R262" s="3"/>
      <c r="S262" s="106"/>
      <c r="T262" s="106"/>
      <c r="U262" s="106"/>
      <c r="V262" s="106"/>
      <c r="W262" s="106"/>
      <c r="X262" s="106"/>
      <c r="AB262" s="188" t="str">
        <f t="shared" si="28"/>
        <v>hkr16c15log</v>
      </c>
      <c r="AC262" s="188" t="s">
        <v>1585</v>
      </c>
      <c r="AD262" s="131"/>
      <c r="AE262" s="131"/>
      <c r="AF262" s="131"/>
      <c r="AG262" s="131"/>
      <c r="AH262" s="131"/>
      <c r="AI262" s="131"/>
      <c r="AJ262" s="128" t="str">
        <f t="shared" ref="AJ262:AJ325" si="29">IF(AJ261="","",IF(AJ261+1&lt;=$AH$6,AJ261+1,""))</f>
        <v/>
      </c>
      <c r="AK262" s="7" t="str">
        <f>IF(ISNUMBER($AJ262),INDEX($C$1:$AB$3985,$AJ262,AK$4),"")</f>
        <v/>
      </c>
      <c r="AL262" s="7" t="str">
        <f>IF(ISNUMBER($AJ262),INDEX($C$1:$AB$3985,$AJ262,AL$4),"")</f>
        <v/>
      </c>
      <c r="AM262" s="128"/>
      <c r="AN262" s="128">
        <f t="shared" si="25"/>
        <v>274</v>
      </c>
      <c r="AO262" s="7" t="str">
        <f>IF(ISNUMBER($AN262),INDEX($C$1:$AB$2294,$AN262,AO$4),"")</f>
        <v>hkr04c01</v>
      </c>
      <c r="AP262" s="10">
        <f>IF(ISNUMBER($AN262),INDEX($C$1:$AB$2294,$AN262,AP$4),"")</f>
        <v>5.9475119999999997</v>
      </c>
      <c r="AQ262" s="310">
        <f>IF(ISNUMBER(SEARCH($T$30,AO262)),MAX(AQ$5:AQ261)+1,0)</f>
        <v>0</v>
      </c>
      <c r="AR262" s="310">
        <f>IF(ISNUMBER(SEARCH($T$31,AO262)),MAX(AR$5:AR261)+1,0)</f>
        <v>0</v>
      </c>
      <c r="AS262" s="128" t="str">
        <f t="shared" ref="AS262:AS325" si="30">IF(AS261="","",IF(AS261+1&lt;=$AH$8,AS261+1,""))</f>
        <v/>
      </c>
      <c r="AT262" s="105" t="str">
        <f>IF(ISNUMBER($AS262),INDEX($C$1:$AB$3985,$AS262,AT$4),"")</f>
        <v/>
      </c>
      <c r="AU262" s="128"/>
      <c r="AV262" s="128">
        <f t="shared" si="26"/>
        <v>1039</v>
      </c>
      <c r="AW262" s="105" t="str">
        <f>IF(ISNUMBER($AV262),INDEX($C$1:$AB$3985,$AV262,AW$4),"")</f>
        <v>or13c19_0</v>
      </c>
      <c r="AX262" s="105">
        <f>IF(ISNUMBER($AV262),INDEX($C$1:$AB$3985,$AV262,AX$4),"")</f>
        <v>18.19802</v>
      </c>
      <c r="AY262" s="310">
        <f>IF(ISNUMBER(SEARCH($BE$10,AW262)),MAX(AY$5:AY261)+1,0)</f>
        <v>0</v>
      </c>
      <c r="AZ262" s="310">
        <f>IF(ISNUMBER(SEARCH($BE$11,AW262)),MAX(AZ$5:AZ261)+1,0)</f>
        <v>0</v>
      </c>
      <c r="BA262" s="128" t="str">
        <f t="shared" si="27"/>
        <v/>
      </c>
      <c r="BB262" s="105" t="str">
        <f>IF(ISNUMBER($BA262),INDEX($C$1:$AB$3985,$BA262,BB$4),"")</f>
        <v/>
      </c>
      <c r="BC262" s="105"/>
    </row>
    <row r="263" spans="1:55" x14ac:dyDescent="0.25">
      <c r="A263" s="98"/>
      <c r="B263" s="98">
        <f>ROW()</f>
        <v>263</v>
      </c>
      <c r="C263" s="73"/>
      <c r="D263" s="179" t="s">
        <v>301</v>
      </c>
      <c r="E263" s="175" t="s">
        <v>850</v>
      </c>
      <c r="F263" s="176" t="s">
        <v>851</v>
      </c>
      <c r="G263" s="176">
        <v>5.9475119999999997</v>
      </c>
      <c r="H263" s="176">
        <v>0.59475120000000004</v>
      </c>
      <c r="I263" s="176">
        <v>59.475119999999997</v>
      </c>
      <c r="J263" s="172" t="s">
        <v>841</v>
      </c>
      <c r="K263" s="173">
        <v>1</v>
      </c>
      <c r="L263" s="178">
        <v>0</v>
      </c>
      <c r="M263" s="33">
        <v>1</v>
      </c>
      <c r="R263" s="3"/>
      <c r="S263" s="106"/>
      <c r="T263" s="106"/>
      <c r="U263" s="106"/>
      <c r="V263" s="106"/>
      <c r="W263" s="106"/>
      <c r="X263" s="106"/>
      <c r="AB263" s="188" t="str">
        <f t="shared" si="28"/>
        <v>hkr28c01log</v>
      </c>
      <c r="AC263" s="188" t="s">
        <v>1585</v>
      </c>
      <c r="AD263" s="131"/>
      <c r="AE263" s="131"/>
      <c r="AF263" s="131"/>
      <c r="AG263" s="131"/>
      <c r="AH263" s="131"/>
      <c r="AI263" s="131"/>
      <c r="AJ263" s="128" t="str">
        <f t="shared" si="29"/>
        <v/>
      </c>
      <c r="AK263" s="7" t="str">
        <f>IF(ISNUMBER($AJ263),INDEX($C$1:$AB$3985,$AJ263,AK$4),"")</f>
        <v/>
      </c>
      <c r="AL263" s="7" t="str">
        <f>IF(ISNUMBER($AJ263),INDEX($C$1:$AB$3985,$AJ263,AL$4),"")</f>
        <v/>
      </c>
      <c r="AM263" s="128"/>
      <c r="AN263" s="128">
        <f t="shared" ref="AN263:AN326" si="31">IF(AN262="","",IF(AN262+1&lt;=$AH$7,AN262+1,""))</f>
        <v>275</v>
      </c>
      <c r="AO263" s="7" t="str">
        <f>IF(ISNUMBER($AN263),INDEX($C$1:$AB$2294,$AN263,AO$4),"")</f>
        <v>hkr11c16</v>
      </c>
      <c r="AP263" s="10">
        <f>IF(ISNUMBER($AN263),INDEX($C$1:$AB$2294,$AN263,AP$4),"")</f>
        <v>5.9475119999999997</v>
      </c>
      <c r="AQ263" s="310">
        <f>IF(ISNUMBER(SEARCH($T$30,AO263)),MAX(AQ$5:AQ262)+1,0)</f>
        <v>0</v>
      </c>
      <c r="AR263" s="310">
        <f>IF(ISNUMBER(SEARCH($T$31,AO263)),MAX(AR$5:AR262)+1,0)</f>
        <v>0</v>
      </c>
      <c r="AS263" s="128" t="str">
        <f t="shared" si="30"/>
        <v/>
      </c>
      <c r="AT263" s="105" t="str">
        <f>IF(ISNUMBER($AS263),INDEX($C$1:$AB$3985,$AS263,AT$4),"")</f>
        <v/>
      </c>
      <c r="AU263" s="128"/>
      <c r="AV263" s="128">
        <f t="shared" ref="AV263:AV326" si="32">IF(AV262="","",IF(AV262+1&lt;=$AH$9,AV262+1,""))</f>
        <v>1040</v>
      </c>
      <c r="AW263" s="105" t="str">
        <f>IF(ISNUMBER($AV263),INDEX($C$1:$AB$3985,$AV263,AW$4),"")</f>
        <v>or14c00_0</v>
      </c>
      <c r="AX263" s="105">
        <f>IF(ISNUMBER($AV263),INDEX($C$1:$AB$3985,$AV263,AX$4),"")</f>
        <v>28.945409999999999</v>
      </c>
      <c r="AY263" s="310">
        <f>IF(ISNUMBER(SEARCH($BE$10,AW263)),MAX(AY$5:AY262)+1,0)</f>
        <v>0</v>
      </c>
      <c r="AZ263" s="310">
        <f>IF(ISNUMBER(SEARCH($BE$11,AW263)),MAX(AZ$5:AZ262)+1,0)</f>
        <v>0</v>
      </c>
      <c r="BA263" s="128" t="str">
        <f t="shared" ref="BA263:BA326" si="33">IF(BA262="","",IF(BA262+1&lt;=$AH$10,BA262+1,""))</f>
        <v/>
      </c>
      <c r="BB263" s="105" t="str">
        <f>IF(ISNUMBER($BA263),INDEX($C$1:$AB$3985,$BA263,BB$4),"")</f>
        <v/>
      </c>
      <c r="BC263" s="105"/>
    </row>
    <row r="264" spans="1:55" x14ac:dyDescent="0.25">
      <c r="A264" s="98"/>
      <c r="B264" s="98">
        <f>ROW()</f>
        <v>264</v>
      </c>
      <c r="C264" s="73"/>
      <c r="D264" s="179" t="s">
        <v>302</v>
      </c>
      <c r="E264" s="175" t="s">
        <v>850</v>
      </c>
      <c r="F264" s="175" t="s">
        <v>851</v>
      </c>
      <c r="G264" s="176">
        <v>5.9475119999999997</v>
      </c>
      <c r="H264" s="176">
        <v>0.59475120000000004</v>
      </c>
      <c r="I264" s="176">
        <v>59.475119999999997</v>
      </c>
      <c r="J264" s="172" t="s">
        <v>841</v>
      </c>
      <c r="K264" s="173">
        <v>1</v>
      </c>
      <c r="L264" s="178">
        <v>0</v>
      </c>
      <c r="M264" s="36">
        <v>1</v>
      </c>
      <c r="N264" s="36"/>
      <c r="O264" s="36"/>
      <c r="P264" s="36"/>
      <c r="Q264" s="36"/>
      <c r="R264" s="3"/>
      <c r="S264" s="106"/>
      <c r="T264" s="106"/>
      <c r="U264" s="106"/>
      <c r="V264" s="106"/>
      <c r="W264" s="106"/>
      <c r="X264" s="106"/>
      <c r="Y264" s="36"/>
      <c r="Z264" s="36"/>
      <c r="AA264" s="36"/>
      <c r="AB264" s="188" t="str">
        <f t="shared" si="28"/>
        <v>hkr03c17log</v>
      </c>
      <c r="AC264" s="188" t="s">
        <v>1585</v>
      </c>
      <c r="AD264" s="131"/>
      <c r="AE264" s="131"/>
      <c r="AF264" s="131"/>
      <c r="AG264" s="131"/>
      <c r="AH264" s="131"/>
      <c r="AI264" s="131"/>
      <c r="AJ264" s="128" t="str">
        <f t="shared" si="29"/>
        <v/>
      </c>
      <c r="AK264" s="7" t="str">
        <f>IF(ISNUMBER($AJ264),INDEX($C$1:$AB$3985,$AJ264,AK$4),"")</f>
        <v/>
      </c>
      <c r="AL264" s="7" t="str">
        <f>IF(ISNUMBER($AJ264),INDEX($C$1:$AB$3985,$AJ264,AL$4),"")</f>
        <v/>
      </c>
      <c r="AM264" s="128"/>
      <c r="AN264" s="128">
        <f t="shared" si="31"/>
        <v>276</v>
      </c>
      <c r="AO264" s="7" t="str">
        <f>IF(ISNUMBER($AN264),INDEX($C$1:$AB$2294,$AN264,AO$4),"")</f>
        <v>hkr04c02</v>
      </c>
      <c r="AP264" s="10">
        <f>IF(ISNUMBER($AN264),INDEX($C$1:$AB$2294,$AN264,AP$4),"")</f>
        <v>5.9475119999999997</v>
      </c>
      <c r="AQ264" s="310">
        <f>IF(ISNUMBER(SEARCH($T$30,AO264)),MAX(AQ$5:AQ263)+1,0)</f>
        <v>0</v>
      </c>
      <c r="AR264" s="310">
        <f>IF(ISNUMBER(SEARCH($T$31,AO264)),MAX(AR$5:AR263)+1,0)</f>
        <v>0</v>
      </c>
      <c r="AS264" s="128" t="str">
        <f t="shared" si="30"/>
        <v/>
      </c>
      <c r="AT264" s="105" t="str">
        <f>IF(ISNUMBER($AS264),INDEX($C$1:$AB$3985,$AS264,AT$4),"")</f>
        <v/>
      </c>
      <c r="AU264" s="128"/>
      <c r="AV264" s="128">
        <f t="shared" si="32"/>
        <v>1041</v>
      </c>
      <c r="AW264" s="105" t="str">
        <f>IF(ISNUMBER($AV264),INDEX($C$1:$AB$3985,$AV264,AW$4),"")</f>
        <v>or14c01_0</v>
      </c>
      <c r="AX264" s="105">
        <f>IF(ISNUMBER($AV264),INDEX($C$1:$AB$3985,$AV264,AX$4),"")</f>
        <v>28.944420000000001</v>
      </c>
      <c r="AY264" s="310">
        <f>IF(ISNUMBER(SEARCH($BE$10,AW264)),MAX(AY$5:AY263)+1,0)</f>
        <v>0</v>
      </c>
      <c r="AZ264" s="310">
        <f>IF(ISNUMBER(SEARCH($BE$11,AW264)),MAX(AZ$5:AZ263)+1,0)</f>
        <v>0</v>
      </c>
      <c r="BA264" s="128" t="str">
        <f t="shared" si="33"/>
        <v/>
      </c>
      <c r="BB264" s="105" t="str">
        <f>IF(ISNUMBER($BA264),INDEX($C$1:$AB$3985,$BA264,BB$4),"")</f>
        <v/>
      </c>
      <c r="BC264" s="105"/>
    </row>
    <row r="265" spans="1:55" x14ac:dyDescent="0.25">
      <c r="A265" s="98"/>
      <c r="B265" s="98">
        <f>ROW()</f>
        <v>265</v>
      </c>
      <c r="C265" s="73"/>
      <c r="D265" s="179" t="s">
        <v>303</v>
      </c>
      <c r="E265" s="175" t="s">
        <v>850</v>
      </c>
      <c r="F265" s="175" t="s">
        <v>851</v>
      </c>
      <c r="G265" s="176">
        <v>5.9475119999999997</v>
      </c>
      <c r="H265" s="176">
        <v>0.59475120000000004</v>
      </c>
      <c r="I265" s="176">
        <v>59.475119999999997</v>
      </c>
      <c r="J265" s="172" t="s">
        <v>841</v>
      </c>
      <c r="K265" s="173">
        <v>1</v>
      </c>
      <c r="L265" s="178">
        <v>0</v>
      </c>
      <c r="M265" s="36">
        <v>1</v>
      </c>
      <c r="N265" s="36"/>
      <c r="O265" s="36"/>
      <c r="P265" s="36"/>
      <c r="Q265" s="36"/>
      <c r="R265" s="3"/>
      <c r="S265" s="106"/>
      <c r="T265" s="106"/>
      <c r="U265" s="106"/>
      <c r="V265" s="106"/>
      <c r="W265" s="106"/>
      <c r="X265" s="106"/>
      <c r="Y265" s="36"/>
      <c r="Z265" s="36"/>
      <c r="AA265" s="36"/>
      <c r="AB265" s="188" t="str">
        <f t="shared" si="28"/>
        <v>hkr13c19log</v>
      </c>
      <c r="AC265" s="188" t="s">
        <v>1585</v>
      </c>
      <c r="AD265" s="131"/>
      <c r="AE265" s="131"/>
      <c r="AF265" s="131"/>
      <c r="AG265" s="131"/>
      <c r="AH265" s="131"/>
      <c r="AI265" s="131"/>
      <c r="AJ265" s="128" t="str">
        <f t="shared" si="29"/>
        <v/>
      </c>
      <c r="AK265" s="7" t="str">
        <f>IF(ISNUMBER($AJ265),INDEX($C$1:$AB$3985,$AJ265,AK$4),"")</f>
        <v/>
      </c>
      <c r="AL265" s="7" t="str">
        <f>IF(ISNUMBER($AJ265),INDEX($C$1:$AB$3985,$AJ265,AL$4),"")</f>
        <v/>
      </c>
      <c r="AM265" s="128"/>
      <c r="AN265" s="128">
        <f t="shared" si="31"/>
        <v>277</v>
      </c>
      <c r="AO265" s="7" t="str">
        <f>IF(ISNUMBER($AN265),INDEX($C$1:$AB$2294,$AN265,AO$4),"")</f>
        <v>hkr04c03</v>
      </c>
      <c r="AP265" s="10">
        <f>IF(ISNUMBER($AN265),INDEX($C$1:$AB$2294,$AN265,AP$4),"")</f>
        <v>5.9475119999999997</v>
      </c>
      <c r="AQ265" s="310">
        <f>IF(ISNUMBER(SEARCH($T$30,AO265)),MAX(AQ$5:AQ264)+1,0)</f>
        <v>0</v>
      </c>
      <c r="AR265" s="310">
        <f>IF(ISNUMBER(SEARCH($T$31,AO265)),MAX(AR$5:AR264)+1,0)</f>
        <v>0</v>
      </c>
      <c r="AS265" s="128" t="str">
        <f t="shared" si="30"/>
        <v/>
      </c>
      <c r="AT265" s="105" t="str">
        <f>IF(ISNUMBER($AS265),INDEX($C$1:$AB$3985,$AS265,AT$4),"")</f>
        <v/>
      </c>
      <c r="AU265" s="128"/>
      <c r="AV265" s="128">
        <f t="shared" si="32"/>
        <v>1042</v>
      </c>
      <c r="AW265" s="105" t="str">
        <f>IF(ISNUMBER($AV265),INDEX($C$1:$AB$3985,$AV265,AW$4),"")</f>
        <v>or14c02_0</v>
      </c>
      <c r="AX265" s="105">
        <f>IF(ISNUMBER($AV265),INDEX($C$1:$AB$3985,$AV265,AX$4),"")</f>
        <v>28.926179999999999</v>
      </c>
      <c r="AY265" s="310">
        <f>IF(ISNUMBER(SEARCH($BE$10,AW265)),MAX(AY$5:AY264)+1,0)</f>
        <v>0</v>
      </c>
      <c r="AZ265" s="310">
        <f>IF(ISNUMBER(SEARCH($BE$11,AW265)),MAX(AZ$5:AZ264)+1,0)</f>
        <v>0</v>
      </c>
      <c r="BA265" s="128" t="str">
        <f t="shared" si="33"/>
        <v/>
      </c>
      <c r="BB265" s="105" t="str">
        <f>IF(ISNUMBER($BA265),INDEX($C$1:$AB$3985,$BA265,BB$4),"")</f>
        <v/>
      </c>
      <c r="BC265" s="105"/>
    </row>
    <row r="266" spans="1:55" x14ac:dyDescent="0.25">
      <c r="A266" s="98"/>
      <c r="B266" s="98">
        <f>ROW()</f>
        <v>266</v>
      </c>
      <c r="C266" s="73"/>
      <c r="D266" s="179" t="s">
        <v>304</v>
      </c>
      <c r="E266" s="175" t="s">
        <v>850</v>
      </c>
      <c r="F266" s="175" t="s">
        <v>851</v>
      </c>
      <c r="G266" s="176">
        <v>5.9475119999999997</v>
      </c>
      <c r="H266" s="176">
        <v>0.59475120000000004</v>
      </c>
      <c r="I266" s="176">
        <v>59.475119999999997</v>
      </c>
      <c r="J266" s="172" t="s">
        <v>841</v>
      </c>
      <c r="K266" s="173">
        <v>1</v>
      </c>
      <c r="L266" s="178">
        <v>0</v>
      </c>
      <c r="M266" s="36">
        <v>1</v>
      </c>
      <c r="N266" s="36"/>
      <c r="O266" s="36"/>
      <c r="P266" s="36"/>
      <c r="Q266" s="36"/>
      <c r="R266" s="3"/>
      <c r="S266" s="106"/>
      <c r="T266" s="106"/>
      <c r="U266" s="106"/>
      <c r="V266" s="106"/>
      <c r="W266" s="106"/>
      <c r="X266" s="106"/>
      <c r="Y266" s="36"/>
      <c r="Z266" s="36"/>
      <c r="AA266" s="36"/>
      <c r="AB266" s="188" t="str">
        <f t="shared" si="28"/>
        <v>hkr03c18log</v>
      </c>
      <c r="AC266" s="188" t="s">
        <v>1585</v>
      </c>
      <c r="AD266" s="131"/>
      <c r="AE266" s="131"/>
      <c r="AF266" s="131"/>
      <c r="AG266" s="131"/>
      <c r="AH266" s="131"/>
      <c r="AI266" s="131"/>
      <c r="AJ266" s="128" t="str">
        <f t="shared" si="29"/>
        <v/>
      </c>
      <c r="AK266" s="7" t="str">
        <f>IF(ISNUMBER($AJ266),INDEX($C$1:$AB$3985,$AJ266,AK$4),"")</f>
        <v/>
      </c>
      <c r="AL266" s="7" t="str">
        <f>IF(ISNUMBER($AJ266),INDEX($C$1:$AB$3985,$AJ266,AL$4),"")</f>
        <v/>
      </c>
      <c r="AM266" s="128"/>
      <c r="AN266" s="128">
        <f t="shared" si="31"/>
        <v>278</v>
      </c>
      <c r="AO266" s="7" t="str">
        <f>IF(ISNUMBER($AN266),INDEX($C$1:$AB$2294,$AN266,AO$4),"")</f>
        <v>hkr20c18</v>
      </c>
      <c r="AP266" s="10">
        <f>IF(ISNUMBER($AN266),INDEX($C$1:$AB$2294,$AN266,AP$4),"")</f>
        <v>5.9475119999999997</v>
      </c>
      <c r="AQ266" s="310">
        <f>IF(ISNUMBER(SEARCH($T$30,AO266)),MAX(AQ$5:AQ265)+1,0)</f>
        <v>0</v>
      </c>
      <c r="AR266" s="310">
        <f>IF(ISNUMBER(SEARCH($T$31,AO266)),MAX(AR$5:AR265)+1,0)</f>
        <v>0</v>
      </c>
      <c r="AS266" s="128" t="str">
        <f t="shared" si="30"/>
        <v/>
      </c>
      <c r="AT266" s="105" t="str">
        <f>IF(ISNUMBER($AS266),INDEX($C$1:$AB$3985,$AS266,AT$4),"")</f>
        <v/>
      </c>
      <c r="AU266" s="128"/>
      <c r="AV266" s="128">
        <f t="shared" si="32"/>
        <v>1043</v>
      </c>
      <c r="AW266" s="105" t="str">
        <f>IF(ISNUMBER($AV266),INDEX($C$1:$AB$3985,$AV266,AW$4),"")</f>
        <v>or14c03_0</v>
      </c>
      <c r="AX266" s="105">
        <f>IF(ISNUMBER($AV266),INDEX($C$1:$AB$3985,$AV266,AX$4),"")</f>
        <v>28.91441</v>
      </c>
      <c r="AY266" s="310">
        <f>IF(ISNUMBER(SEARCH($BE$10,AW266)),MAX(AY$5:AY265)+1,0)</f>
        <v>0</v>
      </c>
      <c r="AZ266" s="310">
        <f>IF(ISNUMBER(SEARCH($BE$11,AW266)),MAX(AZ$5:AZ265)+1,0)</f>
        <v>0</v>
      </c>
      <c r="BA266" s="128" t="str">
        <f t="shared" si="33"/>
        <v/>
      </c>
      <c r="BB266" s="105" t="str">
        <f>IF(ISNUMBER($BA266),INDEX($C$1:$AB$3985,$BA266,BB$4),"")</f>
        <v/>
      </c>
      <c r="BC266" s="105"/>
    </row>
    <row r="267" spans="1:55" x14ac:dyDescent="0.25">
      <c r="A267" s="98"/>
      <c r="B267" s="98">
        <f>ROW()</f>
        <v>267</v>
      </c>
      <c r="C267" s="73"/>
      <c r="D267" s="179" t="s">
        <v>305</v>
      </c>
      <c r="E267" s="175" t="s">
        <v>850</v>
      </c>
      <c r="F267" s="175" t="s">
        <v>851</v>
      </c>
      <c r="G267" s="176">
        <v>5.9475119999999997</v>
      </c>
      <c r="H267" s="176">
        <v>0.59475120000000004</v>
      </c>
      <c r="I267" s="176">
        <v>59.475119999999997</v>
      </c>
      <c r="J267" s="172" t="s">
        <v>841</v>
      </c>
      <c r="K267" s="173">
        <v>1</v>
      </c>
      <c r="L267" s="178">
        <v>0</v>
      </c>
      <c r="M267" s="36">
        <v>1</v>
      </c>
      <c r="N267" s="36"/>
      <c r="O267" s="36"/>
      <c r="P267" s="36"/>
      <c r="Q267" s="36"/>
      <c r="R267" s="3"/>
      <c r="S267" s="106"/>
      <c r="T267" s="106"/>
      <c r="U267" s="106"/>
      <c r="V267" s="106"/>
      <c r="W267" s="106"/>
      <c r="X267" s="106"/>
      <c r="Y267" s="36"/>
      <c r="Z267" s="36"/>
      <c r="AA267" s="36"/>
      <c r="AB267" s="188" t="str">
        <f t="shared" si="28"/>
        <v>hkr24c02log</v>
      </c>
      <c r="AC267" s="188" t="s">
        <v>1585</v>
      </c>
      <c r="AD267" s="131"/>
      <c r="AE267" s="131"/>
      <c r="AF267" s="131"/>
      <c r="AG267" s="131"/>
      <c r="AH267" s="131"/>
      <c r="AI267" s="131"/>
      <c r="AJ267" s="128" t="str">
        <f t="shared" si="29"/>
        <v/>
      </c>
      <c r="AK267" s="7" t="str">
        <f>IF(ISNUMBER($AJ267),INDEX($C$1:$AB$3985,$AJ267,AK$4),"")</f>
        <v/>
      </c>
      <c r="AL267" s="7" t="str">
        <f>IF(ISNUMBER($AJ267),INDEX($C$1:$AB$3985,$AJ267,AL$4),"")</f>
        <v/>
      </c>
      <c r="AM267" s="128"/>
      <c r="AN267" s="128">
        <f t="shared" si="31"/>
        <v>279</v>
      </c>
      <c r="AO267" s="7" t="str">
        <f>IF(ISNUMBER($AN267),INDEX($C$1:$AB$2294,$AN267,AO$4),"")</f>
        <v>hkr04c04</v>
      </c>
      <c r="AP267" s="10">
        <f>IF(ISNUMBER($AN267),INDEX($C$1:$AB$2294,$AN267,AP$4),"")</f>
        <v>5.9475119999999997</v>
      </c>
      <c r="AQ267" s="310">
        <f>IF(ISNUMBER(SEARCH($T$30,AO267)),MAX(AQ$5:AQ266)+1,0)</f>
        <v>0</v>
      </c>
      <c r="AR267" s="310">
        <f>IF(ISNUMBER(SEARCH($T$31,AO267)),MAX(AR$5:AR266)+1,0)</f>
        <v>0</v>
      </c>
      <c r="AS267" s="128" t="str">
        <f t="shared" si="30"/>
        <v/>
      </c>
      <c r="AT267" s="105" t="str">
        <f>IF(ISNUMBER($AS267),INDEX($C$1:$AB$3985,$AS267,AT$4),"")</f>
        <v/>
      </c>
      <c r="AU267" s="128"/>
      <c r="AV267" s="128">
        <f t="shared" si="32"/>
        <v>1044</v>
      </c>
      <c r="AW267" s="105" t="str">
        <f>IF(ISNUMBER($AV267),INDEX($C$1:$AB$3985,$AV267,AW$4),"")</f>
        <v>or14c08_0</v>
      </c>
      <c r="AX267" s="105">
        <f>IF(ISNUMBER($AV267),INDEX($C$1:$AB$3985,$AV267,AX$4),"")</f>
        <v>19.402229999999999</v>
      </c>
      <c r="AY267" s="310">
        <f>IF(ISNUMBER(SEARCH($BE$10,AW267)),MAX(AY$5:AY266)+1,0)</f>
        <v>0</v>
      </c>
      <c r="AZ267" s="310">
        <f>IF(ISNUMBER(SEARCH($BE$11,AW267)),MAX(AZ$5:AZ266)+1,0)</f>
        <v>0</v>
      </c>
      <c r="BA267" s="128" t="str">
        <f t="shared" si="33"/>
        <v/>
      </c>
      <c r="BB267" s="105" t="str">
        <f>IF(ISNUMBER($BA267),INDEX($C$1:$AB$3985,$BA267,BB$4),"")</f>
        <v/>
      </c>
      <c r="BC267" s="105"/>
    </row>
    <row r="268" spans="1:55" x14ac:dyDescent="0.25">
      <c r="A268" s="98"/>
      <c r="B268" s="98">
        <f>ROW()</f>
        <v>268</v>
      </c>
      <c r="C268" s="73"/>
      <c r="D268" s="179" t="s">
        <v>306</v>
      </c>
      <c r="E268" s="175" t="s">
        <v>850</v>
      </c>
      <c r="F268" s="175" t="s">
        <v>851</v>
      </c>
      <c r="G268" s="176">
        <v>5.9475119999999997</v>
      </c>
      <c r="H268" s="176">
        <v>0.59475120000000004</v>
      </c>
      <c r="I268" s="176">
        <v>59.475119999999997</v>
      </c>
      <c r="J268" s="172" t="s">
        <v>841</v>
      </c>
      <c r="K268" s="173">
        <v>1</v>
      </c>
      <c r="L268" s="178">
        <v>0</v>
      </c>
      <c r="M268" s="36">
        <v>1</v>
      </c>
      <c r="N268" s="36"/>
      <c r="O268" s="36"/>
      <c r="P268" s="36"/>
      <c r="Q268" s="36"/>
      <c r="R268" s="3"/>
      <c r="S268" s="106"/>
      <c r="T268" s="106"/>
      <c r="U268" s="106"/>
      <c r="V268" s="106"/>
      <c r="W268" s="106"/>
      <c r="X268" s="106"/>
      <c r="Y268" s="36"/>
      <c r="Z268" s="36"/>
      <c r="AA268" s="36"/>
      <c r="AB268" s="188" t="str">
        <f t="shared" si="28"/>
        <v>hkr03c19log</v>
      </c>
      <c r="AC268" s="188" t="s">
        <v>1585</v>
      </c>
      <c r="AD268" s="131"/>
      <c r="AE268" s="131"/>
      <c r="AF268" s="131"/>
      <c r="AG268" s="131"/>
      <c r="AH268" s="131"/>
      <c r="AI268" s="131"/>
      <c r="AJ268" s="128" t="str">
        <f t="shared" si="29"/>
        <v/>
      </c>
      <c r="AK268" s="7" t="str">
        <f>IF(ISNUMBER($AJ268),INDEX($C$1:$AB$3985,$AJ268,AK$4),"")</f>
        <v/>
      </c>
      <c r="AL268" s="7" t="str">
        <f>IF(ISNUMBER($AJ268),INDEX($C$1:$AB$3985,$AJ268,AL$4),"")</f>
        <v/>
      </c>
      <c r="AM268" s="128"/>
      <c r="AN268" s="128">
        <f t="shared" si="31"/>
        <v>280</v>
      </c>
      <c r="AO268" s="7" t="str">
        <f>IF(ISNUMBER($AN268),INDEX($C$1:$AB$2294,$AN268,AO$4),"")</f>
        <v>hkr04c05</v>
      </c>
      <c r="AP268" s="10">
        <f>IF(ISNUMBER($AN268),INDEX($C$1:$AB$2294,$AN268,AP$4),"")</f>
        <v>5.9475119999999997</v>
      </c>
      <c r="AQ268" s="310">
        <f>IF(ISNUMBER(SEARCH($T$30,AO268)),MAX(AQ$5:AQ267)+1,0)</f>
        <v>0</v>
      </c>
      <c r="AR268" s="310">
        <f>IF(ISNUMBER(SEARCH($T$31,AO268)),MAX(AR$5:AR267)+1,0)</f>
        <v>0</v>
      </c>
      <c r="AS268" s="128" t="str">
        <f t="shared" si="30"/>
        <v/>
      </c>
      <c r="AT268" s="105" t="str">
        <f>IF(ISNUMBER($AS268),INDEX($C$1:$AB$3985,$AS268,AT$4),"")</f>
        <v/>
      </c>
      <c r="AU268" s="128"/>
      <c r="AV268" s="128">
        <f t="shared" si="32"/>
        <v>1045</v>
      </c>
      <c r="AW268" s="105" t="str">
        <f>IF(ISNUMBER($AV268),INDEX($C$1:$AB$3985,$AV268,AW$4),"")</f>
        <v>or14c09_0</v>
      </c>
      <c r="AX268" s="105">
        <f>IF(ISNUMBER($AV268),INDEX($C$1:$AB$3985,$AV268,AX$4),"")</f>
        <v>19.223410000000001</v>
      </c>
      <c r="AY268" s="310">
        <f>IF(ISNUMBER(SEARCH($BE$10,AW268)),MAX(AY$5:AY267)+1,0)</f>
        <v>0</v>
      </c>
      <c r="AZ268" s="310">
        <f>IF(ISNUMBER(SEARCH($BE$11,AW268)),MAX(AZ$5:AZ267)+1,0)</f>
        <v>0</v>
      </c>
      <c r="BA268" s="128" t="str">
        <f t="shared" si="33"/>
        <v/>
      </c>
      <c r="BB268" s="105" t="str">
        <f>IF(ISNUMBER($BA268),INDEX($C$1:$AB$3985,$BA268,BB$4),"")</f>
        <v/>
      </c>
      <c r="BC268" s="105"/>
    </row>
    <row r="269" spans="1:55" x14ac:dyDescent="0.25">
      <c r="A269" s="98"/>
      <c r="B269" s="98">
        <f>ROW()</f>
        <v>269</v>
      </c>
      <c r="C269" s="73"/>
      <c r="D269" s="179" t="s">
        <v>307</v>
      </c>
      <c r="E269" s="175" t="s">
        <v>850</v>
      </c>
      <c r="F269" s="175" t="s">
        <v>851</v>
      </c>
      <c r="G269" s="176">
        <v>5.9475119999999997</v>
      </c>
      <c r="H269" s="176">
        <v>0.59475120000000004</v>
      </c>
      <c r="I269" s="176">
        <v>59.475119999999997</v>
      </c>
      <c r="J269" s="172" t="s">
        <v>841</v>
      </c>
      <c r="K269" s="173">
        <v>1</v>
      </c>
      <c r="L269" s="178">
        <v>0</v>
      </c>
      <c r="M269" s="36">
        <v>1</v>
      </c>
      <c r="N269" s="36"/>
      <c r="O269" s="36"/>
      <c r="P269" s="36"/>
      <c r="Q269" s="36"/>
      <c r="R269" s="3"/>
      <c r="S269" s="106"/>
      <c r="T269" s="106"/>
      <c r="U269" s="106"/>
      <c r="V269" s="106"/>
      <c r="W269" s="106"/>
      <c r="X269" s="106"/>
      <c r="Y269" s="36"/>
      <c r="Z269" s="36"/>
      <c r="AA269" s="36"/>
      <c r="AB269" s="188" t="str">
        <f t="shared" si="28"/>
        <v>hkr04c00log</v>
      </c>
      <c r="AC269" s="188" t="s">
        <v>1585</v>
      </c>
      <c r="AD269" s="131"/>
      <c r="AE269" s="131"/>
      <c r="AF269" s="131"/>
      <c r="AG269" s="131"/>
      <c r="AH269" s="131"/>
      <c r="AI269" s="131"/>
      <c r="AJ269" s="128" t="str">
        <f t="shared" si="29"/>
        <v/>
      </c>
      <c r="AK269" s="7" t="str">
        <f>IF(ISNUMBER($AJ269),INDEX($C$1:$AB$3985,$AJ269,AK$4),"")</f>
        <v/>
      </c>
      <c r="AL269" s="7" t="str">
        <f>IF(ISNUMBER($AJ269),INDEX($C$1:$AB$3985,$AJ269,AL$4),"")</f>
        <v/>
      </c>
      <c r="AM269" s="128"/>
      <c r="AN269" s="128">
        <f t="shared" si="31"/>
        <v>281</v>
      </c>
      <c r="AO269" s="7" t="str">
        <f>IF(ISNUMBER($AN269),INDEX($C$1:$AB$2294,$AN269,AO$4),"")</f>
        <v>hkr24c14</v>
      </c>
      <c r="AP269" s="10">
        <f>IF(ISNUMBER($AN269),INDEX($C$1:$AB$2294,$AN269,AP$4),"")</f>
        <v>5.9475119999999997</v>
      </c>
      <c r="AQ269" s="310">
        <f>IF(ISNUMBER(SEARCH($T$30,AO269)),MAX(AQ$5:AQ268)+1,0)</f>
        <v>0</v>
      </c>
      <c r="AR269" s="310">
        <f>IF(ISNUMBER(SEARCH($T$31,AO269)),MAX(AR$5:AR268)+1,0)</f>
        <v>0</v>
      </c>
      <c r="AS269" s="128" t="str">
        <f t="shared" si="30"/>
        <v/>
      </c>
      <c r="AT269" s="105" t="str">
        <f>IF(ISNUMBER($AS269),INDEX($C$1:$AB$3985,$AS269,AT$4),"")</f>
        <v/>
      </c>
      <c r="AU269" s="128"/>
      <c r="AV269" s="128">
        <f t="shared" si="32"/>
        <v>1046</v>
      </c>
      <c r="AW269" s="105" t="str">
        <f>IF(ISNUMBER($AV269),INDEX($C$1:$AB$3985,$AV269,AW$4),"")</f>
        <v>or14c10_0</v>
      </c>
      <c r="AX269" s="105">
        <f>IF(ISNUMBER($AV269),INDEX($C$1:$AB$3985,$AV269,AX$4),"")</f>
        <v>18.868320000000001</v>
      </c>
      <c r="AY269" s="310">
        <f>IF(ISNUMBER(SEARCH($BE$10,AW269)),MAX(AY$5:AY268)+1,0)</f>
        <v>0</v>
      </c>
      <c r="AZ269" s="310">
        <f>IF(ISNUMBER(SEARCH($BE$11,AW269)),MAX(AZ$5:AZ268)+1,0)</f>
        <v>0</v>
      </c>
      <c r="BA269" s="128" t="str">
        <f t="shared" si="33"/>
        <v/>
      </c>
      <c r="BB269" s="105" t="str">
        <f>IF(ISNUMBER($BA269),INDEX($C$1:$AB$3985,$BA269,BB$4),"")</f>
        <v/>
      </c>
      <c r="BC269" s="105"/>
    </row>
    <row r="270" spans="1:55" x14ac:dyDescent="0.25">
      <c r="A270" s="98"/>
      <c r="B270" s="98">
        <f>ROW()</f>
        <v>270</v>
      </c>
      <c r="C270" s="73"/>
      <c r="D270" s="179" t="s">
        <v>308</v>
      </c>
      <c r="E270" s="175" t="s">
        <v>850</v>
      </c>
      <c r="F270" s="176" t="s">
        <v>851</v>
      </c>
      <c r="G270" s="176">
        <v>5.9475119999999997</v>
      </c>
      <c r="H270" s="176">
        <v>0.59475120000000004</v>
      </c>
      <c r="I270" s="176">
        <v>59.475119999999997</v>
      </c>
      <c r="J270" s="172" t="s">
        <v>841</v>
      </c>
      <c r="K270" s="173">
        <v>1</v>
      </c>
      <c r="L270" s="178">
        <v>0</v>
      </c>
      <c r="M270" s="33">
        <v>1</v>
      </c>
      <c r="R270" s="3"/>
      <c r="S270" s="106"/>
      <c r="T270" s="106"/>
      <c r="U270" s="106"/>
      <c r="V270" s="106"/>
      <c r="W270" s="106"/>
      <c r="X270" s="106"/>
      <c r="AB270" s="188" t="str">
        <f t="shared" si="28"/>
        <v>hkr18c15log</v>
      </c>
      <c r="AC270" s="188" t="s">
        <v>1585</v>
      </c>
      <c r="AD270" s="131"/>
      <c r="AE270" s="131"/>
      <c r="AF270" s="131"/>
      <c r="AG270" s="131"/>
      <c r="AH270" s="131"/>
      <c r="AI270" s="131"/>
      <c r="AJ270" s="128" t="str">
        <f t="shared" si="29"/>
        <v/>
      </c>
      <c r="AK270" s="7" t="str">
        <f>IF(ISNUMBER($AJ270),INDEX($C$1:$AB$3985,$AJ270,AK$4),"")</f>
        <v/>
      </c>
      <c r="AL270" s="7" t="str">
        <f>IF(ISNUMBER($AJ270),INDEX($C$1:$AB$3985,$AJ270,AL$4),"")</f>
        <v/>
      </c>
      <c r="AM270" s="128"/>
      <c r="AN270" s="128">
        <f t="shared" si="31"/>
        <v>282</v>
      </c>
      <c r="AO270" s="7" t="str">
        <f>IF(ISNUMBER($AN270),INDEX($C$1:$AB$2294,$AN270,AO$4),"")</f>
        <v>hkr04c07</v>
      </c>
      <c r="AP270" s="10">
        <f>IF(ISNUMBER($AN270),INDEX($C$1:$AB$2294,$AN270,AP$4),"")</f>
        <v>5.9475119999999997</v>
      </c>
      <c r="AQ270" s="310">
        <f>IF(ISNUMBER(SEARCH($T$30,AO270)),MAX(AQ$5:AQ269)+1,0)</f>
        <v>0</v>
      </c>
      <c r="AR270" s="310">
        <f>IF(ISNUMBER(SEARCH($T$31,AO270)),MAX(AR$5:AR269)+1,0)</f>
        <v>0</v>
      </c>
      <c r="AS270" s="128" t="str">
        <f t="shared" si="30"/>
        <v/>
      </c>
      <c r="AT270" s="105" t="str">
        <f>IF(ISNUMBER($AS270),INDEX($C$1:$AB$3985,$AS270,AT$4),"")</f>
        <v/>
      </c>
      <c r="AU270" s="128"/>
      <c r="AV270" s="128">
        <f t="shared" si="32"/>
        <v>1047</v>
      </c>
      <c r="AW270" s="105" t="str">
        <f>IF(ISNUMBER($AV270),INDEX($C$1:$AB$3985,$AV270,AW$4),"")</f>
        <v>or14c11_0</v>
      </c>
      <c r="AX270" s="105">
        <f>IF(ISNUMBER($AV270),INDEX($C$1:$AB$3985,$AV270,AX$4),"")</f>
        <v>18.47157</v>
      </c>
      <c r="AY270" s="310">
        <f>IF(ISNUMBER(SEARCH($BE$10,AW270)),MAX(AY$5:AY269)+1,0)</f>
        <v>0</v>
      </c>
      <c r="AZ270" s="310">
        <f>IF(ISNUMBER(SEARCH($BE$11,AW270)),MAX(AZ$5:AZ269)+1,0)</f>
        <v>0</v>
      </c>
      <c r="BA270" s="128" t="str">
        <f t="shared" si="33"/>
        <v/>
      </c>
      <c r="BB270" s="105" t="str">
        <f>IF(ISNUMBER($BA270),INDEX($C$1:$AB$3985,$BA270,BB$4),"")</f>
        <v/>
      </c>
      <c r="BC270" s="105"/>
    </row>
    <row r="271" spans="1:55" x14ac:dyDescent="0.25">
      <c r="A271" s="98"/>
      <c r="B271" s="98">
        <f>ROW()</f>
        <v>271</v>
      </c>
      <c r="C271" s="73"/>
      <c r="D271" s="179" t="s">
        <v>309</v>
      </c>
      <c r="E271" s="175" t="s">
        <v>850</v>
      </c>
      <c r="F271" s="176" t="s">
        <v>851</v>
      </c>
      <c r="G271" s="176">
        <v>5.9475119999999997</v>
      </c>
      <c r="H271" s="176">
        <v>0.59475120000000004</v>
      </c>
      <c r="I271" s="176">
        <v>59.475119999999997</v>
      </c>
      <c r="J271" s="172" t="s">
        <v>841</v>
      </c>
      <c r="K271" s="173">
        <v>1</v>
      </c>
      <c r="L271" s="178">
        <v>0</v>
      </c>
      <c r="M271" s="33">
        <v>1</v>
      </c>
      <c r="R271" s="3"/>
      <c r="S271" s="106"/>
      <c r="T271" s="106"/>
      <c r="U271" s="106"/>
      <c r="V271" s="106"/>
      <c r="W271" s="106"/>
      <c r="X271" s="106"/>
      <c r="AB271" s="188" t="str">
        <f t="shared" si="28"/>
        <v>hkr28c06log</v>
      </c>
      <c r="AC271" s="188" t="s">
        <v>1585</v>
      </c>
      <c r="AD271" s="131"/>
      <c r="AE271" s="131"/>
      <c r="AF271" s="131"/>
      <c r="AG271" s="131"/>
      <c r="AH271" s="131"/>
      <c r="AI271" s="131"/>
      <c r="AJ271" s="128" t="str">
        <f t="shared" si="29"/>
        <v/>
      </c>
      <c r="AK271" s="7" t="str">
        <f>IF(ISNUMBER($AJ271),INDEX($C$1:$AB$3985,$AJ271,AK$4),"")</f>
        <v/>
      </c>
      <c r="AL271" s="7" t="str">
        <f>IF(ISNUMBER($AJ271),INDEX($C$1:$AB$3985,$AJ271,AL$4),"")</f>
        <v/>
      </c>
      <c r="AM271" s="128"/>
      <c r="AN271" s="128">
        <f t="shared" si="31"/>
        <v>283</v>
      </c>
      <c r="AO271" s="7" t="str">
        <f>IF(ISNUMBER($AN271),INDEX($C$1:$AB$2294,$AN271,AO$4),"")</f>
        <v>hkr04c08</v>
      </c>
      <c r="AP271" s="10">
        <f>IF(ISNUMBER($AN271),INDEX($C$1:$AB$2294,$AN271,AP$4),"")</f>
        <v>5.9475119999999997</v>
      </c>
      <c r="AQ271" s="310">
        <f>IF(ISNUMBER(SEARCH($T$30,AO271)),MAX(AQ$5:AQ270)+1,0)</f>
        <v>0</v>
      </c>
      <c r="AR271" s="310">
        <f>IF(ISNUMBER(SEARCH($T$31,AO271)),MAX(AR$5:AR270)+1,0)</f>
        <v>0</v>
      </c>
      <c r="AS271" s="128" t="str">
        <f t="shared" si="30"/>
        <v/>
      </c>
      <c r="AT271" s="105" t="str">
        <f>IF(ISNUMBER($AS271),INDEX($C$1:$AB$3985,$AS271,AT$4),"")</f>
        <v/>
      </c>
      <c r="AU271" s="128"/>
      <c r="AV271" s="128">
        <f t="shared" si="32"/>
        <v>1048</v>
      </c>
      <c r="AW271" s="105" t="str">
        <f>IF(ISNUMBER($AV271),INDEX($C$1:$AB$3985,$AV271,AW$4),"")</f>
        <v>or14c12_0</v>
      </c>
      <c r="AX271" s="105">
        <f>IF(ISNUMBER($AV271),INDEX($C$1:$AB$3985,$AV271,AX$4),"")</f>
        <v>18.02496</v>
      </c>
      <c r="AY271" s="310">
        <f>IF(ISNUMBER(SEARCH($BE$10,AW271)),MAX(AY$5:AY270)+1,0)</f>
        <v>0</v>
      </c>
      <c r="AZ271" s="310">
        <f>IF(ISNUMBER(SEARCH($BE$11,AW271)),MAX(AZ$5:AZ270)+1,0)</f>
        <v>0</v>
      </c>
      <c r="BA271" s="128" t="str">
        <f t="shared" si="33"/>
        <v/>
      </c>
      <c r="BB271" s="105" t="str">
        <f>IF(ISNUMBER($BA271),INDEX($C$1:$AB$3985,$BA271,BB$4),"")</f>
        <v/>
      </c>
      <c r="BC271" s="105"/>
    </row>
    <row r="272" spans="1:55" x14ac:dyDescent="0.25">
      <c r="A272" s="98"/>
      <c r="B272" s="98">
        <f>ROW()</f>
        <v>272</v>
      </c>
      <c r="C272" s="73"/>
      <c r="D272" s="179" t="s">
        <v>310</v>
      </c>
      <c r="E272" s="175" t="s">
        <v>850</v>
      </c>
      <c r="F272" s="176" t="s">
        <v>851</v>
      </c>
      <c r="G272" s="176">
        <v>5.9475119999999997</v>
      </c>
      <c r="H272" s="176">
        <v>0.59475120000000004</v>
      </c>
      <c r="I272" s="176">
        <v>59.475119999999997</v>
      </c>
      <c r="J272" s="172" t="s">
        <v>841</v>
      </c>
      <c r="K272" s="173">
        <v>1</v>
      </c>
      <c r="L272" s="178">
        <v>0</v>
      </c>
      <c r="M272" s="33">
        <v>1</v>
      </c>
      <c r="R272" s="3"/>
      <c r="S272" s="106"/>
      <c r="T272" s="106"/>
      <c r="U272" s="106"/>
      <c r="V272" s="106"/>
      <c r="W272" s="106"/>
      <c r="X272" s="106"/>
      <c r="AB272" s="188" t="str">
        <f t="shared" si="28"/>
        <v>hkr06c09log</v>
      </c>
      <c r="AC272" s="188" t="s">
        <v>1585</v>
      </c>
      <c r="AD272" s="131"/>
      <c r="AE272" s="131"/>
      <c r="AF272" s="131"/>
      <c r="AG272" s="131"/>
      <c r="AH272" s="131"/>
      <c r="AI272" s="131"/>
      <c r="AJ272" s="128" t="str">
        <f t="shared" si="29"/>
        <v/>
      </c>
      <c r="AK272" s="7" t="str">
        <f>IF(ISNUMBER($AJ272),INDEX($C$1:$AB$3985,$AJ272,AK$4),"")</f>
        <v/>
      </c>
      <c r="AL272" s="7" t="str">
        <f>IF(ISNUMBER($AJ272),INDEX($C$1:$AB$3985,$AJ272,AL$4),"")</f>
        <v/>
      </c>
      <c r="AM272" s="128"/>
      <c r="AN272" s="128">
        <f t="shared" si="31"/>
        <v>284</v>
      </c>
      <c r="AO272" s="7" t="str">
        <f>IF(ISNUMBER($AN272),INDEX($C$1:$AB$2294,$AN272,AO$4),"")</f>
        <v>hkr35c08</v>
      </c>
      <c r="AP272" s="10">
        <f>IF(ISNUMBER($AN272),INDEX($C$1:$AB$2294,$AN272,AP$4),"")</f>
        <v>5.9475119999999997</v>
      </c>
      <c r="AQ272" s="310">
        <f>IF(ISNUMBER(SEARCH($T$30,AO272)),MAX(AQ$5:AQ271)+1,0)</f>
        <v>0</v>
      </c>
      <c r="AR272" s="310">
        <f>IF(ISNUMBER(SEARCH($T$31,AO272)),MAX(AR$5:AR271)+1,0)</f>
        <v>0</v>
      </c>
      <c r="AS272" s="128" t="str">
        <f t="shared" si="30"/>
        <v/>
      </c>
      <c r="AT272" s="105" t="str">
        <f>IF(ISNUMBER($AS272),INDEX($C$1:$AB$3985,$AS272,AT$4),"")</f>
        <v/>
      </c>
      <c r="AU272" s="128"/>
      <c r="AV272" s="128">
        <f t="shared" si="32"/>
        <v>1049</v>
      </c>
      <c r="AW272" s="105" t="str">
        <f>IF(ISNUMBER($AV272),INDEX($C$1:$AB$3985,$AV272,AW$4),"")</f>
        <v>or14c13_0</v>
      </c>
      <c r="AX272" s="105">
        <f>IF(ISNUMBER($AV272),INDEX($C$1:$AB$3985,$AV272,AX$4),"")</f>
        <v>17.52327</v>
      </c>
      <c r="AY272" s="310">
        <f>IF(ISNUMBER(SEARCH($BE$10,AW272)),MAX(AY$5:AY271)+1,0)</f>
        <v>0</v>
      </c>
      <c r="AZ272" s="310">
        <f>IF(ISNUMBER(SEARCH($BE$11,AW272)),MAX(AZ$5:AZ271)+1,0)</f>
        <v>0</v>
      </c>
      <c r="BA272" s="128" t="str">
        <f t="shared" si="33"/>
        <v/>
      </c>
      <c r="BB272" s="105" t="str">
        <f>IF(ISNUMBER($BA272),INDEX($C$1:$AB$3985,$BA272,BB$4),"")</f>
        <v/>
      </c>
      <c r="BC272" s="105"/>
    </row>
    <row r="273" spans="1:55" x14ac:dyDescent="0.25">
      <c r="A273" s="98"/>
      <c r="B273" s="98">
        <f>ROW()</f>
        <v>273</v>
      </c>
      <c r="C273" s="73"/>
      <c r="D273" s="179" t="s">
        <v>311</v>
      </c>
      <c r="E273" s="175" t="s">
        <v>850</v>
      </c>
      <c r="F273" s="176" t="s">
        <v>851</v>
      </c>
      <c r="G273" s="176">
        <v>5.9475119999999997</v>
      </c>
      <c r="H273" s="176">
        <v>0.59475120000000004</v>
      </c>
      <c r="I273" s="176">
        <v>59.475119999999997</v>
      </c>
      <c r="J273" s="172" t="s">
        <v>841</v>
      </c>
      <c r="K273" s="173">
        <v>1</v>
      </c>
      <c r="L273" s="178">
        <v>0</v>
      </c>
      <c r="M273" s="33">
        <v>1</v>
      </c>
      <c r="R273" s="3"/>
      <c r="S273" s="106"/>
      <c r="T273" s="106"/>
      <c r="U273" s="106"/>
      <c r="V273" s="106"/>
      <c r="W273" s="106"/>
      <c r="X273" s="106"/>
      <c r="AB273" s="188" t="str">
        <f t="shared" si="28"/>
        <v>hkr27c05log</v>
      </c>
      <c r="AC273" s="188" t="s">
        <v>1585</v>
      </c>
      <c r="AD273" s="131"/>
      <c r="AE273" s="131"/>
      <c r="AF273" s="131"/>
      <c r="AG273" s="131"/>
      <c r="AH273" s="131"/>
      <c r="AI273" s="131"/>
      <c r="AJ273" s="128" t="str">
        <f t="shared" si="29"/>
        <v/>
      </c>
      <c r="AK273" s="7" t="str">
        <f>IF(ISNUMBER($AJ273),INDEX($C$1:$AB$3985,$AJ273,AK$4),"")</f>
        <v/>
      </c>
      <c r="AL273" s="7" t="str">
        <f>IF(ISNUMBER($AJ273),INDEX($C$1:$AB$3985,$AJ273,AL$4),"")</f>
        <v/>
      </c>
      <c r="AM273" s="128"/>
      <c r="AN273" s="128">
        <f t="shared" si="31"/>
        <v>285</v>
      </c>
      <c r="AO273" s="7" t="str">
        <f>IF(ISNUMBER($AN273),INDEX($C$1:$AB$2294,$AN273,AO$4),"")</f>
        <v>hkr04c09</v>
      </c>
      <c r="AP273" s="10">
        <f>IF(ISNUMBER($AN273),INDEX($C$1:$AB$2294,$AN273,AP$4),"")</f>
        <v>5.9475119999999997</v>
      </c>
      <c r="AQ273" s="310">
        <f>IF(ISNUMBER(SEARCH($T$30,AO273)),MAX(AQ$5:AQ272)+1,0)</f>
        <v>0</v>
      </c>
      <c r="AR273" s="310">
        <f>IF(ISNUMBER(SEARCH($T$31,AO273)),MAX(AR$5:AR272)+1,0)</f>
        <v>0</v>
      </c>
      <c r="AS273" s="128" t="str">
        <f t="shared" si="30"/>
        <v/>
      </c>
      <c r="AT273" s="105" t="str">
        <f>IF(ISNUMBER($AS273),INDEX($C$1:$AB$3985,$AS273,AT$4),"")</f>
        <v/>
      </c>
      <c r="AU273" s="128"/>
      <c r="AV273" s="128">
        <f t="shared" si="32"/>
        <v>1050</v>
      </c>
      <c r="AW273" s="105" t="str">
        <f>IF(ISNUMBER($AV273),INDEX($C$1:$AB$3985,$AV273,AW$4),"")</f>
        <v>or14c14_0</v>
      </c>
      <c r="AX273" s="105">
        <f>IF(ISNUMBER($AV273),INDEX($C$1:$AB$3985,$AV273,AX$4),"")</f>
        <v>16.933540000000001</v>
      </c>
      <c r="AY273" s="310">
        <f>IF(ISNUMBER(SEARCH($BE$10,AW273)),MAX(AY$5:AY272)+1,0)</f>
        <v>0</v>
      </c>
      <c r="AZ273" s="310">
        <f>IF(ISNUMBER(SEARCH($BE$11,AW273)),MAX(AZ$5:AZ272)+1,0)</f>
        <v>0</v>
      </c>
      <c r="BA273" s="128" t="str">
        <f t="shared" si="33"/>
        <v/>
      </c>
      <c r="BB273" s="105" t="str">
        <f>IF(ISNUMBER($BA273),INDEX($C$1:$AB$3985,$BA273,BB$4),"")</f>
        <v/>
      </c>
      <c r="BC273" s="105"/>
    </row>
    <row r="274" spans="1:55" x14ac:dyDescent="0.25">
      <c r="A274" s="98"/>
      <c r="B274" s="98">
        <f>ROW()</f>
        <v>274</v>
      </c>
      <c r="C274" s="73"/>
      <c r="D274" s="179" t="s">
        <v>312</v>
      </c>
      <c r="E274" s="175" t="s">
        <v>850</v>
      </c>
      <c r="F274" s="176" t="s">
        <v>851</v>
      </c>
      <c r="G274" s="176">
        <v>5.9475119999999997</v>
      </c>
      <c r="H274" s="176">
        <v>0.59475120000000004</v>
      </c>
      <c r="I274" s="176">
        <v>59.475119999999997</v>
      </c>
      <c r="J274" s="172" t="s">
        <v>841</v>
      </c>
      <c r="K274" s="173">
        <v>1</v>
      </c>
      <c r="L274" s="178">
        <v>0</v>
      </c>
      <c r="M274" s="33">
        <v>1</v>
      </c>
      <c r="R274" s="3"/>
      <c r="S274" s="106"/>
      <c r="T274" s="106"/>
      <c r="U274" s="106"/>
      <c r="V274" s="106"/>
      <c r="W274" s="106"/>
      <c r="X274" s="106"/>
      <c r="AB274" s="188" t="str">
        <f t="shared" si="28"/>
        <v>hkr04c01log</v>
      </c>
      <c r="AC274" s="188" t="s">
        <v>1585</v>
      </c>
      <c r="AD274" s="131"/>
      <c r="AE274" s="131"/>
      <c r="AF274" s="131"/>
      <c r="AG274" s="131"/>
      <c r="AH274" s="131"/>
      <c r="AI274" s="131"/>
      <c r="AJ274" s="128" t="str">
        <f t="shared" si="29"/>
        <v/>
      </c>
      <c r="AK274" s="7" t="str">
        <f>IF(ISNUMBER($AJ274),INDEX($C$1:$AB$3985,$AJ274,AK$4),"")</f>
        <v/>
      </c>
      <c r="AL274" s="7" t="str">
        <f>IF(ISNUMBER($AJ274),INDEX($C$1:$AB$3985,$AJ274,AL$4),"")</f>
        <v/>
      </c>
      <c r="AM274" s="128"/>
      <c r="AN274" s="128">
        <f t="shared" si="31"/>
        <v>286</v>
      </c>
      <c r="AO274" s="7" t="str">
        <f>IF(ISNUMBER($AN274),INDEX($C$1:$AB$2294,$AN274,AO$4),"")</f>
        <v>hkr04c10</v>
      </c>
      <c r="AP274" s="10">
        <f>IF(ISNUMBER($AN274),INDEX($C$1:$AB$2294,$AN274,AP$4),"")</f>
        <v>5.9475119999999997</v>
      </c>
      <c r="AQ274" s="310">
        <f>IF(ISNUMBER(SEARCH($T$30,AO274)),MAX(AQ$5:AQ273)+1,0)</f>
        <v>0</v>
      </c>
      <c r="AR274" s="310">
        <f>IF(ISNUMBER(SEARCH($T$31,AO274)),MAX(AR$5:AR273)+1,0)</f>
        <v>0</v>
      </c>
      <c r="AS274" s="128" t="str">
        <f t="shared" si="30"/>
        <v/>
      </c>
      <c r="AT274" s="105" t="str">
        <f>IF(ISNUMBER($AS274),INDEX($C$1:$AB$3985,$AS274,AT$4),"")</f>
        <v/>
      </c>
      <c r="AU274" s="128"/>
      <c r="AV274" s="128">
        <f t="shared" si="32"/>
        <v>1051</v>
      </c>
      <c r="AW274" s="105" t="str">
        <f>IF(ISNUMBER($AV274),INDEX($C$1:$AB$3985,$AV274,AW$4),"")</f>
        <v>or14c15_0</v>
      </c>
      <c r="AX274" s="105">
        <f>IF(ISNUMBER($AV274),INDEX($C$1:$AB$3985,$AV274,AX$4),"")</f>
        <v>17.330400000000001</v>
      </c>
      <c r="AY274" s="310">
        <f>IF(ISNUMBER(SEARCH($BE$10,AW274)),MAX(AY$5:AY273)+1,0)</f>
        <v>0</v>
      </c>
      <c r="AZ274" s="310">
        <f>IF(ISNUMBER(SEARCH($BE$11,AW274)),MAX(AZ$5:AZ273)+1,0)</f>
        <v>0</v>
      </c>
      <c r="BA274" s="128" t="str">
        <f t="shared" si="33"/>
        <v/>
      </c>
      <c r="BB274" s="105" t="str">
        <f>IF(ISNUMBER($BA274),INDEX($C$1:$AB$3985,$BA274,BB$4),"")</f>
        <v/>
      </c>
      <c r="BC274" s="105"/>
    </row>
    <row r="275" spans="1:55" x14ac:dyDescent="0.25">
      <c r="A275" s="98"/>
      <c r="B275" s="98">
        <f>ROW()</f>
        <v>275</v>
      </c>
      <c r="C275" s="73"/>
      <c r="D275" s="179" t="s">
        <v>313</v>
      </c>
      <c r="E275" s="175" t="s">
        <v>850</v>
      </c>
      <c r="F275" s="176" t="s">
        <v>851</v>
      </c>
      <c r="G275" s="176">
        <v>5.9475119999999997</v>
      </c>
      <c r="H275" s="176">
        <v>0.59475120000000004</v>
      </c>
      <c r="I275" s="176">
        <v>59.475119999999997</v>
      </c>
      <c r="J275" s="172" t="s">
        <v>841</v>
      </c>
      <c r="K275" s="173">
        <v>1</v>
      </c>
      <c r="L275" s="178">
        <v>0</v>
      </c>
      <c r="M275" s="33">
        <v>1</v>
      </c>
      <c r="R275" s="3"/>
      <c r="S275" s="106"/>
      <c r="T275" s="106"/>
      <c r="U275" s="106"/>
      <c r="V275" s="106"/>
      <c r="W275" s="106"/>
      <c r="X275" s="106"/>
      <c r="AB275" s="188" t="str">
        <f t="shared" si="28"/>
        <v>hkr11c16log</v>
      </c>
      <c r="AC275" s="188" t="s">
        <v>1585</v>
      </c>
      <c r="AD275" s="131"/>
      <c r="AE275" s="131"/>
      <c r="AF275" s="131"/>
      <c r="AG275" s="131"/>
      <c r="AH275" s="131"/>
      <c r="AI275" s="131"/>
      <c r="AJ275" s="128" t="str">
        <f t="shared" si="29"/>
        <v/>
      </c>
      <c r="AK275" s="7" t="str">
        <f>IF(ISNUMBER($AJ275),INDEX($C$1:$AB$3985,$AJ275,AK$4),"")</f>
        <v/>
      </c>
      <c r="AL275" s="7" t="str">
        <f>IF(ISNUMBER($AJ275),INDEX($C$1:$AB$3985,$AJ275,AL$4),"")</f>
        <v/>
      </c>
      <c r="AM275" s="128"/>
      <c r="AN275" s="128">
        <f t="shared" si="31"/>
        <v>287</v>
      </c>
      <c r="AO275" s="7" t="str">
        <f>IF(ISNUMBER($AN275),INDEX($C$1:$AB$2294,$AN275,AO$4),"")</f>
        <v>hkr11c08</v>
      </c>
      <c r="AP275" s="10">
        <f>IF(ISNUMBER($AN275),INDEX($C$1:$AB$2294,$AN275,AP$4),"")</f>
        <v>5.9475119999999997</v>
      </c>
      <c r="AQ275" s="310">
        <f>IF(ISNUMBER(SEARCH($T$30,AO275)),MAX(AQ$5:AQ274)+1,0)</f>
        <v>0</v>
      </c>
      <c r="AR275" s="310">
        <f>IF(ISNUMBER(SEARCH($T$31,AO275)),MAX(AR$5:AR274)+1,0)</f>
        <v>0</v>
      </c>
      <c r="AS275" s="128" t="str">
        <f t="shared" si="30"/>
        <v/>
      </c>
      <c r="AT275" s="105" t="str">
        <f>IF(ISNUMBER($AS275),INDEX($C$1:$AB$3985,$AS275,AT$4),"")</f>
        <v/>
      </c>
      <c r="AU275" s="128"/>
      <c r="AV275" s="128">
        <f t="shared" si="32"/>
        <v>1052</v>
      </c>
      <c r="AW275" s="105" t="str">
        <f>IF(ISNUMBER($AV275),INDEX($C$1:$AB$3985,$AV275,AW$4),"")</f>
        <v>or14c16_0</v>
      </c>
      <c r="AX275" s="105">
        <f>IF(ISNUMBER($AV275),INDEX($C$1:$AB$3985,$AV275,AX$4),"")</f>
        <v>17.67991</v>
      </c>
      <c r="AY275" s="310">
        <f>IF(ISNUMBER(SEARCH($BE$10,AW275)),MAX(AY$5:AY274)+1,0)</f>
        <v>0</v>
      </c>
      <c r="AZ275" s="310">
        <f>IF(ISNUMBER(SEARCH($BE$11,AW275)),MAX(AZ$5:AZ274)+1,0)</f>
        <v>0</v>
      </c>
      <c r="BA275" s="128" t="str">
        <f t="shared" si="33"/>
        <v/>
      </c>
      <c r="BB275" s="105" t="str">
        <f>IF(ISNUMBER($BA275),INDEX($C$1:$AB$3985,$BA275,BB$4),"")</f>
        <v/>
      </c>
      <c r="BC275" s="105"/>
    </row>
    <row r="276" spans="1:55" x14ac:dyDescent="0.25">
      <c r="A276" s="98"/>
      <c r="B276" s="98">
        <f>ROW()</f>
        <v>276</v>
      </c>
      <c r="C276" s="73"/>
      <c r="D276" s="179" t="s">
        <v>314</v>
      </c>
      <c r="E276" s="175" t="s">
        <v>850</v>
      </c>
      <c r="F276" s="176" t="s">
        <v>851</v>
      </c>
      <c r="G276" s="176">
        <v>5.9475119999999997</v>
      </c>
      <c r="H276" s="176">
        <v>0.59475120000000004</v>
      </c>
      <c r="I276" s="176">
        <v>59.475119999999997</v>
      </c>
      <c r="J276" s="172" t="s">
        <v>841</v>
      </c>
      <c r="K276" s="173">
        <v>1</v>
      </c>
      <c r="L276" s="178">
        <v>0</v>
      </c>
      <c r="M276" s="33">
        <v>1</v>
      </c>
      <c r="R276" s="3"/>
      <c r="S276" s="106"/>
      <c r="T276" s="106"/>
      <c r="U276" s="106"/>
      <c r="V276" s="106"/>
      <c r="W276" s="106"/>
      <c r="X276" s="106"/>
      <c r="AB276" s="188" t="str">
        <f t="shared" si="28"/>
        <v>hkr04c02log</v>
      </c>
      <c r="AC276" s="188" t="s">
        <v>1585</v>
      </c>
      <c r="AD276" s="131"/>
      <c r="AE276" s="131"/>
      <c r="AF276" s="131"/>
      <c r="AG276" s="131"/>
      <c r="AH276" s="131"/>
      <c r="AI276" s="131"/>
      <c r="AJ276" s="128" t="str">
        <f t="shared" si="29"/>
        <v/>
      </c>
      <c r="AK276" s="7" t="str">
        <f>IF(ISNUMBER($AJ276),INDEX($C$1:$AB$3985,$AJ276,AK$4),"")</f>
        <v/>
      </c>
      <c r="AL276" s="7" t="str">
        <f>IF(ISNUMBER($AJ276),INDEX($C$1:$AB$3985,$AJ276,AL$4),"")</f>
        <v/>
      </c>
      <c r="AM276" s="128"/>
      <c r="AN276" s="128">
        <f t="shared" si="31"/>
        <v>288</v>
      </c>
      <c r="AO276" s="7" t="str">
        <f>IF(ISNUMBER($AN276),INDEX($C$1:$AB$2294,$AN276,AO$4),"")</f>
        <v>hkr05c11</v>
      </c>
      <c r="AP276" s="10">
        <f>IF(ISNUMBER($AN276),INDEX($C$1:$AB$2294,$AN276,AP$4),"")</f>
        <v>5.9475119999999997</v>
      </c>
      <c r="AQ276" s="310">
        <f>IF(ISNUMBER(SEARCH($T$30,AO276)),MAX(AQ$5:AQ275)+1,0)</f>
        <v>0</v>
      </c>
      <c r="AR276" s="310">
        <f>IF(ISNUMBER(SEARCH($T$31,AO276)),MAX(AR$5:AR275)+1,0)</f>
        <v>0</v>
      </c>
      <c r="AS276" s="128" t="str">
        <f t="shared" si="30"/>
        <v/>
      </c>
      <c r="AT276" s="105" t="str">
        <f>IF(ISNUMBER($AS276),INDEX($C$1:$AB$3985,$AS276,AT$4),"")</f>
        <v/>
      </c>
      <c r="AU276" s="128"/>
      <c r="AV276" s="128">
        <f t="shared" si="32"/>
        <v>1053</v>
      </c>
      <c r="AW276" s="105" t="str">
        <f>IF(ISNUMBER($AV276),INDEX($C$1:$AB$3985,$AV276,AW$4),"")</f>
        <v>or14c17_0</v>
      </c>
      <c r="AX276" s="105">
        <f>IF(ISNUMBER($AV276),INDEX($C$1:$AB$3985,$AV276,AX$4),"")</f>
        <v>17.878979999999999</v>
      </c>
      <c r="AY276" s="310">
        <f>IF(ISNUMBER(SEARCH($BE$10,AW276)),MAX(AY$5:AY275)+1,0)</f>
        <v>0</v>
      </c>
      <c r="AZ276" s="310">
        <f>IF(ISNUMBER(SEARCH($BE$11,AW276)),MAX(AZ$5:AZ275)+1,0)</f>
        <v>0</v>
      </c>
      <c r="BA276" s="128" t="str">
        <f t="shared" si="33"/>
        <v/>
      </c>
      <c r="BB276" s="105" t="str">
        <f>IF(ISNUMBER($BA276),INDEX($C$1:$AB$3985,$BA276,BB$4),"")</f>
        <v/>
      </c>
      <c r="BC276" s="105"/>
    </row>
    <row r="277" spans="1:55" x14ac:dyDescent="0.25">
      <c r="A277" s="98"/>
      <c r="B277" s="98">
        <f>ROW()</f>
        <v>277</v>
      </c>
      <c r="C277" s="73"/>
      <c r="D277" s="179" t="s">
        <v>315</v>
      </c>
      <c r="E277" s="175" t="s">
        <v>850</v>
      </c>
      <c r="F277" s="176" t="s">
        <v>851</v>
      </c>
      <c r="G277" s="176">
        <v>5.9475119999999997</v>
      </c>
      <c r="H277" s="176">
        <v>0.59475120000000004</v>
      </c>
      <c r="I277" s="176">
        <v>59.475119999999997</v>
      </c>
      <c r="J277" s="172" t="s">
        <v>841</v>
      </c>
      <c r="K277" s="173">
        <v>1</v>
      </c>
      <c r="L277" s="178">
        <v>0</v>
      </c>
      <c r="M277" s="33">
        <v>1</v>
      </c>
      <c r="R277" s="3"/>
      <c r="S277" s="106"/>
      <c r="T277" s="106"/>
      <c r="U277" s="106"/>
      <c r="V277" s="106"/>
      <c r="W277" s="106"/>
      <c r="X277" s="106"/>
      <c r="AB277" s="188" t="str">
        <f t="shared" si="28"/>
        <v>hkr04c03log</v>
      </c>
      <c r="AC277" s="188" t="s">
        <v>1585</v>
      </c>
      <c r="AD277" s="131"/>
      <c r="AE277" s="131"/>
      <c r="AF277" s="131"/>
      <c r="AG277" s="131"/>
      <c r="AH277" s="131"/>
      <c r="AI277" s="131"/>
      <c r="AJ277" s="128" t="str">
        <f t="shared" si="29"/>
        <v/>
      </c>
      <c r="AK277" s="7" t="str">
        <f>IF(ISNUMBER($AJ277),INDEX($C$1:$AB$3985,$AJ277,AK$4),"")</f>
        <v/>
      </c>
      <c r="AL277" s="7" t="str">
        <f>IF(ISNUMBER($AJ277),INDEX($C$1:$AB$3985,$AJ277,AL$4),"")</f>
        <v/>
      </c>
      <c r="AM277" s="128"/>
      <c r="AN277" s="128">
        <f t="shared" si="31"/>
        <v>289</v>
      </c>
      <c r="AO277" s="7" t="str">
        <f>IF(ISNUMBER($AN277),INDEX($C$1:$AB$2294,$AN277,AO$4),"")</f>
        <v>hkr04c11</v>
      </c>
      <c r="AP277" s="10">
        <f>IF(ISNUMBER($AN277),INDEX($C$1:$AB$2294,$AN277,AP$4),"")</f>
        <v>5.9475119999999997</v>
      </c>
      <c r="AQ277" s="310">
        <f>IF(ISNUMBER(SEARCH($T$30,AO277)),MAX(AQ$5:AQ276)+1,0)</f>
        <v>0</v>
      </c>
      <c r="AR277" s="310">
        <f>IF(ISNUMBER(SEARCH($T$31,AO277)),MAX(AR$5:AR276)+1,0)</f>
        <v>0</v>
      </c>
      <c r="AS277" s="128" t="str">
        <f t="shared" si="30"/>
        <v/>
      </c>
      <c r="AT277" s="105" t="str">
        <f>IF(ISNUMBER($AS277),INDEX($C$1:$AB$3985,$AS277,AT$4),"")</f>
        <v/>
      </c>
      <c r="AU277" s="128"/>
      <c r="AV277" s="128">
        <f t="shared" si="32"/>
        <v>1054</v>
      </c>
      <c r="AW277" s="105" t="str">
        <f>IF(ISNUMBER($AV277),INDEX($C$1:$AB$3985,$AV277,AW$4),"")</f>
        <v>or14c18_0</v>
      </c>
      <c r="AX277" s="105">
        <f>IF(ISNUMBER($AV277),INDEX($C$1:$AB$3985,$AV277,AX$4),"")</f>
        <v>18.00056</v>
      </c>
      <c r="AY277" s="310">
        <f>IF(ISNUMBER(SEARCH($BE$10,AW277)),MAX(AY$5:AY276)+1,0)</f>
        <v>0</v>
      </c>
      <c r="AZ277" s="310">
        <f>IF(ISNUMBER(SEARCH($BE$11,AW277)),MAX(AZ$5:AZ276)+1,0)</f>
        <v>0</v>
      </c>
      <c r="BA277" s="128" t="str">
        <f t="shared" si="33"/>
        <v/>
      </c>
      <c r="BB277" s="105" t="str">
        <f>IF(ISNUMBER($BA277),INDEX($C$1:$AB$3985,$BA277,BB$4),"")</f>
        <v/>
      </c>
      <c r="BC277" s="105"/>
    </row>
    <row r="278" spans="1:55" x14ac:dyDescent="0.25">
      <c r="A278" s="98"/>
      <c r="B278" s="98">
        <f>ROW()</f>
        <v>278</v>
      </c>
      <c r="C278" s="73"/>
      <c r="D278" s="179" t="s">
        <v>316</v>
      </c>
      <c r="E278" s="175" t="s">
        <v>850</v>
      </c>
      <c r="F278" s="176" t="s">
        <v>851</v>
      </c>
      <c r="G278" s="176">
        <v>5.9475119999999997</v>
      </c>
      <c r="H278" s="176">
        <v>0.59475120000000004</v>
      </c>
      <c r="I278" s="176">
        <v>59.475119999999997</v>
      </c>
      <c r="J278" s="172" t="s">
        <v>841</v>
      </c>
      <c r="K278" s="173">
        <v>1</v>
      </c>
      <c r="L278" s="178">
        <v>0</v>
      </c>
      <c r="M278" s="33">
        <v>1</v>
      </c>
      <c r="R278" s="3"/>
      <c r="S278" s="106"/>
      <c r="T278" s="106"/>
      <c r="U278" s="106"/>
      <c r="V278" s="106"/>
      <c r="W278" s="106"/>
      <c r="X278" s="106"/>
      <c r="AB278" s="188" t="str">
        <f t="shared" si="28"/>
        <v>hkr20c18log</v>
      </c>
      <c r="AC278" s="188" t="s">
        <v>1585</v>
      </c>
      <c r="AD278" s="131"/>
      <c r="AE278" s="131"/>
      <c r="AF278" s="131"/>
      <c r="AG278" s="131"/>
      <c r="AH278" s="131"/>
      <c r="AI278" s="131"/>
      <c r="AJ278" s="128" t="str">
        <f t="shared" si="29"/>
        <v/>
      </c>
      <c r="AK278" s="7" t="str">
        <f>IF(ISNUMBER($AJ278),INDEX($C$1:$AB$3985,$AJ278,AK$4),"")</f>
        <v/>
      </c>
      <c r="AL278" s="7" t="str">
        <f>IF(ISNUMBER($AJ278),INDEX($C$1:$AB$3985,$AJ278,AL$4),"")</f>
        <v/>
      </c>
      <c r="AM278" s="128"/>
      <c r="AN278" s="128">
        <f t="shared" si="31"/>
        <v>290</v>
      </c>
      <c r="AO278" s="7" t="str">
        <f>IF(ISNUMBER($AN278),INDEX($C$1:$AB$2294,$AN278,AO$4),"")</f>
        <v>hkr04c12</v>
      </c>
      <c r="AP278" s="10">
        <f>IF(ISNUMBER($AN278),INDEX($C$1:$AB$2294,$AN278,AP$4),"")</f>
        <v>5.9475119999999997</v>
      </c>
      <c r="AQ278" s="310">
        <f>IF(ISNUMBER(SEARCH($T$30,AO278)),MAX(AQ$5:AQ277)+1,0)</f>
        <v>0</v>
      </c>
      <c r="AR278" s="310">
        <f>IF(ISNUMBER(SEARCH($T$31,AO278)),MAX(AR$5:AR277)+1,0)</f>
        <v>0</v>
      </c>
      <c r="AS278" s="128" t="str">
        <f t="shared" si="30"/>
        <v/>
      </c>
      <c r="AT278" s="105" t="str">
        <f>IF(ISNUMBER($AS278),INDEX($C$1:$AB$3985,$AS278,AT$4),"")</f>
        <v/>
      </c>
      <c r="AU278" s="128"/>
      <c r="AV278" s="128">
        <f t="shared" si="32"/>
        <v>1055</v>
      </c>
      <c r="AW278" s="105" t="str">
        <f>IF(ISNUMBER($AV278),INDEX($C$1:$AB$3985,$AV278,AW$4),"")</f>
        <v>or14c19_0</v>
      </c>
      <c r="AX278" s="105">
        <f>IF(ISNUMBER($AV278),INDEX($C$1:$AB$3985,$AV278,AX$4),"")</f>
        <v>18.056470000000001</v>
      </c>
      <c r="AY278" s="310">
        <f>IF(ISNUMBER(SEARCH($BE$10,AW278)),MAX(AY$5:AY277)+1,0)</f>
        <v>0</v>
      </c>
      <c r="AZ278" s="310">
        <f>IF(ISNUMBER(SEARCH($BE$11,AW278)),MAX(AZ$5:AZ277)+1,0)</f>
        <v>0</v>
      </c>
      <c r="BA278" s="128" t="str">
        <f t="shared" si="33"/>
        <v/>
      </c>
      <c r="BB278" s="105" t="str">
        <f>IF(ISNUMBER($BA278),INDEX($C$1:$AB$3985,$BA278,BB$4),"")</f>
        <v/>
      </c>
      <c r="BC278" s="105"/>
    </row>
    <row r="279" spans="1:55" x14ac:dyDescent="0.25">
      <c r="A279" s="98"/>
      <c r="B279" s="98">
        <f>ROW()</f>
        <v>279</v>
      </c>
      <c r="C279" s="73"/>
      <c r="D279" s="179" t="s">
        <v>317</v>
      </c>
      <c r="E279" s="175" t="s">
        <v>850</v>
      </c>
      <c r="F279" s="176" t="s">
        <v>851</v>
      </c>
      <c r="G279" s="176">
        <v>5.9475119999999997</v>
      </c>
      <c r="H279" s="176">
        <v>0.59475120000000004</v>
      </c>
      <c r="I279" s="176">
        <v>59.475119999999997</v>
      </c>
      <c r="J279" s="172" t="s">
        <v>841</v>
      </c>
      <c r="K279" s="173">
        <v>1</v>
      </c>
      <c r="L279" s="178">
        <v>0</v>
      </c>
      <c r="M279" s="33">
        <v>1</v>
      </c>
      <c r="R279" s="3"/>
      <c r="S279" s="106"/>
      <c r="T279" s="106"/>
      <c r="U279" s="106"/>
      <c r="V279" s="106"/>
      <c r="W279" s="106"/>
      <c r="X279" s="106"/>
      <c r="AB279" s="188" t="str">
        <f t="shared" si="28"/>
        <v>hkr04c04log</v>
      </c>
      <c r="AC279" s="188" t="s">
        <v>1585</v>
      </c>
      <c r="AD279" s="131"/>
      <c r="AE279" s="131"/>
      <c r="AF279" s="131"/>
      <c r="AG279" s="131"/>
      <c r="AH279" s="131"/>
      <c r="AI279" s="131"/>
      <c r="AJ279" s="128" t="str">
        <f t="shared" si="29"/>
        <v/>
      </c>
      <c r="AK279" s="7" t="str">
        <f>IF(ISNUMBER($AJ279),INDEX($C$1:$AB$3985,$AJ279,AK$4),"")</f>
        <v/>
      </c>
      <c r="AL279" s="7" t="str">
        <f>IF(ISNUMBER($AJ279),INDEX($C$1:$AB$3985,$AJ279,AL$4),"")</f>
        <v/>
      </c>
      <c r="AM279" s="128"/>
      <c r="AN279" s="128">
        <f t="shared" si="31"/>
        <v>291</v>
      </c>
      <c r="AO279" s="7" t="str">
        <f>IF(ISNUMBER($AN279),INDEX($C$1:$AB$2294,$AN279,AO$4),"")</f>
        <v>hkr12c08</v>
      </c>
      <c r="AP279" s="10">
        <f>IF(ISNUMBER($AN279),INDEX($C$1:$AB$2294,$AN279,AP$4),"")</f>
        <v>5.9475119999999997</v>
      </c>
      <c r="AQ279" s="310">
        <f>IF(ISNUMBER(SEARCH($T$30,AO279)),MAX(AQ$5:AQ278)+1,0)</f>
        <v>0</v>
      </c>
      <c r="AR279" s="310">
        <f>IF(ISNUMBER(SEARCH($T$31,AO279)),MAX(AR$5:AR278)+1,0)</f>
        <v>0</v>
      </c>
      <c r="AS279" s="128" t="str">
        <f t="shared" si="30"/>
        <v/>
      </c>
      <c r="AT279" s="105" t="str">
        <f>IF(ISNUMBER($AS279),INDEX($C$1:$AB$3985,$AS279,AT$4),"")</f>
        <v/>
      </c>
      <c r="AU279" s="128"/>
      <c r="AV279" s="128">
        <f t="shared" si="32"/>
        <v>1056</v>
      </c>
      <c r="AW279" s="105" t="str">
        <f>IF(ISNUMBER($AV279),INDEX($C$1:$AB$3985,$AV279,AW$4),"")</f>
        <v>or15c00_0</v>
      </c>
      <c r="AX279" s="105">
        <f>IF(ISNUMBER($AV279),INDEX($C$1:$AB$3985,$AV279,AX$4),"")</f>
        <v>28.824580000000001</v>
      </c>
      <c r="AY279" s="310">
        <f>IF(ISNUMBER(SEARCH($BE$10,AW279)),MAX(AY$5:AY278)+1,0)</f>
        <v>0</v>
      </c>
      <c r="AZ279" s="310">
        <f>IF(ISNUMBER(SEARCH($BE$11,AW279)),MAX(AZ$5:AZ278)+1,0)</f>
        <v>0</v>
      </c>
      <c r="BA279" s="128" t="str">
        <f t="shared" si="33"/>
        <v/>
      </c>
      <c r="BB279" s="105" t="str">
        <f>IF(ISNUMBER($BA279),INDEX($C$1:$AB$3985,$BA279,BB$4),"")</f>
        <v/>
      </c>
      <c r="BC279" s="105"/>
    </row>
    <row r="280" spans="1:55" x14ac:dyDescent="0.25">
      <c r="A280" s="98"/>
      <c r="B280" s="98">
        <f>ROW()</f>
        <v>280</v>
      </c>
      <c r="C280" s="73"/>
      <c r="D280" s="179" t="s">
        <v>318</v>
      </c>
      <c r="E280" s="175" t="s">
        <v>850</v>
      </c>
      <c r="F280" s="175" t="s">
        <v>851</v>
      </c>
      <c r="G280" s="176">
        <v>5.9475119999999997</v>
      </c>
      <c r="H280" s="176">
        <v>0.59475120000000004</v>
      </c>
      <c r="I280" s="176">
        <v>59.475119999999997</v>
      </c>
      <c r="J280" s="172" t="s">
        <v>841</v>
      </c>
      <c r="K280" s="173">
        <v>1</v>
      </c>
      <c r="L280" s="178">
        <v>0</v>
      </c>
      <c r="M280" s="36">
        <v>1</v>
      </c>
      <c r="N280" s="36"/>
      <c r="O280" s="36"/>
      <c r="P280" s="36"/>
      <c r="Q280" s="36"/>
      <c r="R280" s="3"/>
      <c r="S280" s="106"/>
      <c r="T280" s="106"/>
      <c r="U280" s="106"/>
      <c r="V280" s="106"/>
      <c r="W280" s="106"/>
      <c r="X280" s="106"/>
      <c r="Y280" s="36"/>
      <c r="Z280" s="36"/>
      <c r="AA280" s="36"/>
      <c r="AB280" s="188" t="str">
        <f t="shared" si="28"/>
        <v>hkr04c05log</v>
      </c>
      <c r="AC280" s="188" t="s">
        <v>1585</v>
      </c>
      <c r="AD280" s="131"/>
      <c r="AE280" s="131"/>
      <c r="AF280" s="131"/>
      <c r="AG280" s="131"/>
      <c r="AH280" s="131"/>
      <c r="AI280" s="131"/>
      <c r="AJ280" s="128" t="str">
        <f t="shared" si="29"/>
        <v/>
      </c>
      <c r="AK280" s="7" t="str">
        <f>IF(ISNUMBER($AJ280),INDEX($C$1:$AB$3985,$AJ280,AK$4),"")</f>
        <v/>
      </c>
      <c r="AL280" s="7" t="str">
        <f>IF(ISNUMBER($AJ280),INDEX($C$1:$AB$3985,$AJ280,AL$4),"")</f>
        <v/>
      </c>
      <c r="AM280" s="128"/>
      <c r="AN280" s="128">
        <f t="shared" si="31"/>
        <v>292</v>
      </c>
      <c r="AO280" s="7" t="str">
        <f>IF(ISNUMBER($AN280),INDEX($C$1:$AB$2294,$AN280,AO$4),"")</f>
        <v>hkr22c11</v>
      </c>
      <c r="AP280" s="10">
        <f>IF(ISNUMBER($AN280),INDEX($C$1:$AB$2294,$AN280,AP$4),"")</f>
        <v>5.9475119999999997</v>
      </c>
      <c r="AQ280" s="310">
        <f>IF(ISNUMBER(SEARCH($T$30,AO280)),MAX(AQ$5:AQ279)+1,0)</f>
        <v>0</v>
      </c>
      <c r="AR280" s="310">
        <f>IF(ISNUMBER(SEARCH($T$31,AO280)),MAX(AR$5:AR279)+1,0)</f>
        <v>0</v>
      </c>
      <c r="AS280" s="128" t="str">
        <f t="shared" si="30"/>
        <v/>
      </c>
      <c r="AT280" s="105" t="str">
        <f>IF(ISNUMBER($AS280),INDEX($C$1:$AB$3985,$AS280,AT$4),"")</f>
        <v/>
      </c>
      <c r="AU280" s="128"/>
      <c r="AV280" s="128">
        <f t="shared" si="32"/>
        <v>1057</v>
      </c>
      <c r="AW280" s="105" t="str">
        <f>IF(ISNUMBER($AV280),INDEX($C$1:$AB$3985,$AV280,AW$4),"")</f>
        <v>or15c01_0</v>
      </c>
      <c r="AX280" s="105">
        <f>IF(ISNUMBER($AV280),INDEX($C$1:$AB$3985,$AV280,AX$4),"")</f>
        <v>28.819569999999999</v>
      </c>
      <c r="AY280" s="310">
        <f>IF(ISNUMBER(SEARCH($BE$10,AW280)),MAX(AY$5:AY279)+1,0)</f>
        <v>0</v>
      </c>
      <c r="AZ280" s="310">
        <f>IF(ISNUMBER(SEARCH($BE$11,AW280)),MAX(AZ$5:AZ279)+1,0)</f>
        <v>0</v>
      </c>
      <c r="BA280" s="128" t="str">
        <f t="shared" si="33"/>
        <v/>
      </c>
      <c r="BB280" s="105" t="str">
        <f>IF(ISNUMBER($BA280),INDEX($C$1:$AB$3985,$BA280,BB$4),"")</f>
        <v/>
      </c>
      <c r="BC280" s="105"/>
    </row>
    <row r="281" spans="1:55" x14ac:dyDescent="0.25">
      <c r="A281" s="98"/>
      <c r="B281" s="98">
        <f>ROW()</f>
        <v>281</v>
      </c>
      <c r="C281" s="73"/>
      <c r="D281" s="179" t="s">
        <v>319</v>
      </c>
      <c r="E281" s="175" t="s">
        <v>850</v>
      </c>
      <c r="F281" s="175" t="s">
        <v>851</v>
      </c>
      <c r="G281" s="176">
        <v>5.9475119999999997</v>
      </c>
      <c r="H281" s="176">
        <v>0.59475120000000004</v>
      </c>
      <c r="I281" s="176">
        <v>59.475119999999997</v>
      </c>
      <c r="J281" s="172" t="s">
        <v>841</v>
      </c>
      <c r="K281" s="173">
        <v>1</v>
      </c>
      <c r="L281" s="178">
        <v>0</v>
      </c>
      <c r="M281" s="36">
        <v>1</v>
      </c>
      <c r="N281" s="36"/>
      <c r="O281" s="36"/>
      <c r="P281" s="36"/>
      <c r="Q281" s="36"/>
      <c r="R281" s="3"/>
      <c r="S281" s="106"/>
      <c r="T281" s="106"/>
      <c r="U281" s="106"/>
      <c r="V281" s="106"/>
      <c r="W281" s="106"/>
      <c r="X281" s="106"/>
      <c r="Y281" s="36"/>
      <c r="Z281" s="36"/>
      <c r="AA281" s="36"/>
      <c r="AB281" s="188" t="str">
        <f t="shared" si="28"/>
        <v>hkr24c14log</v>
      </c>
      <c r="AC281" s="188" t="s">
        <v>1585</v>
      </c>
      <c r="AD281" s="131"/>
      <c r="AE281" s="131"/>
      <c r="AF281" s="131"/>
      <c r="AG281" s="131"/>
      <c r="AH281" s="131"/>
      <c r="AI281" s="131"/>
      <c r="AJ281" s="128" t="str">
        <f t="shared" si="29"/>
        <v/>
      </c>
      <c r="AK281" s="7" t="str">
        <f>IF(ISNUMBER($AJ281),INDEX($C$1:$AB$3985,$AJ281,AK$4),"")</f>
        <v/>
      </c>
      <c r="AL281" s="7" t="str">
        <f>IF(ISNUMBER($AJ281),INDEX($C$1:$AB$3985,$AJ281,AL$4),"")</f>
        <v/>
      </c>
      <c r="AM281" s="128"/>
      <c r="AN281" s="128">
        <f t="shared" si="31"/>
        <v>293</v>
      </c>
      <c r="AO281" s="7" t="str">
        <f>IF(ISNUMBER($AN281),INDEX($C$1:$AB$2294,$AN281,AO$4),"")</f>
        <v>hkr04c13</v>
      </c>
      <c r="AP281" s="10">
        <f>IF(ISNUMBER($AN281),INDEX($C$1:$AB$2294,$AN281,AP$4),"")</f>
        <v>5.9475119999999997</v>
      </c>
      <c r="AQ281" s="310">
        <f>IF(ISNUMBER(SEARCH($T$30,AO281)),MAX(AQ$5:AQ280)+1,0)</f>
        <v>0</v>
      </c>
      <c r="AR281" s="310">
        <f>IF(ISNUMBER(SEARCH($T$31,AO281)),MAX(AR$5:AR280)+1,0)</f>
        <v>0</v>
      </c>
      <c r="AS281" s="128" t="str">
        <f t="shared" si="30"/>
        <v/>
      </c>
      <c r="AT281" s="105" t="str">
        <f>IF(ISNUMBER($AS281),INDEX($C$1:$AB$3985,$AS281,AT$4),"")</f>
        <v/>
      </c>
      <c r="AU281" s="128"/>
      <c r="AV281" s="128">
        <f t="shared" si="32"/>
        <v>1058</v>
      </c>
      <c r="AW281" s="105" t="str">
        <f>IF(ISNUMBER($AV281),INDEX($C$1:$AB$3985,$AV281,AW$4),"")</f>
        <v>or15c02_0</v>
      </c>
      <c r="AX281" s="105">
        <f>IF(ISNUMBER($AV281),INDEX($C$1:$AB$3985,$AV281,AX$4),"")</f>
        <v>28.800719999999998</v>
      </c>
      <c r="AY281" s="310">
        <f>IF(ISNUMBER(SEARCH($BE$10,AW281)),MAX(AY$5:AY280)+1,0)</f>
        <v>0</v>
      </c>
      <c r="AZ281" s="310">
        <f>IF(ISNUMBER(SEARCH($BE$11,AW281)),MAX(AZ$5:AZ280)+1,0)</f>
        <v>0</v>
      </c>
      <c r="BA281" s="128" t="str">
        <f t="shared" si="33"/>
        <v/>
      </c>
      <c r="BB281" s="105" t="str">
        <f>IF(ISNUMBER($BA281),INDEX($C$1:$AB$3985,$BA281,BB$4),"")</f>
        <v/>
      </c>
      <c r="BC281" s="105"/>
    </row>
    <row r="282" spans="1:55" x14ac:dyDescent="0.25">
      <c r="A282" s="98"/>
      <c r="B282" s="98">
        <f>ROW()</f>
        <v>282</v>
      </c>
      <c r="C282" s="73"/>
      <c r="D282" s="179" t="s">
        <v>320</v>
      </c>
      <c r="E282" s="175" t="s">
        <v>850</v>
      </c>
      <c r="F282" s="175" t="s">
        <v>851</v>
      </c>
      <c r="G282" s="176">
        <v>5.9475119999999997</v>
      </c>
      <c r="H282" s="176">
        <v>0.59475120000000004</v>
      </c>
      <c r="I282" s="176">
        <v>59.475119999999997</v>
      </c>
      <c r="J282" s="172" t="s">
        <v>841</v>
      </c>
      <c r="K282" s="173">
        <v>1</v>
      </c>
      <c r="L282" s="178">
        <v>0</v>
      </c>
      <c r="M282" s="36">
        <v>1</v>
      </c>
      <c r="N282" s="36"/>
      <c r="O282" s="36"/>
      <c r="P282" s="36"/>
      <c r="Q282" s="36"/>
      <c r="R282" s="3"/>
      <c r="S282" s="106"/>
      <c r="T282" s="106"/>
      <c r="U282" s="106"/>
      <c r="V282" s="106"/>
      <c r="W282" s="106"/>
      <c r="X282" s="106"/>
      <c r="Y282" s="36"/>
      <c r="Z282" s="36"/>
      <c r="AA282" s="36"/>
      <c r="AB282" s="188" t="str">
        <f t="shared" si="28"/>
        <v>hkr04c07log</v>
      </c>
      <c r="AC282" s="188" t="s">
        <v>1585</v>
      </c>
      <c r="AD282" s="131"/>
      <c r="AE282" s="131"/>
      <c r="AF282" s="131"/>
      <c r="AG282" s="131"/>
      <c r="AH282" s="131"/>
      <c r="AI282" s="131"/>
      <c r="AJ282" s="128" t="str">
        <f t="shared" si="29"/>
        <v/>
      </c>
      <c r="AK282" s="7" t="str">
        <f>IF(ISNUMBER($AJ282),INDEX($C$1:$AB$3985,$AJ282,AK$4),"")</f>
        <v/>
      </c>
      <c r="AL282" s="7" t="str">
        <f>IF(ISNUMBER($AJ282),INDEX($C$1:$AB$3985,$AJ282,AL$4),"")</f>
        <v/>
      </c>
      <c r="AM282" s="128"/>
      <c r="AN282" s="128">
        <f t="shared" si="31"/>
        <v>294</v>
      </c>
      <c r="AO282" s="7" t="str">
        <f>IF(ISNUMBER($AN282),INDEX($C$1:$AB$2294,$AN282,AO$4),"")</f>
        <v>hkr37c05</v>
      </c>
      <c r="AP282" s="10">
        <f>IF(ISNUMBER($AN282),INDEX($C$1:$AB$2294,$AN282,AP$4),"")</f>
        <v>5.9475119999999997</v>
      </c>
      <c r="AQ282" s="310">
        <f>IF(ISNUMBER(SEARCH($T$30,AO282)),MAX(AQ$5:AQ281)+1,0)</f>
        <v>0</v>
      </c>
      <c r="AR282" s="310">
        <f>IF(ISNUMBER(SEARCH($T$31,AO282)),MAX(AR$5:AR281)+1,0)</f>
        <v>0</v>
      </c>
      <c r="AS282" s="128" t="str">
        <f t="shared" si="30"/>
        <v/>
      </c>
      <c r="AT282" s="105" t="str">
        <f>IF(ISNUMBER($AS282),INDEX($C$1:$AB$3985,$AS282,AT$4),"")</f>
        <v/>
      </c>
      <c r="AU282" s="128"/>
      <c r="AV282" s="128">
        <f t="shared" si="32"/>
        <v>1059</v>
      </c>
      <c r="AW282" s="105" t="str">
        <f>IF(ISNUMBER($AV282),INDEX($C$1:$AB$3985,$AV282,AW$4),"")</f>
        <v>or15c03_0</v>
      </c>
      <c r="AX282" s="105">
        <f>IF(ISNUMBER($AV282),INDEX($C$1:$AB$3985,$AV282,AX$4),"")</f>
        <v>28.794080000000001</v>
      </c>
      <c r="AY282" s="310">
        <f>IF(ISNUMBER(SEARCH($BE$10,AW282)),MAX(AY$5:AY281)+1,0)</f>
        <v>0</v>
      </c>
      <c r="AZ282" s="310">
        <f>IF(ISNUMBER(SEARCH($BE$11,AW282)),MAX(AZ$5:AZ281)+1,0)</f>
        <v>0</v>
      </c>
      <c r="BA282" s="128" t="str">
        <f t="shared" si="33"/>
        <v/>
      </c>
      <c r="BB282" s="105" t="str">
        <f>IF(ISNUMBER($BA282),INDEX($C$1:$AB$3985,$BA282,BB$4),"")</f>
        <v/>
      </c>
      <c r="BC282" s="105"/>
    </row>
    <row r="283" spans="1:55" x14ac:dyDescent="0.25">
      <c r="A283" s="98"/>
      <c r="B283" s="98">
        <f>ROW()</f>
        <v>283</v>
      </c>
      <c r="C283" s="73"/>
      <c r="D283" s="179" t="s">
        <v>321</v>
      </c>
      <c r="E283" s="175" t="s">
        <v>850</v>
      </c>
      <c r="F283" s="175" t="s">
        <v>851</v>
      </c>
      <c r="G283" s="176">
        <v>5.9475119999999997</v>
      </c>
      <c r="H283" s="176">
        <v>0.59475120000000004</v>
      </c>
      <c r="I283" s="176">
        <v>59.475119999999997</v>
      </c>
      <c r="J283" s="172" t="s">
        <v>841</v>
      </c>
      <c r="K283" s="173">
        <v>1</v>
      </c>
      <c r="L283" s="178">
        <v>0</v>
      </c>
      <c r="M283" s="36">
        <v>1</v>
      </c>
      <c r="N283" s="36"/>
      <c r="O283" s="36"/>
      <c r="P283" s="36"/>
      <c r="Q283" s="36"/>
      <c r="R283" s="3"/>
      <c r="S283" s="106"/>
      <c r="T283" s="106"/>
      <c r="U283" s="106"/>
      <c r="V283" s="106"/>
      <c r="W283" s="106"/>
      <c r="X283" s="106"/>
      <c r="Y283" s="36"/>
      <c r="Z283" s="36"/>
      <c r="AA283" s="36"/>
      <c r="AB283" s="188" t="str">
        <f t="shared" si="28"/>
        <v>hkr04c08log</v>
      </c>
      <c r="AC283" s="188" t="s">
        <v>1585</v>
      </c>
      <c r="AD283" s="131"/>
      <c r="AE283" s="131"/>
      <c r="AF283" s="131"/>
      <c r="AG283" s="131"/>
      <c r="AH283" s="131"/>
      <c r="AI283" s="131"/>
      <c r="AJ283" s="128" t="str">
        <f t="shared" si="29"/>
        <v/>
      </c>
      <c r="AK283" s="7" t="str">
        <f>IF(ISNUMBER($AJ283),INDEX($C$1:$AB$3985,$AJ283,AK$4),"")</f>
        <v/>
      </c>
      <c r="AL283" s="7" t="str">
        <f>IF(ISNUMBER($AJ283),INDEX($C$1:$AB$3985,$AJ283,AL$4),"")</f>
        <v/>
      </c>
      <c r="AM283" s="128"/>
      <c r="AN283" s="128">
        <f t="shared" si="31"/>
        <v>295</v>
      </c>
      <c r="AO283" s="7" t="str">
        <f>IF(ISNUMBER($AN283),INDEX($C$1:$AB$2294,$AN283,AO$4),"")</f>
        <v>hkr04c14</v>
      </c>
      <c r="AP283" s="10">
        <f>IF(ISNUMBER($AN283),INDEX($C$1:$AB$2294,$AN283,AP$4),"")</f>
        <v>5.9475119999999997</v>
      </c>
      <c r="AQ283" s="310">
        <f>IF(ISNUMBER(SEARCH($T$30,AO283)),MAX(AQ$5:AQ282)+1,0)</f>
        <v>0</v>
      </c>
      <c r="AR283" s="310">
        <f>IF(ISNUMBER(SEARCH($T$31,AO283)),MAX(AR$5:AR282)+1,0)</f>
        <v>0</v>
      </c>
      <c r="AS283" s="128" t="str">
        <f t="shared" si="30"/>
        <v/>
      </c>
      <c r="AT283" s="105" t="str">
        <f>IF(ISNUMBER($AS283),INDEX($C$1:$AB$3985,$AS283,AT$4),"")</f>
        <v/>
      </c>
      <c r="AU283" s="128"/>
      <c r="AV283" s="128">
        <f t="shared" si="32"/>
        <v>1060</v>
      </c>
      <c r="AW283" s="105" t="str">
        <f>IF(ISNUMBER($AV283),INDEX($C$1:$AB$3985,$AV283,AW$4),"")</f>
        <v>or15c08_0</v>
      </c>
      <c r="AX283" s="105">
        <f>IF(ISNUMBER($AV283),INDEX($C$1:$AB$3985,$AV283,AX$4),"")</f>
        <v>19.301770000000001</v>
      </c>
      <c r="AY283" s="310">
        <f>IF(ISNUMBER(SEARCH($BE$10,AW283)),MAX(AY$5:AY282)+1,0)</f>
        <v>0</v>
      </c>
      <c r="AZ283" s="310">
        <f>IF(ISNUMBER(SEARCH($BE$11,AW283)),MAX(AZ$5:AZ282)+1,0)</f>
        <v>0</v>
      </c>
      <c r="BA283" s="128" t="str">
        <f t="shared" si="33"/>
        <v/>
      </c>
      <c r="BB283" s="105" t="str">
        <f>IF(ISNUMBER($BA283),INDEX($C$1:$AB$3985,$BA283,BB$4),"")</f>
        <v/>
      </c>
      <c r="BC283" s="105"/>
    </row>
    <row r="284" spans="1:55" x14ac:dyDescent="0.25">
      <c r="A284" s="98"/>
      <c r="B284" s="98">
        <f>ROW()</f>
        <v>284</v>
      </c>
      <c r="C284" s="73"/>
      <c r="D284" s="179" t="s">
        <v>322</v>
      </c>
      <c r="E284" s="175" t="s">
        <v>850</v>
      </c>
      <c r="F284" s="175" t="s">
        <v>851</v>
      </c>
      <c r="G284" s="176">
        <v>5.9475119999999997</v>
      </c>
      <c r="H284" s="176">
        <v>0.59475120000000004</v>
      </c>
      <c r="I284" s="176">
        <v>59.475119999999997</v>
      </c>
      <c r="J284" s="172" t="s">
        <v>841</v>
      </c>
      <c r="K284" s="173">
        <v>1</v>
      </c>
      <c r="L284" s="178">
        <v>0</v>
      </c>
      <c r="M284" s="36">
        <v>1</v>
      </c>
      <c r="N284" s="36"/>
      <c r="O284" s="36"/>
      <c r="P284" s="36"/>
      <c r="Q284" s="36"/>
      <c r="R284" s="3"/>
      <c r="S284" s="106"/>
      <c r="T284" s="106"/>
      <c r="U284" s="106"/>
      <c r="V284" s="106"/>
      <c r="W284" s="106"/>
      <c r="X284" s="106"/>
      <c r="Y284" s="36"/>
      <c r="Z284" s="36"/>
      <c r="AA284" s="36"/>
      <c r="AB284" s="188" t="str">
        <f t="shared" si="28"/>
        <v>hkr35c08log</v>
      </c>
      <c r="AC284" s="188" t="s">
        <v>1585</v>
      </c>
      <c r="AD284" s="131"/>
      <c r="AE284" s="131"/>
      <c r="AF284" s="131"/>
      <c r="AG284" s="131"/>
      <c r="AH284" s="131"/>
      <c r="AI284" s="131"/>
      <c r="AJ284" s="128" t="str">
        <f t="shared" si="29"/>
        <v/>
      </c>
      <c r="AK284" s="7" t="str">
        <f>IF(ISNUMBER($AJ284),INDEX($C$1:$AB$3985,$AJ284,AK$4),"")</f>
        <v/>
      </c>
      <c r="AL284" s="7" t="str">
        <f>IF(ISNUMBER($AJ284),INDEX($C$1:$AB$3985,$AJ284,AL$4),"")</f>
        <v/>
      </c>
      <c r="AM284" s="128"/>
      <c r="AN284" s="128">
        <f t="shared" si="31"/>
        <v>296</v>
      </c>
      <c r="AO284" s="7" t="str">
        <f>IF(ISNUMBER($AN284),INDEX($C$1:$AB$2294,$AN284,AO$4),"")</f>
        <v>hkr09c18</v>
      </c>
      <c r="AP284" s="10">
        <f>IF(ISNUMBER($AN284),INDEX($C$1:$AB$2294,$AN284,AP$4),"")</f>
        <v>5.9475119999999997</v>
      </c>
      <c r="AQ284" s="310">
        <f>IF(ISNUMBER(SEARCH($T$30,AO284)),MAX(AQ$5:AQ283)+1,0)</f>
        <v>0</v>
      </c>
      <c r="AR284" s="310">
        <f>IF(ISNUMBER(SEARCH($T$31,AO284)),MAX(AR$5:AR283)+1,0)</f>
        <v>0</v>
      </c>
      <c r="AS284" s="128" t="str">
        <f t="shared" si="30"/>
        <v/>
      </c>
      <c r="AT284" s="105" t="str">
        <f>IF(ISNUMBER($AS284),INDEX($C$1:$AB$3985,$AS284,AT$4),"")</f>
        <v/>
      </c>
      <c r="AU284" s="128"/>
      <c r="AV284" s="128">
        <f t="shared" si="32"/>
        <v>1061</v>
      </c>
      <c r="AW284" s="105" t="str">
        <f>IF(ISNUMBER($AV284),INDEX($C$1:$AB$3985,$AV284,AW$4),"")</f>
        <v>or15c09_0</v>
      </c>
      <c r="AX284" s="105">
        <f>IF(ISNUMBER($AV284),INDEX($C$1:$AB$3985,$AV284,AX$4),"")</f>
        <v>19.098140000000001</v>
      </c>
      <c r="AY284" s="310">
        <f>IF(ISNUMBER(SEARCH($BE$10,AW284)),MAX(AY$5:AY283)+1,0)</f>
        <v>0</v>
      </c>
      <c r="AZ284" s="310">
        <f>IF(ISNUMBER(SEARCH($BE$11,AW284)),MAX(AZ$5:AZ283)+1,0)</f>
        <v>0</v>
      </c>
      <c r="BA284" s="128" t="str">
        <f t="shared" si="33"/>
        <v/>
      </c>
      <c r="BB284" s="105" t="str">
        <f>IF(ISNUMBER($BA284),INDEX($C$1:$AB$3985,$BA284,BB$4),"")</f>
        <v/>
      </c>
      <c r="BC284" s="105"/>
    </row>
    <row r="285" spans="1:55" x14ac:dyDescent="0.25">
      <c r="A285" s="98"/>
      <c r="B285" s="98">
        <f>ROW()</f>
        <v>285</v>
      </c>
      <c r="C285" s="73"/>
      <c r="D285" s="179" t="s">
        <v>323</v>
      </c>
      <c r="E285" s="175" t="s">
        <v>850</v>
      </c>
      <c r="F285" s="175" t="s">
        <v>851</v>
      </c>
      <c r="G285" s="176">
        <v>5.9475119999999997</v>
      </c>
      <c r="H285" s="176">
        <v>0.59475120000000004</v>
      </c>
      <c r="I285" s="176">
        <v>59.475119999999997</v>
      </c>
      <c r="J285" s="172" t="s">
        <v>841</v>
      </c>
      <c r="K285" s="173">
        <v>1</v>
      </c>
      <c r="L285" s="178">
        <v>0</v>
      </c>
      <c r="M285" s="36">
        <v>1</v>
      </c>
      <c r="N285" s="36"/>
      <c r="O285" s="36"/>
      <c r="P285" s="36"/>
      <c r="Q285" s="36"/>
      <c r="R285" s="3"/>
      <c r="S285" s="106"/>
      <c r="T285" s="106"/>
      <c r="U285" s="106"/>
      <c r="V285" s="106"/>
      <c r="W285" s="106"/>
      <c r="X285" s="106"/>
      <c r="Y285" s="36"/>
      <c r="Z285" s="36"/>
      <c r="AA285" s="36"/>
      <c r="AB285" s="188" t="str">
        <f t="shared" si="28"/>
        <v>hkr04c09log</v>
      </c>
      <c r="AC285" s="188" t="s">
        <v>1585</v>
      </c>
      <c r="AD285" s="131"/>
      <c r="AE285" s="131"/>
      <c r="AF285" s="131"/>
      <c r="AG285" s="131"/>
      <c r="AH285" s="131"/>
      <c r="AI285" s="131"/>
      <c r="AJ285" s="128" t="str">
        <f t="shared" si="29"/>
        <v/>
      </c>
      <c r="AK285" s="7" t="str">
        <f>IF(ISNUMBER($AJ285),INDEX($C$1:$AB$3985,$AJ285,AK$4),"")</f>
        <v/>
      </c>
      <c r="AL285" s="7" t="str">
        <f>IF(ISNUMBER($AJ285),INDEX($C$1:$AB$3985,$AJ285,AL$4),"")</f>
        <v/>
      </c>
      <c r="AM285" s="128"/>
      <c r="AN285" s="128">
        <f t="shared" si="31"/>
        <v>297</v>
      </c>
      <c r="AO285" s="7" t="str">
        <f>IF(ISNUMBER($AN285),INDEX($C$1:$AB$2294,$AN285,AO$4),"")</f>
        <v>hkr04c15</v>
      </c>
      <c r="AP285" s="10">
        <f>IF(ISNUMBER($AN285),INDEX($C$1:$AB$2294,$AN285,AP$4),"")</f>
        <v>5.9475119999999997</v>
      </c>
      <c r="AQ285" s="310">
        <f>IF(ISNUMBER(SEARCH($T$30,AO285)),MAX(AQ$5:AQ284)+1,0)</f>
        <v>0</v>
      </c>
      <c r="AR285" s="310">
        <f>IF(ISNUMBER(SEARCH($T$31,AO285)),MAX(AR$5:AR284)+1,0)</f>
        <v>0</v>
      </c>
      <c r="AS285" s="128" t="str">
        <f t="shared" si="30"/>
        <v/>
      </c>
      <c r="AT285" s="105" t="str">
        <f>IF(ISNUMBER($AS285),INDEX($C$1:$AB$3985,$AS285,AT$4),"")</f>
        <v/>
      </c>
      <c r="AU285" s="128"/>
      <c r="AV285" s="128">
        <f t="shared" si="32"/>
        <v>1062</v>
      </c>
      <c r="AW285" s="105" t="str">
        <f>IF(ISNUMBER($AV285),INDEX($C$1:$AB$3985,$AV285,AW$4),"")</f>
        <v>or15c10_0</v>
      </c>
      <c r="AX285" s="105">
        <f>IF(ISNUMBER($AV285),INDEX($C$1:$AB$3985,$AV285,AX$4),"")</f>
        <v>18.74532</v>
      </c>
      <c r="AY285" s="310">
        <f>IF(ISNUMBER(SEARCH($BE$10,AW285)),MAX(AY$5:AY284)+1,0)</f>
        <v>0</v>
      </c>
      <c r="AZ285" s="310">
        <f>IF(ISNUMBER(SEARCH($BE$11,AW285)),MAX(AZ$5:AZ284)+1,0)</f>
        <v>0</v>
      </c>
      <c r="BA285" s="128" t="str">
        <f t="shared" si="33"/>
        <v/>
      </c>
      <c r="BB285" s="105" t="str">
        <f>IF(ISNUMBER($BA285),INDEX($C$1:$AB$3985,$BA285,BB$4),"")</f>
        <v/>
      </c>
      <c r="BC285" s="105"/>
    </row>
    <row r="286" spans="1:55" x14ac:dyDescent="0.25">
      <c r="A286" s="98"/>
      <c r="B286" s="98">
        <f>ROW()</f>
        <v>286</v>
      </c>
      <c r="C286" s="73"/>
      <c r="D286" s="179" t="s">
        <v>324</v>
      </c>
      <c r="E286" s="175" t="s">
        <v>850</v>
      </c>
      <c r="F286" s="176" t="s">
        <v>851</v>
      </c>
      <c r="G286" s="176">
        <v>5.9475119999999997</v>
      </c>
      <c r="H286" s="176">
        <v>0.59475120000000004</v>
      </c>
      <c r="I286" s="176">
        <v>59.475119999999997</v>
      </c>
      <c r="J286" s="172" t="s">
        <v>841</v>
      </c>
      <c r="K286" s="173">
        <v>1</v>
      </c>
      <c r="L286" s="178">
        <v>0</v>
      </c>
      <c r="M286" s="33">
        <v>1</v>
      </c>
      <c r="R286" s="3"/>
      <c r="S286" s="106"/>
      <c r="T286" s="106"/>
      <c r="U286" s="106"/>
      <c r="V286" s="106"/>
      <c r="W286" s="106"/>
      <c r="X286" s="106"/>
      <c r="AB286" s="188" t="str">
        <f t="shared" si="28"/>
        <v>hkr04c10log</v>
      </c>
      <c r="AC286" s="188" t="s">
        <v>1585</v>
      </c>
      <c r="AD286" s="131"/>
      <c r="AE286" s="131"/>
      <c r="AF286" s="131"/>
      <c r="AG286" s="131"/>
      <c r="AH286" s="131"/>
      <c r="AI286" s="131"/>
      <c r="AJ286" s="128" t="str">
        <f t="shared" si="29"/>
        <v/>
      </c>
      <c r="AK286" s="7" t="str">
        <f>IF(ISNUMBER($AJ286),INDEX($C$1:$AB$3985,$AJ286,AK$4),"")</f>
        <v/>
      </c>
      <c r="AL286" s="7" t="str">
        <f>IF(ISNUMBER($AJ286),INDEX($C$1:$AB$3985,$AJ286,AL$4),"")</f>
        <v/>
      </c>
      <c r="AM286" s="128"/>
      <c r="AN286" s="128">
        <f t="shared" si="31"/>
        <v>298</v>
      </c>
      <c r="AO286" s="7" t="str">
        <f>IF(ISNUMBER($AN286),INDEX($C$1:$AB$2294,$AN286,AO$4),"")</f>
        <v>hkr04c16</v>
      </c>
      <c r="AP286" s="10">
        <f>IF(ISNUMBER($AN286),INDEX($C$1:$AB$2294,$AN286,AP$4),"")</f>
        <v>5.9475119999999997</v>
      </c>
      <c r="AQ286" s="310">
        <f>IF(ISNUMBER(SEARCH($T$30,AO286)),MAX(AQ$5:AQ285)+1,0)</f>
        <v>0</v>
      </c>
      <c r="AR286" s="310">
        <f>IF(ISNUMBER(SEARCH($T$31,AO286)),MAX(AR$5:AR285)+1,0)</f>
        <v>0</v>
      </c>
      <c r="AS286" s="128" t="str">
        <f t="shared" si="30"/>
        <v/>
      </c>
      <c r="AT286" s="105" t="str">
        <f>IF(ISNUMBER($AS286),INDEX($C$1:$AB$3985,$AS286,AT$4),"")</f>
        <v/>
      </c>
      <c r="AU286" s="128"/>
      <c r="AV286" s="128">
        <f t="shared" si="32"/>
        <v>1063</v>
      </c>
      <c r="AW286" s="105" t="str">
        <f>IF(ISNUMBER($AV286),INDEX($C$1:$AB$3985,$AV286,AW$4),"")</f>
        <v>or15c11_0</v>
      </c>
      <c r="AX286" s="105">
        <f>IF(ISNUMBER($AV286),INDEX($C$1:$AB$3985,$AV286,AX$4),"")</f>
        <v>18.311150000000001</v>
      </c>
      <c r="AY286" s="310">
        <f>IF(ISNUMBER(SEARCH($BE$10,AW286)),MAX(AY$5:AY285)+1,0)</f>
        <v>0</v>
      </c>
      <c r="AZ286" s="310">
        <f>IF(ISNUMBER(SEARCH($BE$11,AW286)),MAX(AZ$5:AZ285)+1,0)</f>
        <v>0</v>
      </c>
      <c r="BA286" s="128" t="str">
        <f t="shared" si="33"/>
        <v/>
      </c>
      <c r="BB286" s="105" t="str">
        <f>IF(ISNUMBER($BA286),INDEX($C$1:$AB$3985,$BA286,BB$4),"")</f>
        <v/>
      </c>
      <c r="BC286" s="105"/>
    </row>
    <row r="287" spans="1:55" x14ac:dyDescent="0.25">
      <c r="A287" s="98"/>
      <c r="B287" s="98">
        <f>ROW()</f>
        <v>287</v>
      </c>
      <c r="C287" s="73"/>
      <c r="D287" s="179" t="s">
        <v>325</v>
      </c>
      <c r="E287" s="175" t="s">
        <v>850</v>
      </c>
      <c r="F287" s="176" t="s">
        <v>851</v>
      </c>
      <c r="G287" s="176">
        <v>5.9475119999999997</v>
      </c>
      <c r="H287" s="176">
        <v>0.59475120000000004</v>
      </c>
      <c r="I287" s="176">
        <v>59.475119999999997</v>
      </c>
      <c r="J287" s="172" t="s">
        <v>841</v>
      </c>
      <c r="K287" s="173">
        <v>1</v>
      </c>
      <c r="L287" s="178">
        <v>0</v>
      </c>
      <c r="M287" s="33">
        <v>1</v>
      </c>
      <c r="R287" s="3"/>
      <c r="S287" s="106"/>
      <c r="T287" s="106"/>
      <c r="U287" s="106"/>
      <c r="V287" s="106"/>
      <c r="W287" s="106"/>
      <c r="X287" s="106"/>
      <c r="AB287" s="188" t="str">
        <f t="shared" si="28"/>
        <v>hkr11c08log</v>
      </c>
      <c r="AC287" s="188" t="s">
        <v>1585</v>
      </c>
      <c r="AD287" s="131"/>
      <c r="AE287" s="131"/>
      <c r="AF287" s="131"/>
      <c r="AG287" s="131"/>
      <c r="AH287" s="131"/>
      <c r="AI287" s="131"/>
      <c r="AJ287" s="128" t="str">
        <f t="shared" si="29"/>
        <v/>
      </c>
      <c r="AK287" s="7" t="str">
        <f>IF(ISNUMBER($AJ287),INDEX($C$1:$AB$3985,$AJ287,AK$4),"")</f>
        <v/>
      </c>
      <c r="AL287" s="7" t="str">
        <f>IF(ISNUMBER($AJ287),INDEX($C$1:$AB$3985,$AJ287,AL$4),"")</f>
        <v/>
      </c>
      <c r="AM287" s="128"/>
      <c r="AN287" s="128">
        <f t="shared" si="31"/>
        <v>299</v>
      </c>
      <c r="AO287" s="7" t="str">
        <f>IF(ISNUMBER($AN287),INDEX($C$1:$AB$2294,$AN287,AO$4),"")</f>
        <v>hkr04c17</v>
      </c>
      <c r="AP287" s="10">
        <f>IF(ISNUMBER($AN287),INDEX($C$1:$AB$2294,$AN287,AP$4),"")</f>
        <v>5.9475119999999997</v>
      </c>
      <c r="AQ287" s="310">
        <f>IF(ISNUMBER(SEARCH($T$30,AO287)),MAX(AQ$5:AQ286)+1,0)</f>
        <v>0</v>
      </c>
      <c r="AR287" s="310">
        <f>IF(ISNUMBER(SEARCH($T$31,AO287)),MAX(AR$5:AR286)+1,0)</f>
        <v>0</v>
      </c>
      <c r="AS287" s="128" t="str">
        <f t="shared" si="30"/>
        <v/>
      </c>
      <c r="AT287" s="105" t="str">
        <f>IF(ISNUMBER($AS287),INDEX($C$1:$AB$3985,$AS287,AT$4),"")</f>
        <v/>
      </c>
      <c r="AU287" s="128"/>
      <c r="AV287" s="128">
        <f t="shared" si="32"/>
        <v>1064</v>
      </c>
      <c r="AW287" s="105" t="str">
        <f>IF(ISNUMBER($AV287),INDEX($C$1:$AB$3985,$AV287,AW$4),"")</f>
        <v>or15c12_0</v>
      </c>
      <c r="AX287" s="105">
        <f>IF(ISNUMBER($AV287),INDEX($C$1:$AB$3985,$AV287,AX$4),"")</f>
        <v>17.85145</v>
      </c>
      <c r="AY287" s="310">
        <f>IF(ISNUMBER(SEARCH($BE$10,AW287)),MAX(AY$5:AY286)+1,0)</f>
        <v>0</v>
      </c>
      <c r="AZ287" s="310">
        <f>IF(ISNUMBER(SEARCH($BE$11,AW287)),MAX(AZ$5:AZ286)+1,0)</f>
        <v>0</v>
      </c>
      <c r="BA287" s="128" t="str">
        <f t="shared" si="33"/>
        <v/>
      </c>
      <c r="BB287" s="105" t="str">
        <f>IF(ISNUMBER($BA287),INDEX($C$1:$AB$3985,$BA287,BB$4),"")</f>
        <v/>
      </c>
      <c r="BC287" s="105"/>
    </row>
    <row r="288" spans="1:55" x14ac:dyDescent="0.25">
      <c r="A288" s="98"/>
      <c r="B288" s="98">
        <f>ROW()</f>
        <v>288</v>
      </c>
      <c r="C288" s="73"/>
      <c r="D288" s="179" t="s">
        <v>326</v>
      </c>
      <c r="E288" s="175" t="s">
        <v>850</v>
      </c>
      <c r="F288" s="176" t="s">
        <v>851</v>
      </c>
      <c r="G288" s="176">
        <v>5.9475119999999997</v>
      </c>
      <c r="H288" s="176">
        <v>0.59475120000000004</v>
      </c>
      <c r="I288" s="176">
        <v>59.475119999999997</v>
      </c>
      <c r="J288" s="172" t="s">
        <v>841</v>
      </c>
      <c r="K288" s="173">
        <v>1</v>
      </c>
      <c r="L288" s="178">
        <v>0</v>
      </c>
      <c r="M288" s="33">
        <v>1</v>
      </c>
      <c r="R288" s="3"/>
      <c r="S288" s="106"/>
      <c r="T288" s="106"/>
      <c r="U288" s="106"/>
      <c r="V288" s="106"/>
      <c r="W288" s="106"/>
      <c r="X288" s="106"/>
      <c r="AB288" s="188" t="str">
        <f t="shared" si="28"/>
        <v>hkr05c11log</v>
      </c>
      <c r="AC288" s="188" t="s">
        <v>1585</v>
      </c>
      <c r="AD288" s="131"/>
      <c r="AE288" s="131"/>
      <c r="AF288" s="131"/>
      <c r="AG288" s="131"/>
      <c r="AH288" s="131"/>
      <c r="AI288" s="131"/>
      <c r="AJ288" s="128" t="str">
        <f t="shared" si="29"/>
        <v/>
      </c>
      <c r="AK288" s="7" t="str">
        <f>IF(ISNUMBER($AJ288),INDEX($C$1:$AB$3985,$AJ288,AK$4),"")</f>
        <v/>
      </c>
      <c r="AL288" s="7" t="str">
        <f>IF(ISNUMBER($AJ288),INDEX($C$1:$AB$3985,$AJ288,AL$4),"")</f>
        <v/>
      </c>
      <c r="AM288" s="128"/>
      <c r="AN288" s="128">
        <f t="shared" si="31"/>
        <v>300</v>
      </c>
      <c r="AO288" s="7" t="str">
        <f>IF(ISNUMBER($AN288),INDEX($C$1:$AB$2294,$AN288,AO$4),"")</f>
        <v>hkr04c18</v>
      </c>
      <c r="AP288" s="10">
        <f>IF(ISNUMBER($AN288),INDEX($C$1:$AB$2294,$AN288,AP$4),"")</f>
        <v>5.9475119999999997</v>
      </c>
      <c r="AQ288" s="310">
        <f>IF(ISNUMBER(SEARCH($T$30,AO288)),MAX(AQ$5:AQ287)+1,0)</f>
        <v>0</v>
      </c>
      <c r="AR288" s="310">
        <f>IF(ISNUMBER(SEARCH($T$31,AO288)),MAX(AR$5:AR287)+1,0)</f>
        <v>0</v>
      </c>
      <c r="AS288" s="128" t="str">
        <f t="shared" si="30"/>
        <v/>
      </c>
      <c r="AT288" s="105" t="str">
        <f>IF(ISNUMBER($AS288),INDEX($C$1:$AB$3985,$AS288,AT$4),"")</f>
        <v/>
      </c>
      <c r="AU288" s="128"/>
      <c r="AV288" s="128">
        <f t="shared" si="32"/>
        <v>1065</v>
      </c>
      <c r="AW288" s="105" t="str">
        <f>IF(ISNUMBER($AV288),INDEX($C$1:$AB$3985,$AV288,AW$4),"")</f>
        <v>or15c13_0</v>
      </c>
      <c r="AX288" s="105">
        <f>IF(ISNUMBER($AV288),INDEX($C$1:$AB$3985,$AV288,AX$4),"")</f>
        <v>17.324670000000001</v>
      </c>
      <c r="AY288" s="310">
        <f>IF(ISNUMBER(SEARCH($BE$10,AW288)),MAX(AY$5:AY287)+1,0)</f>
        <v>0</v>
      </c>
      <c r="AZ288" s="310">
        <f>IF(ISNUMBER(SEARCH($BE$11,AW288)),MAX(AZ$5:AZ287)+1,0)</f>
        <v>0</v>
      </c>
      <c r="BA288" s="128" t="str">
        <f t="shared" si="33"/>
        <v/>
      </c>
      <c r="BB288" s="105" t="str">
        <f>IF(ISNUMBER($BA288),INDEX($C$1:$AB$3985,$BA288,BB$4),"")</f>
        <v/>
      </c>
      <c r="BC288" s="105"/>
    </row>
    <row r="289" spans="1:55" x14ac:dyDescent="0.25">
      <c r="A289" s="98"/>
      <c r="B289" s="98">
        <f>ROW()</f>
        <v>289</v>
      </c>
      <c r="C289" s="73"/>
      <c r="D289" s="179" t="s">
        <v>327</v>
      </c>
      <c r="E289" s="175" t="s">
        <v>850</v>
      </c>
      <c r="F289" s="176" t="s">
        <v>851</v>
      </c>
      <c r="G289" s="176">
        <v>5.9475119999999997</v>
      </c>
      <c r="H289" s="176">
        <v>0.59475120000000004</v>
      </c>
      <c r="I289" s="176">
        <v>59.475119999999997</v>
      </c>
      <c r="J289" s="172" t="s">
        <v>841</v>
      </c>
      <c r="K289" s="173">
        <v>1</v>
      </c>
      <c r="L289" s="178">
        <v>0</v>
      </c>
      <c r="M289" s="33">
        <v>1</v>
      </c>
      <c r="R289" s="3"/>
      <c r="S289" s="106"/>
      <c r="T289" s="106"/>
      <c r="U289" s="106"/>
      <c r="V289" s="106"/>
      <c r="W289" s="106"/>
      <c r="X289" s="106"/>
      <c r="AB289" s="188" t="str">
        <f t="shared" si="28"/>
        <v>hkr04c11log</v>
      </c>
      <c r="AC289" s="188" t="s">
        <v>1585</v>
      </c>
      <c r="AD289" s="131"/>
      <c r="AE289" s="131"/>
      <c r="AF289" s="131"/>
      <c r="AG289" s="131"/>
      <c r="AH289" s="131"/>
      <c r="AI289" s="131"/>
      <c r="AJ289" s="128" t="str">
        <f t="shared" si="29"/>
        <v/>
      </c>
      <c r="AK289" s="7" t="str">
        <f>IF(ISNUMBER($AJ289),INDEX($C$1:$AB$3985,$AJ289,AK$4),"")</f>
        <v/>
      </c>
      <c r="AL289" s="7" t="str">
        <f>IF(ISNUMBER($AJ289),INDEX($C$1:$AB$3985,$AJ289,AL$4),"")</f>
        <v/>
      </c>
      <c r="AM289" s="128"/>
      <c r="AN289" s="128">
        <f t="shared" si="31"/>
        <v>301</v>
      </c>
      <c r="AO289" s="7" t="str">
        <f>IF(ISNUMBER($AN289),INDEX($C$1:$AB$2294,$AN289,AO$4),"")</f>
        <v>hkr30c18</v>
      </c>
      <c r="AP289" s="10">
        <f>IF(ISNUMBER($AN289),INDEX($C$1:$AB$2294,$AN289,AP$4),"")</f>
        <v>5.9475119999999997</v>
      </c>
      <c r="AQ289" s="310">
        <f>IF(ISNUMBER(SEARCH($T$30,AO289)),MAX(AQ$5:AQ288)+1,0)</f>
        <v>0</v>
      </c>
      <c r="AR289" s="310">
        <f>IF(ISNUMBER(SEARCH($T$31,AO289)),MAX(AR$5:AR288)+1,0)</f>
        <v>0</v>
      </c>
      <c r="AS289" s="128" t="str">
        <f t="shared" si="30"/>
        <v/>
      </c>
      <c r="AT289" s="105" t="str">
        <f>IF(ISNUMBER($AS289),INDEX($C$1:$AB$3985,$AS289,AT$4),"")</f>
        <v/>
      </c>
      <c r="AU289" s="128"/>
      <c r="AV289" s="128">
        <f t="shared" si="32"/>
        <v>1066</v>
      </c>
      <c r="AW289" s="105" t="str">
        <f>IF(ISNUMBER($AV289),INDEX($C$1:$AB$3985,$AV289,AW$4),"")</f>
        <v>or15c14_0</v>
      </c>
      <c r="AX289" s="105">
        <f>IF(ISNUMBER($AV289),INDEX($C$1:$AB$3985,$AV289,AX$4),"")</f>
        <v>16.717289999999998</v>
      </c>
      <c r="AY289" s="310">
        <f>IF(ISNUMBER(SEARCH($BE$10,AW289)),MAX(AY$5:AY288)+1,0)</f>
        <v>0</v>
      </c>
      <c r="AZ289" s="310">
        <f>IF(ISNUMBER(SEARCH($BE$11,AW289)),MAX(AZ$5:AZ288)+1,0)</f>
        <v>0</v>
      </c>
      <c r="BA289" s="128" t="str">
        <f t="shared" si="33"/>
        <v/>
      </c>
      <c r="BB289" s="105" t="str">
        <f>IF(ISNUMBER($BA289),INDEX($C$1:$AB$3985,$BA289,BB$4),"")</f>
        <v/>
      </c>
      <c r="BC289" s="105"/>
    </row>
    <row r="290" spans="1:55" x14ac:dyDescent="0.25">
      <c r="A290" s="98"/>
      <c r="B290" s="98">
        <f>ROW()</f>
        <v>290</v>
      </c>
      <c r="C290" s="73"/>
      <c r="D290" s="179" t="s">
        <v>328</v>
      </c>
      <c r="E290" s="175" t="s">
        <v>850</v>
      </c>
      <c r="F290" s="176" t="s">
        <v>851</v>
      </c>
      <c r="G290" s="176">
        <v>5.9475119999999997</v>
      </c>
      <c r="H290" s="176">
        <v>0.59475120000000004</v>
      </c>
      <c r="I290" s="176">
        <v>59.475119999999997</v>
      </c>
      <c r="J290" s="172" t="s">
        <v>841</v>
      </c>
      <c r="K290" s="173">
        <v>1</v>
      </c>
      <c r="L290" s="178">
        <v>0</v>
      </c>
      <c r="M290" s="33">
        <v>1</v>
      </c>
      <c r="R290" s="3"/>
      <c r="S290" s="106"/>
      <c r="T290" s="106"/>
      <c r="U290" s="106"/>
      <c r="V290" s="106"/>
      <c r="W290" s="106"/>
      <c r="X290" s="106"/>
      <c r="AB290" s="188" t="str">
        <f t="shared" si="28"/>
        <v>hkr04c12log</v>
      </c>
      <c r="AC290" s="188" t="s">
        <v>1585</v>
      </c>
      <c r="AD290" s="131"/>
      <c r="AE290" s="131"/>
      <c r="AF290" s="131"/>
      <c r="AG290" s="131"/>
      <c r="AH290" s="131"/>
      <c r="AI290" s="131"/>
      <c r="AJ290" s="128" t="str">
        <f t="shared" si="29"/>
        <v/>
      </c>
      <c r="AK290" s="7" t="str">
        <f>IF(ISNUMBER($AJ290),INDEX($C$1:$AB$3985,$AJ290,AK$4),"")</f>
        <v/>
      </c>
      <c r="AL290" s="7" t="str">
        <f>IF(ISNUMBER($AJ290),INDEX($C$1:$AB$3985,$AJ290,AL$4),"")</f>
        <v/>
      </c>
      <c r="AM290" s="128"/>
      <c r="AN290" s="128">
        <f t="shared" si="31"/>
        <v>302</v>
      </c>
      <c r="AO290" s="7" t="str">
        <f>IF(ISNUMBER($AN290),INDEX($C$1:$AB$2294,$AN290,AO$4),"")</f>
        <v>hkr04c19</v>
      </c>
      <c r="AP290" s="10">
        <f>IF(ISNUMBER($AN290),INDEX($C$1:$AB$2294,$AN290,AP$4),"")</f>
        <v>5.9475119999999997</v>
      </c>
      <c r="AQ290" s="310">
        <f>IF(ISNUMBER(SEARCH($T$30,AO290)),MAX(AQ$5:AQ289)+1,0)</f>
        <v>0</v>
      </c>
      <c r="AR290" s="310">
        <f>IF(ISNUMBER(SEARCH($T$31,AO290)),MAX(AR$5:AR289)+1,0)</f>
        <v>0</v>
      </c>
      <c r="AS290" s="128" t="str">
        <f t="shared" si="30"/>
        <v/>
      </c>
      <c r="AT290" s="105" t="str">
        <f>IF(ISNUMBER($AS290),INDEX($C$1:$AB$3985,$AS290,AT$4),"")</f>
        <v/>
      </c>
      <c r="AU290" s="128"/>
      <c r="AV290" s="128">
        <f t="shared" si="32"/>
        <v>1067</v>
      </c>
      <c r="AW290" s="105" t="str">
        <f>IF(ISNUMBER($AV290),INDEX($C$1:$AB$3985,$AV290,AW$4),"")</f>
        <v>or15c15_0</v>
      </c>
      <c r="AX290" s="105">
        <f>IF(ISNUMBER($AV290),INDEX($C$1:$AB$3985,$AV290,AX$4),"")</f>
        <v>17.131979999999999</v>
      </c>
      <c r="AY290" s="310">
        <f>IF(ISNUMBER(SEARCH($BE$10,AW290)),MAX(AY$5:AY289)+1,0)</f>
        <v>0</v>
      </c>
      <c r="AZ290" s="310">
        <f>IF(ISNUMBER(SEARCH($BE$11,AW290)),MAX(AZ$5:AZ289)+1,0)</f>
        <v>0</v>
      </c>
      <c r="BA290" s="128" t="str">
        <f t="shared" si="33"/>
        <v/>
      </c>
      <c r="BB290" s="105" t="str">
        <f>IF(ISNUMBER($BA290),INDEX($C$1:$AB$3985,$BA290,BB$4),"")</f>
        <v/>
      </c>
      <c r="BC290" s="105"/>
    </row>
    <row r="291" spans="1:55" x14ac:dyDescent="0.25">
      <c r="A291" s="98"/>
      <c r="B291" s="98">
        <f>ROW()</f>
        <v>291</v>
      </c>
      <c r="C291" s="73"/>
      <c r="D291" s="179" t="s">
        <v>329</v>
      </c>
      <c r="E291" s="175" t="s">
        <v>850</v>
      </c>
      <c r="F291" s="176" t="s">
        <v>851</v>
      </c>
      <c r="G291" s="176">
        <v>5.9475119999999997</v>
      </c>
      <c r="H291" s="176">
        <v>0.59475120000000004</v>
      </c>
      <c r="I291" s="176">
        <v>59.475119999999997</v>
      </c>
      <c r="J291" s="172" t="s">
        <v>841</v>
      </c>
      <c r="K291" s="173">
        <v>1</v>
      </c>
      <c r="L291" s="178">
        <v>0</v>
      </c>
      <c r="M291" s="33">
        <v>1</v>
      </c>
      <c r="R291" s="3"/>
      <c r="S291" s="106"/>
      <c r="T291" s="106"/>
      <c r="U291" s="106"/>
      <c r="V291" s="106"/>
      <c r="W291" s="106"/>
      <c r="X291" s="106"/>
      <c r="AB291" s="188" t="str">
        <f t="shared" si="28"/>
        <v>hkr12c08log</v>
      </c>
      <c r="AC291" s="188" t="s">
        <v>1585</v>
      </c>
      <c r="AD291" s="131"/>
      <c r="AE291" s="131"/>
      <c r="AF291" s="131"/>
      <c r="AG291" s="131"/>
      <c r="AH291" s="131"/>
      <c r="AI291" s="131"/>
      <c r="AJ291" s="128" t="str">
        <f t="shared" si="29"/>
        <v/>
      </c>
      <c r="AK291" s="7" t="str">
        <f>IF(ISNUMBER($AJ291),INDEX($C$1:$AB$3985,$AJ291,AK$4),"")</f>
        <v/>
      </c>
      <c r="AL291" s="7" t="str">
        <f>IF(ISNUMBER($AJ291),INDEX($C$1:$AB$3985,$AJ291,AL$4),"")</f>
        <v/>
      </c>
      <c r="AM291" s="128"/>
      <c r="AN291" s="128">
        <f t="shared" si="31"/>
        <v>303</v>
      </c>
      <c r="AO291" s="7" t="str">
        <f>IF(ISNUMBER($AN291),INDEX($C$1:$AB$2294,$AN291,AO$4),"")</f>
        <v>hkr23c11</v>
      </c>
      <c r="AP291" s="10">
        <f>IF(ISNUMBER($AN291),INDEX($C$1:$AB$2294,$AN291,AP$4),"")</f>
        <v>5.9475119999999997</v>
      </c>
      <c r="AQ291" s="310">
        <f>IF(ISNUMBER(SEARCH($T$30,AO291)),MAX(AQ$5:AQ290)+1,0)</f>
        <v>0</v>
      </c>
      <c r="AR291" s="310">
        <f>IF(ISNUMBER(SEARCH($T$31,AO291)),MAX(AR$5:AR290)+1,0)</f>
        <v>0</v>
      </c>
      <c r="AS291" s="128" t="str">
        <f t="shared" si="30"/>
        <v/>
      </c>
      <c r="AT291" s="105" t="str">
        <f>IF(ISNUMBER($AS291),INDEX($C$1:$AB$3985,$AS291,AT$4),"")</f>
        <v/>
      </c>
      <c r="AU291" s="128"/>
      <c r="AV291" s="128">
        <f t="shared" si="32"/>
        <v>1068</v>
      </c>
      <c r="AW291" s="105" t="str">
        <f>IF(ISNUMBER($AV291),INDEX($C$1:$AB$3985,$AV291,AW$4),"")</f>
        <v>or15c16_0</v>
      </c>
      <c r="AX291" s="105">
        <f>IF(ISNUMBER($AV291),INDEX($C$1:$AB$3985,$AV291,AX$4),"")</f>
        <v>17.503240000000002</v>
      </c>
      <c r="AY291" s="310">
        <f>IF(ISNUMBER(SEARCH($BE$10,AW291)),MAX(AY$5:AY290)+1,0)</f>
        <v>0</v>
      </c>
      <c r="AZ291" s="310">
        <f>IF(ISNUMBER(SEARCH($BE$11,AW291)),MAX(AZ$5:AZ290)+1,0)</f>
        <v>0</v>
      </c>
      <c r="BA291" s="128" t="str">
        <f t="shared" si="33"/>
        <v/>
      </c>
      <c r="BB291" s="105" t="str">
        <f>IF(ISNUMBER($BA291),INDEX($C$1:$AB$3985,$BA291,BB$4),"")</f>
        <v/>
      </c>
      <c r="BC291" s="105"/>
    </row>
    <row r="292" spans="1:55" x14ac:dyDescent="0.25">
      <c r="A292" s="98"/>
      <c r="B292" s="98">
        <f>ROW()</f>
        <v>292</v>
      </c>
      <c r="C292" s="73"/>
      <c r="D292" s="179" t="s">
        <v>330</v>
      </c>
      <c r="E292" s="175" t="s">
        <v>850</v>
      </c>
      <c r="F292" s="176" t="s">
        <v>851</v>
      </c>
      <c r="G292" s="176">
        <v>5.9475119999999997</v>
      </c>
      <c r="H292" s="176">
        <v>0.59475120000000004</v>
      </c>
      <c r="I292" s="176">
        <v>59.475119999999997</v>
      </c>
      <c r="J292" s="172" t="s">
        <v>841</v>
      </c>
      <c r="K292" s="173">
        <v>1</v>
      </c>
      <c r="L292" s="178">
        <v>0</v>
      </c>
      <c r="M292" s="33">
        <v>1</v>
      </c>
      <c r="R292" s="3"/>
      <c r="S292" s="106"/>
      <c r="T292" s="106"/>
      <c r="U292" s="106"/>
      <c r="V292" s="106"/>
      <c r="W292" s="106"/>
      <c r="X292" s="106"/>
      <c r="AB292" s="188" t="str">
        <f t="shared" si="28"/>
        <v>hkr22c11log</v>
      </c>
      <c r="AC292" s="188" t="s">
        <v>1585</v>
      </c>
      <c r="AD292" s="131"/>
      <c r="AE292" s="131"/>
      <c r="AF292" s="131"/>
      <c r="AG292" s="131"/>
      <c r="AH292" s="131"/>
      <c r="AI292" s="131"/>
      <c r="AJ292" s="128" t="str">
        <f t="shared" si="29"/>
        <v/>
      </c>
      <c r="AK292" s="7" t="str">
        <f>IF(ISNUMBER($AJ292),INDEX($C$1:$AB$3985,$AJ292,AK$4),"")</f>
        <v/>
      </c>
      <c r="AL292" s="7" t="str">
        <f>IF(ISNUMBER($AJ292),INDEX($C$1:$AB$3985,$AJ292,AL$4),"")</f>
        <v/>
      </c>
      <c r="AM292" s="128"/>
      <c r="AN292" s="128">
        <f t="shared" si="31"/>
        <v>304</v>
      </c>
      <c r="AO292" s="7" t="str">
        <f>IF(ISNUMBER($AN292),INDEX($C$1:$AB$2294,$AN292,AO$4),"")</f>
        <v>hkr05c00</v>
      </c>
      <c r="AP292" s="10">
        <f>IF(ISNUMBER($AN292),INDEX($C$1:$AB$2294,$AN292,AP$4),"")</f>
        <v>5.9475119999999997</v>
      </c>
      <c r="AQ292" s="310">
        <f>IF(ISNUMBER(SEARCH($T$30,AO292)),MAX(AQ$5:AQ291)+1,0)</f>
        <v>0</v>
      </c>
      <c r="AR292" s="310">
        <f>IF(ISNUMBER(SEARCH($T$31,AO292)),MAX(AR$5:AR291)+1,0)</f>
        <v>0</v>
      </c>
      <c r="AS292" s="128" t="str">
        <f t="shared" si="30"/>
        <v/>
      </c>
      <c r="AT292" s="105" t="str">
        <f>IF(ISNUMBER($AS292),INDEX($C$1:$AB$3985,$AS292,AT$4),"")</f>
        <v/>
      </c>
      <c r="AU292" s="128"/>
      <c r="AV292" s="128">
        <f t="shared" si="32"/>
        <v>1069</v>
      </c>
      <c r="AW292" s="105" t="str">
        <f>IF(ISNUMBER($AV292),INDEX($C$1:$AB$3985,$AV292,AW$4),"")</f>
        <v>or15c17_0</v>
      </c>
      <c r="AX292" s="105">
        <f>IF(ISNUMBER($AV292),INDEX($C$1:$AB$3985,$AV292,AX$4),"")</f>
        <v>17.721309999999999</v>
      </c>
      <c r="AY292" s="310">
        <f>IF(ISNUMBER(SEARCH($BE$10,AW292)),MAX(AY$5:AY291)+1,0)</f>
        <v>0</v>
      </c>
      <c r="AZ292" s="310">
        <f>IF(ISNUMBER(SEARCH($BE$11,AW292)),MAX(AZ$5:AZ291)+1,0)</f>
        <v>0</v>
      </c>
      <c r="BA292" s="128" t="str">
        <f t="shared" si="33"/>
        <v/>
      </c>
      <c r="BB292" s="105" t="str">
        <f>IF(ISNUMBER($BA292),INDEX($C$1:$AB$3985,$BA292,BB$4),"")</f>
        <v/>
      </c>
      <c r="BC292" s="105"/>
    </row>
    <row r="293" spans="1:55" x14ac:dyDescent="0.25">
      <c r="A293" s="98"/>
      <c r="B293" s="98">
        <f>ROW()</f>
        <v>293</v>
      </c>
      <c r="C293" s="73"/>
      <c r="D293" s="179" t="s">
        <v>331</v>
      </c>
      <c r="E293" s="175" t="s">
        <v>850</v>
      </c>
      <c r="F293" s="176" t="s">
        <v>851</v>
      </c>
      <c r="G293" s="176">
        <v>5.9475119999999997</v>
      </c>
      <c r="H293" s="176">
        <v>0.59475120000000004</v>
      </c>
      <c r="I293" s="176">
        <v>59.475119999999997</v>
      </c>
      <c r="J293" s="172" t="s">
        <v>841</v>
      </c>
      <c r="K293" s="173">
        <v>1</v>
      </c>
      <c r="L293" s="178">
        <v>0</v>
      </c>
      <c r="M293" s="33">
        <v>1</v>
      </c>
      <c r="R293" s="3"/>
      <c r="S293" s="106"/>
      <c r="T293" s="106"/>
      <c r="U293" s="106"/>
      <c r="V293" s="106"/>
      <c r="W293" s="106"/>
      <c r="X293" s="106"/>
      <c r="AB293" s="188" t="str">
        <f t="shared" si="28"/>
        <v>hkr04c13log</v>
      </c>
      <c r="AC293" s="188" t="s">
        <v>1585</v>
      </c>
      <c r="AD293" s="131"/>
      <c r="AE293" s="131"/>
      <c r="AF293" s="131"/>
      <c r="AG293" s="131"/>
      <c r="AH293" s="131"/>
      <c r="AI293" s="131"/>
      <c r="AJ293" s="128" t="str">
        <f t="shared" si="29"/>
        <v/>
      </c>
      <c r="AK293" s="7" t="str">
        <f>IF(ISNUMBER($AJ293),INDEX($C$1:$AB$3985,$AJ293,AK$4),"")</f>
        <v/>
      </c>
      <c r="AL293" s="7" t="str">
        <f>IF(ISNUMBER($AJ293),INDEX($C$1:$AB$3985,$AJ293,AL$4),"")</f>
        <v/>
      </c>
      <c r="AM293" s="128"/>
      <c r="AN293" s="128">
        <f t="shared" si="31"/>
        <v>305</v>
      </c>
      <c r="AO293" s="7" t="str">
        <f>IF(ISNUMBER($AN293),INDEX($C$1:$AB$2294,$AN293,AO$4),"")</f>
        <v>hkr34c10</v>
      </c>
      <c r="AP293" s="10">
        <f>IF(ISNUMBER($AN293),INDEX($C$1:$AB$2294,$AN293,AP$4),"")</f>
        <v>5.9475119999999997</v>
      </c>
      <c r="AQ293" s="310">
        <f>IF(ISNUMBER(SEARCH($T$30,AO293)),MAX(AQ$5:AQ292)+1,0)</f>
        <v>0</v>
      </c>
      <c r="AR293" s="310">
        <f>IF(ISNUMBER(SEARCH($T$31,AO293)),MAX(AR$5:AR292)+1,0)</f>
        <v>0</v>
      </c>
      <c r="AS293" s="128" t="str">
        <f t="shared" si="30"/>
        <v/>
      </c>
      <c r="AT293" s="105" t="str">
        <f>IF(ISNUMBER($AS293),INDEX($C$1:$AB$3985,$AS293,AT$4),"")</f>
        <v/>
      </c>
      <c r="AU293" s="128"/>
      <c r="AV293" s="128">
        <f t="shared" si="32"/>
        <v>1070</v>
      </c>
      <c r="AW293" s="105" t="str">
        <f>IF(ISNUMBER($AV293),INDEX($C$1:$AB$3985,$AV293,AW$4),"")</f>
        <v>or15c18_0</v>
      </c>
      <c r="AX293" s="105">
        <f>IF(ISNUMBER($AV293),INDEX($C$1:$AB$3985,$AV293,AX$4),"")</f>
        <v>17.853179999999998</v>
      </c>
      <c r="AY293" s="310">
        <f>IF(ISNUMBER(SEARCH($BE$10,AW293)),MAX(AY$5:AY292)+1,0)</f>
        <v>0</v>
      </c>
      <c r="AZ293" s="310">
        <f>IF(ISNUMBER(SEARCH($BE$11,AW293)),MAX(AZ$5:AZ292)+1,0)</f>
        <v>0</v>
      </c>
      <c r="BA293" s="128" t="str">
        <f t="shared" si="33"/>
        <v/>
      </c>
      <c r="BB293" s="105" t="str">
        <f>IF(ISNUMBER($BA293),INDEX($C$1:$AB$3985,$BA293,BB$4),"")</f>
        <v/>
      </c>
      <c r="BC293" s="105"/>
    </row>
    <row r="294" spans="1:55" x14ac:dyDescent="0.25">
      <c r="A294" s="98"/>
      <c r="B294" s="98">
        <f>ROW()</f>
        <v>294</v>
      </c>
      <c r="C294" s="73"/>
      <c r="D294" s="179" t="s">
        <v>332</v>
      </c>
      <c r="E294" s="175" t="s">
        <v>850</v>
      </c>
      <c r="F294" s="176" t="s">
        <v>851</v>
      </c>
      <c r="G294" s="176">
        <v>5.9475119999999997</v>
      </c>
      <c r="H294" s="176">
        <v>0.59475120000000004</v>
      </c>
      <c r="I294" s="176">
        <v>59.475119999999997</v>
      </c>
      <c r="J294" s="172" t="s">
        <v>841</v>
      </c>
      <c r="K294" s="173">
        <v>1</v>
      </c>
      <c r="L294" s="178">
        <v>0</v>
      </c>
      <c r="M294" s="33">
        <v>1</v>
      </c>
      <c r="R294" s="3"/>
      <c r="S294" s="106"/>
      <c r="T294" s="106"/>
      <c r="U294" s="106"/>
      <c r="V294" s="106"/>
      <c r="W294" s="106"/>
      <c r="X294" s="106"/>
      <c r="AB294" s="188" t="str">
        <f t="shared" si="28"/>
        <v>hkr37c05log</v>
      </c>
      <c r="AC294" s="188" t="s">
        <v>1585</v>
      </c>
      <c r="AD294" s="131"/>
      <c r="AE294" s="131"/>
      <c r="AF294" s="131"/>
      <c r="AG294" s="131"/>
      <c r="AH294" s="131"/>
      <c r="AI294" s="131"/>
      <c r="AJ294" s="128" t="str">
        <f t="shared" si="29"/>
        <v/>
      </c>
      <c r="AK294" s="7" t="str">
        <f>IF(ISNUMBER($AJ294),INDEX($C$1:$AB$3985,$AJ294,AK$4),"")</f>
        <v/>
      </c>
      <c r="AL294" s="7" t="str">
        <f>IF(ISNUMBER($AJ294),INDEX($C$1:$AB$3985,$AJ294,AL$4),"")</f>
        <v/>
      </c>
      <c r="AM294" s="128"/>
      <c r="AN294" s="128">
        <f t="shared" si="31"/>
        <v>306</v>
      </c>
      <c r="AO294" s="7" t="str">
        <f>IF(ISNUMBER($AN294),INDEX($C$1:$AB$2294,$AN294,AO$4),"")</f>
        <v>hkr05c01</v>
      </c>
      <c r="AP294" s="10">
        <f>IF(ISNUMBER($AN294),INDEX($C$1:$AB$2294,$AN294,AP$4),"")</f>
        <v>5.9475119999999997</v>
      </c>
      <c r="AQ294" s="310">
        <f>IF(ISNUMBER(SEARCH($T$30,AO294)),MAX(AQ$5:AQ293)+1,0)</f>
        <v>0</v>
      </c>
      <c r="AR294" s="310">
        <f>IF(ISNUMBER(SEARCH($T$31,AO294)),MAX(AR$5:AR293)+1,0)</f>
        <v>0</v>
      </c>
      <c r="AS294" s="128" t="str">
        <f t="shared" si="30"/>
        <v/>
      </c>
      <c r="AT294" s="105" t="str">
        <f>IF(ISNUMBER($AS294),INDEX($C$1:$AB$3985,$AS294,AT$4),"")</f>
        <v/>
      </c>
      <c r="AU294" s="128"/>
      <c r="AV294" s="128">
        <f t="shared" si="32"/>
        <v>1071</v>
      </c>
      <c r="AW294" s="105" t="str">
        <f>IF(ISNUMBER($AV294),INDEX($C$1:$AB$3985,$AV294,AW$4),"")</f>
        <v>or15c19_0</v>
      </c>
      <c r="AX294" s="105">
        <f>IF(ISNUMBER($AV294),INDEX($C$1:$AB$3985,$AV294,AX$4),"")</f>
        <v>17.91159</v>
      </c>
      <c r="AY294" s="310">
        <f>IF(ISNUMBER(SEARCH($BE$10,AW294)),MAX(AY$5:AY293)+1,0)</f>
        <v>0</v>
      </c>
      <c r="AZ294" s="310">
        <f>IF(ISNUMBER(SEARCH($BE$11,AW294)),MAX(AZ$5:AZ293)+1,0)</f>
        <v>0</v>
      </c>
      <c r="BA294" s="128" t="str">
        <f t="shared" si="33"/>
        <v/>
      </c>
      <c r="BB294" s="105" t="str">
        <f>IF(ISNUMBER($BA294),INDEX($C$1:$AB$3985,$BA294,BB$4),"")</f>
        <v/>
      </c>
      <c r="BC294" s="105"/>
    </row>
    <row r="295" spans="1:55" x14ac:dyDescent="0.25">
      <c r="A295" s="98"/>
      <c r="B295" s="98">
        <f>ROW()</f>
        <v>295</v>
      </c>
      <c r="C295" s="73"/>
      <c r="D295" s="179" t="s">
        <v>333</v>
      </c>
      <c r="E295" s="175" t="s">
        <v>850</v>
      </c>
      <c r="F295" s="176" t="s">
        <v>851</v>
      </c>
      <c r="G295" s="176">
        <v>5.9475119999999997</v>
      </c>
      <c r="H295" s="176">
        <v>0.59475120000000004</v>
      </c>
      <c r="I295" s="176">
        <v>59.475119999999997</v>
      </c>
      <c r="J295" s="172" t="s">
        <v>841</v>
      </c>
      <c r="K295" s="173">
        <v>1</v>
      </c>
      <c r="L295" s="178">
        <v>0</v>
      </c>
      <c r="M295" s="33">
        <v>1</v>
      </c>
      <c r="R295" s="3"/>
      <c r="S295" s="106"/>
      <c r="T295" s="106"/>
      <c r="U295" s="106"/>
      <c r="V295" s="106"/>
      <c r="W295" s="106"/>
      <c r="X295" s="106"/>
      <c r="AB295" s="188" t="str">
        <f t="shared" si="28"/>
        <v>hkr04c14log</v>
      </c>
      <c r="AC295" s="188" t="s">
        <v>1585</v>
      </c>
      <c r="AD295" s="131"/>
      <c r="AE295" s="131"/>
      <c r="AF295" s="131"/>
      <c r="AG295" s="131"/>
      <c r="AH295" s="131"/>
      <c r="AI295" s="131"/>
      <c r="AJ295" s="128" t="str">
        <f t="shared" si="29"/>
        <v/>
      </c>
      <c r="AK295" s="7" t="str">
        <f>IF(ISNUMBER($AJ295),INDEX($C$1:$AB$3985,$AJ295,AK$4),"")</f>
        <v/>
      </c>
      <c r="AL295" s="7" t="str">
        <f>IF(ISNUMBER($AJ295),INDEX($C$1:$AB$3985,$AJ295,AL$4),"")</f>
        <v/>
      </c>
      <c r="AM295" s="128"/>
      <c r="AN295" s="128">
        <f t="shared" si="31"/>
        <v>307</v>
      </c>
      <c r="AO295" s="7" t="str">
        <f>IF(ISNUMBER($AN295),INDEX($C$1:$AB$2294,$AN295,AO$4),"")</f>
        <v>hkr22c06</v>
      </c>
      <c r="AP295" s="10">
        <f>IF(ISNUMBER($AN295),INDEX($C$1:$AB$2294,$AN295,AP$4),"")</f>
        <v>5.9475119999999997</v>
      </c>
      <c r="AQ295" s="310">
        <f>IF(ISNUMBER(SEARCH($T$30,AO295)),MAX(AQ$5:AQ294)+1,0)</f>
        <v>0</v>
      </c>
      <c r="AR295" s="310">
        <f>IF(ISNUMBER(SEARCH($T$31,AO295)),MAX(AR$5:AR294)+1,0)</f>
        <v>0</v>
      </c>
      <c r="AS295" s="128" t="str">
        <f t="shared" si="30"/>
        <v/>
      </c>
      <c r="AT295" s="105" t="str">
        <f>IF(ISNUMBER($AS295),INDEX($C$1:$AB$3985,$AS295,AT$4),"")</f>
        <v/>
      </c>
      <c r="AU295" s="128"/>
      <c r="AV295" s="128">
        <f t="shared" si="32"/>
        <v>1072</v>
      </c>
      <c r="AW295" s="105" t="str">
        <f>IF(ISNUMBER($AV295),INDEX($C$1:$AB$3985,$AV295,AW$4),"")</f>
        <v>or16c00_0</v>
      </c>
      <c r="AX295" s="105">
        <f>IF(ISNUMBER($AV295),INDEX($C$1:$AB$3985,$AV295,AX$4),"")</f>
        <v>28.633590000000002</v>
      </c>
      <c r="AY295" s="310">
        <f>IF(ISNUMBER(SEARCH($BE$10,AW295)),MAX(AY$5:AY294)+1,0)</f>
        <v>0</v>
      </c>
      <c r="AZ295" s="310">
        <f>IF(ISNUMBER(SEARCH($BE$11,AW295)),MAX(AZ$5:AZ294)+1,0)</f>
        <v>0</v>
      </c>
      <c r="BA295" s="128" t="str">
        <f t="shared" si="33"/>
        <v/>
      </c>
      <c r="BB295" s="105" t="str">
        <f>IF(ISNUMBER($BA295),INDEX($C$1:$AB$3985,$BA295,BB$4),"")</f>
        <v/>
      </c>
      <c r="BC295" s="105"/>
    </row>
    <row r="296" spans="1:55" x14ac:dyDescent="0.25">
      <c r="A296" s="98"/>
      <c r="B296" s="98">
        <f>ROW()</f>
        <v>296</v>
      </c>
      <c r="C296" s="73"/>
      <c r="D296" s="179" t="s">
        <v>334</v>
      </c>
      <c r="E296" s="175" t="s">
        <v>850</v>
      </c>
      <c r="F296" s="175" t="s">
        <v>851</v>
      </c>
      <c r="G296" s="176">
        <v>5.9475119999999997</v>
      </c>
      <c r="H296" s="176">
        <v>0.59475120000000004</v>
      </c>
      <c r="I296" s="176">
        <v>59.475119999999997</v>
      </c>
      <c r="J296" s="172" t="s">
        <v>841</v>
      </c>
      <c r="K296" s="173">
        <v>1</v>
      </c>
      <c r="L296" s="178">
        <v>0</v>
      </c>
      <c r="M296" s="36">
        <v>1</v>
      </c>
      <c r="N296" s="36"/>
      <c r="O296" s="36"/>
      <c r="P296" s="36"/>
      <c r="Q296" s="36"/>
      <c r="R296" s="3"/>
      <c r="S296" s="106"/>
      <c r="T296" s="106"/>
      <c r="U296" s="106"/>
      <c r="V296" s="106"/>
      <c r="W296" s="106"/>
      <c r="X296" s="106"/>
      <c r="Y296" s="36"/>
      <c r="Z296" s="36"/>
      <c r="AA296" s="36"/>
      <c r="AB296" s="188" t="str">
        <f t="shared" si="28"/>
        <v>hkr09c18log</v>
      </c>
      <c r="AC296" s="188" t="s">
        <v>1585</v>
      </c>
      <c r="AD296" s="131"/>
      <c r="AE296" s="131"/>
      <c r="AF296" s="131"/>
      <c r="AG296" s="131"/>
      <c r="AH296" s="131"/>
      <c r="AI296" s="131"/>
      <c r="AJ296" s="128" t="str">
        <f t="shared" si="29"/>
        <v/>
      </c>
      <c r="AK296" s="7" t="str">
        <f>IF(ISNUMBER($AJ296),INDEX($C$1:$AB$3985,$AJ296,AK$4),"")</f>
        <v/>
      </c>
      <c r="AL296" s="7" t="str">
        <f>IF(ISNUMBER($AJ296),INDEX($C$1:$AB$3985,$AJ296,AL$4),"")</f>
        <v/>
      </c>
      <c r="AM296" s="128"/>
      <c r="AN296" s="128">
        <f t="shared" si="31"/>
        <v>308</v>
      </c>
      <c r="AO296" s="7" t="str">
        <f>IF(ISNUMBER($AN296),INDEX($C$1:$AB$2294,$AN296,AO$4),"")</f>
        <v>hkr05c02</v>
      </c>
      <c r="AP296" s="10">
        <f>IF(ISNUMBER($AN296),INDEX($C$1:$AB$2294,$AN296,AP$4),"")</f>
        <v>5.9475119999999997</v>
      </c>
      <c r="AQ296" s="310">
        <f>IF(ISNUMBER(SEARCH($T$30,AO296)),MAX(AQ$5:AQ295)+1,0)</f>
        <v>0</v>
      </c>
      <c r="AR296" s="310">
        <f>IF(ISNUMBER(SEARCH($T$31,AO296)),MAX(AR$5:AR295)+1,0)</f>
        <v>0</v>
      </c>
      <c r="AS296" s="128" t="str">
        <f t="shared" si="30"/>
        <v/>
      </c>
      <c r="AT296" s="105" t="str">
        <f>IF(ISNUMBER($AS296),INDEX($C$1:$AB$3985,$AS296,AT$4),"")</f>
        <v/>
      </c>
      <c r="AU296" s="128"/>
      <c r="AV296" s="128">
        <f t="shared" si="32"/>
        <v>1073</v>
      </c>
      <c r="AW296" s="105" t="str">
        <f>IF(ISNUMBER($AV296),INDEX($C$1:$AB$3985,$AV296,AW$4),"")</f>
        <v>or16c01_0</v>
      </c>
      <c r="AX296" s="105">
        <f>IF(ISNUMBER($AV296),INDEX($C$1:$AB$3985,$AV296,AX$4),"")</f>
        <v>28.617069999999998</v>
      </c>
      <c r="AY296" s="310">
        <f>IF(ISNUMBER(SEARCH($BE$10,AW296)),MAX(AY$5:AY295)+1,0)</f>
        <v>0</v>
      </c>
      <c r="AZ296" s="310">
        <f>IF(ISNUMBER(SEARCH($BE$11,AW296)),MAX(AZ$5:AZ295)+1,0)</f>
        <v>0</v>
      </c>
      <c r="BA296" s="128" t="str">
        <f t="shared" si="33"/>
        <v/>
      </c>
      <c r="BB296" s="105" t="str">
        <f>IF(ISNUMBER($BA296),INDEX($C$1:$AB$3985,$BA296,BB$4),"")</f>
        <v/>
      </c>
      <c r="BC296" s="105"/>
    </row>
    <row r="297" spans="1:55" x14ac:dyDescent="0.25">
      <c r="A297" s="98"/>
      <c r="B297" s="98">
        <f>ROW()</f>
        <v>297</v>
      </c>
      <c r="C297" s="73"/>
      <c r="D297" s="179" t="s">
        <v>335</v>
      </c>
      <c r="E297" s="175" t="s">
        <v>850</v>
      </c>
      <c r="F297" s="175" t="s">
        <v>851</v>
      </c>
      <c r="G297" s="176">
        <v>5.9475119999999997</v>
      </c>
      <c r="H297" s="176">
        <v>0.59475120000000004</v>
      </c>
      <c r="I297" s="176">
        <v>59.475119999999997</v>
      </c>
      <c r="J297" s="172" t="s">
        <v>841</v>
      </c>
      <c r="K297" s="173">
        <v>1</v>
      </c>
      <c r="L297" s="178">
        <v>0</v>
      </c>
      <c r="M297" s="36">
        <v>1</v>
      </c>
      <c r="N297" s="36"/>
      <c r="O297" s="36"/>
      <c r="P297" s="36"/>
      <c r="Q297" s="36"/>
      <c r="R297" s="3"/>
      <c r="S297" s="106"/>
      <c r="T297" s="106"/>
      <c r="U297" s="106"/>
      <c r="V297" s="106"/>
      <c r="W297" s="106"/>
      <c r="X297" s="106"/>
      <c r="Y297" s="36"/>
      <c r="Z297" s="36"/>
      <c r="AA297" s="36"/>
      <c r="AB297" s="188" t="str">
        <f t="shared" si="28"/>
        <v>hkr04c15log</v>
      </c>
      <c r="AC297" s="188" t="s">
        <v>1585</v>
      </c>
      <c r="AD297" s="131"/>
      <c r="AE297" s="131"/>
      <c r="AF297" s="131"/>
      <c r="AG297" s="131"/>
      <c r="AH297" s="131"/>
      <c r="AI297" s="131"/>
      <c r="AJ297" s="128" t="str">
        <f t="shared" si="29"/>
        <v/>
      </c>
      <c r="AK297" s="7" t="str">
        <f>IF(ISNUMBER($AJ297),INDEX($C$1:$AB$3985,$AJ297,AK$4),"")</f>
        <v/>
      </c>
      <c r="AL297" s="7" t="str">
        <f>IF(ISNUMBER($AJ297),INDEX($C$1:$AB$3985,$AJ297,AL$4),"")</f>
        <v/>
      </c>
      <c r="AM297" s="128"/>
      <c r="AN297" s="128">
        <f t="shared" si="31"/>
        <v>309</v>
      </c>
      <c r="AO297" s="7" t="str">
        <f>IF(ISNUMBER($AN297),INDEX($C$1:$AB$2294,$AN297,AO$4),"")</f>
        <v>hkr05c03</v>
      </c>
      <c r="AP297" s="10">
        <f>IF(ISNUMBER($AN297),INDEX($C$1:$AB$2294,$AN297,AP$4),"")</f>
        <v>5.9475119999999997</v>
      </c>
      <c r="AQ297" s="310">
        <f>IF(ISNUMBER(SEARCH($T$30,AO297)),MAX(AQ$5:AQ296)+1,0)</f>
        <v>0</v>
      </c>
      <c r="AR297" s="310">
        <f>IF(ISNUMBER(SEARCH($T$31,AO297)),MAX(AR$5:AR296)+1,0)</f>
        <v>0</v>
      </c>
      <c r="AS297" s="128" t="str">
        <f t="shared" si="30"/>
        <v/>
      </c>
      <c r="AT297" s="105" t="str">
        <f>IF(ISNUMBER($AS297),INDEX($C$1:$AB$3985,$AS297,AT$4),"")</f>
        <v/>
      </c>
      <c r="AU297" s="128"/>
      <c r="AV297" s="128">
        <f t="shared" si="32"/>
        <v>1074</v>
      </c>
      <c r="AW297" s="105" t="str">
        <f>IF(ISNUMBER($AV297),INDEX($C$1:$AB$3985,$AV297,AW$4),"")</f>
        <v>or16c02_0</v>
      </c>
      <c r="AX297" s="105">
        <f>IF(ISNUMBER($AV297),INDEX($C$1:$AB$3985,$AV297,AX$4),"")</f>
        <v>28.612749999999998</v>
      </c>
      <c r="AY297" s="310">
        <f>IF(ISNUMBER(SEARCH($BE$10,AW297)),MAX(AY$5:AY296)+1,0)</f>
        <v>0</v>
      </c>
      <c r="AZ297" s="310">
        <f>IF(ISNUMBER(SEARCH($BE$11,AW297)),MAX(AZ$5:AZ296)+1,0)</f>
        <v>0</v>
      </c>
      <c r="BA297" s="128" t="str">
        <f t="shared" si="33"/>
        <v/>
      </c>
      <c r="BB297" s="105" t="str">
        <f>IF(ISNUMBER($BA297),INDEX($C$1:$AB$3985,$BA297,BB$4),"")</f>
        <v/>
      </c>
      <c r="BC297" s="105"/>
    </row>
    <row r="298" spans="1:55" x14ac:dyDescent="0.25">
      <c r="A298" s="98"/>
      <c r="B298" s="98">
        <f>ROW()</f>
        <v>298</v>
      </c>
      <c r="C298" s="73"/>
      <c r="D298" s="179" t="s">
        <v>336</v>
      </c>
      <c r="E298" s="175" t="s">
        <v>850</v>
      </c>
      <c r="F298" s="175" t="s">
        <v>851</v>
      </c>
      <c r="G298" s="176">
        <v>5.9475119999999997</v>
      </c>
      <c r="H298" s="176">
        <v>0.59475120000000004</v>
      </c>
      <c r="I298" s="176">
        <v>59.475119999999997</v>
      </c>
      <c r="J298" s="172" t="s">
        <v>841</v>
      </c>
      <c r="K298" s="173">
        <v>1</v>
      </c>
      <c r="L298" s="178">
        <v>0</v>
      </c>
      <c r="M298" s="36">
        <v>1</v>
      </c>
      <c r="N298" s="36"/>
      <c r="O298" s="36"/>
      <c r="P298" s="36"/>
      <c r="Q298" s="36"/>
      <c r="R298" s="3"/>
      <c r="S298" s="106"/>
      <c r="T298" s="106"/>
      <c r="U298" s="106"/>
      <c r="V298" s="106"/>
      <c r="W298" s="106"/>
      <c r="X298" s="106"/>
      <c r="Y298" s="36"/>
      <c r="Z298" s="36"/>
      <c r="AA298" s="36"/>
      <c r="AB298" s="188" t="str">
        <f t="shared" si="28"/>
        <v>hkr04c16log</v>
      </c>
      <c r="AC298" s="188" t="s">
        <v>1585</v>
      </c>
      <c r="AD298" s="131"/>
      <c r="AE298" s="131"/>
      <c r="AF298" s="131"/>
      <c r="AG298" s="131"/>
      <c r="AH298" s="131"/>
      <c r="AI298" s="131"/>
      <c r="AJ298" s="128" t="str">
        <f t="shared" si="29"/>
        <v/>
      </c>
      <c r="AK298" s="7" t="str">
        <f>IF(ISNUMBER($AJ298),INDEX($C$1:$AB$3985,$AJ298,AK$4),"")</f>
        <v/>
      </c>
      <c r="AL298" s="7" t="str">
        <f>IF(ISNUMBER($AJ298),INDEX($C$1:$AB$3985,$AJ298,AL$4),"")</f>
        <v/>
      </c>
      <c r="AM298" s="128"/>
      <c r="AN298" s="128">
        <f t="shared" si="31"/>
        <v>310</v>
      </c>
      <c r="AO298" s="7" t="str">
        <f>IF(ISNUMBER($AN298),INDEX($C$1:$AB$2294,$AN298,AO$4),"")</f>
        <v>hkr05c04</v>
      </c>
      <c r="AP298" s="10">
        <f>IF(ISNUMBER($AN298),INDEX($C$1:$AB$2294,$AN298,AP$4),"")</f>
        <v>5.9475119999999997</v>
      </c>
      <c r="AQ298" s="310">
        <f>IF(ISNUMBER(SEARCH($T$30,AO298)),MAX(AQ$5:AQ297)+1,0)</f>
        <v>0</v>
      </c>
      <c r="AR298" s="310">
        <f>IF(ISNUMBER(SEARCH($T$31,AO298)),MAX(AR$5:AR297)+1,0)</f>
        <v>0</v>
      </c>
      <c r="AS298" s="128" t="str">
        <f t="shared" si="30"/>
        <v/>
      </c>
      <c r="AT298" s="105" t="str">
        <f>IF(ISNUMBER($AS298),INDEX($C$1:$AB$3985,$AS298,AT$4),"")</f>
        <v/>
      </c>
      <c r="AU298" s="128"/>
      <c r="AV298" s="128">
        <f t="shared" si="32"/>
        <v>1075</v>
      </c>
      <c r="AW298" s="105" t="str">
        <f>IF(ISNUMBER($AV298),INDEX($C$1:$AB$3985,$AV298,AW$4),"")</f>
        <v>or16c03_0</v>
      </c>
      <c r="AX298" s="105">
        <f>IF(ISNUMBER($AV298),INDEX($C$1:$AB$3985,$AV298,AX$4),"")</f>
        <v>28.616669999999999</v>
      </c>
      <c r="AY298" s="310">
        <f>IF(ISNUMBER(SEARCH($BE$10,AW298)),MAX(AY$5:AY297)+1,0)</f>
        <v>0</v>
      </c>
      <c r="AZ298" s="310">
        <f>IF(ISNUMBER(SEARCH($BE$11,AW298)),MAX(AZ$5:AZ297)+1,0)</f>
        <v>0</v>
      </c>
      <c r="BA298" s="128" t="str">
        <f t="shared" si="33"/>
        <v/>
      </c>
      <c r="BB298" s="105" t="str">
        <f>IF(ISNUMBER($BA298),INDEX($C$1:$AB$3985,$BA298,BB$4),"")</f>
        <v/>
      </c>
      <c r="BC298" s="105"/>
    </row>
    <row r="299" spans="1:55" x14ac:dyDescent="0.25">
      <c r="A299" s="98"/>
      <c r="B299" s="98">
        <f>ROW()</f>
        <v>299</v>
      </c>
      <c r="C299" s="73"/>
      <c r="D299" s="179" t="s">
        <v>337</v>
      </c>
      <c r="E299" s="175" t="s">
        <v>850</v>
      </c>
      <c r="F299" s="175" t="s">
        <v>851</v>
      </c>
      <c r="G299" s="176">
        <v>5.9475119999999997</v>
      </c>
      <c r="H299" s="176">
        <v>0.59475120000000004</v>
      </c>
      <c r="I299" s="176">
        <v>59.475119999999997</v>
      </c>
      <c r="J299" s="172" t="s">
        <v>841</v>
      </c>
      <c r="K299" s="173">
        <v>1</v>
      </c>
      <c r="L299" s="178">
        <v>0</v>
      </c>
      <c r="M299" s="36">
        <v>1</v>
      </c>
      <c r="N299" s="36"/>
      <c r="O299" s="36"/>
      <c r="P299" s="36"/>
      <c r="Q299" s="36"/>
      <c r="R299" s="3"/>
      <c r="S299" s="106"/>
      <c r="T299" s="106"/>
      <c r="U299" s="106"/>
      <c r="V299" s="106"/>
      <c r="W299" s="106"/>
      <c r="X299" s="106"/>
      <c r="Y299" s="36"/>
      <c r="Z299" s="36"/>
      <c r="AA299" s="36"/>
      <c r="AB299" s="188" t="str">
        <f t="shared" si="28"/>
        <v>hkr04c17log</v>
      </c>
      <c r="AC299" s="188" t="s">
        <v>1585</v>
      </c>
      <c r="AD299" s="131"/>
      <c r="AE299" s="131"/>
      <c r="AF299" s="131"/>
      <c r="AG299" s="131"/>
      <c r="AH299" s="131"/>
      <c r="AI299" s="131"/>
      <c r="AJ299" s="128" t="str">
        <f t="shared" si="29"/>
        <v/>
      </c>
      <c r="AK299" s="7" t="str">
        <f>IF(ISNUMBER($AJ299),INDEX($C$1:$AB$3985,$AJ299,AK$4),"")</f>
        <v/>
      </c>
      <c r="AL299" s="7" t="str">
        <f>IF(ISNUMBER($AJ299),INDEX($C$1:$AB$3985,$AJ299,AL$4),"")</f>
        <v/>
      </c>
      <c r="AM299" s="128"/>
      <c r="AN299" s="128">
        <f t="shared" si="31"/>
        <v>311</v>
      </c>
      <c r="AO299" s="7" t="str">
        <f>IF(ISNUMBER($AN299),INDEX($C$1:$AB$2294,$AN299,AO$4),"")</f>
        <v>hkr22c03</v>
      </c>
      <c r="AP299" s="10">
        <f>IF(ISNUMBER($AN299),INDEX($C$1:$AB$2294,$AN299,AP$4),"")</f>
        <v>5.9475119999999997</v>
      </c>
      <c r="AQ299" s="310">
        <f>IF(ISNUMBER(SEARCH($T$30,AO299)),MAX(AQ$5:AQ298)+1,0)</f>
        <v>0</v>
      </c>
      <c r="AR299" s="310">
        <f>IF(ISNUMBER(SEARCH($T$31,AO299)),MAX(AR$5:AR298)+1,0)</f>
        <v>0</v>
      </c>
      <c r="AS299" s="128" t="str">
        <f t="shared" si="30"/>
        <v/>
      </c>
      <c r="AT299" s="105" t="str">
        <f>IF(ISNUMBER($AS299),INDEX($C$1:$AB$3985,$AS299,AT$4),"")</f>
        <v/>
      </c>
      <c r="AU299" s="128"/>
      <c r="AV299" s="128">
        <f t="shared" si="32"/>
        <v>1076</v>
      </c>
      <c r="AW299" s="105" t="str">
        <f>IF(ISNUMBER($AV299),INDEX($C$1:$AB$3985,$AV299,AW$4),"")</f>
        <v>or16c08_0</v>
      </c>
      <c r="AX299" s="105">
        <f>IF(ISNUMBER($AV299),INDEX($C$1:$AB$3985,$AV299,AX$4),"")</f>
        <v>19.240970000000001</v>
      </c>
      <c r="AY299" s="310">
        <f>IF(ISNUMBER(SEARCH($BE$10,AW299)),MAX(AY$5:AY298)+1,0)</f>
        <v>0</v>
      </c>
      <c r="AZ299" s="310">
        <f>IF(ISNUMBER(SEARCH($BE$11,AW299)),MAX(AZ$5:AZ298)+1,0)</f>
        <v>0</v>
      </c>
      <c r="BA299" s="128" t="str">
        <f t="shared" si="33"/>
        <v/>
      </c>
      <c r="BB299" s="105" t="str">
        <f>IF(ISNUMBER($BA299),INDEX($C$1:$AB$3985,$BA299,BB$4),"")</f>
        <v/>
      </c>
      <c r="BC299" s="105"/>
    </row>
    <row r="300" spans="1:55" x14ac:dyDescent="0.25">
      <c r="A300" s="98"/>
      <c r="B300" s="98">
        <f>ROW()</f>
        <v>300</v>
      </c>
      <c r="C300" s="73"/>
      <c r="D300" s="179" t="s">
        <v>338</v>
      </c>
      <c r="E300" s="175" t="s">
        <v>850</v>
      </c>
      <c r="F300" s="175" t="s">
        <v>851</v>
      </c>
      <c r="G300" s="176">
        <v>5.9475119999999997</v>
      </c>
      <c r="H300" s="176">
        <v>0.59475120000000004</v>
      </c>
      <c r="I300" s="176">
        <v>59.475119999999997</v>
      </c>
      <c r="J300" s="172" t="s">
        <v>841</v>
      </c>
      <c r="K300" s="173">
        <v>1</v>
      </c>
      <c r="L300" s="178">
        <v>0</v>
      </c>
      <c r="M300" s="36">
        <v>1</v>
      </c>
      <c r="N300" s="36"/>
      <c r="O300" s="36"/>
      <c r="P300" s="36"/>
      <c r="Q300" s="36"/>
      <c r="R300" s="3"/>
      <c r="S300" s="106"/>
      <c r="T300" s="106"/>
      <c r="U300" s="106"/>
      <c r="V300" s="106"/>
      <c r="W300" s="106"/>
      <c r="X300" s="106"/>
      <c r="Y300" s="36"/>
      <c r="Z300" s="36"/>
      <c r="AA300" s="36"/>
      <c r="AB300" s="188" t="str">
        <f t="shared" si="28"/>
        <v>hkr04c18log</v>
      </c>
      <c r="AC300" s="188" t="s">
        <v>1585</v>
      </c>
      <c r="AD300" s="131"/>
      <c r="AE300" s="131"/>
      <c r="AF300" s="131"/>
      <c r="AG300" s="131"/>
      <c r="AH300" s="131"/>
      <c r="AI300" s="131"/>
      <c r="AJ300" s="128" t="str">
        <f t="shared" si="29"/>
        <v/>
      </c>
      <c r="AK300" s="7" t="str">
        <f>IF(ISNUMBER($AJ300),INDEX($C$1:$AB$3985,$AJ300,AK$4),"")</f>
        <v/>
      </c>
      <c r="AL300" s="7" t="str">
        <f>IF(ISNUMBER($AJ300),INDEX($C$1:$AB$3985,$AJ300,AL$4),"")</f>
        <v/>
      </c>
      <c r="AM300" s="128"/>
      <c r="AN300" s="128">
        <f t="shared" si="31"/>
        <v>312</v>
      </c>
      <c r="AO300" s="7" t="str">
        <f>IF(ISNUMBER($AN300),INDEX($C$1:$AB$2294,$AN300,AO$4),"")</f>
        <v>hkr05c05</v>
      </c>
      <c r="AP300" s="10">
        <f>IF(ISNUMBER($AN300),INDEX($C$1:$AB$2294,$AN300,AP$4),"")</f>
        <v>5.9475119999999997</v>
      </c>
      <c r="AQ300" s="310">
        <f>IF(ISNUMBER(SEARCH($T$30,AO300)),MAX(AQ$5:AQ299)+1,0)</f>
        <v>0</v>
      </c>
      <c r="AR300" s="310">
        <f>IF(ISNUMBER(SEARCH($T$31,AO300)),MAX(AR$5:AR299)+1,0)</f>
        <v>0</v>
      </c>
      <c r="AS300" s="128" t="str">
        <f t="shared" si="30"/>
        <v/>
      </c>
      <c r="AT300" s="105" t="str">
        <f>IF(ISNUMBER($AS300),INDEX($C$1:$AB$3985,$AS300,AT$4),"")</f>
        <v/>
      </c>
      <c r="AU300" s="128"/>
      <c r="AV300" s="128">
        <f t="shared" si="32"/>
        <v>1077</v>
      </c>
      <c r="AW300" s="105" t="str">
        <f>IF(ISNUMBER($AV300),INDEX($C$1:$AB$3985,$AV300,AW$4),"")</f>
        <v>or16c09_0</v>
      </c>
      <c r="AX300" s="105">
        <f>IF(ISNUMBER($AV300),INDEX($C$1:$AB$3985,$AV300,AX$4),"")</f>
        <v>19.043289999999999</v>
      </c>
      <c r="AY300" s="310">
        <f>IF(ISNUMBER(SEARCH($BE$10,AW300)),MAX(AY$5:AY299)+1,0)</f>
        <v>0</v>
      </c>
      <c r="AZ300" s="310">
        <f>IF(ISNUMBER(SEARCH($BE$11,AW300)),MAX(AZ$5:AZ299)+1,0)</f>
        <v>0</v>
      </c>
      <c r="BA300" s="128" t="str">
        <f t="shared" si="33"/>
        <v/>
      </c>
      <c r="BB300" s="105" t="str">
        <f>IF(ISNUMBER($BA300),INDEX($C$1:$AB$3985,$BA300,BB$4),"")</f>
        <v/>
      </c>
      <c r="BC300" s="105"/>
    </row>
    <row r="301" spans="1:55" x14ac:dyDescent="0.25">
      <c r="A301" s="98"/>
      <c r="B301" s="98">
        <f>ROW()</f>
        <v>301</v>
      </c>
      <c r="C301" s="73"/>
      <c r="D301" s="179" t="s">
        <v>339</v>
      </c>
      <c r="E301" s="175" t="s">
        <v>850</v>
      </c>
      <c r="F301" s="175" t="s">
        <v>851</v>
      </c>
      <c r="G301" s="176">
        <v>5.9475119999999997</v>
      </c>
      <c r="H301" s="176">
        <v>0.59475120000000004</v>
      </c>
      <c r="I301" s="176">
        <v>59.475119999999997</v>
      </c>
      <c r="J301" s="172" t="s">
        <v>841</v>
      </c>
      <c r="K301" s="173">
        <v>1</v>
      </c>
      <c r="L301" s="178">
        <v>0</v>
      </c>
      <c r="M301" s="36">
        <v>1</v>
      </c>
      <c r="N301" s="36"/>
      <c r="O301" s="36"/>
      <c r="P301" s="36"/>
      <c r="Q301" s="36"/>
      <c r="R301" s="3"/>
      <c r="S301" s="106"/>
      <c r="T301" s="106"/>
      <c r="U301" s="106"/>
      <c r="V301" s="106"/>
      <c r="W301" s="106"/>
      <c r="X301" s="106"/>
      <c r="Y301" s="36"/>
      <c r="Z301" s="36"/>
      <c r="AA301" s="36"/>
      <c r="AB301" s="188" t="str">
        <f t="shared" si="28"/>
        <v>hkr30c18log</v>
      </c>
      <c r="AC301" s="188" t="s">
        <v>1585</v>
      </c>
      <c r="AD301" s="131"/>
      <c r="AE301" s="131"/>
      <c r="AF301" s="131"/>
      <c r="AG301" s="131"/>
      <c r="AH301" s="131"/>
      <c r="AI301" s="131"/>
      <c r="AJ301" s="128" t="str">
        <f t="shared" si="29"/>
        <v/>
      </c>
      <c r="AK301" s="7" t="str">
        <f>IF(ISNUMBER($AJ301),INDEX($C$1:$AB$3985,$AJ301,AK$4),"")</f>
        <v/>
      </c>
      <c r="AL301" s="7" t="str">
        <f>IF(ISNUMBER($AJ301),INDEX($C$1:$AB$3985,$AJ301,AL$4),"")</f>
        <v/>
      </c>
      <c r="AM301" s="128"/>
      <c r="AN301" s="128">
        <f t="shared" si="31"/>
        <v>313</v>
      </c>
      <c r="AO301" s="7" t="str">
        <f>IF(ISNUMBER($AN301),INDEX($C$1:$AB$2294,$AN301,AO$4),"")</f>
        <v>hkr30c02</v>
      </c>
      <c r="AP301" s="10">
        <f>IF(ISNUMBER($AN301),INDEX($C$1:$AB$2294,$AN301,AP$4),"")</f>
        <v>5.9475119999999997</v>
      </c>
      <c r="AQ301" s="310">
        <f>IF(ISNUMBER(SEARCH($T$30,AO301)),MAX(AQ$5:AQ300)+1,0)</f>
        <v>0</v>
      </c>
      <c r="AR301" s="310">
        <f>IF(ISNUMBER(SEARCH($T$31,AO301)),MAX(AR$5:AR300)+1,0)</f>
        <v>0</v>
      </c>
      <c r="AS301" s="128" t="str">
        <f t="shared" si="30"/>
        <v/>
      </c>
      <c r="AT301" s="105" t="str">
        <f>IF(ISNUMBER($AS301),INDEX($C$1:$AB$3985,$AS301,AT$4),"")</f>
        <v/>
      </c>
      <c r="AU301" s="128"/>
      <c r="AV301" s="128">
        <f t="shared" si="32"/>
        <v>1078</v>
      </c>
      <c r="AW301" s="105" t="str">
        <f>IF(ISNUMBER($AV301),INDEX($C$1:$AB$3985,$AV301,AW$4),"")</f>
        <v>or16c10_0</v>
      </c>
      <c r="AX301" s="105">
        <f>IF(ISNUMBER($AV301),INDEX($C$1:$AB$3985,$AV301,AX$4),"")</f>
        <v>18.624669999999998</v>
      </c>
      <c r="AY301" s="310">
        <f>IF(ISNUMBER(SEARCH($BE$10,AW301)),MAX(AY$5:AY300)+1,0)</f>
        <v>0</v>
      </c>
      <c r="AZ301" s="310">
        <f>IF(ISNUMBER(SEARCH($BE$11,AW301)),MAX(AZ$5:AZ300)+1,0)</f>
        <v>0</v>
      </c>
      <c r="BA301" s="128" t="str">
        <f t="shared" si="33"/>
        <v/>
      </c>
      <c r="BB301" s="105" t="str">
        <f>IF(ISNUMBER($BA301),INDEX($C$1:$AB$3985,$BA301,BB$4),"")</f>
        <v/>
      </c>
      <c r="BC301" s="105"/>
    </row>
    <row r="302" spans="1:55" x14ac:dyDescent="0.25">
      <c r="A302" s="98"/>
      <c r="B302" s="98">
        <f>ROW()</f>
        <v>302</v>
      </c>
      <c r="C302" s="73"/>
      <c r="D302" s="179" t="s">
        <v>340</v>
      </c>
      <c r="E302" s="175" t="s">
        <v>850</v>
      </c>
      <c r="F302" s="176" t="s">
        <v>851</v>
      </c>
      <c r="G302" s="176">
        <v>5.9475119999999997</v>
      </c>
      <c r="H302" s="176">
        <v>0.59475120000000004</v>
      </c>
      <c r="I302" s="176">
        <v>59.475119999999997</v>
      </c>
      <c r="J302" s="172" t="s">
        <v>841</v>
      </c>
      <c r="K302" s="173">
        <v>1</v>
      </c>
      <c r="L302" s="178">
        <v>0</v>
      </c>
      <c r="M302" s="33">
        <v>1</v>
      </c>
      <c r="R302" s="3"/>
      <c r="S302" s="106"/>
      <c r="T302" s="106"/>
      <c r="U302" s="106"/>
      <c r="V302" s="106"/>
      <c r="W302" s="106"/>
      <c r="X302" s="106"/>
      <c r="AB302" s="188" t="str">
        <f t="shared" si="28"/>
        <v>hkr04c19log</v>
      </c>
      <c r="AC302" s="188" t="s">
        <v>1585</v>
      </c>
      <c r="AD302" s="131"/>
      <c r="AE302" s="131"/>
      <c r="AF302" s="131"/>
      <c r="AG302" s="131"/>
      <c r="AH302" s="131"/>
      <c r="AI302" s="131"/>
      <c r="AJ302" s="128" t="str">
        <f t="shared" si="29"/>
        <v/>
      </c>
      <c r="AK302" s="7" t="str">
        <f>IF(ISNUMBER($AJ302),INDEX($C$1:$AB$3985,$AJ302,AK$4),"")</f>
        <v/>
      </c>
      <c r="AL302" s="7" t="str">
        <f>IF(ISNUMBER($AJ302),INDEX($C$1:$AB$3985,$AJ302,AL$4),"")</f>
        <v/>
      </c>
      <c r="AM302" s="128"/>
      <c r="AN302" s="128">
        <f t="shared" si="31"/>
        <v>314</v>
      </c>
      <c r="AO302" s="7" t="str">
        <f>IF(ISNUMBER($AN302),INDEX($C$1:$AB$2294,$AN302,AO$4),"")</f>
        <v>hkr05c06</v>
      </c>
      <c r="AP302" s="10">
        <f>IF(ISNUMBER($AN302),INDEX($C$1:$AB$2294,$AN302,AP$4),"")</f>
        <v>5.9475119999999997</v>
      </c>
      <c r="AQ302" s="310">
        <f>IF(ISNUMBER(SEARCH($T$30,AO302)),MAX(AQ$5:AQ301)+1,0)</f>
        <v>0</v>
      </c>
      <c r="AR302" s="310">
        <f>IF(ISNUMBER(SEARCH($T$31,AO302)),MAX(AR$5:AR301)+1,0)</f>
        <v>0</v>
      </c>
      <c r="AS302" s="128" t="str">
        <f t="shared" si="30"/>
        <v/>
      </c>
      <c r="AT302" s="105" t="str">
        <f>IF(ISNUMBER($AS302),INDEX($C$1:$AB$3985,$AS302,AT$4),"")</f>
        <v/>
      </c>
      <c r="AU302" s="128"/>
      <c r="AV302" s="128">
        <f t="shared" si="32"/>
        <v>1079</v>
      </c>
      <c r="AW302" s="105" t="str">
        <f>IF(ISNUMBER($AV302),INDEX($C$1:$AB$3985,$AV302,AW$4),"")</f>
        <v>or16c11_0</v>
      </c>
      <c r="AX302" s="105">
        <f>IF(ISNUMBER($AV302),INDEX($C$1:$AB$3985,$AV302,AX$4),"")</f>
        <v>18.158899999999999</v>
      </c>
      <c r="AY302" s="310">
        <f>IF(ISNUMBER(SEARCH($BE$10,AW302)),MAX(AY$5:AY301)+1,0)</f>
        <v>0</v>
      </c>
      <c r="AZ302" s="310">
        <f>IF(ISNUMBER(SEARCH($BE$11,AW302)),MAX(AZ$5:AZ301)+1,0)</f>
        <v>0</v>
      </c>
      <c r="BA302" s="128" t="str">
        <f t="shared" si="33"/>
        <v/>
      </c>
      <c r="BB302" s="105" t="str">
        <f>IF(ISNUMBER($BA302),INDEX($C$1:$AB$3985,$BA302,BB$4),"")</f>
        <v/>
      </c>
      <c r="BC302" s="105"/>
    </row>
    <row r="303" spans="1:55" x14ac:dyDescent="0.25">
      <c r="A303" s="98"/>
      <c r="B303" s="98">
        <f>ROW()</f>
        <v>303</v>
      </c>
      <c r="C303" s="73"/>
      <c r="D303" s="179" t="s">
        <v>341</v>
      </c>
      <c r="E303" s="175" t="s">
        <v>850</v>
      </c>
      <c r="F303" s="176" t="s">
        <v>851</v>
      </c>
      <c r="G303" s="176">
        <v>5.9475119999999997</v>
      </c>
      <c r="H303" s="176">
        <v>0.59475120000000004</v>
      </c>
      <c r="I303" s="176">
        <v>59.475119999999997</v>
      </c>
      <c r="J303" s="172" t="s">
        <v>841</v>
      </c>
      <c r="K303" s="173">
        <v>1</v>
      </c>
      <c r="L303" s="178">
        <v>0</v>
      </c>
      <c r="M303" s="33">
        <v>1</v>
      </c>
      <c r="R303" s="3"/>
      <c r="S303" s="106"/>
      <c r="T303" s="106"/>
      <c r="U303" s="106"/>
      <c r="V303" s="106"/>
      <c r="W303" s="106"/>
      <c r="X303" s="106"/>
      <c r="AB303" s="188" t="str">
        <f t="shared" si="28"/>
        <v>hkr23c11log</v>
      </c>
      <c r="AC303" s="188" t="s">
        <v>1585</v>
      </c>
      <c r="AD303" s="131"/>
      <c r="AE303" s="131"/>
      <c r="AF303" s="131"/>
      <c r="AG303" s="131"/>
      <c r="AH303" s="131"/>
      <c r="AI303" s="131"/>
      <c r="AJ303" s="128" t="str">
        <f t="shared" si="29"/>
        <v/>
      </c>
      <c r="AK303" s="7" t="str">
        <f>IF(ISNUMBER($AJ303),INDEX($C$1:$AB$3985,$AJ303,AK$4),"")</f>
        <v/>
      </c>
      <c r="AL303" s="7" t="str">
        <f>IF(ISNUMBER($AJ303),INDEX($C$1:$AB$3985,$AJ303,AL$4),"")</f>
        <v/>
      </c>
      <c r="AM303" s="128"/>
      <c r="AN303" s="128">
        <f t="shared" si="31"/>
        <v>315</v>
      </c>
      <c r="AO303" s="7" t="str">
        <f>IF(ISNUMBER($AN303),INDEX($C$1:$AB$2294,$AN303,AO$4),"")</f>
        <v>hkr05c07</v>
      </c>
      <c r="AP303" s="10">
        <f>IF(ISNUMBER($AN303),INDEX($C$1:$AB$2294,$AN303,AP$4),"")</f>
        <v>5.9475119999999997</v>
      </c>
      <c r="AQ303" s="310">
        <f>IF(ISNUMBER(SEARCH($T$30,AO303)),MAX(AQ$5:AQ302)+1,0)</f>
        <v>0</v>
      </c>
      <c r="AR303" s="310">
        <f>IF(ISNUMBER(SEARCH($T$31,AO303)),MAX(AR$5:AR302)+1,0)</f>
        <v>0</v>
      </c>
      <c r="AS303" s="128" t="str">
        <f t="shared" si="30"/>
        <v/>
      </c>
      <c r="AT303" s="105" t="str">
        <f>IF(ISNUMBER($AS303),INDEX($C$1:$AB$3985,$AS303,AT$4),"")</f>
        <v/>
      </c>
      <c r="AU303" s="128"/>
      <c r="AV303" s="128">
        <f t="shared" si="32"/>
        <v>1080</v>
      </c>
      <c r="AW303" s="105" t="str">
        <f>IF(ISNUMBER($AV303),INDEX($C$1:$AB$3985,$AV303,AW$4),"")</f>
        <v>or16c12_0</v>
      </c>
      <c r="AX303" s="105">
        <f>IF(ISNUMBER($AV303),INDEX($C$1:$AB$3985,$AV303,AX$4),"")</f>
        <v>17.658909999999999</v>
      </c>
      <c r="AY303" s="310">
        <f>IF(ISNUMBER(SEARCH($BE$10,AW303)),MAX(AY$5:AY302)+1,0)</f>
        <v>0</v>
      </c>
      <c r="AZ303" s="310">
        <f>IF(ISNUMBER(SEARCH($BE$11,AW303)),MAX(AZ$5:AZ302)+1,0)</f>
        <v>0</v>
      </c>
      <c r="BA303" s="128" t="str">
        <f t="shared" si="33"/>
        <v/>
      </c>
      <c r="BB303" s="105" t="str">
        <f>IF(ISNUMBER($BA303),INDEX($C$1:$AB$3985,$BA303,BB$4),"")</f>
        <v/>
      </c>
      <c r="BC303" s="105"/>
    </row>
    <row r="304" spans="1:55" x14ac:dyDescent="0.25">
      <c r="A304" s="98"/>
      <c r="B304" s="98">
        <f>ROW()</f>
        <v>304</v>
      </c>
      <c r="C304" s="73"/>
      <c r="D304" s="179" t="s">
        <v>342</v>
      </c>
      <c r="E304" s="175" t="s">
        <v>850</v>
      </c>
      <c r="F304" s="176" t="s">
        <v>851</v>
      </c>
      <c r="G304" s="176">
        <v>5.9475119999999997</v>
      </c>
      <c r="H304" s="176">
        <v>0.59475120000000004</v>
      </c>
      <c r="I304" s="176">
        <v>59.475119999999997</v>
      </c>
      <c r="J304" s="172" t="s">
        <v>841</v>
      </c>
      <c r="K304" s="173">
        <v>1</v>
      </c>
      <c r="L304" s="178">
        <v>0</v>
      </c>
      <c r="M304" s="33">
        <v>1</v>
      </c>
      <c r="R304" s="3"/>
      <c r="S304" s="106"/>
      <c r="T304" s="106"/>
      <c r="U304" s="106"/>
      <c r="V304" s="106"/>
      <c r="W304" s="106"/>
      <c r="X304" s="106"/>
      <c r="AB304" s="188" t="str">
        <f t="shared" si="28"/>
        <v>hkr05c00log</v>
      </c>
      <c r="AC304" s="188" t="s">
        <v>1585</v>
      </c>
      <c r="AD304" s="131"/>
      <c r="AE304" s="131"/>
      <c r="AF304" s="131"/>
      <c r="AG304" s="131"/>
      <c r="AH304" s="131"/>
      <c r="AI304" s="131"/>
      <c r="AJ304" s="128" t="str">
        <f t="shared" si="29"/>
        <v/>
      </c>
      <c r="AK304" s="7" t="str">
        <f>IF(ISNUMBER($AJ304),INDEX($C$1:$AB$3985,$AJ304,AK$4),"")</f>
        <v/>
      </c>
      <c r="AL304" s="7" t="str">
        <f>IF(ISNUMBER($AJ304),INDEX($C$1:$AB$3985,$AJ304,AL$4),"")</f>
        <v/>
      </c>
      <c r="AM304" s="128"/>
      <c r="AN304" s="128">
        <f t="shared" si="31"/>
        <v>316</v>
      </c>
      <c r="AO304" s="7" t="str">
        <f>IF(ISNUMBER($AN304),INDEX($C$1:$AB$2294,$AN304,AO$4),"")</f>
        <v>hkr05c10</v>
      </c>
      <c r="AP304" s="10">
        <f>IF(ISNUMBER($AN304),INDEX($C$1:$AB$2294,$AN304,AP$4),"")</f>
        <v>5.9475119999999997</v>
      </c>
      <c r="AQ304" s="310">
        <f>IF(ISNUMBER(SEARCH($T$30,AO304)),MAX(AQ$5:AQ303)+1,0)</f>
        <v>0</v>
      </c>
      <c r="AR304" s="310">
        <f>IF(ISNUMBER(SEARCH($T$31,AO304)),MAX(AR$5:AR303)+1,0)</f>
        <v>0</v>
      </c>
      <c r="AS304" s="128" t="str">
        <f t="shared" si="30"/>
        <v/>
      </c>
      <c r="AT304" s="105" t="str">
        <f>IF(ISNUMBER($AS304),INDEX($C$1:$AB$3985,$AS304,AT$4),"")</f>
        <v/>
      </c>
      <c r="AU304" s="128"/>
      <c r="AV304" s="128">
        <f t="shared" si="32"/>
        <v>1081</v>
      </c>
      <c r="AW304" s="105" t="str">
        <f>IF(ISNUMBER($AV304),INDEX($C$1:$AB$3985,$AV304,AW$4),"")</f>
        <v>or16c13_0</v>
      </c>
      <c r="AX304" s="105">
        <f>IF(ISNUMBER($AV304),INDEX($C$1:$AB$3985,$AV304,AX$4),"")</f>
        <v>17.09919</v>
      </c>
      <c r="AY304" s="310">
        <f>IF(ISNUMBER(SEARCH($BE$10,AW304)),MAX(AY$5:AY303)+1,0)</f>
        <v>0</v>
      </c>
      <c r="AZ304" s="310">
        <f>IF(ISNUMBER(SEARCH($BE$11,AW304)),MAX(AZ$5:AZ303)+1,0)</f>
        <v>0</v>
      </c>
      <c r="BA304" s="128" t="str">
        <f t="shared" si="33"/>
        <v/>
      </c>
      <c r="BB304" s="105" t="str">
        <f>IF(ISNUMBER($BA304),INDEX($C$1:$AB$3985,$BA304,BB$4),"")</f>
        <v/>
      </c>
      <c r="BC304" s="105"/>
    </row>
    <row r="305" spans="1:55" x14ac:dyDescent="0.25">
      <c r="A305" s="98"/>
      <c r="B305" s="98">
        <f>ROW()</f>
        <v>305</v>
      </c>
      <c r="C305" s="73"/>
      <c r="D305" s="179" t="s">
        <v>343</v>
      </c>
      <c r="E305" s="175" t="s">
        <v>850</v>
      </c>
      <c r="F305" s="176" t="s">
        <v>851</v>
      </c>
      <c r="G305" s="176">
        <v>5.9475119999999997</v>
      </c>
      <c r="H305" s="176">
        <v>0.59475120000000004</v>
      </c>
      <c r="I305" s="176">
        <v>59.475119999999997</v>
      </c>
      <c r="J305" s="172" t="s">
        <v>841</v>
      </c>
      <c r="K305" s="173">
        <v>1</v>
      </c>
      <c r="L305" s="178">
        <v>0</v>
      </c>
      <c r="M305" s="33">
        <v>1</v>
      </c>
      <c r="R305" s="3"/>
      <c r="S305" s="106"/>
      <c r="T305" s="106"/>
      <c r="U305" s="106"/>
      <c r="V305" s="106"/>
      <c r="W305" s="106"/>
      <c r="X305" s="106"/>
      <c r="AB305" s="188" t="str">
        <f t="shared" si="28"/>
        <v>hkr34c10log</v>
      </c>
      <c r="AC305" s="188" t="s">
        <v>1585</v>
      </c>
      <c r="AD305" s="131"/>
      <c r="AE305" s="131"/>
      <c r="AF305" s="131"/>
      <c r="AG305" s="131"/>
      <c r="AH305" s="131"/>
      <c r="AI305" s="131"/>
      <c r="AJ305" s="128" t="str">
        <f t="shared" si="29"/>
        <v/>
      </c>
      <c r="AK305" s="7" t="str">
        <f>IF(ISNUMBER($AJ305),INDEX($C$1:$AB$3985,$AJ305,AK$4),"")</f>
        <v/>
      </c>
      <c r="AL305" s="7" t="str">
        <f>IF(ISNUMBER($AJ305),INDEX($C$1:$AB$3985,$AJ305,AL$4),"")</f>
        <v/>
      </c>
      <c r="AM305" s="128"/>
      <c r="AN305" s="128">
        <f t="shared" si="31"/>
        <v>317</v>
      </c>
      <c r="AO305" s="7" t="str">
        <f>IF(ISNUMBER($AN305),INDEX($C$1:$AB$2294,$AN305,AO$4),"")</f>
        <v>hkr05c12</v>
      </c>
      <c r="AP305" s="10">
        <f>IF(ISNUMBER($AN305),INDEX($C$1:$AB$2294,$AN305,AP$4),"")</f>
        <v>5.9475119999999997</v>
      </c>
      <c r="AQ305" s="310">
        <f>IF(ISNUMBER(SEARCH($T$30,AO305)),MAX(AQ$5:AQ304)+1,0)</f>
        <v>0</v>
      </c>
      <c r="AR305" s="310">
        <f>IF(ISNUMBER(SEARCH($T$31,AO305)),MAX(AR$5:AR304)+1,0)</f>
        <v>0</v>
      </c>
      <c r="AS305" s="128" t="str">
        <f t="shared" si="30"/>
        <v/>
      </c>
      <c r="AT305" s="105" t="str">
        <f>IF(ISNUMBER($AS305),INDEX($C$1:$AB$3985,$AS305,AT$4),"")</f>
        <v/>
      </c>
      <c r="AU305" s="128"/>
      <c r="AV305" s="128">
        <f t="shared" si="32"/>
        <v>1082</v>
      </c>
      <c r="AW305" s="105" t="str">
        <f>IF(ISNUMBER($AV305),INDEX($C$1:$AB$3985,$AV305,AW$4),"")</f>
        <v>or16c14_0</v>
      </c>
      <c r="AX305" s="105">
        <f>IF(ISNUMBER($AV305),INDEX($C$1:$AB$3985,$AV305,AX$4),"")</f>
        <v>16.491389999999999</v>
      </c>
      <c r="AY305" s="310">
        <f>IF(ISNUMBER(SEARCH($BE$10,AW305)),MAX(AY$5:AY304)+1,0)</f>
        <v>0</v>
      </c>
      <c r="AZ305" s="310">
        <f>IF(ISNUMBER(SEARCH($BE$11,AW305)),MAX(AZ$5:AZ304)+1,0)</f>
        <v>0</v>
      </c>
      <c r="BA305" s="128" t="str">
        <f t="shared" si="33"/>
        <v/>
      </c>
      <c r="BB305" s="105" t="str">
        <f>IF(ISNUMBER($BA305),INDEX($C$1:$AB$3985,$BA305,BB$4),"")</f>
        <v/>
      </c>
      <c r="BC305" s="105"/>
    </row>
    <row r="306" spans="1:55" x14ac:dyDescent="0.25">
      <c r="A306" s="98"/>
      <c r="B306" s="98">
        <f>ROW()</f>
        <v>306</v>
      </c>
      <c r="C306" s="73"/>
      <c r="D306" s="179" t="s">
        <v>344</v>
      </c>
      <c r="E306" s="175" t="s">
        <v>850</v>
      </c>
      <c r="F306" s="176" t="s">
        <v>851</v>
      </c>
      <c r="G306" s="176">
        <v>5.9475119999999997</v>
      </c>
      <c r="H306" s="176">
        <v>0.59475120000000004</v>
      </c>
      <c r="I306" s="176">
        <v>59.475119999999997</v>
      </c>
      <c r="J306" s="172" t="s">
        <v>841</v>
      </c>
      <c r="K306" s="173">
        <v>1</v>
      </c>
      <c r="L306" s="178">
        <v>0</v>
      </c>
      <c r="M306" s="33">
        <v>1</v>
      </c>
      <c r="R306" s="3"/>
      <c r="S306" s="106"/>
      <c r="T306" s="106"/>
      <c r="U306" s="106"/>
      <c r="V306" s="106"/>
      <c r="W306" s="106"/>
      <c r="X306" s="106"/>
      <c r="AB306" s="188" t="str">
        <f t="shared" si="28"/>
        <v>hkr05c01log</v>
      </c>
      <c r="AC306" s="188" t="s">
        <v>1585</v>
      </c>
      <c r="AD306" s="131"/>
      <c r="AE306" s="131"/>
      <c r="AF306" s="131"/>
      <c r="AG306" s="131"/>
      <c r="AH306" s="131"/>
      <c r="AI306" s="131"/>
      <c r="AJ306" s="128" t="str">
        <f t="shared" si="29"/>
        <v/>
      </c>
      <c r="AK306" s="7" t="str">
        <f>IF(ISNUMBER($AJ306),INDEX($C$1:$AB$3985,$AJ306,AK$4),"")</f>
        <v/>
      </c>
      <c r="AL306" s="7" t="str">
        <f>IF(ISNUMBER($AJ306),INDEX($C$1:$AB$3985,$AJ306,AL$4),"")</f>
        <v/>
      </c>
      <c r="AM306" s="128"/>
      <c r="AN306" s="128">
        <f t="shared" si="31"/>
        <v>318</v>
      </c>
      <c r="AO306" s="7" t="str">
        <f>IF(ISNUMBER($AN306),INDEX($C$1:$AB$2294,$AN306,AO$4),"")</f>
        <v>hkr05c13</v>
      </c>
      <c r="AP306" s="10">
        <f>IF(ISNUMBER($AN306),INDEX($C$1:$AB$2294,$AN306,AP$4),"")</f>
        <v>5.9475119999999997</v>
      </c>
      <c r="AQ306" s="310">
        <f>IF(ISNUMBER(SEARCH($T$30,AO306)),MAX(AQ$5:AQ305)+1,0)</f>
        <v>0</v>
      </c>
      <c r="AR306" s="310">
        <f>IF(ISNUMBER(SEARCH($T$31,AO306)),MAX(AR$5:AR305)+1,0)</f>
        <v>0</v>
      </c>
      <c r="AS306" s="128" t="str">
        <f t="shared" si="30"/>
        <v/>
      </c>
      <c r="AT306" s="105" t="str">
        <f>IF(ISNUMBER($AS306),INDEX($C$1:$AB$3985,$AS306,AT$4),"")</f>
        <v/>
      </c>
      <c r="AU306" s="128"/>
      <c r="AV306" s="128">
        <f t="shared" si="32"/>
        <v>1083</v>
      </c>
      <c r="AW306" s="105" t="str">
        <f>IF(ISNUMBER($AV306),INDEX($C$1:$AB$3985,$AV306,AW$4),"")</f>
        <v>or16c15_0</v>
      </c>
      <c r="AX306" s="105">
        <f>IF(ISNUMBER($AV306),INDEX($C$1:$AB$3985,$AV306,AX$4),"")</f>
        <v>16.923020000000001</v>
      </c>
      <c r="AY306" s="310">
        <f>IF(ISNUMBER(SEARCH($BE$10,AW306)),MAX(AY$5:AY305)+1,0)</f>
        <v>0</v>
      </c>
      <c r="AZ306" s="310">
        <f>IF(ISNUMBER(SEARCH($BE$11,AW306)),MAX(AZ$5:AZ305)+1,0)</f>
        <v>0</v>
      </c>
      <c r="BA306" s="128" t="str">
        <f t="shared" si="33"/>
        <v/>
      </c>
      <c r="BB306" s="105" t="str">
        <f>IF(ISNUMBER($BA306),INDEX($C$1:$AB$3985,$BA306,BB$4),"")</f>
        <v/>
      </c>
      <c r="BC306" s="105"/>
    </row>
    <row r="307" spans="1:55" x14ac:dyDescent="0.25">
      <c r="A307" s="98"/>
      <c r="B307" s="98">
        <f>ROW()</f>
        <v>307</v>
      </c>
      <c r="C307" s="73"/>
      <c r="D307" s="179" t="s">
        <v>345</v>
      </c>
      <c r="E307" s="175" t="s">
        <v>850</v>
      </c>
      <c r="F307" s="176" t="s">
        <v>851</v>
      </c>
      <c r="G307" s="176">
        <v>5.9475119999999997</v>
      </c>
      <c r="H307" s="176">
        <v>0.59475120000000004</v>
      </c>
      <c r="I307" s="176">
        <v>59.475119999999997</v>
      </c>
      <c r="J307" s="172" t="s">
        <v>841</v>
      </c>
      <c r="K307" s="173">
        <v>1</v>
      </c>
      <c r="L307" s="178">
        <v>0</v>
      </c>
      <c r="M307" s="33">
        <v>1</v>
      </c>
      <c r="R307" s="3"/>
      <c r="S307" s="106"/>
      <c r="T307" s="106"/>
      <c r="U307" s="106"/>
      <c r="V307" s="106"/>
      <c r="W307" s="106"/>
      <c r="X307" s="106"/>
      <c r="AB307" s="188" t="str">
        <f t="shared" si="28"/>
        <v>hkr22c06log</v>
      </c>
      <c r="AC307" s="188" t="s">
        <v>1585</v>
      </c>
      <c r="AD307" s="131"/>
      <c r="AE307" s="131"/>
      <c r="AF307" s="131"/>
      <c r="AG307" s="131"/>
      <c r="AH307" s="131"/>
      <c r="AI307" s="131"/>
      <c r="AJ307" s="128" t="str">
        <f t="shared" si="29"/>
        <v/>
      </c>
      <c r="AK307" s="7" t="str">
        <f>IF(ISNUMBER($AJ307),INDEX($C$1:$AB$3985,$AJ307,AK$4),"")</f>
        <v/>
      </c>
      <c r="AL307" s="7" t="str">
        <f>IF(ISNUMBER($AJ307),INDEX($C$1:$AB$3985,$AJ307,AL$4),"")</f>
        <v/>
      </c>
      <c r="AM307" s="128"/>
      <c r="AN307" s="128">
        <f t="shared" si="31"/>
        <v>319</v>
      </c>
      <c r="AO307" s="7" t="str">
        <f>IF(ISNUMBER($AN307),INDEX($C$1:$AB$2294,$AN307,AO$4),"")</f>
        <v>hkr07c03</v>
      </c>
      <c r="AP307" s="10">
        <f>IF(ISNUMBER($AN307),INDEX($C$1:$AB$2294,$AN307,AP$4),"")</f>
        <v>5.9475119999999997</v>
      </c>
      <c r="AQ307" s="310">
        <f>IF(ISNUMBER(SEARCH($T$30,AO307)),MAX(AQ$5:AQ306)+1,0)</f>
        <v>0</v>
      </c>
      <c r="AR307" s="310">
        <f>IF(ISNUMBER(SEARCH($T$31,AO307)),MAX(AR$5:AR306)+1,0)</f>
        <v>0</v>
      </c>
      <c r="AS307" s="128" t="str">
        <f t="shared" si="30"/>
        <v/>
      </c>
      <c r="AT307" s="105" t="str">
        <f>IF(ISNUMBER($AS307),INDEX($C$1:$AB$3985,$AS307,AT$4),"")</f>
        <v/>
      </c>
      <c r="AU307" s="128"/>
      <c r="AV307" s="128">
        <f t="shared" si="32"/>
        <v>1084</v>
      </c>
      <c r="AW307" s="105" t="str">
        <f>IF(ISNUMBER($AV307),INDEX($C$1:$AB$3985,$AV307,AW$4),"")</f>
        <v>or16c16_0</v>
      </c>
      <c r="AX307" s="105">
        <f>IF(ISNUMBER($AV307),INDEX($C$1:$AB$3985,$AV307,AX$4),"")</f>
        <v>17.30153</v>
      </c>
      <c r="AY307" s="310">
        <f>IF(ISNUMBER(SEARCH($BE$10,AW307)),MAX(AY$5:AY306)+1,0)</f>
        <v>0</v>
      </c>
      <c r="AZ307" s="310">
        <f>IF(ISNUMBER(SEARCH($BE$11,AW307)),MAX(AZ$5:AZ306)+1,0)</f>
        <v>0</v>
      </c>
      <c r="BA307" s="128" t="str">
        <f t="shared" si="33"/>
        <v/>
      </c>
      <c r="BB307" s="105" t="str">
        <f>IF(ISNUMBER($BA307),INDEX($C$1:$AB$3985,$BA307,BB$4),"")</f>
        <v/>
      </c>
      <c r="BC307" s="105"/>
    </row>
    <row r="308" spans="1:55" x14ac:dyDescent="0.25">
      <c r="A308" s="98"/>
      <c r="B308" s="98">
        <f>ROW()</f>
        <v>308</v>
      </c>
      <c r="C308" s="73"/>
      <c r="D308" s="179" t="s">
        <v>346</v>
      </c>
      <c r="E308" s="175" t="s">
        <v>850</v>
      </c>
      <c r="F308" s="176" t="s">
        <v>851</v>
      </c>
      <c r="G308" s="176">
        <v>5.9475119999999997</v>
      </c>
      <c r="H308" s="176">
        <v>0.59475120000000004</v>
      </c>
      <c r="I308" s="176">
        <v>59.475119999999997</v>
      </c>
      <c r="J308" s="172" t="s">
        <v>841</v>
      </c>
      <c r="K308" s="173">
        <v>1</v>
      </c>
      <c r="L308" s="178">
        <v>0</v>
      </c>
      <c r="M308" s="33">
        <v>1</v>
      </c>
      <c r="R308" s="3"/>
      <c r="S308" s="106"/>
      <c r="T308" s="106"/>
      <c r="U308" s="106"/>
      <c r="V308" s="106"/>
      <c r="W308" s="106"/>
      <c r="X308" s="106"/>
      <c r="AB308" s="188" t="str">
        <f t="shared" si="28"/>
        <v>hkr05c02log</v>
      </c>
      <c r="AC308" s="188" t="s">
        <v>1585</v>
      </c>
      <c r="AD308" s="131"/>
      <c r="AE308" s="131"/>
      <c r="AF308" s="131"/>
      <c r="AG308" s="131"/>
      <c r="AH308" s="131"/>
      <c r="AI308" s="131"/>
      <c r="AJ308" s="128" t="str">
        <f t="shared" si="29"/>
        <v/>
      </c>
      <c r="AK308" s="7" t="str">
        <f>IF(ISNUMBER($AJ308),INDEX($C$1:$AB$3985,$AJ308,AK$4),"")</f>
        <v/>
      </c>
      <c r="AL308" s="7" t="str">
        <f>IF(ISNUMBER($AJ308),INDEX($C$1:$AB$3985,$AJ308,AL$4),"")</f>
        <v/>
      </c>
      <c r="AM308" s="128"/>
      <c r="AN308" s="128">
        <f t="shared" si="31"/>
        <v>320</v>
      </c>
      <c r="AO308" s="7" t="str">
        <f>IF(ISNUMBER($AN308),INDEX($C$1:$AB$2294,$AN308,AO$4),"")</f>
        <v>hkr15c18</v>
      </c>
      <c r="AP308" s="10">
        <f>IF(ISNUMBER($AN308),INDEX($C$1:$AB$2294,$AN308,AP$4),"")</f>
        <v>5.9475119999999997</v>
      </c>
      <c r="AQ308" s="310">
        <f>IF(ISNUMBER(SEARCH($T$30,AO308)),MAX(AQ$5:AQ307)+1,0)</f>
        <v>0</v>
      </c>
      <c r="AR308" s="310">
        <f>IF(ISNUMBER(SEARCH($T$31,AO308)),MAX(AR$5:AR307)+1,0)</f>
        <v>0</v>
      </c>
      <c r="AS308" s="128" t="str">
        <f t="shared" si="30"/>
        <v/>
      </c>
      <c r="AT308" s="105" t="str">
        <f>IF(ISNUMBER($AS308),INDEX($C$1:$AB$3985,$AS308,AT$4),"")</f>
        <v/>
      </c>
      <c r="AU308" s="128"/>
      <c r="AV308" s="128">
        <f t="shared" si="32"/>
        <v>1085</v>
      </c>
      <c r="AW308" s="105" t="str">
        <f>IF(ISNUMBER($AV308),INDEX($C$1:$AB$3985,$AV308,AW$4),"")</f>
        <v>or16c17_0</v>
      </c>
      <c r="AX308" s="105">
        <f>IF(ISNUMBER($AV308),INDEX($C$1:$AB$3985,$AV308,AX$4),"")</f>
        <v>17.557580000000002</v>
      </c>
      <c r="AY308" s="310">
        <f>IF(ISNUMBER(SEARCH($BE$10,AW308)),MAX(AY$5:AY307)+1,0)</f>
        <v>0</v>
      </c>
      <c r="AZ308" s="310">
        <f>IF(ISNUMBER(SEARCH($BE$11,AW308)),MAX(AZ$5:AZ307)+1,0)</f>
        <v>0</v>
      </c>
      <c r="BA308" s="128" t="str">
        <f t="shared" si="33"/>
        <v/>
      </c>
      <c r="BB308" s="105" t="str">
        <f>IF(ISNUMBER($BA308),INDEX($C$1:$AB$3985,$BA308,BB$4),"")</f>
        <v/>
      </c>
      <c r="BC308" s="105"/>
    </row>
    <row r="309" spans="1:55" x14ac:dyDescent="0.25">
      <c r="A309" s="98"/>
      <c r="B309" s="98">
        <f>ROW()</f>
        <v>309</v>
      </c>
      <c r="C309" s="73"/>
      <c r="D309" s="179" t="s">
        <v>347</v>
      </c>
      <c r="E309" s="175" t="s">
        <v>850</v>
      </c>
      <c r="F309" s="176" t="s">
        <v>851</v>
      </c>
      <c r="G309" s="176">
        <v>5.9475119999999997</v>
      </c>
      <c r="H309" s="176">
        <v>0.59475120000000004</v>
      </c>
      <c r="I309" s="176">
        <v>59.475119999999997</v>
      </c>
      <c r="J309" s="172" t="s">
        <v>841</v>
      </c>
      <c r="K309" s="173">
        <v>1</v>
      </c>
      <c r="L309" s="178">
        <v>0</v>
      </c>
      <c r="M309" s="33">
        <v>1</v>
      </c>
      <c r="R309" s="3"/>
      <c r="S309" s="106"/>
      <c r="T309" s="106"/>
      <c r="U309" s="106"/>
      <c r="V309" s="106"/>
      <c r="W309" s="106"/>
      <c r="X309" s="106"/>
      <c r="AB309" s="188" t="str">
        <f t="shared" si="28"/>
        <v>hkr05c03log</v>
      </c>
      <c r="AC309" s="188" t="s">
        <v>1585</v>
      </c>
      <c r="AD309" s="131"/>
      <c r="AE309" s="131"/>
      <c r="AF309" s="131"/>
      <c r="AG309" s="131"/>
      <c r="AH309" s="131"/>
      <c r="AI309" s="131"/>
      <c r="AJ309" s="128" t="str">
        <f t="shared" si="29"/>
        <v/>
      </c>
      <c r="AK309" s="7" t="str">
        <f>IF(ISNUMBER($AJ309),INDEX($C$1:$AB$3985,$AJ309,AK$4),"")</f>
        <v/>
      </c>
      <c r="AL309" s="7" t="str">
        <f>IF(ISNUMBER($AJ309),INDEX($C$1:$AB$3985,$AJ309,AL$4),"")</f>
        <v/>
      </c>
      <c r="AM309" s="128"/>
      <c r="AN309" s="128">
        <f t="shared" si="31"/>
        <v>321</v>
      </c>
      <c r="AO309" s="7" t="str">
        <f>IF(ISNUMBER($AN309),INDEX($C$1:$AB$2294,$AN309,AO$4),"")</f>
        <v>hkr05c14</v>
      </c>
      <c r="AP309" s="10">
        <f>IF(ISNUMBER($AN309),INDEX($C$1:$AB$2294,$AN309,AP$4),"")</f>
        <v>5.9475119999999997</v>
      </c>
      <c r="AQ309" s="310">
        <f>IF(ISNUMBER(SEARCH($T$30,AO309)),MAX(AQ$5:AQ308)+1,0)</f>
        <v>0</v>
      </c>
      <c r="AR309" s="310">
        <f>IF(ISNUMBER(SEARCH($T$31,AO309)),MAX(AR$5:AR308)+1,0)</f>
        <v>0</v>
      </c>
      <c r="AS309" s="128" t="str">
        <f t="shared" si="30"/>
        <v/>
      </c>
      <c r="AT309" s="105" t="str">
        <f>IF(ISNUMBER($AS309),INDEX($C$1:$AB$3985,$AS309,AT$4),"")</f>
        <v/>
      </c>
      <c r="AU309" s="128"/>
      <c r="AV309" s="128">
        <f t="shared" si="32"/>
        <v>1086</v>
      </c>
      <c r="AW309" s="105" t="str">
        <f>IF(ISNUMBER($AV309),INDEX($C$1:$AB$3985,$AV309,AW$4),"")</f>
        <v>or16c18_0</v>
      </c>
      <c r="AX309" s="105">
        <f>IF(ISNUMBER($AV309),INDEX($C$1:$AB$3985,$AV309,AX$4),"")</f>
        <v>17.693529999999999</v>
      </c>
      <c r="AY309" s="310">
        <f>IF(ISNUMBER(SEARCH($BE$10,AW309)),MAX(AY$5:AY308)+1,0)</f>
        <v>0</v>
      </c>
      <c r="AZ309" s="310">
        <f>IF(ISNUMBER(SEARCH($BE$11,AW309)),MAX(AZ$5:AZ308)+1,0)</f>
        <v>0</v>
      </c>
      <c r="BA309" s="128" t="str">
        <f t="shared" si="33"/>
        <v/>
      </c>
      <c r="BB309" s="105" t="str">
        <f>IF(ISNUMBER($BA309),INDEX($C$1:$AB$3985,$BA309,BB$4),"")</f>
        <v/>
      </c>
      <c r="BC309" s="105"/>
    </row>
    <row r="310" spans="1:55" x14ac:dyDescent="0.25">
      <c r="A310" s="98"/>
      <c r="B310" s="98">
        <f>ROW()</f>
        <v>310</v>
      </c>
      <c r="C310" s="73"/>
      <c r="D310" s="179" t="s">
        <v>348</v>
      </c>
      <c r="E310" s="175" t="s">
        <v>850</v>
      </c>
      <c r="F310" s="176" t="s">
        <v>851</v>
      </c>
      <c r="G310" s="176">
        <v>5.9475119999999997</v>
      </c>
      <c r="H310" s="176">
        <v>0.59475120000000004</v>
      </c>
      <c r="I310" s="176">
        <v>59.475119999999997</v>
      </c>
      <c r="J310" s="172" t="s">
        <v>841</v>
      </c>
      <c r="K310" s="173">
        <v>1</v>
      </c>
      <c r="L310" s="178">
        <v>0</v>
      </c>
      <c r="M310" s="33">
        <v>1</v>
      </c>
      <c r="R310" s="3"/>
      <c r="S310" s="106"/>
      <c r="T310" s="106"/>
      <c r="U310" s="106"/>
      <c r="V310" s="106"/>
      <c r="W310" s="106"/>
      <c r="X310" s="106"/>
      <c r="AB310" s="188" t="str">
        <f t="shared" si="28"/>
        <v>hkr05c04log</v>
      </c>
      <c r="AC310" s="188" t="s">
        <v>1585</v>
      </c>
      <c r="AD310" s="131"/>
      <c r="AE310" s="131"/>
      <c r="AF310" s="131"/>
      <c r="AG310" s="131"/>
      <c r="AH310" s="131"/>
      <c r="AI310" s="131"/>
      <c r="AJ310" s="128" t="str">
        <f t="shared" si="29"/>
        <v/>
      </c>
      <c r="AK310" s="7" t="str">
        <f>IF(ISNUMBER($AJ310),INDEX($C$1:$AB$3985,$AJ310,AK$4),"")</f>
        <v/>
      </c>
      <c r="AL310" s="7" t="str">
        <f>IF(ISNUMBER($AJ310),INDEX($C$1:$AB$3985,$AJ310,AL$4),"")</f>
        <v/>
      </c>
      <c r="AM310" s="128"/>
      <c r="AN310" s="128">
        <f t="shared" si="31"/>
        <v>322</v>
      </c>
      <c r="AO310" s="7" t="str">
        <f>IF(ISNUMBER($AN310),INDEX($C$1:$AB$2294,$AN310,AO$4),"")</f>
        <v>hkr05c15</v>
      </c>
      <c r="AP310" s="10">
        <f>IF(ISNUMBER($AN310),INDEX($C$1:$AB$2294,$AN310,AP$4),"")</f>
        <v>5.9475119999999997</v>
      </c>
      <c r="AQ310" s="310">
        <f>IF(ISNUMBER(SEARCH($T$30,AO310)),MAX(AQ$5:AQ309)+1,0)</f>
        <v>0</v>
      </c>
      <c r="AR310" s="310">
        <f>IF(ISNUMBER(SEARCH($T$31,AO310)),MAX(AR$5:AR309)+1,0)</f>
        <v>0</v>
      </c>
      <c r="AS310" s="128" t="str">
        <f t="shared" si="30"/>
        <v/>
      </c>
      <c r="AT310" s="105" t="str">
        <f>IF(ISNUMBER($AS310),INDEX($C$1:$AB$3985,$AS310,AT$4),"")</f>
        <v/>
      </c>
      <c r="AU310" s="128"/>
      <c r="AV310" s="128">
        <f t="shared" si="32"/>
        <v>1087</v>
      </c>
      <c r="AW310" s="105" t="str">
        <f>IF(ISNUMBER($AV310),INDEX($C$1:$AB$3985,$AV310,AW$4),"")</f>
        <v>or16c19_0</v>
      </c>
      <c r="AX310" s="105">
        <f>IF(ISNUMBER($AV310),INDEX($C$1:$AB$3985,$AV310,AX$4),"")</f>
        <v>17.75159</v>
      </c>
      <c r="AY310" s="310">
        <f>IF(ISNUMBER(SEARCH($BE$10,AW310)),MAX(AY$5:AY309)+1,0)</f>
        <v>0</v>
      </c>
      <c r="AZ310" s="310">
        <f>IF(ISNUMBER(SEARCH($BE$11,AW310)),MAX(AZ$5:AZ309)+1,0)</f>
        <v>0</v>
      </c>
      <c r="BA310" s="128" t="str">
        <f t="shared" si="33"/>
        <v/>
      </c>
      <c r="BB310" s="105" t="str">
        <f>IF(ISNUMBER($BA310),INDEX($C$1:$AB$3985,$BA310,BB$4),"")</f>
        <v/>
      </c>
      <c r="BC310" s="105"/>
    </row>
    <row r="311" spans="1:55" x14ac:dyDescent="0.25">
      <c r="A311" s="98"/>
      <c r="B311" s="98">
        <f>ROW()</f>
        <v>311</v>
      </c>
      <c r="C311" s="73"/>
      <c r="D311" s="179" t="s">
        <v>349</v>
      </c>
      <c r="E311" s="175" t="s">
        <v>850</v>
      </c>
      <c r="F311" s="176" t="s">
        <v>851</v>
      </c>
      <c r="G311" s="176">
        <v>5.9475119999999997</v>
      </c>
      <c r="H311" s="176">
        <v>0.59475120000000004</v>
      </c>
      <c r="I311" s="176">
        <v>59.475119999999997</v>
      </c>
      <c r="J311" s="172" t="s">
        <v>841</v>
      </c>
      <c r="K311" s="173">
        <v>1</v>
      </c>
      <c r="L311" s="178">
        <v>0</v>
      </c>
      <c r="M311" s="33">
        <v>1</v>
      </c>
      <c r="R311" s="3"/>
      <c r="S311" s="106"/>
      <c r="T311" s="106"/>
      <c r="U311" s="106"/>
      <c r="V311" s="106"/>
      <c r="W311" s="106"/>
      <c r="X311" s="106"/>
      <c r="AB311" s="188" t="str">
        <f t="shared" si="28"/>
        <v>hkr22c03log</v>
      </c>
      <c r="AC311" s="188" t="s">
        <v>1585</v>
      </c>
      <c r="AD311" s="131"/>
      <c r="AE311" s="131"/>
      <c r="AF311" s="131"/>
      <c r="AG311" s="131"/>
      <c r="AH311" s="131"/>
      <c r="AI311" s="131"/>
      <c r="AJ311" s="128" t="str">
        <f t="shared" si="29"/>
        <v/>
      </c>
      <c r="AK311" s="7" t="str">
        <f>IF(ISNUMBER($AJ311),INDEX($C$1:$AB$3985,$AJ311,AK$4),"")</f>
        <v/>
      </c>
      <c r="AL311" s="7" t="str">
        <f>IF(ISNUMBER($AJ311),INDEX($C$1:$AB$3985,$AJ311,AL$4),"")</f>
        <v/>
      </c>
      <c r="AM311" s="128"/>
      <c r="AN311" s="128">
        <f t="shared" si="31"/>
        <v>323</v>
      </c>
      <c r="AO311" s="7" t="str">
        <f>IF(ISNUMBER($AN311),INDEX($C$1:$AB$2294,$AN311,AO$4),"")</f>
        <v>hkr05c16</v>
      </c>
      <c r="AP311" s="10">
        <f>IF(ISNUMBER($AN311),INDEX($C$1:$AB$2294,$AN311,AP$4),"")</f>
        <v>5.9475119999999997</v>
      </c>
      <c r="AQ311" s="310">
        <f>IF(ISNUMBER(SEARCH($T$30,AO311)),MAX(AQ$5:AQ310)+1,0)</f>
        <v>0</v>
      </c>
      <c r="AR311" s="310">
        <f>IF(ISNUMBER(SEARCH($T$31,AO311)),MAX(AR$5:AR310)+1,0)</f>
        <v>0</v>
      </c>
      <c r="AS311" s="128" t="str">
        <f t="shared" si="30"/>
        <v/>
      </c>
      <c r="AT311" s="105" t="str">
        <f>IF(ISNUMBER($AS311),INDEX($C$1:$AB$3985,$AS311,AT$4),"")</f>
        <v/>
      </c>
      <c r="AU311" s="128"/>
      <c r="AV311" s="128">
        <f t="shared" si="32"/>
        <v>1088</v>
      </c>
      <c r="AW311" s="105" t="str">
        <f>IF(ISNUMBER($AV311),INDEX($C$1:$AB$3985,$AV311,AW$4),"")</f>
        <v>or17c00_0</v>
      </c>
      <c r="AX311" s="105">
        <f>IF(ISNUMBER($AV311),INDEX($C$1:$AB$3985,$AV311,AX$4),"")</f>
        <v>28.417280000000002</v>
      </c>
      <c r="AY311" s="310">
        <f>IF(ISNUMBER(SEARCH($BE$10,AW311)),MAX(AY$5:AY310)+1,0)</f>
        <v>0</v>
      </c>
      <c r="AZ311" s="310">
        <f>IF(ISNUMBER(SEARCH($BE$11,AW311)),MAX(AZ$5:AZ310)+1,0)</f>
        <v>0</v>
      </c>
      <c r="BA311" s="128" t="str">
        <f t="shared" si="33"/>
        <v/>
      </c>
      <c r="BB311" s="105" t="str">
        <f>IF(ISNUMBER($BA311),INDEX($C$1:$AB$3985,$BA311,BB$4),"")</f>
        <v/>
      </c>
      <c r="BC311" s="105"/>
    </row>
    <row r="312" spans="1:55" x14ac:dyDescent="0.25">
      <c r="A312" s="98"/>
      <c r="B312" s="98">
        <f>ROW()</f>
        <v>312</v>
      </c>
      <c r="C312" s="73"/>
      <c r="D312" s="179" t="s">
        <v>350</v>
      </c>
      <c r="E312" s="175" t="s">
        <v>850</v>
      </c>
      <c r="F312" s="175" t="s">
        <v>851</v>
      </c>
      <c r="G312" s="176">
        <v>5.9475119999999997</v>
      </c>
      <c r="H312" s="176">
        <v>0.59475120000000004</v>
      </c>
      <c r="I312" s="176">
        <v>59.475119999999997</v>
      </c>
      <c r="J312" s="172" t="s">
        <v>841</v>
      </c>
      <c r="K312" s="173">
        <v>1</v>
      </c>
      <c r="L312" s="178">
        <v>0</v>
      </c>
      <c r="M312" s="36">
        <v>1</v>
      </c>
      <c r="N312" s="36"/>
      <c r="O312" s="36"/>
      <c r="P312" s="36"/>
      <c r="Q312" s="36"/>
      <c r="R312" s="3"/>
      <c r="S312" s="106"/>
      <c r="T312" s="106"/>
      <c r="U312" s="106"/>
      <c r="V312" s="106"/>
      <c r="W312" s="106"/>
      <c r="X312" s="106"/>
      <c r="Y312" s="36"/>
      <c r="Z312" s="36"/>
      <c r="AA312" s="36"/>
      <c r="AB312" s="188" t="str">
        <f t="shared" si="28"/>
        <v>hkr05c05log</v>
      </c>
      <c r="AC312" s="188" t="s">
        <v>1585</v>
      </c>
      <c r="AD312" s="131"/>
      <c r="AE312" s="131"/>
      <c r="AF312" s="131"/>
      <c r="AG312" s="131"/>
      <c r="AH312" s="131"/>
      <c r="AI312" s="131"/>
      <c r="AJ312" s="128" t="str">
        <f t="shared" si="29"/>
        <v/>
      </c>
      <c r="AK312" s="7" t="str">
        <f>IF(ISNUMBER($AJ312),INDEX($C$1:$AB$3985,$AJ312,AK$4),"")</f>
        <v/>
      </c>
      <c r="AL312" s="7" t="str">
        <f>IF(ISNUMBER($AJ312),INDEX($C$1:$AB$3985,$AJ312,AL$4),"")</f>
        <v/>
      </c>
      <c r="AM312" s="128"/>
      <c r="AN312" s="128">
        <f t="shared" si="31"/>
        <v>324</v>
      </c>
      <c r="AO312" s="7" t="str">
        <f>IF(ISNUMBER($AN312),INDEX($C$1:$AB$2294,$AN312,AO$4),"")</f>
        <v>hkr09c09</v>
      </c>
      <c r="AP312" s="10">
        <f>IF(ISNUMBER($AN312),INDEX($C$1:$AB$2294,$AN312,AP$4),"")</f>
        <v>5.9475119999999997</v>
      </c>
      <c r="AQ312" s="310">
        <f>IF(ISNUMBER(SEARCH($T$30,AO312)),MAX(AQ$5:AQ311)+1,0)</f>
        <v>0</v>
      </c>
      <c r="AR312" s="310">
        <f>IF(ISNUMBER(SEARCH($T$31,AO312)),MAX(AR$5:AR311)+1,0)</f>
        <v>0</v>
      </c>
      <c r="AS312" s="128" t="str">
        <f t="shared" si="30"/>
        <v/>
      </c>
      <c r="AT312" s="105" t="str">
        <f>IF(ISNUMBER($AS312),INDEX($C$1:$AB$3985,$AS312,AT$4),"")</f>
        <v/>
      </c>
      <c r="AU312" s="128"/>
      <c r="AV312" s="128">
        <f t="shared" si="32"/>
        <v>1089</v>
      </c>
      <c r="AW312" s="105" t="str">
        <f>IF(ISNUMBER($AV312),INDEX($C$1:$AB$3985,$AV312,AW$4),"")</f>
        <v>or17c01_0</v>
      </c>
      <c r="AX312" s="105">
        <f>IF(ISNUMBER($AV312),INDEX($C$1:$AB$3985,$AV312,AX$4),"")</f>
        <v>28.397469999999998</v>
      </c>
      <c r="AY312" s="310">
        <f>IF(ISNUMBER(SEARCH($BE$10,AW312)),MAX(AY$5:AY311)+1,0)</f>
        <v>0</v>
      </c>
      <c r="AZ312" s="310">
        <f>IF(ISNUMBER(SEARCH($BE$11,AW312)),MAX(AZ$5:AZ311)+1,0)</f>
        <v>0</v>
      </c>
      <c r="BA312" s="128" t="str">
        <f t="shared" si="33"/>
        <v/>
      </c>
      <c r="BB312" s="105" t="str">
        <f>IF(ISNUMBER($BA312),INDEX($C$1:$AB$3985,$BA312,BB$4),"")</f>
        <v/>
      </c>
      <c r="BC312" s="105"/>
    </row>
    <row r="313" spans="1:55" x14ac:dyDescent="0.25">
      <c r="A313" s="98"/>
      <c r="B313" s="98">
        <f>ROW()</f>
        <v>313</v>
      </c>
      <c r="C313" s="73"/>
      <c r="D313" s="179" t="s">
        <v>351</v>
      </c>
      <c r="E313" s="175" t="s">
        <v>850</v>
      </c>
      <c r="F313" s="175" t="s">
        <v>851</v>
      </c>
      <c r="G313" s="176">
        <v>5.9475119999999997</v>
      </c>
      <c r="H313" s="176">
        <v>0.59475120000000004</v>
      </c>
      <c r="I313" s="176">
        <v>59.475119999999997</v>
      </c>
      <c r="J313" s="172" t="s">
        <v>841</v>
      </c>
      <c r="K313" s="173">
        <v>1</v>
      </c>
      <c r="L313" s="178">
        <v>0</v>
      </c>
      <c r="M313" s="36">
        <v>1</v>
      </c>
      <c r="N313" s="36"/>
      <c r="O313" s="36"/>
      <c r="P313" s="36"/>
      <c r="Q313" s="36"/>
      <c r="R313" s="3"/>
      <c r="S313" s="106"/>
      <c r="T313" s="106"/>
      <c r="U313" s="106"/>
      <c r="V313" s="106"/>
      <c r="W313" s="106"/>
      <c r="X313" s="106"/>
      <c r="Y313" s="36"/>
      <c r="Z313" s="36"/>
      <c r="AA313" s="36"/>
      <c r="AB313" s="188" t="str">
        <f t="shared" si="28"/>
        <v>hkr30c02log</v>
      </c>
      <c r="AC313" s="188" t="s">
        <v>1585</v>
      </c>
      <c r="AD313" s="131"/>
      <c r="AE313" s="131"/>
      <c r="AF313" s="131"/>
      <c r="AG313" s="131"/>
      <c r="AH313" s="131"/>
      <c r="AI313" s="131"/>
      <c r="AJ313" s="128" t="str">
        <f t="shared" si="29"/>
        <v/>
      </c>
      <c r="AK313" s="7" t="str">
        <f>IF(ISNUMBER($AJ313),INDEX($C$1:$AB$3985,$AJ313,AK$4),"")</f>
        <v/>
      </c>
      <c r="AL313" s="7" t="str">
        <f>IF(ISNUMBER($AJ313),INDEX($C$1:$AB$3985,$AJ313,AL$4),"")</f>
        <v/>
      </c>
      <c r="AM313" s="128"/>
      <c r="AN313" s="128">
        <f t="shared" si="31"/>
        <v>325</v>
      </c>
      <c r="AO313" s="7" t="str">
        <f>IF(ISNUMBER($AN313),INDEX($C$1:$AB$2294,$AN313,AO$4),"")</f>
        <v>hkr05c17</v>
      </c>
      <c r="AP313" s="10">
        <f>IF(ISNUMBER($AN313),INDEX($C$1:$AB$2294,$AN313,AP$4),"")</f>
        <v>5.9475119999999997</v>
      </c>
      <c r="AQ313" s="310">
        <f>IF(ISNUMBER(SEARCH($T$30,AO313)),MAX(AQ$5:AQ312)+1,0)</f>
        <v>0</v>
      </c>
      <c r="AR313" s="310">
        <f>IF(ISNUMBER(SEARCH($T$31,AO313)),MAX(AR$5:AR312)+1,0)</f>
        <v>0</v>
      </c>
      <c r="AS313" s="128" t="str">
        <f t="shared" si="30"/>
        <v/>
      </c>
      <c r="AT313" s="105" t="str">
        <f>IF(ISNUMBER($AS313),INDEX($C$1:$AB$3985,$AS313,AT$4),"")</f>
        <v/>
      </c>
      <c r="AU313" s="128"/>
      <c r="AV313" s="128">
        <f t="shared" si="32"/>
        <v>1090</v>
      </c>
      <c r="AW313" s="105" t="str">
        <f>IF(ISNUMBER($AV313),INDEX($C$1:$AB$3985,$AV313,AW$4),"")</f>
        <v>or17c02_0</v>
      </c>
      <c r="AX313" s="105">
        <f>IF(ISNUMBER($AV313),INDEX($C$1:$AB$3985,$AV313,AX$4),"")</f>
        <v>28.373629999999999</v>
      </c>
      <c r="AY313" s="310">
        <f>IF(ISNUMBER(SEARCH($BE$10,AW313)),MAX(AY$5:AY312)+1,0)</f>
        <v>0</v>
      </c>
      <c r="AZ313" s="310">
        <f>IF(ISNUMBER(SEARCH($BE$11,AW313)),MAX(AZ$5:AZ312)+1,0)</f>
        <v>0</v>
      </c>
      <c r="BA313" s="128" t="str">
        <f t="shared" si="33"/>
        <v/>
      </c>
      <c r="BB313" s="105" t="str">
        <f>IF(ISNUMBER($BA313),INDEX($C$1:$AB$3985,$BA313,BB$4),"")</f>
        <v/>
      </c>
      <c r="BC313" s="105"/>
    </row>
    <row r="314" spans="1:55" x14ac:dyDescent="0.25">
      <c r="A314" s="98"/>
      <c r="B314" s="98">
        <f>ROW()</f>
        <v>314</v>
      </c>
      <c r="C314" s="73"/>
      <c r="D314" s="179" t="s">
        <v>352</v>
      </c>
      <c r="E314" s="175" t="s">
        <v>850</v>
      </c>
      <c r="F314" s="175" t="s">
        <v>851</v>
      </c>
      <c r="G314" s="176">
        <v>5.9475119999999997</v>
      </c>
      <c r="H314" s="176">
        <v>0.59475120000000004</v>
      </c>
      <c r="I314" s="176">
        <v>59.475119999999997</v>
      </c>
      <c r="J314" s="172" t="s">
        <v>841</v>
      </c>
      <c r="K314" s="173">
        <v>1</v>
      </c>
      <c r="L314" s="178">
        <v>0</v>
      </c>
      <c r="M314" s="36">
        <v>1</v>
      </c>
      <c r="N314" s="36"/>
      <c r="O314" s="36"/>
      <c r="P314" s="36"/>
      <c r="Q314" s="36"/>
      <c r="R314" s="3"/>
      <c r="S314" s="106"/>
      <c r="T314" s="106"/>
      <c r="U314" s="106"/>
      <c r="V314" s="106"/>
      <c r="W314" s="106"/>
      <c r="X314" s="106"/>
      <c r="Y314" s="36"/>
      <c r="Z314" s="36"/>
      <c r="AA314" s="36"/>
      <c r="AB314" s="188" t="str">
        <f t="shared" si="28"/>
        <v>hkr05c06log</v>
      </c>
      <c r="AC314" s="188" t="s">
        <v>1585</v>
      </c>
      <c r="AD314" s="131"/>
      <c r="AE314" s="131"/>
      <c r="AF314" s="131"/>
      <c r="AG314" s="131"/>
      <c r="AH314" s="131"/>
      <c r="AI314" s="131"/>
      <c r="AJ314" s="128" t="str">
        <f t="shared" si="29"/>
        <v/>
      </c>
      <c r="AK314" s="7" t="str">
        <f>IF(ISNUMBER($AJ314),INDEX($C$1:$AB$3985,$AJ314,AK$4),"")</f>
        <v/>
      </c>
      <c r="AL314" s="7" t="str">
        <f>IF(ISNUMBER($AJ314),INDEX($C$1:$AB$3985,$AJ314,AL$4),"")</f>
        <v/>
      </c>
      <c r="AM314" s="128"/>
      <c r="AN314" s="128">
        <f t="shared" si="31"/>
        <v>326</v>
      </c>
      <c r="AO314" s="7" t="str">
        <f>IF(ISNUMBER($AN314),INDEX($C$1:$AB$2294,$AN314,AO$4),"")</f>
        <v>hkr05c18</v>
      </c>
      <c r="AP314" s="10">
        <f>IF(ISNUMBER($AN314),INDEX($C$1:$AB$2294,$AN314,AP$4),"")</f>
        <v>5.9475119999999997</v>
      </c>
      <c r="AQ314" s="310">
        <f>IF(ISNUMBER(SEARCH($T$30,AO314)),MAX(AQ$5:AQ313)+1,0)</f>
        <v>0</v>
      </c>
      <c r="AR314" s="310">
        <f>IF(ISNUMBER(SEARCH($T$31,AO314)),MAX(AR$5:AR313)+1,0)</f>
        <v>0</v>
      </c>
      <c r="AS314" s="128" t="str">
        <f t="shared" si="30"/>
        <v/>
      </c>
      <c r="AT314" s="105" t="str">
        <f>IF(ISNUMBER($AS314),INDEX($C$1:$AB$3985,$AS314,AT$4),"")</f>
        <v/>
      </c>
      <c r="AU314" s="128"/>
      <c r="AV314" s="128">
        <f t="shared" si="32"/>
        <v>1091</v>
      </c>
      <c r="AW314" s="105" t="str">
        <f>IF(ISNUMBER($AV314),INDEX($C$1:$AB$3985,$AV314,AW$4),"")</f>
        <v>or17c03_0</v>
      </c>
      <c r="AX314" s="105">
        <f>IF(ISNUMBER($AV314),INDEX($C$1:$AB$3985,$AV314,AX$4),"")</f>
        <v>28.37762</v>
      </c>
      <c r="AY314" s="310">
        <f>IF(ISNUMBER(SEARCH($BE$10,AW314)),MAX(AY$5:AY313)+1,0)</f>
        <v>0</v>
      </c>
      <c r="AZ314" s="310">
        <f>IF(ISNUMBER(SEARCH($BE$11,AW314)),MAX(AZ$5:AZ313)+1,0)</f>
        <v>0</v>
      </c>
      <c r="BA314" s="128" t="str">
        <f t="shared" si="33"/>
        <v/>
      </c>
      <c r="BB314" s="105" t="str">
        <f>IF(ISNUMBER($BA314),INDEX($C$1:$AB$3985,$BA314,BB$4),"")</f>
        <v/>
      </c>
      <c r="BC314" s="105"/>
    </row>
    <row r="315" spans="1:55" x14ac:dyDescent="0.25">
      <c r="A315" s="98"/>
      <c r="B315" s="98">
        <f>ROW()</f>
        <v>315</v>
      </c>
      <c r="C315" s="73"/>
      <c r="D315" s="179" t="s">
        <v>353</v>
      </c>
      <c r="E315" s="175" t="s">
        <v>850</v>
      </c>
      <c r="F315" s="175" t="s">
        <v>851</v>
      </c>
      <c r="G315" s="176">
        <v>5.9475119999999997</v>
      </c>
      <c r="H315" s="176">
        <v>0.59475120000000004</v>
      </c>
      <c r="I315" s="176">
        <v>59.475119999999997</v>
      </c>
      <c r="J315" s="172" t="s">
        <v>841</v>
      </c>
      <c r="K315" s="173">
        <v>1</v>
      </c>
      <c r="L315" s="178">
        <v>0</v>
      </c>
      <c r="M315" s="36">
        <v>1</v>
      </c>
      <c r="N315" s="36"/>
      <c r="O315" s="36"/>
      <c r="P315" s="36"/>
      <c r="Q315" s="36"/>
      <c r="R315" s="3"/>
      <c r="S315" s="106"/>
      <c r="T315" s="106"/>
      <c r="U315" s="106"/>
      <c r="V315" s="106"/>
      <c r="W315" s="106"/>
      <c r="X315" s="106"/>
      <c r="Y315" s="36"/>
      <c r="Z315" s="36"/>
      <c r="AA315" s="36"/>
      <c r="AB315" s="188" t="str">
        <f t="shared" si="28"/>
        <v>hkr05c07log</v>
      </c>
      <c r="AC315" s="188" t="s">
        <v>1585</v>
      </c>
      <c r="AD315" s="131"/>
      <c r="AE315" s="131"/>
      <c r="AF315" s="131"/>
      <c r="AG315" s="131"/>
      <c r="AH315" s="131"/>
      <c r="AI315" s="131"/>
      <c r="AJ315" s="128" t="str">
        <f t="shared" si="29"/>
        <v/>
      </c>
      <c r="AK315" s="7" t="str">
        <f>IF(ISNUMBER($AJ315),INDEX($C$1:$AB$3985,$AJ315,AK$4),"")</f>
        <v/>
      </c>
      <c r="AL315" s="7" t="str">
        <f>IF(ISNUMBER($AJ315),INDEX($C$1:$AB$3985,$AJ315,AL$4),"")</f>
        <v/>
      </c>
      <c r="AM315" s="128"/>
      <c r="AN315" s="128">
        <f t="shared" si="31"/>
        <v>327</v>
      </c>
      <c r="AO315" s="7" t="str">
        <f>IF(ISNUMBER($AN315),INDEX($C$1:$AB$2294,$AN315,AO$4),"")</f>
        <v>hkr05c19</v>
      </c>
      <c r="AP315" s="10">
        <f>IF(ISNUMBER($AN315),INDEX($C$1:$AB$2294,$AN315,AP$4),"")</f>
        <v>5.9475119999999997</v>
      </c>
      <c r="AQ315" s="310">
        <f>IF(ISNUMBER(SEARCH($T$30,AO315)),MAX(AQ$5:AQ314)+1,0)</f>
        <v>0</v>
      </c>
      <c r="AR315" s="310">
        <f>IF(ISNUMBER(SEARCH($T$31,AO315)),MAX(AR$5:AR314)+1,0)</f>
        <v>0</v>
      </c>
      <c r="AS315" s="128" t="str">
        <f t="shared" si="30"/>
        <v/>
      </c>
      <c r="AT315" s="105" t="str">
        <f>IF(ISNUMBER($AS315),INDEX($C$1:$AB$3985,$AS315,AT$4),"")</f>
        <v/>
      </c>
      <c r="AU315" s="128"/>
      <c r="AV315" s="128">
        <f t="shared" si="32"/>
        <v>1092</v>
      </c>
      <c r="AW315" s="105" t="str">
        <f>IF(ISNUMBER($AV315),INDEX($C$1:$AB$3985,$AV315,AW$4),"")</f>
        <v>or17c08_0</v>
      </c>
      <c r="AX315" s="105">
        <f>IF(ISNUMBER($AV315),INDEX($C$1:$AB$3985,$AV315,AX$4),"")</f>
        <v>19.274139999999999</v>
      </c>
      <c r="AY315" s="310">
        <f>IF(ISNUMBER(SEARCH($BE$10,AW315)),MAX(AY$5:AY314)+1,0)</f>
        <v>0</v>
      </c>
      <c r="AZ315" s="310">
        <f>IF(ISNUMBER(SEARCH($BE$11,AW315)),MAX(AZ$5:AZ314)+1,0)</f>
        <v>0</v>
      </c>
      <c r="BA315" s="128" t="str">
        <f t="shared" si="33"/>
        <v/>
      </c>
      <c r="BB315" s="105" t="str">
        <f>IF(ISNUMBER($BA315),INDEX($C$1:$AB$3985,$BA315,BB$4),"")</f>
        <v/>
      </c>
      <c r="BC315" s="105"/>
    </row>
    <row r="316" spans="1:55" x14ac:dyDescent="0.25">
      <c r="A316" s="98"/>
      <c r="B316" s="98">
        <f>ROW()</f>
        <v>316</v>
      </c>
      <c r="C316" s="73"/>
      <c r="D316" s="179" t="s">
        <v>354</v>
      </c>
      <c r="E316" s="175" t="s">
        <v>850</v>
      </c>
      <c r="F316" s="175" t="s">
        <v>851</v>
      </c>
      <c r="G316" s="176">
        <v>5.9475119999999997</v>
      </c>
      <c r="H316" s="176">
        <v>0.59475120000000004</v>
      </c>
      <c r="I316" s="176">
        <v>59.475119999999997</v>
      </c>
      <c r="J316" s="172" t="s">
        <v>841</v>
      </c>
      <c r="K316" s="173">
        <v>1</v>
      </c>
      <c r="L316" s="178">
        <v>0</v>
      </c>
      <c r="M316" s="36">
        <v>1</v>
      </c>
      <c r="N316" s="36"/>
      <c r="O316" s="36"/>
      <c r="P316" s="36"/>
      <c r="Q316" s="36"/>
      <c r="R316" s="3"/>
      <c r="S316" s="106"/>
      <c r="T316" s="106"/>
      <c r="U316" s="106"/>
      <c r="V316" s="106"/>
      <c r="W316" s="106"/>
      <c r="X316" s="106"/>
      <c r="Y316" s="36"/>
      <c r="Z316" s="36"/>
      <c r="AA316" s="36"/>
      <c r="AB316" s="188" t="str">
        <f t="shared" si="28"/>
        <v>hkr05c10log</v>
      </c>
      <c r="AC316" s="188" t="s">
        <v>1585</v>
      </c>
      <c r="AD316" s="131"/>
      <c r="AE316" s="131"/>
      <c r="AF316" s="131"/>
      <c r="AG316" s="131"/>
      <c r="AH316" s="131"/>
      <c r="AI316" s="131"/>
      <c r="AJ316" s="128" t="str">
        <f t="shared" si="29"/>
        <v/>
      </c>
      <c r="AK316" s="7" t="str">
        <f>IF(ISNUMBER($AJ316),INDEX($C$1:$AB$3985,$AJ316,AK$4),"")</f>
        <v/>
      </c>
      <c r="AL316" s="7" t="str">
        <f>IF(ISNUMBER($AJ316),INDEX($C$1:$AB$3985,$AJ316,AL$4),"")</f>
        <v/>
      </c>
      <c r="AM316" s="128"/>
      <c r="AN316" s="128">
        <f t="shared" si="31"/>
        <v>328</v>
      </c>
      <c r="AO316" s="7" t="str">
        <f>IF(ISNUMBER($AN316),INDEX($C$1:$AB$2294,$AN316,AO$4),"")</f>
        <v>hkr15c12</v>
      </c>
      <c r="AP316" s="10">
        <f>IF(ISNUMBER($AN316),INDEX($C$1:$AB$2294,$AN316,AP$4),"")</f>
        <v>5.9475119999999997</v>
      </c>
      <c r="AQ316" s="310">
        <f>IF(ISNUMBER(SEARCH($T$30,AO316)),MAX(AQ$5:AQ315)+1,0)</f>
        <v>0</v>
      </c>
      <c r="AR316" s="310">
        <f>IF(ISNUMBER(SEARCH($T$31,AO316)),MAX(AR$5:AR315)+1,0)</f>
        <v>0</v>
      </c>
      <c r="AS316" s="128" t="str">
        <f t="shared" si="30"/>
        <v/>
      </c>
      <c r="AT316" s="105" t="str">
        <f>IF(ISNUMBER($AS316),INDEX($C$1:$AB$3985,$AS316,AT$4),"")</f>
        <v/>
      </c>
      <c r="AU316" s="128"/>
      <c r="AV316" s="128">
        <f t="shared" si="32"/>
        <v>1093</v>
      </c>
      <c r="AW316" s="105" t="str">
        <f>IF(ISNUMBER($AV316),INDEX($C$1:$AB$3985,$AV316,AW$4),"")</f>
        <v>or17c09_0</v>
      </c>
      <c r="AX316" s="105">
        <f>IF(ISNUMBER($AV316),INDEX($C$1:$AB$3985,$AV316,AX$4),"")</f>
        <v>19.0274</v>
      </c>
      <c r="AY316" s="310">
        <f>IF(ISNUMBER(SEARCH($BE$10,AW316)),MAX(AY$5:AY315)+1,0)</f>
        <v>0</v>
      </c>
      <c r="AZ316" s="310">
        <f>IF(ISNUMBER(SEARCH($BE$11,AW316)),MAX(AZ$5:AZ315)+1,0)</f>
        <v>0</v>
      </c>
      <c r="BA316" s="128" t="str">
        <f t="shared" si="33"/>
        <v/>
      </c>
      <c r="BB316" s="105" t="str">
        <f>IF(ISNUMBER($BA316),INDEX($C$1:$AB$3985,$BA316,BB$4),"")</f>
        <v/>
      </c>
      <c r="BC316" s="105"/>
    </row>
    <row r="317" spans="1:55" x14ac:dyDescent="0.25">
      <c r="A317" s="98"/>
      <c r="B317" s="98">
        <f>ROW()</f>
        <v>317</v>
      </c>
      <c r="C317" s="73"/>
      <c r="D317" s="179" t="s">
        <v>355</v>
      </c>
      <c r="E317" s="175" t="s">
        <v>850</v>
      </c>
      <c r="F317" s="175" t="s">
        <v>851</v>
      </c>
      <c r="G317" s="176">
        <v>5.9475119999999997</v>
      </c>
      <c r="H317" s="176">
        <v>0.59475120000000004</v>
      </c>
      <c r="I317" s="176">
        <v>59.475119999999997</v>
      </c>
      <c r="J317" s="172" t="s">
        <v>841</v>
      </c>
      <c r="K317" s="173">
        <v>1</v>
      </c>
      <c r="L317" s="178">
        <v>0</v>
      </c>
      <c r="M317" s="36">
        <v>1</v>
      </c>
      <c r="N317" s="36"/>
      <c r="O317" s="36"/>
      <c r="P317" s="36"/>
      <c r="Q317" s="36"/>
      <c r="R317" s="3"/>
      <c r="S317" s="106"/>
      <c r="T317" s="106"/>
      <c r="U317" s="106"/>
      <c r="V317" s="106"/>
      <c r="W317" s="106"/>
      <c r="X317" s="106"/>
      <c r="Y317" s="36"/>
      <c r="Z317" s="36"/>
      <c r="AA317" s="36"/>
      <c r="AB317" s="188" t="str">
        <f t="shared" si="28"/>
        <v>hkr05c12log</v>
      </c>
      <c r="AC317" s="188" t="s">
        <v>1585</v>
      </c>
      <c r="AD317" s="131"/>
      <c r="AE317" s="131"/>
      <c r="AF317" s="131"/>
      <c r="AG317" s="131"/>
      <c r="AH317" s="131"/>
      <c r="AI317" s="131"/>
      <c r="AJ317" s="128" t="str">
        <f t="shared" si="29"/>
        <v/>
      </c>
      <c r="AK317" s="7" t="str">
        <f>IF(ISNUMBER($AJ317),INDEX($C$1:$AB$3985,$AJ317,AK$4),"")</f>
        <v/>
      </c>
      <c r="AL317" s="7" t="str">
        <f>IF(ISNUMBER($AJ317),INDEX($C$1:$AB$3985,$AJ317,AL$4),"")</f>
        <v/>
      </c>
      <c r="AM317" s="128"/>
      <c r="AN317" s="128">
        <f t="shared" si="31"/>
        <v>329</v>
      </c>
      <c r="AO317" s="7" t="str">
        <f>IF(ISNUMBER($AN317),INDEX($C$1:$AB$2294,$AN317,AO$4),"")</f>
        <v>hkr06c00</v>
      </c>
      <c r="AP317" s="10">
        <f>IF(ISNUMBER($AN317),INDEX($C$1:$AB$2294,$AN317,AP$4),"")</f>
        <v>5.9475119999999997</v>
      </c>
      <c r="AQ317" s="310">
        <f>IF(ISNUMBER(SEARCH($T$30,AO317)),MAX(AQ$5:AQ316)+1,0)</f>
        <v>0</v>
      </c>
      <c r="AR317" s="310">
        <f>IF(ISNUMBER(SEARCH($T$31,AO317)),MAX(AR$5:AR316)+1,0)</f>
        <v>0</v>
      </c>
      <c r="AS317" s="128" t="str">
        <f t="shared" si="30"/>
        <v/>
      </c>
      <c r="AT317" s="105" t="str">
        <f>IF(ISNUMBER($AS317),INDEX($C$1:$AB$3985,$AS317,AT$4),"")</f>
        <v/>
      </c>
      <c r="AU317" s="128"/>
      <c r="AV317" s="128">
        <f t="shared" si="32"/>
        <v>1094</v>
      </c>
      <c r="AW317" s="105" t="str">
        <f>IF(ISNUMBER($AV317),INDEX($C$1:$AB$3985,$AV317,AW$4),"")</f>
        <v>or17c10_0</v>
      </c>
      <c r="AX317" s="105">
        <f>IF(ISNUMBER($AV317),INDEX($C$1:$AB$3985,$AV317,AX$4),"")</f>
        <v>18.57976</v>
      </c>
      <c r="AY317" s="310">
        <f>IF(ISNUMBER(SEARCH($BE$10,AW317)),MAX(AY$5:AY316)+1,0)</f>
        <v>0</v>
      </c>
      <c r="AZ317" s="310">
        <f>IF(ISNUMBER(SEARCH($BE$11,AW317)),MAX(AZ$5:AZ316)+1,0)</f>
        <v>0</v>
      </c>
      <c r="BA317" s="128" t="str">
        <f t="shared" si="33"/>
        <v/>
      </c>
      <c r="BB317" s="105" t="str">
        <f>IF(ISNUMBER($BA317),INDEX($C$1:$AB$3985,$BA317,BB$4),"")</f>
        <v/>
      </c>
      <c r="BC317" s="105"/>
    </row>
    <row r="318" spans="1:55" x14ac:dyDescent="0.25">
      <c r="A318" s="98"/>
      <c r="B318" s="98">
        <f>ROW()</f>
        <v>318</v>
      </c>
      <c r="C318" s="73"/>
      <c r="D318" s="179" t="s">
        <v>356</v>
      </c>
      <c r="E318" s="175" t="s">
        <v>850</v>
      </c>
      <c r="F318" s="176" t="s">
        <v>851</v>
      </c>
      <c r="G318" s="176">
        <v>5.9475119999999997</v>
      </c>
      <c r="H318" s="176">
        <v>0.59475120000000004</v>
      </c>
      <c r="I318" s="176">
        <v>59.475119999999997</v>
      </c>
      <c r="J318" s="172" t="s">
        <v>841</v>
      </c>
      <c r="K318" s="173">
        <v>1</v>
      </c>
      <c r="L318" s="178">
        <v>0</v>
      </c>
      <c r="M318" s="33">
        <v>1</v>
      </c>
      <c r="R318" s="3"/>
      <c r="S318" s="106"/>
      <c r="T318" s="106"/>
      <c r="U318" s="106"/>
      <c r="V318" s="106"/>
      <c r="W318" s="106"/>
      <c r="X318" s="106"/>
      <c r="AB318" s="188" t="str">
        <f t="shared" si="28"/>
        <v>hkr05c13log</v>
      </c>
      <c r="AC318" s="188" t="s">
        <v>1585</v>
      </c>
      <c r="AD318" s="131"/>
      <c r="AE318" s="131"/>
      <c r="AF318" s="131"/>
      <c r="AG318" s="131"/>
      <c r="AH318" s="131"/>
      <c r="AI318" s="131"/>
      <c r="AJ318" s="128" t="str">
        <f t="shared" si="29"/>
        <v/>
      </c>
      <c r="AK318" s="7" t="str">
        <f>IF(ISNUMBER($AJ318),INDEX($C$1:$AB$3985,$AJ318,AK$4),"")</f>
        <v/>
      </c>
      <c r="AL318" s="7" t="str">
        <f>IF(ISNUMBER($AJ318),INDEX($C$1:$AB$3985,$AJ318,AL$4),"")</f>
        <v/>
      </c>
      <c r="AM318" s="128"/>
      <c r="AN318" s="128">
        <f t="shared" si="31"/>
        <v>330</v>
      </c>
      <c r="AO318" s="7" t="str">
        <f>IF(ISNUMBER($AN318),INDEX($C$1:$AB$2294,$AN318,AO$4),"")</f>
        <v>hkr21c15</v>
      </c>
      <c r="AP318" s="10">
        <f>IF(ISNUMBER($AN318),INDEX($C$1:$AB$2294,$AN318,AP$4),"")</f>
        <v>5.9475119999999997</v>
      </c>
      <c r="AQ318" s="310">
        <f>IF(ISNUMBER(SEARCH($T$30,AO318)),MAX(AQ$5:AQ317)+1,0)</f>
        <v>0</v>
      </c>
      <c r="AR318" s="310">
        <f>IF(ISNUMBER(SEARCH($T$31,AO318)),MAX(AR$5:AR317)+1,0)</f>
        <v>0</v>
      </c>
      <c r="AS318" s="128" t="str">
        <f t="shared" si="30"/>
        <v/>
      </c>
      <c r="AT318" s="105" t="str">
        <f>IF(ISNUMBER($AS318),INDEX($C$1:$AB$3985,$AS318,AT$4),"")</f>
        <v/>
      </c>
      <c r="AU318" s="128"/>
      <c r="AV318" s="128">
        <f t="shared" si="32"/>
        <v>1095</v>
      </c>
      <c r="AW318" s="105" t="str">
        <f>IF(ISNUMBER($AV318),INDEX($C$1:$AB$3985,$AV318,AW$4),"")</f>
        <v>or17c11_0</v>
      </c>
      <c r="AX318" s="105">
        <f>IF(ISNUMBER($AV318),INDEX($C$1:$AB$3985,$AV318,AX$4),"")</f>
        <v>18.037009999999999</v>
      </c>
      <c r="AY318" s="310">
        <f>IF(ISNUMBER(SEARCH($BE$10,AW318)),MAX(AY$5:AY317)+1,0)</f>
        <v>0</v>
      </c>
      <c r="AZ318" s="310">
        <f>IF(ISNUMBER(SEARCH($BE$11,AW318)),MAX(AZ$5:AZ317)+1,0)</f>
        <v>0</v>
      </c>
      <c r="BA318" s="128" t="str">
        <f t="shared" si="33"/>
        <v/>
      </c>
      <c r="BB318" s="105" t="str">
        <f>IF(ISNUMBER($BA318),INDEX($C$1:$AB$3985,$BA318,BB$4),"")</f>
        <v/>
      </c>
      <c r="BC318" s="105"/>
    </row>
    <row r="319" spans="1:55" x14ac:dyDescent="0.25">
      <c r="A319" s="98"/>
      <c r="B319" s="98">
        <f>ROW()</f>
        <v>319</v>
      </c>
      <c r="C319" s="73"/>
      <c r="D319" s="179" t="s">
        <v>357</v>
      </c>
      <c r="E319" s="175" t="s">
        <v>850</v>
      </c>
      <c r="F319" s="176" t="s">
        <v>851</v>
      </c>
      <c r="G319" s="176">
        <v>5.9475119999999997</v>
      </c>
      <c r="H319" s="176">
        <v>0.59475120000000004</v>
      </c>
      <c r="I319" s="176">
        <v>59.475119999999997</v>
      </c>
      <c r="J319" s="172" t="s">
        <v>841</v>
      </c>
      <c r="K319" s="173">
        <v>1</v>
      </c>
      <c r="L319" s="178">
        <v>0</v>
      </c>
      <c r="M319" s="33">
        <v>1</v>
      </c>
      <c r="R319" s="3"/>
      <c r="S319" s="106"/>
      <c r="T319" s="106"/>
      <c r="U319" s="106"/>
      <c r="V319" s="106"/>
      <c r="W319" s="106"/>
      <c r="X319" s="106"/>
      <c r="AB319" s="188" t="str">
        <f t="shared" si="28"/>
        <v>hkr07c03log</v>
      </c>
      <c r="AC319" s="188" t="s">
        <v>1585</v>
      </c>
      <c r="AD319" s="131"/>
      <c r="AE319" s="131"/>
      <c r="AF319" s="131"/>
      <c r="AG319" s="131"/>
      <c r="AH319" s="131"/>
      <c r="AI319" s="131"/>
      <c r="AJ319" s="128" t="str">
        <f t="shared" si="29"/>
        <v/>
      </c>
      <c r="AK319" s="7" t="str">
        <f>IF(ISNUMBER($AJ319),INDEX($C$1:$AB$3985,$AJ319,AK$4),"")</f>
        <v/>
      </c>
      <c r="AL319" s="7" t="str">
        <f>IF(ISNUMBER($AJ319),INDEX($C$1:$AB$3985,$AJ319,AL$4),"")</f>
        <v/>
      </c>
      <c r="AM319" s="128"/>
      <c r="AN319" s="128">
        <f t="shared" si="31"/>
        <v>331</v>
      </c>
      <c r="AO319" s="7" t="str">
        <f>IF(ISNUMBER($AN319),INDEX($C$1:$AB$2294,$AN319,AO$4),"")</f>
        <v>hkr39c08</v>
      </c>
      <c r="AP319" s="10">
        <f>IF(ISNUMBER($AN319),INDEX($C$1:$AB$2294,$AN319,AP$4),"")</f>
        <v>5.9475119999999997</v>
      </c>
      <c r="AQ319" s="310">
        <f>IF(ISNUMBER(SEARCH($T$30,AO319)),MAX(AQ$5:AQ318)+1,0)</f>
        <v>0</v>
      </c>
      <c r="AR319" s="310">
        <f>IF(ISNUMBER(SEARCH($T$31,AO319)),MAX(AR$5:AR318)+1,0)</f>
        <v>0</v>
      </c>
      <c r="AS319" s="128" t="str">
        <f t="shared" si="30"/>
        <v/>
      </c>
      <c r="AT319" s="105" t="str">
        <f>IF(ISNUMBER($AS319),INDEX($C$1:$AB$3985,$AS319,AT$4),"")</f>
        <v/>
      </c>
      <c r="AU319" s="128"/>
      <c r="AV319" s="128">
        <f t="shared" si="32"/>
        <v>1096</v>
      </c>
      <c r="AW319" s="105" t="str">
        <f>IF(ISNUMBER($AV319),INDEX($C$1:$AB$3985,$AV319,AW$4),"")</f>
        <v>or17c12_0</v>
      </c>
      <c r="AX319" s="105">
        <f>IF(ISNUMBER($AV319),INDEX($C$1:$AB$3985,$AV319,AX$4),"")</f>
        <v>17.41066</v>
      </c>
      <c r="AY319" s="310">
        <f>IF(ISNUMBER(SEARCH($BE$10,AW319)),MAX(AY$5:AY318)+1,0)</f>
        <v>0</v>
      </c>
      <c r="AZ319" s="310">
        <f>IF(ISNUMBER(SEARCH($BE$11,AW319)),MAX(AZ$5:AZ318)+1,0)</f>
        <v>0</v>
      </c>
      <c r="BA319" s="128" t="str">
        <f t="shared" si="33"/>
        <v/>
      </c>
      <c r="BB319" s="105" t="str">
        <f>IF(ISNUMBER($BA319),INDEX($C$1:$AB$3985,$BA319,BB$4),"")</f>
        <v/>
      </c>
      <c r="BC319" s="105"/>
    </row>
    <row r="320" spans="1:55" x14ac:dyDescent="0.25">
      <c r="A320" s="98"/>
      <c r="B320" s="98">
        <f>ROW()</f>
        <v>320</v>
      </c>
      <c r="C320" s="73"/>
      <c r="D320" s="179" t="s">
        <v>358</v>
      </c>
      <c r="E320" s="175" t="s">
        <v>850</v>
      </c>
      <c r="F320" s="176" t="s">
        <v>851</v>
      </c>
      <c r="G320" s="176">
        <v>5.9475119999999997</v>
      </c>
      <c r="H320" s="176">
        <v>0.59475120000000004</v>
      </c>
      <c r="I320" s="176">
        <v>59.475119999999997</v>
      </c>
      <c r="J320" s="172" t="s">
        <v>841</v>
      </c>
      <c r="K320" s="173">
        <v>1</v>
      </c>
      <c r="L320" s="178">
        <v>0</v>
      </c>
      <c r="M320" s="33">
        <v>1</v>
      </c>
      <c r="R320" s="3"/>
      <c r="S320" s="106"/>
      <c r="T320" s="106"/>
      <c r="U320" s="106"/>
      <c r="V320" s="106"/>
      <c r="W320" s="106"/>
      <c r="X320" s="106"/>
      <c r="AB320" s="188" t="str">
        <f t="shared" si="28"/>
        <v>hkr15c18log</v>
      </c>
      <c r="AC320" s="188" t="s">
        <v>1585</v>
      </c>
      <c r="AD320" s="131"/>
      <c r="AE320" s="131"/>
      <c r="AF320" s="131"/>
      <c r="AG320" s="131"/>
      <c r="AH320" s="131"/>
      <c r="AI320" s="131"/>
      <c r="AJ320" s="128" t="str">
        <f t="shared" si="29"/>
        <v/>
      </c>
      <c r="AK320" s="7" t="str">
        <f>IF(ISNUMBER($AJ320),INDEX($C$1:$AB$3985,$AJ320,AK$4),"")</f>
        <v/>
      </c>
      <c r="AL320" s="7" t="str">
        <f>IF(ISNUMBER($AJ320),INDEX($C$1:$AB$3985,$AJ320,AL$4),"")</f>
        <v/>
      </c>
      <c r="AM320" s="128"/>
      <c r="AN320" s="128">
        <f t="shared" si="31"/>
        <v>332</v>
      </c>
      <c r="AO320" s="7" t="str">
        <f>IF(ISNUMBER($AN320),INDEX($C$1:$AB$2294,$AN320,AO$4),"")</f>
        <v>hkr06c01</v>
      </c>
      <c r="AP320" s="10">
        <f>IF(ISNUMBER($AN320),INDEX($C$1:$AB$2294,$AN320,AP$4),"")</f>
        <v>5.9475119999999997</v>
      </c>
      <c r="AQ320" s="310">
        <f>IF(ISNUMBER(SEARCH($T$30,AO320)),MAX(AQ$5:AQ319)+1,0)</f>
        <v>0</v>
      </c>
      <c r="AR320" s="310">
        <f>IF(ISNUMBER(SEARCH($T$31,AO320)),MAX(AR$5:AR319)+1,0)</f>
        <v>0</v>
      </c>
      <c r="AS320" s="128" t="str">
        <f t="shared" si="30"/>
        <v/>
      </c>
      <c r="AT320" s="105" t="str">
        <f>IF(ISNUMBER($AS320),INDEX($C$1:$AB$3985,$AS320,AT$4),"")</f>
        <v/>
      </c>
      <c r="AU320" s="128"/>
      <c r="AV320" s="128">
        <f t="shared" si="32"/>
        <v>1097</v>
      </c>
      <c r="AW320" s="105" t="str">
        <f>IF(ISNUMBER($AV320),INDEX($C$1:$AB$3985,$AV320,AW$4),"")</f>
        <v>or17c13_0</v>
      </c>
      <c r="AX320" s="105">
        <f>IF(ISNUMBER($AV320),INDEX($C$1:$AB$3985,$AV320,AX$4),"")</f>
        <v>16.804179999999999</v>
      </c>
      <c r="AY320" s="310">
        <f>IF(ISNUMBER(SEARCH($BE$10,AW320)),MAX(AY$5:AY319)+1,0)</f>
        <v>0</v>
      </c>
      <c r="AZ320" s="310">
        <f>IF(ISNUMBER(SEARCH($BE$11,AW320)),MAX(AZ$5:AZ319)+1,0)</f>
        <v>0</v>
      </c>
      <c r="BA320" s="128" t="str">
        <f t="shared" si="33"/>
        <v/>
      </c>
      <c r="BB320" s="105" t="str">
        <f>IF(ISNUMBER($BA320),INDEX($C$1:$AB$3985,$BA320,BB$4),"")</f>
        <v/>
      </c>
      <c r="BC320" s="105"/>
    </row>
    <row r="321" spans="1:55" x14ac:dyDescent="0.25">
      <c r="A321" s="98"/>
      <c r="B321" s="98">
        <f>ROW()</f>
        <v>321</v>
      </c>
      <c r="C321" s="73"/>
      <c r="D321" s="179" t="s">
        <v>359</v>
      </c>
      <c r="E321" s="175" t="s">
        <v>850</v>
      </c>
      <c r="F321" s="176" t="s">
        <v>851</v>
      </c>
      <c r="G321" s="176">
        <v>5.9475119999999997</v>
      </c>
      <c r="H321" s="176">
        <v>0.59475120000000004</v>
      </c>
      <c r="I321" s="176">
        <v>59.475119999999997</v>
      </c>
      <c r="J321" s="172" t="s">
        <v>841</v>
      </c>
      <c r="K321" s="173">
        <v>1</v>
      </c>
      <c r="L321" s="178">
        <v>0</v>
      </c>
      <c r="M321" s="33">
        <v>1</v>
      </c>
      <c r="R321" s="3"/>
      <c r="S321" s="106"/>
      <c r="T321" s="106"/>
      <c r="U321" s="106"/>
      <c r="V321" s="106"/>
      <c r="W321" s="106"/>
      <c r="X321" s="106"/>
      <c r="AB321" s="188" t="str">
        <f t="shared" si="28"/>
        <v>hkr05c14log</v>
      </c>
      <c r="AC321" s="188" t="s">
        <v>1585</v>
      </c>
      <c r="AD321" s="131"/>
      <c r="AE321" s="131"/>
      <c r="AF321" s="131"/>
      <c r="AG321" s="131"/>
      <c r="AH321" s="131"/>
      <c r="AI321" s="131"/>
      <c r="AJ321" s="128" t="str">
        <f t="shared" si="29"/>
        <v/>
      </c>
      <c r="AK321" s="7" t="str">
        <f>IF(ISNUMBER($AJ321),INDEX($C$1:$AB$3985,$AJ321,AK$4),"")</f>
        <v/>
      </c>
      <c r="AL321" s="7" t="str">
        <f>IF(ISNUMBER($AJ321),INDEX($C$1:$AB$3985,$AJ321,AL$4),"")</f>
        <v/>
      </c>
      <c r="AM321" s="128"/>
      <c r="AN321" s="128">
        <f t="shared" si="31"/>
        <v>333</v>
      </c>
      <c r="AO321" s="7" t="str">
        <f>IF(ISNUMBER($AN321),INDEX($C$1:$AB$2294,$AN321,AO$4),"")</f>
        <v>hkr25c01</v>
      </c>
      <c r="AP321" s="10">
        <f>IF(ISNUMBER($AN321),INDEX($C$1:$AB$2294,$AN321,AP$4),"")</f>
        <v>5.9475119999999997</v>
      </c>
      <c r="AQ321" s="310">
        <f>IF(ISNUMBER(SEARCH($T$30,AO321)),MAX(AQ$5:AQ320)+1,0)</f>
        <v>0</v>
      </c>
      <c r="AR321" s="310">
        <f>IF(ISNUMBER(SEARCH($T$31,AO321)),MAX(AR$5:AR320)+1,0)</f>
        <v>0</v>
      </c>
      <c r="AS321" s="128" t="str">
        <f t="shared" si="30"/>
        <v/>
      </c>
      <c r="AT321" s="105" t="str">
        <f>IF(ISNUMBER($AS321),INDEX($C$1:$AB$3985,$AS321,AT$4),"")</f>
        <v/>
      </c>
      <c r="AU321" s="128"/>
      <c r="AV321" s="128">
        <f t="shared" si="32"/>
        <v>1098</v>
      </c>
      <c r="AW321" s="105" t="str">
        <f>IF(ISNUMBER($AV321),INDEX($C$1:$AB$3985,$AV321,AW$4),"")</f>
        <v>or17c14_0</v>
      </c>
      <c r="AX321" s="105">
        <f>IF(ISNUMBER($AV321),INDEX($C$1:$AB$3985,$AV321,AX$4),"")</f>
        <v>16.253699999999998</v>
      </c>
      <c r="AY321" s="310">
        <f>IF(ISNUMBER(SEARCH($BE$10,AW321)),MAX(AY$5:AY320)+1,0)</f>
        <v>0</v>
      </c>
      <c r="AZ321" s="310">
        <f>IF(ISNUMBER(SEARCH($BE$11,AW321)),MAX(AZ$5:AZ320)+1,0)</f>
        <v>0</v>
      </c>
      <c r="BA321" s="128" t="str">
        <f t="shared" si="33"/>
        <v/>
      </c>
      <c r="BB321" s="105" t="str">
        <f>IF(ISNUMBER($BA321),INDEX($C$1:$AB$3985,$BA321,BB$4),"")</f>
        <v/>
      </c>
      <c r="BC321" s="105"/>
    </row>
    <row r="322" spans="1:55" x14ac:dyDescent="0.25">
      <c r="A322" s="98"/>
      <c r="B322" s="98">
        <f>ROW()</f>
        <v>322</v>
      </c>
      <c r="C322" s="73"/>
      <c r="D322" s="179" t="s">
        <v>360</v>
      </c>
      <c r="E322" s="175" t="s">
        <v>850</v>
      </c>
      <c r="F322" s="176" t="s">
        <v>851</v>
      </c>
      <c r="G322" s="176">
        <v>5.9475119999999997</v>
      </c>
      <c r="H322" s="176">
        <v>0.59475120000000004</v>
      </c>
      <c r="I322" s="176">
        <v>59.475119999999997</v>
      </c>
      <c r="J322" s="172" t="s">
        <v>841</v>
      </c>
      <c r="K322" s="173">
        <v>1</v>
      </c>
      <c r="L322" s="178">
        <v>0</v>
      </c>
      <c r="M322" s="33">
        <v>1</v>
      </c>
      <c r="R322" s="3"/>
      <c r="S322" s="106"/>
      <c r="T322" s="106"/>
      <c r="U322" s="106"/>
      <c r="V322" s="106"/>
      <c r="W322" s="106"/>
      <c r="X322" s="106"/>
      <c r="AB322" s="188" t="str">
        <f t="shared" ref="AB322:AB385" si="34">_xlfn.CONCAT(C322,D322,E322)</f>
        <v>hkr05c15log</v>
      </c>
      <c r="AC322" s="188" t="s">
        <v>1585</v>
      </c>
      <c r="AD322" s="131"/>
      <c r="AE322" s="131"/>
      <c r="AF322" s="131"/>
      <c r="AG322" s="131"/>
      <c r="AH322" s="131"/>
      <c r="AI322" s="131"/>
      <c r="AJ322" s="128" t="str">
        <f t="shared" si="29"/>
        <v/>
      </c>
      <c r="AK322" s="7" t="str">
        <f>IF(ISNUMBER($AJ322),INDEX($C$1:$AB$3985,$AJ322,AK$4),"")</f>
        <v/>
      </c>
      <c r="AL322" s="7" t="str">
        <f>IF(ISNUMBER($AJ322),INDEX($C$1:$AB$3985,$AJ322,AL$4),"")</f>
        <v/>
      </c>
      <c r="AM322" s="128"/>
      <c r="AN322" s="128">
        <f t="shared" si="31"/>
        <v>334</v>
      </c>
      <c r="AO322" s="7" t="str">
        <f>IF(ISNUMBER($AN322),INDEX($C$1:$AB$2294,$AN322,AO$4),"")</f>
        <v>hkr06c03</v>
      </c>
      <c r="AP322" s="10">
        <f>IF(ISNUMBER($AN322),INDEX($C$1:$AB$2294,$AN322,AP$4),"")</f>
        <v>5.9475119999999997</v>
      </c>
      <c r="AQ322" s="310">
        <f>IF(ISNUMBER(SEARCH($T$30,AO322)),MAX(AQ$5:AQ321)+1,0)</f>
        <v>0</v>
      </c>
      <c r="AR322" s="310">
        <f>IF(ISNUMBER(SEARCH($T$31,AO322)),MAX(AR$5:AR321)+1,0)</f>
        <v>0</v>
      </c>
      <c r="AS322" s="128" t="str">
        <f t="shared" si="30"/>
        <v/>
      </c>
      <c r="AT322" s="105" t="str">
        <f>IF(ISNUMBER($AS322),INDEX($C$1:$AB$3985,$AS322,AT$4),"")</f>
        <v/>
      </c>
      <c r="AU322" s="128"/>
      <c r="AV322" s="128">
        <f t="shared" si="32"/>
        <v>1099</v>
      </c>
      <c r="AW322" s="105" t="str">
        <f>IF(ISNUMBER($AV322),INDEX($C$1:$AB$3985,$AV322,AW$4),"")</f>
        <v>or17c15_0</v>
      </c>
      <c r="AX322" s="105">
        <f>IF(ISNUMBER($AV322),INDEX($C$1:$AB$3985,$AV322,AX$4),"")</f>
        <v>16.712520000000001</v>
      </c>
      <c r="AY322" s="310">
        <f>IF(ISNUMBER(SEARCH($BE$10,AW322)),MAX(AY$5:AY321)+1,0)</f>
        <v>0</v>
      </c>
      <c r="AZ322" s="310">
        <f>IF(ISNUMBER(SEARCH($BE$11,AW322)),MAX(AZ$5:AZ321)+1,0)</f>
        <v>0</v>
      </c>
      <c r="BA322" s="128" t="str">
        <f t="shared" si="33"/>
        <v/>
      </c>
      <c r="BB322" s="105" t="str">
        <f>IF(ISNUMBER($BA322),INDEX($C$1:$AB$3985,$BA322,BB$4),"")</f>
        <v/>
      </c>
      <c r="BC322" s="105"/>
    </row>
    <row r="323" spans="1:55" x14ac:dyDescent="0.25">
      <c r="A323" s="98"/>
      <c r="B323" s="98">
        <f>ROW()</f>
        <v>323</v>
      </c>
      <c r="C323" s="73"/>
      <c r="D323" s="179" t="s">
        <v>361</v>
      </c>
      <c r="E323" s="175" t="s">
        <v>850</v>
      </c>
      <c r="F323" s="176" t="s">
        <v>851</v>
      </c>
      <c r="G323" s="176">
        <v>5.9475119999999997</v>
      </c>
      <c r="H323" s="176">
        <v>0.59475120000000004</v>
      </c>
      <c r="I323" s="176">
        <v>59.475119999999997</v>
      </c>
      <c r="J323" s="172" t="s">
        <v>841</v>
      </c>
      <c r="K323" s="173">
        <v>1</v>
      </c>
      <c r="L323" s="178">
        <v>0</v>
      </c>
      <c r="M323" s="33">
        <v>1</v>
      </c>
      <c r="R323" s="3"/>
      <c r="S323" s="106"/>
      <c r="T323" s="106"/>
      <c r="U323" s="106"/>
      <c r="V323" s="106"/>
      <c r="W323" s="106"/>
      <c r="X323" s="106"/>
      <c r="AB323" s="188" t="str">
        <f t="shared" si="34"/>
        <v>hkr05c16log</v>
      </c>
      <c r="AC323" s="188" t="s">
        <v>1585</v>
      </c>
      <c r="AD323" s="131"/>
      <c r="AE323" s="131"/>
      <c r="AF323" s="131"/>
      <c r="AG323" s="131"/>
      <c r="AH323" s="131"/>
      <c r="AI323" s="131"/>
      <c r="AJ323" s="128" t="str">
        <f t="shared" si="29"/>
        <v/>
      </c>
      <c r="AK323" s="7" t="str">
        <f>IF(ISNUMBER($AJ323),INDEX($C$1:$AB$3985,$AJ323,AK$4),"")</f>
        <v/>
      </c>
      <c r="AL323" s="7" t="str">
        <f>IF(ISNUMBER($AJ323),INDEX($C$1:$AB$3985,$AJ323,AL$4),"")</f>
        <v/>
      </c>
      <c r="AM323" s="128"/>
      <c r="AN323" s="128">
        <f t="shared" si="31"/>
        <v>335</v>
      </c>
      <c r="AO323" s="7" t="str">
        <f>IF(ISNUMBER($AN323),INDEX($C$1:$AB$2294,$AN323,AO$4),"")</f>
        <v>hkr13c13</v>
      </c>
      <c r="AP323" s="10">
        <f>IF(ISNUMBER($AN323),INDEX($C$1:$AB$2294,$AN323,AP$4),"")</f>
        <v>5.9475119999999997</v>
      </c>
      <c r="AQ323" s="310">
        <f>IF(ISNUMBER(SEARCH($T$30,AO323)),MAX(AQ$5:AQ322)+1,0)</f>
        <v>0</v>
      </c>
      <c r="AR323" s="310">
        <f>IF(ISNUMBER(SEARCH($T$31,AO323)),MAX(AR$5:AR322)+1,0)</f>
        <v>0</v>
      </c>
      <c r="AS323" s="128" t="str">
        <f t="shared" si="30"/>
        <v/>
      </c>
      <c r="AT323" s="105" t="str">
        <f>IF(ISNUMBER($AS323),INDEX($C$1:$AB$3985,$AS323,AT$4),"")</f>
        <v/>
      </c>
      <c r="AU323" s="128"/>
      <c r="AV323" s="128">
        <f t="shared" si="32"/>
        <v>1100</v>
      </c>
      <c r="AW323" s="105" t="str">
        <f>IF(ISNUMBER($AV323),INDEX($C$1:$AB$3985,$AV323,AW$4),"")</f>
        <v>or17c16_0</v>
      </c>
      <c r="AX323" s="105">
        <f>IF(ISNUMBER($AV323),INDEX($C$1:$AB$3985,$AV323,AX$4),"")</f>
        <v>17.08765</v>
      </c>
      <c r="AY323" s="310">
        <f>IF(ISNUMBER(SEARCH($BE$10,AW323)),MAX(AY$5:AY322)+1,0)</f>
        <v>0</v>
      </c>
      <c r="AZ323" s="310">
        <f>IF(ISNUMBER(SEARCH($BE$11,AW323)),MAX(AZ$5:AZ322)+1,0)</f>
        <v>0</v>
      </c>
      <c r="BA323" s="128" t="str">
        <f t="shared" si="33"/>
        <v/>
      </c>
      <c r="BB323" s="105" t="str">
        <f>IF(ISNUMBER($BA323),INDEX($C$1:$AB$3985,$BA323,BB$4),"")</f>
        <v/>
      </c>
      <c r="BC323" s="105"/>
    </row>
    <row r="324" spans="1:55" x14ac:dyDescent="0.25">
      <c r="A324" s="98"/>
      <c r="B324" s="98">
        <f>ROW()</f>
        <v>324</v>
      </c>
      <c r="C324" s="73"/>
      <c r="D324" s="179" t="s">
        <v>362</v>
      </c>
      <c r="E324" s="175" t="s">
        <v>850</v>
      </c>
      <c r="F324" s="176" t="s">
        <v>851</v>
      </c>
      <c r="G324" s="176">
        <v>5.9475119999999997</v>
      </c>
      <c r="H324" s="176">
        <v>0.59475120000000004</v>
      </c>
      <c r="I324" s="176">
        <v>59.475119999999997</v>
      </c>
      <c r="J324" s="172" t="s">
        <v>841</v>
      </c>
      <c r="K324" s="173">
        <v>1</v>
      </c>
      <c r="L324" s="178">
        <v>0</v>
      </c>
      <c r="M324" s="33">
        <v>1</v>
      </c>
      <c r="R324" s="3"/>
      <c r="S324" s="106"/>
      <c r="T324" s="106"/>
      <c r="U324" s="106"/>
      <c r="V324" s="106"/>
      <c r="W324" s="106"/>
      <c r="X324" s="106"/>
      <c r="AB324" s="188" t="str">
        <f t="shared" si="34"/>
        <v>hkr09c09log</v>
      </c>
      <c r="AC324" s="188" t="s">
        <v>1585</v>
      </c>
      <c r="AD324" s="131"/>
      <c r="AE324" s="131"/>
      <c r="AF324" s="131"/>
      <c r="AG324" s="131"/>
      <c r="AH324" s="131"/>
      <c r="AI324" s="131"/>
      <c r="AJ324" s="128" t="str">
        <f t="shared" si="29"/>
        <v/>
      </c>
      <c r="AK324" s="7" t="str">
        <f>IF(ISNUMBER($AJ324),INDEX($C$1:$AB$3985,$AJ324,AK$4),"")</f>
        <v/>
      </c>
      <c r="AL324" s="7" t="str">
        <f>IF(ISNUMBER($AJ324),INDEX($C$1:$AB$3985,$AJ324,AL$4),"")</f>
        <v/>
      </c>
      <c r="AM324" s="128"/>
      <c r="AN324" s="128">
        <f t="shared" si="31"/>
        <v>336</v>
      </c>
      <c r="AO324" s="7" t="str">
        <f>IF(ISNUMBER($AN324),INDEX($C$1:$AB$2294,$AN324,AO$4),"")</f>
        <v>hkr21c19</v>
      </c>
      <c r="AP324" s="10">
        <f>IF(ISNUMBER($AN324),INDEX($C$1:$AB$2294,$AN324,AP$4),"")</f>
        <v>5.9475119999999997</v>
      </c>
      <c r="AQ324" s="310">
        <f>IF(ISNUMBER(SEARCH($T$30,AO324)),MAX(AQ$5:AQ323)+1,0)</f>
        <v>0</v>
      </c>
      <c r="AR324" s="310">
        <f>IF(ISNUMBER(SEARCH($T$31,AO324)),MAX(AR$5:AR323)+1,0)</f>
        <v>0</v>
      </c>
      <c r="AS324" s="128" t="str">
        <f t="shared" si="30"/>
        <v/>
      </c>
      <c r="AT324" s="105" t="str">
        <f>IF(ISNUMBER($AS324),INDEX($C$1:$AB$3985,$AS324,AT$4),"")</f>
        <v/>
      </c>
      <c r="AU324" s="128"/>
      <c r="AV324" s="128">
        <f t="shared" si="32"/>
        <v>1101</v>
      </c>
      <c r="AW324" s="105" t="str">
        <f>IF(ISNUMBER($AV324),INDEX($C$1:$AB$3985,$AV324,AW$4),"")</f>
        <v>or17c17_0</v>
      </c>
      <c r="AX324" s="105">
        <f>IF(ISNUMBER($AV324),INDEX($C$1:$AB$3985,$AV324,AX$4),"")</f>
        <v>17.367920000000002</v>
      </c>
      <c r="AY324" s="310">
        <f>IF(ISNUMBER(SEARCH($BE$10,AW324)),MAX(AY$5:AY323)+1,0)</f>
        <v>0</v>
      </c>
      <c r="AZ324" s="310">
        <f>IF(ISNUMBER(SEARCH($BE$11,AW324)),MAX(AZ$5:AZ323)+1,0)</f>
        <v>0</v>
      </c>
      <c r="BA324" s="128" t="str">
        <f t="shared" si="33"/>
        <v/>
      </c>
      <c r="BB324" s="105" t="str">
        <f>IF(ISNUMBER($BA324),INDEX($C$1:$AB$3985,$BA324,BB$4),"")</f>
        <v/>
      </c>
      <c r="BC324" s="105"/>
    </row>
    <row r="325" spans="1:55" x14ac:dyDescent="0.25">
      <c r="A325" s="98"/>
      <c r="B325" s="98">
        <f>ROW()</f>
        <v>325</v>
      </c>
      <c r="C325" s="73"/>
      <c r="D325" s="179" t="s">
        <v>363</v>
      </c>
      <c r="E325" s="175" t="s">
        <v>850</v>
      </c>
      <c r="F325" s="176" t="s">
        <v>851</v>
      </c>
      <c r="G325" s="176">
        <v>5.9475119999999997</v>
      </c>
      <c r="H325" s="176">
        <v>0.59475120000000004</v>
      </c>
      <c r="I325" s="176">
        <v>59.475119999999997</v>
      </c>
      <c r="J325" s="172" t="s">
        <v>841</v>
      </c>
      <c r="K325" s="173">
        <v>1</v>
      </c>
      <c r="L325" s="178">
        <v>0</v>
      </c>
      <c r="M325" s="33">
        <v>1</v>
      </c>
      <c r="R325" s="3"/>
      <c r="S325" s="106"/>
      <c r="T325" s="106"/>
      <c r="U325" s="106"/>
      <c r="V325" s="106"/>
      <c r="W325" s="106"/>
      <c r="X325" s="106"/>
      <c r="AB325" s="188" t="str">
        <f t="shared" si="34"/>
        <v>hkr05c17log</v>
      </c>
      <c r="AC325" s="188" t="s">
        <v>1585</v>
      </c>
      <c r="AD325" s="131"/>
      <c r="AE325" s="131"/>
      <c r="AF325" s="131"/>
      <c r="AG325" s="131"/>
      <c r="AH325" s="131"/>
      <c r="AI325" s="131"/>
      <c r="AJ325" s="128" t="str">
        <f t="shared" si="29"/>
        <v/>
      </c>
      <c r="AK325" s="7" t="str">
        <f>IF(ISNUMBER($AJ325),INDEX($C$1:$AB$3985,$AJ325,AK$4),"")</f>
        <v/>
      </c>
      <c r="AL325" s="7" t="str">
        <f>IF(ISNUMBER($AJ325),INDEX($C$1:$AB$3985,$AJ325,AL$4),"")</f>
        <v/>
      </c>
      <c r="AM325" s="128"/>
      <c r="AN325" s="128">
        <f t="shared" si="31"/>
        <v>337</v>
      </c>
      <c r="AO325" s="7" t="str">
        <f>IF(ISNUMBER($AN325),INDEX($C$1:$AB$2294,$AN325,AO$4),"")</f>
        <v>hkr06c04</v>
      </c>
      <c r="AP325" s="10">
        <f>IF(ISNUMBER($AN325),INDEX($C$1:$AB$2294,$AN325,AP$4),"")</f>
        <v>5.9475119999999997</v>
      </c>
      <c r="AQ325" s="310">
        <f>IF(ISNUMBER(SEARCH($T$30,AO325)),MAX(AQ$5:AQ324)+1,0)</f>
        <v>0</v>
      </c>
      <c r="AR325" s="310">
        <f>IF(ISNUMBER(SEARCH($T$31,AO325)),MAX(AR$5:AR324)+1,0)</f>
        <v>0</v>
      </c>
      <c r="AS325" s="128" t="str">
        <f t="shared" si="30"/>
        <v/>
      </c>
      <c r="AT325" s="105" t="str">
        <f>IF(ISNUMBER($AS325),INDEX($C$1:$AB$3985,$AS325,AT$4),"")</f>
        <v/>
      </c>
      <c r="AU325" s="128"/>
      <c r="AV325" s="128">
        <f t="shared" si="32"/>
        <v>1102</v>
      </c>
      <c r="AW325" s="105" t="str">
        <f>IF(ISNUMBER($AV325),INDEX($C$1:$AB$3985,$AV325,AW$4),"")</f>
        <v>or17c18_0</v>
      </c>
      <c r="AX325" s="105">
        <f>IF(ISNUMBER($AV325),INDEX($C$1:$AB$3985,$AV325,AX$4),"")</f>
        <v>17.52054</v>
      </c>
      <c r="AY325" s="310">
        <f>IF(ISNUMBER(SEARCH($BE$10,AW325)),MAX(AY$5:AY324)+1,0)</f>
        <v>0</v>
      </c>
      <c r="AZ325" s="310">
        <f>IF(ISNUMBER(SEARCH($BE$11,AW325)),MAX(AZ$5:AZ324)+1,0)</f>
        <v>0</v>
      </c>
      <c r="BA325" s="128" t="str">
        <f t="shared" si="33"/>
        <v/>
      </c>
      <c r="BB325" s="105" t="str">
        <f>IF(ISNUMBER($BA325),INDEX($C$1:$AB$3985,$BA325,BB$4),"")</f>
        <v/>
      </c>
      <c r="BC325" s="105"/>
    </row>
    <row r="326" spans="1:55" x14ac:dyDescent="0.25">
      <c r="A326" s="98"/>
      <c r="B326" s="98">
        <f>ROW()</f>
        <v>326</v>
      </c>
      <c r="C326" s="73"/>
      <c r="D326" s="179" t="s">
        <v>364</v>
      </c>
      <c r="E326" s="175" t="s">
        <v>850</v>
      </c>
      <c r="F326" s="176" t="s">
        <v>851</v>
      </c>
      <c r="G326" s="176">
        <v>5.9475119999999997</v>
      </c>
      <c r="H326" s="176">
        <v>0.59475120000000004</v>
      </c>
      <c r="I326" s="176">
        <v>59.475119999999997</v>
      </c>
      <c r="J326" s="172" t="s">
        <v>841</v>
      </c>
      <c r="K326" s="173">
        <v>1</v>
      </c>
      <c r="L326" s="178">
        <v>0</v>
      </c>
      <c r="M326" s="33">
        <v>1</v>
      </c>
      <c r="R326" s="3"/>
      <c r="S326" s="106"/>
      <c r="T326" s="106"/>
      <c r="U326" s="106"/>
      <c r="V326" s="106"/>
      <c r="W326" s="106"/>
      <c r="X326" s="106"/>
      <c r="AB326" s="188" t="str">
        <f t="shared" si="34"/>
        <v>hkr05c18log</v>
      </c>
      <c r="AC326" s="188" t="s">
        <v>1585</v>
      </c>
      <c r="AD326" s="131"/>
      <c r="AE326" s="131"/>
      <c r="AF326" s="131"/>
      <c r="AG326" s="131"/>
      <c r="AH326" s="131"/>
      <c r="AI326" s="131"/>
      <c r="AJ326" s="128" t="str">
        <f t="shared" ref="AJ326:AJ389" si="35">IF(AJ325="","",IF(AJ325+1&lt;=$AH$6,AJ325+1,""))</f>
        <v/>
      </c>
      <c r="AK326" s="7" t="str">
        <f>IF(ISNUMBER($AJ326),INDEX($C$1:$AB$3985,$AJ326,AK$4),"")</f>
        <v/>
      </c>
      <c r="AL326" s="7" t="str">
        <f>IF(ISNUMBER($AJ326),INDEX($C$1:$AB$3985,$AJ326,AL$4),"")</f>
        <v/>
      </c>
      <c r="AM326" s="128"/>
      <c r="AN326" s="128">
        <f t="shared" si="31"/>
        <v>338</v>
      </c>
      <c r="AO326" s="7" t="str">
        <f>IF(ISNUMBER($AN326),INDEX($C$1:$AB$2294,$AN326,AO$4),"")</f>
        <v>hkr06c06</v>
      </c>
      <c r="AP326" s="10">
        <f>IF(ISNUMBER($AN326),INDEX($C$1:$AB$2294,$AN326,AP$4),"")</f>
        <v>5.9475119999999997</v>
      </c>
      <c r="AQ326" s="310">
        <f>IF(ISNUMBER(SEARCH($T$30,AO326)),MAX(AQ$5:AQ325)+1,0)</f>
        <v>0</v>
      </c>
      <c r="AR326" s="310">
        <f>IF(ISNUMBER(SEARCH($T$31,AO326)),MAX(AR$5:AR325)+1,0)</f>
        <v>0</v>
      </c>
      <c r="AS326" s="128" t="str">
        <f t="shared" ref="AS326:AS389" si="36">IF(AS325="","",IF(AS325+1&lt;=$AH$8,AS325+1,""))</f>
        <v/>
      </c>
      <c r="AT326" s="105" t="str">
        <f>IF(ISNUMBER($AS326),INDEX($C$1:$AB$3985,$AS326,AT$4),"")</f>
        <v/>
      </c>
      <c r="AU326" s="128"/>
      <c r="AV326" s="128">
        <f t="shared" si="32"/>
        <v>1103</v>
      </c>
      <c r="AW326" s="105" t="str">
        <f>IF(ISNUMBER($AV326),INDEX($C$1:$AB$3985,$AV326,AW$4),"")</f>
        <v>or17c19_0</v>
      </c>
      <c r="AX326" s="105">
        <f>IF(ISNUMBER($AV326),INDEX($C$1:$AB$3985,$AV326,AX$4),"")</f>
        <v>17.592079999999999</v>
      </c>
      <c r="AY326" s="310">
        <f>IF(ISNUMBER(SEARCH($BE$10,AW326)),MAX(AY$5:AY325)+1,0)</f>
        <v>0</v>
      </c>
      <c r="AZ326" s="310">
        <f>IF(ISNUMBER(SEARCH($BE$11,AW326)),MAX(AZ$5:AZ325)+1,0)</f>
        <v>0</v>
      </c>
      <c r="BA326" s="128" t="str">
        <f t="shared" si="33"/>
        <v/>
      </c>
      <c r="BB326" s="105" t="str">
        <f>IF(ISNUMBER($BA326),INDEX($C$1:$AB$3985,$BA326,BB$4),"")</f>
        <v/>
      </c>
      <c r="BC326" s="105"/>
    </row>
    <row r="327" spans="1:55" x14ac:dyDescent="0.25">
      <c r="A327" s="98"/>
      <c r="B327" s="98">
        <f>ROW()</f>
        <v>327</v>
      </c>
      <c r="C327" s="73"/>
      <c r="D327" s="179" t="s">
        <v>365</v>
      </c>
      <c r="E327" s="175" t="s">
        <v>850</v>
      </c>
      <c r="F327" s="176" t="s">
        <v>851</v>
      </c>
      <c r="G327" s="176">
        <v>5.9475119999999997</v>
      </c>
      <c r="H327" s="176">
        <v>0.59475120000000004</v>
      </c>
      <c r="I327" s="176">
        <v>59.475119999999997</v>
      </c>
      <c r="J327" s="172" t="s">
        <v>841</v>
      </c>
      <c r="K327" s="173">
        <v>1</v>
      </c>
      <c r="L327" s="178">
        <v>0</v>
      </c>
      <c r="M327" s="33">
        <v>1</v>
      </c>
      <c r="R327" s="3"/>
      <c r="S327" s="106"/>
      <c r="T327" s="106"/>
      <c r="U327" s="106"/>
      <c r="V327" s="106"/>
      <c r="W327" s="106"/>
      <c r="X327" s="106"/>
      <c r="AB327" s="188" t="str">
        <f t="shared" si="34"/>
        <v>hkr05c19log</v>
      </c>
      <c r="AC327" s="188" t="s">
        <v>1585</v>
      </c>
      <c r="AD327" s="131"/>
      <c r="AE327" s="131"/>
      <c r="AF327" s="131"/>
      <c r="AG327" s="131"/>
      <c r="AH327" s="131"/>
      <c r="AI327" s="131"/>
      <c r="AJ327" s="128" t="str">
        <f t="shared" si="35"/>
        <v/>
      </c>
      <c r="AK327" s="7" t="str">
        <f>IF(ISNUMBER($AJ327),INDEX($C$1:$AB$3985,$AJ327,AK$4),"")</f>
        <v/>
      </c>
      <c r="AL327" s="7" t="str">
        <f>IF(ISNUMBER($AJ327),INDEX($C$1:$AB$3985,$AJ327,AL$4),"")</f>
        <v/>
      </c>
      <c r="AM327" s="128"/>
      <c r="AN327" s="128">
        <f t="shared" ref="AN327:AN390" si="37">IF(AN326="","",IF(AN326+1&lt;=$AH$7,AN326+1,""))</f>
        <v>339</v>
      </c>
      <c r="AO327" s="7" t="str">
        <f>IF(ISNUMBER($AN327),INDEX($C$1:$AB$2294,$AN327,AO$4),"")</f>
        <v>hkr13c11</v>
      </c>
      <c r="AP327" s="10">
        <f>IF(ISNUMBER($AN327),INDEX($C$1:$AB$2294,$AN327,AP$4),"")</f>
        <v>5.9475119999999997</v>
      </c>
      <c r="AQ327" s="310">
        <f>IF(ISNUMBER(SEARCH($T$30,AO327)),MAX(AQ$5:AQ326)+1,0)</f>
        <v>0</v>
      </c>
      <c r="AR327" s="310">
        <f>IF(ISNUMBER(SEARCH($T$31,AO327)),MAX(AR$5:AR326)+1,0)</f>
        <v>0</v>
      </c>
      <c r="AS327" s="128" t="str">
        <f t="shared" si="36"/>
        <v/>
      </c>
      <c r="AT327" s="105" t="str">
        <f>IF(ISNUMBER($AS327),INDEX($C$1:$AB$3985,$AS327,AT$4),"")</f>
        <v/>
      </c>
      <c r="AU327" s="128"/>
      <c r="AV327" s="128">
        <f t="shared" ref="AV327:AV390" si="38">IF(AV326="","",IF(AV326+1&lt;=$AH$9,AV326+1,""))</f>
        <v>1104</v>
      </c>
      <c r="AW327" s="105" t="str">
        <f>IF(ISNUMBER($AV327),INDEX($C$1:$AB$3985,$AV327,AW$4),"")</f>
        <v>or18c00_0</v>
      </c>
      <c r="AX327" s="105">
        <f>IF(ISNUMBER($AV327),INDEX($C$1:$AB$3985,$AV327,AX$4),"")</f>
        <v>28.13777</v>
      </c>
      <c r="AY327" s="310">
        <f>IF(ISNUMBER(SEARCH($BE$10,AW327)),MAX(AY$5:AY326)+1,0)</f>
        <v>0</v>
      </c>
      <c r="AZ327" s="310">
        <f>IF(ISNUMBER(SEARCH($BE$11,AW327)),MAX(AZ$5:AZ326)+1,0)</f>
        <v>0</v>
      </c>
      <c r="BA327" s="128" t="str">
        <f t="shared" ref="BA327:BA390" si="39">IF(BA326="","",IF(BA326+1&lt;=$AH$10,BA326+1,""))</f>
        <v/>
      </c>
      <c r="BB327" s="105" t="str">
        <f>IF(ISNUMBER($BA327),INDEX($C$1:$AB$3985,$BA327,BB$4),"")</f>
        <v/>
      </c>
      <c r="BC327" s="105"/>
    </row>
    <row r="328" spans="1:55" x14ac:dyDescent="0.25">
      <c r="A328" s="98"/>
      <c r="B328" s="98">
        <f>ROW()</f>
        <v>328</v>
      </c>
      <c r="C328" s="73"/>
      <c r="D328" s="179" t="s">
        <v>366</v>
      </c>
      <c r="E328" s="175" t="s">
        <v>850</v>
      </c>
      <c r="F328" s="175" t="s">
        <v>851</v>
      </c>
      <c r="G328" s="176">
        <v>5.9475119999999997</v>
      </c>
      <c r="H328" s="176">
        <v>0.59475120000000004</v>
      </c>
      <c r="I328" s="176">
        <v>59.475119999999997</v>
      </c>
      <c r="J328" s="172" t="s">
        <v>841</v>
      </c>
      <c r="K328" s="173">
        <v>1</v>
      </c>
      <c r="L328" s="178">
        <v>0</v>
      </c>
      <c r="M328" s="36">
        <v>1</v>
      </c>
      <c r="N328" s="36"/>
      <c r="O328" s="36"/>
      <c r="P328" s="36"/>
      <c r="Q328" s="36"/>
      <c r="R328" s="3"/>
      <c r="S328" s="106"/>
      <c r="T328" s="106"/>
      <c r="U328" s="106"/>
      <c r="V328" s="106"/>
      <c r="W328" s="106"/>
      <c r="X328" s="106"/>
      <c r="Y328" s="36"/>
      <c r="Z328" s="36"/>
      <c r="AA328" s="36"/>
      <c r="AB328" s="188" t="str">
        <f t="shared" si="34"/>
        <v>hkr15c12log</v>
      </c>
      <c r="AC328" s="188" t="s">
        <v>1585</v>
      </c>
      <c r="AD328" s="131"/>
      <c r="AE328" s="131"/>
      <c r="AF328" s="131"/>
      <c r="AG328" s="131"/>
      <c r="AH328" s="131"/>
      <c r="AI328" s="131"/>
      <c r="AJ328" s="128" t="str">
        <f t="shared" si="35"/>
        <v/>
      </c>
      <c r="AK328" s="7" t="str">
        <f>IF(ISNUMBER($AJ328),INDEX($C$1:$AB$3985,$AJ328,AK$4),"")</f>
        <v/>
      </c>
      <c r="AL328" s="7" t="str">
        <f>IF(ISNUMBER($AJ328),INDEX($C$1:$AB$3985,$AJ328,AL$4),"")</f>
        <v/>
      </c>
      <c r="AM328" s="128"/>
      <c r="AN328" s="128">
        <f t="shared" si="37"/>
        <v>340</v>
      </c>
      <c r="AO328" s="7" t="str">
        <f>IF(ISNUMBER($AN328),INDEX($C$1:$AB$2294,$AN328,AO$4),"")</f>
        <v>hkr18c00</v>
      </c>
      <c r="AP328" s="10">
        <f>IF(ISNUMBER($AN328),INDEX($C$1:$AB$2294,$AN328,AP$4),"")</f>
        <v>5.9475119999999997</v>
      </c>
      <c r="AQ328" s="310">
        <f>IF(ISNUMBER(SEARCH($T$30,AO328)),MAX(AQ$5:AQ327)+1,0)</f>
        <v>0</v>
      </c>
      <c r="AR328" s="310">
        <f>IF(ISNUMBER(SEARCH($T$31,AO328)),MAX(AR$5:AR327)+1,0)</f>
        <v>0</v>
      </c>
      <c r="AS328" s="128" t="str">
        <f t="shared" si="36"/>
        <v/>
      </c>
      <c r="AT328" s="105" t="str">
        <f>IF(ISNUMBER($AS328),INDEX($C$1:$AB$3985,$AS328,AT$4),"")</f>
        <v/>
      </c>
      <c r="AU328" s="128"/>
      <c r="AV328" s="128">
        <f t="shared" si="38"/>
        <v>1105</v>
      </c>
      <c r="AW328" s="105" t="str">
        <f>IF(ISNUMBER($AV328),INDEX($C$1:$AB$3985,$AV328,AW$4),"")</f>
        <v>or18c01_0</v>
      </c>
      <c r="AX328" s="105">
        <f>IF(ISNUMBER($AV328),INDEX($C$1:$AB$3985,$AV328,AX$4),"")</f>
        <v>28.119599999999998</v>
      </c>
      <c r="AY328" s="310">
        <f>IF(ISNUMBER(SEARCH($BE$10,AW328)),MAX(AY$5:AY327)+1,0)</f>
        <v>0</v>
      </c>
      <c r="AZ328" s="310">
        <f>IF(ISNUMBER(SEARCH($BE$11,AW328)),MAX(AZ$5:AZ327)+1,0)</f>
        <v>0</v>
      </c>
      <c r="BA328" s="128" t="str">
        <f t="shared" si="39"/>
        <v/>
      </c>
      <c r="BB328" s="105" t="str">
        <f>IF(ISNUMBER($BA328),INDEX($C$1:$AB$3985,$BA328,BB$4),"")</f>
        <v/>
      </c>
      <c r="BC328" s="105"/>
    </row>
    <row r="329" spans="1:55" x14ac:dyDescent="0.25">
      <c r="A329" s="98"/>
      <c r="B329" s="98">
        <f>ROW()</f>
        <v>329</v>
      </c>
      <c r="C329" s="73"/>
      <c r="D329" s="179" t="s">
        <v>367</v>
      </c>
      <c r="E329" s="175" t="s">
        <v>850</v>
      </c>
      <c r="F329" s="175" t="s">
        <v>851</v>
      </c>
      <c r="G329" s="176">
        <v>5.9475119999999997</v>
      </c>
      <c r="H329" s="176">
        <v>0.59475120000000004</v>
      </c>
      <c r="I329" s="176">
        <v>59.475119999999997</v>
      </c>
      <c r="J329" s="172" t="s">
        <v>841</v>
      </c>
      <c r="K329" s="173">
        <v>1</v>
      </c>
      <c r="L329" s="178">
        <v>0</v>
      </c>
      <c r="M329" s="36">
        <v>1</v>
      </c>
      <c r="N329" s="36"/>
      <c r="O329" s="36"/>
      <c r="P329" s="36"/>
      <c r="Q329" s="36"/>
      <c r="R329" s="3"/>
      <c r="S329" s="106"/>
      <c r="T329" s="106"/>
      <c r="U329" s="106"/>
      <c r="V329" s="106"/>
      <c r="W329" s="106"/>
      <c r="X329" s="106"/>
      <c r="Y329" s="36"/>
      <c r="Z329" s="36"/>
      <c r="AA329" s="36"/>
      <c r="AB329" s="188" t="str">
        <f t="shared" si="34"/>
        <v>hkr06c00log</v>
      </c>
      <c r="AC329" s="188" t="s">
        <v>1585</v>
      </c>
      <c r="AD329" s="131"/>
      <c r="AE329" s="131"/>
      <c r="AF329" s="131"/>
      <c r="AG329" s="131"/>
      <c r="AH329" s="131"/>
      <c r="AI329" s="131"/>
      <c r="AJ329" s="128" t="str">
        <f t="shared" si="35"/>
        <v/>
      </c>
      <c r="AK329" s="7" t="str">
        <f>IF(ISNUMBER($AJ329),INDEX($C$1:$AB$3985,$AJ329,AK$4),"")</f>
        <v/>
      </c>
      <c r="AL329" s="7" t="str">
        <f>IF(ISNUMBER($AJ329),INDEX($C$1:$AB$3985,$AJ329,AL$4),"")</f>
        <v/>
      </c>
      <c r="AM329" s="128"/>
      <c r="AN329" s="128">
        <f t="shared" si="37"/>
        <v>341</v>
      </c>
      <c r="AO329" s="7" t="str">
        <f>IF(ISNUMBER($AN329),INDEX($C$1:$AB$2294,$AN329,AO$4),"")</f>
        <v>hkr06c07</v>
      </c>
      <c r="AP329" s="10">
        <f>IF(ISNUMBER($AN329),INDEX($C$1:$AB$2294,$AN329,AP$4),"")</f>
        <v>5.9475119999999997</v>
      </c>
      <c r="AQ329" s="310">
        <f>IF(ISNUMBER(SEARCH($T$30,AO329)),MAX(AQ$5:AQ328)+1,0)</f>
        <v>0</v>
      </c>
      <c r="AR329" s="310">
        <f>IF(ISNUMBER(SEARCH($T$31,AO329)),MAX(AR$5:AR328)+1,0)</f>
        <v>0</v>
      </c>
      <c r="AS329" s="128" t="str">
        <f t="shared" si="36"/>
        <v/>
      </c>
      <c r="AT329" s="105" t="str">
        <f>IF(ISNUMBER($AS329),INDEX($C$1:$AB$3985,$AS329,AT$4),"")</f>
        <v/>
      </c>
      <c r="AU329" s="128"/>
      <c r="AV329" s="128">
        <f t="shared" si="38"/>
        <v>1106</v>
      </c>
      <c r="AW329" s="105" t="str">
        <f>IF(ISNUMBER($AV329),INDEX($C$1:$AB$3985,$AV329,AW$4),"")</f>
        <v>or18c02_0</v>
      </c>
      <c r="AX329" s="105">
        <f>IF(ISNUMBER($AV329),INDEX($C$1:$AB$3985,$AV329,AX$4),"")</f>
        <v>28.089030000000001</v>
      </c>
      <c r="AY329" s="310">
        <f>IF(ISNUMBER(SEARCH($BE$10,AW329)),MAX(AY$5:AY328)+1,0)</f>
        <v>0</v>
      </c>
      <c r="AZ329" s="310">
        <f>IF(ISNUMBER(SEARCH($BE$11,AW329)),MAX(AZ$5:AZ328)+1,0)</f>
        <v>0</v>
      </c>
      <c r="BA329" s="128" t="str">
        <f t="shared" si="39"/>
        <v/>
      </c>
      <c r="BB329" s="105" t="str">
        <f>IF(ISNUMBER($BA329),INDEX($C$1:$AB$3985,$BA329,BB$4),"")</f>
        <v/>
      </c>
      <c r="BC329" s="105"/>
    </row>
    <row r="330" spans="1:55" x14ac:dyDescent="0.25">
      <c r="A330" s="98"/>
      <c r="B330" s="98">
        <f>ROW()</f>
        <v>330</v>
      </c>
      <c r="C330" s="73"/>
      <c r="D330" s="179" t="s">
        <v>368</v>
      </c>
      <c r="E330" s="175" t="s">
        <v>850</v>
      </c>
      <c r="F330" s="175" t="s">
        <v>851</v>
      </c>
      <c r="G330" s="176">
        <v>5.9475119999999997</v>
      </c>
      <c r="H330" s="176">
        <v>0.59475120000000004</v>
      </c>
      <c r="I330" s="176">
        <v>59.475119999999997</v>
      </c>
      <c r="J330" s="172" t="s">
        <v>841</v>
      </c>
      <c r="K330" s="173">
        <v>1</v>
      </c>
      <c r="L330" s="178">
        <v>0</v>
      </c>
      <c r="M330" s="36">
        <v>1</v>
      </c>
      <c r="N330" s="36"/>
      <c r="O330" s="36"/>
      <c r="P330" s="36"/>
      <c r="Q330" s="36"/>
      <c r="R330" s="3"/>
      <c r="S330" s="106"/>
      <c r="T330" s="106"/>
      <c r="U330" s="106"/>
      <c r="V330" s="106"/>
      <c r="W330" s="106"/>
      <c r="X330" s="106"/>
      <c r="Y330" s="36"/>
      <c r="Z330" s="36"/>
      <c r="AA330" s="36"/>
      <c r="AB330" s="188" t="str">
        <f t="shared" si="34"/>
        <v>hkr21c15log</v>
      </c>
      <c r="AC330" s="188" t="s">
        <v>1585</v>
      </c>
      <c r="AD330" s="131"/>
      <c r="AE330" s="131"/>
      <c r="AF330" s="131"/>
      <c r="AG330" s="131"/>
      <c r="AH330" s="131"/>
      <c r="AI330" s="131"/>
      <c r="AJ330" s="128" t="str">
        <f t="shared" si="35"/>
        <v/>
      </c>
      <c r="AK330" s="7" t="str">
        <f>IF(ISNUMBER($AJ330),INDEX($C$1:$AB$3985,$AJ330,AK$4),"")</f>
        <v/>
      </c>
      <c r="AL330" s="7" t="str">
        <f>IF(ISNUMBER($AJ330),INDEX($C$1:$AB$3985,$AJ330,AL$4),"")</f>
        <v/>
      </c>
      <c r="AM330" s="128"/>
      <c r="AN330" s="128">
        <f t="shared" si="37"/>
        <v>342</v>
      </c>
      <c r="AO330" s="7" t="str">
        <f>IF(ISNUMBER($AN330),INDEX($C$1:$AB$2294,$AN330,AO$4),"")</f>
        <v>hkr06c08</v>
      </c>
      <c r="AP330" s="10">
        <f>IF(ISNUMBER($AN330),INDEX($C$1:$AB$2294,$AN330,AP$4),"")</f>
        <v>5.9475119999999997</v>
      </c>
      <c r="AQ330" s="310">
        <f>IF(ISNUMBER(SEARCH($T$30,AO330)),MAX(AQ$5:AQ329)+1,0)</f>
        <v>0</v>
      </c>
      <c r="AR330" s="310">
        <f>IF(ISNUMBER(SEARCH($T$31,AO330)),MAX(AR$5:AR329)+1,0)</f>
        <v>0</v>
      </c>
      <c r="AS330" s="128" t="str">
        <f t="shared" si="36"/>
        <v/>
      </c>
      <c r="AT330" s="105" t="str">
        <f>IF(ISNUMBER($AS330),INDEX($C$1:$AB$3985,$AS330,AT$4),"")</f>
        <v/>
      </c>
      <c r="AU330" s="128"/>
      <c r="AV330" s="128">
        <f t="shared" si="38"/>
        <v>1107</v>
      </c>
      <c r="AW330" s="105" t="str">
        <f>IF(ISNUMBER($AV330),INDEX($C$1:$AB$3985,$AV330,AW$4),"")</f>
        <v>or18c03_0</v>
      </c>
      <c r="AX330" s="105">
        <f>IF(ISNUMBER($AV330),INDEX($C$1:$AB$3985,$AV330,AX$4),"")</f>
        <v>28.078150000000001</v>
      </c>
      <c r="AY330" s="310">
        <f>IF(ISNUMBER(SEARCH($BE$10,AW330)),MAX(AY$5:AY329)+1,0)</f>
        <v>0</v>
      </c>
      <c r="AZ330" s="310">
        <f>IF(ISNUMBER(SEARCH($BE$11,AW330)),MAX(AZ$5:AZ329)+1,0)</f>
        <v>0</v>
      </c>
      <c r="BA330" s="128" t="str">
        <f t="shared" si="39"/>
        <v/>
      </c>
      <c r="BB330" s="105" t="str">
        <f>IF(ISNUMBER($BA330),INDEX($C$1:$AB$3985,$BA330,BB$4),"")</f>
        <v/>
      </c>
      <c r="BC330" s="105"/>
    </row>
    <row r="331" spans="1:55" x14ac:dyDescent="0.25">
      <c r="A331" s="98"/>
      <c r="B331" s="98">
        <f>ROW()</f>
        <v>331</v>
      </c>
      <c r="C331" s="73"/>
      <c r="D331" s="179" t="s">
        <v>369</v>
      </c>
      <c r="E331" s="175" t="s">
        <v>850</v>
      </c>
      <c r="F331" s="175" t="s">
        <v>851</v>
      </c>
      <c r="G331" s="176">
        <v>5.9475119999999997</v>
      </c>
      <c r="H331" s="176">
        <v>0.59475120000000004</v>
      </c>
      <c r="I331" s="176">
        <v>59.475119999999997</v>
      </c>
      <c r="J331" s="172" t="s">
        <v>841</v>
      </c>
      <c r="K331" s="173">
        <v>1</v>
      </c>
      <c r="L331" s="178">
        <v>0</v>
      </c>
      <c r="M331" s="36">
        <v>1</v>
      </c>
      <c r="N331" s="36"/>
      <c r="O331" s="36"/>
      <c r="P331" s="36"/>
      <c r="Q331" s="36"/>
      <c r="R331" s="3"/>
      <c r="S331" s="106"/>
      <c r="T331" s="106"/>
      <c r="U331" s="106"/>
      <c r="V331" s="106"/>
      <c r="W331" s="106"/>
      <c r="X331" s="106"/>
      <c r="Y331" s="36"/>
      <c r="Z331" s="36"/>
      <c r="AA331" s="36"/>
      <c r="AB331" s="188" t="str">
        <f t="shared" si="34"/>
        <v>hkr39c08log</v>
      </c>
      <c r="AC331" s="188" t="s">
        <v>1585</v>
      </c>
      <c r="AD331" s="131"/>
      <c r="AE331" s="131"/>
      <c r="AF331" s="131"/>
      <c r="AG331" s="131"/>
      <c r="AH331" s="131"/>
      <c r="AI331" s="131"/>
      <c r="AJ331" s="128" t="str">
        <f t="shared" si="35"/>
        <v/>
      </c>
      <c r="AK331" s="7" t="str">
        <f>IF(ISNUMBER($AJ331),INDEX($C$1:$AB$3985,$AJ331,AK$4),"")</f>
        <v/>
      </c>
      <c r="AL331" s="7" t="str">
        <f>IF(ISNUMBER($AJ331),INDEX($C$1:$AB$3985,$AJ331,AL$4),"")</f>
        <v/>
      </c>
      <c r="AM331" s="128"/>
      <c r="AN331" s="128">
        <f t="shared" si="37"/>
        <v>343</v>
      </c>
      <c r="AO331" s="7" t="str">
        <f>IF(ISNUMBER($AN331),INDEX($C$1:$AB$2294,$AN331,AO$4),"")</f>
        <v>hkr06c10</v>
      </c>
      <c r="AP331" s="10">
        <f>IF(ISNUMBER($AN331),INDEX($C$1:$AB$2294,$AN331,AP$4),"")</f>
        <v>5.9475119999999997</v>
      </c>
      <c r="AQ331" s="310">
        <f>IF(ISNUMBER(SEARCH($T$30,AO331)),MAX(AQ$5:AQ330)+1,0)</f>
        <v>0</v>
      </c>
      <c r="AR331" s="310">
        <f>IF(ISNUMBER(SEARCH($T$31,AO331)),MAX(AR$5:AR330)+1,0)</f>
        <v>0</v>
      </c>
      <c r="AS331" s="128" t="str">
        <f t="shared" si="36"/>
        <v/>
      </c>
      <c r="AT331" s="105" t="str">
        <f>IF(ISNUMBER($AS331),INDEX($C$1:$AB$3985,$AS331,AT$4),"")</f>
        <v/>
      </c>
      <c r="AU331" s="128"/>
      <c r="AV331" s="128">
        <f t="shared" si="38"/>
        <v>1108</v>
      </c>
      <c r="AW331" s="105" t="str">
        <f>IF(ISNUMBER($AV331),INDEX($C$1:$AB$3985,$AV331,AW$4),"")</f>
        <v>or18c08_0</v>
      </c>
      <c r="AX331" s="105">
        <f>IF(ISNUMBER($AV331),INDEX($C$1:$AB$3985,$AV331,AX$4),"")</f>
        <v>19.386869999999998</v>
      </c>
      <c r="AY331" s="310">
        <f>IF(ISNUMBER(SEARCH($BE$10,AW331)),MAX(AY$5:AY330)+1,0)</f>
        <v>0</v>
      </c>
      <c r="AZ331" s="310">
        <f>IF(ISNUMBER(SEARCH($BE$11,AW331)),MAX(AZ$5:AZ330)+1,0)</f>
        <v>0</v>
      </c>
      <c r="BA331" s="128" t="str">
        <f t="shared" si="39"/>
        <v/>
      </c>
      <c r="BB331" s="105" t="str">
        <f>IF(ISNUMBER($BA331),INDEX($C$1:$AB$3985,$BA331,BB$4),"")</f>
        <v/>
      </c>
      <c r="BC331" s="105"/>
    </row>
    <row r="332" spans="1:55" x14ac:dyDescent="0.25">
      <c r="A332" s="98"/>
      <c r="B332" s="98">
        <f>ROW()</f>
        <v>332</v>
      </c>
      <c r="C332" s="73"/>
      <c r="D332" s="179" t="s">
        <v>370</v>
      </c>
      <c r="E332" s="175" t="s">
        <v>850</v>
      </c>
      <c r="F332" s="175" t="s">
        <v>851</v>
      </c>
      <c r="G332" s="176">
        <v>5.9475119999999997</v>
      </c>
      <c r="H332" s="176">
        <v>0.59475120000000004</v>
      </c>
      <c r="I332" s="176">
        <v>59.475119999999997</v>
      </c>
      <c r="J332" s="172" t="s">
        <v>841</v>
      </c>
      <c r="K332" s="173">
        <v>1</v>
      </c>
      <c r="L332" s="178">
        <v>0</v>
      </c>
      <c r="M332" s="36">
        <v>1</v>
      </c>
      <c r="N332" s="36"/>
      <c r="O332" s="36"/>
      <c r="P332" s="36"/>
      <c r="Q332" s="36"/>
      <c r="R332" s="3"/>
      <c r="S332" s="106"/>
      <c r="T332" s="106"/>
      <c r="U332" s="106"/>
      <c r="V332" s="106"/>
      <c r="W332" s="106"/>
      <c r="X332" s="106"/>
      <c r="Y332" s="36"/>
      <c r="Z332" s="36"/>
      <c r="AA332" s="36"/>
      <c r="AB332" s="188" t="str">
        <f t="shared" si="34"/>
        <v>hkr06c01log</v>
      </c>
      <c r="AC332" s="188" t="s">
        <v>1585</v>
      </c>
      <c r="AD332" s="131"/>
      <c r="AE332" s="131"/>
      <c r="AF332" s="131"/>
      <c r="AG332" s="131"/>
      <c r="AH332" s="131"/>
      <c r="AI332" s="131"/>
      <c r="AJ332" s="128" t="str">
        <f t="shared" si="35"/>
        <v/>
      </c>
      <c r="AK332" s="7" t="str">
        <f>IF(ISNUMBER($AJ332),INDEX($C$1:$AB$3985,$AJ332,AK$4),"")</f>
        <v/>
      </c>
      <c r="AL332" s="7" t="str">
        <f>IF(ISNUMBER($AJ332),INDEX($C$1:$AB$3985,$AJ332,AL$4),"")</f>
        <v/>
      </c>
      <c r="AM332" s="128"/>
      <c r="AN332" s="128">
        <f t="shared" si="37"/>
        <v>344</v>
      </c>
      <c r="AO332" s="7" t="str">
        <f>IF(ISNUMBER($AN332),INDEX($C$1:$AB$2294,$AN332,AO$4),"")</f>
        <v>hkr06c12</v>
      </c>
      <c r="AP332" s="10">
        <f>IF(ISNUMBER($AN332),INDEX($C$1:$AB$2294,$AN332,AP$4),"")</f>
        <v>5.9475119999999997</v>
      </c>
      <c r="AQ332" s="310">
        <f>IF(ISNUMBER(SEARCH($T$30,AO332)),MAX(AQ$5:AQ331)+1,0)</f>
        <v>0</v>
      </c>
      <c r="AR332" s="310">
        <f>IF(ISNUMBER(SEARCH($T$31,AO332)),MAX(AR$5:AR331)+1,0)</f>
        <v>0</v>
      </c>
      <c r="AS332" s="128" t="str">
        <f t="shared" si="36"/>
        <v/>
      </c>
      <c r="AT332" s="105" t="str">
        <f>IF(ISNUMBER($AS332),INDEX($C$1:$AB$3985,$AS332,AT$4),"")</f>
        <v/>
      </c>
      <c r="AU332" s="128"/>
      <c r="AV332" s="128">
        <f t="shared" si="38"/>
        <v>1109</v>
      </c>
      <c r="AW332" s="105" t="str">
        <f>IF(ISNUMBER($AV332),INDEX($C$1:$AB$3985,$AV332,AW$4),"")</f>
        <v>or18c09_0</v>
      </c>
      <c r="AX332" s="105">
        <f>IF(ISNUMBER($AV332),INDEX($C$1:$AB$3985,$AV332,AX$4),"")</f>
        <v>19.104890000000001</v>
      </c>
      <c r="AY332" s="310">
        <f>IF(ISNUMBER(SEARCH($BE$10,AW332)),MAX(AY$5:AY331)+1,0)</f>
        <v>0</v>
      </c>
      <c r="AZ332" s="310">
        <f>IF(ISNUMBER(SEARCH($BE$11,AW332)),MAX(AZ$5:AZ331)+1,0)</f>
        <v>0</v>
      </c>
      <c r="BA332" s="128" t="str">
        <f t="shared" si="39"/>
        <v/>
      </c>
      <c r="BB332" s="105" t="str">
        <f>IF(ISNUMBER($BA332),INDEX($C$1:$AB$3985,$BA332,BB$4),"")</f>
        <v/>
      </c>
      <c r="BC332" s="105"/>
    </row>
    <row r="333" spans="1:55" x14ac:dyDescent="0.25">
      <c r="A333" s="98"/>
      <c r="B333" s="98">
        <f>ROW()</f>
        <v>333</v>
      </c>
      <c r="C333" s="73"/>
      <c r="D333" s="179" t="s">
        <v>371</v>
      </c>
      <c r="E333" s="175" t="s">
        <v>850</v>
      </c>
      <c r="F333" s="175" t="s">
        <v>851</v>
      </c>
      <c r="G333" s="176">
        <v>5.9475119999999997</v>
      </c>
      <c r="H333" s="176">
        <v>0.59475120000000004</v>
      </c>
      <c r="I333" s="176">
        <v>59.475119999999997</v>
      </c>
      <c r="J333" s="172" t="s">
        <v>841</v>
      </c>
      <c r="K333" s="173">
        <v>1</v>
      </c>
      <c r="L333" s="178">
        <v>0</v>
      </c>
      <c r="M333" s="36">
        <v>1</v>
      </c>
      <c r="N333" s="36"/>
      <c r="O333" s="36"/>
      <c r="P333" s="36"/>
      <c r="Q333" s="36"/>
      <c r="R333" s="3"/>
      <c r="S333" s="106"/>
      <c r="T333" s="106"/>
      <c r="U333" s="106"/>
      <c r="V333" s="106"/>
      <c r="W333" s="106"/>
      <c r="X333" s="106"/>
      <c r="Y333" s="36"/>
      <c r="Z333" s="36"/>
      <c r="AA333" s="36"/>
      <c r="AB333" s="188" t="str">
        <f t="shared" si="34"/>
        <v>hkr25c01log</v>
      </c>
      <c r="AC333" s="188" t="s">
        <v>1585</v>
      </c>
      <c r="AD333" s="131"/>
      <c r="AE333" s="131"/>
      <c r="AF333" s="131"/>
      <c r="AG333" s="131"/>
      <c r="AH333" s="131"/>
      <c r="AI333" s="131"/>
      <c r="AJ333" s="128" t="str">
        <f t="shared" si="35"/>
        <v/>
      </c>
      <c r="AK333" s="7" t="str">
        <f>IF(ISNUMBER($AJ333),INDEX($C$1:$AB$3985,$AJ333,AK$4),"")</f>
        <v/>
      </c>
      <c r="AL333" s="7" t="str">
        <f>IF(ISNUMBER($AJ333),INDEX($C$1:$AB$3985,$AJ333,AL$4),"")</f>
        <v/>
      </c>
      <c r="AM333" s="128"/>
      <c r="AN333" s="128">
        <f t="shared" si="37"/>
        <v>345</v>
      </c>
      <c r="AO333" s="7" t="str">
        <f>IF(ISNUMBER($AN333),INDEX($C$1:$AB$2294,$AN333,AO$4),"")</f>
        <v>hkr12c12</v>
      </c>
      <c r="AP333" s="10">
        <f>IF(ISNUMBER($AN333),INDEX($C$1:$AB$2294,$AN333,AP$4),"")</f>
        <v>5.9475119999999997</v>
      </c>
      <c r="AQ333" s="310">
        <f>IF(ISNUMBER(SEARCH($T$30,AO333)),MAX(AQ$5:AQ332)+1,0)</f>
        <v>0</v>
      </c>
      <c r="AR333" s="310">
        <f>IF(ISNUMBER(SEARCH($T$31,AO333)),MAX(AR$5:AR332)+1,0)</f>
        <v>0</v>
      </c>
      <c r="AS333" s="128" t="str">
        <f t="shared" si="36"/>
        <v/>
      </c>
      <c r="AT333" s="105" t="str">
        <f>IF(ISNUMBER($AS333),INDEX($C$1:$AB$3985,$AS333,AT$4),"")</f>
        <v/>
      </c>
      <c r="AU333" s="128"/>
      <c r="AV333" s="128">
        <f t="shared" si="38"/>
        <v>1110</v>
      </c>
      <c r="AW333" s="105" t="str">
        <f>IF(ISNUMBER($AV333),INDEX($C$1:$AB$3985,$AV333,AW$4),"")</f>
        <v>or18c10_0</v>
      </c>
      <c r="AX333" s="105">
        <f>IF(ISNUMBER($AV333),INDEX($C$1:$AB$3985,$AV333,AX$4),"")</f>
        <v>18.601690000000001</v>
      </c>
      <c r="AY333" s="310">
        <f>IF(ISNUMBER(SEARCH($BE$10,AW333)),MAX(AY$5:AY332)+1,0)</f>
        <v>0</v>
      </c>
      <c r="AZ333" s="310">
        <f>IF(ISNUMBER(SEARCH($BE$11,AW333)),MAX(AZ$5:AZ332)+1,0)</f>
        <v>0</v>
      </c>
      <c r="BA333" s="128" t="str">
        <f t="shared" si="39"/>
        <v/>
      </c>
      <c r="BB333" s="105" t="str">
        <f>IF(ISNUMBER($BA333),INDEX($C$1:$AB$3985,$BA333,BB$4),"")</f>
        <v/>
      </c>
      <c r="BC333" s="105"/>
    </row>
    <row r="334" spans="1:55" x14ac:dyDescent="0.25">
      <c r="A334" s="98"/>
      <c r="B334" s="98">
        <f>ROW()</f>
        <v>334</v>
      </c>
      <c r="C334" s="73"/>
      <c r="D334" s="179" t="s">
        <v>372</v>
      </c>
      <c r="E334" s="175" t="s">
        <v>850</v>
      </c>
      <c r="F334" s="176" t="s">
        <v>851</v>
      </c>
      <c r="G334" s="176">
        <v>5.9475119999999997</v>
      </c>
      <c r="H334" s="176">
        <v>0.59475120000000004</v>
      </c>
      <c r="I334" s="176">
        <v>59.475119999999997</v>
      </c>
      <c r="J334" s="172" t="s">
        <v>841</v>
      </c>
      <c r="K334" s="173">
        <v>1</v>
      </c>
      <c r="L334" s="178">
        <v>0</v>
      </c>
      <c r="M334" s="33">
        <v>1</v>
      </c>
      <c r="R334" s="3"/>
      <c r="S334" s="106"/>
      <c r="T334" s="106"/>
      <c r="U334" s="106"/>
      <c r="V334" s="106"/>
      <c r="W334" s="106"/>
      <c r="X334" s="106"/>
      <c r="AB334" s="188" t="str">
        <f t="shared" si="34"/>
        <v>hkr06c03log</v>
      </c>
      <c r="AC334" s="188" t="s">
        <v>1585</v>
      </c>
      <c r="AD334" s="131"/>
      <c r="AE334" s="131"/>
      <c r="AF334" s="131"/>
      <c r="AG334" s="131"/>
      <c r="AH334" s="131"/>
      <c r="AI334" s="131"/>
      <c r="AJ334" s="128" t="str">
        <f t="shared" si="35"/>
        <v/>
      </c>
      <c r="AK334" s="7" t="str">
        <f>IF(ISNUMBER($AJ334),INDEX($C$1:$AB$3985,$AJ334,AK$4),"")</f>
        <v/>
      </c>
      <c r="AL334" s="7" t="str">
        <f>IF(ISNUMBER($AJ334),INDEX($C$1:$AB$3985,$AJ334,AL$4),"")</f>
        <v/>
      </c>
      <c r="AM334" s="128"/>
      <c r="AN334" s="128">
        <f t="shared" si="37"/>
        <v>346</v>
      </c>
      <c r="AO334" s="7" t="str">
        <f>IF(ISNUMBER($AN334),INDEX($C$1:$AB$2294,$AN334,AO$4),"")</f>
        <v>hkr32c02</v>
      </c>
      <c r="AP334" s="10">
        <f>IF(ISNUMBER($AN334),INDEX($C$1:$AB$2294,$AN334,AP$4),"")</f>
        <v>5.9475119999999997</v>
      </c>
      <c r="AQ334" s="310">
        <f>IF(ISNUMBER(SEARCH($T$30,AO334)),MAX(AQ$5:AQ333)+1,0)</f>
        <v>0</v>
      </c>
      <c r="AR334" s="310">
        <f>IF(ISNUMBER(SEARCH($T$31,AO334)),MAX(AR$5:AR333)+1,0)</f>
        <v>0</v>
      </c>
      <c r="AS334" s="128" t="str">
        <f t="shared" si="36"/>
        <v/>
      </c>
      <c r="AT334" s="105" t="str">
        <f>IF(ISNUMBER($AS334),INDEX($C$1:$AB$3985,$AS334,AT$4),"")</f>
        <v/>
      </c>
      <c r="AU334" s="128"/>
      <c r="AV334" s="128">
        <f t="shared" si="38"/>
        <v>1111</v>
      </c>
      <c r="AW334" s="105" t="str">
        <f>IF(ISNUMBER($AV334),INDEX($C$1:$AB$3985,$AV334,AW$4),"")</f>
        <v>or18c11_0</v>
      </c>
      <c r="AX334" s="105">
        <f>IF(ISNUMBER($AV334),INDEX($C$1:$AB$3985,$AV334,AX$4),"")</f>
        <v>17.926739999999999</v>
      </c>
      <c r="AY334" s="310">
        <f>IF(ISNUMBER(SEARCH($BE$10,AW334)),MAX(AY$5:AY333)+1,0)</f>
        <v>0</v>
      </c>
      <c r="AZ334" s="310">
        <f>IF(ISNUMBER(SEARCH($BE$11,AW334)),MAX(AZ$5:AZ333)+1,0)</f>
        <v>0</v>
      </c>
      <c r="BA334" s="128" t="str">
        <f t="shared" si="39"/>
        <v/>
      </c>
      <c r="BB334" s="105" t="str">
        <f>IF(ISNUMBER($BA334),INDEX($C$1:$AB$3985,$BA334,BB$4),"")</f>
        <v/>
      </c>
      <c r="BC334" s="105"/>
    </row>
    <row r="335" spans="1:55" x14ac:dyDescent="0.25">
      <c r="A335" s="98"/>
      <c r="B335" s="98">
        <f>ROW()</f>
        <v>335</v>
      </c>
      <c r="C335" s="73"/>
      <c r="D335" s="179" t="s">
        <v>373</v>
      </c>
      <c r="E335" s="175" t="s">
        <v>850</v>
      </c>
      <c r="F335" s="176" t="s">
        <v>851</v>
      </c>
      <c r="G335" s="176">
        <v>5.9475119999999997</v>
      </c>
      <c r="H335" s="176">
        <v>0.59475120000000004</v>
      </c>
      <c r="I335" s="176">
        <v>59.475119999999997</v>
      </c>
      <c r="J335" s="172" t="s">
        <v>841</v>
      </c>
      <c r="K335" s="173">
        <v>1</v>
      </c>
      <c r="L335" s="178">
        <v>0</v>
      </c>
      <c r="M335" s="33">
        <v>1</v>
      </c>
      <c r="R335" s="3"/>
      <c r="S335" s="106"/>
      <c r="T335" s="106"/>
      <c r="U335" s="106"/>
      <c r="V335" s="106"/>
      <c r="W335" s="106"/>
      <c r="X335" s="106"/>
      <c r="AB335" s="188" t="str">
        <f t="shared" si="34"/>
        <v>hkr13c13log</v>
      </c>
      <c r="AC335" s="188" t="s">
        <v>1585</v>
      </c>
      <c r="AD335" s="131"/>
      <c r="AE335" s="131"/>
      <c r="AF335" s="131"/>
      <c r="AG335" s="131"/>
      <c r="AH335" s="131"/>
      <c r="AI335" s="131"/>
      <c r="AJ335" s="128" t="str">
        <f t="shared" si="35"/>
        <v/>
      </c>
      <c r="AK335" s="7" t="str">
        <f>IF(ISNUMBER($AJ335),INDEX($C$1:$AB$3985,$AJ335,AK$4),"")</f>
        <v/>
      </c>
      <c r="AL335" s="7" t="str">
        <f>IF(ISNUMBER($AJ335),INDEX($C$1:$AB$3985,$AJ335,AL$4),"")</f>
        <v/>
      </c>
      <c r="AM335" s="128"/>
      <c r="AN335" s="128">
        <f t="shared" si="37"/>
        <v>347</v>
      </c>
      <c r="AO335" s="7" t="str">
        <f>IF(ISNUMBER($AN335),INDEX($C$1:$AB$2294,$AN335,AO$4),"")</f>
        <v>hkr06c13</v>
      </c>
      <c r="AP335" s="10">
        <f>IF(ISNUMBER($AN335),INDEX($C$1:$AB$2294,$AN335,AP$4),"")</f>
        <v>5.9475119999999997</v>
      </c>
      <c r="AQ335" s="310">
        <f>IF(ISNUMBER(SEARCH($T$30,AO335)),MAX(AQ$5:AQ334)+1,0)</f>
        <v>0</v>
      </c>
      <c r="AR335" s="310">
        <f>IF(ISNUMBER(SEARCH($T$31,AO335)),MAX(AR$5:AR334)+1,0)</f>
        <v>0</v>
      </c>
      <c r="AS335" s="128" t="str">
        <f t="shared" si="36"/>
        <v/>
      </c>
      <c r="AT335" s="105" t="str">
        <f>IF(ISNUMBER($AS335),INDEX($C$1:$AB$3985,$AS335,AT$4),"")</f>
        <v/>
      </c>
      <c r="AU335" s="128"/>
      <c r="AV335" s="128">
        <f t="shared" si="38"/>
        <v>1112</v>
      </c>
      <c r="AW335" s="105" t="str">
        <f>IF(ISNUMBER($AV335),INDEX($C$1:$AB$3985,$AV335,AW$4),"")</f>
        <v>or18c12_0</v>
      </c>
      <c r="AX335" s="105">
        <f>IF(ISNUMBER($AV335),INDEX($C$1:$AB$3985,$AV335,AX$4),"")</f>
        <v>17.098590000000002</v>
      </c>
      <c r="AY335" s="310">
        <f>IF(ISNUMBER(SEARCH($BE$10,AW335)),MAX(AY$5:AY334)+1,0)</f>
        <v>0</v>
      </c>
      <c r="AZ335" s="310">
        <f>IF(ISNUMBER(SEARCH($BE$11,AW335)),MAX(AZ$5:AZ334)+1,0)</f>
        <v>0</v>
      </c>
      <c r="BA335" s="128" t="str">
        <f t="shared" si="39"/>
        <v/>
      </c>
      <c r="BB335" s="105" t="str">
        <f>IF(ISNUMBER($BA335),INDEX($C$1:$AB$3985,$BA335,BB$4),"")</f>
        <v/>
      </c>
      <c r="BC335" s="105"/>
    </row>
    <row r="336" spans="1:55" x14ac:dyDescent="0.25">
      <c r="A336" s="98"/>
      <c r="B336" s="98">
        <f>ROW()</f>
        <v>336</v>
      </c>
      <c r="C336" s="73"/>
      <c r="D336" s="179" t="s">
        <v>374</v>
      </c>
      <c r="E336" s="175" t="s">
        <v>850</v>
      </c>
      <c r="F336" s="176" t="s">
        <v>851</v>
      </c>
      <c r="G336" s="176">
        <v>5.9475119999999997</v>
      </c>
      <c r="H336" s="176">
        <v>0.59475120000000004</v>
      </c>
      <c r="I336" s="176">
        <v>59.475119999999997</v>
      </c>
      <c r="J336" s="172" t="s">
        <v>841</v>
      </c>
      <c r="K336" s="173">
        <v>1</v>
      </c>
      <c r="L336" s="178">
        <v>0</v>
      </c>
      <c r="M336" s="33">
        <v>1</v>
      </c>
      <c r="R336" s="3"/>
      <c r="S336" s="106"/>
      <c r="T336" s="106"/>
      <c r="U336" s="106"/>
      <c r="V336" s="106"/>
      <c r="W336" s="106"/>
      <c r="X336" s="106"/>
      <c r="AB336" s="188" t="str">
        <f t="shared" si="34"/>
        <v>hkr21c19log</v>
      </c>
      <c r="AC336" s="188" t="s">
        <v>1585</v>
      </c>
      <c r="AD336" s="131"/>
      <c r="AE336" s="131"/>
      <c r="AF336" s="131"/>
      <c r="AG336" s="131"/>
      <c r="AH336" s="131"/>
      <c r="AI336" s="131"/>
      <c r="AJ336" s="128" t="str">
        <f t="shared" si="35"/>
        <v/>
      </c>
      <c r="AK336" s="7" t="str">
        <f>IF(ISNUMBER($AJ336),INDEX($C$1:$AB$3985,$AJ336,AK$4),"")</f>
        <v/>
      </c>
      <c r="AL336" s="7" t="str">
        <f>IF(ISNUMBER($AJ336),INDEX($C$1:$AB$3985,$AJ336,AL$4),"")</f>
        <v/>
      </c>
      <c r="AM336" s="128"/>
      <c r="AN336" s="128">
        <f t="shared" si="37"/>
        <v>348</v>
      </c>
      <c r="AO336" s="7" t="str">
        <f>IF(ISNUMBER($AN336),INDEX($C$1:$AB$2294,$AN336,AO$4),"")</f>
        <v>hkr06c14</v>
      </c>
      <c r="AP336" s="10">
        <f>IF(ISNUMBER($AN336),INDEX($C$1:$AB$2294,$AN336,AP$4),"")</f>
        <v>5.9475119999999997</v>
      </c>
      <c r="AQ336" s="310">
        <f>IF(ISNUMBER(SEARCH($T$30,AO336)),MAX(AQ$5:AQ335)+1,0)</f>
        <v>0</v>
      </c>
      <c r="AR336" s="310">
        <f>IF(ISNUMBER(SEARCH($T$31,AO336)),MAX(AR$5:AR335)+1,0)</f>
        <v>0</v>
      </c>
      <c r="AS336" s="128" t="str">
        <f t="shared" si="36"/>
        <v/>
      </c>
      <c r="AT336" s="105" t="str">
        <f>IF(ISNUMBER($AS336),INDEX($C$1:$AB$3985,$AS336,AT$4),"")</f>
        <v/>
      </c>
      <c r="AU336" s="128"/>
      <c r="AV336" s="128">
        <f t="shared" si="38"/>
        <v>1113</v>
      </c>
      <c r="AW336" s="105" t="str">
        <f>IF(ISNUMBER($AV336),INDEX($C$1:$AB$3985,$AV336,AW$4),"")</f>
        <v>or18c13_0</v>
      </c>
      <c r="AX336" s="105">
        <f>IF(ISNUMBER($AV336),INDEX($C$1:$AB$3985,$AV336,AX$4),"")</f>
        <v>16.325340000000001</v>
      </c>
      <c r="AY336" s="310">
        <f>IF(ISNUMBER(SEARCH($BE$10,AW336)),MAX(AY$5:AY335)+1,0)</f>
        <v>0</v>
      </c>
      <c r="AZ336" s="310">
        <f>IF(ISNUMBER(SEARCH($BE$11,AW336)),MAX(AZ$5:AZ335)+1,0)</f>
        <v>0</v>
      </c>
      <c r="BA336" s="128" t="str">
        <f t="shared" si="39"/>
        <v/>
      </c>
      <c r="BB336" s="105" t="str">
        <f>IF(ISNUMBER($BA336),INDEX($C$1:$AB$3985,$BA336,BB$4),"")</f>
        <v/>
      </c>
      <c r="BC336" s="105"/>
    </row>
    <row r="337" spans="1:55" x14ac:dyDescent="0.25">
      <c r="A337" s="98"/>
      <c r="B337" s="98">
        <f>ROW()</f>
        <v>337</v>
      </c>
      <c r="C337" s="73"/>
      <c r="D337" s="179" t="s">
        <v>375</v>
      </c>
      <c r="E337" s="175" t="s">
        <v>850</v>
      </c>
      <c r="F337" s="176" t="s">
        <v>851</v>
      </c>
      <c r="G337" s="176">
        <v>5.9475119999999997</v>
      </c>
      <c r="H337" s="176">
        <v>0.59475120000000004</v>
      </c>
      <c r="I337" s="176">
        <v>59.475119999999997</v>
      </c>
      <c r="J337" s="172" t="s">
        <v>841</v>
      </c>
      <c r="K337" s="173">
        <v>1</v>
      </c>
      <c r="L337" s="178">
        <v>0</v>
      </c>
      <c r="M337" s="33">
        <v>1</v>
      </c>
      <c r="R337" s="3"/>
      <c r="S337" s="106"/>
      <c r="T337" s="106"/>
      <c r="U337" s="106"/>
      <c r="V337" s="106"/>
      <c r="W337" s="106"/>
      <c r="X337" s="106"/>
      <c r="AB337" s="188" t="str">
        <f t="shared" si="34"/>
        <v>hkr06c04log</v>
      </c>
      <c r="AC337" s="188" t="s">
        <v>1585</v>
      </c>
      <c r="AD337" s="131"/>
      <c r="AE337" s="131"/>
      <c r="AF337" s="131"/>
      <c r="AG337" s="131"/>
      <c r="AH337" s="131"/>
      <c r="AI337" s="131"/>
      <c r="AJ337" s="128" t="str">
        <f t="shared" si="35"/>
        <v/>
      </c>
      <c r="AK337" s="7" t="str">
        <f>IF(ISNUMBER($AJ337),INDEX($C$1:$AB$3985,$AJ337,AK$4),"")</f>
        <v/>
      </c>
      <c r="AL337" s="7" t="str">
        <f>IF(ISNUMBER($AJ337),INDEX($C$1:$AB$3985,$AJ337,AL$4),"")</f>
        <v/>
      </c>
      <c r="AM337" s="128"/>
      <c r="AN337" s="128">
        <f t="shared" si="37"/>
        <v>349</v>
      </c>
      <c r="AO337" s="7" t="str">
        <f>IF(ISNUMBER($AN337),INDEX($C$1:$AB$2294,$AN337,AO$4),"")</f>
        <v>hkr16c19</v>
      </c>
      <c r="AP337" s="10">
        <f>IF(ISNUMBER($AN337),INDEX($C$1:$AB$2294,$AN337,AP$4),"")</f>
        <v>5.9475119999999997</v>
      </c>
      <c r="AQ337" s="310">
        <f>IF(ISNUMBER(SEARCH($T$30,AO337)),MAX(AQ$5:AQ336)+1,0)</f>
        <v>0</v>
      </c>
      <c r="AR337" s="310">
        <f>IF(ISNUMBER(SEARCH($T$31,AO337)),MAX(AR$5:AR336)+1,0)</f>
        <v>0</v>
      </c>
      <c r="AS337" s="128" t="str">
        <f t="shared" si="36"/>
        <v/>
      </c>
      <c r="AT337" s="105" t="str">
        <f>IF(ISNUMBER($AS337),INDEX($C$1:$AB$3985,$AS337,AT$4),"")</f>
        <v/>
      </c>
      <c r="AU337" s="128"/>
      <c r="AV337" s="128">
        <f t="shared" si="38"/>
        <v>1114</v>
      </c>
      <c r="AW337" s="105" t="str">
        <f>IF(ISNUMBER($AV337),INDEX($C$1:$AB$3985,$AV337,AW$4),"")</f>
        <v>or18c14_0</v>
      </c>
      <c r="AX337" s="105">
        <f>IF(ISNUMBER($AV337),INDEX($C$1:$AB$3985,$AV337,AX$4),"")</f>
        <v>16.029309999999999</v>
      </c>
      <c r="AY337" s="310">
        <f>IF(ISNUMBER(SEARCH($BE$10,AW337)),MAX(AY$5:AY336)+1,0)</f>
        <v>0</v>
      </c>
      <c r="AZ337" s="310">
        <f>IF(ISNUMBER(SEARCH($BE$11,AW337)),MAX(AZ$5:AZ336)+1,0)</f>
        <v>0</v>
      </c>
      <c r="BA337" s="128" t="str">
        <f t="shared" si="39"/>
        <v/>
      </c>
      <c r="BB337" s="105" t="str">
        <f>IF(ISNUMBER($BA337),INDEX($C$1:$AB$3985,$BA337,BB$4),"")</f>
        <v/>
      </c>
      <c r="BC337" s="105"/>
    </row>
    <row r="338" spans="1:55" x14ac:dyDescent="0.25">
      <c r="A338" s="98"/>
      <c r="B338" s="98">
        <f>ROW()</f>
        <v>338</v>
      </c>
      <c r="C338" s="73"/>
      <c r="D338" s="179" t="s">
        <v>376</v>
      </c>
      <c r="E338" s="175" t="s">
        <v>850</v>
      </c>
      <c r="F338" s="176" t="s">
        <v>851</v>
      </c>
      <c r="G338" s="176">
        <v>5.9475119999999997</v>
      </c>
      <c r="H338" s="176">
        <v>0.59475120000000004</v>
      </c>
      <c r="I338" s="176">
        <v>59.475119999999997</v>
      </c>
      <c r="J338" s="172" t="s">
        <v>841</v>
      </c>
      <c r="K338" s="173">
        <v>1</v>
      </c>
      <c r="L338" s="178">
        <v>0</v>
      </c>
      <c r="M338" s="33">
        <v>1</v>
      </c>
      <c r="R338" s="3"/>
      <c r="S338" s="106"/>
      <c r="T338" s="106"/>
      <c r="U338" s="106"/>
      <c r="V338" s="106"/>
      <c r="W338" s="106"/>
      <c r="X338" s="106"/>
      <c r="AB338" s="188" t="str">
        <f t="shared" si="34"/>
        <v>hkr06c06log</v>
      </c>
      <c r="AC338" s="188" t="s">
        <v>1585</v>
      </c>
      <c r="AD338" s="131"/>
      <c r="AE338" s="131"/>
      <c r="AF338" s="131"/>
      <c r="AG338" s="131"/>
      <c r="AH338" s="131"/>
      <c r="AI338" s="131"/>
      <c r="AJ338" s="128" t="str">
        <f t="shared" si="35"/>
        <v/>
      </c>
      <c r="AK338" s="7" t="str">
        <f>IF(ISNUMBER($AJ338),INDEX($C$1:$AB$3985,$AJ338,AK$4),"")</f>
        <v/>
      </c>
      <c r="AL338" s="7" t="str">
        <f>IF(ISNUMBER($AJ338),INDEX($C$1:$AB$3985,$AJ338,AL$4),"")</f>
        <v/>
      </c>
      <c r="AM338" s="128"/>
      <c r="AN338" s="128">
        <f t="shared" si="37"/>
        <v>350</v>
      </c>
      <c r="AO338" s="7" t="str">
        <f>IF(ISNUMBER($AN338),INDEX($C$1:$AB$2294,$AN338,AO$4),"")</f>
        <v>hkr06c17</v>
      </c>
      <c r="AP338" s="10">
        <f>IF(ISNUMBER($AN338),INDEX($C$1:$AB$2294,$AN338,AP$4),"")</f>
        <v>5.9475119999999997</v>
      </c>
      <c r="AQ338" s="310">
        <f>IF(ISNUMBER(SEARCH($T$30,AO338)),MAX(AQ$5:AQ337)+1,0)</f>
        <v>0</v>
      </c>
      <c r="AR338" s="310">
        <f>IF(ISNUMBER(SEARCH($T$31,AO338)),MAX(AR$5:AR337)+1,0)</f>
        <v>0</v>
      </c>
      <c r="AS338" s="128" t="str">
        <f t="shared" si="36"/>
        <v/>
      </c>
      <c r="AT338" s="105" t="str">
        <f>IF(ISNUMBER($AS338),INDEX($C$1:$AB$3985,$AS338,AT$4),"")</f>
        <v/>
      </c>
      <c r="AU338" s="128"/>
      <c r="AV338" s="128">
        <f t="shared" si="38"/>
        <v>1115</v>
      </c>
      <c r="AW338" s="105" t="str">
        <f>IF(ISNUMBER($AV338),INDEX($C$1:$AB$3985,$AV338,AW$4),"")</f>
        <v>or18c15_0</v>
      </c>
      <c r="AX338" s="105">
        <f>IF(ISNUMBER($AV338),INDEX($C$1:$AB$3985,$AV338,AX$4),"")</f>
        <v>16.5122</v>
      </c>
      <c r="AY338" s="310">
        <f>IF(ISNUMBER(SEARCH($BE$10,AW338)),MAX(AY$5:AY337)+1,0)</f>
        <v>0</v>
      </c>
      <c r="AZ338" s="310">
        <f>IF(ISNUMBER(SEARCH($BE$11,AW338)),MAX(AZ$5:AZ337)+1,0)</f>
        <v>0</v>
      </c>
      <c r="BA338" s="128" t="str">
        <f t="shared" si="39"/>
        <v/>
      </c>
      <c r="BB338" s="105" t="str">
        <f>IF(ISNUMBER($BA338),INDEX($C$1:$AB$3985,$BA338,BB$4),"")</f>
        <v/>
      </c>
      <c r="BC338" s="105"/>
    </row>
    <row r="339" spans="1:55" x14ac:dyDescent="0.25">
      <c r="A339" s="98"/>
      <c r="B339" s="98">
        <f>ROW()</f>
        <v>339</v>
      </c>
      <c r="C339" s="73"/>
      <c r="D339" s="179" t="s">
        <v>377</v>
      </c>
      <c r="E339" s="175" t="s">
        <v>850</v>
      </c>
      <c r="F339" s="176" t="s">
        <v>851</v>
      </c>
      <c r="G339" s="176">
        <v>5.9475119999999997</v>
      </c>
      <c r="H339" s="176">
        <v>0.59475120000000004</v>
      </c>
      <c r="I339" s="176">
        <v>59.475119999999997</v>
      </c>
      <c r="J339" s="172" t="s">
        <v>841</v>
      </c>
      <c r="K339" s="173">
        <v>1</v>
      </c>
      <c r="L339" s="178">
        <v>0</v>
      </c>
      <c r="M339" s="33">
        <v>1</v>
      </c>
      <c r="R339" s="3"/>
      <c r="S339" s="106"/>
      <c r="T339" s="106"/>
      <c r="U339" s="106"/>
      <c r="V339" s="106"/>
      <c r="W339" s="106"/>
      <c r="X339" s="106"/>
      <c r="AB339" s="188" t="str">
        <f t="shared" si="34"/>
        <v>hkr13c11log</v>
      </c>
      <c r="AC339" s="188" t="s">
        <v>1585</v>
      </c>
      <c r="AD339" s="131"/>
      <c r="AE339" s="131"/>
      <c r="AF339" s="131"/>
      <c r="AG339" s="131"/>
      <c r="AH339" s="131"/>
      <c r="AI339" s="131"/>
      <c r="AJ339" s="128" t="str">
        <f t="shared" si="35"/>
        <v/>
      </c>
      <c r="AK339" s="7" t="str">
        <f>IF(ISNUMBER($AJ339),INDEX($C$1:$AB$3985,$AJ339,AK$4),"")</f>
        <v/>
      </c>
      <c r="AL339" s="7" t="str">
        <f>IF(ISNUMBER($AJ339),INDEX($C$1:$AB$3985,$AJ339,AL$4),"")</f>
        <v/>
      </c>
      <c r="AM339" s="128"/>
      <c r="AN339" s="128">
        <f t="shared" si="37"/>
        <v>351</v>
      </c>
      <c r="AO339" s="7" t="str">
        <f>IF(ISNUMBER($AN339),INDEX($C$1:$AB$2294,$AN339,AO$4),"")</f>
        <v>hkr14c16</v>
      </c>
      <c r="AP339" s="10">
        <f>IF(ISNUMBER($AN339),INDEX($C$1:$AB$2294,$AN339,AP$4),"")</f>
        <v>5.9475119999999997</v>
      </c>
      <c r="AQ339" s="310">
        <f>IF(ISNUMBER(SEARCH($T$30,AO339)),MAX(AQ$5:AQ338)+1,0)</f>
        <v>0</v>
      </c>
      <c r="AR339" s="310">
        <f>IF(ISNUMBER(SEARCH($T$31,AO339)),MAX(AR$5:AR338)+1,0)</f>
        <v>0</v>
      </c>
      <c r="AS339" s="128" t="str">
        <f t="shared" si="36"/>
        <v/>
      </c>
      <c r="AT339" s="105" t="str">
        <f>IF(ISNUMBER($AS339),INDEX($C$1:$AB$3985,$AS339,AT$4),"")</f>
        <v/>
      </c>
      <c r="AU339" s="128"/>
      <c r="AV339" s="128">
        <f t="shared" si="38"/>
        <v>1116</v>
      </c>
      <c r="AW339" s="105" t="str">
        <f>IF(ISNUMBER($AV339),INDEX($C$1:$AB$3985,$AV339,AW$4),"")</f>
        <v>or18c16_0</v>
      </c>
      <c r="AX339" s="105">
        <f>IF(ISNUMBER($AV339),INDEX($C$1:$AB$3985,$AV339,AX$4),"")</f>
        <v>16.905239999999999</v>
      </c>
      <c r="AY339" s="310">
        <f>IF(ISNUMBER(SEARCH($BE$10,AW339)),MAX(AY$5:AY338)+1,0)</f>
        <v>0</v>
      </c>
      <c r="AZ339" s="310">
        <f>IF(ISNUMBER(SEARCH($BE$11,AW339)),MAX(AZ$5:AZ338)+1,0)</f>
        <v>0</v>
      </c>
      <c r="BA339" s="128" t="str">
        <f t="shared" si="39"/>
        <v/>
      </c>
      <c r="BB339" s="105" t="str">
        <f>IF(ISNUMBER($BA339),INDEX($C$1:$AB$3985,$BA339,BB$4),"")</f>
        <v/>
      </c>
      <c r="BC339" s="105"/>
    </row>
    <row r="340" spans="1:55" x14ac:dyDescent="0.25">
      <c r="A340" s="98"/>
      <c r="B340" s="98">
        <f>ROW()</f>
        <v>340</v>
      </c>
      <c r="C340" s="73"/>
      <c r="D340" s="179" t="s">
        <v>378</v>
      </c>
      <c r="E340" s="175" t="s">
        <v>850</v>
      </c>
      <c r="F340" s="176" t="s">
        <v>851</v>
      </c>
      <c r="G340" s="176">
        <v>5.9475119999999997</v>
      </c>
      <c r="H340" s="176">
        <v>0.59475120000000004</v>
      </c>
      <c r="I340" s="176">
        <v>59.475119999999997</v>
      </c>
      <c r="J340" s="172" t="s">
        <v>841</v>
      </c>
      <c r="K340" s="173">
        <v>1</v>
      </c>
      <c r="L340" s="178">
        <v>0</v>
      </c>
      <c r="M340" s="33">
        <v>1</v>
      </c>
      <c r="R340" s="3"/>
      <c r="S340" s="106"/>
      <c r="T340" s="106"/>
      <c r="U340" s="106"/>
      <c r="V340" s="106"/>
      <c r="W340" s="106"/>
      <c r="X340" s="106"/>
      <c r="AB340" s="188" t="str">
        <f t="shared" si="34"/>
        <v>hkr18c00log</v>
      </c>
      <c r="AC340" s="188" t="s">
        <v>1585</v>
      </c>
      <c r="AD340" s="131"/>
      <c r="AE340" s="131"/>
      <c r="AF340" s="131"/>
      <c r="AG340" s="131"/>
      <c r="AH340" s="131"/>
      <c r="AI340" s="131"/>
      <c r="AJ340" s="128" t="str">
        <f t="shared" si="35"/>
        <v/>
      </c>
      <c r="AK340" s="7" t="str">
        <f>IF(ISNUMBER($AJ340),INDEX($C$1:$AB$3985,$AJ340,AK$4),"")</f>
        <v/>
      </c>
      <c r="AL340" s="7" t="str">
        <f>IF(ISNUMBER($AJ340),INDEX($C$1:$AB$3985,$AJ340,AL$4),"")</f>
        <v/>
      </c>
      <c r="AM340" s="128"/>
      <c r="AN340" s="128">
        <f t="shared" si="37"/>
        <v>352</v>
      </c>
      <c r="AO340" s="7" t="str">
        <f>IF(ISNUMBER($AN340),INDEX($C$1:$AB$2294,$AN340,AO$4),"")</f>
        <v>hkr06c18</v>
      </c>
      <c r="AP340" s="10">
        <f>IF(ISNUMBER($AN340),INDEX($C$1:$AB$2294,$AN340,AP$4),"")</f>
        <v>5.9475119999999997</v>
      </c>
      <c r="AQ340" s="310">
        <f>IF(ISNUMBER(SEARCH($T$30,AO340)),MAX(AQ$5:AQ339)+1,0)</f>
        <v>0</v>
      </c>
      <c r="AR340" s="310">
        <f>IF(ISNUMBER(SEARCH($T$31,AO340)),MAX(AR$5:AR339)+1,0)</f>
        <v>0</v>
      </c>
      <c r="AS340" s="128" t="str">
        <f t="shared" si="36"/>
        <v/>
      </c>
      <c r="AT340" s="105" t="str">
        <f>IF(ISNUMBER($AS340),INDEX($C$1:$AB$3985,$AS340,AT$4),"")</f>
        <v/>
      </c>
      <c r="AU340" s="128"/>
      <c r="AV340" s="128">
        <f t="shared" si="38"/>
        <v>1117</v>
      </c>
      <c r="AW340" s="105" t="str">
        <f>IF(ISNUMBER($AV340),INDEX($C$1:$AB$3985,$AV340,AW$4),"")</f>
        <v>or18c17_0</v>
      </c>
      <c r="AX340" s="105">
        <f>IF(ISNUMBER($AV340),INDEX($C$1:$AB$3985,$AV340,AX$4),"")</f>
        <v>17.19849</v>
      </c>
      <c r="AY340" s="310">
        <f>IF(ISNUMBER(SEARCH($BE$10,AW340)),MAX(AY$5:AY339)+1,0)</f>
        <v>0</v>
      </c>
      <c r="AZ340" s="310">
        <f>IF(ISNUMBER(SEARCH($BE$11,AW340)),MAX(AZ$5:AZ339)+1,0)</f>
        <v>0</v>
      </c>
      <c r="BA340" s="128" t="str">
        <f t="shared" si="39"/>
        <v/>
      </c>
      <c r="BB340" s="105" t="str">
        <f>IF(ISNUMBER($BA340),INDEX($C$1:$AB$3985,$BA340,BB$4),"")</f>
        <v/>
      </c>
      <c r="BC340" s="105"/>
    </row>
    <row r="341" spans="1:55" x14ac:dyDescent="0.25">
      <c r="A341" s="98"/>
      <c r="B341" s="98">
        <f>ROW()</f>
        <v>341</v>
      </c>
      <c r="C341" s="73"/>
      <c r="D341" s="179" t="s">
        <v>379</v>
      </c>
      <c r="E341" s="175" t="s">
        <v>850</v>
      </c>
      <c r="F341" s="176" t="s">
        <v>851</v>
      </c>
      <c r="G341" s="176">
        <v>5.9475119999999997</v>
      </c>
      <c r="H341" s="176">
        <v>0.59475120000000004</v>
      </c>
      <c r="I341" s="176">
        <v>59.475119999999997</v>
      </c>
      <c r="J341" s="172" t="s">
        <v>841</v>
      </c>
      <c r="K341" s="173">
        <v>1</v>
      </c>
      <c r="L341" s="178">
        <v>0</v>
      </c>
      <c r="M341" s="33">
        <v>1</v>
      </c>
      <c r="R341" s="3"/>
      <c r="S341" s="106"/>
      <c r="T341" s="106"/>
      <c r="U341" s="106"/>
      <c r="V341" s="106"/>
      <c r="W341" s="106"/>
      <c r="X341" s="106"/>
      <c r="AB341" s="188" t="str">
        <f t="shared" si="34"/>
        <v>hkr06c07log</v>
      </c>
      <c r="AC341" s="188" t="s">
        <v>1585</v>
      </c>
      <c r="AD341" s="131"/>
      <c r="AE341" s="131"/>
      <c r="AF341" s="131"/>
      <c r="AG341" s="131"/>
      <c r="AH341" s="131"/>
      <c r="AI341" s="131"/>
      <c r="AJ341" s="128" t="str">
        <f t="shared" si="35"/>
        <v/>
      </c>
      <c r="AK341" s="7" t="str">
        <f>IF(ISNUMBER($AJ341),INDEX($C$1:$AB$3985,$AJ341,AK$4),"")</f>
        <v/>
      </c>
      <c r="AL341" s="7" t="str">
        <f>IF(ISNUMBER($AJ341),INDEX($C$1:$AB$3985,$AJ341,AL$4),"")</f>
        <v/>
      </c>
      <c r="AM341" s="128"/>
      <c r="AN341" s="128">
        <f t="shared" si="37"/>
        <v>353</v>
      </c>
      <c r="AO341" s="7" t="str">
        <f>IF(ISNUMBER($AN341),INDEX($C$1:$AB$2294,$AN341,AO$4),"")</f>
        <v>hkr06c19</v>
      </c>
      <c r="AP341" s="10">
        <f>IF(ISNUMBER($AN341),INDEX($C$1:$AB$2294,$AN341,AP$4),"")</f>
        <v>5.9475119999999997</v>
      </c>
      <c r="AQ341" s="310">
        <f>IF(ISNUMBER(SEARCH($T$30,AO341)),MAX(AQ$5:AQ340)+1,0)</f>
        <v>0</v>
      </c>
      <c r="AR341" s="310">
        <f>IF(ISNUMBER(SEARCH($T$31,AO341)),MAX(AR$5:AR340)+1,0)</f>
        <v>0</v>
      </c>
      <c r="AS341" s="128" t="str">
        <f t="shared" si="36"/>
        <v/>
      </c>
      <c r="AT341" s="105" t="str">
        <f>IF(ISNUMBER($AS341),INDEX($C$1:$AB$3985,$AS341,AT$4),"")</f>
        <v/>
      </c>
      <c r="AU341" s="128"/>
      <c r="AV341" s="128">
        <f t="shared" si="38"/>
        <v>1118</v>
      </c>
      <c r="AW341" s="105" t="str">
        <f>IF(ISNUMBER($AV341),INDEX($C$1:$AB$3985,$AV341,AW$4),"")</f>
        <v>or18c18_0</v>
      </c>
      <c r="AX341" s="105">
        <f>IF(ISNUMBER($AV341),INDEX($C$1:$AB$3985,$AV341,AX$4),"")</f>
        <v>17.358280000000001</v>
      </c>
      <c r="AY341" s="310">
        <f>IF(ISNUMBER(SEARCH($BE$10,AW341)),MAX(AY$5:AY340)+1,0)</f>
        <v>0</v>
      </c>
      <c r="AZ341" s="310">
        <f>IF(ISNUMBER(SEARCH($BE$11,AW341)),MAX(AZ$5:AZ340)+1,0)</f>
        <v>0</v>
      </c>
      <c r="BA341" s="128" t="str">
        <f t="shared" si="39"/>
        <v/>
      </c>
      <c r="BB341" s="105" t="str">
        <f>IF(ISNUMBER($BA341),INDEX($C$1:$AB$3985,$BA341,BB$4),"")</f>
        <v/>
      </c>
      <c r="BC341" s="105"/>
    </row>
    <row r="342" spans="1:55" x14ac:dyDescent="0.25">
      <c r="A342" s="98"/>
      <c r="B342" s="98">
        <f>ROW()</f>
        <v>342</v>
      </c>
      <c r="C342" s="73"/>
      <c r="D342" s="179" t="s">
        <v>380</v>
      </c>
      <c r="E342" s="175" t="s">
        <v>850</v>
      </c>
      <c r="F342" s="176" t="s">
        <v>851</v>
      </c>
      <c r="G342" s="176">
        <v>5.9475119999999997</v>
      </c>
      <c r="H342" s="176">
        <v>0.59475120000000004</v>
      </c>
      <c r="I342" s="176">
        <v>59.475119999999997</v>
      </c>
      <c r="J342" s="172" t="s">
        <v>841</v>
      </c>
      <c r="K342" s="173">
        <v>1</v>
      </c>
      <c r="L342" s="178">
        <v>0</v>
      </c>
      <c r="M342" s="33">
        <v>1</v>
      </c>
      <c r="R342" s="3"/>
      <c r="S342" s="106"/>
      <c r="T342" s="106"/>
      <c r="U342" s="106"/>
      <c r="V342" s="106"/>
      <c r="W342" s="106"/>
      <c r="X342" s="106"/>
      <c r="AB342" s="188" t="str">
        <f t="shared" si="34"/>
        <v>hkr06c08log</v>
      </c>
      <c r="AC342" s="188" t="s">
        <v>1585</v>
      </c>
      <c r="AD342" s="131"/>
      <c r="AE342" s="131"/>
      <c r="AF342" s="131"/>
      <c r="AG342" s="131"/>
      <c r="AH342" s="131"/>
      <c r="AI342" s="131"/>
      <c r="AJ342" s="128" t="str">
        <f t="shared" si="35"/>
        <v/>
      </c>
      <c r="AK342" s="7" t="str">
        <f>IF(ISNUMBER($AJ342),INDEX($C$1:$AB$3985,$AJ342,AK$4),"")</f>
        <v/>
      </c>
      <c r="AL342" s="7" t="str">
        <f>IF(ISNUMBER($AJ342),INDEX($C$1:$AB$3985,$AJ342,AL$4),"")</f>
        <v/>
      </c>
      <c r="AM342" s="128"/>
      <c r="AN342" s="128">
        <f t="shared" si="37"/>
        <v>354</v>
      </c>
      <c r="AO342" s="7" t="str">
        <f>IF(ISNUMBER($AN342),INDEX($C$1:$AB$2294,$AN342,AO$4),"")</f>
        <v>hkr20c16</v>
      </c>
      <c r="AP342" s="10">
        <f>IF(ISNUMBER($AN342),INDEX($C$1:$AB$2294,$AN342,AP$4),"")</f>
        <v>5.9475119999999997</v>
      </c>
      <c r="AQ342" s="310">
        <f>IF(ISNUMBER(SEARCH($T$30,AO342)),MAX(AQ$5:AQ341)+1,0)</f>
        <v>0</v>
      </c>
      <c r="AR342" s="310">
        <f>IF(ISNUMBER(SEARCH($T$31,AO342)),MAX(AR$5:AR341)+1,0)</f>
        <v>0</v>
      </c>
      <c r="AS342" s="128" t="str">
        <f t="shared" si="36"/>
        <v/>
      </c>
      <c r="AT342" s="105" t="str">
        <f>IF(ISNUMBER($AS342),INDEX($C$1:$AB$3985,$AS342,AT$4),"")</f>
        <v/>
      </c>
      <c r="AU342" s="128"/>
      <c r="AV342" s="128">
        <f t="shared" si="38"/>
        <v>1119</v>
      </c>
      <c r="AW342" s="105" t="str">
        <f>IF(ISNUMBER($AV342),INDEX($C$1:$AB$3985,$AV342,AW$4),"")</f>
        <v>or18c19_0</v>
      </c>
      <c r="AX342" s="105">
        <f>IF(ISNUMBER($AV342),INDEX($C$1:$AB$3985,$AV342,AX$4),"")</f>
        <v>17.441199999999998</v>
      </c>
      <c r="AY342" s="310">
        <f>IF(ISNUMBER(SEARCH($BE$10,AW342)),MAX(AY$5:AY341)+1,0)</f>
        <v>0</v>
      </c>
      <c r="AZ342" s="310">
        <f>IF(ISNUMBER(SEARCH($BE$11,AW342)),MAX(AZ$5:AZ341)+1,0)</f>
        <v>0</v>
      </c>
      <c r="BA342" s="128" t="str">
        <f t="shared" si="39"/>
        <v/>
      </c>
      <c r="BB342" s="105" t="str">
        <f>IF(ISNUMBER($BA342),INDEX($C$1:$AB$3985,$BA342,BB$4),"")</f>
        <v/>
      </c>
      <c r="BC342" s="105"/>
    </row>
    <row r="343" spans="1:55" x14ac:dyDescent="0.25">
      <c r="A343" s="98"/>
      <c r="B343" s="98">
        <f>ROW()</f>
        <v>343</v>
      </c>
      <c r="C343" s="73"/>
      <c r="D343" s="179" t="s">
        <v>381</v>
      </c>
      <c r="E343" s="175" t="s">
        <v>850</v>
      </c>
      <c r="F343" s="176" t="s">
        <v>851</v>
      </c>
      <c r="G343" s="176">
        <v>5.9475119999999997</v>
      </c>
      <c r="H343" s="176">
        <v>0.59475120000000004</v>
      </c>
      <c r="I343" s="176">
        <v>59.475119999999997</v>
      </c>
      <c r="J343" s="172" t="s">
        <v>841</v>
      </c>
      <c r="K343" s="173">
        <v>1</v>
      </c>
      <c r="L343" s="178">
        <v>0</v>
      </c>
      <c r="M343" s="33">
        <v>1</v>
      </c>
      <c r="R343" s="3"/>
      <c r="S343" s="106"/>
      <c r="T343" s="106"/>
      <c r="U343" s="106"/>
      <c r="V343" s="106"/>
      <c r="W343" s="106"/>
      <c r="X343" s="106"/>
      <c r="AB343" s="188" t="str">
        <f t="shared" si="34"/>
        <v>hkr06c10log</v>
      </c>
      <c r="AC343" s="188" t="s">
        <v>1585</v>
      </c>
      <c r="AD343" s="131"/>
      <c r="AE343" s="131"/>
      <c r="AF343" s="131"/>
      <c r="AG343" s="131"/>
      <c r="AH343" s="131"/>
      <c r="AI343" s="131"/>
      <c r="AJ343" s="128" t="str">
        <f t="shared" si="35"/>
        <v/>
      </c>
      <c r="AK343" s="7" t="str">
        <f>IF(ISNUMBER($AJ343),INDEX($C$1:$AB$3985,$AJ343,AK$4),"")</f>
        <v/>
      </c>
      <c r="AL343" s="7" t="str">
        <f>IF(ISNUMBER($AJ343),INDEX($C$1:$AB$3985,$AJ343,AL$4),"")</f>
        <v/>
      </c>
      <c r="AM343" s="128"/>
      <c r="AN343" s="128">
        <f t="shared" si="37"/>
        <v>355</v>
      </c>
      <c r="AO343" s="7" t="str">
        <f>IF(ISNUMBER($AN343),INDEX($C$1:$AB$2294,$AN343,AO$4),"")</f>
        <v>hkr25c08</v>
      </c>
      <c r="AP343" s="10">
        <f>IF(ISNUMBER($AN343),INDEX($C$1:$AB$2294,$AN343,AP$4),"")</f>
        <v>5.9475119999999997</v>
      </c>
      <c r="AQ343" s="310">
        <f>IF(ISNUMBER(SEARCH($T$30,AO343)),MAX(AQ$5:AQ342)+1,0)</f>
        <v>0</v>
      </c>
      <c r="AR343" s="310">
        <f>IF(ISNUMBER(SEARCH($T$31,AO343)),MAX(AR$5:AR342)+1,0)</f>
        <v>0</v>
      </c>
      <c r="AS343" s="128" t="str">
        <f t="shared" si="36"/>
        <v/>
      </c>
      <c r="AT343" s="105" t="str">
        <f>IF(ISNUMBER($AS343),INDEX($C$1:$AB$3985,$AS343,AT$4),"")</f>
        <v/>
      </c>
      <c r="AU343" s="128"/>
      <c r="AV343" s="128">
        <f t="shared" si="38"/>
        <v>1120</v>
      </c>
      <c r="AW343" s="105" t="str">
        <f>IF(ISNUMBER($AV343),INDEX($C$1:$AB$3985,$AV343,AW$4),"")</f>
        <v>or19c00_0</v>
      </c>
      <c r="AX343" s="105">
        <f>IF(ISNUMBER($AV343),INDEX($C$1:$AB$3985,$AV343,AX$4),"")</f>
        <v>27.810020000000002</v>
      </c>
      <c r="AY343" s="310">
        <f>IF(ISNUMBER(SEARCH($BE$10,AW343)),MAX(AY$5:AY342)+1,0)</f>
        <v>0</v>
      </c>
      <c r="AZ343" s="310">
        <f>IF(ISNUMBER(SEARCH($BE$11,AW343)),MAX(AZ$5:AZ342)+1,0)</f>
        <v>0</v>
      </c>
      <c r="BA343" s="128" t="str">
        <f t="shared" si="39"/>
        <v/>
      </c>
      <c r="BB343" s="105" t="str">
        <f>IF(ISNUMBER($BA343),INDEX($C$1:$AB$3985,$BA343,BB$4),"")</f>
        <v/>
      </c>
      <c r="BC343" s="105"/>
    </row>
    <row r="344" spans="1:55" x14ac:dyDescent="0.25">
      <c r="A344" s="98"/>
      <c r="B344" s="98">
        <f>ROW()</f>
        <v>344</v>
      </c>
      <c r="C344" s="73"/>
      <c r="D344" s="179" t="s">
        <v>382</v>
      </c>
      <c r="E344" s="175" t="s">
        <v>850</v>
      </c>
      <c r="F344" s="175" t="s">
        <v>851</v>
      </c>
      <c r="G344" s="176">
        <v>5.9475119999999997</v>
      </c>
      <c r="H344" s="176">
        <v>0.59475120000000004</v>
      </c>
      <c r="I344" s="176">
        <v>59.475119999999997</v>
      </c>
      <c r="J344" s="172" t="s">
        <v>841</v>
      </c>
      <c r="K344" s="173">
        <v>1</v>
      </c>
      <c r="L344" s="178">
        <v>0</v>
      </c>
      <c r="M344" s="36">
        <v>1</v>
      </c>
      <c r="N344" s="36"/>
      <c r="O344" s="36"/>
      <c r="P344" s="36"/>
      <c r="Q344" s="36"/>
      <c r="R344" s="3"/>
      <c r="S344" s="106"/>
      <c r="T344" s="106"/>
      <c r="U344" s="106"/>
      <c r="V344" s="106"/>
      <c r="W344" s="106"/>
      <c r="X344" s="106"/>
      <c r="Y344" s="36"/>
      <c r="Z344" s="36"/>
      <c r="AA344" s="36"/>
      <c r="AB344" s="188" t="str">
        <f t="shared" si="34"/>
        <v>hkr06c12log</v>
      </c>
      <c r="AC344" s="188" t="s">
        <v>1585</v>
      </c>
      <c r="AD344" s="131"/>
      <c r="AE344" s="131"/>
      <c r="AF344" s="131"/>
      <c r="AG344" s="131"/>
      <c r="AH344" s="131"/>
      <c r="AI344" s="131"/>
      <c r="AJ344" s="128" t="str">
        <f t="shared" si="35"/>
        <v/>
      </c>
      <c r="AK344" s="7" t="str">
        <f>IF(ISNUMBER($AJ344),INDEX($C$1:$AB$3985,$AJ344,AK$4),"")</f>
        <v/>
      </c>
      <c r="AL344" s="7" t="str">
        <f>IF(ISNUMBER($AJ344),INDEX($C$1:$AB$3985,$AJ344,AL$4),"")</f>
        <v/>
      </c>
      <c r="AM344" s="128"/>
      <c r="AN344" s="128">
        <f t="shared" si="37"/>
        <v>356</v>
      </c>
      <c r="AO344" s="7" t="str">
        <f>IF(ISNUMBER($AN344),INDEX($C$1:$AB$2294,$AN344,AO$4),"")</f>
        <v>hkr24c12</v>
      </c>
      <c r="AP344" s="10">
        <f>IF(ISNUMBER($AN344),INDEX($C$1:$AB$2294,$AN344,AP$4),"")</f>
        <v>5.9475119999999997</v>
      </c>
      <c r="AQ344" s="310">
        <f>IF(ISNUMBER(SEARCH($T$30,AO344)),MAX(AQ$5:AQ343)+1,0)</f>
        <v>0</v>
      </c>
      <c r="AR344" s="310">
        <f>IF(ISNUMBER(SEARCH($T$31,AO344)),MAX(AR$5:AR343)+1,0)</f>
        <v>0</v>
      </c>
      <c r="AS344" s="128" t="str">
        <f t="shared" si="36"/>
        <v/>
      </c>
      <c r="AT344" s="105" t="str">
        <f>IF(ISNUMBER($AS344),INDEX($C$1:$AB$3985,$AS344,AT$4),"")</f>
        <v/>
      </c>
      <c r="AU344" s="128"/>
      <c r="AV344" s="128">
        <f t="shared" si="38"/>
        <v>1121</v>
      </c>
      <c r="AW344" s="105" t="str">
        <f>IF(ISNUMBER($AV344),INDEX($C$1:$AB$3985,$AV344,AW$4),"")</f>
        <v>or19c01_0</v>
      </c>
      <c r="AX344" s="105">
        <f>IF(ISNUMBER($AV344),INDEX($C$1:$AB$3985,$AV344,AX$4),"")</f>
        <v>27.78013</v>
      </c>
      <c r="AY344" s="310">
        <f>IF(ISNUMBER(SEARCH($BE$10,AW344)),MAX(AY$5:AY343)+1,0)</f>
        <v>0</v>
      </c>
      <c r="AZ344" s="310">
        <f>IF(ISNUMBER(SEARCH($BE$11,AW344)),MAX(AZ$5:AZ343)+1,0)</f>
        <v>0</v>
      </c>
      <c r="BA344" s="128" t="str">
        <f t="shared" si="39"/>
        <v/>
      </c>
      <c r="BB344" s="105" t="str">
        <f>IF(ISNUMBER($BA344),INDEX($C$1:$AB$3985,$BA344,BB$4),"")</f>
        <v/>
      </c>
      <c r="BC344" s="105"/>
    </row>
    <row r="345" spans="1:55" x14ac:dyDescent="0.25">
      <c r="A345" s="98"/>
      <c r="B345" s="98">
        <f>ROW()</f>
        <v>345</v>
      </c>
      <c r="C345" s="73"/>
      <c r="D345" s="179" t="s">
        <v>383</v>
      </c>
      <c r="E345" s="175" t="s">
        <v>850</v>
      </c>
      <c r="F345" s="175" t="s">
        <v>851</v>
      </c>
      <c r="G345" s="176">
        <v>5.9475119999999997</v>
      </c>
      <c r="H345" s="176">
        <v>0.59475120000000004</v>
      </c>
      <c r="I345" s="176">
        <v>59.475119999999997</v>
      </c>
      <c r="J345" s="172" t="s">
        <v>841</v>
      </c>
      <c r="K345" s="173">
        <v>1</v>
      </c>
      <c r="L345" s="178">
        <v>0</v>
      </c>
      <c r="M345" s="36">
        <v>1</v>
      </c>
      <c r="N345" s="36"/>
      <c r="O345" s="36"/>
      <c r="P345" s="36"/>
      <c r="Q345" s="36"/>
      <c r="R345" s="3"/>
      <c r="S345" s="106"/>
      <c r="T345" s="106"/>
      <c r="U345" s="106"/>
      <c r="V345" s="106"/>
      <c r="W345" s="106"/>
      <c r="X345" s="106"/>
      <c r="Y345" s="36"/>
      <c r="Z345" s="36"/>
      <c r="AA345" s="36"/>
      <c r="AB345" s="188" t="str">
        <f t="shared" si="34"/>
        <v>hkr12c12log</v>
      </c>
      <c r="AC345" s="188" t="s">
        <v>1585</v>
      </c>
      <c r="AD345" s="131"/>
      <c r="AE345" s="131"/>
      <c r="AF345" s="131"/>
      <c r="AG345" s="131"/>
      <c r="AH345" s="131"/>
      <c r="AI345" s="131"/>
      <c r="AJ345" s="128" t="str">
        <f t="shared" si="35"/>
        <v/>
      </c>
      <c r="AK345" s="7" t="str">
        <f>IF(ISNUMBER($AJ345),INDEX($C$1:$AB$3985,$AJ345,AK$4),"")</f>
        <v/>
      </c>
      <c r="AL345" s="7" t="str">
        <f>IF(ISNUMBER($AJ345),INDEX($C$1:$AB$3985,$AJ345,AL$4),"")</f>
        <v/>
      </c>
      <c r="AM345" s="128"/>
      <c r="AN345" s="128">
        <f t="shared" si="37"/>
        <v>357</v>
      </c>
      <c r="AO345" s="7" t="str">
        <f>IF(ISNUMBER($AN345),INDEX($C$1:$AB$2294,$AN345,AO$4),"")</f>
        <v>hkr35c11</v>
      </c>
      <c r="AP345" s="10">
        <f>IF(ISNUMBER($AN345),INDEX($C$1:$AB$2294,$AN345,AP$4),"")</f>
        <v>5.9475119999999997</v>
      </c>
      <c r="AQ345" s="310">
        <f>IF(ISNUMBER(SEARCH($T$30,AO345)),MAX(AQ$5:AQ344)+1,0)</f>
        <v>0</v>
      </c>
      <c r="AR345" s="310">
        <f>IF(ISNUMBER(SEARCH($T$31,AO345)),MAX(AR$5:AR344)+1,0)</f>
        <v>0</v>
      </c>
      <c r="AS345" s="128" t="str">
        <f t="shared" si="36"/>
        <v/>
      </c>
      <c r="AT345" s="105" t="str">
        <f>IF(ISNUMBER($AS345),INDEX($C$1:$AB$3985,$AS345,AT$4),"")</f>
        <v/>
      </c>
      <c r="AU345" s="128"/>
      <c r="AV345" s="128">
        <f t="shared" si="38"/>
        <v>1122</v>
      </c>
      <c r="AW345" s="105" t="str">
        <f>IF(ISNUMBER($AV345),INDEX($C$1:$AB$3985,$AV345,AW$4),"")</f>
        <v>or19c02_0</v>
      </c>
      <c r="AX345" s="105">
        <f>IF(ISNUMBER($AV345),INDEX($C$1:$AB$3985,$AV345,AX$4),"")</f>
        <v>27.728840000000002</v>
      </c>
      <c r="AY345" s="310">
        <f>IF(ISNUMBER(SEARCH($BE$10,AW345)),MAX(AY$5:AY344)+1,0)</f>
        <v>0</v>
      </c>
      <c r="AZ345" s="310">
        <f>IF(ISNUMBER(SEARCH($BE$11,AW345)),MAX(AZ$5:AZ344)+1,0)</f>
        <v>0</v>
      </c>
      <c r="BA345" s="128" t="str">
        <f t="shared" si="39"/>
        <v/>
      </c>
      <c r="BB345" s="105" t="str">
        <f>IF(ISNUMBER($BA345),INDEX($C$1:$AB$3985,$BA345,BB$4),"")</f>
        <v/>
      </c>
      <c r="BC345" s="105"/>
    </row>
    <row r="346" spans="1:55" x14ac:dyDescent="0.25">
      <c r="A346" s="98"/>
      <c r="B346" s="98">
        <f>ROW()</f>
        <v>346</v>
      </c>
      <c r="C346" s="73"/>
      <c r="D346" s="179" t="s">
        <v>384</v>
      </c>
      <c r="E346" s="175" t="s">
        <v>850</v>
      </c>
      <c r="F346" s="175" t="s">
        <v>851</v>
      </c>
      <c r="G346" s="176">
        <v>5.9475119999999997</v>
      </c>
      <c r="H346" s="176">
        <v>0.59475120000000004</v>
      </c>
      <c r="I346" s="176">
        <v>59.475119999999997</v>
      </c>
      <c r="J346" s="172" t="s">
        <v>841</v>
      </c>
      <c r="K346" s="173">
        <v>1</v>
      </c>
      <c r="L346" s="178">
        <v>0</v>
      </c>
      <c r="M346" s="36">
        <v>1</v>
      </c>
      <c r="N346" s="36"/>
      <c r="O346" s="36"/>
      <c r="P346" s="36"/>
      <c r="Q346" s="36"/>
      <c r="R346" s="3"/>
      <c r="S346" s="106"/>
      <c r="T346" s="106"/>
      <c r="U346" s="106"/>
      <c r="V346" s="106"/>
      <c r="W346" s="106"/>
      <c r="X346" s="106"/>
      <c r="Y346" s="36"/>
      <c r="Z346" s="36"/>
      <c r="AA346" s="36"/>
      <c r="AB346" s="188" t="str">
        <f t="shared" si="34"/>
        <v>hkr32c02log</v>
      </c>
      <c r="AC346" s="188" t="s">
        <v>1585</v>
      </c>
      <c r="AD346" s="131"/>
      <c r="AE346" s="131"/>
      <c r="AF346" s="131"/>
      <c r="AG346" s="131"/>
      <c r="AH346" s="131"/>
      <c r="AI346" s="131"/>
      <c r="AJ346" s="128" t="str">
        <f t="shared" si="35"/>
        <v/>
      </c>
      <c r="AK346" s="7" t="str">
        <f>IF(ISNUMBER($AJ346),INDEX($C$1:$AB$3985,$AJ346,AK$4),"")</f>
        <v/>
      </c>
      <c r="AL346" s="7" t="str">
        <f>IF(ISNUMBER($AJ346),INDEX($C$1:$AB$3985,$AJ346,AL$4),"")</f>
        <v/>
      </c>
      <c r="AM346" s="128"/>
      <c r="AN346" s="128">
        <f t="shared" si="37"/>
        <v>358</v>
      </c>
      <c r="AO346" s="7" t="str">
        <f>IF(ISNUMBER($AN346),INDEX($C$1:$AB$2294,$AN346,AO$4),"")</f>
        <v>hkr32c16</v>
      </c>
      <c r="AP346" s="10">
        <f>IF(ISNUMBER($AN346),INDEX($C$1:$AB$2294,$AN346,AP$4),"")</f>
        <v>5.9475119999999997</v>
      </c>
      <c r="AQ346" s="310">
        <f>IF(ISNUMBER(SEARCH($T$30,AO346)),MAX(AQ$5:AQ345)+1,0)</f>
        <v>0</v>
      </c>
      <c r="AR346" s="310">
        <f>IF(ISNUMBER(SEARCH($T$31,AO346)),MAX(AR$5:AR345)+1,0)</f>
        <v>0</v>
      </c>
      <c r="AS346" s="128" t="str">
        <f t="shared" si="36"/>
        <v/>
      </c>
      <c r="AT346" s="105" t="str">
        <f>IF(ISNUMBER($AS346),INDEX($C$1:$AB$3985,$AS346,AT$4),"")</f>
        <v/>
      </c>
      <c r="AU346" s="128"/>
      <c r="AV346" s="128">
        <f t="shared" si="38"/>
        <v>1123</v>
      </c>
      <c r="AW346" s="105" t="str">
        <f>IF(ISNUMBER($AV346),INDEX($C$1:$AB$3985,$AV346,AW$4),"")</f>
        <v>or19c03_0</v>
      </c>
      <c r="AX346" s="105">
        <f>IF(ISNUMBER($AV346),INDEX($C$1:$AB$3985,$AV346,AX$4),"")</f>
        <v>27.700320000000001</v>
      </c>
      <c r="AY346" s="310">
        <f>IF(ISNUMBER(SEARCH($BE$10,AW346)),MAX(AY$5:AY345)+1,0)</f>
        <v>0</v>
      </c>
      <c r="AZ346" s="310">
        <f>IF(ISNUMBER(SEARCH($BE$11,AW346)),MAX(AZ$5:AZ345)+1,0)</f>
        <v>0</v>
      </c>
      <c r="BA346" s="128" t="str">
        <f t="shared" si="39"/>
        <v/>
      </c>
      <c r="BB346" s="105" t="str">
        <f>IF(ISNUMBER($BA346),INDEX($C$1:$AB$3985,$BA346,BB$4),"")</f>
        <v/>
      </c>
      <c r="BC346" s="105"/>
    </row>
    <row r="347" spans="1:55" x14ac:dyDescent="0.25">
      <c r="A347" s="98"/>
      <c r="B347" s="98">
        <f>ROW()</f>
        <v>347</v>
      </c>
      <c r="C347" s="73"/>
      <c r="D347" s="179" t="s">
        <v>385</v>
      </c>
      <c r="E347" s="175" t="s">
        <v>850</v>
      </c>
      <c r="F347" s="175" t="s">
        <v>851</v>
      </c>
      <c r="G347" s="176">
        <v>5.9475119999999997</v>
      </c>
      <c r="H347" s="176">
        <v>0.59475120000000004</v>
      </c>
      <c r="I347" s="176">
        <v>59.475119999999997</v>
      </c>
      <c r="J347" s="172" t="s">
        <v>841</v>
      </c>
      <c r="K347" s="173">
        <v>1</v>
      </c>
      <c r="L347" s="178">
        <v>0</v>
      </c>
      <c r="M347" s="36">
        <v>1</v>
      </c>
      <c r="N347" s="36"/>
      <c r="O347" s="36"/>
      <c r="P347" s="36"/>
      <c r="Q347" s="36"/>
      <c r="R347" s="3"/>
      <c r="S347" s="106"/>
      <c r="T347" s="106"/>
      <c r="U347" s="106"/>
      <c r="V347" s="106"/>
      <c r="W347" s="106"/>
      <c r="X347" s="106"/>
      <c r="Y347" s="36"/>
      <c r="Z347" s="36"/>
      <c r="AA347" s="36"/>
      <c r="AB347" s="188" t="str">
        <f t="shared" si="34"/>
        <v>hkr06c13log</v>
      </c>
      <c r="AC347" s="188" t="s">
        <v>1585</v>
      </c>
      <c r="AD347" s="131"/>
      <c r="AE347" s="131"/>
      <c r="AF347" s="131"/>
      <c r="AG347" s="131"/>
      <c r="AH347" s="131"/>
      <c r="AI347" s="131"/>
      <c r="AJ347" s="128" t="str">
        <f t="shared" si="35"/>
        <v/>
      </c>
      <c r="AK347" s="7" t="str">
        <f>IF(ISNUMBER($AJ347),INDEX($C$1:$AB$3985,$AJ347,AK$4),"")</f>
        <v/>
      </c>
      <c r="AL347" s="7" t="str">
        <f>IF(ISNUMBER($AJ347),INDEX($C$1:$AB$3985,$AJ347,AL$4),"")</f>
        <v/>
      </c>
      <c r="AM347" s="128"/>
      <c r="AN347" s="128">
        <f t="shared" si="37"/>
        <v>359</v>
      </c>
      <c r="AO347" s="7" t="str">
        <f>IF(ISNUMBER($AN347),INDEX($C$1:$AB$2294,$AN347,AO$4),"")</f>
        <v>hkr07c01</v>
      </c>
      <c r="AP347" s="10">
        <f>IF(ISNUMBER($AN347),INDEX($C$1:$AB$2294,$AN347,AP$4),"")</f>
        <v>5.9475119999999997</v>
      </c>
      <c r="AQ347" s="310">
        <f>IF(ISNUMBER(SEARCH($T$30,AO347)),MAX(AQ$5:AQ346)+1,0)</f>
        <v>0</v>
      </c>
      <c r="AR347" s="310">
        <f>IF(ISNUMBER(SEARCH($T$31,AO347)),MAX(AR$5:AR346)+1,0)</f>
        <v>0</v>
      </c>
      <c r="AS347" s="128" t="str">
        <f t="shared" si="36"/>
        <v/>
      </c>
      <c r="AT347" s="105" t="str">
        <f>IF(ISNUMBER($AS347),INDEX($C$1:$AB$3985,$AS347,AT$4),"")</f>
        <v/>
      </c>
      <c r="AU347" s="128"/>
      <c r="AV347" s="128">
        <f t="shared" si="38"/>
        <v>1124</v>
      </c>
      <c r="AW347" s="105" t="str">
        <f>IF(ISNUMBER($AV347),INDEX($C$1:$AB$3985,$AV347,AW$4),"")</f>
        <v>or19c08_0</v>
      </c>
      <c r="AX347" s="105">
        <f>IF(ISNUMBER($AV347),INDEX($C$1:$AB$3985,$AV347,AX$4),"")</f>
        <v>19.614820000000002</v>
      </c>
      <c r="AY347" s="310">
        <f>IF(ISNUMBER(SEARCH($BE$10,AW347)),MAX(AY$5:AY346)+1,0)</f>
        <v>0</v>
      </c>
      <c r="AZ347" s="310">
        <f>IF(ISNUMBER(SEARCH($BE$11,AW347)),MAX(AZ$5:AZ346)+1,0)</f>
        <v>0</v>
      </c>
      <c r="BA347" s="128" t="str">
        <f t="shared" si="39"/>
        <v/>
      </c>
      <c r="BB347" s="105" t="str">
        <f>IF(ISNUMBER($BA347),INDEX($C$1:$AB$3985,$BA347,BB$4),"")</f>
        <v/>
      </c>
      <c r="BC347" s="105"/>
    </row>
    <row r="348" spans="1:55" x14ac:dyDescent="0.25">
      <c r="A348" s="98"/>
      <c r="B348" s="98">
        <f>ROW()</f>
        <v>348</v>
      </c>
      <c r="C348" s="73"/>
      <c r="D348" s="179" t="s">
        <v>386</v>
      </c>
      <c r="E348" s="175" t="s">
        <v>850</v>
      </c>
      <c r="F348" s="175" t="s">
        <v>851</v>
      </c>
      <c r="G348" s="176">
        <v>5.9475119999999997</v>
      </c>
      <c r="H348" s="176">
        <v>0.59475120000000004</v>
      </c>
      <c r="I348" s="176">
        <v>59.475119999999997</v>
      </c>
      <c r="J348" s="172" t="s">
        <v>841</v>
      </c>
      <c r="K348" s="173">
        <v>1</v>
      </c>
      <c r="L348" s="178">
        <v>0</v>
      </c>
      <c r="M348" s="36">
        <v>1</v>
      </c>
      <c r="N348" s="36"/>
      <c r="O348" s="36"/>
      <c r="P348" s="36"/>
      <c r="Q348" s="36"/>
      <c r="R348" s="3"/>
      <c r="S348" s="106"/>
      <c r="T348" s="106"/>
      <c r="U348" s="106"/>
      <c r="V348" s="106"/>
      <c r="W348" s="106"/>
      <c r="X348" s="106"/>
      <c r="Y348" s="36"/>
      <c r="Z348" s="36"/>
      <c r="AA348" s="36"/>
      <c r="AB348" s="188" t="str">
        <f t="shared" si="34"/>
        <v>hkr06c14log</v>
      </c>
      <c r="AC348" s="188" t="s">
        <v>1585</v>
      </c>
      <c r="AD348" s="131"/>
      <c r="AE348" s="131"/>
      <c r="AF348" s="131"/>
      <c r="AG348" s="131"/>
      <c r="AH348" s="131"/>
      <c r="AI348" s="131"/>
      <c r="AJ348" s="128" t="str">
        <f t="shared" si="35"/>
        <v/>
      </c>
      <c r="AK348" s="7" t="str">
        <f>IF(ISNUMBER($AJ348),INDEX($C$1:$AB$3985,$AJ348,AK$4),"")</f>
        <v/>
      </c>
      <c r="AL348" s="7" t="str">
        <f>IF(ISNUMBER($AJ348),INDEX($C$1:$AB$3985,$AJ348,AL$4),"")</f>
        <v/>
      </c>
      <c r="AM348" s="128"/>
      <c r="AN348" s="128">
        <f t="shared" si="37"/>
        <v>360</v>
      </c>
      <c r="AO348" s="7" t="str">
        <f>IF(ISNUMBER($AN348),INDEX($C$1:$AB$2294,$AN348,AO$4),"")</f>
        <v>hkr13c10</v>
      </c>
      <c r="AP348" s="10">
        <f>IF(ISNUMBER($AN348),INDEX($C$1:$AB$2294,$AN348,AP$4),"")</f>
        <v>5.9475119999999997</v>
      </c>
      <c r="AQ348" s="310">
        <f>IF(ISNUMBER(SEARCH($T$30,AO348)),MAX(AQ$5:AQ347)+1,0)</f>
        <v>0</v>
      </c>
      <c r="AR348" s="310">
        <f>IF(ISNUMBER(SEARCH($T$31,AO348)),MAX(AR$5:AR347)+1,0)</f>
        <v>0</v>
      </c>
      <c r="AS348" s="128" t="str">
        <f t="shared" si="36"/>
        <v/>
      </c>
      <c r="AT348" s="105" t="str">
        <f>IF(ISNUMBER($AS348),INDEX($C$1:$AB$3985,$AS348,AT$4),"")</f>
        <v/>
      </c>
      <c r="AU348" s="128"/>
      <c r="AV348" s="128">
        <f t="shared" si="38"/>
        <v>1125</v>
      </c>
      <c r="AW348" s="105" t="str">
        <f>IF(ISNUMBER($AV348),INDEX($C$1:$AB$3985,$AV348,AW$4),"")</f>
        <v>or19c09_0</v>
      </c>
      <c r="AX348" s="105">
        <f>IF(ISNUMBER($AV348),INDEX($C$1:$AB$3985,$AV348,AX$4),"")</f>
        <v>19.26756</v>
      </c>
      <c r="AY348" s="310">
        <f>IF(ISNUMBER(SEARCH($BE$10,AW348)),MAX(AY$5:AY347)+1,0)</f>
        <v>0</v>
      </c>
      <c r="AZ348" s="310">
        <f>IF(ISNUMBER(SEARCH($BE$11,AW348)),MAX(AZ$5:AZ347)+1,0)</f>
        <v>0</v>
      </c>
      <c r="BA348" s="128" t="str">
        <f t="shared" si="39"/>
        <v/>
      </c>
      <c r="BB348" s="105" t="str">
        <f>IF(ISNUMBER($BA348),INDEX($C$1:$AB$3985,$BA348,BB$4),"")</f>
        <v/>
      </c>
      <c r="BC348" s="105"/>
    </row>
    <row r="349" spans="1:55" x14ac:dyDescent="0.25">
      <c r="A349" s="98"/>
      <c r="B349" s="98">
        <f>ROW()</f>
        <v>349</v>
      </c>
      <c r="C349" s="73"/>
      <c r="D349" s="179" t="s">
        <v>387</v>
      </c>
      <c r="E349" s="175" t="s">
        <v>850</v>
      </c>
      <c r="F349" s="175" t="s">
        <v>851</v>
      </c>
      <c r="G349" s="176">
        <v>5.9475119999999997</v>
      </c>
      <c r="H349" s="176">
        <v>0.59475120000000004</v>
      </c>
      <c r="I349" s="176">
        <v>59.475119999999997</v>
      </c>
      <c r="J349" s="172" t="s">
        <v>841</v>
      </c>
      <c r="K349" s="173">
        <v>1</v>
      </c>
      <c r="L349" s="178">
        <v>0</v>
      </c>
      <c r="M349" s="36">
        <v>1</v>
      </c>
      <c r="N349" s="36"/>
      <c r="O349" s="36"/>
      <c r="P349" s="36"/>
      <c r="Q349" s="36"/>
      <c r="R349" s="3"/>
      <c r="S349" s="106"/>
      <c r="T349" s="106"/>
      <c r="U349" s="106"/>
      <c r="V349" s="106"/>
      <c r="W349" s="106"/>
      <c r="X349" s="106"/>
      <c r="Y349" s="36"/>
      <c r="Z349" s="36"/>
      <c r="AA349" s="36"/>
      <c r="AB349" s="188" t="str">
        <f t="shared" si="34"/>
        <v>hkr16c19log</v>
      </c>
      <c r="AC349" s="188" t="s">
        <v>1585</v>
      </c>
      <c r="AD349" s="131"/>
      <c r="AE349" s="131"/>
      <c r="AF349" s="131"/>
      <c r="AG349" s="131"/>
      <c r="AH349" s="131"/>
      <c r="AI349" s="131"/>
      <c r="AJ349" s="128" t="str">
        <f t="shared" si="35"/>
        <v/>
      </c>
      <c r="AK349" s="7" t="str">
        <f>IF(ISNUMBER($AJ349),INDEX($C$1:$AB$3985,$AJ349,AK$4),"")</f>
        <v/>
      </c>
      <c r="AL349" s="7" t="str">
        <f>IF(ISNUMBER($AJ349),INDEX($C$1:$AB$3985,$AJ349,AL$4),"")</f>
        <v/>
      </c>
      <c r="AM349" s="128"/>
      <c r="AN349" s="128">
        <f t="shared" si="37"/>
        <v>361</v>
      </c>
      <c r="AO349" s="7" t="str">
        <f>IF(ISNUMBER($AN349),INDEX($C$1:$AB$2294,$AN349,AO$4),"")</f>
        <v>hkr07c02</v>
      </c>
      <c r="AP349" s="10">
        <f>IF(ISNUMBER($AN349),INDEX($C$1:$AB$2294,$AN349,AP$4),"")</f>
        <v>5.9475119999999997</v>
      </c>
      <c r="AQ349" s="310">
        <f>IF(ISNUMBER(SEARCH($T$30,AO349)),MAX(AQ$5:AQ348)+1,0)</f>
        <v>0</v>
      </c>
      <c r="AR349" s="310">
        <f>IF(ISNUMBER(SEARCH($T$31,AO349)),MAX(AR$5:AR348)+1,0)</f>
        <v>0</v>
      </c>
      <c r="AS349" s="128" t="str">
        <f t="shared" si="36"/>
        <v/>
      </c>
      <c r="AT349" s="105" t="str">
        <f>IF(ISNUMBER($AS349),INDEX($C$1:$AB$3985,$AS349,AT$4),"")</f>
        <v/>
      </c>
      <c r="AU349" s="128"/>
      <c r="AV349" s="128">
        <f t="shared" si="38"/>
        <v>1126</v>
      </c>
      <c r="AW349" s="105" t="str">
        <f>IF(ISNUMBER($AV349),INDEX($C$1:$AB$3985,$AV349,AW$4),"")</f>
        <v>or19c10_0</v>
      </c>
      <c r="AX349" s="105">
        <f>IF(ISNUMBER($AV349),INDEX($C$1:$AB$3985,$AV349,AX$4),"")</f>
        <v>18.676079999999999</v>
      </c>
      <c r="AY349" s="310">
        <f>IF(ISNUMBER(SEARCH($BE$10,AW349)),MAX(AY$5:AY348)+1,0)</f>
        <v>0</v>
      </c>
      <c r="AZ349" s="310">
        <f>IF(ISNUMBER(SEARCH($BE$11,AW349)),MAX(AZ$5:AZ348)+1,0)</f>
        <v>0</v>
      </c>
      <c r="BA349" s="128" t="str">
        <f t="shared" si="39"/>
        <v/>
      </c>
      <c r="BB349" s="105" t="str">
        <f>IF(ISNUMBER($BA349),INDEX($C$1:$AB$3985,$BA349,BB$4),"")</f>
        <v/>
      </c>
      <c r="BC349" s="105"/>
    </row>
    <row r="350" spans="1:55" x14ac:dyDescent="0.25">
      <c r="A350" s="98"/>
      <c r="B350" s="98">
        <f>ROW()</f>
        <v>350</v>
      </c>
      <c r="C350" s="73"/>
      <c r="D350" s="179" t="s">
        <v>388</v>
      </c>
      <c r="E350" s="175" t="s">
        <v>850</v>
      </c>
      <c r="F350" s="176" t="s">
        <v>851</v>
      </c>
      <c r="G350" s="176">
        <v>5.9475119999999997</v>
      </c>
      <c r="H350" s="176">
        <v>0.59475120000000004</v>
      </c>
      <c r="I350" s="176">
        <v>59.475119999999997</v>
      </c>
      <c r="J350" s="172" t="s">
        <v>841</v>
      </c>
      <c r="K350" s="173">
        <v>1</v>
      </c>
      <c r="L350" s="178">
        <v>0</v>
      </c>
      <c r="M350" s="33">
        <v>1</v>
      </c>
      <c r="R350" s="3"/>
      <c r="S350" s="106"/>
      <c r="T350" s="106"/>
      <c r="U350" s="106"/>
      <c r="V350" s="106"/>
      <c r="W350" s="106"/>
      <c r="X350" s="106"/>
      <c r="AB350" s="188" t="str">
        <f t="shared" si="34"/>
        <v>hkr06c17log</v>
      </c>
      <c r="AC350" s="188" t="s">
        <v>1585</v>
      </c>
      <c r="AD350" s="131"/>
      <c r="AE350" s="131"/>
      <c r="AF350" s="131"/>
      <c r="AG350" s="131"/>
      <c r="AH350" s="131"/>
      <c r="AI350" s="131"/>
      <c r="AJ350" s="128" t="str">
        <f t="shared" si="35"/>
        <v/>
      </c>
      <c r="AK350" s="7" t="str">
        <f>IF(ISNUMBER($AJ350),INDEX($C$1:$AB$3985,$AJ350,AK$4),"")</f>
        <v/>
      </c>
      <c r="AL350" s="7" t="str">
        <f>IF(ISNUMBER($AJ350),INDEX($C$1:$AB$3985,$AJ350,AL$4),"")</f>
        <v/>
      </c>
      <c r="AM350" s="128"/>
      <c r="AN350" s="128">
        <f t="shared" si="37"/>
        <v>362</v>
      </c>
      <c r="AO350" s="7" t="str">
        <f>IF(ISNUMBER($AN350),INDEX($C$1:$AB$2294,$AN350,AO$4),"")</f>
        <v>hkr07c05</v>
      </c>
      <c r="AP350" s="10">
        <f>IF(ISNUMBER($AN350),INDEX($C$1:$AB$2294,$AN350,AP$4),"")</f>
        <v>5.9475119999999997</v>
      </c>
      <c r="AQ350" s="310">
        <f>IF(ISNUMBER(SEARCH($T$30,AO350)),MAX(AQ$5:AQ349)+1,0)</f>
        <v>0</v>
      </c>
      <c r="AR350" s="310">
        <f>IF(ISNUMBER(SEARCH($T$31,AO350)),MAX(AR$5:AR349)+1,0)</f>
        <v>0</v>
      </c>
      <c r="AS350" s="128" t="str">
        <f t="shared" si="36"/>
        <v/>
      </c>
      <c r="AT350" s="105" t="str">
        <f>IF(ISNUMBER($AS350),INDEX($C$1:$AB$3985,$AS350,AT$4),"")</f>
        <v/>
      </c>
      <c r="AU350" s="128"/>
      <c r="AV350" s="128">
        <f t="shared" si="38"/>
        <v>1127</v>
      </c>
      <c r="AW350" s="105" t="str">
        <f>IF(ISNUMBER($AV350),INDEX($C$1:$AB$3985,$AV350,AW$4),"")</f>
        <v>or19c11_0</v>
      </c>
      <c r="AX350" s="105">
        <f>IF(ISNUMBER($AV350),INDEX($C$1:$AB$3985,$AV350,AX$4),"")</f>
        <v>17.86551</v>
      </c>
      <c r="AY350" s="310">
        <f>IF(ISNUMBER(SEARCH($BE$10,AW350)),MAX(AY$5:AY349)+1,0)</f>
        <v>0</v>
      </c>
      <c r="AZ350" s="310">
        <f>IF(ISNUMBER(SEARCH($BE$11,AW350)),MAX(AZ$5:AZ349)+1,0)</f>
        <v>0</v>
      </c>
      <c r="BA350" s="128" t="str">
        <f t="shared" si="39"/>
        <v/>
      </c>
      <c r="BB350" s="105" t="str">
        <f>IF(ISNUMBER($BA350),INDEX($C$1:$AB$3985,$BA350,BB$4),"")</f>
        <v/>
      </c>
      <c r="BC350" s="105"/>
    </row>
    <row r="351" spans="1:55" x14ac:dyDescent="0.25">
      <c r="A351" s="98"/>
      <c r="B351" s="98">
        <f>ROW()</f>
        <v>351</v>
      </c>
      <c r="C351" s="73"/>
      <c r="D351" s="179" t="s">
        <v>389</v>
      </c>
      <c r="E351" s="175" t="s">
        <v>850</v>
      </c>
      <c r="F351" s="176" t="s">
        <v>851</v>
      </c>
      <c r="G351" s="176">
        <v>5.9475119999999997</v>
      </c>
      <c r="H351" s="176">
        <v>0.59475120000000004</v>
      </c>
      <c r="I351" s="176">
        <v>59.475119999999997</v>
      </c>
      <c r="J351" s="172" t="s">
        <v>841</v>
      </c>
      <c r="K351" s="173">
        <v>1</v>
      </c>
      <c r="L351" s="178">
        <v>0</v>
      </c>
      <c r="M351" s="33">
        <v>1</v>
      </c>
      <c r="R351" s="3"/>
      <c r="S351" s="106"/>
      <c r="T351" s="106"/>
      <c r="U351" s="106"/>
      <c r="V351" s="106"/>
      <c r="W351" s="106"/>
      <c r="X351" s="106"/>
      <c r="AB351" s="188" t="str">
        <f t="shared" si="34"/>
        <v>hkr14c16log</v>
      </c>
      <c r="AC351" s="188" t="s">
        <v>1585</v>
      </c>
      <c r="AD351" s="131"/>
      <c r="AE351" s="131"/>
      <c r="AF351" s="131"/>
      <c r="AG351" s="131"/>
      <c r="AH351" s="131"/>
      <c r="AI351" s="131"/>
      <c r="AJ351" s="128" t="str">
        <f t="shared" si="35"/>
        <v/>
      </c>
      <c r="AK351" s="7" t="str">
        <f>IF(ISNUMBER($AJ351),INDEX($C$1:$AB$3985,$AJ351,AK$4),"")</f>
        <v/>
      </c>
      <c r="AL351" s="7" t="str">
        <f>IF(ISNUMBER($AJ351),INDEX($C$1:$AB$3985,$AJ351,AL$4),"")</f>
        <v/>
      </c>
      <c r="AM351" s="128"/>
      <c r="AN351" s="128">
        <f t="shared" si="37"/>
        <v>363</v>
      </c>
      <c r="AO351" s="7" t="str">
        <f>IF(ISNUMBER($AN351),INDEX($C$1:$AB$2294,$AN351,AO$4),"")</f>
        <v>hkr14c09</v>
      </c>
      <c r="AP351" s="10">
        <f>IF(ISNUMBER($AN351),INDEX($C$1:$AB$2294,$AN351,AP$4),"")</f>
        <v>5.9475119999999997</v>
      </c>
      <c r="AQ351" s="310">
        <f>IF(ISNUMBER(SEARCH($T$30,AO351)),MAX(AQ$5:AQ350)+1,0)</f>
        <v>0</v>
      </c>
      <c r="AR351" s="310">
        <f>IF(ISNUMBER(SEARCH($T$31,AO351)),MAX(AR$5:AR350)+1,0)</f>
        <v>0</v>
      </c>
      <c r="AS351" s="128" t="str">
        <f t="shared" si="36"/>
        <v/>
      </c>
      <c r="AT351" s="105" t="str">
        <f>IF(ISNUMBER($AS351),INDEX($C$1:$AB$3985,$AS351,AT$4),"")</f>
        <v/>
      </c>
      <c r="AU351" s="128"/>
      <c r="AV351" s="128">
        <f t="shared" si="38"/>
        <v>1128</v>
      </c>
      <c r="AW351" s="105" t="str">
        <f>IF(ISNUMBER($AV351),INDEX($C$1:$AB$3985,$AV351,AW$4),"")</f>
        <v>or19c12_0</v>
      </c>
      <c r="AX351" s="105">
        <f>IF(ISNUMBER($AV351),INDEX($C$1:$AB$3985,$AV351,AX$4),"")</f>
        <v>16.764340000000001</v>
      </c>
      <c r="AY351" s="310">
        <f>IF(ISNUMBER(SEARCH($BE$10,AW351)),MAX(AY$5:AY350)+1,0)</f>
        <v>0</v>
      </c>
      <c r="AZ351" s="310">
        <f>IF(ISNUMBER(SEARCH($BE$11,AW351)),MAX(AZ$5:AZ350)+1,0)</f>
        <v>0</v>
      </c>
      <c r="BA351" s="128" t="str">
        <f t="shared" si="39"/>
        <v/>
      </c>
      <c r="BB351" s="105" t="str">
        <f>IF(ISNUMBER($BA351),INDEX($C$1:$AB$3985,$BA351,BB$4),"")</f>
        <v/>
      </c>
      <c r="BC351" s="105"/>
    </row>
    <row r="352" spans="1:55" x14ac:dyDescent="0.25">
      <c r="A352" s="98"/>
      <c r="B352" s="98">
        <f>ROW()</f>
        <v>352</v>
      </c>
      <c r="C352" s="73"/>
      <c r="D352" s="179" t="s">
        <v>390</v>
      </c>
      <c r="E352" s="175" t="s">
        <v>850</v>
      </c>
      <c r="F352" s="176" t="s">
        <v>851</v>
      </c>
      <c r="G352" s="176">
        <v>5.9475119999999997</v>
      </c>
      <c r="H352" s="176">
        <v>0.59475120000000004</v>
      </c>
      <c r="I352" s="176">
        <v>59.475119999999997</v>
      </c>
      <c r="J352" s="172" t="s">
        <v>841</v>
      </c>
      <c r="K352" s="173">
        <v>1</v>
      </c>
      <c r="L352" s="178">
        <v>0</v>
      </c>
      <c r="M352" s="33">
        <v>1</v>
      </c>
      <c r="R352" s="3"/>
      <c r="S352" s="106"/>
      <c r="T352" s="106"/>
      <c r="U352" s="106"/>
      <c r="V352" s="106"/>
      <c r="W352" s="106"/>
      <c r="X352" s="106"/>
      <c r="AB352" s="188" t="str">
        <f t="shared" si="34"/>
        <v>hkr06c18log</v>
      </c>
      <c r="AC352" s="188" t="s">
        <v>1585</v>
      </c>
      <c r="AD352" s="131"/>
      <c r="AE352" s="131"/>
      <c r="AF352" s="131"/>
      <c r="AG352" s="131"/>
      <c r="AH352" s="131"/>
      <c r="AI352" s="131"/>
      <c r="AJ352" s="128" t="str">
        <f t="shared" si="35"/>
        <v/>
      </c>
      <c r="AK352" s="7" t="str">
        <f>IF(ISNUMBER($AJ352),INDEX($C$1:$AB$3985,$AJ352,AK$4),"")</f>
        <v/>
      </c>
      <c r="AL352" s="7" t="str">
        <f>IF(ISNUMBER($AJ352),INDEX($C$1:$AB$3985,$AJ352,AL$4),"")</f>
        <v/>
      </c>
      <c r="AM352" s="128"/>
      <c r="AN352" s="128">
        <f t="shared" si="37"/>
        <v>364</v>
      </c>
      <c r="AO352" s="7" t="str">
        <f>IF(ISNUMBER($AN352),INDEX($C$1:$AB$2294,$AN352,AO$4),"")</f>
        <v>hkr28c10</v>
      </c>
      <c r="AP352" s="10">
        <f>IF(ISNUMBER($AN352),INDEX($C$1:$AB$2294,$AN352,AP$4),"")</f>
        <v>5.9475119999999997</v>
      </c>
      <c r="AQ352" s="310">
        <f>IF(ISNUMBER(SEARCH($T$30,AO352)),MAX(AQ$5:AQ351)+1,0)</f>
        <v>0</v>
      </c>
      <c r="AR352" s="310">
        <f>IF(ISNUMBER(SEARCH($T$31,AO352)),MAX(AR$5:AR351)+1,0)</f>
        <v>0</v>
      </c>
      <c r="AS352" s="128" t="str">
        <f t="shared" si="36"/>
        <v/>
      </c>
      <c r="AT352" s="105" t="str">
        <f>IF(ISNUMBER($AS352),INDEX($C$1:$AB$3985,$AS352,AT$4),"")</f>
        <v/>
      </c>
      <c r="AU352" s="128"/>
      <c r="AV352" s="128">
        <f t="shared" si="38"/>
        <v>1129</v>
      </c>
      <c r="AW352" s="105" t="str">
        <f>IF(ISNUMBER($AV352),INDEX($C$1:$AB$3985,$AV352,AW$4),"")</f>
        <v>or19c13_0</v>
      </c>
      <c r="AX352" s="105">
        <f>IF(ISNUMBER($AV352),INDEX($C$1:$AB$3985,$AV352,AX$4),"")</f>
        <v>15.264659999999999</v>
      </c>
      <c r="AY352" s="310">
        <f>IF(ISNUMBER(SEARCH($BE$10,AW352)),MAX(AY$5:AY351)+1,0)</f>
        <v>0</v>
      </c>
      <c r="AZ352" s="310">
        <f>IF(ISNUMBER(SEARCH($BE$11,AW352)),MAX(AZ$5:AZ351)+1,0)</f>
        <v>0</v>
      </c>
      <c r="BA352" s="128" t="str">
        <f t="shared" si="39"/>
        <v/>
      </c>
      <c r="BB352" s="105" t="str">
        <f>IF(ISNUMBER($BA352),INDEX($C$1:$AB$3985,$BA352,BB$4),"")</f>
        <v/>
      </c>
      <c r="BC352" s="105"/>
    </row>
    <row r="353" spans="1:55" x14ac:dyDescent="0.25">
      <c r="A353" s="98"/>
      <c r="B353" s="98">
        <f>ROW()</f>
        <v>353</v>
      </c>
      <c r="C353" s="73"/>
      <c r="D353" s="179" t="s">
        <v>391</v>
      </c>
      <c r="E353" s="175" t="s">
        <v>850</v>
      </c>
      <c r="F353" s="176" t="s">
        <v>851</v>
      </c>
      <c r="G353" s="176">
        <v>5.9475119999999997</v>
      </c>
      <c r="H353" s="176">
        <v>0.59475120000000004</v>
      </c>
      <c r="I353" s="176">
        <v>59.475119999999997</v>
      </c>
      <c r="J353" s="172" t="s">
        <v>841</v>
      </c>
      <c r="K353" s="173">
        <v>1</v>
      </c>
      <c r="L353" s="178">
        <v>0</v>
      </c>
      <c r="M353" s="33">
        <v>1</v>
      </c>
      <c r="R353" s="3"/>
      <c r="S353" s="106"/>
      <c r="T353" s="106"/>
      <c r="U353" s="106"/>
      <c r="V353" s="106"/>
      <c r="W353" s="106"/>
      <c r="X353" s="106"/>
      <c r="AB353" s="188" t="str">
        <f t="shared" si="34"/>
        <v>hkr06c19log</v>
      </c>
      <c r="AC353" s="188" t="s">
        <v>1585</v>
      </c>
      <c r="AD353" s="131"/>
      <c r="AE353" s="131"/>
      <c r="AF353" s="131"/>
      <c r="AG353" s="131"/>
      <c r="AH353" s="131"/>
      <c r="AI353" s="131"/>
      <c r="AJ353" s="128" t="str">
        <f t="shared" si="35"/>
        <v/>
      </c>
      <c r="AK353" s="7" t="str">
        <f>IF(ISNUMBER($AJ353),INDEX($C$1:$AB$3985,$AJ353,AK$4),"")</f>
        <v/>
      </c>
      <c r="AL353" s="7" t="str">
        <f>IF(ISNUMBER($AJ353),INDEX($C$1:$AB$3985,$AJ353,AL$4),"")</f>
        <v/>
      </c>
      <c r="AM353" s="128"/>
      <c r="AN353" s="128">
        <f t="shared" si="37"/>
        <v>365</v>
      </c>
      <c r="AO353" s="7" t="str">
        <f>IF(ISNUMBER($AN353),INDEX($C$1:$AB$2294,$AN353,AO$4),"")</f>
        <v>hkr24c15</v>
      </c>
      <c r="AP353" s="10">
        <f>IF(ISNUMBER($AN353),INDEX($C$1:$AB$2294,$AN353,AP$4),"")</f>
        <v>5.9475119999999997</v>
      </c>
      <c r="AQ353" s="310">
        <f>IF(ISNUMBER(SEARCH($T$30,AO353)),MAX(AQ$5:AQ352)+1,0)</f>
        <v>0</v>
      </c>
      <c r="AR353" s="310">
        <f>IF(ISNUMBER(SEARCH($T$31,AO353)),MAX(AR$5:AR352)+1,0)</f>
        <v>0</v>
      </c>
      <c r="AS353" s="128" t="str">
        <f t="shared" si="36"/>
        <v/>
      </c>
      <c r="AT353" s="105" t="str">
        <f>IF(ISNUMBER($AS353),INDEX($C$1:$AB$3985,$AS353,AT$4),"")</f>
        <v/>
      </c>
      <c r="AU353" s="128"/>
      <c r="AV353" s="128">
        <f t="shared" si="38"/>
        <v>1130</v>
      </c>
      <c r="AW353" s="105" t="str">
        <f>IF(ISNUMBER($AV353),INDEX($C$1:$AB$3985,$AV353,AW$4),"")</f>
        <v>or19c14_0</v>
      </c>
      <c r="AX353" s="105">
        <f>IF(ISNUMBER($AV353),INDEX($C$1:$AB$3985,$AV353,AX$4),"")</f>
        <v>15.79322</v>
      </c>
      <c r="AY353" s="310">
        <f>IF(ISNUMBER(SEARCH($BE$10,AW353)),MAX(AY$5:AY352)+1,0)</f>
        <v>0</v>
      </c>
      <c r="AZ353" s="310">
        <f>IF(ISNUMBER(SEARCH($BE$11,AW353)),MAX(AZ$5:AZ352)+1,0)</f>
        <v>0</v>
      </c>
      <c r="BA353" s="128" t="str">
        <f t="shared" si="39"/>
        <v/>
      </c>
      <c r="BB353" s="105" t="str">
        <f>IF(ISNUMBER($BA353),INDEX($C$1:$AB$3985,$BA353,BB$4),"")</f>
        <v/>
      </c>
      <c r="BC353" s="105"/>
    </row>
    <row r="354" spans="1:55" x14ac:dyDescent="0.25">
      <c r="A354" s="98"/>
      <c r="B354" s="98">
        <f>ROW()</f>
        <v>354</v>
      </c>
      <c r="C354" s="73"/>
      <c r="D354" s="179" t="s">
        <v>392</v>
      </c>
      <c r="E354" s="175" t="s">
        <v>850</v>
      </c>
      <c r="F354" s="176" t="s">
        <v>851</v>
      </c>
      <c r="G354" s="176">
        <v>5.9475119999999997</v>
      </c>
      <c r="H354" s="176">
        <v>0.59475120000000004</v>
      </c>
      <c r="I354" s="176">
        <v>59.475119999999997</v>
      </c>
      <c r="J354" s="172" t="s">
        <v>841</v>
      </c>
      <c r="K354" s="173">
        <v>1</v>
      </c>
      <c r="L354" s="178">
        <v>0</v>
      </c>
      <c r="M354" s="33">
        <v>1</v>
      </c>
      <c r="R354" s="3"/>
      <c r="S354" s="106"/>
      <c r="T354" s="106"/>
      <c r="U354" s="106"/>
      <c r="V354" s="106"/>
      <c r="W354" s="106"/>
      <c r="X354" s="106"/>
      <c r="AB354" s="188" t="str">
        <f t="shared" si="34"/>
        <v>hkr20c16log</v>
      </c>
      <c r="AC354" s="188" t="s">
        <v>1585</v>
      </c>
      <c r="AD354" s="131"/>
      <c r="AE354" s="131"/>
      <c r="AF354" s="131"/>
      <c r="AG354" s="131"/>
      <c r="AH354" s="131"/>
      <c r="AI354" s="131"/>
      <c r="AJ354" s="128" t="str">
        <f t="shared" si="35"/>
        <v/>
      </c>
      <c r="AK354" s="7" t="str">
        <f>IF(ISNUMBER($AJ354),INDEX($C$1:$AB$3985,$AJ354,AK$4),"")</f>
        <v/>
      </c>
      <c r="AL354" s="7" t="str">
        <f>IF(ISNUMBER($AJ354),INDEX($C$1:$AB$3985,$AJ354,AL$4),"")</f>
        <v/>
      </c>
      <c r="AM354" s="128"/>
      <c r="AN354" s="128">
        <f t="shared" si="37"/>
        <v>366</v>
      </c>
      <c r="AO354" s="7" t="str">
        <f>IF(ISNUMBER($AN354),INDEX($C$1:$AB$2294,$AN354,AO$4),"")</f>
        <v>hkr07c06</v>
      </c>
      <c r="AP354" s="10">
        <f>IF(ISNUMBER($AN354),INDEX($C$1:$AB$2294,$AN354,AP$4),"")</f>
        <v>5.9475119999999997</v>
      </c>
      <c r="AQ354" s="310">
        <f>IF(ISNUMBER(SEARCH($T$30,AO354)),MAX(AQ$5:AQ353)+1,0)</f>
        <v>0</v>
      </c>
      <c r="AR354" s="310">
        <f>IF(ISNUMBER(SEARCH($T$31,AO354)),MAX(AR$5:AR353)+1,0)</f>
        <v>0</v>
      </c>
      <c r="AS354" s="128" t="str">
        <f t="shared" si="36"/>
        <v/>
      </c>
      <c r="AT354" s="105" t="str">
        <f>IF(ISNUMBER($AS354),INDEX($C$1:$AB$3985,$AS354,AT$4),"")</f>
        <v/>
      </c>
      <c r="AU354" s="128"/>
      <c r="AV354" s="128">
        <f t="shared" si="38"/>
        <v>1131</v>
      </c>
      <c r="AW354" s="105" t="str">
        <f>IF(ISNUMBER($AV354),INDEX($C$1:$AB$3985,$AV354,AW$4),"")</f>
        <v>or19c15_0</v>
      </c>
      <c r="AX354" s="105">
        <f>IF(ISNUMBER($AV354),INDEX($C$1:$AB$3985,$AV354,AX$4),"")</f>
        <v>16.314509999999999</v>
      </c>
      <c r="AY354" s="310">
        <f>IF(ISNUMBER(SEARCH($BE$10,AW354)),MAX(AY$5:AY353)+1,0)</f>
        <v>0</v>
      </c>
      <c r="AZ354" s="310">
        <f>IF(ISNUMBER(SEARCH($BE$11,AW354)),MAX(AZ$5:AZ353)+1,0)</f>
        <v>0</v>
      </c>
      <c r="BA354" s="128" t="str">
        <f t="shared" si="39"/>
        <v/>
      </c>
      <c r="BB354" s="105" t="str">
        <f>IF(ISNUMBER($BA354),INDEX($C$1:$AB$3985,$BA354,BB$4),"")</f>
        <v/>
      </c>
      <c r="BC354" s="105"/>
    </row>
    <row r="355" spans="1:55" x14ac:dyDescent="0.25">
      <c r="A355" s="98"/>
      <c r="B355" s="98">
        <f>ROW()</f>
        <v>355</v>
      </c>
      <c r="C355" s="73"/>
      <c r="D355" s="179" t="s">
        <v>393</v>
      </c>
      <c r="E355" s="175" t="s">
        <v>850</v>
      </c>
      <c r="F355" s="176" t="s">
        <v>851</v>
      </c>
      <c r="G355" s="176">
        <v>5.9475119999999997</v>
      </c>
      <c r="H355" s="176">
        <v>0.59475120000000004</v>
      </c>
      <c r="I355" s="176">
        <v>59.475119999999997</v>
      </c>
      <c r="J355" s="172" t="s">
        <v>841</v>
      </c>
      <c r="K355" s="173">
        <v>1</v>
      </c>
      <c r="L355" s="178">
        <v>0</v>
      </c>
      <c r="M355" s="33">
        <v>1</v>
      </c>
      <c r="R355" s="3"/>
      <c r="S355" s="106"/>
      <c r="T355" s="106"/>
      <c r="U355" s="106"/>
      <c r="V355" s="106"/>
      <c r="W355" s="106"/>
      <c r="X355" s="106"/>
      <c r="AB355" s="188" t="str">
        <f t="shared" si="34"/>
        <v>hkr25c08log</v>
      </c>
      <c r="AC355" s="188" t="s">
        <v>1585</v>
      </c>
      <c r="AD355" s="131"/>
      <c r="AE355" s="131"/>
      <c r="AF355" s="131"/>
      <c r="AG355" s="131"/>
      <c r="AH355" s="131"/>
      <c r="AI355" s="131"/>
      <c r="AJ355" s="128" t="str">
        <f t="shared" si="35"/>
        <v/>
      </c>
      <c r="AK355" s="7" t="str">
        <f>IF(ISNUMBER($AJ355),INDEX($C$1:$AB$3985,$AJ355,AK$4),"")</f>
        <v/>
      </c>
      <c r="AL355" s="7" t="str">
        <f>IF(ISNUMBER($AJ355),INDEX($C$1:$AB$3985,$AJ355,AL$4),"")</f>
        <v/>
      </c>
      <c r="AM355" s="128"/>
      <c r="AN355" s="128">
        <f t="shared" si="37"/>
        <v>367</v>
      </c>
      <c r="AO355" s="7" t="str">
        <f>IF(ISNUMBER($AN355),INDEX($C$1:$AB$2294,$AN355,AO$4),"")</f>
        <v>hkr07c07</v>
      </c>
      <c r="AP355" s="10">
        <f>IF(ISNUMBER($AN355),INDEX($C$1:$AB$2294,$AN355,AP$4),"")</f>
        <v>5.9475119999999997</v>
      </c>
      <c r="AQ355" s="310">
        <f>IF(ISNUMBER(SEARCH($T$30,AO355)),MAX(AQ$5:AQ354)+1,0)</f>
        <v>0</v>
      </c>
      <c r="AR355" s="310">
        <f>IF(ISNUMBER(SEARCH($T$31,AO355)),MAX(AR$5:AR354)+1,0)</f>
        <v>0</v>
      </c>
      <c r="AS355" s="128" t="str">
        <f t="shared" si="36"/>
        <v/>
      </c>
      <c r="AT355" s="105" t="str">
        <f>IF(ISNUMBER($AS355),INDEX($C$1:$AB$3985,$AS355,AT$4),"")</f>
        <v/>
      </c>
      <c r="AU355" s="128"/>
      <c r="AV355" s="128">
        <f t="shared" si="38"/>
        <v>1132</v>
      </c>
      <c r="AW355" s="105" t="str">
        <f>IF(ISNUMBER($AV355),INDEX($C$1:$AB$3985,$AV355,AW$4),"")</f>
        <v>or19c16_0</v>
      </c>
      <c r="AX355" s="105">
        <f>IF(ISNUMBER($AV355),INDEX($C$1:$AB$3985,$AV355,AX$4),"")</f>
        <v>16.721730000000001</v>
      </c>
      <c r="AY355" s="310">
        <f>IF(ISNUMBER(SEARCH($BE$10,AW355)),MAX(AY$5:AY354)+1,0)</f>
        <v>0</v>
      </c>
      <c r="AZ355" s="310">
        <f>IF(ISNUMBER(SEARCH($BE$11,AW355)),MAX(AZ$5:AZ354)+1,0)</f>
        <v>0</v>
      </c>
      <c r="BA355" s="128" t="str">
        <f t="shared" si="39"/>
        <v/>
      </c>
      <c r="BB355" s="105" t="str">
        <f>IF(ISNUMBER($BA355),INDEX($C$1:$AB$3985,$BA355,BB$4),"")</f>
        <v/>
      </c>
      <c r="BC355" s="105"/>
    </row>
    <row r="356" spans="1:55" x14ac:dyDescent="0.25">
      <c r="A356" s="98"/>
      <c r="B356" s="98">
        <f>ROW()</f>
        <v>356</v>
      </c>
      <c r="C356" s="73"/>
      <c r="D356" s="179" t="s">
        <v>394</v>
      </c>
      <c r="E356" s="175" t="s">
        <v>850</v>
      </c>
      <c r="F356" s="176" t="s">
        <v>851</v>
      </c>
      <c r="G356" s="176">
        <v>5.9475119999999997</v>
      </c>
      <c r="H356" s="176">
        <v>0.59475120000000004</v>
      </c>
      <c r="I356" s="176">
        <v>59.475119999999997</v>
      </c>
      <c r="J356" s="172" t="s">
        <v>841</v>
      </c>
      <c r="K356" s="173">
        <v>1</v>
      </c>
      <c r="L356" s="178">
        <v>0</v>
      </c>
      <c r="M356" s="33">
        <v>1</v>
      </c>
      <c r="R356" s="3"/>
      <c r="S356" s="106"/>
      <c r="T356" s="106"/>
      <c r="U356" s="106"/>
      <c r="V356" s="106"/>
      <c r="W356" s="106"/>
      <c r="X356" s="106"/>
      <c r="AB356" s="188" t="str">
        <f t="shared" si="34"/>
        <v>hkr24c12log</v>
      </c>
      <c r="AC356" s="188" t="s">
        <v>1585</v>
      </c>
      <c r="AD356" s="131"/>
      <c r="AE356" s="131"/>
      <c r="AF356" s="131"/>
      <c r="AG356" s="131"/>
      <c r="AH356" s="131"/>
      <c r="AI356" s="131"/>
      <c r="AJ356" s="128" t="str">
        <f t="shared" si="35"/>
        <v/>
      </c>
      <c r="AK356" s="7" t="str">
        <f>IF(ISNUMBER($AJ356),INDEX($C$1:$AB$3985,$AJ356,AK$4),"")</f>
        <v/>
      </c>
      <c r="AL356" s="7" t="str">
        <f>IF(ISNUMBER($AJ356),INDEX($C$1:$AB$3985,$AJ356,AL$4),"")</f>
        <v/>
      </c>
      <c r="AM356" s="128"/>
      <c r="AN356" s="128">
        <f t="shared" si="37"/>
        <v>368</v>
      </c>
      <c r="AO356" s="7" t="str">
        <f>IF(ISNUMBER($AN356),INDEX($C$1:$AB$2294,$AN356,AO$4),"")</f>
        <v>hkr07c08</v>
      </c>
      <c r="AP356" s="10">
        <f>IF(ISNUMBER($AN356),INDEX($C$1:$AB$2294,$AN356,AP$4),"")</f>
        <v>5.9475119999999997</v>
      </c>
      <c r="AQ356" s="310">
        <f>IF(ISNUMBER(SEARCH($T$30,AO356)),MAX(AQ$5:AQ355)+1,0)</f>
        <v>0</v>
      </c>
      <c r="AR356" s="310">
        <f>IF(ISNUMBER(SEARCH($T$31,AO356)),MAX(AR$5:AR355)+1,0)</f>
        <v>0</v>
      </c>
      <c r="AS356" s="128" t="str">
        <f t="shared" si="36"/>
        <v/>
      </c>
      <c r="AT356" s="105" t="str">
        <f>IF(ISNUMBER($AS356),INDEX($C$1:$AB$3985,$AS356,AT$4),"")</f>
        <v/>
      </c>
      <c r="AU356" s="128"/>
      <c r="AV356" s="128">
        <f t="shared" si="38"/>
        <v>1133</v>
      </c>
      <c r="AW356" s="105" t="str">
        <f>IF(ISNUMBER($AV356),INDEX($C$1:$AB$3985,$AV356,AW$4),"")</f>
        <v>or19c17_0</v>
      </c>
      <c r="AX356" s="105">
        <f>IF(ISNUMBER($AV356),INDEX($C$1:$AB$3985,$AV356,AX$4),"")</f>
        <v>17.02983</v>
      </c>
      <c r="AY356" s="310">
        <f>IF(ISNUMBER(SEARCH($BE$10,AW356)),MAX(AY$5:AY355)+1,0)</f>
        <v>0</v>
      </c>
      <c r="AZ356" s="310">
        <f>IF(ISNUMBER(SEARCH($BE$11,AW356)),MAX(AZ$5:AZ355)+1,0)</f>
        <v>0</v>
      </c>
      <c r="BA356" s="128" t="str">
        <f t="shared" si="39"/>
        <v/>
      </c>
      <c r="BB356" s="105" t="str">
        <f>IF(ISNUMBER($BA356),INDEX($C$1:$AB$3985,$BA356,BB$4),"")</f>
        <v/>
      </c>
      <c r="BC356" s="105"/>
    </row>
    <row r="357" spans="1:55" x14ac:dyDescent="0.25">
      <c r="A357" s="98"/>
      <c r="B357" s="98">
        <f>ROW()</f>
        <v>357</v>
      </c>
      <c r="C357" s="73"/>
      <c r="D357" s="179" t="s">
        <v>395</v>
      </c>
      <c r="E357" s="175" t="s">
        <v>850</v>
      </c>
      <c r="F357" s="176" t="s">
        <v>851</v>
      </c>
      <c r="G357" s="176">
        <v>5.9475119999999997</v>
      </c>
      <c r="H357" s="176">
        <v>0.59475120000000004</v>
      </c>
      <c r="I357" s="176">
        <v>59.475119999999997</v>
      </c>
      <c r="J357" s="172" t="s">
        <v>841</v>
      </c>
      <c r="K357" s="173">
        <v>1</v>
      </c>
      <c r="L357" s="178">
        <v>0</v>
      </c>
      <c r="M357" s="33">
        <v>1</v>
      </c>
      <c r="R357" s="3"/>
      <c r="S357" s="106"/>
      <c r="T357" s="106"/>
      <c r="U357" s="106"/>
      <c r="V357" s="106"/>
      <c r="W357" s="106"/>
      <c r="X357" s="106"/>
      <c r="AB357" s="188" t="str">
        <f t="shared" si="34"/>
        <v>hkr35c11log</v>
      </c>
      <c r="AC357" s="188" t="s">
        <v>1585</v>
      </c>
      <c r="AD357" s="131"/>
      <c r="AE357" s="131"/>
      <c r="AF357" s="131"/>
      <c r="AG357" s="131"/>
      <c r="AH357" s="131"/>
      <c r="AI357" s="131"/>
      <c r="AJ357" s="128" t="str">
        <f t="shared" si="35"/>
        <v/>
      </c>
      <c r="AK357" s="7" t="str">
        <f>IF(ISNUMBER($AJ357),INDEX($C$1:$AB$3985,$AJ357,AK$4),"")</f>
        <v/>
      </c>
      <c r="AL357" s="7" t="str">
        <f>IF(ISNUMBER($AJ357),INDEX($C$1:$AB$3985,$AJ357,AL$4),"")</f>
        <v/>
      </c>
      <c r="AM357" s="128"/>
      <c r="AN357" s="128">
        <f t="shared" si="37"/>
        <v>369</v>
      </c>
      <c r="AO357" s="7" t="str">
        <f>IF(ISNUMBER($AN357),INDEX($C$1:$AB$2294,$AN357,AO$4),"")</f>
        <v>hkr21c13</v>
      </c>
      <c r="AP357" s="10">
        <f>IF(ISNUMBER($AN357),INDEX($C$1:$AB$2294,$AN357,AP$4),"")</f>
        <v>5.9475119999999997</v>
      </c>
      <c r="AQ357" s="310">
        <f>IF(ISNUMBER(SEARCH($T$30,AO357)),MAX(AQ$5:AQ356)+1,0)</f>
        <v>0</v>
      </c>
      <c r="AR357" s="310">
        <f>IF(ISNUMBER(SEARCH($T$31,AO357)),MAX(AR$5:AR356)+1,0)</f>
        <v>0</v>
      </c>
      <c r="AS357" s="128" t="str">
        <f t="shared" si="36"/>
        <v/>
      </c>
      <c r="AT357" s="105" t="str">
        <f>IF(ISNUMBER($AS357),INDEX($C$1:$AB$3985,$AS357,AT$4),"")</f>
        <v/>
      </c>
      <c r="AU357" s="128"/>
      <c r="AV357" s="128">
        <f t="shared" si="38"/>
        <v>1134</v>
      </c>
      <c r="AW357" s="105" t="str">
        <f>IF(ISNUMBER($AV357),INDEX($C$1:$AB$3985,$AV357,AW$4),"")</f>
        <v>or19c18_0</v>
      </c>
      <c r="AX357" s="105">
        <f>IF(ISNUMBER($AV357),INDEX($C$1:$AB$3985,$AV357,AX$4),"")</f>
        <v>17.2103</v>
      </c>
      <c r="AY357" s="310">
        <f>IF(ISNUMBER(SEARCH($BE$10,AW357)),MAX(AY$5:AY356)+1,0)</f>
        <v>0</v>
      </c>
      <c r="AZ357" s="310">
        <f>IF(ISNUMBER(SEARCH($BE$11,AW357)),MAX(AZ$5:AZ356)+1,0)</f>
        <v>0</v>
      </c>
      <c r="BA357" s="128" t="str">
        <f t="shared" si="39"/>
        <v/>
      </c>
      <c r="BB357" s="105" t="str">
        <f>IF(ISNUMBER($BA357),INDEX($C$1:$AB$3985,$BA357,BB$4),"")</f>
        <v/>
      </c>
      <c r="BC357" s="105"/>
    </row>
    <row r="358" spans="1:55" x14ac:dyDescent="0.25">
      <c r="A358" s="98"/>
      <c r="B358" s="98">
        <f>ROW()</f>
        <v>358</v>
      </c>
      <c r="C358" s="73"/>
      <c r="D358" s="179" t="s">
        <v>396</v>
      </c>
      <c r="E358" s="175" t="s">
        <v>850</v>
      </c>
      <c r="F358" s="176" t="s">
        <v>851</v>
      </c>
      <c r="G358" s="176">
        <v>5.9475119999999997</v>
      </c>
      <c r="H358" s="176">
        <v>0.59475120000000004</v>
      </c>
      <c r="I358" s="176">
        <v>59.475119999999997</v>
      </c>
      <c r="J358" s="172" t="s">
        <v>841</v>
      </c>
      <c r="K358" s="173">
        <v>1</v>
      </c>
      <c r="L358" s="178">
        <v>0</v>
      </c>
      <c r="M358" s="33">
        <v>1</v>
      </c>
      <c r="R358" s="3"/>
      <c r="S358" s="106"/>
      <c r="T358" s="106"/>
      <c r="U358" s="106"/>
      <c r="V358" s="106"/>
      <c r="W358" s="106"/>
      <c r="X358" s="106"/>
      <c r="AB358" s="188" t="str">
        <f t="shared" si="34"/>
        <v>hkr32c16log</v>
      </c>
      <c r="AC358" s="188" t="s">
        <v>1585</v>
      </c>
      <c r="AD358" s="131"/>
      <c r="AE358" s="131"/>
      <c r="AF358" s="131"/>
      <c r="AG358" s="131"/>
      <c r="AH358" s="131"/>
      <c r="AI358" s="131"/>
      <c r="AJ358" s="128" t="str">
        <f t="shared" si="35"/>
        <v/>
      </c>
      <c r="AK358" s="7" t="str">
        <f>IF(ISNUMBER($AJ358),INDEX($C$1:$AB$3985,$AJ358,AK$4),"")</f>
        <v/>
      </c>
      <c r="AL358" s="7" t="str">
        <f>IF(ISNUMBER($AJ358),INDEX($C$1:$AB$3985,$AJ358,AL$4),"")</f>
        <v/>
      </c>
      <c r="AM358" s="128"/>
      <c r="AN358" s="128">
        <f t="shared" si="37"/>
        <v>370</v>
      </c>
      <c r="AO358" s="7" t="str">
        <f>IF(ISNUMBER($AN358),INDEX($C$1:$AB$2294,$AN358,AO$4),"")</f>
        <v>hkr33c04</v>
      </c>
      <c r="AP358" s="10">
        <f>IF(ISNUMBER($AN358),INDEX($C$1:$AB$2294,$AN358,AP$4),"")</f>
        <v>5.9475119999999997</v>
      </c>
      <c r="AQ358" s="310">
        <f>IF(ISNUMBER(SEARCH($T$30,AO358)),MAX(AQ$5:AQ357)+1,0)</f>
        <v>0</v>
      </c>
      <c r="AR358" s="310">
        <f>IF(ISNUMBER(SEARCH($T$31,AO358)),MAX(AR$5:AR357)+1,0)</f>
        <v>0</v>
      </c>
      <c r="AS358" s="128" t="str">
        <f t="shared" si="36"/>
        <v/>
      </c>
      <c r="AT358" s="105" t="str">
        <f>IF(ISNUMBER($AS358),INDEX($C$1:$AB$3985,$AS358,AT$4),"")</f>
        <v/>
      </c>
      <c r="AU358" s="128"/>
      <c r="AV358" s="128">
        <f t="shared" si="38"/>
        <v>1135</v>
      </c>
      <c r="AW358" s="105" t="str">
        <f>IF(ISNUMBER($AV358),INDEX($C$1:$AB$3985,$AV358,AW$4),"")</f>
        <v>or19c19_0</v>
      </c>
      <c r="AX358" s="105">
        <f>IF(ISNUMBER($AV358),INDEX($C$1:$AB$3985,$AV358,AX$4),"")</f>
        <v>17.280809999999999</v>
      </c>
      <c r="AY358" s="310">
        <f>IF(ISNUMBER(SEARCH($BE$10,AW358)),MAX(AY$5:AY357)+1,0)</f>
        <v>0</v>
      </c>
      <c r="AZ358" s="310">
        <f>IF(ISNUMBER(SEARCH($BE$11,AW358)),MAX(AZ$5:AZ357)+1,0)</f>
        <v>0</v>
      </c>
      <c r="BA358" s="128" t="str">
        <f t="shared" si="39"/>
        <v/>
      </c>
      <c r="BB358" s="105" t="str">
        <f>IF(ISNUMBER($BA358),INDEX($C$1:$AB$3985,$BA358,BB$4),"")</f>
        <v/>
      </c>
      <c r="BC358" s="105"/>
    </row>
    <row r="359" spans="1:55" x14ac:dyDescent="0.25">
      <c r="A359" s="98"/>
      <c r="B359" s="98">
        <f>ROW()</f>
        <v>359</v>
      </c>
      <c r="C359" s="73"/>
      <c r="D359" s="179" t="s">
        <v>397</v>
      </c>
      <c r="E359" s="175" t="s">
        <v>850</v>
      </c>
      <c r="F359" s="176" t="s">
        <v>851</v>
      </c>
      <c r="G359" s="176">
        <v>5.9475119999999997</v>
      </c>
      <c r="H359" s="176">
        <v>0.59475120000000004</v>
      </c>
      <c r="I359" s="176">
        <v>59.475119999999997</v>
      </c>
      <c r="J359" s="172" t="s">
        <v>841</v>
      </c>
      <c r="K359" s="173">
        <v>1</v>
      </c>
      <c r="L359" s="178">
        <v>0</v>
      </c>
      <c r="M359" s="33">
        <v>1</v>
      </c>
      <c r="R359" s="3"/>
      <c r="S359" s="106"/>
      <c r="T359" s="106"/>
      <c r="U359" s="106"/>
      <c r="V359" s="106"/>
      <c r="W359" s="106"/>
      <c r="X359" s="106"/>
      <c r="AB359" s="188" t="str">
        <f t="shared" si="34"/>
        <v>hkr07c01log</v>
      </c>
      <c r="AC359" s="188" t="s">
        <v>1585</v>
      </c>
      <c r="AD359" s="131"/>
      <c r="AE359" s="131"/>
      <c r="AF359" s="131"/>
      <c r="AG359" s="131"/>
      <c r="AH359" s="131"/>
      <c r="AI359" s="131"/>
      <c r="AJ359" s="128" t="str">
        <f t="shared" si="35"/>
        <v/>
      </c>
      <c r="AK359" s="7" t="str">
        <f>IF(ISNUMBER($AJ359),INDEX($C$1:$AB$3985,$AJ359,AK$4),"")</f>
        <v/>
      </c>
      <c r="AL359" s="7" t="str">
        <f>IF(ISNUMBER($AJ359),INDEX($C$1:$AB$3985,$AJ359,AL$4),"")</f>
        <v/>
      </c>
      <c r="AM359" s="128"/>
      <c r="AN359" s="128">
        <f t="shared" si="37"/>
        <v>371</v>
      </c>
      <c r="AO359" s="7" t="str">
        <f>IF(ISNUMBER($AN359),INDEX($C$1:$AB$2294,$AN359,AO$4),"")</f>
        <v>hkr07c09</v>
      </c>
      <c r="AP359" s="10">
        <f>IF(ISNUMBER($AN359),INDEX($C$1:$AB$2294,$AN359,AP$4),"")</f>
        <v>5.9475119999999997</v>
      </c>
      <c r="AQ359" s="310">
        <f>IF(ISNUMBER(SEARCH($T$30,AO359)),MAX(AQ$5:AQ358)+1,0)</f>
        <v>0</v>
      </c>
      <c r="AR359" s="310">
        <f>IF(ISNUMBER(SEARCH($T$31,AO359)),MAX(AR$5:AR358)+1,0)</f>
        <v>0</v>
      </c>
      <c r="AS359" s="128" t="str">
        <f t="shared" si="36"/>
        <v/>
      </c>
      <c r="AT359" s="105" t="str">
        <f>IF(ISNUMBER($AS359),INDEX($C$1:$AB$3985,$AS359,AT$4),"")</f>
        <v/>
      </c>
      <c r="AU359" s="128"/>
      <c r="AV359" s="128">
        <f t="shared" si="38"/>
        <v>1136</v>
      </c>
      <c r="AW359" s="105" t="str">
        <f>IF(ISNUMBER($AV359),INDEX($C$1:$AB$3985,$AV359,AW$4),"")</f>
        <v>or20c00_0</v>
      </c>
      <c r="AX359" s="105">
        <f>IF(ISNUMBER($AV359),INDEX($C$1:$AB$3985,$AV359,AX$4),"")</f>
        <v>27.429739999999999</v>
      </c>
      <c r="AY359" s="310">
        <f>IF(ISNUMBER(SEARCH($BE$10,AW359)),MAX(AY$5:AY358)+1,0)</f>
        <v>0</v>
      </c>
      <c r="AZ359" s="310">
        <f>IF(ISNUMBER(SEARCH($BE$11,AW359)),MAX(AZ$5:AZ358)+1,0)</f>
        <v>0</v>
      </c>
      <c r="BA359" s="128" t="str">
        <f t="shared" si="39"/>
        <v/>
      </c>
      <c r="BB359" s="105" t="str">
        <f>IF(ISNUMBER($BA359),INDEX($C$1:$AB$3985,$BA359,BB$4),"")</f>
        <v/>
      </c>
      <c r="BC359" s="105"/>
    </row>
    <row r="360" spans="1:55" x14ac:dyDescent="0.25">
      <c r="A360" s="98"/>
      <c r="B360" s="98">
        <f>ROW()</f>
        <v>360</v>
      </c>
      <c r="C360" s="73"/>
      <c r="D360" s="179" t="s">
        <v>398</v>
      </c>
      <c r="E360" s="175" t="s">
        <v>850</v>
      </c>
      <c r="F360" s="175" t="s">
        <v>851</v>
      </c>
      <c r="G360" s="176">
        <v>5.9475119999999997</v>
      </c>
      <c r="H360" s="176">
        <v>0.59475120000000004</v>
      </c>
      <c r="I360" s="176">
        <v>59.475119999999997</v>
      </c>
      <c r="J360" s="172" t="s">
        <v>841</v>
      </c>
      <c r="K360" s="173">
        <v>1</v>
      </c>
      <c r="L360" s="178">
        <v>0</v>
      </c>
      <c r="M360" s="36">
        <v>1</v>
      </c>
      <c r="N360" s="36"/>
      <c r="O360" s="36"/>
      <c r="P360" s="36"/>
      <c r="Q360" s="36"/>
      <c r="R360" s="3"/>
      <c r="S360" s="106"/>
      <c r="T360" s="106"/>
      <c r="U360" s="106"/>
      <c r="V360" s="106"/>
      <c r="W360" s="106"/>
      <c r="X360" s="106"/>
      <c r="Y360" s="36"/>
      <c r="Z360" s="36"/>
      <c r="AA360" s="36"/>
      <c r="AB360" s="188" t="str">
        <f t="shared" si="34"/>
        <v>hkr13c10log</v>
      </c>
      <c r="AC360" s="188" t="s">
        <v>1585</v>
      </c>
      <c r="AD360" s="131"/>
      <c r="AE360" s="131"/>
      <c r="AF360" s="131"/>
      <c r="AG360" s="131"/>
      <c r="AH360" s="131"/>
      <c r="AI360" s="131"/>
      <c r="AJ360" s="128" t="str">
        <f t="shared" si="35"/>
        <v/>
      </c>
      <c r="AK360" s="7" t="str">
        <f>IF(ISNUMBER($AJ360),INDEX($C$1:$AB$3985,$AJ360,AK$4),"")</f>
        <v/>
      </c>
      <c r="AL360" s="7" t="str">
        <f>IF(ISNUMBER($AJ360),INDEX($C$1:$AB$3985,$AJ360,AL$4),"")</f>
        <v/>
      </c>
      <c r="AM360" s="128"/>
      <c r="AN360" s="128">
        <f t="shared" si="37"/>
        <v>372</v>
      </c>
      <c r="AO360" s="7" t="str">
        <f>IF(ISNUMBER($AN360),INDEX($C$1:$AB$2294,$AN360,AO$4),"")</f>
        <v>hkr13c18</v>
      </c>
      <c r="AP360" s="10">
        <f>IF(ISNUMBER($AN360),INDEX($C$1:$AB$2294,$AN360,AP$4),"")</f>
        <v>5.9475119999999997</v>
      </c>
      <c r="AQ360" s="310">
        <f>IF(ISNUMBER(SEARCH($T$30,AO360)),MAX(AQ$5:AQ359)+1,0)</f>
        <v>0</v>
      </c>
      <c r="AR360" s="310">
        <f>IF(ISNUMBER(SEARCH($T$31,AO360)),MAX(AR$5:AR359)+1,0)</f>
        <v>0</v>
      </c>
      <c r="AS360" s="128" t="str">
        <f t="shared" si="36"/>
        <v/>
      </c>
      <c r="AT360" s="105" t="str">
        <f>IF(ISNUMBER($AS360),INDEX($C$1:$AB$3985,$AS360,AT$4),"")</f>
        <v/>
      </c>
      <c r="AU360" s="128"/>
      <c r="AV360" s="128">
        <f t="shared" si="38"/>
        <v>1137</v>
      </c>
      <c r="AW360" s="105" t="str">
        <f>IF(ISNUMBER($AV360),INDEX($C$1:$AB$3985,$AV360,AW$4),"")</f>
        <v>or20c01_0</v>
      </c>
      <c r="AX360" s="105">
        <f>IF(ISNUMBER($AV360),INDEX($C$1:$AB$3985,$AV360,AX$4),"")</f>
        <v>27.395389999999999</v>
      </c>
      <c r="AY360" s="310">
        <f>IF(ISNUMBER(SEARCH($BE$10,AW360)),MAX(AY$5:AY359)+1,0)</f>
        <v>0</v>
      </c>
      <c r="AZ360" s="310">
        <f>IF(ISNUMBER(SEARCH($BE$11,AW360)),MAX(AZ$5:AZ359)+1,0)</f>
        <v>0</v>
      </c>
      <c r="BA360" s="128" t="str">
        <f t="shared" si="39"/>
        <v/>
      </c>
      <c r="BB360" s="105" t="str">
        <f>IF(ISNUMBER($BA360),INDEX($C$1:$AB$3985,$BA360,BB$4),"")</f>
        <v/>
      </c>
      <c r="BC360" s="105"/>
    </row>
    <row r="361" spans="1:55" x14ac:dyDescent="0.25">
      <c r="A361" s="98"/>
      <c r="B361" s="98">
        <f>ROW()</f>
        <v>361</v>
      </c>
      <c r="C361" s="73"/>
      <c r="D361" s="179" t="s">
        <v>399</v>
      </c>
      <c r="E361" s="175" t="s">
        <v>850</v>
      </c>
      <c r="F361" s="175" t="s">
        <v>851</v>
      </c>
      <c r="G361" s="176">
        <v>5.9475119999999997</v>
      </c>
      <c r="H361" s="176">
        <v>0.59475120000000004</v>
      </c>
      <c r="I361" s="176">
        <v>59.475119999999997</v>
      </c>
      <c r="J361" s="172" t="s">
        <v>841</v>
      </c>
      <c r="K361" s="173">
        <v>1</v>
      </c>
      <c r="L361" s="178">
        <v>0</v>
      </c>
      <c r="M361" s="36">
        <v>1</v>
      </c>
      <c r="N361" s="36"/>
      <c r="O361" s="36"/>
      <c r="P361" s="36"/>
      <c r="Q361" s="36"/>
      <c r="R361" s="3"/>
      <c r="S361" s="106"/>
      <c r="T361" s="106"/>
      <c r="U361" s="106"/>
      <c r="V361" s="106"/>
      <c r="W361" s="106"/>
      <c r="X361" s="106"/>
      <c r="Y361" s="36"/>
      <c r="Z361" s="36"/>
      <c r="AA361" s="36"/>
      <c r="AB361" s="188" t="str">
        <f t="shared" si="34"/>
        <v>hkr07c02log</v>
      </c>
      <c r="AC361" s="188" t="s">
        <v>1585</v>
      </c>
      <c r="AD361" s="131"/>
      <c r="AE361" s="131"/>
      <c r="AF361" s="131"/>
      <c r="AG361" s="131"/>
      <c r="AH361" s="131"/>
      <c r="AI361" s="131"/>
      <c r="AJ361" s="128" t="str">
        <f t="shared" si="35"/>
        <v/>
      </c>
      <c r="AK361" s="7" t="str">
        <f>IF(ISNUMBER($AJ361),INDEX($C$1:$AB$3985,$AJ361,AK$4),"")</f>
        <v/>
      </c>
      <c r="AL361" s="7" t="str">
        <f>IF(ISNUMBER($AJ361),INDEX($C$1:$AB$3985,$AJ361,AL$4),"")</f>
        <v/>
      </c>
      <c r="AM361" s="128"/>
      <c r="AN361" s="128">
        <f t="shared" si="37"/>
        <v>373</v>
      </c>
      <c r="AO361" s="7" t="str">
        <f>IF(ISNUMBER($AN361),INDEX($C$1:$AB$2294,$AN361,AO$4),"")</f>
        <v>hkr07c10</v>
      </c>
      <c r="AP361" s="10">
        <f>IF(ISNUMBER($AN361),INDEX($C$1:$AB$2294,$AN361,AP$4),"")</f>
        <v>5.9475119999999997</v>
      </c>
      <c r="AQ361" s="310">
        <f>IF(ISNUMBER(SEARCH($T$30,AO361)),MAX(AQ$5:AQ360)+1,0)</f>
        <v>0</v>
      </c>
      <c r="AR361" s="310">
        <f>IF(ISNUMBER(SEARCH($T$31,AO361)),MAX(AR$5:AR360)+1,0)</f>
        <v>0</v>
      </c>
      <c r="AS361" s="128" t="str">
        <f t="shared" si="36"/>
        <v/>
      </c>
      <c r="AT361" s="105" t="str">
        <f>IF(ISNUMBER($AS361),INDEX($C$1:$AB$3985,$AS361,AT$4),"")</f>
        <v/>
      </c>
      <c r="AU361" s="128"/>
      <c r="AV361" s="128">
        <f t="shared" si="38"/>
        <v>1138</v>
      </c>
      <c r="AW361" s="105" t="str">
        <f>IF(ISNUMBER($AV361),INDEX($C$1:$AB$3985,$AV361,AW$4),"")</f>
        <v>or20c02_0</v>
      </c>
      <c r="AX361" s="105">
        <f>IF(ISNUMBER($AV361),INDEX($C$1:$AB$3985,$AV361,AX$4),"")</f>
        <v>27.333469999999998</v>
      </c>
      <c r="AY361" s="310">
        <f>IF(ISNUMBER(SEARCH($BE$10,AW361)),MAX(AY$5:AY360)+1,0)</f>
        <v>0</v>
      </c>
      <c r="AZ361" s="310">
        <f>IF(ISNUMBER(SEARCH($BE$11,AW361)),MAX(AZ$5:AZ360)+1,0)</f>
        <v>0</v>
      </c>
      <c r="BA361" s="128" t="str">
        <f t="shared" si="39"/>
        <v/>
      </c>
      <c r="BB361" s="105" t="str">
        <f>IF(ISNUMBER($BA361),INDEX($C$1:$AB$3985,$BA361,BB$4),"")</f>
        <v/>
      </c>
      <c r="BC361" s="105"/>
    </row>
    <row r="362" spans="1:55" x14ac:dyDescent="0.25">
      <c r="A362" s="98"/>
      <c r="B362" s="98">
        <f>ROW()</f>
        <v>362</v>
      </c>
      <c r="C362" s="73"/>
      <c r="D362" s="179" t="s">
        <v>400</v>
      </c>
      <c r="E362" s="175" t="s">
        <v>850</v>
      </c>
      <c r="F362" s="175" t="s">
        <v>851</v>
      </c>
      <c r="G362" s="176">
        <v>5.9475119999999997</v>
      </c>
      <c r="H362" s="176">
        <v>0.59475120000000004</v>
      </c>
      <c r="I362" s="176">
        <v>59.475119999999997</v>
      </c>
      <c r="J362" s="172" t="s">
        <v>841</v>
      </c>
      <c r="K362" s="173">
        <v>1</v>
      </c>
      <c r="L362" s="178">
        <v>0</v>
      </c>
      <c r="M362" s="36">
        <v>1</v>
      </c>
      <c r="N362" s="36"/>
      <c r="O362" s="36"/>
      <c r="P362" s="36"/>
      <c r="Q362" s="36"/>
      <c r="R362" s="3"/>
      <c r="S362" s="106"/>
      <c r="T362" s="106"/>
      <c r="U362" s="106"/>
      <c r="V362" s="106"/>
      <c r="W362" s="106"/>
      <c r="X362" s="106"/>
      <c r="Y362" s="36"/>
      <c r="Z362" s="36"/>
      <c r="AA362" s="36"/>
      <c r="AB362" s="188" t="str">
        <f t="shared" si="34"/>
        <v>hkr07c05log</v>
      </c>
      <c r="AC362" s="188" t="s">
        <v>1585</v>
      </c>
      <c r="AD362" s="131"/>
      <c r="AE362" s="131"/>
      <c r="AF362" s="131"/>
      <c r="AG362" s="131"/>
      <c r="AH362" s="131"/>
      <c r="AI362" s="131"/>
      <c r="AJ362" s="128" t="str">
        <f t="shared" si="35"/>
        <v/>
      </c>
      <c r="AK362" s="7" t="str">
        <f>IF(ISNUMBER($AJ362),INDEX($C$1:$AB$3985,$AJ362,AK$4),"")</f>
        <v/>
      </c>
      <c r="AL362" s="7" t="str">
        <f>IF(ISNUMBER($AJ362),INDEX($C$1:$AB$3985,$AJ362,AL$4),"")</f>
        <v/>
      </c>
      <c r="AM362" s="128"/>
      <c r="AN362" s="128">
        <f t="shared" si="37"/>
        <v>374</v>
      </c>
      <c r="AO362" s="7" t="str">
        <f>IF(ISNUMBER($AN362),INDEX($C$1:$AB$2294,$AN362,AO$4),"")</f>
        <v>hkr23c03</v>
      </c>
      <c r="AP362" s="10">
        <f>IF(ISNUMBER($AN362),INDEX($C$1:$AB$2294,$AN362,AP$4),"")</f>
        <v>5.9475119999999997</v>
      </c>
      <c r="AQ362" s="310">
        <f>IF(ISNUMBER(SEARCH($T$30,AO362)),MAX(AQ$5:AQ361)+1,0)</f>
        <v>0</v>
      </c>
      <c r="AR362" s="310">
        <f>IF(ISNUMBER(SEARCH($T$31,AO362)),MAX(AR$5:AR361)+1,0)</f>
        <v>0</v>
      </c>
      <c r="AS362" s="128" t="str">
        <f t="shared" si="36"/>
        <v/>
      </c>
      <c r="AT362" s="105" t="str">
        <f>IF(ISNUMBER($AS362),INDEX($C$1:$AB$3985,$AS362,AT$4),"")</f>
        <v/>
      </c>
      <c r="AU362" s="128"/>
      <c r="AV362" s="128">
        <f t="shared" si="38"/>
        <v>1139</v>
      </c>
      <c r="AW362" s="105" t="str">
        <f>IF(ISNUMBER($AV362),INDEX($C$1:$AB$3985,$AV362,AW$4),"")</f>
        <v>or20c03_0</v>
      </c>
      <c r="AX362" s="105">
        <f>IF(ISNUMBER($AV362),INDEX($C$1:$AB$3985,$AV362,AX$4),"")</f>
        <v>27.27007</v>
      </c>
      <c r="AY362" s="310">
        <f>IF(ISNUMBER(SEARCH($BE$10,AW362)),MAX(AY$5:AY361)+1,0)</f>
        <v>0</v>
      </c>
      <c r="AZ362" s="310">
        <f>IF(ISNUMBER(SEARCH($BE$11,AW362)),MAX(AZ$5:AZ361)+1,0)</f>
        <v>0</v>
      </c>
      <c r="BA362" s="128" t="str">
        <f t="shared" si="39"/>
        <v/>
      </c>
      <c r="BB362" s="105" t="str">
        <f>IF(ISNUMBER($BA362),INDEX($C$1:$AB$3985,$BA362,BB$4),"")</f>
        <v/>
      </c>
      <c r="BC362" s="105"/>
    </row>
    <row r="363" spans="1:55" x14ac:dyDescent="0.25">
      <c r="A363" s="98"/>
      <c r="B363" s="98">
        <f>ROW()</f>
        <v>363</v>
      </c>
      <c r="C363" s="73"/>
      <c r="D363" s="179" t="s">
        <v>401</v>
      </c>
      <c r="E363" s="175" t="s">
        <v>850</v>
      </c>
      <c r="F363" s="175" t="s">
        <v>851</v>
      </c>
      <c r="G363" s="176">
        <v>5.9475119999999997</v>
      </c>
      <c r="H363" s="176">
        <v>0.59475120000000004</v>
      </c>
      <c r="I363" s="176">
        <v>59.475119999999997</v>
      </c>
      <c r="J363" s="172" t="s">
        <v>841</v>
      </c>
      <c r="K363" s="173">
        <v>1</v>
      </c>
      <c r="L363" s="178">
        <v>0</v>
      </c>
      <c r="M363" s="36">
        <v>1</v>
      </c>
      <c r="N363" s="36"/>
      <c r="O363" s="36"/>
      <c r="P363" s="36"/>
      <c r="Q363" s="36"/>
      <c r="R363" s="3"/>
      <c r="S363" s="106"/>
      <c r="T363" s="106"/>
      <c r="U363" s="106"/>
      <c r="V363" s="106"/>
      <c r="W363" s="106"/>
      <c r="X363" s="106"/>
      <c r="Y363" s="36"/>
      <c r="Z363" s="36"/>
      <c r="AA363" s="36"/>
      <c r="AB363" s="188" t="str">
        <f t="shared" si="34"/>
        <v>hkr14c09log</v>
      </c>
      <c r="AC363" s="188" t="s">
        <v>1585</v>
      </c>
      <c r="AD363" s="131"/>
      <c r="AE363" s="131"/>
      <c r="AF363" s="131"/>
      <c r="AG363" s="131"/>
      <c r="AH363" s="131"/>
      <c r="AI363" s="131"/>
      <c r="AJ363" s="128" t="str">
        <f t="shared" si="35"/>
        <v/>
      </c>
      <c r="AK363" s="7" t="str">
        <f>IF(ISNUMBER($AJ363),INDEX($C$1:$AB$3985,$AJ363,AK$4),"")</f>
        <v/>
      </c>
      <c r="AL363" s="7" t="str">
        <f>IF(ISNUMBER($AJ363),INDEX($C$1:$AB$3985,$AJ363,AL$4),"")</f>
        <v/>
      </c>
      <c r="AM363" s="128"/>
      <c r="AN363" s="128">
        <f t="shared" si="37"/>
        <v>375</v>
      </c>
      <c r="AO363" s="7" t="str">
        <f>IF(ISNUMBER($AN363),INDEX($C$1:$AB$2294,$AN363,AO$4),"")</f>
        <v>hkr07c15</v>
      </c>
      <c r="AP363" s="10">
        <f>IF(ISNUMBER($AN363),INDEX($C$1:$AB$2294,$AN363,AP$4),"")</f>
        <v>5.9475119999999997</v>
      </c>
      <c r="AQ363" s="310">
        <f>IF(ISNUMBER(SEARCH($T$30,AO363)),MAX(AQ$5:AQ362)+1,0)</f>
        <v>0</v>
      </c>
      <c r="AR363" s="310">
        <f>IF(ISNUMBER(SEARCH($T$31,AO363)),MAX(AR$5:AR362)+1,0)</f>
        <v>0</v>
      </c>
      <c r="AS363" s="128" t="str">
        <f t="shared" si="36"/>
        <v/>
      </c>
      <c r="AT363" s="105" t="str">
        <f>IF(ISNUMBER($AS363),INDEX($C$1:$AB$3985,$AS363,AT$4),"")</f>
        <v/>
      </c>
      <c r="AU363" s="128"/>
      <c r="AV363" s="128">
        <f t="shared" si="38"/>
        <v>1140</v>
      </c>
      <c r="AW363" s="105" t="str">
        <f>IF(ISNUMBER($AV363),INDEX($C$1:$AB$3985,$AV363,AW$4),"")</f>
        <v>or20c08_0</v>
      </c>
      <c r="AX363" s="105">
        <f>IF(ISNUMBER($AV363),INDEX($C$1:$AB$3985,$AV363,AX$4),"")</f>
        <v>19.95609</v>
      </c>
      <c r="AY363" s="310">
        <f>IF(ISNUMBER(SEARCH($BE$10,AW363)),MAX(AY$5:AY362)+1,0)</f>
        <v>0</v>
      </c>
      <c r="AZ363" s="310">
        <f>IF(ISNUMBER(SEARCH($BE$11,AW363)),MAX(AZ$5:AZ362)+1,0)</f>
        <v>0</v>
      </c>
      <c r="BA363" s="128" t="str">
        <f t="shared" si="39"/>
        <v/>
      </c>
      <c r="BB363" s="105" t="str">
        <f>IF(ISNUMBER($BA363),INDEX($C$1:$AB$3985,$BA363,BB$4),"")</f>
        <v/>
      </c>
      <c r="BC363" s="105"/>
    </row>
    <row r="364" spans="1:55" x14ac:dyDescent="0.25">
      <c r="A364" s="98"/>
      <c r="B364" s="98">
        <f>ROW()</f>
        <v>364</v>
      </c>
      <c r="C364" s="73"/>
      <c r="D364" s="179" t="s">
        <v>402</v>
      </c>
      <c r="E364" s="175" t="s">
        <v>850</v>
      </c>
      <c r="F364" s="175" t="s">
        <v>851</v>
      </c>
      <c r="G364" s="176">
        <v>5.9475119999999997</v>
      </c>
      <c r="H364" s="176">
        <v>0.59475120000000004</v>
      </c>
      <c r="I364" s="176">
        <v>59.475119999999997</v>
      </c>
      <c r="J364" s="172" t="s">
        <v>841</v>
      </c>
      <c r="K364" s="173">
        <v>1</v>
      </c>
      <c r="L364" s="178">
        <v>0</v>
      </c>
      <c r="M364" s="36">
        <v>1</v>
      </c>
      <c r="N364" s="36"/>
      <c r="O364" s="36"/>
      <c r="P364" s="36"/>
      <c r="Q364" s="36"/>
      <c r="R364" s="3"/>
      <c r="S364" s="106"/>
      <c r="T364" s="106"/>
      <c r="U364" s="106"/>
      <c r="V364" s="106"/>
      <c r="W364" s="106"/>
      <c r="X364" s="106"/>
      <c r="Y364" s="36"/>
      <c r="Z364" s="36"/>
      <c r="AA364" s="36"/>
      <c r="AB364" s="188" t="str">
        <f t="shared" si="34"/>
        <v>hkr28c10log</v>
      </c>
      <c r="AC364" s="188" t="s">
        <v>1585</v>
      </c>
      <c r="AD364" s="131"/>
      <c r="AE364" s="131"/>
      <c r="AF364" s="131"/>
      <c r="AG364" s="131"/>
      <c r="AH364" s="131"/>
      <c r="AI364" s="131"/>
      <c r="AJ364" s="128" t="str">
        <f t="shared" si="35"/>
        <v/>
      </c>
      <c r="AK364" s="7" t="str">
        <f>IF(ISNUMBER($AJ364),INDEX($C$1:$AB$3985,$AJ364,AK$4),"")</f>
        <v/>
      </c>
      <c r="AL364" s="7" t="str">
        <f>IF(ISNUMBER($AJ364),INDEX($C$1:$AB$3985,$AJ364,AL$4),"")</f>
        <v/>
      </c>
      <c r="AM364" s="128"/>
      <c r="AN364" s="128">
        <f t="shared" si="37"/>
        <v>376</v>
      </c>
      <c r="AO364" s="7" t="str">
        <f>IF(ISNUMBER($AN364),INDEX($C$1:$AB$2294,$AN364,AO$4),"")</f>
        <v>hkr12c02</v>
      </c>
      <c r="AP364" s="10">
        <f>IF(ISNUMBER($AN364),INDEX($C$1:$AB$2294,$AN364,AP$4),"")</f>
        <v>5.9475119999999997</v>
      </c>
      <c r="AQ364" s="310">
        <f>IF(ISNUMBER(SEARCH($T$30,AO364)),MAX(AQ$5:AQ363)+1,0)</f>
        <v>0</v>
      </c>
      <c r="AR364" s="310">
        <f>IF(ISNUMBER(SEARCH($T$31,AO364)),MAX(AR$5:AR363)+1,0)</f>
        <v>0</v>
      </c>
      <c r="AS364" s="128" t="str">
        <f t="shared" si="36"/>
        <v/>
      </c>
      <c r="AT364" s="105" t="str">
        <f>IF(ISNUMBER($AS364),INDEX($C$1:$AB$3985,$AS364,AT$4),"")</f>
        <v/>
      </c>
      <c r="AU364" s="128"/>
      <c r="AV364" s="128">
        <f t="shared" si="38"/>
        <v>1141</v>
      </c>
      <c r="AW364" s="105" t="str">
        <f>IF(ISNUMBER($AV364),INDEX($C$1:$AB$3985,$AV364,AW$4),"")</f>
        <v>or20c09_0</v>
      </c>
      <c r="AX364" s="105">
        <f>IF(ISNUMBER($AV364),INDEX($C$1:$AB$3985,$AV364,AX$4),"")</f>
        <v>19.504339999999999</v>
      </c>
      <c r="AY364" s="310">
        <f>IF(ISNUMBER(SEARCH($BE$10,AW364)),MAX(AY$5:AY363)+1,0)</f>
        <v>0</v>
      </c>
      <c r="AZ364" s="310">
        <f>IF(ISNUMBER(SEARCH($BE$11,AW364)),MAX(AZ$5:AZ363)+1,0)</f>
        <v>0</v>
      </c>
      <c r="BA364" s="128" t="str">
        <f t="shared" si="39"/>
        <v/>
      </c>
      <c r="BB364" s="105" t="str">
        <f>IF(ISNUMBER($BA364),INDEX($C$1:$AB$3985,$BA364,BB$4),"")</f>
        <v/>
      </c>
      <c r="BC364" s="105"/>
    </row>
    <row r="365" spans="1:55" x14ac:dyDescent="0.25">
      <c r="A365" s="98"/>
      <c r="B365" s="98">
        <f>ROW()</f>
        <v>365</v>
      </c>
      <c r="C365" s="73"/>
      <c r="D365" s="179" t="s">
        <v>403</v>
      </c>
      <c r="E365" s="175" t="s">
        <v>850</v>
      </c>
      <c r="F365" s="175" t="s">
        <v>851</v>
      </c>
      <c r="G365" s="176">
        <v>5.9475119999999997</v>
      </c>
      <c r="H365" s="176">
        <v>0.59475120000000004</v>
      </c>
      <c r="I365" s="176">
        <v>59.475119999999997</v>
      </c>
      <c r="J365" s="172" t="s">
        <v>841</v>
      </c>
      <c r="K365" s="173">
        <v>1</v>
      </c>
      <c r="L365" s="178">
        <v>0</v>
      </c>
      <c r="M365" s="36">
        <v>1</v>
      </c>
      <c r="N365" s="36"/>
      <c r="O365" s="36"/>
      <c r="P365" s="36"/>
      <c r="Q365" s="36"/>
      <c r="R365" s="3"/>
      <c r="S365" s="106"/>
      <c r="T365" s="106"/>
      <c r="U365" s="106"/>
      <c r="V365" s="106"/>
      <c r="W365" s="106"/>
      <c r="X365" s="106"/>
      <c r="Y365" s="36"/>
      <c r="Z365" s="36"/>
      <c r="AA365" s="36"/>
      <c r="AB365" s="188" t="str">
        <f t="shared" si="34"/>
        <v>hkr24c15log</v>
      </c>
      <c r="AC365" s="188" t="s">
        <v>1585</v>
      </c>
      <c r="AD365" s="131"/>
      <c r="AE365" s="131"/>
      <c r="AF365" s="131"/>
      <c r="AG365" s="131"/>
      <c r="AH365" s="131"/>
      <c r="AI365" s="131"/>
      <c r="AJ365" s="128" t="str">
        <f t="shared" si="35"/>
        <v/>
      </c>
      <c r="AK365" s="7" t="str">
        <f>IF(ISNUMBER($AJ365),INDEX($C$1:$AB$3985,$AJ365,AK$4),"")</f>
        <v/>
      </c>
      <c r="AL365" s="7" t="str">
        <f>IF(ISNUMBER($AJ365),INDEX($C$1:$AB$3985,$AJ365,AL$4),"")</f>
        <v/>
      </c>
      <c r="AM365" s="128"/>
      <c r="AN365" s="128">
        <f t="shared" si="37"/>
        <v>377</v>
      </c>
      <c r="AO365" s="7" t="str">
        <f>IF(ISNUMBER($AN365),INDEX($C$1:$AB$2294,$AN365,AO$4),"")</f>
        <v>hkr20c17</v>
      </c>
      <c r="AP365" s="10">
        <f>IF(ISNUMBER($AN365),INDEX($C$1:$AB$2294,$AN365,AP$4),"")</f>
        <v>5.9475119999999997</v>
      </c>
      <c r="AQ365" s="310">
        <f>IF(ISNUMBER(SEARCH($T$30,AO365)),MAX(AQ$5:AQ364)+1,0)</f>
        <v>0</v>
      </c>
      <c r="AR365" s="310">
        <f>IF(ISNUMBER(SEARCH($T$31,AO365)),MAX(AR$5:AR364)+1,0)</f>
        <v>0</v>
      </c>
      <c r="AS365" s="128" t="str">
        <f t="shared" si="36"/>
        <v/>
      </c>
      <c r="AT365" s="105" t="str">
        <f>IF(ISNUMBER($AS365),INDEX($C$1:$AB$3985,$AS365,AT$4),"")</f>
        <v/>
      </c>
      <c r="AU365" s="128"/>
      <c r="AV365" s="128">
        <f t="shared" si="38"/>
        <v>1142</v>
      </c>
      <c r="AW365" s="105" t="str">
        <f>IF(ISNUMBER($AV365),INDEX($C$1:$AB$3985,$AV365,AW$4),"")</f>
        <v>or20c10_0</v>
      </c>
      <c r="AX365" s="105">
        <f>IF(ISNUMBER($AV365),INDEX($C$1:$AB$3985,$AV365,AX$4),"")</f>
        <v>18.85322</v>
      </c>
      <c r="AY365" s="310">
        <f>IF(ISNUMBER(SEARCH($BE$10,AW365)),MAX(AY$5:AY364)+1,0)</f>
        <v>0</v>
      </c>
      <c r="AZ365" s="310">
        <f>IF(ISNUMBER(SEARCH($BE$11,AW365)),MAX(AZ$5:AZ364)+1,0)</f>
        <v>0</v>
      </c>
      <c r="BA365" s="128" t="str">
        <f t="shared" si="39"/>
        <v/>
      </c>
      <c r="BB365" s="105" t="str">
        <f>IF(ISNUMBER($BA365),INDEX($C$1:$AB$3985,$BA365,BB$4),"")</f>
        <v/>
      </c>
      <c r="BC365" s="105"/>
    </row>
    <row r="366" spans="1:55" x14ac:dyDescent="0.25">
      <c r="A366" s="98"/>
      <c r="B366" s="98">
        <f>ROW()</f>
        <v>366</v>
      </c>
      <c r="C366" s="73"/>
      <c r="D366" s="179" t="s">
        <v>404</v>
      </c>
      <c r="E366" s="175" t="s">
        <v>850</v>
      </c>
      <c r="F366" s="176" t="s">
        <v>851</v>
      </c>
      <c r="G366" s="176">
        <v>5.9475119999999997</v>
      </c>
      <c r="H366" s="176">
        <v>0.59475120000000004</v>
      </c>
      <c r="I366" s="176">
        <v>59.475119999999997</v>
      </c>
      <c r="J366" s="172" t="s">
        <v>841</v>
      </c>
      <c r="K366" s="173">
        <v>1</v>
      </c>
      <c r="L366" s="178">
        <v>0</v>
      </c>
      <c r="M366" s="33">
        <v>1</v>
      </c>
      <c r="R366" s="3"/>
      <c r="S366" s="106"/>
      <c r="T366" s="106"/>
      <c r="U366" s="106"/>
      <c r="V366" s="106"/>
      <c r="W366" s="106"/>
      <c r="X366" s="106"/>
      <c r="AB366" s="188" t="str">
        <f t="shared" si="34"/>
        <v>hkr07c06log</v>
      </c>
      <c r="AC366" s="188" t="s">
        <v>1585</v>
      </c>
      <c r="AD366" s="131"/>
      <c r="AE366" s="131"/>
      <c r="AF366" s="131"/>
      <c r="AG366" s="131"/>
      <c r="AH366" s="131"/>
      <c r="AI366" s="131"/>
      <c r="AJ366" s="128" t="str">
        <f t="shared" si="35"/>
        <v/>
      </c>
      <c r="AK366" s="7" t="str">
        <f>IF(ISNUMBER($AJ366),INDEX($C$1:$AB$3985,$AJ366,AK$4),"")</f>
        <v/>
      </c>
      <c r="AL366" s="7" t="str">
        <f>IF(ISNUMBER($AJ366),INDEX($C$1:$AB$3985,$AJ366,AL$4),"")</f>
        <v/>
      </c>
      <c r="AM366" s="128"/>
      <c r="AN366" s="128">
        <f t="shared" si="37"/>
        <v>378</v>
      </c>
      <c r="AO366" s="7" t="str">
        <f>IF(ISNUMBER($AN366),INDEX($C$1:$AB$2294,$AN366,AO$4),"")</f>
        <v>hkr07c16</v>
      </c>
      <c r="AP366" s="10">
        <f>IF(ISNUMBER($AN366),INDEX($C$1:$AB$2294,$AN366,AP$4),"")</f>
        <v>5.9475119999999997</v>
      </c>
      <c r="AQ366" s="310">
        <f>IF(ISNUMBER(SEARCH($T$30,AO366)),MAX(AQ$5:AQ365)+1,0)</f>
        <v>0</v>
      </c>
      <c r="AR366" s="310">
        <f>IF(ISNUMBER(SEARCH($T$31,AO366)),MAX(AR$5:AR365)+1,0)</f>
        <v>0</v>
      </c>
      <c r="AS366" s="128" t="str">
        <f t="shared" si="36"/>
        <v/>
      </c>
      <c r="AT366" s="105" t="str">
        <f>IF(ISNUMBER($AS366),INDEX($C$1:$AB$3985,$AS366,AT$4),"")</f>
        <v/>
      </c>
      <c r="AU366" s="128"/>
      <c r="AV366" s="128">
        <f t="shared" si="38"/>
        <v>1143</v>
      </c>
      <c r="AW366" s="105" t="str">
        <f>IF(ISNUMBER($AV366),INDEX($C$1:$AB$3985,$AV366,AW$4),"")</f>
        <v>or20c11_0</v>
      </c>
      <c r="AX366" s="105">
        <f>IF(ISNUMBER($AV366),INDEX($C$1:$AB$3985,$AV366,AX$4),"")</f>
        <v>18.02327</v>
      </c>
      <c r="AY366" s="310">
        <f>IF(ISNUMBER(SEARCH($BE$10,AW366)),MAX(AY$5:AY365)+1,0)</f>
        <v>0</v>
      </c>
      <c r="AZ366" s="310">
        <f>IF(ISNUMBER(SEARCH($BE$11,AW366)),MAX(AZ$5:AZ365)+1,0)</f>
        <v>0</v>
      </c>
      <c r="BA366" s="128" t="str">
        <f t="shared" si="39"/>
        <v/>
      </c>
      <c r="BB366" s="105" t="str">
        <f>IF(ISNUMBER($BA366),INDEX($C$1:$AB$3985,$BA366,BB$4),"")</f>
        <v/>
      </c>
      <c r="BC366" s="105"/>
    </row>
    <row r="367" spans="1:55" x14ac:dyDescent="0.25">
      <c r="A367" s="98"/>
      <c r="B367" s="98">
        <f>ROW()</f>
        <v>367</v>
      </c>
      <c r="C367" s="73"/>
      <c r="D367" s="179" t="s">
        <v>405</v>
      </c>
      <c r="E367" s="175" t="s">
        <v>850</v>
      </c>
      <c r="F367" s="176" t="s">
        <v>851</v>
      </c>
      <c r="G367" s="176">
        <v>5.9475119999999997</v>
      </c>
      <c r="H367" s="176">
        <v>0.59475120000000004</v>
      </c>
      <c r="I367" s="176">
        <v>59.475119999999997</v>
      </c>
      <c r="J367" s="172" t="s">
        <v>841</v>
      </c>
      <c r="K367" s="173">
        <v>1</v>
      </c>
      <c r="L367" s="178">
        <v>0</v>
      </c>
      <c r="M367" s="33">
        <v>1</v>
      </c>
      <c r="R367" s="3"/>
      <c r="S367" s="106"/>
      <c r="T367" s="106"/>
      <c r="U367" s="106"/>
      <c r="V367" s="106"/>
      <c r="W367" s="106"/>
      <c r="X367" s="106"/>
      <c r="AB367" s="188" t="str">
        <f t="shared" si="34"/>
        <v>hkr07c07log</v>
      </c>
      <c r="AC367" s="188" t="s">
        <v>1585</v>
      </c>
      <c r="AD367" s="131"/>
      <c r="AE367" s="131"/>
      <c r="AF367" s="131"/>
      <c r="AG367" s="131"/>
      <c r="AH367" s="131"/>
      <c r="AI367" s="131"/>
      <c r="AJ367" s="128" t="str">
        <f t="shared" si="35"/>
        <v/>
      </c>
      <c r="AK367" s="7" t="str">
        <f>IF(ISNUMBER($AJ367),INDEX($C$1:$AB$3985,$AJ367,AK$4),"")</f>
        <v/>
      </c>
      <c r="AL367" s="7" t="str">
        <f>IF(ISNUMBER($AJ367),INDEX($C$1:$AB$3985,$AJ367,AL$4),"")</f>
        <v/>
      </c>
      <c r="AM367" s="128"/>
      <c r="AN367" s="128">
        <f t="shared" si="37"/>
        <v>379</v>
      </c>
      <c r="AO367" s="7" t="str">
        <f>IF(ISNUMBER($AN367),INDEX($C$1:$AB$2294,$AN367,AO$4),"")</f>
        <v>hkr17c02</v>
      </c>
      <c r="AP367" s="10">
        <f>IF(ISNUMBER($AN367),INDEX($C$1:$AB$2294,$AN367,AP$4),"")</f>
        <v>5.9475119999999997</v>
      </c>
      <c r="AQ367" s="310">
        <f>IF(ISNUMBER(SEARCH($T$30,AO367)),MAX(AQ$5:AQ366)+1,0)</f>
        <v>0</v>
      </c>
      <c r="AR367" s="310">
        <f>IF(ISNUMBER(SEARCH($T$31,AO367)),MAX(AR$5:AR366)+1,0)</f>
        <v>0</v>
      </c>
      <c r="AS367" s="128" t="str">
        <f t="shared" si="36"/>
        <v/>
      </c>
      <c r="AT367" s="105" t="str">
        <f>IF(ISNUMBER($AS367),INDEX($C$1:$AB$3985,$AS367,AT$4),"")</f>
        <v/>
      </c>
      <c r="AU367" s="128"/>
      <c r="AV367" s="128">
        <f t="shared" si="38"/>
        <v>1144</v>
      </c>
      <c r="AW367" s="105" t="str">
        <f>IF(ISNUMBER($AV367),INDEX($C$1:$AB$3985,$AV367,AW$4),"")</f>
        <v>or20c12_0</v>
      </c>
      <c r="AX367" s="105">
        <f>IF(ISNUMBER($AV367),INDEX($C$1:$AB$3985,$AV367,AX$4),"")</f>
        <v>16.942769999999999</v>
      </c>
      <c r="AY367" s="310">
        <f>IF(ISNUMBER(SEARCH($BE$10,AW367)),MAX(AY$5:AY366)+1,0)</f>
        <v>0</v>
      </c>
      <c r="AZ367" s="310">
        <f>IF(ISNUMBER(SEARCH($BE$11,AW367)),MAX(AZ$5:AZ366)+1,0)</f>
        <v>0</v>
      </c>
      <c r="BA367" s="128" t="str">
        <f t="shared" si="39"/>
        <v/>
      </c>
      <c r="BB367" s="105" t="str">
        <f>IF(ISNUMBER($BA367),INDEX($C$1:$AB$3985,$BA367,BB$4),"")</f>
        <v/>
      </c>
      <c r="BC367" s="105"/>
    </row>
    <row r="368" spans="1:55" x14ac:dyDescent="0.25">
      <c r="A368" s="98"/>
      <c r="B368" s="98">
        <f>ROW()</f>
        <v>368</v>
      </c>
      <c r="C368" s="73"/>
      <c r="D368" s="179" t="s">
        <v>406</v>
      </c>
      <c r="E368" s="175" t="s">
        <v>850</v>
      </c>
      <c r="F368" s="176" t="s">
        <v>851</v>
      </c>
      <c r="G368" s="176">
        <v>5.9475119999999997</v>
      </c>
      <c r="H368" s="176">
        <v>0.59475120000000004</v>
      </c>
      <c r="I368" s="176">
        <v>59.475119999999997</v>
      </c>
      <c r="J368" s="172" t="s">
        <v>841</v>
      </c>
      <c r="K368" s="173">
        <v>1</v>
      </c>
      <c r="L368" s="178">
        <v>0</v>
      </c>
      <c r="M368" s="33">
        <v>1</v>
      </c>
      <c r="R368" s="3"/>
      <c r="S368" s="106"/>
      <c r="T368" s="106"/>
      <c r="U368" s="106"/>
      <c r="V368" s="106"/>
      <c r="W368" s="106"/>
      <c r="X368" s="106"/>
      <c r="AB368" s="188" t="str">
        <f t="shared" si="34"/>
        <v>hkr07c08log</v>
      </c>
      <c r="AC368" s="188" t="s">
        <v>1585</v>
      </c>
      <c r="AD368" s="131"/>
      <c r="AE368" s="131"/>
      <c r="AF368" s="131"/>
      <c r="AG368" s="131"/>
      <c r="AH368" s="131"/>
      <c r="AI368" s="131"/>
      <c r="AJ368" s="128" t="str">
        <f t="shared" si="35"/>
        <v/>
      </c>
      <c r="AK368" s="7" t="str">
        <f>IF(ISNUMBER($AJ368),INDEX($C$1:$AB$3985,$AJ368,AK$4),"")</f>
        <v/>
      </c>
      <c r="AL368" s="7" t="str">
        <f>IF(ISNUMBER($AJ368),INDEX($C$1:$AB$3985,$AJ368,AL$4),"")</f>
        <v/>
      </c>
      <c r="AM368" s="128"/>
      <c r="AN368" s="128">
        <f t="shared" si="37"/>
        <v>380</v>
      </c>
      <c r="AO368" s="7" t="str">
        <f>IF(ISNUMBER($AN368),INDEX($C$1:$AB$2294,$AN368,AO$4),"")</f>
        <v>hkr07c18</v>
      </c>
      <c r="AP368" s="10">
        <f>IF(ISNUMBER($AN368),INDEX($C$1:$AB$2294,$AN368,AP$4),"")</f>
        <v>5.9475119999999997</v>
      </c>
      <c r="AQ368" s="310">
        <f>IF(ISNUMBER(SEARCH($T$30,AO368)),MAX(AQ$5:AQ367)+1,0)</f>
        <v>0</v>
      </c>
      <c r="AR368" s="310">
        <f>IF(ISNUMBER(SEARCH($T$31,AO368)),MAX(AR$5:AR367)+1,0)</f>
        <v>0</v>
      </c>
      <c r="AS368" s="128" t="str">
        <f t="shared" si="36"/>
        <v/>
      </c>
      <c r="AT368" s="105" t="str">
        <f>IF(ISNUMBER($AS368),INDEX($C$1:$AB$3985,$AS368,AT$4),"")</f>
        <v/>
      </c>
      <c r="AU368" s="128"/>
      <c r="AV368" s="128">
        <f t="shared" si="38"/>
        <v>1145</v>
      </c>
      <c r="AW368" s="105" t="str">
        <f>IF(ISNUMBER($AV368),INDEX($C$1:$AB$3985,$AV368,AW$4),"")</f>
        <v>or20c13_0</v>
      </c>
      <c r="AX368" s="105">
        <f>IF(ISNUMBER($AV368),INDEX($C$1:$AB$3985,$AV368,AX$4),"")</f>
        <v>15.92733</v>
      </c>
      <c r="AY368" s="310">
        <f>IF(ISNUMBER(SEARCH($BE$10,AW368)),MAX(AY$5:AY367)+1,0)</f>
        <v>0</v>
      </c>
      <c r="AZ368" s="310">
        <f>IF(ISNUMBER(SEARCH($BE$11,AW368)),MAX(AZ$5:AZ367)+1,0)</f>
        <v>0</v>
      </c>
      <c r="BA368" s="128" t="str">
        <f t="shared" si="39"/>
        <v/>
      </c>
      <c r="BB368" s="105" t="str">
        <f>IF(ISNUMBER($BA368),INDEX($C$1:$AB$3985,$BA368,BB$4),"")</f>
        <v/>
      </c>
      <c r="BC368" s="105"/>
    </row>
    <row r="369" spans="1:55" x14ac:dyDescent="0.25">
      <c r="A369" s="98"/>
      <c r="B369" s="98">
        <f>ROW()</f>
        <v>369</v>
      </c>
      <c r="C369" s="73"/>
      <c r="D369" s="179" t="s">
        <v>407</v>
      </c>
      <c r="E369" s="175" t="s">
        <v>850</v>
      </c>
      <c r="F369" s="176" t="s">
        <v>851</v>
      </c>
      <c r="G369" s="176">
        <v>5.9475119999999997</v>
      </c>
      <c r="H369" s="176">
        <v>0.59475120000000004</v>
      </c>
      <c r="I369" s="176">
        <v>59.475119999999997</v>
      </c>
      <c r="J369" s="172" t="s">
        <v>841</v>
      </c>
      <c r="K369" s="173">
        <v>1</v>
      </c>
      <c r="L369" s="178">
        <v>0</v>
      </c>
      <c r="M369" s="33">
        <v>1</v>
      </c>
      <c r="R369" s="3"/>
      <c r="S369" s="106"/>
      <c r="T369" s="106"/>
      <c r="U369" s="106"/>
      <c r="V369" s="106"/>
      <c r="W369" s="106"/>
      <c r="X369" s="106"/>
      <c r="AB369" s="188" t="str">
        <f t="shared" si="34"/>
        <v>hkr21c13log</v>
      </c>
      <c r="AC369" s="188" t="s">
        <v>1585</v>
      </c>
      <c r="AD369" s="131"/>
      <c r="AE369" s="131"/>
      <c r="AF369" s="131"/>
      <c r="AG369" s="131"/>
      <c r="AH369" s="131"/>
      <c r="AI369" s="131"/>
      <c r="AJ369" s="128" t="str">
        <f t="shared" si="35"/>
        <v/>
      </c>
      <c r="AK369" s="7" t="str">
        <f>IF(ISNUMBER($AJ369),INDEX($C$1:$AB$3985,$AJ369,AK$4),"")</f>
        <v/>
      </c>
      <c r="AL369" s="7" t="str">
        <f>IF(ISNUMBER($AJ369),INDEX($C$1:$AB$3985,$AJ369,AL$4),"")</f>
        <v/>
      </c>
      <c r="AM369" s="128"/>
      <c r="AN369" s="128">
        <f t="shared" si="37"/>
        <v>381</v>
      </c>
      <c r="AO369" s="7" t="str">
        <f>IF(ISNUMBER($AN369),INDEX($C$1:$AB$2294,$AN369,AO$4),"")</f>
        <v>hkr21c10</v>
      </c>
      <c r="AP369" s="10">
        <f>IF(ISNUMBER($AN369),INDEX($C$1:$AB$2294,$AN369,AP$4),"")</f>
        <v>5.9475119999999997</v>
      </c>
      <c r="AQ369" s="310">
        <f>IF(ISNUMBER(SEARCH($T$30,AO369)),MAX(AQ$5:AQ368)+1,0)</f>
        <v>0</v>
      </c>
      <c r="AR369" s="310">
        <f>IF(ISNUMBER(SEARCH($T$31,AO369)),MAX(AR$5:AR368)+1,0)</f>
        <v>0</v>
      </c>
      <c r="AS369" s="128" t="str">
        <f t="shared" si="36"/>
        <v/>
      </c>
      <c r="AT369" s="105" t="str">
        <f>IF(ISNUMBER($AS369),INDEX($C$1:$AB$3985,$AS369,AT$4),"")</f>
        <v/>
      </c>
      <c r="AU369" s="128"/>
      <c r="AV369" s="128">
        <f t="shared" si="38"/>
        <v>1146</v>
      </c>
      <c r="AW369" s="105" t="str">
        <f>IF(ISNUMBER($AV369),INDEX($C$1:$AB$3985,$AV369,AW$4),"")</f>
        <v>or20c14_0</v>
      </c>
      <c r="AX369" s="105">
        <f>IF(ISNUMBER($AV369),INDEX($C$1:$AB$3985,$AV369,AX$4),"")</f>
        <v>15.57607</v>
      </c>
      <c r="AY369" s="310">
        <f>IF(ISNUMBER(SEARCH($BE$10,AW369)),MAX(AY$5:AY368)+1,0)</f>
        <v>0</v>
      </c>
      <c r="AZ369" s="310">
        <f>IF(ISNUMBER(SEARCH($BE$11,AW369)),MAX(AZ$5:AZ368)+1,0)</f>
        <v>0</v>
      </c>
      <c r="BA369" s="128" t="str">
        <f t="shared" si="39"/>
        <v/>
      </c>
      <c r="BB369" s="105" t="str">
        <f>IF(ISNUMBER($BA369),INDEX($C$1:$AB$3985,$BA369,BB$4),"")</f>
        <v/>
      </c>
      <c r="BC369" s="105"/>
    </row>
    <row r="370" spans="1:55" x14ac:dyDescent="0.25">
      <c r="A370" s="98"/>
      <c r="B370" s="98">
        <f>ROW()</f>
        <v>370</v>
      </c>
      <c r="C370" s="73"/>
      <c r="D370" s="179" t="s">
        <v>408</v>
      </c>
      <c r="E370" s="175" t="s">
        <v>850</v>
      </c>
      <c r="F370" s="176" t="s">
        <v>851</v>
      </c>
      <c r="G370" s="176">
        <v>5.9475119999999997</v>
      </c>
      <c r="H370" s="176">
        <v>0.59475120000000004</v>
      </c>
      <c r="I370" s="176">
        <v>59.475119999999997</v>
      </c>
      <c r="J370" s="172" t="s">
        <v>841</v>
      </c>
      <c r="K370" s="173">
        <v>1</v>
      </c>
      <c r="L370" s="178">
        <v>0</v>
      </c>
      <c r="M370" s="33">
        <v>1</v>
      </c>
      <c r="R370" s="3"/>
      <c r="S370" s="106"/>
      <c r="T370" s="106"/>
      <c r="U370" s="106"/>
      <c r="V370" s="106"/>
      <c r="W370" s="106"/>
      <c r="X370" s="106"/>
      <c r="AB370" s="188" t="str">
        <f t="shared" si="34"/>
        <v>hkr33c04log</v>
      </c>
      <c r="AC370" s="188" t="s">
        <v>1585</v>
      </c>
      <c r="AD370" s="131"/>
      <c r="AE370" s="131"/>
      <c r="AF370" s="131"/>
      <c r="AG370" s="131"/>
      <c r="AH370" s="131"/>
      <c r="AI370" s="131"/>
      <c r="AJ370" s="128" t="str">
        <f t="shared" si="35"/>
        <v/>
      </c>
      <c r="AK370" s="7" t="str">
        <f>IF(ISNUMBER($AJ370),INDEX($C$1:$AB$3985,$AJ370,AK$4),"")</f>
        <v/>
      </c>
      <c r="AL370" s="7" t="str">
        <f>IF(ISNUMBER($AJ370),INDEX($C$1:$AB$3985,$AJ370,AL$4),"")</f>
        <v/>
      </c>
      <c r="AM370" s="128"/>
      <c r="AN370" s="128">
        <f t="shared" si="37"/>
        <v>382</v>
      </c>
      <c r="AO370" s="7" t="str">
        <f>IF(ISNUMBER($AN370),INDEX($C$1:$AB$2294,$AN370,AO$4),"")</f>
        <v>hkr26c08</v>
      </c>
      <c r="AP370" s="10">
        <f>IF(ISNUMBER($AN370),INDEX($C$1:$AB$2294,$AN370,AP$4),"")</f>
        <v>5.9475119999999997</v>
      </c>
      <c r="AQ370" s="310">
        <f>IF(ISNUMBER(SEARCH($T$30,AO370)),MAX(AQ$5:AQ369)+1,0)</f>
        <v>0</v>
      </c>
      <c r="AR370" s="310">
        <f>IF(ISNUMBER(SEARCH($T$31,AO370)),MAX(AR$5:AR369)+1,0)</f>
        <v>0</v>
      </c>
      <c r="AS370" s="128" t="str">
        <f t="shared" si="36"/>
        <v/>
      </c>
      <c r="AT370" s="105" t="str">
        <f>IF(ISNUMBER($AS370),INDEX($C$1:$AB$3985,$AS370,AT$4),"")</f>
        <v/>
      </c>
      <c r="AU370" s="128"/>
      <c r="AV370" s="128">
        <f t="shared" si="38"/>
        <v>1147</v>
      </c>
      <c r="AW370" s="105" t="str">
        <f>IF(ISNUMBER($AV370),INDEX($C$1:$AB$3985,$AV370,AW$4),"")</f>
        <v>or20c15_0</v>
      </c>
      <c r="AX370" s="105">
        <f>IF(ISNUMBER($AV370),INDEX($C$1:$AB$3985,$AV370,AX$4),"")</f>
        <v>16.122299999999999</v>
      </c>
      <c r="AY370" s="310">
        <f>IF(ISNUMBER(SEARCH($BE$10,AW370)),MAX(AY$5:AY369)+1,0)</f>
        <v>0</v>
      </c>
      <c r="AZ370" s="310">
        <f>IF(ISNUMBER(SEARCH($BE$11,AW370)),MAX(AZ$5:AZ369)+1,0)</f>
        <v>0</v>
      </c>
      <c r="BA370" s="128" t="str">
        <f t="shared" si="39"/>
        <v/>
      </c>
      <c r="BB370" s="105" t="str">
        <f>IF(ISNUMBER($BA370),INDEX($C$1:$AB$3985,$BA370,BB$4),"")</f>
        <v/>
      </c>
      <c r="BC370" s="105"/>
    </row>
    <row r="371" spans="1:55" x14ac:dyDescent="0.25">
      <c r="A371" s="98"/>
      <c r="B371" s="98">
        <f>ROW()</f>
        <v>371</v>
      </c>
      <c r="C371" s="73"/>
      <c r="D371" s="179" t="s">
        <v>409</v>
      </c>
      <c r="E371" s="175" t="s">
        <v>850</v>
      </c>
      <c r="F371" s="176" t="s">
        <v>851</v>
      </c>
      <c r="G371" s="176">
        <v>5.9475119999999997</v>
      </c>
      <c r="H371" s="176">
        <v>0.59475120000000004</v>
      </c>
      <c r="I371" s="176">
        <v>59.475119999999997</v>
      </c>
      <c r="J371" s="172" t="s">
        <v>841</v>
      </c>
      <c r="K371" s="173">
        <v>1</v>
      </c>
      <c r="L371" s="178">
        <v>0</v>
      </c>
      <c r="M371" s="33">
        <v>1</v>
      </c>
      <c r="R371" s="3"/>
      <c r="S371" s="106"/>
      <c r="T371" s="106"/>
      <c r="U371" s="106"/>
      <c r="V371" s="106"/>
      <c r="W371" s="106"/>
      <c r="X371" s="106"/>
      <c r="AB371" s="188" t="str">
        <f t="shared" si="34"/>
        <v>hkr07c09log</v>
      </c>
      <c r="AC371" s="188" t="s">
        <v>1585</v>
      </c>
      <c r="AD371" s="131"/>
      <c r="AE371" s="131"/>
      <c r="AF371" s="131"/>
      <c r="AG371" s="131"/>
      <c r="AH371" s="131"/>
      <c r="AI371" s="131"/>
      <c r="AJ371" s="128" t="str">
        <f t="shared" si="35"/>
        <v/>
      </c>
      <c r="AK371" s="7" t="str">
        <f>IF(ISNUMBER($AJ371),INDEX($C$1:$AB$3985,$AJ371,AK$4),"")</f>
        <v/>
      </c>
      <c r="AL371" s="7" t="str">
        <f>IF(ISNUMBER($AJ371),INDEX($C$1:$AB$3985,$AJ371,AL$4),"")</f>
        <v/>
      </c>
      <c r="AM371" s="128"/>
      <c r="AN371" s="128">
        <f t="shared" si="37"/>
        <v>383</v>
      </c>
      <c r="AO371" s="7" t="str">
        <f>IF(ISNUMBER($AN371),INDEX($C$1:$AB$2294,$AN371,AO$4),"")</f>
        <v>hkr13c09</v>
      </c>
      <c r="AP371" s="10">
        <f>IF(ISNUMBER($AN371),INDEX($C$1:$AB$2294,$AN371,AP$4),"")</f>
        <v>5.9475119999999997</v>
      </c>
      <c r="AQ371" s="310">
        <f>IF(ISNUMBER(SEARCH($T$30,AO371)),MAX(AQ$5:AQ370)+1,0)</f>
        <v>0</v>
      </c>
      <c r="AR371" s="310">
        <f>IF(ISNUMBER(SEARCH($T$31,AO371)),MAX(AR$5:AR370)+1,0)</f>
        <v>0</v>
      </c>
      <c r="AS371" s="128" t="str">
        <f t="shared" si="36"/>
        <v/>
      </c>
      <c r="AT371" s="105" t="str">
        <f>IF(ISNUMBER($AS371),INDEX($C$1:$AB$3985,$AS371,AT$4),"")</f>
        <v/>
      </c>
      <c r="AU371" s="128"/>
      <c r="AV371" s="128">
        <f t="shared" si="38"/>
        <v>1148</v>
      </c>
      <c r="AW371" s="105" t="str">
        <f>IF(ISNUMBER($AV371),INDEX($C$1:$AB$3985,$AV371,AW$4),"")</f>
        <v>or20c16_0</v>
      </c>
      <c r="AX371" s="105">
        <f>IF(ISNUMBER($AV371),INDEX($C$1:$AB$3985,$AV371,AX$4),"")</f>
        <v>16.546240000000001</v>
      </c>
      <c r="AY371" s="310">
        <f>IF(ISNUMBER(SEARCH($BE$10,AW371)),MAX(AY$5:AY370)+1,0)</f>
        <v>0</v>
      </c>
      <c r="AZ371" s="310">
        <f>IF(ISNUMBER(SEARCH($BE$11,AW371)),MAX(AZ$5:AZ370)+1,0)</f>
        <v>0</v>
      </c>
      <c r="BA371" s="128" t="str">
        <f t="shared" si="39"/>
        <v/>
      </c>
      <c r="BB371" s="105" t="str">
        <f>IF(ISNUMBER($BA371),INDEX($C$1:$AB$3985,$BA371,BB$4),"")</f>
        <v/>
      </c>
      <c r="BC371" s="105"/>
    </row>
    <row r="372" spans="1:55" x14ac:dyDescent="0.25">
      <c r="A372" s="98"/>
      <c r="B372" s="98">
        <f>ROW()</f>
        <v>372</v>
      </c>
      <c r="C372" s="73"/>
      <c r="D372" s="179" t="s">
        <v>410</v>
      </c>
      <c r="E372" s="175" t="s">
        <v>850</v>
      </c>
      <c r="F372" s="176" t="s">
        <v>851</v>
      </c>
      <c r="G372" s="176">
        <v>5.9475119999999997</v>
      </c>
      <c r="H372" s="176">
        <v>0.59475120000000004</v>
      </c>
      <c r="I372" s="176">
        <v>59.475119999999997</v>
      </c>
      <c r="J372" s="172" t="s">
        <v>841</v>
      </c>
      <c r="K372" s="173">
        <v>1</v>
      </c>
      <c r="L372" s="178">
        <v>0</v>
      </c>
      <c r="M372" s="33">
        <v>1</v>
      </c>
      <c r="R372" s="3"/>
      <c r="S372" s="106"/>
      <c r="T372" s="106"/>
      <c r="U372" s="106"/>
      <c r="V372" s="106"/>
      <c r="W372" s="106"/>
      <c r="X372" s="106"/>
      <c r="AB372" s="188" t="str">
        <f t="shared" si="34"/>
        <v>hkr13c18log</v>
      </c>
      <c r="AC372" s="188" t="s">
        <v>1585</v>
      </c>
      <c r="AD372" s="131"/>
      <c r="AE372" s="131"/>
      <c r="AF372" s="131"/>
      <c r="AG372" s="131"/>
      <c r="AH372" s="131"/>
      <c r="AI372" s="131"/>
      <c r="AJ372" s="128" t="str">
        <f t="shared" si="35"/>
        <v/>
      </c>
      <c r="AK372" s="7" t="str">
        <f>IF(ISNUMBER($AJ372),INDEX($C$1:$AB$3985,$AJ372,AK$4),"")</f>
        <v/>
      </c>
      <c r="AL372" s="7" t="str">
        <f>IF(ISNUMBER($AJ372),INDEX($C$1:$AB$3985,$AJ372,AL$4),"")</f>
        <v/>
      </c>
      <c r="AM372" s="128"/>
      <c r="AN372" s="128">
        <f t="shared" si="37"/>
        <v>384</v>
      </c>
      <c r="AO372" s="7" t="str">
        <f>IF(ISNUMBER($AN372),INDEX($C$1:$AB$2294,$AN372,AO$4),"")</f>
        <v>hkr17c13</v>
      </c>
      <c r="AP372" s="10">
        <f>IF(ISNUMBER($AN372),INDEX($C$1:$AB$2294,$AN372,AP$4),"")</f>
        <v>5.9475119999999997</v>
      </c>
      <c r="AQ372" s="310">
        <f>IF(ISNUMBER(SEARCH($T$30,AO372)),MAX(AQ$5:AQ371)+1,0)</f>
        <v>0</v>
      </c>
      <c r="AR372" s="310">
        <f>IF(ISNUMBER(SEARCH($T$31,AO372)),MAX(AR$5:AR371)+1,0)</f>
        <v>0</v>
      </c>
      <c r="AS372" s="128" t="str">
        <f t="shared" si="36"/>
        <v/>
      </c>
      <c r="AT372" s="105" t="str">
        <f>IF(ISNUMBER($AS372),INDEX($C$1:$AB$3985,$AS372,AT$4),"")</f>
        <v/>
      </c>
      <c r="AU372" s="128"/>
      <c r="AV372" s="128">
        <f t="shared" si="38"/>
        <v>1149</v>
      </c>
      <c r="AW372" s="105" t="str">
        <f>IF(ISNUMBER($AV372),INDEX($C$1:$AB$3985,$AV372,AW$4),"")</f>
        <v>or20c17_0</v>
      </c>
      <c r="AX372" s="105">
        <f>IF(ISNUMBER($AV372),INDEX($C$1:$AB$3985,$AV372,AX$4),"")</f>
        <v>16.856200000000001</v>
      </c>
      <c r="AY372" s="310">
        <f>IF(ISNUMBER(SEARCH($BE$10,AW372)),MAX(AY$5:AY371)+1,0)</f>
        <v>0</v>
      </c>
      <c r="AZ372" s="310">
        <f>IF(ISNUMBER(SEARCH($BE$11,AW372)),MAX(AZ$5:AZ371)+1,0)</f>
        <v>0</v>
      </c>
      <c r="BA372" s="128" t="str">
        <f t="shared" si="39"/>
        <v/>
      </c>
      <c r="BB372" s="105" t="str">
        <f>IF(ISNUMBER($BA372),INDEX($C$1:$AB$3985,$BA372,BB$4),"")</f>
        <v/>
      </c>
      <c r="BC372" s="105"/>
    </row>
    <row r="373" spans="1:55" x14ac:dyDescent="0.25">
      <c r="A373" s="98"/>
      <c r="B373" s="98">
        <f>ROW()</f>
        <v>373</v>
      </c>
      <c r="C373" s="73"/>
      <c r="D373" s="179" t="s">
        <v>411</v>
      </c>
      <c r="E373" s="175" t="s">
        <v>850</v>
      </c>
      <c r="F373" s="176" t="s">
        <v>851</v>
      </c>
      <c r="G373" s="176">
        <v>5.9475119999999997</v>
      </c>
      <c r="H373" s="176">
        <v>0.59475120000000004</v>
      </c>
      <c r="I373" s="176">
        <v>59.475119999999997</v>
      </c>
      <c r="J373" s="172" t="s">
        <v>841</v>
      </c>
      <c r="K373" s="173">
        <v>1</v>
      </c>
      <c r="L373" s="178">
        <v>0</v>
      </c>
      <c r="M373" s="33">
        <v>1</v>
      </c>
      <c r="R373" s="3"/>
      <c r="S373" s="106"/>
      <c r="T373" s="106"/>
      <c r="U373" s="106"/>
      <c r="V373" s="106"/>
      <c r="W373" s="106"/>
      <c r="X373" s="106"/>
      <c r="AB373" s="188" t="str">
        <f t="shared" si="34"/>
        <v>hkr07c10log</v>
      </c>
      <c r="AC373" s="188" t="s">
        <v>1585</v>
      </c>
      <c r="AD373" s="131"/>
      <c r="AE373" s="131"/>
      <c r="AF373" s="131"/>
      <c r="AG373" s="131"/>
      <c r="AH373" s="131"/>
      <c r="AI373" s="131"/>
      <c r="AJ373" s="128" t="str">
        <f t="shared" si="35"/>
        <v/>
      </c>
      <c r="AK373" s="7" t="str">
        <f>IF(ISNUMBER($AJ373),INDEX($C$1:$AB$3985,$AJ373,AK$4),"")</f>
        <v/>
      </c>
      <c r="AL373" s="7" t="str">
        <f>IF(ISNUMBER($AJ373),INDEX($C$1:$AB$3985,$AJ373,AL$4),"")</f>
        <v/>
      </c>
      <c r="AM373" s="128"/>
      <c r="AN373" s="128">
        <f t="shared" si="37"/>
        <v>385</v>
      </c>
      <c r="AO373" s="7" t="str">
        <f>IF(ISNUMBER($AN373),INDEX($C$1:$AB$2294,$AN373,AO$4),"")</f>
        <v>hkr07c19</v>
      </c>
      <c r="AP373" s="10">
        <f>IF(ISNUMBER($AN373),INDEX($C$1:$AB$2294,$AN373,AP$4),"")</f>
        <v>5.9475119999999997</v>
      </c>
      <c r="AQ373" s="310">
        <f>IF(ISNUMBER(SEARCH($T$30,AO373)),MAX(AQ$5:AQ372)+1,0)</f>
        <v>0</v>
      </c>
      <c r="AR373" s="310">
        <f>IF(ISNUMBER(SEARCH($T$31,AO373)),MAX(AR$5:AR372)+1,0)</f>
        <v>0</v>
      </c>
      <c r="AS373" s="128" t="str">
        <f t="shared" si="36"/>
        <v/>
      </c>
      <c r="AT373" s="105" t="str">
        <f>IF(ISNUMBER($AS373),INDEX($C$1:$AB$3985,$AS373,AT$4),"")</f>
        <v/>
      </c>
      <c r="AU373" s="128"/>
      <c r="AV373" s="128">
        <f t="shared" si="38"/>
        <v>1150</v>
      </c>
      <c r="AW373" s="105" t="str">
        <f>IF(ISNUMBER($AV373),INDEX($C$1:$AB$3985,$AV373,AW$4),"")</f>
        <v>or20c18_0</v>
      </c>
      <c r="AX373" s="105">
        <f>IF(ISNUMBER($AV373),INDEX($C$1:$AB$3985,$AV373,AX$4),"")</f>
        <v>17.049890000000001</v>
      </c>
      <c r="AY373" s="310">
        <f>IF(ISNUMBER(SEARCH($BE$10,AW373)),MAX(AY$5:AY372)+1,0)</f>
        <v>0</v>
      </c>
      <c r="AZ373" s="310">
        <f>IF(ISNUMBER(SEARCH($BE$11,AW373)),MAX(AZ$5:AZ372)+1,0)</f>
        <v>0</v>
      </c>
      <c r="BA373" s="128" t="str">
        <f t="shared" si="39"/>
        <v/>
      </c>
      <c r="BB373" s="105" t="str">
        <f>IF(ISNUMBER($BA373),INDEX($C$1:$AB$3985,$BA373,BB$4),"")</f>
        <v/>
      </c>
      <c r="BC373" s="105"/>
    </row>
    <row r="374" spans="1:55" x14ac:dyDescent="0.25">
      <c r="A374" s="98"/>
      <c r="B374" s="98">
        <f>ROW()</f>
        <v>374</v>
      </c>
      <c r="C374" s="73"/>
      <c r="D374" s="179" t="s">
        <v>412</v>
      </c>
      <c r="E374" s="175" t="s">
        <v>850</v>
      </c>
      <c r="F374" s="176" t="s">
        <v>851</v>
      </c>
      <c r="G374" s="176">
        <v>5.9475119999999997</v>
      </c>
      <c r="H374" s="176">
        <v>0.59475120000000004</v>
      </c>
      <c r="I374" s="176">
        <v>59.475119999999997</v>
      </c>
      <c r="J374" s="172" t="s">
        <v>841</v>
      </c>
      <c r="K374" s="173">
        <v>1</v>
      </c>
      <c r="L374" s="178">
        <v>0</v>
      </c>
      <c r="M374" s="33">
        <v>1</v>
      </c>
      <c r="R374" s="3"/>
      <c r="S374" s="106"/>
      <c r="T374" s="106"/>
      <c r="U374" s="106"/>
      <c r="V374" s="106"/>
      <c r="W374" s="106"/>
      <c r="X374" s="106"/>
      <c r="AB374" s="188" t="str">
        <f t="shared" si="34"/>
        <v>hkr23c03log</v>
      </c>
      <c r="AC374" s="188" t="s">
        <v>1585</v>
      </c>
      <c r="AD374" s="131"/>
      <c r="AE374" s="131"/>
      <c r="AF374" s="131"/>
      <c r="AG374" s="131"/>
      <c r="AH374" s="131"/>
      <c r="AI374" s="131"/>
      <c r="AJ374" s="128" t="str">
        <f t="shared" si="35"/>
        <v/>
      </c>
      <c r="AK374" s="7" t="str">
        <f>IF(ISNUMBER($AJ374),INDEX($C$1:$AB$3985,$AJ374,AK$4),"")</f>
        <v/>
      </c>
      <c r="AL374" s="7" t="str">
        <f>IF(ISNUMBER($AJ374),INDEX($C$1:$AB$3985,$AJ374,AL$4),"")</f>
        <v/>
      </c>
      <c r="AM374" s="128"/>
      <c r="AN374" s="128">
        <f t="shared" si="37"/>
        <v>386</v>
      </c>
      <c r="AO374" s="7" t="str">
        <f>IF(ISNUMBER($AN374),INDEX($C$1:$AB$2294,$AN374,AO$4),"")</f>
        <v>hkr09c13</v>
      </c>
      <c r="AP374" s="10">
        <f>IF(ISNUMBER($AN374),INDEX($C$1:$AB$2294,$AN374,AP$4),"")</f>
        <v>5.9475119999999997</v>
      </c>
      <c r="AQ374" s="310">
        <f>IF(ISNUMBER(SEARCH($T$30,AO374)),MAX(AQ$5:AQ373)+1,0)</f>
        <v>0</v>
      </c>
      <c r="AR374" s="310">
        <f>IF(ISNUMBER(SEARCH($T$31,AO374)),MAX(AR$5:AR373)+1,0)</f>
        <v>0</v>
      </c>
      <c r="AS374" s="128" t="str">
        <f t="shared" si="36"/>
        <v/>
      </c>
      <c r="AT374" s="105" t="str">
        <f>IF(ISNUMBER($AS374),INDEX($C$1:$AB$3985,$AS374,AT$4),"")</f>
        <v/>
      </c>
      <c r="AU374" s="128"/>
      <c r="AV374" s="128">
        <f t="shared" si="38"/>
        <v>1151</v>
      </c>
      <c r="AW374" s="105" t="str">
        <f>IF(ISNUMBER($AV374),INDEX($C$1:$AB$3985,$AV374,AW$4),"")</f>
        <v>or20c19_0</v>
      </c>
      <c r="AX374" s="105">
        <f>IF(ISNUMBER($AV374),INDEX($C$1:$AB$3985,$AV374,AX$4),"")</f>
        <v>17.129239999999999</v>
      </c>
      <c r="AY374" s="310">
        <f>IF(ISNUMBER(SEARCH($BE$10,AW374)),MAX(AY$5:AY373)+1,0)</f>
        <v>0</v>
      </c>
      <c r="AZ374" s="310">
        <f>IF(ISNUMBER(SEARCH($BE$11,AW374)),MAX(AZ$5:AZ373)+1,0)</f>
        <v>0</v>
      </c>
      <c r="BA374" s="128" t="str">
        <f t="shared" si="39"/>
        <v/>
      </c>
      <c r="BB374" s="105" t="str">
        <f>IF(ISNUMBER($BA374),INDEX($C$1:$AB$3985,$BA374,BB$4),"")</f>
        <v/>
      </c>
      <c r="BC374" s="105"/>
    </row>
    <row r="375" spans="1:55" x14ac:dyDescent="0.25">
      <c r="A375" s="98"/>
      <c r="B375" s="98">
        <f>ROW()</f>
        <v>375</v>
      </c>
      <c r="C375" s="73"/>
      <c r="D375" s="179" t="s">
        <v>413</v>
      </c>
      <c r="E375" s="175" t="s">
        <v>850</v>
      </c>
      <c r="F375" s="176" t="s">
        <v>851</v>
      </c>
      <c r="G375" s="176">
        <v>5.9475119999999997</v>
      </c>
      <c r="H375" s="176">
        <v>0.59475120000000004</v>
      </c>
      <c r="I375" s="176">
        <v>59.475119999999997</v>
      </c>
      <c r="J375" s="172" t="s">
        <v>841</v>
      </c>
      <c r="K375" s="173">
        <v>1</v>
      </c>
      <c r="L375" s="178">
        <v>0</v>
      </c>
      <c r="M375" s="33">
        <v>1</v>
      </c>
      <c r="R375" s="3"/>
      <c r="S375" s="106"/>
      <c r="T375" s="106"/>
      <c r="U375" s="106"/>
      <c r="V375" s="106"/>
      <c r="W375" s="106"/>
      <c r="X375" s="106"/>
      <c r="AB375" s="188" t="str">
        <f t="shared" si="34"/>
        <v>hkr07c15log</v>
      </c>
      <c r="AC375" s="188" t="s">
        <v>1585</v>
      </c>
      <c r="AD375" s="131"/>
      <c r="AE375" s="131"/>
      <c r="AF375" s="131"/>
      <c r="AG375" s="131"/>
      <c r="AH375" s="131"/>
      <c r="AI375" s="131"/>
      <c r="AJ375" s="128" t="str">
        <f t="shared" si="35"/>
        <v/>
      </c>
      <c r="AK375" s="7" t="str">
        <f>IF(ISNUMBER($AJ375),INDEX($C$1:$AB$3985,$AJ375,AK$4),"")</f>
        <v/>
      </c>
      <c r="AL375" s="7" t="str">
        <f>IF(ISNUMBER($AJ375),INDEX($C$1:$AB$3985,$AJ375,AL$4),"")</f>
        <v/>
      </c>
      <c r="AM375" s="128"/>
      <c r="AN375" s="128">
        <f t="shared" si="37"/>
        <v>387</v>
      </c>
      <c r="AO375" s="7" t="str">
        <f>IF(ISNUMBER($AN375),INDEX($C$1:$AB$2294,$AN375,AO$4),"")</f>
        <v>hkr16c11</v>
      </c>
      <c r="AP375" s="10">
        <f>IF(ISNUMBER($AN375),INDEX($C$1:$AB$2294,$AN375,AP$4),"")</f>
        <v>5.9475119999999997</v>
      </c>
      <c r="AQ375" s="310">
        <f>IF(ISNUMBER(SEARCH($T$30,AO375)),MAX(AQ$5:AQ374)+1,0)</f>
        <v>0</v>
      </c>
      <c r="AR375" s="310">
        <f>IF(ISNUMBER(SEARCH($T$31,AO375)),MAX(AR$5:AR374)+1,0)</f>
        <v>0</v>
      </c>
      <c r="AS375" s="128" t="str">
        <f t="shared" si="36"/>
        <v/>
      </c>
      <c r="AT375" s="105" t="str">
        <f>IF(ISNUMBER($AS375),INDEX($C$1:$AB$3985,$AS375,AT$4),"")</f>
        <v/>
      </c>
      <c r="AU375" s="128"/>
      <c r="AV375" s="128">
        <f t="shared" si="38"/>
        <v>1152</v>
      </c>
      <c r="AW375" s="105" t="str">
        <f>IF(ISNUMBER($AV375),INDEX($C$1:$AB$3985,$AV375,AW$4),"")</f>
        <v>or21c00_0</v>
      </c>
      <c r="AX375" s="105">
        <f>IF(ISNUMBER($AV375),INDEX($C$1:$AB$3985,$AV375,AX$4),"")</f>
        <v>27.063559999999999</v>
      </c>
      <c r="AY375" s="310">
        <f>IF(ISNUMBER(SEARCH($BE$10,AW375)),MAX(AY$5:AY374)+1,0)</f>
        <v>0</v>
      </c>
      <c r="AZ375" s="310">
        <f>IF(ISNUMBER(SEARCH($BE$11,AW375)),MAX(AZ$5:AZ374)+1,0)</f>
        <v>0</v>
      </c>
      <c r="BA375" s="128" t="str">
        <f t="shared" si="39"/>
        <v/>
      </c>
      <c r="BB375" s="105" t="str">
        <f>IF(ISNUMBER($BA375),INDEX($C$1:$AB$3985,$BA375,BB$4),"")</f>
        <v/>
      </c>
      <c r="BC375" s="105"/>
    </row>
    <row r="376" spans="1:55" x14ac:dyDescent="0.25">
      <c r="A376" s="98"/>
      <c r="B376" s="98">
        <f>ROW()</f>
        <v>376</v>
      </c>
      <c r="C376" s="73"/>
      <c r="D376" s="179" t="s">
        <v>414</v>
      </c>
      <c r="E376" s="175" t="s">
        <v>850</v>
      </c>
      <c r="F376" s="175" t="s">
        <v>851</v>
      </c>
      <c r="G376" s="176">
        <v>5.9475119999999997</v>
      </c>
      <c r="H376" s="176">
        <v>0.59475120000000004</v>
      </c>
      <c r="I376" s="176">
        <v>59.475119999999997</v>
      </c>
      <c r="J376" s="172" t="s">
        <v>841</v>
      </c>
      <c r="K376" s="173">
        <v>1</v>
      </c>
      <c r="L376" s="178">
        <v>0</v>
      </c>
      <c r="M376" s="36">
        <v>1</v>
      </c>
      <c r="N376" s="36"/>
      <c r="O376" s="36"/>
      <c r="P376" s="36"/>
      <c r="Q376" s="36"/>
      <c r="R376" s="3"/>
      <c r="S376" s="106"/>
      <c r="T376" s="106"/>
      <c r="U376" s="106"/>
      <c r="V376" s="106"/>
      <c r="W376" s="106"/>
      <c r="X376" s="106"/>
      <c r="Y376" s="36"/>
      <c r="Z376" s="36"/>
      <c r="AA376" s="36"/>
      <c r="AB376" s="188" t="str">
        <f t="shared" si="34"/>
        <v>hkr12c02log</v>
      </c>
      <c r="AC376" s="188" t="s">
        <v>1585</v>
      </c>
      <c r="AD376" s="131"/>
      <c r="AE376" s="131"/>
      <c r="AF376" s="131"/>
      <c r="AG376" s="131"/>
      <c r="AH376" s="131"/>
      <c r="AI376" s="131"/>
      <c r="AJ376" s="128" t="str">
        <f t="shared" si="35"/>
        <v/>
      </c>
      <c r="AK376" s="7" t="str">
        <f>IF(ISNUMBER($AJ376),INDEX($C$1:$AB$3985,$AJ376,AK$4),"")</f>
        <v/>
      </c>
      <c r="AL376" s="7" t="str">
        <f>IF(ISNUMBER($AJ376),INDEX($C$1:$AB$3985,$AJ376,AL$4),"")</f>
        <v/>
      </c>
      <c r="AM376" s="128"/>
      <c r="AN376" s="128">
        <f t="shared" si="37"/>
        <v>388</v>
      </c>
      <c r="AO376" s="7" t="str">
        <f>IF(ISNUMBER($AN376),INDEX($C$1:$AB$2294,$AN376,AO$4),"")</f>
        <v>hkr17c09</v>
      </c>
      <c r="AP376" s="10">
        <f>IF(ISNUMBER($AN376),INDEX($C$1:$AB$2294,$AN376,AP$4),"")</f>
        <v>5.9475119999999997</v>
      </c>
      <c r="AQ376" s="310">
        <f>IF(ISNUMBER(SEARCH($T$30,AO376)),MAX(AQ$5:AQ375)+1,0)</f>
        <v>0</v>
      </c>
      <c r="AR376" s="310">
        <f>IF(ISNUMBER(SEARCH($T$31,AO376)),MAX(AR$5:AR375)+1,0)</f>
        <v>0</v>
      </c>
      <c r="AS376" s="128" t="str">
        <f t="shared" si="36"/>
        <v/>
      </c>
      <c r="AT376" s="105" t="str">
        <f>IF(ISNUMBER($AS376),INDEX($C$1:$AB$3985,$AS376,AT$4),"")</f>
        <v/>
      </c>
      <c r="AU376" s="128"/>
      <c r="AV376" s="128">
        <f t="shared" si="38"/>
        <v>1153</v>
      </c>
      <c r="AW376" s="105" t="str">
        <f>IF(ISNUMBER($AV376),INDEX($C$1:$AB$3985,$AV376,AW$4),"")</f>
        <v>or21c01_0</v>
      </c>
      <c r="AX376" s="105">
        <f>IF(ISNUMBER($AV376),INDEX($C$1:$AB$3985,$AV376,AX$4),"")</f>
        <v>26.972020000000001</v>
      </c>
      <c r="AY376" s="310">
        <f>IF(ISNUMBER(SEARCH($BE$10,AW376)),MAX(AY$5:AY375)+1,0)</f>
        <v>0</v>
      </c>
      <c r="AZ376" s="310">
        <f>IF(ISNUMBER(SEARCH($BE$11,AW376)),MAX(AZ$5:AZ375)+1,0)</f>
        <v>0</v>
      </c>
      <c r="BA376" s="128" t="str">
        <f t="shared" si="39"/>
        <v/>
      </c>
      <c r="BB376" s="105" t="str">
        <f>IF(ISNUMBER($BA376),INDEX($C$1:$AB$3985,$BA376,BB$4),"")</f>
        <v/>
      </c>
      <c r="BC376" s="105"/>
    </row>
    <row r="377" spans="1:55" x14ac:dyDescent="0.25">
      <c r="A377" s="98"/>
      <c r="B377" s="98">
        <f>ROW()</f>
        <v>377</v>
      </c>
      <c r="C377" s="73"/>
      <c r="D377" s="179" t="s">
        <v>415</v>
      </c>
      <c r="E377" s="175" t="s">
        <v>850</v>
      </c>
      <c r="F377" s="175" t="s">
        <v>851</v>
      </c>
      <c r="G377" s="176">
        <v>5.9475119999999997</v>
      </c>
      <c r="H377" s="176">
        <v>0.59475120000000004</v>
      </c>
      <c r="I377" s="176">
        <v>59.475119999999997</v>
      </c>
      <c r="J377" s="172" t="s">
        <v>841</v>
      </c>
      <c r="K377" s="173">
        <v>1</v>
      </c>
      <c r="L377" s="178">
        <v>0</v>
      </c>
      <c r="M377" s="36">
        <v>1</v>
      </c>
      <c r="N377" s="36"/>
      <c r="O377" s="36"/>
      <c r="P377" s="36"/>
      <c r="Q377" s="36"/>
      <c r="R377" s="3"/>
      <c r="S377" s="106"/>
      <c r="T377" s="106"/>
      <c r="U377" s="106"/>
      <c r="V377" s="106"/>
      <c r="W377" s="106"/>
      <c r="X377" s="106"/>
      <c r="Y377" s="36"/>
      <c r="Z377" s="36"/>
      <c r="AA377" s="36"/>
      <c r="AB377" s="188" t="str">
        <f t="shared" si="34"/>
        <v>hkr20c17log</v>
      </c>
      <c r="AC377" s="188" t="s">
        <v>1585</v>
      </c>
      <c r="AD377" s="131"/>
      <c r="AE377" s="131"/>
      <c r="AF377" s="131"/>
      <c r="AG377" s="131"/>
      <c r="AH377" s="131"/>
      <c r="AI377" s="131"/>
      <c r="AJ377" s="128" t="str">
        <f t="shared" si="35"/>
        <v/>
      </c>
      <c r="AK377" s="7" t="str">
        <f>IF(ISNUMBER($AJ377),INDEX($C$1:$AB$3985,$AJ377,AK$4),"")</f>
        <v/>
      </c>
      <c r="AL377" s="7" t="str">
        <f>IF(ISNUMBER($AJ377),INDEX($C$1:$AB$3985,$AJ377,AL$4),"")</f>
        <v/>
      </c>
      <c r="AM377" s="128"/>
      <c r="AN377" s="128">
        <f t="shared" si="37"/>
        <v>389</v>
      </c>
      <c r="AO377" s="7" t="str">
        <f>IF(ISNUMBER($AN377),INDEX($C$1:$AB$2294,$AN377,AO$4),"")</f>
        <v>hkr33c18</v>
      </c>
      <c r="AP377" s="10">
        <f>IF(ISNUMBER($AN377),INDEX($C$1:$AB$2294,$AN377,AP$4),"")</f>
        <v>5.9475119999999997</v>
      </c>
      <c r="AQ377" s="310">
        <f>IF(ISNUMBER(SEARCH($T$30,AO377)),MAX(AQ$5:AQ376)+1,0)</f>
        <v>0</v>
      </c>
      <c r="AR377" s="310">
        <f>IF(ISNUMBER(SEARCH($T$31,AO377)),MAX(AR$5:AR376)+1,0)</f>
        <v>0</v>
      </c>
      <c r="AS377" s="128" t="str">
        <f t="shared" si="36"/>
        <v/>
      </c>
      <c r="AT377" s="105" t="str">
        <f>IF(ISNUMBER($AS377),INDEX($C$1:$AB$3985,$AS377,AT$4),"")</f>
        <v/>
      </c>
      <c r="AU377" s="128"/>
      <c r="AV377" s="128">
        <f t="shared" si="38"/>
        <v>1154</v>
      </c>
      <c r="AW377" s="105" t="str">
        <f>IF(ISNUMBER($AV377),INDEX($C$1:$AB$3985,$AV377,AW$4),"")</f>
        <v>or21c02_0</v>
      </c>
      <c r="AX377" s="105">
        <f>IF(ISNUMBER($AV377),INDEX($C$1:$AB$3985,$AV377,AX$4),"")</f>
        <v>26.84723</v>
      </c>
      <c r="AY377" s="310">
        <f>IF(ISNUMBER(SEARCH($BE$10,AW377)),MAX(AY$5:AY376)+1,0)</f>
        <v>0</v>
      </c>
      <c r="AZ377" s="310">
        <f>IF(ISNUMBER(SEARCH($BE$11,AW377)),MAX(AZ$5:AZ376)+1,0)</f>
        <v>0</v>
      </c>
      <c r="BA377" s="128" t="str">
        <f t="shared" si="39"/>
        <v/>
      </c>
      <c r="BB377" s="105" t="str">
        <f>IF(ISNUMBER($BA377),INDEX($C$1:$AB$3985,$BA377,BB$4),"")</f>
        <v/>
      </c>
      <c r="BC377" s="105"/>
    </row>
    <row r="378" spans="1:55" x14ac:dyDescent="0.25">
      <c r="A378" s="98"/>
      <c r="B378" s="98">
        <f>ROW()</f>
        <v>378</v>
      </c>
      <c r="C378" s="73"/>
      <c r="D378" s="179" t="s">
        <v>416</v>
      </c>
      <c r="E378" s="175" t="s">
        <v>850</v>
      </c>
      <c r="F378" s="175" t="s">
        <v>851</v>
      </c>
      <c r="G378" s="176">
        <v>5.9475119999999997</v>
      </c>
      <c r="H378" s="176">
        <v>0.59475120000000004</v>
      </c>
      <c r="I378" s="176">
        <v>59.475119999999997</v>
      </c>
      <c r="J378" s="172" t="s">
        <v>841</v>
      </c>
      <c r="K378" s="173">
        <v>1</v>
      </c>
      <c r="L378" s="178">
        <v>0</v>
      </c>
      <c r="M378" s="36">
        <v>1</v>
      </c>
      <c r="N378" s="36"/>
      <c r="O378" s="36"/>
      <c r="P378" s="36"/>
      <c r="Q378" s="36"/>
      <c r="R378" s="3"/>
      <c r="S378" s="106"/>
      <c r="T378" s="106"/>
      <c r="U378" s="106"/>
      <c r="V378" s="106"/>
      <c r="W378" s="106"/>
      <c r="X378" s="106"/>
      <c r="Y378" s="36"/>
      <c r="Z378" s="36"/>
      <c r="AA378" s="36"/>
      <c r="AB378" s="188" t="str">
        <f t="shared" si="34"/>
        <v>hkr07c16log</v>
      </c>
      <c r="AC378" s="188" t="s">
        <v>1585</v>
      </c>
      <c r="AD378" s="131"/>
      <c r="AE378" s="131"/>
      <c r="AF378" s="131"/>
      <c r="AG378" s="131"/>
      <c r="AH378" s="131"/>
      <c r="AI378" s="131"/>
      <c r="AJ378" s="128" t="str">
        <f t="shared" si="35"/>
        <v/>
      </c>
      <c r="AK378" s="7" t="str">
        <f>IF(ISNUMBER($AJ378),INDEX($C$1:$AB$3985,$AJ378,AK$4),"")</f>
        <v/>
      </c>
      <c r="AL378" s="7" t="str">
        <f>IF(ISNUMBER($AJ378),INDEX($C$1:$AB$3985,$AJ378,AL$4),"")</f>
        <v/>
      </c>
      <c r="AM378" s="128"/>
      <c r="AN378" s="128">
        <f t="shared" si="37"/>
        <v>390</v>
      </c>
      <c r="AO378" s="7" t="str">
        <f>IF(ISNUMBER($AN378),INDEX($C$1:$AB$2294,$AN378,AO$4),"")</f>
        <v>hkr08c00</v>
      </c>
      <c r="AP378" s="10">
        <f>IF(ISNUMBER($AN378),INDEX($C$1:$AB$2294,$AN378,AP$4),"")</f>
        <v>5.9475119999999997</v>
      </c>
      <c r="AQ378" s="310">
        <f>IF(ISNUMBER(SEARCH($T$30,AO378)),MAX(AQ$5:AQ377)+1,0)</f>
        <v>0</v>
      </c>
      <c r="AR378" s="310">
        <f>IF(ISNUMBER(SEARCH($T$31,AO378)),MAX(AR$5:AR377)+1,0)</f>
        <v>0</v>
      </c>
      <c r="AS378" s="128" t="str">
        <f t="shared" si="36"/>
        <v/>
      </c>
      <c r="AT378" s="105" t="str">
        <f>IF(ISNUMBER($AS378),INDEX($C$1:$AB$3985,$AS378,AT$4),"")</f>
        <v/>
      </c>
      <c r="AU378" s="128"/>
      <c r="AV378" s="128">
        <f t="shared" si="38"/>
        <v>1155</v>
      </c>
      <c r="AW378" s="105" t="str">
        <f>IF(ISNUMBER($AV378),INDEX($C$1:$AB$3985,$AV378,AW$4),"")</f>
        <v>or21c03_0</v>
      </c>
      <c r="AX378" s="105">
        <f>IF(ISNUMBER($AV378),INDEX($C$1:$AB$3985,$AV378,AX$4),"")</f>
        <v>26.758320000000001</v>
      </c>
      <c r="AY378" s="310">
        <f>IF(ISNUMBER(SEARCH($BE$10,AW378)),MAX(AY$5:AY377)+1,0)</f>
        <v>0</v>
      </c>
      <c r="AZ378" s="310">
        <f>IF(ISNUMBER(SEARCH($BE$11,AW378)),MAX(AZ$5:AZ377)+1,0)</f>
        <v>0</v>
      </c>
      <c r="BA378" s="128" t="str">
        <f t="shared" si="39"/>
        <v/>
      </c>
      <c r="BB378" s="105" t="str">
        <f>IF(ISNUMBER($BA378),INDEX($C$1:$AB$3985,$BA378,BB$4),"")</f>
        <v/>
      </c>
      <c r="BC378" s="105"/>
    </row>
    <row r="379" spans="1:55" x14ac:dyDescent="0.25">
      <c r="A379" s="98"/>
      <c r="B379" s="98">
        <f>ROW()</f>
        <v>379</v>
      </c>
      <c r="C379" s="73"/>
      <c r="D379" s="179" t="s">
        <v>417</v>
      </c>
      <c r="E379" s="175" t="s">
        <v>850</v>
      </c>
      <c r="F379" s="175" t="s">
        <v>851</v>
      </c>
      <c r="G379" s="176">
        <v>5.9475119999999997</v>
      </c>
      <c r="H379" s="176">
        <v>0.59475120000000004</v>
      </c>
      <c r="I379" s="176">
        <v>59.475119999999997</v>
      </c>
      <c r="J379" s="172" t="s">
        <v>841</v>
      </c>
      <c r="K379" s="173">
        <v>1</v>
      </c>
      <c r="L379" s="178">
        <v>0</v>
      </c>
      <c r="M379" s="36">
        <v>1</v>
      </c>
      <c r="N379" s="36"/>
      <c r="O379" s="36"/>
      <c r="P379" s="36"/>
      <c r="Q379" s="36"/>
      <c r="R379" s="3"/>
      <c r="S379" s="106"/>
      <c r="T379" s="106"/>
      <c r="U379" s="106"/>
      <c r="V379" s="106"/>
      <c r="W379" s="106"/>
      <c r="X379" s="106"/>
      <c r="Y379" s="36"/>
      <c r="Z379" s="36"/>
      <c r="AA379" s="36"/>
      <c r="AB379" s="188" t="str">
        <f t="shared" si="34"/>
        <v>hkr17c02log</v>
      </c>
      <c r="AC379" s="188" t="s">
        <v>1585</v>
      </c>
      <c r="AD379" s="131"/>
      <c r="AE379" s="131"/>
      <c r="AF379" s="131"/>
      <c r="AG379" s="131"/>
      <c r="AH379" s="131"/>
      <c r="AI379" s="131"/>
      <c r="AJ379" s="128" t="str">
        <f t="shared" si="35"/>
        <v/>
      </c>
      <c r="AK379" s="7" t="str">
        <f>IF(ISNUMBER($AJ379),INDEX($C$1:$AB$3985,$AJ379,AK$4),"")</f>
        <v/>
      </c>
      <c r="AL379" s="7" t="str">
        <f>IF(ISNUMBER($AJ379),INDEX($C$1:$AB$3985,$AJ379,AL$4),"")</f>
        <v/>
      </c>
      <c r="AM379" s="128"/>
      <c r="AN379" s="128">
        <f t="shared" si="37"/>
        <v>391</v>
      </c>
      <c r="AO379" s="7" t="str">
        <f>IF(ISNUMBER($AN379),INDEX($C$1:$AB$2294,$AN379,AO$4),"")</f>
        <v>hkr29c18</v>
      </c>
      <c r="AP379" s="10">
        <f>IF(ISNUMBER($AN379),INDEX($C$1:$AB$2294,$AN379,AP$4),"")</f>
        <v>5.9475119999999997</v>
      </c>
      <c r="AQ379" s="310">
        <f>IF(ISNUMBER(SEARCH($T$30,AO379)),MAX(AQ$5:AQ378)+1,0)</f>
        <v>0</v>
      </c>
      <c r="AR379" s="310">
        <f>IF(ISNUMBER(SEARCH($T$31,AO379)),MAX(AR$5:AR378)+1,0)</f>
        <v>0</v>
      </c>
      <c r="AS379" s="128" t="str">
        <f t="shared" si="36"/>
        <v/>
      </c>
      <c r="AT379" s="105" t="str">
        <f>IF(ISNUMBER($AS379),INDEX($C$1:$AB$3985,$AS379,AT$4),"")</f>
        <v/>
      </c>
      <c r="AU379" s="128"/>
      <c r="AV379" s="128">
        <f t="shared" si="38"/>
        <v>1156</v>
      </c>
      <c r="AW379" s="105" t="str">
        <f>IF(ISNUMBER($AV379),INDEX($C$1:$AB$3985,$AV379,AW$4),"")</f>
        <v>or21c06_0</v>
      </c>
      <c r="AX379" s="105">
        <f>IF(ISNUMBER($AV379),INDEX($C$1:$AB$3985,$AV379,AX$4),"")</f>
        <v>21.749420000000001</v>
      </c>
      <c r="AY379" s="310">
        <f>IF(ISNUMBER(SEARCH($BE$10,AW379)),MAX(AY$5:AY378)+1,0)</f>
        <v>0</v>
      </c>
      <c r="AZ379" s="310">
        <f>IF(ISNUMBER(SEARCH($BE$11,AW379)),MAX(AZ$5:AZ378)+1,0)</f>
        <v>0</v>
      </c>
      <c r="BA379" s="128" t="str">
        <f t="shared" si="39"/>
        <v/>
      </c>
      <c r="BB379" s="105" t="str">
        <f>IF(ISNUMBER($BA379),INDEX($C$1:$AB$3985,$BA379,BB$4),"")</f>
        <v/>
      </c>
      <c r="BC379" s="105"/>
    </row>
    <row r="380" spans="1:55" x14ac:dyDescent="0.25">
      <c r="A380" s="98"/>
      <c r="B380" s="98">
        <f>ROW()</f>
        <v>380</v>
      </c>
      <c r="C380" s="73"/>
      <c r="D380" s="179" t="s">
        <v>418</v>
      </c>
      <c r="E380" s="175" t="s">
        <v>850</v>
      </c>
      <c r="F380" s="175" t="s">
        <v>851</v>
      </c>
      <c r="G380" s="176">
        <v>5.9475119999999997</v>
      </c>
      <c r="H380" s="176">
        <v>0.59475120000000004</v>
      </c>
      <c r="I380" s="176">
        <v>59.475119999999997</v>
      </c>
      <c r="J380" s="172" t="s">
        <v>841</v>
      </c>
      <c r="K380" s="173">
        <v>1</v>
      </c>
      <c r="L380" s="178">
        <v>0</v>
      </c>
      <c r="M380" s="36">
        <v>1</v>
      </c>
      <c r="N380" s="36"/>
      <c r="O380" s="36"/>
      <c r="P380" s="36"/>
      <c r="Q380" s="36"/>
      <c r="R380" s="3"/>
      <c r="S380" s="106"/>
      <c r="T380" s="106"/>
      <c r="U380" s="106"/>
      <c r="V380" s="106"/>
      <c r="W380" s="106"/>
      <c r="X380" s="106"/>
      <c r="Y380" s="36"/>
      <c r="Z380" s="36"/>
      <c r="AA380" s="36"/>
      <c r="AB380" s="188" t="str">
        <f t="shared" si="34"/>
        <v>hkr07c18log</v>
      </c>
      <c r="AC380" s="188" t="s">
        <v>1585</v>
      </c>
      <c r="AD380" s="131"/>
      <c r="AE380" s="131"/>
      <c r="AF380" s="131"/>
      <c r="AG380" s="131"/>
      <c r="AH380" s="131"/>
      <c r="AI380" s="131"/>
      <c r="AJ380" s="128" t="str">
        <f t="shared" si="35"/>
        <v/>
      </c>
      <c r="AK380" s="7" t="str">
        <f>IF(ISNUMBER($AJ380),INDEX($C$1:$AB$3985,$AJ380,AK$4),"")</f>
        <v/>
      </c>
      <c r="AL380" s="7" t="str">
        <f>IF(ISNUMBER($AJ380),INDEX($C$1:$AB$3985,$AJ380,AL$4),"")</f>
        <v/>
      </c>
      <c r="AM380" s="128"/>
      <c r="AN380" s="128">
        <f t="shared" si="37"/>
        <v>392</v>
      </c>
      <c r="AO380" s="7" t="str">
        <f>IF(ISNUMBER($AN380),INDEX($C$1:$AB$2294,$AN380,AO$4),"")</f>
        <v>hkr17c19</v>
      </c>
      <c r="AP380" s="10">
        <f>IF(ISNUMBER($AN380),INDEX($C$1:$AB$2294,$AN380,AP$4),"")</f>
        <v>5.9475119999999997</v>
      </c>
      <c r="AQ380" s="310">
        <f>IF(ISNUMBER(SEARCH($T$30,AO380)),MAX(AQ$5:AQ379)+1,0)</f>
        <v>0</v>
      </c>
      <c r="AR380" s="310">
        <f>IF(ISNUMBER(SEARCH($T$31,AO380)),MAX(AR$5:AR379)+1,0)</f>
        <v>0</v>
      </c>
      <c r="AS380" s="128" t="str">
        <f t="shared" si="36"/>
        <v/>
      </c>
      <c r="AT380" s="105" t="str">
        <f>IF(ISNUMBER($AS380),INDEX($C$1:$AB$3985,$AS380,AT$4),"")</f>
        <v/>
      </c>
      <c r="AU380" s="128"/>
      <c r="AV380" s="128">
        <f t="shared" si="38"/>
        <v>1157</v>
      </c>
      <c r="AW380" s="105" t="str">
        <f>IF(ISNUMBER($AV380),INDEX($C$1:$AB$3985,$AV380,AW$4),"")</f>
        <v>or21c07_0</v>
      </c>
      <c r="AX380" s="105">
        <f>IF(ISNUMBER($AV380),INDEX($C$1:$AB$3985,$AV380,AX$4),"")</f>
        <v>21.364740000000001</v>
      </c>
      <c r="AY380" s="310">
        <f>IF(ISNUMBER(SEARCH($BE$10,AW380)),MAX(AY$5:AY379)+1,0)</f>
        <v>0</v>
      </c>
      <c r="AZ380" s="310">
        <f>IF(ISNUMBER(SEARCH($BE$11,AW380)),MAX(AZ$5:AZ379)+1,0)</f>
        <v>0</v>
      </c>
      <c r="BA380" s="128" t="str">
        <f t="shared" si="39"/>
        <v/>
      </c>
      <c r="BB380" s="105" t="str">
        <f>IF(ISNUMBER($BA380),INDEX($C$1:$AB$3985,$BA380,BB$4),"")</f>
        <v/>
      </c>
      <c r="BC380" s="105"/>
    </row>
    <row r="381" spans="1:55" x14ac:dyDescent="0.25">
      <c r="A381" s="98"/>
      <c r="B381" s="98">
        <f>ROW()</f>
        <v>381</v>
      </c>
      <c r="C381" s="73"/>
      <c r="D381" s="179" t="s">
        <v>419</v>
      </c>
      <c r="E381" s="175" t="s">
        <v>850</v>
      </c>
      <c r="F381" s="175" t="s">
        <v>851</v>
      </c>
      <c r="G381" s="176">
        <v>5.9475119999999997</v>
      </c>
      <c r="H381" s="176">
        <v>0.59475120000000004</v>
      </c>
      <c r="I381" s="176">
        <v>59.475119999999997</v>
      </c>
      <c r="J381" s="172" t="s">
        <v>841</v>
      </c>
      <c r="K381" s="173">
        <v>1</v>
      </c>
      <c r="L381" s="178">
        <v>0</v>
      </c>
      <c r="M381" s="36">
        <v>1</v>
      </c>
      <c r="N381" s="36"/>
      <c r="O381" s="36"/>
      <c r="P381" s="36"/>
      <c r="Q381" s="36"/>
      <c r="R381" s="3"/>
      <c r="S381" s="106"/>
      <c r="T381" s="106"/>
      <c r="U381" s="106"/>
      <c r="V381" s="106"/>
      <c r="W381" s="106"/>
      <c r="X381" s="106"/>
      <c r="Y381" s="36"/>
      <c r="Z381" s="36"/>
      <c r="AA381" s="36"/>
      <c r="AB381" s="188" t="str">
        <f t="shared" si="34"/>
        <v>hkr21c10log</v>
      </c>
      <c r="AC381" s="188" t="s">
        <v>1585</v>
      </c>
      <c r="AD381" s="131"/>
      <c r="AE381" s="131"/>
      <c r="AF381" s="131"/>
      <c r="AG381" s="131"/>
      <c r="AH381" s="131"/>
      <c r="AI381" s="131"/>
      <c r="AJ381" s="128" t="str">
        <f t="shared" si="35"/>
        <v/>
      </c>
      <c r="AK381" s="7" t="str">
        <f>IF(ISNUMBER($AJ381),INDEX($C$1:$AB$3985,$AJ381,AK$4),"")</f>
        <v/>
      </c>
      <c r="AL381" s="7" t="str">
        <f>IF(ISNUMBER($AJ381),INDEX($C$1:$AB$3985,$AJ381,AL$4),"")</f>
        <v/>
      </c>
      <c r="AM381" s="128"/>
      <c r="AN381" s="128">
        <f t="shared" si="37"/>
        <v>393</v>
      </c>
      <c r="AO381" s="7" t="str">
        <f>IF(ISNUMBER($AN381),INDEX($C$1:$AB$2294,$AN381,AO$4),"")</f>
        <v>hkr08c03</v>
      </c>
      <c r="AP381" s="10">
        <f>IF(ISNUMBER($AN381),INDEX($C$1:$AB$2294,$AN381,AP$4),"")</f>
        <v>5.9475119999999997</v>
      </c>
      <c r="AQ381" s="310">
        <f>IF(ISNUMBER(SEARCH($T$30,AO381)),MAX(AQ$5:AQ380)+1,0)</f>
        <v>0</v>
      </c>
      <c r="AR381" s="310">
        <f>IF(ISNUMBER(SEARCH($T$31,AO381)),MAX(AR$5:AR380)+1,0)</f>
        <v>0</v>
      </c>
      <c r="AS381" s="128" t="str">
        <f t="shared" si="36"/>
        <v/>
      </c>
      <c r="AT381" s="105" t="str">
        <f>IF(ISNUMBER($AS381),INDEX($C$1:$AB$3985,$AS381,AT$4),"")</f>
        <v/>
      </c>
      <c r="AU381" s="128"/>
      <c r="AV381" s="128">
        <f t="shared" si="38"/>
        <v>1158</v>
      </c>
      <c r="AW381" s="105" t="str">
        <f>IF(ISNUMBER($AV381),INDEX($C$1:$AB$3985,$AV381,AW$4),"")</f>
        <v>or21c08_0</v>
      </c>
      <c r="AX381" s="105">
        <f>IF(ISNUMBER($AV381),INDEX($C$1:$AB$3985,$AV381,AX$4),"")</f>
        <v>20.462949999999999</v>
      </c>
      <c r="AY381" s="310">
        <f>IF(ISNUMBER(SEARCH($BE$10,AW381)),MAX(AY$5:AY380)+1,0)</f>
        <v>0</v>
      </c>
      <c r="AZ381" s="310">
        <f>IF(ISNUMBER(SEARCH($BE$11,AW381)),MAX(AZ$5:AZ380)+1,0)</f>
        <v>0</v>
      </c>
      <c r="BA381" s="128" t="str">
        <f t="shared" si="39"/>
        <v/>
      </c>
      <c r="BB381" s="105" t="str">
        <f>IF(ISNUMBER($BA381),INDEX($C$1:$AB$3985,$BA381,BB$4),"")</f>
        <v/>
      </c>
      <c r="BC381" s="105"/>
    </row>
    <row r="382" spans="1:55" x14ac:dyDescent="0.25">
      <c r="A382" s="98"/>
      <c r="B382" s="98">
        <f>ROW()</f>
        <v>382</v>
      </c>
      <c r="C382" s="73"/>
      <c r="D382" s="179" t="s">
        <v>420</v>
      </c>
      <c r="E382" s="175" t="s">
        <v>850</v>
      </c>
      <c r="F382" s="176" t="s">
        <v>851</v>
      </c>
      <c r="G382" s="176">
        <v>5.9475119999999997</v>
      </c>
      <c r="H382" s="176">
        <v>0.59475120000000004</v>
      </c>
      <c r="I382" s="176">
        <v>59.475119999999997</v>
      </c>
      <c r="J382" s="172" t="s">
        <v>841</v>
      </c>
      <c r="K382" s="173">
        <v>1</v>
      </c>
      <c r="L382" s="178">
        <v>0</v>
      </c>
      <c r="M382" s="33">
        <v>1</v>
      </c>
      <c r="R382" s="3"/>
      <c r="S382" s="106"/>
      <c r="T382" s="106"/>
      <c r="U382" s="106"/>
      <c r="V382" s="106"/>
      <c r="W382" s="106"/>
      <c r="X382" s="106"/>
      <c r="AB382" s="188" t="str">
        <f t="shared" si="34"/>
        <v>hkr26c08log</v>
      </c>
      <c r="AC382" s="188" t="s">
        <v>1585</v>
      </c>
      <c r="AD382" s="131"/>
      <c r="AE382" s="131"/>
      <c r="AF382" s="131"/>
      <c r="AG382" s="131"/>
      <c r="AH382" s="131"/>
      <c r="AI382" s="131"/>
      <c r="AJ382" s="128" t="str">
        <f t="shared" si="35"/>
        <v/>
      </c>
      <c r="AK382" s="7" t="str">
        <f>IF(ISNUMBER($AJ382),INDEX($C$1:$AB$3985,$AJ382,AK$4),"")</f>
        <v/>
      </c>
      <c r="AL382" s="7" t="str">
        <f>IF(ISNUMBER($AJ382),INDEX($C$1:$AB$3985,$AJ382,AL$4),"")</f>
        <v/>
      </c>
      <c r="AM382" s="128"/>
      <c r="AN382" s="128">
        <f t="shared" si="37"/>
        <v>394</v>
      </c>
      <c r="AO382" s="7" t="str">
        <f>IF(ISNUMBER($AN382),INDEX($C$1:$AB$2294,$AN382,AO$4),"")</f>
        <v>hkr08c07</v>
      </c>
      <c r="AP382" s="10">
        <f>IF(ISNUMBER($AN382),INDEX($C$1:$AB$2294,$AN382,AP$4),"")</f>
        <v>5.9475119999999997</v>
      </c>
      <c r="AQ382" s="310">
        <f>IF(ISNUMBER(SEARCH($T$30,AO382)),MAX(AQ$5:AQ381)+1,0)</f>
        <v>0</v>
      </c>
      <c r="AR382" s="310">
        <f>IF(ISNUMBER(SEARCH($T$31,AO382)),MAX(AR$5:AR381)+1,0)</f>
        <v>0</v>
      </c>
      <c r="AS382" s="128" t="str">
        <f t="shared" si="36"/>
        <v/>
      </c>
      <c r="AT382" s="105" t="str">
        <f>IF(ISNUMBER($AS382),INDEX($C$1:$AB$3985,$AS382,AT$4),"")</f>
        <v/>
      </c>
      <c r="AU382" s="128"/>
      <c r="AV382" s="128">
        <f t="shared" si="38"/>
        <v>1159</v>
      </c>
      <c r="AW382" s="105" t="str">
        <f>IF(ISNUMBER($AV382),INDEX($C$1:$AB$3985,$AV382,AW$4),"")</f>
        <v>or21c09_0</v>
      </c>
      <c r="AX382" s="105">
        <f>IF(ISNUMBER($AV382),INDEX($C$1:$AB$3985,$AV382,AX$4),"")</f>
        <v>19.869119999999999</v>
      </c>
      <c r="AY382" s="310">
        <f>IF(ISNUMBER(SEARCH($BE$10,AW382)),MAX(AY$5:AY381)+1,0)</f>
        <v>0</v>
      </c>
      <c r="AZ382" s="310">
        <f>IF(ISNUMBER(SEARCH($BE$11,AW382)),MAX(AZ$5:AZ381)+1,0)</f>
        <v>0</v>
      </c>
      <c r="BA382" s="128" t="str">
        <f t="shared" si="39"/>
        <v/>
      </c>
      <c r="BB382" s="105" t="str">
        <f>IF(ISNUMBER($BA382),INDEX($C$1:$AB$3985,$BA382,BB$4),"")</f>
        <v/>
      </c>
      <c r="BC382" s="105"/>
    </row>
    <row r="383" spans="1:55" x14ac:dyDescent="0.25">
      <c r="A383" s="98"/>
      <c r="B383" s="98">
        <f>ROW()</f>
        <v>383</v>
      </c>
      <c r="C383" s="73"/>
      <c r="D383" s="179" t="s">
        <v>421</v>
      </c>
      <c r="E383" s="175" t="s">
        <v>850</v>
      </c>
      <c r="F383" s="176" t="s">
        <v>851</v>
      </c>
      <c r="G383" s="176">
        <v>5.9475119999999997</v>
      </c>
      <c r="H383" s="176">
        <v>0.59475120000000004</v>
      </c>
      <c r="I383" s="176">
        <v>59.475119999999997</v>
      </c>
      <c r="J383" s="172" t="s">
        <v>841</v>
      </c>
      <c r="K383" s="173">
        <v>1</v>
      </c>
      <c r="L383" s="178">
        <v>0</v>
      </c>
      <c r="M383" s="33">
        <v>1</v>
      </c>
      <c r="R383" s="3"/>
      <c r="S383" s="106"/>
      <c r="T383" s="106"/>
      <c r="U383" s="106"/>
      <c r="V383" s="106"/>
      <c r="W383" s="106"/>
      <c r="X383" s="106"/>
      <c r="AB383" s="188" t="str">
        <f t="shared" si="34"/>
        <v>hkr13c09log</v>
      </c>
      <c r="AC383" s="188" t="s">
        <v>1585</v>
      </c>
      <c r="AD383" s="131"/>
      <c r="AE383" s="131"/>
      <c r="AF383" s="131"/>
      <c r="AG383" s="131"/>
      <c r="AH383" s="131"/>
      <c r="AI383" s="131"/>
      <c r="AJ383" s="128" t="str">
        <f t="shared" si="35"/>
        <v/>
      </c>
      <c r="AK383" s="7" t="str">
        <f>IF(ISNUMBER($AJ383),INDEX($C$1:$AB$3985,$AJ383,AK$4),"")</f>
        <v/>
      </c>
      <c r="AL383" s="7" t="str">
        <f>IF(ISNUMBER($AJ383),INDEX($C$1:$AB$3985,$AJ383,AL$4),"")</f>
        <v/>
      </c>
      <c r="AM383" s="128"/>
      <c r="AN383" s="128">
        <f t="shared" si="37"/>
        <v>395</v>
      </c>
      <c r="AO383" s="7" t="str">
        <f>IF(ISNUMBER($AN383),INDEX($C$1:$AB$2294,$AN383,AO$4),"")</f>
        <v>hkr18c09</v>
      </c>
      <c r="AP383" s="10">
        <f>IF(ISNUMBER($AN383),INDEX($C$1:$AB$2294,$AN383,AP$4),"")</f>
        <v>5.9475119999999997</v>
      </c>
      <c r="AQ383" s="310">
        <f>IF(ISNUMBER(SEARCH($T$30,AO383)),MAX(AQ$5:AQ382)+1,0)</f>
        <v>0</v>
      </c>
      <c r="AR383" s="310">
        <f>IF(ISNUMBER(SEARCH($T$31,AO383)),MAX(AR$5:AR382)+1,0)</f>
        <v>0</v>
      </c>
      <c r="AS383" s="128" t="str">
        <f t="shared" si="36"/>
        <v/>
      </c>
      <c r="AT383" s="105" t="str">
        <f>IF(ISNUMBER($AS383),INDEX($C$1:$AB$3985,$AS383,AT$4),"")</f>
        <v/>
      </c>
      <c r="AU383" s="128"/>
      <c r="AV383" s="128">
        <f t="shared" si="38"/>
        <v>1160</v>
      </c>
      <c r="AW383" s="105" t="str">
        <f>IF(ISNUMBER($AV383),INDEX($C$1:$AB$3985,$AV383,AW$4),"")</f>
        <v>or21c10_0</v>
      </c>
      <c r="AX383" s="105">
        <f>IF(ISNUMBER($AV383),INDEX($C$1:$AB$3985,$AV383,AX$4),"")</f>
        <v>19.05</v>
      </c>
      <c r="AY383" s="310">
        <f>IF(ISNUMBER(SEARCH($BE$10,AW383)),MAX(AY$5:AY382)+1,0)</f>
        <v>0</v>
      </c>
      <c r="AZ383" s="310">
        <f>IF(ISNUMBER(SEARCH($BE$11,AW383)),MAX(AZ$5:AZ382)+1,0)</f>
        <v>0</v>
      </c>
      <c r="BA383" s="128" t="str">
        <f t="shared" si="39"/>
        <v/>
      </c>
      <c r="BB383" s="105" t="str">
        <f>IF(ISNUMBER($BA383),INDEX($C$1:$AB$3985,$BA383,BB$4),"")</f>
        <v/>
      </c>
      <c r="BC383" s="105"/>
    </row>
    <row r="384" spans="1:55" x14ac:dyDescent="0.25">
      <c r="A384" s="98"/>
      <c r="B384" s="98">
        <f>ROW()</f>
        <v>384</v>
      </c>
      <c r="C384" s="73"/>
      <c r="D384" s="179" t="s">
        <v>422</v>
      </c>
      <c r="E384" s="175" t="s">
        <v>850</v>
      </c>
      <c r="F384" s="176" t="s">
        <v>851</v>
      </c>
      <c r="G384" s="176">
        <v>5.9475119999999997</v>
      </c>
      <c r="H384" s="176">
        <v>0.59475120000000004</v>
      </c>
      <c r="I384" s="176">
        <v>59.475119999999997</v>
      </c>
      <c r="J384" s="172" t="s">
        <v>841</v>
      </c>
      <c r="K384" s="173">
        <v>1</v>
      </c>
      <c r="L384" s="178">
        <v>0</v>
      </c>
      <c r="M384" s="33">
        <v>1</v>
      </c>
      <c r="R384" s="3"/>
      <c r="S384" s="106"/>
      <c r="T384" s="106"/>
      <c r="U384" s="106"/>
      <c r="V384" s="106"/>
      <c r="W384" s="106"/>
      <c r="X384" s="106"/>
      <c r="AB384" s="188" t="str">
        <f t="shared" si="34"/>
        <v>hkr17c13log</v>
      </c>
      <c r="AC384" s="188" t="s">
        <v>1585</v>
      </c>
      <c r="AD384" s="131"/>
      <c r="AE384" s="131"/>
      <c r="AF384" s="131"/>
      <c r="AG384" s="131"/>
      <c r="AH384" s="131"/>
      <c r="AI384" s="131"/>
      <c r="AJ384" s="128" t="str">
        <f t="shared" si="35"/>
        <v/>
      </c>
      <c r="AK384" s="7" t="str">
        <f>IF(ISNUMBER($AJ384),INDEX($C$1:$AB$3985,$AJ384,AK$4),"")</f>
        <v/>
      </c>
      <c r="AL384" s="7" t="str">
        <f>IF(ISNUMBER($AJ384),INDEX($C$1:$AB$3985,$AJ384,AL$4),"")</f>
        <v/>
      </c>
      <c r="AM384" s="128"/>
      <c r="AN384" s="128">
        <f t="shared" si="37"/>
        <v>396</v>
      </c>
      <c r="AO384" s="7" t="str">
        <f>IF(ISNUMBER($AN384),INDEX($C$1:$AB$2294,$AN384,AO$4),"")</f>
        <v>hkr22c01</v>
      </c>
      <c r="AP384" s="10">
        <f>IF(ISNUMBER($AN384),INDEX($C$1:$AB$2294,$AN384,AP$4),"")</f>
        <v>5.9475119999999997</v>
      </c>
      <c r="AQ384" s="310">
        <f>IF(ISNUMBER(SEARCH($T$30,AO384)),MAX(AQ$5:AQ383)+1,0)</f>
        <v>0</v>
      </c>
      <c r="AR384" s="310">
        <f>IF(ISNUMBER(SEARCH($T$31,AO384)),MAX(AR$5:AR383)+1,0)</f>
        <v>0</v>
      </c>
      <c r="AS384" s="128" t="str">
        <f t="shared" si="36"/>
        <v/>
      </c>
      <c r="AT384" s="105" t="str">
        <f>IF(ISNUMBER($AS384),INDEX($C$1:$AB$3985,$AS384,AT$4),"")</f>
        <v/>
      </c>
      <c r="AU384" s="128"/>
      <c r="AV384" s="128">
        <f t="shared" si="38"/>
        <v>1161</v>
      </c>
      <c r="AW384" s="105" t="str">
        <f>IF(ISNUMBER($AV384),INDEX($C$1:$AB$3985,$AV384,AW$4),"")</f>
        <v>or21c11_0</v>
      </c>
      <c r="AX384" s="105">
        <f>IF(ISNUMBER($AV384),INDEX($C$1:$AB$3985,$AV384,AX$4),"")</f>
        <v>18.15663</v>
      </c>
      <c r="AY384" s="310">
        <f>IF(ISNUMBER(SEARCH($BE$10,AW384)),MAX(AY$5:AY383)+1,0)</f>
        <v>0</v>
      </c>
      <c r="AZ384" s="310">
        <f>IF(ISNUMBER(SEARCH($BE$11,AW384)),MAX(AZ$5:AZ383)+1,0)</f>
        <v>0</v>
      </c>
      <c r="BA384" s="128" t="str">
        <f t="shared" si="39"/>
        <v/>
      </c>
      <c r="BB384" s="105" t="str">
        <f>IF(ISNUMBER($BA384),INDEX($C$1:$AB$3985,$BA384,BB$4),"")</f>
        <v/>
      </c>
      <c r="BC384" s="105"/>
    </row>
    <row r="385" spans="1:55" x14ac:dyDescent="0.25">
      <c r="A385" s="98"/>
      <c r="B385" s="98">
        <f>ROW()</f>
        <v>385</v>
      </c>
      <c r="C385" s="73"/>
      <c r="D385" s="179" t="s">
        <v>423</v>
      </c>
      <c r="E385" s="175" t="s">
        <v>850</v>
      </c>
      <c r="F385" s="176" t="s">
        <v>851</v>
      </c>
      <c r="G385" s="176">
        <v>5.9475119999999997</v>
      </c>
      <c r="H385" s="176">
        <v>0.59475120000000004</v>
      </c>
      <c r="I385" s="176">
        <v>59.475119999999997</v>
      </c>
      <c r="J385" s="172" t="s">
        <v>841</v>
      </c>
      <c r="K385" s="173">
        <v>1</v>
      </c>
      <c r="L385" s="178">
        <v>0</v>
      </c>
      <c r="M385" s="33">
        <v>1</v>
      </c>
      <c r="R385" s="3"/>
      <c r="S385" s="106"/>
      <c r="T385" s="106"/>
      <c r="U385" s="106"/>
      <c r="V385" s="106"/>
      <c r="W385" s="106"/>
      <c r="X385" s="106"/>
      <c r="AB385" s="188" t="str">
        <f t="shared" si="34"/>
        <v>hkr07c19log</v>
      </c>
      <c r="AC385" s="188" t="s">
        <v>1585</v>
      </c>
      <c r="AD385" s="131"/>
      <c r="AE385" s="131"/>
      <c r="AF385" s="131"/>
      <c r="AG385" s="131"/>
      <c r="AH385" s="131"/>
      <c r="AI385" s="131"/>
      <c r="AJ385" s="128" t="str">
        <f t="shared" si="35"/>
        <v/>
      </c>
      <c r="AK385" s="7" t="str">
        <f>IF(ISNUMBER($AJ385),INDEX($C$1:$AB$3985,$AJ385,AK$4),"")</f>
        <v/>
      </c>
      <c r="AL385" s="7" t="str">
        <f>IF(ISNUMBER($AJ385),INDEX($C$1:$AB$3985,$AJ385,AL$4),"")</f>
        <v/>
      </c>
      <c r="AM385" s="128"/>
      <c r="AN385" s="128">
        <f t="shared" si="37"/>
        <v>397</v>
      </c>
      <c r="AO385" s="7" t="str">
        <f>IF(ISNUMBER($AN385),INDEX($C$1:$AB$2294,$AN385,AO$4),"")</f>
        <v>hkr08c09</v>
      </c>
      <c r="AP385" s="10">
        <f>IF(ISNUMBER($AN385),INDEX($C$1:$AB$2294,$AN385,AP$4),"")</f>
        <v>5.9475119999999997</v>
      </c>
      <c r="AQ385" s="310">
        <f>IF(ISNUMBER(SEARCH($T$30,AO385)),MAX(AQ$5:AQ384)+1,0)</f>
        <v>0</v>
      </c>
      <c r="AR385" s="310">
        <f>IF(ISNUMBER(SEARCH($T$31,AO385)),MAX(AR$5:AR384)+1,0)</f>
        <v>0</v>
      </c>
      <c r="AS385" s="128" t="str">
        <f t="shared" si="36"/>
        <v/>
      </c>
      <c r="AT385" s="105" t="str">
        <f>IF(ISNUMBER($AS385),INDEX($C$1:$AB$3985,$AS385,AT$4),"")</f>
        <v/>
      </c>
      <c r="AU385" s="128"/>
      <c r="AV385" s="128">
        <f t="shared" si="38"/>
        <v>1162</v>
      </c>
      <c r="AW385" s="105" t="str">
        <f>IF(ISNUMBER($AV385),INDEX($C$1:$AB$3985,$AV385,AW$4),"")</f>
        <v>or21c12_0</v>
      </c>
      <c r="AX385" s="105">
        <f>IF(ISNUMBER($AV385),INDEX($C$1:$AB$3985,$AV385,AX$4),"")</f>
        <v>17.059619999999999</v>
      </c>
      <c r="AY385" s="310">
        <f>IF(ISNUMBER(SEARCH($BE$10,AW385)),MAX(AY$5:AY384)+1,0)</f>
        <v>0</v>
      </c>
      <c r="AZ385" s="310">
        <f>IF(ISNUMBER(SEARCH($BE$11,AW385)),MAX(AZ$5:AZ384)+1,0)</f>
        <v>0</v>
      </c>
      <c r="BA385" s="128" t="str">
        <f t="shared" si="39"/>
        <v/>
      </c>
      <c r="BB385" s="105" t="str">
        <f>IF(ISNUMBER($BA385),INDEX($C$1:$AB$3985,$BA385,BB$4),"")</f>
        <v/>
      </c>
      <c r="BC385" s="105"/>
    </row>
    <row r="386" spans="1:55" x14ac:dyDescent="0.25">
      <c r="A386" s="98"/>
      <c r="B386" s="98">
        <f>ROW()</f>
        <v>386</v>
      </c>
      <c r="C386" s="73"/>
      <c r="D386" s="179" t="s">
        <v>424</v>
      </c>
      <c r="E386" s="175" t="s">
        <v>850</v>
      </c>
      <c r="F386" s="176" t="s">
        <v>851</v>
      </c>
      <c r="G386" s="176">
        <v>5.9475119999999997</v>
      </c>
      <c r="H386" s="176">
        <v>0.59475120000000004</v>
      </c>
      <c r="I386" s="176">
        <v>59.475119999999997</v>
      </c>
      <c r="J386" s="172" t="s">
        <v>841</v>
      </c>
      <c r="K386" s="173">
        <v>1</v>
      </c>
      <c r="L386" s="178">
        <v>0</v>
      </c>
      <c r="M386" s="33">
        <v>1</v>
      </c>
      <c r="R386" s="3"/>
      <c r="S386" s="106"/>
      <c r="T386" s="106"/>
      <c r="U386" s="106"/>
      <c r="V386" s="106"/>
      <c r="W386" s="106"/>
      <c r="X386" s="106"/>
      <c r="AB386" s="188" t="str">
        <f t="shared" ref="AB386:AB449" si="40">_xlfn.CONCAT(C386,D386,E386)</f>
        <v>hkr09c13log</v>
      </c>
      <c r="AC386" s="188" t="s">
        <v>1585</v>
      </c>
      <c r="AD386" s="131"/>
      <c r="AE386" s="131"/>
      <c r="AF386" s="131"/>
      <c r="AG386" s="131"/>
      <c r="AH386" s="131"/>
      <c r="AI386" s="131"/>
      <c r="AJ386" s="128" t="str">
        <f t="shared" si="35"/>
        <v/>
      </c>
      <c r="AK386" s="7" t="str">
        <f>IF(ISNUMBER($AJ386),INDEX($C$1:$AB$3985,$AJ386,AK$4),"")</f>
        <v/>
      </c>
      <c r="AL386" s="7" t="str">
        <f>IF(ISNUMBER($AJ386),INDEX($C$1:$AB$3985,$AJ386,AL$4),"")</f>
        <v/>
      </c>
      <c r="AM386" s="128"/>
      <c r="AN386" s="128">
        <f t="shared" si="37"/>
        <v>398</v>
      </c>
      <c r="AO386" s="7" t="str">
        <f>IF(ISNUMBER($AN386),INDEX($C$1:$AB$2294,$AN386,AO$4),"")</f>
        <v>hkr26c19</v>
      </c>
      <c r="AP386" s="10">
        <f>IF(ISNUMBER($AN386),INDEX($C$1:$AB$2294,$AN386,AP$4),"")</f>
        <v>5.9475119999999997</v>
      </c>
      <c r="AQ386" s="310">
        <f>IF(ISNUMBER(SEARCH($T$30,AO386)),MAX(AQ$5:AQ385)+1,0)</f>
        <v>0</v>
      </c>
      <c r="AR386" s="310">
        <f>IF(ISNUMBER(SEARCH($T$31,AO386)),MAX(AR$5:AR385)+1,0)</f>
        <v>0</v>
      </c>
      <c r="AS386" s="128" t="str">
        <f t="shared" si="36"/>
        <v/>
      </c>
      <c r="AT386" s="105" t="str">
        <f>IF(ISNUMBER($AS386),INDEX($C$1:$AB$3985,$AS386,AT$4),"")</f>
        <v/>
      </c>
      <c r="AU386" s="128"/>
      <c r="AV386" s="128">
        <f t="shared" si="38"/>
        <v>1163</v>
      </c>
      <c r="AW386" s="105" t="str">
        <f>IF(ISNUMBER($AV386),INDEX($C$1:$AB$3985,$AV386,AW$4),"")</f>
        <v>or21c13_0</v>
      </c>
      <c r="AX386" s="105">
        <f>IF(ISNUMBER($AV386),INDEX($C$1:$AB$3985,$AV386,AX$4),"")</f>
        <v>16.07225</v>
      </c>
      <c r="AY386" s="310">
        <f>IF(ISNUMBER(SEARCH($BE$10,AW386)),MAX(AY$5:AY385)+1,0)</f>
        <v>0</v>
      </c>
      <c r="AZ386" s="310">
        <f>IF(ISNUMBER(SEARCH($BE$11,AW386)),MAX(AZ$5:AZ385)+1,0)</f>
        <v>0</v>
      </c>
      <c r="BA386" s="128" t="str">
        <f t="shared" si="39"/>
        <v/>
      </c>
      <c r="BB386" s="105" t="str">
        <f>IF(ISNUMBER($BA386),INDEX($C$1:$AB$3985,$BA386,BB$4),"")</f>
        <v/>
      </c>
      <c r="BC386" s="105"/>
    </row>
    <row r="387" spans="1:55" x14ac:dyDescent="0.25">
      <c r="A387" s="98"/>
      <c r="B387" s="98">
        <f>ROW()</f>
        <v>387</v>
      </c>
      <c r="C387" s="73"/>
      <c r="D387" s="179" t="s">
        <v>425</v>
      </c>
      <c r="E387" s="175" t="s">
        <v>850</v>
      </c>
      <c r="F387" s="176" t="s">
        <v>851</v>
      </c>
      <c r="G387" s="176">
        <v>5.9475119999999997</v>
      </c>
      <c r="H387" s="176">
        <v>0.59475120000000004</v>
      </c>
      <c r="I387" s="176">
        <v>59.475119999999997</v>
      </c>
      <c r="J387" s="172" t="s">
        <v>841</v>
      </c>
      <c r="K387" s="173">
        <v>1</v>
      </c>
      <c r="L387" s="178">
        <v>0</v>
      </c>
      <c r="M387" s="33">
        <v>1</v>
      </c>
      <c r="R387" s="3"/>
      <c r="S387" s="106"/>
      <c r="T387" s="106"/>
      <c r="U387" s="106"/>
      <c r="V387" s="106"/>
      <c r="W387" s="106"/>
      <c r="X387" s="106"/>
      <c r="AB387" s="188" t="str">
        <f t="shared" si="40"/>
        <v>hkr16c11log</v>
      </c>
      <c r="AC387" s="188" t="s">
        <v>1585</v>
      </c>
      <c r="AD387" s="131"/>
      <c r="AE387" s="131"/>
      <c r="AF387" s="131"/>
      <c r="AG387" s="131"/>
      <c r="AH387" s="131"/>
      <c r="AI387" s="131"/>
      <c r="AJ387" s="128" t="str">
        <f t="shared" si="35"/>
        <v/>
      </c>
      <c r="AK387" s="7" t="str">
        <f>IF(ISNUMBER($AJ387),INDEX($C$1:$AB$3985,$AJ387,AK$4),"")</f>
        <v/>
      </c>
      <c r="AL387" s="7" t="str">
        <f>IF(ISNUMBER($AJ387),INDEX($C$1:$AB$3985,$AJ387,AL$4),"")</f>
        <v/>
      </c>
      <c r="AM387" s="128"/>
      <c r="AN387" s="128">
        <f t="shared" si="37"/>
        <v>399</v>
      </c>
      <c r="AO387" s="7" t="str">
        <f>IF(ISNUMBER($AN387),INDEX($C$1:$AB$2294,$AN387,AO$4),"")</f>
        <v>hkr19c11</v>
      </c>
      <c r="AP387" s="10">
        <f>IF(ISNUMBER($AN387),INDEX($C$1:$AB$2294,$AN387,AP$4),"")</f>
        <v>5.9475119999999997</v>
      </c>
      <c r="AQ387" s="310">
        <f>IF(ISNUMBER(SEARCH($T$30,AO387)),MAX(AQ$5:AQ386)+1,0)</f>
        <v>0</v>
      </c>
      <c r="AR387" s="310">
        <f>IF(ISNUMBER(SEARCH($T$31,AO387)),MAX(AR$5:AR386)+1,0)</f>
        <v>0</v>
      </c>
      <c r="AS387" s="128" t="str">
        <f t="shared" si="36"/>
        <v/>
      </c>
      <c r="AT387" s="105" t="str">
        <f>IF(ISNUMBER($AS387),INDEX($C$1:$AB$3985,$AS387,AT$4),"")</f>
        <v/>
      </c>
      <c r="AU387" s="128"/>
      <c r="AV387" s="128">
        <f t="shared" si="38"/>
        <v>1164</v>
      </c>
      <c r="AW387" s="105" t="str">
        <f>IF(ISNUMBER($AV387),INDEX($C$1:$AB$3985,$AV387,AW$4),"")</f>
        <v>or21c14_0</v>
      </c>
      <c r="AX387" s="105">
        <f>IF(ISNUMBER($AV387),INDEX($C$1:$AB$3985,$AV387,AX$4),"")</f>
        <v>15.351649999999999</v>
      </c>
      <c r="AY387" s="310">
        <f>IF(ISNUMBER(SEARCH($BE$10,AW387)),MAX(AY$5:AY386)+1,0)</f>
        <v>0</v>
      </c>
      <c r="AZ387" s="310">
        <f>IF(ISNUMBER(SEARCH($BE$11,AW387)),MAX(AZ$5:AZ386)+1,0)</f>
        <v>0</v>
      </c>
      <c r="BA387" s="128" t="str">
        <f t="shared" si="39"/>
        <v/>
      </c>
      <c r="BB387" s="105" t="str">
        <f>IF(ISNUMBER($BA387),INDEX($C$1:$AB$3985,$BA387,BB$4),"")</f>
        <v/>
      </c>
      <c r="BC387" s="105"/>
    </row>
    <row r="388" spans="1:55" x14ac:dyDescent="0.25">
      <c r="A388" s="98"/>
      <c r="B388" s="98">
        <f>ROW()</f>
        <v>388</v>
      </c>
      <c r="C388" s="73"/>
      <c r="D388" s="179" t="s">
        <v>426</v>
      </c>
      <c r="E388" s="175" t="s">
        <v>850</v>
      </c>
      <c r="F388" s="176" t="s">
        <v>851</v>
      </c>
      <c r="G388" s="176">
        <v>5.9475119999999997</v>
      </c>
      <c r="H388" s="176">
        <v>0.59475120000000004</v>
      </c>
      <c r="I388" s="176">
        <v>59.475119999999997</v>
      </c>
      <c r="J388" s="172" t="s">
        <v>841</v>
      </c>
      <c r="K388" s="173">
        <v>1</v>
      </c>
      <c r="L388" s="178">
        <v>0</v>
      </c>
      <c r="M388" s="33">
        <v>1</v>
      </c>
      <c r="R388" s="3"/>
      <c r="S388" s="106"/>
      <c r="T388" s="106"/>
      <c r="U388" s="106"/>
      <c r="V388" s="106"/>
      <c r="W388" s="106"/>
      <c r="X388" s="106"/>
      <c r="AB388" s="188" t="str">
        <f t="shared" si="40"/>
        <v>hkr17c09log</v>
      </c>
      <c r="AC388" s="188" t="s">
        <v>1585</v>
      </c>
      <c r="AD388" s="131"/>
      <c r="AE388" s="131"/>
      <c r="AF388" s="131"/>
      <c r="AG388" s="131"/>
      <c r="AH388" s="131"/>
      <c r="AI388" s="131"/>
      <c r="AJ388" s="128" t="str">
        <f t="shared" si="35"/>
        <v/>
      </c>
      <c r="AK388" s="7" t="str">
        <f>IF(ISNUMBER($AJ388),INDEX($C$1:$AB$3985,$AJ388,AK$4),"")</f>
        <v/>
      </c>
      <c r="AL388" s="7" t="str">
        <f>IF(ISNUMBER($AJ388),INDEX($C$1:$AB$3985,$AJ388,AL$4),"")</f>
        <v/>
      </c>
      <c r="AM388" s="128"/>
      <c r="AN388" s="128">
        <f t="shared" si="37"/>
        <v>400</v>
      </c>
      <c r="AO388" s="7" t="str">
        <f>IF(ISNUMBER($AN388),INDEX($C$1:$AB$2294,$AN388,AO$4),"")</f>
        <v>hkr08c10</v>
      </c>
      <c r="AP388" s="10">
        <f>IF(ISNUMBER($AN388),INDEX($C$1:$AB$2294,$AN388,AP$4),"")</f>
        <v>5.9475119999999997</v>
      </c>
      <c r="AQ388" s="310">
        <f>IF(ISNUMBER(SEARCH($T$30,AO388)),MAX(AQ$5:AQ387)+1,0)</f>
        <v>0</v>
      </c>
      <c r="AR388" s="310">
        <f>IF(ISNUMBER(SEARCH($T$31,AO388)),MAX(AR$5:AR387)+1,0)</f>
        <v>0</v>
      </c>
      <c r="AS388" s="128" t="str">
        <f t="shared" si="36"/>
        <v/>
      </c>
      <c r="AT388" s="105" t="str">
        <f>IF(ISNUMBER($AS388),INDEX($C$1:$AB$3985,$AS388,AT$4),"")</f>
        <v/>
      </c>
      <c r="AU388" s="128"/>
      <c r="AV388" s="128">
        <f t="shared" si="38"/>
        <v>1165</v>
      </c>
      <c r="AW388" s="105" t="str">
        <f>IF(ISNUMBER($AV388),INDEX($C$1:$AB$3985,$AV388,AW$4),"")</f>
        <v>or21c15_0</v>
      </c>
      <c r="AX388" s="105">
        <f>IF(ISNUMBER($AV388),INDEX($C$1:$AB$3985,$AV388,AX$4),"")</f>
        <v>15.9298</v>
      </c>
      <c r="AY388" s="310">
        <f>IF(ISNUMBER(SEARCH($BE$10,AW388)),MAX(AY$5:AY387)+1,0)</f>
        <v>0</v>
      </c>
      <c r="AZ388" s="310">
        <f>IF(ISNUMBER(SEARCH($BE$11,AW388)),MAX(AZ$5:AZ387)+1,0)</f>
        <v>0</v>
      </c>
      <c r="BA388" s="128" t="str">
        <f t="shared" si="39"/>
        <v/>
      </c>
      <c r="BB388" s="105" t="str">
        <f>IF(ISNUMBER($BA388),INDEX($C$1:$AB$3985,$BA388,BB$4),"")</f>
        <v/>
      </c>
      <c r="BC388" s="105"/>
    </row>
    <row r="389" spans="1:55" x14ac:dyDescent="0.25">
      <c r="A389" s="98"/>
      <c r="B389" s="98">
        <f>ROW()</f>
        <v>389</v>
      </c>
      <c r="C389" s="73"/>
      <c r="D389" s="179" t="s">
        <v>427</v>
      </c>
      <c r="E389" s="175" t="s">
        <v>850</v>
      </c>
      <c r="F389" s="176" t="s">
        <v>851</v>
      </c>
      <c r="G389" s="176">
        <v>5.9475119999999997</v>
      </c>
      <c r="H389" s="176">
        <v>0.59475120000000004</v>
      </c>
      <c r="I389" s="176">
        <v>59.475119999999997</v>
      </c>
      <c r="J389" s="172" t="s">
        <v>841</v>
      </c>
      <c r="K389" s="173">
        <v>1</v>
      </c>
      <c r="L389" s="178">
        <v>0</v>
      </c>
      <c r="M389" s="33">
        <v>1</v>
      </c>
      <c r="R389" s="3"/>
      <c r="S389" s="106"/>
      <c r="T389" s="106"/>
      <c r="U389" s="106"/>
      <c r="V389" s="106"/>
      <c r="W389" s="106"/>
      <c r="X389" s="106"/>
      <c r="AB389" s="188" t="str">
        <f t="shared" si="40"/>
        <v>hkr33c18log</v>
      </c>
      <c r="AC389" s="188" t="s">
        <v>1585</v>
      </c>
      <c r="AD389" s="131"/>
      <c r="AE389" s="131"/>
      <c r="AF389" s="131"/>
      <c r="AG389" s="131"/>
      <c r="AH389" s="131"/>
      <c r="AI389" s="131"/>
      <c r="AJ389" s="128" t="str">
        <f t="shared" si="35"/>
        <v/>
      </c>
      <c r="AK389" s="7" t="str">
        <f>IF(ISNUMBER($AJ389),INDEX($C$1:$AB$3985,$AJ389,AK$4),"")</f>
        <v/>
      </c>
      <c r="AL389" s="7" t="str">
        <f>IF(ISNUMBER($AJ389),INDEX($C$1:$AB$3985,$AJ389,AL$4),"")</f>
        <v/>
      </c>
      <c r="AM389" s="128"/>
      <c r="AN389" s="128">
        <f t="shared" si="37"/>
        <v>401</v>
      </c>
      <c r="AO389" s="7" t="str">
        <f>IF(ISNUMBER($AN389),INDEX($C$1:$AB$2294,$AN389,AO$4),"")</f>
        <v>hkr11c00</v>
      </c>
      <c r="AP389" s="10">
        <f>IF(ISNUMBER($AN389),INDEX($C$1:$AB$2294,$AN389,AP$4),"")</f>
        <v>5.9475119999999997</v>
      </c>
      <c r="AQ389" s="310">
        <f>IF(ISNUMBER(SEARCH($T$30,AO389)),MAX(AQ$5:AQ388)+1,0)</f>
        <v>0</v>
      </c>
      <c r="AR389" s="310">
        <f>IF(ISNUMBER(SEARCH($T$31,AO389)),MAX(AR$5:AR388)+1,0)</f>
        <v>0</v>
      </c>
      <c r="AS389" s="128" t="str">
        <f t="shared" si="36"/>
        <v/>
      </c>
      <c r="AT389" s="105" t="str">
        <f>IF(ISNUMBER($AS389),INDEX($C$1:$AB$3985,$AS389,AT$4),"")</f>
        <v/>
      </c>
      <c r="AU389" s="128"/>
      <c r="AV389" s="128">
        <f t="shared" si="38"/>
        <v>1166</v>
      </c>
      <c r="AW389" s="105" t="str">
        <f>IF(ISNUMBER($AV389),INDEX($C$1:$AB$3985,$AV389,AW$4),"")</f>
        <v>or21c16_0</v>
      </c>
      <c r="AX389" s="105">
        <f>IF(ISNUMBER($AV389),INDEX($C$1:$AB$3985,$AV389,AX$4),"")</f>
        <v>16.388739999999999</v>
      </c>
      <c r="AY389" s="310">
        <f>IF(ISNUMBER(SEARCH($BE$10,AW389)),MAX(AY$5:AY388)+1,0)</f>
        <v>0</v>
      </c>
      <c r="AZ389" s="310">
        <f>IF(ISNUMBER(SEARCH($BE$11,AW389)),MAX(AZ$5:AZ388)+1,0)</f>
        <v>0</v>
      </c>
      <c r="BA389" s="128" t="str">
        <f t="shared" si="39"/>
        <v/>
      </c>
      <c r="BB389" s="105" t="str">
        <f>IF(ISNUMBER($BA389),INDEX($C$1:$AB$3985,$BA389,BB$4),"")</f>
        <v/>
      </c>
      <c r="BC389" s="105"/>
    </row>
    <row r="390" spans="1:55" x14ac:dyDescent="0.25">
      <c r="A390" s="98"/>
      <c r="B390" s="98">
        <f>ROW()</f>
        <v>390</v>
      </c>
      <c r="C390" s="73"/>
      <c r="D390" s="179" t="s">
        <v>428</v>
      </c>
      <c r="E390" s="175" t="s">
        <v>850</v>
      </c>
      <c r="F390" s="176" t="s">
        <v>851</v>
      </c>
      <c r="G390" s="176">
        <v>5.9475119999999997</v>
      </c>
      <c r="H390" s="176">
        <v>0.59475120000000004</v>
      </c>
      <c r="I390" s="176">
        <v>59.475119999999997</v>
      </c>
      <c r="J390" s="172" t="s">
        <v>841</v>
      </c>
      <c r="K390" s="173">
        <v>1</v>
      </c>
      <c r="L390" s="178">
        <v>0</v>
      </c>
      <c r="M390" s="33">
        <v>1</v>
      </c>
      <c r="R390" s="3"/>
      <c r="S390" s="106"/>
      <c r="T390" s="106"/>
      <c r="U390" s="106"/>
      <c r="V390" s="106"/>
      <c r="W390" s="106"/>
      <c r="X390" s="106"/>
      <c r="AB390" s="188" t="str">
        <f t="shared" si="40"/>
        <v>hkr08c00log</v>
      </c>
      <c r="AC390" s="188" t="s">
        <v>1585</v>
      </c>
      <c r="AD390" s="131"/>
      <c r="AE390" s="131"/>
      <c r="AF390" s="131"/>
      <c r="AG390" s="131"/>
      <c r="AH390" s="131"/>
      <c r="AI390" s="131"/>
      <c r="AJ390" s="128" t="str">
        <f t="shared" ref="AJ390:AJ453" si="41">IF(AJ389="","",IF(AJ389+1&lt;=$AH$6,AJ389+1,""))</f>
        <v/>
      </c>
      <c r="AK390" s="7" t="str">
        <f>IF(ISNUMBER($AJ390),INDEX($C$1:$AB$3985,$AJ390,AK$4),"")</f>
        <v/>
      </c>
      <c r="AL390" s="7" t="str">
        <f>IF(ISNUMBER($AJ390),INDEX($C$1:$AB$3985,$AJ390,AL$4),"")</f>
        <v/>
      </c>
      <c r="AM390" s="128"/>
      <c r="AN390" s="128">
        <f t="shared" si="37"/>
        <v>402</v>
      </c>
      <c r="AO390" s="7" t="str">
        <f>IF(ISNUMBER($AN390),INDEX($C$1:$AB$2294,$AN390,AO$4),"")</f>
        <v>hkr08c11</v>
      </c>
      <c r="AP390" s="10">
        <f>IF(ISNUMBER($AN390),INDEX($C$1:$AB$2294,$AN390,AP$4),"")</f>
        <v>5.9475119999999997</v>
      </c>
      <c r="AQ390" s="310">
        <f>IF(ISNUMBER(SEARCH($T$30,AO390)),MAX(AQ$5:AQ389)+1,0)</f>
        <v>0</v>
      </c>
      <c r="AR390" s="310">
        <f>IF(ISNUMBER(SEARCH($T$31,AO390)),MAX(AR$5:AR389)+1,0)</f>
        <v>0</v>
      </c>
      <c r="AS390" s="128" t="str">
        <f t="shared" ref="AS390:AS453" si="42">IF(AS389="","",IF(AS389+1&lt;=$AH$8,AS389+1,""))</f>
        <v/>
      </c>
      <c r="AT390" s="105" t="str">
        <f>IF(ISNUMBER($AS390),INDEX($C$1:$AB$3985,$AS390,AT$4),"")</f>
        <v/>
      </c>
      <c r="AU390" s="128"/>
      <c r="AV390" s="128">
        <f t="shared" si="38"/>
        <v>1167</v>
      </c>
      <c r="AW390" s="105" t="str">
        <f>IF(ISNUMBER($AV390),INDEX($C$1:$AB$3985,$AV390,AW$4),"")</f>
        <v>or21c17_0</v>
      </c>
      <c r="AX390" s="105">
        <f>IF(ISNUMBER($AV390),INDEX($C$1:$AB$3985,$AV390,AX$4),"")</f>
        <v>16.692530000000001</v>
      </c>
      <c r="AY390" s="310">
        <f>IF(ISNUMBER(SEARCH($BE$10,AW390)),MAX(AY$5:AY389)+1,0)</f>
        <v>0</v>
      </c>
      <c r="AZ390" s="310">
        <f>IF(ISNUMBER(SEARCH($BE$11,AW390)),MAX(AZ$5:AZ389)+1,0)</f>
        <v>0</v>
      </c>
      <c r="BA390" s="128" t="str">
        <f t="shared" si="39"/>
        <v/>
      </c>
      <c r="BB390" s="105" t="str">
        <f>IF(ISNUMBER($BA390),INDEX($C$1:$AB$3985,$BA390,BB$4),"")</f>
        <v/>
      </c>
      <c r="BC390" s="105"/>
    </row>
    <row r="391" spans="1:55" x14ac:dyDescent="0.25">
      <c r="A391" s="98"/>
      <c r="B391" s="98">
        <f>ROW()</f>
        <v>391</v>
      </c>
      <c r="C391" s="73"/>
      <c r="D391" s="179" t="s">
        <v>429</v>
      </c>
      <c r="E391" s="175" t="s">
        <v>850</v>
      </c>
      <c r="F391" s="176" t="s">
        <v>851</v>
      </c>
      <c r="G391" s="176">
        <v>5.9475119999999997</v>
      </c>
      <c r="H391" s="176">
        <v>0.59475120000000004</v>
      </c>
      <c r="I391" s="176">
        <v>59.475119999999997</v>
      </c>
      <c r="J391" s="172" t="s">
        <v>841</v>
      </c>
      <c r="K391" s="173">
        <v>1</v>
      </c>
      <c r="L391" s="178">
        <v>0</v>
      </c>
      <c r="M391" s="33">
        <v>1</v>
      </c>
      <c r="R391" s="3"/>
      <c r="S391" s="106"/>
      <c r="T391" s="106"/>
      <c r="U391" s="106"/>
      <c r="V391" s="106"/>
      <c r="W391" s="106"/>
      <c r="X391" s="106"/>
      <c r="AB391" s="188" t="str">
        <f t="shared" si="40"/>
        <v>hkr29c18log</v>
      </c>
      <c r="AC391" s="188" t="s">
        <v>1585</v>
      </c>
      <c r="AD391" s="131"/>
      <c r="AE391" s="131"/>
      <c r="AF391" s="131"/>
      <c r="AG391" s="131"/>
      <c r="AH391" s="131"/>
      <c r="AI391" s="131"/>
      <c r="AJ391" s="128" t="str">
        <f t="shared" si="41"/>
        <v/>
      </c>
      <c r="AK391" s="7" t="str">
        <f>IF(ISNUMBER($AJ391),INDEX($C$1:$AB$3985,$AJ391,AK$4),"")</f>
        <v/>
      </c>
      <c r="AL391" s="7" t="str">
        <f>IF(ISNUMBER($AJ391),INDEX($C$1:$AB$3985,$AJ391,AL$4),"")</f>
        <v/>
      </c>
      <c r="AM391" s="128"/>
      <c r="AN391" s="128">
        <f t="shared" ref="AN391:AN454" si="43">IF(AN390="","",IF(AN390+1&lt;=$AH$7,AN390+1,""))</f>
        <v>403</v>
      </c>
      <c r="AO391" s="7" t="str">
        <f>IF(ISNUMBER($AN391),INDEX($C$1:$AB$2294,$AN391,AO$4),"")</f>
        <v>hkr08c12</v>
      </c>
      <c r="AP391" s="10">
        <f>IF(ISNUMBER($AN391),INDEX($C$1:$AB$2294,$AN391,AP$4),"")</f>
        <v>5.9475119999999997</v>
      </c>
      <c r="AQ391" s="310">
        <f>IF(ISNUMBER(SEARCH($T$30,AO391)),MAX(AQ$5:AQ390)+1,0)</f>
        <v>0</v>
      </c>
      <c r="AR391" s="310">
        <f>IF(ISNUMBER(SEARCH($T$31,AO391)),MAX(AR$5:AR390)+1,0)</f>
        <v>0</v>
      </c>
      <c r="AS391" s="128" t="str">
        <f t="shared" si="42"/>
        <v/>
      </c>
      <c r="AT391" s="105" t="str">
        <f>IF(ISNUMBER($AS391),INDEX($C$1:$AB$3985,$AS391,AT$4),"")</f>
        <v/>
      </c>
      <c r="AU391" s="128"/>
      <c r="AV391" s="128">
        <f t="shared" ref="AV391:AV454" si="44">IF(AV390="","",IF(AV390+1&lt;=$AH$9,AV390+1,""))</f>
        <v>1168</v>
      </c>
      <c r="AW391" s="105" t="str">
        <f>IF(ISNUMBER($AV391),INDEX($C$1:$AB$3985,$AV391,AW$4),"")</f>
        <v>or21c18_0</v>
      </c>
      <c r="AX391" s="105">
        <f>IF(ISNUMBER($AV391),INDEX($C$1:$AB$3985,$AV391,AX$4),"")</f>
        <v>16.880230000000001</v>
      </c>
      <c r="AY391" s="310">
        <f>IF(ISNUMBER(SEARCH($BE$10,AW391)),MAX(AY$5:AY390)+1,0)</f>
        <v>0</v>
      </c>
      <c r="AZ391" s="310">
        <f>IF(ISNUMBER(SEARCH($BE$11,AW391)),MAX(AZ$5:AZ390)+1,0)</f>
        <v>0</v>
      </c>
      <c r="BA391" s="128" t="str">
        <f t="shared" ref="BA391:BA454" si="45">IF(BA390="","",IF(BA390+1&lt;=$AH$10,BA390+1,""))</f>
        <v/>
      </c>
      <c r="BB391" s="105" t="str">
        <f>IF(ISNUMBER($BA391),INDEX($C$1:$AB$3985,$BA391,BB$4),"")</f>
        <v/>
      </c>
      <c r="BC391" s="105"/>
    </row>
    <row r="392" spans="1:55" x14ac:dyDescent="0.25">
      <c r="A392" s="98"/>
      <c r="B392" s="98">
        <f>ROW()</f>
        <v>392</v>
      </c>
      <c r="C392" s="73"/>
      <c r="D392" s="179" t="s">
        <v>430</v>
      </c>
      <c r="E392" s="175" t="s">
        <v>850</v>
      </c>
      <c r="F392" s="175" t="s">
        <v>851</v>
      </c>
      <c r="G392" s="176">
        <v>5.9475119999999997</v>
      </c>
      <c r="H392" s="176">
        <v>0.59475120000000004</v>
      </c>
      <c r="I392" s="176">
        <v>59.475119999999997</v>
      </c>
      <c r="J392" s="172" t="s">
        <v>841</v>
      </c>
      <c r="K392" s="173">
        <v>1</v>
      </c>
      <c r="L392" s="178">
        <v>0</v>
      </c>
      <c r="M392" s="36">
        <v>1</v>
      </c>
      <c r="N392" s="36"/>
      <c r="O392" s="36"/>
      <c r="P392" s="36"/>
      <c r="Q392" s="36"/>
      <c r="R392" s="3"/>
      <c r="S392" s="106"/>
      <c r="T392" s="106"/>
      <c r="U392" s="106"/>
      <c r="V392" s="106"/>
      <c r="W392" s="106"/>
      <c r="X392" s="106"/>
      <c r="Y392" s="36"/>
      <c r="Z392" s="36"/>
      <c r="AA392" s="36"/>
      <c r="AB392" s="188" t="str">
        <f t="shared" si="40"/>
        <v>hkr17c19log</v>
      </c>
      <c r="AC392" s="188" t="s">
        <v>1585</v>
      </c>
      <c r="AD392" s="131"/>
      <c r="AE392" s="131"/>
      <c r="AF392" s="131"/>
      <c r="AG392" s="131"/>
      <c r="AH392" s="131"/>
      <c r="AI392" s="131"/>
      <c r="AJ392" s="128" t="str">
        <f t="shared" si="41"/>
        <v/>
      </c>
      <c r="AK392" s="7" t="str">
        <f>IF(ISNUMBER($AJ392),INDEX($C$1:$AB$3985,$AJ392,AK$4),"")</f>
        <v/>
      </c>
      <c r="AL392" s="7" t="str">
        <f>IF(ISNUMBER($AJ392),INDEX($C$1:$AB$3985,$AJ392,AL$4),"")</f>
        <v/>
      </c>
      <c r="AM392" s="128"/>
      <c r="AN392" s="128">
        <f t="shared" si="43"/>
        <v>404</v>
      </c>
      <c r="AO392" s="7" t="str">
        <f>IF(ISNUMBER($AN392),INDEX($C$1:$AB$2294,$AN392,AO$4),"")</f>
        <v>hkr08c13</v>
      </c>
      <c r="AP392" s="10">
        <f>IF(ISNUMBER($AN392),INDEX($C$1:$AB$2294,$AN392,AP$4),"")</f>
        <v>5.9475119999999997</v>
      </c>
      <c r="AQ392" s="310">
        <f>IF(ISNUMBER(SEARCH($T$30,AO392)),MAX(AQ$5:AQ391)+1,0)</f>
        <v>0</v>
      </c>
      <c r="AR392" s="310">
        <f>IF(ISNUMBER(SEARCH($T$31,AO392)),MAX(AR$5:AR391)+1,0)</f>
        <v>0</v>
      </c>
      <c r="AS392" s="128" t="str">
        <f t="shared" si="42"/>
        <v/>
      </c>
      <c r="AT392" s="105" t="str">
        <f>IF(ISNUMBER($AS392),INDEX($C$1:$AB$3985,$AS392,AT$4),"")</f>
        <v/>
      </c>
      <c r="AU392" s="128"/>
      <c r="AV392" s="128">
        <f t="shared" si="44"/>
        <v>1169</v>
      </c>
      <c r="AW392" s="105" t="str">
        <f>IF(ISNUMBER($AV392),INDEX($C$1:$AB$3985,$AV392,AW$4),"")</f>
        <v>or21c19_0</v>
      </c>
      <c r="AX392" s="105">
        <f>IF(ISNUMBER($AV392),INDEX($C$1:$AB$3985,$AV392,AX$4),"")</f>
        <v>16.977869999999999</v>
      </c>
      <c r="AY392" s="310">
        <f>IF(ISNUMBER(SEARCH($BE$10,AW392)),MAX(AY$5:AY391)+1,0)</f>
        <v>0</v>
      </c>
      <c r="AZ392" s="310">
        <f>IF(ISNUMBER(SEARCH($BE$11,AW392)),MAX(AZ$5:AZ391)+1,0)</f>
        <v>0</v>
      </c>
      <c r="BA392" s="128" t="str">
        <f t="shared" si="45"/>
        <v/>
      </c>
      <c r="BB392" s="105" t="str">
        <f>IF(ISNUMBER($BA392),INDEX($C$1:$AB$3985,$BA392,BB$4),"")</f>
        <v/>
      </c>
      <c r="BC392" s="105"/>
    </row>
    <row r="393" spans="1:55" x14ac:dyDescent="0.25">
      <c r="A393" s="98"/>
      <c r="B393" s="98">
        <f>ROW()</f>
        <v>393</v>
      </c>
      <c r="C393" s="73"/>
      <c r="D393" s="179" t="s">
        <v>431</v>
      </c>
      <c r="E393" s="175" t="s">
        <v>850</v>
      </c>
      <c r="F393" s="175" t="s">
        <v>851</v>
      </c>
      <c r="G393" s="176">
        <v>5.9475119999999997</v>
      </c>
      <c r="H393" s="176">
        <v>0.59475120000000004</v>
      </c>
      <c r="I393" s="176">
        <v>59.475119999999997</v>
      </c>
      <c r="J393" s="172" t="s">
        <v>841</v>
      </c>
      <c r="K393" s="173">
        <v>1</v>
      </c>
      <c r="L393" s="178">
        <v>0</v>
      </c>
      <c r="M393" s="36">
        <v>1</v>
      </c>
      <c r="N393" s="36"/>
      <c r="O393" s="36"/>
      <c r="P393" s="36"/>
      <c r="Q393" s="36"/>
      <c r="R393" s="3"/>
      <c r="S393" s="106"/>
      <c r="T393" s="106"/>
      <c r="U393" s="106"/>
      <c r="V393" s="106"/>
      <c r="W393" s="106"/>
      <c r="X393" s="106"/>
      <c r="Y393" s="36"/>
      <c r="Z393" s="36"/>
      <c r="AA393" s="36"/>
      <c r="AB393" s="188" t="str">
        <f t="shared" si="40"/>
        <v>hkr08c03log</v>
      </c>
      <c r="AC393" s="188" t="s">
        <v>1585</v>
      </c>
      <c r="AD393" s="131"/>
      <c r="AE393" s="131"/>
      <c r="AF393" s="131"/>
      <c r="AG393" s="131"/>
      <c r="AH393" s="131"/>
      <c r="AI393" s="131"/>
      <c r="AJ393" s="128" t="str">
        <f t="shared" si="41"/>
        <v/>
      </c>
      <c r="AK393" s="7" t="str">
        <f>IF(ISNUMBER($AJ393),INDEX($C$1:$AB$3985,$AJ393,AK$4),"")</f>
        <v/>
      </c>
      <c r="AL393" s="7" t="str">
        <f>IF(ISNUMBER($AJ393),INDEX($C$1:$AB$3985,$AJ393,AL$4),"")</f>
        <v/>
      </c>
      <c r="AM393" s="128"/>
      <c r="AN393" s="128">
        <f t="shared" si="43"/>
        <v>405</v>
      </c>
      <c r="AO393" s="7" t="str">
        <f>IF(ISNUMBER($AN393),INDEX($C$1:$AB$2294,$AN393,AO$4),"")</f>
        <v>hkr08c14</v>
      </c>
      <c r="AP393" s="10">
        <f>IF(ISNUMBER($AN393),INDEX($C$1:$AB$2294,$AN393,AP$4),"")</f>
        <v>5.9475119999999997</v>
      </c>
      <c r="AQ393" s="310">
        <f>IF(ISNUMBER(SEARCH($T$30,AO393)),MAX(AQ$5:AQ392)+1,0)</f>
        <v>0</v>
      </c>
      <c r="AR393" s="310">
        <f>IF(ISNUMBER(SEARCH($T$31,AO393)),MAX(AR$5:AR392)+1,0)</f>
        <v>0</v>
      </c>
      <c r="AS393" s="128" t="str">
        <f t="shared" si="42"/>
        <v/>
      </c>
      <c r="AT393" s="105" t="str">
        <f>IF(ISNUMBER($AS393),INDEX($C$1:$AB$3985,$AS393,AT$4),"")</f>
        <v/>
      </c>
      <c r="AU393" s="128"/>
      <c r="AV393" s="128">
        <f t="shared" si="44"/>
        <v>1170</v>
      </c>
      <c r="AW393" s="105" t="str">
        <f>IF(ISNUMBER($AV393),INDEX($C$1:$AB$3985,$AV393,AW$4),"")</f>
        <v>or22c00_0</v>
      </c>
      <c r="AX393" s="105">
        <f>IF(ISNUMBER($AV393),INDEX($C$1:$AB$3985,$AV393,AX$4),"")</f>
        <v>26.603480000000001</v>
      </c>
      <c r="AY393" s="310">
        <f>IF(ISNUMBER(SEARCH($BE$10,AW393)),MAX(AY$5:AY392)+1,0)</f>
        <v>0</v>
      </c>
      <c r="AZ393" s="310">
        <f>IF(ISNUMBER(SEARCH($BE$11,AW393)),MAX(AZ$5:AZ392)+1,0)</f>
        <v>0</v>
      </c>
      <c r="BA393" s="128" t="str">
        <f t="shared" si="45"/>
        <v/>
      </c>
      <c r="BB393" s="105" t="str">
        <f>IF(ISNUMBER($BA393),INDEX($C$1:$AB$3985,$BA393,BB$4),"")</f>
        <v/>
      </c>
      <c r="BC393" s="105"/>
    </row>
    <row r="394" spans="1:55" x14ac:dyDescent="0.25">
      <c r="A394" s="98"/>
      <c r="B394" s="98">
        <f>ROW()</f>
        <v>394</v>
      </c>
      <c r="C394" s="73"/>
      <c r="D394" s="179" t="s">
        <v>432</v>
      </c>
      <c r="E394" s="175" t="s">
        <v>850</v>
      </c>
      <c r="F394" s="175" t="s">
        <v>851</v>
      </c>
      <c r="G394" s="176">
        <v>5.9475119999999997</v>
      </c>
      <c r="H394" s="176">
        <v>0.59475120000000004</v>
      </c>
      <c r="I394" s="176">
        <v>59.475119999999997</v>
      </c>
      <c r="J394" s="172" t="s">
        <v>841</v>
      </c>
      <c r="K394" s="173">
        <v>1</v>
      </c>
      <c r="L394" s="178">
        <v>0</v>
      </c>
      <c r="M394" s="36">
        <v>1</v>
      </c>
      <c r="N394" s="36"/>
      <c r="O394" s="36"/>
      <c r="P394" s="36"/>
      <c r="Q394" s="36"/>
      <c r="R394" s="3"/>
      <c r="S394" s="106"/>
      <c r="T394" s="106"/>
      <c r="U394" s="106"/>
      <c r="V394" s="106"/>
      <c r="W394" s="106"/>
      <c r="X394" s="106"/>
      <c r="Y394" s="36"/>
      <c r="Z394" s="36"/>
      <c r="AA394" s="36"/>
      <c r="AB394" s="188" t="str">
        <f t="shared" si="40"/>
        <v>hkr08c07log</v>
      </c>
      <c r="AC394" s="188" t="s">
        <v>1585</v>
      </c>
      <c r="AD394" s="131"/>
      <c r="AE394" s="131"/>
      <c r="AF394" s="131"/>
      <c r="AG394" s="131"/>
      <c r="AH394" s="131"/>
      <c r="AI394" s="131"/>
      <c r="AJ394" s="128" t="str">
        <f t="shared" si="41"/>
        <v/>
      </c>
      <c r="AK394" s="7" t="str">
        <f>IF(ISNUMBER($AJ394),INDEX($C$1:$AB$3985,$AJ394,AK$4),"")</f>
        <v/>
      </c>
      <c r="AL394" s="7" t="str">
        <f>IF(ISNUMBER($AJ394),INDEX($C$1:$AB$3985,$AJ394,AL$4),"")</f>
        <v/>
      </c>
      <c r="AM394" s="128"/>
      <c r="AN394" s="128">
        <f t="shared" si="43"/>
        <v>406</v>
      </c>
      <c r="AO394" s="7" t="str">
        <f>IF(ISNUMBER($AN394),INDEX($C$1:$AB$2294,$AN394,AO$4),"")</f>
        <v>hkr08c15</v>
      </c>
      <c r="AP394" s="10">
        <f>IF(ISNUMBER($AN394),INDEX($C$1:$AB$2294,$AN394,AP$4),"")</f>
        <v>5.9475119999999997</v>
      </c>
      <c r="AQ394" s="310">
        <f>IF(ISNUMBER(SEARCH($T$30,AO394)),MAX(AQ$5:AQ393)+1,0)</f>
        <v>0</v>
      </c>
      <c r="AR394" s="310">
        <f>IF(ISNUMBER(SEARCH($T$31,AO394)),MAX(AR$5:AR393)+1,0)</f>
        <v>0</v>
      </c>
      <c r="AS394" s="128" t="str">
        <f t="shared" si="42"/>
        <v/>
      </c>
      <c r="AT394" s="105" t="str">
        <f>IF(ISNUMBER($AS394),INDEX($C$1:$AB$3985,$AS394,AT$4),"")</f>
        <v/>
      </c>
      <c r="AU394" s="128"/>
      <c r="AV394" s="128">
        <f t="shared" si="44"/>
        <v>1171</v>
      </c>
      <c r="AW394" s="105" t="str">
        <f>IF(ISNUMBER($AV394),INDEX($C$1:$AB$3985,$AV394,AW$4),"")</f>
        <v>or22c01_0</v>
      </c>
      <c r="AX394" s="105">
        <f>IF(ISNUMBER($AV394),INDEX($C$1:$AB$3985,$AV394,AX$4),"")</f>
        <v>26.515750000000001</v>
      </c>
      <c r="AY394" s="310">
        <f>IF(ISNUMBER(SEARCH($BE$10,AW394)),MAX(AY$5:AY393)+1,0)</f>
        <v>0</v>
      </c>
      <c r="AZ394" s="310">
        <f>IF(ISNUMBER(SEARCH($BE$11,AW394)),MAX(AZ$5:AZ393)+1,0)</f>
        <v>0</v>
      </c>
      <c r="BA394" s="128" t="str">
        <f t="shared" si="45"/>
        <v/>
      </c>
      <c r="BB394" s="105" t="str">
        <f>IF(ISNUMBER($BA394),INDEX($C$1:$AB$3985,$BA394,BB$4),"")</f>
        <v/>
      </c>
      <c r="BC394" s="105"/>
    </row>
    <row r="395" spans="1:55" x14ac:dyDescent="0.25">
      <c r="A395" s="98"/>
      <c r="B395" s="98">
        <f>ROW()</f>
        <v>395</v>
      </c>
      <c r="C395" s="73"/>
      <c r="D395" s="179" t="s">
        <v>433</v>
      </c>
      <c r="E395" s="175" t="s">
        <v>850</v>
      </c>
      <c r="F395" s="175" t="s">
        <v>851</v>
      </c>
      <c r="G395" s="176">
        <v>5.9475119999999997</v>
      </c>
      <c r="H395" s="176">
        <v>0.59475120000000004</v>
      </c>
      <c r="I395" s="176">
        <v>59.475119999999997</v>
      </c>
      <c r="J395" s="172" t="s">
        <v>841</v>
      </c>
      <c r="K395" s="173">
        <v>1</v>
      </c>
      <c r="L395" s="178">
        <v>0</v>
      </c>
      <c r="M395" s="36">
        <v>1</v>
      </c>
      <c r="N395" s="36"/>
      <c r="O395" s="36"/>
      <c r="P395" s="36"/>
      <c r="Q395" s="36"/>
      <c r="R395" s="3"/>
      <c r="S395" s="106"/>
      <c r="T395" s="106"/>
      <c r="U395" s="106"/>
      <c r="V395" s="106"/>
      <c r="W395" s="106"/>
      <c r="X395" s="106"/>
      <c r="Y395" s="36"/>
      <c r="Z395" s="36"/>
      <c r="AA395" s="36"/>
      <c r="AB395" s="188" t="str">
        <f t="shared" si="40"/>
        <v>hkr18c09log</v>
      </c>
      <c r="AC395" s="188" t="s">
        <v>1585</v>
      </c>
      <c r="AD395" s="131"/>
      <c r="AE395" s="131"/>
      <c r="AF395" s="131"/>
      <c r="AG395" s="131"/>
      <c r="AH395" s="131"/>
      <c r="AI395" s="131"/>
      <c r="AJ395" s="128" t="str">
        <f t="shared" si="41"/>
        <v/>
      </c>
      <c r="AK395" s="7" t="str">
        <f>IF(ISNUMBER($AJ395),INDEX($C$1:$AB$3985,$AJ395,AK$4),"")</f>
        <v/>
      </c>
      <c r="AL395" s="7" t="str">
        <f>IF(ISNUMBER($AJ395),INDEX($C$1:$AB$3985,$AJ395,AL$4),"")</f>
        <v/>
      </c>
      <c r="AM395" s="128"/>
      <c r="AN395" s="128">
        <f t="shared" si="43"/>
        <v>407</v>
      </c>
      <c r="AO395" s="7" t="str">
        <f>IF(ISNUMBER($AN395),INDEX($C$1:$AB$2294,$AN395,AO$4),"")</f>
        <v>hkr08c16</v>
      </c>
      <c r="AP395" s="10">
        <f>IF(ISNUMBER($AN395),INDEX($C$1:$AB$2294,$AN395,AP$4),"")</f>
        <v>5.9475119999999997</v>
      </c>
      <c r="AQ395" s="310">
        <f>IF(ISNUMBER(SEARCH($T$30,AO395)),MAX(AQ$5:AQ394)+1,0)</f>
        <v>0</v>
      </c>
      <c r="AR395" s="310">
        <f>IF(ISNUMBER(SEARCH($T$31,AO395)),MAX(AR$5:AR394)+1,0)</f>
        <v>0</v>
      </c>
      <c r="AS395" s="128" t="str">
        <f t="shared" si="42"/>
        <v/>
      </c>
      <c r="AT395" s="105" t="str">
        <f>IF(ISNUMBER($AS395),INDEX($C$1:$AB$3985,$AS395,AT$4),"")</f>
        <v/>
      </c>
      <c r="AU395" s="128"/>
      <c r="AV395" s="128">
        <f t="shared" si="44"/>
        <v>1172</v>
      </c>
      <c r="AW395" s="105" t="str">
        <f>IF(ISNUMBER($AV395),INDEX($C$1:$AB$3985,$AV395,AW$4),"")</f>
        <v>or22c02_0</v>
      </c>
      <c r="AX395" s="105">
        <f>IF(ISNUMBER($AV395),INDEX($C$1:$AB$3985,$AV395,AX$4),"")</f>
        <v>26.355039999999999</v>
      </c>
      <c r="AY395" s="310">
        <f>IF(ISNUMBER(SEARCH($BE$10,AW395)),MAX(AY$5:AY394)+1,0)</f>
        <v>0</v>
      </c>
      <c r="AZ395" s="310">
        <f>IF(ISNUMBER(SEARCH($BE$11,AW395)),MAX(AZ$5:AZ394)+1,0)</f>
        <v>0</v>
      </c>
      <c r="BA395" s="128" t="str">
        <f t="shared" si="45"/>
        <v/>
      </c>
      <c r="BB395" s="105" t="str">
        <f>IF(ISNUMBER($BA395),INDEX($C$1:$AB$3985,$BA395,BB$4),"")</f>
        <v/>
      </c>
      <c r="BC395" s="105"/>
    </row>
    <row r="396" spans="1:55" x14ac:dyDescent="0.25">
      <c r="A396" s="98"/>
      <c r="B396" s="98">
        <f>ROW()</f>
        <v>396</v>
      </c>
      <c r="C396" s="73"/>
      <c r="D396" s="179" t="s">
        <v>434</v>
      </c>
      <c r="E396" s="175" t="s">
        <v>850</v>
      </c>
      <c r="F396" s="175" t="s">
        <v>851</v>
      </c>
      <c r="G396" s="176">
        <v>5.9475119999999997</v>
      </c>
      <c r="H396" s="176">
        <v>0.59475120000000004</v>
      </c>
      <c r="I396" s="176">
        <v>59.475119999999997</v>
      </c>
      <c r="J396" s="172" t="s">
        <v>841</v>
      </c>
      <c r="K396" s="173">
        <v>1</v>
      </c>
      <c r="L396" s="178">
        <v>0</v>
      </c>
      <c r="M396" s="36">
        <v>1</v>
      </c>
      <c r="N396" s="36"/>
      <c r="O396" s="36"/>
      <c r="P396" s="36"/>
      <c r="Q396" s="36"/>
      <c r="R396" s="3"/>
      <c r="S396" s="106"/>
      <c r="T396" s="106"/>
      <c r="U396" s="106"/>
      <c r="V396" s="106"/>
      <c r="W396" s="106"/>
      <c r="X396" s="106"/>
      <c r="Y396" s="36"/>
      <c r="Z396" s="36"/>
      <c r="AA396" s="36"/>
      <c r="AB396" s="188" t="str">
        <f t="shared" si="40"/>
        <v>hkr22c01log</v>
      </c>
      <c r="AC396" s="188" t="s">
        <v>1585</v>
      </c>
      <c r="AD396" s="131"/>
      <c r="AE396" s="131"/>
      <c r="AF396" s="131"/>
      <c r="AG396" s="131"/>
      <c r="AH396" s="131"/>
      <c r="AI396" s="131"/>
      <c r="AJ396" s="128" t="str">
        <f t="shared" si="41"/>
        <v/>
      </c>
      <c r="AK396" s="7" t="str">
        <f>IF(ISNUMBER($AJ396),INDEX($C$1:$AB$3985,$AJ396,AK$4),"")</f>
        <v/>
      </c>
      <c r="AL396" s="7" t="str">
        <f>IF(ISNUMBER($AJ396),INDEX($C$1:$AB$3985,$AJ396,AL$4),"")</f>
        <v/>
      </c>
      <c r="AM396" s="128"/>
      <c r="AN396" s="128">
        <f t="shared" si="43"/>
        <v>408</v>
      </c>
      <c r="AO396" s="7" t="str">
        <f>IF(ISNUMBER($AN396),INDEX($C$1:$AB$2294,$AN396,AO$4),"")</f>
        <v>hkr08c17</v>
      </c>
      <c r="AP396" s="10">
        <f>IF(ISNUMBER($AN396),INDEX($C$1:$AB$2294,$AN396,AP$4),"")</f>
        <v>5.9475119999999997</v>
      </c>
      <c r="AQ396" s="310">
        <f>IF(ISNUMBER(SEARCH($T$30,AO396)),MAX(AQ$5:AQ395)+1,0)</f>
        <v>0</v>
      </c>
      <c r="AR396" s="310">
        <f>IF(ISNUMBER(SEARCH($T$31,AO396)),MAX(AR$5:AR395)+1,0)</f>
        <v>0</v>
      </c>
      <c r="AS396" s="128" t="str">
        <f t="shared" si="42"/>
        <v/>
      </c>
      <c r="AT396" s="105" t="str">
        <f>IF(ISNUMBER($AS396),INDEX($C$1:$AB$3985,$AS396,AT$4),"")</f>
        <v/>
      </c>
      <c r="AU396" s="128"/>
      <c r="AV396" s="128">
        <f t="shared" si="44"/>
        <v>1173</v>
      </c>
      <c r="AW396" s="105" t="str">
        <f>IF(ISNUMBER($AV396),INDEX($C$1:$AB$3985,$AV396,AW$4),"")</f>
        <v>or22c03_0</v>
      </c>
      <c r="AX396" s="105">
        <f>IF(ISNUMBER($AV396),INDEX($C$1:$AB$3985,$AV396,AX$4),"")</f>
        <v>26.107620000000001</v>
      </c>
      <c r="AY396" s="310">
        <f>IF(ISNUMBER(SEARCH($BE$10,AW396)),MAX(AY$5:AY395)+1,0)</f>
        <v>0</v>
      </c>
      <c r="AZ396" s="310">
        <f>IF(ISNUMBER(SEARCH($BE$11,AW396)),MAX(AZ$5:AZ395)+1,0)</f>
        <v>0</v>
      </c>
      <c r="BA396" s="128" t="str">
        <f t="shared" si="45"/>
        <v/>
      </c>
      <c r="BB396" s="105" t="str">
        <f>IF(ISNUMBER($BA396),INDEX($C$1:$AB$3985,$BA396,BB$4),"")</f>
        <v/>
      </c>
      <c r="BC396" s="105"/>
    </row>
    <row r="397" spans="1:55" x14ac:dyDescent="0.25">
      <c r="A397" s="98"/>
      <c r="B397" s="98">
        <f>ROW()</f>
        <v>397</v>
      </c>
      <c r="C397" s="73"/>
      <c r="D397" s="179" t="s">
        <v>435</v>
      </c>
      <c r="E397" s="175" t="s">
        <v>850</v>
      </c>
      <c r="F397" s="175" t="s">
        <v>851</v>
      </c>
      <c r="G397" s="176">
        <v>5.9475119999999997</v>
      </c>
      <c r="H397" s="176">
        <v>0.59475120000000004</v>
      </c>
      <c r="I397" s="176">
        <v>59.475119999999997</v>
      </c>
      <c r="J397" s="172" t="s">
        <v>841</v>
      </c>
      <c r="K397" s="173">
        <v>1</v>
      </c>
      <c r="L397" s="178">
        <v>0</v>
      </c>
      <c r="M397" s="36">
        <v>1</v>
      </c>
      <c r="N397" s="36"/>
      <c r="O397" s="36"/>
      <c r="P397" s="36"/>
      <c r="Q397" s="36"/>
      <c r="R397" s="3"/>
      <c r="S397" s="106"/>
      <c r="T397" s="106"/>
      <c r="U397" s="106"/>
      <c r="V397" s="106"/>
      <c r="W397" s="106"/>
      <c r="X397" s="106"/>
      <c r="Y397" s="36"/>
      <c r="Z397" s="36"/>
      <c r="AA397" s="36"/>
      <c r="AB397" s="188" t="str">
        <f t="shared" si="40"/>
        <v>hkr08c09log</v>
      </c>
      <c r="AC397" s="188" t="s">
        <v>1585</v>
      </c>
      <c r="AD397" s="131"/>
      <c r="AE397" s="131"/>
      <c r="AF397" s="131"/>
      <c r="AG397" s="131"/>
      <c r="AH397" s="131"/>
      <c r="AI397" s="131"/>
      <c r="AJ397" s="128" t="str">
        <f t="shared" si="41"/>
        <v/>
      </c>
      <c r="AK397" s="7" t="str">
        <f>IF(ISNUMBER($AJ397),INDEX($C$1:$AB$3985,$AJ397,AK$4),"")</f>
        <v/>
      </c>
      <c r="AL397" s="7" t="str">
        <f>IF(ISNUMBER($AJ397),INDEX($C$1:$AB$3985,$AJ397,AL$4),"")</f>
        <v/>
      </c>
      <c r="AM397" s="128"/>
      <c r="AN397" s="128">
        <f t="shared" si="43"/>
        <v>409</v>
      </c>
      <c r="AO397" s="7" t="str">
        <f>IF(ISNUMBER($AN397),INDEX($C$1:$AB$2294,$AN397,AO$4),"")</f>
        <v>hkr22c02</v>
      </c>
      <c r="AP397" s="10">
        <f>IF(ISNUMBER($AN397),INDEX($C$1:$AB$2294,$AN397,AP$4),"")</f>
        <v>5.9475119999999997</v>
      </c>
      <c r="AQ397" s="310">
        <f>IF(ISNUMBER(SEARCH($T$30,AO397)),MAX(AQ$5:AQ396)+1,0)</f>
        <v>0</v>
      </c>
      <c r="AR397" s="310">
        <f>IF(ISNUMBER(SEARCH($T$31,AO397)),MAX(AR$5:AR396)+1,0)</f>
        <v>0</v>
      </c>
      <c r="AS397" s="128" t="str">
        <f t="shared" si="42"/>
        <v/>
      </c>
      <c r="AT397" s="105" t="str">
        <f>IF(ISNUMBER($AS397),INDEX($C$1:$AB$3985,$AS397,AT$4),"")</f>
        <v/>
      </c>
      <c r="AU397" s="128"/>
      <c r="AV397" s="128">
        <f t="shared" si="44"/>
        <v>1174</v>
      </c>
      <c r="AW397" s="105" t="str">
        <f>IF(ISNUMBER($AV397),INDEX($C$1:$AB$3985,$AV397,AW$4),"")</f>
        <v>or22c04_0</v>
      </c>
      <c r="AX397" s="105">
        <f>IF(ISNUMBER($AV397),INDEX($C$1:$AB$3985,$AV397,AX$4),"")</f>
        <v>25.567820000000001</v>
      </c>
      <c r="AY397" s="310">
        <f>IF(ISNUMBER(SEARCH($BE$10,AW397)),MAX(AY$5:AY396)+1,0)</f>
        <v>0</v>
      </c>
      <c r="AZ397" s="310">
        <f>IF(ISNUMBER(SEARCH($BE$11,AW397)),MAX(AZ$5:AZ396)+1,0)</f>
        <v>0</v>
      </c>
      <c r="BA397" s="128" t="str">
        <f t="shared" si="45"/>
        <v/>
      </c>
      <c r="BB397" s="105" t="str">
        <f>IF(ISNUMBER($BA397),INDEX($C$1:$AB$3985,$BA397,BB$4),"")</f>
        <v/>
      </c>
      <c r="BC397" s="105"/>
    </row>
    <row r="398" spans="1:55" x14ac:dyDescent="0.25">
      <c r="A398" s="98"/>
      <c r="B398" s="98">
        <f>ROW()</f>
        <v>398</v>
      </c>
      <c r="C398" s="73"/>
      <c r="D398" s="179" t="s">
        <v>436</v>
      </c>
      <c r="E398" s="175" t="s">
        <v>850</v>
      </c>
      <c r="F398" s="176" t="s">
        <v>851</v>
      </c>
      <c r="G398" s="176">
        <v>5.9475119999999997</v>
      </c>
      <c r="H398" s="176">
        <v>0.59475120000000004</v>
      </c>
      <c r="I398" s="176">
        <v>59.475119999999997</v>
      </c>
      <c r="J398" s="172" t="s">
        <v>841</v>
      </c>
      <c r="K398" s="173">
        <v>1</v>
      </c>
      <c r="L398" s="178">
        <v>0</v>
      </c>
      <c r="M398" s="33">
        <v>1</v>
      </c>
      <c r="R398" s="3"/>
      <c r="S398" s="106"/>
      <c r="T398" s="106"/>
      <c r="U398" s="106"/>
      <c r="V398" s="106"/>
      <c r="W398" s="106"/>
      <c r="X398" s="106"/>
      <c r="AB398" s="188" t="str">
        <f t="shared" si="40"/>
        <v>hkr26c19log</v>
      </c>
      <c r="AC398" s="188" t="s">
        <v>1585</v>
      </c>
      <c r="AD398" s="131"/>
      <c r="AE398" s="131"/>
      <c r="AF398" s="131"/>
      <c r="AG398" s="131"/>
      <c r="AH398" s="131"/>
      <c r="AI398" s="131"/>
      <c r="AJ398" s="128" t="str">
        <f t="shared" si="41"/>
        <v/>
      </c>
      <c r="AK398" s="7" t="str">
        <f>IF(ISNUMBER($AJ398),INDEX($C$1:$AB$3985,$AJ398,AK$4),"")</f>
        <v/>
      </c>
      <c r="AL398" s="7" t="str">
        <f>IF(ISNUMBER($AJ398),INDEX($C$1:$AB$3985,$AJ398,AL$4),"")</f>
        <v/>
      </c>
      <c r="AM398" s="128"/>
      <c r="AN398" s="128">
        <f t="shared" si="43"/>
        <v>410</v>
      </c>
      <c r="AO398" s="7" t="str">
        <f>IF(ISNUMBER($AN398),INDEX($C$1:$AB$2294,$AN398,AO$4),"")</f>
        <v>hkr29c04</v>
      </c>
      <c r="AP398" s="10">
        <f>IF(ISNUMBER($AN398),INDEX($C$1:$AB$2294,$AN398,AP$4),"")</f>
        <v>5.9475119999999997</v>
      </c>
      <c r="AQ398" s="310">
        <f>IF(ISNUMBER(SEARCH($T$30,AO398)),MAX(AQ$5:AQ397)+1,0)</f>
        <v>0</v>
      </c>
      <c r="AR398" s="310">
        <f>IF(ISNUMBER(SEARCH($T$31,AO398)),MAX(AR$5:AR397)+1,0)</f>
        <v>0</v>
      </c>
      <c r="AS398" s="128" t="str">
        <f t="shared" si="42"/>
        <v/>
      </c>
      <c r="AT398" s="105" t="str">
        <f>IF(ISNUMBER($AS398),INDEX($C$1:$AB$3985,$AS398,AT$4),"")</f>
        <v/>
      </c>
      <c r="AU398" s="128"/>
      <c r="AV398" s="128">
        <f t="shared" si="44"/>
        <v>1175</v>
      </c>
      <c r="AW398" s="105" t="str">
        <f>IF(ISNUMBER($AV398),INDEX($C$1:$AB$3985,$AV398,AW$4),"")</f>
        <v>or22c06_0</v>
      </c>
      <c r="AX398" s="105">
        <f>IF(ISNUMBER($AV398),INDEX($C$1:$AB$3985,$AV398,AX$4),"")</f>
        <v>22.046119999999998</v>
      </c>
      <c r="AY398" s="310">
        <f>IF(ISNUMBER(SEARCH($BE$10,AW398)),MAX(AY$5:AY397)+1,0)</f>
        <v>0</v>
      </c>
      <c r="AZ398" s="310">
        <f>IF(ISNUMBER(SEARCH($BE$11,AW398)),MAX(AZ$5:AZ397)+1,0)</f>
        <v>0</v>
      </c>
      <c r="BA398" s="128" t="str">
        <f t="shared" si="45"/>
        <v/>
      </c>
      <c r="BB398" s="105" t="str">
        <f>IF(ISNUMBER($BA398),INDEX($C$1:$AB$3985,$BA398,BB$4),"")</f>
        <v/>
      </c>
      <c r="BC398" s="105"/>
    </row>
    <row r="399" spans="1:55" x14ac:dyDescent="0.25">
      <c r="A399" s="98"/>
      <c r="B399" s="98">
        <f>ROW()</f>
        <v>399</v>
      </c>
      <c r="C399" s="73"/>
      <c r="D399" s="179" t="s">
        <v>437</v>
      </c>
      <c r="E399" s="175" t="s">
        <v>850</v>
      </c>
      <c r="F399" s="176" t="s">
        <v>851</v>
      </c>
      <c r="G399" s="176">
        <v>5.9475119999999997</v>
      </c>
      <c r="H399" s="176">
        <v>0.59475120000000004</v>
      </c>
      <c r="I399" s="176">
        <v>59.475119999999997</v>
      </c>
      <c r="J399" s="172" t="s">
        <v>841</v>
      </c>
      <c r="K399" s="173">
        <v>1</v>
      </c>
      <c r="L399" s="178">
        <v>0</v>
      </c>
      <c r="M399" s="33">
        <v>1</v>
      </c>
      <c r="R399" s="3"/>
      <c r="S399" s="106"/>
      <c r="T399" s="106"/>
      <c r="U399" s="106"/>
      <c r="V399" s="106"/>
      <c r="W399" s="106"/>
      <c r="X399" s="106"/>
      <c r="AB399" s="188" t="str">
        <f t="shared" si="40"/>
        <v>hkr19c11log</v>
      </c>
      <c r="AC399" s="188" t="s">
        <v>1585</v>
      </c>
      <c r="AD399" s="131"/>
      <c r="AE399" s="131"/>
      <c r="AF399" s="131"/>
      <c r="AG399" s="131"/>
      <c r="AH399" s="131"/>
      <c r="AI399" s="131"/>
      <c r="AJ399" s="128" t="str">
        <f t="shared" si="41"/>
        <v/>
      </c>
      <c r="AK399" s="7" t="str">
        <f>IF(ISNUMBER($AJ399),INDEX($C$1:$AB$3985,$AJ399,AK$4),"")</f>
        <v/>
      </c>
      <c r="AL399" s="7" t="str">
        <f>IF(ISNUMBER($AJ399),INDEX($C$1:$AB$3985,$AJ399,AL$4),"")</f>
        <v/>
      </c>
      <c r="AM399" s="128"/>
      <c r="AN399" s="128">
        <f t="shared" si="43"/>
        <v>411</v>
      </c>
      <c r="AO399" s="7" t="str">
        <f>IF(ISNUMBER($AN399),INDEX($C$1:$AB$2294,$AN399,AO$4),"")</f>
        <v>hkr19c16</v>
      </c>
      <c r="AP399" s="10">
        <f>IF(ISNUMBER($AN399),INDEX($C$1:$AB$2294,$AN399,AP$4),"")</f>
        <v>5.9475119999999997</v>
      </c>
      <c r="AQ399" s="310">
        <f>IF(ISNUMBER(SEARCH($T$30,AO399)),MAX(AQ$5:AQ398)+1,0)</f>
        <v>0</v>
      </c>
      <c r="AR399" s="310">
        <f>IF(ISNUMBER(SEARCH($T$31,AO399)),MAX(AR$5:AR398)+1,0)</f>
        <v>0</v>
      </c>
      <c r="AS399" s="128" t="str">
        <f t="shared" si="42"/>
        <v/>
      </c>
      <c r="AT399" s="105" t="str">
        <f>IF(ISNUMBER($AS399),INDEX($C$1:$AB$3985,$AS399,AT$4),"")</f>
        <v/>
      </c>
      <c r="AU399" s="128"/>
      <c r="AV399" s="128">
        <f t="shared" si="44"/>
        <v>1176</v>
      </c>
      <c r="AW399" s="105" t="str">
        <f>IF(ISNUMBER($AV399),INDEX($C$1:$AB$3985,$AV399,AW$4),"")</f>
        <v>or22c07_0</v>
      </c>
      <c r="AX399" s="105">
        <f>IF(ISNUMBER($AV399),INDEX($C$1:$AB$3985,$AV399,AX$4),"")</f>
        <v>21.601690000000001</v>
      </c>
      <c r="AY399" s="310">
        <f>IF(ISNUMBER(SEARCH($BE$10,AW399)),MAX(AY$5:AY398)+1,0)</f>
        <v>0</v>
      </c>
      <c r="AZ399" s="310">
        <f>IF(ISNUMBER(SEARCH($BE$11,AW399)),MAX(AZ$5:AZ398)+1,0)</f>
        <v>0</v>
      </c>
      <c r="BA399" s="128" t="str">
        <f t="shared" si="45"/>
        <v/>
      </c>
      <c r="BB399" s="105" t="str">
        <f>IF(ISNUMBER($BA399),INDEX($C$1:$AB$3985,$BA399,BB$4),"")</f>
        <v/>
      </c>
      <c r="BC399" s="105"/>
    </row>
    <row r="400" spans="1:55" x14ac:dyDescent="0.25">
      <c r="A400" s="98"/>
      <c r="B400" s="98">
        <f>ROW()</f>
        <v>400</v>
      </c>
      <c r="C400" s="73"/>
      <c r="D400" s="179" t="s">
        <v>438</v>
      </c>
      <c r="E400" s="175" t="s">
        <v>850</v>
      </c>
      <c r="F400" s="176" t="s">
        <v>851</v>
      </c>
      <c r="G400" s="176">
        <v>5.9475119999999997</v>
      </c>
      <c r="H400" s="176">
        <v>0.59475120000000004</v>
      </c>
      <c r="I400" s="176">
        <v>59.475119999999997</v>
      </c>
      <c r="J400" s="172" t="s">
        <v>841</v>
      </c>
      <c r="K400" s="173">
        <v>1</v>
      </c>
      <c r="L400" s="178">
        <v>0</v>
      </c>
      <c r="M400" s="33">
        <v>1</v>
      </c>
      <c r="R400" s="3"/>
      <c r="S400" s="106"/>
      <c r="T400" s="106"/>
      <c r="U400" s="106"/>
      <c r="V400" s="106"/>
      <c r="W400" s="106"/>
      <c r="X400" s="106"/>
      <c r="AB400" s="188" t="str">
        <f t="shared" si="40"/>
        <v>hkr08c10log</v>
      </c>
      <c r="AC400" s="188" t="s">
        <v>1585</v>
      </c>
      <c r="AD400" s="131"/>
      <c r="AE400" s="131"/>
      <c r="AF400" s="131"/>
      <c r="AG400" s="131"/>
      <c r="AH400" s="131"/>
      <c r="AI400" s="131"/>
      <c r="AJ400" s="128" t="str">
        <f t="shared" si="41"/>
        <v/>
      </c>
      <c r="AK400" s="7" t="str">
        <f>IF(ISNUMBER($AJ400),INDEX($C$1:$AB$3985,$AJ400,AK$4),"")</f>
        <v/>
      </c>
      <c r="AL400" s="7" t="str">
        <f>IF(ISNUMBER($AJ400),INDEX($C$1:$AB$3985,$AJ400,AL$4),"")</f>
        <v/>
      </c>
      <c r="AM400" s="128"/>
      <c r="AN400" s="128">
        <f t="shared" si="43"/>
        <v>412</v>
      </c>
      <c r="AO400" s="7" t="str">
        <f>IF(ISNUMBER($AN400),INDEX($C$1:$AB$2294,$AN400,AO$4),"")</f>
        <v>hkr08c18</v>
      </c>
      <c r="AP400" s="10">
        <f>IF(ISNUMBER($AN400),INDEX($C$1:$AB$2294,$AN400,AP$4),"")</f>
        <v>5.9475119999999997</v>
      </c>
      <c r="AQ400" s="310">
        <f>IF(ISNUMBER(SEARCH($T$30,AO400)),MAX(AQ$5:AQ399)+1,0)</f>
        <v>0</v>
      </c>
      <c r="AR400" s="310">
        <f>IF(ISNUMBER(SEARCH($T$31,AO400)),MAX(AR$5:AR399)+1,0)</f>
        <v>0</v>
      </c>
      <c r="AS400" s="128" t="str">
        <f t="shared" si="42"/>
        <v/>
      </c>
      <c r="AT400" s="105" t="str">
        <f>IF(ISNUMBER($AS400),INDEX($C$1:$AB$3985,$AS400,AT$4),"")</f>
        <v/>
      </c>
      <c r="AU400" s="128"/>
      <c r="AV400" s="128">
        <f t="shared" si="44"/>
        <v>1177</v>
      </c>
      <c r="AW400" s="105" t="str">
        <f>IF(ISNUMBER($AV400),INDEX($C$1:$AB$3985,$AV400,AW$4),"")</f>
        <v>or22c08_0</v>
      </c>
      <c r="AX400" s="105">
        <f>IF(ISNUMBER($AV400),INDEX($C$1:$AB$3985,$AV400,AX$4),"")</f>
        <v>20.785530000000001</v>
      </c>
      <c r="AY400" s="310">
        <f>IF(ISNUMBER(SEARCH($BE$10,AW400)),MAX(AY$5:AY399)+1,0)</f>
        <v>0</v>
      </c>
      <c r="AZ400" s="310">
        <f>IF(ISNUMBER(SEARCH($BE$11,AW400)),MAX(AZ$5:AZ399)+1,0)</f>
        <v>0</v>
      </c>
      <c r="BA400" s="128" t="str">
        <f t="shared" si="45"/>
        <v/>
      </c>
      <c r="BB400" s="105" t="str">
        <f>IF(ISNUMBER($BA400),INDEX($C$1:$AB$3985,$BA400,BB$4),"")</f>
        <v/>
      </c>
      <c r="BC400" s="105"/>
    </row>
    <row r="401" spans="1:55" x14ac:dyDescent="0.25">
      <c r="A401" s="98"/>
      <c r="B401" s="98">
        <f>ROW()</f>
        <v>401</v>
      </c>
      <c r="C401" s="73"/>
      <c r="D401" s="179" t="s">
        <v>439</v>
      </c>
      <c r="E401" s="175" t="s">
        <v>850</v>
      </c>
      <c r="F401" s="176" t="s">
        <v>851</v>
      </c>
      <c r="G401" s="176">
        <v>5.9475119999999997</v>
      </c>
      <c r="H401" s="176">
        <v>0.59475120000000004</v>
      </c>
      <c r="I401" s="176">
        <v>59.475119999999997</v>
      </c>
      <c r="J401" s="172" t="s">
        <v>841</v>
      </c>
      <c r="K401" s="173">
        <v>1</v>
      </c>
      <c r="L401" s="178">
        <v>0</v>
      </c>
      <c r="M401" s="33">
        <v>1</v>
      </c>
      <c r="R401" s="3"/>
      <c r="S401" s="106"/>
      <c r="T401" s="106"/>
      <c r="U401" s="106"/>
      <c r="V401" s="106"/>
      <c r="W401" s="106"/>
      <c r="X401" s="106"/>
      <c r="AB401" s="188" t="str">
        <f t="shared" si="40"/>
        <v>hkr11c00log</v>
      </c>
      <c r="AC401" s="188" t="s">
        <v>1585</v>
      </c>
      <c r="AD401" s="131"/>
      <c r="AE401" s="131"/>
      <c r="AF401" s="131"/>
      <c r="AG401" s="131"/>
      <c r="AH401" s="131"/>
      <c r="AI401" s="131"/>
      <c r="AJ401" s="128" t="str">
        <f t="shared" si="41"/>
        <v/>
      </c>
      <c r="AK401" s="7" t="str">
        <f>IF(ISNUMBER($AJ401),INDEX($C$1:$AB$3985,$AJ401,AK$4),"")</f>
        <v/>
      </c>
      <c r="AL401" s="7" t="str">
        <f>IF(ISNUMBER($AJ401),INDEX($C$1:$AB$3985,$AJ401,AL$4),"")</f>
        <v/>
      </c>
      <c r="AM401" s="128"/>
      <c r="AN401" s="128">
        <f t="shared" si="43"/>
        <v>413</v>
      </c>
      <c r="AO401" s="7" t="str">
        <f>IF(ISNUMBER($AN401),INDEX($C$1:$AB$2294,$AN401,AO$4),"")</f>
        <v>hkr08c19</v>
      </c>
      <c r="AP401" s="10">
        <f>IF(ISNUMBER($AN401),INDEX($C$1:$AB$2294,$AN401,AP$4),"")</f>
        <v>5.9475119999999997</v>
      </c>
      <c r="AQ401" s="310">
        <f>IF(ISNUMBER(SEARCH($T$30,AO401)),MAX(AQ$5:AQ400)+1,0)</f>
        <v>0</v>
      </c>
      <c r="AR401" s="310">
        <f>IF(ISNUMBER(SEARCH($T$31,AO401)),MAX(AR$5:AR400)+1,0)</f>
        <v>0</v>
      </c>
      <c r="AS401" s="128" t="str">
        <f t="shared" si="42"/>
        <v/>
      </c>
      <c r="AT401" s="105" t="str">
        <f>IF(ISNUMBER($AS401),INDEX($C$1:$AB$3985,$AS401,AT$4),"")</f>
        <v/>
      </c>
      <c r="AU401" s="128"/>
      <c r="AV401" s="128">
        <f t="shared" si="44"/>
        <v>1178</v>
      </c>
      <c r="AW401" s="105" t="str">
        <f>IF(ISNUMBER($AV401),INDEX($C$1:$AB$3985,$AV401,AW$4),"")</f>
        <v>or22c09_0</v>
      </c>
      <c r="AX401" s="105">
        <f>IF(ISNUMBER($AV401),INDEX($C$1:$AB$3985,$AV401,AX$4),"")</f>
        <v>20.12743</v>
      </c>
      <c r="AY401" s="310">
        <f>IF(ISNUMBER(SEARCH($BE$10,AW401)),MAX(AY$5:AY400)+1,0)</f>
        <v>0</v>
      </c>
      <c r="AZ401" s="310">
        <f>IF(ISNUMBER(SEARCH($BE$11,AW401)),MAX(AZ$5:AZ400)+1,0)</f>
        <v>0</v>
      </c>
      <c r="BA401" s="128" t="str">
        <f t="shared" si="45"/>
        <v/>
      </c>
      <c r="BB401" s="105" t="str">
        <f>IF(ISNUMBER($BA401),INDEX($C$1:$AB$3985,$BA401,BB$4),"")</f>
        <v/>
      </c>
      <c r="BC401" s="105"/>
    </row>
    <row r="402" spans="1:55" x14ac:dyDescent="0.25">
      <c r="A402" s="98"/>
      <c r="B402" s="98">
        <f>ROW()</f>
        <v>402</v>
      </c>
      <c r="C402" s="73"/>
      <c r="D402" s="179" t="s">
        <v>440</v>
      </c>
      <c r="E402" s="175" t="s">
        <v>850</v>
      </c>
      <c r="F402" s="176" t="s">
        <v>851</v>
      </c>
      <c r="G402" s="176">
        <v>5.9475119999999997</v>
      </c>
      <c r="H402" s="176">
        <v>0.59475120000000004</v>
      </c>
      <c r="I402" s="176">
        <v>59.475119999999997</v>
      </c>
      <c r="J402" s="172" t="s">
        <v>841</v>
      </c>
      <c r="K402" s="173">
        <v>1</v>
      </c>
      <c r="L402" s="178">
        <v>0</v>
      </c>
      <c r="M402" s="33">
        <v>1</v>
      </c>
      <c r="R402" s="3"/>
      <c r="S402" s="106"/>
      <c r="T402" s="106"/>
      <c r="U402" s="106"/>
      <c r="V402" s="106"/>
      <c r="W402" s="106"/>
      <c r="X402" s="106"/>
      <c r="AB402" s="188" t="str">
        <f t="shared" si="40"/>
        <v>hkr08c11log</v>
      </c>
      <c r="AC402" s="188" t="s">
        <v>1585</v>
      </c>
      <c r="AD402" s="131"/>
      <c r="AE402" s="131"/>
      <c r="AF402" s="131"/>
      <c r="AG402" s="131"/>
      <c r="AH402" s="131"/>
      <c r="AI402" s="131"/>
      <c r="AJ402" s="128" t="str">
        <f t="shared" si="41"/>
        <v/>
      </c>
      <c r="AK402" s="7" t="str">
        <f>IF(ISNUMBER($AJ402),INDEX($C$1:$AB$3985,$AJ402,AK$4),"")</f>
        <v/>
      </c>
      <c r="AL402" s="7" t="str">
        <f>IF(ISNUMBER($AJ402),INDEX($C$1:$AB$3985,$AJ402,AL$4),"")</f>
        <v/>
      </c>
      <c r="AM402" s="128"/>
      <c r="AN402" s="128">
        <f t="shared" si="43"/>
        <v>414</v>
      </c>
      <c r="AO402" s="7" t="str">
        <f>IF(ISNUMBER($AN402),INDEX($C$1:$AB$2294,$AN402,AO$4),"")</f>
        <v>hkr09c19</v>
      </c>
      <c r="AP402" s="10">
        <f>IF(ISNUMBER($AN402),INDEX($C$1:$AB$2294,$AN402,AP$4),"")</f>
        <v>5.9475119999999997</v>
      </c>
      <c r="AQ402" s="310">
        <f>IF(ISNUMBER(SEARCH($T$30,AO402)),MAX(AQ$5:AQ401)+1,0)</f>
        <v>0</v>
      </c>
      <c r="AR402" s="310">
        <f>IF(ISNUMBER(SEARCH($T$31,AO402)),MAX(AR$5:AR401)+1,0)</f>
        <v>0</v>
      </c>
      <c r="AS402" s="128" t="str">
        <f t="shared" si="42"/>
        <v/>
      </c>
      <c r="AT402" s="105" t="str">
        <f>IF(ISNUMBER($AS402),INDEX($C$1:$AB$3985,$AS402,AT$4),"")</f>
        <v/>
      </c>
      <c r="AU402" s="128"/>
      <c r="AV402" s="128">
        <f t="shared" si="44"/>
        <v>1179</v>
      </c>
      <c r="AW402" s="105" t="str">
        <f>IF(ISNUMBER($AV402),INDEX($C$1:$AB$3985,$AV402,AW$4),"")</f>
        <v>or22c10_0</v>
      </c>
      <c r="AX402" s="105">
        <f>IF(ISNUMBER($AV402),INDEX($C$1:$AB$3985,$AV402,AX$4),"")</f>
        <v>19.20007</v>
      </c>
      <c r="AY402" s="310">
        <f>IF(ISNUMBER(SEARCH($BE$10,AW402)),MAX(AY$5:AY401)+1,0)</f>
        <v>0</v>
      </c>
      <c r="AZ402" s="310">
        <f>IF(ISNUMBER(SEARCH($BE$11,AW402)),MAX(AZ$5:AZ401)+1,0)</f>
        <v>0</v>
      </c>
      <c r="BA402" s="128" t="str">
        <f t="shared" si="45"/>
        <v/>
      </c>
      <c r="BB402" s="105" t="str">
        <f>IF(ISNUMBER($BA402),INDEX($C$1:$AB$3985,$BA402,BB$4),"")</f>
        <v/>
      </c>
      <c r="BC402" s="105"/>
    </row>
    <row r="403" spans="1:55" x14ac:dyDescent="0.25">
      <c r="A403" s="98"/>
      <c r="B403" s="98">
        <f>ROW()</f>
        <v>403</v>
      </c>
      <c r="C403" s="73"/>
      <c r="D403" s="179" t="s">
        <v>441</v>
      </c>
      <c r="E403" s="175" t="s">
        <v>850</v>
      </c>
      <c r="F403" s="176" t="s">
        <v>851</v>
      </c>
      <c r="G403" s="176">
        <v>5.9475119999999997</v>
      </c>
      <c r="H403" s="176">
        <v>0.59475120000000004</v>
      </c>
      <c r="I403" s="176">
        <v>59.475119999999997</v>
      </c>
      <c r="J403" s="172" t="s">
        <v>841</v>
      </c>
      <c r="K403" s="173">
        <v>1</v>
      </c>
      <c r="L403" s="178">
        <v>0</v>
      </c>
      <c r="M403" s="33">
        <v>1</v>
      </c>
      <c r="R403" s="3"/>
      <c r="S403" s="106"/>
      <c r="T403" s="106"/>
      <c r="U403" s="106"/>
      <c r="V403" s="106"/>
      <c r="W403" s="106"/>
      <c r="X403" s="106"/>
      <c r="AB403" s="188" t="str">
        <f t="shared" si="40"/>
        <v>hkr08c12log</v>
      </c>
      <c r="AC403" s="188" t="s">
        <v>1585</v>
      </c>
      <c r="AD403" s="131"/>
      <c r="AE403" s="131"/>
      <c r="AF403" s="131"/>
      <c r="AG403" s="131"/>
      <c r="AH403" s="131"/>
      <c r="AI403" s="131"/>
      <c r="AJ403" s="128" t="str">
        <f t="shared" si="41"/>
        <v/>
      </c>
      <c r="AK403" s="7" t="str">
        <f>IF(ISNUMBER($AJ403),INDEX($C$1:$AB$3985,$AJ403,AK$4),"")</f>
        <v/>
      </c>
      <c r="AL403" s="7" t="str">
        <f>IF(ISNUMBER($AJ403),INDEX($C$1:$AB$3985,$AJ403,AL$4),"")</f>
        <v/>
      </c>
      <c r="AM403" s="128"/>
      <c r="AN403" s="128">
        <f t="shared" si="43"/>
        <v>415</v>
      </c>
      <c r="AO403" s="7" t="str">
        <f>IF(ISNUMBER($AN403),INDEX($C$1:$AB$2294,$AN403,AO$4),"")</f>
        <v>hkr13c15</v>
      </c>
      <c r="AP403" s="10">
        <f>IF(ISNUMBER($AN403),INDEX($C$1:$AB$2294,$AN403,AP$4),"")</f>
        <v>5.9475119999999997</v>
      </c>
      <c r="AQ403" s="310">
        <f>IF(ISNUMBER(SEARCH($T$30,AO403)),MAX(AQ$5:AQ402)+1,0)</f>
        <v>0</v>
      </c>
      <c r="AR403" s="310">
        <f>IF(ISNUMBER(SEARCH($T$31,AO403)),MAX(AR$5:AR402)+1,0)</f>
        <v>0</v>
      </c>
      <c r="AS403" s="128" t="str">
        <f t="shared" si="42"/>
        <v/>
      </c>
      <c r="AT403" s="105" t="str">
        <f>IF(ISNUMBER($AS403),INDEX($C$1:$AB$3985,$AS403,AT$4),"")</f>
        <v/>
      </c>
      <c r="AU403" s="128"/>
      <c r="AV403" s="128">
        <f t="shared" si="44"/>
        <v>1180</v>
      </c>
      <c r="AW403" s="105" t="str">
        <f>IF(ISNUMBER($AV403),INDEX($C$1:$AB$3985,$AV403,AW$4),"")</f>
        <v>or22c11_0</v>
      </c>
      <c r="AX403" s="105">
        <f>IF(ISNUMBER($AV403),INDEX($C$1:$AB$3985,$AV403,AX$4),"")</f>
        <v>18.26934</v>
      </c>
      <c r="AY403" s="310">
        <f>IF(ISNUMBER(SEARCH($BE$10,AW403)),MAX(AY$5:AY402)+1,0)</f>
        <v>0</v>
      </c>
      <c r="AZ403" s="310">
        <f>IF(ISNUMBER(SEARCH($BE$11,AW403)),MAX(AZ$5:AZ402)+1,0)</f>
        <v>0</v>
      </c>
      <c r="BA403" s="128" t="str">
        <f t="shared" si="45"/>
        <v/>
      </c>
      <c r="BB403" s="105" t="str">
        <f>IF(ISNUMBER($BA403),INDEX($C$1:$AB$3985,$BA403,BB$4),"")</f>
        <v/>
      </c>
      <c r="BC403" s="105"/>
    </row>
    <row r="404" spans="1:55" x14ac:dyDescent="0.25">
      <c r="A404" s="98"/>
      <c r="B404" s="98">
        <f>ROW()</f>
        <v>404</v>
      </c>
      <c r="C404" s="73"/>
      <c r="D404" s="179" t="s">
        <v>442</v>
      </c>
      <c r="E404" s="175" t="s">
        <v>850</v>
      </c>
      <c r="F404" s="176" t="s">
        <v>851</v>
      </c>
      <c r="G404" s="176">
        <v>5.9475119999999997</v>
      </c>
      <c r="H404" s="176">
        <v>0.59475120000000004</v>
      </c>
      <c r="I404" s="176">
        <v>59.475119999999997</v>
      </c>
      <c r="J404" s="172" t="s">
        <v>841</v>
      </c>
      <c r="K404" s="173">
        <v>1</v>
      </c>
      <c r="L404" s="178">
        <v>0</v>
      </c>
      <c r="M404" s="33">
        <v>1</v>
      </c>
      <c r="R404" s="3"/>
      <c r="S404" s="106"/>
      <c r="T404" s="106"/>
      <c r="U404" s="106"/>
      <c r="V404" s="106"/>
      <c r="W404" s="106"/>
      <c r="X404" s="106"/>
      <c r="AB404" s="188" t="str">
        <f t="shared" si="40"/>
        <v>hkr08c13log</v>
      </c>
      <c r="AC404" s="188" t="s">
        <v>1585</v>
      </c>
      <c r="AD404" s="131"/>
      <c r="AE404" s="131"/>
      <c r="AF404" s="131"/>
      <c r="AG404" s="131"/>
      <c r="AH404" s="131"/>
      <c r="AI404" s="131"/>
      <c r="AJ404" s="128" t="str">
        <f t="shared" si="41"/>
        <v/>
      </c>
      <c r="AK404" s="7" t="str">
        <f>IF(ISNUMBER($AJ404),INDEX($C$1:$AB$3985,$AJ404,AK$4),"")</f>
        <v/>
      </c>
      <c r="AL404" s="7" t="str">
        <f>IF(ISNUMBER($AJ404),INDEX($C$1:$AB$3985,$AJ404,AL$4),"")</f>
        <v/>
      </c>
      <c r="AM404" s="128"/>
      <c r="AN404" s="128">
        <f t="shared" si="43"/>
        <v>416</v>
      </c>
      <c r="AO404" s="7" t="str">
        <f>IF(ISNUMBER($AN404),INDEX($C$1:$AB$2294,$AN404,AO$4),"")</f>
        <v>hkr09c01</v>
      </c>
      <c r="AP404" s="10">
        <f>IF(ISNUMBER($AN404),INDEX($C$1:$AB$2294,$AN404,AP$4),"")</f>
        <v>5.9475119999999997</v>
      </c>
      <c r="AQ404" s="310">
        <f>IF(ISNUMBER(SEARCH($T$30,AO404)),MAX(AQ$5:AQ403)+1,0)</f>
        <v>0</v>
      </c>
      <c r="AR404" s="310">
        <f>IF(ISNUMBER(SEARCH($T$31,AO404)),MAX(AR$5:AR403)+1,0)</f>
        <v>0</v>
      </c>
      <c r="AS404" s="128" t="str">
        <f t="shared" si="42"/>
        <v/>
      </c>
      <c r="AT404" s="105" t="str">
        <f>IF(ISNUMBER($AS404),INDEX($C$1:$AB$3985,$AS404,AT$4),"")</f>
        <v/>
      </c>
      <c r="AU404" s="128"/>
      <c r="AV404" s="128">
        <f t="shared" si="44"/>
        <v>1181</v>
      </c>
      <c r="AW404" s="105" t="str">
        <f>IF(ISNUMBER($AV404),INDEX($C$1:$AB$3985,$AV404,AW$4),"")</f>
        <v>or22c12_0</v>
      </c>
      <c r="AX404" s="105">
        <f>IF(ISNUMBER($AV404),INDEX($C$1:$AB$3985,$AV404,AX$4),"")</f>
        <v>17.09581</v>
      </c>
      <c r="AY404" s="310">
        <f>IF(ISNUMBER(SEARCH($BE$10,AW404)),MAX(AY$5:AY403)+1,0)</f>
        <v>0</v>
      </c>
      <c r="AZ404" s="310">
        <f>IF(ISNUMBER(SEARCH($BE$11,AW404)),MAX(AZ$5:AZ403)+1,0)</f>
        <v>0</v>
      </c>
      <c r="BA404" s="128" t="str">
        <f t="shared" si="45"/>
        <v/>
      </c>
      <c r="BB404" s="105" t="str">
        <f>IF(ISNUMBER($BA404),INDEX($C$1:$AB$3985,$BA404,BB$4),"")</f>
        <v/>
      </c>
      <c r="BC404" s="105"/>
    </row>
    <row r="405" spans="1:55" x14ac:dyDescent="0.25">
      <c r="A405" s="98"/>
      <c r="B405" s="98">
        <f>ROW()</f>
        <v>405</v>
      </c>
      <c r="C405" s="73"/>
      <c r="D405" s="179" t="s">
        <v>443</v>
      </c>
      <c r="E405" s="175" t="s">
        <v>850</v>
      </c>
      <c r="F405" s="176" t="s">
        <v>851</v>
      </c>
      <c r="G405" s="176">
        <v>5.9475119999999997</v>
      </c>
      <c r="H405" s="176">
        <v>0.59475120000000004</v>
      </c>
      <c r="I405" s="176">
        <v>59.475119999999997</v>
      </c>
      <c r="J405" s="172" t="s">
        <v>841</v>
      </c>
      <c r="K405" s="173">
        <v>1</v>
      </c>
      <c r="L405" s="178">
        <v>0</v>
      </c>
      <c r="M405" s="33">
        <v>1</v>
      </c>
      <c r="R405" s="3"/>
      <c r="S405" s="106"/>
      <c r="T405" s="106"/>
      <c r="U405" s="106"/>
      <c r="V405" s="106"/>
      <c r="W405" s="106"/>
      <c r="X405" s="106"/>
      <c r="AB405" s="188" t="str">
        <f t="shared" si="40"/>
        <v>hkr08c14log</v>
      </c>
      <c r="AC405" s="188" t="s">
        <v>1585</v>
      </c>
      <c r="AD405" s="131"/>
      <c r="AE405" s="131"/>
      <c r="AF405" s="131"/>
      <c r="AG405" s="131"/>
      <c r="AH405" s="131"/>
      <c r="AI405" s="131"/>
      <c r="AJ405" s="128" t="str">
        <f t="shared" si="41"/>
        <v/>
      </c>
      <c r="AK405" s="7" t="str">
        <f>IF(ISNUMBER($AJ405),INDEX($C$1:$AB$3985,$AJ405,AK$4),"")</f>
        <v/>
      </c>
      <c r="AL405" s="7" t="str">
        <f>IF(ISNUMBER($AJ405),INDEX($C$1:$AB$3985,$AJ405,AL$4),"")</f>
        <v/>
      </c>
      <c r="AM405" s="128"/>
      <c r="AN405" s="128">
        <f t="shared" si="43"/>
        <v>417</v>
      </c>
      <c r="AO405" s="7" t="str">
        <f>IF(ISNUMBER($AN405),INDEX($C$1:$AB$2294,$AN405,AO$4),"")</f>
        <v>hkr09c02</v>
      </c>
      <c r="AP405" s="10">
        <f>IF(ISNUMBER($AN405),INDEX($C$1:$AB$2294,$AN405,AP$4),"")</f>
        <v>5.9475119999999997</v>
      </c>
      <c r="AQ405" s="310">
        <f>IF(ISNUMBER(SEARCH($T$30,AO405)),MAX(AQ$5:AQ404)+1,0)</f>
        <v>0</v>
      </c>
      <c r="AR405" s="310">
        <f>IF(ISNUMBER(SEARCH($T$31,AO405)),MAX(AR$5:AR404)+1,0)</f>
        <v>0</v>
      </c>
      <c r="AS405" s="128" t="str">
        <f t="shared" si="42"/>
        <v/>
      </c>
      <c r="AT405" s="105" t="str">
        <f>IF(ISNUMBER($AS405),INDEX($C$1:$AB$3985,$AS405,AT$4),"")</f>
        <v/>
      </c>
      <c r="AU405" s="128"/>
      <c r="AV405" s="128">
        <f t="shared" si="44"/>
        <v>1182</v>
      </c>
      <c r="AW405" s="105" t="str">
        <f>IF(ISNUMBER($AV405),INDEX($C$1:$AB$3985,$AV405,AW$4),"")</f>
        <v>or22c13_0</v>
      </c>
      <c r="AX405" s="105">
        <f>IF(ISNUMBER($AV405),INDEX($C$1:$AB$3985,$AV405,AX$4),"")</f>
        <v>16.025189999999998</v>
      </c>
      <c r="AY405" s="310">
        <f>IF(ISNUMBER(SEARCH($BE$10,AW405)),MAX(AY$5:AY404)+1,0)</f>
        <v>0</v>
      </c>
      <c r="AZ405" s="310">
        <f>IF(ISNUMBER(SEARCH($BE$11,AW405)),MAX(AZ$5:AZ404)+1,0)</f>
        <v>0</v>
      </c>
      <c r="BA405" s="128" t="str">
        <f t="shared" si="45"/>
        <v/>
      </c>
      <c r="BB405" s="105" t="str">
        <f>IF(ISNUMBER($BA405),INDEX($C$1:$AB$3985,$BA405,BB$4),"")</f>
        <v/>
      </c>
      <c r="BC405" s="105"/>
    </row>
    <row r="406" spans="1:55" x14ac:dyDescent="0.25">
      <c r="A406" s="98"/>
      <c r="B406" s="98">
        <f>ROW()</f>
        <v>406</v>
      </c>
      <c r="C406" s="73"/>
      <c r="D406" s="179" t="s">
        <v>444</v>
      </c>
      <c r="E406" s="175" t="s">
        <v>850</v>
      </c>
      <c r="F406" s="176" t="s">
        <v>851</v>
      </c>
      <c r="G406" s="176">
        <v>5.9475119999999997</v>
      </c>
      <c r="H406" s="176">
        <v>0.59475120000000004</v>
      </c>
      <c r="I406" s="176">
        <v>59.475119999999997</v>
      </c>
      <c r="J406" s="172" t="s">
        <v>841</v>
      </c>
      <c r="K406" s="173">
        <v>1</v>
      </c>
      <c r="L406" s="178">
        <v>0</v>
      </c>
      <c r="M406" s="33">
        <v>1</v>
      </c>
      <c r="R406" s="3"/>
      <c r="S406" s="106"/>
      <c r="T406" s="106"/>
      <c r="U406" s="106"/>
      <c r="V406" s="106"/>
      <c r="W406" s="106"/>
      <c r="X406" s="106"/>
      <c r="AB406" s="188" t="str">
        <f t="shared" si="40"/>
        <v>hkr08c15log</v>
      </c>
      <c r="AC406" s="188" t="s">
        <v>1585</v>
      </c>
      <c r="AD406" s="131"/>
      <c r="AE406" s="131"/>
      <c r="AF406" s="131"/>
      <c r="AG406" s="131"/>
      <c r="AH406" s="131"/>
      <c r="AI406" s="131"/>
      <c r="AJ406" s="128" t="str">
        <f t="shared" si="41"/>
        <v/>
      </c>
      <c r="AK406" s="7" t="str">
        <f>IF(ISNUMBER($AJ406),INDEX($C$1:$AB$3985,$AJ406,AK$4),"")</f>
        <v/>
      </c>
      <c r="AL406" s="7" t="str">
        <f>IF(ISNUMBER($AJ406),INDEX($C$1:$AB$3985,$AJ406,AL$4),"")</f>
        <v/>
      </c>
      <c r="AM406" s="128"/>
      <c r="AN406" s="128">
        <f t="shared" si="43"/>
        <v>418</v>
      </c>
      <c r="AO406" s="7" t="str">
        <f>IF(ISNUMBER($AN406),INDEX($C$1:$AB$2294,$AN406,AO$4),"")</f>
        <v>hkr09c08</v>
      </c>
      <c r="AP406" s="10">
        <f>IF(ISNUMBER($AN406),INDEX($C$1:$AB$2294,$AN406,AP$4),"")</f>
        <v>5.9475119999999997</v>
      </c>
      <c r="AQ406" s="310">
        <f>IF(ISNUMBER(SEARCH($T$30,AO406)),MAX(AQ$5:AQ405)+1,0)</f>
        <v>0</v>
      </c>
      <c r="AR406" s="310">
        <f>IF(ISNUMBER(SEARCH($T$31,AO406)),MAX(AR$5:AR405)+1,0)</f>
        <v>0</v>
      </c>
      <c r="AS406" s="128" t="str">
        <f t="shared" si="42"/>
        <v/>
      </c>
      <c r="AT406" s="105" t="str">
        <f>IF(ISNUMBER($AS406),INDEX($C$1:$AB$3985,$AS406,AT$4),"")</f>
        <v/>
      </c>
      <c r="AU406" s="128"/>
      <c r="AV406" s="128">
        <f t="shared" si="44"/>
        <v>1183</v>
      </c>
      <c r="AW406" s="105" t="str">
        <f>IF(ISNUMBER($AV406),INDEX($C$1:$AB$3985,$AV406,AW$4),"")</f>
        <v>or22c14_0</v>
      </c>
      <c r="AX406" s="105">
        <f>IF(ISNUMBER($AV406),INDEX($C$1:$AB$3985,$AV406,AX$4),"")</f>
        <v>15.12998</v>
      </c>
      <c r="AY406" s="310">
        <f>IF(ISNUMBER(SEARCH($BE$10,AW406)),MAX(AY$5:AY405)+1,0)</f>
        <v>0</v>
      </c>
      <c r="AZ406" s="310">
        <f>IF(ISNUMBER(SEARCH($BE$11,AW406)),MAX(AZ$5:AZ405)+1,0)</f>
        <v>0</v>
      </c>
      <c r="BA406" s="128" t="str">
        <f t="shared" si="45"/>
        <v/>
      </c>
      <c r="BB406" s="105" t="str">
        <f>IF(ISNUMBER($BA406),INDEX($C$1:$AB$3985,$BA406,BB$4),"")</f>
        <v/>
      </c>
      <c r="BC406" s="105"/>
    </row>
    <row r="407" spans="1:55" x14ac:dyDescent="0.25">
      <c r="A407" s="98"/>
      <c r="B407" s="98">
        <f>ROW()</f>
        <v>407</v>
      </c>
      <c r="C407" s="73"/>
      <c r="D407" s="179" t="s">
        <v>445</v>
      </c>
      <c r="E407" s="175" t="s">
        <v>850</v>
      </c>
      <c r="F407" s="176" t="s">
        <v>851</v>
      </c>
      <c r="G407" s="176">
        <v>5.9475119999999997</v>
      </c>
      <c r="H407" s="176">
        <v>0.59475120000000004</v>
      </c>
      <c r="I407" s="176">
        <v>59.475119999999997</v>
      </c>
      <c r="J407" s="172" t="s">
        <v>841</v>
      </c>
      <c r="K407" s="173">
        <v>1</v>
      </c>
      <c r="L407" s="178">
        <v>0</v>
      </c>
      <c r="M407" s="33">
        <v>1</v>
      </c>
      <c r="R407" s="3"/>
      <c r="S407" s="106"/>
      <c r="T407" s="106"/>
      <c r="U407" s="106"/>
      <c r="V407" s="106"/>
      <c r="W407" s="106"/>
      <c r="X407" s="106"/>
      <c r="AB407" s="188" t="str">
        <f t="shared" si="40"/>
        <v>hkr08c16log</v>
      </c>
      <c r="AC407" s="188" t="s">
        <v>1585</v>
      </c>
      <c r="AD407" s="131"/>
      <c r="AE407" s="131"/>
      <c r="AF407" s="131"/>
      <c r="AG407" s="131"/>
      <c r="AH407" s="131"/>
      <c r="AI407" s="131"/>
      <c r="AJ407" s="128" t="str">
        <f t="shared" si="41"/>
        <v/>
      </c>
      <c r="AK407" s="7" t="str">
        <f>IF(ISNUMBER($AJ407),INDEX($C$1:$AB$3985,$AJ407,AK$4),"")</f>
        <v/>
      </c>
      <c r="AL407" s="7" t="str">
        <f>IF(ISNUMBER($AJ407),INDEX($C$1:$AB$3985,$AJ407,AL$4),"")</f>
        <v/>
      </c>
      <c r="AM407" s="128"/>
      <c r="AN407" s="128">
        <f t="shared" si="43"/>
        <v>419</v>
      </c>
      <c r="AO407" s="7" t="str">
        <f>IF(ISNUMBER($AN407),INDEX($C$1:$AB$2294,$AN407,AO$4),"")</f>
        <v>hkr21c06</v>
      </c>
      <c r="AP407" s="10">
        <f>IF(ISNUMBER($AN407),INDEX($C$1:$AB$2294,$AN407,AP$4),"")</f>
        <v>5.9475119999999997</v>
      </c>
      <c r="AQ407" s="310">
        <f>IF(ISNUMBER(SEARCH($T$30,AO407)),MAX(AQ$5:AQ406)+1,0)</f>
        <v>0</v>
      </c>
      <c r="AR407" s="310">
        <f>IF(ISNUMBER(SEARCH($T$31,AO407)),MAX(AR$5:AR406)+1,0)</f>
        <v>0</v>
      </c>
      <c r="AS407" s="128" t="str">
        <f t="shared" si="42"/>
        <v/>
      </c>
      <c r="AT407" s="105" t="str">
        <f>IF(ISNUMBER($AS407),INDEX($C$1:$AB$3985,$AS407,AT$4),"")</f>
        <v/>
      </c>
      <c r="AU407" s="128"/>
      <c r="AV407" s="128">
        <f t="shared" si="44"/>
        <v>1184</v>
      </c>
      <c r="AW407" s="105" t="str">
        <f>IF(ISNUMBER($AV407),INDEX($C$1:$AB$3985,$AV407,AW$4),"")</f>
        <v>or22c15_0</v>
      </c>
      <c r="AX407" s="105">
        <f>IF(ISNUMBER($AV407),INDEX($C$1:$AB$3985,$AV407,AX$4),"")</f>
        <v>15.72583</v>
      </c>
      <c r="AY407" s="310">
        <f>IF(ISNUMBER(SEARCH($BE$10,AW407)),MAX(AY$5:AY406)+1,0)</f>
        <v>0</v>
      </c>
      <c r="AZ407" s="310">
        <f>IF(ISNUMBER(SEARCH($BE$11,AW407)),MAX(AZ$5:AZ406)+1,0)</f>
        <v>0</v>
      </c>
      <c r="BA407" s="128" t="str">
        <f t="shared" si="45"/>
        <v/>
      </c>
      <c r="BB407" s="105" t="str">
        <f>IF(ISNUMBER($BA407),INDEX($C$1:$AB$3985,$BA407,BB$4),"")</f>
        <v/>
      </c>
      <c r="BC407" s="105"/>
    </row>
    <row r="408" spans="1:55" x14ac:dyDescent="0.25">
      <c r="A408" s="98"/>
      <c r="B408" s="98">
        <f>ROW()</f>
        <v>408</v>
      </c>
      <c r="C408" s="73"/>
      <c r="D408" s="179" t="s">
        <v>446</v>
      </c>
      <c r="E408" s="175" t="s">
        <v>850</v>
      </c>
      <c r="F408" s="175" t="s">
        <v>851</v>
      </c>
      <c r="G408" s="176">
        <v>5.9475119999999997</v>
      </c>
      <c r="H408" s="176">
        <v>0.59475120000000004</v>
      </c>
      <c r="I408" s="176">
        <v>59.475119999999997</v>
      </c>
      <c r="J408" s="172" t="s">
        <v>841</v>
      </c>
      <c r="K408" s="173">
        <v>1</v>
      </c>
      <c r="L408" s="178">
        <v>0</v>
      </c>
      <c r="M408" s="36">
        <v>1</v>
      </c>
      <c r="N408" s="36"/>
      <c r="O408" s="36"/>
      <c r="P408" s="36"/>
      <c r="Q408" s="36"/>
      <c r="R408" s="3"/>
      <c r="S408" s="106"/>
      <c r="T408" s="106"/>
      <c r="U408" s="106"/>
      <c r="V408" s="106"/>
      <c r="W408" s="106"/>
      <c r="X408" s="106"/>
      <c r="Y408" s="36"/>
      <c r="Z408" s="36"/>
      <c r="AA408" s="36"/>
      <c r="AB408" s="188" t="str">
        <f t="shared" si="40"/>
        <v>hkr08c17log</v>
      </c>
      <c r="AC408" s="188" t="s">
        <v>1585</v>
      </c>
      <c r="AD408" s="131"/>
      <c r="AE408" s="131"/>
      <c r="AF408" s="131"/>
      <c r="AG408" s="131"/>
      <c r="AH408" s="131"/>
      <c r="AI408" s="131"/>
      <c r="AJ408" s="128" t="str">
        <f t="shared" si="41"/>
        <v/>
      </c>
      <c r="AK408" s="7" t="str">
        <f>IF(ISNUMBER($AJ408),INDEX($C$1:$AB$3985,$AJ408,AK$4),"")</f>
        <v/>
      </c>
      <c r="AL408" s="7" t="str">
        <f>IF(ISNUMBER($AJ408),INDEX($C$1:$AB$3985,$AJ408,AL$4),"")</f>
        <v/>
      </c>
      <c r="AM408" s="128"/>
      <c r="AN408" s="128">
        <f t="shared" si="43"/>
        <v>420</v>
      </c>
      <c r="AO408" s="7" t="str">
        <f>IF(ISNUMBER($AN408),INDEX($C$1:$AB$2294,$AN408,AO$4),"")</f>
        <v>hkr09c11</v>
      </c>
      <c r="AP408" s="10">
        <f>IF(ISNUMBER($AN408),INDEX($C$1:$AB$2294,$AN408,AP$4),"")</f>
        <v>5.9475119999999997</v>
      </c>
      <c r="AQ408" s="310">
        <f>IF(ISNUMBER(SEARCH($T$30,AO408)),MAX(AQ$5:AQ407)+1,0)</f>
        <v>0</v>
      </c>
      <c r="AR408" s="310">
        <f>IF(ISNUMBER(SEARCH($T$31,AO408)),MAX(AR$5:AR407)+1,0)</f>
        <v>0</v>
      </c>
      <c r="AS408" s="128" t="str">
        <f t="shared" si="42"/>
        <v/>
      </c>
      <c r="AT408" s="105" t="str">
        <f>IF(ISNUMBER($AS408),INDEX($C$1:$AB$3985,$AS408,AT$4),"")</f>
        <v/>
      </c>
      <c r="AU408" s="128"/>
      <c r="AV408" s="128">
        <f t="shared" si="44"/>
        <v>1185</v>
      </c>
      <c r="AW408" s="105" t="str">
        <f>IF(ISNUMBER($AV408),INDEX($C$1:$AB$3985,$AV408,AW$4),"")</f>
        <v>or22c16_0</v>
      </c>
      <c r="AX408" s="105">
        <f>IF(ISNUMBER($AV408),INDEX($C$1:$AB$3985,$AV408,AX$4),"")</f>
        <v>16.214469999999999</v>
      </c>
      <c r="AY408" s="310">
        <f>IF(ISNUMBER(SEARCH($BE$10,AW408)),MAX(AY$5:AY407)+1,0)</f>
        <v>0</v>
      </c>
      <c r="AZ408" s="310">
        <f>IF(ISNUMBER(SEARCH($BE$11,AW408)),MAX(AZ$5:AZ407)+1,0)</f>
        <v>0</v>
      </c>
      <c r="BA408" s="128" t="str">
        <f t="shared" si="45"/>
        <v/>
      </c>
      <c r="BB408" s="105" t="str">
        <f>IF(ISNUMBER($BA408),INDEX($C$1:$AB$3985,$BA408,BB$4),"")</f>
        <v/>
      </c>
      <c r="BC408" s="105"/>
    </row>
    <row r="409" spans="1:55" x14ac:dyDescent="0.25">
      <c r="A409" s="98"/>
      <c r="B409" s="98">
        <f>ROW()</f>
        <v>409</v>
      </c>
      <c r="C409" s="73"/>
      <c r="D409" s="179" t="s">
        <v>447</v>
      </c>
      <c r="E409" s="175" t="s">
        <v>850</v>
      </c>
      <c r="F409" s="175" t="s">
        <v>851</v>
      </c>
      <c r="G409" s="176">
        <v>5.9475119999999997</v>
      </c>
      <c r="H409" s="176">
        <v>0.59475120000000004</v>
      </c>
      <c r="I409" s="176">
        <v>59.475119999999997</v>
      </c>
      <c r="J409" s="172" t="s">
        <v>841</v>
      </c>
      <c r="K409" s="173">
        <v>1</v>
      </c>
      <c r="L409" s="178">
        <v>0</v>
      </c>
      <c r="M409" s="36">
        <v>1</v>
      </c>
      <c r="N409" s="36"/>
      <c r="O409" s="36"/>
      <c r="P409" s="36"/>
      <c r="Q409" s="36"/>
      <c r="R409" s="3"/>
      <c r="S409" s="106"/>
      <c r="T409" s="106"/>
      <c r="U409" s="106"/>
      <c r="V409" s="106"/>
      <c r="W409" s="106"/>
      <c r="X409" s="106"/>
      <c r="Y409" s="36"/>
      <c r="Z409" s="36"/>
      <c r="AA409" s="36"/>
      <c r="AB409" s="188" t="str">
        <f t="shared" si="40"/>
        <v>hkr22c02log</v>
      </c>
      <c r="AC409" s="188" t="s">
        <v>1585</v>
      </c>
      <c r="AD409" s="131"/>
      <c r="AE409" s="131"/>
      <c r="AF409" s="131"/>
      <c r="AG409" s="131"/>
      <c r="AH409" s="131"/>
      <c r="AI409" s="131"/>
      <c r="AJ409" s="128" t="str">
        <f t="shared" si="41"/>
        <v/>
      </c>
      <c r="AK409" s="7" t="str">
        <f>IF(ISNUMBER($AJ409),INDEX($C$1:$AB$3985,$AJ409,AK$4),"")</f>
        <v/>
      </c>
      <c r="AL409" s="7" t="str">
        <f>IF(ISNUMBER($AJ409),INDEX($C$1:$AB$3985,$AJ409,AL$4),"")</f>
        <v/>
      </c>
      <c r="AM409" s="128"/>
      <c r="AN409" s="128">
        <f t="shared" si="43"/>
        <v>421</v>
      </c>
      <c r="AO409" s="7" t="str">
        <f>IF(ISNUMBER($AN409),INDEX($C$1:$AB$2294,$AN409,AO$4),"")</f>
        <v>hkr09c14</v>
      </c>
      <c r="AP409" s="10">
        <f>IF(ISNUMBER($AN409),INDEX($C$1:$AB$2294,$AN409,AP$4),"")</f>
        <v>5.9475119999999997</v>
      </c>
      <c r="AQ409" s="310">
        <f>IF(ISNUMBER(SEARCH($T$30,AO409)),MAX(AQ$5:AQ408)+1,0)</f>
        <v>0</v>
      </c>
      <c r="AR409" s="310">
        <f>IF(ISNUMBER(SEARCH($T$31,AO409)),MAX(AR$5:AR408)+1,0)</f>
        <v>0</v>
      </c>
      <c r="AS409" s="128" t="str">
        <f t="shared" si="42"/>
        <v/>
      </c>
      <c r="AT409" s="105" t="str">
        <f>IF(ISNUMBER($AS409),INDEX($C$1:$AB$3985,$AS409,AT$4),"")</f>
        <v/>
      </c>
      <c r="AU409" s="128"/>
      <c r="AV409" s="128">
        <f t="shared" si="44"/>
        <v>1186</v>
      </c>
      <c r="AW409" s="105" t="str">
        <f>IF(ISNUMBER($AV409),INDEX($C$1:$AB$3985,$AV409,AW$4),"")</f>
        <v>or22c17_0</v>
      </c>
      <c r="AX409" s="105">
        <f>IF(ISNUMBER($AV409),INDEX($C$1:$AB$3985,$AV409,AX$4),"")</f>
        <v>16.558350000000001</v>
      </c>
      <c r="AY409" s="310">
        <f>IF(ISNUMBER(SEARCH($BE$10,AW409)),MAX(AY$5:AY408)+1,0)</f>
        <v>0</v>
      </c>
      <c r="AZ409" s="310">
        <f>IF(ISNUMBER(SEARCH($BE$11,AW409)),MAX(AZ$5:AZ408)+1,0)</f>
        <v>0</v>
      </c>
      <c r="BA409" s="128" t="str">
        <f t="shared" si="45"/>
        <v/>
      </c>
      <c r="BB409" s="105" t="str">
        <f>IF(ISNUMBER($BA409),INDEX($C$1:$AB$3985,$BA409,BB$4),"")</f>
        <v/>
      </c>
      <c r="BC409" s="105"/>
    </row>
    <row r="410" spans="1:55" x14ac:dyDescent="0.25">
      <c r="A410" s="98"/>
      <c r="B410" s="98">
        <f>ROW()</f>
        <v>410</v>
      </c>
      <c r="C410" s="73"/>
      <c r="D410" s="179" t="s">
        <v>448</v>
      </c>
      <c r="E410" s="175" t="s">
        <v>850</v>
      </c>
      <c r="F410" s="175" t="s">
        <v>851</v>
      </c>
      <c r="G410" s="176">
        <v>5.9475119999999997</v>
      </c>
      <c r="H410" s="176">
        <v>0.59475120000000004</v>
      </c>
      <c r="I410" s="176">
        <v>59.475119999999997</v>
      </c>
      <c r="J410" s="172" t="s">
        <v>841</v>
      </c>
      <c r="K410" s="173">
        <v>1</v>
      </c>
      <c r="L410" s="178">
        <v>0</v>
      </c>
      <c r="M410" s="36">
        <v>1</v>
      </c>
      <c r="N410" s="36"/>
      <c r="O410" s="36"/>
      <c r="P410" s="36"/>
      <c r="Q410" s="36"/>
      <c r="R410" s="3"/>
      <c r="S410" s="106"/>
      <c r="T410" s="106"/>
      <c r="U410" s="106"/>
      <c r="V410" s="106"/>
      <c r="W410" s="106"/>
      <c r="X410" s="106"/>
      <c r="Y410" s="36"/>
      <c r="Z410" s="36"/>
      <c r="AA410" s="36"/>
      <c r="AB410" s="188" t="str">
        <f t="shared" si="40"/>
        <v>hkr29c04log</v>
      </c>
      <c r="AC410" s="188" t="s">
        <v>1585</v>
      </c>
      <c r="AD410" s="131"/>
      <c r="AE410" s="131"/>
      <c r="AF410" s="131"/>
      <c r="AG410" s="131"/>
      <c r="AH410" s="131"/>
      <c r="AI410" s="131"/>
      <c r="AJ410" s="128" t="str">
        <f t="shared" si="41"/>
        <v/>
      </c>
      <c r="AK410" s="7" t="str">
        <f>IF(ISNUMBER($AJ410),INDEX($C$1:$AB$3985,$AJ410,AK$4),"")</f>
        <v/>
      </c>
      <c r="AL410" s="7" t="str">
        <f>IF(ISNUMBER($AJ410),INDEX($C$1:$AB$3985,$AJ410,AL$4),"")</f>
        <v/>
      </c>
      <c r="AM410" s="128"/>
      <c r="AN410" s="128">
        <f t="shared" si="43"/>
        <v>422</v>
      </c>
      <c r="AO410" s="7" t="str">
        <f>IF(ISNUMBER($AN410),INDEX($C$1:$AB$2294,$AN410,AO$4),"")</f>
        <v>hkr09c15</v>
      </c>
      <c r="AP410" s="10">
        <f>IF(ISNUMBER($AN410),INDEX($C$1:$AB$2294,$AN410,AP$4),"")</f>
        <v>5.9475119999999997</v>
      </c>
      <c r="AQ410" s="310">
        <f>IF(ISNUMBER(SEARCH($T$30,AO410)),MAX(AQ$5:AQ409)+1,0)</f>
        <v>0</v>
      </c>
      <c r="AR410" s="310">
        <f>IF(ISNUMBER(SEARCH($T$31,AO410)),MAX(AR$5:AR409)+1,0)</f>
        <v>0</v>
      </c>
      <c r="AS410" s="128" t="str">
        <f t="shared" si="42"/>
        <v/>
      </c>
      <c r="AT410" s="105" t="str">
        <f>IF(ISNUMBER($AS410),INDEX($C$1:$AB$3985,$AS410,AT$4),"")</f>
        <v/>
      </c>
      <c r="AU410" s="128"/>
      <c r="AV410" s="128">
        <f t="shared" si="44"/>
        <v>1187</v>
      </c>
      <c r="AW410" s="105" t="str">
        <f>IF(ISNUMBER($AV410),INDEX($C$1:$AB$3985,$AV410,AW$4),"")</f>
        <v>or22c18_0</v>
      </c>
      <c r="AX410" s="105">
        <f>IF(ISNUMBER($AV410),INDEX($C$1:$AB$3985,$AV410,AX$4),"")</f>
        <v>16.742740000000001</v>
      </c>
      <c r="AY410" s="310">
        <f>IF(ISNUMBER(SEARCH($BE$10,AW410)),MAX(AY$5:AY409)+1,0)</f>
        <v>0</v>
      </c>
      <c r="AZ410" s="310">
        <f>IF(ISNUMBER(SEARCH($BE$11,AW410)),MAX(AZ$5:AZ409)+1,0)</f>
        <v>0</v>
      </c>
      <c r="BA410" s="128" t="str">
        <f t="shared" si="45"/>
        <v/>
      </c>
      <c r="BB410" s="105" t="str">
        <f>IF(ISNUMBER($BA410),INDEX($C$1:$AB$3985,$BA410,BB$4),"")</f>
        <v/>
      </c>
      <c r="BC410" s="105"/>
    </row>
    <row r="411" spans="1:55" x14ac:dyDescent="0.25">
      <c r="A411" s="98"/>
      <c r="B411" s="98">
        <f>ROW()</f>
        <v>411</v>
      </c>
      <c r="C411" s="73"/>
      <c r="D411" s="179" t="s">
        <v>449</v>
      </c>
      <c r="E411" s="175" t="s">
        <v>850</v>
      </c>
      <c r="F411" s="175" t="s">
        <v>851</v>
      </c>
      <c r="G411" s="176">
        <v>5.9475119999999997</v>
      </c>
      <c r="H411" s="176">
        <v>0.59475120000000004</v>
      </c>
      <c r="I411" s="176">
        <v>59.475119999999997</v>
      </c>
      <c r="J411" s="172" t="s">
        <v>841</v>
      </c>
      <c r="K411" s="173">
        <v>1</v>
      </c>
      <c r="L411" s="178">
        <v>0</v>
      </c>
      <c r="M411" s="36">
        <v>1</v>
      </c>
      <c r="N411" s="36"/>
      <c r="O411" s="36"/>
      <c r="P411" s="36"/>
      <c r="Q411" s="36"/>
      <c r="R411" s="3"/>
      <c r="S411" s="106"/>
      <c r="T411" s="106"/>
      <c r="U411" s="106"/>
      <c r="V411" s="106"/>
      <c r="W411" s="106"/>
      <c r="X411" s="106"/>
      <c r="Y411" s="36"/>
      <c r="Z411" s="36"/>
      <c r="AA411" s="36"/>
      <c r="AB411" s="188" t="str">
        <f t="shared" si="40"/>
        <v>hkr19c16log</v>
      </c>
      <c r="AC411" s="188" t="s">
        <v>1585</v>
      </c>
      <c r="AD411" s="131"/>
      <c r="AE411" s="131"/>
      <c r="AF411" s="131"/>
      <c r="AG411" s="131"/>
      <c r="AH411" s="131"/>
      <c r="AI411" s="131"/>
      <c r="AJ411" s="128" t="str">
        <f t="shared" si="41"/>
        <v/>
      </c>
      <c r="AK411" s="7" t="str">
        <f>IF(ISNUMBER($AJ411),INDEX($C$1:$AB$3985,$AJ411,AK$4),"")</f>
        <v/>
      </c>
      <c r="AL411" s="7" t="str">
        <f>IF(ISNUMBER($AJ411),INDEX($C$1:$AB$3985,$AJ411,AL$4),"")</f>
        <v/>
      </c>
      <c r="AM411" s="128"/>
      <c r="AN411" s="128">
        <f t="shared" si="43"/>
        <v>423</v>
      </c>
      <c r="AO411" s="7" t="str">
        <f>IF(ISNUMBER($AN411),INDEX($C$1:$AB$2294,$AN411,AO$4),"")</f>
        <v>hkr09c16</v>
      </c>
      <c r="AP411" s="10">
        <f>IF(ISNUMBER($AN411),INDEX($C$1:$AB$2294,$AN411,AP$4),"")</f>
        <v>5.9475119999999997</v>
      </c>
      <c r="AQ411" s="310">
        <f>IF(ISNUMBER(SEARCH($T$30,AO411)),MAX(AQ$5:AQ410)+1,0)</f>
        <v>0</v>
      </c>
      <c r="AR411" s="310">
        <f>IF(ISNUMBER(SEARCH($T$31,AO411)),MAX(AR$5:AR410)+1,0)</f>
        <v>0</v>
      </c>
      <c r="AS411" s="128" t="str">
        <f t="shared" si="42"/>
        <v/>
      </c>
      <c r="AT411" s="105" t="str">
        <f>IF(ISNUMBER($AS411),INDEX($C$1:$AB$3985,$AS411,AT$4),"")</f>
        <v/>
      </c>
      <c r="AU411" s="128"/>
      <c r="AV411" s="128">
        <f t="shared" si="44"/>
        <v>1188</v>
      </c>
      <c r="AW411" s="105" t="str">
        <f>IF(ISNUMBER($AV411),INDEX($C$1:$AB$3985,$AV411,AW$4),"")</f>
        <v>or22c19_0</v>
      </c>
      <c r="AX411" s="105">
        <f>IF(ISNUMBER($AV411),INDEX($C$1:$AB$3985,$AV411,AX$4),"")</f>
        <v>16.83877</v>
      </c>
      <c r="AY411" s="310">
        <f>IF(ISNUMBER(SEARCH($BE$10,AW411)),MAX(AY$5:AY410)+1,0)</f>
        <v>0</v>
      </c>
      <c r="AZ411" s="310">
        <f>IF(ISNUMBER(SEARCH($BE$11,AW411)),MAX(AZ$5:AZ410)+1,0)</f>
        <v>0</v>
      </c>
      <c r="BA411" s="128" t="str">
        <f t="shared" si="45"/>
        <v/>
      </c>
      <c r="BB411" s="105" t="str">
        <f>IF(ISNUMBER($BA411),INDEX($C$1:$AB$3985,$BA411,BB$4),"")</f>
        <v/>
      </c>
      <c r="BC411" s="105"/>
    </row>
    <row r="412" spans="1:55" x14ac:dyDescent="0.25">
      <c r="A412" s="98"/>
      <c r="B412" s="98">
        <f>ROW()</f>
        <v>412</v>
      </c>
      <c r="C412" s="73"/>
      <c r="D412" s="179" t="s">
        <v>450</v>
      </c>
      <c r="E412" s="175" t="s">
        <v>850</v>
      </c>
      <c r="F412" s="175" t="s">
        <v>851</v>
      </c>
      <c r="G412" s="176">
        <v>5.9475119999999997</v>
      </c>
      <c r="H412" s="176">
        <v>0.59475120000000004</v>
      </c>
      <c r="I412" s="176">
        <v>59.475119999999997</v>
      </c>
      <c r="J412" s="172" t="s">
        <v>841</v>
      </c>
      <c r="K412" s="173">
        <v>1</v>
      </c>
      <c r="L412" s="178">
        <v>0</v>
      </c>
      <c r="M412" s="36">
        <v>1</v>
      </c>
      <c r="N412" s="36"/>
      <c r="O412" s="36"/>
      <c r="P412" s="36"/>
      <c r="Q412" s="36"/>
      <c r="R412" s="3"/>
      <c r="S412" s="106"/>
      <c r="T412" s="106"/>
      <c r="U412" s="106"/>
      <c r="V412" s="106"/>
      <c r="W412" s="106"/>
      <c r="X412" s="106"/>
      <c r="Y412" s="36"/>
      <c r="Z412" s="36"/>
      <c r="AA412" s="36"/>
      <c r="AB412" s="188" t="str">
        <f t="shared" si="40"/>
        <v>hkr08c18log</v>
      </c>
      <c r="AC412" s="188" t="s">
        <v>1585</v>
      </c>
      <c r="AD412" s="131"/>
      <c r="AE412" s="131"/>
      <c r="AF412" s="131"/>
      <c r="AG412" s="131"/>
      <c r="AH412" s="131"/>
      <c r="AI412" s="131"/>
      <c r="AJ412" s="128" t="str">
        <f t="shared" si="41"/>
        <v/>
      </c>
      <c r="AK412" s="7" t="str">
        <f>IF(ISNUMBER($AJ412),INDEX($C$1:$AB$3985,$AJ412,AK$4),"")</f>
        <v/>
      </c>
      <c r="AL412" s="7" t="str">
        <f>IF(ISNUMBER($AJ412),INDEX($C$1:$AB$3985,$AJ412,AL$4),"")</f>
        <v/>
      </c>
      <c r="AM412" s="128"/>
      <c r="AN412" s="128">
        <f t="shared" si="43"/>
        <v>424</v>
      </c>
      <c r="AO412" s="7" t="str">
        <f>IF(ISNUMBER($AN412),INDEX($C$1:$AB$2294,$AN412,AO$4),"")</f>
        <v>hkr34c07</v>
      </c>
      <c r="AP412" s="10">
        <f>IF(ISNUMBER($AN412),INDEX($C$1:$AB$2294,$AN412,AP$4),"")</f>
        <v>5.9475119999999997</v>
      </c>
      <c r="AQ412" s="310">
        <f>IF(ISNUMBER(SEARCH($T$30,AO412)),MAX(AQ$5:AQ411)+1,0)</f>
        <v>0</v>
      </c>
      <c r="AR412" s="310">
        <f>IF(ISNUMBER(SEARCH($T$31,AO412)),MAX(AR$5:AR411)+1,0)</f>
        <v>0</v>
      </c>
      <c r="AS412" s="128" t="str">
        <f t="shared" si="42"/>
        <v/>
      </c>
      <c r="AT412" s="105" t="str">
        <f>IF(ISNUMBER($AS412),INDEX($C$1:$AB$3985,$AS412,AT$4),"")</f>
        <v/>
      </c>
      <c r="AU412" s="128"/>
      <c r="AV412" s="128">
        <f t="shared" si="44"/>
        <v>1189</v>
      </c>
      <c r="AW412" s="105" t="str">
        <f>IF(ISNUMBER($AV412),INDEX($C$1:$AB$3985,$AV412,AW$4),"")</f>
        <v>or23c00_0</v>
      </c>
      <c r="AX412" s="105">
        <f>IF(ISNUMBER($AV412),INDEX($C$1:$AB$3985,$AV412,AX$4),"")</f>
        <v>26.234670000000001</v>
      </c>
      <c r="AY412" s="310">
        <f>IF(ISNUMBER(SEARCH($BE$10,AW412)),MAX(AY$5:AY411)+1,0)</f>
        <v>0</v>
      </c>
      <c r="AZ412" s="310">
        <f>IF(ISNUMBER(SEARCH($BE$11,AW412)),MAX(AZ$5:AZ411)+1,0)</f>
        <v>0</v>
      </c>
      <c r="BA412" s="128" t="str">
        <f t="shared" si="45"/>
        <v/>
      </c>
      <c r="BB412" s="105" t="str">
        <f>IF(ISNUMBER($BA412),INDEX($C$1:$AB$3985,$BA412,BB$4),"")</f>
        <v/>
      </c>
      <c r="BC412" s="105"/>
    </row>
    <row r="413" spans="1:55" x14ac:dyDescent="0.25">
      <c r="A413" s="98"/>
      <c r="B413" s="98">
        <f>ROW()</f>
        <v>413</v>
      </c>
      <c r="C413" s="73"/>
      <c r="D413" s="179" t="s">
        <v>451</v>
      </c>
      <c r="E413" s="175" t="s">
        <v>850</v>
      </c>
      <c r="F413" s="175" t="s">
        <v>851</v>
      </c>
      <c r="G413" s="176">
        <v>5.9475119999999997</v>
      </c>
      <c r="H413" s="176">
        <v>0.59475120000000004</v>
      </c>
      <c r="I413" s="176">
        <v>59.475119999999997</v>
      </c>
      <c r="J413" s="172" t="s">
        <v>841</v>
      </c>
      <c r="K413" s="173">
        <v>1</v>
      </c>
      <c r="L413" s="178">
        <v>0</v>
      </c>
      <c r="M413" s="36">
        <v>1</v>
      </c>
      <c r="N413" s="36"/>
      <c r="O413" s="36"/>
      <c r="P413" s="36"/>
      <c r="Q413" s="36"/>
      <c r="R413" s="3"/>
      <c r="S413" s="106"/>
      <c r="T413" s="106"/>
      <c r="U413" s="106"/>
      <c r="V413" s="106"/>
      <c r="W413" s="106"/>
      <c r="X413" s="106"/>
      <c r="Y413" s="36"/>
      <c r="Z413" s="36"/>
      <c r="AA413" s="36"/>
      <c r="AB413" s="188" t="str">
        <f t="shared" si="40"/>
        <v>hkr08c19log</v>
      </c>
      <c r="AC413" s="188" t="s">
        <v>1585</v>
      </c>
      <c r="AD413" s="131"/>
      <c r="AE413" s="131"/>
      <c r="AF413" s="131"/>
      <c r="AG413" s="131"/>
      <c r="AH413" s="131"/>
      <c r="AI413" s="131"/>
      <c r="AJ413" s="128" t="str">
        <f t="shared" si="41"/>
        <v/>
      </c>
      <c r="AK413" s="7" t="str">
        <f>IF(ISNUMBER($AJ413),INDEX($C$1:$AB$3985,$AJ413,AK$4),"")</f>
        <v/>
      </c>
      <c r="AL413" s="7" t="str">
        <f>IF(ISNUMBER($AJ413),INDEX($C$1:$AB$3985,$AJ413,AL$4),"")</f>
        <v/>
      </c>
      <c r="AM413" s="128"/>
      <c r="AN413" s="128">
        <f t="shared" si="43"/>
        <v>425</v>
      </c>
      <c r="AO413" s="7" t="str">
        <f>IF(ISNUMBER($AN413),INDEX($C$1:$AB$2294,$AN413,AO$4),"")</f>
        <v>hkr09c17</v>
      </c>
      <c r="AP413" s="10">
        <f>IF(ISNUMBER($AN413),INDEX($C$1:$AB$2294,$AN413,AP$4),"")</f>
        <v>5.9475119999999997</v>
      </c>
      <c r="AQ413" s="310">
        <f>IF(ISNUMBER(SEARCH($T$30,AO413)),MAX(AQ$5:AQ412)+1,0)</f>
        <v>0</v>
      </c>
      <c r="AR413" s="310">
        <f>IF(ISNUMBER(SEARCH($T$31,AO413)),MAX(AR$5:AR412)+1,0)</f>
        <v>0</v>
      </c>
      <c r="AS413" s="128" t="str">
        <f t="shared" si="42"/>
        <v/>
      </c>
      <c r="AT413" s="105" t="str">
        <f>IF(ISNUMBER($AS413),INDEX($C$1:$AB$3985,$AS413,AT$4),"")</f>
        <v/>
      </c>
      <c r="AU413" s="128"/>
      <c r="AV413" s="128">
        <f t="shared" si="44"/>
        <v>1190</v>
      </c>
      <c r="AW413" s="105" t="str">
        <f>IF(ISNUMBER($AV413),INDEX($C$1:$AB$3985,$AV413,AW$4),"")</f>
        <v>or23c01_0</v>
      </c>
      <c r="AX413" s="105">
        <f>IF(ISNUMBER($AV413),INDEX($C$1:$AB$3985,$AV413,AX$4),"")</f>
        <v>26.102869999999999</v>
      </c>
      <c r="AY413" s="310">
        <f>IF(ISNUMBER(SEARCH($BE$10,AW413)),MAX(AY$5:AY412)+1,0)</f>
        <v>0</v>
      </c>
      <c r="AZ413" s="310">
        <f>IF(ISNUMBER(SEARCH($BE$11,AW413)),MAX(AZ$5:AZ412)+1,0)</f>
        <v>0</v>
      </c>
      <c r="BA413" s="128" t="str">
        <f t="shared" si="45"/>
        <v/>
      </c>
      <c r="BB413" s="105" t="str">
        <f>IF(ISNUMBER($BA413),INDEX($C$1:$AB$3985,$BA413,BB$4),"")</f>
        <v/>
      </c>
      <c r="BC413" s="105"/>
    </row>
    <row r="414" spans="1:55" x14ac:dyDescent="0.25">
      <c r="A414" s="98"/>
      <c r="B414" s="98">
        <f>ROW()</f>
        <v>414</v>
      </c>
      <c r="C414" s="73"/>
      <c r="D414" s="179" t="s">
        <v>452</v>
      </c>
      <c r="E414" s="175" t="s">
        <v>850</v>
      </c>
      <c r="F414" s="176" t="s">
        <v>851</v>
      </c>
      <c r="G414" s="176">
        <v>5.9475119999999997</v>
      </c>
      <c r="H414" s="176">
        <v>0.59475120000000004</v>
      </c>
      <c r="I414" s="176">
        <v>59.475119999999997</v>
      </c>
      <c r="J414" s="172" t="s">
        <v>841</v>
      </c>
      <c r="K414" s="173">
        <v>1</v>
      </c>
      <c r="L414" s="178">
        <v>0</v>
      </c>
      <c r="M414" s="33">
        <v>1</v>
      </c>
      <c r="R414" s="3"/>
      <c r="S414" s="106"/>
      <c r="T414" s="106"/>
      <c r="U414" s="106"/>
      <c r="V414" s="106"/>
      <c r="W414" s="106"/>
      <c r="X414" s="106"/>
      <c r="AB414" s="188" t="str">
        <f t="shared" si="40"/>
        <v>hkr09c19log</v>
      </c>
      <c r="AC414" s="188" t="s">
        <v>1585</v>
      </c>
      <c r="AD414" s="131"/>
      <c r="AE414" s="131"/>
      <c r="AF414" s="131"/>
      <c r="AG414" s="131"/>
      <c r="AH414" s="131"/>
      <c r="AI414" s="131"/>
      <c r="AJ414" s="128" t="str">
        <f t="shared" si="41"/>
        <v/>
      </c>
      <c r="AK414" s="7" t="str">
        <f>IF(ISNUMBER($AJ414),INDEX($C$1:$AB$3985,$AJ414,AK$4),"")</f>
        <v/>
      </c>
      <c r="AL414" s="7" t="str">
        <f>IF(ISNUMBER($AJ414),INDEX($C$1:$AB$3985,$AJ414,AL$4),"")</f>
        <v/>
      </c>
      <c r="AM414" s="128"/>
      <c r="AN414" s="128">
        <f t="shared" si="43"/>
        <v>426</v>
      </c>
      <c r="AO414" s="7" t="str">
        <f>IF(ISNUMBER($AN414),INDEX($C$1:$AB$2294,$AN414,AO$4),"")</f>
        <v>hkr30c14</v>
      </c>
      <c r="AP414" s="10">
        <f>IF(ISNUMBER($AN414),INDEX($C$1:$AB$2294,$AN414,AP$4),"")</f>
        <v>5.9475119999999997</v>
      </c>
      <c r="AQ414" s="310">
        <f>IF(ISNUMBER(SEARCH($T$30,AO414)),MAX(AQ$5:AQ413)+1,0)</f>
        <v>0</v>
      </c>
      <c r="AR414" s="310">
        <f>IF(ISNUMBER(SEARCH($T$31,AO414)),MAX(AR$5:AR413)+1,0)</f>
        <v>0</v>
      </c>
      <c r="AS414" s="128" t="str">
        <f t="shared" si="42"/>
        <v/>
      </c>
      <c r="AT414" s="105" t="str">
        <f>IF(ISNUMBER($AS414),INDEX($C$1:$AB$3985,$AS414,AT$4),"")</f>
        <v/>
      </c>
      <c r="AU414" s="128"/>
      <c r="AV414" s="128">
        <f t="shared" si="44"/>
        <v>1191</v>
      </c>
      <c r="AW414" s="105" t="str">
        <f>IF(ISNUMBER($AV414),INDEX($C$1:$AB$3985,$AV414,AW$4),"")</f>
        <v>or23c02_0</v>
      </c>
      <c r="AX414" s="105">
        <f>IF(ISNUMBER($AV414),INDEX($C$1:$AB$3985,$AV414,AX$4),"")</f>
        <v>25.897649999999999</v>
      </c>
      <c r="AY414" s="310">
        <f>IF(ISNUMBER(SEARCH($BE$10,AW414)),MAX(AY$5:AY413)+1,0)</f>
        <v>0</v>
      </c>
      <c r="AZ414" s="310">
        <f>IF(ISNUMBER(SEARCH($BE$11,AW414)),MAX(AZ$5:AZ413)+1,0)</f>
        <v>0</v>
      </c>
      <c r="BA414" s="128" t="str">
        <f t="shared" si="45"/>
        <v/>
      </c>
      <c r="BB414" s="105" t="str">
        <f>IF(ISNUMBER($BA414),INDEX($C$1:$AB$3985,$BA414,BB$4),"")</f>
        <v/>
      </c>
      <c r="BC414" s="105"/>
    </row>
    <row r="415" spans="1:55" x14ac:dyDescent="0.25">
      <c r="A415" s="98"/>
      <c r="B415" s="98">
        <f>ROW()</f>
        <v>415</v>
      </c>
      <c r="C415" s="73"/>
      <c r="D415" s="179" t="s">
        <v>453</v>
      </c>
      <c r="E415" s="175" t="s">
        <v>850</v>
      </c>
      <c r="F415" s="176" t="s">
        <v>851</v>
      </c>
      <c r="G415" s="176">
        <v>5.9475119999999997</v>
      </c>
      <c r="H415" s="176">
        <v>0.59475120000000004</v>
      </c>
      <c r="I415" s="176">
        <v>59.475119999999997</v>
      </c>
      <c r="J415" s="172" t="s">
        <v>841</v>
      </c>
      <c r="K415" s="173">
        <v>1</v>
      </c>
      <c r="L415" s="178">
        <v>0</v>
      </c>
      <c r="M415" s="33">
        <v>1</v>
      </c>
      <c r="R415" s="3"/>
      <c r="S415" s="106"/>
      <c r="T415" s="106"/>
      <c r="U415" s="106"/>
      <c r="V415" s="106"/>
      <c r="W415" s="106"/>
      <c r="X415" s="106"/>
      <c r="AB415" s="188" t="str">
        <f t="shared" si="40"/>
        <v>hkr13c15log</v>
      </c>
      <c r="AC415" s="188" t="s">
        <v>1585</v>
      </c>
      <c r="AD415" s="131"/>
      <c r="AE415" s="131"/>
      <c r="AF415" s="131"/>
      <c r="AG415" s="131"/>
      <c r="AH415" s="131"/>
      <c r="AI415" s="131"/>
      <c r="AJ415" s="128" t="str">
        <f t="shared" si="41"/>
        <v/>
      </c>
      <c r="AK415" s="7" t="str">
        <f>IF(ISNUMBER($AJ415),INDEX($C$1:$AB$3985,$AJ415,AK$4),"")</f>
        <v/>
      </c>
      <c r="AL415" s="7" t="str">
        <f>IF(ISNUMBER($AJ415),INDEX($C$1:$AB$3985,$AJ415,AL$4),"")</f>
        <v/>
      </c>
      <c r="AM415" s="128"/>
      <c r="AN415" s="128">
        <f t="shared" si="43"/>
        <v>427</v>
      </c>
      <c r="AO415" s="7" t="str">
        <f>IF(ISNUMBER($AN415),INDEX($C$1:$AB$2294,$AN415,AO$4),"")</f>
        <v>hkr10c00</v>
      </c>
      <c r="AP415" s="10">
        <f>IF(ISNUMBER($AN415),INDEX($C$1:$AB$2294,$AN415,AP$4),"")</f>
        <v>5.9475119999999997</v>
      </c>
      <c r="AQ415" s="310">
        <f>IF(ISNUMBER(SEARCH($T$30,AO415)),MAX(AQ$5:AQ414)+1,0)</f>
        <v>0</v>
      </c>
      <c r="AR415" s="310">
        <f>IF(ISNUMBER(SEARCH($T$31,AO415)),MAX(AR$5:AR414)+1,0)</f>
        <v>0</v>
      </c>
      <c r="AS415" s="128" t="str">
        <f t="shared" si="42"/>
        <v/>
      </c>
      <c r="AT415" s="105" t="str">
        <f>IF(ISNUMBER($AS415),INDEX($C$1:$AB$3985,$AS415,AT$4),"")</f>
        <v/>
      </c>
      <c r="AU415" s="128"/>
      <c r="AV415" s="128">
        <f t="shared" si="44"/>
        <v>1192</v>
      </c>
      <c r="AW415" s="105" t="str">
        <f>IF(ISNUMBER($AV415),INDEX($C$1:$AB$3985,$AV415,AW$4),"")</f>
        <v>or23c03_0</v>
      </c>
      <c r="AX415" s="105">
        <f>IF(ISNUMBER($AV415),INDEX($C$1:$AB$3985,$AV415,AX$4),"")</f>
        <v>25.573450000000001</v>
      </c>
      <c r="AY415" s="310">
        <f>IF(ISNUMBER(SEARCH($BE$10,AW415)),MAX(AY$5:AY414)+1,0)</f>
        <v>0</v>
      </c>
      <c r="AZ415" s="310">
        <f>IF(ISNUMBER(SEARCH($BE$11,AW415)),MAX(AZ$5:AZ414)+1,0)</f>
        <v>0</v>
      </c>
      <c r="BA415" s="128" t="str">
        <f t="shared" si="45"/>
        <v/>
      </c>
      <c r="BB415" s="105" t="str">
        <f>IF(ISNUMBER($BA415),INDEX($C$1:$AB$3985,$BA415,BB$4),"")</f>
        <v/>
      </c>
      <c r="BC415" s="105"/>
    </row>
    <row r="416" spans="1:55" x14ac:dyDescent="0.25">
      <c r="A416" s="98"/>
      <c r="B416" s="98">
        <f>ROW()</f>
        <v>416</v>
      </c>
      <c r="C416" s="73"/>
      <c r="D416" s="179" t="s">
        <v>454</v>
      </c>
      <c r="E416" s="175" t="s">
        <v>850</v>
      </c>
      <c r="F416" s="176" t="s">
        <v>851</v>
      </c>
      <c r="G416" s="176">
        <v>5.9475119999999997</v>
      </c>
      <c r="H416" s="176">
        <v>0.59475120000000004</v>
      </c>
      <c r="I416" s="176">
        <v>59.475119999999997</v>
      </c>
      <c r="J416" s="172" t="s">
        <v>841</v>
      </c>
      <c r="K416" s="173">
        <v>1</v>
      </c>
      <c r="L416" s="178">
        <v>0</v>
      </c>
      <c r="M416" s="33">
        <v>1</v>
      </c>
      <c r="R416" s="3"/>
      <c r="S416" s="106"/>
      <c r="T416" s="106"/>
      <c r="U416" s="106"/>
      <c r="V416" s="106"/>
      <c r="W416" s="106"/>
      <c r="X416" s="106"/>
      <c r="AB416" s="188" t="str">
        <f t="shared" si="40"/>
        <v>hkr09c01log</v>
      </c>
      <c r="AC416" s="188" t="s">
        <v>1585</v>
      </c>
      <c r="AD416" s="131"/>
      <c r="AE416" s="131"/>
      <c r="AF416" s="131"/>
      <c r="AG416" s="131"/>
      <c r="AH416" s="131"/>
      <c r="AI416" s="131"/>
      <c r="AJ416" s="128" t="str">
        <f t="shared" si="41"/>
        <v/>
      </c>
      <c r="AK416" s="7" t="str">
        <f>IF(ISNUMBER($AJ416),INDEX($C$1:$AB$3985,$AJ416,AK$4),"")</f>
        <v/>
      </c>
      <c r="AL416" s="7" t="str">
        <f>IF(ISNUMBER($AJ416),INDEX($C$1:$AB$3985,$AJ416,AL$4),"")</f>
        <v/>
      </c>
      <c r="AM416" s="128"/>
      <c r="AN416" s="128">
        <f t="shared" si="43"/>
        <v>428</v>
      </c>
      <c r="AO416" s="7" t="str">
        <f>IF(ISNUMBER($AN416),INDEX($C$1:$AB$2294,$AN416,AO$4),"")</f>
        <v>hkr14c00</v>
      </c>
      <c r="AP416" s="10">
        <f>IF(ISNUMBER($AN416),INDEX($C$1:$AB$2294,$AN416,AP$4),"")</f>
        <v>5.9475119999999997</v>
      </c>
      <c r="AQ416" s="310">
        <f>IF(ISNUMBER(SEARCH($T$30,AO416)),MAX(AQ$5:AQ415)+1,0)</f>
        <v>0</v>
      </c>
      <c r="AR416" s="310">
        <f>IF(ISNUMBER(SEARCH($T$31,AO416)),MAX(AR$5:AR415)+1,0)</f>
        <v>0</v>
      </c>
      <c r="AS416" s="128" t="str">
        <f t="shared" si="42"/>
        <v/>
      </c>
      <c r="AT416" s="105" t="str">
        <f>IF(ISNUMBER($AS416),INDEX($C$1:$AB$3985,$AS416,AT$4),"")</f>
        <v/>
      </c>
      <c r="AU416" s="128"/>
      <c r="AV416" s="128">
        <f t="shared" si="44"/>
        <v>1193</v>
      </c>
      <c r="AW416" s="105" t="str">
        <f>IF(ISNUMBER($AV416),INDEX($C$1:$AB$3985,$AV416,AW$4),"")</f>
        <v>or23c04_0</v>
      </c>
      <c r="AX416" s="105">
        <f>IF(ISNUMBER($AV416),INDEX($C$1:$AB$3985,$AV416,AX$4),"")</f>
        <v>24.930350000000001</v>
      </c>
      <c r="AY416" s="310">
        <f>IF(ISNUMBER(SEARCH($BE$10,AW416)),MAX(AY$5:AY415)+1,0)</f>
        <v>0</v>
      </c>
      <c r="AZ416" s="310">
        <f>IF(ISNUMBER(SEARCH($BE$11,AW416)),MAX(AZ$5:AZ415)+1,0)</f>
        <v>0</v>
      </c>
      <c r="BA416" s="128" t="str">
        <f t="shared" si="45"/>
        <v/>
      </c>
      <c r="BB416" s="105" t="str">
        <f>IF(ISNUMBER($BA416),INDEX($C$1:$AB$3985,$BA416,BB$4),"")</f>
        <v/>
      </c>
      <c r="BC416" s="105"/>
    </row>
    <row r="417" spans="1:55" x14ac:dyDescent="0.25">
      <c r="A417" s="98"/>
      <c r="B417" s="98">
        <f>ROW()</f>
        <v>417</v>
      </c>
      <c r="C417" s="73"/>
      <c r="D417" s="179" t="s">
        <v>455</v>
      </c>
      <c r="E417" s="175" t="s">
        <v>850</v>
      </c>
      <c r="F417" s="176" t="s">
        <v>851</v>
      </c>
      <c r="G417" s="176">
        <v>5.9475119999999997</v>
      </c>
      <c r="H417" s="176">
        <v>0.59475120000000004</v>
      </c>
      <c r="I417" s="176">
        <v>59.475119999999997</v>
      </c>
      <c r="J417" s="172" t="s">
        <v>841</v>
      </c>
      <c r="K417" s="173">
        <v>1</v>
      </c>
      <c r="L417" s="178">
        <v>0</v>
      </c>
      <c r="M417" s="33">
        <v>1</v>
      </c>
      <c r="R417" s="3"/>
      <c r="S417" s="106"/>
      <c r="T417" s="106"/>
      <c r="U417" s="106"/>
      <c r="V417" s="106"/>
      <c r="W417" s="106"/>
      <c r="X417" s="106"/>
      <c r="AB417" s="188" t="str">
        <f t="shared" si="40"/>
        <v>hkr09c02log</v>
      </c>
      <c r="AC417" s="188" t="s">
        <v>1585</v>
      </c>
      <c r="AD417" s="131"/>
      <c r="AE417" s="131"/>
      <c r="AF417" s="131"/>
      <c r="AG417" s="131"/>
      <c r="AH417" s="131"/>
      <c r="AI417" s="131"/>
      <c r="AJ417" s="128" t="str">
        <f t="shared" si="41"/>
        <v/>
      </c>
      <c r="AK417" s="7" t="str">
        <f>IF(ISNUMBER($AJ417),INDEX($C$1:$AB$3985,$AJ417,AK$4),"")</f>
        <v/>
      </c>
      <c r="AL417" s="7" t="str">
        <f>IF(ISNUMBER($AJ417),INDEX($C$1:$AB$3985,$AJ417,AL$4),"")</f>
        <v/>
      </c>
      <c r="AM417" s="128"/>
      <c r="AN417" s="128">
        <f t="shared" si="43"/>
        <v>429</v>
      </c>
      <c r="AO417" s="7" t="str">
        <f>IF(ISNUMBER($AN417),INDEX($C$1:$AB$2294,$AN417,AO$4),"")</f>
        <v>hkr17c18</v>
      </c>
      <c r="AP417" s="10">
        <f>IF(ISNUMBER($AN417),INDEX($C$1:$AB$2294,$AN417,AP$4),"")</f>
        <v>5.9475119999999997</v>
      </c>
      <c r="AQ417" s="310">
        <f>IF(ISNUMBER(SEARCH($T$30,AO417)),MAX(AQ$5:AQ416)+1,0)</f>
        <v>0</v>
      </c>
      <c r="AR417" s="310">
        <f>IF(ISNUMBER(SEARCH($T$31,AO417)),MAX(AR$5:AR416)+1,0)</f>
        <v>0</v>
      </c>
      <c r="AS417" s="128" t="str">
        <f t="shared" si="42"/>
        <v/>
      </c>
      <c r="AT417" s="105" t="str">
        <f>IF(ISNUMBER($AS417),INDEX($C$1:$AB$3985,$AS417,AT$4),"")</f>
        <v/>
      </c>
      <c r="AU417" s="128"/>
      <c r="AV417" s="128">
        <f t="shared" si="44"/>
        <v>1194</v>
      </c>
      <c r="AW417" s="105" t="str">
        <f>IF(ISNUMBER($AV417),INDEX($C$1:$AB$3985,$AV417,AW$4),"")</f>
        <v>or23c05_0</v>
      </c>
      <c r="AX417" s="105">
        <f>IF(ISNUMBER($AV417),INDEX($C$1:$AB$3985,$AV417,AX$4),"")</f>
        <v>23.821020000000001</v>
      </c>
      <c r="AY417" s="310">
        <f>IF(ISNUMBER(SEARCH($BE$10,AW417)),MAX(AY$5:AY416)+1,0)</f>
        <v>0</v>
      </c>
      <c r="AZ417" s="310">
        <f>IF(ISNUMBER(SEARCH($BE$11,AW417)),MAX(AZ$5:AZ416)+1,0)</f>
        <v>0</v>
      </c>
      <c r="BA417" s="128" t="str">
        <f t="shared" si="45"/>
        <v/>
      </c>
      <c r="BB417" s="105" t="str">
        <f>IF(ISNUMBER($BA417),INDEX($C$1:$AB$3985,$BA417,BB$4),"")</f>
        <v/>
      </c>
      <c r="BC417" s="105"/>
    </row>
    <row r="418" spans="1:55" x14ac:dyDescent="0.25">
      <c r="A418" s="98"/>
      <c r="B418" s="98">
        <f>ROW()</f>
        <v>418</v>
      </c>
      <c r="C418" s="73"/>
      <c r="D418" s="179" t="s">
        <v>456</v>
      </c>
      <c r="E418" s="175" t="s">
        <v>850</v>
      </c>
      <c r="F418" s="176" t="s">
        <v>851</v>
      </c>
      <c r="G418" s="176">
        <v>5.9475119999999997</v>
      </c>
      <c r="H418" s="176">
        <v>0.59475120000000004</v>
      </c>
      <c r="I418" s="176">
        <v>59.475119999999997</v>
      </c>
      <c r="J418" s="172" t="s">
        <v>841</v>
      </c>
      <c r="K418" s="173">
        <v>1</v>
      </c>
      <c r="L418" s="178">
        <v>0</v>
      </c>
      <c r="M418" s="33">
        <v>1</v>
      </c>
      <c r="R418" s="3"/>
      <c r="S418" s="106"/>
      <c r="T418" s="106"/>
      <c r="U418" s="106"/>
      <c r="V418" s="106"/>
      <c r="W418" s="106"/>
      <c r="X418" s="106"/>
      <c r="AB418" s="188" t="str">
        <f t="shared" si="40"/>
        <v>hkr09c08log</v>
      </c>
      <c r="AC418" s="188" t="s">
        <v>1585</v>
      </c>
      <c r="AD418" s="131"/>
      <c r="AE418" s="131"/>
      <c r="AF418" s="131"/>
      <c r="AG418" s="131"/>
      <c r="AH418" s="131"/>
      <c r="AI418" s="131"/>
      <c r="AJ418" s="128" t="str">
        <f t="shared" si="41"/>
        <v/>
      </c>
      <c r="AK418" s="7" t="str">
        <f>IF(ISNUMBER($AJ418),INDEX($C$1:$AB$3985,$AJ418,AK$4),"")</f>
        <v/>
      </c>
      <c r="AL418" s="7" t="str">
        <f>IF(ISNUMBER($AJ418),INDEX($C$1:$AB$3985,$AJ418,AL$4),"")</f>
        <v/>
      </c>
      <c r="AM418" s="128"/>
      <c r="AN418" s="128">
        <f t="shared" si="43"/>
        <v>430</v>
      </c>
      <c r="AO418" s="7" t="str">
        <f>IF(ISNUMBER($AN418),INDEX($C$1:$AB$2294,$AN418,AO$4),"")</f>
        <v>hkr32c09</v>
      </c>
      <c r="AP418" s="10">
        <f>IF(ISNUMBER($AN418),INDEX($C$1:$AB$2294,$AN418,AP$4),"")</f>
        <v>5.9475119999999997</v>
      </c>
      <c r="AQ418" s="310">
        <f>IF(ISNUMBER(SEARCH($T$30,AO418)),MAX(AQ$5:AQ417)+1,0)</f>
        <v>0</v>
      </c>
      <c r="AR418" s="310">
        <f>IF(ISNUMBER(SEARCH($T$31,AO418)),MAX(AR$5:AR417)+1,0)</f>
        <v>0</v>
      </c>
      <c r="AS418" s="128" t="str">
        <f t="shared" si="42"/>
        <v/>
      </c>
      <c r="AT418" s="105" t="str">
        <f>IF(ISNUMBER($AS418),INDEX($C$1:$AB$3985,$AS418,AT$4),"")</f>
        <v/>
      </c>
      <c r="AU418" s="128"/>
      <c r="AV418" s="128">
        <f t="shared" si="44"/>
        <v>1195</v>
      </c>
      <c r="AW418" s="105" t="str">
        <f>IF(ISNUMBER($AV418),INDEX($C$1:$AB$3985,$AV418,AW$4),"")</f>
        <v>or23c06_0</v>
      </c>
      <c r="AX418" s="105">
        <f>IF(ISNUMBER($AV418),INDEX($C$1:$AB$3985,$AV418,AX$4),"")</f>
        <v>22.679040000000001</v>
      </c>
      <c r="AY418" s="310">
        <f>IF(ISNUMBER(SEARCH($BE$10,AW418)),MAX(AY$5:AY417)+1,0)</f>
        <v>0</v>
      </c>
      <c r="AZ418" s="310">
        <f>IF(ISNUMBER(SEARCH($BE$11,AW418)),MAX(AZ$5:AZ417)+1,0)</f>
        <v>0</v>
      </c>
      <c r="BA418" s="128" t="str">
        <f t="shared" si="45"/>
        <v/>
      </c>
      <c r="BB418" s="105" t="str">
        <f>IF(ISNUMBER($BA418),INDEX($C$1:$AB$3985,$BA418,BB$4),"")</f>
        <v/>
      </c>
      <c r="BC418" s="105"/>
    </row>
    <row r="419" spans="1:55" x14ac:dyDescent="0.25">
      <c r="A419" s="98"/>
      <c r="B419" s="98">
        <f>ROW()</f>
        <v>419</v>
      </c>
      <c r="C419" s="73"/>
      <c r="D419" s="179" t="s">
        <v>457</v>
      </c>
      <c r="E419" s="175" t="s">
        <v>850</v>
      </c>
      <c r="F419" s="176" t="s">
        <v>851</v>
      </c>
      <c r="G419" s="176">
        <v>5.9475119999999997</v>
      </c>
      <c r="H419" s="176">
        <v>0.59475120000000004</v>
      </c>
      <c r="I419" s="176">
        <v>59.475119999999997</v>
      </c>
      <c r="J419" s="172" t="s">
        <v>841</v>
      </c>
      <c r="K419" s="173">
        <v>1</v>
      </c>
      <c r="L419" s="178">
        <v>0</v>
      </c>
      <c r="M419" s="33">
        <v>1</v>
      </c>
      <c r="R419" s="3"/>
      <c r="S419" s="106"/>
      <c r="T419" s="106"/>
      <c r="U419" s="106"/>
      <c r="V419" s="106"/>
      <c r="W419" s="106"/>
      <c r="X419" s="106"/>
      <c r="AB419" s="188" t="str">
        <f t="shared" si="40"/>
        <v>hkr21c06log</v>
      </c>
      <c r="AC419" s="188" t="s">
        <v>1585</v>
      </c>
      <c r="AD419" s="131"/>
      <c r="AE419" s="131"/>
      <c r="AF419" s="131"/>
      <c r="AG419" s="131"/>
      <c r="AH419" s="131"/>
      <c r="AI419" s="131"/>
      <c r="AJ419" s="128" t="str">
        <f t="shared" si="41"/>
        <v/>
      </c>
      <c r="AK419" s="7" t="str">
        <f>IF(ISNUMBER($AJ419),INDEX($C$1:$AB$3985,$AJ419,AK$4),"")</f>
        <v/>
      </c>
      <c r="AL419" s="7" t="str">
        <f>IF(ISNUMBER($AJ419),INDEX($C$1:$AB$3985,$AJ419,AL$4),"")</f>
        <v/>
      </c>
      <c r="AM419" s="128"/>
      <c r="AN419" s="128">
        <f t="shared" si="43"/>
        <v>431</v>
      </c>
      <c r="AO419" s="7" t="str">
        <f>IF(ISNUMBER($AN419),INDEX($C$1:$AB$2294,$AN419,AO$4),"")</f>
        <v>hkr29c14</v>
      </c>
      <c r="AP419" s="10">
        <f>IF(ISNUMBER($AN419),INDEX($C$1:$AB$2294,$AN419,AP$4),"")</f>
        <v>5.9475119999999997</v>
      </c>
      <c r="AQ419" s="310">
        <f>IF(ISNUMBER(SEARCH($T$30,AO419)),MAX(AQ$5:AQ418)+1,0)</f>
        <v>0</v>
      </c>
      <c r="AR419" s="310">
        <f>IF(ISNUMBER(SEARCH($T$31,AO419)),MAX(AR$5:AR418)+1,0)</f>
        <v>0</v>
      </c>
      <c r="AS419" s="128" t="str">
        <f t="shared" si="42"/>
        <v/>
      </c>
      <c r="AT419" s="105" t="str">
        <f>IF(ISNUMBER($AS419),INDEX($C$1:$AB$3985,$AS419,AT$4),"")</f>
        <v/>
      </c>
      <c r="AU419" s="128"/>
      <c r="AV419" s="128">
        <f t="shared" si="44"/>
        <v>1196</v>
      </c>
      <c r="AW419" s="105" t="str">
        <f>IF(ISNUMBER($AV419),INDEX($C$1:$AB$3985,$AV419,AW$4),"")</f>
        <v>or23c07_0</v>
      </c>
      <c r="AX419" s="105">
        <f>IF(ISNUMBER($AV419),INDEX($C$1:$AB$3985,$AV419,AX$4),"")</f>
        <v>21.796790000000001</v>
      </c>
      <c r="AY419" s="310">
        <f>IF(ISNUMBER(SEARCH($BE$10,AW419)),MAX(AY$5:AY418)+1,0)</f>
        <v>0</v>
      </c>
      <c r="AZ419" s="310">
        <f>IF(ISNUMBER(SEARCH($BE$11,AW419)),MAX(AZ$5:AZ418)+1,0)</f>
        <v>0</v>
      </c>
      <c r="BA419" s="128" t="str">
        <f t="shared" si="45"/>
        <v/>
      </c>
      <c r="BB419" s="105" t="str">
        <f>IF(ISNUMBER($BA419),INDEX($C$1:$AB$3985,$BA419,BB$4),"")</f>
        <v/>
      </c>
      <c r="BC419" s="105"/>
    </row>
    <row r="420" spans="1:55" x14ac:dyDescent="0.25">
      <c r="A420" s="98"/>
      <c r="B420" s="98">
        <f>ROW()</f>
        <v>420</v>
      </c>
      <c r="C420" s="73"/>
      <c r="D420" s="179" t="s">
        <v>458</v>
      </c>
      <c r="E420" s="175" t="s">
        <v>850</v>
      </c>
      <c r="F420" s="176" t="s">
        <v>851</v>
      </c>
      <c r="G420" s="176">
        <v>5.9475119999999997</v>
      </c>
      <c r="H420" s="176">
        <v>0.59475120000000004</v>
      </c>
      <c r="I420" s="176">
        <v>59.475119999999997</v>
      </c>
      <c r="J420" s="172" t="s">
        <v>841</v>
      </c>
      <c r="K420" s="173">
        <v>1</v>
      </c>
      <c r="L420" s="178">
        <v>0</v>
      </c>
      <c r="M420" s="33">
        <v>1</v>
      </c>
      <c r="R420" s="3"/>
      <c r="S420" s="106"/>
      <c r="T420" s="106"/>
      <c r="U420" s="106"/>
      <c r="V420" s="106"/>
      <c r="W420" s="106"/>
      <c r="X420" s="106"/>
      <c r="AB420" s="188" t="str">
        <f t="shared" si="40"/>
        <v>hkr09c11log</v>
      </c>
      <c r="AC420" s="188" t="s">
        <v>1585</v>
      </c>
      <c r="AD420" s="131"/>
      <c r="AE420" s="131"/>
      <c r="AF420" s="131"/>
      <c r="AG420" s="131"/>
      <c r="AH420" s="131"/>
      <c r="AI420" s="131"/>
      <c r="AJ420" s="128" t="str">
        <f t="shared" si="41"/>
        <v/>
      </c>
      <c r="AK420" s="7" t="str">
        <f>IF(ISNUMBER($AJ420),INDEX($C$1:$AB$3985,$AJ420,AK$4),"")</f>
        <v/>
      </c>
      <c r="AL420" s="7" t="str">
        <f>IF(ISNUMBER($AJ420),INDEX($C$1:$AB$3985,$AJ420,AL$4),"")</f>
        <v/>
      </c>
      <c r="AM420" s="128"/>
      <c r="AN420" s="128">
        <f t="shared" si="43"/>
        <v>432</v>
      </c>
      <c r="AO420" s="7" t="str">
        <f>IF(ISNUMBER($AN420),INDEX($C$1:$AB$2294,$AN420,AO$4),"")</f>
        <v>hkr10c01</v>
      </c>
      <c r="AP420" s="10">
        <f>IF(ISNUMBER($AN420),INDEX($C$1:$AB$2294,$AN420,AP$4),"")</f>
        <v>5.9475119999999997</v>
      </c>
      <c r="AQ420" s="310">
        <f>IF(ISNUMBER(SEARCH($T$30,AO420)),MAX(AQ$5:AQ419)+1,0)</f>
        <v>0</v>
      </c>
      <c r="AR420" s="310">
        <f>IF(ISNUMBER(SEARCH($T$31,AO420)),MAX(AR$5:AR419)+1,0)</f>
        <v>0</v>
      </c>
      <c r="AS420" s="128" t="str">
        <f t="shared" si="42"/>
        <v/>
      </c>
      <c r="AT420" s="105" t="str">
        <f>IF(ISNUMBER($AS420),INDEX($C$1:$AB$3985,$AS420,AT$4),"")</f>
        <v/>
      </c>
      <c r="AU420" s="128"/>
      <c r="AV420" s="128">
        <f t="shared" si="44"/>
        <v>1197</v>
      </c>
      <c r="AW420" s="105" t="str">
        <f>IF(ISNUMBER($AV420),INDEX($C$1:$AB$3985,$AV420,AW$4),"")</f>
        <v>or23c08_0</v>
      </c>
      <c r="AX420" s="105">
        <f>IF(ISNUMBER($AV420),INDEX($C$1:$AB$3985,$AV420,AX$4),"")</f>
        <v>21.0807</v>
      </c>
      <c r="AY420" s="310">
        <f>IF(ISNUMBER(SEARCH($BE$10,AW420)),MAX(AY$5:AY419)+1,0)</f>
        <v>0</v>
      </c>
      <c r="AZ420" s="310">
        <f>IF(ISNUMBER(SEARCH($BE$11,AW420)),MAX(AZ$5:AZ419)+1,0)</f>
        <v>0</v>
      </c>
      <c r="BA420" s="128" t="str">
        <f t="shared" si="45"/>
        <v/>
      </c>
      <c r="BB420" s="105" t="str">
        <f>IF(ISNUMBER($BA420),INDEX($C$1:$AB$3985,$BA420,BB$4),"")</f>
        <v/>
      </c>
      <c r="BC420" s="105"/>
    </row>
    <row r="421" spans="1:55" x14ac:dyDescent="0.25">
      <c r="A421" s="98"/>
      <c r="B421" s="98">
        <f>ROW()</f>
        <v>421</v>
      </c>
      <c r="C421" s="73"/>
      <c r="D421" s="179" t="s">
        <v>459</v>
      </c>
      <c r="E421" s="175" t="s">
        <v>850</v>
      </c>
      <c r="F421" s="176" t="s">
        <v>851</v>
      </c>
      <c r="G421" s="176">
        <v>5.9475119999999997</v>
      </c>
      <c r="H421" s="176">
        <v>0.59475120000000004</v>
      </c>
      <c r="I421" s="176">
        <v>59.475119999999997</v>
      </c>
      <c r="J421" s="172" t="s">
        <v>841</v>
      </c>
      <c r="K421" s="173">
        <v>1</v>
      </c>
      <c r="L421" s="178">
        <v>0</v>
      </c>
      <c r="M421" s="33">
        <v>1</v>
      </c>
      <c r="R421" s="3"/>
      <c r="S421" s="106"/>
      <c r="T421" s="106"/>
      <c r="U421" s="106"/>
      <c r="V421" s="106"/>
      <c r="W421" s="106"/>
      <c r="X421" s="106"/>
      <c r="AB421" s="188" t="str">
        <f t="shared" si="40"/>
        <v>hkr09c14log</v>
      </c>
      <c r="AC421" s="188" t="s">
        <v>1585</v>
      </c>
      <c r="AD421" s="131"/>
      <c r="AE421" s="131"/>
      <c r="AF421" s="131"/>
      <c r="AG421" s="131"/>
      <c r="AH421" s="131"/>
      <c r="AI421" s="131"/>
      <c r="AJ421" s="128" t="str">
        <f t="shared" si="41"/>
        <v/>
      </c>
      <c r="AK421" s="7" t="str">
        <f>IF(ISNUMBER($AJ421),INDEX($C$1:$AB$3985,$AJ421,AK$4),"")</f>
        <v/>
      </c>
      <c r="AL421" s="7" t="str">
        <f>IF(ISNUMBER($AJ421),INDEX($C$1:$AB$3985,$AJ421,AL$4),"")</f>
        <v/>
      </c>
      <c r="AM421" s="128"/>
      <c r="AN421" s="128">
        <f t="shared" si="43"/>
        <v>433</v>
      </c>
      <c r="AO421" s="7" t="str">
        <f>IF(ISNUMBER($AN421),INDEX($C$1:$AB$2294,$AN421,AO$4),"")</f>
        <v>hkr28c03</v>
      </c>
      <c r="AP421" s="10">
        <f>IF(ISNUMBER($AN421),INDEX($C$1:$AB$2294,$AN421,AP$4),"")</f>
        <v>5.9475119999999997</v>
      </c>
      <c r="AQ421" s="310">
        <f>IF(ISNUMBER(SEARCH($T$30,AO421)),MAX(AQ$5:AQ420)+1,0)</f>
        <v>0</v>
      </c>
      <c r="AR421" s="310">
        <f>IF(ISNUMBER(SEARCH($T$31,AO421)),MAX(AR$5:AR420)+1,0)</f>
        <v>0</v>
      </c>
      <c r="AS421" s="128" t="str">
        <f t="shared" si="42"/>
        <v/>
      </c>
      <c r="AT421" s="105" t="str">
        <f>IF(ISNUMBER($AS421),INDEX($C$1:$AB$3985,$AS421,AT$4),"")</f>
        <v/>
      </c>
      <c r="AU421" s="128"/>
      <c r="AV421" s="128">
        <f t="shared" si="44"/>
        <v>1198</v>
      </c>
      <c r="AW421" s="105" t="str">
        <f>IF(ISNUMBER($AV421),INDEX($C$1:$AB$3985,$AV421,AW$4),"")</f>
        <v>or23c09_0</v>
      </c>
      <c r="AX421" s="105">
        <f>IF(ISNUMBER($AV421),INDEX($C$1:$AB$3985,$AV421,AX$4),"")</f>
        <v>20.261880000000001</v>
      </c>
      <c r="AY421" s="310">
        <f>IF(ISNUMBER(SEARCH($BE$10,AW421)),MAX(AY$5:AY420)+1,0)</f>
        <v>0</v>
      </c>
      <c r="AZ421" s="310">
        <f>IF(ISNUMBER(SEARCH($BE$11,AW421)),MAX(AZ$5:AZ420)+1,0)</f>
        <v>0</v>
      </c>
      <c r="BA421" s="128" t="str">
        <f t="shared" si="45"/>
        <v/>
      </c>
      <c r="BB421" s="105" t="str">
        <f>IF(ISNUMBER($BA421),INDEX($C$1:$AB$3985,$BA421,BB$4),"")</f>
        <v/>
      </c>
      <c r="BC421" s="105"/>
    </row>
    <row r="422" spans="1:55" x14ac:dyDescent="0.25">
      <c r="A422" s="98"/>
      <c r="B422" s="98">
        <f>ROW()</f>
        <v>422</v>
      </c>
      <c r="C422" s="73"/>
      <c r="D422" s="179" t="s">
        <v>460</v>
      </c>
      <c r="E422" s="175" t="s">
        <v>850</v>
      </c>
      <c r="F422" s="176" t="s">
        <v>851</v>
      </c>
      <c r="G422" s="176">
        <v>5.9475119999999997</v>
      </c>
      <c r="H422" s="176">
        <v>0.59475120000000004</v>
      </c>
      <c r="I422" s="176">
        <v>59.475119999999997</v>
      </c>
      <c r="J422" s="172" t="s">
        <v>841</v>
      </c>
      <c r="K422" s="173">
        <v>1</v>
      </c>
      <c r="L422" s="178">
        <v>0</v>
      </c>
      <c r="M422" s="33">
        <v>1</v>
      </c>
      <c r="R422" s="3"/>
      <c r="S422" s="106"/>
      <c r="T422" s="106"/>
      <c r="U422" s="106"/>
      <c r="V422" s="106"/>
      <c r="W422" s="106"/>
      <c r="X422" s="106"/>
      <c r="AB422" s="188" t="str">
        <f t="shared" si="40"/>
        <v>hkr09c15log</v>
      </c>
      <c r="AC422" s="188" t="s">
        <v>1585</v>
      </c>
      <c r="AD422" s="131"/>
      <c r="AE422" s="131"/>
      <c r="AF422" s="131"/>
      <c r="AG422" s="131"/>
      <c r="AH422" s="131"/>
      <c r="AI422" s="131"/>
      <c r="AJ422" s="128" t="str">
        <f t="shared" si="41"/>
        <v/>
      </c>
      <c r="AK422" s="7" t="str">
        <f>IF(ISNUMBER($AJ422),INDEX($C$1:$AB$3985,$AJ422,AK$4),"")</f>
        <v/>
      </c>
      <c r="AL422" s="7" t="str">
        <f>IF(ISNUMBER($AJ422),INDEX($C$1:$AB$3985,$AJ422,AL$4),"")</f>
        <v/>
      </c>
      <c r="AM422" s="128"/>
      <c r="AN422" s="128">
        <f t="shared" si="43"/>
        <v>434</v>
      </c>
      <c r="AO422" s="7" t="str">
        <f>IF(ISNUMBER($AN422),INDEX($C$1:$AB$2294,$AN422,AO$4),"")</f>
        <v>hkr10c02</v>
      </c>
      <c r="AP422" s="10">
        <f>IF(ISNUMBER($AN422),INDEX($C$1:$AB$2294,$AN422,AP$4),"")</f>
        <v>5.9475119999999997</v>
      </c>
      <c r="AQ422" s="310">
        <f>IF(ISNUMBER(SEARCH($T$30,AO422)),MAX(AQ$5:AQ421)+1,0)</f>
        <v>0</v>
      </c>
      <c r="AR422" s="310">
        <f>IF(ISNUMBER(SEARCH($T$31,AO422)),MAX(AR$5:AR421)+1,0)</f>
        <v>0</v>
      </c>
      <c r="AS422" s="128" t="str">
        <f t="shared" si="42"/>
        <v/>
      </c>
      <c r="AT422" s="105" t="str">
        <f>IF(ISNUMBER($AS422),INDEX($C$1:$AB$3985,$AS422,AT$4),"")</f>
        <v/>
      </c>
      <c r="AU422" s="128"/>
      <c r="AV422" s="128">
        <f t="shared" si="44"/>
        <v>1199</v>
      </c>
      <c r="AW422" s="105" t="str">
        <f>IF(ISNUMBER($AV422),INDEX($C$1:$AB$3985,$AV422,AW$4),"")</f>
        <v>or23c10_0</v>
      </c>
      <c r="AX422" s="105">
        <f>IF(ISNUMBER($AV422),INDEX($C$1:$AB$3985,$AV422,AX$4),"")</f>
        <v>19.291129999999999</v>
      </c>
      <c r="AY422" s="310">
        <f>IF(ISNUMBER(SEARCH($BE$10,AW422)),MAX(AY$5:AY421)+1,0)</f>
        <v>0</v>
      </c>
      <c r="AZ422" s="310">
        <f>IF(ISNUMBER(SEARCH($BE$11,AW422)),MAX(AZ$5:AZ421)+1,0)</f>
        <v>0</v>
      </c>
      <c r="BA422" s="128" t="str">
        <f t="shared" si="45"/>
        <v/>
      </c>
      <c r="BB422" s="105" t="str">
        <f>IF(ISNUMBER($BA422),INDEX($C$1:$AB$3985,$BA422,BB$4),"")</f>
        <v/>
      </c>
      <c r="BC422" s="105"/>
    </row>
    <row r="423" spans="1:55" x14ac:dyDescent="0.25">
      <c r="A423" s="98"/>
      <c r="B423" s="98">
        <f>ROW()</f>
        <v>423</v>
      </c>
      <c r="C423" s="73"/>
      <c r="D423" s="179" t="s">
        <v>461</v>
      </c>
      <c r="E423" s="175" t="s">
        <v>850</v>
      </c>
      <c r="F423" s="176" t="s">
        <v>851</v>
      </c>
      <c r="G423" s="176">
        <v>5.9475119999999997</v>
      </c>
      <c r="H423" s="176">
        <v>0.59475120000000004</v>
      </c>
      <c r="I423" s="176">
        <v>59.475119999999997</v>
      </c>
      <c r="J423" s="172" t="s">
        <v>841</v>
      </c>
      <c r="K423" s="173">
        <v>1</v>
      </c>
      <c r="L423" s="178">
        <v>0</v>
      </c>
      <c r="M423" s="33">
        <v>1</v>
      </c>
      <c r="R423" s="3"/>
      <c r="S423" s="106"/>
      <c r="T423" s="106"/>
      <c r="U423" s="106"/>
      <c r="V423" s="106"/>
      <c r="W423" s="106"/>
      <c r="X423" s="106"/>
      <c r="AB423" s="188" t="str">
        <f t="shared" si="40"/>
        <v>hkr09c16log</v>
      </c>
      <c r="AC423" s="188" t="s">
        <v>1585</v>
      </c>
      <c r="AD423" s="131"/>
      <c r="AE423" s="131"/>
      <c r="AF423" s="131"/>
      <c r="AG423" s="131"/>
      <c r="AH423" s="131"/>
      <c r="AI423" s="131"/>
      <c r="AJ423" s="128" t="str">
        <f t="shared" si="41"/>
        <v/>
      </c>
      <c r="AK423" s="7" t="str">
        <f>IF(ISNUMBER($AJ423),INDEX($C$1:$AB$3985,$AJ423,AK$4),"")</f>
        <v/>
      </c>
      <c r="AL423" s="7" t="str">
        <f>IF(ISNUMBER($AJ423),INDEX($C$1:$AB$3985,$AJ423,AL$4),"")</f>
        <v/>
      </c>
      <c r="AM423" s="128"/>
      <c r="AN423" s="128">
        <f t="shared" si="43"/>
        <v>435</v>
      </c>
      <c r="AO423" s="7" t="str">
        <f>IF(ISNUMBER($AN423),INDEX($C$1:$AB$2294,$AN423,AO$4),"")</f>
        <v>hkr10c03</v>
      </c>
      <c r="AP423" s="10">
        <f>IF(ISNUMBER($AN423),INDEX($C$1:$AB$2294,$AN423,AP$4),"")</f>
        <v>5.9475119999999997</v>
      </c>
      <c r="AQ423" s="310">
        <f>IF(ISNUMBER(SEARCH($T$30,AO423)),MAX(AQ$5:AQ422)+1,0)</f>
        <v>0</v>
      </c>
      <c r="AR423" s="310">
        <f>IF(ISNUMBER(SEARCH($T$31,AO423)),MAX(AR$5:AR422)+1,0)</f>
        <v>0</v>
      </c>
      <c r="AS423" s="128" t="str">
        <f t="shared" si="42"/>
        <v/>
      </c>
      <c r="AT423" s="105" t="str">
        <f>IF(ISNUMBER($AS423),INDEX($C$1:$AB$3985,$AS423,AT$4),"")</f>
        <v/>
      </c>
      <c r="AU423" s="128"/>
      <c r="AV423" s="128">
        <f t="shared" si="44"/>
        <v>1200</v>
      </c>
      <c r="AW423" s="105" t="str">
        <f>IF(ISNUMBER($AV423),INDEX($C$1:$AB$3985,$AV423,AW$4),"")</f>
        <v>or23c11_0</v>
      </c>
      <c r="AX423" s="105">
        <f>IF(ISNUMBER($AV423),INDEX($C$1:$AB$3985,$AV423,AX$4),"")</f>
        <v>18.281590000000001</v>
      </c>
      <c r="AY423" s="310">
        <f>IF(ISNUMBER(SEARCH($BE$10,AW423)),MAX(AY$5:AY422)+1,0)</f>
        <v>0</v>
      </c>
      <c r="AZ423" s="310">
        <f>IF(ISNUMBER(SEARCH($BE$11,AW423)),MAX(AZ$5:AZ422)+1,0)</f>
        <v>0</v>
      </c>
      <c r="BA423" s="128" t="str">
        <f t="shared" si="45"/>
        <v/>
      </c>
      <c r="BB423" s="105" t="str">
        <f>IF(ISNUMBER($BA423),INDEX($C$1:$AB$3985,$BA423,BB$4),"")</f>
        <v/>
      </c>
      <c r="BC423" s="105"/>
    </row>
    <row r="424" spans="1:55" x14ac:dyDescent="0.25">
      <c r="A424" s="98"/>
      <c r="B424" s="98">
        <f>ROW()</f>
        <v>424</v>
      </c>
      <c r="C424" s="73"/>
      <c r="D424" s="179" t="s">
        <v>462</v>
      </c>
      <c r="E424" s="175" t="s">
        <v>850</v>
      </c>
      <c r="F424" s="175" t="s">
        <v>851</v>
      </c>
      <c r="G424" s="176">
        <v>5.9475119999999997</v>
      </c>
      <c r="H424" s="176">
        <v>0.59475120000000004</v>
      </c>
      <c r="I424" s="176">
        <v>59.475119999999997</v>
      </c>
      <c r="J424" s="172" t="s">
        <v>841</v>
      </c>
      <c r="K424" s="173">
        <v>1</v>
      </c>
      <c r="L424" s="178">
        <v>0</v>
      </c>
      <c r="M424" s="36">
        <v>1</v>
      </c>
      <c r="N424" s="36"/>
      <c r="O424" s="36"/>
      <c r="P424" s="36"/>
      <c r="Q424" s="36"/>
      <c r="R424" s="3"/>
      <c r="S424" s="106"/>
      <c r="T424" s="106"/>
      <c r="U424" s="106"/>
      <c r="V424" s="106"/>
      <c r="W424" s="106"/>
      <c r="X424" s="106"/>
      <c r="Y424" s="36"/>
      <c r="Z424" s="36"/>
      <c r="AA424" s="36"/>
      <c r="AB424" s="188" t="str">
        <f t="shared" si="40"/>
        <v>hkr34c07log</v>
      </c>
      <c r="AC424" s="188" t="s">
        <v>1585</v>
      </c>
      <c r="AD424" s="131"/>
      <c r="AE424" s="131"/>
      <c r="AF424" s="131"/>
      <c r="AG424" s="131"/>
      <c r="AH424" s="131"/>
      <c r="AI424" s="131"/>
      <c r="AJ424" s="128" t="str">
        <f t="shared" si="41"/>
        <v/>
      </c>
      <c r="AK424" s="7" t="str">
        <f>IF(ISNUMBER($AJ424),INDEX($C$1:$AB$3985,$AJ424,AK$4),"")</f>
        <v/>
      </c>
      <c r="AL424" s="7" t="str">
        <f>IF(ISNUMBER($AJ424),INDEX($C$1:$AB$3985,$AJ424,AL$4),"")</f>
        <v/>
      </c>
      <c r="AM424" s="128"/>
      <c r="AN424" s="128">
        <f t="shared" si="43"/>
        <v>436</v>
      </c>
      <c r="AO424" s="7" t="str">
        <f>IF(ISNUMBER($AN424),INDEX($C$1:$AB$2294,$AN424,AO$4),"")</f>
        <v>hkr35c18</v>
      </c>
      <c r="AP424" s="10">
        <f>IF(ISNUMBER($AN424),INDEX($C$1:$AB$2294,$AN424,AP$4),"")</f>
        <v>5.9475119999999997</v>
      </c>
      <c r="AQ424" s="310">
        <f>IF(ISNUMBER(SEARCH($T$30,AO424)),MAX(AQ$5:AQ423)+1,0)</f>
        <v>0</v>
      </c>
      <c r="AR424" s="310">
        <f>IF(ISNUMBER(SEARCH($T$31,AO424)),MAX(AR$5:AR423)+1,0)</f>
        <v>0</v>
      </c>
      <c r="AS424" s="128" t="str">
        <f t="shared" si="42"/>
        <v/>
      </c>
      <c r="AT424" s="105" t="str">
        <f>IF(ISNUMBER($AS424),INDEX($C$1:$AB$3985,$AS424,AT$4),"")</f>
        <v/>
      </c>
      <c r="AU424" s="128"/>
      <c r="AV424" s="128">
        <f t="shared" si="44"/>
        <v>1201</v>
      </c>
      <c r="AW424" s="105" t="str">
        <f>IF(ISNUMBER($AV424),INDEX($C$1:$AB$3985,$AV424,AW$4),"")</f>
        <v>or23c12_0</v>
      </c>
      <c r="AX424" s="105">
        <f>IF(ISNUMBER($AV424),INDEX($C$1:$AB$3985,$AV424,AX$4),"")</f>
        <v>17.09816</v>
      </c>
      <c r="AY424" s="310">
        <f>IF(ISNUMBER(SEARCH($BE$10,AW424)),MAX(AY$5:AY423)+1,0)</f>
        <v>0</v>
      </c>
      <c r="AZ424" s="310">
        <f>IF(ISNUMBER(SEARCH($BE$11,AW424)),MAX(AZ$5:AZ423)+1,0)</f>
        <v>0</v>
      </c>
      <c r="BA424" s="128" t="str">
        <f t="shared" si="45"/>
        <v/>
      </c>
      <c r="BB424" s="105" t="str">
        <f>IF(ISNUMBER($BA424),INDEX($C$1:$AB$3985,$BA424,BB$4),"")</f>
        <v/>
      </c>
      <c r="BC424" s="105"/>
    </row>
    <row r="425" spans="1:55" x14ac:dyDescent="0.25">
      <c r="A425" s="98"/>
      <c r="B425" s="98">
        <f>ROW()</f>
        <v>425</v>
      </c>
      <c r="C425" s="73"/>
      <c r="D425" s="179" t="s">
        <v>463</v>
      </c>
      <c r="E425" s="175" t="s">
        <v>850</v>
      </c>
      <c r="F425" s="175" t="s">
        <v>851</v>
      </c>
      <c r="G425" s="176">
        <v>5.9475119999999997</v>
      </c>
      <c r="H425" s="176">
        <v>0.59475120000000004</v>
      </c>
      <c r="I425" s="176">
        <v>59.475119999999997</v>
      </c>
      <c r="J425" s="172" t="s">
        <v>841</v>
      </c>
      <c r="K425" s="173">
        <v>1</v>
      </c>
      <c r="L425" s="178">
        <v>0</v>
      </c>
      <c r="M425" s="36">
        <v>1</v>
      </c>
      <c r="N425" s="36"/>
      <c r="O425" s="36"/>
      <c r="P425" s="36"/>
      <c r="Q425" s="36"/>
      <c r="R425" s="3"/>
      <c r="S425" s="106"/>
      <c r="T425" s="106"/>
      <c r="U425" s="106"/>
      <c r="V425" s="106"/>
      <c r="W425" s="106"/>
      <c r="X425" s="106"/>
      <c r="Y425" s="36"/>
      <c r="Z425" s="36"/>
      <c r="AA425" s="36"/>
      <c r="AB425" s="188" t="str">
        <f t="shared" si="40"/>
        <v>hkr09c17log</v>
      </c>
      <c r="AC425" s="188" t="s">
        <v>1585</v>
      </c>
      <c r="AD425" s="131"/>
      <c r="AE425" s="131"/>
      <c r="AF425" s="131"/>
      <c r="AG425" s="131"/>
      <c r="AH425" s="131"/>
      <c r="AI425" s="131"/>
      <c r="AJ425" s="128" t="str">
        <f t="shared" si="41"/>
        <v/>
      </c>
      <c r="AK425" s="7" t="str">
        <f>IF(ISNUMBER($AJ425),INDEX($C$1:$AB$3985,$AJ425,AK$4),"")</f>
        <v/>
      </c>
      <c r="AL425" s="7" t="str">
        <f>IF(ISNUMBER($AJ425),INDEX($C$1:$AB$3985,$AJ425,AL$4),"")</f>
        <v/>
      </c>
      <c r="AM425" s="128"/>
      <c r="AN425" s="128">
        <f t="shared" si="43"/>
        <v>437</v>
      </c>
      <c r="AO425" s="7" t="str">
        <f>IF(ISNUMBER($AN425),INDEX($C$1:$AB$2294,$AN425,AO$4),"")</f>
        <v>hkr12c03</v>
      </c>
      <c r="AP425" s="10">
        <f>IF(ISNUMBER($AN425),INDEX($C$1:$AB$2294,$AN425,AP$4),"")</f>
        <v>5.9475119999999997</v>
      </c>
      <c r="AQ425" s="310">
        <f>IF(ISNUMBER(SEARCH($T$30,AO425)),MAX(AQ$5:AQ424)+1,0)</f>
        <v>0</v>
      </c>
      <c r="AR425" s="310">
        <f>IF(ISNUMBER(SEARCH($T$31,AO425)),MAX(AR$5:AR424)+1,0)</f>
        <v>0</v>
      </c>
      <c r="AS425" s="128" t="str">
        <f t="shared" si="42"/>
        <v/>
      </c>
      <c r="AT425" s="105" t="str">
        <f>IF(ISNUMBER($AS425),INDEX($C$1:$AB$3985,$AS425,AT$4),"")</f>
        <v/>
      </c>
      <c r="AU425" s="128"/>
      <c r="AV425" s="128">
        <f t="shared" si="44"/>
        <v>1202</v>
      </c>
      <c r="AW425" s="105" t="str">
        <f>IF(ISNUMBER($AV425),INDEX($C$1:$AB$3985,$AV425,AW$4),"")</f>
        <v>or23c13_0</v>
      </c>
      <c r="AX425" s="105">
        <f>IF(ISNUMBER($AV425),INDEX($C$1:$AB$3985,$AV425,AX$4),"")</f>
        <v>15.92141</v>
      </c>
      <c r="AY425" s="310">
        <f>IF(ISNUMBER(SEARCH($BE$10,AW425)),MAX(AY$5:AY424)+1,0)</f>
        <v>0</v>
      </c>
      <c r="AZ425" s="310">
        <f>IF(ISNUMBER(SEARCH($BE$11,AW425)),MAX(AZ$5:AZ424)+1,0)</f>
        <v>0</v>
      </c>
      <c r="BA425" s="128" t="str">
        <f t="shared" si="45"/>
        <v/>
      </c>
      <c r="BB425" s="105" t="str">
        <f>IF(ISNUMBER($BA425),INDEX($C$1:$AB$3985,$BA425,BB$4),"")</f>
        <v/>
      </c>
      <c r="BC425" s="105"/>
    </row>
    <row r="426" spans="1:55" x14ac:dyDescent="0.25">
      <c r="A426" s="98"/>
      <c r="B426" s="98">
        <f>ROW()</f>
        <v>426</v>
      </c>
      <c r="C426" s="73"/>
      <c r="D426" s="179" t="s">
        <v>464</v>
      </c>
      <c r="E426" s="175" t="s">
        <v>850</v>
      </c>
      <c r="F426" s="175" t="s">
        <v>851</v>
      </c>
      <c r="G426" s="176">
        <v>5.9475119999999997</v>
      </c>
      <c r="H426" s="176">
        <v>0.59475120000000004</v>
      </c>
      <c r="I426" s="176">
        <v>59.475119999999997</v>
      </c>
      <c r="J426" s="172" t="s">
        <v>841</v>
      </c>
      <c r="K426" s="173">
        <v>1</v>
      </c>
      <c r="L426" s="178">
        <v>0</v>
      </c>
      <c r="M426" s="36">
        <v>1</v>
      </c>
      <c r="N426" s="36"/>
      <c r="O426" s="36"/>
      <c r="P426" s="36"/>
      <c r="Q426" s="36"/>
      <c r="R426" s="3"/>
      <c r="S426" s="106"/>
      <c r="T426" s="106"/>
      <c r="U426" s="106"/>
      <c r="V426" s="106"/>
      <c r="W426" s="106"/>
      <c r="X426" s="106"/>
      <c r="Y426" s="36"/>
      <c r="Z426" s="36"/>
      <c r="AA426" s="36"/>
      <c r="AB426" s="188" t="str">
        <f t="shared" si="40"/>
        <v>hkr30c14log</v>
      </c>
      <c r="AC426" s="188" t="s">
        <v>1585</v>
      </c>
      <c r="AD426" s="131"/>
      <c r="AE426" s="131"/>
      <c r="AF426" s="131"/>
      <c r="AG426" s="131"/>
      <c r="AH426" s="131"/>
      <c r="AI426" s="131"/>
      <c r="AJ426" s="128" t="str">
        <f t="shared" si="41"/>
        <v/>
      </c>
      <c r="AK426" s="7" t="str">
        <f>IF(ISNUMBER($AJ426),INDEX($C$1:$AB$3985,$AJ426,AK$4),"")</f>
        <v/>
      </c>
      <c r="AL426" s="7" t="str">
        <f>IF(ISNUMBER($AJ426),INDEX($C$1:$AB$3985,$AJ426,AL$4),"")</f>
        <v/>
      </c>
      <c r="AM426" s="128"/>
      <c r="AN426" s="128">
        <f t="shared" si="43"/>
        <v>438</v>
      </c>
      <c r="AO426" s="7" t="str">
        <f>IF(ISNUMBER($AN426),INDEX($C$1:$AB$2294,$AN426,AO$4),"")</f>
        <v>hkr10c08</v>
      </c>
      <c r="AP426" s="10">
        <f>IF(ISNUMBER($AN426),INDEX($C$1:$AB$2294,$AN426,AP$4),"")</f>
        <v>5.9475119999999997</v>
      </c>
      <c r="AQ426" s="310">
        <f>IF(ISNUMBER(SEARCH($T$30,AO426)),MAX(AQ$5:AQ425)+1,0)</f>
        <v>0</v>
      </c>
      <c r="AR426" s="310">
        <f>IF(ISNUMBER(SEARCH($T$31,AO426)),MAX(AR$5:AR425)+1,0)</f>
        <v>0</v>
      </c>
      <c r="AS426" s="128" t="str">
        <f t="shared" si="42"/>
        <v/>
      </c>
      <c r="AT426" s="105" t="str">
        <f>IF(ISNUMBER($AS426),INDEX($C$1:$AB$3985,$AS426,AT$4),"")</f>
        <v/>
      </c>
      <c r="AU426" s="128"/>
      <c r="AV426" s="128">
        <f t="shared" si="44"/>
        <v>1203</v>
      </c>
      <c r="AW426" s="105" t="str">
        <f>IF(ISNUMBER($AV426),INDEX($C$1:$AB$3985,$AV426,AW$4),"")</f>
        <v>or23c14_0</v>
      </c>
      <c r="AX426" s="105">
        <f>IF(ISNUMBER($AV426),INDEX($C$1:$AB$3985,$AV426,AX$4),"")</f>
        <v>14.903700000000001</v>
      </c>
      <c r="AY426" s="310">
        <f>IF(ISNUMBER(SEARCH($BE$10,AW426)),MAX(AY$5:AY425)+1,0)</f>
        <v>0</v>
      </c>
      <c r="AZ426" s="310">
        <f>IF(ISNUMBER(SEARCH($BE$11,AW426)),MAX(AZ$5:AZ425)+1,0)</f>
        <v>0</v>
      </c>
      <c r="BA426" s="128" t="str">
        <f t="shared" si="45"/>
        <v/>
      </c>
      <c r="BB426" s="105" t="str">
        <f>IF(ISNUMBER($BA426),INDEX($C$1:$AB$3985,$BA426,BB$4),"")</f>
        <v/>
      </c>
      <c r="BC426" s="105"/>
    </row>
    <row r="427" spans="1:55" x14ac:dyDescent="0.25">
      <c r="A427" s="98"/>
      <c r="B427" s="98">
        <f>ROW()</f>
        <v>427</v>
      </c>
      <c r="C427" s="73"/>
      <c r="D427" s="179" t="s">
        <v>465</v>
      </c>
      <c r="E427" s="175" t="s">
        <v>850</v>
      </c>
      <c r="F427" s="175" t="s">
        <v>851</v>
      </c>
      <c r="G427" s="176">
        <v>5.9475119999999997</v>
      </c>
      <c r="H427" s="176">
        <v>0.59475120000000004</v>
      </c>
      <c r="I427" s="176">
        <v>59.475119999999997</v>
      </c>
      <c r="J427" s="172" t="s">
        <v>841</v>
      </c>
      <c r="K427" s="173">
        <v>1</v>
      </c>
      <c r="L427" s="178">
        <v>0</v>
      </c>
      <c r="M427" s="36">
        <v>1</v>
      </c>
      <c r="N427" s="36"/>
      <c r="O427" s="36"/>
      <c r="P427" s="36"/>
      <c r="Q427" s="36"/>
      <c r="R427" s="3"/>
      <c r="S427" s="106"/>
      <c r="T427" s="106"/>
      <c r="U427" s="106"/>
      <c r="V427" s="106"/>
      <c r="W427" s="106"/>
      <c r="X427" s="106"/>
      <c r="Y427" s="36"/>
      <c r="Z427" s="36"/>
      <c r="AA427" s="36"/>
      <c r="AB427" s="188" t="str">
        <f t="shared" si="40"/>
        <v>hkr10c00log</v>
      </c>
      <c r="AC427" s="188" t="s">
        <v>1585</v>
      </c>
      <c r="AD427" s="131"/>
      <c r="AE427" s="131"/>
      <c r="AF427" s="131"/>
      <c r="AG427" s="131"/>
      <c r="AH427" s="131"/>
      <c r="AI427" s="131"/>
      <c r="AJ427" s="128" t="str">
        <f t="shared" si="41"/>
        <v/>
      </c>
      <c r="AK427" s="7" t="str">
        <f>IF(ISNUMBER($AJ427),INDEX($C$1:$AB$3985,$AJ427,AK$4),"")</f>
        <v/>
      </c>
      <c r="AL427" s="7" t="str">
        <f>IF(ISNUMBER($AJ427),INDEX($C$1:$AB$3985,$AJ427,AL$4),"")</f>
        <v/>
      </c>
      <c r="AM427" s="128"/>
      <c r="AN427" s="128">
        <f t="shared" si="43"/>
        <v>439</v>
      </c>
      <c r="AO427" s="7" t="str">
        <f>IF(ISNUMBER($AN427),INDEX($C$1:$AB$2294,$AN427,AO$4),"")</f>
        <v>hkr19c02</v>
      </c>
      <c r="AP427" s="10">
        <f>IF(ISNUMBER($AN427),INDEX($C$1:$AB$2294,$AN427,AP$4),"")</f>
        <v>5.9475119999999997</v>
      </c>
      <c r="AQ427" s="310">
        <f>IF(ISNUMBER(SEARCH($T$30,AO427)),MAX(AQ$5:AQ426)+1,0)</f>
        <v>0</v>
      </c>
      <c r="AR427" s="310">
        <f>IF(ISNUMBER(SEARCH($T$31,AO427)),MAX(AR$5:AR426)+1,0)</f>
        <v>0</v>
      </c>
      <c r="AS427" s="128" t="str">
        <f t="shared" si="42"/>
        <v/>
      </c>
      <c r="AT427" s="105" t="str">
        <f>IF(ISNUMBER($AS427),INDEX($C$1:$AB$3985,$AS427,AT$4),"")</f>
        <v/>
      </c>
      <c r="AU427" s="128"/>
      <c r="AV427" s="128">
        <f t="shared" si="44"/>
        <v>1204</v>
      </c>
      <c r="AW427" s="105" t="str">
        <f>IF(ISNUMBER($AV427),INDEX($C$1:$AB$3985,$AV427,AW$4),"")</f>
        <v>or23c15_0</v>
      </c>
      <c r="AX427" s="105">
        <f>IF(ISNUMBER($AV427),INDEX($C$1:$AB$3985,$AV427,AX$4),"")</f>
        <v>15.569100000000001</v>
      </c>
      <c r="AY427" s="310">
        <f>IF(ISNUMBER(SEARCH($BE$10,AW427)),MAX(AY$5:AY426)+1,0)</f>
        <v>0</v>
      </c>
      <c r="AZ427" s="310">
        <f>IF(ISNUMBER(SEARCH($BE$11,AW427)),MAX(AZ$5:AZ426)+1,0)</f>
        <v>0</v>
      </c>
      <c r="BA427" s="128" t="str">
        <f t="shared" si="45"/>
        <v/>
      </c>
      <c r="BB427" s="105" t="str">
        <f>IF(ISNUMBER($BA427),INDEX($C$1:$AB$3985,$BA427,BB$4),"")</f>
        <v/>
      </c>
      <c r="BC427" s="105"/>
    </row>
    <row r="428" spans="1:55" x14ac:dyDescent="0.25">
      <c r="A428" s="98"/>
      <c r="B428" s="98">
        <f>ROW()</f>
        <v>428</v>
      </c>
      <c r="C428" s="73"/>
      <c r="D428" s="179" t="s">
        <v>466</v>
      </c>
      <c r="E428" s="175" t="s">
        <v>850</v>
      </c>
      <c r="F428" s="175" t="s">
        <v>851</v>
      </c>
      <c r="G428" s="176">
        <v>5.9475119999999997</v>
      </c>
      <c r="H428" s="176">
        <v>0.59475120000000004</v>
      </c>
      <c r="I428" s="176">
        <v>59.475119999999997</v>
      </c>
      <c r="J428" s="172" t="s">
        <v>841</v>
      </c>
      <c r="K428" s="173">
        <v>1</v>
      </c>
      <c r="L428" s="178">
        <v>0</v>
      </c>
      <c r="M428" s="36">
        <v>1</v>
      </c>
      <c r="N428" s="36"/>
      <c r="O428" s="36"/>
      <c r="P428" s="36"/>
      <c r="Q428" s="36"/>
      <c r="R428" s="3"/>
      <c r="S428" s="106"/>
      <c r="T428" s="106"/>
      <c r="U428" s="106"/>
      <c r="V428" s="106"/>
      <c r="W428" s="106"/>
      <c r="X428" s="106"/>
      <c r="Y428" s="36"/>
      <c r="Z428" s="36"/>
      <c r="AA428" s="36"/>
      <c r="AB428" s="188" t="str">
        <f t="shared" si="40"/>
        <v>hkr14c00log</v>
      </c>
      <c r="AC428" s="188" t="s">
        <v>1585</v>
      </c>
      <c r="AD428" s="131"/>
      <c r="AE428" s="131"/>
      <c r="AF428" s="131"/>
      <c r="AG428" s="131"/>
      <c r="AH428" s="131"/>
      <c r="AI428" s="131"/>
      <c r="AJ428" s="128" t="str">
        <f t="shared" si="41"/>
        <v/>
      </c>
      <c r="AK428" s="7" t="str">
        <f>IF(ISNUMBER($AJ428),INDEX($C$1:$AB$3985,$AJ428,AK$4),"")</f>
        <v/>
      </c>
      <c r="AL428" s="7" t="str">
        <f>IF(ISNUMBER($AJ428),INDEX($C$1:$AB$3985,$AJ428,AL$4),"")</f>
        <v/>
      </c>
      <c r="AM428" s="128"/>
      <c r="AN428" s="128">
        <f t="shared" si="43"/>
        <v>440</v>
      </c>
      <c r="AO428" s="7" t="str">
        <f>IF(ISNUMBER($AN428),INDEX($C$1:$AB$2294,$AN428,AO$4),"")</f>
        <v>hkr37c09</v>
      </c>
      <c r="AP428" s="10">
        <f>IF(ISNUMBER($AN428),INDEX($C$1:$AB$2294,$AN428,AP$4),"")</f>
        <v>5.9475119999999997</v>
      </c>
      <c r="AQ428" s="310">
        <f>IF(ISNUMBER(SEARCH($T$30,AO428)),MAX(AQ$5:AQ427)+1,0)</f>
        <v>0</v>
      </c>
      <c r="AR428" s="310">
        <f>IF(ISNUMBER(SEARCH($T$31,AO428)),MAX(AR$5:AR427)+1,0)</f>
        <v>0</v>
      </c>
      <c r="AS428" s="128" t="str">
        <f t="shared" si="42"/>
        <v/>
      </c>
      <c r="AT428" s="105" t="str">
        <f>IF(ISNUMBER($AS428),INDEX($C$1:$AB$3985,$AS428,AT$4),"")</f>
        <v/>
      </c>
      <c r="AU428" s="128"/>
      <c r="AV428" s="128">
        <f t="shared" si="44"/>
        <v>1205</v>
      </c>
      <c r="AW428" s="105" t="str">
        <f>IF(ISNUMBER($AV428),INDEX($C$1:$AB$3985,$AV428,AW$4),"")</f>
        <v>or23c16_0</v>
      </c>
      <c r="AX428" s="105">
        <f>IF(ISNUMBER($AV428),INDEX($C$1:$AB$3985,$AV428,AX$4),"")</f>
        <v>16.069120000000002</v>
      </c>
      <c r="AY428" s="310">
        <f>IF(ISNUMBER(SEARCH($BE$10,AW428)),MAX(AY$5:AY427)+1,0)</f>
        <v>0</v>
      </c>
      <c r="AZ428" s="310">
        <f>IF(ISNUMBER(SEARCH($BE$11,AW428)),MAX(AZ$5:AZ427)+1,0)</f>
        <v>0</v>
      </c>
      <c r="BA428" s="128" t="str">
        <f t="shared" si="45"/>
        <v/>
      </c>
      <c r="BB428" s="105" t="str">
        <f>IF(ISNUMBER($BA428),INDEX($C$1:$AB$3985,$BA428,BB$4),"")</f>
        <v/>
      </c>
      <c r="BC428" s="105"/>
    </row>
    <row r="429" spans="1:55" x14ac:dyDescent="0.25">
      <c r="A429" s="98"/>
      <c r="B429" s="98">
        <f>ROW()</f>
        <v>429</v>
      </c>
      <c r="C429" s="73"/>
      <c r="D429" s="179" t="s">
        <v>467</v>
      </c>
      <c r="E429" s="175" t="s">
        <v>850</v>
      </c>
      <c r="F429" s="175" t="s">
        <v>851</v>
      </c>
      <c r="G429" s="176">
        <v>5.9475119999999997</v>
      </c>
      <c r="H429" s="176">
        <v>0.59475120000000004</v>
      </c>
      <c r="I429" s="176">
        <v>59.475119999999997</v>
      </c>
      <c r="J429" s="172" t="s">
        <v>841</v>
      </c>
      <c r="K429" s="173">
        <v>1</v>
      </c>
      <c r="L429" s="178">
        <v>0</v>
      </c>
      <c r="M429" s="36">
        <v>1</v>
      </c>
      <c r="N429" s="36"/>
      <c r="O429" s="36"/>
      <c r="P429" s="36"/>
      <c r="Q429" s="36"/>
      <c r="R429" s="3"/>
      <c r="S429" s="106"/>
      <c r="T429" s="106"/>
      <c r="U429" s="106"/>
      <c r="V429" s="106"/>
      <c r="W429" s="106"/>
      <c r="X429" s="106"/>
      <c r="Y429" s="36"/>
      <c r="Z429" s="36"/>
      <c r="AA429" s="36"/>
      <c r="AB429" s="188" t="str">
        <f t="shared" si="40"/>
        <v>hkr17c18log</v>
      </c>
      <c r="AC429" s="188" t="s">
        <v>1585</v>
      </c>
      <c r="AD429" s="131"/>
      <c r="AE429" s="131"/>
      <c r="AF429" s="131"/>
      <c r="AG429" s="131"/>
      <c r="AH429" s="131"/>
      <c r="AI429" s="131"/>
      <c r="AJ429" s="128" t="str">
        <f t="shared" si="41"/>
        <v/>
      </c>
      <c r="AK429" s="7" t="str">
        <f>IF(ISNUMBER($AJ429),INDEX($C$1:$AB$3985,$AJ429,AK$4),"")</f>
        <v/>
      </c>
      <c r="AL429" s="7" t="str">
        <f>IF(ISNUMBER($AJ429),INDEX($C$1:$AB$3985,$AJ429,AL$4),"")</f>
        <v/>
      </c>
      <c r="AM429" s="128"/>
      <c r="AN429" s="128">
        <f t="shared" si="43"/>
        <v>441</v>
      </c>
      <c r="AO429" s="7" t="str">
        <f>IF(ISNUMBER($AN429),INDEX($C$1:$AB$2294,$AN429,AO$4),"")</f>
        <v>hkr10c09</v>
      </c>
      <c r="AP429" s="10">
        <f>IF(ISNUMBER($AN429),INDEX($C$1:$AB$2294,$AN429,AP$4),"")</f>
        <v>5.9475119999999997</v>
      </c>
      <c r="AQ429" s="310">
        <f>IF(ISNUMBER(SEARCH($T$30,AO429)),MAX(AQ$5:AQ428)+1,0)</f>
        <v>0</v>
      </c>
      <c r="AR429" s="310">
        <f>IF(ISNUMBER(SEARCH($T$31,AO429)),MAX(AR$5:AR428)+1,0)</f>
        <v>0</v>
      </c>
      <c r="AS429" s="128" t="str">
        <f t="shared" si="42"/>
        <v/>
      </c>
      <c r="AT429" s="105" t="str">
        <f>IF(ISNUMBER($AS429),INDEX($C$1:$AB$3985,$AS429,AT$4),"")</f>
        <v/>
      </c>
      <c r="AU429" s="128"/>
      <c r="AV429" s="128">
        <f t="shared" si="44"/>
        <v>1206</v>
      </c>
      <c r="AW429" s="105" t="str">
        <f>IF(ISNUMBER($AV429),INDEX($C$1:$AB$3985,$AV429,AW$4),"")</f>
        <v>or23c17_0</v>
      </c>
      <c r="AX429" s="105">
        <f>IF(ISNUMBER($AV429),INDEX($C$1:$AB$3985,$AV429,AX$4),"")</f>
        <v>16.40306</v>
      </c>
      <c r="AY429" s="310">
        <f>IF(ISNUMBER(SEARCH($BE$10,AW429)),MAX(AY$5:AY428)+1,0)</f>
        <v>0</v>
      </c>
      <c r="AZ429" s="310">
        <f>IF(ISNUMBER(SEARCH($BE$11,AW429)),MAX(AZ$5:AZ428)+1,0)</f>
        <v>0</v>
      </c>
      <c r="BA429" s="128" t="str">
        <f t="shared" si="45"/>
        <v/>
      </c>
      <c r="BB429" s="105" t="str">
        <f>IF(ISNUMBER($BA429),INDEX($C$1:$AB$3985,$BA429,BB$4),"")</f>
        <v/>
      </c>
      <c r="BC429" s="105"/>
    </row>
    <row r="430" spans="1:55" x14ac:dyDescent="0.25">
      <c r="A430" s="98"/>
      <c r="B430" s="98">
        <f>ROW()</f>
        <v>430</v>
      </c>
      <c r="C430" s="73"/>
      <c r="D430" s="179" t="s">
        <v>468</v>
      </c>
      <c r="E430" s="175" t="s">
        <v>850</v>
      </c>
      <c r="F430" s="175" t="s">
        <v>851</v>
      </c>
      <c r="G430" s="176">
        <v>5.9475119999999997</v>
      </c>
      <c r="H430" s="176">
        <v>0.59475120000000004</v>
      </c>
      <c r="I430" s="176">
        <v>59.475119999999997</v>
      </c>
      <c r="J430" s="172" t="s">
        <v>841</v>
      </c>
      <c r="K430" s="173">
        <v>1</v>
      </c>
      <c r="L430" s="178">
        <v>0</v>
      </c>
      <c r="M430" s="36">
        <v>1</v>
      </c>
      <c r="N430" s="36"/>
      <c r="O430" s="36"/>
      <c r="P430" s="36"/>
      <c r="Q430" s="36"/>
      <c r="R430" s="3"/>
      <c r="S430" s="106"/>
      <c r="T430" s="106"/>
      <c r="U430" s="106"/>
      <c r="V430" s="106"/>
      <c r="W430" s="106"/>
      <c r="X430" s="106"/>
      <c r="Y430" s="36"/>
      <c r="Z430" s="36"/>
      <c r="AA430" s="36"/>
      <c r="AB430" s="188" t="str">
        <f t="shared" si="40"/>
        <v>hkr32c09log</v>
      </c>
      <c r="AC430" s="188" t="s">
        <v>1585</v>
      </c>
      <c r="AD430" s="131"/>
      <c r="AE430" s="131"/>
      <c r="AF430" s="131"/>
      <c r="AG430" s="131"/>
      <c r="AH430" s="131"/>
      <c r="AI430" s="131"/>
      <c r="AJ430" s="128" t="str">
        <f t="shared" si="41"/>
        <v/>
      </c>
      <c r="AK430" s="7" t="str">
        <f>IF(ISNUMBER($AJ430),INDEX($C$1:$AB$3985,$AJ430,AK$4),"")</f>
        <v/>
      </c>
      <c r="AL430" s="7" t="str">
        <f>IF(ISNUMBER($AJ430),INDEX($C$1:$AB$3985,$AJ430,AL$4),"")</f>
        <v/>
      </c>
      <c r="AM430" s="128"/>
      <c r="AN430" s="128">
        <f t="shared" si="43"/>
        <v>442</v>
      </c>
      <c r="AO430" s="7" t="str">
        <f>IF(ISNUMBER($AN430),INDEX($C$1:$AB$2294,$AN430,AO$4),"")</f>
        <v>hkr29c16</v>
      </c>
      <c r="AP430" s="10">
        <f>IF(ISNUMBER($AN430),INDEX($C$1:$AB$2294,$AN430,AP$4),"")</f>
        <v>5.9475119999999997</v>
      </c>
      <c r="AQ430" s="310">
        <f>IF(ISNUMBER(SEARCH($T$30,AO430)),MAX(AQ$5:AQ429)+1,0)</f>
        <v>0</v>
      </c>
      <c r="AR430" s="310">
        <f>IF(ISNUMBER(SEARCH($T$31,AO430)),MAX(AR$5:AR429)+1,0)</f>
        <v>0</v>
      </c>
      <c r="AS430" s="128" t="str">
        <f t="shared" si="42"/>
        <v/>
      </c>
      <c r="AT430" s="105" t="str">
        <f>IF(ISNUMBER($AS430),INDEX($C$1:$AB$3985,$AS430,AT$4),"")</f>
        <v/>
      </c>
      <c r="AU430" s="128"/>
      <c r="AV430" s="128">
        <f t="shared" si="44"/>
        <v>1207</v>
      </c>
      <c r="AW430" s="105" t="str">
        <f>IF(ISNUMBER($AV430),INDEX($C$1:$AB$3985,$AV430,AW$4),"")</f>
        <v>or23c18_0</v>
      </c>
      <c r="AX430" s="105">
        <f>IF(ISNUMBER($AV430),INDEX($C$1:$AB$3985,$AV430,AX$4),"")</f>
        <v>16.614519999999999</v>
      </c>
      <c r="AY430" s="310">
        <f>IF(ISNUMBER(SEARCH($BE$10,AW430)),MAX(AY$5:AY429)+1,0)</f>
        <v>0</v>
      </c>
      <c r="AZ430" s="310">
        <f>IF(ISNUMBER(SEARCH($BE$11,AW430)),MAX(AZ$5:AZ429)+1,0)</f>
        <v>0</v>
      </c>
      <c r="BA430" s="128" t="str">
        <f t="shared" si="45"/>
        <v/>
      </c>
      <c r="BB430" s="105" t="str">
        <f>IF(ISNUMBER($BA430),INDEX($C$1:$AB$3985,$BA430,BB$4),"")</f>
        <v/>
      </c>
      <c r="BC430" s="105"/>
    </row>
    <row r="431" spans="1:55" x14ac:dyDescent="0.25">
      <c r="A431" s="98"/>
      <c r="B431" s="98">
        <f>ROW()</f>
        <v>431</v>
      </c>
      <c r="C431" s="73"/>
      <c r="D431" s="179" t="s">
        <v>469</v>
      </c>
      <c r="E431" s="175" t="s">
        <v>850</v>
      </c>
      <c r="F431" s="175" t="s">
        <v>851</v>
      </c>
      <c r="G431" s="176">
        <v>5.9475119999999997</v>
      </c>
      <c r="H431" s="176">
        <v>0.59475120000000004</v>
      </c>
      <c r="I431" s="176">
        <v>59.475119999999997</v>
      </c>
      <c r="J431" s="172" t="s">
        <v>841</v>
      </c>
      <c r="K431" s="173">
        <v>1</v>
      </c>
      <c r="L431" s="178">
        <v>0</v>
      </c>
      <c r="M431" s="36">
        <v>1</v>
      </c>
      <c r="N431" s="36"/>
      <c r="O431" s="36"/>
      <c r="P431" s="36"/>
      <c r="Q431" s="36"/>
      <c r="R431" s="3"/>
      <c r="S431" s="106"/>
      <c r="T431" s="106"/>
      <c r="U431" s="106"/>
      <c r="V431" s="106"/>
      <c r="W431" s="106"/>
      <c r="X431" s="106"/>
      <c r="Y431" s="36"/>
      <c r="Z431" s="36"/>
      <c r="AA431" s="36"/>
      <c r="AB431" s="188" t="str">
        <f t="shared" si="40"/>
        <v>hkr29c14log</v>
      </c>
      <c r="AC431" s="188" t="s">
        <v>1585</v>
      </c>
      <c r="AD431" s="131"/>
      <c r="AE431" s="131"/>
      <c r="AF431" s="131"/>
      <c r="AG431" s="131"/>
      <c r="AH431" s="131"/>
      <c r="AI431" s="131"/>
      <c r="AJ431" s="128" t="str">
        <f t="shared" si="41"/>
        <v/>
      </c>
      <c r="AK431" s="7" t="str">
        <f>IF(ISNUMBER($AJ431),INDEX($C$1:$AB$3985,$AJ431,AK$4),"")</f>
        <v/>
      </c>
      <c r="AL431" s="7" t="str">
        <f>IF(ISNUMBER($AJ431),INDEX($C$1:$AB$3985,$AJ431,AL$4),"")</f>
        <v/>
      </c>
      <c r="AM431" s="128"/>
      <c r="AN431" s="128">
        <f t="shared" si="43"/>
        <v>443</v>
      </c>
      <c r="AO431" s="7" t="str">
        <f>IF(ISNUMBER($AN431),INDEX($C$1:$AB$2294,$AN431,AO$4),"")</f>
        <v>hkr21c14</v>
      </c>
      <c r="AP431" s="10">
        <f>IF(ISNUMBER($AN431),INDEX($C$1:$AB$2294,$AN431,AP$4),"")</f>
        <v>5.9475119999999997</v>
      </c>
      <c r="AQ431" s="310">
        <f>IF(ISNUMBER(SEARCH($T$30,AO431)),MAX(AQ$5:AQ430)+1,0)</f>
        <v>0</v>
      </c>
      <c r="AR431" s="310">
        <f>IF(ISNUMBER(SEARCH($T$31,AO431)),MAX(AR$5:AR430)+1,0)</f>
        <v>0</v>
      </c>
      <c r="AS431" s="128" t="str">
        <f t="shared" si="42"/>
        <v/>
      </c>
      <c r="AT431" s="105" t="str">
        <f>IF(ISNUMBER($AS431),INDEX($C$1:$AB$3985,$AS431,AT$4),"")</f>
        <v/>
      </c>
      <c r="AU431" s="128"/>
      <c r="AV431" s="128">
        <f t="shared" si="44"/>
        <v>1208</v>
      </c>
      <c r="AW431" s="105" t="str">
        <f>IF(ISNUMBER($AV431),INDEX($C$1:$AB$3985,$AV431,AW$4),"")</f>
        <v>or23c19_0</v>
      </c>
      <c r="AX431" s="105">
        <f>IF(ISNUMBER($AV431),INDEX($C$1:$AB$3985,$AV431,AX$4),"")</f>
        <v>16.710149999999999</v>
      </c>
      <c r="AY431" s="310">
        <f>IF(ISNUMBER(SEARCH($BE$10,AW431)),MAX(AY$5:AY430)+1,0)</f>
        <v>0</v>
      </c>
      <c r="AZ431" s="310">
        <f>IF(ISNUMBER(SEARCH($BE$11,AW431)),MAX(AZ$5:AZ430)+1,0)</f>
        <v>0</v>
      </c>
      <c r="BA431" s="128" t="str">
        <f t="shared" si="45"/>
        <v/>
      </c>
      <c r="BB431" s="105" t="str">
        <f>IF(ISNUMBER($BA431),INDEX($C$1:$AB$3985,$BA431,BB$4),"")</f>
        <v/>
      </c>
      <c r="BC431" s="105"/>
    </row>
    <row r="432" spans="1:55" x14ac:dyDescent="0.25">
      <c r="A432" s="98"/>
      <c r="B432" s="98">
        <f>ROW()</f>
        <v>432</v>
      </c>
      <c r="C432" s="73"/>
      <c r="D432" s="179" t="s">
        <v>470</v>
      </c>
      <c r="E432" s="175" t="s">
        <v>850</v>
      </c>
      <c r="F432" s="176" t="s">
        <v>851</v>
      </c>
      <c r="G432" s="176">
        <v>5.9475119999999997</v>
      </c>
      <c r="H432" s="176">
        <v>0.59475120000000004</v>
      </c>
      <c r="I432" s="176">
        <v>59.475119999999997</v>
      </c>
      <c r="J432" s="172" t="s">
        <v>841</v>
      </c>
      <c r="K432" s="173">
        <v>1</v>
      </c>
      <c r="L432" s="178">
        <v>0</v>
      </c>
      <c r="M432" s="33">
        <v>1</v>
      </c>
      <c r="R432" s="3"/>
      <c r="S432" s="106"/>
      <c r="T432" s="106"/>
      <c r="U432" s="106"/>
      <c r="V432" s="106"/>
      <c r="W432" s="106"/>
      <c r="X432" s="106"/>
      <c r="AB432" s="188" t="str">
        <f t="shared" si="40"/>
        <v>hkr10c01log</v>
      </c>
      <c r="AC432" s="188" t="s">
        <v>1585</v>
      </c>
      <c r="AD432" s="131"/>
      <c r="AE432" s="131"/>
      <c r="AF432" s="131"/>
      <c r="AG432" s="131"/>
      <c r="AH432" s="131"/>
      <c r="AI432" s="131"/>
      <c r="AJ432" s="128" t="str">
        <f t="shared" si="41"/>
        <v/>
      </c>
      <c r="AK432" s="7" t="str">
        <f>IF(ISNUMBER($AJ432),INDEX($C$1:$AB$3985,$AJ432,AK$4),"")</f>
        <v/>
      </c>
      <c r="AL432" s="7" t="str">
        <f>IF(ISNUMBER($AJ432),INDEX($C$1:$AB$3985,$AJ432,AL$4),"")</f>
        <v/>
      </c>
      <c r="AM432" s="128"/>
      <c r="AN432" s="128">
        <f t="shared" si="43"/>
        <v>444</v>
      </c>
      <c r="AO432" s="7" t="str">
        <f>IF(ISNUMBER($AN432),INDEX($C$1:$AB$2294,$AN432,AO$4),"")</f>
        <v>hkr32c18</v>
      </c>
      <c r="AP432" s="10">
        <f>IF(ISNUMBER($AN432),INDEX($C$1:$AB$2294,$AN432,AP$4),"")</f>
        <v>5.9475119999999997</v>
      </c>
      <c r="AQ432" s="310">
        <f>IF(ISNUMBER(SEARCH($T$30,AO432)),MAX(AQ$5:AQ431)+1,0)</f>
        <v>0</v>
      </c>
      <c r="AR432" s="310">
        <f>IF(ISNUMBER(SEARCH($T$31,AO432)),MAX(AR$5:AR431)+1,0)</f>
        <v>0</v>
      </c>
      <c r="AS432" s="128" t="str">
        <f t="shared" si="42"/>
        <v/>
      </c>
      <c r="AT432" s="105" t="str">
        <f>IF(ISNUMBER($AS432),INDEX($C$1:$AB$3985,$AS432,AT$4),"")</f>
        <v/>
      </c>
      <c r="AU432" s="128"/>
      <c r="AV432" s="128">
        <f t="shared" si="44"/>
        <v>1209</v>
      </c>
      <c r="AW432" s="105" t="str">
        <f>IF(ISNUMBER($AV432),INDEX($C$1:$AB$3985,$AV432,AW$4),"")</f>
        <v>or24c00_0</v>
      </c>
      <c r="AX432" s="105">
        <f>IF(ISNUMBER($AV432),INDEX($C$1:$AB$3985,$AV432,AX$4),"")</f>
        <v>25.865220000000001</v>
      </c>
      <c r="AY432" s="310">
        <f>IF(ISNUMBER(SEARCH($BE$10,AW432)),MAX(AY$5:AY431)+1,0)</f>
        <v>0</v>
      </c>
      <c r="AZ432" s="310">
        <f>IF(ISNUMBER(SEARCH($BE$11,AW432)),MAX(AZ$5:AZ431)+1,0)</f>
        <v>0</v>
      </c>
      <c r="BA432" s="128" t="str">
        <f t="shared" si="45"/>
        <v/>
      </c>
      <c r="BB432" s="105" t="str">
        <f>IF(ISNUMBER($BA432),INDEX($C$1:$AB$3985,$BA432,BB$4),"")</f>
        <v/>
      </c>
      <c r="BC432" s="105"/>
    </row>
    <row r="433" spans="1:55" x14ac:dyDescent="0.25">
      <c r="A433" s="98"/>
      <c r="B433" s="98">
        <f>ROW()</f>
        <v>433</v>
      </c>
      <c r="C433" s="73"/>
      <c r="D433" s="179" t="s">
        <v>471</v>
      </c>
      <c r="E433" s="175" t="s">
        <v>850</v>
      </c>
      <c r="F433" s="176" t="s">
        <v>851</v>
      </c>
      <c r="G433" s="176">
        <v>5.9475119999999997</v>
      </c>
      <c r="H433" s="176">
        <v>0.59475120000000004</v>
      </c>
      <c r="I433" s="176">
        <v>59.475119999999997</v>
      </c>
      <c r="J433" s="172" t="s">
        <v>841</v>
      </c>
      <c r="K433" s="173">
        <v>1</v>
      </c>
      <c r="L433" s="178">
        <v>0</v>
      </c>
      <c r="M433" s="33">
        <v>1</v>
      </c>
      <c r="R433" s="3"/>
      <c r="S433" s="106"/>
      <c r="T433" s="106"/>
      <c r="U433" s="106"/>
      <c r="V433" s="106"/>
      <c r="W433" s="106"/>
      <c r="X433" s="106"/>
      <c r="AB433" s="188" t="str">
        <f t="shared" si="40"/>
        <v>hkr28c03log</v>
      </c>
      <c r="AC433" s="188" t="s">
        <v>1585</v>
      </c>
      <c r="AD433" s="131"/>
      <c r="AE433" s="131"/>
      <c r="AF433" s="131"/>
      <c r="AG433" s="131"/>
      <c r="AH433" s="131"/>
      <c r="AI433" s="131"/>
      <c r="AJ433" s="128" t="str">
        <f t="shared" si="41"/>
        <v/>
      </c>
      <c r="AK433" s="7" t="str">
        <f>IF(ISNUMBER($AJ433),INDEX($C$1:$AB$3985,$AJ433,AK$4),"")</f>
        <v/>
      </c>
      <c r="AL433" s="7" t="str">
        <f>IF(ISNUMBER($AJ433),INDEX($C$1:$AB$3985,$AJ433,AL$4),"")</f>
        <v/>
      </c>
      <c r="AM433" s="128"/>
      <c r="AN433" s="128">
        <f t="shared" si="43"/>
        <v>445</v>
      </c>
      <c r="AO433" s="7" t="str">
        <f>IF(ISNUMBER($AN433),INDEX($C$1:$AB$2294,$AN433,AO$4),"")</f>
        <v>hkr10c10</v>
      </c>
      <c r="AP433" s="10">
        <f>IF(ISNUMBER($AN433),INDEX($C$1:$AB$2294,$AN433,AP$4),"")</f>
        <v>5.9475119999999997</v>
      </c>
      <c r="AQ433" s="310">
        <f>IF(ISNUMBER(SEARCH($T$30,AO433)),MAX(AQ$5:AQ432)+1,0)</f>
        <v>0</v>
      </c>
      <c r="AR433" s="310">
        <f>IF(ISNUMBER(SEARCH($T$31,AO433)),MAX(AR$5:AR432)+1,0)</f>
        <v>0</v>
      </c>
      <c r="AS433" s="128" t="str">
        <f t="shared" si="42"/>
        <v/>
      </c>
      <c r="AT433" s="105" t="str">
        <f>IF(ISNUMBER($AS433),INDEX($C$1:$AB$3985,$AS433,AT$4),"")</f>
        <v/>
      </c>
      <c r="AU433" s="128"/>
      <c r="AV433" s="128">
        <f t="shared" si="44"/>
        <v>1210</v>
      </c>
      <c r="AW433" s="105" t="str">
        <f>IF(ISNUMBER($AV433),INDEX($C$1:$AB$3985,$AV433,AW$4),"")</f>
        <v>or24c01_0</v>
      </c>
      <c r="AX433" s="105">
        <f>IF(ISNUMBER($AV433),INDEX($C$1:$AB$3985,$AV433,AX$4),"")</f>
        <v>25.72297</v>
      </c>
      <c r="AY433" s="310">
        <f>IF(ISNUMBER(SEARCH($BE$10,AW433)),MAX(AY$5:AY432)+1,0)</f>
        <v>0</v>
      </c>
      <c r="AZ433" s="310">
        <f>IF(ISNUMBER(SEARCH($BE$11,AW433)),MAX(AZ$5:AZ432)+1,0)</f>
        <v>0</v>
      </c>
      <c r="BA433" s="128" t="str">
        <f t="shared" si="45"/>
        <v/>
      </c>
      <c r="BB433" s="105" t="str">
        <f>IF(ISNUMBER($BA433),INDEX($C$1:$AB$3985,$BA433,BB$4),"")</f>
        <v/>
      </c>
      <c r="BC433" s="105"/>
    </row>
    <row r="434" spans="1:55" x14ac:dyDescent="0.25">
      <c r="A434" s="98"/>
      <c r="B434" s="98">
        <f>ROW()</f>
        <v>434</v>
      </c>
      <c r="C434" s="73"/>
      <c r="D434" s="179" t="s">
        <v>472</v>
      </c>
      <c r="E434" s="175" t="s">
        <v>850</v>
      </c>
      <c r="F434" s="176" t="s">
        <v>851</v>
      </c>
      <c r="G434" s="176">
        <v>5.9475119999999997</v>
      </c>
      <c r="H434" s="176">
        <v>0.59475120000000004</v>
      </c>
      <c r="I434" s="176">
        <v>59.475119999999997</v>
      </c>
      <c r="J434" s="172" t="s">
        <v>841</v>
      </c>
      <c r="K434" s="173">
        <v>1</v>
      </c>
      <c r="L434" s="178">
        <v>0</v>
      </c>
      <c r="M434" s="33">
        <v>1</v>
      </c>
      <c r="R434" s="3"/>
      <c r="S434" s="106"/>
      <c r="T434" s="106"/>
      <c r="U434" s="106"/>
      <c r="V434" s="106"/>
      <c r="W434" s="106"/>
      <c r="X434" s="106"/>
      <c r="AB434" s="188" t="str">
        <f t="shared" si="40"/>
        <v>hkr10c02log</v>
      </c>
      <c r="AC434" s="188" t="s">
        <v>1585</v>
      </c>
      <c r="AD434" s="131"/>
      <c r="AE434" s="131"/>
      <c r="AF434" s="131"/>
      <c r="AG434" s="131"/>
      <c r="AH434" s="131"/>
      <c r="AI434" s="131"/>
      <c r="AJ434" s="128" t="str">
        <f t="shared" si="41"/>
        <v/>
      </c>
      <c r="AK434" s="7" t="str">
        <f>IF(ISNUMBER($AJ434),INDEX($C$1:$AB$3985,$AJ434,AK$4),"")</f>
        <v/>
      </c>
      <c r="AL434" s="7" t="str">
        <f>IF(ISNUMBER($AJ434),INDEX($C$1:$AB$3985,$AJ434,AL$4),"")</f>
        <v/>
      </c>
      <c r="AM434" s="128"/>
      <c r="AN434" s="128">
        <f t="shared" si="43"/>
        <v>446</v>
      </c>
      <c r="AO434" s="7" t="str">
        <f>IF(ISNUMBER($AN434),INDEX($C$1:$AB$2294,$AN434,AO$4),"")</f>
        <v>hkr26c11</v>
      </c>
      <c r="AP434" s="10">
        <f>IF(ISNUMBER($AN434),INDEX($C$1:$AB$2294,$AN434,AP$4),"")</f>
        <v>5.9475119999999997</v>
      </c>
      <c r="AQ434" s="310">
        <f>IF(ISNUMBER(SEARCH($T$30,AO434)),MAX(AQ$5:AQ433)+1,0)</f>
        <v>0</v>
      </c>
      <c r="AR434" s="310">
        <f>IF(ISNUMBER(SEARCH($T$31,AO434)),MAX(AR$5:AR433)+1,0)</f>
        <v>0</v>
      </c>
      <c r="AS434" s="128" t="str">
        <f t="shared" si="42"/>
        <v/>
      </c>
      <c r="AT434" s="105" t="str">
        <f>IF(ISNUMBER($AS434),INDEX($C$1:$AB$3985,$AS434,AT$4),"")</f>
        <v/>
      </c>
      <c r="AU434" s="128"/>
      <c r="AV434" s="128">
        <f t="shared" si="44"/>
        <v>1211</v>
      </c>
      <c r="AW434" s="105" t="str">
        <f>IF(ISNUMBER($AV434),INDEX($C$1:$AB$3985,$AV434,AW$4),"")</f>
        <v>or24c02_0</v>
      </c>
      <c r="AX434" s="105">
        <f>IF(ISNUMBER($AV434),INDEX($C$1:$AB$3985,$AV434,AX$4),"")</f>
        <v>25.482890000000001</v>
      </c>
      <c r="AY434" s="310">
        <f>IF(ISNUMBER(SEARCH($BE$10,AW434)),MAX(AY$5:AY433)+1,0)</f>
        <v>0</v>
      </c>
      <c r="AZ434" s="310">
        <f>IF(ISNUMBER(SEARCH($BE$11,AW434)),MAX(AZ$5:AZ433)+1,0)</f>
        <v>0</v>
      </c>
      <c r="BA434" s="128" t="str">
        <f t="shared" si="45"/>
        <v/>
      </c>
      <c r="BB434" s="105" t="str">
        <f>IF(ISNUMBER($BA434),INDEX($C$1:$AB$3985,$BA434,BB$4),"")</f>
        <v/>
      </c>
      <c r="BC434" s="105"/>
    </row>
    <row r="435" spans="1:55" x14ac:dyDescent="0.25">
      <c r="A435" s="98"/>
      <c r="B435" s="98">
        <f>ROW()</f>
        <v>435</v>
      </c>
      <c r="C435" s="73"/>
      <c r="D435" s="179" t="s">
        <v>473</v>
      </c>
      <c r="E435" s="175" t="s">
        <v>850</v>
      </c>
      <c r="F435" s="176" t="s">
        <v>851</v>
      </c>
      <c r="G435" s="176">
        <v>5.9475119999999997</v>
      </c>
      <c r="H435" s="176">
        <v>0.59475120000000004</v>
      </c>
      <c r="I435" s="176">
        <v>59.475119999999997</v>
      </c>
      <c r="J435" s="172" t="s">
        <v>841</v>
      </c>
      <c r="K435" s="173">
        <v>1</v>
      </c>
      <c r="L435" s="178">
        <v>0</v>
      </c>
      <c r="M435" s="33">
        <v>1</v>
      </c>
      <c r="R435" s="3"/>
      <c r="S435" s="106"/>
      <c r="T435" s="106"/>
      <c r="U435" s="106"/>
      <c r="V435" s="106"/>
      <c r="W435" s="106"/>
      <c r="X435" s="106"/>
      <c r="AB435" s="188" t="str">
        <f t="shared" si="40"/>
        <v>hkr10c03log</v>
      </c>
      <c r="AC435" s="188" t="s">
        <v>1585</v>
      </c>
      <c r="AD435" s="131"/>
      <c r="AE435" s="131"/>
      <c r="AF435" s="131"/>
      <c r="AG435" s="131"/>
      <c r="AH435" s="131"/>
      <c r="AI435" s="131"/>
      <c r="AJ435" s="128" t="str">
        <f t="shared" si="41"/>
        <v/>
      </c>
      <c r="AK435" s="7" t="str">
        <f>IF(ISNUMBER($AJ435),INDEX($C$1:$AB$3985,$AJ435,AK$4),"")</f>
        <v/>
      </c>
      <c r="AL435" s="7" t="str">
        <f>IF(ISNUMBER($AJ435),INDEX($C$1:$AB$3985,$AJ435,AL$4),"")</f>
        <v/>
      </c>
      <c r="AM435" s="128"/>
      <c r="AN435" s="128">
        <f t="shared" si="43"/>
        <v>447</v>
      </c>
      <c r="AO435" s="7" t="str">
        <f>IF(ISNUMBER($AN435),INDEX($C$1:$AB$2294,$AN435,AO$4),"")</f>
        <v>hkr10c12</v>
      </c>
      <c r="AP435" s="10">
        <f>IF(ISNUMBER($AN435),INDEX($C$1:$AB$2294,$AN435,AP$4),"")</f>
        <v>5.9475119999999997</v>
      </c>
      <c r="AQ435" s="310">
        <f>IF(ISNUMBER(SEARCH($T$30,AO435)),MAX(AQ$5:AQ434)+1,0)</f>
        <v>0</v>
      </c>
      <c r="AR435" s="310">
        <f>IF(ISNUMBER(SEARCH($T$31,AO435)),MAX(AR$5:AR434)+1,0)</f>
        <v>0</v>
      </c>
      <c r="AS435" s="128" t="str">
        <f t="shared" si="42"/>
        <v/>
      </c>
      <c r="AT435" s="105" t="str">
        <f>IF(ISNUMBER($AS435),INDEX($C$1:$AB$3985,$AS435,AT$4),"")</f>
        <v/>
      </c>
      <c r="AU435" s="128"/>
      <c r="AV435" s="128">
        <f t="shared" si="44"/>
        <v>1212</v>
      </c>
      <c r="AW435" s="105" t="str">
        <f>IF(ISNUMBER($AV435),INDEX($C$1:$AB$3985,$AV435,AW$4),"")</f>
        <v>or24c03_0</v>
      </c>
      <c r="AX435" s="105">
        <f>IF(ISNUMBER($AV435),INDEX($C$1:$AB$3985,$AV435,AX$4),"")</f>
        <v>25.178419999999999</v>
      </c>
      <c r="AY435" s="310">
        <f>IF(ISNUMBER(SEARCH($BE$10,AW435)),MAX(AY$5:AY434)+1,0)</f>
        <v>0</v>
      </c>
      <c r="AZ435" s="310">
        <f>IF(ISNUMBER(SEARCH($BE$11,AW435)),MAX(AZ$5:AZ434)+1,0)</f>
        <v>0</v>
      </c>
      <c r="BA435" s="128" t="str">
        <f t="shared" si="45"/>
        <v/>
      </c>
      <c r="BB435" s="105" t="str">
        <f>IF(ISNUMBER($BA435),INDEX($C$1:$AB$3985,$BA435,BB$4),"")</f>
        <v/>
      </c>
      <c r="BC435" s="105"/>
    </row>
    <row r="436" spans="1:55" x14ac:dyDescent="0.25">
      <c r="A436" s="98"/>
      <c r="B436" s="98">
        <f>ROW()</f>
        <v>436</v>
      </c>
      <c r="C436" s="73"/>
      <c r="D436" s="179" t="s">
        <v>474</v>
      </c>
      <c r="E436" s="175" t="s">
        <v>850</v>
      </c>
      <c r="F436" s="176" t="s">
        <v>851</v>
      </c>
      <c r="G436" s="176">
        <v>5.9475119999999997</v>
      </c>
      <c r="H436" s="176">
        <v>0.59475120000000004</v>
      </c>
      <c r="I436" s="176">
        <v>59.475119999999997</v>
      </c>
      <c r="J436" s="172" t="s">
        <v>841</v>
      </c>
      <c r="K436" s="173">
        <v>1</v>
      </c>
      <c r="L436" s="178">
        <v>0</v>
      </c>
      <c r="M436" s="33">
        <v>1</v>
      </c>
      <c r="R436" s="3"/>
      <c r="S436" s="106"/>
      <c r="T436" s="106"/>
      <c r="U436" s="106"/>
      <c r="V436" s="106"/>
      <c r="W436" s="106"/>
      <c r="X436" s="106"/>
      <c r="AB436" s="188" t="str">
        <f t="shared" si="40"/>
        <v>hkr35c18log</v>
      </c>
      <c r="AC436" s="188" t="s">
        <v>1585</v>
      </c>
      <c r="AD436" s="131"/>
      <c r="AE436" s="131"/>
      <c r="AF436" s="131"/>
      <c r="AG436" s="131"/>
      <c r="AH436" s="131"/>
      <c r="AI436" s="131"/>
      <c r="AJ436" s="128" t="str">
        <f t="shared" si="41"/>
        <v/>
      </c>
      <c r="AK436" s="7" t="str">
        <f>IF(ISNUMBER($AJ436),INDEX($C$1:$AB$3985,$AJ436,AK$4),"")</f>
        <v/>
      </c>
      <c r="AL436" s="7" t="str">
        <f>IF(ISNUMBER($AJ436),INDEX($C$1:$AB$3985,$AJ436,AL$4),"")</f>
        <v/>
      </c>
      <c r="AM436" s="128"/>
      <c r="AN436" s="128">
        <f t="shared" si="43"/>
        <v>448</v>
      </c>
      <c r="AO436" s="7" t="str">
        <f>IF(ISNUMBER($AN436),INDEX($C$1:$AB$2294,$AN436,AO$4),"")</f>
        <v>hkr19c19</v>
      </c>
      <c r="AP436" s="10">
        <f>IF(ISNUMBER($AN436),INDEX($C$1:$AB$2294,$AN436,AP$4),"")</f>
        <v>5.9475119999999997</v>
      </c>
      <c r="AQ436" s="310">
        <f>IF(ISNUMBER(SEARCH($T$30,AO436)),MAX(AQ$5:AQ435)+1,0)</f>
        <v>0</v>
      </c>
      <c r="AR436" s="310">
        <f>IF(ISNUMBER(SEARCH($T$31,AO436)),MAX(AR$5:AR435)+1,0)</f>
        <v>0</v>
      </c>
      <c r="AS436" s="128" t="str">
        <f t="shared" si="42"/>
        <v/>
      </c>
      <c r="AT436" s="105" t="str">
        <f>IF(ISNUMBER($AS436),INDEX($C$1:$AB$3985,$AS436,AT$4),"")</f>
        <v/>
      </c>
      <c r="AU436" s="128"/>
      <c r="AV436" s="128">
        <f t="shared" si="44"/>
        <v>1213</v>
      </c>
      <c r="AW436" s="105" t="str">
        <f>IF(ISNUMBER($AV436),INDEX($C$1:$AB$3985,$AV436,AW$4),"")</f>
        <v>or24c04_0</v>
      </c>
      <c r="AX436" s="105">
        <f>IF(ISNUMBER($AV436),INDEX($C$1:$AB$3985,$AV436,AX$4),"")</f>
        <v>24.48265</v>
      </c>
      <c r="AY436" s="310">
        <f>IF(ISNUMBER(SEARCH($BE$10,AW436)),MAX(AY$5:AY435)+1,0)</f>
        <v>0</v>
      </c>
      <c r="AZ436" s="310">
        <f>IF(ISNUMBER(SEARCH($BE$11,AW436)),MAX(AZ$5:AZ435)+1,0)</f>
        <v>0</v>
      </c>
      <c r="BA436" s="128" t="str">
        <f t="shared" si="45"/>
        <v/>
      </c>
      <c r="BB436" s="105" t="str">
        <f>IF(ISNUMBER($BA436),INDEX($C$1:$AB$3985,$BA436,BB$4),"")</f>
        <v/>
      </c>
      <c r="BC436" s="105"/>
    </row>
    <row r="437" spans="1:55" x14ac:dyDescent="0.25">
      <c r="A437" s="98"/>
      <c r="B437" s="98">
        <f>ROW()</f>
        <v>437</v>
      </c>
      <c r="C437" s="73"/>
      <c r="D437" s="179" t="s">
        <v>475</v>
      </c>
      <c r="E437" s="175" t="s">
        <v>850</v>
      </c>
      <c r="F437" s="176" t="s">
        <v>851</v>
      </c>
      <c r="G437" s="176">
        <v>5.9475119999999997</v>
      </c>
      <c r="H437" s="176">
        <v>0.59475120000000004</v>
      </c>
      <c r="I437" s="176">
        <v>59.475119999999997</v>
      </c>
      <c r="J437" s="172" t="s">
        <v>841</v>
      </c>
      <c r="K437" s="173">
        <v>1</v>
      </c>
      <c r="L437" s="178">
        <v>0</v>
      </c>
      <c r="M437" s="33">
        <v>1</v>
      </c>
      <c r="R437" s="3"/>
      <c r="S437" s="106"/>
      <c r="T437" s="106"/>
      <c r="U437" s="106"/>
      <c r="V437" s="106"/>
      <c r="W437" s="106"/>
      <c r="X437" s="106"/>
      <c r="AB437" s="188" t="str">
        <f t="shared" si="40"/>
        <v>hkr12c03log</v>
      </c>
      <c r="AC437" s="188" t="s">
        <v>1585</v>
      </c>
      <c r="AD437" s="131"/>
      <c r="AE437" s="131"/>
      <c r="AF437" s="131"/>
      <c r="AG437" s="131"/>
      <c r="AH437" s="131"/>
      <c r="AI437" s="131"/>
      <c r="AJ437" s="128" t="str">
        <f t="shared" si="41"/>
        <v/>
      </c>
      <c r="AK437" s="7" t="str">
        <f>IF(ISNUMBER($AJ437),INDEX($C$1:$AB$3985,$AJ437,AK$4),"")</f>
        <v/>
      </c>
      <c r="AL437" s="7" t="str">
        <f>IF(ISNUMBER($AJ437),INDEX($C$1:$AB$3985,$AJ437,AL$4),"")</f>
        <v/>
      </c>
      <c r="AM437" s="128"/>
      <c r="AN437" s="128">
        <f t="shared" si="43"/>
        <v>449</v>
      </c>
      <c r="AO437" s="7" t="str">
        <f>IF(ISNUMBER($AN437),INDEX($C$1:$AB$2294,$AN437,AO$4),"")</f>
        <v>hkr24c00</v>
      </c>
      <c r="AP437" s="10">
        <f>IF(ISNUMBER($AN437),INDEX($C$1:$AB$2294,$AN437,AP$4),"")</f>
        <v>5.9475119999999997</v>
      </c>
      <c r="AQ437" s="310">
        <f>IF(ISNUMBER(SEARCH($T$30,AO437)),MAX(AQ$5:AQ436)+1,0)</f>
        <v>0</v>
      </c>
      <c r="AR437" s="310">
        <f>IF(ISNUMBER(SEARCH($T$31,AO437)),MAX(AR$5:AR436)+1,0)</f>
        <v>0</v>
      </c>
      <c r="AS437" s="128" t="str">
        <f t="shared" si="42"/>
        <v/>
      </c>
      <c r="AT437" s="105" t="str">
        <f>IF(ISNUMBER($AS437),INDEX($C$1:$AB$3985,$AS437,AT$4),"")</f>
        <v/>
      </c>
      <c r="AU437" s="128"/>
      <c r="AV437" s="128">
        <f t="shared" si="44"/>
        <v>1214</v>
      </c>
      <c r="AW437" s="105" t="str">
        <f>IF(ISNUMBER($AV437),INDEX($C$1:$AB$3985,$AV437,AW$4),"")</f>
        <v>or24c05_0</v>
      </c>
      <c r="AX437" s="105">
        <f>IF(ISNUMBER($AV437),INDEX($C$1:$AB$3985,$AV437,AX$4),"")</f>
        <v>23.59712</v>
      </c>
      <c r="AY437" s="310">
        <f>IF(ISNUMBER(SEARCH($BE$10,AW437)),MAX(AY$5:AY436)+1,0)</f>
        <v>0</v>
      </c>
      <c r="AZ437" s="310">
        <f>IF(ISNUMBER(SEARCH($BE$11,AW437)),MAX(AZ$5:AZ436)+1,0)</f>
        <v>0</v>
      </c>
      <c r="BA437" s="128" t="str">
        <f t="shared" si="45"/>
        <v/>
      </c>
      <c r="BB437" s="105" t="str">
        <f>IF(ISNUMBER($BA437),INDEX($C$1:$AB$3985,$BA437,BB$4),"")</f>
        <v/>
      </c>
      <c r="BC437" s="105"/>
    </row>
    <row r="438" spans="1:55" x14ac:dyDescent="0.25">
      <c r="A438" s="98"/>
      <c r="B438" s="98">
        <f>ROW()</f>
        <v>438</v>
      </c>
      <c r="C438" s="73"/>
      <c r="D438" s="179" t="s">
        <v>476</v>
      </c>
      <c r="E438" s="175" t="s">
        <v>850</v>
      </c>
      <c r="F438" s="176" t="s">
        <v>851</v>
      </c>
      <c r="G438" s="176">
        <v>5.9475119999999997</v>
      </c>
      <c r="H438" s="176">
        <v>0.59475120000000004</v>
      </c>
      <c r="I438" s="176">
        <v>59.475119999999997</v>
      </c>
      <c r="J438" s="172" t="s">
        <v>841</v>
      </c>
      <c r="K438" s="173">
        <v>1</v>
      </c>
      <c r="L438" s="178">
        <v>0</v>
      </c>
      <c r="M438" s="33">
        <v>1</v>
      </c>
      <c r="R438" s="3"/>
      <c r="S438" s="106"/>
      <c r="T438" s="106"/>
      <c r="U438" s="106"/>
      <c r="V438" s="106"/>
      <c r="W438" s="106"/>
      <c r="X438" s="106"/>
      <c r="AB438" s="188" t="str">
        <f t="shared" si="40"/>
        <v>hkr10c08log</v>
      </c>
      <c r="AC438" s="188" t="s">
        <v>1585</v>
      </c>
      <c r="AD438" s="131"/>
      <c r="AE438" s="131"/>
      <c r="AF438" s="131"/>
      <c r="AG438" s="131"/>
      <c r="AH438" s="131"/>
      <c r="AI438" s="131"/>
      <c r="AJ438" s="128" t="str">
        <f t="shared" si="41"/>
        <v/>
      </c>
      <c r="AK438" s="7" t="str">
        <f>IF(ISNUMBER($AJ438),INDEX($C$1:$AB$3985,$AJ438,AK$4),"")</f>
        <v/>
      </c>
      <c r="AL438" s="7" t="str">
        <f>IF(ISNUMBER($AJ438),INDEX($C$1:$AB$3985,$AJ438,AL$4),"")</f>
        <v/>
      </c>
      <c r="AM438" s="128"/>
      <c r="AN438" s="128">
        <f t="shared" si="43"/>
        <v>450</v>
      </c>
      <c r="AO438" s="7" t="str">
        <f>IF(ISNUMBER($AN438),INDEX($C$1:$AB$2294,$AN438,AO$4),"")</f>
        <v>hkr10c13</v>
      </c>
      <c r="AP438" s="10">
        <f>IF(ISNUMBER($AN438),INDEX($C$1:$AB$2294,$AN438,AP$4),"")</f>
        <v>5.9475119999999997</v>
      </c>
      <c r="AQ438" s="310">
        <f>IF(ISNUMBER(SEARCH($T$30,AO438)),MAX(AQ$5:AQ437)+1,0)</f>
        <v>0</v>
      </c>
      <c r="AR438" s="310">
        <f>IF(ISNUMBER(SEARCH($T$31,AO438)),MAX(AR$5:AR437)+1,0)</f>
        <v>0</v>
      </c>
      <c r="AS438" s="128" t="str">
        <f t="shared" si="42"/>
        <v/>
      </c>
      <c r="AT438" s="105" t="str">
        <f>IF(ISNUMBER($AS438),INDEX($C$1:$AB$3985,$AS438,AT$4),"")</f>
        <v/>
      </c>
      <c r="AU438" s="128"/>
      <c r="AV438" s="128">
        <f t="shared" si="44"/>
        <v>1215</v>
      </c>
      <c r="AW438" s="105" t="str">
        <f>IF(ISNUMBER($AV438),INDEX($C$1:$AB$3985,$AV438,AW$4),"")</f>
        <v>or24c06_0</v>
      </c>
      <c r="AX438" s="105">
        <f>IF(ISNUMBER($AV438),INDEX($C$1:$AB$3985,$AV438,AX$4),"")</f>
        <v>22.820599999999999</v>
      </c>
      <c r="AY438" s="310">
        <f>IF(ISNUMBER(SEARCH($BE$10,AW438)),MAX(AY$5:AY437)+1,0)</f>
        <v>0</v>
      </c>
      <c r="AZ438" s="310">
        <f>IF(ISNUMBER(SEARCH($BE$11,AW438)),MAX(AZ$5:AZ437)+1,0)</f>
        <v>0</v>
      </c>
      <c r="BA438" s="128" t="str">
        <f t="shared" si="45"/>
        <v/>
      </c>
      <c r="BB438" s="105" t="str">
        <f>IF(ISNUMBER($BA438),INDEX($C$1:$AB$3985,$BA438,BB$4),"")</f>
        <v/>
      </c>
      <c r="BC438" s="105"/>
    </row>
    <row r="439" spans="1:55" x14ac:dyDescent="0.25">
      <c r="A439" s="98"/>
      <c r="B439" s="98">
        <f>ROW()</f>
        <v>439</v>
      </c>
      <c r="C439" s="73"/>
      <c r="D439" s="179" t="s">
        <v>477</v>
      </c>
      <c r="E439" s="175" t="s">
        <v>850</v>
      </c>
      <c r="F439" s="176" t="s">
        <v>851</v>
      </c>
      <c r="G439" s="176">
        <v>5.9475119999999997</v>
      </c>
      <c r="H439" s="176">
        <v>0.59475120000000004</v>
      </c>
      <c r="I439" s="176">
        <v>59.475119999999997</v>
      </c>
      <c r="J439" s="172" t="s">
        <v>841</v>
      </c>
      <c r="K439" s="173">
        <v>1</v>
      </c>
      <c r="L439" s="178">
        <v>0</v>
      </c>
      <c r="M439" s="33">
        <v>1</v>
      </c>
      <c r="R439" s="3"/>
      <c r="S439" s="106"/>
      <c r="T439" s="106"/>
      <c r="U439" s="106"/>
      <c r="V439" s="106"/>
      <c r="W439" s="106"/>
      <c r="X439" s="106"/>
      <c r="AB439" s="188" t="str">
        <f t="shared" si="40"/>
        <v>hkr19c02log</v>
      </c>
      <c r="AC439" s="188" t="s">
        <v>1585</v>
      </c>
      <c r="AD439" s="131"/>
      <c r="AE439" s="131"/>
      <c r="AF439" s="131"/>
      <c r="AG439" s="131"/>
      <c r="AH439" s="131"/>
      <c r="AI439" s="131"/>
      <c r="AJ439" s="128" t="str">
        <f t="shared" si="41"/>
        <v/>
      </c>
      <c r="AK439" s="7" t="str">
        <f>IF(ISNUMBER($AJ439),INDEX($C$1:$AB$3985,$AJ439,AK$4),"")</f>
        <v/>
      </c>
      <c r="AL439" s="7" t="str">
        <f>IF(ISNUMBER($AJ439),INDEX($C$1:$AB$3985,$AJ439,AL$4),"")</f>
        <v/>
      </c>
      <c r="AM439" s="128"/>
      <c r="AN439" s="128">
        <f t="shared" si="43"/>
        <v>451</v>
      </c>
      <c r="AO439" s="7" t="str">
        <f>IF(ISNUMBER($AN439),INDEX($C$1:$AB$2294,$AN439,AO$4),"")</f>
        <v>hkr14c13</v>
      </c>
      <c r="AP439" s="10">
        <f>IF(ISNUMBER($AN439),INDEX($C$1:$AB$2294,$AN439,AP$4),"")</f>
        <v>5.9475119999999997</v>
      </c>
      <c r="AQ439" s="310">
        <f>IF(ISNUMBER(SEARCH($T$30,AO439)),MAX(AQ$5:AQ438)+1,0)</f>
        <v>0</v>
      </c>
      <c r="AR439" s="310">
        <f>IF(ISNUMBER(SEARCH($T$31,AO439)),MAX(AR$5:AR438)+1,0)</f>
        <v>0</v>
      </c>
      <c r="AS439" s="128" t="str">
        <f t="shared" si="42"/>
        <v/>
      </c>
      <c r="AT439" s="105" t="str">
        <f>IF(ISNUMBER($AS439),INDEX($C$1:$AB$3985,$AS439,AT$4),"")</f>
        <v/>
      </c>
      <c r="AU439" s="128"/>
      <c r="AV439" s="128">
        <f t="shared" si="44"/>
        <v>1216</v>
      </c>
      <c r="AW439" s="105" t="str">
        <f>IF(ISNUMBER($AV439),INDEX($C$1:$AB$3985,$AV439,AW$4),"")</f>
        <v>or24c07_0</v>
      </c>
      <c r="AX439" s="105">
        <f>IF(ISNUMBER($AV439),INDEX($C$1:$AB$3985,$AV439,AX$4),"")</f>
        <v>22.026820000000001</v>
      </c>
      <c r="AY439" s="310">
        <f>IF(ISNUMBER(SEARCH($BE$10,AW439)),MAX(AY$5:AY438)+1,0)</f>
        <v>0</v>
      </c>
      <c r="AZ439" s="310">
        <f>IF(ISNUMBER(SEARCH($BE$11,AW439)),MAX(AZ$5:AZ438)+1,0)</f>
        <v>0</v>
      </c>
      <c r="BA439" s="128" t="str">
        <f t="shared" si="45"/>
        <v/>
      </c>
      <c r="BB439" s="105" t="str">
        <f>IF(ISNUMBER($BA439),INDEX($C$1:$AB$3985,$BA439,BB$4),"")</f>
        <v/>
      </c>
      <c r="BC439" s="105"/>
    </row>
    <row r="440" spans="1:55" x14ac:dyDescent="0.25">
      <c r="A440" s="98"/>
      <c r="B440" s="98">
        <f>ROW()</f>
        <v>440</v>
      </c>
      <c r="C440" s="73"/>
      <c r="D440" s="179" t="s">
        <v>478</v>
      </c>
      <c r="E440" s="175" t="s">
        <v>850</v>
      </c>
      <c r="F440" s="176" t="s">
        <v>851</v>
      </c>
      <c r="G440" s="176">
        <v>5.9475119999999997</v>
      </c>
      <c r="H440" s="176">
        <v>0.59475120000000004</v>
      </c>
      <c r="I440" s="176">
        <v>59.475119999999997</v>
      </c>
      <c r="J440" s="172" t="s">
        <v>841</v>
      </c>
      <c r="K440" s="173">
        <v>1</v>
      </c>
      <c r="L440" s="178">
        <v>0</v>
      </c>
      <c r="M440" s="33">
        <v>1</v>
      </c>
      <c r="R440" s="3"/>
      <c r="S440" s="106"/>
      <c r="T440" s="106"/>
      <c r="U440" s="106"/>
      <c r="V440" s="106"/>
      <c r="W440" s="106"/>
      <c r="X440" s="106"/>
      <c r="AB440" s="188" t="str">
        <f t="shared" si="40"/>
        <v>hkr37c09log</v>
      </c>
      <c r="AC440" s="188" t="s">
        <v>1585</v>
      </c>
      <c r="AD440" s="131"/>
      <c r="AE440" s="131"/>
      <c r="AF440" s="131"/>
      <c r="AG440" s="131"/>
      <c r="AH440" s="131"/>
      <c r="AI440" s="131"/>
      <c r="AJ440" s="128" t="str">
        <f t="shared" si="41"/>
        <v/>
      </c>
      <c r="AK440" s="7" t="str">
        <f>IF(ISNUMBER($AJ440),INDEX($C$1:$AB$3985,$AJ440,AK$4),"")</f>
        <v/>
      </c>
      <c r="AL440" s="7" t="str">
        <f>IF(ISNUMBER($AJ440),INDEX($C$1:$AB$3985,$AJ440,AL$4),"")</f>
        <v/>
      </c>
      <c r="AM440" s="128"/>
      <c r="AN440" s="128">
        <f t="shared" si="43"/>
        <v>452</v>
      </c>
      <c r="AO440" s="7" t="str">
        <f>IF(ISNUMBER($AN440),INDEX($C$1:$AB$2294,$AN440,AO$4),"")</f>
        <v>hkr10c15</v>
      </c>
      <c r="AP440" s="10">
        <f>IF(ISNUMBER($AN440),INDEX($C$1:$AB$2294,$AN440,AP$4),"")</f>
        <v>5.9475119999999997</v>
      </c>
      <c r="AQ440" s="310">
        <f>IF(ISNUMBER(SEARCH($T$30,AO440)),MAX(AQ$5:AQ439)+1,0)</f>
        <v>0</v>
      </c>
      <c r="AR440" s="310">
        <f>IF(ISNUMBER(SEARCH($T$31,AO440)),MAX(AR$5:AR439)+1,0)</f>
        <v>0</v>
      </c>
      <c r="AS440" s="128" t="str">
        <f t="shared" si="42"/>
        <v/>
      </c>
      <c r="AT440" s="105" t="str">
        <f>IF(ISNUMBER($AS440),INDEX($C$1:$AB$3985,$AS440,AT$4),"")</f>
        <v/>
      </c>
      <c r="AU440" s="128"/>
      <c r="AV440" s="128">
        <f t="shared" si="44"/>
        <v>1217</v>
      </c>
      <c r="AW440" s="105" t="str">
        <f>IF(ISNUMBER($AV440),INDEX($C$1:$AB$3985,$AV440,AW$4),"")</f>
        <v>or24c08_0</v>
      </c>
      <c r="AX440" s="105">
        <f>IF(ISNUMBER($AV440),INDEX($C$1:$AB$3985,$AV440,AX$4),"")</f>
        <v>21.195270000000001</v>
      </c>
      <c r="AY440" s="310">
        <f>IF(ISNUMBER(SEARCH($BE$10,AW440)),MAX(AY$5:AY439)+1,0)</f>
        <v>0</v>
      </c>
      <c r="AZ440" s="310">
        <f>IF(ISNUMBER(SEARCH($BE$11,AW440)),MAX(AZ$5:AZ439)+1,0)</f>
        <v>0</v>
      </c>
      <c r="BA440" s="128" t="str">
        <f t="shared" si="45"/>
        <v/>
      </c>
      <c r="BB440" s="105" t="str">
        <f>IF(ISNUMBER($BA440),INDEX($C$1:$AB$3985,$BA440,BB$4),"")</f>
        <v/>
      </c>
      <c r="BC440" s="105"/>
    </row>
    <row r="441" spans="1:55" x14ac:dyDescent="0.25">
      <c r="A441" s="98"/>
      <c r="B441" s="98">
        <f>ROW()</f>
        <v>441</v>
      </c>
      <c r="C441" s="73"/>
      <c r="D441" s="179" t="s">
        <v>479</v>
      </c>
      <c r="E441" s="175" t="s">
        <v>850</v>
      </c>
      <c r="F441" s="176" t="s">
        <v>851</v>
      </c>
      <c r="G441" s="176">
        <v>5.9475119999999997</v>
      </c>
      <c r="H441" s="176">
        <v>0.59475120000000004</v>
      </c>
      <c r="I441" s="176">
        <v>59.475119999999997</v>
      </c>
      <c r="J441" s="172" t="s">
        <v>841</v>
      </c>
      <c r="K441" s="173">
        <v>1</v>
      </c>
      <c r="L441" s="178">
        <v>0</v>
      </c>
      <c r="M441" s="33">
        <v>1</v>
      </c>
      <c r="R441" s="3"/>
      <c r="S441" s="106"/>
      <c r="T441" s="106"/>
      <c r="U441" s="106"/>
      <c r="V441" s="106"/>
      <c r="W441" s="106"/>
      <c r="X441" s="106"/>
      <c r="AB441" s="188" t="str">
        <f t="shared" si="40"/>
        <v>hkr10c09log</v>
      </c>
      <c r="AC441" s="188" t="s">
        <v>1585</v>
      </c>
      <c r="AD441" s="131"/>
      <c r="AE441" s="131"/>
      <c r="AF441" s="131"/>
      <c r="AG441" s="131"/>
      <c r="AH441" s="131"/>
      <c r="AI441" s="131"/>
      <c r="AJ441" s="128" t="str">
        <f t="shared" si="41"/>
        <v/>
      </c>
      <c r="AK441" s="7" t="str">
        <f>IF(ISNUMBER($AJ441),INDEX($C$1:$AB$3985,$AJ441,AK$4),"")</f>
        <v/>
      </c>
      <c r="AL441" s="7" t="str">
        <f>IF(ISNUMBER($AJ441),INDEX($C$1:$AB$3985,$AJ441,AL$4),"")</f>
        <v/>
      </c>
      <c r="AM441" s="128"/>
      <c r="AN441" s="128">
        <f t="shared" si="43"/>
        <v>453</v>
      </c>
      <c r="AO441" s="7" t="str">
        <f>IF(ISNUMBER($AN441),INDEX($C$1:$AB$2294,$AN441,AO$4),"")</f>
        <v>hkr12c16</v>
      </c>
      <c r="AP441" s="10">
        <f>IF(ISNUMBER($AN441),INDEX($C$1:$AB$2294,$AN441,AP$4),"")</f>
        <v>5.9475119999999997</v>
      </c>
      <c r="AQ441" s="310">
        <f>IF(ISNUMBER(SEARCH($T$30,AO441)),MAX(AQ$5:AQ440)+1,0)</f>
        <v>0</v>
      </c>
      <c r="AR441" s="310">
        <f>IF(ISNUMBER(SEARCH($T$31,AO441)),MAX(AR$5:AR440)+1,0)</f>
        <v>0</v>
      </c>
      <c r="AS441" s="128" t="str">
        <f t="shared" si="42"/>
        <v/>
      </c>
      <c r="AT441" s="105" t="str">
        <f>IF(ISNUMBER($AS441),INDEX($C$1:$AB$3985,$AS441,AT$4),"")</f>
        <v/>
      </c>
      <c r="AU441" s="128"/>
      <c r="AV441" s="128">
        <f t="shared" si="44"/>
        <v>1218</v>
      </c>
      <c r="AW441" s="105" t="str">
        <f>IF(ISNUMBER($AV441),INDEX($C$1:$AB$3985,$AV441,AW$4),"")</f>
        <v>or24c09_0</v>
      </c>
      <c r="AX441" s="105">
        <f>IF(ISNUMBER($AV441),INDEX($C$1:$AB$3985,$AV441,AX$4),"")</f>
        <v>20.224630000000001</v>
      </c>
      <c r="AY441" s="310">
        <f>IF(ISNUMBER(SEARCH($BE$10,AW441)),MAX(AY$5:AY440)+1,0)</f>
        <v>0</v>
      </c>
      <c r="AZ441" s="310">
        <f>IF(ISNUMBER(SEARCH($BE$11,AW441)),MAX(AZ$5:AZ440)+1,0)</f>
        <v>0</v>
      </c>
      <c r="BA441" s="128" t="str">
        <f t="shared" si="45"/>
        <v/>
      </c>
      <c r="BB441" s="105" t="str">
        <f>IF(ISNUMBER($BA441),INDEX($C$1:$AB$3985,$BA441,BB$4),"")</f>
        <v/>
      </c>
      <c r="BC441" s="105"/>
    </row>
    <row r="442" spans="1:55" x14ac:dyDescent="0.25">
      <c r="A442" s="98"/>
      <c r="B442" s="98">
        <f>ROW()</f>
        <v>442</v>
      </c>
      <c r="C442" s="73"/>
      <c r="D442" s="179" t="s">
        <v>480</v>
      </c>
      <c r="E442" s="175" t="s">
        <v>850</v>
      </c>
      <c r="F442" s="175" t="s">
        <v>851</v>
      </c>
      <c r="G442" s="176">
        <v>5.9475119999999997</v>
      </c>
      <c r="H442" s="176">
        <v>0.59475120000000004</v>
      </c>
      <c r="I442" s="176">
        <v>59.475119999999997</v>
      </c>
      <c r="J442" s="172" t="s">
        <v>841</v>
      </c>
      <c r="K442" s="173">
        <v>1</v>
      </c>
      <c r="L442" s="178">
        <v>0</v>
      </c>
      <c r="M442" s="36">
        <v>1</v>
      </c>
      <c r="N442" s="36"/>
      <c r="O442" s="36"/>
      <c r="P442" s="36"/>
      <c r="Q442" s="36"/>
      <c r="R442" s="3"/>
      <c r="S442" s="106"/>
      <c r="T442" s="106"/>
      <c r="U442" s="106"/>
      <c r="V442" s="106"/>
      <c r="W442" s="106"/>
      <c r="X442" s="106"/>
      <c r="Y442" s="36"/>
      <c r="Z442" s="36"/>
      <c r="AA442" s="36"/>
      <c r="AB442" s="188" t="str">
        <f t="shared" si="40"/>
        <v>hkr29c16log</v>
      </c>
      <c r="AC442" s="188" t="s">
        <v>1585</v>
      </c>
      <c r="AD442" s="131"/>
      <c r="AE442" s="131"/>
      <c r="AF442" s="131"/>
      <c r="AG442" s="131"/>
      <c r="AH442" s="131"/>
      <c r="AI442" s="131"/>
      <c r="AJ442" s="128" t="str">
        <f t="shared" si="41"/>
        <v/>
      </c>
      <c r="AK442" s="7" t="str">
        <f>IF(ISNUMBER($AJ442),INDEX($C$1:$AB$3985,$AJ442,AK$4),"")</f>
        <v/>
      </c>
      <c r="AL442" s="7" t="str">
        <f>IF(ISNUMBER($AJ442),INDEX($C$1:$AB$3985,$AJ442,AL$4),"")</f>
        <v/>
      </c>
      <c r="AM442" s="128"/>
      <c r="AN442" s="128">
        <f t="shared" si="43"/>
        <v>454</v>
      </c>
      <c r="AO442" s="7" t="str">
        <f>IF(ISNUMBER($AN442),INDEX($C$1:$AB$2294,$AN442,AO$4),"")</f>
        <v>hkr10c17</v>
      </c>
      <c r="AP442" s="10">
        <f>IF(ISNUMBER($AN442),INDEX($C$1:$AB$2294,$AN442,AP$4),"")</f>
        <v>5.9475119999999997</v>
      </c>
      <c r="AQ442" s="310">
        <f>IF(ISNUMBER(SEARCH($T$30,AO442)),MAX(AQ$5:AQ441)+1,0)</f>
        <v>0</v>
      </c>
      <c r="AR442" s="310">
        <f>IF(ISNUMBER(SEARCH($T$31,AO442)),MAX(AR$5:AR441)+1,0)</f>
        <v>0</v>
      </c>
      <c r="AS442" s="128" t="str">
        <f t="shared" si="42"/>
        <v/>
      </c>
      <c r="AT442" s="105" t="str">
        <f>IF(ISNUMBER($AS442),INDEX($C$1:$AB$3985,$AS442,AT$4),"")</f>
        <v/>
      </c>
      <c r="AU442" s="128"/>
      <c r="AV442" s="128">
        <f t="shared" si="44"/>
        <v>1219</v>
      </c>
      <c r="AW442" s="105" t="str">
        <f>IF(ISNUMBER($AV442),INDEX($C$1:$AB$3985,$AV442,AW$4),"")</f>
        <v>or24c10_0</v>
      </c>
      <c r="AX442" s="105">
        <f>IF(ISNUMBER($AV442),INDEX($C$1:$AB$3985,$AV442,AX$4),"")</f>
        <v>19.32178</v>
      </c>
      <c r="AY442" s="310">
        <f>IF(ISNUMBER(SEARCH($BE$10,AW442)),MAX(AY$5:AY441)+1,0)</f>
        <v>0</v>
      </c>
      <c r="AZ442" s="310">
        <f>IF(ISNUMBER(SEARCH($BE$11,AW442)),MAX(AZ$5:AZ441)+1,0)</f>
        <v>0</v>
      </c>
      <c r="BA442" s="128" t="str">
        <f t="shared" si="45"/>
        <v/>
      </c>
      <c r="BB442" s="105" t="str">
        <f>IF(ISNUMBER($BA442),INDEX($C$1:$AB$3985,$BA442,BB$4),"")</f>
        <v/>
      </c>
      <c r="BC442" s="105"/>
    </row>
    <row r="443" spans="1:55" x14ac:dyDescent="0.25">
      <c r="A443" s="98"/>
      <c r="B443" s="98">
        <f>ROW()</f>
        <v>443</v>
      </c>
      <c r="C443" s="73"/>
      <c r="D443" s="179" t="s">
        <v>481</v>
      </c>
      <c r="E443" s="175" t="s">
        <v>850</v>
      </c>
      <c r="F443" s="175" t="s">
        <v>851</v>
      </c>
      <c r="G443" s="176">
        <v>5.9475119999999997</v>
      </c>
      <c r="H443" s="176">
        <v>0.59475120000000004</v>
      </c>
      <c r="I443" s="176">
        <v>59.475119999999997</v>
      </c>
      <c r="J443" s="172" t="s">
        <v>841</v>
      </c>
      <c r="K443" s="173">
        <v>1</v>
      </c>
      <c r="L443" s="178">
        <v>0</v>
      </c>
      <c r="M443" s="36">
        <v>1</v>
      </c>
      <c r="N443" s="36"/>
      <c r="O443" s="36"/>
      <c r="P443" s="36"/>
      <c r="Q443" s="36"/>
      <c r="R443" s="3"/>
      <c r="S443" s="106"/>
      <c r="T443" s="106"/>
      <c r="U443" s="106"/>
      <c r="V443" s="106"/>
      <c r="W443" s="106"/>
      <c r="X443" s="106"/>
      <c r="Y443" s="36"/>
      <c r="Z443" s="36"/>
      <c r="AA443" s="36"/>
      <c r="AB443" s="188" t="str">
        <f t="shared" si="40"/>
        <v>hkr21c14log</v>
      </c>
      <c r="AC443" s="188" t="s">
        <v>1585</v>
      </c>
      <c r="AD443" s="131"/>
      <c r="AE443" s="131"/>
      <c r="AF443" s="131"/>
      <c r="AG443" s="131"/>
      <c r="AH443" s="131"/>
      <c r="AI443" s="131"/>
      <c r="AJ443" s="128" t="str">
        <f t="shared" si="41"/>
        <v/>
      </c>
      <c r="AK443" s="7" t="str">
        <f>IF(ISNUMBER($AJ443),INDEX($C$1:$AB$3985,$AJ443,AK$4),"")</f>
        <v/>
      </c>
      <c r="AL443" s="7" t="str">
        <f>IF(ISNUMBER($AJ443),INDEX($C$1:$AB$3985,$AJ443,AL$4),"")</f>
        <v/>
      </c>
      <c r="AM443" s="128"/>
      <c r="AN443" s="128">
        <f t="shared" si="43"/>
        <v>455</v>
      </c>
      <c r="AO443" s="7" t="str">
        <f>IF(ISNUMBER($AN443),INDEX($C$1:$AB$2294,$AN443,AO$4),"")</f>
        <v>hkr17c14</v>
      </c>
      <c r="AP443" s="10">
        <f>IF(ISNUMBER($AN443),INDEX($C$1:$AB$2294,$AN443,AP$4),"")</f>
        <v>5.9475119999999997</v>
      </c>
      <c r="AQ443" s="310">
        <f>IF(ISNUMBER(SEARCH($T$30,AO443)),MAX(AQ$5:AQ442)+1,0)</f>
        <v>0</v>
      </c>
      <c r="AR443" s="310">
        <f>IF(ISNUMBER(SEARCH($T$31,AO443)),MAX(AR$5:AR442)+1,0)</f>
        <v>0</v>
      </c>
      <c r="AS443" s="128" t="str">
        <f t="shared" si="42"/>
        <v/>
      </c>
      <c r="AT443" s="105" t="str">
        <f>IF(ISNUMBER($AS443),INDEX($C$1:$AB$3985,$AS443,AT$4),"")</f>
        <v/>
      </c>
      <c r="AU443" s="128"/>
      <c r="AV443" s="128">
        <f t="shared" si="44"/>
        <v>1220</v>
      </c>
      <c r="AW443" s="105" t="str">
        <f>IF(ISNUMBER($AV443),INDEX($C$1:$AB$3985,$AV443,AW$4),"")</f>
        <v>or24c11_0</v>
      </c>
      <c r="AX443" s="105">
        <f>IF(ISNUMBER($AV443),INDEX($C$1:$AB$3985,$AV443,AX$4),"")</f>
        <v>18.257059999999999</v>
      </c>
      <c r="AY443" s="310">
        <f>IF(ISNUMBER(SEARCH($BE$10,AW443)),MAX(AY$5:AY442)+1,0)</f>
        <v>0</v>
      </c>
      <c r="AZ443" s="310">
        <f>IF(ISNUMBER(SEARCH($BE$11,AW443)),MAX(AZ$5:AZ442)+1,0)</f>
        <v>0</v>
      </c>
      <c r="BA443" s="128" t="str">
        <f t="shared" si="45"/>
        <v/>
      </c>
      <c r="BB443" s="105" t="str">
        <f>IF(ISNUMBER($BA443),INDEX($C$1:$AB$3985,$BA443,BB$4),"")</f>
        <v/>
      </c>
      <c r="BC443" s="105"/>
    </row>
    <row r="444" spans="1:55" x14ac:dyDescent="0.25">
      <c r="A444" s="98"/>
      <c r="B444" s="98">
        <f>ROW()</f>
        <v>444</v>
      </c>
      <c r="C444" s="73"/>
      <c r="D444" s="179" t="s">
        <v>482</v>
      </c>
      <c r="E444" s="175" t="s">
        <v>850</v>
      </c>
      <c r="F444" s="175" t="s">
        <v>851</v>
      </c>
      <c r="G444" s="176">
        <v>5.9475119999999997</v>
      </c>
      <c r="H444" s="176">
        <v>0.59475120000000004</v>
      </c>
      <c r="I444" s="176">
        <v>59.475119999999997</v>
      </c>
      <c r="J444" s="172" t="s">
        <v>841</v>
      </c>
      <c r="K444" s="173">
        <v>1</v>
      </c>
      <c r="L444" s="178">
        <v>0</v>
      </c>
      <c r="M444" s="36">
        <v>1</v>
      </c>
      <c r="N444" s="36"/>
      <c r="O444" s="36"/>
      <c r="P444" s="36"/>
      <c r="Q444" s="36"/>
      <c r="R444" s="3"/>
      <c r="S444" s="106"/>
      <c r="T444" s="106"/>
      <c r="U444" s="106"/>
      <c r="V444" s="106"/>
      <c r="W444" s="106"/>
      <c r="X444" s="106"/>
      <c r="Y444" s="36"/>
      <c r="Z444" s="36"/>
      <c r="AA444" s="36"/>
      <c r="AB444" s="188" t="str">
        <f t="shared" si="40"/>
        <v>hkr32c18log</v>
      </c>
      <c r="AC444" s="188" t="s">
        <v>1585</v>
      </c>
      <c r="AD444" s="131"/>
      <c r="AE444" s="131"/>
      <c r="AF444" s="131"/>
      <c r="AG444" s="131"/>
      <c r="AH444" s="131"/>
      <c r="AI444" s="131"/>
      <c r="AJ444" s="128" t="str">
        <f t="shared" si="41"/>
        <v/>
      </c>
      <c r="AK444" s="7" t="str">
        <f>IF(ISNUMBER($AJ444),INDEX($C$1:$AB$3985,$AJ444,AK$4),"")</f>
        <v/>
      </c>
      <c r="AL444" s="7" t="str">
        <f>IF(ISNUMBER($AJ444),INDEX($C$1:$AB$3985,$AJ444,AL$4),"")</f>
        <v/>
      </c>
      <c r="AM444" s="128"/>
      <c r="AN444" s="128">
        <f t="shared" si="43"/>
        <v>456</v>
      </c>
      <c r="AO444" s="7" t="str">
        <f>IF(ISNUMBER($AN444),INDEX($C$1:$AB$2294,$AN444,AO$4),"")</f>
        <v>hkr24c04</v>
      </c>
      <c r="AP444" s="10">
        <f>IF(ISNUMBER($AN444),INDEX($C$1:$AB$2294,$AN444,AP$4),"")</f>
        <v>5.9475119999999997</v>
      </c>
      <c r="AQ444" s="310">
        <f>IF(ISNUMBER(SEARCH($T$30,AO444)),MAX(AQ$5:AQ443)+1,0)</f>
        <v>0</v>
      </c>
      <c r="AR444" s="310">
        <f>IF(ISNUMBER(SEARCH($T$31,AO444)),MAX(AR$5:AR443)+1,0)</f>
        <v>0</v>
      </c>
      <c r="AS444" s="128" t="str">
        <f t="shared" si="42"/>
        <v/>
      </c>
      <c r="AT444" s="105" t="str">
        <f>IF(ISNUMBER($AS444),INDEX($C$1:$AB$3985,$AS444,AT$4),"")</f>
        <v/>
      </c>
      <c r="AU444" s="128"/>
      <c r="AV444" s="128">
        <f t="shared" si="44"/>
        <v>1221</v>
      </c>
      <c r="AW444" s="105" t="str">
        <f>IF(ISNUMBER($AV444),INDEX($C$1:$AB$3985,$AV444,AW$4),"")</f>
        <v>or24c12_0</v>
      </c>
      <c r="AX444" s="105">
        <f>IF(ISNUMBER($AV444),INDEX($C$1:$AB$3985,$AV444,AX$4),"")</f>
        <v>17.021899999999999</v>
      </c>
      <c r="AY444" s="310">
        <f>IF(ISNUMBER(SEARCH($BE$10,AW444)),MAX(AY$5:AY443)+1,0)</f>
        <v>0</v>
      </c>
      <c r="AZ444" s="310">
        <f>IF(ISNUMBER(SEARCH($BE$11,AW444)),MAX(AZ$5:AZ443)+1,0)</f>
        <v>0</v>
      </c>
      <c r="BA444" s="128" t="str">
        <f t="shared" si="45"/>
        <v/>
      </c>
      <c r="BB444" s="105" t="str">
        <f>IF(ISNUMBER($BA444),INDEX($C$1:$AB$3985,$BA444,BB$4),"")</f>
        <v/>
      </c>
      <c r="BC444" s="105"/>
    </row>
    <row r="445" spans="1:55" x14ac:dyDescent="0.25">
      <c r="A445" s="98"/>
      <c r="B445" s="98">
        <f>ROW()</f>
        <v>445</v>
      </c>
      <c r="C445" s="73"/>
      <c r="D445" s="179" t="s">
        <v>483</v>
      </c>
      <c r="E445" s="175" t="s">
        <v>850</v>
      </c>
      <c r="F445" s="175" t="s">
        <v>851</v>
      </c>
      <c r="G445" s="176">
        <v>5.9475119999999997</v>
      </c>
      <c r="H445" s="176">
        <v>0.59475120000000004</v>
      </c>
      <c r="I445" s="176">
        <v>59.475119999999997</v>
      </c>
      <c r="J445" s="172" t="s">
        <v>841</v>
      </c>
      <c r="K445" s="173">
        <v>1</v>
      </c>
      <c r="L445" s="178">
        <v>0</v>
      </c>
      <c r="M445" s="36">
        <v>1</v>
      </c>
      <c r="N445" s="36"/>
      <c r="O445" s="36"/>
      <c r="P445" s="36"/>
      <c r="Q445" s="36"/>
      <c r="R445" s="3"/>
      <c r="S445" s="106"/>
      <c r="T445" s="106"/>
      <c r="U445" s="106"/>
      <c r="V445" s="106"/>
      <c r="W445" s="106"/>
      <c r="X445" s="106"/>
      <c r="Y445" s="36"/>
      <c r="Z445" s="36"/>
      <c r="AA445" s="36"/>
      <c r="AB445" s="188" t="str">
        <f t="shared" si="40"/>
        <v>hkr10c10log</v>
      </c>
      <c r="AC445" s="188" t="s">
        <v>1585</v>
      </c>
      <c r="AD445" s="131"/>
      <c r="AE445" s="131"/>
      <c r="AF445" s="131"/>
      <c r="AG445" s="131"/>
      <c r="AH445" s="131"/>
      <c r="AI445" s="131"/>
      <c r="AJ445" s="128" t="str">
        <f t="shared" si="41"/>
        <v/>
      </c>
      <c r="AK445" s="7" t="str">
        <f>IF(ISNUMBER($AJ445),INDEX($C$1:$AB$3985,$AJ445,AK$4),"")</f>
        <v/>
      </c>
      <c r="AL445" s="7" t="str">
        <f>IF(ISNUMBER($AJ445),INDEX($C$1:$AB$3985,$AJ445,AL$4),"")</f>
        <v/>
      </c>
      <c r="AM445" s="128"/>
      <c r="AN445" s="128">
        <f t="shared" si="43"/>
        <v>457</v>
      </c>
      <c r="AO445" s="7" t="str">
        <f>IF(ISNUMBER($AN445),INDEX($C$1:$AB$2294,$AN445,AO$4),"")</f>
        <v>hkr10c18</v>
      </c>
      <c r="AP445" s="10">
        <f>IF(ISNUMBER($AN445),INDEX($C$1:$AB$2294,$AN445,AP$4),"")</f>
        <v>5.9475119999999997</v>
      </c>
      <c r="AQ445" s="310">
        <f>IF(ISNUMBER(SEARCH($T$30,AO445)),MAX(AQ$5:AQ444)+1,0)</f>
        <v>0</v>
      </c>
      <c r="AR445" s="310">
        <f>IF(ISNUMBER(SEARCH($T$31,AO445)),MAX(AR$5:AR444)+1,0)</f>
        <v>0</v>
      </c>
      <c r="AS445" s="128" t="str">
        <f t="shared" si="42"/>
        <v/>
      </c>
      <c r="AT445" s="105" t="str">
        <f>IF(ISNUMBER($AS445),INDEX($C$1:$AB$3985,$AS445,AT$4),"")</f>
        <v/>
      </c>
      <c r="AU445" s="128"/>
      <c r="AV445" s="128">
        <f t="shared" si="44"/>
        <v>1222</v>
      </c>
      <c r="AW445" s="105" t="str">
        <f>IF(ISNUMBER($AV445),INDEX($C$1:$AB$3985,$AV445,AW$4),"")</f>
        <v>or24c13_0</v>
      </c>
      <c r="AX445" s="105">
        <f>IF(ISNUMBER($AV445),INDEX($C$1:$AB$3985,$AV445,AX$4),"")</f>
        <v>15.78026</v>
      </c>
      <c r="AY445" s="310">
        <f>IF(ISNUMBER(SEARCH($BE$10,AW445)),MAX(AY$5:AY444)+1,0)</f>
        <v>0</v>
      </c>
      <c r="AZ445" s="310">
        <f>IF(ISNUMBER(SEARCH($BE$11,AW445)),MAX(AZ$5:AZ444)+1,0)</f>
        <v>0</v>
      </c>
      <c r="BA445" s="128" t="str">
        <f t="shared" si="45"/>
        <v/>
      </c>
      <c r="BB445" s="105" t="str">
        <f>IF(ISNUMBER($BA445),INDEX($C$1:$AB$3985,$BA445,BB$4),"")</f>
        <v/>
      </c>
      <c r="BC445" s="105"/>
    </row>
    <row r="446" spans="1:55" x14ac:dyDescent="0.25">
      <c r="A446" s="98"/>
      <c r="B446" s="98">
        <f>ROW()</f>
        <v>446</v>
      </c>
      <c r="C446" s="73"/>
      <c r="D446" s="179" t="s">
        <v>484</v>
      </c>
      <c r="E446" s="175" t="s">
        <v>850</v>
      </c>
      <c r="F446" s="175" t="s">
        <v>851</v>
      </c>
      <c r="G446" s="176">
        <v>5.9475119999999997</v>
      </c>
      <c r="H446" s="176">
        <v>0.59475120000000004</v>
      </c>
      <c r="I446" s="176">
        <v>59.475119999999997</v>
      </c>
      <c r="J446" s="172" t="s">
        <v>841</v>
      </c>
      <c r="K446" s="173">
        <v>1</v>
      </c>
      <c r="L446" s="178">
        <v>0</v>
      </c>
      <c r="M446" s="36">
        <v>1</v>
      </c>
      <c r="N446" s="36"/>
      <c r="O446" s="36"/>
      <c r="P446" s="36"/>
      <c r="Q446" s="36"/>
      <c r="R446" s="3"/>
      <c r="S446" s="106"/>
      <c r="T446" s="106"/>
      <c r="U446" s="106"/>
      <c r="V446" s="106"/>
      <c r="W446" s="106"/>
      <c r="X446" s="106"/>
      <c r="Y446" s="36"/>
      <c r="Z446" s="36"/>
      <c r="AA446" s="36"/>
      <c r="AB446" s="188" t="str">
        <f t="shared" si="40"/>
        <v>hkr26c11log</v>
      </c>
      <c r="AC446" s="188" t="s">
        <v>1585</v>
      </c>
      <c r="AD446" s="131"/>
      <c r="AE446" s="131"/>
      <c r="AF446" s="131"/>
      <c r="AG446" s="131"/>
      <c r="AH446" s="131"/>
      <c r="AI446" s="131"/>
      <c r="AJ446" s="128" t="str">
        <f t="shared" si="41"/>
        <v/>
      </c>
      <c r="AK446" s="7" t="str">
        <f>IF(ISNUMBER($AJ446),INDEX($C$1:$AB$3985,$AJ446,AK$4),"")</f>
        <v/>
      </c>
      <c r="AL446" s="7" t="str">
        <f>IF(ISNUMBER($AJ446),INDEX($C$1:$AB$3985,$AJ446,AL$4),"")</f>
        <v/>
      </c>
      <c r="AM446" s="128"/>
      <c r="AN446" s="128">
        <f t="shared" si="43"/>
        <v>458</v>
      </c>
      <c r="AO446" s="7" t="str">
        <f>IF(ISNUMBER($AN446),INDEX($C$1:$AB$2294,$AN446,AO$4),"")</f>
        <v>hkr26c01</v>
      </c>
      <c r="AP446" s="10">
        <f>IF(ISNUMBER($AN446),INDEX($C$1:$AB$2294,$AN446,AP$4),"")</f>
        <v>5.9475119999999997</v>
      </c>
      <c r="AQ446" s="310">
        <f>IF(ISNUMBER(SEARCH($T$30,AO446)),MAX(AQ$5:AQ445)+1,0)</f>
        <v>0</v>
      </c>
      <c r="AR446" s="310">
        <f>IF(ISNUMBER(SEARCH($T$31,AO446)),MAX(AR$5:AR445)+1,0)</f>
        <v>0</v>
      </c>
      <c r="AS446" s="128" t="str">
        <f t="shared" si="42"/>
        <v/>
      </c>
      <c r="AT446" s="105" t="str">
        <f>IF(ISNUMBER($AS446),INDEX($C$1:$AB$3985,$AS446,AT$4),"")</f>
        <v/>
      </c>
      <c r="AU446" s="128"/>
      <c r="AV446" s="128">
        <f t="shared" si="44"/>
        <v>1223</v>
      </c>
      <c r="AW446" s="105" t="str">
        <f>IF(ISNUMBER($AV446),INDEX($C$1:$AB$3985,$AV446,AW$4),"")</f>
        <v>or24c14_0</v>
      </c>
      <c r="AX446" s="105">
        <f>IF(ISNUMBER($AV446),INDEX($C$1:$AB$3985,$AV446,AX$4),"")</f>
        <v>14.69195</v>
      </c>
      <c r="AY446" s="310">
        <f>IF(ISNUMBER(SEARCH($BE$10,AW446)),MAX(AY$5:AY445)+1,0)</f>
        <v>0</v>
      </c>
      <c r="AZ446" s="310">
        <f>IF(ISNUMBER(SEARCH($BE$11,AW446)),MAX(AZ$5:AZ445)+1,0)</f>
        <v>0</v>
      </c>
      <c r="BA446" s="128" t="str">
        <f t="shared" si="45"/>
        <v/>
      </c>
      <c r="BB446" s="105" t="str">
        <f>IF(ISNUMBER($BA446),INDEX($C$1:$AB$3985,$BA446,BB$4),"")</f>
        <v/>
      </c>
      <c r="BC446" s="105"/>
    </row>
    <row r="447" spans="1:55" x14ac:dyDescent="0.25">
      <c r="A447" s="98"/>
      <c r="B447" s="98">
        <f>ROW()</f>
        <v>447</v>
      </c>
      <c r="C447" s="73"/>
      <c r="D447" s="179" t="s">
        <v>485</v>
      </c>
      <c r="E447" s="175" t="s">
        <v>850</v>
      </c>
      <c r="F447" s="175" t="s">
        <v>851</v>
      </c>
      <c r="G447" s="176">
        <v>5.9475119999999997</v>
      </c>
      <c r="H447" s="176">
        <v>0.59475120000000004</v>
      </c>
      <c r="I447" s="176">
        <v>59.475119999999997</v>
      </c>
      <c r="J447" s="172" t="s">
        <v>841</v>
      </c>
      <c r="K447" s="173">
        <v>1</v>
      </c>
      <c r="L447" s="178">
        <v>0</v>
      </c>
      <c r="M447" s="36">
        <v>1</v>
      </c>
      <c r="N447" s="36"/>
      <c r="O447" s="36"/>
      <c r="P447" s="36"/>
      <c r="Q447" s="36"/>
      <c r="R447" s="3"/>
      <c r="S447" s="106"/>
      <c r="T447" s="106"/>
      <c r="U447" s="106"/>
      <c r="V447" s="106"/>
      <c r="W447" s="106"/>
      <c r="X447" s="106"/>
      <c r="Y447" s="36"/>
      <c r="Z447" s="36"/>
      <c r="AA447" s="36"/>
      <c r="AB447" s="188" t="str">
        <f t="shared" si="40"/>
        <v>hkr10c12log</v>
      </c>
      <c r="AC447" s="188" t="s">
        <v>1585</v>
      </c>
      <c r="AD447" s="131"/>
      <c r="AE447" s="131"/>
      <c r="AF447" s="131"/>
      <c r="AG447" s="131"/>
      <c r="AH447" s="131"/>
      <c r="AI447" s="131"/>
      <c r="AJ447" s="128" t="str">
        <f t="shared" si="41"/>
        <v/>
      </c>
      <c r="AK447" s="7" t="str">
        <f>IF(ISNUMBER($AJ447),INDEX($C$1:$AB$3985,$AJ447,AK$4),"")</f>
        <v/>
      </c>
      <c r="AL447" s="7" t="str">
        <f>IF(ISNUMBER($AJ447),INDEX($C$1:$AB$3985,$AJ447,AL$4),"")</f>
        <v/>
      </c>
      <c r="AM447" s="128"/>
      <c r="AN447" s="128">
        <f t="shared" si="43"/>
        <v>459</v>
      </c>
      <c r="AO447" s="7" t="str">
        <f>IF(ISNUMBER($AN447),INDEX($C$1:$AB$2294,$AN447,AO$4),"")</f>
        <v>hkr10c19</v>
      </c>
      <c r="AP447" s="10">
        <f>IF(ISNUMBER($AN447),INDEX($C$1:$AB$2294,$AN447,AP$4),"")</f>
        <v>5.9475119999999997</v>
      </c>
      <c r="AQ447" s="310">
        <f>IF(ISNUMBER(SEARCH($T$30,AO447)),MAX(AQ$5:AQ446)+1,0)</f>
        <v>0</v>
      </c>
      <c r="AR447" s="310">
        <f>IF(ISNUMBER(SEARCH($T$31,AO447)),MAX(AR$5:AR446)+1,0)</f>
        <v>0</v>
      </c>
      <c r="AS447" s="128" t="str">
        <f t="shared" si="42"/>
        <v/>
      </c>
      <c r="AT447" s="105" t="str">
        <f>IF(ISNUMBER($AS447),INDEX($C$1:$AB$3985,$AS447,AT$4),"")</f>
        <v/>
      </c>
      <c r="AU447" s="128"/>
      <c r="AV447" s="128">
        <f t="shared" si="44"/>
        <v>1224</v>
      </c>
      <c r="AW447" s="105" t="str">
        <f>IF(ISNUMBER($AV447),INDEX($C$1:$AB$3985,$AV447,AW$4),"")</f>
        <v>or24c15_0</v>
      </c>
      <c r="AX447" s="105">
        <f>IF(ISNUMBER($AV447),INDEX($C$1:$AB$3985,$AV447,AX$4),"")</f>
        <v>15.36797</v>
      </c>
      <c r="AY447" s="310">
        <f>IF(ISNUMBER(SEARCH($BE$10,AW447)),MAX(AY$5:AY446)+1,0)</f>
        <v>0</v>
      </c>
      <c r="AZ447" s="310">
        <f>IF(ISNUMBER(SEARCH($BE$11,AW447)),MAX(AZ$5:AZ446)+1,0)</f>
        <v>0</v>
      </c>
      <c r="BA447" s="128" t="str">
        <f t="shared" si="45"/>
        <v/>
      </c>
      <c r="BB447" s="105" t="str">
        <f>IF(ISNUMBER($BA447),INDEX($C$1:$AB$3985,$BA447,BB$4),"")</f>
        <v/>
      </c>
      <c r="BC447" s="105"/>
    </row>
    <row r="448" spans="1:55" x14ac:dyDescent="0.25">
      <c r="A448" s="98"/>
      <c r="B448" s="98">
        <f>ROW()</f>
        <v>448</v>
      </c>
      <c r="C448" s="73"/>
      <c r="D448" s="179" t="s">
        <v>486</v>
      </c>
      <c r="E448" s="175" t="s">
        <v>850</v>
      </c>
      <c r="F448" s="175" t="s">
        <v>851</v>
      </c>
      <c r="G448" s="176">
        <v>5.9475119999999997</v>
      </c>
      <c r="H448" s="176">
        <v>0.59475120000000004</v>
      </c>
      <c r="I448" s="176">
        <v>59.475119999999997</v>
      </c>
      <c r="J448" s="172" t="s">
        <v>841</v>
      </c>
      <c r="K448" s="173">
        <v>1</v>
      </c>
      <c r="L448" s="178">
        <v>0</v>
      </c>
      <c r="M448" s="36">
        <v>1</v>
      </c>
      <c r="N448" s="36"/>
      <c r="O448" s="36"/>
      <c r="P448" s="36"/>
      <c r="Q448" s="36"/>
      <c r="R448" s="3"/>
      <c r="S448" s="106"/>
      <c r="T448" s="106"/>
      <c r="U448" s="106"/>
      <c r="V448" s="106"/>
      <c r="W448" s="106"/>
      <c r="X448" s="106"/>
      <c r="Y448" s="36"/>
      <c r="Z448" s="36"/>
      <c r="AA448" s="36"/>
      <c r="AB448" s="188" t="str">
        <f t="shared" si="40"/>
        <v>hkr19c19log</v>
      </c>
      <c r="AC448" s="188" t="s">
        <v>1585</v>
      </c>
      <c r="AD448" s="131"/>
      <c r="AE448" s="131"/>
      <c r="AF448" s="131"/>
      <c r="AG448" s="131"/>
      <c r="AH448" s="131"/>
      <c r="AI448" s="131"/>
      <c r="AJ448" s="128" t="str">
        <f t="shared" si="41"/>
        <v/>
      </c>
      <c r="AK448" s="7" t="str">
        <f>IF(ISNUMBER($AJ448),INDEX($C$1:$AB$3985,$AJ448,AK$4),"")</f>
        <v/>
      </c>
      <c r="AL448" s="7" t="str">
        <f>IF(ISNUMBER($AJ448),INDEX($C$1:$AB$3985,$AJ448,AL$4),"")</f>
        <v/>
      </c>
      <c r="AM448" s="128"/>
      <c r="AN448" s="128">
        <f t="shared" si="43"/>
        <v>460</v>
      </c>
      <c r="AO448" s="7" t="str">
        <f>IF(ISNUMBER($AN448),INDEX($C$1:$AB$2294,$AN448,AO$4),"")</f>
        <v>hkr16c02</v>
      </c>
      <c r="AP448" s="10">
        <f>IF(ISNUMBER($AN448),INDEX($C$1:$AB$2294,$AN448,AP$4),"")</f>
        <v>5.9475119999999997</v>
      </c>
      <c r="AQ448" s="310">
        <f>IF(ISNUMBER(SEARCH($T$30,AO448)),MAX(AQ$5:AQ447)+1,0)</f>
        <v>0</v>
      </c>
      <c r="AR448" s="310">
        <f>IF(ISNUMBER(SEARCH($T$31,AO448)),MAX(AR$5:AR447)+1,0)</f>
        <v>0</v>
      </c>
      <c r="AS448" s="128" t="str">
        <f t="shared" si="42"/>
        <v/>
      </c>
      <c r="AT448" s="105" t="str">
        <f>IF(ISNUMBER($AS448),INDEX($C$1:$AB$3985,$AS448,AT$4),"")</f>
        <v/>
      </c>
      <c r="AU448" s="128"/>
      <c r="AV448" s="128">
        <f t="shared" si="44"/>
        <v>1225</v>
      </c>
      <c r="AW448" s="105" t="str">
        <f>IF(ISNUMBER($AV448),INDEX($C$1:$AB$3985,$AV448,AW$4),"")</f>
        <v>or24c16_0</v>
      </c>
      <c r="AX448" s="105">
        <f>IF(ISNUMBER($AV448),INDEX($C$1:$AB$3985,$AV448,AX$4),"")</f>
        <v>15.94505</v>
      </c>
      <c r="AY448" s="310">
        <f>IF(ISNUMBER(SEARCH($BE$10,AW448)),MAX(AY$5:AY447)+1,0)</f>
        <v>0</v>
      </c>
      <c r="AZ448" s="310">
        <f>IF(ISNUMBER(SEARCH($BE$11,AW448)),MAX(AZ$5:AZ447)+1,0)</f>
        <v>0</v>
      </c>
      <c r="BA448" s="128" t="str">
        <f t="shared" si="45"/>
        <v/>
      </c>
      <c r="BB448" s="105" t="str">
        <f>IF(ISNUMBER($BA448),INDEX($C$1:$AB$3985,$BA448,BB$4),"")</f>
        <v/>
      </c>
      <c r="BC448" s="105"/>
    </row>
    <row r="449" spans="1:55" x14ac:dyDescent="0.25">
      <c r="A449" s="98"/>
      <c r="B449" s="98">
        <f>ROW()</f>
        <v>449</v>
      </c>
      <c r="C449" s="73"/>
      <c r="D449" s="179" t="s">
        <v>487</v>
      </c>
      <c r="E449" s="175" t="s">
        <v>850</v>
      </c>
      <c r="F449" s="175" t="s">
        <v>851</v>
      </c>
      <c r="G449" s="176">
        <v>5.9475119999999997</v>
      </c>
      <c r="H449" s="176">
        <v>0.59475120000000004</v>
      </c>
      <c r="I449" s="176">
        <v>59.475119999999997</v>
      </c>
      <c r="J449" s="172" t="s">
        <v>841</v>
      </c>
      <c r="K449" s="173">
        <v>1</v>
      </c>
      <c r="L449" s="178">
        <v>0</v>
      </c>
      <c r="M449" s="36">
        <v>1</v>
      </c>
      <c r="N449" s="36"/>
      <c r="O449" s="36"/>
      <c r="P449" s="36"/>
      <c r="Q449" s="36"/>
      <c r="R449" s="3"/>
      <c r="S449" s="106"/>
      <c r="T449" s="106"/>
      <c r="U449" s="106"/>
      <c r="V449" s="106"/>
      <c r="W449" s="106"/>
      <c r="X449" s="106"/>
      <c r="Y449" s="36"/>
      <c r="Z449" s="36"/>
      <c r="AA449" s="36"/>
      <c r="AB449" s="188" t="str">
        <f t="shared" si="40"/>
        <v>hkr24c00log</v>
      </c>
      <c r="AC449" s="188" t="s">
        <v>1585</v>
      </c>
      <c r="AD449" s="131"/>
      <c r="AE449" s="131"/>
      <c r="AF449" s="131"/>
      <c r="AG449" s="131"/>
      <c r="AH449" s="131"/>
      <c r="AI449" s="131"/>
      <c r="AJ449" s="128" t="str">
        <f t="shared" si="41"/>
        <v/>
      </c>
      <c r="AK449" s="7" t="str">
        <f>IF(ISNUMBER($AJ449),INDEX($C$1:$AB$3985,$AJ449,AK$4),"")</f>
        <v/>
      </c>
      <c r="AL449" s="7" t="str">
        <f>IF(ISNUMBER($AJ449),INDEX($C$1:$AB$3985,$AJ449,AL$4),"")</f>
        <v/>
      </c>
      <c r="AM449" s="128"/>
      <c r="AN449" s="128">
        <f t="shared" si="43"/>
        <v>461</v>
      </c>
      <c r="AO449" s="7" t="str">
        <f>IF(ISNUMBER($AN449),INDEX($C$1:$AB$2294,$AN449,AO$4),"")</f>
        <v>hkr11c01</v>
      </c>
      <c r="AP449" s="10">
        <f>IF(ISNUMBER($AN449),INDEX($C$1:$AB$2294,$AN449,AP$4),"")</f>
        <v>5.9475119999999997</v>
      </c>
      <c r="AQ449" s="310">
        <f>IF(ISNUMBER(SEARCH($T$30,AO449)),MAX(AQ$5:AQ448)+1,0)</f>
        <v>0</v>
      </c>
      <c r="AR449" s="310">
        <f>IF(ISNUMBER(SEARCH($T$31,AO449)),MAX(AR$5:AR448)+1,0)</f>
        <v>0</v>
      </c>
      <c r="AS449" s="128" t="str">
        <f t="shared" si="42"/>
        <v/>
      </c>
      <c r="AT449" s="105" t="str">
        <f>IF(ISNUMBER($AS449),INDEX($C$1:$AB$3985,$AS449,AT$4),"")</f>
        <v/>
      </c>
      <c r="AU449" s="128"/>
      <c r="AV449" s="128">
        <f t="shared" si="44"/>
        <v>1226</v>
      </c>
      <c r="AW449" s="105" t="str">
        <f>IF(ISNUMBER($AV449),INDEX($C$1:$AB$3985,$AV449,AW$4),"")</f>
        <v>or24c17_0</v>
      </c>
      <c r="AX449" s="105">
        <f>IF(ISNUMBER($AV449),INDEX($C$1:$AB$3985,$AV449,AX$4),"")</f>
        <v>16.270569999999999</v>
      </c>
      <c r="AY449" s="310">
        <f>IF(ISNUMBER(SEARCH($BE$10,AW449)),MAX(AY$5:AY448)+1,0)</f>
        <v>0</v>
      </c>
      <c r="AZ449" s="310">
        <f>IF(ISNUMBER(SEARCH($BE$11,AW449)),MAX(AZ$5:AZ448)+1,0)</f>
        <v>0</v>
      </c>
      <c r="BA449" s="128" t="str">
        <f t="shared" si="45"/>
        <v/>
      </c>
      <c r="BB449" s="105" t="str">
        <f>IF(ISNUMBER($BA449),INDEX($C$1:$AB$3985,$BA449,BB$4),"")</f>
        <v/>
      </c>
      <c r="BC449" s="105"/>
    </row>
    <row r="450" spans="1:55" x14ac:dyDescent="0.25">
      <c r="A450" s="98"/>
      <c r="B450" s="98">
        <f>ROW()</f>
        <v>450</v>
      </c>
      <c r="C450" s="73"/>
      <c r="D450" s="179" t="s">
        <v>488</v>
      </c>
      <c r="E450" s="175" t="s">
        <v>850</v>
      </c>
      <c r="F450" s="175" t="s">
        <v>851</v>
      </c>
      <c r="G450" s="176">
        <v>5.9475119999999997</v>
      </c>
      <c r="H450" s="176">
        <v>0.59475120000000004</v>
      </c>
      <c r="I450" s="176">
        <v>59.475119999999997</v>
      </c>
      <c r="J450" s="172" t="s">
        <v>841</v>
      </c>
      <c r="K450" s="173">
        <v>1</v>
      </c>
      <c r="L450" s="178">
        <v>0</v>
      </c>
      <c r="M450" s="36">
        <v>1</v>
      </c>
      <c r="N450" s="36"/>
      <c r="O450" s="36"/>
      <c r="P450" s="36"/>
      <c r="Q450" s="36"/>
      <c r="R450" s="3"/>
      <c r="S450" s="106"/>
      <c r="T450" s="106"/>
      <c r="U450" s="106"/>
      <c r="V450" s="106"/>
      <c r="W450" s="106"/>
      <c r="X450" s="106"/>
      <c r="Y450" s="36"/>
      <c r="Z450" s="36"/>
      <c r="AA450" s="36"/>
      <c r="AB450" s="188" t="str">
        <f t="shared" ref="AB450:AB513" si="46">_xlfn.CONCAT(C450,D450,E450)</f>
        <v>hkr10c13log</v>
      </c>
      <c r="AC450" s="188" t="s">
        <v>1585</v>
      </c>
      <c r="AD450" s="131"/>
      <c r="AE450" s="131"/>
      <c r="AF450" s="131"/>
      <c r="AG450" s="131"/>
      <c r="AH450" s="131"/>
      <c r="AI450" s="131"/>
      <c r="AJ450" s="128" t="str">
        <f t="shared" si="41"/>
        <v/>
      </c>
      <c r="AK450" s="7" t="str">
        <f>IF(ISNUMBER($AJ450),INDEX($C$1:$AB$3985,$AJ450,AK$4),"")</f>
        <v/>
      </c>
      <c r="AL450" s="7" t="str">
        <f>IF(ISNUMBER($AJ450),INDEX($C$1:$AB$3985,$AJ450,AL$4),"")</f>
        <v/>
      </c>
      <c r="AM450" s="128"/>
      <c r="AN450" s="128">
        <f t="shared" si="43"/>
        <v>462</v>
      </c>
      <c r="AO450" s="7" t="str">
        <f>IF(ISNUMBER($AN450),INDEX($C$1:$AB$2294,$AN450,AO$4),"")</f>
        <v>hkr11c02</v>
      </c>
      <c r="AP450" s="10">
        <f>IF(ISNUMBER($AN450),INDEX($C$1:$AB$2294,$AN450,AP$4),"")</f>
        <v>5.9475119999999997</v>
      </c>
      <c r="AQ450" s="310">
        <f>IF(ISNUMBER(SEARCH($T$30,AO450)),MAX(AQ$5:AQ449)+1,0)</f>
        <v>0</v>
      </c>
      <c r="AR450" s="310">
        <f>IF(ISNUMBER(SEARCH($T$31,AO450)),MAX(AR$5:AR449)+1,0)</f>
        <v>0</v>
      </c>
      <c r="AS450" s="128" t="str">
        <f t="shared" si="42"/>
        <v/>
      </c>
      <c r="AT450" s="105" t="str">
        <f>IF(ISNUMBER($AS450),INDEX($C$1:$AB$3985,$AS450,AT$4),"")</f>
        <v/>
      </c>
      <c r="AU450" s="128"/>
      <c r="AV450" s="128">
        <f t="shared" si="44"/>
        <v>1227</v>
      </c>
      <c r="AW450" s="105" t="str">
        <f>IF(ISNUMBER($AV450),INDEX($C$1:$AB$3985,$AV450,AW$4),"")</f>
        <v>or24c18_0</v>
      </c>
      <c r="AX450" s="105">
        <f>IF(ISNUMBER($AV450),INDEX($C$1:$AB$3985,$AV450,AX$4),"")</f>
        <v>16.48875</v>
      </c>
      <c r="AY450" s="310">
        <f>IF(ISNUMBER(SEARCH($BE$10,AW450)),MAX(AY$5:AY449)+1,0)</f>
        <v>0</v>
      </c>
      <c r="AZ450" s="310">
        <f>IF(ISNUMBER(SEARCH($BE$11,AW450)),MAX(AZ$5:AZ449)+1,0)</f>
        <v>0</v>
      </c>
      <c r="BA450" s="128" t="str">
        <f t="shared" si="45"/>
        <v/>
      </c>
      <c r="BB450" s="105" t="str">
        <f>IF(ISNUMBER($BA450),INDEX($C$1:$AB$3985,$BA450,BB$4),"")</f>
        <v/>
      </c>
      <c r="BC450" s="105"/>
    </row>
    <row r="451" spans="1:55" x14ac:dyDescent="0.25">
      <c r="A451" s="98"/>
      <c r="B451" s="98">
        <f>ROW()</f>
        <v>451</v>
      </c>
      <c r="C451" s="73"/>
      <c r="D451" s="179" t="s">
        <v>489</v>
      </c>
      <c r="E451" s="175" t="s">
        <v>850</v>
      </c>
      <c r="F451" s="176" t="s">
        <v>851</v>
      </c>
      <c r="G451" s="176">
        <v>5.9475119999999997</v>
      </c>
      <c r="H451" s="176">
        <v>0.59475120000000004</v>
      </c>
      <c r="I451" s="176">
        <v>59.475119999999997</v>
      </c>
      <c r="J451" s="172" t="s">
        <v>841</v>
      </c>
      <c r="K451" s="173">
        <v>1</v>
      </c>
      <c r="L451" s="178">
        <v>0</v>
      </c>
      <c r="M451" s="33">
        <v>1</v>
      </c>
      <c r="R451" s="3"/>
      <c r="S451" s="106"/>
      <c r="T451" s="106"/>
      <c r="U451" s="106"/>
      <c r="V451" s="106"/>
      <c r="W451" s="106"/>
      <c r="X451" s="106"/>
      <c r="AB451" s="188" t="str">
        <f t="shared" si="46"/>
        <v>hkr14c13log</v>
      </c>
      <c r="AC451" s="188" t="s">
        <v>1585</v>
      </c>
      <c r="AD451" s="131"/>
      <c r="AE451" s="131"/>
      <c r="AF451" s="131"/>
      <c r="AG451" s="131"/>
      <c r="AH451" s="131"/>
      <c r="AI451" s="131"/>
      <c r="AJ451" s="128" t="str">
        <f t="shared" si="41"/>
        <v/>
      </c>
      <c r="AK451" s="7" t="str">
        <f>IF(ISNUMBER($AJ451),INDEX($C$1:$AB$3985,$AJ451,AK$4),"")</f>
        <v/>
      </c>
      <c r="AL451" s="7" t="str">
        <f>IF(ISNUMBER($AJ451),INDEX($C$1:$AB$3985,$AJ451,AL$4),"")</f>
        <v/>
      </c>
      <c r="AM451" s="128"/>
      <c r="AN451" s="128">
        <f t="shared" si="43"/>
        <v>463</v>
      </c>
      <c r="AO451" s="7" t="str">
        <f>IF(ISNUMBER($AN451),INDEX($C$1:$AB$2294,$AN451,AO$4),"")</f>
        <v>hkr11c09</v>
      </c>
      <c r="AP451" s="10">
        <f>IF(ISNUMBER($AN451),INDEX($C$1:$AB$2294,$AN451,AP$4),"")</f>
        <v>5.9475119999999997</v>
      </c>
      <c r="AQ451" s="310">
        <f>IF(ISNUMBER(SEARCH($T$30,AO451)),MAX(AQ$5:AQ450)+1,0)</f>
        <v>0</v>
      </c>
      <c r="AR451" s="310">
        <f>IF(ISNUMBER(SEARCH($T$31,AO451)),MAX(AR$5:AR450)+1,0)</f>
        <v>0</v>
      </c>
      <c r="AS451" s="128" t="str">
        <f t="shared" si="42"/>
        <v/>
      </c>
      <c r="AT451" s="105" t="str">
        <f>IF(ISNUMBER($AS451),INDEX($C$1:$AB$3985,$AS451,AT$4),"")</f>
        <v/>
      </c>
      <c r="AU451" s="128"/>
      <c r="AV451" s="128">
        <f t="shared" si="44"/>
        <v>1228</v>
      </c>
      <c r="AW451" s="105" t="str">
        <f>IF(ISNUMBER($AV451),INDEX($C$1:$AB$3985,$AV451,AW$4),"")</f>
        <v>or24c19_0</v>
      </c>
      <c r="AX451" s="105">
        <f>IF(ISNUMBER($AV451),INDEX($C$1:$AB$3985,$AV451,AX$4),"")</f>
        <v>16.58418</v>
      </c>
      <c r="AY451" s="310">
        <f>IF(ISNUMBER(SEARCH($BE$10,AW451)),MAX(AY$5:AY450)+1,0)</f>
        <v>0</v>
      </c>
      <c r="AZ451" s="310">
        <f>IF(ISNUMBER(SEARCH($BE$11,AW451)),MAX(AZ$5:AZ450)+1,0)</f>
        <v>0</v>
      </c>
      <c r="BA451" s="128" t="str">
        <f t="shared" si="45"/>
        <v/>
      </c>
      <c r="BB451" s="105" t="str">
        <f>IF(ISNUMBER($BA451),INDEX($C$1:$AB$3985,$BA451,BB$4),"")</f>
        <v/>
      </c>
      <c r="BC451" s="105"/>
    </row>
    <row r="452" spans="1:55" x14ac:dyDescent="0.25">
      <c r="A452" s="98"/>
      <c r="B452" s="98">
        <f>ROW()</f>
        <v>452</v>
      </c>
      <c r="C452" s="73"/>
      <c r="D452" s="179" t="s">
        <v>490</v>
      </c>
      <c r="E452" s="175" t="s">
        <v>850</v>
      </c>
      <c r="F452" s="176" t="s">
        <v>851</v>
      </c>
      <c r="G452" s="176">
        <v>5.9475119999999997</v>
      </c>
      <c r="H452" s="176">
        <v>0.59475120000000004</v>
      </c>
      <c r="I452" s="176">
        <v>59.475119999999997</v>
      </c>
      <c r="J452" s="172" t="s">
        <v>841</v>
      </c>
      <c r="K452" s="173">
        <v>1</v>
      </c>
      <c r="L452" s="178">
        <v>0</v>
      </c>
      <c r="M452" s="33">
        <v>1</v>
      </c>
      <c r="R452" s="3"/>
      <c r="S452" s="106"/>
      <c r="T452" s="106"/>
      <c r="U452" s="106"/>
      <c r="V452" s="106"/>
      <c r="W452" s="106"/>
      <c r="X452" s="106"/>
      <c r="AB452" s="188" t="str">
        <f t="shared" si="46"/>
        <v>hkr10c15log</v>
      </c>
      <c r="AC452" s="188" t="s">
        <v>1585</v>
      </c>
      <c r="AD452" s="131"/>
      <c r="AE452" s="131"/>
      <c r="AF452" s="131"/>
      <c r="AG452" s="131"/>
      <c r="AH452" s="131"/>
      <c r="AI452" s="131"/>
      <c r="AJ452" s="128" t="str">
        <f t="shared" si="41"/>
        <v/>
      </c>
      <c r="AK452" s="7" t="str">
        <f>IF(ISNUMBER($AJ452),INDEX($C$1:$AB$3985,$AJ452,AK$4),"")</f>
        <v/>
      </c>
      <c r="AL452" s="7" t="str">
        <f>IF(ISNUMBER($AJ452),INDEX($C$1:$AB$3985,$AJ452,AL$4),"")</f>
        <v/>
      </c>
      <c r="AM452" s="128"/>
      <c r="AN452" s="128">
        <f t="shared" si="43"/>
        <v>464</v>
      </c>
      <c r="AO452" s="7" t="str">
        <f>IF(ISNUMBER($AN452),INDEX($C$1:$AB$2294,$AN452,AO$4),"")</f>
        <v>hkr11c12</v>
      </c>
      <c r="AP452" s="10">
        <f>IF(ISNUMBER($AN452),INDEX($C$1:$AB$2294,$AN452,AP$4),"")</f>
        <v>5.9475119999999997</v>
      </c>
      <c r="AQ452" s="310">
        <f>IF(ISNUMBER(SEARCH($T$30,AO452)),MAX(AQ$5:AQ451)+1,0)</f>
        <v>0</v>
      </c>
      <c r="AR452" s="310">
        <f>IF(ISNUMBER(SEARCH($T$31,AO452)),MAX(AR$5:AR451)+1,0)</f>
        <v>0</v>
      </c>
      <c r="AS452" s="128" t="str">
        <f t="shared" si="42"/>
        <v/>
      </c>
      <c r="AT452" s="105" t="str">
        <f>IF(ISNUMBER($AS452),INDEX($C$1:$AB$3985,$AS452,AT$4),"")</f>
        <v/>
      </c>
      <c r="AU452" s="128"/>
      <c r="AV452" s="128">
        <f t="shared" si="44"/>
        <v>1229</v>
      </c>
      <c r="AW452" s="105" t="str">
        <f>IF(ISNUMBER($AV452),INDEX($C$1:$AB$3985,$AV452,AW$4),"")</f>
        <v>or25c00_0</v>
      </c>
      <c r="AX452" s="105">
        <f>IF(ISNUMBER($AV452),INDEX($C$1:$AB$3985,$AV452,AX$4),"")</f>
        <v>25.521699999999999</v>
      </c>
      <c r="AY452" s="310">
        <f>IF(ISNUMBER(SEARCH($BE$10,AW452)),MAX(AY$5:AY451)+1,0)</f>
        <v>0</v>
      </c>
      <c r="AZ452" s="310">
        <f>IF(ISNUMBER(SEARCH($BE$11,AW452)),MAX(AZ$5:AZ451)+1,0)</f>
        <v>0</v>
      </c>
      <c r="BA452" s="128" t="str">
        <f t="shared" si="45"/>
        <v/>
      </c>
      <c r="BB452" s="105" t="str">
        <f>IF(ISNUMBER($BA452),INDEX($C$1:$AB$3985,$BA452,BB$4),"")</f>
        <v/>
      </c>
      <c r="BC452" s="105"/>
    </row>
    <row r="453" spans="1:55" x14ac:dyDescent="0.25">
      <c r="A453" s="98"/>
      <c r="B453" s="98">
        <f>ROW()</f>
        <v>453</v>
      </c>
      <c r="C453" s="73"/>
      <c r="D453" s="179" t="s">
        <v>491</v>
      </c>
      <c r="E453" s="175" t="s">
        <v>850</v>
      </c>
      <c r="F453" s="176" t="s">
        <v>851</v>
      </c>
      <c r="G453" s="176">
        <v>5.9475119999999997</v>
      </c>
      <c r="H453" s="176">
        <v>0.59475120000000004</v>
      </c>
      <c r="I453" s="176">
        <v>59.475119999999997</v>
      </c>
      <c r="J453" s="172" t="s">
        <v>841</v>
      </c>
      <c r="K453" s="173">
        <v>1</v>
      </c>
      <c r="L453" s="178">
        <v>0</v>
      </c>
      <c r="M453" s="33">
        <v>1</v>
      </c>
      <c r="R453" s="3"/>
      <c r="S453" s="106"/>
      <c r="T453" s="106"/>
      <c r="U453" s="106"/>
      <c r="V453" s="106"/>
      <c r="W453" s="106"/>
      <c r="X453" s="106"/>
      <c r="AB453" s="188" t="str">
        <f t="shared" si="46"/>
        <v>hkr12c16log</v>
      </c>
      <c r="AC453" s="188" t="s">
        <v>1585</v>
      </c>
      <c r="AD453" s="131"/>
      <c r="AE453" s="131"/>
      <c r="AF453" s="131"/>
      <c r="AG453" s="131"/>
      <c r="AH453" s="131"/>
      <c r="AI453" s="131"/>
      <c r="AJ453" s="128" t="str">
        <f t="shared" si="41"/>
        <v/>
      </c>
      <c r="AK453" s="7" t="str">
        <f>IF(ISNUMBER($AJ453),INDEX($C$1:$AB$3985,$AJ453,AK$4),"")</f>
        <v/>
      </c>
      <c r="AL453" s="7" t="str">
        <f>IF(ISNUMBER($AJ453),INDEX($C$1:$AB$3985,$AJ453,AL$4),"")</f>
        <v/>
      </c>
      <c r="AM453" s="128"/>
      <c r="AN453" s="128">
        <f t="shared" si="43"/>
        <v>465</v>
      </c>
      <c r="AO453" s="7" t="str">
        <f>IF(ISNUMBER($AN453),INDEX($C$1:$AB$2294,$AN453,AO$4),"")</f>
        <v>hkr11c13</v>
      </c>
      <c r="AP453" s="10">
        <f>IF(ISNUMBER($AN453),INDEX($C$1:$AB$2294,$AN453,AP$4),"")</f>
        <v>5.9475119999999997</v>
      </c>
      <c r="AQ453" s="310">
        <f>IF(ISNUMBER(SEARCH($T$30,AO453)),MAX(AQ$5:AQ452)+1,0)</f>
        <v>0</v>
      </c>
      <c r="AR453" s="310">
        <f>IF(ISNUMBER(SEARCH($T$31,AO453)),MAX(AR$5:AR452)+1,0)</f>
        <v>0</v>
      </c>
      <c r="AS453" s="128" t="str">
        <f t="shared" si="42"/>
        <v/>
      </c>
      <c r="AT453" s="105" t="str">
        <f>IF(ISNUMBER($AS453),INDEX($C$1:$AB$3985,$AS453,AT$4),"")</f>
        <v/>
      </c>
      <c r="AU453" s="128"/>
      <c r="AV453" s="128">
        <f t="shared" si="44"/>
        <v>1230</v>
      </c>
      <c r="AW453" s="105" t="str">
        <f>IF(ISNUMBER($AV453),INDEX($C$1:$AB$3985,$AV453,AW$4),"")</f>
        <v>or25c01_0</v>
      </c>
      <c r="AX453" s="105">
        <f>IF(ISNUMBER($AV453),INDEX($C$1:$AB$3985,$AV453,AX$4),"")</f>
        <v>25.387910000000002</v>
      </c>
      <c r="AY453" s="310">
        <f>IF(ISNUMBER(SEARCH($BE$10,AW453)),MAX(AY$5:AY452)+1,0)</f>
        <v>0</v>
      </c>
      <c r="AZ453" s="310">
        <f>IF(ISNUMBER(SEARCH($BE$11,AW453)),MAX(AZ$5:AZ452)+1,0)</f>
        <v>0</v>
      </c>
      <c r="BA453" s="128" t="str">
        <f t="shared" si="45"/>
        <v/>
      </c>
      <c r="BB453" s="105" t="str">
        <f>IF(ISNUMBER($BA453),INDEX($C$1:$AB$3985,$BA453,BB$4),"")</f>
        <v/>
      </c>
      <c r="BC453" s="105"/>
    </row>
    <row r="454" spans="1:55" x14ac:dyDescent="0.25">
      <c r="A454" s="98"/>
      <c r="B454" s="98">
        <f>ROW()</f>
        <v>454</v>
      </c>
      <c r="C454" s="73"/>
      <c r="D454" s="179" t="s">
        <v>492</v>
      </c>
      <c r="E454" s="175" t="s">
        <v>850</v>
      </c>
      <c r="F454" s="176" t="s">
        <v>851</v>
      </c>
      <c r="G454" s="176">
        <v>5.9475119999999997</v>
      </c>
      <c r="H454" s="176">
        <v>0.59475120000000004</v>
      </c>
      <c r="I454" s="176">
        <v>59.475119999999997</v>
      </c>
      <c r="J454" s="172" t="s">
        <v>841</v>
      </c>
      <c r="K454" s="173">
        <v>1</v>
      </c>
      <c r="L454" s="178">
        <v>0</v>
      </c>
      <c r="M454" s="33">
        <v>1</v>
      </c>
      <c r="R454" s="3"/>
      <c r="S454" s="106"/>
      <c r="T454" s="106"/>
      <c r="U454" s="106"/>
      <c r="V454" s="106"/>
      <c r="W454" s="106"/>
      <c r="X454" s="106"/>
      <c r="AB454" s="188" t="str">
        <f t="shared" si="46"/>
        <v>hkr10c17log</v>
      </c>
      <c r="AC454" s="188" t="s">
        <v>1585</v>
      </c>
      <c r="AD454" s="131"/>
      <c r="AE454" s="131"/>
      <c r="AF454" s="131"/>
      <c r="AG454" s="131"/>
      <c r="AH454" s="131"/>
      <c r="AI454" s="131"/>
      <c r="AJ454" s="128" t="str">
        <f t="shared" ref="AJ454:AJ517" si="47">IF(AJ453="","",IF(AJ453+1&lt;=$AH$6,AJ453+1,""))</f>
        <v/>
      </c>
      <c r="AK454" s="7" t="str">
        <f>IF(ISNUMBER($AJ454),INDEX($C$1:$AB$3985,$AJ454,AK$4),"")</f>
        <v/>
      </c>
      <c r="AL454" s="7" t="str">
        <f>IF(ISNUMBER($AJ454),INDEX($C$1:$AB$3985,$AJ454,AL$4),"")</f>
        <v/>
      </c>
      <c r="AM454" s="128"/>
      <c r="AN454" s="128">
        <f t="shared" si="43"/>
        <v>466</v>
      </c>
      <c r="AO454" s="7" t="str">
        <f>IF(ISNUMBER($AN454),INDEX($C$1:$AB$2294,$AN454,AO$4),"")</f>
        <v>hkr18c12</v>
      </c>
      <c r="AP454" s="10">
        <f>IF(ISNUMBER($AN454),INDEX($C$1:$AB$2294,$AN454,AP$4),"")</f>
        <v>5.9475119999999997</v>
      </c>
      <c r="AQ454" s="310">
        <f>IF(ISNUMBER(SEARCH($T$30,AO454)),MAX(AQ$5:AQ453)+1,0)</f>
        <v>0</v>
      </c>
      <c r="AR454" s="310">
        <f>IF(ISNUMBER(SEARCH($T$31,AO454)),MAX(AR$5:AR453)+1,0)</f>
        <v>0</v>
      </c>
      <c r="AS454" s="128" t="str">
        <f t="shared" ref="AS454:AS517" si="48">IF(AS453="","",IF(AS453+1&lt;=$AH$8,AS453+1,""))</f>
        <v/>
      </c>
      <c r="AT454" s="105" t="str">
        <f>IF(ISNUMBER($AS454),INDEX($C$1:$AB$3985,$AS454,AT$4),"")</f>
        <v/>
      </c>
      <c r="AU454" s="128"/>
      <c r="AV454" s="128">
        <f t="shared" si="44"/>
        <v>1231</v>
      </c>
      <c r="AW454" s="105" t="str">
        <f>IF(ISNUMBER($AV454),INDEX($C$1:$AB$3985,$AV454,AW$4),"")</f>
        <v>or25c02_0</v>
      </c>
      <c r="AX454" s="105">
        <f>IF(ISNUMBER($AV454),INDEX($C$1:$AB$3985,$AV454,AX$4),"")</f>
        <v>25.167349999999999</v>
      </c>
      <c r="AY454" s="310">
        <f>IF(ISNUMBER(SEARCH($BE$10,AW454)),MAX(AY$5:AY453)+1,0)</f>
        <v>0</v>
      </c>
      <c r="AZ454" s="310">
        <f>IF(ISNUMBER(SEARCH($BE$11,AW454)),MAX(AZ$5:AZ453)+1,0)</f>
        <v>0</v>
      </c>
      <c r="BA454" s="128" t="str">
        <f t="shared" si="45"/>
        <v/>
      </c>
      <c r="BB454" s="105" t="str">
        <f>IF(ISNUMBER($BA454),INDEX($C$1:$AB$3985,$BA454,BB$4),"")</f>
        <v/>
      </c>
      <c r="BC454" s="105"/>
    </row>
    <row r="455" spans="1:55" x14ac:dyDescent="0.25">
      <c r="A455" s="98"/>
      <c r="B455" s="98">
        <f>ROW()</f>
        <v>455</v>
      </c>
      <c r="C455" s="73"/>
      <c r="D455" s="179" t="s">
        <v>493</v>
      </c>
      <c r="E455" s="175" t="s">
        <v>850</v>
      </c>
      <c r="F455" s="176" t="s">
        <v>851</v>
      </c>
      <c r="G455" s="176">
        <v>5.9475119999999997</v>
      </c>
      <c r="H455" s="176">
        <v>0.59475120000000004</v>
      </c>
      <c r="I455" s="176">
        <v>59.475119999999997</v>
      </c>
      <c r="J455" s="172" t="s">
        <v>841</v>
      </c>
      <c r="K455" s="173">
        <v>1</v>
      </c>
      <c r="L455" s="178">
        <v>0</v>
      </c>
      <c r="M455" s="33">
        <v>1</v>
      </c>
      <c r="R455" s="3"/>
      <c r="S455" s="106"/>
      <c r="T455" s="106"/>
      <c r="U455" s="106"/>
      <c r="V455" s="106"/>
      <c r="W455" s="106"/>
      <c r="X455" s="106"/>
      <c r="AB455" s="188" t="str">
        <f t="shared" si="46"/>
        <v>hkr17c14log</v>
      </c>
      <c r="AC455" s="188" t="s">
        <v>1585</v>
      </c>
      <c r="AD455" s="131"/>
      <c r="AE455" s="131"/>
      <c r="AF455" s="131"/>
      <c r="AG455" s="131"/>
      <c r="AH455" s="131"/>
      <c r="AI455" s="131"/>
      <c r="AJ455" s="128" t="str">
        <f t="shared" si="47"/>
        <v/>
      </c>
      <c r="AK455" s="7" t="str">
        <f>IF(ISNUMBER($AJ455),INDEX($C$1:$AB$3985,$AJ455,AK$4),"")</f>
        <v/>
      </c>
      <c r="AL455" s="7" t="str">
        <f>IF(ISNUMBER($AJ455),INDEX($C$1:$AB$3985,$AJ455,AL$4),"")</f>
        <v/>
      </c>
      <c r="AM455" s="128"/>
      <c r="AN455" s="128">
        <f t="shared" ref="AN455:AN518" si="49">IF(AN454="","",IF(AN454+1&lt;=$AH$7,AN454+1,""))</f>
        <v>467</v>
      </c>
      <c r="AO455" s="7" t="str">
        <f>IF(ISNUMBER($AN455),INDEX($C$1:$AB$2294,$AN455,AO$4),"")</f>
        <v>hkr35c12</v>
      </c>
      <c r="AP455" s="10">
        <f>IF(ISNUMBER($AN455),INDEX($C$1:$AB$2294,$AN455,AP$4),"")</f>
        <v>5.9475119999999997</v>
      </c>
      <c r="AQ455" s="310">
        <f>IF(ISNUMBER(SEARCH($T$30,AO455)),MAX(AQ$5:AQ454)+1,0)</f>
        <v>0</v>
      </c>
      <c r="AR455" s="310">
        <f>IF(ISNUMBER(SEARCH($T$31,AO455)),MAX(AR$5:AR454)+1,0)</f>
        <v>0</v>
      </c>
      <c r="AS455" s="128" t="str">
        <f t="shared" si="48"/>
        <v/>
      </c>
      <c r="AT455" s="105" t="str">
        <f>IF(ISNUMBER($AS455),INDEX($C$1:$AB$3985,$AS455,AT$4),"")</f>
        <v/>
      </c>
      <c r="AU455" s="128"/>
      <c r="AV455" s="128">
        <f t="shared" ref="AV455:AV518" si="50">IF(AV454="","",IF(AV454+1&lt;=$AH$9,AV454+1,""))</f>
        <v>1232</v>
      </c>
      <c r="AW455" s="105" t="str">
        <f>IF(ISNUMBER($AV455),INDEX($C$1:$AB$3985,$AV455,AW$4),"")</f>
        <v>or25c03_0</v>
      </c>
      <c r="AX455" s="105">
        <f>IF(ISNUMBER($AV455),INDEX($C$1:$AB$3985,$AV455,AX$4),"")</f>
        <v>24.71012</v>
      </c>
      <c r="AY455" s="310">
        <f>IF(ISNUMBER(SEARCH($BE$10,AW455)),MAX(AY$5:AY454)+1,0)</f>
        <v>0</v>
      </c>
      <c r="AZ455" s="310">
        <f>IF(ISNUMBER(SEARCH($BE$11,AW455)),MAX(AZ$5:AZ454)+1,0)</f>
        <v>0</v>
      </c>
      <c r="BA455" s="128" t="str">
        <f t="shared" ref="BA455:BA518" si="51">IF(BA454="","",IF(BA454+1&lt;=$AH$10,BA454+1,""))</f>
        <v/>
      </c>
      <c r="BB455" s="105" t="str">
        <f>IF(ISNUMBER($BA455),INDEX($C$1:$AB$3985,$BA455,BB$4),"")</f>
        <v/>
      </c>
      <c r="BC455" s="105"/>
    </row>
    <row r="456" spans="1:55" x14ac:dyDescent="0.25">
      <c r="A456" s="98"/>
      <c r="B456" s="98">
        <f>ROW()</f>
        <v>456</v>
      </c>
      <c r="C456" s="73"/>
      <c r="D456" s="179" t="s">
        <v>494</v>
      </c>
      <c r="E456" s="175" t="s">
        <v>850</v>
      </c>
      <c r="F456" s="176" t="s">
        <v>851</v>
      </c>
      <c r="G456" s="176">
        <v>5.9475119999999997</v>
      </c>
      <c r="H456" s="176">
        <v>0.59475120000000004</v>
      </c>
      <c r="I456" s="176">
        <v>59.475119999999997</v>
      </c>
      <c r="J456" s="172" t="s">
        <v>841</v>
      </c>
      <c r="K456" s="173">
        <v>1</v>
      </c>
      <c r="L456" s="178">
        <v>0</v>
      </c>
      <c r="M456" s="33">
        <v>1</v>
      </c>
      <c r="R456" s="3"/>
      <c r="S456" s="106"/>
      <c r="T456" s="106"/>
      <c r="U456" s="106"/>
      <c r="V456" s="106"/>
      <c r="W456" s="106"/>
      <c r="X456" s="106"/>
      <c r="AB456" s="188" t="str">
        <f t="shared" si="46"/>
        <v>hkr24c04log</v>
      </c>
      <c r="AC456" s="188" t="s">
        <v>1585</v>
      </c>
      <c r="AD456" s="131"/>
      <c r="AE456" s="131"/>
      <c r="AF456" s="131"/>
      <c r="AG456" s="131"/>
      <c r="AH456" s="131"/>
      <c r="AI456" s="131"/>
      <c r="AJ456" s="128" t="str">
        <f t="shared" si="47"/>
        <v/>
      </c>
      <c r="AK456" s="7" t="str">
        <f>IF(ISNUMBER($AJ456),INDEX($C$1:$AB$3985,$AJ456,AK$4),"")</f>
        <v/>
      </c>
      <c r="AL456" s="7" t="str">
        <f>IF(ISNUMBER($AJ456),INDEX($C$1:$AB$3985,$AJ456,AL$4),"")</f>
        <v/>
      </c>
      <c r="AM456" s="128"/>
      <c r="AN456" s="128">
        <f t="shared" si="49"/>
        <v>468</v>
      </c>
      <c r="AO456" s="7" t="str">
        <f>IF(ISNUMBER($AN456),INDEX($C$1:$AB$2294,$AN456,AO$4),"")</f>
        <v>hkr14c02</v>
      </c>
      <c r="AP456" s="10">
        <f>IF(ISNUMBER($AN456),INDEX($C$1:$AB$2294,$AN456,AP$4),"")</f>
        <v>5.9475119999999997</v>
      </c>
      <c r="AQ456" s="310">
        <f>IF(ISNUMBER(SEARCH($T$30,AO456)),MAX(AQ$5:AQ455)+1,0)</f>
        <v>0</v>
      </c>
      <c r="AR456" s="310">
        <f>IF(ISNUMBER(SEARCH($T$31,AO456)),MAX(AR$5:AR455)+1,0)</f>
        <v>0</v>
      </c>
      <c r="AS456" s="128" t="str">
        <f t="shared" si="48"/>
        <v/>
      </c>
      <c r="AT456" s="105" t="str">
        <f>IF(ISNUMBER($AS456),INDEX($C$1:$AB$3985,$AS456,AT$4),"")</f>
        <v/>
      </c>
      <c r="AU456" s="128"/>
      <c r="AV456" s="128">
        <f t="shared" si="50"/>
        <v>1233</v>
      </c>
      <c r="AW456" s="105" t="str">
        <f>IF(ISNUMBER($AV456),INDEX($C$1:$AB$3985,$AV456,AW$4),"")</f>
        <v>or25c04_0</v>
      </c>
      <c r="AX456" s="105">
        <f>IF(ISNUMBER($AV456),INDEX($C$1:$AB$3985,$AV456,AX$4),"")</f>
        <v>24.14301</v>
      </c>
      <c r="AY456" s="310">
        <f>IF(ISNUMBER(SEARCH($BE$10,AW456)),MAX(AY$5:AY455)+1,0)</f>
        <v>0</v>
      </c>
      <c r="AZ456" s="310">
        <f>IF(ISNUMBER(SEARCH($BE$11,AW456)),MAX(AZ$5:AZ455)+1,0)</f>
        <v>0</v>
      </c>
      <c r="BA456" s="128" t="str">
        <f t="shared" si="51"/>
        <v/>
      </c>
      <c r="BB456" s="105" t="str">
        <f>IF(ISNUMBER($BA456),INDEX($C$1:$AB$3985,$BA456,BB$4),"")</f>
        <v/>
      </c>
      <c r="BC456" s="105"/>
    </row>
    <row r="457" spans="1:55" x14ac:dyDescent="0.25">
      <c r="A457" s="98"/>
      <c r="B457" s="98">
        <f>ROW()</f>
        <v>457</v>
      </c>
      <c r="C457" s="73"/>
      <c r="D457" s="179" t="s">
        <v>495</v>
      </c>
      <c r="E457" s="175" t="s">
        <v>850</v>
      </c>
      <c r="F457" s="176" t="s">
        <v>851</v>
      </c>
      <c r="G457" s="176">
        <v>5.9475119999999997</v>
      </c>
      <c r="H457" s="176">
        <v>0.59475120000000004</v>
      </c>
      <c r="I457" s="176">
        <v>59.475119999999997</v>
      </c>
      <c r="J457" s="172" t="s">
        <v>841</v>
      </c>
      <c r="K457" s="173">
        <v>1</v>
      </c>
      <c r="L457" s="178">
        <v>0</v>
      </c>
      <c r="M457" s="33">
        <v>1</v>
      </c>
      <c r="R457" s="3"/>
      <c r="S457" s="106"/>
      <c r="T457" s="106"/>
      <c r="U457" s="106"/>
      <c r="V457" s="106"/>
      <c r="W457" s="106"/>
      <c r="X457" s="106"/>
      <c r="AB457" s="188" t="str">
        <f t="shared" si="46"/>
        <v>hkr10c18log</v>
      </c>
      <c r="AC457" s="188" t="s">
        <v>1585</v>
      </c>
      <c r="AD457" s="131"/>
      <c r="AE457" s="131"/>
      <c r="AF457" s="131"/>
      <c r="AG457" s="131"/>
      <c r="AH457" s="131"/>
      <c r="AI457" s="131"/>
      <c r="AJ457" s="128" t="str">
        <f t="shared" si="47"/>
        <v/>
      </c>
      <c r="AK457" s="7" t="str">
        <f>IF(ISNUMBER($AJ457),INDEX($C$1:$AB$3985,$AJ457,AK$4),"")</f>
        <v/>
      </c>
      <c r="AL457" s="7" t="str">
        <f>IF(ISNUMBER($AJ457),INDEX($C$1:$AB$3985,$AJ457,AL$4),"")</f>
        <v/>
      </c>
      <c r="AM457" s="128"/>
      <c r="AN457" s="128">
        <f t="shared" si="49"/>
        <v>469</v>
      </c>
      <c r="AO457" s="7" t="str">
        <f>IF(ISNUMBER($AN457),INDEX($C$1:$AB$2294,$AN457,AO$4),"")</f>
        <v>hkr11c14</v>
      </c>
      <c r="AP457" s="10">
        <f>IF(ISNUMBER($AN457),INDEX($C$1:$AB$2294,$AN457,AP$4),"")</f>
        <v>5.9475119999999997</v>
      </c>
      <c r="AQ457" s="310">
        <f>IF(ISNUMBER(SEARCH($T$30,AO457)),MAX(AQ$5:AQ456)+1,0)</f>
        <v>0</v>
      </c>
      <c r="AR457" s="310">
        <f>IF(ISNUMBER(SEARCH($T$31,AO457)),MAX(AR$5:AR456)+1,0)</f>
        <v>0</v>
      </c>
      <c r="AS457" s="128" t="str">
        <f t="shared" si="48"/>
        <v/>
      </c>
      <c r="AT457" s="105" t="str">
        <f>IF(ISNUMBER($AS457),INDEX($C$1:$AB$3985,$AS457,AT$4),"")</f>
        <v/>
      </c>
      <c r="AU457" s="128"/>
      <c r="AV457" s="128">
        <f t="shared" si="50"/>
        <v>1234</v>
      </c>
      <c r="AW457" s="105" t="str">
        <f>IF(ISNUMBER($AV457),INDEX($C$1:$AB$3985,$AV457,AW$4),"")</f>
        <v>or25c05_0</v>
      </c>
      <c r="AX457" s="105">
        <f>IF(ISNUMBER($AV457),INDEX($C$1:$AB$3985,$AV457,AX$4),"")</f>
        <v>23.487829999999999</v>
      </c>
      <c r="AY457" s="310">
        <f>IF(ISNUMBER(SEARCH($BE$10,AW457)),MAX(AY$5:AY456)+1,0)</f>
        <v>0</v>
      </c>
      <c r="AZ457" s="310">
        <f>IF(ISNUMBER(SEARCH($BE$11,AW457)),MAX(AZ$5:AZ456)+1,0)</f>
        <v>0</v>
      </c>
      <c r="BA457" s="128" t="str">
        <f t="shared" si="51"/>
        <v/>
      </c>
      <c r="BB457" s="105" t="str">
        <f>IF(ISNUMBER($BA457),INDEX($C$1:$AB$3985,$BA457,BB$4),"")</f>
        <v/>
      </c>
      <c r="BC457" s="105"/>
    </row>
    <row r="458" spans="1:55" x14ac:dyDescent="0.25">
      <c r="A458" s="98"/>
      <c r="B458" s="98">
        <f>ROW()</f>
        <v>458</v>
      </c>
      <c r="C458" s="73"/>
      <c r="D458" s="179" t="s">
        <v>496</v>
      </c>
      <c r="E458" s="175" t="s">
        <v>850</v>
      </c>
      <c r="F458" s="176" t="s">
        <v>851</v>
      </c>
      <c r="G458" s="176">
        <v>5.9475119999999997</v>
      </c>
      <c r="H458" s="176">
        <v>0.59475120000000004</v>
      </c>
      <c r="I458" s="176">
        <v>59.475119999999997</v>
      </c>
      <c r="J458" s="172" t="s">
        <v>841</v>
      </c>
      <c r="K458" s="173">
        <v>1</v>
      </c>
      <c r="L458" s="178">
        <v>0</v>
      </c>
      <c r="M458" s="33">
        <v>1</v>
      </c>
      <c r="R458" s="3"/>
      <c r="S458" s="106"/>
      <c r="T458" s="106"/>
      <c r="U458" s="106"/>
      <c r="V458" s="106"/>
      <c r="W458" s="106"/>
      <c r="X458" s="106"/>
      <c r="AB458" s="188" t="str">
        <f t="shared" si="46"/>
        <v>hkr26c01log</v>
      </c>
      <c r="AC458" s="188" t="s">
        <v>1585</v>
      </c>
      <c r="AD458" s="131"/>
      <c r="AE458" s="131"/>
      <c r="AF458" s="131"/>
      <c r="AG458" s="131"/>
      <c r="AH458" s="131"/>
      <c r="AI458" s="131"/>
      <c r="AJ458" s="128" t="str">
        <f t="shared" si="47"/>
        <v/>
      </c>
      <c r="AK458" s="7" t="str">
        <f>IF(ISNUMBER($AJ458),INDEX($C$1:$AB$3985,$AJ458,AK$4),"")</f>
        <v/>
      </c>
      <c r="AL458" s="7" t="str">
        <f>IF(ISNUMBER($AJ458),INDEX($C$1:$AB$3985,$AJ458,AL$4),"")</f>
        <v/>
      </c>
      <c r="AM458" s="128"/>
      <c r="AN458" s="128">
        <f t="shared" si="49"/>
        <v>470</v>
      </c>
      <c r="AO458" s="7" t="str">
        <f>IF(ISNUMBER($AN458),INDEX($C$1:$AB$2294,$AN458,AO$4),"")</f>
        <v>hkr31c01</v>
      </c>
      <c r="AP458" s="10">
        <f>IF(ISNUMBER($AN458),INDEX($C$1:$AB$2294,$AN458,AP$4),"")</f>
        <v>5.9475119999999997</v>
      </c>
      <c r="AQ458" s="310">
        <f>IF(ISNUMBER(SEARCH($T$30,AO458)),MAX(AQ$5:AQ457)+1,0)</f>
        <v>0</v>
      </c>
      <c r="AR458" s="310">
        <f>IF(ISNUMBER(SEARCH($T$31,AO458)),MAX(AR$5:AR457)+1,0)</f>
        <v>0</v>
      </c>
      <c r="AS458" s="128" t="str">
        <f t="shared" si="48"/>
        <v/>
      </c>
      <c r="AT458" s="105" t="str">
        <f>IF(ISNUMBER($AS458),INDEX($C$1:$AB$3985,$AS458,AT$4),"")</f>
        <v/>
      </c>
      <c r="AU458" s="128"/>
      <c r="AV458" s="128">
        <f t="shared" si="50"/>
        <v>1235</v>
      </c>
      <c r="AW458" s="105" t="str">
        <f>IF(ISNUMBER($AV458),INDEX($C$1:$AB$3985,$AV458,AW$4),"")</f>
        <v>or25c06_0</v>
      </c>
      <c r="AX458" s="105">
        <f>IF(ISNUMBER($AV458),INDEX($C$1:$AB$3985,$AV458,AX$4),"")</f>
        <v>22.823039999999999</v>
      </c>
      <c r="AY458" s="310">
        <f>IF(ISNUMBER(SEARCH($BE$10,AW458)),MAX(AY$5:AY457)+1,0)</f>
        <v>0</v>
      </c>
      <c r="AZ458" s="310">
        <f>IF(ISNUMBER(SEARCH($BE$11,AW458)),MAX(AZ$5:AZ457)+1,0)</f>
        <v>0</v>
      </c>
      <c r="BA458" s="128" t="str">
        <f t="shared" si="51"/>
        <v/>
      </c>
      <c r="BB458" s="105" t="str">
        <f>IF(ISNUMBER($BA458),INDEX($C$1:$AB$3985,$BA458,BB$4),"")</f>
        <v/>
      </c>
      <c r="BC458" s="105"/>
    </row>
    <row r="459" spans="1:55" x14ac:dyDescent="0.25">
      <c r="A459" s="98"/>
      <c r="B459" s="98">
        <f>ROW()</f>
        <v>459</v>
      </c>
      <c r="C459" s="73"/>
      <c r="D459" s="179" t="s">
        <v>497</v>
      </c>
      <c r="E459" s="175" t="s">
        <v>850</v>
      </c>
      <c r="F459" s="176" t="s">
        <v>851</v>
      </c>
      <c r="G459" s="176">
        <v>5.9475119999999997</v>
      </c>
      <c r="H459" s="176">
        <v>0.59475120000000004</v>
      </c>
      <c r="I459" s="176">
        <v>59.475119999999997</v>
      </c>
      <c r="J459" s="172" t="s">
        <v>841</v>
      </c>
      <c r="K459" s="173">
        <v>1</v>
      </c>
      <c r="L459" s="178">
        <v>0</v>
      </c>
      <c r="M459" s="33">
        <v>1</v>
      </c>
      <c r="R459" s="3"/>
      <c r="S459" s="106"/>
      <c r="T459" s="106"/>
      <c r="U459" s="106"/>
      <c r="V459" s="106"/>
      <c r="W459" s="106"/>
      <c r="X459" s="106"/>
      <c r="AB459" s="188" t="str">
        <f t="shared" si="46"/>
        <v>hkr10c19log</v>
      </c>
      <c r="AC459" s="188" t="s">
        <v>1585</v>
      </c>
      <c r="AD459" s="131"/>
      <c r="AE459" s="131"/>
      <c r="AF459" s="131"/>
      <c r="AG459" s="131"/>
      <c r="AH459" s="131"/>
      <c r="AI459" s="131"/>
      <c r="AJ459" s="128" t="str">
        <f t="shared" si="47"/>
        <v/>
      </c>
      <c r="AK459" s="7" t="str">
        <f>IF(ISNUMBER($AJ459),INDEX($C$1:$AB$3985,$AJ459,AK$4),"")</f>
        <v/>
      </c>
      <c r="AL459" s="7" t="str">
        <f>IF(ISNUMBER($AJ459),INDEX($C$1:$AB$3985,$AJ459,AL$4),"")</f>
        <v/>
      </c>
      <c r="AM459" s="128"/>
      <c r="AN459" s="128">
        <f t="shared" si="49"/>
        <v>471</v>
      </c>
      <c r="AO459" s="7" t="str">
        <f>IF(ISNUMBER($AN459),INDEX($C$1:$AB$2294,$AN459,AO$4),"")</f>
        <v>hkr11c17</v>
      </c>
      <c r="AP459" s="10">
        <f>IF(ISNUMBER($AN459),INDEX($C$1:$AB$2294,$AN459,AP$4),"")</f>
        <v>5.9475119999999997</v>
      </c>
      <c r="AQ459" s="310">
        <f>IF(ISNUMBER(SEARCH($T$30,AO459)),MAX(AQ$5:AQ458)+1,0)</f>
        <v>0</v>
      </c>
      <c r="AR459" s="310">
        <f>IF(ISNUMBER(SEARCH($T$31,AO459)),MAX(AR$5:AR458)+1,0)</f>
        <v>0</v>
      </c>
      <c r="AS459" s="128" t="str">
        <f t="shared" si="48"/>
        <v/>
      </c>
      <c r="AT459" s="105" t="str">
        <f>IF(ISNUMBER($AS459),INDEX($C$1:$AB$3985,$AS459,AT$4),"")</f>
        <v/>
      </c>
      <c r="AU459" s="128"/>
      <c r="AV459" s="128">
        <f t="shared" si="50"/>
        <v>1236</v>
      </c>
      <c r="AW459" s="105" t="str">
        <f>IF(ISNUMBER($AV459),INDEX($C$1:$AB$3985,$AV459,AW$4),"")</f>
        <v>or25c07_0</v>
      </c>
      <c r="AX459" s="105">
        <f>IF(ISNUMBER($AV459),INDEX($C$1:$AB$3985,$AV459,AX$4),"")</f>
        <v>22.059550000000002</v>
      </c>
      <c r="AY459" s="310">
        <f>IF(ISNUMBER(SEARCH($BE$10,AW459)),MAX(AY$5:AY458)+1,0)</f>
        <v>0</v>
      </c>
      <c r="AZ459" s="310">
        <f>IF(ISNUMBER(SEARCH($BE$11,AW459)),MAX(AZ$5:AZ458)+1,0)</f>
        <v>0</v>
      </c>
      <c r="BA459" s="128" t="str">
        <f t="shared" si="51"/>
        <v/>
      </c>
      <c r="BB459" s="105" t="str">
        <f>IF(ISNUMBER($BA459),INDEX($C$1:$AB$3985,$BA459,BB$4),"")</f>
        <v/>
      </c>
      <c r="BC459" s="105"/>
    </row>
    <row r="460" spans="1:55" x14ac:dyDescent="0.25">
      <c r="A460" s="98"/>
      <c r="B460" s="98">
        <f>ROW()</f>
        <v>460</v>
      </c>
      <c r="C460" s="73"/>
      <c r="D460" s="179" t="s">
        <v>498</v>
      </c>
      <c r="E460" s="175" t="s">
        <v>850</v>
      </c>
      <c r="F460" s="176" t="s">
        <v>851</v>
      </c>
      <c r="G460" s="176">
        <v>5.9475119999999997</v>
      </c>
      <c r="H460" s="176">
        <v>0.59475120000000004</v>
      </c>
      <c r="I460" s="176">
        <v>59.475119999999997</v>
      </c>
      <c r="J460" s="172" t="s">
        <v>841</v>
      </c>
      <c r="K460" s="173">
        <v>1</v>
      </c>
      <c r="L460" s="178">
        <v>0</v>
      </c>
      <c r="M460" s="33">
        <v>1</v>
      </c>
      <c r="R460" s="3"/>
      <c r="S460" s="106"/>
      <c r="T460" s="106"/>
      <c r="U460" s="106"/>
      <c r="V460" s="106"/>
      <c r="W460" s="106"/>
      <c r="X460" s="106"/>
      <c r="AB460" s="188" t="str">
        <f t="shared" si="46"/>
        <v>hkr16c02log</v>
      </c>
      <c r="AC460" s="188" t="s">
        <v>1585</v>
      </c>
      <c r="AD460" s="131"/>
      <c r="AE460" s="131"/>
      <c r="AF460" s="131"/>
      <c r="AG460" s="131"/>
      <c r="AH460" s="131"/>
      <c r="AI460" s="131"/>
      <c r="AJ460" s="128" t="str">
        <f t="shared" si="47"/>
        <v/>
      </c>
      <c r="AK460" s="7" t="str">
        <f>IF(ISNUMBER($AJ460),INDEX($C$1:$AB$3985,$AJ460,AK$4),"")</f>
        <v/>
      </c>
      <c r="AL460" s="7" t="str">
        <f>IF(ISNUMBER($AJ460),INDEX($C$1:$AB$3985,$AJ460,AL$4),"")</f>
        <v/>
      </c>
      <c r="AM460" s="128"/>
      <c r="AN460" s="128">
        <f t="shared" si="49"/>
        <v>472</v>
      </c>
      <c r="AO460" s="7" t="str">
        <f>IF(ISNUMBER($AN460),INDEX($C$1:$AB$2294,$AN460,AO$4),"")</f>
        <v>hkr11c18</v>
      </c>
      <c r="AP460" s="10">
        <f>IF(ISNUMBER($AN460),INDEX($C$1:$AB$2294,$AN460,AP$4),"")</f>
        <v>5.9475119999999997</v>
      </c>
      <c r="AQ460" s="310">
        <f>IF(ISNUMBER(SEARCH($T$30,AO460)),MAX(AQ$5:AQ459)+1,0)</f>
        <v>0</v>
      </c>
      <c r="AR460" s="310">
        <f>IF(ISNUMBER(SEARCH($T$31,AO460)),MAX(AR$5:AR459)+1,0)</f>
        <v>0</v>
      </c>
      <c r="AS460" s="128" t="str">
        <f t="shared" si="48"/>
        <v/>
      </c>
      <c r="AT460" s="105" t="str">
        <f>IF(ISNUMBER($AS460),INDEX($C$1:$AB$3985,$AS460,AT$4),"")</f>
        <v/>
      </c>
      <c r="AU460" s="128"/>
      <c r="AV460" s="128">
        <f t="shared" si="50"/>
        <v>1237</v>
      </c>
      <c r="AW460" s="105" t="str">
        <f>IF(ISNUMBER($AV460),INDEX($C$1:$AB$3985,$AV460,AW$4),"")</f>
        <v>or25c08_0</v>
      </c>
      <c r="AX460" s="105">
        <f>IF(ISNUMBER($AV460),INDEX($C$1:$AB$3985,$AV460,AX$4),"")</f>
        <v>21.21433</v>
      </c>
      <c r="AY460" s="310">
        <f>IF(ISNUMBER(SEARCH($BE$10,AW460)),MAX(AY$5:AY459)+1,0)</f>
        <v>0</v>
      </c>
      <c r="AZ460" s="310">
        <f>IF(ISNUMBER(SEARCH($BE$11,AW460)),MAX(AZ$5:AZ459)+1,0)</f>
        <v>0</v>
      </c>
      <c r="BA460" s="128" t="str">
        <f t="shared" si="51"/>
        <v/>
      </c>
      <c r="BB460" s="105" t="str">
        <f>IF(ISNUMBER($BA460),INDEX($C$1:$AB$3985,$BA460,BB$4),"")</f>
        <v/>
      </c>
      <c r="BC460" s="105"/>
    </row>
    <row r="461" spans="1:55" x14ac:dyDescent="0.25">
      <c r="A461" s="98"/>
      <c r="B461" s="98">
        <f>ROW()</f>
        <v>461</v>
      </c>
      <c r="C461" s="73"/>
      <c r="D461" s="179" t="s">
        <v>499</v>
      </c>
      <c r="E461" s="175" t="s">
        <v>850</v>
      </c>
      <c r="F461" s="175" t="s">
        <v>851</v>
      </c>
      <c r="G461" s="176">
        <v>5.9475119999999997</v>
      </c>
      <c r="H461" s="176">
        <v>0.59475120000000004</v>
      </c>
      <c r="I461" s="176">
        <v>59.475119999999997</v>
      </c>
      <c r="J461" s="172" t="s">
        <v>841</v>
      </c>
      <c r="K461" s="173">
        <v>1</v>
      </c>
      <c r="L461" s="178">
        <v>0</v>
      </c>
      <c r="M461" s="36">
        <v>1</v>
      </c>
      <c r="N461" s="36"/>
      <c r="O461" s="36"/>
      <c r="P461" s="36"/>
      <c r="Q461" s="36"/>
      <c r="R461" s="3"/>
      <c r="S461" s="106"/>
      <c r="T461" s="106"/>
      <c r="U461" s="106"/>
      <c r="V461" s="106"/>
      <c r="W461" s="106"/>
      <c r="X461" s="106"/>
      <c r="Y461" s="36"/>
      <c r="Z461" s="36"/>
      <c r="AA461" s="36"/>
      <c r="AB461" s="188" t="str">
        <f t="shared" si="46"/>
        <v>hkr11c01log</v>
      </c>
      <c r="AC461" s="188" t="s">
        <v>1585</v>
      </c>
      <c r="AD461" s="131"/>
      <c r="AE461" s="131"/>
      <c r="AF461" s="131"/>
      <c r="AG461" s="131"/>
      <c r="AH461" s="131"/>
      <c r="AI461" s="131"/>
      <c r="AJ461" s="128" t="str">
        <f t="shared" si="47"/>
        <v/>
      </c>
      <c r="AK461" s="7" t="str">
        <f>IF(ISNUMBER($AJ461),INDEX($C$1:$AB$3985,$AJ461,AK$4),"")</f>
        <v/>
      </c>
      <c r="AL461" s="7" t="str">
        <f>IF(ISNUMBER($AJ461),INDEX($C$1:$AB$3985,$AJ461,AL$4),"")</f>
        <v/>
      </c>
      <c r="AM461" s="128"/>
      <c r="AN461" s="128">
        <f t="shared" si="49"/>
        <v>473</v>
      </c>
      <c r="AO461" s="7" t="str">
        <f>IF(ISNUMBER($AN461),INDEX($C$1:$AB$2294,$AN461,AO$4),"")</f>
        <v>hkr22c15</v>
      </c>
      <c r="AP461" s="10">
        <f>IF(ISNUMBER($AN461),INDEX($C$1:$AB$2294,$AN461,AP$4),"")</f>
        <v>5.9475119999999997</v>
      </c>
      <c r="AQ461" s="310">
        <f>IF(ISNUMBER(SEARCH($T$30,AO461)),MAX(AQ$5:AQ460)+1,0)</f>
        <v>0</v>
      </c>
      <c r="AR461" s="310">
        <f>IF(ISNUMBER(SEARCH($T$31,AO461)),MAX(AR$5:AR460)+1,0)</f>
        <v>0</v>
      </c>
      <c r="AS461" s="128" t="str">
        <f t="shared" si="48"/>
        <v/>
      </c>
      <c r="AT461" s="105" t="str">
        <f>IF(ISNUMBER($AS461),INDEX($C$1:$AB$3985,$AS461,AT$4),"")</f>
        <v/>
      </c>
      <c r="AU461" s="128"/>
      <c r="AV461" s="128">
        <f t="shared" si="50"/>
        <v>1238</v>
      </c>
      <c r="AW461" s="105" t="str">
        <f>IF(ISNUMBER($AV461),INDEX($C$1:$AB$3985,$AV461,AW$4),"")</f>
        <v>or25c09_0</v>
      </c>
      <c r="AX461" s="105">
        <f>IF(ISNUMBER($AV461),INDEX($C$1:$AB$3985,$AV461,AX$4),"")</f>
        <v>20.158770000000001</v>
      </c>
      <c r="AY461" s="310">
        <f>IF(ISNUMBER(SEARCH($BE$10,AW461)),MAX(AY$5:AY460)+1,0)</f>
        <v>0</v>
      </c>
      <c r="AZ461" s="310">
        <f>IF(ISNUMBER(SEARCH($BE$11,AW461)),MAX(AZ$5:AZ460)+1,0)</f>
        <v>0</v>
      </c>
      <c r="BA461" s="128" t="str">
        <f t="shared" si="51"/>
        <v/>
      </c>
      <c r="BB461" s="105" t="str">
        <f>IF(ISNUMBER($BA461),INDEX($C$1:$AB$3985,$BA461,BB$4),"")</f>
        <v/>
      </c>
      <c r="BC461" s="105"/>
    </row>
    <row r="462" spans="1:55" x14ac:dyDescent="0.25">
      <c r="A462" s="98"/>
      <c r="B462" s="98">
        <f>ROW()</f>
        <v>462</v>
      </c>
      <c r="C462" s="73"/>
      <c r="D462" s="179" t="s">
        <v>500</v>
      </c>
      <c r="E462" s="175" t="s">
        <v>850</v>
      </c>
      <c r="F462" s="175" t="s">
        <v>851</v>
      </c>
      <c r="G462" s="176">
        <v>5.9475119999999997</v>
      </c>
      <c r="H462" s="176">
        <v>0.59475120000000004</v>
      </c>
      <c r="I462" s="176">
        <v>59.475119999999997</v>
      </c>
      <c r="J462" s="172" t="s">
        <v>841</v>
      </c>
      <c r="K462" s="173">
        <v>1</v>
      </c>
      <c r="L462" s="178">
        <v>0</v>
      </c>
      <c r="M462" s="36">
        <v>1</v>
      </c>
      <c r="N462" s="36"/>
      <c r="O462" s="36"/>
      <c r="P462" s="36"/>
      <c r="Q462" s="36"/>
      <c r="R462" s="3"/>
      <c r="S462" s="106"/>
      <c r="T462" s="106"/>
      <c r="U462" s="106"/>
      <c r="V462" s="106"/>
      <c r="W462" s="106"/>
      <c r="X462" s="106"/>
      <c r="Y462" s="36"/>
      <c r="Z462" s="36"/>
      <c r="AA462" s="36"/>
      <c r="AB462" s="188" t="str">
        <f t="shared" si="46"/>
        <v>hkr11c02log</v>
      </c>
      <c r="AC462" s="188" t="s">
        <v>1585</v>
      </c>
      <c r="AD462" s="131"/>
      <c r="AE462" s="131"/>
      <c r="AF462" s="131"/>
      <c r="AG462" s="131"/>
      <c r="AH462" s="131"/>
      <c r="AI462" s="131"/>
      <c r="AJ462" s="128" t="str">
        <f t="shared" si="47"/>
        <v/>
      </c>
      <c r="AK462" s="7" t="str">
        <f>IF(ISNUMBER($AJ462),INDEX($C$1:$AB$3985,$AJ462,AK$4),"")</f>
        <v/>
      </c>
      <c r="AL462" s="7" t="str">
        <f>IF(ISNUMBER($AJ462),INDEX($C$1:$AB$3985,$AJ462,AL$4),"")</f>
        <v/>
      </c>
      <c r="AM462" s="128"/>
      <c r="AN462" s="128">
        <f t="shared" si="49"/>
        <v>474</v>
      </c>
      <c r="AO462" s="7" t="str">
        <f>IF(ISNUMBER($AN462),INDEX($C$1:$AB$2294,$AN462,AO$4),"")</f>
        <v>hkr19c08</v>
      </c>
      <c r="AP462" s="10">
        <f>IF(ISNUMBER($AN462),INDEX($C$1:$AB$2294,$AN462,AP$4),"")</f>
        <v>5.9475119999999997</v>
      </c>
      <c r="AQ462" s="310">
        <f>IF(ISNUMBER(SEARCH($T$30,AO462)),MAX(AQ$5:AQ461)+1,0)</f>
        <v>0</v>
      </c>
      <c r="AR462" s="310">
        <f>IF(ISNUMBER(SEARCH($T$31,AO462)),MAX(AR$5:AR461)+1,0)</f>
        <v>0</v>
      </c>
      <c r="AS462" s="128" t="str">
        <f t="shared" si="48"/>
        <v/>
      </c>
      <c r="AT462" s="105" t="str">
        <f>IF(ISNUMBER($AS462),INDEX($C$1:$AB$3985,$AS462,AT$4),"")</f>
        <v/>
      </c>
      <c r="AU462" s="128"/>
      <c r="AV462" s="128">
        <f t="shared" si="50"/>
        <v>1239</v>
      </c>
      <c r="AW462" s="105" t="str">
        <f>IF(ISNUMBER($AV462),INDEX($C$1:$AB$3985,$AV462,AW$4),"")</f>
        <v>or25c10_0</v>
      </c>
      <c r="AX462" s="105">
        <f>IF(ISNUMBER($AV462),INDEX($C$1:$AB$3985,$AV462,AX$4),"")</f>
        <v>19.237590000000001</v>
      </c>
      <c r="AY462" s="310">
        <f>IF(ISNUMBER(SEARCH($BE$10,AW462)),MAX(AY$5:AY461)+1,0)</f>
        <v>0</v>
      </c>
      <c r="AZ462" s="310">
        <f>IF(ISNUMBER(SEARCH($BE$11,AW462)),MAX(AZ$5:AZ461)+1,0)</f>
        <v>0</v>
      </c>
      <c r="BA462" s="128" t="str">
        <f t="shared" si="51"/>
        <v/>
      </c>
      <c r="BB462" s="105" t="str">
        <f>IF(ISNUMBER($BA462),INDEX($C$1:$AB$3985,$BA462,BB$4),"")</f>
        <v/>
      </c>
      <c r="BC462" s="105"/>
    </row>
    <row r="463" spans="1:55" x14ac:dyDescent="0.25">
      <c r="A463" s="98"/>
      <c r="B463" s="98">
        <f>ROW()</f>
        <v>463</v>
      </c>
      <c r="C463" s="73"/>
      <c r="D463" s="179" t="s">
        <v>501</v>
      </c>
      <c r="E463" s="175" t="s">
        <v>850</v>
      </c>
      <c r="F463" s="175" t="s">
        <v>851</v>
      </c>
      <c r="G463" s="176">
        <v>5.9475119999999997</v>
      </c>
      <c r="H463" s="176">
        <v>0.59475120000000004</v>
      </c>
      <c r="I463" s="176">
        <v>59.475119999999997</v>
      </c>
      <c r="J463" s="172" t="s">
        <v>841</v>
      </c>
      <c r="K463" s="173">
        <v>1</v>
      </c>
      <c r="L463" s="178">
        <v>0</v>
      </c>
      <c r="M463" s="36">
        <v>1</v>
      </c>
      <c r="N463" s="36"/>
      <c r="O463" s="36"/>
      <c r="P463" s="36"/>
      <c r="Q463" s="36"/>
      <c r="R463" s="3"/>
      <c r="S463" s="106"/>
      <c r="T463" s="106"/>
      <c r="U463" s="106"/>
      <c r="V463" s="106"/>
      <c r="W463" s="106"/>
      <c r="X463" s="106"/>
      <c r="Y463" s="36"/>
      <c r="Z463" s="36"/>
      <c r="AA463" s="36"/>
      <c r="AB463" s="188" t="str">
        <f t="shared" si="46"/>
        <v>hkr11c09log</v>
      </c>
      <c r="AC463" s="188" t="s">
        <v>1585</v>
      </c>
      <c r="AD463" s="131"/>
      <c r="AE463" s="131"/>
      <c r="AF463" s="131"/>
      <c r="AG463" s="131"/>
      <c r="AH463" s="131"/>
      <c r="AI463" s="131"/>
      <c r="AJ463" s="128" t="str">
        <f t="shared" si="47"/>
        <v/>
      </c>
      <c r="AK463" s="7" t="str">
        <f>IF(ISNUMBER($AJ463),INDEX($C$1:$AB$3985,$AJ463,AK$4),"")</f>
        <v/>
      </c>
      <c r="AL463" s="7" t="str">
        <f>IF(ISNUMBER($AJ463),INDEX($C$1:$AB$3985,$AJ463,AL$4),"")</f>
        <v/>
      </c>
      <c r="AM463" s="128"/>
      <c r="AN463" s="128">
        <f t="shared" si="49"/>
        <v>475</v>
      </c>
      <c r="AO463" s="7" t="str">
        <f>IF(ISNUMBER($AN463),INDEX($C$1:$AB$2294,$AN463,AO$4),"")</f>
        <v>hkr11c19</v>
      </c>
      <c r="AP463" s="10">
        <f>IF(ISNUMBER($AN463),INDEX($C$1:$AB$2294,$AN463,AP$4),"")</f>
        <v>5.9475119999999997</v>
      </c>
      <c r="AQ463" s="310">
        <f>IF(ISNUMBER(SEARCH($T$30,AO463)),MAX(AQ$5:AQ462)+1,0)</f>
        <v>0</v>
      </c>
      <c r="AR463" s="310">
        <f>IF(ISNUMBER(SEARCH($T$31,AO463)),MAX(AR$5:AR462)+1,0)</f>
        <v>0</v>
      </c>
      <c r="AS463" s="128" t="str">
        <f t="shared" si="48"/>
        <v/>
      </c>
      <c r="AT463" s="105" t="str">
        <f>IF(ISNUMBER($AS463),INDEX($C$1:$AB$3985,$AS463,AT$4),"")</f>
        <v/>
      </c>
      <c r="AU463" s="128"/>
      <c r="AV463" s="128">
        <f t="shared" si="50"/>
        <v>1240</v>
      </c>
      <c r="AW463" s="105" t="str">
        <f>IF(ISNUMBER($AV463),INDEX($C$1:$AB$3985,$AV463,AW$4),"")</f>
        <v>or25c11_0</v>
      </c>
      <c r="AX463" s="105">
        <f>IF(ISNUMBER($AV463),INDEX($C$1:$AB$3985,$AV463,AX$4),"")</f>
        <v>18.10258</v>
      </c>
      <c r="AY463" s="310">
        <f>IF(ISNUMBER(SEARCH($BE$10,AW463)),MAX(AY$5:AY462)+1,0)</f>
        <v>0</v>
      </c>
      <c r="AZ463" s="310">
        <f>IF(ISNUMBER(SEARCH($BE$11,AW463)),MAX(AZ$5:AZ462)+1,0)</f>
        <v>0</v>
      </c>
      <c r="BA463" s="128" t="str">
        <f t="shared" si="51"/>
        <v/>
      </c>
      <c r="BB463" s="105" t="str">
        <f>IF(ISNUMBER($BA463),INDEX($C$1:$AB$3985,$BA463,BB$4),"")</f>
        <v/>
      </c>
      <c r="BC463" s="105"/>
    </row>
    <row r="464" spans="1:55" x14ac:dyDescent="0.25">
      <c r="A464" s="98"/>
      <c r="B464" s="98">
        <f>ROW()</f>
        <v>464</v>
      </c>
      <c r="C464" s="73"/>
      <c r="D464" s="179" t="s">
        <v>502</v>
      </c>
      <c r="E464" s="175" t="s">
        <v>850</v>
      </c>
      <c r="F464" s="175" t="s">
        <v>851</v>
      </c>
      <c r="G464" s="176">
        <v>5.9475119999999997</v>
      </c>
      <c r="H464" s="176">
        <v>0.59475120000000004</v>
      </c>
      <c r="I464" s="176">
        <v>59.475119999999997</v>
      </c>
      <c r="J464" s="172" t="s">
        <v>841</v>
      </c>
      <c r="K464" s="173">
        <v>1</v>
      </c>
      <c r="L464" s="178">
        <v>0</v>
      </c>
      <c r="M464" s="36">
        <v>1</v>
      </c>
      <c r="N464" s="36"/>
      <c r="O464" s="36"/>
      <c r="P464" s="36"/>
      <c r="Q464" s="36"/>
      <c r="R464" s="3"/>
      <c r="S464" s="106"/>
      <c r="T464" s="106"/>
      <c r="U464" s="106"/>
      <c r="V464" s="106"/>
      <c r="W464" s="106"/>
      <c r="X464" s="106"/>
      <c r="Y464" s="36"/>
      <c r="Z464" s="36"/>
      <c r="AA464" s="36"/>
      <c r="AB464" s="188" t="str">
        <f t="shared" si="46"/>
        <v>hkr11c12log</v>
      </c>
      <c r="AC464" s="188" t="s">
        <v>1585</v>
      </c>
      <c r="AD464" s="131"/>
      <c r="AE464" s="131"/>
      <c r="AF464" s="131"/>
      <c r="AG464" s="131"/>
      <c r="AH464" s="131"/>
      <c r="AI464" s="131"/>
      <c r="AJ464" s="128" t="str">
        <f t="shared" si="47"/>
        <v/>
      </c>
      <c r="AK464" s="7" t="str">
        <f>IF(ISNUMBER($AJ464),INDEX($C$1:$AB$3985,$AJ464,AK$4),"")</f>
        <v/>
      </c>
      <c r="AL464" s="7" t="str">
        <f>IF(ISNUMBER($AJ464),INDEX($C$1:$AB$3985,$AJ464,AL$4),"")</f>
        <v/>
      </c>
      <c r="AM464" s="128"/>
      <c r="AN464" s="128">
        <f t="shared" si="49"/>
        <v>476</v>
      </c>
      <c r="AO464" s="7" t="str">
        <f>IF(ISNUMBER($AN464),INDEX($C$1:$AB$2294,$AN464,AO$4),"")</f>
        <v>hkr12c00</v>
      </c>
      <c r="AP464" s="10">
        <f>IF(ISNUMBER($AN464),INDEX($C$1:$AB$2294,$AN464,AP$4),"")</f>
        <v>5.9475119999999997</v>
      </c>
      <c r="AQ464" s="310">
        <f>IF(ISNUMBER(SEARCH($T$30,AO464)),MAX(AQ$5:AQ463)+1,0)</f>
        <v>0</v>
      </c>
      <c r="AR464" s="310">
        <f>IF(ISNUMBER(SEARCH($T$31,AO464)),MAX(AR$5:AR463)+1,0)</f>
        <v>0</v>
      </c>
      <c r="AS464" s="128" t="str">
        <f t="shared" si="48"/>
        <v/>
      </c>
      <c r="AT464" s="105" t="str">
        <f>IF(ISNUMBER($AS464),INDEX($C$1:$AB$3985,$AS464,AT$4),"")</f>
        <v/>
      </c>
      <c r="AU464" s="128"/>
      <c r="AV464" s="128">
        <f t="shared" si="50"/>
        <v>1241</v>
      </c>
      <c r="AW464" s="105" t="str">
        <f>IF(ISNUMBER($AV464),INDEX($C$1:$AB$3985,$AV464,AW$4),"")</f>
        <v>or25c12_0</v>
      </c>
      <c r="AX464" s="105">
        <f>IF(ISNUMBER($AV464),INDEX($C$1:$AB$3985,$AV464,AX$4),"")</f>
        <v>16.88158</v>
      </c>
      <c r="AY464" s="310">
        <f>IF(ISNUMBER(SEARCH($BE$10,AW464)),MAX(AY$5:AY463)+1,0)</f>
        <v>0</v>
      </c>
      <c r="AZ464" s="310">
        <f>IF(ISNUMBER(SEARCH($BE$11,AW464)),MAX(AZ$5:AZ463)+1,0)</f>
        <v>0</v>
      </c>
      <c r="BA464" s="128" t="str">
        <f t="shared" si="51"/>
        <v/>
      </c>
      <c r="BB464" s="105" t="str">
        <f>IF(ISNUMBER($BA464),INDEX($C$1:$AB$3985,$BA464,BB$4),"")</f>
        <v/>
      </c>
      <c r="BC464" s="105"/>
    </row>
    <row r="465" spans="1:55" x14ac:dyDescent="0.25">
      <c r="A465" s="98"/>
      <c r="B465" s="98">
        <f>ROW()</f>
        <v>465</v>
      </c>
      <c r="C465" s="73"/>
      <c r="D465" s="179" t="s">
        <v>503</v>
      </c>
      <c r="E465" s="175" t="s">
        <v>850</v>
      </c>
      <c r="F465" s="175" t="s">
        <v>851</v>
      </c>
      <c r="G465" s="176">
        <v>5.9475119999999997</v>
      </c>
      <c r="H465" s="176">
        <v>0.59475120000000004</v>
      </c>
      <c r="I465" s="176">
        <v>59.475119999999997</v>
      </c>
      <c r="J465" s="172" t="s">
        <v>841</v>
      </c>
      <c r="K465" s="173">
        <v>1</v>
      </c>
      <c r="L465" s="178">
        <v>0</v>
      </c>
      <c r="M465" s="36">
        <v>1</v>
      </c>
      <c r="N465" s="36"/>
      <c r="O465" s="36"/>
      <c r="P465" s="36"/>
      <c r="Q465" s="36"/>
      <c r="R465" s="3"/>
      <c r="S465" s="106"/>
      <c r="T465" s="106"/>
      <c r="U465" s="106"/>
      <c r="V465" s="106"/>
      <c r="W465" s="106"/>
      <c r="X465" s="106"/>
      <c r="Y465" s="36"/>
      <c r="Z465" s="36"/>
      <c r="AA465" s="36"/>
      <c r="AB465" s="188" t="str">
        <f t="shared" si="46"/>
        <v>hkr11c13log</v>
      </c>
      <c r="AC465" s="188" t="s">
        <v>1585</v>
      </c>
      <c r="AD465" s="131"/>
      <c r="AE465" s="131"/>
      <c r="AF465" s="131"/>
      <c r="AG465" s="131"/>
      <c r="AH465" s="131"/>
      <c r="AI465" s="131"/>
      <c r="AJ465" s="128" t="str">
        <f t="shared" si="47"/>
        <v/>
      </c>
      <c r="AK465" s="7" t="str">
        <f>IF(ISNUMBER($AJ465),INDEX($C$1:$AB$3985,$AJ465,AK$4),"")</f>
        <v/>
      </c>
      <c r="AL465" s="7" t="str">
        <f>IF(ISNUMBER($AJ465),INDEX($C$1:$AB$3985,$AJ465,AL$4),"")</f>
        <v/>
      </c>
      <c r="AM465" s="128"/>
      <c r="AN465" s="128">
        <f t="shared" si="49"/>
        <v>477</v>
      </c>
      <c r="AO465" s="7" t="str">
        <f>IF(ISNUMBER($AN465),INDEX($C$1:$AB$2294,$AN465,AO$4),"")</f>
        <v>hkr21c18</v>
      </c>
      <c r="AP465" s="10">
        <f>IF(ISNUMBER($AN465),INDEX($C$1:$AB$2294,$AN465,AP$4),"")</f>
        <v>5.9475119999999997</v>
      </c>
      <c r="AQ465" s="310">
        <f>IF(ISNUMBER(SEARCH($T$30,AO465)),MAX(AQ$5:AQ464)+1,0)</f>
        <v>0</v>
      </c>
      <c r="AR465" s="310">
        <f>IF(ISNUMBER(SEARCH($T$31,AO465)),MAX(AR$5:AR464)+1,0)</f>
        <v>0</v>
      </c>
      <c r="AS465" s="128" t="str">
        <f t="shared" si="48"/>
        <v/>
      </c>
      <c r="AT465" s="105" t="str">
        <f>IF(ISNUMBER($AS465),INDEX($C$1:$AB$3985,$AS465,AT$4),"")</f>
        <v/>
      </c>
      <c r="AU465" s="128"/>
      <c r="AV465" s="128">
        <f t="shared" si="50"/>
        <v>1242</v>
      </c>
      <c r="AW465" s="105" t="str">
        <f>IF(ISNUMBER($AV465),INDEX($C$1:$AB$3985,$AV465,AW$4),"")</f>
        <v>or25c13_0</v>
      </c>
      <c r="AX465" s="105">
        <f>IF(ISNUMBER($AV465),INDEX($C$1:$AB$3985,$AV465,AX$4),"")</f>
        <v>15.6625</v>
      </c>
      <c r="AY465" s="310">
        <f>IF(ISNUMBER(SEARCH($BE$10,AW465)),MAX(AY$5:AY464)+1,0)</f>
        <v>0</v>
      </c>
      <c r="AZ465" s="310">
        <f>IF(ISNUMBER(SEARCH($BE$11,AW465)),MAX(AZ$5:AZ464)+1,0)</f>
        <v>0</v>
      </c>
      <c r="BA465" s="128" t="str">
        <f t="shared" si="51"/>
        <v/>
      </c>
      <c r="BB465" s="105" t="str">
        <f>IF(ISNUMBER($BA465),INDEX($C$1:$AB$3985,$BA465,BB$4),"")</f>
        <v/>
      </c>
      <c r="BC465" s="105"/>
    </row>
    <row r="466" spans="1:55" x14ac:dyDescent="0.25">
      <c r="A466" s="98"/>
      <c r="B466" s="98">
        <f>ROW()</f>
        <v>466</v>
      </c>
      <c r="C466" s="73"/>
      <c r="D466" s="179" t="s">
        <v>504</v>
      </c>
      <c r="E466" s="175" t="s">
        <v>850</v>
      </c>
      <c r="F466" s="175" t="s">
        <v>851</v>
      </c>
      <c r="G466" s="176">
        <v>5.9475119999999997</v>
      </c>
      <c r="H466" s="176">
        <v>0.59475120000000004</v>
      </c>
      <c r="I466" s="176">
        <v>59.475119999999997</v>
      </c>
      <c r="J466" s="172" t="s">
        <v>841</v>
      </c>
      <c r="K466" s="173">
        <v>1</v>
      </c>
      <c r="L466" s="178">
        <v>0</v>
      </c>
      <c r="M466" s="36">
        <v>1</v>
      </c>
      <c r="N466" s="36"/>
      <c r="O466" s="36"/>
      <c r="P466" s="36"/>
      <c r="Q466" s="36"/>
      <c r="R466" s="3"/>
      <c r="S466" s="106"/>
      <c r="T466" s="106"/>
      <c r="U466" s="106"/>
      <c r="V466" s="106"/>
      <c r="W466" s="106"/>
      <c r="X466" s="106"/>
      <c r="Y466" s="36"/>
      <c r="Z466" s="36"/>
      <c r="AA466" s="36"/>
      <c r="AB466" s="188" t="str">
        <f t="shared" si="46"/>
        <v>hkr18c12log</v>
      </c>
      <c r="AC466" s="188" t="s">
        <v>1585</v>
      </c>
      <c r="AD466" s="131"/>
      <c r="AE466" s="131"/>
      <c r="AF466" s="131"/>
      <c r="AG466" s="131"/>
      <c r="AH466" s="131"/>
      <c r="AI466" s="131"/>
      <c r="AJ466" s="128" t="str">
        <f t="shared" si="47"/>
        <v/>
      </c>
      <c r="AK466" s="7" t="str">
        <f>IF(ISNUMBER($AJ466),INDEX($C$1:$AB$3985,$AJ466,AK$4),"")</f>
        <v/>
      </c>
      <c r="AL466" s="7" t="str">
        <f>IF(ISNUMBER($AJ466),INDEX($C$1:$AB$3985,$AJ466,AL$4),"")</f>
        <v/>
      </c>
      <c r="AM466" s="128"/>
      <c r="AN466" s="128">
        <f t="shared" si="49"/>
        <v>478</v>
      </c>
      <c r="AO466" s="7" t="str">
        <f>IF(ISNUMBER($AN466),INDEX($C$1:$AB$2294,$AN466,AO$4),"")</f>
        <v>hkr12c01</v>
      </c>
      <c r="AP466" s="10">
        <f>IF(ISNUMBER($AN466),INDEX($C$1:$AB$2294,$AN466,AP$4),"")</f>
        <v>5.9475119999999997</v>
      </c>
      <c r="AQ466" s="310">
        <f>IF(ISNUMBER(SEARCH($T$30,AO466)),MAX(AQ$5:AQ465)+1,0)</f>
        <v>0</v>
      </c>
      <c r="AR466" s="310">
        <f>IF(ISNUMBER(SEARCH($T$31,AO466)),MAX(AR$5:AR465)+1,0)</f>
        <v>0</v>
      </c>
      <c r="AS466" s="128" t="str">
        <f t="shared" si="48"/>
        <v/>
      </c>
      <c r="AT466" s="105" t="str">
        <f>IF(ISNUMBER($AS466),INDEX($C$1:$AB$3985,$AS466,AT$4),"")</f>
        <v/>
      </c>
      <c r="AU466" s="128"/>
      <c r="AV466" s="128">
        <f t="shared" si="50"/>
        <v>1243</v>
      </c>
      <c r="AW466" s="105" t="str">
        <f>IF(ISNUMBER($AV466),INDEX($C$1:$AB$3985,$AV466,AW$4),"")</f>
        <v>or25c14_0</v>
      </c>
      <c r="AX466" s="105">
        <f>IF(ISNUMBER($AV466),INDEX($C$1:$AB$3985,$AV466,AX$4),"")</f>
        <v>14.49869</v>
      </c>
      <c r="AY466" s="310">
        <f>IF(ISNUMBER(SEARCH($BE$10,AW466)),MAX(AY$5:AY465)+1,0)</f>
        <v>0</v>
      </c>
      <c r="AZ466" s="310">
        <f>IF(ISNUMBER(SEARCH($BE$11,AW466)),MAX(AZ$5:AZ465)+1,0)</f>
        <v>0</v>
      </c>
      <c r="BA466" s="128" t="str">
        <f t="shared" si="51"/>
        <v/>
      </c>
      <c r="BB466" s="105" t="str">
        <f>IF(ISNUMBER($BA466),INDEX($C$1:$AB$3985,$BA466,BB$4),"")</f>
        <v/>
      </c>
      <c r="BC466" s="105"/>
    </row>
    <row r="467" spans="1:55" x14ac:dyDescent="0.25">
      <c r="A467" s="98"/>
      <c r="B467" s="98">
        <f>ROW()</f>
        <v>467</v>
      </c>
      <c r="C467" s="73"/>
      <c r="D467" s="179" t="s">
        <v>505</v>
      </c>
      <c r="E467" s="175" t="s">
        <v>850</v>
      </c>
      <c r="F467" s="175" t="s">
        <v>851</v>
      </c>
      <c r="G467" s="176">
        <v>5.9475119999999997</v>
      </c>
      <c r="H467" s="176">
        <v>0.59475120000000004</v>
      </c>
      <c r="I467" s="176">
        <v>59.475119999999997</v>
      </c>
      <c r="J467" s="172" t="s">
        <v>841</v>
      </c>
      <c r="K467" s="173">
        <v>1</v>
      </c>
      <c r="L467" s="178">
        <v>0</v>
      </c>
      <c r="M467" s="36">
        <v>1</v>
      </c>
      <c r="N467" s="36"/>
      <c r="O467" s="36"/>
      <c r="P467" s="36"/>
      <c r="Q467" s="36"/>
      <c r="R467" s="3"/>
      <c r="S467" s="106"/>
      <c r="T467" s="106"/>
      <c r="U467" s="106"/>
      <c r="V467" s="106"/>
      <c r="W467" s="106"/>
      <c r="X467" s="106"/>
      <c r="Y467" s="36"/>
      <c r="Z467" s="36"/>
      <c r="AA467" s="36"/>
      <c r="AB467" s="188" t="str">
        <f t="shared" si="46"/>
        <v>hkr35c12log</v>
      </c>
      <c r="AC467" s="188" t="s">
        <v>1585</v>
      </c>
      <c r="AD467" s="131"/>
      <c r="AE467" s="131"/>
      <c r="AF467" s="131"/>
      <c r="AG467" s="131"/>
      <c r="AH467" s="131"/>
      <c r="AI467" s="131"/>
      <c r="AJ467" s="128" t="str">
        <f t="shared" si="47"/>
        <v/>
      </c>
      <c r="AK467" s="7" t="str">
        <f>IF(ISNUMBER($AJ467),INDEX($C$1:$AB$3985,$AJ467,AK$4),"")</f>
        <v/>
      </c>
      <c r="AL467" s="7" t="str">
        <f>IF(ISNUMBER($AJ467),INDEX($C$1:$AB$3985,$AJ467,AL$4),"")</f>
        <v/>
      </c>
      <c r="AM467" s="128"/>
      <c r="AN467" s="128">
        <f t="shared" si="49"/>
        <v>479</v>
      </c>
      <c r="AO467" s="7" t="str">
        <f>IF(ISNUMBER($AN467),INDEX($C$1:$AB$2294,$AN467,AO$4),"")</f>
        <v>hkr12c11</v>
      </c>
      <c r="AP467" s="10">
        <f>IF(ISNUMBER($AN467),INDEX($C$1:$AB$2294,$AN467,AP$4),"")</f>
        <v>5.9475119999999997</v>
      </c>
      <c r="AQ467" s="310">
        <f>IF(ISNUMBER(SEARCH($T$30,AO467)),MAX(AQ$5:AQ466)+1,0)</f>
        <v>0</v>
      </c>
      <c r="AR467" s="310">
        <f>IF(ISNUMBER(SEARCH($T$31,AO467)),MAX(AR$5:AR466)+1,0)</f>
        <v>0</v>
      </c>
      <c r="AS467" s="128" t="str">
        <f t="shared" si="48"/>
        <v/>
      </c>
      <c r="AT467" s="105" t="str">
        <f>IF(ISNUMBER($AS467),INDEX($C$1:$AB$3985,$AS467,AT$4),"")</f>
        <v/>
      </c>
      <c r="AU467" s="128"/>
      <c r="AV467" s="128">
        <f t="shared" si="50"/>
        <v>1244</v>
      </c>
      <c r="AW467" s="105" t="str">
        <f>IF(ISNUMBER($AV467),INDEX($C$1:$AB$3985,$AV467,AW$4),"")</f>
        <v>or25c15_0</v>
      </c>
      <c r="AX467" s="105">
        <f>IF(ISNUMBER($AV467),INDEX($C$1:$AB$3985,$AV467,AX$4),"")</f>
        <v>15.21217</v>
      </c>
      <c r="AY467" s="310">
        <f>IF(ISNUMBER(SEARCH($BE$10,AW467)),MAX(AY$5:AY466)+1,0)</f>
        <v>0</v>
      </c>
      <c r="AZ467" s="310">
        <f>IF(ISNUMBER(SEARCH($BE$11,AW467)),MAX(AZ$5:AZ466)+1,0)</f>
        <v>0</v>
      </c>
      <c r="BA467" s="128" t="str">
        <f t="shared" si="51"/>
        <v/>
      </c>
      <c r="BB467" s="105" t="str">
        <f>IF(ISNUMBER($BA467),INDEX($C$1:$AB$3985,$BA467,BB$4),"")</f>
        <v/>
      </c>
      <c r="BC467" s="105"/>
    </row>
    <row r="468" spans="1:55" x14ac:dyDescent="0.25">
      <c r="A468" s="98"/>
      <c r="B468" s="98">
        <f>ROW()</f>
        <v>468</v>
      </c>
      <c r="C468" s="73"/>
      <c r="D468" s="179" t="s">
        <v>506</v>
      </c>
      <c r="E468" s="175" t="s">
        <v>850</v>
      </c>
      <c r="F468" s="175" t="s">
        <v>851</v>
      </c>
      <c r="G468" s="176">
        <v>5.9475119999999997</v>
      </c>
      <c r="H468" s="176">
        <v>0.59475120000000004</v>
      </c>
      <c r="I468" s="176">
        <v>59.475119999999997</v>
      </c>
      <c r="J468" s="172" t="s">
        <v>841</v>
      </c>
      <c r="K468" s="173">
        <v>1</v>
      </c>
      <c r="L468" s="178">
        <v>0</v>
      </c>
      <c r="M468" s="36">
        <v>1</v>
      </c>
      <c r="N468" s="36"/>
      <c r="O468" s="36"/>
      <c r="P468" s="36"/>
      <c r="Q468" s="36"/>
      <c r="R468" s="3"/>
      <c r="S468" s="106"/>
      <c r="T468" s="106"/>
      <c r="U468" s="106"/>
      <c r="V468" s="106"/>
      <c r="W468" s="106"/>
      <c r="X468" s="106"/>
      <c r="Y468" s="36"/>
      <c r="Z468" s="36"/>
      <c r="AA468" s="36"/>
      <c r="AB468" s="188" t="str">
        <f t="shared" si="46"/>
        <v>hkr14c02log</v>
      </c>
      <c r="AC468" s="188" t="s">
        <v>1585</v>
      </c>
      <c r="AD468" s="131"/>
      <c r="AE468" s="131"/>
      <c r="AF468" s="131"/>
      <c r="AG468" s="131"/>
      <c r="AH468" s="131"/>
      <c r="AI468" s="131"/>
      <c r="AJ468" s="128" t="str">
        <f t="shared" si="47"/>
        <v/>
      </c>
      <c r="AK468" s="7" t="str">
        <f>IF(ISNUMBER($AJ468),INDEX($C$1:$AB$3985,$AJ468,AK$4),"")</f>
        <v/>
      </c>
      <c r="AL468" s="7" t="str">
        <f>IF(ISNUMBER($AJ468),INDEX($C$1:$AB$3985,$AJ468,AL$4),"")</f>
        <v/>
      </c>
      <c r="AM468" s="128"/>
      <c r="AN468" s="128">
        <f t="shared" si="49"/>
        <v>480</v>
      </c>
      <c r="AO468" s="7" t="str">
        <f>IF(ISNUMBER($AN468),INDEX($C$1:$AB$2294,$AN468,AO$4),"")</f>
        <v>hkr12c13</v>
      </c>
      <c r="AP468" s="10">
        <f>IF(ISNUMBER($AN468),INDEX($C$1:$AB$2294,$AN468,AP$4),"")</f>
        <v>5.9475119999999997</v>
      </c>
      <c r="AQ468" s="310">
        <f>IF(ISNUMBER(SEARCH($T$30,AO468)),MAX(AQ$5:AQ467)+1,0)</f>
        <v>0</v>
      </c>
      <c r="AR468" s="310">
        <f>IF(ISNUMBER(SEARCH($T$31,AO468)),MAX(AR$5:AR467)+1,0)</f>
        <v>0</v>
      </c>
      <c r="AS468" s="128" t="str">
        <f t="shared" si="48"/>
        <v/>
      </c>
      <c r="AT468" s="105" t="str">
        <f>IF(ISNUMBER($AS468),INDEX($C$1:$AB$3985,$AS468,AT$4),"")</f>
        <v/>
      </c>
      <c r="AU468" s="128"/>
      <c r="AV468" s="128">
        <f t="shared" si="50"/>
        <v>1245</v>
      </c>
      <c r="AW468" s="105" t="str">
        <f>IF(ISNUMBER($AV468),INDEX($C$1:$AB$3985,$AV468,AW$4),"")</f>
        <v>or25c16_0</v>
      </c>
      <c r="AX468" s="105">
        <f>IF(ISNUMBER($AV468),INDEX($C$1:$AB$3985,$AV468,AX$4),"")</f>
        <v>15.80682</v>
      </c>
      <c r="AY468" s="310">
        <f>IF(ISNUMBER(SEARCH($BE$10,AW468)),MAX(AY$5:AY467)+1,0)</f>
        <v>0</v>
      </c>
      <c r="AZ468" s="310">
        <f>IF(ISNUMBER(SEARCH($BE$11,AW468)),MAX(AZ$5:AZ467)+1,0)</f>
        <v>0</v>
      </c>
      <c r="BA468" s="128" t="str">
        <f t="shared" si="51"/>
        <v/>
      </c>
      <c r="BB468" s="105" t="str">
        <f>IF(ISNUMBER($BA468),INDEX($C$1:$AB$3985,$BA468,BB$4),"")</f>
        <v/>
      </c>
      <c r="BC468" s="105"/>
    </row>
    <row r="469" spans="1:55" x14ac:dyDescent="0.25">
      <c r="A469" s="98"/>
      <c r="B469" s="98">
        <f>ROW()</f>
        <v>469</v>
      </c>
      <c r="C469" s="73"/>
      <c r="D469" s="179" t="s">
        <v>507</v>
      </c>
      <c r="E469" s="175" t="s">
        <v>850</v>
      </c>
      <c r="F469" s="175" t="s">
        <v>851</v>
      </c>
      <c r="G469" s="176">
        <v>5.9475119999999997</v>
      </c>
      <c r="H469" s="176">
        <v>0.59475120000000004</v>
      </c>
      <c r="I469" s="176">
        <v>59.475119999999997</v>
      </c>
      <c r="J469" s="172" t="s">
        <v>841</v>
      </c>
      <c r="K469" s="173">
        <v>1</v>
      </c>
      <c r="L469" s="178">
        <v>0</v>
      </c>
      <c r="M469" s="36">
        <v>1</v>
      </c>
      <c r="N469" s="36"/>
      <c r="O469" s="36"/>
      <c r="P469" s="36"/>
      <c r="Q469" s="36"/>
      <c r="R469" s="3"/>
      <c r="S469" s="106"/>
      <c r="T469" s="106"/>
      <c r="U469" s="106"/>
      <c r="V469" s="106"/>
      <c r="W469" s="106"/>
      <c r="X469" s="106"/>
      <c r="Y469" s="36"/>
      <c r="Z469" s="36"/>
      <c r="AA469" s="36"/>
      <c r="AB469" s="188" t="str">
        <f t="shared" si="46"/>
        <v>hkr11c14log</v>
      </c>
      <c r="AC469" s="188" t="s">
        <v>1585</v>
      </c>
      <c r="AD469" s="131"/>
      <c r="AE469" s="131"/>
      <c r="AF469" s="131"/>
      <c r="AG469" s="131"/>
      <c r="AH469" s="131"/>
      <c r="AI469" s="131"/>
      <c r="AJ469" s="128" t="str">
        <f t="shared" si="47"/>
        <v/>
      </c>
      <c r="AK469" s="7" t="str">
        <f>IF(ISNUMBER($AJ469),INDEX($C$1:$AB$3985,$AJ469,AK$4),"")</f>
        <v/>
      </c>
      <c r="AL469" s="7" t="str">
        <f>IF(ISNUMBER($AJ469),INDEX($C$1:$AB$3985,$AJ469,AL$4),"")</f>
        <v/>
      </c>
      <c r="AM469" s="128"/>
      <c r="AN469" s="128">
        <f t="shared" si="49"/>
        <v>481</v>
      </c>
      <c r="AO469" s="7" t="str">
        <f>IF(ISNUMBER($AN469),INDEX($C$1:$AB$2294,$AN469,AO$4),"")</f>
        <v>hkr12c14</v>
      </c>
      <c r="AP469" s="10">
        <f>IF(ISNUMBER($AN469),INDEX($C$1:$AB$2294,$AN469,AP$4),"")</f>
        <v>5.9475119999999997</v>
      </c>
      <c r="AQ469" s="310">
        <f>IF(ISNUMBER(SEARCH($T$30,AO469)),MAX(AQ$5:AQ468)+1,0)</f>
        <v>0</v>
      </c>
      <c r="AR469" s="310">
        <f>IF(ISNUMBER(SEARCH($T$31,AO469)),MAX(AR$5:AR468)+1,0)</f>
        <v>0</v>
      </c>
      <c r="AS469" s="128" t="str">
        <f t="shared" si="48"/>
        <v/>
      </c>
      <c r="AT469" s="105" t="str">
        <f>IF(ISNUMBER($AS469),INDEX($C$1:$AB$3985,$AS469,AT$4),"")</f>
        <v/>
      </c>
      <c r="AU469" s="128"/>
      <c r="AV469" s="128">
        <f t="shared" si="50"/>
        <v>1246</v>
      </c>
      <c r="AW469" s="105" t="str">
        <f>IF(ISNUMBER($AV469),INDEX($C$1:$AB$3985,$AV469,AW$4),"")</f>
        <v>or25c17_0</v>
      </c>
      <c r="AX469" s="105">
        <f>IF(ISNUMBER($AV469),INDEX($C$1:$AB$3985,$AV469,AX$4),"")</f>
        <v>16.151029999999999</v>
      </c>
      <c r="AY469" s="310">
        <f>IF(ISNUMBER(SEARCH($BE$10,AW469)),MAX(AY$5:AY468)+1,0)</f>
        <v>0</v>
      </c>
      <c r="AZ469" s="310">
        <f>IF(ISNUMBER(SEARCH($BE$11,AW469)),MAX(AZ$5:AZ468)+1,0)</f>
        <v>0</v>
      </c>
      <c r="BA469" s="128" t="str">
        <f t="shared" si="51"/>
        <v/>
      </c>
      <c r="BB469" s="105" t="str">
        <f>IF(ISNUMBER($BA469),INDEX($C$1:$AB$3985,$BA469,BB$4),"")</f>
        <v/>
      </c>
      <c r="BC469" s="105"/>
    </row>
    <row r="470" spans="1:55" x14ac:dyDescent="0.25">
      <c r="A470" s="98"/>
      <c r="B470" s="98">
        <f>ROW()</f>
        <v>470</v>
      </c>
      <c r="C470" s="73"/>
      <c r="D470" s="179" t="s">
        <v>508</v>
      </c>
      <c r="E470" s="175" t="s">
        <v>850</v>
      </c>
      <c r="F470" s="175" t="s">
        <v>851</v>
      </c>
      <c r="G470" s="176">
        <v>5.9475119999999997</v>
      </c>
      <c r="H470" s="176">
        <v>0.59475120000000004</v>
      </c>
      <c r="I470" s="176">
        <v>59.475119999999997</v>
      </c>
      <c r="J470" s="172" t="s">
        <v>841</v>
      </c>
      <c r="K470" s="173">
        <v>1</v>
      </c>
      <c r="L470" s="178">
        <v>0</v>
      </c>
      <c r="M470" s="36">
        <v>1</v>
      </c>
      <c r="N470" s="36"/>
      <c r="O470" s="36"/>
      <c r="P470" s="36"/>
      <c r="Q470" s="36"/>
      <c r="R470" s="3"/>
      <c r="S470" s="106"/>
      <c r="T470" s="106"/>
      <c r="U470" s="106"/>
      <c r="V470" s="106"/>
      <c r="W470" s="106"/>
      <c r="X470" s="106"/>
      <c r="Y470" s="36"/>
      <c r="Z470" s="36"/>
      <c r="AA470" s="36"/>
      <c r="AB470" s="188" t="str">
        <f t="shared" si="46"/>
        <v>hkr31c01log</v>
      </c>
      <c r="AC470" s="188" t="s">
        <v>1585</v>
      </c>
      <c r="AD470" s="131"/>
      <c r="AE470" s="131"/>
      <c r="AF470" s="131"/>
      <c r="AG470" s="131"/>
      <c r="AH470" s="131"/>
      <c r="AI470" s="131"/>
      <c r="AJ470" s="128" t="str">
        <f t="shared" si="47"/>
        <v/>
      </c>
      <c r="AK470" s="7" t="str">
        <f>IF(ISNUMBER($AJ470),INDEX($C$1:$AB$3985,$AJ470,AK$4),"")</f>
        <v/>
      </c>
      <c r="AL470" s="7" t="str">
        <f>IF(ISNUMBER($AJ470),INDEX($C$1:$AB$3985,$AJ470,AL$4),"")</f>
        <v/>
      </c>
      <c r="AM470" s="128"/>
      <c r="AN470" s="128">
        <f t="shared" si="49"/>
        <v>482</v>
      </c>
      <c r="AO470" s="7" t="str">
        <f>IF(ISNUMBER($AN470),INDEX($C$1:$AB$2294,$AN470,AO$4),"")</f>
        <v>hkr12c15</v>
      </c>
      <c r="AP470" s="10">
        <f>IF(ISNUMBER($AN470),INDEX($C$1:$AB$2294,$AN470,AP$4),"")</f>
        <v>5.9475119999999997</v>
      </c>
      <c r="AQ470" s="310">
        <f>IF(ISNUMBER(SEARCH($T$30,AO470)),MAX(AQ$5:AQ469)+1,0)</f>
        <v>0</v>
      </c>
      <c r="AR470" s="310">
        <f>IF(ISNUMBER(SEARCH($T$31,AO470)),MAX(AR$5:AR469)+1,0)</f>
        <v>0</v>
      </c>
      <c r="AS470" s="128" t="str">
        <f t="shared" si="48"/>
        <v/>
      </c>
      <c r="AT470" s="105" t="str">
        <f>IF(ISNUMBER($AS470),INDEX($C$1:$AB$3985,$AS470,AT$4),"")</f>
        <v/>
      </c>
      <c r="AU470" s="128"/>
      <c r="AV470" s="128">
        <f t="shared" si="50"/>
        <v>1247</v>
      </c>
      <c r="AW470" s="105" t="str">
        <f>IF(ISNUMBER($AV470),INDEX($C$1:$AB$3985,$AV470,AW$4),"")</f>
        <v>or25c18_0</v>
      </c>
      <c r="AX470" s="105">
        <f>IF(ISNUMBER($AV470),INDEX($C$1:$AB$3985,$AV470,AX$4),"")</f>
        <v>16.381029999999999</v>
      </c>
      <c r="AY470" s="310">
        <f>IF(ISNUMBER(SEARCH($BE$10,AW470)),MAX(AY$5:AY469)+1,0)</f>
        <v>0</v>
      </c>
      <c r="AZ470" s="310">
        <f>IF(ISNUMBER(SEARCH($BE$11,AW470)),MAX(AZ$5:AZ469)+1,0)</f>
        <v>0</v>
      </c>
      <c r="BA470" s="128" t="str">
        <f t="shared" si="51"/>
        <v/>
      </c>
      <c r="BB470" s="105" t="str">
        <f>IF(ISNUMBER($BA470),INDEX($C$1:$AB$3985,$BA470,BB$4),"")</f>
        <v/>
      </c>
      <c r="BC470" s="105"/>
    </row>
    <row r="471" spans="1:55" x14ac:dyDescent="0.25">
      <c r="A471" s="98"/>
      <c r="B471" s="98">
        <f>ROW()</f>
        <v>471</v>
      </c>
      <c r="C471" s="73"/>
      <c r="D471" s="179" t="s">
        <v>509</v>
      </c>
      <c r="E471" s="175" t="s">
        <v>850</v>
      </c>
      <c r="F471" s="176" t="s">
        <v>851</v>
      </c>
      <c r="G471" s="176">
        <v>5.9475119999999997</v>
      </c>
      <c r="H471" s="176">
        <v>0.59475120000000004</v>
      </c>
      <c r="I471" s="176">
        <v>59.475119999999997</v>
      </c>
      <c r="J471" s="172" t="s">
        <v>841</v>
      </c>
      <c r="K471" s="173">
        <v>1</v>
      </c>
      <c r="L471" s="178">
        <v>0</v>
      </c>
      <c r="M471" s="33">
        <v>1</v>
      </c>
      <c r="R471" s="3"/>
      <c r="S471" s="106"/>
      <c r="T471" s="106"/>
      <c r="U471" s="106"/>
      <c r="V471" s="106"/>
      <c r="W471" s="106"/>
      <c r="X471" s="106"/>
      <c r="AB471" s="188" t="str">
        <f t="shared" si="46"/>
        <v>hkr11c17log</v>
      </c>
      <c r="AC471" s="188" t="s">
        <v>1585</v>
      </c>
      <c r="AD471" s="131"/>
      <c r="AE471" s="131"/>
      <c r="AF471" s="131"/>
      <c r="AG471" s="131"/>
      <c r="AH471" s="131"/>
      <c r="AI471" s="131"/>
      <c r="AJ471" s="128" t="str">
        <f t="shared" si="47"/>
        <v/>
      </c>
      <c r="AK471" s="7" t="str">
        <f>IF(ISNUMBER($AJ471),INDEX($C$1:$AB$3985,$AJ471,AK$4),"")</f>
        <v/>
      </c>
      <c r="AL471" s="7" t="str">
        <f>IF(ISNUMBER($AJ471),INDEX($C$1:$AB$3985,$AJ471,AL$4),"")</f>
        <v/>
      </c>
      <c r="AM471" s="128"/>
      <c r="AN471" s="128">
        <f t="shared" si="49"/>
        <v>483</v>
      </c>
      <c r="AO471" s="7" t="str">
        <f>IF(ISNUMBER($AN471),INDEX($C$1:$AB$2294,$AN471,AO$4),"")</f>
        <v>hkr32c07</v>
      </c>
      <c r="AP471" s="10">
        <f>IF(ISNUMBER($AN471),INDEX($C$1:$AB$2294,$AN471,AP$4),"")</f>
        <v>5.9475119999999997</v>
      </c>
      <c r="AQ471" s="310">
        <f>IF(ISNUMBER(SEARCH($T$30,AO471)),MAX(AQ$5:AQ470)+1,0)</f>
        <v>0</v>
      </c>
      <c r="AR471" s="310">
        <f>IF(ISNUMBER(SEARCH($T$31,AO471)),MAX(AR$5:AR470)+1,0)</f>
        <v>0</v>
      </c>
      <c r="AS471" s="128" t="str">
        <f t="shared" si="48"/>
        <v/>
      </c>
      <c r="AT471" s="105" t="str">
        <f>IF(ISNUMBER($AS471),INDEX($C$1:$AB$3985,$AS471,AT$4),"")</f>
        <v/>
      </c>
      <c r="AU471" s="128"/>
      <c r="AV471" s="128">
        <f t="shared" si="50"/>
        <v>1248</v>
      </c>
      <c r="AW471" s="105" t="str">
        <f>IF(ISNUMBER($AV471),INDEX($C$1:$AB$3985,$AV471,AW$4),"")</f>
        <v>or25c19_0</v>
      </c>
      <c r="AX471" s="105">
        <f>IF(ISNUMBER($AV471),INDEX($C$1:$AB$3985,$AV471,AX$4),"")</f>
        <v>16.480560000000001</v>
      </c>
      <c r="AY471" s="310">
        <f>IF(ISNUMBER(SEARCH($BE$10,AW471)),MAX(AY$5:AY470)+1,0)</f>
        <v>0</v>
      </c>
      <c r="AZ471" s="310">
        <f>IF(ISNUMBER(SEARCH($BE$11,AW471)),MAX(AZ$5:AZ470)+1,0)</f>
        <v>0</v>
      </c>
      <c r="BA471" s="128" t="str">
        <f t="shared" si="51"/>
        <v/>
      </c>
      <c r="BB471" s="105" t="str">
        <f>IF(ISNUMBER($BA471),INDEX($C$1:$AB$3985,$BA471,BB$4),"")</f>
        <v/>
      </c>
      <c r="BC471" s="105"/>
    </row>
    <row r="472" spans="1:55" x14ac:dyDescent="0.25">
      <c r="A472" s="98"/>
      <c r="B472" s="98">
        <f>ROW()</f>
        <v>472</v>
      </c>
      <c r="C472" s="73"/>
      <c r="D472" s="179" t="s">
        <v>510</v>
      </c>
      <c r="E472" s="175" t="s">
        <v>850</v>
      </c>
      <c r="F472" s="176" t="s">
        <v>851</v>
      </c>
      <c r="G472" s="176">
        <v>5.9475119999999997</v>
      </c>
      <c r="H472" s="176">
        <v>0.59475120000000004</v>
      </c>
      <c r="I472" s="176">
        <v>59.475119999999997</v>
      </c>
      <c r="J472" s="172" t="s">
        <v>841</v>
      </c>
      <c r="K472" s="173">
        <v>1</v>
      </c>
      <c r="L472" s="178">
        <v>0</v>
      </c>
      <c r="M472" s="33">
        <v>1</v>
      </c>
      <c r="R472" s="3"/>
      <c r="S472" s="106"/>
      <c r="T472" s="106"/>
      <c r="U472" s="106"/>
      <c r="V472" s="106"/>
      <c r="W472" s="106"/>
      <c r="X472" s="106"/>
      <c r="AB472" s="188" t="str">
        <f t="shared" si="46"/>
        <v>hkr11c18log</v>
      </c>
      <c r="AC472" s="188" t="s">
        <v>1585</v>
      </c>
      <c r="AD472" s="131"/>
      <c r="AE472" s="131"/>
      <c r="AF472" s="131"/>
      <c r="AG472" s="131"/>
      <c r="AH472" s="131"/>
      <c r="AI472" s="131"/>
      <c r="AJ472" s="128" t="str">
        <f t="shared" si="47"/>
        <v/>
      </c>
      <c r="AK472" s="7" t="str">
        <f>IF(ISNUMBER($AJ472),INDEX($C$1:$AB$3985,$AJ472,AK$4),"")</f>
        <v/>
      </c>
      <c r="AL472" s="7" t="str">
        <f>IF(ISNUMBER($AJ472),INDEX($C$1:$AB$3985,$AJ472,AL$4),"")</f>
        <v/>
      </c>
      <c r="AM472" s="128"/>
      <c r="AN472" s="128">
        <f t="shared" si="49"/>
        <v>484</v>
      </c>
      <c r="AO472" s="7" t="str">
        <f>IF(ISNUMBER($AN472),INDEX($C$1:$AB$2294,$AN472,AO$4),"")</f>
        <v>hkr20c11</v>
      </c>
      <c r="AP472" s="10">
        <f>IF(ISNUMBER($AN472),INDEX($C$1:$AB$2294,$AN472,AP$4),"")</f>
        <v>5.9475119999999997</v>
      </c>
      <c r="AQ472" s="310">
        <f>IF(ISNUMBER(SEARCH($T$30,AO472)),MAX(AQ$5:AQ471)+1,0)</f>
        <v>0</v>
      </c>
      <c r="AR472" s="310">
        <f>IF(ISNUMBER(SEARCH($T$31,AO472)),MAX(AR$5:AR471)+1,0)</f>
        <v>0</v>
      </c>
      <c r="AS472" s="128" t="str">
        <f t="shared" si="48"/>
        <v/>
      </c>
      <c r="AT472" s="105" t="str">
        <f>IF(ISNUMBER($AS472),INDEX($C$1:$AB$3985,$AS472,AT$4),"")</f>
        <v/>
      </c>
      <c r="AU472" s="128"/>
      <c r="AV472" s="128">
        <f t="shared" si="50"/>
        <v>1249</v>
      </c>
      <c r="AW472" s="105" t="str">
        <f>IF(ISNUMBER($AV472),INDEX($C$1:$AB$3985,$AV472,AW$4),"")</f>
        <v>or26c00_0</v>
      </c>
      <c r="AX472" s="105">
        <f>IF(ISNUMBER($AV472),INDEX($C$1:$AB$3985,$AV472,AX$4),"")</f>
        <v>25.190449999999998</v>
      </c>
      <c r="AY472" s="310">
        <f>IF(ISNUMBER(SEARCH($BE$10,AW472)),MAX(AY$5:AY471)+1,0)</f>
        <v>0</v>
      </c>
      <c r="AZ472" s="310">
        <f>IF(ISNUMBER(SEARCH($BE$11,AW472)),MAX(AZ$5:AZ471)+1,0)</f>
        <v>0</v>
      </c>
      <c r="BA472" s="128" t="str">
        <f t="shared" si="51"/>
        <v/>
      </c>
      <c r="BB472" s="105" t="str">
        <f>IF(ISNUMBER($BA472),INDEX($C$1:$AB$3985,$BA472,BB$4),"")</f>
        <v/>
      </c>
      <c r="BC472" s="105"/>
    </row>
    <row r="473" spans="1:55" x14ac:dyDescent="0.25">
      <c r="A473" s="98"/>
      <c r="B473" s="98">
        <f>ROW()</f>
        <v>473</v>
      </c>
      <c r="C473" s="73"/>
      <c r="D473" s="179" t="s">
        <v>511</v>
      </c>
      <c r="E473" s="175" t="s">
        <v>850</v>
      </c>
      <c r="F473" s="176" t="s">
        <v>851</v>
      </c>
      <c r="G473" s="176">
        <v>5.9475119999999997</v>
      </c>
      <c r="H473" s="176">
        <v>0.59475120000000004</v>
      </c>
      <c r="I473" s="176">
        <v>59.475119999999997</v>
      </c>
      <c r="J473" s="172" t="s">
        <v>841</v>
      </c>
      <c r="K473" s="173">
        <v>1</v>
      </c>
      <c r="L473" s="178">
        <v>0</v>
      </c>
      <c r="M473" s="33">
        <v>1</v>
      </c>
      <c r="R473" s="3"/>
      <c r="S473" s="106"/>
      <c r="T473" s="106"/>
      <c r="U473" s="106"/>
      <c r="V473" s="106"/>
      <c r="W473" s="106"/>
      <c r="X473" s="106"/>
      <c r="AB473" s="188" t="str">
        <f t="shared" si="46"/>
        <v>hkr22c15log</v>
      </c>
      <c r="AC473" s="188" t="s">
        <v>1585</v>
      </c>
      <c r="AD473" s="131"/>
      <c r="AE473" s="131"/>
      <c r="AF473" s="131"/>
      <c r="AG473" s="131"/>
      <c r="AH473" s="131"/>
      <c r="AI473" s="131"/>
      <c r="AJ473" s="128" t="str">
        <f t="shared" si="47"/>
        <v/>
      </c>
      <c r="AK473" s="7" t="str">
        <f>IF(ISNUMBER($AJ473),INDEX($C$1:$AB$3985,$AJ473,AK$4),"")</f>
        <v/>
      </c>
      <c r="AL473" s="7" t="str">
        <f>IF(ISNUMBER($AJ473),INDEX($C$1:$AB$3985,$AJ473,AL$4),"")</f>
        <v/>
      </c>
      <c r="AM473" s="128"/>
      <c r="AN473" s="128">
        <f t="shared" si="49"/>
        <v>485</v>
      </c>
      <c r="AO473" s="7" t="str">
        <f>IF(ISNUMBER($AN473),INDEX($C$1:$AB$2294,$AN473,AO$4),"")</f>
        <v>hkr12c17</v>
      </c>
      <c r="AP473" s="10">
        <f>IF(ISNUMBER($AN473),INDEX($C$1:$AB$2294,$AN473,AP$4),"")</f>
        <v>5.9475119999999997</v>
      </c>
      <c r="AQ473" s="310">
        <f>IF(ISNUMBER(SEARCH($T$30,AO473)),MAX(AQ$5:AQ472)+1,0)</f>
        <v>0</v>
      </c>
      <c r="AR473" s="310">
        <f>IF(ISNUMBER(SEARCH($T$31,AO473)),MAX(AR$5:AR472)+1,0)</f>
        <v>0</v>
      </c>
      <c r="AS473" s="128" t="str">
        <f t="shared" si="48"/>
        <v/>
      </c>
      <c r="AT473" s="105" t="str">
        <f>IF(ISNUMBER($AS473),INDEX($C$1:$AB$3985,$AS473,AT$4),"")</f>
        <v/>
      </c>
      <c r="AU473" s="128"/>
      <c r="AV473" s="128">
        <f t="shared" si="50"/>
        <v>1250</v>
      </c>
      <c r="AW473" s="105" t="str">
        <f>IF(ISNUMBER($AV473),INDEX($C$1:$AB$3985,$AV473,AW$4),"")</f>
        <v>or26c01_0</v>
      </c>
      <c r="AX473" s="105">
        <f>IF(ISNUMBER($AV473),INDEX($C$1:$AB$3985,$AV473,AX$4),"")</f>
        <v>25.06024</v>
      </c>
      <c r="AY473" s="310">
        <f>IF(ISNUMBER(SEARCH($BE$10,AW473)),MAX(AY$5:AY472)+1,0)</f>
        <v>0</v>
      </c>
      <c r="AZ473" s="310">
        <f>IF(ISNUMBER(SEARCH($BE$11,AW473)),MAX(AZ$5:AZ472)+1,0)</f>
        <v>0</v>
      </c>
      <c r="BA473" s="128" t="str">
        <f t="shared" si="51"/>
        <v/>
      </c>
      <c r="BB473" s="105" t="str">
        <f>IF(ISNUMBER($BA473),INDEX($C$1:$AB$3985,$BA473,BB$4),"")</f>
        <v/>
      </c>
      <c r="BC473" s="105"/>
    </row>
    <row r="474" spans="1:55" x14ac:dyDescent="0.25">
      <c r="A474" s="98"/>
      <c r="B474" s="98">
        <f>ROW()</f>
        <v>474</v>
      </c>
      <c r="C474" s="73"/>
      <c r="D474" s="179" t="s">
        <v>512</v>
      </c>
      <c r="E474" s="175" t="s">
        <v>850</v>
      </c>
      <c r="F474" s="176" t="s">
        <v>851</v>
      </c>
      <c r="G474" s="176">
        <v>5.9475119999999997</v>
      </c>
      <c r="H474" s="176">
        <v>0.59475120000000004</v>
      </c>
      <c r="I474" s="176">
        <v>59.475119999999997</v>
      </c>
      <c r="J474" s="172" t="s">
        <v>841</v>
      </c>
      <c r="K474" s="173">
        <v>1</v>
      </c>
      <c r="L474" s="178">
        <v>0</v>
      </c>
      <c r="M474" s="33">
        <v>1</v>
      </c>
      <c r="R474" s="3"/>
      <c r="S474" s="106"/>
      <c r="T474" s="106"/>
      <c r="U474" s="106"/>
      <c r="V474" s="106"/>
      <c r="W474" s="106"/>
      <c r="X474" s="106"/>
      <c r="AB474" s="188" t="str">
        <f t="shared" si="46"/>
        <v>hkr19c08log</v>
      </c>
      <c r="AC474" s="188" t="s">
        <v>1585</v>
      </c>
      <c r="AD474" s="131"/>
      <c r="AE474" s="131"/>
      <c r="AF474" s="131"/>
      <c r="AG474" s="131"/>
      <c r="AH474" s="131"/>
      <c r="AI474" s="131"/>
      <c r="AJ474" s="128" t="str">
        <f t="shared" si="47"/>
        <v/>
      </c>
      <c r="AK474" s="7" t="str">
        <f>IF(ISNUMBER($AJ474),INDEX($C$1:$AB$3985,$AJ474,AK$4),"")</f>
        <v/>
      </c>
      <c r="AL474" s="7" t="str">
        <f>IF(ISNUMBER($AJ474),INDEX($C$1:$AB$3985,$AJ474,AL$4),"")</f>
        <v/>
      </c>
      <c r="AM474" s="128"/>
      <c r="AN474" s="128">
        <f t="shared" si="49"/>
        <v>486</v>
      </c>
      <c r="AO474" s="7" t="str">
        <f>IF(ISNUMBER($AN474),INDEX($C$1:$AB$2294,$AN474,AO$4),"")</f>
        <v>hkr12c18</v>
      </c>
      <c r="AP474" s="10">
        <f>IF(ISNUMBER($AN474),INDEX($C$1:$AB$2294,$AN474,AP$4),"")</f>
        <v>5.9475119999999997</v>
      </c>
      <c r="AQ474" s="310">
        <f>IF(ISNUMBER(SEARCH($T$30,AO474)),MAX(AQ$5:AQ473)+1,0)</f>
        <v>0</v>
      </c>
      <c r="AR474" s="310">
        <f>IF(ISNUMBER(SEARCH($T$31,AO474)),MAX(AR$5:AR473)+1,0)</f>
        <v>0</v>
      </c>
      <c r="AS474" s="128" t="str">
        <f t="shared" si="48"/>
        <v/>
      </c>
      <c r="AT474" s="105" t="str">
        <f>IF(ISNUMBER($AS474),INDEX($C$1:$AB$3985,$AS474,AT$4),"")</f>
        <v/>
      </c>
      <c r="AU474" s="128"/>
      <c r="AV474" s="128">
        <f t="shared" si="50"/>
        <v>1251</v>
      </c>
      <c r="AW474" s="105" t="str">
        <f>IF(ISNUMBER($AV474),INDEX($C$1:$AB$3985,$AV474,AW$4),"")</f>
        <v>or26c02_0</v>
      </c>
      <c r="AX474" s="105">
        <f>IF(ISNUMBER($AV474),INDEX($C$1:$AB$3985,$AV474,AX$4),"")</f>
        <v>24.825530000000001</v>
      </c>
      <c r="AY474" s="310">
        <f>IF(ISNUMBER(SEARCH($BE$10,AW474)),MAX(AY$5:AY473)+1,0)</f>
        <v>0</v>
      </c>
      <c r="AZ474" s="310">
        <f>IF(ISNUMBER(SEARCH($BE$11,AW474)),MAX(AZ$5:AZ473)+1,0)</f>
        <v>0</v>
      </c>
      <c r="BA474" s="128" t="str">
        <f t="shared" si="51"/>
        <v/>
      </c>
      <c r="BB474" s="105" t="str">
        <f>IF(ISNUMBER($BA474),INDEX($C$1:$AB$3985,$BA474,BB$4),"")</f>
        <v/>
      </c>
      <c r="BC474" s="105"/>
    </row>
    <row r="475" spans="1:55" x14ac:dyDescent="0.25">
      <c r="A475" s="98"/>
      <c r="B475" s="98">
        <f>ROW()</f>
        <v>475</v>
      </c>
      <c r="C475" s="73"/>
      <c r="D475" s="179" t="s">
        <v>513</v>
      </c>
      <c r="E475" s="175" t="s">
        <v>850</v>
      </c>
      <c r="F475" s="176" t="s">
        <v>851</v>
      </c>
      <c r="G475" s="176">
        <v>5.9475119999999997</v>
      </c>
      <c r="H475" s="176">
        <v>0.59475120000000004</v>
      </c>
      <c r="I475" s="176">
        <v>59.475119999999997</v>
      </c>
      <c r="J475" s="172" t="s">
        <v>841</v>
      </c>
      <c r="K475" s="173">
        <v>1</v>
      </c>
      <c r="L475" s="178">
        <v>0</v>
      </c>
      <c r="M475" s="33">
        <v>1</v>
      </c>
      <c r="R475" s="3"/>
      <c r="S475" s="106"/>
      <c r="T475" s="106"/>
      <c r="U475" s="106"/>
      <c r="V475" s="106"/>
      <c r="W475" s="106"/>
      <c r="X475" s="106"/>
      <c r="AB475" s="188" t="str">
        <f t="shared" si="46"/>
        <v>hkr11c19log</v>
      </c>
      <c r="AC475" s="188" t="s">
        <v>1585</v>
      </c>
      <c r="AD475" s="131"/>
      <c r="AE475" s="131"/>
      <c r="AF475" s="131"/>
      <c r="AG475" s="131"/>
      <c r="AH475" s="131"/>
      <c r="AI475" s="131"/>
      <c r="AJ475" s="128" t="str">
        <f t="shared" si="47"/>
        <v/>
      </c>
      <c r="AK475" s="7" t="str">
        <f>IF(ISNUMBER($AJ475),INDEX($C$1:$AB$3985,$AJ475,AK$4),"")</f>
        <v/>
      </c>
      <c r="AL475" s="7" t="str">
        <f>IF(ISNUMBER($AJ475),INDEX($C$1:$AB$3985,$AJ475,AL$4),"")</f>
        <v/>
      </c>
      <c r="AM475" s="128"/>
      <c r="AN475" s="128">
        <f t="shared" si="49"/>
        <v>487</v>
      </c>
      <c r="AO475" s="7" t="str">
        <f>IF(ISNUMBER($AN475),INDEX($C$1:$AB$2294,$AN475,AO$4),"")</f>
        <v>hkr28c00</v>
      </c>
      <c r="AP475" s="10">
        <f>IF(ISNUMBER($AN475),INDEX($C$1:$AB$2294,$AN475,AP$4),"")</f>
        <v>5.9475119999999997</v>
      </c>
      <c r="AQ475" s="310">
        <f>IF(ISNUMBER(SEARCH($T$30,AO475)),MAX(AQ$5:AQ474)+1,0)</f>
        <v>0</v>
      </c>
      <c r="AR475" s="310">
        <f>IF(ISNUMBER(SEARCH($T$31,AO475)),MAX(AR$5:AR474)+1,0)</f>
        <v>0</v>
      </c>
      <c r="AS475" s="128" t="str">
        <f t="shared" si="48"/>
        <v/>
      </c>
      <c r="AT475" s="105" t="str">
        <f>IF(ISNUMBER($AS475),INDEX($C$1:$AB$3985,$AS475,AT$4),"")</f>
        <v/>
      </c>
      <c r="AU475" s="128"/>
      <c r="AV475" s="128">
        <f t="shared" si="50"/>
        <v>1252</v>
      </c>
      <c r="AW475" s="105" t="str">
        <f>IF(ISNUMBER($AV475),INDEX($C$1:$AB$3985,$AV475,AW$4),"")</f>
        <v>or26c03_0</v>
      </c>
      <c r="AX475" s="105">
        <f>IF(ISNUMBER($AV475),INDEX($C$1:$AB$3985,$AV475,AX$4),"")</f>
        <v>24.47851</v>
      </c>
      <c r="AY475" s="310">
        <f>IF(ISNUMBER(SEARCH($BE$10,AW475)),MAX(AY$5:AY474)+1,0)</f>
        <v>0</v>
      </c>
      <c r="AZ475" s="310">
        <f>IF(ISNUMBER(SEARCH($BE$11,AW475)),MAX(AZ$5:AZ474)+1,0)</f>
        <v>0</v>
      </c>
      <c r="BA475" s="128" t="str">
        <f t="shared" si="51"/>
        <v/>
      </c>
      <c r="BB475" s="105" t="str">
        <f>IF(ISNUMBER($BA475),INDEX($C$1:$AB$3985,$BA475,BB$4),"")</f>
        <v/>
      </c>
      <c r="BC475" s="105"/>
    </row>
    <row r="476" spans="1:55" x14ac:dyDescent="0.25">
      <c r="A476" s="98"/>
      <c r="B476" s="98">
        <f>ROW()</f>
        <v>476</v>
      </c>
      <c r="C476" s="73"/>
      <c r="D476" s="179" t="s">
        <v>514</v>
      </c>
      <c r="E476" s="175" t="s">
        <v>850</v>
      </c>
      <c r="F476" s="176" t="s">
        <v>851</v>
      </c>
      <c r="G476" s="176">
        <v>5.9475119999999997</v>
      </c>
      <c r="H476" s="176">
        <v>0.59475120000000004</v>
      </c>
      <c r="I476" s="176">
        <v>59.475119999999997</v>
      </c>
      <c r="J476" s="172" t="s">
        <v>841</v>
      </c>
      <c r="K476" s="173">
        <v>1</v>
      </c>
      <c r="L476" s="178">
        <v>0</v>
      </c>
      <c r="M476" s="33">
        <v>1</v>
      </c>
      <c r="R476" s="3"/>
      <c r="S476" s="106"/>
      <c r="T476" s="106"/>
      <c r="U476" s="106"/>
      <c r="V476" s="106"/>
      <c r="W476" s="106"/>
      <c r="X476" s="106"/>
      <c r="AB476" s="188" t="str">
        <f t="shared" si="46"/>
        <v>hkr12c00log</v>
      </c>
      <c r="AC476" s="188" t="s">
        <v>1585</v>
      </c>
      <c r="AD476" s="131"/>
      <c r="AE476" s="131"/>
      <c r="AF476" s="131"/>
      <c r="AG476" s="131"/>
      <c r="AH476" s="131"/>
      <c r="AI476" s="131"/>
      <c r="AJ476" s="128" t="str">
        <f t="shared" si="47"/>
        <v/>
      </c>
      <c r="AK476" s="7" t="str">
        <f>IF(ISNUMBER($AJ476),INDEX($C$1:$AB$3985,$AJ476,AK$4),"")</f>
        <v/>
      </c>
      <c r="AL476" s="7" t="str">
        <f>IF(ISNUMBER($AJ476),INDEX($C$1:$AB$3985,$AJ476,AL$4),"")</f>
        <v/>
      </c>
      <c r="AM476" s="128"/>
      <c r="AN476" s="128">
        <f t="shared" si="49"/>
        <v>488</v>
      </c>
      <c r="AO476" s="7" t="str">
        <f>IF(ISNUMBER($AN476),INDEX($C$1:$AB$2294,$AN476,AO$4),"")</f>
        <v>hkr12c19</v>
      </c>
      <c r="AP476" s="10">
        <f>IF(ISNUMBER($AN476),INDEX($C$1:$AB$2294,$AN476,AP$4),"")</f>
        <v>5.9475119999999997</v>
      </c>
      <c r="AQ476" s="310">
        <f>IF(ISNUMBER(SEARCH($T$30,AO476)),MAX(AQ$5:AQ475)+1,0)</f>
        <v>0</v>
      </c>
      <c r="AR476" s="310">
        <f>IF(ISNUMBER(SEARCH($T$31,AO476)),MAX(AR$5:AR475)+1,0)</f>
        <v>0</v>
      </c>
      <c r="AS476" s="128" t="str">
        <f t="shared" si="48"/>
        <v/>
      </c>
      <c r="AT476" s="105" t="str">
        <f>IF(ISNUMBER($AS476),INDEX($C$1:$AB$3985,$AS476,AT$4),"")</f>
        <v/>
      </c>
      <c r="AU476" s="128"/>
      <c r="AV476" s="128">
        <f t="shared" si="50"/>
        <v>1253</v>
      </c>
      <c r="AW476" s="105" t="str">
        <f>IF(ISNUMBER($AV476),INDEX($C$1:$AB$3985,$AV476,AW$4),"")</f>
        <v>or26c04_0</v>
      </c>
      <c r="AX476" s="105">
        <f>IF(ISNUMBER($AV476),INDEX($C$1:$AB$3985,$AV476,AX$4),"")</f>
        <v>23.94322</v>
      </c>
      <c r="AY476" s="310">
        <f>IF(ISNUMBER(SEARCH($BE$10,AW476)),MAX(AY$5:AY475)+1,0)</f>
        <v>0</v>
      </c>
      <c r="AZ476" s="310">
        <f>IF(ISNUMBER(SEARCH($BE$11,AW476)),MAX(AZ$5:AZ475)+1,0)</f>
        <v>0</v>
      </c>
      <c r="BA476" s="128" t="str">
        <f t="shared" si="51"/>
        <v/>
      </c>
      <c r="BB476" s="105" t="str">
        <f>IF(ISNUMBER($BA476),INDEX($C$1:$AB$3985,$BA476,BB$4),"")</f>
        <v/>
      </c>
      <c r="BC476" s="105"/>
    </row>
    <row r="477" spans="1:55" x14ac:dyDescent="0.25">
      <c r="A477" s="98"/>
      <c r="B477" s="98">
        <f>ROW()</f>
        <v>477</v>
      </c>
      <c r="C477" s="73"/>
      <c r="D477" s="179" t="s">
        <v>515</v>
      </c>
      <c r="E477" s="175" t="s">
        <v>850</v>
      </c>
      <c r="F477" s="176" t="s">
        <v>851</v>
      </c>
      <c r="G477" s="176">
        <v>5.9475119999999997</v>
      </c>
      <c r="H477" s="176">
        <v>0.59475120000000004</v>
      </c>
      <c r="I477" s="176">
        <v>59.475119999999997</v>
      </c>
      <c r="J477" s="172" t="s">
        <v>841</v>
      </c>
      <c r="K477" s="173">
        <v>1</v>
      </c>
      <c r="L477" s="178">
        <v>0</v>
      </c>
      <c r="M477" s="33">
        <v>1</v>
      </c>
      <c r="R477" s="3"/>
      <c r="S477" s="106"/>
      <c r="T477" s="106"/>
      <c r="U477" s="106"/>
      <c r="V477" s="106"/>
      <c r="W477" s="106"/>
      <c r="X477" s="106"/>
      <c r="AB477" s="188" t="str">
        <f t="shared" si="46"/>
        <v>hkr21c18log</v>
      </c>
      <c r="AC477" s="188" t="s">
        <v>1585</v>
      </c>
      <c r="AD477" s="131"/>
      <c r="AE477" s="131"/>
      <c r="AF477" s="131"/>
      <c r="AG477" s="131"/>
      <c r="AH477" s="131"/>
      <c r="AI477" s="131"/>
      <c r="AJ477" s="128" t="str">
        <f t="shared" si="47"/>
        <v/>
      </c>
      <c r="AK477" s="7" t="str">
        <f>IF(ISNUMBER($AJ477),INDEX($C$1:$AB$3985,$AJ477,AK$4),"")</f>
        <v/>
      </c>
      <c r="AL477" s="7" t="str">
        <f>IF(ISNUMBER($AJ477),INDEX($C$1:$AB$3985,$AJ477,AL$4),"")</f>
        <v/>
      </c>
      <c r="AM477" s="128"/>
      <c r="AN477" s="128">
        <f t="shared" si="49"/>
        <v>489</v>
      </c>
      <c r="AO477" s="7" t="str">
        <f>IF(ISNUMBER($AN477),INDEX($C$1:$AB$2294,$AN477,AO$4),"")</f>
        <v>hkr13c00</v>
      </c>
      <c r="AP477" s="10">
        <f>IF(ISNUMBER($AN477),INDEX($C$1:$AB$2294,$AN477,AP$4),"")</f>
        <v>5.9475119999999997</v>
      </c>
      <c r="AQ477" s="310">
        <f>IF(ISNUMBER(SEARCH($T$30,AO477)),MAX(AQ$5:AQ476)+1,0)</f>
        <v>0</v>
      </c>
      <c r="AR477" s="310">
        <f>IF(ISNUMBER(SEARCH($T$31,AO477)),MAX(AR$5:AR476)+1,0)</f>
        <v>0</v>
      </c>
      <c r="AS477" s="128" t="str">
        <f t="shared" si="48"/>
        <v/>
      </c>
      <c r="AT477" s="105" t="str">
        <f>IF(ISNUMBER($AS477),INDEX($C$1:$AB$3985,$AS477,AT$4),"")</f>
        <v/>
      </c>
      <c r="AU477" s="128"/>
      <c r="AV477" s="128">
        <f t="shared" si="50"/>
        <v>1254</v>
      </c>
      <c r="AW477" s="105" t="str">
        <f>IF(ISNUMBER($AV477),INDEX($C$1:$AB$3985,$AV477,AW$4),"")</f>
        <v>or26c05_0</v>
      </c>
      <c r="AX477" s="105">
        <f>IF(ISNUMBER($AV477),INDEX($C$1:$AB$3985,$AV477,AX$4),"")</f>
        <v>23.383970000000001</v>
      </c>
      <c r="AY477" s="310">
        <f>IF(ISNUMBER(SEARCH($BE$10,AW477)),MAX(AY$5:AY476)+1,0)</f>
        <v>0</v>
      </c>
      <c r="AZ477" s="310">
        <f>IF(ISNUMBER(SEARCH($BE$11,AW477)),MAX(AZ$5:AZ476)+1,0)</f>
        <v>0</v>
      </c>
      <c r="BA477" s="128" t="str">
        <f t="shared" si="51"/>
        <v/>
      </c>
      <c r="BB477" s="105" t="str">
        <f>IF(ISNUMBER($BA477),INDEX($C$1:$AB$3985,$BA477,BB$4),"")</f>
        <v/>
      </c>
      <c r="BC477" s="105"/>
    </row>
    <row r="478" spans="1:55" x14ac:dyDescent="0.25">
      <c r="A478" s="98"/>
      <c r="B478" s="98">
        <f>ROW()</f>
        <v>478</v>
      </c>
      <c r="C478" s="73"/>
      <c r="D478" s="179" t="s">
        <v>516</v>
      </c>
      <c r="E478" s="175" t="s">
        <v>850</v>
      </c>
      <c r="F478" s="176" t="s">
        <v>851</v>
      </c>
      <c r="G478" s="176">
        <v>5.9475119999999997</v>
      </c>
      <c r="H478" s="176">
        <v>0.59475120000000004</v>
      </c>
      <c r="I478" s="176">
        <v>59.475119999999997</v>
      </c>
      <c r="J478" s="172" t="s">
        <v>841</v>
      </c>
      <c r="K478" s="173">
        <v>1</v>
      </c>
      <c r="L478" s="178">
        <v>0</v>
      </c>
      <c r="M478" s="33">
        <v>1</v>
      </c>
      <c r="R478" s="3"/>
      <c r="S478" s="106"/>
      <c r="T478" s="106"/>
      <c r="U478" s="106"/>
      <c r="V478" s="106"/>
      <c r="W478" s="106"/>
      <c r="X478" s="106"/>
      <c r="AB478" s="188" t="str">
        <f t="shared" si="46"/>
        <v>hkr12c01log</v>
      </c>
      <c r="AC478" s="188" t="s">
        <v>1585</v>
      </c>
      <c r="AD478" s="131"/>
      <c r="AE478" s="131"/>
      <c r="AF478" s="131"/>
      <c r="AG478" s="131"/>
      <c r="AH478" s="131"/>
      <c r="AI478" s="131"/>
      <c r="AJ478" s="128" t="str">
        <f t="shared" si="47"/>
        <v/>
      </c>
      <c r="AK478" s="7" t="str">
        <f>IF(ISNUMBER($AJ478),INDEX($C$1:$AB$3985,$AJ478,AK$4),"")</f>
        <v/>
      </c>
      <c r="AL478" s="7" t="str">
        <f>IF(ISNUMBER($AJ478),INDEX($C$1:$AB$3985,$AJ478,AL$4),"")</f>
        <v/>
      </c>
      <c r="AM478" s="128"/>
      <c r="AN478" s="128">
        <f t="shared" si="49"/>
        <v>490</v>
      </c>
      <c r="AO478" s="7" t="str">
        <f>IF(ISNUMBER($AN478),INDEX($C$1:$AB$2294,$AN478,AO$4),"")</f>
        <v>hkr13c01</v>
      </c>
      <c r="AP478" s="10">
        <f>IF(ISNUMBER($AN478),INDEX($C$1:$AB$2294,$AN478,AP$4),"")</f>
        <v>5.9475119999999997</v>
      </c>
      <c r="AQ478" s="310">
        <f>IF(ISNUMBER(SEARCH($T$30,AO478)),MAX(AQ$5:AQ477)+1,0)</f>
        <v>0</v>
      </c>
      <c r="AR478" s="310">
        <f>IF(ISNUMBER(SEARCH($T$31,AO478)),MAX(AR$5:AR477)+1,0)</f>
        <v>0</v>
      </c>
      <c r="AS478" s="128" t="str">
        <f t="shared" si="48"/>
        <v/>
      </c>
      <c r="AT478" s="105" t="str">
        <f>IF(ISNUMBER($AS478),INDEX($C$1:$AB$3985,$AS478,AT$4),"")</f>
        <v/>
      </c>
      <c r="AU478" s="128"/>
      <c r="AV478" s="128">
        <f t="shared" si="50"/>
        <v>1255</v>
      </c>
      <c r="AW478" s="105" t="str">
        <f>IF(ISNUMBER($AV478),INDEX($C$1:$AB$3985,$AV478,AW$4),"")</f>
        <v>or26c06_0</v>
      </c>
      <c r="AX478" s="105">
        <f>IF(ISNUMBER($AV478),INDEX($C$1:$AB$3985,$AV478,AX$4),"")</f>
        <v>22.79571</v>
      </c>
      <c r="AY478" s="310">
        <f>IF(ISNUMBER(SEARCH($BE$10,AW478)),MAX(AY$5:AY477)+1,0)</f>
        <v>0</v>
      </c>
      <c r="AZ478" s="310">
        <f>IF(ISNUMBER(SEARCH($BE$11,AW478)),MAX(AZ$5:AZ477)+1,0)</f>
        <v>0</v>
      </c>
      <c r="BA478" s="128" t="str">
        <f t="shared" si="51"/>
        <v/>
      </c>
      <c r="BB478" s="105" t="str">
        <f>IF(ISNUMBER($BA478),INDEX($C$1:$AB$3985,$BA478,BB$4),"")</f>
        <v/>
      </c>
      <c r="BC478" s="105"/>
    </row>
    <row r="479" spans="1:55" x14ac:dyDescent="0.25">
      <c r="A479" s="98"/>
      <c r="B479" s="98">
        <f>ROW()</f>
        <v>479</v>
      </c>
      <c r="C479" s="73"/>
      <c r="D479" s="179" t="s">
        <v>517</v>
      </c>
      <c r="E479" s="175" t="s">
        <v>850</v>
      </c>
      <c r="F479" s="176" t="s">
        <v>851</v>
      </c>
      <c r="G479" s="176">
        <v>5.9475119999999997</v>
      </c>
      <c r="H479" s="176">
        <v>0.59475120000000004</v>
      </c>
      <c r="I479" s="176">
        <v>59.475119999999997</v>
      </c>
      <c r="J479" s="172" t="s">
        <v>841</v>
      </c>
      <c r="K479" s="173">
        <v>1</v>
      </c>
      <c r="L479" s="178">
        <v>0</v>
      </c>
      <c r="M479" s="33">
        <v>1</v>
      </c>
      <c r="R479" s="3"/>
      <c r="S479" s="106"/>
      <c r="T479" s="106"/>
      <c r="U479" s="106"/>
      <c r="V479" s="106"/>
      <c r="W479" s="106"/>
      <c r="X479" s="106"/>
      <c r="AB479" s="188" t="str">
        <f t="shared" si="46"/>
        <v>hkr12c11log</v>
      </c>
      <c r="AC479" s="188" t="s">
        <v>1585</v>
      </c>
      <c r="AD479" s="131"/>
      <c r="AE479" s="131"/>
      <c r="AF479" s="131"/>
      <c r="AG479" s="131"/>
      <c r="AH479" s="131"/>
      <c r="AI479" s="131"/>
      <c r="AJ479" s="128" t="str">
        <f t="shared" si="47"/>
        <v/>
      </c>
      <c r="AK479" s="7" t="str">
        <f>IF(ISNUMBER($AJ479),INDEX($C$1:$AB$3985,$AJ479,AK$4),"")</f>
        <v/>
      </c>
      <c r="AL479" s="7" t="str">
        <f>IF(ISNUMBER($AJ479),INDEX($C$1:$AB$3985,$AJ479,AL$4),"")</f>
        <v/>
      </c>
      <c r="AM479" s="128"/>
      <c r="AN479" s="128">
        <f t="shared" si="49"/>
        <v>491</v>
      </c>
      <c r="AO479" s="7" t="str">
        <f>IF(ISNUMBER($AN479),INDEX($C$1:$AB$2294,$AN479,AO$4),"")</f>
        <v>hkr25c03</v>
      </c>
      <c r="AP479" s="10">
        <f>IF(ISNUMBER($AN479),INDEX($C$1:$AB$2294,$AN479,AP$4),"")</f>
        <v>5.9475119999999997</v>
      </c>
      <c r="AQ479" s="310">
        <f>IF(ISNUMBER(SEARCH($T$30,AO479)),MAX(AQ$5:AQ478)+1,0)</f>
        <v>0</v>
      </c>
      <c r="AR479" s="310">
        <f>IF(ISNUMBER(SEARCH($T$31,AO479)),MAX(AR$5:AR478)+1,0)</f>
        <v>0</v>
      </c>
      <c r="AS479" s="128" t="str">
        <f t="shared" si="48"/>
        <v/>
      </c>
      <c r="AT479" s="105" t="str">
        <f>IF(ISNUMBER($AS479),INDEX($C$1:$AB$3985,$AS479,AT$4),"")</f>
        <v/>
      </c>
      <c r="AU479" s="128"/>
      <c r="AV479" s="128">
        <f t="shared" si="50"/>
        <v>1256</v>
      </c>
      <c r="AW479" s="105" t="str">
        <f>IF(ISNUMBER($AV479),INDEX($C$1:$AB$3985,$AV479,AW$4),"")</f>
        <v>or26c07_0</v>
      </c>
      <c r="AX479" s="105">
        <f>IF(ISNUMBER($AV479),INDEX($C$1:$AB$3985,$AV479,AX$4),"")</f>
        <v>22.062799999999999</v>
      </c>
      <c r="AY479" s="310">
        <f>IF(ISNUMBER(SEARCH($BE$10,AW479)),MAX(AY$5:AY478)+1,0)</f>
        <v>0</v>
      </c>
      <c r="AZ479" s="310">
        <f>IF(ISNUMBER(SEARCH($BE$11,AW479)),MAX(AZ$5:AZ478)+1,0)</f>
        <v>0</v>
      </c>
      <c r="BA479" s="128" t="str">
        <f t="shared" si="51"/>
        <v/>
      </c>
      <c r="BB479" s="105" t="str">
        <f>IF(ISNUMBER($BA479),INDEX($C$1:$AB$3985,$BA479,BB$4),"")</f>
        <v/>
      </c>
      <c r="BC479" s="105"/>
    </row>
    <row r="480" spans="1:55" x14ac:dyDescent="0.25">
      <c r="A480" s="98"/>
      <c r="B480" s="98">
        <f>ROW()</f>
        <v>480</v>
      </c>
      <c r="C480" s="73"/>
      <c r="D480" s="179" t="s">
        <v>518</v>
      </c>
      <c r="E480" s="175" t="s">
        <v>850</v>
      </c>
      <c r="F480" s="176" t="s">
        <v>851</v>
      </c>
      <c r="G480" s="176">
        <v>5.9475119999999997</v>
      </c>
      <c r="H480" s="176">
        <v>0.59475120000000004</v>
      </c>
      <c r="I480" s="176">
        <v>59.475119999999997</v>
      </c>
      <c r="J480" s="172" t="s">
        <v>841</v>
      </c>
      <c r="K480" s="173">
        <v>1</v>
      </c>
      <c r="L480" s="178">
        <v>0</v>
      </c>
      <c r="M480" s="33">
        <v>1</v>
      </c>
      <c r="R480" s="3"/>
      <c r="S480" s="106"/>
      <c r="T480" s="106"/>
      <c r="U480" s="106"/>
      <c r="V480" s="106"/>
      <c r="W480" s="106"/>
      <c r="X480" s="106"/>
      <c r="AB480" s="188" t="str">
        <f t="shared" si="46"/>
        <v>hkr12c13log</v>
      </c>
      <c r="AC480" s="188" t="s">
        <v>1585</v>
      </c>
      <c r="AD480" s="131"/>
      <c r="AE480" s="131"/>
      <c r="AF480" s="131"/>
      <c r="AG480" s="131"/>
      <c r="AH480" s="131"/>
      <c r="AI480" s="131"/>
      <c r="AJ480" s="128" t="str">
        <f t="shared" si="47"/>
        <v/>
      </c>
      <c r="AK480" s="7" t="str">
        <f>IF(ISNUMBER($AJ480),INDEX($C$1:$AB$3985,$AJ480,AK$4),"")</f>
        <v/>
      </c>
      <c r="AL480" s="7" t="str">
        <f>IF(ISNUMBER($AJ480),INDEX($C$1:$AB$3985,$AJ480,AL$4),"")</f>
        <v/>
      </c>
      <c r="AM480" s="128"/>
      <c r="AN480" s="128">
        <f t="shared" si="49"/>
        <v>492</v>
      </c>
      <c r="AO480" s="7" t="str">
        <f>IF(ISNUMBER($AN480),INDEX($C$1:$AB$2294,$AN480,AO$4),"")</f>
        <v>hkr13c02</v>
      </c>
      <c r="AP480" s="10">
        <f>IF(ISNUMBER($AN480),INDEX($C$1:$AB$2294,$AN480,AP$4),"")</f>
        <v>5.9475119999999997</v>
      </c>
      <c r="AQ480" s="310">
        <f>IF(ISNUMBER(SEARCH($T$30,AO480)),MAX(AQ$5:AQ479)+1,0)</f>
        <v>0</v>
      </c>
      <c r="AR480" s="310">
        <f>IF(ISNUMBER(SEARCH($T$31,AO480)),MAX(AR$5:AR479)+1,0)</f>
        <v>0</v>
      </c>
      <c r="AS480" s="128" t="str">
        <f t="shared" si="48"/>
        <v/>
      </c>
      <c r="AT480" s="105" t="str">
        <f>IF(ISNUMBER($AS480),INDEX($C$1:$AB$3985,$AS480,AT$4),"")</f>
        <v/>
      </c>
      <c r="AU480" s="128"/>
      <c r="AV480" s="128">
        <f t="shared" si="50"/>
        <v>1257</v>
      </c>
      <c r="AW480" s="105" t="str">
        <f>IF(ISNUMBER($AV480),INDEX($C$1:$AB$3985,$AV480,AW$4),"")</f>
        <v>or26c08_0</v>
      </c>
      <c r="AX480" s="105">
        <f>IF(ISNUMBER($AV480),INDEX($C$1:$AB$3985,$AV480,AX$4),"")</f>
        <v>21.22015</v>
      </c>
      <c r="AY480" s="310">
        <f>IF(ISNUMBER(SEARCH($BE$10,AW480)),MAX(AY$5:AY479)+1,0)</f>
        <v>0</v>
      </c>
      <c r="AZ480" s="310">
        <f>IF(ISNUMBER(SEARCH($BE$11,AW480)),MAX(AZ$5:AZ479)+1,0)</f>
        <v>0</v>
      </c>
      <c r="BA480" s="128" t="str">
        <f t="shared" si="51"/>
        <v/>
      </c>
      <c r="BB480" s="105" t="str">
        <f>IF(ISNUMBER($BA480),INDEX($C$1:$AB$3985,$BA480,BB$4),"")</f>
        <v/>
      </c>
      <c r="BC480" s="105"/>
    </row>
    <row r="481" spans="1:55" x14ac:dyDescent="0.25">
      <c r="A481" s="98"/>
      <c r="B481" s="98">
        <f>ROW()</f>
        <v>481</v>
      </c>
      <c r="C481" s="73"/>
      <c r="D481" s="179" t="s">
        <v>519</v>
      </c>
      <c r="E481" s="175" t="s">
        <v>850</v>
      </c>
      <c r="F481" s="175" t="s">
        <v>851</v>
      </c>
      <c r="G481" s="176">
        <v>5.9475119999999997</v>
      </c>
      <c r="H481" s="176">
        <v>0.59475120000000004</v>
      </c>
      <c r="I481" s="176">
        <v>59.475119999999997</v>
      </c>
      <c r="J481" s="172" t="s">
        <v>841</v>
      </c>
      <c r="K481" s="173">
        <v>1</v>
      </c>
      <c r="L481" s="178">
        <v>0</v>
      </c>
      <c r="M481" s="36">
        <v>1</v>
      </c>
      <c r="N481" s="36"/>
      <c r="O481" s="36"/>
      <c r="P481" s="36"/>
      <c r="Q481" s="36"/>
      <c r="R481" s="3"/>
      <c r="S481" s="106"/>
      <c r="T481" s="106"/>
      <c r="U481" s="106"/>
      <c r="V481" s="106"/>
      <c r="W481" s="106"/>
      <c r="X481" s="106"/>
      <c r="Y481" s="36"/>
      <c r="Z481" s="36"/>
      <c r="AA481" s="36"/>
      <c r="AB481" s="188" t="str">
        <f t="shared" si="46"/>
        <v>hkr12c14log</v>
      </c>
      <c r="AC481" s="188" t="s">
        <v>1585</v>
      </c>
      <c r="AD481" s="131"/>
      <c r="AE481" s="131"/>
      <c r="AF481" s="131"/>
      <c r="AG481" s="131"/>
      <c r="AH481" s="131"/>
      <c r="AI481" s="131"/>
      <c r="AJ481" s="128" t="str">
        <f t="shared" si="47"/>
        <v/>
      </c>
      <c r="AK481" s="7" t="str">
        <f>IF(ISNUMBER($AJ481),INDEX($C$1:$AB$3985,$AJ481,AK$4),"")</f>
        <v/>
      </c>
      <c r="AL481" s="7" t="str">
        <f>IF(ISNUMBER($AJ481),INDEX($C$1:$AB$3985,$AJ481,AL$4),"")</f>
        <v/>
      </c>
      <c r="AM481" s="128"/>
      <c r="AN481" s="128">
        <f t="shared" si="49"/>
        <v>493</v>
      </c>
      <c r="AO481" s="7" t="str">
        <f>IF(ISNUMBER($AN481),INDEX($C$1:$AB$2294,$AN481,AO$4),"")</f>
        <v>hkr13c03</v>
      </c>
      <c r="AP481" s="10">
        <f>IF(ISNUMBER($AN481),INDEX($C$1:$AB$2294,$AN481,AP$4),"")</f>
        <v>5.9475119999999997</v>
      </c>
      <c r="AQ481" s="310">
        <f>IF(ISNUMBER(SEARCH($T$30,AO481)),MAX(AQ$5:AQ480)+1,0)</f>
        <v>0</v>
      </c>
      <c r="AR481" s="310">
        <f>IF(ISNUMBER(SEARCH($T$31,AO481)),MAX(AR$5:AR480)+1,0)</f>
        <v>0</v>
      </c>
      <c r="AS481" s="128" t="str">
        <f t="shared" si="48"/>
        <v/>
      </c>
      <c r="AT481" s="105" t="str">
        <f>IF(ISNUMBER($AS481),INDEX($C$1:$AB$3985,$AS481,AT$4),"")</f>
        <v/>
      </c>
      <c r="AU481" s="128"/>
      <c r="AV481" s="128">
        <f t="shared" si="50"/>
        <v>1258</v>
      </c>
      <c r="AW481" s="105" t="str">
        <f>IF(ISNUMBER($AV481),INDEX($C$1:$AB$3985,$AV481,AW$4),"")</f>
        <v>or26c09_0</v>
      </c>
      <c r="AX481" s="105">
        <f>IF(ISNUMBER($AV481),INDEX($C$1:$AB$3985,$AV481,AX$4),"")</f>
        <v>20.405460000000001</v>
      </c>
      <c r="AY481" s="310">
        <f>IF(ISNUMBER(SEARCH($BE$10,AW481)),MAX(AY$5:AY480)+1,0)</f>
        <v>0</v>
      </c>
      <c r="AZ481" s="310">
        <f>IF(ISNUMBER(SEARCH($BE$11,AW481)),MAX(AZ$5:AZ480)+1,0)</f>
        <v>0</v>
      </c>
      <c r="BA481" s="128" t="str">
        <f t="shared" si="51"/>
        <v/>
      </c>
      <c r="BB481" s="105" t="str">
        <f>IF(ISNUMBER($BA481),INDEX($C$1:$AB$3985,$BA481,BB$4),"")</f>
        <v/>
      </c>
      <c r="BC481" s="105"/>
    </row>
    <row r="482" spans="1:55" x14ac:dyDescent="0.25">
      <c r="A482" s="98"/>
      <c r="B482" s="98">
        <f>ROW()</f>
        <v>482</v>
      </c>
      <c r="C482" s="73"/>
      <c r="D482" s="179" t="s">
        <v>520</v>
      </c>
      <c r="E482" s="175" t="s">
        <v>850</v>
      </c>
      <c r="F482" s="175" t="s">
        <v>851</v>
      </c>
      <c r="G482" s="176">
        <v>5.9475119999999997</v>
      </c>
      <c r="H482" s="176">
        <v>0.59475120000000004</v>
      </c>
      <c r="I482" s="176">
        <v>59.475119999999997</v>
      </c>
      <c r="J482" s="172" t="s">
        <v>841</v>
      </c>
      <c r="K482" s="173">
        <v>1</v>
      </c>
      <c r="L482" s="178">
        <v>0</v>
      </c>
      <c r="M482" s="36">
        <v>1</v>
      </c>
      <c r="N482" s="36"/>
      <c r="O482" s="36"/>
      <c r="P482" s="36"/>
      <c r="Q482" s="36"/>
      <c r="R482" s="3"/>
      <c r="S482" s="106"/>
      <c r="T482" s="106"/>
      <c r="U482" s="106"/>
      <c r="V482" s="106"/>
      <c r="W482" s="106"/>
      <c r="X482" s="106"/>
      <c r="Y482" s="36"/>
      <c r="Z482" s="36"/>
      <c r="AA482" s="36"/>
      <c r="AB482" s="188" t="str">
        <f t="shared" si="46"/>
        <v>hkr12c15log</v>
      </c>
      <c r="AC482" s="188" t="s">
        <v>1585</v>
      </c>
      <c r="AD482" s="131"/>
      <c r="AE482" s="131"/>
      <c r="AF482" s="131"/>
      <c r="AG482" s="131"/>
      <c r="AH482" s="131"/>
      <c r="AI482" s="131"/>
      <c r="AJ482" s="128" t="str">
        <f t="shared" si="47"/>
        <v/>
      </c>
      <c r="AK482" s="7" t="str">
        <f>IF(ISNUMBER($AJ482),INDEX($C$1:$AB$3985,$AJ482,AK$4),"")</f>
        <v/>
      </c>
      <c r="AL482" s="7" t="str">
        <f>IF(ISNUMBER($AJ482),INDEX($C$1:$AB$3985,$AJ482,AL$4),"")</f>
        <v/>
      </c>
      <c r="AM482" s="128"/>
      <c r="AN482" s="128">
        <f t="shared" si="49"/>
        <v>494</v>
      </c>
      <c r="AO482" s="7" t="str">
        <f>IF(ISNUMBER($AN482),INDEX($C$1:$AB$2294,$AN482,AO$4),"")</f>
        <v>hkr26c09</v>
      </c>
      <c r="AP482" s="10">
        <f>IF(ISNUMBER($AN482),INDEX($C$1:$AB$2294,$AN482,AP$4),"")</f>
        <v>5.9475119999999997</v>
      </c>
      <c r="AQ482" s="310">
        <f>IF(ISNUMBER(SEARCH($T$30,AO482)),MAX(AQ$5:AQ481)+1,0)</f>
        <v>0</v>
      </c>
      <c r="AR482" s="310">
        <f>IF(ISNUMBER(SEARCH($T$31,AO482)),MAX(AR$5:AR481)+1,0)</f>
        <v>0</v>
      </c>
      <c r="AS482" s="128" t="str">
        <f t="shared" si="48"/>
        <v/>
      </c>
      <c r="AT482" s="105" t="str">
        <f>IF(ISNUMBER($AS482),INDEX($C$1:$AB$3985,$AS482,AT$4),"")</f>
        <v/>
      </c>
      <c r="AU482" s="128"/>
      <c r="AV482" s="128">
        <f t="shared" si="50"/>
        <v>1259</v>
      </c>
      <c r="AW482" s="105" t="str">
        <f>IF(ISNUMBER($AV482),INDEX($C$1:$AB$3985,$AV482,AW$4),"")</f>
        <v>or26c10_0</v>
      </c>
      <c r="AX482" s="105">
        <f>IF(ISNUMBER($AV482),INDEX($C$1:$AB$3985,$AV482,AX$4),"")</f>
        <v>19.120370000000001</v>
      </c>
      <c r="AY482" s="310">
        <f>IF(ISNUMBER(SEARCH($BE$10,AW482)),MAX(AY$5:AY481)+1,0)</f>
        <v>0</v>
      </c>
      <c r="AZ482" s="310">
        <f>IF(ISNUMBER(SEARCH($BE$11,AW482)),MAX(AZ$5:AZ481)+1,0)</f>
        <v>0</v>
      </c>
      <c r="BA482" s="128" t="str">
        <f t="shared" si="51"/>
        <v/>
      </c>
      <c r="BB482" s="105" t="str">
        <f>IF(ISNUMBER($BA482),INDEX($C$1:$AB$3985,$BA482,BB$4),"")</f>
        <v/>
      </c>
      <c r="BC482" s="105"/>
    </row>
    <row r="483" spans="1:55" x14ac:dyDescent="0.25">
      <c r="A483" s="98"/>
      <c r="B483" s="98">
        <f>ROW()</f>
        <v>483</v>
      </c>
      <c r="C483" s="73"/>
      <c r="D483" s="179" t="s">
        <v>521</v>
      </c>
      <c r="E483" s="175" t="s">
        <v>850</v>
      </c>
      <c r="F483" s="175" t="s">
        <v>851</v>
      </c>
      <c r="G483" s="176">
        <v>5.9475119999999997</v>
      </c>
      <c r="H483" s="176">
        <v>0.59475120000000004</v>
      </c>
      <c r="I483" s="176">
        <v>59.475119999999997</v>
      </c>
      <c r="J483" s="172" t="s">
        <v>841</v>
      </c>
      <c r="K483" s="173">
        <v>1</v>
      </c>
      <c r="L483" s="178">
        <v>0</v>
      </c>
      <c r="M483" s="36">
        <v>1</v>
      </c>
      <c r="N483" s="36"/>
      <c r="O483" s="36"/>
      <c r="P483" s="36"/>
      <c r="Q483" s="36"/>
      <c r="R483" s="3"/>
      <c r="S483" s="106"/>
      <c r="T483" s="106"/>
      <c r="U483" s="106"/>
      <c r="V483" s="106"/>
      <c r="W483" s="106"/>
      <c r="X483" s="106"/>
      <c r="Y483" s="36"/>
      <c r="Z483" s="36"/>
      <c r="AA483" s="36"/>
      <c r="AB483" s="188" t="str">
        <f t="shared" si="46"/>
        <v>hkr32c07log</v>
      </c>
      <c r="AC483" s="188" t="s">
        <v>1585</v>
      </c>
      <c r="AD483" s="131"/>
      <c r="AE483" s="131"/>
      <c r="AF483" s="131"/>
      <c r="AG483" s="131"/>
      <c r="AH483" s="131"/>
      <c r="AI483" s="131"/>
      <c r="AJ483" s="128" t="str">
        <f t="shared" si="47"/>
        <v/>
      </c>
      <c r="AK483" s="7" t="str">
        <f>IF(ISNUMBER($AJ483),INDEX($C$1:$AB$3985,$AJ483,AK$4),"")</f>
        <v/>
      </c>
      <c r="AL483" s="7" t="str">
        <f>IF(ISNUMBER($AJ483),INDEX($C$1:$AB$3985,$AJ483,AL$4),"")</f>
        <v/>
      </c>
      <c r="AM483" s="128"/>
      <c r="AN483" s="128">
        <f t="shared" si="49"/>
        <v>495</v>
      </c>
      <c r="AO483" s="7" t="str">
        <f>IF(ISNUMBER($AN483),INDEX($C$1:$AB$2294,$AN483,AO$4),"")</f>
        <v>hkr13c08</v>
      </c>
      <c r="AP483" s="10">
        <f>IF(ISNUMBER($AN483),INDEX($C$1:$AB$2294,$AN483,AP$4),"")</f>
        <v>5.9475119999999997</v>
      </c>
      <c r="AQ483" s="310">
        <f>IF(ISNUMBER(SEARCH($T$30,AO483)),MAX(AQ$5:AQ482)+1,0)</f>
        <v>0</v>
      </c>
      <c r="AR483" s="310">
        <f>IF(ISNUMBER(SEARCH($T$31,AO483)),MAX(AR$5:AR482)+1,0)</f>
        <v>0</v>
      </c>
      <c r="AS483" s="128" t="str">
        <f t="shared" si="48"/>
        <v/>
      </c>
      <c r="AT483" s="105" t="str">
        <f>IF(ISNUMBER($AS483),INDEX($C$1:$AB$3985,$AS483,AT$4),"")</f>
        <v/>
      </c>
      <c r="AU483" s="128"/>
      <c r="AV483" s="128">
        <f t="shared" si="50"/>
        <v>1260</v>
      </c>
      <c r="AW483" s="105" t="str">
        <f>IF(ISNUMBER($AV483),INDEX($C$1:$AB$3985,$AV483,AW$4),"")</f>
        <v>or26c11_0</v>
      </c>
      <c r="AX483" s="105">
        <f>IF(ISNUMBER($AV483),INDEX($C$1:$AB$3985,$AV483,AX$4),"")</f>
        <v>17.82949</v>
      </c>
      <c r="AY483" s="310">
        <f>IF(ISNUMBER(SEARCH($BE$10,AW483)),MAX(AY$5:AY482)+1,0)</f>
        <v>0</v>
      </c>
      <c r="AZ483" s="310">
        <f>IF(ISNUMBER(SEARCH($BE$11,AW483)),MAX(AZ$5:AZ482)+1,0)</f>
        <v>0</v>
      </c>
      <c r="BA483" s="128" t="str">
        <f t="shared" si="51"/>
        <v/>
      </c>
      <c r="BB483" s="105" t="str">
        <f>IF(ISNUMBER($BA483),INDEX($C$1:$AB$3985,$BA483,BB$4),"")</f>
        <v/>
      </c>
      <c r="BC483" s="105"/>
    </row>
    <row r="484" spans="1:55" x14ac:dyDescent="0.25">
      <c r="A484" s="98"/>
      <c r="B484" s="98">
        <f>ROW()</f>
        <v>484</v>
      </c>
      <c r="C484" s="73"/>
      <c r="D484" s="179" t="s">
        <v>522</v>
      </c>
      <c r="E484" s="175" t="s">
        <v>850</v>
      </c>
      <c r="F484" s="175" t="s">
        <v>851</v>
      </c>
      <c r="G484" s="176">
        <v>5.9475119999999997</v>
      </c>
      <c r="H484" s="176">
        <v>0.59475120000000004</v>
      </c>
      <c r="I484" s="176">
        <v>59.475119999999997</v>
      </c>
      <c r="J484" s="172" t="s">
        <v>841</v>
      </c>
      <c r="K484" s="173">
        <v>1</v>
      </c>
      <c r="L484" s="178">
        <v>0</v>
      </c>
      <c r="M484" s="36">
        <v>1</v>
      </c>
      <c r="N484" s="36"/>
      <c r="O484" s="36"/>
      <c r="P484" s="36"/>
      <c r="Q484" s="36"/>
      <c r="R484" s="3"/>
      <c r="S484" s="106"/>
      <c r="T484" s="106"/>
      <c r="U484" s="106"/>
      <c r="V484" s="106"/>
      <c r="W484" s="106"/>
      <c r="X484" s="106"/>
      <c r="Y484" s="36"/>
      <c r="Z484" s="36"/>
      <c r="AA484" s="36"/>
      <c r="AB484" s="188" t="str">
        <f t="shared" si="46"/>
        <v>hkr20c11log</v>
      </c>
      <c r="AC484" s="188" t="s">
        <v>1585</v>
      </c>
      <c r="AD484" s="131"/>
      <c r="AE484" s="131"/>
      <c r="AF484" s="131"/>
      <c r="AG484" s="131"/>
      <c r="AH484" s="131"/>
      <c r="AI484" s="131"/>
      <c r="AJ484" s="128" t="str">
        <f t="shared" si="47"/>
        <v/>
      </c>
      <c r="AK484" s="7" t="str">
        <f>IF(ISNUMBER($AJ484),INDEX($C$1:$AB$3985,$AJ484,AK$4),"")</f>
        <v/>
      </c>
      <c r="AL484" s="7" t="str">
        <f>IF(ISNUMBER($AJ484),INDEX($C$1:$AB$3985,$AJ484,AL$4),"")</f>
        <v/>
      </c>
      <c r="AM484" s="128"/>
      <c r="AN484" s="128">
        <f t="shared" si="49"/>
        <v>496</v>
      </c>
      <c r="AO484" s="7" t="str">
        <f>IF(ISNUMBER($AN484),INDEX($C$1:$AB$2294,$AN484,AO$4),"")</f>
        <v>hkr13c12</v>
      </c>
      <c r="AP484" s="10">
        <f>IF(ISNUMBER($AN484),INDEX($C$1:$AB$2294,$AN484,AP$4),"")</f>
        <v>5.9475119999999997</v>
      </c>
      <c r="AQ484" s="310">
        <f>IF(ISNUMBER(SEARCH($T$30,AO484)),MAX(AQ$5:AQ483)+1,0)</f>
        <v>0</v>
      </c>
      <c r="AR484" s="310">
        <f>IF(ISNUMBER(SEARCH($T$31,AO484)),MAX(AR$5:AR483)+1,0)</f>
        <v>0</v>
      </c>
      <c r="AS484" s="128" t="str">
        <f t="shared" si="48"/>
        <v/>
      </c>
      <c r="AT484" s="105" t="str">
        <f>IF(ISNUMBER($AS484),INDEX($C$1:$AB$3985,$AS484,AT$4),"")</f>
        <v/>
      </c>
      <c r="AU484" s="128"/>
      <c r="AV484" s="128">
        <f t="shared" si="50"/>
        <v>1261</v>
      </c>
      <c r="AW484" s="105" t="str">
        <f>IF(ISNUMBER($AV484),INDEX($C$1:$AB$3985,$AV484,AW$4),"")</f>
        <v>or26c12_0</v>
      </c>
      <c r="AX484" s="105">
        <f>IF(ISNUMBER($AV484),INDEX($C$1:$AB$3985,$AV484,AX$4),"")</f>
        <v>16.799109999999999</v>
      </c>
      <c r="AY484" s="310">
        <f>IF(ISNUMBER(SEARCH($BE$10,AW484)),MAX(AY$5:AY483)+1,0)</f>
        <v>0</v>
      </c>
      <c r="AZ484" s="310">
        <f>IF(ISNUMBER(SEARCH($BE$11,AW484)),MAX(AZ$5:AZ483)+1,0)</f>
        <v>0</v>
      </c>
      <c r="BA484" s="128" t="str">
        <f t="shared" si="51"/>
        <v/>
      </c>
      <c r="BB484" s="105" t="str">
        <f>IF(ISNUMBER($BA484),INDEX($C$1:$AB$3985,$BA484,BB$4),"")</f>
        <v/>
      </c>
      <c r="BC484" s="105"/>
    </row>
    <row r="485" spans="1:55" x14ac:dyDescent="0.25">
      <c r="A485" s="98"/>
      <c r="B485" s="98">
        <f>ROW()</f>
        <v>485</v>
      </c>
      <c r="C485" s="73"/>
      <c r="D485" s="179" t="s">
        <v>523</v>
      </c>
      <c r="E485" s="175" t="s">
        <v>850</v>
      </c>
      <c r="F485" s="175" t="s">
        <v>851</v>
      </c>
      <c r="G485" s="176">
        <v>5.9475119999999997</v>
      </c>
      <c r="H485" s="176">
        <v>0.59475120000000004</v>
      </c>
      <c r="I485" s="176">
        <v>59.475119999999997</v>
      </c>
      <c r="J485" s="172" t="s">
        <v>841</v>
      </c>
      <c r="K485" s="173">
        <v>1</v>
      </c>
      <c r="L485" s="178">
        <v>0</v>
      </c>
      <c r="M485" s="36">
        <v>1</v>
      </c>
      <c r="N485" s="36"/>
      <c r="O485" s="36"/>
      <c r="P485" s="36"/>
      <c r="Q485" s="36"/>
      <c r="R485" s="3"/>
      <c r="S485" s="106"/>
      <c r="T485" s="106"/>
      <c r="U485" s="106"/>
      <c r="V485" s="106"/>
      <c r="W485" s="106"/>
      <c r="X485" s="106"/>
      <c r="Y485" s="36"/>
      <c r="Z485" s="36"/>
      <c r="AA485" s="36"/>
      <c r="AB485" s="188" t="str">
        <f t="shared" si="46"/>
        <v>hkr12c17log</v>
      </c>
      <c r="AC485" s="188" t="s">
        <v>1585</v>
      </c>
      <c r="AD485" s="131"/>
      <c r="AE485" s="131"/>
      <c r="AF485" s="131"/>
      <c r="AG485" s="131"/>
      <c r="AH485" s="131"/>
      <c r="AI485" s="131"/>
      <c r="AJ485" s="128" t="str">
        <f t="shared" si="47"/>
        <v/>
      </c>
      <c r="AK485" s="7" t="str">
        <f>IF(ISNUMBER($AJ485),INDEX($C$1:$AB$3985,$AJ485,AK$4),"")</f>
        <v/>
      </c>
      <c r="AL485" s="7" t="str">
        <f>IF(ISNUMBER($AJ485),INDEX($C$1:$AB$3985,$AJ485,AL$4),"")</f>
        <v/>
      </c>
      <c r="AM485" s="128"/>
      <c r="AN485" s="128">
        <f t="shared" si="49"/>
        <v>497</v>
      </c>
      <c r="AO485" s="7" t="str">
        <f>IF(ISNUMBER($AN485),INDEX($C$1:$AB$2294,$AN485,AO$4),"")</f>
        <v>hkr13c14</v>
      </c>
      <c r="AP485" s="10">
        <f>IF(ISNUMBER($AN485),INDEX($C$1:$AB$2294,$AN485,AP$4),"")</f>
        <v>5.9475119999999997</v>
      </c>
      <c r="AQ485" s="310">
        <f>IF(ISNUMBER(SEARCH($T$30,AO485)),MAX(AQ$5:AQ484)+1,0)</f>
        <v>0</v>
      </c>
      <c r="AR485" s="310">
        <f>IF(ISNUMBER(SEARCH($T$31,AO485)),MAX(AR$5:AR484)+1,0)</f>
        <v>0</v>
      </c>
      <c r="AS485" s="128" t="str">
        <f t="shared" si="48"/>
        <v/>
      </c>
      <c r="AT485" s="105" t="str">
        <f>IF(ISNUMBER($AS485),INDEX($C$1:$AB$3985,$AS485,AT$4),"")</f>
        <v/>
      </c>
      <c r="AU485" s="128"/>
      <c r="AV485" s="128">
        <f t="shared" si="50"/>
        <v>1262</v>
      </c>
      <c r="AW485" s="105" t="str">
        <f>IF(ISNUMBER($AV485),INDEX($C$1:$AB$3985,$AV485,AW$4),"")</f>
        <v>or26c13_0</v>
      </c>
      <c r="AX485" s="105">
        <f>IF(ISNUMBER($AV485),INDEX($C$1:$AB$3985,$AV485,AX$4),"")</f>
        <v>15.597340000000001</v>
      </c>
      <c r="AY485" s="310">
        <f>IF(ISNUMBER(SEARCH($BE$10,AW485)),MAX(AY$5:AY484)+1,0)</f>
        <v>0</v>
      </c>
      <c r="AZ485" s="310">
        <f>IF(ISNUMBER(SEARCH($BE$11,AW485)),MAX(AZ$5:AZ484)+1,0)</f>
        <v>0</v>
      </c>
      <c r="BA485" s="128" t="str">
        <f t="shared" si="51"/>
        <v/>
      </c>
      <c r="BB485" s="105" t="str">
        <f>IF(ISNUMBER($BA485),INDEX($C$1:$AB$3985,$BA485,BB$4),"")</f>
        <v/>
      </c>
      <c r="BC485" s="105"/>
    </row>
    <row r="486" spans="1:55" x14ac:dyDescent="0.25">
      <c r="A486" s="98"/>
      <c r="B486" s="98">
        <f>ROW()</f>
        <v>486</v>
      </c>
      <c r="C486" s="73"/>
      <c r="D486" s="179" t="s">
        <v>524</v>
      </c>
      <c r="E486" s="175" t="s">
        <v>850</v>
      </c>
      <c r="F486" s="175" t="s">
        <v>851</v>
      </c>
      <c r="G486" s="176">
        <v>5.9475119999999997</v>
      </c>
      <c r="H486" s="176">
        <v>0.59475120000000004</v>
      </c>
      <c r="I486" s="176">
        <v>59.475119999999997</v>
      </c>
      <c r="J486" s="172" t="s">
        <v>841</v>
      </c>
      <c r="K486" s="173">
        <v>1</v>
      </c>
      <c r="L486" s="178">
        <v>0</v>
      </c>
      <c r="M486" s="36">
        <v>1</v>
      </c>
      <c r="N486" s="36"/>
      <c r="O486" s="36"/>
      <c r="P486" s="36"/>
      <c r="Q486" s="36"/>
      <c r="R486" s="3"/>
      <c r="S486" s="106"/>
      <c r="T486" s="106"/>
      <c r="U486" s="106"/>
      <c r="V486" s="106"/>
      <c r="W486" s="106"/>
      <c r="X486" s="106"/>
      <c r="Y486" s="36"/>
      <c r="Z486" s="36"/>
      <c r="AA486" s="36"/>
      <c r="AB486" s="188" t="str">
        <f t="shared" si="46"/>
        <v>hkr12c18log</v>
      </c>
      <c r="AC486" s="188" t="s">
        <v>1585</v>
      </c>
      <c r="AD486" s="131"/>
      <c r="AE486" s="131"/>
      <c r="AF486" s="131"/>
      <c r="AG486" s="131"/>
      <c r="AH486" s="131"/>
      <c r="AI486" s="131"/>
      <c r="AJ486" s="128" t="str">
        <f t="shared" si="47"/>
        <v/>
      </c>
      <c r="AK486" s="7" t="str">
        <f>IF(ISNUMBER($AJ486),INDEX($C$1:$AB$3985,$AJ486,AK$4),"")</f>
        <v/>
      </c>
      <c r="AL486" s="7" t="str">
        <f>IF(ISNUMBER($AJ486),INDEX($C$1:$AB$3985,$AJ486,AL$4),"")</f>
        <v/>
      </c>
      <c r="AM486" s="128"/>
      <c r="AN486" s="128">
        <f t="shared" si="49"/>
        <v>498</v>
      </c>
      <c r="AO486" s="7" t="str">
        <f>IF(ISNUMBER($AN486),INDEX($C$1:$AB$2294,$AN486,AO$4),"")</f>
        <v>hkr21c16</v>
      </c>
      <c r="AP486" s="10">
        <f>IF(ISNUMBER($AN486),INDEX($C$1:$AB$2294,$AN486,AP$4),"")</f>
        <v>5.9475119999999997</v>
      </c>
      <c r="AQ486" s="310">
        <f>IF(ISNUMBER(SEARCH($T$30,AO486)),MAX(AQ$5:AQ485)+1,0)</f>
        <v>0</v>
      </c>
      <c r="AR486" s="310">
        <f>IF(ISNUMBER(SEARCH($T$31,AO486)),MAX(AR$5:AR485)+1,0)</f>
        <v>0</v>
      </c>
      <c r="AS486" s="128" t="str">
        <f t="shared" si="48"/>
        <v/>
      </c>
      <c r="AT486" s="105" t="str">
        <f>IF(ISNUMBER($AS486),INDEX($C$1:$AB$3985,$AS486,AT$4),"")</f>
        <v/>
      </c>
      <c r="AU486" s="128"/>
      <c r="AV486" s="128">
        <f t="shared" si="50"/>
        <v>1263</v>
      </c>
      <c r="AW486" s="105" t="str">
        <f>IF(ISNUMBER($AV486),INDEX($C$1:$AB$3985,$AV486,AW$4),"")</f>
        <v>or26c14_0</v>
      </c>
      <c r="AX486" s="105">
        <f>IF(ISNUMBER($AV486),INDEX($C$1:$AB$3985,$AV486,AX$4),"")</f>
        <v>14.289210000000001</v>
      </c>
      <c r="AY486" s="310">
        <f>IF(ISNUMBER(SEARCH($BE$10,AW486)),MAX(AY$5:AY485)+1,0)</f>
        <v>0</v>
      </c>
      <c r="AZ486" s="310">
        <f>IF(ISNUMBER(SEARCH($BE$11,AW486)),MAX(AZ$5:AZ485)+1,0)</f>
        <v>0</v>
      </c>
      <c r="BA486" s="128" t="str">
        <f t="shared" si="51"/>
        <v/>
      </c>
      <c r="BB486" s="105" t="str">
        <f>IF(ISNUMBER($BA486),INDEX($C$1:$AB$3985,$BA486,BB$4),"")</f>
        <v/>
      </c>
      <c r="BC486" s="105"/>
    </row>
    <row r="487" spans="1:55" x14ac:dyDescent="0.25">
      <c r="A487" s="98"/>
      <c r="B487" s="98">
        <f>ROW()</f>
        <v>487</v>
      </c>
      <c r="C487" s="73"/>
      <c r="D487" s="179" t="s">
        <v>525</v>
      </c>
      <c r="E487" s="175" t="s">
        <v>850</v>
      </c>
      <c r="F487" s="175" t="s">
        <v>851</v>
      </c>
      <c r="G487" s="176">
        <v>5.9475119999999997</v>
      </c>
      <c r="H487" s="176">
        <v>0.59475120000000004</v>
      </c>
      <c r="I487" s="176">
        <v>59.475119999999997</v>
      </c>
      <c r="J487" s="172" t="s">
        <v>841</v>
      </c>
      <c r="K487" s="173">
        <v>1</v>
      </c>
      <c r="L487" s="178">
        <v>0</v>
      </c>
      <c r="M487" s="36">
        <v>1</v>
      </c>
      <c r="N487" s="36"/>
      <c r="O487" s="36"/>
      <c r="P487" s="36"/>
      <c r="Q487" s="36"/>
      <c r="R487" s="3"/>
      <c r="S487" s="106"/>
      <c r="T487" s="106"/>
      <c r="U487" s="106"/>
      <c r="V487" s="106"/>
      <c r="W487" s="106"/>
      <c r="X487" s="106"/>
      <c r="Y487" s="36"/>
      <c r="Z487" s="36"/>
      <c r="AA487" s="36"/>
      <c r="AB487" s="188" t="str">
        <f t="shared" si="46"/>
        <v>hkr28c00log</v>
      </c>
      <c r="AC487" s="188" t="s">
        <v>1585</v>
      </c>
      <c r="AD487" s="131"/>
      <c r="AE487" s="131"/>
      <c r="AF487" s="131"/>
      <c r="AG487" s="131"/>
      <c r="AH487" s="131"/>
      <c r="AI487" s="131"/>
      <c r="AJ487" s="128" t="str">
        <f t="shared" si="47"/>
        <v/>
      </c>
      <c r="AK487" s="7" t="str">
        <f>IF(ISNUMBER($AJ487),INDEX($C$1:$AB$3985,$AJ487,AK$4),"")</f>
        <v/>
      </c>
      <c r="AL487" s="7" t="str">
        <f>IF(ISNUMBER($AJ487),INDEX($C$1:$AB$3985,$AJ487,AL$4),"")</f>
        <v/>
      </c>
      <c r="AM487" s="128"/>
      <c r="AN487" s="128">
        <f t="shared" si="49"/>
        <v>499</v>
      </c>
      <c r="AO487" s="7" t="str">
        <f>IF(ISNUMBER($AN487),INDEX($C$1:$AB$2294,$AN487,AO$4),"")</f>
        <v>hkr13c16</v>
      </c>
      <c r="AP487" s="10">
        <f>IF(ISNUMBER($AN487),INDEX($C$1:$AB$2294,$AN487,AP$4),"")</f>
        <v>5.9475119999999997</v>
      </c>
      <c r="AQ487" s="310">
        <f>IF(ISNUMBER(SEARCH($T$30,AO487)),MAX(AQ$5:AQ486)+1,0)</f>
        <v>0</v>
      </c>
      <c r="AR487" s="310">
        <f>IF(ISNUMBER(SEARCH($T$31,AO487)),MAX(AR$5:AR486)+1,0)</f>
        <v>0</v>
      </c>
      <c r="AS487" s="128" t="str">
        <f t="shared" si="48"/>
        <v/>
      </c>
      <c r="AT487" s="105" t="str">
        <f>IF(ISNUMBER($AS487),INDEX($C$1:$AB$3985,$AS487,AT$4),"")</f>
        <v/>
      </c>
      <c r="AU487" s="128"/>
      <c r="AV487" s="128">
        <f t="shared" si="50"/>
        <v>1264</v>
      </c>
      <c r="AW487" s="105" t="str">
        <f>IF(ISNUMBER($AV487),INDEX($C$1:$AB$3985,$AV487,AW$4),"")</f>
        <v>or26c15_0</v>
      </c>
      <c r="AX487" s="105">
        <f>IF(ISNUMBER($AV487),INDEX($C$1:$AB$3985,$AV487,AX$4),"")</f>
        <v>15.07062</v>
      </c>
      <c r="AY487" s="310">
        <f>IF(ISNUMBER(SEARCH($BE$10,AW487)),MAX(AY$5:AY486)+1,0)</f>
        <v>0</v>
      </c>
      <c r="AZ487" s="310">
        <f>IF(ISNUMBER(SEARCH($BE$11,AW487)),MAX(AZ$5:AZ486)+1,0)</f>
        <v>0</v>
      </c>
      <c r="BA487" s="128" t="str">
        <f t="shared" si="51"/>
        <v/>
      </c>
      <c r="BB487" s="105" t="str">
        <f>IF(ISNUMBER($BA487),INDEX($C$1:$AB$3985,$BA487,BB$4),"")</f>
        <v/>
      </c>
      <c r="BC487" s="105"/>
    </row>
    <row r="488" spans="1:55" x14ac:dyDescent="0.25">
      <c r="A488" s="98"/>
      <c r="B488" s="98">
        <f>ROW()</f>
        <v>488</v>
      </c>
      <c r="C488" s="73"/>
      <c r="D488" s="179" t="s">
        <v>526</v>
      </c>
      <c r="E488" s="175" t="s">
        <v>850</v>
      </c>
      <c r="F488" s="175" t="s">
        <v>851</v>
      </c>
      <c r="G488" s="176">
        <v>5.9475119999999997</v>
      </c>
      <c r="H488" s="176">
        <v>0.59475120000000004</v>
      </c>
      <c r="I488" s="176">
        <v>59.475119999999997</v>
      </c>
      <c r="J488" s="172" t="s">
        <v>841</v>
      </c>
      <c r="K488" s="173">
        <v>1</v>
      </c>
      <c r="L488" s="178">
        <v>0</v>
      </c>
      <c r="M488" s="36">
        <v>1</v>
      </c>
      <c r="N488" s="36"/>
      <c r="O488" s="36"/>
      <c r="P488" s="36"/>
      <c r="Q488" s="36"/>
      <c r="R488" s="3"/>
      <c r="S488" s="106"/>
      <c r="T488" s="106"/>
      <c r="U488" s="106"/>
      <c r="V488" s="106"/>
      <c r="W488" s="106"/>
      <c r="X488" s="106"/>
      <c r="Y488" s="36"/>
      <c r="Z488" s="36"/>
      <c r="AA488" s="36"/>
      <c r="AB488" s="188" t="str">
        <f t="shared" si="46"/>
        <v>hkr12c19log</v>
      </c>
      <c r="AC488" s="188" t="s">
        <v>1585</v>
      </c>
      <c r="AD488" s="131"/>
      <c r="AE488" s="131"/>
      <c r="AF488" s="131"/>
      <c r="AG488" s="131"/>
      <c r="AH488" s="131"/>
      <c r="AI488" s="131"/>
      <c r="AJ488" s="128" t="str">
        <f t="shared" si="47"/>
        <v/>
      </c>
      <c r="AK488" s="7" t="str">
        <f>IF(ISNUMBER($AJ488),INDEX($C$1:$AB$3985,$AJ488,AK$4),"")</f>
        <v/>
      </c>
      <c r="AL488" s="7" t="str">
        <f>IF(ISNUMBER($AJ488),INDEX($C$1:$AB$3985,$AJ488,AL$4),"")</f>
        <v/>
      </c>
      <c r="AM488" s="128"/>
      <c r="AN488" s="128">
        <f t="shared" si="49"/>
        <v>500</v>
      </c>
      <c r="AO488" s="7" t="str">
        <f>IF(ISNUMBER($AN488),INDEX($C$1:$AB$2294,$AN488,AO$4),"")</f>
        <v>hkr25c10</v>
      </c>
      <c r="AP488" s="10">
        <f>IF(ISNUMBER($AN488),INDEX($C$1:$AB$2294,$AN488,AP$4),"")</f>
        <v>5.9475119999999997</v>
      </c>
      <c r="AQ488" s="310">
        <f>IF(ISNUMBER(SEARCH($T$30,AO488)),MAX(AQ$5:AQ487)+1,0)</f>
        <v>0</v>
      </c>
      <c r="AR488" s="310">
        <f>IF(ISNUMBER(SEARCH($T$31,AO488)),MAX(AR$5:AR487)+1,0)</f>
        <v>0</v>
      </c>
      <c r="AS488" s="128" t="str">
        <f t="shared" si="48"/>
        <v/>
      </c>
      <c r="AT488" s="105" t="str">
        <f>IF(ISNUMBER($AS488),INDEX($C$1:$AB$3985,$AS488,AT$4),"")</f>
        <v/>
      </c>
      <c r="AU488" s="128"/>
      <c r="AV488" s="128">
        <f t="shared" si="50"/>
        <v>1265</v>
      </c>
      <c r="AW488" s="105" t="str">
        <f>IF(ISNUMBER($AV488),INDEX($C$1:$AB$3985,$AV488,AW$4),"")</f>
        <v>or26c16_0</v>
      </c>
      <c r="AX488" s="105">
        <f>IF(ISNUMBER($AV488),INDEX($C$1:$AB$3985,$AV488,AX$4),"")</f>
        <v>15.69215</v>
      </c>
      <c r="AY488" s="310">
        <f>IF(ISNUMBER(SEARCH($BE$10,AW488)),MAX(AY$5:AY487)+1,0)</f>
        <v>0</v>
      </c>
      <c r="AZ488" s="310">
        <f>IF(ISNUMBER(SEARCH($BE$11,AW488)),MAX(AZ$5:AZ487)+1,0)</f>
        <v>0</v>
      </c>
      <c r="BA488" s="128" t="str">
        <f t="shared" si="51"/>
        <v/>
      </c>
      <c r="BB488" s="105" t="str">
        <f>IF(ISNUMBER($BA488),INDEX($C$1:$AB$3985,$BA488,BB$4),"")</f>
        <v/>
      </c>
      <c r="BC488" s="105"/>
    </row>
    <row r="489" spans="1:55" x14ac:dyDescent="0.25">
      <c r="A489" s="98"/>
      <c r="B489" s="98">
        <f>ROW()</f>
        <v>489</v>
      </c>
      <c r="C489" s="73"/>
      <c r="D489" s="179" t="s">
        <v>527</v>
      </c>
      <c r="E489" s="175" t="s">
        <v>850</v>
      </c>
      <c r="F489" s="175" t="s">
        <v>851</v>
      </c>
      <c r="G489" s="176">
        <v>5.9475119999999997</v>
      </c>
      <c r="H489" s="176">
        <v>0.59475120000000004</v>
      </c>
      <c r="I489" s="176">
        <v>59.475119999999997</v>
      </c>
      <c r="J489" s="172" t="s">
        <v>841</v>
      </c>
      <c r="K489" s="173">
        <v>1</v>
      </c>
      <c r="L489" s="178">
        <v>0</v>
      </c>
      <c r="M489" s="36">
        <v>1</v>
      </c>
      <c r="N489" s="36"/>
      <c r="O489" s="36"/>
      <c r="P489" s="36"/>
      <c r="Q489" s="36"/>
      <c r="R489" s="3"/>
      <c r="S489" s="106"/>
      <c r="T489" s="106"/>
      <c r="U489" s="106"/>
      <c r="V489" s="106"/>
      <c r="W489" s="106"/>
      <c r="X489" s="106"/>
      <c r="Y489" s="36"/>
      <c r="Z489" s="36"/>
      <c r="AA489" s="36"/>
      <c r="AB489" s="188" t="str">
        <f t="shared" si="46"/>
        <v>hkr13c00log</v>
      </c>
      <c r="AC489" s="188" t="s">
        <v>1585</v>
      </c>
      <c r="AD489" s="131"/>
      <c r="AE489" s="131"/>
      <c r="AF489" s="131"/>
      <c r="AG489" s="131"/>
      <c r="AH489" s="131"/>
      <c r="AI489" s="131"/>
      <c r="AJ489" s="128" t="str">
        <f t="shared" si="47"/>
        <v/>
      </c>
      <c r="AK489" s="7" t="str">
        <f>IF(ISNUMBER($AJ489),INDEX($C$1:$AB$3985,$AJ489,AK$4),"")</f>
        <v/>
      </c>
      <c r="AL489" s="7" t="str">
        <f>IF(ISNUMBER($AJ489),INDEX($C$1:$AB$3985,$AJ489,AL$4),"")</f>
        <v/>
      </c>
      <c r="AM489" s="128"/>
      <c r="AN489" s="128">
        <f t="shared" si="49"/>
        <v>501</v>
      </c>
      <c r="AO489" s="7" t="str">
        <f>IF(ISNUMBER($AN489),INDEX($C$1:$AB$2294,$AN489,AO$4),"")</f>
        <v>hkr13c17</v>
      </c>
      <c r="AP489" s="10">
        <f>IF(ISNUMBER($AN489),INDEX($C$1:$AB$2294,$AN489,AP$4),"")</f>
        <v>5.9475119999999997</v>
      </c>
      <c r="AQ489" s="310">
        <f>IF(ISNUMBER(SEARCH($T$30,AO489)),MAX(AQ$5:AQ488)+1,0)</f>
        <v>0</v>
      </c>
      <c r="AR489" s="310">
        <f>IF(ISNUMBER(SEARCH($T$31,AO489)),MAX(AR$5:AR488)+1,0)</f>
        <v>0</v>
      </c>
      <c r="AS489" s="128" t="str">
        <f t="shared" si="48"/>
        <v/>
      </c>
      <c r="AT489" s="105" t="str">
        <f>IF(ISNUMBER($AS489),INDEX($C$1:$AB$3985,$AS489,AT$4),"")</f>
        <v/>
      </c>
      <c r="AU489" s="128"/>
      <c r="AV489" s="128">
        <f t="shared" si="50"/>
        <v>1266</v>
      </c>
      <c r="AW489" s="105" t="str">
        <f>IF(ISNUMBER($AV489),INDEX($C$1:$AB$3985,$AV489,AW$4),"")</f>
        <v>or26c17_0</v>
      </c>
      <c r="AX489" s="105">
        <f>IF(ISNUMBER($AV489),INDEX($C$1:$AB$3985,$AV489,AX$4),"")</f>
        <v>16.058710000000001</v>
      </c>
      <c r="AY489" s="310">
        <f>IF(ISNUMBER(SEARCH($BE$10,AW489)),MAX(AY$5:AY488)+1,0)</f>
        <v>0</v>
      </c>
      <c r="AZ489" s="310">
        <f>IF(ISNUMBER(SEARCH($BE$11,AW489)),MAX(AZ$5:AZ488)+1,0)</f>
        <v>0</v>
      </c>
      <c r="BA489" s="128" t="str">
        <f t="shared" si="51"/>
        <v/>
      </c>
      <c r="BB489" s="105" t="str">
        <f>IF(ISNUMBER($BA489),INDEX($C$1:$AB$3985,$BA489,BB$4),"")</f>
        <v/>
      </c>
      <c r="BC489" s="105"/>
    </row>
    <row r="490" spans="1:55" x14ac:dyDescent="0.25">
      <c r="A490" s="98"/>
      <c r="B490" s="98">
        <f>ROW()</f>
        <v>490</v>
      </c>
      <c r="C490" s="73"/>
      <c r="D490" s="179" t="s">
        <v>528</v>
      </c>
      <c r="E490" s="175" t="s">
        <v>850</v>
      </c>
      <c r="F490" s="175" t="s">
        <v>851</v>
      </c>
      <c r="G490" s="176">
        <v>5.9475119999999997</v>
      </c>
      <c r="H490" s="176">
        <v>0.59475120000000004</v>
      </c>
      <c r="I490" s="176">
        <v>59.475119999999997</v>
      </c>
      <c r="J490" s="172" t="s">
        <v>841</v>
      </c>
      <c r="K490" s="173">
        <v>1</v>
      </c>
      <c r="L490" s="178">
        <v>0</v>
      </c>
      <c r="M490" s="36">
        <v>1</v>
      </c>
      <c r="N490" s="36"/>
      <c r="O490" s="36"/>
      <c r="P490" s="36"/>
      <c r="Q490" s="36"/>
      <c r="R490" s="3"/>
      <c r="S490" s="106"/>
      <c r="T490" s="106"/>
      <c r="U490" s="106"/>
      <c r="V490" s="106"/>
      <c r="W490" s="106"/>
      <c r="X490" s="106"/>
      <c r="Y490" s="36"/>
      <c r="Z490" s="36"/>
      <c r="AA490" s="36"/>
      <c r="AB490" s="188" t="str">
        <f t="shared" si="46"/>
        <v>hkr13c01log</v>
      </c>
      <c r="AC490" s="188" t="s">
        <v>1585</v>
      </c>
      <c r="AD490" s="131"/>
      <c r="AE490" s="131"/>
      <c r="AF490" s="131"/>
      <c r="AG490" s="131"/>
      <c r="AH490" s="131"/>
      <c r="AI490" s="131"/>
      <c r="AJ490" s="128" t="str">
        <f t="shared" si="47"/>
        <v/>
      </c>
      <c r="AK490" s="7" t="str">
        <f>IF(ISNUMBER($AJ490),INDEX($C$1:$AB$3985,$AJ490,AK$4),"")</f>
        <v/>
      </c>
      <c r="AL490" s="7" t="str">
        <f>IF(ISNUMBER($AJ490),INDEX($C$1:$AB$3985,$AJ490,AL$4),"")</f>
        <v/>
      </c>
      <c r="AM490" s="128"/>
      <c r="AN490" s="128">
        <f t="shared" si="49"/>
        <v>502</v>
      </c>
      <c r="AO490" s="7" t="str">
        <f>IF(ISNUMBER($AN490),INDEX($C$1:$AB$2294,$AN490,AO$4),"")</f>
        <v>hkr14c01</v>
      </c>
      <c r="AP490" s="10">
        <f>IF(ISNUMBER($AN490),INDEX($C$1:$AB$2294,$AN490,AP$4),"")</f>
        <v>5.9475119999999997</v>
      </c>
      <c r="AQ490" s="310">
        <f>IF(ISNUMBER(SEARCH($T$30,AO490)),MAX(AQ$5:AQ489)+1,0)</f>
        <v>0</v>
      </c>
      <c r="AR490" s="310">
        <f>IF(ISNUMBER(SEARCH($T$31,AO490)),MAX(AR$5:AR489)+1,0)</f>
        <v>0</v>
      </c>
      <c r="AS490" s="128" t="str">
        <f t="shared" si="48"/>
        <v/>
      </c>
      <c r="AT490" s="105" t="str">
        <f>IF(ISNUMBER($AS490),INDEX($C$1:$AB$3985,$AS490,AT$4),"")</f>
        <v/>
      </c>
      <c r="AU490" s="128"/>
      <c r="AV490" s="128">
        <f t="shared" si="50"/>
        <v>1267</v>
      </c>
      <c r="AW490" s="105" t="str">
        <f>IF(ISNUMBER($AV490),INDEX($C$1:$AB$3985,$AV490,AW$4),"")</f>
        <v>or26c18_0</v>
      </c>
      <c r="AX490" s="105">
        <f>IF(ISNUMBER($AV490),INDEX($C$1:$AB$3985,$AV490,AX$4),"")</f>
        <v>16.27768</v>
      </c>
      <c r="AY490" s="310">
        <f>IF(ISNUMBER(SEARCH($BE$10,AW490)),MAX(AY$5:AY489)+1,0)</f>
        <v>0</v>
      </c>
      <c r="AZ490" s="310">
        <f>IF(ISNUMBER(SEARCH($BE$11,AW490)),MAX(AZ$5:AZ489)+1,0)</f>
        <v>0</v>
      </c>
      <c r="BA490" s="128" t="str">
        <f t="shared" si="51"/>
        <v/>
      </c>
      <c r="BB490" s="105" t="str">
        <f>IF(ISNUMBER($BA490),INDEX($C$1:$AB$3985,$BA490,BB$4),"")</f>
        <v/>
      </c>
      <c r="BC490" s="105"/>
    </row>
    <row r="491" spans="1:55" x14ac:dyDescent="0.25">
      <c r="A491" s="98"/>
      <c r="B491" s="98">
        <f>ROW()</f>
        <v>491</v>
      </c>
      <c r="C491" s="73"/>
      <c r="D491" s="179" t="s">
        <v>529</v>
      </c>
      <c r="E491" s="175" t="s">
        <v>850</v>
      </c>
      <c r="F491" s="176" t="s">
        <v>851</v>
      </c>
      <c r="G491" s="176">
        <v>5.9475119999999997</v>
      </c>
      <c r="H491" s="176">
        <v>0.59475120000000004</v>
      </c>
      <c r="I491" s="176">
        <v>59.475119999999997</v>
      </c>
      <c r="J491" s="172" t="s">
        <v>841</v>
      </c>
      <c r="K491" s="173">
        <v>1</v>
      </c>
      <c r="L491" s="178">
        <v>0</v>
      </c>
      <c r="M491" s="33">
        <v>1</v>
      </c>
      <c r="R491" s="3"/>
      <c r="S491" s="106"/>
      <c r="T491" s="106"/>
      <c r="U491" s="106"/>
      <c r="V491" s="106"/>
      <c r="W491" s="106"/>
      <c r="X491" s="106"/>
      <c r="AB491" s="188" t="str">
        <f t="shared" si="46"/>
        <v>hkr25c03log</v>
      </c>
      <c r="AC491" s="188" t="s">
        <v>1585</v>
      </c>
      <c r="AD491" s="131"/>
      <c r="AE491" s="131"/>
      <c r="AF491" s="131"/>
      <c r="AG491" s="131"/>
      <c r="AH491" s="131"/>
      <c r="AI491" s="131"/>
      <c r="AJ491" s="128" t="str">
        <f t="shared" si="47"/>
        <v/>
      </c>
      <c r="AK491" s="7" t="str">
        <f>IF(ISNUMBER($AJ491),INDEX($C$1:$AB$3985,$AJ491,AK$4),"")</f>
        <v/>
      </c>
      <c r="AL491" s="7" t="str">
        <f>IF(ISNUMBER($AJ491),INDEX($C$1:$AB$3985,$AJ491,AL$4),"")</f>
        <v/>
      </c>
      <c r="AM491" s="128"/>
      <c r="AN491" s="128">
        <f t="shared" si="49"/>
        <v>503</v>
      </c>
      <c r="AO491" s="7" t="str">
        <f>IF(ISNUMBER($AN491),INDEX($C$1:$AB$2294,$AN491,AO$4),"")</f>
        <v>hkr22c16</v>
      </c>
      <c r="AP491" s="10">
        <f>IF(ISNUMBER($AN491),INDEX($C$1:$AB$2294,$AN491,AP$4),"")</f>
        <v>5.9475119999999997</v>
      </c>
      <c r="AQ491" s="310">
        <f>IF(ISNUMBER(SEARCH($T$30,AO491)),MAX(AQ$5:AQ490)+1,0)</f>
        <v>0</v>
      </c>
      <c r="AR491" s="310">
        <f>IF(ISNUMBER(SEARCH($T$31,AO491)),MAX(AR$5:AR490)+1,0)</f>
        <v>0</v>
      </c>
      <c r="AS491" s="128" t="str">
        <f t="shared" si="48"/>
        <v/>
      </c>
      <c r="AT491" s="105" t="str">
        <f>IF(ISNUMBER($AS491),INDEX($C$1:$AB$3985,$AS491,AT$4),"")</f>
        <v/>
      </c>
      <c r="AU491" s="128"/>
      <c r="AV491" s="128">
        <f t="shared" si="50"/>
        <v>1268</v>
      </c>
      <c r="AW491" s="105" t="str">
        <f>IF(ISNUMBER($AV491),INDEX($C$1:$AB$3985,$AV491,AW$4),"")</f>
        <v>or26c19_0</v>
      </c>
      <c r="AX491" s="105">
        <f>IF(ISNUMBER($AV491),INDEX($C$1:$AB$3985,$AV491,AX$4),"")</f>
        <v>16.38381</v>
      </c>
      <c r="AY491" s="310">
        <f>IF(ISNUMBER(SEARCH($BE$10,AW491)),MAX(AY$5:AY490)+1,0)</f>
        <v>0</v>
      </c>
      <c r="AZ491" s="310">
        <f>IF(ISNUMBER(SEARCH($BE$11,AW491)),MAX(AZ$5:AZ490)+1,0)</f>
        <v>0</v>
      </c>
      <c r="BA491" s="128" t="str">
        <f t="shared" si="51"/>
        <v/>
      </c>
      <c r="BB491" s="105" t="str">
        <f>IF(ISNUMBER($BA491),INDEX($C$1:$AB$3985,$BA491,BB$4),"")</f>
        <v/>
      </c>
      <c r="BC491" s="105"/>
    </row>
    <row r="492" spans="1:55" x14ac:dyDescent="0.25">
      <c r="A492" s="98"/>
      <c r="B492" s="98">
        <f>ROW()</f>
        <v>492</v>
      </c>
      <c r="C492" s="73"/>
      <c r="D492" s="179" t="s">
        <v>530</v>
      </c>
      <c r="E492" s="175" t="s">
        <v>850</v>
      </c>
      <c r="F492" s="176" t="s">
        <v>851</v>
      </c>
      <c r="G492" s="176">
        <v>5.9475119999999997</v>
      </c>
      <c r="H492" s="176">
        <v>0.59475120000000004</v>
      </c>
      <c r="I492" s="176">
        <v>59.475119999999997</v>
      </c>
      <c r="J492" s="172" t="s">
        <v>841</v>
      </c>
      <c r="K492" s="173">
        <v>1</v>
      </c>
      <c r="L492" s="178">
        <v>0</v>
      </c>
      <c r="M492" s="33">
        <v>1</v>
      </c>
      <c r="R492" s="3"/>
      <c r="S492" s="106"/>
      <c r="T492" s="106"/>
      <c r="U492" s="106"/>
      <c r="V492" s="106"/>
      <c r="W492" s="106"/>
      <c r="X492" s="106"/>
      <c r="AB492" s="188" t="str">
        <f t="shared" si="46"/>
        <v>hkr13c02log</v>
      </c>
      <c r="AC492" s="188" t="s">
        <v>1585</v>
      </c>
      <c r="AD492" s="131"/>
      <c r="AE492" s="131"/>
      <c r="AF492" s="131"/>
      <c r="AG492" s="131"/>
      <c r="AH492" s="131"/>
      <c r="AI492" s="131"/>
      <c r="AJ492" s="128" t="str">
        <f t="shared" si="47"/>
        <v/>
      </c>
      <c r="AK492" s="7" t="str">
        <f>IF(ISNUMBER($AJ492),INDEX($C$1:$AB$3985,$AJ492,AK$4),"")</f>
        <v/>
      </c>
      <c r="AL492" s="7" t="str">
        <f>IF(ISNUMBER($AJ492),INDEX($C$1:$AB$3985,$AJ492,AL$4),"")</f>
        <v/>
      </c>
      <c r="AM492" s="128"/>
      <c r="AN492" s="128">
        <f t="shared" si="49"/>
        <v>504</v>
      </c>
      <c r="AO492" s="7" t="str">
        <f>IF(ISNUMBER($AN492),INDEX($C$1:$AB$2294,$AN492,AO$4),"")</f>
        <v>hkr14c03</v>
      </c>
      <c r="AP492" s="10">
        <f>IF(ISNUMBER($AN492),INDEX($C$1:$AB$2294,$AN492,AP$4),"")</f>
        <v>5.9475119999999997</v>
      </c>
      <c r="AQ492" s="310">
        <f>IF(ISNUMBER(SEARCH($T$30,AO492)),MAX(AQ$5:AQ491)+1,0)</f>
        <v>0</v>
      </c>
      <c r="AR492" s="310">
        <f>IF(ISNUMBER(SEARCH($T$31,AO492)),MAX(AR$5:AR491)+1,0)</f>
        <v>0</v>
      </c>
      <c r="AS492" s="128" t="str">
        <f t="shared" si="48"/>
        <v/>
      </c>
      <c r="AT492" s="105" t="str">
        <f>IF(ISNUMBER($AS492),INDEX($C$1:$AB$3985,$AS492,AT$4),"")</f>
        <v/>
      </c>
      <c r="AU492" s="128"/>
      <c r="AV492" s="128">
        <f t="shared" si="50"/>
        <v>1269</v>
      </c>
      <c r="AW492" s="105" t="str">
        <f>IF(ISNUMBER($AV492),INDEX($C$1:$AB$3985,$AV492,AW$4),"")</f>
        <v>or27c00_0</v>
      </c>
      <c r="AX492" s="105">
        <f>IF(ISNUMBER($AV492),INDEX($C$1:$AB$3985,$AV492,AX$4),"")</f>
        <v>24.910530000000001</v>
      </c>
      <c r="AY492" s="310">
        <f>IF(ISNUMBER(SEARCH($BE$10,AW492)),MAX(AY$5:AY491)+1,0)</f>
        <v>0</v>
      </c>
      <c r="AZ492" s="310">
        <f>IF(ISNUMBER(SEARCH($BE$11,AW492)),MAX(AZ$5:AZ491)+1,0)</f>
        <v>0</v>
      </c>
      <c r="BA492" s="128" t="str">
        <f t="shared" si="51"/>
        <v/>
      </c>
      <c r="BB492" s="105" t="str">
        <f>IF(ISNUMBER($BA492),INDEX($C$1:$AB$3985,$BA492,BB$4),"")</f>
        <v/>
      </c>
      <c r="BC492" s="105"/>
    </row>
    <row r="493" spans="1:55" x14ac:dyDescent="0.25">
      <c r="A493" s="98"/>
      <c r="B493" s="98">
        <f>ROW()</f>
        <v>493</v>
      </c>
      <c r="C493" s="73"/>
      <c r="D493" s="179" t="s">
        <v>531</v>
      </c>
      <c r="E493" s="175" t="s">
        <v>850</v>
      </c>
      <c r="F493" s="176" t="s">
        <v>851</v>
      </c>
      <c r="G493" s="176">
        <v>5.9475119999999997</v>
      </c>
      <c r="H493" s="176">
        <v>0.59475120000000004</v>
      </c>
      <c r="I493" s="176">
        <v>59.475119999999997</v>
      </c>
      <c r="J493" s="172" t="s">
        <v>841</v>
      </c>
      <c r="K493" s="173">
        <v>1</v>
      </c>
      <c r="L493" s="178">
        <v>0</v>
      </c>
      <c r="M493" s="33">
        <v>1</v>
      </c>
      <c r="R493" s="3"/>
      <c r="S493" s="106"/>
      <c r="T493" s="106"/>
      <c r="U493" s="106"/>
      <c r="V493" s="106"/>
      <c r="W493" s="106"/>
      <c r="X493" s="106"/>
      <c r="AB493" s="188" t="str">
        <f t="shared" si="46"/>
        <v>hkr13c03log</v>
      </c>
      <c r="AC493" s="188" t="s">
        <v>1585</v>
      </c>
      <c r="AD493" s="131"/>
      <c r="AE493" s="131"/>
      <c r="AF493" s="131"/>
      <c r="AG493" s="131"/>
      <c r="AH493" s="131"/>
      <c r="AI493" s="131"/>
      <c r="AJ493" s="128" t="str">
        <f t="shared" si="47"/>
        <v/>
      </c>
      <c r="AK493" s="7" t="str">
        <f>IF(ISNUMBER($AJ493),INDEX($C$1:$AB$3985,$AJ493,AK$4),"")</f>
        <v/>
      </c>
      <c r="AL493" s="7" t="str">
        <f>IF(ISNUMBER($AJ493),INDEX($C$1:$AB$3985,$AJ493,AL$4),"")</f>
        <v/>
      </c>
      <c r="AM493" s="128"/>
      <c r="AN493" s="128">
        <f t="shared" si="49"/>
        <v>505</v>
      </c>
      <c r="AO493" s="7" t="str">
        <f>IF(ISNUMBER($AN493),INDEX($C$1:$AB$2294,$AN493,AO$4),"")</f>
        <v>hkr14c08</v>
      </c>
      <c r="AP493" s="10">
        <f>IF(ISNUMBER($AN493),INDEX($C$1:$AB$2294,$AN493,AP$4),"")</f>
        <v>5.9475119999999997</v>
      </c>
      <c r="AQ493" s="310">
        <f>IF(ISNUMBER(SEARCH($T$30,AO493)),MAX(AQ$5:AQ492)+1,0)</f>
        <v>0</v>
      </c>
      <c r="AR493" s="310">
        <f>IF(ISNUMBER(SEARCH($T$31,AO493)),MAX(AR$5:AR492)+1,0)</f>
        <v>0</v>
      </c>
      <c r="AS493" s="128" t="str">
        <f t="shared" si="48"/>
        <v/>
      </c>
      <c r="AT493" s="105" t="str">
        <f>IF(ISNUMBER($AS493),INDEX($C$1:$AB$3985,$AS493,AT$4),"")</f>
        <v/>
      </c>
      <c r="AU493" s="128"/>
      <c r="AV493" s="128">
        <f t="shared" si="50"/>
        <v>1270</v>
      </c>
      <c r="AW493" s="105" t="str">
        <f>IF(ISNUMBER($AV493),INDEX($C$1:$AB$3985,$AV493,AW$4),"")</f>
        <v>or27c01_0</v>
      </c>
      <c r="AX493" s="105">
        <f>IF(ISNUMBER($AV493),INDEX($C$1:$AB$3985,$AV493,AX$4),"")</f>
        <v>24.775459999999999</v>
      </c>
      <c r="AY493" s="310">
        <f>IF(ISNUMBER(SEARCH($BE$10,AW493)),MAX(AY$5:AY492)+1,0)</f>
        <v>0</v>
      </c>
      <c r="AZ493" s="310">
        <f>IF(ISNUMBER(SEARCH($BE$11,AW493)),MAX(AZ$5:AZ492)+1,0)</f>
        <v>0</v>
      </c>
      <c r="BA493" s="128" t="str">
        <f t="shared" si="51"/>
        <v/>
      </c>
      <c r="BB493" s="105" t="str">
        <f>IF(ISNUMBER($BA493),INDEX($C$1:$AB$3985,$BA493,BB$4),"")</f>
        <v/>
      </c>
      <c r="BC493" s="105"/>
    </row>
    <row r="494" spans="1:55" x14ac:dyDescent="0.25">
      <c r="A494" s="98"/>
      <c r="B494" s="98">
        <f>ROW()</f>
        <v>494</v>
      </c>
      <c r="C494" s="73"/>
      <c r="D494" s="179" t="s">
        <v>532</v>
      </c>
      <c r="E494" s="175" t="s">
        <v>850</v>
      </c>
      <c r="F494" s="176" t="s">
        <v>851</v>
      </c>
      <c r="G494" s="176">
        <v>5.9475119999999997</v>
      </c>
      <c r="H494" s="176">
        <v>0.59475120000000004</v>
      </c>
      <c r="I494" s="176">
        <v>59.475119999999997</v>
      </c>
      <c r="J494" s="172" t="s">
        <v>841</v>
      </c>
      <c r="K494" s="173">
        <v>1</v>
      </c>
      <c r="L494" s="178">
        <v>0</v>
      </c>
      <c r="M494" s="33">
        <v>1</v>
      </c>
      <c r="R494" s="3"/>
      <c r="S494" s="106"/>
      <c r="T494" s="106"/>
      <c r="U494" s="106"/>
      <c r="V494" s="106"/>
      <c r="W494" s="106"/>
      <c r="X494" s="106"/>
      <c r="AB494" s="188" t="str">
        <f t="shared" si="46"/>
        <v>hkr26c09log</v>
      </c>
      <c r="AC494" s="188" t="s">
        <v>1585</v>
      </c>
      <c r="AD494" s="131"/>
      <c r="AE494" s="131"/>
      <c r="AF494" s="131"/>
      <c r="AG494" s="131"/>
      <c r="AH494" s="131"/>
      <c r="AI494" s="131"/>
      <c r="AJ494" s="128" t="str">
        <f t="shared" si="47"/>
        <v/>
      </c>
      <c r="AK494" s="7" t="str">
        <f>IF(ISNUMBER($AJ494),INDEX($C$1:$AB$3985,$AJ494,AK$4),"")</f>
        <v/>
      </c>
      <c r="AL494" s="7" t="str">
        <f>IF(ISNUMBER($AJ494),INDEX($C$1:$AB$3985,$AJ494,AL$4),"")</f>
        <v/>
      </c>
      <c r="AM494" s="128"/>
      <c r="AN494" s="128">
        <f t="shared" si="49"/>
        <v>506</v>
      </c>
      <c r="AO494" s="7" t="str">
        <f>IF(ISNUMBER($AN494),INDEX($C$1:$AB$2294,$AN494,AO$4),"")</f>
        <v>hkr27c13</v>
      </c>
      <c r="AP494" s="10">
        <f>IF(ISNUMBER($AN494),INDEX($C$1:$AB$2294,$AN494,AP$4),"")</f>
        <v>5.9475119999999997</v>
      </c>
      <c r="AQ494" s="310">
        <f>IF(ISNUMBER(SEARCH($T$30,AO494)),MAX(AQ$5:AQ493)+1,0)</f>
        <v>0</v>
      </c>
      <c r="AR494" s="310">
        <f>IF(ISNUMBER(SEARCH($T$31,AO494)),MAX(AR$5:AR493)+1,0)</f>
        <v>0</v>
      </c>
      <c r="AS494" s="128" t="str">
        <f t="shared" si="48"/>
        <v/>
      </c>
      <c r="AT494" s="105" t="str">
        <f>IF(ISNUMBER($AS494),INDEX($C$1:$AB$3985,$AS494,AT$4),"")</f>
        <v/>
      </c>
      <c r="AU494" s="128"/>
      <c r="AV494" s="128">
        <f t="shared" si="50"/>
        <v>1271</v>
      </c>
      <c r="AW494" s="105" t="str">
        <f>IF(ISNUMBER($AV494),INDEX($C$1:$AB$3985,$AV494,AW$4),"")</f>
        <v>or27c02_0</v>
      </c>
      <c r="AX494" s="105">
        <f>IF(ISNUMBER($AV494),INDEX($C$1:$AB$3985,$AV494,AX$4),"")</f>
        <v>24.5519</v>
      </c>
      <c r="AY494" s="310">
        <f>IF(ISNUMBER(SEARCH($BE$10,AW494)),MAX(AY$5:AY493)+1,0)</f>
        <v>0</v>
      </c>
      <c r="AZ494" s="310">
        <f>IF(ISNUMBER(SEARCH($BE$11,AW494)),MAX(AZ$5:AZ493)+1,0)</f>
        <v>0</v>
      </c>
      <c r="BA494" s="128" t="str">
        <f t="shared" si="51"/>
        <v/>
      </c>
      <c r="BB494" s="105" t="str">
        <f>IF(ISNUMBER($BA494),INDEX($C$1:$AB$3985,$BA494,BB$4),"")</f>
        <v/>
      </c>
      <c r="BC494" s="105"/>
    </row>
    <row r="495" spans="1:55" x14ac:dyDescent="0.25">
      <c r="A495" s="98"/>
      <c r="B495" s="98">
        <f>ROW()</f>
        <v>495</v>
      </c>
      <c r="C495" s="73"/>
      <c r="D495" s="179" t="s">
        <v>533</v>
      </c>
      <c r="E495" s="175" t="s">
        <v>850</v>
      </c>
      <c r="F495" s="176" t="s">
        <v>851</v>
      </c>
      <c r="G495" s="176">
        <v>5.9475119999999997</v>
      </c>
      <c r="H495" s="176">
        <v>0.59475120000000004</v>
      </c>
      <c r="I495" s="176">
        <v>59.475119999999997</v>
      </c>
      <c r="J495" s="172" t="s">
        <v>841</v>
      </c>
      <c r="K495" s="173">
        <v>1</v>
      </c>
      <c r="L495" s="178">
        <v>0</v>
      </c>
      <c r="M495" s="33">
        <v>1</v>
      </c>
      <c r="R495" s="3"/>
      <c r="S495" s="106"/>
      <c r="T495" s="106"/>
      <c r="U495" s="106"/>
      <c r="V495" s="106"/>
      <c r="W495" s="106"/>
      <c r="X495" s="106"/>
      <c r="AB495" s="188" t="str">
        <f t="shared" si="46"/>
        <v>hkr13c08log</v>
      </c>
      <c r="AC495" s="188" t="s">
        <v>1585</v>
      </c>
      <c r="AD495" s="131"/>
      <c r="AE495" s="131"/>
      <c r="AF495" s="131"/>
      <c r="AG495" s="131"/>
      <c r="AH495" s="131"/>
      <c r="AI495" s="131"/>
      <c r="AJ495" s="128" t="str">
        <f t="shared" si="47"/>
        <v/>
      </c>
      <c r="AK495" s="7" t="str">
        <f>IF(ISNUMBER($AJ495),INDEX($C$1:$AB$3985,$AJ495,AK$4),"")</f>
        <v/>
      </c>
      <c r="AL495" s="7" t="str">
        <f>IF(ISNUMBER($AJ495),INDEX($C$1:$AB$3985,$AJ495,AL$4),"")</f>
        <v/>
      </c>
      <c r="AM495" s="128"/>
      <c r="AN495" s="128">
        <f t="shared" si="49"/>
        <v>507</v>
      </c>
      <c r="AO495" s="7" t="str">
        <f>IF(ISNUMBER($AN495),INDEX($C$1:$AB$2294,$AN495,AO$4),"")</f>
        <v>hkr14c11</v>
      </c>
      <c r="AP495" s="10">
        <f>IF(ISNUMBER($AN495),INDEX($C$1:$AB$2294,$AN495,AP$4),"")</f>
        <v>5.9475119999999997</v>
      </c>
      <c r="AQ495" s="310">
        <f>IF(ISNUMBER(SEARCH($T$30,AO495)),MAX(AQ$5:AQ494)+1,0)</f>
        <v>0</v>
      </c>
      <c r="AR495" s="310">
        <f>IF(ISNUMBER(SEARCH($T$31,AO495)),MAX(AR$5:AR494)+1,0)</f>
        <v>0</v>
      </c>
      <c r="AS495" s="128" t="str">
        <f t="shared" si="48"/>
        <v/>
      </c>
      <c r="AT495" s="105" t="str">
        <f>IF(ISNUMBER($AS495),INDEX($C$1:$AB$3985,$AS495,AT$4),"")</f>
        <v/>
      </c>
      <c r="AU495" s="128"/>
      <c r="AV495" s="128">
        <f t="shared" si="50"/>
        <v>1272</v>
      </c>
      <c r="AW495" s="105" t="str">
        <f>IF(ISNUMBER($AV495),INDEX($C$1:$AB$3985,$AV495,AW$4),"")</f>
        <v>or27c03_0</v>
      </c>
      <c r="AX495" s="105">
        <f>IF(ISNUMBER($AV495),INDEX($C$1:$AB$3985,$AV495,AX$4),"")</f>
        <v>24.226939999999999</v>
      </c>
      <c r="AY495" s="310">
        <f>IF(ISNUMBER(SEARCH($BE$10,AW495)),MAX(AY$5:AY494)+1,0)</f>
        <v>0</v>
      </c>
      <c r="AZ495" s="310">
        <f>IF(ISNUMBER(SEARCH($BE$11,AW495)),MAX(AZ$5:AZ494)+1,0)</f>
        <v>0</v>
      </c>
      <c r="BA495" s="128" t="str">
        <f t="shared" si="51"/>
        <v/>
      </c>
      <c r="BB495" s="105" t="str">
        <f>IF(ISNUMBER($BA495),INDEX($C$1:$AB$3985,$BA495,BB$4),"")</f>
        <v/>
      </c>
      <c r="BC495" s="105"/>
    </row>
    <row r="496" spans="1:55" x14ac:dyDescent="0.25">
      <c r="A496" s="98"/>
      <c r="B496" s="98">
        <f>ROW()</f>
        <v>496</v>
      </c>
      <c r="C496" s="73"/>
      <c r="D496" s="179" t="s">
        <v>534</v>
      </c>
      <c r="E496" s="175" t="s">
        <v>850</v>
      </c>
      <c r="F496" s="176" t="s">
        <v>851</v>
      </c>
      <c r="G496" s="176">
        <v>5.9475119999999997</v>
      </c>
      <c r="H496" s="176">
        <v>0.59475120000000004</v>
      </c>
      <c r="I496" s="176">
        <v>59.475119999999997</v>
      </c>
      <c r="J496" s="172" t="s">
        <v>841</v>
      </c>
      <c r="K496" s="173">
        <v>1</v>
      </c>
      <c r="L496" s="178">
        <v>0</v>
      </c>
      <c r="M496" s="33">
        <v>1</v>
      </c>
      <c r="R496" s="3"/>
      <c r="S496" s="106"/>
      <c r="T496" s="106"/>
      <c r="U496" s="106"/>
      <c r="V496" s="106"/>
      <c r="W496" s="106"/>
      <c r="X496" s="106"/>
      <c r="AB496" s="188" t="str">
        <f t="shared" si="46"/>
        <v>hkr13c12log</v>
      </c>
      <c r="AC496" s="188" t="s">
        <v>1585</v>
      </c>
      <c r="AD496" s="131"/>
      <c r="AE496" s="131"/>
      <c r="AF496" s="131"/>
      <c r="AG496" s="131"/>
      <c r="AH496" s="131"/>
      <c r="AI496" s="131"/>
      <c r="AJ496" s="128" t="str">
        <f t="shared" si="47"/>
        <v/>
      </c>
      <c r="AK496" s="7" t="str">
        <f>IF(ISNUMBER($AJ496),INDEX($C$1:$AB$3985,$AJ496,AK$4),"")</f>
        <v/>
      </c>
      <c r="AL496" s="7" t="str">
        <f>IF(ISNUMBER($AJ496),INDEX($C$1:$AB$3985,$AJ496,AL$4),"")</f>
        <v/>
      </c>
      <c r="AM496" s="128"/>
      <c r="AN496" s="128">
        <f t="shared" si="49"/>
        <v>508</v>
      </c>
      <c r="AO496" s="7" t="str">
        <f>IF(ISNUMBER($AN496),INDEX($C$1:$AB$2294,$AN496,AO$4),"")</f>
        <v>hkr14c12</v>
      </c>
      <c r="AP496" s="10">
        <f>IF(ISNUMBER($AN496),INDEX($C$1:$AB$2294,$AN496,AP$4),"")</f>
        <v>5.9475119999999997</v>
      </c>
      <c r="AQ496" s="310">
        <f>IF(ISNUMBER(SEARCH($T$30,AO496)),MAX(AQ$5:AQ495)+1,0)</f>
        <v>0</v>
      </c>
      <c r="AR496" s="310">
        <f>IF(ISNUMBER(SEARCH($T$31,AO496)),MAX(AR$5:AR495)+1,0)</f>
        <v>0</v>
      </c>
      <c r="AS496" s="128" t="str">
        <f t="shared" si="48"/>
        <v/>
      </c>
      <c r="AT496" s="105" t="str">
        <f>IF(ISNUMBER($AS496),INDEX($C$1:$AB$3985,$AS496,AT$4),"")</f>
        <v/>
      </c>
      <c r="AU496" s="128"/>
      <c r="AV496" s="128">
        <f t="shared" si="50"/>
        <v>1273</v>
      </c>
      <c r="AW496" s="105" t="str">
        <f>IF(ISNUMBER($AV496),INDEX($C$1:$AB$3985,$AV496,AW$4),"")</f>
        <v>or27c04_0</v>
      </c>
      <c r="AX496" s="105">
        <f>IF(ISNUMBER($AV496),INDEX($C$1:$AB$3985,$AV496,AX$4),"")</f>
        <v>23.771229999999999</v>
      </c>
      <c r="AY496" s="310">
        <f>IF(ISNUMBER(SEARCH($BE$10,AW496)),MAX(AY$5:AY495)+1,0)</f>
        <v>0</v>
      </c>
      <c r="AZ496" s="310">
        <f>IF(ISNUMBER(SEARCH($BE$11,AW496)),MAX(AZ$5:AZ495)+1,0)</f>
        <v>0</v>
      </c>
      <c r="BA496" s="128" t="str">
        <f t="shared" si="51"/>
        <v/>
      </c>
      <c r="BB496" s="105" t="str">
        <f>IF(ISNUMBER($BA496),INDEX($C$1:$AB$3985,$BA496,BB$4),"")</f>
        <v/>
      </c>
      <c r="BC496" s="105"/>
    </row>
    <row r="497" spans="1:55" x14ac:dyDescent="0.25">
      <c r="A497" s="98"/>
      <c r="B497" s="98">
        <f>ROW()</f>
        <v>497</v>
      </c>
      <c r="C497" s="73"/>
      <c r="D497" s="179" t="s">
        <v>535</v>
      </c>
      <c r="E497" s="175" t="s">
        <v>850</v>
      </c>
      <c r="F497" s="176" t="s">
        <v>851</v>
      </c>
      <c r="G497" s="176">
        <v>5.9475119999999997</v>
      </c>
      <c r="H497" s="176">
        <v>0.59475120000000004</v>
      </c>
      <c r="I497" s="176">
        <v>59.475119999999997</v>
      </c>
      <c r="J497" s="172" t="s">
        <v>841</v>
      </c>
      <c r="K497" s="173">
        <v>1</v>
      </c>
      <c r="L497" s="178">
        <v>0</v>
      </c>
      <c r="M497" s="33">
        <v>1</v>
      </c>
      <c r="R497" s="3"/>
      <c r="S497" s="106"/>
      <c r="T497" s="106"/>
      <c r="U497" s="106"/>
      <c r="V497" s="106"/>
      <c r="W497" s="106"/>
      <c r="X497" s="106"/>
      <c r="AB497" s="188" t="str">
        <f t="shared" si="46"/>
        <v>hkr13c14log</v>
      </c>
      <c r="AC497" s="188" t="s">
        <v>1585</v>
      </c>
      <c r="AD497" s="131"/>
      <c r="AE497" s="131"/>
      <c r="AF497" s="131"/>
      <c r="AG497" s="131"/>
      <c r="AH497" s="131"/>
      <c r="AI497" s="131"/>
      <c r="AJ497" s="128" t="str">
        <f t="shared" si="47"/>
        <v/>
      </c>
      <c r="AK497" s="7" t="str">
        <f>IF(ISNUMBER($AJ497),INDEX($C$1:$AB$3985,$AJ497,AK$4),"")</f>
        <v/>
      </c>
      <c r="AL497" s="7" t="str">
        <f>IF(ISNUMBER($AJ497),INDEX($C$1:$AB$3985,$AJ497,AL$4),"")</f>
        <v/>
      </c>
      <c r="AM497" s="128"/>
      <c r="AN497" s="128">
        <f t="shared" si="49"/>
        <v>509</v>
      </c>
      <c r="AO497" s="7" t="str">
        <f>IF(ISNUMBER($AN497),INDEX($C$1:$AB$2294,$AN497,AO$4),"")</f>
        <v>hkr14c14</v>
      </c>
      <c r="AP497" s="10">
        <f>IF(ISNUMBER($AN497),INDEX($C$1:$AB$2294,$AN497,AP$4),"")</f>
        <v>5.9475119999999997</v>
      </c>
      <c r="AQ497" s="310">
        <f>IF(ISNUMBER(SEARCH($T$30,AO497)),MAX(AQ$5:AQ496)+1,0)</f>
        <v>0</v>
      </c>
      <c r="AR497" s="310">
        <f>IF(ISNUMBER(SEARCH($T$31,AO497)),MAX(AR$5:AR496)+1,0)</f>
        <v>0</v>
      </c>
      <c r="AS497" s="128" t="str">
        <f t="shared" si="48"/>
        <v/>
      </c>
      <c r="AT497" s="105" t="str">
        <f>IF(ISNUMBER($AS497),INDEX($C$1:$AB$3985,$AS497,AT$4),"")</f>
        <v/>
      </c>
      <c r="AU497" s="128"/>
      <c r="AV497" s="128">
        <f t="shared" si="50"/>
        <v>1274</v>
      </c>
      <c r="AW497" s="105" t="str">
        <f>IF(ISNUMBER($AV497),INDEX($C$1:$AB$3985,$AV497,AW$4),"")</f>
        <v>or27c05_0</v>
      </c>
      <c r="AX497" s="105">
        <f>IF(ISNUMBER($AV497),INDEX($C$1:$AB$3985,$AV497,AX$4),"")</f>
        <v>23.317219999999999</v>
      </c>
      <c r="AY497" s="310">
        <f>IF(ISNUMBER(SEARCH($BE$10,AW497)),MAX(AY$5:AY496)+1,0)</f>
        <v>0</v>
      </c>
      <c r="AZ497" s="310">
        <f>IF(ISNUMBER(SEARCH($BE$11,AW497)),MAX(AZ$5:AZ496)+1,0)</f>
        <v>0</v>
      </c>
      <c r="BA497" s="128" t="str">
        <f t="shared" si="51"/>
        <v/>
      </c>
      <c r="BB497" s="105" t="str">
        <f>IF(ISNUMBER($BA497),INDEX($C$1:$AB$3985,$BA497,BB$4),"")</f>
        <v/>
      </c>
      <c r="BC497" s="105"/>
    </row>
    <row r="498" spans="1:55" x14ac:dyDescent="0.25">
      <c r="A498" s="98"/>
      <c r="B498" s="98">
        <f>ROW()</f>
        <v>498</v>
      </c>
      <c r="C498" s="73"/>
      <c r="D498" s="179" t="s">
        <v>536</v>
      </c>
      <c r="E498" s="175" t="s">
        <v>850</v>
      </c>
      <c r="F498" s="176" t="s">
        <v>851</v>
      </c>
      <c r="G498" s="176">
        <v>5.9475119999999997</v>
      </c>
      <c r="H498" s="176">
        <v>0.59475120000000004</v>
      </c>
      <c r="I498" s="176">
        <v>59.475119999999997</v>
      </c>
      <c r="J498" s="172" t="s">
        <v>841</v>
      </c>
      <c r="K498" s="173">
        <v>1</v>
      </c>
      <c r="L498" s="178">
        <v>0</v>
      </c>
      <c r="M498" s="33">
        <v>1</v>
      </c>
      <c r="R498" s="3"/>
      <c r="S498" s="106"/>
      <c r="T498" s="106"/>
      <c r="U498" s="106"/>
      <c r="V498" s="106"/>
      <c r="W498" s="106"/>
      <c r="X498" s="106"/>
      <c r="AB498" s="188" t="str">
        <f t="shared" si="46"/>
        <v>hkr21c16log</v>
      </c>
      <c r="AC498" s="188" t="s">
        <v>1585</v>
      </c>
      <c r="AD498" s="131"/>
      <c r="AE498" s="131"/>
      <c r="AF498" s="131"/>
      <c r="AG498" s="131"/>
      <c r="AH498" s="131"/>
      <c r="AI498" s="131"/>
      <c r="AJ498" s="128" t="str">
        <f t="shared" si="47"/>
        <v/>
      </c>
      <c r="AK498" s="7" t="str">
        <f>IF(ISNUMBER($AJ498),INDEX($C$1:$AB$3985,$AJ498,AK$4),"")</f>
        <v/>
      </c>
      <c r="AL498" s="7" t="str">
        <f>IF(ISNUMBER($AJ498),INDEX($C$1:$AB$3985,$AJ498,AL$4),"")</f>
        <v/>
      </c>
      <c r="AM498" s="128"/>
      <c r="AN498" s="128">
        <f t="shared" si="49"/>
        <v>510</v>
      </c>
      <c r="AO498" s="7" t="str">
        <f>IF(ISNUMBER($AN498),INDEX($C$1:$AB$2294,$AN498,AO$4),"")</f>
        <v>hkr33c10</v>
      </c>
      <c r="AP498" s="10">
        <f>IF(ISNUMBER($AN498),INDEX($C$1:$AB$2294,$AN498,AP$4),"")</f>
        <v>5.9475119999999997</v>
      </c>
      <c r="AQ498" s="310">
        <f>IF(ISNUMBER(SEARCH($T$30,AO498)),MAX(AQ$5:AQ497)+1,0)</f>
        <v>0</v>
      </c>
      <c r="AR498" s="310">
        <f>IF(ISNUMBER(SEARCH($T$31,AO498)),MAX(AR$5:AR497)+1,0)</f>
        <v>0</v>
      </c>
      <c r="AS498" s="128" t="str">
        <f t="shared" si="48"/>
        <v/>
      </c>
      <c r="AT498" s="105" t="str">
        <f>IF(ISNUMBER($AS498),INDEX($C$1:$AB$3985,$AS498,AT$4),"")</f>
        <v/>
      </c>
      <c r="AU498" s="128"/>
      <c r="AV498" s="128">
        <f t="shared" si="50"/>
        <v>1275</v>
      </c>
      <c r="AW498" s="105" t="str">
        <f>IF(ISNUMBER($AV498),INDEX($C$1:$AB$3985,$AV498,AW$4),"")</f>
        <v>or27c06_0</v>
      </c>
      <c r="AX498" s="105">
        <f>IF(ISNUMBER($AV498),INDEX($C$1:$AB$3985,$AV498,AX$4),"")</f>
        <v>22.768129999999999</v>
      </c>
      <c r="AY498" s="310">
        <f>IF(ISNUMBER(SEARCH($BE$10,AW498)),MAX(AY$5:AY497)+1,0)</f>
        <v>0</v>
      </c>
      <c r="AZ498" s="310">
        <f>IF(ISNUMBER(SEARCH($BE$11,AW498)),MAX(AZ$5:AZ497)+1,0)</f>
        <v>0</v>
      </c>
      <c r="BA498" s="128" t="str">
        <f t="shared" si="51"/>
        <v/>
      </c>
      <c r="BB498" s="105" t="str">
        <f>IF(ISNUMBER($BA498),INDEX($C$1:$AB$3985,$BA498,BB$4),"")</f>
        <v/>
      </c>
      <c r="BC498" s="105"/>
    </row>
    <row r="499" spans="1:55" x14ac:dyDescent="0.25">
      <c r="A499" s="98"/>
      <c r="B499" s="98">
        <f>ROW()</f>
        <v>499</v>
      </c>
      <c r="C499" s="73"/>
      <c r="D499" s="179" t="s">
        <v>537</v>
      </c>
      <c r="E499" s="175" t="s">
        <v>850</v>
      </c>
      <c r="F499" s="176" t="s">
        <v>851</v>
      </c>
      <c r="G499" s="176">
        <v>5.9475119999999997</v>
      </c>
      <c r="H499" s="176">
        <v>0.59475120000000004</v>
      </c>
      <c r="I499" s="176">
        <v>59.475119999999997</v>
      </c>
      <c r="J499" s="172" t="s">
        <v>841</v>
      </c>
      <c r="K499" s="173">
        <v>1</v>
      </c>
      <c r="L499" s="178">
        <v>0</v>
      </c>
      <c r="M499" s="33">
        <v>1</v>
      </c>
      <c r="R499" s="3"/>
      <c r="S499" s="106"/>
      <c r="T499" s="106"/>
      <c r="U499" s="106"/>
      <c r="V499" s="106"/>
      <c r="W499" s="106"/>
      <c r="X499" s="106"/>
      <c r="AB499" s="188" t="str">
        <f t="shared" si="46"/>
        <v>hkr13c16log</v>
      </c>
      <c r="AC499" s="188" t="s">
        <v>1585</v>
      </c>
      <c r="AD499" s="131"/>
      <c r="AE499" s="131"/>
      <c r="AF499" s="131"/>
      <c r="AG499" s="131"/>
      <c r="AH499" s="131"/>
      <c r="AI499" s="131"/>
      <c r="AJ499" s="128" t="str">
        <f t="shared" si="47"/>
        <v/>
      </c>
      <c r="AK499" s="7" t="str">
        <f>IF(ISNUMBER($AJ499),INDEX($C$1:$AB$3985,$AJ499,AK$4),"")</f>
        <v/>
      </c>
      <c r="AL499" s="7" t="str">
        <f>IF(ISNUMBER($AJ499),INDEX($C$1:$AB$3985,$AJ499,AL$4),"")</f>
        <v/>
      </c>
      <c r="AM499" s="128"/>
      <c r="AN499" s="128">
        <f t="shared" si="49"/>
        <v>511</v>
      </c>
      <c r="AO499" s="7" t="str">
        <f>IF(ISNUMBER($AN499),INDEX($C$1:$AB$2294,$AN499,AO$4),"")</f>
        <v>hkr31c19</v>
      </c>
      <c r="AP499" s="10">
        <f>IF(ISNUMBER($AN499),INDEX($C$1:$AB$2294,$AN499,AP$4),"")</f>
        <v>5.9475119999999997</v>
      </c>
      <c r="AQ499" s="310">
        <f>IF(ISNUMBER(SEARCH($T$30,AO499)),MAX(AQ$5:AQ498)+1,0)</f>
        <v>0</v>
      </c>
      <c r="AR499" s="310">
        <f>IF(ISNUMBER(SEARCH($T$31,AO499)),MAX(AR$5:AR498)+1,0)</f>
        <v>0</v>
      </c>
      <c r="AS499" s="128" t="str">
        <f t="shared" si="48"/>
        <v/>
      </c>
      <c r="AT499" s="105" t="str">
        <f>IF(ISNUMBER($AS499),INDEX($C$1:$AB$3985,$AS499,AT$4),"")</f>
        <v/>
      </c>
      <c r="AU499" s="128"/>
      <c r="AV499" s="128">
        <f t="shared" si="50"/>
        <v>1276</v>
      </c>
      <c r="AW499" s="105" t="str">
        <f>IF(ISNUMBER($AV499),INDEX($C$1:$AB$3985,$AV499,AW$4),"")</f>
        <v>or27c07_0</v>
      </c>
      <c r="AX499" s="105">
        <f>IF(ISNUMBER($AV499),INDEX($C$1:$AB$3985,$AV499,AX$4),"")</f>
        <v>21.950019999999999</v>
      </c>
      <c r="AY499" s="310">
        <f>IF(ISNUMBER(SEARCH($BE$10,AW499)),MAX(AY$5:AY498)+1,0)</f>
        <v>0</v>
      </c>
      <c r="AZ499" s="310">
        <f>IF(ISNUMBER(SEARCH($BE$11,AW499)),MAX(AZ$5:AZ498)+1,0)</f>
        <v>0</v>
      </c>
      <c r="BA499" s="128" t="str">
        <f t="shared" si="51"/>
        <v/>
      </c>
      <c r="BB499" s="105" t="str">
        <f>IF(ISNUMBER($BA499),INDEX($C$1:$AB$3985,$BA499,BB$4),"")</f>
        <v/>
      </c>
      <c r="BC499" s="105"/>
    </row>
    <row r="500" spans="1:55" x14ac:dyDescent="0.25">
      <c r="A500" s="98"/>
      <c r="B500" s="98">
        <f>ROW()</f>
        <v>500</v>
      </c>
      <c r="C500" s="73"/>
      <c r="D500" s="179" t="s">
        <v>538</v>
      </c>
      <c r="E500" s="175" t="s">
        <v>850</v>
      </c>
      <c r="F500" s="176" t="s">
        <v>851</v>
      </c>
      <c r="G500" s="176">
        <v>5.9475119999999997</v>
      </c>
      <c r="H500" s="176">
        <v>0.59475120000000004</v>
      </c>
      <c r="I500" s="176">
        <v>59.475119999999997</v>
      </c>
      <c r="J500" s="172" t="s">
        <v>841</v>
      </c>
      <c r="K500" s="173">
        <v>1</v>
      </c>
      <c r="L500" s="178">
        <v>0</v>
      </c>
      <c r="M500" s="33">
        <v>1</v>
      </c>
      <c r="R500" s="3"/>
      <c r="S500" s="106"/>
      <c r="T500" s="106"/>
      <c r="U500" s="106"/>
      <c r="V500" s="106"/>
      <c r="W500" s="106"/>
      <c r="X500" s="106"/>
      <c r="AB500" s="188" t="str">
        <f t="shared" si="46"/>
        <v>hkr25c10log</v>
      </c>
      <c r="AC500" s="188" t="s">
        <v>1585</v>
      </c>
      <c r="AD500" s="131"/>
      <c r="AE500" s="131"/>
      <c r="AF500" s="131"/>
      <c r="AG500" s="131"/>
      <c r="AH500" s="131"/>
      <c r="AI500" s="131"/>
      <c r="AJ500" s="128" t="str">
        <f t="shared" si="47"/>
        <v/>
      </c>
      <c r="AK500" s="7" t="str">
        <f>IF(ISNUMBER($AJ500),INDEX($C$1:$AB$3985,$AJ500,AK$4),"")</f>
        <v/>
      </c>
      <c r="AL500" s="7" t="str">
        <f>IF(ISNUMBER($AJ500),INDEX($C$1:$AB$3985,$AJ500,AL$4),"")</f>
        <v/>
      </c>
      <c r="AM500" s="128"/>
      <c r="AN500" s="128">
        <f t="shared" si="49"/>
        <v>512</v>
      </c>
      <c r="AO500" s="7" t="str">
        <f>IF(ISNUMBER($AN500),INDEX($C$1:$AB$2294,$AN500,AO$4),"")</f>
        <v>hkr14c15</v>
      </c>
      <c r="AP500" s="10">
        <f>IF(ISNUMBER($AN500),INDEX($C$1:$AB$2294,$AN500,AP$4),"")</f>
        <v>5.9475119999999997</v>
      </c>
      <c r="AQ500" s="310">
        <f>IF(ISNUMBER(SEARCH($T$30,AO500)),MAX(AQ$5:AQ499)+1,0)</f>
        <v>0</v>
      </c>
      <c r="AR500" s="310">
        <f>IF(ISNUMBER(SEARCH($T$31,AO500)),MAX(AR$5:AR499)+1,0)</f>
        <v>0</v>
      </c>
      <c r="AS500" s="128" t="str">
        <f t="shared" si="48"/>
        <v/>
      </c>
      <c r="AT500" s="105" t="str">
        <f>IF(ISNUMBER($AS500),INDEX($C$1:$AB$3985,$AS500,AT$4),"")</f>
        <v/>
      </c>
      <c r="AU500" s="128"/>
      <c r="AV500" s="128">
        <f t="shared" si="50"/>
        <v>1277</v>
      </c>
      <c r="AW500" s="105" t="str">
        <f>IF(ISNUMBER($AV500),INDEX($C$1:$AB$3985,$AV500,AW$4),"")</f>
        <v>or27c08_0</v>
      </c>
      <c r="AX500" s="105">
        <f>IF(ISNUMBER($AV500),INDEX($C$1:$AB$3985,$AV500,AX$4),"")</f>
        <v>21.073509999999999</v>
      </c>
      <c r="AY500" s="310">
        <f>IF(ISNUMBER(SEARCH($BE$10,AW500)),MAX(AY$5:AY499)+1,0)</f>
        <v>0</v>
      </c>
      <c r="AZ500" s="310">
        <f>IF(ISNUMBER(SEARCH($BE$11,AW500)),MAX(AZ$5:AZ499)+1,0)</f>
        <v>0</v>
      </c>
      <c r="BA500" s="128" t="str">
        <f t="shared" si="51"/>
        <v/>
      </c>
      <c r="BB500" s="105" t="str">
        <f>IF(ISNUMBER($BA500),INDEX($C$1:$AB$3985,$BA500,BB$4),"")</f>
        <v/>
      </c>
      <c r="BC500" s="105"/>
    </row>
    <row r="501" spans="1:55" x14ac:dyDescent="0.25">
      <c r="A501" s="98"/>
      <c r="B501" s="98">
        <f>ROW()</f>
        <v>501</v>
      </c>
      <c r="C501" s="73"/>
      <c r="D501" s="179" t="s">
        <v>539</v>
      </c>
      <c r="E501" s="175" t="s">
        <v>850</v>
      </c>
      <c r="F501" s="175" t="s">
        <v>851</v>
      </c>
      <c r="G501" s="176">
        <v>5.9475119999999997</v>
      </c>
      <c r="H501" s="176">
        <v>0.59475120000000004</v>
      </c>
      <c r="I501" s="176">
        <v>59.475119999999997</v>
      </c>
      <c r="J501" s="172" t="s">
        <v>841</v>
      </c>
      <c r="K501" s="173">
        <v>1</v>
      </c>
      <c r="L501" s="178">
        <v>0</v>
      </c>
      <c r="M501" s="36">
        <v>1</v>
      </c>
      <c r="N501" s="36"/>
      <c r="O501" s="36"/>
      <c r="P501" s="36"/>
      <c r="Q501" s="36"/>
      <c r="R501" s="3"/>
      <c r="S501" s="106"/>
      <c r="T501" s="106"/>
      <c r="U501" s="106"/>
      <c r="V501" s="106"/>
      <c r="W501" s="106"/>
      <c r="X501" s="106"/>
      <c r="Y501" s="36"/>
      <c r="Z501" s="36"/>
      <c r="AA501" s="36"/>
      <c r="AB501" s="188" t="str">
        <f t="shared" si="46"/>
        <v>hkr13c17log</v>
      </c>
      <c r="AC501" s="188" t="s">
        <v>1585</v>
      </c>
      <c r="AD501" s="131"/>
      <c r="AE501" s="131"/>
      <c r="AF501" s="131"/>
      <c r="AG501" s="131"/>
      <c r="AH501" s="131"/>
      <c r="AI501" s="131"/>
      <c r="AJ501" s="128" t="str">
        <f t="shared" si="47"/>
        <v/>
      </c>
      <c r="AK501" s="7" t="str">
        <f>IF(ISNUMBER($AJ501),INDEX($C$1:$AB$3985,$AJ501,AK$4),"")</f>
        <v/>
      </c>
      <c r="AL501" s="7" t="str">
        <f>IF(ISNUMBER($AJ501),INDEX($C$1:$AB$3985,$AJ501,AL$4),"")</f>
        <v/>
      </c>
      <c r="AM501" s="128"/>
      <c r="AN501" s="128">
        <f t="shared" si="49"/>
        <v>513</v>
      </c>
      <c r="AO501" s="7" t="str">
        <f>IF(ISNUMBER($AN501),INDEX($C$1:$AB$2294,$AN501,AO$4),"")</f>
        <v>hkr25c02</v>
      </c>
      <c r="AP501" s="10">
        <f>IF(ISNUMBER($AN501),INDEX($C$1:$AB$2294,$AN501,AP$4),"")</f>
        <v>5.9475119999999997</v>
      </c>
      <c r="AQ501" s="310">
        <f>IF(ISNUMBER(SEARCH($T$30,AO501)),MAX(AQ$5:AQ500)+1,0)</f>
        <v>0</v>
      </c>
      <c r="AR501" s="310">
        <f>IF(ISNUMBER(SEARCH($T$31,AO501)),MAX(AR$5:AR500)+1,0)</f>
        <v>0</v>
      </c>
      <c r="AS501" s="128" t="str">
        <f t="shared" si="48"/>
        <v/>
      </c>
      <c r="AT501" s="105" t="str">
        <f>IF(ISNUMBER($AS501),INDEX($C$1:$AB$3985,$AS501,AT$4),"")</f>
        <v/>
      </c>
      <c r="AU501" s="128"/>
      <c r="AV501" s="128">
        <f t="shared" si="50"/>
        <v>1278</v>
      </c>
      <c r="AW501" s="105" t="str">
        <f>IF(ISNUMBER($AV501),INDEX($C$1:$AB$3985,$AV501,AW$4),"")</f>
        <v>or27c09_0</v>
      </c>
      <c r="AX501" s="105">
        <f>IF(ISNUMBER($AV501),INDEX($C$1:$AB$3985,$AV501,AX$4),"")</f>
        <v>20.17032</v>
      </c>
      <c r="AY501" s="310">
        <f>IF(ISNUMBER(SEARCH($BE$10,AW501)),MAX(AY$5:AY500)+1,0)</f>
        <v>0</v>
      </c>
      <c r="AZ501" s="310">
        <f>IF(ISNUMBER(SEARCH($BE$11,AW501)),MAX(AZ$5:AZ500)+1,0)</f>
        <v>0</v>
      </c>
      <c r="BA501" s="128" t="str">
        <f t="shared" si="51"/>
        <v/>
      </c>
      <c r="BB501" s="105" t="str">
        <f>IF(ISNUMBER($BA501),INDEX($C$1:$AB$3985,$BA501,BB$4),"")</f>
        <v/>
      </c>
      <c r="BC501" s="105"/>
    </row>
    <row r="502" spans="1:55" x14ac:dyDescent="0.25">
      <c r="A502" s="98"/>
      <c r="B502" s="98">
        <f>ROW()</f>
        <v>502</v>
      </c>
      <c r="C502" s="73"/>
      <c r="D502" s="179" t="s">
        <v>540</v>
      </c>
      <c r="E502" s="175" t="s">
        <v>850</v>
      </c>
      <c r="F502" s="175" t="s">
        <v>851</v>
      </c>
      <c r="G502" s="176">
        <v>5.9475119999999997</v>
      </c>
      <c r="H502" s="176">
        <v>0.59475120000000004</v>
      </c>
      <c r="I502" s="176">
        <v>59.475119999999997</v>
      </c>
      <c r="J502" s="172" t="s">
        <v>841</v>
      </c>
      <c r="K502" s="173">
        <v>1</v>
      </c>
      <c r="L502" s="178">
        <v>0</v>
      </c>
      <c r="M502" s="36">
        <v>1</v>
      </c>
      <c r="N502" s="36"/>
      <c r="O502" s="36"/>
      <c r="P502" s="36"/>
      <c r="Q502" s="36"/>
      <c r="R502" s="3"/>
      <c r="S502" s="106"/>
      <c r="T502" s="106"/>
      <c r="U502" s="106"/>
      <c r="V502" s="106"/>
      <c r="W502" s="106"/>
      <c r="X502" s="106"/>
      <c r="Y502" s="36"/>
      <c r="Z502" s="36"/>
      <c r="AA502" s="36"/>
      <c r="AB502" s="188" t="str">
        <f t="shared" si="46"/>
        <v>hkr14c01log</v>
      </c>
      <c r="AC502" s="188" t="s">
        <v>1585</v>
      </c>
      <c r="AD502" s="131"/>
      <c r="AE502" s="131"/>
      <c r="AF502" s="131"/>
      <c r="AG502" s="131"/>
      <c r="AH502" s="131"/>
      <c r="AI502" s="131"/>
      <c r="AJ502" s="128" t="str">
        <f t="shared" si="47"/>
        <v/>
      </c>
      <c r="AK502" s="7" t="str">
        <f>IF(ISNUMBER($AJ502),INDEX($C$1:$AB$3985,$AJ502,AK$4),"")</f>
        <v/>
      </c>
      <c r="AL502" s="7" t="str">
        <f>IF(ISNUMBER($AJ502),INDEX($C$1:$AB$3985,$AJ502,AL$4),"")</f>
        <v/>
      </c>
      <c r="AM502" s="128"/>
      <c r="AN502" s="128">
        <f t="shared" si="49"/>
        <v>514</v>
      </c>
      <c r="AO502" s="7" t="str">
        <f>IF(ISNUMBER($AN502),INDEX($C$1:$AB$2294,$AN502,AO$4),"")</f>
        <v>hkr14c17</v>
      </c>
      <c r="AP502" s="10">
        <f>IF(ISNUMBER($AN502),INDEX($C$1:$AB$2294,$AN502,AP$4),"")</f>
        <v>5.9475119999999997</v>
      </c>
      <c r="AQ502" s="310">
        <f>IF(ISNUMBER(SEARCH($T$30,AO502)),MAX(AQ$5:AQ501)+1,0)</f>
        <v>0</v>
      </c>
      <c r="AR502" s="310">
        <f>IF(ISNUMBER(SEARCH($T$31,AO502)),MAX(AR$5:AR501)+1,0)</f>
        <v>0</v>
      </c>
      <c r="AS502" s="128" t="str">
        <f t="shared" si="48"/>
        <v/>
      </c>
      <c r="AT502" s="105" t="str">
        <f>IF(ISNUMBER($AS502),INDEX($C$1:$AB$3985,$AS502,AT$4),"")</f>
        <v/>
      </c>
      <c r="AU502" s="128"/>
      <c r="AV502" s="128">
        <f t="shared" si="50"/>
        <v>1279</v>
      </c>
      <c r="AW502" s="105" t="str">
        <f>IF(ISNUMBER($AV502),INDEX($C$1:$AB$3985,$AV502,AW$4),"")</f>
        <v>or27c10_0</v>
      </c>
      <c r="AX502" s="105">
        <f>IF(ISNUMBER($AV502),INDEX($C$1:$AB$3985,$AV502,AX$4),"")</f>
        <v>18.924880000000002</v>
      </c>
      <c r="AY502" s="310">
        <f>IF(ISNUMBER(SEARCH($BE$10,AW502)),MAX(AY$5:AY501)+1,0)</f>
        <v>0</v>
      </c>
      <c r="AZ502" s="310">
        <f>IF(ISNUMBER(SEARCH($BE$11,AW502)),MAX(AZ$5:AZ501)+1,0)</f>
        <v>0</v>
      </c>
      <c r="BA502" s="128" t="str">
        <f t="shared" si="51"/>
        <v/>
      </c>
      <c r="BB502" s="105" t="str">
        <f>IF(ISNUMBER($BA502),INDEX($C$1:$AB$3985,$BA502,BB$4),"")</f>
        <v/>
      </c>
      <c r="BC502" s="105"/>
    </row>
    <row r="503" spans="1:55" x14ac:dyDescent="0.25">
      <c r="A503" s="98"/>
      <c r="B503" s="98">
        <f>ROW()</f>
        <v>503</v>
      </c>
      <c r="C503" s="73"/>
      <c r="D503" s="179" t="s">
        <v>541</v>
      </c>
      <c r="E503" s="175" t="s">
        <v>850</v>
      </c>
      <c r="F503" s="175" t="s">
        <v>851</v>
      </c>
      <c r="G503" s="176">
        <v>5.9475119999999997</v>
      </c>
      <c r="H503" s="176">
        <v>0.59475120000000004</v>
      </c>
      <c r="I503" s="176">
        <v>59.475119999999997</v>
      </c>
      <c r="J503" s="172" t="s">
        <v>841</v>
      </c>
      <c r="K503" s="173">
        <v>1</v>
      </c>
      <c r="L503" s="178">
        <v>0</v>
      </c>
      <c r="M503" s="36">
        <v>1</v>
      </c>
      <c r="N503" s="36"/>
      <c r="O503" s="36"/>
      <c r="P503" s="36"/>
      <c r="Q503" s="36"/>
      <c r="R503" s="3"/>
      <c r="S503" s="106"/>
      <c r="T503" s="106"/>
      <c r="U503" s="106"/>
      <c r="V503" s="106"/>
      <c r="W503" s="106"/>
      <c r="X503" s="106"/>
      <c r="Y503" s="36"/>
      <c r="Z503" s="36"/>
      <c r="AA503" s="36"/>
      <c r="AB503" s="188" t="str">
        <f t="shared" si="46"/>
        <v>hkr22c16log</v>
      </c>
      <c r="AC503" s="188" t="s">
        <v>1585</v>
      </c>
      <c r="AD503" s="131"/>
      <c r="AE503" s="131"/>
      <c r="AF503" s="131"/>
      <c r="AG503" s="131"/>
      <c r="AH503" s="131"/>
      <c r="AI503" s="131"/>
      <c r="AJ503" s="128" t="str">
        <f t="shared" si="47"/>
        <v/>
      </c>
      <c r="AK503" s="7" t="str">
        <f>IF(ISNUMBER($AJ503),INDEX($C$1:$AB$3985,$AJ503,AK$4),"")</f>
        <v/>
      </c>
      <c r="AL503" s="7" t="str">
        <f>IF(ISNUMBER($AJ503),INDEX($C$1:$AB$3985,$AJ503,AL$4),"")</f>
        <v/>
      </c>
      <c r="AM503" s="128"/>
      <c r="AN503" s="128">
        <f t="shared" si="49"/>
        <v>515</v>
      </c>
      <c r="AO503" s="7" t="str">
        <f>IF(ISNUMBER($AN503),INDEX($C$1:$AB$2294,$AN503,AO$4),"")</f>
        <v>hkr14c19</v>
      </c>
      <c r="AP503" s="10">
        <f>IF(ISNUMBER($AN503),INDEX($C$1:$AB$2294,$AN503,AP$4),"")</f>
        <v>5.9475119999999997</v>
      </c>
      <c r="AQ503" s="310">
        <f>IF(ISNUMBER(SEARCH($T$30,AO503)),MAX(AQ$5:AQ502)+1,0)</f>
        <v>0</v>
      </c>
      <c r="AR503" s="310">
        <f>IF(ISNUMBER(SEARCH($T$31,AO503)),MAX(AR$5:AR502)+1,0)</f>
        <v>0</v>
      </c>
      <c r="AS503" s="128" t="str">
        <f t="shared" si="48"/>
        <v/>
      </c>
      <c r="AT503" s="105" t="str">
        <f>IF(ISNUMBER($AS503),INDEX($C$1:$AB$3985,$AS503,AT$4),"")</f>
        <v/>
      </c>
      <c r="AU503" s="128"/>
      <c r="AV503" s="128">
        <f t="shared" si="50"/>
        <v>1280</v>
      </c>
      <c r="AW503" s="105" t="str">
        <f>IF(ISNUMBER($AV503),INDEX($C$1:$AB$3985,$AV503,AW$4),"")</f>
        <v>or27c11_0</v>
      </c>
      <c r="AX503" s="105">
        <f>IF(ISNUMBER($AV503),INDEX($C$1:$AB$3985,$AV503,AX$4),"")</f>
        <v>17.722490000000001</v>
      </c>
      <c r="AY503" s="310">
        <f>IF(ISNUMBER(SEARCH($BE$10,AW503)),MAX(AY$5:AY502)+1,0)</f>
        <v>0</v>
      </c>
      <c r="AZ503" s="310">
        <f>IF(ISNUMBER(SEARCH($BE$11,AW503)),MAX(AZ$5:AZ502)+1,0)</f>
        <v>0</v>
      </c>
      <c r="BA503" s="128" t="str">
        <f t="shared" si="51"/>
        <v/>
      </c>
      <c r="BB503" s="105" t="str">
        <f>IF(ISNUMBER($BA503),INDEX($C$1:$AB$3985,$BA503,BB$4),"")</f>
        <v/>
      </c>
      <c r="BC503" s="105"/>
    </row>
    <row r="504" spans="1:55" x14ac:dyDescent="0.25">
      <c r="A504" s="98"/>
      <c r="B504" s="98">
        <f>ROW()</f>
        <v>504</v>
      </c>
      <c r="C504" s="73"/>
      <c r="D504" s="179" t="s">
        <v>542</v>
      </c>
      <c r="E504" s="175" t="s">
        <v>850</v>
      </c>
      <c r="F504" s="175" t="s">
        <v>851</v>
      </c>
      <c r="G504" s="176">
        <v>5.9475119999999997</v>
      </c>
      <c r="H504" s="176">
        <v>0.59475120000000004</v>
      </c>
      <c r="I504" s="176">
        <v>59.475119999999997</v>
      </c>
      <c r="J504" s="172" t="s">
        <v>841</v>
      </c>
      <c r="K504" s="173">
        <v>1</v>
      </c>
      <c r="L504" s="178">
        <v>0</v>
      </c>
      <c r="M504" s="36">
        <v>1</v>
      </c>
      <c r="N504" s="36"/>
      <c r="O504" s="36"/>
      <c r="P504" s="36"/>
      <c r="Q504" s="36"/>
      <c r="R504" s="3"/>
      <c r="S504" s="106"/>
      <c r="T504" s="106"/>
      <c r="U504" s="106"/>
      <c r="V504" s="106"/>
      <c r="W504" s="106"/>
      <c r="X504" s="106"/>
      <c r="Y504" s="36"/>
      <c r="Z504" s="36"/>
      <c r="AA504" s="36"/>
      <c r="AB504" s="188" t="str">
        <f t="shared" si="46"/>
        <v>hkr14c03log</v>
      </c>
      <c r="AC504" s="188" t="s">
        <v>1585</v>
      </c>
      <c r="AD504" s="131"/>
      <c r="AE504" s="131"/>
      <c r="AF504" s="131"/>
      <c r="AG504" s="131"/>
      <c r="AH504" s="131"/>
      <c r="AI504" s="131"/>
      <c r="AJ504" s="128" t="str">
        <f t="shared" si="47"/>
        <v/>
      </c>
      <c r="AK504" s="7" t="str">
        <f>IF(ISNUMBER($AJ504),INDEX($C$1:$AB$3985,$AJ504,AK$4),"")</f>
        <v/>
      </c>
      <c r="AL504" s="7" t="str">
        <f>IF(ISNUMBER($AJ504),INDEX($C$1:$AB$3985,$AJ504,AL$4),"")</f>
        <v/>
      </c>
      <c r="AM504" s="128"/>
      <c r="AN504" s="128">
        <f t="shared" si="49"/>
        <v>516</v>
      </c>
      <c r="AO504" s="7" t="str">
        <f>IF(ISNUMBER($AN504),INDEX($C$1:$AB$2294,$AN504,AO$4),"")</f>
        <v>hkr15c00</v>
      </c>
      <c r="AP504" s="10">
        <f>IF(ISNUMBER($AN504),INDEX($C$1:$AB$2294,$AN504,AP$4),"")</f>
        <v>5.9475119999999997</v>
      </c>
      <c r="AQ504" s="310">
        <f>IF(ISNUMBER(SEARCH($T$30,AO504)),MAX(AQ$5:AQ503)+1,0)</f>
        <v>0</v>
      </c>
      <c r="AR504" s="310">
        <f>IF(ISNUMBER(SEARCH($T$31,AO504)),MAX(AR$5:AR503)+1,0)</f>
        <v>0</v>
      </c>
      <c r="AS504" s="128" t="str">
        <f t="shared" si="48"/>
        <v/>
      </c>
      <c r="AT504" s="105" t="str">
        <f>IF(ISNUMBER($AS504),INDEX($C$1:$AB$3985,$AS504,AT$4),"")</f>
        <v/>
      </c>
      <c r="AU504" s="128"/>
      <c r="AV504" s="128">
        <f t="shared" si="50"/>
        <v>1281</v>
      </c>
      <c r="AW504" s="105" t="str">
        <f>IF(ISNUMBER($AV504),INDEX($C$1:$AB$3985,$AV504,AW$4),"")</f>
        <v>or27c12_0</v>
      </c>
      <c r="AX504" s="105">
        <f>IF(ISNUMBER($AV504),INDEX($C$1:$AB$3985,$AV504,AX$4),"")</f>
        <v>16.65944</v>
      </c>
      <c r="AY504" s="310">
        <f>IF(ISNUMBER(SEARCH($BE$10,AW504)),MAX(AY$5:AY503)+1,0)</f>
        <v>0</v>
      </c>
      <c r="AZ504" s="310">
        <f>IF(ISNUMBER(SEARCH($BE$11,AW504)),MAX(AZ$5:AZ503)+1,0)</f>
        <v>0</v>
      </c>
      <c r="BA504" s="128" t="str">
        <f t="shared" si="51"/>
        <v/>
      </c>
      <c r="BB504" s="105" t="str">
        <f>IF(ISNUMBER($BA504),INDEX($C$1:$AB$3985,$BA504,BB$4),"")</f>
        <v/>
      </c>
      <c r="BC504" s="105"/>
    </row>
    <row r="505" spans="1:55" x14ac:dyDescent="0.25">
      <c r="A505" s="98"/>
      <c r="B505" s="98">
        <f>ROW()</f>
        <v>505</v>
      </c>
      <c r="C505" s="73"/>
      <c r="D505" s="179" t="s">
        <v>543</v>
      </c>
      <c r="E505" s="175" t="s">
        <v>850</v>
      </c>
      <c r="F505" s="175" t="s">
        <v>851</v>
      </c>
      <c r="G505" s="176">
        <v>5.9475119999999997</v>
      </c>
      <c r="H505" s="176">
        <v>0.59475120000000004</v>
      </c>
      <c r="I505" s="176">
        <v>59.475119999999997</v>
      </c>
      <c r="J505" s="172" t="s">
        <v>841</v>
      </c>
      <c r="K505" s="173">
        <v>1</v>
      </c>
      <c r="L505" s="178">
        <v>0</v>
      </c>
      <c r="M505" s="36">
        <v>1</v>
      </c>
      <c r="N505" s="36"/>
      <c r="O505" s="36"/>
      <c r="P505" s="36"/>
      <c r="Q505" s="36"/>
      <c r="R505" s="3"/>
      <c r="S505" s="106"/>
      <c r="T505" s="106"/>
      <c r="U505" s="106"/>
      <c r="V505" s="106"/>
      <c r="W505" s="106"/>
      <c r="X505" s="106"/>
      <c r="Y505" s="36"/>
      <c r="Z505" s="36"/>
      <c r="AA505" s="36"/>
      <c r="AB505" s="188" t="str">
        <f t="shared" si="46"/>
        <v>hkr14c08log</v>
      </c>
      <c r="AC505" s="188" t="s">
        <v>1585</v>
      </c>
      <c r="AD505" s="131"/>
      <c r="AE505" s="131"/>
      <c r="AF505" s="131"/>
      <c r="AG505" s="131"/>
      <c r="AH505" s="131"/>
      <c r="AI505" s="131"/>
      <c r="AJ505" s="128" t="str">
        <f t="shared" si="47"/>
        <v/>
      </c>
      <c r="AK505" s="7" t="str">
        <f>IF(ISNUMBER($AJ505),INDEX($C$1:$AB$3985,$AJ505,AK$4),"")</f>
        <v/>
      </c>
      <c r="AL505" s="7" t="str">
        <f>IF(ISNUMBER($AJ505),INDEX($C$1:$AB$3985,$AJ505,AL$4),"")</f>
        <v/>
      </c>
      <c r="AM505" s="128"/>
      <c r="AN505" s="128">
        <f t="shared" si="49"/>
        <v>517</v>
      </c>
      <c r="AO505" s="7" t="str">
        <f>IF(ISNUMBER($AN505),INDEX($C$1:$AB$2294,$AN505,AO$4),"")</f>
        <v>hkr15c01</v>
      </c>
      <c r="AP505" s="10">
        <f>IF(ISNUMBER($AN505),INDEX($C$1:$AB$2294,$AN505,AP$4),"")</f>
        <v>5.9475119999999997</v>
      </c>
      <c r="AQ505" s="310">
        <f>IF(ISNUMBER(SEARCH($T$30,AO505)),MAX(AQ$5:AQ504)+1,0)</f>
        <v>0</v>
      </c>
      <c r="AR505" s="310">
        <f>IF(ISNUMBER(SEARCH($T$31,AO505)),MAX(AR$5:AR504)+1,0)</f>
        <v>0</v>
      </c>
      <c r="AS505" s="128" t="str">
        <f t="shared" si="48"/>
        <v/>
      </c>
      <c r="AT505" s="105" t="str">
        <f>IF(ISNUMBER($AS505),INDEX($C$1:$AB$3985,$AS505,AT$4),"")</f>
        <v/>
      </c>
      <c r="AU505" s="128"/>
      <c r="AV505" s="128">
        <f t="shared" si="50"/>
        <v>1282</v>
      </c>
      <c r="AW505" s="105" t="str">
        <f>IF(ISNUMBER($AV505),INDEX($C$1:$AB$3985,$AV505,AW$4),"")</f>
        <v>or27c13_0</v>
      </c>
      <c r="AX505" s="105">
        <f>IF(ISNUMBER($AV505),INDEX($C$1:$AB$3985,$AV505,AX$4),"")</f>
        <v>15.437110000000001</v>
      </c>
      <c r="AY505" s="310">
        <f>IF(ISNUMBER(SEARCH($BE$10,AW505)),MAX(AY$5:AY504)+1,0)</f>
        <v>0</v>
      </c>
      <c r="AZ505" s="310">
        <f>IF(ISNUMBER(SEARCH($BE$11,AW505)),MAX(AZ$5:AZ504)+1,0)</f>
        <v>0</v>
      </c>
      <c r="BA505" s="128" t="str">
        <f t="shared" si="51"/>
        <v/>
      </c>
      <c r="BB505" s="105" t="str">
        <f>IF(ISNUMBER($BA505),INDEX($C$1:$AB$3985,$BA505,BB$4),"")</f>
        <v/>
      </c>
      <c r="BC505" s="105"/>
    </row>
    <row r="506" spans="1:55" x14ac:dyDescent="0.25">
      <c r="A506" s="98"/>
      <c r="B506" s="98">
        <f>ROW()</f>
        <v>506</v>
      </c>
      <c r="C506" s="73"/>
      <c r="D506" s="179" t="s">
        <v>544</v>
      </c>
      <c r="E506" s="175" t="s">
        <v>850</v>
      </c>
      <c r="F506" s="175" t="s">
        <v>851</v>
      </c>
      <c r="G506" s="176">
        <v>5.9475119999999997</v>
      </c>
      <c r="H506" s="176">
        <v>0.59475120000000004</v>
      </c>
      <c r="I506" s="176">
        <v>59.475119999999997</v>
      </c>
      <c r="J506" s="172" t="s">
        <v>841</v>
      </c>
      <c r="K506" s="173">
        <v>1</v>
      </c>
      <c r="L506" s="178">
        <v>0</v>
      </c>
      <c r="M506" s="36">
        <v>1</v>
      </c>
      <c r="N506" s="36"/>
      <c r="O506" s="36"/>
      <c r="P506" s="36"/>
      <c r="Q506" s="36"/>
      <c r="R506" s="3"/>
      <c r="S506" s="106"/>
      <c r="T506" s="106"/>
      <c r="U506" s="106"/>
      <c r="V506" s="106"/>
      <c r="W506" s="106"/>
      <c r="X506" s="106"/>
      <c r="Y506" s="36"/>
      <c r="Z506" s="36"/>
      <c r="AA506" s="36"/>
      <c r="AB506" s="188" t="str">
        <f t="shared" si="46"/>
        <v>hkr27c13log</v>
      </c>
      <c r="AC506" s="188" t="s">
        <v>1585</v>
      </c>
      <c r="AD506" s="131"/>
      <c r="AE506" s="131"/>
      <c r="AF506" s="131"/>
      <c r="AG506" s="131"/>
      <c r="AH506" s="131"/>
      <c r="AI506" s="131"/>
      <c r="AJ506" s="128" t="str">
        <f t="shared" si="47"/>
        <v/>
      </c>
      <c r="AK506" s="7" t="str">
        <f>IF(ISNUMBER($AJ506),INDEX($C$1:$AB$3985,$AJ506,AK$4),"")</f>
        <v/>
      </c>
      <c r="AL506" s="7" t="str">
        <f>IF(ISNUMBER($AJ506),INDEX($C$1:$AB$3985,$AJ506,AL$4),"")</f>
        <v/>
      </c>
      <c r="AM506" s="128"/>
      <c r="AN506" s="128">
        <f t="shared" si="49"/>
        <v>518</v>
      </c>
      <c r="AO506" s="7" t="str">
        <f>IF(ISNUMBER($AN506),INDEX($C$1:$AB$2294,$AN506,AO$4),"")</f>
        <v>hkr15c09</v>
      </c>
      <c r="AP506" s="10">
        <f>IF(ISNUMBER($AN506),INDEX($C$1:$AB$2294,$AN506,AP$4),"")</f>
        <v>5.9475119999999997</v>
      </c>
      <c r="AQ506" s="310">
        <f>IF(ISNUMBER(SEARCH($T$30,AO506)),MAX(AQ$5:AQ505)+1,0)</f>
        <v>0</v>
      </c>
      <c r="AR506" s="310">
        <f>IF(ISNUMBER(SEARCH($T$31,AO506)),MAX(AR$5:AR505)+1,0)</f>
        <v>0</v>
      </c>
      <c r="AS506" s="128" t="str">
        <f t="shared" si="48"/>
        <v/>
      </c>
      <c r="AT506" s="105" t="str">
        <f>IF(ISNUMBER($AS506),INDEX($C$1:$AB$3985,$AS506,AT$4),"")</f>
        <v/>
      </c>
      <c r="AU506" s="128"/>
      <c r="AV506" s="128">
        <f t="shared" si="50"/>
        <v>1283</v>
      </c>
      <c r="AW506" s="105" t="str">
        <f>IF(ISNUMBER($AV506),INDEX($C$1:$AB$3985,$AV506,AW$4),"")</f>
        <v>or27c14_0</v>
      </c>
      <c r="AX506" s="105">
        <f>IF(ISNUMBER($AV506),INDEX($C$1:$AB$3985,$AV506,AX$4),"")</f>
        <v>14.033860000000001</v>
      </c>
      <c r="AY506" s="310">
        <f>IF(ISNUMBER(SEARCH($BE$10,AW506)),MAX(AY$5:AY505)+1,0)</f>
        <v>0</v>
      </c>
      <c r="AZ506" s="310">
        <f>IF(ISNUMBER(SEARCH($BE$11,AW506)),MAX(AZ$5:AZ505)+1,0)</f>
        <v>0</v>
      </c>
      <c r="BA506" s="128" t="str">
        <f t="shared" si="51"/>
        <v/>
      </c>
      <c r="BB506" s="105" t="str">
        <f>IF(ISNUMBER($BA506),INDEX($C$1:$AB$3985,$BA506,BB$4),"")</f>
        <v/>
      </c>
      <c r="BC506" s="105"/>
    </row>
    <row r="507" spans="1:55" x14ac:dyDescent="0.25">
      <c r="A507" s="98"/>
      <c r="B507" s="98">
        <f>ROW()</f>
        <v>507</v>
      </c>
      <c r="C507" s="73"/>
      <c r="D507" s="179" t="s">
        <v>545</v>
      </c>
      <c r="E507" s="175" t="s">
        <v>850</v>
      </c>
      <c r="F507" s="175" t="s">
        <v>851</v>
      </c>
      <c r="G507" s="176">
        <v>5.9475119999999997</v>
      </c>
      <c r="H507" s="176">
        <v>0.59475120000000004</v>
      </c>
      <c r="I507" s="176">
        <v>59.475119999999997</v>
      </c>
      <c r="J507" s="172" t="s">
        <v>841</v>
      </c>
      <c r="K507" s="173">
        <v>1</v>
      </c>
      <c r="L507" s="178">
        <v>0</v>
      </c>
      <c r="M507" s="36">
        <v>1</v>
      </c>
      <c r="N507" s="36"/>
      <c r="O507" s="36"/>
      <c r="P507" s="36"/>
      <c r="Q507" s="36"/>
      <c r="R507" s="3"/>
      <c r="S507" s="106"/>
      <c r="T507" s="106"/>
      <c r="U507" s="106"/>
      <c r="V507" s="106"/>
      <c r="W507" s="106"/>
      <c r="X507" s="106"/>
      <c r="Y507" s="36"/>
      <c r="Z507" s="36"/>
      <c r="AA507" s="36"/>
      <c r="AB507" s="188" t="str">
        <f t="shared" si="46"/>
        <v>hkr14c11log</v>
      </c>
      <c r="AC507" s="188" t="s">
        <v>1585</v>
      </c>
      <c r="AD507" s="131"/>
      <c r="AE507" s="131"/>
      <c r="AF507" s="131"/>
      <c r="AG507" s="131"/>
      <c r="AH507" s="131"/>
      <c r="AI507" s="131"/>
      <c r="AJ507" s="128" t="str">
        <f t="shared" si="47"/>
        <v/>
      </c>
      <c r="AK507" s="7" t="str">
        <f>IF(ISNUMBER($AJ507),INDEX($C$1:$AB$3985,$AJ507,AK$4),"")</f>
        <v/>
      </c>
      <c r="AL507" s="7" t="str">
        <f>IF(ISNUMBER($AJ507),INDEX($C$1:$AB$3985,$AJ507,AL$4),"")</f>
        <v/>
      </c>
      <c r="AM507" s="128"/>
      <c r="AN507" s="128">
        <f t="shared" si="49"/>
        <v>519</v>
      </c>
      <c r="AO507" s="7" t="str">
        <f>IF(ISNUMBER($AN507),INDEX($C$1:$AB$2294,$AN507,AO$4),"")</f>
        <v>hkr23c00</v>
      </c>
      <c r="AP507" s="10">
        <f>IF(ISNUMBER($AN507),INDEX($C$1:$AB$2294,$AN507,AP$4),"")</f>
        <v>5.9475119999999997</v>
      </c>
      <c r="AQ507" s="310">
        <f>IF(ISNUMBER(SEARCH($T$30,AO507)),MAX(AQ$5:AQ506)+1,0)</f>
        <v>0</v>
      </c>
      <c r="AR507" s="310">
        <f>IF(ISNUMBER(SEARCH($T$31,AO507)),MAX(AR$5:AR506)+1,0)</f>
        <v>0</v>
      </c>
      <c r="AS507" s="128" t="str">
        <f t="shared" si="48"/>
        <v/>
      </c>
      <c r="AT507" s="105" t="str">
        <f>IF(ISNUMBER($AS507),INDEX($C$1:$AB$3985,$AS507,AT$4),"")</f>
        <v/>
      </c>
      <c r="AU507" s="128"/>
      <c r="AV507" s="128">
        <f t="shared" si="50"/>
        <v>1284</v>
      </c>
      <c r="AW507" s="105" t="str">
        <f>IF(ISNUMBER($AV507),INDEX($C$1:$AB$3985,$AV507,AW$4),"")</f>
        <v>or27c15_0</v>
      </c>
      <c r="AX507" s="105">
        <f>IF(ISNUMBER($AV507),INDEX($C$1:$AB$3985,$AV507,AX$4),"")</f>
        <v>14.901479999999999</v>
      </c>
      <c r="AY507" s="310">
        <f>IF(ISNUMBER(SEARCH($BE$10,AW507)),MAX(AY$5:AY506)+1,0)</f>
        <v>0</v>
      </c>
      <c r="AZ507" s="310">
        <f>IF(ISNUMBER(SEARCH($BE$11,AW507)),MAX(AZ$5:AZ506)+1,0)</f>
        <v>0</v>
      </c>
      <c r="BA507" s="128" t="str">
        <f t="shared" si="51"/>
        <v/>
      </c>
      <c r="BB507" s="105" t="str">
        <f>IF(ISNUMBER($BA507),INDEX($C$1:$AB$3985,$BA507,BB$4),"")</f>
        <v/>
      </c>
      <c r="BC507" s="105"/>
    </row>
    <row r="508" spans="1:55" x14ac:dyDescent="0.25">
      <c r="A508" s="98"/>
      <c r="B508" s="98">
        <f>ROW()</f>
        <v>508</v>
      </c>
      <c r="C508" s="73"/>
      <c r="D508" s="179" t="s">
        <v>546</v>
      </c>
      <c r="E508" s="175" t="s">
        <v>850</v>
      </c>
      <c r="F508" s="175" t="s">
        <v>851</v>
      </c>
      <c r="G508" s="176">
        <v>5.9475119999999997</v>
      </c>
      <c r="H508" s="176">
        <v>0.59475120000000004</v>
      </c>
      <c r="I508" s="176">
        <v>59.475119999999997</v>
      </c>
      <c r="J508" s="172" t="s">
        <v>841</v>
      </c>
      <c r="K508" s="173">
        <v>1</v>
      </c>
      <c r="L508" s="178">
        <v>0</v>
      </c>
      <c r="M508" s="36">
        <v>1</v>
      </c>
      <c r="N508" s="36"/>
      <c r="O508" s="36"/>
      <c r="P508" s="36"/>
      <c r="Q508" s="36"/>
      <c r="R508" s="3"/>
      <c r="S508" s="106"/>
      <c r="T508" s="106"/>
      <c r="U508" s="106"/>
      <c r="V508" s="106"/>
      <c r="W508" s="106"/>
      <c r="X508" s="106"/>
      <c r="Y508" s="36"/>
      <c r="Z508" s="36"/>
      <c r="AA508" s="36"/>
      <c r="AB508" s="188" t="str">
        <f t="shared" si="46"/>
        <v>hkr14c12log</v>
      </c>
      <c r="AC508" s="188" t="s">
        <v>1585</v>
      </c>
      <c r="AD508" s="131"/>
      <c r="AE508" s="131"/>
      <c r="AF508" s="131"/>
      <c r="AG508" s="131"/>
      <c r="AH508" s="131"/>
      <c r="AI508" s="131"/>
      <c r="AJ508" s="128" t="str">
        <f t="shared" si="47"/>
        <v/>
      </c>
      <c r="AK508" s="7" t="str">
        <f>IF(ISNUMBER($AJ508),INDEX($C$1:$AB$3985,$AJ508,AK$4),"")</f>
        <v/>
      </c>
      <c r="AL508" s="7" t="str">
        <f>IF(ISNUMBER($AJ508),INDEX($C$1:$AB$3985,$AJ508,AL$4),"")</f>
        <v/>
      </c>
      <c r="AM508" s="128"/>
      <c r="AN508" s="128">
        <f t="shared" si="49"/>
        <v>520</v>
      </c>
      <c r="AO508" s="7" t="str">
        <f>IF(ISNUMBER($AN508),INDEX($C$1:$AB$2294,$AN508,AO$4),"")</f>
        <v>hkr15c14</v>
      </c>
      <c r="AP508" s="10">
        <f>IF(ISNUMBER($AN508),INDEX($C$1:$AB$2294,$AN508,AP$4),"")</f>
        <v>5.9475119999999997</v>
      </c>
      <c r="AQ508" s="310">
        <f>IF(ISNUMBER(SEARCH($T$30,AO508)),MAX(AQ$5:AQ507)+1,0)</f>
        <v>0</v>
      </c>
      <c r="AR508" s="310">
        <f>IF(ISNUMBER(SEARCH($T$31,AO508)),MAX(AR$5:AR507)+1,0)</f>
        <v>0</v>
      </c>
      <c r="AS508" s="128" t="str">
        <f t="shared" si="48"/>
        <v/>
      </c>
      <c r="AT508" s="105" t="str">
        <f>IF(ISNUMBER($AS508),INDEX($C$1:$AB$3985,$AS508,AT$4),"")</f>
        <v/>
      </c>
      <c r="AU508" s="128"/>
      <c r="AV508" s="128">
        <f t="shared" si="50"/>
        <v>1285</v>
      </c>
      <c r="AW508" s="105" t="str">
        <f>IF(ISNUMBER($AV508),INDEX($C$1:$AB$3985,$AV508,AW$4),"")</f>
        <v>or27c16_0</v>
      </c>
      <c r="AX508" s="105">
        <f>IF(ISNUMBER($AV508),INDEX($C$1:$AB$3985,$AV508,AX$4),"")</f>
        <v>15.577030000000001</v>
      </c>
      <c r="AY508" s="310">
        <f>IF(ISNUMBER(SEARCH($BE$10,AW508)),MAX(AY$5:AY507)+1,0)</f>
        <v>0</v>
      </c>
      <c r="AZ508" s="310">
        <f>IF(ISNUMBER(SEARCH($BE$11,AW508)),MAX(AZ$5:AZ507)+1,0)</f>
        <v>0</v>
      </c>
      <c r="BA508" s="128" t="str">
        <f t="shared" si="51"/>
        <v/>
      </c>
      <c r="BB508" s="105" t="str">
        <f>IF(ISNUMBER($BA508),INDEX($C$1:$AB$3985,$BA508,BB$4),"")</f>
        <v/>
      </c>
      <c r="BC508" s="105"/>
    </row>
    <row r="509" spans="1:55" x14ac:dyDescent="0.25">
      <c r="A509" s="98"/>
      <c r="B509" s="98">
        <f>ROW()</f>
        <v>509</v>
      </c>
      <c r="C509" s="73"/>
      <c r="D509" s="179" t="s">
        <v>547</v>
      </c>
      <c r="E509" s="175" t="s">
        <v>850</v>
      </c>
      <c r="F509" s="175" t="s">
        <v>851</v>
      </c>
      <c r="G509" s="176">
        <v>5.9475119999999997</v>
      </c>
      <c r="H509" s="176">
        <v>0.59475120000000004</v>
      </c>
      <c r="I509" s="176">
        <v>59.475119999999997</v>
      </c>
      <c r="J509" s="172" t="s">
        <v>841</v>
      </c>
      <c r="K509" s="173">
        <v>1</v>
      </c>
      <c r="L509" s="178">
        <v>0</v>
      </c>
      <c r="M509" s="36">
        <v>1</v>
      </c>
      <c r="N509" s="36"/>
      <c r="O509" s="36"/>
      <c r="P509" s="36"/>
      <c r="Q509" s="36"/>
      <c r="R509" s="3"/>
      <c r="S509" s="106"/>
      <c r="T509" s="106"/>
      <c r="U509" s="106"/>
      <c r="V509" s="106"/>
      <c r="W509" s="106"/>
      <c r="X509" s="106"/>
      <c r="Y509" s="36"/>
      <c r="Z509" s="36"/>
      <c r="AA509" s="36"/>
      <c r="AB509" s="188" t="str">
        <f t="shared" si="46"/>
        <v>hkr14c14log</v>
      </c>
      <c r="AC509" s="188" t="s">
        <v>1585</v>
      </c>
      <c r="AD509" s="131"/>
      <c r="AE509" s="131"/>
      <c r="AF509" s="131"/>
      <c r="AG509" s="131"/>
      <c r="AH509" s="131"/>
      <c r="AI509" s="131"/>
      <c r="AJ509" s="128" t="str">
        <f t="shared" si="47"/>
        <v/>
      </c>
      <c r="AK509" s="7" t="str">
        <f>IF(ISNUMBER($AJ509),INDEX($C$1:$AB$3985,$AJ509,AK$4),"")</f>
        <v/>
      </c>
      <c r="AL509" s="7" t="str">
        <f>IF(ISNUMBER($AJ509),INDEX($C$1:$AB$3985,$AJ509,AL$4),"")</f>
        <v/>
      </c>
      <c r="AM509" s="128"/>
      <c r="AN509" s="128">
        <f t="shared" si="49"/>
        <v>521</v>
      </c>
      <c r="AO509" s="7" t="str">
        <f>IF(ISNUMBER($AN509),INDEX($C$1:$AB$2294,$AN509,AO$4),"")</f>
        <v>hkr15c15</v>
      </c>
      <c r="AP509" s="10">
        <f>IF(ISNUMBER($AN509),INDEX($C$1:$AB$2294,$AN509,AP$4),"")</f>
        <v>5.9475119999999997</v>
      </c>
      <c r="AQ509" s="310">
        <f>IF(ISNUMBER(SEARCH($T$30,AO509)),MAX(AQ$5:AQ508)+1,0)</f>
        <v>0</v>
      </c>
      <c r="AR509" s="310">
        <f>IF(ISNUMBER(SEARCH($T$31,AO509)),MAX(AR$5:AR508)+1,0)</f>
        <v>0</v>
      </c>
      <c r="AS509" s="128" t="str">
        <f t="shared" si="48"/>
        <v/>
      </c>
      <c r="AT509" s="105" t="str">
        <f>IF(ISNUMBER($AS509),INDEX($C$1:$AB$3985,$AS509,AT$4),"")</f>
        <v/>
      </c>
      <c r="AU509" s="128"/>
      <c r="AV509" s="128">
        <f t="shared" si="50"/>
        <v>1286</v>
      </c>
      <c r="AW509" s="105" t="str">
        <f>IF(ISNUMBER($AV509),INDEX($C$1:$AB$3985,$AV509,AW$4),"")</f>
        <v>or27c17_0</v>
      </c>
      <c r="AX509" s="105">
        <f>IF(ISNUMBER($AV509),INDEX($C$1:$AB$3985,$AV509,AX$4),"")</f>
        <v>15.96983</v>
      </c>
      <c r="AY509" s="310">
        <f>IF(ISNUMBER(SEARCH($BE$10,AW509)),MAX(AY$5:AY508)+1,0)</f>
        <v>0</v>
      </c>
      <c r="AZ509" s="310">
        <f>IF(ISNUMBER(SEARCH($BE$11,AW509)),MAX(AZ$5:AZ508)+1,0)</f>
        <v>0</v>
      </c>
      <c r="BA509" s="128" t="str">
        <f t="shared" si="51"/>
        <v/>
      </c>
      <c r="BB509" s="105" t="str">
        <f>IF(ISNUMBER($BA509),INDEX($C$1:$AB$3985,$BA509,BB$4),"")</f>
        <v/>
      </c>
      <c r="BC509" s="105"/>
    </row>
    <row r="510" spans="1:55" x14ac:dyDescent="0.25">
      <c r="A510" s="98"/>
      <c r="B510" s="98">
        <f>ROW()</f>
        <v>510</v>
      </c>
      <c r="C510" s="73"/>
      <c r="D510" s="179" t="s">
        <v>548</v>
      </c>
      <c r="E510" s="175" t="s">
        <v>850</v>
      </c>
      <c r="F510" s="175" t="s">
        <v>851</v>
      </c>
      <c r="G510" s="176">
        <v>5.9475119999999997</v>
      </c>
      <c r="H510" s="176">
        <v>0.59475120000000004</v>
      </c>
      <c r="I510" s="176">
        <v>59.475119999999997</v>
      </c>
      <c r="J510" s="172" t="s">
        <v>841</v>
      </c>
      <c r="K510" s="173">
        <v>1</v>
      </c>
      <c r="L510" s="178">
        <v>0</v>
      </c>
      <c r="M510" s="36">
        <v>1</v>
      </c>
      <c r="N510" s="36"/>
      <c r="O510" s="36"/>
      <c r="P510" s="36"/>
      <c r="Q510" s="36"/>
      <c r="R510" s="3"/>
      <c r="S510" s="106"/>
      <c r="T510" s="106"/>
      <c r="U510" s="106"/>
      <c r="V510" s="106"/>
      <c r="W510" s="106"/>
      <c r="X510" s="106"/>
      <c r="Y510" s="36"/>
      <c r="Z510" s="36"/>
      <c r="AA510" s="36"/>
      <c r="AB510" s="188" t="str">
        <f t="shared" si="46"/>
        <v>hkr33c10log</v>
      </c>
      <c r="AC510" s="188" t="s">
        <v>1585</v>
      </c>
      <c r="AD510" s="131"/>
      <c r="AE510" s="131"/>
      <c r="AF510" s="131"/>
      <c r="AG510" s="131"/>
      <c r="AH510" s="131"/>
      <c r="AI510" s="131"/>
      <c r="AJ510" s="128" t="str">
        <f t="shared" si="47"/>
        <v/>
      </c>
      <c r="AK510" s="7" t="str">
        <f>IF(ISNUMBER($AJ510),INDEX($C$1:$AB$3985,$AJ510,AK$4),"")</f>
        <v/>
      </c>
      <c r="AL510" s="7" t="str">
        <f>IF(ISNUMBER($AJ510),INDEX($C$1:$AB$3985,$AJ510,AL$4),"")</f>
        <v/>
      </c>
      <c r="AM510" s="128"/>
      <c r="AN510" s="128">
        <f t="shared" si="49"/>
        <v>522</v>
      </c>
      <c r="AO510" s="7" t="str">
        <f>IF(ISNUMBER($AN510),INDEX($C$1:$AB$2294,$AN510,AO$4),"")</f>
        <v>hkr15c17</v>
      </c>
      <c r="AP510" s="10">
        <f>IF(ISNUMBER($AN510),INDEX($C$1:$AB$2294,$AN510,AP$4),"")</f>
        <v>5.9475119999999997</v>
      </c>
      <c r="AQ510" s="310">
        <f>IF(ISNUMBER(SEARCH($T$30,AO510)),MAX(AQ$5:AQ509)+1,0)</f>
        <v>0</v>
      </c>
      <c r="AR510" s="310">
        <f>IF(ISNUMBER(SEARCH($T$31,AO510)),MAX(AR$5:AR509)+1,0)</f>
        <v>0</v>
      </c>
      <c r="AS510" s="128" t="str">
        <f t="shared" si="48"/>
        <v/>
      </c>
      <c r="AT510" s="105" t="str">
        <f>IF(ISNUMBER($AS510),INDEX($C$1:$AB$3985,$AS510,AT$4),"")</f>
        <v/>
      </c>
      <c r="AU510" s="128"/>
      <c r="AV510" s="128">
        <f t="shared" si="50"/>
        <v>1287</v>
      </c>
      <c r="AW510" s="105" t="str">
        <f>IF(ISNUMBER($AV510),INDEX($C$1:$AB$3985,$AV510,AW$4),"")</f>
        <v>or27c18_0</v>
      </c>
      <c r="AX510" s="105">
        <f>IF(ISNUMBER($AV510),INDEX($C$1:$AB$3985,$AV510,AX$4),"")</f>
        <v>16.185140000000001</v>
      </c>
      <c r="AY510" s="310">
        <f>IF(ISNUMBER(SEARCH($BE$10,AW510)),MAX(AY$5:AY509)+1,0)</f>
        <v>0</v>
      </c>
      <c r="AZ510" s="310">
        <f>IF(ISNUMBER(SEARCH($BE$11,AW510)),MAX(AZ$5:AZ509)+1,0)</f>
        <v>0</v>
      </c>
      <c r="BA510" s="128" t="str">
        <f t="shared" si="51"/>
        <v/>
      </c>
      <c r="BB510" s="105" t="str">
        <f>IF(ISNUMBER($BA510),INDEX($C$1:$AB$3985,$BA510,BB$4),"")</f>
        <v/>
      </c>
      <c r="BC510" s="105"/>
    </row>
    <row r="511" spans="1:55" x14ac:dyDescent="0.25">
      <c r="A511" s="98"/>
      <c r="B511" s="98">
        <f>ROW()</f>
        <v>511</v>
      </c>
      <c r="C511" s="73"/>
      <c r="D511" s="179" t="s">
        <v>549</v>
      </c>
      <c r="E511" s="175" t="s">
        <v>850</v>
      </c>
      <c r="F511" s="176" t="s">
        <v>851</v>
      </c>
      <c r="G511" s="176">
        <v>5.9475119999999997</v>
      </c>
      <c r="H511" s="176">
        <v>0.59475120000000004</v>
      </c>
      <c r="I511" s="176">
        <v>59.475119999999997</v>
      </c>
      <c r="J511" s="172" t="s">
        <v>841</v>
      </c>
      <c r="K511" s="173">
        <v>1</v>
      </c>
      <c r="L511" s="178">
        <v>0</v>
      </c>
      <c r="M511" s="33">
        <v>1</v>
      </c>
      <c r="R511" s="3"/>
      <c r="S511" s="106"/>
      <c r="T511" s="106"/>
      <c r="U511" s="106"/>
      <c r="V511" s="106"/>
      <c r="W511" s="106"/>
      <c r="X511" s="106"/>
      <c r="AB511" s="188" t="str">
        <f t="shared" si="46"/>
        <v>hkr31c19log</v>
      </c>
      <c r="AC511" s="188" t="s">
        <v>1585</v>
      </c>
      <c r="AD511" s="131"/>
      <c r="AE511" s="131"/>
      <c r="AF511" s="131"/>
      <c r="AG511" s="131"/>
      <c r="AH511" s="131"/>
      <c r="AI511" s="131"/>
      <c r="AJ511" s="128" t="str">
        <f t="shared" si="47"/>
        <v/>
      </c>
      <c r="AK511" s="7" t="str">
        <f>IF(ISNUMBER($AJ511),INDEX($C$1:$AB$3985,$AJ511,AK$4),"")</f>
        <v/>
      </c>
      <c r="AL511" s="7" t="str">
        <f>IF(ISNUMBER($AJ511),INDEX($C$1:$AB$3985,$AJ511,AL$4),"")</f>
        <v/>
      </c>
      <c r="AM511" s="128"/>
      <c r="AN511" s="128">
        <f t="shared" si="49"/>
        <v>523</v>
      </c>
      <c r="AO511" s="7" t="str">
        <f>IF(ISNUMBER($AN511),INDEX($C$1:$AB$2294,$AN511,AO$4),"")</f>
        <v>hkr35c10</v>
      </c>
      <c r="AP511" s="10">
        <f>IF(ISNUMBER($AN511),INDEX($C$1:$AB$2294,$AN511,AP$4),"")</f>
        <v>5.9475119999999997</v>
      </c>
      <c r="AQ511" s="310">
        <f>IF(ISNUMBER(SEARCH($T$30,AO511)),MAX(AQ$5:AQ510)+1,0)</f>
        <v>0</v>
      </c>
      <c r="AR511" s="310">
        <f>IF(ISNUMBER(SEARCH($T$31,AO511)),MAX(AR$5:AR510)+1,0)</f>
        <v>0</v>
      </c>
      <c r="AS511" s="128" t="str">
        <f t="shared" si="48"/>
        <v/>
      </c>
      <c r="AT511" s="105" t="str">
        <f>IF(ISNUMBER($AS511),INDEX($C$1:$AB$3985,$AS511,AT$4),"")</f>
        <v/>
      </c>
      <c r="AU511" s="128"/>
      <c r="AV511" s="128">
        <f t="shared" si="50"/>
        <v>1288</v>
      </c>
      <c r="AW511" s="105" t="str">
        <f>IF(ISNUMBER($AV511),INDEX($C$1:$AB$3985,$AV511,AW$4),"")</f>
        <v>or27c19_0</v>
      </c>
      <c r="AX511" s="105">
        <f>IF(ISNUMBER($AV511),INDEX($C$1:$AB$3985,$AV511,AX$4),"")</f>
        <v>16.29271</v>
      </c>
      <c r="AY511" s="310">
        <f>IF(ISNUMBER(SEARCH($BE$10,AW511)),MAX(AY$5:AY510)+1,0)</f>
        <v>0</v>
      </c>
      <c r="AZ511" s="310">
        <f>IF(ISNUMBER(SEARCH($BE$11,AW511)),MAX(AZ$5:AZ510)+1,0)</f>
        <v>0</v>
      </c>
      <c r="BA511" s="128" t="str">
        <f t="shared" si="51"/>
        <v/>
      </c>
      <c r="BB511" s="105" t="str">
        <f>IF(ISNUMBER($BA511),INDEX($C$1:$AB$3985,$BA511,BB$4),"")</f>
        <v/>
      </c>
      <c r="BC511" s="105"/>
    </row>
    <row r="512" spans="1:55" x14ac:dyDescent="0.25">
      <c r="A512" s="98"/>
      <c r="B512" s="98">
        <f>ROW()</f>
        <v>512</v>
      </c>
      <c r="C512" s="73"/>
      <c r="D512" s="179" t="s">
        <v>550</v>
      </c>
      <c r="E512" s="175" t="s">
        <v>850</v>
      </c>
      <c r="F512" s="176" t="s">
        <v>851</v>
      </c>
      <c r="G512" s="176">
        <v>5.9475119999999997</v>
      </c>
      <c r="H512" s="176">
        <v>0.59475120000000004</v>
      </c>
      <c r="I512" s="176">
        <v>59.475119999999997</v>
      </c>
      <c r="J512" s="172" t="s">
        <v>841</v>
      </c>
      <c r="K512" s="173">
        <v>1</v>
      </c>
      <c r="L512" s="178">
        <v>0</v>
      </c>
      <c r="M512" s="33">
        <v>1</v>
      </c>
      <c r="R512" s="3"/>
      <c r="S512" s="106"/>
      <c r="T512" s="106"/>
      <c r="U512" s="106"/>
      <c r="V512" s="106"/>
      <c r="W512" s="106"/>
      <c r="X512" s="106"/>
      <c r="AB512" s="188" t="str">
        <f t="shared" si="46"/>
        <v>hkr14c15log</v>
      </c>
      <c r="AC512" s="188" t="s">
        <v>1585</v>
      </c>
      <c r="AD512" s="131"/>
      <c r="AE512" s="131"/>
      <c r="AF512" s="131"/>
      <c r="AG512" s="131"/>
      <c r="AH512" s="131"/>
      <c r="AI512" s="131"/>
      <c r="AJ512" s="128" t="str">
        <f t="shared" si="47"/>
        <v/>
      </c>
      <c r="AK512" s="7" t="str">
        <f>IF(ISNUMBER($AJ512),INDEX($C$1:$AB$3985,$AJ512,AK$4),"")</f>
        <v/>
      </c>
      <c r="AL512" s="7" t="str">
        <f>IF(ISNUMBER($AJ512),INDEX($C$1:$AB$3985,$AJ512,AL$4),"")</f>
        <v/>
      </c>
      <c r="AM512" s="128"/>
      <c r="AN512" s="128">
        <f t="shared" si="49"/>
        <v>524</v>
      </c>
      <c r="AO512" s="7" t="str">
        <f>IF(ISNUMBER($AN512),INDEX($C$1:$AB$2294,$AN512,AO$4),"")</f>
        <v>hkr16c00</v>
      </c>
      <c r="AP512" s="10">
        <f>IF(ISNUMBER($AN512),INDEX($C$1:$AB$2294,$AN512,AP$4),"")</f>
        <v>5.9475119999999997</v>
      </c>
      <c r="AQ512" s="310">
        <f>IF(ISNUMBER(SEARCH($T$30,AO512)),MAX(AQ$5:AQ511)+1,0)</f>
        <v>0</v>
      </c>
      <c r="AR512" s="310">
        <f>IF(ISNUMBER(SEARCH($T$31,AO512)),MAX(AR$5:AR511)+1,0)</f>
        <v>0</v>
      </c>
      <c r="AS512" s="128" t="str">
        <f t="shared" si="48"/>
        <v/>
      </c>
      <c r="AT512" s="105" t="str">
        <f>IF(ISNUMBER($AS512),INDEX($C$1:$AB$3985,$AS512,AT$4),"")</f>
        <v/>
      </c>
      <c r="AU512" s="128"/>
      <c r="AV512" s="128">
        <f t="shared" si="50"/>
        <v>1289</v>
      </c>
      <c r="AW512" s="105" t="str">
        <f>IF(ISNUMBER($AV512),INDEX($C$1:$AB$3985,$AV512,AW$4),"")</f>
        <v>or28c00_0</v>
      </c>
      <c r="AX512" s="105">
        <f>IF(ISNUMBER($AV512),INDEX($C$1:$AB$3985,$AV512,AX$4),"")</f>
        <v>24.648759999999999</v>
      </c>
      <c r="AY512" s="310">
        <f>IF(ISNUMBER(SEARCH($BE$10,AW512)),MAX(AY$5:AY511)+1,0)</f>
        <v>0</v>
      </c>
      <c r="AZ512" s="310">
        <f>IF(ISNUMBER(SEARCH($BE$11,AW512)),MAX(AZ$5:AZ511)+1,0)</f>
        <v>0</v>
      </c>
      <c r="BA512" s="128" t="str">
        <f t="shared" si="51"/>
        <v/>
      </c>
      <c r="BB512" s="105" t="str">
        <f>IF(ISNUMBER($BA512),INDEX($C$1:$AB$3985,$BA512,BB$4),"")</f>
        <v/>
      </c>
      <c r="BC512" s="105"/>
    </row>
    <row r="513" spans="1:55" x14ac:dyDescent="0.25">
      <c r="A513" s="98"/>
      <c r="B513" s="98">
        <f>ROW()</f>
        <v>513</v>
      </c>
      <c r="C513" s="73"/>
      <c r="D513" s="179" t="s">
        <v>551</v>
      </c>
      <c r="E513" s="175" t="s">
        <v>850</v>
      </c>
      <c r="F513" s="176" t="s">
        <v>851</v>
      </c>
      <c r="G513" s="176">
        <v>5.9475119999999997</v>
      </c>
      <c r="H513" s="176">
        <v>0.59475120000000004</v>
      </c>
      <c r="I513" s="176">
        <v>59.475119999999997</v>
      </c>
      <c r="J513" s="172" t="s">
        <v>841</v>
      </c>
      <c r="K513" s="173">
        <v>1</v>
      </c>
      <c r="L513" s="178">
        <v>0</v>
      </c>
      <c r="M513" s="33">
        <v>1</v>
      </c>
      <c r="R513" s="3"/>
      <c r="S513" s="106"/>
      <c r="T513" s="106"/>
      <c r="U513" s="106"/>
      <c r="V513" s="106"/>
      <c r="W513" s="106"/>
      <c r="X513" s="106"/>
      <c r="AB513" s="188" t="str">
        <f t="shared" si="46"/>
        <v>hkr25c02log</v>
      </c>
      <c r="AC513" s="188" t="s">
        <v>1585</v>
      </c>
      <c r="AD513" s="131"/>
      <c r="AE513" s="131"/>
      <c r="AF513" s="131"/>
      <c r="AG513" s="131"/>
      <c r="AH513" s="131"/>
      <c r="AI513" s="131"/>
      <c r="AJ513" s="128" t="str">
        <f t="shared" si="47"/>
        <v/>
      </c>
      <c r="AK513" s="7" t="str">
        <f>IF(ISNUMBER($AJ513),INDEX($C$1:$AB$3985,$AJ513,AK$4),"")</f>
        <v/>
      </c>
      <c r="AL513" s="7" t="str">
        <f>IF(ISNUMBER($AJ513),INDEX($C$1:$AB$3985,$AJ513,AL$4),"")</f>
        <v/>
      </c>
      <c r="AM513" s="128"/>
      <c r="AN513" s="128">
        <f t="shared" si="49"/>
        <v>525</v>
      </c>
      <c r="AO513" s="7" t="str">
        <f>IF(ISNUMBER($AN513),INDEX($C$1:$AB$2294,$AN513,AO$4),"")</f>
        <v>hkr24c13</v>
      </c>
      <c r="AP513" s="10">
        <f>IF(ISNUMBER($AN513),INDEX($C$1:$AB$2294,$AN513,AP$4),"")</f>
        <v>5.9475119999999997</v>
      </c>
      <c r="AQ513" s="310">
        <f>IF(ISNUMBER(SEARCH($T$30,AO513)),MAX(AQ$5:AQ512)+1,0)</f>
        <v>0</v>
      </c>
      <c r="AR513" s="310">
        <f>IF(ISNUMBER(SEARCH($T$31,AO513)),MAX(AR$5:AR512)+1,0)</f>
        <v>0</v>
      </c>
      <c r="AS513" s="128" t="str">
        <f t="shared" si="48"/>
        <v/>
      </c>
      <c r="AT513" s="105" t="str">
        <f>IF(ISNUMBER($AS513),INDEX($C$1:$AB$3985,$AS513,AT$4),"")</f>
        <v/>
      </c>
      <c r="AU513" s="128"/>
      <c r="AV513" s="128">
        <f t="shared" si="50"/>
        <v>1290</v>
      </c>
      <c r="AW513" s="105" t="str">
        <f>IF(ISNUMBER($AV513),INDEX($C$1:$AB$3985,$AV513,AW$4),"")</f>
        <v>or28c01_0</v>
      </c>
      <c r="AX513" s="105">
        <f>IF(ISNUMBER($AV513),INDEX($C$1:$AB$3985,$AV513,AX$4),"")</f>
        <v>24.503430000000002</v>
      </c>
      <c r="AY513" s="310">
        <f>IF(ISNUMBER(SEARCH($BE$10,AW513)),MAX(AY$5:AY512)+1,0)</f>
        <v>0</v>
      </c>
      <c r="AZ513" s="310">
        <f>IF(ISNUMBER(SEARCH($BE$11,AW513)),MAX(AZ$5:AZ512)+1,0)</f>
        <v>0</v>
      </c>
      <c r="BA513" s="128" t="str">
        <f t="shared" si="51"/>
        <v/>
      </c>
      <c r="BB513" s="105" t="str">
        <f>IF(ISNUMBER($BA513),INDEX($C$1:$AB$3985,$BA513,BB$4),"")</f>
        <v/>
      </c>
      <c r="BC513" s="105"/>
    </row>
    <row r="514" spans="1:55" x14ac:dyDescent="0.25">
      <c r="A514" s="98"/>
      <c r="B514" s="98">
        <f>ROW()</f>
        <v>514</v>
      </c>
      <c r="C514" s="73"/>
      <c r="D514" s="179" t="s">
        <v>552</v>
      </c>
      <c r="E514" s="175" t="s">
        <v>850</v>
      </c>
      <c r="F514" s="176" t="s">
        <v>851</v>
      </c>
      <c r="G514" s="176">
        <v>5.9475119999999997</v>
      </c>
      <c r="H514" s="176">
        <v>0.59475120000000004</v>
      </c>
      <c r="I514" s="176">
        <v>59.475119999999997</v>
      </c>
      <c r="J514" s="172" t="s">
        <v>841</v>
      </c>
      <c r="K514" s="173">
        <v>1</v>
      </c>
      <c r="L514" s="178">
        <v>0</v>
      </c>
      <c r="M514" s="33">
        <v>1</v>
      </c>
      <c r="R514" s="3"/>
      <c r="S514" s="106"/>
      <c r="T514" s="106"/>
      <c r="U514" s="106"/>
      <c r="V514" s="106"/>
      <c r="W514" s="106"/>
      <c r="X514" s="106"/>
      <c r="AB514" s="188" t="str">
        <f t="shared" ref="AB514:AB577" si="52">_xlfn.CONCAT(C514,D514,E514)</f>
        <v>hkr14c17log</v>
      </c>
      <c r="AC514" s="188" t="s">
        <v>1585</v>
      </c>
      <c r="AD514" s="131"/>
      <c r="AE514" s="131"/>
      <c r="AF514" s="131"/>
      <c r="AG514" s="131"/>
      <c r="AH514" s="131"/>
      <c r="AI514" s="131"/>
      <c r="AJ514" s="128" t="str">
        <f t="shared" si="47"/>
        <v/>
      </c>
      <c r="AK514" s="7" t="str">
        <f>IF(ISNUMBER($AJ514),INDEX($C$1:$AB$3985,$AJ514,AK$4),"")</f>
        <v/>
      </c>
      <c r="AL514" s="7" t="str">
        <f>IF(ISNUMBER($AJ514),INDEX($C$1:$AB$3985,$AJ514,AL$4),"")</f>
        <v/>
      </c>
      <c r="AM514" s="128"/>
      <c r="AN514" s="128">
        <f t="shared" si="49"/>
        <v>526</v>
      </c>
      <c r="AO514" s="7" t="str">
        <f>IF(ISNUMBER($AN514),INDEX($C$1:$AB$2294,$AN514,AO$4),"")</f>
        <v>hkr16c01</v>
      </c>
      <c r="AP514" s="10">
        <f>IF(ISNUMBER($AN514),INDEX($C$1:$AB$2294,$AN514,AP$4),"")</f>
        <v>5.9475119999999997</v>
      </c>
      <c r="AQ514" s="310">
        <f>IF(ISNUMBER(SEARCH($T$30,AO514)),MAX(AQ$5:AQ513)+1,0)</f>
        <v>0</v>
      </c>
      <c r="AR514" s="310">
        <f>IF(ISNUMBER(SEARCH($T$31,AO514)),MAX(AR$5:AR513)+1,0)</f>
        <v>0</v>
      </c>
      <c r="AS514" s="128" t="str">
        <f t="shared" si="48"/>
        <v/>
      </c>
      <c r="AT514" s="105" t="str">
        <f>IF(ISNUMBER($AS514),INDEX($C$1:$AB$3985,$AS514,AT$4),"")</f>
        <v/>
      </c>
      <c r="AU514" s="128"/>
      <c r="AV514" s="128">
        <f t="shared" si="50"/>
        <v>1291</v>
      </c>
      <c r="AW514" s="105" t="str">
        <f>IF(ISNUMBER($AV514),INDEX($C$1:$AB$3985,$AV514,AW$4),"")</f>
        <v>or28c02_0</v>
      </c>
      <c r="AX514" s="105">
        <f>IF(ISNUMBER($AV514),INDEX($C$1:$AB$3985,$AV514,AX$4),"")</f>
        <v>24.305599999999998</v>
      </c>
      <c r="AY514" s="310">
        <f>IF(ISNUMBER(SEARCH($BE$10,AW514)),MAX(AY$5:AY513)+1,0)</f>
        <v>0</v>
      </c>
      <c r="AZ514" s="310">
        <f>IF(ISNUMBER(SEARCH($BE$11,AW514)),MAX(AZ$5:AZ513)+1,0)</f>
        <v>0</v>
      </c>
      <c r="BA514" s="128" t="str">
        <f t="shared" si="51"/>
        <v/>
      </c>
      <c r="BB514" s="105" t="str">
        <f>IF(ISNUMBER($BA514),INDEX($C$1:$AB$3985,$BA514,BB$4),"")</f>
        <v/>
      </c>
      <c r="BC514" s="105"/>
    </row>
    <row r="515" spans="1:55" x14ac:dyDescent="0.25">
      <c r="A515" s="98"/>
      <c r="B515" s="98">
        <f>ROW()</f>
        <v>515</v>
      </c>
      <c r="C515" s="73"/>
      <c r="D515" s="179" t="s">
        <v>553</v>
      </c>
      <c r="E515" s="175" t="s">
        <v>850</v>
      </c>
      <c r="F515" s="176" t="s">
        <v>851</v>
      </c>
      <c r="G515" s="176">
        <v>5.9475119999999997</v>
      </c>
      <c r="H515" s="176">
        <v>0.59475120000000004</v>
      </c>
      <c r="I515" s="176">
        <v>59.475119999999997</v>
      </c>
      <c r="J515" s="172" t="s">
        <v>841</v>
      </c>
      <c r="K515" s="173">
        <v>1</v>
      </c>
      <c r="L515" s="178">
        <v>0</v>
      </c>
      <c r="M515" s="33">
        <v>1</v>
      </c>
      <c r="R515" s="3"/>
      <c r="S515" s="106"/>
      <c r="T515" s="106"/>
      <c r="U515" s="106"/>
      <c r="V515" s="106"/>
      <c r="W515" s="106"/>
      <c r="X515" s="106"/>
      <c r="AB515" s="188" t="str">
        <f t="shared" si="52"/>
        <v>hkr14c19log</v>
      </c>
      <c r="AC515" s="188" t="s">
        <v>1585</v>
      </c>
      <c r="AD515" s="131"/>
      <c r="AE515" s="131"/>
      <c r="AF515" s="131"/>
      <c r="AG515" s="131"/>
      <c r="AH515" s="131"/>
      <c r="AI515" s="131"/>
      <c r="AJ515" s="128" t="str">
        <f t="shared" si="47"/>
        <v/>
      </c>
      <c r="AK515" s="7" t="str">
        <f>IF(ISNUMBER($AJ515),INDEX($C$1:$AB$3985,$AJ515,AK$4),"")</f>
        <v/>
      </c>
      <c r="AL515" s="7" t="str">
        <f>IF(ISNUMBER($AJ515),INDEX($C$1:$AB$3985,$AJ515,AL$4),"")</f>
        <v/>
      </c>
      <c r="AM515" s="128"/>
      <c r="AN515" s="128">
        <f t="shared" si="49"/>
        <v>527</v>
      </c>
      <c r="AO515" s="7" t="str">
        <f>IF(ISNUMBER($AN515),INDEX($C$1:$AB$2294,$AN515,AO$4),"")</f>
        <v>hkr16c03</v>
      </c>
      <c r="AP515" s="10">
        <f>IF(ISNUMBER($AN515),INDEX($C$1:$AB$2294,$AN515,AP$4),"")</f>
        <v>5.9475119999999997</v>
      </c>
      <c r="AQ515" s="310">
        <f>IF(ISNUMBER(SEARCH($T$30,AO515)),MAX(AQ$5:AQ514)+1,0)</f>
        <v>0</v>
      </c>
      <c r="AR515" s="310">
        <f>IF(ISNUMBER(SEARCH($T$31,AO515)),MAX(AR$5:AR514)+1,0)</f>
        <v>0</v>
      </c>
      <c r="AS515" s="128" t="str">
        <f t="shared" si="48"/>
        <v/>
      </c>
      <c r="AT515" s="105" t="str">
        <f>IF(ISNUMBER($AS515),INDEX($C$1:$AB$3985,$AS515,AT$4),"")</f>
        <v/>
      </c>
      <c r="AU515" s="128"/>
      <c r="AV515" s="128">
        <f t="shared" si="50"/>
        <v>1292</v>
      </c>
      <c r="AW515" s="105" t="str">
        <f>IF(ISNUMBER($AV515),INDEX($C$1:$AB$3985,$AV515,AW$4),"")</f>
        <v>or28c03_0</v>
      </c>
      <c r="AX515" s="105">
        <f>IF(ISNUMBER($AV515),INDEX($C$1:$AB$3985,$AV515,AX$4),"")</f>
        <v>24.004650000000002</v>
      </c>
      <c r="AY515" s="310">
        <f>IF(ISNUMBER(SEARCH($BE$10,AW515)),MAX(AY$5:AY514)+1,0)</f>
        <v>0</v>
      </c>
      <c r="AZ515" s="310">
        <f>IF(ISNUMBER(SEARCH($BE$11,AW515)),MAX(AZ$5:AZ514)+1,0)</f>
        <v>0</v>
      </c>
      <c r="BA515" s="128" t="str">
        <f t="shared" si="51"/>
        <v/>
      </c>
      <c r="BB515" s="105" t="str">
        <f>IF(ISNUMBER($BA515),INDEX($C$1:$AB$3985,$BA515,BB$4),"")</f>
        <v/>
      </c>
      <c r="BC515" s="105"/>
    </row>
    <row r="516" spans="1:55" x14ac:dyDescent="0.25">
      <c r="A516" s="98"/>
      <c r="B516" s="98">
        <f>ROW()</f>
        <v>516</v>
      </c>
      <c r="C516" s="73"/>
      <c r="D516" s="179" t="s">
        <v>554</v>
      </c>
      <c r="E516" s="175" t="s">
        <v>850</v>
      </c>
      <c r="F516" s="176" t="s">
        <v>851</v>
      </c>
      <c r="G516" s="176">
        <v>5.9475119999999997</v>
      </c>
      <c r="H516" s="176">
        <v>0.59475120000000004</v>
      </c>
      <c r="I516" s="176">
        <v>59.475119999999997</v>
      </c>
      <c r="J516" s="172" t="s">
        <v>841</v>
      </c>
      <c r="K516" s="173">
        <v>1</v>
      </c>
      <c r="L516" s="178">
        <v>0</v>
      </c>
      <c r="M516" s="33">
        <v>1</v>
      </c>
      <c r="R516" s="3"/>
      <c r="S516" s="106"/>
      <c r="T516" s="106"/>
      <c r="U516" s="106"/>
      <c r="V516" s="106"/>
      <c r="W516" s="106"/>
      <c r="X516" s="106"/>
      <c r="AB516" s="188" t="str">
        <f t="shared" si="52"/>
        <v>hkr15c00log</v>
      </c>
      <c r="AC516" s="188" t="s">
        <v>1585</v>
      </c>
      <c r="AD516" s="131"/>
      <c r="AE516" s="131"/>
      <c r="AF516" s="131"/>
      <c r="AG516" s="131"/>
      <c r="AH516" s="131"/>
      <c r="AI516" s="131"/>
      <c r="AJ516" s="128" t="str">
        <f t="shared" si="47"/>
        <v/>
      </c>
      <c r="AK516" s="7" t="str">
        <f>IF(ISNUMBER($AJ516),INDEX($C$1:$AB$3985,$AJ516,AK$4),"")</f>
        <v/>
      </c>
      <c r="AL516" s="7" t="str">
        <f>IF(ISNUMBER($AJ516),INDEX($C$1:$AB$3985,$AJ516,AL$4),"")</f>
        <v/>
      </c>
      <c r="AM516" s="128"/>
      <c r="AN516" s="128">
        <f t="shared" si="49"/>
        <v>528</v>
      </c>
      <c r="AO516" s="7" t="str">
        <f>IF(ISNUMBER($AN516),INDEX($C$1:$AB$2294,$AN516,AO$4),"")</f>
        <v>hkr16c09</v>
      </c>
      <c r="AP516" s="10">
        <f>IF(ISNUMBER($AN516),INDEX($C$1:$AB$2294,$AN516,AP$4),"")</f>
        <v>5.9475119999999997</v>
      </c>
      <c r="AQ516" s="310">
        <f>IF(ISNUMBER(SEARCH($T$30,AO516)),MAX(AQ$5:AQ515)+1,0)</f>
        <v>0</v>
      </c>
      <c r="AR516" s="310">
        <f>IF(ISNUMBER(SEARCH($T$31,AO516)),MAX(AR$5:AR515)+1,0)</f>
        <v>0</v>
      </c>
      <c r="AS516" s="128" t="str">
        <f t="shared" si="48"/>
        <v/>
      </c>
      <c r="AT516" s="105" t="str">
        <f>IF(ISNUMBER($AS516),INDEX($C$1:$AB$3985,$AS516,AT$4),"")</f>
        <v/>
      </c>
      <c r="AU516" s="128"/>
      <c r="AV516" s="128">
        <f t="shared" si="50"/>
        <v>1293</v>
      </c>
      <c r="AW516" s="105" t="str">
        <f>IF(ISNUMBER($AV516),INDEX($C$1:$AB$3985,$AV516,AW$4),"")</f>
        <v>or28c04_0</v>
      </c>
      <c r="AX516" s="105">
        <f>IF(ISNUMBER($AV516),INDEX($C$1:$AB$3985,$AV516,AX$4),"")</f>
        <v>23.61345</v>
      </c>
      <c r="AY516" s="310">
        <f>IF(ISNUMBER(SEARCH($BE$10,AW516)),MAX(AY$5:AY515)+1,0)</f>
        <v>0</v>
      </c>
      <c r="AZ516" s="310">
        <f>IF(ISNUMBER(SEARCH($BE$11,AW516)),MAX(AZ$5:AZ515)+1,0)</f>
        <v>0</v>
      </c>
      <c r="BA516" s="128" t="str">
        <f t="shared" si="51"/>
        <v/>
      </c>
      <c r="BB516" s="105" t="str">
        <f>IF(ISNUMBER($BA516),INDEX($C$1:$AB$3985,$BA516,BB$4),"")</f>
        <v/>
      </c>
      <c r="BC516" s="105"/>
    </row>
    <row r="517" spans="1:55" x14ac:dyDescent="0.25">
      <c r="A517" s="98"/>
      <c r="B517" s="98">
        <f>ROW()</f>
        <v>517</v>
      </c>
      <c r="C517" s="73"/>
      <c r="D517" s="179" t="s">
        <v>555</v>
      </c>
      <c r="E517" s="175" t="s">
        <v>850</v>
      </c>
      <c r="F517" s="176" t="s">
        <v>851</v>
      </c>
      <c r="G517" s="176">
        <v>5.9475119999999997</v>
      </c>
      <c r="H517" s="176">
        <v>0.59475120000000004</v>
      </c>
      <c r="I517" s="176">
        <v>59.475119999999997</v>
      </c>
      <c r="J517" s="172" t="s">
        <v>841</v>
      </c>
      <c r="K517" s="173">
        <v>1</v>
      </c>
      <c r="L517" s="178">
        <v>0</v>
      </c>
      <c r="M517" s="33">
        <v>1</v>
      </c>
      <c r="R517" s="3"/>
      <c r="S517" s="106"/>
      <c r="T517" s="106"/>
      <c r="U517" s="106"/>
      <c r="V517" s="106"/>
      <c r="W517" s="106"/>
      <c r="X517" s="106"/>
      <c r="AB517" s="188" t="str">
        <f t="shared" si="52"/>
        <v>hkr15c01log</v>
      </c>
      <c r="AC517" s="188" t="s">
        <v>1585</v>
      </c>
      <c r="AD517" s="131"/>
      <c r="AE517" s="131"/>
      <c r="AF517" s="131"/>
      <c r="AG517" s="131"/>
      <c r="AH517" s="131"/>
      <c r="AI517" s="131"/>
      <c r="AJ517" s="128" t="str">
        <f t="shared" si="47"/>
        <v/>
      </c>
      <c r="AK517" s="7" t="str">
        <f>IF(ISNUMBER($AJ517),INDEX($C$1:$AB$3985,$AJ517,AK$4),"")</f>
        <v/>
      </c>
      <c r="AL517" s="7" t="str">
        <f>IF(ISNUMBER($AJ517),INDEX($C$1:$AB$3985,$AJ517,AL$4),"")</f>
        <v/>
      </c>
      <c r="AM517" s="128"/>
      <c r="AN517" s="128">
        <f t="shared" si="49"/>
        <v>529</v>
      </c>
      <c r="AO517" s="7" t="str">
        <f>IF(ISNUMBER($AN517),INDEX($C$1:$AB$2294,$AN517,AO$4),"")</f>
        <v>hkr17c11</v>
      </c>
      <c r="AP517" s="10">
        <f>IF(ISNUMBER($AN517),INDEX($C$1:$AB$2294,$AN517,AP$4),"")</f>
        <v>5.9475119999999997</v>
      </c>
      <c r="AQ517" s="310">
        <f>IF(ISNUMBER(SEARCH($T$30,AO517)),MAX(AQ$5:AQ516)+1,0)</f>
        <v>0</v>
      </c>
      <c r="AR517" s="310">
        <f>IF(ISNUMBER(SEARCH($T$31,AO517)),MAX(AR$5:AR516)+1,0)</f>
        <v>0</v>
      </c>
      <c r="AS517" s="128" t="str">
        <f t="shared" si="48"/>
        <v/>
      </c>
      <c r="AT517" s="105" t="str">
        <f>IF(ISNUMBER($AS517),INDEX($C$1:$AB$3985,$AS517,AT$4),"")</f>
        <v/>
      </c>
      <c r="AU517" s="128"/>
      <c r="AV517" s="128">
        <f t="shared" si="50"/>
        <v>1294</v>
      </c>
      <c r="AW517" s="105" t="str">
        <f>IF(ISNUMBER($AV517),INDEX($C$1:$AB$3985,$AV517,AW$4),"")</f>
        <v>or28c05_0</v>
      </c>
      <c r="AX517" s="105">
        <f>IF(ISNUMBER($AV517),INDEX($C$1:$AB$3985,$AV517,AX$4),"")</f>
        <v>23.147359999999999</v>
      </c>
      <c r="AY517" s="310">
        <f>IF(ISNUMBER(SEARCH($BE$10,AW517)),MAX(AY$5:AY516)+1,0)</f>
        <v>0</v>
      </c>
      <c r="AZ517" s="310">
        <f>IF(ISNUMBER(SEARCH($BE$11,AW517)),MAX(AZ$5:AZ516)+1,0)</f>
        <v>0</v>
      </c>
      <c r="BA517" s="128" t="str">
        <f t="shared" si="51"/>
        <v/>
      </c>
      <c r="BB517" s="105" t="str">
        <f>IF(ISNUMBER($BA517),INDEX($C$1:$AB$3985,$BA517,BB$4),"")</f>
        <v/>
      </c>
      <c r="BC517" s="105"/>
    </row>
    <row r="518" spans="1:55" x14ac:dyDescent="0.25">
      <c r="A518" s="98"/>
      <c r="B518" s="98">
        <f>ROW()</f>
        <v>518</v>
      </c>
      <c r="C518" s="73"/>
      <c r="D518" s="179" t="s">
        <v>556</v>
      </c>
      <c r="E518" s="175" t="s">
        <v>850</v>
      </c>
      <c r="F518" s="176" t="s">
        <v>851</v>
      </c>
      <c r="G518" s="176">
        <v>5.9475119999999997</v>
      </c>
      <c r="H518" s="176">
        <v>0.59475120000000004</v>
      </c>
      <c r="I518" s="176">
        <v>59.475119999999997</v>
      </c>
      <c r="J518" s="172" t="s">
        <v>841</v>
      </c>
      <c r="K518" s="173">
        <v>1</v>
      </c>
      <c r="L518" s="178">
        <v>0</v>
      </c>
      <c r="M518" s="33">
        <v>1</v>
      </c>
      <c r="R518" s="3"/>
      <c r="S518" s="106"/>
      <c r="T518" s="106"/>
      <c r="U518" s="106"/>
      <c r="V518" s="106"/>
      <c r="W518" s="106"/>
      <c r="X518" s="106"/>
      <c r="AB518" s="188" t="str">
        <f t="shared" si="52"/>
        <v>hkr15c09log</v>
      </c>
      <c r="AC518" s="188" t="s">
        <v>1585</v>
      </c>
      <c r="AD518" s="131"/>
      <c r="AE518" s="131"/>
      <c r="AF518" s="131"/>
      <c r="AG518" s="131"/>
      <c r="AH518" s="131"/>
      <c r="AI518" s="131"/>
      <c r="AJ518" s="128" t="str">
        <f t="shared" ref="AJ518:AJ581" si="53">IF(AJ517="","",IF(AJ517+1&lt;=$AH$6,AJ517+1,""))</f>
        <v/>
      </c>
      <c r="AK518" s="7" t="str">
        <f>IF(ISNUMBER($AJ518),INDEX($C$1:$AB$3985,$AJ518,AK$4),"")</f>
        <v/>
      </c>
      <c r="AL518" s="7" t="str">
        <f>IF(ISNUMBER($AJ518),INDEX($C$1:$AB$3985,$AJ518,AL$4),"")</f>
        <v/>
      </c>
      <c r="AM518" s="128" t="s">
        <v>54</v>
      </c>
      <c r="AN518" s="128">
        <f t="shared" si="49"/>
        <v>530</v>
      </c>
      <c r="AO518" s="7" t="str">
        <f>IF(ISNUMBER($AN518),INDEX($C$1:$AB$2294,$AN518,AO$4),"")</f>
        <v>hkr21c12</v>
      </c>
      <c r="AP518" s="10">
        <f>IF(ISNUMBER($AN518),INDEX($C$1:$AB$2294,$AN518,AP$4),"")</f>
        <v>5.9475119999999997</v>
      </c>
      <c r="AQ518" s="310">
        <f>IF(ISNUMBER(SEARCH($T$30,AO518)),MAX(AQ$5:AQ517)+1,0)</f>
        <v>0</v>
      </c>
      <c r="AR518" s="310">
        <f>IF(ISNUMBER(SEARCH($T$31,AO518)),MAX(AR$5:AR517)+1,0)</f>
        <v>0</v>
      </c>
      <c r="AS518" s="128" t="str">
        <f t="shared" ref="AS518:AS581" si="54">IF(AS517="","",IF(AS517+1&lt;=$AH$8,AS517+1,""))</f>
        <v/>
      </c>
      <c r="AT518" s="105" t="str">
        <f>IF(ISNUMBER($AS518),INDEX($C$1:$AB$3985,$AS518,AT$4),"")</f>
        <v/>
      </c>
      <c r="AU518" s="128"/>
      <c r="AV518" s="128">
        <f t="shared" si="50"/>
        <v>1295</v>
      </c>
      <c r="AW518" s="305" t="str">
        <f>IF(ISNUMBER($AV518),INDEX($C$1:$AB$3985,$AV518,AW$4),"")</f>
        <v>or28c05_1</v>
      </c>
      <c r="AX518" s="105">
        <f>IF(ISNUMBER($AV518),INDEX($C$1:$AB$3985,$AV518,AX$4),"")</f>
        <v>19.798369999999998</v>
      </c>
      <c r="AY518" s="310">
        <f>IF(ISNUMBER(SEARCH($BE$10,AW518)),MAX(AY$5:AY517)+1,0)</f>
        <v>0</v>
      </c>
      <c r="AZ518" s="310">
        <f>IF(ISNUMBER(SEARCH($BE$11,AW518)),MAX(AZ$5:AZ517)+1,0)</f>
        <v>1</v>
      </c>
      <c r="BA518" s="128" t="str">
        <f t="shared" si="51"/>
        <v/>
      </c>
      <c r="BB518" s="105" t="str">
        <f>IF(ISNUMBER($BA518),INDEX($C$1:$AB$3985,$BA518,BB$4),"")</f>
        <v/>
      </c>
      <c r="BC518" s="105"/>
    </row>
    <row r="519" spans="1:55" x14ac:dyDescent="0.25">
      <c r="A519" s="98"/>
      <c r="B519" s="98">
        <f>ROW()</f>
        <v>519</v>
      </c>
      <c r="C519" s="73"/>
      <c r="D519" s="179" t="s">
        <v>557</v>
      </c>
      <c r="E519" s="175" t="s">
        <v>850</v>
      </c>
      <c r="F519" s="176" t="s">
        <v>851</v>
      </c>
      <c r="G519" s="176">
        <v>5.9475119999999997</v>
      </c>
      <c r="H519" s="176">
        <v>0.59475120000000004</v>
      </c>
      <c r="I519" s="176">
        <v>59.475119999999997</v>
      </c>
      <c r="J519" s="172" t="s">
        <v>841</v>
      </c>
      <c r="K519" s="173">
        <v>1</v>
      </c>
      <c r="L519" s="178">
        <v>0</v>
      </c>
      <c r="M519" s="33">
        <v>1</v>
      </c>
      <c r="R519" s="3"/>
      <c r="S519" s="106"/>
      <c r="T519" s="106"/>
      <c r="U519" s="106"/>
      <c r="V519" s="106"/>
      <c r="W519" s="106"/>
      <c r="X519" s="106"/>
      <c r="AB519" s="188" t="str">
        <f t="shared" si="52"/>
        <v>hkr23c00log</v>
      </c>
      <c r="AC519" s="188" t="s">
        <v>1585</v>
      </c>
      <c r="AD519" s="131"/>
      <c r="AE519" s="131"/>
      <c r="AF519" s="131"/>
      <c r="AG519" s="131"/>
      <c r="AH519" s="131"/>
      <c r="AI519" s="131"/>
      <c r="AJ519" s="128" t="str">
        <f t="shared" si="53"/>
        <v/>
      </c>
      <c r="AK519" s="7" t="str">
        <f>IF(ISNUMBER($AJ519),INDEX($C$1:$AB$3985,$AJ519,AK$4),"")</f>
        <v/>
      </c>
      <c r="AL519" s="7" t="str">
        <f>IF(ISNUMBER($AJ519),INDEX($C$1:$AB$3985,$AJ519,AL$4),"")</f>
        <v/>
      </c>
      <c r="AM519" s="128"/>
      <c r="AN519" s="128">
        <f t="shared" ref="AN519:AN582" si="55">IF(AN518="","",IF(AN518+1&lt;=$AH$7,AN518+1,""))</f>
        <v>531</v>
      </c>
      <c r="AO519" s="7" t="str">
        <f>IF(ISNUMBER($AN519),INDEX($C$1:$AB$2294,$AN519,AO$4),"")</f>
        <v>hkr38c13</v>
      </c>
      <c r="AP519" s="10">
        <f>IF(ISNUMBER($AN519),INDEX($C$1:$AB$2294,$AN519,AP$4),"")</f>
        <v>5.9475119999999997</v>
      </c>
      <c r="AQ519" s="310">
        <f>IF(ISNUMBER(SEARCH($T$30,AO519)),MAX(AQ$5:AQ518)+1,0)</f>
        <v>0</v>
      </c>
      <c r="AR519" s="310">
        <f>IF(ISNUMBER(SEARCH($T$31,AO519)),MAX(AR$5:AR518)+1,0)</f>
        <v>0</v>
      </c>
      <c r="AS519" s="128" t="str">
        <f t="shared" si="54"/>
        <v/>
      </c>
      <c r="AT519" s="105" t="str">
        <f>IF(ISNUMBER($AS519),INDEX($C$1:$AB$3985,$AS519,AT$4),"")</f>
        <v/>
      </c>
      <c r="AU519" s="128"/>
      <c r="AV519" s="128">
        <f t="shared" ref="AV519:AV582" si="56">IF(AV518="","",IF(AV518+1&lt;=$AH$9,AV518+1,""))</f>
        <v>1296</v>
      </c>
      <c r="AW519" s="105" t="str">
        <f>IF(ISNUMBER($AV519),INDEX($C$1:$AB$3985,$AV519,AW$4),"")</f>
        <v>or28c06_0</v>
      </c>
      <c r="AX519" s="105">
        <f>IF(ISNUMBER($AV519),INDEX($C$1:$AB$3985,$AV519,AX$4),"")</f>
        <v>22.81279</v>
      </c>
      <c r="AY519" s="310">
        <f>IF(ISNUMBER(SEARCH($BE$10,AW519)),MAX(AY$5:AY518)+1,0)</f>
        <v>0</v>
      </c>
      <c r="AZ519" s="310">
        <f>IF(ISNUMBER(SEARCH($BE$11,AW519)),MAX(AZ$5:AZ518)+1,0)</f>
        <v>0</v>
      </c>
      <c r="BA519" s="128" t="str">
        <f t="shared" ref="BA519:BA582" si="57">IF(BA518="","",IF(BA518+1&lt;=$AH$10,BA518+1,""))</f>
        <v/>
      </c>
      <c r="BB519" s="105" t="str">
        <f>IF(ISNUMBER($BA519),INDEX($C$1:$AB$3985,$BA519,BB$4),"")</f>
        <v/>
      </c>
      <c r="BC519" s="105"/>
    </row>
    <row r="520" spans="1:55" x14ac:dyDescent="0.25">
      <c r="A520" s="98"/>
      <c r="B520" s="98">
        <f>ROW()</f>
        <v>520</v>
      </c>
      <c r="C520" s="73"/>
      <c r="D520" s="179" t="s">
        <v>558</v>
      </c>
      <c r="E520" s="175" t="s">
        <v>850</v>
      </c>
      <c r="F520" s="176" t="s">
        <v>851</v>
      </c>
      <c r="G520" s="176">
        <v>5.9475119999999997</v>
      </c>
      <c r="H520" s="176">
        <v>0.59475120000000004</v>
      </c>
      <c r="I520" s="176">
        <v>59.475119999999997</v>
      </c>
      <c r="J520" s="172" t="s">
        <v>841</v>
      </c>
      <c r="K520" s="173">
        <v>1</v>
      </c>
      <c r="L520" s="178">
        <v>0</v>
      </c>
      <c r="M520" s="33">
        <v>1</v>
      </c>
      <c r="R520" s="3"/>
      <c r="S520" s="106"/>
      <c r="T520" s="106"/>
      <c r="U520" s="106"/>
      <c r="V520" s="106"/>
      <c r="W520" s="106"/>
      <c r="X520" s="106"/>
      <c r="AB520" s="188" t="str">
        <f t="shared" si="52"/>
        <v>hkr15c14log</v>
      </c>
      <c r="AC520" s="188" t="s">
        <v>1585</v>
      </c>
      <c r="AD520" s="131"/>
      <c r="AE520" s="131"/>
      <c r="AF520" s="131"/>
      <c r="AG520" s="131"/>
      <c r="AH520" s="131"/>
      <c r="AI520" s="131"/>
      <c r="AJ520" s="128" t="str">
        <f t="shared" si="53"/>
        <v/>
      </c>
      <c r="AK520" s="7" t="str">
        <f>IF(ISNUMBER($AJ520),INDEX($C$1:$AB$3985,$AJ520,AK$4),"")</f>
        <v/>
      </c>
      <c r="AL520" s="7" t="str">
        <f>IF(ISNUMBER($AJ520),INDEX($C$1:$AB$3985,$AJ520,AL$4),"")</f>
        <v/>
      </c>
      <c r="AM520" s="128"/>
      <c r="AN520" s="128">
        <f t="shared" si="55"/>
        <v>532</v>
      </c>
      <c r="AO520" s="7" t="str">
        <f>IF(ISNUMBER($AN520),INDEX($C$1:$AB$2294,$AN520,AO$4),"")</f>
        <v>hkr16c10</v>
      </c>
      <c r="AP520" s="10">
        <f>IF(ISNUMBER($AN520),INDEX($C$1:$AB$2294,$AN520,AP$4),"")</f>
        <v>5.9475119999999997</v>
      </c>
      <c r="AQ520" s="310">
        <f>IF(ISNUMBER(SEARCH($T$30,AO520)),MAX(AQ$5:AQ519)+1,0)</f>
        <v>0</v>
      </c>
      <c r="AR520" s="310">
        <f>IF(ISNUMBER(SEARCH($T$31,AO520)),MAX(AR$5:AR519)+1,0)</f>
        <v>0</v>
      </c>
      <c r="AS520" s="128" t="str">
        <f t="shared" si="54"/>
        <v/>
      </c>
      <c r="AT520" s="105" t="str">
        <f>IF(ISNUMBER($AS520),INDEX($C$1:$AB$3985,$AS520,AT$4),"")</f>
        <v/>
      </c>
      <c r="AU520" s="128"/>
      <c r="AV520" s="128">
        <f t="shared" si="56"/>
        <v>1297</v>
      </c>
      <c r="AW520" s="105" t="str">
        <f>IF(ISNUMBER($AV520),INDEX($C$1:$AB$3985,$AV520,AW$4),"")</f>
        <v>or28c07_0</v>
      </c>
      <c r="AX520" s="105">
        <f>IF(ISNUMBER($AV520),INDEX($C$1:$AB$3985,$AV520,AX$4),"")</f>
        <v>21.830829999999999</v>
      </c>
      <c r="AY520" s="310">
        <f>IF(ISNUMBER(SEARCH($BE$10,AW520)),MAX(AY$5:AY519)+1,0)</f>
        <v>0</v>
      </c>
      <c r="AZ520" s="310">
        <f>IF(ISNUMBER(SEARCH($BE$11,AW520)),MAX(AZ$5:AZ519)+1,0)</f>
        <v>0</v>
      </c>
      <c r="BA520" s="128" t="str">
        <f t="shared" si="57"/>
        <v/>
      </c>
      <c r="BB520" s="105" t="str">
        <f>IF(ISNUMBER($BA520),INDEX($C$1:$AB$3985,$BA520,BB$4),"")</f>
        <v/>
      </c>
      <c r="BC520" s="105"/>
    </row>
    <row r="521" spans="1:55" x14ac:dyDescent="0.25">
      <c r="A521" s="98"/>
      <c r="B521" s="98">
        <f>ROW()</f>
        <v>521</v>
      </c>
      <c r="C521" s="73"/>
      <c r="D521" s="179" t="s">
        <v>559</v>
      </c>
      <c r="E521" s="175" t="s">
        <v>850</v>
      </c>
      <c r="F521" s="175" t="s">
        <v>851</v>
      </c>
      <c r="G521" s="176">
        <v>5.9475119999999997</v>
      </c>
      <c r="H521" s="176">
        <v>0.59475120000000004</v>
      </c>
      <c r="I521" s="176">
        <v>59.475119999999997</v>
      </c>
      <c r="J521" s="172" t="s">
        <v>841</v>
      </c>
      <c r="K521" s="173">
        <v>1</v>
      </c>
      <c r="L521" s="178">
        <v>0</v>
      </c>
      <c r="M521" s="36">
        <v>1</v>
      </c>
      <c r="N521" s="36"/>
      <c r="O521" s="36"/>
      <c r="P521" s="36"/>
      <c r="Q521" s="36"/>
      <c r="R521" s="3"/>
      <c r="S521" s="106"/>
      <c r="T521" s="106"/>
      <c r="U521" s="106"/>
      <c r="V521" s="106"/>
      <c r="W521" s="106"/>
      <c r="X521" s="106"/>
      <c r="Y521" s="36"/>
      <c r="Z521" s="36"/>
      <c r="AA521" s="36"/>
      <c r="AB521" s="188" t="str">
        <f t="shared" si="52"/>
        <v>hkr15c15log</v>
      </c>
      <c r="AC521" s="188" t="s">
        <v>1585</v>
      </c>
      <c r="AD521" s="131"/>
      <c r="AE521" s="131"/>
      <c r="AF521" s="131"/>
      <c r="AG521" s="131"/>
      <c r="AH521" s="131"/>
      <c r="AI521" s="131"/>
      <c r="AJ521" s="128" t="str">
        <f t="shared" si="53"/>
        <v/>
      </c>
      <c r="AK521" s="7" t="str">
        <f>IF(ISNUMBER($AJ521),INDEX($C$1:$AB$3985,$AJ521,AK$4),"")</f>
        <v/>
      </c>
      <c r="AL521" s="7" t="str">
        <f>IF(ISNUMBER($AJ521),INDEX($C$1:$AB$3985,$AJ521,AL$4),"")</f>
        <v/>
      </c>
      <c r="AM521" s="128"/>
      <c r="AN521" s="128">
        <f t="shared" si="55"/>
        <v>533</v>
      </c>
      <c r="AO521" s="7" t="str">
        <f>IF(ISNUMBER($AN521),INDEX($C$1:$AB$2294,$AN521,AO$4),"")</f>
        <v>hkr17c08</v>
      </c>
      <c r="AP521" s="10">
        <f>IF(ISNUMBER($AN521),INDEX($C$1:$AB$2294,$AN521,AP$4),"")</f>
        <v>5.9475119999999997</v>
      </c>
      <c r="AQ521" s="310">
        <f>IF(ISNUMBER(SEARCH($T$30,AO521)),MAX(AQ$5:AQ520)+1,0)</f>
        <v>0</v>
      </c>
      <c r="AR521" s="310">
        <f>IF(ISNUMBER(SEARCH($T$31,AO521)),MAX(AR$5:AR520)+1,0)</f>
        <v>0</v>
      </c>
      <c r="AS521" s="128" t="str">
        <f t="shared" si="54"/>
        <v/>
      </c>
      <c r="AT521" s="105" t="str">
        <f>IF(ISNUMBER($AS521),INDEX($C$1:$AB$3985,$AS521,AT$4),"")</f>
        <v/>
      </c>
      <c r="AU521" s="128"/>
      <c r="AV521" s="128">
        <f t="shared" si="56"/>
        <v>1298</v>
      </c>
      <c r="AW521" s="105" t="str">
        <f>IF(ISNUMBER($AV521),INDEX($C$1:$AB$3985,$AV521,AW$4),"")</f>
        <v>or28c08_0</v>
      </c>
      <c r="AX521" s="105">
        <f>IF(ISNUMBER($AV521),INDEX($C$1:$AB$3985,$AV521,AX$4),"")</f>
        <v>20.723690000000001</v>
      </c>
      <c r="AY521" s="310">
        <f>IF(ISNUMBER(SEARCH($BE$10,AW521)),MAX(AY$5:AY520)+1,0)</f>
        <v>0</v>
      </c>
      <c r="AZ521" s="310">
        <f>IF(ISNUMBER(SEARCH($BE$11,AW521)),MAX(AZ$5:AZ520)+1,0)</f>
        <v>0</v>
      </c>
      <c r="BA521" s="128" t="str">
        <f t="shared" si="57"/>
        <v/>
      </c>
      <c r="BB521" s="105" t="str">
        <f>IF(ISNUMBER($BA521),INDEX($C$1:$AB$3985,$BA521,BB$4),"")</f>
        <v/>
      </c>
      <c r="BC521" s="105"/>
    </row>
    <row r="522" spans="1:55" x14ac:dyDescent="0.25">
      <c r="A522" s="98"/>
      <c r="B522" s="98">
        <f>ROW()</f>
        <v>522</v>
      </c>
      <c r="C522" s="73"/>
      <c r="D522" s="179" t="s">
        <v>560</v>
      </c>
      <c r="E522" s="175" t="s">
        <v>850</v>
      </c>
      <c r="F522" s="175" t="s">
        <v>851</v>
      </c>
      <c r="G522" s="176">
        <v>5.9475119999999997</v>
      </c>
      <c r="H522" s="176">
        <v>0.59475120000000004</v>
      </c>
      <c r="I522" s="176">
        <v>59.475119999999997</v>
      </c>
      <c r="J522" s="172" t="s">
        <v>841</v>
      </c>
      <c r="K522" s="173">
        <v>1</v>
      </c>
      <c r="L522" s="178">
        <v>0</v>
      </c>
      <c r="M522" s="36">
        <v>1</v>
      </c>
      <c r="N522" s="36"/>
      <c r="O522" s="36"/>
      <c r="P522" s="36"/>
      <c r="Q522" s="36"/>
      <c r="R522" s="3"/>
      <c r="S522" s="106"/>
      <c r="T522" s="106"/>
      <c r="U522" s="106"/>
      <c r="V522" s="106"/>
      <c r="W522" s="106"/>
      <c r="X522" s="106"/>
      <c r="Y522" s="36"/>
      <c r="Z522" s="36"/>
      <c r="AA522" s="36"/>
      <c r="AB522" s="188" t="str">
        <f t="shared" si="52"/>
        <v>hkr15c17log</v>
      </c>
      <c r="AC522" s="188" t="s">
        <v>1585</v>
      </c>
      <c r="AD522" s="131"/>
      <c r="AE522" s="131"/>
      <c r="AF522" s="131"/>
      <c r="AG522" s="131"/>
      <c r="AH522" s="131"/>
      <c r="AI522" s="131"/>
      <c r="AJ522" s="128" t="str">
        <f t="shared" si="53"/>
        <v/>
      </c>
      <c r="AK522" s="7" t="str">
        <f>IF(ISNUMBER($AJ522),INDEX($C$1:$AB$3985,$AJ522,AK$4),"")</f>
        <v/>
      </c>
      <c r="AL522" s="7" t="str">
        <f>IF(ISNUMBER($AJ522),INDEX($C$1:$AB$3985,$AJ522,AL$4),"")</f>
        <v/>
      </c>
      <c r="AM522" s="128"/>
      <c r="AN522" s="128">
        <f t="shared" si="55"/>
        <v>534</v>
      </c>
      <c r="AO522" s="7" t="str">
        <f>IF(ISNUMBER($AN522),INDEX($C$1:$AB$2294,$AN522,AO$4),"")</f>
        <v>hkr16c12</v>
      </c>
      <c r="AP522" s="10">
        <f>IF(ISNUMBER($AN522),INDEX($C$1:$AB$2294,$AN522,AP$4),"")</f>
        <v>5.9475119999999997</v>
      </c>
      <c r="AQ522" s="310">
        <f>IF(ISNUMBER(SEARCH($T$30,AO522)),MAX(AQ$5:AQ521)+1,0)</f>
        <v>0</v>
      </c>
      <c r="AR522" s="310">
        <f>IF(ISNUMBER(SEARCH($T$31,AO522)),MAX(AR$5:AR521)+1,0)</f>
        <v>0</v>
      </c>
      <c r="AS522" s="128" t="str">
        <f t="shared" si="54"/>
        <v/>
      </c>
      <c r="AT522" s="105" t="str">
        <f>IF(ISNUMBER($AS522),INDEX($C$1:$AB$3985,$AS522,AT$4),"")</f>
        <v/>
      </c>
      <c r="AU522" s="128"/>
      <c r="AV522" s="128">
        <f t="shared" si="56"/>
        <v>1299</v>
      </c>
      <c r="AW522" s="105" t="str">
        <f>IF(ISNUMBER($AV522),INDEX($C$1:$AB$3985,$AV522,AW$4),"")</f>
        <v>or28c09_0</v>
      </c>
      <c r="AX522" s="105">
        <f>IF(ISNUMBER($AV522),INDEX($C$1:$AB$3985,$AV522,AX$4),"")</f>
        <v>19.926670000000001</v>
      </c>
      <c r="AY522" s="310">
        <f>IF(ISNUMBER(SEARCH($BE$10,AW522)),MAX(AY$5:AY521)+1,0)</f>
        <v>0</v>
      </c>
      <c r="AZ522" s="310">
        <f>IF(ISNUMBER(SEARCH($BE$11,AW522)),MAX(AZ$5:AZ521)+1,0)</f>
        <v>0</v>
      </c>
      <c r="BA522" s="128" t="str">
        <f t="shared" si="57"/>
        <v/>
      </c>
      <c r="BB522" s="105" t="str">
        <f>IF(ISNUMBER($BA522),INDEX($C$1:$AB$3985,$BA522,BB$4),"")</f>
        <v/>
      </c>
      <c r="BC522" s="105"/>
    </row>
    <row r="523" spans="1:55" x14ac:dyDescent="0.25">
      <c r="A523" s="98"/>
      <c r="B523" s="98">
        <f>ROW()</f>
        <v>523</v>
      </c>
      <c r="C523" s="73"/>
      <c r="D523" s="179" t="s">
        <v>561</v>
      </c>
      <c r="E523" s="175" t="s">
        <v>850</v>
      </c>
      <c r="F523" s="175" t="s">
        <v>851</v>
      </c>
      <c r="G523" s="176">
        <v>5.9475119999999997</v>
      </c>
      <c r="H523" s="176">
        <v>0.59475120000000004</v>
      </c>
      <c r="I523" s="176">
        <v>59.475119999999997</v>
      </c>
      <c r="J523" s="172" t="s">
        <v>841</v>
      </c>
      <c r="K523" s="173">
        <v>1</v>
      </c>
      <c r="L523" s="178">
        <v>0</v>
      </c>
      <c r="M523" s="36">
        <v>1</v>
      </c>
      <c r="N523" s="36"/>
      <c r="O523" s="36"/>
      <c r="P523" s="36"/>
      <c r="Q523" s="36"/>
      <c r="R523" s="3"/>
      <c r="S523" s="106"/>
      <c r="T523" s="106"/>
      <c r="U523" s="106"/>
      <c r="V523" s="106"/>
      <c r="W523" s="106"/>
      <c r="X523" s="106"/>
      <c r="Y523" s="36"/>
      <c r="Z523" s="36"/>
      <c r="AA523" s="36"/>
      <c r="AB523" s="188" t="str">
        <f t="shared" si="52"/>
        <v>hkr35c10log</v>
      </c>
      <c r="AC523" s="188" t="s">
        <v>1585</v>
      </c>
      <c r="AD523" s="131"/>
      <c r="AE523" s="131"/>
      <c r="AF523" s="131"/>
      <c r="AG523" s="131"/>
      <c r="AH523" s="131"/>
      <c r="AI523" s="131"/>
      <c r="AJ523" s="128" t="str">
        <f t="shared" si="53"/>
        <v/>
      </c>
      <c r="AK523" s="7" t="str">
        <f>IF(ISNUMBER($AJ523),INDEX($C$1:$AB$3985,$AJ523,AK$4),"")</f>
        <v/>
      </c>
      <c r="AL523" s="7" t="str">
        <f>IF(ISNUMBER($AJ523),INDEX($C$1:$AB$3985,$AJ523,AL$4),"")</f>
        <v/>
      </c>
      <c r="AM523" s="128"/>
      <c r="AN523" s="128">
        <f t="shared" si="55"/>
        <v>535</v>
      </c>
      <c r="AO523" s="7" t="str">
        <f>IF(ISNUMBER($AN523),INDEX($C$1:$AB$2294,$AN523,AO$4),"")</f>
        <v>hkr16c13</v>
      </c>
      <c r="AP523" s="10">
        <f>IF(ISNUMBER($AN523),INDEX($C$1:$AB$2294,$AN523,AP$4),"")</f>
        <v>5.9475119999999997</v>
      </c>
      <c r="AQ523" s="310">
        <f>IF(ISNUMBER(SEARCH($T$30,AO523)),MAX(AQ$5:AQ522)+1,0)</f>
        <v>0</v>
      </c>
      <c r="AR523" s="310">
        <f>IF(ISNUMBER(SEARCH($T$31,AO523)),MAX(AR$5:AR522)+1,0)</f>
        <v>0</v>
      </c>
      <c r="AS523" s="128" t="str">
        <f t="shared" si="54"/>
        <v/>
      </c>
      <c r="AT523" s="105" t="str">
        <f>IF(ISNUMBER($AS523),INDEX($C$1:$AB$3985,$AS523,AT$4),"")</f>
        <v/>
      </c>
      <c r="AU523" s="128"/>
      <c r="AV523" s="128">
        <f t="shared" si="56"/>
        <v>1300</v>
      </c>
      <c r="AW523" s="105" t="str">
        <f>IF(ISNUMBER($AV523),INDEX($C$1:$AB$3985,$AV523,AW$4),"")</f>
        <v>or28c10_0</v>
      </c>
      <c r="AX523" s="105">
        <f>IF(ISNUMBER($AV523),INDEX($C$1:$AB$3985,$AV523,AX$4),"")</f>
        <v>18.717659999999999</v>
      </c>
      <c r="AY523" s="310">
        <f>IF(ISNUMBER(SEARCH($BE$10,AW523)),MAX(AY$5:AY522)+1,0)</f>
        <v>0</v>
      </c>
      <c r="AZ523" s="310">
        <f>IF(ISNUMBER(SEARCH($BE$11,AW523)),MAX(AZ$5:AZ522)+1,0)</f>
        <v>0</v>
      </c>
      <c r="BA523" s="128" t="str">
        <f t="shared" si="57"/>
        <v/>
      </c>
      <c r="BB523" s="105" t="str">
        <f>IF(ISNUMBER($BA523),INDEX($C$1:$AB$3985,$BA523,BB$4),"")</f>
        <v/>
      </c>
      <c r="BC523" s="105"/>
    </row>
    <row r="524" spans="1:55" x14ac:dyDescent="0.25">
      <c r="A524" s="98"/>
      <c r="B524" s="98">
        <f>ROW()</f>
        <v>524</v>
      </c>
      <c r="C524" s="73"/>
      <c r="D524" s="179" t="s">
        <v>562</v>
      </c>
      <c r="E524" s="175" t="s">
        <v>850</v>
      </c>
      <c r="F524" s="175" t="s">
        <v>851</v>
      </c>
      <c r="G524" s="176">
        <v>5.9475119999999997</v>
      </c>
      <c r="H524" s="176">
        <v>0.59475120000000004</v>
      </c>
      <c r="I524" s="176">
        <v>59.475119999999997</v>
      </c>
      <c r="J524" s="172" t="s">
        <v>841</v>
      </c>
      <c r="K524" s="173">
        <v>1</v>
      </c>
      <c r="L524" s="178">
        <v>0</v>
      </c>
      <c r="M524" s="36">
        <v>1</v>
      </c>
      <c r="N524" s="36"/>
      <c r="O524" s="36"/>
      <c r="P524" s="36"/>
      <c r="Q524" s="36"/>
      <c r="R524" s="3"/>
      <c r="S524" s="106"/>
      <c r="T524" s="106"/>
      <c r="U524" s="106"/>
      <c r="V524" s="106"/>
      <c r="W524" s="106"/>
      <c r="X524" s="106"/>
      <c r="Y524" s="36"/>
      <c r="Z524" s="36"/>
      <c r="AA524" s="36"/>
      <c r="AB524" s="188" t="str">
        <f t="shared" si="52"/>
        <v>hkr16c00log</v>
      </c>
      <c r="AC524" s="188" t="s">
        <v>1585</v>
      </c>
      <c r="AD524" s="131"/>
      <c r="AE524" s="131"/>
      <c r="AF524" s="131"/>
      <c r="AG524" s="131"/>
      <c r="AH524" s="131"/>
      <c r="AI524" s="131"/>
      <c r="AJ524" s="128" t="str">
        <f t="shared" si="53"/>
        <v/>
      </c>
      <c r="AK524" s="7" t="str">
        <f>IF(ISNUMBER($AJ524),INDEX($C$1:$AB$3985,$AJ524,AK$4),"")</f>
        <v/>
      </c>
      <c r="AL524" s="7" t="str">
        <f>IF(ISNUMBER($AJ524),INDEX($C$1:$AB$3985,$AJ524,AL$4),"")</f>
        <v/>
      </c>
      <c r="AM524" s="128"/>
      <c r="AN524" s="128">
        <f t="shared" si="55"/>
        <v>536</v>
      </c>
      <c r="AO524" s="7" t="str">
        <f>IF(ISNUMBER($AN524),INDEX($C$1:$AB$2294,$AN524,AO$4),"")</f>
        <v>hkr22c04</v>
      </c>
      <c r="AP524" s="10">
        <f>IF(ISNUMBER($AN524),INDEX($C$1:$AB$2294,$AN524,AP$4),"")</f>
        <v>5.9475119999999997</v>
      </c>
      <c r="AQ524" s="310">
        <f>IF(ISNUMBER(SEARCH($T$30,AO524)),MAX(AQ$5:AQ523)+1,0)</f>
        <v>0</v>
      </c>
      <c r="AR524" s="310">
        <f>IF(ISNUMBER(SEARCH($T$31,AO524)),MAX(AR$5:AR523)+1,0)</f>
        <v>0</v>
      </c>
      <c r="AS524" s="128" t="str">
        <f t="shared" si="54"/>
        <v/>
      </c>
      <c r="AT524" s="105" t="str">
        <f>IF(ISNUMBER($AS524),INDEX($C$1:$AB$3985,$AS524,AT$4),"")</f>
        <v/>
      </c>
      <c r="AU524" s="128"/>
      <c r="AV524" s="128">
        <f t="shared" si="56"/>
        <v>1301</v>
      </c>
      <c r="AW524" s="105" t="str">
        <f>IF(ISNUMBER($AV524),INDEX($C$1:$AB$3985,$AV524,AW$4),"")</f>
        <v>or28c11_0</v>
      </c>
      <c r="AX524" s="105">
        <f>IF(ISNUMBER($AV524),INDEX($C$1:$AB$3985,$AV524,AX$4),"")</f>
        <v>17.46489</v>
      </c>
      <c r="AY524" s="310">
        <f>IF(ISNUMBER(SEARCH($BE$10,AW524)),MAX(AY$5:AY523)+1,0)</f>
        <v>0</v>
      </c>
      <c r="AZ524" s="310">
        <f>IF(ISNUMBER(SEARCH($BE$11,AW524)),MAX(AZ$5:AZ523)+1,0)</f>
        <v>0</v>
      </c>
      <c r="BA524" s="128" t="str">
        <f t="shared" si="57"/>
        <v/>
      </c>
      <c r="BB524" s="105" t="str">
        <f>IF(ISNUMBER($BA524),INDEX($C$1:$AB$3985,$BA524,BB$4),"")</f>
        <v/>
      </c>
      <c r="BC524" s="105"/>
    </row>
    <row r="525" spans="1:55" x14ac:dyDescent="0.25">
      <c r="A525" s="98"/>
      <c r="B525" s="98">
        <f>ROW()</f>
        <v>525</v>
      </c>
      <c r="C525" s="73"/>
      <c r="D525" s="179" t="s">
        <v>563</v>
      </c>
      <c r="E525" s="175" t="s">
        <v>850</v>
      </c>
      <c r="F525" s="175" t="s">
        <v>851</v>
      </c>
      <c r="G525" s="176">
        <v>5.9475119999999997</v>
      </c>
      <c r="H525" s="176">
        <v>0.59475120000000004</v>
      </c>
      <c r="I525" s="176">
        <v>59.475119999999997</v>
      </c>
      <c r="J525" s="172" t="s">
        <v>841</v>
      </c>
      <c r="K525" s="173">
        <v>1</v>
      </c>
      <c r="L525" s="178">
        <v>0</v>
      </c>
      <c r="M525" s="36">
        <v>1</v>
      </c>
      <c r="N525" s="36"/>
      <c r="O525" s="36"/>
      <c r="P525" s="36"/>
      <c r="Q525" s="36"/>
      <c r="R525" s="3"/>
      <c r="S525" s="106"/>
      <c r="T525" s="106"/>
      <c r="U525" s="106"/>
      <c r="V525" s="106"/>
      <c r="W525" s="106"/>
      <c r="X525" s="106"/>
      <c r="Y525" s="36"/>
      <c r="Z525" s="36"/>
      <c r="AA525" s="36"/>
      <c r="AB525" s="188" t="str">
        <f t="shared" si="52"/>
        <v>hkr24c13log</v>
      </c>
      <c r="AC525" s="188" t="s">
        <v>1585</v>
      </c>
      <c r="AD525" s="131"/>
      <c r="AE525" s="131"/>
      <c r="AF525" s="131"/>
      <c r="AG525" s="131"/>
      <c r="AH525" s="131"/>
      <c r="AI525" s="131"/>
      <c r="AJ525" s="128" t="str">
        <f t="shared" si="53"/>
        <v/>
      </c>
      <c r="AK525" s="7" t="str">
        <f>IF(ISNUMBER($AJ525),INDEX($C$1:$AB$3985,$AJ525,AK$4),"")</f>
        <v/>
      </c>
      <c r="AL525" s="7" t="str">
        <f>IF(ISNUMBER($AJ525),INDEX($C$1:$AB$3985,$AJ525,AL$4),"")</f>
        <v/>
      </c>
      <c r="AM525" s="128"/>
      <c r="AN525" s="128">
        <f t="shared" si="55"/>
        <v>537</v>
      </c>
      <c r="AO525" s="7" t="str">
        <f>IF(ISNUMBER($AN525),INDEX($C$1:$AB$2294,$AN525,AO$4),"")</f>
        <v>hkr16c14</v>
      </c>
      <c r="AP525" s="10">
        <f>IF(ISNUMBER($AN525),INDEX($C$1:$AB$2294,$AN525,AP$4),"")</f>
        <v>5.9475119999999997</v>
      </c>
      <c r="AQ525" s="310">
        <f>IF(ISNUMBER(SEARCH($T$30,AO525)),MAX(AQ$5:AQ524)+1,0)</f>
        <v>0</v>
      </c>
      <c r="AR525" s="310">
        <f>IF(ISNUMBER(SEARCH($T$31,AO525)),MAX(AR$5:AR524)+1,0)</f>
        <v>0</v>
      </c>
      <c r="AS525" s="128" t="str">
        <f t="shared" si="54"/>
        <v/>
      </c>
      <c r="AT525" s="105" t="str">
        <f>IF(ISNUMBER($AS525),INDEX($C$1:$AB$3985,$AS525,AT$4),"")</f>
        <v/>
      </c>
      <c r="AU525" s="128"/>
      <c r="AV525" s="128">
        <f t="shared" si="56"/>
        <v>1302</v>
      </c>
      <c r="AW525" s="105" t="str">
        <f>IF(ISNUMBER($AV525),INDEX($C$1:$AB$3985,$AV525,AW$4),"")</f>
        <v>or28c12_0</v>
      </c>
      <c r="AX525" s="105">
        <f>IF(ISNUMBER($AV525),INDEX($C$1:$AB$3985,$AV525,AX$4),"")</f>
        <v>16.457689999999999</v>
      </c>
      <c r="AY525" s="310">
        <f>IF(ISNUMBER(SEARCH($BE$10,AW525)),MAX(AY$5:AY524)+1,0)</f>
        <v>0</v>
      </c>
      <c r="AZ525" s="310">
        <f>IF(ISNUMBER(SEARCH($BE$11,AW525)),MAX(AZ$5:AZ524)+1,0)</f>
        <v>0</v>
      </c>
      <c r="BA525" s="128" t="str">
        <f t="shared" si="57"/>
        <v/>
      </c>
      <c r="BB525" s="105" t="str">
        <f>IF(ISNUMBER($BA525),INDEX($C$1:$AB$3985,$BA525,BB$4),"")</f>
        <v/>
      </c>
      <c r="BC525" s="105"/>
    </row>
    <row r="526" spans="1:55" x14ac:dyDescent="0.25">
      <c r="A526" s="98"/>
      <c r="B526" s="98">
        <f>ROW()</f>
        <v>526</v>
      </c>
      <c r="C526" s="73"/>
      <c r="D526" s="179" t="s">
        <v>564</v>
      </c>
      <c r="E526" s="175" t="s">
        <v>850</v>
      </c>
      <c r="F526" s="175" t="s">
        <v>851</v>
      </c>
      <c r="G526" s="176">
        <v>5.9475119999999997</v>
      </c>
      <c r="H526" s="176">
        <v>0.59475120000000004</v>
      </c>
      <c r="I526" s="176">
        <v>59.475119999999997</v>
      </c>
      <c r="J526" s="172" t="s">
        <v>841</v>
      </c>
      <c r="K526" s="173">
        <v>1</v>
      </c>
      <c r="L526" s="178">
        <v>0</v>
      </c>
      <c r="M526" s="36">
        <v>1</v>
      </c>
      <c r="N526" s="36"/>
      <c r="O526" s="36"/>
      <c r="P526" s="36"/>
      <c r="Q526" s="36"/>
      <c r="R526" s="3"/>
      <c r="S526" s="106"/>
      <c r="T526" s="106"/>
      <c r="U526" s="106"/>
      <c r="V526" s="106"/>
      <c r="W526" s="106"/>
      <c r="X526" s="106"/>
      <c r="Y526" s="36"/>
      <c r="Z526" s="36"/>
      <c r="AA526" s="36"/>
      <c r="AB526" s="188" t="str">
        <f t="shared" si="52"/>
        <v>hkr16c01log</v>
      </c>
      <c r="AC526" s="188" t="s">
        <v>1585</v>
      </c>
      <c r="AD526" s="131"/>
      <c r="AE526" s="131"/>
      <c r="AF526" s="131"/>
      <c r="AG526" s="131"/>
      <c r="AH526" s="131"/>
      <c r="AI526" s="131"/>
      <c r="AJ526" s="128" t="str">
        <f t="shared" si="53"/>
        <v/>
      </c>
      <c r="AK526" s="7" t="str">
        <f>IF(ISNUMBER($AJ526),INDEX($C$1:$AB$3985,$AJ526,AK$4),"")</f>
        <v/>
      </c>
      <c r="AL526" s="7" t="str">
        <f>IF(ISNUMBER($AJ526),INDEX($C$1:$AB$3985,$AJ526,AL$4),"")</f>
        <v/>
      </c>
      <c r="AM526" s="128"/>
      <c r="AN526" s="128">
        <f t="shared" si="55"/>
        <v>538</v>
      </c>
      <c r="AO526" s="7" t="str">
        <f>IF(ISNUMBER($AN526),INDEX($C$1:$AB$2294,$AN526,AO$4),"")</f>
        <v>hkr16c17</v>
      </c>
      <c r="AP526" s="10">
        <f>IF(ISNUMBER($AN526),INDEX($C$1:$AB$2294,$AN526,AP$4),"")</f>
        <v>5.9475119999999997</v>
      </c>
      <c r="AQ526" s="310">
        <f>IF(ISNUMBER(SEARCH($T$30,AO526)),MAX(AQ$5:AQ525)+1,0)</f>
        <v>0</v>
      </c>
      <c r="AR526" s="310">
        <f>IF(ISNUMBER(SEARCH($T$31,AO526)),MAX(AR$5:AR525)+1,0)</f>
        <v>0</v>
      </c>
      <c r="AS526" s="128" t="str">
        <f t="shared" si="54"/>
        <v/>
      </c>
      <c r="AT526" s="105" t="str">
        <f>IF(ISNUMBER($AS526),INDEX($C$1:$AB$3985,$AS526,AT$4),"")</f>
        <v/>
      </c>
      <c r="AU526" s="128"/>
      <c r="AV526" s="128">
        <f t="shared" si="56"/>
        <v>1303</v>
      </c>
      <c r="AW526" s="105" t="str">
        <f>IF(ISNUMBER($AV526),INDEX($C$1:$AB$3985,$AV526,AW$4),"")</f>
        <v>or28c13_0</v>
      </c>
      <c r="AX526" s="105">
        <f>IF(ISNUMBER($AV526),INDEX($C$1:$AB$3985,$AV526,AX$4),"")</f>
        <v>15.21407</v>
      </c>
      <c r="AY526" s="310">
        <f>IF(ISNUMBER(SEARCH($BE$10,AW526)),MAX(AY$5:AY525)+1,0)</f>
        <v>0</v>
      </c>
      <c r="AZ526" s="310">
        <f>IF(ISNUMBER(SEARCH($BE$11,AW526)),MAX(AZ$5:AZ525)+1,0)</f>
        <v>0</v>
      </c>
      <c r="BA526" s="128" t="str">
        <f t="shared" si="57"/>
        <v/>
      </c>
      <c r="BB526" s="105" t="str">
        <f>IF(ISNUMBER($BA526),INDEX($C$1:$AB$3985,$BA526,BB$4),"")</f>
        <v/>
      </c>
      <c r="BC526" s="105"/>
    </row>
    <row r="527" spans="1:55" x14ac:dyDescent="0.25">
      <c r="A527" s="98"/>
      <c r="B527" s="98">
        <f>ROW()</f>
        <v>527</v>
      </c>
      <c r="C527" s="73"/>
      <c r="D527" s="179" t="s">
        <v>565</v>
      </c>
      <c r="E527" s="175" t="s">
        <v>850</v>
      </c>
      <c r="F527" s="175" t="s">
        <v>851</v>
      </c>
      <c r="G527" s="176">
        <v>5.9475119999999997</v>
      </c>
      <c r="H527" s="176">
        <v>0.59475120000000004</v>
      </c>
      <c r="I527" s="176">
        <v>59.475119999999997</v>
      </c>
      <c r="J527" s="172" t="s">
        <v>841</v>
      </c>
      <c r="K527" s="173">
        <v>1</v>
      </c>
      <c r="L527" s="178">
        <v>0</v>
      </c>
      <c r="M527" s="36">
        <v>1</v>
      </c>
      <c r="N527" s="36"/>
      <c r="O527" s="36"/>
      <c r="P527" s="36"/>
      <c r="Q527" s="36"/>
      <c r="R527" s="3"/>
      <c r="S527" s="106"/>
      <c r="T527" s="106"/>
      <c r="U527" s="106"/>
      <c r="V527" s="106"/>
      <c r="W527" s="106"/>
      <c r="X527" s="106"/>
      <c r="Y527" s="36"/>
      <c r="Z527" s="36"/>
      <c r="AA527" s="36"/>
      <c r="AB527" s="188" t="str">
        <f t="shared" si="52"/>
        <v>hkr16c03log</v>
      </c>
      <c r="AC527" s="188" t="s">
        <v>1585</v>
      </c>
      <c r="AD527" s="131"/>
      <c r="AE527" s="131"/>
      <c r="AF527" s="131"/>
      <c r="AG527" s="131"/>
      <c r="AH527" s="131"/>
      <c r="AI527" s="131"/>
      <c r="AJ527" s="128" t="str">
        <f t="shared" si="53"/>
        <v/>
      </c>
      <c r="AK527" s="7" t="str">
        <f>IF(ISNUMBER($AJ527),INDEX($C$1:$AB$3985,$AJ527,AK$4),"")</f>
        <v/>
      </c>
      <c r="AL527" s="7" t="str">
        <f>IF(ISNUMBER($AJ527),INDEX($C$1:$AB$3985,$AJ527,AL$4),"")</f>
        <v/>
      </c>
      <c r="AM527" s="128"/>
      <c r="AN527" s="128">
        <f t="shared" si="55"/>
        <v>539</v>
      </c>
      <c r="AO527" s="7" t="str">
        <f>IF(ISNUMBER($AN527),INDEX($C$1:$AB$2294,$AN527,AO$4),"")</f>
        <v>hkr17c00</v>
      </c>
      <c r="AP527" s="10">
        <f>IF(ISNUMBER($AN527),INDEX($C$1:$AB$2294,$AN527,AP$4),"")</f>
        <v>5.9475119999999997</v>
      </c>
      <c r="AQ527" s="310">
        <f>IF(ISNUMBER(SEARCH($T$30,AO527)),MAX(AQ$5:AQ526)+1,0)</f>
        <v>0</v>
      </c>
      <c r="AR527" s="310">
        <f>IF(ISNUMBER(SEARCH($T$31,AO527)),MAX(AR$5:AR526)+1,0)</f>
        <v>0</v>
      </c>
      <c r="AS527" s="128" t="str">
        <f t="shared" si="54"/>
        <v/>
      </c>
      <c r="AT527" s="105" t="str">
        <f>IF(ISNUMBER($AS527),INDEX($C$1:$AB$3985,$AS527,AT$4),"")</f>
        <v/>
      </c>
      <c r="AU527" s="128"/>
      <c r="AV527" s="128">
        <f t="shared" si="56"/>
        <v>1304</v>
      </c>
      <c r="AW527" s="105" t="str">
        <f>IF(ISNUMBER($AV527),INDEX($C$1:$AB$3985,$AV527,AW$4),"")</f>
        <v>or28c14_0</v>
      </c>
      <c r="AX527" s="105">
        <f>IF(ISNUMBER($AV527),INDEX($C$1:$AB$3985,$AV527,AX$4),"")</f>
        <v>13.78167</v>
      </c>
      <c r="AY527" s="310">
        <f>IF(ISNUMBER(SEARCH($BE$10,AW527)),MAX(AY$5:AY526)+1,0)</f>
        <v>0</v>
      </c>
      <c r="AZ527" s="310">
        <f>IF(ISNUMBER(SEARCH($BE$11,AW527)),MAX(AZ$5:AZ526)+1,0)</f>
        <v>0</v>
      </c>
      <c r="BA527" s="128" t="str">
        <f t="shared" si="57"/>
        <v/>
      </c>
      <c r="BB527" s="105" t="str">
        <f>IF(ISNUMBER($BA527),INDEX($C$1:$AB$3985,$BA527,BB$4),"")</f>
        <v/>
      </c>
      <c r="BC527" s="105"/>
    </row>
    <row r="528" spans="1:55" x14ac:dyDescent="0.25">
      <c r="A528" s="98"/>
      <c r="B528" s="98">
        <f>ROW()</f>
        <v>528</v>
      </c>
      <c r="C528" s="73"/>
      <c r="D528" s="179" t="s">
        <v>566</v>
      </c>
      <c r="E528" s="175" t="s">
        <v>850</v>
      </c>
      <c r="F528" s="175" t="s">
        <v>851</v>
      </c>
      <c r="G528" s="176">
        <v>5.9475119999999997</v>
      </c>
      <c r="H528" s="176">
        <v>0.59475120000000004</v>
      </c>
      <c r="I528" s="176">
        <v>59.475119999999997</v>
      </c>
      <c r="J528" s="172" t="s">
        <v>841</v>
      </c>
      <c r="K528" s="173">
        <v>1</v>
      </c>
      <c r="L528" s="178">
        <v>0</v>
      </c>
      <c r="M528" s="36">
        <v>1</v>
      </c>
      <c r="N528" s="36"/>
      <c r="O528" s="36"/>
      <c r="P528" s="36"/>
      <c r="Q528" s="36"/>
      <c r="R528" s="3"/>
      <c r="S528" s="106"/>
      <c r="T528" s="106"/>
      <c r="U528" s="106"/>
      <c r="V528" s="106"/>
      <c r="W528" s="106"/>
      <c r="X528" s="106"/>
      <c r="Y528" s="36"/>
      <c r="Z528" s="36"/>
      <c r="AA528" s="36"/>
      <c r="AB528" s="188" t="str">
        <f t="shared" si="52"/>
        <v>hkr16c09log</v>
      </c>
      <c r="AC528" s="188" t="s">
        <v>1585</v>
      </c>
      <c r="AD528" s="131"/>
      <c r="AE528" s="131"/>
      <c r="AF528" s="131"/>
      <c r="AG528" s="131"/>
      <c r="AH528" s="131"/>
      <c r="AI528" s="131"/>
      <c r="AJ528" s="128" t="str">
        <f t="shared" si="53"/>
        <v/>
      </c>
      <c r="AK528" s="7" t="str">
        <f>IF(ISNUMBER($AJ528),INDEX($C$1:$AB$3985,$AJ528,AK$4),"")</f>
        <v/>
      </c>
      <c r="AL528" s="7" t="str">
        <f>IF(ISNUMBER($AJ528),INDEX($C$1:$AB$3985,$AJ528,AL$4),"")</f>
        <v/>
      </c>
      <c r="AM528" s="128"/>
      <c r="AN528" s="128">
        <f t="shared" si="55"/>
        <v>540</v>
      </c>
      <c r="AO528" s="7" t="str">
        <f>IF(ISNUMBER($AN528),INDEX($C$1:$AB$2294,$AN528,AO$4),"")</f>
        <v>hkr31c11</v>
      </c>
      <c r="AP528" s="10">
        <f>IF(ISNUMBER($AN528),INDEX($C$1:$AB$2294,$AN528,AP$4),"")</f>
        <v>5.9475119999999997</v>
      </c>
      <c r="AQ528" s="310">
        <f>IF(ISNUMBER(SEARCH($T$30,AO528)),MAX(AQ$5:AQ527)+1,0)</f>
        <v>0</v>
      </c>
      <c r="AR528" s="310">
        <f>IF(ISNUMBER(SEARCH($T$31,AO528)),MAX(AR$5:AR527)+1,0)</f>
        <v>0</v>
      </c>
      <c r="AS528" s="128" t="str">
        <f t="shared" si="54"/>
        <v/>
      </c>
      <c r="AT528" s="105" t="str">
        <f>IF(ISNUMBER($AS528),INDEX($C$1:$AB$3985,$AS528,AT$4),"")</f>
        <v/>
      </c>
      <c r="AU528" s="128"/>
      <c r="AV528" s="128">
        <f t="shared" si="56"/>
        <v>1305</v>
      </c>
      <c r="AW528" s="105" t="str">
        <f>IF(ISNUMBER($AV528),INDEX($C$1:$AB$3985,$AV528,AW$4),"")</f>
        <v>or28c15_0</v>
      </c>
      <c r="AX528" s="105">
        <f>IF(ISNUMBER($AV528),INDEX($C$1:$AB$3985,$AV528,AX$4),"")</f>
        <v>14.731680000000001</v>
      </c>
      <c r="AY528" s="310">
        <f>IF(ISNUMBER(SEARCH($BE$10,AW528)),MAX(AY$5:AY527)+1,0)</f>
        <v>0</v>
      </c>
      <c r="AZ528" s="310">
        <f>IF(ISNUMBER(SEARCH($BE$11,AW528)),MAX(AZ$5:AZ527)+1,0)</f>
        <v>0</v>
      </c>
      <c r="BA528" s="128" t="str">
        <f t="shared" si="57"/>
        <v/>
      </c>
      <c r="BB528" s="105" t="str">
        <f>IF(ISNUMBER($BA528),INDEX($C$1:$AB$3985,$BA528,BB$4),"")</f>
        <v/>
      </c>
      <c r="BC528" s="105"/>
    </row>
    <row r="529" spans="1:55" x14ac:dyDescent="0.25">
      <c r="A529" s="98"/>
      <c r="B529" s="98">
        <f>ROW()</f>
        <v>529</v>
      </c>
      <c r="C529" s="73"/>
      <c r="D529" s="179" t="s">
        <v>567</v>
      </c>
      <c r="E529" s="175" t="s">
        <v>850</v>
      </c>
      <c r="F529" s="175" t="s">
        <v>851</v>
      </c>
      <c r="G529" s="176">
        <v>5.9475119999999997</v>
      </c>
      <c r="H529" s="176">
        <v>0.59475120000000004</v>
      </c>
      <c r="I529" s="176">
        <v>59.475119999999997</v>
      </c>
      <c r="J529" s="172" t="s">
        <v>841</v>
      </c>
      <c r="K529" s="173">
        <v>1</v>
      </c>
      <c r="L529" s="178">
        <v>0</v>
      </c>
      <c r="M529" s="36">
        <v>1</v>
      </c>
      <c r="N529" s="36"/>
      <c r="O529" s="36"/>
      <c r="P529" s="36"/>
      <c r="Q529" s="36"/>
      <c r="R529" s="3"/>
      <c r="S529" s="106"/>
      <c r="T529" s="106"/>
      <c r="U529" s="106"/>
      <c r="V529" s="106"/>
      <c r="W529" s="106"/>
      <c r="X529" s="106"/>
      <c r="Y529" s="36"/>
      <c r="Z529" s="36"/>
      <c r="AA529" s="36"/>
      <c r="AB529" s="188" t="str">
        <f t="shared" si="52"/>
        <v>hkr17c11log</v>
      </c>
      <c r="AC529" s="188" t="s">
        <v>1585</v>
      </c>
      <c r="AD529" s="131"/>
      <c r="AE529" s="131"/>
      <c r="AF529" s="131"/>
      <c r="AG529" s="131"/>
      <c r="AH529" s="131"/>
      <c r="AI529" s="131"/>
      <c r="AJ529" s="128" t="str">
        <f t="shared" si="53"/>
        <v/>
      </c>
      <c r="AK529" s="7" t="str">
        <f>IF(ISNUMBER($AJ529),INDEX($C$1:$AB$3985,$AJ529,AK$4),"")</f>
        <v/>
      </c>
      <c r="AL529" s="7" t="str">
        <f>IF(ISNUMBER($AJ529),INDEX($C$1:$AB$3985,$AJ529,AL$4),"")</f>
        <v/>
      </c>
      <c r="AM529" s="128"/>
      <c r="AN529" s="128">
        <f t="shared" si="55"/>
        <v>541</v>
      </c>
      <c r="AO529" s="7" t="str">
        <f>IF(ISNUMBER($AN529),INDEX($C$1:$AB$2294,$AN529,AO$4),"")</f>
        <v>hkr17c01</v>
      </c>
      <c r="AP529" s="10">
        <f>IF(ISNUMBER($AN529),INDEX($C$1:$AB$2294,$AN529,AP$4),"")</f>
        <v>5.9475119999999997</v>
      </c>
      <c r="AQ529" s="310">
        <f>IF(ISNUMBER(SEARCH($T$30,AO529)),MAX(AQ$5:AQ528)+1,0)</f>
        <v>0</v>
      </c>
      <c r="AR529" s="310">
        <f>IF(ISNUMBER(SEARCH($T$31,AO529)),MAX(AR$5:AR528)+1,0)</f>
        <v>0</v>
      </c>
      <c r="AS529" s="128" t="str">
        <f t="shared" si="54"/>
        <v/>
      </c>
      <c r="AT529" s="105" t="str">
        <f>IF(ISNUMBER($AS529),INDEX($C$1:$AB$3985,$AS529,AT$4),"")</f>
        <v/>
      </c>
      <c r="AU529" s="128"/>
      <c r="AV529" s="128">
        <f t="shared" si="56"/>
        <v>1306</v>
      </c>
      <c r="AW529" s="105" t="str">
        <f>IF(ISNUMBER($AV529),INDEX($C$1:$AB$3985,$AV529,AW$4),"")</f>
        <v>or28c16_0</v>
      </c>
      <c r="AX529" s="105">
        <f>IF(ISNUMBER($AV529),INDEX($C$1:$AB$3985,$AV529,AX$4),"")</f>
        <v>15.483230000000001</v>
      </c>
      <c r="AY529" s="310">
        <f>IF(ISNUMBER(SEARCH($BE$10,AW529)),MAX(AY$5:AY528)+1,0)</f>
        <v>0</v>
      </c>
      <c r="AZ529" s="310">
        <f>IF(ISNUMBER(SEARCH($BE$11,AW529)),MAX(AZ$5:AZ528)+1,0)</f>
        <v>0</v>
      </c>
      <c r="BA529" s="128" t="str">
        <f t="shared" si="57"/>
        <v/>
      </c>
      <c r="BB529" s="105" t="str">
        <f>IF(ISNUMBER($BA529),INDEX($C$1:$AB$3985,$BA529,BB$4),"")</f>
        <v/>
      </c>
      <c r="BC529" s="105"/>
    </row>
    <row r="530" spans="1:55" x14ac:dyDescent="0.25">
      <c r="A530" s="98"/>
      <c r="B530" s="98">
        <f>ROW()</f>
        <v>530</v>
      </c>
      <c r="C530" s="73"/>
      <c r="D530" s="179" t="s">
        <v>568</v>
      </c>
      <c r="E530" s="175" t="s">
        <v>850</v>
      </c>
      <c r="F530" s="175" t="s">
        <v>851</v>
      </c>
      <c r="G530" s="176">
        <v>5.9475119999999997</v>
      </c>
      <c r="H530" s="176">
        <v>0.59475120000000004</v>
      </c>
      <c r="I530" s="176">
        <v>59.475119999999997</v>
      </c>
      <c r="J530" s="172" t="s">
        <v>841</v>
      </c>
      <c r="K530" s="173">
        <v>1</v>
      </c>
      <c r="L530" s="178">
        <v>0</v>
      </c>
      <c r="M530" s="36">
        <v>1</v>
      </c>
      <c r="N530" s="36"/>
      <c r="O530" s="36"/>
      <c r="P530" s="36"/>
      <c r="Q530" s="36"/>
      <c r="R530" s="3"/>
      <c r="S530" s="106"/>
      <c r="T530" s="106"/>
      <c r="U530" s="106"/>
      <c r="V530" s="106"/>
      <c r="W530" s="106"/>
      <c r="X530" s="106"/>
      <c r="Y530" s="36"/>
      <c r="Z530" s="36"/>
      <c r="AA530" s="36"/>
      <c r="AB530" s="188" t="str">
        <f t="shared" si="52"/>
        <v>hkr21c12log</v>
      </c>
      <c r="AC530" s="188" t="s">
        <v>1585</v>
      </c>
      <c r="AD530" s="131"/>
      <c r="AE530" s="131"/>
      <c r="AF530" s="131"/>
      <c r="AG530" s="131"/>
      <c r="AH530" s="131"/>
      <c r="AI530" s="131"/>
      <c r="AJ530" s="128" t="str">
        <f t="shared" si="53"/>
        <v/>
      </c>
      <c r="AK530" s="7" t="str">
        <f>IF(ISNUMBER($AJ530),INDEX($C$1:$AB$3985,$AJ530,AK$4),"")</f>
        <v/>
      </c>
      <c r="AL530" s="7" t="str">
        <f>IF(ISNUMBER($AJ530),INDEX($C$1:$AB$3985,$AJ530,AL$4),"")</f>
        <v/>
      </c>
      <c r="AM530" s="128"/>
      <c r="AN530" s="128">
        <f t="shared" si="55"/>
        <v>542</v>
      </c>
      <c r="AO530" s="7" t="str">
        <f>IF(ISNUMBER($AN530),INDEX($C$1:$AB$2294,$AN530,AO$4),"")</f>
        <v>hkr17c03</v>
      </c>
      <c r="AP530" s="10">
        <f>IF(ISNUMBER($AN530),INDEX($C$1:$AB$2294,$AN530,AP$4),"")</f>
        <v>5.9475119999999997</v>
      </c>
      <c r="AQ530" s="310">
        <f>IF(ISNUMBER(SEARCH($T$30,AO530)),MAX(AQ$5:AQ529)+1,0)</f>
        <v>0</v>
      </c>
      <c r="AR530" s="310">
        <f>IF(ISNUMBER(SEARCH($T$31,AO530)),MAX(AR$5:AR529)+1,0)</f>
        <v>0</v>
      </c>
      <c r="AS530" s="128" t="str">
        <f t="shared" si="54"/>
        <v/>
      </c>
      <c r="AT530" s="105" t="str">
        <f>IF(ISNUMBER($AS530),INDEX($C$1:$AB$3985,$AS530,AT$4),"")</f>
        <v/>
      </c>
      <c r="AU530" s="128"/>
      <c r="AV530" s="128">
        <f t="shared" si="56"/>
        <v>1307</v>
      </c>
      <c r="AW530" s="105" t="str">
        <f>IF(ISNUMBER($AV530),INDEX($C$1:$AB$3985,$AV530,AW$4),"")</f>
        <v>or28c17_0</v>
      </c>
      <c r="AX530" s="105">
        <f>IF(ISNUMBER($AV530),INDEX($C$1:$AB$3985,$AV530,AX$4),"")</f>
        <v>15.885400000000001</v>
      </c>
      <c r="AY530" s="310">
        <f>IF(ISNUMBER(SEARCH($BE$10,AW530)),MAX(AY$5:AY529)+1,0)</f>
        <v>0</v>
      </c>
      <c r="AZ530" s="310">
        <f>IF(ISNUMBER(SEARCH($BE$11,AW530)),MAX(AZ$5:AZ529)+1,0)</f>
        <v>0</v>
      </c>
      <c r="BA530" s="128" t="str">
        <f t="shared" si="57"/>
        <v/>
      </c>
      <c r="BB530" s="105" t="str">
        <f>IF(ISNUMBER($BA530),INDEX($C$1:$AB$3985,$BA530,BB$4),"")</f>
        <v/>
      </c>
      <c r="BC530" s="105"/>
    </row>
    <row r="531" spans="1:55" x14ac:dyDescent="0.25">
      <c r="A531" s="98"/>
      <c r="B531" s="98">
        <f>ROW()</f>
        <v>531</v>
      </c>
      <c r="C531" s="73"/>
      <c r="D531" s="179" t="s">
        <v>569</v>
      </c>
      <c r="E531" s="175" t="s">
        <v>850</v>
      </c>
      <c r="F531" s="176" t="s">
        <v>851</v>
      </c>
      <c r="G531" s="176">
        <v>5.9475119999999997</v>
      </c>
      <c r="H531" s="176">
        <v>0.59475120000000004</v>
      </c>
      <c r="I531" s="176">
        <v>59.475119999999997</v>
      </c>
      <c r="J531" s="172" t="s">
        <v>841</v>
      </c>
      <c r="K531" s="173">
        <v>1</v>
      </c>
      <c r="L531" s="178">
        <v>0</v>
      </c>
      <c r="M531" s="33">
        <v>1</v>
      </c>
      <c r="R531" s="3"/>
      <c r="S531" s="106"/>
      <c r="T531" s="106"/>
      <c r="U531" s="106"/>
      <c r="V531" s="106"/>
      <c r="W531" s="106"/>
      <c r="X531" s="106"/>
      <c r="AB531" s="188" t="str">
        <f t="shared" si="52"/>
        <v>hkr38c13log</v>
      </c>
      <c r="AC531" s="188" t="s">
        <v>1585</v>
      </c>
      <c r="AD531" s="131"/>
      <c r="AE531" s="131"/>
      <c r="AF531" s="131"/>
      <c r="AG531" s="131"/>
      <c r="AH531" s="131"/>
      <c r="AI531" s="131"/>
      <c r="AJ531" s="128" t="str">
        <f t="shared" si="53"/>
        <v/>
      </c>
      <c r="AK531" s="7" t="str">
        <f>IF(ISNUMBER($AJ531),INDEX($C$1:$AB$3985,$AJ531,AK$4),"")</f>
        <v/>
      </c>
      <c r="AL531" s="7" t="str">
        <f>IF(ISNUMBER($AJ531),INDEX($C$1:$AB$3985,$AJ531,AL$4),"")</f>
        <v/>
      </c>
      <c r="AM531" s="128"/>
      <c r="AN531" s="128">
        <f t="shared" si="55"/>
        <v>543</v>
      </c>
      <c r="AO531" s="7" t="str">
        <f>IF(ISNUMBER($AN531),INDEX($C$1:$AB$2294,$AN531,AO$4),"")</f>
        <v>hkr18c17</v>
      </c>
      <c r="AP531" s="10">
        <f>IF(ISNUMBER($AN531),INDEX($C$1:$AB$2294,$AN531,AP$4),"")</f>
        <v>5.9475119999999997</v>
      </c>
      <c r="AQ531" s="310">
        <f>IF(ISNUMBER(SEARCH($T$30,AO531)),MAX(AQ$5:AQ530)+1,0)</f>
        <v>0</v>
      </c>
      <c r="AR531" s="310">
        <f>IF(ISNUMBER(SEARCH($T$31,AO531)),MAX(AR$5:AR530)+1,0)</f>
        <v>0</v>
      </c>
      <c r="AS531" s="128" t="str">
        <f t="shared" si="54"/>
        <v/>
      </c>
      <c r="AT531" s="105" t="str">
        <f>IF(ISNUMBER($AS531),INDEX($C$1:$AB$3985,$AS531,AT$4),"")</f>
        <v/>
      </c>
      <c r="AU531" s="128"/>
      <c r="AV531" s="128">
        <f t="shared" si="56"/>
        <v>1308</v>
      </c>
      <c r="AW531" s="105" t="str">
        <f>IF(ISNUMBER($AV531),INDEX($C$1:$AB$3985,$AV531,AW$4),"")</f>
        <v>or28c18_0</v>
      </c>
      <c r="AX531" s="105">
        <f>IF(ISNUMBER($AV531),INDEX($C$1:$AB$3985,$AV531,AX$4),"")</f>
        <v>16.104970000000002</v>
      </c>
      <c r="AY531" s="310">
        <f>IF(ISNUMBER(SEARCH($BE$10,AW531)),MAX(AY$5:AY530)+1,0)</f>
        <v>0</v>
      </c>
      <c r="AZ531" s="310">
        <f>IF(ISNUMBER(SEARCH($BE$11,AW531)),MAX(AZ$5:AZ530)+1,0)</f>
        <v>0</v>
      </c>
      <c r="BA531" s="128" t="str">
        <f t="shared" si="57"/>
        <v/>
      </c>
      <c r="BB531" s="105" t="str">
        <f>IF(ISNUMBER($BA531),INDEX($C$1:$AB$3985,$BA531,BB$4),"")</f>
        <v/>
      </c>
      <c r="BC531" s="105"/>
    </row>
    <row r="532" spans="1:55" x14ac:dyDescent="0.25">
      <c r="A532" s="98"/>
      <c r="B532" s="98">
        <f>ROW()</f>
        <v>532</v>
      </c>
      <c r="C532" s="73"/>
      <c r="D532" s="179" t="s">
        <v>570</v>
      </c>
      <c r="E532" s="175" t="s">
        <v>850</v>
      </c>
      <c r="F532" s="176" t="s">
        <v>851</v>
      </c>
      <c r="G532" s="176">
        <v>5.9475119999999997</v>
      </c>
      <c r="H532" s="176">
        <v>0.59475120000000004</v>
      </c>
      <c r="I532" s="176">
        <v>59.475119999999997</v>
      </c>
      <c r="J532" s="172" t="s">
        <v>841</v>
      </c>
      <c r="K532" s="173">
        <v>1</v>
      </c>
      <c r="L532" s="178">
        <v>0</v>
      </c>
      <c r="M532" s="33">
        <v>1</v>
      </c>
      <c r="R532" s="3"/>
      <c r="S532" s="106"/>
      <c r="T532" s="106"/>
      <c r="U532" s="106"/>
      <c r="V532" s="106"/>
      <c r="W532" s="106"/>
      <c r="X532" s="106"/>
      <c r="AB532" s="188" t="str">
        <f t="shared" si="52"/>
        <v>hkr16c10log</v>
      </c>
      <c r="AC532" s="188" t="s">
        <v>1585</v>
      </c>
      <c r="AD532" s="131"/>
      <c r="AE532" s="131"/>
      <c r="AF532" s="131"/>
      <c r="AG532" s="131"/>
      <c r="AH532" s="131"/>
      <c r="AI532" s="131"/>
      <c r="AJ532" s="128" t="str">
        <f t="shared" si="53"/>
        <v/>
      </c>
      <c r="AK532" s="7" t="str">
        <f>IF(ISNUMBER($AJ532),INDEX($C$1:$AB$3985,$AJ532,AK$4),"")</f>
        <v/>
      </c>
      <c r="AL532" s="7" t="str">
        <f>IF(ISNUMBER($AJ532),INDEX($C$1:$AB$3985,$AJ532,AL$4),"")</f>
        <v/>
      </c>
      <c r="AM532" s="128"/>
      <c r="AN532" s="128">
        <f t="shared" si="55"/>
        <v>544</v>
      </c>
      <c r="AO532" s="7" t="str">
        <f>IF(ISNUMBER($AN532),INDEX($C$1:$AB$2294,$AN532,AO$4),"")</f>
        <v>hkr17c12</v>
      </c>
      <c r="AP532" s="10">
        <f>IF(ISNUMBER($AN532),INDEX($C$1:$AB$2294,$AN532,AP$4),"")</f>
        <v>5.9475119999999997</v>
      </c>
      <c r="AQ532" s="310">
        <f>IF(ISNUMBER(SEARCH($T$30,AO532)),MAX(AQ$5:AQ531)+1,0)</f>
        <v>0</v>
      </c>
      <c r="AR532" s="310">
        <f>IF(ISNUMBER(SEARCH($T$31,AO532)),MAX(AR$5:AR531)+1,0)</f>
        <v>0</v>
      </c>
      <c r="AS532" s="128" t="str">
        <f t="shared" si="54"/>
        <v/>
      </c>
      <c r="AT532" s="105" t="str">
        <f>IF(ISNUMBER($AS532),INDEX($C$1:$AB$3985,$AS532,AT$4),"")</f>
        <v/>
      </c>
      <c r="AU532" s="128"/>
      <c r="AV532" s="128">
        <f t="shared" si="56"/>
        <v>1309</v>
      </c>
      <c r="AW532" s="105" t="str">
        <f>IF(ISNUMBER($AV532),INDEX($C$1:$AB$3985,$AV532,AW$4),"")</f>
        <v>or28c19_0</v>
      </c>
      <c r="AX532" s="105">
        <f>IF(ISNUMBER($AV532),INDEX($C$1:$AB$3985,$AV532,AX$4),"")</f>
        <v>16.206589999999998</v>
      </c>
      <c r="AY532" s="310">
        <f>IF(ISNUMBER(SEARCH($BE$10,AW532)),MAX(AY$5:AY531)+1,0)</f>
        <v>0</v>
      </c>
      <c r="AZ532" s="310">
        <f>IF(ISNUMBER(SEARCH($BE$11,AW532)),MAX(AZ$5:AZ531)+1,0)</f>
        <v>0</v>
      </c>
      <c r="BA532" s="128" t="str">
        <f t="shared" si="57"/>
        <v/>
      </c>
      <c r="BB532" s="105" t="str">
        <f>IF(ISNUMBER($BA532),INDEX($C$1:$AB$3985,$BA532,BB$4),"")</f>
        <v/>
      </c>
      <c r="BC532" s="105"/>
    </row>
    <row r="533" spans="1:55" x14ac:dyDescent="0.25">
      <c r="A533" s="98"/>
      <c r="B533" s="98">
        <f>ROW()</f>
        <v>533</v>
      </c>
      <c r="C533" s="73"/>
      <c r="D533" s="179" t="s">
        <v>571</v>
      </c>
      <c r="E533" s="175" t="s">
        <v>850</v>
      </c>
      <c r="F533" s="176" t="s">
        <v>851</v>
      </c>
      <c r="G533" s="176">
        <v>5.9475119999999997</v>
      </c>
      <c r="H533" s="176">
        <v>0.59475120000000004</v>
      </c>
      <c r="I533" s="176">
        <v>59.475119999999997</v>
      </c>
      <c r="J533" s="172" t="s">
        <v>841</v>
      </c>
      <c r="K533" s="173">
        <v>1</v>
      </c>
      <c r="L533" s="178">
        <v>0</v>
      </c>
      <c r="M533" s="33">
        <v>1</v>
      </c>
      <c r="R533" s="3"/>
      <c r="S533" s="106"/>
      <c r="T533" s="106"/>
      <c r="U533" s="106"/>
      <c r="V533" s="106"/>
      <c r="W533" s="106"/>
      <c r="X533" s="106"/>
      <c r="AB533" s="188" t="str">
        <f t="shared" si="52"/>
        <v>hkr17c08log</v>
      </c>
      <c r="AC533" s="188" t="s">
        <v>1585</v>
      </c>
      <c r="AD533" s="131"/>
      <c r="AE533" s="131"/>
      <c r="AF533" s="131"/>
      <c r="AG533" s="131"/>
      <c r="AH533" s="131"/>
      <c r="AI533" s="131"/>
      <c r="AJ533" s="128" t="str">
        <f t="shared" si="53"/>
        <v/>
      </c>
      <c r="AK533" s="7" t="str">
        <f>IF(ISNUMBER($AJ533),INDEX($C$1:$AB$3985,$AJ533,AK$4),"")</f>
        <v/>
      </c>
      <c r="AL533" s="7" t="str">
        <f>IF(ISNUMBER($AJ533),INDEX($C$1:$AB$3985,$AJ533,AL$4),"")</f>
        <v/>
      </c>
      <c r="AM533" s="128"/>
      <c r="AN533" s="128">
        <f t="shared" si="55"/>
        <v>545</v>
      </c>
      <c r="AO533" s="7" t="str">
        <f>IF(ISNUMBER($AN533),INDEX($C$1:$AB$2294,$AN533,AO$4),"")</f>
        <v>hkr36c09</v>
      </c>
      <c r="AP533" s="10">
        <f>IF(ISNUMBER($AN533),INDEX($C$1:$AB$2294,$AN533,AP$4),"")</f>
        <v>5.9475119999999997</v>
      </c>
      <c r="AQ533" s="310">
        <f>IF(ISNUMBER(SEARCH($T$30,AO533)),MAX(AQ$5:AQ532)+1,0)</f>
        <v>0</v>
      </c>
      <c r="AR533" s="310">
        <f>IF(ISNUMBER(SEARCH($T$31,AO533)),MAX(AR$5:AR532)+1,0)</f>
        <v>0</v>
      </c>
      <c r="AS533" s="128" t="str">
        <f t="shared" si="54"/>
        <v/>
      </c>
      <c r="AT533" s="105" t="str">
        <f>IF(ISNUMBER($AS533),INDEX($C$1:$AB$3985,$AS533,AT$4),"")</f>
        <v/>
      </c>
      <c r="AU533" s="128"/>
      <c r="AV533" s="128">
        <f t="shared" si="56"/>
        <v>1310</v>
      </c>
      <c r="AW533" s="105" t="str">
        <f>IF(ISNUMBER($AV533),INDEX($C$1:$AB$3985,$AV533,AW$4),"")</f>
        <v>or29c00_0</v>
      </c>
      <c r="AX533" s="105">
        <f>IF(ISNUMBER($AV533),INDEX($C$1:$AB$3985,$AV533,AX$4),"")</f>
        <v>24.397390000000001</v>
      </c>
      <c r="AY533" s="310">
        <f>IF(ISNUMBER(SEARCH($BE$10,AW533)),MAX(AY$5:AY532)+1,0)</f>
        <v>0</v>
      </c>
      <c r="AZ533" s="310">
        <f>IF(ISNUMBER(SEARCH($BE$11,AW533)),MAX(AZ$5:AZ532)+1,0)</f>
        <v>0</v>
      </c>
      <c r="BA533" s="128" t="str">
        <f t="shared" si="57"/>
        <v/>
      </c>
      <c r="BB533" s="105" t="str">
        <f>IF(ISNUMBER($BA533),INDEX($C$1:$AB$3985,$BA533,BB$4),"")</f>
        <v/>
      </c>
      <c r="BC533" s="105"/>
    </row>
    <row r="534" spans="1:55" x14ac:dyDescent="0.25">
      <c r="A534" s="98"/>
      <c r="B534" s="98">
        <f>ROW()</f>
        <v>534</v>
      </c>
      <c r="C534" s="73"/>
      <c r="D534" s="179" t="s">
        <v>572</v>
      </c>
      <c r="E534" s="175" t="s">
        <v>850</v>
      </c>
      <c r="F534" s="176" t="s">
        <v>851</v>
      </c>
      <c r="G534" s="176">
        <v>5.9475119999999997</v>
      </c>
      <c r="H534" s="176">
        <v>0.59475120000000004</v>
      </c>
      <c r="I534" s="176">
        <v>59.475119999999997</v>
      </c>
      <c r="J534" s="172" t="s">
        <v>841</v>
      </c>
      <c r="K534" s="173">
        <v>1</v>
      </c>
      <c r="L534" s="178">
        <v>0</v>
      </c>
      <c r="M534" s="33">
        <v>1</v>
      </c>
      <c r="R534" s="3"/>
      <c r="S534" s="106"/>
      <c r="T534" s="106"/>
      <c r="U534" s="106"/>
      <c r="V534" s="106"/>
      <c r="W534" s="106"/>
      <c r="X534" s="106"/>
      <c r="AB534" s="188" t="str">
        <f t="shared" si="52"/>
        <v>hkr16c12log</v>
      </c>
      <c r="AC534" s="188" t="s">
        <v>1585</v>
      </c>
      <c r="AD534" s="131"/>
      <c r="AE534" s="131"/>
      <c r="AF534" s="131"/>
      <c r="AG534" s="131"/>
      <c r="AH534" s="131"/>
      <c r="AI534" s="131"/>
      <c r="AJ534" s="128" t="str">
        <f t="shared" si="53"/>
        <v/>
      </c>
      <c r="AK534" s="7" t="str">
        <f>IF(ISNUMBER($AJ534),INDEX($C$1:$AB$3985,$AJ534,AK$4),"")</f>
        <v/>
      </c>
      <c r="AL534" s="7" t="str">
        <f>IF(ISNUMBER($AJ534),INDEX($C$1:$AB$3985,$AJ534,AL$4),"")</f>
        <v/>
      </c>
      <c r="AM534" s="128"/>
      <c r="AN534" s="128">
        <f t="shared" si="55"/>
        <v>546</v>
      </c>
      <c r="AO534" s="7" t="str">
        <f>IF(ISNUMBER($AN534),INDEX($C$1:$AB$2294,$AN534,AO$4),"")</f>
        <v>hkr17c15</v>
      </c>
      <c r="AP534" s="10">
        <f>IF(ISNUMBER($AN534),INDEX($C$1:$AB$2294,$AN534,AP$4),"")</f>
        <v>5.9475119999999997</v>
      </c>
      <c r="AQ534" s="310">
        <f>IF(ISNUMBER(SEARCH($T$30,AO534)),MAX(AQ$5:AQ533)+1,0)</f>
        <v>0</v>
      </c>
      <c r="AR534" s="310">
        <f>IF(ISNUMBER(SEARCH($T$31,AO534)),MAX(AR$5:AR533)+1,0)</f>
        <v>0</v>
      </c>
      <c r="AS534" s="128" t="str">
        <f t="shared" si="54"/>
        <v/>
      </c>
      <c r="AT534" s="105" t="str">
        <f>IF(ISNUMBER($AS534),INDEX($C$1:$AB$3985,$AS534,AT$4),"")</f>
        <v/>
      </c>
      <c r="AU534" s="128"/>
      <c r="AV534" s="128">
        <f t="shared" si="56"/>
        <v>1311</v>
      </c>
      <c r="AW534" s="105" t="str">
        <f>IF(ISNUMBER($AV534),INDEX($C$1:$AB$3985,$AV534,AW$4),"")</f>
        <v>or29c01_0</v>
      </c>
      <c r="AX534" s="105">
        <f>IF(ISNUMBER($AV534),INDEX($C$1:$AB$3985,$AV534,AX$4),"")</f>
        <v>24.27224</v>
      </c>
      <c r="AY534" s="310">
        <f>IF(ISNUMBER(SEARCH($BE$10,AW534)),MAX(AY$5:AY533)+1,0)</f>
        <v>0</v>
      </c>
      <c r="AZ534" s="310">
        <f>IF(ISNUMBER(SEARCH($BE$11,AW534)),MAX(AZ$5:AZ533)+1,0)</f>
        <v>0</v>
      </c>
      <c r="BA534" s="128" t="str">
        <f t="shared" si="57"/>
        <v/>
      </c>
      <c r="BB534" s="105" t="str">
        <f>IF(ISNUMBER($BA534),INDEX($C$1:$AB$3985,$BA534,BB$4),"")</f>
        <v/>
      </c>
      <c r="BC534" s="105"/>
    </row>
    <row r="535" spans="1:55" x14ac:dyDescent="0.25">
      <c r="A535" s="98"/>
      <c r="B535" s="98">
        <f>ROW()</f>
        <v>535</v>
      </c>
      <c r="C535" s="73"/>
      <c r="D535" s="179" t="s">
        <v>573</v>
      </c>
      <c r="E535" s="175" t="s">
        <v>850</v>
      </c>
      <c r="F535" s="176" t="s">
        <v>851</v>
      </c>
      <c r="G535" s="176">
        <v>5.9475119999999997</v>
      </c>
      <c r="H535" s="176">
        <v>0.59475120000000004</v>
      </c>
      <c r="I535" s="176">
        <v>59.475119999999997</v>
      </c>
      <c r="J535" s="172" t="s">
        <v>841</v>
      </c>
      <c r="K535" s="173">
        <v>1</v>
      </c>
      <c r="L535" s="178">
        <v>0</v>
      </c>
      <c r="M535" s="33">
        <v>1</v>
      </c>
      <c r="R535" s="3"/>
      <c r="S535" s="106"/>
      <c r="T535" s="106"/>
      <c r="U535" s="106"/>
      <c r="V535" s="106"/>
      <c r="W535" s="106"/>
      <c r="X535" s="106"/>
      <c r="AB535" s="188" t="str">
        <f t="shared" si="52"/>
        <v>hkr16c13log</v>
      </c>
      <c r="AC535" s="188" t="s">
        <v>1585</v>
      </c>
      <c r="AD535" s="131"/>
      <c r="AE535" s="131"/>
      <c r="AF535" s="131"/>
      <c r="AG535" s="131"/>
      <c r="AH535" s="131"/>
      <c r="AI535" s="131"/>
      <c r="AJ535" s="128" t="str">
        <f t="shared" si="53"/>
        <v/>
      </c>
      <c r="AK535" s="7" t="str">
        <f>IF(ISNUMBER($AJ535),INDEX($C$1:$AB$3985,$AJ535,AK$4),"")</f>
        <v/>
      </c>
      <c r="AL535" s="7" t="str">
        <f>IF(ISNUMBER($AJ535),INDEX($C$1:$AB$3985,$AJ535,AL$4),"")</f>
        <v/>
      </c>
      <c r="AM535" s="128"/>
      <c r="AN535" s="128">
        <f t="shared" si="55"/>
        <v>547</v>
      </c>
      <c r="AO535" s="7" t="str">
        <f>IF(ISNUMBER($AN535),INDEX($C$1:$AB$2294,$AN535,AO$4),"")</f>
        <v>hkr17c16</v>
      </c>
      <c r="AP535" s="10">
        <f>IF(ISNUMBER($AN535),INDEX($C$1:$AB$2294,$AN535,AP$4),"")</f>
        <v>5.9475119999999997</v>
      </c>
      <c r="AQ535" s="310">
        <f>IF(ISNUMBER(SEARCH($T$30,AO535)),MAX(AQ$5:AQ534)+1,0)</f>
        <v>0</v>
      </c>
      <c r="AR535" s="310">
        <f>IF(ISNUMBER(SEARCH($T$31,AO535)),MAX(AR$5:AR534)+1,0)</f>
        <v>0</v>
      </c>
      <c r="AS535" s="128" t="str">
        <f t="shared" si="54"/>
        <v/>
      </c>
      <c r="AT535" s="105" t="str">
        <f>IF(ISNUMBER($AS535),INDEX($C$1:$AB$3985,$AS535,AT$4),"")</f>
        <v/>
      </c>
      <c r="AU535" s="128"/>
      <c r="AV535" s="128">
        <f t="shared" si="56"/>
        <v>1312</v>
      </c>
      <c r="AW535" s="105" t="str">
        <f>IF(ISNUMBER($AV535),INDEX($C$1:$AB$3985,$AV535,AW$4),"")</f>
        <v>or29c02_0</v>
      </c>
      <c r="AX535" s="105">
        <f>IF(ISNUMBER($AV535),INDEX($C$1:$AB$3985,$AV535,AX$4),"")</f>
        <v>24.061620000000001</v>
      </c>
      <c r="AY535" s="310">
        <f>IF(ISNUMBER(SEARCH($BE$10,AW535)),MAX(AY$5:AY534)+1,0)</f>
        <v>0</v>
      </c>
      <c r="AZ535" s="310">
        <f>IF(ISNUMBER(SEARCH($BE$11,AW535)),MAX(AZ$5:AZ534)+1,0)</f>
        <v>0</v>
      </c>
      <c r="BA535" s="128" t="str">
        <f t="shared" si="57"/>
        <v/>
      </c>
      <c r="BB535" s="105" t="str">
        <f>IF(ISNUMBER($BA535),INDEX($C$1:$AB$3985,$BA535,BB$4),"")</f>
        <v/>
      </c>
      <c r="BC535" s="105"/>
    </row>
    <row r="536" spans="1:55" x14ac:dyDescent="0.25">
      <c r="A536" s="98"/>
      <c r="B536" s="98">
        <f>ROW()</f>
        <v>536</v>
      </c>
      <c r="C536" s="73"/>
      <c r="D536" s="179" t="s">
        <v>574</v>
      </c>
      <c r="E536" s="175" t="s">
        <v>850</v>
      </c>
      <c r="F536" s="176" t="s">
        <v>851</v>
      </c>
      <c r="G536" s="176">
        <v>5.9475119999999997</v>
      </c>
      <c r="H536" s="176">
        <v>0.59475120000000004</v>
      </c>
      <c r="I536" s="176">
        <v>59.475119999999997</v>
      </c>
      <c r="J536" s="172" t="s">
        <v>841</v>
      </c>
      <c r="K536" s="173">
        <v>1</v>
      </c>
      <c r="L536" s="178">
        <v>0</v>
      </c>
      <c r="M536" s="33">
        <v>1</v>
      </c>
      <c r="R536" s="3"/>
      <c r="S536" s="106"/>
      <c r="T536" s="106"/>
      <c r="U536" s="106"/>
      <c r="V536" s="106"/>
      <c r="W536" s="106"/>
      <c r="X536" s="106"/>
      <c r="AB536" s="188" t="str">
        <f t="shared" si="52"/>
        <v>hkr22c04log</v>
      </c>
      <c r="AC536" s="188" t="s">
        <v>1585</v>
      </c>
      <c r="AD536" s="131"/>
      <c r="AE536" s="131"/>
      <c r="AF536" s="131"/>
      <c r="AG536" s="131"/>
      <c r="AH536" s="131"/>
      <c r="AI536" s="131"/>
      <c r="AJ536" s="128" t="str">
        <f t="shared" si="53"/>
        <v/>
      </c>
      <c r="AK536" s="7" t="str">
        <f>IF(ISNUMBER($AJ536),INDEX($C$1:$AB$3985,$AJ536,AK$4),"")</f>
        <v/>
      </c>
      <c r="AL536" s="7" t="str">
        <f>IF(ISNUMBER($AJ536),INDEX($C$1:$AB$3985,$AJ536,AL$4),"")</f>
        <v/>
      </c>
      <c r="AM536" s="128"/>
      <c r="AN536" s="128">
        <f t="shared" si="55"/>
        <v>548</v>
      </c>
      <c r="AO536" s="7" t="str">
        <f>IF(ISNUMBER($AN536),INDEX($C$1:$AB$2294,$AN536,AO$4),"")</f>
        <v>hkr17c17</v>
      </c>
      <c r="AP536" s="10">
        <f>IF(ISNUMBER($AN536),INDEX($C$1:$AB$2294,$AN536,AP$4),"")</f>
        <v>5.9475119999999997</v>
      </c>
      <c r="AQ536" s="310">
        <f>IF(ISNUMBER(SEARCH($T$30,AO536)),MAX(AQ$5:AQ535)+1,0)</f>
        <v>0</v>
      </c>
      <c r="AR536" s="310">
        <f>IF(ISNUMBER(SEARCH($T$31,AO536)),MAX(AR$5:AR535)+1,0)</f>
        <v>0</v>
      </c>
      <c r="AS536" s="128" t="str">
        <f t="shared" si="54"/>
        <v/>
      </c>
      <c r="AT536" s="105" t="str">
        <f>IF(ISNUMBER($AS536),INDEX($C$1:$AB$3985,$AS536,AT$4),"")</f>
        <v/>
      </c>
      <c r="AU536" s="128"/>
      <c r="AV536" s="128">
        <f t="shared" si="56"/>
        <v>1313</v>
      </c>
      <c r="AW536" s="105" t="str">
        <f>IF(ISNUMBER($AV536),INDEX($C$1:$AB$3985,$AV536,AW$4),"")</f>
        <v>or29c03_0</v>
      </c>
      <c r="AX536" s="105">
        <f>IF(ISNUMBER($AV536),INDEX($C$1:$AB$3985,$AV536,AX$4),"")</f>
        <v>23.78453</v>
      </c>
      <c r="AY536" s="310">
        <f>IF(ISNUMBER(SEARCH($BE$10,AW536)),MAX(AY$5:AY535)+1,0)</f>
        <v>0</v>
      </c>
      <c r="AZ536" s="310">
        <f>IF(ISNUMBER(SEARCH($BE$11,AW536)),MAX(AZ$5:AZ535)+1,0)</f>
        <v>0</v>
      </c>
      <c r="BA536" s="128" t="str">
        <f t="shared" si="57"/>
        <v/>
      </c>
      <c r="BB536" s="105" t="str">
        <f>IF(ISNUMBER($BA536),INDEX($C$1:$AB$3985,$BA536,BB$4),"")</f>
        <v/>
      </c>
      <c r="BC536" s="105"/>
    </row>
    <row r="537" spans="1:55" x14ac:dyDescent="0.25">
      <c r="A537" s="98"/>
      <c r="B537" s="98">
        <f>ROW()</f>
        <v>537</v>
      </c>
      <c r="C537" s="73"/>
      <c r="D537" s="179" t="s">
        <v>575</v>
      </c>
      <c r="E537" s="175" t="s">
        <v>850</v>
      </c>
      <c r="F537" s="176" t="s">
        <v>851</v>
      </c>
      <c r="G537" s="176">
        <v>5.9475119999999997</v>
      </c>
      <c r="H537" s="176">
        <v>0.59475120000000004</v>
      </c>
      <c r="I537" s="176">
        <v>59.475119999999997</v>
      </c>
      <c r="J537" s="172" t="s">
        <v>841</v>
      </c>
      <c r="K537" s="173">
        <v>1</v>
      </c>
      <c r="L537" s="178">
        <v>0</v>
      </c>
      <c r="M537" s="33">
        <v>1</v>
      </c>
      <c r="R537" s="3"/>
      <c r="S537" s="106"/>
      <c r="T537" s="106"/>
      <c r="U537" s="106"/>
      <c r="V537" s="106"/>
      <c r="W537" s="106"/>
      <c r="X537" s="106"/>
      <c r="AB537" s="188" t="str">
        <f t="shared" si="52"/>
        <v>hkr16c14log</v>
      </c>
      <c r="AC537" s="188" t="s">
        <v>1585</v>
      </c>
      <c r="AD537" s="131"/>
      <c r="AE537" s="131"/>
      <c r="AF537" s="131"/>
      <c r="AG537" s="131"/>
      <c r="AH537" s="131"/>
      <c r="AI537" s="131"/>
      <c r="AJ537" s="128" t="str">
        <f t="shared" si="53"/>
        <v/>
      </c>
      <c r="AK537" s="7" t="str">
        <f>IF(ISNUMBER($AJ537),INDEX($C$1:$AB$3985,$AJ537,AK$4),"")</f>
        <v/>
      </c>
      <c r="AL537" s="7" t="str">
        <f>IF(ISNUMBER($AJ537),INDEX($C$1:$AB$3985,$AJ537,AL$4),"")</f>
        <v/>
      </c>
      <c r="AM537" s="128"/>
      <c r="AN537" s="128">
        <f t="shared" si="55"/>
        <v>549</v>
      </c>
      <c r="AO537" s="7" t="str">
        <f>IF(ISNUMBER($AN537),INDEX($C$1:$AB$2294,$AN537,AO$4),"")</f>
        <v>hkr31c12</v>
      </c>
      <c r="AP537" s="10">
        <f>IF(ISNUMBER($AN537),INDEX($C$1:$AB$2294,$AN537,AP$4),"")</f>
        <v>5.9475119999999997</v>
      </c>
      <c r="AQ537" s="310">
        <f>IF(ISNUMBER(SEARCH($T$30,AO537)),MAX(AQ$5:AQ536)+1,0)</f>
        <v>0</v>
      </c>
      <c r="AR537" s="310">
        <f>IF(ISNUMBER(SEARCH($T$31,AO537)),MAX(AR$5:AR536)+1,0)</f>
        <v>0</v>
      </c>
      <c r="AS537" s="128" t="str">
        <f t="shared" si="54"/>
        <v/>
      </c>
      <c r="AT537" s="105" t="str">
        <f>IF(ISNUMBER($AS537),INDEX($C$1:$AB$3985,$AS537,AT$4),"")</f>
        <v/>
      </c>
      <c r="AU537" s="128"/>
      <c r="AV537" s="128">
        <f t="shared" si="56"/>
        <v>1314</v>
      </c>
      <c r="AW537" s="105" t="str">
        <f>IF(ISNUMBER($AV537),INDEX($C$1:$AB$3985,$AV537,AW$4),"")</f>
        <v>or29c04_0</v>
      </c>
      <c r="AX537" s="105">
        <f>IF(ISNUMBER($AV537),INDEX($C$1:$AB$3985,$AV537,AX$4),"")</f>
        <v>23.512810000000002</v>
      </c>
      <c r="AY537" s="310">
        <f>IF(ISNUMBER(SEARCH($BE$10,AW537)),MAX(AY$5:AY536)+1,0)</f>
        <v>0</v>
      </c>
      <c r="AZ537" s="310">
        <f>IF(ISNUMBER(SEARCH($BE$11,AW537)),MAX(AZ$5:AZ536)+1,0)</f>
        <v>0</v>
      </c>
      <c r="BA537" s="128" t="str">
        <f t="shared" si="57"/>
        <v/>
      </c>
      <c r="BB537" s="105" t="str">
        <f>IF(ISNUMBER($BA537),INDEX($C$1:$AB$3985,$BA537,BB$4),"")</f>
        <v/>
      </c>
      <c r="BC537" s="105"/>
    </row>
    <row r="538" spans="1:55" x14ac:dyDescent="0.25">
      <c r="A538" s="98"/>
      <c r="B538" s="98">
        <f>ROW()</f>
        <v>538</v>
      </c>
      <c r="C538" s="73"/>
      <c r="D538" s="179" t="s">
        <v>576</v>
      </c>
      <c r="E538" s="175" t="s">
        <v>850</v>
      </c>
      <c r="F538" s="176" t="s">
        <v>851</v>
      </c>
      <c r="G538" s="176">
        <v>5.9475119999999997</v>
      </c>
      <c r="H538" s="176">
        <v>0.59475120000000004</v>
      </c>
      <c r="I538" s="176">
        <v>59.475119999999997</v>
      </c>
      <c r="J538" s="172" t="s">
        <v>841</v>
      </c>
      <c r="K538" s="173">
        <v>1</v>
      </c>
      <c r="L538" s="178">
        <v>0</v>
      </c>
      <c r="M538" s="33">
        <v>1</v>
      </c>
      <c r="R538" s="3"/>
      <c r="S538" s="106"/>
      <c r="T538" s="106"/>
      <c r="U538" s="106"/>
      <c r="V538" s="106"/>
      <c r="W538" s="106"/>
      <c r="X538" s="106"/>
      <c r="AB538" s="188" t="str">
        <f t="shared" si="52"/>
        <v>hkr16c17log</v>
      </c>
      <c r="AC538" s="188" t="s">
        <v>1585</v>
      </c>
      <c r="AD538" s="131"/>
      <c r="AE538" s="131"/>
      <c r="AF538" s="131"/>
      <c r="AG538" s="131"/>
      <c r="AH538" s="131"/>
      <c r="AI538" s="131"/>
      <c r="AJ538" s="128" t="str">
        <f t="shared" si="53"/>
        <v/>
      </c>
      <c r="AK538" s="7" t="str">
        <f>IF(ISNUMBER($AJ538),INDEX($C$1:$AB$3985,$AJ538,AK$4),"")</f>
        <v/>
      </c>
      <c r="AL538" s="7" t="str">
        <f>IF(ISNUMBER($AJ538),INDEX($C$1:$AB$3985,$AJ538,AL$4),"")</f>
        <v/>
      </c>
      <c r="AM538" s="128"/>
      <c r="AN538" s="128">
        <f t="shared" si="55"/>
        <v>550</v>
      </c>
      <c r="AO538" s="7" t="str">
        <f>IF(ISNUMBER($AN538),INDEX($C$1:$AB$2294,$AN538,AO$4),"")</f>
        <v>hkr18c01</v>
      </c>
      <c r="AP538" s="10">
        <f>IF(ISNUMBER($AN538),INDEX($C$1:$AB$2294,$AN538,AP$4),"")</f>
        <v>5.9475119999999997</v>
      </c>
      <c r="AQ538" s="310">
        <f>IF(ISNUMBER(SEARCH($T$30,AO538)),MAX(AQ$5:AQ537)+1,0)</f>
        <v>0</v>
      </c>
      <c r="AR538" s="310">
        <f>IF(ISNUMBER(SEARCH($T$31,AO538)),MAX(AR$5:AR537)+1,0)</f>
        <v>0</v>
      </c>
      <c r="AS538" s="128" t="str">
        <f t="shared" si="54"/>
        <v/>
      </c>
      <c r="AT538" s="105" t="str">
        <f>IF(ISNUMBER($AS538),INDEX($C$1:$AB$3985,$AS538,AT$4),"")</f>
        <v/>
      </c>
      <c r="AU538" s="128"/>
      <c r="AV538" s="128">
        <f t="shared" si="56"/>
        <v>1315</v>
      </c>
      <c r="AW538" s="105" t="str">
        <f>IF(ISNUMBER($AV538),INDEX($C$1:$AB$3985,$AV538,AW$4),"")</f>
        <v>or29c05_0</v>
      </c>
      <c r="AX538" s="105">
        <f>IF(ISNUMBER($AV538),INDEX($C$1:$AB$3985,$AV538,AX$4),"")</f>
        <v>23.219850000000001</v>
      </c>
      <c r="AY538" s="310">
        <f>IF(ISNUMBER(SEARCH($BE$10,AW538)),MAX(AY$5:AY537)+1,0)</f>
        <v>0</v>
      </c>
      <c r="AZ538" s="310">
        <f>IF(ISNUMBER(SEARCH($BE$11,AW538)),MAX(AZ$5:AZ537)+1,0)</f>
        <v>0</v>
      </c>
      <c r="BA538" s="128" t="str">
        <f t="shared" si="57"/>
        <v/>
      </c>
      <c r="BB538" s="105" t="str">
        <f>IF(ISNUMBER($BA538),INDEX($C$1:$AB$3985,$BA538,BB$4),"")</f>
        <v/>
      </c>
      <c r="BC538" s="105"/>
    </row>
    <row r="539" spans="1:55" x14ac:dyDescent="0.25">
      <c r="A539" s="98"/>
      <c r="B539" s="98">
        <f>ROW()</f>
        <v>539</v>
      </c>
      <c r="C539" s="73"/>
      <c r="D539" s="179" t="s">
        <v>577</v>
      </c>
      <c r="E539" s="175" t="s">
        <v>850</v>
      </c>
      <c r="F539" s="176" t="s">
        <v>851</v>
      </c>
      <c r="G539" s="176">
        <v>5.9475119999999997</v>
      </c>
      <c r="H539" s="176">
        <v>0.59475120000000004</v>
      </c>
      <c r="I539" s="176">
        <v>59.475119999999997</v>
      </c>
      <c r="J539" s="172" t="s">
        <v>841</v>
      </c>
      <c r="K539" s="173">
        <v>1</v>
      </c>
      <c r="L539" s="178">
        <v>0</v>
      </c>
      <c r="M539" s="33">
        <v>1</v>
      </c>
      <c r="R539" s="3"/>
      <c r="S539" s="106"/>
      <c r="T539" s="106"/>
      <c r="U539" s="106"/>
      <c r="V539" s="106"/>
      <c r="W539" s="106"/>
      <c r="X539" s="106"/>
      <c r="AB539" s="188" t="str">
        <f t="shared" si="52"/>
        <v>hkr17c00log</v>
      </c>
      <c r="AC539" s="188" t="s">
        <v>1585</v>
      </c>
      <c r="AD539" s="131"/>
      <c r="AE539" s="131"/>
      <c r="AF539" s="131"/>
      <c r="AG539" s="131"/>
      <c r="AH539" s="131"/>
      <c r="AI539" s="131"/>
      <c r="AJ539" s="128" t="str">
        <f t="shared" si="53"/>
        <v/>
      </c>
      <c r="AK539" s="7" t="str">
        <f>IF(ISNUMBER($AJ539),INDEX($C$1:$AB$3985,$AJ539,AK$4),"")</f>
        <v/>
      </c>
      <c r="AL539" s="7" t="str">
        <f>IF(ISNUMBER($AJ539),INDEX($C$1:$AB$3985,$AJ539,AL$4),"")</f>
        <v/>
      </c>
      <c r="AM539" s="128"/>
      <c r="AN539" s="128">
        <f t="shared" si="55"/>
        <v>551</v>
      </c>
      <c r="AO539" s="7" t="str">
        <f>IF(ISNUMBER($AN539),INDEX($C$1:$AB$2294,$AN539,AO$4),"")</f>
        <v>hkr18c02</v>
      </c>
      <c r="AP539" s="10">
        <f>IF(ISNUMBER($AN539),INDEX($C$1:$AB$2294,$AN539,AP$4),"")</f>
        <v>5.9475119999999997</v>
      </c>
      <c r="AQ539" s="310">
        <f>IF(ISNUMBER(SEARCH($T$30,AO539)),MAX(AQ$5:AQ538)+1,0)</f>
        <v>0</v>
      </c>
      <c r="AR539" s="310">
        <f>IF(ISNUMBER(SEARCH($T$31,AO539)),MAX(AR$5:AR538)+1,0)</f>
        <v>0</v>
      </c>
      <c r="AS539" s="128" t="str">
        <f t="shared" si="54"/>
        <v/>
      </c>
      <c r="AT539" s="105" t="str">
        <f>IF(ISNUMBER($AS539),INDEX($C$1:$AB$3985,$AS539,AT$4),"")</f>
        <v/>
      </c>
      <c r="AU539" s="128"/>
      <c r="AV539" s="128">
        <f t="shared" si="56"/>
        <v>1316</v>
      </c>
      <c r="AW539" s="105" t="str">
        <f>IF(ISNUMBER($AV539),INDEX($C$1:$AB$3985,$AV539,AW$4),"")</f>
        <v>or29c06_0</v>
      </c>
      <c r="AX539" s="105">
        <f>IF(ISNUMBER($AV539),INDEX($C$1:$AB$3985,$AV539,AX$4),"")</f>
        <v>22.710789999999999</v>
      </c>
      <c r="AY539" s="310">
        <f>IF(ISNUMBER(SEARCH($BE$10,AW539)),MAX(AY$5:AY538)+1,0)</f>
        <v>0</v>
      </c>
      <c r="AZ539" s="310">
        <f>IF(ISNUMBER(SEARCH($BE$11,AW539)),MAX(AZ$5:AZ538)+1,0)</f>
        <v>0</v>
      </c>
      <c r="BA539" s="128" t="str">
        <f t="shared" si="57"/>
        <v/>
      </c>
      <c r="BB539" s="105" t="str">
        <f>IF(ISNUMBER($BA539),INDEX($C$1:$AB$3985,$BA539,BB$4),"")</f>
        <v/>
      </c>
      <c r="BC539" s="105"/>
    </row>
    <row r="540" spans="1:55" x14ac:dyDescent="0.25">
      <c r="A540" s="98"/>
      <c r="B540" s="98">
        <f>ROW()</f>
        <v>540</v>
      </c>
      <c r="C540" s="73"/>
      <c r="D540" s="179" t="s">
        <v>578</v>
      </c>
      <c r="E540" s="175" t="s">
        <v>850</v>
      </c>
      <c r="F540" s="176" t="s">
        <v>851</v>
      </c>
      <c r="G540" s="176">
        <v>5.9475119999999997</v>
      </c>
      <c r="H540" s="176">
        <v>0.59475120000000004</v>
      </c>
      <c r="I540" s="176">
        <v>59.475119999999997</v>
      </c>
      <c r="J540" s="172" t="s">
        <v>841</v>
      </c>
      <c r="K540" s="173">
        <v>1</v>
      </c>
      <c r="L540" s="178">
        <v>0</v>
      </c>
      <c r="M540" s="33">
        <v>1</v>
      </c>
      <c r="R540" s="3"/>
      <c r="S540" s="106"/>
      <c r="T540" s="106"/>
      <c r="U540" s="106"/>
      <c r="V540" s="106"/>
      <c r="W540" s="106"/>
      <c r="X540" s="106"/>
      <c r="AB540" s="188" t="str">
        <f t="shared" si="52"/>
        <v>hkr31c11log</v>
      </c>
      <c r="AC540" s="188" t="s">
        <v>1585</v>
      </c>
      <c r="AD540" s="131"/>
      <c r="AE540" s="131"/>
      <c r="AF540" s="131"/>
      <c r="AG540" s="131"/>
      <c r="AH540" s="131"/>
      <c r="AI540" s="131"/>
      <c r="AJ540" s="128" t="str">
        <f t="shared" si="53"/>
        <v/>
      </c>
      <c r="AK540" s="7" t="str">
        <f>IF(ISNUMBER($AJ540),INDEX($C$1:$AB$3985,$AJ540,AK$4),"")</f>
        <v/>
      </c>
      <c r="AL540" s="7" t="str">
        <f>IF(ISNUMBER($AJ540),INDEX($C$1:$AB$3985,$AJ540,AL$4),"")</f>
        <v/>
      </c>
      <c r="AM540" s="128"/>
      <c r="AN540" s="128">
        <f t="shared" si="55"/>
        <v>552</v>
      </c>
      <c r="AO540" s="7" t="str">
        <f>IF(ISNUMBER($AN540),INDEX($C$1:$AB$2294,$AN540,AO$4),"")</f>
        <v>hkr18c11</v>
      </c>
      <c r="AP540" s="10">
        <f>IF(ISNUMBER($AN540),INDEX($C$1:$AB$2294,$AN540,AP$4),"")</f>
        <v>5.9475119999999997</v>
      </c>
      <c r="AQ540" s="310">
        <f>IF(ISNUMBER(SEARCH($T$30,AO540)),MAX(AQ$5:AQ539)+1,0)</f>
        <v>0</v>
      </c>
      <c r="AR540" s="310">
        <f>IF(ISNUMBER(SEARCH($T$31,AO540)),MAX(AR$5:AR539)+1,0)</f>
        <v>0</v>
      </c>
      <c r="AS540" s="128" t="str">
        <f t="shared" si="54"/>
        <v/>
      </c>
      <c r="AT540" s="105" t="str">
        <f>IF(ISNUMBER($AS540),INDEX($C$1:$AB$3985,$AS540,AT$4),"")</f>
        <v/>
      </c>
      <c r="AU540" s="128"/>
      <c r="AV540" s="128">
        <f t="shared" si="56"/>
        <v>1317</v>
      </c>
      <c r="AW540" s="105" t="str">
        <f>IF(ISNUMBER($AV540),INDEX($C$1:$AB$3985,$AV540,AW$4),"")</f>
        <v>or29c07_0</v>
      </c>
      <c r="AX540" s="105">
        <f>IF(ISNUMBER($AV540),INDEX($C$1:$AB$3985,$AV540,AX$4),"")</f>
        <v>21.708390000000001</v>
      </c>
      <c r="AY540" s="310">
        <f>IF(ISNUMBER(SEARCH($BE$10,AW540)),MAX(AY$5:AY539)+1,0)</f>
        <v>0</v>
      </c>
      <c r="AZ540" s="310">
        <f>IF(ISNUMBER(SEARCH($BE$11,AW540)),MAX(AZ$5:AZ539)+1,0)</f>
        <v>0</v>
      </c>
      <c r="BA540" s="128" t="str">
        <f t="shared" si="57"/>
        <v/>
      </c>
      <c r="BB540" s="105" t="str">
        <f>IF(ISNUMBER($BA540),INDEX($C$1:$AB$3985,$BA540,BB$4),"")</f>
        <v/>
      </c>
      <c r="BC540" s="105"/>
    </row>
    <row r="541" spans="1:55" x14ac:dyDescent="0.25">
      <c r="A541" s="98"/>
      <c r="B541" s="98">
        <f>ROW()</f>
        <v>541</v>
      </c>
      <c r="C541" s="73"/>
      <c r="D541" s="179" t="s">
        <v>579</v>
      </c>
      <c r="E541" s="175" t="s">
        <v>850</v>
      </c>
      <c r="F541" s="175" t="s">
        <v>851</v>
      </c>
      <c r="G541" s="176">
        <v>5.9475119999999997</v>
      </c>
      <c r="H541" s="176">
        <v>0.59475120000000004</v>
      </c>
      <c r="I541" s="176">
        <v>59.475119999999997</v>
      </c>
      <c r="J541" s="172" t="s">
        <v>841</v>
      </c>
      <c r="K541" s="173">
        <v>1</v>
      </c>
      <c r="L541" s="178">
        <v>0</v>
      </c>
      <c r="M541" s="36">
        <v>1</v>
      </c>
      <c r="N541" s="36"/>
      <c r="O541" s="36"/>
      <c r="P541" s="36"/>
      <c r="Q541" s="36"/>
      <c r="R541" s="3"/>
      <c r="S541" s="106"/>
      <c r="T541" s="106"/>
      <c r="U541" s="106"/>
      <c r="V541" s="106"/>
      <c r="W541" s="106"/>
      <c r="X541" s="106"/>
      <c r="Y541" s="36"/>
      <c r="Z541" s="36"/>
      <c r="AA541" s="36"/>
      <c r="AB541" s="188" t="str">
        <f t="shared" si="52"/>
        <v>hkr17c01log</v>
      </c>
      <c r="AC541" s="188" t="s">
        <v>1585</v>
      </c>
      <c r="AD541" s="131"/>
      <c r="AE541" s="131"/>
      <c r="AF541" s="131"/>
      <c r="AG541" s="131"/>
      <c r="AH541" s="131"/>
      <c r="AI541" s="131"/>
      <c r="AJ541" s="128" t="str">
        <f t="shared" si="53"/>
        <v/>
      </c>
      <c r="AK541" s="7" t="str">
        <f>IF(ISNUMBER($AJ541),INDEX($C$1:$AB$3985,$AJ541,AK$4),"")</f>
        <v/>
      </c>
      <c r="AL541" s="7" t="str">
        <f>IF(ISNUMBER($AJ541),INDEX($C$1:$AB$3985,$AJ541,AL$4),"")</f>
        <v/>
      </c>
      <c r="AM541" s="128"/>
      <c r="AN541" s="128">
        <f t="shared" si="55"/>
        <v>553</v>
      </c>
      <c r="AO541" s="7" t="str">
        <f>IF(ISNUMBER($AN541),INDEX($C$1:$AB$2294,$AN541,AO$4),"")</f>
        <v>hkr18c16</v>
      </c>
      <c r="AP541" s="10">
        <f>IF(ISNUMBER($AN541),INDEX($C$1:$AB$2294,$AN541,AP$4),"")</f>
        <v>5.9475119999999997</v>
      </c>
      <c r="AQ541" s="310">
        <f>IF(ISNUMBER(SEARCH($T$30,AO541)),MAX(AQ$5:AQ540)+1,0)</f>
        <v>0</v>
      </c>
      <c r="AR541" s="310">
        <f>IF(ISNUMBER(SEARCH($T$31,AO541)),MAX(AR$5:AR540)+1,0)</f>
        <v>0</v>
      </c>
      <c r="AS541" s="128" t="str">
        <f t="shared" si="54"/>
        <v/>
      </c>
      <c r="AT541" s="105" t="str">
        <f>IF(ISNUMBER($AS541),INDEX($C$1:$AB$3985,$AS541,AT$4),"")</f>
        <v/>
      </c>
      <c r="AU541" s="128"/>
      <c r="AV541" s="128">
        <f t="shared" si="56"/>
        <v>1318</v>
      </c>
      <c r="AW541" s="105" t="str">
        <f>IF(ISNUMBER($AV541),INDEX($C$1:$AB$3985,$AV541,AW$4),"")</f>
        <v>or29c08_0</v>
      </c>
      <c r="AX541" s="105">
        <f>IF(ISNUMBER($AV541),INDEX($C$1:$AB$3985,$AV541,AX$4),"")</f>
        <v>20.536429999999999</v>
      </c>
      <c r="AY541" s="310">
        <f>IF(ISNUMBER(SEARCH($BE$10,AW541)),MAX(AY$5:AY540)+1,0)</f>
        <v>0</v>
      </c>
      <c r="AZ541" s="310">
        <f>IF(ISNUMBER(SEARCH($BE$11,AW541)),MAX(AZ$5:AZ540)+1,0)</f>
        <v>0</v>
      </c>
      <c r="BA541" s="128" t="str">
        <f t="shared" si="57"/>
        <v/>
      </c>
      <c r="BB541" s="105" t="str">
        <f>IF(ISNUMBER($BA541),INDEX($C$1:$AB$3985,$BA541,BB$4),"")</f>
        <v/>
      </c>
      <c r="BC541" s="105"/>
    </row>
    <row r="542" spans="1:55" x14ac:dyDescent="0.25">
      <c r="A542" s="98"/>
      <c r="B542" s="98">
        <f>ROW()</f>
        <v>542</v>
      </c>
      <c r="C542" s="73"/>
      <c r="D542" s="179" t="s">
        <v>580</v>
      </c>
      <c r="E542" s="175" t="s">
        <v>850</v>
      </c>
      <c r="F542" s="175" t="s">
        <v>851</v>
      </c>
      <c r="G542" s="176">
        <v>5.9475119999999997</v>
      </c>
      <c r="H542" s="176">
        <v>0.59475120000000004</v>
      </c>
      <c r="I542" s="176">
        <v>59.475119999999997</v>
      </c>
      <c r="J542" s="172" t="s">
        <v>841</v>
      </c>
      <c r="K542" s="173">
        <v>1</v>
      </c>
      <c r="L542" s="178">
        <v>0</v>
      </c>
      <c r="M542" s="36">
        <v>1</v>
      </c>
      <c r="N542" s="36"/>
      <c r="O542" s="36"/>
      <c r="P542" s="36"/>
      <c r="Q542" s="36"/>
      <c r="R542" s="3"/>
      <c r="S542" s="106"/>
      <c r="T542" s="106"/>
      <c r="U542" s="106"/>
      <c r="V542" s="106"/>
      <c r="W542" s="106"/>
      <c r="X542" s="106"/>
      <c r="Y542" s="36"/>
      <c r="Z542" s="36"/>
      <c r="AA542" s="36"/>
      <c r="AB542" s="188" t="str">
        <f t="shared" si="52"/>
        <v>hkr17c03log</v>
      </c>
      <c r="AC542" s="188" t="s">
        <v>1585</v>
      </c>
      <c r="AD542" s="131"/>
      <c r="AE542" s="131"/>
      <c r="AF542" s="131"/>
      <c r="AG542" s="131"/>
      <c r="AH542" s="131"/>
      <c r="AI542" s="131"/>
      <c r="AJ542" s="128" t="str">
        <f t="shared" si="53"/>
        <v/>
      </c>
      <c r="AK542" s="7" t="str">
        <f>IF(ISNUMBER($AJ542),INDEX($C$1:$AB$3985,$AJ542,AK$4),"")</f>
        <v/>
      </c>
      <c r="AL542" s="7" t="str">
        <f>IF(ISNUMBER($AJ542),INDEX($C$1:$AB$3985,$AJ542,AL$4),"")</f>
        <v/>
      </c>
      <c r="AM542" s="128"/>
      <c r="AN542" s="128">
        <f t="shared" si="55"/>
        <v>554</v>
      </c>
      <c r="AO542" s="7" t="str">
        <f>IF(ISNUMBER($AN542),INDEX($C$1:$AB$2294,$AN542,AO$4),"")</f>
        <v>hkr22c10</v>
      </c>
      <c r="AP542" s="10">
        <f>IF(ISNUMBER($AN542),INDEX($C$1:$AB$2294,$AN542,AP$4),"")</f>
        <v>5.9475119999999997</v>
      </c>
      <c r="AQ542" s="310">
        <f>IF(ISNUMBER(SEARCH($T$30,AO542)),MAX(AQ$5:AQ541)+1,0)</f>
        <v>0</v>
      </c>
      <c r="AR542" s="310">
        <f>IF(ISNUMBER(SEARCH($T$31,AO542)),MAX(AR$5:AR541)+1,0)</f>
        <v>0</v>
      </c>
      <c r="AS542" s="128" t="str">
        <f t="shared" si="54"/>
        <v/>
      </c>
      <c r="AT542" s="105" t="str">
        <f>IF(ISNUMBER($AS542),INDEX($C$1:$AB$3985,$AS542,AT$4),"")</f>
        <v/>
      </c>
      <c r="AU542" s="128"/>
      <c r="AV542" s="128">
        <f t="shared" si="56"/>
        <v>1319</v>
      </c>
      <c r="AW542" s="105" t="str">
        <f>IF(ISNUMBER($AV542),INDEX($C$1:$AB$3985,$AV542,AW$4),"")</f>
        <v>or29c09_0</v>
      </c>
      <c r="AX542" s="105">
        <f>IF(ISNUMBER($AV542),INDEX($C$1:$AB$3985,$AV542,AX$4),"")</f>
        <v>19.512899999999998</v>
      </c>
      <c r="AY542" s="310">
        <f>IF(ISNUMBER(SEARCH($BE$10,AW542)),MAX(AY$5:AY541)+1,0)</f>
        <v>0</v>
      </c>
      <c r="AZ542" s="310">
        <f>IF(ISNUMBER(SEARCH($BE$11,AW542)),MAX(AZ$5:AZ541)+1,0)</f>
        <v>0</v>
      </c>
      <c r="BA542" s="128" t="str">
        <f t="shared" si="57"/>
        <v/>
      </c>
      <c r="BB542" s="105" t="str">
        <f>IF(ISNUMBER($BA542),INDEX($C$1:$AB$3985,$BA542,BB$4),"")</f>
        <v/>
      </c>
      <c r="BC542" s="105"/>
    </row>
    <row r="543" spans="1:55" x14ac:dyDescent="0.25">
      <c r="A543" s="98"/>
      <c r="B543" s="98">
        <f>ROW()</f>
        <v>543</v>
      </c>
      <c r="C543" s="73"/>
      <c r="D543" s="179" t="s">
        <v>581</v>
      </c>
      <c r="E543" s="175" t="s">
        <v>850</v>
      </c>
      <c r="F543" s="175" t="s">
        <v>851</v>
      </c>
      <c r="G543" s="176">
        <v>5.9475119999999997</v>
      </c>
      <c r="H543" s="176">
        <v>0.59475120000000004</v>
      </c>
      <c r="I543" s="176">
        <v>59.475119999999997</v>
      </c>
      <c r="J543" s="172" t="s">
        <v>841</v>
      </c>
      <c r="K543" s="173">
        <v>1</v>
      </c>
      <c r="L543" s="178">
        <v>0</v>
      </c>
      <c r="M543" s="36">
        <v>1</v>
      </c>
      <c r="N543" s="36"/>
      <c r="O543" s="36"/>
      <c r="P543" s="36"/>
      <c r="Q543" s="36"/>
      <c r="R543" s="3"/>
      <c r="S543" s="106"/>
      <c r="T543" s="106"/>
      <c r="U543" s="106"/>
      <c r="V543" s="106"/>
      <c r="W543" s="106"/>
      <c r="X543" s="106"/>
      <c r="Y543" s="36"/>
      <c r="Z543" s="36"/>
      <c r="AA543" s="36"/>
      <c r="AB543" s="188" t="str">
        <f t="shared" si="52"/>
        <v>hkr18c17log</v>
      </c>
      <c r="AC543" s="188" t="s">
        <v>1585</v>
      </c>
      <c r="AD543" s="131"/>
      <c r="AE543" s="131"/>
      <c r="AF543" s="131"/>
      <c r="AG543" s="131"/>
      <c r="AH543" s="131"/>
      <c r="AI543" s="131"/>
      <c r="AJ543" s="128" t="str">
        <f t="shared" si="53"/>
        <v/>
      </c>
      <c r="AK543" s="7" t="str">
        <f>IF(ISNUMBER($AJ543),INDEX($C$1:$AB$3985,$AJ543,AK$4),"")</f>
        <v/>
      </c>
      <c r="AL543" s="7" t="str">
        <f>IF(ISNUMBER($AJ543),INDEX($C$1:$AB$3985,$AJ543,AL$4),"")</f>
        <v/>
      </c>
      <c r="AM543" s="128"/>
      <c r="AN543" s="128">
        <f t="shared" si="55"/>
        <v>555</v>
      </c>
      <c r="AO543" s="7" t="str">
        <f>IF(ISNUMBER($AN543),INDEX($C$1:$AB$2294,$AN543,AO$4),"")</f>
        <v>hkr18c18</v>
      </c>
      <c r="AP543" s="10">
        <f>IF(ISNUMBER($AN543),INDEX($C$1:$AB$2294,$AN543,AP$4),"")</f>
        <v>5.9475119999999997</v>
      </c>
      <c r="AQ543" s="310">
        <f>IF(ISNUMBER(SEARCH($T$30,AO543)),MAX(AQ$5:AQ542)+1,0)</f>
        <v>0</v>
      </c>
      <c r="AR543" s="310">
        <f>IF(ISNUMBER(SEARCH($T$31,AO543)),MAX(AR$5:AR542)+1,0)</f>
        <v>0</v>
      </c>
      <c r="AS543" s="128" t="str">
        <f t="shared" si="54"/>
        <v/>
      </c>
      <c r="AT543" s="105" t="str">
        <f>IF(ISNUMBER($AS543),INDEX($C$1:$AB$3985,$AS543,AT$4),"")</f>
        <v/>
      </c>
      <c r="AU543" s="128"/>
      <c r="AV543" s="128">
        <f t="shared" si="56"/>
        <v>1320</v>
      </c>
      <c r="AW543" s="105" t="str">
        <f>IF(ISNUMBER($AV543),INDEX($C$1:$AB$3985,$AV543,AW$4),"")</f>
        <v>or29c10_0</v>
      </c>
      <c r="AX543" s="105">
        <f>IF(ISNUMBER($AV543),INDEX($C$1:$AB$3985,$AV543,AX$4),"")</f>
        <v>18.303080000000001</v>
      </c>
      <c r="AY543" s="310">
        <f>IF(ISNUMBER(SEARCH($BE$10,AW543)),MAX(AY$5:AY542)+1,0)</f>
        <v>0</v>
      </c>
      <c r="AZ543" s="310">
        <f>IF(ISNUMBER(SEARCH($BE$11,AW543)),MAX(AZ$5:AZ542)+1,0)</f>
        <v>0</v>
      </c>
      <c r="BA543" s="128" t="str">
        <f t="shared" si="57"/>
        <v/>
      </c>
      <c r="BB543" s="105" t="str">
        <f>IF(ISNUMBER($BA543),INDEX($C$1:$AB$3985,$BA543,BB$4),"")</f>
        <v/>
      </c>
      <c r="BC543" s="105"/>
    </row>
    <row r="544" spans="1:55" x14ac:dyDescent="0.25">
      <c r="A544" s="98"/>
      <c r="B544" s="98">
        <f>ROW()</f>
        <v>544</v>
      </c>
      <c r="C544" s="73"/>
      <c r="D544" s="179" t="s">
        <v>582</v>
      </c>
      <c r="E544" s="175" t="s">
        <v>850</v>
      </c>
      <c r="F544" s="175" t="s">
        <v>851</v>
      </c>
      <c r="G544" s="176">
        <v>5.9475119999999997</v>
      </c>
      <c r="H544" s="176">
        <v>0.59475120000000004</v>
      </c>
      <c r="I544" s="176">
        <v>59.475119999999997</v>
      </c>
      <c r="J544" s="172" t="s">
        <v>841</v>
      </c>
      <c r="K544" s="173">
        <v>1</v>
      </c>
      <c r="L544" s="178">
        <v>0</v>
      </c>
      <c r="M544" s="36">
        <v>1</v>
      </c>
      <c r="N544" s="36"/>
      <c r="O544" s="36"/>
      <c r="P544" s="36"/>
      <c r="Q544" s="36"/>
      <c r="R544" s="3"/>
      <c r="S544" s="106"/>
      <c r="T544" s="106"/>
      <c r="U544" s="106"/>
      <c r="V544" s="106"/>
      <c r="W544" s="106"/>
      <c r="X544" s="106"/>
      <c r="Y544" s="36"/>
      <c r="Z544" s="36"/>
      <c r="AA544" s="36"/>
      <c r="AB544" s="188" t="str">
        <f t="shared" si="52"/>
        <v>hkr17c12log</v>
      </c>
      <c r="AC544" s="188" t="s">
        <v>1585</v>
      </c>
      <c r="AD544" s="131"/>
      <c r="AE544" s="131"/>
      <c r="AF544" s="131"/>
      <c r="AG544" s="131"/>
      <c r="AH544" s="131"/>
      <c r="AI544" s="131"/>
      <c r="AJ544" s="128" t="str">
        <f t="shared" si="53"/>
        <v/>
      </c>
      <c r="AK544" s="7" t="str">
        <f>IF(ISNUMBER($AJ544),INDEX($C$1:$AB$3985,$AJ544,AK$4),"")</f>
        <v/>
      </c>
      <c r="AL544" s="7" t="str">
        <f>IF(ISNUMBER($AJ544),INDEX($C$1:$AB$3985,$AJ544,AL$4),"")</f>
        <v/>
      </c>
      <c r="AM544" s="128"/>
      <c r="AN544" s="128">
        <f t="shared" si="55"/>
        <v>556</v>
      </c>
      <c r="AO544" s="7" t="str">
        <f>IF(ISNUMBER($AN544),INDEX($C$1:$AB$2294,$AN544,AO$4),"")</f>
        <v>hkr18c19</v>
      </c>
      <c r="AP544" s="10">
        <f>IF(ISNUMBER($AN544),INDEX($C$1:$AB$2294,$AN544,AP$4),"")</f>
        <v>5.9475119999999997</v>
      </c>
      <c r="AQ544" s="310">
        <f>IF(ISNUMBER(SEARCH($T$30,AO544)),MAX(AQ$5:AQ543)+1,0)</f>
        <v>0</v>
      </c>
      <c r="AR544" s="310">
        <f>IF(ISNUMBER(SEARCH($T$31,AO544)),MAX(AR$5:AR543)+1,0)</f>
        <v>0</v>
      </c>
      <c r="AS544" s="128" t="str">
        <f t="shared" si="54"/>
        <v/>
      </c>
      <c r="AT544" s="105" t="str">
        <f>IF(ISNUMBER($AS544),INDEX($C$1:$AB$3985,$AS544,AT$4),"")</f>
        <v/>
      </c>
      <c r="AU544" s="128"/>
      <c r="AV544" s="128">
        <f t="shared" si="56"/>
        <v>1321</v>
      </c>
      <c r="AW544" s="105" t="str">
        <f>IF(ISNUMBER($AV544),INDEX($C$1:$AB$3985,$AV544,AW$4),"")</f>
        <v>or29c11_0</v>
      </c>
      <c r="AX544" s="105">
        <f>IF(ISNUMBER($AV544),INDEX($C$1:$AB$3985,$AV544,AX$4),"")</f>
        <v>17.089469999999999</v>
      </c>
      <c r="AY544" s="310">
        <f>IF(ISNUMBER(SEARCH($BE$10,AW544)),MAX(AY$5:AY543)+1,0)</f>
        <v>0</v>
      </c>
      <c r="AZ544" s="310">
        <f>IF(ISNUMBER(SEARCH($BE$11,AW544)),MAX(AZ$5:AZ543)+1,0)</f>
        <v>0</v>
      </c>
      <c r="BA544" s="128" t="str">
        <f t="shared" si="57"/>
        <v/>
      </c>
      <c r="BB544" s="105" t="str">
        <f>IF(ISNUMBER($BA544),INDEX($C$1:$AB$3985,$BA544,BB$4),"")</f>
        <v/>
      </c>
      <c r="BC544" s="105"/>
    </row>
    <row r="545" spans="1:55" x14ac:dyDescent="0.25">
      <c r="A545" s="98"/>
      <c r="B545" s="98">
        <f>ROW()</f>
        <v>545</v>
      </c>
      <c r="C545" s="73"/>
      <c r="D545" s="179" t="s">
        <v>583</v>
      </c>
      <c r="E545" s="175" t="s">
        <v>850</v>
      </c>
      <c r="F545" s="175" t="s">
        <v>851</v>
      </c>
      <c r="G545" s="176">
        <v>5.9475119999999997</v>
      </c>
      <c r="H545" s="176">
        <v>0.59475120000000004</v>
      </c>
      <c r="I545" s="176">
        <v>59.475119999999997</v>
      </c>
      <c r="J545" s="172" t="s">
        <v>841</v>
      </c>
      <c r="K545" s="173">
        <v>1</v>
      </c>
      <c r="L545" s="178">
        <v>0</v>
      </c>
      <c r="M545" s="36">
        <v>1</v>
      </c>
      <c r="N545" s="36"/>
      <c r="O545" s="36"/>
      <c r="P545" s="36"/>
      <c r="Q545" s="36"/>
      <c r="R545" s="3"/>
      <c r="S545" s="106"/>
      <c r="T545" s="106"/>
      <c r="U545" s="106"/>
      <c r="V545" s="106"/>
      <c r="W545" s="106"/>
      <c r="X545" s="106"/>
      <c r="Y545" s="36"/>
      <c r="Z545" s="36"/>
      <c r="AA545" s="36"/>
      <c r="AB545" s="188" t="str">
        <f t="shared" si="52"/>
        <v>hkr36c09log</v>
      </c>
      <c r="AC545" s="188" t="s">
        <v>1585</v>
      </c>
      <c r="AD545" s="131"/>
      <c r="AE545" s="131"/>
      <c r="AF545" s="131"/>
      <c r="AG545" s="131"/>
      <c r="AH545" s="131"/>
      <c r="AI545" s="131"/>
      <c r="AJ545" s="128" t="str">
        <f t="shared" si="53"/>
        <v/>
      </c>
      <c r="AK545" s="7" t="str">
        <f>IF(ISNUMBER($AJ545),INDEX($C$1:$AB$3985,$AJ545,AK$4),"")</f>
        <v/>
      </c>
      <c r="AL545" s="7" t="str">
        <f>IF(ISNUMBER($AJ545),INDEX($C$1:$AB$3985,$AJ545,AL$4),"")</f>
        <v/>
      </c>
      <c r="AM545" s="128"/>
      <c r="AN545" s="128">
        <f t="shared" si="55"/>
        <v>557</v>
      </c>
      <c r="AO545" s="7" t="str">
        <f>IF(ISNUMBER($AN545),INDEX($C$1:$AB$2294,$AN545,AO$4),"")</f>
        <v>hkr19c00</v>
      </c>
      <c r="AP545" s="10">
        <f>IF(ISNUMBER($AN545),INDEX($C$1:$AB$2294,$AN545,AP$4),"")</f>
        <v>5.9475119999999997</v>
      </c>
      <c r="AQ545" s="310">
        <f>IF(ISNUMBER(SEARCH($T$30,AO545)),MAX(AQ$5:AQ544)+1,0)</f>
        <v>0</v>
      </c>
      <c r="AR545" s="310">
        <f>IF(ISNUMBER(SEARCH($T$31,AO545)),MAX(AR$5:AR544)+1,0)</f>
        <v>0</v>
      </c>
      <c r="AS545" s="128" t="str">
        <f t="shared" si="54"/>
        <v/>
      </c>
      <c r="AT545" s="105" t="str">
        <f>IF(ISNUMBER($AS545),INDEX($C$1:$AB$3985,$AS545,AT$4),"")</f>
        <v/>
      </c>
      <c r="AU545" s="128"/>
      <c r="AV545" s="128">
        <f t="shared" si="56"/>
        <v>1322</v>
      </c>
      <c r="AW545" s="105" t="str">
        <f>IF(ISNUMBER($AV545),INDEX($C$1:$AB$3985,$AV545,AW$4),"")</f>
        <v>or29c12_0</v>
      </c>
      <c r="AX545" s="105">
        <f>IF(ISNUMBER($AV545),INDEX($C$1:$AB$3985,$AV545,AX$4),"")</f>
        <v>16.11656</v>
      </c>
      <c r="AY545" s="310">
        <f>IF(ISNUMBER(SEARCH($BE$10,AW545)),MAX(AY$5:AY544)+1,0)</f>
        <v>0</v>
      </c>
      <c r="AZ545" s="310">
        <f>IF(ISNUMBER(SEARCH($BE$11,AW545)),MAX(AZ$5:AZ544)+1,0)</f>
        <v>0</v>
      </c>
      <c r="BA545" s="128" t="str">
        <f t="shared" si="57"/>
        <v/>
      </c>
      <c r="BB545" s="105" t="str">
        <f>IF(ISNUMBER($BA545),INDEX($C$1:$AB$3985,$BA545,BB$4),"")</f>
        <v/>
      </c>
      <c r="BC545" s="105"/>
    </row>
    <row r="546" spans="1:55" x14ac:dyDescent="0.25">
      <c r="A546" s="98"/>
      <c r="B546" s="98">
        <f>ROW()</f>
        <v>546</v>
      </c>
      <c r="C546" s="73"/>
      <c r="D546" s="179" t="s">
        <v>584</v>
      </c>
      <c r="E546" s="175" t="s">
        <v>850</v>
      </c>
      <c r="F546" s="175" t="s">
        <v>851</v>
      </c>
      <c r="G546" s="176">
        <v>5.9475119999999997</v>
      </c>
      <c r="H546" s="176">
        <v>0.59475120000000004</v>
      </c>
      <c r="I546" s="176">
        <v>59.475119999999997</v>
      </c>
      <c r="J546" s="172" t="s">
        <v>841</v>
      </c>
      <c r="K546" s="173">
        <v>1</v>
      </c>
      <c r="L546" s="178">
        <v>0</v>
      </c>
      <c r="M546" s="36">
        <v>1</v>
      </c>
      <c r="N546" s="36"/>
      <c r="O546" s="36"/>
      <c r="P546" s="36"/>
      <c r="Q546" s="36"/>
      <c r="R546" s="3"/>
      <c r="S546" s="106"/>
      <c r="T546" s="106"/>
      <c r="U546" s="106"/>
      <c r="V546" s="106"/>
      <c r="W546" s="106"/>
      <c r="X546" s="106"/>
      <c r="Y546" s="36"/>
      <c r="Z546" s="36"/>
      <c r="AA546" s="36"/>
      <c r="AB546" s="188" t="str">
        <f t="shared" si="52"/>
        <v>hkr17c15log</v>
      </c>
      <c r="AC546" s="188" t="s">
        <v>1585</v>
      </c>
      <c r="AD546" s="131"/>
      <c r="AE546" s="131"/>
      <c r="AF546" s="131"/>
      <c r="AG546" s="131"/>
      <c r="AH546" s="131"/>
      <c r="AI546" s="131"/>
      <c r="AJ546" s="128" t="str">
        <f t="shared" si="53"/>
        <v/>
      </c>
      <c r="AK546" s="7" t="str">
        <f>IF(ISNUMBER($AJ546),INDEX($C$1:$AB$3985,$AJ546,AK$4),"")</f>
        <v/>
      </c>
      <c r="AL546" s="7" t="str">
        <f>IF(ISNUMBER($AJ546),INDEX($C$1:$AB$3985,$AJ546,AL$4),"")</f>
        <v/>
      </c>
      <c r="AM546" s="128"/>
      <c r="AN546" s="128">
        <f t="shared" si="55"/>
        <v>558</v>
      </c>
      <c r="AO546" s="7" t="str">
        <f>IF(ISNUMBER($AN546),INDEX($C$1:$AB$2294,$AN546,AO$4),"")</f>
        <v>hkr19c01</v>
      </c>
      <c r="AP546" s="10">
        <f>IF(ISNUMBER($AN546),INDEX($C$1:$AB$2294,$AN546,AP$4),"")</f>
        <v>5.9475119999999997</v>
      </c>
      <c r="AQ546" s="310">
        <f>IF(ISNUMBER(SEARCH($T$30,AO546)),MAX(AQ$5:AQ545)+1,0)</f>
        <v>0</v>
      </c>
      <c r="AR546" s="310">
        <f>IF(ISNUMBER(SEARCH($T$31,AO546)),MAX(AR$5:AR545)+1,0)</f>
        <v>0</v>
      </c>
      <c r="AS546" s="128" t="str">
        <f t="shared" si="54"/>
        <v/>
      </c>
      <c r="AT546" s="105" t="str">
        <f>IF(ISNUMBER($AS546),INDEX($C$1:$AB$3985,$AS546,AT$4),"")</f>
        <v/>
      </c>
      <c r="AU546" s="128"/>
      <c r="AV546" s="128">
        <f t="shared" si="56"/>
        <v>1323</v>
      </c>
      <c r="AW546" s="105" t="str">
        <f>IF(ISNUMBER($AV546),INDEX($C$1:$AB$3985,$AV546,AW$4),"")</f>
        <v>or29c13_0</v>
      </c>
      <c r="AX546" s="105">
        <f>IF(ISNUMBER($AV546),INDEX($C$1:$AB$3985,$AV546,AX$4),"")</f>
        <v>14.977959999999999</v>
      </c>
      <c r="AY546" s="310">
        <f>IF(ISNUMBER(SEARCH($BE$10,AW546)),MAX(AY$5:AY545)+1,0)</f>
        <v>0</v>
      </c>
      <c r="AZ546" s="310">
        <f>IF(ISNUMBER(SEARCH($BE$11,AW546)),MAX(AZ$5:AZ545)+1,0)</f>
        <v>0</v>
      </c>
      <c r="BA546" s="128" t="str">
        <f t="shared" si="57"/>
        <v/>
      </c>
      <c r="BB546" s="105" t="str">
        <f>IF(ISNUMBER($BA546),INDEX($C$1:$AB$3985,$BA546,BB$4),"")</f>
        <v/>
      </c>
      <c r="BC546" s="105"/>
    </row>
    <row r="547" spans="1:55" x14ac:dyDescent="0.25">
      <c r="A547" s="98"/>
      <c r="B547" s="98">
        <f>ROW()</f>
        <v>547</v>
      </c>
      <c r="C547" s="73"/>
      <c r="D547" s="179" t="s">
        <v>585</v>
      </c>
      <c r="E547" s="175" t="s">
        <v>850</v>
      </c>
      <c r="F547" s="175" t="s">
        <v>851</v>
      </c>
      <c r="G547" s="176">
        <v>5.9475119999999997</v>
      </c>
      <c r="H547" s="176">
        <v>0.59475120000000004</v>
      </c>
      <c r="I547" s="176">
        <v>59.475119999999997</v>
      </c>
      <c r="J547" s="172" t="s">
        <v>841</v>
      </c>
      <c r="K547" s="173">
        <v>1</v>
      </c>
      <c r="L547" s="178">
        <v>0</v>
      </c>
      <c r="M547" s="36">
        <v>1</v>
      </c>
      <c r="N547" s="36"/>
      <c r="O547" s="36"/>
      <c r="P547" s="36"/>
      <c r="Q547" s="36"/>
      <c r="R547" s="3"/>
      <c r="S547" s="106"/>
      <c r="T547" s="106"/>
      <c r="U547" s="106"/>
      <c r="V547" s="106"/>
      <c r="W547" s="106"/>
      <c r="X547" s="106"/>
      <c r="Y547" s="36"/>
      <c r="Z547" s="36"/>
      <c r="AA547" s="36"/>
      <c r="AB547" s="188" t="str">
        <f t="shared" si="52"/>
        <v>hkr17c16log</v>
      </c>
      <c r="AC547" s="188" t="s">
        <v>1585</v>
      </c>
      <c r="AD547" s="131"/>
      <c r="AE547" s="131"/>
      <c r="AF547" s="131"/>
      <c r="AG547" s="131"/>
      <c r="AH547" s="131"/>
      <c r="AI547" s="131"/>
      <c r="AJ547" s="128" t="str">
        <f t="shared" si="53"/>
        <v/>
      </c>
      <c r="AK547" s="7" t="str">
        <f>IF(ISNUMBER($AJ547),INDEX($C$1:$AB$3985,$AJ547,AK$4),"")</f>
        <v/>
      </c>
      <c r="AL547" s="7" t="str">
        <f>IF(ISNUMBER($AJ547),INDEX($C$1:$AB$3985,$AJ547,AL$4),"")</f>
        <v/>
      </c>
      <c r="AM547" s="128"/>
      <c r="AN547" s="128">
        <f t="shared" si="55"/>
        <v>559</v>
      </c>
      <c r="AO547" s="7" t="str">
        <f>IF(ISNUMBER($AN547),INDEX($C$1:$AB$2294,$AN547,AO$4),"")</f>
        <v>hkr19c09</v>
      </c>
      <c r="AP547" s="10">
        <f>IF(ISNUMBER($AN547),INDEX($C$1:$AB$2294,$AN547,AP$4),"")</f>
        <v>5.9475119999999997</v>
      </c>
      <c r="AQ547" s="310">
        <f>IF(ISNUMBER(SEARCH($T$30,AO547)),MAX(AQ$5:AQ546)+1,0)</f>
        <v>0</v>
      </c>
      <c r="AR547" s="310">
        <f>IF(ISNUMBER(SEARCH($T$31,AO547)),MAX(AR$5:AR546)+1,0)</f>
        <v>0</v>
      </c>
      <c r="AS547" s="128" t="str">
        <f t="shared" si="54"/>
        <v/>
      </c>
      <c r="AT547" s="105" t="str">
        <f>IF(ISNUMBER($AS547),INDEX($C$1:$AB$3985,$AS547,AT$4),"")</f>
        <v/>
      </c>
      <c r="AU547" s="128"/>
      <c r="AV547" s="128">
        <f t="shared" si="56"/>
        <v>1324</v>
      </c>
      <c r="AW547" s="105" t="str">
        <f>IF(ISNUMBER($AV547),INDEX($C$1:$AB$3985,$AV547,AW$4),"")</f>
        <v>or29c14_0</v>
      </c>
      <c r="AX547" s="105">
        <f>IF(ISNUMBER($AV547),INDEX($C$1:$AB$3985,$AV547,AX$4),"")</f>
        <v>13.559799999999999</v>
      </c>
      <c r="AY547" s="310">
        <f>IF(ISNUMBER(SEARCH($BE$10,AW547)),MAX(AY$5:AY546)+1,0)</f>
        <v>0</v>
      </c>
      <c r="AZ547" s="310">
        <f>IF(ISNUMBER(SEARCH($BE$11,AW547)),MAX(AZ$5:AZ546)+1,0)</f>
        <v>0</v>
      </c>
      <c r="BA547" s="128" t="str">
        <f t="shared" si="57"/>
        <v/>
      </c>
      <c r="BB547" s="105" t="str">
        <f>IF(ISNUMBER($BA547),INDEX($C$1:$AB$3985,$BA547,BB$4),"")</f>
        <v/>
      </c>
      <c r="BC547" s="105"/>
    </row>
    <row r="548" spans="1:55" x14ac:dyDescent="0.25">
      <c r="A548" s="98"/>
      <c r="B548" s="98">
        <f>ROW()</f>
        <v>548</v>
      </c>
      <c r="C548" s="73"/>
      <c r="D548" s="179" t="s">
        <v>586</v>
      </c>
      <c r="E548" s="175" t="s">
        <v>850</v>
      </c>
      <c r="F548" s="175" t="s">
        <v>851</v>
      </c>
      <c r="G548" s="176">
        <v>5.9475119999999997</v>
      </c>
      <c r="H548" s="176">
        <v>0.59475120000000004</v>
      </c>
      <c r="I548" s="176">
        <v>59.475119999999997</v>
      </c>
      <c r="J548" s="172" t="s">
        <v>841</v>
      </c>
      <c r="K548" s="173">
        <v>1</v>
      </c>
      <c r="L548" s="178">
        <v>0</v>
      </c>
      <c r="M548" s="36">
        <v>1</v>
      </c>
      <c r="N548" s="36"/>
      <c r="O548" s="36"/>
      <c r="P548" s="36"/>
      <c r="Q548" s="36"/>
      <c r="R548" s="3"/>
      <c r="S548" s="106"/>
      <c r="T548" s="106"/>
      <c r="U548" s="106"/>
      <c r="V548" s="106"/>
      <c r="W548" s="106"/>
      <c r="X548" s="106"/>
      <c r="Y548" s="36"/>
      <c r="Z548" s="36"/>
      <c r="AA548" s="36"/>
      <c r="AB548" s="188" t="str">
        <f t="shared" si="52"/>
        <v>hkr17c17log</v>
      </c>
      <c r="AC548" s="188" t="s">
        <v>1585</v>
      </c>
      <c r="AD548" s="131"/>
      <c r="AE548" s="131"/>
      <c r="AF548" s="131"/>
      <c r="AG548" s="131"/>
      <c r="AH548" s="131"/>
      <c r="AI548" s="131"/>
      <c r="AJ548" s="128" t="str">
        <f t="shared" si="53"/>
        <v/>
      </c>
      <c r="AK548" s="7" t="str">
        <f>IF(ISNUMBER($AJ548),INDEX($C$1:$AB$3985,$AJ548,AK$4),"")</f>
        <v/>
      </c>
      <c r="AL548" s="7" t="str">
        <f>IF(ISNUMBER($AJ548),INDEX($C$1:$AB$3985,$AJ548,AL$4),"")</f>
        <v/>
      </c>
      <c r="AM548" s="128"/>
      <c r="AN548" s="128">
        <f t="shared" si="55"/>
        <v>560</v>
      </c>
      <c r="AO548" s="7" t="str">
        <f>IF(ISNUMBER($AN548),INDEX($C$1:$AB$2294,$AN548,AO$4),"")</f>
        <v>hkr32c13</v>
      </c>
      <c r="AP548" s="10">
        <f>IF(ISNUMBER($AN548),INDEX($C$1:$AB$2294,$AN548,AP$4),"")</f>
        <v>5.9475119999999997</v>
      </c>
      <c r="AQ548" s="310">
        <f>IF(ISNUMBER(SEARCH($T$30,AO548)),MAX(AQ$5:AQ547)+1,0)</f>
        <v>0</v>
      </c>
      <c r="AR548" s="310">
        <f>IF(ISNUMBER(SEARCH($T$31,AO548)),MAX(AR$5:AR547)+1,0)</f>
        <v>0</v>
      </c>
      <c r="AS548" s="128" t="str">
        <f t="shared" si="54"/>
        <v/>
      </c>
      <c r="AT548" s="105" t="str">
        <f>IF(ISNUMBER($AS548),INDEX($C$1:$AB$3985,$AS548,AT$4),"")</f>
        <v/>
      </c>
      <c r="AU548" s="128"/>
      <c r="AV548" s="128">
        <f t="shared" si="56"/>
        <v>1325</v>
      </c>
      <c r="AW548" s="105" t="str">
        <f>IF(ISNUMBER($AV548),INDEX($C$1:$AB$3985,$AV548,AW$4),"")</f>
        <v>or29c15_0</v>
      </c>
      <c r="AX548" s="105">
        <f>IF(ISNUMBER($AV548),INDEX($C$1:$AB$3985,$AV548,AX$4),"")</f>
        <v>14.54898</v>
      </c>
      <c r="AY548" s="310">
        <f>IF(ISNUMBER(SEARCH($BE$10,AW548)),MAX(AY$5:AY547)+1,0)</f>
        <v>0</v>
      </c>
      <c r="AZ548" s="310">
        <f>IF(ISNUMBER(SEARCH($BE$11,AW548)),MAX(AZ$5:AZ547)+1,0)</f>
        <v>0</v>
      </c>
      <c r="BA548" s="128" t="str">
        <f t="shared" si="57"/>
        <v/>
      </c>
      <c r="BB548" s="105" t="str">
        <f>IF(ISNUMBER($BA548),INDEX($C$1:$AB$3985,$BA548,BB$4),"")</f>
        <v/>
      </c>
      <c r="BC548" s="105"/>
    </row>
    <row r="549" spans="1:55" x14ac:dyDescent="0.25">
      <c r="A549" s="98"/>
      <c r="B549" s="98">
        <f>ROW()</f>
        <v>549</v>
      </c>
      <c r="C549" s="73"/>
      <c r="D549" s="179" t="s">
        <v>587</v>
      </c>
      <c r="E549" s="175" t="s">
        <v>850</v>
      </c>
      <c r="F549" s="175" t="s">
        <v>851</v>
      </c>
      <c r="G549" s="176">
        <v>5.9475119999999997</v>
      </c>
      <c r="H549" s="176">
        <v>0.59475120000000004</v>
      </c>
      <c r="I549" s="176">
        <v>59.475119999999997</v>
      </c>
      <c r="J549" s="172" t="s">
        <v>841</v>
      </c>
      <c r="K549" s="173">
        <v>1</v>
      </c>
      <c r="L549" s="178">
        <v>0</v>
      </c>
      <c r="M549" s="36">
        <v>1</v>
      </c>
      <c r="N549" s="36"/>
      <c r="O549" s="36"/>
      <c r="P549" s="36"/>
      <c r="Q549" s="36"/>
      <c r="R549" s="3"/>
      <c r="S549" s="106"/>
      <c r="T549" s="106"/>
      <c r="U549" s="106"/>
      <c r="V549" s="106"/>
      <c r="W549" s="106"/>
      <c r="X549" s="106"/>
      <c r="Y549" s="36"/>
      <c r="Z549" s="36"/>
      <c r="AA549" s="36"/>
      <c r="AB549" s="188" t="str">
        <f t="shared" si="52"/>
        <v>hkr31c12log</v>
      </c>
      <c r="AC549" s="188" t="s">
        <v>1585</v>
      </c>
      <c r="AD549" s="131"/>
      <c r="AE549" s="131"/>
      <c r="AF549" s="131"/>
      <c r="AG549" s="131"/>
      <c r="AH549" s="131"/>
      <c r="AI549" s="131"/>
      <c r="AJ549" s="128" t="str">
        <f t="shared" si="53"/>
        <v/>
      </c>
      <c r="AK549" s="7" t="str">
        <f>IF(ISNUMBER($AJ549),INDEX($C$1:$AB$3985,$AJ549,AK$4),"")</f>
        <v/>
      </c>
      <c r="AL549" s="7" t="str">
        <f>IF(ISNUMBER($AJ549),INDEX($C$1:$AB$3985,$AJ549,AL$4),"")</f>
        <v/>
      </c>
      <c r="AM549" s="128"/>
      <c r="AN549" s="128">
        <f t="shared" si="55"/>
        <v>561</v>
      </c>
      <c r="AO549" s="7" t="str">
        <f>IF(ISNUMBER($AN549),INDEX($C$1:$AB$2294,$AN549,AO$4),"")</f>
        <v>hkr19c10</v>
      </c>
      <c r="AP549" s="10">
        <f>IF(ISNUMBER($AN549),INDEX($C$1:$AB$2294,$AN549,AP$4),"")</f>
        <v>5.9475119999999997</v>
      </c>
      <c r="AQ549" s="310">
        <f>IF(ISNUMBER(SEARCH($T$30,AO549)),MAX(AQ$5:AQ548)+1,0)</f>
        <v>0</v>
      </c>
      <c r="AR549" s="310">
        <f>IF(ISNUMBER(SEARCH($T$31,AO549)),MAX(AR$5:AR548)+1,0)</f>
        <v>0</v>
      </c>
      <c r="AS549" s="128" t="str">
        <f t="shared" si="54"/>
        <v/>
      </c>
      <c r="AT549" s="105" t="str">
        <f>IF(ISNUMBER($AS549),INDEX($C$1:$AB$3985,$AS549,AT$4),"")</f>
        <v/>
      </c>
      <c r="AU549" s="128"/>
      <c r="AV549" s="128">
        <f t="shared" si="56"/>
        <v>1326</v>
      </c>
      <c r="AW549" s="105" t="str">
        <f>IF(ISNUMBER($AV549),INDEX($C$1:$AB$3985,$AV549,AW$4),"")</f>
        <v>or29c16_0</v>
      </c>
      <c r="AX549" s="105">
        <f>IF(ISNUMBER($AV549),INDEX($C$1:$AB$3985,$AV549,AX$4),"")</f>
        <v>15.33807</v>
      </c>
      <c r="AY549" s="310">
        <f>IF(ISNUMBER(SEARCH($BE$10,AW549)),MAX(AY$5:AY548)+1,0)</f>
        <v>0</v>
      </c>
      <c r="AZ549" s="310">
        <f>IF(ISNUMBER(SEARCH($BE$11,AW549)),MAX(AZ$5:AZ548)+1,0)</f>
        <v>0</v>
      </c>
      <c r="BA549" s="128" t="str">
        <f t="shared" si="57"/>
        <v/>
      </c>
      <c r="BB549" s="105" t="str">
        <f>IF(ISNUMBER($BA549),INDEX($C$1:$AB$3985,$BA549,BB$4),"")</f>
        <v/>
      </c>
      <c r="BC549" s="105"/>
    </row>
    <row r="550" spans="1:55" x14ac:dyDescent="0.25">
      <c r="A550" s="98"/>
      <c r="B550" s="98">
        <f>ROW()</f>
        <v>550</v>
      </c>
      <c r="C550" s="73"/>
      <c r="D550" s="179" t="s">
        <v>588</v>
      </c>
      <c r="E550" s="175" t="s">
        <v>850</v>
      </c>
      <c r="F550" s="175" t="s">
        <v>851</v>
      </c>
      <c r="G550" s="176">
        <v>5.9475119999999997</v>
      </c>
      <c r="H550" s="176">
        <v>0.59475120000000004</v>
      </c>
      <c r="I550" s="176">
        <v>59.475119999999997</v>
      </c>
      <c r="J550" s="172" t="s">
        <v>841</v>
      </c>
      <c r="K550" s="173">
        <v>1</v>
      </c>
      <c r="L550" s="178">
        <v>0</v>
      </c>
      <c r="M550" s="36">
        <v>1</v>
      </c>
      <c r="N550" s="36"/>
      <c r="O550" s="36"/>
      <c r="P550" s="36"/>
      <c r="Q550" s="36"/>
      <c r="R550" s="3"/>
      <c r="S550" s="106"/>
      <c r="T550" s="106"/>
      <c r="U550" s="106"/>
      <c r="V550" s="106"/>
      <c r="W550" s="106"/>
      <c r="X550" s="106"/>
      <c r="Y550" s="36"/>
      <c r="Z550" s="36"/>
      <c r="AA550" s="36"/>
      <c r="AB550" s="188" t="str">
        <f t="shared" si="52"/>
        <v>hkr18c01log</v>
      </c>
      <c r="AC550" s="188" t="s">
        <v>1585</v>
      </c>
      <c r="AD550" s="131"/>
      <c r="AE550" s="131"/>
      <c r="AF550" s="131"/>
      <c r="AG550" s="131"/>
      <c r="AH550" s="131"/>
      <c r="AI550" s="131"/>
      <c r="AJ550" s="128" t="str">
        <f t="shared" si="53"/>
        <v/>
      </c>
      <c r="AK550" s="7" t="str">
        <f>IF(ISNUMBER($AJ550),INDEX($C$1:$AB$3985,$AJ550,AK$4),"")</f>
        <v/>
      </c>
      <c r="AL550" s="7" t="str">
        <f>IF(ISNUMBER($AJ550),INDEX($C$1:$AB$3985,$AJ550,AL$4),"")</f>
        <v/>
      </c>
      <c r="AM550" s="128"/>
      <c r="AN550" s="128">
        <f t="shared" si="55"/>
        <v>562</v>
      </c>
      <c r="AO550" s="7" t="str">
        <f>IF(ISNUMBER($AN550),INDEX($C$1:$AB$2294,$AN550,AO$4),"")</f>
        <v>hkr19c12</v>
      </c>
      <c r="AP550" s="10">
        <f>IF(ISNUMBER($AN550),INDEX($C$1:$AB$2294,$AN550,AP$4),"")</f>
        <v>5.9475119999999997</v>
      </c>
      <c r="AQ550" s="310">
        <f>IF(ISNUMBER(SEARCH($T$30,AO550)),MAX(AQ$5:AQ549)+1,0)</f>
        <v>0</v>
      </c>
      <c r="AR550" s="310">
        <f>IF(ISNUMBER(SEARCH($T$31,AO550)),MAX(AR$5:AR549)+1,0)</f>
        <v>0</v>
      </c>
      <c r="AS550" s="128" t="str">
        <f t="shared" si="54"/>
        <v/>
      </c>
      <c r="AT550" s="105" t="str">
        <f>IF(ISNUMBER($AS550),INDEX($C$1:$AB$3985,$AS550,AT$4),"")</f>
        <v/>
      </c>
      <c r="AU550" s="128"/>
      <c r="AV550" s="128">
        <f t="shared" si="56"/>
        <v>1327</v>
      </c>
      <c r="AW550" s="105" t="str">
        <f>IF(ISNUMBER($AV550),INDEX($C$1:$AB$3985,$AV550,AW$4),"")</f>
        <v>or29c17_0</v>
      </c>
      <c r="AX550" s="105">
        <f>IF(ISNUMBER($AV550),INDEX($C$1:$AB$3985,$AV550,AX$4),"")</f>
        <v>15.778919999999999</v>
      </c>
      <c r="AY550" s="310">
        <f>IF(ISNUMBER(SEARCH($BE$10,AW550)),MAX(AY$5:AY549)+1,0)</f>
        <v>0</v>
      </c>
      <c r="AZ550" s="310">
        <f>IF(ISNUMBER(SEARCH($BE$11,AW550)),MAX(AZ$5:AZ549)+1,0)</f>
        <v>0</v>
      </c>
      <c r="BA550" s="128" t="str">
        <f t="shared" si="57"/>
        <v/>
      </c>
      <c r="BB550" s="105" t="str">
        <f>IF(ISNUMBER($BA550),INDEX($C$1:$AB$3985,$BA550,BB$4),"")</f>
        <v/>
      </c>
      <c r="BC550" s="105"/>
    </row>
    <row r="551" spans="1:55" x14ac:dyDescent="0.25">
      <c r="A551" s="98"/>
      <c r="B551" s="98">
        <f>ROW()</f>
        <v>551</v>
      </c>
      <c r="C551" s="73"/>
      <c r="D551" s="179" t="s">
        <v>589</v>
      </c>
      <c r="E551" s="175" t="s">
        <v>850</v>
      </c>
      <c r="F551" s="176" t="s">
        <v>851</v>
      </c>
      <c r="G551" s="176">
        <v>5.9475119999999997</v>
      </c>
      <c r="H551" s="176">
        <v>0.59475120000000004</v>
      </c>
      <c r="I551" s="176">
        <v>59.475119999999997</v>
      </c>
      <c r="J551" s="172" t="s">
        <v>841</v>
      </c>
      <c r="K551" s="173">
        <v>1</v>
      </c>
      <c r="L551" s="178">
        <v>0</v>
      </c>
      <c r="M551" s="33">
        <v>1</v>
      </c>
      <c r="R551" s="3"/>
      <c r="S551" s="106"/>
      <c r="T551" s="106"/>
      <c r="U551" s="106"/>
      <c r="V551" s="106"/>
      <c r="W551" s="106"/>
      <c r="X551" s="106"/>
      <c r="AB551" s="188" t="str">
        <f t="shared" si="52"/>
        <v>hkr18c02log</v>
      </c>
      <c r="AC551" s="188" t="s">
        <v>1585</v>
      </c>
      <c r="AD551" s="131"/>
      <c r="AE551" s="131"/>
      <c r="AF551" s="131"/>
      <c r="AG551" s="131"/>
      <c r="AH551" s="131"/>
      <c r="AI551" s="131"/>
      <c r="AJ551" s="128" t="str">
        <f t="shared" si="53"/>
        <v/>
      </c>
      <c r="AK551" s="7" t="str">
        <f>IF(ISNUMBER($AJ551),INDEX($C$1:$AB$3985,$AJ551,AK$4),"")</f>
        <v/>
      </c>
      <c r="AL551" s="7" t="str">
        <f>IF(ISNUMBER($AJ551),INDEX($C$1:$AB$3985,$AJ551,AL$4),"")</f>
        <v/>
      </c>
      <c r="AM551" s="128"/>
      <c r="AN551" s="128">
        <f t="shared" si="55"/>
        <v>563</v>
      </c>
      <c r="AO551" s="7" t="str">
        <f>IF(ISNUMBER($AN551),INDEX($C$1:$AB$2294,$AN551,AO$4),"")</f>
        <v>hkr19c13</v>
      </c>
      <c r="AP551" s="10">
        <f>IF(ISNUMBER($AN551),INDEX($C$1:$AB$2294,$AN551,AP$4),"")</f>
        <v>5.9475119999999997</v>
      </c>
      <c r="AQ551" s="310">
        <f>IF(ISNUMBER(SEARCH($T$30,AO551)),MAX(AQ$5:AQ550)+1,0)</f>
        <v>0</v>
      </c>
      <c r="AR551" s="310">
        <f>IF(ISNUMBER(SEARCH($T$31,AO551)),MAX(AR$5:AR550)+1,0)</f>
        <v>0</v>
      </c>
      <c r="AS551" s="128" t="str">
        <f t="shared" si="54"/>
        <v/>
      </c>
      <c r="AT551" s="105" t="str">
        <f>IF(ISNUMBER($AS551),INDEX($C$1:$AB$3985,$AS551,AT$4),"")</f>
        <v/>
      </c>
      <c r="AU551" s="128"/>
      <c r="AV551" s="128">
        <f t="shared" si="56"/>
        <v>1328</v>
      </c>
      <c r="AW551" s="105" t="str">
        <f>IF(ISNUMBER($AV551),INDEX($C$1:$AB$3985,$AV551,AW$4),"")</f>
        <v>or29c18_0</v>
      </c>
      <c r="AX551" s="105">
        <f>IF(ISNUMBER($AV551),INDEX($C$1:$AB$3985,$AV551,AX$4),"")</f>
        <v>15.99568</v>
      </c>
      <c r="AY551" s="310">
        <f>IF(ISNUMBER(SEARCH($BE$10,AW551)),MAX(AY$5:AY550)+1,0)</f>
        <v>0</v>
      </c>
      <c r="AZ551" s="310">
        <f>IF(ISNUMBER(SEARCH($BE$11,AW551)),MAX(AZ$5:AZ550)+1,0)</f>
        <v>0</v>
      </c>
      <c r="BA551" s="128" t="str">
        <f t="shared" si="57"/>
        <v/>
      </c>
      <c r="BB551" s="105" t="str">
        <f>IF(ISNUMBER($BA551),INDEX($C$1:$AB$3985,$BA551,BB$4),"")</f>
        <v/>
      </c>
      <c r="BC551" s="105"/>
    </row>
    <row r="552" spans="1:55" x14ac:dyDescent="0.25">
      <c r="A552" s="98"/>
      <c r="B552" s="98">
        <f>ROW()</f>
        <v>552</v>
      </c>
      <c r="C552" s="73"/>
      <c r="D552" s="179" t="s">
        <v>590</v>
      </c>
      <c r="E552" s="175" t="s">
        <v>850</v>
      </c>
      <c r="F552" s="176" t="s">
        <v>851</v>
      </c>
      <c r="G552" s="176">
        <v>5.9475119999999997</v>
      </c>
      <c r="H552" s="176">
        <v>0.59475120000000004</v>
      </c>
      <c r="I552" s="176">
        <v>59.475119999999997</v>
      </c>
      <c r="J552" s="172" t="s">
        <v>841</v>
      </c>
      <c r="K552" s="173">
        <v>1</v>
      </c>
      <c r="L552" s="178">
        <v>0</v>
      </c>
      <c r="M552" s="33">
        <v>1</v>
      </c>
      <c r="R552" s="3"/>
      <c r="S552" s="106"/>
      <c r="T552" s="106"/>
      <c r="U552" s="106"/>
      <c r="V552" s="106"/>
      <c r="W552" s="106"/>
      <c r="X552" s="106"/>
      <c r="AB552" s="188" t="str">
        <f t="shared" si="52"/>
        <v>hkr18c11log</v>
      </c>
      <c r="AC552" s="188" t="s">
        <v>1585</v>
      </c>
      <c r="AD552" s="131"/>
      <c r="AE552" s="131"/>
      <c r="AF552" s="131"/>
      <c r="AG552" s="131"/>
      <c r="AH552" s="131"/>
      <c r="AI552" s="131"/>
      <c r="AJ552" s="128" t="str">
        <f t="shared" si="53"/>
        <v/>
      </c>
      <c r="AK552" s="7" t="str">
        <f>IF(ISNUMBER($AJ552),INDEX($C$1:$AB$3985,$AJ552,AK$4),"")</f>
        <v/>
      </c>
      <c r="AL552" s="7" t="str">
        <f>IF(ISNUMBER($AJ552),INDEX($C$1:$AB$3985,$AJ552,AL$4),"")</f>
        <v/>
      </c>
      <c r="AM552" s="128"/>
      <c r="AN552" s="128">
        <f t="shared" si="55"/>
        <v>564</v>
      </c>
      <c r="AO552" s="7" t="str">
        <f>IF(ISNUMBER($AN552),INDEX($C$1:$AB$2294,$AN552,AO$4),"")</f>
        <v>hkr29c06</v>
      </c>
      <c r="AP552" s="10">
        <f>IF(ISNUMBER($AN552),INDEX($C$1:$AB$2294,$AN552,AP$4),"")</f>
        <v>5.9475119999999997</v>
      </c>
      <c r="AQ552" s="310">
        <f>IF(ISNUMBER(SEARCH($T$30,AO552)),MAX(AQ$5:AQ551)+1,0)</f>
        <v>0</v>
      </c>
      <c r="AR552" s="310">
        <f>IF(ISNUMBER(SEARCH($T$31,AO552)),MAX(AR$5:AR551)+1,0)</f>
        <v>0</v>
      </c>
      <c r="AS552" s="128" t="str">
        <f t="shared" si="54"/>
        <v/>
      </c>
      <c r="AT552" s="105" t="str">
        <f>IF(ISNUMBER($AS552),INDEX($C$1:$AB$3985,$AS552,AT$4),"")</f>
        <v/>
      </c>
      <c r="AU552" s="128"/>
      <c r="AV552" s="128">
        <f t="shared" si="56"/>
        <v>1329</v>
      </c>
      <c r="AW552" s="105" t="str">
        <f>IF(ISNUMBER($AV552),INDEX($C$1:$AB$3985,$AV552,AW$4),"")</f>
        <v>or29c19_0</v>
      </c>
      <c r="AX552" s="105">
        <f>IF(ISNUMBER($AV552),INDEX($C$1:$AB$3985,$AV552,AX$4),"")</f>
        <v>16.09628</v>
      </c>
      <c r="AY552" s="310">
        <f>IF(ISNUMBER(SEARCH($BE$10,AW552)),MAX(AY$5:AY551)+1,0)</f>
        <v>0</v>
      </c>
      <c r="AZ552" s="310">
        <f>IF(ISNUMBER(SEARCH($BE$11,AW552)),MAX(AZ$5:AZ551)+1,0)</f>
        <v>0</v>
      </c>
      <c r="BA552" s="128" t="str">
        <f t="shared" si="57"/>
        <v/>
      </c>
      <c r="BB552" s="105" t="str">
        <f>IF(ISNUMBER($BA552),INDEX($C$1:$AB$3985,$BA552,BB$4),"")</f>
        <v/>
      </c>
      <c r="BC552" s="105"/>
    </row>
    <row r="553" spans="1:55" x14ac:dyDescent="0.25">
      <c r="A553" s="98"/>
      <c r="B553" s="98">
        <f>ROW()</f>
        <v>553</v>
      </c>
      <c r="C553" s="73"/>
      <c r="D553" s="179" t="s">
        <v>591</v>
      </c>
      <c r="E553" s="175" t="s">
        <v>850</v>
      </c>
      <c r="F553" s="176" t="s">
        <v>851</v>
      </c>
      <c r="G553" s="176">
        <v>5.9475119999999997</v>
      </c>
      <c r="H553" s="176">
        <v>0.59475120000000004</v>
      </c>
      <c r="I553" s="176">
        <v>59.475119999999997</v>
      </c>
      <c r="J553" s="172" t="s">
        <v>841</v>
      </c>
      <c r="K553" s="173">
        <v>1</v>
      </c>
      <c r="L553" s="178">
        <v>0</v>
      </c>
      <c r="M553" s="33">
        <v>1</v>
      </c>
      <c r="R553" s="3"/>
      <c r="S553" s="106"/>
      <c r="T553" s="106"/>
      <c r="U553" s="106"/>
      <c r="V553" s="106"/>
      <c r="W553" s="106"/>
      <c r="X553" s="106"/>
      <c r="AB553" s="188" t="str">
        <f t="shared" si="52"/>
        <v>hkr18c16log</v>
      </c>
      <c r="AC553" s="188" t="s">
        <v>1585</v>
      </c>
      <c r="AD553" s="131"/>
      <c r="AE553" s="131"/>
      <c r="AF553" s="131"/>
      <c r="AG553" s="131"/>
      <c r="AH553" s="131"/>
      <c r="AI553" s="131"/>
      <c r="AJ553" s="128" t="str">
        <f t="shared" si="53"/>
        <v/>
      </c>
      <c r="AK553" s="7" t="str">
        <f>IF(ISNUMBER($AJ553),INDEX($C$1:$AB$3985,$AJ553,AK$4),"")</f>
        <v/>
      </c>
      <c r="AL553" s="7" t="str">
        <f>IF(ISNUMBER($AJ553),INDEX($C$1:$AB$3985,$AJ553,AL$4),"")</f>
        <v/>
      </c>
      <c r="AM553" s="128"/>
      <c r="AN553" s="128">
        <f t="shared" si="55"/>
        <v>565</v>
      </c>
      <c r="AO553" s="7" t="str">
        <f>IF(ISNUMBER($AN553),INDEX($C$1:$AB$2294,$AN553,AO$4),"")</f>
        <v>hkr19c14</v>
      </c>
      <c r="AP553" s="10">
        <f>IF(ISNUMBER($AN553),INDEX($C$1:$AB$2294,$AN553,AP$4),"")</f>
        <v>5.9475119999999997</v>
      </c>
      <c r="AQ553" s="310">
        <f>IF(ISNUMBER(SEARCH($T$30,AO553)),MAX(AQ$5:AQ552)+1,0)</f>
        <v>0</v>
      </c>
      <c r="AR553" s="310">
        <f>IF(ISNUMBER(SEARCH($T$31,AO553)),MAX(AR$5:AR552)+1,0)</f>
        <v>0</v>
      </c>
      <c r="AS553" s="128" t="str">
        <f t="shared" si="54"/>
        <v/>
      </c>
      <c r="AT553" s="105" t="str">
        <f>IF(ISNUMBER($AS553),INDEX($C$1:$AB$3985,$AS553,AT$4),"")</f>
        <v/>
      </c>
      <c r="AU553" s="128"/>
      <c r="AV553" s="128">
        <f t="shared" si="56"/>
        <v>1330</v>
      </c>
      <c r="AW553" s="105" t="str">
        <f>IF(ISNUMBER($AV553),INDEX($C$1:$AB$3985,$AV553,AW$4),"")</f>
        <v>or30c00_0</v>
      </c>
      <c r="AX553" s="105">
        <f>IF(ISNUMBER($AV553),INDEX($C$1:$AB$3985,$AV553,AX$4),"")</f>
        <v>24.205200000000001</v>
      </c>
      <c r="AY553" s="310">
        <f>IF(ISNUMBER(SEARCH($BE$10,AW553)),MAX(AY$5:AY552)+1,0)</f>
        <v>0</v>
      </c>
      <c r="AZ553" s="310">
        <f>IF(ISNUMBER(SEARCH($BE$11,AW553)),MAX(AZ$5:AZ552)+1,0)</f>
        <v>0</v>
      </c>
      <c r="BA553" s="128" t="str">
        <f t="shared" si="57"/>
        <v/>
      </c>
      <c r="BB553" s="105" t="str">
        <f>IF(ISNUMBER($BA553),INDEX($C$1:$AB$3985,$BA553,BB$4),"")</f>
        <v/>
      </c>
      <c r="BC553" s="105"/>
    </row>
    <row r="554" spans="1:55" x14ac:dyDescent="0.25">
      <c r="A554" s="98"/>
      <c r="B554" s="98">
        <f>ROW()</f>
        <v>554</v>
      </c>
      <c r="C554" s="73"/>
      <c r="D554" s="179" t="s">
        <v>592</v>
      </c>
      <c r="E554" s="175" t="s">
        <v>850</v>
      </c>
      <c r="F554" s="176" t="s">
        <v>851</v>
      </c>
      <c r="G554" s="176">
        <v>5.9475119999999997</v>
      </c>
      <c r="H554" s="176">
        <v>0.59475120000000004</v>
      </c>
      <c r="I554" s="176">
        <v>59.475119999999997</v>
      </c>
      <c r="J554" s="172" t="s">
        <v>841</v>
      </c>
      <c r="K554" s="173">
        <v>1</v>
      </c>
      <c r="L554" s="178">
        <v>0</v>
      </c>
      <c r="M554" s="33">
        <v>1</v>
      </c>
      <c r="R554" s="3"/>
      <c r="S554" s="106"/>
      <c r="T554" s="106"/>
      <c r="U554" s="106"/>
      <c r="V554" s="106"/>
      <c r="W554" s="106"/>
      <c r="X554" s="106"/>
      <c r="AB554" s="188" t="str">
        <f t="shared" si="52"/>
        <v>hkr22c10log</v>
      </c>
      <c r="AC554" s="188" t="s">
        <v>1585</v>
      </c>
      <c r="AD554" s="131"/>
      <c r="AE554" s="131"/>
      <c r="AF554" s="131"/>
      <c r="AG554" s="131"/>
      <c r="AH554" s="131"/>
      <c r="AI554" s="131"/>
      <c r="AJ554" s="128" t="str">
        <f t="shared" si="53"/>
        <v/>
      </c>
      <c r="AK554" s="7" t="str">
        <f>IF(ISNUMBER($AJ554),INDEX($C$1:$AB$3985,$AJ554,AK$4),"")</f>
        <v/>
      </c>
      <c r="AL554" s="7" t="str">
        <f>IF(ISNUMBER($AJ554),INDEX($C$1:$AB$3985,$AJ554,AL$4),"")</f>
        <v/>
      </c>
      <c r="AM554" s="128"/>
      <c r="AN554" s="128">
        <f t="shared" si="55"/>
        <v>566</v>
      </c>
      <c r="AO554" s="7" t="str">
        <f>IF(ISNUMBER($AN554),INDEX($C$1:$AB$2294,$AN554,AO$4),"")</f>
        <v>hkr21c08</v>
      </c>
      <c r="AP554" s="10">
        <f>IF(ISNUMBER($AN554),INDEX($C$1:$AB$2294,$AN554,AP$4),"")</f>
        <v>5.9475119999999997</v>
      </c>
      <c r="AQ554" s="310">
        <f>IF(ISNUMBER(SEARCH($T$30,AO554)),MAX(AQ$5:AQ553)+1,0)</f>
        <v>0</v>
      </c>
      <c r="AR554" s="310">
        <f>IF(ISNUMBER(SEARCH($T$31,AO554)),MAX(AR$5:AR553)+1,0)</f>
        <v>0</v>
      </c>
      <c r="AS554" s="128" t="str">
        <f t="shared" si="54"/>
        <v/>
      </c>
      <c r="AT554" s="105" t="str">
        <f>IF(ISNUMBER($AS554),INDEX($C$1:$AB$3985,$AS554,AT$4),"")</f>
        <v/>
      </c>
      <c r="AU554" s="128"/>
      <c r="AV554" s="128">
        <f t="shared" si="56"/>
        <v>1331</v>
      </c>
      <c r="AW554" s="105" t="str">
        <f>IF(ISNUMBER($AV554),INDEX($C$1:$AB$3985,$AV554,AW$4),"")</f>
        <v>or30c01_0</v>
      </c>
      <c r="AX554" s="105">
        <f>IF(ISNUMBER($AV554),INDEX($C$1:$AB$3985,$AV554,AX$4),"")</f>
        <v>24.07798</v>
      </c>
      <c r="AY554" s="310">
        <f>IF(ISNUMBER(SEARCH($BE$10,AW554)),MAX(AY$5:AY553)+1,0)</f>
        <v>0</v>
      </c>
      <c r="AZ554" s="310">
        <f>IF(ISNUMBER(SEARCH($BE$11,AW554)),MAX(AZ$5:AZ553)+1,0)</f>
        <v>0</v>
      </c>
      <c r="BA554" s="128" t="str">
        <f t="shared" si="57"/>
        <v/>
      </c>
      <c r="BB554" s="105" t="str">
        <f>IF(ISNUMBER($BA554),INDEX($C$1:$AB$3985,$BA554,BB$4),"")</f>
        <v/>
      </c>
      <c r="BC554" s="105"/>
    </row>
    <row r="555" spans="1:55" x14ac:dyDescent="0.25">
      <c r="A555" s="98"/>
      <c r="B555" s="98">
        <f>ROW()</f>
        <v>555</v>
      </c>
      <c r="C555" s="73"/>
      <c r="D555" s="179" t="s">
        <v>593</v>
      </c>
      <c r="E555" s="175" t="s">
        <v>850</v>
      </c>
      <c r="F555" s="176" t="s">
        <v>851</v>
      </c>
      <c r="G555" s="176">
        <v>5.9475119999999997</v>
      </c>
      <c r="H555" s="176">
        <v>0.59475120000000004</v>
      </c>
      <c r="I555" s="176">
        <v>59.475119999999997</v>
      </c>
      <c r="J555" s="172" t="s">
        <v>841</v>
      </c>
      <c r="K555" s="173">
        <v>1</v>
      </c>
      <c r="L555" s="178">
        <v>0</v>
      </c>
      <c r="M555" s="33">
        <v>1</v>
      </c>
      <c r="R555" s="3"/>
      <c r="S555" s="106"/>
      <c r="T555" s="106"/>
      <c r="U555" s="106"/>
      <c r="V555" s="106"/>
      <c r="W555" s="106"/>
      <c r="X555" s="106"/>
      <c r="AB555" s="188" t="str">
        <f t="shared" si="52"/>
        <v>hkr18c18log</v>
      </c>
      <c r="AC555" s="188" t="s">
        <v>1585</v>
      </c>
      <c r="AD555" s="131"/>
      <c r="AE555" s="131"/>
      <c r="AF555" s="131"/>
      <c r="AG555" s="131"/>
      <c r="AH555" s="131"/>
      <c r="AI555" s="131"/>
      <c r="AJ555" s="128" t="str">
        <f t="shared" si="53"/>
        <v/>
      </c>
      <c r="AK555" s="7" t="str">
        <f>IF(ISNUMBER($AJ555),INDEX($C$1:$AB$3985,$AJ555,AK$4),"")</f>
        <v/>
      </c>
      <c r="AL555" s="7" t="str">
        <f>IF(ISNUMBER($AJ555),INDEX($C$1:$AB$3985,$AJ555,AL$4),"")</f>
        <v/>
      </c>
      <c r="AM555" s="128"/>
      <c r="AN555" s="128">
        <f t="shared" si="55"/>
        <v>567</v>
      </c>
      <c r="AO555" s="7" t="str">
        <f>IF(ISNUMBER($AN555),INDEX($C$1:$AB$2294,$AN555,AO$4),"")</f>
        <v>hkr19c15</v>
      </c>
      <c r="AP555" s="10">
        <f>IF(ISNUMBER($AN555),INDEX($C$1:$AB$2294,$AN555,AP$4),"")</f>
        <v>5.9475119999999997</v>
      </c>
      <c r="AQ555" s="310">
        <f>IF(ISNUMBER(SEARCH($T$30,AO555)),MAX(AQ$5:AQ554)+1,0)</f>
        <v>0</v>
      </c>
      <c r="AR555" s="310">
        <f>IF(ISNUMBER(SEARCH($T$31,AO555)),MAX(AR$5:AR554)+1,0)</f>
        <v>0</v>
      </c>
      <c r="AS555" s="128" t="str">
        <f t="shared" si="54"/>
        <v/>
      </c>
      <c r="AT555" s="105" t="str">
        <f>IF(ISNUMBER($AS555),INDEX($C$1:$AB$3985,$AS555,AT$4),"")</f>
        <v/>
      </c>
      <c r="AU555" s="128"/>
      <c r="AV555" s="128">
        <f t="shared" si="56"/>
        <v>1332</v>
      </c>
      <c r="AW555" s="105" t="str">
        <f>IF(ISNUMBER($AV555),INDEX($C$1:$AB$3985,$AV555,AW$4),"")</f>
        <v>or30c02_0</v>
      </c>
      <c r="AX555" s="105">
        <f>IF(ISNUMBER($AV555),INDEX($C$1:$AB$3985,$AV555,AX$4),"")</f>
        <v>23.852070000000001</v>
      </c>
      <c r="AY555" s="310">
        <f>IF(ISNUMBER(SEARCH($BE$10,AW555)),MAX(AY$5:AY554)+1,0)</f>
        <v>0</v>
      </c>
      <c r="AZ555" s="310">
        <f>IF(ISNUMBER(SEARCH($BE$11,AW555)),MAX(AZ$5:AZ554)+1,0)</f>
        <v>0</v>
      </c>
      <c r="BA555" s="128" t="str">
        <f t="shared" si="57"/>
        <v/>
      </c>
      <c r="BB555" s="105" t="str">
        <f>IF(ISNUMBER($BA555),INDEX($C$1:$AB$3985,$BA555,BB$4),"")</f>
        <v/>
      </c>
      <c r="BC555" s="105"/>
    </row>
    <row r="556" spans="1:55" x14ac:dyDescent="0.25">
      <c r="A556" s="98"/>
      <c r="B556" s="98">
        <f>ROW()</f>
        <v>556</v>
      </c>
      <c r="C556" s="73"/>
      <c r="D556" s="179" t="s">
        <v>594</v>
      </c>
      <c r="E556" s="175" t="s">
        <v>850</v>
      </c>
      <c r="F556" s="176" t="s">
        <v>851</v>
      </c>
      <c r="G556" s="176">
        <v>5.9475119999999997</v>
      </c>
      <c r="H556" s="176">
        <v>0.59475120000000004</v>
      </c>
      <c r="I556" s="176">
        <v>59.475119999999997</v>
      </c>
      <c r="J556" s="172" t="s">
        <v>841</v>
      </c>
      <c r="K556" s="173">
        <v>1</v>
      </c>
      <c r="L556" s="178">
        <v>0</v>
      </c>
      <c r="M556" s="33">
        <v>1</v>
      </c>
      <c r="R556" s="3"/>
      <c r="S556" s="106"/>
      <c r="T556" s="106"/>
      <c r="U556" s="106"/>
      <c r="V556" s="106"/>
      <c r="W556" s="106"/>
      <c r="X556" s="106"/>
      <c r="AB556" s="188" t="str">
        <f t="shared" si="52"/>
        <v>hkr18c19log</v>
      </c>
      <c r="AC556" s="188" t="s">
        <v>1585</v>
      </c>
      <c r="AD556" s="131"/>
      <c r="AE556" s="131"/>
      <c r="AF556" s="131"/>
      <c r="AG556" s="131"/>
      <c r="AH556" s="131"/>
      <c r="AI556" s="131"/>
      <c r="AJ556" s="128" t="str">
        <f t="shared" si="53"/>
        <v/>
      </c>
      <c r="AK556" s="7" t="str">
        <f>IF(ISNUMBER($AJ556),INDEX($C$1:$AB$3985,$AJ556,AK$4),"")</f>
        <v/>
      </c>
      <c r="AL556" s="7" t="str">
        <f>IF(ISNUMBER($AJ556),INDEX($C$1:$AB$3985,$AJ556,AL$4),"")</f>
        <v/>
      </c>
      <c r="AM556" s="128"/>
      <c r="AN556" s="128">
        <f t="shared" si="55"/>
        <v>568</v>
      </c>
      <c r="AO556" s="7" t="str">
        <f>IF(ISNUMBER($AN556),INDEX($C$1:$AB$2294,$AN556,AO$4),"")</f>
        <v>hkr32c14</v>
      </c>
      <c r="AP556" s="10">
        <f>IF(ISNUMBER($AN556),INDEX($C$1:$AB$2294,$AN556,AP$4),"")</f>
        <v>5.9475119999999997</v>
      </c>
      <c r="AQ556" s="310">
        <f>IF(ISNUMBER(SEARCH($T$30,AO556)),MAX(AQ$5:AQ555)+1,0)</f>
        <v>0</v>
      </c>
      <c r="AR556" s="310">
        <f>IF(ISNUMBER(SEARCH($T$31,AO556)),MAX(AR$5:AR555)+1,0)</f>
        <v>0</v>
      </c>
      <c r="AS556" s="128" t="str">
        <f t="shared" si="54"/>
        <v/>
      </c>
      <c r="AT556" s="105" t="str">
        <f>IF(ISNUMBER($AS556),INDEX($C$1:$AB$3985,$AS556,AT$4),"")</f>
        <v/>
      </c>
      <c r="AU556" s="128"/>
      <c r="AV556" s="128">
        <f t="shared" si="56"/>
        <v>1333</v>
      </c>
      <c r="AW556" s="105" t="str">
        <f>IF(ISNUMBER($AV556),INDEX($C$1:$AB$3985,$AV556,AW$4),"")</f>
        <v>or30c03_0</v>
      </c>
      <c r="AX556" s="105">
        <f>IF(ISNUMBER($AV556),INDEX($C$1:$AB$3985,$AV556,AX$4),"")</f>
        <v>23.60717</v>
      </c>
      <c r="AY556" s="310">
        <f>IF(ISNUMBER(SEARCH($BE$10,AW556)),MAX(AY$5:AY555)+1,0)</f>
        <v>0</v>
      </c>
      <c r="AZ556" s="310">
        <f>IF(ISNUMBER(SEARCH($BE$11,AW556)),MAX(AZ$5:AZ555)+1,0)</f>
        <v>0</v>
      </c>
      <c r="BA556" s="128" t="str">
        <f t="shared" si="57"/>
        <v/>
      </c>
      <c r="BB556" s="105" t="str">
        <f>IF(ISNUMBER($BA556),INDEX($C$1:$AB$3985,$BA556,BB$4),"")</f>
        <v/>
      </c>
      <c r="BC556" s="105"/>
    </row>
    <row r="557" spans="1:55" x14ac:dyDescent="0.25">
      <c r="A557" s="98"/>
      <c r="B557" s="98">
        <f>ROW()</f>
        <v>557</v>
      </c>
      <c r="C557" s="73"/>
      <c r="D557" s="179" t="s">
        <v>595</v>
      </c>
      <c r="E557" s="175" t="s">
        <v>850</v>
      </c>
      <c r="F557" s="176" t="s">
        <v>851</v>
      </c>
      <c r="G557" s="176">
        <v>5.9475119999999997</v>
      </c>
      <c r="H557" s="176">
        <v>0.59475120000000004</v>
      </c>
      <c r="I557" s="176">
        <v>59.475119999999997</v>
      </c>
      <c r="J557" s="172" t="s">
        <v>841</v>
      </c>
      <c r="K557" s="173">
        <v>1</v>
      </c>
      <c r="L557" s="178">
        <v>0</v>
      </c>
      <c r="M557" s="33">
        <v>1</v>
      </c>
      <c r="R557" s="3"/>
      <c r="S557" s="106"/>
      <c r="T557" s="106"/>
      <c r="U557" s="106"/>
      <c r="V557" s="106"/>
      <c r="W557" s="106"/>
      <c r="X557" s="106"/>
      <c r="AB557" s="188" t="str">
        <f t="shared" si="52"/>
        <v>hkr19c00log</v>
      </c>
      <c r="AC557" s="188" t="s">
        <v>1585</v>
      </c>
      <c r="AD557" s="131"/>
      <c r="AE557" s="131"/>
      <c r="AF557" s="131"/>
      <c r="AG557" s="131"/>
      <c r="AH557" s="131"/>
      <c r="AI557" s="131"/>
      <c r="AJ557" s="128" t="str">
        <f t="shared" si="53"/>
        <v/>
      </c>
      <c r="AK557" s="7" t="str">
        <f>IF(ISNUMBER($AJ557),INDEX($C$1:$AB$3985,$AJ557,AK$4),"")</f>
        <v/>
      </c>
      <c r="AL557" s="7" t="str">
        <f>IF(ISNUMBER($AJ557),INDEX($C$1:$AB$3985,$AJ557,AL$4),"")</f>
        <v/>
      </c>
      <c r="AM557" s="128"/>
      <c r="AN557" s="128">
        <f t="shared" si="55"/>
        <v>569</v>
      </c>
      <c r="AO557" s="7" t="str">
        <f>IF(ISNUMBER($AN557),INDEX($C$1:$AB$2294,$AN557,AO$4),"")</f>
        <v>hkr19c17</v>
      </c>
      <c r="AP557" s="10">
        <f>IF(ISNUMBER($AN557),INDEX($C$1:$AB$2294,$AN557,AP$4),"")</f>
        <v>5.9475119999999997</v>
      </c>
      <c r="AQ557" s="310">
        <f>IF(ISNUMBER(SEARCH($T$30,AO557)),MAX(AQ$5:AQ556)+1,0)</f>
        <v>0</v>
      </c>
      <c r="AR557" s="310">
        <f>IF(ISNUMBER(SEARCH($T$31,AO557)),MAX(AR$5:AR556)+1,0)</f>
        <v>0</v>
      </c>
      <c r="AS557" s="128" t="str">
        <f t="shared" si="54"/>
        <v/>
      </c>
      <c r="AT557" s="105" t="str">
        <f>IF(ISNUMBER($AS557),INDEX($C$1:$AB$3985,$AS557,AT$4),"")</f>
        <v/>
      </c>
      <c r="AU557" s="128"/>
      <c r="AV557" s="128">
        <f t="shared" si="56"/>
        <v>1334</v>
      </c>
      <c r="AW557" s="105" t="str">
        <f>IF(ISNUMBER($AV557),INDEX($C$1:$AB$3985,$AV557,AW$4),"")</f>
        <v>or30c04_0</v>
      </c>
      <c r="AX557" s="105">
        <f>IF(ISNUMBER($AV557),INDEX($C$1:$AB$3985,$AV557,AX$4),"")</f>
        <v>23.287130000000001</v>
      </c>
      <c r="AY557" s="310">
        <f>IF(ISNUMBER(SEARCH($BE$10,AW557)),MAX(AY$5:AY556)+1,0)</f>
        <v>0</v>
      </c>
      <c r="AZ557" s="310">
        <f>IF(ISNUMBER(SEARCH($BE$11,AW557)),MAX(AZ$5:AZ556)+1,0)</f>
        <v>0</v>
      </c>
      <c r="BA557" s="128" t="str">
        <f t="shared" si="57"/>
        <v/>
      </c>
      <c r="BB557" s="105" t="str">
        <f>IF(ISNUMBER($BA557),INDEX($C$1:$AB$3985,$BA557,BB$4),"")</f>
        <v/>
      </c>
      <c r="BC557" s="105"/>
    </row>
    <row r="558" spans="1:55" x14ac:dyDescent="0.25">
      <c r="A558" s="98"/>
      <c r="B558" s="98">
        <f>ROW()</f>
        <v>558</v>
      </c>
      <c r="C558" s="73"/>
      <c r="D558" s="179" t="s">
        <v>596</v>
      </c>
      <c r="E558" s="175" t="s">
        <v>850</v>
      </c>
      <c r="F558" s="176" t="s">
        <v>851</v>
      </c>
      <c r="G558" s="176">
        <v>5.9475119999999997</v>
      </c>
      <c r="H558" s="176">
        <v>0.59475120000000004</v>
      </c>
      <c r="I558" s="176">
        <v>59.475119999999997</v>
      </c>
      <c r="J558" s="172" t="s">
        <v>841</v>
      </c>
      <c r="K558" s="173">
        <v>1</v>
      </c>
      <c r="L558" s="178">
        <v>0</v>
      </c>
      <c r="M558" s="33">
        <v>1</v>
      </c>
      <c r="R558" s="3"/>
      <c r="S558" s="106"/>
      <c r="T558" s="106"/>
      <c r="U558" s="106"/>
      <c r="V558" s="106"/>
      <c r="W558" s="106"/>
      <c r="X558" s="106"/>
      <c r="AB558" s="188" t="str">
        <f t="shared" si="52"/>
        <v>hkr19c01log</v>
      </c>
      <c r="AC558" s="188" t="s">
        <v>1585</v>
      </c>
      <c r="AD558" s="131"/>
      <c r="AE558" s="131"/>
      <c r="AF558" s="131"/>
      <c r="AG558" s="131"/>
      <c r="AH558" s="131"/>
      <c r="AI558" s="131"/>
      <c r="AJ558" s="128" t="str">
        <f t="shared" si="53"/>
        <v/>
      </c>
      <c r="AK558" s="7" t="str">
        <f>IF(ISNUMBER($AJ558),INDEX($C$1:$AB$3985,$AJ558,AK$4),"")</f>
        <v/>
      </c>
      <c r="AL558" s="7" t="str">
        <f>IF(ISNUMBER($AJ558),INDEX($C$1:$AB$3985,$AJ558,AL$4),"")</f>
        <v/>
      </c>
      <c r="AM558" s="128"/>
      <c r="AN558" s="128">
        <f t="shared" si="55"/>
        <v>570</v>
      </c>
      <c r="AO558" s="7" t="str">
        <f>IF(ISNUMBER($AN558),INDEX($C$1:$AB$2294,$AN558,AO$4),"")</f>
        <v>hkr20c02</v>
      </c>
      <c r="AP558" s="10">
        <f>IF(ISNUMBER($AN558),INDEX($C$1:$AB$2294,$AN558,AP$4),"")</f>
        <v>5.9475119999999997</v>
      </c>
      <c r="AQ558" s="310">
        <f>IF(ISNUMBER(SEARCH($T$30,AO558)),MAX(AQ$5:AQ557)+1,0)</f>
        <v>0</v>
      </c>
      <c r="AR558" s="310">
        <f>IF(ISNUMBER(SEARCH($T$31,AO558)),MAX(AR$5:AR557)+1,0)</f>
        <v>0</v>
      </c>
      <c r="AS558" s="128" t="str">
        <f t="shared" si="54"/>
        <v/>
      </c>
      <c r="AT558" s="105" t="str">
        <f>IF(ISNUMBER($AS558),INDEX($C$1:$AB$3985,$AS558,AT$4),"")</f>
        <v/>
      </c>
      <c r="AU558" s="128"/>
      <c r="AV558" s="128">
        <f t="shared" si="56"/>
        <v>1335</v>
      </c>
      <c r="AW558" s="105" t="str">
        <f>IF(ISNUMBER($AV558),INDEX($C$1:$AB$3985,$AV558,AW$4),"")</f>
        <v>or30c05_0</v>
      </c>
      <c r="AX558" s="105">
        <f>IF(ISNUMBER($AV558),INDEX($C$1:$AB$3985,$AV558,AX$4),"")</f>
        <v>23.007650000000002</v>
      </c>
      <c r="AY558" s="310">
        <f>IF(ISNUMBER(SEARCH($BE$10,AW558)),MAX(AY$5:AY557)+1,0)</f>
        <v>0</v>
      </c>
      <c r="AZ558" s="310">
        <f>IF(ISNUMBER(SEARCH($BE$11,AW558)),MAX(AZ$5:AZ557)+1,0)</f>
        <v>0</v>
      </c>
      <c r="BA558" s="128" t="str">
        <f t="shared" si="57"/>
        <v/>
      </c>
      <c r="BB558" s="105" t="str">
        <f>IF(ISNUMBER($BA558),INDEX($C$1:$AB$3985,$BA558,BB$4),"")</f>
        <v/>
      </c>
      <c r="BC558" s="105"/>
    </row>
    <row r="559" spans="1:55" x14ac:dyDescent="0.25">
      <c r="A559" s="98"/>
      <c r="B559" s="98">
        <f>ROW()</f>
        <v>559</v>
      </c>
      <c r="C559" s="73"/>
      <c r="D559" s="179" t="s">
        <v>597</v>
      </c>
      <c r="E559" s="175" t="s">
        <v>850</v>
      </c>
      <c r="F559" s="176" t="s">
        <v>851</v>
      </c>
      <c r="G559" s="176">
        <v>5.9475119999999997</v>
      </c>
      <c r="H559" s="176">
        <v>0.59475120000000004</v>
      </c>
      <c r="I559" s="176">
        <v>59.475119999999997</v>
      </c>
      <c r="J559" s="172" t="s">
        <v>841</v>
      </c>
      <c r="K559" s="173">
        <v>1</v>
      </c>
      <c r="L559" s="178">
        <v>0</v>
      </c>
      <c r="M559" s="33">
        <v>1</v>
      </c>
      <c r="R559" s="3"/>
      <c r="S559" s="106"/>
      <c r="T559" s="106"/>
      <c r="U559" s="106"/>
      <c r="V559" s="106"/>
      <c r="W559" s="106"/>
      <c r="X559" s="106"/>
      <c r="AB559" s="188" t="str">
        <f t="shared" si="52"/>
        <v>hkr19c09log</v>
      </c>
      <c r="AC559" s="188" t="s">
        <v>1585</v>
      </c>
      <c r="AD559" s="131"/>
      <c r="AE559" s="131"/>
      <c r="AF559" s="131"/>
      <c r="AG559" s="131"/>
      <c r="AH559" s="131"/>
      <c r="AI559" s="131"/>
      <c r="AJ559" s="128" t="str">
        <f t="shared" si="53"/>
        <v/>
      </c>
      <c r="AK559" s="7" t="str">
        <f>IF(ISNUMBER($AJ559),INDEX($C$1:$AB$3985,$AJ559,AK$4),"")</f>
        <v/>
      </c>
      <c r="AL559" s="7" t="str">
        <f>IF(ISNUMBER($AJ559),INDEX($C$1:$AB$3985,$AJ559,AL$4),"")</f>
        <v/>
      </c>
      <c r="AM559" s="128"/>
      <c r="AN559" s="128">
        <f t="shared" si="55"/>
        <v>571</v>
      </c>
      <c r="AO559" s="7" t="str">
        <f>IF(ISNUMBER($AN559),INDEX($C$1:$AB$2294,$AN559,AO$4),"")</f>
        <v>hkr20c00</v>
      </c>
      <c r="AP559" s="10">
        <f>IF(ISNUMBER($AN559),INDEX($C$1:$AB$2294,$AN559,AP$4),"")</f>
        <v>5.9475119999999997</v>
      </c>
      <c r="AQ559" s="310">
        <f>IF(ISNUMBER(SEARCH($T$30,AO559)),MAX(AQ$5:AQ558)+1,0)</f>
        <v>0</v>
      </c>
      <c r="AR559" s="310">
        <f>IF(ISNUMBER(SEARCH($T$31,AO559)),MAX(AR$5:AR558)+1,0)</f>
        <v>0</v>
      </c>
      <c r="AS559" s="128" t="str">
        <f t="shared" si="54"/>
        <v/>
      </c>
      <c r="AT559" s="105" t="str">
        <f>IF(ISNUMBER($AS559),INDEX($C$1:$AB$3985,$AS559,AT$4),"")</f>
        <v/>
      </c>
      <c r="AU559" s="128"/>
      <c r="AV559" s="128">
        <f t="shared" si="56"/>
        <v>1336</v>
      </c>
      <c r="AW559" s="105" t="str">
        <f>IF(ISNUMBER($AV559),INDEX($C$1:$AB$3985,$AV559,AW$4),"")</f>
        <v>or30c06_0</v>
      </c>
      <c r="AX559" s="105">
        <f>IF(ISNUMBER($AV559),INDEX($C$1:$AB$3985,$AV559,AX$4),"")</f>
        <v>22.45513</v>
      </c>
      <c r="AY559" s="310">
        <f>IF(ISNUMBER(SEARCH($BE$10,AW559)),MAX(AY$5:AY558)+1,0)</f>
        <v>0</v>
      </c>
      <c r="AZ559" s="310">
        <f>IF(ISNUMBER(SEARCH($BE$11,AW559)),MAX(AZ$5:AZ558)+1,0)</f>
        <v>0</v>
      </c>
      <c r="BA559" s="128" t="str">
        <f t="shared" si="57"/>
        <v/>
      </c>
      <c r="BB559" s="105" t="str">
        <f>IF(ISNUMBER($BA559),INDEX($C$1:$AB$3985,$BA559,BB$4),"")</f>
        <v/>
      </c>
      <c r="BC559" s="105"/>
    </row>
    <row r="560" spans="1:55" x14ac:dyDescent="0.25">
      <c r="A560" s="98"/>
      <c r="B560" s="98">
        <f>ROW()</f>
        <v>560</v>
      </c>
      <c r="C560" s="73"/>
      <c r="D560" s="179" t="s">
        <v>598</v>
      </c>
      <c r="E560" s="175" t="s">
        <v>850</v>
      </c>
      <c r="F560" s="176" t="s">
        <v>851</v>
      </c>
      <c r="G560" s="176">
        <v>5.9475119999999997</v>
      </c>
      <c r="H560" s="176">
        <v>0.59475120000000004</v>
      </c>
      <c r="I560" s="176">
        <v>59.475119999999997</v>
      </c>
      <c r="J560" s="172" t="s">
        <v>841</v>
      </c>
      <c r="K560" s="173">
        <v>1</v>
      </c>
      <c r="L560" s="178">
        <v>0</v>
      </c>
      <c r="M560" s="33">
        <v>1</v>
      </c>
      <c r="R560" s="3"/>
      <c r="S560" s="106"/>
      <c r="T560" s="106"/>
      <c r="U560" s="106"/>
      <c r="V560" s="106"/>
      <c r="W560" s="106"/>
      <c r="X560" s="106"/>
      <c r="AB560" s="188" t="str">
        <f t="shared" si="52"/>
        <v>hkr32c13log</v>
      </c>
      <c r="AC560" s="188" t="s">
        <v>1585</v>
      </c>
      <c r="AD560" s="131"/>
      <c r="AE560" s="131"/>
      <c r="AF560" s="131"/>
      <c r="AG560" s="131"/>
      <c r="AH560" s="131"/>
      <c r="AI560" s="131"/>
      <c r="AJ560" s="128" t="str">
        <f t="shared" si="53"/>
        <v/>
      </c>
      <c r="AK560" s="7" t="str">
        <f>IF(ISNUMBER($AJ560),INDEX($C$1:$AB$3985,$AJ560,AK$4),"")</f>
        <v/>
      </c>
      <c r="AL560" s="7" t="str">
        <f>IF(ISNUMBER($AJ560),INDEX($C$1:$AB$3985,$AJ560,AL$4),"")</f>
        <v/>
      </c>
      <c r="AM560" s="128"/>
      <c r="AN560" s="128">
        <f t="shared" si="55"/>
        <v>572</v>
      </c>
      <c r="AO560" s="7" t="str">
        <f>IF(ISNUMBER($AN560),INDEX($C$1:$AB$2294,$AN560,AO$4),"")</f>
        <v>hkr20c01</v>
      </c>
      <c r="AP560" s="10">
        <f>IF(ISNUMBER($AN560),INDEX($C$1:$AB$2294,$AN560,AP$4),"")</f>
        <v>5.9475119999999997</v>
      </c>
      <c r="AQ560" s="310">
        <f>IF(ISNUMBER(SEARCH($T$30,AO560)),MAX(AQ$5:AQ559)+1,0)</f>
        <v>0</v>
      </c>
      <c r="AR560" s="310">
        <f>IF(ISNUMBER(SEARCH($T$31,AO560)),MAX(AR$5:AR559)+1,0)</f>
        <v>0</v>
      </c>
      <c r="AS560" s="128" t="str">
        <f t="shared" si="54"/>
        <v/>
      </c>
      <c r="AT560" s="105" t="str">
        <f>IF(ISNUMBER($AS560),INDEX($C$1:$AB$3985,$AS560,AT$4),"")</f>
        <v/>
      </c>
      <c r="AU560" s="128"/>
      <c r="AV560" s="128">
        <f t="shared" si="56"/>
        <v>1337</v>
      </c>
      <c r="AW560" s="105" t="str">
        <f>IF(ISNUMBER($AV560),INDEX($C$1:$AB$3985,$AV560,AW$4),"")</f>
        <v>or30c07_0</v>
      </c>
      <c r="AX560" s="105">
        <f>IF(ISNUMBER($AV560),INDEX($C$1:$AB$3985,$AV560,AX$4),"")</f>
        <v>21.350619999999999</v>
      </c>
      <c r="AY560" s="310">
        <f>IF(ISNUMBER(SEARCH($BE$10,AW560)),MAX(AY$5:AY559)+1,0)</f>
        <v>0</v>
      </c>
      <c r="AZ560" s="310">
        <f>IF(ISNUMBER(SEARCH($BE$11,AW560)),MAX(AZ$5:AZ559)+1,0)</f>
        <v>0</v>
      </c>
      <c r="BA560" s="128" t="str">
        <f t="shared" si="57"/>
        <v/>
      </c>
      <c r="BB560" s="105" t="str">
        <f>IF(ISNUMBER($BA560),INDEX($C$1:$AB$3985,$BA560,BB$4),"")</f>
        <v/>
      </c>
      <c r="BC560" s="105"/>
    </row>
    <row r="561" spans="1:55" x14ac:dyDescent="0.25">
      <c r="A561" s="98"/>
      <c r="B561" s="98">
        <f>ROW()</f>
        <v>561</v>
      </c>
      <c r="C561" s="73"/>
      <c r="D561" s="179" t="s">
        <v>599</v>
      </c>
      <c r="E561" s="175" t="s">
        <v>850</v>
      </c>
      <c r="F561" s="175" t="s">
        <v>851</v>
      </c>
      <c r="G561" s="176">
        <v>5.9475119999999997</v>
      </c>
      <c r="H561" s="176">
        <v>0.59475120000000004</v>
      </c>
      <c r="I561" s="176">
        <v>59.475119999999997</v>
      </c>
      <c r="J561" s="172" t="s">
        <v>841</v>
      </c>
      <c r="K561" s="173">
        <v>1</v>
      </c>
      <c r="L561" s="178">
        <v>0</v>
      </c>
      <c r="M561" s="36">
        <v>1</v>
      </c>
      <c r="N561" s="36"/>
      <c r="O561" s="36"/>
      <c r="P561" s="36"/>
      <c r="Q561" s="36"/>
      <c r="R561" s="3"/>
      <c r="S561" s="106"/>
      <c r="T561" s="106"/>
      <c r="U561" s="106"/>
      <c r="V561" s="106"/>
      <c r="W561" s="106"/>
      <c r="X561" s="106"/>
      <c r="Y561" s="36"/>
      <c r="Z561" s="36"/>
      <c r="AA561" s="36"/>
      <c r="AB561" s="188" t="str">
        <f t="shared" si="52"/>
        <v>hkr19c10log</v>
      </c>
      <c r="AC561" s="188" t="s">
        <v>1585</v>
      </c>
      <c r="AD561" s="131"/>
      <c r="AE561" s="131"/>
      <c r="AF561" s="131"/>
      <c r="AG561" s="131"/>
      <c r="AH561" s="131"/>
      <c r="AI561" s="131"/>
      <c r="AJ561" s="128" t="str">
        <f t="shared" si="53"/>
        <v/>
      </c>
      <c r="AK561" s="7" t="str">
        <f>IF(ISNUMBER($AJ561),INDEX($C$1:$AB$3985,$AJ561,AK$4),"")</f>
        <v/>
      </c>
      <c r="AL561" s="7" t="str">
        <f>IF(ISNUMBER($AJ561),INDEX($C$1:$AB$3985,$AJ561,AL$4),"")</f>
        <v/>
      </c>
      <c r="AM561" s="128"/>
      <c r="AN561" s="128">
        <f t="shared" si="55"/>
        <v>573</v>
      </c>
      <c r="AO561" s="7" t="str">
        <f>IF(ISNUMBER($AN561),INDEX($C$1:$AB$2294,$AN561,AO$4),"")</f>
        <v>hkr22c08</v>
      </c>
      <c r="AP561" s="10">
        <f>IF(ISNUMBER($AN561),INDEX($C$1:$AB$2294,$AN561,AP$4),"")</f>
        <v>5.9475119999999997</v>
      </c>
      <c r="AQ561" s="310">
        <f>IF(ISNUMBER(SEARCH($T$30,AO561)),MAX(AQ$5:AQ560)+1,0)</f>
        <v>0</v>
      </c>
      <c r="AR561" s="310">
        <f>IF(ISNUMBER(SEARCH($T$31,AO561)),MAX(AR$5:AR560)+1,0)</f>
        <v>0</v>
      </c>
      <c r="AS561" s="128" t="str">
        <f t="shared" si="54"/>
        <v/>
      </c>
      <c r="AT561" s="105" t="str">
        <f>IF(ISNUMBER($AS561),INDEX($C$1:$AB$3985,$AS561,AT$4),"")</f>
        <v/>
      </c>
      <c r="AU561" s="128"/>
      <c r="AV561" s="128">
        <f t="shared" si="56"/>
        <v>1338</v>
      </c>
      <c r="AW561" s="105" t="str">
        <f>IF(ISNUMBER($AV561),INDEX($C$1:$AB$3985,$AV561,AW$4),"")</f>
        <v>or30c08_0</v>
      </c>
      <c r="AX561" s="105">
        <f>IF(ISNUMBER($AV561),INDEX($C$1:$AB$3985,$AV561,AX$4),"")</f>
        <v>20.223130000000001</v>
      </c>
      <c r="AY561" s="310">
        <f>IF(ISNUMBER(SEARCH($BE$10,AW561)),MAX(AY$5:AY560)+1,0)</f>
        <v>0</v>
      </c>
      <c r="AZ561" s="310">
        <f>IF(ISNUMBER(SEARCH($BE$11,AW561)),MAX(AZ$5:AZ560)+1,0)</f>
        <v>0</v>
      </c>
      <c r="BA561" s="128" t="str">
        <f t="shared" si="57"/>
        <v/>
      </c>
      <c r="BB561" s="105" t="str">
        <f>IF(ISNUMBER($BA561),INDEX($C$1:$AB$3985,$BA561,BB$4),"")</f>
        <v/>
      </c>
      <c r="BC561" s="105"/>
    </row>
    <row r="562" spans="1:55" x14ac:dyDescent="0.25">
      <c r="A562" s="98"/>
      <c r="B562" s="98">
        <f>ROW()</f>
        <v>562</v>
      </c>
      <c r="C562" s="73"/>
      <c r="D562" s="179" t="s">
        <v>600</v>
      </c>
      <c r="E562" s="175" t="s">
        <v>850</v>
      </c>
      <c r="F562" s="175" t="s">
        <v>851</v>
      </c>
      <c r="G562" s="176">
        <v>5.9475119999999997</v>
      </c>
      <c r="H562" s="176">
        <v>0.59475120000000004</v>
      </c>
      <c r="I562" s="176">
        <v>59.475119999999997</v>
      </c>
      <c r="J562" s="172" t="s">
        <v>841</v>
      </c>
      <c r="K562" s="173">
        <v>1</v>
      </c>
      <c r="L562" s="178">
        <v>0</v>
      </c>
      <c r="M562" s="36">
        <v>1</v>
      </c>
      <c r="N562" s="36"/>
      <c r="O562" s="36"/>
      <c r="P562" s="36"/>
      <c r="Q562" s="36"/>
      <c r="R562" s="3"/>
      <c r="S562" s="106"/>
      <c r="T562" s="106"/>
      <c r="U562" s="106"/>
      <c r="V562" s="106"/>
      <c r="W562" s="106"/>
      <c r="X562" s="106"/>
      <c r="Y562" s="36"/>
      <c r="Z562" s="36"/>
      <c r="AA562" s="36"/>
      <c r="AB562" s="188" t="str">
        <f t="shared" si="52"/>
        <v>hkr19c12log</v>
      </c>
      <c r="AC562" s="188" t="s">
        <v>1585</v>
      </c>
      <c r="AD562" s="131"/>
      <c r="AE562" s="131"/>
      <c r="AF562" s="131"/>
      <c r="AG562" s="131"/>
      <c r="AH562" s="131"/>
      <c r="AI562" s="131"/>
      <c r="AJ562" s="128" t="str">
        <f t="shared" si="53"/>
        <v/>
      </c>
      <c r="AK562" s="7" t="str">
        <f>IF(ISNUMBER($AJ562),INDEX($C$1:$AB$3985,$AJ562,AK$4),"")</f>
        <v/>
      </c>
      <c r="AL562" s="7" t="str">
        <f>IF(ISNUMBER($AJ562),INDEX($C$1:$AB$3985,$AJ562,AL$4),"")</f>
        <v/>
      </c>
      <c r="AM562" s="128"/>
      <c r="AN562" s="128">
        <f t="shared" si="55"/>
        <v>574</v>
      </c>
      <c r="AO562" s="7" t="str">
        <f>IF(ISNUMBER($AN562),INDEX($C$1:$AB$2294,$AN562,AO$4),"")</f>
        <v>hkr20c03</v>
      </c>
      <c r="AP562" s="10">
        <f>IF(ISNUMBER($AN562),INDEX($C$1:$AB$2294,$AN562,AP$4),"")</f>
        <v>5.9475119999999997</v>
      </c>
      <c r="AQ562" s="310">
        <f>IF(ISNUMBER(SEARCH($T$30,AO562)),MAX(AQ$5:AQ561)+1,0)</f>
        <v>0</v>
      </c>
      <c r="AR562" s="310">
        <f>IF(ISNUMBER(SEARCH($T$31,AO562)),MAX(AR$5:AR561)+1,0)</f>
        <v>0</v>
      </c>
      <c r="AS562" s="128" t="str">
        <f t="shared" si="54"/>
        <v/>
      </c>
      <c r="AT562" s="105" t="str">
        <f>IF(ISNUMBER($AS562),INDEX($C$1:$AB$3985,$AS562,AT$4),"")</f>
        <v/>
      </c>
      <c r="AU562" s="128"/>
      <c r="AV562" s="128">
        <f t="shared" si="56"/>
        <v>1339</v>
      </c>
      <c r="AW562" s="105" t="str">
        <f>IF(ISNUMBER($AV562),INDEX($C$1:$AB$3985,$AV562,AW$4),"")</f>
        <v>or30c09_0</v>
      </c>
      <c r="AX562" s="105">
        <f>IF(ISNUMBER($AV562),INDEX($C$1:$AB$3985,$AV562,AX$4),"")</f>
        <v>19.11721</v>
      </c>
      <c r="AY562" s="310">
        <f>IF(ISNUMBER(SEARCH($BE$10,AW562)),MAX(AY$5:AY561)+1,0)</f>
        <v>0</v>
      </c>
      <c r="AZ562" s="310">
        <f>IF(ISNUMBER(SEARCH($BE$11,AW562)),MAX(AZ$5:AZ561)+1,0)</f>
        <v>0</v>
      </c>
      <c r="BA562" s="128" t="str">
        <f t="shared" si="57"/>
        <v/>
      </c>
      <c r="BB562" s="105" t="str">
        <f>IF(ISNUMBER($BA562),INDEX($C$1:$AB$3985,$BA562,BB$4),"")</f>
        <v/>
      </c>
      <c r="BC562" s="105"/>
    </row>
    <row r="563" spans="1:55" x14ac:dyDescent="0.25">
      <c r="A563" s="98"/>
      <c r="B563" s="98">
        <f>ROW()</f>
        <v>563</v>
      </c>
      <c r="C563" s="73"/>
      <c r="D563" s="179" t="s">
        <v>601</v>
      </c>
      <c r="E563" s="175" t="s">
        <v>850</v>
      </c>
      <c r="F563" s="175" t="s">
        <v>851</v>
      </c>
      <c r="G563" s="176">
        <v>5.9475119999999997</v>
      </c>
      <c r="H563" s="176">
        <v>0.59475120000000004</v>
      </c>
      <c r="I563" s="176">
        <v>59.475119999999997</v>
      </c>
      <c r="J563" s="172" t="s">
        <v>841</v>
      </c>
      <c r="K563" s="173">
        <v>1</v>
      </c>
      <c r="L563" s="178">
        <v>0</v>
      </c>
      <c r="M563" s="36">
        <v>1</v>
      </c>
      <c r="N563" s="36"/>
      <c r="O563" s="36"/>
      <c r="P563" s="36"/>
      <c r="Q563" s="36"/>
      <c r="R563" s="3"/>
      <c r="S563" s="106"/>
      <c r="T563" s="106"/>
      <c r="U563" s="106"/>
      <c r="V563" s="106"/>
      <c r="W563" s="106"/>
      <c r="X563" s="106"/>
      <c r="Y563" s="36"/>
      <c r="Z563" s="36"/>
      <c r="AA563" s="36"/>
      <c r="AB563" s="188" t="str">
        <f t="shared" si="52"/>
        <v>hkr19c13log</v>
      </c>
      <c r="AC563" s="188" t="s">
        <v>1585</v>
      </c>
      <c r="AD563" s="131"/>
      <c r="AE563" s="131"/>
      <c r="AF563" s="131"/>
      <c r="AG563" s="131"/>
      <c r="AH563" s="131"/>
      <c r="AI563" s="131"/>
      <c r="AJ563" s="128" t="str">
        <f t="shared" si="53"/>
        <v/>
      </c>
      <c r="AK563" s="7" t="str">
        <f>IF(ISNUMBER($AJ563),INDEX($C$1:$AB$3985,$AJ563,AK$4),"")</f>
        <v/>
      </c>
      <c r="AL563" s="7" t="str">
        <f>IF(ISNUMBER($AJ563),INDEX($C$1:$AB$3985,$AJ563,AL$4),"")</f>
        <v/>
      </c>
      <c r="AM563" s="128"/>
      <c r="AN563" s="128">
        <f t="shared" si="55"/>
        <v>575</v>
      </c>
      <c r="AO563" s="7" t="str">
        <f>IF(ISNUMBER($AN563),INDEX($C$1:$AB$2294,$AN563,AO$4),"")</f>
        <v>hkr20c08</v>
      </c>
      <c r="AP563" s="10">
        <f>IF(ISNUMBER($AN563),INDEX($C$1:$AB$2294,$AN563,AP$4),"")</f>
        <v>5.9475119999999997</v>
      </c>
      <c r="AQ563" s="310">
        <f>IF(ISNUMBER(SEARCH($T$30,AO563)),MAX(AQ$5:AQ562)+1,0)</f>
        <v>0</v>
      </c>
      <c r="AR563" s="310">
        <f>IF(ISNUMBER(SEARCH($T$31,AO563)),MAX(AR$5:AR562)+1,0)</f>
        <v>0</v>
      </c>
      <c r="AS563" s="128" t="str">
        <f t="shared" si="54"/>
        <v/>
      </c>
      <c r="AT563" s="105" t="str">
        <f>IF(ISNUMBER($AS563),INDEX($C$1:$AB$3985,$AS563,AT$4),"")</f>
        <v/>
      </c>
      <c r="AU563" s="128"/>
      <c r="AV563" s="128">
        <f t="shared" si="56"/>
        <v>1340</v>
      </c>
      <c r="AW563" s="105" t="str">
        <f>IF(ISNUMBER($AV563),INDEX($C$1:$AB$3985,$AV563,AW$4),"")</f>
        <v>or30c10_0</v>
      </c>
      <c r="AX563" s="105">
        <f>IF(ISNUMBER($AV563),INDEX($C$1:$AB$3985,$AV563,AX$4),"")</f>
        <v>17.83314</v>
      </c>
      <c r="AY563" s="310">
        <f>IF(ISNUMBER(SEARCH($BE$10,AW563)),MAX(AY$5:AY562)+1,0)</f>
        <v>0</v>
      </c>
      <c r="AZ563" s="310">
        <f>IF(ISNUMBER(SEARCH($BE$11,AW563)),MAX(AZ$5:AZ562)+1,0)</f>
        <v>0</v>
      </c>
      <c r="BA563" s="128" t="str">
        <f t="shared" si="57"/>
        <v/>
      </c>
      <c r="BB563" s="105" t="str">
        <f>IF(ISNUMBER($BA563),INDEX($C$1:$AB$3985,$BA563,BB$4),"")</f>
        <v/>
      </c>
      <c r="BC563" s="105"/>
    </row>
    <row r="564" spans="1:55" x14ac:dyDescent="0.25">
      <c r="A564" s="98"/>
      <c r="B564" s="98">
        <f>ROW()</f>
        <v>564</v>
      </c>
      <c r="C564" s="73"/>
      <c r="D564" s="179" t="s">
        <v>602</v>
      </c>
      <c r="E564" s="175" t="s">
        <v>850</v>
      </c>
      <c r="F564" s="175" t="s">
        <v>851</v>
      </c>
      <c r="G564" s="176">
        <v>5.9475119999999997</v>
      </c>
      <c r="H564" s="176">
        <v>0.59475120000000004</v>
      </c>
      <c r="I564" s="176">
        <v>59.475119999999997</v>
      </c>
      <c r="J564" s="172" t="s">
        <v>841</v>
      </c>
      <c r="K564" s="173">
        <v>1</v>
      </c>
      <c r="L564" s="178">
        <v>0</v>
      </c>
      <c r="M564" s="36">
        <v>1</v>
      </c>
      <c r="N564" s="36"/>
      <c r="O564" s="36"/>
      <c r="P564" s="36"/>
      <c r="Q564" s="36"/>
      <c r="R564" s="3"/>
      <c r="S564" s="106"/>
      <c r="T564" s="106"/>
      <c r="U564" s="106"/>
      <c r="V564" s="106"/>
      <c r="W564" s="106"/>
      <c r="X564" s="106"/>
      <c r="Y564" s="36"/>
      <c r="Z564" s="36"/>
      <c r="AA564" s="36"/>
      <c r="AB564" s="188" t="str">
        <f t="shared" si="52"/>
        <v>hkr29c06log</v>
      </c>
      <c r="AC564" s="188" t="s">
        <v>1585</v>
      </c>
      <c r="AD564" s="131"/>
      <c r="AE564" s="131"/>
      <c r="AF564" s="131"/>
      <c r="AG564" s="131"/>
      <c r="AH564" s="131"/>
      <c r="AI564" s="131"/>
      <c r="AJ564" s="128" t="str">
        <f t="shared" si="53"/>
        <v/>
      </c>
      <c r="AK564" s="7" t="str">
        <f>IF(ISNUMBER($AJ564),INDEX($C$1:$AB$3985,$AJ564,AK$4),"")</f>
        <v/>
      </c>
      <c r="AL564" s="7" t="str">
        <f>IF(ISNUMBER($AJ564),INDEX($C$1:$AB$3985,$AJ564,AL$4),"")</f>
        <v/>
      </c>
      <c r="AM564" s="128"/>
      <c r="AN564" s="128">
        <f t="shared" si="55"/>
        <v>576</v>
      </c>
      <c r="AO564" s="7" t="str">
        <f>IF(ISNUMBER($AN564),INDEX($C$1:$AB$2294,$AN564,AO$4),"")</f>
        <v>hkr20c09</v>
      </c>
      <c r="AP564" s="10">
        <f>IF(ISNUMBER($AN564),INDEX($C$1:$AB$2294,$AN564,AP$4),"")</f>
        <v>5.9475119999999997</v>
      </c>
      <c r="AQ564" s="310">
        <f>IF(ISNUMBER(SEARCH($T$30,AO564)),MAX(AQ$5:AQ563)+1,0)</f>
        <v>0</v>
      </c>
      <c r="AR564" s="310">
        <f>IF(ISNUMBER(SEARCH($T$31,AO564)),MAX(AR$5:AR563)+1,0)</f>
        <v>0</v>
      </c>
      <c r="AS564" s="128" t="str">
        <f t="shared" si="54"/>
        <v/>
      </c>
      <c r="AT564" s="105" t="str">
        <f>IF(ISNUMBER($AS564),INDEX($C$1:$AB$3985,$AS564,AT$4),"")</f>
        <v/>
      </c>
      <c r="AU564" s="128"/>
      <c r="AV564" s="128">
        <f t="shared" si="56"/>
        <v>1341</v>
      </c>
      <c r="AW564" s="105" t="str">
        <f>IF(ISNUMBER($AV564),INDEX($C$1:$AB$3985,$AV564,AW$4),"")</f>
        <v>or30c11_0</v>
      </c>
      <c r="AX564" s="105">
        <f>IF(ISNUMBER($AV564),INDEX($C$1:$AB$3985,$AV564,AX$4),"")</f>
        <v>16.7134</v>
      </c>
      <c r="AY564" s="310">
        <f>IF(ISNUMBER(SEARCH($BE$10,AW564)),MAX(AY$5:AY563)+1,0)</f>
        <v>0</v>
      </c>
      <c r="AZ564" s="310">
        <f>IF(ISNUMBER(SEARCH($BE$11,AW564)),MAX(AZ$5:AZ563)+1,0)</f>
        <v>0</v>
      </c>
      <c r="BA564" s="128" t="str">
        <f t="shared" si="57"/>
        <v/>
      </c>
      <c r="BB564" s="105" t="str">
        <f>IF(ISNUMBER($BA564),INDEX($C$1:$AB$3985,$BA564,BB$4),"")</f>
        <v/>
      </c>
      <c r="BC564" s="105"/>
    </row>
    <row r="565" spans="1:55" x14ac:dyDescent="0.25">
      <c r="A565" s="98"/>
      <c r="B565" s="98">
        <f>ROW()</f>
        <v>565</v>
      </c>
      <c r="C565" s="73"/>
      <c r="D565" s="179" t="s">
        <v>603</v>
      </c>
      <c r="E565" s="175" t="s">
        <v>850</v>
      </c>
      <c r="F565" s="175" t="s">
        <v>851</v>
      </c>
      <c r="G565" s="176">
        <v>5.9475119999999997</v>
      </c>
      <c r="H565" s="176">
        <v>0.59475120000000004</v>
      </c>
      <c r="I565" s="176">
        <v>59.475119999999997</v>
      </c>
      <c r="J565" s="172" t="s">
        <v>841</v>
      </c>
      <c r="K565" s="173">
        <v>1</v>
      </c>
      <c r="L565" s="178">
        <v>0</v>
      </c>
      <c r="M565" s="36">
        <v>1</v>
      </c>
      <c r="N565" s="36"/>
      <c r="O565" s="36"/>
      <c r="P565" s="36"/>
      <c r="Q565" s="36"/>
      <c r="R565" s="3"/>
      <c r="S565" s="106"/>
      <c r="T565" s="106"/>
      <c r="U565" s="106"/>
      <c r="V565" s="106"/>
      <c r="W565" s="106"/>
      <c r="X565" s="106"/>
      <c r="Y565" s="36"/>
      <c r="Z565" s="36"/>
      <c r="AA565" s="36"/>
      <c r="AB565" s="188" t="str">
        <f t="shared" si="52"/>
        <v>hkr19c14log</v>
      </c>
      <c r="AC565" s="188" t="s">
        <v>1585</v>
      </c>
      <c r="AD565" s="131"/>
      <c r="AE565" s="131"/>
      <c r="AF565" s="131"/>
      <c r="AG565" s="131"/>
      <c r="AH565" s="131"/>
      <c r="AI565" s="131"/>
      <c r="AJ565" s="128" t="str">
        <f t="shared" si="53"/>
        <v/>
      </c>
      <c r="AK565" s="7" t="str">
        <f>IF(ISNUMBER($AJ565),INDEX($C$1:$AB$3985,$AJ565,AK$4),"")</f>
        <v/>
      </c>
      <c r="AL565" s="7" t="str">
        <f>IF(ISNUMBER($AJ565),INDEX($C$1:$AB$3985,$AJ565,AL$4),"")</f>
        <v/>
      </c>
      <c r="AM565" s="128"/>
      <c r="AN565" s="128">
        <f t="shared" si="55"/>
        <v>577</v>
      </c>
      <c r="AO565" s="7" t="str">
        <f>IF(ISNUMBER($AN565),INDEX($C$1:$AB$2294,$AN565,AO$4),"")</f>
        <v>hkr20c10</v>
      </c>
      <c r="AP565" s="10">
        <f>IF(ISNUMBER($AN565),INDEX($C$1:$AB$2294,$AN565,AP$4),"")</f>
        <v>5.9475119999999997</v>
      </c>
      <c r="AQ565" s="310">
        <f>IF(ISNUMBER(SEARCH($T$30,AO565)),MAX(AQ$5:AQ564)+1,0)</f>
        <v>0</v>
      </c>
      <c r="AR565" s="310">
        <f>IF(ISNUMBER(SEARCH($T$31,AO565)),MAX(AR$5:AR564)+1,0)</f>
        <v>0</v>
      </c>
      <c r="AS565" s="128" t="str">
        <f t="shared" si="54"/>
        <v/>
      </c>
      <c r="AT565" s="105" t="str">
        <f>IF(ISNUMBER($AS565),INDEX($C$1:$AB$3985,$AS565,AT$4),"")</f>
        <v/>
      </c>
      <c r="AU565" s="128"/>
      <c r="AV565" s="128">
        <f t="shared" si="56"/>
        <v>1342</v>
      </c>
      <c r="AW565" s="105" t="str">
        <f>IF(ISNUMBER($AV565),INDEX($C$1:$AB$3985,$AV565,AW$4),"")</f>
        <v>or30c12_0</v>
      </c>
      <c r="AX565" s="105">
        <f>IF(ISNUMBER($AV565),INDEX($C$1:$AB$3985,$AV565,AX$4),"")</f>
        <v>15.761139999999999</v>
      </c>
      <c r="AY565" s="310">
        <f>IF(ISNUMBER(SEARCH($BE$10,AW565)),MAX(AY$5:AY564)+1,0)</f>
        <v>0</v>
      </c>
      <c r="AZ565" s="310">
        <f>IF(ISNUMBER(SEARCH($BE$11,AW565)),MAX(AZ$5:AZ564)+1,0)</f>
        <v>0</v>
      </c>
      <c r="BA565" s="128" t="str">
        <f t="shared" si="57"/>
        <v/>
      </c>
      <c r="BB565" s="105" t="str">
        <f>IF(ISNUMBER($BA565),INDEX($C$1:$AB$3985,$BA565,BB$4),"")</f>
        <v/>
      </c>
      <c r="BC565" s="105"/>
    </row>
    <row r="566" spans="1:55" x14ac:dyDescent="0.25">
      <c r="A566" s="98"/>
      <c r="B566" s="98">
        <f>ROW()</f>
        <v>566</v>
      </c>
      <c r="C566" s="73"/>
      <c r="D566" s="179" t="s">
        <v>604</v>
      </c>
      <c r="E566" s="175" t="s">
        <v>850</v>
      </c>
      <c r="F566" s="175" t="s">
        <v>851</v>
      </c>
      <c r="G566" s="176">
        <v>5.9475119999999997</v>
      </c>
      <c r="H566" s="176">
        <v>0.59475120000000004</v>
      </c>
      <c r="I566" s="176">
        <v>59.475119999999997</v>
      </c>
      <c r="J566" s="172" t="s">
        <v>841</v>
      </c>
      <c r="K566" s="173">
        <v>1</v>
      </c>
      <c r="L566" s="178">
        <v>0</v>
      </c>
      <c r="M566" s="36">
        <v>1</v>
      </c>
      <c r="N566" s="36"/>
      <c r="O566" s="36"/>
      <c r="P566" s="36"/>
      <c r="Q566" s="36"/>
      <c r="R566" s="3"/>
      <c r="S566" s="106"/>
      <c r="T566" s="106"/>
      <c r="U566" s="106"/>
      <c r="V566" s="106"/>
      <c r="W566" s="106"/>
      <c r="X566" s="106"/>
      <c r="Y566" s="36"/>
      <c r="Z566" s="36"/>
      <c r="AA566" s="36"/>
      <c r="AB566" s="188" t="str">
        <f t="shared" si="52"/>
        <v>hkr21c08log</v>
      </c>
      <c r="AC566" s="188" t="s">
        <v>1585</v>
      </c>
      <c r="AD566" s="131"/>
      <c r="AE566" s="131"/>
      <c r="AF566" s="131"/>
      <c r="AG566" s="131"/>
      <c r="AH566" s="131"/>
      <c r="AI566" s="131"/>
      <c r="AJ566" s="128" t="str">
        <f t="shared" si="53"/>
        <v/>
      </c>
      <c r="AK566" s="7" t="str">
        <f>IF(ISNUMBER($AJ566),INDEX($C$1:$AB$3985,$AJ566,AK$4),"")</f>
        <v/>
      </c>
      <c r="AL566" s="7" t="str">
        <f>IF(ISNUMBER($AJ566),INDEX($C$1:$AB$3985,$AJ566,AL$4),"")</f>
        <v/>
      </c>
      <c r="AM566" s="128"/>
      <c r="AN566" s="128">
        <f t="shared" si="55"/>
        <v>578</v>
      </c>
      <c r="AO566" s="7" t="str">
        <f>IF(ISNUMBER($AN566),INDEX($C$1:$AB$2294,$AN566,AO$4),"")</f>
        <v>hkr20c12</v>
      </c>
      <c r="AP566" s="10">
        <f>IF(ISNUMBER($AN566),INDEX($C$1:$AB$2294,$AN566,AP$4),"")</f>
        <v>5.9475119999999997</v>
      </c>
      <c r="AQ566" s="310">
        <f>IF(ISNUMBER(SEARCH($T$30,AO566)),MAX(AQ$5:AQ565)+1,0)</f>
        <v>0</v>
      </c>
      <c r="AR566" s="310">
        <f>IF(ISNUMBER(SEARCH($T$31,AO566)),MAX(AR$5:AR565)+1,0)</f>
        <v>0</v>
      </c>
      <c r="AS566" s="128" t="str">
        <f t="shared" si="54"/>
        <v/>
      </c>
      <c r="AT566" s="105" t="str">
        <f>IF(ISNUMBER($AS566),INDEX($C$1:$AB$3985,$AS566,AT$4),"")</f>
        <v/>
      </c>
      <c r="AU566" s="128"/>
      <c r="AV566" s="128">
        <f t="shared" si="56"/>
        <v>1343</v>
      </c>
      <c r="AW566" s="105" t="str">
        <f>IF(ISNUMBER($AV566),INDEX($C$1:$AB$3985,$AV566,AW$4),"")</f>
        <v>or30c13_0</v>
      </c>
      <c r="AX566" s="105">
        <f>IF(ISNUMBER($AV566),INDEX($C$1:$AB$3985,$AV566,AX$4),"")</f>
        <v>14.74699</v>
      </c>
      <c r="AY566" s="310">
        <f>IF(ISNUMBER(SEARCH($BE$10,AW566)),MAX(AY$5:AY565)+1,0)</f>
        <v>0</v>
      </c>
      <c r="AZ566" s="310">
        <f>IF(ISNUMBER(SEARCH($BE$11,AW566)),MAX(AZ$5:AZ565)+1,0)</f>
        <v>0</v>
      </c>
      <c r="BA566" s="128" t="str">
        <f t="shared" si="57"/>
        <v/>
      </c>
      <c r="BB566" s="105" t="str">
        <f>IF(ISNUMBER($BA566),INDEX($C$1:$AB$3985,$BA566,BB$4),"")</f>
        <v/>
      </c>
      <c r="BC566" s="105"/>
    </row>
    <row r="567" spans="1:55" x14ac:dyDescent="0.25">
      <c r="A567" s="98"/>
      <c r="B567" s="98">
        <f>ROW()</f>
        <v>567</v>
      </c>
      <c r="C567" s="73"/>
      <c r="D567" s="179" t="s">
        <v>605</v>
      </c>
      <c r="E567" s="175" t="s">
        <v>850</v>
      </c>
      <c r="F567" s="175" t="s">
        <v>851</v>
      </c>
      <c r="G567" s="176">
        <v>5.9475119999999997</v>
      </c>
      <c r="H567" s="176">
        <v>0.59475120000000004</v>
      </c>
      <c r="I567" s="176">
        <v>59.475119999999997</v>
      </c>
      <c r="J567" s="172" t="s">
        <v>841</v>
      </c>
      <c r="K567" s="173">
        <v>1</v>
      </c>
      <c r="L567" s="178">
        <v>0</v>
      </c>
      <c r="M567" s="36">
        <v>1</v>
      </c>
      <c r="N567" s="36"/>
      <c r="O567" s="36"/>
      <c r="P567" s="36"/>
      <c r="Q567" s="36"/>
      <c r="R567" s="3"/>
      <c r="S567" s="106"/>
      <c r="T567" s="106"/>
      <c r="U567" s="106"/>
      <c r="V567" s="106"/>
      <c r="W567" s="106"/>
      <c r="X567" s="106"/>
      <c r="Y567" s="36"/>
      <c r="Z567" s="36"/>
      <c r="AA567" s="36"/>
      <c r="AB567" s="188" t="str">
        <f t="shared" si="52"/>
        <v>hkr19c15log</v>
      </c>
      <c r="AC567" s="188" t="s">
        <v>1585</v>
      </c>
      <c r="AD567" s="131"/>
      <c r="AE567" s="131"/>
      <c r="AF567" s="131"/>
      <c r="AG567" s="131"/>
      <c r="AH567" s="131"/>
      <c r="AI567" s="131"/>
      <c r="AJ567" s="128" t="str">
        <f t="shared" si="53"/>
        <v/>
      </c>
      <c r="AK567" s="7" t="str">
        <f>IF(ISNUMBER($AJ567),INDEX($C$1:$AB$3985,$AJ567,AK$4),"")</f>
        <v/>
      </c>
      <c r="AL567" s="7" t="str">
        <f>IF(ISNUMBER($AJ567),INDEX($C$1:$AB$3985,$AJ567,AL$4),"")</f>
        <v/>
      </c>
      <c r="AM567" s="128"/>
      <c r="AN567" s="128">
        <f t="shared" si="55"/>
        <v>579</v>
      </c>
      <c r="AO567" s="7" t="str">
        <f>IF(ISNUMBER($AN567),INDEX($C$1:$AB$2294,$AN567,AO$4),"")</f>
        <v>hkr20c13</v>
      </c>
      <c r="AP567" s="10">
        <f>IF(ISNUMBER($AN567),INDEX($C$1:$AB$2294,$AN567,AP$4),"")</f>
        <v>5.9475119999999997</v>
      </c>
      <c r="AQ567" s="310">
        <f>IF(ISNUMBER(SEARCH($T$30,AO567)),MAX(AQ$5:AQ566)+1,0)</f>
        <v>0</v>
      </c>
      <c r="AR567" s="310">
        <f>IF(ISNUMBER(SEARCH($T$31,AO567)),MAX(AR$5:AR566)+1,0)</f>
        <v>0</v>
      </c>
      <c r="AS567" s="128" t="str">
        <f t="shared" si="54"/>
        <v/>
      </c>
      <c r="AT567" s="105" t="str">
        <f>IF(ISNUMBER($AS567),INDEX($C$1:$AB$3985,$AS567,AT$4),"")</f>
        <v/>
      </c>
      <c r="AU567" s="128"/>
      <c r="AV567" s="128">
        <f t="shared" si="56"/>
        <v>1344</v>
      </c>
      <c r="AW567" s="105" t="str">
        <f>IF(ISNUMBER($AV567),INDEX($C$1:$AB$3985,$AV567,AW$4),"")</f>
        <v>or30c14_0</v>
      </c>
      <c r="AX567" s="105">
        <f>IF(ISNUMBER($AV567),INDEX($C$1:$AB$3985,$AV567,AX$4),"")</f>
        <v>13.32119</v>
      </c>
      <c r="AY567" s="310">
        <f>IF(ISNUMBER(SEARCH($BE$10,AW567)),MAX(AY$5:AY566)+1,0)</f>
        <v>0</v>
      </c>
      <c r="AZ567" s="310">
        <f>IF(ISNUMBER(SEARCH($BE$11,AW567)),MAX(AZ$5:AZ566)+1,0)</f>
        <v>0</v>
      </c>
      <c r="BA567" s="128" t="str">
        <f t="shared" si="57"/>
        <v/>
      </c>
      <c r="BB567" s="105" t="str">
        <f>IF(ISNUMBER($BA567),INDEX($C$1:$AB$3985,$BA567,BB$4),"")</f>
        <v/>
      </c>
      <c r="BC567" s="105"/>
    </row>
    <row r="568" spans="1:55" x14ac:dyDescent="0.25">
      <c r="A568" s="98"/>
      <c r="B568" s="98">
        <f>ROW()</f>
        <v>568</v>
      </c>
      <c r="C568" s="73"/>
      <c r="D568" s="179" t="s">
        <v>606</v>
      </c>
      <c r="E568" s="175" t="s">
        <v>850</v>
      </c>
      <c r="F568" s="175" t="s">
        <v>851</v>
      </c>
      <c r="G568" s="176">
        <v>5.9475119999999997</v>
      </c>
      <c r="H568" s="176">
        <v>0.59475120000000004</v>
      </c>
      <c r="I568" s="176">
        <v>59.475119999999997</v>
      </c>
      <c r="J568" s="172" t="s">
        <v>841</v>
      </c>
      <c r="K568" s="173">
        <v>1</v>
      </c>
      <c r="L568" s="178">
        <v>0</v>
      </c>
      <c r="M568" s="36">
        <v>1</v>
      </c>
      <c r="N568" s="36"/>
      <c r="O568" s="36"/>
      <c r="P568" s="36"/>
      <c r="Q568" s="36"/>
      <c r="R568" s="3"/>
      <c r="S568" s="106"/>
      <c r="T568" s="106"/>
      <c r="U568" s="106"/>
      <c r="V568" s="106"/>
      <c r="W568" s="106"/>
      <c r="X568" s="106"/>
      <c r="Y568" s="36"/>
      <c r="Z568" s="36"/>
      <c r="AA568" s="36"/>
      <c r="AB568" s="188" t="str">
        <f t="shared" si="52"/>
        <v>hkr32c14log</v>
      </c>
      <c r="AC568" s="188" t="s">
        <v>1585</v>
      </c>
      <c r="AD568" s="131"/>
      <c r="AE568" s="131"/>
      <c r="AF568" s="131"/>
      <c r="AG568" s="131"/>
      <c r="AH568" s="131"/>
      <c r="AI568" s="131"/>
      <c r="AJ568" s="128" t="str">
        <f t="shared" si="53"/>
        <v/>
      </c>
      <c r="AK568" s="7" t="str">
        <f>IF(ISNUMBER($AJ568),INDEX($C$1:$AB$3985,$AJ568,AK$4),"")</f>
        <v/>
      </c>
      <c r="AL568" s="7" t="str">
        <f>IF(ISNUMBER($AJ568),INDEX($C$1:$AB$3985,$AJ568,AL$4),"")</f>
        <v/>
      </c>
      <c r="AM568" s="128"/>
      <c r="AN568" s="128">
        <f t="shared" si="55"/>
        <v>580</v>
      </c>
      <c r="AO568" s="7" t="str">
        <f>IF(ISNUMBER($AN568),INDEX($C$1:$AB$2294,$AN568,AO$4),"")</f>
        <v>hkr20c14</v>
      </c>
      <c r="AP568" s="10">
        <f>IF(ISNUMBER($AN568),INDEX($C$1:$AB$2294,$AN568,AP$4),"")</f>
        <v>5.9475119999999997</v>
      </c>
      <c r="AQ568" s="310">
        <f>IF(ISNUMBER(SEARCH($T$30,AO568)),MAX(AQ$5:AQ567)+1,0)</f>
        <v>0</v>
      </c>
      <c r="AR568" s="310">
        <f>IF(ISNUMBER(SEARCH($T$31,AO568)),MAX(AR$5:AR567)+1,0)</f>
        <v>0</v>
      </c>
      <c r="AS568" s="128" t="str">
        <f t="shared" si="54"/>
        <v/>
      </c>
      <c r="AT568" s="105" t="str">
        <f>IF(ISNUMBER($AS568),INDEX($C$1:$AB$3985,$AS568,AT$4),"")</f>
        <v/>
      </c>
      <c r="AU568" s="128"/>
      <c r="AV568" s="128">
        <f t="shared" si="56"/>
        <v>1345</v>
      </c>
      <c r="AW568" s="105" t="str">
        <f>IF(ISNUMBER($AV568),INDEX($C$1:$AB$3985,$AV568,AW$4),"")</f>
        <v>or30c15_0</v>
      </c>
      <c r="AX568" s="105">
        <f>IF(ISNUMBER($AV568),INDEX($C$1:$AB$3985,$AV568,AX$4),"")</f>
        <v>14.36439</v>
      </c>
      <c r="AY568" s="310">
        <f>IF(ISNUMBER(SEARCH($BE$10,AW568)),MAX(AY$5:AY567)+1,0)</f>
        <v>0</v>
      </c>
      <c r="AZ568" s="310">
        <f>IF(ISNUMBER(SEARCH($BE$11,AW568)),MAX(AZ$5:AZ567)+1,0)</f>
        <v>0</v>
      </c>
      <c r="BA568" s="128" t="str">
        <f t="shared" si="57"/>
        <v/>
      </c>
      <c r="BB568" s="105" t="str">
        <f>IF(ISNUMBER($BA568),INDEX($C$1:$AB$3985,$BA568,BB$4),"")</f>
        <v/>
      </c>
      <c r="BC568" s="105"/>
    </row>
    <row r="569" spans="1:55" x14ac:dyDescent="0.25">
      <c r="A569" s="98"/>
      <c r="B569" s="98">
        <f>ROW()</f>
        <v>569</v>
      </c>
      <c r="C569" s="73"/>
      <c r="D569" s="179" t="s">
        <v>607</v>
      </c>
      <c r="E569" s="175" t="s">
        <v>850</v>
      </c>
      <c r="F569" s="175" t="s">
        <v>851</v>
      </c>
      <c r="G569" s="176">
        <v>5.9475119999999997</v>
      </c>
      <c r="H569" s="176">
        <v>0.59475120000000004</v>
      </c>
      <c r="I569" s="176">
        <v>59.475119999999997</v>
      </c>
      <c r="J569" s="172" t="s">
        <v>841</v>
      </c>
      <c r="K569" s="173">
        <v>1</v>
      </c>
      <c r="L569" s="178">
        <v>0</v>
      </c>
      <c r="M569" s="36">
        <v>1</v>
      </c>
      <c r="N569" s="36"/>
      <c r="O569" s="36"/>
      <c r="P569" s="36"/>
      <c r="Q569" s="36"/>
      <c r="R569" s="3"/>
      <c r="S569" s="106"/>
      <c r="T569" s="106"/>
      <c r="U569" s="106"/>
      <c r="V569" s="106"/>
      <c r="W569" s="106"/>
      <c r="X569" s="106"/>
      <c r="Y569" s="36"/>
      <c r="Z569" s="36"/>
      <c r="AA569" s="36"/>
      <c r="AB569" s="188" t="str">
        <f t="shared" si="52"/>
        <v>hkr19c17log</v>
      </c>
      <c r="AC569" s="188" t="s">
        <v>1585</v>
      </c>
      <c r="AD569" s="131"/>
      <c r="AE569" s="131"/>
      <c r="AF569" s="131"/>
      <c r="AG569" s="131"/>
      <c r="AH569" s="131"/>
      <c r="AI569" s="131"/>
      <c r="AJ569" s="128" t="str">
        <f t="shared" si="53"/>
        <v/>
      </c>
      <c r="AK569" s="7" t="str">
        <f>IF(ISNUMBER($AJ569),INDEX($C$1:$AB$3985,$AJ569,AK$4),"")</f>
        <v/>
      </c>
      <c r="AL569" s="7" t="str">
        <f>IF(ISNUMBER($AJ569),INDEX($C$1:$AB$3985,$AJ569,AL$4),"")</f>
        <v/>
      </c>
      <c r="AM569" s="128"/>
      <c r="AN569" s="128">
        <f t="shared" si="55"/>
        <v>581</v>
      </c>
      <c r="AO569" s="7" t="str">
        <f>IF(ISNUMBER($AN569),INDEX($C$1:$AB$2294,$AN569,AO$4),"")</f>
        <v>hkr20c15</v>
      </c>
      <c r="AP569" s="10">
        <f>IF(ISNUMBER($AN569),INDEX($C$1:$AB$2294,$AN569,AP$4),"")</f>
        <v>5.9475119999999997</v>
      </c>
      <c r="AQ569" s="310">
        <f>IF(ISNUMBER(SEARCH($T$30,AO569)),MAX(AQ$5:AQ568)+1,0)</f>
        <v>0</v>
      </c>
      <c r="AR569" s="310">
        <f>IF(ISNUMBER(SEARCH($T$31,AO569)),MAX(AR$5:AR568)+1,0)</f>
        <v>0</v>
      </c>
      <c r="AS569" s="128" t="str">
        <f t="shared" si="54"/>
        <v/>
      </c>
      <c r="AT569" s="105" t="str">
        <f>IF(ISNUMBER($AS569),INDEX($C$1:$AB$3985,$AS569,AT$4),"")</f>
        <v/>
      </c>
      <c r="AU569" s="128"/>
      <c r="AV569" s="128">
        <f t="shared" si="56"/>
        <v>1346</v>
      </c>
      <c r="AW569" s="105" t="str">
        <f>IF(ISNUMBER($AV569),INDEX($C$1:$AB$3985,$AV569,AW$4),"")</f>
        <v>or30c16_0</v>
      </c>
      <c r="AX569" s="105">
        <f>IF(ISNUMBER($AV569),INDEX($C$1:$AB$3985,$AV569,AX$4),"")</f>
        <v>15.15522</v>
      </c>
      <c r="AY569" s="310">
        <f>IF(ISNUMBER(SEARCH($BE$10,AW569)),MAX(AY$5:AY568)+1,0)</f>
        <v>0</v>
      </c>
      <c r="AZ569" s="310">
        <f>IF(ISNUMBER(SEARCH($BE$11,AW569)),MAX(AZ$5:AZ568)+1,0)</f>
        <v>0</v>
      </c>
      <c r="BA569" s="128" t="str">
        <f t="shared" si="57"/>
        <v/>
      </c>
      <c r="BB569" s="105" t="str">
        <f>IF(ISNUMBER($BA569),INDEX($C$1:$AB$3985,$BA569,BB$4),"")</f>
        <v/>
      </c>
      <c r="BC569" s="105"/>
    </row>
    <row r="570" spans="1:55" x14ac:dyDescent="0.25">
      <c r="A570" s="98"/>
      <c r="B570" s="98">
        <f>ROW()</f>
        <v>570</v>
      </c>
      <c r="C570" s="73"/>
      <c r="D570" s="179" t="s">
        <v>608</v>
      </c>
      <c r="E570" s="175" t="s">
        <v>850</v>
      </c>
      <c r="F570" s="175" t="s">
        <v>851</v>
      </c>
      <c r="G570" s="176">
        <v>5.9475119999999997</v>
      </c>
      <c r="H570" s="176">
        <v>0.59475120000000004</v>
      </c>
      <c r="I570" s="176">
        <v>59.475119999999997</v>
      </c>
      <c r="J570" s="172" t="s">
        <v>841</v>
      </c>
      <c r="K570" s="173">
        <v>1</v>
      </c>
      <c r="L570" s="178">
        <v>0</v>
      </c>
      <c r="M570" s="36">
        <v>1</v>
      </c>
      <c r="N570" s="36"/>
      <c r="O570" s="36"/>
      <c r="P570" s="36"/>
      <c r="Q570" s="36"/>
      <c r="R570" s="3"/>
      <c r="S570" s="106"/>
      <c r="T570" s="106"/>
      <c r="U570" s="106"/>
      <c r="V570" s="106"/>
      <c r="W570" s="106"/>
      <c r="X570" s="106"/>
      <c r="Y570" s="36"/>
      <c r="Z570" s="36"/>
      <c r="AA570" s="36"/>
      <c r="AB570" s="188" t="str">
        <f t="shared" si="52"/>
        <v>hkr20c02log</v>
      </c>
      <c r="AC570" s="188" t="s">
        <v>1585</v>
      </c>
      <c r="AD570" s="131"/>
      <c r="AE570" s="131"/>
      <c r="AF570" s="131"/>
      <c r="AG570" s="131"/>
      <c r="AH570" s="131"/>
      <c r="AI570" s="131"/>
      <c r="AJ570" s="128" t="str">
        <f t="shared" si="53"/>
        <v/>
      </c>
      <c r="AK570" s="7" t="str">
        <f>IF(ISNUMBER($AJ570),INDEX($C$1:$AB$3985,$AJ570,AK$4),"")</f>
        <v/>
      </c>
      <c r="AL570" s="7" t="str">
        <f>IF(ISNUMBER($AJ570),INDEX($C$1:$AB$3985,$AJ570,AL$4),"")</f>
        <v/>
      </c>
      <c r="AM570" s="128"/>
      <c r="AN570" s="128">
        <f t="shared" si="55"/>
        <v>582</v>
      </c>
      <c r="AO570" s="7" t="str">
        <f>IF(ISNUMBER($AN570),INDEX($C$1:$AB$2294,$AN570,AO$4),"")</f>
        <v>hkr21c02</v>
      </c>
      <c r="AP570" s="10">
        <f>IF(ISNUMBER($AN570),INDEX($C$1:$AB$2294,$AN570,AP$4),"")</f>
        <v>5.9475119999999997</v>
      </c>
      <c r="AQ570" s="310">
        <f>IF(ISNUMBER(SEARCH($T$30,AO570)),MAX(AQ$5:AQ569)+1,0)</f>
        <v>0</v>
      </c>
      <c r="AR570" s="310">
        <f>IF(ISNUMBER(SEARCH($T$31,AO570)),MAX(AR$5:AR569)+1,0)</f>
        <v>0</v>
      </c>
      <c r="AS570" s="128" t="str">
        <f t="shared" si="54"/>
        <v/>
      </c>
      <c r="AT570" s="105" t="str">
        <f>IF(ISNUMBER($AS570),INDEX($C$1:$AB$3985,$AS570,AT$4),"")</f>
        <v/>
      </c>
      <c r="AU570" s="128"/>
      <c r="AV570" s="128">
        <f t="shared" si="56"/>
        <v>1347</v>
      </c>
      <c r="AW570" s="105" t="str">
        <f>IF(ISNUMBER($AV570),INDEX($C$1:$AB$3985,$AV570,AW$4),"")</f>
        <v>or30c17_0</v>
      </c>
      <c r="AX570" s="105">
        <f>IF(ISNUMBER($AV570),INDEX($C$1:$AB$3985,$AV570,AX$4),"")</f>
        <v>15.627520000000001</v>
      </c>
      <c r="AY570" s="310">
        <f>IF(ISNUMBER(SEARCH($BE$10,AW570)),MAX(AY$5:AY569)+1,0)</f>
        <v>0</v>
      </c>
      <c r="AZ570" s="310">
        <f>IF(ISNUMBER(SEARCH($BE$11,AW570)),MAX(AZ$5:AZ569)+1,0)</f>
        <v>0</v>
      </c>
      <c r="BA570" s="128" t="str">
        <f t="shared" si="57"/>
        <v/>
      </c>
      <c r="BB570" s="105" t="str">
        <f>IF(ISNUMBER($BA570),INDEX($C$1:$AB$3985,$BA570,BB$4),"")</f>
        <v/>
      </c>
      <c r="BC570" s="105"/>
    </row>
    <row r="571" spans="1:55" x14ac:dyDescent="0.25">
      <c r="A571" s="98"/>
      <c r="B571" s="98">
        <f>ROW()</f>
        <v>571</v>
      </c>
      <c r="C571" s="73"/>
      <c r="D571" s="179" t="s">
        <v>609</v>
      </c>
      <c r="E571" s="175" t="s">
        <v>850</v>
      </c>
      <c r="F571" s="176" t="s">
        <v>851</v>
      </c>
      <c r="G571" s="176">
        <v>5.9475119999999997</v>
      </c>
      <c r="H571" s="176">
        <v>0.59475120000000004</v>
      </c>
      <c r="I571" s="176">
        <v>59.475119999999997</v>
      </c>
      <c r="J571" s="172" t="s">
        <v>841</v>
      </c>
      <c r="K571" s="173">
        <v>1</v>
      </c>
      <c r="L571" s="178">
        <v>0</v>
      </c>
      <c r="M571" s="33">
        <v>1</v>
      </c>
      <c r="R571" s="3"/>
      <c r="S571" s="106"/>
      <c r="T571" s="106"/>
      <c r="U571" s="106"/>
      <c r="V571" s="106"/>
      <c r="W571" s="106"/>
      <c r="X571" s="106"/>
      <c r="AB571" s="188" t="str">
        <f t="shared" si="52"/>
        <v>hkr20c00log</v>
      </c>
      <c r="AC571" s="188" t="s">
        <v>1585</v>
      </c>
      <c r="AD571" s="131"/>
      <c r="AE571" s="131"/>
      <c r="AF571" s="131"/>
      <c r="AG571" s="131"/>
      <c r="AH571" s="131"/>
      <c r="AI571" s="131"/>
      <c r="AJ571" s="128" t="str">
        <f t="shared" si="53"/>
        <v/>
      </c>
      <c r="AK571" s="7" t="str">
        <f>IF(ISNUMBER($AJ571),INDEX($C$1:$AB$3985,$AJ571,AK$4),"")</f>
        <v/>
      </c>
      <c r="AL571" s="7" t="str">
        <f>IF(ISNUMBER($AJ571),INDEX($C$1:$AB$3985,$AJ571,AL$4),"")</f>
        <v/>
      </c>
      <c r="AM571" s="128"/>
      <c r="AN571" s="128">
        <f t="shared" si="55"/>
        <v>583</v>
      </c>
      <c r="AO571" s="7" t="str">
        <f>IF(ISNUMBER($AN571),INDEX($C$1:$AB$2294,$AN571,AO$4),"")</f>
        <v>hkr24c10</v>
      </c>
      <c r="AP571" s="10">
        <f>IF(ISNUMBER($AN571),INDEX($C$1:$AB$2294,$AN571,AP$4),"")</f>
        <v>5.9475119999999997</v>
      </c>
      <c r="AQ571" s="310">
        <f>IF(ISNUMBER(SEARCH($T$30,AO571)),MAX(AQ$5:AQ570)+1,0)</f>
        <v>0</v>
      </c>
      <c r="AR571" s="310">
        <f>IF(ISNUMBER(SEARCH($T$31,AO571)),MAX(AR$5:AR570)+1,0)</f>
        <v>0</v>
      </c>
      <c r="AS571" s="128" t="str">
        <f t="shared" si="54"/>
        <v/>
      </c>
      <c r="AT571" s="105" t="str">
        <f>IF(ISNUMBER($AS571),INDEX($C$1:$AB$3985,$AS571,AT$4),"")</f>
        <v/>
      </c>
      <c r="AU571" s="128"/>
      <c r="AV571" s="128">
        <f t="shared" si="56"/>
        <v>1348</v>
      </c>
      <c r="AW571" s="105" t="str">
        <f>IF(ISNUMBER($AV571),INDEX($C$1:$AB$3985,$AV571,AW$4),"")</f>
        <v>or30c18_0</v>
      </c>
      <c r="AX571" s="105">
        <f>IF(ISNUMBER($AV571),INDEX($C$1:$AB$3985,$AV571,AX$4),"")</f>
        <v>15.839079999999999</v>
      </c>
      <c r="AY571" s="310">
        <f>IF(ISNUMBER(SEARCH($BE$10,AW571)),MAX(AY$5:AY570)+1,0)</f>
        <v>0</v>
      </c>
      <c r="AZ571" s="310">
        <f>IF(ISNUMBER(SEARCH($BE$11,AW571)),MAX(AZ$5:AZ570)+1,0)</f>
        <v>0</v>
      </c>
      <c r="BA571" s="128" t="str">
        <f t="shared" si="57"/>
        <v/>
      </c>
      <c r="BB571" s="105" t="str">
        <f>IF(ISNUMBER($BA571),INDEX($C$1:$AB$3985,$BA571,BB$4),"")</f>
        <v/>
      </c>
      <c r="BC571" s="105"/>
    </row>
    <row r="572" spans="1:55" x14ac:dyDescent="0.25">
      <c r="A572" s="98"/>
      <c r="B572" s="98">
        <f>ROW()</f>
        <v>572</v>
      </c>
      <c r="C572" s="73"/>
      <c r="D572" s="179" t="s">
        <v>610</v>
      </c>
      <c r="E572" s="175" t="s">
        <v>850</v>
      </c>
      <c r="F572" s="176" t="s">
        <v>851</v>
      </c>
      <c r="G572" s="176">
        <v>5.9475119999999997</v>
      </c>
      <c r="H572" s="176">
        <v>0.59475120000000004</v>
      </c>
      <c r="I572" s="176">
        <v>59.475119999999997</v>
      </c>
      <c r="J572" s="172" t="s">
        <v>841</v>
      </c>
      <c r="K572" s="173">
        <v>1</v>
      </c>
      <c r="L572" s="178">
        <v>0</v>
      </c>
      <c r="M572" s="33">
        <v>1</v>
      </c>
      <c r="R572" s="3"/>
      <c r="S572" s="106"/>
      <c r="T572" s="106"/>
      <c r="U572" s="106"/>
      <c r="V572" s="106"/>
      <c r="W572" s="106"/>
      <c r="X572" s="106"/>
      <c r="AB572" s="188" t="str">
        <f t="shared" si="52"/>
        <v>hkr20c01log</v>
      </c>
      <c r="AC572" s="188" t="s">
        <v>1585</v>
      </c>
      <c r="AD572" s="131"/>
      <c r="AE572" s="131"/>
      <c r="AF572" s="131"/>
      <c r="AG572" s="131"/>
      <c r="AH572" s="131"/>
      <c r="AI572" s="131"/>
      <c r="AJ572" s="128" t="str">
        <f t="shared" si="53"/>
        <v/>
      </c>
      <c r="AK572" s="7" t="str">
        <f>IF(ISNUMBER($AJ572),INDEX($C$1:$AB$3985,$AJ572,AK$4),"")</f>
        <v/>
      </c>
      <c r="AL572" s="7" t="str">
        <f>IF(ISNUMBER($AJ572),INDEX($C$1:$AB$3985,$AJ572,AL$4),"")</f>
        <v/>
      </c>
      <c r="AM572" s="128"/>
      <c r="AN572" s="128">
        <f t="shared" si="55"/>
        <v>584</v>
      </c>
      <c r="AO572" s="7" t="str">
        <f>IF(ISNUMBER($AN572),INDEX($C$1:$AB$2294,$AN572,AO$4),"")</f>
        <v>hkr21c07</v>
      </c>
      <c r="AP572" s="10">
        <f>IF(ISNUMBER($AN572),INDEX($C$1:$AB$2294,$AN572,AP$4),"")</f>
        <v>5.9475119999999997</v>
      </c>
      <c r="AQ572" s="310">
        <f>IF(ISNUMBER(SEARCH($T$30,AO572)),MAX(AQ$5:AQ571)+1,0)</f>
        <v>0</v>
      </c>
      <c r="AR572" s="310">
        <f>IF(ISNUMBER(SEARCH($T$31,AO572)),MAX(AR$5:AR571)+1,0)</f>
        <v>0</v>
      </c>
      <c r="AS572" s="128" t="str">
        <f t="shared" si="54"/>
        <v/>
      </c>
      <c r="AT572" s="105" t="str">
        <f>IF(ISNUMBER($AS572),INDEX($C$1:$AB$3985,$AS572,AT$4),"")</f>
        <v/>
      </c>
      <c r="AU572" s="128"/>
      <c r="AV572" s="128">
        <f t="shared" si="56"/>
        <v>1349</v>
      </c>
      <c r="AW572" s="105" t="str">
        <f>IF(ISNUMBER($AV572),INDEX($C$1:$AB$3985,$AV572,AW$4),"")</f>
        <v>or30c19_0</v>
      </c>
      <c r="AX572" s="105">
        <f>IF(ISNUMBER($AV572),INDEX($C$1:$AB$3985,$AV572,AX$4),"")</f>
        <v>15.914389999999999</v>
      </c>
      <c r="AY572" s="310">
        <f>IF(ISNUMBER(SEARCH($BE$10,AW572)),MAX(AY$5:AY571)+1,0)</f>
        <v>0</v>
      </c>
      <c r="AZ572" s="310">
        <f>IF(ISNUMBER(SEARCH($BE$11,AW572)),MAX(AZ$5:AZ571)+1,0)</f>
        <v>0</v>
      </c>
      <c r="BA572" s="128" t="str">
        <f t="shared" si="57"/>
        <v/>
      </c>
      <c r="BB572" s="105" t="str">
        <f>IF(ISNUMBER($BA572),INDEX($C$1:$AB$3985,$BA572,BB$4),"")</f>
        <v/>
      </c>
      <c r="BC572" s="105"/>
    </row>
    <row r="573" spans="1:55" x14ac:dyDescent="0.25">
      <c r="A573" s="98"/>
      <c r="B573" s="98">
        <f>ROW()</f>
        <v>573</v>
      </c>
      <c r="C573" s="73"/>
      <c r="D573" s="179" t="s">
        <v>611</v>
      </c>
      <c r="E573" s="175" t="s">
        <v>850</v>
      </c>
      <c r="F573" s="176" t="s">
        <v>851</v>
      </c>
      <c r="G573" s="176">
        <v>5.9475119999999997</v>
      </c>
      <c r="H573" s="176">
        <v>0.59475120000000004</v>
      </c>
      <c r="I573" s="176">
        <v>59.475119999999997</v>
      </c>
      <c r="J573" s="172" t="s">
        <v>841</v>
      </c>
      <c r="K573" s="173">
        <v>1</v>
      </c>
      <c r="L573" s="178">
        <v>0</v>
      </c>
      <c r="M573" s="33">
        <v>1</v>
      </c>
      <c r="R573" s="3"/>
      <c r="S573" s="106"/>
      <c r="T573" s="106"/>
      <c r="U573" s="106"/>
      <c r="V573" s="106"/>
      <c r="W573" s="106"/>
      <c r="X573" s="106"/>
      <c r="AB573" s="188" t="str">
        <f t="shared" si="52"/>
        <v>hkr22c08log</v>
      </c>
      <c r="AC573" s="188" t="s">
        <v>1585</v>
      </c>
      <c r="AD573" s="131"/>
      <c r="AE573" s="131"/>
      <c r="AF573" s="131"/>
      <c r="AG573" s="131"/>
      <c r="AH573" s="131"/>
      <c r="AI573" s="131"/>
      <c r="AJ573" s="128" t="str">
        <f t="shared" si="53"/>
        <v/>
      </c>
      <c r="AK573" s="7" t="str">
        <f>IF(ISNUMBER($AJ573),INDEX($C$1:$AB$3985,$AJ573,AK$4),"")</f>
        <v/>
      </c>
      <c r="AL573" s="7" t="str">
        <f>IF(ISNUMBER($AJ573),INDEX($C$1:$AB$3985,$AJ573,AL$4),"")</f>
        <v/>
      </c>
      <c r="AM573" s="128"/>
      <c r="AN573" s="128">
        <f t="shared" si="55"/>
        <v>585</v>
      </c>
      <c r="AO573" s="7" t="str">
        <f>IF(ISNUMBER($AN573),INDEX($C$1:$AB$2294,$AN573,AO$4),"")</f>
        <v>hkr31c16</v>
      </c>
      <c r="AP573" s="10">
        <f>IF(ISNUMBER($AN573),INDEX($C$1:$AB$2294,$AN573,AP$4),"")</f>
        <v>5.9475119999999997</v>
      </c>
      <c r="AQ573" s="310">
        <f>IF(ISNUMBER(SEARCH($T$30,AO573)),MAX(AQ$5:AQ572)+1,0)</f>
        <v>0</v>
      </c>
      <c r="AR573" s="310">
        <f>IF(ISNUMBER(SEARCH($T$31,AO573)),MAX(AR$5:AR572)+1,0)</f>
        <v>0</v>
      </c>
      <c r="AS573" s="128" t="str">
        <f t="shared" si="54"/>
        <v/>
      </c>
      <c r="AT573" s="105" t="str">
        <f>IF(ISNUMBER($AS573),INDEX($C$1:$AB$3985,$AS573,AT$4),"")</f>
        <v/>
      </c>
      <c r="AU573" s="128"/>
      <c r="AV573" s="128">
        <f t="shared" si="56"/>
        <v>1350</v>
      </c>
      <c r="AW573" s="105" t="str">
        <f>IF(ISNUMBER($AV573),INDEX($C$1:$AB$3985,$AV573,AW$4),"")</f>
        <v>or31c00_0</v>
      </c>
      <c r="AX573" s="105">
        <f>IF(ISNUMBER($AV573),INDEX($C$1:$AB$3985,$AV573,AX$4),"")</f>
        <v>24.09815</v>
      </c>
      <c r="AY573" s="310">
        <f>IF(ISNUMBER(SEARCH($BE$10,AW573)),MAX(AY$5:AY572)+1,0)</f>
        <v>0</v>
      </c>
      <c r="AZ573" s="310">
        <f>IF(ISNUMBER(SEARCH($BE$11,AW573)),MAX(AZ$5:AZ572)+1,0)</f>
        <v>0</v>
      </c>
      <c r="BA573" s="128" t="str">
        <f t="shared" si="57"/>
        <v/>
      </c>
      <c r="BB573" s="105" t="str">
        <f>IF(ISNUMBER($BA573),INDEX($C$1:$AB$3985,$BA573,BB$4),"")</f>
        <v/>
      </c>
      <c r="BC573" s="105"/>
    </row>
    <row r="574" spans="1:55" x14ac:dyDescent="0.25">
      <c r="A574" s="98"/>
      <c r="B574" s="98">
        <f>ROW()</f>
        <v>574</v>
      </c>
      <c r="C574" s="73"/>
      <c r="D574" s="179" t="s">
        <v>612</v>
      </c>
      <c r="E574" s="175" t="s">
        <v>850</v>
      </c>
      <c r="F574" s="176" t="s">
        <v>851</v>
      </c>
      <c r="G574" s="176">
        <v>5.9475119999999997</v>
      </c>
      <c r="H574" s="176">
        <v>0.59475120000000004</v>
      </c>
      <c r="I574" s="176">
        <v>59.475119999999997</v>
      </c>
      <c r="J574" s="172" t="s">
        <v>841</v>
      </c>
      <c r="K574" s="173">
        <v>1</v>
      </c>
      <c r="L574" s="178">
        <v>0</v>
      </c>
      <c r="M574" s="33">
        <v>1</v>
      </c>
      <c r="R574" s="3"/>
      <c r="S574" s="106"/>
      <c r="T574" s="106"/>
      <c r="U574" s="106"/>
      <c r="V574" s="106"/>
      <c r="W574" s="106"/>
      <c r="X574" s="106"/>
      <c r="AB574" s="188" t="str">
        <f t="shared" si="52"/>
        <v>hkr20c03log</v>
      </c>
      <c r="AC574" s="188" t="s">
        <v>1585</v>
      </c>
      <c r="AD574" s="131"/>
      <c r="AE574" s="131"/>
      <c r="AF574" s="131"/>
      <c r="AG574" s="131"/>
      <c r="AH574" s="131"/>
      <c r="AI574" s="131"/>
      <c r="AJ574" s="128" t="str">
        <f t="shared" si="53"/>
        <v/>
      </c>
      <c r="AK574" s="7" t="str">
        <f>IF(ISNUMBER($AJ574),INDEX($C$1:$AB$3985,$AJ574,AK$4),"")</f>
        <v/>
      </c>
      <c r="AL574" s="7" t="str">
        <f>IF(ISNUMBER($AJ574),INDEX($C$1:$AB$3985,$AJ574,AL$4),"")</f>
        <v/>
      </c>
      <c r="AM574" s="128"/>
      <c r="AN574" s="128">
        <f t="shared" si="55"/>
        <v>586</v>
      </c>
      <c r="AO574" s="7" t="str">
        <f>IF(ISNUMBER($AN574),INDEX($C$1:$AB$2294,$AN574,AO$4),"")</f>
        <v>hkr21c09</v>
      </c>
      <c r="AP574" s="10">
        <f>IF(ISNUMBER($AN574),INDEX($C$1:$AB$2294,$AN574,AP$4),"")</f>
        <v>5.9475119999999997</v>
      </c>
      <c r="AQ574" s="310">
        <f>IF(ISNUMBER(SEARCH($T$30,AO574)),MAX(AQ$5:AQ573)+1,0)</f>
        <v>0</v>
      </c>
      <c r="AR574" s="310">
        <f>IF(ISNUMBER(SEARCH($T$31,AO574)),MAX(AR$5:AR573)+1,0)</f>
        <v>0</v>
      </c>
      <c r="AS574" s="128" t="str">
        <f t="shared" si="54"/>
        <v/>
      </c>
      <c r="AT574" s="105" t="str">
        <f>IF(ISNUMBER($AS574),INDEX($C$1:$AB$3985,$AS574,AT$4),"")</f>
        <v/>
      </c>
      <c r="AU574" s="128"/>
      <c r="AV574" s="128">
        <f t="shared" si="56"/>
        <v>1351</v>
      </c>
      <c r="AW574" s="105" t="str">
        <f>IF(ISNUMBER($AV574),INDEX($C$1:$AB$3985,$AV574,AW$4),"")</f>
        <v>or31c01_0</v>
      </c>
      <c r="AX574" s="105">
        <f>IF(ISNUMBER($AV574),INDEX($C$1:$AB$3985,$AV574,AX$4),"")</f>
        <v>23.870819999999998</v>
      </c>
      <c r="AY574" s="310">
        <f>IF(ISNUMBER(SEARCH($BE$10,AW574)),MAX(AY$5:AY573)+1,0)</f>
        <v>0</v>
      </c>
      <c r="AZ574" s="310">
        <f>IF(ISNUMBER(SEARCH($BE$11,AW574)),MAX(AZ$5:AZ573)+1,0)</f>
        <v>0</v>
      </c>
      <c r="BA574" s="128" t="str">
        <f t="shared" si="57"/>
        <v/>
      </c>
      <c r="BB574" s="105" t="str">
        <f>IF(ISNUMBER($BA574),INDEX($C$1:$AB$3985,$BA574,BB$4),"")</f>
        <v/>
      </c>
      <c r="BC574" s="105"/>
    </row>
    <row r="575" spans="1:55" x14ac:dyDescent="0.25">
      <c r="A575" s="98"/>
      <c r="B575" s="98">
        <f>ROW()</f>
        <v>575</v>
      </c>
      <c r="C575" s="73"/>
      <c r="D575" s="179" t="s">
        <v>613</v>
      </c>
      <c r="E575" s="175" t="s">
        <v>850</v>
      </c>
      <c r="F575" s="176" t="s">
        <v>851</v>
      </c>
      <c r="G575" s="176">
        <v>5.9475119999999997</v>
      </c>
      <c r="H575" s="176">
        <v>0.59475120000000004</v>
      </c>
      <c r="I575" s="176">
        <v>59.475119999999997</v>
      </c>
      <c r="J575" s="172" t="s">
        <v>841</v>
      </c>
      <c r="K575" s="173">
        <v>1</v>
      </c>
      <c r="L575" s="178">
        <v>0</v>
      </c>
      <c r="M575" s="33">
        <v>1</v>
      </c>
      <c r="R575" s="3"/>
      <c r="S575" s="106"/>
      <c r="T575" s="106"/>
      <c r="U575" s="106"/>
      <c r="V575" s="106"/>
      <c r="W575" s="106"/>
      <c r="X575" s="106"/>
      <c r="AB575" s="188" t="str">
        <f t="shared" si="52"/>
        <v>hkr20c08log</v>
      </c>
      <c r="AC575" s="188" t="s">
        <v>1585</v>
      </c>
      <c r="AD575" s="131"/>
      <c r="AE575" s="131"/>
      <c r="AF575" s="131"/>
      <c r="AG575" s="131"/>
      <c r="AH575" s="131"/>
      <c r="AI575" s="131"/>
      <c r="AJ575" s="128" t="str">
        <f t="shared" si="53"/>
        <v/>
      </c>
      <c r="AK575" s="7" t="str">
        <f>IF(ISNUMBER($AJ575),INDEX($C$1:$AB$3985,$AJ575,AK$4),"")</f>
        <v/>
      </c>
      <c r="AL575" s="7" t="str">
        <f>IF(ISNUMBER($AJ575),INDEX($C$1:$AB$3985,$AJ575,AL$4),"")</f>
        <v/>
      </c>
      <c r="AM575" s="128"/>
      <c r="AN575" s="128">
        <f t="shared" si="55"/>
        <v>587</v>
      </c>
      <c r="AO575" s="7" t="str">
        <f>IF(ISNUMBER($AN575),INDEX($C$1:$AB$2294,$AN575,AO$4),"")</f>
        <v>hkr21c11</v>
      </c>
      <c r="AP575" s="10">
        <f>IF(ISNUMBER($AN575),INDEX($C$1:$AB$2294,$AN575,AP$4),"")</f>
        <v>5.9475119999999997</v>
      </c>
      <c r="AQ575" s="310">
        <f>IF(ISNUMBER(SEARCH($T$30,AO575)),MAX(AQ$5:AQ574)+1,0)</f>
        <v>0</v>
      </c>
      <c r="AR575" s="310">
        <f>IF(ISNUMBER(SEARCH($T$31,AO575)),MAX(AR$5:AR574)+1,0)</f>
        <v>0</v>
      </c>
      <c r="AS575" s="128" t="str">
        <f t="shared" si="54"/>
        <v/>
      </c>
      <c r="AT575" s="105" t="str">
        <f>IF(ISNUMBER($AS575),INDEX($C$1:$AB$3985,$AS575,AT$4),"")</f>
        <v/>
      </c>
      <c r="AU575" s="128"/>
      <c r="AV575" s="128">
        <f t="shared" si="56"/>
        <v>1352</v>
      </c>
      <c r="AW575" s="105" t="str">
        <f>IF(ISNUMBER($AV575),INDEX($C$1:$AB$3985,$AV575,AW$4),"")</f>
        <v>or31c02_0</v>
      </c>
      <c r="AX575" s="105">
        <f>IF(ISNUMBER($AV575),INDEX($C$1:$AB$3985,$AV575,AX$4),"")</f>
        <v>23.61178</v>
      </c>
      <c r="AY575" s="310">
        <f>IF(ISNUMBER(SEARCH($BE$10,AW575)),MAX(AY$5:AY574)+1,0)</f>
        <v>0</v>
      </c>
      <c r="AZ575" s="310">
        <f>IF(ISNUMBER(SEARCH($BE$11,AW575)),MAX(AZ$5:AZ574)+1,0)</f>
        <v>0</v>
      </c>
      <c r="BA575" s="128" t="str">
        <f t="shared" si="57"/>
        <v/>
      </c>
      <c r="BB575" s="105" t="str">
        <f>IF(ISNUMBER($BA575),INDEX($C$1:$AB$3985,$BA575,BB$4),"")</f>
        <v/>
      </c>
      <c r="BC575" s="105"/>
    </row>
    <row r="576" spans="1:55" x14ac:dyDescent="0.25">
      <c r="A576" s="98"/>
      <c r="B576" s="98">
        <f>ROW()</f>
        <v>576</v>
      </c>
      <c r="C576" s="73"/>
      <c r="D576" s="179" t="s">
        <v>614</v>
      </c>
      <c r="E576" s="175" t="s">
        <v>850</v>
      </c>
      <c r="F576" s="176" t="s">
        <v>851</v>
      </c>
      <c r="G576" s="176">
        <v>5.9475119999999997</v>
      </c>
      <c r="H576" s="176">
        <v>0.59475120000000004</v>
      </c>
      <c r="I576" s="176">
        <v>59.475119999999997</v>
      </c>
      <c r="J576" s="172" t="s">
        <v>841</v>
      </c>
      <c r="K576" s="173">
        <v>1</v>
      </c>
      <c r="L576" s="178">
        <v>0</v>
      </c>
      <c r="M576" s="33">
        <v>1</v>
      </c>
      <c r="R576" s="3"/>
      <c r="S576" s="106"/>
      <c r="T576" s="106"/>
      <c r="U576" s="106"/>
      <c r="V576" s="106"/>
      <c r="W576" s="106"/>
      <c r="X576" s="106"/>
      <c r="AB576" s="188" t="str">
        <f t="shared" si="52"/>
        <v>hkr20c09log</v>
      </c>
      <c r="AC576" s="188" t="s">
        <v>1585</v>
      </c>
      <c r="AD576" s="131"/>
      <c r="AE576" s="131"/>
      <c r="AF576" s="131"/>
      <c r="AG576" s="131"/>
      <c r="AH576" s="131"/>
      <c r="AI576" s="131"/>
      <c r="AJ576" s="128" t="str">
        <f t="shared" si="53"/>
        <v/>
      </c>
      <c r="AK576" s="7" t="str">
        <f>IF(ISNUMBER($AJ576),INDEX($C$1:$AB$3985,$AJ576,AK$4),"")</f>
        <v/>
      </c>
      <c r="AL576" s="7" t="str">
        <f>IF(ISNUMBER($AJ576),INDEX($C$1:$AB$3985,$AJ576,AL$4),"")</f>
        <v/>
      </c>
      <c r="AM576" s="128"/>
      <c r="AN576" s="128">
        <f t="shared" si="55"/>
        <v>588</v>
      </c>
      <c r="AO576" s="7" t="str">
        <f>IF(ISNUMBER($AN576),INDEX($C$1:$AB$2294,$AN576,AO$4),"")</f>
        <v>hkr21c17</v>
      </c>
      <c r="AP576" s="10">
        <f>IF(ISNUMBER($AN576),INDEX($C$1:$AB$2294,$AN576,AP$4),"")</f>
        <v>5.9475119999999997</v>
      </c>
      <c r="AQ576" s="310">
        <f>IF(ISNUMBER(SEARCH($T$30,AO576)),MAX(AQ$5:AQ575)+1,0)</f>
        <v>0</v>
      </c>
      <c r="AR576" s="310">
        <f>IF(ISNUMBER(SEARCH($T$31,AO576)),MAX(AR$5:AR575)+1,0)</f>
        <v>0</v>
      </c>
      <c r="AS576" s="128" t="str">
        <f t="shared" si="54"/>
        <v/>
      </c>
      <c r="AT576" s="105" t="str">
        <f>IF(ISNUMBER($AS576),INDEX($C$1:$AB$3985,$AS576,AT$4),"")</f>
        <v/>
      </c>
      <c r="AU576" s="128"/>
      <c r="AV576" s="128">
        <f t="shared" si="56"/>
        <v>1353</v>
      </c>
      <c r="AW576" s="105" t="str">
        <f>IF(ISNUMBER($AV576),INDEX($C$1:$AB$3985,$AV576,AW$4),"")</f>
        <v>or31c03_0</v>
      </c>
      <c r="AX576" s="105">
        <f>IF(ISNUMBER($AV576),INDEX($C$1:$AB$3985,$AV576,AX$4),"")</f>
        <v>23.230930000000001</v>
      </c>
      <c r="AY576" s="310">
        <f>IF(ISNUMBER(SEARCH($BE$10,AW576)),MAX(AY$5:AY575)+1,0)</f>
        <v>0</v>
      </c>
      <c r="AZ576" s="310">
        <f>IF(ISNUMBER(SEARCH($BE$11,AW576)),MAX(AZ$5:AZ575)+1,0)</f>
        <v>0</v>
      </c>
      <c r="BA576" s="128" t="str">
        <f t="shared" si="57"/>
        <v/>
      </c>
      <c r="BB576" s="105" t="str">
        <f>IF(ISNUMBER($BA576),INDEX($C$1:$AB$3985,$BA576,BB$4),"")</f>
        <v/>
      </c>
      <c r="BC576" s="105"/>
    </row>
    <row r="577" spans="1:55" x14ac:dyDescent="0.25">
      <c r="A577" s="98"/>
      <c r="B577" s="98">
        <f>ROW()</f>
        <v>577</v>
      </c>
      <c r="C577" s="73"/>
      <c r="D577" s="179" t="s">
        <v>615</v>
      </c>
      <c r="E577" s="175" t="s">
        <v>850</v>
      </c>
      <c r="F577" s="176" t="s">
        <v>851</v>
      </c>
      <c r="G577" s="176">
        <v>5.9475119999999997</v>
      </c>
      <c r="H577" s="176">
        <v>0.59475120000000004</v>
      </c>
      <c r="I577" s="176">
        <v>59.475119999999997</v>
      </c>
      <c r="J577" s="172" t="s">
        <v>841</v>
      </c>
      <c r="K577" s="173">
        <v>1</v>
      </c>
      <c r="L577" s="178">
        <v>0</v>
      </c>
      <c r="M577" s="33">
        <v>1</v>
      </c>
      <c r="R577" s="3"/>
      <c r="S577" s="106"/>
      <c r="T577" s="106"/>
      <c r="U577" s="106"/>
      <c r="V577" s="106"/>
      <c r="W577" s="106"/>
      <c r="X577" s="106"/>
      <c r="AB577" s="188" t="str">
        <f t="shared" si="52"/>
        <v>hkr20c10log</v>
      </c>
      <c r="AC577" s="188" t="s">
        <v>1585</v>
      </c>
      <c r="AD577" s="131"/>
      <c r="AE577" s="131"/>
      <c r="AF577" s="131"/>
      <c r="AG577" s="131"/>
      <c r="AH577" s="131"/>
      <c r="AI577" s="131"/>
      <c r="AJ577" s="128" t="str">
        <f t="shared" si="53"/>
        <v/>
      </c>
      <c r="AK577" s="7" t="str">
        <f>IF(ISNUMBER($AJ577),INDEX($C$1:$AB$3985,$AJ577,AK$4),"")</f>
        <v/>
      </c>
      <c r="AL577" s="7" t="str">
        <f>IF(ISNUMBER($AJ577),INDEX($C$1:$AB$3985,$AJ577,AL$4),"")</f>
        <v/>
      </c>
      <c r="AM577" s="128"/>
      <c r="AN577" s="128">
        <f t="shared" si="55"/>
        <v>589</v>
      </c>
      <c r="AO577" s="7" t="str">
        <f>IF(ISNUMBER($AN577),INDEX($C$1:$AB$2294,$AN577,AO$4),"")</f>
        <v>hkr27c19</v>
      </c>
      <c r="AP577" s="10">
        <f>IF(ISNUMBER($AN577),INDEX($C$1:$AB$2294,$AN577,AP$4),"")</f>
        <v>5.9475119999999997</v>
      </c>
      <c r="AQ577" s="310">
        <f>IF(ISNUMBER(SEARCH($T$30,AO577)),MAX(AQ$5:AQ576)+1,0)</f>
        <v>0</v>
      </c>
      <c r="AR577" s="310">
        <f>IF(ISNUMBER(SEARCH($T$31,AO577)),MAX(AR$5:AR576)+1,0)</f>
        <v>0</v>
      </c>
      <c r="AS577" s="128" t="str">
        <f t="shared" si="54"/>
        <v/>
      </c>
      <c r="AT577" s="105" t="str">
        <f>IF(ISNUMBER($AS577),INDEX($C$1:$AB$3985,$AS577,AT$4),"")</f>
        <v/>
      </c>
      <c r="AU577" s="128"/>
      <c r="AV577" s="128">
        <f t="shared" si="56"/>
        <v>1354</v>
      </c>
      <c r="AW577" s="105" t="str">
        <f>IF(ISNUMBER($AV577),INDEX($C$1:$AB$3985,$AV577,AW$4),"")</f>
        <v>or31c04_0</v>
      </c>
      <c r="AX577" s="105">
        <f>IF(ISNUMBER($AV577),INDEX($C$1:$AB$3985,$AV577,AX$4),"")</f>
        <v>22.971879999999999</v>
      </c>
      <c r="AY577" s="310">
        <f>IF(ISNUMBER(SEARCH($BE$10,AW577)),MAX(AY$5:AY576)+1,0)</f>
        <v>0</v>
      </c>
      <c r="AZ577" s="310">
        <f>IF(ISNUMBER(SEARCH($BE$11,AW577)),MAX(AZ$5:AZ576)+1,0)</f>
        <v>0</v>
      </c>
      <c r="BA577" s="128" t="str">
        <f t="shared" si="57"/>
        <v/>
      </c>
      <c r="BB577" s="105" t="str">
        <f>IF(ISNUMBER($BA577),INDEX($C$1:$AB$3985,$BA577,BB$4),"")</f>
        <v/>
      </c>
      <c r="BC577" s="105"/>
    </row>
    <row r="578" spans="1:55" x14ac:dyDescent="0.25">
      <c r="A578" s="98"/>
      <c r="B578" s="98">
        <f>ROW()</f>
        <v>578</v>
      </c>
      <c r="C578" s="73"/>
      <c r="D578" s="179" t="s">
        <v>616</v>
      </c>
      <c r="E578" s="175" t="s">
        <v>850</v>
      </c>
      <c r="F578" s="176" t="s">
        <v>851</v>
      </c>
      <c r="G578" s="176">
        <v>5.9475119999999997</v>
      </c>
      <c r="H578" s="176">
        <v>0.59475120000000004</v>
      </c>
      <c r="I578" s="176">
        <v>59.475119999999997</v>
      </c>
      <c r="J578" s="172" t="s">
        <v>841</v>
      </c>
      <c r="K578" s="173">
        <v>1</v>
      </c>
      <c r="L578" s="178">
        <v>0</v>
      </c>
      <c r="M578" s="33">
        <v>1</v>
      </c>
      <c r="R578" s="3"/>
      <c r="S578" s="106"/>
      <c r="T578" s="106"/>
      <c r="U578" s="106"/>
      <c r="V578" s="106"/>
      <c r="W578" s="106"/>
      <c r="X578" s="106"/>
      <c r="AB578" s="188" t="str">
        <f t="shared" ref="AB578:AB641" si="58">_xlfn.CONCAT(C578,D578,E578)</f>
        <v>hkr20c12log</v>
      </c>
      <c r="AC578" s="188" t="s">
        <v>1585</v>
      </c>
      <c r="AD578" s="131"/>
      <c r="AE578" s="131"/>
      <c r="AF578" s="131"/>
      <c r="AG578" s="131"/>
      <c r="AH578" s="131"/>
      <c r="AI578" s="131"/>
      <c r="AJ578" s="128" t="str">
        <f t="shared" si="53"/>
        <v/>
      </c>
      <c r="AK578" s="7" t="str">
        <f>IF(ISNUMBER($AJ578),INDEX($C$1:$AB$3985,$AJ578,AK$4),"")</f>
        <v/>
      </c>
      <c r="AL578" s="7" t="str">
        <f>IF(ISNUMBER($AJ578),INDEX($C$1:$AB$3985,$AJ578,AL$4),"")</f>
        <v/>
      </c>
      <c r="AM578" s="128"/>
      <c r="AN578" s="128">
        <f t="shared" si="55"/>
        <v>590</v>
      </c>
      <c r="AO578" s="7" t="str">
        <f>IF(ISNUMBER($AN578),INDEX($C$1:$AB$2294,$AN578,AO$4),"")</f>
        <v>hkr22c00</v>
      </c>
      <c r="AP578" s="10">
        <f>IF(ISNUMBER($AN578),INDEX($C$1:$AB$2294,$AN578,AP$4),"")</f>
        <v>5.9475119999999997</v>
      </c>
      <c r="AQ578" s="310">
        <f>IF(ISNUMBER(SEARCH($T$30,AO578)),MAX(AQ$5:AQ577)+1,0)</f>
        <v>0</v>
      </c>
      <c r="AR578" s="310">
        <f>IF(ISNUMBER(SEARCH($T$31,AO578)),MAX(AR$5:AR577)+1,0)</f>
        <v>0</v>
      </c>
      <c r="AS578" s="128" t="str">
        <f t="shared" si="54"/>
        <v/>
      </c>
      <c r="AT578" s="105" t="str">
        <f>IF(ISNUMBER($AS578),INDEX($C$1:$AB$3985,$AS578,AT$4),"")</f>
        <v/>
      </c>
      <c r="AU578" s="128"/>
      <c r="AV578" s="128">
        <f t="shared" si="56"/>
        <v>1355</v>
      </c>
      <c r="AW578" s="105" t="str">
        <f>IF(ISNUMBER($AV578),INDEX($C$1:$AB$3985,$AV578,AW$4),"")</f>
        <v>or31c05_0</v>
      </c>
      <c r="AX578" s="105">
        <f>IF(ISNUMBER($AV578),INDEX($C$1:$AB$3985,$AV578,AX$4),"")</f>
        <v>22.661770000000001</v>
      </c>
      <c r="AY578" s="310">
        <f>IF(ISNUMBER(SEARCH($BE$10,AW578)),MAX(AY$5:AY577)+1,0)</f>
        <v>0</v>
      </c>
      <c r="AZ578" s="310">
        <f>IF(ISNUMBER(SEARCH($BE$11,AW578)),MAX(AZ$5:AZ577)+1,0)</f>
        <v>0</v>
      </c>
      <c r="BA578" s="128" t="str">
        <f t="shared" si="57"/>
        <v/>
      </c>
      <c r="BB578" s="105" t="str">
        <f>IF(ISNUMBER($BA578),INDEX($C$1:$AB$3985,$BA578,BB$4),"")</f>
        <v/>
      </c>
      <c r="BC578" s="105"/>
    </row>
    <row r="579" spans="1:55" x14ac:dyDescent="0.25">
      <c r="A579" s="98"/>
      <c r="B579" s="98">
        <f>ROW()</f>
        <v>579</v>
      </c>
      <c r="C579" s="73"/>
      <c r="D579" s="179" t="s">
        <v>617</v>
      </c>
      <c r="E579" s="175" t="s">
        <v>850</v>
      </c>
      <c r="F579" s="176" t="s">
        <v>851</v>
      </c>
      <c r="G579" s="176">
        <v>5.9475119999999997</v>
      </c>
      <c r="H579" s="176">
        <v>0.59475120000000004</v>
      </c>
      <c r="I579" s="176">
        <v>59.475119999999997</v>
      </c>
      <c r="J579" s="172" t="s">
        <v>841</v>
      </c>
      <c r="K579" s="173">
        <v>1</v>
      </c>
      <c r="L579" s="178">
        <v>0</v>
      </c>
      <c r="M579" s="33">
        <v>1</v>
      </c>
      <c r="R579" s="3"/>
      <c r="S579" s="106"/>
      <c r="T579" s="106"/>
      <c r="U579" s="106"/>
      <c r="V579" s="106"/>
      <c r="W579" s="106"/>
      <c r="X579" s="106"/>
      <c r="AB579" s="188" t="str">
        <f t="shared" si="58"/>
        <v>hkr20c13log</v>
      </c>
      <c r="AC579" s="188" t="s">
        <v>1585</v>
      </c>
      <c r="AD579" s="131"/>
      <c r="AE579" s="131"/>
      <c r="AF579" s="131"/>
      <c r="AG579" s="131"/>
      <c r="AH579" s="131"/>
      <c r="AI579" s="131"/>
      <c r="AJ579" s="128" t="str">
        <f t="shared" si="53"/>
        <v/>
      </c>
      <c r="AK579" s="7" t="str">
        <f>IF(ISNUMBER($AJ579),INDEX($C$1:$AB$3985,$AJ579,AK$4),"")</f>
        <v/>
      </c>
      <c r="AL579" s="7" t="str">
        <f>IF(ISNUMBER($AJ579),INDEX($C$1:$AB$3985,$AJ579,AL$4),"")</f>
        <v/>
      </c>
      <c r="AM579" s="128"/>
      <c r="AN579" s="128">
        <f t="shared" si="55"/>
        <v>591</v>
      </c>
      <c r="AO579" s="7" t="str">
        <f>IF(ISNUMBER($AN579),INDEX($C$1:$AB$2294,$AN579,AO$4),"")</f>
        <v>hkr22c07</v>
      </c>
      <c r="AP579" s="10">
        <f>IF(ISNUMBER($AN579),INDEX($C$1:$AB$2294,$AN579,AP$4),"")</f>
        <v>5.9475119999999997</v>
      </c>
      <c r="AQ579" s="310">
        <f>IF(ISNUMBER(SEARCH($T$30,AO579)),MAX(AQ$5:AQ578)+1,0)</f>
        <v>0</v>
      </c>
      <c r="AR579" s="310">
        <f>IF(ISNUMBER(SEARCH($T$31,AO579)),MAX(AR$5:AR578)+1,0)</f>
        <v>0</v>
      </c>
      <c r="AS579" s="128" t="str">
        <f t="shared" si="54"/>
        <v/>
      </c>
      <c r="AT579" s="105" t="str">
        <f>IF(ISNUMBER($AS579),INDEX($C$1:$AB$3985,$AS579,AT$4),"")</f>
        <v/>
      </c>
      <c r="AU579" s="128"/>
      <c r="AV579" s="128">
        <f t="shared" si="56"/>
        <v>1356</v>
      </c>
      <c r="AW579" s="105" t="str">
        <f>IF(ISNUMBER($AV579),INDEX($C$1:$AB$3985,$AV579,AW$4),"")</f>
        <v>or31c06_0</v>
      </c>
      <c r="AX579" s="105">
        <f>IF(ISNUMBER($AV579),INDEX($C$1:$AB$3985,$AV579,AX$4),"")</f>
        <v>22.00282</v>
      </c>
      <c r="AY579" s="310">
        <f>IF(ISNUMBER(SEARCH($BE$10,AW579)),MAX(AY$5:AY578)+1,0)</f>
        <v>0</v>
      </c>
      <c r="AZ579" s="310">
        <f>IF(ISNUMBER(SEARCH($BE$11,AW579)),MAX(AZ$5:AZ578)+1,0)</f>
        <v>0</v>
      </c>
      <c r="BA579" s="128" t="str">
        <f t="shared" si="57"/>
        <v/>
      </c>
      <c r="BB579" s="105" t="str">
        <f>IF(ISNUMBER($BA579),INDEX($C$1:$AB$3985,$BA579,BB$4),"")</f>
        <v/>
      </c>
      <c r="BC579" s="105"/>
    </row>
    <row r="580" spans="1:55" x14ac:dyDescent="0.25">
      <c r="A580" s="98"/>
      <c r="B580" s="98">
        <f>ROW()</f>
        <v>580</v>
      </c>
      <c r="C580" s="73"/>
      <c r="D580" s="179" t="s">
        <v>618</v>
      </c>
      <c r="E580" s="175" t="s">
        <v>850</v>
      </c>
      <c r="F580" s="176" t="s">
        <v>851</v>
      </c>
      <c r="G580" s="176">
        <v>5.9475119999999997</v>
      </c>
      <c r="H580" s="176">
        <v>0.59475120000000004</v>
      </c>
      <c r="I580" s="176">
        <v>59.475119999999997</v>
      </c>
      <c r="J580" s="172" t="s">
        <v>841</v>
      </c>
      <c r="K580" s="173">
        <v>1</v>
      </c>
      <c r="L580" s="178">
        <v>0</v>
      </c>
      <c r="M580" s="33">
        <v>1</v>
      </c>
      <c r="R580" s="3"/>
      <c r="S580" s="106"/>
      <c r="T580" s="106"/>
      <c r="U580" s="106"/>
      <c r="V580" s="106"/>
      <c r="W580" s="106"/>
      <c r="X580" s="106"/>
      <c r="AB580" s="188" t="str">
        <f t="shared" si="58"/>
        <v>hkr20c14log</v>
      </c>
      <c r="AC580" s="188" t="s">
        <v>1585</v>
      </c>
      <c r="AD580" s="131"/>
      <c r="AE580" s="131"/>
      <c r="AF580" s="131"/>
      <c r="AG580" s="131"/>
      <c r="AH580" s="131"/>
      <c r="AI580" s="131"/>
      <c r="AJ580" s="128" t="str">
        <f t="shared" si="53"/>
        <v/>
      </c>
      <c r="AK580" s="7" t="str">
        <f>IF(ISNUMBER($AJ580),INDEX($C$1:$AB$3985,$AJ580,AK$4),"")</f>
        <v/>
      </c>
      <c r="AL580" s="7" t="str">
        <f>IF(ISNUMBER($AJ580),INDEX($C$1:$AB$3985,$AJ580,AL$4),"")</f>
        <v/>
      </c>
      <c r="AM580" s="128"/>
      <c r="AN580" s="128">
        <f t="shared" si="55"/>
        <v>592</v>
      </c>
      <c r="AO580" s="7" t="str">
        <f>IF(ISNUMBER($AN580),INDEX($C$1:$AB$2294,$AN580,AO$4),"")</f>
        <v>hkr22c09</v>
      </c>
      <c r="AP580" s="10">
        <f>IF(ISNUMBER($AN580),INDEX($C$1:$AB$2294,$AN580,AP$4),"")</f>
        <v>5.9475119999999997</v>
      </c>
      <c r="AQ580" s="310">
        <f>IF(ISNUMBER(SEARCH($T$30,AO580)),MAX(AQ$5:AQ579)+1,0)</f>
        <v>0</v>
      </c>
      <c r="AR580" s="310">
        <f>IF(ISNUMBER(SEARCH($T$31,AO580)),MAX(AR$5:AR579)+1,0)</f>
        <v>0</v>
      </c>
      <c r="AS580" s="128" t="str">
        <f t="shared" si="54"/>
        <v/>
      </c>
      <c r="AT580" s="105" t="str">
        <f>IF(ISNUMBER($AS580),INDEX($C$1:$AB$3985,$AS580,AT$4),"")</f>
        <v/>
      </c>
      <c r="AU580" s="128"/>
      <c r="AV580" s="128">
        <f t="shared" si="56"/>
        <v>1357</v>
      </c>
      <c r="AW580" s="105" t="str">
        <f>IF(ISNUMBER($AV580),INDEX($C$1:$AB$3985,$AV580,AW$4),"")</f>
        <v>or31c07_0</v>
      </c>
      <c r="AX580" s="105">
        <f>IF(ISNUMBER($AV580),INDEX($C$1:$AB$3985,$AV580,AX$4),"")</f>
        <v>20.931940000000001</v>
      </c>
      <c r="AY580" s="310">
        <f>IF(ISNUMBER(SEARCH($BE$10,AW580)),MAX(AY$5:AY579)+1,0)</f>
        <v>0</v>
      </c>
      <c r="AZ580" s="310">
        <f>IF(ISNUMBER(SEARCH($BE$11,AW580)),MAX(AZ$5:AZ579)+1,0)</f>
        <v>0</v>
      </c>
      <c r="BA580" s="128" t="str">
        <f t="shared" si="57"/>
        <v/>
      </c>
      <c r="BB580" s="105" t="str">
        <f>IF(ISNUMBER($BA580),INDEX($C$1:$AB$3985,$BA580,BB$4),"")</f>
        <v/>
      </c>
      <c r="BC580" s="105"/>
    </row>
    <row r="581" spans="1:55" x14ac:dyDescent="0.25">
      <c r="A581" s="98"/>
      <c r="B581" s="98">
        <f>ROW()</f>
        <v>581</v>
      </c>
      <c r="C581" s="73"/>
      <c r="D581" s="179" t="s">
        <v>619</v>
      </c>
      <c r="E581" s="175" t="s">
        <v>850</v>
      </c>
      <c r="F581" s="175" t="s">
        <v>851</v>
      </c>
      <c r="G581" s="176">
        <v>5.9475119999999997</v>
      </c>
      <c r="H581" s="176">
        <v>0.59475120000000004</v>
      </c>
      <c r="I581" s="176">
        <v>59.475119999999997</v>
      </c>
      <c r="J581" s="172" t="s">
        <v>841</v>
      </c>
      <c r="K581" s="173">
        <v>1</v>
      </c>
      <c r="L581" s="178">
        <v>0</v>
      </c>
      <c r="M581" s="36">
        <v>1</v>
      </c>
      <c r="N581" s="36"/>
      <c r="O581" s="36"/>
      <c r="P581" s="36"/>
      <c r="Q581" s="36"/>
      <c r="R581" s="3"/>
      <c r="S581" s="106"/>
      <c r="T581" s="106"/>
      <c r="U581" s="106"/>
      <c r="V581" s="106"/>
      <c r="W581" s="106"/>
      <c r="X581" s="106"/>
      <c r="Y581" s="36"/>
      <c r="Z581" s="36"/>
      <c r="AA581" s="36"/>
      <c r="AB581" s="188" t="str">
        <f t="shared" si="58"/>
        <v>hkr20c15log</v>
      </c>
      <c r="AC581" s="188" t="s">
        <v>1585</v>
      </c>
      <c r="AD581" s="131"/>
      <c r="AE581" s="131"/>
      <c r="AF581" s="131"/>
      <c r="AG581" s="131"/>
      <c r="AH581" s="131"/>
      <c r="AI581" s="131"/>
      <c r="AJ581" s="128" t="str">
        <f t="shared" si="53"/>
        <v/>
      </c>
      <c r="AK581" s="7" t="str">
        <f>IF(ISNUMBER($AJ581),INDEX($C$1:$AB$3985,$AJ581,AK$4),"")</f>
        <v/>
      </c>
      <c r="AL581" s="7" t="str">
        <f>IF(ISNUMBER($AJ581),INDEX($C$1:$AB$3985,$AJ581,AL$4),"")</f>
        <v/>
      </c>
      <c r="AM581" s="128"/>
      <c r="AN581" s="128">
        <f t="shared" si="55"/>
        <v>593</v>
      </c>
      <c r="AO581" s="7" t="str">
        <f>IF(ISNUMBER($AN581),INDEX($C$1:$AB$2294,$AN581,AO$4),"")</f>
        <v>hkr22c12</v>
      </c>
      <c r="AP581" s="10">
        <f>IF(ISNUMBER($AN581),INDEX($C$1:$AB$2294,$AN581,AP$4),"")</f>
        <v>5.9475119999999997</v>
      </c>
      <c r="AQ581" s="310">
        <f>IF(ISNUMBER(SEARCH($T$30,AO581)),MAX(AQ$5:AQ580)+1,0)</f>
        <v>0</v>
      </c>
      <c r="AR581" s="310">
        <f>IF(ISNUMBER(SEARCH($T$31,AO581)),MAX(AR$5:AR580)+1,0)</f>
        <v>0</v>
      </c>
      <c r="AS581" s="128" t="str">
        <f t="shared" si="54"/>
        <v/>
      </c>
      <c r="AT581" s="105" t="str">
        <f>IF(ISNUMBER($AS581),INDEX($C$1:$AB$3985,$AS581,AT$4),"")</f>
        <v/>
      </c>
      <c r="AU581" s="128"/>
      <c r="AV581" s="128">
        <f t="shared" si="56"/>
        <v>1358</v>
      </c>
      <c r="AW581" s="105" t="str">
        <f>IF(ISNUMBER($AV581),INDEX($C$1:$AB$3985,$AV581,AW$4),"")</f>
        <v>or31c08_0</v>
      </c>
      <c r="AX581" s="105">
        <f>IF(ISNUMBER($AV581),INDEX($C$1:$AB$3985,$AV581,AX$4),"")</f>
        <v>19.998360000000002</v>
      </c>
      <c r="AY581" s="310">
        <f>IF(ISNUMBER(SEARCH($BE$10,AW581)),MAX(AY$5:AY580)+1,0)</f>
        <v>0</v>
      </c>
      <c r="AZ581" s="310">
        <f>IF(ISNUMBER(SEARCH($BE$11,AW581)),MAX(AZ$5:AZ580)+1,0)</f>
        <v>0</v>
      </c>
      <c r="BA581" s="128" t="str">
        <f t="shared" si="57"/>
        <v/>
      </c>
      <c r="BB581" s="105" t="str">
        <f>IF(ISNUMBER($BA581),INDEX($C$1:$AB$3985,$BA581,BB$4),"")</f>
        <v/>
      </c>
      <c r="BC581" s="105"/>
    </row>
    <row r="582" spans="1:55" x14ac:dyDescent="0.25">
      <c r="A582" s="98"/>
      <c r="B582" s="98">
        <f>ROW()</f>
        <v>582</v>
      </c>
      <c r="C582" s="73"/>
      <c r="D582" s="179" t="s">
        <v>620</v>
      </c>
      <c r="E582" s="175" t="s">
        <v>850</v>
      </c>
      <c r="F582" s="175" t="s">
        <v>851</v>
      </c>
      <c r="G582" s="176">
        <v>5.9475119999999997</v>
      </c>
      <c r="H582" s="176">
        <v>0.59475120000000004</v>
      </c>
      <c r="I582" s="176">
        <v>59.475119999999997</v>
      </c>
      <c r="J582" s="172" t="s">
        <v>841</v>
      </c>
      <c r="K582" s="173">
        <v>1</v>
      </c>
      <c r="L582" s="178">
        <v>0</v>
      </c>
      <c r="M582" s="36">
        <v>1</v>
      </c>
      <c r="N582" s="36"/>
      <c r="O582" s="36"/>
      <c r="P582" s="36"/>
      <c r="Q582" s="36"/>
      <c r="R582" s="3"/>
      <c r="S582" s="106"/>
      <c r="T582" s="106"/>
      <c r="U582" s="106"/>
      <c r="V582" s="106"/>
      <c r="W582" s="106"/>
      <c r="X582" s="106"/>
      <c r="Y582" s="36"/>
      <c r="Z582" s="36"/>
      <c r="AA582" s="36"/>
      <c r="AB582" s="188" t="str">
        <f t="shared" si="58"/>
        <v>hkr21c02log</v>
      </c>
      <c r="AC582" s="188" t="s">
        <v>1585</v>
      </c>
      <c r="AD582" s="131"/>
      <c r="AE582" s="131"/>
      <c r="AF582" s="131"/>
      <c r="AG582" s="131"/>
      <c r="AH582" s="131"/>
      <c r="AI582" s="131"/>
      <c r="AJ582" s="128" t="str">
        <f t="shared" ref="AJ582:AJ645" si="59">IF(AJ581="","",IF(AJ581+1&lt;=$AH$6,AJ581+1,""))</f>
        <v/>
      </c>
      <c r="AK582" s="7" t="str">
        <f>IF(ISNUMBER($AJ582),INDEX($C$1:$AB$3985,$AJ582,AK$4),"")</f>
        <v/>
      </c>
      <c r="AL582" s="7" t="str">
        <f>IF(ISNUMBER($AJ582),INDEX($C$1:$AB$3985,$AJ582,AL$4),"")</f>
        <v/>
      </c>
      <c r="AM582" s="128"/>
      <c r="AN582" s="128">
        <f t="shared" si="55"/>
        <v>594</v>
      </c>
      <c r="AO582" s="7" t="str">
        <f>IF(ISNUMBER($AN582),INDEX($C$1:$AB$2294,$AN582,AO$4),"")</f>
        <v>hkr22c13</v>
      </c>
      <c r="AP582" s="10">
        <f>IF(ISNUMBER($AN582),INDEX($C$1:$AB$2294,$AN582,AP$4),"")</f>
        <v>5.9475119999999997</v>
      </c>
      <c r="AQ582" s="310">
        <f>IF(ISNUMBER(SEARCH($T$30,AO582)),MAX(AQ$5:AQ581)+1,0)</f>
        <v>0</v>
      </c>
      <c r="AR582" s="310">
        <f>IF(ISNUMBER(SEARCH($T$31,AO582)),MAX(AR$5:AR581)+1,0)</f>
        <v>0</v>
      </c>
      <c r="AS582" s="128" t="str">
        <f t="shared" ref="AS582:AS645" si="60">IF(AS581="","",IF(AS581+1&lt;=$AH$8,AS581+1,""))</f>
        <v/>
      </c>
      <c r="AT582" s="105" t="str">
        <f>IF(ISNUMBER($AS582),INDEX($C$1:$AB$3985,$AS582,AT$4),"")</f>
        <v/>
      </c>
      <c r="AU582" s="128"/>
      <c r="AV582" s="128">
        <f t="shared" si="56"/>
        <v>1359</v>
      </c>
      <c r="AW582" s="105" t="str">
        <f>IF(ISNUMBER($AV582),INDEX($C$1:$AB$3985,$AV582,AW$4),"")</f>
        <v>or31c09_0</v>
      </c>
      <c r="AX582" s="105">
        <f>IF(ISNUMBER($AV582),INDEX($C$1:$AB$3985,$AV582,AX$4),"")</f>
        <v>18.702169999999999</v>
      </c>
      <c r="AY582" s="310">
        <f>IF(ISNUMBER(SEARCH($BE$10,AW582)),MAX(AY$5:AY581)+1,0)</f>
        <v>0</v>
      </c>
      <c r="AZ582" s="310">
        <f>IF(ISNUMBER(SEARCH($BE$11,AW582)),MAX(AZ$5:AZ581)+1,0)</f>
        <v>0</v>
      </c>
      <c r="BA582" s="128" t="str">
        <f t="shared" si="57"/>
        <v/>
      </c>
      <c r="BB582" s="105" t="str">
        <f>IF(ISNUMBER($BA582),INDEX($C$1:$AB$3985,$BA582,BB$4),"")</f>
        <v/>
      </c>
      <c r="BC582" s="105"/>
    </row>
    <row r="583" spans="1:55" x14ac:dyDescent="0.25">
      <c r="A583" s="98"/>
      <c r="B583" s="98">
        <f>ROW()</f>
        <v>583</v>
      </c>
      <c r="C583" s="73"/>
      <c r="D583" s="179" t="s">
        <v>621</v>
      </c>
      <c r="E583" s="175" t="s">
        <v>850</v>
      </c>
      <c r="F583" s="175" t="s">
        <v>851</v>
      </c>
      <c r="G583" s="176">
        <v>5.9475119999999997</v>
      </c>
      <c r="H583" s="176">
        <v>0.59475120000000004</v>
      </c>
      <c r="I583" s="176">
        <v>59.475119999999997</v>
      </c>
      <c r="J583" s="172" t="s">
        <v>841</v>
      </c>
      <c r="K583" s="173">
        <v>1</v>
      </c>
      <c r="L583" s="178">
        <v>0</v>
      </c>
      <c r="M583" s="36">
        <v>1</v>
      </c>
      <c r="N583" s="36"/>
      <c r="O583" s="36"/>
      <c r="P583" s="36"/>
      <c r="Q583" s="36"/>
      <c r="R583" s="3"/>
      <c r="S583" s="106"/>
      <c r="T583" s="106"/>
      <c r="U583" s="106"/>
      <c r="V583" s="106"/>
      <c r="W583" s="106"/>
      <c r="X583" s="106"/>
      <c r="Y583" s="36"/>
      <c r="Z583" s="36"/>
      <c r="AA583" s="36"/>
      <c r="AB583" s="188" t="str">
        <f t="shared" si="58"/>
        <v>hkr24c10log</v>
      </c>
      <c r="AC583" s="188" t="s">
        <v>1585</v>
      </c>
      <c r="AD583" s="131"/>
      <c r="AE583" s="131"/>
      <c r="AF583" s="131"/>
      <c r="AG583" s="131"/>
      <c r="AH583" s="131"/>
      <c r="AI583" s="131"/>
      <c r="AJ583" s="128" t="str">
        <f t="shared" si="59"/>
        <v/>
      </c>
      <c r="AK583" s="7" t="str">
        <f>IF(ISNUMBER($AJ583),INDEX($C$1:$AB$3985,$AJ583,AK$4),"")</f>
        <v/>
      </c>
      <c r="AL583" s="7" t="str">
        <f>IF(ISNUMBER($AJ583),INDEX($C$1:$AB$3985,$AJ583,AL$4),"")</f>
        <v/>
      </c>
      <c r="AM583" s="128"/>
      <c r="AN583" s="128">
        <f t="shared" ref="AN583:AN646" si="61">IF(AN582="","",IF(AN582+1&lt;=$AH$7,AN582+1,""))</f>
        <v>595</v>
      </c>
      <c r="AO583" s="7" t="str">
        <f>IF(ISNUMBER($AN583),INDEX($C$1:$AB$2294,$AN583,AO$4),"")</f>
        <v>hkr22c14</v>
      </c>
      <c r="AP583" s="10">
        <f>IF(ISNUMBER($AN583),INDEX($C$1:$AB$2294,$AN583,AP$4),"")</f>
        <v>5.9475119999999997</v>
      </c>
      <c r="AQ583" s="310">
        <f>IF(ISNUMBER(SEARCH($T$30,AO583)),MAX(AQ$5:AQ582)+1,0)</f>
        <v>0</v>
      </c>
      <c r="AR583" s="310">
        <f>IF(ISNUMBER(SEARCH($T$31,AO583)),MAX(AR$5:AR582)+1,0)</f>
        <v>0</v>
      </c>
      <c r="AS583" s="128" t="str">
        <f t="shared" si="60"/>
        <v/>
      </c>
      <c r="AT583" s="105" t="str">
        <f>IF(ISNUMBER($AS583),INDEX($C$1:$AB$3985,$AS583,AT$4),"")</f>
        <v/>
      </c>
      <c r="AU583" s="128"/>
      <c r="AV583" s="128">
        <f t="shared" ref="AV583:AV646" si="62">IF(AV582="","",IF(AV582+1&lt;=$AH$9,AV582+1,""))</f>
        <v>1360</v>
      </c>
      <c r="AW583" s="105" t="str">
        <f>IF(ISNUMBER($AV583),INDEX($C$1:$AB$3985,$AV583,AW$4),"")</f>
        <v>or31c10_0</v>
      </c>
      <c r="AX583" s="105">
        <f>IF(ISNUMBER($AV583),INDEX($C$1:$AB$3985,$AV583,AX$4),"")</f>
        <v>17.41188</v>
      </c>
      <c r="AY583" s="310">
        <f>IF(ISNUMBER(SEARCH($BE$10,AW583)),MAX(AY$5:AY582)+1,0)</f>
        <v>0</v>
      </c>
      <c r="AZ583" s="310">
        <f>IF(ISNUMBER(SEARCH($BE$11,AW583)),MAX(AZ$5:AZ582)+1,0)</f>
        <v>0</v>
      </c>
      <c r="BA583" s="128" t="str">
        <f t="shared" ref="BA583:BA646" si="63">IF(BA582="","",IF(BA582+1&lt;=$AH$10,BA582+1,""))</f>
        <v/>
      </c>
      <c r="BB583" s="105" t="str">
        <f>IF(ISNUMBER($BA583),INDEX($C$1:$AB$3985,$BA583,BB$4),"")</f>
        <v/>
      </c>
      <c r="BC583" s="105"/>
    </row>
    <row r="584" spans="1:55" x14ac:dyDescent="0.25">
      <c r="A584" s="98"/>
      <c r="B584" s="98">
        <f>ROW()</f>
        <v>584</v>
      </c>
      <c r="C584" s="73"/>
      <c r="D584" s="179" t="s">
        <v>622</v>
      </c>
      <c r="E584" s="175" t="s">
        <v>850</v>
      </c>
      <c r="F584" s="175" t="s">
        <v>851</v>
      </c>
      <c r="G584" s="176">
        <v>5.9475119999999997</v>
      </c>
      <c r="H584" s="176">
        <v>0.59475120000000004</v>
      </c>
      <c r="I584" s="176">
        <v>59.475119999999997</v>
      </c>
      <c r="J584" s="172" t="s">
        <v>841</v>
      </c>
      <c r="K584" s="173">
        <v>1</v>
      </c>
      <c r="L584" s="178">
        <v>0</v>
      </c>
      <c r="M584" s="36">
        <v>1</v>
      </c>
      <c r="N584" s="36"/>
      <c r="O584" s="36"/>
      <c r="P584" s="36"/>
      <c r="Q584" s="36"/>
      <c r="R584" s="3"/>
      <c r="S584" s="106"/>
      <c r="T584" s="106"/>
      <c r="U584" s="106"/>
      <c r="V584" s="106"/>
      <c r="W584" s="106"/>
      <c r="X584" s="106"/>
      <c r="Y584" s="36"/>
      <c r="Z584" s="36"/>
      <c r="AA584" s="36"/>
      <c r="AB584" s="188" t="str">
        <f t="shared" si="58"/>
        <v>hkr21c07log</v>
      </c>
      <c r="AC584" s="188" t="s">
        <v>1585</v>
      </c>
      <c r="AD584" s="131"/>
      <c r="AE584" s="131"/>
      <c r="AF584" s="131"/>
      <c r="AG584" s="131"/>
      <c r="AH584" s="131"/>
      <c r="AI584" s="131"/>
      <c r="AJ584" s="128" t="str">
        <f t="shared" si="59"/>
        <v/>
      </c>
      <c r="AK584" s="7" t="str">
        <f>IF(ISNUMBER($AJ584),INDEX($C$1:$AB$3985,$AJ584,AK$4),"")</f>
        <v/>
      </c>
      <c r="AL584" s="7" t="str">
        <f>IF(ISNUMBER($AJ584),INDEX($C$1:$AB$3985,$AJ584,AL$4),"")</f>
        <v/>
      </c>
      <c r="AM584" s="128"/>
      <c r="AN584" s="128">
        <f t="shared" si="61"/>
        <v>596</v>
      </c>
      <c r="AO584" s="7" t="str">
        <f>IF(ISNUMBER($AN584),INDEX($C$1:$AB$2294,$AN584,AO$4),"")</f>
        <v>hkr32c08</v>
      </c>
      <c r="AP584" s="10">
        <f>IF(ISNUMBER($AN584),INDEX($C$1:$AB$2294,$AN584,AP$4),"")</f>
        <v>5.9475119999999997</v>
      </c>
      <c r="AQ584" s="310">
        <f>IF(ISNUMBER(SEARCH($T$30,AO584)),MAX(AQ$5:AQ583)+1,0)</f>
        <v>0</v>
      </c>
      <c r="AR584" s="310">
        <f>IF(ISNUMBER(SEARCH($T$31,AO584)),MAX(AR$5:AR583)+1,0)</f>
        <v>0</v>
      </c>
      <c r="AS584" s="128" t="str">
        <f t="shared" si="60"/>
        <v/>
      </c>
      <c r="AT584" s="105" t="str">
        <f>IF(ISNUMBER($AS584),INDEX($C$1:$AB$3985,$AS584,AT$4),"")</f>
        <v/>
      </c>
      <c r="AU584" s="128"/>
      <c r="AV584" s="128">
        <f t="shared" si="62"/>
        <v>1361</v>
      </c>
      <c r="AW584" s="105" t="str">
        <f>IF(ISNUMBER($AV584),INDEX($C$1:$AB$3985,$AV584,AW$4),"")</f>
        <v>or31c11_0</v>
      </c>
      <c r="AX584" s="105">
        <f>IF(ISNUMBER($AV584),INDEX($C$1:$AB$3985,$AV584,AX$4),"")</f>
        <v>16.14302</v>
      </c>
      <c r="AY584" s="310">
        <f>IF(ISNUMBER(SEARCH($BE$10,AW584)),MAX(AY$5:AY583)+1,0)</f>
        <v>0</v>
      </c>
      <c r="AZ584" s="310">
        <f>IF(ISNUMBER(SEARCH($BE$11,AW584)),MAX(AZ$5:AZ583)+1,0)</f>
        <v>0</v>
      </c>
      <c r="BA584" s="128" t="str">
        <f t="shared" si="63"/>
        <v/>
      </c>
      <c r="BB584" s="105" t="str">
        <f>IF(ISNUMBER($BA584),INDEX($C$1:$AB$3985,$BA584,BB$4),"")</f>
        <v/>
      </c>
      <c r="BC584" s="105"/>
    </row>
    <row r="585" spans="1:55" x14ac:dyDescent="0.25">
      <c r="A585" s="98"/>
      <c r="B585" s="98">
        <f>ROW()</f>
        <v>585</v>
      </c>
      <c r="C585" s="73"/>
      <c r="D585" s="179" t="s">
        <v>623</v>
      </c>
      <c r="E585" s="175" t="s">
        <v>850</v>
      </c>
      <c r="F585" s="175" t="s">
        <v>851</v>
      </c>
      <c r="G585" s="176">
        <v>5.9475119999999997</v>
      </c>
      <c r="H585" s="176">
        <v>0.59475120000000004</v>
      </c>
      <c r="I585" s="176">
        <v>59.475119999999997</v>
      </c>
      <c r="J585" s="172" t="s">
        <v>841</v>
      </c>
      <c r="K585" s="173">
        <v>1</v>
      </c>
      <c r="L585" s="178">
        <v>0</v>
      </c>
      <c r="M585" s="36">
        <v>1</v>
      </c>
      <c r="N585" s="36"/>
      <c r="O585" s="36"/>
      <c r="P585" s="36"/>
      <c r="Q585" s="36"/>
      <c r="R585" s="3"/>
      <c r="S585" s="106"/>
      <c r="T585" s="106"/>
      <c r="U585" s="106"/>
      <c r="V585" s="106"/>
      <c r="W585" s="106"/>
      <c r="X585" s="106"/>
      <c r="Y585" s="36"/>
      <c r="Z585" s="36"/>
      <c r="AA585" s="36"/>
      <c r="AB585" s="188" t="str">
        <f t="shared" si="58"/>
        <v>hkr31c16log</v>
      </c>
      <c r="AC585" s="188" t="s">
        <v>1585</v>
      </c>
      <c r="AD585" s="131"/>
      <c r="AE585" s="131"/>
      <c r="AF585" s="131"/>
      <c r="AG585" s="131"/>
      <c r="AH585" s="131"/>
      <c r="AI585" s="131"/>
      <c r="AJ585" s="128" t="str">
        <f t="shared" si="59"/>
        <v/>
      </c>
      <c r="AK585" s="7" t="str">
        <f>IF(ISNUMBER($AJ585),INDEX($C$1:$AB$3985,$AJ585,AK$4),"")</f>
        <v/>
      </c>
      <c r="AL585" s="7" t="str">
        <f>IF(ISNUMBER($AJ585),INDEX($C$1:$AB$3985,$AJ585,AL$4),"")</f>
        <v/>
      </c>
      <c r="AM585" s="128"/>
      <c r="AN585" s="128">
        <f t="shared" si="61"/>
        <v>597</v>
      </c>
      <c r="AO585" s="7" t="str">
        <f>IF(ISNUMBER($AN585),INDEX($C$1:$AB$2294,$AN585,AO$4),"")</f>
        <v>hkr26c14</v>
      </c>
      <c r="AP585" s="10">
        <f>IF(ISNUMBER($AN585),INDEX($C$1:$AB$2294,$AN585,AP$4),"")</f>
        <v>5.9475119999999997</v>
      </c>
      <c r="AQ585" s="310">
        <f>IF(ISNUMBER(SEARCH($T$30,AO585)),MAX(AQ$5:AQ584)+1,0)</f>
        <v>0</v>
      </c>
      <c r="AR585" s="310">
        <f>IF(ISNUMBER(SEARCH($T$31,AO585)),MAX(AR$5:AR584)+1,0)</f>
        <v>0</v>
      </c>
      <c r="AS585" s="128" t="str">
        <f t="shared" si="60"/>
        <v/>
      </c>
      <c r="AT585" s="105" t="str">
        <f>IF(ISNUMBER($AS585),INDEX($C$1:$AB$3985,$AS585,AT$4),"")</f>
        <v/>
      </c>
      <c r="AU585" s="128"/>
      <c r="AV585" s="128">
        <f t="shared" si="62"/>
        <v>1362</v>
      </c>
      <c r="AW585" s="105" t="str">
        <f>IF(ISNUMBER($AV585),INDEX($C$1:$AB$3985,$AV585,AW$4),"")</f>
        <v>or31c12_0</v>
      </c>
      <c r="AX585" s="105">
        <f>IF(ISNUMBER($AV585),INDEX($C$1:$AB$3985,$AV585,AX$4),"")</f>
        <v>15.289580000000001</v>
      </c>
      <c r="AY585" s="310">
        <f>IF(ISNUMBER(SEARCH($BE$10,AW585)),MAX(AY$5:AY584)+1,0)</f>
        <v>0</v>
      </c>
      <c r="AZ585" s="310">
        <f>IF(ISNUMBER(SEARCH($BE$11,AW585)),MAX(AZ$5:AZ584)+1,0)</f>
        <v>0</v>
      </c>
      <c r="BA585" s="128" t="str">
        <f t="shared" si="63"/>
        <v/>
      </c>
      <c r="BB585" s="105" t="str">
        <f>IF(ISNUMBER($BA585),INDEX($C$1:$AB$3985,$BA585,BB$4),"")</f>
        <v/>
      </c>
      <c r="BC585" s="105"/>
    </row>
    <row r="586" spans="1:55" x14ac:dyDescent="0.25">
      <c r="A586" s="98"/>
      <c r="B586" s="98">
        <f>ROW()</f>
        <v>586</v>
      </c>
      <c r="C586" s="73"/>
      <c r="D586" s="179" t="s">
        <v>624</v>
      </c>
      <c r="E586" s="175" t="s">
        <v>850</v>
      </c>
      <c r="F586" s="175" t="s">
        <v>851</v>
      </c>
      <c r="G586" s="176">
        <v>5.9475119999999997</v>
      </c>
      <c r="H586" s="176">
        <v>0.59475120000000004</v>
      </c>
      <c r="I586" s="176">
        <v>59.475119999999997</v>
      </c>
      <c r="J586" s="172" t="s">
        <v>841</v>
      </c>
      <c r="K586" s="173">
        <v>1</v>
      </c>
      <c r="L586" s="178">
        <v>0</v>
      </c>
      <c r="M586" s="36">
        <v>1</v>
      </c>
      <c r="N586" s="36"/>
      <c r="O586" s="36"/>
      <c r="P586" s="36"/>
      <c r="Q586" s="36"/>
      <c r="R586" s="3"/>
      <c r="S586" s="106"/>
      <c r="T586" s="106"/>
      <c r="U586" s="106"/>
      <c r="V586" s="106"/>
      <c r="W586" s="106"/>
      <c r="X586" s="106"/>
      <c r="Y586" s="36"/>
      <c r="Z586" s="36"/>
      <c r="AA586" s="36"/>
      <c r="AB586" s="188" t="str">
        <f t="shared" si="58"/>
        <v>hkr21c09log</v>
      </c>
      <c r="AC586" s="188" t="s">
        <v>1585</v>
      </c>
      <c r="AD586" s="131"/>
      <c r="AE586" s="131"/>
      <c r="AF586" s="131"/>
      <c r="AG586" s="131"/>
      <c r="AH586" s="131"/>
      <c r="AI586" s="131"/>
      <c r="AJ586" s="128" t="str">
        <f t="shared" si="59"/>
        <v/>
      </c>
      <c r="AK586" s="7" t="str">
        <f>IF(ISNUMBER($AJ586),INDEX($C$1:$AB$3985,$AJ586,AK$4),"")</f>
        <v/>
      </c>
      <c r="AL586" s="7" t="str">
        <f>IF(ISNUMBER($AJ586),INDEX($C$1:$AB$3985,$AJ586,AL$4),"")</f>
        <v/>
      </c>
      <c r="AM586" s="128"/>
      <c r="AN586" s="128">
        <f t="shared" si="61"/>
        <v>598</v>
      </c>
      <c r="AO586" s="7" t="str">
        <f>IF(ISNUMBER($AN586),INDEX($C$1:$AB$2294,$AN586,AO$4),"")</f>
        <v>hkr22c17</v>
      </c>
      <c r="AP586" s="10">
        <f>IF(ISNUMBER($AN586),INDEX($C$1:$AB$2294,$AN586,AP$4),"")</f>
        <v>5.9475119999999997</v>
      </c>
      <c r="AQ586" s="310">
        <f>IF(ISNUMBER(SEARCH($T$30,AO586)),MAX(AQ$5:AQ585)+1,0)</f>
        <v>0</v>
      </c>
      <c r="AR586" s="310">
        <f>IF(ISNUMBER(SEARCH($T$31,AO586)),MAX(AR$5:AR585)+1,0)</f>
        <v>0</v>
      </c>
      <c r="AS586" s="128" t="str">
        <f t="shared" si="60"/>
        <v/>
      </c>
      <c r="AT586" s="105" t="str">
        <f>IF(ISNUMBER($AS586),INDEX($C$1:$AB$3985,$AS586,AT$4),"")</f>
        <v/>
      </c>
      <c r="AU586" s="128"/>
      <c r="AV586" s="128">
        <f t="shared" si="62"/>
        <v>1363</v>
      </c>
      <c r="AW586" s="105" t="str">
        <f>IF(ISNUMBER($AV586),INDEX($C$1:$AB$3985,$AV586,AW$4),"")</f>
        <v>or31c13_0</v>
      </c>
      <c r="AX586" s="105">
        <f>IF(ISNUMBER($AV586),INDEX($C$1:$AB$3985,$AV586,AX$4),"")</f>
        <v>14.394579999999999</v>
      </c>
      <c r="AY586" s="310">
        <f>IF(ISNUMBER(SEARCH($BE$10,AW586)),MAX(AY$5:AY585)+1,0)</f>
        <v>0</v>
      </c>
      <c r="AZ586" s="310">
        <f>IF(ISNUMBER(SEARCH($BE$11,AW586)),MAX(AZ$5:AZ585)+1,0)</f>
        <v>0</v>
      </c>
      <c r="BA586" s="128" t="str">
        <f t="shared" si="63"/>
        <v/>
      </c>
      <c r="BB586" s="105" t="str">
        <f>IF(ISNUMBER($BA586),INDEX($C$1:$AB$3985,$BA586,BB$4),"")</f>
        <v/>
      </c>
      <c r="BC586" s="105"/>
    </row>
    <row r="587" spans="1:55" x14ac:dyDescent="0.25">
      <c r="A587" s="98"/>
      <c r="B587" s="98">
        <f>ROW()</f>
        <v>587</v>
      </c>
      <c r="C587" s="73"/>
      <c r="D587" s="179" t="s">
        <v>625</v>
      </c>
      <c r="E587" s="175" t="s">
        <v>850</v>
      </c>
      <c r="F587" s="175" t="s">
        <v>851</v>
      </c>
      <c r="G587" s="176">
        <v>5.9475119999999997</v>
      </c>
      <c r="H587" s="176">
        <v>0.59475120000000004</v>
      </c>
      <c r="I587" s="176">
        <v>59.475119999999997</v>
      </c>
      <c r="J587" s="172" t="s">
        <v>841</v>
      </c>
      <c r="K587" s="173">
        <v>1</v>
      </c>
      <c r="L587" s="178">
        <v>0</v>
      </c>
      <c r="M587" s="36">
        <v>1</v>
      </c>
      <c r="N587" s="36"/>
      <c r="O587" s="36"/>
      <c r="P587" s="36"/>
      <c r="Q587" s="36"/>
      <c r="R587" s="3"/>
      <c r="S587" s="106"/>
      <c r="T587" s="106"/>
      <c r="U587" s="106"/>
      <c r="V587" s="106"/>
      <c r="W587" s="106"/>
      <c r="X587" s="106"/>
      <c r="Y587" s="36"/>
      <c r="Z587" s="36"/>
      <c r="AA587" s="36"/>
      <c r="AB587" s="188" t="str">
        <f t="shared" si="58"/>
        <v>hkr21c11log</v>
      </c>
      <c r="AC587" s="188" t="s">
        <v>1585</v>
      </c>
      <c r="AD587" s="131"/>
      <c r="AE587" s="131"/>
      <c r="AF587" s="131"/>
      <c r="AG587" s="131"/>
      <c r="AH587" s="131"/>
      <c r="AI587" s="131"/>
      <c r="AJ587" s="128" t="str">
        <f t="shared" si="59"/>
        <v/>
      </c>
      <c r="AK587" s="7" t="str">
        <f>IF(ISNUMBER($AJ587),INDEX($C$1:$AB$3985,$AJ587,AK$4),"")</f>
        <v/>
      </c>
      <c r="AL587" s="7" t="str">
        <f>IF(ISNUMBER($AJ587),INDEX($C$1:$AB$3985,$AJ587,AL$4),"")</f>
        <v/>
      </c>
      <c r="AM587" s="128"/>
      <c r="AN587" s="128">
        <f t="shared" si="61"/>
        <v>599</v>
      </c>
      <c r="AO587" s="7" t="str">
        <f>IF(ISNUMBER($AN587),INDEX($C$1:$AB$2294,$AN587,AO$4),"")</f>
        <v>hkr22c19</v>
      </c>
      <c r="AP587" s="10">
        <f>IF(ISNUMBER($AN587),INDEX($C$1:$AB$2294,$AN587,AP$4),"")</f>
        <v>5.9475119999999997</v>
      </c>
      <c r="AQ587" s="310">
        <f>IF(ISNUMBER(SEARCH($T$30,AO587)),MAX(AQ$5:AQ586)+1,0)</f>
        <v>0</v>
      </c>
      <c r="AR587" s="310">
        <f>IF(ISNUMBER(SEARCH($T$31,AO587)),MAX(AR$5:AR586)+1,0)</f>
        <v>0</v>
      </c>
      <c r="AS587" s="128" t="str">
        <f t="shared" si="60"/>
        <v/>
      </c>
      <c r="AT587" s="105" t="str">
        <f>IF(ISNUMBER($AS587),INDEX($C$1:$AB$3985,$AS587,AT$4),"")</f>
        <v/>
      </c>
      <c r="AU587" s="128"/>
      <c r="AV587" s="128">
        <f t="shared" si="62"/>
        <v>1364</v>
      </c>
      <c r="AW587" s="105" t="str">
        <f>IF(ISNUMBER($AV587),INDEX($C$1:$AB$3985,$AV587,AW$4),"")</f>
        <v>or31c14_0</v>
      </c>
      <c r="AX587" s="105">
        <f>IF(ISNUMBER($AV587),INDEX($C$1:$AB$3985,$AV587,AX$4),"")</f>
        <v>13.088800000000001</v>
      </c>
      <c r="AY587" s="310">
        <f>IF(ISNUMBER(SEARCH($BE$10,AW587)),MAX(AY$5:AY586)+1,0)</f>
        <v>0</v>
      </c>
      <c r="AZ587" s="310">
        <f>IF(ISNUMBER(SEARCH($BE$11,AW587)),MAX(AZ$5:AZ586)+1,0)</f>
        <v>0</v>
      </c>
      <c r="BA587" s="128" t="str">
        <f t="shared" si="63"/>
        <v/>
      </c>
      <c r="BB587" s="105" t="str">
        <f>IF(ISNUMBER($BA587),INDEX($C$1:$AB$3985,$BA587,BB$4),"")</f>
        <v/>
      </c>
      <c r="BC587" s="105"/>
    </row>
    <row r="588" spans="1:55" x14ac:dyDescent="0.25">
      <c r="A588" s="98"/>
      <c r="B588" s="98">
        <f>ROW()</f>
        <v>588</v>
      </c>
      <c r="C588" s="73"/>
      <c r="D588" s="179" t="s">
        <v>626</v>
      </c>
      <c r="E588" s="175" t="s">
        <v>850</v>
      </c>
      <c r="F588" s="175" t="s">
        <v>851</v>
      </c>
      <c r="G588" s="176">
        <v>5.9475119999999997</v>
      </c>
      <c r="H588" s="176">
        <v>0.59475120000000004</v>
      </c>
      <c r="I588" s="176">
        <v>59.475119999999997</v>
      </c>
      <c r="J588" s="172" t="s">
        <v>841</v>
      </c>
      <c r="K588" s="173">
        <v>1</v>
      </c>
      <c r="L588" s="178">
        <v>0</v>
      </c>
      <c r="M588" s="36">
        <v>1</v>
      </c>
      <c r="N588" s="36"/>
      <c r="O588" s="36"/>
      <c r="P588" s="36"/>
      <c r="Q588" s="36"/>
      <c r="R588" s="3"/>
      <c r="S588" s="106"/>
      <c r="T588" s="106"/>
      <c r="U588" s="106"/>
      <c r="V588" s="106"/>
      <c r="W588" s="106"/>
      <c r="X588" s="106"/>
      <c r="Y588" s="36"/>
      <c r="Z588" s="36"/>
      <c r="AA588" s="36"/>
      <c r="AB588" s="188" t="str">
        <f t="shared" si="58"/>
        <v>hkr21c17log</v>
      </c>
      <c r="AC588" s="188" t="s">
        <v>1585</v>
      </c>
      <c r="AD588" s="131"/>
      <c r="AE588" s="131"/>
      <c r="AF588" s="131"/>
      <c r="AG588" s="131"/>
      <c r="AH588" s="131"/>
      <c r="AI588" s="131"/>
      <c r="AJ588" s="128" t="str">
        <f t="shared" si="59"/>
        <v/>
      </c>
      <c r="AK588" s="7" t="str">
        <f>IF(ISNUMBER($AJ588),INDEX($C$1:$AB$3985,$AJ588,AK$4),"")</f>
        <v/>
      </c>
      <c r="AL588" s="7" t="str">
        <f>IF(ISNUMBER($AJ588),INDEX($C$1:$AB$3985,$AJ588,AL$4),"")</f>
        <v/>
      </c>
      <c r="AM588" s="128"/>
      <c r="AN588" s="128">
        <f t="shared" si="61"/>
        <v>600</v>
      </c>
      <c r="AO588" s="7" t="str">
        <f>IF(ISNUMBER($AN588),INDEX($C$1:$AB$2294,$AN588,AO$4),"")</f>
        <v>hkr30c10</v>
      </c>
      <c r="AP588" s="10">
        <f>IF(ISNUMBER($AN588),INDEX($C$1:$AB$2294,$AN588,AP$4),"")</f>
        <v>5.9475119999999997</v>
      </c>
      <c r="AQ588" s="310">
        <f>IF(ISNUMBER(SEARCH($T$30,AO588)),MAX(AQ$5:AQ587)+1,0)</f>
        <v>0</v>
      </c>
      <c r="AR588" s="310">
        <f>IF(ISNUMBER(SEARCH($T$31,AO588)),MAX(AR$5:AR587)+1,0)</f>
        <v>0</v>
      </c>
      <c r="AS588" s="128" t="str">
        <f t="shared" si="60"/>
        <v/>
      </c>
      <c r="AT588" s="105" t="str">
        <f>IF(ISNUMBER($AS588),INDEX($C$1:$AB$3985,$AS588,AT$4),"")</f>
        <v/>
      </c>
      <c r="AU588" s="128"/>
      <c r="AV588" s="128">
        <f t="shared" si="62"/>
        <v>1365</v>
      </c>
      <c r="AW588" s="105" t="str">
        <f>IF(ISNUMBER($AV588),INDEX($C$1:$AB$3985,$AV588,AW$4),"")</f>
        <v>or31c15_0</v>
      </c>
      <c r="AX588" s="105">
        <f>IF(ISNUMBER($AV588),INDEX($C$1:$AB$3985,$AV588,AX$4),"")</f>
        <v>14.08883</v>
      </c>
      <c r="AY588" s="310">
        <f>IF(ISNUMBER(SEARCH($BE$10,AW588)),MAX(AY$5:AY587)+1,0)</f>
        <v>0</v>
      </c>
      <c r="AZ588" s="310">
        <f>IF(ISNUMBER(SEARCH($BE$11,AW588)),MAX(AZ$5:AZ587)+1,0)</f>
        <v>0</v>
      </c>
      <c r="BA588" s="128" t="str">
        <f t="shared" si="63"/>
        <v/>
      </c>
      <c r="BB588" s="105" t="str">
        <f>IF(ISNUMBER($BA588),INDEX($C$1:$AB$3985,$BA588,BB$4),"")</f>
        <v/>
      </c>
      <c r="BC588" s="105"/>
    </row>
    <row r="589" spans="1:55" x14ac:dyDescent="0.25">
      <c r="A589" s="98"/>
      <c r="B589" s="98">
        <f>ROW()</f>
        <v>589</v>
      </c>
      <c r="C589" s="73"/>
      <c r="D589" s="179" t="s">
        <v>627</v>
      </c>
      <c r="E589" s="175" t="s">
        <v>850</v>
      </c>
      <c r="F589" s="175" t="s">
        <v>851</v>
      </c>
      <c r="G589" s="176">
        <v>5.9475119999999997</v>
      </c>
      <c r="H589" s="176">
        <v>0.59475120000000004</v>
      </c>
      <c r="I589" s="176">
        <v>59.475119999999997</v>
      </c>
      <c r="J589" s="172" t="s">
        <v>841</v>
      </c>
      <c r="K589" s="173">
        <v>1</v>
      </c>
      <c r="L589" s="178">
        <v>0</v>
      </c>
      <c r="M589" s="36">
        <v>1</v>
      </c>
      <c r="N589" s="36"/>
      <c r="O589" s="36"/>
      <c r="P589" s="36"/>
      <c r="Q589" s="36"/>
      <c r="R589" s="3"/>
      <c r="S589" s="106"/>
      <c r="T589" s="106"/>
      <c r="U589" s="106"/>
      <c r="V589" s="106"/>
      <c r="W589" s="106"/>
      <c r="X589" s="106"/>
      <c r="Y589" s="36"/>
      <c r="Z589" s="36"/>
      <c r="AA589" s="36"/>
      <c r="AB589" s="188" t="str">
        <f t="shared" si="58"/>
        <v>hkr27c19log</v>
      </c>
      <c r="AC589" s="188" t="s">
        <v>1585</v>
      </c>
      <c r="AD589" s="131"/>
      <c r="AE589" s="131"/>
      <c r="AF589" s="131"/>
      <c r="AG589" s="131"/>
      <c r="AH589" s="131"/>
      <c r="AI589" s="131"/>
      <c r="AJ589" s="128" t="str">
        <f t="shared" si="59"/>
        <v/>
      </c>
      <c r="AK589" s="7" t="str">
        <f>IF(ISNUMBER($AJ589),INDEX($C$1:$AB$3985,$AJ589,AK$4),"")</f>
        <v/>
      </c>
      <c r="AL589" s="7" t="str">
        <f>IF(ISNUMBER($AJ589),INDEX($C$1:$AB$3985,$AJ589,AL$4),"")</f>
        <v/>
      </c>
      <c r="AM589" s="128"/>
      <c r="AN589" s="128">
        <f t="shared" si="61"/>
        <v>601</v>
      </c>
      <c r="AO589" s="7" t="str">
        <f>IF(ISNUMBER($AN589),INDEX($C$1:$AB$2294,$AN589,AO$4),"")</f>
        <v>hkr23c01</v>
      </c>
      <c r="AP589" s="10">
        <f>IF(ISNUMBER($AN589),INDEX($C$1:$AB$2294,$AN589,AP$4),"")</f>
        <v>5.9475119999999997</v>
      </c>
      <c r="AQ589" s="310">
        <f>IF(ISNUMBER(SEARCH($T$30,AO589)),MAX(AQ$5:AQ588)+1,0)</f>
        <v>0</v>
      </c>
      <c r="AR589" s="310">
        <f>IF(ISNUMBER(SEARCH($T$31,AO589)),MAX(AR$5:AR588)+1,0)</f>
        <v>0</v>
      </c>
      <c r="AS589" s="128" t="str">
        <f t="shared" si="60"/>
        <v/>
      </c>
      <c r="AT589" s="105" t="str">
        <f>IF(ISNUMBER($AS589),INDEX($C$1:$AB$3985,$AS589,AT$4),"")</f>
        <v/>
      </c>
      <c r="AU589" s="128"/>
      <c r="AV589" s="128">
        <f t="shared" si="62"/>
        <v>1366</v>
      </c>
      <c r="AW589" s="105" t="str">
        <f>IF(ISNUMBER($AV589),INDEX($C$1:$AB$3985,$AV589,AW$4),"")</f>
        <v>or31c16_0</v>
      </c>
      <c r="AX589" s="105">
        <f>IF(ISNUMBER($AV589),INDEX($C$1:$AB$3985,$AV589,AX$4),"")</f>
        <v>14.840719999999999</v>
      </c>
      <c r="AY589" s="310">
        <f>IF(ISNUMBER(SEARCH($BE$10,AW589)),MAX(AY$5:AY588)+1,0)</f>
        <v>0</v>
      </c>
      <c r="AZ589" s="310">
        <f>IF(ISNUMBER(SEARCH($BE$11,AW589)),MAX(AZ$5:AZ588)+1,0)</f>
        <v>0</v>
      </c>
      <c r="BA589" s="128" t="str">
        <f t="shared" si="63"/>
        <v/>
      </c>
      <c r="BB589" s="105" t="str">
        <f>IF(ISNUMBER($BA589),INDEX($C$1:$AB$3985,$BA589,BB$4),"")</f>
        <v/>
      </c>
      <c r="BC589" s="105"/>
    </row>
    <row r="590" spans="1:55" x14ac:dyDescent="0.25">
      <c r="A590" s="98"/>
      <c r="B590" s="98">
        <f>ROW()</f>
        <v>590</v>
      </c>
      <c r="C590" s="73"/>
      <c r="D590" s="179" t="s">
        <v>628</v>
      </c>
      <c r="E590" s="175" t="s">
        <v>850</v>
      </c>
      <c r="F590" s="175" t="s">
        <v>851</v>
      </c>
      <c r="G590" s="176">
        <v>5.9475119999999997</v>
      </c>
      <c r="H590" s="176">
        <v>0.59475120000000004</v>
      </c>
      <c r="I590" s="176">
        <v>59.475119999999997</v>
      </c>
      <c r="J590" s="172" t="s">
        <v>841</v>
      </c>
      <c r="K590" s="173">
        <v>1</v>
      </c>
      <c r="L590" s="178">
        <v>0</v>
      </c>
      <c r="M590" s="36">
        <v>1</v>
      </c>
      <c r="N590" s="36"/>
      <c r="O590" s="36"/>
      <c r="P590" s="36"/>
      <c r="Q590" s="36"/>
      <c r="R590" s="3"/>
      <c r="S590" s="106"/>
      <c r="T590" s="106"/>
      <c r="U590" s="106"/>
      <c r="V590" s="106"/>
      <c r="W590" s="106"/>
      <c r="X590" s="106"/>
      <c r="Y590" s="36"/>
      <c r="Z590" s="36"/>
      <c r="AA590" s="36"/>
      <c r="AB590" s="188" t="str">
        <f t="shared" si="58"/>
        <v>hkr22c00log</v>
      </c>
      <c r="AC590" s="188" t="s">
        <v>1585</v>
      </c>
      <c r="AD590" s="131"/>
      <c r="AE590" s="131"/>
      <c r="AF590" s="131"/>
      <c r="AG590" s="131"/>
      <c r="AH590" s="131"/>
      <c r="AI590" s="131"/>
      <c r="AJ590" s="128" t="str">
        <f t="shared" si="59"/>
        <v/>
      </c>
      <c r="AK590" s="7" t="str">
        <f>IF(ISNUMBER($AJ590),INDEX($C$1:$AB$3985,$AJ590,AK$4),"")</f>
        <v/>
      </c>
      <c r="AL590" s="7" t="str">
        <f>IF(ISNUMBER($AJ590),INDEX($C$1:$AB$3985,$AJ590,AL$4),"")</f>
        <v/>
      </c>
      <c r="AM590" s="128"/>
      <c r="AN590" s="128">
        <f t="shared" si="61"/>
        <v>602</v>
      </c>
      <c r="AO590" s="7" t="str">
        <f>IF(ISNUMBER($AN590),INDEX($C$1:$AB$2294,$AN590,AO$4),"")</f>
        <v>hkr23c02</v>
      </c>
      <c r="AP590" s="10">
        <f>IF(ISNUMBER($AN590),INDEX($C$1:$AB$2294,$AN590,AP$4),"")</f>
        <v>5.9475119999999997</v>
      </c>
      <c r="AQ590" s="310">
        <f>IF(ISNUMBER(SEARCH($T$30,AO590)),MAX(AQ$5:AQ589)+1,0)</f>
        <v>0</v>
      </c>
      <c r="AR590" s="310">
        <f>IF(ISNUMBER(SEARCH($T$31,AO590)),MAX(AR$5:AR589)+1,0)</f>
        <v>0</v>
      </c>
      <c r="AS590" s="128" t="str">
        <f t="shared" si="60"/>
        <v/>
      </c>
      <c r="AT590" s="105" t="str">
        <f>IF(ISNUMBER($AS590),INDEX($C$1:$AB$3985,$AS590,AT$4),"")</f>
        <v/>
      </c>
      <c r="AU590" s="128"/>
      <c r="AV590" s="128">
        <f t="shared" si="62"/>
        <v>1367</v>
      </c>
      <c r="AW590" s="105" t="str">
        <f>IF(ISNUMBER($AV590),INDEX($C$1:$AB$3985,$AV590,AW$4),"")</f>
        <v>or31c17_0</v>
      </c>
      <c r="AX590" s="105">
        <f>IF(ISNUMBER($AV590),INDEX($C$1:$AB$3985,$AV590,AX$4),"")</f>
        <v>15.337770000000001</v>
      </c>
      <c r="AY590" s="310">
        <f>IF(ISNUMBER(SEARCH($BE$10,AW590)),MAX(AY$5:AY589)+1,0)</f>
        <v>0</v>
      </c>
      <c r="AZ590" s="310">
        <f>IF(ISNUMBER(SEARCH($BE$11,AW590)),MAX(AZ$5:AZ589)+1,0)</f>
        <v>0</v>
      </c>
      <c r="BA590" s="128" t="str">
        <f t="shared" si="63"/>
        <v/>
      </c>
      <c r="BB590" s="105" t="str">
        <f>IF(ISNUMBER($BA590),INDEX($C$1:$AB$3985,$BA590,BB$4),"")</f>
        <v/>
      </c>
      <c r="BC590" s="105"/>
    </row>
    <row r="591" spans="1:55" x14ac:dyDescent="0.25">
      <c r="A591" s="98"/>
      <c r="B591" s="98">
        <f>ROW()</f>
        <v>591</v>
      </c>
      <c r="C591" s="73"/>
      <c r="D591" s="179" t="s">
        <v>629</v>
      </c>
      <c r="E591" s="175" t="s">
        <v>850</v>
      </c>
      <c r="F591" s="176" t="s">
        <v>851</v>
      </c>
      <c r="G591" s="176">
        <v>5.9475119999999997</v>
      </c>
      <c r="H591" s="176">
        <v>0.59475120000000004</v>
      </c>
      <c r="I591" s="176">
        <v>59.475119999999997</v>
      </c>
      <c r="J591" s="172" t="s">
        <v>841</v>
      </c>
      <c r="K591" s="173">
        <v>1</v>
      </c>
      <c r="L591" s="178">
        <v>0</v>
      </c>
      <c r="M591" s="33">
        <v>1</v>
      </c>
      <c r="R591" s="3"/>
      <c r="S591" s="106"/>
      <c r="T591" s="106"/>
      <c r="U591" s="106"/>
      <c r="V591" s="106"/>
      <c r="W591" s="106"/>
      <c r="X591" s="106"/>
      <c r="AB591" s="188" t="str">
        <f t="shared" si="58"/>
        <v>hkr22c07log</v>
      </c>
      <c r="AC591" s="188" t="s">
        <v>1585</v>
      </c>
      <c r="AD591" s="131"/>
      <c r="AE591" s="131"/>
      <c r="AF591" s="131"/>
      <c r="AG591" s="131"/>
      <c r="AH591" s="131"/>
      <c r="AI591" s="131"/>
      <c r="AJ591" s="128" t="str">
        <f t="shared" si="59"/>
        <v/>
      </c>
      <c r="AK591" s="7" t="str">
        <f>IF(ISNUMBER($AJ591),INDEX($C$1:$AB$3985,$AJ591,AK$4),"")</f>
        <v/>
      </c>
      <c r="AL591" s="7" t="str">
        <f>IF(ISNUMBER($AJ591),INDEX($C$1:$AB$3985,$AJ591,AL$4),"")</f>
        <v/>
      </c>
      <c r="AM591" s="128"/>
      <c r="AN591" s="128">
        <f t="shared" si="61"/>
        <v>603</v>
      </c>
      <c r="AO591" s="7" t="str">
        <f>IF(ISNUMBER($AN591),INDEX($C$1:$AB$2294,$AN591,AO$4),"")</f>
        <v>hkr23c06</v>
      </c>
      <c r="AP591" s="10">
        <f>IF(ISNUMBER($AN591),INDEX($C$1:$AB$2294,$AN591,AP$4),"")</f>
        <v>5.9475119999999997</v>
      </c>
      <c r="AQ591" s="310">
        <f>IF(ISNUMBER(SEARCH($T$30,AO591)),MAX(AQ$5:AQ590)+1,0)</f>
        <v>0</v>
      </c>
      <c r="AR591" s="310">
        <f>IF(ISNUMBER(SEARCH($T$31,AO591)),MAX(AR$5:AR590)+1,0)</f>
        <v>0</v>
      </c>
      <c r="AS591" s="128" t="str">
        <f t="shared" si="60"/>
        <v/>
      </c>
      <c r="AT591" s="105" t="str">
        <f>IF(ISNUMBER($AS591),INDEX($C$1:$AB$3985,$AS591,AT$4),"")</f>
        <v/>
      </c>
      <c r="AU591" s="128"/>
      <c r="AV591" s="128">
        <f t="shared" si="62"/>
        <v>1368</v>
      </c>
      <c r="AW591" s="105" t="str">
        <f>IF(ISNUMBER($AV591),INDEX($C$1:$AB$3985,$AV591,AW$4),"")</f>
        <v>or31c18_0</v>
      </c>
      <c r="AX591" s="105">
        <f>IF(ISNUMBER($AV591),INDEX($C$1:$AB$3985,$AV591,AX$4),"")</f>
        <v>15.590439999999999</v>
      </c>
      <c r="AY591" s="310">
        <f>IF(ISNUMBER(SEARCH($BE$10,AW591)),MAX(AY$5:AY590)+1,0)</f>
        <v>0</v>
      </c>
      <c r="AZ591" s="310">
        <f>IF(ISNUMBER(SEARCH($BE$11,AW591)),MAX(AZ$5:AZ590)+1,0)</f>
        <v>0</v>
      </c>
      <c r="BA591" s="128" t="str">
        <f t="shared" si="63"/>
        <v/>
      </c>
      <c r="BB591" s="105" t="str">
        <f>IF(ISNUMBER($BA591),INDEX($C$1:$AB$3985,$BA591,BB$4),"")</f>
        <v/>
      </c>
      <c r="BC591" s="105"/>
    </row>
    <row r="592" spans="1:55" x14ac:dyDescent="0.25">
      <c r="A592" s="98"/>
      <c r="B592" s="98">
        <f>ROW()</f>
        <v>592</v>
      </c>
      <c r="C592" s="73"/>
      <c r="D592" s="179" t="s">
        <v>630</v>
      </c>
      <c r="E592" s="175" t="s">
        <v>850</v>
      </c>
      <c r="F592" s="176" t="s">
        <v>851</v>
      </c>
      <c r="G592" s="176">
        <v>5.9475119999999997</v>
      </c>
      <c r="H592" s="176">
        <v>0.59475120000000004</v>
      </c>
      <c r="I592" s="176">
        <v>59.475119999999997</v>
      </c>
      <c r="J592" s="172" t="s">
        <v>841</v>
      </c>
      <c r="K592" s="173">
        <v>1</v>
      </c>
      <c r="L592" s="178">
        <v>0</v>
      </c>
      <c r="M592" s="33">
        <v>1</v>
      </c>
      <c r="R592" s="3"/>
      <c r="S592" s="106"/>
      <c r="T592" s="106"/>
      <c r="U592" s="106"/>
      <c r="V592" s="106"/>
      <c r="W592" s="106"/>
      <c r="X592" s="106"/>
      <c r="AB592" s="188" t="str">
        <f t="shared" si="58"/>
        <v>hkr22c09log</v>
      </c>
      <c r="AC592" s="188" t="s">
        <v>1585</v>
      </c>
      <c r="AD592" s="131"/>
      <c r="AE592" s="131"/>
      <c r="AF592" s="131"/>
      <c r="AG592" s="131"/>
      <c r="AH592" s="131"/>
      <c r="AI592" s="131"/>
      <c r="AJ592" s="128" t="str">
        <f t="shared" si="59"/>
        <v/>
      </c>
      <c r="AK592" s="7" t="str">
        <f>IF(ISNUMBER($AJ592),INDEX($C$1:$AB$3985,$AJ592,AK$4),"")</f>
        <v/>
      </c>
      <c r="AL592" s="7" t="str">
        <f>IF(ISNUMBER($AJ592),INDEX($C$1:$AB$3985,$AJ592,AL$4),"")</f>
        <v/>
      </c>
      <c r="AM592" s="128"/>
      <c r="AN592" s="128">
        <f t="shared" si="61"/>
        <v>604</v>
      </c>
      <c r="AO592" s="7" t="str">
        <f>IF(ISNUMBER($AN592),INDEX($C$1:$AB$2294,$AN592,AO$4),"")</f>
        <v>hkr23c07</v>
      </c>
      <c r="AP592" s="10">
        <f>IF(ISNUMBER($AN592),INDEX($C$1:$AB$2294,$AN592,AP$4),"")</f>
        <v>5.9475119999999997</v>
      </c>
      <c r="AQ592" s="310">
        <f>IF(ISNUMBER(SEARCH($T$30,AO592)),MAX(AQ$5:AQ591)+1,0)</f>
        <v>0</v>
      </c>
      <c r="AR592" s="310">
        <f>IF(ISNUMBER(SEARCH($T$31,AO592)),MAX(AR$5:AR591)+1,0)</f>
        <v>0</v>
      </c>
      <c r="AS592" s="128" t="str">
        <f t="shared" si="60"/>
        <v/>
      </c>
      <c r="AT592" s="105" t="str">
        <f>IF(ISNUMBER($AS592),INDEX($C$1:$AB$3985,$AS592,AT$4),"")</f>
        <v/>
      </c>
      <c r="AU592" s="128"/>
      <c r="AV592" s="128">
        <f t="shared" si="62"/>
        <v>1369</v>
      </c>
      <c r="AW592" s="105" t="str">
        <f>IF(ISNUMBER($AV592),INDEX($C$1:$AB$3985,$AV592,AW$4),"")</f>
        <v>or31c19_0</v>
      </c>
      <c r="AX592" s="105">
        <f>IF(ISNUMBER($AV592),INDEX($C$1:$AB$3985,$AV592,AX$4),"")</f>
        <v>15.672219999999999</v>
      </c>
      <c r="AY592" s="310">
        <f>IF(ISNUMBER(SEARCH($BE$10,AW592)),MAX(AY$5:AY591)+1,0)</f>
        <v>0</v>
      </c>
      <c r="AZ592" s="310">
        <f>IF(ISNUMBER(SEARCH($BE$11,AW592)),MAX(AZ$5:AZ591)+1,0)</f>
        <v>0</v>
      </c>
      <c r="BA592" s="128" t="str">
        <f t="shared" si="63"/>
        <v/>
      </c>
      <c r="BB592" s="105" t="str">
        <f>IF(ISNUMBER($BA592),INDEX($C$1:$AB$3985,$BA592,BB$4),"")</f>
        <v/>
      </c>
      <c r="BC592" s="105"/>
    </row>
    <row r="593" spans="1:55" x14ac:dyDescent="0.25">
      <c r="A593" s="98"/>
      <c r="B593" s="98">
        <f>ROW()</f>
        <v>593</v>
      </c>
      <c r="C593" s="73"/>
      <c r="D593" s="179" t="s">
        <v>631</v>
      </c>
      <c r="E593" s="175" t="s">
        <v>850</v>
      </c>
      <c r="F593" s="176" t="s">
        <v>851</v>
      </c>
      <c r="G593" s="176">
        <v>5.9475119999999997</v>
      </c>
      <c r="H593" s="176">
        <v>0.59475120000000004</v>
      </c>
      <c r="I593" s="176">
        <v>59.475119999999997</v>
      </c>
      <c r="J593" s="172" t="s">
        <v>841</v>
      </c>
      <c r="K593" s="173">
        <v>1</v>
      </c>
      <c r="L593" s="178">
        <v>0</v>
      </c>
      <c r="M593" s="33">
        <v>1</v>
      </c>
      <c r="R593" s="3"/>
      <c r="S593" s="106"/>
      <c r="T593" s="106"/>
      <c r="U593" s="106"/>
      <c r="V593" s="106"/>
      <c r="W593" s="106"/>
      <c r="X593" s="106"/>
      <c r="AB593" s="188" t="str">
        <f t="shared" si="58"/>
        <v>hkr22c12log</v>
      </c>
      <c r="AC593" s="188" t="s">
        <v>1585</v>
      </c>
      <c r="AD593" s="131"/>
      <c r="AE593" s="131"/>
      <c r="AF593" s="131"/>
      <c r="AG593" s="131"/>
      <c r="AH593" s="131"/>
      <c r="AI593" s="131"/>
      <c r="AJ593" s="128" t="str">
        <f t="shared" si="59"/>
        <v/>
      </c>
      <c r="AK593" s="7" t="str">
        <f>IF(ISNUMBER($AJ593),INDEX($C$1:$AB$3985,$AJ593,AK$4),"")</f>
        <v/>
      </c>
      <c r="AL593" s="7" t="str">
        <f>IF(ISNUMBER($AJ593),INDEX($C$1:$AB$3985,$AJ593,AL$4),"")</f>
        <v/>
      </c>
      <c r="AM593" s="128"/>
      <c r="AN593" s="128">
        <f t="shared" si="61"/>
        <v>605</v>
      </c>
      <c r="AO593" s="7" t="str">
        <f>IF(ISNUMBER($AN593),INDEX($C$1:$AB$2294,$AN593,AO$4),"")</f>
        <v>hkr23c08</v>
      </c>
      <c r="AP593" s="10">
        <f>IF(ISNUMBER($AN593),INDEX($C$1:$AB$2294,$AN593,AP$4),"")</f>
        <v>5.9475119999999997</v>
      </c>
      <c r="AQ593" s="310">
        <f>IF(ISNUMBER(SEARCH($T$30,AO593)),MAX(AQ$5:AQ592)+1,0)</f>
        <v>0</v>
      </c>
      <c r="AR593" s="310">
        <f>IF(ISNUMBER(SEARCH($T$31,AO593)),MAX(AR$5:AR592)+1,0)</f>
        <v>0</v>
      </c>
      <c r="AS593" s="128" t="str">
        <f t="shared" si="60"/>
        <v/>
      </c>
      <c r="AT593" s="105" t="str">
        <f>IF(ISNUMBER($AS593),INDEX($C$1:$AB$3985,$AS593,AT$4),"")</f>
        <v/>
      </c>
      <c r="AU593" s="128"/>
      <c r="AV593" s="128">
        <f t="shared" si="62"/>
        <v>1370</v>
      </c>
      <c r="AW593" s="105" t="str">
        <f>IF(ISNUMBER($AV593),INDEX($C$1:$AB$3985,$AV593,AW$4),"")</f>
        <v>or32c01_0</v>
      </c>
      <c r="AX593" s="105">
        <f>IF(ISNUMBER($AV593),INDEX($C$1:$AB$3985,$AV593,AX$4),"")</f>
        <v>23.632480000000001</v>
      </c>
      <c r="AY593" s="310">
        <f>IF(ISNUMBER(SEARCH($BE$10,AW593)),MAX(AY$5:AY592)+1,0)</f>
        <v>0</v>
      </c>
      <c r="AZ593" s="310">
        <f>IF(ISNUMBER(SEARCH($BE$11,AW593)),MAX(AZ$5:AZ592)+1,0)</f>
        <v>0</v>
      </c>
      <c r="BA593" s="128" t="str">
        <f t="shared" si="63"/>
        <v/>
      </c>
      <c r="BB593" s="105" t="str">
        <f>IF(ISNUMBER($BA593),INDEX($C$1:$AB$3985,$BA593,BB$4),"")</f>
        <v/>
      </c>
      <c r="BC593" s="105"/>
    </row>
    <row r="594" spans="1:55" x14ac:dyDescent="0.25">
      <c r="A594" s="98"/>
      <c r="B594" s="98">
        <f>ROW()</f>
        <v>594</v>
      </c>
      <c r="C594" s="73"/>
      <c r="D594" s="179" t="s">
        <v>632</v>
      </c>
      <c r="E594" s="175" t="s">
        <v>850</v>
      </c>
      <c r="F594" s="176" t="s">
        <v>851</v>
      </c>
      <c r="G594" s="176">
        <v>5.9475119999999997</v>
      </c>
      <c r="H594" s="176">
        <v>0.59475120000000004</v>
      </c>
      <c r="I594" s="176">
        <v>59.475119999999997</v>
      </c>
      <c r="J594" s="172" t="s">
        <v>841</v>
      </c>
      <c r="K594" s="173">
        <v>1</v>
      </c>
      <c r="L594" s="178">
        <v>0</v>
      </c>
      <c r="M594" s="33">
        <v>1</v>
      </c>
      <c r="R594" s="3"/>
      <c r="S594" s="106"/>
      <c r="T594" s="106"/>
      <c r="U594" s="106"/>
      <c r="V594" s="106"/>
      <c r="W594" s="106"/>
      <c r="X594" s="106"/>
      <c r="AB594" s="188" t="str">
        <f t="shared" si="58"/>
        <v>hkr22c13log</v>
      </c>
      <c r="AC594" s="188" t="s">
        <v>1585</v>
      </c>
      <c r="AD594" s="131"/>
      <c r="AE594" s="131"/>
      <c r="AF594" s="131"/>
      <c r="AG594" s="131"/>
      <c r="AH594" s="131"/>
      <c r="AI594" s="131"/>
      <c r="AJ594" s="128" t="str">
        <f t="shared" si="59"/>
        <v/>
      </c>
      <c r="AK594" s="7" t="str">
        <f>IF(ISNUMBER($AJ594),INDEX($C$1:$AB$3985,$AJ594,AK$4),"")</f>
        <v/>
      </c>
      <c r="AL594" s="7" t="str">
        <f>IF(ISNUMBER($AJ594),INDEX($C$1:$AB$3985,$AJ594,AL$4),"")</f>
        <v/>
      </c>
      <c r="AM594" s="128"/>
      <c r="AN594" s="128">
        <f t="shared" si="61"/>
        <v>606</v>
      </c>
      <c r="AO594" s="7" t="str">
        <f>IF(ISNUMBER($AN594),INDEX($C$1:$AB$2294,$AN594,AO$4),"")</f>
        <v>hkr36c17</v>
      </c>
      <c r="AP594" s="10">
        <f>IF(ISNUMBER($AN594),INDEX($C$1:$AB$2294,$AN594,AP$4),"")</f>
        <v>5.9475119999999997</v>
      </c>
      <c r="AQ594" s="310">
        <f>IF(ISNUMBER(SEARCH($T$30,AO594)),MAX(AQ$5:AQ593)+1,0)</f>
        <v>0</v>
      </c>
      <c r="AR594" s="310">
        <f>IF(ISNUMBER(SEARCH($T$31,AO594)),MAX(AR$5:AR593)+1,0)</f>
        <v>0</v>
      </c>
      <c r="AS594" s="128" t="str">
        <f t="shared" si="60"/>
        <v/>
      </c>
      <c r="AT594" s="105" t="str">
        <f>IF(ISNUMBER($AS594),INDEX($C$1:$AB$3985,$AS594,AT$4),"")</f>
        <v/>
      </c>
      <c r="AU594" s="128"/>
      <c r="AV594" s="128">
        <f t="shared" si="62"/>
        <v>1371</v>
      </c>
      <c r="AW594" s="105" t="str">
        <f>IF(ISNUMBER($AV594),INDEX($C$1:$AB$3985,$AV594,AW$4),"")</f>
        <v>or32c02_0</v>
      </c>
      <c r="AX594" s="105">
        <f>IF(ISNUMBER($AV594),INDEX($C$1:$AB$3985,$AV594,AX$4),"")</f>
        <v>23.33436</v>
      </c>
      <c r="AY594" s="310">
        <f>IF(ISNUMBER(SEARCH($BE$10,AW594)),MAX(AY$5:AY593)+1,0)</f>
        <v>0</v>
      </c>
      <c r="AZ594" s="310">
        <f>IF(ISNUMBER(SEARCH($BE$11,AW594)),MAX(AZ$5:AZ593)+1,0)</f>
        <v>0</v>
      </c>
      <c r="BA594" s="128" t="str">
        <f t="shared" si="63"/>
        <v/>
      </c>
      <c r="BB594" s="105" t="str">
        <f>IF(ISNUMBER($BA594),INDEX($C$1:$AB$3985,$BA594,BB$4),"")</f>
        <v/>
      </c>
      <c r="BC594" s="105"/>
    </row>
    <row r="595" spans="1:55" x14ac:dyDescent="0.25">
      <c r="A595" s="98"/>
      <c r="B595" s="98">
        <f>ROW()</f>
        <v>595</v>
      </c>
      <c r="C595" s="73"/>
      <c r="D595" s="179" t="s">
        <v>633</v>
      </c>
      <c r="E595" s="175" t="s">
        <v>850</v>
      </c>
      <c r="F595" s="176" t="s">
        <v>851</v>
      </c>
      <c r="G595" s="176">
        <v>5.9475119999999997</v>
      </c>
      <c r="H595" s="176">
        <v>0.59475120000000004</v>
      </c>
      <c r="I595" s="176">
        <v>59.475119999999997</v>
      </c>
      <c r="J595" s="172" t="s">
        <v>841</v>
      </c>
      <c r="K595" s="173">
        <v>1</v>
      </c>
      <c r="L595" s="178">
        <v>0</v>
      </c>
      <c r="M595" s="33">
        <v>1</v>
      </c>
      <c r="R595" s="3"/>
      <c r="S595" s="106"/>
      <c r="T595" s="106"/>
      <c r="U595" s="106"/>
      <c r="V595" s="106"/>
      <c r="W595" s="106"/>
      <c r="X595" s="106"/>
      <c r="AB595" s="188" t="str">
        <f t="shared" si="58"/>
        <v>hkr22c14log</v>
      </c>
      <c r="AC595" s="188" t="s">
        <v>1585</v>
      </c>
      <c r="AD595" s="131"/>
      <c r="AE595" s="131"/>
      <c r="AF595" s="131"/>
      <c r="AG595" s="131"/>
      <c r="AH595" s="131"/>
      <c r="AI595" s="131"/>
      <c r="AJ595" s="128" t="str">
        <f t="shared" si="59"/>
        <v/>
      </c>
      <c r="AK595" s="7" t="str">
        <f>IF(ISNUMBER($AJ595),INDEX($C$1:$AB$3985,$AJ595,AK$4),"")</f>
        <v/>
      </c>
      <c r="AL595" s="7" t="str">
        <f>IF(ISNUMBER($AJ595),INDEX($C$1:$AB$3985,$AJ595,AL$4),"")</f>
        <v/>
      </c>
      <c r="AM595" s="128"/>
      <c r="AN595" s="128">
        <f t="shared" si="61"/>
        <v>607</v>
      </c>
      <c r="AO595" s="7" t="str">
        <f>IF(ISNUMBER($AN595),INDEX($C$1:$AB$2294,$AN595,AO$4),"")</f>
        <v>hkr23c09</v>
      </c>
      <c r="AP595" s="10">
        <f>IF(ISNUMBER($AN595),INDEX($C$1:$AB$2294,$AN595,AP$4),"")</f>
        <v>5.9475119999999997</v>
      </c>
      <c r="AQ595" s="310">
        <f>IF(ISNUMBER(SEARCH($T$30,AO595)),MAX(AQ$5:AQ594)+1,0)</f>
        <v>0</v>
      </c>
      <c r="AR595" s="310">
        <f>IF(ISNUMBER(SEARCH($T$31,AO595)),MAX(AR$5:AR594)+1,0)</f>
        <v>0</v>
      </c>
      <c r="AS595" s="128" t="str">
        <f t="shared" si="60"/>
        <v/>
      </c>
      <c r="AT595" s="105" t="str">
        <f>IF(ISNUMBER($AS595),INDEX($C$1:$AB$3985,$AS595,AT$4),"")</f>
        <v/>
      </c>
      <c r="AU595" s="128"/>
      <c r="AV595" s="128">
        <f t="shared" si="62"/>
        <v>1372</v>
      </c>
      <c r="AW595" s="105" t="str">
        <f>IF(ISNUMBER($AV595),INDEX($C$1:$AB$3985,$AV595,AW$4),"")</f>
        <v>or32c03_0</v>
      </c>
      <c r="AX595" s="105">
        <f>IF(ISNUMBER($AV595),INDEX($C$1:$AB$3985,$AV595,AX$4),"")</f>
        <v>22.923269999999999</v>
      </c>
      <c r="AY595" s="310">
        <f>IF(ISNUMBER(SEARCH($BE$10,AW595)),MAX(AY$5:AY594)+1,0)</f>
        <v>0</v>
      </c>
      <c r="AZ595" s="310">
        <f>IF(ISNUMBER(SEARCH($BE$11,AW595)),MAX(AZ$5:AZ594)+1,0)</f>
        <v>0</v>
      </c>
      <c r="BA595" s="128" t="str">
        <f t="shared" si="63"/>
        <v/>
      </c>
      <c r="BB595" s="105" t="str">
        <f>IF(ISNUMBER($BA595),INDEX($C$1:$AB$3985,$BA595,BB$4),"")</f>
        <v/>
      </c>
      <c r="BC595" s="105"/>
    </row>
    <row r="596" spans="1:55" x14ac:dyDescent="0.25">
      <c r="A596" s="98"/>
      <c r="B596" s="98">
        <f>ROW()</f>
        <v>596</v>
      </c>
      <c r="C596" s="73"/>
      <c r="D596" s="179" t="s">
        <v>634</v>
      </c>
      <c r="E596" s="175" t="s">
        <v>850</v>
      </c>
      <c r="F596" s="176" t="s">
        <v>851</v>
      </c>
      <c r="G596" s="176">
        <v>5.9475119999999997</v>
      </c>
      <c r="H596" s="176">
        <v>0.59475120000000004</v>
      </c>
      <c r="I596" s="176">
        <v>59.475119999999997</v>
      </c>
      <c r="J596" s="172" t="s">
        <v>841</v>
      </c>
      <c r="K596" s="173">
        <v>1</v>
      </c>
      <c r="L596" s="178">
        <v>0</v>
      </c>
      <c r="M596" s="33">
        <v>1</v>
      </c>
      <c r="R596" s="3"/>
      <c r="S596" s="106"/>
      <c r="T596" s="106"/>
      <c r="U596" s="106"/>
      <c r="V596" s="106"/>
      <c r="W596" s="106"/>
      <c r="X596" s="106"/>
      <c r="AB596" s="188" t="str">
        <f t="shared" si="58"/>
        <v>hkr32c08log</v>
      </c>
      <c r="AC596" s="188" t="s">
        <v>1585</v>
      </c>
      <c r="AD596" s="131"/>
      <c r="AE596" s="131"/>
      <c r="AF596" s="131"/>
      <c r="AG596" s="131"/>
      <c r="AH596" s="131"/>
      <c r="AI596" s="131"/>
      <c r="AJ596" s="128" t="str">
        <f t="shared" si="59"/>
        <v/>
      </c>
      <c r="AK596" s="7" t="str">
        <f>IF(ISNUMBER($AJ596),INDEX($C$1:$AB$3985,$AJ596,AK$4),"")</f>
        <v/>
      </c>
      <c r="AL596" s="7" t="str">
        <f>IF(ISNUMBER($AJ596),INDEX($C$1:$AB$3985,$AJ596,AL$4),"")</f>
        <v/>
      </c>
      <c r="AM596" s="128"/>
      <c r="AN596" s="128">
        <f t="shared" si="61"/>
        <v>608</v>
      </c>
      <c r="AO596" s="7" t="str">
        <f>IF(ISNUMBER($AN596),INDEX($C$1:$AB$2294,$AN596,AO$4),"")</f>
        <v>hkr25c00</v>
      </c>
      <c r="AP596" s="10">
        <f>IF(ISNUMBER($AN596),INDEX($C$1:$AB$2294,$AN596,AP$4),"")</f>
        <v>5.9475119999999997</v>
      </c>
      <c r="AQ596" s="310">
        <f>IF(ISNUMBER(SEARCH($T$30,AO596)),MAX(AQ$5:AQ595)+1,0)</f>
        <v>0</v>
      </c>
      <c r="AR596" s="310">
        <f>IF(ISNUMBER(SEARCH($T$31,AO596)),MAX(AR$5:AR595)+1,0)</f>
        <v>0</v>
      </c>
      <c r="AS596" s="128" t="str">
        <f t="shared" si="60"/>
        <v/>
      </c>
      <c r="AT596" s="105" t="str">
        <f>IF(ISNUMBER($AS596),INDEX($C$1:$AB$3985,$AS596,AT$4),"")</f>
        <v/>
      </c>
      <c r="AU596" s="128"/>
      <c r="AV596" s="128">
        <f t="shared" si="62"/>
        <v>1373</v>
      </c>
      <c r="AW596" s="105" t="str">
        <f>IF(ISNUMBER($AV596),INDEX($C$1:$AB$3985,$AV596,AW$4),"")</f>
        <v>or32c04_0</v>
      </c>
      <c r="AX596" s="105">
        <f>IF(ISNUMBER($AV596),INDEX($C$1:$AB$3985,$AV596,AX$4),"")</f>
        <v>22.584540000000001</v>
      </c>
      <c r="AY596" s="310">
        <f>IF(ISNUMBER(SEARCH($BE$10,AW596)),MAX(AY$5:AY595)+1,0)</f>
        <v>0</v>
      </c>
      <c r="AZ596" s="310">
        <f>IF(ISNUMBER(SEARCH($BE$11,AW596)),MAX(AZ$5:AZ595)+1,0)</f>
        <v>0</v>
      </c>
      <c r="BA596" s="128" t="str">
        <f t="shared" si="63"/>
        <v/>
      </c>
      <c r="BB596" s="105" t="str">
        <f>IF(ISNUMBER($BA596),INDEX($C$1:$AB$3985,$BA596,BB$4),"")</f>
        <v/>
      </c>
      <c r="BC596" s="105"/>
    </row>
    <row r="597" spans="1:55" x14ac:dyDescent="0.25">
      <c r="A597" s="98"/>
      <c r="B597" s="98">
        <f>ROW()</f>
        <v>597</v>
      </c>
      <c r="C597" s="73"/>
      <c r="D597" s="179" t="s">
        <v>635</v>
      </c>
      <c r="E597" s="175" t="s">
        <v>850</v>
      </c>
      <c r="F597" s="176" t="s">
        <v>851</v>
      </c>
      <c r="G597" s="176">
        <v>5.9475119999999997</v>
      </c>
      <c r="H597" s="176">
        <v>0.59475120000000004</v>
      </c>
      <c r="I597" s="176">
        <v>59.475119999999997</v>
      </c>
      <c r="J597" s="172" t="s">
        <v>841</v>
      </c>
      <c r="K597" s="173">
        <v>1</v>
      </c>
      <c r="L597" s="178">
        <v>0</v>
      </c>
      <c r="M597" s="33">
        <v>1</v>
      </c>
      <c r="R597" s="3"/>
      <c r="S597" s="106"/>
      <c r="T597" s="106"/>
      <c r="U597" s="106"/>
      <c r="V597" s="106"/>
      <c r="W597" s="106"/>
      <c r="X597" s="106"/>
      <c r="AB597" s="188" t="str">
        <f t="shared" si="58"/>
        <v>hkr26c14log</v>
      </c>
      <c r="AC597" s="188" t="s">
        <v>1585</v>
      </c>
      <c r="AD597" s="131"/>
      <c r="AE597" s="131"/>
      <c r="AF597" s="131"/>
      <c r="AG597" s="131"/>
      <c r="AH597" s="131"/>
      <c r="AI597" s="131"/>
      <c r="AJ597" s="128" t="str">
        <f t="shared" si="59"/>
        <v/>
      </c>
      <c r="AK597" s="7" t="str">
        <f>IF(ISNUMBER($AJ597),INDEX($C$1:$AB$3985,$AJ597,AK$4),"")</f>
        <v/>
      </c>
      <c r="AL597" s="7" t="str">
        <f>IF(ISNUMBER($AJ597),INDEX($C$1:$AB$3985,$AJ597,AL$4),"")</f>
        <v/>
      </c>
      <c r="AM597" s="128"/>
      <c r="AN597" s="128">
        <f t="shared" si="61"/>
        <v>609</v>
      </c>
      <c r="AO597" s="7" t="str">
        <f>IF(ISNUMBER($AN597),INDEX($C$1:$AB$2294,$AN597,AO$4),"")</f>
        <v>hkr28c07</v>
      </c>
      <c r="AP597" s="10">
        <f>IF(ISNUMBER($AN597),INDEX($C$1:$AB$2294,$AN597,AP$4),"")</f>
        <v>5.9475119999999997</v>
      </c>
      <c r="AQ597" s="310">
        <f>IF(ISNUMBER(SEARCH($T$30,AO597)),MAX(AQ$5:AQ596)+1,0)</f>
        <v>0</v>
      </c>
      <c r="AR597" s="310">
        <f>IF(ISNUMBER(SEARCH($T$31,AO597)),MAX(AR$5:AR596)+1,0)</f>
        <v>0</v>
      </c>
      <c r="AS597" s="128" t="str">
        <f t="shared" si="60"/>
        <v/>
      </c>
      <c r="AT597" s="105" t="str">
        <f>IF(ISNUMBER($AS597),INDEX($C$1:$AB$3985,$AS597,AT$4),"")</f>
        <v/>
      </c>
      <c r="AU597" s="128"/>
      <c r="AV597" s="128">
        <f t="shared" si="62"/>
        <v>1374</v>
      </c>
      <c r="AW597" s="105" t="str">
        <f>IF(ISNUMBER($AV597),INDEX($C$1:$AB$3985,$AV597,AW$4),"")</f>
        <v>or32c05_0</v>
      </c>
      <c r="AX597" s="105">
        <f>IF(ISNUMBER($AV597),INDEX($C$1:$AB$3985,$AV597,AX$4),"")</f>
        <v>22.152550000000002</v>
      </c>
      <c r="AY597" s="310">
        <f>IF(ISNUMBER(SEARCH($BE$10,AW597)),MAX(AY$5:AY596)+1,0)</f>
        <v>0</v>
      </c>
      <c r="AZ597" s="310">
        <f>IF(ISNUMBER(SEARCH($BE$11,AW597)),MAX(AZ$5:AZ596)+1,0)</f>
        <v>0</v>
      </c>
      <c r="BA597" s="128" t="str">
        <f t="shared" si="63"/>
        <v/>
      </c>
      <c r="BB597" s="105" t="str">
        <f>IF(ISNUMBER($BA597),INDEX($C$1:$AB$3985,$BA597,BB$4),"")</f>
        <v/>
      </c>
      <c r="BC597" s="105"/>
    </row>
    <row r="598" spans="1:55" x14ac:dyDescent="0.25">
      <c r="A598" s="98"/>
      <c r="B598" s="98">
        <f>ROW()</f>
        <v>598</v>
      </c>
      <c r="C598" s="73"/>
      <c r="D598" s="179" t="s">
        <v>636</v>
      </c>
      <c r="E598" s="175" t="s">
        <v>850</v>
      </c>
      <c r="F598" s="176" t="s">
        <v>851</v>
      </c>
      <c r="G598" s="176">
        <v>5.9475119999999997</v>
      </c>
      <c r="H598" s="176">
        <v>0.59475120000000004</v>
      </c>
      <c r="I598" s="176">
        <v>59.475119999999997</v>
      </c>
      <c r="J598" s="172" t="s">
        <v>841</v>
      </c>
      <c r="K598" s="173">
        <v>1</v>
      </c>
      <c r="L598" s="178">
        <v>0</v>
      </c>
      <c r="M598" s="33">
        <v>1</v>
      </c>
      <c r="R598" s="3"/>
      <c r="S598" s="106"/>
      <c r="T598" s="106"/>
      <c r="U598" s="106"/>
      <c r="V598" s="106"/>
      <c r="W598" s="106"/>
      <c r="X598" s="106"/>
      <c r="AB598" s="188" t="str">
        <f t="shared" si="58"/>
        <v>hkr22c17log</v>
      </c>
      <c r="AC598" s="188" t="s">
        <v>1585</v>
      </c>
      <c r="AD598" s="131"/>
      <c r="AE598" s="131"/>
      <c r="AF598" s="131"/>
      <c r="AG598" s="131"/>
      <c r="AH598" s="131"/>
      <c r="AI598" s="131"/>
      <c r="AJ598" s="128" t="str">
        <f t="shared" si="59"/>
        <v/>
      </c>
      <c r="AK598" s="7" t="str">
        <f>IF(ISNUMBER($AJ598),INDEX($C$1:$AB$3985,$AJ598,AK$4),"")</f>
        <v/>
      </c>
      <c r="AL598" s="7" t="str">
        <f>IF(ISNUMBER($AJ598),INDEX($C$1:$AB$3985,$AJ598,AL$4),"")</f>
        <v/>
      </c>
      <c r="AM598" s="128"/>
      <c r="AN598" s="128">
        <f t="shared" si="61"/>
        <v>610</v>
      </c>
      <c r="AO598" s="7" t="str">
        <f>IF(ISNUMBER($AN598),INDEX($C$1:$AB$2294,$AN598,AO$4),"")</f>
        <v>hkr23c10</v>
      </c>
      <c r="AP598" s="10">
        <f>IF(ISNUMBER($AN598),INDEX($C$1:$AB$2294,$AN598,AP$4),"")</f>
        <v>5.9475119999999997</v>
      </c>
      <c r="AQ598" s="310">
        <f>IF(ISNUMBER(SEARCH($T$30,AO598)),MAX(AQ$5:AQ597)+1,0)</f>
        <v>0</v>
      </c>
      <c r="AR598" s="310">
        <f>IF(ISNUMBER(SEARCH($T$31,AO598)),MAX(AR$5:AR597)+1,0)</f>
        <v>0</v>
      </c>
      <c r="AS598" s="128" t="str">
        <f t="shared" si="60"/>
        <v/>
      </c>
      <c r="AT598" s="105" t="str">
        <f>IF(ISNUMBER($AS598),INDEX($C$1:$AB$3985,$AS598,AT$4),"")</f>
        <v/>
      </c>
      <c r="AU598" s="128"/>
      <c r="AV598" s="128">
        <f t="shared" si="62"/>
        <v>1375</v>
      </c>
      <c r="AW598" s="105" t="str">
        <f>IF(ISNUMBER($AV598),INDEX($C$1:$AB$3985,$AV598,AW$4),"")</f>
        <v>or32c06_0</v>
      </c>
      <c r="AX598" s="105">
        <f>IF(ISNUMBER($AV598),INDEX($C$1:$AB$3985,$AV598,AX$4),"")</f>
        <v>21.49569</v>
      </c>
      <c r="AY598" s="310">
        <f>IF(ISNUMBER(SEARCH($BE$10,AW598)),MAX(AY$5:AY597)+1,0)</f>
        <v>0</v>
      </c>
      <c r="AZ598" s="310">
        <f>IF(ISNUMBER(SEARCH($BE$11,AW598)),MAX(AZ$5:AZ597)+1,0)</f>
        <v>0</v>
      </c>
      <c r="BA598" s="128" t="str">
        <f t="shared" si="63"/>
        <v/>
      </c>
      <c r="BB598" s="105" t="str">
        <f>IF(ISNUMBER($BA598),INDEX($C$1:$AB$3985,$BA598,BB$4),"")</f>
        <v/>
      </c>
      <c r="BC598" s="105"/>
    </row>
    <row r="599" spans="1:55" x14ac:dyDescent="0.25">
      <c r="A599" s="98"/>
      <c r="B599" s="98">
        <f>ROW()</f>
        <v>599</v>
      </c>
      <c r="C599" s="73"/>
      <c r="D599" s="179" t="s">
        <v>637</v>
      </c>
      <c r="E599" s="175" t="s">
        <v>850</v>
      </c>
      <c r="F599" s="176" t="s">
        <v>851</v>
      </c>
      <c r="G599" s="176">
        <v>5.9475119999999997</v>
      </c>
      <c r="H599" s="176">
        <v>0.59475120000000004</v>
      </c>
      <c r="I599" s="176">
        <v>59.475119999999997</v>
      </c>
      <c r="J599" s="172" t="s">
        <v>841</v>
      </c>
      <c r="K599" s="173">
        <v>1</v>
      </c>
      <c r="L599" s="178">
        <v>0</v>
      </c>
      <c r="M599" s="33">
        <v>1</v>
      </c>
      <c r="R599" s="3"/>
      <c r="S599" s="106"/>
      <c r="T599" s="106"/>
      <c r="U599" s="106"/>
      <c r="V599" s="106"/>
      <c r="W599" s="106"/>
      <c r="X599" s="106"/>
      <c r="AB599" s="188" t="str">
        <f t="shared" si="58"/>
        <v>hkr22c19log</v>
      </c>
      <c r="AC599" s="188" t="s">
        <v>1585</v>
      </c>
      <c r="AD599" s="131"/>
      <c r="AE599" s="131"/>
      <c r="AF599" s="131"/>
      <c r="AG599" s="131"/>
      <c r="AH599" s="131"/>
      <c r="AI599" s="131"/>
      <c r="AJ599" s="128" t="str">
        <f t="shared" si="59"/>
        <v/>
      </c>
      <c r="AK599" s="7" t="str">
        <f>IF(ISNUMBER($AJ599),INDEX($C$1:$AB$3985,$AJ599,AK$4),"")</f>
        <v/>
      </c>
      <c r="AL599" s="7" t="str">
        <f>IF(ISNUMBER($AJ599),INDEX($C$1:$AB$3985,$AJ599,AL$4),"")</f>
        <v/>
      </c>
      <c r="AM599" s="128"/>
      <c r="AN599" s="128">
        <f t="shared" si="61"/>
        <v>611</v>
      </c>
      <c r="AO599" s="7" t="str">
        <f>IF(ISNUMBER($AN599),INDEX($C$1:$AB$2294,$AN599,AO$4),"")</f>
        <v>hkr27c01</v>
      </c>
      <c r="AP599" s="10">
        <f>IF(ISNUMBER($AN599),INDEX($C$1:$AB$2294,$AN599,AP$4),"")</f>
        <v>5.9475119999999997</v>
      </c>
      <c r="AQ599" s="310">
        <f>IF(ISNUMBER(SEARCH($T$30,AO599)),MAX(AQ$5:AQ598)+1,0)</f>
        <v>0</v>
      </c>
      <c r="AR599" s="310">
        <f>IF(ISNUMBER(SEARCH($T$31,AO599)),MAX(AR$5:AR598)+1,0)</f>
        <v>0</v>
      </c>
      <c r="AS599" s="128" t="str">
        <f t="shared" si="60"/>
        <v/>
      </c>
      <c r="AT599" s="105" t="str">
        <f>IF(ISNUMBER($AS599),INDEX($C$1:$AB$3985,$AS599,AT$4),"")</f>
        <v/>
      </c>
      <c r="AU599" s="128"/>
      <c r="AV599" s="128">
        <f t="shared" si="62"/>
        <v>1376</v>
      </c>
      <c r="AW599" s="105" t="str">
        <f>IF(ISNUMBER($AV599),INDEX($C$1:$AB$3985,$AV599,AW$4),"")</f>
        <v>or32c07_0</v>
      </c>
      <c r="AX599" s="105">
        <f>IF(ISNUMBER($AV599),INDEX($C$1:$AB$3985,$AV599,AX$4),"")</f>
        <v>20.932549999999999</v>
      </c>
      <c r="AY599" s="310">
        <f>IF(ISNUMBER(SEARCH($BE$10,AW599)),MAX(AY$5:AY598)+1,0)</f>
        <v>0</v>
      </c>
      <c r="AZ599" s="310">
        <f>IF(ISNUMBER(SEARCH($BE$11,AW599)),MAX(AZ$5:AZ598)+1,0)</f>
        <v>0</v>
      </c>
      <c r="BA599" s="128" t="str">
        <f t="shared" si="63"/>
        <v/>
      </c>
      <c r="BB599" s="105" t="str">
        <f>IF(ISNUMBER($BA599),INDEX($C$1:$AB$3985,$BA599,BB$4),"")</f>
        <v/>
      </c>
      <c r="BC599" s="105"/>
    </row>
    <row r="600" spans="1:55" x14ac:dyDescent="0.25">
      <c r="A600" s="98"/>
      <c r="B600" s="98">
        <f>ROW()</f>
        <v>600</v>
      </c>
      <c r="C600" s="73"/>
      <c r="D600" s="179" t="s">
        <v>638</v>
      </c>
      <c r="E600" s="175" t="s">
        <v>850</v>
      </c>
      <c r="F600" s="176" t="s">
        <v>851</v>
      </c>
      <c r="G600" s="176">
        <v>5.9475119999999997</v>
      </c>
      <c r="H600" s="176">
        <v>0.59475120000000004</v>
      </c>
      <c r="I600" s="176">
        <v>59.475119999999997</v>
      </c>
      <c r="J600" s="172" t="s">
        <v>841</v>
      </c>
      <c r="K600" s="173">
        <v>1</v>
      </c>
      <c r="L600" s="178">
        <v>0</v>
      </c>
      <c r="M600" s="33">
        <v>1</v>
      </c>
      <c r="R600" s="3"/>
      <c r="S600" s="106"/>
      <c r="T600" s="106"/>
      <c r="U600" s="106"/>
      <c r="V600" s="106"/>
      <c r="W600" s="106"/>
      <c r="X600" s="106"/>
      <c r="AB600" s="188" t="str">
        <f t="shared" si="58"/>
        <v>hkr30c10log</v>
      </c>
      <c r="AC600" s="188" t="s">
        <v>1585</v>
      </c>
      <c r="AD600" s="131"/>
      <c r="AE600" s="131"/>
      <c r="AF600" s="131"/>
      <c r="AG600" s="131"/>
      <c r="AH600" s="131"/>
      <c r="AI600" s="131"/>
      <c r="AJ600" s="128" t="str">
        <f t="shared" si="59"/>
        <v/>
      </c>
      <c r="AK600" s="7" t="str">
        <f>IF(ISNUMBER($AJ600),INDEX($C$1:$AB$3985,$AJ600,AK$4),"")</f>
        <v/>
      </c>
      <c r="AL600" s="7" t="str">
        <f>IF(ISNUMBER($AJ600),INDEX($C$1:$AB$3985,$AJ600,AL$4),"")</f>
        <v/>
      </c>
      <c r="AM600" s="128"/>
      <c r="AN600" s="128">
        <f t="shared" si="61"/>
        <v>612</v>
      </c>
      <c r="AO600" s="7" t="str">
        <f>IF(ISNUMBER($AN600),INDEX($C$1:$AB$2294,$AN600,AO$4),"")</f>
        <v>hkr23c15</v>
      </c>
      <c r="AP600" s="10">
        <f>IF(ISNUMBER($AN600),INDEX($C$1:$AB$2294,$AN600,AP$4),"")</f>
        <v>5.9475119999999997</v>
      </c>
      <c r="AQ600" s="310">
        <f>IF(ISNUMBER(SEARCH($T$30,AO600)),MAX(AQ$5:AQ599)+1,0)</f>
        <v>0</v>
      </c>
      <c r="AR600" s="310">
        <f>IF(ISNUMBER(SEARCH($T$31,AO600)),MAX(AR$5:AR599)+1,0)</f>
        <v>0</v>
      </c>
      <c r="AS600" s="128" t="str">
        <f t="shared" si="60"/>
        <v/>
      </c>
      <c r="AT600" s="105" t="str">
        <f>IF(ISNUMBER($AS600),INDEX($C$1:$AB$3985,$AS600,AT$4),"")</f>
        <v/>
      </c>
      <c r="AU600" s="128"/>
      <c r="AV600" s="128">
        <f t="shared" si="62"/>
        <v>1377</v>
      </c>
      <c r="AW600" s="105" t="str">
        <f>IF(ISNUMBER($AV600),INDEX($C$1:$AB$3985,$AV600,AW$4),"")</f>
        <v>or32c08_0</v>
      </c>
      <c r="AX600" s="105">
        <f>IF(ISNUMBER($AV600),INDEX($C$1:$AB$3985,$AV600,AX$4),"")</f>
        <v>19.78595</v>
      </c>
      <c r="AY600" s="310">
        <f>IF(ISNUMBER(SEARCH($BE$10,AW600)),MAX(AY$5:AY599)+1,0)</f>
        <v>0</v>
      </c>
      <c r="AZ600" s="310">
        <f>IF(ISNUMBER(SEARCH($BE$11,AW600)),MAX(AZ$5:AZ599)+1,0)</f>
        <v>0</v>
      </c>
      <c r="BA600" s="128" t="str">
        <f t="shared" si="63"/>
        <v/>
      </c>
      <c r="BB600" s="105" t="str">
        <f>IF(ISNUMBER($BA600),INDEX($C$1:$AB$3985,$BA600,BB$4),"")</f>
        <v/>
      </c>
      <c r="BC600" s="105"/>
    </row>
    <row r="601" spans="1:55" x14ac:dyDescent="0.25">
      <c r="A601" s="98"/>
      <c r="B601" s="98">
        <f>ROW()</f>
        <v>601</v>
      </c>
      <c r="C601" s="73"/>
      <c r="D601" s="179" t="s">
        <v>639</v>
      </c>
      <c r="E601" s="175" t="s">
        <v>850</v>
      </c>
      <c r="F601" s="175" t="s">
        <v>851</v>
      </c>
      <c r="G601" s="176">
        <v>5.9475119999999997</v>
      </c>
      <c r="H601" s="176">
        <v>0.59475120000000004</v>
      </c>
      <c r="I601" s="176">
        <v>59.475119999999997</v>
      </c>
      <c r="J601" s="172" t="s">
        <v>841</v>
      </c>
      <c r="K601" s="173">
        <v>1</v>
      </c>
      <c r="L601" s="178">
        <v>0</v>
      </c>
      <c r="M601" s="36">
        <v>1</v>
      </c>
      <c r="N601" s="36"/>
      <c r="O601" s="36"/>
      <c r="P601" s="36"/>
      <c r="Q601" s="36"/>
      <c r="R601" s="3"/>
      <c r="S601" s="106"/>
      <c r="T601" s="106"/>
      <c r="U601" s="106"/>
      <c r="V601" s="106"/>
      <c r="W601" s="106"/>
      <c r="X601" s="106"/>
      <c r="Y601" s="36"/>
      <c r="Z601" s="36"/>
      <c r="AA601" s="36"/>
      <c r="AB601" s="188" t="str">
        <f t="shared" si="58"/>
        <v>hkr23c01log</v>
      </c>
      <c r="AC601" s="188" t="s">
        <v>1585</v>
      </c>
      <c r="AD601" s="131"/>
      <c r="AE601" s="131"/>
      <c r="AF601" s="131"/>
      <c r="AG601" s="131"/>
      <c r="AH601" s="131"/>
      <c r="AI601" s="131"/>
      <c r="AJ601" s="128" t="str">
        <f t="shared" si="59"/>
        <v/>
      </c>
      <c r="AK601" s="7" t="str">
        <f>IF(ISNUMBER($AJ601),INDEX($C$1:$AB$3985,$AJ601,AK$4),"")</f>
        <v/>
      </c>
      <c r="AL601" s="7" t="str">
        <f>IF(ISNUMBER($AJ601),INDEX($C$1:$AB$3985,$AJ601,AL$4),"")</f>
        <v/>
      </c>
      <c r="AM601" s="128"/>
      <c r="AN601" s="128">
        <f t="shared" si="61"/>
        <v>613</v>
      </c>
      <c r="AO601" s="7" t="str">
        <f>IF(ISNUMBER($AN601),INDEX($C$1:$AB$2294,$AN601,AO$4),"")</f>
        <v>hkr23c16</v>
      </c>
      <c r="AP601" s="10">
        <f>IF(ISNUMBER($AN601),INDEX($C$1:$AB$2294,$AN601,AP$4),"")</f>
        <v>5.9475119999999997</v>
      </c>
      <c r="AQ601" s="310">
        <f>IF(ISNUMBER(SEARCH($T$30,AO601)),MAX(AQ$5:AQ600)+1,0)</f>
        <v>0</v>
      </c>
      <c r="AR601" s="310">
        <f>IF(ISNUMBER(SEARCH($T$31,AO601)),MAX(AR$5:AR600)+1,0)</f>
        <v>0</v>
      </c>
      <c r="AS601" s="128" t="str">
        <f t="shared" si="60"/>
        <v/>
      </c>
      <c r="AT601" s="105" t="str">
        <f>IF(ISNUMBER($AS601),INDEX($C$1:$AB$3985,$AS601,AT$4),"")</f>
        <v/>
      </c>
      <c r="AU601" s="128"/>
      <c r="AV601" s="128">
        <f t="shared" si="62"/>
        <v>1378</v>
      </c>
      <c r="AW601" s="105" t="str">
        <f>IF(ISNUMBER($AV601),INDEX($C$1:$AB$3985,$AV601,AW$4),"")</f>
        <v>or32c09_0</v>
      </c>
      <c r="AX601" s="105">
        <f>IF(ISNUMBER($AV601),INDEX($C$1:$AB$3985,$AV601,AX$4),"")</f>
        <v>18.028269999999999</v>
      </c>
      <c r="AY601" s="310">
        <f>IF(ISNUMBER(SEARCH($BE$10,AW601)),MAX(AY$5:AY600)+1,0)</f>
        <v>0</v>
      </c>
      <c r="AZ601" s="310">
        <f>IF(ISNUMBER(SEARCH($BE$11,AW601)),MAX(AZ$5:AZ600)+1,0)</f>
        <v>0</v>
      </c>
      <c r="BA601" s="128" t="str">
        <f t="shared" si="63"/>
        <v/>
      </c>
      <c r="BB601" s="105" t="str">
        <f>IF(ISNUMBER($BA601),INDEX($C$1:$AB$3985,$BA601,BB$4),"")</f>
        <v/>
      </c>
      <c r="BC601" s="105"/>
    </row>
    <row r="602" spans="1:55" x14ac:dyDescent="0.25">
      <c r="A602" s="98"/>
      <c r="B602" s="98">
        <f>ROW()</f>
        <v>602</v>
      </c>
      <c r="C602" s="73"/>
      <c r="D602" s="179" t="s">
        <v>640</v>
      </c>
      <c r="E602" s="175" t="s">
        <v>850</v>
      </c>
      <c r="F602" s="175" t="s">
        <v>851</v>
      </c>
      <c r="G602" s="176">
        <v>5.9475119999999997</v>
      </c>
      <c r="H602" s="176">
        <v>0.59475120000000004</v>
      </c>
      <c r="I602" s="176">
        <v>59.475119999999997</v>
      </c>
      <c r="J602" s="172" t="s">
        <v>841</v>
      </c>
      <c r="K602" s="173">
        <v>1</v>
      </c>
      <c r="L602" s="178">
        <v>0</v>
      </c>
      <c r="M602" s="36">
        <v>1</v>
      </c>
      <c r="N602" s="36"/>
      <c r="O602" s="36"/>
      <c r="P602" s="36"/>
      <c r="Q602" s="36"/>
      <c r="R602" s="3"/>
      <c r="S602" s="106"/>
      <c r="T602" s="106"/>
      <c r="U602" s="106"/>
      <c r="V602" s="106"/>
      <c r="W602" s="106"/>
      <c r="X602" s="106"/>
      <c r="Y602" s="36"/>
      <c r="Z602" s="36"/>
      <c r="AA602" s="36"/>
      <c r="AB602" s="188" t="str">
        <f t="shared" si="58"/>
        <v>hkr23c02log</v>
      </c>
      <c r="AC602" s="188" t="s">
        <v>1585</v>
      </c>
      <c r="AD602" s="131"/>
      <c r="AE602" s="131"/>
      <c r="AF602" s="131"/>
      <c r="AG602" s="131"/>
      <c r="AH602" s="131"/>
      <c r="AI602" s="131"/>
      <c r="AJ602" s="128" t="str">
        <f t="shared" si="59"/>
        <v/>
      </c>
      <c r="AK602" s="7" t="str">
        <f>IF(ISNUMBER($AJ602),INDEX($C$1:$AB$3985,$AJ602,AK$4),"")</f>
        <v/>
      </c>
      <c r="AL602" s="7" t="str">
        <f>IF(ISNUMBER($AJ602),INDEX($C$1:$AB$3985,$AJ602,AL$4),"")</f>
        <v/>
      </c>
      <c r="AM602" s="128"/>
      <c r="AN602" s="128">
        <f t="shared" si="61"/>
        <v>614</v>
      </c>
      <c r="AO602" s="7" t="str">
        <f>IF(ISNUMBER($AN602),INDEX($C$1:$AB$2294,$AN602,AO$4),"")</f>
        <v>hkr23c17</v>
      </c>
      <c r="AP602" s="10">
        <f>IF(ISNUMBER($AN602),INDEX($C$1:$AB$2294,$AN602,AP$4),"")</f>
        <v>5.9475119999999997</v>
      </c>
      <c r="AQ602" s="310">
        <f>IF(ISNUMBER(SEARCH($T$30,AO602)),MAX(AQ$5:AQ601)+1,0)</f>
        <v>0</v>
      </c>
      <c r="AR602" s="310">
        <f>IF(ISNUMBER(SEARCH($T$31,AO602)),MAX(AR$5:AR601)+1,0)</f>
        <v>0</v>
      </c>
      <c r="AS602" s="128" t="str">
        <f t="shared" si="60"/>
        <v/>
      </c>
      <c r="AT602" s="105" t="str">
        <f>IF(ISNUMBER($AS602),INDEX($C$1:$AB$3985,$AS602,AT$4),"")</f>
        <v/>
      </c>
      <c r="AU602" s="128"/>
      <c r="AV602" s="128">
        <f t="shared" si="62"/>
        <v>1379</v>
      </c>
      <c r="AW602" s="105" t="str">
        <f>IF(ISNUMBER($AV602),INDEX($C$1:$AB$3985,$AV602,AW$4),"")</f>
        <v>or32c10_0</v>
      </c>
      <c r="AX602" s="105">
        <f>IF(ISNUMBER($AV602),INDEX($C$1:$AB$3985,$AV602,AX$4),"")</f>
        <v>16.629819999999999</v>
      </c>
      <c r="AY602" s="310">
        <f>IF(ISNUMBER(SEARCH($BE$10,AW602)),MAX(AY$5:AY601)+1,0)</f>
        <v>0</v>
      </c>
      <c r="AZ602" s="310">
        <f>IF(ISNUMBER(SEARCH($BE$11,AW602)),MAX(AZ$5:AZ601)+1,0)</f>
        <v>0</v>
      </c>
      <c r="BA602" s="128" t="str">
        <f t="shared" si="63"/>
        <v/>
      </c>
      <c r="BB602" s="105" t="str">
        <f>IF(ISNUMBER($BA602),INDEX($C$1:$AB$3985,$BA602,BB$4),"")</f>
        <v/>
      </c>
      <c r="BC602" s="105"/>
    </row>
    <row r="603" spans="1:55" x14ac:dyDescent="0.25">
      <c r="A603" s="98"/>
      <c r="B603" s="98">
        <f>ROW()</f>
        <v>603</v>
      </c>
      <c r="C603" s="73"/>
      <c r="D603" s="179" t="s">
        <v>641</v>
      </c>
      <c r="E603" s="175" t="s">
        <v>850</v>
      </c>
      <c r="F603" s="175" t="s">
        <v>851</v>
      </c>
      <c r="G603" s="176">
        <v>5.9475119999999997</v>
      </c>
      <c r="H603" s="176">
        <v>0.59475120000000004</v>
      </c>
      <c r="I603" s="176">
        <v>59.475119999999997</v>
      </c>
      <c r="J603" s="172" t="s">
        <v>841</v>
      </c>
      <c r="K603" s="173">
        <v>1</v>
      </c>
      <c r="L603" s="178">
        <v>0</v>
      </c>
      <c r="M603" s="36">
        <v>1</v>
      </c>
      <c r="N603" s="36"/>
      <c r="O603" s="36"/>
      <c r="P603" s="36"/>
      <c r="Q603" s="36"/>
      <c r="R603" s="3"/>
      <c r="S603" s="106"/>
      <c r="T603" s="106"/>
      <c r="U603" s="106"/>
      <c r="V603" s="106"/>
      <c r="W603" s="106"/>
      <c r="X603" s="106"/>
      <c r="Y603" s="36"/>
      <c r="Z603" s="36"/>
      <c r="AA603" s="36"/>
      <c r="AB603" s="188" t="str">
        <f t="shared" si="58"/>
        <v>hkr23c06log</v>
      </c>
      <c r="AC603" s="188" t="s">
        <v>1585</v>
      </c>
      <c r="AD603" s="131"/>
      <c r="AE603" s="131"/>
      <c r="AF603" s="131"/>
      <c r="AG603" s="131"/>
      <c r="AH603" s="131"/>
      <c r="AI603" s="131"/>
      <c r="AJ603" s="128" t="str">
        <f t="shared" si="59"/>
        <v/>
      </c>
      <c r="AK603" s="7" t="str">
        <f>IF(ISNUMBER($AJ603),INDEX($C$1:$AB$3985,$AJ603,AK$4),"")</f>
        <v/>
      </c>
      <c r="AL603" s="7" t="str">
        <f>IF(ISNUMBER($AJ603),INDEX($C$1:$AB$3985,$AJ603,AL$4),"")</f>
        <v/>
      </c>
      <c r="AM603" s="128"/>
      <c r="AN603" s="128">
        <f t="shared" si="61"/>
        <v>615</v>
      </c>
      <c r="AO603" s="7" t="str">
        <f>IF(ISNUMBER($AN603),INDEX($C$1:$AB$2294,$AN603,AO$4),"")</f>
        <v>hkr23c18</v>
      </c>
      <c r="AP603" s="10">
        <f>IF(ISNUMBER($AN603),INDEX($C$1:$AB$2294,$AN603,AP$4),"")</f>
        <v>5.9475119999999997</v>
      </c>
      <c r="AQ603" s="310">
        <f>IF(ISNUMBER(SEARCH($T$30,AO603)),MAX(AQ$5:AQ602)+1,0)</f>
        <v>0</v>
      </c>
      <c r="AR603" s="310">
        <f>IF(ISNUMBER(SEARCH($T$31,AO603)),MAX(AR$5:AR602)+1,0)</f>
        <v>0</v>
      </c>
      <c r="AS603" s="128" t="str">
        <f t="shared" si="60"/>
        <v/>
      </c>
      <c r="AT603" s="105" t="str">
        <f>IF(ISNUMBER($AS603),INDEX($C$1:$AB$3985,$AS603,AT$4),"")</f>
        <v/>
      </c>
      <c r="AU603" s="128"/>
      <c r="AV603" s="128">
        <f t="shared" si="62"/>
        <v>1380</v>
      </c>
      <c r="AW603" s="105" t="str">
        <f>IF(ISNUMBER($AV603),INDEX($C$1:$AB$3985,$AV603,AW$4),"")</f>
        <v>or32c11_0</v>
      </c>
      <c r="AX603" s="105">
        <f>IF(ISNUMBER($AV603),INDEX($C$1:$AB$3985,$AV603,AX$4),"")</f>
        <v>14.822469999999999</v>
      </c>
      <c r="AY603" s="310">
        <f>IF(ISNUMBER(SEARCH($BE$10,AW603)),MAX(AY$5:AY602)+1,0)</f>
        <v>0</v>
      </c>
      <c r="AZ603" s="310">
        <f>IF(ISNUMBER(SEARCH($BE$11,AW603)),MAX(AZ$5:AZ602)+1,0)</f>
        <v>0</v>
      </c>
      <c r="BA603" s="128" t="str">
        <f t="shared" si="63"/>
        <v/>
      </c>
      <c r="BB603" s="105" t="str">
        <f>IF(ISNUMBER($BA603),INDEX($C$1:$AB$3985,$BA603,BB$4),"")</f>
        <v/>
      </c>
      <c r="BC603" s="105"/>
    </row>
    <row r="604" spans="1:55" x14ac:dyDescent="0.25">
      <c r="A604" s="98"/>
      <c r="B604" s="98">
        <f>ROW()</f>
        <v>604</v>
      </c>
      <c r="C604" s="73"/>
      <c r="D604" s="179" t="s">
        <v>642</v>
      </c>
      <c r="E604" s="175" t="s">
        <v>850</v>
      </c>
      <c r="F604" s="175" t="s">
        <v>851</v>
      </c>
      <c r="G604" s="176">
        <v>5.9475119999999997</v>
      </c>
      <c r="H604" s="176">
        <v>0.59475120000000004</v>
      </c>
      <c r="I604" s="176">
        <v>59.475119999999997</v>
      </c>
      <c r="J604" s="172" t="s">
        <v>841</v>
      </c>
      <c r="K604" s="173">
        <v>1</v>
      </c>
      <c r="L604" s="178">
        <v>0</v>
      </c>
      <c r="M604" s="36">
        <v>1</v>
      </c>
      <c r="N604" s="36"/>
      <c r="O604" s="36"/>
      <c r="P604" s="36"/>
      <c r="Q604" s="36"/>
      <c r="R604" s="3"/>
      <c r="S604" s="106"/>
      <c r="T604" s="106"/>
      <c r="U604" s="106"/>
      <c r="V604" s="106"/>
      <c r="W604" s="106"/>
      <c r="X604" s="106"/>
      <c r="Y604" s="36"/>
      <c r="Z604" s="36"/>
      <c r="AA604" s="36"/>
      <c r="AB604" s="188" t="str">
        <f t="shared" si="58"/>
        <v>hkr23c07log</v>
      </c>
      <c r="AC604" s="188" t="s">
        <v>1585</v>
      </c>
      <c r="AD604" s="131"/>
      <c r="AE604" s="131"/>
      <c r="AF604" s="131"/>
      <c r="AG604" s="131"/>
      <c r="AH604" s="131"/>
      <c r="AI604" s="131"/>
      <c r="AJ604" s="128" t="str">
        <f t="shared" si="59"/>
        <v/>
      </c>
      <c r="AK604" s="7" t="str">
        <f>IF(ISNUMBER($AJ604),INDEX($C$1:$AB$3985,$AJ604,AK$4),"")</f>
        <v/>
      </c>
      <c r="AL604" s="7" t="str">
        <f>IF(ISNUMBER($AJ604),INDEX($C$1:$AB$3985,$AJ604,AL$4),"")</f>
        <v/>
      </c>
      <c r="AM604" s="128"/>
      <c r="AN604" s="128">
        <f t="shared" si="61"/>
        <v>616</v>
      </c>
      <c r="AO604" s="7" t="str">
        <f>IF(ISNUMBER($AN604),INDEX($C$1:$AB$2294,$AN604,AO$4),"")</f>
        <v>hkr23c19</v>
      </c>
      <c r="AP604" s="10">
        <f>IF(ISNUMBER($AN604),INDEX($C$1:$AB$2294,$AN604,AP$4),"")</f>
        <v>5.9475119999999997</v>
      </c>
      <c r="AQ604" s="310">
        <f>IF(ISNUMBER(SEARCH($T$30,AO604)),MAX(AQ$5:AQ603)+1,0)</f>
        <v>0</v>
      </c>
      <c r="AR604" s="310">
        <f>IF(ISNUMBER(SEARCH($T$31,AO604)),MAX(AR$5:AR603)+1,0)</f>
        <v>0</v>
      </c>
      <c r="AS604" s="128" t="str">
        <f t="shared" si="60"/>
        <v/>
      </c>
      <c r="AT604" s="105" t="str">
        <f>IF(ISNUMBER($AS604),INDEX($C$1:$AB$3985,$AS604,AT$4),"")</f>
        <v/>
      </c>
      <c r="AU604" s="128"/>
      <c r="AV604" s="128">
        <f t="shared" si="62"/>
        <v>1381</v>
      </c>
      <c r="AW604" s="105" t="str">
        <f>IF(ISNUMBER($AV604),INDEX($C$1:$AB$3985,$AV604,AW$4),"")</f>
        <v>or32c12_0</v>
      </c>
      <c r="AX604" s="105">
        <f>IF(ISNUMBER($AV604),INDEX($C$1:$AB$3985,$AV604,AX$4),"")</f>
        <v>14.375120000000001</v>
      </c>
      <c r="AY604" s="310">
        <f>IF(ISNUMBER(SEARCH($BE$10,AW604)),MAX(AY$5:AY603)+1,0)</f>
        <v>0</v>
      </c>
      <c r="AZ604" s="310">
        <f>IF(ISNUMBER(SEARCH($BE$11,AW604)),MAX(AZ$5:AZ603)+1,0)</f>
        <v>0</v>
      </c>
      <c r="BA604" s="128" t="str">
        <f t="shared" si="63"/>
        <v/>
      </c>
      <c r="BB604" s="105" t="str">
        <f>IF(ISNUMBER($BA604),INDEX($C$1:$AB$3985,$BA604,BB$4),"")</f>
        <v/>
      </c>
      <c r="BC604" s="105"/>
    </row>
    <row r="605" spans="1:55" x14ac:dyDescent="0.25">
      <c r="A605" s="98"/>
      <c r="B605" s="98">
        <f>ROW()</f>
        <v>605</v>
      </c>
      <c r="C605" s="73"/>
      <c r="D605" s="179" t="s">
        <v>643</v>
      </c>
      <c r="E605" s="175" t="s">
        <v>850</v>
      </c>
      <c r="F605" s="175" t="s">
        <v>851</v>
      </c>
      <c r="G605" s="176">
        <v>5.9475119999999997</v>
      </c>
      <c r="H605" s="176">
        <v>0.59475120000000004</v>
      </c>
      <c r="I605" s="176">
        <v>59.475119999999997</v>
      </c>
      <c r="J605" s="172" t="s">
        <v>841</v>
      </c>
      <c r="K605" s="173">
        <v>1</v>
      </c>
      <c r="L605" s="178">
        <v>0</v>
      </c>
      <c r="M605" s="36">
        <v>1</v>
      </c>
      <c r="N605" s="36"/>
      <c r="O605" s="36"/>
      <c r="P605" s="36"/>
      <c r="Q605" s="36"/>
      <c r="R605" s="3"/>
      <c r="S605" s="106"/>
      <c r="T605" s="106"/>
      <c r="U605" s="106"/>
      <c r="V605" s="106"/>
      <c r="W605" s="106"/>
      <c r="X605" s="106"/>
      <c r="Y605" s="36"/>
      <c r="Z605" s="36"/>
      <c r="AA605" s="36"/>
      <c r="AB605" s="188" t="str">
        <f t="shared" si="58"/>
        <v>hkr23c08log</v>
      </c>
      <c r="AC605" s="188" t="s">
        <v>1585</v>
      </c>
      <c r="AD605" s="131"/>
      <c r="AE605" s="131"/>
      <c r="AF605" s="131"/>
      <c r="AG605" s="131"/>
      <c r="AH605" s="131"/>
      <c r="AI605" s="131"/>
      <c r="AJ605" s="128" t="str">
        <f t="shared" si="59"/>
        <v/>
      </c>
      <c r="AK605" s="7" t="str">
        <f>IF(ISNUMBER($AJ605),INDEX($C$1:$AB$3985,$AJ605,AK$4),"")</f>
        <v/>
      </c>
      <c r="AL605" s="7" t="str">
        <f>IF(ISNUMBER($AJ605),INDEX($C$1:$AB$3985,$AJ605,AL$4),"")</f>
        <v/>
      </c>
      <c r="AM605" s="128"/>
      <c r="AN605" s="128">
        <f t="shared" si="61"/>
        <v>617</v>
      </c>
      <c r="AO605" s="7" t="str">
        <f>IF(ISNUMBER($AN605),INDEX($C$1:$AB$2294,$AN605,AO$4),"")</f>
        <v>hkr24c01</v>
      </c>
      <c r="AP605" s="10">
        <f>IF(ISNUMBER($AN605),INDEX($C$1:$AB$2294,$AN605,AP$4),"")</f>
        <v>5.9475119999999997</v>
      </c>
      <c r="AQ605" s="310">
        <f>IF(ISNUMBER(SEARCH($T$30,AO605)),MAX(AQ$5:AQ604)+1,0)</f>
        <v>0</v>
      </c>
      <c r="AR605" s="310">
        <f>IF(ISNUMBER(SEARCH($T$31,AO605)),MAX(AR$5:AR604)+1,0)</f>
        <v>0</v>
      </c>
      <c r="AS605" s="128" t="str">
        <f t="shared" si="60"/>
        <v/>
      </c>
      <c r="AT605" s="105" t="str">
        <f>IF(ISNUMBER($AS605),INDEX($C$1:$AB$3985,$AS605,AT$4),"")</f>
        <v/>
      </c>
      <c r="AU605" s="128"/>
      <c r="AV605" s="128">
        <f t="shared" si="62"/>
        <v>1382</v>
      </c>
      <c r="AW605" s="105" t="str">
        <f>IF(ISNUMBER($AV605),INDEX($C$1:$AB$3985,$AV605,AW$4),"")</f>
        <v>or32c13_0</v>
      </c>
      <c r="AX605" s="105">
        <f>IF(ISNUMBER($AV605),INDEX($C$1:$AB$3985,$AV605,AX$4),"")</f>
        <v>13.67981</v>
      </c>
      <c r="AY605" s="310">
        <f>IF(ISNUMBER(SEARCH($BE$10,AW605)),MAX(AY$5:AY604)+1,0)</f>
        <v>0</v>
      </c>
      <c r="AZ605" s="310">
        <f>IF(ISNUMBER(SEARCH($BE$11,AW605)),MAX(AZ$5:AZ604)+1,0)</f>
        <v>0</v>
      </c>
      <c r="BA605" s="128" t="str">
        <f t="shared" si="63"/>
        <v/>
      </c>
      <c r="BB605" s="105" t="str">
        <f>IF(ISNUMBER($BA605),INDEX($C$1:$AB$3985,$BA605,BB$4),"")</f>
        <v/>
      </c>
      <c r="BC605" s="105"/>
    </row>
    <row r="606" spans="1:55" x14ac:dyDescent="0.25">
      <c r="A606" s="98"/>
      <c r="B606" s="98">
        <f>ROW()</f>
        <v>606</v>
      </c>
      <c r="C606" s="73"/>
      <c r="D606" s="179" t="s">
        <v>644</v>
      </c>
      <c r="E606" s="175" t="s">
        <v>850</v>
      </c>
      <c r="F606" s="175" t="s">
        <v>851</v>
      </c>
      <c r="G606" s="176">
        <v>5.9475119999999997</v>
      </c>
      <c r="H606" s="176">
        <v>0.59475120000000004</v>
      </c>
      <c r="I606" s="176">
        <v>59.475119999999997</v>
      </c>
      <c r="J606" s="172" t="s">
        <v>841</v>
      </c>
      <c r="K606" s="173">
        <v>1</v>
      </c>
      <c r="L606" s="178">
        <v>0</v>
      </c>
      <c r="M606" s="36">
        <v>1</v>
      </c>
      <c r="N606" s="36"/>
      <c r="O606" s="36"/>
      <c r="P606" s="36"/>
      <c r="Q606" s="36"/>
      <c r="R606" s="3"/>
      <c r="S606" s="106"/>
      <c r="T606" s="106"/>
      <c r="U606" s="106"/>
      <c r="V606" s="106"/>
      <c r="W606" s="106"/>
      <c r="X606" s="106"/>
      <c r="Y606" s="36"/>
      <c r="Z606" s="36"/>
      <c r="AA606" s="36"/>
      <c r="AB606" s="188" t="str">
        <f t="shared" si="58"/>
        <v>hkr36c17log</v>
      </c>
      <c r="AC606" s="188" t="s">
        <v>1585</v>
      </c>
      <c r="AD606" s="131"/>
      <c r="AE606" s="131"/>
      <c r="AF606" s="131"/>
      <c r="AG606" s="131"/>
      <c r="AH606" s="131"/>
      <c r="AI606" s="131"/>
      <c r="AJ606" s="128" t="str">
        <f t="shared" si="59"/>
        <v/>
      </c>
      <c r="AK606" s="7" t="str">
        <f>IF(ISNUMBER($AJ606),INDEX($C$1:$AB$3985,$AJ606,AK$4),"")</f>
        <v/>
      </c>
      <c r="AL606" s="7" t="str">
        <f>IF(ISNUMBER($AJ606),INDEX($C$1:$AB$3985,$AJ606,AL$4),"")</f>
        <v/>
      </c>
      <c r="AM606" s="128"/>
      <c r="AN606" s="128">
        <f t="shared" si="61"/>
        <v>618</v>
      </c>
      <c r="AO606" s="7" t="str">
        <f>IF(ISNUMBER($AN606),INDEX($C$1:$AB$2294,$AN606,AO$4),"")</f>
        <v>hkr24c03</v>
      </c>
      <c r="AP606" s="10">
        <f>IF(ISNUMBER($AN606),INDEX($C$1:$AB$2294,$AN606,AP$4),"")</f>
        <v>5.9475119999999997</v>
      </c>
      <c r="AQ606" s="310">
        <f>IF(ISNUMBER(SEARCH($T$30,AO606)),MAX(AQ$5:AQ605)+1,0)</f>
        <v>0</v>
      </c>
      <c r="AR606" s="310">
        <f>IF(ISNUMBER(SEARCH($T$31,AO606)),MAX(AR$5:AR605)+1,0)</f>
        <v>0</v>
      </c>
      <c r="AS606" s="128" t="str">
        <f t="shared" si="60"/>
        <v/>
      </c>
      <c r="AT606" s="105" t="str">
        <f>IF(ISNUMBER($AS606),INDEX($C$1:$AB$3985,$AS606,AT$4),"")</f>
        <v/>
      </c>
      <c r="AU606" s="128"/>
      <c r="AV606" s="128">
        <f t="shared" si="62"/>
        <v>1383</v>
      </c>
      <c r="AW606" s="105" t="str">
        <f>IF(ISNUMBER($AV606),INDEX($C$1:$AB$3985,$AV606,AW$4),"")</f>
        <v>or32c14_0</v>
      </c>
      <c r="AX606" s="105">
        <f>IF(ISNUMBER($AV606),INDEX($C$1:$AB$3985,$AV606,AX$4),"")</f>
        <v>12.859260000000001</v>
      </c>
      <c r="AY606" s="310">
        <f>IF(ISNUMBER(SEARCH($BE$10,AW606)),MAX(AY$5:AY605)+1,0)</f>
        <v>0</v>
      </c>
      <c r="AZ606" s="310">
        <f>IF(ISNUMBER(SEARCH($BE$11,AW606)),MAX(AZ$5:AZ605)+1,0)</f>
        <v>0</v>
      </c>
      <c r="BA606" s="128" t="str">
        <f t="shared" si="63"/>
        <v/>
      </c>
      <c r="BB606" s="105" t="str">
        <f>IF(ISNUMBER($BA606),INDEX($C$1:$AB$3985,$BA606,BB$4),"")</f>
        <v/>
      </c>
      <c r="BC606" s="105"/>
    </row>
    <row r="607" spans="1:55" x14ac:dyDescent="0.25">
      <c r="A607" s="98"/>
      <c r="B607" s="98">
        <f>ROW()</f>
        <v>607</v>
      </c>
      <c r="C607" s="73"/>
      <c r="D607" s="179" t="s">
        <v>645</v>
      </c>
      <c r="E607" s="175" t="s">
        <v>850</v>
      </c>
      <c r="F607" s="175" t="s">
        <v>851</v>
      </c>
      <c r="G607" s="176">
        <v>5.9475119999999997</v>
      </c>
      <c r="H607" s="176">
        <v>0.59475120000000004</v>
      </c>
      <c r="I607" s="176">
        <v>59.475119999999997</v>
      </c>
      <c r="J607" s="172" t="s">
        <v>841</v>
      </c>
      <c r="K607" s="173">
        <v>1</v>
      </c>
      <c r="L607" s="178">
        <v>0</v>
      </c>
      <c r="M607" s="36">
        <v>1</v>
      </c>
      <c r="N607" s="36"/>
      <c r="O607" s="36"/>
      <c r="P607" s="36"/>
      <c r="Q607" s="36"/>
      <c r="R607" s="3"/>
      <c r="S607" s="106"/>
      <c r="T607" s="106"/>
      <c r="U607" s="106"/>
      <c r="V607" s="106"/>
      <c r="W607" s="106"/>
      <c r="X607" s="106"/>
      <c r="Y607" s="36"/>
      <c r="Z607" s="36"/>
      <c r="AA607" s="36"/>
      <c r="AB607" s="188" t="str">
        <f t="shared" si="58"/>
        <v>hkr23c09log</v>
      </c>
      <c r="AC607" s="188" t="s">
        <v>1585</v>
      </c>
      <c r="AD607" s="131"/>
      <c r="AE607" s="131"/>
      <c r="AF607" s="131"/>
      <c r="AG607" s="131"/>
      <c r="AH607" s="131"/>
      <c r="AI607" s="131"/>
      <c r="AJ607" s="128" t="str">
        <f t="shared" si="59"/>
        <v/>
      </c>
      <c r="AK607" s="7" t="str">
        <f>IF(ISNUMBER($AJ607),INDEX($C$1:$AB$3985,$AJ607,AK$4),"")</f>
        <v/>
      </c>
      <c r="AL607" s="7" t="str">
        <f>IF(ISNUMBER($AJ607),INDEX($C$1:$AB$3985,$AJ607,AL$4),"")</f>
        <v/>
      </c>
      <c r="AM607" s="128"/>
      <c r="AN607" s="128">
        <f t="shared" si="61"/>
        <v>619</v>
      </c>
      <c r="AO607" s="7" t="str">
        <f>IF(ISNUMBER($AN607),INDEX($C$1:$AB$2294,$AN607,AO$4),"")</f>
        <v>hkr24c05</v>
      </c>
      <c r="AP607" s="10">
        <f>IF(ISNUMBER($AN607),INDEX($C$1:$AB$2294,$AN607,AP$4),"")</f>
        <v>5.9475119999999997</v>
      </c>
      <c r="AQ607" s="310">
        <f>IF(ISNUMBER(SEARCH($T$30,AO607)),MAX(AQ$5:AQ606)+1,0)</f>
        <v>0</v>
      </c>
      <c r="AR607" s="310">
        <f>IF(ISNUMBER(SEARCH($T$31,AO607)),MAX(AR$5:AR606)+1,0)</f>
        <v>0</v>
      </c>
      <c r="AS607" s="128" t="str">
        <f t="shared" si="60"/>
        <v/>
      </c>
      <c r="AT607" s="105" t="str">
        <f>IF(ISNUMBER($AS607),INDEX($C$1:$AB$3985,$AS607,AT$4),"")</f>
        <v/>
      </c>
      <c r="AU607" s="128"/>
      <c r="AV607" s="128">
        <f t="shared" si="62"/>
        <v>1384</v>
      </c>
      <c r="AW607" s="105" t="str">
        <f>IF(ISNUMBER($AV607),INDEX($C$1:$AB$3985,$AV607,AW$4),"")</f>
        <v>or32c15_0</v>
      </c>
      <c r="AX607" s="105">
        <f>IF(ISNUMBER($AV607),INDEX($C$1:$AB$3985,$AV607,AX$4),"")</f>
        <v>13.65723</v>
      </c>
      <c r="AY607" s="310">
        <f>IF(ISNUMBER(SEARCH($BE$10,AW607)),MAX(AY$5:AY606)+1,0)</f>
        <v>0</v>
      </c>
      <c r="AZ607" s="310">
        <f>IF(ISNUMBER(SEARCH($BE$11,AW607)),MAX(AZ$5:AZ606)+1,0)</f>
        <v>0</v>
      </c>
      <c r="BA607" s="128" t="str">
        <f t="shared" si="63"/>
        <v/>
      </c>
      <c r="BB607" s="105" t="str">
        <f>IF(ISNUMBER($BA607),INDEX($C$1:$AB$3985,$BA607,BB$4),"")</f>
        <v/>
      </c>
      <c r="BC607" s="105"/>
    </row>
    <row r="608" spans="1:55" x14ac:dyDescent="0.25">
      <c r="A608" s="98"/>
      <c r="B608" s="98">
        <f>ROW()</f>
        <v>608</v>
      </c>
      <c r="C608" s="73"/>
      <c r="D608" s="179" t="s">
        <v>646</v>
      </c>
      <c r="E608" s="175" t="s">
        <v>850</v>
      </c>
      <c r="F608" s="175" t="s">
        <v>851</v>
      </c>
      <c r="G608" s="176">
        <v>5.9475119999999997</v>
      </c>
      <c r="H608" s="176">
        <v>0.59475120000000004</v>
      </c>
      <c r="I608" s="176">
        <v>59.475119999999997</v>
      </c>
      <c r="J608" s="172" t="s">
        <v>841</v>
      </c>
      <c r="K608" s="173">
        <v>1</v>
      </c>
      <c r="L608" s="178">
        <v>0</v>
      </c>
      <c r="M608" s="36">
        <v>1</v>
      </c>
      <c r="N608" s="36"/>
      <c r="O608" s="36"/>
      <c r="P608" s="36"/>
      <c r="Q608" s="36"/>
      <c r="R608" s="3"/>
      <c r="S608" s="106"/>
      <c r="T608" s="106"/>
      <c r="U608" s="106"/>
      <c r="V608" s="106"/>
      <c r="W608" s="106"/>
      <c r="X608" s="106"/>
      <c r="Y608" s="36"/>
      <c r="Z608" s="36"/>
      <c r="AA608" s="36"/>
      <c r="AB608" s="188" t="str">
        <f t="shared" si="58"/>
        <v>hkr25c00log</v>
      </c>
      <c r="AC608" s="188" t="s">
        <v>1585</v>
      </c>
      <c r="AD608" s="131"/>
      <c r="AE608" s="131"/>
      <c r="AF608" s="131"/>
      <c r="AG608" s="131"/>
      <c r="AH608" s="131"/>
      <c r="AI608" s="131"/>
      <c r="AJ608" s="128" t="str">
        <f t="shared" si="59"/>
        <v/>
      </c>
      <c r="AK608" s="7" t="str">
        <f>IF(ISNUMBER($AJ608),INDEX($C$1:$AB$3985,$AJ608,AK$4),"")</f>
        <v/>
      </c>
      <c r="AL608" s="7" t="str">
        <f>IF(ISNUMBER($AJ608),INDEX($C$1:$AB$3985,$AJ608,AL$4),"")</f>
        <v/>
      </c>
      <c r="AM608" s="128"/>
      <c r="AN608" s="128">
        <f t="shared" si="61"/>
        <v>620</v>
      </c>
      <c r="AO608" s="7" t="str">
        <f>IF(ISNUMBER($AN608),INDEX($C$1:$AB$2294,$AN608,AO$4),"")</f>
        <v>hkr24c07</v>
      </c>
      <c r="AP608" s="10">
        <f>IF(ISNUMBER($AN608),INDEX($C$1:$AB$2294,$AN608,AP$4),"")</f>
        <v>5.9475119999999997</v>
      </c>
      <c r="AQ608" s="310">
        <f>IF(ISNUMBER(SEARCH($T$30,AO608)),MAX(AQ$5:AQ607)+1,0)</f>
        <v>0</v>
      </c>
      <c r="AR608" s="310">
        <f>IF(ISNUMBER(SEARCH($T$31,AO608)),MAX(AR$5:AR607)+1,0)</f>
        <v>0</v>
      </c>
      <c r="AS608" s="128" t="str">
        <f t="shared" si="60"/>
        <v/>
      </c>
      <c r="AT608" s="105" t="str">
        <f>IF(ISNUMBER($AS608),INDEX($C$1:$AB$3985,$AS608,AT$4),"")</f>
        <v/>
      </c>
      <c r="AU608" s="128"/>
      <c r="AV608" s="128">
        <f t="shared" si="62"/>
        <v>1385</v>
      </c>
      <c r="AW608" s="105" t="str">
        <f>IF(ISNUMBER($AV608),INDEX($C$1:$AB$3985,$AV608,AW$4),"")</f>
        <v>or32c16_0</v>
      </c>
      <c r="AX608" s="105">
        <f>IF(ISNUMBER($AV608),INDEX($C$1:$AB$3985,$AV608,AX$4),"")</f>
        <v>14.44497</v>
      </c>
      <c r="AY608" s="310">
        <f>IF(ISNUMBER(SEARCH($BE$10,AW608)),MAX(AY$5:AY607)+1,0)</f>
        <v>0</v>
      </c>
      <c r="AZ608" s="310">
        <f>IF(ISNUMBER(SEARCH($BE$11,AW608)),MAX(AZ$5:AZ607)+1,0)</f>
        <v>0</v>
      </c>
      <c r="BA608" s="128" t="str">
        <f t="shared" si="63"/>
        <v/>
      </c>
      <c r="BB608" s="105" t="str">
        <f>IF(ISNUMBER($BA608),INDEX($C$1:$AB$3985,$BA608,BB$4),"")</f>
        <v/>
      </c>
      <c r="BC608" s="105"/>
    </row>
    <row r="609" spans="1:55" x14ac:dyDescent="0.25">
      <c r="A609" s="98"/>
      <c r="B609" s="98">
        <f>ROW()</f>
        <v>609</v>
      </c>
      <c r="C609" s="73"/>
      <c r="D609" s="179" t="s">
        <v>647</v>
      </c>
      <c r="E609" s="175" t="s">
        <v>850</v>
      </c>
      <c r="F609" s="175" t="s">
        <v>851</v>
      </c>
      <c r="G609" s="176">
        <v>5.9475119999999997</v>
      </c>
      <c r="H609" s="176">
        <v>0.59475120000000004</v>
      </c>
      <c r="I609" s="176">
        <v>59.475119999999997</v>
      </c>
      <c r="J609" s="172" t="s">
        <v>841</v>
      </c>
      <c r="K609" s="173">
        <v>1</v>
      </c>
      <c r="L609" s="178">
        <v>0</v>
      </c>
      <c r="M609" s="36">
        <v>1</v>
      </c>
      <c r="N609" s="36"/>
      <c r="O609" s="36"/>
      <c r="P609" s="36"/>
      <c r="Q609" s="36"/>
      <c r="R609" s="3"/>
      <c r="S609" s="106"/>
      <c r="T609" s="106"/>
      <c r="U609" s="106"/>
      <c r="V609" s="106"/>
      <c r="W609" s="106"/>
      <c r="X609" s="106"/>
      <c r="Y609" s="36"/>
      <c r="Z609" s="36"/>
      <c r="AA609" s="36"/>
      <c r="AB609" s="188" t="str">
        <f t="shared" si="58"/>
        <v>hkr28c07log</v>
      </c>
      <c r="AC609" s="188" t="s">
        <v>1585</v>
      </c>
      <c r="AD609" s="131"/>
      <c r="AE609" s="131"/>
      <c r="AF609" s="131"/>
      <c r="AG609" s="131"/>
      <c r="AH609" s="131"/>
      <c r="AI609" s="131"/>
      <c r="AJ609" s="128" t="str">
        <f t="shared" si="59"/>
        <v/>
      </c>
      <c r="AK609" s="7" t="str">
        <f>IF(ISNUMBER($AJ609),INDEX($C$1:$AB$3985,$AJ609,AK$4),"")</f>
        <v/>
      </c>
      <c r="AL609" s="7" t="str">
        <f>IF(ISNUMBER($AJ609),INDEX($C$1:$AB$3985,$AJ609,AL$4),"")</f>
        <v/>
      </c>
      <c r="AM609" s="128"/>
      <c r="AN609" s="128">
        <f t="shared" si="61"/>
        <v>621</v>
      </c>
      <c r="AO609" s="7" t="str">
        <f>IF(ISNUMBER($AN609),INDEX($C$1:$AB$2294,$AN609,AO$4),"")</f>
        <v>hkr26c03</v>
      </c>
      <c r="AP609" s="10">
        <f>IF(ISNUMBER($AN609),INDEX($C$1:$AB$2294,$AN609,AP$4),"")</f>
        <v>5.9475119999999997</v>
      </c>
      <c r="AQ609" s="310">
        <f>IF(ISNUMBER(SEARCH($T$30,AO609)),MAX(AQ$5:AQ608)+1,0)</f>
        <v>0</v>
      </c>
      <c r="AR609" s="310">
        <f>IF(ISNUMBER(SEARCH($T$31,AO609)),MAX(AR$5:AR608)+1,0)</f>
        <v>0</v>
      </c>
      <c r="AS609" s="128" t="str">
        <f t="shared" si="60"/>
        <v/>
      </c>
      <c r="AT609" s="105" t="str">
        <f>IF(ISNUMBER($AS609),INDEX($C$1:$AB$3985,$AS609,AT$4),"")</f>
        <v/>
      </c>
      <c r="AU609" s="128"/>
      <c r="AV609" s="128">
        <f t="shared" si="62"/>
        <v>1386</v>
      </c>
      <c r="AW609" s="105" t="str">
        <f>IF(ISNUMBER($AV609),INDEX($C$1:$AB$3985,$AV609,AW$4),"")</f>
        <v>or32c17_0</v>
      </c>
      <c r="AX609" s="105">
        <f>IF(ISNUMBER($AV609),INDEX($C$1:$AB$3985,$AV609,AX$4),"")</f>
        <v>15.00055</v>
      </c>
      <c r="AY609" s="310">
        <f>IF(ISNUMBER(SEARCH($BE$10,AW609)),MAX(AY$5:AY608)+1,0)</f>
        <v>0</v>
      </c>
      <c r="AZ609" s="310">
        <f>IF(ISNUMBER(SEARCH($BE$11,AW609)),MAX(AZ$5:AZ608)+1,0)</f>
        <v>0</v>
      </c>
      <c r="BA609" s="128" t="str">
        <f t="shared" si="63"/>
        <v/>
      </c>
      <c r="BB609" s="105" t="str">
        <f>IF(ISNUMBER($BA609),INDEX($C$1:$AB$3985,$BA609,BB$4),"")</f>
        <v/>
      </c>
      <c r="BC609" s="105"/>
    </row>
    <row r="610" spans="1:55" x14ac:dyDescent="0.25">
      <c r="A610" s="98"/>
      <c r="B610" s="98">
        <f>ROW()</f>
        <v>610</v>
      </c>
      <c r="C610" s="73"/>
      <c r="D610" s="179" t="s">
        <v>648</v>
      </c>
      <c r="E610" s="175" t="s">
        <v>850</v>
      </c>
      <c r="F610" s="175" t="s">
        <v>851</v>
      </c>
      <c r="G610" s="176">
        <v>5.9475119999999997</v>
      </c>
      <c r="H610" s="176">
        <v>0.59475120000000004</v>
      </c>
      <c r="I610" s="176">
        <v>59.475119999999997</v>
      </c>
      <c r="J610" s="172" t="s">
        <v>841</v>
      </c>
      <c r="K610" s="173">
        <v>1</v>
      </c>
      <c r="L610" s="178">
        <v>0</v>
      </c>
      <c r="M610" s="36">
        <v>1</v>
      </c>
      <c r="N610" s="36"/>
      <c r="O610" s="36"/>
      <c r="P610" s="36"/>
      <c r="Q610" s="36"/>
      <c r="R610" s="3"/>
      <c r="S610" s="106"/>
      <c r="T610" s="106"/>
      <c r="U610" s="106"/>
      <c r="V610" s="106"/>
      <c r="W610" s="106"/>
      <c r="X610" s="106"/>
      <c r="Y610" s="36"/>
      <c r="Z610" s="36"/>
      <c r="AA610" s="36"/>
      <c r="AB610" s="188" t="str">
        <f t="shared" si="58"/>
        <v>hkr23c10log</v>
      </c>
      <c r="AC610" s="188" t="s">
        <v>1585</v>
      </c>
      <c r="AD610" s="131"/>
      <c r="AE610" s="131"/>
      <c r="AF610" s="131"/>
      <c r="AG610" s="131"/>
      <c r="AH610" s="131"/>
      <c r="AI610" s="131"/>
      <c r="AJ610" s="128" t="str">
        <f t="shared" si="59"/>
        <v/>
      </c>
      <c r="AK610" s="7" t="str">
        <f>IF(ISNUMBER($AJ610),INDEX($C$1:$AB$3985,$AJ610,AK$4),"")</f>
        <v/>
      </c>
      <c r="AL610" s="7" t="str">
        <f>IF(ISNUMBER($AJ610),INDEX($C$1:$AB$3985,$AJ610,AL$4),"")</f>
        <v/>
      </c>
      <c r="AM610" s="128"/>
      <c r="AN610" s="128">
        <f t="shared" si="61"/>
        <v>622</v>
      </c>
      <c r="AO610" s="7" t="str">
        <f>IF(ISNUMBER($AN610),INDEX($C$1:$AB$2294,$AN610,AO$4),"")</f>
        <v>hkr25c04</v>
      </c>
      <c r="AP610" s="10">
        <f>IF(ISNUMBER($AN610),INDEX($C$1:$AB$2294,$AN610,AP$4),"")</f>
        <v>5.9475119999999997</v>
      </c>
      <c r="AQ610" s="310">
        <f>IF(ISNUMBER(SEARCH($T$30,AO610)),MAX(AQ$5:AQ609)+1,0)</f>
        <v>0</v>
      </c>
      <c r="AR610" s="310">
        <f>IF(ISNUMBER(SEARCH($T$31,AO610)),MAX(AR$5:AR609)+1,0)</f>
        <v>0</v>
      </c>
      <c r="AS610" s="128" t="str">
        <f t="shared" si="60"/>
        <v/>
      </c>
      <c r="AT610" s="105" t="str">
        <f>IF(ISNUMBER($AS610),INDEX($C$1:$AB$3985,$AS610,AT$4),"")</f>
        <v/>
      </c>
      <c r="AU610" s="128"/>
      <c r="AV610" s="128">
        <f t="shared" si="62"/>
        <v>1387</v>
      </c>
      <c r="AW610" s="105" t="str">
        <f>IF(ISNUMBER($AV610),INDEX($C$1:$AB$3985,$AV610,AW$4),"")</f>
        <v>or32c18_0</v>
      </c>
      <c r="AX610" s="105">
        <f>IF(ISNUMBER($AV610),INDEX($C$1:$AB$3985,$AV610,AX$4),"")</f>
        <v>15.290699999999999</v>
      </c>
      <c r="AY610" s="310">
        <f>IF(ISNUMBER(SEARCH($BE$10,AW610)),MAX(AY$5:AY609)+1,0)</f>
        <v>0</v>
      </c>
      <c r="AZ610" s="310">
        <f>IF(ISNUMBER(SEARCH($BE$11,AW610)),MAX(AZ$5:AZ609)+1,0)</f>
        <v>0</v>
      </c>
      <c r="BA610" s="128" t="str">
        <f t="shared" si="63"/>
        <v/>
      </c>
      <c r="BB610" s="105" t="str">
        <f>IF(ISNUMBER($BA610),INDEX($C$1:$AB$3985,$BA610,BB$4),"")</f>
        <v/>
      </c>
      <c r="BC610" s="105"/>
    </row>
    <row r="611" spans="1:55" x14ac:dyDescent="0.25">
      <c r="A611" s="98"/>
      <c r="B611" s="98">
        <f>ROW()</f>
        <v>611</v>
      </c>
      <c r="C611" s="73"/>
      <c r="D611" s="179" t="s">
        <v>649</v>
      </c>
      <c r="E611" s="175" t="s">
        <v>850</v>
      </c>
      <c r="F611" s="176" t="s">
        <v>851</v>
      </c>
      <c r="G611" s="176">
        <v>5.9475119999999997</v>
      </c>
      <c r="H611" s="176">
        <v>0.59475120000000004</v>
      </c>
      <c r="I611" s="176">
        <v>59.475119999999997</v>
      </c>
      <c r="J611" s="172" t="s">
        <v>841</v>
      </c>
      <c r="K611" s="173">
        <v>1</v>
      </c>
      <c r="L611" s="178">
        <v>0</v>
      </c>
      <c r="M611" s="33">
        <v>1</v>
      </c>
      <c r="R611" s="3"/>
      <c r="S611" s="106"/>
      <c r="T611" s="106"/>
      <c r="U611" s="106"/>
      <c r="V611" s="106"/>
      <c r="W611" s="106"/>
      <c r="X611" s="106"/>
      <c r="AB611" s="188" t="str">
        <f t="shared" si="58"/>
        <v>hkr27c01log</v>
      </c>
      <c r="AC611" s="188" t="s">
        <v>1585</v>
      </c>
      <c r="AD611" s="131"/>
      <c r="AE611" s="131"/>
      <c r="AF611" s="131"/>
      <c r="AG611" s="131"/>
      <c r="AH611" s="131"/>
      <c r="AI611" s="131"/>
      <c r="AJ611" s="128" t="str">
        <f t="shared" si="59"/>
        <v/>
      </c>
      <c r="AK611" s="7" t="str">
        <f>IF(ISNUMBER($AJ611),INDEX($C$1:$AB$3985,$AJ611,AK$4),"")</f>
        <v/>
      </c>
      <c r="AL611" s="7" t="str">
        <f>IF(ISNUMBER($AJ611),INDEX($C$1:$AB$3985,$AJ611,AL$4),"")</f>
        <v/>
      </c>
      <c r="AM611" s="128"/>
      <c r="AN611" s="128">
        <f t="shared" si="61"/>
        <v>623</v>
      </c>
      <c r="AO611" s="7" t="str">
        <f>IF(ISNUMBER($AN611),INDEX($C$1:$AB$2294,$AN611,AO$4),"")</f>
        <v>hkr36c13</v>
      </c>
      <c r="AP611" s="10">
        <f>IF(ISNUMBER($AN611),INDEX($C$1:$AB$2294,$AN611,AP$4),"")</f>
        <v>5.9475119999999997</v>
      </c>
      <c r="AQ611" s="310">
        <f>IF(ISNUMBER(SEARCH($T$30,AO611)),MAX(AQ$5:AQ610)+1,0)</f>
        <v>0</v>
      </c>
      <c r="AR611" s="310">
        <f>IF(ISNUMBER(SEARCH($T$31,AO611)),MAX(AR$5:AR610)+1,0)</f>
        <v>0</v>
      </c>
      <c r="AS611" s="128" t="str">
        <f t="shared" si="60"/>
        <v/>
      </c>
      <c r="AT611" s="105" t="str">
        <f>IF(ISNUMBER($AS611),INDEX($C$1:$AB$3985,$AS611,AT$4),"")</f>
        <v/>
      </c>
      <c r="AU611" s="128"/>
      <c r="AV611" s="128">
        <f t="shared" si="62"/>
        <v>1388</v>
      </c>
      <c r="AW611" s="105" t="str">
        <f>IF(ISNUMBER($AV611),INDEX($C$1:$AB$3985,$AV611,AW$4),"")</f>
        <v>or32c19_0</v>
      </c>
      <c r="AX611" s="105">
        <f>IF(ISNUMBER($AV611),INDEX($C$1:$AB$3985,$AV611,AX$4),"")</f>
        <v>15.404070000000001</v>
      </c>
      <c r="AY611" s="310">
        <f>IF(ISNUMBER(SEARCH($BE$10,AW611)),MAX(AY$5:AY610)+1,0)</f>
        <v>0</v>
      </c>
      <c r="AZ611" s="310">
        <f>IF(ISNUMBER(SEARCH($BE$11,AW611)),MAX(AZ$5:AZ610)+1,0)</f>
        <v>0</v>
      </c>
      <c r="BA611" s="128" t="str">
        <f t="shared" si="63"/>
        <v/>
      </c>
      <c r="BB611" s="105" t="str">
        <f>IF(ISNUMBER($BA611),INDEX($C$1:$AB$3985,$BA611,BB$4),"")</f>
        <v/>
      </c>
      <c r="BC611" s="105"/>
    </row>
    <row r="612" spans="1:55" x14ac:dyDescent="0.25">
      <c r="A612" s="98"/>
      <c r="B612" s="98">
        <f>ROW()</f>
        <v>612</v>
      </c>
      <c r="C612" s="73"/>
      <c r="D612" s="179" t="s">
        <v>650</v>
      </c>
      <c r="E612" s="175" t="s">
        <v>850</v>
      </c>
      <c r="F612" s="176" t="s">
        <v>851</v>
      </c>
      <c r="G612" s="176">
        <v>5.9475119999999997</v>
      </c>
      <c r="H612" s="176">
        <v>0.59475120000000004</v>
      </c>
      <c r="I612" s="176">
        <v>59.475119999999997</v>
      </c>
      <c r="J612" s="172" t="s">
        <v>841</v>
      </c>
      <c r="K612" s="173">
        <v>1</v>
      </c>
      <c r="L612" s="178">
        <v>0</v>
      </c>
      <c r="M612" s="33">
        <v>1</v>
      </c>
      <c r="R612" s="3"/>
      <c r="S612" s="106"/>
      <c r="T612" s="106"/>
      <c r="U612" s="106"/>
      <c r="V612" s="106"/>
      <c r="W612" s="106"/>
      <c r="X612" s="106"/>
      <c r="AB612" s="188" t="str">
        <f t="shared" si="58"/>
        <v>hkr23c15log</v>
      </c>
      <c r="AC612" s="188" t="s">
        <v>1585</v>
      </c>
      <c r="AD612" s="131"/>
      <c r="AE612" s="131"/>
      <c r="AF612" s="131"/>
      <c r="AG612" s="131"/>
      <c r="AH612" s="131"/>
      <c r="AI612" s="131"/>
      <c r="AJ612" s="128" t="str">
        <f t="shared" si="59"/>
        <v/>
      </c>
      <c r="AK612" s="7" t="str">
        <f>IF(ISNUMBER($AJ612),INDEX($C$1:$AB$3985,$AJ612,AK$4),"")</f>
        <v/>
      </c>
      <c r="AL612" s="7" t="str">
        <f>IF(ISNUMBER($AJ612),INDEX($C$1:$AB$3985,$AJ612,AL$4),"")</f>
        <v/>
      </c>
      <c r="AM612" s="128"/>
      <c r="AN612" s="128">
        <f t="shared" si="61"/>
        <v>624</v>
      </c>
      <c r="AO612" s="7" t="str">
        <f>IF(ISNUMBER($AN612),INDEX($C$1:$AB$2294,$AN612,AO$4),"")</f>
        <v>hkr35c07</v>
      </c>
      <c r="AP612" s="10">
        <f>IF(ISNUMBER($AN612),INDEX($C$1:$AB$2294,$AN612,AP$4),"")</f>
        <v>5.9475119999999997</v>
      </c>
      <c r="AQ612" s="310">
        <f>IF(ISNUMBER(SEARCH($T$30,AO612)),MAX(AQ$5:AQ611)+1,0)</f>
        <v>0</v>
      </c>
      <c r="AR612" s="310">
        <f>IF(ISNUMBER(SEARCH($T$31,AO612)),MAX(AR$5:AR611)+1,0)</f>
        <v>0</v>
      </c>
      <c r="AS612" s="128" t="str">
        <f t="shared" si="60"/>
        <v/>
      </c>
      <c r="AT612" s="105" t="str">
        <f>IF(ISNUMBER($AS612),INDEX($C$1:$AB$3985,$AS612,AT$4),"")</f>
        <v/>
      </c>
      <c r="AU612" s="128"/>
      <c r="AV612" s="128">
        <f t="shared" si="62"/>
        <v>1389</v>
      </c>
      <c r="AW612" s="105" t="str">
        <f>IF(ISNUMBER($AV612),INDEX($C$1:$AB$3985,$AV612,AW$4),"")</f>
        <v>or33c02_0</v>
      </c>
      <c r="AX612" s="105">
        <f>IF(ISNUMBER($AV612),INDEX($C$1:$AB$3985,$AV612,AX$4),"")</f>
        <v>22.99755</v>
      </c>
      <c r="AY612" s="310">
        <f>IF(ISNUMBER(SEARCH($BE$10,AW612)),MAX(AY$5:AY611)+1,0)</f>
        <v>0</v>
      </c>
      <c r="AZ612" s="310">
        <f>IF(ISNUMBER(SEARCH($BE$11,AW612)),MAX(AZ$5:AZ611)+1,0)</f>
        <v>0</v>
      </c>
      <c r="BA612" s="128" t="str">
        <f t="shared" si="63"/>
        <v/>
      </c>
      <c r="BB612" s="105" t="str">
        <f>IF(ISNUMBER($BA612),INDEX($C$1:$AB$3985,$BA612,BB$4),"")</f>
        <v/>
      </c>
      <c r="BC612" s="105"/>
    </row>
    <row r="613" spans="1:55" x14ac:dyDescent="0.25">
      <c r="A613" s="98"/>
      <c r="B613" s="98">
        <f>ROW()</f>
        <v>613</v>
      </c>
      <c r="C613" s="73"/>
      <c r="D613" s="179" t="s">
        <v>651</v>
      </c>
      <c r="E613" s="175" t="s">
        <v>850</v>
      </c>
      <c r="F613" s="176" t="s">
        <v>851</v>
      </c>
      <c r="G613" s="176">
        <v>5.9475119999999997</v>
      </c>
      <c r="H613" s="176">
        <v>0.59475120000000004</v>
      </c>
      <c r="I613" s="176">
        <v>59.475119999999997</v>
      </c>
      <c r="J613" s="172" t="s">
        <v>841</v>
      </c>
      <c r="K613" s="173">
        <v>1</v>
      </c>
      <c r="L613" s="178">
        <v>0</v>
      </c>
      <c r="M613" s="33">
        <v>1</v>
      </c>
      <c r="R613" s="3"/>
      <c r="S613" s="106"/>
      <c r="T613" s="106"/>
      <c r="U613" s="106"/>
      <c r="V613" s="106"/>
      <c r="W613" s="106"/>
      <c r="X613" s="106"/>
      <c r="AB613" s="188" t="str">
        <f t="shared" si="58"/>
        <v>hkr23c16log</v>
      </c>
      <c r="AC613" s="188" t="s">
        <v>1585</v>
      </c>
      <c r="AD613" s="131"/>
      <c r="AE613" s="131"/>
      <c r="AF613" s="131"/>
      <c r="AG613" s="131"/>
      <c r="AH613" s="131"/>
      <c r="AI613" s="131"/>
      <c r="AJ613" s="128" t="str">
        <f t="shared" si="59"/>
        <v/>
      </c>
      <c r="AK613" s="7" t="str">
        <f>IF(ISNUMBER($AJ613),INDEX($C$1:$AB$3985,$AJ613,AK$4),"")</f>
        <v/>
      </c>
      <c r="AL613" s="7" t="str">
        <f>IF(ISNUMBER($AJ613),INDEX($C$1:$AB$3985,$AJ613,AL$4),"")</f>
        <v/>
      </c>
      <c r="AM613" s="128"/>
      <c r="AN613" s="128">
        <f t="shared" si="61"/>
        <v>625</v>
      </c>
      <c r="AO613" s="7" t="str">
        <f>IF(ISNUMBER($AN613),INDEX($C$1:$AB$2294,$AN613,AO$4),"")</f>
        <v>hkr24c08</v>
      </c>
      <c r="AP613" s="10">
        <f>IF(ISNUMBER($AN613),INDEX($C$1:$AB$2294,$AN613,AP$4),"")</f>
        <v>5.9475119999999997</v>
      </c>
      <c r="AQ613" s="310">
        <f>IF(ISNUMBER(SEARCH($T$30,AO613)),MAX(AQ$5:AQ612)+1,0)</f>
        <v>0</v>
      </c>
      <c r="AR613" s="310">
        <f>IF(ISNUMBER(SEARCH($T$31,AO613)),MAX(AR$5:AR612)+1,0)</f>
        <v>0</v>
      </c>
      <c r="AS613" s="128" t="str">
        <f t="shared" si="60"/>
        <v/>
      </c>
      <c r="AT613" s="105" t="str">
        <f>IF(ISNUMBER($AS613),INDEX($C$1:$AB$3985,$AS613,AT$4),"")</f>
        <v/>
      </c>
      <c r="AU613" s="128"/>
      <c r="AV613" s="128">
        <f t="shared" si="62"/>
        <v>1390</v>
      </c>
      <c r="AW613" s="105" t="str">
        <f>IF(ISNUMBER($AV613),INDEX($C$1:$AB$3985,$AV613,AW$4),"")</f>
        <v>or33c03_0</v>
      </c>
      <c r="AX613" s="105">
        <f>IF(ISNUMBER($AV613),INDEX($C$1:$AB$3985,$AV613,AX$4),"")</f>
        <v>22.555879999999998</v>
      </c>
      <c r="AY613" s="310">
        <f>IF(ISNUMBER(SEARCH($BE$10,AW613)),MAX(AY$5:AY612)+1,0)</f>
        <v>0</v>
      </c>
      <c r="AZ613" s="310">
        <f>IF(ISNUMBER(SEARCH($BE$11,AW613)),MAX(AZ$5:AZ612)+1,0)</f>
        <v>0</v>
      </c>
      <c r="BA613" s="128" t="str">
        <f t="shared" si="63"/>
        <v/>
      </c>
      <c r="BB613" s="105" t="str">
        <f>IF(ISNUMBER($BA613),INDEX($C$1:$AB$3985,$BA613,BB$4),"")</f>
        <v/>
      </c>
      <c r="BC613" s="105"/>
    </row>
    <row r="614" spans="1:55" x14ac:dyDescent="0.25">
      <c r="A614" s="98"/>
      <c r="B614" s="98">
        <f>ROW()</f>
        <v>614</v>
      </c>
      <c r="C614" s="73"/>
      <c r="D614" s="179" t="s">
        <v>652</v>
      </c>
      <c r="E614" s="175" t="s">
        <v>850</v>
      </c>
      <c r="F614" s="176" t="s">
        <v>851</v>
      </c>
      <c r="G614" s="176">
        <v>5.9475119999999997</v>
      </c>
      <c r="H614" s="176">
        <v>0.59475120000000004</v>
      </c>
      <c r="I614" s="176">
        <v>59.475119999999997</v>
      </c>
      <c r="J614" s="172" t="s">
        <v>841</v>
      </c>
      <c r="K614" s="173">
        <v>1</v>
      </c>
      <c r="L614" s="178">
        <v>0</v>
      </c>
      <c r="M614" s="33">
        <v>1</v>
      </c>
      <c r="R614" s="3"/>
      <c r="S614" s="106"/>
      <c r="T614" s="106"/>
      <c r="U614" s="106"/>
      <c r="V614" s="106"/>
      <c r="W614" s="106"/>
      <c r="X614" s="106"/>
      <c r="AB614" s="188" t="str">
        <f t="shared" si="58"/>
        <v>hkr23c17log</v>
      </c>
      <c r="AC614" s="188" t="s">
        <v>1585</v>
      </c>
      <c r="AD614" s="131"/>
      <c r="AE614" s="131"/>
      <c r="AF614" s="131"/>
      <c r="AG614" s="131"/>
      <c r="AH614" s="131"/>
      <c r="AI614" s="131"/>
      <c r="AJ614" s="128" t="str">
        <f t="shared" si="59"/>
        <v/>
      </c>
      <c r="AK614" s="7" t="str">
        <f>IF(ISNUMBER($AJ614),INDEX($C$1:$AB$3985,$AJ614,AK$4),"")</f>
        <v/>
      </c>
      <c r="AL614" s="7" t="str">
        <f>IF(ISNUMBER($AJ614),INDEX($C$1:$AB$3985,$AJ614,AL$4),"")</f>
        <v/>
      </c>
      <c r="AM614" s="128"/>
      <c r="AN614" s="128">
        <f t="shared" si="61"/>
        <v>626</v>
      </c>
      <c r="AO614" s="7" t="str">
        <f>IF(ISNUMBER($AN614),INDEX($C$1:$AB$2294,$AN614,AO$4),"")</f>
        <v>hkr24c09</v>
      </c>
      <c r="AP614" s="10">
        <f>IF(ISNUMBER($AN614),INDEX($C$1:$AB$2294,$AN614,AP$4),"")</f>
        <v>5.9475119999999997</v>
      </c>
      <c r="AQ614" s="310">
        <f>IF(ISNUMBER(SEARCH($T$30,AO614)),MAX(AQ$5:AQ613)+1,0)</f>
        <v>0</v>
      </c>
      <c r="AR614" s="310">
        <f>IF(ISNUMBER(SEARCH($T$31,AO614)),MAX(AR$5:AR613)+1,0)</f>
        <v>0</v>
      </c>
      <c r="AS614" s="128" t="str">
        <f t="shared" si="60"/>
        <v/>
      </c>
      <c r="AT614" s="105" t="str">
        <f>IF(ISNUMBER($AS614),INDEX($C$1:$AB$3985,$AS614,AT$4),"")</f>
        <v/>
      </c>
      <c r="AU614" s="128"/>
      <c r="AV614" s="128">
        <f t="shared" si="62"/>
        <v>1391</v>
      </c>
      <c r="AW614" s="105" t="str">
        <f>IF(ISNUMBER($AV614),INDEX($C$1:$AB$3985,$AV614,AW$4),"")</f>
        <v>or33c04_0</v>
      </c>
      <c r="AX614" s="105">
        <f>IF(ISNUMBER($AV614),INDEX($C$1:$AB$3985,$AV614,AX$4),"")</f>
        <v>22.15503</v>
      </c>
      <c r="AY614" s="310">
        <f>IF(ISNUMBER(SEARCH($BE$10,AW614)),MAX(AY$5:AY613)+1,0)</f>
        <v>0</v>
      </c>
      <c r="AZ614" s="310">
        <f>IF(ISNUMBER(SEARCH($BE$11,AW614)),MAX(AZ$5:AZ613)+1,0)</f>
        <v>0</v>
      </c>
      <c r="BA614" s="128" t="str">
        <f t="shared" si="63"/>
        <v/>
      </c>
      <c r="BB614" s="105" t="str">
        <f>IF(ISNUMBER($BA614),INDEX($C$1:$AB$3985,$BA614,BB$4),"")</f>
        <v/>
      </c>
      <c r="BC614" s="105"/>
    </row>
    <row r="615" spans="1:55" x14ac:dyDescent="0.25">
      <c r="A615" s="98"/>
      <c r="B615" s="98">
        <f>ROW()</f>
        <v>615</v>
      </c>
      <c r="C615" s="73"/>
      <c r="D615" s="179" t="s">
        <v>653</v>
      </c>
      <c r="E615" s="175" t="s">
        <v>850</v>
      </c>
      <c r="F615" s="176" t="s">
        <v>851</v>
      </c>
      <c r="G615" s="176">
        <v>5.9475119999999997</v>
      </c>
      <c r="H615" s="176">
        <v>0.59475120000000004</v>
      </c>
      <c r="I615" s="176">
        <v>59.475119999999997</v>
      </c>
      <c r="J615" s="172" t="s">
        <v>841</v>
      </c>
      <c r="K615" s="173">
        <v>1</v>
      </c>
      <c r="L615" s="178">
        <v>0</v>
      </c>
      <c r="M615" s="33">
        <v>1</v>
      </c>
      <c r="R615" s="3"/>
      <c r="S615" s="106"/>
      <c r="T615" s="106"/>
      <c r="U615" s="106"/>
      <c r="V615" s="106"/>
      <c r="W615" s="106"/>
      <c r="X615" s="106"/>
      <c r="AB615" s="188" t="str">
        <f t="shared" si="58"/>
        <v>hkr23c18log</v>
      </c>
      <c r="AC615" s="188" t="s">
        <v>1585</v>
      </c>
      <c r="AD615" s="131"/>
      <c r="AE615" s="131"/>
      <c r="AF615" s="131"/>
      <c r="AG615" s="131"/>
      <c r="AH615" s="131"/>
      <c r="AI615" s="131"/>
      <c r="AJ615" s="128" t="str">
        <f t="shared" si="59"/>
        <v/>
      </c>
      <c r="AK615" s="7" t="str">
        <f>IF(ISNUMBER($AJ615),INDEX($C$1:$AB$3985,$AJ615,AK$4),"")</f>
        <v/>
      </c>
      <c r="AL615" s="7" t="str">
        <f>IF(ISNUMBER($AJ615),INDEX($C$1:$AB$3985,$AJ615,AL$4),"")</f>
        <v/>
      </c>
      <c r="AM615" s="128"/>
      <c r="AN615" s="128">
        <f t="shared" si="61"/>
        <v>627</v>
      </c>
      <c r="AO615" s="7" t="str">
        <f>IF(ISNUMBER($AN615),INDEX($C$1:$AB$2294,$AN615,AO$4),"")</f>
        <v>hkr24c11</v>
      </c>
      <c r="AP615" s="10">
        <f>IF(ISNUMBER($AN615),INDEX($C$1:$AB$2294,$AN615,AP$4),"")</f>
        <v>5.9475119999999997</v>
      </c>
      <c r="AQ615" s="310">
        <f>IF(ISNUMBER(SEARCH($T$30,AO615)),MAX(AQ$5:AQ614)+1,0)</f>
        <v>0</v>
      </c>
      <c r="AR615" s="310">
        <f>IF(ISNUMBER(SEARCH($T$31,AO615)),MAX(AR$5:AR614)+1,0)</f>
        <v>0</v>
      </c>
      <c r="AS615" s="128" t="str">
        <f t="shared" si="60"/>
        <v/>
      </c>
      <c r="AT615" s="105" t="str">
        <f>IF(ISNUMBER($AS615),INDEX($C$1:$AB$3985,$AS615,AT$4),"")</f>
        <v/>
      </c>
      <c r="AU615" s="128"/>
      <c r="AV615" s="128">
        <f t="shared" si="62"/>
        <v>1392</v>
      </c>
      <c r="AW615" s="105" t="str">
        <f>IF(ISNUMBER($AV615),INDEX($C$1:$AB$3985,$AV615,AW$4),"")</f>
        <v>or33c05_0</v>
      </c>
      <c r="AX615" s="105">
        <f>IF(ISNUMBER($AV615),INDEX($C$1:$AB$3985,$AV615,AX$4),"")</f>
        <v>21.689119999999999</v>
      </c>
      <c r="AY615" s="310">
        <f>IF(ISNUMBER(SEARCH($BE$10,AW615)),MAX(AY$5:AY614)+1,0)</f>
        <v>0</v>
      </c>
      <c r="AZ615" s="310">
        <f>IF(ISNUMBER(SEARCH($BE$11,AW615)),MAX(AZ$5:AZ614)+1,0)</f>
        <v>0</v>
      </c>
      <c r="BA615" s="128" t="str">
        <f t="shared" si="63"/>
        <v/>
      </c>
      <c r="BB615" s="105" t="str">
        <f>IF(ISNUMBER($BA615),INDEX($C$1:$AB$3985,$BA615,BB$4),"")</f>
        <v/>
      </c>
      <c r="BC615" s="105"/>
    </row>
    <row r="616" spans="1:55" x14ac:dyDescent="0.25">
      <c r="A616" s="98"/>
      <c r="B616" s="98">
        <f>ROW()</f>
        <v>616</v>
      </c>
      <c r="C616" s="73"/>
      <c r="D616" s="179" t="s">
        <v>654</v>
      </c>
      <c r="E616" s="175" t="s">
        <v>850</v>
      </c>
      <c r="F616" s="176" t="s">
        <v>851</v>
      </c>
      <c r="G616" s="176">
        <v>5.9475119999999997</v>
      </c>
      <c r="H616" s="176">
        <v>0.59475120000000004</v>
      </c>
      <c r="I616" s="176">
        <v>59.475119999999997</v>
      </c>
      <c r="J616" s="172" t="s">
        <v>841</v>
      </c>
      <c r="K616" s="173">
        <v>1</v>
      </c>
      <c r="L616" s="178">
        <v>0</v>
      </c>
      <c r="M616" s="33">
        <v>1</v>
      </c>
      <c r="R616" s="3"/>
      <c r="S616" s="106"/>
      <c r="T616" s="106"/>
      <c r="U616" s="106"/>
      <c r="V616" s="106"/>
      <c r="W616" s="106"/>
      <c r="X616" s="106"/>
      <c r="AB616" s="188" t="str">
        <f t="shared" si="58"/>
        <v>hkr23c19log</v>
      </c>
      <c r="AC616" s="188" t="s">
        <v>1585</v>
      </c>
      <c r="AD616" s="131"/>
      <c r="AE616" s="131"/>
      <c r="AF616" s="131"/>
      <c r="AG616" s="131"/>
      <c r="AH616" s="131"/>
      <c r="AI616" s="131"/>
      <c r="AJ616" s="128" t="str">
        <f t="shared" si="59"/>
        <v/>
      </c>
      <c r="AK616" s="7" t="str">
        <f>IF(ISNUMBER($AJ616),INDEX($C$1:$AB$3985,$AJ616,AK$4),"")</f>
        <v/>
      </c>
      <c r="AL616" s="7" t="str">
        <f>IF(ISNUMBER($AJ616),INDEX($C$1:$AB$3985,$AJ616,AL$4),"")</f>
        <v/>
      </c>
      <c r="AM616" s="128"/>
      <c r="AN616" s="128">
        <f t="shared" si="61"/>
        <v>628</v>
      </c>
      <c r="AO616" s="7" t="str">
        <f>IF(ISNUMBER($AN616),INDEX($C$1:$AB$2294,$AN616,AO$4),"")</f>
        <v>hkr24c17</v>
      </c>
      <c r="AP616" s="10">
        <f>IF(ISNUMBER($AN616),INDEX($C$1:$AB$2294,$AN616,AP$4),"")</f>
        <v>5.9475119999999997</v>
      </c>
      <c r="AQ616" s="310">
        <f>IF(ISNUMBER(SEARCH($T$30,AO616)),MAX(AQ$5:AQ615)+1,0)</f>
        <v>0</v>
      </c>
      <c r="AR616" s="310">
        <f>IF(ISNUMBER(SEARCH($T$31,AO616)),MAX(AR$5:AR615)+1,0)</f>
        <v>0</v>
      </c>
      <c r="AS616" s="128" t="str">
        <f t="shared" si="60"/>
        <v/>
      </c>
      <c r="AT616" s="105" t="str">
        <f>IF(ISNUMBER($AS616),INDEX($C$1:$AB$3985,$AS616,AT$4),"")</f>
        <v/>
      </c>
      <c r="AU616" s="128"/>
      <c r="AV616" s="128">
        <f t="shared" si="62"/>
        <v>1393</v>
      </c>
      <c r="AW616" s="105" t="str">
        <f>IF(ISNUMBER($AV616),INDEX($C$1:$AB$3985,$AV616,AW$4),"")</f>
        <v>or33c06_0</v>
      </c>
      <c r="AX616" s="105">
        <f>IF(ISNUMBER($AV616),INDEX($C$1:$AB$3985,$AV616,AX$4),"")</f>
        <v>21.05219</v>
      </c>
      <c r="AY616" s="310">
        <f>IF(ISNUMBER(SEARCH($BE$10,AW616)),MAX(AY$5:AY615)+1,0)</f>
        <v>0</v>
      </c>
      <c r="AZ616" s="310">
        <f>IF(ISNUMBER(SEARCH($BE$11,AW616)),MAX(AZ$5:AZ615)+1,0)</f>
        <v>0</v>
      </c>
      <c r="BA616" s="128" t="str">
        <f t="shared" si="63"/>
        <v/>
      </c>
      <c r="BB616" s="105" t="str">
        <f>IF(ISNUMBER($BA616),INDEX($C$1:$AB$3985,$BA616,BB$4),"")</f>
        <v/>
      </c>
      <c r="BC616" s="105"/>
    </row>
    <row r="617" spans="1:55" x14ac:dyDescent="0.25">
      <c r="A617" s="98"/>
      <c r="B617" s="98">
        <f>ROW()</f>
        <v>617</v>
      </c>
      <c r="C617" s="73"/>
      <c r="D617" s="179" t="s">
        <v>655</v>
      </c>
      <c r="E617" s="175" t="s">
        <v>850</v>
      </c>
      <c r="F617" s="176" t="s">
        <v>851</v>
      </c>
      <c r="G617" s="176">
        <v>5.9475119999999997</v>
      </c>
      <c r="H617" s="176">
        <v>0.59475120000000004</v>
      </c>
      <c r="I617" s="176">
        <v>59.475119999999997</v>
      </c>
      <c r="J617" s="172" t="s">
        <v>841</v>
      </c>
      <c r="K617" s="173">
        <v>1</v>
      </c>
      <c r="L617" s="178">
        <v>0</v>
      </c>
      <c r="M617" s="33">
        <v>1</v>
      </c>
      <c r="R617" s="3"/>
      <c r="S617" s="106"/>
      <c r="T617" s="106"/>
      <c r="U617" s="106"/>
      <c r="V617" s="106"/>
      <c r="W617" s="106"/>
      <c r="X617" s="106"/>
      <c r="AB617" s="188" t="str">
        <f t="shared" si="58"/>
        <v>hkr24c01log</v>
      </c>
      <c r="AC617" s="188" t="s">
        <v>1585</v>
      </c>
      <c r="AD617" s="131"/>
      <c r="AE617" s="131"/>
      <c r="AF617" s="131"/>
      <c r="AG617" s="131"/>
      <c r="AH617" s="131"/>
      <c r="AI617" s="131"/>
      <c r="AJ617" s="128" t="str">
        <f t="shared" si="59"/>
        <v/>
      </c>
      <c r="AK617" s="7" t="str">
        <f>IF(ISNUMBER($AJ617),INDEX($C$1:$AB$3985,$AJ617,AK$4),"")</f>
        <v/>
      </c>
      <c r="AL617" s="7" t="str">
        <f>IF(ISNUMBER($AJ617),INDEX($C$1:$AB$3985,$AJ617,AL$4),"")</f>
        <v/>
      </c>
      <c r="AM617" s="128"/>
      <c r="AN617" s="128">
        <f t="shared" si="61"/>
        <v>629</v>
      </c>
      <c r="AO617" s="7" t="str">
        <f>IF(ISNUMBER($AN617),INDEX($C$1:$AB$2294,$AN617,AO$4),"")</f>
        <v>hkr25c05</v>
      </c>
      <c r="AP617" s="10">
        <f>IF(ISNUMBER($AN617),INDEX($C$1:$AB$2294,$AN617,AP$4),"")</f>
        <v>5.9475119999999997</v>
      </c>
      <c r="AQ617" s="310">
        <f>IF(ISNUMBER(SEARCH($T$30,AO617)),MAX(AQ$5:AQ616)+1,0)</f>
        <v>0</v>
      </c>
      <c r="AR617" s="310">
        <f>IF(ISNUMBER(SEARCH($T$31,AO617)),MAX(AR$5:AR616)+1,0)</f>
        <v>0</v>
      </c>
      <c r="AS617" s="128" t="str">
        <f t="shared" si="60"/>
        <v/>
      </c>
      <c r="AT617" s="105" t="str">
        <f>IF(ISNUMBER($AS617),INDEX($C$1:$AB$3985,$AS617,AT$4),"")</f>
        <v/>
      </c>
      <c r="AU617" s="128"/>
      <c r="AV617" s="128">
        <f t="shared" si="62"/>
        <v>1394</v>
      </c>
      <c r="AW617" s="105" t="str">
        <f>IF(ISNUMBER($AV617),INDEX($C$1:$AB$3985,$AV617,AW$4),"")</f>
        <v>or33c07_0</v>
      </c>
      <c r="AX617" s="105">
        <f>IF(ISNUMBER($AV617),INDEX($C$1:$AB$3985,$AV617,AX$4),"")</f>
        <v>20.405200000000001</v>
      </c>
      <c r="AY617" s="310">
        <f>IF(ISNUMBER(SEARCH($BE$10,AW617)),MAX(AY$5:AY616)+1,0)</f>
        <v>0</v>
      </c>
      <c r="AZ617" s="310">
        <f>IF(ISNUMBER(SEARCH($BE$11,AW617)),MAX(AZ$5:AZ616)+1,0)</f>
        <v>0</v>
      </c>
      <c r="BA617" s="128" t="str">
        <f t="shared" si="63"/>
        <v/>
      </c>
      <c r="BB617" s="105" t="str">
        <f>IF(ISNUMBER($BA617),INDEX($C$1:$AB$3985,$BA617,BB$4),"")</f>
        <v/>
      </c>
      <c r="BC617" s="105"/>
    </row>
    <row r="618" spans="1:55" x14ac:dyDescent="0.25">
      <c r="A618" s="98"/>
      <c r="B618" s="98">
        <f>ROW()</f>
        <v>618</v>
      </c>
      <c r="C618" s="73"/>
      <c r="D618" s="179" t="s">
        <v>656</v>
      </c>
      <c r="E618" s="175" t="s">
        <v>850</v>
      </c>
      <c r="F618" s="176" t="s">
        <v>851</v>
      </c>
      <c r="G618" s="176">
        <v>5.9475119999999997</v>
      </c>
      <c r="H618" s="176">
        <v>0.59475120000000004</v>
      </c>
      <c r="I618" s="176">
        <v>59.475119999999997</v>
      </c>
      <c r="J618" s="172" t="s">
        <v>841</v>
      </c>
      <c r="K618" s="173">
        <v>1</v>
      </c>
      <c r="L618" s="178">
        <v>0</v>
      </c>
      <c r="M618" s="33">
        <v>1</v>
      </c>
      <c r="R618" s="3"/>
      <c r="S618" s="106"/>
      <c r="T618" s="106"/>
      <c r="U618" s="106"/>
      <c r="V618" s="106"/>
      <c r="W618" s="106"/>
      <c r="X618" s="106"/>
      <c r="AB618" s="188" t="str">
        <f t="shared" si="58"/>
        <v>hkr24c03log</v>
      </c>
      <c r="AC618" s="188" t="s">
        <v>1585</v>
      </c>
      <c r="AD618" s="131"/>
      <c r="AE618" s="131"/>
      <c r="AF618" s="131"/>
      <c r="AG618" s="131"/>
      <c r="AH618" s="131"/>
      <c r="AI618" s="131"/>
      <c r="AJ618" s="128" t="str">
        <f t="shared" si="59"/>
        <v/>
      </c>
      <c r="AK618" s="7" t="str">
        <f>IF(ISNUMBER($AJ618),INDEX($C$1:$AB$3985,$AJ618,AK$4),"")</f>
        <v/>
      </c>
      <c r="AL618" s="7" t="str">
        <f>IF(ISNUMBER($AJ618),INDEX($C$1:$AB$3985,$AJ618,AL$4),"")</f>
        <v/>
      </c>
      <c r="AM618" s="128"/>
      <c r="AN618" s="128">
        <f t="shared" si="61"/>
        <v>630</v>
      </c>
      <c r="AO618" s="7" t="str">
        <f>IF(ISNUMBER($AN618),INDEX($C$1:$AB$2294,$AN618,AO$4),"")</f>
        <v>hkr25c06</v>
      </c>
      <c r="AP618" s="10">
        <f>IF(ISNUMBER($AN618),INDEX($C$1:$AB$2294,$AN618,AP$4),"")</f>
        <v>5.9475119999999997</v>
      </c>
      <c r="AQ618" s="310">
        <f>IF(ISNUMBER(SEARCH($T$30,AO618)),MAX(AQ$5:AQ617)+1,0)</f>
        <v>0</v>
      </c>
      <c r="AR618" s="310">
        <f>IF(ISNUMBER(SEARCH($T$31,AO618)),MAX(AR$5:AR617)+1,0)</f>
        <v>0</v>
      </c>
      <c r="AS618" s="128" t="str">
        <f t="shared" si="60"/>
        <v/>
      </c>
      <c r="AT618" s="105" t="str">
        <f>IF(ISNUMBER($AS618),INDEX($C$1:$AB$3985,$AS618,AT$4),"")</f>
        <v/>
      </c>
      <c r="AU618" s="128"/>
      <c r="AV618" s="128">
        <f t="shared" si="62"/>
        <v>1395</v>
      </c>
      <c r="AW618" s="105" t="str">
        <f>IF(ISNUMBER($AV618),INDEX($C$1:$AB$3985,$AV618,AW$4),"")</f>
        <v>or33c08_0</v>
      </c>
      <c r="AX618" s="105">
        <f>IF(ISNUMBER($AV618),INDEX($C$1:$AB$3985,$AV618,AX$4),"")</f>
        <v>19.313479999999998</v>
      </c>
      <c r="AY618" s="310">
        <f>IF(ISNUMBER(SEARCH($BE$10,AW618)),MAX(AY$5:AY617)+1,0)</f>
        <v>0</v>
      </c>
      <c r="AZ618" s="310">
        <f>IF(ISNUMBER(SEARCH($BE$11,AW618)),MAX(AZ$5:AZ617)+1,0)</f>
        <v>0</v>
      </c>
      <c r="BA618" s="128" t="str">
        <f t="shared" si="63"/>
        <v/>
      </c>
      <c r="BB618" s="105" t="str">
        <f>IF(ISNUMBER($BA618),INDEX($C$1:$AB$3985,$BA618,BB$4),"")</f>
        <v/>
      </c>
      <c r="BC618" s="105"/>
    </row>
    <row r="619" spans="1:55" x14ac:dyDescent="0.25">
      <c r="A619" s="98"/>
      <c r="B619" s="98">
        <f>ROW()</f>
        <v>619</v>
      </c>
      <c r="C619" s="73"/>
      <c r="D619" s="179" t="s">
        <v>657</v>
      </c>
      <c r="E619" s="175" t="s">
        <v>850</v>
      </c>
      <c r="F619" s="176" t="s">
        <v>851</v>
      </c>
      <c r="G619" s="176">
        <v>5.9475119999999997</v>
      </c>
      <c r="H619" s="176">
        <v>0.59475120000000004</v>
      </c>
      <c r="I619" s="176">
        <v>59.475119999999997</v>
      </c>
      <c r="J619" s="172" t="s">
        <v>841</v>
      </c>
      <c r="K619" s="173">
        <v>1</v>
      </c>
      <c r="L619" s="178">
        <v>0</v>
      </c>
      <c r="M619" s="33">
        <v>1</v>
      </c>
      <c r="R619" s="3"/>
      <c r="S619" s="106"/>
      <c r="T619" s="106"/>
      <c r="U619" s="106"/>
      <c r="V619" s="106"/>
      <c r="W619" s="106"/>
      <c r="X619" s="106"/>
      <c r="AB619" s="188" t="str">
        <f t="shared" si="58"/>
        <v>hkr24c05log</v>
      </c>
      <c r="AC619" s="188" t="s">
        <v>1585</v>
      </c>
      <c r="AD619" s="131"/>
      <c r="AE619" s="131"/>
      <c r="AF619" s="131"/>
      <c r="AG619" s="131"/>
      <c r="AH619" s="131"/>
      <c r="AI619" s="131"/>
      <c r="AJ619" s="128" t="str">
        <f t="shared" si="59"/>
        <v/>
      </c>
      <c r="AK619" s="7" t="str">
        <f>IF(ISNUMBER($AJ619),INDEX($C$1:$AB$3985,$AJ619,AK$4),"")</f>
        <v/>
      </c>
      <c r="AL619" s="7" t="str">
        <f>IF(ISNUMBER($AJ619),INDEX($C$1:$AB$3985,$AJ619,AL$4),"")</f>
        <v/>
      </c>
      <c r="AM619" s="128"/>
      <c r="AN619" s="128">
        <f t="shared" si="61"/>
        <v>631</v>
      </c>
      <c r="AO619" s="7" t="str">
        <f>IF(ISNUMBER($AN619),INDEX($C$1:$AB$2294,$AN619,AO$4),"")</f>
        <v>hkr26c04</v>
      </c>
      <c r="AP619" s="10">
        <f>IF(ISNUMBER($AN619),INDEX($C$1:$AB$2294,$AN619,AP$4),"")</f>
        <v>5.9475119999999997</v>
      </c>
      <c r="AQ619" s="310">
        <f>IF(ISNUMBER(SEARCH($T$30,AO619)),MAX(AQ$5:AQ618)+1,0)</f>
        <v>0</v>
      </c>
      <c r="AR619" s="310">
        <f>IF(ISNUMBER(SEARCH($T$31,AO619)),MAX(AR$5:AR618)+1,0)</f>
        <v>0</v>
      </c>
      <c r="AS619" s="128" t="str">
        <f t="shared" si="60"/>
        <v/>
      </c>
      <c r="AT619" s="105" t="str">
        <f>IF(ISNUMBER($AS619),INDEX($C$1:$AB$3985,$AS619,AT$4),"")</f>
        <v/>
      </c>
      <c r="AU619" s="128"/>
      <c r="AV619" s="128">
        <f t="shared" si="62"/>
        <v>1396</v>
      </c>
      <c r="AW619" s="105" t="str">
        <f>IF(ISNUMBER($AV619),INDEX($C$1:$AB$3985,$AV619,AW$4),"")</f>
        <v>or33c09_0</v>
      </c>
      <c r="AX619" s="105">
        <f>IF(ISNUMBER($AV619),INDEX($C$1:$AB$3985,$AV619,AX$4),"")</f>
        <v>17.870750000000001</v>
      </c>
      <c r="AY619" s="310">
        <f>IF(ISNUMBER(SEARCH($BE$10,AW619)),MAX(AY$5:AY618)+1,0)</f>
        <v>0</v>
      </c>
      <c r="AZ619" s="310">
        <f>IF(ISNUMBER(SEARCH($BE$11,AW619)),MAX(AZ$5:AZ618)+1,0)</f>
        <v>0</v>
      </c>
      <c r="BA619" s="128" t="str">
        <f t="shared" si="63"/>
        <v/>
      </c>
      <c r="BB619" s="105" t="str">
        <f>IF(ISNUMBER($BA619),INDEX($C$1:$AB$3985,$BA619,BB$4),"")</f>
        <v/>
      </c>
      <c r="BC619" s="105"/>
    </row>
    <row r="620" spans="1:55" x14ac:dyDescent="0.25">
      <c r="A620" s="98"/>
      <c r="B620" s="98">
        <f>ROW()</f>
        <v>620</v>
      </c>
      <c r="C620" s="73"/>
      <c r="D620" s="179" t="s">
        <v>658</v>
      </c>
      <c r="E620" s="175" t="s">
        <v>850</v>
      </c>
      <c r="F620" s="176" t="s">
        <v>851</v>
      </c>
      <c r="G620" s="176">
        <v>5.9475119999999997</v>
      </c>
      <c r="H620" s="176">
        <v>0.59475120000000004</v>
      </c>
      <c r="I620" s="176">
        <v>59.475119999999997</v>
      </c>
      <c r="J620" s="172" t="s">
        <v>841</v>
      </c>
      <c r="K620" s="173">
        <v>1</v>
      </c>
      <c r="L620" s="178">
        <v>0</v>
      </c>
      <c r="M620" s="33">
        <v>1</v>
      </c>
      <c r="R620" s="3"/>
      <c r="S620" s="106"/>
      <c r="T620" s="106"/>
      <c r="U620" s="106"/>
      <c r="V620" s="106"/>
      <c r="W620" s="106"/>
      <c r="X620" s="106"/>
      <c r="AB620" s="188" t="str">
        <f t="shared" si="58"/>
        <v>hkr24c07log</v>
      </c>
      <c r="AC620" s="188" t="s">
        <v>1585</v>
      </c>
      <c r="AD620" s="131"/>
      <c r="AE620" s="131"/>
      <c r="AF620" s="131"/>
      <c r="AG620" s="131"/>
      <c r="AH620" s="131"/>
      <c r="AI620" s="131"/>
      <c r="AJ620" s="128" t="str">
        <f t="shared" si="59"/>
        <v/>
      </c>
      <c r="AK620" s="7" t="str">
        <f>IF(ISNUMBER($AJ620),INDEX($C$1:$AB$3985,$AJ620,AK$4),"")</f>
        <v/>
      </c>
      <c r="AL620" s="7" t="str">
        <f>IF(ISNUMBER($AJ620),INDEX($C$1:$AB$3985,$AJ620,AL$4),"")</f>
        <v/>
      </c>
      <c r="AM620" s="128"/>
      <c r="AN620" s="128">
        <f t="shared" si="61"/>
        <v>632</v>
      </c>
      <c r="AO620" s="7" t="str">
        <f>IF(ISNUMBER($AN620),INDEX($C$1:$AB$2294,$AN620,AO$4),"")</f>
        <v>hkr25c07</v>
      </c>
      <c r="AP620" s="10">
        <f>IF(ISNUMBER($AN620),INDEX($C$1:$AB$2294,$AN620,AP$4),"")</f>
        <v>5.9475119999999997</v>
      </c>
      <c r="AQ620" s="310">
        <f>IF(ISNUMBER(SEARCH($T$30,AO620)),MAX(AQ$5:AQ619)+1,0)</f>
        <v>0</v>
      </c>
      <c r="AR620" s="310">
        <f>IF(ISNUMBER(SEARCH($T$31,AO620)),MAX(AR$5:AR619)+1,0)</f>
        <v>0</v>
      </c>
      <c r="AS620" s="128" t="str">
        <f t="shared" si="60"/>
        <v/>
      </c>
      <c r="AT620" s="105" t="str">
        <f>IF(ISNUMBER($AS620),INDEX($C$1:$AB$3985,$AS620,AT$4),"")</f>
        <v/>
      </c>
      <c r="AU620" s="128"/>
      <c r="AV620" s="128">
        <f t="shared" si="62"/>
        <v>1397</v>
      </c>
      <c r="AW620" s="105" t="str">
        <f>IF(ISNUMBER($AV620),INDEX($C$1:$AB$3985,$AV620,AW$4),"")</f>
        <v>or33c10_0</v>
      </c>
      <c r="AX620" s="105">
        <f>IF(ISNUMBER($AV620),INDEX($C$1:$AB$3985,$AV620,AX$4),"")</f>
        <v>15.713419999999999</v>
      </c>
      <c r="AY620" s="310">
        <f>IF(ISNUMBER(SEARCH($BE$10,AW620)),MAX(AY$5:AY619)+1,0)</f>
        <v>0</v>
      </c>
      <c r="AZ620" s="310">
        <f>IF(ISNUMBER(SEARCH($BE$11,AW620)),MAX(AZ$5:AZ619)+1,0)</f>
        <v>0</v>
      </c>
      <c r="BA620" s="128" t="str">
        <f t="shared" si="63"/>
        <v/>
      </c>
      <c r="BB620" s="105" t="str">
        <f>IF(ISNUMBER($BA620),INDEX($C$1:$AB$3985,$BA620,BB$4),"")</f>
        <v/>
      </c>
      <c r="BC620" s="105"/>
    </row>
    <row r="621" spans="1:55" x14ac:dyDescent="0.25">
      <c r="A621" s="98"/>
      <c r="B621" s="98">
        <f>ROW()</f>
        <v>621</v>
      </c>
      <c r="C621" s="73"/>
      <c r="D621" s="179" t="s">
        <v>659</v>
      </c>
      <c r="E621" s="175" t="s">
        <v>850</v>
      </c>
      <c r="F621" s="175" t="s">
        <v>851</v>
      </c>
      <c r="G621" s="176">
        <v>5.9475119999999997</v>
      </c>
      <c r="H621" s="176">
        <v>0.59475120000000004</v>
      </c>
      <c r="I621" s="176">
        <v>59.475119999999997</v>
      </c>
      <c r="J621" s="172" t="s">
        <v>841</v>
      </c>
      <c r="K621" s="173">
        <v>1</v>
      </c>
      <c r="L621" s="178">
        <v>0</v>
      </c>
      <c r="M621" s="36">
        <v>1</v>
      </c>
      <c r="N621" s="36"/>
      <c r="O621" s="36"/>
      <c r="P621" s="36"/>
      <c r="Q621" s="36"/>
      <c r="R621" s="3"/>
      <c r="S621" s="106"/>
      <c r="T621" s="106"/>
      <c r="U621" s="106"/>
      <c r="V621" s="106"/>
      <c r="W621" s="106"/>
      <c r="X621" s="106"/>
      <c r="Y621" s="36"/>
      <c r="Z621" s="36"/>
      <c r="AA621" s="36"/>
      <c r="AB621" s="188" t="str">
        <f t="shared" si="58"/>
        <v>hkr26c03log</v>
      </c>
      <c r="AC621" s="188" t="s">
        <v>1585</v>
      </c>
      <c r="AD621" s="131"/>
      <c r="AE621" s="131"/>
      <c r="AF621" s="131"/>
      <c r="AG621" s="131"/>
      <c r="AH621" s="131"/>
      <c r="AI621" s="131"/>
      <c r="AJ621" s="128" t="str">
        <f t="shared" si="59"/>
        <v/>
      </c>
      <c r="AK621" s="7" t="str">
        <f>IF(ISNUMBER($AJ621),INDEX($C$1:$AB$3985,$AJ621,AK$4),"")</f>
        <v/>
      </c>
      <c r="AL621" s="7" t="str">
        <f>IF(ISNUMBER($AJ621),INDEX($C$1:$AB$3985,$AJ621,AL$4),"")</f>
        <v/>
      </c>
      <c r="AM621" s="128"/>
      <c r="AN621" s="128">
        <f t="shared" si="61"/>
        <v>633</v>
      </c>
      <c r="AO621" s="7" t="str">
        <f>IF(ISNUMBER($AN621),INDEX($C$1:$AB$2294,$AN621,AO$4),"")</f>
        <v>hkr34c14</v>
      </c>
      <c r="AP621" s="10">
        <f>IF(ISNUMBER($AN621),INDEX($C$1:$AB$2294,$AN621,AP$4),"")</f>
        <v>5.9475119999999997</v>
      </c>
      <c r="AQ621" s="310">
        <f>IF(ISNUMBER(SEARCH($T$30,AO621)),MAX(AQ$5:AQ620)+1,0)</f>
        <v>0</v>
      </c>
      <c r="AR621" s="310">
        <f>IF(ISNUMBER(SEARCH($T$31,AO621)),MAX(AR$5:AR620)+1,0)</f>
        <v>0</v>
      </c>
      <c r="AS621" s="128" t="str">
        <f t="shared" si="60"/>
        <v/>
      </c>
      <c r="AT621" s="105" t="str">
        <f>IF(ISNUMBER($AS621),INDEX($C$1:$AB$3985,$AS621,AT$4),"")</f>
        <v/>
      </c>
      <c r="AU621" s="128"/>
      <c r="AV621" s="128">
        <f t="shared" si="62"/>
        <v>1398</v>
      </c>
      <c r="AW621" s="105" t="str">
        <f>IF(ISNUMBER($AV621),INDEX($C$1:$AB$3985,$AV621,AW$4),"")</f>
        <v>or33c11_0</v>
      </c>
      <c r="AX621" s="105">
        <f>IF(ISNUMBER($AV621),INDEX($C$1:$AB$3985,$AV621,AX$4),"")</f>
        <v>11.18732</v>
      </c>
      <c r="AY621" s="310">
        <f>IF(ISNUMBER(SEARCH($BE$10,AW621)),MAX(AY$5:AY620)+1,0)</f>
        <v>0</v>
      </c>
      <c r="AZ621" s="310">
        <f>IF(ISNUMBER(SEARCH($BE$11,AW621)),MAX(AZ$5:AZ620)+1,0)</f>
        <v>0</v>
      </c>
      <c r="BA621" s="128" t="str">
        <f t="shared" si="63"/>
        <v/>
      </c>
      <c r="BB621" s="105" t="str">
        <f>IF(ISNUMBER($BA621),INDEX($C$1:$AB$3985,$BA621,BB$4),"")</f>
        <v/>
      </c>
      <c r="BC621" s="105"/>
    </row>
    <row r="622" spans="1:55" x14ac:dyDescent="0.25">
      <c r="A622" s="98"/>
      <c r="B622" s="98">
        <f>ROW()</f>
        <v>622</v>
      </c>
      <c r="C622" s="73"/>
      <c r="D622" s="179" t="s">
        <v>660</v>
      </c>
      <c r="E622" s="175" t="s">
        <v>850</v>
      </c>
      <c r="F622" s="175" t="s">
        <v>851</v>
      </c>
      <c r="G622" s="176">
        <v>5.9475119999999997</v>
      </c>
      <c r="H622" s="176">
        <v>0.59475120000000004</v>
      </c>
      <c r="I622" s="176">
        <v>59.475119999999997</v>
      </c>
      <c r="J622" s="172" t="s">
        <v>841</v>
      </c>
      <c r="K622" s="173">
        <v>1</v>
      </c>
      <c r="L622" s="178">
        <v>0</v>
      </c>
      <c r="M622" s="36">
        <v>1</v>
      </c>
      <c r="N622" s="36"/>
      <c r="O622" s="36"/>
      <c r="P622" s="36"/>
      <c r="Q622" s="36"/>
      <c r="R622" s="3"/>
      <c r="S622" s="106"/>
      <c r="T622" s="106"/>
      <c r="U622" s="106"/>
      <c r="V622" s="106"/>
      <c r="W622" s="106"/>
      <c r="X622" s="106"/>
      <c r="Y622" s="36"/>
      <c r="Z622" s="36"/>
      <c r="AA622" s="36"/>
      <c r="AB622" s="188" t="str">
        <f t="shared" si="58"/>
        <v>hkr25c04log</v>
      </c>
      <c r="AC622" s="188" t="s">
        <v>1585</v>
      </c>
      <c r="AD622" s="131"/>
      <c r="AE622" s="131"/>
      <c r="AF622" s="131"/>
      <c r="AG622" s="131"/>
      <c r="AH622" s="131"/>
      <c r="AI622" s="131"/>
      <c r="AJ622" s="128" t="str">
        <f t="shared" si="59"/>
        <v/>
      </c>
      <c r="AK622" s="7" t="str">
        <f>IF(ISNUMBER($AJ622),INDEX($C$1:$AB$3985,$AJ622,AK$4),"")</f>
        <v/>
      </c>
      <c r="AL622" s="7" t="str">
        <f>IF(ISNUMBER($AJ622),INDEX($C$1:$AB$3985,$AJ622,AL$4),"")</f>
        <v/>
      </c>
      <c r="AM622" s="128"/>
      <c r="AN622" s="128">
        <f t="shared" si="61"/>
        <v>634</v>
      </c>
      <c r="AO622" s="7" t="str">
        <f>IF(ISNUMBER($AN622),INDEX($C$1:$AB$2294,$AN622,AO$4),"")</f>
        <v>hkr27c08</v>
      </c>
      <c r="AP622" s="10">
        <f>IF(ISNUMBER($AN622),INDEX($C$1:$AB$2294,$AN622,AP$4),"")</f>
        <v>5.9475119999999997</v>
      </c>
      <c r="AQ622" s="310">
        <f>IF(ISNUMBER(SEARCH($T$30,AO622)),MAX(AQ$5:AQ621)+1,0)</f>
        <v>0</v>
      </c>
      <c r="AR622" s="310">
        <f>IF(ISNUMBER(SEARCH($T$31,AO622)),MAX(AR$5:AR621)+1,0)</f>
        <v>0</v>
      </c>
      <c r="AS622" s="128" t="str">
        <f t="shared" si="60"/>
        <v/>
      </c>
      <c r="AT622" s="105" t="str">
        <f>IF(ISNUMBER($AS622),INDEX($C$1:$AB$3985,$AS622,AT$4),"")</f>
        <v/>
      </c>
      <c r="AU622" s="128"/>
      <c r="AV622" s="128">
        <f t="shared" si="62"/>
        <v>1399</v>
      </c>
      <c r="AW622" s="105" t="str">
        <f>IF(ISNUMBER($AV622),INDEX($C$1:$AB$3985,$AV622,AW$4),"")</f>
        <v>or33c12_0</v>
      </c>
      <c r="AX622" s="105">
        <f>IF(ISNUMBER($AV622),INDEX($C$1:$AB$3985,$AV622,AX$4),"")</f>
        <v>13.181850000000001</v>
      </c>
      <c r="AY622" s="310">
        <f>IF(ISNUMBER(SEARCH($BE$10,AW622)),MAX(AY$5:AY621)+1,0)</f>
        <v>0</v>
      </c>
      <c r="AZ622" s="310">
        <f>IF(ISNUMBER(SEARCH($BE$11,AW622)),MAX(AZ$5:AZ621)+1,0)</f>
        <v>0</v>
      </c>
      <c r="BA622" s="128" t="str">
        <f t="shared" si="63"/>
        <v/>
      </c>
      <c r="BB622" s="105" t="str">
        <f>IF(ISNUMBER($BA622),INDEX($C$1:$AB$3985,$BA622,BB$4),"")</f>
        <v/>
      </c>
      <c r="BC622" s="105"/>
    </row>
    <row r="623" spans="1:55" x14ac:dyDescent="0.25">
      <c r="A623" s="98"/>
      <c r="B623" s="98">
        <f>ROW()</f>
        <v>623</v>
      </c>
      <c r="C623" s="73"/>
      <c r="D623" s="179" t="s">
        <v>661</v>
      </c>
      <c r="E623" s="175" t="s">
        <v>850</v>
      </c>
      <c r="F623" s="175" t="s">
        <v>851</v>
      </c>
      <c r="G623" s="176">
        <v>5.9475119999999997</v>
      </c>
      <c r="H623" s="176">
        <v>0.59475120000000004</v>
      </c>
      <c r="I623" s="176">
        <v>59.475119999999997</v>
      </c>
      <c r="J623" s="172" t="s">
        <v>841</v>
      </c>
      <c r="K623" s="173">
        <v>1</v>
      </c>
      <c r="L623" s="178">
        <v>0</v>
      </c>
      <c r="M623" s="36">
        <v>1</v>
      </c>
      <c r="N623" s="36"/>
      <c r="O623" s="36"/>
      <c r="P623" s="36"/>
      <c r="Q623" s="36"/>
      <c r="R623" s="3"/>
      <c r="S623" s="106"/>
      <c r="T623" s="106"/>
      <c r="U623" s="106"/>
      <c r="V623" s="106"/>
      <c r="W623" s="106"/>
      <c r="X623" s="106"/>
      <c r="Y623" s="36"/>
      <c r="Z623" s="36"/>
      <c r="AA623" s="36"/>
      <c r="AB623" s="188" t="str">
        <f t="shared" si="58"/>
        <v>hkr36c13log</v>
      </c>
      <c r="AC623" s="188" t="s">
        <v>1585</v>
      </c>
      <c r="AD623" s="131"/>
      <c r="AE623" s="131"/>
      <c r="AF623" s="131"/>
      <c r="AG623" s="131"/>
      <c r="AH623" s="131"/>
      <c r="AI623" s="131"/>
      <c r="AJ623" s="128" t="str">
        <f t="shared" si="59"/>
        <v/>
      </c>
      <c r="AK623" s="7" t="str">
        <f>IF(ISNUMBER($AJ623),INDEX($C$1:$AB$3985,$AJ623,AK$4),"")</f>
        <v/>
      </c>
      <c r="AL623" s="7" t="str">
        <f>IF(ISNUMBER($AJ623),INDEX($C$1:$AB$3985,$AJ623,AL$4),"")</f>
        <v/>
      </c>
      <c r="AM623" s="128"/>
      <c r="AN623" s="128">
        <f t="shared" si="61"/>
        <v>635</v>
      </c>
      <c r="AO623" s="7" t="str">
        <f>IF(ISNUMBER($AN623),INDEX($C$1:$AB$2294,$AN623,AO$4),"")</f>
        <v>hkr25c11</v>
      </c>
      <c r="AP623" s="10">
        <f>IF(ISNUMBER($AN623),INDEX($C$1:$AB$2294,$AN623,AP$4),"")</f>
        <v>5.9475119999999997</v>
      </c>
      <c r="AQ623" s="310">
        <f>IF(ISNUMBER(SEARCH($T$30,AO623)),MAX(AQ$5:AQ622)+1,0)</f>
        <v>0</v>
      </c>
      <c r="AR623" s="310">
        <f>IF(ISNUMBER(SEARCH($T$31,AO623)),MAX(AR$5:AR622)+1,0)</f>
        <v>0</v>
      </c>
      <c r="AS623" s="128" t="str">
        <f t="shared" si="60"/>
        <v/>
      </c>
      <c r="AT623" s="105" t="str">
        <f>IF(ISNUMBER($AS623),INDEX($C$1:$AB$3985,$AS623,AT$4),"")</f>
        <v/>
      </c>
      <c r="AU623" s="128"/>
      <c r="AV623" s="128">
        <f t="shared" si="62"/>
        <v>1400</v>
      </c>
      <c r="AW623" s="105" t="str">
        <f>IF(ISNUMBER($AV623),INDEX($C$1:$AB$3985,$AV623,AW$4),"")</f>
        <v>or33c13_0</v>
      </c>
      <c r="AX623" s="105">
        <f>IF(ISNUMBER($AV623),INDEX($C$1:$AB$3985,$AV623,AX$4),"")</f>
        <v>13.207689999999999</v>
      </c>
      <c r="AY623" s="310">
        <f>IF(ISNUMBER(SEARCH($BE$10,AW623)),MAX(AY$5:AY622)+1,0)</f>
        <v>0</v>
      </c>
      <c r="AZ623" s="310">
        <f>IF(ISNUMBER(SEARCH($BE$11,AW623)),MAX(AZ$5:AZ622)+1,0)</f>
        <v>0</v>
      </c>
      <c r="BA623" s="128" t="str">
        <f t="shared" si="63"/>
        <v/>
      </c>
      <c r="BB623" s="105" t="str">
        <f>IF(ISNUMBER($BA623),INDEX($C$1:$AB$3985,$BA623,BB$4),"")</f>
        <v/>
      </c>
      <c r="BC623" s="105"/>
    </row>
    <row r="624" spans="1:55" x14ac:dyDescent="0.25">
      <c r="A624" s="98"/>
      <c r="B624" s="98">
        <f>ROW()</f>
        <v>624</v>
      </c>
      <c r="C624" s="73"/>
      <c r="D624" s="179" t="s">
        <v>662</v>
      </c>
      <c r="E624" s="175" t="s">
        <v>850</v>
      </c>
      <c r="F624" s="175" t="s">
        <v>851</v>
      </c>
      <c r="G624" s="176">
        <v>5.9475119999999997</v>
      </c>
      <c r="H624" s="176">
        <v>0.59475120000000004</v>
      </c>
      <c r="I624" s="176">
        <v>59.475119999999997</v>
      </c>
      <c r="J624" s="172" t="s">
        <v>841</v>
      </c>
      <c r="K624" s="173">
        <v>1</v>
      </c>
      <c r="L624" s="178">
        <v>0</v>
      </c>
      <c r="M624" s="36">
        <v>1</v>
      </c>
      <c r="N624" s="36"/>
      <c r="O624" s="36"/>
      <c r="P624" s="36"/>
      <c r="Q624" s="36"/>
      <c r="R624" s="3"/>
      <c r="S624" s="106"/>
      <c r="T624" s="106"/>
      <c r="U624" s="106"/>
      <c r="V624" s="106"/>
      <c r="W624" s="106"/>
      <c r="X624" s="106"/>
      <c r="Y624" s="36"/>
      <c r="Z624" s="36"/>
      <c r="AA624" s="36"/>
      <c r="AB624" s="188" t="str">
        <f t="shared" si="58"/>
        <v>hkr35c07log</v>
      </c>
      <c r="AC624" s="188" t="s">
        <v>1585</v>
      </c>
      <c r="AD624" s="131"/>
      <c r="AE624" s="131"/>
      <c r="AF624" s="131"/>
      <c r="AG624" s="131"/>
      <c r="AH624" s="131"/>
      <c r="AI624" s="131"/>
      <c r="AJ624" s="128" t="str">
        <f t="shared" si="59"/>
        <v/>
      </c>
      <c r="AK624" s="7" t="str">
        <f>IF(ISNUMBER($AJ624),INDEX($C$1:$AB$3985,$AJ624,AK$4),"")</f>
        <v/>
      </c>
      <c r="AL624" s="7" t="str">
        <f>IF(ISNUMBER($AJ624),INDEX($C$1:$AB$3985,$AJ624,AL$4),"")</f>
        <v/>
      </c>
      <c r="AM624" s="128"/>
      <c r="AN624" s="128">
        <f t="shared" si="61"/>
        <v>636</v>
      </c>
      <c r="AO624" s="7" t="str">
        <f>IF(ISNUMBER($AN624),INDEX($C$1:$AB$2294,$AN624,AO$4),"")</f>
        <v>hkr25c12</v>
      </c>
      <c r="AP624" s="10">
        <f>IF(ISNUMBER($AN624),INDEX($C$1:$AB$2294,$AN624,AP$4),"")</f>
        <v>5.9475119999999997</v>
      </c>
      <c r="AQ624" s="310">
        <f>IF(ISNUMBER(SEARCH($T$30,AO624)),MAX(AQ$5:AQ623)+1,0)</f>
        <v>0</v>
      </c>
      <c r="AR624" s="310">
        <f>IF(ISNUMBER(SEARCH($T$31,AO624)),MAX(AR$5:AR623)+1,0)</f>
        <v>0</v>
      </c>
      <c r="AS624" s="128" t="str">
        <f t="shared" si="60"/>
        <v/>
      </c>
      <c r="AT624" s="105" t="str">
        <f>IF(ISNUMBER($AS624),INDEX($C$1:$AB$3985,$AS624,AT$4),"")</f>
        <v/>
      </c>
      <c r="AU624" s="128"/>
      <c r="AV624" s="128">
        <f t="shared" si="62"/>
        <v>1401</v>
      </c>
      <c r="AW624" s="105" t="str">
        <f>IF(ISNUMBER($AV624),INDEX($C$1:$AB$3985,$AV624,AW$4),"")</f>
        <v>or33c14_0</v>
      </c>
      <c r="AX624" s="105">
        <f>IF(ISNUMBER($AV624),INDEX($C$1:$AB$3985,$AV624,AX$4),"")</f>
        <v>12.626099999999999</v>
      </c>
      <c r="AY624" s="310">
        <f>IF(ISNUMBER(SEARCH($BE$10,AW624)),MAX(AY$5:AY623)+1,0)</f>
        <v>0</v>
      </c>
      <c r="AZ624" s="310">
        <f>IF(ISNUMBER(SEARCH($BE$11,AW624)),MAX(AZ$5:AZ623)+1,0)</f>
        <v>0</v>
      </c>
      <c r="BA624" s="128" t="str">
        <f t="shared" si="63"/>
        <v/>
      </c>
      <c r="BB624" s="105" t="str">
        <f>IF(ISNUMBER($BA624),INDEX($C$1:$AB$3985,$BA624,BB$4),"")</f>
        <v/>
      </c>
      <c r="BC624" s="105"/>
    </row>
    <row r="625" spans="1:55" x14ac:dyDescent="0.25">
      <c r="A625" s="98"/>
      <c r="B625" s="98">
        <f>ROW()</f>
        <v>625</v>
      </c>
      <c r="C625" s="73"/>
      <c r="D625" s="179" t="s">
        <v>663</v>
      </c>
      <c r="E625" s="175" t="s">
        <v>850</v>
      </c>
      <c r="F625" s="175" t="s">
        <v>851</v>
      </c>
      <c r="G625" s="176">
        <v>5.9475119999999997</v>
      </c>
      <c r="H625" s="176">
        <v>0.59475120000000004</v>
      </c>
      <c r="I625" s="176">
        <v>59.475119999999997</v>
      </c>
      <c r="J625" s="172" t="s">
        <v>841</v>
      </c>
      <c r="K625" s="173">
        <v>1</v>
      </c>
      <c r="L625" s="178">
        <v>0</v>
      </c>
      <c r="M625" s="36">
        <v>1</v>
      </c>
      <c r="N625" s="36"/>
      <c r="O625" s="36"/>
      <c r="P625" s="36"/>
      <c r="Q625" s="36"/>
      <c r="R625" s="3"/>
      <c r="S625" s="106"/>
      <c r="T625" s="106"/>
      <c r="U625" s="106"/>
      <c r="V625" s="106"/>
      <c r="W625" s="106"/>
      <c r="X625" s="106"/>
      <c r="Y625" s="36"/>
      <c r="Z625" s="36"/>
      <c r="AA625" s="36"/>
      <c r="AB625" s="188" t="str">
        <f t="shared" si="58"/>
        <v>hkr24c08log</v>
      </c>
      <c r="AC625" s="188" t="s">
        <v>1585</v>
      </c>
      <c r="AD625" s="131"/>
      <c r="AE625" s="131"/>
      <c r="AF625" s="131"/>
      <c r="AG625" s="131"/>
      <c r="AH625" s="131"/>
      <c r="AI625" s="131"/>
      <c r="AJ625" s="128" t="str">
        <f t="shared" si="59"/>
        <v/>
      </c>
      <c r="AK625" s="7" t="str">
        <f>IF(ISNUMBER($AJ625),INDEX($C$1:$AB$3985,$AJ625,AK$4),"")</f>
        <v/>
      </c>
      <c r="AL625" s="7" t="str">
        <f>IF(ISNUMBER($AJ625),INDEX($C$1:$AB$3985,$AJ625,AL$4),"")</f>
        <v/>
      </c>
      <c r="AM625" s="128"/>
      <c r="AN625" s="128">
        <f t="shared" si="61"/>
        <v>637</v>
      </c>
      <c r="AO625" s="7" t="str">
        <f>IF(ISNUMBER($AN625),INDEX($C$1:$AB$2294,$AN625,AO$4),"")</f>
        <v>hkr25c13</v>
      </c>
      <c r="AP625" s="10">
        <f>IF(ISNUMBER($AN625),INDEX($C$1:$AB$2294,$AN625,AP$4),"")</f>
        <v>5.9475119999999997</v>
      </c>
      <c r="AQ625" s="310">
        <f>IF(ISNUMBER(SEARCH($T$30,AO625)),MAX(AQ$5:AQ624)+1,0)</f>
        <v>0</v>
      </c>
      <c r="AR625" s="310">
        <f>IF(ISNUMBER(SEARCH($T$31,AO625)),MAX(AR$5:AR624)+1,0)</f>
        <v>0</v>
      </c>
      <c r="AS625" s="128" t="str">
        <f t="shared" si="60"/>
        <v/>
      </c>
      <c r="AT625" s="105" t="str">
        <f>IF(ISNUMBER($AS625),INDEX($C$1:$AB$3985,$AS625,AT$4),"")</f>
        <v/>
      </c>
      <c r="AU625" s="128"/>
      <c r="AV625" s="128">
        <f t="shared" si="62"/>
        <v>1402</v>
      </c>
      <c r="AW625" s="105" t="str">
        <f>IF(ISNUMBER($AV625),INDEX($C$1:$AB$3985,$AV625,AW$4),"")</f>
        <v>or33c15_0</v>
      </c>
      <c r="AX625" s="105">
        <f>IF(ISNUMBER($AV625),INDEX($C$1:$AB$3985,$AV625,AX$4),"")</f>
        <v>13.47641</v>
      </c>
      <c r="AY625" s="310">
        <f>IF(ISNUMBER(SEARCH($BE$10,AW625)),MAX(AY$5:AY624)+1,0)</f>
        <v>0</v>
      </c>
      <c r="AZ625" s="310">
        <f>IF(ISNUMBER(SEARCH($BE$11,AW625)),MAX(AZ$5:AZ624)+1,0)</f>
        <v>0</v>
      </c>
      <c r="BA625" s="128" t="str">
        <f t="shared" si="63"/>
        <v/>
      </c>
      <c r="BB625" s="105" t="str">
        <f>IF(ISNUMBER($BA625),INDEX($C$1:$AB$3985,$BA625,BB$4),"")</f>
        <v/>
      </c>
      <c r="BC625" s="105"/>
    </row>
    <row r="626" spans="1:55" x14ac:dyDescent="0.25">
      <c r="A626" s="98"/>
      <c r="B626" s="98">
        <f>ROW()</f>
        <v>626</v>
      </c>
      <c r="C626" s="73"/>
      <c r="D626" s="179" t="s">
        <v>664</v>
      </c>
      <c r="E626" s="175" t="s">
        <v>850</v>
      </c>
      <c r="F626" s="175" t="s">
        <v>851</v>
      </c>
      <c r="G626" s="176">
        <v>5.9475119999999997</v>
      </c>
      <c r="H626" s="176">
        <v>0.59475120000000004</v>
      </c>
      <c r="I626" s="176">
        <v>59.475119999999997</v>
      </c>
      <c r="J626" s="172" t="s">
        <v>841</v>
      </c>
      <c r="K626" s="173">
        <v>1</v>
      </c>
      <c r="L626" s="178">
        <v>0</v>
      </c>
      <c r="M626" s="36">
        <v>1</v>
      </c>
      <c r="N626" s="36"/>
      <c r="O626" s="36"/>
      <c r="P626" s="36"/>
      <c r="Q626" s="36"/>
      <c r="R626" s="3"/>
      <c r="S626" s="106"/>
      <c r="T626" s="106"/>
      <c r="U626" s="106"/>
      <c r="V626" s="106"/>
      <c r="W626" s="106"/>
      <c r="X626" s="106"/>
      <c r="Y626" s="36"/>
      <c r="Z626" s="36"/>
      <c r="AA626" s="36"/>
      <c r="AB626" s="188" t="str">
        <f t="shared" si="58"/>
        <v>hkr24c09log</v>
      </c>
      <c r="AC626" s="188" t="s">
        <v>1585</v>
      </c>
      <c r="AD626" s="131"/>
      <c r="AE626" s="131"/>
      <c r="AF626" s="131"/>
      <c r="AG626" s="131"/>
      <c r="AH626" s="131"/>
      <c r="AI626" s="131"/>
      <c r="AJ626" s="128" t="str">
        <f t="shared" si="59"/>
        <v/>
      </c>
      <c r="AK626" s="7" t="str">
        <f>IF(ISNUMBER($AJ626),INDEX($C$1:$AB$3985,$AJ626,AK$4),"")</f>
        <v/>
      </c>
      <c r="AL626" s="7" t="str">
        <f>IF(ISNUMBER($AJ626),INDEX($C$1:$AB$3985,$AJ626,AL$4),"")</f>
        <v/>
      </c>
      <c r="AM626" s="128"/>
      <c r="AN626" s="128">
        <f t="shared" si="61"/>
        <v>638</v>
      </c>
      <c r="AO626" s="7" t="str">
        <f>IF(ISNUMBER($AN626),INDEX($C$1:$AB$2294,$AN626,AO$4),"")</f>
        <v>hkr25c14</v>
      </c>
      <c r="AP626" s="10">
        <f>IF(ISNUMBER($AN626),INDEX($C$1:$AB$2294,$AN626,AP$4),"")</f>
        <v>5.9475119999999997</v>
      </c>
      <c r="AQ626" s="310">
        <f>IF(ISNUMBER(SEARCH($T$30,AO626)),MAX(AQ$5:AQ625)+1,0)</f>
        <v>0</v>
      </c>
      <c r="AR626" s="310">
        <f>IF(ISNUMBER(SEARCH($T$31,AO626)),MAX(AR$5:AR625)+1,0)</f>
        <v>0</v>
      </c>
      <c r="AS626" s="128" t="str">
        <f t="shared" si="60"/>
        <v/>
      </c>
      <c r="AT626" s="105" t="str">
        <f>IF(ISNUMBER($AS626),INDEX($C$1:$AB$3985,$AS626,AT$4),"")</f>
        <v/>
      </c>
      <c r="AU626" s="128"/>
      <c r="AV626" s="128">
        <f t="shared" si="62"/>
        <v>1403</v>
      </c>
      <c r="AW626" s="105" t="str">
        <f>IF(ISNUMBER($AV626),INDEX($C$1:$AB$3985,$AV626,AW$4),"")</f>
        <v>or33c16_0</v>
      </c>
      <c r="AX626" s="105">
        <f>IF(ISNUMBER($AV626),INDEX($C$1:$AB$3985,$AV626,AX$4),"")</f>
        <v>14.176310000000001</v>
      </c>
      <c r="AY626" s="310">
        <f>IF(ISNUMBER(SEARCH($BE$10,AW626)),MAX(AY$5:AY625)+1,0)</f>
        <v>0</v>
      </c>
      <c r="AZ626" s="310">
        <f>IF(ISNUMBER(SEARCH($BE$11,AW626)),MAX(AZ$5:AZ625)+1,0)</f>
        <v>0</v>
      </c>
      <c r="BA626" s="128" t="str">
        <f t="shared" si="63"/>
        <v/>
      </c>
      <c r="BB626" s="105" t="str">
        <f>IF(ISNUMBER($BA626),INDEX($C$1:$AB$3985,$BA626,BB$4),"")</f>
        <v/>
      </c>
      <c r="BC626" s="105"/>
    </row>
    <row r="627" spans="1:55" x14ac:dyDescent="0.25">
      <c r="A627" s="98"/>
      <c r="B627" s="98">
        <f>ROW()</f>
        <v>627</v>
      </c>
      <c r="C627" s="73"/>
      <c r="D627" s="179" t="s">
        <v>665</v>
      </c>
      <c r="E627" s="175" t="s">
        <v>850</v>
      </c>
      <c r="F627" s="175" t="s">
        <v>851</v>
      </c>
      <c r="G627" s="176">
        <v>5.9475119999999997</v>
      </c>
      <c r="H627" s="176">
        <v>0.59475120000000004</v>
      </c>
      <c r="I627" s="176">
        <v>59.475119999999997</v>
      </c>
      <c r="J627" s="172" t="s">
        <v>841</v>
      </c>
      <c r="K627" s="173">
        <v>1</v>
      </c>
      <c r="L627" s="178">
        <v>0</v>
      </c>
      <c r="M627" s="36">
        <v>1</v>
      </c>
      <c r="N627" s="36"/>
      <c r="O627" s="36"/>
      <c r="P627" s="36"/>
      <c r="Q627" s="36"/>
      <c r="R627" s="3"/>
      <c r="S627" s="106"/>
      <c r="T627" s="106"/>
      <c r="U627" s="106"/>
      <c r="V627" s="106"/>
      <c r="W627" s="106"/>
      <c r="X627" s="106"/>
      <c r="Y627" s="36"/>
      <c r="Z627" s="36"/>
      <c r="AA627" s="36"/>
      <c r="AB627" s="188" t="str">
        <f t="shared" si="58"/>
        <v>hkr24c11log</v>
      </c>
      <c r="AC627" s="188" t="s">
        <v>1585</v>
      </c>
      <c r="AD627" s="131"/>
      <c r="AE627" s="131"/>
      <c r="AF627" s="131"/>
      <c r="AG627" s="131"/>
      <c r="AH627" s="131"/>
      <c r="AI627" s="131"/>
      <c r="AJ627" s="128" t="str">
        <f t="shared" si="59"/>
        <v/>
      </c>
      <c r="AK627" s="7" t="str">
        <f>IF(ISNUMBER($AJ627),INDEX($C$1:$AB$3985,$AJ627,AK$4),"")</f>
        <v/>
      </c>
      <c r="AL627" s="7" t="str">
        <f>IF(ISNUMBER($AJ627),INDEX($C$1:$AB$3985,$AJ627,AL$4),"")</f>
        <v/>
      </c>
      <c r="AM627" s="128"/>
      <c r="AN627" s="128">
        <f t="shared" si="61"/>
        <v>639</v>
      </c>
      <c r="AO627" s="7" t="str">
        <f>IF(ISNUMBER($AN627),INDEX($C$1:$AB$2294,$AN627,AO$4),"")</f>
        <v>hkr25c15</v>
      </c>
      <c r="AP627" s="10">
        <f>IF(ISNUMBER($AN627),INDEX($C$1:$AB$2294,$AN627,AP$4),"")</f>
        <v>5.9475119999999997</v>
      </c>
      <c r="AQ627" s="310">
        <f>IF(ISNUMBER(SEARCH($T$30,AO627)),MAX(AQ$5:AQ626)+1,0)</f>
        <v>0</v>
      </c>
      <c r="AR627" s="310">
        <f>IF(ISNUMBER(SEARCH($T$31,AO627)),MAX(AR$5:AR626)+1,0)</f>
        <v>0</v>
      </c>
      <c r="AS627" s="128" t="str">
        <f t="shared" si="60"/>
        <v/>
      </c>
      <c r="AT627" s="105" t="str">
        <f>IF(ISNUMBER($AS627),INDEX($C$1:$AB$3985,$AS627,AT$4),"")</f>
        <v/>
      </c>
      <c r="AU627" s="128"/>
      <c r="AV627" s="128">
        <f t="shared" si="62"/>
        <v>1404</v>
      </c>
      <c r="AW627" s="105" t="str">
        <f>IF(ISNUMBER($AV627),INDEX($C$1:$AB$3985,$AV627,AW$4),"")</f>
        <v>or33c17_0</v>
      </c>
      <c r="AX627" s="105">
        <f>IF(ISNUMBER($AV627),INDEX($C$1:$AB$3985,$AV627,AX$4),"")</f>
        <v>14.730219999999999</v>
      </c>
      <c r="AY627" s="310">
        <f>IF(ISNUMBER(SEARCH($BE$10,AW627)),MAX(AY$5:AY626)+1,0)</f>
        <v>0</v>
      </c>
      <c r="AZ627" s="310">
        <f>IF(ISNUMBER(SEARCH($BE$11,AW627)),MAX(AZ$5:AZ626)+1,0)</f>
        <v>0</v>
      </c>
      <c r="BA627" s="128" t="str">
        <f t="shared" si="63"/>
        <v/>
      </c>
      <c r="BB627" s="105" t="str">
        <f>IF(ISNUMBER($BA627),INDEX($C$1:$AB$3985,$BA627,BB$4),"")</f>
        <v/>
      </c>
      <c r="BC627" s="105"/>
    </row>
    <row r="628" spans="1:55" x14ac:dyDescent="0.25">
      <c r="A628" s="98"/>
      <c r="B628" s="98">
        <f>ROW()</f>
        <v>628</v>
      </c>
      <c r="C628" s="73"/>
      <c r="D628" s="179" t="s">
        <v>666</v>
      </c>
      <c r="E628" s="175" t="s">
        <v>850</v>
      </c>
      <c r="F628" s="175" t="s">
        <v>851</v>
      </c>
      <c r="G628" s="176">
        <v>5.9475119999999997</v>
      </c>
      <c r="H628" s="176">
        <v>0.59475120000000004</v>
      </c>
      <c r="I628" s="176">
        <v>59.475119999999997</v>
      </c>
      <c r="J628" s="172" t="s">
        <v>841</v>
      </c>
      <c r="K628" s="173">
        <v>1</v>
      </c>
      <c r="L628" s="178">
        <v>0</v>
      </c>
      <c r="M628" s="36">
        <v>1</v>
      </c>
      <c r="N628" s="36"/>
      <c r="O628" s="36"/>
      <c r="P628" s="36"/>
      <c r="Q628" s="36"/>
      <c r="R628" s="3"/>
      <c r="S628" s="106"/>
      <c r="T628" s="106"/>
      <c r="U628" s="106"/>
      <c r="V628" s="106"/>
      <c r="W628" s="106"/>
      <c r="X628" s="106"/>
      <c r="Y628" s="36"/>
      <c r="Z628" s="36"/>
      <c r="AA628" s="36"/>
      <c r="AB628" s="188" t="str">
        <f t="shared" si="58"/>
        <v>hkr24c17log</v>
      </c>
      <c r="AC628" s="188" t="s">
        <v>1585</v>
      </c>
      <c r="AD628" s="131"/>
      <c r="AE628" s="131"/>
      <c r="AF628" s="131"/>
      <c r="AG628" s="131"/>
      <c r="AH628" s="131"/>
      <c r="AI628" s="131"/>
      <c r="AJ628" s="128" t="str">
        <f t="shared" si="59"/>
        <v/>
      </c>
      <c r="AK628" s="7" t="str">
        <f>IF(ISNUMBER($AJ628),INDEX($C$1:$AB$3985,$AJ628,AK$4),"")</f>
        <v/>
      </c>
      <c r="AL628" s="7" t="str">
        <f>IF(ISNUMBER($AJ628),INDEX($C$1:$AB$3985,$AJ628,AL$4),"")</f>
        <v/>
      </c>
      <c r="AM628" s="128"/>
      <c r="AN628" s="128">
        <f t="shared" si="61"/>
        <v>640</v>
      </c>
      <c r="AO628" s="7" t="str">
        <f>IF(ISNUMBER($AN628),INDEX($C$1:$AB$2294,$AN628,AO$4),"")</f>
        <v>hkr25c16</v>
      </c>
      <c r="AP628" s="10">
        <f>IF(ISNUMBER($AN628),INDEX($C$1:$AB$2294,$AN628,AP$4),"")</f>
        <v>5.9475119999999997</v>
      </c>
      <c r="AQ628" s="310">
        <f>IF(ISNUMBER(SEARCH($T$30,AO628)),MAX(AQ$5:AQ627)+1,0)</f>
        <v>0</v>
      </c>
      <c r="AR628" s="310">
        <f>IF(ISNUMBER(SEARCH($T$31,AO628)),MAX(AR$5:AR627)+1,0)</f>
        <v>0</v>
      </c>
      <c r="AS628" s="128" t="str">
        <f t="shared" si="60"/>
        <v/>
      </c>
      <c r="AT628" s="105" t="str">
        <f>IF(ISNUMBER($AS628),INDEX($C$1:$AB$3985,$AS628,AT$4),"")</f>
        <v/>
      </c>
      <c r="AU628" s="128"/>
      <c r="AV628" s="128">
        <f t="shared" si="62"/>
        <v>1405</v>
      </c>
      <c r="AW628" s="105" t="str">
        <f>IF(ISNUMBER($AV628),INDEX($C$1:$AB$3985,$AV628,AW$4),"")</f>
        <v>or33c18_0</v>
      </c>
      <c r="AX628" s="105">
        <f>IF(ISNUMBER($AV628),INDEX($C$1:$AB$3985,$AV628,AX$4),"")</f>
        <v>15.029109999999999</v>
      </c>
      <c r="AY628" s="310">
        <f>IF(ISNUMBER(SEARCH($BE$10,AW628)),MAX(AY$5:AY627)+1,0)</f>
        <v>0</v>
      </c>
      <c r="AZ628" s="310">
        <f>IF(ISNUMBER(SEARCH($BE$11,AW628)),MAX(AZ$5:AZ627)+1,0)</f>
        <v>0</v>
      </c>
      <c r="BA628" s="128" t="str">
        <f t="shared" si="63"/>
        <v/>
      </c>
      <c r="BB628" s="105" t="str">
        <f>IF(ISNUMBER($BA628),INDEX($C$1:$AB$3985,$BA628,BB$4),"")</f>
        <v/>
      </c>
      <c r="BC628" s="105"/>
    </row>
    <row r="629" spans="1:55" x14ac:dyDescent="0.25">
      <c r="A629" s="98"/>
      <c r="B629" s="98">
        <f>ROW()</f>
        <v>629</v>
      </c>
      <c r="C629" s="73"/>
      <c r="D629" s="179" t="s">
        <v>667</v>
      </c>
      <c r="E629" s="175" t="s">
        <v>850</v>
      </c>
      <c r="F629" s="175" t="s">
        <v>851</v>
      </c>
      <c r="G629" s="176">
        <v>5.9475119999999997</v>
      </c>
      <c r="H629" s="176">
        <v>0.59475120000000004</v>
      </c>
      <c r="I629" s="176">
        <v>59.475119999999997</v>
      </c>
      <c r="J629" s="172" t="s">
        <v>841</v>
      </c>
      <c r="K629" s="173">
        <v>1</v>
      </c>
      <c r="L629" s="178">
        <v>0</v>
      </c>
      <c r="M629" s="36">
        <v>1</v>
      </c>
      <c r="N629" s="36"/>
      <c r="O629" s="36"/>
      <c r="P629" s="36"/>
      <c r="Q629" s="36"/>
      <c r="R629" s="3"/>
      <c r="S629" s="106"/>
      <c r="T629" s="106"/>
      <c r="U629" s="106"/>
      <c r="V629" s="106"/>
      <c r="W629" s="106"/>
      <c r="X629" s="106"/>
      <c r="Y629" s="36"/>
      <c r="Z629" s="36"/>
      <c r="AA629" s="36"/>
      <c r="AB629" s="188" t="str">
        <f t="shared" si="58"/>
        <v>hkr25c05log</v>
      </c>
      <c r="AC629" s="188" t="s">
        <v>1585</v>
      </c>
      <c r="AD629" s="131"/>
      <c r="AE629" s="131"/>
      <c r="AF629" s="131"/>
      <c r="AG629" s="131"/>
      <c r="AH629" s="131"/>
      <c r="AI629" s="131"/>
      <c r="AJ629" s="128" t="str">
        <f t="shared" si="59"/>
        <v/>
      </c>
      <c r="AK629" s="7" t="str">
        <f>IF(ISNUMBER($AJ629),INDEX($C$1:$AB$3985,$AJ629,AK$4),"")</f>
        <v/>
      </c>
      <c r="AL629" s="7" t="str">
        <f>IF(ISNUMBER($AJ629),INDEX($C$1:$AB$3985,$AJ629,AL$4),"")</f>
        <v/>
      </c>
      <c r="AM629" s="128"/>
      <c r="AN629" s="128">
        <f t="shared" si="61"/>
        <v>641</v>
      </c>
      <c r="AO629" s="7" t="str">
        <f>IF(ISNUMBER($AN629),INDEX($C$1:$AB$2294,$AN629,AO$4),"")</f>
        <v>hkr25c17</v>
      </c>
      <c r="AP629" s="10">
        <f>IF(ISNUMBER($AN629),INDEX($C$1:$AB$2294,$AN629,AP$4),"")</f>
        <v>5.9475119999999997</v>
      </c>
      <c r="AQ629" s="310">
        <f>IF(ISNUMBER(SEARCH($T$30,AO629)),MAX(AQ$5:AQ628)+1,0)</f>
        <v>0</v>
      </c>
      <c r="AR629" s="310">
        <f>IF(ISNUMBER(SEARCH($T$31,AO629)),MAX(AR$5:AR628)+1,0)</f>
        <v>0</v>
      </c>
      <c r="AS629" s="128" t="str">
        <f t="shared" si="60"/>
        <v/>
      </c>
      <c r="AT629" s="105" t="str">
        <f>IF(ISNUMBER($AS629),INDEX($C$1:$AB$3985,$AS629,AT$4),"")</f>
        <v/>
      </c>
      <c r="AU629" s="128"/>
      <c r="AV629" s="128">
        <f t="shared" si="62"/>
        <v>1406</v>
      </c>
      <c r="AW629" s="105" t="str">
        <f>IF(ISNUMBER($AV629),INDEX($C$1:$AB$3985,$AV629,AW$4),"")</f>
        <v>or33c19_0</v>
      </c>
      <c r="AX629" s="105">
        <f>IF(ISNUMBER($AV629),INDEX($C$1:$AB$3985,$AV629,AX$4),"")</f>
        <v>15.18397</v>
      </c>
      <c r="AY629" s="310">
        <f>IF(ISNUMBER(SEARCH($BE$10,AW629)),MAX(AY$5:AY628)+1,0)</f>
        <v>0</v>
      </c>
      <c r="AZ629" s="310">
        <f>IF(ISNUMBER(SEARCH($BE$11,AW629)),MAX(AZ$5:AZ628)+1,0)</f>
        <v>0</v>
      </c>
      <c r="BA629" s="128" t="str">
        <f t="shared" si="63"/>
        <v/>
      </c>
      <c r="BB629" s="105" t="str">
        <f>IF(ISNUMBER($BA629),INDEX($C$1:$AB$3985,$BA629,BB$4),"")</f>
        <v/>
      </c>
      <c r="BC629" s="105"/>
    </row>
    <row r="630" spans="1:55" x14ac:dyDescent="0.25">
      <c r="A630" s="98"/>
      <c r="B630" s="98">
        <f>ROW()</f>
        <v>630</v>
      </c>
      <c r="C630" s="73"/>
      <c r="D630" s="179" t="s">
        <v>668</v>
      </c>
      <c r="E630" s="175" t="s">
        <v>850</v>
      </c>
      <c r="F630" s="175" t="s">
        <v>851</v>
      </c>
      <c r="G630" s="176">
        <v>5.9475119999999997</v>
      </c>
      <c r="H630" s="176">
        <v>0.59475120000000004</v>
      </c>
      <c r="I630" s="176">
        <v>59.475119999999997</v>
      </c>
      <c r="J630" s="172" t="s">
        <v>841</v>
      </c>
      <c r="K630" s="173">
        <v>1</v>
      </c>
      <c r="L630" s="178">
        <v>0</v>
      </c>
      <c r="M630" s="36">
        <v>1</v>
      </c>
      <c r="N630" s="36"/>
      <c r="O630" s="36"/>
      <c r="P630" s="36"/>
      <c r="Q630" s="36"/>
      <c r="R630" s="3"/>
      <c r="S630" s="106"/>
      <c r="T630" s="106"/>
      <c r="U630" s="106"/>
      <c r="V630" s="106"/>
      <c r="W630" s="106"/>
      <c r="X630" s="106"/>
      <c r="Y630" s="36"/>
      <c r="Z630" s="36"/>
      <c r="AA630" s="36"/>
      <c r="AB630" s="188" t="str">
        <f t="shared" si="58"/>
        <v>hkr25c06log</v>
      </c>
      <c r="AC630" s="188" t="s">
        <v>1585</v>
      </c>
      <c r="AD630" s="131"/>
      <c r="AE630" s="131"/>
      <c r="AF630" s="131"/>
      <c r="AG630" s="131"/>
      <c r="AH630" s="131"/>
      <c r="AI630" s="131"/>
      <c r="AJ630" s="128" t="str">
        <f t="shared" si="59"/>
        <v/>
      </c>
      <c r="AK630" s="7" t="str">
        <f>IF(ISNUMBER($AJ630),INDEX($C$1:$AB$3985,$AJ630,AK$4),"")</f>
        <v/>
      </c>
      <c r="AL630" s="7" t="str">
        <f>IF(ISNUMBER($AJ630),INDEX($C$1:$AB$3985,$AJ630,AL$4),"")</f>
        <v/>
      </c>
      <c r="AM630" s="128"/>
      <c r="AN630" s="128">
        <f t="shared" si="61"/>
        <v>642</v>
      </c>
      <c r="AO630" s="7" t="str">
        <f>IF(ISNUMBER($AN630),INDEX($C$1:$AB$2294,$AN630,AO$4),"")</f>
        <v>hkr26c07</v>
      </c>
      <c r="AP630" s="10">
        <f>IF(ISNUMBER($AN630),INDEX($C$1:$AB$2294,$AN630,AP$4),"")</f>
        <v>5.9475119999999997</v>
      </c>
      <c r="AQ630" s="310">
        <f>IF(ISNUMBER(SEARCH($T$30,AO630)),MAX(AQ$5:AQ629)+1,0)</f>
        <v>0</v>
      </c>
      <c r="AR630" s="310">
        <f>IF(ISNUMBER(SEARCH($T$31,AO630)),MAX(AR$5:AR629)+1,0)</f>
        <v>0</v>
      </c>
      <c r="AS630" s="128" t="str">
        <f t="shared" si="60"/>
        <v/>
      </c>
      <c r="AT630" s="105" t="str">
        <f>IF(ISNUMBER($AS630),INDEX($C$1:$AB$3985,$AS630,AT$4),"")</f>
        <v/>
      </c>
      <c r="AU630" s="128"/>
      <c r="AV630" s="128">
        <f t="shared" si="62"/>
        <v>1407</v>
      </c>
      <c r="AW630" s="105" t="str">
        <f>IF(ISNUMBER($AV630),INDEX($C$1:$AB$3985,$AV630,AW$4),"")</f>
        <v>or34c03_0</v>
      </c>
      <c r="AX630" s="105">
        <f>IF(ISNUMBER($AV630),INDEX($C$1:$AB$3985,$AV630,AX$4),"")</f>
        <v>22.156130000000001</v>
      </c>
      <c r="AY630" s="310">
        <f>IF(ISNUMBER(SEARCH($BE$10,AW630)),MAX(AY$5:AY629)+1,0)</f>
        <v>0</v>
      </c>
      <c r="AZ630" s="310">
        <f>IF(ISNUMBER(SEARCH($BE$11,AW630)),MAX(AZ$5:AZ629)+1,0)</f>
        <v>0</v>
      </c>
      <c r="BA630" s="128" t="str">
        <f t="shared" si="63"/>
        <v/>
      </c>
      <c r="BB630" s="105" t="str">
        <f>IF(ISNUMBER($BA630),INDEX($C$1:$AB$3985,$BA630,BB$4),"")</f>
        <v/>
      </c>
      <c r="BC630" s="105"/>
    </row>
    <row r="631" spans="1:55" x14ac:dyDescent="0.25">
      <c r="A631" s="98"/>
      <c r="B631" s="98">
        <f>ROW()</f>
        <v>631</v>
      </c>
      <c r="C631" s="73"/>
      <c r="D631" s="179" t="s">
        <v>669</v>
      </c>
      <c r="E631" s="175" t="s">
        <v>850</v>
      </c>
      <c r="F631" s="176" t="s">
        <v>851</v>
      </c>
      <c r="G631" s="176">
        <v>5.9475119999999997</v>
      </c>
      <c r="H631" s="176">
        <v>0.59475120000000004</v>
      </c>
      <c r="I631" s="176">
        <v>59.475119999999997</v>
      </c>
      <c r="J631" s="172" t="s">
        <v>841</v>
      </c>
      <c r="K631" s="173">
        <v>1</v>
      </c>
      <c r="L631" s="178">
        <v>0</v>
      </c>
      <c r="M631" s="33">
        <v>1</v>
      </c>
      <c r="R631" s="3"/>
      <c r="S631" s="106"/>
      <c r="T631" s="106"/>
      <c r="U631" s="106"/>
      <c r="V631" s="106"/>
      <c r="W631" s="106"/>
      <c r="X631" s="106"/>
      <c r="AB631" s="188" t="str">
        <f t="shared" si="58"/>
        <v>hkr26c04log</v>
      </c>
      <c r="AC631" s="188" t="s">
        <v>1585</v>
      </c>
      <c r="AD631" s="131"/>
      <c r="AE631" s="131"/>
      <c r="AF631" s="131"/>
      <c r="AG631" s="131"/>
      <c r="AH631" s="131"/>
      <c r="AI631" s="131"/>
      <c r="AJ631" s="128" t="str">
        <f t="shared" si="59"/>
        <v/>
      </c>
      <c r="AK631" s="7" t="str">
        <f>IF(ISNUMBER($AJ631),INDEX($C$1:$AB$3985,$AJ631,AK$4),"")</f>
        <v/>
      </c>
      <c r="AL631" s="7" t="str">
        <f>IF(ISNUMBER($AJ631),INDEX($C$1:$AB$3985,$AJ631,AL$4),"")</f>
        <v/>
      </c>
      <c r="AM631" s="128"/>
      <c r="AN631" s="128">
        <f t="shared" si="61"/>
        <v>643</v>
      </c>
      <c r="AO631" s="7" t="str">
        <f>IF(ISNUMBER($AN631),INDEX($C$1:$AB$2294,$AN631,AO$4),"")</f>
        <v>hkr26c10</v>
      </c>
      <c r="AP631" s="10">
        <f>IF(ISNUMBER($AN631),INDEX($C$1:$AB$2294,$AN631,AP$4),"")</f>
        <v>5.9475119999999997</v>
      </c>
      <c r="AQ631" s="310">
        <f>IF(ISNUMBER(SEARCH($T$30,AO631)),MAX(AQ$5:AQ630)+1,0)</f>
        <v>0</v>
      </c>
      <c r="AR631" s="310">
        <f>IF(ISNUMBER(SEARCH($T$31,AO631)),MAX(AR$5:AR630)+1,0)</f>
        <v>0</v>
      </c>
      <c r="AS631" s="128" t="str">
        <f t="shared" si="60"/>
        <v/>
      </c>
      <c r="AT631" s="105" t="str">
        <f>IF(ISNUMBER($AS631),INDEX($C$1:$AB$3985,$AS631,AT$4),"")</f>
        <v/>
      </c>
      <c r="AU631" s="128"/>
      <c r="AV631" s="128">
        <f t="shared" si="62"/>
        <v>1408</v>
      </c>
      <c r="AW631" s="105" t="str">
        <f>IF(ISNUMBER($AV631),INDEX($C$1:$AB$3985,$AV631,AW$4),"")</f>
        <v>or34c04_0</v>
      </c>
      <c r="AX631" s="105">
        <f>IF(ISNUMBER($AV631),INDEX($C$1:$AB$3985,$AV631,AX$4),"")</f>
        <v>21.585899999999999</v>
      </c>
      <c r="AY631" s="310">
        <f>IF(ISNUMBER(SEARCH($BE$10,AW631)),MAX(AY$5:AY630)+1,0)</f>
        <v>0</v>
      </c>
      <c r="AZ631" s="310">
        <f>IF(ISNUMBER(SEARCH($BE$11,AW631)),MAX(AZ$5:AZ630)+1,0)</f>
        <v>0</v>
      </c>
      <c r="BA631" s="128" t="str">
        <f t="shared" si="63"/>
        <v/>
      </c>
      <c r="BB631" s="105" t="str">
        <f>IF(ISNUMBER($BA631),INDEX($C$1:$AB$3985,$BA631,BB$4),"")</f>
        <v/>
      </c>
      <c r="BC631" s="105"/>
    </row>
    <row r="632" spans="1:55" x14ac:dyDescent="0.25">
      <c r="A632" s="98"/>
      <c r="B632" s="98">
        <f>ROW()</f>
        <v>632</v>
      </c>
      <c r="C632" s="73"/>
      <c r="D632" s="179" t="s">
        <v>670</v>
      </c>
      <c r="E632" s="175" t="s">
        <v>850</v>
      </c>
      <c r="F632" s="176" t="s">
        <v>851</v>
      </c>
      <c r="G632" s="176">
        <v>5.9475119999999997</v>
      </c>
      <c r="H632" s="176">
        <v>0.59475120000000004</v>
      </c>
      <c r="I632" s="176">
        <v>59.475119999999997</v>
      </c>
      <c r="J632" s="172" t="s">
        <v>841</v>
      </c>
      <c r="K632" s="173">
        <v>1</v>
      </c>
      <c r="L632" s="178">
        <v>0</v>
      </c>
      <c r="M632" s="33">
        <v>1</v>
      </c>
      <c r="R632" s="3"/>
      <c r="S632" s="106"/>
      <c r="T632" s="106"/>
      <c r="U632" s="106"/>
      <c r="V632" s="106"/>
      <c r="W632" s="106"/>
      <c r="X632" s="106"/>
      <c r="AB632" s="188" t="str">
        <f t="shared" si="58"/>
        <v>hkr25c07log</v>
      </c>
      <c r="AC632" s="188" t="s">
        <v>1585</v>
      </c>
      <c r="AD632" s="131"/>
      <c r="AE632" s="131"/>
      <c r="AF632" s="131"/>
      <c r="AG632" s="131"/>
      <c r="AH632" s="131"/>
      <c r="AI632" s="131"/>
      <c r="AJ632" s="128" t="str">
        <f t="shared" si="59"/>
        <v/>
      </c>
      <c r="AK632" s="7" t="str">
        <f>IF(ISNUMBER($AJ632),INDEX($C$1:$AB$3985,$AJ632,AK$4),"")</f>
        <v/>
      </c>
      <c r="AL632" s="7" t="str">
        <f>IF(ISNUMBER($AJ632),INDEX($C$1:$AB$3985,$AJ632,AL$4),"")</f>
        <v/>
      </c>
      <c r="AM632" s="128"/>
      <c r="AN632" s="128">
        <f t="shared" si="61"/>
        <v>644</v>
      </c>
      <c r="AO632" s="7" t="str">
        <f>IF(ISNUMBER($AN632),INDEX($C$1:$AB$2294,$AN632,AO$4),"")</f>
        <v>hkr26c13</v>
      </c>
      <c r="AP632" s="10">
        <f>IF(ISNUMBER($AN632),INDEX($C$1:$AB$2294,$AN632,AP$4),"")</f>
        <v>5.9475119999999997</v>
      </c>
      <c r="AQ632" s="310">
        <f>IF(ISNUMBER(SEARCH($T$30,AO632)),MAX(AQ$5:AQ631)+1,0)</f>
        <v>0</v>
      </c>
      <c r="AR632" s="310">
        <f>IF(ISNUMBER(SEARCH($T$31,AO632)),MAX(AR$5:AR631)+1,0)</f>
        <v>0</v>
      </c>
      <c r="AS632" s="128" t="str">
        <f t="shared" si="60"/>
        <v/>
      </c>
      <c r="AT632" s="105" t="str">
        <f>IF(ISNUMBER($AS632),INDEX($C$1:$AB$3985,$AS632,AT$4),"")</f>
        <v/>
      </c>
      <c r="AU632" s="128"/>
      <c r="AV632" s="128">
        <f t="shared" si="62"/>
        <v>1409</v>
      </c>
      <c r="AW632" s="105" t="str">
        <f>IF(ISNUMBER($AV632),INDEX($C$1:$AB$3985,$AV632,AW$4),"")</f>
        <v>or34c05_0</v>
      </c>
      <c r="AX632" s="105">
        <f>IF(ISNUMBER($AV632),INDEX($C$1:$AB$3985,$AV632,AX$4),"")</f>
        <v>21.107759999999999</v>
      </c>
      <c r="AY632" s="310">
        <f>IF(ISNUMBER(SEARCH($BE$10,AW632)),MAX(AY$5:AY631)+1,0)</f>
        <v>0</v>
      </c>
      <c r="AZ632" s="310">
        <f>IF(ISNUMBER(SEARCH($BE$11,AW632)),MAX(AZ$5:AZ631)+1,0)</f>
        <v>0</v>
      </c>
      <c r="BA632" s="128" t="str">
        <f t="shared" si="63"/>
        <v/>
      </c>
      <c r="BB632" s="105" t="str">
        <f>IF(ISNUMBER($BA632),INDEX($C$1:$AB$3985,$BA632,BB$4),"")</f>
        <v/>
      </c>
      <c r="BC632" s="105"/>
    </row>
    <row r="633" spans="1:55" x14ac:dyDescent="0.25">
      <c r="A633" s="98"/>
      <c r="B633" s="98">
        <f>ROW()</f>
        <v>633</v>
      </c>
      <c r="C633" s="73"/>
      <c r="D633" s="179" t="s">
        <v>671</v>
      </c>
      <c r="E633" s="175" t="s">
        <v>850</v>
      </c>
      <c r="F633" s="176" t="s">
        <v>851</v>
      </c>
      <c r="G633" s="176">
        <v>5.9475119999999997</v>
      </c>
      <c r="H633" s="176">
        <v>0.59475120000000004</v>
      </c>
      <c r="I633" s="176">
        <v>59.475119999999997</v>
      </c>
      <c r="J633" s="172" t="s">
        <v>841</v>
      </c>
      <c r="K633" s="173">
        <v>1</v>
      </c>
      <c r="L633" s="178">
        <v>0</v>
      </c>
      <c r="M633" s="33">
        <v>1</v>
      </c>
      <c r="R633" s="3"/>
      <c r="S633" s="106"/>
      <c r="T633" s="106"/>
      <c r="U633" s="106"/>
      <c r="V633" s="106"/>
      <c r="W633" s="106"/>
      <c r="X633" s="106"/>
      <c r="AB633" s="188" t="str">
        <f t="shared" si="58"/>
        <v>hkr34c14log</v>
      </c>
      <c r="AC633" s="188" t="s">
        <v>1585</v>
      </c>
      <c r="AD633" s="131"/>
      <c r="AE633" s="131"/>
      <c r="AF633" s="131"/>
      <c r="AG633" s="131"/>
      <c r="AH633" s="131"/>
      <c r="AI633" s="131"/>
      <c r="AJ633" s="128" t="str">
        <f t="shared" si="59"/>
        <v/>
      </c>
      <c r="AK633" s="7" t="str">
        <f>IF(ISNUMBER($AJ633),INDEX($C$1:$AB$3985,$AJ633,AK$4),"")</f>
        <v/>
      </c>
      <c r="AL633" s="7" t="str">
        <f>IF(ISNUMBER($AJ633),INDEX($C$1:$AB$3985,$AJ633,AL$4),"")</f>
        <v/>
      </c>
      <c r="AM633" s="128"/>
      <c r="AN633" s="128">
        <f t="shared" si="61"/>
        <v>645</v>
      </c>
      <c r="AO633" s="7" t="str">
        <f>IF(ISNUMBER($AN633),INDEX($C$1:$AB$2294,$AN633,AO$4),"")</f>
        <v>hkr35c06</v>
      </c>
      <c r="AP633" s="10">
        <f>IF(ISNUMBER($AN633),INDEX($C$1:$AB$2294,$AN633,AP$4),"")</f>
        <v>5.9475119999999997</v>
      </c>
      <c r="AQ633" s="310">
        <f>IF(ISNUMBER(SEARCH($T$30,AO633)),MAX(AQ$5:AQ632)+1,0)</f>
        <v>0</v>
      </c>
      <c r="AR633" s="310">
        <f>IF(ISNUMBER(SEARCH($T$31,AO633)),MAX(AR$5:AR632)+1,0)</f>
        <v>0</v>
      </c>
      <c r="AS633" s="128" t="str">
        <f t="shared" si="60"/>
        <v/>
      </c>
      <c r="AT633" s="105" t="str">
        <f>IF(ISNUMBER($AS633),INDEX($C$1:$AB$3985,$AS633,AT$4),"")</f>
        <v/>
      </c>
      <c r="AU633" s="128"/>
      <c r="AV633" s="128">
        <f t="shared" si="62"/>
        <v>1410</v>
      </c>
      <c r="AW633" s="105" t="str">
        <f>IF(ISNUMBER($AV633),INDEX($C$1:$AB$3985,$AV633,AW$4),"")</f>
        <v>or34c06_0</v>
      </c>
      <c r="AX633" s="105">
        <f>IF(ISNUMBER($AV633),INDEX($C$1:$AB$3985,$AV633,AX$4),"")</f>
        <v>20.59788</v>
      </c>
      <c r="AY633" s="310">
        <f>IF(ISNUMBER(SEARCH($BE$10,AW633)),MAX(AY$5:AY632)+1,0)</f>
        <v>0</v>
      </c>
      <c r="AZ633" s="310">
        <f>IF(ISNUMBER(SEARCH($BE$11,AW633)),MAX(AZ$5:AZ632)+1,0)</f>
        <v>0</v>
      </c>
      <c r="BA633" s="128" t="str">
        <f t="shared" si="63"/>
        <v/>
      </c>
      <c r="BB633" s="105" t="str">
        <f>IF(ISNUMBER($BA633),INDEX($C$1:$AB$3985,$BA633,BB$4),"")</f>
        <v/>
      </c>
      <c r="BC633" s="105"/>
    </row>
    <row r="634" spans="1:55" x14ac:dyDescent="0.25">
      <c r="A634" s="98"/>
      <c r="B634" s="98">
        <f>ROW()</f>
        <v>634</v>
      </c>
      <c r="C634" s="73"/>
      <c r="D634" s="179" t="s">
        <v>672</v>
      </c>
      <c r="E634" s="175" t="s">
        <v>850</v>
      </c>
      <c r="F634" s="176" t="s">
        <v>851</v>
      </c>
      <c r="G634" s="176">
        <v>5.9475119999999997</v>
      </c>
      <c r="H634" s="176">
        <v>0.59475120000000004</v>
      </c>
      <c r="I634" s="176">
        <v>59.475119999999997</v>
      </c>
      <c r="J634" s="172" t="s">
        <v>841</v>
      </c>
      <c r="K634" s="173">
        <v>1</v>
      </c>
      <c r="L634" s="178">
        <v>0</v>
      </c>
      <c r="M634" s="33">
        <v>1</v>
      </c>
      <c r="R634" s="3"/>
      <c r="S634" s="106"/>
      <c r="T634" s="106"/>
      <c r="U634" s="106"/>
      <c r="V634" s="106"/>
      <c r="W634" s="106"/>
      <c r="X634" s="106"/>
      <c r="AB634" s="188" t="str">
        <f t="shared" si="58"/>
        <v>hkr27c08log</v>
      </c>
      <c r="AC634" s="188" t="s">
        <v>1585</v>
      </c>
      <c r="AD634" s="131"/>
      <c r="AE634" s="131"/>
      <c r="AF634" s="131"/>
      <c r="AG634" s="131"/>
      <c r="AH634" s="131"/>
      <c r="AI634" s="131"/>
      <c r="AJ634" s="128" t="str">
        <f t="shared" si="59"/>
        <v/>
      </c>
      <c r="AK634" s="7" t="str">
        <f>IF(ISNUMBER($AJ634),INDEX($C$1:$AB$3985,$AJ634,AK$4),"")</f>
        <v/>
      </c>
      <c r="AL634" s="7" t="str">
        <f>IF(ISNUMBER($AJ634),INDEX($C$1:$AB$3985,$AJ634,AL$4),"")</f>
        <v/>
      </c>
      <c r="AM634" s="128"/>
      <c r="AN634" s="128">
        <f t="shared" si="61"/>
        <v>646</v>
      </c>
      <c r="AO634" s="7" t="str">
        <f>IF(ISNUMBER($AN634),INDEX($C$1:$AB$2294,$AN634,AO$4),"")</f>
        <v>hkr26c15</v>
      </c>
      <c r="AP634" s="10">
        <f>IF(ISNUMBER($AN634),INDEX($C$1:$AB$2294,$AN634,AP$4),"")</f>
        <v>5.9475119999999997</v>
      </c>
      <c r="AQ634" s="310">
        <f>IF(ISNUMBER(SEARCH($T$30,AO634)),MAX(AQ$5:AQ633)+1,0)</f>
        <v>0</v>
      </c>
      <c r="AR634" s="310">
        <f>IF(ISNUMBER(SEARCH($T$31,AO634)),MAX(AR$5:AR633)+1,0)</f>
        <v>0</v>
      </c>
      <c r="AS634" s="128" t="str">
        <f t="shared" si="60"/>
        <v/>
      </c>
      <c r="AT634" s="105" t="str">
        <f>IF(ISNUMBER($AS634),INDEX($C$1:$AB$3985,$AS634,AT$4),"")</f>
        <v/>
      </c>
      <c r="AU634" s="128"/>
      <c r="AV634" s="128">
        <f t="shared" si="62"/>
        <v>1411</v>
      </c>
      <c r="AW634" s="105" t="str">
        <f>IF(ISNUMBER($AV634),INDEX($C$1:$AB$3985,$AV634,AW$4),"")</f>
        <v>or34c07_0</v>
      </c>
      <c r="AX634" s="105">
        <f>IF(ISNUMBER($AV634),INDEX($C$1:$AB$3985,$AV634,AX$4),"")</f>
        <v>20.02533</v>
      </c>
      <c r="AY634" s="310">
        <f>IF(ISNUMBER(SEARCH($BE$10,AW634)),MAX(AY$5:AY633)+1,0)</f>
        <v>0</v>
      </c>
      <c r="AZ634" s="310">
        <f>IF(ISNUMBER(SEARCH($BE$11,AW634)),MAX(AZ$5:AZ633)+1,0)</f>
        <v>0</v>
      </c>
      <c r="BA634" s="128" t="str">
        <f t="shared" si="63"/>
        <v/>
      </c>
      <c r="BB634" s="105" t="str">
        <f>IF(ISNUMBER($BA634),INDEX($C$1:$AB$3985,$BA634,BB$4),"")</f>
        <v/>
      </c>
      <c r="BC634" s="105"/>
    </row>
    <row r="635" spans="1:55" x14ac:dyDescent="0.25">
      <c r="A635" s="98"/>
      <c r="B635" s="98">
        <f>ROW()</f>
        <v>635</v>
      </c>
      <c r="C635" s="73"/>
      <c r="D635" s="179" t="s">
        <v>673</v>
      </c>
      <c r="E635" s="175" t="s">
        <v>850</v>
      </c>
      <c r="F635" s="176" t="s">
        <v>851</v>
      </c>
      <c r="G635" s="176">
        <v>5.9475119999999997</v>
      </c>
      <c r="H635" s="176">
        <v>0.59475120000000004</v>
      </c>
      <c r="I635" s="176">
        <v>59.475119999999997</v>
      </c>
      <c r="J635" s="172" t="s">
        <v>841</v>
      </c>
      <c r="K635" s="173">
        <v>1</v>
      </c>
      <c r="L635" s="178">
        <v>0</v>
      </c>
      <c r="M635" s="33">
        <v>1</v>
      </c>
      <c r="R635" s="3"/>
      <c r="S635" s="106"/>
      <c r="T635" s="106"/>
      <c r="U635" s="106"/>
      <c r="V635" s="106"/>
      <c r="W635" s="106"/>
      <c r="X635" s="106"/>
      <c r="AB635" s="188" t="str">
        <f t="shared" si="58"/>
        <v>hkr25c11log</v>
      </c>
      <c r="AC635" s="188" t="s">
        <v>1585</v>
      </c>
      <c r="AD635" s="131"/>
      <c r="AE635" s="131"/>
      <c r="AF635" s="131"/>
      <c r="AG635" s="131"/>
      <c r="AH635" s="131"/>
      <c r="AI635" s="131"/>
      <c r="AJ635" s="128" t="str">
        <f t="shared" si="59"/>
        <v/>
      </c>
      <c r="AK635" s="7" t="str">
        <f>IF(ISNUMBER($AJ635),INDEX($C$1:$AB$3985,$AJ635,AK$4),"")</f>
        <v/>
      </c>
      <c r="AL635" s="7" t="str">
        <f>IF(ISNUMBER($AJ635),INDEX($C$1:$AB$3985,$AJ635,AL$4),"")</f>
        <v/>
      </c>
      <c r="AM635" s="128"/>
      <c r="AN635" s="128">
        <f t="shared" si="61"/>
        <v>647</v>
      </c>
      <c r="AO635" s="7" t="str">
        <f>IF(ISNUMBER($AN635),INDEX($C$1:$AB$2294,$AN635,AO$4),"")</f>
        <v>hkr26c17</v>
      </c>
      <c r="AP635" s="10">
        <f>IF(ISNUMBER($AN635),INDEX($C$1:$AB$2294,$AN635,AP$4),"")</f>
        <v>5.9475119999999997</v>
      </c>
      <c r="AQ635" s="310">
        <f>IF(ISNUMBER(SEARCH($T$30,AO635)),MAX(AQ$5:AQ634)+1,0)</f>
        <v>0</v>
      </c>
      <c r="AR635" s="310">
        <f>IF(ISNUMBER(SEARCH($T$31,AO635)),MAX(AR$5:AR634)+1,0)</f>
        <v>0</v>
      </c>
      <c r="AS635" s="128" t="str">
        <f t="shared" si="60"/>
        <v/>
      </c>
      <c r="AT635" s="105" t="str">
        <f>IF(ISNUMBER($AS635),INDEX($C$1:$AB$3985,$AS635,AT$4),"")</f>
        <v/>
      </c>
      <c r="AU635" s="128"/>
      <c r="AV635" s="128">
        <f t="shared" si="62"/>
        <v>1412</v>
      </c>
      <c r="AW635" s="105" t="str">
        <f>IF(ISNUMBER($AV635),INDEX($C$1:$AB$3985,$AV635,AW$4),"")</f>
        <v>or34c08_0</v>
      </c>
      <c r="AX635" s="105">
        <f>IF(ISNUMBER($AV635),INDEX($C$1:$AB$3985,$AV635,AX$4),"")</f>
        <v>19.136849999999999</v>
      </c>
      <c r="AY635" s="310">
        <f>IF(ISNUMBER(SEARCH($BE$10,AW635)),MAX(AY$5:AY634)+1,0)</f>
        <v>0</v>
      </c>
      <c r="AZ635" s="310">
        <f>IF(ISNUMBER(SEARCH($BE$11,AW635)),MAX(AZ$5:AZ634)+1,0)</f>
        <v>0</v>
      </c>
      <c r="BA635" s="128" t="str">
        <f t="shared" si="63"/>
        <v/>
      </c>
      <c r="BB635" s="105" t="str">
        <f>IF(ISNUMBER($BA635),INDEX($C$1:$AB$3985,$BA635,BB$4),"")</f>
        <v/>
      </c>
      <c r="BC635" s="105"/>
    </row>
    <row r="636" spans="1:55" x14ac:dyDescent="0.25">
      <c r="A636" s="98"/>
      <c r="B636" s="98">
        <f>ROW()</f>
        <v>636</v>
      </c>
      <c r="C636" s="73"/>
      <c r="D636" s="179" t="s">
        <v>674</v>
      </c>
      <c r="E636" s="175" t="s">
        <v>850</v>
      </c>
      <c r="F636" s="176" t="s">
        <v>851</v>
      </c>
      <c r="G636" s="176">
        <v>5.9475119999999997</v>
      </c>
      <c r="H636" s="176">
        <v>0.59475120000000004</v>
      </c>
      <c r="I636" s="176">
        <v>59.475119999999997</v>
      </c>
      <c r="J636" s="172" t="s">
        <v>841</v>
      </c>
      <c r="K636" s="173">
        <v>1</v>
      </c>
      <c r="L636" s="178">
        <v>0</v>
      </c>
      <c r="M636" s="33">
        <v>1</v>
      </c>
      <c r="R636" s="3"/>
      <c r="S636" s="106"/>
      <c r="T636" s="106"/>
      <c r="U636" s="106"/>
      <c r="V636" s="106"/>
      <c r="W636" s="106"/>
      <c r="X636" s="106"/>
      <c r="AB636" s="188" t="str">
        <f t="shared" si="58"/>
        <v>hkr25c12log</v>
      </c>
      <c r="AC636" s="188" t="s">
        <v>1585</v>
      </c>
      <c r="AD636" s="131"/>
      <c r="AE636" s="131"/>
      <c r="AF636" s="131"/>
      <c r="AG636" s="131"/>
      <c r="AH636" s="131"/>
      <c r="AI636" s="131"/>
      <c r="AJ636" s="128" t="str">
        <f t="shared" si="59"/>
        <v/>
      </c>
      <c r="AK636" s="7" t="str">
        <f>IF(ISNUMBER($AJ636),INDEX($C$1:$AB$3985,$AJ636,AK$4),"")</f>
        <v/>
      </c>
      <c r="AL636" s="7" t="str">
        <f>IF(ISNUMBER($AJ636),INDEX($C$1:$AB$3985,$AJ636,AL$4),"")</f>
        <v/>
      </c>
      <c r="AM636" s="128"/>
      <c r="AN636" s="128">
        <f t="shared" si="61"/>
        <v>648</v>
      </c>
      <c r="AO636" s="7" t="str">
        <f>IF(ISNUMBER($AN636),INDEX($C$1:$AB$2294,$AN636,AO$4),"")</f>
        <v>hkr26c18</v>
      </c>
      <c r="AP636" s="10">
        <f>IF(ISNUMBER($AN636),INDEX($C$1:$AB$2294,$AN636,AP$4),"")</f>
        <v>5.9475119999999997</v>
      </c>
      <c r="AQ636" s="310">
        <f>IF(ISNUMBER(SEARCH($T$30,AO636)),MAX(AQ$5:AQ635)+1,0)</f>
        <v>0</v>
      </c>
      <c r="AR636" s="310">
        <f>IF(ISNUMBER(SEARCH($T$31,AO636)),MAX(AR$5:AR635)+1,0)</f>
        <v>0</v>
      </c>
      <c r="AS636" s="128" t="str">
        <f t="shared" si="60"/>
        <v/>
      </c>
      <c r="AT636" s="105" t="str">
        <f>IF(ISNUMBER($AS636),INDEX($C$1:$AB$3985,$AS636,AT$4),"")</f>
        <v/>
      </c>
      <c r="AU636" s="128"/>
      <c r="AV636" s="128">
        <f t="shared" si="62"/>
        <v>1413</v>
      </c>
      <c r="AW636" s="105" t="str">
        <f>IF(ISNUMBER($AV636),INDEX($C$1:$AB$3985,$AV636,AW$4),"")</f>
        <v>or34c09_0</v>
      </c>
      <c r="AX636" s="105">
        <f>IF(ISNUMBER($AV636),INDEX($C$1:$AB$3985,$AV636,AX$4),"")</f>
        <v>17.90765</v>
      </c>
      <c r="AY636" s="310">
        <f>IF(ISNUMBER(SEARCH($BE$10,AW636)),MAX(AY$5:AY635)+1,0)</f>
        <v>0</v>
      </c>
      <c r="AZ636" s="310">
        <f>IF(ISNUMBER(SEARCH($BE$11,AW636)),MAX(AZ$5:AZ635)+1,0)</f>
        <v>0</v>
      </c>
      <c r="BA636" s="128" t="str">
        <f t="shared" si="63"/>
        <v/>
      </c>
      <c r="BB636" s="105" t="str">
        <f>IF(ISNUMBER($BA636),INDEX($C$1:$AB$3985,$BA636,BB$4),"")</f>
        <v/>
      </c>
      <c r="BC636" s="105"/>
    </row>
    <row r="637" spans="1:55" x14ac:dyDescent="0.25">
      <c r="A637" s="98"/>
      <c r="B637" s="98">
        <f>ROW()</f>
        <v>637</v>
      </c>
      <c r="C637" s="73"/>
      <c r="D637" s="179" t="s">
        <v>675</v>
      </c>
      <c r="E637" s="175" t="s">
        <v>850</v>
      </c>
      <c r="F637" s="176" t="s">
        <v>851</v>
      </c>
      <c r="G637" s="176">
        <v>5.9475119999999997</v>
      </c>
      <c r="H637" s="176">
        <v>0.59475120000000004</v>
      </c>
      <c r="I637" s="176">
        <v>59.475119999999997</v>
      </c>
      <c r="J637" s="172" t="s">
        <v>841</v>
      </c>
      <c r="K637" s="173">
        <v>1</v>
      </c>
      <c r="L637" s="178">
        <v>0</v>
      </c>
      <c r="M637" s="33">
        <v>1</v>
      </c>
      <c r="R637" s="3"/>
      <c r="S637" s="106"/>
      <c r="T637" s="106"/>
      <c r="U637" s="106"/>
      <c r="V637" s="106"/>
      <c r="W637" s="106"/>
      <c r="X637" s="106"/>
      <c r="AB637" s="188" t="str">
        <f t="shared" si="58"/>
        <v>hkr25c13log</v>
      </c>
      <c r="AC637" s="188" t="s">
        <v>1585</v>
      </c>
      <c r="AD637" s="131"/>
      <c r="AE637" s="131"/>
      <c r="AF637" s="131"/>
      <c r="AG637" s="131"/>
      <c r="AH637" s="131"/>
      <c r="AI637" s="131"/>
      <c r="AJ637" s="128" t="str">
        <f t="shared" si="59"/>
        <v/>
      </c>
      <c r="AK637" s="7" t="str">
        <f>IF(ISNUMBER($AJ637),INDEX($C$1:$AB$3985,$AJ637,AK$4),"")</f>
        <v/>
      </c>
      <c r="AL637" s="7" t="str">
        <f>IF(ISNUMBER($AJ637),INDEX($C$1:$AB$3985,$AJ637,AL$4),"")</f>
        <v/>
      </c>
      <c r="AM637" s="128"/>
      <c r="AN637" s="128">
        <f t="shared" si="61"/>
        <v>649</v>
      </c>
      <c r="AO637" s="7" t="str">
        <f>IF(ISNUMBER($AN637),INDEX($C$1:$AB$2294,$AN637,AO$4),"")</f>
        <v>hkr27c00</v>
      </c>
      <c r="AP637" s="10">
        <f>IF(ISNUMBER($AN637),INDEX($C$1:$AB$2294,$AN637,AP$4),"")</f>
        <v>5.9475119999999997</v>
      </c>
      <c r="AQ637" s="310">
        <f>IF(ISNUMBER(SEARCH($T$30,AO637)),MAX(AQ$5:AQ636)+1,0)</f>
        <v>0</v>
      </c>
      <c r="AR637" s="310">
        <f>IF(ISNUMBER(SEARCH($T$31,AO637)),MAX(AR$5:AR636)+1,0)</f>
        <v>0</v>
      </c>
      <c r="AS637" s="128" t="str">
        <f t="shared" si="60"/>
        <v/>
      </c>
      <c r="AT637" s="105" t="str">
        <f>IF(ISNUMBER($AS637),INDEX($C$1:$AB$3985,$AS637,AT$4),"")</f>
        <v/>
      </c>
      <c r="AU637" s="128"/>
      <c r="AV637" s="128">
        <f t="shared" si="62"/>
        <v>1414</v>
      </c>
      <c r="AW637" s="105" t="str">
        <f>IF(ISNUMBER($AV637),INDEX($C$1:$AB$3985,$AV637,AW$4),"")</f>
        <v>or34c10_0</v>
      </c>
      <c r="AX637" s="105">
        <f>IF(ISNUMBER($AV637),INDEX($C$1:$AB$3985,$AV637,AX$4),"")</f>
        <v>16.268270000000001</v>
      </c>
      <c r="AY637" s="310">
        <f>IF(ISNUMBER(SEARCH($BE$10,AW637)),MAX(AY$5:AY636)+1,0)</f>
        <v>0</v>
      </c>
      <c r="AZ637" s="310">
        <f>IF(ISNUMBER(SEARCH($BE$11,AW637)),MAX(AZ$5:AZ636)+1,0)</f>
        <v>0</v>
      </c>
      <c r="BA637" s="128" t="str">
        <f t="shared" si="63"/>
        <v/>
      </c>
      <c r="BB637" s="105" t="str">
        <f>IF(ISNUMBER($BA637),INDEX($C$1:$AB$3985,$BA637,BB$4),"")</f>
        <v/>
      </c>
      <c r="BC637" s="105"/>
    </row>
    <row r="638" spans="1:55" x14ac:dyDescent="0.25">
      <c r="A638" s="98"/>
      <c r="B638" s="98">
        <f>ROW()</f>
        <v>638</v>
      </c>
      <c r="C638" s="73"/>
      <c r="D638" s="179" t="s">
        <v>676</v>
      </c>
      <c r="E638" s="175" t="s">
        <v>850</v>
      </c>
      <c r="F638" s="176" t="s">
        <v>851</v>
      </c>
      <c r="G638" s="176">
        <v>5.9475119999999997</v>
      </c>
      <c r="H638" s="176">
        <v>0.59475120000000004</v>
      </c>
      <c r="I638" s="176">
        <v>59.475119999999997</v>
      </c>
      <c r="J638" s="172" t="s">
        <v>841</v>
      </c>
      <c r="K638" s="173">
        <v>1</v>
      </c>
      <c r="L638" s="178">
        <v>0</v>
      </c>
      <c r="M638" s="33">
        <v>1</v>
      </c>
      <c r="R638" s="3"/>
      <c r="S638" s="106"/>
      <c r="T638" s="106"/>
      <c r="U638" s="106"/>
      <c r="V638" s="106"/>
      <c r="W638" s="106"/>
      <c r="X638" s="106"/>
      <c r="AB638" s="188" t="str">
        <f t="shared" si="58"/>
        <v>hkr25c14log</v>
      </c>
      <c r="AC638" s="188" t="s">
        <v>1585</v>
      </c>
      <c r="AD638" s="131"/>
      <c r="AE638" s="131"/>
      <c r="AF638" s="131"/>
      <c r="AG638" s="131"/>
      <c r="AH638" s="131"/>
      <c r="AI638" s="131"/>
      <c r="AJ638" s="128" t="str">
        <f t="shared" si="59"/>
        <v/>
      </c>
      <c r="AK638" s="7" t="str">
        <f>IF(ISNUMBER($AJ638),INDEX($C$1:$AB$3985,$AJ638,AK$4),"")</f>
        <v/>
      </c>
      <c r="AL638" s="7" t="str">
        <f>IF(ISNUMBER($AJ638),INDEX($C$1:$AB$3985,$AJ638,AL$4),"")</f>
        <v/>
      </c>
      <c r="AM638" s="128"/>
      <c r="AN638" s="128">
        <f t="shared" si="61"/>
        <v>650</v>
      </c>
      <c r="AO638" s="7" t="str">
        <f>IF(ISNUMBER($AN638),INDEX($C$1:$AB$2294,$AN638,AO$4),"")</f>
        <v>hkr27c02</v>
      </c>
      <c r="AP638" s="10">
        <f>IF(ISNUMBER($AN638),INDEX($C$1:$AB$2294,$AN638,AP$4),"")</f>
        <v>5.9475119999999997</v>
      </c>
      <c r="AQ638" s="310">
        <f>IF(ISNUMBER(SEARCH($T$30,AO638)),MAX(AQ$5:AQ637)+1,0)</f>
        <v>0</v>
      </c>
      <c r="AR638" s="310">
        <f>IF(ISNUMBER(SEARCH($T$31,AO638)),MAX(AR$5:AR637)+1,0)</f>
        <v>0</v>
      </c>
      <c r="AS638" s="128" t="str">
        <f t="shared" si="60"/>
        <v/>
      </c>
      <c r="AT638" s="105" t="str">
        <f>IF(ISNUMBER($AS638),INDEX($C$1:$AB$3985,$AS638,AT$4),"")</f>
        <v/>
      </c>
      <c r="AU638" s="128"/>
      <c r="AV638" s="128">
        <f t="shared" si="62"/>
        <v>1415</v>
      </c>
      <c r="AW638" s="105" t="str">
        <f>IF(ISNUMBER($AV638),INDEX($C$1:$AB$3985,$AV638,AW$4),"")</f>
        <v>or34c11_0</v>
      </c>
      <c r="AX638" s="105">
        <f>IF(ISNUMBER($AV638),INDEX($C$1:$AB$3985,$AV638,AX$4),"")</f>
        <v>14.12772</v>
      </c>
      <c r="AY638" s="310">
        <f>IF(ISNUMBER(SEARCH($BE$10,AW638)),MAX(AY$5:AY637)+1,0)</f>
        <v>0</v>
      </c>
      <c r="AZ638" s="310">
        <f>IF(ISNUMBER(SEARCH($BE$11,AW638)),MAX(AZ$5:AZ637)+1,0)</f>
        <v>0</v>
      </c>
      <c r="BA638" s="128" t="str">
        <f t="shared" si="63"/>
        <v/>
      </c>
      <c r="BB638" s="105" t="str">
        <f>IF(ISNUMBER($BA638),INDEX($C$1:$AB$3985,$BA638,BB$4),"")</f>
        <v/>
      </c>
      <c r="BC638" s="105"/>
    </row>
    <row r="639" spans="1:55" x14ac:dyDescent="0.25">
      <c r="A639" s="98"/>
      <c r="B639" s="98">
        <f>ROW()</f>
        <v>639</v>
      </c>
      <c r="C639" s="73"/>
      <c r="D639" s="179" t="s">
        <v>677</v>
      </c>
      <c r="E639" s="175" t="s">
        <v>850</v>
      </c>
      <c r="F639" s="176" t="s">
        <v>851</v>
      </c>
      <c r="G639" s="176">
        <v>5.9475119999999997</v>
      </c>
      <c r="H639" s="176">
        <v>0.59475120000000004</v>
      </c>
      <c r="I639" s="176">
        <v>59.475119999999997</v>
      </c>
      <c r="J639" s="172" t="s">
        <v>841</v>
      </c>
      <c r="K639" s="173">
        <v>1</v>
      </c>
      <c r="L639" s="178">
        <v>0</v>
      </c>
      <c r="M639" s="33">
        <v>1</v>
      </c>
      <c r="R639" s="3"/>
      <c r="S639" s="106"/>
      <c r="T639" s="106"/>
      <c r="U639" s="106"/>
      <c r="V639" s="106"/>
      <c r="W639" s="106"/>
      <c r="X639" s="106"/>
      <c r="AB639" s="188" t="str">
        <f t="shared" si="58"/>
        <v>hkr25c15log</v>
      </c>
      <c r="AC639" s="188" t="s">
        <v>1585</v>
      </c>
      <c r="AD639" s="131"/>
      <c r="AE639" s="131"/>
      <c r="AF639" s="131"/>
      <c r="AG639" s="131"/>
      <c r="AH639" s="131"/>
      <c r="AI639" s="131"/>
      <c r="AJ639" s="128" t="str">
        <f t="shared" si="59"/>
        <v/>
      </c>
      <c r="AK639" s="7" t="str">
        <f>IF(ISNUMBER($AJ639),INDEX($C$1:$AB$3985,$AJ639,AK$4),"")</f>
        <v/>
      </c>
      <c r="AL639" s="7" t="str">
        <f>IF(ISNUMBER($AJ639),INDEX($C$1:$AB$3985,$AJ639,AL$4),"")</f>
        <v/>
      </c>
      <c r="AM639" s="128"/>
      <c r="AN639" s="128">
        <f t="shared" si="61"/>
        <v>651</v>
      </c>
      <c r="AO639" s="7" t="str">
        <f>IF(ISNUMBER($AN639),INDEX($C$1:$AB$2294,$AN639,AO$4),"")</f>
        <v>hkr27c03</v>
      </c>
      <c r="AP639" s="10">
        <f>IF(ISNUMBER($AN639),INDEX($C$1:$AB$2294,$AN639,AP$4),"")</f>
        <v>5.9475119999999997</v>
      </c>
      <c r="AQ639" s="310">
        <f>IF(ISNUMBER(SEARCH($T$30,AO639)),MAX(AQ$5:AQ638)+1,0)</f>
        <v>0</v>
      </c>
      <c r="AR639" s="310">
        <f>IF(ISNUMBER(SEARCH($T$31,AO639)),MAX(AR$5:AR638)+1,0)</f>
        <v>0</v>
      </c>
      <c r="AS639" s="128" t="str">
        <f t="shared" si="60"/>
        <v/>
      </c>
      <c r="AT639" s="105" t="str">
        <f>IF(ISNUMBER($AS639),INDEX($C$1:$AB$3985,$AS639,AT$4),"")</f>
        <v/>
      </c>
      <c r="AU639" s="128"/>
      <c r="AV639" s="128">
        <f t="shared" si="62"/>
        <v>1416</v>
      </c>
      <c r="AW639" s="105" t="str">
        <f>IF(ISNUMBER($AV639),INDEX($C$1:$AB$3985,$AV639,AW$4),"")</f>
        <v>or34c12_0</v>
      </c>
      <c r="AX639" s="105">
        <f>IF(ISNUMBER($AV639),INDEX($C$1:$AB$3985,$AV639,AX$4),"")</f>
        <v>13.56714</v>
      </c>
      <c r="AY639" s="310">
        <f>IF(ISNUMBER(SEARCH($BE$10,AW639)),MAX(AY$5:AY638)+1,0)</f>
        <v>0</v>
      </c>
      <c r="AZ639" s="310">
        <f>IF(ISNUMBER(SEARCH($BE$11,AW639)),MAX(AZ$5:AZ638)+1,0)</f>
        <v>0</v>
      </c>
      <c r="BA639" s="128" t="str">
        <f t="shared" si="63"/>
        <v/>
      </c>
      <c r="BB639" s="105" t="str">
        <f>IF(ISNUMBER($BA639),INDEX($C$1:$AB$3985,$BA639,BB$4),"")</f>
        <v/>
      </c>
      <c r="BC639" s="105"/>
    </row>
    <row r="640" spans="1:55" x14ac:dyDescent="0.25">
      <c r="A640" s="98"/>
      <c r="B640" s="98">
        <f>ROW()</f>
        <v>640</v>
      </c>
      <c r="C640" s="73"/>
      <c r="D640" s="179" t="s">
        <v>678</v>
      </c>
      <c r="E640" s="175" t="s">
        <v>850</v>
      </c>
      <c r="F640" s="176" t="s">
        <v>851</v>
      </c>
      <c r="G640" s="176">
        <v>5.9475119999999997</v>
      </c>
      <c r="H640" s="176">
        <v>0.59475120000000004</v>
      </c>
      <c r="I640" s="176">
        <v>59.475119999999997</v>
      </c>
      <c r="J640" s="172" t="s">
        <v>841</v>
      </c>
      <c r="K640" s="173">
        <v>1</v>
      </c>
      <c r="L640" s="178">
        <v>0</v>
      </c>
      <c r="M640" s="33">
        <v>1</v>
      </c>
      <c r="R640" s="3"/>
      <c r="S640" s="106"/>
      <c r="T640" s="106"/>
      <c r="U640" s="106"/>
      <c r="V640" s="106"/>
      <c r="W640" s="106"/>
      <c r="X640" s="106"/>
      <c r="AB640" s="188" t="str">
        <f t="shared" si="58"/>
        <v>hkr25c16log</v>
      </c>
      <c r="AC640" s="188" t="s">
        <v>1585</v>
      </c>
      <c r="AD640" s="131"/>
      <c r="AE640" s="131"/>
      <c r="AF640" s="131"/>
      <c r="AG640" s="131"/>
      <c r="AH640" s="131"/>
      <c r="AI640" s="131"/>
      <c r="AJ640" s="128" t="str">
        <f t="shared" si="59"/>
        <v/>
      </c>
      <c r="AK640" s="7" t="str">
        <f>IF(ISNUMBER($AJ640),INDEX($C$1:$AB$3985,$AJ640,AK$4),"")</f>
        <v/>
      </c>
      <c r="AL640" s="7" t="str">
        <f>IF(ISNUMBER($AJ640),INDEX($C$1:$AB$3985,$AJ640,AL$4),"")</f>
        <v/>
      </c>
      <c r="AM640" s="128"/>
      <c r="AN640" s="128">
        <f t="shared" si="61"/>
        <v>652</v>
      </c>
      <c r="AO640" s="7" t="str">
        <f>IF(ISNUMBER($AN640),INDEX($C$1:$AB$2294,$AN640,AO$4),"")</f>
        <v>hkr27c04</v>
      </c>
      <c r="AP640" s="10">
        <f>IF(ISNUMBER($AN640),INDEX($C$1:$AB$2294,$AN640,AP$4),"")</f>
        <v>5.9475119999999997</v>
      </c>
      <c r="AQ640" s="310">
        <f>IF(ISNUMBER(SEARCH($T$30,AO640)),MAX(AQ$5:AQ639)+1,0)</f>
        <v>0</v>
      </c>
      <c r="AR640" s="310">
        <f>IF(ISNUMBER(SEARCH($T$31,AO640)),MAX(AR$5:AR639)+1,0)</f>
        <v>0</v>
      </c>
      <c r="AS640" s="128" t="str">
        <f t="shared" si="60"/>
        <v/>
      </c>
      <c r="AT640" s="105" t="str">
        <f>IF(ISNUMBER($AS640),INDEX($C$1:$AB$3985,$AS640,AT$4),"")</f>
        <v/>
      </c>
      <c r="AU640" s="128"/>
      <c r="AV640" s="128">
        <f t="shared" si="62"/>
        <v>1417</v>
      </c>
      <c r="AW640" s="105" t="str">
        <f>IF(ISNUMBER($AV640),INDEX($C$1:$AB$3985,$AV640,AW$4),"")</f>
        <v>or34c13_0</v>
      </c>
      <c r="AX640" s="105">
        <f>IF(ISNUMBER($AV640),INDEX($C$1:$AB$3985,$AV640,AX$4),"")</f>
        <v>13.075620000000001</v>
      </c>
      <c r="AY640" s="310">
        <f>IF(ISNUMBER(SEARCH($BE$10,AW640)),MAX(AY$5:AY639)+1,0)</f>
        <v>0</v>
      </c>
      <c r="AZ640" s="310">
        <f>IF(ISNUMBER(SEARCH($BE$11,AW640)),MAX(AZ$5:AZ639)+1,0)</f>
        <v>0</v>
      </c>
      <c r="BA640" s="128" t="str">
        <f t="shared" si="63"/>
        <v/>
      </c>
      <c r="BB640" s="105" t="str">
        <f>IF(ISNUMBER($BA640),INDEX($C$1:$AB$3985,$BA640,BB$4),"")</f>
        <v/>
      </c>
      <c r="BC640" s="105"/>
    </row>
    <row r="641" spans="1:55" x14ac:dyDescent="0.25">
      <c r="A641" s="98"/>
      <c r="B641" s="98">
        <f>ROW()</f>
        <v>641</v>
      </c>
      <c r="C641" s="73"/>
      <c r="D641" s="179" t="s">
        <v>679</v>
      </c>
      <c r="E641" s="175" t="s">
        <v>850</v>
      </c>
      <c r="F641" s="175" t="s">
        <v>851</v>
      </c>
      <c r="G641" s="176">
        <v>5.9475119999999997</v>
      </c>
      <c r="H641" s="176">
        <v>0.59475120000000004</v>
      </c>
      <c r="I641" s="176">
        <v>59.475119999999997</v>
      </c>
      <c r="J641" s="172" t="s">
        <v>841</v>
      </c>
      <c r="K641" s="173">
        <v>1</v>
      </c>
      <c r="L641" s="178">
        <v>0</v>
      </c>
      <c r="M641" s="36">
        <v>1</v>
      </c>
      <c r="N641" s="36"/>
      <c r="O641" s="36"/>
      <c r="P641" s="36"/>
      <c r="Q641" s="36"/>
      <c r="R641" s="3"/>
      <c r="S641" s="106"/>
      <c r="T641" s="106"/>
      <c r="U641" s="106"/>
      <c r="V641" s="106"/>
      <c r="W641" s="106"/>
      <c r="X641" s="106"/>
      <c r="Y641" s="36"/>
      <c r="Z641" s="36"/>
      <c r="AA641" s="36"/>
      <c r="AB641" s="188" t="str">
        <f t="shared" si="58"/>
        <v>hkr25c17log</v>
      </c>
      <c r="AC641" s="188" t="s">
        <v>1585</v>
      </c>
      <c r="AD641" s="131"/>
      <c r="AE641" s="131"/>
      <c r="AF641" s="131"/>
      <c r="AG641" s="131"/>
      <c r="AH641" s="131"/>
      <c r="AI641" s="131"/>
      <c r="AJ641" s="128" t="str">
        <f t="shared" si="59"/>
        <v/>
      </c>
      <c r="AK641" s="7" t="str">
        <f>IF(ISNUMBER($AJ641),INDEX($C$1:$AB$3985,$AJ641,AK$4),"")</f>
        <v/>
      </c>
      <c r="AL641" s="7" t="str">
        <f>IF(ISNUMBER($AJ641),INDEX($C$1:$AB$3985,$AJ641,AL$4),"")</f>
        <v/>
      </c>
      <c r="AM641" s="128"/>
      <c r="AN641" s="128">
        <f t="shared" si="61"/>
        <v>653</v>
      </c>
      <c r="AO641" s="7" t="str">
        <f>IF(ISNUMBER($AN641),INDEX($C$1:$AB$2294,$AN641,AO$4),"")</f>
        <v>hkr27c06</v>
      </c>
      <c r="AP641" s="10">
        <f>IF(ISNUMBER($AN641),INDEX($C$1:$AB$2294,$AN641,AP$4),"")</f>
        <v>5.9475119999999997</v>
      </c>
      <c r="AQ641" s="310">
        <f>IF(ISNUMBER(SEARCH($T$30,AO641)),MAX(AQ$5:AQ640)+1,0)</f>
        <v>0</v>
      </c>
      <c r="AR641" s="310">
        <f>IF(ISNUMBER(SEARCH($T$31,AO641)),MAX(AR$5:AR640)+1,0)</f>
        <v>0</v>
      </c>
      <c r="AS641" s="128" t="str">
        <f t="shared" si="60"/>
        <v/>
      </c>
      <c r="AT641" s="105" t="str">
        <f>IF(ISNUMBER($AS641),INDEX($C$1:$AB$3985,$AS641,AT$4),"")</f>
        <v/>
      </c>
      <c r="AU641" s="128"/>
      <c r="AV641" s="128">
        <f t="shared" si="62"/>
        <v>1418</v>
      </c>
      <c r="AW641" s="105" t="str">
        <f>IF(ISNUMBER($AV641),INDEX($C$1:$AB$3985,$AV641,AW$4),"")</f>
        <v>or34c14_0</v>
      </c>
      <c r="AX641" s="105">
        <f>IF(ISNUMBER($AV641),INDEX($C$1:$AB$3985,$AV641,AX$4),"")</f>
        <v>12.40831</v>
      </c>
      <c r="AY641" s="310">
        <f>IF(ISNUMBER(SEARCH($BE$10,AW641)),MAX(AY$5:AY640)+1,0)</f>
        <v>0</v>
      </c>
      <c r="AZ641" s="310">
        <f>IF(ISNUMBER(SEARCH($BE$11,AW641)),MAX(AZ$5:AZ640)+1,0)</f>
        <v>0</v>
      </c>
      <c r="BA641" s="128" t="str">
        <f t="shared" si="63"/>
        <v/>
      </c>
      <c r="BB641" s="105" t="str">
        <f>IF(ISNUMBER($BA641),INDEX($C$1:$AB$3985,$BA641,BB$4),"")</f>
        <v/>
      </c>
      <c r="BC641" s="105"/>
    </row>
    <row r="642" spans="1:55" x14ac:dyDescent="0.25">
      <c r="A642" s="98"/>
      <c r="B642" s="98">
        <f>ROW()</f>
        <v>642</v>
      </c>
      <c r="C642" s="73"/>
      <c r="D642" s="179" t="s">
        <v>680</v>
      </c>
      <c r="E642" s="175" t="s">
        <v>850</v>
      </c>
      <c r="F642" s="175" t="s">
        <v>851</v>
      </c>
      <c r="G642" s="176">
        <v>5.9475119999999997</v>
      </c>
      <c r="H642" s="176">
        <v>0.59475120000000004</v>
      </c>
      <c r="I642" s="176">
        <v>59.475119999999997</v>
      </c>
      <c r="J642" s="172" t="s">
        <v>841</v>
      </c>
      <c r="K642" s="173">
        <v>1</v>
      </c>
      <c r="L642" s="178">
        <v>0</v>
      </c>
      <c r="M642" s="36">
        <v>1</v>
      </c>
      <c r="N642" s="36"/>
      <c r="O642" s="36"/>
      <c r="P642" s="36"/>
      <c r="Q642" s="36"/>
      <c r="R642" s="3"/>
      <c r="S642" s="106"/>
      <c r="T642" s="106"/>
      <c r="U642" s="106"/>
      <c r="V642" s="106"/>
      <c r="W642" s="106"/>
      <c r="X642" s="106"/>
      <c r="Y642" s="36"/>
      <c r="Z642" s="36"/>
      <c r="AA642" s="36"/>
      <c r="AB642" s="188" t="str">
        <f t="shared" ref="AB642:AB705" si="64">_xlfn.CONCAT(C642,D642,E642)</f>
        <v>hkr26c07log</v>
      </c>
      <c r="AC642" s="188" t="s">
        <v>1585</v>
      </c>
      <c r="AD642" s="131"/>
      <c r="AE642" s="131"/>
      <c r="AF642" s="131"/>
      <c r="AG642" s="131"/>
      <c r="AH642" s="131"/>
      <c r="AI642" s="131"/>
      <c r="AJ642" s="128" t="str">
        <f t="shared" si="59"/>
        <v/>
      </c>
      <c r="AK642" s="7" t="str">
        <f>IF(ISNUMBER($AJ642),INDEX($C$1:$AB$3985,$AJ642,AK$4),"")</f>
        <v/>
      </c>
      <c r="AL642" s="7" t="str">
        <f>IF(ISNUMBER($AJ642),INDEX($C$1:$AB$3985,$AJ642,AL$4),"")</f>
        <v/>
      </c>
      <c r="AM642" s="128"/>
      <c r="AN642" s="128">
        <f t="shared" si="61"/>
        <v>654</v>
      </c>
      <c r="AO642" s="7" t="str">
        <f>IF(ISNUMBER($AN642),INDEX($C$1:$AB$2294,$AN642,AO$4),"")</f>
        <v>hkr27c07</v>
      </c>
      <c r="AP642" s="10">
        <f>IF(ISNUMBER($AN642),INDEX($C$1:$AB$2294,$AN642,AP$4),"")</f>
        <v>5.9475119999999997</v>
      </c>
      <c r="AQ642" s="310">
        <f>IF(ISNUMBER(SEARCH($T$30,AO642)),MAX(AQ$5:AQ641)+1,0)</f>
        <v>0</v>
      </c>
      <c r="AR642" s="310">
        <f>IF(ISNUMBER(SEARCH($T$31,AO642)),MAX(AR$5:AR641)+1,0)</f>
        <v>0</v>
      </c>
      <c r="AS642" s="128" t="str">
        <f t="shared" si="60"/>
        <v/>
      </c>
      <c r="AT642" s="105" t="str">
        <f>IF(ISNUMBER($AS642),INDEX($C$1:$AB$3985,$AS642,AT$4),"")</f>
        <v/>
      </c>
      <c r="AU642" s="128"/>
      <c r="AV642" s="128">
        <f t="shared" si="62"/>
        <v>1419</v>
      </c>
      <c r="AW642" s="105" t="str">
        <f>IF(ISNUMBER($AV642),INDEX($C$1:$AB$3985,$AV642,AW$4),"")</f>
        <v>or34c15_0</v>
      </c>
      <c r="AX642" s="105">
        <f>IF(ISNUMBER($AV642),INDEX($C$1:$AB$3985,$AV642,AX$4),"")</f>
        <v>13.27929</v>
      </c>
      <c r="AY642" s="310">
        <f>IF(ISNUMBER(SEARCH($BE$10,AW642)),MAX(AY$5:AY641)+1,0)</f>
        <v>0</v>
      </c>
      <c r="AZ642" s="310">
        <f>IF(ISNUMBER(SEARCH($BE$11,AW642)),MAX(AZ$5:AZ641)+1,0)</f>
        <v>0</v>
      </c>
      <c r="BA642" s="128" t="str">
        <f t="shared" si="63"/>
        <v/>
      </c>
      <c r="BB642" s="105" t="str">
        <f>IF(ISNUMBER($BA642),INDEX($C$1:$AB$3985,$BA642,BB$4),"")</f>
        <v/>
      </c>
      <c r="BC642" s="105"/>
    </row>
    <row r="643" spans="1:55" x14ac:dyDescent="0.25">
      <c r="A643" s="98"/>
      <c r="B643" s="98">
        <f>ROW()</f>
        <v>643</v>
      </c>
      <c r="C643" s="73"/>
      <c r="D643" s="179" t="s">
        <v>681</v>
      </c>
      <c r="E643" s="175" t="s">
        <v>850</v>
      </c>
      <c r="F643" s="175" t="s">
        <v>851</v>
      </c>
      <c r="G643" s="176">
        <v>5.9475119999999997</v>
      </c>
      <c r="H643" s="176">
        <v>0.59475120000000004</v>
      </c>
      <c r="I643" s="176">
        <v>59.475119999999997</v>
      </c>
      <c r="J643" s="172" t="s">
        <v>841</v>
      </c>
      <c r="K643" s="173">
        <v>1</v>
      </c>
      <c r="L643" s="178">
        <v>0</v>
      </c>
      <c r="M643" s="36">
        <v>1</v>
      </c>
      <c r="N643" s="36"/>
      <c r="O643" s="36"/>
      <c r="P643" s="36"/>
      <c r="Q643" s="36"/>
      <c r="R643" s="3"/>
      <c r="S643" s="106"/>
      <c r="T643" s="106"/>
      <c r="U643" s="106"/>
      <c r="V643" s="106"/>
      <c r="W643" s="106"/>
      <c r="X643" s="106"/>
      <c r="Y643" s="36"/>
      <c r="Z643" s="36"/>
      <c r="AA643" s="36"/>
      <c r="AB643" s="188" t="str">
        <f t="shared" si="64"/>
        <v>hkr26c10log</v>
      </c>
      <c r="AC643" s="188" t="s">
        <v>1585</v>
      </c>
      <c r="AD643" s="131"/>
      <c r="AE643" s="131"/>
      <c r="AF643" s="131"/>
      <c r="AG643" s="131"/>
      <c r="AH643" s="131"/>
      <c r="AI643" s="131"/>
      <c r="AJ643" s="128" t="str">
        <f t="shared" si="59"/>
        <v/>
      </c>
      <c r="AK643" s="7" t="str">
        <f>IF(ISNUMBER($AJ643),INDEX($C$1:$AB$3985,$AJ643,AK$4),"")</f>
        <v/>
      </c>
      <c r="AL643" s="7" t="str">
        <f>IF(ISNUMBER($AJ643),INDEX($C$1:$AB$3985,$AJ643,AL$4),"")</f>
        <v/>
      </c>
      <c r="AM643" s="128"/>
      <c r="AN643" s="128">
        <f t="shared" si="61"/>
        <v>655</v>
      </c>
      <c r="AO643" s="7" t="str">
        <f>IF(ISNUMBER($AN643),INDEX($C$1:$AB$2294,$AN643,AO$4),"")</f>
        <v>hkr27c10</v>
      </c>
      <c r="AP643" s="10">
        <f>IF(ISNUMBER($AN643),INDEX($C$1:$AB$2294,$AN643,AP$4),"")</f>
        <v>5.9475119999999997</v>
      </c>
      <c r="AQ643" s="310">
        <f>IF(ISNUMBER(SEARCH($T$30,AO643)),MAX(AQ$5:AQ642)+1,0)</f>
        <v>0</v>
      </c>
      <c r="AR643" s="310">
        <f>IF(ISNUMBER(SEARCH($T$31,AO643)),MAX(AR$5:AR642)+1,0)</f>
        <v>0</v>
      </c>
      <c r="AS643" s="128" t="str">
        <f t="shared" si="60"/>
        <v/>
      </c>
      <c r="AT643" s="105" t="str">
        <f>IF(ISNUMBER($AS643),INDEX($C$1:$AB$3985,$AS643,AT$4),"")</f>
        <v/>
      </c>
      <c r="AU643" s="128"/>
      <c r="AV643" s="128">
        <f t="shared" si="62"/>
        <v>1420</v>
      </c>
      <c r="AW643" s="105" t="str">
        <f>IF(ISNUMBER($AV643),INDEX($C$1:$AB$3985,$AV643,AW$4),"")</f>
        <v>or34c16_0</v>
      </c>
      <c r="AX643" s="105">
        <f>IF(ISNUMBER($AV643),INDEX($C$1:$AB$3985,$AV643,AX$4),"")</f>
        <v>13.9415</v>
      </c>
      <c r="AY643" s="310">
        <f>IF(ISNUMBER(SEARCH($BE$10,AW643)),MAX(AY$5:AY642)+1,0)</f>
        <v>0</v>
      </c>
      <c r="AZ643" s="310">
        <f>IF(ISNUMBER(SEARCH($BE$11,AW643)),MAX(AZ$5:AZ642)+1,0)</f>
        <v>0</v>
      </c>
      <c r="BA643" s="128" t="str">
        <f t="shared" si="63"/>
        <v/>
      </c>
      <c r="BB643" s="105" t="str">
        <f>IF(ISNUMBER($BA643),INDEX($C$1:$AB$3985,$BA643,BB$4),"")</f>
        <v/>
      </c>
      <c r="BC643" s="105"/>
    </row>
    <row r="644" spans="1:55" x14ac:dyDescent="0.25">
      <c r="A644" s="98"/>
      <c r="B644" s="98">
        <f>ROW()</f>
        <v>644</v>
      </c>
      <c r="C644" s="73"/>
      <c r="D644" s="179" t="s">
        <v>682</v>
      </c>
      <c r="E644" s="175" t="s">
        <v>850</v>
      </c>
      <c r="F644" s="175" t="s">
        <v>851</v>
      </c>
      <c r="G644" s="176">
        <v>5.9475119999999997</v>
      </c>
      <c r="H644" s="176">
        <v>0.59475120000000004</v>
      </c>
      <c r="I644" s="176">
        <v>59.475119999999997</v>
      </c>
      <c r="J644" s="172" t="s">
        <v>841</v>
      </c>
      <c r="K644" s="173">
        <v>1</v>
      </c>
      <c r="L644" s="178">
        <v>0</v>
      </c>
      <c r="M644" s="36">
        <v>1</v>
      </c>
      <c r="N644" s="36"/>
      <c r="O644" s="36"/>
      <c r="P644" s="36"/>
      <c r="Q644" s="36"/>
      <c r="R644" s="3"/>
      <c r="S644" s="106"/>
      <c r="T644" s="106"/>
      <c r="U644" s="106"/>
      <c r="V644" s="106"/>
      <c r="W644" s="106"/>
      <c r="X644" s="106"/>
      <c r="Y644" s="36"/>
      <c r="Z644" s="36"/>
      <c r="AA644" s="36"/>
      <c r="AB644" s="188" t="str">
        <f t="shared" si="64"/>
        <v>hkr26c13log</v>
      </c>
      <c r="AC644" s="188" t="s">
        <v>1585</v>
      </c>
      <c r="AD644" s="131"/>
      <c r="AE644" s="131"/>
      <c r="AF644" s="131"/>
      <c r="AG644" s="131"/>
      <c r="AH644" s="131"/>
      <c r="AI644" s="131"/>
      <c r="AJ644" s="128" t="str">
        <f t="shared" si="59"/>
        <v/>
      </c>
      <c r="AK644" s="7" t="str">
        <f>IF(ISNUMBER($AJ644),INDEX($C$1:$AB$3985,$AJ644,AK$4),"")</f>
        <v/>
      </c>
      <c r="AL644" s="7" t="str">
        <f>IF(ISNUMBER($AJ644),INDEX($C$1:$AB$3985,$AJ644,AL$4),"")</f>
        <v/>
      </c>
      <c r="AM644" s="128"/>
      <c r="AN644" s="128">
        <f t="shared" si="61"/>
        <v>656</v>
      </c>
      <c r="AO644" s="7" t="str">
        <f>IF(ISNUMBER($AN644),INDEX($C$1:$AB$2294,$AN644,AO$4),"")</f>
        <v>hkr27c11</v>
      </c>
      <c r="AP644" s="10">
        <f>IF(ISNUMBER($AN644),INDEX($C$1:$AB$2294,$AN644,AP$4),"")</f>
        <v>5.9475119999999997</v>
      </c>
      <c r="AQ644" s="310">
        <f>IF(ISNUMBER(SEARCH($T$30,AO644)),MAX(AQ$5:AQ643)+1,0)</f>
        <v>0</v>
      </c>
      <c r="AR644" s="310">
        <f>IF(ISNUMBER(SEARCH($T$31,AO644)),MAX(AR$5:AR643)+1,0)</f>
        <v>0</v>
      </c>
      <c r="AS644" s="128" t="str">
        <f t="shared" si="60"/>
        <v/>
      </c>
      <c r="AT644" s="105" t="str">
        <f>IF(ISNUMBER($AS644),INDEX($C$1:$AB$3985,$AS644,AT$4),"")</f>
        <v/>
      </c>
      <c r="AU644" s="128"/>
      <c r="AV644" s="128">
        <f t="shared" si="62"/>
        <v>1421</v>
      </c>
      <c r="AW644" s="105" t="str">
        <f>IF(ISNUMBER($AV644),INDEX($C$1:$AB$3985,$AV644,AW$4),"")</f>
        <v>or34c17_0</v>
      </c>
      <c r="AX644" s="105">
        <f>IF(ISNUMBER($AV644),INDEX($C$1:$AB$3985,$AV644,AX$4),"")</f>
        <v>14.48204</v>
      </c>
      <c r="AY644" s="310">
        <f>IF(ISNUMBER(SEARCH($BE$10,AW644)),MAX(AY$5:AY643)+1,0)</f>
        <v>0</v>
      </c>
      <c r="AZ644" s="310">
        <f>IF(ISNUMBER(SEARCH($BE$11,AW644)),MAX(AZ$5:AZ643)+1,0)</f>
        <v>0</v>
      </c>
      <c r="BA644" s="128" t="str">
        <f t="shared" si="63"/>
        <v/>
      </c>
      <c r="BB644" s="105" t="str">
        <f>IF(ISNUMBER($BA644),INDEX($C$1:$AB$3985,$BA644,BB$4),"")</f>
        <v/>
      </c>
      <c r="BC644" s="105"/>
    </row>
    <row r="645" spans="1:55" x14ac:dyDescent="0.25">
      <c r="A645" s="98"/>
      <c r="B645" s="98">
        <f>ROW()</f>
        <v>645</v>
      </c>
      <c r="C645" s="73"/>
      <c r="D645" s="179" t="s">
        <v>683</v>
      </c>
      <c r="E645" s="175" t="s">
        <v>850</v>
      </c>
      <c r="F645" s="175" t="s">
        <v>851</v>
      </c>
      <c r="G645" s="176">
        <v>5.9475119999999997</v>
      </c>
      <c r="H645" s="176">
        <v>0.59475120000000004</v>
      </c>
      <c r="I645" s="176">
        <v>59.475119999999997</v>
      </c>
      <c r="J645" s="172" t="s">
        <v>841</v>
      </c>
      <c r="K645" s="173">
        <v>1</v>
      </c>
      <c r="L645" s="178">
        <v>0</v>
      </c>
      <c r="M645" s="36">
        <v>1</v>
      </c>
      <c r="N645" s="36"/>
      <c r="O645" s="36"/>
      <c r="P645" s="36"/>
      <c r="Q645" s="36"/>
      <c r="R645" s="3"/>
      <c r="S645" s="106"/>
      <c r="T645" s="106"/>
      <c r="U645" s="106"/>
      <c r="V645" s="106"/>
      <c r="W645" s="106"/>
      <c r="X645" s="106"/>
      <c r="Y645" s="36"/>
      <c r="Z645" s="36"/>
      <c r="AA645" s="36"/>
      <c r="AB645" s="188" t="str">
        <f t="shared" si="64"/>
        <v>hkr35c06log</v>
      </c>
      <c r="AC645" s="188" t="s">
        <v>1585</v>
      </c>
      <c r="AD645" s="131"/>
      <c r="AE645" s="131"/>
      <c r="AF645" s="131"/>
      <c r="AG645" s="131"/>
      <c r="AH645" s="131"/>
      <c r="AI645" s="131"/>
      <c r="AJ645" s="128" t="str">
        <f t="shared" si="59"/>
        <v/>
      </c>
      <c r="AK645" s="7" t="str">
        <f>IF(ISNUMBER($AJ645),INDEX($C$1:$AB$3985,$AJ645,AK$4),"")</f>
        <v/>
      </c>
      <c r="AL645" s="7" t="str">
        <f>IF(ISNUMBER($AJ645),INDEX($C$1:$AB$3985,$AJ645,AL$4),"")</f>
        <v/>
      </c>
      <c r="AM645" s="128"/>
      <c r="AN645" s="128">
        <f t="shared" si="61"/>
        <v>657</v>
      </c>
      <c r="AO645" s="7" t="str">
        <f>IF(ISNUMBER($AN645),INDEX($C$1:$AB$2294,$AN645,AO$4),"")</f>
        <v>hkr27c12</v>
      </c>
      <c r="AP645" s="10">
        <f>IF(ISNUMBER($AN645),INDEX($C$1:$AB$2294,$AN645,AP$4),"")</f>
        <v>5.9475119999999997</v>
      </c>
      <c r="AQ645" s="310">
        <f>IF(ISNUMBER(SEARCH($T$30,AO645)),MAX(AQ$5:AQ644)+1,0)</f>
        <v>0</v>
      </c>
      <c r="AR645" s="310">
        <f>IF(ISNUMBER(SEARCH($T$31,AO645)),MAX(AR$5:AR644)+1,0)</f>
        <v>0</v>
      </c>
      <c r="AS645" s="128" t="str">
        <f t="shared" si="60"/>
        <v/>
      </c>
      <c r="AT645" s="105" t="str">
        <f>IF(ISNUMBER($AS645),INDEX($C$1:$AB$3985,$AS645,AT$4),"")</f>
        <v/>
      </c>
      <c r="AU645" s="128"/>
      <c r="AV645" s="128">
        <f t="shared" si="62"/>
        <v>1422</v>
      </c>
      <c r="AW645" s="105" t="str">
        <f>IF(ISNUMBER($AV645),INDEX($C$1:$AB$3985,$AV645,AW$4),"")</f>
        <v>or34c18_0</v>
      </c>
      <c r="AX645" s="105">
        <f>IF(ISNUMBER($AV645),INDEX($C$1:$AB$3985,$AV645,AX$4),"")</f>
        <v>14.7928</v>
      </c>
      <c r="AY645" s="310">
        <f>IF(ISNUMBER(SEARCH($BE$10,AW645)),MAX(AY$5:AY644)+1,0)</f>
        <v>0</v>
      </c>
      <c r="AZ645" s="310">
        <f>IF(ISNUMBER(SEARCH($BE$11,AW645)),MAX(AZ$5:AZ644)+1,0)</f>
        <v>0</v>
      </c>
      <c r="BA645" s="128" t="str">
        <f t="shared" si="63"/>
        <v/>
      </c>
      <c r="BB645" s="105" t="str">
        <f>IF(ISNUMBER($BA645),INDEX($C$1:$AB$3985,$BA645,BB$4),"")</f>
        <v/>
      </c>
      <c r="BC645" s="105"/>
    </row>
    <row r="646" spans="1:55" x14ac:dyDescent="0.25">
      <c r="A646" s="98"/>
      <c r="B646" s="98">
        <f>ROW()</f>
        <v>646</v>
      </c>
      <c r="C646" s="73"/>
      <c r="D646" s="179" t="s">
        <v>684</v>
      </c>
      <c r="E646" s="175" t="s">
        <v>850</v>
      </c>
      <c r="F646" s="175" t="s">
        <v>851</v>
      </c>
      <c r="G646" s="176">
        <v>5.9475119999999997</v>
      </c>
      <c r="H646" s="176">
        <v>0.59475120000000004</v>
      </c>
      <c r="I646" s="176">
        <v>59.475119999999997</v>
      </c>
      <c r="J646" s="172" t="s">
        <v>841</v>
      </c>
      <c r="K646" s="173">
        <v>1</v>
      </c>
      <c r="L646" s="178">
        <v>0</v>
      </c>
      <c r="M646" s="36">
        <v>1</v>
      </c>
      <c r="N646" s="36"/>
      <c r="O646" s="36"/>
      <c r="P646" s="36"/>
      <c r="Q646" s="36"/>
      <c r="R646" s="3"/>
      <c r="S646" s="106"/>
      <c r="T646" s="106"/>
      <c r="U646" s="106"/>
      <c r="V646" s="106"/>
      <c r="W646" s="106"/>
      <c r="X646" s="106"/>
      <c r="Y646" s="36"/>
      <c r="Z646" s="36"/>
      <c r="AA646" s="36"/>
      <c r="AB646" s="188" t="str">
        <f t="shared" si="64"/>
        <v>hkr26c15log</v>
      </c>
      <c r="AC646" s="188" t="s">
        <v>1585</v>
      </c>
      <c r="AD646" s="131"/>
      <c r="AE646" s="131"/>
      <c r="AF646" s="131"/>
      <c r="AG646" s="131"/>
      <c r="AH646" s="131"/>
      <c r="AI646" s="131"/>
      <c r="AJ646" s="128" t="str">
        <f t="shared" ref="AJ646:AJ709" si="65">IF(AJ645="","",IF(AJ645+1&lt;=$AH$6,AJ645+1,""))</f>
        <v/>
      </c>
      <c r="AK646" s="7" t="str">
        <f>IF(ISNUMBER($AJ646),INDEX($C$1:$AB$3985,$AJ646,AK$4),"")</f>
        <v/>
      </c>
      <c r="AL646" s="7" t="str">
        <f>IF(ISNUMBER($AJ646),INDEX($C$1:$AB$3985,$AJ646,AL$4),"")</f>
        <v/>
      </c>
      <c r="AM646" s="128"/>
      <c r="AN646" s="128">
        <f t="shared" si="61"/>
        <v>658</v>
      </c>
      <c r="AO646" s="7" t="str">
        <f>IF(ISNUMBER($AN646),INDEX($C$1:$AB$2294,$AN646,AO$4),"")</f>
        <v>hkr39c14</v>
      </c>
      <c r="AP646" s="10">
        <f>IF(ISNUMBER($AN646),INDEX($C$1:$AB$2294,$AN646,AP$4),"")</f>
        <v>5.9475119999999997</v>
      </c>
      <c r="AQ646" s="310">
        <f>IF(ISNUMBER(SEARCH($T$30,AO646)),MAX(AQ$5:AQ645)+1,0)</f>
        <v>0</v>
      </c>
      <c r="AR646" s="310">
        <f>IF(ISNUMBER(SEARCH($T$31,AO646)),MAX(AR$5:AR645)+1,0)</f>
        <v>0</v>
      </c>
      <c r="AS646" s="128" t="str">
        <f t="shared" ref="AS646:AS709" si="66">IF(AS645="","",IF(AS645+1&lt;=$AH$8,AS645+1,""))</f>
        <v/>
      </c>
      <c r="AT646" s="105" t="str">
        <f>IF(ISNUMBER($AS646),INDEX($C$1:$AB$3985,$AS646,AT$4),"")</f>
        <v/>
      </c>
      <c r="AU646" s="128"/>
      <c r="AV646" s="128">
        <f t="shared" si="62"/>
        <v>1423</v>
      </c>
      <c r="AW646" s="105" t="str">
        <f>IF(ISNUMBER($AV646),INDEX($C$1:$AB$3985,$AV646,AW$4),"")</f>
        <v>or34c19_0</v>
      </c>
      <c r="AX646" s="105">
        <f>IF(ISNUMBER($AV646),INDEX($C$1:$AB$3985,$AV646,AX$4),"")</f>
        <v>15.04505</v>
      </c>
      <c r="AY646" s="310">
        <f>IF(ISNUMBER(SEARCH($BE$10,AW646)),MAX(AY$5:AY645)+1,0)</f>
        <v>0</v>
      </c>
      <c r="AZ646" s="310">
        <f>IF(ISNUMBER(SEARCH($BE$11,AW646)),MAX(AZ$5:AZ645)+1,0)</f>
        <v>0</v>
      </c>
      <c r="BA646" s="128" t="str">
        <f t="shared" si="63"/>
        <v/>
      </c>
      <c r="BB646" s="105" t="str">
        <f>IF(ISNUMBER($BA646),INDEX($C$1:$AB$3985,$BA646,BB$4),"")</f>
        <v/>
      </c>
      <c r="BC646" s="105"/>
    </row>
    <row r="647" spans="1:55" x14ac:dyDescent="0.25">
      <c r="A647" s="98"/>
      <c r="B647" s="98">
        <f>ROW()</f>
        <v>647</v>
      </c>
      <c r="C647" s="73"/>
      <c r="D647" s="179" t="s">
        <v>685</v>
      </c>
      <c r="E647" s="175" t="s">
        <v>850</v>
      </c>
      <c r="F647" s="175" t="s">
        <v>851</v>
      </c>
      <c r="G647" s="176">
        <v>5.9475119999999997</v>
      </c>
      <c r="H647" s="176">
        <v>0.59475120000000004</v>
      </c>
      <c r="I647" s="176">
        <v>59.475119999999997</v>
      </c>
      <c r="J647" s="172" t="s">
        <v>841</v>
      </c>
      <c r="K647" s="173">
        <v>1</v>
      </c>
      <c r="L647" s="178">
        <v>0</v>
      </c>
      <c r="M647" s="36">
        <v>1</v>
      </c>
      <c r="N647" s="36"/>
      <c r="O647" s="36"/>
      <c r="P647" s="36"/>
      <c r="Q647" s="36"/>
      <c r="R647" s="3"/>
      <c r="S647" s="106"/>
      <c r="T647" s="106"/>
      <c r="U647" s="106"/>
      <c r="V647" s="106"/>
      <c r="W647" s="106"/>
      <c r="X647" s="106"/>
      <c r="Y647" s="36"/>
      <c r="Z647" s="36"/>
      <c r="AA647" s="36"/>
      <c r="AB647" s="188" t="str">
        <f t="shared" si="64"/>
        <v>hkr26c17log</v>
      </c>
      <c r="AC647" s="188" t="s">
        <v>1585</v>
      </c>
      <c r="AD647" s="131"/>
      <c r="AE647" s="131"/>
      <c r="AF647" s="131"/>
      <c r="AG647" s="131"/>
      <c r="AH647" s="131"/>
      <c r="AI647" s="131"/>
      <c r="AJ647" s="128" t="str">
        <f t="shared" si="65"/>
        <v/>
      </c>
      <c r="AK647" s="7" t="str">
        <f>IF(ISNUMBER($AJ647),INDEX($C$1:$AB$3985,$AJ647,AK$4),"")</f>
        <v/>
      </c>
      <c r="AL647" s="7" t="str">
        <f>IF(ISNUMBER($AJ647),INDEX($C$1:$AB$3985,$AJ647,AL$4),"")</f>
        <v/>
      </c>
      <c r="AM647" s="128"/>
      <c r="AN647" s="128">
        <f t="shared" ref="AN647:AN710" si="67">IF(AN646="","",IF(AN646+1&lt;=$AH$7,AN646+1,""))</f>
        <v>659</v>
      </c>
      <c r="AO647" s="7" t="str">
        <f>IF(ISNUMBER($AN647),INDEX($C$1:$AB$2294,$AN647,AO$4),"")</f>
        <v>hkr27c15</v>
      </c>
      <c r="AP647" s="10">
        <f>IF(ISNUMBER($AN647),INDEX($C$1:$AB$2294,$AN647,AP$4),"")</f>
        <v>5.9475119999999997</v>
      </c>
      <c r="AQ647" s="310">
        <f>IF(ISNUMBER(SEARCH($T$30,AO647)),MAX(AQ$5:AQ646)+1,0)</f>
        <v>0</v>
      </c>
      <c r="AR647" s="310">
        <f>IF(ISNUMBER(SEARCH($T$31,AO647)),MAX(AR$5:AR646)+1,0)</f>
        <v>0</v>
      </c>
      <c r="AS647" s="128" t="str">
        <f t="shared" si="66"/>
        <v/>
      </c>
      <c r="AT647" s="105" t="str">
        <f>IF(ISNUMBER($AS647),INDEX($C$1:$AB$3985,$AS647,AT$4),"")</f>
        <v/>
      </c>
      <c r="AU647" s="128"/>
      <c r="AV647" s="128">
        <f t="shared" ref="AV647:AV710" si="68">IF(AV646="","",IF(AV646+1&lt;=$AH$9,AV646+1,""))</f>
        <v>1424</v>
      </c>
      <c r="AW647" s="105" t="str">
        <f>IF(ISNUMBER($AV647),INDEX($C$1:$AB$3985,$AV647,AW$4),"")</f>
        <v>or35c04_0</v>
      </c>
      <c r="AX647" s="105">
        <f>IF(ISNUMBER($AV647),INDEX($C$1:$AB$3985,$AV647,AX$4),"")</f>
        <v>20.844360000000002</v>
      </c>
      <c r="AY647" s="310">
        <f>IF(ISNUMBER(SEARCH($BE$10,AW647)),MAX(AY$5:AY646)+1,0)</f>
        <v>0</v>
      </c>
      <c r="AZ647" s="310">
        <f>IF(ISNUMBER(SEARCH($BE$11,AW647)),MAX(AZ$5:AZ646)+1,0)</f>
        <v>0</v>
      </c>
      <c r="BA647" s="128" t="str">
        <f t="shared" ref="BA647:BA710" si="69">IF(BA646="","",IF(BA646+1&lt;=$AH$10,BA646+1,""))</f>
        <v/>
      </c>
      <c r="BB647" s="105" t="str">
        <f>IF(ISNUMBER($BA647),INDEX($C$1:$AB$3985,$BA647,BB$4),"")</f>
        <v/>
      </c>
      <c r="BC647" s="105"/>
    </row>
    <row r="648" spans="1:55" x14ac:dyDescent="0.25">
      <c r="A648" s="98"/>
      <c r="B648" s="98">
        <f>ROW()</f>
        <v>648</v>
      </c>
      <c r="C648" s="73"/>
      <c r="D648" s="179" t="s">
        <v>686</v>
      </c>
      <c r="E648" s="175" t="s">
        <v>850</v>
      </c>
      <c r="F648" s="175" t="s">
        <v>851</v>
      </c>
      <c r="G648" s="176">
        <v>5.9475119999999997</v>
      </c>
      <c r="H648" s="176">
        <v>0.59475120000000004</v>
      </c>
      <c r="I648" s="176">
        <v>59.475119999999997</v>
      </c>
      <c r="J648" s="172" t="s">
        <v>841</v>
      </c>
      <c r="K648" s="173">
        <v>1</v>
      </c>
      <c r="L648" s="178">
        <v>0</v>
      </c>
      <c r="M648" s="36">
        <v>1</v>
      </c>
      <c r="N648" s="36"/>
      <c r="O648" s="36"/>
      <c r="P648" s="36"/>
      <c r="Q648" s="36"/>
      <c r="R648" s="3"/>
      <c r="S648" s="106"/>
      <c r="T648" s="106"/>
      <c r="U648" s="106"/>
      <c r="V648" s="106"/>
      <c r="W648" s="106"/>
      <c r="X648" s="106"/>
      <c r="Y648" s="36"/>
      <c r="Z648" s="36"/>
      <c r="AA648" s="36"/>
      <c r="AB648" s="188" t="str">
        <f t="shared" si="64"/>
        <v>hkr26c18log</v>
      </c>
      <c r="AC648" s="188" t="s">
        <v>1585</v>
      </c>
      <c r="AD648" s="131"/>
      <c r="AE648" s="131"/>
      <c r="AF648" s="131"/>
      <c r="AG648" s="131"/>
      <c r="AH648" s="131"/>
      <c r="AI648" s="131"/>
      <c r="AJ648" s="128" t="str">
        <f t="shared" si="65"/>
        <v/>
      </c>
      <c r="AK648" s="7" t="str">
        <f>IF(ISNUMBER($AJ648),INDEX($C$1:$AB$3985,$AJ648,AK$4),"")</f>
        <v/>
      </c>
      <c r="AL648" s="7" t="str">
        <f>IF(ISNUMBER($AJ648),INDEX($C$1:$AB$3985,$AJ648,AL$4),"")</f>
        <v/>
      </c>
      <c r="AM648" s="128"/>
      <c r="AN648" s="128">
        <f t="shared" si="67"/>
        <v>660</v>
      </c>
      <c r="AO648" s="7" t="str">
        <f>IF(ISNUMBER($AN648),INDEX($C$1:$AB$2294,$AN648,AO$4),"")</f>
        <v>hkr27c17</v>
      </c>
      <c r="AP648" s="10">
        <f>IF(ISNUMBER($AN648),INDEX($C$1:$AB$2294,$AN648,AP$4),"")</f>
        <v>5.9475119999999997</v>
      </c>
      <c r="AQ648" s="310">
        <f>IF(ISNUMBER(SEARCH($T$30,AO648)),MAX(AQ$5:AQ647)+1,0)</f>
        <v>0</v>
      </c>
      <c r="AR648" s="310">
        <f>IF(ISNUMBER(SEARCH($T$31,AO648)),MAX(AR$5:AR647)+1,0)</f>
        <v>0</v>
      </c>
      <c r="AS648" s="128" t="str">
        <f t="shared" si="66"/>
        <v/>
      </c>
      <c r="AT648" s="105" t="str">
        <f>IF(ISNUMBER($AS648),INDEX($C$1:$AB$3985,$AS648,AT$4),"")</f>
        <v/>
      </c>
      <c r="AU648" s="128"/>
      <c r="AV648" s="128">
        <f t="shared" si="68"/>
        <v>1425</v>
      </c>
      <c r="AW648" s="105" t="str">
        <f>IF(ISNUMBER($AV648),INDEX($C$1:$AB$3985,$AV648,AW$4),"")</f>
        <v>or35c05_0</v>
      </c>
      <c r="AX648" s="105">
        <f>IF(ISNUMBER($AV648),INDEX($C$1:$AB$3985,$AV648,AX$4),"")</f>
        <v>20.481619999999999</v>
      </c>
      <c r="AY648" s="310">
        <f>IF(ISNUMBER(SEARCH($BE$10,AW648)),MAX(AY$5:AY647)+1,0)</f>
        <v>0</v>
      </c>
      <c r="AZ648" s="310">
        <f>IF(ISNUMBER(SEARCH($BE$11,AW648)),MAX(AZ$5:AZ647)+1,0)</f>
        <v>0</v>
      </c>
      <c r="BA648" s="128" t="str">
        <f t="shared" si="69"/>
        <v/>
      </c>
      <c r="BB648" s="105" t="str">
        <f>IF(ISNUMBER($BA648),INDEX($C$1:$AB$3985,$BA648,BB$4),"")</f>
        <v/>
      </c>
      <c r="BC648" s="105"/>
    </row>
    <row r="649" spans="1:55" x14ac:dyDescent="0.25">
      <c r="A649" s="98"/>
      <c r="B649" s="98">
        <f>ROW()</f>
        <v>649</v>
      </c>
      <c r="C649" s="73"/>
      <c r="D649" s="179" t="s">
        <v>687</v>
      </c>
      <c r="E649" s="175" t="s">
        <v>850</v>
      </c>
      <c r="F649" s="175" t="s">
        <v>851</v>
      </c>
      <c r="G649" s="176">
        <v>5.9475119999999997</v>
      </c>
      <c r="H649" s="176">
        <v>0.59475120000000004</v>
      </c>
      <c r="I649" s="176">
        <v>59.475119999999997</v>
      </c>
      <c r="J649" s="172" t="s">
        <v>841</v>
      </c>
      <c r="K649" s="173">
        <v>1</v>
      </c>
      <c r="L649" s="178">
        <v>0</v>
      </c>
      <c r="M649" s="36">
        <v>1</v>
      </c>
      <c r="N649" s="36"/>
      <c r="O649" s="36"/>
      <c r="P649" s="36"/>
      <c r="Q649" s="36"/>
      <c r="R649" s="3"/>
      <c r="S649" s="106"/>
      <c r="T649" s="106"/>
      <c r="U649" s="106"/>
      <c r="V649" s="106"/>
      <c r="W649" s="106"/>
      <c r="X649" s="106"/>
      <c r="Y649" s="36"/>
      <c r="Z649" s="36"/>
      <c r="AA649" s="36"/>
      <c r="AB649" s="188" t="str">
        <f t="shared" si="64"/>
        <v>hkr27c00log</v>
      </c>
      <c r="AC649" s="188" t="s">
        <v>1585</v>
      </c>
      <c r="AD649" s="131"/>
      <c r="AE649" s="131"/>
      <c r="AF649" s="131"/>
      <c r="AG649" s="131"/>
      <c r="AH649" s="131"/>
      <c r="AI649" s="131"/>
      <c r="AJ649" s="128" t="str">
        <f t="shared" si="65"/>
        <v/>
      </c>
      <c r="AK649" s="7" t="str">
        <f>IF(ISNUMBER($AJ649),INDEX($C$1:$AB$3985,$AJ649,AK$4),"")</f>
        <v/>
      </c>
      <c r="AL649" s="7" t="str">
        <f>IF(ISNUMBER($AJ649),INDEX($C$1:$AB$3985,$AJ649,AL$4),"")</f>
        <v/>
      </c>
      <c r="AM649" s="128"/>
      <c r="AN649" s="128">
        <f t="shared" si="67"/>
        <v>661</v>
      </c>
      <c r="AO649" s="7" t="str">
        <f>IF(ISNUMBER($AN649),INDEX($C$1:$AB$2294,$AN649,AO$4),"")</f>
        <v>hkr27c18</v>
      </c>
      <c r="AP649" s="10">
        <f>IF(ISNUMBER($AN649),INDEX($C$1:$AB$2294,$AN649,AP$4),"")</f>
        <v>5.9475119999999997</v>
      </c>
      <c r="AQ649" s="310">
        <f>IF(ISNUMBER(SEARCH($T$30,AO649)),MAX(AQ$5:AQ648)+1,0)</f>
        <v>0</v>
      </c>
      <c r="AR649" s="310">
        <f>IF(ISNUMBER(SEARCH($T$31,AO649)),MAX(AR$5:AR648)+1,0)</f>
        <v>0</v>
      </c>
      <c r="AS649" s="128" t="str">
        <f t="shared" si="66"/>
        <v/>
      </c>
      <c r="AT649" s="105" t="str">
        <f>IF(ISNUMBER($AS649),INDEX($C$1:$AB$3985,$AS649,AT$4),"")</f>
        <v/>
      </c>
      <c r="AU649" s="128"/>
      <c r="AV649" s="128">
        <f t="shared" si="68"/>
        <v>1426</v>
      </c>
      <c r="AW649" s="105" t="str">
        <f>IF(ISNUMBER($AV649),INDEX($C$1:$AB$3985,$AV649,AW$4),"")</f>
        <v>or35c06_0</v>
      </c>
      <c r="AX649" s="105">
        <f>IF(ISNUMBER($AV649),INDEX($C$1:$AB$3985,$AV649,AX$4),"")</f>
        <v>20.043199999999999</v>
      </c>
      <c r="AY649" s="310">
        <f>IF(ISNUMBER(SEARCH($BE$10,AW649)),MAX(AY$5:AY648)+1,0)</f>
        <v>0</v>
      </c>
      <c r="AZ649" s="310">
        <f>IF(ISNUMBER(SEARCH($BE$11,AW649)),MAX(AZ$5:AZ648)+1,0)</f>
        <v>0</v>
      </c>
      <c r="BA649" s="128" t="str">
        <f t="shared" si="69"/>
        <v/>
      </c>
      <c r="BB649" s="105" t="str">
        <f>IF(ISNUMBER($BA649),INDEX($C$1:$AB$3985,$BA649,BB$4),"")</f>
        <v/>
      </c>
      <c r="BC649" s="105"/>
    </row>
    <row r="650" spans="1:55" x14ac:dyDescent="0.25">
      <c r="A650" s="98"/>
      <c r="B650" s="98">
        <f>ROW()</f>
        <v>650</v>
      </c>
      <c r="C650" s="73"/>
      <c r="D650" s="179" t="s">
        <v>688</v>
      </c>
      <c r="E650" s="175" t="s">
        <v>850</v>
      </c>
      <c r="F650" s="176" t="s">
        <v>851</v>
      </c>
      <c r="G650" s="176">
        <v>5.9475119999999997</v>
      </c>
      <c r="H650" s="176">
        <v>0.59475120000000004</v>
      </c>
      <c r="I650" s="176">
        <v>59.475119999999997</v>
      </c>
      <c r="J650" s="172" t="s">
        <v>841</v>
      </c>
      <c r="K650" s="173">
        <v>1</v>
      </c>
      <c r="L650" s="178">
        <v>0</v>
      </c>
      <c r="M650" s="33">
        <v>1</v>
      </c>
      <c r="R650" s="3"/>
      <c r="S650" s="106"/>
      <c r="T650" s="106"/>
      <c r="U650" s="106"/>
      <c r="V650" s="106"/>
      <c r="W650" s="106"/>
      <c r="X650" s="106"/>
      <c r="AB650" s="188" t="str">
        <f t="shared" si="64"/>
        <v>hkr27c02log</v>
      </c>
      <c r="AC650" s="188" t="s">
        <v>1585</v>
      </c>
      <c r="AD650" s="131"/>
      <c r="AE650" s="131"/>
      <c r="AF650" s="131"/>
      <c r="AG650" s="131"/>
      <c r="AH650" s="131"/>
      <c r="AI650" s="131"/>
      <c r="AJ650" s="128" t="str">
        <f t="shared" si="65"/>
        <v/>
      </c>
      <c r="AK650" s="7" t="str">
        <f>IF(ISNUMBER($AJ650),INDEX($C$1:$AB$3985,$AJ650,AK$4),"")</f>
        <v/>
      </c>
      <c r="AL650" s="7" t="str">
        <f>IF(ISNUMBER($AJ650),INDEX($C$1:$AB$3985,$AJ650,AL$4),"")</f>
        <v/>
      </c>
      <c r="AM650" s="128"/>
      <c r="AN650" s="128">
        <f t="shared" si="67"/>
        <v>662</v>
      </c>
      <c r="AO650" s="7" t="str">
        <f>IF(ISNUMBER($AN650),INDEX($C$1:$AB$2294,$AN650,AO$4),"")</f>
        <v>hkr28c02</v>
      </c>
      <c r="AP650" s="10">
        <f>IF(ISNUMBER($AN650),INDEX($C$1:$AB$2294,$AN650,AP$4),"")</f>
        <v>5.9475119999999997</v>
      </c>
      <c r="AQ650" s="310">
        <f>IF(ISNUMBER(SEARCH($T$30,AO650)),MAX(AQ$5:AQ649)+1,0)</f>
        <v>0</v>
      </c>
      <c r="AR650" s="310">
        <f>IF(ISNUMBER(SEARCH($T$31,AO650)),MAX(AR$5:AR649)+1,0)</f>
        <v>0</v>
      </c>
      <c r="AS650" s="128" t="str">
        <f t="shared" si="66"/>
        <v/>
      </c>
      <c r="AT650" s="105" t="str">
        <f>IF(ISNUMBER($AS650),INDEX($C$1:$AB$3985,$AS650,AT$4),"")</f>
        <v/>
      </c>
      <c r="AU650" s="128"/>
      <c r="AV650" s="128">
        <f t="shared" si="68"/>
        <v>1427</v>
      </c>
      <c r="AW650" s="105" t="str">
        <f>IF(ISNUMBER($AV650),INDEX($C$1:$AB$3985,$AV650,AW$4),"")</f>
        <v>or35c07_0</v>
      </c>
      <c r="AX650" s="105">
        <f>IF(ISNUMBER($AV650),INDEX($C$1:$AB$3985,$AV650,AX$4),"")</f>
        <v>19.48817</v>
      </c>
      <c r="AY650" s="310">
        <f>IF(ISNUMBER(SEARCH($BE$10,AW650)),MAX(AY$5:AY649)+1,0)</f>
        <v>0</v>
      </c>
      <c r="AZ650" s="310">
        <f>IF(ISNUMBER(SEARCH($BE$11,AW650)),MAX(AZ$5:AZ649)+1,0)</f>
        <v>0</v>
      </c>
      <c r="BA650" s="128" t="str">
        <f t="shared" si="69"/>
        <v/>
      </c>
      <c r="BB650" s="105" t="str">
        <f>IF(ISNUMBER($BA650),INDEX($C$1:$AB$3985,$BA650,BB$4),"")</f>
        <v/>
      </c>
      <c r="BC650" s="105"/>
    </row>
    <row r="651" spans="1:55" x14ac:dyDescent="0.25">
      <c r="A651" s="98"/>
      <c r="B651" s="98">
        <f>ROW()</f>
        <v>651</v>
      </c>
      <c r="C651" s="73"/>
      <c r="D651" s="179" t="s">
        <v>689</v>
      </c>
      <c r="E651" s="175" t="s">
        <v>850</v>
      </c>
      <c r="F651" s="176" t="s">
        <v>851</v>
      </c>
      <c r="G651" s="176">
        <v>5.9475119999999997</v>
      </c>
      <c r="H651" s="176">
        <v>0.59475120000000004</v>
      </c>
      <c r="I651" s="176">
        <v>59.475119999999997</v>
      </c>
      <c r="J651" s="172" t="s">
        <v>841</v>
      </c>
      <c r="K651" s="173">
        <v>1</v>
      </c>
      <c r="L651" s="178">
        <v>0</v>
      </c>
      <c r="M651" s="33">
        <v>1</v>
      </c>
      <c r="R651" s="3"/>
      <c r="S651" s="106"/>
      <c r="T651" s="106"/>
      <c r="U651" s="106"/>
      <c r="V651" s="106"/>
      <c r="W651" s="106"/>
      <c r="X651" s="106"/>
      <c r="AB651" s="188" t="str">
        <f t="shared" si="64"/>
        <v>hkr27c03log</v>
      </c>
      <c r="AC651" s="188" t="s">
        <v>1585</v>
      </c>
      <c r="AD651" s="131"/>
      <c r="AE651" s="131"/>
      <c r="AF651" s="131"/>
      <c r="AG651" s="131"/>
      <c r="AH651" s="131"/>
      <c r="AI651" s="131"/>
      <c r="AJ651" s="128" t="str">
        <f t="shared" si="65"/>
        <v/>
      </c>
      <c r="AK651" s="7" t="str">
        <f>IF(ISNUMBER($AJ651),INDEX($C$1:$AB$3985,$AJ651,AK$4),"")</f>
        <v/>
      </c>
      <c r="AL651" s="7" t="str">
        <f>IF(ISNUMBER($AJ651),INDEX($C$1:$AB$3985,$AJ651,AL$4),"")</f>
        <v/>
      </c>
      <c r="AM651" s="128"/>
      <c r="AN651" s="128">
        <f t="shared" si="67"/>
        <v>663</v>
      </c>
      <c r="AO651" s="7" t="str">
        <f>IF(ISNUMBER($AN651),INDEX($C$1:$AB$2294,$AN651,AO$4),"")</f>
        <v>hkr28c04</v>
      </c>
      <c r="AP651" s="10">
        <f>IF(ISNUMBER($AN651),INDEX($C$1:$AB$2294,$AN651,AP$4),"")</f>
        <v>5.9475119999999997</v>
      </c>
      <c r="AQ651" s="310">
        <f>IF(ISNUMBER(SEARCH($T$30,AO651)),MAX(AQ$5:AQ650)+1,0)</f>
        <v>0</v>
      </c>
      <c r="AR651" s="310">
        <f>IF(ISNUMBER(SEARCH($T$31,AO651)),MAX(AR$5:AR650)+1,0)</f>
        <v>0</v>
      </c>
      <c r="AS651" s="128" t="str">
        <f t="shared" si="66"/>
        <v/>
      </c>
      <c r="AT651" s="105" t="str">
        <f>IF(ISNUMBER($AS651),INDEX($C$1:$AB$3985,$AS651,AT$4),"")</f>
        <v/>
      </c>
      <c r="AU651" s="128"/>
      <c r="AV651" s="128">
        <f t="shared" si="68"/>
        <v>1428</v>
      </c>
      <c r="AW651" s="105" t="str">
        <f>IF(ISNUMBER($AV651),INDEX($C$1:$AB$3985,$AV651,AW$4),"")</f>
        <v>or35c08_0</v>
      </c>
      <c r="AX651" s="105">
        <f>IF(ISNUMBER($AV651),INDEX($C$1:$AB$3985,$AV651,AX$4),"")</f>
        <v>18.802679999999999</v>
      </c>
      <c r="AY651" s="310">
        <f>IF(ISNUMBER(SEARCH($BE$10,AW651)),MAX(AY$5:AY650)+1,0)</f>
        <v>0</v>
      </c>
      <c r="AZ651" s="310">
        <f>IF(ISNUMBER(SEARCH($BE$11,AW651)),MAX(AZ$5:AZ650)+1,0)</f>
        <v>0</v>
      </c>
      <c r="BA651" s="128" t="str">
        <f t="shared" si="69"/>
        <v/>
      </c>
      <c r="BB651" s="105" t="str">
        <f>IF(ISNUMBER($BA651),INDEX($C$1:$AB$3985,$BA651,BB$4),"")</f>
        <v/>
      </c>
      <c r="BC651" s="105"/>
    </row>
    <row r="652" spans="1:55" x14ac:dyDescent="0.25">
      <c r="A652" s="98"/>
      <c r="B652" s="98">
        <f>ROW()</f>
        <v>652</v>
      </c>
      <c r="C652" s="73"/>
      <c r="D652" s="179" t="s">
        <v>690</v>
      </c>
      <c r="E652" s="175" t="s">
        <v>850</v>
      </c>
      <c r="F652" s="176" t="s">
        <v>851</v>
      </c>
      <c r="G652" s="176">
        <v>5.9475119999999997</v>
      </c>
      <c r="H652" s="176">
        <v>0.59475120000000004</v>
      </c>
      <c r="I652" s="176">
        <v>59.475119999999997</v>
      </c>
      <c r="J652" s="172" t="s">
        <v>841</v>
      </c>
      <c r="K652" s="173">
        <v>1</v>
      </c>
      <c r="L652" s="178">
        <v>0</v>
      </c>
      <c r="M652" s="33">
        <v>1</v>
      </c>
      <c r="R652" s="3"/>
      <c r="S652" s="106"/>
      <c r="T652" s="106"/>
      <c r="U652" s="106"/>
      <c r="V652" s="106"/>
      <c r="W652" s="106"/>
      <c r="X652" s="106"/>
      <c r="AB652" s="188" t="str">
        <f t="shared" si="64"/>
        <v>hkr27c04log</v>
      </c>
      <c r="AC652" s="188" t="s">
        <v>1585</v>
      </c>
      <c r="AD652" s="131"/>
      <c r="AE652" s="131"/>
      <c r="AF652" s="131"/>
      <c r="AG652" s="131"/>
      <c r="AH652" s="131"/>
      <c r="AI652" s="131"/>
      <c r="AJ652" s="128" t="str">
        <f t="shared" si="65"/>
        <v/>
      </c>
      <c r="AK652" s="7" t="str">
        <f>IF(ISNUMBER($AJ652),INDEX($C$1:$AB$3985,$AJ652,AK$4),"")</f>
        <v/>
      </c>
      <c r="AL652" s="7" t="str">
        <f>IF(ISNUMBER($AJ652),INDEX($C$1:$AB$3985,$AJ652,AL$4),"")</f>
        <v/>
      </c>
      <c r="AM652" s="128"/>
      <c r="AN652" s="128">
        <f t="shared" si="67"/>
        <v>664</v>
      </c>
      <c r="AO652" s="7" t="str">
        <f>IF(ISNUMBER($AN652),INDEX($C$1:$AB$2294,$AN652,AO$4),"")</f>
        <v>hkr28c05</v>
      </c>
      <c r="AP652" s="10">
        <f>IF(ISNUMBER($AN652),INDEX($C$1:$AB$2294,$AN652,AP$4),"")</f>
        <v>5.9475119999999997</v>
      </c>
      <c r="AQ652" s="310">
        <f>IF(ISNUMBER(SEARCH($T$30,AO652)),MAX(AQ$5:AQ651)+1,0)</f>
        <v>0</v>
      </c>
      <c r="AR652" s="310">
        <f>IF(ISNUMBER(SEARCH($T$31,AO652)),MAX(AR$5:AR651)+1,0)</f>
        <v>0</v>
      </c>
      <c r="AS652" s="128" t="str">
        <f t="shared" si="66"/>
        <v/>
      </c>
      <c r="AT652" s="105" t="str">
        <f>IF(ISNUMBER($AS652),INDEX($C$1:$AB$3985,$AS652,AT$4),"")</f>
        <v/>
      </c>
      <c r="AU652" s="128"/>
      <c r="AV652" s="128">
        <f t="shared" si="68"/>
        <v>1429</v>
      </c>
      <c r="AW652" s="105" t="str">
        <f>IF(ISNUMBER($AV652),INDEX($C$1:$AB$3985,$AV652,AW$4),"")</f>
        <v>or35c09_0</v>
      </c>
      <c r="AX652" s="105">
        <f>IF(ISNUMBER($AV652),INDEX($C$1:$AB$3985,$AV652,AX$4),"")</f>
        <v>17.746369999999999</v>
      </c>
      <c r="AY652" s="310">
        <f>IF(ISNUMBER(SEARCH($BE$10,AW652)),MAX(AY$5:AY651)+1,0)</f>
        <v>0</v>
      </c>
      <c r="AZ652" s="310">
        <f>IF(ISNUMBER(SEARCH($BE$11,AW652)),MAX(AZ$5:AZ651)+1,0)</f>
        <v>0</v>
      </c>
      <c r="BA652" s="128" t="str">
        <f t="shared" si="69"/>
        <v/>
      </c>
      <c r="BB652" s="105" t="str">
        <f>IF(ISNUMBER($BA652),INDEX($C$1:$AB$3985,$BA652,BB$4),"")</f>
        <v/>
      </c>
      <c r="BC652" s="105"/>
    </row>
    <row r="653" spans="1:55" x14ac:dyDescent="0.25">
      <c r="A653" s="98"/>
      <c r="B653" s="98">
        <f>ROW()</f>
        <v>653</v>
      </c>
      <c r="C653" s="73"/>
      <c r="D653" s="179" t="s">
        <v>691</v>
      </c>
      <c r="E653" s="175" t="s">
        <v>850</v>
      </c>
      <c r="F653" s="176" t="s">
        <v>851</v>
      </c>
      <c r="G653" s="176">
        <v>5.9475119999999997</v>
      </c>
      <c r="H653" s="176">
        <v>0.59475120000000004</v>
      </c>
      <c r="I653" s="176">
        <v>59.475119999999997</v>
      </c>
      <c r="J653" s="172" t="s">
        <v>841</v>
      </c>
      <c r="K653" s="173">
        <v>1</v>
      </c>
      <c r="L653" s="178">
        <v>0</v>
      </c>
      <c r="M653" s="33">
        <v>1</v>
      </c>
      <c r="R653" s="3"/>
      <c r="S653" s="106"/>
      <c r="T653" s="106"/>
      <c r="U653" s="106"/>
      <c r="V653" s="106"/>
      <c r="W653" s="106"/>
      <c r="X653" s="106"/>
      <c r="AB653" s="188" t="str">
        <f t="shared" si="64"/>
        <v>hkr27c06log</v>
      </c>
      <c r="AC653" s="188" t="s">
        <v>1585</v>
      </c>
      <c r="AD653" s="131"/>
      <c r="AE653" s="131"/>
      <c r="AF653" s="131"/>
      <c r="AG653" s="131"/>
      <c r="AH653" s="131"/>
      <c r="AI653" s="131"/>
      <c r="AJ653" s="128" t="str">
        <f t="shared" si="65"/>
        <v/>
      </c>
      <c r="AK653" s="7" t="str">
        <f>IF(ISNUMBER($AJ653),INDEX($C$1:$AB$3985,$AJ653,AK$4),"")</f>
        <v/>
      </c>
      <c r="AL653" s="7" t="str">
        <f>IF(ISNUMBER($AJ653),INDEX($C$1:$AB$3985,$AJ653,AL$4),"")</f>
        <v/>
      </c>
      <c r="AM653" s="128"/>
      <c r="AN653" s="128">
        <f t="shared" si="67"/>
        <v>665</v>
      </c>
      <c r="AO653" s="7" t="str">
        <f>IF(ISNUMBER($AN653),INDEX($C$1:$AB$2294,$AN653,AO$4),"")</f>
        <v>hkr28c08</v>
      </c>
      <c r="AP653" s="10">
        <f>IF(ISNUMBER($AN653),INDEX($C$1:$AB$2294,$AN653,AP$4),"")</f>
        <v>5.9475119999999997</v>
      </c>
      <c r="AQ653" s="310">
        <f>IF(ISNUMBER(SEARCH($T$30,AO653)),MAX(AQ$5:AQ652)+1,0)</f>
        <v>0</v>
      </c>
      <c r="AR653" s="310">
        <f>IF(ISNUMBER(SEARCH($T$31,AO653)),MAX(AR$5:AR652)+1,0)</f>
        <v>0</v>
      </c>
      <c r="AS653" s="128" t="str">
        <f t="shared" si="66"/>
        <v/>
      </c>
      <c r="AT653" s="105" t="str">
        <f>IF(ISNUMBER($AS653),INDEX($C$1:$AB$3985,$AS653,AT$4),"")</f>
        <v/>
      </c>
      <c r="AU653" s="128"/>
      <c r="AV653" s="128">
        <f t="shared" si="68"/>
        <v>1430</v>
      </c>
      <c r="AW653" s="105" t="str">
        <f>IF(ISNUMBER($AV653),INDEX($C$1:$AB$3985,$AV653,AW$4),"")</f>
        <v>or35c10_0</v>
      </c>
      <c r="AX653" s="105">
        <f>IF(ISNUMBER($AV653),INDEX($C$1:$AB$3985,$AV653,AX$4),"")</f>
        <v>16.335570000000001</v>
      </c>
      <c r="AY653" s="310">
        <f>IF(ISNUMBER(SEARCH($BE$10,AW653)),MAX(AY$5:AY652)+1,0)</f>
        <v>0</v>
      </c>
      <c r="AZ653" s="310">
        <f>IF(ISNUMBER(SEARCH($BE$11,AW653)),MAX(AZ$5:AZ652)+1,0)</f>
        <v>0</v>
      </c>
      <c r="BA653" s="128" t="str">
        <f t="shared" si="69"/>
        <v/>
      </c>
      <c r="BB653" s="105" t="str">
        <f>IF(ISNUMBER($BA653),INDEX($C$1:$AB$3985,$BA653,BB$4),"")</f>
        <v/>
      </c>
      <c r="BC653" s="105"/>
    </row>
    <row r="654" spans="1:55" x14ac:dyDescent="0.25">
      <c r="A654" s="98"/>
      <c r="B654" s="98">
        <f>ROW()</f>
        <v>654</v>
      </c>
      <c r="C654" s="73"/>
      <c r="D654" s="179" t="s">
        <v>692</v>
      </c>
      <c r="E654" s="175" t="s">
        <v>850</v>
      </c>
      <c r="F654" s="176" t="s">
        <v>851</v>
      </c>
      <c r="G654" s="176">
        <v>5.9475119999999997</v>
      </c>
      <c r="H654" s="176">
        <v>0.59475120000000004</v>
      </c>
      <c r="I654" s="176">
        <v>59.475119999999997</v>
      </c>
      <c r="J654" s="172" t="s">
        <v>841</v>
      </c>
      <c r="K654" s="173">
        <v>1</v>
      </c>
      <c r="L654" s="178">
        <v>0</v>
      </c>
      <c r="M654" s="33">
        <v>1</v>
      </c>
      <c r="R654" s="3"/>
      <c r="S654" s="106"/>
      <c r="T654" s="106"/>
      <c r="U654" s="106"/>
      <c r="V654" s="106"/>
      <c r="W654" s="106"/>
      <c r="X654" s="106"/>
      <c r="AB654" s="188" t="str">
        <f t="shared" si="64"/>
        <v>hkr27c07log</v>
      </c>
      <c r="AC654" s="188" t="s">
        <v>1585</v>
      </c>
      <c r="AD654" s="131"/>
      <c r="AE654" s="131"/>
      <c r="AF654" s="131"/>
      <c r="AG654" s="131"/>
      <c r="AH654" s="131"/>
      <c r="AI654" s="131"/>
      <c r="AJ654" s="128" t="str">
        <f t="shared" si="65"/>
        <v/>
      </c>
      <c r="AK654" s="7" t="str">
        <f>IF(ISNUMBER($AJ654),INDEX($C$1:$AB$3985,$AJ654,AK$4),"")</f>
        <v/>
      </c>
      <c r="AL654" s="7" t="str">
        <f>IF(ISNUMBER($AJ654),INDEX($C$1:$AB$3985,$AJ654,AL$4),"")</f>
        <v/>
      </c>
      <c r="AM654" s="128"/>
      <c r="AN654" s="128">
        <f t="shared" si="67"/>
        <v>666</v>
      </c>
      <c r="AO654" s="7" t="str">
        <f>IF(ISNUMBER($AN654),INDEX($C$1:$AB$2294,$AN654,AO$4),"")</f>
        <v>hkr28c09</v>
      </c>
      <c r="AP654" s="10">
        <f>IF(ISNUMBER($AN654),INDEX($C$1:$AB$2294,$AN654,AP$4),"")</f>
        <v>5.9475119999999997</v>
      </c>
      <c r="AQ654" s="310">
        <f>IF(ISNUMBER(SEARCH($T$30,AO654)),MAX(AQ$5:AQ653)+1,0)</f>
        <v>0</v>
      </c>
      <c r="AR654" s="310">
        <f>IF(ISNUMBER(SEARCH($T$31,AO654)),MAX(AR$5:AR653)+1,0)</f>
        <v>0</v>
      </c>
      <c r="AS654" s="128" t="str">
        <f t="shared" si="66"/>
        <v/>
      </c>
      <c r="AT654" s="105" t="str">
        <f>IF(ISNUMBER($AS654),INDEX($C$1:$AB$3985,$AS654,AT$4),"")</f>
        <v/>
      </c>
      <c r="AU654" s="128"/>
      <c r="AV654" s="128">
        <f t="shared" si="68"/>
        <v>1431</v>
      </c>
      <c r="AW654" s="105" t="str">
        <f>IF(ISNUMBER($AV654),INDEX($C$1:$AB$3985,$AV654,AW$4),"")</f>
        <v>or35c11_0</v>
      </c>
      <c r="AX654" s="105">
        <f>IF(ISNUMBER($AV654),INDEX($C$1:$AB$3985,$AV654,AX$4),"")</f>
        <v>15.024749999999999</v>
      </c>
      <c r="AY654" s="310">
        <f>IF(ISNUMBER(SEARCH($BE$10,AW654)),MAX(AY$5:AY653)+1,0)</f>
        <v>0</v>
      </c>
      <c r="AZ654" s="310">
        <f>IF(ISNUMBER(SEARCH($BE$11,AW654)),MAX(AZ$5:AZ653)+1,0)</f>
        <v>0</v>
      </c>
      <c r="BA654" s="128" t="str">
        <f t="shared" si="69"/>
        <v/>
      </c>
      <c r="BB654" s="105" t="str">
        <f>IF(ISNUMBER($BA654),INDEX($C$1:$AB$3985,$BA654,BB$4),"")</f>
        <v/>
      </c>
      <c r="BC654" s="105"/>
    </row>
    <row r="655" spans="1:55" x14ac:dyDescent="0.25">
      <c r="A655" s="98"/>
      <c r="B655" s="98">
        <f>ROW()</f>
        <v>655</v>
      </c>
      <c r="C655" s="73"/>
      <c r="D655" s="179" t="s">
        <v>693</v>
      </c>
      <c r="E655" s="175" t="s">
        <v>850</v>
      </c>
      <c r="F655" s="176" t="s">
        <v>851</v>
      </c>
      <c r="G655" s="176">
        <v>5.9475119999999997</v>
      </c>
      <c r="H655" s="176">
        <v>0.59475120000000004</v>
      </c>
      <c r="I655" s="176">
        <v>59.475119999999997</v>
      </c>
      <c r="J655" s="172" t="s">
        <v>841</v>
      </c>
      <c r="K655" s="173">
        <v>1</v>
      </c>
      <c r="L655" s="178">
        <v>0</v>
      </c>
      <c r="M655" s="33">
        <v>1</v>
      </c>
      <c r="R655" s="3"/>
      <c r="S655" s="106"/>
      <c r="T655" s="106"/>
      <c r="U655" s="106"/>
      <c r="V655" s="106"/>
      <c r="W655" s="106"/>
      <c r="X655" s="106"/>
      <c r="AB655" s="188" t="str">
        <f t="shared" si="64"/>
        <v>hkr27c10log</v>
      </c>
      <c r="AC655" s="188" t="s">
        <v>1585</v>
      </c>
      <c r="AD655" s="131"/>
      <c r="AE655" s="131"/>
      <c r="AF655" s="131"/>
      <c r="AG655" s="131"/>
      <c r="AH655" s="131"/>
      <c r="AI655" s="131"/>
      <c r="AJ655" s="128" t="str">
        <f t="shared" si="65"/>
        <v/>
      </c>
      <c r="AK655" s="7" t="str">
        <f>IF(ISNUMBER($AJ655),INDEX($C$1:$AB$3985,$AJ655,AK$4),"")</f>
        <v/>
      </c>
      <c r="AL655" s="7" t="str">
        <f>IF(ISNUMBER($AJ655),INDEX($C$1:$AB$3985,$AJ655,AL$4),"")</f>
        <v/>
      </c>
      <c r="AM655" s="128"/>
      <c r="AN655" s="128">
        <f t="shared" si="67"/>
        <v>667</v>
      </c>
      <c r="AO655" s="7" t="str">
        <f>IF(ISNUMBER($AN655),INDEX($C$1:$AB$2294,$AN655,AO$4),"")</f>
        <v>hkr28c11</v>
      </c>
      <c r="AP655" s="10">
        <f>IF(ISNUMBER($AN655),INDEX($C$1:$AB$2294,$AN655,AP$4),"")</f>
        <v>5.9475119999999997</v>
      </c>
      <c r="AQ655" s="310">
        <f>IF(ISNUMBER(SEARCH($T$30,AO655)),MAX(AQ$5:AQ654)+1,0)</f>
        <v>0</v>
      </c>
      <c r="AR655" s="310">
        <f>IF(ISNUMBER(SEARCH($T$31,AO655)),MAX(AR$5:AR654)+1,0)</f>
        <v>0</v>
      </c>
      <c r="AS655" s="128" t="str">
        <f t="shared" si="66"/>
        <v/>
      </c>
      <c r="AT655" s="105" t="str">
        <f>IF(ISNUMBER($AS655),INDEX($C$1:$AB$3985,$AS655,AT$4),"")</f>
        <v/>
      </c>
      <c r="AU655" s="128"/>
      <c r="AV655" s="128">
        <f t="shared" si="68"/>
        <v>1432</v>
      </c>
      <c r="AW655" s="105" t="str">
        <f>IF(ISNUMBER($AV655),INDEX($C$1:$AB$3985,$AV655,AW$4),"")</f>
        <v>or35c12_0</v>
      </c>
      <c r="AX655" s="105">
        <f>IF(ISNUMBER($AV655),INDEX($C$1:$AB$3985,$AV655,AX$4),"")</f>
        <v>13.87689</v>
      </c>
      <c r="AY655" s="310">
        <f>IF(ISNUMBER(SEARCH($BE$10,AW655)),MAX(AY$5:AY654)+1,0)</f>
        <v>0</v>
      </c>
      <c r="AZ655" s="310">
        <f>IF(ISNUMBER(SEARCH($BE$11,AW655)),MAX(AZ$5:AZ654)+1,0)</f>
        <v>0</v>
      </c>
      <c r="BA655" s="128" t="str">
        <f t="shared" si="69"/>
        <v/>
      </c>
      <c r="BB655" s="105" t="str">
        <f>IF(ISNUMBER($BA655),INDEX($C$1:$AB$3985,$BA655,BB$4),"")</f>
        <v/>
      </c>
      <c r="BC655" s="105"/>
    </row>
    <row r="656" spans="1:55" x14ac:dyDescent="0.25">
      <c r="A656" s="98"/>
      <c r="B656" s="98">
        <f>ROW()</f>
        <v>656</v>
      </c>
      <c r="C656" s="73"/>
      <c r="D656" s="179" t="s">
        <v>694</v>
      </c>
      <c r="E656" s="175" t="s">
        <v>850</v>
      </c>
      <c r="F656" s="176" t="s">
        <v>851</v>
      </c>
      <c r="G656" s="176">
        <v>5.9475119999999997</v>
      </c>
      <c r="H656" s="176">
        <v>0.59475120000000004</v>
      </c>
      <c r="I656" s="176">
        <v>59.475119999999997</v>
      </c>
      <c r="J656" s="172" t="s">
        <v>841</v>
      </c>
      <c r="K656" s="173">
        <v>1</v>
      </c>
      <c r="L656" s="178">
        <v>0</v>
      </c>
      <c r="M656" s="33">
        <v>1</v>
      </c>
      <c r="R656" s="3"/>
      <c r="S656" s="106"/>
      <c r="T656" s="106"/>
      <c r="U656" s="106"/>
      <c r="V656" s="106"/>
      <c r="W656" s="106"/>
      <c r="X656" s="106"/>
      <c r="AB656" s="188" t="str">
        <f t="shared" si="64"/>
        <v>hkr27c11log</v>
      </c>
      <c r="AC656" s="188" t="s">
        <v>1585</v>
      </c>
      <c r="AD656" s="131"/>
      <c r="AE656" s="131"/>
      <c r="AF656" s="131"/>
      <c r="AG656" s="131"/>
      <c r="AH656" s="131"/>
      <c r="AI656" s="131"/>
      <c r="AJ656" s="128" t="str">
        <f t="shared" si="65"/>
        <v/>
      </c>
      <c r="AK656" s="7" t="str">
        <f>IF(ISNUMBER($AJ656),INDEX($C$1:$AB$3985,$AJ656,AK$4),"")</f>
        <v/>
      </c>
      <c r="AL656" s="7" t="str">
        <f>IF(ISNUMBER($AJ656),INDEX($C$1:$AB$3985,$AJ656,AL$4),"")</f>
        <v/>
      </c>
      <c r="AM656" s="128"/>
      <c r="AN656" s="128">
        <f t="shared" si="67"/>
        <v>668</v>
      </c>
      <c r="AO656" s="7" t="str">
        <f>IF(ISNUMBER($AN656),INDEX($C$1:$AB$2294,$AN656,AO$4),"")</f>
        <v>hkr28c13</v>
      </c>
      <c r="AP656" s="10">
        <f>IF(ISNUMBER($AN656),INDEX($C$1:$AB$2294,$AN656,AP$4),"")</f>
        <v>5.9475119999999997</v>
      </c>
      <c r="AQ656" s="310">
        <f>IF(ISNUMBER(SEARCH($T$30,AO656)),MAX(AQ$5:AQ655)+1,0)</f>
        <v>0</v>
      </c>
      <c r="AR656" s="310">
        <f>IF(ISNUMBER(SEARCH($T$31,AO656)),MAX(AR$5:AR655)+1,0)</f>
        <v>0</v>
      </c>
      <c r="AS656" s="128" t="str">
        <f t="shared" si="66"/>
        <v/>
      </c>
      <c r="AT656" s="105" t="str">
        <f>IF(ISNUMBER($AS656),INDEX($C$1:$AB$3985,$AS656,AT$4),"")</f>
        <v/>
      </c>
      <c r="AU656" s="128"/>
      <c r="AV656" s="128">
        <f t="shared" si="68"/>
        <v>1433</v>
      </c>
      <c r="AW656" s="105" t="str">
        <f>IF(ISNUMBER($AV656),INDEX($C$1:$AB$3985,$AV656,AW$4),"")</f>
        <v>or35c13_0</v>
      </c>
      <c r="AX656" s="105">
        <f>IF(ISNUMBER($AV656),INDEX($C$1:$AB$3985,$AV656,AX$4),"")</f>
        <v>13.004099999999999</v>
      </c>
      <c r="AY656" s="310">
        <f>IF(ISNUMBER(SEARCH($BE$10,AW656)),MAX(AY$5:AY655)+1,0)</f>
        <v>0</v>
      </c>
      <c r="AZ656" s="310">
        <f>IF(ISNUMBER(SEARCH($BE$11,AW656)),MAX(AZ$5:AZ655)+1,0)</f>
        <v>0</v>
      </c>
      <c r="BA656" s="128" t="str">
        <f t="shared" si="69"/>
        <v/>
      </c>
      <c r="BB656" s="105" t="str">
        <f>IF(ISNUMBER($BA656),INDEX($C$1:$AB$3985,$BA656,BB$4),"")</f>
        <v/>
      </c>
      <c r="BC656" s="105"/>
    </row>
    <row r="657" spans="1:55" x14ac:dyDescent="0.25">
      <c r="A657" s="98"/>
      <c r="B657" s="98">
        <f>ROW()</f>
        <v>657</v>
      </c>
      <c r="C657" s="73"/>
      <c r="D657" s="179" t="s">
        <v>695</v>
      </c>
      <c r="E657" s="175" t="s">
        <v>850</v>
      </c>
      <c r="F657" s="176" t="s">
        <v>851</v>
      </c>
      <c r="G657" s="176">
        <v>5.9475119999999997</v>
      </c>
      <c r="H657" s="176">
        <v>0.59475120000000004</v>
      </c>
      <c r="I657" s="176">
        <v>59.475119999999997</v>
      </c>
      <c r="J657" s="172" t="s">
        <v>841</v>
      </c>
      <c r="K657" s="173">
        <v>1</v>
      </c>
      <c r="L657" s="178">
        <v>0</v>
      </c>
      <c r="M657" s="33">
        <v>1</v>
      </c>
      <c r="R657" s="3"/>
      <c r="S657" s="106"/>
      <c r="T657" s="106"/>
      <c r="U657" s="106"/>
      <c r="V657" s="106"/>
      <c r="W657" s="106"/>
      <c r="X657" s="106"/>
      <c r="AB657" s="188" t="str">
        <f t="shared" si="64"/>
        <v>hkr27c12log</v>
      </c>
      <c r="AC657" s="188" t="s">
        <v>1585</v>
      </c>
      <c r="AD657" s="131"/>
      <c r="AE657" s="131"/>
      <c r="AF657" s="131"/>
      <c r="AG657" s="131"/>
      <c r="AH657" s="131"/>
      <c r="AI657" s="131"/>
      <c r="AJ657" s="128" t="str">
        <f t="shared" si="65"/>
        <v/>
      </c>
      <c r="AK657" s="7" t="str">
        <f>IF(ISNUMBER($AJ657),INDEX($C$1:$AB$3985,$AJ657,AK$4),"")</f>
        <v/>
      </c>
      <c r="AL657" s="7" t="str">
        <f>IF(ISNUMBER($AJ657),INDEX($C$1:$AB$3985,$AJ657,AL$4),"")</f>
        <v/>
      </c>
      <c r="AM657" s="128"/>
      <c r="AN657" s="128">
        <f t="shared" si="67"/>
        <v>669</v>
      </c>
      <c r="AO657" s="7" t="str">
        <f>IF(ISNUMBER($AN657),INDEX($C$1:$AB$2294,$AN657,AO$4),"")</f>
        <v>hkr28c14</v>
      </c>
      <c r="AP657" s="10">
        <f>IF(ISNUMBER($AN657),INDEX($C$1:$AB$2294,$AN657,AP$4),"")</f>
        <v>5.9475119999999997</v>
      </c>
      <c r="AQ657" s="310">
        <f>IF(ISNUMBER(SEARCH($T$30,AO657)),MAX(AQ$5:AQ656)+1,0)</f>
        <v>0</v>
      </c>
      <c r="AR657" s="310">
        <f>IF(ISNUMBER(SEARCH($T$31,AO657)),MAX(AR$5:AR656)+1,0)</f>
        <v>0</v>
      </c>
      <c r="AS657" s="128" t="str">
        <f t="shared" si="66"/>
        <v/>
      </c>
      <c r="AT657" s="105" t="str">
        <f>IF(ISNUMBER($AS657),INDEX($C$1:$AB$3985,$AS657,AT$4),"")</f>
        <v/>
      </c>
      <c r="AU657" s="128"/>
      <c r="AV657" s="128">
        <f t="shared" si="68"/>
        <v>1434</v>
      </c>
      <c r="AW657" s="105" t="str">
        <f>IF(ISNUMBER($AV657),INDEX($C$1:$AB$3985,$AV657,AW$4),"")</f>
        <v>or35c14_0</v>
      </c>
      <c r="AX657" s="105">
        <f>IF(ISNUMBER($AV657),INDEX($C$1:$AB$3985,$AV657,AX$4),"")</f>
        <v>12.188750000000001</v>
      </c>
      <c r="AY657" s="310">
        <f>IF(ISNUMBER(SEARCH($BE$10,AW657)),MAX(AY$5:AY656)+1,0)</f>
        <v>0</v>
      </c>
      <c r="AZ657" s="310">
        <f>IF(ISNUMBER(SEARCH($BE$11,AW657)),MAX(AZ$5:AZ656)+1,0)</f>
        <v>0</v>
      </c>
      <c r="BA657" s="128" t="str">
        <f t="shared" si="69"/>
        <v/>
      </c>
      <c r="BB657" s="105" t="str">
        <f>IF(ISNUMBER($BA657),INDEX($C$1:$AB$3985,$BA657,BB$4),"")</f>
        <v/>
      </c>
      <c r="BC657" s="105"/>
    </row>
    <row r="658" spans="1:55" x14ac:dyDescent="0.25">
      <c r="A658" s="98"/>
      <c r="B658" s="98">
        <f>ROW()</f>
        <v>658</v>
      </c>
      <c r="C658" s="73"/>
      <c r="D658" s="179" t="s">
        <v>696</v>
      </c>
      <c r="E658" s="175" t="s">
        <v>850</v>
      </c>
      <c r="F658" s="176" t="s">
        <v>851</v>
      </c>
      <c r="G658" s="176">
        <v>5.9475119999999997</v>
      </c>
      <c r="H658" s="176">
        <v>0.59475120000000004</v>
      </c>
      <c r="I658" s="176">
        <v>59.475119999999997</v>
      </c>
      <c r="J658" s="172" t="s">
        <v>841</v>
      </c>
      <c r="K658" s="173">
        <v>1</v>
      </c>
      <c r="L658" s="178">
        <v>0</v>
      </c>
      <c r="M658" s="33">
        <v>1</v>
      </c>
      <c r="R658" s="3"/>
      <c r="S658" s="106"/>
      <c r="T658" s="106"/>
      <c r="U658" s="106"/>
      <c r="V658" s="106"/>
      <c r="W658" s="106"/>
      <c r="X658" s="106"/>
      <c r="AB658" s="188" t="str">
        <f t="shared" si="64"/>
        <v>hkr39c14log</v>
      </c>
      <c r="AC658" s="188" t="s">
        <v>1585</v>
      </c>
      <c r="AD658" s="131"/>
      <c r="AE658" s="131"/>
      <c r="AF658" s="131"/>
      <c r="AG658" s="131"/>
      <c r="AH658" s="131"/>
      <c r="AI658" s="131"/>
      <c r="AJ658" s="128" t="str">
        <f t="shared" si="65"/>
        <v/>
      </c>
      <c r="AK658" s="7" t="str">
        <f>IF(ISNUMBER($AJ658),INDEX($C$1:$AB$3985,$AJ658,AK$4),"")</f>
        <v/>
      </c>
      <c r="AL658" s="7" t="str">
        <f>IF(ISNUMBER($AJ658),INDEX($C$1:$AB$3985,$AJ658,AL$4),"")</f>
        <v/>
      </c>
      <c r="AM658" s="128"/>
      <c r="AN658" s="128">
        <f t="shared" si="67"/>
        <v>670</v>
      </c>
      <c r="AO658" s="7" t="str">
        <f>IF(ISNUMBER($AN658),INDEX($C$1:$AB$2294,$AN658,AO$4),"")</f>
        <v>hkr28c16</v>
      </c>
      <c r="AP658" s="10">
        <f>IF(ISNUMBER($AN658),INDEX($C$1:$AB$2294,$AN658,AP$4),"")</f>
        <v>5.9475119999999997</v>
      </c>
      <c r="AQ658" s="310">
        <f>IF(ISNUMBER(SEARCH($T$30,AO658)),MAX(AQ$5:AQ657)+1,0)</f>
        <v>0</v>
      </c>
      <c r="AR658" s="310">
        <f>IF(ISNUMBER(SEARCH($T$31,AO658)),MAX(AR$5:AR657)+1,0)</f>
        <v>0</v>
      </c>
      <c r="AS658" s="128" t="str">
        <f t="shared" si="66"/>
        <v/>
      </c>
      <c r="AT658" s="105" t="str">
        <f>IF(ISNUMBER($AS658),INDEX($C$1:$AB$3985,$AS658,AT$4),"")</f>
        <v/>
      </c>
      <c r="AU658" s="128"/>
      <c r="AV658" s="128">
        <f t="shared" si="68"/>
        <v>1435</v>
      </c>
      <c r="AW658" s="105" t="str">
        <f>IF(ISNUMBER($AV658),INDEX($C$1:$AB$3985,$AV658,AW$4),"")</f>
        <v>or35c15_0</v>
      </c>
      <c r="AX658" s="105">
        <f>IF(ISNUMBER($AV658),INDEX($C$1:$AB$3985,$AV658,AX$4),"")</f>
        <v>13.08539</v>
      </c>
      <c r="AY658" s="310">
        <f>IF(ISNUMBER(SEARCH($BE$10,AW658)),MAX(AY$5:AY657)+1,0)</f>
        <v>0</v>
      </c>
      <c r="AZ658" s="310">
        <f>IF(ISNUMBER(SEARCH($BE$11,AW658)),MAX(AZ$5:AZ657)+1,0)</f>
        <v>0</v>
      </c>
      <c r="BA658" s="128" t="str">
        <f t="shared" si="69"/>
        <v/>
      </c>
      <c r="BB658" s="105" t="str">
        <f>IF(ISNUMBER($BA658),INDEX($C$1:$AB$3985,$BA658,BB$4),"")</f>
        <v/>
      </c>
      <c r="BC658" s="105"/>
    </row>
    <row r="659" spans="1:55" x14ac:dyDescent="0.25">
      <c r="A659" s="98"/>
      <c r="B659" s="98">
        <f>ROW()</f>
        <v>659</v>
      </c>
      <c r="C659" s="73"/>
      <c r="D659" s="179" t="s">
        <v>697</v>
      </c>
      <c r="E659" s="175" t="s">
        <v>850</v>
      </c>
      <c r="F659" s="176" t="s">
        <v>851</v>
      </c>
      <c r="G659" s="176">
        <v>5.9475119999999997</v>
      </c>
      <c r="H659" s="176">
        <v>0.59475120000000004</v>
      </c>
      <c r="I659" s="176">
        <v>59.475119999999997</v>
      </c>
      <c r="J659" s="172" t="s">
        <v>841</v>
      </c>
      <c r="K659" s="173">
        <v>1</v>
      </c>
      <c r="L659" s="178">
        <v>0</v>
      </c>
      <c r="M659" s="33">
        <v>1</v>
      </c>
      <c r="R659" s="3"/>
      <c r="S659" s="106"/>
      <c r="T659" s="106"/>
      <c r="U659" s="106"/>
      <c r="V659" s="106"/>
      <c r="W659" s="106"/>
      <c r="X659" s="106"/>
      <c r="AB659" s="188" t="str">
        <f t="shared" si="64"/>
        <v>hkr27c15log</v>
      </c>
      <c r="AC659" s="188" t="s">
        <v>1585</v>
      </c>
      <c r="AD659" s="131"/>
      <c r="AE659" s="131"/>
      <c r="AF659" s="131"/>
      <c r="AG659" s="131"/>
      <c r="AH659" s="131"/>
      <c r="AI659" s="131"/>
      <c r="AJ659" s="128" t="str">
        <f t="shared" si="65"/>
        <v/>
      </c>
      <c r="AK659" s="7" t="str">
        <f>IF(ISNUMBER($AJ659),INDEX($C$1:$AB$3985,$AJ659,AK$4),"")</f>
        <v/>
      </c>
      <c r="AL659" s="7" t="str">
        <f>IF(ISNUMBER($AJ659),INDEX($C$1:$AB$3985,$AJ659,AL$4),"")</f>
        <v/>
      </c>
      <c r="AM659" s="128"/>
      <c r="AN659" s="128">
        <f t="shared" si="67"/>
        <v>671</v>
      </c>
      <c r="AO659" s="7" t="str">
        <f>IF(ISNUMBER($AN659),INDEX($C$1:$AB$2294,$AN659,AO$4),"")</f>
        <v>hkr28c18</v>
      </c>
      <c r="AP659" s="10">
        <f>IF(ISNUMBER($AN659),INDEX($C$1:$AB$2294,$AN659,AP$4),"")</f>
        <v>5.9475119999999997</v>
      </c>
      <c r="AQ659" s="310">
        <f>IF(ISNUMBER(SEARCH($T$30,AO659)),MAX(AQ$5:AQ658)+1,0)</f>
        <v>0</v>
      </c>
      <c r="AR659" s="310">
        <f>IF(ISNUMBER(SEARCH($T$31,AO659)),MAX(AR$5:AR658)+1,0)</f>
        <v>0</v>
      </c>
      <c r="AS659" s="128" t="str">
        <f t="shared" si="66"/>
        <v/>
      </c>
      <c r="AT659" s="105" t="str">
        <f>IF(ISNUMBER($AS659),INDEX($C$1:$AB$3985,$AS659,AT$4),"")</f>
        <v/>
      </c>
      <c r="AU659" s="128"/>
      <c r="AV659" s="128">
        <f t="shared" si="68"/>
        <v>1436</v>
      </c>
      <c r="AW659" s="105" t="str">
        <f>IF(ISNUMBER($AV659),INDEX($C$1:$AB$3985,$AV659,AW$4),"")</f>
        <v>or35c16_0</v>
      </c>
      <c r="AX659" s="105">
        <f>IF(ISNUMBER($AV659),INDEX($C$1:$AB$3985,$AV659,AX$4),"")</f>
        <v>13.74718</v>
      </c>
      <c r="AY659" s="310">
        <f>IF(ISNUMBER(SEARCH($BE$10,AW659)),MAX(AY$5:AY658)+1,0)</f>
        <v>0</v>
      </c>
      <c r="AZ659" s="310">
        <f>IF(ISNUMBER(SEARCH($BE$11,AW659)),MAX(AZ$5:AZ658)+1,0)</f>
        <v>0</v>
      </c>
      <c r="BA659" s="128" t="str">
        <f t="shared" si="69"/>
        <v/>
      </c>
      <c r="BB659" s="105" t="str">
        <f>IF(ISNUMBER($BA659),INDEX($C$1:$AB$3985,$BA659,BB$4),"")</f>
        <v/>
      </c>
      <c r="BC659" s="105"/>
    </row>
    <row r="660" spans="1:55" x14ac:dyDescent="0.25">
      <c r="A660" s="98"/>
      <c r="B660" s="98">
        <f>ROW()</f>
        <v>660</v>
      </c>
      <c r="C660" s="73"/>
      <c r="D660" s="179" t="s">
        <v>698</v>
      </c>
      <c r="E660" s="175" t="s">
        <v>850</v>
      </c>
      <c r="F660" s="175" t="s">
        <v>851</v>
      </c>
      <c r="G660" s="176">
        <v>5.9475119999999997</v>
      </c>
      <c r="H660" s="176">
        <v>0.59475120000000004</v>
      </c>
      <c r="I660" s="176">
        <v>59.475119999999997</v>
      </c>
      <c r="J660" s="172" t="s">
        <v>841</v>
      </c>
      <c r="K660" s="173">
        <v>1</v>
      </c>
      <c r="L660" s="178">
        <v>0</v>
      </c>
      <c r="M660" s="36">
        <v>1</v>
      </c>
      <c r="N660" s="36"/>
      <c r="O660" s="36"/>
      <c r="P660" s="36"/>
      <c r="Q660" s="36"/>
      <c r="R660" s="3"/>
      <c r="S660" s="106"/>
      <c r="T660" s="106"/>
      <c r="U660" s="106"/>
      <c r="V660" s="106"/>
      <c r="W660" s="106"/>
      <c r="X660" s="106"/>
      <c r="Y660" s="36"/>
      <c r="Z660" s="36"/>
      <c r="AA660" s="36"/>
      <c r="AB660" s="188" t="str">
        <f t="shared" si="64"/>
        <v>hkr27c17log</v>
      </c>
      <c r="AC660" s="188" t="s">
        <v>1585</v>
      </c>
      <c r="AD660" s="131"/>
      <c r="AE660" s="131"/>
      <c r="AF660" s="131"/>
      <c r="AG660" s="131"/>
      <c r="AH660" s="131"/>
      <c r="AI660" s="131"/>
      <c r="AJ660" s="128" t="str">
        <f t="shared" si="65"/>
        <v/>
      </c>
      <c r="AK660" s="7" t="str">
        <f>IF(ISNUMBER($AJ660),INDEX($C$1:$AB$3985,$AJ660,AK$4),"")</f>
        <v/>
      </c>
      <c r="AL660" s="7" t="str">
        <f>IF(ISNUMBER($AJ660),INDEX($C$1:$AB$3985,$AJ660,AL$4),"")</f>
        <v/>
      </c>
      <c r="AM660" s="128"/>
      <c r="AN660" s="128">
        <f t="shared" si="67"/>
        <v>672</v>
      </c>
      <c r="AO660" s="7" t="str">
        <f>IF(ISNUMBER($AN660),INDEX($C$1:$AB$2294,$AN660,AO$4),"")</f>
        <v>hkr28c19</v>
      </c>
      <c r="AP660" s="10">
        <f>IF(ISNUMBER($AN660),INDEX($C$1:$AB$2294,$AN660,AP$4),"")</f>
        <v>5.9475119999999997</v>
      </c>
      <c r="AQ660" s="310">
        <f>IF(ISNUMBER(SEARCH($T$30,AO660)),MAX(AQ$5:AQ659)+1,0)</f>
        <v>0</v>
      </c>
      <c r="AR660" s="310">
        <f>IF(ISNUMBER(SEARCH($T$31,AO660)),MAX(AR$5:AR659)+1,0)</f>
        <v>0</v>
      </c>
      <c r="AS660" s="128" t="str">
        <f t="shared" si="66"/>
        <v/>
      </c>
      <c r="AT660" s="105" t="str">
        <f>IF(ISNUMBER($AS660),INDEX($C$1:$AB$3985,$AS660,AT$4),"")</f>
        <v/>
      </c>
      <c r="AU660" s="128"/>
      <c r="AV660" s="128">
        <f t="shared" si="68"/>
        <v>1437</v>
      </c>
      <c r="AW660" s="105" t="str">
        <f>IF(ISNUMBER($AV660),INDEX($C$1:$AB$3985,$AV660,AW$4),"")</f>
        <v>or35c17_0</v>
      </c>
      <c r="AX660" s="105">
        <f>IF(ISNUMBER($AV660),INDEX($C$1:$AB$3985,$AV660,AX$4),"")</f>
        <v>14.223739999999999</v>
      </c>
      <c r="AY660" s="310">
        <f>IF(ISNUMBER(SEARCH($BE$10,AW660)),MAX(AY$5:AY659)+1,0)</f>
        <v>0</v>
      </c>
      <c r="AZ660" s="310">
        <f>IF(ISNUMBER(SEARCH($BE$11,AW660)),MAX(AZ$5:AZ659)+1,0)</f>
        <v>0</v>
      </c>
      <c r="BA660" s="128" t="str">
        <f t="shared" si="69"/>
        <v/>
      </c>
      <c r="BB660" s="105" t="str">
        <f>IF(ISNUMBER($BA660),INDEX($C$1:$AB$3985,$BA660,BB$4),"")</f>
        <v/>
      </c>
      <c r="BC660" s="105"/>
    </row>
    <row r="661" spans="1:55" x14ac:dyDescent="0.25">
      <c r="A661" s="98"/>
      <c r="B661" s="98">
        <f>ROW()</f>
        <v>661</v>
      </c>
      <c r="C661" s="73"/>
      <c r="D661" s="179" t="s">
        <v>699</v>
      </c>
      <c r="E661" s="175" t="s">
        <v>850</v>
      </c>
      <c r="F661" s="175" t="s">
        <v>851</v>
      </c>
      <c r="G661" s="176">
        <v>5.9475119999999997</v>
      </c>
      <c r="H661" s="176">
        <v>0.59475120000000004</v>
      </c>
      <c r="I661" s="176">
        <v>59.475119999999997</v>
      </c>
      <c r="J661" s="172" t="s">
        <v>841</v>
      </c>
      <c r="K661" s="173">
        <v>1</v>
      </c>
      <c r="L661" s="178">
        <v>0</v>
      </c>
      <c r="M661" s="36">
        <v>1</v>
      </c>
      <c r="N661" s="36"/>
      <c r="O661" s="36"/>
      <c r="P661" s="36"/>
      <c r="Q661" s="36"/>
      <c r="R661" s="3"/>
      <c r="S661" s="106"/>
      <c r="T661" s="106"/>
      <c r="U661" s="106"/>
      <c r="V661" s="106"/>
      <c r="W661" s="106"/>
      <c r="X661" s="106"/>
      <c r="Y661" s="36"/>
      <c r="Z661" s="36"/>
      <c r="AA661" s="36"/>
      <c r="AB661" s="188" t="str">
        <f t="shared" si="64"/>
        <v>hkr27c18log</v>
      </c>
      <c r="AC661" s="188" t="s">
        <v>1585</v>
      </c>
      <c r="AD661" s="131"/>
      <c r="AE661" s="131"/>
      <c r="AF661" s="131"/>
      <c r="AG661" s="131"/>
      <c r="AH661" s="131"/>
      <c r="AI661" s="131"/>
      <c r="AJ661" s="128" t="str">
        <f t="shared" si="65"/>
        <v/>
      </c>
      <c r="AK661" s="7" t="str">
        <f>IF(ISNUMBER($AJ661),INDEX($C$1:$AB$3985,$AJ661,AK$4),"")</f>
        <v/>
      </c>
      <c r="AL661" s="7" t="str">
        <f>IF(ISNUMBER($AJ661),INDEX($C$1:$AB$3985,$AJ661,AL$4),"")</f>
        <v/>
      </c>
      <c r="AM661" s="128"/>
      <c r="AN661" s="128">
        <f t="shared" si="67"/>
        <v>673</v>
      </c>
      <c r="AO661" s="7" t="str">
        <f>IF(ISNUMBER($AN661),INDEX($C$1:$AB$2294,$AN661,AO$4),"")</f>
        <v>hkr39c12</v>
      </c>
      <c r="AP661" s="10">
        <f>IF(ISNUMBER($AN661),INDEX($C$1:$AB$2294,$AN661,AP$4),"")</f>
        <v>5.9475119999999997</v>
      </c>
      <c r="AQ661" s="310">
        <f>IF(ISNUMBER(SEARCH($T$30,AO661)),MAX(AQ$5:AQ660)+1,0)</f>
        <v>0</v>
      </c>
      <c r="AR661" s="310">
        <f>IF(ISNUMBER(SEARCH($T$31,AO661)),MAX(AR$5:AR660)+1,0)</f>
        <v>0</v>
      </c>
      <c r="AS661" s="128" t="str">
        <f t="shared" si="66"/>
        <v/>
      </c>
      <c r="AT661" s="105" t="str">
        <f>IF(ISNUMBER($AS661),INDEX($C$1:$AB$3985,$AS661,AT$4),"")</f>
        <v/>
      </c>
      <c r="AU661" s="128"/>
      <c r="AV661" s="128">
        <f t="shared" si="68"/>
        <v>1438</v>
      </c>
      <c r="AW661" s="105" t="str">
        <f>IF(ISNUMBER($AV661),INDEX($C$1:$AB$3985,$AV661,AW$4),"")</f>
        <v>or35c18_0</v>
      </c>
      <c r="AX661" s="105">
        <f>IF(ISNUMBER($AV661),INDEX($C$1:$AB$3985,$AV661,AX$4),"")</f>
        <v>14.471869999999999</v>
      </c>
      <c r="AY661" s="310">
        <f>IF(ISNUMBER(SEARCH($BE$10,AW661)),MAX(AY$5:AY660)+1,0)</f>
        <v>0</v>
      </c>
      <c r="AZ661" s="310">
        <f>IF(ISNUMBER(SEARCH($BE$11,AW661)),MAX(AZ$5:AZ660)+1,0)</f>
        <v>0</v>
      </c>
      <c r="BA661" s="128" t="str">
        <f t="shared" si="69"/>
        <v/>
      </c>
      <c r="BB661" s="105" t="str">
        <f>IF(ISNUMBER($BA661),INDEX($C$1:$AB$3985,$BA661,BB$4),"")</f>
        <v/>
      </c>
      <c r="BC661" s="105"/>
    </row>
    <row r="662" spans="1:55" x14ac:dyDescent="0.25">
      <c r="A662" s="98"/>
      <c r="B662" s="98">
        <f>ROW()</f>
        <v>662</v>
      </c>
      <c r="C662" s="73"/>
      <c r="D662" s="179" t="s">
        <v>700</v>
      </c>
      <c r="E662" s="175" t="s">
        <v>850</v>
      </c>
      <c r="F662" s="175" t="s">
        <v>851</v>
      </c>
      <c r="G662" s="176">
        <v>5.9475119999999997</v>
      </c>
      <c r="H662" s="176">
        <v>0.59475120000000004</v>
      </c>
      <c r="I662" s="176">
        <v>59.475119999999997</v>
      </c>
      <c r="J662" s="172" t="s">
        <v>841</v>
      </c>
      <c r="K662" s="173">
        <v>1</v>
      </c>
      <c r="L662" s="178">
        <v>0</v>
      </c>
      <c r="M662" s="36">
        <v>1</v>
      </c>
      <c r="N662" s="36"/>
      <c r="O662" s="36"/>
      <c r="P662" s="36"/>
      <c r="Q662" s="36"/>
      <c r="R662" s="3"/>
      <c r="S662" s="106"/>
      <c r="T662" s="106"/>
      <c r="U662" s="106"/>
      <c r="V662" s="106"/>
      <c r="W662" s="106"/>
      <c r="X662" s="106"/>
      <c r="Y662" s="36"/>
      <c r="Z662" s="36"/>
      <c r="AA662" s="36"/>
      <c r="AB662" s="188" t="str">
        <f t="shared" si="64"/>
        <v>hkr28c02log</v>
      </c>
      <c r="AC662" s="188" t="s">
        <v>1585</v>
      </c>
      <c r="AD662" s="131"/>
      <c r="AE662" s="131"/>
      <c r="AF662" s="131"/>
      <c r="AG662" s="131"/>
      <c r="AH662" s="131"/>
      <c r="AI662" s="131"/>
      <c r="AJ662" s="128" t="str">
        <f t="shared" si="65"/>
        <v/>
      </c>
      <c r="AK662" s="7" t="str">
        <f>IF(ISNUMBER($AJ662),INDEX($C$1:$AB$3985,$AJ662,AK$4),"")</f>
        <v/>
      </c>
      <c r="AL662" s="7" t="str">
        <f>IF(ISNUMBER($AJ662),INDEX($C$1:$AB$3985,$AJ662,AL$4),"")</f>
        <v/>
      </c>
      <c r="AM662" s="128"/>
      <c r="AN662" s="128">
        <f t="shared" si="67"/>
        <v>674</v>
      </c>
      <c r="AO662" s="7" t="str">
        <f>IF(ISNUMBER($AN662),INDEX($C$1:$AB$2294,$AN662,AO$4),"")</f>
        <v>hkr29c00</v>
      </c>
      <c r="AP662" s="10">
        <f>IF(ISNUMBER($AN662),INDEX($C$1:$AB$2294,$AN662,AP$4),"")</f>
        <v>5.9475119999999997</v>
      </c>
      <c r="AQ662" s="310">
        <f>IF(ISNUMBER(SEARCH($T$30,AO662)),MAX(AQ$5:AQ661)+1,0)</f>
        <v>0</v>
      </c>
      <c r="AR662" s="310">
        <f>IF(ISNUMBER(SEARCH($T$31,AO662)),MAX(AR$5:AR661)+1,0)</f>
        <v>0</v>
      </c>
      <c r="AS662" s="128" t="str">
        <f t="shared" si="66"/>
        <v/>
      </c>
      <c r="AT662" s="105" t="str">
        <f>IF(ISNUMBER($AS662),INDEX($C$1:$AB$3985,$AS662,AT$4),"")</f>
        <v/>
      </c>
      <c r="AU662" s="128"/>
      <c r="AV662" s="128">
        <f t="shared" si="68"/>
        <v>1439</v>
      </c>
      <c r="AW662" s="105" t="str">
        <f>IF(ISNUMBER($AV662),INDEX($C$1:$AB$3985,$AV662,AW$4),"")</f>
        <v>or36c04_0</v>
      </c>
      <c r="AX662" s="105">
        <f>IF(ISNUMBER($AV662),INDEX($C$1:$AB$3985,$AV662,AX$4),"")</f>
        <v>20.414870000000001</v>
      </c>
      <c r="AY662" s="310">
        <f>IF(ISNUMBER(SEARCH($BE$10,AW662)),MAX(AY$5:AY661)+1,0)</f>
        <v>0</v>
      </c>
      <c r="AZ662" s="310">
        <f>IF(ISNUMBER(SEARCH($BE$11,AW662)),MAX(AZ$5:AZ661)+1,0)</f>
        <v>0</v>
      </c>
      <c r="BA662" s="128" t="str">
        <f t="shared" si="69"/>
        <v/>
      </c>
      <c r="BB662" s="105" t="str">
        <f>IF(ISNUMBER($BA662),INDEX($C$1:$AB$3985,$BA662,BB$4),"")</f>
        <v/>
      </c>
      <c r="BC662" s="105"/>
    </row>
    <row r="663" spans="1:55" x14ac:dyDescent="0.25">
      <c r="A663" s="98"/>
      <c r="B663" s="98">
        <f>ROW()</f>
        <v>663</v>
      </c>
      <c r="C663" s="73"/>
      <c r="D663" s="179" t="s">
        <v>701</v>
      </c>
      <c r="E663" s="175" t="s">
        <v>850</v>
      </c>
      <c r="F663" s="175" t="s">
        <v>851</v>
      </c>
      <c r="G663" s="176">
        <v>5.9475119999999997</v>
      </c>
      <c r="H663" s="176">
        <v>0.59475120000000004</v>
      </c>
      <c r="I663" s="176">
        <v>59.475119999999997</v>
      </c>
      <c r="J663" s="172" t="s">
        <v>841</v>
      </c>
      <c r="K663" s="173">
        <v>1</v>
      </c>
      <c r="L663" s="178">
        <v>0</v>
      </c>
      <c r="M663" s="36">
        <v>1</v>
      </c>
      <c r="N663" s="36"/>
      <c r="O663" s="36"/>
      <c r="P663" s="36"/>
      <c r="Q663" s="36"/>
      <c r="R663" s="3"/>
      <c r="S663" s="106"/>
      <c r="T663" s="106"/>
      <c r="U663" s="106"/>
      <c r="V663" s="106"/>
      <c r="W663" s="106"/>
      <c r="X663" s="106"/>
      <c r="Y663" s="36"/>
      <c r="Z663" s="36"/>
      <c r="AA663" s="36"/>
      <c r="AB663" s="188" t="str">
        <f t="shared" si="64"/>
        <v>hkr28c04log</v>
      </c>
      <c r="AC663" s="188" t="s">
        <v>1585</v>
      </c>
      <c r="AD663" s="131"/>
      <c r="AE663" s="131"/>
      <c r="AF663" s="131"/>
      <c r="AG663" s="131"/>
      <c r="AH663" s="131"/>
      <c r="AI663" s="131"/>
      <c r="AJ663" s="128" t="str">
        <f t="shared" si="65"/>
        <v/>
      </c>
      <c r="AK663" s="7" t="str">
        <f>IF(ISNUMBER($AJ663),INDEX($C$1:$AB$3985,$AJ663,AK$4),"")</f>
        <v/>
      </c>
      <c r="AL663" s="7" t="str">
        <f>IF(ISNUMBER($AJ663),INDEX($C$1:$AB$3985,$AJ663,AL$4),"")</f>
        <v/>
      </c>
      <c r="AM663" s="128"/>
      <c r="AN663" s="128">
        <f t="shared" si="67"/>
        <v>675</v>
      </c>
      <c r="AO663" s="7" t="str">
        <f>IF(ISNUMBER($AN663),INDEX($C$1:$AB$2294,$AN663,AO$4),"")</f>
        <v>hkr29c01</v>
      </c>
      <c r="AP663" s="10">
        <f>IF(ISNUMBER($AN663),INDEX($C$1:$AB$2294,$AN663,AP$4),"")</f>
        <v>5.9475119999999997</v>
      </c>
      <c r="AQ663" s="310">
        <f>IF(ISNUMBER(SEARCH($T$30,AO663)),MAX(AQ$5:AQ662)+1,0)</f>
        <v>0</v>
      </c>
      <c r="AR663" s="310">
        <f>IF(ISNUMBER(SEARCH($T$31,AO663)),MAX(AR$5:AR662)+1,0)</f>
        <v>0</v>
      </c>
      <c r="AS663" s="128" t="str">
        <f t="shared" si="66"/>
        <v/>
      </c>
      <c r="AT663" s="105" t="str">
        <f>IF(ISNUMBER($AS663),INDEX($C$1:$AB$3985,$AS663,AT$4),"")</f>
        <v/>
      </c>
      <c r="AU663" s="128"/>
      <c r="AV663" s="128">
        <f t="shared" si="68"/>
        <v>1440</v>
      </c>
      <c r="AW663" s="105" t="str">
        <f>IF(ISNUMBER($AV663),INDEX($C$1:$AB$3985,$AV663,AW$4),"")</f>
        <v>or36c05_0</v>
      </c>
      <c r="AX663" s="105">
        <f>IF(ISNUMBER($AV663),INDEX($C$1:$AB$3985,$AV663,AX$4),"")</f>
        <v>19.82734</v>
      </c>
      <c r="AY663" s="310">
        <f>IF(ISNUMBER(SEARCH($BE$10,AW663)),MAX(AY$5:AY662)+1,0)</f>
        <v>0</v>
      </c>
      <c r="AZ663" s="310">
        <f>IF(ISNUMBER(SEARCH($BE$11,AW663)),MAX(AZ$5:AZ662)+1,0)</f>
        <v>0</v>
      </c>
      <c r="BA663" s="128" t="str">
        <f t="shared" si="69"/>
        <v/>
      </c>
      <c r="BB663" s="105" t="str">
        <f>IF(ISNUMBER($BA663),INDEX($C$1:$AB$3985,$BA663,BB$4),"")</f>
        <v/>
      </c>
      <c r="BC663" s="105"/>
    </row>
    <row r="664" spans="1:55" x14ac:dyDescent="0.25">
      <c r="A664" s="98"/>
      <c r="B664" s="98">
        <f>ROW()</f>
        <v>664</v>
      </c>
      <c r="C664" s="73"/>
      <c r="D664" s="179" t="s">
        <v>702</v>
      </c>
      <c r="E664" s="175" t="s">
        <v>850</v>
      </c>
      <c r="F664" s="175" t="s">
        <v>851</v>
      </c>
      <c r="G664" s="176">
        <v>5.9475119999999997</v>
      </c>
      <c r="H664" s="176">
        <v>0.59475120000000004</v>
      </c>
      <c r="I664" s="176">
        <v>59.475119999999997</v>
      </c>
      <c r="J664" s="172" t="s">
        <v>841</v>
      </c>
      <c r="K664" s="173">
        <v>1</v>
      </c>
      <c r="L664" s="178">
        <v>0</v>
      </c>
      <c r="M664" s="36">
        <v>1</v>
      </c>
      <c r="N664" s="36"/>
      <c r="O664" s="36"/>
      <c r="P664" s="36"/>
      <c r="Q664" s="36"/>
      <c r="R664" s="3"/>
      <c r="S664" s="106"/>
      <c r="T664" s="106"/>
      <c r="U664" s="106"/>
      <c r="V664" s="106"/>
      <c r="W664" s="106"/>
      <c r="X664" s="106"/>
      <c r="Y664" s="36"/>
      <c r="Z664" s="36"/>
      <c r="AA664" s="36"/>
      <c r="AB664" s="188" t="str">
        <f t="shared" si="64"/>
        <v>hkr28c05log</v>
      </c>
      <c r="AC664" s="188" t="s">
        <v>1585</v>
      </c>
      <c r="AD664" s="131"/>
      <c r="AE664" s="131"/>
      <c r="AF664" s="131"/>
      <c r="AG664" s="131"/>
      <c r="AH664" s="131"/>
      <c r="AI664" s="131"/>
      <c r="AJ664" s="128" t="str">
        <f t="shared" si="65"/>
        <v/>
      </c>
      <c r="AK664" s="7" t="str">
        <f>IF(ISNUMBER($AJ664),INDEX($C$1:$AB$3985,$AJ664,AK$4),"")</f>
        <v/>
      </c>
      <c r="AL664" s="7" t="str">
        <f>IF(ISNUMBER($AJ664),INDEX($C$1:$AB$3985,$AJ664,AL$4),"")</f>
        <v/>
      </c>
      <c r="AM664" s="128"/>
      <c r="AN664" s="128">
        <f t="shared" si="67"/>
        <v>676</v>
      </c>
      <c r="AO664" s="7" t="str">
        <f>IF(ISNUMBER($AN664),INDEX($C$1:$AB$2294,$AN664,AO$4),"")</f>
        <v>hkr29c02</v>
      </c>
      <c r="AP664" s="10">
        <f>IF(ISNUMBER($AN664),INDEX($C$1:$AB$2294,$AN664,AP$4),"")</f>
        <v>5.9475119999999997</v>
      </c>
      <c r="AQ664" s="310">
        <f>IF(ISNUMBER(SEARCH($T$30,AO664)),MAX(AQ$5:AQ663)+1,0)</f>
        <v>0</v>
      </c>
      <c r="AR664" s="310">
        <f>IF(ISNUMBER(SEARCH($T$31,AO664)),MAX(AR$5:AR663)+1,0)</f>
        <v>0</v>
      </c>
      <c r="AS664" s="128" t="str">
        <f t="shared" si="66"/>
        <v/>
      </c>
      <c r="AT664" s="105" t="str">
        <f>IF(ISNUMBER($AS664),INDEX($C$1:$AB$3985,$AS664,AT$4),"")</f>
        <v/>
      </c>
      <c r="AU664" s="128"/>
      <c r="AV664" s="128">
        <f t="shared" si="68"/>
        <v>1441</v>
      </c>
      <c r="AW664" s="105" t="str">
        <f>IF(ISNUMBER($AV664),INDEX($C$1:$AB$3985,$AV664,AW$4),"")</f>
        <v>or36c06_0</v>
      </c>
      <c r="AX664" s="105">
        <f>IF(ISNUMBER($AV664),INDEX($C$1:$AB$3985,$AV664,AX$4),"")</f>
        <v>19.357679999999998</v>
      </c>
      <c r="AY664" s="310">
        <f>IF(ISNUMBER(SEARCH($BE$10,AW664)),MAX(AY$5:AY663)+1,0)</f>
        <v>0</v>
      </c>
      <c r="AZ664" s="310">
        <f>IF(ISNUMBER(SEARCH($BE$11,AW664)),MAX(AZ$5:AZ663)+1,0)</f>
        <v>0</v>
      </c>
      <c r="BA664" s="128" t="str">
        <f t="shared" si="69"/>
        <v/>
      </c>
      <c r="BB664" s="105" t="str">
        <f>IF(ISNUMBER($BA664),INDEX($C$1:$AB$3985,$BA664,BB$4),"")</f>
        <v/>
      </c>
      <c r="BC664" s="105"/>
    </row>
    <row r="665" spans="1:55" x14ac:dyDescent="0.25">
      <c r="A665" s="98"/>
      <c r="B665" s="98">
        <f>ROW()</f>
        <v>665</v>
      </c>
      <c r="C665" s="73"/>
      <c r="D665" s="179" t="s">
        <v>703</v>
      </c>
      <c r="E665" s="175" t="s">
        <v>850</v>
      </c>
      <c r="F665" s="175" t="s">
        <v>851</v>
      </c>
      <c r="G665" s="176">
        <v>5.9475119999999997</v>
      </c>
      <c r="H665" s="176">
        <v>0.59475120000000004</v>
      </c>
      <c r="I665" s="176">
        <v>59.475119999999997</v>
      </c>
      <c r="J665" s="172" t="s">
        <v>841</v>
      </c>
      <c r="K665" s="173">
        <v>1</v>
      </c>
      <c r="L665" s="178">
        <v>0</v>
      </c>
      <c r="M665" s="36">
        <v>1</v>
      </c>
      <c r="N665" s="36"/>
      <c r="O665" s="36"/>
      <c r="P665" s="36"/>
      <c r="Q665" s="36"/>
      <c r="R665" s="3"/>
      <c r="S665" s="106"/>
      <c r="T665" s="106"/>
      <c r="U665" s="106"/>
      <c r="V665" s="106"/>
      <c r="W665" s="106"/>
      <c r="X665" s="106"/>
      <c r="Y665" s="36"/>
      <c r="Z665" s="36"/>
      <c r="AA665" s="36"/>
      <c r="AB665" s="188" t="str">
        <f t="shared" si="64"/>
        <v>hkr28c08log</v>
      </c>
      <c r="AC665" s="188" t="s">
        <v>1585</v>
      </c>
      <c r="AD665" s="131"/>
      <c r="AE665" s="131"/>
      <c r="AF665" s="131"/>
      <c r="AG665" s="131"/>
      <c r="AH665" s="131"/>
      <c r="AI665" s="131"/>
      <c r="AJ665" s="128" t="str">
        <f t="shared" si="65"/>
        <v/>
      </c>
      <c r="AK665" s="7" t="str">
        <f>IF(ISNUMBER($AJ665),INDEX($C$1:$AB$3985,$AJ665,AK$4),"")</f>
        <v/>
      </c>
      <c r="AL665" s="7" t="str">
        <f>IF(ISNUMBER($AJ665),INDEX($C$1:$AB$3985,$AJ665,AL$4),"")</f>
        <v/>
      </c>
      <c r="AM665" s="128"/>
      <c r="AN665" s="128">
        <f t="shared" si="67"/>
        <v>677</v>
      </c>
      <c r="AO665" s="7" t="str">
        <f>IF(ISNUMBER($AN665),INDEX($C$1:$AB$2294,$AN665,AO$4),"")</f>
        <v>hkr29c03</v>
      </c>
      <c r="AP665" s="10">
        <f>IF(ISNUMBER($AN665),INDEX($C$1:$AB$2294,$AN665,AP$4),"")</f>
        <v>5.9475119999999997</v>
      </c>
      <c r="AQ665" s="310">
        <f>IF(ISNUMBER(SEARCH($T$30,AO665)),MAX(AQ$5:AQ664)+1,0)</f>
        <v>0</v>
      </c>
      <c r="AR665" s="310">
        <f>IF(ISNUMBER(SEARCH($T$31,AO665)),MAX(AR$5:AR664)+1,0)</f>
        <v>0</v>
      </c>
      <c r="AS665" s="128" t="str">
        <f t="shared" si="66"/>
        <v/>
      </c>
      <c r="AT665" s="105" t="str">
        <f>IF(ISNUMBER($AS665),INDEX($C$1:$AB$3985,$AS665,AT$4),"")</f>
        <v/>
      </c>
      <c r="AU665" s="128"/>
      <c r="AV665" s="128">
        <f t="shared" si="68"/>
        <v>1442</v>
      </c>
      <c r="AW665" s="105" t="str">
        <f>IF(ISNUMBER($AV665),INDEX($C$1:$AB$3985,$AV665,AW$4),"")</f>
        <v>or36c07_0</v>
      </c>
      <c r="AX665" s="105">
        <f>IF(ISNUMBER($AV665),INDEX($C$1:$AB$3985,$AV665,AX$4),"")</f>
        <v>18.772040000000001</v>
      </c>
      <c r="AY665" s="310">
        <f>IF(ISNUMBER(SEARCH($BE$10,AW665)),MAX(AY$5:AY664)+1,0)</f>
        <v>0</v>
      </c>
      <c r="AZ665" s="310">
        <f>IF(ISNUMBER(SEARCH($BE$11,AW665)),MAX(AZ$5:AZ664)+1,0)</f>
        <v>0</v>
      </c>
      <c r="BA665" s="128" t="str">
        <f t="shared" si="69"/>
        <v/>
      </c>
      <c r="BB665" s="105" t="str">
        <f>IF(ISNUMBER($BA665),INDEX($C$1:$AB$3985,$BA665,BB$4),"")</f>
        <v/>
      </c>
      <c r="BC665" s="105"/>
    </row>
    <row r="666" spans="1:55" x14ac:dyDescent="0.25">
      <c r="A666" s="98"/>
      <c r="B666" s="98">
        <f>ROW()</f>
        <v>666</v>
      </c>
      <c r="C666" s="73"/>
      <c r="D666" s="179" t="s">
        <v>704</v>
      </c>
      <c r="E666" s="175" t="s">
        <v>850</v>
      </c>
      <c r="F666" s="175" t="s">
        <v>851</v>
      </c>
      <c r="G666" s="176">
        <v>5.9475119999999997</v>
      </c>
      <c r="H666" s="176">
        <v>0.59475120000000004</v>
      </c>
      <c r="I666" s="176">
        <v>59.475119999999997</v>
      </c>
      <c r="J666" s="172" t="s">
        <v>841</v>
      </c>
      <c r="K666" s="173">
        <v>1</v>
      </c>
      <c r="L666" s="178">
        <v>0</v>
      </c>
      <c r="M666" s="36">
        <v>1</v>
      </c>
      <c r="N666" s="36"/>
      <c r="O666" s="36"/>
      <c r="P666" s="36"/>
      <c r="Q666" s="36"/>
      <c r="R666" s="3"/>
      <c r="S666" s="106"/>
      <c r="T666" s="106"/>
      <c r="U666" s="106"/>
      <c r="V666" s="106"/>
      <c r="W666" s="106"/>
      <c r="X666" s="106"/>
      <c r="Y666" s="36"/>
      <c r="Z666" s="36"/>
      <c r="AA666" s="36"/>
      <c r="AB666" s="188" t="str">
        <f t="shared" si="64"/>
        <v>hkr28c09log</v>
      </c>
      <c r="AC666" s="188" t="s">
        <v>1585</v>
      </c>
      <c r="AD666" s="131"/>
      <c r="AE666" s="131"/>
      <c r="AF666" s="131"/>
      <c r="AG666" s="131"/>
      <c r="AH666" s="131"/>
      <c r="AI666" s="131"/>
      <c r="AJ666" s="128" t="str">
        <f t="shared" si="65"/>
        <v/>
      </c>
      <c r="AK666" s="7" t="str">
        <f>IF(ISNUMBER($AJ666),INDEX($C$1:$AB$3985,$AJ666,AK$4),"")</f>
        <v/>
      </c>
      <c r="AL666" s="7" t="str">
        <f>IF(ISNUMBER($AJ666),INDEX($C$1:$AB$3985,$AJ666,AL$4),"")</f>
        <v/>
      </c>
      <c r="AM666" s="128"/>
      <c r="AN666" s="128">
        <f t="shared" si="67"/>
        <v>678</v>
      </c>
      <c r="AO666" s="7" t="str">
        <f>IF(ISNUMBER($AN666),INDEX($C$1:$AB$2294,$AN666,AO$4),"")</f>
        <v>hkr29c05</v>
      </c>
      <c r="AP666" s="10">
        <f>IF(ISNUMBER($AN666),INDEX($C$1:$AB$2294,$AN666,AP$4),"")</f>
        <v>5.9475119999999997</v>
      </c>
      <c r="AQ666" s="310">
        <f>IF(ISNUMBER(SEARCH($T$30,AO666)),MAX(AQ$5:AQ665)+1,0)</f>
        <v>0</v>
      </c>
      <c r="AR666" s="310">
        <f>IF(ISNUMBER(SEARCH($T$31,AO666)),MAX(AR$5:AR665)+1,0)</f>
        <v>0</v>
      </c>
      <c r="AS666" s="128" t="str">
        <f t="shared" si="66"/>
        <v/>
      </c>
      <c r="AT666" s="105" t="str">
        <f>IF(ISNUMBER($AS666),INDEX($C$1:$AB$3985,$AS666,AT$4),"")</f>
        <v/>
      </c>
      <c r="AU666" s="128"/>
      <c r="AV666" s="128">
        <f t="shared" si="68"/>
        <v>1443</v>
      </c>
      <c r="AW666" s="105" t="str">
        <f>IF(ISNUMBER($AV666),INDEX($C$1:$AB$3985,$AV666,AW$4),"")</f>
        <v>or36c08_0</v>
      </c>
      <c r="AX666" s="105">
        <f>IF(ISNUMBER($AV666),INDEX($C$1:$AB$3985,$AV666,AX$4),"")</f>
        <v>18.237939999999998</v>
      </c>
      <c r="AY666" s="310">
        <f>IF(ISNUMBER(SEARCH($BE$10,AW666)),MAX(AY$5:AY665)+1,0)</f>
        <v>0</v>
      </c>
      <c r="AZ666" s="310">
        <f>IF(ISNUMBER(SEARCH($BE$11,AW666)),MAX(AZ$5:AZ665)+1,0)</f>
        <v>0</v>
      </c>
      <c r="BA666" s="128" t="str">
        <f t="shared" si="69"/>
        <v/>
      </c>
      <c r="BB666" s="105" t="str">
        <f>IF(ISNUMBER($BA666),INDEX($C$1:$AB$3985,$BA666,BB$4),"")</f>
        <v/>
      </c>
      <c r="BC666" s="105"/>
    </row>
    <row r="667" spans="1:55" x14ac:dyDescent="0.25">
      <c r="A667" s="98"/>
      <c r="B667" s="98">
        <f>ROW()</f>
        <v>667</v>
      </c>
      <c r="C667" s="73"/>
      <c r="D667" s="179" t="s">
        <v>705</v>
      </c>
      <c r="E667" s="175" t="s">
        <v>850</v>
      </c>
      <c r="F667" s="175" t="s">
        <v>851</v>
      </c>
      <c r="G667" s="176">
        <v>5.9475119999999997</v>
      </c>
      <c r="H667" s="176">
        <v>0.59475120000000004</v>
      </c>
      <c r="I667" s="176">
        <v>59.475119999999997</v>
      </c>
      <c r="J667" s="172" t="s">
        <v>841</v>
      </c>
      <c r="K667" s="173">
        <v>1</v>
      </c>
      <c r="L667" s="178">
        <v>0</v>
      </c>
      <c r="M667" s="36">
        <v>1</v>
      </c>
      <c r="N667" s="36"/>
      <c r="O667" s="36"/>
      <c r="P667" s="36"/>
      <c r="Q667" s="36"/>
      <c r="R667" s="3"/>
      <c r="S667" s="106"/>
      <c r="T667" s="106"/>
      <c r="U667" s="106"/>
      <c r="V667" s="106"/>
      <c r="W667" s="106"/>
      <c r="X667" s="106"/>
      <c r="Y667" s="36"/>
      <c r="Z667" s="36"/>
      <c r="AA667" s="36"/>
      <c r="AB667" s="188" t="str">
        <f t="shared" si="64"/>
        <v>hkr28c11log</v>
      </c>
      <c r="AC667" s="188" t="s">
        <v>1585</v>
      </c>
      <c r="AD667" s="131"/>
      <c r="AE667" s="131"/>
      <c r="AF667" s="131"/>
      <c r="AG667" s="131"/>
      <c r="AH667" s="131"/>
      <c r="AI667" s="131"/>
      <c r="AJ667" s="128" t="str">
        <f t="shared" si="65"/>
        <v/>
      </c>
      <c r="AK667" s="7" t="str">
        <f>IF(ISNUMBER($AJ667),INDEX($C$1:$AB$3985,$AJ667,AK$4),"")</f>
        <v/>
      </c>
      <c r="AL667" s="7" t="str">
        <f>IF(ISNUMBER($AJ667),INDEX($C$1:$AB$3985,$AJ667,AL$4),"")</f>
        <v/>
      </c>
      <c r="AM667" s="128"/>
      <c r="AN667" s="128">
        <f t="shared" si="67"/>
        <v>679</v>
      </c>
      <c r="AO667" s="7" t="str">
        <f>IF(ISNUMBER($AN667),INDEX($C$1:$AB$2294,$AN667,AO$4),"")</f>
        <v>hkr29c07</v>
      </c>
      <c r="AP667" s="10">
        <f>IF(ISNUMBER($AN667),INDEX($C$1:$AB$2294,$AN667,AP$4),"")</f>
        <v>5.9475119999999997</v>
      </c>
      <c r="AQ667" s="310">
        <f>IF(ISNUMBER(SEARCH($T$30,AO667)),MAX(AQ$5:AQ666)+1,0)</f>
        <v>0</v>
      </c>
      <c r="AR667" s="310">
        <f>IF(ISNUMBER(SEARCH($T$31,AO667)),MAX(AR$5:AR666)+1,0)</f>
        <v>0</v>
      </c>
      <c r="AS667" s="128" t="str">
        <f t="shared" si="66"/>
        <v/>
      </c>
      <c r="AT667" s="105" t="str">
        <f>IF(ISNUMBER($AS667),INDEX($C$1:$AB$3985,$AS667,AT$4),"")</f>
        <v/>
      </c>
      <c r="AU667" s="128"/>
      <c r="AV667" s="128">
        <f t="shared" si="68"/>
        <v>1444</v>
      </c>
      <c r="AW667" s="105" t="str">
        <f>IF(ISNUMBER($AV667),INDEX($C$1:$AB$3985,$AV667,AW$4),"")</f>
        <v>or36c09_0</v>
      </c>
      <c r="AX667" s="105">
        <f>IF(ISNUMBER($AV667),INDEX($C$1:$AB$3985,$AV667,AX$4),"")</f>
        <v>17.418749999999999</v>
      </c>
      <c r="AY667" s="310">
        <f>IF(ISNUMBER(SEARCH($BE$10,AW667)),MAX(AY$5:AY666)+1,0)</f>
        <v>0</v>
      </c>
      <c r="AZ667" s="310">
        <f>IF(ISNUMBER(SEARCH($BE$11,AW667)),MAX(AZ$5:AZ666)+1,0)</f>
        <v>0</v>
      </c>
      <c r="BA667" s="128" t="str">
        <f t="shared" si="69"/>
        <v/>
      </c>
      <c r="BB667" s="105" t="str">
        <f>IF(ISNUMBER($BA667),INDEX($C$1:$AB$3985,$BA667,BB$4),"")</f>
        <v/>
      </c>
      <c r="BC667" s="105"/>
    </row>
    <row r="668" spans="1:55" x14ac:dyDescent="0.25">
      <c r="A668" s="98"/>
      <c r="B668" s="98">
        <f>ROW()</f>
        <v>668</v>
      </c>
      <c r="C668" s="73"/>
      <c r="D668" s="179" t="s">
        <v>706</v>
      </c>
      <c r="E668" s="175" t="s">
        <v>850</v>
      </c>
      <c r="F668" s="176" t="s">
        <v>851</v>
      </c>
      <c r="G668" s="176">
        <v>5.9475119999999997</v>
      </c>
      <c r="H668" s="176">
        <v>0.59475120000000004</v>
      </c>
      <c r="I668" s="176">
        <v>59.475119999999997</v>
      </c>
      <c r="J668" s="172" t="s">
        <v>841</v>
      </c>
      <c r="K668" s="173">
        <v>1</v>
      </c>
      <c r="L668" s="178">
        <v>0</v>
      </c>
      <c r="M668" s="33">
        <v>1</v>
      </c>
      <c r="R668" s="3"/>
      <c r="S668" s="106"/>
      <c r="T668" s="106"/>
      <c r="U668" s="106"/>
      <c r="V668" s="106"/>
      <c r="W668" s="106"/>
      <c r="X668" s="106"/>
      <c r="AB668" s="188" t="str">
        <f t="shared" si="64"/>
        <v>hkr28c13log</v>
      </c>
      <c r="AC668" s="188" t="s">
        <v>1585</v>
      </c>
      <c r="AD668" s="131"/>
      <c r="AE668" s="131"/>
      <c r="AF668" s="131"/>
      <c r="AG668" s="131"/>
      <c r="AH668" s="131"/>
      <c r="AI668" s="131"/>
      <c r="AJ668" s="128" t="str">
        <f t="shared" si="65"/>
        <v/>
      </c>
      <c r="AK668" s="7" t="str">
        <f>IF(ISNUMBER($AJ668),INDEX($C$1:$AB$3985,$AJ668,AK$4),"")</f>
        <v/>
      </c>
      <c r="AL668" s="7" t="str">
        <f>IF(ISNUMBER($AJ668),INDEX($C$1:$AB$3985,$AJ668,AL$4),"")</f>
        <v/>
      </c>
      <c r="AM668" s="128"/>
      <c r="AN668" s="128">
        <f t="shared" si="67"/>
        <v>680</v>
      </c>
      <c r="AO668" s="7" t="str">
        <f>IF(ISNUMBER($AN668),INDEX($C$1:$AB$2294,$AN668,AO$4),"")</f>
        <v>hkr29c08</v>
      </c>
      <c r="AP668" s="10">
        <f>IF(ISNUMBER($AN668),INDEX($C$1:$AB$2294,$AN668,AP$4),"")</f>
        <v>5.9475119999999997</v>
      </c>
      <c r="AQ668" s="310">
        <f>IF(ISNUMBER(SEARCH($T$30,AO668)),MAX(AQ$5:AQ667)+1,0)</f>
        <v>0</v>
      </c>
      <c r="AR668" s="310">
        <f>IF(ISNUMBER(SEARCH($T$31,AO668)),MAX(AR$5:AR667)+1,0)</f>
        <v>0</v>
      </c>
      <c r="AS668" s="128" t="str">
        <f t="shared" si="66"/>
        <v/>
      </c>
      <c r="AT668" s="105" t="str">
        <f>IF(ISNUMBER($AS668),INDEX($C$1:$AB$3985,$AS668,AT$4),"")</f>
        <v/>
      </c>
      <c r="AU668" s="128"/>
      <c r="AV668" s="128">
        <f t="shared" si="68"/>
        <v>1445</v>
      </c>
      <c r="AW668" s="105" t="str">
        <f>IF(ISNUMBER($AV668),INDEX($C$1:$AB$3985,$AV668,AW$4),"")</f>
        <v>or36c10_0</v>
      </c>
      <c r="AX668" s="105">
        <f>IF(ISNUMBER($AV668),INDEX($C$1:$AB$3985,$AV668,AX$4),"")</f>
        <v>16.224350000000001</v>
      </c>
      <c r="AY668" s="310">
        <f>IF(ISNUMBER(SEARCH($BE$10,AW668)),MAX(AY$5:AY667)+1,0)</f>
        <v>0</v>
      </c>
      <c r="AZ668" s="310">
        <f>IF(ISNUMBER(SEARCH($BE$11,AW668)),MAX(AZ$5:AZ667)+1,0)</f>
        <v>0</v>
      </c>
      <c r="BA668" s="128" t="str">
        <f t="shared" si="69"/>
        <v/>
      </c>
      <c r="BB668" s="105" t="str">
        <f>IF(ISNUMBER($BA668),INDEX($C$1:$AB$3985,$BA668,BB$4),"")</f>
        <v/>
      </c>
      <c r="BC668" s="105"/>
    </row>
    <row r="669" spans="1:55" x14ac:dyDescent="0.25">
      <c r="A669" s="98"/>
      <c r="B669" s="98">
        <f>ROW()</f>
        <v>669</v>
      </c>
      <c r="C669" s="73"/>
      <c r="D669" s="179" t="s">
        <v>707</v>
      </c>
      <c r="E669" s="175" t="s">
        <v>850</v>
      </c>
      <c r="F669" s="176" t="s">
        <v>851</v>
      </c>
      <c r="G669" s="176">
        <v>5.9475119999999997</v>
      </c>
      <c r="H669" s="176">
        <v>0.59475120000000004</v>
      </c>
      <c r="I669" s="176">
        <v>59.475119999999997</v>
      </c>
      <c r="J669" s="172" t="s">
        <v>841</v>
      </c>
      <c r="K669" s="173">
        <v>1</v>
      </c>
      <c r="L669" s="178">
        <v>0</v>
      </c>
      <c r="M669" s="33">
        <v>1</v>
      </c>
      <c r="R669" s="3"/>
      <c r="S669" s="106"/>
      <c r="T669" s="106"/>
      <c r="U669" s="106"/>
      <c r="V669" s="106"/>
      <c r="W669" s="106"/>
      <c r="X669" s="106"/>
      <c r="AB669" s="188" t="str">
        <f t="shared" si="64"/>
        <v>hkr28c14log</v>
      </c>
      <c r="AC669" s="188" t="s">
        <v>1585</v>
      </c>
      <c r="AD669" s="131"/>
      <c r="AE669" s="131"/>
      <c r="AF669" s="131"/>
      <c r="AG669" s="131"/>
      <c r="AH669" s="131"/>
      <c r="AI669" s="131"/>
      <c r="AJ669" s="128" t="str">
        <f t="shared" si="65"/>
        <v/>
      </c>
      <c r="AK669" s="7" t="str">
        <f>IF(ISNUMBER($AJ669),INDEX($C$1:$AB$3985,$AJ669,AK$4),"")</f>
        <v/>
      </c>
      <c r="AL669" s="7" t="str">
        <f>IF(ISNUMBER($AJ669),INDEX($C$1:$AB$3985,$AJ669,AL$4),"")</f>
        <v/>
      </c>
      <c r="AM669" s="128"/>
      <c r="AN669" s="128">
        <f t="shared" si="67"/>
        <v>681</v>
      </c>
      <c r="AO669" s="7" t="str">
        <f>IF(ISNUMBER($AN669),INDEX($C$1:$AB$2294,$AN669,AO$4),"")</f>
        <v>hkr29c09</v>
      </c>
      <c r="AP669" s="10">
        <f>IF(ISNUMBER($AN669),INDEX($C$1:$AB$2294,$AN669,AP$4),"")</f>
        <v>5.9475119999999997</v>
      </c>
      <c r="AQ669" s="310">
        <f>IF(ISNUMBER(SEARCH($T$30,AO669)),MAX(AQ$5:AQ668)+1,0)</f>
        <v>0</v>
      </c>
      <c r="AR669" s="310">
        <f>IF(ISNUMBER(SEARCH($T$31,AO669)),MAX(AR$5:AR668)+1,0)</f>
        <v>0</v>
      </c>
      <c r="AS669" s="128" t="str">
        <f t="shared" si="66"/>
        <v/>
      </c>
      <c r="AT669" s="105" t="str">
        <f>IF(ISNUMBER($AS669),INDEX($C$1:$AB$3985,$AS669,AT$4),"")</f>
        <v/>
      </c>
      <c r="AU669" s="128"/>
      <c r="AV669" s="128">
        <f t="shared" si="68"/>
        <v>1446</v>
      </c>
      <c r="AW669" s="105" t="str">
        <f>IF(ISNUMBER($AV669),INDEX($C$1:$AB$3985,$AV669,AW$4),"")</f>
        <v>or36c11_0</v>
      </c>
      <c r="AX669" s="105">
        <f>IF(ISNUMBER($AV669),INDEX($C$1:$AB$3985,$AV669,AX$4),"")</f>
        <v>15.15143</v>
      </c>
      <c r="AY669" s="310">
        <f>IF(ISNUMBER(SEARCH($BE$10,AW669)),MAX(AY$5:AY668)+1,0)</f>
        <v>0</v>
      </c>
      <c r="AZ669" s="310">
        <f>IF(ISNUMBER(SEARCH($BE$11,AW669)),MAX(AZ$5:AZ668)+1,0)</f>
        <v>0</v>
      </c>
      <c r="BA669" s="128" t="str">
        <f t="shared" si="69"/>
        <v/>
      </c>
      <c r="BB669" s="105" t="str">
        <f>IF(ISNUMBER($BA669),INDEX($C$1:$AB$3985,$BA669,BB$4),"")</f>
        <v/>
      </c>
      <c r="BC669" s="105"/>
    </row>
    <row r="670" spans="1:55" x14ac:dyDescent="0.25">
      <c r="A670" s="98"/>
      <c r="B670" s="98">
        <f>ROW()</f>
        <v>670</v>
      </c>
      <c r="C670" s="73"/>
      <c r="D670" s="179" t="s">
        <v>708</v>
      </c>
      <c r="E670" s="175" t="s">
        <v>850</v>
      </c>
      <c r="F670" s="176" t="s">
        <v>851</v>
      </c>
      <c r="G670" s="176">
        <v>5.9475119999999997</v>
      </c>
      <c r="H670" s="176">
        <v>0.59475120000000004</v>
      </c>
      <c r="I670" s="176">
        <v>59.475119999999997</v>
      </c>
      <c r="J670" s="172" t="s">
        <v>841</v>
      </c>
      <c r="K670" s="173">
        <v>1</v>
      </c>
      <c r="L670" s="178">
        <v>0</v>
      </c>
      <c r="M670" s="33">
        <v>1</v>
      </c>
      <c r="R670" s="3"/>
      <c r="S670" s="106"/>
      <c r="T670" s="106"/>
      <c r="U670" s="106"/>
      <c r="V670" s="106"/>
      <c r="W670" s="106"/>
      <c r="X670" s="106"/>
      <c r="AB670" s="188" t="str">
        <f t="shared" si="64"/>
        <v>hkr28c16log</v>
      </c>
      <c r="AC670" s="188" t="s">
        <v>1585</v>
      </c>
      <c r="AD670" s="131"/>
      <c r="AE670" s="131"/>
      <c r="AF670" s="131"/>
      <c r="AG670" s="131"/>
      <c r="AH670" s="131"/>
      <c r="AI670" s="131"/>
      <c r="AJ670" s="128" t="str">
        <f t="shared" si="65"/>
        <v/>
      </c>
      <c r="AK670" s="7" t="str">
        <f>IF(ISNUMBER($AJ670),INDEX($C$1:$AB$3985,$AJ670,AK$4),"")</f>
        <v/>
      </c>
      <c r="AL670" s="7" t="str">
        <f>IF(ISNUMBER($AJ670),INDEX($C$1:$AB$3985,$AJ670,AL$4),"")</f>
        <v/>
      </c>
      <c r="AM670" s="128"/>
      <c r="AN670" s="128">
        <f t="shared" si="67"/>
        <v>682</v>
      </c>
      <c r="AO670" s="7" t="str">
        <f>IF(ISNUMBER($AN670),INDEX($C$1:$AB$2294,$AN670,AO$4),"")</f>
        <v>hkr29c10</v>
      </c>
      <c r="AP670" s="10">
        <f>IF(ISNUMBER($AN670),INDEX($C$1:$AB$2294,$AN670,AP$4),"")</f>
        <v>5.9475119999999997</v>
      </c>
      <c r="AQ670" s="310">
        <f>IF(ISNUMBER(SEARCH($T$30,AO670)),MAX(AQ$5:AQ669)+1,0)</f>
        <v>0</v>
      </c>
      <c r="AR670" s="310">
        <f>IF(ISNUMBER(SEARCH($T$31,AO670)),MAX(AR$5:AR669)+1,0)</f>
        <v>0</v>
      </c>
      <c r="AS670" s="128" t="str">
        <f t="shared" si="66"/>
        <v/>
      </c>
      <c r="AT670" s="105" t="str">
        <f>IF(ISNUMBER($AS670),INDEX($C$1:$AB$3985,$AS670,AT$4),"")</f>
        <v/>
      </c>
      <c r="AU670" s="128"/>
      <c r="AV670" s="128">
        <f t="shared" si="68"/>
        <v>1447</v>
      </c>
      <c r="AW670" s="105" t="str">
        <f>IF(ISNUMBER($AV670),INDEX($C$1:$AB$3985,$AV670,AW$4),"")</f>
        <v>or36c12_0</v>
      </c>
      <c r="AX670" s="105">
        <f>IF(ISNUMBER($AV670),INDEX($C$1:$AB$3985,$AV670,AX$4),"")</f>
        <v>14.04514</v>
      </c>
      <c r="AY670" s="310">
        <f>IF(ISNUMBER(SEARCH($BE$10,AW670)),MAX(AY$5:AY669)+1,0)</f>
        <v>0</v>
      </c>
      <c r="AZ670" s="310">
        <f>IF(ISNUMBER(SEARCH($BE$11,AW670)),MAX(AZ$5:AZ669)+1,0)</f>
        <v>0</v>
      </c>
      <c r="BA670" s="128" t="str">
        <f t="shared" si="69"/>
        <v/>
      </c>
      <c r="BB670" s="105" t="str">
        <f>IF(ISNUMBER($BA670),INDEX($C$1:$AB$3985,$BA670,BB$4),"")</f>
        <v/>
      </c>
      <c r="BC670" s="105"/>
    </row>
    <row r="671" spans="1:55" x14ac:dyDescent="0.25">
      <c r="A671" s="98"/>
      <c r="B671" s="98">
        <f>ROW()</f>
        <v>671</v>
      </c>
      <c r="C671" s="73"/>
      <c r="D671" s="179" t="s">
        <v>709</v>
      </c>
      <c r="E671" s="175" t="s">
        <v>850</v>
      </c>
      <c r="F671" s="176" t="s">
        <v>851</v>
      </c>
      <c r="G671" s="176">
        <v>5.9475119999999997</v>
      </c>
      <c r="H671" s="176">
        <v>0.59475120000000004</v>
      </c>
      <c r="I671" s="176">
        <v>59.475119999999997</v>
      </c>
      <c r="J671" s="172" t="s">
        <v>841</v>
      </c>
      <c r="K671" s="173">
        <v>1</v>
      </c>
      <c r="L671" s="178">
        <v>0</v>
      </c>
      <c r="M671" s="33">
        <v>1</v>
      </c>
      <c r="R671" s="3"/>
      <c r="S671" s="106"/>
      <c r="T671" s="106"/>
      <c r="U671" s="106"/>
      <c r="V671" s="106"/>
      <c r="W671" s="106"/>
      <c r="X671" s="106"/>
      <c r="AB671" s="188" t="str">
        <f t="shared" si="64"/>
        <v>hkr28c18log</v>
      </c>
      <c r="AC671" s="188" t="s">
        <v>1585</v>
      </c>
      <c r="AD671" s="131"/>
      <c r="AE671" s="131"/>
      <c r="AF671" s="131"/>
      <c r="AG671" s="131"/>
      <c r="AH671" s="131"/>
      <c r="AI671" s="131"/>
      <c r="AJ671" s="128" t="str">
        <f t="shared" si="65"/>
        <v/>
      </c>
      <c r="AK671" s="7" t="str">
        <f>IF(ISNUMBER($AJ671),INDEX($C$1:$AB$3985,$AJ671,AK$4),"")</f>
        <v/>
      </c>
      <c r="AL671" s="7" t="str">
        <f>IF(ISNUMBER($AJ671),INDEX($C$1:$AB$3985,$AJ671,AL$4),"")</f>
        <v/>
      </c>
      <c r="AM671" s="128"/>
      <c r="AN671" s="128">
        <f t="shared" si="67"/>
        <v>683</v>
      </c>
      <c r="AO671" s="7" t="str">
        <f>IF(ISNUMBER($AN671),INDEX($C$1:$AB$2294,$AN671,AO$4),"")</f>
        <v>hkr29c13</v>
      </c>
      <c r="AP671" s="10">
        <f>IF(ISNUMBER($AN671),INDEX($C$1:$AB$2294,$AN671,AP$4),"")</f>
        <v>5.9475119999999997</v>
      </c>
      <c r="AQ671" s="310">
        <f>IF(ISNUMBER(SEARCH($T$30,AO671)),MAX(AQ$5:AQ670)+1,0)</f>
        <v>0</v>
      </c>
      <c r="AR671" s="310">
        <f>IF(ISNUMBER(SEARCH($T$31,AO671)),MAX(AR$5:AR670)+1,0)</f>
        <v>0</v>
      </c>
      <c r="AS671" s="128" t="str">
        <f t="shared" si="66"/>
        <v/>
      </c>
      <c r="AT671" s="105" t="str">
        <f>IF(ISNUMBER($AS671),INDEX($C$1:$AB$3985,$AS671,AT$4),"")</f>
        <v/>
      </c>
      <c r="AU671" s="128"/>
      <c r="AV671" s="128">
        <f t="shared" si="68"/>
        <v>1448</v>
      </c>
      <c r="AW671" s="105" t="str">
        <f>IF(ISNUMBER($AV671),INDEX($C$1:$AB$3985,$AV671,AW$4),"")</f>
        <v>or36c13_0</v>
      </c>
      <c r="AX671" s="105">
        <f>IF(ISNUMBER($AV671),INDEX($C$1:$AB$3985,$AV671,AX$4),"")</f>
        <v>12.94496</v>
      </c>
      <c r="AY671" s="310">
        <f>IF(ISNUMBER(SEARCH($BE$10,AW671)),MAX(AY$5:AY670)+1,0)</f>
        <v>0</v>
      </c>
      <c r="AZ671" s="310">
        <f>IF(ISNUMBER(SEARCH($BE$11,AW671)),MAX(AZ$5:AZ670)+1,0)</f>
        <v>0</v>
      </c>
      <c r="BA671" s="128" t="str">
        <f t="shared" si="69"/>
        <v/>
      </c>
      <c r="BB671" s="105" t="str">
        <f>IF(ISNUMBER($BA671),INDEX($C$1:$AB$3985,$BA671,BB$4),"")</f>
        <v/>
      </c>
      <c r="BC671" s="105"/>
    </row>
    <row r="672" spans="1:55" x14ac:dyDescent="0.25">
      <c r="A672" s="98"/>
      <c r="B672" s="98">
        <f>ROW()</f>
        <v>672</v>
      </c>
      <c r="C672" s="73"/>
      <c r="D672" s="179" t="s">
        <v>710</v>
      </c>
      <c r="E672" s="175" t="s">
        <v>850</v>
      </c>
      <c r="F672" s="176" t="s">
        <v>851</v>
      </c>
      <c r="G672" s="176">
        <v>5.9475119999999997</v>
      </c>
      <c r="H672" s="176">
        <v>0.59475120000000004</v>
      </c>
      <c r="I672" s="176">
        <v>59.475119999999997</v>
      </c>
      <c r="J672" s="172" t="s">
        <v>841</v>
      </c>
      <c r="K672" s="173">
        <v>1</v>
      </c>
      <c r="L672" s="178">
        <v>0</v>
      </c>
      <c r="M672" s="33">
        <v>1</v>
      </c>
      <c r="R672" s="3"/>
      <c r="S672" s="106"/>
      <c r="T672" s="106"/>
      <c r="U672" s="106"/>
      <c r="V672" s="106"/>
      <c r="W672" s="106"/>
      <c r="X672" s="106"/>
      <c r="AB672" s="188" t="str">
        <f t="shared" si="64"/>
        <v>hkr28c19log</v>
      </c>
      <c r="AC672" s="188" t="s">
        <v>1585</v>
      </c>
      <c r="AD672" s="131"/>
      <c r="AE672" s="131"/>
      <c r="AF672" s="131"/>
      <c r="AG672" s="131"/>
      <c r="AH672" s="131"/>
      <c r="AI672" s="131"/>
      <c r="AJ672" s="128" t="str">
        <f t="shared" si="65"/>
        <v/>
      </c>
      <c r="AK672" s="7" t="str">
        <f>IF(ISNUMBER($AJ672),INDEX($C$1:$AB$3985,$AJ672,AK$4),"")</f>
        <v/>
      </c>
      <c r="AL672" s="7" t="str">
        <f>IF(ISNUMBER($AJ672),INDEX($C$1:$AB$3985,$AJ672,AL$4),"")</f>
        <v/>
      </c>
      <c r="AM672" s="128"/>
      <c r="AN672" s="128">
        <f t="shared" si="67"/>
        <v>684</v>
      </c>
      <c r="AO672" s="7" t="str">
        <f>IF(ISNUMBER($AN672),INDEX($C$1:$AB$2294,$AN672,AO$4),"")</f>
        <v>hkr32c06</v>
      </c>
      <c r="AP672" s="10">
        <f>IF(ISNUMBER($AN672),INDEX($C$1:$AB$2294,$AN672,AP$4),"")</f>
        <v>5.9475119999999997</v>
      </c>
      <c r="AQ672" s="310">
        <f>IF(ISNUMBER(SEARCH($T$30,AO672)),MAX(AQ$5:AQ671)+1,0)</f>
        <v>0</v>
      </c>
      <c r="AR672" s="310">
        <f>IF(ISNUMBER(SEARCH($T$31,AO672)),MAX(AR$5:AR671)+1,0)</f>
        <v>0</v>
      </c>
      <c r="AS672" s="128" t="str">
        <f t="shared" si="66"/>
        <v/>
      </c>
      <c r="AT672" s="105" t="str">
        <f>IF(ISNUMBER($AS672),INDEX($C$1:$AB$3985,$AS672,AT$4),"")</f>
        <v/>
      </c>
      <c r="AU672" s="128"/>
      <c r="AV672" s="128">
        <f t="shared" si="68"/>
        <v>1449</v>
      </c>
      <c r="AW672" s="105" t="str">
        <f>IF(ISNUMBER($AV672),INDEX($C$1:$AB$3985,$AV672,AW$4),"")</f>
        <v>or36c14_0</v>
      </c>
      <c r="AX672" s="105">
        <f>IF(ISNUMBER($AV672),INDEX($C$1:$AB$3985,$AV672,AX$4),"")</f>
        <v>11.94858</v>
      </c>
      <c r="AY672" s="310">
        <f>IF(ISNUMBER(SEARCH($BE$10,AW672)),MAX(AY$5:AY671)+1,0)</f>
        <v>0</v>
      </c>
      <c r="AZ672" s="310">
        <f>IF(ISNUMBER(SEARCH($BE$11,AW672)),MAX(AZ$5:AZ671)+1,0)</f>
        <v>0</v>
      </c>
      <c r="BA672" s="128" t="str">
        <f t="shared" si="69"/>
        <v/>
      </c>
      <c r="BB672" s="105" t="str">
        <f>IF(ISNUMBER($BA672),INDEX($C$1:$AB$3985,$BA672,BB$4),"")</f>
        <v/>
      </c>
      <c r="BC672" s="105"/>
    </row>
    <row r="673" spans="1:55" x14ac:dyDescent="0.25">
      <c r="A673" s="98"/>
      <c r="B673" s="98">
        <f>ROW()</f>
        <v>673</v>
      </c>
      <c r="C673" s="73"/>
      <c r="D673" s="179" t="s">
        <v>711</v>
      </c>
      <c r="E673" s="175" t="s">
        <v>850</v>
      </c>
      <c r="F673" s="176" t="s">
        <v>851</v>
      </c>
      <c r="G673" s="176">
        <v>5.9475119999999997</v>
      </c>
      <c r="H673" s="176">
        <v>0.59475120000000004</v>
      </c>
      <c r="I673" s="176">
        <v>59.475119999999997</v>
      </c>
      <c r="J673" s="172" t="s">
        <v>841</v>
      </c>
      <c r="K673" s="173">
        <v>1</v>
      </c>
      <c r="L673" s="178">
        <v>0</v>
      </c>
      <c r="M673" s="33">
        <v>1</v>
      </c>
      <c r="R673" s="3"/>
      <c r="S673" s="106"/>
      <c r="T673" s="106"/>
      <c r="U673" s="106"/>
      <c r="V673" s="106"/>
      <c r="W673" s="106"/>
      <c r="X673" s="106"/>
      <c r="AB673" s="188" t="str">
        <f t="shared" si="64"/>
        <v>hkr39c12log</v>
      </c>
      <c r="AC673" s="188" t="s">
        <v>1585</v>
      </c>
      <c r="AD673" s="131"/>
      <c r="AE673" s="131"/>
      <c r="AF673" s="131"/>
      <c r="AG673" s="131"/>
      <c r="AH673" s="131"/>
      <c r="AI673" s="131"/>
      <c r="AJ673" s="128" t="str">
        <f t="shared" si="65"/>
        <v/>
      </c>
      <c r="AK673" s="7" t="str">
        <f>IF(ISNUMBER($AJ673),INDEX($C$1:$AB$3985,$AJ673,AK$4),"")</f>
        <v/>
      </c>
      <c r="AL673" s="7" t="str">
        <f>IF(ISNUMBER($AJ673),INDEX($C$1:$AB$3985,$AJ673,AL$4),"")</f>
        <v/>
      </c>
      <c r="AM673" s="128"/>
      <c r="AN673" s="128">
        <f t="shared" si="67"/>
        <v>685</v>
      </c>
      <c r="AO673" s="7" t="str">
        <f>IF(ISNUMBER($AN673),INDEX($C$1:$AB$2294,$AN673,AO$4),"")</f>
        <v>hkr29c17</v>
      </c>
      <c r="AP673" s="10">
        <f>IF(ISNUMBER($AN673),INDEX($C$1:$AB$2294,$AN673,AP$4),"")</f>
        <v>5.9475119999999997</v>
      </c>
      <c r="AQ673" s="310">
        <f>IF(ISNUMBER(SEARCH($T$30,AO673)),MAX(AQ$5:AQ672)+1,0)</f>
        <v>0</v>
      </c>
      <c r="AR673" s="310">
        <f>IF(ISNUMBER(SEARCH($T$31,AO673)),MAX(AR$5:AR672)+1,0)</f>
        <v>0</v>
      </c>
      <c r="AS673" s="128" t="str">
        <f t="shared" si="66"/>
        <v/>
      </c>
      <c r="AT673" s="105" t="str">
        <f>IF(ISNUMBER($AS673),INDEX($C$1:$AB$3985,$AS673,AT$4),"")</f>
        <v/>
      </c>
      <c r="AU673" s="128"/>
      <c r="AV673" s="128">
        <f t="shared" si="68"/>
        <v>1450</v>
      </c>
      <c r="AW673" s="105" t="str">
        <f>IF(ISNUMBER($AV673),INDEX($C$1:$AB$3985,$AV673,AW$4),"")</f>
        <v>or36c15_0</v>
      </c>
      <c r="AX673" s="105">
        <f>IF(ISNUMBER($AV673),INDEX($C$1:$AB$3985,$AV673,AX$4),"")</f>
        <v>12.93787</v>
      </c>
      <c r="AY673" s="310">
        <f>IF(ISNUMBER(SEARCH($BE$10,AW673)),MAX(AY$5:AY672)+1,0)</f>
        <v>0</v>
      </c>
      <c r="AZ673" s="310">
        <f>IF(ISNUMBER(SEARCH($BE$11,AW673)),MAX(AZ$5:AZ672)+1,0)</f>
        <v>0</v>
      </c>
      <c r="BA673" s="128" t="str">
        <f t="shared" si="69"/>
        <v/>
      </c>
      <c r="BB673" s="105" t="str">
        <f>IF(ISNUMBER($BA673),INDEX($C$1:$AB$3985,$BA673,BB$4),"")</f>
        <v/>
      </c>
      <c r="BC673" s="105"/>
    </row>
    <row r="674" spans="1:55" x14ac:dyDescent="0.25">
      <c r="A674" s="98"/>
      <c r="B674" s="98">
        <f>ROW()</f>
        <v>674</v>
      </c>
      <c r="C674" s="73"/>
      <c r="D674" s="179" t="s">
        <v>712</v>
      </c>
      <c r="E674" s="175" t="s">
        <v>850</v>
      </c>
      <c r="F674" s="176" t="s">
        <v>851</v>
      </c>
      <c r="G674" s="176">
        <v>5.9475119999999997</v>
      </c>
      <c r="H674" s="176">
        <v>0.59475120000000004</v>
      </c>
      <c r="I674" s="176">
        <v>59.475119999999997</v>
      </c>
      <c r="J674" s="172" t="s">
        <v>841</v>
      </c>
      <c r="K674" s="173">
        <v>1</v>
      </c>
      <c r="L674" s="178">
        <v>0</v>
      </c>
      <c r="M674" s="33">
        <v>1</v>
      </c>
      <c r="R674" s="3"/>
      <c r="S674" s="106"/>
      <c r="T674" s="106"/>
      <c r="U674" s="106"/>
      <c r="V674" s="106"/>
      <c r="W674" s="106"/>
      <c r="X674" s="106"/>
      <c r="AB674" s="188" t="str">
        <f t="shared" si="64"/>
        <v>hkr29c00log</v>
      </c>
      <c r="AC674" s="188" t="s">
        <v>1585</v>
      </c>
      <c r="AD674" s="131"/>
      <c r="AE674" s="131"/>
      <c r="AF674" s="131"/>
      <c r="AG674" s="131"/>
      <c r="AH674" s="131"/>
      <c r="AI674" s="131"/>
      <c r="AJ674" s="128" t="str">
        <f t="shared" si="65"/>
        <v/>
      </c>
      <c r="AK674" s="7" t="str">
        <f>IF(ISNUMBER($AJ674),INDEX($C$1:$AB$3985,$AJ674,AK$4),"")</f>
        <v/>
      </c>
      <c r="AL674" s="7" t="str">
        <f>IF(ISNUMBER($AJ674),INDEX($C$1:$AB$3985,$AJ674,AL$4),"")</f>
        <v/>
      </c>
      <c r="AM674" s="128"/>
      <c r="AN674" s="128">
        <f t="shared" si="67"/>
        <v>686</v>
      </c>
      <c r="AO674" s="7" t="str">
        <f>IF(ISNUMBER($AN674),INDEX($C$1:$AB$2294,$AN674,AO$4),"")</f>
        <v>hkr30c00</v>
      </c>
      <c r="AP674" s="10">
        <f>IF(ISNUMBER($AN674),INDEX($C$1:$AB$2294,$AN674,AP$4),"")</f>
        <v>5.9475119999999997</v>
      </c>
      <c r="AQ674" s="310">
        <f>IF(ISNUMBER(SEARCH($T$30,AO674)),MAX(AQ$5:AQ673)+1,0)</f>
        <v>0</v>
      </c>
      <c r="AR674" s="310">
        <f>IF(ISNUMBER(SEARCH($T$31,AO674)),MAX(AR$5:AR673)+1,0)</f>
        <v>0</v>
      </c>
      <c r="AS674" s="128" t="str">
        <f t="shared" si="66"/>
        <v/>
      </c>
      <c r="AT674" s="105" t="str">
        <f>IF(ISNUMBER($AS674),INDEX($C$1:$AB$3985,$AS674,AT$4),"")</f>
        <v/>
      </c>
      <c r="AU674" s="128"/>
      <c r="AV674" s="128">
        <f t="shared" si="68"/>
        <v>1451</v>
      </c>
      <c r="AW674" s="105" t="str">
        <f>IF(ISNUMBER($AV674),INDEX($C$1:$AB$3985,$AV674,AW$4),"")</f>
        <v>or36c16_0</v>
      </c>
      <c r="AX674" s="105">
        <f>IF(ISNUMBER($AV674),INDEX($C$1:$AB$3985,$AV674,AX$4),"")</f>
        <v>13.5435</v>
      </c>
      <c r="AY674" s="310">
        <f>IF(ISNUMBER(SEARCH($BE$10,AW674)),MAX(AY$5:AY673)+1,0)</f>
        <v>0</v>
      </c>
      <c r="AZ674" s="310">
        <f>IF(ISNUMBER(SEARCH($BE$11,AW674)),MAX(AZ$5:AZ673)+1,0)</f>
        <v>0</v>
      </c>
      <c r="BA674" s="128" t="str">
        <f t="shared" si="69"/>
        <v/>
      </c>
      <c r="BB674" s="105" t="str">
        <f>IF(ISNUMBER($BA674),INDEX($C$1:$AB$3985,$BA674,BB$4),"")</f>
        <v/>
      </c>
      <c r="BC674" s="105"/>
    </row>
    <row r="675" spans="1:55" x14ac:dyDescent="0.25">
      <c r="A675" s="98"/>
      <c r="B675" s="98">
        <f>ROW()</f>
        <v>675</v>
      </c>
      <c r="C675" s="73"/>
      <c r="D675" s="179" t="s">
        <v>713</v>
      </c>
      <c r="E675" s="175" t="s">
        <v>850</v>
      </c>
      <c r="F675" s="176" t="s">
        <v>851</v>
      </c>
      <c r="G675" s="176">
        <v>5.9475119999999997</v>
      </c>
      <c r="H675" s="176">
        <v>0.59475120000000004</v>
      </c>
      <c r="I675" s="176">
        <v>59.475119999999997</v>
      </c>
      <c r="J675" s="172" t="s">
        <v>841</v>
      </c>
      <c r="K675" s="173">
        <v>1</v>
      </c>
      <c r="L675" s="178">
        <v>0</v>
      </c>
      <c r="M675" s="33">
        <v>1</v>
      </c>
      <c r="R675" s="3"/>
      <c r="S675" s="106"/>
      <c r="T675" s="106"/>
      <c r="U675" s="106"/>
      <c r="V675" s="106"/>
      <c r="W675" s="106"/>
      <c r="X675" s="106"/>
      <c r="AB675" s="188" t="str">
        <f t="shared" si="64"/>
        <v>hkr29c01log</v>
      </c>
      <c r="AC675" s="188" t="s">
        <v>1585</v>
      </c>
      <c r="AD675" s="131"/>
      <c r="AE675" s="131"/>
      <c r="AF675" s="131"/>
      <c r="AG675" s="131"/>
      <c r="AH675" s="131"/>
      <c r="AI675" s="131"/>
      <c r="AJ675" s="128" t="str">
        <f t="shared" si="65"/>
        <v/>
      </c>
      <c r="AK675" s="7" t="str">
        <f>IF(ISNUMBER($AJ675),INDEX($C$1:$AB$3985,$AJ675,AK$4),"")</f>
        <v/>
      </c>
      <c r="AL675" s="7" t="str">
        <f>IF(ISNUMBER($AJ675),INDEX($C$1:$AB$3985,$AJ675,AL$4),"")</f>
        <v/>
      </c>
      <c r="AM675" s="128"/>
      <c r="AN675" s="128">
        <f t="shared" si="67"/>
        <v>687</v>
      </c>
      <c r="AO675" s="7" t="str">
        <f>IF(ISNUMBER($AN675),INDEX($C$1:$AB$2294,$AN675,AO$4),"")</f>
        <v>hkr30c04</v>
      </c>
      <c r="AP675" s="10">
        <f>IF(ISNUMBER($AN675),INDEX($C$1:$AB$2294,$AN675,AP$4),"")</f>
        <v>5.9475119999999997</v>
      </c>
      <c r="AQ675" s="310">
        <f>IF(ISNUMBER(SEARCH($T$30,AO675)),MAX(AQ$5:AQ674)+1,0)</f>
        <v>0</v>
      </c>
      <c r="AR675" s="310">
        <f>IF(ISNUMBER(SEARCH($T$31,AO675)),MAX(AR$5:AR674)+1,0)</f>
        <v>0</v>
      </c>
      <c r="AS675" s="128" t="str">
        <f t="shared" si="66"/>
        <v/>
      </c>
      <c r="AT675" s="105" t="str">
        <f>IF(ISNUMBER($AS675),INDEX($C$1:$AB$3985,$AS675,AT$4),"")</f>
        <v/>
      </c>
      <c r="AU675" s="128"/>
      <c r="AV675" s="128">
        <f t="shared" si="68"/>
        <v>1452</v>
      </c>
      <c r="AW675" s="105" t="str">
        <f>IF(ISNUMBER($AV675),INDEX($C$1:$AB$3985,$AV675,AW$4),"")</f>
        <v>or36c17_0</v>
      </c>
      <c r="AX675" s="105">
        <f>IF(ISNUMBER($AV675),INDEX($C$1:$AB$3985,$AV675,AX$4),"")</f>
        <v>13.999370000000001</v>
      </c>
      <c r="AY675" s="310">
        <f>IF(ISNUMBER(SEARCH($BE$10,AW675)),MAX(AY$5:AY674)+1,0)</f>
        <v>0</v>
      </c>
      <c r="AZ675" s="310">
        <f>IF(ISNUMBER(SEARCH($BE$11,AW675)),MAX(AZ$5:AZ674)+1,0)</f>
        <v>0</v>
      </c>
      <c r="BA675" s="128" t="str">
        <f t="shared" si="69"/>
        <v/>
      </c>
      <c r="BB675" s="105" t="str">
        <f>IF(ISNUMBER($BA675),INDEX($C$1:$AB$3985,$BA675,BB$4),"")</f>
        <v/>
      </c>
      <c r="BC675" s="105"/>
    </row>
    <row r="676" spans="1:55" x14ac:dyDescent="0.25">
      <c r="A676" s="98"/>
      <c r="B676" s="98">
        <f>ROW()</f>
        <v>676</v>
      </c>
      <c r="C676" s="73"/>
      <c r="D676" s="179" t="s">
        <v>714</v>
      </c>
      <c r="E676" s="175" t="s">
        <v>850</v>
      </c>
      <c r="F676" s="176" t="s">
        <v>851</v>
      </c>
      <c r="G676" s="176">
        <v>5.9475119999999997</v>
      </c>
      <c r="H676" s="176">
        <v>0.59475120000000004</v>
      </c>
      <c r="I676" s="176">
        <v>59.475119999999997</v>
      </c>
      <c r="J676" s="172" t="s">
        <v>841</v>
      </c>
      <c r="K676" s="173">
        <v>1</v>
      </c>
      <c r="L676" s="178">
        <v>0</v>
      </c>
      <c r="M676" s="33">
        <v>1</v>
      </c>
      <c r="R676" s="3"/>
      <c r="S676" s="106"/>
      <c r="T676" s="106"/>
      <c r="U676" s="106"/>
      <c r="V676" s="106"/>
      <c r="W676" s="106"/>
      <c r="X676" s="106"/>
      <c r="AB676" s="188" t="str">
        <f t="shared" si="64"/>
        <v>hkr29c02log</v>
      </c>
      <c r="AC676" s="188" t="s">
        <v>1585</v>
      </c>
      <c r="AD676" s="131"/>
      <c r="AE676" s="131"/>
      <c r="AF676" s="131"/>
      <c r="AG676" s="131"/>
      <c r="AH676" s="131"/>
      <c r="AI676" s="131"/>
      <c r="AJ676" s="128" t="str">
        <f t="shared" si="65"/>
        <v/>
      </c>
      <c r="AK676" s="7" t="str">
        <f>IF(ISNUMBER($AJ676),INDEX($C$1:$AB$3985,$AJ676,AK$4),"")</f>
        <v/>
      </c>
      <c r="AL676" s="7" t="str">
        <f>IF(ISNUMBER($AJ676),INDEX($C$1:$AB$3985,$AJ676,AL$4),"")</f>
        <v/>
      </c>
      <c r="AM676" s="128"/>
      <c r="AN676" s="128">
        <f t="shared" si="67"/>
        <v>688</v>
      </c>
      <c r="AO676" s="7" t="str">
        <f>IF(ISNUMBER($AN676),INDEX($C$1:$AB$2294,$AN676,AO$4),"")</f>
        <v>hkr30c07</v>
      </c>
      <c r="AP676" s="10">
        <f>IF(ISNUMBER($AN676),INDEX($C$1:$AB$2294,$AN676,AP$4),"")</f>
        <v>5.9475119999999997</v>
      </c>
      <c r="AQ676" s="310">
        <f>IF(ISNUMBER(SEARCH($T$30,AO676)),MAX(AQ$5:AQ675)+1,0)</f>
        <v>0</v>
      </c>
      <c r="AR676" s="310">
        <f>IF(ISNUMBER(SEARCH($T$31,AO676)),MAX(AR$5:AR675)+1,0)</f>
        <v>0</v>
      </c>
      <c r="AS676" s="128" t="str">
        <f t="shared" si="66"/>
        <v/>
      </c>
      <c r="AT676" s="105" t="str">
        <f>IF(ISNUMBER($AS676),INDEX($C$1:$AB$3985,$AS676,AT$4),"")</f>
        <v/>
      </c>
      <c r="AU676" s="128"/>
      <c r="AV676" s="128">
        <f t="shared" si="68"/>
        <v>1453</v>
      </c>
      <c r="AW676" s="105" t="str">
        <f>IF(ISNUMBER($AV676),INDEX($C$1:$AB$3985,$AV676,AW$4),"")</f>
        <v>or36c18_0</v>
      </c>
      <c r="AX676" s="105">
        <f>IF(ISNUMBER($AV676),INDEX($C$1:$AB$3985,$AV676,AX$4),"")</f>
        <v>14.30184</v>
      </c>
      <c r="AY676" s="310">
        <f>IF(ISNUMBER(SEARCH($BE$10,AW676)),MAX(AY$5:AY675)+1,0)</f>
        <v>0</v>
      </c>
      <c r="AZ676" s="310">
        <f>IF(ISNUMBER(SEARCH($BE$11,AW676)),MAX(AZ$5:AZ675)+1,0)</f>
        <v>0</v>
      </c>
      <c r="BA676" s="128" t="str">
        <f t="shared" si="69"/>
        <v/>
      </c>
      <c r="BB676" s="105" t="str">
        <f>IF(ISNUMBER($BA676),INDEX($C$1:$AB$3985,$BA676,BB$4),"")</f>
        <v/>
      </c>
      <c r="BC676" s="105"/>
    </row>
    <row r="677" spans="1:55" x14ac:dyDescent="0.25">
      <c r="A677" s="98"/>
      <c r="B677" s="98">
        <f>ROW()</f>
        <v>677</v>
      </c>
      <c r="C677" s="73"/>
      <c r="D677" s="179" t="s">
        <v>715</v>
      </c>
      <c r="E677" s="175" t="s">
        <v>850</v>
      </c>
      <c r="F677" s="176" t="s">
        <v>851</v>
      </c>
      <c r="G677" s="176">
        <v>5.9475119999999997</v>
      </c>
      <c r="H677" s="176">
        <v>0.59475120000000004</v>
      </c>
      <c r="I677" s="176">
        <v>59.475119999999997</v>
      </c>
      <c r="J677" s="172" t="s">
        <v>841</v>
      </c>
      <c r="K677" s="173">
        <v>1</v>
      </c>
      <c r="L677" s="178">
        <v>0</v>
      </c>
      <c r="M677" s="33">
        <v>1</v>
      </c>
      <c r="R677" s="3"/>
      <c r="S677" s="106"/>
      <c r="T677" s="106"/>
      <c r="U677" s="106"/>
      <c r="V677" s="106"/>
      <c r="W677" s="106"/>
      <c r="X677" s="106"/>
      <c r="AB677" s="188" t="str">
        <f t="shared" si="64"/>
        <v>hkr29c03log</v>
      </c>
      <c r="AC677" s="188" t="s">
        <v>1585</v>
      </c>
      <c r="AD677" s="131"/>
      <c r="AE677" s="131"/>
      <c r="AF677" s="131"/>
      <c r="AG677" s="131"/>
      <c r="AH677" s="131"/>
      <c r="AI677" s="131"/>
      <c r="AJ677" s="128" t="str">
        <f t="shared" si="65"/>
        <v/>
      </c>
      <c r="AK677" s="7" t="str">
        <f>IF(ISNUMBER($AJ677),INDEX($C$1:$AB$3985,$AJ677,AK$4),"")</f>
        <v/>
      </c>
      <c r="AL677" s="7" t="str">
        <f>IF(ISNUMBER($AJ677),INDEX($C$1:$AB$3985,$AJ677,AL$4),"")</f>
        <v/>
      </c>
      <c r="AM677" s="128"/>
      <c r="AN677" s="128">
        <f t="shared" si="67"/>
        <v>689</v>
      </c>
      <c r="AO677" s="7" t="str">
        <f>IF(ISNUMBER($AN677),INDEX($C$1:$AB$2294,$AN677,AO$4),"")</f>
        <v>hkr30c08</v>
      </c>
      <c r="AP677" s="10">
        <f>IF(ISNUMBER($AN677),INDEX($C$1:$AB$2294,$AN677,AP$4),"")</f>
        <v>5.9475119999999997</v>
      </c>
      <c r="AQ677" s="310">
        <f>IF(ISNUMBER(SEARCH($T$30,AO677)),MAX(AQ$5:AQ676)+1,0)</f>
        <v>0</v>
      </c>
      <c r="AR677" s="310">
        <f>IF(ISNUMBER(SEARCH($T$31,AO677)),MAX(AR$5:AR676)+1,0)</f>
        <v>0</v>
      </c>
      <c r="AS677" s="128" t="str">
        <f t="shared" si="66"/>
        <v/>
      </c>
      <c r="AT677" s="105" t="str">
        <f>IF(ISNUMBER($AS677),INDEX($C$1:$AB$3985,$AS677,AT$4),"")</f>
        <v/>
      </c>
      <c r="AU677" s="128"/>
      <c r="AV677" s="128">
        <f t="shared" si="68"/>
        <v>1454</v>
      </c>
      <c r="AW677" s="105" t="str">
        <f>IF(ISNUMBER($AV677),INDEX($C$1:$AB$3985,$AV677,AW$4),"")</f>
        <v>or37c05_0</v>
      </c>
      <c r="AX677" s="105">
        <f>IF(ISNUMBER($AV677),INDEX($C$1:$AB$3985,$AV677,AX$4),"")</f>
        <v>18.73498</v>
      </c>
      <c r="AY677" s="310">
        <f>IF(ISNUMBER(SEARCH($BE$10,AW677)),MAX(AY$5:AY676)+1,0)</f>
        <v>0</v>
      </c>
      <c r="AZ677" s="310">
        <f>IF(ISNUMBER(SEARCH($BE$11,AW677)),MAX(AZ$5:AZ676)+1,0)</f>
        <v>0</v>
      </c>
      <c r="BA677" s="128" t="str">
        <f t="shared" si="69"/>
        <v/>
      </c>
      <c r="BB677" s="105" t="str">
        <f>IF(ISNUMBER($BA677),INDEX($C$1:$AB$3985,$BA677,BB$4),"")</f>
        <v/>
      </c>
      <c r="BC677" s="105"/>
    </row>
    <row r="678" spans="1:55" x14ac:dyDescent="0.25">
      <c r="A678" s="98"/>
      <c r="B678" s="98">
        <f>ROW()</f>
        <v>678</v>
      </c>
      <c r="C678" s="73"/>
      <c r="D678" s="179" t="s">
        <v>716</v>
      </c>
      <c r="E678" s="175" t="s">
        <v>850</v>
      </c>
      <c r="F678" s="175" t="s">
        <v>851</v>
      </c>
      <c r="G678" s="176">
        <v>5.9475119999999997</v>
      </c>
      <c r="H678" s="176">
        <v>0.59475120000000004</v>
      </c>
      <c r="I678" s="176">
        <v>59.475119999999997</v>
      </c>
      <c r="J678" s="172" t="s">
        <v>841</v>
      </c>
      <c r="K678" s="173">
        <v>1</v>
      </c>
      <c r="L678" s="178">
        <v>0</v>
      </c>
      <c r="M678" s="36">
        <v>1</v>
      </c>
      <c r="N678" s="36"/>
      <c r="O678" s="36"/>
      <c r="P678" s="36"/>
      <c r="Q678" s="36"/>
      <c r="R678" s="3"/>
      <c r="S678" s="106"/>
      <c r="T678" s="106"/>
      <c r="U678" s="106"/>
      <c r="V678" s="106"/>
      <c r="W678" s="106"/>
      <c r="X678" s="106"/>
      <c r="Y678" s="36"/>
      <c r="Z678" s="36"/>
      <c r="AA678" s="36"/>
      <c r="AB678" s="188" t="str">
        <f t="shared" si="64"/>
        <v>hkr29c05log</v>
      </c>
      <c r="AC678" s="188" t="s">
        <v>1585</v>
      </c>
      <c r="AD678" s="131"/>
      <c r="AE678" s="131"/>
      <c r="AF678" s="131"/>
      <c r="AG678" s="131"/>
      <c r="AH678" s="131"/>
      <c r="AI678" s="131"/>
      <c r="AJ678" s="128" t="str">
        <f t="shared" si="65"/>
        <v/>
      </c>
      <c r="AK678" s="7" t="str">
        <f>IF(ISNUMBER($AJ678),INDEX($C$1:$AB$3985,$AJ678,AK$4),"")</f>
        <v/>
      </c>
      <c r="AL678" s="7" t="str">
        <f>IF(ISNUMBER($AJ678),INDEX($C$1:$AB$3985,$AJ678,AL$4),"")</f>
        <v/>
      </c>
      <c r="AM678" s="128"/>
      <c r="AN678" s="128">
        <f t="shared" si="67"/>
        <v>690</v>
      </c>
      <c r="AO678" s="7" t="str">
        <f>IF(ISNUMBER($AN678),INDEX($C$1:$AB$2294,$AN678,AO$4),"")</f>
        <v>hkr30c09</v>
      </c>
      <c r="AP678" s="10">
        <f>IF(ISNUMBER($AN678),INDEX($C$1:$AB$2294,$AN678,AP$4),"")</f>
        <v>5.9475119999999997</v>
      </c>
      <c r="AQ678" s="310">
        <f>IF(ISNUMBER(SEARCH($T$30,AO678)),MAX(AQ$5:AQ677)+1,0)</f>
        <v>0</v>
      </c>
      <c r="AR678" s="310">
        <f>IF(ISNUMBER(SEARCH($T$31,AO678)),MAX(AR$5:AR677)+1,0)</f>
        <v>0</v>
      </c>
      <c r="AS678" s="128" t="str">
        <f t="shared" si="66"/>
        <v/>
      </c>
      <c r="AT678" s="105" t="str">
        <f>IF(ISNUMBER($AS678),INDEX($C$1:$AB$3985,$AS678,AT$4),"")</f>
        <v/>
      </c>
      <c r="AU678" s="128"/>
      <c r="AV678" s="128">
        <f t="shared" si="68"/>
        <v>1455</v>
      </c>
      <c r="AW678" s="105" t="str">
        <f>IF(ISNUMBER($AV678),INDEX($C$1:$AB$3985,$AV678,AW$4),"")</f>
        <v>or37c06_0</v>
      </c>
      <c r="AX678" s="105">
        <f>IF(ISNUMBER($AV678),INDEX($C$1:$AB$3985,$AV678,AX$4),"")</f>
        <v>18.393560000000001</v>
      </c>
      <c r="AY678" s="310">
        <f>IF(ISNUMBER(SEARCH($BE$10,AW678)),MAX(AY$5:AY677)+1,0)</f>
        <v>0</v>
      </c>
      <c r="AZ678" s="310">
        <f>IF(ISNUMBER(SEARCH($BE$11,AW678)),MAX(AZ$5:AZ677)+1,0)</f>
        <v>0</v>
      </c>
      <c r="BA678" s="128" t="str">
        <f t="shared" si="69"/>
        <v/>
      </c>
      <c r="BB678" s="105" t="str">
        <f>IF(ISNUMBER($BA678),INDEX($C$1:$AB$3985,$BA678,BB$4),"")</f>
        <v/>
      </c>
      <c r="BC678" s="105"/>
    </row>
    <row r="679" spans="1:55" x14ac:dyDescent="0.25">
      <c r="A679" s="98"/>
      <c r="B679" s="98">
        <f>ROW()</f>
        <v>679</v>
      </c>
      <c r="C679" s="73"/>
      <c r="D679" s="179" t="s">
        <v>717</v>
      </c>
      <c r="E679" s="175" t="s">
        <v>850</v>
      </c>
      <c r="F679" s="175" t="s">
        <v>851</v>
      </c>
      <c r="G679" s="176">
        <v>5.9475119999999997</v>
      </c>
      <c r="H679" s="176">
        <v>0.59475120000000004</v>
      </c>
      <c r="I679" s="176">
        <v>59.475119999999997</v>
      </c>
      <c r="J679" s="172" t="s">
        <v>841</v>
      </c>
      <c r="K679" s="173">
        <v>1</v>
      </c>
      <c r="L679" s="178">
        <v>0</v>
      </c>
      <c r="M679" s="36">
        <v>1</v>
      </c>
      <c r="N679" s="36"/>
      <c r="O679" s="36"/>
      <c r="P679" s="36"/>
      <c r="Q679" s="36"/>
      <c r="R679" s="3"/>
      <c r="S679" s="106"/>
      <c r="T679" s="106"/>
      <c r="U679" s="106"/>
      <c r="V679" s="106"/>
      <c r="W679" s="106"/>
      <c r="X679" s="106"/>
      <c r="Y679" s="36"/>
      <c r="Z679" s="36"/>
      <c r="AA679" s="36"/>
      <c r="AB679" s="188" t="str">
        <f t="shared" si="64"/>
        <v>hkr29c07log</v>
      </c>
      <c r="AC679" s="188" t="s">
        <v>1585</v>
      </c>
      <c r="AD679" s="131"/>
      <c r="AE679" s="131"/>
      <c r="AF679" s="131"/>
      <c r="AG679" s="131"/>
      <c r="AH679" s="131"/>
      <c r="AI679" s="131"/>
      <c r="AJ679" s="128" t="str">
        <f t="shared" si="65"/>
        <v/>
      </c>
      <c r="AK679" s="7" t="str">
        <f>IF(ISNUMBER($AJ679),INDEX($C$1:$AB$3985,$AJ679,AK$4),"")</f>
        <v/>
      </c>
      <c r="AL679" s="7" t="str">
        <f>IF(ISNUMBER($AJ679),INDEX($C$1:$AB$3985,$AJ679,AL$4),"")</f>
        <v/>
      </c>
      <c r="AM679" s="128"/>
      <c r="AN679" s="128">
        <f t="shared" si="67"/>
        <v>691</v>
      </c>
      <c r="AO679" s="7" t="str">
        <f>IF(ISNUMBER($AN679),INDEX($C$1:$AB$2294,$AN679,AO$4),"")</f>
        <v>hkr30c12</v>
      </c>
      <c r="AP679" s="10">
        <f>IF(ISNUMBER($AN679),INDEX($C$1:$AB$2294,$AN679,AP$4),"")</f>
        <v>5.9475119999999997</v>
      </c>
      <c r="AQ679" s="310">
        <f>IF(ISNUMBER(SEARCH($T$30,AO679)),MAX(AQ$5:AQ678)+1,0)</f>
        <v>0</v>
      </c>
      <c r="AR679" s="310">
        <f>IF(ISNUMBER(SEARCH($T$31,AO679)),MAX(AR$5:AR678)+1,0)</f>
        <v>0</v>
      </c>
      <c r="AS679" s="128" t="str">
        <f t="shared" si="66"/>
        <v/>
      </c>
      <c r="AT679" s="105" t="str">
        <f>IF(ISNUMBER($AS679),INDEX($C$1:$AB$3985,$AS679,AT$4),"")</f>
        <v/>
      </c>
      <c r="AU679" s="128"/>
      <c r="AV679" s="128">
        <f t="shared" si="68"/>
        <v>1456</v>
      </c>
      <c r="AW679" s="105" t="str">
        <f>IF(ISNUMBER($AV679),INDEX($C$1:$AB$3985,$AV679,AW$4),"")</f>
        <v>or37c07_0</v>
      </c>
      <c r="AX679" s="105">
        <f>IF(ISNUMBER($AV679),INDEX($C$1:$AB$3985,$AV679,AX$4),"")</f>
        <v>17.987079999999999</v>
      </c>
      <c r="AY679" s="310">
        <f>IF(ISNUMBER(SEARCH($BE$10,AW679)),MAX(AY$5:AY678)+1,0)</f>
        <v>0</v>
      </c>
      <c r="AZ679" s="310">
        <f>IF(ISNUMBER(SEARCH($BE$11,AW679)),MAX(AZ$5:AZ678)+1,0)</f>
        <v>0</v>
      </c>
      <c r="BA679" s="128" t="str">
        <f t="shared" si="69"/>
        <v/>
      </c>
      <c r="BB679" s="105" t="str">
        <f>IF(ISNUMBER($BA679),INDEX($C$1:$AB$3985,$BA679,BB$4),"")</f>
        <v/>
      </c>
      <c r="BC679" s="105"/>
    </row>
    <row r="680" spans="1:55" x14ac:dyDescent="0.25">
      <c r="A680" s="98"/>
      <c r="B680" s="98">
        <f>ROW()</f>
        <v>680</v>
      </c>
      <c r="C680" s="73"/>
      <c r="D680" s="179" t="s">
        <v>718</v>
      </c>
      <c r="E680" s="175" t="s">
        <v>850</v>
      </c>
      <c r="F680" s="175" t="s">
        <v>851</v>
      </c>
      <c r="G680" s="176">
        <v>5.9475119999999997</v>
      </c>
      <c r="H680" s="176">
        <v>0.59475120000000004</v>
      </c>
      <c r="I680" s="176">
        <v>59.475119999999997</v>
      </c>
      <c r="J680" s="172" t="s">
        <v>841</v>
      </c>
      <c r="K680" s="173">
        <v>1</v>
      </c>
      <c r="L680" s="178">
        <v>0</v>
      </c>
      <c r="M680" s="36">
        <v>1</v>
      </c>
      <c r="N680" s="36"/>
      <c r="O680" s="36"/>
      <c r="P680" s="36"/>
      <c r="Q680" s="36"/>
      <c r="R680" s="3"/>
      <c r="S680" s="106"/>
      <c r="T680" s="106"/>
      <c r="U680" s="106"/>
      <c r="V680" s="106"/>
      <c r="W680" s="106"/>
      <c r="X680" s="106"/>
      <c r="Y680" s="36"/>
      <c r="Z680" s="36"/>
      <c r="AA680" s="36"/>
      <c r="AB680" s="188" t="str">
        <f t="shared" si="64"/>
        <v>hkr29c08log</v>
      </c>
      <c r="AC680" s="188" t="s">
        <v>1585</v>
      </c>
      <c r="AD680" s="131"/>
      <c r="AE680" s="131"/>
      <c r="AF680" s="131"/>
      <c r="AG680" s="131"/>
      <c r="AH680" s="131"/>
      <c r="AI680" s="131"/>
      <c r="AJ680" s="128" t="str">
        <f t="shared" si="65"/>
        <v/>
      </c>
      <c r="AK680" s="7" t="str">
        <f>IF(ISNUMBER($AJ680),INDEX($C$1:$AB$3985,$AJ680,AK$4),"")</f>
        <v/>
      </c>
      <c r="AL680" s="7" t="str">
        <f>IF(ISNUMBER($AJ680),INDEX($C$1:$AB$3985,$AJ680,AL$4),"")</f>
        <v/>
      </c>
      <c r="AM680" s="128"/>
      <c r="AN680" s="128">
        <f t="shared" si="67"/>
        <v>692</v>
      </c>
      <c r="AO680" s="7" t="str">
        <f>IF(ISNUMBER($AN680),INDEX($C$1:$AB$2294,$AN680,AO$4),"")</f>
        <v>hkr30c13</v>
      </c>
      <c r="AP680" s="10">
        <f>IF(ISNUMBER($AN680),INDEX($C$1:$AB$2294,$AN680,AP$4),"")</f>
        <v>5.9475119999999997</v>
      </c>
      <c r="AQ680" s="310">
        <f>IF(ISNUMBER(SEARCH($T$30,AO680)),MAX(AQ$5:AQ679)+1,0)</f>
        <v>0</v>
      </c>
      <c r="AR680" s="310">
        <f>IF(ISNUMBER(SEARCH($T$31,AO680)),MAX(AR$5:AR679)+1,0)</f>
        <v>0</v>
      </c>
      <c r="AS680" s="128" t="str">
        <f t="shared" si="66"/>
        <v/>
      </c>
      <c r="AT680" s="105" t="str">
        <f>IF(ISNUMBER($AS680),INDEX($C$1:$AB$3985,$AS680,AT$4),"")</f>
        <v/>
      </c>
      <c r="AU680" s="128"/>
      <c r="AV680" s="128">
        <f t="shared" si="68"/>
        <v>1457</v>
      </c>
      <c r="AW680" s="105" t="str">
        <f>IF(ISNUMBER($AV680),INDEX($C$1:$AB$3985,$AV680,AW$4),"")</f>
        <v>or37c08_0</v>
      </c>
      <c r="AX680" s="105">
        <f>IF(ISNUMBER($AV680),INDEX($C$1:$AB$3985,$AV680,AX$4),"")</f>
        <v>17.645420000000001</v>
      </c>
      <c r="AY680" s="310">
        <f>IF(ISNUMBER(SEARCH($BE$10,AW680)),MAX(AY$5:AY679)+1,0)</f>
        <v>0</v>
      </c>
      <c r="AZ680" s="310">
        <f>IF(ISNUMBER(SEARCH($BE$11,AW680)),MAX(AZ$5:AZ679)+1,0)</f>
        <v>0</v>
      </c>
      <c r="BA680" s="128" t="str">
        <f t="shared" si="69"/>
        <v/>
      </c>
      <c r="BB680" s="105" t="str">
        <f>IF(ISNUMBER($BA680),INDEX($C$1:$AB$3985,$BA680,BB$4),"")</f>
        <v/>
      </c>
      <c r="BC680" s="105"/>
    </row>
    <row r="681" spans="1:55" x14ac:dyDescent="0.25">
      <c r="A681" s="98"/>
      <c r="B681" s="98">
        <f>ROW()</f>
        <v>681</v>
      </c>
      <c r="C681" s="73"/>
      <c r="D681" s="179" t="s">
        <v>719</v>
      </c>
      <c r="E681" s="175" t="s">
        <v>850</v>
      </c>
      <c r="F681" s="175" t="s">
        <v>851</v>
      </c>
      <c r="G681" s="176">
        <v>5.9475119999999997</v>
      </c>
      <c r="H681" s="176">
        <v>0.59475120000000004</v>
      </c>
      <c r="I681" s="176">
        <v>59.475119999999997</v>
      </c>
      <c r="J681" s="172" t="s">
        <v>841</v>
      </c>
      <c r="K681" s="173">
        <v>1</v>
      </c>
      <c r="L681" s="178">
        <v>0</v>
      </c>
      <c r="M681" s="36">
        <v>1</v>
      </c>
      <c r="N681" s="36"/>
      <c r="O681" s="36"/>
      <c r="P681" s="36"/>
      <c r="Q681" s="36"/>
      <c r="R681" s="3"/>
      <c r="S681" s="106"/>
      <c r="T681" s="106"/>
      <c r="U681" s="106"/>
      <c r="V681" s="106"/>
      <c r="W681" s="106"/>
      <c r="X681" s="106"/>
      <c r="Y681" s="36"/>
      <c r="Z681" s="36"/>
      <c r="AA681" s="36"/>
      <c r="AB681" s="188" t="str">
        <f t="shared" si="64"/>
        <v>hkr29c09log</v>
      </c>
      <c r="AC681" s="188" t="s">
        <v>1585</v>
      </c>
      <c r="AD681" s="131"/>
      <c r="AE681" s="131"/>
      <c r="AF681" s="131"/>
      <c r="AG681" s="131"/>
      <c r="AH681" s="131"/>
      <c r="AI681" s="131"/>
      <c r="AJ681" s="128" t="str">
        <f t="shared" si="65"/>
        <v/>
      </c>
      <c r="AK681" s="7" t="str">
        <f>IF(ISNUMBER($AJ681),INDEX($C$1:$AB$3985,$AJ681,AK$4),"")</f>
        <v/>
      </c>
      <c r="AL681" s="7" t="str">
        <f>IF(ISNUMBER($AJ681),INDEX($C$1:$AB$3985,$AJ681,AL$4),"")</f>
        <v/>
      </c>
      <c r="AM681" s="128"/>
      <c r="AN681" s="128">
        <f t="shared" si="67"/>
        <v>693</v>
      </c>
      <c r="AO681" s="7" t="str">
        <f>IF(ISNUMBER($AN681),INDEX($C$1:$AB$2294,$AN681,AO$4),"")</f>
        <v>hkr30c15</v>
      </c>
      <c r="AP681" s="10">
        <f>IF(ISNUMBER($AN681),INDEX($C$1:$AB$2294,$AN681,AP$4),"")</f>
        <v>5.9475119999999997</v>
      </c>
      <c r="AQ681" s="310">
        <f>IF(ISNUMBER(SEARCH($T$30,AO681)),MAX(AQ$5:AQ680)+1,0)</f>
        <v>0</v>
      </c>
      <c r="AR681" s="310">
        <f>IF(ISNUMBER(SEARCH($T$31,AO681)),MAX(AR$5:AR680)+1,0)</f>
        <v>0</v>
      </c>
      <c r="AS681" s="128" t="str">
        <f t="shared" si="66"/>
        <v/>
      </c>
      <c r="AT681" s="105" t="str">
        <f>IF(ISNUMBER($AS681),INDEX($C$1:$AB$3985,$AS681,AT$4),"")</f>
        <v/>
      </c>
      <c r="AU681" s="128"/>
      <c r="AV681" s="128">
        <f t="shared" si="68"/>
        <v>1458</v>
      </c>
      <c r="AW681" s="105" t="str">
        <f>IF(ISNUMBER($AV681),INDEX($C$1:$AB$3985,$AV681,AW$4),"")</f>
        <v>or37c09_0</v>
      </c>
      <c r="AX681" s="105">
        <f>IF(ISNUMBER($AV681),INDEX($C$1:$AB$3985,$AV681,AX$4),"")</f>
        <v>16.893820000000002</v>
      </c>
      <c r="AY681" s="310">
        <f>IF(ISNUMBER(SEARCH($BE$10,AW681)),MAX(AY$5:AY680)+1,0)</f>
        <v>0</v>
      </c>
      <c r="AZ681" s="310">
        <f>IF(ISNUMBER(SEARCH($BE$11,AW681)),MAX(AZ$5:AZ680)+1,0)</f>
        <v>0</v>
      </c>
      <c r="BA681" s="128" t="str">
        <f t="shared" si="69"/>
        <v/>
      </c>
      <c r="BB681" s="105" t="str">
        <f>IF(ISNUMBER($BA681),INDEX($C$1:$AB$3985,$BA681,BB$4),"")</f>
        <v/>
      </c>
      <c r="BC681" s="105"/>
    </row>
    <row r="682" spans="1:55" x14ac:dyDescent="0.25">
      <c r="A682" s="98"/>
      <c r="B682" s="98">
        <f>ROW()</f>
        <v>682</v>
      </c>
      <c r="C682" s="73"/>
      <c r="D682" s="179" t="s">
        <v>720</v>
      </c>
      <c r="E682" s="175" t="s">
        <v>850</v>
      </c>
      <c r="F682" s="175" t="s">
        <v>851</v>
      </c>
      <c r="G682" s="176">
        <v>5.9475119999999997</v>
      </c>
      <c r="H682" s="176">
        <v>0.59475120000000004</v>
      </c>
      <c r="I682" s="176">
        <v>59.475119999999997</v>
      </c>
      <c r="J682" s="172" t="s">
        <v>841</v>
      </c>
      <c r="K682" s="173">
        <v>1</v>
      </c>
      <c r="L682" s="178">
        <v>0</v>
      </c>
      <c r="M682" s="36">
        <v>1</v>
      </c>
      <c r="N682" s="36"/>
      <c r="O682" s="36"/>
      <c r="P682" s="36"/>
      <c r="Q682" s="36"/>
      <c r="R682" s="3"/>
      <c r="S682" s="106"/>
      <c r="T682" s="106"/>
      <c r="U682" s="106"/>
      <c r="V682" s="106"/>
      <c r="W682" s="106"/>
      <c r="X682" s="106"/>
      <c r="Y682" s="36"/>
      <c r="Z682" s="36"/>
      <c r="AA682" s="36"/>
      <c r="AB682" s="188" t="str">
        <f t="shared" si="64"/>
        <v>hkr29c10log</v>
      </c>
      <c r="AC682" s="188" t="s">
        <v>1585</v>
      </c>
      <c r="AD682" s="131"/>
      <c r="AE682" s="131"/>
      <c r="AF682" s="131"/>
      <c r="AG682" s="131"/>
      <c r="AH682" s="131"/>
      <c r="AI682" s="131"/>
      <c r="AJ682" s="128" t="str">
        <f t="shared" si="65"/>
        <v/>
      </c>
      <c r="AK682" s="7" t="str">
        <f>IF(ISNUMBER($AJ682),INDEX($C$1:$AB$3985,$AJ682,AK$4),"")</f>
        <v/>
      </c>
      <c r="AL682" s="7" t="str">
        <f>IF(ISNUMBER($AJ682),INDEX($C$1:$AB$3985,$AJ682,AL$4),"")</f>
        <v/>
      </c>
      <c r="AM682" s="128"/>
      <c r="AN682" s="128">
        <f t="shared" si="67"/>
        <v>694</v>
      </c>
      <c r="AO682" s="7" t="str">
        <f>IF(ISNUMBER($AN682),INDEX($C$1:$AB$2294,$AN682,AO$4),"")</f>
        <v>hkr30c16</v>
      </c>
      <c r="AP682" s="10">
        <f>IF(ISNUMBER($AN682),INDEX($C$1:$AB$2294,$AN682,AP$4),"")</f>
        <v>5.9475119999999997</v>
      </c>
      <c r="AQ682" s="310">
        <f>IF(ISNUMBER(SEARCH($T$30,AO682)),MAX(AQ$5:AQ681)+1,0)</f>
        <v>0</v>
      </c>
      <c r="AR682" s="310">
        <f>IF(ISNUMBER(SEARCH($T$31,AO682)),MAX(AR$5:AR681)+1,0)</f>
        <v>0</v>
      </c>
      <c r="AS682" s="128" t="str">
        <f t="shared" si="66"/>
        <v/>
      </c>
      <c r="AT682" s="105" t="str">
        <f>IF(ISNUMBER($AS682),INDEX($C$1:$AB$3985,$AS682,AT$4),"")</f>
        <v/>
      </c>
      <c r="AU682" s="128"/>
      <c r="AV682" s="128">
        <f t="shared" si="68"/>
        <v>1459</v>
      </c>
      <c r="AW682" s="105" t="str">
        <f>IF(ISNUMBER($AV682),INDEX($C$1:$AB$3985,$AV682,AW$4),"")</f>
        <v>or37c10_0</v>
      </c>
      <c r="AX682" s="105">
        <f>IF(ISNUMBER($AV682),INDEX($C$1:$AB$3985,$AV682,AX$4),"")</f>
        <v>15.785880000000001</v>
      </c>
      <c r="AY682" s="310">
        <f>IF(ISNUMBER(SEARCH($BE$10,AW682)),MAX(AY$5:AY681)+1,0)</f>
        <v>0</v>
      </c>
      <c r="AZ682" s="310">
        <f>IF(ISNUMBER(SEARCH($BE$11,AW682)),MAX(AZ$5:AZ681)+1,0)</f>
        <v>0</v>
      </c>
      <c r="BA682" s="128" t="str">
        <f t="shared" si="69"/>
        <v/>
      </c>
      <c r="BB682" s="105" t="str">
        <f>IF(ISNUMBER($BA682),INDEX($C$1:$AB$3985,$BA682,BB$4),"")</f>
        <v/>
      </c>
      <c r="BC682" s="105"/>
    </row>
    <row r="683" spans="1:55" x14ac:dyDescent="0.25">
      <c r="A683" s="98"/>
      <c r="B683" s="98">
        <f>ROW()</f>
        <v>683</v>
      </c>
      <c r="C683" s="73"/>
      <c r="D683" s="179" t="s">
        <v>721</v>
      </c>
      <c r="E683" s="175" t="s">
        <v>850</v>
      </c>
      <c r="F683" s="175" t="s">
        <v>851</v>
      </c>
      <c r="G683" s="176">
        <v>5.9475119999999997</v>
      </c>
      <c r="H683" s="176">
        <v>0.59475120000000004</v>
      </c>
      <c r="I683" s="176">
        <v>59.475119999999997</v>
      </c>
      <c r="J683" s="172" t="s">
        <v>841</v>
      </c>
      <c r="K683" s="173">
        <v>1</v>
      </c>
      <c r="L683" s="178">
        <v>0</v>
      </c>
      <c r="M683" s="36">
        <v>1</v>
      </c>
      <c r="N683" s="36"/>
      <c r="O683" s="36"/>
      <c r="P683" s="36"/>
      <c r="Q683" s="36"/>
      <c r="R683" s="3"/>
      <c r="S683" s="106"/>
      <c r="T683" s="106"/>
      <c r="U683" s="106"/>
      <c r="V683" s="106"/>
      <c r="W683" s="106"/>
      <c r="X683" s="106"/>
      <c r="Y683" s="36"/>
      <c r="Z683" s="36"/>
      <c r="AA683" s="36"/>
      <c r="AB683" s="188" t="str">
        <f t="shared" si="64"/>
        <v>hkr29c13log</v>
      </c>
      <c r="AC683" s="188" t="s">
        <v>1585</v>
      </c>
      <c r="AD683" s="131"/>
      <c r="AE683" s="131"/>
      <c r="AF683" s="131"/>
      <c r="AG683" s="131"/>
      <c r="AH683" s="131"/>
      <c r="AI683" s="131"/>
      <c r="AJ683" s="128" t="str">
        <f t="shared" si="65"/>
        <v/>
      </c>
      <c r="AK683" s="7" t="str">
        <f>IF(ISNUMBER($AJ683),INDEX($C$1:$AB$3985,$AJ683,AK$4),"")</f>
        <v/>
      </c>
      <c r="AL683" s="7" t="str">
        <f>IF(ISNUMBER($AJ683),INDEX($C$1:$AB$3985,$AJ683,AL$4),"")</f>
        <v/>
      </c>
      <c r="AM683" s="128"/>
      <c r="AN683" s="128">
        <f t="shared" si="67"/>
        <v>695</v>
      </c>
      <c r="AO683" s="7" t="str">
        <f>IF(ISNUMBER($AN683),INDEX($C$1:$AB$2294,$AN683,AO$4),"")</f>
        <v>hkr30c17</v>
      </c>
      <c r="AP683" s="10">
        <f>IF(ISNUMBER($AN683),INDEX($C$1:$AB$2294,$AN683,AP$4),"")</f>
        <v>5.9475119999999997</v>
      </c>
      <c r="AQ683" s="310">
        <f>IF(ISNUMBER(SEARCH($T$30,AO683)),MAX(AQ$5:AQ682)+1,0)</f>
        <v>0</v>
      </c>
      <c r="AR683" s="310">
        <f>IF(ISNUMBER(SEARCH($T$31,AO683)),MAX(AR$5:AR682)+1,0)</f>
        <v>0</v>
      </c>
      <c r="AS683" s="128" t="str">
        <f t="shared" si="66"/>
        <v/>
      </c>
      <c r="AT683" s="105" t="str">
        <f>IF(ISNUMBER($AS683),INDEX($C$1:$AB$3985,$AS683,AT$4),"")</f>
        <v/>
      </c>
      <c r="AU683" s="128"/>
      <c r="AV683" s="128">
        <f t="shared" si="68"/>
        <v>1460</v>
      </c>
      <c r="AW683" s="105" t="str">
        <f>IF(ISNUMBER($AV683),INDEX($C$1:$AB$3985,$AV683,AW$4),"")</f>
        <v>or37c11_0</v>
      </c>
      <c r="AX683" s="105">
        <f>IF(ISNUMBER($AV683),INDEX($C$1:$AB$3985,$AV683,AX$4),"")</f>
        <v>14.880570000000001</v>
      </c>
      <c r="AY683" s="310">
        <f>IF(ISNUMBER(SEARCH($BE$10,AW683)),MAX(AY$5:AY682)+1,0)</f>
        <v>0</v>
      </c>
      <c r="AZ683" s="310">
        <f>IF(ISNUMBER(SEARCH($BE$11,AW683)),MAX(AZ$5:AZ682)+1,0)</f>
        <v>0</v>
      </c>
      <c r="BA683" s="128" t="str">
        <f t="shared" si="69"/>
        <v/>
      </c>
      <c r="BB683" s="105" t="str">
        <f>IF(ISNUMBER($BA683),INDEX($C$1:$AB$3985,$BA683,BB$4),"")</f>
        <v/>
      </c>
      <c r="BC683" s="105"/>
    </row>
    <row r="684" spans="1:55" x14ac:dyDescent="0.25">
      <c r="A684" s="98"/>
      <c r="B684" s="98">
        <f>ROW()</f>
        <v>684</v>
      </c>
      <c r="C684" s="73"/>
      <c r="D684" s="179" t="s">
        <v>722</v>
      </c>
      <c r="E684" s="175" t="s">
        <v>850</v>
      </c>
      <c r="F684" s="175" t="s">
        <v>851</v>
      </c>
      <c r="G684" s="176">
        <v>5.9475119999999997</v>
      </c>
      <c r="H684" s="176">
        <v>0.59475120000000004</v>
      </c>
      <c r="I684" s="176">
        <v>59.475119999999997</v>
      </c>
      <c r="J684" s="172" t="s">
        <v>841</v>
      </c>
      <c r="K684" s="173">
        <v>1</v>
      </c>
      <c r="L684" s="178">
        <v>0</v>
      </c>
      <c r="M684" s="36">
        <v>1</v>
      </c>
      <c r="N684" s="36"/>
      <c r="O684" s="36"/>
      <c r="P684" s="36"/>
      <c r="Q684" s="36"/>
      <c r="R684" s="3"/>
      <c r="S684" s="106"/>
      <c r="T684" s="106"/>
      <c r="U684" s="106"/>
      <c r="V684" s="106"/>
      <c r="W684" s="106"/>
      <c r="X684" s="106"/>
      <c r="Y684" s="36"/>
      <c r="Z684" s="36"/>
      <c r="AA684" s="36"/>
      <c r="AB684" s="188" t="str">
        <f t="shared" si="64"/>
        <v>hkr32c06log</v>
      </c>
      <c r="AC684" s="188" t="s">
        <v>1585</v>
      </c>
      <c r="AD684" s="131"/>
      <c r="AE684" s="131"/>
      <c r="AF684" s="131"/>
      <c r="AG684" s="131"/>
      <c r="AH684" s="131"/>
      <c r="AI684" s="131"/>
      <c r="AJ684" s="128" t="str">
        <f t="shared" si="65"/>
        <v/>
      </c>
      <c r="AK684" s="7" t="str">
        <f>IF(ISNUMBER($AJ684),INDEX($C$1:$AB$3985,$AJ684,AK$4),"")</f>
        <v/>
      </c>
      <c r="AL684" s="7" t="str">
        <f>IF(ISNUMBER($AJ684),INDEX($C$1:$AB$3985,$AJ684,AL$4),"")</f>
        <v/>
      </c>
      <c r="AM684" s="128"/>
      <c r="AN684" s="128">
        <f t="shared" si="67"/>
        <v>696</v>
      </c>
      <c r="AO684" s="7" t="str">
        <f>IF(ISNUMBER($AN684),INDEX($C$1:$AB$2294,$AN684,AO$4),"")</f>
        <v>hkr34c08</v>
      </c>
      <c r="AP684" s="10">
        <f>IF(ISNUMBER($AN684),INDEX($C$1:$AB$2294,$AN684,AP$4),"")</f>
        <v>5.9475119999999997</v>
      </c>
      <c r="AQ684" s="310">
        <f>IF(ISNUMBER(SEARCH($T$30,AO684)),MAX(AQ$5:AQ683)+1,0)</f>
        <v>0</v>
      </c>
      <c r="AR684" s="310">
        <f>IF(ISNUMBER(SEARCH($T$31,AO684)),MAX(AR$5:AR683)+1,0)</f>
        <v>0</v>
      </c>
      <c r="AS684" s="128" t="str">
        <f t="shared" si="66"/>
        <v/>
      </c>
      <c r="AT684" s="105" t="str">
        <f>IF(ISNUMBER($AS684),INDEX($C$1:$AB$3985,$AS684,AT$4),"")</f>
        <v/>
      </c>
      <c r="AU684" s="128"/>
      <c r="AV684" s="128">
        <f t="shared" si="68"/>
        <v>1461</v>
      </c>
      <c r="AW684" s="105" t="str">
        <f>IF(ISNUMBER($AV684),INDEX($C$1:$AB$3985,$AV684,AW$4),"")</f>
        <v>or37c12_0</v>
      </c>
      <c r="AX684" s="105">
        <f>IF(ISNUMBER($AV684),INDEX($C$1:$AB$3985,$AV684,AX$4),"")</f>
        <v>13.94923</v>
      </c>
      <c r="AY684" s="310">
        <f>IF(ISNUMBER(SEARCH($BE$10,AW684)),MAX(AY$5:AY683)+1,0)</f>
        <v>0</v>
      </c>
      <c r="AZ684" s="310">
        <f>IF(ISNUMBER(SEARCH($BE$11,AW684)),MAX(AZ$5:AZ683)+1,0)</f>
        <v>0</v>
      </c>
      <c r="BA684" s="128" t="str">
        <f t="shared" si="69"/>
        <v/>
      </c>
      <c r="BB684" s="105" t="str">
        <f>IF(ISNUMBER($BA684),INDEX($C$1:$AB$3985,$BA684,BB$4),"")</f>
        <v/>
      </c>
      <c r="BC684" s="105"/>
    </row>
    <row r="685" spans="1:55" x14ac:dyDescent="0.25">
      <c r="A685" s="98"/>
      <c r="B685" s="98">
        <f>ROW()</f>
        <v>685</v>
      </c>
      <c r="C685" s="73"/>
      <c r="D685" s="179" t="s">
        <v>723</v>
      </c>
      <c r="E685" s="175" t="s">
        <v>850</v>
      </c>
      <c r="F685" s="176" t="s">
        <v>851</v>
      </c>
      <c r="G685" s="176">
        <v>5.9475119999999997</v>
      </c>
      <c r="H685" s="176">
        <v>0.59475120000000004</v>
      </c>
      <c r="I685" s="176">
        <v>59.475119999999997</v>
      </c>
      <c r="J685" s="172" t="s">
        <v>841</v>
      </c>
      <c r="K685" s="173">
        <v>1</v>
      </c>
      <c r="L685" s="178">
        <v>0</v>
      </c>
      <c r="M685" s="33">
        <v>1</v>
      </c>
      <c r="R685" s="3"/>
      <c r="S685" s="106"/>
      <c r="T685" s="106"/>
      <c r="U685" s="106"/>
      <c r="V685" s="106"/>
      <c r="W685" s="106"/>
      <c r="X685" s="106"/>
      <c r="AB685" s="188" t="str">
        <f t="shared" si="64"/>
        <v>hkr29c17log</v>
      </c>
      <c r="AC685" s="188" t="s">
        <v>1585</v>
      </c>
      <c r="AD685" s="131"/>
      <c r="AE685" s="131"/>
      <c r="AF685" s="131"/>
      <c r="AG685" s="131"/>
      <c r="AH685" s="131"/>
      <c r="AI685" s="131"/>
      <c r="AJ685" s="128" t="str">
        <f t="shared" si="65"/>
        <v/>
      </c>
      <c r="AK685" s="7" t="str">
        <f>IF(ISNUMBER($AJ685),INDEX($C$1:$AB$3985,$AJ685,AK$4),"")</f>
        <v/>
      </c>
      <c r="AL685" s="7" t="str">
        <f>IF(ISNUMBER($AJ685),INDEX($C$1:$AB$3985,$AJ685,AL$4),"")</f>
        <v/>
      </c>
      <c r="AM685" s="128"/>
      <c r="AN685" s="128">
        <f t="shared" si="67"/>
        <v>697</v>
      </c>
      <c r="AO685" s="7" t="str">
        <f>IF(ISNUMBER($AN685),INDEX($C$1:$AB$2294,$AN685,AO$4),"")</f>
        <v>hkr32c05</v>
      </c>
      <c r="AP685" s="10">
        <f>IF(ISNUMBER($AN685),INDEX($C$1:$AB$2294,$AN685,AP$4),"")</f>
        <v>5.9475119999999997</v>
      </c>
      <c r="AQ685" s="310">
        <f>IF(ISNUMBER(SEARCH($T$30,AO685)),MAX(AQ$5:AQ684)+1,0)</f>
        <v>0</v>
      </c>
      <c r="AR685" s="310">
        <f>IF(ISNUMBER(SEARCH($T$31,AO685)),MAX(AR$5:AR684)+1,0)</f>
        <v>0</v>
      </c>
      <c r="AS685" s="128" t="str">
        <f t="shared" si="66"/>
        <v/>
      </c>
      <c r="AT685" s="105" t="str">
        <f>IF(ISNUMBER($AS685),INDEX($C$1:$AB$3985,$AS685,AT$4),"")</f>
        <v/>
      </c>
      <c r="AU685" s="128"/>
      <c r="AV685" s="128">
        <f t="shared" si="68"/>
        <v>1462</v>
      </c>
      <c r="AW685" s="105" t="str">
        <f>IF(ISNUMBER($AV685),INDEX($C$1:$AB$3985,$AV685,AW$4),"")</f>
        <v>or37c13_0</v>
      </c>
      <c r="AX685" s="105">
        <f>IF(ISNUMBER($AV685),INDEX($C$1:$AB$3985,$AV685,AX$4),"")</f>
        <v>12.85413</v>
      </c>
      <c r="AY685" s="310">
        <f>IF(ISNUMBER(SEARCH($BE$10,AW685)),MAX(AY$5:AY684)+1,0)</f>
        <v>0</v>
      </c>
      <c r="AZ685" s="310">
        <f>IF(ISNUMBER(SEARCH($BE$11,AW685)),MAX(AZ$5:AZ684)+1,0)</f>
        <v>0</v>
      </c>
      <c r="BA685" s="128" t="str">
        <f t="shared" si="69"/>
        <v/>
      </c>
      <c r="BB685" s="105" t="str">
        <f>IF(ISNUMBER($BA685),INDEX($C$1:$AB$3985,$BA685,BB$4),"")</f>
        <v/>
      </c>
      <c r="BC685" s="105"/>
    </row>
    <row r="686" spans="1:55" x14ac:dyDescent="0.25">
      <c r="A686" s="98"/>
      <c r="B686" s="98">
        <f>ROW()</f>
        <v>686</v>
      </c>
      <c r="C686" s="73"/>
      <c r="D686" s="179" t="s">
        <v>724</v>
      </c>
      <c r="E686" s="175" t="s">
        <v>850</v>
      </c>
      <c r="F686" s="176" t="s">
        <v>851</v>
      </c>
      <c r="G686" s="176">
        <v>5.9475119999999997</v>
      </c>
      <c r="H686" s="176">
        <v>0.59475120000000004</v>
      </c>
      <c r="I686" s="176">
        <v>59.475119999999997</v>
      </c>
      <c r="J686" s="172" t="s">
        <v>841</v>
      </c>
      <c r="K686" s="173">
        <v>1</v>
      </c>
      <c r="L686" s="178">
        <v>0</v>
      </c>
      <c r="M686" s="33">
        <v>1</v>
      </c>
      <c r="R686" s="3"/>
      <c r="S686" s="106"/>
      <c r="T686" s="106"/>
      <c r="U686" s="106"/>
      <c r="V686" s="106"/>
      <c r="W686" s="106"/>
      <c r="X686" s="106"/>
      <c r="AB686" s="188" t="str">
        <f t="shared" si="64"/>
        <v>hkr30c00log</v>
      </c>
      <c r="AC686" s="188" t="s">
        <v>1585</v>
      </c>
      <c r="AD686" s="131"/>
      <c r="AE686" s="131"/>
      <c r="AF686" s="131"/>
      <c r="AG686" s="131"/>
      <c r="AH686" s="131"/>
      <c r="AI686" s="131"/>
      <c r="AJ686" s="128" t="str">
        <f t="shared" si="65"/>
        <v/>
      </c>
      <c r="AK686" s="7" t="str">
        <f>IF(ISNUMBER($AJ686),INDEX($C$1:$AB$3985,$AJ686,AK$4),"")</f>
        <v/>
      </c>
      <c r="AL686" s="7" t="str">
        <f>IF(ISNUMBER($AJ686),INDEX($C$1:$AB$3985,$AJ686,AL$4),"")</f>
        <v/>
      </c>
      <c r="AM686" s="128"/>
      <c r="AN686" s="128">
        <f t="shared" si="67"/>
        <v>698</v>
      </c>
      <c r="AO686" s="7" t="str">
        <f>IF(ISNUMBER($AN686),INDEX($C$1:$AB$2294,$AN686,AO$4),"")</f>
        <v>hkr30c19</v>
      </c>
      <c r="AP686" s="10">
        <f>IF(ISNUMBER($AN686),INDEX($C$1:$AB$2294,$AN686,AP$4),"")</f>
        <v>5.9475119999999997</v>
      </c>
      <c r="AQ686" s="310">
        <f>IF(ISNUMBER(SEARCH($T$30,AO686)),MAX(AQ$5:AQ685)+1,0)</f>
        <v>0</v>
      </c>
      <c r="AR686" s="310">
        <f>IF(ISNUMBER(SEARCH($T$31,AO686)),MAX(AR$5:AR685)+1,0)</f>
        <v>0</v>
      </c>
      <c r="AS686" s="128" t="str">
        <f t="shared" si="66"/>
        <v/>
      </c>
      <c r="AT686" s="105" t="str">
        <f>IF(ISNUMBER($AS686),INDEX($C$1:$AB$3985,$AS686,AT$4),"")</f>
        <v/>
      </c>
      <c r="AU686" s="128"/>
      <c r="AV686" s="128">
        <f t="shared" si="68"/>
        <v>1463</v>
      </c>
      <c r="AW686" s="105" t="str">
        <f>IF(ISNUMBER($AV686),INDEX($C$1:$AB$3985,$AV686,AW$4),"")</f>
        <v>or37c14_0</v>
      </c>
      <c r="AX686" s="105">
        <f>IF(ISNUMBER($AV686),INDEX($C$1:$AB$3985,$AV686,AX$4),"")</f>
        <v>11.71083</v>
      </c>
      <c r="AY686" s="310">
        <f>IF(ISNUMBER(SEARCH($BE$10,AW686)),MAX(AY$5:AY685)+1,0)</f>
        <v>0</v>
      </c>
      <c r="AZ686" s="310">
        <f>IF(ISNUMBER(SEARCH($BE$11,AW686)),MAX(AZ$5:AZ685)+1,0)</f>
        <v>0</v>
      </c>
      <c r="BA686" s="128" t="str">
        <f t="shared" si="69"/>
        <v/>
      </c>
      <c r="BB686" s="105" t="str">
        <f>IF(ISNUMBER($BA686),INDEX($C$1:$AB$3985,$BA686,BB$4),"")</f>
        <v/>
      </c>
      <c r="BC686" s="105"/>
    </row>
    <row r="687" spans="1:55" x14ac:dyDescent="0.25">
      <c r="A687" s="98"/>
      <c r="B687" s="98">
        <f>ROW()</f>
        <v>687</v>
      </c>
      <c r="C687" s="73"/>
      <c r="D687" s="179" t="s">
        <v>725</v>
      </c>
      <c r="E687" s="175" t="s">
        <v>850</v>
      </c>
      <c r="F687" s="176" t="s">
        <v>851</v>
      </c>
      <c r="G687" s="176">
        <v>5.9475119999999997</v>
      </c>
      <c r="H687" s="176">
        <v>0.59475120000000004</v>
      </c>
      <c r="I687" s="176">
        <v>59.475119999999997</v>
      </c>
      <c r="J687" s="172" t="s">
        <v>841</v>
      </c>
      <c r="K687" s="173">
        <v>1</v>
      </c>
      <c r="L687" s="178">
        <v>0</v>
      </c>
      <c r="M687" s="33">
        <v>1</v>
      </c>
      <c r="R687" s="3"/>
      <c r="S687" s="106"/>
      <c r="T687" s="106"/>
      <c r="U687" s="106"/>
      <c r="V687" s="106"/>
      <c r="W687" s="106"/>
      <c r="X687" s="106"/>
      <c r="AB687" s="188" t="str">
        <f t="shared" si="64"/>
        <v>hkr30c04log</v>
      </c>
      <c r="AC687" s="188" t="s">
        <v>1585</v>
      </c>
      <c r="AD687" s="131"/>
      <c r="AE687" s="131"/>
      <c r="AF687" s="131"/>
      <c r="AG687" s="131"/>
      <c r="AH687" s="131"/>
      <c r="AI687" s="131"/>
      <c r="AJ687" s="128" t="str">
        <f t="shared" si="65"/>
        <v/>
      </c>
      <c r="AK687" s="7" t="str">
        <f>IF(ISNUMBER($AJ687),INDEX($C$1:$AB$3985,$AJ687,AK$4),"")</f>
        <v/>
      </c>
      <c r="AL687" s="7" t="str">
        <f>IF(ISNUMBER($AJ687),INDEX($C$1:$AB$3985,$AJ687,AL$4),"")</f>
        <v/>
      </c>
      <c r="AM687" s="128"/>
      <c r="AN687" s="128">
        <f t="shared" si="67"/>
        <v>699</v>
      </c>
      <c r="AO687" s="7" t="str">
        <f>IF(ISNUMBER($AN687),INDEX($C$1:$AB$2294,$AN687,AO$4),"")</f>
        <v>hkr31c00</v>
      </c>
      <c r="AP687" s="10">
        <f>IF(ISNUMBER($AN687),INDEX($C$1:$AB$2294,$AN687,AP$4),"")</f>
        <v>5.9475119999999997</v>
      </c>
      <c r="AQ687" s="310">
        <f>IF(ISNUMBER(SEARCH($T$30,AO687)),MAX(AQ$5:AQ686)+1,0)</f>
        <v>0</v>
      </c>
      <c r="AR687" s="310">
        <f>IF(ISNUMBER(SEARCH($T$31,AO687)),MAX(AR$5:AR686)+1,0)</f>
        <v>0</v>
      </c>
      <c r="AS687" s="128" t="str">
        <f t="shared" si="66"/>
        <v/>
      </c>
      <c r="AT687" s="105" t="str">
        <f>IF(ISNUMBER($AS687),INDEX($C$1:$AB$3985,$AS687,AT$4),"")</f>
        <v/>
      </c>
      <c r="AU687" s="128"/>
      <c r="AV687" s="128">
        <f t="shared" si="68"/>
        <v>1464</v>
      </c>
      <c r="AW687" s="105" t="str">
        <f>IF(ISNUMBER($AV687),INDEX($C$1:$AB$3985,$AV687,AW$4),"")</f>
        <v>or37c15_0</v>
      </c>
      <c r="AX687" s="105">
        <f>IF(ISNUMBER($AV687),INDEX($C$1:$AB$3985,$AV687,AX$4),"")</f>
        <v>12.76806</v>
      </c>
      <c r="AY687" s="310">
        <f>IF(ISNUMBER(SEARCH($BE$10,AW687)),MAX(AY$5:AY686)+1,0)</f>
        <v>0</v>
      </c>
      <c r="AZ687" s="310">
        <f>IF(ISNUMBER(SEARCH($BE$11,AW687)),MAX(AZ$5:AZ686)+1,0)</f>
        <v>0</v>
      </c>
      <c r="BA687" s="128" t="str">
        <f t="shared" si="69"/>
        <v/>
      </c>
      <c r="BB687" s="105" t="str">
        <f>IF(ISNUMBER($BA687),INDEX($C$1:$AB$3985,$BA687,BB$4),"")</f>
        <v/>
      </c>
      <c r="BC687" s="105"/>
    </row>
    <row r="688" spans="1:55" x14ac:dyDescent="0.25">
      <c r="A688" s="98"/>
      <c r="B688" s="98">
        <f>ROW()</f>
        <v>688</v>
      </c>
      <c r="C688" s="73"/>
      <c r="D688" s="179" t="s">
        <v>726</v>
      </c>
      <c r="E688" s="175" t="s">
        <v>850</v>
      </c>
      <c r="F688" s="176" t="s">
        <v>851</v>
      </c>
      <c r="G688" s="176">
        <v>5.9475119999999997</v>
      </c>
      <c r="H688" s="176">
        <v>0.59475120000000004</v>
      </c>
      <c r="I688" s="176">
        <v>59.475119999999997</v>
      </c>
      <c r="J688" s="172" t="s">
        <v>841</v>
      </c>
      <c r="K688" s="173">
        <v>1</v>
      </c>
      <c r="L688" s="178">
        <v>0</v>
      </c>
      <c r="M688" s="33">
        <v>1</v>
      </c>
      <c r="R688" s="3"/>
      <c r="S688" s="106"/>
      <c r="T688" s="106"/>
      <c r="U688" s="106"/>
      <c r="V688" s="106"/>
      <c r="W688" s="106"/>
      <c r="X688" s="106"/>
      <c r="AB688" s="188" t="str">
        <f t="shared" si="64"/>
        <v>hkr30c07log</v>
      </c>
      <c r="AC688" s="188" t="s">
        <v>1585</v>
      </c>
      <c r="AD688" s="131"/>
      <c r="AE688" s="131"/>
      <c r="AF688" s="131"/>
      <c r="AG688" s="131"/>
      <c r="AH688" s="131"/>
      <c r="AI688" s="131"/>
      <c r="AJ688" s="128" t="str">
        <f t="shared" si="65"/>
        <v/>
      </c>
      <c r="AK688" s="7" t="str">
        <f>IF(ISNUMBER($AJ688),INDEX($C$1:$AB$3985,$AJ688,AK$4),"")</f>
        <v/>
      </c>
      <c r="AL688" s="7" t="str">
        <f>IF(ISNUMBER($AJ688),INDEX($C$1:$AB$3985,$AJ688,AL$4),"")</f>
        <v/>
      </c>
      <c r="AM688" s="128"/>
      <c r="AN688" s="128">
        <f t="shared" si="67"/>
        <v>700</v>
      </c>
      <c r="AO688" s="7" t="str">
        <f>IF(ISNUMBER($AN688),INDEX($C$1:$AB$2294,$AN688,AO$4),"")</f>
        <v>hkr31c03</v>
      </c>
      <c r="AP688" s="10">
        <f>IF(ISNUMBER($AN688),INDEX($C$1:$AB$2294,$AN688,AP$4),"")</f>
        <v>5.9475119999999997</v>
      </c>
      <c r="AQ688" s="310">
        <f>IF(ISNUMBER(SEARCH($T$30,AO688)),MAX(AQ$5:AQ687)+1,0)</f>
        <v>0</v>
      </c>
      <c r="AR688" s="310">
        <f>IF(ISNUMBER(SEARCH($T$31,AO688)),MAX(AR$5:AR687)+1,0)</f>
        <v>0</v>
      </c>
      <c r="AS688" s="128" t="str">
        <f t="shared" si="66"/>
        <v/>
      </c>
      <c r="AT688" s="105" t="str">
        <f>IF(ISNUMBER($AS688),INDEX($C$1:$AB$3985,$AS688,AT$4),"")</f>
        <v/>
      </c>
      <c r="AU688" s="128"/>
      <c r="AV688" s="128">
        <f t="shared" si="68"/>
        <v>1465</v>
      </c>
      <c r="AW688" s="105" t="str">
        <f>IF(ISNUMBER($AV688),INDEX($C$1:$AB$3985,$AV688,AW$4),"")</f>
        <v>or37c16_0</v>
      </c>
      <c r="AX688" s="105">
        <f>IF(ISNUMBER($AV688),INDEX($C$1:$AB$3985,$AV688,AX$4),"")</f>
        <v>13.32564</v>
      </c>
      <c r="AY688" s="310">
        <f>IF(ISNUMBER(SEARCH($BE$10,AW688)),MAX(AY$5:AY687)+1,0)</f>
        <v>0</v>
      </c>
      <c r="AZ688" s="310">
        <f>IF(ISNUMBER(SEARCH($BE$11,AW688)),MAX(AZ$5:AZ687)+1,0)</f>
        <v>0</v>
      </c>
      <c r="BA688" s="128" t="str">
        <f t="shared" si="69"/>
        <v/>
      </c>
      <c r="BB688" s="105" t="str">
        <f>IF(ISNUMBER($BA688),INDEX($C$1:$AB$3985,$BA688,BB$4),"")</f>
        <v/>
      </c>
      <c r="BC688" s="105"/>
    </row>
    <row r="689" spans="1:55" x14ac:dyDescent="0.25">
      <c r="A689" s="98"/>
      <c r="B689" s="98">
        <f>ROW()</f>
        <v>689</v>
      </c>
      <c r="C689" s="73"/>
      <c r="D689" s="179" t="s">
        <v>727</v>
      </c>
      <c r="E689" s="175" t="s">
        <v>850</v>
      </c>
      <c r="F689" s="176" t="s">
        <v>851</v>
      </c>
      <c r="G689" s="176">
        <v>5.9475119999999997</v>
      </c>
      <c r="H689" s="176">
        <v>0.59475120000000004</v>
      </c>
      <c r="I689" s="176">
        <v>59.475119999999997</v>
      </c>
      <c r="J689" s="172" t="s">
        <v>841</v>
      </c>
      <c r="K689" s="173">
        <v>1</v>
      </c>
      <c r="L689" s="178">
        <v>0</v>
      </c>
      <c r="M689" s="33">
        <v>1</v>
      </c>
      <c r="R689" s="3"/>
      <c r="S689" s="106"/>
      <c r="T689" s="106"/>
      <c r="U689" s="106"/>
      <c r="V689" s="106"/>
      <c r="W689" s="106"/>
      <c r="X689" s="106"/>
      <c r="AB689" s="188" t="str">
        <f t="shared" si="64"/>
        <v>hkr30c08log</v>
      </c>
      <c r="AC689" s="188" t="s">
        <v>1585</v>
      </c>
      <c r="AD689" s="131"/>
      <c r="AE689" s="131"/>
      <c r="AF689" s="131"/>
      <c r="AG689" s="131"/>
      <c r="AH689" s="131"/>
      <c r="AI689" s="131"/>
      <c r="AJ689" s="128" t="str">
        <f t="shared" si="65"/>
        <v/>
      </c>
      <c r="AK689" s="7" t="str">
        <f>IF(ISNUMBER($AJ689),INDEX($C$1:$AB$3985,$AJ689,AK$4),"")</f>
        <v/>
      </c>
      <c r="AL689" s="7" t="str">
        <f>IF(ISNUMBER($AJ689),INDEX($C$1:$AB$3985,$AJ689,AL$4),"")</f>
        <v/>
      </c>
      <c r="AM689" s="128"/>
      <c r="AN689" s="128">
        <f t="shared" si="67"/>
        <v>701</v>
      </c>
      <c r="AO689" s="7" t="str">
        <f>IF(ISNUMBER($AN689),INDEX($C$1:$AB$2294,$AN689,AO$4),"")</f>
        <v>hkr35c09</v>
      </c>
      <c r="AP689" s="10">
        <f>IF(ISNUMBER($AN689),INDEX($C$1:$AB$2294,$AN689,AP$4),"")</f>
        <v>5.9475119999999997</v>
      </c>
      <c r="AQ689" s="310">
        <f>IF(ISNUMBER(SEARCH($T$30,AO689)),MAX(AQ$5:AQ688)+1,0)</f>
        <v>0</v>
      </c>
      <c r="AR689" s="310">
        <f>IF(ISNUMBER(SEARCH($T$31,AO689)),MAX(AR$5:AR688)+1,0)</f>
        <v>0</v>
      </c>
      <c r="AS689" s="128" t="str">
        <f t="shared" si="66"/>
        <v/>
      </c>
      <c r="AT689" s="105" t="str">
        <f>IF(ISNUMBER($AS689),INDEX($C$1:$AB$3985,$AS689,AT$4),"")</f>
        <v/>
      </c>
      <c r="AU689" s="128"/>
      <c r="AV689" s="128">
        <f t="shared" si="68"/>
        <v>1466</v>
      </c>
      <c r="AW689" s="105" t="str">
        <f>IF(ISNUMBER($AV689),INDEX($C$1:$AB$3985,$AV689,AW$4),"")</f>
        <v>or37c17_0</v>
      </c>
      <c r="AX689" s="105">
        <f>IF(ISNUMBER($AV689),INDEX($C$1:$AB$3985,$AV689,AX$4),"")</f>
        <v>13.756270000000001</v>
      </c>
      <c r="AY689" s="310">
        <f>IF(ISNUMBER(SEARCH($BE$10,AW689)),MAX(AY$5:AY688)+1,0)</f>
        <v>0</v>
      </c>
      <c r="AZ689" s="310">
        <f>IF(ISNUMBER(SEARCH($BE$11,AW689)),MAX(AZ$5:AZ688)+1,0)</f>
        <v>0</v>
      </c>
      <c r="BA689" s="128" t="str">
        <f t="shared" si="69"/>
        <v/>
      </c>
      <c r="BB689" s="105" t="str">
        <f>IF(ISNUMBER($BA689),INDEX($C$1:$AB$3985,$BA689,BB$4),"")</f>
        <v/>
      </c>
      <c r="BC689" s="105"/>
    </row>
    <row r="690" spans="1:55" x14ac:dyDescent="0.25">
      <c r="A690" s="98"/>
      <c r="B690" s="98">
        <f>ROW()</f>
        <v>690</v>
      </c>
      <c r="C690" s="73"/>
      <c r="D690" s="179" t="s">
        <v>728</v>
      </c>
      <c r="E690" s="175" t="s">
        <v>850</v>
      </c>
      <c r="F690" s="176" t="s">
        <v>851</v>
      </c>
      <c r="G690" s="176">
        <v>5.9475119999999997</v>
      </c>
      <c r="H690" s="176">
        <v>0.59475120000000004</v>
      </c>
      <c r="I690" s="176">
        <v>59.475119999999997</v>
      </c>
      <c r="J690" s="172" t="s">
        <v>841</v>
      </c>
      <c r="K690" s="173">
        <v>1</v>
      </c>
      <c r="L690" s="178">
        <v>0</v>
      </c>
      <c r="M690" s="33">
        <v>1</v>
      </c>
      <c r="R690" s="3"/>
      <c r="S690" s="106"/>
      <c r="T690" s="106"/>
      <c r="U690" s="106"/>
      <c r="V690" s="106"/>
      <c r="W690" s="106"/>
      <c r="X690" s="106"/>
      <c r="AB690" s="188" t="str">
        <f t="shared" si="64"/>
        <v>hkr30c09log</v>
      </c>
      <c r="AC690" s="188" t="s">
        <v>1585</v>
      </c>
      <c r="AD690" s="131"/>
      <c r="AE690" s="131"/>
      <c r="AF690" s="131"/>
      <c r="AG690" s="131"/>
      <c r="AH690" s="131"/>
      <c r="AI690" s="131"/>
      <c r="AJ690" s="128" t="str">
        <f t="shared" si="65"/>
        <v/>
      </c>
      <c r="AK690" s="7" t="str">
        <f>IF(ISNUMBER($AJ690),INDEX($C$1:$AB$3985,$AJ690,AK$4),"")</f>
        <v/>
      </c>
      <c r="AL690" s="7" t="str">
        <f>IF(ISNUMBER($AJ690),INDEX($C$1:$AB$3985,$AJ690,AL$4),"")</f>
        <v/>
      </c>
      <c r="AM690" s="128"/>
      <c r="AN690" s="128">
        <f t="shared" si="67"/>
        <v>702</v>
      </c>
      <c r="AO690" s="7" t="str">
        <f>IF(ISNUMBER($AN690),INDEX($C$1:$AB$2294,$AN690,AO$4),"")</f>
        <v>hkr31c06</v>
      </c>
      <c r="AP690" s="10">
        <f>IF(ISNUMBER($AN690),INDEX($C$1:$AB$2294,$AN690,AP$4),"")</f>
        <v>5.9475119999999997</v>
      </c>
      <c r="AQ690" s="310">
        <f>IF(ISNUMBER(SEARCH($T$30,AO690)),MAX(AQ$5:AQ689)+1,0)</f>
        <v>0</v>
      </c>
      <c r="AR690" s="310">
        <f>IF(ISNUMBER(SEARCH($T$31,AO690)),MAX(AR$5:AR689)+1,0)</f>
        <v>0</v>
      </c>
      <c r="AS690" s="128" t="str">
        <f t="shared" si="66"/>
        <v/>
      </c>
      <c r="AT690" s="105" t="str">
        <f>IF(ISNUMBER($AS690),INDEX($C$1:$AB$3985,$AS690,AT$4),"")</f>
        <v/>
      </c>
      <c r="AU690" s="128"/>
      <c r="AV690" s="128">
        <f t="shared" si="68"/>
        <v>1467</v>
      </c>
      <c r="AW690" s="105" t="str">
        <f>IF(ISNUMBER($AV690),INDEX($C$1:$AB$3985,$AV690,AW$4),"")</f>
        <v>or38c05_0</v>
      </c>
      <c r="AX690" s="105">
        <f>IF(ISNUMBER($AV690),INDEX($C$1:$AB$3985,$AV690,AX$4),"")</f>
        <v>17.71414</v>
      </c>
      <c r="AY690" s="310">
        <f>IF(ISNUMBER(SEARCH($BE$10,AW690)),MAX(AY$5:AY689)+1,0)</f>
        <v>0</v>
      </c>
      <c r="AZ690" s="310">
        <f>IF(ISNUMBER(SEARCH($BE$11,AW690)),MAX(AZ$5:AZ689)+1,0)</f>
        <v>0</v>
      </c>
      <c r="BA690" s="128" t="str">
        <f t="shared" si="69"/>
        <v/>
      </c>
      <c r="BB690" s="105" t="str">
        <f>IF(ISNUMBER($BA690),INDEX($C$1:$AB$3985,$BA690,BB$4),"")</f>
        <v/>
      </c>
      <c r="BC690" s="105"/>
    </row>
    <row r="691" spans="1:55" x14ac:dyDescent="0.25">
      <c r="A691" s="98"/>
      <c r="B691" s="98">
        <f>ROW()</f>
        <v>691</v>
      </c>
      <c r="C691" s="73"/>
      <c r="D691" s="179" t="s">
        <v>729</v>
      </c>
      <c r="E691" s="175" t="s">
        <v>850</v>
      </c>
      <c r="F691" s="176" t="s">
        <v>851</v>
      </c>
      <c r="G691" s="176">
        <v>5.9475119999999997</v>
      </c>
      <c r="H691" s="176">
        <v>0.59475120000000004</v>
      </c>
      <c r="I691" s="176">
        <v>59.475119999999997</v>
      </c>
      <c r="J691" s="172" t="s">
        <v>841</v>
      </c>
      <c r="K691" s="173">
        <v>1</v>
      </c>
      <c r="L691" s="178">
        <v>0</v>
      </c>
      <c r="M691" s="33">
        <v>1</v>
      </c>
      <c r="R691" s="3"/>
      <c r="S691" s="106"/>
      <c r="T691" s="106"/>
      <c r="U691" s="106"/>
      <c r="V691" s="106"/>
      <c r="W691" s="106"/>
      <c r="X691" s="106"/>
      <c r="AB691" s="188" t="str">
        <f t="shared" si="64"/>
        <v>hkr30c12log</v>
      </c>
      <c r="AC691" s="188" t="s">
        <v>1585</v>
      </c>
      <c r="AD691" s="131"/>
      <c r="AE691" s="131"/>
      <c r="AF691" s="131"/>
      <c r="AG691" s="131"/>
      <c r="AH691" s="131"/>
      <c r="AI691" s="131"/>
      <c r="AJ691" s="128" t="str">
        <f t="shared" si="65"/>
        <v/>
      </c>
      <c r="AK691" s="7" t="str">
        <f>IF(ISNUMBER($AJ691),INDEX($C$1:$AB$3985,$AJ691,AK$4),"")</f>
        <v/>
      </c>
      <c r="AL691" s="7" t="str">
        <f>IF(ISNUMBER($AJ691),INDEX($C$1:$AB$3985,$AJ691,AL$4),"")</f>
        <v/>
      </c>
      <c r="AM691" s="128"/>
      <c r="AN691" s="128">
        <f t="shared" si="67"/>
        <v>703</v>
      </c>
      <c r="AO691" s="7" t="str">
        <f>IF(ISNUMBER($AN691),INDEX($C$1:$AB$2294,$AN691,AO$4),"")</f>
        <v>hkr31c07</v>
      </c>
      <c r="AP691" s="10">
        <f>IF(ISNUMBER($AN691),INDEX($C$1:$AB$2294,$AN691,AP$4),"")</f>
        <v>5.9475119999999997</v>
      </c>
      <c r="AQ691" s="310">
        <f>IF(ISNUMBER(SEARCH($T$30,AO691)),MAX(AQ$5:AQ690)+1,0)</f>
        <v>0</v>
      </c>
      <c r="AR691" s="310">
        <f>IF(ISNUMBER(SEARCH($T$31,AO691)),MAX(AR$5:AR690)+1,0)</f>
        <v>0</v>
      </c>
      <c r="AS691" s="128" t="str">
        <f t="shared" si="66"/>
        <v/>
      </c>
      <c r="AT691" s="105" t="str">
        <f>IF(ISNUMBER($AS691),INDEX($C$1:$AB$3985,$AS691,AT$4),"")</f>
        <v/>
      </c>
      <c r="AU691" s="128"/>
      <c r="AV691" s="128">
        <f t="shared" si="68"/>
        <v>1468</v>
      </c>
      <c r="AW691" s="105" t="str">
        <f>IF(ISNUMBER($AV691),INDEX($C$1:$AB$3985,$AV691,AW$4),"")</f>
        <v>or38c06_0</v>
      </c>
      <c r="AX691" s="105">
        <f>IF(ISNUMBER($AV691),INDEX($C$1:$AB$3985,$AV691,AX$4),"")</f>
        <v>17.528310000000001</v>
      </c>
      <c r="AY691" s="310">
        <f>IF(ISNUMBER(SEARCH($BE$10,AW691)),MAX(AY$5:AY690)+1,0)</f>
        <v>0</v>
      </c>
      <c r="AZ691" s="310">
        <f>IF(ISNUMBER(SEARCH($BE$11,AW691)),MAX(AZ$5:AZ690)+1,0)</f>
        <v>0</v>
      </c>
      <c r="BA691" s="128" t="str">
        <f t="shared" si="69"/>
        <v/>
      </c>
      <c r="BB691" s="105" t="str">
        <f>IF(ISNUMBER($BA691),INDEX($C$1:$AB$3985,$BA691,BB$4),"")</f>
        <v/>
      </c>
      <c r="BC691" s="105"/>
    </row>
    <row r="692" spans="1:55" x14ac:dyDescent="0.25">
      <c r="A692" s="98"/>
      <c r="B692" s="98">
        <f>ROW()</f>
        <v>692</v>
      </c>
      <c r="C692" s="73"/>
      <c r="D692" s="179" t="s">
        <v>730</v>
      </c>
      <c r="E692" s="175" t="s">
        <v>850</v>
      </c>
      <c r="F692" s="176" t="s">
        <v>851</v>
      </c>
      <c r="G692" s="176">
        <v>5.9475119999999997</v>
      </c>
      <c r="H692" s="176">
        <v>0.59475120000000004</v>
      </c>
      <c r="I692" s="176">
        <v>59.475119999999997</v>
      </c>
      <c r="J692" s="172" t="s">
        <v>841</v>
      </c>
      <c r="K692" s="173">
        <v>1</v>
      </c>
      <c r="L692" s="178">
        <v>0</v>
      </c>
      <c r="M692" s="33">
        <v>1</v>
      </c>
      <c r="R692" s="3"/>
      <c r="S692" s="106"/>
      <c r="T692" s="106"/>
      <c r="U692" s="106"/>
      <c r="V692" s="106"/>
      <c r="W692" s="106"/>
      <c r="X692" s="106"/>
      <c r="AB692" s="188" t="str">
        <f t="shared" si="64"/>
        <v>hkr30c13log</v>
      </c>
      <c r="AC692" s="188" t="s">
        <v>1585</v>
      </c>
      <c r="AD692" s="131"/>
      <c r="AE692" s="131"/>
      <c r="AF692" s="131"/>
      <c r="AG692" s="131"/>
      <c r="AH692" s="131"/>
      <c r="AI692" s="131"/>
      <c r="AJ692" s="128" t="str">
        <f t="shared" si="65"/>
        <v/>
      </c>
      <c r="AK692" s="7" t="str">
        <f>IF(ISNUMBER($AJ692),INDEX($C$1:$AB$3985,$AJ692,AK$4),"")</f>
        <v/>
      </c>
      <c r="AL692" s="7" t="str">
        <f>IF(ISNUMBER($AJ692),INDEX($C$1:$AB$3985,$AJ692,AL$4),"")</f>
        <v/>
      </c>
      <c r="AM692" s="128"/>
      <c r="AN692" s="128">
        <f t="shared" si="67"/>
        <v>704</v>
      </c>
      <c r="AO692" s="7" t="str">
        <f>IF(ISNUMBER($AN692),INDEX($C$1:$AB$2294,$AN692,AO$4),"")</f>
        <v>hkr31c08</v>
      </c>
      <c r="AP692" s="10">
        <f>IF(ISNUMBER($AN692),INDEX($C$1:$AB$2294,$AN692,AP$4),"")</f>
        <v>5.9475119999999997</v>
      </c>
      <c r="AQ692" s="310">
        <f>IF(ISNUMBER(SEARCH($T$30,AO692)),MAX(AQ$5:AQ691)+1,0)</f>
        <v>0</v>
      </c>
      <c r="AR692" s="310">
        <f>IF(ISNUMBER(SEARCH($T$31,AO692)),MAX(AR$5:AR691)+1,0)</f>
        <v>0</v>
      </c>
      <c r="AS692" s="128" t="str">
        <f t="shared" si="66"/>
        <v/>
      </c>
      <c r="AT692" s="105" t="str">
        <f>IF(ISNUMBER($AS692),INDEX($C$1:$AB$3985,$AS692,AT$4),"")</f>
        <v/>
      </c>
      <c r="AU692" s="128"/>
      <c r="AV692" s="128">
        <f t="shared" si="68"/>
        <v>1469</v>
      </c>
      <c r="AW692" s="105" t="str">
        <f>IF(ISNUMBER($AV692),INDEX($C$1:$AB$3985,$AV692,AW$4),"")</f>
        <v>or38c07_0</v>
      </c>
      <c r="AX692" s="105">
        <f>IF(ISNUMBER($AV692),INDEX($C$1:$AB$3985,$AV692,AX$4),"")</f>
        <v>17.158449999999998</v>
      </c>
      <c r="AY692" s="310">
        <f>IF(ISNUMBER(SEARCH($BE$10,AW692)),MAX(AY$5:AY691)+1,0)</f>
        <v>0</v>
      </c>
      <c r="AZ692" s="310">
        <f>IF(ISNUMBER(SEARCH($BE$11,AW692)),MAX(AZ$5:AZ691)+1,0)</f>
        <v>0</v>
      </c>
      <c r="BA692" s="128" t="str">
        <f t="shared" si="69"/>
        <v/>
      </c>
      <c r="BB692" s="105" t="str">
        <f>IF(ISNUMBER($BA692),INDEX($C$1:$AB$3985,$BA692,BB$4),"")</f>
        <v/>
      </c>
      <c r="BC692" s="105"/>
    </row>
    <row r="693" spans="1:55" x14ac:dyDescent="0.25">
      <c r="A693" s="98"/>
      <c r="B693" s="98">
        <f>ROW()</f>
        <v>693</v>
      </c>
      <c r="C693" s="73"/>
      <c r="D693" s="179" t="s">
        <v>731</v>
      </c>
      <c r="E693" s="175" t="s">
        <v>850</v>
      </c>
      <c r="F693" s="176" t="s">
        <v>851</v>
      </c>
      <c r="G693" s="176">
        <v>5.9475119999999997</v>
      </c>
      <c r="H693" s="176">
        <v>0.59475120000000004</v>
      </c>
      <c r="I693" s="176">
        <v>59.475119999999997</v>
      </c>
      <c r="J693" s="172" t="s">
        <v>841</v>
      </c>
      <c r="K693" s="173">
        <v>1</v>
      </c>
      <c r="L693" s="178">
        <v>0</v>
      </c>
      <c r="M693" s="33">
        <v>1</v>
      </c>
      <c r="R693" s="3"/>
      <c r="S693" s="106"/>
      <c r="T693" s="106"/>
      <c r="U693" s="106"/>
      <c r="V693" s="106"/>
      <c r="W693" s="106"/>
      <c r="X693" s="106"/>
      <c r="AB693" s="188" t="str">
        <f t="shared" si="64"/>
        <v>hkr30c15log</v>
      </c>
      <c r="AC693" s="188" t="s">
        <v>1585</v>
      </c>
      <c r="AD693" s="131"/>
      <c r="AE693" s="131"/>
      <c r="AF693" s="131"/>
      <c r="AG693" s="131"/>
      <c r="AH693" s="131"/>
      <c r="AI693" s="131"/>
      <c r="AJ693" s="128" t="str">
        <f t="shared" si="65"/>
        <v/>
      </c>
      <c r="AK693" s="7" t="str">
        <f>IF(ISNUMBER($AJ693),INDEX($C$1:$AB$3985,$AJ693,AK$4),"")</f>
        <v/>
      </c>
      <c r="AL693" s="7" t="str">
        <f>IF(ISNUMBER($AJ693),INDEX($C$1:$AB$3985,$AJ693,AL$4),"")</f>
        <v/>
      </c>
      <c r="AM693" s="128"/>
      <c r="AN693" s="128">
        <f t="shared" si="67"/>
        <v>705</v>
      </c>
      <c r="AO693" s="7" t="str">
        <f>IF(ISNUMBER($AN693),INDEX($C$1:$AB$2294,$AN693,AO$4),"")</f>
        <v>hkr31c10</v>
      </c>
      <c r="AP693" s="10">
        <f>IF(ISNUMBER($AN693),INDEX($C$1:$AB$2294,$AN693,AP$4),"")</f>
        <v>5.9475119999999997</v>
      </c>
      <c r="AQ693" s="310">
        <f>IF(ISNUMBER(SEARCH($T$30,AO693)),MAX(AQ$5:AQ692)+1,0)</f>
        <v>0</v>
      </c>
      <c r="AR693" s="310">
        <f>IF(ISNUMBER(SEARCH($T$31,AO693)),MAX(AR$5:AR692)+1,0)</f>
        <v>0</v>
      </c>
      <c r="AS693" s="128" t="str">
        <f t="shared" si="66"/>
        <v/>
      </c>
      <c r="AT693" s="105" t="str">
        <f>IF(ISNUMBER($AS693),INDEX($C$1:$AB$3985,$AS693,AT$4),"")</f>
        <v/>
      </c>
      <c r="AU693" s="128"/>
      <c r="AV693" s="128">
        <f t="shared" si="68"/>
        <v>1470</v>
      </c>
      <c r="AW693" s="105" t="str">
        <f>IF(ISNUMBER($AV693),INDEX($C$1:$AB$3985,$AV693,AW$4),"")</f>
        <v>or38c08_0</v>
      </c>
      <c r="AX693" s="105">
        <f>IF(ISNUMBER($AV693),INDEX($C$1:$AB$3985,$AV693,AX$4),"")</f>
        <v>16.869330000000001</v>
      </c>
      <c r="AY693" s="310">
        <f>IF(ISNUMBER(SEARCH($BE$10,AW693)),MAX(AY$5:AY692)+1,0)</f>
        <v>0</v>
      </c>
      <c r="AZ693" s="310">
        <f>IF(ISNUMBER(SEARCH($BE$11,AW693)),MAX(AZ$5:AZ692)+1,0)</f>
        <v>0</v>
      </c>
      <c r="BA693" s="128" t="str">
        <f t="shared" si="69"/>
        <v/>
      </c>
      <c r="BB693" s="105" t="str">
        <f>IF(ISNUMBER($BA693),INDEX($C$1:$AB$3985,$BA693,BB$4),"")</f>
        <v/>
      </c>
      <c r="BC693" s="105"/>
    </row>
    <row r="694" spans="1:55" x14ac:dyDescent="0.25">
      <c r="A694" s="98"/>
      <c r="B694" s="98">
        <f>ROW()</f>
        <v>694</v>
      </c>
      <c r="C694" s="73"/>
      <c r="D694" s="179" t="s">
        <v>732</v>
      </c>
      <c r="E694" s="175" t="s">
        <v>850</v>
      </c>
      <c r="F694" s="176" t="s">
        <v>851</v>
      </c>
      <c r="G694" s="176">
        <v>5.9475119999999997</v>
      </c>
      <c r="H694" s="176">
        <v>0.59475120000000004</v>
      </c>
      <c r="I694" s="176">
        <v>59.475119999999997</v>
      </c>
      <c r="J694" s="172" t="s">
        <v>841</v>
      </c>
      <c r="K694" s="173">
        <v>1</v>
      </c>
      <c r="L694" s="178">
        <v>0</v>
      </c>
      <c r="M694" s="33">
        <v>1</v>
      </c>
      <c r="R694" s="3"/>
      <c r="S694" s="106"/>
      <c r="T694" s="106"/>
      <c r="U694" s="106"/>
      <c r="V694" s="106"/>
      <c r="W694" s="106"/>
      <c r="X694" s="106"/>
      <c r="AB694" s="188" t="str">
        <f t="shared" si="64"/>
        <v>hkr30c16log</v>
      </c>
      <c r="AC694" s="188" t="s">
        <v>1585</v>
      </c>
      <c r="AD694" s="131"/>
      <c r="AE694" s="131"/>
      <c r="AF694" s="131"/>
      <c r="AG694" s="131"/>
      <c r="AH694" s="131"/>
      <c r="AI694" s="131"/>
      <c r="AJ694" s="128" t="str">
        <f t="shared" si="65"/>
        <v/>
      </c>
      <c r="AK694" s="7" t="str">
        <f>IF(ISNUMBER($AJ694),INDEX($C$1:$AB$3985,$AJ694,AK$4),"")</f>
        <v/>
      </c>
      <c r="AL694" s="7" t="str">
        <f>IF(ISNUMBER($AJ694),INDEX($C$1:$AB$3985,$AJ694,AL$4),"")</f>
        <v/>
      </c>
      <c r="AM694" s="128"/>
      <c r="AN694" s="128">
        <f t="shared" si="67"/>
        <v>706</v>
      </c>
      <c r="AO694" s="7" t="str">
        <f>IF(ISNUMBER($AN694),INDEX($C$1:$AB$2294,$AN694,AO$4),"")</f>
        <v>hkr31c13</v>
      </c>
      <c r="AP694" s="10">
        <f>IF(ISNUMBER($AN694),INDEX($C$1:$AB$2294,$AN694,AP$4),"")</f>
        <v>5.9475119999999997</v>
      </c>
      <c r="AQ694" s="310">
        <f>IF(ISNUMBER(SEARCH($T$30,AO694)),MAX(AQ$5:AQ693)+1,0)</f>
        <v>0</v>
      </c>
      <c r="AR694" s="310">
        <f>IF(ISNUMBER(SEARCH($T$31,AO694)),MAX(AR$5:AR693)+1,0)</f>
        <v>0</v>
      </c>
      <c r="AS694" s="128" t="str">
        <f t="shared" si="66"/>
        <v/>
      </c>
      <c r="AT694" s="105" t="str">
        <f>IF(ISNUMBER($AS694),INDEX($C$1:$AB$3985,$AS694,AT$4),"")</f>
        <v/>
      </c>
      <c r="AU694" s="128"/>
      <c r="AV694" s="128">
        <f t="shared" si="68"/>
        <v>1471</v>
      </c>
      <c r="AW694" s="105" t="str">
        <f>IF(ISNUMBER($AV694),INDEX($C$1:$AB$3985,$AV694,AW$4),"")</f>
        <v>or38c09_0</v>
      </c>
      <c r="AX694" s="105">
        <f>IF(ISNUMBER($AV694),INDEX($C$1:$AB$3985,$AV694,AX$4),"")</f>
        <v>16.059229999999999</v>
      </c>
      <c r="AY694" s="310">
        <f>IF(ISNUMBER(SEARCH($BE$10,AW694)),MAX(AY$5:AY693)+1,0)</f>
        <v>0</v>
      </c>
      <c r="AZ694" s="310">
        <f>IF(ISNUMBER(SEARCH($BE$11,AW694)),MAX(AZ$5:AZ693)+1,0)</f>
        <v>0</v>
      </c>
      <c r="BA694" s="128" t="str">
        <f t="shared" si="69"/>
        <v/>
      </c>
      <c r="BB694" s="105" t="str">
        <f>IF(ISNUMBER($BA694),INDEX($C$1:$AB$3985,$BA694,BB$4),"")</f>
        <v/>
      </c>
      <c r="BC694" s="105"/>
    </row>
    <row r="695" spans="1:55" x14ac:dyDescent="0.25">
      <c r="A695" s="98"/>
      <c r="B695" s="98">
        <f>ROW()</f>
        <v>695</v>
      </c>
      <c r="C695" s="73"/>
      <c r="D695" s="179" t="s">
        <v>733</v>
      </c>
      <c r="E695" s="175" t="s">
        <v>850</v>
      </c>
      <c r="F695" s="175" t="s">
        <v>851</v>
      </c>
      <c r="G695" s="176">
        <v>5.9475119999999997</v>
      </c>
      <c r="H695" s="176">
        <v>0.59475120000000004</v>
      </c>
      <c r="I695" s="176">
        <v>59.475119999999997</v>
      </c>
      <c r="J695" s="172" t="s">
        <v>841</v>
      </c>
      <c r="K695" s="173">
        <v>1</v>
      </c>
      <c r="L695" s="178">
        <v>0</v>
      </c>
      <c r="M695" s="36">
        <v>1</v>
      </c>
      <c r="N695" s="36"/>
      <c r="O695" s="36"/>
      <c r="P695" s="36"/>
      <c r="Q695" s="36"/>
      <c r="R695" s="3"/>
      <c r="S695" s="106"/>
      <c r="T695" s="106"/>
      <c r="U695" s="106"/>
      <c r="V695" s="106"/>
      <c r="W695" s="106"/>
      <c r="X695" s="106"/>
      <c r="Y695" s="36"/>
      <c r="Z695" s="36"/>
      <c r="AA695" s="36"/>
      <c r="AB695" s="188" t="str">
        <f t="shared" si="64"/>
        <v>hkr30c17log</v>
      </c>
      <c r="AC695" s="188" t="s">
        <v>1585</v>
      </c>
      <c r="AD695" s="131"/>
      <c r="AE695" s="131"/>
      <c r="AF695" s="131"/>
      <c r="AG695" s="131"/>
      <c r="AH695" s="131"/>
      <c r="AI695" s="131"/>
      <c r="AJ695" s="128" t="str">
        <f t="shared" si="65"/>
        <v/>
      </c>
      <c r="AK695" s="7" t="str">
        <f>IF(ISNUMBER($AJ695),INDEX($C$1:$AB$3985,$AJ695,AK$4),"")</f>
        <v/>
      </c>
      <c r="AL695" s="7" t="str">
        <f>IF(ISNUMBER($AJ695),INDEX($C$1:$AB$3985,$AJ695,AL$4),"")</f>
        <v/>
      </c>
      <c r="AM695" s="128"/>
      <c r="AN695" s="128">
        <f t="shared" si="67"/>
        <v>707</v>
      </c>
      <c r="AO695" s="7" t="str">
        <f>IF(ISNUMBER($AN695),INDEX($C$1:$AB$2294,$AN695,AO$4),"")</f>
        <v>hkr31c14</v>
      </c>
      <c r="AP695" s="10">
        <f>IF(ISNUMBER($AN695),INDEX($C$1:$AB$2294,$AN695,AP$4),"")</f>
        <v>5.9475119999999997</v>
      </c>
      <c r="AQ695" s="310">
        <f>IF(ISNUMBER(SEARCH($T$30,AO695)),MAX(AQ$5:AQ694)+1,0)</f>
        <v>0</v>
      </c>
      <c r="AR695" s="310">
        <f>IF(ISNUMBER(SEARCH($T$31,AO695)),MAX(AR$5:AR694)+1,0)</f>
        <v>0</v>
      </c>
      <c r="AS695" s="128" t="str">
        <f t="shared" si="66"/>
        <v/>
      </c>
      <c r="AT695" s="105" t="str">
        <f>IF(ISNUMBER($AS695),INDEX($C$1:$AB$3985,$AS695,AT$4),"")</f>
        <v/>
      </c>
      <c r="AU695" s="128"/>
      <c r="AV695" s="128">
        <f t="shared" si="68"/>
        <v>1472</v>
      </c>
      <c r="AW695" s="105" t="str">
        <f>IF(ISNUMBER($AV695),INDEX($C$1:$AB$3985,$AV695,AW$4),"")</f>
        <v>or38c10_0</v>
      </c>
      <c r="AX695" s="105">
        <f>IF(ISNUMBER($AV695),INDEX($C$1:$AB$3985,$AV695,AX$4),"")</f>
        <v>15.055339999999999</v>
      </c>
      <c r="AY695" s="310">
        <f>IF(ISNUMBER(SEARCH($BE$10,AW695)),MAX(AY$5:AY694)+1,0)</f>
        <v>0</v>
      </c>
      <c r="AZ695" s="310">
        <f>IF(ISNUMBER(SEARCH($BE$11,AW695)),MAX(AZ$5:AZ694)+1,0)</f>
        <v>0</v>
      </c>
      <c r="BA695" s="128" t="str">
        <f t="shared" si="69"/>
        <v/>
      </c>
      <c r="BB695" s="105" t="str">
        <f>IF(ISNUMBER($BA695),INDEX($C$1:$AB$3985,$BA695,BB$4),"")</f>
        <v/>
      </c>
      <c r="BC695" s="105"/>
    </row>
    <row r="696" spans="1:55" x14ac:dyDescent="0.25">
      <c r="A696" s="98"/>
      <c r="B696" s="98">
        <f>ROW()</f>
        <v>696</v>
      </c>
      <c r="C696" s="73"/>
      <c r="D696" s="179" t="s">
        <v>734</v>
      </c>
      <c r="E696" s="175" t="s">
        <v>850</v>
      </c>
      <c r="F696" s="175" t="s">
        <v>851</v>
      </c>
      <c r="G696" s="176">
        <v>5.9475119999999997</v>
      </c>
      <c r="H696" s="176">
        <v>0.59475120000000004</v>
      </c>
      <c r="I696" s="176">
        <v>59.475119999999997</v>
      </c>
      <c r="J696" s="172" t="s">
        <v>841</v>
      </c>
      <c r="K696" s="173">
        <v>1</v>
      </c>
      <c r="L696" s="178">
        <v>0</v>
      </c>
      <c r="M696" s="36">
        <v>1</v>
      </c>
      <c r="N696" s="36"/>
      <c r="O696" s="36"/>
      <c r="P696" s="36"/>
      <c r="Q696" s="36"/>
      <c r="R696" s="3"/>
      <c r="S696" s="106"/>
      <c r="T696" s="106"/>
      <c r="U696" s="106"/>
      <c r="V696" s="106"/>
      <c r="W696" s="106"/>
      <c r="X696" s="106"/>
      <c r="Y696" s="36"/>
      <c r="Z696" s="36"/>
      <c r="AA696" s="36"/>
      <c r="AB696" s="188" t="str">
        <f t="shared" si="64"/>
        <v>hkr34c08log</v>
      </c>
      <c r="AC696" s="188" t="s">
        <v>1585</v>
      </c>
      <c r="AD696" s="131"/>
      <c r="AE696" s="131"/>
      <c r="AF696" s="131"/>
      <c r="AG696" s="131"/>
      <c r="AH696" s="131"/>
      <c r="AI696" s="131"/>
      <c r="AJ696" s="128" t="str">
        <f t="shared" si="65"/>
        <v/>
      </c>
      <c r="AK696" s="7" t="str">
        <f>IF(ISNUMBER($AJ696),INDEX($C$1:$AB$3985,$AJ696,AK$4),"")</f>
        <v/>
      </c>
      <c r="AL696" s="7" t="str">
        <f>IF(ISNUMBER($AJ696),INDEX($C$1:$AB$3985,$AJ696,AL$4),"")</f>
        <v/>
      </c>
      <c r="AM696" s="128"/>
      <c r="AN696" s="128">
        <f t="shared" si="67"/>
        <v>708</v>
      </c>
      <c r="AO696" s="7" t="str">
        <f>IF(ISNUMBER($AN696),INDEX($C$1:$AB$2294,$AN696,AO$4),"")</f>
        <v>hkr31c17</v>
      </c>
      <c r="AP696" s="10">
        <f>IF(ISNUMBER($AN696),INDEX($C$1:$AB$2294,$AN696,AP$4),"")</f>
        <v>5.9475119999999997</v>
      </c>
      <c r="AQ696" s="310">
        <f>IF(ISNUMBER(SEARCH($T$30,AO696)),MAX(AQ$5:AQ695)+1,0)</f>
        <v>0</v>
      </c>
      <c r="AR696" s="310">
        <f>IF(ISNUMBER(SEARCH($T$31,AO696)),MAX(AR$5:AR695)+1,0)</f>
        <v>0</v>
      </c>
      <c r="AS696" s="128" t="str">
        <f t="shared" si="66"/>
        <v/>
      </c>
      <c r="AT696" s="105" t="str">
        <f>IF(ISNUMBER($AS696),INDEX($C$1:$AB$3985,$AS696,AT$4),"")</f>
        <v/>
      </c>
      <c r="AU696" s="128"/>
      <c r="AV696" s="128">
        <f t="shared" si="68"/>
        <v>1473</v>
      </c>
      <c r="AW696" s="105" t="str">
        <f>IF(ISNUMBER($AV696),INDEX($C$1:$AB$3985,$AV696,AW$4),"")</f>
        <v>or38c11_0</v>
      </c>
      <c r="AX696" s="105">
        <f>IF(ISNUMBER($AV696),INDEX($C$1:$AB$3985,$AV696,AX$4),"")</f>
        <v>14.263170000000001</v>
      </c>
      <c r="AY696" s="310">
        <f>IF(ISNUMBER(SEARCH($BE$10,AW696)),MAX(AY$5:AY695)+1,0)</f>
        <v>0</v>
      </c>
      <c r="AZ696" s="310">
        <f>IF(ISNUMBER(SEARCH($BE$11,AW696)),MAX(AZ$5:AZ695)+1,0)</f>
        <v>0</v>
      </c>
      <c r="BA696" s="128" t="str">
        <f t="shared" si="69"/>
        <v/>
      </c>
      <c r="BB696" s="105" t="str">
        <f>IF(ISNUMBER($BA696),INDEX($C$1:$AB$3985,$BA696,BB$4),"")</f>
        <v/>
      </c>
      <c r="BC696" s="105"/>
    </row>
    <row r="697" spans="1:55" x14ac:dyDescent="0.25">
      <c r="A697" s="98"/>
      <c r="B697" s="98">
        <f>ROW()</f>
        <v>697</v>
      </c>
      <c r="C697" s="73"/>
      <c r="D697" s="179" t="s">
        <v>735</v>
      </c>
      <c r="E697" s="175" t="s">
        <v>850</v>
      </c>
      <c r="F697" s="175" t="s">
        <v>851</v>
      </c>
      <c r="G697" s="176">
        <v>5.9475119999999997</v>
      </c>
      <c r="H697" s="176">
        <v>0.59475120000000004</v>
      </c>
      <c r="I697" s="176">
        <v>59.475119999999997</v>
      </c>
      <c r="J697" s="172" t="s">
        <v>841</v>
      </c>
      <c r="K697" s="173">
        <v>1</v>
      </c>
      <c r="L697" s="178">
        <v>0</v>
      </c>
      <c r="M697" s="36">
        <v>1</v>
      </c>
      <c r="N697" s="36"/>
      <c r="O697" s="36"/>
      <c r="P697" s="36"/>
      <c r="Q697" s="36"/>
      <c r="R697" s="3"/>
      <c r="S697" s="106"/>
      <c r="T697" s="106"/>
      <c r="U697" s="106"/>
      <c r="V697" s="106"/>
      <c r="W697" s="106"/>
      <c r="X697" s="106"/>
      <c r="Y697" s="36"/>
      <c r="Z697" s="36"/>
      <c r="AA697" s="36"/>
      <c r="AB697" s="188" t="str">
        <f t="shared" si="64"/>
        <v>hkr32c05log</v>
      </c>
      <c r="AC697" s="188" t="s">
        <v>1585</v>
      </c>
      <c r="AD697" s="131"/>
      <c r="AE697" s="131"/>
      <c r="AF697" s="131"/>
      <c r="AG697" s="131"/>
      <c r="AH697" s="131"/>
      <c r="AI697" s="131"/>
      <c r="AJ697" s="128" t="str">
        <f t="shared" si="65"/>
        <v/>
      </c>
      <c r="AK697" s="7" t="str">
        <f>IF(ISNUMBER($AJ697),INDEX($C$1:$AB$3985,$AJ697,AK$4),"")</f>
        <v/>
      </c>
      <c r="AL697" s="7" t="str">
        <f>IF(ISNUMBER($AJ697),INDEX($C$1:$AB$3985,$AJ697,AL$4),"")</f>
        <v/>
      </c>
      <c r="AM697" s="128"/>
      <c r="AN697" s="128">
        <f t="shared" si="67"/>
        <v>709</v>
      </c>
      <c r="AO697" s="7" t="str">
        <f>IF(ISNUMBER($AN697),INDEX($C$1:$AB$2294,$AN697,AO$4),"")</f>
        <v>hkr31c18</v>
      </c>
      <c r="AP697" s="10">
        <f>IF(ISNUMBER($AN697),INDEX($C$1:$AB$2294,$AN697,AP$4),"")</f>
        <v>5.9475119999999997</v>
      </c>
      <c r="AQ697" s="310">
        <f>IF(ISNUMBER(SEARCH($T$30,AO697)),MAX(AQ$5:AQ696)+1,0)</f>
        <v>0</v>
      </c>
      <c r="AR697" s="310">
        <f>IF(ISNUMBER(SEARCH($T$31,AO697)),MAX(AR$5:AR696)+1,0)</f>
        <v>0</v>
      </c>
      <c r="AS697" s="128" t="str">
        <f t="shared" si="66"/>
        <v/>
      </c>
      <c r="AT697" s="105" t="str">
        <f>IF(ISNUMBER($AS697),INDEX($C$1:$AB$3985,$AS697,AT$4),"")</f>
        <v/>
      </c>
      <c r="AU697" s="128"/>
      <c r="AV697" s="128">
        <f t="shared" si="68"/>
        <v>1474</v>
      </c>
      <c r="AW697" s="105" t="str">
        <f>IF(ISNUMBER($AV697),INDEX($C$1:$AB$3985,$AV697,AW$4),"")</f>
        <v>or38c12_0</v>
      </c>
      <c r="AX697" s="105">
        <f>IF(ISNUMBER($AV697),INDEX($C$1:$AB$3985,$AV697,AX$4),"")</f>
        <v>13.48526</v>
      </c>
      <c r="AY697" s="310">
        <f>IF(ISNUMBER(SEARCH($BE$10,AW697)),MAX(AY$5:AY696)+1,0)</f>
        <v>0</v>
      </c>
      <c r="AZ697" s="310">
        <f>IF(ISNUMBER(SEARCH($BE$11,AW697)),MAX(AZ$5:AZ696)+1,0)</f>
        <v>0</v>
      </c>
      <c r="BA697" s="128" t="str">
        <f t="shared" si="69"/>
        <v/>
      </c>
      <c r="BB697" s="105" t="str">
        <f>IF(ISNUMBER($BA697),INDEX($C$1:$AB$3985,$BA697,BB$4),"")</f>
        <v/>
      </c>
      <c r="BC697" s="105"/>
    </row>
    <row r="698" spans="1:55" x14ac:dyDescent="0.25">
      <c r="A698" s="98"/>
      <c r="B698" s="98">
        <f>ROW()</f>
        <v>698</v>
      </c>
      <c r="C698" s="73"/>
      <c r="D698" s="179" t="s">
        <v>736</v>
      </c>
      <c r="E698" s="175" t="s">
        <v>850</v>
      </c>
      <c r="F698" s="175" t="s">
        <v>851</v>
      </c>
      <c r="G698" s="176">
        <v>5.9475119999999997</v>
      </c>
      <c r="H698" s="176">
        <v>0.59475120000000004</v>
      </c>
      <c r="I698" s="176">
        <v>59.475119999999997</v>
      </c>
      <c r="J698" s="172" t="s">
        <v>841</v>
      </c>
      <c r="K698" s="173">
        <v>1</v>
      </c>
      <c r="L698" s="178">
        <v>0</v>
      </c>
      <c r="M698" s="36">
        <v>1</v>
      </c>
      <c r="N698" s="36"/>
      <c r="O698" s="36"/>
      <c r="P698" s="36"/>
      <c r="Q698" s="36"/>
      <c r="R698" s="3"/>
      <c r="S698" s="106"/>
      <c r="T698" s="106"/>
      <c r="U698" s="106"/>
      <c r="V698" s="106"/>
      <c r="W698" s="106"/>
      <c r="X698" s="106"/>
      <c r="Y698" s="36"/>
      <c r="Z698" s="36"/>
      <c r="AA698" s="36"/>
      <c r="AB698" s="188" t="str">
        <f t="shared" si="64"/>
        <v>hkr30c19log</v>
      </c>
      <c r="AC698" s="188" t="s">
        <v>1585</v>
      </c>
      <c r="AD698" s="131"/>
      <c r="AE698" s="131"/>
      <c r="AF698" s="131"/>
      <c r="AG698" s="131"/>
      <c r="AH698" s="131"/>
      <c r="AI698" s="131"/>
      <c r="AJ698" s="128" t="str">
        <f t="shared" si="65"/>
        <v/>
      </c>
      <c r="AK698" s="7" t="str">
        <f>IF(ISNUMBER($AJ698),INDEX($C$1:$AB$3985,$AJ698,AK$4),"")</f>
        <v/>
      </c>
      <c r="AL698" s="7" t="str">
        <f>IF(ISNUMBER($AJ698),INDEX($C$1:$AB$3985,$AJ698,AL$4),"")</f>
        <v/>
      </c>
      <c r="AM698" s="128"/>
      <c r="AN698" s="128">
        <f t="shared" si="67"/>
        <v>710</v>
      </c>
      <c r="AO698" s="7" t="str">
        <f>IF(ISNUMBER($AN698),INDEX($C$1:$AB$2294,$AN698,AO$4),"")</f>
        <v>hkr32c01</v>
      </c>
      <c r="AP698" s="10">
        <f>IF(ISNUMBER($AN698),INDEX($C$1:$AB$2294,$AN698,AP$4),"")</f>
        <v>5.9475119999999997</v>
      </c>
      <c r="AQ698" s="310">
        <f>IF(ISNUMBER(SEARCH($T$30,AO698)),MAX(AQ$5:AQ697)+1,0)</f>
        <v>0</v>
      </c>
      <c r="AR698" s="310">
        <f>IF(ISNUMBER(SEARCH($T$31,AO698)),MAX(AR$5:AR697)+1,0)</f>
        <v>0</v>
      </c>
      <c r="AS698" s="128" t="str">
        <f t="shared" si="66"/>
        <v/>
      </c>
      <c r="AT698" s="105" t="str">
        <f>IF(ISNUMBER($AS698),INDEX($C$1:$AB$3985,$AS698,AT$4),"")</f>
        <v/>
      </c>
      <c r="AU698" s="128"/>
      <c r="AV698" s="128">
        <f t="shared" si="68"/>
        <v>1475</v>
      </c>
      <c r="AW698" s="105" t="str">
        <f>IF(ISNUMBER($AV698),INDEX($C$1:$AB$3985,$AV698,AW$4),"")</f>
        <v>or38c13_0</v>
      </c>
      <c r="AX698" s="105">
        <f>IF(ISNUMBER($AV698),INDEX($C$1:$AB$3985,$AV698,AX$4),"")</f>
        <v>12.569750000000001</v>
      </c>
      <c r="AY698" s="310">
        <f>IF(ISNUMBER(SEARCH($BE$10,AW698)),MAX(AY$5:AY697)+1,0)</f>
        <v>0</v>
      </c>
      <c r="AZ698" s="310">
        <f>IF(ISNUMBER(SEARCH($BE$11,AW698)),MAX(AZ$5:AZ697)+1,0)</f>
        <v>0</v>
      </c>
      <c r="BA698" s="128" t="str">
        <f t="shared" si="69"/>
        <v/>
      </c>
      <c r="BB698" s="105" t="str">
        <f>IF(ISNUMBER($BA698),INDEX($C$1:$AB$3985,$BA698,BB$4),"")</f>
        <v/>
      </c>
      <c r="BC698" s="105"/>
    </row>
    <row r="699" spans="1:55" x14ac:dyDescent="0.25">
      <c r="A699" s="98"/>
      <c r="B699" s="98">
        <f>ROW()</f>
        <v>699</v>
      </c>
      <c r="C699" s="73"/>
      <c r="D699" s="179" t="s">
        <v>737</v>
      </c>
      <c r="E699" s="175" t="s">
        <v>850</v>
      </c>
      <c r="F699" s="175" t="s">
        <v>851</v>
      </c>
      <c r="G699" s="176">
        <v>5.9475119999999997</v>
      </c>
      <c r="H699" s="176">
        <v>0.59475120000000004</v>
      </c>
      <c r="I699" s="176">
        <v>59.475119999999997</v>
      </c>
      <c r="J699" s="172" t="s">
        <v>841</v>
      </c>
      <c r="K699" s="173">
        <v>1</v>
      </c>
      <c r="L699" s="178">
        <v>0</v>
      </c>
      <c r="M699" s="36">
        <v>1</v>
      </c>
      <c r="N699" s="36"/>
      <c r="O699" s="36"/>
      <c r="P699" s="36"/>
      <c r="Q699" s="36"/>
      <c r="R699" s="3"/>
      <c r="S699" s="106"/>
      <c r="T699" s="106"/>
      <c r="U699" s="106"/>
      <c r="V699" s="106"/>
      <c r="W699" s="106"/>
      <c r="X699" s="106"/>
      <c r="Y699" s="36"/>
      <c r="Z699" s="36"/>
      <c r="AA699" s="36"/>
      <c r="AB699" s="188" t="str">
        <f t="shared" si="64"/>
        <v>hkr31c00log</v>
      </c>
      <c r="AC699" s="188" t="s">
        <v>1585</v>
      </c>
      <c r="AD699" s="131"/>
      <c r="AE699" s="131"/>
      <c r="AF699" s="131"/>
      <c r="AG699" s="131"/>
      <c r="AH699" s="131"/>
      <c r="AI699" s="131"/>
      <c r="AJ699" s="128" t="str">
        <f t="shared" si="65"/>
        <v/>
      </c>
      <c r="AK699" s="7" t="str">
        <f>IF(ISNUMBER($AJ699),INDEX($C$1:$AB$3985,$AJ699,AK$4),"")</f>
        <v/>
      </c>
      <c r="AL699" s="7" t="str">
        <f>IF(ISNUMBER($AJ699),INDEX($C$1:$AB$3985,$AJ699,AL$4),"")</f>
        <v/>
      </c>
      <c r="AM699" s="128"/>
      <c r="AN699" s="128">
        <f t="shared" si="67"/>
        <v>711</v>
      </c>
      <c r="AO699" s="7" t="str">
        <f>IF(ISNUMBER($AN699),INDEX($C$1:$AB$2294,$AN699,AO$4),"")</f>
        <v>hkr32c03</v>
      </c>
      <c r="AP699" s="10">
        <f>IF(ISNUMBER($AN699),INDEX($C$1:$AB$2294,$AN699,AP$4),"")</f>
        <v>5.9475119999999997</v>
      </c>
      <c r="AQ699" s="310">
        <f>IF(ISNUMBER(SEARCH($T$30,AO699)),MAX(AQ$5:AQ698)+1,0)</f>
        <v>0</v>
      </c>
      <c r="AR699" s="310">
        <f>IF(ISNUMBER(SEARCH($T$31,AO699)),MAX(AR$5:AR698)+1,0)</f>
        <v>0</v>
      </c>
      <c r="AS699" s="128" t="str">
        <f t="shared" si="66"/>
        <v/>
      </c>
      <c r="AT699" s="105" t="str">
        <f>IF(ISNUMBER($AS699),INDEX($C$1:$AB$3985,$AS699,AT$4),"")</f>
        <v/>
      </c>
      <c r="AU699" s="128"/>
      <c r="AV699" s="128">
        <f t="shared" si="68"/>
        <v>1476</v>
      </c>
      <c r="AW699" s="105" t="str">
        <f>IF(ISNUMBER($AV699),INDEX($C$1:$AB$3985,$AV699,AW$4),"")</f>
        <v>or38c14_0</v>
      </c>
      <c r="AX699" s="105">
        <f>IF(ISNUMBER($AV699),INDEX($C$1:$AB$3985,$AV699,AX$4),"")</f>
        <v>11.49099</v>
      </c>
      <c r="AY699" s="310">
        <f>IF(ISNUMBER(SEARCH($BE$10,AW699)),MAX(AY$5:AY698)+1,0)</f>
        <v>0</v>
      </c>
      <c r="AZ699" s="310">
        <f>IF(ISNUMBER(SEARCH($BE$11,AW699)),MAX(AZ$5:AZ698)+1,0)</f>
        <v>0</v>
      </c>
      <c r="BA699" s="128" t="str">
        <f t="shared" si="69"/>
        <v/>
      </c>
      <c r="BB699" s="105" t="str">
        <f>IF(ISNUMBER($BA699),INDEX($C$1:$AB$3985,$BA699,BB$4),"")</f>
        <v/>
      </c>
      <c r="BC699" s="105"/>
    </row>
    <row r="700" spans="1:55" x14ac:dyDescent="0.25">
      <c r="A700" s="98"/>
      <c r="B700" s="98">
        <f>ROW()</f>
        <v>700</v>
      </c>
      <c r="C700" s="73"/>
      <c r="D700" s="179" t="s">
        <v>738</v>
      </c>
      <c r="E700" s="175" t="s">
        <v>850</v>
      </c>
      <c r="F700" s="175" t="s">
        <v>851</v>
      </c>
      <c r="G700" s="176">
        <v>5.9475119999999997</v>
      </c>
      <c r="H700" s="176">
        <v>0.59475120000000004</v>
      </c>
      <c r="I700" s="176">
        <v>59.475119999999997</v>
      </c>
      <c r="J700" s="172" t="s">
        <v>841</v>
      </c>
      <c r="K700" s="173">
        <v>1</v>
      </c>
      <c r="L700" s="178">
        <v>0</v>
      </c>
      <c r="M700" s="36">
        <v>1</v>
      </c>
      <c r="N700" s="36"/>
      <c r="O700" s="36"/>
      <c r="P700" s="36"/>
      <c r="Q700" s="36"/>
      <c r="R700" s="3"/>
      <c r="S700" s="106"/>
      <c r="T700" s="106"/>
      <c r="U700" s="106"/>
      <c r="V700" s="106"/>
      <c r="W700" s="106"/>
      <c r="X700" s="106"/>
      <c r="Y700" s="36"/>
      <c r="Z700" s="36"/>
      <c r="AA700" s="36"/>
      <c r="AB700" s="188" t="str">
        <f t="shared" si="64"/>
        <v>hkr31c03log</v>
      </c>
      <c r="AC700" s="188" t="s">
        <v>1585</v>
      </c>
      <c r="AD700" s="131"/>
      <c r="AE700" s="131"/>
      <c r="AF700" s="131"/>
      <c r="AG700" s="131"/>
      <c r="AH700" s="131"/>
      <c r="AI700" s="131"/>
      <c r="AJ700" s="128" t="str">
        <f t="shared" si="65"/>
        <v/>
      </c>
      <c r="AK700" s="7" t="str">
        <f>IF(ISNUMBER($AJ700),INDEX($C$1:$AB$3985,$AJ700,AK$4),"")</f>
        <v/>
      </c>
      <c r="AL700" s="7" t="str">
        <f>IF(ISNUMBER($AJ700),INDEX($C$1:$AB$3985,$AJ700,AL$4),"")</f>
        <v/>
      </c>
      <c r="AM700" s="128"/>
      <c r="AN700" s="128">
        <f t="shared" si="67"/>
        <v>712</v>
      </c>
      <c r="AO700" s="7" t="str">
        <f>IF(ISNUMBER($AN700),INDEX($C$1:$AB$2294,$AN700,AO$4),"")</f>
        <v>hkr32c04</v>
      </c>
      <c r="AP700" s="10">
        <f>IF(ISNUMBER($AN700),INDEX($C$1:$AB$2294,$AN700,AP$4),"")</f>
        <v>5.9475119999999997</v>
      </c>
      <c r="AQ700" s="310">
        <f>IF(ISNUMBER(SEARCH($T$30,AO700)),MAX(AQ$5:AQ699)+1,0)</f>
        <v>0</v>
      </c>
      <c r="AR700" s="310">
        <f>IF(ISNUMBER(SEARCH($T$31,AO700)),MAX(AR$5:AR699)+1,0)</f>
        <v>0</v>
      </c>
      <c r="AS700" s="128" t="str">
        <f t="shared" si="66"/>
        <v/>
      </c>
      <c r="AT700" s="105" t="str">
        <f>IF(ISNUMBER($AS700),INDEX($C$1:$AB$3985,$AS700,AT$4),"")</f>
        <v/>
      </c>
      <c r="AU700" s="128"/>
      <c r="AV700" s="128">
        <f t="shared" si="68"/>
        <v>1477</v>
      </c>
      <c r="AW700" s="105" t="str">
        <f>IF(ISNUMBER($AV700),INDEX($C$1:$AB$3985,$AV700,AW$4),"")</f>
        <v>or38c15_0</v>
      </c>
      <c r="AX700" s="105">
        <f>IF(ISNUMBER($AV700),INDEX($C$1:$AB$3985,$AV700,AX$4),"")</f>
        <v>12.60772</v>
      </c>
      <c r="AY700" s="310">
        <f>IF(ISNUMBER(SEARCH($BE$10,AW700)),MAX(AY$5:AY699)+1,0)</f>
        <v>0</v>
      </c>
      <c r="AZ700" s="310">
        <f>IF(ISNUMBER(SEARCH($BE$11,AW700)),MAX(AZ$5:AZ699)+1,0)</f>
        <v>0</v>
      </c>
      <c r="BA700" s="128" t="str">
        <f t="shared" si="69"/>
        <v/>
      </c>
      <c r="BB700" s="105" t="str">
        <f>IF(ISNUMBER($BA700),INDEX($C$1:$AB$3985,$BA700,BB$4),"")</f>
        <v/>
      </c>
      <c r="BC700" s="105"/>
    </row>
    <row r="701" spans="1:55" x14ac:dyDescent="0.25">
      <c r="A701" s="98"/>
      <c r="B701" s="98">
        <f>ROW()</f>
        <v>701</v>
      </c>
      <c r="C701" s="73"/>
      <c r="D701" s="179" t="s">
        <v>739</v>
      </c>
      <c r="E701" s="175" t="s">
        <v>850</v>
      </c>
      <c r="F701" s="176" t="s">
        <v>851</v>
      </c>
      <c r="G701" s="176">
        <v>5.9475119999999997</v>
      </c>
      <c r="H701" s="176">
        <v>0.59475120000000004</v>
      </c>
      <c r="I701" s="176">
        <v>59.475119999999997</v>
      </c>
      <c r="J701" s="172" t="s">
        <v>841</v>
      </c>
      <c r="K701" s="173">
        <v>1</v>
      </c>
      <c r="L701" s="178">
        <v>0</v>
      </c>
      <c r="M701" s="33">
        <v>1</v>
      </c>
      <c r="R701" s="3"/>
      <c r="S701" s="106"/>
      <c r="T701" s="106"/>
      <c r="U701" s="106"/>
      <c r="V701" s="106"/>
      <c r="W701" s="106"/>
      <c r="X701" s="106"/>
      <c r="AB701" s="188" t="str">
        <f t="shared" si="64"/>
        <v>hkr35c09log</v>
      </c>
      <c r="AC701" s="188" t="s">
        <v>1585</v>
      </c>
      <c r="AD701" s="131"/>
      <c r="AE701" s="131"/>
      <c r="AF701" s="131"/>
      <c r="AG701" s="131"/>
      <c r="AH701" s="131"/>
      <c r="AI701" s="131"/>
      <c r="AJ701" s="128" t="str">
        <f t="shared" si="65"/>
        <v/>
      </c>
      <c r="AK701" s="7" t="str">
        <f>IF(ISNUMBER($AJ701),INDEX($C$1:$AB$3985,$AJ701,AK$4),"")</f>
        <v/>
      </c>
      <c r="AL701" s="7" t="str">
        <f>IF(ISNUMBER($AJ701),INDEX($C$1:$AB$3985,$AJ701,AL$4),"")</f>
        <v/>
      </c>
      <c r="AM701" s="128"/>
      <c r="AN701" s="128">
        <f t="shared" si="67"/>
        <v>713</v>
      </c>
      <c r="AO701" s="7" t="str">
        <f>IF(ISNUMBER($AN701),INDEX($C$1:$AB$2294,$AN701,AO$4),"")</f>
        <v>hkr32c10</v>
      </c>
      <c r="AP701" s="10">
        <f>IF(ISNUMBER($AN701),INDEX($C$1:$AB$2294,$AN701,AP$4),"")</f>
        <v>5.9475119999999997</v>
      </c>
      <c r="AQ701" s="310">
        <f>IF(ISNUMBER(SEARCH($T$30,AO701)),MAX(AQ$5:AQ700)+1,0)</f>
        <v>0</v>
      </c>
      <c r="AR701" s="310">
        <f>IF(ISNUMBER(SEARCH($T$31,AO701)),MAX(AR$5:AR700)+1,0)</f>
        <v>0</v>
      </c>
      <c r="AS701" s="128" t="str">
        <f t="shared" si="66"/>
        <v/>
      </c>
      <c r="AT701" s="105" t="str">
        <f>IF(ISNUMBER($AS701),INDEX($C$1:$AB$3985,$AS701,AT$4),"")</f>
        <v/>
      </c>
      <c r="AU701" s="128"/>
      <c r="AV701" s="128">
        <f t="shared" si="68"/>
        <v>1478</v>
      </c>
      <c r="AW701" s="105" t="str">
        <f>IF(ISNUMBER($AV701),INDEX($C$1:$AB$3985,$AV701,AW$4),"")</f>
        <v>or38c16_0</v>
      </c>
      <c r="AX701" s="105">
        <f>IF(ISNUMBER($AV701),INDEX($C$1:$AB$3985,$AV701,AX$4),"")</f>
        <v>13.05416</v>
      </c>
      <c r="AY701" s="310">
        <f>IF(ISNUMBER(SEARCH($BE$10,AW701)),MAX(AY$5:AY700)+1,0)</f>
        <v>0</v>
      </c>
      <c r="AZ701" s="310">
        <f>IF(ISNUMBER(SEARCH($BE$11,AW701)),MAX(AZ$5:AZ700)+1,0)</f>
        <v>0</v>
      </c>
      <c r="BA701" s="128" t="str">
        <f t="shared" si="69"/>
        <v/>
      </c>
      <c r="BB701" s="105" t="str">
        <f>IF(ISNUMBER($BA701),INDEX($C$1:$AB$3985,$BA701,BB$4),"")</f>
        <v/>
      </c>
      <c r="BC701" s="105"/>
    </row>
    <row r="702" spans="1:55" x14ac:dyDescent="0.25">
      <c r="A702" s="98"/>
      <c r="B702" s="98">
        <f>ROW()</f>
        <v>702</v>
      </c>
      <c r="C702" s="73"/>
      <c r="D702" s="179" t="s">
        <v>740</v>
      </c>
      <c r="E702" s="175" t="s">
        <v>850</v>
      </c>
      <c r="F702" s="176" t="s">
        <v>851</v>
      </c>
      <c r="G702" s="176">
        <v>5.9475119999999997</v>
      </c>
      <c r="H702" s="176">
        <v>0.59475120000000004</v>
      </c>
      <c r="I702" s="176">
        <v>59.475119999999997</v>
      </c>
      <c r="J702" s="172" t="s">
        <v>841</v>
      </c>
      <c r="K702" s="173">
        <v>1</v>
      </c>
      <c r="L702" s="178">
        <v>0</v>
      </c>
      <c r="M702" s="33">
        <v>1</v>
      </c>
      <c r="R702" s="3"/>
      <c r="S702" s="106"/>
      <c r="T702" s="106"/>
      <c r="U702" s="106"/>
      <c r="V702" s="106"/>
      <c r="W702" s="106"/>
      <c r="X702" s="106"/>
      <c r="AB702" s="188" t="str">
        <f t="shared" si="64"/>
        <v>hkr31c06log</v>
      </c>
      <c r="AC702" s="188" t="s">
        <v>1585</v>
      </c>
      <c r="AD702" s="131"/>
      <c r="AE702" s="131"/>
      <c r="AF702" s="131"/>
      <c r="AG702" s="131"/>
      <c r="AH702" s="131"/>
      <c r="AI702" s="131"/>
      <c r="AJ702" s="128" t="str">
        <f t="shared" si="65"/>
        <v/>
      </c>
      <c r="AK702" s="7" t="str">
        <f>IF(ISNUMBER($AJ702),INDEX($C$1:$AB$3985,$AJ702,AK$4),"")</f>
        <v/>
      </c>
      <c r="AL702" s="7" t="str">
        <f>IF(ISNUMBER($AJ702),INDEX($C$1:$AB$3985,$AJ702,AL$4),"")</f>
        <v/>
      </c>
      <c r="AM702" s="128"/>
      <c r="AN702" s="128">
        <f t="shared" si="67"/>
        <v>714</v>
      </c>
      <c r="AO702" s="7" t="str">
        <f>IF(ISNUMBER($AN702),INDEX($C$1:$AB$2294,$AN702,AO$4),"")</f>
        <v>hkr32c11</v>
      </c>
      <c r="AP702" s="10">
        <f>IF(ISNUMBER($AN702),INDEX($C$1:$AB$2294,$AN702,AP$4),"")</f>
        <v>5.9475119999999997</v>
      </c>
      <c r="AQ702" s="310">
        <f>IF(ISNUMBER(SEARCH($T$30,AO702)),MAX(AQ$5:AQ701)+1,0)</f>
        <v>0</v>
      </c>
      <c r="AR702" s="310">
        <f>IF(ISNUMBER(SEARCH($T$31,AO702)),MAX(AR$5:AR701)+1,0)</f>
        <v>0</v>
      </c>
      <c r="AS702" s="128" t="str">
        <f t="shared" si="66"/>
        <v/>
      </c>
      <c r="AT702" s="105" t="str">
        <f>IF(ISNUMBER($AS702),INDEX($C$1:$AB$3985,$AS702,AT$4),"")</f>
        <v/>
      </c>
      <c r="AU702" s="128"/>
      <c r="AV702" s="128">
        <f t="shared" si="68"/>
        <v>1479</v>
      </c>
      <c r="AW702" s="105" t="str">
        <f>IF(ISNUMBER($AV702),INDEX($C$1:$AB$3985,$AV702,AW$4),"")</f>
        <v>or39c05_0</v>
      </c>
      <c r="AX702" s="105">
        <f>IF(ISNUMBER($AV702),INDEX($C$1:$AB$3985,$AV702,AX$4),"")</f>
        <v>16.899999999999999</v>
      </c>
      <c r="AY702" s="310">
        <f>IF(ISNUMBER(SEARCH($BE$10,AW702)),MAX(AY$5:AY701)+1,0)</f>
        <v>0</v>
      </c>
      <c r="AZ702" s="310">
        <f>IF(ISNUMBER(SEARCH($BE$11,AW702)),MAX(AZ$5:AZ701)+1,0)</f>
        <v>0</v>
      </c>
      <c r="BA702" s="128" t="str">
        <f t="shared" si="69"/>
        <v/>
      </c>
      <c r="BB702" s="105" t="str">
        <f>IF(ISNUMBER($BA702),INDEX($C$1:$AB$3985,$BA702,BB$4),"")</f>
        <v/>
      </c>
      <c r="BC702" s="105"/>
    </row>
    <row r="703" spans="1:55" x14ac:dyDescent="0.25">
      <c r="A703" s="98"/>
      <c r="B703" s="98">
        <f>ROW()</f>
        <v>703</v>
      </c>
      <c r="C703" s="73"/>
      <c r="D703" s="179" t="s">
        <v>741</v>
      </c>
      <c r="E703" s="175" t="s">
        <v>850</v>
      </c>
      <c r="F703" s="176" t="s">
        <v>851</v>
      </c>
      <c r="G703" s="176">
        <v>5.9475119999999997</v>
      </c>
      <c r="H703" s="176">
        <v>0.59475120000000004</v>
      </c>
      <c r="I703" s="176">
        <v>59.475119999999997</v>
      </c>
      <c r="J703" s="172" t="s">
        <v>841</v>
      </c>
      <c r="K703" s="173">
        <v>1</v>
      </c>
      <c r="L703" s="178">
        <v>0</v>
      </c>
      <c r="M703" s="33">
        <v>1</v>
      </c>
      <c r="R703" s="3"/>
      <c r="S703" s="106"/>
      <c r="T703" s="106"/>
      <c r="U703" s="106"/>
      <c r="V703" s="106"/>
      <c r="W703" s="106"/>
      <c r="X703" s="106"/>
      <c r="AB703" s="188" t="str">
        <f t="shared" si="64"/>
        <v>hkr31c07log</v>
      </c>
      <c r="AC703" s="188" t="s">
        <v>1585</v>
      </c>
      <c r="AD703" s="131"/>
      <c r="AE703" s="131"/>
      <c r="AF703" s="131"/>
      <c r="AG703" s="131"/>
      <c r="AH703" s="131"/>
      <c r="AI703" s="131"/>
      <c r="AJ703" s="128" t="str">
        <f t="shared" si="65"/>
        <v/>
      </c>
      <c r="AK703" s="7" t="str">
        <f>IF(ISNUMBER($AJ703),INDEX($C$1:$AB$3985,$AJ703,AK$4),"")</f>
        <v/>
      </c>
      <c r="AL703" s="7" t="str">
        <f>IF(ISNUMBER($AJ703),INDEX($C$1:$AB$3985,$AJ703,AL$4),"")</f>
        <v/>
      </c>
      <c r="AM703" s="128"/>
      <c r="AN703" s="128">
        <f t="shared" si="67"/>
        <v>715</v>
      </c>
      <c r="AO703" s="7" t="str">
        <f>IF(ISNUMBER($AN703),INDEX($C$1:$AB$2294,$AN703,AO$4),"")</f>
        <v>hkr32c12</v>
      </c>
      <c r="AP703" s="10">
        <f>IF(ISNUMBER($AN703),INDEX($C$1:$AB$2294,$AN703,AP$4),"")</f>
        <v>5.9475119999999997</v>
      </c>
      <c r="AQ703" s="310">
        <f>IF(ISNUMBER(SEARCH($T$30,AO703)),MAX(AQ$5:AQ702)+1,0)</f>
        <v>0</v>
      </c>
      <c r="AR703" s="310">
        <f>IF(ISNUMBER(SEARCH($T$31,AO703)),MAX(AR$5:AR702)+1,0)</f>
        <v>0</v>
      </c>
      <c r="AS703" s="128" t="str">
        <f t="shared" si="66"/>
        <v/>
      </c>
      <c r="AT703" s="105" t="str">
        <f>IF(ISNUMBER($AS703),INDEX($C$1:$AB$3985,$AS703,AT$4),"")</f>
        <v/>
      </c>
      <c r="AU703" s="128"/>
      <c r="AV703" s="128">
        <f t="shared" si="68"/>
        <v>1480</v>
      </c>
      <c r="AW703" s="105" t="str">
        <f>IF(ISNUMBER($AV703),INDEX($C$1:$AB$3985,$AV703,AW$4),"")</f>
        <v>or39c06_0</v>
      </c>
      <c r="AX703" s="105">
        <f>IF(ISNUMBER($AV703),INDEX($C$1:$AB$3985,$AV703,AX$4),"")</f>
        <v>16.399999999999999</v>
      </c>
      <c r="AY703" s="310">
        <f>IF(ISNUMBER(SEARCH($BE$10,AW703)),MAX(AY$5:AY702)+1,0)</f>
        <v>0</v>
      </c>
      <c r="AZ703" s="310">
        <f>IF(ISNUMBER(SEARCH($BE$11,AW703)),MAX(AZ$5:AZ702)+1,0)</f>
        <v>0</v>
      </c>
      <c r="BA703" s="128" t="str">
        <f t="shared" si="69"/>
        <v/>
      </c>
      <c r="BB703" s="105" t="str">
        <f>IF(ISNUMBER($BA703),INDEX($C$1:$AB$3985,$BA703,BB$4),"")</f>
        <v/>
      </c>
      <c r="BC703" s="105"/>
    </row>
    <row r="704" spans="1:55" x14ac:dyDescent="0.25">
      <c r="A704" s="98"/>
      <c r="B704" s="98">
        <f>ROW()</f>
        <v>704</v>
      </c>
      <c r="C704" s="73"/>
      <c r="D704" s="179" t="s">
        <v>742</v>
      </c>
      <c r="E704" s="175" t="s">
        <v>850</v>
      </c>
      <c r="F704" s="176" t="s">
        <v>851</v>
      </c>
      <c r="G704" s="176">
        <v>5.9475119999999997</v>
      </c>
      <c r="H704" s="176">
        <v>0.59475120000000004</v>
      </c>
      <c r="I704" s="176">
        <v>59.475119999999997</v>
      </c>
      <c r="J704" s="172" t="s">
        <v>841</v>
      </c>
      <c r="K704" s="173">
        <v>1</v>
      </c>
      <c r="L704" s="178">
        <v>0</v>
      </c>
      <c r="M704" s="33">
        <v>1</v>
      </c>
      <c r="R704" s="3"/>
      <c r="S704" s="106"/>
      <c r="T704" s="106"/>
      <c r="U704" s="106"/>
      <c r="V704" s="106"/>
      <c r="W704" s="106"/>
      <c r="X704" s="106"/>
      <c r="AB704" s="188" t="str">
        <f t="shared" si="64"/>
        <v>hkr31c08log</v>
      </c>
      <c r="AC704" s="188" t="s">
        <v>1585</v>
      </c>
      <c r="AD704" s="131"/>
      <c r="AE704" s="131"/>
      <c r="AF704" s="131"/>
      <c r="AG704" s="131"/>
      <c r="AH704" s="131"/>
      <c r="AI704" s="131"/>
      <c r="AJ704" s="128" t="str">
        <f t="shared" si="65"/>
        <v/>
      </c>
      <c r="AK704" s="7" t="str">
        <f>IF(ISNUMBER($AJ704),INDEX($C$1:$AB$3985,$AJ704,AK$4),"")</f>
        <v/>
      </c>
      <c r="AL704" s="7" t="str">
        <f>IF(ISNUMBER($AJ704),INDEX($C$1:$AB$3985,$AJ704,AL$4),"")</f>
        <v/>
      </c>
      <c r="AM704" s="128"/>
      <c r="AN704" s="128">
        <f t="shared" si="67"/>
        <v>716</v>
      </c>
      <c r="AO704" s="7" t="str">
        <f>IF(ISNUMBER($AN704),INDEX($C$1:$AB$2294,$AN704,AO$4),"")</f>
        <v>hkr32c15</v>
      </c>
      <c r="AP704" s="10">
        <f>IF(ISNUMBER($AN704),INDEX($C$1:$AB$2294,$AN704,AP$4),"")</f>
        <v>5.9475119999999997</v>
      </c>
      <c r="AQ704" s="310">
        <f>IF(ISNUMBER(SEARCH($T$30,AO704)),MAX(AQ$5:AQ703)+1,0)</f>
        <v>0</v>
      </c>
      <c r="AR704" s="310">
        <f>IF(ISNUMBER(SEARCH($T$31,AO704)),MAX(AR$5:AR703)+1,0)</f>
        <v>0</v>
      </c>
      <c r="AS704" s="128" t="str">
        <f t="shared" si="66"/>
        <v/>
      </c>
      <c r="AT704" s="105" t="str">
        <f>IF(ISNUMBER($AS704),INDEX($C$1:$AB$3985,$AS704,AT$4),"")</f>
        <v/>
      </c>
      <c r="AU704" s="128"/>
      <c r="AV704" s="128">
        <f t="shared" si="68"/>
        <v>1481</v>
      </c>
      <c r="AW704" s="105" t="str">
        <f>IF(ISNUMBER($AV704),INDEX($C$1:$AB$3985,$AV704,AW$4),"")</f>
        <v>or39c07_0</v>
      </c>
      <c r="AX704" s="105">
        <f>IF(ISNUMBER($AV704),INDEX($C$1:$AB$3985,$AV704,AX$4),"")</f>
        <v>16.100000000000001</v>
      </c>
      <c r="AY704" s="310">
        <f>IF(ISNUMBER(SEARCH($BE$10,AW704)),MAX(AY$5:AY703)+1,0)</f>
        <v>0</v>
      </c>
      <c r="AZ704" s="310">
        <f>IF(ISNUMBER(SEARCH($BE$11,AW704)),MAX(AZ$5:AZ703)+1,0)</f>
        <v>0</v>
      </c>
      <c r="BA704" s="128" t="str">
        <f t="shared" si="69"/>
        <v/>
      </c>
      <c r="BB704" s="105" t="str">
        <f>IF(ISNUMBER($BA704),INDEX($C$1:$AB$3985,$BA704,BB$4),"")</f>
        <v/>
      </c>
      <c r="BC704" s="105"/>
    </row>
    <row r="705" spans="1:55" x14ac:dyDescent="0.25">
      <c r="A705" s="98"/>
      <c r="B705" s="98">
        <f>ROW()</f>
        <v>705</v>
      </c>
      <c r="C705" s="73"/>
      <c r="D705" s="179" t="s">
        <v>743</v>
      </c>
      <c r="E705" s="175" t="s">
        <v>850</v>
      </c>
      <c r="F705" s="176" t="s">
        <v>851</v>
      </c>
      <c r="G705" s="176">
        <v>5.9475119999999997</v>
      </c>
      <c r="H705" s="176">
        <v>0.59475120000000004</v>
      </c>
      <c r="I705" s="176">
        <v>59.475119999999997</v>
      </c>
      <c r="J705" s="172" t="s">
        <v>841</v>
      </c>
      <c r="K705" s="173">
        <v>1</v>
      </c>
      <c r="L705" s="178">
        <v>0</v>
      </c>
      <c r="M705" s="33">
        <v>1</v>
      </c>
      <c r="R705" s="3"/>
      <c r="S705" s="106"/>
      <c r="T705" s="106"/>
      <c r="U705" s="106"/>
      <c r="V705" s="106"/>
      <c r="W705" s="106"/>
      <c r="X705" s="106"/>
      <c r="AB705" s="188" t="str">
        <f t="shared" si="64"/>
        <v>hkr31c10log</v>
      </c>
      <c r="AC705" s="188" t="s">
        <v>1585</v>
      </c>
      <c r="AD705" s="131"/>
      <c r="AE705" s="131"/>
      <c r="AF705" s="131"/>
      <c r="AG705" s="131"/>
      <c r="AH705" s="131"/>
      <c r="AI705" s="131"/>
      <c r="AJ705" s="128" t="str">
        <f t="shared" si="65"/>
        <v/>
      </c>
      <c r="AK705" s="7" t="str">
        <f>IF(ISNUMBER($AJ705),INDEX($C$1:$AB$3985,$AJ705,AK$4),"")</f>
        <v/>
      </c>
      <c r="AL705" s="7" t="str">
        <f>IF(ISNUMBER($AJ705),INDEX($C$1:$AB$3985,$AJ705,AL$4),"")</f>
        <v/>
      </c>
      <c r="AM705" s="128"/>
      <c r="AN705" s="128">
        <f t="shared" si="67"/>
        <v>717</v>
      </c>
      <c r="AO705" s="7" t="str">
        <f>IF(ISNUMBER($AN705),INDEX($C$1:$AB$2294,$AN705,AO$4),"")</f>
        <v>hkr33c02</v>
      </c>
      <c r="AP705" s="10">
        <f>IF(ISNUMBER($AN705),INDEX($C$1:$AB$2294,$AN705,AP$4),"")</f>
        <v>5.9475119999999997</v>
      </c>
      <c r="AQ705" s="310">
        <f>IF(ISNUMBER(SEARCH($T$30,AO705)),MAX(AQ$5:AQ704)+1,0)</f>
        <v>0</v>
      </c>
      <c r="AR705" s="310">
        <f>IF(ISNUMBER(SEARCH($T$31,AO705)),MAX(AR$5:AR704)+1,0)</f>
        <v>0</v>
      </c>
      <c r="AS705" s="128" t="str">
        <f t="shared" si="66"/>
        <v/>
      </c>
      <c r="AT705" s="105" t="str">
        <f>IF(ISNUMBER($AS705),INDEX($C$1:$AB$3985,$AS705,AT$4),"")</f>
        <v/>
      </c>
      <c r="AU705" s="128"/>
      <c r="AV705" s="128">
        <f t="shared" si="68"/>
        <v>1482</v>
      </c>
      <c r="AW705" s="105" t="str">
        <f>IF(ISNUMBER($AV705),INDEX($C$1:$AB$3985,$AV705,AW$4),"")</f>
        <v>or39c08_0</v>
      </c>
      <c r="AX705" s="105">
        <f>IF(ISNUMBER($AV705),INDEX($C$1:$AB$3985,$AV705,AX$4),"")</f>
        <v>15.6</v>
      </c>
      <c r="AY705" s="310">
        <f>IF(ISNUMBER(SEARCH($BE$10,AW705)),MAX(AY$5:AY704)+1,0)</f>
        <v>0</v>
      </c>
      <c r="AZ705" s="310">
        <f>IF(ISNUMBER(SEARCH($BE$11,AW705)),MAX(AZ$5:AZ704)+1,0)</f>
        <v>0</v>
      </c>
      <c r="BA705" s="128" t="str">
        <f t="shared" si="69"/>
        <v/>
      </c>
      <c r="BB705" s="105" t="str">
        <f>IF(ISNUMBER($BA705),INDEX($C$1:$AB$3985,$BA705,BB$4),"")</f>
        <v/>
      </c>
      <c r="BC705" s="105"/>
    </row>
    <row r="706" spans="1:55" x14ac:dyDescent="0.25">
      <c r="A706" s="98"/>
      <c r="B706" s="98">
        <f>ROW()</f>
        <v>706</v>
      </c>
      <c r="C706" s="73"/>
      <c r="D706" s="179" t="s">
        <v>744</v>
      </c>
      <c r="E706" s="175" t="s">
        <v>850</v>
      </c>
      <c r="F706" s="176" t="s">
        <v>851</v>
      </c>
      <c r="G706" s="176">
        <v>5.9475119999999997</v>
      </c>
      <c r="H706" s="176">
        <v>0.59475120000000004</v>
      </c>
      <c r="I706" s="176">
        <v>59.475119999999997</v>
      </c>
      <c r="J706" s="172" t="s">
        <v>841</v>
      </c>
      <c r="K706" s="173">
        <v>1</v>
      </c>
      <c r="L706" s="178">
        <v>0</v>
      </c>
      <c r="M706" s="33">
        <v>1</v>
      </c>
      <c r="R706" s="3"/>
      <c r="S706" s="106"/>
      <c r="T706" s="106"/>
      <c r="U706" s="106"/>
      <c r="V706" s="106"/>
      <c r="W706" s="106"/>
      <c r="X706" s="106"/>
      <c r="AB706" s="188" t="str">
        <f t="shared" ref="AB706:AB769" si="70">_xlfn.CONCAT(C706,D706,E706)</f>
        <v>hkr31c13log</v>
      </c>
      <c r="AC706" s="188" t="s">
        <v>1585</v>
      </c>
      <c r="AD706" s="131"/>
      <c r="AE706" s="131"/>
      <c r="AF706" s="131"/>
      <c r="AG706" s="131"/>
      <c r="AH706" s="131"/>
      <c r="AI706" s="131"/>
      <c r="AJ706" s="128" t="str">
        <f t="shared" si="65"/>
        <v/>
      </c>
      <c r="AK706" s="7" t="str">
        <f>IF(ISNUMBER($AJ706),INDEX($C$1:$AB$3985,$AJ706,AK$4),"")</f>
        <v/>
      </c>
      <c r="AL706" s="7" t="str">
        <f>IF(ISNUMBER($AJ706),INDEX($C$1:$AB$3985,$AJ706,AL$4),"")</f>
        <v/>
      </c>
      <c r="AM706" s="128"/>
      <c r="AN706" s="128">
        <f t="shared" si="67"/>
        <v>718</v>
      </c>
      <c r="AO706" s="7" t="str">
        <f>IF(ISNUMBER($AN706),INDEX($C$1:$AB$2294,$AN706,AO$4),"")</f>
        <v>hkr33c03</v>
      </c>
      <c r="AP706" s="10">
        <f>IF(ISNUMBER($AN706),INDEX($C$1:$AB$2294,$AN706,AP$4),"")</f>
        <v>5.9475119999999997</v>
      </c>
      <c r="AQ706" s="310">
        <f>IF(ISNUMBER(SEARCH($T$30,AO706)),MAX(AQ$5:AQ705)+1,0)</f>
        <v>0</v>
      </c>
      <c r="AR706" s="310">
        <f>IF(ISNUMBER(SEARCH($T$31,AO706)),MAX(AR$5:AR705)+1,0)</f>
        <v>0</v>
      </c>
      <c r="AS706" s="128" t="str">
        <f t="shared" si="66"/>
        <v/>
      </c>
      <c r="AT706" s="105" t="str">
        <f>IF(ISNUMBER($AS706),INDEX($C$1:$AB$3985,$AS706,AT$4),"")</f>
        <v/>
      </c>
      <c r="AU706" s="128"/>
      <c r="AV706" s="128">
        <f t="shared" si="68"/>
        <v>1483</v>
      </c>
      <c r="AW706" s="105" t="str">
        <f>IF(ISNUMBER($AV706),INDEX($C$1:$AB$3985,$AV706,AW$4),"")</f>
        <v>or39c09_0</v>
      </c>
      <c r="AX706" s="105">
        <f>IF(ISNUMBER($AV706),INDEX($C$1:$AB$3985,$AV706,AX$4),"")</f>
        <v>15.1</v>
      </c>
      <c r="AY706" s="310">
        <f>IF(ISNUMBER(SEARCH($BE$10,AW706)),MAX(AY$5:AY705)+1,0)</f>
        <v>0</v>
      </c>
      <c r="AZ706" s="310">
        <f>IF(ISNUMBER(SEARCH($BE$11,AW706)),MAX(AZ$5:AZ705)+1,0)</f>
        <v>0</v>
      </c>
      <c r="BA706" s="128" t="str">
        <f t="shared" si="69"/>
        <v/>
      </c>
      <c r="BB706" s="105" t="str">
        <f>IF(ISNUMBER($BA706),INDEX($C$1:$AB$3985,$BA706,BB$4),"")</f>
        <v/>
      </c>
      <c r="BC706" s="105"/>
    </row>
    <row r="707" spans="1:55" x14ac:dyDescent="0.25">
      <c r="A707" s="98"/>
      <c r="B707" s="98">
        <f>ROW()</f>
        <v>707</v>
      </c>
      <c r="C707" s="73"/>
      <c r="D707" s="179" t="s">
        <v>745</v>
      </c>
      <c r="E707" s="175" t="s">
        <v>850</v>
      </c>
      <c r="F707" s="176" t="s">
        <v>851</v>
      </c>
      <c r="G707" s="176">
        <v>5.9475119999999997</v>
      </c>
      <c r="H707" s="176">
        <v>0.59475120000000004</v>
      </c>
      <c r="I707" s="176">
        <v>59.475119999999997</v>
      </c>
      <c r="J707" s="172" t="s">
        <v>841</v>
      </c>
      <c r="K707" s="173">
        <v>1</v>
      </c>
      <c r="L707" s="178">
        <v>0</v>
      </c>
      <c r="M707" s="33">
        <v>1</v>
      </c>
      <c r="R707" s="3"/>
      <c r="S707" s="106"/>
      <c r="T707" s="106"/>
      <c r="U707" s="106"/>
      <c r="V707" s="106"/>
      <c r="W707" s="106"/>
      <c r="X707" s="106"/>
      <c r="AB707" s="188" t="str">
        <f t="shared" si="70"/>
        <v>hkr31c14log</v>
      </c>
      <c r="AC707" s="188" t="s">
        <v>1585</v>
      </c>
      <c r="AD707" s="131"/>
      <c r="AE707" s="131"/>
      <c r="AF707" s="131"/>
      <c r="AG707" s="131"/>
      <c r="AH707" s="131"/>
      <c r="AI707" s="131"/>
      <c r="AJ707" s="128" t="str">
        <f t="shared" si="65"/>
        <v/>
      </c>
      <c r="AK707" s="7" t="str">
        <f>IF(ISNUMBER($AJ707),INDEX($C$1:$AB$3985,$AJ707,AK$4),"")</f>
        <v/>
      </c>
      <c r="AL707" s="7" t="str">
        <f>IF(ISNUMBER($AJ707),INDEX($C$1:$AB$3985,$AJ707,AL$4),"")</f>
        <v/>
      </c>
      <c r="AM707" s="128"/>
      <c r="AN707" s="128">
        <f t="shared" si="67"/>
        <v>719</v>
      </c>
      <c r="AO707" s="7" t="str">
        <f>IF(ISNUMBER($AN707),INDEX($C$1:$AB$2294,$AN707,AO$4),"")</f>
        <v>hkr33c05</v>
      </c>
      <c r="AP707" s="10">
        <f>IF(ISNUMBER($AN707),INDEX($C$1:$AB$2294,$AN707,AP$4),"")</f>
        <v>5.9475119999999997</v>
      </c>
      <c r="AQ707" s="310">
        <f>IF(ISNUMBER(SEARCH($T$30,AO707)),MAX(AQ$5:AQ706)+1,0)</f>
        <v>0</v>
      </c>
      <c r="AR707" s="310">
        <f>IF(ISNUMBER(SEARCH($T$31,AO707)),MAX(AR$5:AR706)+1,0)</f>
        <v>0</v>
      </c>
      <c r="AS707" s="128" t="str">
        <f t="shared" si="66"/>
        <v/>
      </c>
      <c r="AT707" s="105" t="str">
        <f>IF(ISNUMBER($AS707),INDEX($C$1:$AB$3985,$AS707,AT$4),"")</f>
        <v/>
      </c>
      <c r="AU707" s="128"/>
      <c r="AV707" s="128">
        <f t="shared" si="68"/>
        <v>1484</v>
      </c>
      <c r="AW707" s="105" t="str">
        <f>IF(ISNUMBER($AV707),INDEX($C$1:$AB$3985,$AV707,AW$4),"")</f>
        <v>or39c10_0</v>
      </c>
      <c r="AX707" s="105">
        <f>IF(ISNUMBER($AV707),INDEX($C$1:$AB$3985,$AV707,AX$4),"")</f>
        <v>14</v>
      </c>
      <c r="AY707" s="310">
        <f>IF(ISNUMBER(SEARCH($BE$10,AW707)),MAX(AY$5:AY706)+1,0)</f>
        <v>0</v>
      </c>
      <c r="AZ707" s="310">
        <f>IF(ISNUMBER(SEARCH($BE$11,AW707)),MAX(AZ$5:AZ706)+1,0)</f>
        <v>0</v>
      </c>
      <c r="BA707" s="128" t="str">
        <f t="shared" si="69"/>
        <v/>
      </c>
      <c r="BB707" s="105" t="str">
        <f>IF(ISNUMBER($BA707),INDEX($C$1:$AB$3985,$BA707,BB$4),"")</f>
        <v/>
      </c>
      <c r="BC707" s="105"/>
    </row>
    <row r="708" spans="1:55" x14ac:dyDescent="0.25">
      <c r="A708" s="98"/>
      <c r="B708" s="98">
        <f>ROW()</f>
        <v>708</v>
      </c>
      <c r="C708" s="73"/>
      <c r="D708" s="179" t="s">
        <v>746</v>
      </c>
      <c r="E708" s="175" t="s">
        <v>850</v>
      </c>
      <c r="F708" s="176" t="s">
        <v>851</v>
      </c>
      <c r="G708" s="176">
        <v>5.9475119999999997</v>
      </c>
      <c r="H708" s="176">
        <v>0.59475120000000004</v>
      </c>
      <c r="I708" s="176">
        <v>59.475119999999997</v>
      </c>
      <c r="J708" s="172" t="s">
        <v>841</v>
      </c>
      <c r="K708" s="173">
        <v>1</v>
      </c>
      <c r="L708" s="178">
        <v>0</v>
      </c>
      <c r="M708" s="33">
        <v>1</v>
      </c>
      <c r="R708" s="3"/>
      <c r="S708" s="106"/>
      <c r="T708" s="106"/>
      <c r="U708" s="106"/>
      <c r="V708" s="106"/>
      <c r="W708" s="106"/>
      <c r="X708" s="106"/>
      <c r="AB708" s="188" t="str">
        <f t="shared" si="70"/>
        <v>hkr31c17log</v>
      </c>
      <c r="AC708" s="188" t="s">
        <v>1585</v>
      </c>
      <c r="AD708" s="131"/>
      <c r="AE708" s="131"/>
      <c r="AF708" s="131"/>
      <c r="AG708" s="131"/>
      <c r="AH708" s="131"/>
      <c r="AI708" s="131"/>
      <c r="AJ708" s="128" t="str">
        <f t="shared" si="65"/>
        <v/>
      </c>
      <c r="AK708" s="7" t="str">
        <f>IF(ISNUMBER($AJ708),INDEX($C$1:$AB$3985,$AJ708,AK$4),"")</f>
        <v/>
      </c>
      <c r="AL708" s="7" t="str">
        <f>IF(ISNUMBER($AJ708),INDEX($C$1:$AB$3985,$AJ708,AL$4),"")</f>
        <v/>
      </c>
      <c r="AM708" s="128"/>
      <c r="AN708" s="128">
        <f t="shared" si="67"/>
        <v>720</v>
      </c>
      <c r="AO708" s="7" t="str">
        <f>IF(ISNUMBER($AN708),INDEX($C$1:$AB$2294,$AN708,AO$4),"")</f>
        <v>hkr33c07</v>
      </c>
      <c r="AP708" s="10">
        <f>IF(ISNUMBER($AN708),INDEX($C$1:$AB$2294,$AN708,AP$4),"")</f>
        <v>5.9475119999999997</v>
      </c>
      <c r="AQ708" s="310">
        <f>IF(ISNUMBER(SEARCH($T$30,AO708)),MAX(AQ$5:AQ707)+1,0)</f>
        <v>0</v>
      </c>
      <c r="AR708" s="310">
        <f>IF(ISNUMBER(SEARCH($T$31,AO708)),MAX(AR$5:AR707)+1,0)</f>
        <v>0</v>
      </c>
      <c r="AS708" s="128" t="str">
        <f t="shared" si="66"/>
        <v/>
      </c>
      <c r="AT708" s="105" t="str">
        <f>IF(ISNUMBER($AS708),INDEX($C$1:$AB$3985,$AS708,AT$4),"")</f>
        <v/>
      </c>
      <c r="AU708" s="128"/>
      <c r="AV708" s="128">
        <f t="shared" si="68"/>
        <v>1485</v>
      </c>
      <c r="AW708" s="105" t="str">
        <f>IF(ISNUMBER($AV708),INDEX($C$1:$AB$3985,$AV708,AW$4),"")</f>
        <v>or39c11_0</v>
      </c>
      <c r="AX708" s="105">
        <f>IF(ISNUMBER($AV708),INDEX($C$1:$AB$3985,$AV708,AX$4),"")</f>
        <v>13</v>
      </c>
      <c r="AY708" s="310">
        <f>IF(ISNUMBER(SEARCH($BE$10,AW708)),MAX(AY$5:AY707)+1,0)</f>
        <v>0</v>
      </c>
      <c r="AZ708" s="310">
        <f>IF(ISNUMBER(SEARCH($BE$11,AW708)),MAX(AZ$5:AZ707)+1,0)</f>
        <v>0</v>
      </c>
      <c r="BA708" s="128" t="str">
        <f t="shared" si="69"/>
        <v/>
      </c>
      <c r="BB708" s="105" t="str">
        <f>IF(ISNUMBER($BA708),INDEX($C$1:$AB$3985,$BA708,BB$4),"")</f>
        <v/>
      </c>
      <c r="BC708" s="105"/>
    </row>
    <row r="709" spans="1:55" x14ac:dyDescent="0.25">
      <c r="A709" s="98"/>
      <c r="B709" s="98">
        <f>ROW()</f>
        <v>709</v>
      </c>
      <c r="C709" s="73"/>
      <c r="D709" s="179" t="s">
        <v>747</v>
      </c>
      <c r="E709" s="175" t="s">
        <v>850</v>
      </c>
      <c r="F709" s="176" t="s">
        <v>851</v>
      </c>
      <c r="G709" s="176">
        <v>5.9475119999999997</v>
      </c>
      <c r="H709" s="176">
        <v>0.59475120000000004</v>
      </c>
      <c r="I709" s="176">
        <v>59.475119999999997</v>
      </c>
      <c r="J709" s="172" t="s">
        <v>841</v>
      </c>
      <c r="K709" s="173">
        <v>1</v>
      </c>
      <c r="L709" s="178">
        <v>0</v>
      </c>
      <c r="M709" s="33">
        <v>1</v>
      </c>
      <c r="R709" s="3"/>
      <c r="S709" s="106"/>
      <c r="T709" s="106"/>
      <c r="U709" s="106"/>
      <c r="V709" s="106"/>
      <c r="W709" s="106"/>
      <c r="X709" s="106"/>
      <c r="AB709" s="188" t="str">
        <f t="shared" si="70"/>
        <v>hkr31c18log</v>
      </c>
      <c r="AC709" s="188" t="s">
        <v>1585</v>
      </c>
      <c r="AD709" s="131"/>
      <c r="AE709" s="131"/>
      <c r="AF709" s="131"/>
      <c r="AG709" s="131"/>
      <c r="AH709" s="131"/>
      <c r="AI709" s="131"/>
      <c r="AJ709" s="128" t="str">
        <f t="shared" si="65"/>
        <v/>
      </c>
      <c r="AK709" s="7" t="str">
        <f>IF(ISNUMBER($AJ709),INDEX($C$1:$AB$3985,$AJ709,AK$4),"")</f>
        <v/>
      </c>
      <c r="AL709" s="7" t="str">
        <f>IF(ISNUMBER($AJ709),INDEX($C$1:$AB$3985,$AJ709,AL$4),"")</f>
        <v/>
      </c>
      <c r="AM709" s="128"/>
      <c r="AN709" s="128">
        <f t="shared" si="67"/>
        <v>721</v>
      </c>
      <c r="AO709" s="7" t="str">
        <f>IF(ISNUMBER($AN709),INDEX($C$1:$AB$2294,$AN709,AO$4),"")</f>
        <v>hkr33c08</v>
      </c>
      <c r="AP709" s="10">
        <f>IF(ISNUMBER($AN709),INDEX($C$1:$AB$2294,$AN709,AP$4),"")</f>
        <v>5.9475119999999997</v>
      </c>
      <c r="AQ709" s="310">
        <f>IF(ISNUMBER(SEARCH($T$30,AO709)),MAX(AQ$5:AQ708)+1,0)</f>
        <v>0</v>
      </c>
      <c r="AR709" s="310">
        <f>IF(ISNUMBER(SEARCH($T$31,AO709)),MAX(AR$5:AR708)+1,0)</f>
        <v>0</v>
      </c>
      <c r="AS709" s="128" t="str">
        <f t="shared" si="66"/>
        <v/>
      </c>
      <c r="AT709" s="105" t="str">
        <f>IF(ISNUMBER($AS709),INDEX($C$1:$AB$3985,$AS709,AT$4),"")</f>
        <v/>
      </c>
      <c r="AU709" s="128"/>
      <c r="AV709" s="128">
        <f t="shared" si="68"/>
        <v>1486</v>
      </c>
      <c r="AW709" s="105" t="str">
        <f>IF(ISNUMBER($AV709),INDEX($C$1:$AB$3985,$AV709,AW$4),"")</f>
        <v>or39c12_0</v>
      </c>
      <c r="AX709" s="105">
        <f>IF(ISNUMBER($AV709),INDEX($C$1:$AB$3985,$AV709,AX$4),"")</f>
        <v>12.5</v>
      </c>
      <c r="AY709" s="310">
        <f>IF(ISNUMBER(SEARCH($BE$10,AW709)),MAX(AY$5:AY708)+1,0)</f>
        <v>0</v>
      </c>
      <c r="AZ709" s="310">
        <f>IF(ISNUMBER(SEARCH($BE$11,AW709)),MAX(AZ$5:AZ708)+1,0)</f>
        <v>0</v>
      </c>
      <c r="BA709" s="128" t="str">
        <f t="shared" si="69"/>
        <v/>
      </c>
      <c r="BB709" s="105" t="str">
        <f>IF(ISNUMBER($BA709),INDEX($C$1:$AB$3985,$BA709,BB$4),"")</f>
        <v/>
      </c>
      <c r="BC709" s="105"/>
    </row>
    <row r="710" spans="1:55" x14ac:dyDescent="0.25">
      <c r="A710" s="98"/>
      <c r="B710" s="98">
        <f>ROW()</f>
        <v>710</v>
      </c>
      <c r="C710" s="73"/>
      <c r="D710" s="179" t="s">
        <v>748</v>
      </c>
      <c r="E710" s="175" t="s">
        <v>850</v>
      </c>
      <c r="F710" s="175" t="s">
        <v>851</v>
      </c>
      <c r="G710" s="176">
        <v>5.9475119999999997</v>
      </c>
      <c r="H710" s="176">
        <v>0.59475120000000004</v>
      </c>
      <c r="I710" s="176">
        <v>59.475119999999997</v>
      </c>
      <c r="J710" s="172" t="s">
        <v>841</v>
      </c>
      <c r="K710" s="173">
        <v>1</v>
      </c>
      <c r="L710" s="178">
        <v>0</v>
      </c>
      <c r="M710" s="36">
        <v>1</v>
      </c>
      <c r="N710" s="36"/>
      <c r="O710" s="36"/>
      <c r="P710" s="36"/>
      <c r="Q710" s="36"/>
      <c r="R710" s="3"/>
      <c r="S710" s="106"/>
      <c r="T710" s="106"/>
      <c r="U710" s="106"/>
      <c r="V710" s="106"/>
      <c r="W710" s="106"/>
      <c r="X710" s="106"/>
      <c r="Y710" s="36"/>
      <c r="Z710" s="36"/>
      <c r="AA710" s="36"/>
      <c r="AB710" s="188" t="str">
        <f t="shared" si="70"/>
        <v>hkr32c01log</v>
      </c>
      <c r="AC710" s="188" t="s">
        <v>1585</v>
      </c>
      <c r="AD710" s="131"/>
      <c r="AE710" s="131"/>
      <c r="AF710" s="131"/>
      <c r="AG710" s="131"/>
      <c r="AH710" s="131"/>
      <c r="AI710" s="131"/>
      <c r="AJ710" s="128" t="str">
        <f t="shared" ref="AJ710:AJ773" si="71">IF(AJ709="","",IF(AJ709+1&lt;=$AH$6,AJ709+1,""))</f>
        <v/>
      </c>
      <c r="AK710" s="7" t="str">
        <f>IF(ISNUMBER($AJ710),INDEX($C$1:$AB$3985,$AJ710,AK$4),"")</f>
        <v/>
      </c>
      <c r="AL710" s="7" t="str">
        <f>IF(ISNUMBER($AJ710),INDEX($C$1:$AB$3985,$AJ710,AL$4),"")</f>
        <v/>
      </c>
      <c r="AM710" s="128"/>
      <c r="AN710" s="128">
        <f t="shared" si="67"/>
        <v>722</v>
      </c>
      <c r="AO710" s="7" t="str">
        <f>IF(ISNUMBER($AN710),INDEX($C$1:$AB$2294,$AN710,AO$4),"")</f>
        <v>hkr33c11</v>
      </c>
      <c r="AP710" s="10">
        <f>IF(ISNUMBER($AN710),INDEX($C$1:$AB$2294,$AN710,AP$4),"")</f>
        <v>5.9475119999999997</v>
      </c>
      <c r="AQ710" s="310">
        <f>IF(ISNUMBER(SEARCH($T$30,AO710)),MAX(AQ$5:AQ709)+1,0)</f>
        <v>0</v>
      </c>
      <c r="AR710" s="310">
        <f>IF(ISNUMBER(SEARCH($T$31,AO710)),MAX(AR$5:AR709)+1,0)</f>
        <v>0</v>
      </c>
      <c r="AS710" s="128" t="str">
        <f t="shared" ref="AS710:AS773" si="72">IF(AS709="","",IF(AS709+1&lt;=$AH$8,AS709+1,""))</f>
        <v/>
      </c>
      <c r="AT710" s="105" t="str">
        <f>IF(ISNUMBER($AS710),INDEX($C$1:$AB$3985,$AS710,AT$4),"")</f>
        <v/>
      </c>
      <c r="AU710" s="128"/>
      <c r="AV710" s="128">
        <f t="shared" si="68"/>
        <v>1487</v>
      </c>
      <c r="AW710" s="105" t="str">
        <f>IF(ISNUMBER($AV710),INDEX($C$1:$AB$3985,$AV710,AW$4),"")</f>
        <v>or39c13_0</v>
      </c>
      <c r="AX710" s="105">
        <f>IF(ISNUMBER($AV710),INDEX($C$1:$AB$3985,$AV710,AX$4),"")</f>
        <v>12</v>
      </c>
      <c r="AY710" s="310">
        <f>IF(ISNUMBER(SEARCH($BE$10,AW710)),MAX(AY$5:AY709)+1,0)</f>
        <v>0</v>
      </c>
      <c r="AZ710" s="310">
        <f>IF(ISNUMBER(SEARCH($BE$11,AW710)),MAX(AZ$5:AZ709)+1,0)</f>
        <v>0</v>
      </c>
      <c r="BA710" s="128" t="str">
        <f t="shared" si="69"/>
        <v/>
      </c>
      <c r="BB710" s="105" t="str">
        <f>IF(ISNUMBER($BA710),INDEX($C$1:$AB$3985,$BA710,BB$4),"")</f>
        <v/>
      </c>
      <c r="BC710" s="105"/>
    </row>
    <row r="711" spans="1:55" x14ac:dyDescent="0.25">
      <c r="A711" s="98"/>
      <c r="B711" s="98">
        <f>ROW()</f>
        <v>711</v>
      </c>
      <c r="C711" s="73"/>
      <c r="D711" s="179" t="s">
        <v>749</v>
      </c>
      <c r="E711" s="175" t="s">
        <v>850</v>
      </c>
      <c r="F711" s="175" t="s">
        <v>851</v>
      </c>
      <c r="G711" s="176">
        <v>5.9475119999999997</v>
      </c>
      <c r="H711" s="176">
        <v>0.59475120000000004</v>
      </c>
      <c r="I711" s="176">
        <v>59.475119999999997</v>
      </c>
      <c r="J711" s="172" t="s">
        <v>841</v>
      </c>
      <c r="K711" s="173">
        <v>1</v>
      </c>
      <c r="L711" s="178">
        <v>0</v>
      </c>
      <c r="M711" s="36">
        <v>1</v>
      </c>
      <c r="N711" s="36"/>
      <c r="O711" s="36"/>
      <c r="P711" s="36"/>
      <c r="Q711" s="36"/>
      <c r="R711" s="3"/>
      <c r="S711" s="106"/>
      <c r="T711" s="106"/>
      <c r="U711" s="106"/>
      <c r="V711" s="106"/>
      <c r="W711" s="106"/>
      <c r="X711" s="106"/>
      <c r="Y711" s="36"/>
      <c r="Z711" s="36"/>
      <c r="AA711" s="36"/>
      <c r="AB711" s="188" t="str">
        <f t="shared" si="70"/>
        <v>hkr32c03log</v>
      </c>
      <c r="AC711" s="188" t="s">
        <v>1585</v>
      </c>
      <c r="AD711" s="131"/>
      <c r="AE711" s="131"/>
      <c r="AF711" s="131"/>
      <c r="AG711" s="131"/>
      <c r="AH711" s="131"/>
      <c r="AI711" s="131"/>
      <c r="AJ711" s="128" t="str">
        <f t="shared" si="71"/>
        <v/>
      </c>
      <c r="AK711" s="7" t="str">
        <f>IF(ISNUMBER($AJ711),INDEX($C$1:$AB$3985,$AJ711,AK$4),"")</f>
        <v/>
      </c>
      <c r="AL711" s="7" t="str">
        <f>IF(ISNUMBER($AJ711),INDEX($C$1:$AB$3985,$AJ711,AL$4),"")</f>
        <v/>
      </c>
      <c r="AM711" s="128"/>
      <c r="AN711" s="128">
        <f t="shared" ref="AN711:AN774" si="73">IF(AN710="","",IF(AN710+1&lt;=$AH$7,AN710+1,""))</f>
        <v>723</v>
      </c>
      <c r="AO711" s="7" t="str">
        <f>IF(ISNUMBER($AN711),INDEX($C$1:$AB$2294,$AN711,AO$4),"")</f>
        <v>hkr33c12</v>
      </c>
      <c r="AP711" s="10">
        <f>IF(ISNUMBER($AN711),INDEX($C$1:$AB$2294,$AN711,AP$4),"")</f>
        <v>5.9475119999999997</v>
      </c>
      <c r="AQ711" s="310">
        <f>IF(ISNUMBER(SEARCH($T$30,AO711)),MAX(AQ$5:AQ710)+1,0)</f>
        <v>0</v>
      </c>
      <c r="AR711" s="310">
        <f>IF(ISNUMBER(SEARCH($T$31,AO711)),MAX(AR$5:AR710)+1,0)</f>
        <v>0</v>
      </c>
      <c r="AS711" s="128" t="str">
        <f t="shared" si="72"/>
        <v/>
      </c>
      <c r="AT711" s="105" t="str">
        <f>IF(ISNUMBER($AS711),INDEX($C$1:$AB$3985,$AS711,AT$4),"")</f>
        <v/>
      </c>
      <c r="AU711" s="128"/>
      <c r="AV711" s="128">
        <f t="shared" ref="AV711:AV774" si="74">IF(AV710="","",IF(AV710+1&lt;=$AH$9,AV710+1,""))</f>
        <v>1488</v>
      </c>
      <c r="AW711" s="105" t="str">
        <f>IF(ISNUMBER($AV711),INDEX($C$1:$AB$3985,$AV711,AW$4),"")</f>
        <v>or39c14_0</v>
      </c>
      <c r="AX711" s="105">
        <f>IF(ISNUMBER($AV711),INDEX($C$1:$AB$3985,$AV711,AX$4),"")</f>
        <v>11.4</v>
      </c>
      <c r="AY711" s="310">
        <f>IF(ISNUMBER(SEARCH($BE$10,AW711)),MAX(AY$5:AY710)+1,0)</f>
        <v>0</v>
      </c>
      <c r="AZ711" s="310">
        <f>IF(ISNUMBER(SEARCH($BE$11,AW711)),MAX(AZ$5:AZ710)+1,0)</f>
        <v>0</v>
      </c>
      <c r="BA711" s="128" t="str">
        <f t="shared" ref="BA711:BA774" si="75">IF(BA710="","",IF(BA710+1&lt;=$AH$10,BA710+1,""))</f>
        <v/>
      </c>
      <c r="BB711" s="105" t="str">
        <f>IF(ISNUMBER($BA711),INDEX($C$1:$AB$3985,$BA711,BB$4),"")</f>
        <v/>
      </c>
      <c r="BC711" s="105"/>
    </row>
    <row r="712" spans="1:55" x14ac:dyDescent="0.25">
      <c r="A712" s="98"/>
      <c r="B712" s="98">
        <f>ROW()</f>
        <v>712</v>
      </c>
      <c r="C712" s="73"/>
      <c r="D712" s="179" t="s">
        <v>750</v>
      </c>
      <c r="E712" s="175" t="s">
        <v>850</v>
      </c>
      <c r="F712" s="175" t="s">
        <v>851</v>
      </c>
      <c r="G712" s="176">
        <v>5.9475119999999997</v>
      </c>
      <c r="H712" s="176">
        <v>0.59475120000000004</v>
      </c>
      <c r="I712" s="176">
        <v>59.475119999999997</v>
      </c>
      <c r="J712" s="172" t="s">
        <v>841</v>
      </c>
      <c r="K712" s="173">
        <v>1</v>
      </c>
      <c r="L712" s="178">
        <v>0</v>
      </c>
      <c r="M712" s="36">
        <v>1</v>
      </c>
      <c r="N712" s="36"/>
      <c r="O712" s="36"/>
      <c r="P712" s="36"/>
      <c r="Q712" s="36"/>
      <c r="R712" s="3"/>
      <c r="S712" s="106"/>
      <c r="T712" s="106"/>
      <c r="U712" s="106"/>
      <c r="V712" s="106"/>
      <c r="W712" s="106"/>
      <c r="X712" s="106"/>
      <c r="Y712" s="36"/>
      <c r="Z712" s="36"/>
      <c r="AA712" s="36"/>
      <c r="AB712" s="188" t="str">
        <f t="shared" si="70"/>
        <v>hkr32c04log</v>
      </c>
      <c r="AC712" s="188" t="s">
        <v>1585</v>
      </c>
      <c r="AD712" s="131"/>
      <c r="AE712" s="131"/>
      <c r="AF712" s="131"/>
      <c r="AG712" s="131"/>
      <c r="AH712" s="131"/>
      <c r="AI712" s="131"/>
      <c r="AJ712" s="128" t="str">
        <f t="shared" si="71"/>
        <v/>
      </c>
      <c r="AK712" s="7" t="str">
        <f>IF(ISNUMBER($AJ712),INDEX($C$1:$AB$3985,$AJ712,AK$4),"")</f>
        <v/>
      </c>
      <c r="AL712" s="7" t="str">
        <f>IF(ISNUMBER($AJ712),INDEX($C$1:$AB$3985,$AJ712,AL$4),"")</f>
        <v/>
      </c>
      <c r="AM712" s="128"/>
      <c r="AN712" s="128">
        <f t="shared" si="73"/>
        <v>724</v>
      </c>
      <c r="AO712" s="7" t="str">
        <f>IF(ISNUMBER($AN712),INDEX($C$1:$AB$2294,$AN712,AO$4),"")</f>
        <v>hkr33c13</v>
      </c>
      <c r="AP712" s="10">
        <f>IF(ISNUMBER($AN712),INDEX($C$1:$AB$2294,$AN712,AP$4),"")</f>
        <v>5.9475119999999997</v>
      </c>
      <c r="AQ712" s="310">
        <f>IF(ISNUMBER(SEARCH($T$30,AO712)),MAX(AQ$5:AQ711)+1,0)</f>
        <v>0</v>
      </c>
      <c r="AR712" s="310">
        <f>IF(ISNUMBER(SEARCH($T$31,AO712)),MAX(AR$5:AR711)+1,0)</f>
        <v>0</v>
      </c>
      <c r="AS712" s="128" t="str">
        <f t="shared" si="72"/>
        <v/>
      </c>
      <c r="AT712" s="105" t="str">
        <f>IF(ISNUMBER($AS712),INDEX($C$1:$AB$3985,$AS712,AT$4),"")</f>
        <v/>
      </c>
      <c r="AU712" s="128"/>
      <c r="AV712" s="128">
        <f t="shared" si="74"/>
        <v>1489</v>
      </c>
      <c r="AW712" s="105" t="str">
        <f>IF(ISNUMBER($AV712),INDEX($C$1:$AB$3985,$AV712,AW$4),"")</f>
        <v>sw_gw_0</v>
      </c>
      <c r="AX712" s="105">
        <f>IF(ISNUMBER($AV712),INDEX($C$1:$AB$3985,$AV712,AX$4),"")</f>
        <v>-3692.5880000000002</v>
      </c>
      <c r="AY712" s="310">
        <f>IF(ISNUMBER(SEARCH($BE$10,AW712)),MAX(AY$5:AY711)+1,0)</f>
        <v>1</v>
      </c>
      <c r="AZ712" s="310">
        <f>IF(ISNUMBER(SEARCH($BE$11,AW712)),MAX(AZ$5:AZ711)+1,0)</f>
        <v>0</v>
      </c>
      <c r="BA712" s="128" t="str">
        <f t="shared" si="75"/>
        <v/>
      </c>
      <c r="BB712" s="105" t="str">
        <f>IF(ISNUMBER($BA712),INDEX($C$1:$AB$3985,$BA712,BB$4),"")</f>
        <v/>
      </c>
      <c r="BC712" s="105"/>
    </row>
    <row r="713" spans="1:55" x14ac:dyDescent="0.25">
      <c r="A713" s="128" t="s">
        <v>54</v>
      </c>
      <c r="B713" s="98">
        <f>ROW()</f>
        <v>713</v>
      </c>
      <c r="C713" s="73"/>
      <c r="D713" s="179" t="s">
        <v>751</v>
      </c>
      <c r="E713" s="175" t="s">
        <v>850</v>
      </c>
      <c r="F713" s="175" t="s">
        <v>851</v>
      </c>
      <c r="G713" s="176">
        <v>5.9475119999999997</v>
      </c>
      <c r="H713" s="176">
        <v>0.59475120000000004</v>
      </c>
      <c r="I713" s="176">
        <v>59.475119999999997</v>
      </c>
      <c r="J713" s="172" t="s">
        <v>841</v>
      </c>
      <c r="K713" s="173">
        <v>1</v>
      </c>
      <c r="L713" s="178">
        <v>0</v>
      </c>
      <c r="M713" s="36">
        <v>1</v>
      </c>
      <c r="N713" s="36"/>
      <c r="O713" s="36"/>
      <c r="P713" s="36"/>
      <c r="Q713" s="36"/>
      <c r="R713" s="3"/>
      <c r="S713" s="106"/>
      <c r="T713" s="106"/>
      <c r="U713" s="106"/>
      <c r="V713" s="106"/>
      <c r="W713" s="106"/>
      <c r="X713" s="106"/>
      <c r="Y713" s="36"/>
      <c r="Z713" s="36"/>
      <c r="AA713" s="36"/>
      <c r="AB713" s="188" t="str">
        <f t="shared" si="70"/>
        <v>hkr32c10log</v>
      </c>
      <c r="AC713" s="188" t="s">
        <v>1585</v>
      </c>
      <c r="AD713" s="131"/>
      <c r="AE713" s="131"/>
      <c r="AF713" s="131"/>
      <c r="AG713" s="131"/>
      <c r="AH713" s="131"/>
      <c r="AI713" s="131"/>
      <c r="AJ713" s="128" t="str">
        <f t="shared" si="71"/>
        <v/>
      </c>
      <c r="AK713" s="7" t="str">
        <f>IF(ISNUMBER($AJ713),INDEX($C$1:$AB$3985,$AJ713,AK$4),"")</f>
        <v/>
      </c>
      <c r="AL713" s="7" t="str">
        <f>IF(ISNUMBER($AJ713),INDEX($C$1:$AB$3985,$AJ713,AL$4),"")</f>
        <v/>
      </c>
      <c r="AM713" s="128"/>
      <c r="AN713" s="128">
        <f t="shared" si="73"/>
        <v>725</v>
      </c>
      <c r="AO713" s="7" t="str">
        <f>IF(ISNUMBER($AN713),INDEX($C$1:$AB$2294,$AN713,AO$4),"")</f>
        <v>hkr33c16</v>
      </c>
      <c r="AP713" s="10">
        <f>IF(ISNUMBER($AN713),INDEX($C$1:$AB$2294,$AN713,AP$4),"")</f>
        <v>5.9475119999999997</v>
      </c>
      <c r="AQ713" s="310">
        <f>IF(ISNUMBER(SEARCH($T$30,AO713)),MAX(AQ$5:AQ712)+1,0)</f>
        <v>0</v>
      </c>
      <c r="AR713" s="310">
        <f>IF(ISNUMBER(SEARCH($T$31,AO713)),MAX(AR$5:AR712)+1,0)</f>
        <v>0</v>
      </c>
      <c r="AS713" s="128" t="str">
        <f t="shared" si="72"/>
        <v/>
      </c>
      <c r="AT713" s="105" t="str">
        <f>IF(ISNUMBER($AS713),INDEX($C$1:$AB$3985,$AS713,AT$4),"")</f>
        <v/>
      </c>
      <c r="AU713" s="128" t="s">
        <v>54</v>
      </c>
      <c r="AV713" s="128">
        <f t="shared" si="74"/>
        <v>1490</v>
      </c>
      <c r="AW713" s="105" t="str">
        <f>IF(ISNUMBER($AV713),INDEX($C$1:$AB$3985,$AV713,AW$4),"")</f>
        <v>sw_gw_1</v>
      </c>
      <c r="AX713" s="105">
        <f>IF(ISNUMBER($AV713),INDEX($C$1:$AB$3985,$AV713,AX$4),"")</f>
        <v>-873.45770000000005</v>
      </c>
      <c r="AY713" s="310">
        <f>IF(ISNUMBER(SEARCH($BE$10,AW713)),MAX(AY$5:AY712)+1,0)</f>
        <v>2</v>
      </c>
      <c r="AZ713" s="310">
        <f>IF(ISNUMBER(SEARCH($BE$11,AW713)),MAX(AZ$5:AZ712)+1,0)</f>
        <v>2</v>
      </c>
      <c r="BA713" s="128" t="str">
        <f t="shared" si="75"/>
        <v/>
      </c>
      <c r="BB713" s="105" t="str">
        <f>IF(ISNUMBER($BA713),INDEX($C$1:$AB$3985,$BA713,BB$4),"")</f>
        <v/>
      </c>
      <c r="BC713" s="105"/>
    </row>
    <row r="714" spans="1:55" x14ac:dyDescent="0.25">
      <c r="A714" s="98"/>
      <c r="B714" s="98">
        <f>ROW()</f>
        <v>714</v>
      </c>
      <c r="C714" s="73"/>
      <c r="D714" s="179" t="s">
        <v>752</v>
      </c>
      <c r="E714" s="175" t="s">
        <v>850</v>
      </c>
      <c r="F714" s="175" t="s">
        <v>851</v>
      </c>
      <c r="G714" s="176">
        <v>5.9475119999999997</v>
      </c>
      <c r="H714" s="176">
        <v>0.59475120000000004</v>
      </c>
      <c r="I714" s="176">
        <v>59.475119999999997</v>
      </c>
      <c r="J714" s="172" t="s">
        <v>841</v>
      </c>
      <c r="K714" s="173">
        <v>1</v>
      </c>
      <c r="L714" s="178">
        <v>0</v>
      </c>
      <c r="M714" s="36">
        <v>1</v>
      </c>
      <c r="N714" s="36"/>
      <c r="O714" s="36"/>
      <c r="P714" s="36"/>
      <c r="Q714" s="36"/>
      <c r="R714" s="3"/>
      <c r="S714" s="106"/>
      <c r="T714" s="106"/>
      <c r="U714" s="106"/>
      <c r="V714" s="106"/>
      <c r="W714" s="106"/>
      <c r="X714" s="106"/>
      <c r="Y714" s="36"/>
      <c r="Z714" s="36"/>
      <c r="AA714" s="36"/>
      <c r="AB714" s="188" t="str">
        <f t="shared" si="70"/>
        <v>hkr32c11log</v>
      </c>
      <c r="AC714" s="188" t="s">
        <v>1585</v>
      </c>
      <c r="AD714" s="131"/>
      <c r="AE714" s="131"/>
      <c r="AF714" s="131"/>
      <c r="AG714" s="131"/>
      <c r="AH714" s="131"/>
      <c r="AI714" s="131"/>
      <c r="AJ714" s="128" t="str">
        <f t="shared" si="71"/>
        <v/>
      </c>
      <c r="AK714" s="7" t="str">
        <f>IF(ISNUMBER($AJ714),INDEX($C$1:$AB$3985,$AJ714,AK$4),"")</f>
        <v/>
      </c>
      <c r="AL714" s="7" t="str">
        <f>IF(ISNUMBER($AJ714),INDEX($C$1:$AB$3985,$AJ714,AL$4),"")</f>
        <v/>
      </c>
      <c r="AM714" s="128"/>
      <c r="AN714" s="128">
        <f t="shared" si="73"/>
        <v>726</v>
      </c>
      <c r="AO714" s="7" t="str">
        <f>IF(ISNUMBER($AN714),INDEX($C$1:$AB$2294,$AN714,AO$4),"")</f>
        <v>hkr33c17</v>
      </c>
      <c r="AP714" s="10">
        <f>IF(ISNUMBER($AN714),INDEX($C$1:$AB$2294,$AN714,AP$4),"")</f>
        <v>5.9475119999999997</v>
      </c>
      <c r="AQ714" s="310">
        <f>IF(ISNUMBER(SEARCH($T$30,AO714)),MAX(AQ$5:AQ713)+1,0)</f>
        <v>0</v>
      </c>
      <c r="AR714" s="310">
        <f>IF(ISNUMBER(SEARCH($T$31,AO714)),MAX(AR$5:AR713)+1,0)</f>
        <v>0</v>
      </c>
      <c r="AS714" s="128" t="str">
        <f t="shared" si="72"/>
        <v/>
      </c>
      <c r="AT714" s="105" t="str">
        <f>IF(ISNUMBER($AS714),INDEX($C$1:$AB$3985,$AS714,AT$4),"")</f>
        <v/>
      </c>
      <c r="AU714" s="128"/>
      <c r="AV714" s="128" t="str">
        <f t="shared" si="74"/>
        <v/>
      </c>
      <c r="AW714" s="105" t="str">
        <f>IF(ISNUMBER($AV714),INDEX($C$1:$AB$3985,$AV714,AW$4),"")</f>
        <v/>
      </c>
      <c r="AX714" s="105" t="str">
        <f>IF(ISNUMBER($AV714),INDEX($C$1:$AB$3985,$AV714,AX$4),"")</f>
        <v/>
      </c>
      <c r="AY714" s="128"/>
      <c r="AZ714" s="128"/>
      <c r="BA714" s="128" t="str">
        <f t="shared" si="75"/>
        <v/>
      </c>
      <c r="BB714" s="105" t="str">
        <f>IF(ISNUMBER($BA714),INDEX($C$1:$AB$3985,$BA714,BB$4),"")</f>
        <v/>
      </c>
      <c r="BC714" s="105"/>
    </row>
    <row r="715" spans="1:55" x14ac:dyDescent="0.25">
      <c r="A715" s="98"/>
      <c r="B715" s="98">
        <f>ROW()</f>
        <v>715</v>
      </c>
      <c r="C715" s="73"/>
      <c r="D715" s="179" t="s">
        <v>753</v>
      </c>
      <c r="E715" s="175" t="s">
        <v>850</v>
      </c>
      <c r="F715" s="175" t="s">
        <v>851</v>
      </c>
      <c r="G715" s="176">
        <v>5.9475119999999997</v>
      </c>
      <c r="H715" s="176">
        <v>0.59475120000000004</v>
      </c>
      <c r="I715" s="176">
        <v>59.475119999999997</v>
      </c>
      <c r="J715" s="172" t="s">
        <v>841</v>
      </c>
      <c r="K715" s="173">
        <v>1</v>
      </c>
      <c r="L715" s="178">
        <v>0</v>
      </c>
      <c r="M715" s="36">
        <v>1</v>
      </c>
      <c r="N715" s="36"/>
      <c r="O715" s="36"/>
      <c r="P715" s="36"/>
      <c r="Q715" s="36"/>
      <c r="R715" s="3"/>
      <c r="S715" s="106"/>
      <c r="T715" s="106"/>
      <c r="U715" s="106"/>
      <c r="V715" s="106"/>
      <c r="W715" s="106"/>
      <c r="X715" s="106"/>
      <c r="Y715" s="36"/>
      <c r="Z715" s="36"/>
      <c r="AA715" s="36"/>
      <c r="AB715" s="188" t="str">
        <f t="shared" si="70"/>
        <v>hkr32c12log</v>
      </c>
      <c r="AC715" s="188" t="s">
        <v>1585</v>
      </c>
      <c r="AD715" s="131"/>
      <c r="AE715" s="131"/>
      <c r="AF715" s="131"/>
      <c r="AG715" s="131"/>
      <c r="AH715" s="131"/>
      <c r="AI715" s="131"/>
      <c r="AJ715" s="128" t="str">
        <f t="shared" si="71"/>
        <v/>
      </c>
      <c r="AK715" s="7" t="str">
        <f>IF(ISNUMBER($AJ715),INDEX($C$1:$AB$3985,$AJ715,AK$4),"")</f>
        <v/>
      </c>
      <c r="AL715" s="7" t="str">
        <f>IF(ISNUMBER($AJ715),INDEX($C$1:$AB$3985,$AJ715,AL$4),"")</f>
        <v/>
      </c>
      <c r="AM715" s="128"/>
      <c r="AN715" s="128">
        <f t="shared" si="73"/>
        <v>727</v>
      </c>
      <c r="AO715" s="7" t="str">
        <f>IF(ISNUMBER($AN715),INDEX($C$1:$AB$2294,$AN715,AO$4),"")</f>
        <v>hkr33c19</v>
      </c>
      <c r="AP715" s="10">
        <f>IF(ISNUMBER($AN715),INDEX($C$1:$AB$2294,$AN715,AP$4),"")</f>
        <v>5.9475119999999997</v>
      </c>
      <c r="AQ715" s="310">
        <f>IF(ISNUMBER(SEARCH($T$30,AO715)),MAX(AQ$5:AQ714)+1,0)</f>
        <v>0</v>
      </c>
      <c r="AR715" s="310">
        <f>IF(ISNUMBER(SEARCH($T$31,AO715)),MAX(AR$5:AR714)+1,0)</f>
        <v>0</v>
      </c>
      <c r="AS715" s="128" t="str">
        <f t="shared" si="72"/>
        <v/>
      </c>
      <c r="AT715" s="105" t="str">
        <f>IF(ISNUMBER($AS715),INDEX($C$1:$AB$3985,$AS715,AT$4),"")</f>
        <v/>
      </c>
      <c r="AU715" s="128"/>
      <c r="AV715" s="128" t="str">
        <f t="shared" si="74"/>
        <v/>
      </c>
      <c r="AW715" s="105" t="str">
        <f>IF(ISNUMBER($AV715),INDEX($C$1:$AB$3985,$AV715,AW$4),"")</f>
        <v/>
      </c>
      <c r="AX715" s="105" t="str">
        <f>IF(ISNUMBER($AV715),INDEX($C$1:$AB$3985,$AV715,AX$4),"")</f>
        <v/>
      </c>
      <c r="AY715" s="128"/>
      <c r="AZ715" s="128"/>
      <c r="BA715" s="128" t="str">
        <f t="shared" si="75"/>
        <v/>
      </c>
      <c r="BB715" s="105" t="str">
        <f>IF(ISNUMBER($BA715),INDEX($C$1:$AB$3985,$BA715,BB$4),"")</f>
        <v/>
      </c>
      <c r="BC715" s="105"/>
    </row>
    <row r="716" spans="1:55" x14ac:dyDescent="0.25">
      <c r="A716" s="98"/>
      <c r="B716" s="98">
        <f>ROW()</f>
        <v>716</v>
      </c>
      <c r="C716" s="73"/>
      <c r="D716" s="179" t="s">
        <v>754</v>
      </c>
      <c r="E716" s="175" t="s">
        <v>850</v>
      </c>
      <c r="F716" s="175" t="s">
        <v>851</v>
      </c>
      <c r="G716" s="176">
        <v>5.9475119999999997</v>
      </c>
      <c r="H716" s="176">
        <v>0.59475120000000004</v>
      </c>
      <c r="I716" s="176">
        <v>59.475119999999997</v>
      </c>
      <c r="J716" s="172" t="s">
        <v>841</v>
      </c>
      <c r="K716" s="173">
        <v>1</v>
      </c>
      <c r="L716" s="178">
        <v>0</v>
      </c>
      <c r="M716" s="36">
        <v>1</v>
      </c>
      <c r="N716" s="36"/>
      <c r="O716" s="36"/>
      <c r="P716" s="36"/>
      <c r="Q716" s="36"/>
      <c r="R716" s="3"/>
      <c r="S716" s="106"/>
      <c r="T716" s="106"/>
      <c r="U716" s="106"/>
      <c r="V716" s="106"/>
      <c r="W716" s="106"/>
      <c r="X716" s="106"/>
      <c r="Y716" s="36"/>
      <c r="Z716" s="36"/>
      <c r="AA716" s="36"/>
      <c r="AB716" s="188" t="str">
        <f t="shared" si="70"/>
        <v>hkr32c15log</v>
      </c>
      <c r="AC716" s="188" t="s">
        <v>1585</v>
      </c>
      <c r="AD716" s="131"/>
      <c r="AE716" s="131"/>
      <c r="AF716" s="131"/>
      <c r="AG716" s="131"/>
      <c r="AH716" s="131"/>
      <c r="AI716" s="131"/>
      <c r="AJ716" s="128" t="str">
        <f t="shared" si="71"/>
        <v/>
      </c>
      <c r="AK716" s="7" t="str">
        <f>IF(ISNUMBER($AJ716),INDEX($C$1:$AB$3985,$AJ716,AK$4),"")</f>
        <v/>
      </c>
      <c r="AL716" s="7" t="str">
        <f>IF(ISNUMBER($AJ716),INDEX($C$1:$AB$3985,$AJ716,AL$4),"")</f>
        <v/>
      </c>
      <c r="AM716" s="128"/>
      <c r="AN716" s="128">
        <f t="shared" si="73"/>
        <v>728</v>
      </c>
      <c r="AO716" s="7" t="str">
        <f>IF(ISNUMBER($AN716),INDEX($C$1:$AB$2294,$AN716,AO$4),"")</f>
        <v>hkr34c03</v>
      </c>
      <c r="AP716" s="10">
        <f>IF(ISNUMBER($AN716),INDEX($C$1:$AB$2294,$AN716,AP$4),"")</f>
        <v>5.9475119999999997</v>
      </c>
      <c r="AQ716" s="310">
        <f>IF(ISNUMBER(SEARCH($T$30,AO716)),MAX(AQ$5:AQ715)+1,0)</f>
        <v>0</v>
      </c>
      <c r="AR716" s="310">
        <f>IF(ISNUMBER(SEARCH($T$31,AO716)),MAX(AR$5:AR715)+1,0)</f>
        <v>0</v>
      </c>
      <c r="AS716" s="128" t="str">
        <f t="shared" si="72"/>
        <v/>
      </c>
      <c r="AT716" s="105" t="str">
        <f>IF(ISNUMBER($AS716),INDEX($C$1:$AB$3985,$AS716,AT$4),"")</f>
        <v/>
      </c>
      <c r="AU716" s="128"/>
      <c r="AV716" s="128" t="str">
        <f t="shared" si="74"/>
        <v/>
      </c>
      <c r="AW716" s="105" t="str">
        <f>IF(ISNUMBER($AV716),INDEX($C$1:$AB$3985,$AV716,AW$4),"")</f>
        <v/>
      </c>
      <c r="AX716" s="105" t="str">
        <f>IF(ISNUMBER($AV716),INDEX($C$1:$AB$3985,$AV716,AX$4),"")</f>
        <v/>
      </c>
      <c r="AY716" s="128"/>
      <c r="AZ716" s="128"/>
      <c r="BA716" s="128" t="str">
        <f t="shared" si="75"/>
        <v/>
      </c>
      <c r="BB716" s="105" t="str">
        <f>IF(ISNUMBER($BA716),INDEX($C$1:$AB$3985,$BA716,BB$4),"")</f>
        <v/>
      </c>
      <c r="BC716" s="105"/>
    </row>
    <row r="717" spans="1:55" x14ac:dyDescent="0.25">
      <c r="A717" s="98"/>
      <c r="B717" s="98">
        <f>ROW()</f>
        <v>717</v>
      </c>
      <c r="C717" s="73"/>
      <c r="D717" s="179" t="s">
        <v>755</v>
      </c>
      <c r="E717" s="175" t="s">
        <v>850</v>
      </c>
      <c r="F717" s="175" t="s">
        <v>851</v>
      </c>
      <c r="G717" s="176">
        <v>5.9475119999999997</v>
      </c>
      <c r="H717" s="176">
        <v>0.59475120000000004</v>
      </c>
      <c r="I717" s="176">
        <v>59.475119999999997</v>
      </c>
      <c r="J717" s="172" t="s">
        <v>841</v>
      </c>
      <c r="K717" s="173">
        <v>1</v>
      </c>
      <c r="L717" s="178">
        <v>0</v>
      </c>
      <c r="M717" s="36">
        <v>1</v>
      </c>
      <c r="N717" s="36"/>
      <c r="O717" s="36"/>
      <c r="P717" s="36"/>
      <c r="Q717" s="36"/>
      <c r="R717" s="3"/>
      <c r="S717" s="106"/>
      <c r="T717" s="106"/>
      <c r="U717" s="106"/>
      <c r="V717" s="106"/>
      <c r="W717" s="106"/>
      <c r="X717" s="106"/>
      <c r="Y717" s="36"/>
      <c r="Z717" s="36"/>
      <c r="AA717" s="36"/>
      <c r="AB717" s="188" t="str">
        <f t="shared" si="70"/>
        <v>hkr33c02log</v>
      </c>
      <c r="AC717" s="188" t="s">
        <v>1585</v>
      </c>
      <c r="AD717" s="131"/>
      <c r="AE717" s="131"/>
      <c r="AF717" s="131"/>
      <c r="AG717" s="131"/>
      <c r="AH717" s="131"/>
      <c r="AI717" s="131"/>
      <c r="AJ717" s="128" t="str">
        <f t="shared" si="71"/>
        <v/>
      </c>
      <c r="AK717" s="7" t="str">
        <f>IF(ISNUMBER($AJ717),INDEX($C$1:$AB$3985,$AJ717,AK$4),"")</f>
        <v/>
      </c>
      <c r="AL717" s="7" t="str">
        <f>IF(ISNUMBER($AJ717),INDEX($C$1:$AB$3985,$AJ717,AL$4),"")</f>
        <v/>
      </c>
      <c r="AM717" s="128"/>
      <c r="AN717" s="128">
        <f t="shared" si="73"/>
        <v>729</v>
      </c>
      <c r="AO717" s="7" t="str">
        <f>IF(ISNUMBER($AN717),INDEX($C$1:$AB$2294,$AN717,AO$4),"")</f>
        <v>hkr34c04</v>
      </c>
      <c r="AP717" s="10">
        <f>IF(ISNUMBER($AN717),INDEX($C$1:$AB$2294,$AN717,AP$4),"")</f>
        <v>5.9475119999999997</v>
      </c>
      <c r="AQ717" s="310">
        <f>IF(ISNUMBER(SEARCH($T$30,AO717)),MAX(AQ$5:AQ716)+1,0)</f>
        <v>0</v>
      </c>
      <c r="AR717" s="310">
        <f>IF(ISNUMBER(SEARCH($T$31,AO717)),MAX(AR$5:AR716)+1,0)</f>
        <v>0</v>
      </c>
      <c r="AS717" s="128" t="str">
        <f t="shared" si="72"/>
        <v/>
      </c>
      <c r="AT717" s="105" t="str">
        <f>IF(ISNUMBER($AS717),INDEX($C$1:$AB$3985,$AS717,AT$4),"")</f>
        <v/>
      </c>
      <c r="AU717" s="128"/>
      <c r="AV717" s="128" t="str">
        <f t="shared" si="74"/>
        <v/>
      </c>
      <c r="AW717" s="105" t="str">
        <f>IF(ISNUMBER($AV717),INDEX($C$1:$AB$3985,$AV717,AW$4),"")</f>
        <v/>
      </c>
      <c r="AX717" s="105" t="str">
        <f>IF(ISNUMBER($AV717),INDEX($C$1:$AB$3985,$AV717,AX$4),"")</f>
        <v/>
      </c>
      <c r="AY717" s="128"/>
      <c r="AZ717" s="128"/>
      <c r="BA717" s="128" t="str">
        <f t="shared" si="75"/>
        <v/>
      </c>
      <c r="BB717" s="105" t="str">
        <f>IF(ISNUMBER($BA717),INDEX($C$1:$AB$3985,$BA717,BB$4),"")</f>
        <v/>
      </c>
      <c r="BC717" s="105"/>
    </row>
    <row r="718" spans="1:55" x14ac:dyDescent="0.25">
      <c r="A718" s="98"/>
      <c r="B718" s="98">
        <f>ROW()</f>
        <v>718</v>
      </c>
      <c r="C718" s="73"/>
      <c r="D718" s="179" t="s">
        <v>756</v>
      </c>
      <c r="E718" s="175" t="s">
        <v>850</v>
      </c>
      <c r="F718" s="175" t="s">
        <v>851</v>
      </c>
      <c r="G718" s="176">
        <v>5.9475119999999997</v>
      </c>
      <c r="H718" s="176">
        <v>0.59475120000000004</v>
      </c>
      <c r="I718" s="176">
        <v>59.475119999999997</v>
      </c>
      <c r="J718" s="172" t="s">
        <v>841</v>
      </c>
      <c r="K718" s="173">
        <v>1</v>
      </c>
      <c r="L718" s="178">
        <v>0</v>
      </c>
      <c r="M718" s="36">
        <v>1</v>
      </c>
      <c r="N718" s="36"/>
      <c r="O718" s="36"/>
      <c r="P718" s="36"/>
      <c r="Q718" s="36"/>
      <c r="R718" s="3"/>
      <c r="S718" s="106"/>
      <c r="T718" s="106"/>
      <c r="U718" s="106"/>
      <c r="V718" s="106"/>
      <c r="W718" s="106"/>
      <c r="X718" s="106"/>
      <c r="Y718" s="36"/>
      <c r="Z718" s="36"/>
      <c r="AA718" s="36"/>
      <c r="AB718" s="188" t="str">
        <f t="shared" si="70"/>
        <v>hkr33c03log</v>
      </c>
      <c r="AC718" s="188" t="s">
        <v>1585</v>
      </c>
      <c r="AD718" s="131"/>
      <c r="AE718" s="131"/>
      <c r="AF718" s="131"/>
      <c r="AG718" s="131"/>
      <c r="AH718" s="131"/>
      <c r="AI718" s="131"/>
      <c r="AJ718" s="128" t="str">
        <f t="shared" si="71"/>
        <v/>
      </c>
      <c r="AK718" s="7" t="str">
        <f>IF(ISNUMBER($AJ718),INDEX($C$1:$AB$3985,$AJ718,AK$4),"")</f>
        <v/>
      </c>
      <c r="AL718" s="7" t="str">
        <f>IF(ISNUMBER($AJ718),INDEX($C$1:$AB$3985,$AJ718,AL$4),"")</f>
        <v/>
      </c>
      <c r="AM718" s="128"/>
      <c r="AN718" s="128">
        <f t="shared" si="73"/>
        <v>730</v>
      </c>
      <c r="AO718" s="7" t="str">
        <f>IF(ISNUMBER($AN718),INDEX($C$1:$AB$2294,$AN718,AO$4),"")</f>
        <v>hkr34c05</v>
      </c>
      <c r="AP718" s="10">
        <f>IF(ISNUMBER($AN718),INDEX($C$1:$AB$2294,$AN718,AP$4),"")</f>
        <v>5.9475119999999997</v>
      </c>
      <c r="AQ718" s="310">
        <f>IF(ISNUMBER(SEARCH($T$30,AO718)),MAX(AQ$5:AQ717)+1,0)</f>
        <v>0</v>
      </c>
      <c r="AR718" s="310">
        <f>IF(ISNUMBER(SEARCH($T$31,AO718)),MAX(AR$5:AR717)+1,0)</f>
        <v>0</v>
      </c>
      <c r="AS718" s="128" t="str">
        <f t="shared" si="72"/>
        <v/>
      </c>
      <c r="AT718" s="105" t="str">
        <f>IF(ISNUMBER($AS718),INDEX($C$1:$AB$3985,$AS718,AT$4),"")</f>
        <v/>
      </c>
      <c r="AU718" s="128"/>
      <c r="AV718" s="128" t="str">
        <f t="shared" si="74"/>
        <v/>
      </c>
      <c r="AW718" s="105" t="str">
        <f>IF(ISNUMBER($AV718),INDEX($C$1:$AB$3985,$AV718,AW$4),"")</f>
        <v/>
      </c>
      <c r="AX718" s="105" t="str">
        <f>IF(ISNUMBER($AV718),INDEX($C$1:$AB$3985,$AV718,AX$4),"")</f>
        <v/>
      </c>
      <c r="AY718" s="128"/>
      <c r="AZ718" s="128"/>
      <c r="BA718" s="128" t="str">
        <f t="shared" si="75"/>
        <v/>
      </c>
      <c r="BB718" s="105" t="str">
        <f>IF(ISNUMBER($BA718),INDEX($C$1:$AB$3985,$BA718,BB$4),"")</f>
        <v/>
      </c>
      <c r="BC718" s="105"/>
    </row>
    <row r="719" spans="1:55" x14ac:dyDescent="0.25">
      <c r="A719" s="98"/>
      <c r="B719" s="98">
        <f>ROW()</f>
        <v>719</v>
      </c>
      <c r="C719" s="73"/>
      <c r="D719" s="179" t="s">
        <v>757</v>
      </c>
      <c r="E719" s="175" t="s">
        <v>850</v>
      </c>
      <c r="F719" s="175" t="s">
        <v>851</v>
      </c>
      <c r="G719" s="176">
        <v>5.9475119999999997</v>
      </c>
      <c r="H719" s="176">
        <v>0.59475120000000004</v>
      </c>
      <c r="I719" s="176">
        <v>59.475119999999997</v>
      </c>
      <c r="J719" s="172" t="s">
        <v>841</v>
      </c>
      <c r="K719" s="173">
        <v>1</v>
      </c>
      <c r="L719" s="178">
        <v>0</v>
      </c>
      <c r="M719" s="36">
        <v>1</v>
      </c>
      <c r="N719" s="36"/>
      <c r="O719" s="36"/>
      <c r="P719" s="36"/>
      <c r="Q719" s="36"/>
      <c r="R719" s="3"/>
      <c r="S719" s="106"/>
      <c r="T719" s="106"/>
      <c r="U719" s="106"/>
      <c r="V719" s="106"/>
      <c r="W719" s="106"/>
      <c r="X719" s="106"/>
      <c r="Y719" s="36"/>
      <c r="Z719" s="36"/>
      <c r="AA719" s="36"/>
      <c r="AB719" s="188" t="str">
        <f t="shared" si="70"/>
        <v>hkr33c05log</v>
      </c>
      <c r="AC719" s="188" t="s">
        <v>1585</v>
      </c>
      <c r="AD719" s="131"/>
      <c r="AE719" s="131"/>
      <c r="AF719" s="131"/>
      <c r="AG719" s="131"/>
      <c r="AH719" s="131"/>
      <c r="AI719" s="131"/>
      <c r="AJ719" s="128" t="str">
        <f t="shared" si="71"/>
        <v/>
      </c>
      <c r="AK719" s="7" t="str">
        <f>IF(ISNUMBER($AJ719),INDEX($C$1:$AB$3985,$AJ719,AK$4),"")</f>
        <v/>
      </c>
      <c r="AL719" s="7" t="str">
        <f>IF(ISNUMBER($AJ719),INDEX($C$1:$AB$3985,$AJ719,AL$4),"")</f>
        <v/>
      </c>
      <c r="AM719" s="128"/>
      <c r="AN719" s="128">
        <f t="shared" si="73"/>
        <v>731</v>
      </c>
      <c r="AO719" s="7" t="str">
        <f>IF(ISNUMBER($AN719),INDEX($C$1:$AB$2294,$AN719,AO$4),"")</f>
        <v>hkr34c06</v>
      </c>
      <c r="AP719" s="10">
        <f>IF(ISNUMBER($AN719),INDEX($C$1:$AB$2294,$AN719,AP$4),"")</f>
        <v>5.9475119999999997</v>
      </c>
      <c r="AQ719" s="310">
        <f>IF(ISNUMBER(SEARCH($T$30,AO719)),MAX(AQ$5:AQ718)+1,0)</f>
        <v>0</v>
      </c>
      <c r="AR719" s="310">
        <f>IF(ISNUMBER(SEARCH($T$31,AO719)),MAX(AR$5:AR718)+1,0)</f>
        <v>0</v>
      </c>
      <c r="AS719" s="128" t="str">
        <f t="shared" si="72"/>
        <v/>
      </c>
      <c r="AT719" s="105" t="str">
        <f>IF(ISNUMBER($AS719),INDEX($C$1:$AB$3985,$AS719,AT$4),"")</f>
        <v/>
      </c>
      <c r="AU719" s="128"/>
      <c r="AV719" s="128" t="str">
        <f t="shared" si="74"/>
        <v/>
      </c>
      <c r="AW719" s="105" t="str">
        <f>IF(ISNUMBER($AV719),INDEX($C$1:$AB$3985,$AV719,AW$4),"")</f>
        <v/>
      </c>
      <c r="AX719" s="105" t="str">
        <f>IF(ISNUMBER($AV719),INDEX($C$1:$AB$3985,$AV719,AX$4),"")</f>
        <v/>
      </c>
      <c r="AY719" s="128"/>
      <c r="AZ719" s="128"/>
      <c r="BA719" s="128" t="str">
        <f t="shared" si="75"/>
        <v/>
      </c>
      <c r="BB719" s="105" t="str">
        <f>IF(ISNUMBER($BA719),INDEX($C$1:$AB$3985,$BA719,BB$4),"")</f>
        <v/>
      </c>
      <c r="BC719" s="105"/>
    </row>
    <row r="720" spans="1:55" x14ac:dyDescent="0.25">
      <c r="A720" s="98"/>
      <c r="B720" s="98">
        <f>ROW()</f>
        <v>720</v>
      </c>
      <c r="C720" s="73"/>
      <c r="D720" s="179" t="s">
        <v>758</v>
      </c>
      <c r="E720" s="175" t="s">
        <v>850</v>
      </c>
      <c r="F720" s="175" t="s">
        <v>851</v>
      </c>
      <c r="G720" s="176">
        <v>5.9475119999999997</v>
      </c>
      <c r="H720" s="176">
        <v>0.59475120000000004</v>
      </c>
      <c r="I720" s="176">
        <v>59.475119999999997</v>
      </c>
      <c r="J720" s="172" t="s">
        <v>841</v>
      </c>
      <c r="K720" s="173">
        <v>1</v>
      </c>
      <c r="L720" s="178">
        <v>0</v>
      </c>
      <c r="M720" s="36">
        <v>1</v>
      </c>
      <c r="N720" s="36"/>
      <c r="O720" s="36"/>
      <c r="P720" s="36"/>
      <c r="Q720" s="36"/>
      <c r="R720" s="3"/>
      <c r="S720" s="106"/>
      <c r="T720" s="106"/>
      <c r="U720" s="106"/>
      <c r="V720" s="106"/>
      <c r="W720" s="106"/>
      <c r="X720" s="106"/>
      <c r="Y720" s="36"/>
      <c r="Z720" s="36"/>
      <c r="AA720" s="36"/>
      <c r="AB720" s="188" t="str">
        <f t="shared" si="70"/>
        <v>hkr33c07log</v>
      </c>
      <c r="AC720" s="188" t="s">
        <v>1585</v>
      </c>
      <c r="AD720" s="131"/>
      <c r="AE720" s="131"/>
      <c r="AF720" s="131"/>
      <c r="AG720" s="131"/>
      <c r="AH720" s="131"/>
      <c r="AI720" s="131"/>
      <c r="AJ720" s="128" t="str">
        <f t="shared" si="71"/>
        <v/>
      </c>
      <c r="AK720" s="7" t="str">
        <f>IF(ISNUMBER($AJ720),INDEX($C$1:$AB$3985,$AJ720,AK$4),"")</f>
        <v/>
      </c>
      <c r="AL720" s="7" t="str">
        <f>IF(ISNUMBER($AJ720),INDEX($C$1:$AB$3985,$AJ720,AL$4),"")</f>
        <v/>
      </c>
      <c r="AM720" s="128"/>
      <c r="AN720" s="128">
        <f t="shared" si="73"/>
        <v>732</v>
      </c>
      <c r="AO720" s="7" t="str">
        <f>IF(ISNUMBER($AN720),INDEX($C$1:$AB$2294,$AN720,AO$4),"")</f>
        <v>hkr34c09</v>
      </c>
      <c r="AP720" s="10">
        <f>IF(ISNUMBER($AN720),INDEX($C$1:$AB$2294,$AN720,AP$4),"")</f>
        <v>5.9475119999999997</v>
      </c>
      <c r="AQ720" s="310">
        <f>IF(ISNUMBER(SEARCH($T$30,AO720)),MAX(AQ$5:AQ719)+1,0)</f>
        <v>0</v>
      </c>
      <c r="AR720" s="310">
        <f>IF(ISNUMBER(SEARCH($T$31,AO720)),MAX(AR$5:AR719)+1,0)</f>
        <v>0</v>
      </c>
      <c r="AS720" s="128" t="str">
        <f t="shared" si="72"/>
        <v/>
      </c>
      <c r="AT720" s="105" t="str">
        <f>IF(ISNUMBER($AS720),INDEX($C$1:$AB$3985,$AS720,AT$4),"")</f>
        <v/>
      </c>
      <c r="AU720" s="128"/>
      <c r="AV720" s="128" t="str">
        <f t="shared" si="74"/>
        <v/>
      </c>
      <c r="AW720" s="105" t="str">
        <f>IF(ISNUMBER($AV720),INDEX($C$1:$AB$3985,$AV720,AW$4),"")</f>
        <v/>
      </c>
      <c r="AX720" s="105" t="str">
        <f>IF(ISNUMBER($AV720),INDEX($C$1:$AB$3985,$AV720,AX$4),"")</f>
        <v/>
      </c>
      <c r="AY720" s="128"/>
      <c r="AZ720" s="128"/>
      <c r="BA720" s="128" t="str">
        <f t="shared" si="75"/>
        <v/>
      </c>
      <c r="BB720" s="105" t="str">
        <f>IF(ISNUMBER($BA720),INDEX($C$1:$AB$3985,$BA720,BB$4),"")</f>
        <v/>
      </c>
      <c r="BC720" s="105"/>
    </row>
    <row r="721" spans="1:55" x14ac:dyDescent="0.25">
      <c r="A721" s="98"/>
      <c r="B721" s="98">
        <f>ROW()</f>
        <v>721</v>
      </c>
      <c r="C721" s="73"/>
      <c r="D721" s="179" t="s">
        <v>759</v>
      </c>
      <c r="E721" s="175" t="s">
        <v>850</v>
      </c>
      <c r="F721" s="175" t="s">
        <v>851</v>
      </c>
      <c r="G721" s="176">
        <v>5.9475119999999997</v>
      </c>
      <c r="H721" s="176">
        <v>0.59475120000000004</v>
      </c>
      <c r="I721" s="176">
        <v>59.475119999999997</v>
      </c>
      <c r="J721" s="172" t="s">
        <v>841</v>
      </c>
      <c r="K721" s="173">
        <v>1</v>
      </c>
      <c r="L721" s="178">
        <v>0</v>
      </c>
      <c r="M721" s="36">
        <v>1</v>
      </c>
      <c r="N721" s="36"/>
      <c r="O721" s="36"/>
      <c r="P721" s="36"/>
      <c r="Q721" s="36"/>
      <c r="R721" s="3"/>
      <c r="S721" s="106"/>
      <c r="T721" s="106"/>
      <c r="U721" s="106"/>
      <c r="V721" s="106"/>
      <c r="W721" s="106"/>
      <c r="X721" s="106"/>
      <c r="Y721" s="36"/>
      <c r="Z721" s="36"/>
      <c r="AA721" s="36"/>
      <c r="AB721" s="188" t="str">
        <f t="shared" si="70"/>
        <v>hkr33c08log</v>
      </c>
      <c r="AC721" s="188" t="s">
        <v>1585</v>
      </c>
      <c r="AD721" s="131"/>
      <c r="AE721" s="131"/>
      <c r="AF721" s="131"/>
      <c r="AG721" s="131"/>
      <c r="AH721" s="131"/>
      <c r="AI721" s="131"/>
      <c r="AJ721" s="128" t="str">
        <f t="shared" si="71"/>
        <v/>
      </c>
      <c r="AK721" s="7" t="str">
        <f>IF(ISNUMBER($AJ721),INDEX($C$1:$AB$3985,$AJ721,AK$4),"")</f>
        <v/>
      </c>
      <c r="AL721" s="7" t="str">
        <f>IF(ISNUMBER($AJ721),INDEX($C$1:$AB$3985,$AJ721,AL$4),"")</f>
        <v/>
      </c>
      <c r="AM721" s="128"/>
      <c r="AN721" s="128">
        <f t="shared" si="73"/>
        <v>733</v>
      </c>
      <c r="AO721" s="7" t="str">
        <f>IF(ISNUMBER($AN721),INDEX($C$1:$AB$2294,$AN721,AO$4),"")</f>
        <v>hkr34c11</v>
      </c>
      <c r="AP721" s="10">
        <f>IF(ISNUMBER($AN721),INDEX($C$1:$AB$2294,$AN721,AP$4),"")</f>
        <v>5.9475119999999997</v>
      </c>
      <c r="AQ721" s="310">
        <f>IF(ISNUMBER(SEARCH($T$30,AO721)),MAX(AQ$5:AQ720)+1,0)</f>
        <v>0</v>
      </c>
      <c r="AR721" s="310">
        <f>IF(ISNUMBER(SEARCH($T$31,AO721)),MAX(AR$5:AR720)+1,0)</f>
        <v>0</v>
      </c>
      <c r="AS721" s="128" t="str">
        <f t="shared" si="72"/>
        <v/>
      </c>
      <c r="AT721" s="105" t="str">
        <f>IF(ISNUMBER($AS721),INDEX($C$1:$AB$3985,$AS721,AT$4),"")</f>
        <v/>
      </c>
      <c r="AU721" s="128"/>
      <c r="AV721" s="128" t="str">
        <f t="shared" si="74"/>
        <v/>
      </c>
      <c r="AW721" s="105" t="str">
        <f>IF(ISNUMBER($AV721),INDEX($C$1:$AB$3985,$AV721,AW$4),"")</f>
        <v/>
      </c>
      <c r="AX721" s="105" t="str">
        <f>IF(ISNUMBER($AV721),INDEX($C$1:$AB$3985,$AV721,AX$4),"")</f>
        <v/>
      </c>
      <c r="AY721" s="128"/>
      <c r="AZ721" s="128"/>
      <c r="BA721" s="128" t="str">
        <f t="shared" si="75"/>
        <v/>
      </c>
      <c r="BB721" s="105" t="str">
        <f>IF(ISNUMBER($BA721),INDEX($C$1:$AB$3985,$BA721,BB$4),"")</f>
        <v/>
      </c>
      <c r="BC721" s="105"/>
    </row>
    <row r="722" spans="1:55" x14ac:dyDescent="0.25">
      <c r="A722" s="98"/>
      <c r="B722" s="98">
        <f>ROW()</f>
        <v>722</v>
      </c>
      <c r="C722" s="73"/>
      <c r="D722" s="179" t="s">
        <v>760</v>
      </c>
      <c r="E722" s="175" t="s">
        <v>850</v>
      </c>
      <c r="F722" s="175" t="s">
        <v>851</v>
      </c>
      <c r="G722" s="176">
        <v>5.9475119999999997</v>
      </c>
      <c r="H722" s="176">
        <v>0.59475120000000004</v>
      </c>
      <c r="I722" s="176">
        <v>59.475119999999997</v>
      </c>
      <c r="J722" s="172" t="s">
        <v>841</v>
      </c>
      <c r="K722" s="173">
        <v>1</v>
      </c>
      <c r="L722" s="178">
        <v>0</v>
      </c>
      <c r="M722" s="36">
        <v>1</v>
      </c>
      <c r="N722" s="36"/>
      <c r="O722" s="36"/>
      <c r="P722" s="36"/>
      <c r="Q722" s="36"/>
      <c r="R722" s="3"/>
      <c r="S722" s="106"/>
      <c r="T722" s="106"/>
      <c r="U722" s="106"/>
      <c r="V722" s="106"/>
      <c r="W722" s="106"/>
      <c r="X722" s="106"/>
      <c r="Y722" s="36"/>
      <c r="Z722" s="36"/>
      <c r="AA722" s="36"/>
      <c r="AB722" s="188" t="str">
        <f t="shared" si="70"/>
        <v>hkr33c11log</v>
      </c>
      <c r="AC722" s="188" t="s">
        <v>1585</v>
      </c>
      <c r="AD722" s="131"/>
      <c r="AE722" s="131"/>
      <c r="AF722" s="131"/>
      <c r="AG722" s="131"/>
      <c r="AH722" s="131"/>
      <c r="AI722" s="131"/>
      <c r="AJ722" s="128" t="str">
        <f t="shared" si="71"/>
        <v/>
      </c>
      <c r="AK722" s="7" t="str">
        <f>IF(ISNUMBER($AJ722),INDEX($C$1:$AB$3985,$AJ722,AK$4),"")</f>
        <v/>
      </c>
      <c r="AL722" s="7" t="str">
        <f>IF(ISNUMBER($AJ722),INDEX($C$1:$AB$3985,$AJ722,AL$4),"")</f>
        <v/>
      </c>
      <c r="AM722" s="128"/>
      <c r="AN722" s="128">
        <f t="shared" si="73"/>
        <v>734</v>
      </c>
      <c r="AO722" s="7" t="str">
        <f>IF(ISNUMBER($AN722),INDEX($C$1:$AB$2294,$AN722,AO$4),"")</f>
        <v>hkr34c12</v>
      </c>
      <c r="AP722" s="10">
        <f>IF(ISNUMBER($AN722),INDEX($C$1:$AB$2294,$AN722,AP$4),"")</f>
        <v>5.9475119999999997</v>
      </c>
      <c r="AQ722" s="310">
        <f>IF(ISNUMBER(SEARCH($T$30,AO722)),MAX(AQ$5:AQ721)+1,0)</f>
        <v>0</v>
      </c>
      <c r="AR722" s="310">
        <f>IF(ISNUMBER(SEARCH($T$31,AO722)),MAX(AR$5:AR721)+1,0)</f>
        <v>0</v>
      </c>
      <c r="AS722" s="128" t="str">
        <f t="shared" si="72"/>
        <v/>
      </c>
      <c r="AT722" s="105" t="str">
        <f>IF(ISNUMBER($AS722),INDEX($C$1:$AB$3985,$AS722,AT$4),"")</f>
        <v/>
      </c>
      <c r="AU722" s="128"/>
      <c r="AV722" s="128" t="str">
        <f t="shared" si="74"/>
        <v/>
      </c>
      <c r="AW722" s="105" t="str">
        <f>IF(ISNUMBER($AV722),INDEX($C$1:$AB$3985,$AV722,AW$4),"")</f>
        <v/>
      </c>
      <c r="AX722" s="105" t="str">
        <f>IF(ISNUMBER($AV722),INDEX($C$1:$AB$3985,$AV722,AX$4),"")</f>
        <v/>
      </c>
      <c r="AY722" s="128"/>
      <c r="AZ722" s="128"/>
      <c r="BA722" s="128" t="str">
        <f t="shared" si="75"/>
        <v/>
      </c>
      <c r="BB722" s="105" t="str">
        <f>IF(ISNUMBER($BA722),INDEX($C$1:$AB$3985,$BA722,BB$4),"")</f>
        <v/>
      </c>
      <c r="BC722" s="105"/>
    </row>
    <row r="723" spans="1:55" x14ac:dyDescent="0.25">
      <c r="A723" s="98"/>
      <c r="B723" s="98">
        <f>ROW()</f>
        <v>723</v>
      </c>
      <c r="C723" s="73"/>
      <c r="D723" s="179" t="s">
        <v>761</v>
      </c>
      <c r="E723" s="175" t="s">
        <v>850</v>
      </c>
      <c r="F723" s="175" t="s">
        <v>851</v>
      </c>
      <c r="G723" s="176">
        <v>5.9475119999999997</v>
      </c>
      <c r="H723" s="176">
        <v>0.59475120000000004</v>
      </c>
      <c r="I723" s="176">
        <v>59.475119999999997</v>
      </c>
      <c r="J723" s="172" t="s">
        <v>841</v>
      </c>
      <c r="K723" s="173">
        <v>1</v>
      </c>
      <c r="L723" s="178">
        <v>0</v>
      </c>
      <c r="M723" s="36">
        <v>1</v>
      </c>
      <c r="N723" s="36"/>
      <c r="O723" s="36"/>
      <c r="P723" s="36"/>
      <c r="Q723" s="36"/>
      <c r="R723" s="3"/>
      <c r="S723" s="106"/>
      <c r="T723" s="106"/>
      <c r="U723" s="106"/>
      <c r="V723" s="106"/>
      <c r="W723" s="106"/>
      <c r="X723" s="106"/>
      <c r="Y723" s="36"/>
      <c r="Z723" s="36"/>
      <c r="AA723" s="36"/>
      <c r="AB723" s="188" t="str">
        <f t="shared" si="70"/>
        <v>hkr33c12log</v>
      </c>
      <c r="AC723" s="188" t="s">
        <v>1585</v>
      </c>
      <c r="AD723" s="131"/>
      <c r="AE723" s="131"/>
      <c r="AF723" s="131"/>
      <c r="AG723" s="131"/>
      <c r="AH723" s="131"/>
      <c r="AI723" s="131"/>
      <c r="AJ723" s="128" t="str">
        <f t="shared" si="71"/>
        <v/>
      </c>
      <c r="AK723" s="7" t="str">
        <f>IF(ISNUMBER($AJ723),INDEX($C$1:$AB$3985,$AJ723,AK$4),"")</f>
        <v/>
      </c>
      <c r="AL723" s="7" t="str">
        <f>IF(ISNUMBER($AJ723),INDEX($C$1:$AB$3985,$AJ723,AL$4),"")</f>
        <v/>
      </c>
      <c r="AM723" s="128"/>
      <c r="AN723" s="128">
        <f t="shared" si="73"/>
        <v>735</v>
      </c>
      <c r="AO723" s="7" t="str">
        <f>IF(ISNUMBER($AN723),INDEX($C$1:$AB$2294,$AN723,AO$4),"")</f>
        <v>hkr34c13</v>
      </c>
      <c r="AP723" s="10">
        <f>IF(ISNUMBER($AN723),INDEX($C$1:$AB$2294,$AN723,AP$4),"")</f>
        <v>5.9475119999999997</v>
      </c>
      <c r="AQ723" s="310">
        <f>IF(ISNUMBER(SEARCH($T$30,AO723)),MAX(AQ$5:AQ722)+1,0)</f>
        <v>0</v>
      </c>
      <c r="AR723" s="310">
        <f>IF(ISNUMBER(SEARCH($T$31,AO723)),MAX(AR$5:AR722)+1,0)</f>
        <v>0</v>
      </c>
      <c r="AS723" s="128" t="str">
        <f t="shared" si="72"/>
        <v/>
      </c>
      <c r="AT723" s="105" t="str">
        <f>IF(ISNUMBER($AS723),INDEX($C$1:$AB$3985,$AS723,AT$4),"")</f>
        <v/>
      </c>
      <c r="AU723" s="128"/>
      <c r="AV723" s="128" t="str">
        <f t="shared" si="74"/>
        <v/>
      </c>
      <c r="AW723" s="105" t="str">
        <f>IF(ISNUMBER($AV723),INDEX($C$1:$AB$3985,$AV723,AW$4),"")</f>
        <v/>
      </c>
      <c r="AX723" s="105" t="str">
        <f>IF(ISNUMBER($AV723),INDEX($C$1:$AB$3985,$AV723,AX$4),"")</f>
        <v/>
      </c>
      <c r="AY723" s="128"/>
      <c r="AZ723" s="128"/>
      <c r="BA723" s="128" t="str">
        <f t="shared" si="75"/>
        <v/>
      </c>
      <c r="BB723" s="105" t="str">
        <f>IF(ISNUMBER($BA723),INDEX($C$1:$AB$3985,$BA723,BB$4),"")</f>
        <v/>
      </c>
      <c r="BC723" s="105"/>
    </row>
    <row r="724" spans="1:55" x14ac:dyDescent="0.25">
      <c r="A724" s="98"/>
      <c r="B724" s="98">
        <f>ROW()</f>
        <v>724</v>
      </c>
      <c r="C724" s="73"/>
      <c r="D724" s="179" t="s">
        <v>762</v>
      </c>
      <c r="E724" s="175" t="s">
        <v>850</v>
      </c>
      <c r="F724" s="175" t="s">
        <v>851</v>
      </c>
      <c r="G724" s="176">
        <v>5.9475119999999997</v>
      </c>
      <c r="H724" s="176">
        <v>0.59475120000000004</v>
      </c>
      <c r="I724" s="176">
        <v>59.475119999999997</v>
      </c>
      <c r="J724" s="172" t="s">
        <v>841</v>
      </c>
      <c r="K724" s="173">
        <v>1</v>
      </c>
      <c r="L724" s="178">
        <v>0</v>
      </c>
      <c r="M724" s="36">
        <v>1</v>
      </c>
      <c r="N724" s="36"/>
      <c r="O724" s="36"/>
      <c r="P724" s="36"/>
      <c r="Q724" s="36"/>
      <c r="R724" s="3"/>
      <c r="S724" s="106"/>
      <c r="T724" s="106"/>
      <c r="U724" s="106"/>
      <c r="V724" s="106"/>
      <c r="W724" s="106"/>
      <c r="X724" s="106"/>
      <c r="Y724" s="36"/>
      <c r="Z724" s="36"/>
      <c r="AA724" s="36"/>
      <c r="AB724" s="188" t="str">
        <f t="shared" si="70"/>
        <v>hkr33c13log</v>
      </c>
      <c r="AC724" s="188" t="s">
        <v>1585</v>
      </c>
      <c r="AD724" s="131"/>
      <c r="AE724" s="131"/>
      <c r="AF724" s="131"/>
      <c r="AG724" s="131"/>
      <c r="AH724" s="131"/>
      <c r="AI724" s="131"/>
      <c r="AJ724" s="128" t="str">
        <f t="shared" si="71"/>
        <v/>
      </c>
      <c r="AK724" s="7" t="str">
        <f>IF(ISNUMBER($AJ724),INDEX($C$1:$AB$3985,$AJ724,AK$4),"")</f>
        <v/>
      </c>
      <c r="AL724" s="7" t="str">
        <f>IF(ISNUMBER($AJ724),INDEX($C$1:$AB$3985,$AJ724,AL$4),"")</f>
        <v/>
      </c>
      <c r="AM724" s="128"/>
      <c r="AN724" s="128">
        <f t="shared" si="73"/>
        <v>736</v>
      </c>
      <c r="AO724" s="7" t="str">
        <f>IF(ISNUMBER($AN724),INDEX($C$1:$AB$2294,$AN724,AO$4),"")</f>
        <v>hkr34c15</v>
      </c>
      <c r="AP724" s="10">
        <f>IF(ISNUMBER($AN724),INDEX($C$1:$AB$2294,$AN724,AP$4),"")</f>
        <v>5.9475119999999997</v>
      </c>
      <c r="AQ724" s="310">
        <f>IF(ISNUMBER(SEARCH($T$30,AO724)),MAX(AQ$5:AQ723)+1,0)</f>
        <v>0</v>
      </c>
      <c r="AR724" s="310">
        <f>IF(ISNUMBER(SEARCH($T$31,AO724)),MAX(AR$5:AR723)+1,0)</f>
        <v>0</v>
      </c>
      <c r="AS724" s="128" t="str">
        <f t="shared" si="72"/>
        <v/>
      </c>
      <c r="AT724" s="105" t="str">
        <f>IF(ISNUMBER($AS724),INDEX($C$1:$AB$3985,$AS724,AT$4),"")</f>
        <v/>
      </c>
      <c r="AU724" s="128"/>
      <c r="AV724" s="128" t="str">
        <f t="shared" si="74"/>
        <v/>
      </c>
      <c r="AW724" s="105" t="str">
        <f>IF(ISNUMBER($AV724),INDEX($C$1:$AB$3985,$AV724,AW$4),"")</f>
        <v/>
      </c>
      <c r="AX724" s="105" t="str">
        <f>IF(ISNUMBER($AV724),INDEX($C$1:$AB$3985,$AV724,AX$4),"")</f>
        <v/>
      </c>
      <c r="AY724" s="128"/>
      <c r="AZ724" s="128"/>
      <c r="BA724" s="128" t="str">
        <f t="shared" si="75"/>
        <v/>
      </c>
      <c r="BB724" s="105" t="str">
        <f>IF(ISNUMBER($BA724),INDEX($C$1:$AB$3985,$BA724,BB$4),"")</f>
        <v/>
      </c>
      <c r="BC724" s="105"/>
    </row>
    <row r="725" spans="1:55" x14ac:dyDescent="0.25">
      <c r="A725" s="98"/>
      <c r="B725" s="98">
        <f>ROW()</f>
        <v>725</v>
      </c>
      <c r="C725" s="73"/>
      <c r="D725" s="179" t="s">
        <v>763</v>
      </c>
      <c r="E725" s="175" t="s">
        <v>850</v>
      </c>
      <c r="F725" s="175" t="s">
        <v>851</v>
      </c>
      <c r="G725" s="176">
        <v>5.9475119999999997</v>
      </c>
      <c r="H725" s="176">
        <v>0.59475120000000004</v>
      </c>
      <c r="I725" s="176">
        <v>59.475119999999997</v>
      </c>
      <c r="J725" s="172" t="s">
        <v>841</v>
      </c>
      <c r="K725" s="173">
        <v>1</v>
      </c>
      <c r="L725" s="178">
        <v>0</v>
      </c>
      <c r="M725" s="36">
        <v>1</v>
      </c>
      <c r="N725" s="36"/>
      <c r="O725" s="36"/>
      <c r="P725" s="36"/>
      <c r="Q725" s="36"/>
      <c r="R725" s="3"/>
      <c r="S725" s="106"/>
      <c r="T725" s="106"/>
      <c r="U725" s="106"/>
      <c r="V725" s="106"/>
      <c r="W725" s="106"/>
      <c r="X725" s="106"/>
      <c r="Y725" s="36"/>
      <c r="Z725" s="36"/>
      <c r="AA725" s="36"/>
      <c r="AB725" s="188" t="str">
        <f t="shared" si="70"/>
        <v>hkr33c16log</v>
      </c>
      <c r="AC725" s="188" t="s">
        <v>1585</v>
      </c>
      <c r="AD725" s="131"/>
      <c r="AE725" s="131"/>
      <c r="AF725" s="131"/>
      <c r="AG725" s="131"/>
      <c r="AH725" s="131"/>
      <c r="AI725" s="131"/>
      <c r="AJ725" s="128" t="str">
        <f t="shared" si="71"/>
        <v/>
      </c>
      <c r="AK725" s="7" t="str">
        <f>IF(ISNUMBER($AJ725),INDEX($C$1:$AB$3985,$AJ725,AK$4),"")</f>
        <v/>
      </c>
      <c r="AL725" s="7" t="str">
        <f>IF(ISNUMBER($AJ725),INDEX($C$1:$AB$3985,$AJ725,AL$4),"")</f>
        <v/>
      </c>
      <c r="AM725" s="128"/>
      <c r="AN725" s="128">
        <f t="shared" si="73"/>
        <v>737</v>
      </c>
      <c r="AO725" s="7" t="str">
        <f>IF(ISNUMBER($AN725),INDEX($C$1:$AB$2294,$AN725,AO$4),"")</f>
        <v>hkr34c16</v>
      </c>
      <c r="AP725" s="10">
        <f>IF(ISNUMBER($AN725),INDEX($C$1:$AB$2294,$AN725,AP$4),"")</f>
        <v>5.9475119999999997</v>
      </c>
      <c r="AQ725" s="310">
        <f>IF(ISNUMBER(SEARCH($T$30,AO725)),MAX(AQ$5:AQ724)+1,0)</f>
        <v>0</v>
      </c>
      <c r="AR725" s="310">
        <f>IF(ISNUMBER(SEARCH($T$31,AO725)),MAX(AR$5:AR724)+1,0)</f>
        <v>0</v>
      </c>
      <c r="AS725" s="128" t="str">
        <f t="shared" si="72"/>
        <v/>
      </c>
      <c r="AT725" s="105" t="str">
        <f>IF(ISNUMBER($AS725),INDEX($C$1:$AB$3985,$AS725,AT$4),"")</f>
        <v/>
      </c>
      <c r="AU725" s="128"/>
      <c r="AV725" s="128" t="str">
        <f t="shared" si="74"/>
        <v/>
      </c>
      <c r="AW725" s="105" t="str">
        <f>IF(ISNUMBER($AV725),INDEX($C$1:$AB$3985,$AV725,AW$4),"")</f>
        <v/>
      </c>
      <c r="AX725" s="105" t="str">
        <f>IF(ISNUMBER($AV725),INDEX($C$1:$AB$3985,$AV725,AX$4),"")</f>
        <v/>
      </c>
      <c r="AY725" s="128"/>
      <c r="AZ725" s="128"/>
      <c r="BA725" s="128" t="str">
        <f t="shared" si="75"/>
        <v/>
      </c>
      <c r="BB725" s="105" t="str">
        <f>IF(ISNUMBER($BA725),INDEX($C$1:$AB$3985,$BA725,BB$4),"")</f>
        <v/>
      </c>
      <c r="BC725" s="105"/>
    </row>
    <row r="726" spans="1:55" x14ac:dyDescent="0.25">
      <c r="A726" s="98"/>
      <c r="B726" s="98">
        <f>ROW()</f>
        <v>726</v>
      </c>
      <c r="C726" s="73"/>
      <c r="D726" s="179" t="s">
        <v>764</v>
      </c>
      <c r="E726" s="175" t="s">
        <v>850</v>
      </c>
      <c r="F726" s="175" t="s">
        <v>851</v>
      </c>
      <c r="G726" s="176">
        <v>5.9475119999999997</v>
      </c>
      <c r="H726" s="176">
        <v>0.59475120000000004</v>
      </c>
      <c r="I726" s="176">
        <v>59.475119999999997</v>
      </c>
      <c r="J726" s="172" t="s">
        <v>841</v>
      </c>
      <c r="K726" s="173">
        <v>1</v>
      </c>
      <c r="L726" s="178">
        <v>0</v>
      </c>
      <c r="M726" s="36">
        <v>1</v>
      </c>
      <c r="N726" s="36"/>
      <c r="O726" s="36"/>
      <c r="P726" s="36"/>
      <c r="Q726" s="36"/>
      <c r="R726" s="3"/>
      <c r="S726" s="106"/>
      <c r="T726" s="106"/>
      <c r="U726" s="106"/>
      <c r="V726" s="106"/>
      <c r="W726" s="106"/>
      <c r="X726" s="106"/>
      <c r="Y726" s="36"/>
      <c r="Z726" s="36"/>
      <c r="AA726" s="36"/>
      <c r="AB726" s="188" t="str">
        <f t="shared" si="70"/>
        <v>hkr33c17log</v>
      </c>
      <c r="AC726" s="188" t="s">
        <v>1585</v>
      </c>
      <c r="AD726" s="131"/>
      <c r="AE726" s="131"/>
      <c r="AF726" s="131"/>
      <c r="AG726" s="131"/>
      <c r="AH726" s="131"/>
      <c r="AI726" s="131"/>
      <c r="AJ726" s="128" t="str">
        <f t="shared" si="71"/>
        <v/>
      </c>
      <c r="AK726" s="7" t="str">
        <f>IF(ISNUMBER($AJ726),INDEX($C$1:$AB$3985,$AJ726,AK$4),"")</f>
        <v/>
      </c>
      <c r="AL726" s="7" t="str">
        <f>IF(ISNUMBER($AJ726),INDEX($C$1:$AB$3985,$AJ726,AL$4),"")</f>
        <v/>
      </c>
      <c r="AM726" s="128"/>
      <c r="AN726" s="128">
        <f t="shared" si="73"/>
        <v>738</v>
      </c>
      <c r="AO726" s="7" t="str">
        <f>IF(ISNUMBER($AN726),INDEX($C$1:$AB$2294,$AN726,AO$4),"")</f>
        <v>hkr34c17</v>
      </c>
      <c r="AP726" s="10">
        <f>IF(ISNUMBER($AN726),INDEX($C$1:$AB$2294,$AN726,AP$4),"")</f>
        <v>5.9475119999999997</v>
      </c>
      <c r="AQ726" s="310">
        <f>IF(ISNUMBER(SEARCH($T$30,AO726)),MAX(AQ$5:AQ725)+1,0)</f>
        <v>0</v>
      </c>
      <c r="AR726" s="310">
        <f>IF(ISNUMBER(SEARCH($T$31,AO726)),MAX(AR$5:AR725)+1,0)</f>
        <v>0</v>
      </c>
      <c r="AS726" s="128" t="str">
        <f t="shared" si="72"/>
        <v/>
      </c>
      <c r="AT726" s="105" t="str">
        <f>IF(ISNUMBER($AS726),INDEX($C$1:$AB$3985,$AS726,AT$4),"")</f>
        <v/>
      </c>
      <c r="AU726" s="128"/>
      <c r="AV726" s="128" t="str">
        <f t="shared" si="74"/>
        <v/>
      </c>
      <c r="AW726" s="105" t="str">
        <f>IF(ISNUMBER($AV726),INDEX($C$1:$AB$3985,$AV726,AW$4),"")</f>
        <v/>
      </c>
      <c r="AX726" s="105" t="str">
        <f>IF(ISNUMBER($AV726),INDEX($C$1:$AB$3985,$AV726,AX$4),"")</f>
        <v/>
      </c>
      <c r="AY726" s="128"/>
      <c r="AZ726" s="128"/>
      <c r="BA726" s="128" t="str">
        <f t="shared" si="75"/>
        <v/>
      </c>
      <c r="BB726" s="105" t="str">
        <f>IF(ISNUMBER($BA726),INDEX($C$1:$AB$3985,$BA726,BB$4),"")</f>
        <v/>
      </c>
      <c r="BC726" s="105"/>
    </row>
    <row r="727" spans="1:55" x14ac:dyDescent="0.25">
      <c r="A727" s="98"/>
      <c r="B727" s="98">
        <f>ROW()</f>
        <v>727</v>
      </c>
      <c r="C727" s="73"/>
      <c r="D727" s="179" t="s">
        <v>765</v>
      </c>
      <c r="E727" s="175" t="s">
        <v>850</v>
      </c>
      <c r="F727" s="175" t="s">
        <v>851</v>
      </c>
      <c r="G727" s="176">
        <v>5.9475119999999997</v>
      </c>
      <c r="H727" s="176">
        <v>0.59475120000000004</v>
      </c>
      <c r="I727" s="176">
        <v>59.475119999999997</v>
      </c>
      <c r="J727" s="172" t="s">
        <v>841</v>
      </c>
      <c r="K727" s="173">
        <v>1</v>
      </c>
      <c r="L727" s="178">
        <v>0</v>
      </c>
      <c r="M727" s="36">
        <v>1</v>
      </c>
      <c r="N727" s="36"/>
      <c r="O727" s="36"/>
      <c r="P727" s="36"/>
      <c r="Q727" s="36"/>
      <c r="R727" s="3"/>
      <c r="S727" s="106"/>
      <c r="T727" s="106"/>
      <c r="U727" s="106"/>
      <c r="V727" s="106"/>
      <c r="W727" s="106"/>
      <c r="X727" s="106"/>
      <c r="Y727" s="36"/>
      <c r="Z727" s="36"/>
      <c r="AA727" s="36"/>
      <c r="AB727" s="188" t="str">
        <f t="shared" si="70"/>
        <v>hkr33c19log</v>
      </c>
      <c r="AC727" s="188" t="s">
        <v>1585</v>
      </c>
      <c r="AD727" s="131"/>
      <c r="AE727" s="131"/>
      <c r="AF727" s="131"/>
      <c r="AG727" s="131"/>
      <c r="AH727" s="131"/>
      <c r="AI727" s="131"/>
      <c r="AJ727" s="128" t="str">
        <f t="shared" si="71"/>
        <v/>
      </c>
      <c r="AK727" s="7" t="str">
        <f>IF(ISNUMBER($AJ727),INDEX($C$1:$AB$3985,$AJ727,AK$4),"")</f>
        <v/>
      </c>
      <c r="AL727" s="7" t="str">
        <f>IF(ISNUMBER($AJ727),INDEX($C$1:$AB$3985,$AJ727,AL$4),"")</f>
        <v/>
      </c>
      <c r="AM727" s="128"/>
      <c r="AN727" s="128">
        <f t="shared" si="73"/>
        <v>739</v>
      </c>
      <c r="AO727" s="7" t="str">
        <f>IF(ISNUMBER($AN727),INDEX($C$1:$AB$2294,$AN727,AO$4),"")</f>
        <v>hkr34c18</v>
      </c>
      <c r="AP727" s="10">
        <f>IF(ISNUMBER($AN727),INDEX($C$1:$AB$2294,$AN727,AP$4),"")</f>
        <v>5.9475119999999997</v>
      </c>
      <c r="AQ727" s="310">
        <f>IF(ISNUMBER(SEARCH($T$30,AO727)),MAX(AQ$5:AQ726)+1,0)</f>
        <v>0</v>
      </c>
      <c r="AR727" s="310">
        <f>IF(ISNUMBER(SEARCH($T$31,AO727)),MAX(AR$5:AR726)+1,0)</f>
        <v>0</v>
      </c>
      <c r="AS727" s="128" t="str">
        <f t="shared" si="72"/>
        <v/>
      </c>
      <c r="AT727" s="105" t="str">
        <f>IF(ISNUMBER($AS727),INDEX($C$1:$AB$3985,$AS727,AT$4),"")</f>
        <v/>
      </c>
      <c r="AU727" s="128"/>
      <c r="AV727" s="128" t="str">
        <f t="shared" si="74"/>
        <v/>
      </c>
      <c r="AW727" s="105" t="str">
        <f>IF(ISNUMBER($AV727),INDEX($C$1:$AB$3985,$AV727,AW$4),"")</f>
        <v/>
      </c>
      <c r="AX727" s="105" t="str">
        <f>IF(ISNUMBER($AV727),INDEX($C$1:$AB$3985,$AV727,AX$4),"")</f>
        <v/>
      </c>
      <c r="AY727" s="128"/>
      <c r="AZ727" s="128"/>
      <c r="BA727" s="128" t="str">
        <f t="shared" si="75"/>
        <v/>
      </c>
      <c r="BB727" s="105" t="str">
        <f>IF(ISNUMBER($BA727),INDEX($C$1:$AB$3985,$BA727,BB$4),"")</f>
        <v/>
      </c>
      <c r="BC727" s="105"/>
    </row>
    <row r="728" spans="1:55" x14ac:dyDescent="0.25">
      <c r="A728" s="98"/>
      <c r="B728" s="98">
        <f>ROW()</f>
        <v>728</v>
      </c>
      <c r="C728" s="73"/>
      <c r="D728" s="179" t="s">
        <v>766</v>
      </c>
      <c r="E728" s="175" t="s">
        <v>850</v>
      </c>
      <c r="F728" s="175" t="s">
        <v>851</v>
      </c>
      <c r="G728" s="176">
        <v>5.9475119999999997</v>
      </c>
      <c r="H728" s="176">
        <v>0.59475120000000004</v>
      </c>
      <c r="I728" s="176">
        <v>59.475119999999997</v>
      </c>
      <c r="J728" s="172" t="s">
        <v>841</v>
      </c>
      <c r="K728" s="173">
        <v>1</v>
      </c>
      <c r="L728" s="178">
        <v>0</v>
      </c>
      <c r="M728" s="36">
        <v>1</v>
      </c>
      <c r="N728" s="36"/>
      <c r="O728" s="36"/>
      <c r="P728" s="36"/>
      <c r="Q728" s="36"/>
      <c r="R728" s="3"/>
      <c r="S728" s="106"/>
      <c r="T728" s="106"/>
      <c r="U728" s="106"/>
      <c r="V728" s="106"/>
      <c r="W728" s="106"/>
      <c r="X728" s="106"/>
      <c r="Y728" s="36"/>
      <c r="Z728" s="36"/>
      <c r="AA728" s="36"/>
      <c r="AB728" s="188" t="str">
        <f t="shared" si="70"/>
        <v>hkr34c03log</v>
      </c>
      <c r="AC728" s="188" t="s">
        <v>1585</v>
      </c>
      <c r="AD728" s="131"/>
      <c r="AE728" s="131"/>
      <c r="AF728" s="131"/>
      <c r="AG728" s="131"/>
      <c r="AH728" s="131"/>
      <c r="AI728" s="131"/>
      <c r="AJ728" s="128" t="str">
        <f t="shared" si="71"/>
        <v/>
      </c>
      <c r="AK728" s="7" t="str">
        <f>IF(ISNUMBER($AJ728),INDEX($C$1:$AB$3985,$AJ728,AK$4),"")</f>
        <v/>
      </c>
      <c r="AL728" s="7" t="str">
        <f>IF(ISNUMBER($AJ728),INDEX($C$1:$AB$3985,$AJ728,AL$4),"")</f>
        <v/>
      </c>
      <c r="AM728" s="128"/>
      <c r="AN728" s="128">
        <f t="shared" si="73"/>
        <v>740</v>
      </c>
      <c r="AO728" s="7" t="str">
        <f>IF(ISNUMBER($AN728),INDEX($C$1:$AB$2294,$AN728,AO$4),"")</f>
        <v>hkr35c04</v>
      </c>
      <c r="AP728" s="10">
        <f>IF(ISNUMBER($AN728),INDEX($C$1:$AB$2294,$AN728,AP$4),"")</f>
        <v>5.9475119999999997</v>
      </c>
      <c r="AQ728" s="310">
        <f>IF(ISNUMBER(SEARCH($T$30,AO728)),MAX(AQ$5:AQ727)+1,0)</f>
        <v>0</v>
      </c>
      <c r="AR728" s="310">
        <f>IF(ISNUMBER(SEARCH($T$31,AO728)),MAX(AR$5:AR727)+1,0)</f>
        <v>0</v>
      </c>
      <c r="AS728" s="128" t="str">
        <f t="shared" si="72"/>
        <v/>
      </c>
      <c r="AT728" s="105" t="str">
        <f>IF(ISNUMBER($AS728),INDEX($C$1:$AB$3985,$AS728,AT$4),"")</f>
        <v/>
      </c>
      <c r="AU728" s="128"/>
      <c r="AV728" s="128" t="str">
        <f t="shared" si="74"/>
        <v/>
      </c>
      <c r="AW728" s="105" t="str">
        <f>IF(ISNUMBER($AV728),INDEX($C$1:$AB$3985,$AV728,AW$4),"")</f>
        <v/>
      </c>
      <c r="AX728" s="105" t="str">
        <f>IF(ISNUMBER($AV728),INDEX($C$1:$AB$3985,$AV728,AX$4),"")</f>
        <v/>
      </c>
      <c r="AY728" s="128"/>
      <c r="AZ728" s="128"/>
      <c r="BA728" s="128" t="str">
        <f t="shared" si="75"/>
        <v/>
      </c>
      <c r="BB728" s="105" t="str">
        <f>IF(ISNUMBER($BA728),INDEX($C$1:$AB$3985,$BA728,BB$4),"")</f>
        <v/>
      </c>
      <c r="BC728" s="105"/>
    </row>
    <row r="729" spans="1:55" x14ac:dyDescent="0.25">
      <c r="A729" s="98"/>
      <c r="B729" s="98">
        <f>ROW()</f>
        <v>729</v>
      </c>
      <c r="C729" s="73"/>
      <c r="D729" s="179" t="s">
        <v>767</v>
      </c>
      <c r="E729" s="175" t="s">
        <v>850</v>
      </c>
      <c r="F729" s="175" t="s">
        <v>851</v>
      </c>
      <c r="G729" s="176">
        <v>5.9475119999999997</v>
      </c>
      <c r="H729" s="176">
        <v>0.59475120000000004</v>
      </c>
      <c r="I729" s="176">
        <v>59.475119999999997</v>
      </c>
      <c r="J729" s="172" t="s">
        <v>841</v>
      </c>
      <c r="K729" s="173">
        <v>1</v>
      </c>
      <c r="L729" s="178">
        <v>0</v>
      </c>
      <c r="M729" s="36">
        <v>1</v>
      </c>
      <c r="N729" s="36"/>
      <c r="O729" s="36"/>
      <c r="P729" s="36"/>
      <c r="Q729" s="36"/>
      <c r="R729" s="3"/>
      <c r="S729" s="106"/>
      <c r="T729" s="106"/>
      <c r="U729" s="106"/>
      <c r="V729" s="106"/>
      <c r="W729" s="106"/>
      <c r="X729" s="106"/>
      <c r="Y729" s="36"/>
      <c r="Z729" s="36"/>
      <c r="AA729" s="36"/>
      <c r="AB729" s="188" t="str">
        <f t="shared" si="70"/>
        <v>hkr34c04log</v>
      </c>
      <c r="AC729" s="188" t="s">
        <v>1585</v>
      </c>
      <c r="AD729" s="131"/>
      <c r="AE729" s="131"/>
      <c r="AF729" s="131"/>
      <c r="AG729" s="131"/>
      <c r="AH729" s="131"/>
      <c r="AI729" s="131"/>
      <c r="AJ729" s="128" t="str">
        <f t="shared" si="71"/>
        <v/>
      </c>
      <c r="AK729" s="7" t="str">
        <f>IF(ISNUMBER($AJ729),INDEX($C$1:$AB$3985,$AJ729,AK$4),"")</f>
        <v/>
      </c>
      <c r="AL729" s="7" t="str">
        <f>IF(ISNUMBER($AJ729),INDEX($C$1:$AB$3985,$AJ729,AL$4),"")</f>
        <v/>
      </c>
      <c r="AM729" s="128"/>
      <c r="AN729" s="128">
        <f t="shared" si="73"/>
        <v>741</v>
      </c>
      <c r="AO729" s="7" t="str">
        <f>IF(ISNUMBER($AN729),INDEX($C$1:$AB$2294,$AN729,AO$4),"")</f>
        <v>hkr35c05</v>
      </c>
      <c r="AP729" s="10">
        <f>IF(ISNUMBER($AN729),INDEX($C$1:$AB$2294,$AN729,AP$4),"")</f>
        <v>5.9475119999999997</v>
      </c>
      <c r="AQ729" s="310">
        <f>IF(ISNUMBER(SEARCH($T$30,AO729)),MAX(AQ$5:AQ728)+1,0)</f>
        <v>0</v>
      </c>
      <c r="AR729" s="310">
        <f>IF(ISNUMBER(SEARCH($T$31,AO729)),MAX(AR$5:AR728)+1,0)</f>
        <v>0</v>
      </c>
      <c r="AS729" s="128" t="str">
        <f t="shared" si="72"/>
        <v/>
      </c>
      <c r="AT729" s="105" t="str">
        <f>IF(ISNUMBER($AS729),INDEX($C$1:$AB$3985,$AS729,AT$4),"")</f>
        <v/>
      </c>
      <c r="AU729" s="128"/>
      <c r="AV729" s="128" t="str">
        <f t="shared" si="74"/>
        <v/>
      </c>
      <c r="AW729" s="105" t="str">
        <f>IF(ISNUMBER($AV729),INDEX($C$1:$AB$3985,$AV729,AW$4),"")</f>
        <v/>
      </c>
      <c r="AX729" s="105" t="str">
        <f>IF(ISNUMBER($AV729),INDEX($C$1:$AB$3985,$AV729,AX$4),"")</f>
        <v/>
      </c>
      <c r="AY729" s="128"/>
      <c r="AZ729" s="128"/>
      <c r="BA729" s="128" t="str">
        <f t="shared" si="75"/>
        <v/>
      </c>
      <c r="BB729" s="105" t="str">
        <f>IF(ISNUMBER($BA729),INDEX($C$1:$AB$3985,$BA729,BB$4),"")</f>
        <v/>
      </c>
      <c r="BC729" s="105"/>
    </row>
    <row r="730" spans="1:55" x14ac:dyDescent="0.25">
      <c r="A730" s="98"/>
      <c r="B730" s="98">
        <f>ROW()</f>
        <v>730</v>
      </c>
      <c r="C730" s="73"/>
      <c r="D730" s="179" t="s">
        <v>768</v>
      </c>
      <c r="E730" s="175" t="s">
        <v>850</v>
      </c>
      <c r="F730" s="175" t="s">
        <v>851</v>
      </c>
      <c r="G730" s="176">
        <v>5.9475119999999997</v>
      </c>
      <c r="H730" s="176">
        <v>0.59475120000000004</v>
      </c>
      <c r="I730" s="176">
        <v>59.475119999999997</v>
      </c>
      <c r="J730" s="172" t="s">
        <v>841</v>
      </c>
      <c r="K730" s="173">
        <v>1</v>
      </c>
      <c r="L730" s="178">
        <v>0</v>
      </c>
      <c r="M730" s="36">
        <v>1</v>
      </c>
      <c r="N730" s="36"/>
      <c r="O730" s="36"/>
      <c r="P730" s="36"/>
      <c r="Q730" s="36"/>
      <c r="R730" s="3"/>
      <c r="S730" s="106"/>
      <c r="T730" s="106"/>
      <c r="U730" s="106"/>
      <c r="V730" s="106"/>
      <c r="W730" s="106"/>
      <c r="X730" s="106"/>
      <c r="Y730" s="36"/>
      <c r="Z730" s="36"/>
      <c r="AA730" s="36"/>
      <c r="AB730" s="188" t="str">
        <f t="shared" si="70"/>
        <v>hkr34c05log</v>
      </c>
      <c r="AC730" s="188" t="s">
        <v>1585</v>
      </c>
      <c r="AD730" s="131"/>
      <c r="AE730" s="131"/>
      <c r="AF730" s="131"/>
      <c r="AG730" s="131"/>
      <c r="AH730" s="131"/>
      <c r="AI730" s="131"/>
      <c r="AJ730" s="128" t="str">
        <f t="shared" si="71"/>
        <v/>
      </c>
      <c r="AK730" s="7" t="str">
        <f>IF(ISNUMBER($AJ730),INDEX($C$1:$AB$3985,$AJ730,AK$4),"")</f>
        <v/>
      </c>
      <c r="AL730" s="7" t="str">
        <f>IF(ISNUMBER($AJ730),INDEX($C$1:$AB$3985,$AJ730,AL$4),"")</f>
        <v/>
      </c>
      <c r="AM730" s="128"/>
      <c r="AN730" s="128">
        <f t="shared" si="73"/>
        <v>742</v>
      </c>
      <c r="AO730" s="7" t="str">
        <f>IF(ISNUMBER($AN730),INDEX($C$1:$AB$2294,$AN730,AO$4),"")</f>
        <v>hkr35c13</v>
      </c>
      <c r="AP730" s="10">
        <f>IF(ISNUMBER($AN730),INDEX($C$1:$AB$2294,$AN730,AP$4),"")</f>
        <v>5.9475119999999997</v>
      </c>
      <c r="AQ730" s="310">
        <f>IF(ISNUMBER(SEARCH($T$30,AO730)),MAX(AQ$5:AQ729)+1,0)</f>
        <v>0</v>
      </c>
      <c r="AR730" s="310">
        <f>IF(ISNUMBER(SEARCH($T$31,AO730)),MAX(AR$5:AR729)+1,0)</f>
        <v>0</v>
      </c>
      <c r="AS730" s="128" t="str">
        <f t="shared" si="72"/>
        <v/>
      </c>
      <c r="AT730" s="105" t="str">
        <f>IF(ISNUMBER($AS730),INDEX($C$1:$AB$3985,$AS730,AT$4),"")</f>
        <v/>
      </c>
      <c r="AU730" s="128"/>
      <c r="AV730" s="128" t="str">
        <f t="shared" si="74"/>
        <v/>
      </c>
      <c r="AW730" s="105" t="str">
        <f>IF(ISNUMBER($AV730),INDEX($C$1:$AB$3985,$AV730,AW$4),"")</f>
        <v/>
      </c>
      <c r="AX730" s="105" t="str">
        <f>IF(ISNUMBER($AV730),INDEX($C$1:$AB$3985,$AV730,AX$4),"")</f>
        <v/>
      </c>
      <c r="AY730" s="128"/>
      <c r="AZ730" s="128"/>
      <c r="BA730" s="128" t="str">
        <f t="shared" si="75"/>
        <v/>
      </c>
      <c r="BB730" s="105" t="str">
        <f>IF(ISNUMBER($BA730),INDEX($C$1:$AB$3985,$BA730,BB$4),"")</f>
        <v/>
      </c>
      <c r="BC730" s="105"/>
    </row>
    <row r="731" spans="1:55" x14ac:dyDescent="0.25">
      <c r="A731" s="98"/>
      <c r="B731" s="98">
        <f>ROW()</f>
        <v>731</v>
      </c>
      <c r="C731" s="73"/>
      <c r="D731" s="179" t="s">
        <v>769</v>
      </c>
      <c r="E731" s="175" t="s">
        <v>850</v>
      </c>
      <c r="F731" s="175" t="s">
        <v>851</v>
      </c>
      <c r="G731" s="176">
        <v>5.9475119999999997</v>
      </c>
      <c r="H731" s="176">
        <v>0.59475120000000004</v>
      </c>
      <c r="I731" s="176">
        <v>59.475119999999997</v>
      </c>
      <c r="J731" s="172" t="s">
        <v>841</v>
      </c>
      <c r="K731" s="173">
        <v>1</v>
      </c>
      <c r="L731" s="178">
        <v>0</v>
      </c>
      <c r="M731" s="36">
        <v>1</v>
      </c>
      <c r="N731" s="36"/>
      <c r="O731" s="36"/>
      <c r="P731" s="36"/>
      <c r="Q731" s="36"/>
      <c r="R731" s="3"/>
      <c r="S731" s="106"/>
      <c r="T731" s="106"/>
      <c r="U731" s="106"/>
      <c r="V731" s="106"/>
      <c r="W731" s="106"/>
      <c r="X731" s="106"/>
      <c r="Y731" s="36"/>
      <c r="Z731" s="36"/>
      <c r="AA731" s="36"/>
      <c r="AB731" s="188" t="str">
        <f t="shared" si="70"/>
        <v>hkr34c06log</v>
      </c>
      <c r="AC731" s="188" t="s">
        <v>1585</v>
      </c>
      <c r="AD731" s="131"/>
      <c r="AE731" s="131"/>
      <c r="AF731" s="131"/>
      <c r="AG731" s="131"/>
      <c r="AH731" s="131"/>
      <c r="AI731" s="131"/>
      <c r="AJ731" s="128" t="str">
        <f t="shared" si="71"/>
        <v/>
      </c>
      <c r="AK731" s="7" t="str">
        <f>IF(ISNUMBER($AJ731),INDEX($C$1:$AB$3985,$AJ731,AK$4),"")</f>
        <v/>
      </c>
      <c r="AL731" s="7" t="str">
        <f>IF(ISNUMBER($AJ731),INDEX($C$1:$AB$3985,$AJ731,AL$4),"")</f>
        <v/>
      </c>
      <c r="AM731" s="128"/>
      <c r="AN731" s="128">
        <f t="shared" si="73"/>
        <v>743</v>
      </c>
      <c r="AO731" s="7" t="str">
        <f>IF(ISNUMBER($AN731),INDEX($C$1:$AB$2294,$AN731,AO$4),"")</f>
        <v>hkr35c14</v>
      </c>
      <c r="AP731" s="10">
        <f>IF(ISNUMBER($AN731),INDEX($C$1:$AB$2294,$AN731,AP$4),"")</f>
        <v>5.9475119999999997</v>
      </c>
      <c r="AQ731" s="310">
        <f>IF(ISNUMBER(SEARCH($T$30,AO731)),MAX(AQ$5:AQ730)+1,0)</f>
        <v>0</v>
      </c>
      <c r="AR731" s="310">
        <f>IF(ISNUMBER(SEARCH($T$31,AO731)),MAX(AR$5:AR730)+1,0)</f>
        <v>0</v>
      </c>
      <c r="AS731" s="128" t="str">
        <f t="shared" si="72"/>
        <v/>
      </c>
      <c r="AT731" s="105" t="str">
        <f>IF(ISNUMBER($AS731),INDEX($C$1:$AB$3985,$AS731,AT$4),"")</f>
        <v/>
      </c>
      <c r="AU731" s="128"/>
      <c r="AV731" s="128" t="str">
        <f t="shared" si="74"/>
        <v/>
      </c>
      <c r="AW731" s="105" t="str">
        <f>IF(ISNUMBER($AV731),INDEX($C$1:$AB$3985,$AV731,AW$4),"")</f>
        <v/>
      </c>
      <c r="AX731" s="105" t="str">
        <f>IF(ISNUMBER($AV731),INDEX($C$1:$AB$3985,$AV731,AX$4),"")</f>
        <v/>
      </c>
      <c r="AY731" s="128"/>
      <c r="AZ731" s="128"/>
      <c r="BA731" s="128" t="str">
        <f t="shared" si="75"/>
        <v/>
      </c>
      <c r="BB731" s="105" t="str">
        <f>IF(ISNUMBER($BA731),INDEX($C$1:$AB$3985,$BA731,BB$4),"")</f>
        <v/>
      </c>
      <c r="BC731" s="105"/>
    </row>
    <row r="732" spans="1:55" x14ac:dyDescent="0.25">
      <c r="A732" s="98"/>
      <c r="B732" s="98">
        <f>ROW()</f>
        <v>732</v>
      </c>
      <c r="C732" s="73"/>
      <c r="D732" s="179" t="s">
        <v>770</v>
      </c>
      <c r="E732" s="175" t="s">
        <v>850</v>
      </c>
      <c r="F732" s="175" t="s">
        <v>851</v>
      </c>
      <c r="G732" s="176">
        <v>5.9475119999999997</v>
      </c>
      <c r="H732" s="176">
        <v>0.59475120000000004</v>
      </c>
      <c r="I732" s="176">
        <v>59.475119999999997</v>
      </c>
      <c r="J732" s="172" t="s">
        <v>841</v>
      </c>
      <c r="K732" s="173">
        <v>1</v>
      </c>
      <c r="L732" s="178">
        <v>0</v>
      </c>
      <c r="M732" s="36">
        <v>1</v>
      </c>
      <c r="N732" s="36"/>
      <c r="O732" s="36"/>
      <c r="P732" s="36"/>
      <c r="Q732" s="36"/>
      <c r="R732" s="3"/>
      <c r="S732" s="106"/>
      <c r="T732" s="106"/>
      <c r="U732" s="106"/>
      <c r="V732" s="106"/>
      <c r="W732" s="106"/>
      <c r="X732" s="106"/>
      <c r="Y732" s="36"/>
      <c r="Z732" s="36"/>
      <c r="AA732" s="36"/>
      <c r="AB732" s="188" t="str">
        <f t="shared" si="70"/>
        <v>hkr34c09log</v>
      </c>
      <c r="AC732" s="188" t="s">
        <v>1585</v>
      </c>
      <c r="AD732" s="131"/>
      <c r="AE732" s="131"/>
      <c r="AF732" s="131"/>
      <c r="AG732" s="131"/>
      <c r="AH732" s="131"/>
      <c r="AI732" s="131"/>
      <c r="AJ732" s="128" t="str">
        <f t="shared" si="71"/>
        <v/>
      </c>
      <c r="AK732" s="7" t="str">
        <f>IF(ISNUMBER($AJ732),INDEX($C$1:$AB$3985,$AJ732,AK$4),"")</f>
        <v/>
      </c>
      <c r="AL732" s="7" t="str">
        <f>IF(ISNUMBER($AJ732),INDEX($C$1:$AB$3985,$AJ732,AL$4),"")</f>
        <v/>
      </c>
      <c r="AM732" s="128"/>
      <c r="AN732" s="128">
        <f t="shared" si="73"/>
        <v>744</v>
      </c>
      <c r="AO732" s="7" t="str">
        <f>IF(ISNUMBER($AN732),INDEX($C$1:$AB$2294,$AN732,AO$4),"")</f>
        <v>hkr35c15</v>
      </c>
      <c r="AP732" s="10">
        <f>IF(ISNUMBER($AN732),INDEX($C$1:$AB$2294,$AN732,AP$4),"")</f>
        <v>5.9475119999999997</v>
      </c>
      <c r="AQ732" s="310">
        <f>IF(ISNUMBER(SEARCH($T$30,AO732)),MAX(AQ$5:AQ731)+1,0)</f>
        <v>0</v>
      </c>
      <c r="AR732" s="310">
        <f>IF(ISNUMBER(SEARCH($T$31,AO732)),MAX(AR$5:AR731)+1,0)</f>
        <v>0</v>
      </c>
      <c r="AS732" s="128" t="str">
        <f t="shared" si="72"/>
        <v/>
      </c>
      <c r="AT732" s="105" t="str">
        <f>IF(ISNUMBER($AS732),INDEX($C$1:$AB$3985,$AS732,AT$4),"")</f>
        <v/>
      </c>
      <c r="AU732" s="128"/>
      <c r="AV732" s="128" t="str">
        <f t="shared" si="74"/>
        <v/>
      </c>
      <c r="AW732" s="105" t="str">
        <f>IF(ISNUMBER($AV732),INDEX($C$1:$AB$3985,$AV732,AW$4),"")</f>
        <v/>
      </c>
      <c r="AX732" s="105" t="str">
        <f>IF(ISNUMBER($AV732),INDEX($C$1:$AB$3985,$AV732,AX$4),"")</f>
        <v/>
      </c>
      <c r="AY732" s="128"/>
      <c r="AZ732" s="128"/>
      <c r="BA732" s="128" t="str">
        <f t="shared" si="75"/>
        <v/>
      </c>
      <c r="BB732" s="105" t="str">
        <f>IF(ISNUMBER($BA732),INDEX($C$1:$AB$3985,$BA732,BB$4),"")</f>
        <v/>
      </c>
      <c r="BC732" s="105"/>
    </row>
    <row r="733" spans="1:55" x14ac:dyDescent="0.25">
      <c r="A733" s="98"/>
      <c r="B733" s="98">
        <f>ROW()</f>
        <v>733</v>
      </c>
      <c r="C733" s="73"/>
      <c r="D733" s="179" t="s">
        <v>771</v>
      </c>
      <c r="E733" s="175" t="s">
        <v>850</v>
      </c>
      <c r="F733" s="175" t="s">
        <v>851</v>
      </c>
      <c r="G733" s="176">
        <v>5.9475119999999997</v>
      </c>
      <c r="H733" s="176">
        <v>0.59475120000000004</v>
      </c>
      <c r="I733" s="176">
        <v>59.475119999999997</v>
      </c>
      <c r="J733" s="172" t="s">
        <v>841</v>
      </c>
      <c r="K733" s="173">
        <v>1</v>
      </c>
      <c r="L733" s="178">
        <v>0</v>
      </c>
      <c r="M733" s="36">
        <v>1</v>
      </c>
      <c r="N733" s="36"/>
      <c r="O733" s="36"/>
      <c r="P733" s="36"/>
      <c r="Q733" s="36"/>
      <c r="R733" s="3"/>
      <c r="S733" s="106"/>
      <c r="T733" s="106"/>
      <c r="U733" s="106"/>
      <c r="V733" s="106"/>
      <c r="W733" s="106"/>
      <c r="X733" s="106"/>
      <c r="Y733" s="36"/>
      <c r="Z733" s="36"/>
      <c r="AA733" s="36"/>
      <c r="AB733" s="188" t="str">
        <f t="shared" si="70"/>
        <v>hkr34c11log</v>
      </c>
      <c r="AC733" s="188" t="s">
        <v>1585</v>
      </c>
      <c r="AD733" s="131"/>
      <c r="AE733" s="131"/>
      <c r="AF733" s="131"/>
      <c r="AG733" s="131"/>
      <c r="AH733" s="131"/>
      <c r="AI733" s="131"/>
      <c r="AJ733" s="128" t="str">
        <f t="shared" si="71"/>
        <v/>
      </c>
      <c r="AK733" s="7" t="str">
        <f>IF(ISNUMBER($AJ733),INDEX($C$1:$AB$3985,$AJ733,AK$4),"")</f>
        <v/>
      </c>
      <c r="AL733" s="7" t="str">
        <f>IF(ISNUMBER($AJ733),INDEX($C$1:$AB$3985,$AJ733,AL$4),"")</f>
        <v/>
      </c>
      <c r="AM733" s="128"/>
      <c r="AN733" s="128">
        <f t="shared" si="73"/>
        <v>745</v>
      </c>
      <c r="AO733" s="7" t="str">
        <f>IF(ISNUMBER($AN733),INDEX($C$1:$AB$2294,$AN733,AO$4),"")</f>
        <v>hkr36c04</v>
      </c>
      <c r="AP733" s="10">
        <f>IF(ISNUMBER($AN733),INDEX($C$1:$AB$2294,$AN733,AP$4),"")</f>
        <v>5.9475119999999997</v>
      </c>
      <c r="AQ733" s="310">
        <f>IF(ISNUMBER(SEARCH($T$30,AO733)),MAX(AQ$5:AQ732)+1,0)</f>
        <v>0</v>
      </c>
      <c r="AR733" s="310">
        <f>IF(ISNUMBER(SEARCH($T$31,AO733)),MAX(AR$5:AR732)+1,0)</f>
        <v>0</v>
      </c>
      <c r="AS733" s="128" t="str">
        <f t="shared" si="72"/>
        <v/>
      </c>
      <c r="AT733" s="105" t="str">
        <f>IF(ISNUMBER($AS733),INDEX($C$1:$AB$3985,$AS733,AT$4),"")</f>
        <v/>
      </c>
      <c r="AU733" s="128"/>
      <c r="AV733" s="128" t="str">
        <f t="shared" si="74"/>
        <v/>
      </c>
      <c r="AW733" s="105" t="str">
        <f>IF(ISNUMBER($AV733),INDEX($C$1:$AB$3985,$AV733,AW$4),"")</f>
        <v/>
      </c>
      <c r="AX733" s="105" t="str">
        <f>IF(ISNUMBER($AV733),INDEX($C$1:$AB$3985,$AV733,AX$4),"")</f>
        <v/>
      </c>
      <c r="AY733" s="128"/>
      <c r="AZ733" s="128"/>
      <c r="BA733" s="128" t="str">
        <f t="shared" si="75"/>
        <v/>
      </c>
      <c r="BB733" s="105" t="str">
        <f>IF(ISNUMBER($BA733),INDEX($C$1:$AB$3985,$BA733,BB$4),"")</f>
        <v/>
      </c>
      <c r="BC733" s="105"/>
    </row>
    <row r="734" spans="1:55" x14ac:dyDescent="0.25">
      <c r="A734" s="98"/>
      <c r="B734" s="98">
        <f>ROW()</f>
        <v>734</v>
      </c>
      <c r="C734" s="73"/>
      <c r="D734" s="179" t="s">
        <v>772</v>
      </c>
      <c r="E734" s="175" t="s">
        <v>850</v>
      </c>
      <c r="F734" s="175" t="s">
        <v>851</v>
      </c>
      <c r="G734" s="176">
        <v>5.9475119999999997</v>
      </c>
      <c r="H734" s="176">
        <v>0.59475120000000004</v>
      </c>
      <c r="I734" s="176">
        <v>59.475119999999997</v>
      </c>
      <c r="J734" s="172" t="s">
        <v>841</v>
      </c>
      <c r="K734" s="173">
        <v>1</v>
      </c>
      <c r="L734" s="178">
        <v>0</v>
      </c>
      <c r="M734" s="36">
        <v>1</v>
      </c>
      <c r="N734" s="36"/>
      <c r="O734" s="36"/>
      <c r="P734" s="36"/>
      <c r="Q734" s="36"/>
      <c r="R734" s="3"/>
      <c r="S734" s="106"/>
      <c r="T734" s="106"/>
      <c r="U734" s="106"/>
      <c r="V734" s="106"/>
      <c r="W734" s="106"/>
      <c r="X734" s="106"/>
      <c r="Y734" s="36"/>
      <c r="Z734" s="36"/>
      <c r="AA734" s="36"/>
      <c r="AB734" s="188" t="str">
        <f t="shared" si="70"/>
        <v>hkr34c12log</v>
      </c>
      <c r="AC734" s="188" t="s">
        <v>1585</v>
      </c>
      <c r="AD734" s="131"/>
      <c r="AE734" s="131"/>
      <c r="AF734" s="131"/>
      <c r="AG734" s="131"/>
      <c r="AH734" s="131"/>
      <c r="AI734" s="131"/>
      <c r="AJ734" s="128" t="str">
        <f t="shared" si="71"/>
        <v/>
      </c>
      <c r="AK734" s="7" t="str">
        <f>IF(ISNUMBER($AJ734),INDEX($C$1:$AB$3985,$AJ734,AK$4),"")</f>
        <v/>
      </c>
      <c r="AL734" s="7" t="str">
        <f>IF(ISNUMBER($AJ734),INDEX($C$1:$AB$3985,$AJ734,AL$4),"")</f>
        <v/>
      </c>
      <c r="AM734" s="128"/>
      <c r="AN734" s="128">
        <f t="shared" si="73"/>
        <v>746</v>
      </c>
      <c r="AO734" s="7" t="str">
        <f>IF(ISNUMBER($AN734),INDEX($C$1:$AB$2294,$AN734,AO$4),"")</f>
        <v>hkr36c05</v>
      </c>
      <c r="AP734" s="10">
        <f>IF(ISNUMBER($AN734),INDEX($C$1:$AB$2294,$AN734,AP$4),"")</f>
        <v>5.9475119999999997</v>
      </c>
      <c r="AQ734" s="310">
        <f>IF(ISNUMBER(SEARCH($T$30,AO734)),MAX(AQ$5:AQ733)+1,0)</f>
        <v>0</v>
      </c>
      <c r="AR734" s="310">
        <f>IF(ISNUMBER(SEARCH($T$31,AO734)),MAX(AR$5:AR733)+1,0)</f>
        <v>0</v>
      </c>
      <c r="AS734" s="128" t="str">
        <f t="shared" si="72"/>
        <v/>
      </c>
      <c r="AT734" s="105" t="str">
        <f>IF(ISNUMBER($AS734),INDEX($C$1:$AB$3985,$AS734,AT$4),"")</f>
        <v/>
      </c>
      <c r="AU734" s="128"/>
      <c r="AV734" s="128" t="str">
        <f t="shared" si="74"/>
        <v/>
      </c>
      <c r="AW734" s="105" t="str">
        <f>IF(ISNUMBER($AV734),INDEX($C$1:$AB$3985,$AV734,AW$4),"")</f>
        <v/>
      </c>
      <c r="AX734" s="105" t="str">
        <f>IF(ISNUMBER($AV734),INDEX($C$1:$AB$3985,$AV734,AX$4),"")</f>
        <v/>
      </c>
      <c r="AY734" s="128"/>
      <c r="AZ734" s="128"/>
      <c r="BA734" s="128" t="str">
        <f t="shared" si="75"/>
        <v/>
      </c>
      <c r="BB734" s="105" t="str">
        <f>IF(ISNUMBER($BA734),INDEX($C$1:$AB$3985,$BA734,BB$4),"")</f>
        <v/>
      </c>
      <c r="BC734" s="105"/>
    </row>
    <row r="735" spans="1:55" x14ac:dyDescent="0.25">
      <c r="A735" s="98"/>
      <c r="B735" s="98">
        <f>ROW()</f>
        <v>735</v>
      </c>
      <c r="C735" s="73"/>
      <c r="D735" s="179" t="s">
        <v>773</v>
      </c>
      <c r="E735" s="175" t="s">
        <v>850</v>
      </c>
      <c r="F735" s="175" t="s">
        <v>851</v>
      </c>
      <c r="G735" s="176">
        <v>5.9475119999999997</v>
      </c>
      <c r="H735" s="176">
        <v>0.59475120000000004</v>
      </c>
      <c r="I735" s="176">
        <v>59.475119999999997</v>
      </c>
      <c r="J735" s="172" t="s">
        <v>841</v>
      </c>
      <c r="K735" s="173">
        <v>1</v>
      </c>
      <c r="L735" s="178">
        <v>0</v>
      </c>
      <c r="M735" s="36">
        <v>1</v>
      </c>
      <c r="N735" s="36"/>
      <c r="O735" s="36"/>
      <c r="P735" s="36"/>
      <c r="Q735" s="36"/>
      <c r="R735" s="3"/>
      <c r="S735" s="106"/>
      <c r="T735" s="106"/>
      <c r="U735" s="106"/>
      <c r="V735" s="106"/>
      <c r="W735" s="106"/>
      <c r="X735" s="106"/>
      <c r="Y735" s="36"/>
      <c r="Z735" s="36"/>
      <c r="AA735" s="36"/>
      <c r="AB735" s="188" t="str">
        <f t="shared" si="70"/>
        <v>hkr34c13log</v>
      </c>
      <c r="AC735" s="188" t="s">
        <v>1585</v>
      </c>
      <c r="AD735" s="131"/>
      <c r="AE735" s="131"/>
      <c r="AF735" s="131"/>
      <c r="AG735" s="131"/>
      <c r="AH735" s="131"/>
      <c r="AI735" s="131"/>
      <c r="AJ735" s="128" t="str">
        <f t="shared" si="71"/>
        <v/>
      </c>
      <c r="AK735" s="7" t="str">
        <f>IF(ISNUMBER($AJ735),INDEX($C$1:$AB$3985,$AJ735,AK$4),"")</f>
        <v/>
      </c>
      <c r="AL735" s="7" t="str">
        <f>IF(ISNUMBER($AJ735),INDEX($C$1:$AB$3985,$AJ735,AL$4),"")</f>
        <v/>
      </c>
      <c r="AM735" s="128"/>
      <c r="AN735" s="128">
        <f t="shared" si="73"/>
        <v>747</v>
      </c>
      <c r="AO735" s="7" t="str">
        <f>IF(ISNUMBER($AN735),INDEX($C$1:$AB$2294,$AN735,AO$4),"")</f>
        <v>hkr36c06</v>
      </c>
      <c r="AP735" s="10">
        <f>IF(ISNUMBER($AN735),INDEX($C$1:$AB$2294,$AN735,AP$4),"")</f>
        <v>5.9475119999999997</v>
      </c>
      <c r="AQ735" s="310">
        <f>IF(ISNUMBER(SEARCH($T$30,AO735)),MAX(AQ$5:AQ734)+1,0)</f>
        <v>0</v>
      </c>
      <c r="AR735" s="310">
        <f>IF(ISNUMBER(SEARCH($T$31,AO735)),MAX(AR$5:AR734)+1,0)</f>
        <v>0</v>
      </c>
      <c r="AS735" s="128" t="str">
        <f t="shared" si="72"/>
        <v/>
      </c>
      <c r="AT735" s="105" t="str">
        <f>IF(ISNUMBER($AS735),INDEX($C$1:$AB$3985,$AS735,AT$4),"")</f>
        <v/>
      </c>
      <c r="AU735" s="128"/>
      <c r="AV735" s="128" t="str">
        <f t="shared" si="74"/>
        <v/>
      </c>
      <c r="AW735" s="105" t="str">
        <f>IF(ISNUMBER($AV735),INDEX($C$1:$AB$3985,$AV735,AW$4),"")</f>
        <v/>
      </c>
      <c r="AX735" s="105" t="str">
        <f>IF(ISNUMBER($AV735),INDEX($C$1:$AB$3985,$AV735,AX$4),"")</f>
        <v/>
      </c>
      <c r="AY735" s="128"/>
      <c r="AZ735" s="128"/>
      <c r="BA735" s="128" t="str">
        <f t="shared" si="75"/>
        <v/>
      </c>
      <c r="BB735" s="105" t="str">
        <f>IF(ISNUMBER($BA735),INDEX($C$1:$AB$3985,$BA735,BB$4),"")</f>
        <v/>
      </c>
      <c r="BC735" s="105"/>
    </row>
    <row r="736" spans="1:55" x14ac:dyDescent="0.25">
      <c r="A736" s="98"/>
      <c r="B736" s="98">
        <f>ROW()</f>
        <v>736</v>
      </c>
      <c r="C736" s="73"/>
      <c r="D736" s="179" t="s">
        <v>774</v>
      </c>
      <c r="E736" s="175" t="s">
        <v>850</v>
      </c>
      <c r="F736" s="175" t="s">
        <v>851</v>
      </c>
      <c r="G736" s="176">
        <v>5.9475119999999997</v>
      </c>
      <c r="H736" s="176">
        <v>0.59475120000000004</v>
      </c>
      <c r="I736" s="176">
        <v>59.475119999999997</v>
      </c>
      <c r="J736" s="172" t="s">
        <v>841</v>
      </c>
      <c r="K736" s="173">
        <v>1</v>
      </c>
      <c r="L736" s="178">
        <v>0</v>
      </c>
      <c r="M736" s="36">
        <v>1</v>
      </c>
      <c r="N736" s="36"/>
      <c r="O736" s="36"/>
      <c r="P736" s="36"/>
      <c r="Q736" s="36"/>
      <c r="R736" s="3"/>
      <c r="S736" s="106"/>
      <c r="T736" s="106"/>
      <c r="U736" s="106"/>
      <c r="V736" s="106"/>
      <c r="W736" s="106"/>
      <c r="X736" s="106"/>
      <c r="Y736" s="36"/>
      <c r="Z736" s="36"/>
      <c r="AA736" s="36"/>
      <c r="AB736" s="188" t="str">
        <f t="shared" si="70"/>
        <v>hkr34c15log</v>
      </c>
      <c r="AC736" s="188" t="s">
        <v>1585</v>
      </c>
      <c r="AD736" s="131"/>
      <c r="AE736" s="131"/>
      <c r="AF736" s="131"/>
      <c r="AG736" s="131"/>
      <c r="AH736" s="131"/>
      <c r="AI736" s="131"/>
      <c r="AJ736" s="128" t="str">
        <f t="shared" si="71"/>
        <v/>
      </c>
      <c r="AK736" s="7" t="str">
        <f>IF(ISNUMBER($AJ736),INDEX($C$1:$AB$3985,$AJ736,AK$4),"")</f>
        <v/>
      </c>
      <c r="AL736" s="7" t="str">
        <f>IF(ISNUMBER($AJ736),INDEX($C$1:$AB$3985,$AJ736,AL$4),"")</f>
        <v/>
      </c>
      <c r="AM736" s="128"/>
      <c r="AN736" s="128">
        <f t="shared" si="73"/>
        <v>748</v>
      </c>
      <c r="AO736" s="7" t="str">
        <f>IF(ISNUMBER($AN736),INDEX($C$1:$AB$2294,$AN736,AO$4),"")</f>
        <v>hkr36c07</v>
      </c>
      <c r="AP736" s="10">
        <f>IF(ISNUMBER($AN736),INDEX($C$1:$AB$2294,$AN736,AP$4),"")</f>
        <v>5.9475119999999997</v>
      </c>
      <c r="AQ736" s="310">
        <f>IF(ISNUMBER(SEARCH($T$30,AO736)),MAX(AQ$5:AQ735)+1,0)</f>
        <v>0</v>
      </c>
      <c r="AR736" s="310">
        <f>IF(ISNUMBER(SEARCH($T$31,AO736)),MAX(AR$5:AR735)+1,0)</f>
        <v>0</v>
      </c>
      <c r="AS736" s="128" t="str">
        <f t="shared" si="72"/>
        <v/>
      </c>
      <c r="AT736" s="105" t="str">
        <f>IF(ISNUMBER($AS736),INDEX($C$1:$AB$3985,$AS736,AT$4),"")</f>
        <v/>
      </c>
      <c r="AU736" s="128"/>
      <c r="AV736" s="128" t="str">
        <f t="shared" si="74"/>
        <v/>
      </c>
      <c r="AW736" s="105" t="str">
        <f>IF(ISNUMBER($AV736),INDEX($C$1:$AB$3985,$AV736,AW$4),"")</f>
        <v/>
      </c>
      <c r="AX736" s="105" t="str">
        <f>IF(ISNUMBER($AV736),INDEX($C$1:$AB$3985,$AV736,AX$4),"")</f>
        <v/>
      </c>
      <c r="AY736" s="128"/>
      <c r="AZ736" s="128"/>
      <c r="BA736" s="128" t="str">
        <f t="shared" si="75"/>
        <v/>
      </c>
      <c r="BB736" s="105" t="str">
        <f>IF(ISNUMBER($BA736),INDEX($C$1:$AB$3985,$BA736,BB$4),"")</f>
        <v/>
      </c>
      <c r="BC736" s="105"/>
    </row>
    <row r="737" spans="1:55" x14ac:dyDescent="0.25">
      <c r="A737" s="98"/>
      <c r="B737" s="98">
        <f>ROW()</f>
        <v>737</v>
      </c>
      <c r="C737" s="73"/>
      <c r="D737" s="179" t="s">
        <v>775</v>
      </c>
      <c r="E737" s="175" t="s">
        <v>850</v>
      </c>
      <c r="F737" s="175" t="s">
        <v>851</v>
      </c>
      <c r="G737" s="176">
        <v>5.9475119999999997</v>
      </c>
      <c r="H737" s="176">
        <v>0.59475120000000004</v>
      </c>
      <c r="I737" s="176">
        <v>59.475119999999997</v>
      </c>
      <c r="J737" s="172" t="s">
        <v>841</v>
      </c>
      <c r="K737" s="173">
        <v>1</v>
      </c>
      <c r="L737" s="178">
        <v>0</v>
      </c>
      <c r="M737" s="36">
        <v>1</v>
      </c>
      <c r="N737" s="36"/>
      <c r="O737" s="36"/>
      <c r="P737" s="36"/>
      <c r="Q737" s="36"/>
      <c r="R737" s="3"/>
      <c r="S737" s="106"/>
      <c r="T737" s="106"/>
      <c r="U737" s="106"/>
      <c r="V737" s="106"/>
      <c r="W737" s="106"/>
      <c r="X737" s="106"/>
      <c r="Y737" s="36"/>
      <c r="Z737" s="36"/>
      <c r="AA737" s="36"/>
      <c r="AB737" s="188" t="str">
        <f t="shared" si="70"/>
        <v>hkr34c16log</v>
      </c>
      <c r="AC737" s="188" t="s">
        <v>1585</v>
      </c>
      <c r="AD737" s="131"/>
      <c r="AE737" s="131"/>
      <c r="AF737" s="131"/>
      <c r="AG737" s="131"/>
      <c r="AH737" s="131"/>
      <c r="AI737" s="131"/>
      <c r="AJ737" s="128" t="str">
        <f t="shared" si="71"/>
        <v/>
      </c>
      <c r="AK737" s="7" t="str">
        <f>IF(ISNUMBER($AJ737),INDEX($C$1:$AB$3985,$AJ737,AK$4),"")</f>
        <v/>
      </c>
      <c r="AL737" s="7" t="str">
        <f>IF(ISNUMBER($AJ737),INDEX($C$1:$AB$3985,$AJ737,AL$4),"")</f>
        <v/>
      </c>
      <c r="AM737" s="128"/>
      <c r="AN737" s="128">
        <f t="shared" si="73"/>
        <v>749</v>
      </c>
      <c r="AO737" s="7" t="str">
        <f>IF(ISNUMBER($AN737),INDEX($C$1:$AB$2294,$AN737,AO$4),"")</f>
        <v>hkr36c08</v>
      </c>
      <c r="AP737" s="10">
        <f>IF(ISNUMBER($AN737),INDEX($C$1:$AB$2294,$AN737,AP$4),"")</f>
        <v>5.9475119999999997</v>
      </c>
      <c r="AQ737" s="310">
        <f>IF(ISNUMBER(SEARCH($T$30,AO737)),MAX(AQ$5:AQ736)+1,0)</f>
        <v>0</v>
      </c>
      <c r="AR737" s="310">
        <f>IF(ISNUMBER(SEARCH($T$31,AO737)),MAX(AR$5:AR736)+1,0)</f>
        <v>0</v>
      </c>
      <c r="AS737" s="128" t="str">
        <f t="shared" si="72"/>
        <v/>
      </c>
      <c r="AT737" s="105" t="str">
        <f>IF(ISNUMBER($AS737),INDEX($C$1:$AB$3985,$AS737,AT$4),"")</f>
        <v/>
      </c>
      <c r="AU737" s="128"/>
      <c r="AV737" s="128" t="str">
        <f t="shared" si="74"/>
        <v/>
      </c>
      <c r="AW737" s="105" t="str">
        <f>IF(ISNUMBER($AV737),INDEX($C$1:$AB$3985,$AV737,AW$4),"")</f>
        <v/>
      </c>
      <c r="AX737" s="105" t="str">
        <f>IF(ISNUMBER($AV737),INDEX($C$1:$AB$3985,$AV737,AX$4),"")</f>
        <v/>
      </c>
      <c r="AY737" s="128"/>
      <c r="AZ737" s="128"/>
      <c r="BA737" s="128" t="str">
        <f t="shared" si="75"/>
        <v/>
      </c>
      <c r="BB737" s="105" t="str">
        <f>IF(ISNUMBER($BA737),INDEX($C$1:$AB$3985,$BA737,BB$4),"")</f>
        <v/>
      </c>
      <c r="BC737" s="105"/>
    </row>
    <row r="738" spans="1:55" x14ac:dyDescent="0.25">
      <c r="A738" s="98"/>
      <c r="B738" s="98">
        <f>ROW()</f>
        <v>738</v>
      </c>
      <c r="C738" s="73"/>
      <c r="D738" s="179" t="s">
        <v>776</v>
      </c>
      <c r="E738" s="175" t="s">
        <v>850</v>
      </c>
      <c r="F738" s="175" t="s">
        <v>851</v>
      </c>
      <c r="G738" s="176">
        <v>5.9475119999999997</v>
      </c>
      <c r="H738" s="176">
        <v>0.59475120000000004</v>
      </c>
      <c r="I738" s="176">
        <v>59.475119999999997</v>
      </c>
      <c r="J738" s="172" t="s">
        <v>841</v>
      </c>
      <c r="K738" s="173">
        <v>1</v>
      </c>
      <c r="L738" s="178">
        <v>0</v>
      </c>
      <c r="M738" s="36">
        <v>1</v>
      </c>
      <c r="N738" s="36"/>
      <c r="O738" s="36"/>
      <c r="P738" s="36"/>
      <c r="Q738" s="36"/>
      <c r="R738" s="3"/>
      <c r="S738" s="106"/>
      <c r="T738" s="106"/>
      <c r="U738" s="106"/>
      <c r="V738" s="106"/>
      <c r="W738" s="106"/>
      <c r="X738" s="106"/>
      <c r="Y738" s="36"/>
      <c r="Z738" s="36"/>
      <c r="AA738" s="36"/>
      <c r="AB738" s="188" t="str">
        <f t="shared" si="70"/>
        <v>hkr34c17log</v>
      </c>
      <c r="AC738" s="188" t="s">
        <v>1585</v>
      </c>
      <c r="AD738" s="131"/>
      <c r="AE738" s="131"/>
      <c r="AF738" s="131"/>
      <c r="AG738" s="131"/>
      <c r="AH738" s="131"/>
      <c r="AI738" s="131"/>
      <c r="AJ738" s="128" t="str">
        <f t="shared" si="71"/>
        <v/>
      </c>
      <c r="AK738" s="7" t="str">
        <f>IF(ISNUMBER($AJ738),INDEX($C$1:$AB$3985,$AJ738,AK$4),"")</f>
        <v/>
      </c>
      <c r="AL738" s="7" t="str">
        <f>IF(ISNUMBER($AJ738),INDEX($C$1:$AB$3985,$AJ738,AL$4),"")</f>
        <v/>
      </c>
      <c r="AM738" s="128"/>
      <c r="AN738" s="128">
        <f t="shared" si="73"/>
        <v>750</v>
      </c>
      <c r="AO738" s="7" t="str">
        <f>IF(ISNUMBER($AN738),INDEX($C$1:$AB$2294,$AN738,AO$4),"")</f>
        <v>hkr36c10</v>
      </c>
      <c r="AP738" s="10">
        <f>IF(ISNUMBER($AN738),INDEX($C$1:$AB$2294,$AN738,AP$4),"")</f>
        <v>5.9475119999999997</v>
      </c>
      <c r="AQ738" s="310">
        <f>IF(ISNUMBER(SEARCH($T$30,AO738)),MAX(AQ$5:AQ737)+1,0)</f>
        <v>0</v>
      </c>
      <c r="AR738" s="310">
        <f>IF(ISNUMBER(SEARCH($T$31,AO738)),MAX(AR$5:AR737)+1,0)</f>
        <v>0</v>
      </c>
      <c r="AS738" s="128" t="str">
        <f t="shared" si="72"/>
        <v/>
      </c>
      <c r="AT738" s="105" t="str">
        <f>IF(ISNUMBER($AS738),INDEX($C$1:$AB$3985,$AS738,AT$4),"")</f>
        <v/>
      </c>
      <c r="AU738" s="128"/>
      <c r="AV738" s="128" t="str">
        <f t="shared" si="74"/>
        <v/>
      </c>
      <c r="AW738" s="105" t="str">
        <f>IF(ISNUMBER($AV738),INDEX($C$1:$AB$3985,$AV738,AW$4),"")</f>
        <v/>
      </c>
      <c r="AX738" s="105" t="str">
        <f>IF(ISNUMBER($AV738),INDEX($C$1:$AB$3985,$AV738,AX$4),"")</f>
        <v/>
      </c>
      <c r="AY738" s="128"/>
      <c r="AZ738" s="128"/>
      <c r="BA738" s="128" t="str">
        <f t="shared" si="75"/>
        <v/>
      </c>
      <c r="BB738" s="105" t="str">
        <f>IF(ISNUMBER($BA738),INDEX($C$1:$AB$3985,$BA738,BB$4),"")</f>
        <v/>
      </c>
      <c r="BC738" s="105"/>
    </row>
    <row r="739" spans="1:55" x14ac:dyDescent="0.25">
      <c r="A739" s="98"/>
      <c r="B739" s="98">
        <f>ROW()</f>
        <v>739</v>
      </c>
      <c r="C739" s="73"/>
      <c r="D739" s="179" t="s">
        <v>777</v>
      </c>
      <c r="E739" s="175" t="s">
        <v>850</v>
      </c>
      <c r="F739" s="175" t="s">
        <v>851</v>
      </c>
      <c r="G739" s="176">
        <v>5.9475119999999997</v>
      </c>
      <c r="H739" s="176">
        <v>0.59475120000000004</v>
      </c>
      <c r="I739" s="176">
        <v>59.475119999999997</v>
      </c>
      <c r="J739" s="172" t="s">
        <v>841</v>
      </c>
      <c r="K739" s="173">
        <v>1</v>
      </c>
      <c r="L739" s="178">
        <v>0</v>
      </c>
      <c r="M739" s="36">
        <v>1</v>
      </c>
      <c r="N739" s="36"/>
      <c r="O739" s="36"/>
      <c r="P739" s="36"/>
      <c r="Q739" s="36"/>
      <c r="R739" s="3"/>
      <c r="S739" s="106"/>
      <c r="T739" s="106"/>
      <c r="U739" s="106"/>
      <c r="V739" s="106"/>
      <c r="W739" s="106"/>
      <c r="X739" s="106"/>
      <c r="Y739" s="36"/>
      <c r="Z739" s="36"/>
      <c r="AA739" s="36"/>
      <c r="AB739" s="188" t="str">
        <f t="shared" si="70"/>
        <v>hkr34c18log</v>
      </c>
      <c r="AC739" s="188" t="s">
        <v>1585</v>
      </c>
      <c r="AD739" s="131"/>
      <c r="AE739" s="131"/>
      <c r="AF739" s="131"/>
      <c r="AG739" s="131"/>
      <c r="AH739" s="131"/>
      <c r="AI739" s="131"/>
      <c r="AJ739" s="128" t="str">
        <f t="shared" si="71"/>
        <v/>
      </c>
      <c r="AK739" s="7" t="str">
        <f>IF(ISNUMBER($AJ739),INDEX($C$1:$AB$3985,$AJ739,AK$4),"")</f>
        <v/>
      </c>
      <c r="AL739" s="7" t="str">
        <f>IF(ISNUMBER($AJ739),INDEX($C$1:$AB$3985,$AJ739,AL$4),"")</f>
        <v/>
      </c>
      <c r="AM739" s="128"/>
      <c r="AN739" s="128">
        <f t="shared" si="73"/>
        <v>751</v>
      </c>
      <c r="AO739" s="7" t="str">
        <f>IF(ISNUMBER($AN739),INDEX($C$1:$AB$2294,$AN739,AO$4),"")</f>
        <v>hkr36c11</v>
      </c>
      <c r="AP739" s="10">
        <f>IF(ISNUMBER($AN739),INDEX($C$1:$AB$2294,$AN739,AP$4),"")</f>
        <v>5.9475119999999997</v>
      </c>
      <c r="AQ739" s="310">
        <f>IF(ISNUMBER(SEARCH($T$30,AO739)),MAX(AQ$5:AQ738)+1,0)</f>
        <v>0</v>
      </c>
      <c r="AR739" s="310">
        <f>IF(ISNUMBER(SEARCH($T$31,AO739)),MAX(AR$5:AR738)+1,0)</f>
        <v>0</v>
      </c>
      <c r="AS739" s="128" t="str">
        <f t="shared" si="72"/>
        <v/>
      </c>
      <c r="AT739" s="105" t="str">
        <f>IF(ISNUMBER($AS739),INDEX($C$1:$AB$3985,$AS739,AT$4),"")</f>
        <v/>
      </c>
      <c r="AU739" s="128"/>
      <c r="AV739" s="128" t="str">
        <f t="shared" si="74"/>
        <v/>
      </c>
      <c r="AW739" s="105" t="str">
        <f>IF(ISNUMBER($AV739),INDEX($C$1:$AB$3985,$AV739,AW$4),"")</f>
        <v/>
      </c>
      <c r="AX739" s="105" t="str">
        <f>IF(ISNUMBER($AV739),INDEX($C$1:$AB$3985,$AV739,AX$4),"")</f>
        <v/>
      </c>
      <c r="AY739" s="128"/>
      <c r="AZ739" s="128"/>
      <c r="BA739" s="128" t="str">
        <f t="shared" si="75"/>
        <v/>
      </c>
      <c r="BB739" s="105" t="str">
        <f>IF(ISNUMBER($BA739),INDEX($C$1:$AB$3985,$BA739,BB$4),"")</f>
        <v/>
      </c>
      <c r="BC739" s="105"/>
    </row>
    <row r="740" spans="1:55" x14ac:dyDescent="0.25">
      <c r="A740" s="98"/>
      <c r="B740" s="98">
        <f>ROW()</f>
        <v>740</v>
      </c>
      <c r="C740" s="73"/>
      <c r="D740" s="179" t="s">
        <v>778</v>
      </c>
      <c r="E740" s="175" t="s">
        <v>850</v>
      </c>
      <c r="F740" s="175" t="s">
        <v>851</v>
      </c>
      <c r="G740" s="176">
        <v>5.9475119999999997</v>
      </c>
      <c r="H740" s="176">
        <v>0.59475120000000004</v>
      </c>
      <c r="I740" s="176">
        <v>59.475119999999997</v>
      </c>
      <c r="J740" s="172" t="s">
        <v>841</v>
      </c>
      <c r="K740" s="173">
        <v>1</v>
      </c>
      <c r="L740" s="178">
        <v>0</v>
      </c>
      <c r="M740" s="36">
        <v>1</v>
      </c>
      <c r="N740" s="36"/>
      <c r="O740" s="36"/>
      <c r="P740" s="36"/>
      <c r="Q740" s="36"/>
      <c r="R740" s="3"/>
      <c r="S740" s="106"/>
      <c r="T740" s="106"/>
      <c r="U740" s="106"/>
      <c r="V740" s="106"/>
      <c r="W740" s="106"/>
      <c r="X740" s="106"/>
      <c r="Y740" s="36"/>
      <c r="Z740" s="36"/>
      <c r="AA740" s="36"/>
      <c r="AB740" s="188" t="str">
        <f t="shared" si="70"/>
        <v>hkr35c04log</v>
      </c>
      <c r="AC740" s="188" t="s">
        <v>1585</v>
      </c>
      <c r="AD740" s="131"/>
      <c r="AE740" s="131"/>
      <c r="AF740" s="131"/>
      <c r="AG740" s="131"/>
      <c r="AH740" s="131"/>
      <c r="AI740" s="131"/>
      <c r="AJ740" s="128" t="str">
        <f t="shared" si="71"/>
        <v/>
      </c>
      <c r="AK740" s="7" t="str">
        <f>IF(ISNUMBER($AJ740),INDEX($C$1:$AB$3985,$AJ740,AK$4),"")</f>
        <v/>
      </c>
      <c r="AL740" s="7" t="str">
        <f>IF(ISNUMBER($AJ740),INDEX($C$1:$AB$3985,$AJ740,AL$4),"")</f>
        <v/>
      </c>
      <c r="AM740" s="128"/>
      <c r="AN740" s="128">
        <f t="shared" si="73"/>
        <v>752</v>
      </c>
      <c r="AO740" s="7" t="str">
        <f>IF(ISNUMBER($AN740),INDEX($C$1:$AB$2294,$AN740,AO$4),"")</f>
        <v>hkr36c12</v>
      </c>
      <c r="AP740" s="10">
        <f>IF(ISNUMBER($AN740),INDEX($C$1:$AB$2294,$AN740,AP$4),"")</f>
        <v>5.9475119999999997</v>
      </c>
      <c r="AQ740" s="310">
        <f>IF(ISNUMBER(SEARCH($T$30,AO740)),MAX(AQ$5:AQ739)+1,0)</f>
        <v>0</v>
      </c>
      <c r="AR740" s="310">
        <f>IF(ISNUMBER(SEARCH($T$31,AO740)),MAX(AR$5:AR739)+1,0)</f>
        <v>0</v>
      </c>
      <c r="AS740" s="128" t="str">
        <f t="shared" si="72"/>
        <v/>
      </c>
      <c r="AT740" s="105" t="str">
        <f>IF(ISNUMBER($AS740),INDEX($C$1:$AB$3985,$AS740,AT$4),"")</f>
        <v/>
      </c>
      <c r="AU740" s="128"/>
      <c r="AV740" s="128" t="str">
        <f t="shared" si="74"/>
        <v/>
      </c>
      <c r="AW740" s="105" t="str">
        <f>IF(ISNUMBER($AV740),INDEX($C$1:$AB$3985,$AV740,AW$4),"")</f>
        <v/>
      </c>
      <c r="AX740" s="105" t="str">
        <f>IF(ISNUMBER($AV740),INDEX($C$1:$AB$3985,$AV740,AX$4),"")</f>
        <v/>
      </c>
      <c r="AY740" s="128"/>
      <c r="AZ740" s="128"/>
      <c r="BA740" s="128" t="str">
        <f t="shared" si="75"/>
        <v/>
      </c>
      <c r="BB740" s="105" t="str">
        <f>IF(ISNUMBER($BA740),INDEX($C$1:$AB$3985,$BA740,BB$4),"")</f>
        <v/>
      </c>
      <c r="BC740" s="105"/>
    </row>
    <row r="741" spans="1:55" x14ac:dyDescent="0.25">
      <c r="A741" s="98"/>
      <c r="B741" s="98">
        <f>ROW()</f>
        <v>741</v>
      </c>
      <c r="C741" s="73"/>
      <c r="D741" s="179" t="s">
        <v>779</v>
      </c>
      <c r="E741" s="175" t="s">
        <v>850</v>
      </c>
      <c r="F741" s="175" t="s">
        <v>851</v>
      </c>
      <c r="G741" s="176">
        <v>5.9475119999999997</v>
      </c>
      <c r="H741" s="176">
        <v>0.59475120000000004</v>
      </c>
      <c r="I741" s="176">
        <v>59.475119999999997</v>
      </c>
      <c r="J741" s="172" t="s">
        <v>841</v>
      </c>
      <c r="K741" s="173">
        <v>1</v>
      </c>
      <c r="L741" s="178">
        <v>0</v>
      </c>
      <c r="M741" s="36">
        <v>1</v>
      </c>
      <c r="N741" s="36"/>
      <c r="O741" s="36"/>
      <c r="P741" s="36"/>
      <c r="Q741" s="36"/>
      <c r="R741" s="3"/>
      <c r="S741" s="106"/>
      <c r="T741" s="106"/>
      <c r="U741" s="106"/>
      <c r="V741" s="106"/>
      <c r="W741" s="106"/>
      <c r="X741" s="106"/>
      <c r="Y741" s="36"/>
      <c r="Z741" s="36"/>
      <c r="AA741" s="36"/>
      <c r="AB741" s="188" t="str">
        <f t="shared" si="70"/>
        <v>hkr35c05log</v>
      </c>
      <c r="AC741" s="188" t="s">
        <v>1585</v>
      </c>
      <c r="AD741" s="131"/>
      <c r="AE741" s="131"/>
      <c r="AF741" s="131"/>
      <c r="AG741" s="131"/>
      <c r="AH741" s="131"/>
      <c r="AI741" s="131"/>
      <c r="AJ741" s="128" t="str">
        <f t="shared" si="71"/>
        <v/>
      </c>
      <c r="AK741" s="7" t="str">
        <f>IF(ISNUMBER($AJ741),INDEX($C$1:$AB$3985,$AJ741,AK$4),"")</f>
        <v/>
      </c>
      <c r="AL741" s="7" t="str">
        <f>IF(ISNUMBER($AJ741),INDEX($C$1:$AB$3985,$AJ741,AL$4),"")</f>
        <v/>
      </c>
      <c r="AM741" s="128"/>
      <c r="AN741" s="128">
        <f t="shared" si="73"/>
        <v>753</v>
      </c>
      <c r="AO741" s="7" t="str">
        <f>IF(ISNUMBER($AN741),INDEX($C$1:$AB$2294,$AN741,AO$4),"")</f>
        <v>hkr36c14</v>
      </c>
      <c r="AP741" s="10">
        <f>IF(ISNUMBER($AN741),INDEX($C$1:$AB$2294,$AN741,AP$4),"")</f>
        <v>5.9475119999999997</v>
      </c>
      <c r="AQ741" s="310">
        <f>IF(ISNUMBER(SEARCH($T$30,AO741)),MAX(AQ$5:AQ740)+1,0)</f>
        <v>0</v>
      </c>
      <c r="AR741" s="310">
        <f>IF(ISNUMBER(SEARCH($T$31,AO741)),MAX(AR$5:AR740)+1,0)</f>
        <v>0</v>
      </c>
      <c r="AS741" s="128" t="str">
        <f t="shared" si="72"/>
        <v/>
      </c>
      <c r="AT741" s="105" t="str">
        <f>IF(ISNUMBER($AS741),INDEX($C$1:$AB$3985,$AS741,AT$4),"")</f>
        <v/>
      </c>
      <c r="AU741" s="128"/>
      <c r="AV741" s="128" t="str">
        <f t="shared" si="74"/>
        <v/>
      </c>
      <c r="AW741" s="105" t="str">
        <f>IF(ISNUMBER($AV741),INDEX($C$1:$AB$3985,$AV741,AW$4),"")</f>
        <v/>
      </c>
      <c r="AX741" s="105" t="str">
        <f>IF(ISNUMBER($AV741),INDEX($C$1:$AB$3985,$AV741,AX$4),"")</f>
        <v/>
      </c>
      <c r="AY741" s="128"/>
      <c r="AZ741" s="128"/>
      <c r="BA741" s="128" t="str">
        <f t="shared" si="75"/>
        <v/>
      </c>
      <c r="BB741" s="105" t="str">
        <f>IF(ISNUMBER($BA741),INDEX($C$1:$AB$3985,$BA741,BB$4),"")</f>
        <v/>
      </c>
      <c r="BC741" s="105"/>
    </row>
    <row r="742" spans="1:55" x14ac:dyDescent="0.25">
      <c r="A742" s="98"/>
      <c r="B742" s="98">
        <f>ROW()</f>
        <v>742</v>
      </c>
      <c r="C742" s="73"/>
      <c r="D742" s="179" t="s">
        <v>780</v>
      </c>
      <c r="E742" s="175" t="s">
        <v>850</v>
      </c>
      <c r="F742" s="175" t="s">
        <v>851</v>
      </c>
      <c r="G742" s="176">
        <v>5.9475119999999997</v>
      </c>
      <c r="H742" s="176">
        <v>0.59475120000000004</v>
      </c>
      <c r="I742" s="176">
        <v>59.475119999999997</v>
      </c>
      <c r="J742" s="172" t="s">
        <v>841</v>
      </c>
      <c r="K742" s="173">
        <v>1</v>
      </c>
      <c r="L742" s="178">
        <v>0</v>
      </c>
      <c r="M742" s="36">
        <v>1</v>
      </c>
      <c r="N742" s="36"/>
      <c r="O742" s="36"/>
      <c r="P742" s="36"/>
      <c r="Q742" s="36"/>
      <c r="R742" s="3"/>
      <c r="S742" s="106"/>
      <c r="T742" s="106"/>
      <c r="U742" s="106"/>
      <c r="V742" s="106"/>
      <c r="W742" s="106"/>
      <c r="X742" s="106"/>
      <c r="Y742" s="36"/>
      <c r="Z742" s="36"/>
      <c r="AA742" s="36"/>
      <c r="AB742" s="188" t="str">
        <f t="shared" si="70"/>
        <v>hkr35c13log</v>
      </c>
      <c r="AC742" s="188" t="s">
        <v>1585</v>
      </c>
      <c r="AD742" s="131"/>
      <c r="AE742" s="131"/>
      <c r="AF742" s="131"/>
      <c r="AG742" s="131"/>
      <c r="AH742" s="131"/>
      <c r="AI742" s="131"/>
      <c r="AJ742" s="128" t="str">
        <f t="shared" si="71"/>
        <v/>
      </c>
      <c r="AK742" s="7" t="str">
        <f>IF(ISNUMBER($AJ742),INDEX($C$1:$AB$3985,$AJ742,AK$4),"")</f>
        <v/>
      </c>
      <c r="AL742" s="7" t="str">
        <f>IF(ISNUMBER($AJ742),INDEX($C$1:$AB$3985,$AJ742,AL$4),"")</f>
        <v/>
      </c>
      <c r="AM742" s="128"/>
      <c r="AN742" s="128">
        <f t="shared" si="73"/>
        <v>754</v>
      </c>
      <c r="AO742" s="7" t="str">
        <f>IF(ISNUMBER($AN742),INDEX($C$1:$AB$2294,$AN742,AO$4),"")</f>
        <v>hkr36c15</v>
      </c>
      <c r="AP742" s="10">
        <f>IF(ISNUMBER($AN742),INDEX($C$1:$AB$2294,$AN742,AP$4),"")</f>
        <v>5.9475119999999997</v>
      </c>
      <c r="AQ742" s="310">
        <f>IF(ISNUMBER(SEARCH($T$30,AO742)),MAX(AQ$5:AQ741)+1,0)</f>
        <v>0</v>
      </c>
      <c r="AR742" s="310">
        <f>IF(ISNUMBER(SEARCH($T$31,AO742)),MAX(AR$5:AR741)+1,0)</f>
        <v>0</v>
      </c>
      <c r="AS742" s="128" t="str">
        <f t="shared" si="72"/>
        <v/>
      </c>
      <c r="AT742" s="105" t="str">
        <f>IF(ISNUMBER($AS742),INDEX($C$1:$AB$3985,$AS742,AT$4),"")</f>
        <v/>
      </c>
      <c r="AU742" s="128"/>
      <c r="AV742" s="128" t="str">
        <f t="shared" si="74"/>
        <v/>
      </c>
      <c r="AW742" s="105" t="str">
        <f>IF(ISNUMBER($AV742),INDEX($C$1:$AB$3985,$AV742,AW$4),"")</f>
        <v/>
      </c>
      <c r="AX742" s="105" t="str">
        <f>IF(ISNUMBER($AV742),INDEX($C$1:$AB$3985,$AV742,AX$4),"")</f>
        <v/>
      </c>
      <c r="AY742" s="128"/>
      <c r="AZ742" s="128"/>
      <c r="BA742" s="128" t="str">
        <f t="shared" si="75"/>
        <v/>
      </c>
      <c r="BB742" s="105" t="str">
        <f>IF(ISNUMBER($BA742),INDEX($C$1:$AB$3985,$BA742,BB$4),"")</f>
        <v/>
      </c>
      <c r="BC742" s="105"/>
    </row>
    <row r="743" spans="1:55" x14ac:dyDescent="0.25">
      <c r="A743" s="98"/>
      <c r="B743" s="98">
        <f>ROW()</f>
        <v>743</v>
      </c>
      <c r="C743" s="73"/>
      <c r="D743" s="179" t="s">
        <v>781</v>
      </c>
      <c r="E743" s="175" t="s">
        <v>850</v>
      </c>
      <c r="F743" s="175" t="s">
        <v>851</v>
      </c>
      <c r="G743" s="176">
        <v>5.9475119999999997</v>
      </c>
      <c r="H743" s="176">
        <v>0.59475120000000004</v>
      </c>
      <c r="I743" s="176">
        <v>59.475119999999997</v>
      </c>
      <c r="J743" s="172" t="s">
        <v>841</v>
      </c>
      <c r="K743" s="173">
        <v>1</v>
      </c>
      <c r="L743" s="178">
        <v>0</v>
      </c>
      <c r="M743" s="36">
        <v>1</v>
      </c>
      <c r="N743" s="36"/>
      <c r="O743" s="36"/>
      <c r="P743" s="36"/>
      <c r="Q743" s="36"/>
      <c r="R743" s="3"/>
      <c r="S743" s="106"/>
      <c r="T743" s="106"/>
      <c r="U743" s="106"/>
      <c r="V743" s="106"/>
      <c r="W743" s="106"/>
      <c r="X743" s="106"/>
      <c r="Y743" s="36"/>
      <c r="Z743" s="36"/>
      <c r="AA743" s="36"/>
      <c r="AB743" s="188" t="str">
        <f t="shared" si="70"/>
        <v>hkr35c14log</v>
      </c>
      <c r="AC743" s="188" t="s">
        <v>1585</v>
      </c>
      <c r="AD743" s="131"/>
      <c r="AE743" s="131"/>
      <c r="AF743" s="131"/>
      <c r="AG743" s="131"/>
      <c r="AH743" s="131"/>
      <c r="AI743" s="131"/>
      <c r="AJ743" s="128" t="str">
        <f t="shared" si="71"/>
        <v/>
      </c>
      <c r="AK743" s="7" t="str">
        <f>IF(ISNUMBER($AJ743),INDEX($C$1:$AB$3985,$AJ743,AK$4),"")</f>
        <v/>
      </c>
      <c r="AL743" s="7" t="str">
        <f>IF(ISNUMBER($AJ743),INDEX($C$1:$AB$3985,$AJ743,AL$4),"")</f>
        <v/>
      </c>
      <c r="AM743" s="128"/>
      <c r="AN743" s="128">
        <f t="shared" si="73"/>
        <v>755</v>
      </c>
      <c r="AO743" s="7" t="str">
        <f>IF(ISNUMBER($AN743),INDEX($C$1:$AB$2294,$AN743,AO$4),"")</f>
        <v>hkr36c16</v>
      </c>
      <c r="AP743" s="10">
        <f>IF(ISNUMBER($AN743),INDEX($C$1:$AB$2294,$AN743,AP$4),"")</f>
        <v>5.9475119999999997</v>
      </c>
      <c r="AQ743" s="310">
        <f>IF(ISNUMBER(SEARCH($T$30,AO743)),MAX(AQ$5:AQ742)+1,0)</f>
        <v>0</v>
      </c>
      <c r="AR743" s="310">
        <f>IF(ISNUMBER(SEARCH($T$31,AO743)),MAX(AR$5:AR742)+1,0)</f>
        <v>0</v>
      </c>
      <c r="AS743" s="128" t="str">
        <f t="shared" si="72"/>
        <v/>
      </c>
      <c r="AT743" s="105" t="str">
        <f>IF(ISNUMBER($AS743),INDEX($C$1:$AB$3985,$AS743,AT$4),"")</f>
        <v/>
      </c>
      <c r="AU743" s="128"/>
      <c r="AV743" s="128" t="str">
        <f t="shared" si="74"/>
        <v/>
      </c>
      <c r="AW743" s="105" t="str">
        <f>IF(ISNUMBER($AV743),INDEX($C$1:$AB$3985,$AV743,AW$4),"")</f>
        <v/>
      </c>
      <c r="AX743" s="105" t="str">
        <f>IF(ISNUMBER($AV743),INDEX($C$1:$AB$3985,$AV743,AX$4),"")</f>
        <v/>
      </c>
      <c r="AY743" s="128"/>
      <c r="AZ743" s="128"/>
      <c r="BA743" s="128" t="str">
        <f t="shared" si="75"/>
        <v/>
      </c>
      <c r="BB743" s="105" t="str">
        <f>IF(ISNUMBER($BA743),INDEX($C$1:$AB$3985,$BA743,BB$4),"")</f>
        <v/>
      </c>
      <c r="BC743" s="105"/>
    </row>
    <row r="744" spans="1:55" x14ac:dyDescent="0.25">
      <c r="A744" s="98"/>
      <c r="B744" s="98">
        <f>ROW()</f>
        <v>744</v>
      </c>
      <c r="C744" s="73"/>
      <c r="D744" s="179" t="s">
        <v>782</v>
      </c>
      <c r="E744" s="175" t="s">
        <v>850</v>
      </c>
      <c r="F744" s="175" t="s">
        <v>851</v>
      </c>
      <c r="G744" s="176">
        <v>5.9475119999999997</v>
      </c>
      <c r="H744" s="176">
        <v>0.59475120000000004</v>
      </c>
      <c r="I744" s="176">
        <v>59.475119999999997</v>
      </c>
      <c r="J744" s="172" t="s">
        <v>841</v>
      </c>
      <c r="K744" s="173">
        <v>1</v>
      </c>
      <c r="L744" s="178">
        <v>0</v>
      </c>
      <c r="M744" s="36">
        <v>1</v>
      </c>
      <c r="N744" s="36"/>
      <c r="O744" s="36"/>
      <c r="P744" s="36"/>
      <c r="Q744" s="36"/>
      <c r="R744" s="3"/>
      <c r="S744" s="106"/>
      <c r="T744" s="106"/>
      <c r="U744" s="106"/>
      <c r="V744" s="106"/>
      <c r="W744" s="106"/>
      <c r="X744" s="106"/>
      <c r="Y744" s="36"/>
      <c r="Z744" s="36"/>
      <c r="AA744" s="36"/>
      <c r="AB744" s="188" t="str">
        <f t="shared" si="70"/>
        <v>hkr35c15log</v>
      </c>
      <c r="AC744" s="188" t="s">
        <v>1585</v>
      </c>
      <c r="AD744" s="131"/>
      <c r="AE744" s="131"/>
      <c r="AF744" s="131"/>
      <c r="AG744" s="131"/>
      <c r="AH744" s="131"/>
      <c r="AI744" s="131"/>
      <c r="AJ744" s="128" t="str">
        <f t="shared" si="71"/>
        <v/>
      </c>
      <c r="AK744" s="7" t="str">
        <f>IF(ISNUMBER($AJ744),INDEX($C$1:$AB$3985,$AJ744,AK$4),"")</f>
        <v/>
      </c>
      <c r="AL744" s="7" t="str">
        <f>IF(ISNUMBER($AJ744),INDEX($C$1:$AB$3985,$AJ744,AL$4),"")</f>
        <v/>
      </c>
      <c r="AM744" s="128"/>
      <c r="AN744" s="128">
        <f t="shared" si="73"/>
        <v>756</v>
      </c>
      <c r="AO744" s="7" t="str">
        <f>IF(ISNUMBER($AN744),INDEX($C$1:$AB$2294,$AN744,AO$4),"")</f>
        <v>hkr36c18</v>
      </c>
      <c r="AP744" s="10">
        <f>IF(ISNUMBER($AN744),INDEX($C$1:$AB$2294,$AN744,AP$4),"")</f>
        <v>5.9475119999999997</v>
      </c>
      <c r="AQ744" s="310">
        <f>IF(ISNUMBER(SEARCH($T$30,AO744)),MAX(AQ$5:AQ743)+1,0)</f>
        <v>0</v>
      </c>
      <c r="AR744" s="310">
        <f>IF(ISNUMBER(SEARCH($T$31,AO744)),MAX(AR$5:AR743)+1,0)</f>
        <v>0</v>
      </c>
      <c r="AS744" s="128" t="str">
        <f t="shared" si="72"/>
        <v/>
      </c>
      <c r="AT744" s="105" t="str">
        <f>IF(ISNUMBER($AS744),INDEX($C$1:$AB$3985,$AS744,AT$4),"")</f>
        <v/>
      </c>
      <c r="AU744" s="128"/>
      <c r="AV744" s="128" t="str">
        <f t="shared" si="74"/>
        <v/>
      </c>
      <c r="AW744" s="105" t="str">
        <f>IF(ISNUMBER($AV744),INDEX($C$1:$AB$3985,$AV744,AW$4),"")</f>
        <v/>
      </c>
      <c r="AX744" s="105" t="str">
        <f>IF(ISNUMBER($AV744),INDEX($C$1:$AB$3985,$AV744,AX$4),"")</f>
        <v/>
      </c>
      <c r="AY744" s="128"/>
      <c r="AZ744" s="128"/>
      <c r="BA744" s="128" t="str">
        <f t="shared" si="75"/>
        <v/>
      </c>
      <c r="BB744" s="105" t="str">
        <f>IF(ISNUMBER($BA744),INDEX($C$1:$AB$3985,$BA744,BB$4),"")</f>
        <v/>
      </c>
      <c r="BC744" s="105"/>
    </row>
    <row r="745" spans="1:55" x14ac:dyDescent="0.25">
      <c r="A745" s="98"/>
      <c r="B745" s="98">
        <f>ROW()</f>
        <v>745</v>
      </c>
      <c r="C745" s="73"/>
      <c r="D745" s="179" t="s">
        <v>783</v>
      </c>
      <c r="E745" s="175" t="s">
        <v>850</v>
      </c>
      <c r="F745" s="175" t="s">
        <v>851</v>
      </c>
      <c r="G745" s="176">
        <v>5.9475119999999997</v>
      </c>
      <c r="H745" s="176">
        <v>0.59475120000000004</v>
      </c>
      <c r="I745" s="176">
        <v>59.475119999999997</v>
      </c>
      <c r="J745" s="172" t="s">
        <v>841</v>
      </c>
      <c r="K745" s="173">
        <v>1</v>
      </c>
      <c r="L745" s="178">
        <v>0</v>
      </c>
      <c r="M745" s="36">
        <v>1</v>
      </c>
      <c r="N745" s="36"/>
      <c r="O745" s="36"/>
      <c r="P745" s="36"/>
      <c r="Q745" s="36"/>
      <c r="R745" s="3"/>
      <c r="S745" s="106"/>
      <c r="T745" s="106"/>
      <c r="U745" s="106"/>
      <c r="V745" s="106"/>
      <c r="W745" s="106"/>
      <c r="X745" s="106"/>
      <c r="Y745" s="36"/>
      <c r="Z745" s="36"/>
      <c r="AA745" s="36"/>
      <c r="AB745" s="188" t="str">
        <f t="shared" si="70"/>
        <v>hkr36c04log</v>
      </c>
      <c r="AC745" s="188" t="s">
        <v>1585</v>
      </c>
      <c r="AD745" s="131"/>
      <c r="AE745" s="131"/>
      <c r="AF745" s="131"/>
      <c r="AG745" s="131"/>
      <c r="AH745" s="131"/>
      <c r="AI745" s="131"/>
      <c r="AJ745" s="128" t="str">
        <f t="shared" si="71"/>
        <v/>
      </c>
      <c r="AK745" s="7" t="str">
        <f>IF(ISNUMBER($AJ745),INDEX($C$1:$AB$3985,$AJ745,AK$4),"")</f>
        <v/>
      </c>
      <c r="AL745" s="7" t="str">
        <f>IF(ISNUMBER($AJ745),INDEX($C$1:$AB$3985,$AJ745,AL$4),"")</f>
        <v/>
      </c>
      <c r="AM745" s="128"/>
      <c r="AN745" s="128">
        <f t="shared" si="73"/>
        <v>757</v>
      </c>
      <c r="AO745" s="7" t="str">
        <f>IF(ISNUMBER($AN745),INDEX($C$1:$AB$2294,$AN745,AO$4),"")</f>
        <v>hkr37c08</v>
      </c>
      <c r="AP745" s="10">
        <f>IF(ISNUMBER($AN745),INDEX($C$1:$AB$2294,$AN745,AP$4),"")</f>
        <v>5.9475119999999997</v>
      </c>
      <c r="AQ745" s="310">
        <f>IF(ISNUMBER(SEARCH($T$30,AO745)),MAX(AQ$5:AQ744)+1,0)</f>
        <v>0</v>
      </c>
      <c r="AR745" s="310">
        <f>IF(ISNUMBER(SEARCH($T$31,AO745)),MAX(AR$5:AR744)+1,0)</f>
        <v>0</v>
      </c>
      <c r="AS745" s="128" t="str">
        <f t="shared" si="72"/>
        <v/>
      </c>
      <c r="AT745" s="105" t="str">
        <f>IF(ISNUMBER($AS745),INDEX($C$1:$AB$3985,$AS745,AT$4),"")</f>
        <v/>
      </c>
      <c r="AU745" s="128"/>
      <c r="AV745" s="128" t="str">
        <f t="shared" si="74"/>
        <v/>
      </c>
      <c r="AW745" s="105" t="str">
        <f>IF(ISNUMBER($AV745),INDEX($C$1:$AB$3985,$AV745,AW$4),"")</f>
        <v/>
      </c>
      <c r="AX745" s="105" t="str">
        <f>IF(ISNUMBER($AV745),INDEX($C$1:$AB$3985,$AV745,AX$4),"")</f>
        <v/>
      </c>
      <c r="AY745" s="128"/>
      <c r="AZ745" s="128"/>
      <c r="BA745" s="128" t="str">
        <f t="shared" si="75"/>
        <v/>
      </c>
      <c r="BB745" s="105" t="str">
        <f>IF(ISNUMBER($BA745),INDEX($C$1:$AB$3985,$BA745,BB$4),"")</f>
        <v/>
      </c>
      <c r="BC745" s="105"/>
    </row>
    <row r="746" spans="1:55" x14ac:dyDescent="0.25">
      <c r="A746" s="98"/>
      <c r="B746" s="98">
        <f>ROW()</f>
        <v>746</v>
      </c>
      <c r="C746" s="73"/>
      <c r="D746" s="179" t="s">
        <v>784</v>
      </c>
      <c r="E746" s="175" t="s">
        <v>850</v>
      </c>
      <c r="F746" s="175" t="s">
        <v>851</v>
      </c>
      <c r="G746" s="176">
        <v>5.9475119999999997</v>
      </c>
      <c r="H746" s="176">
        <v>0.59475120000000004</v>
      </c>
      <c r="I746" s="176">
        <v>59.475119999999997</v>
      </c>
      <c r="J746" s="172" t="s">
        <v>841</v>
      </c>
      <c r="K746" s="173">
        <v>1</v>
      </c>
      <c r="L746" s="178">
        <v>0</v>
      </c>
      <c r="M746" s="36">
        <v>1</v>
      </c>
      <c r="N746" s="36"/>
      <c r="O746" s="36"/>
      <c r="P746" s="36"/>
      <c r="Q746" s="36"/>
      <c r="R746" s="3"/>
      <c r="S746" s="106"/>
      <c r="T746" s="106"/>
      <c r="U746" s="106"/>
      <c r="V746" s="106"/>
      <c r="W746" s="106"/>
      <c r="X746" s="106"/>
      <c r="Y746" s="36"/>
      <c r="Z746" s="36"/>
      <c r="AA746" s="36"/>
      <c r="AB746" s="188" t="str">
        <f t="shared" si="70"/>
        <v>hkr36c05log</v>
      </c>
      <c r="AC746" s="188" t="s">
        <v>1585</v>
      </c>
      <c r="AD746" s="131"/>
      <c r="AE746" s="131"/>
      <c r="AF746" s="131"/>
      <c r="AG746" s="131"/>
      <c r="AH746" s="131"/>
      <c r="AI746" s="131"/>
      <c r="AJ746" s="128" t="str">
        <f t="shared" si="71"/>
        <v/>
      </c>
      <c r="AK746" s="7" t="str">
        <f>IF(ISNUMBER($AJ746),INDEX($C$1:$AB$3985,$AJ746,AK$4),"")</f>
        <v/>
      </c>
      <c r="AL746" s="7" t="str">
        <f>IF(ISNUMBER($AJ746),INDEX($C$1:$AB$3985,$AJ746,AL$4),"")</f>
        <v/>
      </c>
      <c r="AM746" s="128"/>
      <c r="AN746" s="128">
        <f t="shared" si="73"/>
        <v>758</v>
      </c>
      <c r="AO746" s="7" t="str">
        <f>IF(ISNUMBER($AN746),INDEX($C$1:$AB$2294,$AN746,AO$4),"")</f>
        <v>hkr37c10</v>
      </c>
      <c r="AP746" s="10">
        <f>IF(ISNUMBER($AN746),INDEX($C$1:$AB$2294,$AN746,AP$4),"")</f>
        <v>5.9475119999999997</v>
      </c>
      <c r="AQ746" s="310">
        <f>IF(ISNUMBER(SEARCH($T$30,AO746)),MAX(AQ$5:AQ745)+1,0)</f>
        <v>0</v>
      </c>
      <c r="AR746" s="310">
        <f>IF(ISNUMBER(SEARCH($T$31,AO746)),MAX(AR$5:AR745)+1,0)</f>
        <v>0</v>
      </c>
      <c r="AS746" s="128" t="str">
        <f t="shared" si="72"/>
        <v/>
      </c>
      <c r="AT746" s="105" t="str">
        <f>IF(ISNUMBER($AS746),INDEX($C$1:$AB$3985,$AS746,AT$4),"")</f>
        <v/>
      </c>
      <c r="AU746" s="128"/>
      <c r="AV746" s="128" t="str">
        <f t="shared" si="74"/>
        <v/>
      </c>
      <c r="AW746" s="105" t="str">
        <f>IF(ISNUMBER($AV746),INDEX($C$1:$AB$3985,$AV746,AW$4),"")</f>
        <v/>
      </c>
      <c r="AX746" s="105" t="str">
        <f>IF(ISNUMBER($AV746),INDEX($C$1:$AB$3985,$AV746,AX$4),"")</f>
        <v/>
      </c>
      <c r="AY746" s="128"/>
      <c r="AZ746" s="128"/>
      <c r="BA746" s="128" t="str">
        <f t="shared" si="75"/>
        <v/>
      </c>
      <c r="BB746" s="105" t="str">
        <f>IF(ISNUMBER($BA746),INDEX($C$1:$AB$3985,$BA746,BB$4),"")</f>
        <v/>
      </c>
      <c r="BC746" s="105"/>
    </row>
    <row r="747" spans="1:55" x14ac:dyDescent="0.25">
      <c r="A747" s="98"/>
      <c r="B747" s="98">
        <f>ROW()</f>
        <v>747</v>
      </c>
      <c r="C747" s="73"/>
      <c r="D747" s="179" t="s">
        <v>785</v>
      </c>
      <c r="E747" s="175" t="s">
        <v>850</v>
      </c>
      <c r="F747" s="175" t="s">
        <v>851</v>
      </c>
      <c r="G747" s="176">
        <v>5.9475119999999997</v>
      </c>
      <c r="H747" s="176">
        <v>0.59475120000000004</v>
      </c>
      <c r="I747" s="176">
        <v>59.475119999999997</v>
      </c>
      <c r="J747" s="172" t="s">
        <v>841</v>
      </c>
      <c r="K747" s="173">
        <v>1</v>
      </c>
      <c r="L747" s="178">
        <v>0</v>
      </c>
      <c r="M747" s="36">
        <v>1</v>
      </c>
      <c r="N747" s="36"/>
      <c r="O747" s="36"/>
      <c r="P747" s="36"/>
      <c r="Q747" s="36"/>
      <c r="R747" s="3"/>
      <c r="S747" s="106"/>
      <c r="T747" s="106"/>
      <c r="U747" s="106"/>
      <c r="V747" s="106"/>
      <c r="W747" s="106"/>
      <c r="X747" s="106"/>
      <c r="Y747" s="36"/>
      <c r="Z747" s="36"/>
      <c r="AA747" s="36"/>
      <c r="AB747" s="188" t="str">
        <f t="shared" si="70"/>
        <v>hkr36c06log</v>
      </c>
      <c r="AC747" s="188" t="s">
        <v>1585</v>
      </c>
      <c r="AD747" s="131"/>
      <c r="AE747" s="131"/>
      <c r="AF747" s="131"/>
      <c r="AG747" s="131"/>
      <c r="AH747" s="131"/>
      <c r="AI747" s="131"/>
      <c r="AJ747" s="128" t="str">
        <f t="shared" si="71"/>
        <v/>
      </c>
      <c r="AK747" s="7" t="str">
        <f>IF(ISNUMBER($AJ747),INDEX($C$1:$AB$3985,$AJ747,AK$4),"")</f>
        <v/>
      </c>
      <c r="AL747" s="7" t="str">
        <f>IF(ISNUMBER($AJ747),INDEX($C$1:$AB$3985,$AJ747,AL$4),"")</f>
        <v/>
      </c>
      <c r="AM747" s="128"/>
      <c r="AN747" s="128">
        <f t="shared" si="73"/>
        <v>759</v>
      </c>
      <c r="AO747" s="7" t="str">
        <f>IF(ISNUMBER($AN747),INDEX($C$1:$AB$2294,$AN747,AO$4),"")</f>
        <v>hkr37c11</v>
      </c>
      <c r="AP747" s="10">
        <f>IF(ISNUMBER($AN747),INDEX($C$1:$AB$2294,$AN747,AP$4),"")</f>
        <v>5.9475119999999997</v>
      </c>
      <c r="AQ747" s="310">
        <f>IF(ISNUMBER(SEARCH($T$30,AO747)),MAX(AQ$5:AQ746)+1,0)</f>
        <v>0</v>
      </c>
      <c r="AR747" s="310">
        <f>IF(ISNUMBER(SEARCH($T$31,AO747)),MAX(AR$5:AR746)+1,0)</f>
        <v>0</v>
      </c>
      <c r="AS747" s="128" t="str">
        <f t="shared" si="72"/>
        <v/>
      </c>
      <c r="AT747" s="105" t="str">
        <f>IF(ISNUMBER($AS747),INDEX($C$1:$AB$3985,$AS747,AT$4),"")</f>
        <v/>
      </c>
      <c r="AU747" s="128"/>
      <c r="AV747" s="128" t="str">
        <f t="shared" si="74"/>
        <v/>
      </c>
      <c r="AW747" s="105" t="str">
        <f>IF(ISNUMBER($AV747),INDEX($C$1:$AB$3985,$AV747,AW$4),"")</f>
        <v/>
      </c>
      <c r="AX747" s="105" t="str">
        <f>IF(ISNUMBER($AV747),INDEX($C$1:$AB$3985,$AV747,AX$4),"")</f>
        <v/>
      </c>
      <c r="AY747" s="128"/>
      <c r="AZ747" s="128"/>
      <c r="BA747" s="128" t="str">
        <f t="shared" si="75"/>
        <v/>
      </c>
      <c r="BB747" s="105" t="str">
        <f>IF(ISNUMBER($BA747),INDEX($C$1:$AB$3985,$BA747,BB$4),"")</f>
        <v/>
      </c>
      <c r="BC747" s="105"/>
    </row>
    <row r="748" spans="1:55" x14ac:dyDescent="0.25">
      <c r="A748" s="98"/>
      <c r="B748" s="98">
        <f>ROW()</f>
        <v>748</v>
      </c>
      <c r="C748" s="73"/>
      <c r="D748" s="179" t="s">
        <v>786</v>
      </c>
      <c r="E748" s="175" t="s">
        <v>850</v>
      </c>
      <c r="F748" s="175" t="s">
        <v>851</v>
      </c>
      <c r="G748" s="176">
        <v>5.9475119999999997</v>
      </c>
      <c r="H748" s="176">
        <v>0.59475120000000004</v>
      </c>
      <c r="I748" s="176">
        <v>59.475119999999997</v>
      </c>
      <c r="J748" s="172" t="s">
        <v>841</v>
      </c>
      <c r="K748" s="173">
        <v>1</v>
      </c>
      <c r="L748" s="178">
        <v>0</v>
      </c>
      <c r="M748" s="36">
        <v>1</v>
      </c>
      <c r="N748" s="36"/>
      <c r="O748" s="36"/>
      <c r="P748" s="36"/>
      <c r="Q748" s="36"/>
      <c r="R748" s="3"/>
      <c r="S748" s="106"/>
      <c r="T748" s="106"/>
      <c r="U748" s="106"/>
      <c r="V748" s="106"/>
      <c r="W748" s="106"/>
      <c r="X748" s="106"/>
      <c r="Y748" s="36"/>
      <c r="Z748" s="36"/>
      <c r="AA748" s="36"/>
      <c r="AB748" s="188" t="str">
        <f t="shared" si="70"/>
        <v>hkr36c07log</v>
      </c>
      <c r="AC748" s="188" t="s">
        <v>1585</v>
      </c>
      <c r="AD748" s="131"/>
      <c r="AE748" s="131"/>
      <c r="AF748" s="131"/>
      <c r="AG748" s="131"/>
      <c r="AH748" s="131"/>
      <c r="AI748" s="131"/>
      <c r="AJ748" s="128" t="str">
        <f t="shared" si="71"/>
        <v/>
      </c>
      <c r="AK748" s="7" t="str">
        <f>IF(ISNUMBER($AJ748),INDEX($C$1:$AB$3985,$AJ748,AK$4),"")</f>
        <v/>
      </c>
      <c r="AL748" s="7" t="str">
        <f>IF(ISNUMBER($AJ748),INDEX($C$1:$AB$3985,$AJ748,AL$4),"")</f>
        <v/>
      </c>
      <c r="AM748" s="128"/>
      <c r="AN748" s="128">
        <f t="shared" si="73"/>
        <v>760</v>
      </c>
      <c r="AO748" s="7" t="str">
        <f>IF(ISNUMBER($AN748),INDEX($C$1:$AB$2294,$AN748,AO$4),"")</f>
        <v>hkr37c12</v>
      </c>
      <c r="AP748" s="10">
        <f>IF(ISNUMBER($AN748),INDEX($C$1:$AB$2294,$AN748,AP$4),"")</f>
        <v>5.9475119999999997</v>
      </c>
      <c r="AQ748" s="310">
        <f>IF(ISNUMBER(SEARCH($T$30,AO748)),MAX(AQ$5:AQ747)+1,0)</f>
        <v>0</v>
      </c>
      <c r="AR748" s="310">
        <f>IF(ISNUMBER(SEARCH($T$31,AO748)),MAX(AR$5:AR747)+1,0)</f>
        <v>0</v>
      </c>
      <c r="AS748" s="128" t="str">
        <f t="shared" si="72"/>
        <v/>
      </c>
      <c r="AT748" s="105" t="str">
        <f>IF(ISNUMBER($AS748),INDEX($C$1:$AB$3985,$AS748,AT$4),"")</f>
        <v/>
      </c>
      <c r="AU748" s="128"/>
      <c r="AV748" s="128" t="str">
        <f t="shared" si="74"/>
        <v/>
      </c>
      <c r="AW748" s="105" t="str">
        <f>IF(ISNUMBER($AV748),INDEX($C$1:$AB$3985,$AV748,AW$4),"")</f>
        <v/>
      </c>
      <c r="AX748" s="105" t="str">
        <f>IF(ISNUMBER($AV748),INDEX($C$1:$AB$3985,$AV748,AX$4),"")</f>
        <v/>
      </c>
      <c r="AY748" s="128"/>
      <c r="AZ748" s="128"/>
      <c r="BA748" s="128" t="str">
        <f t="shared" si="75"/>
        <v/>
      </c>
      <c r="BB748" s="105" t="str">
        <f>IF(ISNUMBER($BA748),INDEX($C$1:$AB$3985,$BA748,BB$4),"")</f>
        <v/>
      </c>
      <c r="BC748" s="105"/>
    </row>
    <row r="749" spans="1:55" x14ac:dyDescent="0.25">
      <c r="A749" s="98"/>
      <c r="B749" s="98">
        <f>ROW()</f>
        <v>749</v>
      </c>
      <c r="C749" s="73"/>
      <c r="D749" s="179" t="s">
        <v>787</v>
      </c>
      <c r="E749" s="175" t="s">
        <v>850</v>
      </c>
      <c r="F749" s="175" t="s">
        <v>851</v>
      </c>
      <c r="G749" s="176">
        <v>5.9475119999999997</v>
      </c>
      <c r="H749" s="176">
        <v>0.59475120000000004</v>
      </c>
      <c r="I749" s="176">
        <v>59.475119999999997</v>
      </c>
      <c r="J749" s="172" t="s">
        <v>841</v>
      </c>
      <c r="K749" s="173">
        <v>1</v>
      </c>
      <c r="L749" s="178">
        <v>0</v>
      </c>
      <c r="M749" s="36">
        <v>1</v>
      </c>
      <c r="N749" s="36"/>
      <c r="O749" s="36"/>
      <c r="P749" s="36"/>
      <c r="Q749" s="36"/>
      <c r="R749" s="3"/>
      <c r="S749" s="106"/>
      <c r="T749" s="106"/>
      <c r="U749" s="106"/>
      <c r="V749" s="106"/>
      <c r="W749" s="106"/>
      <c r="X749" s="106"/>
      <c r="Y749" s="36"/>
      <c r="Z749" s="36"/>
      <c r="AA749" s="36"/>
      <c r="AB749" s="188" t="str">
        <f t="shared" si="70"/>
        <v>hkr36c08log</v>
      </c>
      <c r="AC749" s="188" t="s">
        <v>1585</v>
      </c>
      <c r="AD749" s="131"/>
      <c r="AE749" s="131"/>
      <c r="AF749" s="131"/>
      <c r="AG749" s="131"/>
      <c r="AH749" s="131"/>
      <c r="AI749" s="131"/>
      <c r="AJ749" s="128" t="str">
        <f t="shared" si="71"/>
        <v/>
      </c>
      <c r="AK749" s="7" t="str">
        <f>IF(ISNUMBER($AJ749),INDEX($C$1:$AB$3985,$AJ749,AK$4),"")</f>
        <v/>
      </c>
      <c r="AL749" s="7" t="str">
        <f>IF(ISNUMBER($AJ749),INDEX($C$1:$AB$3985,$AJ749,AL$4),"")</f>
        <v/>
      </c>
      <c r="AM749" s="128"/>
      <c r="AN749" s="128">
        <f t="shared" si="73"/>
        <v>761</v>
      </c>
      <c r="AO749" s="7" t="str">
        <f>IF(ISNUMBER($AN749),INDEX($C$1:$AB$2294,$AN749,AO$4),"")</f>
        <v>hkr37c13</v>
      </c>
      <c r="AP749" s="10">
        <f>IF(ISNUMBER($AN749),INDEX($C$1:$AB$2294,$AN749,AP$4),"")</f>
        <v>5.9475119999999997</v>
      </c>
      <c r="AQ749" s="310">
        <f>IF(ISNUMBER(SEARCH($T$30,AO749)),MAX(AQ$5:AQ748)+1,0)</f>
        <v>0</v>
      </c>
      <c r="AR749" s="310">
        <f>IF(ISNUMBER(SEARCH($T$31,AO749)),MAX(AR$5:AR748)+1,0)</f>
        <v>0</v>
      </c>
      <c r="AS749" s="128" t="str">
        <f t="shared" si="72"/>
        <v/>
      </c>
      <c r="AT749" s="105" t="str">
        <f>IF(ISNUMBER($AS749),INDEX($C$1:$AB$3985,$AS749,AT$4),"")</f>
        <v/>
      </c>
      <c r="AU749" s="128"/>
      <c r="AV749" s="128" t="str">
        <f t="shared" si="74"/>
        <v/>
      </c>
      <c r="AW749" s="105" t="str">
        <f>IF(ISNUMBER($AV749),INDEX($C$1:$AB$3985,$AV749,AW$4),"")</f>
        <v/>
      </c>
      <c r="AX749" s="105" t="str">
        <f>IF(ISNUMBER($AV749),INDEX($C$1:$AB$3985,$AV749,AX$4),"")</f>
        <v/>
      </c>
      <c r="AY749" s="128"/>
      <c r="AZ749" s="128"/>
      <c r="BA749" s="128" t="str">
        <f t="shared" si="75"/>
        <v/>
      </c>
      <c r="BB749" s="105" t="str">
        <f>IF(ISNUMBER($BA749),INDEX($C$1:$AB$3985,$BA749,BB$4),"")</f>
        <v/>
      </c>
      <c r="BC749" s="105"/>
    </row>
    <row r="750" spans="1:55" x14ac:dyDescent="0.25">
      <c r="A750" s="98"/>
      <c r="B750" s="98">
        <f>ROW()</f>
        <v>750</v>
      </c>
      <c r="C750" s="73"/>
      <c r="D750" s="179" t="s">
        <v>788</v>
      </c>
      <c r="E750" s="175" t="s">
        <v>850</v>
      </c>
      <c r="F750" s="175" t="s">
        <v>851</v>
      </c>
      <c r="G750" s="176">
        <v>5.9475119999999997</v>
      </c>
      <c r="H750" s="176">
        <v>0.59475120000000004</v>
      </c>
      <c r="I750" s="176">
        <v>59.475119999999997</v>
      </c>
      <c r="J750" s="172" t="s">
        <v>841</v>
      </c>
      <c r="K750" s="173">
        <v>1</v>
      </c>
      <c r="L750" s="178">
        <v>0</v>
      </c>
      <c r="M750" s="36">
        <v>1</v>
      </c>
      <c r="N750" s="36"/>
      <c r="O750" s="36"/>
      <c r="P750" s="36"/>
      <c r="Q750" s="36"/>
      <c r="R750" s="3"/>
      <c r="S750" s="106"/>
      <c r="T750" s="106"/>
      <c r="U750" s="106"/>
      <c r="V750" s="106"/>
      <c r="W750" s="106"/>
      <c r="X750" s="106"/>
      <c r="Y750" s="36"/>
      <c r="Z750" s="36"/>
      <c r="AA750" s="36"/>
      <c r="AB750" s="188" t="str">
        <f t="shared" si="70"/>
        <v>hkr36c10log</v>
      </c>
      <c r="AC750" s="188" t="s">
        <v>1585</v>
      </c>
      <c r="AD750" s="131"/>
      <c r="AE750" s="131"/>
      <c r="AF750" s="131"/>
      <c r="AG750" s="131"/>
      <c r="AH750" s="131"/>
      <c r="AI750" s="131"/>
      <c r="AJ750" s="128" t="str">
        <f t="shared" si="71"/>
        <v/>
      </c>
      <c r="AK750" s="7" t="str">
        <f>IF(ISNUMBER($AJ750),INDEX($C$1:$AB$3985,$AJ750,AK$4),"")</f>
        <v/>
      </c>
      <c r="AL750" s="7" t="str">
        <f>IF(ISNUMBER($AJ750),INDEX($C$1:$AB$3985,$AJ750,AL$4),"")</f>
        <v/>
      </c>
      <c r="AM750" s="128"/>
      <c r="AN750" s="128">
        <f t="shared" si="73"/>
        <v>762</v>
      </c>
      <c r="AO750" s="7" t="str">
        <f>IF(ISNUMBER($AN750),INDEX($C$1:$AB$2294,$AN750,AO$4),"")</f>
        <v>hkr37c14</v>
      </c>
      <c r="AP750" s="10">
        <f>IF(ISNUMBER($AN750),INDEX($C$1:$AB$2294,$AN750,AP$4),"")</f>
        <v>5.9475119999999997</v>
      </c>
      <c r="AQ750" s="310">
        <f>IF(ISNUMBER(SEARCH($T$30,AO750)),MAX(AQ$5:AQ749)+1,0)</f>
        <v>0</v>
      </c>
      <c r="AR750" s="310">
        <f>IF(ISNUMBER(SEARCH($T$31,AO750)),MAX(AR$5:AR749)+1,0)</f>
        <v>0</v>
      </c>
      <c r="AS750" s="128" t="str">
        <f t="shared" si="72"/>
        <v/>
      </c>
      <c r="AT750" s="105" t="str">
        <f>IF(ISNUMBER($AS750),INDEX($C$1:$AB$3985,$AS750,AT$4),"")</f>
        <v/>
      </c>
      <c r="AU750" s="128"/>
      <c r="AV750" s="128" t="str">
        <f t="shared" si="74"/>
        <v/>
      </c>
      <c r="AW750" s="105" t="str">
        <f>IF(ISNUMBER($AV750),INDEX($C$1:$AB$3985,$AV750,AW$4),"")</f>
        <v/>
      </c>
      <c r="AX750" s="105" t="str">
        <f>IF(ISNUMBER($AV750),INDEX($C$1:$AB$3985,$AV750,AX$4),"")</f>
        <v/>
      </c>
      <c r="AY750" s="128"/>
      <c r="AZ750" s="128"/>
      <c r="BA750" s="128" t="str">
        <f t="shared" si="75"/>
        <v/>
      </c>
      <c r="BB750" s="105" t="str">
        <f>IF(ISNUMBER($BA750),INDEX($C$1:$AB$3985,$BA750,BB$4),"")</f>
        <v/>
      </c>
      <c r="BC750" s="105"/>
    </row>
    <row r="751" spans="1:55" x14ac:dyDescent="0.25">
      <c r="A751" s="98"/>
      <c r="B751" s="98">
        <f>ROW()</f>
        <v>751</v>
      </c>
      <c r="C751" s="73"/>
      <c r="D751" s="179" t="s">
        <v>789</v>
      </c>
      <c r="E751" s="175" t="s">
        <v>850</v>
      </c>
      <c r="F751" s="175" t="s">
        <v>851</v>
      </c>
      <c r="G751" s="176">
        <v>5.9475119999999997</v>
      </c>
      <c r="H751" s="176">
        <v>0.59475120000000004</v>
      </c>
      <c r="I751" s="176">
        <v>59.475119999999997</v>
      </c>
      <c r="J751" s="172" t="s">
        <v>841</v>
      </c>
      <c r="K751" s="173">
        <v>1</v>
      </c>
      <c r="L751" s="178">
        <v>0</v>
      </c>
      <c r="M751" s="36">
        <v>1</v>
      </c>
      <c r="N751" s="36"/>
      <c r="O751" s="36"/>
      <c r="P751" s="36"/>
      <c r="Q751" s="36"/>
      <c r="R751" s="3"/>
      <c r="S751" s="106"/>
      <c r="T751" s="106"/>
      <c r="U751" s="106"/>
      <c r="V751" s="106"/>
      <c r="W751" s="106"/>
      <c r="X751" s="106"/>
      <c r="Y751" s="36"/>
      <c r="Z751" s="36"/>
      <c r="AA751" s="36"/>
      <c r="AB751" s="188" t="str">
        <f t="shared" si="70"/>
        <v>hkr36c11log</v>
      </c>
      <c r="AC751" s="188" t="s">
        <v>1585</v>
      </c>
      <c r="AD751" s="131"/>
      <c r="AE751" s="131"/>
      <c r="AF751" s="131"/>
      <c r="AG751" s="131"/>
      <c r="AH751" s="131"/>
      <c r="AI751" s="131"/>
      <c r="AJ751" s="128" t="str">
        <f t="shared" si="71"/>
        <v/>
      </c>
      <c r="AK751" s="7" t="str">
        <f>IF(ISNUMBER($AJ751),INDEX($C$1:$AB$3985,$AJ751,AK$4),"")</f>
        <v/>
      </c>
      <c r="AL751" s="7" t="str">
        <f>IF(ISNUMBER($AJ751),INDEX($C$1:$AB$3985,$AJ751,AL$4),"")</f>
        <v/>
      </c>
      <c r="AM751" s="128"/>
      <c r="AN751" s="128">
        <f t="shared" si="73"/>
        <v>763</v>
      </c>
      <c r="AO751" s="7" t="str">
        <f>IF(ISNUMBER($AN751),INDEX($C$1:$AB$2294,$AN751,AO$4),"")</f>
        <v>hkr37c16</v>
      </c>
      <c r="AP751" s="10">
        <f>IF(ISNUMBER($AN751),INDEX($C$1:$AB$2294,$AN751,AP$4),"")</f>
        <v>5.9475119999999997</v>
      </c>
      <c r="AQ751" s="310">
        <f>IF(ISNUMBER(SEARCH($T$30,AO751)),MAX(AQ$5:AQ750)+1,0)</f>
        <v>0</v>
      </c>
      <c r="AR751" s="310">
        <f>IF(ISNUMBER(SEARCH($T$31,AO751)),MAX(AR$5:AR750)+1,0)</f>
        <v>0</v>
      </c>
      <c r="AS751" s="128" t="str">
        <f t="shared" si="72"/>
        <v/>
      </c>
      <c r="AT751" s="105" t="str">
        <f>IF(ISNUMBER($AS751),INDEX($C$1:$AB$3985,$AS751,AT$4),"")</f>
        <v/>
      </c>
      <c r="AU751" s="128"/>
      <c r="AV751" s="128" t="str">
        <f t="shared" si="74"/>
        <v/>
      </c>
      <c r="AW751" s="105" t="str">
        <f>IF(ISNUMBER($AV751),INDEX($C$1:$AB$3985,$AV751,AW$4),"")</f>
        <v/>
      </c>
      <c r="AX751" s="105" t="str">
        <f>IF(ISNUMBER($AV751),INDEX($C$1:$AB$3985,$AV751,AX$4),"")</f>
        <v/>
      </c>
      <c r="AY751" s="128"/>
      <c r="AZ751" s="128"/>
      <c r="BA751" s="128" t="str">
        <f t="shared" si="75"/>
        <v/>
      </c>
      <c r="BB751" s="105" t="str">
        <f>IF(ISNUMBER($BA751),INDEX($C$1:$AB$3985,$BA751,BB$4),"")</f>
        <v/>
      </c>
      <c r="BC751" s="105"/>
    </row>
    <row r="752" spans="1:55" x14ac:dyDescent="0.25">
      <c r="A752" s="98"/>
      <c r="B752" s="98">
        <f>ROW()</f>
        <v>752</v>
      </c>
      <c r="C752" s="73"/>
      <c r="D752" s="179" t="s">
        <v>790</v>
      </c>
      <c r="E752" s="175" t="s">
        <v>850</v>
      </c>
      <c r="F752" s="175" t="s">
        <v>851</v>
      </c>
      <c r="G752" s="176">
        <v>5.9475119999999997</v>
      </c>
      <c r="H752" s="176">
        <v>0.59475120000000004</v>
      </c>
      <c r="I752" s="176">
        <v>59.475119999999997</v>
      </c>
      <c r="J752" s="172" t="s">
        <v>841</v>
      </c>
      <c r="K752" s="173">
        <v>1</v>
      </c>
      <c r="L752" s="178">
        <v>0</v>
      </c>
      <c r="M752" s="36">
        <v>1</v>
      </c>
      <c r="N752" s="36"/>
      <c r="O752" s="36"/>
      <c r="P752" s="36"/>
      <c r="Q752" s="36"/>
      <c r="R752" s="3"/>
      <c r="S752" s="106"/>
      <c r="T752" s="106"/>
      <c r="U752" s="106"/>
      <c r="V752" s="106"/>
      <c r="W752" s="106"/>
      <c r="X752" s="106"/>
      <c r="Y752" s="36"/>
      <c r="Z752" s="36"/>
      <c r="AA752" s="36"/>
      <c r="AB752" s="188" t="str">
        <f t="shared" si="70"/>
        <v>hkr36c12log</v>
      </c>
      <c r="AC752" s="188" t="s">
        <v>1585</v>
      </c>
      <c r="AD752" s="131"/>
      <c r="AE752" s="131"/>
      <c r="AF752" s="131"/>
      <c r="AG752" s="131"/>
      <c r="AH752" s="131"/>
      <c r="AI752" s="131"/>
      <c r="AJ752" s="128" t="str">
        <f t="shared" si="71"/>
        <v/>
      </c>
      <c r="AK752" s="7" t="str">
        <f>IF(ISNUMBER($AJ752),INDEX($C$1:$AB$3985,$AJ752,AK$4),"")</f>
        <v/>
      </c>
      <c r="AL752" s="7" t="str">
        <f>IF(ISNUMBER($AJ752),INDEX($C$1:$AB$3985,$AJ752,AL$4),"")</f>
        <v/>
      </c>
      <c r="AM752" s="128"/>
      <c r="AN752" s="128">
        <f t="shared" si="73"/>
        <v>764</v>
      </c>
      <c r="AO752" s="7" t="str">
        <f>IF(ISNUMBER($AN752),INDEX($C$1:$AB$2294,$AN752,AO$4),"")</f>
        <v>hkr37c17</v>
      </c>
      <c r="AP752" s="10">
        <f>IF(ISNUMBER($AN752),INDEX($C$1:$AB$2294,$AN752,AP$4),"")</f>
        <v>5.9475119999999997</v>
      </c>
      <c r="AQ752" s="310">
        <f>IF(ISNUMBER(SEARCH($T$30,AO752)),MAX(AQ$5:AQ751)+1,0)</f>
        <v>0</v>
      </c>
      <c r="AR752" s="310">
        <f>IF(ISNUMBER(SEARCH($T$31,AO752)),MAX(AR$5:AR751)+1,0)</f>
        <v>0</v>
      </c>
      <c r="AS752" s="128" t="str">
        <f t="shared" si="72"/>
        <v/>
      </c>
      <c r="AT752" s="105" t="str">
        <f>IF(ISNUMBER($AS752),INDEX($C$1:$AB$3985,$AS752,AT$4),"")</f>
        <v/>
      </c>
      <c r="AU752" s="128"/>
      <c r="AV752" s="128" t="str">
        <f t="shared" si="74"/>
        <v/>
      </c>
      <c r="AW752" s="105" t="str">
        <f>IF(ISNUMBER($AV752),INDEX($C$1:$AB$3985,$AV752,AW$4),"")</f>
        <v/>
      </c>
      <c r="AX752" s="105" t="str">
        <f>IF(ISNUMBER($AV752),INDEX($C$1:$AB$3985,$AV752,AX$4),"")</f>
        <v/>
      </c>
      <c r="AY752" s="128"/>
      <c r="AZ752" s="128"/>
      <c r="BA752" s="128" t="str">
        <f t="shared" si="75"/>
        <v/>
      </c>
      <c r="BB752" s="105" t="str">
        <f>IF(ISNUMBER($BA752),INDEX($C$1:$AB$3985,$BA752,BB$4),"")</f>
        <v/>
      </c>
      <c r="BC752" s="105"/>
    </row>
    <row r="753" spans="1:55" x14ac:dyDescent="0.25">
      <c r="A753" s="98"/>
      <c r="B753" s="98">
        <f>ROW()</f>
        <v>753</v>
      </c>
      <c r="C753" s="73"/>
      <c r="D753" s="179" t="s">
        <v>791</v>
      </c>
      <c r="E753" s="175" t="s">
        <v>850</v>
      </c>
      <c r="F753" s="175" t="s">
        <v>851</v>
      </c>
      <c r="G753" s="176">
        <v>5.9475119999999997</v>
      </c>
      <c r="H753" s="176">
        <v>0.59475120000000004</v>
      </c>
      <c r="I753" s="176">
        <v>59.475119999999997</v>
      </c>
      <c r="J753" s="172" t="s">
        <v>841</v>
      </c>
      <c r="K753" s="173">
        <v>1</v>
      </c>
      <c r="L753" s="178">
        <v>0</v>
      </c>
      <c r="M753" s="36">
        <v>1</v>
      </c>
      <c r="N753" s="36"/>
      <c r="O753" s="36"/>
      <c r="P753" s="36"/>
      <c r="Q753" s="36"/>
      <c r="R753" s="3"/>
      <c r="S753" s="106"/>
      <c r="T753" s="106"/>
      <c r="U753" s="106"/>
      <c r="V753" s="106"/>
      <c r="W753" s="106"/>
      <c r="X753" s="106"/>
      <c r="Y753" s="36"/>
      <c r="Z753" s="36"/>
      <c r="AA753" s="36"/>
      <c r="AB753" s="188" t="str">
        <f t="shared" si="70"/>
        <v>hkr36c14log</v>
      </c>
      <c r="AC753" s="188" t="s">
        <v>1585</v>
      </c>
      <c r="AD753" s="131"/>
      <c r="AE753" s="131"/>
      <c r="AF753" s="131"/>
      <c r="AG753" s="131"/>
      <c r="AH753" s="131"/>
      <c r="AI753" s="131"/>
      <c r="AJ753" s="128" t="str">
        <f t="shared" si="71"/>
        <v/>
      </c>
      <c r="AK753" s="7" t="str">
        <f>IF(ISNUMBER($AJ753),INDEX($C$1:$AB$3985,$AJ753,AK$4),"")</f>
        <v/>
      </c>
      <c r="AL753" s="7" t="str">
        <f>IF(ISNUMBER($AJ753),INDEX($C$1:$AB$3985,$AJ753,AL$4),"")</f>
        <v/>
      </c>
      <c r="AM753" s="128"/>
      <c r="AN753" s="128">
        <f t="shared" si="73"/>
        <v>765</v>
      </c>
      <c r="AO753" s="7" t="str">
        <f>IF(ISNUMBER($AN753),INDEX($C$1:$AB$2294,$AN753,AO$4),"")</f>
        <v>hkr38c07</v>
      </c>
      <c r="AP753" s="10">
        <f>IF(ISNUMBER($AN753),INDEX($C$1:$AB$2294,$AN753,AP$4),"")</f>
        <v>5.9475119999999997</v>
      </c>
      <c r="AQ753" s="310">
        <f>IF(ISNUMBER(SEARCH($T$30,AO753)),MAX(AQ$5:AQ752)+1,0)</f>
        <v>0</v>
      </c>
      <c r="AR753" s="310">
        <f>IF(ISNUMBER(SEARCH($T$31,AO753)),MAX(AR$5:AR752)+1,0)</f>
        <v>0</v>
      </c>
      <c r="AS753" s="128" t="str">
        <f t="shared" si="72"/>
        <v/>
      </c>
      <c r="AT753" s="105" t="str">
        <f>IF(ISNUMBER($AS753),INDEX($C$1:$AB$3985,$AS753,AT$4),"")</f>
        <v/>
      </c>
      <c r="AU753" s="128"/>
      <c r="AV753" s="128" t="str">
        <f t="shared" si="74"/>
        <v/>
      </c>
      <c r="AW753" s="105" t="str">
        <f>IF(ISNUMBER($AV753),INDEX($C$1:$AB$3985,$AV753,AW$4),"")</f>
        <v/>
      </c>
      <c r="AX753" s="105" t="str">
        <f>IF(ISNUMBER($AV753),INDEX($C$1:$AB$3985,$AV753,AX$4),"")</f>
        <v/>
      </c>
      <c r="AY753" s="128"/>
      <c r="AZ753" s="128"/>
      <c r="BA753" s="128" t="str">
        <f t="shared" si="75"/>
        <v/>
      </c>
      <c r="BB753" s="105" t="str">
        <f>IF(ISNUMBER($BA753),INDEX($C$1:$AB$3985,$BA753,BB$4),"")</f>
        <v/>
      </c>
      <c r="BC753" s="105"/>
    </row>
    <row r="754" spans="1:55" x14ac:dyDescent="0.25">
      <c r="A754" s="98"/>
      <c r="B754" s="98">
        <f>ROW()</f>
        <v>754</v>
      </c>
      <c r="C754" s="73"/>
      <c r="D754" s="179" t="s">
        <v>792</v>
      </c>
      <c r="E754" s="175" t="s">
        <v>850</v>
      </c>
      <c r="F754" s="175" t="s">
        <v>851</v>
      </c>
      <c r="G754" s="176">
        <v>5.9475119999999997</v>
      </c>
      <c r="H754" s="176">
        <v>0.59475120000000004</v>
      </c>
      <c r="I754" s="176">
        <v>59.475119999999997</v>
      </c>
      <c r="J754" s="172" t="s">
        <v>841</v>
      </c>
      <c r="K754" s="173">
        <v>1</v>
      </c>
      <c r="L754" s="178">
        <v>0</v>
      </c>
      <c r="M754" s="36">
        <v>1</v>
      </c>
      <c r="N754" s="36"/>
      <c r="O754" s="36"/>
      <c r="P754" s="36"/>
      <c r="Q754" s="36"/>
      <c r="R754" s="3"/>
      <c r="S754" s="106"/>
      <c r="T754" s="106"/>
      <c r="U754" s="106"/>
      <c r="V754" s="106"/>
      <c r="W754" s="106"/>
      <c r="X754" s="106"/>
      <c r="Y754" s="36"/>
      <c r="Z754" s="36"/>
      <c r="AA754" s="36"/>
      <c r="AB754" s="188" t="str">
        <f t="shared" si="70"/>
        <v>hkr36c15log</v>
      </c>
      <c r="AC754" s="188" t="s">
        <v>1585</v>
      </c>
      <c r="AD754" s="131"/>
      <c r="AE754" s="131"/>
      <c r="AF754" s="131"/>
      <c r="AG754" s="131"/>
      <c r="AH754" s="131"/>
      <c r="AI754" s="131"/>
      <c r="AJ754" s="128" t="str">
        <f t="shared" si="71"/>
        <v/>
      </c>
      <c r="AK754" s="7" t="str">
        <f>IF(ISNUMBER($AJ754),INDEX($C$1:$AB$3985,$AJ754,AK$4),"")</f>
        <v/>
      </c>
      <c r="AL754" s="7" t="str">
        <f>IF(ISNUMBER($AJ754),INDEX($C$1:$AB$3985,$AJ754,AL$4),"")</f>
        <v/>
      </c>
      <c r="AM754" s="128"/>
      <c r="AN754" s="128">
        <f t="shared" si="73"/>
        <v>766</v>
      </c>
      <c r="AO754" s="7" t="str">
        <f>IF(ISNUMBER($AN754),INDEX($C$1:$AB$2294,$AN754,AO$4),"")</f>
        <v>hkr38c08</v>
      </c>
      <c r="AP754" s="10">
        <f>IF(ISNUMBER($AN754),INDEX($C$1:$AB$2294,$AN754,AP$4),"")</f>
        <v>5.9475119999999997</v>
      </c>
      <c r="AQ754" s="310">
        <f>IF(ISNUMBER(SEARCH($T$30,AO754)),MAX(AQ$5:AQ753)+1,0)</f>
        <v>0</v>
      </c>
      <c r="AR754" s="310">
        <f>IF(ISNUMBER(SEARCH($T$31,AO754)),MAX(AR$5:AR753)+1,0)</f>
        <v>0</v>
      </c>
      <c r="AS754" s="128" t="str">
        <f t="shared" si="72"/>
        <v/>
      </c>
      <c r="AT754" s="105" t="str">
        <f>IF(ISNUMBER($AS754),INDEX($C$1:$AB$3985,$AS754,AT$4),"")</f>
        <v/>
      </c>
      <c r="AU754" s="128"/>
      <c r="AV754" s="128" t="str">
        <f t="shared" si="74"/>
        <v/>
      </c>
      <c r="AW754" s="105" t="str">
        <f>IF(ISNUMBER($AV754),INDEX($C$1:$AB$3985,$AV754,AW$4),"")</f>
        <v/>
      </c>
      <c r="AX754" s="105" t="str">
        <f>IF(ISNUMBER($AV754),INDEX($C$1:$AB$3985,$AV754,AX$4),"")</f>
        <v/>
      </c>
      <c r="AY754" s="128"/>
      <c r="AZ754" s="128"/>
      <c r="BA754" s="128" t="str">
        <f t="shared" si="75"/>
        <v/>
      </c>
      <c r="BB754" s="105" t="str">
        <f>IF(ISNUMBER($BA754),INDEX($C$1:$AB$3985,$BA754,BB$4),"")</f>
        <v/>
      </c>
      <c r="BC754" s="105"/>
    </row>
    <row r="755" spans="1:55" x14ac:dyDescent="0.25">
      <c r="A755" s="98"/>
      <c r="B755" s="98">
        <f>ROW()</f>
        <v>755</v>
      </c>
      <c r="C755" s="73"/>
      <c r="D755" s="179" t="s">
        <v>793</v>
      </c>
      <c r="E755" s="175" t="s">
        <v>850</v>
      </c>
      <c r="F755" s="175" t="s">
        <v>851</v>
      </c>
      <c r="G755" s="176">
        <v>5.9475119999999997</v>
      </c>
      <c r="H755" s="176">
        <v>0.59475120000000004</v>
      </c>
      <c r="I755" s="176">
        <v>59.475119999999997</v>
      </c>
      <c r="J755" s="172" t="s">
        <v>841</v>
      </c>
      <c r="K755" s="173">
        <v>1</v>
      </c>
      <c r="L755" s="178">
        <v>0</v>
      </c>
      <c r="M755" s="36">
        <v>1</v>
      </c>
      <c r="N755" s="36"/>
      <c r="O755" s="36"/>
      <c r="P755" s="36"/>
      <c r="Q755" s="36"/>
      <c r="R755" s="3"/>
      <c r="S755" s="106"/>
      <c r="T755" s="106"/>
      <c r="U755" s="106"/>
      <c r="V755" s="106"/>
      <c r="W755" s="106"/>
      <c r="X755" s="106"/>
      <c r="Y755" s="36"/>
      <c r="Z755" s="36"/>
      <c r="AA755" s="36"/>
      <c r="AB755" s="188" t="str">
        <f t="shared" si="70"/>
        <v>hkr36c16log</v>
      </c>
      <c r="AC755" s="188" t="s">
        <v>1585</v>
      </c>
      <c r="AD755" s="131"/>
      <c r="AE755" s="131"/>
      <c r="AF755" s="131"/>
      <c r="AG755" s="131"/>
      <c r="AH755" s="131"/>
      <c r="AI755" s="131"/>
      <c r="AJ755" s="128" t="str">
        <f t="shared" si="71"/>
        <v/>
      </c>
      <c r="AK755" s="7" t="str">
        <f>IF(ISNUMBER($AJ755),INDEX($C$1:$AB$3985,$AJ755,AK$4),"")</f>
        <v/>
      </c>
      <c r="AL755" s="7" t="str">
        <f>IF(ISNUMBER($AJ755),INDEX($C$1:$AB$3985,$AJ755,AL$4),"")</f>
        <v/>
      </c>
      <c r="AM755" s="128"/>
      <c r="AN755" s="128">
        <f t="shared" si="73"/>
        <v>767</v>
      </c>
      <c r="AO755" s="7" t="str">
        <f>IF(ISNUMBER($AN755),INDEX($C$1:$AB$2294,$AN755,AO$4),"")</f>
        <v>hkr38c09</v>
      </c>
      <c r="AP755" s="10">
        <f>IF(ISNUMBER($AN755),INDEX($C$1:$AB$2294,$AN755,AP$4),"")</f>
        <v>5.9475119999999997</v>
      </c>
      <c r="AQ755" s="310">
        <f>IF(ISNUMBER(SEARCH($T$30,AO755)),MAX(AQ$5:AQ754)+1,0)</f>
        <v>0</v>
      </c>
      <c r="AR755" s="310">
        <f>IF(ISNUMBER(SEARCH($T$31,AO755)),MAX(AR$5:AR754)+1,0)</f>
        <v>0</v>
      </c>
      <c r="AS755" s="128" t="str">
        <f t="shared" si="72"/>
        <v/>
      </c>
      <c r="AT755" s="105" t="str">
        <f>IF(ISNUMBER($AS755),INDEX($C$1:$AB$3985,$AS755,AT$4),"")</f>
        <v/>
      </c>
      <c r="AU755" s="128"/>
      <c r="AV755" s="128" t="str">
        <f t="shared" si="74"/>
        <v/>
      </c>
      <c r="AW755" s="105" t="str">
        <f>IF(ISNUMBER($AV755),INDEX($C$1:$AB$3985,$AV755,AW$4),"")</f>
        <v/>
      </c>
      <c r="AX755" s="105" t="str">
        <f>IF(ISNUMBER($AV755),INDEX($C$1:$AB$3985,$AV755,AX$4),"")</f>
        <v/>
      </c>
      <c r="AY755" s="128"/>
      <c r="AZ755" s="128"/>
      <c r="BA755" s="128" t="str">
        <f t="shared" si="75"/>
        <v/>
      </c>
      <c r="BB755" s="105" t="str">
        <f>IF(ISNUMBER($BA755),INDEX($C$1:$AB$3985,$BA755,BB$4),"")</f>
        <v/>
      </c>
      <c r="BC755" s="105"/>
    </row>
    <row r="756" spans="1:55" x14ac:dyDescent="0.25">
      <c r="A756" s="98"/>
      <c r="B756" s="98">
        <f>ROW()</f>
        <v>756</v>
      </c>
      <c r="C756" s="73"/>
      <c r="D756" s="179" t="s">
        <v>794</v>
      </c>
      <c r="E756" s="175" t="s">
        <v>850</v>
      </c>
      <c r="F756" s="175" t="s">
        <v>851</v>
      </c>
      <c r="G756" s="176">
        <v>5.9475119999999997</v>
      </c>
      <c r="H756" s="176">
        <v>0.59475120000000004</v>
      </c>
      <c r="I756" s="176">
        <v>59.475119999999997</v>
      </c>
      <c r="J756" s="172" t="s">
        <v>841</v>
      </c>
      <c r="K756" s="173">
        <v>1</v>
      </c>
      <c r="L756" s="178">
        <v>0</v>
      </c>
      <c r="M756" s="36">
        <v>1</v>
      </c>
      <c r="N756" s="36"/>
      <c r="O756" s="36"/>
      <c r="P756" s="36"/>
      <c r="Q756" s="36"/>
      <c r="R756" s="3"/>
      <c r="S756" s="106"/>
      <c r="T756" s="106"/>
      <c r="U756" s="106"/>
      <c r="V756" s="106"/>
      <c r="W756" s="106"/>
      <c r="X756" s="106"/>
      <c r="Y756" s="36"/>
      <c r="Z756" s="36"/>
      <c r="AA756" s="36"/>
      <c r="AB756" s="188" t="str">
        <f t="shared" si="70"/>
        <v>hkr36c18log</v>
      </c>
      <c r="AC756" s="188" t="s">
        <v>1585</v>
      </c>
      <c r="AD756" s="131"/>
      <c r="AE756" s="131"/>
      <c r="AF756" s="131"/>
      <c r="AG756" s="131"/>
      <c r="AH756" s="131"/>
      <c r="AI756" s="131"/>
      <c r="AJ756" s="128" t="str">
        <f t="shared" si="71"/>
        <v/>
      </c>
      <c r="AK756" s="7" t="str">
        <f>IF(ISNUMBER($AJ756),INDEX($C$1:$AB$3985,$AJ756,AK$4),"")</f>
        <v/>
      </c>
      <c r="AL756" s="7" t="str">
        <f>IF(ISNUMBER($AJ756),INDEX($C$1:$AB$3985,$AJ756,AL$4),"")</f>
        <v/>
      </c>
      <c r="AM756" s="128"/>
      <c r="AN756" s="128">
        <f t="shared" si="73"/>
        <v>768</v>
      </c>
      <c r="AO756" s="7" t="str">
        <f>IF(ISNUMBER($AN756),INDEX($C$1:$AB$2294,$AN756,AO$4),"")</f>
        <v>hkr38c10</v>
      </c>
      <c r="AP756" s="10">
        <f>IF(ISNUMBER($AN756),INDEX($C$1:$AB$2294,$AN756,AP$4),"")</f>
        <v>5.9475119999999997</v>
      </c>
      <c r="AQ756" s="310">
        <f>IF(ISNUMBER(SEARCH($T$30,AO756)),MAX(AQ$5:AQ755)+1,0)</f>
        <v>0</v>
      </c>
      <c r="AR756" s="310">
        <f>IF(ISNUMBER(SEARCH($T$31,AO756)),MAX(AR$5:AR755)+1,0)</f>
        <v>0</v>
      </c>
      <c r="AS756" s="128" t="str">
        <f t="shared" si="72"/>
        <v/>
      </c>
      <c r="AT756" s="105" t="str">
        <f>IF(ISNUMBER($AS756),INDEX($C$1:$AB$3985,$AS756,AT$4),"")</f>
        <v/>
      </c>
      <c r="AU756" s="128"/>
      <c r="AV756" s="128" t="str">
        <f t="shared" si="74"/>
        <v/>
      </c>
      <c r="AW756" s="105" t="str">
        <f>IF(ISNUMBER($AV756),INDEX($C$1:$AB$3985,$AV756,AW$4),"")</f>
        <v/>
      </c>
      <c r="AX756" s="105" t="str">
        <f>IF(ISNUMBER($AV756),INDEX($C$1:$AB$3985,$AV756,AX$4),"")</f>
        <v/>
      </c>
      <c r="AY756" s="128"/>
      <c r="AZ756" s="128"/>
      <c r="BA756" s="128" t="str">
        <f t="shared" si="75"/>
        <v/>
      </c>
      <c r="BB756" s="105" t="str">
        <f>IF(ISNUMBER($BA756),INDEX($C$1:$AB$3985,$BA756,BB$4),"")</f>
        <v/>
      </c>
      <c r="BC756" s="105"/>
    </row>
    <row r="757" spans="1:55" x14ac:dyDescent="0.25">
      <c r="A757" s="98"/>
      <c r="B757" s="98">
        <f>ROW()</f>
        <v>757</v>
      </c>
      <c r="C757" s="73"/>
      <c r="D757" s="179" t="s">
        <v>795</v>
      </c>
      <c r="E757" s="175" t="s">
        <v>850</v>
      </c>
      <c r="F757" s="175" t="s">
        <v>851</v>
      </c>
      <c r="G757" s="176">
        <v>5.9475119999999997</v>
      </c>
      <c r="H757" s="176">
        <v>0.59475120000000004</v>
      </c>
      <c r="I757" s="176">
        <v>59.475119999999997</v>
      </c>
      <c r="J757" s="172" t="s">
        <v>841</v>
      </c>
      <c r="K757" s="173">
        <v>1</v>
      </c>
      <c r="L757" s="178">
        <v>0</v>
      </c>
      <c r="M757" s="36">
        <v>1</v>
      </c>
      <c r="N757" s="36"/>
      <c r="O757" s="36"/>
      <c r="P757" s="36"/>
      <c r="Q757" s="36"/>
      <c r="R757" s="3"/>
      <c r="S757" s="106"/>
      <c r="T757" s="106"/>
      <c r="U757" s="106"/>
      <c r="V757" s="106"/>
      <c r="W757" s="106"/>
      <c r="X757" s="106"/>
      <c r="Y757" s="36"/>
      <c r="Z757" s="36"/>
      <c r="AA757" s="36"/>
      <c r="AB757" s="188" t="str">
        <f t="shared" si="70"/>
        <v>hkr37c08log</v>
      </c>
      <c r="AC757" s="188" t="s">
        <v>1585</v>
      </c>
      <c r="AD757" s="131"/>
      <c r="AE757" s="131"/>
      <c r="AF757" s="131"/>
      <c r="AG757" s="131"/>
      <c r="AH757" s="131"/>
      <c r="AI757" s="131"/>
      <c r="AJ757" s="128" t="str">
        <f t="shared" si="71"/>
        <v/>
      </c>
      <c r="AK757" s="7" t="str">
        <f>IF(ISNUMBER($AJ757),INDEX($C$1:$AB$3985,$AJ757,AK$4),"")</f>
        <v/>
      </c>
      <c r="AL757" s="7" t="str">
        <f>IF(ISNUMBER($AJ757),INDEX($C$1:$AB$3985,$AJ757,AL$4),"")</f>
        <v/>
      </c>
      <c r="AM757" s="128"/>
      <c r="AN757" s="128">
        <f t="shared" si="73"/>
        <v>769</v>
      </c>
      <c r="AO757" s="7" t="str">
        <f>IF(ISNUMBER($AN757),INDEX($C$1:$AB$2294,$AN757,AO$4),"")</f>
        <v>hkr38c11</v>
      </c>
      <c r="AP757" s="10">
        <f>IF(ISNUMBER($AN757),INDEX($C$1:$AB$2294,$AN757,AP$4),"")</f>
        <v>5.9475119999999997</v>
      </c>
      <c r="AQ757" s="310">
        <f>IF(ISNUMBER(SEARCH($T$30,AO757)),MAX(AQ$5:AQ756)+1,0)</f>
        <v>0</v>
      </c>
      <c r="AR757" s="310">
        <f>IF(ISNUMBER(SEARCH($T$31,AO757)),MAX(AR$5:AR756)+1,0)</f>
        <v>0</v>
      </c>
      <c r="AS757" s="128" t="str">
        <f t="shared" si="72"/>
        <v/>
      </c>
      <c r="AT757" s="105" t="str">
        <f>IF(ISNUMBER($AS757),INDEX($C$1:$AB$3985,$AS757,AT$4),"")</f>
        <v/>
      </c>
      <c r="AU757" s="128"/>
      <c r="AV757" s="128" t="str">
        <f t="shared" si="74"/>
        <v/>
      </c>
      <c r="AW757" s="105" t="str">
        <f>IF(ISNUMBER($AV757),INDEX($C$1:$AB$3985,$AV757,AW$4),"")</f>
        <v/>
      </c>
      <c r="AX757" s="105" t="str">
        <f>IF(ISNUMBER($AV757),INDEX($C$1:$AB$3985,$AV757,AX$4),"")</f>
        <v/>
      </c>
      <c r="AY757" s="128"/>
      <c r="AZ757" s="128"/>
      <c r="BA757" s="128" t="str">
        <f t="shared" si="75"/>
        <v/>
      </c>
      <c r="BB757" s="105" t="str">
        <f>IF(ISNUMBER($BA757),INDEX($C$1:$AB$3985,$BA757,BB$4),"")</f>
        <v/>
      </c>
      <c r="BC757" s="105"/>
    </row>
    <row r="758" spans="1:55" x14ac:dyDescent="0.25">
      <c r="A758" s="98"/>
      <c r="B758" s="98">
        <f>ROW()</f>
        <v>758</v>
      </c>
      <c r="C758" s="73"/>
      <c r="D758" s="179" t="s">
        <v>796</v>
      </c>
      <c r="E758" s="175" t="s">
        <v>850</v>
      </c>
      <c r="F758" s="175" t="s">
        <v>851</v>
      </c>
      <c r="G758" s="176">
        <v>5.9475119999999997</v>
      </c>
      <c r="H758" s="176">
        <v>0.59475120000000004</v>
      </c>
      <c r="I758" s="176">
        <v>59.475119999999997</v>
      </c>
      <c r="J758" s="172" t="s">
        <v>841</v>
      </c>
      <c r="K758" s="173">
        <v>1</v>
      </c>
      <c r="L758" s="178">
        <v>0</v>
      </c>
      <c r="M758" s="36">
        <v>1</v>
      </c>
      <c r="N758" s="36"/>
      <c r="O758" s="36"/>
      <c r="P758" s="36"/>
      <c r="Q758" s="36"/>
      <c r="R758" s="3"/>
      <c r="S758" s="106"/>
      <c r="T758" s="106"/>
      <c r="U758" s="106"/>
      <c r="V758" s="106"/>
      <c r="W758" s="106"/>
      <c r="X758" s="106"/>
      <c r="Y758" s="36"/>
      <c r="Z758" s="36"/>
      <c r="AA758" s="36"/>
      <c r="AB758" s="188" t="str">
        <f t="shared" si="70"/>
        <v>hkr37c10log</v>
      </c>
      <c r="AC758" s="188" t="s">
        <v>1585</v>
      </c>
      <c r="AD758" s="131"/>
      <c r="AE758" s="131"/>
      <c r="AF758" s="131"/>
      <c r="AG758" s="131"/>
      <c r="AH758" s="131"/>
      <c r="AI758" s="131"/>
      <c r="AJ758" s="128" t="str">
        <f t="shared" si="71"/>
        <v/>
      </c>
      <c r="AK758" s="7" t="str">
        <f>IF(ISNUMBER($AJ758),INDEX($C$1:$AB$3985,$AJ758,AK$4),"")</f>
        <v/>
      </c>
      <c r="AL758" s="7" t="str">
        <f>IF(ISNUMBER($AJ758),INDEX($C$1:$AB$3985,$AJ758,AL$4),"")</f>
        <v/>
      </c>
      <c r="AM758" s="128"/>
      <c r="AN758" s="128">
        <f t="shared" si="73"/>
        <v>770</v>
      </c>
      <c r="AO758" s="7" t="str">
        <f>IF(ISNUMBER($AN758),INDEX($C$1:$AB$2294,$AN758,AO$4),"")</f>
        <v>hkr38c12</v>
      </c>
      <c r="AP758" s="10">
        <f>IF(ISNUMBER($AN758),INDEX($C$1:$AB$2294,$AN758,AP$4),"")</f>
        <v>5.9475119999999997</v>
      </c>
      <c r="AQ758" s="310">
        <f>IF(ISNUMBER(SEARCH($T$30,AO758)),MAX(AQ$5:AQ757)+1,0)</f>
        <v>0</v>
      </c>
      <c r="AR758" s="310">
        <f>IF(ISNUMBER(SEARCH($T$31,AO758)),MAX(AR$5:AR757)+1,0)</f>
        <v>0</v>
      </c>
      <c r="AS758" s="128" t="str">
        <f t="shared" si="72"/>
        <v/>
      </c>
      <c r="AT758" s="105" t="str">
        <f>IF(ISNUMBER($AS758),INDEX($C$1:$AB$3985,$AS758,AT$4),"")</f>
        <v/>
      </c>
      <c r="AU758" s="128"/>
      <c r="AV758" s="128" t="str">
        <f t="shared" si="74"/>
        <v/>
      </c>
      <c r="AW758" s="105" t="str">
        <f>IF(ISNUMBER($AV758),INDEX($C$1:$AB$3985,$AV758,AW$4),"")</f>
        <v/>
      </c>
      <c r="AX758" s="105" t="str">
        <f>IF(ISNUMBER($AV758),INDEX($C$1:$AB$3985,$AV758,AX$4),"")</f>
        <v/>
      </c>
      <c r="AY758" s="128"/>
      <c r="AZ758" s="128"/>
      <c r="BA758" s="128" t="str">
        <f t="shared" si="75"/>
        <v/>
      </c>
      <c r="BB758" s="105" t="str">
        <f>IF(ISNUMBER($BA758),INDEX($C$1:$AB$3985,$BA758,BB$4),"")</f>
        <v/>
      </c>
      <c r="BC758" s="105"/>
    </row>
    <row r="759" spans="1:55" x14ac:dyDescent="0.25">
      <c r="A759" s="98"/>
      <c r="B759" s="98">
        <f>ROW()</f>
        <v>759</v>
      </c>
      <c r="C759" s="73"/>
      <c r="D759" s="179" t="s">
        <v>797</v>
      </c>
      <c r="E759" s="175" t="s">
        <v>850</v>
      </c>
      <c r="F759" s="175" t="s">
        <v>851</v>
      </c>
      <c r="G759" s="176">
        <v>5.9475119999999997</v>
      </c>
      <c r="H759" s="176">
        <v>0.59475120000000004</v>
      </c>
      <c r="I759" s="176">
        <v>59.475119999999997</v>
      </c>
      <c r="J759" s="172" t="s">
        <v>841</v>
      </c>
      <c r="K759" s="173">
        <v>1</v>
      </c>
      <c r="L759" s="178">
        <v>0</v>
      </c>
      <c r="M759" s="36">
        <v>1</v>
      </c>
      <c r="N759" s="36"/>
      <c r="O759" s="36"/>
      <c r="P759" s="36"/>
      <c r="Q759" s="36"/>
      <c r="R759" s="3"/>
      <c r="S759" s="106"/>
      <c r="T759" s="106"/>
      <c r="U759" s="106"/>
      <c r="V759" s="106"/>
      <c r="W759" s="106"/>
      <c r="X759" s="106"/>
      <c r="Y759" s="36"/>
      <c r="Z759" s="36"/>
      <c r="AA759" s="36"/>
      <c r="AB759" s="188" t="str">
        <f t="shared" si="70"/>
        <v>hkr37c11log</v>
      </c>
      <c r="AC759" s="188" t="s">
        <v>1585</v>
      </c>
      <c r="AD759" s="131"/>
      <c r="AE759" s="131"/>
      <c r="AF759" s="131"/>
      <c r="AG759" s="131"/>
      <c r="AH759" s="131"/>
      <c r="AI759" s="131"/>
      <c r="AJ759" s="128" t="str">
        <f t="shared" si="71"/>
        <v/>
      </c>
      <c r="AK759" s="7" t="str">
        <f>IF(ISNUMBER($AJ759),INDEX($C$1:$AB$3985,$AJ759,AK$4),"")</f>
        <v/>
      </c>
      <c r="AL759" s="7" t="str">
        <f>IF(ISNUMBER($AJ759),INDEX($C$1:$AB$3985,$AJ759,AL$4),"")</f>
        <v/>
      </c>
      <c r="AM759" s="128"/>
      <c r="AN759" s="128">
        <f t="shared" si="73"/>
        <v>771</v>
      </c>
      <c r="AO759" s="7" t="str">
        <f>IF(ISNUMBER($AN759),INDEX($C$1:$AB$2294,$AN759,AO$4),"")</f>
        <v>hkr38c15</v>
      </c>
      <c r="AP759" s="10">
        <f>IF(ISNUMBER($AN759),INDEX($C$1:$AB$2294,$AN759,AP$4),"")</f>
        <v>5.9475119999999997</v>
      </c>
      <c r="AQ759" s="310">
        <f>IF(ISNUMBER(SEARCH($T$30,AO759)),MAX(AQ$5:AQ758)+1,0)</f>
        <v>0</v>
      </c>
      <c r="AR759" s="310">
        <f>IF(ISNUMBER(SEARCH($T$31,AO759)),MAX(AR$5:AR758)+1,0)</f>
        <v>0</v>
      </c>
      <c r="AS759" s="128" t="str">
        <f t="shared" si="72"/>
        <v/>
      </c>
      <c r="AT759" s="105" t="str">
        <f>IF(ISNUMBER($AS759),INDEX($C$1:$AB$3985,$AS759,AT$4),"")</f>
        <v/>
      </c>
      <c r="AU759" s="128"/>
      <c r="AV759" s="128" t="str">
        <f t="shared" si="74"/>
        <v/>
      </c>
      <c r="AW759" s="105" t="str">
        <f>IF(ISNUMBER($AV759),INDEX($C$1:$AB$3985,$AV759,AW$4),"")</f>
        <v/>
      </c>
      <c r="AX759" s="105" t="str">
        <f>IF(ISNUMBER($AV759),INDEX($C$1:$AB$3985,$AV759,AX$4),"")</f>
        <v/>
      </c>
      <c r="AY759" s="128"/>
      <c r="AZ759" s="128"/>
      <c r="BA759" s="128" t="str">
        <f t="shared" si="75"/>
        <v/>
      </c>
      <c r="BB759" s="105" t="str">
        <f>IF(ISNUMBER($BA759),INDEX($C$1:$AB$3985,$BA759,BB$4),"")</f>
        <v/>
      </c>
      <c r="BC759" s="105"/>
    </row>
    <row r="760" spans="1:55" x14ac:dyDescent="0.25">
      <c r="A760" s="98"/>
      <c r="B760" s="98">
        <f>ROW()</f>
        <v>760</v>
      </c>
      <c r="C760" s="73"/>
      <c r="D760" s="179" t="s">
        <v>798</v>
      </c>
      <c r="E760" s="175" t="s">
        <v>850</v>
      </c>
      <c r="F760" s="175" t="s">
        <v>851</v>
      </c>
      <c r="G760" s="176">
        <v>5.9475119999999997</v>
      </c>
      <c r="H760" s="176">
        <v>0.59475120000000004</v>
      </c>
      <c r="I760" s="176">
        <v>59.475119999999997</v>
      </c>
      <c r="J760" s="172" t="s">
        <v>841</v>
      </c>
      <c r="K760" s="173">
        <v>1</v>
      </c>
      <c r="L760" s="178">
        <v>0</v>
      </c>
      <c r="M760" s="36">
        <v>1</v>
      </c>
      <c r="N760" s="36"/>
      <c r="O760" s="36"/>
      <c r="P760" s="36"/>
      <c r="Q760" s="36"/>
      <c r="R760" s="3"/>
      <c r="S760" s="106"/>
      <c r="T760" s="106"/>
      <c r="U760" s="106"/>
      <c r="V760" s="106"/>
      <c r="W760" s="106"/>
      <c r="X760" s="106"/>
      <c r="Y760" s="36"/>
      <c r="Z760" s="36"/>
      <c r="AA760" s="36"/>
      <c r="AB760" s="188" t="str">
        <f t="shared" si="70"/>
        <v>hkr37c12log</v>
      </c>
      <c r="AC760" s="188" t="s">
        <v>1585</v>
      </c>
      <c r="AD760" s="131"/>
      <c r="AE760" s="131"/>
      <c r="AF760" s="131"/>
      <c r="AG760" s="131"/>
      <c r="AH760" s="131"/>
      <c r="AI760" s="131"/>
      <c r="AJ760" s="128" t="str">
        <f t="shared" si="71"/>
        <v/>
      </c>
      <c r="AK760" s="7" t="str">
        <f>IF(ISNUMBER($AJ760),INDEX($C$1:$AB$3985,$AJ760,AK$4),"")</f>
        <v/>
      </c>
      <c r="AL760" s="7" t="str">
        <f>IF(ISNUMBER($AJ760),INDEX($C$1:$AB$3985,$AJ760,AL$4),"")</f>
        <v/>
      </c>
      <c r="AM760" s="128"/>
      <c r="AN760" s="128">
        <f t="shared" si="73"/>
        <v>772</v>
      </c>
      <c r="AO760" s="7" t="str">
        <f>IF(ISNUMBER($AN760),INDEX($C$1:$AB$2294,$AN760,AO$4),"")</f>
        <v>hkr39c05</v>
      </c>
      <c r="AP760" s="10">
        <f>IF(ISNUMBER($AN760),INDEX($C$1:$AB$2294,$AN760,AP$4),"")</f>
        <v>5.9475119999999997</v>
      </c>
      <c r="AQ760" s="310">
        <f>IF(ISNUMBER(SEARCH($T$30,AO760)),MAX(AQ$5:AQ759)+1,0)</f>
        <v>0</v>
      </c>
      <c r="AR760" s="310">
        <f>IF(ISNUMBER(SEARCH($T$31,AO760)),MAX(AR$5:AR759)+1,0)</f>
        <v>0</v>
      </c>
      <c r="AS760" s="128" t="str">
        <f t="shared" si="72"/>
        <v/>
      </c>
      <c r="AT760" s="105" t="str">
        <f>IF(ISNUMBER($AS760),INDEX($C$1:$AB$3985,$AS760,AT$4),"")</f>
        <v/>
      </c>
      <c r="AU760" s="128"/>
      <c r="AV760" s="128" t="str">
        <f t="shared" si="74"/>
        <v/>
      </c>
      <c r="AW760" s="105" t="str">
        <f>IF(ISNUMBER($AV760),INDEX($C$1:$AB$3985,$AV760,AW$4),"")</f>
        <v/>
      </c>
      <c r="AX760" s="105" t="str">
        <f>IF(ISNUMBER($AV760),INDEX($C$1:$AB$3985,$AV760,AX$4),"")</f>
        <v/>
      </c>
      <c r="AY760" s="128"/>
      <c r="AZ760" s="128"/>
      <c r="BA760" s="128" t="str">
        <f t="shared" si="75"/>
        <v/>
      </c>
      <c r="BB760" s="105" t="str">
        <f>IF(ISNUMBER($BA760),INDEX($C$1:$AB$3985,$BA760,BB$4),"")</f>
        <v/>
      </c>
      <c r="BC760" s="105"/>
    </row>
    <row r="761" spans="1:55" x14ac:dyDescent="0.25">
      <c r="A761" s="98"/>
      <c r="B761" s="98">
        <f>ROW()</f>
        <v>761</v>
      </c>
      <c r="C761" s="73"/>
      <c r="D761" s="179" t="s">
        <v>799</v>
      </c>
      <c r="E761" s="175" t="s">
        <v>850</v>
      </c>
      <c r="F761" s="175" t="s">
        <v>851</v>
      </c>
      <c r="G761" s="176">
        <v>5.9475119999999997</v>
      </c>
      <c r="H761" s="176">
        <v>0.59475120000000004</v>
      </c>
      <c r="I761" s="176">
        <v>59.475119999999997</v>
      </c>
      <c r="J761" s="172" t="s">
        <v>841</v>
      </c>
      <c r="K761" s="173">
        <v>1</v>
      </c>
      <c r="L761" s="178">
        <v>0</v>
      </c>
      <c r="M761" s="36">
        <v>1</v>
      </c>
      <c r="N761" s="36"/>
      <c r="O761" s="36"/>
      <c r="P761" s="36"/>
      <c r="Q761" s="36"/>
      <c r="R761" s="3"/>
      <c r="S761" s="106"/>
      <c r="T761" s="106"/>
      <c r="U761" s="106"/>
      <c r="V761" s="106"/>
      <c r="W761" s="106"/>
      <c r="X761" s="106"/>
      <c r="Y761" s="36"/>
      <c r="Z761" s="36"/>
      <c r="AA761" s="36"/>
      <c r="AB761" s="188" t="str">
        <f t="shared" si="70"/>
        <v>hkr37c13log</v>
      </c>
      <c r="AC761" s="188" t="s">
        <v>1585</v>
      </c>
      <c r="AD761" s="131"/>
      <c r="AE761" s="131"/>
      <c r="AF761" s="131"/>
      <c r="AG761" s="131"/>
      <c r="AH761" s="131"/>
      <c r="AI761" s="131"/>
      <c r="AJ761" s="128" t="str">
        <f t="shared" si="71"/>
        <v/>
      </c>
      <c r="AK761" s="7" t="str">
        <f>IF(ISNUMBER($AJ761),INDEX($C$1:$AB$3985,$AJ761,AK$4),"")</f>
        <v/>
      </c>
      <c r="AL761" s="7" t="str">
        <f>IF(ISNUMBER($AJ761),INDEX($C$1:$AB$3985,$AJ761,AL$4),"")</f>
        <v/>
      </c>
      <c r="AM761" s="128"/>
      <c r="AN761" s="128">
        <f t="shared" si="73"/>
        <v>773</v>
      </c>
      <c r="AO761" s="7" t="str">
        <f>IF(ISNUMBER($AN761),INDEX($C$1:$AB$2294,$AN761,AO$4),"")</f>
        <v>hkr39c06</v>
      </c>
      <c r="AP761" s="10">
        <f>IF(ISNUMBER($AN761),INDEX($C$1:$AB$2294,$AN761,AP$4),"")</f>
        <v>5.9475119999999997</v>
      </c>
      <c r="AQ761" s="310">
        <f>IF(ISNUMBER(SEARCH($T$30,AO761)),MAX(AQ$5:AQ760)+1,0)</f>
        <v>0</v>
      </c>
      <c r="AR761" s="310">
        <f>IF(ISNUMBER(SEARCH($T$31,AO761)),MAX(AR$5:AR760)+1,0)</f>
        <v>0</v>
      </c>
      <c r="AS761" s="128" t="str">
        <f t="shared" si="72"/>
        <v/>
      </c>
      <c r="AT761" s="105" t="str">
        <f>IF(ISNUMBER($AS761),INDEX($C$1:$AB$3985,$AS761,AT$4),"")</f>
        <v/>
      </c>
      <c r="AU761" s="128"/>
      <c r="AV761" s="128" t="str">
        <f t="shared" si="74"/>
        <v/>
      </c>
      <c r="AW761" s="105" t="str">
        <f>IF(ISNUMBER($AV761),INDEX($C$1:$AB$3985,$AV761,AW$4),"")</f>
        <v/>
      </c>
      <c r="AX761" s="105" t="str">
        <f>IF(ISNUMBER($AV761),INDEX($C$1:$AB$3985,$AV761,AX$4),"")</f>
        <v/>
      </c>
      <c r="AY761" s="128"/>
      <c r="AZ761" s="128"/>
      <c r="BA761" s="128" t="str">
        <f t="shared" si="75"/>
        <v/>
      </c>
      <c r="BB761" s="105" t="str">
        <f>IF(ISNUMBER($BA761),INDEX($C$1:$AB$3985,$BA761,BB$4),"")</f>
        <v/>
      </c>
      <c r="BC761" s="105"/>
    </row>
    <row r="762" spans="1:55" x14ac:dyDescent="0.25">
      <c r="A762" s="98"/>
      <c r="B762" s="98">
        <f>ROW()</f>
        <v>762</v>
      </c>
      <c r="C762" s="73"/>
      <c r="D762" s="179" t="s">
        <v>800</v>
      </c>
      <c r="E762" s="175" t="s">
        <v>850</v>
      </c>
      <c r="F762" s="175" t="s">
        <v>851</v>
      </c>
      <c r="G762" s="176">
        <v>5.9475119999999997</v>
      </c>
      <c r="H762" s="176">
        <v>0.59475120000000004</v>
      </c>
      <c r="I762" s="176">
        <v>59.475119999999997</v>
      </c>
      <c r="J762" s="172" t="s">
        <v>841</v>
      </c>
      <c r="K762" s="173">
        <v>1</v>
      </c>
      <c r="L762" s="178">
        <v>0</v>
      </c>
      <c r="M762" s="36">
        <v>1</v>
      </c>
      <c r="N762" s="36"/>
      <c r="O762" s="36"/>
      <c r="P762" s="36"/>
      <c r="Q762" s="36"/>
      <c r="R762" s="3"/>
      <c r="S762" s="106"/>
      <c r="T762" s="106"/>
      <c r="U762" s="106"/>
      <c r="V762" s="106"/>
      <c r="W762" s="106"/>
      <c r="X762" s="106"/>
      <c r="Y762" s="36"/>
      <c r="Z762" s="36"/>
      <c r="AA762" s="36"/>
      <c r="AB762" s="188" t="str">
        <f t="shared" si="70"/>
        <v>hkr37c14log</v>
      </c>
      <c r="AC762" s="188" t="s">
        <v>1585</v>
      </c>
      <c r="AD762" s="131"/>
      <c r="AE762" s="131"/>
      <c r="AF762" s="131"/>
      <c r="AG762" s="131"/>
      <c r="AH762" s="131"/>
      <c r="AI762" s="131"/>
      <c r="AJ762" s="128" t="str">
        <f t="shared" si="71"/>
        <v/>
      </c>
      <c r="AK762" s="7" t="str">
        <f>IF(ISNUMBER($AJ762),INDEX($C$1:$AB$3985,$AJ762,AK$4),"")</f>
        <v/>
      </c>
      <c r="AL762" s="7" t="str">
        <f>IF(ISNUMBER($AJ762),INDEX($C$1:$AB$3985,$AJ762,AL$4),"")</f>
        <v/>
      </c>
      <c r="AM762" s="128"/>
      <c r="AN762" s="128">
        <f t="shared" si="73"/>
        <v>774</v>
      </c>
      <c r="AO762" s="7" t="str">
        <f>IF(ISNUMBER($AN762),INDEX($C$1:$AB$2294,$AN762,AO$4),"")</f>
        <v>hkr39c07</v>
      </c>
      <c r="AP762" s="10">
        <f>IF(ISNUMBER($AN762),INDEX($C$1:$AB$2294,$AN762,AP$4),"")</f>
        <v>5.9475119999999997</v>
      </c>
      <c r="AQ762" s="310">
        <f>IF(ISNUMBER(SEARCH($T$30,AO762)),MAX(AQ$5:AQ761)+1,0)</f>
        <v>0</v>
      </c>
      <c r="AR762" s="310">
        <f>IF(ISNUMBER(SEARCH($T$31,AO762)),MAX(AR$5:AR761)+1,0)</f>
        <v>0</v>
      </c>
      <c r="AS762" s="128" t="str">
        <f t="shared" si="72"/>
        <v/>
      </c>
      <c r="AT762" s="105" t="str">
        <f>IF(ISNUMBER($AS762),INDEX($C$1:$AB$3985,$AS762,AT$4),"")</f>
        <v/>
      </c>
      <c r="AU762" s="128"/>
      <c r="AV762" s="128" t="str">
        <f t="shared" si="74"/>
        <v/>
      </c>
      <c r="AW762" s="105" t="str">
        <f>IF(ISNUMBER($AV762),INDEX($C$1:$AB$3985,$AV762,AW$4),"")</f>
        <v/>
      </c>
      <c r="AX762" s="105" t="str">
        <f>IF(ISNUMBER($AV762),INDEX($C$1:$AB$3985,$AV762,AX$4),"")</f>
        <v/>
      </c>
      <c r="AY762" s="128"/>
      <c r="AZ762" s="128"/>
      <c r="BA762" s="128" t="str">
        <f t="shared" si="75"/>
        <v/>
      </c>
      <c r="BB762" s="105" t="str">
        <f>IF(ISNUMBER($BA762),INDEX($C$1:$AB$3985,$BA762,BB$4),"")</f>
        <v/>
      </c>
      <c r="BC762" s="105"/>
    </row>
    <row r="763" spans="1:55" x14ac:dyDescent="0.25">
      <c r="A763" s="98"/>
      <c r="B763" s="98">
        <f>ROW()</f>
        <v>763</v>
      </c>
      <c r="C763" s="73"/>
      <c r="D763" s="179" t="s">
        <v>801</v>
      </c>
      <c r="E763" s="175" t="s">
        <v>850</v>
      </c>
      <c r="F763" s="175" t="s">
        <v>851</v>
      </c>
      <c r="G763" s="176">
        <v>5.9475119999999997</v>
      </c>
      <c r="H763" s="176">
        <v>0.59475120000000004</v>
      </c>
      <c r="I763" s="176">
        <v>59.475119999999997</v>
      </c>
      <c r="J763" s="172" t="s">
        <v>841</v>
      </c>
      <c r="K763" s="173">
        <v>1</v>
      </c>
      <c r="L763" s="178">
        <v>0</v>
      </c>
      <c r="M763" s="36">
        <v>1</v>
      </c>
      <c r="N763" s="36"/>
      <c r="O763" s="36"/>
      <c r="P763" s="36"/>
      <c r="Q763" s="36"/>
      <c r="R763" s="3"/>
      <c r="S763" s="106"/>
      <c r="T763" s="106"/>
      <c r="U763" s="106"/>
      <c r="V763" s="106"/>
      <c r="W763" s="106"/>
      <c r="X763" s="106"/>
      <c r="Y763" s="36"/>
      <c r="Z763" s="36"/>
      <c r="AA763" s="36"/>
      <c r="AB763" s="188" t="str">
        <f t="shared" si="70"/>
        <v>hkr37c16log</v>
      </c>
      <c r="AC763" s="188" t="s">
        <v>1585</v>
      </c>
      <c r="AD763" s="131"/>
      <c r="AE763" s="131"/>
      <c r="AF763" s="131"/>
      <c r="AG763" s="131"/>
      <c r="AH763" s="131"/>
      <c r="AI763" s="131"/>
      <c r="AJ763" s="128" t="str">
        <f t="shared" si="71"/>
        <v/>
      </c>
      <c r="AK763" s="7" t="str">
        <f>IF(ISNUMBER($AJ763),INDEX($C$1:$AB$3985,$AJ763,AK$4),"")</f>
        <v/>
      </c>
      <c r="AL763" s="7" t="str">
        <f>IF(ISNUMBER($AJ763),INDEX($C$1:$AB$3985,$AJ763,AL$4),"")</f>
        <v/>
      </c>
      <c r="AM763" s="128"/>
      <c r="AN763" s="128">
        <f t="shared" si="73"/>
        <v>775</v>
      </c>
      <c r="AO763" s="7" t="str">
        <f>IF(ISNUMBER($AN763),INDEX($C$1:$AB$2294,$AN763,AO$4),"")</f>
        <v>hkr39c09</v>
      </c>
      <c r="AP763" s="10">
        <f>IF(ISNUMBER($AN763),INDEX($C$1:$AB$2294,$AN763,AP$4),"")</f>
        <v>5.9475119999999997</v>
      </c>
      <c r="AQ763" s="310">
        <f>IF(ISNUMBER(SEARCH($T$30,AO763)),MAX(AQ$5:AQ762)+1,0)</f>
        <v>0</v>
      </c>
      <c r="AR763" s="310">
        <f>IF(ISNUMBER(SEARCH($T$31,AO763)),MAX(AR$5:AR762)+1,0)</f>
        <v>0</v>
      </c>
      <c r="AS763" s="128" t="str">
        <f t="shared" si="72"/>
        <v/>
      </c>
      <c r="AT763" s="105" t="str">
        <f>IF(ISNUMBER($AS763),INDEX($C$1:$AB$3985,$AS763,AT$4),"")</f>
        <v/>
      </c>
      <c r="AU763" s="128"/>
      <c r="AV763" s="128" t="str">
        <f t="shared" si="74"/>
        <v/>
      </c>
      <c r="AW763" s="105" t="str">
        <f>IF(ISNUMBER($AV763),INDEX($C$1:$AB$3985,$AV763,AW$4),"")</f>
        <v/>
      </c>
      <c r="AX763" s="105" t="str">
        <f>IF(ISNUMBER($AV763),INDEX($C$1:$AB$3985,$AV763,AX$4),"")</f>
        <v/>
      </c>
      <c r="AY763" s="128"/>
      <c r="AZ763" s="128"/>
      <c r="BA763" s="128" t="str">
        <f t="shared" si="75"/>
        <v/>
      </c>
      <c r="BB763" s="105" t="str">
        <f>IF(ISNUMBER($BA763),INDEX($C$1:$AB$3985,$BA763,BB$4),"")</f>
        <v/>
      </c>
      <c r="BC763" s="105"/>
    </row>
    <row r="764" spans="1:55" x14ac:dyDescent="0.25">
      <c r="A764" s="98"/>
      <c r="B764" s="98">
        <f>ROW()</f>
        <v>764</v>
      </c>
      <c r="C764" s="73"/>
      <c r="D764" s="179" t="s">
        <v>802</v>
      </c>
      <c r="E764" s="175" t="s">
        <v>850</v>
      </c>
      <c r="F764" s="175" t="s">
        <v>851</v>
      </c>
      <c r="G764" s="176">
        <v>5.9475119999999997</v>
      </c>
      <c r="H764" s="176">
        <v>0.59475120000000004</v>
      </c>
      <c r="I764" s="176">
        <v>59.475119999999997</v>
      </c>
      <c r="J764" s="172" t="s">
        <v>841</v>
      </c>
      <c r="K764" s="173">
        <v>1</v>
      </c>
      <c r="L764" s="178">
        <v>0</v>
      </c>
      <c r="M764" s="36">
        <v>1</v>
      </c>
      <c r="N764" s="36"/>
      <c r="O764" s="36"/>
      <c r="P764" s="36"/>
      <c r="Q764" s="36"/>
      <c r="R764" s="3"/>
      <c r="S764" s="106"/>
      <c r="T764" s="106"/>
      <c r="U764" s="106"/>
      <c r="V764" s="106"/>
      <c r="W764" s="106"/>
      <c r="X764" s="106"/>
      <c r="Y764" s="36"/>
      <c r="Z764" s="36"/>
      <c r="AA764" s="36"/>
      <c r="AB764" s="188" t="str">
        <f t="shared" si="70"/>
        <v>hkr37c17log</v>
      </c>
      <c r="AC764" s="188" t="s">
        <v>1585</v>
      </c>
      <c r="AD764" s="131"/>
      <c r="AE764" s="131"/>
      <c r="AF764" s="131"/>
      <c r="AG764" s="131"/>
      <c r="AH764" s="131"/>
      <c r="AI764" s="131"/>
      <c r="AJ764" s="128" t="str">
        <f t="shared" si="71"/>
        <v/>
      </c>
      <c r="AK764" s="7" t="str">
        <f>IF(ISNUMBER($AJ764),INDEX($C$1:$AB$3985,$AJ764,AK$4),"")</f>
        <v/>
      </c>
      <c r="AL764" s="7" t="str">
        <f>IF(ISNUMBER($AJ764),INDEX($C$1:$AB$3985,$AJ764,AL$4),"")</f>
        <v/>
      </c>
      <c r="AM764" s="128"/>
      <c r="AN764" s="128">
        <f t="shared" si="73"/>
        <v>776</v>
      </c>
      <c r="AO764" s="7" t="str">
        <f>IF(ISNUMBER($AN764),INDEX($C$1:$AB$2294,$AN764,AO$4),"")</f>
        <v>hkr39c10</v>
      </c>
      <c r="AP764" s="10">
        <f>IF(ISNUMBER($AN764),INDEX($C$1:$AB$2294,$AN764,AP$4),"")</f>
        <v>5.9475119999999997</v>
      </c>
      <c r="AQ764" s="310">
        <f>IF(ISNUMBER(SEARCH($T$30,AO764)),MAX(AQ$5:AQ763)+1,0)</f>
        <v>0</v>
      </c>
      <c r="AR764" s="310">
        <f>IF(ISNUMBER(SEARCH($T$31,AO764)),MAX(AR$5:AR763)+1,0)</f>
        <v>0</v>
      </c>
      <c r="AS764" s="128" t="str">
        <f t="shared" si="72"/>
        <v/>
      </c>
      <c r="AT764" s="105" t="str">
        <f>IF(ISNUMBER($AS764),INDEX($C$1:$AB$3985,$AS764,AT$4),"")</f>
        <v/>
      </c>
      <c r="AU764" s="128"/>
      <c r="AV764" s="128" t="str">
        <f t="shared" si="74"/>
        <v/>
      </c>
      <c r="AW764" s="105" t="str">
        <f>IF(ISNUMBER($AV764),INDEX($C$1:$AB$3985,$AV764,AW$4),"")</f>
        <v/>
      </c>
      <c r="AX764" s="105" t="str">
        <f>IF(ISNUMBER($AV764),INDEX($C$1:$AB$3985,$AV764,AX$4),"")</f>
        <v/>
      </c>
      <c r="AY764" s="128"/>
      <c r="AZ764" s="128"/>
      <c r="BA764" s="128" t="str">
        <f t="shared" si="75"/>
        <v/>
      </c>
      <c r="BB764" s="105" t="str">
        <f>IF(ISNUMBER($BA764),INDEX($C$1:$AB$3985,$BA764,BB$4),"")</f>
        <v/>
      </c>
      <c r="BC764" s="105"/>
    </row>
    <row r="765" spans="1:55" x14ac:dyDescent="0.25">
      <c r="A765" s="98"/>
      <c r="B765" s="98">
        <f>ROW()</f>
        <v>765</v>
      </c>
      <c r="C765" s="73"/>
      <c r="D765" s="179" t="s">
        <v>803</v>
      </c>
      <c r="E765" s="175" t="s">
        <v>850</v>
      </c>
      <c r="F765" s="175" t="s">
        <v>851</v>
      </c>
      <c r="G765" s="176">
        <v>5.9475119999999997</v>
      </c>
      <c r="H765" s="176">
        <v>0.59475120000000004</v>
      </c>
      <c r="I765" s="176">
        <v>59.475119999999997</v>
      </c>
      <c r="J765" s="172" t="s">
        <v>841</v>
      </c>
      <c r="K765" s="173">
        <v>1</v>
      </c>
      <c r="L765" s="178">
        <v>0</v>
      </c>
      <c r="M765" s="36">
        <v>1</v>
      </c>
      <c r="N765" s="36"/>
      <c r="O765" s="36"/>
      <c r="P765" s="36"/>
      <c r="Q765" s="36"/>
      <c r="R765" s="3"/>
      <c r="S765" s="106"/>
      <c r="T765" s="106"/>
      <c r="U765" s="106"/>
      <c r="V765" s="106"/>
      <c r="W765" s="106"/>
      <c r="X765" s="106"/>
      <c r="Y765" s="36"/>
      <c r="Z765" s="36"/>
      <c r="AA765" s="36"/>
      <c r="AB765" s="188" t="str">
        <f t="shared" si="70"/>
        <v>hkr38c07log</v>
      </c>
      <c r="AC765" s="188" t="s">
        <v>1585</v>
      </c>
      <c r="AD765" s="131"/>
      <c r="AE765" s="131"/>
      <c r="AF765" s="131"/>
      <c r="AG765" s="131"/>
      <c r="AH765" s="131"/>
      <c r="AI765" s="131"/>
      <c r="AJ765" s="128" t="str">
        <f t="shared" si="71"/>
        <v/>
      </c>
      <c r="AK765" s="7" t="str">
        <f>IF(ISNUMBER($AJ765),INDEX($C$1:$AB$3985,$AJ765,AK$4),"")</f>
        <v/>
      </c>
      <c r="AL765" s="7" t="str">
        <f>IF(ISNUMBER($AJ765),INDEX($C$1:$AB$3985,$AJ765,AL$4),"")</f>
        <v/>
      </c>
      <c r="AM765" s="128"/>
      <c r="AN765" s="128">
        <f t="shared" si="73"/>
        <v>777</v>
      </c>
      <c r="AO765" s="7" t="str">
        <f>IF(ISNUMBER($AN765),INDEX($C$1:$AB$2294,$AN765,AO$4),"")</f>
        <v>hkr39c11</v>
      </c>
      <c r="AP765" s="10">
        <f>IF(ISNUMBER($AN765),INDEX($C$1:$AB$2294,$AN765,AP$4),"")</f>
        <v>5.9475119999999997</v>
      </c>
      <c r="AQ765" s="310">
        <f>IF(ISNUMBER(SEARCH($T$30,AO765)),MAX(AQ$5:AQ764)+1,0)</f>
        <v>0</v>
      </c>
      <c r="AR765" s="310">
        <f>IF(ISNUMBER(SEARCH($T$31,AO765)),MAX(AR$5:AR764)+1,0)</f>
        <v>0</v>
      </c>
      <c r="AS765" s="128" t="str">
        <f t="shared" si="72"/>
        <v/>
      </c>
      <c r="AT765" s="105" t="str">
        <f>IF(ISNUMBER($AS765),INDEX($C$1:$AB$3985,$AS765,AT$4),"")</f>
        <v/>
      </c>
      <c r="AU765" s="128"/>
      <c r="AV765" s="128" t="str">
        <f t="shared" si="74"/>
        <v/>
      </c>
      <c r="AW765" s="105" t="str">
        <f>IF(ISNUMBER($AV765),INDEX($C$1:$AB$3985,$AV765,AW$4),"")</f>
        <v/>
      </c>
      <c r="AX765" s="105" t="str">
        <f>IF(ISNUMBER($AV765),INDEX($C$1:$AB$3985,$AV765,AX$4),"")</f>
        <v/>
      </c>
      <c r="AY765" s="128"/>
      <c r="AZ765" s="128"/>
      <c r="BA765" s="128" t="str">
        <f t="shared" si="75"/>
        <v/>
      </c>
      <c r="BB765" s="105" t="str">
        <f>IF(ISNUMBER($BA765),INDEX($C$1:$AB$3985,$BA765,BB$4),"")</f>
        <v/>
      </c>
      <c r="BC765" s="105"/>
    </row>
    <row r="766" spans="1:55" x14ac:dyDescent="0.25">
      <c r="A766" s="128" t="s">
        <v>54</v>
      </c>
      <c r="B766" s="98">
        <f>ROW()</f>
        <v>766</v>
      </c>
      <c r="C766" s="73"/>
      <c r="D766" s="179" t="s">
        <v>804</v>
      </c>
      <c r="E766" s="175" t="s">
        <v>850</v>
      </c>
      <c r="F766" s="175" t="s">
        <v>851</v>
      </c>
      <c r="G766" s="176">
        <v>5.9475119999999997</v>
      </c>
      <c r="H766" s="176">
        <v>0.59475120000000004</v>
      </c>
      <c r="I766" s="176">
        <v>59.475119999999997</v>
      </c>
      <c r="J766" s="172" t="s">
        <v>841</v>
      </c>
      <c r="K766" s="173">
        <v>1</v>
      </c>
      <c r="L766" s="178">
        <v>0</v>
      </c>
      <c r="M766" s="36">
        <v>1</v>
      </c>
      <c r="N766" s="36"/>
      <c r="O766" s="36"/>
      <c r="P766" s="36"/>
      <c r="Q766" s="36"/>
      <c r="R766" s="3"/>
      <c r="S766" s="106"/>
      <c r="T766" s="106"/>
      <c r="U766" s="106"/>
      <c r="V766" s="106"/>
      <c r="W766" s="106"/>
      <c r="X766" s="106"/>
      <c r="Y766" s="36"/>
      <c r="Z766" s="36"/>
      <c r="AA766" s="36"/>
      <c r="AB766" s="188" t="str">
        <f t="shared" si="70"/>
        <v>hkr38c08log</v>
      </c>
      <c r="AC766" s="188" t="s">
        <v>1585</v>
      </c>
      <c r="AD766" s="131"/>
      <c r="AE766" s="131"/>
      <c r="AF766" s="131"/>
      <c r="AG766" s="131"/>
      <c r="AH766" s="131"/>
      <c r="AI766" s="131"/>
      <c r="AJ766" s="128" t="str">
        <f t="shared" si="71"/>
        <v/>
      </c>
      <c r="AK766" s="7" t="str">
        <f>IF(ISNUMBER($AJ766),INDEX($C$1:$AB$3985,$AJ766,AK$4),"")</f>
        <v/>
      </c>
      <c r="AL766" s="7" t="str">
        <f>IF(ISNUMBER($AJ766),INDEX($C$1:$AB$3985,$AJ766,AL$4),"")</f>
        <v/>
      </c>
      <c r="AM766" s="128" t="s">
        <v>54</v>
      </c>
      <c r="AN766" s="128">
        <f t="shared" si="73"/>
        <v>778</v>
      </c>
      <c r="AO766" s="7" t="str">
        <f>IF(ISNUMBER($AN766),INDEX($C$1:$AB$2294,$AN766,AO$4),"")</f>
        <v>hkr39c13</v>
      </c>
      <c r="AP766" s="10">
        <f>IF(ISNUMBER($AN766),INDEX($C$1:$AB$2294,$AN766,AP$4),"")</f>
        <v>5.9475119999999997</v>
      </c>
      <c r="AQ766" s="310">
        <f>IF(ISNUMBER(SEARCH($T$30,AO766)),MAX(AQ$5:AQ765)+1,0)</f>
        <v>0</v>
      </c>
      <c r="AR766" s="310">
        <f>IF(ISNUMBER(SEARCH($T$31,AO766)),MAX(AR$5:AR765)+1,0)</f>
        <v>0</v>
      </c>
      <c r="AS766" s="128" t="str">
        <f t="shared" si="72"/>
        <v/>
      </c>
      <c r="AT766" s="105" t="str">
        <f>IF(ISNUMBER($AS766),INDEX($C$1:$AB$3985,$AS766,AT$4),"")</f>
        <v/>
      </c>
      <c r="AU766" s="128"/>
      <c r="AV766" s="128" t="str">
        <f t="shared" si="74"/>
        <v/>
      </c>
      <c r="AW766" s="105" t="str">
        <f>IF(ISNUMBER($AV766),INDEX($C$1:$AB$3985,$AV766,AW$4),"")</f>
        <v/>
      </c>
      <c r="AX766" s="105" t="str">
        <f>IF(ISNUMBER($AV766),INDEX($C$1:$AB$3985,$AV766,AX$4),"")</f>
        <v/>
      </c>
      <c r="AY766" s="128"/>
      <c r="AZ766" s="128"/>
      <c r="BA766" s="128" t="str">
        <f t="shared" si="75"/>
        <v/>
      </c>
      <c r="BB766" s="105" t="str">
        <f>IF(ISNUMBER($BA766),INDEX($C$1:$AB$3985,$BA766,BB$4),"")</f>
        <v/>
      </c>
      <c r="BC766" s="105"/>
    </row>
    <row r="767" spans="1:55" x14ac:dyDescent="0.25">
      <c r="A767" s="98"/>
      <c r="B767" s="98">
        <f>ROW()</f>
        <v>767</v>
      </c>
      <c r="C767" s="73"/>
      <c r="D767" s="179" t="s">
        <v>805</v>
      </c>
      <c r="E767" s="175" t="s">
        <v>850</v>
      </c>
      <c r="F767" s="175" t="s">
        <v>851</v>
      </c>
      <c r="G767" s="176">
        <v>5.9475119999999997</v>
      </c>
      <c r="H767" s="176">
        <v>0.59475120000000004</v>
      </c>
      <c r="I767" s="176">
        <v>59.475119999999997</v>
      </c>
      <c r="J767" s="172" t="s">
        <v>841</v>
      </c>
      <c r="K767" s="173">
        <v>1</v>
      </c>
      <c r="L767" s="178">
        <v>0</v>
      </c>
      <c r="M767" s="36">
        <v>1</v>
      </c>
      <c r="N767" s="36"/>
      <c r="O767" s="36"/>
      <c r="P767" s="36"/>
      <c r="Q767" s="36"/>
      <c r="R767" s="3"/>
      <c r="S767" s="106"/>
      <c r="T767" s="106"/>
      <c r="U767" s="106"/>
      <c r="V767" s="106"/>
      <c r="W767" s="106"/>
      <c r="X767" s="106"/>
      <c r="Y767" s="36"/>
      <c r="Z767" s="36"/>
      <c r="AA767" s="36"/>
      <c r="AB767" s="188" t="str">
        <f t="shared" si="70"/>
        <v>hkr38c09log</v>
      </c>
      <c r="AC767" s="188" t="s">
        <v>1585</v>
      </c>
      <c r="AD767" s="131"/>
      <c r="AE767" s="131"/>
      <c r="AF767" s="131"/>
      <c r="AG767" s="131"/>
      <c r="AH767" s="131"/>
      <c r="AI767" s="131"/>
      <c r="AJ767" s="128" t="str">
        <f t="shared" si="71"/>
        <v/>
      </c>
      <c r="AK767" s="7" t="str">
        <f>IF(ISNUMBER($AJ767),INDEX($C$1:$AB$3985,$AJ767,AK$4),"")</f>
        <v/>
      </c>
      <c r="AL767" s="7" t="str">
        <f>IF(ISNUMBER($AJ767),INDEX($C$1:$AB$3985,$AJ767,AL$4),"")</f>
        <v/>
      </c>
      <c r="AM767" s="128"/>
      <c r="AN767" s="128" t="str">
        <f t="shared" si="73"/>
        <v/>
      </c>
      <c r="AO767" s="7" t="str">
        <f t="shared" ref="AO767:AP830" si="76">IF(ISNUMBER($AN767),INDEX($C$1:$AB$2294,$AN767,AO$4),"")</f>
        <v/>
      </c>
      <c r="AP767" s="10" t="str">
        <f t="shared" si="76"/>
        <v/>
      </c>
      <c r="AQ767" s="310">
        <f>IF(ISNUMBER(SEARCH($T$30,AO767)),MAX(AQ$5:AQ766)+1,0)</f>
        <v>0</v>
      </c>
      <c r="AR767" s="310">
        <f>IF(ISNUMBER(SEARCH($T$31,AO767)),MAX(AR$5:AR766)+1,0)</f>
        <v>0</v>
      </c>
      <c r="AS767" s="128" t="str">
        <f t="shared" si="72"/>
        <v/>
      </c>
      <c r="AT767" s="105" t="str">
        <f>IF(ISNUMBER($AS767),INDEX($C$1:$AB$3985,$AS767,AT$4),"")</f>
        <v/>
      </c>
      <c r="AU767" s="128"/>
      <c r="AV767" s="128" t="str">
        <f t="shared" si="74"/>
        <v/>
      </c>
      <c r="AW767" s="105" t="str">
        <f>IF(ISNUMBER($AV767),INDEX($C$1:$AB$3985,$AV767,AW$4),"")</f>
        <v/>
      </c>
      <c r="AX767" s="105" t="str">
        <f>IF(ISNUMBER($AV767),INDEX($C$1:$AB$3985,$AV767,AX$4),"")</f>
        <v/>
      </c>
      <c r="AY767" s="128"/>
      <c r="AZ767" s="128"/>
      <c r="BA767" s="128" t="str">
        <f t="shared" si="75"/>
        <v/>
      </c>
      <c r="BB767" s="105" t="str">
        <f>IF(ISNUMBER($BA767),INDEX($C$1:$AB$3985,$BA767,BB$4),"")</f>
        <v/>
      </c>
      <c r="BC767" s="105"/>
    </row>
    <row r="768" spans="1:55" x14ac:dyDescent="0.25">
      <c r="A768" s="98"/>
      <c r="B768" s="98">
        <f>ROW()</f>
        <v>768</v>
      </c>
      <c r="C768" s="73"/>
      <c r="D768" s="179" t="s">
        <v>806</v>
      </c>
      <c r="E768" s="175" t="s">
        <v>850</v>
      </c>
      <c r="F768" s="175" t="s">
        <v>851</v>
      </c>
      <c r="G768" s="176">
        <v>5.9475119999999997</v>
      </c>
      <c r="H768" s="176">
        <v>0.59475120000000004</v>
      </c>
      <c r="I768" s="176">
        <v>59.475119999999997</v>
      </c>
      <c r="J768" s="172" t="s">
        <v>841</v>
      </c>
      <c r="K768" s="173">
        <v>1</v>
      </c>
      <c r="L768" s="178">
        <v>0</v>
      </c>
      <c r="M768" s="36">
        <v>1</v>
      </c>
      <c r="N768" s="36"/>
      <c r="O768" s="36"/>
      <c r="P768" s="36"/>
      <c r="Q768" s="36"/>
      <c r="R768" s="3"/>
      <c r="S768" s="106"/>
      <c r="T768" s="106"/>
      <c r="U768" s="106"/>
      <c r="V768" s="106"/>
      <c r="W768" s="106"/>
      <c r="X768" s="106"/>
      <c r="Y768" s="36"/>
      <c r="Z768" s="36"/>
      <c r="AA768" s="36"/>
      <c r="AB768" s="188" t="str">
        <f t="shared" si="70"/>
        <v>hkr38c10log</v>
      </c>
      <c r="AC768" s="188" t="s">
        <v>1585</v>
      </c>
      <c r="AD768" s="131"/>
      <c r="AE768" s="131"/>
      <c r="AF768" s="131"/>
      <c r="AG768" s="131"/>
      <c r="AH768" s="131"/>
      <c r="AI768" s="131"/>
      <c r="AJ768" s="128" t="str">
        <f t="shared" si="71"/>
        <v/>
      </c>
      <c r="AK768" s="7" t="str">
        <f>IF(ISNUMBER($AJ768),INDEX($C$1:$AB$3985,$AJ768,AK$4),"")</f>
        <v/>
      </c>
      <c r="AL768" s="7" t="str">
        <f>IF(ISNUMBER($AJ768),INDEX($C$1:$AB$3985,$AJ768,AL$4),"")</f>
        <v/>
      </c>
      <c r="AM768" s="128"/>
      <c r="AN768" s="128" t="str">
        <f t="shared" si="73"/>
        <v/>
      </c>
      <c r="AO768" s="7" t="str">
        <f t="shared" si="76"/>
        <v/>
      </c>
      <c r="AP768" s="10" t="str">
        <f t="shared" si="76"/>
        <v/>
      </c>
      <c r="AQ768" s="310">
        <f>IF(ISNUMBER(SEARCH($T$30,AO768)),MAX(AQ$5:AQ767)+1,0)</f>
        <v>0</v>
      </c>
      <c r="AR768" s="310">
        <f>IF(ISNUMBER(SEARCH($T$31,AO768)),MAX(AR$5:AR767)+1,0)</f>
        <v>0</v>
      </c>
      <c r="AS768" s="128" t="str">
        <f t="shared" si="72"/>
        <v/>
      </c>
      <c r="AT768" s="105" t="str">
        <f>IF(ISNUMBER($AS768),INDEX($C$1:$AB$3985,$AS768,AT$4),"")</f>
        <v/>
      </c>
      <c r="AU768" s="128"/>
      <c r="AV768" s="128" t="str">
        <f t="shared" si="74"/>
        <v/>
      </c>
      <c r="AW768" s="105" t="str">
        <f>IF(ISNUMBER($AV768),INDEX($C$1:$AB$3985,$AV768,AW$4),"")</f>
        <v/>
      </c>
      <c r="AX768" s="105" t="str">
        <f>IF(ISNUMBER($AV768),INDEX($C$1:$AB$3985,$AV768,AX$4),"")</f>
        <v/>
      </c>
      <c r="AY768" s="128"/>
      <c r="AZ768" s="128"/>
      <c r="BA768" s="128" t="str">
        <f t="shared" si="75"/>
        <v/>
      </c>
      <c r="BB768" s="105" t="str">
        <f>IF(ISNUMBER($BA768),INDEX($C$1:$AB$3985,$BA768,BB$4),"")</f>
        <v/>
      </c>
      <c r="BC768" s="105"/>
    </row>
    <row r="769" spans="1:55" x14ac:dyDescent="0.25">
      <c r="A769" s="98"/>
      <c r="B769" s="98">
        <f>ROW()</f>
        <v>769</v>
      </c>
      <c r="C769" s="73"/>
      <c r="D769" s="179" t="s">
        <v>807</v>
      </c>
      <c r="E769" s="175" t="s">
        <v>850</v>
      </c>
      <c r="F769" s="175" t="s">
        <v>851</v>
      </c>
      <c r="G769" s="176">
        <v>5.9475119999999997</v>
      </c>
      <c r="H769" s="176">
        <v>0.59475120000000004</v>
      </c>
      <c r="I769" s="176">
        <v>59.475119999999997</v>
      </c>
      <c r="J769" s="172" t="s">
        <v>841</v>
      </c>
      <c r="K769" s="173">
        <v>1</v>
      </c>
      <c r="L769" s="178">
        <v>0</v>
      </c>
      <c r="M769" s="36">
        <v>1</v>
      </c>
      <c r="N769" s="36"/>
      <c r="O769" s="36"/>
      <c r="P769" s="36"/>
      <c r="Q769" s="36"/>
      <c r="R769" s="3"/>
      <c r="S769" s="106"/>
      <c r="T769" s="106"/>
      <c r="U769" s="106"/>
      <c r="V769" s="106"/>
      <c r="W769" s="106"/>
      <c r="X769" s="106"/>
      <c r="Y769" s="36"/>
      <c r="Z769" s="36"/>
      <c r="AA769" s="36"/>
      <c r="AB769" s="188" t="str">
        <f t="shared" si="70"/>
        <v>hkr38c11log</v>
      </c>
      <c r="AC769" s="188" t="s">
        <v>1585</v>
      </c>
      <c r="AD769" s="131"/>
      <c r="AE769" s="131"/>
      <c r="AF769" s="131"/>
      <c r="AG769" s="131"/>
      <c r="AH769" s="131"/>
      <c r="AI769" s="131"/>
      <c r="AJ769" s="128" t="str">
        <f t="shared" si="71"/>
        <v/>
      </c>
      <c r="AK769" s="7" t="str">
        <f>IF(ISNUMBER($AJ769),INDEX($C$1:$AB$3985,$AJ769,AK$4),"")</f>
        <v/>
      </c>
      <c r="AL769" s="7" t="str">
        <f>IF(ISNUMBER($AJ769),INDEX($C$1:$AB$3985,$AJ769,AL$4),"")</f>
        <v/>
      </c>
      <c r="AM769" s="128"/>
      <c r="AN769" s="128" t="str">
        <f t="shared" si="73"/>
        <v/>
      </c>
      <c r="AO769" s="7" t="str">
        <f t="shared" si="76"/>
        <v/>
      </c>
      <c r="AP769" s="10" t="str">
        <f t="shared" si="76"/>
        <v/>
      </c>
      <c r="AQ769" s="310">
        <f>IF(ISNUMBER(SEARCH($T$30,AO769)),MAX(AQ$5:AQ768)+1,0)</f>
        <v>0</v>
      </c>
      <c r="AR769" s="310">
        <f>IF(ISNUMBER(SEARCH($T$31,AO769)),MAX(AR$5:AR768)+1,0)</f>
        <v>0</v>
      </c>
      <c r="AS769" s="128" t="str">
        <f t="shared" si="72"/>
        <v/>
      </c>
      <c r="AT769" s="105" t="str">
        <f>IF(ISNUMBER($AS769),INDEX($C$1:$AB$3985,$AS769,AT$4),"")</f>
        <v/>
      </c>
      <c r="AU769" s="128"/>
      <c r="AV769" s="128" t="str">
        <f t="shared" si="74"/>
        <v/>
      </c>
      <c r="AW769" s="105" t="str">
        <f>IF(ISNUMBER($AV769),INDEX($C$1:$AB$3985,$AV769,AW$4),"")</f>
        <v/>
      </c>
      <c r="AX769" s="105" t="str">
        <f>IF(ISNUMBER($AV769),INDEX($C$1:$AB$3985,$AV769,AX$4),"")</f>
        <v/>
      </c>
      <c r="AY769" s="128"/>
      <c r="AZ769" s="128"/>
      <c r="BA769" s="128" t="str">
        <f t="shared" si="75"/>
        <v/>
      </c>
      <c r="BB769" s="105" t="str">
        <f>IF(ISNUMBER($BA769),INDEX($C$1:$AB$3985,$BA769,BB$4),"")</f>
        <v/>
      </c>
      <c r="BC769" s="105"/>
    </row>
    <row r="770" spans="1:55" x14ac:dyDescent="0.25">
      <c r="A770" s="98"/>
      <c r="B770" s="98">
        <f>ROW()</f>
        <v>770</v>
      </c>
      <c r="C770" s="73"/>
      <c r="D770" s="179" t="s">
        <v>808</v>
      </c>
      <c r="E770" s="175" t="s">
        <v>850</v>
      </c>
      <c r="F770" s="175" t="s">
        <v>851</v>
      </c>
      <c r="G770" s="176">
        <v>5.9475119999999997</v>
      </c>
      <c r="H770" s="176">
        <v>0.59475120000000004</v>
      </c>
      <c r="I770" s="176">
        <v>59.475119999999997</v>
      </c>
      <c r="J770" s="172" t="s">
        <v>841</v>
      </c>
      <c r="K770" s="173">
        <v>1</v>
      </c>
      <c r="L770" s="178">
        <v>0</v>
      </c>
      <c r="M770" s="36">
        <v>1</v>
      </c>
      <c r="N770" s="36"/>
      <c r="O770" s="36"/>
      <c r="P770" s="36"/>
      <c r="Q770" s="36"/>
      <c r="R770" s="3"/>
      <c r="S770" s="106"/>
      <c r="T770" s="106"/>
      <c r="U770" s="106"/>
      <c r="V770" s="106"/>
      <c r="W770" s="106"/>
      <c r="X770" s="106"/>
      <c r="Y770" s="36"/>
      <c r="Z770" s="36"/>
      <c r="AA770" s="36"/>
      <c r="AB770" s="188" t="str">
        <f t="shared" ref="AB770:AB833" si="77">_xlfn.CONCAT(C770,D770,E770)</f>
        <v>hkr38c12log</v>
      </c>
      <c r="AC770" s="188" t="s">
        <v>1585</v>
      </c>
      <c r="AD770" s="131"/>
      <c r="AE770" s="131"/>
      <c r="AF770" s="131"/>
      <c r="AG770" s="131"/>
      <c r="AH770" s="131"/>
      <c r="AI770" s="131"/>
      <c r="AJ770" s="128" t="str">
        <f t="shared" si="71"/>
        <v/>
      </c>
      <c r="AK770" s="7" t="str">
        <f>IF(ISNUMBER($AJ770),INDEX($C$1:$AB$3985,$AJ770,AK$4),"")</f>
        <v/>
      </c>
      <c r="AL770" s="7" t="str">
        <f>IF(ISNUMBER($AJ770),INDEX($C$1:$AB$3985,$AJ770,AL$4),"")</f>
        <v/>
      </c>
      <c r="AM770" s="128"/>
      <c r="AN770" s="128" t="str">
        <f t="shared" si="73"/>
        <v/>
      </c>
      <c r="AO770" s="7" t="str">
        <f t="shared" si="76"/>
        <v/>
      </c>
      <c r="AP770" s="10" t="str">
        <f t="shared" si="76"/>
        <v/>
      </c>
      <c r="AQ770" s="310">
        <f>IF(ISNUMBER(SEARCH($T$30,AO770)),MAX(AQ$5:AQ769)+1,0)</f>
        <v>0</v>
      </c>
      <c r="AR770" s="310">
        <f>IF(ISNUMBER(SEARCH($T$31,AO770)),MAX(AR$5:AR769)+1,0)</f>
        <v>0</v>
      </c>
      <c r="AS770" s="128" t="str">
        <f t="shared" si="72"/>
        <v/>
      </c>
      <c r="AT770" s="105" t="str">
        <f>IF(ISNUMBER($AS770),INDEX($C$1:$AB$3985,$AS770,AT$4),"")</f>
        <v/>
      </c>
      <c r="AU770" s="128"/>
      <c r="AV770" s="128" t="str">
        <f t="shared" si="74"/>
        <v/>
      </c>
      <c r="AW770" s="105" t="str">
        <f>IF(ISNUMBER($AV770),INDEX($C$1:$AB$3985,$AV770,AW$4),"")</f>
        <v/>
      </c>
      <c r="AX770" s="105" t="str">
        <f>IF(ISNUMBER($AV770),INDEX($C$1:$AB$3985,$AV770,AX$4),"")</f>
        <v/>
      </c>
      <c r="AY770" s="128"/>
      <c r="AZ770" s="128"/>
      <c r="BA770" s="128" t="str">
        <f t="shared" si="75"/>
        <v/>
      </c>
      <c r="BB770" s="105" t="str">
        <f>IF(ISNUMBER($BA770),INDEX($C$1:$AB$3985,$BA770,BB$4),"")</f>
        <v/>
      </c>
      <c r="BC770" s="105"/>
    </row>
    <row r="771" spans="1:55" x14ac:dyDescent="0.25">
      <c r="A771" s="98"/>
      <c r="B771" s="98">
        <f>ROW()</f>
        <v>771</v>
      </c>
      <c r="C771" s="73"/>
      <c r="D771" s="179" t="s">
        <v>809</v>
      </c>
      <c r="E771" s="175" t="s">
        <v>850</v>
      </c>
      <c r="F771" s="175" t="s">
        <v>851</v>
      </c>
      <c r="G771" s="176">
        <v>5.9475119999999997</v>
      </c>
      <c r="H771" s="176">
        <v>0.59475120000000004</v>
      </c>
      <c r="I771" s="176">
        <v>59.475119999999997</v>
      </c>
      <c r="J771" s="172" t="s">
        <v>841</v>
      </c>
      <c r="K771" s="173">
        <v>1</v>
      </c>
      <c r="L771" s="178">
        <v>0</v>
      </c>
      <c r="M771" s="36">
        <v>1</v>
      </c>
      <c r="N771" s="36"/>
      <c r="O771" s="36"/>
      <c r="P771" s="36"/>
      <c r="Q771" s="36"/>
      <c r="R771" s="3"/>
      <c r="S771" s="106"/>
      <c r="T771" s="106"/>
      <c r="U771" s="106"/>
      <c r="V771" s="106"/>
      <c r="W771" s="106"/>
      <c r="X771" s="106"/>
      <c r="Y771" s="36"/>
      <c r="Z771" s="36"/>
      <c r="AA771" s="36"/>
      <c r="AB771" s="188" t="str">
        <f t="shared" si="77"/>
        <v>hkr38c15log</v>
      </c>
      <c r="AC771" s="188" t="s">
        <v>1585</v>
      </c>
      <c r="AD771" s="131"/>
      <c r="AE771" s="131"/>
      <c r="AF771" s="131"/>
      <c r="AG771" s="131"/>
      <c r="AH771" s="131"/>
      <c r="AI771" s="131"/>
      <c r="AJ771" s="128" t="str">
        <f t="shared" si="71"/>
        <v/>
      </c>
      <c r="AK771" s="7" t="str">
        <f>IF(ISNUMBER($AJ771),INDEX($C$1:$AB$3985,$AJ771,AK$4),"")</f>
        <v/>
      </c>
      <c r="AL771" s="7" t="str">
        <f>IF(ISNUMBER($AJ771),INDEX($C$1:$AB$3985,$AJ771,AL$4),"")</f>
        <v/>
      </c>
      <c r="AM771" s="128"/>
      <c r="AN771" s="128" t="str">
        <f t="shared" si="73"/>
        <v/>
      </c>
      <c r="AO771" s="7" t="str">
        <f t="shared" si="76"/>
        <v/>
      </c>
      <c r="AP771" s="10" t="str">
        <f t="shared" si="76"/>
        <v/>
      </c>
      <c r="AQ771" s="310">
        <f>IF(ISNUMBER(SEARCH($T$30,AO771)),MAX(AQ$5:AQ770)+1,0)</f>
        <v>0</v>
      </c>
      <c r="AR771" s="310">
        <f>IF(ISNUMBER(SEARCH($T$31,AO771)),MAX(AR$5:AR770)+1,0)</f>
        <v>0</v>
      </c>
      <c r="AS771" s="128" t="str">
        <f t="shared" si="72"/>
        <v/>
      </c>
      <c r="AT771" s="105" t="str">
        <f>IF(ISNUMBER($AS771),INDEX($C$1:$AB$3985,$AS771,AT$4),"")</f>
        <v/>
      </c>
      <c r="AU771" s="128"/>
      <c r="AV771" s="128" t="str">
        <f t="shared" si="74"/>
        <v/>
      </c>
      <c r="AW771" s="105" t="str">
        <f>IF(ISNUMBER($AV771),INDEX($C$1:$AB$3985,$AV771,AW$4),"")</f>
        <v/>
      </c>
      <c r="AX771" s="105" t="str">
        <f>IF(ISNUMBER($AV771),INDEX($C$1:$AB$3985,$AV771,AX$4),"")</f>
        <v/>
      </c>
      <c r="AY771" s="128"/>
      <c r="AZ771" s="128"/>
      <c r="BA771" s="128" t="str">
        <f t="shared" si="75"/>
        <v/>
      </c>
      <c r="BB771" s="105" t="str">
        <f>IF(ISNUMBER($BA771),INDEX($C$1:$AB$3985,$BA771,BB$4),"")</f>
        <v/>
      </c>
      <c r="BC771" s="105"/>
    </row>
    <row r="772" spans="1:55" x14ac:dyDescent="0.25">
      <c r="A772" s="98"/>
      <c r="B772" s="98">
        <f>ROW()</f>
        <v>772</v>
      </c>
      <c r="C772" s="73"/>
      <c r="D772" s="179" t="s">
        <v>810</v>
      </c>
      <c r="E772" s="175" t="s">
        <v>850</v>
      </c>
      <c r="F772" s="175" t="s">
        <v>851</v>
      </c>
      <c r="G772" s="176">
        <v>5.9475119999999997</v>
      </c>
      <c r="H772" s="176">
        <v>0.59475120000000004</v>
      </c>
      <c r="I772" s="176">
        <v>59.475119999999997</v>
      </c>
      <c r="J772" s="172" t="s">
        <v>841</v>
      </c>
      <c r="K772" s="173">
        <v>1</v>
      </c>
      <c r="L772" s="178">
        <v>0</v>
      </c>
      <c r="M772" s="36">
        <v>1</v>
      </c>
      <c r="N772" s="36"/>
      <c r="O772" s="36"/>
      <c r="P772" s="36"/>
      <c r="Q772" s="36"/>
      <c r="R772" s="3"/>
      <c r="S772" s="106"/>
      <c r="T772" s="106"/>
      <c r="U772" s="106"/>
      <c r="V772" s="106"/>
      <c r="W772" s="106"/>
      <c r="X772" s="106"/>
      <c r="Y772" s="36"/>
      <c r="Z772" s="36"/>
      <c r="AA772" s="36"/>
      <c r="AB772" s="188" t="str">
        <f t="shared" si="77"/>
        <v>hkr39c05log</v>
      </c>
      <c r="AC772" s="188" t="s">
        <v>1585</v>
      </c>
      <c r="AD772" s="131"/>
      <c r="AE772" s="131"/>
      <c r="AF772" s="131"/>
      <c r="AG772" s="131"/>
      <c r="AH772" s="131"/>
      <c r="AI772" s="131"/>
      <c r="AJ772" s="128" t="str">
        <f t="shared" si="71"/>
        <v/>
      </c>
      <c r="AK772" s="7" t="str">
        <f>IF(ISNUMBER($AJ772),INDEX($C$1:$AB$3985,$AJ772,AK$4),"")</f>
        <v/>
      </c>
      <c r="AL772" s="7" t="str">
        <f>IF(ISNUMBER($AJ772),INDEX($C$1:$AB$3985,$AJ772,AL$4),"")</f>
        <v/>
      </c>
      <c r="AM772" s="128"/>
      <c r="AN772" s="128" t="str">
        <f t="shared" si="73"/>
        <v/>
      </c>
      <c r="AO772" s="7" t="str">
        <f t="shared" si="76"/>
        <v/>
      </c>
      <c r="AP772" s="10" t="str">
        <f t="shared" si="76"/>
        <v/>
      </c>
      <c r="AQ772" s="310">
        <f>IF(ISNUMBER(SEARCH($T$30,AO772)),MAX(AQ$5:AQ771)+1,0)</f>
        <v>0</v>
      </c>
      <c r="AR772" s="310">
        <f>IF(ISNUMBER(SEARCH($T$31,AO772)),MAX(AR$5:AR771)+1,0)</f>
        <v>0</v>
      </c>
      <c r="AS772" s="128" t="str">
        <f t="shared" si="72"/>
        <v/>
      </c>
      <c r="AT772" s="105" t="str">
        <f>IF(ISNUMBER($AS772),INDEX($C$1:$AB$3985,$AS772,AT$4),"")</f>
        <v/>
      </c>
      <c r="AU772" s="128"/>
      <c r="AV772" s="128" t="str">
        <f t="shared" si="74"/>
        <v/>
      </c>
      <c r="AW772" s="105" t="str">
        <f>IF(ISNUMBER($AV772),INDEX($C$1:$AB$3985,$AV772,AW$4),"")</f>
        <v/>
      </c>
      <c r="AX772" s="105" t="str">
        <f>IF(ISNUMBER($AV772),INDEX($C$1:$AB$3985,$AV772,AX$4),"")</f>
        <v/>
      </c>
      <c r="AY772" s="128"/>
      <c r="AZ772" s="128"/>
      <c r="BA772" s="128" t="str">
        <f t="shared" si="75"/>
        <v/>
      </c>
      <c r="BB772" s="105" t="str">
        <f>IF(ISNUMBER($BA772),INDEX($C$1:$AB$3985,$BA772,BB$4),"")</f>
        <v/>
      </c>
      <c r="BC772" s="105"/>
    </row>
    <row r="773" spans="1:55" x14ac:dyDescent="0.25">
      <c r="A773" s="98"/>
      <c r="B773" s="98">
        <f>ROW()</f>
        <v>773</v>
      </c>
      <c r="C773" s="73"/>
      <c r="D773" s="179" t="s">
        <v>811</v>
      </c>
      <c r="E773" s="175" t="s">
        <v>850</v>
      </c>
      <c r="F773" s="175" t="s">
        <v>851</v>
      </c>
      <c r="G773" s="176">
        <v>5.9475119999999997</v>
      </c>
      <c r="H773" s="176">
        <v>0.59475120000000004</v>
      </c>
      <c r="I773" s="176">
        <v>59.475119999999997</v>
      </c>
      <c r="J773" s="172" t="s">
        <v>841</v>
      </c>
      <c r="K773" s="173">
        <v>1</v>
      </c>
      <c r="L773" s="178">
        <v>0</v>
      </c>
      <c r="M773" s="36">
        <v>1</v>
      </c>
      <c r="N773" s="36"/>
      <c r="O773" s="36"/>
      <c r="P773" s="36"/>
      <c r="Q773" s="36"/>
      <c r="R773" s="3"/>
      <c r="S773" s="106"/>
      <c r="T773" s="106"/>
      <c r="U773" s="106"/>
      <c r="V773" s="106"/>
      <c r="W773" s="106"/>
      <c r="X773" s="106"/>
      <c r="Y773" s="36"/>
      <c r="Z773" s="36"/>
      <c r="AA773" s="36"/>
      <c r="AB773" s="188" t="str">
        <f t="shared" si="77"/>
        <v>hkr39c06log</v>
      </c>
      <c r="AC773" s="188" t="s">
        <v>1585</v>
      </c>
      <c r="AD773" s="131"/>
      <c r="AE773" s="131"/>
      <c r="AF773" s="131"/>
      <c r="AG773" s="131"/>
      <c r="AH773" s="131"/>
      <c r="AI773" s="131"/>
      <c r="AJ773" s="128" t="str">
        <f t="shared" si="71"/>
        <v/>
      </c>
      <c r="AK773" s="7" t="str">
        <f>IF(ISNUMBER($AJ773),INDEX($C$1:$AB$3985,$AJ773,AK$4),"")</f>
        <v/>
      </c>
      <c r="AL773" s="7" t="str">
        <f>IF(ISNUMBER($AJ773),INDEX($C$1:$AB$3985,$AJ773,AL$4),"")</f>
        <v/>
      </c>
      <c r="AM773" s="128"/>
      <c r="AN773" s="128" t="str">
        <f t="shared" si="73"/>
        <v/>
      </c>
      <c r="AO773" s="7" t="str">
        <f t="shared" si="76"/>
        <v/>
      </c>
      <c r="AP773" s="10" t="str">
        <f t="shared" si="76"/>
        <v/>
      </c>
      <c r="AQ773" s="310">
        <f>IF(ISNUMBER(SEARCH($T$30,AO773)),MAX(AQ$5:AQ772)+1,0)</f>
        <v>0</v>
      </c>
      <c r="AR773" s="310">
        <f>IF(ISNUMBER(SEARCH($T$31,AO773)),MAX(AR$5:AR772)+1,0)</f>
        <v>0</v>
      </c>
      <c r="AS773" s="128" t="str">
        <f t="shared" si="72"/>
        <v/>
      </c>
      <c r="AT773" s="105" t="str">
        <f>IF(ISNUMBER($AS773),INDEX($C$1:$AB$3985,$AS773,AT$4),"")</f>
        <v/>
      </c>
      <c r="AU773" s="128"/>
      <c r="AV773" s="128" t="str">
        <f t="shared" si="74"/>
        <v/>
      </c>
      <c r="AW773" s="105" t="str">
        <f>IF(ISNUMBER($AV773),INDEX($C$1:$AB$3985,$AV773,AW$4),"")</f>
        <v/>
      </c>
      <c r="AX773" s="105" t="str">
        <f>IF(ISNUMBER($AV773),INDEX($C$1:$AB$3985,$AV773,AX$4),"")</f>
        <v/>
      </c>
      <c r="AY773" s="128"/>
      <c r="AZ773" s="128"/>
      <c r="BA773" s="128" t="str">
        <f t="shared" si="75"/>
        <v/>
      </c>
      <c r="BB773" s="105" t="str">
        <f>IF(ISNUMBER($BA773),INDEX($C$1:$AB$3985,$BA773,BB$4),"")</f>
        <v/>
      </c>
      <c r="BC773" s="105"/>
    </row>
    <row r="774" spans="1:55" x14ac:dyDescent="0.25">
      <c r="A774" s="98"/>
      <c r="B774" s="98">
        <f>ROW()</f>
        <v>774</v>
      </c>
      <c r="C774" s="73"/>
      <c r="D774" s="179" t="s">
        <v>812</v>
      </c>
      <c r="E774" s="175" t="s">
        <v>850</v>
      </c>
      <c r="F774" s="175" t="s">
        <v>851</v>
      </c>
      <c r="G774" s="176">
        <v>5.9475119999999997</v>
      </c>
      <c r="H774" s="176">
        <v>0.59475120000000004</v>
      </c>
      <c r="I774" s="176">
        <v>59.475119999999997</v>
      </c>
      <c r="J774" s="172" t="s">
        <v>841</v>
      </c>
      <c r="K774" s="173">
        <v>1</v>
      </c>
      <c r="L774" s="178">
        <v>0</v>
      </c>
      <c r="M774" s="36">
        <v>1</v>
      </c>
      <c r="N774" s="36"/>
      <c r="O774" s="36"/>
      <c r="P774" s="36"/>
      <c r="Q774" s="36"/>
      <c r="R774" s="3"/>
      <c r="S774" s="106"/>
      <c r="T774" s="106"/>
      <c r="U774" s="106"/>
      <c r="V774" s="106"/>
      <c r="W774" s="106"/>
      <c r="X774" s="106"/>
      <c r="Y774" s="36"/>
      <c r="Z774" s="36"/>
      <c r="AA774" s="36"/>
      <c r="AB774" s="188" t="str">
        <f t="shared" si="77"/>
        <v>hkr39c07log</v>
      </c>
      <c r="AC774" s="188" t="s">
        <v>1585</v>
      </c>
      <c r="AD774" s="131"/>
      <c r="AE774" s="131"/>
      <c r="AF774" s="131"/>
      <c r="AG774" s="131"/>
      <c r="AH774" s="131"/>
      <c r="AI774" s="131"/>
      <c r="AJ774" s="128" t="str">
        <f t="shared" ref="AJ774:AJ837" si="78">IF(AJ773="","",IF(AJ773+1&lt;=$AH$6,AJ773+1,""))</f>
        <v/>
      </c>
      <c r="AK774" s="7" t="str">
        <f>IF(ISNUMBER($AJ774),INDEX($C$1:$AB$3985,$AJ774,AK$4),"")</f>
        <v/>
      </c>
      <c r="AL774" s="7" t="str">
        <f>IF(ISNUMBER($AJ774),INDEX($C$1:$AB$3985,$AJ774,AL$4),"")</f>
        <v/>
      </c>
      <c r="AM774" s="128"/>
      <c r="AN774" s="128" t="str">
        <f t="shared" si="73"/>
        <v/>
      </c>
      <c r="AO774" s="7" t="str">
        <f t="shared" si="76"/>
        <v/>
      </c>
      <c r="AP774" s="10" t="str">
        <f t="shared" si="76"/>
        <v/>
      </c>
      <c r="AQ774" s="310">
        <f>IF(ISNUMBER(SEARCH($T$30,AO774)),MAX(AQ$5:AQ773)+1,0)</f>
        <v>0</v>
      </c>
      <c r="AR774" s="310">
        <f>IF(ISNUMBER(SEARCH($T$31,AO774)),MAX(AR$5:AR773)+1,0)</f>
        <v>0</v>
      </c>
      <c r="AS774" s="128" t="str">
        <f t="shared" ref="AS774:AS837" si="79">IF(AS773="","",IF(AS773+1&lt;=$AH$8,AS773+1,""))</f>
        <v/>
      </c>
      <c r="AT774" s="105" t="str">
        <f>IF(ISNUMBER($AS774),INDEX($C$1:$AB$3985,$AS774,AT$4),"")</f>
        <v/>
      </c>
      <c r="AU774" s="128"/>
      <c r="AV774" s="128" t="str">
        <f t="shared" si="74"/>
        <v/>
      </c>
      <c r="AW774" s="105" t="str">
        <f>IF(ISNUMBER($AV774),INDEX($C$1:$AB$3985,$AV774,AW$4),"")</f>
        <v/>
      </c>
      <c r="AX774" s="105" t="str">
        <f>IF(ISNUMBER($AV774),INDEX($C$1:$AB$3985,$AV774,AX$4),"")</f>
        <v/>
      </c>
      <c r="AY774" s="128"/>
      <c r="AZ774" s="128"/>
      <c r="BA774" s="128" t="str">
        <f t="shared" si="75"/>
        <v/>
      </c>
      <c r="BB774" s="105" t="str">
        <f>IF(ISNUMBER($BA774),INDEX($C$1:$AB$3985,$BA774,BB$4),"")</f>
        <v/>
      </c>
      <c r="BC774" s="105"/>
    </row>
    <row r="775" spans="1:55" x14ac:dyDescent="0.25">
      <c r="A775" s="98"/>
      <c r="B775" s="98">
        <f>ROW()</f>
        <v>775</v>
      </c>
      <c r="C775" s="73"/>
      <c r="D775" s="179" t="s">
        <v>813</v>
      </c>
      <c r="E775" s="175" t="s">
        <v>850</v>
      </c>
      <c r="F775" s="175" t="s">
        <v>851</v>
      </c>
      <c r="G775" s="176">
        <v>5.9475119999999997</v>
      </c>
      <c r="H775" s="176">
        <v>0.59475120000000004</v>
      </c>
      <c r="I775" s="176">
        <v>59.475119999999997</v>
      </c>
      <c r="J775" s="172" t="s">
        <v>841</v>
      </c>
      <c r="K775" s="173">
        <v>1</v>
      </c>
      <c r="L775" s="178">
        <v>0</v>
      </c>
      <c r="M775" s="36">
        <v>1</v>
      </c>
      <c r="N775" s="36"/>
      <c r="O775" s="36"/>
      <c r="P775" s="36"/>
      <c r="Q775" s="36"/>
      <c r="R775" s="3"/>
      <c r="S775" s="106"/>
      <c r="T775" s="106"/>
      <c r="U775" s="106"/>
      <c r="V775" s="106"/>
      <c r="W775" s="106"/>
      <c r="X775" s="106"/>
      <c r="Y775" s="36"/>
      <c r="Z775" s="36"/>
      <c r="AA775" s="36"/>
      <c r="AB775" s="188" t="str">
        <f t="shared" si="77"/>
        <v>hkr39c09log</v>
      </c>
      <c r="AC775" s="188" t="s">
        <v>1585</v>
      </c>
      <c r="AD775" s="131"/>
      <c r="AE775" s="131"/>
      <c r="AF775" s="131"/>
      <c r="AG775" s="131"/>
      <c r="AH775" s="131"/>
      <c r="AI775" s="131"/>
      <c r="AJ775" s="128" t="str">
        <f t="shared" si="78"/>
        <v/>
      </c>
      <c r="AK775" s="7" t="str">
        <f>IF(ISNUMBER($AJ775),INDEX($C$1:$AB$3985,$AJ775,AK$4),"")</f>
        <v/>
      </c>
      <c r="AL775" s="7" t="str">
        <f>IF(ISNUMBER($AJ775),INDEX($C$1:$AB$3985,$AJ775,AL$4),"")</f>
        <v/>
      </c>
      <c r="AM775" s="128"/>
      <c r="AN775" s="128" t="str">
        <f t="shared" ref="AN775:AN838" si="80">IF(AN774="","",IF(AN774+1&lt;=$AH$7,AN774+1,""))</f>
        <v/>
      </c>
      <c r="AO775" s="7" t="str">
        <f t="shared" si="76"/>
        <v/>
      </c>
      <c r="AP775" s="10" t="str">
        <f t="shared" si="76"/>
        <v/>
      </c>
      <c r="AQ775" s="310">
        <f>IF(ISNUMBER(SEARCH($T$30,AO775)),MAX(AQ$5:AQ774)+1,0)</f>
        <v>0</v>
      </c>
      <c r="AR775" s="310">
        <f>IF(ISNUMBER(SEARCH($T$31,AO775)),MAX(AR$5:AR774)+1,0)</f>
        <v>0</v>
      </c>
      <c r="AS775" s="128" t="str">
        <f t="shared" si="79"/>
        <v/>
      </c>
      <c r="AT775" s="105" t="str">
        <f>IF(ISNUMBER($AS775),INDEX($C$1:$AB$3985,$AS775,AT$4),"")</f>
        <v/>
      </c>
      <c r="AU775" s="128"/>
      <c r="AV775" s="128" t="str">
        <f t="shared" ref="AV775:AV838" si="81">IF(AV774="","",IF(AV774+1&lt;=$AH$9,AV774+1,""))</f>
        <v/>
      </c>
      <c r="AW775" s="105" t="str">
        <f>IF(ISNUMBER($AV775),INDEX($C$1:$AB$3985,$AV775,AW$4),"")</f>
        <v/>
      </c>
      <c r="AX775" s="105" t="str">
        <f>IF(ISNUMBER($AV775),INDEX($C$1:$AB$3985,$AV775,AX$4),"")</f>
        <v/>
      </c>
      <c r="AY775" s="128"/>
      <c r="AZ775" s="128"/>
      <c r="BA775" s="128" t="str">
        <f t="shared" ref="BA775:BA838" si="82">IF(BA774="","",IF(BA774+1&lt;=$AH$10,BA774+1,""))</f>
        <v/>
      </c>
      <c r="BB775" s="105" t="str">
        <f>IF(ISNUMBER($BA775),INDEX($C$1:$AB$3985,$BA775,BB$4),"")</f>
        <v/>
      </c>
      <c r="BC775" s="105"/>
    </row>
    <row r="776" spans="1:55" x14ac:dyDescent="0.25">
      <c r="A776" s="98"/>
      <c r="B776" s="98">
        <f>ROW()</f>
        <v>776</v>
      </c>
      <c r="C776" s="73"/>
      <c r="D776" s="179" t="s">
        <v>814</v>
      </c>
      <c r="E776" s="175" t="s">
        <v>850</v>
      </c>
      <c r="F776" s="175" t="s">
        <v>851</v>
      </c>
      <c r="G776" s="176">
        <v>5.9475119999999997</v>
      </c>
      <c r="H776" s="176">
        <v>0.59475120000000004</v>
      </c>
      <c r="I776" s="176">
        <v>59.475119999999997</v>
      </c>
      <c r="J776" s="172" t="s">
        <v>841</v>
      </c>
      <c r="K776" s="173">
        <v>1</v>
      </c>
      <c r="L776" s="178">
        <v>0</v>
      </c>
      <c r="M776" s="36">
        <v>1</v>
      </c>
      <c r="N776" s="36"/>
      <c r="O776" s="36"/>
      <c r="P776" s="36"/>
      <c r="Q776" s="36"/>
      <c r="R776" s="3"/>
      <c r="S776" s="106"/>
      <c r="T776" s="106"/>
      <c r="U776" s="106"/>
      <c r="V776" s="106"/>
      <c r="W776" s="106"/>
      <c r="X776" s="106"/>
      <c r="Y776" s="36"/>
      <c r="Z776" s="36"/>
      <c r="AA776" s="36"/>
      <c r="AB776" s="188" t="str">
        <f t="shared" si="77"/>
        <v>hkr39c10log</v>
      </c>
      <c r="AC776" s="188" t="s">
        <v>1585</v>
      </c>
      <c r="AD776" s="131"/>
      <c r="AE776" s="131"/>
      <c r="AF776" s="131"/>
      <c r="AG776" s="131"/>
      <c r="AH776" s="131"/>
      <c r="AI776" s="131"/>
      <c r="AJ776" s="128" t="str">
        <f t="shared" si="78"/>
        <v/>
      </c>
      <c r="AK776" s="7" t="str">
        <f>IF(ISNUMBER($AJ776),INDEX($C$1:$AB$3985,$AJ776,AK$4),"")</f>
        <v/>
      </c>
      <c r="AL776" s="7" t="str">
        <f>IF(ISNUMBER($AJ776),INDEX($C$1:$AB$3985,$AJ776,AL$4),"")</f>
        <v/>
      </c>
      <c r="AM776" s="128"/>
      <c r="AN776" s="128" t="str">
        <f t="shared" si="80"/>
        <v/>
      </c>
      <c r="AO776" s="7" t="str">
        <f t="shared" si="76"/>
        <v/>
      </c>
      <c r="AP776" s="10" t="str">
        <f t="shared" si="76"/>
        <v/>
      </c>
      <c r="AQ776" s="310">
        <f>IF(ISNUMBER(SEARCH($T$30,AO776)),MAX(AQ$5:AQ775)+1,0)</f>
        <v>0</v>
      </c>
      <c r="AR776" s="310">
        <f>IF(ISNUMBER(SEARCH($T$31,AO776)),MAX(AR$5:AR775)+1,0)</f>
        <v>0</v>
      </c>
      <c r="AS776" s="128" t="str">
        <f t="shared" si="79"/>
        <v/>
      </c>
      <c r="AT776" s="105" t="str">
        <f>IF(ISNUMBER($AS776),INDEX($C$1:$AB$3985,$AS776,AT$4),"")</f>
        <v/>
      </c>
      <c r="AU776" s="128"/>
      <c r="AV776" s="128" t="str">
        <f t="shared" si="81"/>
        <v/>
      </c>
      <c r="AW776" s="105" t="str">
        <f>IF(ISNUMBER($AV776),INDEX($C$1:$AB$3985,$AV776,AW$4),"")</f>
        <v/>
      </c>
      <c r="AX776" s="105" t="str">
        <f>IF(ISNUMBER($AV776),INDEX($C$1:$AB$3985,$AV776,AX$4),"")</f>
        <v/>
      </c>
      <c r="AY776" s="128"/>
      <c r="AZ776" s="128"/>
      <c r="BA776" s="128" t="str">
        <f t="shared" si="82"/>
        <v/>
      </c>
      <c r="BB776" s="105" t="str">
        <f>IF(ISNUMBER($BA776),INDEX($C$1:$AB$3985,$BA776,BB$4),"")</f>
        <v/>
      </c>
      <c r="BC776" s="105"/>
    </row>
    <row r="777" spans="1:55" x14ac:dyDescent="0.25">
      <c r="A777" s="98"/>
      <c r="B777" s="98">
        <f>ROW()</f>
        <v>777</v>
      </c>
      <c r="C777" s="73"/>
      <c r="D777" s="179" t="s">
        <v>815</v>
      </c>
      <c r="E777" s="175" t="s">
        <v>850</v>
      </c>
      <c r="F777" s="175" t="s">
        <v>851</v>
      </c>
      <c r="G777" s="176">
        <v>5.9475119999999997</v>
      </c>
      <c r="H777" s="176">
        <v>0.59475120000000004</v>
      </c>
      <c r="I777" s="176">
        <v>59.475119999999997</v>
      </c>
      <c r="J777" s="172" t="s">
        <v>841</v>
      </c>
      <c r="K777" s="173">
        <v>1</v>
      </c>
      <c r="L777" s="178">
        <v>0</v>
      </c>
      <c r="M777" s="36">
        <v>1</v>
      </c>
      <c r="N777" s="36"/>
      <c r="O777" s="36"/>
      <c r="P777" s="36"/>
      <c r="Q777" s="36"/>
      <c r="R777" s="3"/>
      <c r="S777" s="106"/>
      <c r="T777" s="106"/>
      <c r="U777" s="106"/>
      <c r="V777" s="106"/>
      <c r="W777" s="106"/>
      <c r="X777" s="106"/>
      <c r="Y777" s="36"/>
      <c r="Z777" s="36"/>
      <c r="AA777" s="36"/>
      <c r="AB777" s="188" t="str">
        <f t="shared" si="77"/>
        <v>hkr39c11log</v>
      </c>
      <c r="AC777" s="188" t="s">
        <v>1585</v>
      </c>
      <c r="AD777" s="131"/>
      <c r="AE777" s="131"/>
      <c r="AF777" s="131"/>
      <c r="AG777" s="131"/>
      <c r="AH777" s="131"/>
      <c r="AI777" s="131"/>
      <c r="AJ777" s="128" t="str">
        <f t="shared" si="78"/>
        <v/>
      </c>
      <c r="AK777" s="7" t="str">
        <f>IF(ISNUMBER($AJ777),INDEX($C$1:$AB$3985,$AJ777,AK$4),"")</f>
        <v/>
      </c>
      <c r="AL777" s="7" t="str">
        <f>IF(ISNUMBER($AJ777),INDEX($C$1:$AB$3985,$AJ777,AL$4),"")</f>
        <v/>
      </c>
      <c r="AM777" s="128"/>
      <c r="AN777" s="128" t="str">
        <f t="shared" si="80"/>
        <v/>
      </c>
      <c r="AO777" s="7" t="str">
        <f t="shared" si="76"/>
        <v/>
      </c>
      <c r="AP777" s="10" t="str">
        <f t="shared" si="76"/>
        <v/>
      </c>
      <c r="AQ777" s="310">
        <f>IF(ISNUMBER(SEARCH($T$30,AO777)),MAX(AQ$5:AQ776)+1,0)</f>
        <v>0</v>
      </c>
      <c r="AR777" s="310">
        <f>IF(ISNUMBER(SEARCH($T$31,AO777)),MAX(AR$5:AR776)+1,0)</f>
        <v>0</v>
      </c>
      <c r="AS777" s="128" t="str">
        <f t="shared" si="79"/>
        <v/>
      </c>
      <c r="AT777" s="105" t="str">
        <f>IF(ISNUMBER($AS777),INDEX($C$1:$AB$3985,$AS777,AT$4),"")</f>
        <v/>
      </c>
      <c r="AU777" s="128"/>
      <c r="AV777" s="128" t="str">
        <f t="shared" si="81"/>
        <v/>
      </c>
      <c r="AW777" s="105" t="str">
        <f>IF(ISNUMBER($AV777),INDEX($C$1:$AB$3985,$AV777,AW$4),"")</f>
        <v/>
      </c>
      <c r="AX777" s="105" t="str">
        <f>IF(ISNUMBER($AV777),INDEX($C$1:$AB$3985,$AV777,AX$4),"")</f>
        <v/>
      </c>
      <c r="AY777" s="128"/>
      <c r="AZ777" s="128"/>
      <c r="BA777" s="128" t="str">
        <f t="shared" si="82"/>
        <v/>
      </c>
      <c r="BB777" s="105" t="str">
        <f>IF(ISNUMBER($BA777),INDEX($C$1:$AB$3985,$BA777,BB$4),"")</f>
        <v/>
      </c>
      <c r="BC777" s="105"/>
    </row>
    <row r="778" spans="1:55" x14ac:dyDescent="0.25">
      <c r="A778" s="98"/>
      <c r="B778" s="98">
        <f>ROW()</f>
        <v>778</v>
      </c>
      <c r="C778" s="73"/>
      <c r="D778" s="179" t="s">
        <v>816</v>
      </c>
      <c r="E778" s="175" t="s">
        <v>850</v>
      </c>
      <c r="F778" s="175" t="s">
        <v>851</v>
      </c>
      <c r="G778" s="176">
        <v>5.9475119999999997</v>
      </c>
      <c r="H778" s="176">
        <v>0.59475120000000004</v>
      </c>
      <c r="I778" s="176">
        <v>59.475119999999997</v>
      </c>
      <c r="J778" s="172" t="s">
        <v>841</v>
      </c>
      <c r="K778" s="173">
        <v>1</v>
      </c>
      <c r="L778" s="178">
        <v>0</v>
      </c>
      <c r="M778" s="36">
        <v>1</v>
      </c>
      <c r="N778" s="36"/>
      <c r="O778" s="36"/>
      <c r="P778" s="36"/>
      <c r="Q778" s="36"/>
      <c r="R778" s="3"/>
      <c r="S778" s="106"/>
      <c r="T778" s="106"/>
      <c r="U778" s="106"/>
      <c r="V778" s="106"/>
      <c r="W778" s="106"/>
      <c r="X778" s="106"/>
      <c r="Y778" s="36"/>
      <c r="Z778" s="36"/>
      <c r="AA778" s="36"/>
      <c r="AB778" s="188" t="str">
        <f t="shared" si="77"/>
        <v>hkr39c13log</v>
      </c>
      <c r="AC778" s="188" t="s">
        <v>1585</v>
      </c>
      <c r="AD778" s="131"/>
      <c r="AE778" s="131"/>
      <c r="AF778" s="131"/>
      <c r="AG778" s="131"/>
      <c r="AH778" s="131"/>
      <c r="AI778" s="131"/>
      <c r="AJ778" s="128" t="str">
        <f t="shared" si="78"/>
        <v/>
      </c>
      <c r="AK778" s="7" t="str">
        <f>IF(ISNUMBER($AJ778),INDEX($C$1:$AB$3985,$AJ778,AK$4),"")</f>
        <v/>
      </c>
      <c r="AL778" s="7" t="str">
        <f>IF(ISNUMBER($AJ778),INDEX($C$1:$AB$3985,$AJ778,AL$4),"")</f>
        <v/>
      </c>
      <c r="AM778" s="128"/>
      <c r="AN778" s="128" t="str">
        <f t="shared" si="80"/>
        <v/>
      </c>
      <c r="AO778" s="7" t="str">
        <f t="shared" si="76"/>
        <v/>
      </c>
      <c r="AP778" s="10" t="str">
        <f t="shared" si="76"/>
        <v/>
      </c>
      <c r="AQ778" s="310">
        <f>IF(ISNUMBER(SEARCH($T$30,AO778)),MAX(AQ$5:AQ777)+1,0)</f>
        <v>0</v>
      </c>
      <c r="AR778" s="310">
        <f>IF(ISNUMBER(SEARCH($T$31,AO778)),MAX(AR$5:AR777)+1,0)</f>
        <v>0</v>
      </c>
      <c r="AS778" s="128" t="str">
        <f t="shared" si="79"/>
        <v/>
      </c>
      <c r="AT778" s="105" t="str">
        <f>IF(ISNUMBER($AS778),INDEX($C$1:$AB$3985,$AS778,AT$4),"")</f>
        <v/>
      </c>
      <c r="AU778" s="128"/>
      <c r="AV778" s="128" t="str">
        <f t="shared" si="81"/>
        <v/>
      </c>
      <c r="AW778" s="105" t="str">
        <f>IF(ISNUMBER($AV778),INDEX($C$1:$AB$3985,$AV778,AW$4),"")</f>
        <v/>
      </c>
      <c r="AX778" s="105" t="str">
        <f>IF(ISNUMBER($AV778),INDEX($C$1:$AB$3985,$AV778,AX$4),"")</f>
        <v/>
      </c>
      <c r="AY778" s="128"/>
      <c r="AZ778" s="128"/>
      <c r="BA778" s="128" t="str">
        <f t="shared" si="82"/>
        <v/>
      </c>
      <c r="BB778" s="105" t="str">
        <f>IF(ISNUMBER($BA778),INDEX($C$1:$AB$3985,$BA778,BB$4),"")</f>
        <v/>
      </c>
      <c r="BC778" s="105"/>
    </row>
    <row r="779" spans="1:55" x14ac:dyDescent="0.25">
      <c r="A779" s="180" t="str">
        <f>C779</f>
        <v>*</v>
      </c>
      <c r="B779" s="180">
        <f>ROW()</f>
        <v>779</v>
      </c>
      <c r="C779" s="181" t="s">
        <v>54</v>
      </c>
      <c r="D779" s="182" t="s">
        <v>852</v>
      </c>
      <c r="E779" s="183" t="s">
        <v>840</v>
      </c>
      <c r="F779" s="183"/>
      <c r="G779" s="184"/>
      <c r="H779" s="184"/>
      <c r="I779" s="184"/>
      <c r="J779" s="185"/>
      <c r="K779" s="186"/>
      <c r="L779" s="187"/>
      <c r="M779" s="186"/>
      <c r="N779" s="186"/>
      <c r="O779" s="186"/>
      <c r="P779" s="186"/>
      <c r="Q779" s="186"/>
      <c r="R779" s="3"/>
      <c r="S779" s="106"/>
      <c r="T779" s="106"/>
      <c r="U779" s="106"/>
      <c r="V779" s="106"/>
      <c r="W779" s="106"/>
      <c r="X779" s="106"/>
      <c r="Y779" s="36"/>
      <c r="Z779" s="36"/>
      <c r="AA779" s="36"/>
      <c r="AB779" s="188" t="str">
        <f t="shared" si="77"/>
        <v>*observationgroups</v>
      </c>
      <c r="AC779" s="188" t="s">
        <v>1585</v>
      </c>
      <c r="AD779" s="131"/>
      <c r="AE779" s="131"/>
      <c r="AF779" s="131"/>
      <c r="AG779" s="131"/>
      <c r="AH779" s="131"/>
      <c r="AI779" s="131"/>
      <c r="AJ779" s="128" t="str">
        <f t="shared" si="78"/>
        <v/>
      </c>
      <c r="AK779" s="7" t="str">
        <f>IF(ISNUMBER($AJ779),INDEX($C$1:$AB$3985,$AJ779,AK$4),"")</f>
        <v/>
      </c>
      <c r="AL779" s="7" t="str">
        <f>IF(ISNUMBER($AJ779),INDEX($C$1:$AB$3985,$AJ779,AL$4),"")</f>
        <v/>
      </c>
      <c r="AM779" s="128"/>
      <c r="AN779" s="128" t="str">
        <f t="shared" si="80"/>
        <v/>
      </c>
      <c r="AO779" s="7" t="str">
        <f t="shared" si="76"/>
        <v/>
      </c>
      <c r="AP779" s="10" t="str">
        <f t="shared" si="76"/>
        <v/>
      </c>
      <c r="AQ779" s="310">
        <f>IF(ISNUMBER(SEARCH($T$30,AO779)),MAX(AQ$5:AQ778)+1,0)</f>
        <v>0</v>
      </c>
      <c r="AR779" s="310">
        <f>IF(ISNUMBER(SEARCH($T$31,AO779)),MAX(AR$5:AR778)+1,0)</f>
        <v>0</v>
      </c>
      <c r="AS779" s="128" t="str">
        <f t="shared" si="79"/>
        <v/>
      </c>
      <c r="AT779" s="105" t="str">
        <f>IF(ISNUMBER($AS779),INDEX($C$1:$AB$3985,$AS779,AT$4),"")</f>
        <v/>
      </c>
      <c r="AU779" s="128"/>
      <c r="AV779" s="128" t="str">
        <f t="shared" si="81"/>
        <v/>
      </c>
      <c r="AW779" s="105" t="str">
        <f>IF(ISNUMBER($AV779),INDEX($C$1:$AB$3985,$AV779,AW$4),"")</f>
        <v/>
      </c>
      <c r="AX779" s="105" t="str">
        <f>IF(ISNUMBER($AV779),INDEX($C$1:$AB$3985,$AV779,AX$4),"")</f>
        <v/>
      </c>
      <c r="AY779" s="128"/>
      <c r="AZ779" s="128"/>
      <c r="BA779" s="128" t="str">
        <f t="shared" si="82"/>
        <v/>
      </c>
      <c r="BB779" s="105" t="str">
        <f>IF(ISNUMBER($BA779),INDEX($C$1:$AB$3985,$BA779,BB$4),"")</f>
        <v/>
      </c>
      <c r="BC779" s="105"/>
    </row>
    <row r="780" spans="1:55" x14ac:dyDescent="0.25">
      <c r="A780" s="98"/>
      <c r="B780" s="98">
        <f>ROW()</f>
        <v>780</v>
      </c>
      <c r="C780" s="73"/>
      <c r="D780" s="179" t="s">
        <v>853</v>
      </c>
      <c r="E780" s="175"/>
      <c r="F780" s="175"/>
      <c r="G780" s="176"/>
      <c r="H780" s="176"/>
      <c r="I780" s="176"/>
      <c r="J780" s="172"/>
      <c r="K780" s="173"/>
      <c r="L780" s="178"/>
      <c r="M780" s="36"/>
      <c r="N780" s="36"/>
      <c r="O780" s="36"/>
      <c r="P780" s="36"/>
      <c r="Q780" s="36"/>
      <c r="R780" s="3"/>
      <c r="S780" s="106"/>
      <c r="T780" s="106"/>
      <c r="U780" s="106"/>
      <c r="V780" s="106"/>
      <c r="W780" s="106"/>
      <c r="X780" s="106"/>
      <c r="Y780" s="36"/>
      <c r="Z780" s="36"/>
      <c r="AA780" s="36"/>
      <c r="AB780" s="188" t="str">
        <f t="shared" si="77"/>
        <v>head_cal</v>
      </c>
      <c r="AC780" s="188" t="s">
        <v>1585</v>
      </c>
      <c r="AD780" s="131"/>
      <c r="AE780" s="131"/>
      <c r="AF780" s="131"/>
      <c r="AG780" s="131"/>
      <c r="AH780" s="131"/>
      <c r="AI780" s="131"/>
      <c r="AJ780" s="128" t="str">
        <f t="shared" si="78"/>
        <v/>
      </c>
      <c r="AK780" s="7" t="str">
        <f>IF(ISNUMBER($AJ780),INDEX($C$1:$AB$3985,$AJ780,AK$4),"")</f>
        <v/>
      </c>
      <c r="AL780" s="7" t="str">
        <f>IF(ISNUMBER($AJ780),INDEX($C$1:$AB$3985,$AJ780,AL$4),"")</f>
        <v/>
      </c>
      <c r="AM780" s="128"/>
      <c r="AN780" s="128" t="str">
        <f t="shared" si="80"/>
        <v/>
      </c>
      <c r="AO780" s="7" t="str">
        <f t="shared" si="76"/>
        <v/>
      </c>
      <c r="AP780" s="10" t="str">
        <f t="shared" si="76"/>
        <v/>
      </c>
      <c r="AQ780" s="310">
        <f>IF(ISNUMBER(SEARCH($T$30,AO780)),MAX(AQ$5:AQ779)+1,0)</f>
        <v>0</v>
      </c>
      <c r="AR780" s="310">
        <f>IF(ISNUMBER(SEARCH($T$31,AO780)),MAX(AR$5:AR779)+1,0)</f>
        <v>0</v>
      </c>
      <c r="AS780" s="128" t="str">
        <f t="shared" si="79"/>
        <v/>
      </c>
      <c r="AT780" s="105" t="str">
        <f>IF(ISNUMBER($AS780),INDEX($C$1:$AB$3985,$AS780,AT$4),"")</f>
        <v/>
      </c>
      <c r="AU780" s="128"/>
      <c r="AV780" s="128" t="str">
        <f t="shared" si="81"/>
        <v/>
      </c>
      <c r="AW780" s="105" t="str">
        <f>IF(ISNUMBER($AV780),INDEX($C$1:$AB$3985,$AV780,AW$4),"")</f>
        <v/>
      </c>
      <c r="AX780" s="105" t="str">
        <f>IF(ISNUMBER($AV780),INDEX($C$1:$AB$3985,$AV780,AX$4),"")</f>
        <v/>
      </c>
      <c r="AY780" s="128"/>
      <c r="AZ780" s="128"/>
      <c r="BA780" s="128" t="str">
        <f t="shared" si="82"/>
        <v/>
      </c>
      <c r="BB780" s="105" t="str">
        <f>IF(ISNUMBER($BA780),INDEX($C$1:$AB$3985,$BA780,BB$4),"")</f>
        <v/>
      </c>
      <c r="BC780" s="105"/>
    </row>
    <row r="781" spans="1:55" x14ac:dyDescent="0.25">
      <c r="A781" s="98"/>
      <c r="B781" s="98">
        <f>ROW()</f>
        <v>781</v>
      </c>
      <c r="C781" s="73"/>
      <c r="D781" s="179" t="s">
        <v>854</v>
      </c>
      <c r="E781" s="175"/>
      <c r="F781" s="175"/>
      <c r="G781" s="176"/>
      <c r="H781" s="176"/>
      <c r="I781" s="176"/>
      <c r="J781" s="172"/>
      <c r="K781" s="173"/>
      <c r="L781" s="178"/>
      <c r="M781" s="36"/>
      <c r="N781" s="36"/>
      <c r="O781" s="36"/>
      <c r="P781" s="36"/>
      <c r="Q781" s="36"/>
      <c r="R781" s="3"/>
      <c r="S781" s="106"/>
      <c r="T781" s="106"/>
      <c r="U781" s="106"/>
      <c r="V781" s="106"/>
      <c r="W781" s="106"/>
      <c r="X781" s="106"/>
      <c r="Y781" s="36"/>
      <c r="Z781" s="36"/>
      <c r="AA781" s="36"/>
      <c r="AB781" s="188" t="str">
        <f t="shared" si="77"/>
        <v>forecast</v>
      </c>
      <c r="AC781" s="188" t="s">
        <v>1585</v>
      </c>
      <c r="AD781" s="131"/>
      <c r="AE781" s="131"/>
      <c r="AF781" s="131"/>
      <c r="AG781" s="131"/>
      <c r="AH781" s="131"/>
      <c r="AI781" s="131"/>
      <c r="AJ781" s="128" t="str">
        <f t="shared" si="78"/>
        <v/>
      </c>
      <c r="AK781" s="7" t="str">
        <f>IF(ISNUMBER($AJ781),INDEX($C$1:$AB$3985,$AJ781,AK$4),"")</f>
        <v/>
      </c>
      <c r="AL781" s="7" t="str">
        <f>IF(ISNUMBER($AJ781),INDEX($C$1:$AB$3985,$AJ781,AL$4),"")</f>
        <v/>
      </c>
      <c r="AM781" s="128"/>
      <c r="AN781" s="128" t="str">
        <f t="shared" si="80"/>
        <v/>
      </c>
      <c r="AO781" s="7" t="str">
        <f t="shared" si="76"/>
        <v/>
      </c>
      <c r="AP781" s="10" t="str">
        <f t="shared" si="76"/>
        <v/>
      </c>
      <c r="AQ781" s="310">
        <f>IF(ISNUMBER(SEARCH($T$30,AO781)),MAX(AQ$5:AQ780)+1,0)</f>
        <v>0</v>
      </c>
      <c r="AR781" s="310">
        <f>IF(ISNUMBER(SEARCH($T$31,AO781)),MAX(AR$5:AR780)+1,0)</f>
        <v>0</v>
      </c>
      <c r="AS781" s="128" t="str">
        <f t="shared" si="79"/>
        <v/>
      </c>
      <c r="AT781" s="105" t="str">
        <f>IF(ISNUMBER($AS781),INDEX($C$1:$AB$3985,$AS781,AT$4),"")</f>
        <v/>
      </c>
      <c r="AU781" s="128"/>
      <c r="AV781" s="128" t="str">
        <f t="shared" si="81"/>
        <v/>
      </c>
      <c r="AW781" s="105" t="str">
        <f>IF(ISNUMBER($AV781),INDEX($C$1:$AB$3985,$AV781,AW$4),"")</f>
        <v/>
      </c>
      <c r="AX781" s="105" t="str">
        <f>IF(ISNUMBER($AV781),INDEX($C$1:$AB$3985,$AV781,AX$4),"")</f>
        <v/>
      </c>
      <c r="AY781" s="128"/>
      <c r="AZ781" s="128"/>
      <c r="BA781" s="128" t="str">
        <f t="shared" si="82"/>
        <v/>
      </c>
      <c r="BB781" s="105" t="str">
        <f>IF(ISNUMBER($BA781),INDEX($C$1:$AB$3985,$BA781,BB$4),"")</f>
        <v/>
      </c>
      <c r="BC781" s="105"/>
    </row>
    <row r="782" spans="1:55" x14ac:dyDescent="0.25">
      <c r="A782" s="180" t="str">
        <f>C782</f>
        <v>*</v>
      </c>
      <c r="B782" s="180">
        <f>ROW()</f>
        <v>782</v>
      </c>
      <c r="C782" s="181" t="s">
        <v>54</v>
      </c>
      <c r="D782" s="182" t="s">
        <v>852</v>
      </c>
      <c r="E782" s="183" t="s">
        <v>824</v>
      </c>
      <c r="F782" s="183"/>
      <c r="G782" s="184"/>
      <c r="H782" s="184"/>
      <c r="I782" s="184"/>
      <c r="J782" s="185"/>
      <c r="K782" s="186"/>
      <c r="L782" s="187"/>
      <c r="M782" s="186"/>
      <c r="N782" s="186"/>
      <c r="O782" s="186"/>
      <c r="P782" s="186"/>
      <c r="Q782" s="186"/>
      <c r="R782" s="3"/>
      <c r="S782" s="106"/>
      <c r="T782" s="106"/>
      <c r="U782" s="106"/>
      <c r="V782" s="106"/>
      <c r="W782" s="106"/>
      <c r="X782" s="106"/>
      <c r="Y782" s="36"/>
      <c r="Z782" s="36"/>
      <c r="AA782" s="36"/>
      <c r="AB782" s="188" t="str">
        <f t="shared" si="77"/>
        <v>*observationdata</v>
      </c>
      <c r="AC782" s="188" t="s">
        <v>1585</v>
      </c>
      <c r="AD782" s="131"/>
      <c r="AE782" s="131"/>
      <c r="AF782" s="131"/>
      <c r="AG782" s="131"/>
      <c r="AH782" s="131"/>
      <c r="AI782" s="131"/>
      <c r="AJ782" s="128" t="str">
        <f t="shared" si="78"/>
        <v/>
      </c>
      <c r="AK782" s="7" t="str">
        <f>IF(ISNUMBER($AJ782),INDEX($C$1:$AB$3985,$AJ782,AK$4),"")</f>
        <v/>
      </c>
      <c r="AL782" s="7" t="str">
        <f>IF(ISNUMBER($AJ782),INDEX($C$1:$AB$3985,$AJ782,AL$4),"")</f>
        <v/>
      </c>
      <c r="AM782" s="128"/>
      <c r="AN782" s="128" t="str">
        <f t="shared" si="80"/>
        <v/>
      </c>
      <c r="AO782" s="7" t="str">
        <f t="shared" si="76"/>
        <v/>
      </c>
      <c r="AP782" s="10" t="str">
        <f t="shared" si="76"/>
        <v/>
      </c>
      <c r="AQ782" s="310">
        <f>IF(ISNUMBER(SEARCH($T$30,AO782)),MAX(AQ$5:AQ781)+1,0)</f>
        <v>0</v>
      </c>
      <c r="AR782" s="310">
        <f>IF(ISNUMBER(SEARCH($T$31,AO782)),MAX(AR$5:AR781)+1,0)</f>
        <v>0</v>
      </c>
      <c r="AS782" s="128" t="str">
        <f t="shared" si="79"/>
        <v/>
      </c>
      <c r="AT782" s="105" t="str">
        <f>IF(ISNUMBER($AS782),INDEX($C$1:$AB$3985,$AS782,AT$4),"")</f>
        <v/>
      </c>
      <c r="AU782" s="128"/>
      <c r="AV782" s="128" t="str">
        <f t="shared" si="81"/>
        <v/>
      </c>
      <c r="AW782" s="105" t="str">
        <f>IF(ISNUMBER($AV782),INDEX($C$1:$AB$3985,$AV782,AW$4),"")</f>
        <v/>
      </c>
      <c r="AX782" s="105" t="str">
        <f>IF(ISNUMBER($AV782),INDEX($C$1:$AB$3985,$AV782,AX$4),"")</f>
        <v/>
      </c>
      <c r="AY782" s="128"/>
      <c r="AZ782" s="128"/>
      <c r="BA782" s="128" t="str">
        <f t="shared" si="82"/>
        <v/>
      </c>
      <c r="BB782" s="105" t="str">
        <f>IF(ISNUMBER($BA782),INDEX($C$1:$AB$3985,$BA782,BB$4),"")</f>
        <v/>
      </c>
      <c r="BC782" s="105"/>
    </row>
    <row r="783" spans="1:55" x14ac:dyDescent="0.25">
      <c r="A783" s="98"/>
      <c r="B783" s="98">
        <f>ROW()</f>
        <v>783</v>
      </c>
      <c r="C783" s="73"/>
      <c r="D783" s="179" t="s">
        <v>855</v>
      </c>
      <c r="E783" s="175">
        <v>27.324950000000001</v>
      </c>
      <c r="F783" s="175">
        <v>0</v>
      </c>
      <c r="G783" s="176" t="s">
        <v>854</v>
      </c>
      <c r="H783" s="176"/>
      <c r="I783" s="176"/>
      <c r="J783" s="172"/>
      <c r="K783" s="173"/>
      <c r="L783" s="178"/>
      <c r="M783" s="36"/>
      <c r="N783" s="36"/>
      <c r="O783" s="36"/>
      <c r="P783" s="36"/>
      <c r="Q783" s="36"/>
      <c r="R783" s="3"/>
      <c r="S783" s="106"/>
      <c r="T783" s="106"/>
      <c r="U783" s="106"/>
      <c r="V783" s="106"/>
      <c r="W783" s="106"/>
      <c r="X783" s="106"/>
      <c r="Y783" s="36"/>
      <c r="Z783" s="36"/>
      <c r="AA783" s="36"/>
      <c r="AB783" s="188" t="str">
        <f t="shared" si="77"/>
        <v>or00c00_027.32495</v>
      </c>
      <c r="AC783" s="188" t="s">
        <v>1585</v>
      </c>
      <c r="AD783" s="131"/>
      <c r="AE783" s="131"/>
      <c r="AF783" s="131"/>
      <c r="AG783" s="131"/>
      <c r="AH783" s="131"/>
      <c r="AI783" s="131"/>
      <c r="AJ783" s="128" t="str">
        <f t="shared" si="78"/>
        <v/>
      </c>
      <c r="AK783" s="7" t="str">
        <f>IF(ISNUMBER($AJ783),INDEX($C$1:$AB$3985,$AJ783,AK$4),"")</f>
        <v/>
      </c>
      <c r="AL783" s="7" t="str">
        <f>IF(ISNUMBER($AJ783),INDEX($C$1:$AB$3985,$AJ783,AL$4),"")</f>
        <v/>
      </c>
      <c r="AM783" s="128"/>
      <c r="AN783" s="128" t="str">
        <f t="shared" si="80"/>
        <v/>
      </c>
      <c r="AO783" s="7" t="str">
        <f t="shared" si="76"/>
        <v/>
      </c>
      <c r="AP783" s="10" t="str">
        <f t="shared" si="76"/>
        <v/>
      </c>
      <c r="AQ783" s="310">
        <f>IF(ISNUMBER(SEARCH($T$30,AO783)),MAX(AQ$5:AQ782)+1,0)</f>
        <v>0</v>
      </c>
      <c r="AR783" s="310">
        <f>IF(ISNUMBER(SEARCH($T$31,AO783)),MAX(AR$5:AR782)+1,0)</f>
        <v>0</v>
      </c>
      <c r="AS783" s="128" t="str">
        <f t="shared" si="79"/>
        <v/>
      </c>
      <c r="AT783" s="105" t="str">
        <f>IF(ISNUMBER($AS783),INDEX($C$1:$AB$3985,$AS783,AT$4),"")</f>
        <v/>
      </c>
      <c r="AU783" s="128"/>
      <c r="AV783" s="128" t="str">
        <f t="shared" si="81"/>
        <v/>
      </c>
      <c r="AW783" s="105" t="str">
        <f>IF(ISNUMBER($AV783),INDEX($C$1:$AB$3985,$AV783,AW$4),"")</f>
        <v/>
      </c>
      <c r="AX783" s="105" t="str">
        <f>IF(ISNUMBER($AV783),INDEX($C$1:$AB$3985,$AV783,AX$4),"")</f>
        <v/>
      </c>
      <c r="AY783" s="128"/>
      <c r="AZ783" s="128"/>
      <c r="BA783" s="128" t="str">
        <f t="shared" si="82"/>
        <v/>
      </c>
      <c r="BB783" s="105" t="str">
        <f>IF(ISNUMBER($BA783),INDEX($C$1:$AB$3985,$BA783,BB$4),"")</f>
        <v/>
      </c>
      <c r="BC783" s="105"/>
    </row>
    <row r="784" spans="1:55" x14ac:dyDescent="0.25">
      <c r="A784" s="98"/>
      <c r="B784" s="98">
        <f>ROW()</f>
        <v>784</v>
      </c>
      <c r="C784" s="73"/>
      <c r="D784" s="179" t="s">
        <v>856</v>
      </c>
      <c r="E784" s="175">
        <v>27.225850000000001</v>
      </c>
      <c r="F784" s="175">
        <v>0</v>
      </c>
      <c r="G784" s="176" t="s">
        <v>854</v>
      </c>
      <c r="H784" s="176"/>
      <c r="I784" s="176"/>
      <c r="J784" s="172"/>
      <c r="K784" s="173"/>
      <c r="L784" s="178"/>
      <c r="M784" s="36"/>
      <c r="N784" s="36"/>
      <c r="O784" s="36"/>
      <c r="P784" s="36"/>
      <c r="Q784" s="36"/>
      <c r="R784" s="3"/>
      <c r="S784" s="106"/>
      <c r="T784" s="106"/>
      <c r="U784" s="106"/>
      <c r="V784" s="106"/>
      <c r="W784" s="106"/>
      <c r="X784" s="106"/>
      <c r="Y784" s="36"/>
      <c r="Z784" s="36"/>
      <c r="AA784" s="36"/>
      <c r="AB784" s="188" t="str">
        <f t="shared" si="77"/>
        <v>or00c01_027.22585</v>
      </c>
      <c r="AC784" s="188" t="s">
        <v>1585</v>
      </c>
      <c r="AD784" s="131"/>
      <c r="AE784" s="131"/>
      <c r="AF784" s="131"/>
      <c r="AG784" s="131"/>
      <c r="AH784" s="131"/>
      <c r="AI784" s="131"/>
      <c r="AJ784" s="128" t="str">
        <f t="shared" si="78"/>
        <v/>
      </c>
      <c r="AK784" s="7" t="str">
        <f>IF(ISNUMBER($AJ784),INDEX($C$1:$AB$3985,$AJ784,AK$4),"")</f>
        <v/>
      </c>
      <c r="AL784" s="7" t="str">
        <f>IF(ISNUMBER($AJ784),INDEX($C$1:$AB$3985,$AJ784,AL$4),"")</f>
        <v/>
      </c>
      <c r="AM784" s="128"/>
      <c r="AN784" s="128" t="str">
        <f t="shared" si="80"/>
        <v/>
      </c>
      <c r="AO784" s="7" t="str">
        <f t="shared" si="76"/>
        <v/>
      </c>
      <c r="AP784" s="10" t="str">
        <f t="shared" si="76"/>
        <v/>
      </c>
      <c r="AQ784" s="310">
        <f>IF(ISNUMBER(SEARCH($T$30,AO784)),MAX(AQ$5:AQ783)+1,0)</f>
        <v>0</v>
      </c>
      <c r="AR784" s="310">
        <f>IF(ISNUMBER(SEARCH($T$31,AO784)),MAX(AR$5:AR783)+1,0)</f>
        <v>0</v>
      </c>
      <c r="AS784" s="128" t="str">
        <f t="shared" si="79"/>
        <v/>
      </c>
      <c r="AT784" s="105" t="str">
        <f>IF(ISNUMBER($AS784),INDEX($C$1:$AB$3985,$AS784,AT$4),"")</f>
        <v/>
      </c>
      <c r="AU784" s="128"/>
      <c r="AV784" s="128" t="str">
        <f t="shared" si="81"/>
        <v/>
      </c>
      <c r="AW784" s="105" t="str">
        <f>IF(ISNUMBER($AV784),INDEX($C$1:$AB$3985,$AV784,AW$4),"")</f>
        <v/>
      </c>
      <c r="AX784" s="105" t="str">
        <f>IF(ISNUMBER($AV784),INDEX($C$1:$AB$3985,$AV784,AX$4),"")</f>
        <v/>
      </c>
      <c r="AY784" s="128"/>
      <c r="AZ784" s="128"/>
      <c r="BA784" s="128" t="str">
        <f t="shared" si="82"/>
        <v/>
      </c>
      <c r="BB784" s="105" t="str">
        <f>IF(ISNUMBER($BA784),INDEX($C$1:$AB$3985,$BA784,BB$4),"")</f>
        <v/>
      </c>
      <c r="BC784" s="105"/>
    </row>
    <row r="785" spans="1:55" x14ac:dyDescent="0.25">
      <c r="A785" s="98"/>
      <c r="B785" s="98">
        <f>ROW()</f>
        <v>785</v>
      </c>
      <c r="C785" s="73"/>
      <c r="D785" s="179" t="s">
        <v>857</v>
      </c>
      <c r="E785" s="175">
        <v>26.997910000000001</v>
      </c>
      <c r="F785" s="175">
        <v>0</v>
      </c>
      <c r="G785" s="176" t="s">
        <v>854</v>
      </c>
      <c r="H785" s="176"/>
      <c r="I785" s="176"/>
      <c r="J785" s="172"/>
      <c r="K785" s="173"/>
      <c r="L785" s="178"/>
      <c r="M785" s="36"/>
      <c r="N785" s="36"/>
      <c r="O785" s="36"/>
      <c r="P785" s="36"/>
      <c r="Q785" s="36"/>
      <c r="R785" s="3"/>
      <c r="S785" s="106"/>
      <c r="T785" s="106"/>
      <c r="U785" s="106"/>
      <c r="V785" s="106"/>
      <c r="W785" s="106"/>
      <c r="X785" s="106"/>
      <c r="Y785" s="36"/>
      <c r="Z785" s="36"/>
      <c r="AA785" s="36"/>
      <c r="AB785" s="188" t="str">
        <f t="shared" si="77"/>
        <v>or00c02_026.99791</v>
      </c>
      <c r="AC785" s="188" t="s">
        <v>1585</v>
      </c>
      <c r="AD785" s="131"/>
      <c r="AE785" s="131"/>
      <c r="AF785" s="131"/>
      <c r="AG785" s="131"/>
      <c r="AH785" s="131"/>
      <c r="AI785" s="131"/>
      <c r="AJ785" s="128" t="str">
        <f t="shared" si="78"/>
        <v/>
      </c>
      <c r="AK785" s="7" t="str">
        <f>IF(ISNUMBER($AJ785),INDEX($C$1:$AB$3985,$AJ785,AK$4),"")</f>
        <v/>
      </c>
      <c r="AL785" s="7" t="str">
        <f>IF(ISNUMBER($AJ785),INDEX($C$1:$AB$3985,$AJ785,AL$4),"")</f>
        <v/>
      </c>
      <c r="AM785" s="128"/>
      <c r="AN785" s="128" t="str">
        <f t="shared" si="80"/>
        <v/>
      </c>
      <c r="AO785" s="7" t="str">
        <f t="shared" si="76"/>
        <v/>
      </c>
      <c r="AP785" s="10" t="str">
        <f t="shared" si="76"/>
        <v/>
      </c>
      <c r="AQ785" s="310">
        <f>IF(ISNUMBER(SEARCH($T$30,AO785)),MAX(AQ$5:AQ784)+1,0)</f>
        <v>0</v>
      </c>
      <c r="AR785" s="310">
        <f>IF(ISNUMBER(SEARCH($T$31,AO785)),MAX(AR$5:AR784)+1,0)</f>
        <v>0</v>
      </c>
      <c r="AS785" s="128" t="str">
        <f t="shared" si="79"/>
        <v/>
      </c>
      <c r="AT785" s="105" t="str">
        <f>IF(ISNUMBER($AS785),INDEX($C$1:$AB$3985,$AS785,AT$4),"")</f>
        <v/>
      </c>
      <c r="AU785" s="128"/>
      <c r="AV785" s="128" t="str">
        <f t="shared" si="81"/>
        <v/>
      </c>
      <c r="AW785" s="105" t="str">
        <f>IF(ISNUMBER($AV785),INDEX($C$1:$AB$3985,$AV785,AW$4),"")</f>
        <v/>
      </c>
      <c r="AX785" s="105" t="str">
        <f>IF(ISNUMBER($AV785),INDEX($C$1:$AB$3985,$AV785,AX$4),"")</f>
        <v/>
      </c>
      <c r="AY785" s="128"/>
      <c r="AZ785" s="128"/>
      <c r="BA785" s="128" t="str">
        <f t="shared" si="82"/>
        <v/>
      </c>
      <c r="BB785" s="105" t="str">
        <f>IF(ISNUMBER($BA785),INDEX($C$1:$AB$3985,$BA785,BB$4),"")</f>
        <v/>
      </c>
      <c r="BC785" s="105"/>
    </row>
    <row r="786" spans="1:55" x14ac:dyDescent="0.25">
      <c r="A786" s="98"/>
      <c r="B786" s="98">
        <f>ROW()</f>
        <v>786</v>
      </c>
      <c r="C786" s="73"/>
      <c r="D786" s="179" t="s">
        <v>858</v>
      </c>
      <c r="E786" s="175">
        <v>26.60792</v>
      </c>
      <c r="F786" s="175">
        <v>0</v>
      </c>
      <c r="G786" s="176" t="s">
        <v>854</v>
      </c>
      <c r="H786" s="176"/>
      <c r="I786" s="176"/>
      <c r="J786" s="172"/>
      <c r="K786" s="173"/>
      <c r="L786" s="178"/>
      <c r="M786" s="36"/>
      <c r="N786" s="36"/>
      <c r="O786" s="36"/>
      <c r="P786" s="36"/>
      <c r="Q786" s="36"/>
      <c r="R786" s="3"/>
      <c r="S786" s="106"/>
      <c r="T786" s="106"/>
      <c r="U786" s="106"/>
      <c r="V786" s="106"/>
      <c r="W786" s="106"/>
      <c r="X786" s="106"/>
      <c r="Y786" s="36"/>
      <c r="Z786" s="36"/>
      <c r="AA786" s="36"/>
      <c r="AB786" s="188" t="str">
        <f t="shared" si="77"/>
        <v>or00c03_026.60792</v>
      </c>
      <c r="AC786" s="188" t="s">
        <v>1585</v>
      </c>
      <c r="AD786" s="131"/>
      <c r="AE786" s="131"/>
      <c r="AF786" s="131"/>
      <c r="AG786" s="131"/>
      <c r="AH786" s="131"/>
      <c r="AI786" s="131"/>
      <c r="AJ786" s="128" t="str">
        <f t="shared" si="78"/>
        <v/>
      </c>
      <c r="AK786" s="7" t="str">
        <f>IF(ISNUMBER($AJ786),INDEX($C$1:$AB$3985,$AJ786,AK$4),"")</f>
        <v/>
      </c>
      <c r="AL786" s="7" t="str">
        <f>IF(ISNUMBER($AJ786),INDEX($C$1:$AB$3985,$AJ786,AL$4),"")</f>
        <v/>
      </c>
      <c r="AM786" s="128"/>
      <c r="AN786" s="128" t="str">
        <f t="shared" si="80"/>
        <v/>
      </c>
      <c r="AO786" s="7" t="str">
        <f t="shared" si="76"/>
        <v/>
      </c>
      <c r="AP786" s="10" t="str">
        <f t="shared" si="76"/>
        <v/>
      </c>
      <c r="AQ786" s="310">
        <f>IF(ISNUMBER(SEARCH($T$30,AO786)),MAX(AQ$5:AQ785)+1,0)</f>
        <v>0</v>
      </c>
      <c r="AR786" s="310">
        <f>IF(ISNUMBER(SEARCH($T$31,AO786)),MAX(AR$5:AR785)+1,0)</f>
        <v>0</v>
      </c>
      <c r="AS786" s="128" t="str">
        <f t="shared" si="79"/>
        <v/>
      </c>
      <c r="AT786" s="105" t="str">
        <f>IF(ISNUMBER($AS786),INDEX($C$1:$AB$3985,$AS786,AT$4),"")</f>
        <v/>
      </c>
      <c r="AU786" s="128"/>
      <c r="AV786" s="128" t="str">
        <f t="shared" si="81"/>
        <v/>
      </c>
      <c r="AW786" s="105" t="str">
        <f>IF(ISNUMBER($AV786),INDEX($C$1:$AB$3985,$AV786,AW$4),"")</f>
        <v/>
      </c>
      <c r="AX786" s="105" t="str">
        <f>IF(ISNUMBER($AV786),INDEX($C$1:$AB$3985,$AV786,AX$4),"")</f>
        <v/>
      </c>
      <c r="AY786" s="128"/>
      <c r="AZ786" s="128"/>
      <c r="BA786" s="128" t="str">
        <f t="shared" si="82"/>
        <v/>
      </c>
      <c r="BB786" s="105" t="str">
        <f>IF(ISNUMBER($BA786),INDEX($C$1:$AB$3985,$BA786,BB$4),"")</f>
        <v/>
      </c>
      <c r="BC786" s="105"/>
    </row>
    <row r="787" spans="1:55" x14ac:dyDescent="0.25">
      <c r="A787" s="98"/>
      <c r="B787" s="98">
        <f>ROW()</f>
        <v>787</v>
      </c>
      <c r="C787" s="73"/>
      <c r="D787" s="179" t="s">
        <v>859</v>
      </c>
      <c r="E787" s="175">
        <v>26.184249999999999</v>
      </c>
      <c r="F787" s="175">
        <v>0</v>
      </c>
      <c r="G787" s="176" t="s">
        <v>854</v>
      </c>
      <c r="H787" s="176"/>
      <c r="I787" s="176"/>
      <c r="J787" s="172"/>
      <c r="K787" s="173"/>
      <c r="L787" s="178"/>
      <c r="M787" s="36"/>
      <c r="N787" s="36"/>
      <c r="O787" s="36"/>
      <c r="P787" s="36"/>
      <c r="Q787" s="36"/>
      <c r="R787" s="3"/>
      <c r="S787" s="106"/>
      <c r="T787" s="106"/>
      <c r="U787" s="106"/>
      <c r="V787" s="106"/>
      <c r="W787" s="106"/>
      <c r="X787" s="106"/>
      <c r="Y787" s="36"/>
      <c r="Z787" s="36"/>
      <c r="AA787" s="36"/>
      <c r="AB787" s="188" t="str">
        <f t="shared" si="77"/>
        <v>or00c04_026.18425</v>
      </c>
      <c r="AC787" s="188" t="s">
        <v>1585</v>
      </c>
      <c r="AD787" s="131"/>
      <c r="AE787" s="131"/>
      <c r="AF787" s="131"/>
      <c r="AG787" s="131"/>
      <c r="AH787" s="131"/>
      <c r="AI787" s="131"/>
      <c r="AJ787" s="128" t="str">
        <f t="shared" si="78"/>
        <v/>
      </c>
      <c r="AK787" s="7" t="str">
        <f>IF(ISNUMBER($AJ787),INDEX($C$1:$AB$3985,$AJ787,AK$4),"")</f>
        <v/>
      </c>
      <c r="AL787" s="7" t="str">
        <f>IF(ISNUMBER($AJ787),INDEX($C$1:$AB$3985,$AJ787,AL$4),"")</f>
        <v/>
      </c>
      <c r="AM787" s="128"/>
      <c r="AN787" s="128" t="str">
        <f t="shared" si="80"/>
        <v/>
      </c>
      <c r="AO787" s="7" t="str">
        <f t="shared" si="76"/>
        <v/>
      </c>
      <c r="AP787" s="10" t="str">
        <f t="shared" si="76"/>
        <v/>
      </c>
      <c r="AQ787" s="310">
        <f>IF(ISNUMBER(SEARCH($T$30,AO787)),MAX(AQ$5:AQ786)+1,0)</f>
        <v>0</v>
      </c>
      <c r="AR787" s="310">
        <f>IF(ISNUMBER(SEARCH($T$31,AO787)),MAX(AR$5:AR786)+1,0)</f>
        <v>0</v>
      </c>
      <c r="AS787" s="128" t="str">
        <f t="shared" si="79"/>
        <v/>
      </c>
      <c r="AT787" s="105" t="str">
        <f>IF(ISNUMBER($AS787),INDEX($C$1:$AB$3985,$AS787,AT$4),"")</f>
        <v/>
      </c>
      <c r="AU787" s="128"/>
      <c r="AV787" s="128" t="str">
        <f t="shared" si="81"/>
        <v/>
      </c>
      <c r="AW787" s="105" t="str">
        <f>IF(ISNUMBER($AV787),INDEX($C$1:$AB$3985,$AV787,AW$4),"")</f>
        <v/>
      </c>
      <c r="AX787" s="105" t="str">
        <f>IF(ISNUMBER($AV787),INDEX($C$1:$AB$3985,$AV787,AX$4),"")</f>
        <v/>
      </c>
      <c r="AY787" s="128"/>
      <c r="AZ787" s="128"/>
      <c r="BA787" s="128" t="str">
        <f t="shared" si="82"/>
        <v/>
      </c>
      <c r="BB787" s="105" t="str">
        <f>IF(ISNUMBER($BA787),INDEX($C$1:$AB$3985,$BA787,BB$4),"")</f>
        <v/>
      </c>
      <c r="BC787" s="105"/>
    </row>
    <row r="788" spans="1:55" x14ac:dyDescent="0.25">
      <c r="A788" s="98"/>
      <c r="B788" s="98">
        <f>ROW()</f>
        <v>788</v>
      </c>
      <c r="C788" s="73"/>
      <c r="D788" s="179" t="s">
        <v>860</v>
      </c>
      <c r="E788" s="175">
        <v>25.72024</v>
      </c>
      <c r="F788" s="175">
        <v>0</v>
      </c>
      <c r="G788" s="176" t="s">
        <v>854</v>
      </c>
      <c r="H788" s="176"/>
      <c r="I788" s="176"/>
      <c r="J788" s="172"/>
      <c r="K788" s="173"/>
      <c r="L788" s="178"/>
      <c r="M788" s="36"/>
      <c r="N788" s="36"/>
      <c r="O788" s="36"/>
      <c r="P788" s="36"/>
      <c r="Q788" s="36"/>
      <c r="R788" s="3"/>
      <c r="S788" s="106"/>
      <c r="T788" s="106"/>
      <c r="U788" s="106"/>
      <c r="V788" s="106"/>
      <c r="W788" s="106"/>
      <c r="X788" s="106"/>
      <c r="Y788" s="36"/>
      <c r="Z788" s="36"/>
      <c r="AA788" s="36"/>
      <c r="AB788" s="188" t="str">
        <f t="shared" si="77"/>
        <v>or00c05_025.72024</v>
      </c>
      <c r="AC788" s="188" t="s">
        <v>1585</v>
      </c>
      <c r="AD788" s="131"/>
      <c r="AE788" s="131"/>
      <c r="AF788" s="131"/>
      <c r="AG788" s="131"/>
      <c r="AH788" s="131"/>
      <c r="AI788" s="131"/>
      <c r="AJ788" s="128" t="str">
        <f t="shared" si="78"/>
        <v/>
      </c>
      <c r="AK788" s="7" t="str">
        <f>IF(ISNUMBER($AJ788),INDEX($C$1:$AB$3985,$AJ788,AK$4),"")</f>
        <v/>
      </c>
      <c r="AL788" s="7" t="str">
        <f>IF(ISNUMBER($AJ788),INDEX($C$1:$AB$3985,$AJ788,AL$4),"")</f>
        <v/>
      </c>
      <c r="AM788" s="128"/>
      <c r="AN788" s="128" t="str">
        <f t="shared" si="80"/>
        <v/>
      </c>
      <c r="AO788" s="7" t="str">
        <f t="shared" si="76"/>
        <v/>
      </c>
      <c r="AP788" s="10" t="str">
        <f t="shared" si="76"/>
        <v/>
      </c>
      <c r="AQ788" s="310">
        <f>IF(ISNUMBER(SEARCH($T$30,AO788)),MAX(AQ$5:AQ787)+1,0)</f>
        <v>0</v>
      </c>
      <c r="AR788" s="310">
        <f>IF(ISNUMBER(SEARCH($T$31,AO788)),MAX(AR$5:AR787)+1,0)</f>
        <v>0</v>
      </c>
      <c r="AS788" s="128" t="str">
        <f t="shared" si="79"/>
        <v/>
      </c>
      <c r="AT788" s="105" t="str">
        <f>IF(ISNUMBER($AS788),INDEX($C$1:$AB$3985,$AS788,AT$4),"")</f>
        <v/>
      </c>
      <c r="AU788" s="128"/>
      <c r="AV788" s="128" t="str">
        <f t="shared" si="81"/>
        <v/>
      </c>
      <c r="AW788" s="105" t="str">
        <f>IF(ISNUMBER($AV788),INDEX($C$1:$AB$3985,$AV788,AW$4),"")</f>
        <v/>
      </c>
      <c r="AX788" s="105" t="str">
        <f>IF(ISNUMBER($AV788),INDEX($C$1:$AB$3985,$AV788,AX$4),"")</f>
        <v/>
      </c>
      <c r="AY788" s="128"/>
      <c r="AZ788" s="128"/>
      <c r="BA788" s="128" t="str">
        <f t="shared" si="82"/>
        <v/>
      </c>
      <c r="BB788" s="105" t="str">
        <f>IF(ISNUMBER($BA788),INDEX($C$1:$AB$3985,$BA788,BB$4),"")</f>
        <v/>
      </c>
      <c r="BC788" s="105"/>
    </row>
    <row r="789" spans="1:55" x14ac:dyDescent="0.25">
      <c r="A789" s="98"/>
      <c r="B789" s="98">
        <f>ROW()</f>
        <v>789</v>
      </c>
      <c r="C789" s="73"/>
      <c r="D789" s="179" t="s">
        <v>861</v>
      </c>
      <c r="E789" s="175">
        <v>25.096869999999999</v>
      </c>
      <c r="F789" s="175">
        <v>0</v>
      </c>
      <c r="G789" s="176" t="s">
        <v>854</v>
      </c>
      <c r="H789" s="176"/>
      <c r="I789" s="176"/>
      <c r="J789" s="172"/>
      <c r="K789" s="173"/>
      <c r="L789" s="178"/>
      <c r="M789" s="36"/>
      <c r="N789" s="36"/>
      <c r="O789" s="36"/>
      <c r="P789" s="36"/>
      <c r="Q789" s="36"/>
      <c r="R789" s="3"/>
      <c r="S789" s="106"/>
      <c r="T789" s="106"/>
      <c r="U789" s="106"/>
      <c r="V789" s="106"/>
      <c r="W789" s="106"/>
      <c r="X789" s="106"/>
      <c r="Y789" s="36"/>
      <c r="Z789" s="36"/>
      <c r="AA789" s="36"/>
      <c r="AB789" s="188" t="str">
        <f t="shared" si="77"/>
        <v>or00c06_025.09687</v>
      </c>
      <c r="AC789" s="188" t="s">
        <v>1585</v>
      </c>
      <c r="AD789" s="131"/>
      <c r="AE789" s="131"/>
      <c r="AF789" s="131"/>
      <c r="AG789" s="131"/>
      <c r="AH789" s="131"/>
      <c r="AI789" s="131"/>
      <c r="AJ789" s="128" t="str">
        <f t="shared" si="78"/>
        <v/>
      </c>
      <c r="AK789" s="7" t="str">
        <f>IF(ISNUMBER($AJ789),INDEX($C$1:$AB$3985,$AJ789,AK$4),"")</f>
        <v/>
      </c>
      <c r="AL789" s="7" t="str">
        <f>IF(ISNUMBER($AJ789),INDEX($C$1:$AB$3985,$AJ789,AL$4),"")</f>
        <v/>
      </c>
      <c r="AM789" s="128"/>
      <c r="AN789" s="128" t="str">
        <f t="shared" si="80"/>
        <v/>
      </c>
      <c r="AO789" s="7" t="str">
        <f t="shared" si="76"/>
        <v/>
      </c>
      <c r="AP789" s="10" t="str">
        <f t="shared" si="76"/>
        <v/>
      </c>
      <c r="AQ789" s="310">
        <f>IF(ISNUMBER(SEARCH($T$30,AO789)),MAX(AQ$5:AQ788)+1,0)</f>
        <v>0</v>
      </c>
      <c r="AR789" s="310">
        <f>IF(ISNUMBER(SEARCH($T$31,AO789)),MAX(AR$5:AR788)+1,0)</f>
        <v>0</v>
      </c>
      <c r="AS789" s="128" t="str">
        <f t="shared" si="79"/>
        <v/>
      </c>
      <c r="AT789" s="105" t="str">
        <f>IF(ISNUMBER($AS789),INDEX($C$1:$AB$3985,$AS789,AT$4),"")</f>
        <v/>
      </c>
      <c r="AU789" s="128"/>
      <c r="AV789" s="128" t="str">
        <f t="shared" si="81"/>
        <v/>
      </c>
      <c r="AW789" s="105" t="str">
        <f>IF(ISNUMBER($AV789),INDEX($C$1:$AB$3985,$AV789,AW$4),"")</f>
        <v/>
      </c>
      <c r="AX789" s="105" t="str">
        <f>IF(ISNUMBER($AV789),INDEX($C$1:$AB$3985,$AV789,AX$4),"")</f>
        <v/>
      </c>
      <c r="AY789" s="128"/>
      <c r="AZ789" s="128"/>
      <c r="BA789" s="128" t="str">
        <f t="shared" si="82"/>
        <v/>
      </c>
      <c r="BB789" s="105" t="str">
        <f>IF(ISNUMBER($BA789),INDEX($C$1:$AB$3985,$BA789,BB$4),"")</f>
        <v/>
      </c>
      <c r="BC789" s="105"/>
    </row>
    <row r="790" spans="1:55" x14ac:dyDescent="0.25">
      <c r="A790" s="98"/>
      <c r="B790" s="98">
        <f>ROW()</f>
        <v>790</v>
      </c>
      <c r="C790" s="73"/>
      <c r="D790" s="179" t="s">
        <v>862</v>
      </c>
      <c r="E790" s="175">
        <v>24.605170000000001</v>
      </c>
      <c r="F790" s="175">
        <v>0</v>
      </c>
      <c r="G790" s="176" t="s">
        <v>854</v>
      </c>
      <c r="H790" s="176"/>
      <c r="I790" s="176"/>
      <c r="J790" s="172"/>
      <c r="K790" s="173"/>
      <c r="L790" s="178"/>
      <c r="M790" s="36"/>
      <c r="N790" s="36"/>
      <c r="O790" s="36"/>
      <c r="P790" s="36"/>
      <c r="Q790" s="36"/>
      <c r="R790" s="3"/>
      <c r="S790" s="106"/>
      <c r="T790" s="106"/>
      <c r="U790" s="106"/>
      <c r="V790" s="106"/>
      <c r="W790" s="106"/>
      <c r="X790" s="106"/>
      <c r="Y790" s="36"/>
      <c r="Z790" s="36"/>
      <c r="AA790" s="36"/>
      <c r="AB790" s="188" t="str">
        <f t="shared" si="77"/>
        <v>or00c07_024.60517</v>
      </c>
      <c r="AC790" s="188" t="s">
        <v>1585</v>
      </c>
      <c r="AD790" s="131"/>
      <c r="AE790" s="131"/>
      <c r="AF790" s="131"/>
      <c r="AG790" s="131"/>
      <c r="AH790" s="131"/>
      <c r="AI790" s="131"/>
      <c r="AJ790" s="128" t="str">
        <f t="shared" si="78"/>
        <v/>
      </c>
      <c r="AK790" s="7" t="str">
        <f>IF(ISNUMBER($AJ790),INDEX($C$1:$AB$3985,$AJ790,AK$4),"")</f>
        <v/>
      </c>
      <c r="AL790" s="7" t="str">
        <f>IF(ISNUMBER($AJ790),INDEX($C$1:$AB$3985,$AJ790,AL$4),"")</f>
        <v/>
      </c>
      <c r="AM790" s="128"/>
      <c r="AN790" s="128" t="str">
        <f t="shared" si="80"/>
        <v/>
      </c>
      <c r="AO790" s="7" t="str">
        <f t="shared" si="76"/>
        <v/>
      </c>
      <c r="AP790" s="10" t="str">
        <f t="shared" si="76"/>
        <v/>
      </c>
      <c r="AQ790" s="310">
        <f>IF(ISNUMBER(SEARCH($T$30,AO790)),MAX(AQ$5:AQ789)+1,0)</f>
        <v>0</v>
      </c>
      <c r="AR790" s="310">
        <f>IF(ISNUMBER(SEARCH($T$31,AO790)),MAX(AR$5:AR789)+1,0)</f>
        <v>0</v>
      </c>
      <c r="AS790" s="128" t="str">
        <f t="shared" si="79"/>
        <v/>
      </c>
      <c r="AT790" s="105" t="str">
        <f>IF(ISNUMBER($AS790),INDEX($C$1:$AB$3985,$AS790,AT$4),"")</f>
        <v/>
      </c>
      <c r="AU790" s="128"/>
      <c r="AV790" s="128" t="str">
        <f t="shared" si="81"/>
        <v/>
      </c>
      <c r="AW790" s="105" t="str">
        <f>IF(ISNUMBER($AV790),INDEX($C$1:$AB$3985,$AV790,AW$4),"")</f>
        <v/>
      </c>
      <c r="AX790" s="105" t="str">
        <f>IF(ISNUMBER($AV790),INDEX($C$1:$AB$3985,$AV790,AX$4),"")</f>
        <v/>
      </c>
      <c r="AY790" s="128"/>
      <c r="AZ790" s="128"/>
      <c r="BA790" s="128" t="str">
        <f t="shared" si="82"/>
        <v/>
      </c>
      <c r="BB790" s="105" t="str">
        <f>IF(ISNUMBER($BA790),INDEX($C$1:$AB$3985,$BA790,BB$4),"")</f>
        <v/>
      </c>
      <c r="BC790" s="105"/>
    </row>
    <row r="791" spans="1:55" x14ac:dyDescent="0.25">
      <c r="A791" s="98"/>
      <c r="B791" s="98">
        <f>ROW()</f>
        <v>791</v>
      </c>
      <c r="C791" s="73"/>
      <c r="D791" s="179" t="s">
        <v>863</v>
      </c>
      <c r="E791" s="175">
        <v>24.006440000000001</v>
      </c>
      <c r="F791" s="175">
        <v>0</v>
      </c>
      <c r="G791" s="176" t="s">
        <v>854</v>
      </c>
      <c r="H791" s="176"/>
      <c r="I791" s="176"/>
      <c r="J791" s="172"/>
      <c r="K791" s="173"/>
      <c r="L791" s="178"/>
      <c r="M791" s="36"/>
      <c r="N791" s="36"/>
      <c r="O791" s="36"/>
      <c r="P791" s="36"/>
      <c r="Q791" s="36"/>
      <c r="R791" s="3"/>
      <c r="S791" s="106"/>
      <c r="T791" s="106"/>
      <c r="U791" s="106"/>
      <c r="V791" s="106"/>
      <c r="W791" s="106"/>
      <c r="X791" s="106"/>
      <c r="Y791" s="36"/>
      <c r="Z791" s="36"/>
      <c r="AA791" s="36"/>
      <c r="AB791" s="188" t="str">
        <f t="shared" si="77"/>
        <v>or00c08_024.00644</v>
      </c>
      <c r="AC791" s="188" t="s">
        <v>1585</v>
      </c>
      <c r="AD791" s="131"/>
      <c r="AE791" s="131"/>
      <c r="AF791" s="131"/>
      <c r="AG791" s="131"/>
      <c r="AH791" s="131"/>
      <c r="AI791" s="131"/>
      <c r="AJ791" s="128" t="str">
        <f t="shared" si="78"/>
        <v/>
      </c>
      <c r="AK791" s="7" t="str">
        <f>IF(ISNUMBER($AJ791),INDEX($C$1:$AB$3985,$AJ791,AK$4),"")</f>
        <v/>
      </c>
      <c r="AL791" s="7" t="str">
        <f>IF(ISNUMBER($AJ791),INDEX($C$1:$AB$3985,$AJ791,AL$4),"")</f>
        <v/>
      </c>
      <c r="AM791" s="128"/>
      <c r="AN791" s="128" t="str">
        <f t="shared" si="80"/>
        <v/>
      </c>
      <c r="AO791" s="7" t="str">
        <f t="shared" si="76"/>
        <v/>
      </c>
      <c r="AP791" s="10" t="str">
        <f t="shared" si="76"/>
        <v/>
      </c>
      <c r="AQ791" s="310">
        <f>IF(ISNUMBER(SEARCH($T$30,AO791)),MAX(AQ$5:AQ790)+1,0)</f>
        <v>0</v>
      </c>
      <c r="AR791" s="310">
        <f>IF(ISNUMBER(SEARCH($T$31,AO791)),MAX(AR$5:AR790)+1,0)</f>
        <v>0</v>
      </c>
      <c r="AS791" s="128" t="str">
        <f t="shared" si="79"/>
        <v/>
      </c>
      <c r="AT791" s="105" t="str">
        <f>IF(ISNUMBER($AS791),INDEX($C$1:$AB$3985,$AS791,AT$4),"")</f>
        <v/>
      </c>
      <c r="AU791" s="128"/>
      <c r="AV791" s="128" t="str">
        <f t="shared" si="81"/>
        <v/>
      </c>
      <c r="AW791" s="105" t="str">
        <f>IF(ISNUMBER($AV791),INDEX($C$1:$AB$3985,$AV791,AW$4),"")</f>
        <v/>
      </c>
      <c r="AX791" s="105" t="str">
        <f>IF(ISNUMBER($AV791),INDEX($C$1:$AB$3985,$AV791,AX$4),"")</f>
        <v/>
      </c>
      <c r="AY791" s="128"/>
      <c r="AZ791" s="128"/>
      <c r="BA791" s="128" t="str">
        <f t="shared" si="82"/>
        <v/>
      </c>
      <c r="BB791" s="105" t="str">
        <f>IF(ISNUMBER($BA791),INDEX($C$1:$AB$3985,$BA791,BB$4),"")</f>
        <v/>
      </c>
      <c r="BC791" s="105"/>
    </row>
    <row r="792" spans="1:55" x14ac:dyDescent="0.25">
      <c r="A792" s="98"/>
      <c r="B792" s="98">
        <f>ROW()</f>
        <v>792</v>
      </c>
      <c r="C792" s="73"/>
      <c r="D792" s="179" t="s">
        <v>864</v>
      </c>
      <c r="E792" s="175">
        <v>23.366299999999999</v>
      </c>
      <c r="F792" s="175">
        <v>0</v>
      </c>
      <c r="G792" s="176" t="s">
        <v>854</v>
      </c>
      <c r="H792" s="176"/>
      <c r="I792" s="176"/>
      <c r="J792" s="172"/>
      <c r="K792" s="173"/>
      <c r="L792" s="178"/>
      <c r="M792" s="36"/>
      <c r="N792" s="36"/>
      <c r="O792" s="36"/>
      <c r="P792" s="36"/>
      <c r="Q792" s="36"/>
      <c r="R792" s="3"/>
      <c r="S792" s="106"/>
      <c r="T792" s="106"/>
      <c r="U792" s="106"/>
      <c r="V792" s="106"/>
      <c r="W792" s="106"/>
      <c r="X792" s="106"/>
      <c r="Y792" s="36"/>
      <c r="Z792" s="36"/>
      <c r="AA792" s="36"/>
      <c r="AB792" s="188" t="str">
        <f t="shared" si="77"/>
        <v>or00c09_023.3663</v>
      </c>
      <c r="AC792" s="188" t="s">
        <v>1585</v>
      </c>
      <c r="AD792" s="131"/>
      <c r="AE792" s="131"/>
      <c r="AF792" s="131"/>
      <c r="AG792" s="131"/>
      <c r="AH792" s="131"/>
      <c r="AI792" s="131"/>
      <c r="AJ792" s="128" t="str">
        <f t="shared" si="78"/>
        <v/>
      </c>
      <c r="AK792" s="7" t="str">
        <f>IF(ISNUMBER($AJ792),INDEX($C$1:$AB$3985,$AJ792,AK$4),"")</f>
        <v/>
      </c>
      <c r="AL792" s="7" t="str">
        <f>IF(ISNUMBER($AJ792),INDEX($C$1:$AB$3985,$AJ792,AL$4),"")</f>
        <v/>
      </c>
      <c r="AM792" s="128"/>
      <c r="AN792" s="128" t="str">
        <f t="shared" si="80"/>
        <v/>
      </c>
      <c r="AO792" s="7" t="str">
        <f t="shared" si="76"/>
        <v/>
      </c>
      <c r="AP792" s="10" t="str">
        <f t="shared" si="76"/>
        <v/>
      </c>
      <c r="AQ792" s="310">
        <f>IF(ISNUMBER(SEARCH($T$30,AO792)),MAX(AQ$5:AQ791)+1,0)</f>
        <v>0</v>
      </c>
      <c r="AR792" s="310">
        <f>IF(ISNUMBER(SEARCH($T$31,AO792)),MAX(AR$5:AR791)+1,0)</f>
        <v>0</v>
      </c>
      <c r="AS792" s="128" t="str">
        <f t="shared" si="79"/>
        <v/>
      </c>
      <c r="AT792" s="105" t="str">
        <f>IF(ISNUMBER($AS792),INDEX($C$1:$AB$3985,$AS792,AT$4),"")</f>
        <v/>
      </c>
      <c r="AU792" s="128"/>
      <c r="AV792" s="128" t="str">
        <f t="shared" si="81"/>
        <v/>
      </c>
      <c r="AW792" s="105" t="str">
        <f>IF(ISNUMBER($AV792),INDEX($C$1:$AB$3985,$AV792,AW$4),"")</f>
        <v/>
      </c>
      <c r="AX792" s="105" t="str">
        <f>IF(ISNUMBER($AV792),INDEX($C$1:$AB$3985,$AV792,AX$4),"")</f>
        <v/>
      </c>
      <c r="AY792" s="128"/>
      <c r="AZ792" s="128"/>
      <c r="BA792" s="128" t="str">
        <f t="shared" si="82"/>
        <v/>
      </c>
      <c r="BB792" s="105" t="str">
        <f>IF(ISNUMBER($BA792),INDEX($C$1:$AB$3985,$BA792,BB$4),"")</f>
        <v/>
      </c>
      <c r="BC792" s="105"/>
    </row>
    <row r="793" spans="1:55" x14ac:dyDescent="0.25">
      <c r="A793" s="98"/>
      <c r="B793" s="98">
        <f>ROW()</f>
        <v>793</v>
      </c>
      <c r="C793" s="73"/>
      <c r="D793" s="179" t="s">
        <v>865</v>
      </c>
      <c r="E793" s="175">
        <v>22.692830000000001</v>
      </c>
      <c r="F793" s="175">
        <v>0</v>
      </c>
      <c r="G793" s="176" t="s">
        <v>854</v>
      </c>
      <c r="H793" s="176"/>
      <c r="I793" s="176"/>
      <c r="J793" s="172"/>
      <c r="K793" s="173"/>
      <c r="L793" s="178"/>
      <c r="M793" s="36"/>
      <c r="N793" s="36"/>
      <c r="O793" s="36"/>
      <c r="P793" s="36"/>
      <c r="Q793" s="36"/>
      <c r="R793" s="3"/>
      <c r="S793" s="106"/>
      <c r="T793" s="106"/>
      <c r="U793" s="106"/>
      <c r="V793" s="106"/>
      <c r="W793" s="106"/>
      <c r="X793" s="106"/>
      <c r="Y793" s="36"/>
      <c r="Z793" s="36"/>
      <c r="AA793" s="36"/>
      <c r="AB793" s="188" t="str">
        <f t="shared" si="77"/>
        <v>or00c10_022.69283</v>
      </c>
      <c r="AC793" s="188" t="s">
        <v>1585</v>
      </c>
      <c r="AD793" s="131"/>
      <c r="AE793" s="131"/>
      <c r="AF793" s="131"/>
      <c r="AG793" s="131"/>
      <c r="AH793" s="131"/>
      <c r="AI793" s="131"/>
      <c r="AJ793" s="128" t="str">
        <f t="shared" si="78"/>
        <v/>
      </c>
      <c r="AK793" s="7" t="str">
        <f>IF(ISNUMBER($AJ793),INDEX($C$1:$AB$3985,$AJ793,AK$4),"")</f>
        <v/>
      </c>
      <c r="AL793" s="7" t="str">
        <f>IF(ISNUMBER($AJ793),INDEX($C$1:$AB$3985,$AJ793,AL$4),"")</f>
        <v/>
      </c>
      <c r="AM793" s="128"/>
      <c r="AN793" s="128" t="str">
        <f t="shared" si="80"/>
        <v/>
      </c>
      <c r="AO793" s="7" t="str">
        <f t="shared" si="76"/>
        <v/>
      </c>
      <c r="AP793" s="10" t="str">
        <f t="shared" si="76"/>
        <v/>
      </c>
      <c r="AQ793" s="310">
        <f>IF(ISNUMBER(SEARCH($T$30,AO793)),MAX(AQ$5:AQ792)+1,0)</f>
        <v>0</v>
      </c>
      <c r="AR793" s="310">
        <f>IF(ISNUMBER(SEARCH($T$31,AO793)),MAX(AR$5:AR792)+1,0)</f>
        <v>0</v>
      </c>
      <c r="AS793" s="128" t="str">
        <f t="shared" si="79"/>
        <v/>
      </c>
      <c r="AT793" s="105" t="str">
        <f>IF(ISNUMBER($AS793),INDEX($C$1:$AB$3985,$AS793,AT$4),"")</f>
        <v/>
      </c>
      <c r="AU793" s="128"/>
      <c r="AV793" s="128" t="str">
        <f t="shared" si="81"/>
        <v/>
      </c>
      <c r="AW793" s="105" t="str">
        <f>IF(ISNUMBER($AV793),INDEX($C$1:$AB$3985,$AV793,AW$4),"")</f>
        <v/>
      </c>
      <c r="AX793" s="105" t="str">
        <f>IF(ISNUMBER($AV793),INDEX($C$1:$AB$3985,$AV793,AX$4),"")</f>
        <v/>
      </c>
      <c r="AY793" s="128"/>
      <c r="AZ793" s="128"/>
      <c r="BA793" s="128" t="str">
        <f t="shared" si="82"/>
        <v/>
      </c>
      <c r="BB793" s="105" t="str">
        <f>IF(ISNUMBER($BA793),INDEX($C$1:$AB$3985,$BA793,BB$4),"")</f>
        <v/>
      </c>
      <c r="BC793" s="105"/>
    </row>
    <row r="794" spans="1:55" x14ac:dyDescent="0.25">
      <c r="A794" s="98"/>
      <c r="B794" s="98">
        <f>ROW()</f>
        <v>794</v>
      </c>
      <c r="C794" s="73"/>
      <c r="D794" s="179" t="s">
        <v>866</v>
      </c>
      <c r="E794" s="175">
        <v>22.026</v>
      </c>
      <c r="F794" s="175">
        <v>0</v>
      </c>
      <c r="G794" s="176" t="s">
        <v>854</v>
      </c>
      <c r="H794" s="176"/>
      <c r="I794" s="176"/>
      <c r="J794" s="172"/>
      <c r="K794" s="173"/>
      <c r="L794" s="178"/>
      <c r="M794" s="36"/>
      <c r="N794" s="36"/>
      <c r="O794" s="36"/>
      <c r="P794" s="36"/>
      <c r="Q794" s="36"/>
      <c r="R794" s="3"/>
      <c r="S794" s="106"/>
      <c r="T794" s="106"/>
      <c r="U794" s="106"/>
      <c r="V794" s="106"/>
      <c r="W794" s="106"/>
      <c r="X794" s="106"/>
      <c r="Y794" s="36"/>
      <c r="Z794" s="36"/>
      <c r="AA794" s="36"/>
      <c r="AB794" s="188" t="str">
        <f t="shared" si="77"/>
        <v>or00c11_022.026</v>
      </c>
      <c r="AC794" s="188" t="s">
        <v>1585</v>
      </c>
      <c r="AD794" s="131"/>
      <c r="AE794" s="131"/>
      <c r="AF794" s="131"/>
      <c r="AG794" s="131"/>
      <c r="AH794" s="131"/>
      <c r="AI794" s="131"/>
      <c r="AJ794" s="128" t="str">
        <f t="shared" si="78"/>
        <v/>
      </c>
      <c r="AK794" s="7" t="str">
        <f>IF(ISNUMBER($AJ794),INDEX($C$1:$AB$3985,$AJ794,AK$4),"")</f>
        <v/>
      </c>
      <c r="AL794" s="7" t="str">
        <f>IF(ISNUMBER($AJ794),INDEX($C$1:$AB$3985,$AJ794,AL$4),"")</f>
        <v/>
      </c>
      <c r="AM794" s="128"/>
      <c r="AN794" s="128" t="str">
        <f t="shared" si="80"/>
        <v/>
      </c>
      <c r="AO794" s="7" t="str">
        <f t="shared" si="76"/>
        <v/>
      </c>
      <c r="AP794" s="10" t="str">
        <f t="shared" si="76"/>
        <v/>
      </c>
      <c r="AQ794" s="310">
        <f>IF(ISNUMBER(SEARCH($T$30,AO794)),MAX(AQ$5:AQ793)+1,0)</f>
        <v>0</v>
      </c>
      <c r="AR794" s="310">
        <f>IF(ISNUMBER(SEARCH($T$31,AO794)),MAX(AR$5:AR793)+1,0)</f>
        <v>0</v>
      </c>
      <c r="AS794" s="128" t="str">
        <f t="shared" si="79"/>
        <v/>
      </c>
      <c r="AT794" s="105" t="str">
        <f>IF(ISNUMBER($AS794),INDEX($C$1:$AB$3985,$AS794,AT$4),"")</f>
        <v/>
      </c>
      <c r="AU794" s="128"/>
      <c r="AV794" s="128" t="str">
        <f t="shared" si="81"/>
        <v/>
      </c>
      <c r="AW794" s="105" t="str">
        <f>IF(ISNUMBER($AV794),INDEX($C$1:$AB$3985,$AV794,AW$4),"")</f>
        <v/>
      </c>
      <c r="AX794" s="105" t="str">
        <f>IF(ISNUMBER($AV794),INDEX($C$1:$AB$3985,$AV794,AX$4),"")</f>
        <v/>
      </c>
      <c r="AY794" s="128"/>
      <c r="AZ794" s="128"/>
      <c r="BA794" s="128" t="str">
        <f t="shared" si="82"/>
        <v/>
      </c>
      <c r="BB794" s="105" t="str">
        <f>IF(ISNUMBER($BA794),INDEX($C$1:$AB$3985,$BA794,BB$4),"")</f>
        <v/>
      </c>
      <c r="BC794" s="105"/>
    </row>
    <row r="795" spans="1:55" x14ac:dyDescent="0.25">
      <c r="A795" s="98"/>
      <c r="B795" s="98">
        <f>ROW()</f>
        <v>795</v>
      </c>
      <c r="C795" s="73"/>
      <c r="D795" s="179" t="s">
        <v>867</v>
      </c>
      <c r="E795" s="175">
        <v>21.352740000000001</v>
      </c>
      <c r="F795" s="175">
        <v>0</v>
      </c>
      <c r="G795" s="176" t="s">
        <v>854</v>
      </c>
      <c r="H795" s="176"/>
      <c r="I795" s="176"/>
      <c r="J795" s="172"/>
      <c r="K795" s="173"/>
      <c r="L795" s="178"/>
      <c r="M795" s="36"/>
      <c r="N795" s="36"/>
      <c r="O795" s="36"/>
      <c r="P795" s="36"/>
      <c r="Q795" s="36"/>
      <c r="R795" s="3"/>
      <c r="S795" s="106"/>
      <c r="T795" s="106"/>
      <c r="U795" s="106"/>
      <c r="V795" s="106"/>
      <c r="W795" s="106"/>
      <c r="X795" s="106"/>
      <c r="Y795" s="36"/>
      <c r="Z795" s="36"/>
      <c r="AA795" s="36"/>
      <c r="AB795" s="188" t="str">
        <f t="shared" si="77"/>
        <v>or00c12_021.35274</v>
      </c>
      <c r="AC795" s="188" t="s">
        <v>1585</v>
      </c>
      <c r="AD795" s="131"/>
      <c r="AE795" s="131"/>
      <c r="AF795" s="131"/>
      <c r="AG795" s="131"/>
      <c r="AH795" s="131"/>
      <c r="AI795" s="131"/>
      <c r="AJ795" s="128" t="str">
        <f t="shared" si="78"/>
        <v/>
      </c>
      <c r="AK795" s="7" t="str">
        <f>IF(ISNUMBER($AJ795),INDEX($C$1:$AB$3985,$AJ795,AK$4),"")</f>
        <v/>
      </c>
      <c r="AL795" s="7" t="str">
        <f>IF(ISNUMBER($AJ795),INDEX($C$1:$AB$3985,$AJ795,AL$4),"")</f>
        <v/>
      </c>
      <c r="AM795" s="128"/>
      <c r="AN795" s="128" t="str">
        <f t="shared" si="80"/>
        <v/>
      </c>
      <c r="AO795" s="7" t="str">
        <f t="shared" si="76"/>
        <v/>
      </c>
      <c r="AP795" s="10" t="str">
        <f t="shared" si="76"/>
        <v/>
      </c>
      <c r="AQ795" s="310">
        <f>IF(ISNUMBER(SEARCH($T$30,AO795)),MAX(AQ$5:AQ794)+1,0)</f>
        <v>0</v>
      </c>
      <c r="AR795" s="310">
        <f>IF(ISNUMBER(SEARCH($T$31,AO795)),MAX(AR$5:AR794)+1,0)</f>
        <v>0</v>
      </c>
      <c r="AS795" s="128" t="str">
        <f t="shared" si="79"/>
        <v/>
      </c>
      <c r="AT795" s="105" t="str">
        <f>IF(ISNUMBER($AS795),INDEX($C$1:$AB$3985,$AS795,AT$4),"")</f>
        <v/>
      </c>
      <c r="AU795" s="128"/>
      <c r="AV795" s="128" t="str">
        <f t="shared" si="81"/>
        <v/>
      </c>
      <c r="AW795" s="105" t="str">
        <f>IF(ISNUMBER($AV795),INDEX($C$1:$AB$3985,$AV795,AW$4),"")</f>
        <v/>
      </c>
      <c r="AX795" s="105" t="str">
        <f>IF(ISNUMBER($AV795),INDEX($C$1:$AB$3985,$AV795,AX$4),"")</f>
        <v/>
      </c>
      <c r="AY795" s="128"/>
      <c r="AZ795" s="128"/>
      <c r="BA795" s="128" t="str">
        <f t="shared" si="82"/>
        <v/>
      </c>
      <c r="BB795" s="105" t="str">
        <f>IF(ISNUMBER($BA795),INDEX($C$1:$AB$3985,$BA795,BB$4),"")</f>
        <v/>
      </c>
      <c r="BC795" s="105"/>
    </row>
    <row r="796" spans="1:55" x14ac:dyDescent="0.25">
      <c r="A796" s="98"/>
      <c r="B796" s="98">
        <f>ROW()</f>
        <v>796</v>
      </c>
      <c r="C796" s="73"/>
      <c r="D796" s="179" t="s">
        <v>868</v>
      </c>
      <c r="E796" s="175">
        <v>20.672809999999998</v>
      </c>
      <c r="F796" s="175">
        <v>0</v>
      </c>
      <c r="G796" s="176" t="s">
        <v>854</v>
      </c>
      <c r="H796" s="176"/>
      <c r="I796" s="176"/>
      <c r="J796" s="172"/>
      <c r="K796" s="173"/>
      <c r="L796" s="178"/>
      <c r="M796" s="36"/>
      <c r="N796" s="36"/>
      <c r="O796" s="36"/>
      <c r="P796" s="36"/>
      <c r="Q796" s="36"/>
      <c r="R796" s="3"/>
      <c r="S796" s="106"/>
      <c r="T796" s="106"/>
      <c r="U796" s="106"/>
      <c r="V796" s="106"/>
      <c r="W796" s="106"/>
      <c r="X796" s="106"/>
      <c r="Y796" s="36"/>
      <c r="Z796" s="36"/>
      <c r="AA796" s="36"/>
      <c r="AB796" s="188" t="str">
        <f t="shared" si="77"/>
        <v>or00c13_020.67281</v>
      </c>
      <c r="AC796" s="188" t="s">
        <v>1585</v>
      </c>
      <c r="AD796" s="131"/>
      <c r="AE796" s="131"/>
      <c r="AF796" s="131"/>
      <c r="AG796" s="131"/>
      <c r="AH796" s="131"/>
      <c r="AI796" s="131"/>
      <c r="AJ796" s="128" t="str">
        <f t="shared" si="78"/>
        <v/>
      </c>
      <c r="AK796" s="7" t="str">
        <f>IF(ISNUMBER($AJ796),INDEX($C$1:$AB$3985,$AJ796,AK$4),"")</f>
        <v/>
      </c>
      <c r="AL796" s="7" t="str">
        <f>IF(ISNUMBER($AJ796),INDEX($C$1:$AB$3985,$AJ796,AL$4),"")</f>
        <v/>
      </c>
      <c r="AM796" s="128"/>
      <c r="AN796" s="128" t="str">
        <f t="shared" si="80"/>
        <v/>
      </c>
      <c r="AO796" s="7" t="str">
        <f t="shared" si="76"/>
        <v/>
      </c>
      <c r="AP796" s="10" t="str">
        <f t="shared" si="76"/>
        <v/>
      </c>
      <c r="AQ796" s="310">
        <f>IF(ISNUMBER(SEARCH($T$30,AO796)),MAX(AQ$5:AQ795)+1,0)</f>
        <v>0</v>
      </c>
      <c r="AR796" s="310">
        <f>IF(ISNUMBER(SEARCH($T$31,AO796)),MAX(AR$5:AR795)+1,0)</f>
        <v>0</v>
      </c>
      <c r="AS796" s="128" t="str">
        <f t="shared" si="79"/>
        <v/>
      </c>
      <c r="AT796" s="105" t="str">
        <f>IF(ISNUMBER($AS796),INDEX($C$1:$AB$3985,$AS796,AT$4),"")</f>
        <v/>
      </c>
      <c r="AU796" s="128"/>
      <c r="AV796" s="128" t="str">
        <f t="shared" si="81"/>
        <v/>
      </c>
      <c r="AW796" s="105" t="str">
        <f>IF(ISNUMBER($AV796),INDEX($C$1:$AB$3985,$AV796,AW$4),"")</f>
        <v/>
      </c>
      <c r="AX796" s="105" t="str">
        <f>IF(ISNUMBER($AV796),INDEX($C$1:$AB$3985,$AV796,AX$4),"")</f>
        <v/>
      </c>
      <c r="AY796" s="128"/>
      <c r="AZ796" s="128"/>
      <c r="BA796" s="128" t="str">
        <f t="shared" si="82"/>
        <v/>
      </c>
      <c r="BB796" s="105" t="str">
        <f>IF(ISNUMBER($BA796),INDEX($C$1:$AB$3985,$BA796,BB$4),"")</f>
        <v/>
      </c>
      <c r="BC796" s="105"/>
    </row>
    <row r="797" spans="1:55" x14ac:dyDescent="0.25">
      <c r="A797" s="98"/>
      <c r="B797" s="98">
        <f>ROW()</f>
        <v>797</v>
      </c>
      <c r="C797" s="73"/>
      <c r="D797" s="179" t="s">
        <v>869</v>
      </c>
      <c r="E797" s="175">
        <v>20.12171</v>
      </c>
      <c r="F797" s="175">
        <v>0</v>
      </c>
      <c r="G797" s="176" t="s">
        <v>854</v>
      </c>
      <c r="H797" s="176"/>
      <c r="I797" s="176"/>
      <c r="J797" s="172"/>
      <c r="K797" s="173"/>
      <c r="L797" s="178"/>
      <c r="M797" s="36"/>
      <c r="N797" s="36"/>
      <c r="O797" s="36"/>
      <c r="P797" s="36"/>
      <c r="Q797" s="36"/>
      <c r="R797" s="3"/>
      <c r="S797" s="106"/>
      <c r="T797" s="106"/>
      <c r="U797" s="106"/>
      <c r="V797" s="106"/>
      <c r="W797" s="106"/>
      <c r="X797" s="106"/>
      <c r="Y797" s="36"/>
      <c r="Z797" s="36"/>
      <c r="AA797" s="36"/>
      <c r="AB797" s="188" t="str">
        <f t="shared" si="77"/>
        <v>or00c14_020.12171</v>
      </c>
      <c r="AC797" s="188" t="s">
        <v>1585</v>
      </c>
      <c r="AD797" s="131"/>
      <c r="AE797" s="131"/>
      <c r="AF797" s="131"/>
      <c r="AG797" s="131"/>
      <c r="AH797" s="131"/>
      <c r="AI797" s="131"/>
      <c r="AJ797" s="128" t="str">
        <f t="shared" si="78"/>
        <v/>
      </c>
      <c r="AK797" s="7" t="str">
        <f>IF(ISNUMBER($AJ797),INDEX($C$1:$AB$3985,$AJ797,AK$4),"")</f>
        <v/>
      </c>
      <c r="AL797" s="7" t="str">
        <f>IF(ISNUMBER($AJ797),INDEX($C$1:$AB$3985,$AJ797,AL$4),"")</f>
        <v/>
      </c>
      <c r="AM797" s="128"/>
      <c r="AN797" s="128" t="str">
        <f t="shared" si="80"/>
        <v/>
      </c>
      <c r="AO797" s="7" t="str">
        <f t="shared" si="76"/>
        <v/>
      </c>
      <c r="AP797" s="10" t="str">
        <f t="shared" si="76"/>
        <v/>
      </c>
      <c r="AQ797" s="310">
        <f>IF(ISNUMBER(SEARCH($T$30,AO797)),MAX(AQ$5:AQ796)+1,0)</f>
        <v>0</v>
      </c>
      <c r="AR797" s="310">
        <f>IF(ISNUMBER(SEARCH($T$31,AO797)),MAX(AR$5:AR796)+1,0)</f>
        <v>0</v>
      </c>
      <c r="AS797" s="128" t="str">
        <f t="shared" si="79"/>
        <v/>
      </c>
      <c r="AT797" s="105" t="str">
        <f>IF(ISNUMBER($AS797),INDEX($C$1:$AB$3985,$AS797,AT$4),"")</f>
        <v/>
      </c>
      <c r="AU797" s="128"/>
      <c r="AV797" s="128" t="str">
        <f t="shared" si="81"/>
        <v/>
      </c>
      <c r="AW797" s="105" t="str">
        <f>IF(ISNUMBER($AV797),INDEX($C$1:$AB$3985,$AV797,AW$4),"")</f>
        <v/>
      </c>
      <c r="AX797" s="105" t="str">
        <f>IF(ISNUMBER($AV797),INDEX($C$1:$AB$3985,$AV797,AX$4),"")</f>
        <v/>
      </c>
      <c r="AY797" s="128"/>
      <c r="AZ797" s="128"/>
      <c r="BA797" s="128" t="str">
        <f t="shared" si="82"/>
        <v/>
      </c>
      <c r="BB797" s="105" t="str">
        <f>IF(ISNUMBER($BA797),INDEX($C$1:$AB$3985,$BA797,BB$4),"")</f>
        <v/>
      </c>
      <c r="BC797" s="105"/>
    </row>
    <row r="798" spans="1:55" x14ac:dyDescent="0.25">
      <c r="A798" s="98"/>
      <c r="B798" s="98">
        <f>ROW()</f>
        <v>798</v>
      </c>
      <c r="C798" s="73"/>
      <c r="D798" s="179" t="s">
        <v>870</v>
      </c>
      <c r="E798" s="175">
        <v>20.101469999999999</v>
      </c>
      <c r="F798" s="175">
        <v>0</v>
      </c>
      <c r="G798" s="176" t="s">
        <v>854</v>
      </c>
      <c r="H798" s="176"/>
      <c r="I798" s="176"/>
      <c r="J798" s="172"/>
      <c r="K798" s="173"/>
      <c r="L798" s="178"/>
      <c r="M798" s="36"/>
      <c r="N798" s="36"/>
      <c r="O798" s="36"/>
      <c r="P798" s="36"/>
      <c r="Q798" s="36"/>
      <c r="R798" s="3"/>
      <c r="S798" s="106"/>
      <c r="T798" s="106"/>
      <c r="U798" s="106"/>
      <c r="V798" s="106"/>
      <c r="W798" s="106"/>
      <c r="X798" s="106"/>
      <c r="Y798" s="36"/>
      <c r="Z798" s="36"/>
      <c r="AA798" s="36"/>
      <c r="AB798" s="188" t="str">
        <f t="shared" si="77"/>
        <v>or00c15_020.10147</v>
      </c>
      <c r="AC798" s="188" t="s">
        <v>1585</v>
      </c>
      <c r="AD798" s="131"/>
      <c r="AE798" s="131"/>
      <c r="AF798" s="131"/>
      <c r="AG798" s="131"/>
      <c r="AH798" s="131"/>
      <c r="AI798" s="131"/>
      <c r="AJ798" s="128" t="str">
        <f t="shared" si="78"/>
        <v/>
      </c>
      <c r="AK798" s="7" t="str">
        <f>IF(ISNUMBER($AJ798),INDEX($C$1:$AB$3985,$AJ798,AK$4),"")</f>
        <v/>
      </c>
      <c r="AL798" s="7" t="str">
        <f>IF(ISNUMBER($AJ798),INDEX($C$1:$AB$3985,$AJ798,AL$4),"")</f>
        <v/>
      </c>
      <c r="AM798" s="128"/>
      <c r="AN798" s="128" t="str">
        <f t="shared" si="80"/>
        <v/>
      </c>
      <c r="AO798" s="7" t="str">
        <f t="shared" si="76"/>
        <v/>
      </c>
      <c r="AP798" s="10" t="str">
        <f t="shared" si="76"/>
        <v/>
      </c>
      <c r="AQ798" s="310">
        <f>IF(ISNUMBER(SEARCH($T$30,AO798)),MAX(AQ$5:AQ797)+1,0)</f>
        <v>0</v>
      </c>
      <c r="AR798" s="310">
        <f>IF(ISNUMBER(SEARCH($T$31,AO798)),MAX(AR$5:AR797)+1,0)</f>
        <v>0</v>
      </c>
      <c r="AS798" s="128" t="str">
        <f t="shared" si="79"/>
        <v/>
      </c>
      <c r="AT798" s="105" t="str">
        <f>IF(ISNUMBER($AS798),INDEX($C$1:$AB$3985,$AS798,AT$4),"")</f>
        <v/>
      </c>
      <c r="AU798" s="128"/>
      <c r="AV798" s="128" t="str">
        <f t="shared" si="81"/>
        <v/>
      </c>
      <c r="AW798" s="105" t="str">
        <f>IF(ISNUMBER($AV798),INDEX($C$1:$AB$3985,$AV798,AW$4),"")</f>
        <v/>
      </c>
      <c r="AX798" s="105" t="str">
        <f>IF(ISNUMBER($AV798),INDEX($C$1:$AB$3985,$AV798,AX$4),"")</f>
        <v/>
      </c>
      <c r="AY798" s="128"/>
      <c r="AZ798" s="128"/>
      <c r="BA798" s="128" t="str">
        <f t="shared" si="82"/>
        <v/>
      </c>
      <c r="BB798" s="105" t="str">
        <f>IF(ISNUMBER($BA798),INDEX($C$1:$AB$3985,$BA798,BB$4),"")</f>
        <v/>
      </c>
      <c r="BC798" s="105"/>
    </row>
    <row r="799" spans="1:55" x14ac:dyDescent="0.25">
      <c r="A799" s="98"/>
      <c r="B799" s="98">
        <f>ROW()</f>
        <v>799</v>
      </c>
      <c r="C799" s="73"/>
      <c r="D799" s="179" t="s">
        <v>871</v>
      </c>
      <c r="E799" s="175">
        <v>20.136489999999998</v>
      </c>
      <c r="F799" s="175">
        <v>0</v>
      </c>
      <c r="G799" s="176" t="s">
        <v>854</v>
      </c>
      <c r="H799" s="176"/>
      <c r="I799" s="176"/>
      <c r="J799" s="172"/>
      <c r="K799" s="173"/>
      <c r="L799" s="178"/>
      <c r="M799" s="36"/>
      <c r="N799" s="36"/>
      <c r="O799" s="36"/>
      <c r="P799" s="36"/>
      <c r="Q799" s="36"/>
      <c r="R799" s="3"/>
      <c r="S799" s="106"/>
      <c r="T799" s="106"/>
      <c r="U799" s="106"/>
      <c r="V799" s="106"/>
      <c r="W799" s="106"/>
      <c r="X799" s="106"/>
      <c r="Y799" s="36"/>
      <c r="Z799" s="36"/>
      <c r="AA799" s="36"/>
      <c r="AB799" s="188" t="str">
        <f t="shared" si="77"/>
        <v>or00c16_020.13649</v>
      </c>
      <c r="AC799" s="188" t="s">
        <v>1585</v>
      </c>
      <c r="AD799" s="131"/>
      <c r="AE799" s="131"/>
      <c r="AF799" s="131"/>
      <c r="AG799" s="131"/>
      <c r="AH799" s="131"/>
      <c r="AI799" s="131"/>
      <c r="AJ799" s="128" t="str">
        <f t="shared" si="78"/>
        <v/>
      </c>
      <c r="AK799" s="7" t="str">
        <f>IF(ISNUMBER($AJ799),INDEX($C$1:$AB$3985,$AJ799,AK$4),"")</f>
        <v/>
      </c>
      <c r="AL799" s="7" t="str">
        <f>IF(ISNUMBER($AJ799),INDEX($C$1:$AB$3985,$AJ799,AL$4),"")</f>
        <v/>
      </c>
      <c r="AM799" s="128"/>
      <c r="AN799" s="128" t="str">
        <f t="shared" si="80"/>
        <v/>
      </c>
      <c r="AO799" s="7" t="str">
        <f t="shared" si="76"/>
        <v/>
      </c>
      <c r="AP799" s="10" t="str">
        <f t="shared" si="76"/>
        <v/>
      </c>
      <c r="AQ799" s="310">
        <f>IF(ISNUMBER(SEARCH($T$30,AO799)),MAX(AQ$5:AQ798)+1,0)</f>
        <v>0</v>
      </c>
      <c r="AR799" s="310">
        <f>IF(ISNUMBER(SEARCH($T$31,AO799)),MAX(AR$5:AR798)+1,0)</f>
        <v>0</v>
      </c>
      <c r="AS799" s="128" t="str">
        <f t="shared" si="79"/>
        <v/>
      </c>
      <c r="AT799" s="105" t="str">
        <f>IF(ISNUMBER($AS799),INDEX($C$1:$AB$3985,$AS799,AT$4),"")</f>
        <v/>
      </c>
      <c r="AU799" s="128"/>
      <c r="AV799" s="128" t="str">
        <f t="shared" si="81"/>
        <v/>
      </c>
      <c r="AW799" s="105" t="str">
        <f>IF(ISNUMBER($AV799),INDEX($C$1:$AB$3985,$AV799,AW$4),"")</f>
        <v/>
      </c>
      <c r="AX799" s="105" t="str">
        <f>IF(ISNUMBER($AV799),INDEX($C$1:$AB$3985,$AV799,AX$4),"")</f>
        <v/>
      </c>
      <c r="AY799" s="128"/>
      <c r="AZ799" s="128"/>
      <c r="BA799" s="128" t="str">
        <f t="shared" si="82"/>
        <v/>
      </c>
      <c r="BB799" s="105" t="str">
        <f>IF(ISNUMBER($BA799),INDEX($C$1:$AB$3985,$BA799,BB$4),"")</f>
        <v/>
      </c>
      <c r="BC799" s="105"/>
    </row>
    <row r="800" spans="1:55" x14ac:dyDescent="0.25">
      <c r="A800" s="98"/>
      <c r="B800" s="98">
        <f>ROW()</f>
        <v>800</v>
      </c>
      <c r="C800" s="73"/>
      <c r="D800" s="179" t="s">
        <v>872</v>
      </c>
      <c r="E800" s="175">
        <v>20.165040000000001</v>
      </c>
      <c r="F800" s="175">
        <v>0</v>
      </c>
      <c r="G800" s="176" t="s">
        <v>854</v>
      </c>
      <c r="H800" s="176"/>
      <c r="I800" s="176"/>
      <c r="J800" s="172"/>
      <c r="K800" s="173"/>
      <c r="L800" s="178"/>
      <c r="M800" s="36"/>
      <c r="N800" s="36"/>
      <c r="O800" s="36"/>
      <c r="P800" s="36"/>
      <c r="Q800" s="36"/>
      <c r="R800" s="3"/>
      <c r="S800" s="106"/>
      <c r="T800" s="106"/>
      <c r="U800" s="106"/>
      <c r="V800" s="106"/>
      <c r="W800" s="106"/>
      <c r="X800" s="106"/>
      <c r="Y800" s="36"/>
      <c r="Z800" s="36"/>
      <c r="AA800" s="36"/>
      <c r="AB800" s="188" t="str">
        <f t="shared" si="77"/>
        <v>or00c17_020.16504</v>
      </c>
      <c r="AC800" s="188" t="s">
        <v>1585</v>
      </c>
      <c r="AD800" s="131"/>
      <c r="AE800" s="131"/>
      <c r="AF800" s="131"/>
      <c r="AG800" s="131"/>
      <c r="AH800" s="131"/>
      <c r="AI800" s="131"/>
      <c r="AJ800" s="128" t="str">
        <f t="shared" si="78"/>
        <v/>
      </c>
      <c r="AK800" s="7" t="str">
        <f>IF(ISNUMBER($AJ800),INDEX($C$1:$AB$3985,$AJ800,AK$4),"")</f>
        <v/>
      </c>
      <c r="AL800" s="7" t="str">
        <f>IF(ISNUMBER($AJ800),INDEX($C$1:$AB$3985,$AJ800,AL$4),"")</f>
        <v/>
      </c>
      <c r="AM800" s="128"/>
      <c r="AN800" s="128" t="str">
        <f t="shared" si="80"/>
        <v/>
      </c>
      <c r="AO800" s="7" t="str">
        <f t="shared" si="76"/>
        <v/>
      </c>
      <c r="AP800" s="10" t="str">
        <f t="shared" si="76"/>
        <v/>
      </c>
      <c r="AQ800" s="310">
        <f>IF(ISNUMBER(SEARCH($T$30,AO800)),MAX(AQ$5:AQ799)+1,0)</f>
        <v>0</v>
      </c>
      <c r="AR800" s="310">
        <f>IF(ISNUMBER(SEARCH($T$31,AO800)),MAX(AR$5:AR799)+1,0)</f>
        <v>0</v>
      </c>
      <c r="AS800" s="128" t="str">
        <f t="shared" si="79"/>
        <v/>
      </c>
      <c r="AT800" s="105" t="str">
        <f>IF(ISNUMBER($AS800),INDEX($C$1:$AB$3985,$AS800,AT$4),"")</f>
        <v/>
      </c>
      <c r="AU800" s="128"/>
      <c r="AV800" s="128" t="str">
        <f t="shared" si="81"/>
        <v/>
      </c>
      <c r="AW800" s="105" t="str">
        <f>IF(ISNUMBER($AV800),INDEX($C$1:$AB$3985,$AV800,AW$4),"")</f>
        <v/>
      </c>
      <c r="AX800" s="105" t="str">
        <f>IF(ISNUMBER($AV800),INDEX($C$1:$AB$3985,$AV800,AX$4),"")</f>
        <v/>
      </c>
      <c r="AY800" s="128"/>
      <c r="AZ800" s="128"/>
      <c r="BA800" s="128" t="str">
        <f t="shared" si="82"/>
        <v/>
      </c>
      <c r="BB800" s="105" t="str">
        <f>IF(ISNUMBER($BA800),INDEX($C$1:$AB$3985,$BA800,BB$4),"")</f>
        <v/>
      </c>
      <c r="BC800" s="105"/>
    </row>
    <row r="801" spans="1:55" x14ac:dyDescent="0.25">
      <c r="A801" s="98"/>
      <c r="B801" s="98">
        <f>ROW()</f>
        <v>801</v>
      </c>
      <c r="C801" s="73"/>
      <c r="D801" s="179" t="s">
        <v>873</v>
      </c>
      <c r="E801" s="175">
        <v>20.188669999999998</v>
      </c>
      <c r="F801" s="175">
        <v>0</v>
      </c>
      <c r="G801" s="176" t="s">
        <v>854</v>
      </c>
      <c r="H801" s="176"/>
      <c r="I801" s="176"/>
      <c r="J801" s="172"/>
      <c r="K801" s="173"/>
      <c r="L801" s="178"/>
      <c r="M801" s="36"/>
      <c r="N801" s="36"/>
      <c r="O801" s="36"/>
      <c r="P801" s="36"/>
      <c r="Q801" s="36"/>
      <c r="R801" s="3"/>
      <c r="S801" s="106"/>
      <c r="T801" s="106"/>
      <c r="U801" s="106"/>
      <c r="V801" s="106"/>
      <c r="W801" s="106"/>
      <c r="X801" s="106"/>
      <c r="Y801" s="36"/>
      <c r="Z801" s="36"/>
      <c r="AA801" s="36"/>
      <c r="AB801" s="188" t="str">
        <f t="shared" si="77"/>
        <v>or00c18_020.18867</v>
      </c>
      <c r="AC801" s="188" t="s">
        <v>1585</v>
      </c>
      <c r="AD801" s="131"/>
      <c r="AE801" s="131"/>
      <c r="AF801" s="131"/>
      <c r="AG801" s="131"/>
      <c r="AH801" s="131"/>
      <c r="AI801" s="131"/>
      <c r="AJ801" s="128" t="str">
        <f t="shared" si="78"/>
        <v/>
      </c>
      <c r="AK801" s="7" t="str">
        <f>IF(ISNUMBER($AJ801),INDEX($C$1:$AB$3985,$AJ801,AK$4),"")</f>
        <v/>
      </c>
      <c r="AL801" s="7" t="str">
        <f>IF(ISNUMBER($AJ801),INDEX($C$1:$AB$3985,$AJ801,AL$4),"")</f>
        <v/>
      </c>
      <c r="AM801" s="128"/>
      <c r="AN801" s="128" t="str">
        <f t="shared" si="80"/>
        <v/>
      </c>
      <c r="AO801" s="7" t="str">
        <f t="shared" si="76"/>
        <v/>
      </c>
      <c r="AP801" s="10" t="str">
        <f t="shared" si="76"/>
        <v/>
      </c>
      <c r="AQ801" s="310">
        <f>IF(ISNUMBER(SEARCH($T$30,AO801)),MAX(AQ$5:AQ800)+1,0)</f>
        <v>0</v>
      </c>
      <c r="AR801" s="310">
        <f>IF(ISNUMBER(SEARCH($T$31,AO801)),MAX(AR$5:AR800)+1,0)</f>
        <v>0</v>
      </c>
      <c r="AS801" s="128" t="str">
        <f t="shared" si="79"/>
        <v/>
      </c>
      <c r="AT801" s="105" t="str">
        <f>IF(ISNUMBER($AS801),INDEX($C$1:$AB$3985,$AS801,AT$4),"")</f>
        <v/>
      </c>
      <c r="AU801" s="128"/>
      <c r="AV801" s="128" t="str">
        <f t="shared" si="81"/>
        <v/>
      </c>
      <c r="AW801" s="105" t="str">
        <f>IF(ISNUMBER($AV801),INDEX($C$1:$AB$3985,$AV801,AW$4),"")</f>
        <v/>
      </c>
      <c r="AX801" s="105" t="str">
        <f>IF(ISNUMBER($AV801),INDEX($C$1:$AB$3985,$AV801,AX$4),"")</f>
        <v/>
      </c>
      <c r="AY801" s="128"/>
      <c r="AZ801" s="128"/>
      <c r="BA801" s="128" t="str">
        <f t="shared" si="82"/>
        <v/>
      </c>
      <c r="BB801" s="105" t="str">
        <f>IF(ISNUMBER($BA801),INDEX($C$1:$AB$3985,$BA801,BB$4),"")</f>
        <v/>
      </c>
      <c r="BC801" s="105"/>
    </row>
    <row r="802" spans="1:55" x14ac:dyDescent="0.25">
      <c r="A802" s="98"/>
      <c r="B802" s="98">
        <f>ROW()</f>
        <v>802</v>
      </c>
      <c r="C802" s="73"/>
      <c r="D802" s="179" t="s">
        <v>874</v>
      </c>
      <c r="E802" s="175">
        <v>20.209849999999999</v>
      </c>
      <c r="F802" s="175">
        <v>0</v>
      </c>
      <c r="G802" s="176" t="s">
        <v>854</v>
      </c>
      <c r="H802" s="176"/>
      <c r="I802" s="176"/>
      <c r="J802" s="172"/>
      <c r="K802" s="173"/>
      <c r="L802" s="178"/>
      <c r="M802" s="36"/>
      <c r="N802" s="36"/>
      <c r="O802" s="36"/>
      <c r="P802" s="36"/>
      <c r="Q802" s="36"/>
      <c r="R802" s="3"/>
      <c r="S802" s="106"/>
      <c r="T802" s="106"/>
      <c r="U802" s="106"/>
      <c r="V802" s="106"/>
      <c r="W802" s="106"/>
      <c r="X802" s="106"/>
      <c r="Y802" s="36"/>
      <c r="Z802" s="36"/>
      <c r="AA802" s="36"/>
      <c r="AB802" s="188" t="str">
        <f t="shared" si="77"/>
        <v>or00c19_020.20985</v>
      </c>
      <c r="AC802" s="188" t="s">
        <v>1585</v>
      </c>
      <c r="AD802" s="131"/>
      <c r="AE802" s="131"/>
      <c r="AF802" s="131"/>
      <c r="AG802" s="131"/>
      <c r="AH802" s="131"/>
      <c r="AI802" s="131"/>
      <c r="AJ802" s="128" t="str">
        <f t="shared" si="78"/>
        <v/>
      </c>
      <c r="AK802" s="7" t="str">
        <f>IF(ISNUMBER($AJ802),INDEX($C$1:$AB$3985,$AJ802,AK$4),"")</f>
        <v/>
      </c>
      <c r="AL802" s="7" t="str">
        <f>IF(ISNUMBER($AJ802),INDEX($C$1:$AB$3985,$AJ802,AL$4),"")</f>
        <v/>
      </c>
      <c r="AM802" s="128"/>
      <c r="AN802" s="128" t="str">
        <f t="shared" si="80"/>
        <v/>
      </c>
      <c r="AO802" s="7" t="str">
        <f t="shared" si="76"/>
        <v/>
      </c>
      <c r="AP802" s="10" t="str">
        <f t="shared" si="76"/>
        <v/>
      </c>
      <c r="AQ802" s="310">
        <f>IF(ISNUMBER(SEARCH($T$30,AO802)),MAX(AQ$5:AQ801)+1,0)</f>
        <v>0</v>
      </c>
      <c r="AR802" s="310">
        <f>IF(ISNUMBER(SEARCH($T$31,AO802)),MAX(AR$5:AR801)+1,0)</f>
        <v>0</v>
      </c>
      <c r="AS802" s="128" t="str">
        <f t="shared" si="79"/>
        <v/>
      </c>
      <c r="AT802" s="105" t="str">
        <f>IF(ISNUMBER($AS802),INDEX($C$1:$AB$3985,$AS802,AT$4),"")</f>
        <v/>
      </c>
      <c r="AU802" s="128"/>
      <c r="AV802" s="128" t="str">
        <f t="shared" si="81"/>
        <v/>
      </c>
      <c r="AW802" s="105" t="str">
        <f>IF(ISNUMBER($AV802),INDEX($C$1:$AB$3985,$AV802,AW$4),"")</f>
        <v/>
      </c>
      <c r="AX802" s="105" t="str">
        <f>IF(ISNUMBER($AV802),INDEX($C$1:$AB$3985,$AV802,AX$4),"")</f>
        <v/>
      </c>
      <c r="AY802" s="128"/>
      <c r="AZ802" s="128"/>
      <c r="BA802" s="128" t="str">
        <f t="shared" si="82"/>
        <v/>
      </c>
      <c r="BB802" s="105" t="str">
        <f>IF(ISNUMBER($BA802),INDEX($C$1:$AB$3985,$BA802,BB$4),"")</f>
        <v/>
      </c>
      <c r="BC802" s="105"/>
    </row>
    <row r="803" spans="1:55" x14ac:dyDescent="0.25">
      <c r="A803" s="98"/>
      <c r="B803" s="98">
        <f>ROW()</f>
        <v>803</v>
      </c>
      <c r="C803" s="73"/>
      <c r="D803" s="179" t="s">
        <v>875</v>
      </c>
      <c r="E803" s="175">
        <v>27.363320000000002</v>
      </c>
      <c r="F803" s="175">
        <v>0</v>
      </c>
      <c r="G803" s="176" t="s">
        <v>854</v>
      </c>
      <c r="H803" s="176"/>
      <c r="I803" s="176"/>
      <c r="J803" s="172"/>
      <c r="K803" s="173"/>
      <c r="L803" s="178"/>
      <c r="M803" s="36"/>
      <c r="N803" s="36"/>
      <c r="O803" s="36"/>
      <c r="P803" s="36"/>
      <c r="Q803" s="36"/>
      <c r="R803" s="3"/>
      <c r="S803" s="106"/>
      <c r="T803" s="106"/>
      <c r="U803" s="106"/>
      <c r="V803" s="106"/>
      <c r="W803" s="106"/>
      <c r="X803" s="106"/>
      <c r="Y803" s="36"/>
      <c r="Z803" s="36"/>
      <c r="AA803" s="36"/>
      <c r="AB803" s="188" t="str">
        <f t="shared" si="77"/>
        <v>or01c00_027.36332</v>
      </c>
      <c r="AC803" s="188" t="s">
        <v>1585</v>
      </c>
      <c r="AD803" s="131"/>
      <c r="AE803" s="131"/>
      <c r="AF803" s="131"/>
      <c r="AG803" s="131"/>
      <c r="AH803" s="131"/>
      <c r="AI803" s="131"/>
      <c r="AJ803" s="128" t="str">
        <f t="shared" si="78"/>
        <v/>
      </c>
      <c r="AK803" s="7" t="str">
        <f>IF(ISNUMBER($AJ803),INDEX($C$1:$AB$3985,$AJ803,AK$4),"")</f>
        <v/>
      </c>
      <c r="AL803" s="7" t="str">
        <f>IF(ISNUMBER($AJ803),INDEX($C$1:$AB$3985,$AJ803,AL$4),"")</f>
        <v/>
      </c>
      <c r="AM803" s="128"/>
      <c r="AN803" s="128" t="str">
        <f t="shared" si="80"/>
        <v/>
      </c>
      <c r="AO803" s="7" t="str">
        <f t="shared" si="76"/>
        <v/>
      </c>
      <c r="AP803" s="10" t="str">
        <f t="shared" si="76"/>
        <v/>
      </c>
      <c r="AQ803" s="310">
        <f>IF(ISNUMBER(SEARCH($T$30,AO803)),MAX(AQ$5:AQ802)+1,0)</f>
        <v>0</v>
      </c>
      <c r="AR803" s="310">
        <f>IF(ISNUMBER(SEARCH($T$31,AO803)),MAX(AR$5:AR802)+1,0)</f>
        <v>0</v>
      </c>
      <c r="AS803" s="128" t="str">
        <f t="shared" si="79"/>
        <v/>
      </c>
      <c r="AT803" s="105" t="str">
        <f>IF(ISNUMBER($AS803),INDEX($C$1:$AB$3985,$AS803,AT$4),"")</f>
        <v/>
      </c>
      <c r="AU803" s="128"/>
      <c r="AV803" s="128" t="str">
        <f t="shared" si="81"/>
        <v/>
      </c>
      <c r="AW803" s="105" t="str">
        <f>IF(ISNUMBER($AV803),INDEX($C$1:$AB$3985,$AV803,AW$4),"")</f>
        <v/>
      </c>
      <c r="AX803" s="105" t="str">
        <f>IF(ISNUMBER($AV803),INDEX($C$1:$AB$3985,$AV803,AX$4),"")</f>
        <v/>
      </c>
      <c r="AY803" s="128"/>
      <c r="AZ803" s="128"/>
      <c r="BA803" s="128" t="str">
        <f t="shared" si="82"/>
        <v/>
      </c>
      <c r="BB803" s="105" t="str">
        <f>IF(ISNUMBER($BA803),INDEX($C$1:$AB$3985,$BA803,BB$4),"")</f>
        <v/>
      </c>
      <c r="BC803" s="105"/>
    </row>
    <row r="804" spans="1:55" x14ac:dyDescent="0.25">
      <c r="A804" s="98"/>
      <c r="B804" s="98">
        <f>ROW()</f>
        <v>804</v>
      </c>
      <c r="C804" s="73"/>
      <c r="D804" s="179" t="s">
        <v>876</v>
      </c>
      <c r="E804" s="175">
        <v>27.251940000000001</v>
      </c>
      <c r="F804" s="175">
        <v>0</v>
      </c>
      <c r="G804" s="176" t="s">
        <v>854</v>
      </c>
      <c r="H804" s="176"/>
      <c r="I804" s="176"/>
      <c r="J804" s="172"/>
      <c r="K804" s="173"/>
      <c r="L804" s="178"/>
      <c r="M804" s="36"/>
      <c r="N804" s="36"/>
      <c r="O804" s="36"/>
      <c r="P804" s="36"/>
      <c r="Q804" s="36"/>
      <c r="R804" s="3"/>
      <c r="S804" s="106"/>
      <c r="T804" s="106"/>
      <c r="U804" s="106"/>
      <c r="V804" s="106"/>
      <c r="W804" s="106"/>
      <c r="X804" s="106"/>
      <c r="Y804" s="36"/>
      <c r="Z804" s="36"/>
      <c r="AA804" s="36"/>
      <c r="AB804" s="188" t="str">
        <f t="shared" si="77"/>
        <v>or01c01_027.25194</v>
      </c>
      <c r="AC804" s="188" t="s">
        <v>1585</v>
      </c>
      <c r="AD804" s="131"/>
      <c r="AE804" s="131"/>
      <c r="AF804" s="131"/>
      <c r="AG804" s="131"/>
      <c r="AH804" s="131"/>
      <c r="AI804" s="131"/>
      <c r="AJ804" s="128" t="str">
        <f t="shared" si="78"/>
        <v/>
      </c>
      <c r="AK804" s="7" t="str">
        <f>IF(ISNUMBER($AJ804),INDEX($C$1:$AB$3985,$AJ804,AK$4),"")</f>
        <v/>
      </c>
      <c r="AL804" s="7" t="str">
        <f>IF(ISNUMBER($AJ804),INDEX($C$1:$AB$3985,$AJ804,AL$4),"")</f>
        <v/>
      </c>
      <c r="AM804" s="128"/>
      <c r="AN804" s="128" t="str">
        <f t="shared" si="80"/>
        <v/>
      </c>
      <c r="AO804" s="7" t="str">
        <f t="shared" si="76"/>
        <v/>
      </c>
      <c r="AP804" s="10" t="str">
        <f t="shared" si="76"/>
        <v/>
      </c>
      <c r="AQ804" s="310">
        <f>IF(ISNUMBER(SEARCH($T$30,AO804)),MAX(AQ$5:AQ803)+1,0)</f>
        <v>0</v>
      </c>
      <c r="AR804" s="310">
        <f>IF(ISNUMBER(SEARCH($T$31,AO804)),MAX(AR$5:AR803)+1,0)</f>
        <v>0</v>
      </c>
      <c r="AS804" s="128" t="str">
        <f t="shared" si="79"/>
        <v/>
      </c>
      <c r="AT804" s="105" t="str">
        <f>IF(ISNUMBER($AS804),INDEX($C$1:$AB$3985,$AS804,AT$4),"")</f>
        <v/>
      </c>
      <c r="AU804" s="128"/>
      <c r="AV804" s="128" t="str">
        <f t="shared" si="81"/>
        <v/>
      </c>
      <c r="AW804" s="105" t="str">
        <f>IF(ISNUMBER($AV804),INDEX($C$1:$AB$3985,$AV804,AW$4),"")</f>
        <v/>
      </c>
      <c r="AX804" s="105" t="str">
        <f>IF(ISNUMBER($AV804),INDEX($C$1:$AB$3985,$AV804,AX$4),"")</f>
        <v/>
      </c>
      <c r="AY804" s="128"/>
      <c r="AZ804" s="128"/>
      <c r="BA804" s="128" t="str">
        <f t="shared" si="82"/>
        <v/>
      </c>
      <c r="BB804" s="105" t="str">
        <f>IF(ISNUMBER($BA804),INDEX($C$1:$AB$3985,$BA804,BB$4),"")</f>
        <v/>
      </c>
      <c r="BC804" s="105"/>
    </row>
    <row r="805" spans="1:55" x14ac:dyDescent="0.25">
      <c r="A805" s="98"/>
      <c r="B805" s="98">
        <f>ROW()</f>
        <v>805</v>
      </c>
      <c r="C805" s="73"/>
      <c r="D805" s="179" t="s">
        <v>877</v>
      </c>
      <c r="E805" s="175">
        <v>27.02</v>
      </c>
      <c r="F805" s="175">
        <v>0</v>
      </c>
      <c r="G805" s="176" t="s">
        <v>854</v>
      </c>
      <c r="H805" s="176"/>
      <c r="I805" s="176"/>
      <c r="J805" s="172"/>
      <c r="K805" s="173"/>
      <c r="L805" s="178"/>
      <c r="M805" s="36"/>
      <c r="N805" s="36"/>
      <c r="O805" s="36"/>
      <c r="P805" s="36"/>
      <c r="Q805" s="36"/>
      <c r="R805" s="3"/>
      <c r="S805" s="106"/>
      <c r="T805" s="106"/>
      <c r="U805" s="106"/>
      <c r="V805" s="106"/>
      <c r="W805" s="106"/>
      <c r="X805" s="106"/>
      <c r="Y805" s="36"/>
      <c r="Z805" s="36"/>
      <c r="AA805" s="36"/>
      <c r="AB805" s="188" t="str">
        <f t="shared" si="77"/>
        <v>or01c02_027.02</v>
      </c>
      <c r="AC805" s="188" t="s">
        <v>1585</v>
      </c>
      <c r="AD805" s="131"/>
      <c r="AE805" s="131"/>
      <c r="AF805" s="131"/>
      <c r="AG805" s="131"/>
      <c r="AH805" s="131"/>
      <c r="AI805" s="131"/>
      <c r="AJ805" s="128" t="str">
        <f t="shared" si="78"/>
        <v/>
      </c>
      <c r="AK805" s="7" t="str">
        <f>IF(ISNUMBER($AJ805),INDEX($C$1:$AB$3985,$AJ805,AK$4),"")</f>
        <v/>
      </c>
      <c r="AL805" s="7" t="str">
        <f>IF(ISNUMBER($AJ805),INDEX($C$1:$AB$3985,$AJ805,AL$4),"")</f>
        <v/>
      </c>
      <c r="AM805" s="128"/>
      <c r="AN805" s="128" t="str">
        <f t="shared" si="80"/>
        <v/>
      </c>
      <c r="AO805" s="7" t="str">
        <f t="shared" si="76"/>
        <v/>
      </c>
      <c r="AP805" s="10" t="str">
        <f t="shared" si="76"/>
        <v/>
      </c>
      <c r="AQ805" s="310">
        <f>IF(ISNUMBER(SEARCH($T$30,AO805)),MAX(AQ$5:AQ804)+1,0)</f>
        <v>0</v>
      </c>
      <c r="AR805" s="310">
        <f>IF(ISNUMBER(SEARCH($T$31,AO805)),MAX(AR$5:AR804)+1,0)</f>
        <v>0</v>
      </c>
      <c r="AS805" s="128" t="str">
        <f t="shared" si="79"/>
        <v/>
      </c>
      <c r="AT805" s="105" t="str">
        <f>IF(ISNUMBER($AS805),INDEX($C$1:$AB$3985,$AS805,AT$4),"")</f>
        <v/>
      </c>
      <c r="AU805" s="128"/>
      <c r="AV805" s="128" t="str">
        <f t="shared" si="81"/>
        <v/>
      </c>
      <c r="AW805" s="105" t="str">
        <f>IF(ISNUMBER($AV805),INDEX($C$1:$AB$3985,$AV805,AW$4),"")</f>
        <v/>
      </c>
      <c r="AX805" s="105" t="str">
        <f>IF(ISNUMBER($AV805),INDEX($C$1:$AB$3985,$AV805,AX$4),"")</f>
        <v/>
      </c>
      <c r="AY805" s="128"/>
      <c r="AZ805" s="128"/>
      <c r="BA805" s="128" t="str">
        <f t="shared" si="82"/>
        <v/>
      </c>
      <c r="BB805" s="105" t="str">
        <f>IF(ISNUMBER($BA805),INDEX($C$1:$AB$3985,$BA805,BB$4),"")</f>
        <v/>
      </c>
      <c r="BC805" s="105"/>
    </row>
    <row r="806" spans="1:55" x14ac:dyDescent="0.25">
      <c r="A806" s="98"/>
      <c r="B806" s="98">
        <f>ROW()</f>
        <v>806</v>
      </c>
      <c r="C806" s="73"/>
      <c r="D806" s="179" t="s">
        <v>878</v>
      </c>
      <c r="E806" s="175">
        <v>26.6067</v>
      </c>
      <c r="F806" s="175">
        <v>0</v>
      </c>
      <c r="G806" s="176" t="s">
        <v>854</v>
      </c>
      <c r="H806" s="176"/>
      <c r="I806" s="176"/>
      <c r="J806" s="172"/>
      <c r="K806" s="173"/>
      <c r="L806" s="178"/>
      <c r="M806" s="36"/>
      <c r="N806" s="36"/>
      <c r="O806" s="36"/>
      <c r="P806" s="36"/>
      <c r="Q806" s="36"/>
      <c r="R806" s="3"/>
      <c r="S806" s="106"/>
      <c r="T806" s="106"/>
      <c r="U806" s="106"/>
      <c r="V806" s="106"/>
      <c r="W806" s="106"/>
      <c r="X806" s="106"/>
      <c r="Y806" s="36"/>
      <c r="Z806" s="36"/>
      <c r="AA806" s="36"/>
      <c r="AB806" s="188" t="str">
        <f t="shared" si="77"/>
        <v>or01c03_026.6067</v>
      </c>
      <c r="AC806" s="188" t="s">
        <v>1585</v>
      </c>
      <c r="AD806" s="131"/>
      <c r="AE806" s="131"/>
      <c r="AF806" s="131"/>
      <c r="AG806" s="131"/>
      <c r="AH806" s="131"/>
      <c r="AI806" s="131"/>
      <c r="AJ806" s="128" t="str">
        <f t="shared" si="78"/>
        <v/>
      </c>
      <c r="AK806" s="7" t="str">
        <f>IF(ISNUMBER($AJ806),INDEX($C$1:$AB$3985,$AJ806,AK$4),"")</f>
        <v/>
      </c>
      <c r="AL806" s="7" t="str">
        <f>IF(ISNUMBER($AJ806),INDEX($C$1:$AB$3985,$AJ806,AL$4),"")</f>
        <v/>
      </c>
      <c r="AM806" s="128"/>
      <c r="AN806" s="128" t="str">
        <f t="shared" si="80"/>
        <v/>
      </c>
      <c r="AO806" s="7" t="str">
        <f t="shared" si="76"/>
        <v/>
      </c>
      <c r="AP806" s="10" t="str">
        <f t="shared" si="76"/>
        <v/>
      </c>
      <c r="AQ806" s="310">
        <f>IF(ISNUMBER(SEARCH($T$30,AO806)),MAX(AQ$5:AQ805)+1,0)</f>
        <v>0</v>
      </c>
      <c r="AR806" s="310">
        <f>IF(ISNUMBER(SEARCH($T$31,AO806)),MAX(AR$5:AR805)+1,0)</f>
        <v>0</v>
      </c>
      <c r="AS806" s="128" t="str">
        <f t="shared" si="79"/>
        <v/>
      </c>
      <c r="AT806" s="105" t="str">
        <f>IF(ISNUMBER($AS806),INDEX($C$1:$AB$3985,$AS806,AT$4),"")</f>
        <v/>
      </c>
      <c r="AU806" s="128"/>
      <c r="AV806" s="128" t="str">
        <f t="shared" si="81"/>
        <v/>
      </c>
      <c r="AW806" s="105" t="str">
        <f>IF(ISNUMBER($AV806),INDEX($C$1:$AB$3985,$AV806,AW$4),"")</f>
        <v/>
      </c>
      <c r="AX806" s="105" t="str">
        <f>IF(ISNUMBER($AV806),INDEX($C$1:$AB$3985,$AV806,AX$4),"")</f>
        <v/>
      </c>
      <c r="AY806" s="128"/>
      <c r="AZ806" s="128"/>
      <c r="BA806" s="128" t="str">
        <f t="shared" si="82"/>
        <v/>
      </c>
      <c r="BB806" s="105" t="str">
        <f>IF(ISNUMBER($BA806),INDEX($C$1:$AB$3985,$BA806,BB$4),"")</f>
        <v/>
      </c>
      <c r="BC806" s="105"/>
    </row>
    <row r="807" spans="1:55" x14ac:dyDescent="0.25">
      <c r="A807" s="98"/>
      <c r="B807" s="98">
        <f>ROW()</f>
        <v>807</v>
      </c>
      <c r="C807" s="73"/>
      <c r="D807" s="179" t="s">
        <v>879</v>
      </c>
      <c r="E807" s="175">
        <v>26.219670000000001</v>
      </c>
      <c r="F807" s="175">
        <v>0</v>
      </c>
      <c r="G807" s="176" t="s">
        <v>854</v>
      </c>
      <c r="H807" s="176"/>
      <c r="I807" s="176"/>
      <c r="J807" s="172"/>
      <c r="K807" s="173"/>
      <c r="L807" s="178"/>
      <c r="M807" s="36"/>
      <c r="N807" s="36"/>
      <c r="O807" s="36"/>
      <c r="P807" s="36"/>
      <c r="Q807" s="36"/>
      <c r="R807" s="3"/>
      <c r="S807" s="106"/>
      <c r="T807" s="106"/>
      <c r="U807" s="106"/>
      <c r="V807" s="106"/>
      <c r="W807" s="106"/>
      <c r="X807" s="106"/>
      <c r="Y807" s="36"/>
      <c r="Z807" s="36"/>
      <c r="AA807" s="36"/>
      <c r="AB807" s="188" t="str">
        <f t="shared" si="77"/>
        <v>or01c04_026.21967</v>
      </c>
      <c r="AC807" s="188" t="s">
        <v>1585</v>
      </c>
      <c r="AD807" s="131"/>
      <c r="AE807" s="131"/>
      <c r="AF807" s="131"/>
      <c r="AG807" s="131"/>
      <c r="AH807" s="131"/>
      <c r="AI807" s="131"/>
      <c r="AJ807" s="128" t="str">
        <f t="shared" si="78"/>
        <v/>
      </c>
      <c r="AK807" s="7" t="str">
        <f>IF(ISNUMBER($AJ807),INDEX($C$1:$AB$3985,$AJ807,AK$4),"")</f>
        <v/>
      </c>
      <c r="AL807" s="7" t="str">
        <f>IF(ISNUMBER($AJ807),INDEX($C$1:$AB$3985,$AJ807,AL$4),"")</f>
        <v/>
      </c>
      <c r="AM807" s="128"/>
      <c r="AN807" s="128" t="str">
        <f t="shared" si="80"/>
        <v/>
      </c>
      <c r="AO807" s="7" t="str">
        <f t="shared" si="76"/>
        <v/>
      </c>
      <c r="AP807" s="10" t="str">
        <f t="shared" si="76"/>
        <v/>
      </c>
      <c r="AQ807" s="310">
        <f>IF(ISNUMBER(SEARCH($T$30,AO807)),MAX(AQ$5:AQ806)+1,0)</f>
        <v>0</v>
      </c>
      <c r="AR807" s="310">
        <f>IF(ISNUMBER(SEARCH($T$31,AO807)),MAX(AR$5:AR806)+1,0)</f>
        <v>0</v>
      </c>
      <c r="AS807" s="128" t="str">
        <f t="shared" si="79"/>
        <v/>
      </c>
      <c r="AT807" s="105" t="str">
        <f>IF(ISNUMBER($AS807),INDEX($C$1:$AB$3985,$AS807,AT$4),"")</f>
        <v/>
      </c>
      <c r="AU807" s="128"/>
      <c r="AV807" s="128" t="str">
        <f t="shared" si="81"/>
        <v/>
      </c>
      <c r="AW807" s="105" t="str">
        <f>IF(ISNUMBER($AV807),INDEX($C$1:$AB$3985,$AV807,AW$4),"")</f>
        <v/>
      </c>
      <c r="AX807" s="105" t="str">
        <f>IF(ISNUMBER($AV807),INDEX($C$1:$AB$3985,$AV807,AX$4),"")</f>
        <v/>
      </c>
      <c r="AY807" s="128"/>
      <c r="AZ807" s="128"/>
      <c r="BA807" s="128" t="str">
        <f t="shared" si="82"/>
        <v/>
      </c>
      <c r="BB807" s="105" t="str">
        <f>IF(ISNUMBER($BA807),INDEX($C$1:$AB$3985,$BA807,BB$4),"")</f>
        <v/>
      </c>
      <c r="BC807" s="105"/>
    </row>
    <row r="808" spans="1:55" x14ac:dyDescent="0.25">
      <c r="A808" s="98"/>
      <c r="B808" s="98">
        <f>ROW()</f>
        <v>808</v>
      </c>
      <c r="C808" s="73"/>
      <c r="D808" s="179" t="s">
        <v>880</v>
      </c>
      <c r="E808" s="175">
        <v>25.74061</v>
      </c>
      <c r="F808" s="175">
        <v>0</v>
      </c>
      <c r="G808" s="176" t="s">
        <v>854</v>
      </c>
      <c r="H808" s="176"/>
      <c r="I808" s="176"/>
      <c r="J808" s="172"/>
      <c r="K808" s="173"/>
      <c r="L808" s="178"/>
      <c r="M808" s="36"/>
      <c r="N808" s="36"/>
      <c r="O808" s="36"/>
      <c r="P808" s="36"/>
      <c r="Q808" s="36"/>
      <c r="R808" s="3"/>
      <c r="S808" s="106"/>
      <c r="T808" s="106"/>
      <c r="U808" s="106"/>
      <c r="V808" s="106"/>
      <c r="W808" s="106"/>
      <c r="X808" s="106"/>
      <c r="Y808" s="36"/>
      <c r="Z808" s="36"/>
      <c r="AA808" s="36"/>
      <c r="AB808" s="188" t="str">
        <f t="shared" si="77"/>
        <v>or01c05_025.74061</v>
      </c>
      <c r="AC808" s="188" t="s">
        <v>1585</v>
      </c>
      <c r="AD808" s="131"/>
      <c r="AE808" s="131"/>
      <c r="AF808" s="131"/>
      <c r="AG808" s="131"/>
      <c r="AH808" s="131"/>
      <c r="AI808" s="131"/>
      <c r="AJ808" s="128" t="str">
        <f t="shared" si="78"/>
        <v/>
      </c>
      <c r="AK808" s="7" t="str">
        <f>IF(ISNUMBER($AJ808),INDEX($C$1:$AB$3985,$AJ808,AK$4),"")</f>
        <v/>
      </c>
      <c r="AL808" s="7" t="str">
        <f>IF(ISNUMBER($AJ808),INDEX($C$1:$AB$3985,$AJ808,AL$4),"")</f>
        <v/>
      </c>
      <c r="AM808" s="128"/>
      <c r="AN808" s="128" t="str">
        <f t="shared" si="80"/>
        <v/>
      </c>
      <c r="AO808" s="7" t="str">
        <f t="shared" si="76"/>
        <v/>
      </c>
      <c r="AP808" s="10" t="str">
        <f t="shared" si="76"/>
        <v/>
      </c>
      <c r="AQ808" s="310">
        <f>IF(ISNUMBER(SEARCH($T$30,AO808)),MAX(AQ$5:AQ807)+1,0)</f>
        <v>0</v>
      </c>
      <c r="AR808" s="310">
        <f>IF(ISNUMBER(SEARCH($T$31,AO808)),MAX(AR$5:AR807)+1,0)</f>
        <v>0</v>
      </c>
      <c r="AS808" s="128" t="str">
        <f t="shared" si="79"/>
        <v/>
      </c>
      <c r="AT808" s="105" t="str">
        <f>IF(ISNUMBER($AS808),INDEX($C$1:$AB$3985,$AS808,AT$4),"")</f>
        <v/>
      </c>
      <c r="AU808" s="128"/>
      <c r="AV808" s="128" t="str">
        <f t="shared" si="81"/>
        <v/>
      </c>
      <c r="AW808" s="105" t="str">
        <f>IF(ISNUMBER($AV808),INDEX($C$1:$AB$3985,$AV808,AW$4),"")</f>
        <v/>
      </c>
      <c r="AX808" s="105" t="str">
        <f>IF(ISNUMBER($AV808),INDEX($C$1:$AB$3985,$AV808,AX$4),"")</f>
        <v/>
      </c>
      <c r="AY808" s="128"/>
      <c r="AZ808" s="128"/>
      <c r="BA808" s="128" t="str">
        <f t="shared" si="82"/>
        <v/>
      </c>
      <c r="BB808" s="105" t="str">
        <f>IF(ISNUMBER($BA808),INDEX($C$1:$AB$3985,$BA808,BB$4),"")</f>
        <v/>
      </c>
      <c r="BC808" s="105"/>
    </row>
    <row r="809" spans="1:55" x14ac:dyDescent="0.25">
      <c r="A809" s="98"/>
      <c r="B809" s="98">
        <f>ROW()</f>
        <v>809</v>
      </c>
      <c r="C809" s="73"/>
      <c r="D809" s="179" t="s">
        <v>881</v>
      </c>
      <c r="E809" s="175">
        <v>25.122630000000001</v>
      </c>
      <c r="F809" s="175">
        <v>0</v>
      </c>
      <c r="G809" s="176" t="s">
        <v>854</v>
      </c>
      <c r="H809" s="176"/>
      <c r="I809" s="176"/>
      <c r="J809" s="172"/>
      <c r="K809" s="173"/>
      <c r="L809" s="178"/>
      <c r="M809" s="36"/>
      <c r="N809" s="36"/>
      <c r="O809" s="36"/>
      <c r="P809" s="36"/>
      <c r="Q809" s="36"/>
      <c r="R809" s="3"/>
      <c r="S809" s="106"/>
      <c r="T809" s="106"/>
      <c r="U809" s="106"/>
      <c r="V809" s="106"/>
      <c r="W809" s="106"/>
      <c r="X809" s="106"/>
      <c r="Y809" s="36"/>
      <c r="Z809" s="36"/>
      <c r="AA809" s="36"/>
      <c r="AB809" s="188" t="str">
        <f t="shared" si="77"/>
        <v>or01c06_025.12263</v>
      </c>
      <c r="AC809" s="188" t="s">
        <v>1585</v>
      </c>
      <c r="AD809" s="131"/>
      <c r="AE809" s="131"/>
      <c r="AF809" s="131"/>
      <c r="AG809" s="131"/>
      <c r="AH809" s="131"/>
      <c r="AI809" s="131"/>
      <c r="AJ809" s="128" t="str">
        <f t="shared" si="78"/>
        <v/>
      </c>
      <c r="AK809" s="7" t="str">
        <f>IF(ISNUMBER($AJ809),INDEX($C$1:$AB$3985,$AJ809,AK$4),"")</f>
        <v/>
      </c>
      <c r="AL809" s="7" t="str">
        <f>IF(ISNUMBER($AJ809),INDEX($C$1:$AB$3985,$AJ809,AL$4),"")</f>
        <v/>
      </c>
      <c r="AM809" s="128"/>
      <c r="AN809" s="128" t="str">
        <f t="shared" si="80"/>
        <v/>
      </c>
      <c r="AO809" s="7" t="str">
        <f t="shared" si="76"/>
        <v/>
      </c>
      <c r="AP809" s="10" t="str">
        <f t="shared" si="76"/>
        <v/>
      </c>
      <c r="AQ809" s="310">
        <f>IF(ISNUMBER(SEARCH($T$30,AO809)),MAX(AQ$5:AQ808)+1,0)</f>
        <v>0</v>
      </c>
      <c r="AR809" s="310">
        <f>IF(ISNUMBER(SEARCH($T$31,AO809)),MAX(AR$5:AR808)+1,0)</f>
        <v>0</v>
      </c>
      <c r="AS809" s="128" t="str">
        <f t="shared" si="79"/>
        <v/>
      </c>
      <c r="AT809" s="105" t="str">
        <f>IF(ISNUMBER($AS809),INDEX($C$1:$AB$3985,$AS809,AT$4),"")</f>
        <v/>
      </c>
      <c r="AU809" s="128"/>
      <c r="AV809" s="128" t="str">
        <f t="shared" si="81"/>
        <v/>
      </c>
      <c r="AW809" s="105" t="str">
        <f>IF(ISNUMBER($AV809),INDEX($C$1:$AB$3985,$AV809,AW$4),"")</f>
        <v/>
      </c>
      <c r="AX809" s="105" t="str">
        <f>IF(ISNUMBER($AV809),INDEX($C$1:$AB$3985,$AV809,AX$4),"")</f>
        <v/>
      </c>
      <c r="AY809" s="128"/>
      <c r="AZ809" s="128"/>
      <c r="BA809" s="128" t="str">
        <f t="shared" si="82"/>
        <v/>
      </c>
      <c r="BB809" s="105" t="str">
        <f>IF(ISNUMBER($BA809),INDEX($C$1:$AB$3985,$BA809,BB$4),"")</f>
        <v/>
      </c>
      <c r="BC809" s="105"/>
    </row>
    <row r="810" spans="1:55" x14ac:dyDescent="0.25">
      <c r="A810" s="98"/>
      <c r="B810" s="98">
        <f>ROW()</f>
        <v>810</v>
      </c>
      <c r="C810" s="73"/>
      <c r="D810" s="179" t="s">
        <v>882</v>
      </c>
      <c r="E810" s="175">
        <v>24.58465</v>
      </c>
      <c r="F810" s="175">
        <v>0</v>
      </c>
      <c r="G810" s="176" t="s">
        <v>854</v>
      </c>
      <c r="H810" s="176"/>
      <c r="I810" s="176"/>
      <c r="J810" s="172"/>
      <c r="K810" s="173"/>
      <c r="L810" s="178"/>
      <c r="M810" s="36"/>
      <c r="N810" s="36"/>
      <c r="O810" s="36"/>
      <c r="P810" s="36"/>
      <c r="Q810" s="36"/>
      <c r="R810" s="3"/>
      <c r="S810" s="106"/>
      <c r="T810" s="106"/>
      <c r="U810" s="106"/>
      <c r="V810" s="106"/>
      <c r="W810" s="106"/>
      <c r="X810" s="106"/>
      <c r="Y810" s="36"/>
      <c r="Z810" s="36"/>
      <c r="AA810" s="36"/>
      <c r="AB810" s="188" t="str">
        <f t="shared" si="77"/>
        <v>or01c07_024.58465</v>
      </c>
      <c r="AC810" s="188" t="s">
        <v>1585</v>
      </c>
      <c r="AD810" s="131"/>
      <c r="AE810" s="131"/>
      <c r="AF810" s="131"/>
      <c r="AG810" s="131"/>
      <c r="AH810" s="131"/>
      <c r="AI810" s="131"/>
      <c r="AJ810" s="128" t="str">
        <f t="shared" si="78"/>
        <v/>
      </c>
      <c r="AK810" s="7" t="str">
        <f>IF(ISNUMBER($AJ810),INDEX($C$1:$AB$3985,$AJ810,AK$4),"")</f>
        <v/>
      </c>
      <c r="AL810" s="7" t="str">
        <f>IF(ISNUMBER($AJ810),INDEX($C$1:$AB$3985,$AJ810,AL$4),"")</f>
        <v/>
      </c>
      <c r="AM810" s="128"/>
      <c r="AN810" s="128" t="str">
        <f t="shared" si="80"/>
        <v/>
      </c>
      <c r="AO810" s="7" t="str">
        <f t="shared" si="76"/>
        <v/>
      </c>
      <c r="AP810" s="10" t="str">
        <f t="shared" si="76"/>
        <v/>
      </c>
      <c r="AQ810" s="310">
        <f>IF(ISNUMBER(SEARCH($T$30,AO810)),MAX(AQ$5:AQ809)+1,0)</f>
        <v>0</v>
      </c>
      <c r="AR810" s="310">
        <f>IF(ISNUMBER(SEARCH($T$31,AO810)),MAX(AR$5:AR809)+1,0)</f>
        <v>0</v>
      </c>
      <c r="AS810" s="128" t="str">
        <f t="shared" si="79"/>
        <v/>
      </c>
      <c r="AT810" s="105" t="str">
        <f>IF(ISNUMBER($AS810),INDEX($C$1:$AB$3985,$AS810,AT$4),"")</f>
        <v/>
      </c>
      <c r="AU810" s="128"/>
      <c r="AV810" s="128" t="str">
        <f t="shared" si="81"/>
        <v/>
      </c>
      <c r="AW810" s="105" t="str">
        <f>IF(ISNUMBER($AV810),INDEX($C$1:$AB$3985,$AV810,AW$4),"")</f>
        <v/>
      </c>
      <c r="AX810" s="105" t="str">
        <f>IF(ISNUMBER($AV810),INDEX($C$1:$AB$3985,$AV810,AX$4),"")</f>
        <v/>
      </c>
      <c r="AY810" s="128"/>
      <c r="AZ810" s="128"/>
      <c r="BA810" s="128" t="str">
        <f t="shared" si="82"/>
        <v/>
      </c>
      <c r="BB810" s="105" t="str">
        <f>IF(ISNUMBER($BA810),INDEX($C$1:$AB$3985,$BA810,BB$4),"")</f>
        <v/>
      </c>
      <c r="BC810" s="105"/>
    </row>
    <row r="811" spans="1:55" x14ac:dyDescent="0.25">
      <c r="A811" s="98"/>
      <c r="B811" s="98">
        <f>ROW()</f>
        <v>811</v>
      </c>
      <c r="C811" s="73"/>
      <c r="D811" s="179" t="s">
        <v>883</v>
      </c>
      <c r="E811" s="175">
        <v>24.00367</v>
      </c>
      <c r="F811" s="175">
        <v>0</v>
      </c>
      <c r="G811" s="176" t="s">
        <v>854</v>
      </c>
      <c r="H811" s="176"/>
      <c r="I811" s="176"/>
      <c r="J811" s="172"/>
      <c r="K811" s="173"/>
      <c r="L811" s="178"/>
      <c r="M811" s="36"/>
      <c r="N811" s="36"/>
      <c r="O811" s="36"/>
      <c r="P811" s="36"/>
      <c r="Q811" s="36"/>
      <c r="R811" s="3"/>
      <c r="S811" s="106"/>
      <c r="T811" s="106"/>
      <c r="U811" s="106"/>
      <c r="V811" s="106"/>
      <c r="W811" s="106"/>
      <c r="X811" s="106"/>
      <c r="Y811" s="36"/>
      <c r="Z811" s="36"/>
      <c r="AA811" s="36"/>
      <c r="AB811" s="188" t="str">
        <f t="shared" si="77"/>
        <v>or01c08_024.00367</v>
      </c>
      <c r="AC811" s="188" t="s">
        <v>1585</v>
      </c>
      <c r="AD811" s="131"/>
      <c r="AE811" s="131"/>
      <c r="AF811" s="131"/>
      <c r="AG811" s="131"/>
      <c r="AH811" s="131"/>
      <c r="AI811" s="131"/>
      <c r="AJ811" s="128" t="str">
        <f t="shared" si="78"/>
        <v/>
      </c>
      <c r="AK811" s="7" t="str">
        <f>IF(ISNUMBER($AJ811),INDEX($C$1:$AB$3985,$AJ811,AK$4),"")</f>
        <v/>
      </c>
      <c r="AL811" s="7" t="str">
        <f>IF(ISNUMBER($AJ811),INDEX($C$1:$AB$3985,$AJ811,AL$4),"")</f>
        <v/>
      </c>
      <c r="AM811" s="128"/>
      <c r="AN811" s="128" t="str">
        <f t="shared" si="80"/>
        <v/>
      </c>
      <c r="AO811" s="7" t="str">
        <f t="shared" si="76"/>
        <v/>
      </c>
      <c r="AP811" s="10" t="str">
        <f t="shared" si="76"/>
        <v/>
      </c>
      <c r="AQ811" s="310">
        <f>IF(ISNUMBER(SEARCH($T$30,AO811)),MAX(AQ$5:AQ810)+1,0)</f>
        <v>0</v>
      </c>
      <c r="AR811" s="310">
        <f>IF(ISNUMBER(SEARCH($T$31,AO811)),MAX(AR$5:AR810)+1,0)</f>
        <v>0</v>
      </c>
      <c r="AS811" s="128" t="str">
        <f t="shared" si="79"/>
        <v/>
      </c>
      <c r="AT811" s="105" t="str">
        <f>IF(ISNUMBER($AS811),INDEX($C$1:$AB$3985,$AS811,AT$4),"")</f>
        <v/>
      </c>
      <c r="AU811" s="128"/>
      <c r="AV811" s="128" t="str">
        <f t="shared" si="81"/>
        <v/>
      </c>
      <c r="AW811" s="105" t="str">
        <f>IF(ISNUMBER($AV811),INDEX($C$1:$AB$3985,$AV811,AW$4),"")</f>
        <v/>
      </c>
      <c r="AX811" s="105" t="str">
        <f>IF(ISNUMBER($AV811),INDEX($C$1:$AB$3985,$AV811,AX$4),"")</f>
        <v/>
      </c>
      <c r="AY811" s="128"/>
      <c r="AZ811" s="128"/>
      <c r="BA811" s="128" t="str">
        <f t="shared" si="82"/>
        <v/>
      </c>
      <c r="BB811" s="105" t="str">
        <f>IF(ISNUMBER($BA811),INDEX($C$1:$AB$3985,$BA811,BB$4),"")</f>
        <v/>
      </c>
      <c r="BC811" s="105"/>
    </row>
    <row r="812" spans="1:55" x14ac:dyDescent="0.25">
      <c r="A812" s="98"/>
      <c r="B812" s="98">
        <f>ROW()</f>
        <v>812</v>
      </c>
      <c r="C812" s="73"/>
      <c r="D812" s="179" t="s">
        <v>884</v>
      </c>
      <c r="E812" s="175">
        <v>23.292580000000001</v>
      </c>
      <c r="F812" s="175">
        <v>0</v>
      </c>
      <c r="G812" s="176" t="s">
        <v>854</v>
      </c>
      <c r="H812" s="176"/>
      <c r="I812" s="176"/>
      <c r="J812" s="172"/>
      <c r="K812" s="173"/>
      <c r="L812" s="178"/>
      <c r="M812" s="36"/>
      <c r="N812" s="36"/>
      <c r="O812" s="36"/>
      <c r="P812" s="36"/>
      <c r="Q812" s="36"/>
      <c r="R812" s="3"/>
      <c r="S812" s="106"/>
      <c r="T812" s="106"/>
      <c r="U812" s="106"/>
      <c r="V812" s="106"/>
      <c r="W812" s="106"/>
      <c r="X812" s="106"/>
      <c r="Y812" s="36"/>
      <c r="Z812" s="36"/>
      <c r="AA812" s="36"/>
      <c r="AB812" s="188" t="str">
        <f t="shared" si="77"/>
        <v>or01c09_023.29258</v>
      </c>
      <c r="AC812" s="188" t="s">
        <v>1585</v>
      </c>
      <c r="AD812" s="131"/>
      <c r="AE812" s="131"/>
      <c r="AF812" s="131"/>
      <c r="AG812" s="131"/>
      <c r="AH812" s="131"/>
      <c r="AI812" s="131"/>
      <c r="AJ812" s="128" t="str">
        <f t="shared" si="78"/>
        <v/>
      </c>
      <c r="AK812" s="7" t="str">
        <f>IF(ISNUMBER($AJ812),INDEX($C$1:$AB$3985,$AJ812,AK$4),"")</f>
        <v/>
      </c>
      <c r="AL812" s="7" t="str">
        <f>IF(ISNUMBER($AJ812),INDEX($C$1:$AB$3985,$AJ812,AL$4),"")</f>
        <v/>
      </c>
      <c r="AM812" s="128"/>
      <c r="AN812" s="128" t="str">
        <f t="shared" si="80"/>
        <v/>
      </c>
      <c r="AO812" s="7" t="str">
        <f t="shared" si="76"/>
        <v/>
      </c>
      <c r="AP812" s="10" t="str">
        <f t="shared" si="76"/>
        <v/>
      </c>
      <c r="AQ812" s="310">
        <f>IF(ISNUMBER(SEARCH($T$30,AO812)),MAX(AQ$5:AQ811)+1,0)</f>
        <v>0</v>
      </c>
      <c r="AR812" s="310">
        <f>IF(ISNUMBER(SEARCH($T$31,AO812)),MAX(AR$5:AR811)+1,0)</f>
        <v>0</v>
      </c>
      <c r="AS812" s="128" t="str">
        <f t="shared" si="79"/>
        <v/>
      </c>
      <c r="AT812" s="105" t="str">
        <f>IF(ISNUMBER($AS812),INDEX($C$1:$AB$3985,$AS812,AT$4),"")</f>
        <v/>
      </c>
      <c r="AU812" s="128"/>
      <c r="AV812" s="128" t="str">
        <f t="shared" si="81"/>
        <v/>
      </c>
      <c r="AW812" s="105" t="str">
        <f>IF(ISNUMBER($AV812),INDEX($C$1:$AB$3985,$AV812,AW$4),"")</f>
        <v/>
      </c>
      <c r="AX812" s="105" t="str">
        <f>IF(ISNUMBER($AV812),INDEX($C$1:$AB$3985,$AV812,AX$4),"")</f>
        <v/>
      </c>
      <c r="AY812" s="128"/>
      <c r="AZ812" s="128"/>
      <c r="BA812" s="128" t="str">
        <f t="shared" si="82"/>
        <v/>
      </c>
      <c r="BB812" s="105" t="str">
        <f>IF(ISNUMBER($BA812),INDEX($C$1:$AB$3985,$BA812,BB$4),"")</f>
        <v/>
      </c>
      <c r="BC812" s="105"/>
    </row>
    <row r="813" spans="1:55" x14ac:dyDescent="0.25">
      <c r="A813" s="98"/>
      <c r="B813" s="98">
        <f>ROW()</f>
        <v>813</v>
      </c>
      <c r="C813" s="73"/>
      <c r="D813" s="179" t="s">
        <v>885</v>
      </c>
      <c r="E813" s="175">
        <v>22.60389</v>
      </c>
      <c r="F813" s="175">
        <v>0</v>
      </c>
      <c r="G813" s="176" t="s">
        <v>854</v>
      </c>
      <c r="H813" s="176"/>
      <c r="I813" s="176"/>
      <c r="J813" s="172"/>
      <c r="K813" s="173"/>
      <c r="L813" s="178"/>
      <c r="M813" s="36"/>
      <c r="N813" s="36"/>
      <c r="O813" s="36"/>
      <c r="P813" s="36"/>
      <c r="Q813" s="36"/>
      <c r="R813" s="3"/>
      <c r="S813" s="106"/>
      <c r="T813" s="106"/>
      <c r="U813" s="106"/>
      <c r="V813" s="106"/>
      <c r="W813" s="106"/>
      <c r="X813" s="106"/>
      <c r="Y813" s="36"/>
      <c r="Z813" s="36"/>
      <c r="AA813" s="36"/>
      <c r="AB813" s="188" t="str">
        <f t="shared" si="77"/>
        <v>or01c10_022.60389</v>
      </c>
      <c r="AC813" s="188" t="s">
        <v>1585</v>
      </c>
      <c r="AD813" s="131"/>
      <c r="AE813" s="131"/>
      <c r="AF813" s="131"/>
      <c r="AG813" s="131"/>
      <c r="AH813" s="131"/>
      <c r="AI813" s="131"/>
      <c r="AJ813" s="128" t="str">
        <f t="shared" si="78"/>
        <v/>
      </c>
      <c r="AK813" s="7" t="str">
        <f>IF(ISNUMBER($AJ813),INDEX($C$1:$AB$3985,$AJ813,AK$4),"")</f>
        <v/>
      </c>
      <c r="AL813" s="7" t="str">
        <f>IF(ISNUMBER($AJ813),INDEX($C$1:$AB$3985,$AJ813,AL$4),"")</f>
        <v/>
      </c>
      <c r="AM813" s="128"/>
      <c r="AN813" s="128" t="str">
        <f t="shared" si="80"/>
        <v/>
      </c>
      <c r="AO813" s="7" t="str">
        <f t="shared" si="76"/>
        <v/>
      </c>
      <c r="AP813" s="10" t="str">
        <f t="shared" si="76"/>
        <v/>
      </c>
      <c r="AQ813" s="310">
        <f>IF(ISNUMBER(SEARCH($T$30,AO813)),MAX(AQ$5:AQ812)+1,0)</f>
        <v>0</v>
      </c>
      <c r="AR813" s="310">
        <f>IF(ISNUMBER(SEARCH($T$31,AO813)),MAX(AR$5:AR812)+1,0)</f>
        <v>0</v>
      </c>
      <c r="AS813" s="128" t="str">
        <f t="shared" si="79"/>
        <v/>
      </c>
      <c r="AT813" s="105" t="str">
        <f>IF(ISNUMBER($AS813),INDEX($C$1:$AB$3985,$AS813,AT$4),"")</f>
        <v/>
      </c>
      <c r="AU813" s="128"/>
      <c r="AV813" s="128" t="str">
        <f t="shared" si="81"/>
        <v/>
      </c>
      <c r="AW813" s="105" t="str">
        <f>IF(ISNUMBER($AV813),INDEX($C$1:$AB$3985,$AV813,AW$4),"")</f>
        <v/>
      </c>
      <c r="AX813" s="105" t="str">
        <f>IF(ISNUMBER($AV813),INDEX($C$1:$AB$3985,$AV813,AX$4),"")</f>
        <v/>
      </c>
      <c r="AY813" s="128"/>
      <c r="AZ813" s="128"/>
      <c r="BA813" s="128" t="str">
        <f t="shared" si="82"/>
        <v/>
      </c>
      <c r="BB813" s="105" t="str">
        <f>IF(ISNUMBER($BA813),INDEX($C$1:$AB$3985,$BA813,BB$4),"")</f>
        <v/>
      </c>
      <c r="BC813" s="105"/>
    </row>
    <row r="814" spans="1:55" x14ac:dyDescent="0.25">
      <c r="A814" s="98"/>
      <c r="B814" s="98">
        <f>ROW()</f>
        <v>814</v>
      </c>
      <c r="C814" s="73"/>
      <c r="D814" s="179" t="s">
        <v>886</v>
      </c>
      <c r="E814" s="175">
        <v>21.946190000000001</v>
      </c>
      <c r="F814" s="175">
        <v>0</v>
      </c>
      <c r="G814" s="176" t="s">
        <v>854</v>
      </c>
      <c r="H814" s="176"/>
      <c r="I814" s="176"/>
      <c r="J814" s="172"/>
      <c r="K814" s="173"/>
      <c r="L814" s="178"/>
      <c r="M814" s="36"/>
      <c r="N814" s="36"/>
      <c r="O814" s="36"/>
      <c r="P814" s="36"/>
      <c r="Q814" s="36"/>
      <c r="R814" s="3"/>
      <c r="S814" s="106"/>
      <c r="T814" s="106"/>
      <c r="U814" s="106"/>
      <c r="V814" s="106"/>
      <c r="W814" s="106"/>
      <c r="X814" s="106"/>
      <c r="Y814" s="36"/>
      <c r="Z814" s="36"/>
      <c r="AA814" s="36"/>
      <c r="AB814" s="188" t="str">
        <f t="shared" si="77"/>
        <v>or01c11_021.94619</v>
      </c>
      <c r="AC814" s="188" t="s">
        <v>1585</v>
      </c>
      <c r="AD814" s="131"/>
      <c r="AE814" s="131"/>
      <c r="AF814" s="131"/>
      <c r="AG814" s="131"/>
      <c r="AH814" s="131"/>
      <c r="AI814" s="131"/>
      <c r="AJ814" s="128" t="str">
        <f t="shared" si="78"/>
        <v/>
      </c>
      <c r="AK814" s="7" t="str">
        <f>IF(ISNUMBER($AJ814),INDEX($C$1:$AB$3985,$AJ814,AK$4),"")</f>
        <v/>
      </c>
      <c r="AL814" s="7" t="str">
        <f>IF(ISNUMBER($AJ814),INDEX($C$1:$AB$3985,$AJ814,AL$4),"")</f>
        <v/>
      </c>
      <c r="AM814" s="128"/>
      <c r="AN814" s="128" t="str">
        <f t="shared" si="80"/>
        <v/>
      </c>
      <c r="AO814" s="7" t="str">
        <f t="shared" si="76"/>
        <v/>
      </c>
      <c r="AP814" s="10" t="str">
        <f t="shared" si="76"/>
        <v/>
      </c>
      <c r="AQ814" s="310">
        <f>IF(ISNUMBER(SEARCH($T$30,AO814)),MAX(AQ$5:AQ813)+1,0)</f>
        <v>0</v>
      </c>
      <c r="AR814" s="310">
        <f>IF(ISNUMBER(SEARCH($T$31,AO814)),MAX(AR$5:AR813)+1,0)</f>
        <v>0</v>
      </c>
      <c r="AS814" s="128" t="str">
        <f t="shared" si="79"/>
        <v/>
      </c>
      <c r="AT814" s="105" t="str">
        <f>IF(ISNUMBER($AS814),INDEX($C$1:$AB$3985,$AS814,AT$4),"")</f>
        <v/>
      </c>
      <c r="AU814" s="128"/>
      <c r="AV814" s="128" t="str">
        <f t="shared" si="81"/>
        <v/>
      </c>
      <c r="AW814" s="105" t="str">
        <f>IF(ISNUMBER($AV814),INDEX($C$1:$AB$3985,$AV814,AW$4),"")</f>
        <v/>
      </c>
      <c r="AX814" s="105" t="str">
        <f>IF(ISNUMBER($AV814),INDEX($C$1:$AB$3985,$AV814,AX$4),"")</f>
        <v/>
      </c>
      <c r="AY814" s="128"/>
      <c r="AZ814" s="128"/>
      <c r="BA814" s="128" t="str">
        <f t="shared" si="82"/>
        <v/>
      </c>
      <c r="BB814" s="105" t="str">
        <f>IF(ISNUMBER($BA814),INDEX($C$1:$AB$3985,$BA814,BB$4),"")</f>
        <v/>
      </c>
      <c r="BC814" s="105"/>
    </row>
    <row r="815" spans="1:55" x14ac:dyDescent="0.25">
      <c r="A815" s="98"/>
      <c r="B815" s="98">
        <f>ROW()</f>
        <v>815</v>
      </c>
      <c r="C815" s="73"/>
      <c r="D815" s="179" t="s">
        <v>887</v>
      </c>
      <c r="E815" s="175">
        <v>21.26388</v>
      </c>
      <c r="F815" s="175">
        <v>0</v>
      </c>
      <c r="G815" s="176" t="s">
        <v>854</v>
      </c>
      <c r="H815" s="176"/>
      <c r="I815" s="176"/>
      <c r="J815" s="172"/>
      <c r="K815" s="173"/>
      <c r="L815" s="178"/>
      <c r="M815" s="36"/>
      <c r="N815" s="36"/>
      <c r="O815" s="36"/>
      <c r="P815" s="36"/>
      <c r="Q815" s="36"/>
      <c r="R815" s="3"/>
      <c r="S815" s="106"/>
      <c r="T815" s="106"/>
      <c r="U815" s="106"/>
      <c r="V815" s="106"/>
      <c r="W815" s="106"/>
      <c r="X815" s="106"/>
      <c r="Y815" s="36"/>
      <c r="Z815" s="36"/>
      <c r="AA815" s="36"/>
      <c r="AB815" s="188" t="str">
        <f t="shared" si="77"/>
        <v>or01c12_021.26388</v>
      </c>
      <c r="AC815" s="188" t="s">
        <v>1585</v>
      </c>
      <c r="AD815" s="131"/>
      <c r="AE815" s="131"/>
      <c r="AF815" s="131"/>
      <c r="AG815" s="131"/>
      <c r="AH815" s="131"/>
      <c r="AI815" s="131"/>
      <c r="AJ815" s="128" t="str">
        <f t="shared" si="78"/>
        <v/>
      </c>
      <c r="AK815" s="7" t="str">
        <f>IF(ISNUMBER($AJ815),INDEX($C$1:$AB$3985,$AJ815,AK$4),"")</f>
        <v/>
      </c>
      <c r="AL815" s="7" t="str">
        <f>IF(ISNUMBER($AJ815),INDEX($C$1:$AB$3985,$AJ815,AL$4),"")</f>
        <v/>
      </c>
      <c r="AM815" s="128"/>
      <c r="AN815" s="128" t="str">
        <f t="shared" si="80"/>
        <v/>
      </c>
      <c r="AO815" s="7" t="str">
        <f t="shared" si="76"/>
        <v/>
      </c>
      <c r="AP815" s="10" t="str">
        <f t="shared" si="76"/>
        <v/>
      </c>
      <c r="AQ815" s="310">
        <f>IF(ISNUMBER(SEARCH($T$30,AO815)),MAX(AQ$5:AQ814)+1,0)</f>
        <v>0</v>
      </c>
      <c r="AR815" s="310">
        <f>IF(ISNUMBER(SEARCH($T$31,AO815)),MAX(AR$5:AR814)+1,0)</f>
        <v>0</v>
      </c>
      <c r="AS815" s="128" t="str">
        <f t="shared" si="79"/>
        <v/>
      </c>
      <c r="AT815" s="105" t="str">
        <f>IF(ISNUMBER($AS815),INDEX($C$1:$AB$3985,$AS815,AT$4),"")</f>
        <v/>
      </c>
      <c r="AU815" s="128"/>
      <c r="AV815" s="128" t="str">
        <f t="shared" si="81"/>
        <v/>
      </c>
      <c r="AW815" s="105" t="str">
        <f>IF(ISNUMBER($AV815),INDEX($C$1:$AB$3985,$AV815,AW$4),"")</f>
        <v/>
      </c>
      <c r="AX815" s="105" t="str">
        <f>IF(ISNUMBER($AV815),INDEX($C$1:$AB$3985,$AV815,AX$4),"")</f>
        <v/>
      </c>
      <c r="AY815" s="128"/>
      <c r="AZ815" s="128"/>
      <c r="BA815" s="128" t="str">
        <f t="shared" si="82"/>
        <v/>
      </c>
      <c r="BB815" s="105" t="str">
        <f>IF(ISNUMBER($BA815),INDEX($C$1:$AB$3985,$BA815,BB$4),"")</f>
        <v/>
      </c>
      <c r="BC815" s="105"/>
    </row>
    <row r="816" spans="1:55" x14ac:dyDescent="0.25">
      <c r="A816" s="98"/>
      <c r="B816" s="98">
        <f>ROW()</f>
        <v>816</v>
      </c>
      <c r="C816" s="73"/>
      <c r="D816" s="179" t="s">
        <v>888</v>
      </c>
      <c r="E816" s="175">
        <v>20.52712</v>
      </c>
      <c r="F816" s="175">
        <v>0</v>
      </c>
      <c r="G816" s="176" t="s">
        <v>854</v>
      </c>
      <c r="H816" s="176"/>
      <c r="I816" s="176"/>
      <c r="J816" s="172"/>
      <c r="K816" s="173"/>
      <c r="L816" s="178"/>
      <c r="M816" s="36"/>
      <c r="N816" s="36"/>
      <c r="O816" s="36"/>
      <c r="P816" s="36"/>
      <c r="Q816" s="36"/>
      <c r="R816" s="3"/>
      <c r="S816" s="106"/>
      <c r="T816" s="106"/>
      <c r="U816" s="106"/>
      <c r="V816" s="106"/>
      <c r="W816" s="106"/>
      <c r="X816" s="106"/>
      <c r="Y816" s="36"/>
      <c r="Z816" s="36"/>
      <c r="AA816" s="36"/>
      <c r="AB816" s="188" t="str">
        <f t="shared" si="77"/>
        <v>or01c13_020.52712</v>
      </c>
      <c r="AC816" s="188" t="s">
        <v>1585</v>
      </c>
      <c r="AD816" s="131"/>
      <c r="AE816" s="131"/>
      <c r="AF816" s="131"/>
      <c r="AG816" s="131"/>
      <c r="AH816" s="131"/>
      <c r="AI816" s="131"/>
      <c r="AJ816" s="128" t="str">
        <f t="shared" si="78"/>
        <v/>
      </c>
      <c r="AK816" s="7" t="str">
        <f>IF(ISNUMBER($AJ816),INDEX($C$1:$AB$3985,$AJ816,AK$4),"")</f>
        <v/>
      </c>
      <c r="AL816" s="7" t="str">
        <f>IF(ISNUMBER($AJ816),INDEX($C$1:$AB$3985,$AJ816,AL$4),"")</f>
        <v/>
      </c>
      <c r="AM816" s="128"/>
      <c r="AN816" s="128" t="str">
        <f t="shared" si="80"/>
        <v/>
      </c>
      <c r="AO816" s="7" t="str">
        <f t="shared" si="76"/>
        <v/>
      </c>
      <c r="AP816" s="10" t="str">
        <f t="shared" si="76"/>
        <v/>
      </c>
      <c r="AQ816" s="310">
        <f>IF(ISNUMBER(SEARCH($T$30,AO816)),MAX(AQ$5:AQ815)+1,0)</f>
        <v>0</v>
      </c>
      <c r="AR816" s="310">
        <f>IF(ISNUMBER(SEARCH($T$31,AO816)),MAX(AR$5:AR815)+1,0)</f>
        <v>0</v>
      </c>
      <c r="AS816" s="128" t="str">
        <f t="shared" si="79"/>
        <v/>
      </c>
      <c r="AT816" s="105" t="str">
        <f>IF(ISNUMBER($AS816),INDEX($C$1:$AB$3985,$AS816,AT$4),"")</f>
        <v/>
      </c>
      <c r="AU816" s="128"/>
      <c r="AV816" s="128" t="str">
        <f t="shared" si="81"/>
        <v/>
      </c>
      <c r="AW816" s="105" t="str">
        <f>IF(ISNUMBER($AV816),INDEX($C$1:$AB$3985,$AV816,AW$4),"")</f>
        <v/>
      </c>
      <c r="AX816" s="105" t="str">
        <f>IF(ISNUMBER($AV816),INDEX($C$1:$AB$3985,$AV816,AX$4),"")</f>
        <v/>
      </c>
      <c r="AY816" s="128"/>
      <c r="AZ816" s="128"/>
      <c r="BA816" s="128" t="str">
        <f t="shared" si="82"/>
        <v/>
      </c>
      <c r="BB816" s="105" t="str">
        <f>IF(ISNUMBER($BA816),INDEX($C$1:$AB$3985,$BA816,BB$4),"")</f>
        <v/>
      </c>
      <c r="BC816" s="105"/>
    </row>
    <row r="817" spans="1:55" x14ac:dyDescent="0.25">
      <c r="A817" s="98"/>
      <c r="B817" s="98">
        <f>ROW()</f>
        <v>817</v>
      </c>
      <c r="C817" s="73"/>
      <c r="D817" s="179" t="s">
        <v>889</v>
      </c>
      <c r="E817" s="175">
        <v>19.89228</v>
      </c>
      <c r="F817" s="175">
        <v>0</v>
      </c>
      <c r="G817" s="176" t="s">
        <v>854</v>
      </c>
      <c r="H817" s="176"/>
      <c r="I817" s="176"/>
      <c r="J817" s="172"/>
      <c r="K817" s="173"/>
      <c r="L817" s="178"/>
      <c r="M817" s="36"/>
      <c r="N817" s="36"/>
      <c r="O817" s="36"/>
      <c r="P817" s="36"/>
      <c r="Q817" s="36"/>
      <c r="R817" s="3"/>
      <c r="S817" s="106"/>
      <c r="T817" s="106"/>
      <c r="U817" s="106"/>
      <c r="V817" s="106"/>
      <c r="W817" s="106"/>
      <c r="X817" s="106"/>
      <c r="Y817" s="36"/>
      <c r="Z817" s="36"/>
      <c r="AA817" s="36"/>
      <c r="AB817" s="188" t="str">
        <f t="shared" si="77"/>
        <v>or01c14_019.89228</v>
      </c>
      <c r="AC817" s="188" t="s">
        <v>1585</v>
      </c>
      <c r="AD817" s="131"/>
      <c r="AE817" s="131"/>
      <c r="AF817" s="131"/>
      <c r="AG817" s="131"/>
      <c r="AH817" s="131"/>
      <c r="AI817" s="131"/>
      <c r="AJ817" s="128" t="str">
        <f t="shared" si="78"/>
        <v/>
      </c>
      <c r="AK817" s="7" t="str">
        <f>IF(ISNUMBER($AJ817),INDEX($C$1:$AB$3985,$AJ817,AK$4),"")</f>
        <v/>
      </c>
      <c r="AL817" s="7" t="str">
        <f>IF(ISNUMBER($AJ817),INDEX($C$1:$AB$3985,$AJ817,AL$4),"")</f>
        <v/>
      </c>
      <c r="AM817" s="128"/>
      <c r="AN817" s="128" t="str">
        <f t="shared" si="80"/>
        <v/>
      </c>
      <c r="AO817" s="7" t="str">
        <f t="shared" si="76"/>
        <v/>
      </c>
      <c r="AP817" s="10" t="str">
        <f t="shared" si="76"/>
        <v/>
      </c>
      <c r="AQ817" s="310">
        <f>IF(ISNUMBER(SEARCH($T$30,AO817)),MAX(AQ$5:AQ816)+1,0)</f>
        <v>0</v>
      </c>
      <c r="AR817" s="310">
        <f>IF(ISNUMBER(SEARCH($T$31,AO817)),MAX(AR$5:AR816)+1,0)</f>
        <v>0</v>
      </c>
      <c r="AS817" s="128" t="str">
        <f t="shared" si="79"/>
        <v/>
      </c>
      <c r="AT817" s="105" t="str">
        <f>IF(ISNUMBER($AS817),INDEX($C$1:$AB$3985,$AS817,AT$4),"")</f>
        <v/>
      </c>
      <c r="AU817" s="128"/>
      <c r="AV817" s="128" t="str">
        <f t="shared" si="81"/>
        <v/>
      </c>
      <c r="AW817" s="105" t="str">
        <f>IF(ISNUMBER($AV817),INDEX($C$1:$AB$3985,$AV817,AW$4),"")</f>
        <v/>
      </c>
      <c r="AX817" s="105" t="str">
        <f>IF(ISNUMBER($AV817),INDEX($C$1:$AB$3985,$AV817,AX$4),"")</f>
        <v/>
      </c>
      <c r="AY817" s="128"/>
      <c r="AZ817" s="128"/>
      <c r="BA817" s="128" t="str">
        <f t="shared" si="82"/>
        <v/>
      </c>
      <c r="BB817" s="105" t="str">
        <f>IF(ISNUMBER($BA817),INDEX($C$1:$AB$3985,$BA817,BB$4),"")</f>
        <v/>
      </c>
      <c r="BC817" s="105"/>
    </row>
    <row r="818" spans="1:55" x14ac:dyDescent="0.25">
      <c r="A818" s="98"/>
      <c r="B818" s="98">
        <f>ROW()</f>
        <v>818</v>
      </c>
      <c r="C818" s="73"/>
      <c r="D818" s="179" t="s">
        <v>890</v>
      </c>
      <c r="E818" s="175">
        <v>19.972519999999999</v>
      </c>
      <c r="F818" s="175">
        <v>0</v>
      </c>
      <c r="G818" s="176" t="s">
        <v>854</v>
      </c>
      <c r="H818" s="176"/>
      <c r="I818" s="176"/>
      <c r="J818" s="172"/>
      <c r="K818" s="173"/>
      <c r="L818" s="178"/>
      <c r="M818" s="36"/>
      <c r="N818" s="36"/>
      <c r="O818" s="36"/>
      <c r="P818" s="36"/>
      <c r="Q818" s="36"/>
      <c r="R818" s="3"/>
      <c r="S818" s="106"/>
      <c r="T818" s="106"/>
      <c r="U818" s="106"/>
      <c r="V818" s="106"/>
      <c r="W818" s="106"/>
      <c r="X818" s="106"/>
      <c r="Y818" s="36"/>
      <c r="Z818" s="36"/>
      <c r="AA818" s="36"/>
      <c r="AB818" s="188" t="str">
        <f t="shared" si="77"/>
        <v>or01c15_019.97252</v>
      </c>
      <c r="AC818" s="188" t="s">
        <v>1585</v>
      </c>
      <c r="AD818" s="131"/>
      <c r="AE818" s="131"/>
      <c r="AF818" s="131"/>
      <c r="AG818" s="131"/>
      <c r="AH818" s="131"/>
      <c r="AI818" s="131"/>
      <c r="AJ818" s="128" t="str">
        <f t="shared" si="78"/>
        <v/>
      </c>
      <c r="AK818" s="7" t="str">
        <f>IF(ISNUMBER($AJ818),INDEX($C$1:$AB$3985,$AJ818,AK$4),"")</f>
        <v/>
      </c>
      <c r="AL818" s="7" t="str">
        <f>IF(ISNUMBER($AJ818),INDEX($C$1:$AB$3985,$AJ818,AL$4),"")</f>
        <v/>
      </c>
      <c r="AM818" s="128"/>
      <c r="AN818" s="128" t="str">
        <f t="shared" si="80"/>
        <v/>
      </c>
      <c r="AO818" s="7" t="str">
        <f t="shared" si="76"/>
        <v/>
      </c>
      <c r="AP818" s="10" t="str">
        <f t="shared" si="76"/>
        <v/>
      </c>
      <c r="AQ818" s="310">
        <f>IF(ISNUMBER(SEARCH($T$30,AO818)),MAX(AQ$5:AQ817)+1,0)</f>
        <v>0</v>
      </c>
      <c r="AR818" s="310">
        <f>IF(ISNUMBER(SEARCH($T$31,AO818)),MAX(AR$5:AR817)+1,0)</f>
        <v>0</v>
      </c>
      <c r="AS818" s="128" t="str">
        <f t="shared" si="79"/>
        <v/>
      </c>
      <c r="AT818" s="105" t="str">
        <f>IF(ISNUMBER($AS818),INDEX($C$1:$AB$3985,$AS818,AT$4),"")</f>
        <v/>
      </c>
      <c r="AU818" s="128"/>
      <c r="AV818" s="128" t="str">
        <f t="shared" si="81"/>
        <v/>
      </c>
      <c r="AW818" s="105" t="str">
        <f>IF(ISNUMBER($AV818),INDEX($C$1:$AB$3985,$AV818,AW$4),"")</f>
        <v/>
      </c>
      <c r="AX818" s="105" t="str">
        <f>IF(ISNUMBER($AV818),INDEX($C$1:$AB$3985,$AV818,AX$4),"")</f>
        <v/>
      </c>
      <c r="AY818" s="128"/>
      <c r="AZ818" s="128"/>
      <c r="BA818" s="128" t="str">
        <f t="shared" si="82"/>
        <v/>
      </c>
      <c r="BB818" s="105" t="str">
        <f>IF(ISNUMBER($BA818),INDEX($C$1:$AB$3985,$BA818,BB$4),"")</f>
        <v/>
      </c>
      <c r="BC818" s="105"/>
    </row>
    <row r="819" spans="1:55" x14ac:dyDescent="0.25">
      <c r="A819" s="98"/>
      <c r="B819" s="98">
        <f>ROW()</f>
        <v>819</v>
      </c>
      <c r="C819" s="73"/>
      <c r="D819" s="179" t="s">
        <v>891</v>
      </c>
      <c r="E819" s="175">
        <v>20.057480000000002</v>
      </c>
      <c r="F819" s="175">
        <v>0</v>
      </c>
      <c r="G819" s="176" t="s">
        <v>854</v>
      </c>
      <c r="H819" s="176"/>
      <c r="I819" s="176"/>
      <c r="J819" s="172"/>
      <c r="K819" s="173"/>
      <c r="L819" s="178"/>
      <c r="M819" s="36"/>
      <c r="N819" s="36"/>
      <c r="O819" s="36"/>
      <c r="P819" s="36"/>
      <c r="Q819" s="36"/>
      <c r="R819" s="3"/>
      <c r="S819" s="106"/>
      <c r="T819" s="106"/>
      <c r="U819" s="106"/>
      <c r="V819" s="106"/>
      <c r="W819" s="106"/>
      <c r="X819" s="106"/>
      <c r="Y819" s="36"/>
      <c r="Z819" s="36"/>
      <c r="AA819" s="36"/>
      <c r="AB819" s="188" t="str">
        <f t="shared" si="77"/>
        <v>or01c16_020.05748</v>
      </c>
      <c r="AC819" s="188" t="s">
        <v>1585</v>
      </c>
      <c r="AD819" s="131"/>
      <c r="AE819" s="131"/>
      <c r="AF819" s="131"/>
      <c r="AG819" s="131"/>
      <c r="AH819" s="131"/>
      <c r="AI819" s="131"/>
      <c r="AJ819" s="128" t="str">
        <f t="shared" si="78"/>
        <v/>
      </c>
      <c r="AK819" s="7" t="str">
        <f>IF(ISNUMBER($AJ819),INDEX($C$1:$AB$3985,$AJ819,AK$4),"")</f>
        <v/>
      </c>
      <c r="AL819" s="7" t="str">
        <f>IF(ISNUMBER($AJ819),INDEX($C$1:$AB$3985,$AJ819,AL$4),"")</f>
        <v/>
      </c>
      <c r="AM819" s="128"/>
      <c r="AN819" s="128" t="str">
        <f t="shared" si="80"/>
        <v/>
      </c>
      <c r="AO819" s="7" t="str">
        <f t="shared" si="76"/>
        <v/>
      </c>
      <c r="AP819" s="10" t="str">
        <f t="shared" si="76"/>
        <v/>
      </c>
      <c r="AQ819" s="310">
        <f>IF(ISNUMBER(SEARCH($T$30,AO819)),MAX(AQ$5:AQ818)+1,0)</f>
        <v>0</v>
      </c>
      <c r="AR819" s="310">
        <f>IF(ISNUMBER(SEARCH($T$31,AO819)),MAX(AR$5:AR818)+1,0)</f>
        <v>0</v>
      </c>
      <c r="AS819" s="128" t="str">
        <f t="shared" si="79"/>
        <v/>
      </c>
      <c r="AT819" s="105" t="str">
        <f>IF(ISNUMBER($AS819),INDEX($C$1:$AB$3985,$AS819,AT$4),"")</f>
        <v/>
      </c>
      <c r="AU819" s="128"/>
      <c r="AV819" s="128" t="str">
        <f t="shared" si="81"/>
        <v/>
      </c>
      <c r="AW819" s="105" t="str">
        <f>IF(ISNUMBER($AV819),INDEX($C$1:$AB$3985,$AV819,AW$4),"")</f>
        <v/>
      </c>
      <c r="AX819" s="105" t="str">
        <f>IF(ISNUMBER($AV819),INDEX($C$1:$AB$3985,$AV819,AX$4),"")</f>
        <v/>
      </c>
      <c r="AY819" s="128"/>
      <c r="AZ819" s="128"/>
      <c r="BA819" s="128" t="str">
        <f t="shared" si="82"/>
        <v/>
      </c>
      <c r="BB819" s="105" t="str">
        <f>IF(ISNUMBER($BA819),INDEX($C$1:$AB$3985,$BA819,BB$4),"")</f>
        <v/>
      </c>
      <c r="BC819" s="105"/>
    </row>
    <row r="820" spans="1:55" x14ac:dyDescent="0.25">
      <c r="A820" s="98"/>
      <c r="B820" s="98">
        <f>ROW()</f>
        <v>820</v>
      </c>
      <c r="C820" s="73"/>
      <c r="D820" s="179" t="s">
        <v>892</v>
      </c>
      <c r="E820" s="175">
        <v>20.11065</v>
      </c>
      <c r="F820" s="175">
        <v>0</v>
      </c>
      <c r="G820" s="176" t="s">
        <v>854</v>
      </c>
      <c r="H820" s="176"/>
      <c r="I820" s="176"/>
      <c r="J820" s="172"/>
      <c r="K820" s="173"/>
      <c r="L820" s="178"/>
      <c r="M820" s="36"/>
      <c r="N820" s="36"/>
      <c r="O820" s="36"/>
      <c r="P820" s="36"/>
      <c r="Q820" s="36"/>
      <c r="R820" s="3"/>
      <c r="S820" s="106"/>
      <c r="T820" s="106"/>
      <c r="U820" s="106"/>
      <c r="V820" s="106"/>
      <c r="W820" s="106"/>
      <c r="X820" s="106"/>
      <c r="Y820" s="36"/>
      <c r="Z820" s="36"/>
      <c r="AA820" s="36"/>
      <c r="AB820" s="188" t="str">
        <f t="shared" si="77"/>
        <v>or01c17_020.11065</v>
      </c>
      <c r="AC820" s="188" t="s">
        <v>1585</v>
      </c>
      <c r="AD820" s="131"/>
      <c r="AE820" s="131"/>
      <c r="AF820" s="131"/>
      <c r="AG820" s="131"/>
      <c r="AH820" s="131"/>
      <c r="AI820" s="131"/>
      <c r="AJ820" s="128" t="str">
        <f t="shared" si="78"/>
        <v/>
      </c>
      <c r="AK820" s="7" t="str">
        <f>IF(ISNUMBER($AJ820),INDEX($C$1:$AB$3985,$AJ820,AK$4),"")</f>
        <v/>
      </c>
      <c r="AL820" s="7" t="str">
        <f>IF(ISNUMBER($AJ820),INDEX($C$1:$AB$3985,$AJ820,AL$4),"")</f>
        <v/>
      </c>
      <c r="AM820" s="128"/>
      <c r="AN820" s="128" t="str">
        <f t="shared" si="80"/>
        <v/>
      </c>
      <c r="AO820" s="7" t="str">
        <f t="shared" si="76"/>
        <v/>
      </c>
      <c r="AP820" s="10" t="str">
        <f t="shared" si="76"/>
        <v/>
      </c>
      <c r="AQ820" s="310">
        <f>IF(ISNUMBER(SEARCH($T$30,AO820)),MAX(AQ$5:AQ819)+1,0)</f>
        <v>0</v>
      </c>
      <c r="AR820" s="310">
        <f>IF(ISNUMBER(SEARCH($T$31,AO820)),MAX(AR$5:AR819)+1,0)</f>
        <v>0</v>
      </c>
      <c r="AS820" s="128" t="str">
        <f t="shared" si="79"/>
        <v/>
      </c>
      <c r="AT820" s="105" t="str">
        <f>IF(ISNUMBER($AS820),INDEX($C$1:$AB$3985,$AS820,AT$4),"")</f>
        <v/>
      </c>
      <c r="AU820" s="128"/>
      <c r="AV820" s="128" t="str">
        <f t="shared" si="81"/>
        <v/>
      </c>
      <c r="AW820" s="105" t="str">
        <f>IF(ISNUMBER($AV820),INDEX($C$1:$AB$3985,$AV820,AW$4),"")</f>
        <v/>
      </c>
      <c r="AX820" s="105" t="str">
        <f>IF(ISNUMBER($AV820),INDEX($C$1:$AB$3985,$AV820,AX$4),"")</f>
        <v/>
      </c>
      <c r="AY820" s="128"/>
      <c r="AZ820" s="128"/>
      <c r="BA820" s="128" t="str">
        <f t="shared" si="82"/>
        <v/>
      </c>
      <c r="BB820" s="105" t="str">
        <f>IF(ISNUMBER($BA820),INDEX($C$1:$AB$3985,$BA820,BB$4),"")</f>
        <v/>
      </c>
      <c r="BC820" s="105"/>
    </row>
    <row r="821" spans="1:55" x14ac:dyDescent="0.25">
      <c r="A821" s="98"/>
      <c r="B821" s="98">
        <f>ROW()</f>
        <v>821</v>
      </c>
      <c r="C821" s="73"/>
      <c r="D821" s="179" t="s">
        <v>893</v>
      </c>
      <c r="E821" s="175">
        <v>20.14085</v>
      </c>
      <c r="F821" s="175">
        <v>0</v>
      </c>
      <c r="G821" s="176" t="s">
        <v>854</v>
      </c>
      <c r="H821" s="176"/>
      <c r="I821" s="176"/>
      <c r="J821" s="172"/>
      <c r="K821" s="173"/>
      <c r="L821" s="178"/>
      <c r="M821" s="36"/>
      <c r="N821" s="36"/>
      <c r="O821" s="36"/>
      <c r="P821" s="36"/>
      <c r="Q821" s="36"/>
      <c r="R821" s="3"/>
      <c r="S821" s="106"/>
      <c r="T821" s="106"/>
      <c r="U821" s="106"/>
      <c r="V821" s="106"/>
      <c r="W821" s="106"/>
      <c r="X821" s="106"/>
      <c r="Y821" s="36"/>
      <c r="Z821" s="36"/>
      <c r="AA821" s="36"/>
      <c r="AB821" s="188" t="str">
        <f t="shared" si="77"/>
        <v>or01c18_020.14085</v>
      </c>
      <c r="AC821" s="188" t="s">
        <v>1585</v>
      </c>
      <c r="AD821" s="131"/>
      <c r="AE821" s="131"/>
      <c r="AF821" s="131"/>
      <c r="AG821" s="131"/>
      <c r="AH821" s="131"/>
      <c r="AI821" s="131"/>
      <c r="AJ821" s="128" t="str">
        <f t="shared" si="78"/>
        <v/>
      </c>
      <c r="AK821" s="7" t="str">
        <f>IF(ISNUMBER($AJ821),INDEX($C$1:$AB$3985,$AJ821,AK$4),"")</f>
        <v/>
      </c>
      <c r="AL821" s="7" t="str">
        <f>IF(ISNUMBER($AJ821),INDEX($C$1:$AB$3985,$AJ821,AL$4),"")</f>
        <v/>
      </c>
      <c r="AM821" s="128"/>
      <c r="AN821" s="128" t="str">
        <f t="shared" si="80"/>
        <v/>
      </c>
      <c r="AO821" s="7" t="str">
        <f t="shared" si="76"/>
        <v/>
      </c>
      <c r="AP821" s="10" t="str">
        <f t="shared" si="76"/>
        <v/>
      </c>
      <c r="AQ821" s="310">
        <f>IF(ISNUMBER(SEARCH($T$30,AO821)),MAX(AQ$5:AQ820)+1,0)</f>
        <v>0</v>
      </c>
      <c r="AR821" s="310">
        <f>IF(ISNUMBER(SEARCH($T$31,AO821)),MAX(AR$5:AR820)+1,0)</f>
        <v>0</v>
      </c>
      <c r="AS821" s="128" t="str">
        <f t="shared" si="79"/>
        <v/>
      </c>
      <c r="AT821" s="105" t="str">
        <f>IF(ISNUMBER($AS821),INDEX($C$1:$AB$3985,$AS821,AT$4),"")</f>
        <v/>
      </c>
      <c r="AU821" s="128"/>
      <c r="AV821" s="128" t="str">
        <f t="shared" si="81"/>
        <v/>
      </c>
      <c r="AW821" s="105" t="str">
        <f>IF(ISNUMBER($AV821),INDEX($C$1:$AB$3985,$AV821,AW$4),"")</f>
        <v/>
      </c>
      <c r="AX821" s="105" t="str">
        <f>IF(ISNUMBER($AV821),INDEX($C$1:$AB$3985,$AV821,AX$4),"")</f>
        <v/>
      </c>
      <c r="AY821" s="128"/>
      <c r="AZ821" s="128"/>
      <c r="BA821" s="128" t="str">
        <f t="shared" si="82"/>
        <v/>
      </c>
      <c r="BB821" s="105" t="str">
        <f>IF(ISNUMBER($BA821),INDEX($C$1:$AB$3985,$BA821,BB$4),"")</f>
        <v/>
      </c>
      <c r="BC821" s="105"/>
    </row>
    <row r="822" spans="1:55" x14ac:dyDescent="0.25">
      <c r="A822" s="98"/>
      <c r="B822" s="98">
        <f>ROW()</f>
        <v>822</v>
      </c>
      <c r="C822" s="73"/>
      <c r="D822" s="179" t="s">
        <v>894</v>
      </c>
      <c r="E822" s="175">
        <v>20.16253</v>
      </c>
      <c r="F822" s="175">
        <v>0</v>
      </c>
      <c r="G822" s="176" t="s">
        <v>854</v>
      </c>
      <c r="H822" s="176"/>
      <c r="I822" s="176"/>
      <c r="J822" s="172"/>
      <c r="K822" s="173"/>
      <c r="L822" s="178"/>
      <c r="M822" s="36"/>
      <c r="N822" s="36"/>
      <c r="O822" s="36"/>
      <c r="P822" s="36"/>
      <c r="Q822" s="36"/>
      <c r="R822" s="3"/>
      <c r="S822" s="106"/>
      <c r="T822" s="106"/>
      <c r="U822" s="106"/>
      <c r="V822" s="106"/>
      <c r="W822" s="106"/>
      <c r="X822" s="106"/>
      <c r="Y822" s="36"/>
      <c r="Z822" s="36"/>
      <c r="AA822" s="36"/>
      <c r="AB822" s="188" t="str">
        <f t="shared" si="77"/>
        <v>or01c19_020.16253</v>
      </c>
      <c r="AC822" s="188" t="s">
        <v>1585</v>
      </c>
      <c r="AD822" s="131"/>
      <c r="AE822" s="131"/>
      <c r="AF822" s="131"/>
      <c r="AG822" s="131"/>
      <c r="AH822" s="131"/>
      <c r="AI822" s="131"/>
      <c r="AJ822" s="128" t="str">
        <f t="shared" si="78"/>
        <v/>
      </c>
      <c r="AK822" s="7" t="str">
        <f>IF(ISNUMBER($AJ822),INDEX($C$1:$AB$3985,$AJ822,AK$4),"")</f>
        <v/>
      </c>
      <c r="AL822" s="7" t="str">
        <f>IF(ISNUMBER($AJ822),INDEX($C$1:$AB$3985,$AJ822,AL$4),"")</f>
        <v/>
      </c>
      <c r="AM822" s="128"/>
      <c r="AN822" s="128" t="str">
        <f t="shared" si="80"/>
        <v/>
      </c>
      <c r="AO822" s="7" t="str">
        <f t="shared" si="76"/>
        <v/>
      </c>
      <c r="AP822" s="10" t="str">
        <f t="shared" si="76"/>
        <v/>
      </c>
      <c r="AQ822" s="310">
        <f>IF(ISNUMBER(SEARCH($T$30,AO822)),MAX(AQ$5:AQ821)+1,0)</f>
        <v>0</v>
      </c>
      <c r="AR822" s="310">
        <f>IF(ISNUMBER(SEARCH($T$31,AO822)),MAX(AR$5:AR821)+1,0)</f>
        <v>0</v>
      </c>
      <c r="AS822" s="128" t="str">
        <f t="shared" si="79"/>
        <v/>
      </c>
      <c r="AT822" s="105" t="str">
        <f>IF(ISNUMBER($AS822),INDEX($C$1:$AB$3985,$AS822,AT$4),"")</f>
        <v/>
      </c>
      <c r="AU822" s="128"/>
      <c r="AV822" s="128" t="str">
        <f t="shared" si="81"/>
        <v/>
      </c>
      <c r="AW822" s="105" t="str">
        <f>IF(ISNUMBER($AV822),INDEX($C$1:$AB$3985,$AV822,AW$4),"")</f>
        <v/>
      </c>
      <c r="AX822" s="105" t="str">
        <f>IF(ISNUMBER($AV822),INDEX($C$1:$AB$3985,$AV822,AX$4),"")</f>
        <v/>
      </c>
      <c r="AY822" s="128"/>
      <c r="AZ822" s="128"/>
      <c r="BA822" s="128" t="str">
        <f t="shared" si="82"/>
        <v/>
      </c>
      <c r="BB822" s="105" t="str">
        <f>IF(ISNUMBER($BA822),INDEX($C$1:$AB$3985,$BA822,BB$4),"")</f>
        <v/>
      </c>
      <c r="BC822" s="105"/>
    </row>
    <row r="823" spans="1:55" x14ac:dyDescent="0.25">
      <c r="A823" s="98"/>
      <c r="B823" s="98">
        <f>ROW()</f>
        <v>823</v>
      </c>
      <c r="C823" s="73"/>
      <c r="D823" s="179" t="s">
        <v>895</v>
      </c>
      <c r="E823" s="175">
        <v>27.420660000000002</v>
      </c>
      <c r="F823" s="175">
        <v>0</v>
      </c>
      <c r="G823" s="176" t="s">
        <v>854</v>
      </c>
      <c r="H823" s="176"/>
      <c r="I823" s="176"/>
      <c r="J823" s="172"/>
      <c r="K823" s="173"/>
      <c r="L823" s="178"/>
      <c r="M823" s="36"/>
      <c r="N823" s="36"/>
      <c r="O823" s="36"/>
      <c r="P823" s="36"/>
      <c r="Q823" s="36"/>
      <c r="R823" s="3"/>
      <c r="S823" s="106"/>
      <c r="T823" s="106"/>
      <c r="U823" s="106"/>
      <c r="V823" s="106"/>
      <c r="W823" s="106"/>
      <c r="X823" s="106"/>
      <c r="Y823" s="36"/>
      <c r="Z823" s="36"/>
      <c r="AA823" s="36"/>
      <c r="AB823" s="188" t="str">
        <f t="shared" si="77"/>
        <v>or02c00_027.42066</v>
      </c>
      <c r="AC823" s="188" t="s">
        <v>1585</v>
      </c>
      <c r="AD823" s="131"/>
      <c r="AE823" s="131"/>
      <c r="AF823" s="131"/>
      <c r="AG823" s="131"/>
      <c r="AH823" s="131"/>
      <c r="AI823" s="131"/>
      <c r="AJ823" s="128" t="str">
        <f t="shared" si="78"/>
        <v/>
      </c>
      <c r="AK823" s="7" t="str">
        <f>IF(ISNUMBER($AJ823),INDEX($C$1:$AB$3985,$AJ823,AK$4),"")</f>
        <v/>
      </c>
      <c r="AL823" s="7" t="str">
        <f>IF(ISNUMBER($AJ823),INDEX($C$1:$AB$3985,$AJ823,AL$4),"")</f>
        <v/>
      </c>
      <c r="AM823" s="128"/>
      <c r="AN823" s="128" t="str">
        <f t="shared" si="80"/>
        <v/>
      </c>
      <c r="AO823" s="7" t="str">
        <f t="shared" si="76"/>
        <v/>
      </c>
      <c r="AP823" s="10" t="str">
        <f t="shared" si="76"/>
        <v/>
      </c>
      <c r="AQ823" s="310">
        <f>IF(ISNUMBER(SEARCH($T$30,AO823)),MAX(AQ$5:AQ822)+1,0)</f>
        <v>0</v>
      </c>
      <c r="AR823" s="310">
        <f>IF(ISNUMBER(SEARCH($T$31,AO823)),MAX(AR$5:AR822)+1,0)</f>
        <v>0</v>
      </c>
      <c r="AS823" s="128" t="str">
        <f t="shared" si="79"/>
        <v/>
      </c>
      <c r="AT823" s="105" t="str">
        <f>IF(ISNUMBER($AS823),INDEX($C$1:$AB$3985,$AS823,AT$4),"")</f>
        <v/>
      </c>
      <c r="AU823" s="128"/>
      <c r="AV823" s="128" t="str">
        <f t="shared" si="81"/>
        <v/>
      </c>
      <c r="AW823" s="105" t="str">
        <f>IF(ISNUMBER($AV823),INDEX($C$1:$AB$3985,$AV823,AW$4),"")</f>
        <v/>
      </c>
      <c r="AX823" s="105" t="str">
        <f>IF(ISNUMBER($AV823),INDEX($C$1:$AB$3985,$AV823,AX$4),"")</f>
        <v/>
      </c>
      <c r="AY823" s="128"/>
      <c r="AZ823" s="128"/>
      <c r="BA823" s="128" t="str">
        <f t="shared" si="82"/>
        <v/>
      </c>
      <c r="BB823" s="105" t="str">
        <f>IF(ISNUMBER($BA823),INDEX($C$1:$AB$3985,$BA823,BB$4),"")</f>
        <v/>
      </c>
      <c r="BC823" s="105"/>
    </row>
    <row r="824" spans="1:55" x14ac:dyDescent="0.25">
      <c r="A824" s="98"/>
      <c r="B824" s="98">
        <f>ROW()</f>
        <v>824</v>
      </c>
      <c r="C824" s="73"/>
      <c r="D824" s="179" t="s">
        <v>896</v>
      </c>
      <c r="E824" s="175">
        <v>27.315760000000001</v>
      </c>
      <c r="F824" s="175">
        <v>0</v>
      </c>
      <c r="G824" s="176" t="s">
        <v>854</v>
      </c>
      <c r="H824" s="176"/>
      <c r="I824" s="176"/>
      <c r="J824" s="172"/>
      <c r="K824" s="173"/>
      <c r="L824" s="178"/>
      <c r="M824" s="36"/>
      <c r="N824" s="36"/>
      <c r="O824" s="36"/>
      <c r="P824" s="36"/>
      <c r="Q824" s="36"/>
      <c r="R824" s="3"/>
      <c r="S824" s="106"/>
      <c r="T824" s="106"/>
      <c r="U824" s="106"/>
      <c r="V824" s="106"/>
      <c r="W824" s="106"/>
      <c r="X824" s="106"/>
      <c r="Y824" s="36"/>
      <c r="Z824" s="36"/>
      <c r="AA824" s="36"/>
      <c r="AB824" s="188" t="str">
        <f t="shared" si="77"/>
        <v>or02c01_027.31576</v>
      </c>
      <c r="AC824" s="188" t="s">
        <v>1585</v>
      </c>
      <c r="AD824" s="131"/>
      <c r="AE824" s="131"/>
      <c r="AF824" s="131"/>
      <c r="AG824" s="131"/>
      <c r="AH824" s="131"/>
      <c r="AI824" s="131"/>
      <c r="AJ824" s="128" t="str">
        <f t="shared" si="78"/>
        <v/>
      </c>
      <c r="AK824" s="7" t="str">
        <f>IF(ISNUMBER($AJ824),INDEX($C$1:$AB$3985,$AJ824,AK$4),"")</f>
        <v/>
      </c>
      <c r="AL824" s="7" t="str">
        <f>IF(ISNUMBER($AJ824),INDEX($C$1:$AB$3985,$AJ824,AL$4),"")</f>
        <v/>
      </c>
      <c r="AM824" s="128"/>
      <c r="AN824" s="128" t="str">
        <f t="shared" si="80"/>
        <v/>
      </c>
      <c r="AO824" s="7" t="str">
        <f t="shared" si="76"/>
        <v/>
      </c>
      <c r="AP824" s="10" t="str">
        <f t="shared" si="76"/>
        <v/>
      </c>
      <c r="AQ824" s="310">
        <f>IF(ISNUMBER(SEARCH($T$30,AO824)),MAX(AQ$5:AQ823)+1,0)</f>
        <v>0</v>
      </c>
      <c r="AR824" s="310">
        <f>IF(ISNUMBER(SEARCH($T$31,AO824)),MAX(AR$5:AR823)+1,0)</f>
        <v>0</v>
      </c>
      <c r="AS824" s="128" t="str">
        <f t="shared" si="79"/>
        <v/>
      </c>
      <c r="AT824" s="105" t="str">
        <f>IF(ISNUMBER($AS824),INDEX($C$1:$AB$3985,$AS824,AT$4),"")</f>
        <v/>
      </c>
      <c r="AU824" s="128"/>
      <c r="AV824" s="128" t="str">
        <f t="shared" si="81"/>
        <v/>
      </c>
      <c r="AW824" s="105" t="str">
        <f>IF(ISNUMBER($AV824),INDEX($C$1:$AB$3985,$AV824,AW$4),"")</f>
        <v/>
      </c>
      <c r="AX824" s="105" t="str">
        <f>IF(ISNUMBER($AV824),INDEX($C$1:$AB$3985,$AV824,AX$4),"")</f>
        <v/>
      </c>
      <c r="AY824" s="128"/>
      <c r="AZ824" s="128"/>
      <c r="BA824" s="128" t="str">
        <f t="shared" si="82"/>
        <v/>
      </c>
      <c r="BB824" s="105" t="str">
        <f>IF(ISNUMBER($BA824),INDEX($C$1:$AB$3985,$BA824,BB$4),"")</f>
        <v/>
      </c>
      <c r="BC824" s="105"/>
    </row>
    <row r="825" spans="1:55" x14ac:dyDescent="0.25">
      <c r="A825" s="98"/>
      <c r="B825" s="98">
        <f>ROW()</f>
        <v>825</v>
      </c>
      <c r="C825" s="73"/>
      <c r="D825" s="179" t="s">
        <v>897</v>
      </c>
      <c r="E825" s="175">
        <v>27.063880000000001</v>
      </c>
      <c r="F825" s="175">
        <v>0</v>
      </c>
      <c r="G825" s="176" t="s">
        <v>854</v>
      </c>
      <c r="H825" s="176"/>
      <c r="I825" s="176"/>
      <c r="J825" s="172"/>
      <c r="K825" s="173"/>
      <c r="L825" s="178"/>
      <c r="M825" s="36"/>
      <c r="N825" s="36"/>
      <c r="O825" s="36"/>
      <c r="P825" s="36"/>
      <c r="Q825" s="36"/>
      <c r="R825" s="3"/>
      <c r="S825" s="106"/>
      <c r="T825" s="106"/>
      <c r="U825" s="106"/>
      <c r="V825" s="106"/>
      <c r="W825" s="106"/>
      <c r="X825" s="106"/>
      <c r="Y825" s="36"/>
      <c r="Z825" s="36"/>
      <c r="AA825" s="36"/>
      <c r="AB825" s="188" t="str">
        <f t="shared" si="77"/>
        <v>or02c02_027.06388</v>
      </c>
      <c r="AC825" s="188" t="s">
        <v>1585</v>
      </c>
      <c r="AD825" s="131"/>
      <c r="AE825" s="131"/>
      <c r="AF825" s="131"/>
      <c r="AG825" s="131"/>
      <c r="AH825" s="131"/>
      <c r="AI825" s="131"/>
      <c r="AJ825" s="128" t="str">
        <f t="shared" si="78"/>
        <v/>
      </c>
      <c r="AK825" s="7" t="str">
        <f>IF(ISNUMBER($AJ825),INDEX($C$1:$AB$3985,$AJ825,AK$4),"")</f>
        <v/>
      </c>
      <c r="AL825" s="7" t="str">
        <f>IF(ISNUMBER($AJ825),INDEX($C$1:$AB$3985,$AJ825,AL$4),"")</f>
        <v/>
      </c>
      <c r="AM825" s="128"/>
      <c r="AN825" s="128" t="str">
        <f t="shared" si="80"/>
        <v/>
      </c>
      <c r="AO825" s="7" t="str">
        <f t="shared" si="76"/>
        <v/>
      </c>
      <c r="AP825" s="10" t="str">
        <f t="shared" si="76"/>
        <v/>
      </c>
      <c r="AQ825" s="310">
        <f>IF(ISNUMBER(SEARCH($T$30,AO825)),MAX(AQ$5:AQ824)+1,0)</f>
        <v>0</v>
      </c>
      <c r="AR825" s="310">
        <f>IF(ISNUMBER(SEARCH($T$31,AO825)),MAX(AR$5:AR824)+1,0)</f>
        <v>0</v>
      </c>
      <c r="AS825" s="128" t="str">
        <f t="shared" si="79"/>
        <v/>
      </c>
      <c r="AT825" s="105" t="str">
        <f>IF(ISNUMBER($AS825),INDEX($C$1:$AB$3985,$AS825,AT$4),"")</f>
        <v/>
      </c>
      <c r="AU825" s="128"/>
      <c r="AV825" s="128" t="str">
        <f t="shared" si="81"/>
        <v/>
      </c>
      <c r="AW825" s="105" t="str">
        <f>IF(ISNUMBER($AV825),INDEX($C$1:$AB$3985,$AV825,AW$4),"")</f>
        <v/>
      </c>
      <c r="AX825" s="105" t="str">
        <f>IF(ISNUMBER($AV825),INDEX($C$1:$AB$3985,$AV825,AX$4),"")</f>
        <v/>
      </c>
      <c r="AY825" s="128"/>
      <c r="AZ825" s="128"/>
      <c r="BA825" s="128" t="str">
        <f t="shared" si="82"/>
        <v/>
      </c>
      <c r="BB825" s="105" t="str">
        <f>IF(ISNUMBER($BA825),INDEX($C$1:$AB$3985,$BA825,BB$4),"")</f>
        <v/>
      </c>
      <c r="BC825" s="105"/>
    </row>
    <row r="826" spans="1:55" x14ac:dyDescent="0.25">
      <c r="A826" s="98"/>
      <c r="B826" s="98">
        <f>ROW()</f>
        <v>826</v>
      </c>
      <c r="C826" s="73"/>
      <c r="D826" s="179" t="s">
        <v>898</v>
      </c>
      <c r="E826" s="175">
        <v>26.640550000000001</v>
      </c>
      <c r="F826" s="175">
        <v>0</v>
      </c>
      <c r="G826" s="176" t="s">
        <v>854</v>
      </c>
      <c r="H826" s="176"/>
      <c r="I826" s="176"/>
      <c r="J826" s="172"/>
      <c r="K826" s="173"/>
      <c r="L826" s="178"/>
      <c r="M826" s="36"/>
      <c r="N826" s="36"/>
      <c r="O826" s="36"/>
      <c r="P826" s="36"/>
      <c r="Q826" s="36"/>
      <c r="R826" s="3"/>
      <c r="S826" s="106"/>
      <c r="T826" s="106"/>
      <c r="U826" s="106"/>
      <c r="V826" s="106"/>
      <c r="W826" s="106"/>
      <c r="X826" s="106"/>
      <c r="Y826" s="36"/>
      <c r="Z826" s="36"/>
      <c r="AA826" s="36"/>
      <c r="AB826" s="188" t="str">
        <f t="shared" si="77"/>
        <v>or02c03_026.64055</v>
      </c>
      <c r="AC826" s="188" t="s">
        <v>1585</v>
      </c>
      <c r="AD826" s="131"/>
      <c r="AE826" s="131"/>
      <c r="AF826" s="131"/>
      <c r="AG826" s="131"/>
      <c r="AH826" s="131"/>
      <c r="AI826" s="131"/>
      <c r="AJ826" s="128" t="str">
        <f t="shared" si="78"/>
        <v/>
      </c>
      <c r="AK826" s="7" t="str">
        <f>IF(ISNUMBER($AJ826),INDEX($C$1:$AB$3985,$AJ826,AK$4),"")</f>
        <v/>
      </c>
      <c r="AL826" s="7" t="str">
        <f>IF(ISNUMBER($AJ826),INDEX($C$1:$AB$3985,$AJ826,AL$4),"")</f>
        <v/>
      </c>
      <c r="AM826" s="128"/>
      <c r="AN826" s="128" t="str">
        <f t="shared" si="80"/>
        <v/>
      </c>
      <c r="AO826" s="7" t="str">
        <f t="shared" si="76"/>
        <v/>
      </c>
      <c r="AP826" s="10" t="str">
        <f t="shared" si="76"/>
        <v/>
      </c>
      <c r="AQ826" s="310">
        <f>IF(ISNUMBER(SEARCH($T$30,AO826)),MAX(AQ$5:AQ825)+1,0)</f>
        <v>0</v>
      </c>
      <c r="AR826" s="310">
        <f>IF(ISNUMBER(SEARCH($T$31,AO826)),MAX(AR$5:AR825)+1,0)</f>
        <v>0</v>
      </c>
      <c r="AS826" s="128" t="str">
        <f t="shared" si="79"/>
        <v/>
      </c>
      <c r="AT826" s="105" t="str">
        <f>IF(ISNUMBER($AS826),INDEX($C$1:$AB$3985,$AS826,AT$4),"")</f>
        <v/>
      </c>
      <c r="AU826" s="128"/>
      <c r="AV826" s="128" t="str">
        <f t="shared" si="81"/>
        <v/>
      </c>
      <c r="AW826" s="105" t="str">
        <f>IF(ISNUMBER($AV826),INDEX($C$1:$AB$3985,$AV826,AW$4),"")</f>
        <v/>
      </c>
      <c r="AX826" s="105" t="str">
        <f>IF(ISNUMBER($AV826),INDEX($C$1:$AB$3985,$AV826,AX$4),"")</f>
        <v/>
      </c>
      <c r="AY826" s="128"/>
      <c r="AZ826" s="128"/>
      <c r="BA826" s="128" t="str">
        <f t="shared" si="82"/>
        <v/>
      </c>
      <c r="BB826" s="105" t="str">
        <f>IF(ISNUMBER($BA826),INDEX($C$1:$AB$3985,$BA826,BB$4),"")</f>
        <v/>
      </c>
      <c r="BC826" s="105"/>
    </row>
    <row r="827" spans="1:55" x14ac:dyDescent="0.25">
      <c r="A827" s="98"/>
      <c r="B827" s="98">
        <f>ROW()</f>
        <v>827</v>
      </c>
      <c r="C827" s="73"/>
      <c r="D827" s="179" t="s">
        <v>899</v>
      </c>
      <c r="E827" s="175">
        <v>26.268750000000001</v>
      </c>
      <c r="F827" s="175">
        <v>0</v>
      </c>
      <c r="G827" s="176" t="s">
        <v>854</v>
      </c>
      <c r="H827" s="176"/>
      <c r="I827" s="176"/>
      <c r="J827" s="172"/>
      <c r="K827" s="173"/>
      <c r="L827" s="178"/>
      <c r="M827" s="36"/>
      <c r="N827" s="36"/>
      <c r="O827" s="36"/>
      <c r="P827" s="36"/>
      <c r="Q827" s="36"/>
      <c r="R827" s="3"/>
      <c r="S827" s="106"/>
      <c r="T827" s="106"/>
      <c r="U827" s="106"/>
      <c r="V827" s="106"/>
      <c r="W827" s="106"/>
      <c r="X827" s="106"/>
      <c r="Y827" s="36"/>
      <c r="Z827" s="36"/>
      <c r="AA827" s="36"/>
      <c r="AB827" s="188" t="str">
        <f t="shared" si="77"/>
        <v>or02c04_026.26875</v>
      </c>
      <c r="AC827" s="188" t="s">
        <v>1585</v>
      </c>
      <c r="AD827" s="131"/>
      <c r="AE827" s="131"/>
      <c r="AF827" s="131"/>
      <c r="AG827" s="131"/>
      <c r="AH827" s="131"/>
      <c r="AI827" s="131"/>
      <c r="AJ827" s="128" t="str">
        <f t="shared" si="78"/>
        <v/>
      </c>
      <c r="AK827" s="7" t="str">
        <f>IF(ISNUMBER($AJ827),INDEX($C$1:$AB$3985,$AJ827,AK$4),"")</f>
        <v/>
      </c>
      <c r="AL827" s="7" t="str">
        <f>IF(ISNUMBER($AJ827),INDEX($C$1:$AB$3985,$AJ827,AL$4),"")</f>
        <v/>
      </c>
      <c r="AM827" s="128"/>
      <c r="AN827" s="128" t="str">
        <f t="shared" si="80"/>
        <v/>
      </c>
      <c r="AO827" s="7" t="str">
        <f t="shared" si="76"/>
        <v/>
      </c>
      <c r="AP827" s="10" t="str">
        <f t="shared" si="76"/>
        <v/>
      </c>
      <c r="AQ827" s="310">
        <f>IF(ISNUMBER(SEARCH($T$30,AO827)),MAX(AQ$5:AQ826)+1,0)</f>
        <v>0</v>
      </c>
      <c r="AR827" s="310">
        <f>IF(ISNUMBER(SEARCH($T$31,AO827)),MAX(AR$5:AR826)+1,0)</f>
        <v>0</v>
      </c>
      <c r="AS827" s="128" t="str">
        <f t="shared" si="79"/>
        <v/>
      </c>
      <c r="AT827" s="105" t="str">
        <f>IF(ISNUMBER($AS827),INDEX($C$1:$AB$3985,$AS827,AT$4),"")</f>
        <v/>
      </c>
      <c r="AU827" s="128"/>
      <c r="AV827" s="128" t="str">
        <f t="shared" si="81"/>
        <v/>
      </c>
      <c r="AW827" s="105" t="str">
        <f>IF(ISNUMBER($AV827),INDEX($C$1:$AB$3985,$AV827,AW$4),"")</f>
        <v/>
      </c>
      <c r="AX827" s="105" t="str">
        <f>IF(ISNUMBER($AV827),INDEX($C$1:$AB$3985,$AV827,AX$4),"")</f>
        <v/>
      </c>
      <c r="AY827" s="128"/>
      <c r="AZ827" s="128"/>
      <c r="BA827" s="128" t="str">
        <f t="shared" si="82"/>
        <v/>
      </c>
      <c r="BB827" s="105" t="str">
        <f>IF(ISNUMBER($BA827),INDEX($C$1:$AB$3985,$BA827,BB$4),"")</f>
        <v/>
      </c>
      <c r="BC827" s="105"/>
    </row>
    <row r="828" spans="1:55" x14ac:dyDescent="0.25">
      <c r="A828" s="98"/>
      <c r="B828" s="98">
        <f>ROW()</f>
        <v>828</v>
      </c>
      <c r="C828" s="73"/>
      <c r="D828" s="179" t="s">
        <v>900</v>
      </c>
      <c r="E828" s="175">
        <v>25.778220000000001</v>
      </c>
      <c r="F828" s="175">
        <v>0</v>
      </c>
      <c r="G828" s="176" t="s">
        <v>854</v>
      </c>
      <c r="H828" s="176"/>
      <c r="I828" s="176"/>
      <c r="J828" s="172"/>
      <c r="K828" s="173"/>
      <c r="L828" s="178"/>
      <c r="M828" s="36"/>
      <c r="N828" s="36"/>
      <c r="O828" s="36"/>
      <c r="P828" s="36"/>
      <c r="Q828" s="36"/>
      <c r="R828" s="3"/>
      <c r="S828" s="106"/>
      <c r="T828" s="106"/>
      <c r="U828" s="106"/>
      <c r="V828" s="106"/>
      <c r="W828" s="106"/>
      <c r="X828" s="106"/>
      <c r="Y828" s="36"/>
      <c r="Z828" s="36"/>
      <c r="AA828" s="36"/>
      <c r="AB828" s="188" t="str">
        <f t="shared" si="77"/>
        <v>or02c05_025.77822</v>
      </c>
      <c r="AC828" s="188" t="s">
        <v>1585</v>
      </c>
      <c r="AD828" s="131"/>
      <c r="AE828" s="131"/>
      <c r="AF828" s="131"/>
      <c r="AG828" s="131"/>
      <c r="AH828" s="131"/>
      <c r="AI828" s="131"/>
      <c r="AJ828" s="128" t="str">
        <f t="shared" si="78"/>
        <v/>
      </c>
      <c r="AK828" s="7" t="str">
        <f>IF(ISNUMBER($AJ828),INDEX($C$1:$AB$3985,$AJ828,AK$4),"")</f>
        <v/>
      </c>
      <c r="AL828" s="7" t="str">
        <f>IF(ISNUMBER($AJ828),INDEX($C$1:$AB$3985,$AJ828,AL$4),"")</f>
        <v/>
      </c>
      <c r="AM828" s="128"/>
      <c r="AN828" s="128" t="str">
        <f t="shared" si="80"/>
        <v/>
      </c>
      <c r="AO828" s="7" t="str">
        <f t="shared" si="76"/>
        <v/>
      </c>
      <c r="AP828" s="10" t="str">
        <f t="shared" si="76"/>
        <v/>
      </c>
      <c r="AQ828" s="310">
        <f>IF(ISNUMBER(SEARCH($T$30,AO828)),MAX(AQ$5:AQ827)+1,0)</f>
        <v>0</v>
      </c>
      <c r="AR828" s="310">
        <f>IF(ISNUMBER(SEARCH($T$31,AO828)),MAX(AR$5:AR827)+1,0)</f>
        <v>0</v>
      </c>
      <c r="AS828" s="128" t="str">
        <f t="shared" si="79"/>
        <v/>
      </c>
      <c r="AT828" s="105" t="str">
        <f>IF(ISNUMBER($AS828),INDEX($C$1:$AB$3985,$AS828,AT$4),"")</f>
        <v/>
      </c>
      <c r="AU828" s="128"/>
      <c r="AV828" s="128" t="str">
        <f t="shared" si="81"/>
        <v/>
      </c>
      <c r="AW828" s="105" t="str">
        <f>IF(ISNUMBER($AV828),INDEX($C$1:$AB$3985,$AV828,AW$4),"")</f>
        <v/>
      </c>
      <c r="AX828" s="105" t="str">
        <f>IF(ISNUMBER($AV828),INDEX($C$1:$AB$3985,$AV828,AX$4),"")</f>
        <v/>
      </c>
      <c r="AY828" s="128"/>
      <c r="AZ828" s="128"/>
      <c r="BA828" s="128" t="str">
        <f t="shared" si="82"/>
        <v/>
      </c>
      <c r="BB828" s="105" t="str">
        <f>IF(ISNUMBER($BA828),INDEX($C$1:$AB$3985,$BA828,BB$4),"")</f>
        <v/>
      </c>
      <c r="BC828" s="105"/>
    </row>
    <row r="829" spans="1:55" x14ac:dyDescent="0.25">
      <c r="A829" s="98"/>
      <c r="B829" s="98">
        <f>ROW()</f>
        <v>829</v>
      </c>
      <c r="C829" s="73"/>
      <c r="D829" s="179" t="s">
        <v>901</v>
      </c>
      <c r="E829" s="175">
        <v>25.121580000000002</v>
      </c>
      <c r="F829" s="175">
        <v>0</v>
      </c>
      <c r="G829" s="176" t="s">
        <v>854</v>
      </c>
      <c r="H829" s="176"/>
      <c r="I829" s="176"/>
      <c r="J829" s="172"/>
      <c r="K829" s="173"/>
      <c r="L829" s="178"/>
      <c r="M829" s="36"/>
      <c r="N829" s="36"/>
      <c r="O829" s="36"/>
      <c r="P829" s="36"/>
      <c r="Q829" s="36"/>
      <c r="R829" s="3"/>
      <c r="S829" s="106"/>
      <c r="T829" s="106"/>
      <c r="U829" s="106"/>
      <c r="V829" s="106"/>
      <c r="W829" s="106"/>
      <c r="X829" s="106"/>
      <c r="Y829" s="36"/>
      <c r="Z829" s="36"/>
      <c r="AA829" s="36"/>
      <c r="AB829" s="188" t="str">
        <f t="shared" si="77"/>
        <v>or02c06_025.12158</v>
      </c>
      <c r="AC829" s="188" t="s">
        <v>1585</v>
      </c>
      <c r="AD829" s="131"/>
      <c r="AE829" s="131"/>
      <c r="AF829" s="131"/>
      <c r="AG829" s="131"/>
      <c r="AH829" s="131"/>
      <c r="AI829" s="131"/>
      <c r="AJ829" s="128" t="str">
        <f t="shared" si="78"/>
        <v/>
      </c>
      <c r="AK829" s="7" t="str">
        <f>IF(ISNUMBER($AJ829),INDEX($C$1:$AB$3985,$AJ829,AK$4),"")</f>
        <v/>
      </c>
      <c r="AL829" s="7" t="str">
        <f>IF(ISNUMBER($AJ829),INDEX($C$1:$AB$3985,$AJ829,AL$4),"")</f>
        <v/>
      </c>
      <c r="AM829" s="128"/>
      <c r="AN829" s="128" t="str">
        <f t="shared" si="80"/>
        <v/>
      </c>
      <c r="AO829" s="7" t="str">
        <f t="shared" si="76"/>
        <v/>
      </c>
      <c r="AP829" s="10" t="str">
        <f t="shared" si="76"/>
        <v/>
      </c>
      <c r="AQ829" s="310">
        <f>IF(ISNUMBER(SEARCH($T$30,AO829)),MAX(AQ$5:AQ828)+1,0)</f>
        <v>0</v>
      </c>
      <c r="AR829" s="310">
        <f>IF(ISNUMBER(SEARCH($T$31,AO829)),MAX(AR$5:AR828)+1,0)</f>
        <v>0</v>
      </c>
      <c r="AS829" s="128" t="str">
        <f t="shared" si="79"/>
        <v/>
      </c>
      <c r="AT829" s="105" t="str">
        <f>IF(ISNUMBER($AS829),INDEX($C$1:$AB$3985,$AS829,AT$4),"")</f>
        <v/>
      </c>
      <c r="AU829" s="128"/>
      <c r="AV829" s="128" t="str">
        <f t="shared" si="81"/>
        <v/>
      </c>
      <c r="AW829" s="105" t="str">
        <f>IF(ISNUMBER($AV829),INDEX($C$1:$AB$3985,$AV829,AW$4),"")</f>
        <v/>
      </c>
      <c r="AX829" s="105" t="str">
        <f>IF(ISNUMBER($AV829),INDEX($C$1:$AB$3985,$AV829,AX$4),"")</f>
        <v/>
      </c>
      <c r="AY829" s="128"/>
      <c r="AZ829" s="128"/>
      <c r="BA829" s="128" t="str">
        <f t="shared" si="82"/>
        <v/>
      </c>
      <c r="BB829" s="105" t="str">
        <f>IF(ISNUMBER($BA829),INDEX($C$1:$AB$3985,$BA829,BB$4),"")</f>
        <v/>
      </c>
      <c r="BC829" s="105"/>
    </row>
    <row r="830" spans="1:55" x14ac:dyDescent="0.25">
      <c r="A830" s="98"/>
      <c r="B830" s="98">
        <f>ROW()</f>
        <v>830</v>
      </c>
      <c r="C830" s="73"/>
      <c r="D830" s="179" t="s">
        <v>902</v>
      </c>
      <c r="E830" s="175">
        <v>24.588850000000001</v>
      </c>
      <c r="F830" s="175">
        <v>0</v>
      </c>
      <c r="G830" s="176" t="s">
        <v>854</v>
      </c>
      <c r="H830" s="176"/>
      <c r="I830" s="176"/>
      <c r="J830" s="172"/>
      <c r="K830" s="173"/>
      <c r="L830" s="178"/>
      <c r="M830" s="36"/>
      <c r="N830" s="36"/>
      <c r="O830" s="36"/>
      <c r="P830" s="36"/>
      <c r="Q830" s="36"/>
      <c r="R830" s="3"/>
      <c r="S830" s="106"/>
      <c r="T830" s="106"/>
      <c r="U830" s="106"/>
      <c r="V830" s="106"/>
      <c r="W830" s="106"/>
      <c r="X830" s="106"/>
      <c r="Y830" s="36"/>
      <c r="Z830" s="36"/>
      <c r="AA830" s="36"/>
      <c r="AB830" s="188" t="str">
        <f t="shared" si="77"/>
        <v>or02c07_024.58885</v>
      </c>
      <c r="AC830" s="188" t="s">
        <v>1585</v>
      </c>
      <c r="AD830" s="131"/>
      <c r="AE830" s="131"/>
      <c r="AF830" s="131"/>
      <c r="AG830" s="131"/>
      <c r="AH830" s="131"/>
      <c r="AI830" s="131"/>
      <c r="AJ830" s="128" t="str">
        <f t="shared" si="78"/>
        <v/>
      </c>
      <c r="AK830" s="7" t="str">
        <f>IF(ISNUMBER($AJ830),INDEX($C$1:$AB$3985,$AJ830,AK$4),"")</f>
        <v/>
      </c>
      <c r="AL830" s="7" t="str">
        <f>IF(ISNUMBER($AJ830),INDEX($C$1:$AB$3985,$AJ830,AL$4),"")</f>
        <v/>
      </c>
      <c r="AM830" s="128"/>
      <c r="AN830" s="128" t="str">
        <f t="shared" si="80"/>
        <v/>
      </c>
      <c r="AO830" s="7" t="str">
        <f t="shared" si="76"/>
        <v/>
      </c>
      <c r="AP830" s="10" t="str">
        <f t="shared" si="76"/>
        <v/>
      </c>
      <c r="AQ830" s="310">
        <f>IF(ISNUMBER(SEARCH($T$30,AO830)),MAX(AQ$5:AQ829)+1,0)</f>
        <v>0</v>
      </c>
      <c r="AR830" s="310">
        <f>IF(ISNUMBER(SEARCH($T$31,AO830)),MAX(AR$5:AR829)+1,0)</f>
        <v>0</v>
      </c>
      <c r="AS830" s="128" t="str">
        <f t="shared" si="79"/>
        <v/>
      </c>
      <c r="AT830" s="105" t="str">
        <f>IF(ISNUMBER($AS830),INDEX($C$1:$AB$3985,$AS830,AT$4),"")</f>
        <v/>
      </c>
      <c r="AU830" s="128"/>
      <c r="AV830" s="128" t="str">
        <f t="shared" si="81"/>
        <v/>
      </c>
      <c r="AW830" s="105" t="str">
        <f>IF(ISNUMBER($AV830),INDEX($C$1:$AB$3985,$AV830,AW$4),"")</f>
        <v/>
      </c>
      <c r="AX830" s="105" t="str">
        <f>IF(ISNUMBER($AV830),INDEX($C$1:$AB$3985,$AV830,AX$4),"")</f>
        <v/>
      </c>
      <c r="AY830" s="128"/>
      <c r="AZ830" s="128"/>
      <c r="BA830" s="128" t="str">
        <f t="shared" si="82"/>
        <v/>
      </c>
      <c r="BB830" s="105" t="str">
        <f>IF(ISNUMBER($BA830),INDEX($C$1:$AB$3985,$BA830,BB$4),"")</f>
        <v/>
      </c>
      <c r="BC830" s="105"/>
    </row>
    <row r="831" spans="1:55" x14ac:dyDescent="0.25">
      <c r="A831" s="98"/>
      <c r="B831" s="98">
        <f>ROW()</f>
        <v>831</v>
      </c>
      <c r="C831" s="73"/>
      <c r="D831" s="179" t="s">
        <v>903</v>
      </c>
      <c r="E831" s="175">
        <v>23.935320000000001</v>
      </c>
      <c r="F831" s="175">
        <v>0</v>
      </c>
      <c r="G831" s="176" t="s">
        <v>854</v>
      </c>
      <c r="H831" s="176"/>
      <c r="I831" s="176"/>
      <c r="J831" s="172"/>
      <c r="K831" s="173"/>
      <c r="L831" s="178"/>
      <c r="M831" s="36"/>
      <c r="N831" s="36"/>
      <c r="O831" s="36"/>
      <c r="P831" s="36"/>
      <c r="Q831" s="36"/>
      <c r="R831" s="3"/>
      <c r="S831" s="106"/>
      <c r="T831" s="106"/>
      <c r="U831" s="106"/>
      <c r="V831" s="106"/>
      <c r="W831" s="106"/>
      <c r="X831" s="106"/>
      <c r="Y831" s="36"/>
      <c r="Z831" s="36"/>
      <c r="AA831" s="36"/>
      <c r="AB831" s="188" t="str">
        <f t="shared" si="77"/>
        <v>or02c08_023.93532</v>
      </c>
      <c r="AC831" s="188" t="s">
        <v>1585</v>
      </c>
      <c r="AD831" s="131"/>
      <c r="AE831" s="131"/>
      <c r="AF831" s="131"/>
      <c r="AG831" s="131"/>
      <c r="AH831" s="131"/>
      <c r="AI831" s="131"/>
      <c r="AJ831" s="128" t="str">
        <f t="shared" si="78"/>
        <v/>
      </c>
      <c r="AK831" s="7" t="str">
        <f>IF(ISNUMBER($AJ831),INDEX($C$1:$AB$3985,$AJ831,AK$4),"")</f>
        <v/>
      </c>
      <c r="AL831" s="7" t="str">
        <f>IF(ISNUMBER($AJ831),INDEX($C$1:$AB$3985,$AJ831,AL$4),"")</f>
        <v/>
      </c>
      <c r="AM831" s="128"/>
      <c r="AN831" s="128" t="str">
        <f t="shared" si="80"/>
        <v/>
      </c>
      <c r="AO831" s="7" t="str">
        <f t="shared" ref="AO831:AP894" si="83">IF(ISNUMBER($AN831),INDEX($C$1:$AB$2294,$AN831,AO$4),"")</f>
        <v/>
      </c>
      <c r="AP831" s="10" t="str">
        <f t="shared" si="83"/>
        <v/>
      </c>
      <c r="AQ831" s="310">
        <f>IF(ISNUMBER(SEARCH($T$30,AO831)),MAX(AQ$5:AQ830)+1,0)</f>
        <v>0</v>
      </c>
      <c r="AR831" s="310">
        <f>IF(ISNUMBER(SEARCH($T$31,AO831)),MAX(AR$5:AR830)+1,0)</f>
        <v>0</v>
      </c>
      <c r="AS831" s="128" t="str">
        <f t="shared" si="79"/>
        <v/>
      </c>
      <c r="AT831" s="105" t="str">
        <f>IF(ISNUMBER($AS831),INDEX($C$1:$AB$3985,$AS831,AT$4),"")</f>
        <v/>
      </c>
      <c r="AU831" s="128"/>
      <c r="AV831" s="128" t="str">
        <f t="shared" si="81"/>
        <v/>
      </c>
      <c r="AW831" s="105" t="str">
        <f>IF(ISNUMBER($AV831),INDEX($C$1:$AB$3985,$AV831,AW$4),"")</f>
        <v/>
      </c>
      <c r="AX831" s="105" t="str">
        <f>IF(ISNUMBER($AV831),INDEX($C$1:$AB$3985,$AV831,AX$4),"")</f>
        <v/>
      </c>
      <c r="AY831" s="128"/>
      <c r="AZ831" s="128"/>
      <c r="BA831" s="128" t="str">
        <f t="shared" si="82"/>
        <v/>
      </c>
      <c r="BB831" s="105" t="str">
        <f>IF(ISNUMBER($BA831),INDEX($C$1:$AB$3985,$BA831,BB$4),"")</f>
        <v/>
      </c>
      <c r="BC831" s="105"/>
    </row>
    <row r="832" spans="1:55" x14ac:dyDescent="0.25">
      <c r="A832" s="98"/>
      <c r="B832" s="98">
        <f>ROW()</f>
        <v>832</v>
      </c>
      <c r="C832" s="73"/>
      <c r="D832" s="179" t="s">
        <v>904</v>
      </c>
      <c r="E832" s="175">
        <v>23.223199999999999</v>
      </c>
      <c r="F832" s="175">
        <v>0</v>
      </c>
      <c r="G832" s="176" t="s">
        <v>854</v>
      </c>
      <c r="H832" s="176"/>
      <c r="I832" s="176"/>
      <c r="J832" s="172"/>
      <c r="K832" s="173"/>
      <c r="L832" s="178"/>
      <c r="M832" s="36"/>
      <c r="N832" s="36"/>
      <c r="O832" s="36"/>
      <c r="P832" s="36"/>
      <c r="Q832" s="36"/>
      <c r="R832" s="3"/>
      <c r="S832" s="106"/>
      <c r="T832" s="106"/>
      <c r="U832" s="106"/>
      <c r="V832" s="106"/>
      <c r="W832" s="106"/>
      <c r="X832" s="106"/>
      <c r="Y832" s="36"/>
      <c r="Z832" s="36"/>
      <c r="AA832" s="36"/>
      <c r="AB832" s="188" t="str">
        <f t="shared" si="77"/>
        <v>or02c09_023.2232</v>
      </c>
      <c r="AC832" s="188" t="s">
        <v>1585</v>
      </c>
      <c r="AD832" s="131"/>
      <c r="AE832" s="131"/>
      <c r="AF832" s="131"/>
      <c r="AG832" s="131"/>
      <c r="AH832" s="131"/>
      <c r="AI832" s="131"/>
      <c r="AJ832" s="128" t="str">
        <f t="shared" si="78"/>
        <v/>
      </c>
      <c r="AK832" s="7" t="str">
        <f>IF(ISNUMBER($AJ832),INDEX($C$1:$AB$3985,$AJ832,AK$4),"")</f>
        <v/>
      </c>
      <c r="AL832" s="7" t="str">
        <f>IF(ISNUMBER($AJ832),INDEX($C$1:$AB$3985,$AJ832,AL$4),"")</f>
        <v/>
      </c>
      <c r="AM832" s="128"/>
      <c r="AN832" s="128" t="str">
        <f t="shared" si="80"/>
        <v/>
      </c>
      <c r="AO832" s="7" t="str">
        <f t="shared" si="83"/>
        <v/>
      </c>
      <c r="AP832" s="10" t="str">
        <f t="shared" si="83"/>
        <v/>
      </c>
      <c r="AQ832" s="310">
        <f>IF(ISNUMBER(SEARCH($T$30,AO832)),MAX(AQ$5:AQ831)+1,0)</f>
        <v>0</v>
      </c>
      <c r="AR832" s="310">
        <f>IF(ISNUMBER(SEARCH($T$31,AO832)),MAX(AR$5:AR831)+1,0)</f>
        <v>0</v>
      </c>
      <c r="AS832" s="128" t="str">
        <f t="shared" si="79"/>
        <v/>
      </c>
      <c r="AT832" s="105" t="str">
        <f>IF(ISNUMBER($AS832),INDEX($C$1:$AB$3985,$AS832,AT$4),"")</f>
        <v/>
      </c>
      <c r="AU832" s="128"/>
      <c r="AV832" s="128" t="str">
        <f t="shared" si="81"/>
        <v/>
      </c>
      <c r="AW832" s="105" t="str">
        <f>IF(ISNUMBER($AV832),INDEX($C$1:$AB$3985,$AV832,AW$4),"")</f>
        <v/>
      </c>
      <c r="AX832" s="105" t="str">
        <f>IF(ISNUMBER($AV832),INDEX($C$1:$AB$3985,$AV832,AX$4),"")</f>
        <v/>
      </c>
      <c r="AY832" s="128"/>
      <c r="AZ832" s="128"/>
      <c r="BA832" s="128" t="str">
        <f t="shared" si="82"/>
        <v/>
      </c>
      <c r="BB832" s="105" t="str">
        <f>IF(ISNUMBER($BA832),INDEX($C$1:$AB$3985,$BA832,BB$4),"")</f>
        <v/>
      </c>
      <c r="BC832" s="105"/>
    </row>
    <row r="833" spans="1:55" x14ac:dyDescent="0.25">
      <c r="A833" s="98"/>
      <c r="B833" s="98">
        <f>ROW()</f>
        <v>833</v>
      </c>
      <c r="C833" s="73"/>
      <c r="D833" s="179" t="s">
        <v>905</v>
      </c>
      <c r="E833" s="175">
        <v>22.46462</v>
      </c>
      <c r="F833" s="175">
        <v>0</v>
      </c>
      <c r="G833" s="176" t="s">
        <v>854</v>
      </c>
      <c r="H833" s="176"/>
      <c r="I833" s="176"/>
      <c r="J833" s="172"/>
      <c r="K833" s="173"/>
      <c r="L833" s="178"/>
      <c r="M833" s="36"/>
      <c r="N833" s="36"/>
      <c r="O833" s="36"/>
      <c r="P833" s="36"/>
      <c r="Q833" s="36"/>
      <c r="R833" s="3"/>
      <c r="S833" s="106"/>
      <c r="T833" s="106"/>
      <c r="U833" s="106"/>
      <c r="V833" s="106"/>
      <c r="W833" s="106"/>
      <c r="X833" s="106"/>
      <c r="Y833" s="36"/>
      <c r="Z833" s="36"/>
      <c r="AA833" s="36"/>
      <c r="AB833" s="188" t="str">
        <f t="shared" si="77"/>
        <v>or02c10_022.46462</v>
      </c>
      <c r="AC833" s="188" t="s">
        <v>1585</v>
      </c>
      <c r="AD833" s="131"/>
      <c r="AE833" s="131"/>
      <c r="AF833" s="131"/>
      <c r="AG833" s="131"/>
      <c r="AH833" s="131"/>
      <c r="AI833" s="131"/>
      <c r="AJ833" s="128" t="str">
        <f t="shared" si="78"/>
        <v/>
      </c>
      <c r="AK833" s="7" t="str">
        <f>IF(ISNUMBER($AJ833),INDEX($C$1:$AB$3985,$AJ833,AK$4),"")</f>
        <v/>
      </c>
      <c r="AL833" s="7" t="str">
        <f>IF(ISNUMBER($AJ833),INDEX($C$1:$AB$3985,$AJ833,AL$4),"")</f>
        <v/>
      </c>
      <c r="AM833" s="128"/>
      <c r="AN833" s="128" t="str">
        <f t="shared" si="80"/>
        <v/>
      </c>
      <c r="AO833" s="7" t="str">
        <f t="shared" si="83"/>
        <v/>
      </c>
      <c r="AP833" s="10" t="str">
        <f t="shared" si="83"/>
        <v/>
      </c>
      <c r="AQ833" s="310">
        <f>IF(ISNUMBER(SEARCH($T$30,AO833)),MAX(AQ$5:AQ832)+1,0)</f>
        <v>0</v>
      </c>
      <c r="AR833" s="310">
        <f>IF(ISNUMBER(SEARCH($T$31,AO833)),MAX(AR$5:AR832)+1,0)</f>
        <v>0</v>
      </c>
      <c r="AS833" s="128" t="str">
        <f t="shared" si="79"/>
        <v/>
      </c>
      <c r="AT833" s="105" t="str">
        <f>IF(ISNUMBER($AS833),INDEX($C$1:$AB$3985,$AS833,AT$4),"")</f>
        <v/>
      </c>
      <c r="AU833" s="128"/>
      <c r="AV833" s="128" t="str">
        <f t="shared" si="81"/>
        <v/>
      </c>
      <c r="AW833" s="105" t="str">
        <f>IF(ISNUMBER($AV833),INDEX($C$1:$AB$3985,$AV833,AW$4),"")</f>
        <v/>
      </c>
      <c r="AX833" s="105" t="str">
        <f>IF(ISNUMBER($AV833),INDEX($C$1:$AB$3985,$AV833,AX$4),"")</f>
        <v/>
      </c>
      <c r="AY833" s="128"/>
      <c r="AZ833" s="128"/>
      <c r="BA833" s="128" t="str">
        <f t="shared" si="82"/>
        <v/>
      </c>
      <c r="BB833" s="105" t="str">
        <f>IF(ISNUMBER($BA833),INDEX($C$1:$AB$3985,$BA833,BB$4),"")</f>
        <v/>
      </c>
      <c r="BC833" s="105"/>
    </row>
    <row r="834" spans="1:55" x14ac:dyDescent="0.25">
      <c r="A834" s="98"/>
      <c r="B834" s="98">
        <f>ROW()</f>
        <v>834</v>
      </c>
      <c r="C834" s="73"/>
      <c r="D834" s="179" t="s">
        <v>906</v>
      </c>
      <c r="E834" s="175">
        <v>21.79598</v>
      </c>
      <c r="F834" s="175">
        <v>0</v>
      </c>
      <c r="G834" s="176" t="s">
        <v>854</v>
      </c>
      <c r="H834" s="176"/>
      <c r="I834" s="176"/>
      <c r="J834" s="172"/>
      <c r="K834" s="173"/>
      <c r="L834" s="178"/>
      <c r="M834" s="36"/>
      <c r="N834" s="36"/>
      <c r="O834" s="36"/>
      <c r="P834" s="36"/>
      <c r="Q834" s="36"/>
      <c r="R834" s="3"/>
      <c r="S834" s="106"/>
      <c r="T834" s="106"/>
      <c r="U834" s="106"/>
      <c r="V834" s="106"/>
      <c r="W834" s="106"/>
      <c r="X834" s="106"/>
      <c r="Y834" s="36"/>
      <c r="Z834" s="36"/>
      <c r="AA834" s="36"/>
      <c r="AB834" s="188" t="str">
        <f t="shared" ref="AB834:AB897" si="84">_xlfn.CONCAT(C834,D834,E834)</f>
        <v>or02c11_021.79598</v>
      </c>
      <c r="AC834" s="188" t="s">
        <v>1585</v>
      </c>
      <c r="AD834" s="131"/>
      <c r="AE834" s="131"/>
      <c r="AF834" s="131"/>
      <c r="AG834" s="131"/>
      <c r="AH834" s="131"/>
      <c r="AI834" s="131"/>
      <c r="AJ834" s="128" t="str">
        <f t="shared" si="78"/>
        <v/>
      </c>
      <c r="AK834" s="7" t="str">
        <f>IF(ISNUMBER($AJ834),INDEX($C$1:$AB$3985,$AJ834,AK$4),"")</f>
        <v/>
      </c>
      <c r="AL834" s="7" t="str">
        <f>IF(ISNUMBER($AJ834),INDEX($C$1:$AB$3985,$AJ834,AL$4),"")</f>
        <v/>
      </c>
      <c r="AM834" s="128"/>
      <c r="AN834" s="128" t="str">
        <f t="shared" si="80"/>
        <v/>
      </c>
      <c r="AO834" s="7" t="str">
        <f t="shared" si="83"/>
        <v/>
      </c>
      <c r="AP834" s="10" t="str">
        <f t="shared" si="83"/>
        <v/>
      </c>
      <c r="AQ834" s="310">
        <f>IF(ISNUMBER(SEARCH($T$30,AO834)),MAX(AQ$5:AQ833)+1,0)</f>
        <v>0</v>
      </c>
      <c r="AR834" s="310">
        <f>IF(ISNUMBER(SEARCH($T$31,AO834)),MAX(AR$5:AR833)+1,0)</f>
        <v>0</v>
      </c>
      <c r="AS834" s="128" t="str">
        <f t="shared" si="79"/>
        <v/>
      </c>
      <c r="AT834" s="105" t="str">
        <f>IF(ISNUMBER($AS834),INDEX($C$1:$AB$3985,$AS834,AT$4),"")</f>
        <v/>
      </c>
      <c r="AU834" s="128"/>
      <c r="AV834" s="128" t="str">
        <f t="shared" si="81"/>
        <v/>
      </c>
      <c r="AW834" s="105" t="str">
        <f>IF(ISNUMBER($AV834),INDEX($C$1:$AB$3985,$AV834,AW$4),"")</f>
        <v/>
      </c>
      <c r="AX834" s="105" t="str">
        <f>IF(ISNUMBER($AV834),INDEX($C$1:$AB$3985,$AV834,AX$4),"")</f>
        <v/>
      </c>
      <c r="AY834" s="128"/>
      <c r="AZ834" s="128"/>
      <c r="BA834" s="128" t="str">
        <f t="shared" si="82"/>
        <v/>
      </c>
      <c r="BB834" s="105" t="str">
        <f>IF(ISNUMBER($BA834),INDEX($C$1:$AB$3985,$BA834,BB$4),"")</f>
        <v/>
      </c>
      <c r="BC834" s="105"/>
    </row>
    <row r="835" spans="1:55" x14ac:dyDescent="0.25">
      <c r="A835" s="98"/>
      <c r="B835" s="98">
        <f>ROW()</f>
        <v>835</v>
      </c>
      <c r="C835" s="73"/>
      <c r="D835" s="179" t="s">
        <v>907</v>
      </c>
      <c r="E835" s="175">
        <v>21.066500000000001</v>
      </c>
      <c r="F835" s="175">
        <v>0</v>
      </c>
      <c r="G835" s="176" t="s">
        <v>854</v>
      </c>
      <c r="H835" s="176"/>
      <c r="I835" s="176"/>
      <c r="J835" s="172"/>
      <c r="K835" s="173"/>
      <c r="L835" s="178"/>
      <c r="M835" s="36"/>
      <c r="N835" s="36"/>
      <c r="O835" s="36"/>
      <c r="P835" s="36"/>
      <c r="Q835" s="36"/>
      <c r="R835" s="3"/>
      <c r="S835" s="106"/>
      <c r="T835" s="106"/>
      <c r="U835" s="106"/>
      <c r="V835" s="106"/>
      <c r="W835" s="106"/>
      <c r="X835" s="106"/>
      <c r="Y835" s="36"/>
      <c r="Z835" s="36"/>
      <c r="AA835" s="36"/>
      <c r="AB835" s="188" t="str">
        <f t="shared" si="84"/>
        <v>or02c12_021.0665</v>
      </c>
      <c r="AC835" s="188" t="s">
        <v>1585</v>
      </c>
      <c r="AD835" s="131"/>
      <c r="AE835" s="131"/>
      <c r="AF835" s="131"/>
      <c r="AG835" s="131"/>
      <c r="AH835" s="131"/>
      <c r="AI835" s="131"/>
      <c r="AJ835" s="128" t="str">
        <f t="shared" si="78"/>
        <v/>
      </c>
      <c r="AK835" s="7" t="str">
        <f>IF(ISNUMBER($AJ835),INDEX($C$1:$AB$3985,$AJ835,AK$4),"")</f>
        <v/>
      </c>
      <c r="AL835" s="7" t="str">
        <f>IF(ISNUMBER($AJ835),INDEX($C$1:$AB$3985,$AJ835,AL$4),"")</f>
        <v/>
      </c>
      <c r="AM835" s="128"/>
      <c r="AN835" s="128" t="str">
        <f t="shared" si="80"/>
        <v/>
      </c>
      <c r="AO835" s="7" t="str">
        <f t="shared" si="83"/>
        <v/>
      </c>
      <c r="AP835" s="10" t="str">
        <f t="shared" si="83"/>
        <v/>
      </c>
      <c r="AQ835" s="310">
        <f>IF(ISNUMBER(SEARCH($T$30,AO835)),MAX(AQ$5:AQ834)+1,0)</f>
        <v>0</v>
      </c>
      <c r="AR835" s="310">
        <f>IF(ISNUMBER(SEARCH($T$31,AO835)),MAX(AR$5:AR834)+1,0)</f>
        <v>0</v>
      </c>
      <c r="AS835" s="128" t="str">
        <f t="shared" si="79"/>
        <v/>
      </c>
      <c r="AT835" s="105" t="str">
        <f>IF(ISNUMBER($AS835),INDEX($C$1:$AB$3985,$AS835,AT$4),"")</f>
        <v/>
      </c>
      <c r="AU835" s="128"/>
      <c r="AV835" s="128" t="str">
        <f t="shared" si="81"/>
        <v/>
      </c>
      <c r="AW835" s="105" t="str">
        <f>IF(ISNUMBER($AV835),INDEX($C$1:$AB$3985,$AV835,AW$4),"")</f>
        <v/>
      </c>
      <c r="AX835" s="105" t="str">
        <f>IF(ISNUMBER($AV835),INDEX($C$1:$AB$3985,$AV835,AX$4),"")</f>
        <v/>
      </c>
      <c r="AY835" s="128"/>
      <c r="AZ835" s="128"/>
      <c r="BA835" s="128" t="str">
        <f t="shared" si="82"/>
        <v/>
      </c>
      <c r="BB835" s="105" t="str">
        <f>IF(ISNUMBER($BA835),INDEX($C$1:$AB$3985,$BA835,BB$4),"")</f>
        <v/>
      </c>
      <c r="BC835" s="105"/>
    </row>
    <row r="836" spans="1:55" x14ac:dyDescent="0.25">
      <c r="A836" s="98"/>
      <c r="B836" s="98">
        <f>ROW()</f>
        <v>836</v>
      </c>
      <c r="C836" s="73"/>
      <c r="D836" s="179" t="s">
        <v>908</v>
      </c>
      <c r="E836" s="175">
        <v>20.352</v>
      </c>
      <c r="F836" s="175">
        <v>0</v>
      </c>
      <c r="G836" s="176" t="s">
        <v>854</v>
      </c>
      <c r="H836" s="176"/>
      <c r="I836" s="176"/>
      <c r="J836" s="172"/>
      <c r="K836" s="173"/>
      <c r="L836" s="178"/>
      <c r="M836" s="36"/>
      <c r="N836" s="36"/>
      <c r="O836" s="36"/>
      <c r="P836" s="36"/>
      <c r="Q836" s="36"/>
      <c r="R836" s="3"/>
      <c r="S836" s="106"/>
      <c r="T836" s="106"/>
      <c r="U836" s="106"/>
      <c r="V836" s="106"/>
      <c r="W836" s="106"/>
      <c r="X836" s="106"/>
      <c r="Y836" s="36"/>
      <c r="Z836" s="36"/>
      <c r="AA836" s="36"/>
      <c r="AB836" s="188" t="str">
        <f t="shared" si="84"/>
        <v>or02c13_020.352</v>
      </c>
      <c r="AC836" s="188" t="s">
        <v>1585</v>
      </c>
      <c r="AD836" s="131"/>
      <c r="AE836" s="131"/>
      <c r="AF836" s="131"/>
      <c r="AG836" s="131"/>
      <c r="AH836" s="131"/>
      <c r="AI836" s="131"/>
      <c r="AJ836" s="128" t="str">
        <f t="shared" si="78"/>
        <v/>
      </c>
      <c r="AK836" s="7" t="str">
        <f>IF(ISNUMBER($AJ836),INDEX($C$1:$AB$3985,$AJ836,AK$4),"")</f>
        <v/>
      </c>
      <c r="AL836" s="7" t="str">
        <f>IF(ISNUMBER($AJ836),INDEX($C$1:$AB$3985,$AJ836,AL$4),"")</f>
        <v/>
      </c>
      <c r="AM836" s="128"/>
      <c r="AN836" s="128" t="str">
        <f t="shared" si="80"/>
        <v/>
      </c>
      <c r="AO836" s="7" t="str">
        <f t="shared" si="83"/>
        <v/>
      </c>
      <c r="AP836" s="10" t="str">
        <f t="shared" si="83"/>
        <v/>
      </c>
      <c r="AQ836" s="310">
        <f>IF(ISNUMBER(SEARCH($T$30,AO836)),MAX(AQ$5:AQ835)+1,0)</f>
        <v>0</v>
      </c>
      <c r="AR836" s="310">
        <f>IF(ISNUMBER(SEARCH($T$31,AO836)),MAX(AR$5:AR835)+1,0)</f>
        <v>0</v>
      </c>
      <c r="AS836" s="128" t="str">
        <f t="shared" si="79"/>
        <v/>
      </c>
      <c r="AT836" s="105" t="str">
        <f>IF(ISNUMBER($AS836),INDEX($C$1:$AB$3985,$AS836,AT$4),"")</f>
        <v/>
      </c>
      <c r="AU836" s="128"/>
      <c r="AV836" s="128" t="str">
        <f t="shared" si="81"/>
        <v/>
      </c>
      <c r="AW836" s="105" t="str">
        <f>IF(ISNUMBER($AV836),INDEX($C$1:$AB$3985,$AV836,AW$4),"")</f>
        <v/>
      </c>
      <c r="AX836" s="105" t="str">
        <f>IF(ISNUMBER($AV836),INDEX($C$1:$AB$3985,$AV836,AX$4),"")</f>
        <v/>
      </c>
      <c r="AY836" s="128"/>
      <c r="AZ836" s="128"/>
      <c r="BA836" s="128" t="str">
        <f t="shared" si="82"/>
        <v/>
      </c>
      <c r="BB836" s="105" t="str">
        <f>IF(ISNUMBER($BA836),INDEX($C$1:$AB$3985,$BA836,BB$4),"")</f>
        <v/>
      </c>
      <c r="BC836" s="105"/>
    </row>
    <row r="837" spans="1:55" x14ac:dyDescent="0.25">
      <c r="A837" s="98"/>
      <c r="B837" s="98">
        <f>ROW()</f>
        <v>837</v>
      </c>
      <c r="C837" s="73"/>
      <c r="D837" s="179" t="s">
        <v>909</v>
      </c>
      <c r="E837" s="175">
        <v>19.675550000000001</v>
      </c>
      <c r="F837" s="175">
        <v>0</v>
      </c>
      <c r="G837" s="176" t="s">
        <v>854</v>
      </c>
      <c r="H837" s="176"/>
      <c r="I837" s="176"/>
      <c r="J837" s="172"/>
      <c r="K837" s="173"/>
      <c r="L837" s="178"/>
      <c r="M837" s="36"/>
      <c r="N837" s="36"/>
      <c r="O837" s="36"/>
      <c r="P837" s="36"/>
      <c r="Q837" s="36"/>
      <c r="R837" s="3"/>
      <c r="S837" s="106"/>
      <c r="T837" s="106"/>
      <c r="U837" s="106"/>
      <c r="V837" s="106"/>
      <c r="W837" s="106"/>
      <c r="X837" s="106"/>
      <c r="Y837" s="36"/>
      <c r="Z837" s="36"/>
      <c r="AA837" s="36"/>
      <c r="AB837" s="188" t="str">
        <f t="shared" si="84"/>
        <v>or02c14_019.67555</v>
      </c>
      <c r="AC837" s="188" t="s">
        <v>1585</v>
      </c>
      <c r="AD837" s="131"/>
      <c r="AE837" s="131"/>
      <c r="AF837" s="131"/>
      <c r="AG837" s="131"/>
      <c r="AH837" s="131"/>
      <c r="AI837" s="131"/>
      <c r="AJ837" s="128" t="str">
        <f t="shared" si="78"/>
        <v/>
      </c>
      <c r="AK837" s="7" t="str">
        <f>IF(ISNUMBER($AJ837),INDEX($C$1:$AB$3985,$AJ837,AK$4),"")</f>
        <v/>
      </c>
      <c r="AL837" s="7" t="str">
        <f>IF(ISNUMBER($AJ837),INDEX($C$1:$AB$3985,$AJ837,AL$4),"")</f>
        <v/>
      </c>
      <c r="AM837" s="128"/>
      <c r="AN837" s="128" t="str">
        <f t="shared" si="80"/>
        <v/>
      </c>
      <c r="AO837" s="7" t="str">
        <f t="shared" si="83"/>
        <v/>
      </c>
      <c r="AP837" s="10" t="str">
        <f t="shared" si="83"/>
        <v/>
      </c>
      <c r="AQ837" s="310">
        <f>IF(ISNUMBER(SEARCH($T$30,AO837)),MAX(AQ$5:AQ836)+1,0)</f>
        <v>0</v>
      </c>
      <c r="AR837" s="310">
        <f>IF(ISNUMBER(SEARCH($T$31,AO837)),MAX(AR$5:AR836)+1,0)</f>
        <v>0</v>
      </c>
      <c r="AS837" s="128" t="str">
        <f t="shared" si="79"/>
        <v/>
      </c>
      <c r="AT837" s="105" t="str">
        <f>IF(ISNUMBER($AS837),INDEX($C$1:$AB$3985,$AS837,AT$4),"")</f>
        <v/>
      </c>
      <c r="AU837" s="128"/>
      <c r="AV837" s="128" t="str">
        <f t="shared" si="81"/>
        <v/>
      </c>
      <c r="AW837" s="105" t="str">
        <f>IF(ISNUMBER($AV837),INDEX($C$1:$AB$3985,$AV837,AW$4),"")</f>
        <v/>
      </c>
      <c r="AX837" s="105" t="str">
        <f>IF(ISNUMBER($AV837),INDEX($C$1:$AB$3985,$AV837,AX$4),"")</f>
        <v/>
      </c>
      <c r="AY837" s="128"/>
      <c r="AZ837" s="128"/>
      <c r="BA837" s="128" t="str">
        <f t="shared" si="82"/>
        <v/>
      </c>
      <c r="BB837" s="105" t="str">
        <f>IF(ISNUMBER($BA837),INDEX($C$1:$AB$3985,$BA837,BB$4),"")</f>
        <v/>
      </c>
      <c r="BC837" s="105"/>
    </row>
    <row r="838" spans="1:55" x14ac:dyDescent="0.25">
      <c r="A838" s="98"/>
      <c r="B838" s="98">
        <f>ROW()</f>
        <v>838</v>
      </c>
      <c r="C838" s="73"/>
      <c r="D838" s="179" t="s">
        <v>910</v>
      </c>
      <c r="E838" s="175">
        <v>19.82734</v>
      </c>
      <c r="F838" s="175">
        <v>0</v>
      </c>
      <c r="G838" s="176" t="s">
        <v>854</v>
      </c>
      <c r="H838" s="176"/>
      <c r="I838" s="176"/>
      <c r="J838" s="172"/>
      <c r="K838" s="173"/>
      <c r="L838" s="178"/>
      <c r="M838" s="36"/>
      <c r="N838" s="36"/>
      <c r="O838" s="36"/>
      <c r="P838" s="36"/>
      <c r="Q838" s="36"/>
      <c r="R838" s="3"/>
      <c r="S838" s="106"/>
      <c r="T838" s="106"/>
      <c r="U838" s="106"/>
      <c r="V838" s="106"/>
      <c r="W838" s="106"/>
      <c r="X838" s="106"/>
      <c r="Y838" s="36"/>
      <c r="Z838" s="36"/>
      <c r="AA838" s="36"/>
      <c r="AB838" s="188" t="str">
        <f t="shared" si="84"/>
        <v>or02c15_019.82734</v>
      </c>
      <c r="AC838" s="188" t="s">
        <v>1585</v>
      </c>
      <c r="AD838" s="131"/>
      <c r="AE838" s="131"/>
      <c r="AF838" s="131"/>
      <c r="AG838" s="131"/>
      <c r="AH838" s="131"/>
      <c r="AI838" s="131"/>
      <c r="AJ838" s="128" t="str">
        <f t="shared" ref="AJ838:AJ901" si="85">IF(AJ837="","",IF(AJ837+1&lt;=$AH$6,AJ837+1,""))</f>
        <v/>
      </c>
      <c r="AK838" s="7" t="str">
        <f>IF(ISNUMBER($AJ838),INDEX($C$1:$AB$3985,$AJ838,AK$4),"")</f>
        <v/>
      </c>
      <c r="AL838" s="7" t="str">
        <f>IF(ISNUMBER($AJ838),INDEX($C$1:$AB$3985,$AJ838,AL$4),"")</f>
        <v/>
      </c>
      <c r="AM838" s="128"/>
      <c r="AN838" s="128" t="str">
        <f t="shared" si="80"/>
        <v/>
      </c>
      <c r="AO838" s="7" t="str">
        <f t="shared" si="83"/>
        <v/>
      </c>
      <c r="AP838" s="10" t="str">
        <f t="shared" si="83"/>
        <v/>
      </c>
      <c r="AQ838" s="310">
        <f>IF(ISNUMBER(SEARCH($T$30,AO838)),MAX(AQ$5:AQ837)+1,0)</f>
        <v>0</v>
      </c>
      <c r="AR838" s="310">
        <f>IF(ISNUMBER(SEARCH($T$31,AO838)),MAX(AR$5:AR837)+1,0)</f>
        <v>0</v>
      </c>
      <c r="AS838" s="128" t="str">
        <f t="shared" ref="AS838:AS901" si="86">IF(AS837="","",IF(AS837+1&lt;=$AH$8,AS837+1,""))</f>
        <v/>
      </c>
      <c r="AT838" s="105" t="str">
        <f>IF(ISNUMBER($AS838),INDEX($C$1:$AB$3985,$AS838,AT$4),"")</f>
        <v/>
      </c>
      <c r="AU838" s="128"/>
      <c r="AV838" s="128" t="str">
        <f t="shared" si="81"/>
        <v/>
      </c>
      <c r="AW838" s="105" t="str">
        <f>IF(ISNUMBER($AV838),INDEX($C$1:$AB$3985,$AV838,AW$4),"")</f>
        <v/>
      </c>
      <c r="AX838" s="105" t="str">
        <f>IF(ISNUMBER($AV838),INDEX($C$1:$AB$3985,$AV838,AX$4),"")</f>
        <v/>
      </c>
      <c r="AY838" s="128"/>
      <c r="AZ838" s="128"/>
      <c r="BA838" s="128" t="str">
        <f t="shared" si="82"/>
        <v/>
      </c>
      <c r="BB838" s="105" t="str">
        <f>IF(ISNUMBER($BA838),INDEX($C$1:$AB$3985,$BA838,BB$4),"")</f>
        <v/>
      </c>
      <c r="BC838" s="105"/>
    </row>
    <row r="839" spans="1:55" x14ac:dyDescent="0.25">
      <c r="A839" s="98"/>
      <c r="B839" s="98">
        <f>ROW()</f>
        <v>839</v>
      </c>
      <c r="C839" s="73"/>
      <c r="D839" s="179" t="s">
        <v>911</v>
      </c>
      <c r="E839" s="175">
        <v>19.92306</v>
      </c>
      <c r="F839" s="175">
        <v>0</v>
      </c>
      <c r="G839" s="176" t="s">
        <v>854</v>
      </c>
      <c r="H839" s="176"/>
      <c r="I839" s="176"/>
      <c r="J839" s="172"/>
      <c r="K839" s="173"/>
      <c r="L839" s="178"/>
      <c r="M839" s="36"/>
      <c r="N839" s="36"/>
      <c r="O839" s="36"/>
      <c r="P839" s="36"/>
      <c r="Q839" s="36"/>
      <c r="R839" s="3"/>
      <c r="S839" s="106"/>
      <c r="T839" s="106"/>
      <c r="U839" s="106"/>
      <c r="V839" s="106"/>
      <c r="W839" s="106"/>
      <c r="X839" s="106"/>
      <c r="Y839" s="36"/>
      <c r="Z839" s="36"/>
      <c r="AA839" s="36"/>
      <c r="AB839" s="188" t="str">
        <f t="shared" si="84"/>
        <v>or02c16_019.92306</v>
      </c>
      <c r="AC839" s="188" t="s">
        <v>1585</v>
      </c>
      <c r="AD839" s="131"/>
      <c r="AE839" s="131"/>
      <c r="AF839" s="131"/>
      <c r="AG839" s="131"/>
      <c r="AH839" s="131"/>
      <c r="AI839" s="131"/>
      <c r="AJ839" s="128" t="str">
        <f t="shared" si="85"/>
        <v/>
      </c>
      <c r="AK839" s="7" t="str">
        <f>IF(ISNUMBER($AJ839),INDEX($C$1:$AB$3985,$AJ839,AK$4),"")</f>
        <v/>
      </c>
      <c r="AL839" s="7" t="str">
        <f>IF(ISNUMBER($AJ839),INDEX($C$1:$AB$3985,$AJ839,AL$4),"")</f>
        <v/>
      </c>
      <c r="AM839" s="128"/>
      <c r="AN839" s="128" t="str">
        <f t="shared" ref="AN839:AN902" si="87">IF(AN838="","",IF(AN838+1&lt;=$AH$7,AN838+1,""))</f>
        <v/>
      </c>
      <c r="AO839" s="7" t="str">
        <f t="shared" si="83"/>
        <v/>
      </c>
      <c r="AP839" s="10" t="str">
        <f t="shared" si="83"/>
        <v/>
      </c>
      <c r="AQ839" s="310">
        <f>IF(ISNUMBER(SEARCH($T$30,AO839)),MAX(AQ$5:AQ838)+1,0)</f>
        <v>0</v>
      </c>
      <c r="AR839" s="310">
        <f>IF(ISNUMBER(SEARCH($T$31,AO839)),MAX(AR$5:AR838)+1,0)</f>
        <v>0</v>
      </c>
      <c r="AS839" s="128" t="str">
        <f t="shared" si="86"/>
        <v/>
      </c>
      <c r="AT839" s="105" t="str">
        <f>IF(ISNUMBER($AS839),INDEX($C$1:$AB$3985,$AS839,AT$4),"")</f>
        <v/>
      </c>
      <c r="AU839" s="128"/>
      <c r="AV839" s="128" t="str">
        <f t="shared" ref="AV839:AV902" si="88">IF(AV838="","",IF(AV838+1&lt;=$AH$9,AV838+1,""))</f>
        <v/>
      </c>
      <c r="AW839" s="105" t="str">
        <f>IF(ISNUMBER($AV839),INDEX($C$1:$AB$3985,$AV839,AW$4),"")</f>
        <v/>
      </c>
      <c r="AX839" s="105" t="str">
        <f>IF(ISNUMBER($AV839),INDEX($C$1:$AB$3985,$AV839,AX$4),"")</f>
        <v/>
      </c>
      <c r="AY839" s="128"/>
      <c r="AZ839" s="128"/>
      <c r="BA839" s="128" t="str">
        <f t="shared" ref="BA839:BA902" si="89">IF(BA838="","",IF(BA838+1&lt;=$AH$10,BA838+1,""))</f>
        <v/>
      </c>
      <c r="BB839" s="105" t="str">
        <f>IF(ISNUMBER($BA839),INDEX($C$1:$AB$3985,$BA839,BB$4),"")</f>
        <v/>
      </c>
      <c r="BC839" s="105"/>
    </row>
    <row r="840" spans="1:55" x14ac:dyDescent="0.25">
      <c r="A840" s="98"/>
      <c r="B840" s="98">
        <f>ROW()</f>
        <v>840</v>
      </c>
      <c r="C840" s="73"/>
      <c r="D840" s="179" t="s">
        <v>912</v>
      </c>
      <c r="E840" s="175">
        <v>19.993390000000002</v>
      </c>
      <c r="F840" s="175">
        <v>0</v>
      </c>
      <c r="G840" s="176" t="s">
        <v>854</v>
      </c>
      <c r="H840" s="176"/>
      <c r="I840" s="176"/>
      <c r="J840" s="172"/>
      <c r="K840" s="173"/>
      <c r="L840" s="178"/>
      <c r="M840" s="36"/>
      <c r="N840" s="36"/>
      <c r="O840" s="36"/>
      <c r="P840" s="36"/>
      <c r="Q840" s="36"/>
      <c r="R840" s="3"/>
      <c r="S840" s="106"/>
      <c r="T840" s="106"/>
      <c r="U840" s="106"/>
      <c r="V840" s="106"/>
      <c r="W840" s="106"/>
      <c r="X840" s="106"/>
      <c r="Y840" s="36"/>
      <c r="Z840" s="36"/>
      <c r="AA840" s="36"/>
      <c r="AB840" s="188" t="str">
        <f t="shared" si="84"/>
        <v>or02c17_019.99339</v>
      </c>
      <c r="AC840" s="188" t="s">
        <v>1585</v>
      </c>
      <c r="AD840" s="131"/>
      <c r="AE840" s="131"/>
      <c r="AF840" s="131"/>
      <c r="AG840" s="131"/>
      <c r="AH840" s="131"/>
      <c r="AI840" s="131"/>
      <c r="AJ840" s="128" t="str">
        <f t="shared" si="85"/>
        <v/>
      </c>
      <c r="AK840" s="7" t="str">
        <f>IF(ISNUMBER($AJ840),INDEX($C$1:$AB$3985,$AJ840,AK$4),"")</f>
        <v/>
      </c>
      <c r="AL840" s="7" t="str">
        <f>IF(ISNUMBER($AJ840),INDEX($C$1:$AB$3985,$AJ840,AL$4),"")</f>
        <v/>
      </c>
      <c r="AM840" s="128"/>
      <c r="AN840" s="128" t="str">
        <f t="shared" si="87"/>
        <v/>
      </c>
      <c r="AO840" s="7" t="str">
        <f t="shared" si="83"/>
        <v/>
      </c>
      <c r="AP840" s="10" t="str">
        <f t="shared" si="83"/>
        <v/>
      </c>
      <c r="AQ840" s="310">
        <f>IF(ISNUMBER(SEARCH($T$30,AO840)),MAX(AQ$5:AQ839)+1,0)</f>
        <v>0</v>
      </c>
      <c r="AR840" s="310">
        <f>IF(ISNUMBER(SEARCH($T$31,AO840)),MAX(AR$5:AR839)+1,0)</f>
        <v>0</v>
      </c>
      <c r="AS840" s="128" t="str">
        <f t="shared" si="86"/>
        <v/>
      </c>
      <c r="AT840" s="105" t="str">
        <f>IF(ISNUMBER($AS840),INDEX($C$1:$AB$3985,$AS840,AT$4),"")</f>
        <v/>
      </c>
      <c r="AU840" s="128"/>
      <c r="AV840" s="128" t="str">
        <f t="shared" si="88"/>
        <v/>
      </c>
      <c r="AW840" s="105" t="str">
        <f>IF(ISNUMBER($AV840),INDEX($C$1:$AB$3985,$AV840,AW$4),"")</f>
        <v/>
      </c>
      <c r="AX840" s="105" t="str">
        <f>IF(ISNUMBER($AV840),INDEX($C$1:$AB$3985,$AV840,AX$4),"")</f>
        <v/>
      </c>
      <c r="AY840" s="128"/>
      <c r="AZ840" s="128"/>
      <c r="BA840" s="128" t="str">
        <f t="shared" si="89"/>
        <v/>
      </c>
      <c r="BB840" s="105" t="str">
        <f>IF(ISNUMBER($BA840),INDEX($C$1:$AB$3985,$BA840,BB$4),"")</f>
        <v/>
      </c>
      <c r="BC840" s="105"/>
    </row>
    <row r="841" spans="1:55" x14ac:dyDescent="0.25">
      <c r="A841" s="98"/>
      <c r="B841" s="98">
        <f>ROW()</f>
        <v>841</v>
      </c>
      <c r="C841" s="73"/>
      <c r="D841" s="179" t="s">
        <v>913</v>
      </c>
      <c r="E841" s="175">
        <v>20.03978</v>
      </c>
      <c r="F841" s="175">
        <v>0</v>
      </c>
      <c r="G841" s="176" t="s">
        <v>854</v>
      </c>
      <c r="H841" s="176"/>
      <c r="I841" s="176"/>
      <c r="J841" s="172"/>
      <c r="K841" s="173"/>
      <c r="L841" s="178"/>
      <c r="M841" s="36"/>
      <c r="N841" s="36"/>
      <c r="O841" s="36"/>
      <c r="P841" s="36"/>
      <c r="Q841" s="36"/>
      <c r="R841" s="3"/>
      <c r="S841" s="106"/>
      <c r="T841" s="106"/>
      <c r="U841" s="106"/>
      <c r="V841" s="106"/>
      <c r="W841" s="106"/>
      <c r="X841" s="106"/>
      <c r="Y841" s="36"/>
      <c r="Z841" s="36"/>
      <c r="AA841" s="36"/>
      <c r="AB841" s="188" t="str">
        <f t="shared" si="84"/>
        <v>or02c18_020.03978</v>
      </c>
      <c r="AC841" s="188" t="s">
        <v>1585</v>
      </c>
      <c r="AD841" s="131"/>
      <c r="AE841" s="131"/>
      <c r="AF841" s="131"/>
      <c r="AG841" s="131"/>
      <c r="AH841" s="131"/>
      <c r="AI841" s="131"/>
      <c r="AJ841" s="128" t="str">
        <f t="shared" si="85"/>
        <v/>
      </c>
      <c r="AK841" s="7" t="str">
        <f>IF(ISNUMBER($AJ841),INDEX($C$1:$AB$3985,$AJ841,AK$4),"")</f>
        <v/>
      </c>
      <c r="AL841" s="7" t="str">
        <f>IF(ISNUMBER($AJ841),INDEX($C$1:$AB$3985,$AJ841,AL$4),"")</f>
        <v/>
      </c>
      <c r="AM841" s="128"/>
      <c r="AN841" s="128" t="str">
        <f t="shared" si="87"/>
        <v/>
      </c>
      <c r="AO841" s="7" t="str">
        <f t="shared" si="83"/>
        <v/>
      </c>
      <c r="AP841" s="10" t="str">
        <f t="shared" si="83"/>
        <v/>
      </c>
      <c r="AQ841" s="310">
        <f>IF(ISNUMBER(SEARCH($T$30,AO841)),MAX(AQ$5:AQ840)+1,0)</f>
        <v>0</v>
      </c>
      <c r="AR841" s="310">
        <f>IF(ISNUMBER(SEARCH($T$31,AO841)),MAX(AR$5:AR840)+1,0)</f>
        <v>0</v>
      </c>
      <c r="AS841" s="128" t="str">
        <f t="shared" si="86"/>
        <v/>
      </c>
      <c r="AT841" s="105" t="str">
        <f>IF(ISNUMBER($AS841),INDEX($C$1:$AB$3985,$AS841,AT$4),"")</f>
        <v/>
      </c>
      <c r="AU841" s="128"/>
      <c r="AV841" s="128" t="str">
        <f t="shared" si="88"/>
        <v/>
      </c>
      <c r="AW841" s="105" t="str">
        <f>IF(ISNUMBER($AV841),INDEX($C$1:$AB$3985,$AV841,AW$4),"")</f>
        <v/>
      </c>
      <c r="AX841" s="105" t="str">
        <f>IF(ISNUMBER($AV841),INDEX($C$1:$AB$3985,$AV841,AX$4),"")</f>
        <v/>
      </c>
      <c r="AY841" s="128"/>
      <c r="AZ841" s="128"/>
      <c r="BA841" s="128" t="str">
        <f t="shared" si="89"/>
        <v/>
      </c>
      <c r="BB841" s="105" t="str">
        <f>IF(ISNUMBER($BA841),INDEX($C$1:$AB$3985,$BA841,BB$4),"")</f>
        <v/>
      </c>
      <c r="BC841" s="105"/>
    </row>
    <row r="842" spans="1:55" x14ac:dyDescent="0.25">
      <c r="A842" s="98"/>
      <c r="B842" s="98">
        <f>ROW()</f>
        <v>842</v>
      </c>
      <c r="C842" s="73"/>
      <c r="D842" s="179" t="s">
        <v>914</v>
      </c>
      <c r="E842" s="175">
        <v>20.067689999999999</v>
      </c>
      <c r="F842" s="175">
        <v>0</v>
      </c>
      <c r="G842" s="176" t="s">
        <v>854</v>
      </c>
      <c r="H842" s="176"/>
      <c r="I842" s="176"/>
      <c r="J842" s="172"/>
      <c r="K842" s="173"/>
      <c r="L842" s="178"/>
      <c r="M842" s="36"/>
      <c r="N842" s="36"/>
      <c r="O842" s="36"/>
      <c r="P842" s="36"/>
      <c r="Q842" s="36"/>
      <c r="R842" s="3"/>
      <c r="S842" s="106"/>
      <c r="T842" s="106"/>
      <c r="U842" s="106"/>
      <c r="V842" s="106"/>
      <c r="W842" s="106"/>
      <c r="X842" s="106"/>
      <c r="Y842" s="36"/>
      <c r="Z842" s="36"/>
      <c r="AA842" s="36"/>
      <c r="AB842" s="188" t="str">
        <f t="shared" si="84"/>
        <v>or02c19_020.06769</v>
      </c>
      <c r="AC842" s="188" t="s">
        <v>1585</v>
      </c>
      <c r="AD842" s="131"/>
      <c r="AE842" s="131"/>
      <c r="AF842" s="131"/>
      <c r="AG842" s="131"/>
      <c r="AH842" s="131"/>
      <c r="AI842" s="131"/>
      <c r="AJ842" s="128" t="str">
        <f t="shared" si="85"/>
        <v/>
      </c>
      <c r="AK842" s="7" t="str">
        <f>IF(ISNUMBER($AJ842),INDEX($C$1:$AB$3985,$AJ842,AK$4),"")</f>
        <v/>
      </c>
      <c r="AL842" s="7" t="str">
        <f>IF(ISNUMBER($AJ842),INDEX($C$1:$AB$3985,$AJ842,AL$4),"")</f>
        <v/>
      </c>
      <c r="AM842" s="128"/>
      <c r="AN842" s="128" t="str">
        <f t="shared" si="87"/>
        <v/>
      </c>
      <c r="AO842" s="7" t="str">
        <f t="shared" si="83"/>
        <v/>
      </c>
      <c r="AP842" s="10" t="str">
        <f t="shared" si="83"/>
        <v/>
      </c>
      <c r="AQ842" s="310">
        <f>IF(ISNUMBER(SEARCH($T$30,AO842)),MAX(AQ$5:AQ841)+1,0)</f>
        <v>0</v>
      </c>
      <c r="AR842" s="310">
        <f>IF(ISNUMBER(SEARCH($T$31,AO842)),MAX(AR$5:AR841)+1,0)</f>
        <v>0</v>
      </c>
      <c r="AS842" s="128" t="str">
        <f t="shared" si="86"/>
        <v/>
      </c>
      <c r="AT842" s="105" t="str">
        <f>IF(ISNUMBER($AS842),INDEX($C$1:$AB$3985,$AS842,AT$4),"")</f>
        <v/>
      </c>
      <c r="AU842" s="128"/>
      <c r="AV842" s="128" t="str">
        <f t="shared" si="88"/>
        <v/>
      </c>
      <c r="AW842" s="105" t="str">
        <f>IF(ISNUMBER($AV842),INDEX($C$1:$AB$3985,$AV842,AW$4),"")</f>
        <v/>
      </c>
      <c r="AX842" s="105" t="str">
        <f>IF(ISNUMBER($AV842),INDEX($C$1:$AB$3985,$AV842,AX$4),"")</f>
        <v/>
      </c>
      <c r="AY842" s="128"/>
      <c r="AZ842" s="128"/>
      <c r="BA842" s="128" t="str">
        <f t="shared" si="89"/>
        <v/>
      </c>
      <c r="BB842" s="105" t="str">
        <f>IF(ISNUMBER($BA842),INDEX($C$1:$AB$3985,$BA842,BB$4),"")</f>
        <v/>
      </c>
      <c r="BC842" s="105"/>
    </row>
    <row r="843" spans="1:55" x14ac:dyDescent="0.25">
      <c r="A843" s="98"/>
      <c r="B843" s="98">
        <f>ROW()</f>
        <v>843</v>
      </c>
      <c r="C843" s="73"/>
      <c r="D843" s="179" t="s">
        <v>915</v>
      </c>
      <c r="E843" s="175">
        <v>27.539300000000001</v>
      </c>
      <c r="F843" s="175">
        <v>0</v>
      </c>
      <c r="G843" s="176" t="s">
        <v>854</v>
      </c>
      <c r="H843" s="176"/>
      <c r="I843" s="176"/>
      <c r="J843" s="172"/>
      <c r="K843" s="173"/>
      <c r="L843" s="178"/>
      <c r="M843" s="36"/>
      <c r="N843" s="36"/>
      <c r="O843" s="36"/>
      <c r="P843" s="36"/>
      <c r="Q843" s="36"/>
      <c r="R843" s="3"/>
      <c r="S843" s="106"/>
      <c r="T843" s="106"/>
      <c r="U843" s="106"/>
      <c r="V843" s="106"/>
      <c r="W843" s="106"/>
      <c r="X843" s="106"/>
      <c r="Y843" s="36"/>
      <c r="Z843" s="36"/>
      <c r="AA843" s="36"/>
      <c r="AB843" s="188" t="str">
        <f t="shared" si="84"/>
        <v>or03c00_027.5393</v>
      </c>
      <c r="AC843" s="188" t="s">
        <v>1585</v>
      </c>
      <c r="AD843" s="131"/>
      <c r="AE843" s="131"/>
      <c r="AF843" s="131"/>
      <c r="AG843" s="131"/>
      <c r="AH843" s="131"/>
      <c r="AI843" s="131"/>
      <c r="AJ843" s="128" t="str">
        <f t="shared" si="85"/>
        <v/>
      </c>
      <c r="AK843" s="7" t="str">
        <f>IF(ISNUMBER($AJ843),INDEX($C$1:$AB$3985,$AJ843,AK$4),"")</f>
        <v/>
      </c>
      <c r="AL843" s="7" t="str">
        <f>IF(ISNUMBER($AJ843),INDEX($C$1:$AB$3985,$AJ843,AL$4),"")</f>
        <v/>
      </c>
      <c r="AM843" s="128"/>
      <c r="AN843" s="128" t="str">
        <f t="shared" si="87"/>
        <v/>
      </c>
      <c r="AO843" s="7" t="str">
        <f t="shared" si="83"/>
        <v/>
      </c>
      <c r="AP843" s="10" t="str">
        <f t="shared" si="83"/>
        <v/>
      </c>
      <c r="AQ843" s="310">
        <f>IF(ISNUMBER(SEARCH($T$30,AO843)),MAX(AQ$5:AQ842)+1,0)</f>
        <v>0</v>
      </c>
      <c r="AR843" s="310">
        <f>IF(ISNUMBER(SEARCH($T$31,AO843)),MAX(AR$5:AR842)+1,0)</f>
        <v>0</v>
      </c>
      <c r="AS843" s="128" t="str">
        <f t="shared" si="86"/>
        <v/>
      </c>
      <c r="AT843" s="105" t="str">
        <f>IF(ISNUMBER($AS843),INDEX($C$1:$AB$3985,$AS843,AT$4),"")</f>
        <v/>
      </c>
      <c r="AU843" s="128"/>
      <c r="AV843" s="128" t="str">
        <f t="shared" si="88"/>
        <v/>
      </c>
      <c r="AW843" s="105" t="str">
        <f>IF(ISNUMBER($AV843),INDEX($C$1:$AB$3985,$AV843,AW$4),"")</f>
        <v/>
      </c>
      <c r="AX843" s="105" t="str">
        <f>IF(ISNUMBER($AV843),INDEX($C$1:$AB$3985,$AV843,AX$4),"")</f>
        <v/>
      </c>
      <c r="AY843" s="128"/>
      <c r="AZ843" s="128"/>
      <c r="BA843" s="128" t="str">
        <f t="shared" si="89"/>
        <v/>
      </c>
      <c r="BB843" s="105" t="str">
        <f>IF(ISNUMBER($BA843),INDEX($C$1:$AB$3985,$BA843,BB$4),"")</f>
        <v/>
      </c>
      <c r="BC843" s="105"/>
    </row>
    <row r="844" spans="1:55" x14ac:dyDescent="0.25">
      <c r="A844" s="98"/>
      <c r="B844" s="98">
        <f>ROW()</f>
        <v>844</v>
      </c>
      <c r="C844" s="73"/>
      <c r="D844" s="179" t="s">
        <v>916</v>
      </c>
      <c r="E844" s="175">
        <v>27.417359999999999</v>
      </c>
      <c r="F844" s="175">
        <v>0</v>
      </c>
      <c r="G844" s="176" t="s">
        <v>854</v>
      </c>
      <c r="H844" s="176"/>
      <c r="I844" s="176"/>
      <c r="J844" s="172"/>
      <c r="K844" s="173"/>
      <c r="L844" s="178"/>
      <c r="M844" s="36"/>
      <c r="N844" s="36"/>
      <c r="O844" s="36"/>
      <c r="P844" s="36"/>
      <c r="Q844" s="36"/>
      <c r="R844" s="3"/>
      <c r="S844" s="106"/>
      <c r="T844" s="106"/>
      <c r="U844" s="106"/>
      <c r="V844" s="106"/>
      <c r="W844" s="106"/>
      <c r="X844" s="106"/>
      <c r="Y844" s="36"/>
      <c r="Z844" s="36"/>
      <c r="AA844" s="36"/>
      <c r="AB844" s="188" t="str">
        <f t="shared" si="84"/>
        <v>or03c01_027.41736</v>
      </c>
      <c r="AC844" s="188" t="s">
        <v>1585</v>
      </c>
      <c r="AD844" s="131"/>
      <c r="AE844" s="131"/>
      <c r="AF844" s="131"/>
      <c r="AG844" s="131"/>
      <c r="AH844" s="131"/>
      <c r="AI844" s="131"/>
      <c r="AJ844" s="128" t="str">
        <f t="shared" si="85"/>
        <v/>
      </c>
      <c r="AK844" s="7" t="str">
        <f>IF(ISNUMBER($AJ844),INDEX($C$1:$AB$3985,$AJ844,AK$4),"")</f>
        <v/>
      </c>
      <c r="AL844" s="7" t="str">
        <f>IF(ISNUMBER($AJ844),INDEX($C$1:$AB$3985,$AJ844,AL$4),"")</f>
        <v/>
      </c>
      <c r="AM844" s="128"/>
      <c r="AN844" s="128" t="str">
        <f t="shared" si="87"/>
        <v/>
      </c>
      <c r="AO844" s="7" t="str">
        <f t="shared" si="83"/>
        <v/>
      </c>
      <c r="AP844" s="10" t="str">
        <f t="shared" si="83"/>
        <v/>
      </c>
      <c r="AQ844" s="310">
        <f>IF(ISNUMBER(SEARCH($T$30,AO844)),MAX(AQ$5:AQ843)+1,0)</f>
        <v>0</v>
      </c>
      <c r="AR844" s="310">
        <f>IF(ISNUMBER(SEARCH($T$31,AO844)),MAX(AR$5:AR843)+1,0)</f>
        <v>0</v>
      </c>
      <c r="AS844" s="128" t="str">
        <f t="shared" si="86"/>
        <v/>
      </c>
      <c r="AT844" s="105" t="str">
        <f>IF(ISNUMBER($AS844),INDEX($C$1:$AB$3985,$AS844,AT$4),"")</f>
        <v/>
      </c>
      <c r="AU844" s="128"/>
      <c r="AV844" s="128" t="str">
        <f t="shared" si="88"/>
        <v/>
      </c>
      <c r="AW844" s="105" t="str">
        <f>IF(ISNUMBER($AV844),INDEX($C$1:$AB$3985,$AV844,AW$4),"")</f>
        <v/>
      </c>
      <c r="AX844" s="105" t="str">
        <f>IF(ISNUMBER($AV844),INDEX($C$1:$AB$3985,$AV844,AX$4),"")</f>
        <v/>
      </c>
      <c r="AY844" s="128"/>
      <c r="AZ844" s="128"/>
      <c r="BA844" s="128" t="str">
        <f t="shared" si="89"/>
        <v/>
      </c>
      <c r="BB844" s="105" t="str">
        <f>IF(ISNUMBER($BA844),INDEX($C$1:$AB$3985,$BA844,BB$4),"")</f>
        <v/>
      </c>
      <c r="BC844" s="105"/>
    </row>
    <row r="845" spans="1:55" x14ac:dyDescent="0.25">
      <c r="A845" s="98"/>
      <c r="B845" s="98">
        <f>ROW()</f>
        <v>845</v>
      </c>
      <c r="C845" s="73"/>
      <c r="D845" s="179" t="s">
        <v>917</v>
      </c>
      <c r="E845" s="175">
        <v>27.151240000000001</v>
      </c>
      <c r="F845" s="175">
        <v>0</v>
      </c>
      <c r="G845" s="176" t="s">
        <v>854</v>
      </c>
      <c r="H845" s="176"/>
      <c r="I845" s="176"/>
      <c r="J845" s="172"/>
      <c r="K845" s="173"/>
      <c r="L845" s="178"/>
      <c r="M845" s="36"/>
      <c r="N845" s="36"/>
      <c r="O845" s="36"/>
      <c r="P845" s="36"/>
      <c r="Q845" s="36"/>
      <c r="R845" s="3"/>
      <c r="S845" s="106"/>
      <c r="T845" s="106"/>
      <c r="U845" s="106"/>
      <c r="V845" s="106"/>
      <c r="W845" s="106"/>
      <c r="X845" s="106"/>
      <c r="Y845" s="36"/>
      <c r="Z845" s="36"/>
      <c r="AA845" s="36"/>
      <c r="AB845" s="188" t="str">
        <f t="shared" si="84"/>
        <v>or03c02_027.15124</v>
      </c>
      <c r="AC845" s="188" t="s">
        <v>1585</v>
      </c>
      <c r="AD845" s="131"/>
      <c r="AE845" s="131"/>
      <c r="AF845" s="131"/>
      <c r="AG845" s="131"/>
      <c r="AH845" s="131"/>
      <c r="AI845" s="131"/>
      <c r="AJ845" s="128" t="str">
        <f t="shared" si="85"/>
        <v/>
      </c>
      <c r="AK845" s="7" t="str">
        <f>IF(ISNUMBER($AJ845),INDEX($C$1:$AB$3985,$AJ845,AK$4),"")</f>
        <v/>
      </c>
      <c r="AL845" s="7" t="str">
        <f>IF(ISNUMBER($AJ845),INDEX($C$1:$AB$3985,$AJ845,AL$4),"")</f>
        <v/>
      </c>
      <c r="AM845" s="128"/>
      <c r="AN845" s="128" t="str">
        <f t="shared" si="87"/>
        <v/>
      </c>
      <c r="AO845" s="7" t="str">
        <f t="shared" si="83"/>
        <v/>
      </c>
      <c r="AP845" s="10" t="str">
        <f t="shared" si="83"/>
        <v/>
      </c>
      <c r="AQ845" s="310">
        <f>IF(ISNUMBER(SEARCH($T$30,AO845)),MAX(AQ$5:AQ844)+1,0)</f>
        <v>0</v>
      </c>
      <c r="AR845" s="310">
        <f>IF(ISNUMBER(SEARCH($T$31,AO845)),MAX(AR$5:AR844)+1,0)</f>
        <v>0</v>
      </c>
      <c r="AS845" s="128" t="str">
        <f t="shared" si="86"/>
        <v/>
      </c>
      <c r="AT845" s="105" t="str">
        <f>IF(ISNUMBER($AS845),INDEX($C$1:$AB$3985,$AS845,AT$4),"")</f>
        <v/>
      </c>
      <c r="AU845" s="128"/>
      <c r="AV845" s="128" t="str">
        <f t="shared" si="88"/>
        <v/>
      </c>
      <c r="AW845" s="105" t="str">
        <f>IF(ISNUMBER($AV845),INDEX($C$1:$AB$3985,$AV845,AW$4),"")</f>
        <v/>
      </c>
      <c r="AX845" s="105" t="str">
        <f>IF(ISNUMBER($AV845),INDEX($C$1:$AB$3985,$AV845,AX$4),"")</f>
        <v/>
      </c>
      <c r="AY845" s="128"/>
      <c r="AZ845" s="128"/>
      <c r="BA845" s="128" t="str">
        <f t="shared" si="89"/>
        <v/>
      </c>
      <c r="BB845" s="105" t="str">
        <f>IF(ISNUMBER($BA845),INDEX($C$1:$AB$3985,$BA845,BB$4),"")</f>
        <v/>
      </c>
      <c r="BC845" s="105"/>
    </row>
    <row r="846" spans="1:55" x14ac:dyDescent="0.25">
      <c r="A846" s="98"/>
      <c r="B846" s="98">
        <f>ROW()</f>
        <v>846</v>
      </c>
      <c r="C846" s="73"/>
      <c r="D846" s="179" t="s">
        <v>918</v>
      </c>
      <c r="E846" s="175">
        <v>26.7288</v>
      </c>
      <c r="F846" s="175">
        <v>0</v>
      </c>
      <c r="G846" s="176" t="s">
        <v>854</v>
      </c>
      <c r="H846" s="176"/>
      <c r="I846" s="176"/>
      <c r="J846" s="172"/>
      <c r="K846" s="173"/>
      <c r="L846" s="178"/>
      <c r="M846" s="36"/>
      <c r="N846" s="36"/>
      <c r="O846" s="36"/>
      <c r="P846" s="36"/>
      <c r="Q846" s="36"/>
      <c r="R846" s="3"/>
      <c r="S846" s="106"/>
      <c r="T846" s="106"/>
      <c r="U846" s="106"/>
      <c r="V846" s="106"/>
      <c r="W846" s="106"/>
      <c r="X846" s="106"/>
      <c r="Y846" s="36"/>
      <c r="Z846" s="36"/>
      <c r="AA846" s="36"/>
      <c r="AB846" s="188" t="str">
        <f t="shared" si="84"/>
        <v>or03c03_026.7288</v>
      </c>
      <c r="AC846" s="188" t="s">
        <v>1585</v>
      </c>
      <c r="AD846" s="131"/>
      <c r="AE846" s="131"/>
      <c r="AF846" s="131"/>
      <c r="AG846" s="131"/>
      <c r="AH846" s="131"/>
      <c r="AI846" s="131"/>
      <c r="AJ846" s="128" t="str">
        <f t="shared" si="85"/>
        <v/>
      </c>
      <c r="AK846" s="7" t="str">
        <f>IF(ISNUMBER($AJ846),INDEX($C$1:$AB$3985,$AJ846,AK$4),"")</f>
        <v/>
      </c>
      <c r="AL846" s="7" t="str">
        <f>IF(ISNUMBER($AJ846),INDEX($C$1:$AB$3985,$AJ846,AL$4),"")</f>
        <v/>
      </c>
      <c r="AM846" s="128"/>
      <c r="AN846" s="128" t="str">
        <f t="shared" si="87"/>
        <v/>
      </c>
      <c r="AO846" s="7" t="str">
        <f t="shared" si="83"/>
        <v/>
      </c>
      <c r="AP846" s="10" t="str">
        <f t="shared" si="83"/>
        <v/>
      </c>
      <c r="AQ846" s="310">
        <f>IF(ISNUMBER(SEARCH($T$30,AO846)),MAX(AQ$5:AQ845)+1,0)</f>
        <v>0</v>
      </c>
      <c r="AR846" s="310">
        <f>IF(ISNUMBER(SEARCH($T$31,AO846)),MAX(AR$5:AR845)+1,0)</f>
        <v>0</v>
      </c>
      <c r="AS846" s="128" t="str">
        <f t="shared" si="86"/>
        <v/>
      </c>
      <c r="AT846" s="105" t="str">
        <f>IF(ISNUMBER($AS846),INDEX($C$1:$AB$3985,$AS846,AT$4),"")</f>
        <v/>
      </c>
      <c r="AU846" s="128"/>
      <c r="AV846" s="128" t="str">
        <f t="shared" si="88"/>
        <v/>
      </c>
      <c r="AW846" s="105" t="str">
        <f>IF(ISNUMBER($AV846),INDEX($C$1:$AB$3985,$AV846,AW$4),"")</f>
        <v/>
      </c>
      <c r="AX846" s="105" t="str">
        <f>IF(ISNUMBER($AV846),INDEX($C$1:$AB$3985,$AV846,AX$4),"")</f>
        <v/>
      </c>
      <c r="AY846" s="128"/>
      <c r="AZ846" s="128"/>
      <c r="BA846" s="128" t="str">
        <f t="shared" si="89"/>
        <v/>
      </c>
      <c r="BB846" s="105" t="str">
        <f>IF(ISNUMBER($BA846),INDEX($C$1:$AB$3985,$BA846,BB$4),"")</f>
        <v/>
      </c>
      <c r="BC846" s="105"/>
    </row>
    <row r="847" spans="1:55" x14ac:dyDescent="0.25">
      <c r="A847" s="98"/>
      <c r="B847" s="98">
        <f>ROW()</f>
        <v>847</v>
      </c>
      <c r="C847" s="73"/>
      <c r="D847" s="179" t="s">
        <v>919</v>
      </c>
      <c r="E847" s="175">
        <v>26.325140000000001</v>
      </c>
      <c r="F847" s="175">
        <v>0</v>
      </c>
      <c r="G847" s="176" t="s">
        <v>854</v>
      </c>
      <c r="H847" s="176"/>
      <c r="I847" s="176"/>
      <c r="J847" s="172"/>
      <c r="K847" s="173"/>
      <c r="L847" s="178"/>
      <c r="M847" s="36"/>
      <c r="N847" s="36"/>
      <c r="O847" s="36"/>
      <c r="P847" s="36"/>
      <c r="Q847" s="36"/>
      <c r="R847" s="3"/>
      <c r="S847" s="106"/>
      <c r="T847" s="106"/>
      <c r="U847" s="106"/>
      <c r="V847" s="106"/>
      <c r="W847" s="106"/>
      <c r="X847" s="106"/>
      <c r="Y847" s="36"/>
      <c r="Z847" s="36"/>
      <c r="AA847" s="36"/>
      <c r="AB847" s="188" t="str">
        <f t="shared" si="84"/>
        <v>or03c04_026.32514</v>
      </c>
      <c r="AC847" s="188" t="s">
        <v>1585</v>
      </c>
      <c r="AD847" s="131"/>
      <c r="AE847" s="131"/>
      <c r="AF847" s="131"/>
      <c r="AG847" s="131"/>
      <c r="AH847" s="131"/>
      <c r="AI847" s="131"/>
      <c r="AJ847" s="128" t="str">
        <f t="shared" si="85"/>
        <v/>
      </c>
      <c r="AK847" s="7" t="str">
        <f>IF(ISNUMBER($AJ847),INDEX($C$1:$AB$3985,$AJ847,AK$4),"")</f>
        <v/>
      </c>
      <c r="AL847" s="7" t="str">
        <f>IF(ISNUMBER($AJ847),INDEX($C$1:$AB$3985,$AJ847,AL$4),"")</f>
        <v/>
      </c>
      <c r="AM847" s="128"/>
      <c r="AN847" s="128" t="str">
        <f t="shared" si="87"/>
        <v/>
      </c>
      <c r="AO847" s="7" t="str">
        <f t="shared" si="83"/>
        <v/>
      </c>
      <c r="AP847" s="10" t="str">
        <f t="shared" si="83"/>
        <v/>
      </c>
      <c r="AQ847" s="310">
        <f>IF(ISNUMBER(SEARCH($T$30,AO847)),MAX(AQ$5:AQ846)+1,0)</f>
        <v>0</v>
      </c>
      <c r="AR847" s="310">
        <f>IF(ISNUMBER(SEARCH($T$31,AO847)),MAX(AR$5:AR846)+1,0)</f>
        <v>0</v>
      </c>
      <c r="AS847" s="128" t="str">
        <f t="shared" si="86"/>
        <v/>
      </c>
      <c r="AT847" s="105" t="str">
        <f>IF(ISNUMBER($AS847),INDEX($C$1:$AB$3985,$AS847,AT$4),"")</f>
        <v/>
      </c>
      <c r="AU847" s="128"/>
      <c r="AV847" s="128" t="str">
        <f t="shared" si="88"/>
        <v/>
      </c>
      <c r="AW847" s="105" t="str">
        <f>IF(ISNUMBER($AV847),INDEX($C$1:$AB$3985,$AV847,AW$4),"")</f>
        <v/>
      </c>
      <c r="AX847" s="105" t="str">
        <f>IF(ISNUMBER($AV847),INDEX($C$1:$AB$3985,$AV847,AX$4),"")</f>
        <v/>
      </c>
      <c r="AY847" s="128"/>
      <c r="AZ847" s="128"/>
      <c r="BA847" s="128" t="str">
        <f t="shared" si="89"/>
        <v/>
      </c>
      <c r="BB847" s="105" t="str">
        <f>IF(ISNUMBER($BA847),INDEX($C$1:$AB$3985,$BA847,BB$4),"")</f>
        <v/>
      </c>
      <c r="BC847" s="105"/>
    </row>
    <row r="848" spans="1:55" x14ac:dyDescent="0.25">
      <c r="A848" s="98"/>
      <c r="B848" s="98">
        <f>ROW()</f>
        <v>848</v>
      </c>
      <c r="C848" s="73"/>
      <c r="D848" s="179" t="s">
        <v>920</v>
      </c>
      <c r="E848" s="175">
        <v>25.844159999999999</v>
      </c>
      <c r="F848" s="175">
        <v>0</v>
      </c>
      <c r="G848" s="176" t="s">
        <v>854</v>
      </c>
      <c r="H848" s="176"/>
      <c r="I848" s="176"/>
      <c r="J848" s="172"/>
      <c r="K848" s="173"/>
      <c r="L848" s="178"/>
      <c r="M848" s="36"/>
      <c r="N848" s="36"/>
      <c r="O848" s="36"/>
      <c r="P848" s="36"/>
      <c r="Q848" s="36"/>
      <c r="R848" s="3"/>
      <c r="S848" s="106"/>
      <c r="T848" s="106"/>
      <c r="U848" s="106"/>
      <c r="V848" s="106"/>
      <c r="W848" s="106"/>
      <c r="X848" s="106"/>
      <c r="Y848" s="36"/>
      <c r="Z848" s="36"/>
      <c r="AA848" s="36"/>
      <c r="AB848" s="188" t="str">
        <f t="shared" si="84"/>
        <v>or03c05_025.84416</v>
      </c>
      <c r="AC848" s="188" t="s">
        <v>1585</v>
      </c>
      <c r="AD848" s="131"/>
      <c r="AE848" s="131"/>
      <c r="AF848" s="131"/>
      <c r="AG848" s="131"/>
      <c r="AH848" s="131"/>
      <c r="AI848" s="131"/>
      <c r="AJ848" s="128" t="str">
        <f t="shared" si="85"/>
        <v/>
      </c>
      <c r="AK848" s="7" t="str">
        <f>IF(ISNUMBER($AJ848),INDEX($C$1:$AB$3985,$AJ848,AK$4),"")</f>
        <v/>
      </c>
      <c r="AL848" s="7" t="str">
        <f>IF(ISNUMBER($AJ848),INDEX($C$1:$AB$3985,$AJ848,AL$4),"")</f>
        <v/>
      </c>
      <c r="AM848" s="128"/>
      <c r="AN848" s="128" t="str">
        <f t="shared" si="87"/>
        <v/>
      </c>
      <c r="AO848" s="7" t="str">
        <f t="shared" si="83"/>
        <v/>
      </c>
      <c r="AP848" s="10" t="str">
        <f t="shared" si="83"/>
        <v/>
      </c>
      <c r="AQ848" s="310">
        <f>IF(ISNUMBER(SEARCH($T$30,AO848)),MAX(AQ$5:AQ847)+1,0)</f>
        <v>0</v>
      </c>
      <c r="AR848" s="310">
        <f>IF(ISNUMBER(SEARCH($T$31,AO848)),MAX(AR$5:AR847)+1,0)</f>
        <v>0</v>
      </c>
      <c r="AS848" s="128" t="str">
        <f t="shared" si="86"/>
        <v/>
      </c>
      <c r="AT848" s="105" t="str">
        <f>IF(ISNUMBER($AS848),INDEX($C$1:$AB$3985,$AS848,AT$4),"")</f>
        <v/>
      </c>
      <c r="AU848" s="128"/>
      <c r="AV848" s="128" t="str">
        <f t="shared" si="88"/>
        <v/>
      </c>
      <c r="AW848" s="105" t="str">
        <f>IF(ISNUMBER($AV848),INDEX($C$1:$AB$3985,$AV848,AW$4),"")</f>
        <v/>
      </c>
      <c r="AX848" s="105" t="str">
        <f>IF(ISNUMBER($AV848),INDEX($C$1:$AB$3985,$AV848,AX$4),"")</f>
        <v/>
      </c>
      <c r="AY848" s="128"/>
      <c r="AZ848" s="128"/>
      <c r="BA848" s="128" t="str">
        <f t="shared" si="89"/>
        <v/>
      </c>
      <c r="BB848" s="105" t="str">
        <f>IF(ISNUMBER($BA848),INDEX($C$1:$AB$3985,$BA848,BB$4),"")</f>
        <v/>
      </c>
      <c r="BC848" s="105"/>
    </row>
    <row r="849" spans="1:55" x14ac:dyDescent="0.25">
      <c r="A849" s="98"/>
      <c r="B849" s="98">
        <f>ROW()</f>
        <v>849</v>
      </c>
      <c r="C849" s="73"/>
      <c r="D849" s="179" t="s">
        <v>921</v>
      </c>
      <c r="E849" s="175">
        <v>25.14227</v>
      </c>
      <c r="F849" s="175">
        <v>0</v>
      </c>
      <c r="G849" s="176" t="s">
        <v>854</v>
      </c>
      <c r="H849" s="176"/>
      <c r="I849" s="176"/>
      <c r="J849" s="172"/>
      <c r="K849" s="173"/>
      <c r="L849" s="178"/>
      <c r="M849" s="36"/>
      <c r="N849" s="36"/>
      <c r="O849" s="36"/>
      <c r="P849" s="36"/>
      <c r="Q849" s="36"/>
      <c r="R849" s="3"/>
      <c r="S849" s="106"/>
      <c r="T849" s="106"/>
      <c r="U849" s="106"/>
      <c r="V849" s="106"/>
      <c r="W849" s="106"/>
      <c r="X849" s="106"/>
      <c r="Y849" s="36"/>
      <c r="Z849" s="36"/>
      <c r="AA849" s="36"/>
      <c r="AB849" s="188" t="str">
        <f t="shared" si="84"/>
        <v>or03c06_025.14227</v>
      </c>
      <c r="AC849" s="188" t="s">
        <v>1585</v>
      </c>
      <c r="AD849" s="131"/>
      <c r="AE849" s="131"/>
      <c r="AF849" s="131"/>
      <c r="AG849" s="131"/>
      <c r="AH849" s="131"/>
      <c r="AI849" s="131"/>
      <c r="AJ849" s="128" t="str">
        <f t="shared" si="85"/>
        <v/>
      </c>
      <c r="AK849" s="7" t="str">
        <f>IF(ISNUMBER($AJ849),INDEX($C$1:$AB$3985,$AJ849,AK$4),"")</f>
        <v/>
      </c>
      <c r="AL849" s="7" t="str">
        <f>IF(ISNUMBER($AJ849),INDEX($C$1:$AB$3985,$AJ849,AL$4),"")</f>
        <v/>
      </c>
      <c r="AM849" s="128"/>
      <c r="AN849" s="128" t="str">
        <f t="shared" si="87"/>
        <v/>
      </c>
      <c r="AO849" s="7" t="str">
        <f t="shared" si="83"/>
        <v/>
      </c>
      <c r="AP849" s="10" t="str">
        <f t="shared" si="83"/>
        <v/>
      </c>
      <c r="AQ849" s="310">
        <f>IF(ISNUMBER(SEARCH($T$30,AO849)),MAX(AQ$5:AQ848)+1,0)</f>
        <v>0</v>
      </c>
      <c r="AR849" s="310">
        <f>IF(ISNUMBER(SEARCH($T$31,AO849)),MAX(AR$5:AR848)+1,0)</f>
        <v>0</v>
      </c>
      <c r="AS849" s="128" t="str">
        <f t="shared" si="86"/>
        <v/>
      </c>
      <c r="AT849" s="105" t="str">
        <f>IF(ISNUMBER($AS849),INDEX($C$1:$AB$3985,$AS849,AT$4),"")</f>
        <v/>
      </c>
      <c r="AU849" s="128"/>
      <c r="AV849" s="128" t="str">
        <f t="shared" si="88"/>
        <v/>
      </c>
      <c r="AW849" s="105" t="str">
        <f>IF(ISNUMBER($AV849),INDEX($C$1:$AB$3985,$AV849,AW$4),"")</f>
        <v/>
      </c>
      <c r="AX849" s="105" t="str">
        <f>IF(ISNUMBER($AV849),INDEX($C$1:$AB$3985,$AV849,AX$4),"")</f>
        <v/>
      </c>
      <c r="AY849" s="128"/>
      <c r="AZ849" s="128"/>
      <c r="BA849" s="128" t="str">
        <f t="shared" si="89"/>
        <v/>
      </c>
      <c r="BB849" s="105" t="str">
        <f>IF(ISNUMBER($BA849),INDEX($C$1:$AB$3985,$BA849,BB$4),"")</f>
        <v/>
      </c>
      <c r="BC849" s="105"/>
    </row>
    <row r="850" spans="1:55" x14ac:dyDescent="0.25">
      <c r="A850" s="98"/>
      <c r="B850" s="98">
        <f>ROW()</f>
        <v>850</v>
      </c>
      <c r="C850" s="73"/>
      <c r="D850" s="179" t="s">
        <v>922</v>
      </c>
      <c r="E850" s="175">
        <v>24.528410000000001</v>
      </c>
      <c r="F850" s="175">
        <v>0</v>
      </c>
      <c r="G850" s="176" t="s">
        <v>854</v>
      </c>
      <c r="H850" s="176"/>
      <c r="I850" s="176"/>
      <c r="J850" s="172"/>
      <c r="K850" s="173"/>
      <c r="L850" s="178"/>
      <c r="M850" s="36"/>
      <c r="N850" s="36"/>
      <c r="O850" s="36"/>
      <c r="P850" s="36"/>
      <c r="Q850" s="36"/>
      <c r="R850" s="3"/>
      <c r="S850" s="106"/>
      <c r="T850" s="106"/>
      <c r="U850" s="106"/>
      <c r="V850" s="106"/>
      <c r="W850" s="106"/>
      <c r="X850" s="106"/>
      <c r="Y850" s="36"/>
      <c r="Z850" s="36"/>
      <c r="AA850" s="36"/>
      <c r="AB850" s="188" t="str">
        <f t="shared" si="84"/>
        <v>or03c07_024.52841</v>
      </c>
      <c r="AC850" s="188" t="s">
        <v>1585</v>
      </c>
      <c r="AD850" s="131"/>
      <c r="AE850" s="131"/>
      <c r="AF850" s="131"/>
      <c r="AG850" s="131"/>
      <c r="AH850" s="131"/>
      <c r="AI850" s="131"/>
      <c r="AJ850" s="128" t="str">
        <f t="shared" si="85"/>
        <v/>
      </c>
      <c r="AK850" s="7" t="str">
        <f>IF(ISNUMBER($AJ850),INDEX($C$1:$AB$3985,$AJ850,AK$4),"")</f>
        <v/>
      </c>
      <c r="AL850" s="7" t="str">
        <f>IF(ISNUMBER($AJ850),INDEX($C$1:$AB$3985,$AJ850,AL$4),"")</f>
        <v/>
      </c>
      <c r="AM850" s="128"/>
      <c r="AN850" s="128" t="str">
        <f t="shared" si="87"/>
        <v/>
      </c>
      <c r="AO850" s="7" t="str">
        <f t="shared" si="83"/>
        <v/>
      </c>
      <c r="AP850" s="10" t="str">
        <f t="shared" si="83"/>
        <v/>
      </c>
      <c r="AQ850" s="310">
        <f>IF(ISNUMBER(SEARCH($T$30,AO850)),MAX(AQ$5:AQ849)+1,0)</f>
        <v>0</v>
      </c>
      <c r="AR850" s="310">
        <f>IF(ISNUMBER(SEARCH($T$31,AO850)),MAX(AR$5:AR849)+1,0)</f>
        <v>0</v>
      </c>
      <c r="AS850" s="128" t="str">
        <f t="shared" si="86"/>
        <v/>
      </c>
      <c r="AT850" s="105" t="str">
        <f>IF(ISNUMBER($AS850),INDEX($C$1:$AB$3985,$AS850,AT$4),"")</f>
        <v/>
      </c>
      <c r="AU850" s="128"/>
      <c r="AV850" s="128" t="str">
        <f t="shared" si="88"/>
        <v/>
      </c>
      <c r="AW850" s="105" t="str">
        <f>IF(ISNUMBER($AV850),INDEX($C$1:$AB$3985,$AV850,AW$4),"")</f>
        <v/>
      </c>
      <c r="AX850" s="105" t="str">
        <f>IF(ISNUMBER($AV850),INDEX($C$1:$AB$3985,$AV850,AX$4),"")</f>
        <v/>
      </c>
      <c r="AY850" s="128"/>
      <c r="AZ850" s="128"/>
      <c r="BA850" s="128" t="str">
        <f t="shared" si="89"/>
        <v/>
      </c>
      <c r="BB850" s="105" t="str">
        <f>IF(ISNUMBER($BA850),INDEX($C$1:$AB$3985,$BA850,BB$4),"")</f>
        <v/>
      </c>
      <c r="BC850" s="105"/>
    </row>
    <row r="851" spans="1:55" x14ac:dyDescent="0.25">
      <c r="A851" s="98"/>
      <c r="B851" s="98">
        <f>ROW()</f>
        <v>851</v>
      </c>
      <c r="C851" s="73"/>
      <c r="D851" s="179" t="s">
        <v>923</v>
      </c>
      <c r="E851" s="175">
        <v>23.881450000000001</v>
      </c>
      <c r="F851" s="175">
        <v>0</v>
      </c>
      <c r="G851" s="176" t="s">
        <v>854</v>
      </c>
      <c r="H851" s="176"/>
      <c r="I851" s="176"/>
      <c r="J851" s="172"/>
      <c r="K851" s="173"/>
      <c r="L851" s="178"/>
      <c r="M851" s="36"/>
      <c r="N851" s="36"/>
      <c r="O851" s="36"/>
      <c r="P851" s="36"/>
      <c r="Q851" s="36"/>
      <c r="R851" s="3"/>
      <c r="S851" s="106"/>
      <c r="T851" s="106"/>
      <c r="U851" s="106"/>
      <c r="V851" s="106"/>
      <c r="W851" s="106"/>
      <c r="X851" s="106"/>
      <c r="Y851" s="36"/>
      <c r="Z851" s="36"/>
      <c r="AA851" s="36"/>
      <c r="AB851" s="188" t="str">
        <f t="shared" si="84"/>
        <v>or03c08_023.88145</v>
      </c>
      <c r="AC851" s="188" t="s">
        <v>1585</v>
      </c>
      <c r="AD851" s="131"/>
      <c r="AE851" s="131"/>
      <c r="AF851" s="131"/>
      <c r="AG851" s="131"/>
      <c r="AH851" s="131"/>
      <c r="AI851" s="131"/>
      <c r="AJ851" s="128" t="str">
        <f t="shared" si="85"/>
        <v/>
      </c>
      <c r="AK851" s="7" t="str">
        <f>IF(ISNUMBER($AJ851),INDEX($C$1:$AB$3985,$AJ851,AK$4),"")</f>
        <v/>
      </c>
      <c r="AL851" s="7" t="str">
        <f>IF(ISNUMBER($AJ851),INDEX($C$1:$AB$3985,$AJ851,AL$4),"")</f>
        <v/>
      </c>
      <c r="AM851" s="128"/>
      <c r="AN851" s="128" t="str">
        <f t="shared" si="87"/>
        <v/>
      </c>
      <c r="AO851" s="7" t="str">
        <f t="shared" si="83"/>
        <v/>
      </c>
      <c r="AP851" s="10" t="str">
        <f t="shared" si="83"/>
        <v/>
      </c>
      <c r="AQ851" s="310">
        <f>IF(ISNUMBER(SEARCH($T$30,AO851)),MAX(AQ$5:AQ850)+1,0)</f>
        <v>0</v>
      </c>
      <c r="AR851" s="310">
        <f>IF(ISNUMBER(SEARCH($T$31,AO851)),MAX(AR$5:AR850)+1,0)</f>
        <v>0</v>
      </c>
      <c r="AS851" s="128" t="str">
        <f t="shared" si="86"/>
        <v/>
      </c>
      <c r="AT851" s="105" t="str">
        <f>IF(ISNUMBER($AS851),INDEX($C$1:$AB$3985,$AS851,AT$4),"")</f>
        <v/>
      </c>
      <c r="AU851" s="128"/>
      <c r="AV851" s="128" t="str">
        <f t="shared" si="88"/>
        <v/>
      </c>
      <c r="AW851" s="105" t="str">
        <f>IF(ISNUMBER($AV851),INDEX($C$1:$AB$3985,$AV851,AW$4),"")</f>
        <v/>
      </c>
      <c r="AX851" s="105" t="str">
        <f>IF(ISNUMBER($AV851),INDEX($C$1:$AB$3985,$AV851,AX$4),"")</f>
        <v/>
      </c>
      <c r="AY851" s="128"/>
      <c r="AZ851" s="128"/>
      <c r="BA851" s="128" t="str">
        <f t="shared" si="89"/>
        <v/>
      </c>
      <c r="BB851" s="105" t="str">
        <f>IF(ISNUMBER($BA851),INDEX($C$1:$AB$3985,$BA851,BB$4),"")</f>
        <v/>
      </c>
      <c r="BC851" s="105"/>
    </row>
    <row r="852" spans="1:55" x14ac:dyDescent="0.25">
      <c r="A852" s="98"/>
      <c r="B852" s="98">
        <f>ROW()</f>
        <v>852</v>
      </c>
      <c r="C852" s="73"/>
      <c r="D852" s="179" t="s">
        <v>924</v>
      </c>
      <c r="E852" s="175">
        <v>22.995699999999999</v>
      </c>
      <c r="F852" s="175">
        <v>0</v>
      </c>
      <c r="G852" s="176" t="s">
        <v>854</v>
      </c>
      <c r="H852" s="176"/>
      <c r="I852" s="176"/>
      <c r="J852" s="172"/>
      <c r="K852" s="173"/>
      <c r="L852" s="178"/>
      <c r="M852" s="36"/>
      <c r="N852" s="36"/>
      <c r="O852" s="36"/>
      <c r="P852" s="36"/>
      <c r="Q852" s="36"/>
      <c r="R852" s="3"/>
      <c r="S852" s="106"/>
      <c r="T852" s="106"/>
      <c r="U852" s="106"/>
      <c r="V852" s="106"/>
      <c r="W852" s="106"/>
      <c r="X852" s="106"/>
      <c r="Y852" s="36"/>
      <c r="Z852" s="36"/>
      <c r="AA852" s="36"/>
      <c r="AB852" s="188" t="str">
        <f t="shared" si="84"/>
        <v>or03c09_022.9957</v>
      </c>
      <c r="AC852" s="188" t="s">
        <v>1585</v>
      </c>
      <c r="AD852" s="131"/>
      <c r="AE852" s="131"/>
      <c r="AF852" s="131"/>
      <c r="AG852" s="131"/>
      <c r="AH852" s="131"/>
      <c r="AI852" s="131"/>
      <c r="AJ852" s="128" t="str">
        <f t="shared" si="85"/>
        <v/>
      </c>
      <c r="AK852" s="7" t="str">
        <f>IF(ISNUMBER($AJ852),INDEX($C$1:$AB$3985,$AJ852,AK$4),"")</f>
        <v/>
      </c>
      <c r="AL852" s="7" t="str">
        <f>IF(ISNUMBER($AJ852),INDEX($C$1:$AB$3985,$AJ852,AL$4),"")</f>
        <v/>
      </c>
      <c r="AM852" s="128"/>
      <c r="AN852" s="128" t="str">
        <f t="shared" si="87"/>
        <v/>
      </c>
      <c r="AO852" s="7" t="str">
        <f t="shared" si="83"/>
        <v/>
      </c>
      <c r="AP852" s="10" t="str">
        <f t="shared" si="83"/>
        <v/>
      </c>
      <c r="AQ852" s="310">
        <f>IF(ISNUMBER(SEARCH($T$30,AO852)),MAX(AQ$5:AQ851)+1,0)</f>
        <v>0</v>
      </c>
      <c r="AR852" s="310">
        <f>IF(ISNUMBER(SEARCH($T$31,AO852)),MAX(AR$5:AR851)+1,0)</f>
        <v>0</v>
      </c>
      <c r="AS852" s="128" t="str">
        <f t="shared" si="86"/>
        <v/>
      </c>
      <c r="AT852" s="105" t="str">
        <f>IF(ISNUMBER($AS852),INDEX($C$1:$AB$3985,$AS852,AT$4),"")</f>
        <v/>
      </c>
      <c r="AU852" s="128"/>
      <c r="AV852" s="128" t="str">
        <f t="shared" si="88"/>
        <v/>
      </c>
      <c r="AW852" s="105" t="str">
        <f>IF(ISNUMBER($AV852),INDEX($C$1:$AB$3985,$AV852,AW$4),"")</f>
        <v/>
      </c>
      <c r="AX852" s="105" t="str">
        <f>IF(ISNUMBER($AV852),INDEX($C$1:$AB$3985,$AV852,AX$4),"")</f>
        <v/>
      </c>
      <c r="AY852" s="128"/>
      <c r="AZ852" s="128"/>
      <c r="BA852" s="128" t="str">
        <f t="shared" si="89"/>
        <v/>
      </c>
      <c r="BB852" s="105" t="str">
        <f>IF(ISNUMBER($BA852),INDEX($C$1:$AB$3985,$BA852,BB$4),"")</f>
        <v/>
      </c>
      <c r="BC852" s="105"/>
    </row>
    <row r="853" spans="1:55" x14ac:dyDescent="0.25">
      <c r="A853" s="98"/>
      <c r="B853" s="98">
        <f>ROW()</f>
        <v>853</v>
      </c>
      <c r="C853" s="73"/>
      <c r="D853" s="179" t="s">
        <v>925</v>
      </c>
      <c r="E853" s="175">
        <v>22.22598</v>
      </c>
      <c r="F853" s="175">
        <v>100</v>
      </c>
      <c r="G853" s="176" t="s">
        <v>853</v>
      </c>
      <c r="H853" s="176"/>
      <c r="I853" s="176"/>
      <c r="J853" s="172"/>
      <c r="K853" s="173"/>
      <c r="L853" s="178"/>
      <c r="M853" s="36"/>
      <c r="N853" s="36"/>
      <c r="O853" s="36"/>
      <c r="P853" s="36"/>
      <c r="Q853" s="36"/>
      <c r="R853" s="3"/>
      <c r="S853" s="106"/>
      <c r="T853" s="106"/>
      <c r="U853" s="106"/>
      <c r="V853" s="106"/>
      <c r="W853" s="106"/>
      <c r="X853" s="106"/>
      <c r="Y853" s="36"/>
      <c r="Z853" s="36"/>
      <c r="AA853" s="36"/>
      <c r="AB853" s="188" t="str">
        <f t="shared" si="84"/>
        <v>or03c10_022.22598</v>
      </c>
      <c r="AC853" s="188" t="s">
        <v>1585</v>
      </c>
      <c r="AD853" s="131"/>
      <c r="AE853" s="131"/>
      <c r="AF853" s="131"/>
      <c r="AG853" s="131"/>
      <c r="AH853" s="131"/>
      <c r="AI853" s="131"/>
      <c r="AJ853" s="128" t="str">
        <f t="shared" si="85"/>
        <v/>
      </c>
      <c r="AK853" s="7" t="str">
        <f>IF(ISNUMBER($AJ853),INDEX($C$1:$AB$3985,$AJ853,AK$4),"")</f>
        <v/>
      </c>
      <c r="AL853" s="7" t="str">
        <f>IF(ISNUMBER($AJ853),INDEX($C$1:$AB$3985,$AJ853,AL$4),"")</f>
        <v/>
      </c>
      <c r="AM853" s="128"/>
      <c r="AN853" s="128" t="str">
        <f t="shared" si="87"/>
        <v/>
      </c>
      <c r="AO853" s="7" t="str">
        <f t="shared" si="83"/>
        <v/>
      </c>
      <c r="AP853" s="10" t="str">
        <f t="shared" si="83"/>
        <v/>
      </c>
      <c r="AQ853" s="310">
        <f>IF(ISNUMBER(SEARCH($T$30,AO853)),MAX(AQ$5:AQ852)+1,0)</f>
        <v>0</v>
      </c>
      <c r="AR853" s="310">
        <f>IF(ISNUMBER(SEARCH($T$31,AO853)),MAX(AR$5:AR852)+1,0)</f>
        <v>0</v>
      </c>
      <c r="AS853" s="128" t="str">
        <f t="shared" si="86"/>
        <v/>
      </c>
      <c r="AT853" s="105" t="str">
        <f>IF(ISNUMBER($AS853),INDEX($C$1:$AB$3985,$AS853,AT$4),"")</f>
        <v/>
      </c>
      <c r="AU853" s="128"/>
      <c r="AV853" s="128" t="str">
        <f t="shared" si="88"/>
        <v/>
      </c>
      <c r="AW853" s="105" t="str">
        <f>IF(ISNUMBER($AV853),INDEX($C$1:$AB$3985,$AV853,AW$4),"")</f>
        <v/>
      </c>
      <c r="AX853" s="105" t="str">
        <f>IF(ISNUMBER($AV853),INDEX($C$1:$AB$3985,$AV853,AX$4),"")</f>
        <v/>
      </c>
      <c r="AY853" s="128"/>
      <c r="AZ853" s="128"/>
      <c r="BA853" s="128" t="str">
        <f t="shared" si="89"/>
        <v/>
      </c>
      <c r="BB853" s="105" t="str">
        <f>IF(ISNUMBER($BA853),INDEX($C$1:$AB$3985,$BA853,BB$4),"")</f>
        <v/>
      </c>
      <c r="BC853" s="105"/>
    </row>
    <row r="854" spans="1:55" x14ac:dyDescent="0.25">
      <c r="A854" s="98"/>
      <c r="B854" s="98">
        <f>ROW()</f>
        <v>854</v>
      </c>
      <c r="C854" s="73"/>
      <c r="D854" s="179" t="s">
        <v>926</v>
      </c>
      <c r="E854" s="175">
        <v>21.558350000000001</v>
      </c>
      <c r="F854" s="175">
        <v>0</v>
      </c>
      <c r="G854" s="176" t="s">
        <v>854</v>
      </c>
      <c r="H854" s="176"/>
      <c r="I854" s="176"/>
      <c r="J854" s="172"/>
      <c r="K854" s="173"/>
      <c r="L854" s="178"/>
      <c r="M854" s="36"/>
      <c r="N854" s="36"/>
      <c r="O854" s="36"/>
      <c r="P854" s="36"/>
      <c r="Q854" s="36"/>
      <c r="R854" s="3"/>
      <c r="S854" s="106"/>
      <c r="T854" s="106"/>
      <c r="U854" s="106"/>
      <c r="V854" s="106"/>
      <c r="W854" s="106"/>
      <c r="X854" s="106"/>
      <c r="Y854" s="36"/>
      <c r="Z854" s="36"/>
      <c r="AA854" s="36"/>
      <c r="AB854" s="188" t="str">
        <f t="shared" si="84"/>
        <v>or03c11_021.55835</v>
      </c>
      <c r="AC854" s="188" t="s">
        <v>1585</v>
      </c>
      <c r="AD854" s="131"/>
      <c r="AE854" s="131"/>
      <c r="AF854" s="131"/>
      <c r="AG854" s="131"/>
      <c r="AH854" s="131"/>
      <c r="AI854" s="131"/>
      <c r="AJ854" s="128" t="str">
        <f t="shared" si="85"/>
        <v/>
      </c>
      <c r="AK854" s="7" t="str">
        <f>IF(ISNUMBER($AJ854),INDEX($C$1:$AB$3985,$AJ854,AK$4),"")</f>
        <v/>
      </c>
      <c r="AL854" s="7" t="str">
        <f>IF(ISNUMBER($AJ854),INDEX($C$1:$AB$3985,$AJ854,AL$4),"")</f>
        <v/>
      </c>
      <c r="AM854" s="128"/>
      <c r="AN854" s="128" t="str">
        <f t="shared" si="87"/>
        <v/>
      </c>
      <c r="AO854" s="7" t="str">
        <f t="shared" si="83"/>
        <v/>
      </c>
      <c r="AP854" s="10" t="str">
        <f t="shared" si="83"/>
        <v/>
      </c>
      <c r="AQ854" s="310">
        <f>IF(ISNUMBER(SEARCH($T$30,AO854)),MAX(AQ$5:AQ853)+1,0)</f>
        <v>0</v>
      </c>
      <c r="AR854" s="310">
        <f>IF(ISNUMBER(SEARCH($T$31,AO854)),MAX(AR$5:AR853)+1,0)</f>
        <v>0</v>
      </c>
      <c r="AS854" s="128" t="str">
        <f t="shared" si="86"/>
        <v/>
      </c>
      <c r="AT854" s="105" t="str">
        <f>IF(ISNUMBER($AS854),INDEX($C$1:$AB$3985,$AS854,AT$4),"")</f>
        <v/>
      </c>
      <c r="AU854" s="128"/>
      <c r="AV854" s="128" t="str">
        <f t="shared" si="88"/>
        <v/>
      </c>
      <c r="AW854" s="105" t="str">
        <f>IF(ISNUMBER($AV854),INDEX($C$1:$AB$3985,$AV854,AW$4),"")</f>
        <v/>
      </c>
      <c r="AX854" s="105" t="str">
        <f>IF(ISNUMBER($AV854),INDEX($C$1:$AB$3985,$AV854,AX$4),"")</f>
        <v/>
      </c>
      <c r="AY854" s="128"/>
      <c r="AZ854" s="128"/>
      <c r="BA854" s="128" t="str">
        <f t="shared" si="89"/>
        <v/>
      </c>
      <c r="BB854" s="105" t="str">
        <f>IF(ISNUMBER($BA854),INDEX($C$1:$AB$3985,$BA854,BB$4),"")</f>
        <v/>
      </c>
      <c r="BC854" s="105"/>
    </row>
    <row r="855" spans="1:55" x14ac:dyDescent="0.25">
      <c r="A855" s="98"/>
      <c r="B855" s="98">
        <f>ROW()</f>
        <v>855</v>
      </c>
      <c r="C855" s="73"/>
      <c r="D855" s="179" t="s">
        <v>927</v>
      </c>
      <c r="E855" s="175">
        <v>20.86431</v>
      </c>
      <c r="F855" s="175">
        <v>0</v>
      </c>
      <c r="G855" s="176" t="s">
        <v>854</v>
      </c>
      <c r="H855" s="176"/>
      <c r="I855" s="176"/>
      <c r="J855" s="172"/>
      <c r="K855" s="173"/>
      <c r="L855" s="178"/>
      <c r="M855" s="36"/>
      <c r="N855" s="36"/>
      <c r="O855" s="36"/>
      <c r="P855" s="36"/>
      <c r="Q855" s="36"/>
      <c r="R855" s="3"/>
      <c r="S855" s="106"/>
      <c r="T855" s="106"/>
      <c r="U855" s="106"/>
      <c r="V855" s="106"/>
      <c r="W855" s="106"/>
      <c r="X855" s="106"/>
      <c r="Y855" s="36"/>
      <c r="Z855" s="36"/>
      <c r="AA855" s="36"/>
      <c r="AB855" s="188" t="str">
        <f t="shared" si="84"/>
        <v>or03c12_020.86431</v>
      </c>
      <c r="AC855" s="188" t="s">
        <v>1585</v>
      </c>
      <c r="AD855" s="131"/>
      <c r="AE855" s="131"/>
      <c r="AF855" s="131"/>
      <c r="AG855" s="131"/>
      <c r="AH855" s="131"/>
      <c r="AI855" s="131"/>
      <c r="AJ855" s="128" t="str">
        <f t="shared" si="85"/>
        <v/>
      </c>
      <c r="AK855" s="7" t="str">
        <f>IF(ISNUMBER($AJ855),INDEX($C$1:$AB$3985,$AJ855,AK$4),"")</f>
        <v/>
      </c>
      <c r="AL855" s="7" t="str">
        <f>IF(ISNUMBER($AJ855),INDEX($C$1:$AB$3985,$AJ855,AL$4),"")</f>
        <v/>
      </c>
      <c r="AM855" s="128"/>
      <c r="AN855" s="128" t="str">
        <f t="shared" si="87"/>
        <v/>
      </c>
      <c r="AO855" s="7" t="str">
        <f t="shared" si="83"/>
        <v/>
      </c>
      <c r="AP855" s="10" t="str">
        <f t="shared" si="83"/>
        <v/>
      </c>
      <c r="AQ855" s="310">
        <f>IF(ISNUMBER(SEARCH($T$30,AO855)),MAX(AQ$5:AQ854)+1,0)</f>
        <v>0</v>
      </c>
      <c r="AR855" s="310">
        <f>IF(ISNUMBER(SEARCH($T$31,AO855)),MAX(AR$5:AR854)+1,0)</f>
        <v>0</v>
      </c>
      <c r="AS855" s="128" t="str">
        <f t="shared" si="86"/>
        <v/>
      </c>
      <c r="AT855" s="105" t="str">
        <f>IF(ISNUMBER($AS855),INDEX($C$1:$AB$3985,$AS855,AT$4),"")</f>
        <v/>
      </c>
      <c r="AU855" s="128"/>
      <c r="AV855" s="128" t="str">
        <f t="shared" si="88"/>
        <v/>
      </c>
      <c r="AW855" s="105" t="str">
        <f>IF(ISNUMBER($AV855),INDEX($C$1:$AB$3985,$AV855,AW$4),"")</f>
        <v/>
      </c>
      <c r="AX855" s="105" t="str">
        <f>IF(ISNUMBER($AV855),INDEX($C$1:$AB$3985,$AV855,AX$4),"")</f>
        <v/>
      </c>
      <c r="AY855" s="128"/>
      <c r="AZ855" s="128"/>
      <c r="BA855" s="128" t="str">
        <f t="shared" si="89"/>
        <v/>
      </c>
      <c r="BB855" s="105" t="str">
        <f>IF(ISNUMBER($BA855),INDEX($C$1:$AB$3985,$BA855,BB$4),"")</f>
        <v/>
      </c>
      <c r="BC855" s="105"/>
    </row>
    <row r="856" spans="1:55" x14ac:dyDescent="0.25">
      <c r="A856" s="98"/>
      <c r="B856" s="98">
        <f>ROW()</f>
        <v>856</v>
      </c>
      <c r="C856" s="73"/>
      <c r="D856" s="179" t="s">
        <v>928</v>
      </c>
      <c r="E856" s="175">
        <v>20.175229999999999</v>
      </c>
      <c r="F856" s="175">
        <v>0</v>
      </c>
      <c r="G856" s="176" t="s">
        <v>854</v>
      </c>
      <c r="H856" s="176"/>
      <c r="I856" s="176"/>
      <c r="J856" s="172"/>
      <c r="K856" s="173"/>
      <c r="L856" s="178"/>
      <c r="M856" s="36"/>
      <c r="N856" s="36"/>
      <c r="O856" s="36"/>
      <c r="P856" s="36"/>
      <c r="Q856" s="36"/>
      <c r="R856" s="3"/>
      <c r="S856" s="106"/>
      <c r="T856" s="106"/>
      <c r="U856" s="106"/>
      <c r="V856" s="106"/>
      <c r="W856" s="106"/>
      <c r="X856" s="106"/>
      <c r="Y856" s="36"/>
      <c r="Z856" s="36"/>
      <c r="AA856" s="36"/>
      <c r="AB856" s="188" t="str">
        <f t="shared" si="84"/>
        <v>or03c13_020.17523</v>
      </c>
      <c r="AC856" s="188" t="s">
        <v>1585</v>
      </c>
      <c r="AD856" s="131"/>
      <c r="AE856" s="131"/>
      <c r="AF856" s="131"/>
      <c r="AG856" s="131"/>
      <c r="AH856" s="131"/>
      <c r="AI856" s="131"/>
      <c r="AJ856" s="128" t="str">
        <f t="shared" si="85"/>
        <v/>
      </c>
      <c r="AK856" s="7" t="str">
        <f>IF(ISNUMBER($AJ856),INDEX($C$1:$AB$3985,$AJ856,AK$4),"")</f>
        <v/>
      </c>
      <c r="AL856" s="7" t="str">
        <f>IF(ISNUMBER($AJ856),INDEX($C$1:$AB$3985,$AJ856,AL$4),"")</f>
        <v/>
      </c>
      <c r="AM856" s="128"/>
      <c r="AN856" s="128" t="str">
        <f t="shared" si="87"/>
        <v/>
      </c>
      <c r="AO856" s="7" t="str">
        <f t="shared" si="83"/>
        <v/>
      </c>
      <c r="AP856" s="10" t="str">
        <f t="shared" si="83"/>
        <v/>
      </c>
      <c r="AQ856" s="310">
        <f>IF(ISNUMBER(SEARCH($T$30,AO856)),MAX(AQ$5:AQ855)+1,0)</f>
        <v>0</v>
      </c>
      <c r="AR856" s="310">
        <f>IF(ISNUMBER(SEARCH($T$31,AO856)),MAX(AR$5:AR855)+1,0)</f>
        <v>0</v>
      </c>
      <c r="AS856" s="128" t="str">
        <f t="shared" si="86"/>
        <v/>
      </c>
      <c r="AT856" s="105" t="str">
        <f>IF(ISNUMBER($AS856),INDEX($C$1:$AB$3985,$AS856,AT$4),"")</f>
        <v/>
      </c>
      <c r="AU856" s="128"/>
      <c r="AV856" s="128" t="str">
        <f t="shared" si="88"/>
        <v/>
      </c>
      <c r="AW856" s="105" t="str">
        <f>IF(ISNUMBER($AV856),INDEX($C$1:$AB$3985,$AV856,AW$4),"")</f>
        <v/>
      </c>
      <c r="AX856" s="105" t="str">
        <f>IF(ISNUMBER($AV856),INDEX($C$1:$AB$3985,$AV856,AX$4),"")</f>
        <v/>
      </c>
      <c r="AY856" s="128"/>
      <c r="AZ856" s="128"/>
      <c r="BA856" s="128" t="str">
        <f t="shared" si="89"/>
        <v/>
      </c>
      <c r="BB856" s="105" t="str">
        <f>IF(ISNUMBER($BA856),INDEX($C$1:$AB$3985,$BA856,BB$4),"")</f>
        <v/>
      </c>
      <c r="BC856" s="105"/>
    </row>
    <row r="857" spans="1:55" x14ac:dyDescent="0.25">
      <c r="A857" s="98"/>
      <c r="B857" s="98">
        <f>ROW()</f>
        <v>857</v>
      </c>
      <c r="C857" s="73"/>
      <c r="D857" s="179" t="s">
        <v>929</v>
      </c>
      <c r="E857" s="175">
        <v>19.44061</v>
      </c>
      <c r="F857" s="175">
        <v>0</v>
      </c>
      <c r="G857" s="176" t="s">
        <v>854</v>
      </c>
      <c r="H857" s="176"/>
      <c r="I857" s="176"/>
      <c r="J857" s="172"/>
      <c r="K857" s="173"/>
      <c r="L857" s="178"/>
      <c r="M857" s="36"/>
      <c r="N857" s="36"/>
      <c r="O857" s="36"/>
      <c r="P857" s="36"/>
      <c r="Q857" s="36"/>
      <c r="R857" s="3"/>
      <c r="S857" s="106"/>
      <c r="T857" s="106"/>
      <c r="U857" s="106"/>
      <c r="V857" s="106"/>
      <c r="W857" s="106"/>
      <c r="X857" s="106"/>
      <c r="Y857" s="36"/>
      <c r="Z857" s="36"/>
      <c r="AA857" s="36"/>
      <c r="AB857" s="188" t="str">
        <f t="shared" si="84"/>
        <v>or03c14_019.44061</v>
      </c>
      <c r="AC857" s="188" t="s">
        <v>1585</v>
      </c>
      <c r="AD857" s="131"/>
      <c r="AE857" s="131"/>
      <c r="AF857" s="131"/>
      <c r="AG857" s="131"/>
      <c r="AH857" s="131"/>
      <c r="AI857" s="131"/>
      <c r="AJ857" s="128" t="str">
        <f t="shared" si="85"/>
        <v/>
      </c>
      <c r="AK857" s="7" t="str">
        <f>IF(ISNUMBER($AJ857),INDEX($C$1:$AB$3985,$AJ857,AK$4),"")</f>
        <v/>
      </c>
      <c r="AL857" s="7" t="str">
        <f>IF(ISNUMBER($AJ857),INDEX($C$1:$AB$3985,$AJ857,AL$4),"")</f>
        <v/>
      </c>
      <c r="AM857" s="128"/>
      <c r="AN857" s="128" t="str">
        <f t="shared" si="87"/>
        <v/>
      </c>
      <c r="AO857" s="7" t="str">
        <f t="shared" si="83"/>
        <v/>
      </c>
      <c r="AP857" s="10" t="str">
        <f t="shared" si="83"/>
        <v/>
      </c>
      <c r="AQ857" s="310">
        <f>IF(ISNUMBER(SEARCH($T$30,AO857)),MAX(AQ$5:AQ856)+1,0)</f>
        <v>0</v>
      </c>
      <c r="AR857" s="310">
        <f>IF(ISNUMBER(SEARCH($T$31,AO857)),MAX(AR$5:AR856)+1,0)</f>
        <v>0</v>
      </c>
      <c r="AS857" s="128" t="str">
        <f t="shared" si="86"/>
        <v/>
      </c>
      <c r="AT857" s="105" t="str">
        <f>IF(ISNUMBER($AS857),INDEX($C$1:$AB$3985,$AS857,AT$4),"")</f>
        <v/>
      </c>
      <c r="AU857" s="128"/>
      <c r="AV857" s="128" t="str">
        <f t="shared" si="88"/>
        <v/>
      </c>
      <c r="AW857" s="105" t="str">
        <f>IF(ISNUMBER($AV857),INDEX($C$1:$AB$3985,$AV857,AW$4),"")</f>
        <v/>
      </c>
      <c r="AX857" s="105" t="str">
        <f>IF(ISNUMBER($AV857),INDEX($C$1:$AB$3985,$AV857,AX$4),"")</f>
        <v/>
      </c>
      <c r="AY857" s="128"/>
      <c r="AZ857" s="128"/>
      <c r="BA857" s="128" t="str">
        <f t="shared" si="89"/>
        <v/>
      </c>
      <c r="BB857" s="105" t="str">
        <f>IF(ISNUMBER($BA857),INDEX($C$1:$AB$3985,$BA857,BB$4),"")</f>
        <v/>
      </c>
      <c r="BC857" s="105"/>
    </row>
    <row r="858" spans="1:55" x14ac:dyDescent="0.25">
      <c r="A858" s="98"/>
      <c r="B858" s="98">
        <f>ROW()</f>
        <v>858</v>
      </c>
      <c r="C858" s="73"/>
      <c r="D858" s="179" t="s">
        <v>930</v>
      </c>
      <c r="E858" s="175">
        <v>19.594380000000001</v>
      </c>
      <c r="F858" s="175">
        <v>0</v>
      </c>
      <c r="G858" s="176" t="s">
        <v>854</v>
      </c>
      <c r="H858" s="176"/>
      <c r="I858" s="176"/>
      <c r="J858" s="172"/>
      <c r="K858" s="173"/>
      <c r="L858" s="178"/>
      <c r="M858" s="36"/>
      <c r="N858" s="36"/>
      <c r="O858" s="36"/>
      <c r="P858" s="36"/>
      <c r="Q858" s="36"/>
      <c r="R858" s="3"/>
      <c r="S858" s="106"/>
      <c r="T858" s="106"/>
      <c r="U858" s="106"/>
      <c r="V858" s="106"/>
      <c r="W858" s="106"/>
      <c r="X858" s="106"/>
      <c r="Y858" s="36"/>
      <c r="Z858" s="36"/>
      <c r="AA858" s="36"/>
      <c r="AB858" s="188" t="str">
        <f t="shared" si="84"/>
        <v>or03c15_019.59438</v>
      </c>
      <c r="AC858" s="188" t="s">
        <v>1585</v>
      </c>
      <c r="AD858" s="131"/>
      <c r="AE858" s="131"/>
      <c r="AF858" s="131"/>
      <c r="AG858" s="131"/>
      <c r="AH858" s="131"/>
      <c r="AI858" s="131"/>
      <c r="AJ858" s="128" t="str">
        <f t="shared" si="85"/>
        <v/>
      </c>
      <c r="AK858" s="7" t="str">
        <f>IF(ISNUMBER($AJ858),INDEX($C$1:$AB$3985,$AJ858,AK$4),"")</f>
        <v/>
      </c>
      <c r="AL858" s="7" t="str">
        <f>IF(ISNUMBER($AJ858),INDEX($C$1:$AB$3985,$AJ858,AL$4),"")</f>
        <v/>
      </c>
      <c r="AM858" s="128"/>
      <c r="AN858" s="128" t="str">
        <f t="shared" si="87"/>
        <v/>
      </c>
      <c r="AO858" s="7" t="str">
        <f t="shared" si="83"/>
        <v/>
      </c>
      <c r="AP858" s="10" t="str">
        <f t="shared" si="83"/>
        <v/>
      </c>
      <c r="AQ858" s="310">
        <f>IF(ISNUMBER(SEARCH($T$30,AO858)),MAX(AQ$5:AQ857)+1,0)</f>
        <v>0</v>
      </c>
      <c r="AR858" s="310">
        <f>IF(ISNUMBER(SEARCH($T$31,AO858)),MAX(AR$5:AR857)+1,0)</f>
        <v>0</v>
      </c>
      <c r="AS858" s="128" t="str">
        <f t="shared" si="86"/>
        <v/>
      </c>
      <c r="AT858" s="105" t="str">
        <f>IF(ISNUMBER($AS858),INDEX($C$1:$AB$3985,$AS858,AT$4),"")</f>
        <v/>
      </c>
      <c r="AU858" s="128"/>
      <c r="AV858" s="128" t="str">
        <f t="shared" si="88"/>
        <v/>
      </c>
      <c r="AW858" s="105" t="str">
        <f>IF(ISNUMBER($AV858),INDEX($C$1:$AB$3985,$AV858,AW$4),"")</f>
        <v/>
      </c>
      <c r="AX858" s="105" t="str">
        <f>IF(ISNUMBER($AV858),INDEX($C$1:$AB$3985,$AV858,AX$4),"")</f>
        <v/>
      </c>
      <c r="AY858" s="128"/>
      <c r="AZ858" s="128"/>
      <c r="BA858" s="128" t="str">
        <f t="shared" si="89"/>
        <v/>
      </c>
      <c r="BB858" s="105" t="str">
        <f>IF(ISNUMBER($BA858),INDEX($C$1:$AB$3985,$BA858,BB$4),"")</f>
        <v/>
      </c>
      <c r="BC858" s="105"/>
    </row>
    <row r="859" spans="1:55" x14ac:dyDescent="0.25">
      <c r="A859" s="98"/>
      <c r="B859" s="98">
        <f>ROW()</f>
        <v>859</v>
      </c>
      <c r="C859" s="73"/>
      <c r="D859" s="179" t="s">
        <v>931</v>
      </c>
      <c r="E859" s="175">
        <v>19.756920000000001</v>
      </c>
      <c r="F859" s="175">
        <v>100</v>
      </c>
      <c r="G859" s="176" t="s">
        <v>853</v>
      </c>
      <c r="H859" s="176"/>
      <c r="I859" s="176"/>
      <c r="J859" s="172"/>
      <c r="K859" s="173"/>
      <c r="L859" s="178"/>
      <c r="M859" s="36"/>
      <c r="N859" s="36"/>
      <c r="O859" s="36"/>
      <c r="P859" s="36"/>
      <c r="Q859" s="36"/>
      <c r="R859" s="3"/>
      <c r="S859" s="106"/>
      <c r="T859" s="106"/>
      <c r="U859" s="106"/>
      <c r="V859" s="106"/>
      <c r="W859" s="106"/>
      <c r="X859" s="106"/>
      <c r="Y859" s="36"/>
      <c r="Z859" s="36"/>
      <c r="AA859" s="36"/>
      <c r="AB859" s="188" t="str">
        <f t="shared" si="84"/>
        <v>or03c16_019.75692</v>
      </c>
      <c r="AC859" s="188" t="s">
        <v>1585</v>
      </c>
      <c r="AD859" s="131"/>
      <c r="AE859" s="131"/>
      <c r="AF859" s="131"/>
      <c r="AG859" s="131"/>
      <c r="AH859" s="131"/>
      <c r="AI859" s="131"/>
      <c r="AJ859" s="128" t="str">
        <f t="shared" si="85"/>
        <v/>
      </c>
      <c r="AK859" s="7" t="str">
        <f>IF(ISNUMBER($AJ859),INDEX($C$1:$AB$3985,$AJ859,AK$4),"")</f>
        <v/>
      </c>
      <c r="AL859" s="7" t="str">
        <f>IF(ISNUMBER($AJ859),INDEX($C$1:$AB$3985,$AJ859,AL$4),"")</f>
        <v/>
      </c>
      <c r="AM859" s="128"/>
      <c r="AN859" s="128" t="str">
        <f t="shared" si="87"/>
        <v/>
      </c>
      <c r="AO859" s="7" t="str">
        <f t="shared" si="83"/>
        <v/>
      </c>
      <c r="AP859" s="10" t="str">
        <f t="shared" si="83"/>
        <v/>
      </c>
      <c r="AQ859" s="310">
        <f>IF(ISNUMBER(SEARCH($T$30,AO859)),MAX(AQ$5:AQ858)+1,0)</f>
        <v>0</v>
      </c>
      <c r="AR859" s="310">
        <f>IF(ISNUMBER(SEARCH($T$31,AO859)),MAX(AR$5:AR858)+1,0)</f>
        <v>0</v>
      </c>
      <c r="AS859" s="128" t="str">
        <f t="shared" si="86"/>
        <v/>
      </c>
      <c r="AT859" s="105" t="str">
        <f>IF(ISNUMBER($AS859),INDEX($C$1:$AB$3985,$AS859,AT$4),"")</f>
        <v/>
      </c>
      <c r="AU859" s="128"/>
      <c r="AV859" s="128" t="str">
        <f t="shared" si="88"/>
        <v/>
      </c>
      <c r="AW859" s="105" t="str">
        <f>IF(ISNUMBER($AV859),INDEX($C$1:$AB$3985,$AV859,AW$4),"")</f>
        <v/>
      </c>
      <c r="AX859" s="105" t="str">
        <f>IF(ISNUMBER($AV859),INDEX($C$1:$AB$3985,$AV859,AX$4),"")</f>
        <v/>
      </c>
      <c r="AY859" s="128"/>
      <c r="AZ859" s="128"/>
      <c r="BA859" s="128" t="str">
        <f t="shared" si="89"/>
        <v/>
      </c>
      <c r="BB859" s="105" t="str">
        <f>IF(ISNUMBER($BA859),INDEX($C$1:$AB$3985,$BA859,BB$4),"")</f>
        <v/>
      </c>
      <c r="BC859" s="105"/>
    </row>
    <row r="860" spans="1:55" x14ac:dyDescent="0.25">
      <c r="A860" s="98"/>
      <c r="B860" s="98">
        <f>ROW()</f>
        <v>860</v>
      </c>
      <c r="C860" s="73"/>
      <c r="D860" s="179" t="s">
        <v>932</v>
      </c>
      <c r="E860" s="175">
        <v>19.83745</v>
      </c>
      <c r="F860" s="175">
        <v>0</v>
      </c>
      <c r="G860" s="176" t="s">
        <v>854</v>
      </c>
      <c r="H860" s="176"/>
      <c r="I860" s="176"/>
      <c r="J860" s="172"/>
      <c r="K860" s="173"/>
      <c r="L860" s="178"/>
      <c r="M860" s="36"/>
      <c r="N860" s="36"/>
      <c r="O860" s="36"/>
      <c r="P860" s="36"/>
      <c r="Q860" s="36"/>
      <c r="R860" s="3"/>
      <c r="S860" s="106"/>
      <c r="T860" s="106"/>
      <c r="U860" s="106"/>
      <c r="V860" s="106"/>
      <c r="W860" s="106"/>
      <c r="X860" s="106"/>
      <c r="Y860" s="36"/>
      <c r="Z860" s="36"/>
      <c r="AA860" s="36"/>
      <c r="AB860" s="188" t="str">
        <f t="shared" si="84"/>
        <v>or03c17_019.83745</v>
      </c>
      <c r="AC860" s="188" t="s">
        <v>1585</v>
      </c>
      <c r="AD860" s="131"/>
      <c r="AE860" s="131"/>
      <c r="AF860" s="131"/>
      <c r="AG860" s="131"/>
      <c r="AH860" s="131"/>
      <c r="AI860" s="131"/>
      <c r="AJ860" s="128" t="str">
        <f t="shared" si="85"/>
        <v/>
      </c>
      <c r="AK860" s="7" t="str">
        <f>IF(ISNUMBER($AJ860),INDEX($C$1:$AB$3985,$AJ860,AK$4),"")</f>
        <v/>
      </c>
      <c r="AL860" s="7" t="str">
        <f>IF(ISNUMBER($AJ860),INDEX($C$1:$AB$3985,$AJ860,AL$4),"")</f>
        <v/>
      </c>
      <c r="AM860" s="128"/>
      <c r="AN860" s="128" t="str">
        <f t="shared" si="87"/>
        <v/>
      </c>
      <c r="AO860" s="7" t="str">
        <f t="shared" si="83"/>
        <v/>
      </c>
      <c r="AP860" s="10" t="str">
        <f t="shared" si="83"/>
        <v/>
      </c>
      <c r="AQ860" s="310">
        <f>IF(ISNUMBER(SEARCH($T$30,AO860)),MAX(AQ$5:AQ859)+1,0)</f>
        <v>0</v>
      </c>
      <c r="AR860" s="310">
        <f>IF(ISNUMBER(SEARCH($T$31,AO860)),MAX(AR$5:AR859)+1,0)</f>
        <v>0</v>
      </c>
      <c r="AS860" s="128" t="str">
        <f t="shared" si="86"/>
        <v/>
      </c>
      <c r="AT860" s="105" t="str">
        <f>IF(ISNUMBER($AS860),INDEX($C$1:$AB$3985,$AS860,AT$4),"")</f>
        <v/>
      </c>
      <c r="AU860" s="128"/>
      <c r="AV860" s="128" t="str">
        <f t="shared" si="88"/>
        <v/>
      </c>
      <c r="AW860" s="105" t="str">
        <f>IF(ISNUMBER($AV860),INDEX($C$1:$AB$3985,$AV860,AW$4),"")</f>
        <v/>
      </c>
      <c r="AX860" s="105" t="str">
        <f>IF(ISNUMBER($AV860),INDEX($C$1:$AB$3985,$AV860,AX$4),"")</f>
        <v/>
      </c>
      <c r="AY860" s="128"/>
      <c r="AZ860" s="128"/>
      <c r="BA860" s="128" t="str">
        <f t="shared" si="89"/>
        <v/>
      </c>
      <c r="BB860" s="105" t="str">
        <f>IF(ISNUMBER($BA860),INDEX($C$1:$AB$3985,$BA860,BB$4),"")</f>
        <v/>
      </c>
      <c r="BC860" s="105"/>
    </row>
    <row r="861" spans="1:55" x14ac:dyDescent="0.25">
      <c r="A861" s="98"/>
      <c r="B861" s="98">
        <f>ROW()</f>
        <v>861</v>
      </c>
      <c r="C861" s="73"/>
      <c r="D861" s="179" t="s">
        <v>933</v>
      </c>
      <c r="E861" s="175">
        <v>19.895479999999999</v>
      </c>
      <c r="F861" s="175">
        <v>0</v>
      </c>
      <c r="G861" s="176" t="s">
        <v>854</v>
      </c>
      <c r="H861" s="176"/>
      <c r="I861" s="176"/>
      <c r="J861" s="172"/>
      <c r="K861" s="173"/>
      <c r="L861" s="178"/>
      <c r="M861" s="36"/>
      <c r="N861" s="36"/>
      <c r="O861" s="36"/>
      <c r="P861" s="36"/>
      <c r="Q861" s="36"/>
      <c r="R861" s="3"/>
      <c r="S861" s="106"/>
      <c r="T861" s="106"/>
      <c r="U861" s="106"/>
      <c r="V861" s="106"/>
      <c r="W861" s="106"/>
      <c r="X861" s="106"/>
      <c r="Y861" s="36"/>
      <c r="Z861" s="36"/>
      <c r="AA861" s="36"/>
      <c r="AB861" s="188" t="str">
        <f t="shared" si="84"/>
        <v>or03c18_019.89548</v>
      </c>
      <c r="AC861" s="188" t="s">
        <v>1585</v>
      </c>
      <c r="AD861" s="131"/>
      <c r="AE861" s="131"/>
      <c r="AF861" s="131"/>
      <c r="AG861" s="131"/>
      <c r="AH861" s="131"/>
      <c r="AI861" s="131"/>
      <c r="AJ861" s="128" t="str">
        <f t="shared" si="85"/>
        <v/>
      </c>
      <c r="AK861" s="7" t="str">
        <f>IF(ISNUMBER($AJ861),INDEX($C$1:$AB$3985,$AJ861,AK$4),"")</f>
        <v/>
      </c>
      <c r="AL861" s="7" t="str">
        <f>IF(ISNUMBER($AJ861),INDEX($C$1:$AB$3985,$AJ861,AL$4),"")</f>
        <v/>
      </c>
      <c r="AM861" s="128"/>
      <c r="AN861" s="128" t="str">
        <f t="shared" si="87"/>
        <v/>
      </c>
      <c r="AO861" s="7" t="str">
        <f t="shared" si="83"/>
        <v/>
      </c>
      <c r="AP861" s="10" t="str">
        <f t="shared" si="83"/>
        <v/>
      </c>
      <c r="AQ861" s="310">
        <f>IF(ISNUMBER(SEARCH($T$30,AO861)),MAX(AQ$5:AQ860)+1,0)</f>
        <v>0</v>
      </c>
      <c r="AR861" s="310">
        <f>IF(ISNUMBER(SEARCH($T$31,AO861)),MAX(AR$5:AR860)+1,0)</f>
        <v>0</v>
      </c>
      <c r="AS861" s="128" t="str">
        <f t="shared" si="86"/>
        <v/>
      </c>
      <c r="AT861" s="105" t="str">
        <f>IF(ISNUMBER($AS861),INDEX($C$1:$AB$3985,$AS861,AT$4),"")</f>
        <v/>
      </c>
      <c r="AU861" s="128"/>
      <c r="AV861" s="128" t="str">
        <f t="shared" si="88"/>
        <v/>
      </c>
      <c r="AW861" s="105" t="str">
        <f>IF(ISNUMBER($AV861),INDEX($C$1:$AB$3985,$AV861,AW$4),"")</f>
        <v/>
      </c>
      <c r="AX861" s="105" t="str">
        <f>IF(ISNUMBER($AV861),INDEX($C$1:$AB$3985,$AV861,AX$4),"")</f>
        <v/>
      </c>
      <c r="AY861" s="128"/>
      <c r="AZ861" s="128"/>
      <c r="BA861" s="128" t="str">
        <f t="shared" si="89"/>
        <v/>
      </c>
      <c r="BB861" s="105" t="str">
        <f>IF(ISNUMBER($BA861),INDEX($C$1:$AB$3985,$BA861,BB$4),"")</f>
        <v/>
      </c>
      <c r="BC861" s="105"/>
    </row>
    <row r="862" spans="1:55" x14ac:dyDescent="0.25">
      <c r="A862" s="98"/>
      <c r="B862" s="98">
        <f>ROW()</f>
        <v>862</v>
      </c>
      <c r="C862" s="73"/>
      <c r="D862" s="179" t="s">
        <v>934</v>
      </c>
      <c r="E862" s="175">
        <v>19.924800000000001</v>
      </c>
      <c r="F862" s="175">
        <v>0</v>
      </c>
      <c r="G862" s="176" t="s">
        <v>854</v>
      </c>
      <c r="H862" s="176"/>
      <c r="I862" s="176"/>
      <c r="J862" s="172"/>
      <c r="K862" s="173"/>
      <c r="L862" s="178"/>
      <c r="M862" s="36"/>
      <c r="N862" s="36"/>
      <c r="O862" s="36"/>
      <c r="P862" s="36"/>
      <c r="Q862" s="36"/>
      <c r="R862" s="3"/>
      <c r="S862" s="106"/>
      <c r="T862" s="106"/>
      <c r="U862" s="106"/>
      <c r="V862" s="106"/>
      <c r="W862" s="106"/>
      <c r="X862" s="106"/>
      <c r="Y862" s="36"/>
      <c r="Z862" s="36"/>
      <c r="AA862" s="36"/>
      <c r="AB862" s="188" t="str">
        <f t="shared" si="84"/>
        <v>or03c19_019.9248</v>
      </c>
      <c r="AC862" s="188" t="s">
        <v>1585</v>
      </c>
      <c r="AD862" s="131"/>
      <c r="AE862" s="131"/>
      <c r="AF862" s="131"/>
      <c r="AG862" s="131"/>
      <c r="AH862" s="131"/>
      <c r="AI862" s="131"/>
      <c r="AJ862" s="128" t="str">
        <f t="shared" si="85"/>
        <v/>
      </c>
      <c r="AK862" s="7" t="str">
        <f>IF(ISNUMBER($AJ862),INDEX($C$1:$AB$3985,$AJ862,AK$4),"")</f>
        <v/>
      </c>
      <c r="AL862" s="7" t="str">
        <f>IF(ISNUMBER($AJ862),INDEX($C$1:$AB$3985,$AJ862,AL$4),"")</f>
        <v/>
      </c>
      <c r="AM862" s="128"/>
      <c r="AN862" s="128" t="str">
        <f t="shared" si="87"/>
        <v/>
      </c>
      <c r="AO862" s="7" t="str">
        <f t="shared" si="83"/>
        <v/>
      </c>
      <c r="AP862" s="10" t="str">
        <f t="shared" si="83"/>
        <v/>
      </c>
      <c r="AQ862" s="310">
        <f>IF(ISNUMBER(SEARCH($T$30,AO862)),MAX(AQ$5:AQ861)+1,0)</f>
        <v>0</v>
      </c>
      <c r="AR862" s="310">
        <f>IF(ISNUMBER(SEARCH($T$31,AO862)),MAX(AR$5:AR861)+1,0)</f>
        <v>0</v>
      </c>
      <c r="AS862" s="128" t="str">
        <f t="shared" si="86"/>
        <v/>
      </c>
      <c r="AT862" s="105" t="str">
        <f>IF(ISNUMBER($AS862),INDEX($C$1:$AB$3985,$AS862,AT$4),"")</f>
        <v/>
      </c>
      <c r="AU862" s="128"/>
      <c r="AV862" s="128" t="str">
        <f t="shared" si="88"/>
        <v/>
      </c>
      <c r="AW862" s="105" t="str">
        <f>IF(ISNUMBER($AV862),INDEX($C$1:$AB$3985,$AV862,AW$4),"")</f>
        <v/>
      </c>
      <c r="AX862" s="105" t="str">
        <f>IF(ISNUMBER($AV862),INDEX($C$1:$AB$3985,$AV862,AX$4),"")</f>
        <v/>
      </c>
      <c r="AY862" s="128"/>
      <c r="AZ862" s="128"/>
      <c r="BA862" s="128" t="str">
        <f t="shared" si="89"/>
        <v/>
      </c>
      <c r="BB862" s="105" t="str">
        <f>IF(ISNUMBER($BA862),INDEX($C$1:$AB$3985,$BA862,BB$4),"")</f>
        <v/>
      </c>
      <c r="BC862" s="105"/>
    </row>
    <row r="863" spans="1:55" x14ac:dyDescent="0.25">
      <c r="A863" s="98"/>
      <c r="B863" s="98">
        <f>ROW()</f>
        <v>863</v>
      </c>
      <c r="C863" s="73"/>
      <c r="D863" s="179" t="s">
        <v>935</v>
      </c>
      <c r="E863" s="175">
        <v>27.70335</v>
      </c>
      <c r="F863" s="175">
        <v>0</v>
      </c>
      <c r="G863" s="176" t="s">
        <v>854</v>
      </c>
      <c r="H863" s="176"/>
      <c r="I863" s="176"/>
      <c r="J863" s="172"/>
      <c r="K863" s="173"/>
      <c r="L863" s="178"/>
      <c r="M863" s="36"/>
      <c r="N863" s="36"/>
      <c r="O863" s="36"/>
      <c r="P863" s="36"/>
      <c r="Q863" s="36"/>
      <c r="R863" s="3"/>
      <c r="S863" s="106"/>
      <c r="T863" s="106"/>
      <c r="U863" s="106"/>
      <c r="V863" s="106"/>
      <c r="W863" s="106"/>
      <c r="X863" s="106"/>
      <c r="Y863" s="36"/>
      <c r="Z863" s="36"/>
      <c r="AA863" s="36"/>
      <c r="AB863" s="188" t="str">
        <f t="shared" si="84"/>
        <v>or04c00_027.70335</v>
      </c>
      <c r="AC863" s="188" t="s">
        <v>1585</v>
      </c>
      <c r="AD863" s="131"/>
      <c r="AE863" s="131"/>
      <c r="AF863" s="131"/>
      <c r="AG863" s="131"/>
      <c r="AH863" s="131"/>
      <c r="AI863" s="131"/>
      <c r="AJ863" s="128" t="str">
        <f t="shared" si="85"/>
        <v/>
      </c>
      <c r="AK863" s="7" t="str">
        <f>IF(ISNUMBER($AJ863),INDEX($C$1:$AB$3985,$AJ863,AK$4),"")</f>
        <v/>
      </c>
      <c r="AL863" s="7" t="str">
        <f>IF(ISNUMBER($AJ863),INDEX($C$1:$AB$3985,$AJ863,AL$4),"")</f>
        <v/>
      </c>
      <c r="AM863" s="128"/>
      <c r="AN863" s="128" t="str">
        <f t="shared" si="87"/>
        <v/>
      </c>
      <c r="AO863" s="7" t="str">
        <f t="shared" si="83"/>
        <v/>
      </c>
      <c r="AP863" s="10" t="str">
        <f t="shared" si="83"/>
        <v/>
      </c>
      <c r="AQ863" s="310">
        <f>IF(ISNUMBER(SEARCH($T$30,AO863)),MAX(AQ$5:AQ862)+1,0)</f>
        <v>0</v>
      </c>
      <c r="AR863" s="310">
        <f>IF(ISNUMBER(SEARCH($T$31,AO863)),MAX(AR$5:AR862)+1,0)</f>
        <v>0</v>
      </c>
      <c r="AS863" s="128" t="str">
        <f t="shared" si="86"/>
        <v/>
      </c>
      <c r="AT863" s="105" t="str">
        <f>IF(ISNUMBER($AS863),INDEX($C$1:$AB$3985,$AS863,AT$4),"")</f>
        <v/>
      </c>
      <c r="AU863" s="128"/>
      <c r="AV863" s="128" t="str">
        <f t="shared" si="88"/>
        <v/>
      </c>
      <c r="AW863" s="105" t="str">
        <f>IF(ISNUMBER($AV863),INDEX($C$1:$AB$3985,$AV863,AW$4),"")</f>
        <v/>
      </c>
      <c r="AX863" s="105" t="str">
        <f>IF(ISNUMBER($AV863),INDEX($C$1:$AB$3985,$AV863,AX$4),"")</f>
        <v/>
      </c>
      <c r="AY863" s="128"/>
      <c r="AZ863" s="128"/>
      <c r="BA863" s="128" t="str">
        <f t="shared" si="89"/>
        <v/>
      </c>
      <c r="BB863" s="105" t="str">
        <f>IF(ISNUMBER($BA863),INDEX($C$1:$AB$3985,$BA863,BB$4),"")</f>
        <v/>
      </c>
      <c r="BC863" s="105"/>
    </row>
    <row r="864" spans="1:55" x14ac:dyDescent="0.25">
      <c r="A864" s="98"/>
      <c r="B864" s="98">
        <f>ROW()</f>
        <v>864</v>
      </c>
      <c r="C864" s="73"/>
      <c r="D864" s="179" t="s">
        <v>936</v>
      </c>
      <c r="E864" s="175">
        <v>27.5505</v>
      </c>
      <c r="F864" s="175">
        <v>0</v>
      </c>
      <c r="G864" s="176" t="s">
        <v>854</v>
      </c>
      <c r="H864" s="176"/>
      <c r="I864" s="176"/>
      <c r="J864" s="172"/>
      <c r="K864" s="173"/>
      <c r="L864" s="178"/>
      <c r="M864" s="36"/>
      <c r="N864" s="36"/>
      <c r="O864" s="36"/>
      <c r="P864" s="36"/>
      <c r="Q864" s="36"/>
      <c r="R864" s="3"/>
      <c r="S864" s="106"/>
      <c r="T864" s="106"/>
      <c r="U864" s="106"/>
      <c r="V864" s="106"/>
      <c r="W864" s="106"/>
      <c r="X864" s="106"/>
      <c r="Y864" s="36"/>
      <c r="Z864" s="36"/>
      <c r="AA864" s="36"/>
      <c r="AB864" s="188" t="str">
        <f t="shared" si="84"/>
        <v>or04c01_027.5505</v>
      </c>
      <c r="AC864" s="188" t="s">
        <v>1585</v>
      </c>
      <c r="AD864" s="131"/>
      <c r="AE864" s="131"/>
      <c r="AF864" s="131"/>
      <c r="AG864" s="131"/>
      <c r="AH864" s="131"/>
      <c r="AI864" s="131"/>
      <c r="AJ864" s="128" t="str">
        <f t="shared" si="85"/>
        <v/>
      </c>
      <c r="AK864" s="7" t="str">
        <f>IF(ISNUMBER($AJ864),INDEX($C$1:$AB$3985,$AJ864,AK$4),"")</f>
        <v/>
      </c>
      <c r="AL864" s="7" t="str">
        <f>IF(ISNUMBER($AJ864),INDEX($C$1:$AB$3985,$AJ864,AL$4),"")</f>
        <v/>
      </c>
      <c r="AM864" s="128"/>
      <c r="AN864" s="128" t="str">
        <f t="shared" si="87"/>
        <v/>
      </c>
      <c r="AO864" s="7" t="str">
        <f t="shared" si="83"/>
        <v/>
      </c>
      <c r="AP864" s="10" t="str">
        <f t="shared" si="83"/>
        <v/>
      </c>
      <c r="AQ864" s="310">
        <f>IF(ISNUMBER(SEARCH($T$30,AO864)),MAX(AQ$5:AQ863)+1,0)</f>
        <v>0</v>
      </c>
      <c r="AR864" s="310">
        <f>IF(ISNUMBER(SEARCH($T$31,AO864)),MAX(AR$5:AR863)+1,0)</f>
        <v>0</v>
      </c>
      <c r="AS864" s="128" t="str">
        <f t="shared" si="86"/>
        <v/>
      </c>
      <c r="AT864" s="105" t="str">
        <f>IF(ISNUMBER($AS864),INDEX($C$1:$AB$3985,$AS864,AT$4),"")</f>
        <v/>
      </c>
      <c r="AU864" s="128"/>
      <c r="AV864" s="128" t="str">
        <f t="shared" si="88"/>
        <v/>
      </c>
      <c r="AW864" s="105" t="str">
        <f>IF(ISNUMBER($AV864),INDEX($C$1:$AB$3985,$AV864,AW$4),"")</f>
        <v/>
      </c>
      <c r="AX864" s="105" t="str">
        <f>IF(ISNUMBER($AV864),INDEX($C$1:$AB$3985,$AV864,AX$4),"")</f>
        <v/>
      </c>
      <c r="AY864" s="128"/>
      <c r="AZ864" s="128"/>
      <c r="BA864" s="128" t="str">
        <f t="shared" si="89"/>
        <v/>
      </c>
      <c r="BB864" s="105" t="str">
        <f>IF(ISNUMBER($BA864),INDEX($C$1:$AB$3985,$BA864,BB$4),"")</f>
        <v/>
      </c>
      <c r="BC864" s="105"/>
    </row>
    <row r="865" spans="1:55" x14ac:dyDescent="0.25">
      <c r="A865" s="98"/>
      <c r="B865" s="98">
        <f>ROW()</f>
        <v>865</v>
      </c>
      <c r="C865" s="73"/>
      <c r="D865" s="179" t="s">
        <v>937</v>
      </c>
      <c r="E865" s="175">
        <v>27.262499999999999</v>
      </c>
      <c r="F865" s="175">
        <v>0</v>
      </c>
      <c r="G865" s="176" t="s">
        <v>854</v>
      </c>
      <c r="H865" s="176"/>
      <c r="I865" s="176"/>
      <c r="J865" s="172"/>
      <c r="K865" s="173"/>
      <c r="L865" s="178"/>
      <c r="M865" s="36"/>
      <c r="N865" s="36"/>
      <c r="O865" s="36"/>
      <c r="P865" s="36"/>
      <c r="Q865" s="36"/>
      <c r="R865" s="3"/>
      <c r="S865" s="106"/>
      <c r="T865" s="106"/>
      <c r="U865" s="106"/>
      <c r="V865" s="106"/>
      <c r="W865" s="106"/>
      <c r="X865" s="106"/>
      <c r="Y865" s="36"/>
      <c r="Z865" s="36"/>
      <c r="AA865" s="36"/>
      <c r="AB865" s="188" t="str">
        <f t="shared" si="84"/>
        <v>or04c02_027.2625</v>
      </c>
      <c r="AC865" s="188" t="s">
        <v>1585</v>
      </c>
      <c r="AD865" s="131"/>
      <c r="AE865" s="131"/>
      <c r="AF865" s="131"/>
      <c r="AG865" s="131"/>
      <c r="AH865" s="131"/>
      <c r="AI865" s="131"/>
      <c r="AJ865" s="128" t="str">
        <f t="shared" si="85"/>
        <v/>
      </c>
      <c r="AK865" s="7" t="str">
        <f>IF(ISNUMBER($AJ865),INDEX($C$1:$AB$3985,$AJ865,AK$4),"")</f>
        <v/>
      </c>
      <c r="AL865" s="7" t="str">
        <f>IF(ISNUMBER($AJ865),INDEX($C$1:$AB$3985,$AJ865,AL$4),"")</f>
        <v/>
      </c>
      <c r="AM865" s="128"/>
      <c r="AN865" s="128" t="str">
        <f t="shared" si="87"/>
        <v/>
      </c>
      <c r="AO865" s="7" t="str">
        <f t="shared" si="83"/>
        <v/>
      </c>
      <c r="AP865" s="10" t="str">
        <f t="shared" si="83"/>
        <v/>
      </c>
      <c r="AQ865" s="310">
        <f>IF(ISNUMBER(SEARCH($T$30,AO865)),MAX(AQ$5:AQ864)+1,0)</f>
        <v>0</v>
      </c>
      <c r="AR865" s="310">
        <f>IF(ISNUMBER(SEARCH($T$31,AO865)),MAX(AR$5:AR864)+1,0)</f>
        <v>0</v>
      </c>
      <c r="AS865" s="128" t="str">
        <f t="shared" si="86"/>
        <v/>
      </c>
      <c r="AT865" s="105" t="str">
        <f>IF(ISNUMBER($AS865),INDEX($C$1:$AB$3985,$AS865,AT$4),"")</f>
        <v/>
      </c>
      <c r="AU865" s="128"/>
      <c r="AV865" s="128" t="str">
        <f t="shared" si="88"/>
        <v/>
      </c>
      <c r="AW865" s="105" t="str">
        <f>IF(ISNUMBER($AV865),INDEX($C$1:$AB$3985,$AV865,AW$4),"")</f>
        <v/>
      </c>
      <c r="AX865" s="105" t="str">
        <f>IF(ISNUMBER($AV865),INDEX($C$1:$AB$3985,$AV865,AX$4),"")</f>
        <v/>
      </c>
      <c r="AY865" s="128"/>
      <c r="AZ865" s="128"/>
      <c r="BA865" s="128" t="str">
        <f t="shared" si="89"/>
        <v/>
      </c>
      <c r="BB865" s="105" t="str">
        <f>IF(ISNUMBER($BA865),INDEX($C$1:$AB$3985,$BA865,BB$4),"")</f>
        <v/>
      </c>
      <c r="BC865" s="105"/>
    </row>
    <row r="866" spans="1:55" x14ac:dyDescent="0.25">
      <c r="A866" s="98"/>
      <c r="B866" s="98">
        <f>ROW()</f>
        <v>866</v>
      </c>
      <c r="C866" s="73"/>
      <c r="D866" s="179" t="s">
        <v>938</v>
      </c>
      <c r="E866" s="175">
        <v>26.863859999999999</v>
      </c>
      <c r="F866" s="175">
        <v>0</v>
      </c>
      <c r="G866" s="176" t="s">
        <v>854</v>
      </c>
      <c r="H866" s="176"/>
      <c r="I866" s="176"/>
      <c r="J866" s="172"/>
      <c r="K866" s="173"/>
      <c r="L866" s="178"/>
      <c r="M866" s="36"/>
      <c r="N866" s="36"/>
      <c r="O866" s="36"/>
      <c r="P866" s="36"/>
      <c r="Q866" s="36"/>
      <c r="R866" s="3"/>
      <c r="S866" s="106"/>
      <c r="T866" s="106"/>
      <c r="U866" s="106"/>
      <c r="V866" s="106"/>
      <c r="W866" s="106"/>
      <c r="X866" s="106"/>
      <c r="Y866" s="36"/>
      <c r="Z866" s="36"/>
      <c r="AA866" s="36"/>
      <c r="AB866" s="188" t="str">
        <f t="shared" si="84"/>
        <v>or04c03_026.86386</v>
      </c>
      <c r="AC866" s="188" t="s">
        <v>1585</v>
      </c>
      <c r="AD866" s="131"/>
      <c r="AE866" s="131"/>
      <c r="AF866" s="131"/>
      <c r="AG866" s="131"/>
      <c r="AH866" s="131"/>
      <c r="AI866" s="131"/>
      <c r="AJ866" s="128" t="str">
        <f t="shared" si="85"/>
        <v/>
      </c>
      <c r="AK866" s="7" t="str">
        <f>IF(ISNUMBER($AJ866),INDEX($C$1:$AB$3985,$AJ866,AK$4),"")</f>
        <v/>
      </c>
      <c r="AL866" s="7" t="str">
        <f>IF(ISNUMBER($AJ866),INDEX($C$1:$AB$3985,$AJ866,AL$4),"")</f>
        <v/>
      </c>
      <c r="AM866" s="128"/>
      <c r="AN866" s="128" t="str">
        <f t="shared" si="87"/>
        <v/>
      </c>
      <c r="AO866" s="7" t="str">
        <f t="shared" si="83"/>
        <v/>
      </c>
      <c r="AP866" s="10" t="str">
        <f t="shared" si="83"/>
        <v/>
      </c>
      <c r="AQ866" s="310">
        <f>IF(ISNUMBER(SEARCH($T$30,AO866)),MAX(AQ$5:AQ865)+1,0)</f>
        <v>0</v>
      </c>
      <c r="AR866" s="310">
        <f>IF(ISNUMBER(SEARCH($T$31,AO866)),MAX(AR$5:AR865)+1,0)</f>
        <v>0</v>
      </c>
      <c r="AS866" s="128" t="str">
        <f t="shared" si="86"/>
        <v/>
      </c>
      <c r="AT866" s="105" t="str">
        <f>IF(ISNUMBER($AS866),INDEX($C$1:$AB$3985,$AS866,AT$4),"")</f>
        <v/>
      </c>
      <c r="AU866" s="128"/>
      <c r="AV866" s="128" t="str">
        <f t="shared" si="88"/>
        <v/>
      </c>
      <c r="AW866" s="105" t="str">
        <f>IF(ISNUMBER($AV866),INDEX($C$1:$AB$3985,$AV866,AW$4),"")</f>
        <v/>
      </c>
      <c r="AX866" s="105" t="str">
        <f>IF(ISNUMBER($AV866),INDEX($C$1:$AB$3985,$AV866,AX$4),"")</f>
        <v/>
      </c>
      <c r="AY866" s="128"/>
      <c r="AZ866" s="128"/>
      <c r="BA866" s="128" t="str">
        <f t="shared" si="89"/>
        <v/>
      </c>
      <c r="BB866" s="105" t="str">
        <f>IF(ISNUMBER($BA866),INDEX($C$1:$AB$3985,$BA866,BB$4),"")</f>
        <v/>
      </c>
      <c r="BC866" s="105"/>
    </row>
    <row r="867" spans="1:55" x14ac:dyDescent="0.25">
      <c r="A867" s="98"/>
      <c r="B867" s="98">
        <f>ROW()</f>
        <v>867</v>
      </c>
      <c r="C867" s="73"/>
      <c r="D867" s="179" t="s">
        <v>939</v>
      </c>
      <c r="E867" s="175">
        <v>26.430599999999998</v>
      </c>
      <c r="F867" s="175">
        <v>0</v>
      </c>
      <c r="G867" s="176" t="s">
        <v>854</v>
      </c>
      <c r="H867" s="176"/>
      <c r="I867" s="176"/>
      <c r="J867" s="172"/>
      <c r="K867" s="173"/>
      <c r="L867" s="178"/>
      <c r="M867" s="36"/>
      <c r="N867" s="36"/>
      <c r="O867" s="36"/>
      <c r="P867" s="36"/>
      <c r="Q867" s="36"/>
      <c r="R867" s="3"/>
      <c r="S867" s="106"/>
      <c r="T867" s="106"/>
      <c r="U867" s="106"/>
      <c r="V867" s="106"/>
      <c r="W867" s="106"/>
      <c r="X867" s="106"/>
      <c r="Y867" s="36"/>
      <c r="Z867" s="36"/>
      <c r="AA867" s="36"/>
      <c r="AB867" s="188" t="str">
        <f t="shared" si="84"/>
        <v>or04c04_026.4306</v>
      </c>
      <c r="AC867" s="188" t="s">
        <v>1585</v>
      </c>
      <c r="AD867" s="131"/>
      <c r="AE867" s="131"/>
      <c r="AF867" s="131"/>
      <c r="AG867" s="131"/>
      <c r="AH867" s="131"/>
      <c r="AI867" s="131"/>
      <c r="AJ867" s="128" t="str">
        <f t="shared" si="85"/>
        <v/>
      </c>
      <c r="AK867" s="7" t="str">
        <f>IF(ISNUMBER($AJ867),INDEX($C$1:$AB$3985,$AJ867,AK$4),"")</f>
        <v/>
      </c>
      <c r="AL867" s="7" t="str">
        <f>IF(ISNUMBER($AJ867),INDEX($C$1:$AB$3985,$AJ867,AL$4),"")</f>
        <v/>
      </c>
      <c r="AM867" s="128"/>
      <c r="AN867" s="128" t="str">
        <f t="shared" si="87"/>
        <v/>
      </c>
      <c r="AO867" s="7" t="str">
        <f t="shared" si="83"/>
        <v/>
      </c>
      <c r="AP867" s="10" t="str">
        <f t="shared" si="83"/>
        <v/>
      </c>
      <c r="AQ867" s="310">
        <f>IF(ISNUMBER(SEARCH($T$30,AO867)),MAX(AQ$5:AQ866)+1,0)</f>
        <v>0</v>
      </c>
      <c r="AR867" s="310">
        <f>IF(ISNUMBER(SEARCH($T$31,AO867)),MAX(AR$5:AR866)+1,0)</f>
        <v>0</v>
      </c>
      <c r="AS867" s="128" t="str">
        <f t="shared" si="86"/>
        <v/>
      </c>
      <c r="AT867" s="105" t="str">
        <f>IF(ISNUMBER($AS867),INDEX($C$1:$AB$3985,$AS867,AT$4),"")</f>
        <v/>
      </c>
      <c r="AU867" s="128"/>
      <c r="AV867" s="128" t="str">
        <f t="shared" si="88"/>
        <v/>
      </c>
      <c r="AW867" s="105" t="str">
        <f>IF(ISNUMBER($AV867),INDEX($C$1:$AB$3985,$AV867,AW$4),"")</f>
        <v/>
      </c>
      <c r="AX867" s="105" t="str">
        <f>IF(ISNUMBER($AV867),INDEX($C$1:$AB$3985,$AV867,AX$4),"")</f>
        <v/>
      </c>
      <c r="AY867" s="128"/>
      <c r="AZ867" s="128"/>
      <c r="BA867" s="128" t="str">
        <f t="shared" si="89"/>
        <v/>
      </c>
      <c r="BB867" s="105" t="str">
        <f>IF(ISNUMBER($BA867),INDEX($C$1:$AB$3985,$BA867,BB$4),"")</f>
        <v/>
      </c>
      <c r="BC867" s="105"/>
    </row>
    <row r="868" spans="1:55" x14ac:dyDescent="0.25">
      <c r="A868" s="98"/>
      <c r="B868" s="98">
        <f>ROW()</f>
        <v>868</v>
      </c>
      <c r="C868" s="73"/>
      <c r="D868" s="179" t="s">
        <v>940</v>
      </c>
      <c r="E868" s="175">
        <v>25.879480000000001</v>
      </c>
      <c r="F868" s="175">
        <v>0</v>
      </c>
      <c r="G868" s="176" t="s">
        <v>854</v>
      </c>
      <c r="H868" s="176"/>
      <c r="I868" s="176"/>
      <c r="J868" s="172"/>
      <c r="K868" s="173"/>
      <c r="L868" s="178"/>
      <c r="M868" s="36"/>
      <c r="N868" s="36"/>
      <c r="O868" s="36"/>
      <c r="P868" s="36"/>
      <c r="Q868" s="36"/>
      <c r="R868" s="3"/>
      <c r="S868" s="106"/>
      <c r="T868" s="106"/>
      <c r="U868" s="106"/>
      <c r="V868" s="106"/>
      <c r="W868" s="106"/>
      <c r="X868" s="106"/>
      <c r="Y868" s="36"/>
      <c r="Z868" s="36"/>
      <c r="AA868" s="36"/>
      <c r="AB868" s="188" t="str">
        <f t="shared" si="84"/>
        <v>or04c05_025.87948</v>
      </c>
      <c r="AC868" s="188" t="s">
        <v>1585</v>
      </c>
      <c r="AD868" s="131"/>
      <c r="AE868" s="131"/>
      <c r="AF868" s="131"/>
      <c r="AG868" s="131"/>
      <c r="AH868" s="131"/>
      <c r="AI868" s="131"/>
      <c r="AJ868" s="128" t="str">
        <f t="shared" si="85"/>
        <v/>
      </c>
      <c r="AK868" s="7" t="str">
        <f>IF(ISNUMBER($AJ868),INDEX($C$1:$AB$3985,$AJ868,AK$4),"")</f>
        <v/>
      </c>
      <c r="AL868" s="7" t="str">
        <f>IF(ISNUMBER($AJ868),INDEX($C$1:$AB$3985,$AJ868,AL$4),"")</f>
        <v/>
      </c>
      <c r="AM868" s="128"/>
      <c r="AN868" s="128" t="str">
        <f t="shared" si="87"/>
        <v/>
      </c>
      <c r="AO868" s="7" t="str">
        <f t="shared" si="83"/>
        <v/>
      </c>
      <c r="AP868" s="10" t="str">
        <f t="shared" si="83"/>
        <v/>
      </c>
      <c r="AQ868" s="310">
        <f>IF(ISNUMBER(SEARCH($T$30,AO868)),MAX(AQ$5:AQ867)+1,0)</f>
        <v>0</v>
      </c>
      <c r="AR868" s="310">
        <f>IF(ISNUMBER(SEARCH($T$31,AO868)),MAX(AR$5:AR867)+1,0)</f>
        <v>0</v>
      </c>
      <c r="AS868" s="128" t="str">
        <f t="shared" si="86"/>
        <v/>
      </c>
      <c r="AT868" s="105" t="str">
        <f>IF(ISNUMBER($AS868),INDEX($C$1:$AB$3985,$AS868,AT$4),"")</f>
        <v/>
      </c>
      <c r="AU868" s="128"/>
      <c r="AV868" s="128" t="str">
        <f t="shared" si="88"/>
        <v/>
      </c>
      <c r="AW868" s="105" t="str">
        <f>IF(ISNUMBER($AV868),INDEX($C$1:$AB$3985,$AV868,AW$4),"")</f>
        <v/>
      </c>
      <c r="AX868" s="105" t="str">
        <f>IF(ISNUMBER($AV868),INDEX($C$1:$AB$3985,$AV868,AX$4),"")</f>
        <v/>
      </c>
      <c r="AY868" s="128"/>
      <c r="AZ868" s="128"/>
      <c r="BA868" s="128" t="str">
        <f t="shared" si="89"/>
        <v/>
      </c>
      <c r="BB868" s="105" t="str">
        <f>IF(ISNUMBER($BA868),INDEX($C$1:$AB$3985,$BA868,BB$4),"")</f>
        <v/>
      </c>
      <c r="BC868" s="105"/>
    </row>
    <row r="869" spans="1:55" x14ac:dyDescent="0.25">
      <c r="A869" s="98"/>
      <c r="B869" s="98">
        <f>ROW()</f>
        <v>869</v>
      </c>
      <c r="C869" s="73"/>
      <c r="D869" s="179" t="s">
        <v>941</v>
      </c>
      <c r="E869" s="175">
        <v>25.175409999999999</v>
      </c>
      <c r="F869" s="175">
        <v>0</v>
      </c>
      <c r="G869" s="176" t="s">
        <v>854</v>
      </c>
      <c r="H869" s="176"/>
      <c r="I869" s="176"/>
      <c r="J869" s="172"/>
      <c r="K869" s="173"/>
      <c r="L869" s="178"/>
      <c r="M869" s="36"/>
      <c r="N869" s="36"/>
      <c r="O869" s="36"/>
      <c r="P869" s="36"/>
      <c r="Q869" s="36"/>
      <c r="R869" s="3"/>
      <c r="S869" s="106"/>
      <c r="T869" s="106"/>
      <c r="U869" s="106"/>
      <c r="V869" s="106"/>
      <c r="W869" s="106"/>
      <c r="X869" s="106"/>
      <c r="Y869" s="36"/>
      <c r="Z869" s="36"/>
      <c r="AA869" s="36"/>
      <c r="AB869" s="188" t="str">
        <f t="shared" si="84"/>
        <v>or04c06_025.17541</v>
      </c>
      <c r="AC869" s="188" t="s">
        <v>1585</v>
      </c>
      <c r="AD869" s="131"/>
      <c r="AE869" s="131"/>
      <c r="AF869" s="131"/>
      <c r="AG869" s="131"/>
      <c r="AH869" s="131"/>
      <c r="AI869" s="131"/>
      <c r="AJ869" s="128" t="str">
        <f t="shared" si="85"/>
        <v/>
      </c>
      <c r="AK869" s="7" t="str">
        <f>IF(ISNUMBER($AJ869),INDEX($C$1:$AB$3985,$AJ869,AK$4),"")</f>
        <v/>
      </c>
      <c r="AL869" s="7" t="str">
        <f>IF(ISNUMBER($AJ869),INDEX($C$1:$AB$3985,$AJ869,AL$4),"")</f>
        <v/>
      </c>
      <c r="AM869" s="128"/>
      <c r="AN869" s="128" t="str">
        <f t="shared" si="87"/>
        <v/>
      </c>
      <c r="AO869" s="7" t="str">
        <f t="shared" si="83"/>
        <v/>
      </c>
      <c r="AP869" s="10" t="str">
        <f t="shared" si="83"/>
        <v/>
      </c>
      <c r="AQ869" s="310">
        <f>IF(ISNUMBER(SEARCH($T$30,AO869)),MAX(AQ$5:AQ868)+1,0)</f>
        <v>0</v>
      </c>
      <c r="AR869" s="310">
        <f>IF(ISNUMBER(SEARCH($T$31,AO869)),MAX(AR$5:AR868)+1,0)</f>
        <v>0</v>
      </c>
      <c r="AS869" s="128" t="str">
        <f t="shared" si="86"/>
        <v/>
      </c>
      <c r="AT869" s="105" t="str">
        <f>IF(ISNUMBER($AS869),INDEX($C$1:$AB$3985,$AS869,AT$4),"")</f>
        <v/>
      </c>
      <c r="AU869" s="128"/>
      <c r="AV869" s="128" t="str">
        <f t="shared" si="88"/>
        <v/>
      </c>
      <c r="AW869" s="105" t="str">
        <f>IF(ISNUMBER($AV869),INDEX($C$1:$AB$3985,$AV869,AW$4),"")</f>
        <v/>
      </c>
      <c r="AX869" s="105" t="str">
        <f>IF(ISNUMBER($AV869),INDEX($C$1:$AB$3985,$AV869,AX$4),"")</f>
        <v/>
      </c>
      <c r="AY869" s="128"/>
      <c r="AZ869" s="128"/>
      <c r="BA869" s="128" t="str">
        <f t="shared" si="89"/>
        <v/>
      </c>
      <c r="BB869" s="105" t="str">
        <f>IF(ISNUMBER($BA869),INDEX($C$1:$AB$3985,$BA869,BB$4),"")</f>
        <v/>
      </c>
      <c r="BC869" s="105"/>
    </row>
    <row r="870" spans="1:55" x14ac:dyDescent="0.25">
      <c r="A870" s="98"/>
      <c r="B870" s="98">
        <f>ROW()</f>
        <v>870</v>
      </c>
      <c r="C870" s="73"/>
      <c r="D870" s="179" t="s">
        <v>942</v>
      </c>
      <c r="E870" s="175">
        <v>24.546399999999998</v>
      </c>
      <c r="F870" s="175">
        <v>0</v>
      </c>
      <c r="G870" s="176" t="s">
        <v>854</v>
      </c>
      <c r="H870" s="176"/>
      <c r="I870" s="176"/>
      <c r="J870" s="172"/>
      <c r="K870" s="173"/>
      <c r="L870" s="178"/>
      <c r="M870" s="36"/>
      <c r="N870" s="36"/>
      <c r="O870" s="36"/>
      <c r="P870" s="36"/>
      <c r="Q870" s="36"/>
      <c r="R870" s="3"/>
      <c r="S870" s="106"/>
      <c r="T870" s="106"/>
      <c r="U870" s="106"/>
      <c r="V870" s="106"/>
      <c r="W870" s="106"/>
      <c r="X870" s="106"/>
      <c r="Y870" s="36"/>
      <c r="Z870" s="36"/>
      <c r="AA870" s="36"/>
      <c r="AB870" s="188" t="str">
        <f t="shared" si="84"/>
        <v>or04c07_024.5464</v>
      </c>
      <c r="AC870" s="188" t="s">
        <v>1585</v>
      </c>
      <c r="AD870" s="131"/>
      <c r="AE870" s="131"/>
      <c r="AF870" s="131"/>
      <c r="AG870" s="131"/>
      <c r="AH870" s="131"/>
      <c r="AI870" s="131"/>
      <c r="AJ870" s="128" t="str">
        <f t="shared" si="85"/>
        <v/>
      </c>
      <c r="AK870" s="7" t="str">
        <f>IF(ISNUMBER($AJ870),INDEX($C$1:$AB$3985,$AJ870,AK$4),"")</f>
        <v/>
      </c>
      <c r="AL870" s="7" t="str">
        <f>IF(ISNUMBER($AJ870),INDEX($C$1:$AB$3985,$AJ870,AL$4),"")</f>
        <v/>
      </c>
      <c r="AM870" s="128"/>
      <c r="AN870" s="128" t="str">
        <f t="shared" si="87"/>
        <v/>
      </c>
      <c r="AO870" s="7" t="str">
        <f t="shared" si="83"/>
        <v/>
      </c>
      <c r="AP870" s="10" t="str">
        <f t="shared" si="83"/>
        <v/>
      </c>
      <c r="AQ870" s="310">
        <f>IF(ISNUMBER(SEARCH($T$30,AO870)),MAX(AQ$5:AQ869)+1,0)</f>
        <v>0</v>
      </c>
      <c r="AR870" s="310">
        <f>IF(ISNUMBER(SEARCH($T$31,AO870)),MAX(AR$5:AR869)+1,0)</f>
        <v>0</v>
      </c>
      <c r="AS870" s="128" t="str">
        <f t="shared" si="86"/>
        <v/>
      </c>
      <c r="AT870" s="105" t="str">
        <f>IF(ISNUMBER($AS870),INDEX($C$1:$AB$3985,$AS870,AT$4),"")</f>
        <v/>
      </c>
      <c r="AU870" s="128"/>
      <c r="AV870" s="128" t="str">
        <f t="shared" si="88"/>
        <v/>
      </c>
      <c r="AW870" s="105" t="str">
        <f>IF(ISNUMBER($AV870),INDEX($C$1:$AB$3985,$AV870,AW$4),"")</f>
        <v/>
      </c>
      <c r="AX870" s="105" t="str">
        <f>IF(ISNUMBER($AV870),INDEX($C$1:$AB$3985,$AV870,AX$4),"")</f>
        <v/>
      </c>
      <c r="AY870" s="128"/>
      <c r="AZ870" s="128"/>
      <c r="BA870" s="128" t="str">
        <f t="shared" si="89"/>
        <v/>
      </c>
      <c r="BB870" s="105" t="str">
        <f>IF(ISNUMBER($BA870),INDEX($C$1:$AB$3985,$BA870,BB$4),"")</f>
        <v/>
      </c>
      <c r="BC870" s="105"/>
    </row>
    <row r="871" spans="1:55" x14ac:dyDescent="0.25">
      <c r="A871" s="98"/>
      <c r="B871" s="98">
        <f>ROW()</f>
        <v>871</v>
      </c>
      <c r="C871" s="73"/>
      <c r="D871" s="179" t="s">
        <v>943</v>
      </c>
      <c r="E871" s="175">
        <v>23.640619999999998</v>
      </c>
      <c r="F871" s="175">
        <v>0</v>
      </c>
      <c r="G871" s="176" t="s">
        <v>854</v>
      </c>
      <c r="H871" s="176"/>
      <c r="I871" s="176"/>
      <c r="J871" s="172"/>
      <c r="K871" s="173"/>
      <c r="L871" s="178"/>
      <c r="M871" s="36"/>
      <c r="N871" s="36"/>
      <c r="O871" s="36"/>
      <c r="P871" s="36"/>
      <c r="Q871" s="36"/>
      <c r="R871" s="3"/>
      <c r="S871" s="106"/>
      <c r="T871" s="106"/>
      <c r="U871" s="106"/>
      <c r="V871" s="106"/>
      <c r="W871" s="106"/>
      <c r="X871" s="106"/>
      <c r="Y871" s="36"/>
      <c r="Z871" s="36"/>
      <c r="AA871" s="36"/>
      <c r="AB871" s="188" t="str">
        <f t="shared" si="84"/>
        <v>or04c08_023.64062</v>
      </c>
      <c r="AC871" s="188" t="s">
        <v>1585</v>
      </c>
      <c r="AD871" s="131"/>
      <c r="AE871" s="131"/>
      <c r="AF871" s="131"/>
      <c r="AG871" s="131"/>
      <c r="AH871" s="131"/>
      <c r="AI871" s="131"/>
      <c r="AJ871" s="128" t="str">
        <f t="shared" si="85"/>
        <v/>
      </c>
      <c r="AK871" s="7" t="str">
        <f>IF(ISNUMBER($AJ871),INDEX($C$1:$AB$3985,$AJ871,AK$4),"")</f>
        <v/>
      </c>
      <c r="AL871" s="7" t="str">
        <f>IF(ISNUMBER($AJ871),INDEX($C$1:$AB$3985,$AJ871,AL$4),"")</f>
        <v/>
      </c>
      <c r="AM871" s="128"/>
      <c r="AN871" s="128" t="str">
        <f t="shared" si="87"/>
        <v/>
      </c>
      <c r="AO871" s="7" t="str">
        <f t="shared" si="83"/>
        <v/>
      </c>
      <c r="AP871" s="10" t="str">
        <f t="shared" si="83"/>
        <v/>
      </c>
      <c r="AQ871" s="310">
        <f>IF(ISNUMBER(SEARCH($T$30,AO871)),MAX(AQ$5:AQ870)+1,0)</f>
        <v>0</v>
      </c>
      <c r="AR871" s="310">
        <f>IF(ISNUMBER(SEARCH($T$31,AO871)),MAX(AR$5:AR870)+1,0)</f>
        <v>0</v>
      </c>
      <c r="AS871" s="128" t="str">
        <f t="shared" si="86"/>
        <v/>
      </c>
      <c r="AT871" s="105" t="str">
        <f>IF(ISNUMBER($AS871),INDEX($C$1:$AB$3985,$AS871,AT$4),"")</f>
        <v/>
      </c>
      <c r="AU871" s="128"/>
      <c r="AV871" s="128" t="str">
        <f t="shared" si="88"/>
        <v/>
      </c>
      <c r="AW871" s="105" t="str">
        <f>IF(ISNUMBER($AV871),INDEX($C$1:$AB$3985,$AV871,AW$4),"")</f>
        <v/>
      </c>
      <c r="AX871" s="105" t="str">
        <f>IF(ISNUMBER($AV871),INDEX($C$1:$AB$3985,$AV871,AX$4),"")</f>
        <v/>
      </c>
      <c r="AY871" s="128"/>
      <c r="AZ871" s="128"/>
      <c r="BA871" s="128" t="str">
        <f t="shared" si="89"/>
        <v/>
      </c>
      <c r="BB871" s="105" t="str">
        <f>IF(ISNUMBER($BA871),INDEX($C$1:$AB$3985,$BA871,BB$4),"")</f>
        <v/>
      </c>
      <c r="BC871" s="105"/>
    </row>
    <row r="872" spans="1:55" x14ac:dyDescent="0.25">
      <c r="A872" s="98"/>
      <c r="B872" s="98">
        <f>ROW()</f>
        <v>872</v>
      </c>
      <c r="C872" s="73"/>
      <c r="D872" s="179" t="s">
        <v>944</v>
      </c>
      <c r="E872" s="175">
        <v>22.757249999999999</v>
      </c>
      <c r="F872" s="175">
        <v>100</v>
      </c>
      <c r="G872" s="176" t="s">
        <v>853</v>
      </c>
      <c r="H872" s="176"/>
      <c r="I872" s="176"/>
      <c r="J872" s="172"/>
      <c r="K872" s="173"/>
      <c r="L872" s="178"/>
      <c r="M872" s="36"/>
      <c r="N872" s="36"/>
      <c r="O872" s="36"/>
      <c r="P872" s="36"/>
      <c r="Q872" s="36"/>
      <c r="R872" s="3"/>
      <c r="S872" s="106"/>
      <c r="T872" s="106"/>
      <c r="U872" s="106"/>
      <c r="V872" s="106"/>
      <c r="W872" s="106"/>
      <c r="X872" s="106"/>
      <c r="Y872" s="36"/>
      <c r="Z872" s="36"/>
      <c r="AA872" s="36"/>
      <c r="AB872" s="188" t="str">
        <f t="shared" si="84"/>
        <v>or04c09_022.75725</v>
      </c>
      <c r="AC872" s="188" t="s">
        <v>1585</v>
      </c>
      <c r="AD872" s="131"/>
      <c r="AE872" s="131"/>
      <c r="AF872" s="131"/>
      <c r="AG872" s="131"/>
      <c r="AH872" s="131"/>
      <c r="AI872" s="131"/>
      <c r="AJ872" s="128" t="str">
        <f t="shared" si="85"/>
        <v/>
      </c>
      <c r="AK872" s="7" t="str">
        <f>IF(ISNUMBER($AJ872),INDEX($C$1:$AB$3985,$AJ872,AK$4),"")</f>
        <v/>
      </c>
      <c r="AL872" s="7" t="str">
        <f>IF(ISNUMBER($AJ872),INDEX($C$1:$AB$3985,$AJ872,AL$4),"")</f>
        <v/>
      </c>
      <c r="AM872" s="128"/>
      <c r="AN872" s="128" t="str">
        <f t="shared" si="87"/>
        <v/>
      </c>
      <c r="AO872" s="7" t="str">
        <f t="shared" si="83"/>
        <v/>
      </c>
      <c r="AP872" s="10" t="str">
        <f t="shared" si="83"/>
        <v/>
      </c>
      <c r="AQ872" s="310">
        <f>IF(ISNUMBER(SEARCH($T$30,AO872)),MAX(AQ$5:AQ871)+1,0)</f>
        <v>0</v>
      </c>
      <c r="AR872" s="310">
        <f>IF(ISNUMBER(SEARCH($T$31,AO872)),MAX(AR$5:AR871)+1,0)</f>
        <v>0</v>
      </c>
      <c r="AS872" s="128" t="str">
        <f t="shared" si="86"/>
        <v/>
      </c>
      <c r="AT872" s="105" t="str">
        <f>IF(ISNUMBER($AS872),INDEX($C$1:$AB$3985,$AS872,AT$4),"")</f>
        <v/>
      </c>
      <c r="AU872" s="128"/>
      <c r="AV872" s="128" t="str">
        <f t="shared" si="88"/>
        <v/>
      </c>
      <c r="AW872" s="105" t="str">
        <f>IF(ISNUMBER($AV872),INDEX($C$1:$AB$3985,$AV872,AW$4),"")</f>
        <v/>
      </c>
      <c r="AX872" s="105" t="str">
        <f>IF(ISNUMBER($AV872),INDEX($C$1:$AB$3985,$AV872,AX$4),"")</f>
        <v/>
      </c>
      <c r="AY872" s="128"/>
      <c r="AZ872" s="128"/>
      <c r="BA872" s="128" t="str">
        <f t="shared" si="89"/>
        <v/>
      </c>
      <c r="BB872" s="105" t="str">
        <f>IF(ISNUMBER($BA872),INDEX($C$1:$AB$3985,$BA872,BB$4),"")</f>
        <v/>
      </c>
      <c r="BC872" s="105"/>
    </row>
    <row r="873" spans="1:55" x14ac:dyDescent="0.25">
      <c r="A873" s="98"/>
      <c r="B873" s="98">
        <f>ROW()</f>
        <v>873</v>
      </c>
      <c r="C873" s="73"/>
      <c r="D873" s="179" t="s">
        <v>945</v>
      </c>
      <c r="E873" s="175">
        <v>22.01416</v>
      </c>
      <c r="F873" s="175">
        <v>0</v>
      </c>
      <c r="G873" s="176" t="s">
        <v>854</v>
      </c>
      <c r="H873" s="176"/>
      <c r="I873" s="176"/>
      <c r="J873" s="172"/>
      <c r="K873" s="173"/>
      <c r="L873" s="178"/>
      <c r="M873" s="36"/>
      <c r="N873" s="36"/>
      <c r="O873" s="36"/>
      <c r="P873" s="36"/>
      <c r="Q873" s="36"/>
      <c r="R873" s="3"/>
      <c r="S873" s="106"/>
      <c r="T873" s="106"/>
      <c r="U873" s="106"/>
      <c r="V873" s="106"/>
      <c r="W873" s="106"/>
      <c r="X873" s="106"/>
      <c r="Y873" s="36"/>
      <c r="Z873" s="36"/>
      <c r="AA873" s="36"/>
      <c r="AB873" s="188" t="str">
        <f t="shared" si="84"/>
        <v>or04c10_022.01416</v>
      </c>
      <c r="AC873" s="188" t="s">
        <v>1585</v>
      </c>
      <c r="AD873" s="131"/>
      <c r="AE873" s="131"/>
      <c r="AF873" s="131"/>
      <c r="AG873" s="131"/>
      <c r="AH873" s="131"/>
      <c r="AI873" s="131"/>
      <c r="AJ873" s="128" t="str">
        <f t="shared" si="85"/>
        <v/>
      </c>
      <c r="AK873" s="7" t="str">
        <f>IF(ISNUMBER($AJ873),INDEX($C$1:$AB$3985,$AJ873,AK$4),"")</f>
        <v/>
      </c>
      <c r="AL873" s="7" t="str">
        <f>IF(ISNUMBER($AJ873),INDEX($C$1:$AB$3985,$AJ873,AL$4),"")</f>
        <v/>
      </c>
      <c r="AM873" s="128"/>
      <c r="AN873" s="128" t="str">
        <f t="shared" si="87"/>
        <v/>
      </c>
      <c r="AO873" s="7" t="str">
        <f t="shared" si="83"/>
        <v/>
      </c>
      <c r="AP873" s="10" t="str">
        <f t="shared" si="83"/>
        <v/>
      </c>
      <c r="AQ873" s="310">
        <f>IF(ISNUMBER(SEARCH($T$30,AO873)),MAX(AQ$5:AQ872)+1,0)</f>
        <v>0</v>
      </c>
      <c r="AR873" s="310">
        <f>IF(ISNUMBER(SEARCH($T$31,AO873)),MAX(AR$5:AR872)+1,0)</f>
        <v>0</v>
      </c>
      <c r="AS873" s="128" t="str">
        <f t="shared" si="86"/>
        <v/>
      </c>
      <c r="AT873" s="105" t="str">
        <f>IF(ISNUMBER($AS873),INDEX($C$1:$AB$3985,$AS873,AT$4),"")</f>
        <v/>
      </c>
      <c r="AU873" s="128"/>
      <c r="AV873" s="128" t="str">
        <f t="shared" si="88"/>
        <v/>
      </c>
      <c r="AW873" s="105" t="str">
        <f>IF(ISNUMBER($AV873),INDEX($C$1:$AB$3985,$AV873,AW$4),"")</f>
        <v/>
      </c>
      <c r="AX873" s="105" t="str">
        <f>IF(ISNUMBER($AV873),INDEX($C$1:$AB$3985,$AV873,AX$4),"")</f>
        <v/>
      </c>
      <c r="AY873" s="128"/>
      <c r="AZ873" s="128"/>
      <c r="BA873" s="128" t="str">
        <f t="shared" si="89"/>
        <v/>
      </c>
      <c r="BB873" s="105" t="str">
        <f>IF(ISNUMBER($BA873),INDEX($C$1:$AB$3985,$BA873,BB$4),"")</f>
        <v/>
      </c>
      <c r="BC873" s="105"/>
    </row>
    <row r="874" spans="1:55" x14ac:dyDescent="0.25">
      <c r="A874" s="98"/>
      <c r="B874" s="98">
        <f>ROW()</f>
        <v>874</v>
      </c>
      <c r="C874" s="73"/>
      <c r="D874" s="179" t="s">
        <v>946</v>
      </c>
      <c r="E874" s="175">
        <v>21.358560000000001</v>
      </c>
      <c r="F874" s="175">
        <v>0</v>
      </c>
      <c r="G874" s="176" t="s">
        <v>854</v>
      </c>
      <c r="H874" s="176"/>
      <c r="I874" s="176"/>
      <c r="J874" s="172"/>
      <c r="K874" s="173"/>
      <c r="L874" s="178"/>
      <c r="M874" s="36"/>
      <c r="N874" s="36"/>
      <c r="O874" s="36"/>
      <c r="P874" s="36"/>
      <c r="Q874" s="36"/>
      <c r="R874" s="3"/>
      <c r="S874" s="106"/>
      <c r="T874" s="106"/>
      <c r="U874" s="106"/>
      <c r="V874" s="106"/>
      <c r="W874" s="106"/>
      <c r="X874" s="106"/>
      <c r="Y874" s="36"/>
      <c r="Z874" s="36"/>
      <c r="AA874" s="36"/>
      <c r="AB874" s="188" t="str">
        <f t="shared" si="84"/>
        <v>or04c11_021.35856</v>
      </c>
      <c r="AC874" s="188" t="s">
        <v>1585</v>
      </c>
      <c r="AD874" s="131"/>
      <c r="AE874" s="131"/>
      <c r="AF874" s="131"/>
      <c r="AG874" s="131"/>
      <c r="AH874" s="131"/>
      <c r="AI874" s="131"/>
      <c r="AJ874" s="128" t="str">
        <f t="shared" si="85"/>
        <v/>
      </c>
      <c r="AK874" s="7" t="str">
        <f>IF(ISNUMBER($AJ874),INDEX($C$1:$AB$3985,$AJ874,AK$4),"")</f>
        <v/>
      </c>
      <c r="AL874" s="7" t="str">
        <f>IF(ISNUMBER($AJ874),INDEX($C$1:$AB$3985,$AJ874,AL$4),"")</f>
        <v/>
      </c>
      <c r="AM874" s="128"/>
      <c r="AN874" s="128" t="str">
        <f t="shared" si="87"/>
        <v/>
      </c>
      <c r="AO874" s="7" t="str">
        <f t="shared" si="83"/>
        <v/>
      </c>
      <c r="AP874" s="10" t="str">
        <f t="shared" si="83"/>
        <v/>
      </c>
      <c r="AQ874" s="310">
        <f>IF(ISNUMBER(SEARCH($T$30,AO874)),MAX(AQ$5:AQ873)+1,0)</f>
        <v>0</v>
      </c>
      <c r="AR874" s="310">
        <f>IF(ISNUMBER(SEARCH($T$31,AO874)),MAX(AR$5:AR873)+1,0)</f>
        <v>0</v>
      </c>
      <c r="AS874" s="128" t="str">
        <f t="shared" si="86"/>
        <v/>
      </c>
      <c r="AT874" s="105" t="str">
        <f>IF(ISNUMBER($AS874),INDEX($C$1:$AB$3985,$AS874,AT$4),"")</f>
        <v/>
      </c>
      <c r="AU874" s="128"/>
      <c r="AV874" s="128" t="str">
        <f t="shared" si="88"/>
        <v/>
      </c>
      <c r="AW874" s="105" t="str">
        <f>IF(ISNUMBER($AV874),INDEX($C$1:$AB$3985,$AV874,AW$4),"")</f>
        <v/>
      </c>
      <c r="AX874" s="105" t="str">
        <f>IF(ISNUMBER($AV874),INDEX($C$1:$AB$3985,$AV874,AX$4),"")</f>
        <v/>
      </c>
      <c r="AY874" s="128"/>
      <c r="AZ874" s="128"/>
      <c r="BA874" s="128" t="str">
        <f t="shared" si="89"/>
        <v/>
      </c>
      <c r="BB874" s="105" t="str">
        <f>IF(ISNUMBER($BA874),INDEX($C$1:$AB$3985,$BA874,BB$4),"")</f>
        <v/>
      </c>
      <c r="BC874" s="105"/>
    </row>
    <row r="875" spans="1:55" x14ac:dyDescent="0.25">
      <c r="A875" s="98"/>
      <c r="B875" s="98">
        <f>ROW()</f>
        <v>875</v>
      </c>
      <c r="C875" s="73"/>
      <c r="D875" s="179" t="s">
        <v>947</v>
      </c>
      <c r="E875" s="175">
        <v>20.659859999999998</v>
      </c>
      <c r="F875" s="175">
        <v>0</v>
      </c>
      <c r="G875" s="176" t="s">
        <v>854</v>
      </c>
      <c r="H875" s="176"/>
      <c r="I875" s="176"/>
      <c r="J875" s="172"/>
      <c r="K875" s="173"/>
      <c r="L875" s="178"/>
      <c r="M875" s="36"/>
      <c r="N875" s="36"/>
      <c r="O875" s="36"/>
      <c r="P875" s="36"/>
      <c r="Q875" s="36"/>
      <c r="R875" s="3"/>
      <c r="S875" s="106"/>
      <c r="T875" s="106"/>
      <c r="U875" s="106"/>
      <c r="V875" s="106"/>
      <c r="W875" s="106"/>
      <c r="X875" s="106"/>
      <c r="Y875" s="36"/>
      <c r="Z875" s="36"/>
      <c r="AA875" s="36"/>
      <c r="AB875" s="188" t="str">
        <f t="shared" si="84"/>
        <v>or04c12_020.65986</v>
      </c>
      <c r="AC875" s="188" t="s">
        <v>1585</v>
      </c>
      <c r="AD875" s="131"/>
      <c r="AE875" s="131"/>
      <c r="AF875" s="131"/>
      <c r="AG875" s="131"/>
      <c r="AH875" s="131"/>
      <c r="AI875" s="131"/>
      <c r="AJ875" s="128" t="str">
        <f t="shared" si="85"/>
        <v/>
      </c>
      <c r="AK875" s="7" t="str">
        <f>IF(ISNUMBER($AJ875),INDEX($C$1:$AB$3985,$AJ875,AK$4),"")</f>
        <v/>
      </c>
      <c r="AL875" s="7" t="str">
        <f>IF(ISNUMBER($AJ875),INDEX($C$1:$AB$3985,$AJ875,AL$4),"")</f>
        <v/>
      </c>
      <c r="AM875" s="128"/>
      <c r="AN875" s="128" t="str">
        <f t="shared" si="87"/>
        <v/>
      </c>
      <c r="AO875" s="7" t="str">
        <f t="shared" si="83"/>
        <v/>
      </c>
      <c r="AP875" s="10" t="str">
        <f t="shared" si="83"/>
        <v/>
      </c>
      <c r="AQ875" s="310">
        <f>IF(ISNUMBER(SEARCH($T$30,AO875)),MAX(AQ$5:AQ874)+1,0)</f>
        <v>0</v>
      </c>
      <c r="AR875" s="310">
        <f>IF(ISNUMBER(SEARCH($T$31,AO875)),MAX(AR$5:AR874)+1,0)</f>
        <v>0</v>
      </c>
      <c r="AS875" s="128" t="str">
        <f t="shared" si="86"/>
        <v/>
      </c>
      <c r="AT875" s="105" t="str">
        <f>IF(ISNUMBER($AS875),INDEX($C$1:$AB$3985,$AS875,AT$4),"")</f>
        <v/>
      </c>
      <c r="AU875" s="128"/>
      <c r="AV875" s="128" t="str">
        <f t="shared" si="88"/>
        <v/>
      </c>
      <c r="AW875" s="105" t="str">
        <f>IF(ISNUMBER($AV875),INDEX($C$1:$AB$3985,$AV875,AW$4),"")</f>
        <v/>
      </c>
      <c r="AX875" s="105" t="str">
        <f>IF(ISNUMBER($AV875),INDEX($C$1:$AB$3985,$AV875,AX$4),"")</f>
        <v/>
      </c>
      <c r="AY875" s="128"/>
      <c r="AZ875" s="128"/>
      <c r="BA875" s="128" t="str">
        <f t="shared" si="89"/>
        <v/>
      </c>
      <c r="BB875" s="105" t="str">
        <f>IF(ISNUMBER($BA875),INDEX($C$1:$AB$3985,$BA875,BB$4),"")</f>
        <v/>
      </c>
      <c r="BC875" s="105"/>
    </row>
    <row r="876" spans="1:55" x14ac:dyDescent="0.25">
      <c r="A876" s="98"/>
      <c r="B876" s="98">
        <f>ROW()</f>
        <v>876</v>
      </c>
      <c r="C876" s="73"/>
      <c r="D876" s="179" t="s">
        <v>948</v>
      </c>
      <c r="E876" s="175">
        <v>19.96377</v>
      </c>
      <c r="F876" s="175">
        <v>0</v>
      </c>
      <c r="G876" s="176" t="s">
        <v>854</v>
      </c>
      <c r="H876" s="176"/>
      <c r="I876" s="176"/>
      <c r="J876" s="172"/>
      <c r="K876" s="173"/>
      <c r="L876" s="178"/>
      <c r="M876" s="36"/>
      <c r="N876" s="36"/>
      <c r="O876" s="36"/>
      <c r="P876" s="36"/>
      <c r="Q876" s="36"/>
      <c r="R876" s="3"/>
      <c r="S876" s="106"/>
      <c r="T876" s="106"/>
      <c r="U876" s="106"/>
      <c r="V876" s="106"/>
      <c r="W876" s="106"/>
      <c r="X876" s="106"/>
      <c r="Y876" s="36"/>
      <c r="Z876" s="36"/>
      <c r="AA876" s="36"/>
      <c r="AB876" s="188" t="str">
        <f t="shared" si="84"/>
        <v>or04c13_019.96377</v>
      </c>
      <c r="AC876" s="188" t="s">
        <v>1585</v>
      </c>
      <c r="AD876" s="131"/>
      <c r="AE876" s="131"/>
      <c r="AF876" s="131"/>
      <c r="AG876" s="131"/>
      <c r="AH876" s="131"/>
      <c r="AI876" s="131"/>
      <c r="AJ876" s="128" t="str">
        <f t="shared" si="85"/>
        <v/>
      </c>
      <c r="AK876" s="7" t="str">
        <f>IF(ISNUMBER($AJ876),INDEX($C$1:$AB$3985,$AJ876,AK$4),"")</f>
        <v/>
      </c>
      <c r="AL876" s="7" t="str">
        <f>IF(ISNUMBER($AJ876),INDEX($C$1:$AB$3985,$AJ876,AL$4),"")</f>
        <v/>
      </c>
      <c r="AM876" s="128"/>
      <c r="AN876" s="128" t="str">
        <f t="shared" si="87"/>
        <v/>
      </c>
      <c r="AO876" s="7" t="str">
        <f t="shared" si="83"/>
        <v/>
      </c>
      <c r="AP876" s="10" t="str">
        <f t="shared" si="83"/>
        <v/>
      </c>
      <c r="AQ876" s="310">
        <f>IF(ISNUMBER(SEARCH($T$30,AO876)),MAX(AQ$5:AQ875)+1,0)</f>
        <v>0</v>
      </c>
      <c r="AR876" s="310">
        <f>IF(ISNUMBER(SEARCH($T$31,AO876)),MAX(AR$5:AR875)+1,0)</f>
        <v>0</v>
      </c>
      <c r="AS876" s="128" t="str">
        <f t="shared" si="86"/>
        <v/>
      </c>
      <c r="AT876" s="105" t="str">
        <f>IF(ISNUMBER($AS876),INDEX($C$1:$AB$3985,$AS876,AT$4),"")</f>
        <v/>
      </c>
      <c r="AU876" s="128"/>
      <c r="AV876" s="128" t="str">
        <f t="shared" si="88"/>
        <v/>
      </c>
      <c r="AW876" s="105" t="str">
        <f>IF(ISNUMBER($AV876),INDEX($C$1:$AB$3985,$AV876,AW$4),"")</f>
        <v/>
      </c>
      <c r="AX876" s="105" t="str">
        <f>IF(ISNUMBER($AV876),INDEX($C$1:$AB$3985,$AV876,AX$4),"")</f>
        <v/>
      </c>
      <c r="AY876" s="128"/>
      <c r="AZ876" s="128"/>
      <c r="BA876" s="128" t="str">
        <f t="shared" si="89"/>
        <v/>
      </c>
      <c r="BB876" s="105" t="str">
        <f>IF(ISNUMBER($BA876),INDEX($C$1:$AB$3985,$BA876,BB$4),"")</f>
        <v/>
      </c>
      <c r="BC876" s="105"/>
    </row>
    <row r="877" spans="1:55" x14ac:dyDescent="0.25">
      <c r="A877" s="98"/>
      <c r="B877" s="98">
        <f>ROW()</f>
        <v>877</v>
      </c>
      <c r="C877" s="73"/>
      <c r="D877" s="179" t="s">
        <v>949</v>
      </c>
      <c r="E877" s="175">
        <v>19.227399999999999</v>
      </c>
      <c r="F877" s="175">
        <v>0</v>
      </c>
      <c r="G877" s="176" t="s">
        <v>854</v>
      </c>
      <c r="H877" s="176"/>
      <c r="I877" s="176"/>
      <c r="J877" s="172"/>
      <c r="K877" s="173"/>
      <c r="L877" s="178"/>
      <c r="M877" s="36"/>
      <c r="N877" s="36"/>
      <c r="O877" s="36"/>
      <c r="P877" s="36"/>
      <c r="Q877" s="36"/>
      <c r="R877" s="3"/>
      <c r="S877" s="106"/>
      <c r="T877" s="106"/>
      <c r="U877" s="106"/>
      <c r="V877" s="106"/>
      <c r="W877" s="106"/>
      <c r="X877" s="106"/>
      <c r="Y877" s="36"/>
      <c r="Z877" s="36"/>
      <c r="AA877" s="36"/>
      <c r="AB877" s="188" t="str">
        <f t="shared" si="84"/>
        <v>or04c14_019.2274</v>
      </c>
      <c r="AC877" s="188" t="s">
        <v>1585</v>
      </c>
      <c r="AD877" s="131"/>
      <c r="AE877" s="131"/>
      <c r="AF877" s="131"/>
      <c r="AG877" s="131"/>
      <c r="AH877" s="131"/>
      <c r="AI877" s="131"/>
      <c r="AJ877" s="128" t="str">
        <f t="shared" si="85"/>
        <v/>
      </c>
      <c r="AK877" s="7" t="str">
        <f>IF(ISNUMBER($AJ877),INDEX($C$1:$AB$3985,$AJ877,AK$4),"")</f>
        <v/>
      </c>
      <c r="AL877" s="7" t="str">
        <f>IF(ISNUMBER($AJ877),INDEX($C$1:$AB$3985,$AJ877,AL$4),"")</f>
        <v/>
      </c>
      <c r="AM877" s="128"/>
      <c r="AN877" s="128" t="str">
        <f t="shared" si="87"/>
        <v/>
      </c>
      <c r="AO877" s="7" t="str">
        <f t="shared" si="83"/>
        <v/>
      </c>
      <c r="AP877" s="10" t="str">
        <f t="shared" si="83"/>
        <v/>
      </c>
      <c r="AQ877" s="310">
        <f>IF(ISNUMBER(SEARCH($T$30,AO877)),MAX(AQ$5:AQ876)+1,0)</f>
        <v>0</v>
      </c>
      <c r="AR877" s="310">
        <f>IF(ISNUMBER(SEARCH($T$31,AO877)),MAX(AR$5:AR876)+1,0)</f>
        <v>0</v>
      </c>
      <c r="AS877" s="128" t="str">
        <f t="shared" si="86"/>
        <v/>
      </c>
      <c r="AT877" s="105" t="str">
        <f>IF(ISNUMBER($AS877),INDEX($C$1:$AB$3985,$AS877,AT$4),"")</f>
        <v/>
      </c>
      <c r="AU877" s="128"/>
      <c r="AV877" s="128" t="str">
        <f t="shared" si="88"/>
        <v/>
      </c>
      <c r="AW877" s="105" t="str">
        <f>IF(ISNUMBER($AV877),INDEX($C$1:$AB$3985,$AV877,AW$4),"")</f>
        <v/>
      </c>
      <c r="AX877" s="105" t="str">
        <f>IF(ISNUMBER($AV877),INDEX($C$1:$AB$3985,$AV877,AX$4),"")</f>
        <v/>
      </c>
      <c r="AY877" s="128"/>
      <c r="AZ877" s="128"/>
      <c r="BA877" s="128" t="str">
        <f t="shared" si="89"/>
        <v/>
      </c>
      <c r="BB877" s="105" t="str">
        <f>IF(ISNUMBER($BA877),INDEX($C$1:$AB$3985,$BA877,BB$4),"")</f>
        <v/>
      </c>
      <c r="BC877" s="105"/>
    </row>
    <row r="878" spans="1:55" x14ac:dyDescent="0.25">
      <c r="A878" s="98"/>
      <c r="B878" s="98">
        <f>ROW()</f>
        <v>878</v>
      </c>
      <c r="C878" s="73"/>
      <c r="D878" s="179" t="s">
        <v>950</v>
      </c>
      <c r="E878" s="175">
        <v>19.37341</v>
      </c>
      <c r="F878" s="175">
        <v>0</v>
      </c>
      <c r="G878" s="176" t="s">
        <v>854</v>
      </c>
      <c r="H878" s="176"/>
      <c r="I878" s="176"/>
      <c r="J878" s="172"/>
      <c r="K878" s="173"/>
      <c r="L878" s="178"/>
      <c r="M878" s="36"/>
      <c r="N878" s="36"/>
      <c r="O878" s="36"/>
      <c r="P878" s="36"/>
      <c r="Q878" s="36"/>
      <c r="R878" s="3"/>
      <c r="S878" s="106"/>
      <c r="T878" s="106"/>
      <c r="U878" s="106"/>
      <c r="V878" s="106"/>
      <c r="W878" s="106"/>
      <c r="X878" s="106"/>
      <c r="Y878" s="36"/>
      <c r="Z878" s="36"/>
      <c r="AA878" s="36"/>
      <c r="AB878" s="188" t="str">
        <f t="shared" si="84"/>
        <v>or04c15_019.37341</v>
      </c>
      <c r="AC878" s="188" t="s">
        <v>1585</v>
      </c>
      <c r="AD878" s="131"/>
      <c r="AE878" s="131"/>
      <c r="AF878" s="131"/>
      <c r="AG878" s="131"/>
      <c r="AH878" s="131"/>
      <c r="AI878" s="131"/>
      <c r="AJ878" s="128" t="str">
        <f t="shared" si="85"/>
        <v/>
      </c>
      <c r="AK878" s="7" t="str">
        <f>IF(ISNUMBER($AJ878),INDEX($C$1:$AB$3985,$AJ878,AK$4),"")</f>
        <v/>
      </c>
      <c r="AL878" s="7" t="str">
        <f>IF(ISNUMBER($AJ878),INDEX($C$1:$AB$3985,$AJ878,AL$4),"")</f>
        <v/>
      </c>
      <c r="AM878" s="128"/>
      <c r="AN878" s="128" t="str">
        <f t="shared" si="87"/>
        <v/>
      </c>
      <c r="AO878" s="7" t="str">
        <f t="shared" si="83"/>
        <v/>
      </c>
      <c r="AP878" s="10" t="str">
        <f t="shared" si="83"/>
        <v/>
      </c>
      <c r="AQ878" s="310">
        <f>IF(ISNUMBER(SEARCH($T$30,AO878)),MAX(AQ$5:AQ877)+1,0)</f>
        <v>0</v>
      </c>
      <c r="AR878" s="310">
        <f>IF(ISNUMBER(SEARCH($T$31,AO878)),MAX(AR$5:AR877)+1,0)</f>
        <v>0</v>
      </c>
      <c r="AS878" s="128" t="str">
        <f t="shared" si="86"/>
        <v/>
      </c>
      <c r="AT878" s="105" t="str">
        <f>IF(ISNUMBER($AS878),INDEX($C$1:$AB$3985,$AS878,AT$4),"")</f>
        <v/>
      </c>
      <c r="AU878" s="128"/>
      <c r="AV878" s="128" t="str">
        <f t="shared" si="88"/>
        <v/>
      </c>
      <c r="AW878" s="105" t="str">
        <f>IF(ISNUMBER($AV878),INDEX($C$1:$AB$3985,$AV878,AW$4),"")</f>
        <v/>
      </c>
      <c r="AX878" s="105" t="str">
        <f>IF(ISNUMBER($AV878),INDEX($C$1:$AB$3985,$AV878,AX$4),"")</f>
        <v/>
      </c>
      <c r="AY878" s="128"/>
      <c r="AZ878" s="128"/>
      <c r="BA878" s="128" t="str">
        <f t="shared" si="89"/>
        <v/>
      </c>
      <c r="BB878" s="105" t="str">
        <f>IF(ISNUMBER($BA878),INDEX($C$1:$AB$3985,$BA878,BB$4),"")</f>
        <v/>
      </c>
      <c r="BC878" s="105"/>
    </row>
    <row r="879" spans="1:55" x14ac:dyDescent="0.25">
      <c r="A879" s="98"/>
      <c r="B879" s="98">
        <f>ROW()</f>
        <v>879</v>
      </c>
      <c r="C879" s="73"/>
      <c r="D879" s="179" t="s">
        <v>951</v>
      </c>
      <c r="E879" s="175">
        <v>19.49785</v>
      </c>
      <c r="F879" s="175">
        <v>0</v>
      </c>
      <c r="G879" s="176" t="s">
        <v>854</v>
      </c>
      <c r="H879" s="176"/>
      <c r="I879" s="176"/>
      <c r="J879" s="172"/>
      <c r="K879" s="173"/>
      <c r="L879" s="178"/>
      <c r="M879" s="36"/>
      <c r="N879" s="36"/>
      <c r="O879" s="36"/>
      <c r="P879" s="36"/>
      <c r="Q879" s="36"/>
      <c r="R879" s="3"/>
      <c r="S879" s="106"/>
      <c r="T879" s="106"/>
      <c r="U879" s="106"/>
      <c r="V879" s="106"/>
      <c r="W879" s="106"/>
      <c r="X879" s="106"/>
      <c r="Y879" s="36"/>
      <c r="Z879" s="36"/>
      <c r="AA879" s="36"/>
      <c r="AB879" s="188" t="str">
        <f t="shared" si="84"/>
        <v>or04c16_019.49785</v>
      </c>
      <c r="AC879" s="188" t="s">
        <v>1585</v>
      </c>
      <c r="AD879" s="131"/>
      <c r="AE879" s="131"/>
      <c r="AF879" s="131"/>
      <c r="AG879" s="131"/>
      <c r="AH879" s="131"/>
      <c r="AI879" s="131"/>
      <c r="AJ879" s="128" t="str">
        <f t="shared" si="85"/>
        <v/>
      </c>
      <c r="AK879" s="7" t="str">
        <f>IF(ISNUMBER($AJ879),INDEX($C$1:$AB$3985,$AJ879,AK$4),"")</f>
        <v/>
      </c>
      <c r="AL879" s="7" t="str">
        <f>IF(ISNUMBER($AJ879),INDEX($C$1:$AB$3985,$AJ879,AL$4),"")</f>
        <v/>
      </c>
      <c r="AM879" s="128"/>
      <c r="AN879" s="128" t="str">
        <f t="shared" si="87"/>
        <v/>
      </c>
      <c r="AO879" s="7" t="str">
        <f t="shared" si="83"/>
        <v/>
      </c>
      <c r="AP879" s="10" t="str">
        <f t="shared" si="83"/>
        <v/>
      </c>
      <c r="AQ879" s="310">
        <f>IF(ISNUMBER(SEARCH($T$30,AO879)),MAX(AQ$5:AQ878)+1,0)</f>
        <v>0</v>
      </c>
      <c r="AR879" s="310">
        <f>IF(ISNUMBER(SEARCH($T$31,AO879)),MAX(AR$5:AR878)+1,0)</f>
        <v>0</v>
      </c>
      <c r="AS879" s="128" t="str">
        <f t="shared" si="86"/>
        <v/>
      </c>
      <c r="AT879" s="105" t="str">
        <f>IF(ISNUMBER($AS879),INDEX($C$1:$AB$3985,$AS879,AT$4),"")</f>
        <v/>
      </c>
      <c r="AU879" s="128"/>
      <c r="AV879" s="128" t="str">
        <f t="shared" si="88"/>
        <v/>
      </c>
      <c r="AW879" s="105" t="str">
        <f>IF(ISNUMBER($AV879),INDEX($C$1:$AB$3985,$AV879,AW$4),"")</f>
        <v/>
      </c>
      <c r="AX879" s="105" t="str">
        <f>IF(ISNUMBER($AV879),INDEX($C$1:$AB$3985,$AV879,AX$4),"")</f>
        <v/>
      </c>
      <c r="AY879" s="128"/>
      <c r="AZ879" s="128"/>
      <c r="BA879" s="128" t="str">
        <f t="shared" si="89"/>
        <v/>
      </c>
      <c r="BB879" s="105" t="str">
        <f>IF(ISNUMBER($BA879),INDEX($C$1:$AB$3985,$BA879,BB$4),"")</f>
        <v/>
      </c>
      <c r="BC879" s="105"/>
    </row>
    <row r="880" spans="1:55" x14ac:dyDescent="0.25">
      <c r="A880" s="98"/>
      <c r="B880" s="98">
        <f>ROW()</f>
        <v>880</v>
      </c>
      <c r="C880" s="73"/>
      <c r="D880" s="179" t="s">
        <v>952</v>
      </c>
      <c r="E880" s="175">
        <v>19.632899999999999</v>
      </c>
      <c r="F880" s="175">
        <v>0</v>
      </c>
      <c r="G880" s="176" t="s">
        <v>854</v>
      </c>
      <c r="H880" s="176"/>
      <c r="I880" s="176"/>
      <c r="J880" s="172"/>
      <c r="K880" s="173"/>
      <c r="L880" s="178"/>
      <c r="M880" s="36"/>
      <c r="N880" s="36"/>
      <c r="O880" s="36"/>
      <c r="P880" s="36"/>
      <c r="Q880" s="36"/>
      <c r="R880" s="3"/>
      <c r="S880" s="106"/>
      <c r="T880" s="106"/>
      <c r="U880" s="106"/>
      <c r="V880" s="106"/>
      <c r="W880" s="106"/>
      <c r="X880" s="106"/>
      <c r="Y880" s="36"/>
      <c r="Z880" s="36"/>
      <c r="AA880" s="36"/>
      <c r="AB880" s="188" t="str">
        <f t="shared" si="84"/>
        <v>or04c17_019.6329</v>
      </c>
      <c r="AC880" s="188" t="s">
        <v>1585</v>
      </c>
      <c r="AD880" s="131"/>
      <c r="AE880" s="131"/>
      <c r="AF880" s="131"/>
      <c r="AG880" s="131"/>
      <c r="AH880" s="131"/>
      <c r="AI880" s="131"/>
      <c r="AJ880" s="128" t="str">
        <f t="shared" si="85"/>
        <v/>
      </c>
      <c r="AK880" s="7" t="str">
        <f>IF(ISNUMBER($AJ880),INDEX($C$1:$AB$3985,$AJ880,AK$4),"")</f>
        <v/>
      </c>
      <c r="AL880" s="7" t="str">
        <f>IF(ISNUMBER($AJ880),INDEX($C$1:$AB$3985,$AJ880,AL$4),"")</f>
        <v/>
      </c>
      <c r="AM880" s="128"/>
      <c r="AN880" s="128" t="str">
        <f t="shared" si="87"/>
        <v/>
      </c>
      <c r="AO880" s="7" t="str">
        <f t="shared" si="83"/>
        <v/>
      </c>
      <c r="AP880" s="10" t="str">
        <f t="shared" si="83"/>
        <v/>
      </c>
      <c r="AQ880" s="310">
        <f>IF(ISNUMBER(SEARCH($T$30,AO880)),MAX(AQ$5:AQ879)+1,0)</f>
        <v>0</v>
      </c>
      <c r="AR880" s="310">
        <f>IF(ISNUMBER(SEARCH($T$31,AO880)),MAX(AR$5:AR879)+1,0)</f>
        <v>0</v>
      </c>
      <c r="AS880" s="128" t="str">
        <f t="shared" si="86"/>
        <v/>
      </c>
      <c r="AT880" s="105" t="str">
        <f>IF(ISNUMBER($AS880),INDEX($C$1:$AB$3985,$AS880,AT$4),"")</f>
        <v/>
      </c>
      <c r="AU880" s="128"/>
      <c r="AV880" s="128" t="str">
        <f t="shared" si="88"/>
        <v/>
      </c>
      <c r="AW880" s="105" t="str">
        <f>IF(ISNUMBER($AV880),INDEX($C$1:$AB$3985,$AV880,AW$4),"")</f>
        <v/>
      </c>
      <c r="AX880" s="105" t="str">
        <f>IF(ISNUMBER($AV880),INDEX($C$1:$AB$3985,$AV880,AX$4),"")</f>
        <v/>
      </c>
      <c r="AY880" s="128"/>
      <c r="AZ880" s="128"/>
      <c r="BA880" s="128" t="str">
        <f t="shared" si="89"/>
        <v/>
      </c>
      <c r="BB880" s="105" t="str">
        <f>IF(ISNUMBER($BA880),INDEX($C$1:$AB$3985,$BA880,BB$4),"")</f>
        <v/>
      </c>
      <c r="BC880" s="105"/>
    </row>
    <row r="881" spans="1:55" x14ac:dyDescent="0.25">
      <c r="A881" s="98"/>
      <c r="B881" s="98">
        <f>ROW()</f>
        <v>881</v>
      </c>
      <c r="C881" s="73"/>
      <c r="D881" s="179" t="s">
        <v>953</v>
      </c>
      <c r="E881" s="175">
        <v>19.701059999999998</v>
      </c>
      <c r="F881" s="175">
        <v>0</v>
      </c>
      <c r="G881" s="176" t="s">
        <v>854</v>
      </c>
      <c r="H881" s="176"/>
      <c r="I881" s="176"/>
      <c r="J881" s="172"/>
      <c r="K881" s="173"/>
      <c r="L881" s="178"/>
      <c r="M881" s="36"/>
      <c r="N881" s="36"/>
      <c r="O881" s="36"/>
      <c r="P881" s="36"/>
      <c r="Q881" s="36"/>
      <c r="R881" s="3"/>
      <c r="S881" s="106"/>
      <c r="T881" s="106"/>
      <c r="U881" s="106"/>
      <c r="V881" s="106"/>
      <c r="W881" s="106"/>
      <c r="X881" s="106"/>
      <c r="Y881" s="36"/>
      <c r="Z881" s="36"/>
      <c r="AA881" s="36"/>
      <c r="AB881" s="188" t="str">
        <f t="shared" si="84"/>
        <v>or04c18_019.70106</v>
      </c>
      <c r="AC881" s="188" t="s">
        <v>1585</v>
      </c>
      <c r="AD881" s="131"/>
      <c r="AE881" s="131"/>
      <c r="AF881" s="131"/>
      <c r="AG881" s="131"/>
      <c r="AH881" s="131"/>
      <c r="AI881" s="131"/>
      <c r="AJ881" s="128" t="str">
        <f t="shared" si="85"/>
        <v/>
      </c>
      <c r="AK881" s="7" t="str">
        <f>IF(ISNUMBER($AJ881),INDEX($C$1:$AB$3985,$AJ881,AK$4),"")</f>
        <v/>
      </c>
      <c r="AL881" s="7" t="str">
        <f>IF(ISNUMBER($AJ881),INDEX($C$1:$AB$3985,$AJ881,AL$4),"")</f>
        <v/>
      </c>
      <c r="AM881" s="128"/>
      <c r="AN881" s="128" t="str">
        <f t="shared" si="87"/>
        <v/>
      </c>
      <c r="AO881" s="7" t="str">
        <f t="shared" si="83"/>
        <v/>
      </c>
      <c r="AP881" s="10" t="str">
        <f t="shared" si="83"/>
        <v/>
      </c>
      <c r="AQ881" s="310">
        <f>IF(ISNUMBER(SEARCH($T$30,AO881)),MAX(AQ$5:AQ880)+1,0)</f>
        <v>0</v>
      </c>
      <c r="AR881" s="310">
        <f>IF(ISNUMBER(SEARCH($T$31,AO881)),MAX(AR$5:AR880)+1,0)</f>
        <v>0</v>
      </c>
      <c r="AS881" s="128" t="str">
        <f t="shared" si="86"/>
        <v/>
      </c>
      <c r="AT881" s="105" t="str">
        <f>IF(ISNUMBER($AS881),INDEX($C$1:$AB$3985,$AS881,AT$4),"")</f>
        <v/>
      </c>
      <c r="AU881" s="128"/>
      <c r="AV881" s="128" t="str">
        <f t="shared" si="88"/>
        <v/>
      </c>
      <c r="AW881" s="105" t="str">
        <f>IF(ISNUMBER($AV881),INDEX($C$1:$AB$3985,$AV881,AW$4),"")</f>
        <v/>
      </c>
      <c r="AX881" s="105" t="str">
        <f>IF(ISNUMBER($AV881),INDEX($C$1:$AB$3985,$AV881,AX$4),"")</f>
        <v/>
      </c>
      <c r="AY881" s="128"/>
      <c r="AZ881" s="128"/>
      <c r="BA881" s="128" t="str">
        <f t="shared" si="89"/>
        <v/>
      </c>
      <c r="BB881" s="105" t="str">
        <f>IF(ISNUMBER($BA881),INDEX($C$1:$AB$3985,$BA881,BB$4),"")</f>
        <v/>
      </c>
      <c r="BC881" s="105"/>
    </row>
    <row r="882" spans="1:55" x14ac:dyDescent="0.25">
      <c r="A882" s="98"/>
      <c r="B882" s="98">
        <f>ROW()</f>
        <v>882</v>
      </c>
      <c r="C882" s="73"/>
      <c r="D882" s="179" t="s">
        <v>954</v>
      </c>
      <c r="E882" s="175">
        <v>19.742899999999999</v>
      </c>
      <c r="F882" s="175">
        <v>0</v>
      </c>
      <c r="G882" s="176" t="s">
        <v>854</v>
      </c>
      <c r="H882" s="176"/>
      <c r="I882" s="176"/>
      <c r="J882" s="172"/>
      <c r="K882" s="173"/>
      <c r="L882" s="178"/>
      <c r="M882" s="36"/>
      <c r="N882" s="36"/>
      <c r="O882" s="36"/>
      <c r="P882" s="36"/>
      <c r="Q882" s="36"/>
      <c r="R882" s="3"/>
      <c r="S882" s="106"/>
      <c r="T882" s="106"/>
      <c r="U882" s="106"/>
      <c r="V882" s="106"/>
      <c r="W882" s="106"/>
      <c r="X882" s="106"/>
      <c r="Y882" s="36"/>
      <c r="Z882" s="36"/>
      <c r="AA882" s="36"/>
      <c r="AB882" s="188" t="str">
        <f t="shared" si="84"/>
        <v>or04c19_019.7429</v>
      </c>
      <c r="AC882" s="188" t="s">
        <v>1585</v>
      </c>
      <c r="AD882" s="131"/>
      <c r="AE882" s="131"/>
      <c r="AF882" s="131"/>
      <c r="AG882" s="131"/>
      <c r="AH882" s="131"/>
      <c r="AI882" s="131"/>
      <c r="AJ882" s="128" t="str">
        <f t="shared" si="85"/>
        <v/>
      </c>
      <c r="AK882" s="7" t="str">
        <f>IF(ISNUMBER($AJ882),INDEX($C$1:$AB$3985,$AJ882,AK$4),"")</f>
        <v/>
      </c>
      <c r="AL882" s="7" t="str">
        <f>IF(ISNUMBER($AJ882),INDEX($C$1:$AB$3985,$AJ882,AL$4),"")</f>
        <v/>
      </c>
      <c r="AM882" s="128"/>
      <c r="AN882" s="128" t="str">
        <f t="shared" si="87"/>
        <v/>
      </c>
      <c r="AO882" s="7" t="str">
        <f t="shared" si="83"/>
        <v/>
      </c>
      <c r="AP882" s="10" t="str">
        <f t="shared" si="83"/>
        <v/>
      </c>
      <c r="AQ882" s="310">
        <f>IF(ISNUMBER(SEARCH($T$30,AO882)),MAX(AQ$5:AQ881)+1,0)</f>
        <v>0</v>
      </c>
      <c r="AR882" s="310">
        <f>IF(ISNUMBER(SEARCH($T$31,AO882)),MAX(AR$5:AR881)+1,0)</f>
        <v>0</v>
      </c>
      <c r="AS882" s="128" t="str">
        <f t="shared" si="86"/>
        <v/>
      </c>
      <c r="AT882" s="105" t="str">
        <f>IF(ISNUMBER($AS882),INDEX($C$1:$AB$3985,$AS882,AT$4),"")</f>
        <v/>
      </c>
      <c r="AU882" s="128"/>
      <c r="AV882" s="128" t="str">
        <f t="shared" si="88"/>
        <v/>
      </c>
      <c r="AW882" s="105" t="str">
        <f>IF(ISNUMBER($AV882),INDEX($C$1:$AB$3985,$AV882,AW$4),"")</f>
        <v/>
      </c>
      <c r="AX882" s="105" t="str">
        <f>IF(ISNUMBER($AV882),INDEX($C$1:$AB$3985,$AV882,AX$4),"")</f>
        <v/>
      </c>
      <c r="AY882" s="128"/>
      <c r="AZ882" s="128"/>
      <c r="BA882" s="128" t="str">
        <f t="shared" si="89"/>
        <v/>
      </c>
      <c r="BB882" s="105" t="str">
        <f>IF(ISNUMBER($BA882),INDEX($C$1:$AB$3985,$BA882,BB$4),"")</f>
        <v/>
      </c>
      <c r="BC882" s="105"/>
    </row>
    <row r="883" spans="1:55" x14ac:dyDescent="0.25">
      <c r="A883" s="98"/>
      <c r="B883" s="98">
        <f>ROW()</f>
        <v>883</v>
      </c>
      <c r="C883" s="73"/>
      <c r="D883" s="179" t="s">
        <v>955</v>
      </c>
      <c r="E883" s="175">
        <v>27.851579999999998</v>
      </c>
      <c r="F883" s="175">
        <v>0</v>
      </c>
      <c r="G883" s="176" t="s">
        <v>854</v>
      </c>
      <c r="H883" s="176"/>
      <c r="I883" s="176"/>
      <c r="J883" s="172"/>
      <c r="K883" s="173"/>
      <c r="L883" s="178"/>
      <c r="M883" s="36"/>
      <c r="N883" s="36"/>
      <c r="O883" s="36"/>
      <c r="P883" s="36"/>
      <c r="Q883" s="36"/>
      <c r="R883" s="3"/>
      <c r="S883" s="106"/>
      <c r="T883" s="106"/>
      <c r="U883" s="106"/>
      <c r="V883" s="106"/>
      <c r="W883" s="106"/>
      <c r="X883" s="106"/>
      <c r="Y883" s="36"/>
      <c r="Z883" s="36"/>
      <c r="AA883" s="36"/>
      <c r="AB883" s="188" t="str">
        <f t="shared" si="84"/>
        <v>or05c00_027.85158</v>
      </c>
      <c r="AC883" s="188" t="s">
        <v>1585</v>
      </c>
      <c r="AD883" s="131"/>
      <c r="AE883" s="131"/>
      <c r="AF883" s="131"/>
      <c r="AG883" s="131"/>
      <c r="AH883" s="131"/>
      <c r="AI883" s="131"/>
      <c r="AJ883" s="128" t="str">
        <f t="shared" si="85"/>
        <v/>
      </c>
      <c r="AK883" s="7" t="str">
        <f>IF(ISNUMBER($AJ883),INDEX($C$1:$AB$3985,$AJ883,AK$4),"")</f>
        <v/>
      </c>
      <c r="AL883" s="7" t="str">
        <f>IF(ISNUMBER($AJ883),INDEX($C$1:$AB$3985,$AJ883,AL$4),"")</f>
        <v/>
      </c>
      <c r="AM883" s="128"/>
      <c r="AN883" s="128" t="str">
        <f t="shared" si="87"/>
        <v/>
      </c>
      <c r="AO883" s="7" t="str">
        <f t="shared" si="83"/>
        <v/>
      </c>
      <c r="AP883" s="10" t="str">
        <f t="shared" si="83"/>
        <v/>
      </c>
      <c r="AQ883" s="310">
        <f>IF(ISNUMBER(SEARCH($T$30,AO883)),MAX(AQ$5:AQ882)+1,0)</f>
        <v>0</v>
      </c>
      <c r="AR883" s="310">
        <f>IF(ISNUMBER(SEARCH($T$31,AO883)),MAX(AR$5:AR882)+1,0)</f>
        <v>0</v>
      </c>
      <c r="AS883" s="128" t="str">
        <f t="shared" si="86"/>
        <v/>
      </c>
      <c r="AT883" s="105" t="str">
        <f>IF(ISNUMBER($AS883),INDEX($C$1:$AB$3985,$AS883,AT$4),"")</f>
        <v/>
      </c>
      <c r="AU883" s="128"/>
      <c r="AV883" s="128" t="str">
        <f t="shared" si="88"/>
        <v/>
      </c>
      <c r="AW883" s="105" t="str">
        <f>IF(ISNUMBER($AV883),INDEX($C$1:$AB$3985,$AV883,AW$4),"")</f>
        <v/>
      </c>
      <c r="AX883" s="105" t="str">
        <f>IF(ISNUMBER($AV883),INDEX($C$1:$AB$3985,$AV883,AX$4),"")</f>
        <v/>
      </c>
      <c r="AY883" s="128"/>
      <c r="AZ883" s="128"/>
      <c r="BA883" s="128" t="str">
        <f t="shared" si="89"/>
        <v/>
      </c>
      <c r="BB883" s="105" t="str">
        <f>IF(ISNUMBER($BA883),INDEX($C$1:$AB$3985,$BA883,BB$4),"")</f>
        <v/>
      </c>
      <c r="BC883" s="105"/>
    </row>
    <row r="884" spans="1:55" x14ac:dyDescent="0.25">
      <c r="A884" s="98"/>
      <c r="B884" s="98">
        <f>ROW()</f>
        <v>884</v>
      </c>
      <c r="C884" s="73"/>
      <c r="D884" s="179" t="s">
        <v>956</v>
      </c>
      <c r="E884" s="175">
        <v>27.744409999999998</v>
      </c>
      <c r="F884" s="175">
        <v>0</v>
      </c>
      <c r="G884" s="176" t="s">
        <v>854</v>
      </c>
      <c r="H884" s="176"/>
      <c r="I884" s="176"/>
      <c r="J884" s="172"/>
      <c r="K884" s="173"/>
      <c r="L884" s="178"/>
      <c r="M884" s="36"/>
      <c r="N884" s="36"/>
      <c r="O884" s="36"/>
      <c r="P884" s="36"/>
      <c r="Q884" s="36"/>
      <c r="R884" s="3"/>
      <c r="S884" s="106"/>
      <c r="T884" s="106"/>
      <c r="U884" s="106"/>
      <c r="V884" s="106"/>
      <c r="W884" s="106"/>
      <c r="X884" s="106"/>
      <c r="Y884" s="36"/>
      <c r="Z884" s="36"/>
      <c r="AA884" s="36"/>
      <c r="AB884" s="188" t="str">
        <f t="shared" si="84"/>
        <v>or05c01_027.74441</v>
      </c>
      <c r="AC884" s="188" t="s">
        <v>1585</v>
      </c>
      <c r="AD884" s="131"/>
      <c r="AE884" s="131"/>
      <c r="AF884" s="131"/>
      <c r="AG884" s="131"/>
      <c r="AH884" s="131"/>
      <c r="AI884" s="131"/>
      <c r="AJ884" s="128" t="str">
        <f t="shared" si="85"/>
        <v/>
      </c>
      <c r="AK884" s="7" t="str">
        <f>IF(ISNUMBER($AJ884),INDEX($C$1:$AB$3985,$AJ884,AK$4),"")</f>
        <v/>
      </c>
      <c r="AL884" s="7" t="str">
        <f>IF(ISNUMBER($AJ884),INDEX($C$1:$AB$3985,$AJ884,AL$4),"")</f>
        <v/>
      </c>
      <c r="AM884" s="128"/>
      <c r="AN884" s="128" t="str">
        <f t="shared" si="87"/>
        <v/>
      </c>
      <c r="AO884" s="7" t="str">
        <f t="shared" si="83"/>
        <v/>
      </c>
      <c r="AP884" s="10" t="str">
        <f t="shared" si="83"/>
        <v/>
      </c>
      <c r="AQ884" s="310">
        <f>IF(ISNUMBER(SEARCH($T$30,AO884)),MAX(AQ$5:AQ883)+1,0)</f>
        <v>0</v>
      </c>
      <c r="AR884" s="310">
        <f>IF(ISNUMBER(SEARCH($T$31,AO884)),MAX(AR$5:AR883)+1,0)</f>
        <v>0</v>
      </c>
      <c r="AS884" s="128" t="str">
        <f t="shared" si="86"/>
        <v/>
      </c>
      <c r="AT884" s="105" t="str">
        <f>IF(ISNUMBER($AS884),INDEX($C$1:$AB$3985,$AS884,AT$4),"")</f>
        <v/>
      </c>
      <c r="AU884" s="128"/>
      <c r="AV884" s="128" t="str">
        <f t="shared" si="88"/>
        <v/>
      </c>
      <c r="AW884" s="105" t="str">
        <f>IF(ISNUMBER($AV884),INDEX($C$1:$AB$3985,$AV884,AW$4),"")</f>
        <v/>
      </c>
      <c r="AX884" s="105" t="str">
        <f>IF(ISNUMBER($AV884),INDEX($C$1:$AB$3985,$AV884,AX$4),"")</f>
        <v/>
      </c>
      <c r="AY884" s="128"/>
      <c r="AZ884" s="128"/>
      <c r="BA884" s="128" t="str">
        <f t="shared" si="89"/>
        <v/>
      </c>
      <c r="BB884" s="105" t="str">
        <f>IF(ISNUMBER($BA884),INDEX($C$1:$AB$3985,$BA884,BB$4),"")</f>
        <v/>
      </c>
      <c r="BC884" s="105"/>
    </row>
    <row r="885" spans="1:55" x14ac:dyDescent="0.25">
      <c r="A885" s="98"/>
      <c r="B885" s="98">
        <f>ROW()</f>
        <v>885</v>
      </c>
      <c r="C885" s="73"/>
      <c r="D885" s="179" t="s">
        <v>957</v>
      </c>
      <c r="E885" s="175">
        <v>27.44576</v>
      </c>
      <c r="F885" s="175">
        <v>0</v>
      </c>
      <c r="G885" s="176" t="s">
        <v>854</v>
      </c>
      <c r="H885" s="176"/>
      <c r="I885" s="176"/>
      <c r="J885" s="172"/>
      <c r="K885" s="173"/>
      <c r="L885" s="178"/>
      <c r="M885" s="36"/>
      <c r="N885" s="36"/>
      <c r="O885" s="36"/>
      <c r="P885" s="36"/>
      <c r="Q885" s="36"/>
      <c r="R885" s="3"/>
      <c r="S885" s="106"/>
      <c r="T885" s="106"/>
      <c r="U885" s="106"/>
      <c r="V885" s="106"/>
      <c r="W885" s="106"/>
      <c r="X885" s="106"/>
      <c r="Y885" s="36"/>
      <c r="Z885" s="36"/>
      <c r="AA885" s="36"/>
      <c r="AB885" s="188" t="str">
        <f t="shared" si="84"/>
        <v>or05c02_027.44576</v>
      </c>
      <c r="AC885" s="188" t="s">
        <v>1585</v>
      </c>
      <c r="AD885" s="131"/>
      <c r="AE885" s="131"/>
      <c r="AF885" s="131"/>
      <c r="AG885" s="131"/>
      <c r="AH885" s="131"/>
      <c r="AI885" s="131"/>
      <c r="AJ885" s="128" t="str">
        <f t="shared" si="85"/>
        <v/>
      </c>
      <c r="AK885" s="7" t="str">
        <f>IF(ISNUMBER($AJ885),INDEX($C$1:$AB$3985,$AJ885,AK$4),"")</f>
        <v/>
      </c>
      <c r="AL885" s="7" t="str">
        <f>IF(ISNUMBER($AJ885),INDEX($C$1:$AB$3985,$AJ885,AL$4),"")</f>
        <v/>
      </c>
      <c r="AM885" s="128"/>
      <c r="AN885" s="128" t="str">
        <f t="shared" si="87"/>
        <v/>
      </c>
      <c r="AO885" s="7" t="str">
        <f t="shared" si="83"/>
        <v/>
      </c>
      <c r="AP885" s="10" t="str">
        <f t="shared" si="83"/>
        <v/>
      </c>
      <c r="AQ885" s="310">
        <f>IF(ISNUMBER(SEARCH($T$30,AO885)),MAX(AQ$5:AQ884)+1,0)</f>
        <v>0</v>
      </c>
      <c r="AR885" s="310">
        <f>IF(ISNUMBER(SEARCH($T$31,AO885)),MAX(AR$5:AR884)+1,0)</f>
        <v>0</v>
      </c>
      <c r="AS885" s="128" t="str">
        <f t="shared" si="86"/>
        <v/>
      </c>
      <c r="AT885" s="105" t="str">
        <f>IF(ISNUMBER($AS885),INDEX($C$1:$AB$3985,$AS885,AT$4),"")</f>
        <v/>
      </c>
      <c r="AU885" s="128"/>
      <c r="AV885" s="128" t="str">
        <f t="shared" si="88"/>
        <v/>
      </c>
      <c r="AW885" s="105" t="str">
        <f>IF(ISNUMBER($AV885),INDEX($C$1:$AB$3985,$AV885,AW$4),"")</f>
        <v/>
      </c>
      <c r="AX885" s="105" t="str">
        <f>IF(ISNUMBER($AV885),INDEX($C$1:$AB$3985,$AV885,AX$4),"")</f>
        <v/>
      </c>
      <c r="AY885" s="128"/>
      <c r="AZ885" s="128"/>
      <c r="BA885" s="128" t="str">
        <f t="shared" si="89"/>
        <v/>
      </c>
      <c r="BB885" s="105" t="str">
        <f>IF(ISNUMBER($BA885),INDEX($C$1:$AB$3985,$BA885,BB$4),"")</f>
        <v/>
      </c>
      <c r="BC885" s="105"/>
    </row>
    <row r="886" spans="1:55" x14ac:dyDescent="0.25">
      <c r="A886" s="98"/>
      <c r="B886" s="98">
        <f>ROW()</f>
        <v>886</v>
      </c>
      <c r="C886" s="73"/>
      <c r="D886" s="179" t="s">
        <v>958</v>
      </c>
      <c r="E886" s="175">
        <v>27.039339999999999</v>
      </c>
      <c r="F886" s="175">
        <v>0</v>
      </c>
      <c r="G886" s="176" t="s">
        <v>854</v>
      </c>
      <c r="H886" s="176"/>
      <c r="I886" s="176"/>
      <c r="J886" s="172"/>
      <c r="K886" s="173"/>
      <c r="L886" s="178"/>
      <c r="M886" s="36"/>
      <c r="N886" s="36"/>
      <c r="O886" s="36"/>
      <c r="P886" s="36"/>
      <c r="Q886" s="36"/>
      <c r="R886" s="3"/>
      <c r="S886" s="106"/>
      <c r="T886" s="106"/>
      <c r="U886" s="106"/>
      <c r="V886" s="106"/>
      <c r="W886" s="106"/>
      <c r="X886" s="106"/>
      <c r="Y886" s="36"/>
      <c r="Z886" s="36"/>
      <c r="AA886" s="36"/>
      <c r="AB886" s="188" t="str">
        <f t="shared" si="84"/>
        <v>or05c03_027.03934</v>
      </c>
      <c r="AC886" s="188" t="s">
        <v>1585</v>
      </c>
      <c r="AD886" s="131"/>
      <c r="AE886" s="131"/>
      <c r="AF886" s="131"/>
      <c r="AG886" s="131"/>
      <c r="AH886" s="131"/>
      <c r="AI886" s="131"/>
      <c r="AJ886" s="128" t="str">
        <f t="shared" si="85"/>
        <v/>
      </c>
      <c r="AK886" s="7" t="str">
        <f>IF(ISNUMBER($AJ886),INDEX($C$1:$AB$3985,$AJ886,AK$4),"")</f>
        <v/>
      </c>
      <c r="AL886" s="7" t="str">
        <f>IF(ISNUMBER($AJ886),INDEX($C$1:$AB$3985,$AJ886,AL$4),"")</f>
        <v/>
      </c>
      <c r="AM886" s="128"/>
      <c r="AN886" s="128" t="str">
        <f t="shared" si="87"/>
        <v/>
      </c>
      <c r="AO886" s="7" t="str">
        <f t="shared" si="83"/>
        <v/>
      </c>
      <c r="AP886" s="10" t="str">
        <f t="shared" si="83"/>
        <v/>
      </c>
      <c r="AQ886" s="310">
        <f>IF(ISNUMBER(SEARCH($T$30,AO886)),MAX(AQ$5:AQ885)+1,0)</f>
        <v>0</v>
      </c>
      <c r="AR886" s="310">
        <f>IF(ISNUMBER(SEARCH($T$31,AO886)),MAX(AR$5:AR885)+1,0)</f>
        <v>0</v>
      </c>
      <c r="AS886" s="128" t="str">
        <f t="shared" si="86"/>
        <v/>
      </c>
      <c r="AT886" s="105" t="str">
        <f>IF(ISNUMBER($AS886),INDEX($C$1:$AB$3985,$AS886,AT$4),"")</f>
        <v/>
      </c>
      <c r="AU886" s="128"/>
      <c r="AV886" s="128" t="str">
        <f t="shared" si="88"/>
        <v/>
      </c>
      <c r="AW886" s="105" t="str">
        <f>IF(ISNUMBER($AV886),INDEX($C$1:$AB$3985,$AV886,AW$4),"")</f>
        <v/>
      </c>
      <c r="AX886" s="105" t="str">
        <f>IF(ISNUMBER($AV886),INDEX($C$1:$AB$3985,$AV886,AX$4),"")</f>
        <v/>
      </c>
      <c r="AY886" s="128"/>
      <c r="AZ886" s="128"/>
      <c r="BA886" s="128" t="str">
        <f t="shared" si="89"/>
        <v/>
      </c>
      <c r="BB886" s="105" t="str">
        <f>IF(ISNUMBER($BA886),INDEX($C$1:$AB$3985,$BA886,BB$4),"")</f>
        <v/>
      </c>
      <c r="BC886" s="105"/>
    </row>
    <row r="887" spans="1:55" x14ac:dyDescent="0.25">
      <c r="A887" s="98"/>
      <c r="B887" s="98">
        <f>ROW()</f>
        <v>887</v>
      </c>
      <c r="C887" s="73"/>
      <c r="D887" s="179" t="s">
        <v>959</v>
      </c>
      <c r="E887" s="175">
        <v>26.549309999999998</v>
      </c>
      <c r="F887" s="175">
        <v>0</v>
      </c>
      <c r="G887" s="176" t="s">
        <v>854</v>
      </c>
      <c r="H887" s="176"/>
      <c r="I887" s="176"/>
      <c r="J887" s="172"/>
      <c r="K887" s="173"/>
      <c r="L887" s="178"/>
      <c r="M887" s="36"/>
      <c r="N887" s="36"/>
      <c r="O887" s="36"/>
      <c r="P887" s="36"/>
      <c r="Q887" s="36"/>
      <c r="R887" s="3"/>
      <c r="S887" s="106"/>
      <c r="T887" s="106"/>
      <c r="U887" s="106"/>
      <c r="V887" s="106"/>
      <c r="W887" s="106"/>
      <c r="X887" s="106"/>
      <c r="Y887" s="36"/>
      <c r="Z887" s="36"/>
      <c r="AA887" s="36"/>
      <c r="AB887" s="188" t="str">
        <f t="shared" si="84"/>
        <v>or05c04_026.54931</v>
      </c>
      <c r="AC887" s="188" t="s">
        <v>1585</v>
      </c>
      <c r="AD887" s="131"/>
      <c r="AE887" s="131"/>
      <c r="AF887" s="131"/>
      <c r="AG887" s="131"/>
      <c r="AH887" s="131"/>
      <c r="AI887" s="131"/>
      <c r="AJ887" s="128" t="str">
        <f t="shared" si="85"/>
        <v/>
      </c>
      <c r="AK887" s="7" t="str">
        <f>IF(ISNUMBER($AJ887),INDEX($C$1:$AB$3985,$AJ887,AK$4),"")</f>
        <v/>
      </c>
      <c r="AL887" s="7" t="str">
        <f>IF(ISNUMBER($AJ887),INDEX($C$1:$AB$3985,$AJ887,AL$4),"")</f>
        <v/>
      </c>
      <c r="AM887" s="128"/>
      <c r="AN887" s="128" t="str">
        <f t="shared" si="87"/>
        <v/>
      </c>
      <c r="AO887" s="7" t="str">
        <f t="shared" si="83"/>
        <v/>
      </c>
      <c r="AP887" s="10" t="str">
        <f t="shared" si="83"/>
        <v/>
      </c>
      <c r="AQ887" s="310">
        <f>IF(ISNUMBER(SEARCH($T$30,AO887)),MAX(AQ$5:AQ886)+1,0)</f>
        <v>0</v>
      </c>
      <c r="AR887" s="310">
        <f>IF(ISNUMBER(SEARCH($T$31,AO887)),MAX(AR$5:AR886)+1,0)</f>
        <v>0</v>
      </c>
      <c r="AS887" s="128" t="str">
        <f t="shared" si="86"/>
        <v/>
      </c>
      <c r="AT887" s="105" t="str">
        <f>IF(ISNUMBER($AS887),INDEX($C$1:$AB$3985,$AS887,AT$4),"")</f>
        <v/>
      </c>
      <c r="AU887" s="128"/>
      <c r="AV887" s="128" t="str">
        <f t="shared" si="88"/>
        <v/>
      </c>
      <c r="AW887" s="105" t="str">
        <f>IF(ISNUMBER($AV887),INDEX($C$1:$AB$3985,$AV887,AW$4),"")</f>
        <v/>
      </c>
      <c r="AX887" s="105" t="str">
        <f>IF(ISNUMBER($AV887),INDEX($C$1:$AB$3985,$AV887,AX$4),"")</f>
        <v/>
      </c>
      <c r="AY887" s="128"/>
      <c r="AZ887" s="128"/>
      <c r="BA887" s="128" t="str">
        <f t="shared" si="89"/>
        <v/>
      </c>
      <c r="BB887" s="105" t="str">
        <f>IF(ISNUMBER($BA887),INDEX($C$1:$AB$3985,$BA887,BB$4),"")</f>
        <v/>
      </c>
      <c r="BC887" s="105"/>
    </row>
    <row r="888" spans="1:55" x14ac:dyDescent="0.25">
      <c r="A888" s="98"/>
      <c r="B888" s="98">
        <f>ROW()</f>
        <v>888</v>
      </c>
      <c r="C888" s="73"/>
      <c r="D888" s="179" t="s">
        <v>960</v>
      </c>
      <c r="E888" s="175">
        <v>25.94502</v>
      </c>
      <c r="F888" s="175">
        <v>0</v>
      </c>
      <c r="G888" s="176" t="s">
        <v>854</v>
      </c>
      <c r="H888" s="176"/>
      <c r="I888" s="176"/>
      <c r="J888" s="172"/>
      <c r="K888" s="173"/>
      <c r="L888" s="178"/>
      <c r="M888" s="36"/>
      <c r="N888" s="36"/>
      <c r="O888" s="36"/>
      <c r="P888" s="36"/>
      <c r="Q888" s="36"/>
      <c r="R888" s="3"/>
      <c r="S888" s="106"/>
      <c r="T888" s="106"/>
      <c r="U888" s="106"/>
      <c r="V888" s="106"/>
      <c r="W888" s="106"/>
      <c r="X888" s="106"/>
      <c r="Y888" s="36"/>
      <c r="Z888" s="36"/>
      <c r="AA888" s="36"/>
      <c r="AB888" s="188" t="str">
        <f t="shared" si="84"/>
        <v>or05c05_025.94502</v>
      </c>
      <c r="AC888" s="188" t="s">
        <v>1585</v>
      </c>
      <c r="AD888" s="131"/>
      <c r="AE888" s="131"/>
      <c r="AF888" s="131"/>
      <c r="AG888" s="131"/>
      <c r="AH888" s="131"/>
      <c r="AI888" s="131"/>
      <c r="AJ888" s="128" t="str">
        <f t="shared" si="85"/>
        <v/>
      </c>
      <c r="AK888" s="7" t="str">
        <f>IF(ISNUMBER($AJ888),INDEX($C$1:$AB$3985,$AJ888,AK$4),"")</f>
        <v/>
      </c>
      <c r="AL888" s="7" t="str">
        <f>IF(ISNUMBER($AJ888),INDEX($C$1:$AB$3985,$AJ888,AL$4),"")</f>
        <v/>
      </c>
      <c r="AM888" s="128"/>
      <c r="AN888" s="128" t="str">
        <f t="shared" si="87"/>
        <v/>
      </c>
      <c r="AO888" s="7" t="str">
        <f t="shared" si="83"/>
        <v/>
      </c>
      <c r="AP888" s="10" t="str">
        <f t="shared" si="83"/>
        <v/>
      </c>
      <c r="AQ888" s="310">
        <f>IF(ISNUMBER(SEARCH($T$30,AO888)),MAX(AQ$5:AQ887)+1,0)</f>
        <v>0</v>
      </c>
      <c r="AR888" s="310">
        <f>IF(ISNUMBER(SEARCH($T$31,AO888)),MAX(AR$5:AR887)+1,0)</f>
        <v>0</v>
      </c>
      <c r="AS888" s="128" t="str">
        <f t="shared" si="86"/>
        <v/>
      </c>
      <c r="AT888" s="105" t="str">
        <f>IF(ISNUMBER($AS888),INDEX($C$1:$AB$3985,$AS888,AT$4),"")</f>
        <v/>
      </c>
      <c r="AU888" s="128"/>
      <c r="AV888" s="128" t="str">
        <f t="shared" si="88"/>
        <v/>
      </c>
      <c r="AW888" s="105" t="str">
        <f>IF(ISNUMBER($AV888),INDEX($C$1:$AB$3985,$AV888,AW$4),"")</f>
        <v/>
      </c>
      <c r="AX888" s="105" t="str">
        <f>IF(ISNUMBER($AV888),INDEX($C$1:$AB$3985,$AV888,AX$4),"")</f>
        <v/>
      </c>
      <c r="AY888" s="128"/>
      <c r="AZ888" s="128"/>
      <c r="BA888" s="128" t="str">
        <f t="shared" si="89"/>
        <v/>
      </c>
      <c r="BB888" s="105" t="str">
        <f>IF(ISNUMBER($BA888),INDEX($C$1:$AB$3985,$BA888,BB$4),"")</f>
        <v/>
      </c>
      <c r="BC888" s="105"/>
    </row>
    <row r="889" spans="1:55" x14ac:dyDescent="0.25">
      <c r="A889" s="98"/>
      <c r="B889" s="98">
        <f>ROW()</f>
        <v>889</v>
      </c>
      <c r="C889" s="73"/>
      <c r="D889" s="179" t="s">
        <v>961</v>
      </c>
      <c r="E889" s="175">
        <v>25.224080000000001</v>
      </c>
      <c r="F889" s="175">
        <v>0</v>
      </c>
      <c r="G889" s="176" t="s">
        <v>854</v>
      </c>
      <c r="H889" s="176"/>
      <c r="I889" s="176"/>
      <c r="J889" s="172"/>
      <c r="K889" s="173"/>
      <c r="L889" s="178"/>
      <c r="M889" s="36"/>
      <c r="N889" s="36"/>
      <c r="O889" s="36"/>
      <c r="P889" s="36"/>
      <c r="Q889" s="36"/>
      <c r="R889" s="3"/>
      <c r="S889" s="106"/>
      <c r="T889" s="106"/>
      <c r="U889" s="106"/>
      <c r="V889" s="106"/>
      <c r="W889" s="106"/>
      <c r="X889" s="106"/>
      <c r="Y889" s="36"/>
      <c r="Z889" s="36"/>
      <c r="AA889" s="36"/>
      <c r="AB889" s="188" t="str">
        <f t="shared" si="84"/>
        <v>or05c06_025.22408</v>
      </c>
      <c r="AC889" s="188" t="s">
        <v>1585</v>
      </c>
      <c r="AD889" s="131"/>
      <c r="AE889" s="131"/>
      <c r="AF889" s="131"/>
      <c r="AG889" s="131"/>
      <c r="AH889" s="131"/>
      <c r="AI889" s="131"/>
      <c r="AJ889" s="128" t="str">
        <f t="shared" si="85"/>
        <v/>
      </c>
      <c r="AK889" s="7" t="str">
        <f>IF(ISNUMBER($AJ889),INDEX($C$1:$AB$3985,$AJ889,AK$4),"")</f>
        <v/>
      </c>
      <c r="AL889" s="7" t="str">
        <f>IF(ISNUMBER($AJ889),INDEX($C$1:$AB$3985,$AJ889,AL$4),"")</f>
        <v/>
      </c>
      <c r="AM889" s="128"/>
      <c r="AN889" s="128" t="str">
        <f t="shared" si="87"/>
        <v/>
      </c>
      <c r="AO889" s="7" t="str">
        <f t="shared" si="83"/>
        <v/>
      </c>
      <c r="AP889" s="10" t="str">
        <f t="shared" si="83"/>
        <v/>
      </c>
      <c r="AQ889" s="310">
        <f>IF(ISNUMBER(SEARCH($T$30,AO889)),MAX(AQ$5:AQ888)+1,0)</f>
        <v>0</v>
      </c>
      <c r="AR889" s="310">
        <f>IF(ISNUMBER(SEARCH($T$31,AO889)),MAX(AR$5:AR888)+1,0)</f>
        <v>0</v>
      </c>
      <c r="AS889" s="128" t="str">
        <f t="shared" si="86"/>
        <v/>
      </c>
      <c r="AT889" s="105" t="str">
        <f>IF(ISNUMBER($AS889),INDEX($C$1:$AB$3985,$AS889,AT$4),"")</f>
        <v/>
      </c>
      <c r="AU889" s="128"/>
      <c r="AV889" s="128" t="str">
        <f t="shared" si="88"/>
        <v/>
      </c>
      <c r="AW889" s="105" t="str">
        <f>IF(ISNUMBER($AV889),INDEX($C$1:$AB$3985,$AV889,AW$4),"")</f>
        <v/>
      </c>
      <c r="AX889" s="105" t="str">
        <f>IF(ISNUMBER($AV889),INDEX($C$1:$AB$3985,$AV889,AX$4),"")</f>
        <v/>
      </c>
      <c r="AY889" s="128"/>
      <c r="AZ889" s="128"/>
      <c r="BA889" s="128" t="str">
        <f t="shared" si="89"/>
        <v/>
      </c>
      <c r="BB889" s="105" t="str">
        <f>IF(ISNUMBER($BA889),INDEX($C$1:$AB$3985,$BA889,BB$4),"")</f>
        <v/>
      </c>
      <c r="BC889" s="105"/>
    </row>
    <row r="890" spans="1:55" x14ac:dyDescent="0.25">
      <c r="A890" s="98"/>
      <c r="B890" s="98">
        <f>ROW()</f>
        <v>890</v>
      </c>
      <c r="C890" s="73"/>
      <c r="D890" s="179" t="s">
        <v>962</v>
      </c>
      <c r="E890" s="175">
        <v>24.354790000000001</v>
      </c>
      <c r="F890" s="175">
        <v>0</v>
      </c>
      <c r="G890" s="176" t="s">
        <v>854</v>
      </c>
      <c r="H890" s="176"/>
      <c r="I890" s="176"/>
      <c r="J890" s="172"/>
      <c r="K890" s="173"/>
      <c r="L890" s="178"/>
      <c r="M890" s="36"/>
      <c r="N890" s="36"/>
      <c r="O890" s="36"/>
      <c r="P890" s="36"/>
      <c r="Q890" s="36"/>
      <c r="R890" s="3"/>
      <c r="S890" s="106"/>
      <c r="T890" s="106"/>
      <c r="U890" s="106"/>
      <c r="V890" s="106"/>
      <c r="W890" s="106"/>
      <c r="X890" s="106"/>
      <c r="Y890" s="36"/>
      <c r="Z890" s="36"/>
      <c r="AA890" s="36"/>
      <c r="AB890" s="188" t="str">
        <f t="shared" si="84"/>
        <v>or05c07_024.35479</v>
      </c>
      <c r="AC890" s="188" t="s">
        <v>1585</v>
      </c>
      <c r="AD890" s="131"/>
      <c r="AE890" s="131"/>
      <c r="AF890" s="131"/>
      <c r="AG890" s="131"/>
      <c r="AH890" s="131"/>
      <c r="AI890" s="131"/>
      <c r="AJ890" s="128" t="str">
        <f t="shared" si="85"/>
        <v/>
      </c>
      <c r="AK890" s="7" t="str">
        <f>IF(ISNUMBER($AJ890),INDEX($C$1:$AB$3985,$AJ890,AK$4),"")</f>
        <v/>
      </c>
      <c r="AL890" s="7" t="str">
        <f>IF(ISNUMBER($AJ890),INDEX($C$1:$AB$3985,$AJ890,AL$4),"")</f>
        <v/>
      </c>
      <c r="AM890" s="128"/>
      <c r="AN890" s="128" t="str">
        <f t="shared" si="87"/>
        <v/>
      </c>
      <c r="AO890" s="7" t="str">
        <f t="shared" si="83"/>
        <v/>
      </c>
      <c r="AP890" s="10" t="str">
        <f t="shared" si="83"/>
        <v/>
      </c>
      <c r="AQ890" s="310">
        <f>IF(ISNUMBER(SEARCH($T$30,AO890)),MAX(AQ$5:AQ889)+1,0)</f>
        <v>0</v>
      </c>
      <c r="AR890" s="310">
        <f>IF(ISNUMBER(SEARCH($T$31,AO890)),MAX(AR$5:AR889)+1,0)</f>
        <v>0</v>
      </c>
      <c r="AS890" s="128" t="str">
        <f t="shared" si="86"/>
        <v/>
      </c>
      <c r="AT890" s="105" t="str">
        <f>IF(ISNUMBER($AS890),INDEX($C$1:$AB$3985,$AS890,AT$4),"")</f>
        <v/>
      </c>
      <c r="AU890" s="128"/>
      <c r="AV890" s="128" t="str">
        <f t="shared" si="88"/>
        <v/>
      </c>
      <c r="AW890" s="105" t="str">
        <f>IF(ISNUMBER($AV890),INDEX($C$1:$AB$3985,$AV890,AW$4),"")</f>
        <v/>
      </c>
      <c r="AX890" s="105" t="str">
        <f>IF(ISNUMBER($AV890),INDEX($C$1:$AB$3985,$AV890,AX$4),"")</f>
        <v/>
      </c>
      <c r="AY890" s="128"/>
      <c r="AZ890" s="128"/>
      <c r="BA890" s="128" t="str">
        <f t="shared" si="89"/>
        <v/>
      </c>
      <c r="BB890" s="105" t="str">
        <f>IF(ISNUMBER($BA890),INDEX($C$1:$AB$3985,$BA890,BB$4),"")</f>
        <v/>
      </c>
      <c r="BC890" s="105"/>
    </row>
    <row r="891" spans="1:55" x14ac:dyDescent="0.25">
      <c r="A891" s="98"/>
      <c r="B891" s="98">
        <f>ROW()</f>
        <v>891</v>
      </c>
      <c r="C891" s="73"/>
      <c r="D891" s="179" t="s">
        <v>963</v>
      </c>
      <c r="E891" s="175">
        <v>23.54523</v>
      </c>
      <c r="F891" s="175">
        <v>0</v>
      </c>
      <c r="G891" s="176" t="s">
        <v>854</v>
      </c>
      <c r="H891" s="176"/>
      <c r="I891" s="176"/>
      <c r="J891" s="172"/>
      <c r="K891" s="173"/>
      <c r="L891" s="178"/>
      <c r="M891" s="36"/>
      <c r="N891" s="36"/>
      <c r="O891" s="36"/>
      <c r="P891" s="36"/>
      <c r="Q891" s="36"/>
      <c r="R891" s="3"/>
      <c r="S891" s="106"/>
      <c r="T891" s="106"/>
      <c r="U891" s="106"/>
      <c r="V891" s="106"/>
      <c r="W891" s="106"/>
      <c r="X891" s="106"/>
      <c r="Y891" s="36"/>
      <c r="Z891" s="36"/>
      <c r="AA891" s="36"/>
      <c r="AB891" s="188" t="str">
        <f t="shared" si="84"/>
        <v>or05c08_023.54523</v>
      </c>
      <c r="AC891" s="188" t="s">
        <v>1585</v>
      </c>
      <c r="AD891" s="131"/>
      <c r="AE891" s="131"/>
      <c r="AF891" s="131"/>
      <c r="AG891" s="131"/>
      <c r="AH891" s="131"/>
      <c r="AI891" s="131"/>
      <c r="AJ891" s="128" t="str">
        <f t="shared" si="85"/>
        <v/>
      </c>
      <c r="AK891" s="7" t="str">
        <f>IF(ISNUMBER($AJ891),INDEX($C$1:$AB$3985,$AJ891,AK$4),"")</f>
        <v/>
      </c>
      <c r="AL891" s="7" t="str">
        <f>IF(ISNUMBER($AJ891),INDEX($C$1:$AB$3985,$AJ891,AL$4),"")</f>
        <v/>
      </c>
      <c r="AM891" s="128"/>
      <c r="AN891" s="128" t="str">
        <f t="shared" si="87"/>
        <v/>
      </c>
      <c r="AO891" s="7" t="str">
        <f t="shared" si="83"/>
        <v/>
      </c>
      <c r="AP891" s="10" t="str">
        <f t="shared" si="83"/>
        <v/>
      </c>
      <c r="AQ891" s="310">
        <f>IF(ISNUMBER(SEARCH($T$30,AO891)),MAX(AQ$5:AQ890)+1,0)</f>
        <v>0</v>
      </c>
      <c r="AR891" s="310">
        <f>IF(ISNUMBER(SEARCH($T$31,AO891)),MAX(AR$5:AR890)+1,0)</f>
        <v>0</v>
      </c>
      <c r="AS891" s="128" t="str">
        <f t="shared" si="86"/>
        <v/>
      </c>
      <c r="AT891" s="105" t="str">
        <f>IF(ISNUMBER($AS891),INDEX($C$1:$AB$3985,$AS891,AT$4),"")</f>
        <v/>
      </c>
      <c r="AU891" s="128"/>
      <c r="AV891" s="128" t="str">
        <f t="shared" si="88"/>
        <v/>
      </c>
      <c r="AW891" s="105" t="str">
        <f>IF(ISNUMBER($AV891),INDEX($C$1:$AB$3985,$AV891,AW$4),"")</f>
        <v/>
      </c>
      <c r="AX891" s="105" t="str">
        <f>IF(ISNUMBER($AV891),INDEX($C$1:$AB$3985,$AV891,AX$4),"")</f>
        <v/>
      </c>
      <c r="AY891" s="128"/>
      <c r="AZ891" s="128"/>
      <c r="BA891" s="128" t="str">
        <f t="shared" si="89"/>
        <v/>
      </c>
      <c r="BB891" s="105" t="str">
        <f>IF(ISNUMBER($BA891),INDEX($C$1:$AB$3985,$BA891,BB$4),"")</f>
        <v/>
      </c>
      <c r="BC891" s="105"/>
    </row>
    <row r="892" spans="1:55" x14ac:dyDescent="0.25">
      <c r="A892" s="98"/>
      <c r="B892" s="98">
        <f>ROW()</f>
        <v>892</v>
      </c>
      <c r="C892" s="73"/>
      <c r="D892" s="179" t="s">
        <v>964</v>
      </c>
      <c r="E892" s="175">
        <v>22.55378</v>
      </c>
      <c r="F892" s="175">
        <v>0</v>
      </c>
      <c r="G892" s="176" t="s">
        <v>854</v>
      </c>
      <c r="H892" s="176"/>
      <c r="I892" s="176"/>
      <c r="J892" s="172"/>
      <c r="K892" s="173"/>
      <c r="L892" s="178"/>
      <c r="M892" s="36"/>
      <c r="N892" s="36"/>
      <c r="O892" s="36"/>
      <c r="P892" s="36"/>
      <c r="Q892" s="36"/>
      <c r="R892" s="3"/>
      <c r="S892" s="106"/>
      <c r="T892" s="106"/>
      <c r="U892" s="106"/>
      <c r="V892" s="106"/>
      <c r="W892" s="106"/>
      <c r="X892" s="106"/>
      <c r="Y892" s="36"/>
      <c r="Z892" s="36"/>
      <c r="AA892" s="36"/>
      <c r="AB892" s="188" t="str">
        <f t="shared" si="84"/>
        <v>or05c09_022.55378</v>
      </c>
      <c r="AC892" s="188" t="s">
        <v>1585</v>
      </c>
      <c r="AD892" s="131"/>
      <c r="AE892" s="131"/>
      <c r="AF892" s="131"/>
      <c r="AG892" s="131"/>
      <c r="AH892" s="131"/>
      <c r="AI892" s="131"/>
      <c r="AJ892" s="128" t="str">
        <f t="shared" si="85"/>
        <v/>
      </c>
      <c r="AK892" s="7" t="str">
        <f>IF(ISNUMBER($AJ892),INDEX($C$1:$AB$3985,$AJ892,AK$4),"")</f>
        <v/>
      </c>
      <c r="AL892" s="7" t="str">
        <f>IF(ISNUMBER($AJ892),INDEX($C$1:$AB$3985,$AJ892,AL$4),"")</f>
        <v/>
      </c>
      <c r="AM892" s="128"/>
      <c r="AN892" s="128" t="str">
        <f t="shared" si="87"/>
        <v/>
      </c>
      <c r="AO892" s="7" t="str">
        <f t="shared" si="83"/>
        <v/>
      </c>
      <c r="AP892" s="10" t="str">
        <f t="shared" si="83"/>
        <v/>
      </c>
      <c r="AQ892" s="310">
        <f>IF(ISNUMBER(SEARCH($T$30,AO892)),MAX(AQ$5:AQ891)+1,0)</f>
        <v>0</v>
      </c>
      <c r="AR892" s="310">
        <f>IF(ISNUMBER(SEARCH($T$31,AO892)),MAX(AR$5:AR891)+1,0)</f>
        <v>0</v>
      </c>
      <c r="AS892" s="128" t="str">
        <f t="shared" si="86"/>
        <v/>
      </c>
      <c r="AT892" s="105" t="str">
        <f>IF(ISNUMBER($AS892),INDEX($C$1:$AB$3985,$AS892,AT$4),"")</f>
        <v/>
      </c>
      <c r="AU892" s="128"/>
      <c r="AV892" s="128" t="str">
        <f t="shared" si="88"/>
        <v/>
      </c>
      <c r="AW892" s="105" t="str">
        <f>IF(ISNUMBER($AV892),INDEX($C$1:$AB$3985,$AV892,AW$4),"")</f>
        <v/>
      </c>
      <c r="AX892" s="105" t="str">
        <f>IF(ISNUMBER($AV892),INDEX($C$1:$AB$3985,$AV892,AX$4),"")</f>
        <v/>
      </c>
      <c r="AY892" s="128"/>
      <c r="AZ892" s="128"/>
      <c r="BA892" s="128" t="str">
        <f t="shared" si="89"/>
        <v/>
      </c>
      <c r="BB892" s="105" t="str">
        <f>IF(ISNUMBER($BA892),INDEX($C$1:$AB$3985,$BA892,BB$4),"")</f>
        <v/>
      </c>
      <c r="BC892" s="105"/>
    </row>
    <row r="893" spans="1:55" x14ac:dyDescent="0.25">
      <c r="A893" s="98"/>
      <c r="B893" s="98">
        <f>ROW()</f>
        <v>893</v>
      </c>
      <c r="C893" s="73"/>
      <c r="D893" s="179" t="s">
        <v>965</v>
      </c>
      <c r="E893" s="175">
        <v>21.7194</v>
      </c>
      <c r="F893" s="175">
        <v>0</v>
      </c>
      <c r="G893" s="176" t="s">
        <v>854</v>
      </c>
      <c r="H893" s="176"/>
      <c r="I893" s="176"/>
      <c r="J893" s="172"/>
      <c r="K893" s="173"/>
      <c r="L893" s="178"/>
      <c r="M893" s="36"/>
      <c r="N893" s="36"/>
      <c r="O893" s="36"/>
      <c r="P893" s="36"/>
      <c r="Q893" s="36"/>
      <c r="R893" s="3"/>
      <c r="S893" s="106"/>
      <c r="T893" s="106"/>
      <c r="U893" s="106"/>
      <c r="V893" s="106"/>
      <c r="W893" s="106"/>
      <c r="X893" s="106"/>
      <c r="Y893" s="36"/>
      <c r="Z893" s="36"/>
      <c r="AA893" s="36"/>
      <c r="AB893" s="188" t="str">
        <f t="shared" si="84"/>
        <v>or05c10_021.7194</v>
      </c>
      <c r="AC893" s="188" t="s">
        <v>1585</v>
      </c>
      <c r="AD893" s="131"/>
      <c r="AE893" s="131"/>
      <c r="AF893" s="131"/>
      <c r="AG893" s="131"/>
      <c r="AH893" s="131"/>
      <c r="AI893" s="131"/>
      <c r="AJ893" s="128" t="str">
        <f t="shared" si="85"/>
        <v/>
      </c>
      <c r="AK893" s="7" t="str">
        <f>IF(ISNUMBER($AJ893),INDEX($C$1:$AB$3985,$AJ893,AK$4),"")</f>
        <v/>
      </c>
      <c r="AL893" s="7" t="str">
        <f>IF(ISNUMBER($AJ893),INDEX($C$1:$AB$3985,$AJ893,AL$4),"")</f>
        <v/>
      </c>
      <c r="AM893" s="128"/>
      <c r="AN893" s="128" t="str">
        <f t="shared" si="87"/>
        <v/>
      </c>
      <c r="AO893" s="7" t="str">
        <f t="shared" si="83"/>
        <v/>
      </c>
      <c r="AP893" s="10" t="str">
        <f t="shared" si="83"/>
        <v/>
      </c>
      <c r="AQ893" s="310">
        <f>IF(ISNUMBER(SEARCH($T$30,AO893)),MAX(AQ$5:AQ892)+1,0)</f>
        <v>0</v>
      </c>
      <c r="AR893" s="310">
        <f>IF(ISNUMBER(SEARCH($T$31,AO893)),MAX(AR$5:AR892)+1,0)</f>
        <v>0</v>
      </c>
      <c r="AS893" s="128" t="str">
        <f t="shared" si="86"/>
        <v/>
      </c>
      <c r="AT893" s="105" t="str">
        <f>IF(ISNUMBER($AS893),INDEX($C$1:$AB$3985,$AS893,AT$4),"")</f>
        <v/>
      </c>
      <c r="AU893" s="128"/>
      <c r="AV893" s="128" t="str">
        <f t="shared" si="88"/>
        <v/>
      </c>
      <c r="AW893" s="105" t="str">
        <f>IF(ISNUMBER($AV893),INDEX($C$1:$AB$3985,$AV893,AW$4),"")</f>
        <v/>
      </c>
      <c r="AX893" s="105" t="str">
        <f>IF(ISNUMBER($AV893),INDEX($C$1:$AB$3985,$AV893,AX$4),"")</f>
        <v/>
      </c>
      <c r="AY893" s="128"/>
      <c r="AZ893" s="128"/>
      <c r="BA893" s="128" t="str">
        <f t="shared" si="89"/>
        <v/>
      </c>
      <c r="BB893" s="105" t="str">
        <f>IF(ISNUMBER($BA893),INDEX($C$1:$AB$3985,$BA893,BB$4),"")</f>
        <v/>
      </c>
      <c r="BC893" s="105"/>
    </row>
    <row r="894" spans="1:55" x14ac:dyDescent="0.25">
      <c r="A894" s="98"/>
      <c r="B894" s="98">
        <f>ROW()</f>
        <v>894</v>
      </c>
      <c r="C894" s="73"/>
      <c r="D894" s="179" t="s">
        <v>966</v>
      </c>
      <c r="E894" s="175">
        <v>21.091159999999999</v>
      </c>
      <c r="F894" s="175">
        <v>0</v>
      </c>
      <c r="G894" s="176" t="s">
        <v>854</v>
      </c>
      <c r="H894" s="176"/>
      <c r="I894" s="176"/>
      <c r="J894" s="172"/>
      <c r="K894" s="173"/>
      <c r="L894" s="178"/>
      <c r="M894" s="36"/>
      <c r="N894" s="36"/>
      <c r="O894" s="36"/>
      <c r="P894" s="36"/>
      <c r="Q894" s="36"/>
      <c r="R894" s="3"/>
      <c r="S894" s="106"/>
      <c r="T894" s="106"/>
      <c r="U894" s="106"/>
      <c r="V894" s="106"/>
      <c r="W894" s="106"/>
      <c r="X894" s="106"/>
      <c r="Y894" s="36"/>
      <c r="Z894" s="36"/>
      <c r="AA894" s="36"/>
      <c r="AB894" s="188" t="str">
        <f t="shared" si="84"/>
        <v>or05c11_021.09116</v>
      </c>
      <c r="AC894" s="188" t="s">
        <v>1585</v>
      </c>
      <c r="AD894" s="131"/>
      <c r="AE894" s="131"/>
      <c r="AF894" s="131"/>
      <c r="AG894" s="131"/>
      <c r="AH894" s="131"/>
      <c r="AI894" s="131"/>
      <c r="AJ894" s="128" t="str">
        <f t="shared" si="85"/>
        <v/>
      </c>
      <c r="AK894" s="7" t="str">
        <f>IF(ISNUMBER($AJ894),INDEX($C$1:$AB$3985,$AJ894,AK$4),"")</f>
        <v/>
      </c>
      <c r="AL894" s="7" t="str">
        <f>IF(ISNUMBER($AJ894),INDEX($C$1:$AB$3985,$AJ894,AL$4),"")</f>
        <v/>
      </c>
      <c r="AM894" s="128"/>
      <c r="AN894" s="128" t="str">
        <f t="shared" si="87"/>
        <v/>
      </c>
      <c r="AO894" s="7" t="str">
        <f t="shared" si="83"/>
        <v/>
      </c>
      <c r="AP894" s="10" t="str">
        <f t="shared" si="83"/>
        <v/>
      </c>
      <c r="AQ894" s="310">
        <f>IF(ISNUMBER(SEARCH($T$30,AO894)),MAX(AQ$5:AQ893)+1,0)</f>
        <v>0</v>
      </c>
      <c r="AR894" s="310">
        <f>IF(ISNUMBER(SEARCH($T$31,AO894)),MAX(AR$5:AR893)+1,0)</f>
        <v>0</v>
      </c>
      <c r="AS894" s="128" t="str">
        <f t="shared" si="86"/>
        <v/>
      </c>
      <c r="AT894" s="105" t="str">
        <f>IF(ISNUMBER($AS894),INDEX($C$1:$AB$3985,$AS894,AT$4),"")</f>
        <v/>
      </c>
      <c r="AU894" s="128"/>
      <c r="AV894" s="128" t="str">
        <f t="shared" si="88"/>
        <v/>
      </c>
      <c r="AW894" s="105" t="str">
        <f>IF(ISNUMBER($AV894),INDEX($C$1:$AB$3985,$AV894,AW$4),"")</f>
        <v/>
      </c>
      <c r="AX894" s="105" t="str">
        <f>IF(ISNUMBER($AV894),INDEX($C$1:$AB$3985,$AV894,AX$4),"")</f>
        <v/>
      </c>
      <c r="AY894" s="128"/>
      <c r="AZ894" s="128"/>
      <c r="BA894" s="128" t="str">
        <f t="shared" si="89"/>
        <v/>
      </c>
      <c r="BB894" s="105" t="str">
        <f>IF(ISNUMBER($BA894),INDEX($C$1:$AB$3985,$BA894,BB$4),"")</f>
        <v/>
      </c>
      <c r="BC894" s="105"/>
    </row>
    <row r="895" spans="1:55" x14ac:dyDescent="0.25">
      <c r="A895" s="98"/>
      <c r="B895" s="98">
        <f>ROW()</f>
        <v>895</v>
      </c>
      <c r="C895" s="73"/>
      <c r="D895" s="179" t="s">
        <v>967</v>
      </c>
      <c r="E895" s="175">
        <v>20.420660000000002</v>
      </c>
      <c r="F895" s="175">
        <v>0</v>
      </c>
      <c r="G895" s="176" t="s">
        <v>854</v>
      </c>
      <c r="H895" s="176"/>
      <c r="I895" s="176"/>
      <c r="J895" s="172"/>
      <c r="K895" s="173"/>
      <c r="L895" s="178"/>
      <c r="M895" s="36"/>
      <c r="N895" s="36"/>
      <c r="O895" s="36"/>
      <c r="P895" s="36"/>
      <c r="Q895" s="36"/>
      <c r="R895" s="3"/>
      <c r="S895" s="106"/>
      <c r="T895" s="106"/>
      <c r="U895" s="106"/>
      <c r="V895" s="106"/>
      <c r="W895" s="106"/>
      <c r="X895" s="106"/>
      <c r="Y895" s="36"/>
      <c r="Z895" s="36"/>
      <c r="AA895" s="36"/>
      <c r="AB895" s="188" t="str">
        <f t="shared" si="84"/>
        <v>or05c12_020.42066</v>
      </c>
      <c r="AC895" s="188" t="s">
        <v>1585</v>
      </c>
      <c r="AD895" s="131"/>
      <c r="AE895" s="131"/>
      <c r="AF895" s="131"/>
      <c r="AG895" s="131"/>
      <c r="AH895" s="131"/>
      <c r="AI895" s="131"/>
      <c r="AJ895" s="128" t="str">
        <f t="shared" si="85"/>
        <v/>
      </c>
      <c r="AK895" s="7" t="str">
        <f>IF(ISNUMBER($AJ895),INDEX($C$1:$AB$3985,$AJ895,AK$4),"")</f>
        <v/>
      </c>
      <c r="AL895" s="7" t="str">
        <f>IF(ISNUMBER($AJ895),INDEX($C$1:$AB$3985,$AJ895,AL$4),"")</f>
        <v/>
      </c>
      <c r="AM895" s="128"/>
      <c r="AN895" s="128" t="str">
        <f t="shared" si="87"/>
        <v/>
      </c>
      <c r="AO895" s="7" t="str">
        <f t="shared" ref="AO895:AP958" si="90">IF(ISNUMBER($AN895),INDEX($C$1:$AB$2294,$AN895,AO$4),"")</f>
        <v/>
      </c>
      <c r="AP895" s="10" t="str">
        <f t="shared" si="90"/>
        <v/>
      </c>
      <c r="AQ895" s="310">
        <f>IF(ISNUMBER(SEARCH($T$30,AO895)),MAX(AQ$5:AQ894)+1,0)</f>
        <v>0</v>
      </c>
      <c r="AR895" s="310">
        <f>IF(ISNUMBER(SEARCH($T$31,AO895)),MAX(AR$5:AR894)+1,0)</f>
        <v>0</v>
      </c>
      <c r="AS895" s="128" t="str">
        <f t="shared" si="86"/>
        <v/>
      </c>
      <c r="AT895" s="105" t="str">
        <f>IF(ISNUMBER($AS895),INDEX($C$1:$AB$3985,$AS895,AT$4),"")</f>
        <v/>
      </c>
      <c r="AU895" s="128"/>
      <c r="AV895" s="128" t="str">
        <f t="shared" si="88"/>
        <v/>
      </c>
      <c r="AW895" s="105" t="str">
        <f>IF(ISNUMBER($AV895),INDEX($C$1:$AB$3985,$AV895,AW$4),"")</f>
        <v/>
      </c>
      <c r="AX895" s="105" t="str">
        <f>IF(ISNUMBER($AV895),INDEX($C$1:$AB$3985,$AV895,AX$4),"")</f>
        <v/>
      </c>
      <c r="AY895" s="128"/>
      <c r="AZ895" s="128"/>
      <c r="BA895" s="128" t="str">
        <f t="shared" si="89"/>
        <v/>
      </c>
      <c r="BB895" s="105" t="str">
        <f>IF(ISNUMBER($BA895),INDEX($C$1:$AB$3985,$BA895,BB$4),"")</f>
        <v/>
      </c>
      <c r="BC895" s="105"/>
    </row>
    <row r="896" spans="1:55" x14ac:dyDescent="0.25">
      <c r="A896" s="98"/>
      <c r="B896" s="98">
        <f>ROW()</f>
        <v>896</v>
      </c>
      <c r="C896" s="73"/>
      <c r="D896" s="179" t="s">
        <v>968</v>
      </c>
      <c r="E896" s="175">
        <v>19.765370000000001</v>
      </c>
      <c r="F896" s="175">
        <v>0</v>
      </c>
      <c r="G896" s="176" t="s">
        <v>854</v>
      </c>
      <c r="H896" s="176"/>
      <c r="I896" s="176"/>
      <c r="J896" s="172"/>
      <c r="K896" s="173"/>
      <c r="L896" s="178"/>
      <c r="M896" s="36"/>
      <c r="N896" s="36"/>
      <c r="O896" s="36"/>
      <c r="P896" s="36"/>
      <c r="Q896" s="36"/>
      <c r="R896" s="3"/>
      <c r="S896" s="106"/>
      <c r="T896" s="106"/>
      <c r="U896" s="106"/>
      <c r="V896" s="106"/>
      <c r="W896" s="106"/>
      <c r="X896" s="106"/>
      <c r="Y896" s="36"/>
      <c r="Z896" s="36"/>
      <c r="AA896" s="36"/>
      <c r="AB896" s="188" t="str">
        <f t="shared" si="84"/>
        <v>or05c13_019.76537</v>
      </c>
      <c r="AC896" s="188" t="s">
        <v>1585</v>
      </c>
      <c r="AD896" s="131"/>
      <c r="AE896" s="131"/>
      <c r="AF896" s="131"/>
      <c r="AG896" s="131"/>
      <c r="AH896" s="131"/>
      <c r="AI896" s="131"/>
      <c r="AJ896" s="128" t="str">
        <f t="shared" si="85"/>
        <v/>
      </c>
      <c r="AK896" s="7" t="str">
        <f>IF(ISNUMBER($AJ896),INDEX($C$1:$AB$3985,$AJ896,AK$4),"")</f>
        <v/>
      </c>
      <c r="AL896" s="7" t="str">
        <f>IF(ISNUMBER($AJ896),INDEX($C$1:$AB$3985,$AJ896,AL$4),"")</f>
        <v/>
      </c>
      <c r="AM896" s="128"/>
      <c r="AN896" s="128" t="str">
        <f t="shared" si="87"/>
        <v/>
      </c>
      <c r="AO896" s="7" t="str">
        <f t="shared" si="90"/>
        <v/>
      </c>
      <c r="AP896" s="10" t="str">
        <f t="shared" si="90"/>
        <v/>
      </c>
      <c r="AQ896" s="310">
        <f>IF(ISNUMBER(SEARCH($T$30,AO896)),MAX(AQ$5:AQ895)+1,0)</f>
        <v>0</v>
      </c>
      <c r="AR896" s="310">
        <f>IF(ISNUMBER(SEARCH($T$31,AO896)),MAX(AR$5:AR895)+1,0)</f>
        <v>0</v>
      </c>
      <c r="AS896" s="128" t="str">
        <f t="shared" si="86"/>
        <v/>
      </c>
      <c r="AT896" s="105" t="str">
        <f>IF(ISNUMBER($AS896),INDEX($C$1:$AB$3985,$AS896,AT$4),"")</f>
        <v/>
      </c>
      <c r="AU896" s="128"/>
      <c r="AV896" s="128" t="str">
        <f t="shared" si="88"/>
        <v/>
      </c>
      <c r="AW896" s="105" t="str">
        <f>IF(ISNUMBER($AV896),INDEX($C$1:$AB$3985,$AV896,AW$4),"")</f>
        <v/>
      </c>
      <c r="AX896" s="105" t="str">
        <f>IF(ISNUMBER($AV896),INDEX($C$1:$AB$3985,$AV896,AX$4),"")</f>
        <v/>
      </c>
      <c r="AY896" s="128"/>
      <c r="AZ896" s="128"/>
      <c r="BA896" s="128" t="str">
        <f t="shared" si="89"/>
        <v/>
      </c>
      <c r="BB896" s="105" t="str">
        <f>IF(ISNUMBER($BA896),INDEX($C$1:$AB$3985,$BA896,BB$4),"")</f>
        <v/>
      </c>
      <c r="BC896" s="105"/>
    </row>
    <row r="897" spans="1:55" x14ac:dyDescent="0.25">
      <c r="A897" s="98"/>
      <c r="B897" s="98">
        <f>ROW()</f>
        <v>897</v>
      </c>
      <c r="C897" s="73"/>
      <c r="D897" s="179" t="s">
        <v>969</v>
      </c>
      <c r="E897" s="175">
        <v>19.051130000000001</v>
      </c>
      <c r="F897" s="175">
        <v>0</v>
      </c>
      <c r="G897" s="176" t="s">
        <v>854</v>
      </c>
      <c r="H897" s="176"/>
      <c r="I897" s="176"/>
      <c r="J897" s="172"/>
      <c r="K897" s="173"/>
      <c r="L897" s="178"/>
      <c r="M897" s="36"/>
      <c r="N897" s="36"/>
      <c r="O897" s="36"/>
      <c r="P897" s="36"/>
      <c r="Q897" s="36"/>
      <c r="R897" s="3"/>
      <c r="S897" s="106"/>
      <c r="T897" s="106"/>
      <c r="U897" s="106"/>
      <c r="V897" s="106"/>
      <c r="W897" s="106"/>
      <c r="X897" s="106"/>
      <c r="Y897" s="36"/>
      <c r="Z897" s="36"/>
      <c r="AA897" s="36"/>
      <c r="AB897" s="188" t="str">
        <f t="shared" si="84"/>
        <v>or05c14_019.05113</v>
      </c>
      <c r="AC897" s="188" t="s">
        <v>1585</v>
      </c>
      <c r="AD897" s="131"/>
      <c r="AE897" s="131"/>
      <c r="AF897" s="131"/>
      <c r="AG897" s="131"/>
      <c r="AH897" s="131"/>
      <c r="AI897" s="131"/>
      <c r="AJ897" s="128" t="str">
        <f t="shared" si="85"/>
        <v/>
      </c>
      <c r="AK897" s="7" t="str">
        <f>IF(ISNUMBER($AJ897),INDEX($C$1:$AB$3985,$AJ897,AK$4),"")</f>
        <v/>
      </c>
      <c r="AL897" s="7" t="str">
        <f>IF(ISNUMBER($AJ897),INDEX($C$1:$AB$3985,$AJ897,AL$4),"")</f>
        <v/>
      </c>
      <c r="AM897" s="128"/>
      <c r="AN897" s="128" t="str">
        <f t="shared" si="87"/>
        <v/>
      </c>
      <c r="AO897" s="7" t="str">
        <f t="shared" si="90"/>
        <v/>
      </c>
      <c r="AP897" s="10" t="str">
        <f t="shared" si="90"/>
        <v/>
      </c>
      <c r="AQ897" s="310">
        <f>IF(ISNUMBER(SEARCH($T$30,AO897)),MAX(AQ$5:AQ896)+1,0)</f>
        <v>0</v>
      </c>
      <c r="AR897" s="310">
        <f>IF(ISNUMBER(SEARCH($T$31,AO897)),MAX(AR$5:AR896)+1,0)</f>
        <v>0</v>
      </c>
      <c r="AS897" s="128" t="str">
        <f t="shared" si="86"/>
        <v/>
      </c>
      <c r="AT897" s="105" t="str">
        <f>IF(ISNUMBER($AS897),INDEX($C$1:$AB$3985,$AS897,AT$4),"")</f>
        <v/>
      </c>
      <c r="AU897" s="128"/>
      <c r="AV897" s="128" t="str">
        <f t="shared" si="88"/>
        <v/>
      </c>
      <c r="AW897" s="105" t="str">
        <f>IF(ISNUMBER($AV897),INDEX($C$1:$AB$3985,$AV897,AW$4),"")</f>
        <v/>
      </c>
      <c r="AX897" s="105" t="str">
        <f>IF(ISNUMBER($AV897),INDEX($C$1:$AB$3985,$AV897,AX$4),"")</f>
        <v/>
      </c>
      <c r="AY897" s="128"/>
      <c r="AZ897" s="128"/>
      <c r="BA897" s="128" t="str">
        <f t="shared" si="89"/>
        <v/>
      </c>
      <c r="BB897" s="105" t="str">
        <f>IF(ISNUMBER($BA897),INDEX($C$1:$AB$3985,$BA897,BB$4),"")</f>
        <v/>
      </c>
      <c r="BC897" s="105"/>
    </row>
    <row r="898" spans="1:55" x14ac:dyDescent="0.25">
      <c r="A898" s="98"/>
      <c r="B898" s="98">
        <f>ROW()</f>
        <v>898</v>
      </c>
      <c r="C898" s="73"/>
      <c r="D898" s="179" t="s">
        <v>970</v>
      </c>
      <c r="E898" s="175">
        <v>19.115130000000001</v>
      </c>
      <c r="F898" s="175">
        <v>0</v>
      </c>
      <c r="G898" s="176" t="s">
        <v>854</v>
      </c>
      <c r="H898" s="176"/>
      <c r="I898" s="176"/>
      <c r="J898" s="172"/>
      <c r="K898" s="173"/>
      <c r="L898" s="178"/>
      <c r="M898" s="36"/>
      <c r="N898" s="36"/>
      <c r="O898" s="36"/>
      <c r="P898" s="36"/>
      <c r="Q898" s="36"/>
      <c r="R898" s="3"/>
      <c r="S898" s="106"/>
      <c r="T898" s="106"/>
      <c r="U898" s="106"/>
      <c r="V898" s="106"/>
      <c r="W898" s="106"/>
      <c r="X898" s="106"/>
      <c r="Y898" s="36"/>
      <c r="Z898" s="36"/>
      <c r="AA898" s="36"/>
      <c r="AB898" s="188" t="str">
        <f t="shared" ref="AB898:AB961" si="91">_xlfn.CONCAT(C898,D898,E898)</f>
        <v>or05c15_019.11513</v>
      </c>
      <c r="AC898" s="188" t="s">
        <v>1585</v>
      </c>
      <c r="AD898" s="131"/>
      <c r="AE898" s="131"/>
      <c r="AF898" s="131"/>
      <c r="AG898" s="131"/>
      <c r="AH898" s="131"/>
      <c r="AI898" s="131"/>
      <c r="AJ898" s="128" t="str">
        <f t="shared" si="85"/>
        <v/>
      </c>
      <c r="AK898" s="7" t="str">
        <f>IF(ISNUMBER($AJ898),INDEX($C$1:$AB$3985,$AJ898,AK$4),"")</f>
        <v/>
      </c>
      <c r="AL898" s="7" t="str">
        <f>IF(ISNUMBER($AJ898),INDEX($C$1:$AB$3985,$AJ898,AL$4),"")</f>
        <v/>
      </c>
      <c r="AM898" s="128"/>
      <c r="AN898" s="128" t="str">
        <f t="shared" si="87"/>
        <v/>
      </c>
      <c r="AO898" s="7" t="str">
        <f t="shared" si="90"/>
        <v/>
      </c>
      <c r="AP898" s="10" t="str">
        <f t="shared" si="90"/>
        <v/>
      </c>
      <c r="AQ898" s="310">
        <f>IF(ISNUMBER(SEARCH($T$30,AO898)),MAX(AQ$5:AQ897)+1,0)</f>
        <v>0</v>
      </c>
      <c r="AR898" s="310">
        <f>IF(ISNUMBER(SEARCH($T$31,AO898)),MAX(AR$5:AR897)+1,0)</f>
        <v>0</v>
      </c>
      <c r="AS898" s="128" t="str">
        <f t="shared" si="86"/>
        <v/>
      </c>
      <c r="AT898" s="105" t="str">
        <f>IF(ISNUMBER($AS898),INDEX($C$1:$AB$3985,$AS898,AT$4),"")</f>
        <v/>
      </c>
      <c r="AU898" s="128"/>
      <c r="AV898" s="128" t="str">
        <f t="shared" si="88"/>
        <v/>
      </c>
      <c r="AW898" s="105" t="str">
        <f>IF(ISNUMBER($AV898),INDEX($C$1:$AB$3985,$AV898,AW$4),"")</f>
        <v/>
      </c>
      <c r="AX898" s="105" t="str">
        <f>IF(ISNUMBER($AV898),INDEX($C$1:$AB$3985,$AV898,AX$4),"")</f>
        <v/>
      </c>
      <c r="AY898" s="128"/>
      <c r="AZ898" s="128"/>
      <c r="BA898" s="128" t="str">
        <f t="shared" si="89"/>
        <v/>
      </c>
      <c r="BB898" s="105" t="str">
        <f>IF(ISNUMBER($BA898),INDEX($C$1:$AB$3985,$BA898,BB$4),"")</f>
        <v/>
      </c>
      <c r="BC898" s="105"/>
    </row>
    <row r="899" spans="1:55" x14ac:dyDescent="0.25">
      <c r="A899" s="98"/>
      <c r="B899" s="98">
        <f>ROW()</f>
        <v>899</v>
      </c>
      <c r="C899" s="73"/>
      <c r="D899" s="179" t="s">
        <v>971</v>
      </c>
      <c r="E899" s="175">
        <v>19.241119999999999</v>
      </c>
      <c r="F899" s="175">
        <v>0</v>
      </c>
      <c r="G899" s="176" t="s">
        <v>854</v>
      </c>
      <c r="H899" s="176"/>
      <c r="I899" s="176"/>
      <c r="J899" s="172"/>
      <c r="K899" s="173"/>
      <c r="L899" s="178"/>
      <c r="M899" s="36"/>
      <c r="N899" s="36"/>
      <c r="O899" s="36"/>
      <c r="P899" s="36"/>
      <c r="Q899" s="36"/>
      <c r="R899" s="3"/>
      <c r="S899" s="106"/>
      <c r="T899" s="106"/>
      <c r="U899" s="106"/>
      <c r="V899" s="106"/>
      <c r="W899" s="106"/>
      <c r="X899" s="106"/>
      <c r="Y899" s="36"/>
      <c r="Z899" s="36"/>
      <c r="AA899" s="36"/>
      <c r="AB899" s="188" t="str">
        <f t="shared" si="91"/>
        <v>or05c16_019.24112</v>
      </c>
      <c r="AC899" s="188" t="s">
        <v>1585</v>
      </c>
      <c r="AD899" s="131"/>
      <c r="AE899" s="131"/>
      <c r="AF899" s="131"/>
      <c r="AG899" s="131"/>
      <c r="AH899" s="131"/>
      <c r="AI899" s="131"/>
      <c r="AJ899" s="128" t="str">
        <f t="shared" si="85"/>
        <v/>
      </c>
      <c r="AK899" s="7" t="str">
        <f>IF(ISNUMBER($AJ899),INDEX($C$1:$AB$3985,$AJ899,AK$4),"")</f>
        <v/>
      </c>
      <c r="AL899" s="7" t="str">
        <f>IF(ISNUMBER($AJ899),INDEX($C$1:$AB$3985,$AJ899,AL$4),"")</f>
        <v/>
      </c>
      <c r="AM899" s="128"/>
      <c r="AN899" s="128" t="str">
        <f t="shared" si="87"/>
        <v/>
      </c>
      <c r="AO899" s="7" t="str">
        <f t="shared" si="90"/>
        <v/>
      </c>
      <c r="AP899" s="10" t="str">
        <f t="shared" si="90"/>
        <v/>
      </c>
      <c r="AQ899" s="310">
        <f>IF(ISNUMBER(SEARCH($T$30,AO899)),MAX(AQ$5:AQ898)+1,0)</f>
        <v>0</v>
      </c>
      <c r="AR899" s="310">
        <f>IF(ISNUMBER(SEARCH($T$31,AO899)),MAX(AR$5:AR898)+1,0)</f>
        <v>0</v>
      </c>
      <c r="AS899" s="128" t="str">
        <f t="shared" si="86"/>
        <v/>
      </c>
      <c r="AT899" s="105" t="str">
        <f>IF(ISNUMBER($AS899),INDEX($C$1:$AB$3985,$AS899,AT$4),"")</f>
        <v/>
      </c>
      <c r="AU899" s="128"/>
      <c r="AV899" s="128" t="str">
        <f t="shared" si="88"/>
        <v/>
      </c>
      <c r="AW899" s="105" t="str">
        <f>IF(ISNUMBER($AV899),INDEX($C$1:$AB$3985,$AV899,AW$4),"")</f>
        <v/>
      </c>
      <c r="AX899" s="105" t="str">
        <f>IF(ISNUMBER($AV899),INDEX($C$1:$AB$3985,$AV899,AX$4),"")</f>
        <v/>
      </c>
      <c r="AY899" s="128"/>
      <c r="AZ899" s="128"/>
      <c r="BA899" s="128" t="str">
        <f t="shared" si="89"/>
        <v/>
      </c>
      <c r="BB899" s="105" t="str">
        <f>IF(ISNUMBER($BA899),INDEX($C$1:$AB$3985,$BA899,BB$4),"")</f>
        <v/>
      </c>
      <c r="BC899" s="105"/>
    </row>
    <row r="900" spans="1:55" x14ac:dyDescent="0.25">
      <c r="A900" s="98"/>
      <c r="B900" s="98">
        <f>ROW()</f>
        <v>900</v>
      </c>
      <c r="C900" s="73"/>
      <c r="D900" s="179" t="s">
        <v>972</v>
      </c>
      <c r="E900" s="175">
        <v>19.371030000000001</v>
      </c>
      <c r="F900" s="175">
        <v>0</v>
      </c>
      <c r="G900" s="176" t="s">
        <v>854</v>
      </c>
      <c r="H900" s="176"/>
      <c r="I900" s="176"/>
      <c r="J900" s="172"/>
      <c r="K900" s="173"/>
      <c r="L900" s="178"/>
      <c r="M900" s="36"/>
      <c r="N900" s="36"/>
      <c r="O900" s="36"/>
      <c r="P900" s="36"/>
      <c r="Q900" s="36"/>
      <c r="R900" s="3"/>
      <c r="S900" s="106"/>
      <c r="T900" s="106"/>
      <c r="U900" s="106"/>
      <c r="V900" s="106"/>
      <c r="W900" s="106"/>
      <c r="X900" s="106"/>
      <c r="Y900" s="36"/>
      <c r="Z900" s="36"/>
      <c r="AA900" s="36"/>
      <c r="AB900" s="188" t="str">
        <f t="shared" si="91"/>
        <v>or05c17_019.37103</v>
      </c>
      <c r="AC900" s="188" t="s">
        <v>1585</v>
      </c>
      <c r="AD900" s="131"/>
      <c r="AE900" s="131"/>
      <c r="AF900" s="131"/>
      <c r="AG900" s="131"/>
      <c r="AH900" s="131"/>
      <c r="AI900" s="131"/>
      <c r="AJ900" s="128" t="str">
        <f t="shared" si="85"/>
        <v/>
      </c>
      <c r="AK900" s="7" t="str">
        <f>IF(ISNUMBER($AJ900),INDEX($C$1:$AB$3985,$AJ900,AK$4),"")</f>
        <v/>
      </c>
      <c r="AL900" s="7" t="str">
        <f>IF(ISNUMBER($AJ900),INDEX($C$1:$AB$3985,$AJ900,AL$4),"")</f>
        <v/>
      </c>
      <c r="AM900" s="128"/>
      <c r="AN900" s="128" t="str">
        <f t="shared" si="87"/>
        <v/>
      </c>
      <c r="AO900" s="7" t="str">
        <f t="shared" si="90"/>
        <v/>
      </c>
      <c r="AP900" s="10" t="str">
        <f t="shared" si="90"/>
        <v/>
      </c>
      <c r="AQ900" s="310">
        <f>IF(ISNUMBER(SEARCH($T$30,AO900)),MAX(AQ$5:AQ899)+1,0)</f>
        <v>0</v>
      </c>
      <c r="AR900" s="310">
        <f>IF(ISNUMBER(SEARCH($T$31,AO900)),MAX(AR$5:AR899)+1,0)</f>
        <v>0</v>
      </c>
      <c r="AS900" s="128" t="str">
        <f t="shared" si="86"/>
        <v/>
      </c>
      <c r="AT900" s="105" t="str">
        <f>IF(ISNUMBER($AS900),INDEX($C$1:$AB$3985,$AS900,AT$4),"")</f>
        <v/>
      </c>
      <c r="AU900" s="128"/>
      <c r="AV900" s="128" t="str">
        <f t="shared" si="88"/>
        <v/>
      </c>
      <c r="AW900" s="105" t="str">
        <f>IF(ISNUMBER($AV900),INDEX($C$1:$AB$3985,$AV900,AW$4),"")</f>
        <v/>
      </c>
      <c r="AX900" s="105" t="str">
        <f>IF(ISNUMBER($AV900),INDEX($C$1:$AB$3985,$AV900,AX$4),"")</f>
        <v/>
      </c>
      <c r="AY900" s="128"/>
      <c r="AZ900" s="128"/>
      <c r="BA900" s="128" t="str">
        <f t="shared" si="89"/>
        <v/>
      </c>
      <c r="BB900" s="105" t="str">
        <f>IF(ISNUMBER($BA900),INDEX($C$1:$AB$3985,$BA900,BB$4),"")</f>
        <v/>
      </c>
      <c r="BC900" s="105"/>
    </row>
    <row r="901" spans="1:55" x14ac:dyDescent="0.25">
      <c r="A901" s="98"/>
      <c r="B901" s="98">
        <f>ROW()</f>
        <v>901</v>
      </c>
      <c r="C901" s="73"/>
      <c r="D901" s="179" t="s">
        <v>973</v>
      </c>
      <c r="E901" s="175">
        <v>19.493369999999999</v>
      </c>
      <c r="F901" s="175">
        <v>0</v>
      </c>
      <c r="G901" s="176" t="s">
        <v>854</v>
      </c>
      <c r="H901" s="176"/>
      <c r="I901" s="176"/>
      <c r="J901" s="172"/>
      <c r="K901" s="173"/>
      <c r="L901" s="178"/>
      <c r="M901" s="36"/>
      <c r="N901" s="36"/>
      <c r="O901" s="36"/>
      <c r="P901" s="36"/>
      <c r="Q901" s="36"/>
      <c r="R901" s="3"/>
      <c r="S901" s="106"/>
      <c r="T901" s="106"/>
      <c r="U901" s="106"/>
      <c r="V901" s="106"/>
      <c r="W901" s="106"/>
      <c r="X901" s="106"/>
      <c r="Y901" s="36"/>
      <c r="Z901" s="36"/>
      <c r="AA901" s="36"/>
      <c r="AB901" s="188" t="str">
        <f t="shared" si="91"/>
        <v>or05c18_019.49337</v>
      </c>
      <c r="AC901" s="188" t="s">
        <v>1585</v>
      </c>
      <c r="AD901" s="131"/>
      <c r="AE901" s="131"/>
      <c r="AF901" s="131"/>
      <c r="AG901" s="131"/>
      <c r="AH901" s="131"/>
      <c r="AI901" s="131"/>
      <c r="AJ901" s="128" t="str">
        <f t="shared" si="85"/>
        <v/>
      </c>
      <c r="AK901" s="7" t="str">
        <f>IF(ISNUMBER($AJ901),INDEX($C$1:$AB$3985,$AJ901,AK$4),"")</f>
        <v/>
      </c>
      <c r="AL901" s="7" t="str">
        <f>IF(ISNUMBER($AJ901),INDEX($C$1:$AB$3985,$AJ901,AL$4),"")</f>
        <v/>
      </c>
      <c r="AM901" s="128"/>
      <c r="AN901" s="128" t="str">
        <f t="shared" si="87"/>
        <v/>
      </c>
      <c r="AO901" s="7" t="str">
        <f t="shared" si="90"/>
        <v/>
      </c>
      <c r="AP901" s="10" t="str">
        <f t="shared" si="90"/>
        <v/>
      </c>
      <c r="AQ901" s="310">
        <f>IF(ISNUMBER(SEARCH($T$30,AO901)),MAX(AQ$5:AQ900)+1,0)</f>
        <v>0</v>
      </c>
      <c r="AR901" s="310">
        <f>IF(ISNUMBER(SEARCH($T$31,AO901)),MAX(AR$5:AR900)+1,0)</f>
        <v>0</v>
      </c>
      <c r="AS901" s="128" t="str">
        <f t="shared" si="86"/>
        <v/>
      </c>
      <c r="AT901" s="105" t="str">
        <f>IF(ISNUMBER($AS901),INDEX($C$1:$AB$3985,$AS901,AT$4),"")</f>
        <v/>
      </c>
      <c r="AU901" s="128"/>
      <c r="AV901" s="128" t="str">
        <f t="shared" si="88"/>
        <v/>
      </c>
      <c r="AW901" s="105" t="str">
        <f>IF(ISNUMBER($AV901),INDEX($C$1:$AB$3985,$AV901,AW$4),"")</f>
        <v/>
      </c>
      <c r="AX901" s="105" t="str">
        <f>IF(ISNUMBER($AV901),INDEX($C$1:$AB$3985,$AV901,AX$4),"")</f>
        <v/>
      </c>
      <c r="AY901" s="128"/>
      <c r="AZ901" s="128"/>
      <c r="BA901" s="128" t="str">
        <f t="shared" si="89"/>
        <v/>
      </c>
      <c r="BB901" s="105" t="str">
        <f>IF(ISNUMBER($BA901),INDEX($C$1:$AB$3985,$BA901,BB$4),"")</f>
        <v/>
      </c>
      <c r="BC901" s="105"/>
    </row>
    <row r="902" spans="1:55" x14ac:dyDescent="0.25">
      <c r="A902" s="98"/>
      <c r="B902" s="98">
        <f>ROW()</f>
        <v>902</v>
      </c>
      <c r="C902" s="73"/>
      <c r="D902" s="179" t="s">
        <v>974</v>
      </c>
      <c r="E902" s="175">
        <v>19.542110000000001</v>
      </c>
      <c r="F902" s="175">
        <v>0</v>
      </c>
      <c r="G902" s="176" t="s">
        <v>854</v>
      </c>
      <c r="H902" s="176"/>
      <c r="I902" s="176"/>
      <c r="J902" s="172"/>
      <c r="K902" s="173"/>
      <c r="L902" s="178"/>
      <c r="M902" s="36"/>
      <c r="N902" s="36"/>
      <c r="O902" s="36"/>
      <c r="P902" s="36"/>
      <c r="Q902" s="36"/>
      <c r="R902" s="3"/>
      <c r="S902" s="106"/>
      <c r="T902" s="106"/>
      <c r="U902" s="106"/>
      <c r="V902" s="106"/>
      <c r="W902" s="106"/>
      <c r="X902" s="106"/>
      <c r="Y902" s="36"/>
      <c r="Z902" s="36"/>
      <c r="AA902" s="36"/>
      <c r="AB902" s="188" t="str">
        <f t="shared" si="91"/>
        <v>or05c19_019.54211</v>
      </c>
      <c r="AC902" s="188" t="s">
        <v>1585</v>
      </c>
      <c r="AD902" s="131"/>
      <c r="AE902" s="131"/>
      <c r="AF902" s="131"/>
      <c r="AG902" s="131"/>
      <c r="AH902" s="131"/>
      <c r="AI902" s="131"/>
      <c r="AJ902" s="128" t="str">
        <f t="shared" ref="AJ902:AJ965" si="92">IF(AJ901="","",IF(AJ901+1&lt;=$AH$6,AJ901+1,""))</f>
        <v/>
      </c>
      <c r="AK902" s="7" t="str">
        <f>IF(ISNUMBER($AJ902),INDEX($C$1:$AB$3985,$AJ902,AK$4),"")</f>
        <v/>
      </c>
      <c r="AL902" s="7" t="str">
        <f>IF(ISNUMBER($AJ902),INDEX($C$1:$AB$3985,$AJ902,AL$4),"")</f>
        <v/>
      </c>
      <c r="AM902" s="128"/>
      <c r="AN902" s="128" t="str">
        <f t="shared" si="87"/>
        <v/>
      </c>
      <c r="AO902" s="7" t="str">
        <f t="shared" si="90"/>
        <v/>
      </c>
      <c r="AP902" s="10" t="str">
        <f t="shared" si="90"/>
        <v/>
      </c>
      <c r="AQ902" s="310">
        <f>IF(ISNUMBER(SEARCH($T$30,AO902)),MAX(AQ$5:AQ901)+1,0)</f>
        <v>0</v>
      </c>
      <c r="AR902" s="310">
        <f>IF(ISNUMBER(SEARCH($T$31,AO902)),MAX(AR$5:AR901)+1,0)</f>
        <v>0</v>
      </c>
      <c r="AS902" s="128" t="str">
        <f t="shared" ref="AS902:AS965" si="93">IF(AS901="","",IF(AS901+1&lt;=$AH$8,AS901+1,""))</f>
        <v/>
      </c>
      <c r="AT902" s="105" t="str">
        <f>IF(ISNUMBER($AS902),INDEX($C$1:$AB$3985,$AS902,AT$4),"")</f>
        <v/>
      </c>
      <c r="AU902" s="128"/>
      <c r="AV902" s="128" t="str">
        <f t="shared" si="88"/>
        <v/>
      </c>
      <c r="AW902" s="105" t="str">
        <f>IF(ISNUMBER($AV902),INDEX($C$1:$AB$3985,$AV902,AW$4),"")</f>
        <v/>
      </c>
      <c r="AX902" s="105" t="str">
        <f>IF(ISNUMBER($AV902),INDEX($C$1:$AB$3985,$AV902,AX$4),"")</f>
        <v/>
      </c>
      <c r="AY902" s="128"/>
      <c r="AZ902" s="128"/>
      <c r="BA902" s="128" t="str">
        <f t="shared" si="89"/>
        <v/>
      </c>
      <c r="BB902" s="105" t="str">
        <f>IF(ISNUMBER($BA902),INDEX($C$1:$AB$3985,$BA902,BB$4),"")</f>
        <v/>
      </c>
      <c r="BC902" s="105"/>
    </row>
    <row r="903" spans="1:55" x14ac:dyDescent="0.25">
      <c r="A903" s="98"/>
      <c r="B903" s="98">
        <f>ROW()</f>
        <v>903</v>
      </c>
      <c r="C903" s="73"/>
      <c r="D903" s="179" t="s">
        <v>975</v>
      </c>
      <c r="E903" s="175">
        <v>28.008939999999999</v>
      </c>
      <c r="F903" s="175">
        <v>0</v>
      </c>
      <c r="G903" s="176" t="s">
        <v>854</v>
      </c>
      <c r="H903" s="176"/>
      <c r="I903" s="176"/>
      <c r="J903" s="172"/>
      <c r="K903" s="173"/>
      <c r="L903" s="178"/>
      <c r="M903" s="36"/>
      <c r="N903" s="36"/>
      <c r="O903" s="36"/>
      <c r="P903" s="36"/>
      <c r="Q903" s="36"/>
      <c r="R903" s="3"/>
      <c r="S903" s="106"/>
      <c r="T903" s="106"/>
      <c r="U903" s="106"/>
      <c r="V903" s="106"/>
      <c r="W903" s="106"/>
      <c r="X903" s="106"/>
      <c r="Y903" s="36"/>
      <c r="Z903" s="36"/>
      <c r="AA903" s="36"/>
      <c r="AB903" s="188" t="str">
        <f t="shared" si="91"/>
        <v>or06c00_028.00894</v>
      </c>
      <c r="AC903" s="188" t="s">
        <v>1585</v>
      </c>
      <c r="AD903" s="131"/>
      <c r="AE903" s="131"/>
      <c r="AF903" s="131"/>
      <c r="AG903" s="131"/>
      <c r="AH903" s="131"/>
      <c r="AI903" s="131"/>
      <c r="AJ903" s="128" t="str">
        <f t="shared" si="92"/>
        <v/>
      </c>
      <c r="AK903" s="7" t="str">
        <f>IF(ISNUMBER($AJ903),INDEX($C$1:$AB$3985,$AJ903,AK$4),"")</f>
        <v/>
      </c>
      <c r="AL903" s="7" t="str">
        <f>IF(ISNUMBER($AJ903),INDEX($C$1:$AB$3985,$AJ903,AL$4),"")</f>
        <v/>
      </c>
      <c r="AM903" s="128"/>
      <c r="AN903" s="128" t="str">
        <f t="shared" ref="AN903:AN966" si="94">IF(AN902="","",IF(AN902+1&lt;=$AH$7,AN902+1,""))</f>
        <v/>
      </c>
      <c r="AO903" s="7" t="str">
        <f t="shared" si="90"/>
        <v/>
      </c>
      <c r="AP903" s="10" t="str">
        <f t="shared" si="90"/>
        <v/>
      </c>
      <c r="AQ903" s="310">
        <f>IF(ISNUMBER(SEARCH($T$30,AO903)),MAX(AQ$5:AQ902)+1,0)</f>
        <v>0</v>
      </c>
      <c r="AR903" s="310">
        <f>IF(ISNUMBER(SEARCH($T$31,AO903)),MAX(AR$5:AR902)+1,0)</f>
        <v>0</v>
      </c>
      <c r="AS903" s="128" t="str">
        <f t="shared" si="93"/>
        <v/>
      </c>
      <c r="AT903" s="105" t="str">
        <f>IF(ISNUMBER($AS903),INDEX($C$1:$AB$3985,$AS903,AT$4),"")</f>
        <v/>
      </c>
      <c r="AU903" s="128"/>
      <c r="AV903" s="128" t="str">
        <f t="shared" ref="AV903:AV966" si="95">IF(AV902="","",IF(AV902+1&lt;=$AH$9,AV902+1,""))</f>
        <v/>
      </c>
      <c r="AW903" s="105" t="str">
        <f>IF(ISNUMBER($AV903),INDEX($C$1:$AB$3985,$AV903,AW$4),"")</f>
        <v/>
      </c>
      <c r="AX903" s="105" t="str">
        <f>IF(ISNUMBER($AV903),INDEX($C$1:$AB$3985,$AV903,AX$4),"")</f>
        <v/>
      </c>
      <c r="AY903" s="128"/>
      <c r="AZ903" s="128"/>
      <c r="BA903" s="128" t="str">
        <f t="shared" ref="BA903:BA966" si="96">IF(BA902="","",IF(BA902+1&lt;=$AH$10,BA902+1,""))</f>
        <v/>
      </c>
      <c r="BB903" s="105" t="str">
        <f>IF(ISNUMBER($BA903),INDEX($C$1:$AB$3985,$BA903,BB$4),"")</f>
        <v/>
      </c>
      <c r="BC903" s="105"/>
    </row>
    <row r="904" spans="1:55" x14ac:dyDescent="0.25">
      <c r="A904" s="98"/>
      <c r="B904" s="98">
        <f>ROW()</f>
        <v>904</v>
      </c>
      <c r="C904" s="73"/>
      <c r="D904" s="179" t="s">
        <v>976</v>
      </c>
      <c r="E904" s="175">
        <v>27.902180000000001</v>
      </c>
      <c r="F904" s="175">
        <v>0</v>
      </c>
      <c r="G904" s="176" t="s">
        <v>854</v>
      </c>
      <c r="H904" s="176"/>
      <c r="I904" s="176"/>
      <c r="J904" s="172"/>
      <c r="K904" s="173"/>
      <c r="L904" s="178"/>
      <c r="M904" s="36"/>
      <c r="N904" s="36"/>
      <c r="O904" s="36"/>
      <c r="P904" s="36"/>
      <c r="Q904" s="36"/>
      <c r="R904" s="3"/>
      <c r="S904" s="106"/>
      <c r="T904" s="106"/>
      <c r="U904" s="106"/>
      <c r="V904" s="106"/>
      <c r="W904" s="106"/>
      <c r="X904" s="106"/>
      <c r="Y904" s="36"/>
      <c r="Z904" s="36"/>
      <c r="AA904" s="36"/>
      <c r="AB904" s="188" t="str">
        <f t="shared" si="91"/>
        <v>or06c01_027.90218</v>
      </c>
      <c r="AC904" s="188" t="s">
        <v>1585</v>
      </c>
      <c r="AD904" s="131"/>
      <c r="AE904" s="131"/>
      <c r="AF904" s="131"/>
      <c r="AG904" s="131"/>
      <c r="AH904" s="131"/>
      <c r="AI904" s="131"/>
      <c r="AJ904" s="128" t="str">
        <f t="shared" si="92"/>
        <v/>
      </c>
      <c r="AK904" s="7" t="str">
        <f>IF(ISNUMBER($AJ904),INDEX($C$1:$AB$3985,$AJ904,AK$4),"")</f>
        <v/>
      </c>
      <c r="AL904" s="7" t="str">
        <f>IF(ISNUMBER($AJ904),INDEX($C$1:$AB$3985,$AJ904,AL$4),"")</f>
        <v/>
      </c>
      <c r="AM904" s="128"/>
      <c r="AN904" s="128" t="str">
        <f t="shared" si="94"/>
        <v/>
      </c>
      <c r="AO904" s="7" t="str">
        <f t="shared" si="90"/>
        <v/>
      </c>
      <c r="AP904" s="10" t="str">
        <f t="shared" si="90"/>
        <v/>
      </c>
      <c r="AQ904" s="310">
        <f>IF(ISNUMBER(SEARCH($T$30,AO904)),MAX(AQ$5:AQ903)+1,0)</f>
        <v>0</v>
      </c>
      <c r="AR904" s="310">
        <f>IF(ISNUMBER(SEARCH($T$31,AO904)),MAX(AR$5:AR903)+1,0)</f>
        <v>0</v>
      </c>
      <c r="AS904" s="128" t="str">
        <f t="shared" si="93"/>
        <v/>
      </c>
      <c r="AT904" s="105" t="str">
        <f>IF(ISNUMBER($AS904),INDEX($C$1:$AB$3985,$AS904,AT$4),"")</f>
        <v/>
      </c>
      <c r="AU904" s="128"/>
      <c r="AV904" s="128" t="str">
        <f t="shared" si="95"/>
        <v/>
      </c>
      <c r="AW904" s="105" t="str">
        <f>IF(ISNUMBER($AV904),INDEX($C$1:$AB$3985,$AV904,AW$4),"")</f>
        <v/>
      </c>
      <c r="AX904" s="105" t="str">
        <f>IF(ISNUMBER($AV904),INDEX($C$1:$AB$3985,$AV904,AX$4),"")</f>
        <v/>
      </c>
      <c r="AY904" s="128"/>
      <c r="AZ904" s="128"/>
      <c r="BA904" s="128" t="str">
        <f t="shared" si="96"/>
        <v/>
      </c>
      <c r="BB904" s="105" t="str">
        <f>IF(ISNUMBER($BA904),INDEX($C$1:$AB$3985,$BA904,BB$4),"")</f>
        <v/>
      </c>
      <c r="BC904" s="105"/>
    </row>
    <row r="905" spans="1:55" x14ac:dyDescent="0.25">
      <c r="A905" s="98"/>
      <c r="B905" s="98">
        <f>ROW()</f>
        <v>905</v>
      </c>
      <c r="C905" s="73"/>
      <c r="D905" s="179" t="s">
        <v>977</v>
      </c>
      <c r="E905" s="175">
        <v>27.67117</v>
      </c>
      <c r="F905" s="175">
        <v>0</v>
      </c>
      <c r="G905" s="176" t="s">
        <v>854</v>
      </c>
      <c r="H905" s="176"/>
      <c r="I905" s="176"/>
      <c r="J905" s="172"/>
      <c r="K905" s="173"/>
      <c r="L905" s="178"/>
      <c r="M905" s="36"/>
      <c r="N905" s="36"/>
      <c r="O905" s="36"/>
      <c r="P905" s="36"/>
      <c r="Q905" s="36"/>
      <c r="R905" s="3"/>
      <c r="S905" s="106"/>
      <c r="T905" s="106"/>
      <c r="U905" s="106"/>
      <c r="V905" s="106"/>
      <c r="W905" s="106"/>
      <c r="X905" s="106"/>
      <c r="Y905" s="36"/>
      <c r="Z905" s="36"/>
      <c r="AA905" s="36"/>
      <c r="AB905" s="188" t="str">
        <f t="shared" si="91"/>
        <v>or06c02_027.67117</v>
      </c>
      <c r="AC905" s="188" t="s">
        <v>1585</v>
      </c>
      <c r="AD905" s="131"/>
      <c r="AE905" s="131"/>
      <c r="AF905" s="131"/>
      <c r="AG905" s="131"/>
      <c r="AH905" s="131"/>
      <c r="AI905" s="131"/>
      <c r="AJ905" s="128" t="str">
        <f t="shared" si="92"/>
        <v/>
      </c>
      <c r="AK905" s="7" t="str">
        <f>IF(ISNUMBER($AJ905),INDEX($C$1:$AB$3985,$AJ905,AK$4),"")</f>
        <v/>
      </c>
      <c r="AL905" s="7" t="str">
        <f>IF(ISNUMBER($AJ905),INDEX($C$1:$AB$3985,$AJ905,AL$4),"")</f>
        <v/>
      </c>
      <c r="AM905" s="128"/>
      <c r="AN905" s="128" t="str">
        <f t="shared" si="94"/>
        <v/>
      </c>
      <c r="AO905" s="7" t="str">
        <f t="shared" si="90"/>
        <v/>
      </c>
      <c r="AP905" s="10" t="str">
        <f t="shared" si="90"/>
        <v/>
      </c>
      <c r="AQ905" s="310">
        <f>IF(ISNUMBER(SEARCH($T$30,AO905)),MAX(AQ$5:AQ904)+1,0)</f>
        <v>0</v>
      </c>
      <c r="AR905" s="310">
        <f>IF(ISNUMBER(SEARCH($T$31,AO905)),MAX(AR$5:AR904)+1,0)</f>
        <v>0</v>
      </c>
      <c r="AS905" s="128" t="str">
        <f t="shared" si="93"/>
        <v/>
      </c>
      <c r="AT905" s="105" t="str">
        <f>IF(ISNUMBER($AS905),INDEX($C$1:$AB$3985,$AS905,AT$4),"")</f>
        <v/>
      </c>
      <c r="AU905" s="128"/>
      <c r="AV905" s="128" t="str">
        <f t="shared" si="95"/>
        <v/>
      </c>
      <c r="AW905" s="105" t="str">
        <f>IF(ISNUMBER($AV905),INDEX($C$1:$AB$3985,$AV905,AW$4),"")</f>
        <v/>
      </c>
      <c r="AX905" s="105" t="str">
        <f>IF(ISNUMBER($AV905),INDEX($C$1:$AB$3985,$AV905,AX$4),"")</f>
        <v/>
      </c>
      <c r="AY905" s="128"/>
      <c r="AZ905" s="128"/>
      <c r="BA905" s="128" t="str">
        <f t="shared" si="96"/>
        <v/>
      </c>
      <c r="BB905" s="105" t="str">
        <f>IF(ISNUMBER($BA905),INDEX($C$1:$AB$3985,$BA905,BB$4),"")</f>
        <v/>
      </c>
      <c r="BC905" s="105"/>
    </row>
    <row r="906" spans="1:55" x14ac:dyDescent="0.25">
      <c r="A906" s="98"/>
      <c r="B906" s="98">
        <f>ROW()</f>
        <v>906</v>
      </c>
      <c r="C906" s="73"/>
      <c r="D906" s="179" t="s">
        <v>978</v>
      </c>
      <c r="E906" s="175">
        <v>27.243110000000001</v>
      </c>
      <c r="F906" s="175">
        <v>0</v>
      </c>
      <c r="G906" s="176" t="s">
        <v>854</v>
      </c>
      <c r="H906" s="176"/>
      <c r="I906" s="176"/>
      <c r="J906" s="172"/>
      <c r="K906" s="173"/>
      <c r="L906" s="178"/>
      <c r="M906" s="36"/>
      <c r="N906" s="36"/>
      <c r="O906" s="36"/>
      <c r="P906" s="36"/>
      <c r="Q906" s="36"/>
      <c r="R906" s="3"/>
      <c r="S906" s="106"/>
      <c r="T906" s="106"/>
      <c r="U906" s="106"/>
      <c r="V906" s="106"/>
      <c r="W906" s="106"/>
      <c r="X906" s="106"/>
      <c r="Y906" s="36"/>
      <c r="Z906" s="36"/>
      <c r="AA906" s="36"/>
      <c r="AB906" s="188" t="str">
        <f t="shared" si="91"/>
        <v>or06c03_027.24311</v>
      </c>
      <c r="AC906" s="188" t="s">
        <v>1585</v>
      </c>
      <c r="AD906" s="131"/>
      <c r="AE906" s="131"/>
      <c r="AF906" s="131"/>
      <c r="AG906" s="131"/>
      <c r="AH906" s="131"/>
      <c r="AI906" s="131"/>
      <c r="AJ906" s="128" t="str">
        <f t="shared" si="92"/>
        <v/>
      </c>
      <c r="AK906" s="7" t="str">
        <f>IF(ISNUMBER($AJ906),INDEX($C$1:$AB$3985,$AJ906,AK$4),"")</f>
        <v/>
      </c>
      <c r="AL906" s="7" t="str">
        <f>IF(ISNUMBER($AJ906),INDEX($C$1:$AB$3985,$AJ906,AL$4),"")</f>
        <v/>
      </c>
      <c r="AM906" s="128"/>
      <c r="AN906" s="128" t="str">
        <f t="shared" si="94"/>
        <v/>
      </c>
      <c r="AO906" s="7" t="str">
        <f t="shared" si="90"/>
        <v/>
      </c>
      <c r="AP906" s="10" t="str">
        <f t="shared" si="90"/>
        <v/>
      </c>
      <c r="AQ906" s="310">
        <f>IF(ISNUMBER(SEARCH($T$30,AO906)),MAX(AQ$5:AQ905)+1,0)</f>
        <v>0</v>
      </c>
      <c r="AR906" s="310">
        <f>IF(ISNUMBER(SEARCH($T$31,AO906)),MAX(AR$5:AR905)+1,0)</f>
        <v>0</v>
      </c>
      <c r="AS906" s="128" t="str">
        <f t="shared" si="93"/>
        <v/>
      </c>
      <c r="AT906" s="105" t="str">
        <f>IF(ISNUMBER($AS906),INDEX($C$1:$AB$3985,$AS906,AT$4),"")</f>
        <v/>
      </c>
      <c r="AU906" s="128"/>
      <c r="AV906" s="128" t="str">
        <f t="shared" si="95"/>
        <v/>
      </c>
      <c r="AW906" s="105" t="str">
        <f>IF(ISNUMBER($AV906),INDEX($C$1:$AB$3985,$AV906,AW$4),"")</f>
        <v/>
      </c>
      <c r="AX906" s="105" t="str">
        <f>IF(ISNUMBER($AV906),INDEX($C$1:$AB$3985,$AV906,AX$4),"")</f>
        <v/>
      </c>
      <c r="AY906" s="128"/>
      <c r="AZ906" s="128"/>
      <c r="BA906" s="128" t="str">
        <f t="shared" si="96"/>
        <v/>
      </c>
      <c r="BB906" s="105" t="str">
        <f>IF(ISNUMBER($BA906),INDEX($C$1:$AB$3985,$BA906,BB$4),"")</f>
        <v/>
      </c>
      <c r="BC906" s="105"/>
    </row>
    <row r="907" spans="1:55" x14ac:dyDescent="0.25">
      <c r="A907" s="98"/>
      <c r="B907" s="98">
        <f>ROW()</f>
        <v>907</v>
      </c>
      <c r="C907" s="73"/>
      <c r="D907" s="179" t="s">
        <v>979</v>
      </c>
      <c r="E907" s="175">
        <v>26.712240000000001</v>
      </c>
      <c r="F907" s="175">
        <v>0</v>
      </c>
      <c r="G907" s="176" t="s">
        <v>854</v>
      </c>
      <c r="H907" s="176"/>
      <c r="I907" s="176"/>
      <c r="J907" s="172"/>
      <c r="K907" s="173"/>
      <c r="L907" s="178"/>
      <c r="M907" s="36"/>
      <c r="N907" s="36"/>
      <c r="O907" s="36"/>
      <c r="P907" s="36"/>
      <c r="Q907" s="36"/>
      <c r="R907" s="3"/>
      <c r="S907" s="106"/>
      <c r="T907" s="106"/>
      <c r="U907" s="106"/>
      <c r="V907" s="106"/>
      <c r="W907" s="106"/>
      <c r="X907" s="106"/>
      <c r="Y907" s="36"/>
      <c r="Z907" s="36"/>
      <c r="AA907" s="36"/>
      <c r="AB907" s="188" t="str">
        <f t="shared" si="91"/>
        <v>or06c04_026.71224</v>
      </c>
      <c r="AC907" s="188" t="s">
        <v>1585</v>
      </c>
      <c r="AD907" s="131"/>
      <c r="AE907" s="131"/>
      <c r="AF907" s="131"/>
      <c r="AG907" s="131"/>
      <c r="AH907" s="131"/>
      <c r="AI907" s="131"/>
      <c r="AJ907" s="128" t="str">
        <f t="shared" si="92"/>
        <v/>
      </c>
      <c r="AK907" s="7" t="str">
        <f>IF(ISNUMBER($AJ907),INDEX($C$1:$AB$3985,$AJ907,AK$4),"")</f>
        <v/>
      </c>
      <c r="AL907" s="7" t="str">
        <f>IF(ISNUMBER($AJ907),INDEX($C$1:$AB$3985,$AJ907,AL$4),"")</f>
        <v/>
      </c>
      <c r="AM907" s="128"/>
      <c r="AN907" s="128" t="str">
        <f t="shared" si="94"/>
        <v/>
      </c>
      <c r="AO907" s="7" t="str">
        <f t="shared" si="90"/>
        <v/>
      </c>
      <c r="AP907" s="10" t="str">
        <f t="shared" si="90"/>
        <v/>
      </c>
      <c r="AQ907" s="310">
        <f>IF(ISNUMBER(SEARCH($T$30,AO907)),MAX(AQ$5:AQ906)+1,0)</f>
        <v>0</v>
      </c>
      <c r="AR907" s="310">
        <f>IF(ISNUMBER(SEARCH($T$31,AO907)),MAX(AR$5:AR906)+1,0)</f>
        <v>0</v>
      </c>
      <c r="AS907" s="128" t="str">
        <f t="shared" si="93"/>
        <v/>
      </c>
      <c r="AT907" s="105" t="str">
        <f>IF(ISNUMBER($AS907),INDEX($C$1:$AB$3985,$AS907,AT$4),"")</f>
        <v/>
      </c>
      <c r="AU907" s="128"/>
      <c r="AV907" s="128" t="str">
        <f t="shared" si="95"/>
        <v/>
      </c>
      <c r="AW907" s="105" t="str">
        <f>IF(ISNUMBER($AV907),INDEX($C$1:$AB$3985,$AV907,AW$4),"")</f>
        <v/>
      </c>
      <c r="AX907" s="105" t="str">
        <f>IF(ISNUMBER($AV907),INDEX($C$1:$AB$3985,$AV907,AX$4),"")</f>
        <v/>
      </c>
      <c r="AY907" s="128"/>
      <c r="AZ907" s="128"/>
      <c r="BA907" s="128" t="str">
        <f t="shared" si="96"/>
        <v/>
      </c>
      <c r="BB907" s="105" t="str">
        <f>IF(ISNUMBER($BA907),INDEX($C$1:$AB$3985,$BA907,BB$4),"")</f>
        <v/>
      </c>
      <c r="BC907" s="105"/>
    </row>
    <row r="908" spans="1:55" x14ac:dyDescent="0.25">
      <c r="A908" s="98"/>
      <c r="B908" s="98">
        <f>ROW()</f>
        <v>908</v>
      </c>
      <c r="C908" s="73"/>
      <c r="D908" s="179" t="s">
        <v>980</v>
      </c>
      <c r="E908" s="175">
        <v>25.96012</v>
      </c>
      <c r="F908" s="175">
        <v>0</v>
      </c>
      <c r="G908" s="176" t="s">
        <v>854</v>
      </c>
      <c r="H908" s="176"/>
      <c r="I908" s="176"/>
      <c r="J908" s="172"/>
      <c r="K908" s="173"/>
      <c r="L908" s="178"/>
      <c r="M908" s="36"/>
      <c r="N908" s="36"/>
      <c r="O908" s="36"/>
      <c r="P908" s="36"/>
      <c r="Q908" s="36"/>
      <c r="R908" s="3"/>
      <c r="S908" s="106"/>
      <c r="T908" s="106"/>
      <c r="U908" s="106"/>
      <c r="V908" s="106"/>
      <c r="W908" s="106"/>
      <c r="X908" s="106"/>
      <c r="Y908" s="36"/>
      <c r="Z908" s="36"/>
      <c r="AA908" s="36"/>
      <c r="AB908" s="188" t="str">
        <f t="shared" si="91"/>
        <v>or06c05_025.96012</v>
      </c>
      <c r="AC908" s="188" t="s">
        <v>1585</v>
      </c>
      <c r="AD908" s="131"/>
      <c r="AE908" s="131"/>
      <c r="AF908" s="131"/>
      <c r="AG908" s="131"/>
      <c r="AH908" s="131"/>
      <c r="AI908" s="131"/>
      <c r="AJ908" s="128" t="str">
        <f t="shared" si="92"/>
        <v/>
      </c>
      <c r="AK908" s="7" t="str">
        <f>IF(ISNUMBER($AJ908),INDEX($C$1:$AB$3985,$AJ908,AK$4),"")</f>
        <v/>
      </c>
      <c r="AL908" s="7" t="str">
        <f>IF(ISNUMBER($AJ908),INDEX($C$1:$AB$3985,$AJ908,AL$4),"")</f>
        <v/>
      </c>
      <c r="AM908" s="128"/>
      <c r="AN908" s="128" t="str">
        <f t="shared" si="94"/>
        <v/>
      </c>
      <c r="AO908" s="7" t="str">
        <f t="shared" si="90"/>
        <v/>
      </c>
      <c r="AP908" s="10" t="str">
        <f t="shared" si="90"/>
        <v/>
      </c>
      <c r="AQ908" s="310">
        <f>IF(ISNUMBER(SEARCH($T$30,AO908)),MAX(AQ$5:AQ907)+1,0)</f>
        <v>0</v>
      </c>
      <c r="AR908" s="310">
        <f>IF(ISNUMBER(SEARCH($T$31,AO908)),MAX(AR$5:AR907)+1,0)</f>
        <v>0</v>
      </c>
      <c r="AS908" s="128" t="str">
        <f t="shared" si="93"/>
        <v/>
      </c>
      <c r="AT908" s="105" t="str">
        <f>IF(ISNUMBER($AS908),INDEX($C$1:$AB$3985,$AS908,AT$4),"")</f>
        <v/>
      </c>
      <c r="AU908" s="128"/>
      <c r="AV908" s="128" t="str">
        <f t="shared" si="95"/>
        <v/>
      </c>
      <c r="AW908" s="105" t="str">
        <f>IF(ISNUMBER($AV908),INDEX($C$1:$AB$3985,$AV908,AW$4),"")</f>
        <v/>
      </c>
      <c r="AX908" s="105" t="str">
        <f>IF(ISNUMBER($AV908),INDEX($C$1:$AB$3985,$AV908,AX$4),"")</f>
        <v/>
      </c>
      <c r="AY908" s="128"/>
      <c r="AZ908" s="128"/>
      <c r="BA908" s="128" t="str">
        <f t="shared" si="96"/>
        <v/>
      </c>
      <c r="BB908" s="105" t="str">
        <f>IF(ISNUMBER($BA908),INDEX($C$1:$AB$3985,$BA908,BB$4),"")</f>
        <v/>
      </c>
      <c r="BC908" s="105"/>
    </row>
    <row r="909" spans="1:55" x14ac:dyDescent="0.25">
      <c r="A909" s="98"/>
      <c r="B909" s="98">
        <f>ROW()</f>
        <v>909</v>
      </c>
      <c r="C909" s="73"/>
      <c r="D909" s="179" t="s">
        <v>981</v>
      </c>
      <c r="E909" s="175">
        <v>25.231549999999999</v>
      </c>
      <c r="F909" s="175">
        <v>0</v>
      </c>
      <c r="G909" s="176" t="s">
        <v>854</v>
      </c>
      <c r="H909" s="176"/>
      <c r="I909" s="176"/>
      <c r="J909" s="172"/>
      <c r="K909" s="173"/>
      <c r="L909" s="178"/>
      <c r="M909" s="36"/>
      <c r="N909" s="36"/>
      <c r="O909" s="36"/>
      <c r="P909" s="36"/>
      <c r="Q909" s="36"/>
      <c r="R909" s="3"/>
      <c r="S909" s="106"/>
      <c r="T909" s="106"/>
      <c r="U909" s="106"/>
      <c r="V909" s="106"/>
      <c r="W909" s="106"/>
      <c r="X909" s="106"/>
      <c r="Y909" s="36"/>
      <c r="Z909" s="36"/>
      <c r="AA909" s="36"/>
      <c r="AB909" s="188" t="str">
        <f t="shared" si="91"/>
        <v>or06c06_025.23155</v>
      </c>
      <c r="AC909" s="188" t="s">
        <v>1585</v>
      </c>
      <c r="AD909" s="131"/>
      <c r="AE909" s="131"/>
      <c r="AF909" s="131"/>
      <c r="AG909" s="131"/>
      <c r="AH909" s="131"/>
      <c r="AI909" s="131"/>
      <c r="AJ909" s="128" t="str">
        <f t="shared" si="92"/>
        <v/>
      </c>
      <c r="AK909" s="7" t="str">
        <f>IF(ISNUMBER($AJ909),INDEX($C$1:$AB$3985,$AJ909,AK$4),"")</f>
        <v/>
      </c>
      <c r="AL909" s="7" t="str">
        <f>IF(ISNUMBER($AJ909),INDEX($C$1:$AB$3985,$AJ909,AL$4),"")</f>
        <v/>
      </c>
      <c r="AM909" s="128"/>
      <c r="AN909" s="128" t="str">
        <f t="shared" si="94"/>
        <v/>
      </c>
      <c r="AO909" s="7" t="str">
        <f t="shared" si="90"/>
        <v/>
      </c>
      <c r="AP909" s="10" t="str">
        <f t="shared" si="90"/>
        <v/>
      </c>
      <c r="AQ909" s="310">
        <f>IF(ISNUMBER(SEARCH($T$30,AO909)),MAX(AQ$5:AQ908)+1,0)</f>
        <v>0</v>
      </c>
      <c r="AR909" s="310">
        <f>IF(ISNUMBER(SEARCH($T$31,AO909)),MAX(AR$5:AR908)+1,0)</f>
        <v>0</v>
      </c>
      <c r="AS909" s="128" t="str">
        <f t="shared" si="93"/>
        <v/>
      </c>
      <c r="AT909" s="105" t="str">
        <f>IF(ISNUMBER($AS909),INDEX($C$1:$AB$3985,$AS909,AT$4),"")</f>
        <v/>
      </c>
      <c r="AU909" s="128"/>
      <c r="AV909" s="128" t="str">
        <f t="shared" si="95"/>
        <v/>
      </c>
      <c r="AW909" s="105" t="str">
        <f>IF(ISNUMBER($AV909),INDEX($C$1:$AB$3985,$AV909,AW$4),"")</f>
        <v/>
      </c>
      <c r="AX909" s="105" t="str">
        <f>IF(ISNUMBER($AV909),INDEX($C$1:$AB$3985,$AV909,AX$4),"")</f>
        <v/>
      </c>
      <c r="AY909" s="128"/>
      <c r="AZ909" s="128"/>
      <c r="BA909" s="128" t="str">
        <f t="shared" si="96"/>
        <v/>
      </c>
      <c r="BB909" s="105" t="str">
        <f>IF(ISNUMBER($BA909),INDEX($C$1:$AB$3985,$BA909,BB$4),"")</f>
        <v/>
      </c>
      <c r="BC909" s="105"/>
    </row>
    <row r="910" spans="1:55" x14ac:dyDescent="0.25">
      <c r="A910" s="98"/>
      <c r="B910" s="98">
        <f>ROW()</f>
        <v>910</v>
      </c>
      <c r="C910" s="73"/>
      <c r="D910" s="179" t="s">
        <v>982</v>
      </c>
      <c r="E910" s="175">
        <v>24.171749999999999</v>
      </c>
      <c r="F910" s="175">
        <v>0</v>
      </c>
      <c r="G910" s="176" t="s">
        <v>854</v>
      </c>
      <c r="H910" s="176"/>
      <c r="I910" s="176"/>
      <c r="J910" s="172"/>
      <c r="K910" s="173"/>
      <c r="L910" s="178"/>
      <c r="M910" s="36"/>
      <c r="N910" s="36"/>
      <c r="O910" s="36"/>
      <c r="P910" s="36"/>
      <c r="Q910" s="36"/>
      <c r="R910" s="3"/>
      <c r="S910" s="106"/>
      <c r="T910" s="106"/>
      <c r="U910" s="106"/>
      <c r="V910" s="106"/>
      <c r="W910" s="106"/>
      <c r="X910" s="106"/>
      <c r="Y910" s="36"/>
      <c r="Z910" s="36"/>
      <c r="AA910" s="36"/>
      <c r="AB910" s="188" t="str">
        <f t="shared" si="91"/>
        <v>or06c07_024.17175</v>
      </c>
      <c r="AC910" s="188" t="s">
        <v>1585</v>
      </c>
      <c r="AD910" s="131"/>
      <c r="AE910" s="131"/>
      <c r="AF910" s="131"/>
      <c r="AG910" s="131"/>
      <c r="AH910" s="131"/>
      <c r="AI910" s="131"/>
      <c r="AJ910" s="128" t="str">
        <f t="shared" si="92"/>
        <v/>
      </c>
      <c r="AK910" s="7" t="str">
        <f>IF(ISNUMBER($AJ910),INDEX($C$1:$AB$3985,$AJ910,AK$4),"")</f>
        <v/>
      </c>
      <c r="AL910" s="7" t="str">
        <f>IF(ISNUMBER($AJ910),INDEX($C$1:$AB$3985,$AJ910,AL$4),"")</f>
        <v/>
      </c>
      <c r="AM910" s="128"/>
      <c r="AN910" s="128" t="str">
        <f t="shared" si="94"/>
        <v/>
      </c>
      <c r="AO910" s="7" t="str">
        <f t="shared" si="90"/>
        <v/>
      </c>
      <c r="AP910" s="10" t="str">
        <f t="shared" si="90"/>
        <v/>
      </c>
      <c r="AQ910" s="310">
        <f>IF(ISNUMBER(SEARCH($T$30,AO910)),MAX(AQ$5:AQ909)+1,0)</f>
        <v>0</v>
      </c>
      <c r="AR910" s="310">
        <f>IF(ISNUMBER(SEARCH($T$31,AO910)),MAX(AR$5:AR909)+1,0)</f>
        <v>0</v>
      </c>
      <c r="AS910" s="128" t="str">
        <f t="shared" si="93"/>
        <v/>
      </c>
      <c r="AT910" s="105" t="str">
        <f>IF(ISNUMBER($AS910),INDEX($C$1:$AB$3985,$AS910,AT$4),"")</f>
        <v/>
      </c>
      <c r="AU910" s="128"/>
      <c r="AV910" s="128" t="str">
        <f t="shared" si="95"/>
        <v/>
      </c>
      <c r="AW910" s="105" t="str">
        <f>IF(ISNUMBER($AV910),INDEX($C$1:$AB$3985,$AV910,AW$4),"")</f>
        <v/>
      </c>
      <c r="AX910" s="105" t="str">
        <f>IF(ISNUMBER($AV910),INDEX($C$1:$AB$3985,$AV910,AX$4),"")</f>
        <v/>
      </c>
      <c r="AY910" s="128"/>
      <c r="AZ910" s="128"/>
      <c r="BA910" s="128" t="str">
        <f t="shared" si="96"/>
        <v/>
      </c>
      <c r="BB910" s="105" t="str">
        <f>IF(ISNUMBER($BA910),INDEX($C$1:$AB$3985,$BA910,BB$4),"")</f>
        <v/>
      </c>
      <c r="BC910" s="105"/>
    </row>
    <row r="911" spans="1:55" x14ac:dyDescent="0.25">
      <c r="A911" s="98"/>
      <c r="B911" s="98">
        <f>ROW()</f>
        <v>911</v>
      </c>
      <c r="C911" s="73"/>
      <c r="D911" s="179" t="s">
        <v>983</v>
      </c>
      <c r="E911" s="175">
        <v>23.238700000000001</v>
      </c>
      <c r="F911" s="175">
        <v>0</v>
      </c>
      <c r="G911" s="176" t="s">
        <v>854</v>
      </c>
      <c r="H911" s="176"/>
      <c r="I911" s="176"/>
      <c r="J911" s="172"/>
      <c r="K911" s="173"/>
      <c r="L911" s="178"/>
      <c r="M911" s="36"/>
      <c r="N911" s="36"/>
      <c r="O911" s="36"/>
      <c r="P911" s="36"/>
      <c r="Q911" s="36"/>
      <c r="R911" s="3"/>
      <c r="S911" s="106"/>
      <c r="T911" s="106"/>
      <c r="U911" s="106"/>
      <c r="V911" s="106"/>
      <c r="W911" s="106"/>
      <c r="X911" s="106"/>
      <c r="Y911" s="36"/>
      <c r="Z911" s="36"/>
      <c r="AA911" s="36"/>
      <c r="AB911" s="188" t="str">
        <f t="shared" si="91"/>
        <v>or06c08_023.2387</v>
      </c>
      <c r="AC911" s="188" t="s">
        <v>1585</v>
      </c>
      <c r="AD911" s="131"/>
      <c r="AE911" s="131"/>
      <c r="AF911" s="131"/>
      <c r="AG911" s="131"/>
      <c r="AH911" s="131"/>
      <c r="AI911" s="131"/>
      <c r="AJ911" s="128" t="str">
        <f t="shared" si="92"/>
        <v/>
      </c>
      <c r="AK911" s="7" t="str">
        <f>IF(ISNUMBER($AJ911),INDEX($C$1:$AB$3985,$AJ911,AK$4),"")</f>
        <v/>
      </c>
      <c r="AL911" s="7" t="str">
        <f>IF(ISNUMBER($AJ911),INDEX($C$1:$AB$3985,$AJ911,AL$4),"")</f>
        <v/>
      </c>
      <c r="AM911" s="128"/>
      <c r="AN911" s="128" t="str">
        <f t="shared" si="94"/>
        <v/>
      </c>
      <c r="AO911" s="7" t="str">
        <f t="shared" si="90"/>
        <v/>
      </c>
      <c r="AP911" s="10" t="str">
        <f t="shared" si="90"/>
        <v/>
      </c>
      <c r="AQ911" s="310">
        <f>IF(ISNUMBER(SEARCH($T$30,AO911)),MAX(AQ$5:AQ910)+1,0)</f>
        <v>0</v>
      </c>
      <c r="AR911" s="310">
        <f>IF(ISNUMBER(SEARCH($T$31,AO911)),MAX(AR$5:AR910)+1,0)</f>
        <v>0</v>
      </c>
      <c r="AS911" s="128" t="str">
        <f t="shared" si="93"/>
        <v/>
      </c>
      <c r="AT911" s="105" t="str">
        <f>IF(ISNUMBER($AS911),INDEX($C$1:$AB$3985,$AS911,AT$4),"")</f>
        <v/>
      </c>
      <c r="AU911" s="128"/>
      <c r="AV911" s="128" t="str">
        <f t="shared" si="95"/>
        <v/>
      </c>
      <c r="AW911" s="105" t="str">
        <f>IF(ISNUMBER($AV911),INDEX($C$1:$AB$3985,$AV911,AW$4),"")</f>
        <v/>
      </c>
      <c r="AX911" s="105" t="str">
        <f>IF(ISNUMBER($AV911),INDEX($C$1:$AB$3985,$AV911,AX$4),"")</f>
        <v/>
      </c>
      <c r="AY911" s="128"/>
      <c r="AZ911" s="128"/>
      <c r="BA911" s="128" t="str">
        <f t="shared" si="96"/>
        <v/>
      </c>
      <c r="BB911" s="105" t="str">
        <f>IF(ISNUMBER($BA911),INDEX($C$1:$AB$3985,$BA911,BB$4),"")</f>
        <v/>
      </c>
      <c r="BC911" s="105"/>
    </row>
    <row r="912" spans="1:55" x14ac:dyDescent="0.25">
      <c r="A912" s="98"/>
      <c r="B912" s="98">
        <f>ROW()</f>
        <v>912</v>
      </c>
      <c r="C912" s="73"/>
      <c r="D912" s="179" t="s">
        <v>984</v>
      </c>
      <c r="E912" s="175">
        <v>22.191299999999998</v>
      </c>
      <c r="F912" s="175">
        <v>0</v>
      </c>
      <c r="G912" s="176" t="s">
        <v>854</v>
      </c>
      <c r="H912" s="176"/>
      <c r="I912" s="176"/>
      <c r="J912" s="172"/>
      <c r="K912" s="173"/>
      <c r="L912" s="178"/>
      <c r="M912" s="36"/>
      <c r="N912" s="36"/>
      <c r="O912" s="36"/>
      <c r="P912" s="36"/>
      <c r="Q912" s="36"/>
      <c r="R912" s="3"/>
      <c r="S912" s="106"/>
      <c r="T912" s="106"/>
      <c r="U912" s="106"/>
      <c r="V912" s="106"/>
      <c r="W912" s="106"/>
      <c r="X912" s="106"/>
      <c r="Y912" s="36"/>
      <c r="Z912" s="36"/>
      <c r="AA912" s="36"/>
      <c r="AB912" s="188" t="str">
        <f t="shared" si="91"/>
        <v>or06c09_022.1913</v>
      </c>
      <c r="AC912" s="188" t="s">
        <v>1585</v>
      </c>
      <c r="AD912" s="131"/>
      <c r="AE912" s="131"/>
      <c r="AF912" s="131"/>
      <c r="AG912" s="131"/>
      <c r="AH912" s="131"/>
      <c r="AI912" s="131"/>
      <c r="AJ912" s="128" t="str">
        <f t="shared" si="92"/>
        <v/>
      </c>
      <c r="AK912" s="7" t="str">
        <f>IF(ISNUMBER($AJ912),INDEX($C$1:$AB$3985,$AJ912,AK$4),"")</f>
        <v/>
      </c>
      <c r="AL912" s="7" t="str">
        <f>IF(ISNUMBER($AJ912),INDEX($C$1:$AB$3985,$AJ912,AL$4),"")</f>
        <v/>
      </c>
      <c r="AM912" s="128"/>
      <c r="AN912" s="128" t="str">
        <f t="shared" si="94"/>
        <v/>
      </c>
      <c r="AO912" s="7" t="str">
        <f t="shared" si="90"/>
        <v/>
      </c>
      <c r="AP912" s="10" t="str">
        <f t="shared" si="90"/>
        <v/>
      </c>
      <c r="AQ912" s="310">
        <f>IF(ISNUMBER(SEARCH($T$30,AO912)),MAX(AQ$5:AQ911)+1,0)</f>
        <v>0</v>
      </c>
      <c r="AR912" s="310">
        <f>IF(ISNUMBER(SEARCH($T$31,AO912)),MAX(AR$5:AR911)+1,0)</f>
        <v>0</v>
      </c>
      <c r="AS912" s="128" t="str">
        <f t="shared" si="93"/>
        <v/>
      </c>
      <c r="AT912" s="105" t="str">
        <f>IF(ISNUMBER($AS912),INDEX($C$1:$AB$3985,$AS912,AT$4),"")</f>
        <v/>
      </c>
      <c r="AU912" s="128"/>
      <c r="AV912" s="128" t="str">
        <f t="shared" si="95"/>
        <v/>
      </c>
      <c r="AW912" s="105" t="str">
        <f>IF(ISNUMBER($AV912),INDEX($C$1:$AB$3985,$AV912,AW$4),"")</f>
        <v/>
      </c>
      <c r="AX912" s="105" t="str">
        <f>IF(ISNUMBER($AV912),INDEX($C$1:$AB$3985,$AV912,AX$4),"")</f>
        <v/>
      </c>
      <c r="AY912" s="128"/>
      <c r="AZ912" s="128"/>
      <c r="BA912" s="128" t="str">
        <f t="shared" si="96"/>
        <v/>
      </c>
      <c r="BB912" s="105" t="str">
        <f>IF(ISNUMBER($BA912),INDEX($C$1:$AB$3985,$BA912,BB$4),"")</f>
        <v/>
      </c>
      <c r="BC912" s="105"/>
    </row>
    <row r="913" spans="1:55" x14ac:dyDescent="0.25">
      <c r="A913" s="98"/>
      <c r="B913" s="98">
        <f>ROW()</f>
        <v>913</v>
      </c>
      <c r="C913" s="73"/>
      <c r="D913" s="179" t="s">
        <v>985</v>
      </c>
      <c r="E913" s="175">
        <v>21.41459</v>
      </c>
      <c r="F913" s="175">
        <v>0</v>
      </c>
      <c r="G913" s="176" t="s">
        <v>854</v>
      </c>
      <c r="H913" s="176"/>
      <c r="I913" s="176"/>
      <c r="J913" s="172"/>
      <c r="K913" s="173"/>
      <c r="L913" s="178"/>
      <c r="M913" s="36"/>
      <c r="N913" s="36"/>
      <c r="O913" s="36"/>
      <c r="P913" s="36"/>
      <c r="Q913" s="36"/>
      <c r="R913" s="3"/>
      <c r="S913" s="106"/>
      <c r="T913" s="106"/>
      <c r="U913" s="106"/>
      <c r="V913" s="106"/>
      <c r="W913" s="106"/>
      <c r="X913" s="106"/>
      <c r="Y913" s="36"/>
      <c r="Z913" s="36"/>
      <c r="AA913" s="36"/>
      <c r="AB913" s="188" t="str">
        <f t="shared" si="91"/>
        <v>or06c10_021.41459</v>
      </c>
      <c r="AC913" s="188" t="s">
        <v>1585</v>
      </c>
      <c r="AD913" s="131"/>
      <c r="AE913" s="131"/>
      <c r="AF913" s="131"/>
      <c r="AG913" s="131"/>
      <c r="AH913" s="131"/>
      <c r="AI913" s="131"/>
      <c r="AJ913" s="128" t="str">
        <f t="shared" si="92"/>
        <v/>
      </c>
      <c r="AK913" s="7" t="str">
        <f>IF(ISNUMBER($AJ913),INDEX($C$1:$AB$3985,$AJ913,AK$4),"")</f>
        <v/>
      </c>
      <c r="AL913" s="7" t="str">
        <f>IF(ISNUMBER($AJ913),INDEX($C$1:$AB$3985,$AJ913,AL$4),"")</f>
        <v/>
      </c>
      <c r="AM913" s="128"/>
      <c r="AN913" s="128" t="str">
        <f t="shared" si="94"/>
        <v/>
      </c>
      <c r="AO913" s="7" t="str">
        <f t="shared" si="90"/>
        <v/>
      </c>
      <c r="AP913" s="10" t="str">
        <f t="shared" si="90"/>
        <v/>
      </c>
      <c r="AQ913" s="310">
        <f>IF(ISNUMBER(SEARCH($T$30,AO913)),MAX(AQ$5:AQ912)+1,0)</f>
        <v>0</v>
      </c>
      <c r="AR913" s="310">
        <f>IF(ISNUMBER(SEARCH($T$31,AO913)),MAX(AR$5:AR912)+1,0)</f>
        <v>0</v>
      </c>
      <c r="AS913" s="128" t="str">
        <f t="shared" si="93"/>
        <v/>
      </c>
      <c r="AT913" s="105" t="str">
        <f>IF(ISNUMBER($AS913),INDEX($C$1:$AB$3985,$AS913,AT$4),"")</f>
        <v/>
      </c>
      <c r="AU913" s="128"/>
      <c r="AV913" s="128" t="str">
        <f t="shared" si="95"/>
        <v/>
      </c>
      <c r="AW913" s="105" t="str">
        <f>IF(ISNUMBER($AV913),INDEX($C$1:$AB$3985,$AV913,AW$4),"")</f>
        <v/>
      </c>
      <c r="AX913" s="105" t="str">
        <f>IF(ISNUMBER($AV913),INDEX($C$1:$AB$3985,$AV913,AX$4),"")</f>
        <v/>
      </c>
      <c r="AY913" s="128"/>
      <c r="AZ913" s="128"/>
      <c r="BA913" s="128" t="str">
        <f t="shared" si="96"/>
        <v/>
      </c>
      <c r="BB913" s="105" t="str">
        <f>IF(ISNUMBER($BA913),INDEX($C$1:$AB$3985,$BA913,BB$4),"")</f>
        <v/>
      </c>
      <c r="BC913" s="105"/>
    </row>
    <row r="914" spans="1:55" x14ac:dyDescent="0.25">
      <c r="A914" s="98"/>
      <c r="B914" s="98">
        <f>ROW()</f>
        <v>914</v>
      </c>
      <c r="C914" s="73"/>
      <c r="D914" s="179" t="s">
        <v>986</v>
      </c>
      <c r="E914" s="175">
        <v>20.773060000000001</v>
      </c>
      <c r="F914" s="175">
        <v>0</v>
      </c>
      <c r="G914" s="176" t="s">
        <v>854</v>
      </c>
      <c r="H914" s="176"/>
      <c r="I914" s="176"/>
      <c r="J914" s="172"/>
      <c r="K914" s="173"/>
      <c r="L914" s="178"/>
      <c r="M914" s="36"/>
      <c r="N914" s="36"/>
      <c r="O914" s="36"/>
      <c r="P914" s="36"/>
      <c r="Q914" s="36"/>
      <c r="R914" s="3"/>
      <c r="S914" s="106"/>
      <c r="T914" s="106"/>
      <c r="U914" s="106"/>
      <c r="V914" s="106"/>
      <c r="W914" s="106"/>
      <c r="X914" s="106"/>
      <c r="Y914" s="36"/>
      <c r="Z914" s="36"/>
      <c r="AA914" s="36"/>
      <c r="AB914" s="188" t="str">
        <f t="shared" si="91"/>
        <v>or06c11_020.77306</v>
      </c>
      <c r="AC914" s="188" t="s">
        <v>1585</v>
      </c>
      <c r="AD914" s="131"/>
      <c r="AE914" s="131"/>
      <c r="AF914" s="131"/>
      <c r="AG914" s="131"/>
      <c r="AH914" s="131"/>
      <c r="AI914" s="131"/>
      <c r="AJ914" s="128" t="str">
        <f t="shared" si="92"/>
        <v/>
      </c>
      <c r="AK914" s="7" t="str">
        <f>IF(ISNUMBER($AJ914),INDEX($C$1:$AB$3985,$AJ914,AK$4),"")</f>
        <v/>
      </c>
      <c r="AL914" s="7" t="str">
        <f>IF(ISNUMBER($AJ914),INDEX($C$1:$AB$3985,$AJ914,AL$4),"")</f>
        <v/>
      </c>
      <c r="AM914" s="128"/>
      <c r="AN914" s="128" t="str">
        <f t="shared" si="94"/>
        <v/>
      </c>
      <c r="AO914" s="7" t="str">
        <f t="shared" si="90"/>
        <v/>
      </c>
      <c r="AP914" s="10" t="str">
        <f t="shared" si="90"/>
        <v/>
      </c>
      <c r="AQ914" s="310">
        <f>IF(ISNUMBER(SEARCH($T$30,AO914)),MAX(AQ$5:AQ913)+1,0)</f>
        <v>0</v>
      </c>
      <c r="AR914" s="310">
        <f>IF(ISNUMBER(SEARCH($T$31,AO914)),MAX(AR$5:AR913)+1,0)</f>
        <v>0</v>
      </c>
      <c r="AS914" s="128" t="str">
        <f t="shared" si="93"/>
        <v/>
      </c>
      <c r="AT914" s="105" t="str">
        <f>IF(ISNUMBER($AS914),INDEX($C$1:$AB$3985,$AS914,AT$4),"")</f>
        <v/>
      </c>
      <c r="AU914" s="128"/>
      <c r="AV914" s="128" t="str">
        <f t="shared" si="95"/>
        <v/>
      </c>
      <c r="AW914" s="105" t="str">
        <f>IF(ISNUMBER($AV914),INDEX($C$1:$AB$3985,$AV914,AW$4),"")</f>
        <v/>
      </c>
      <c r="AX914" s="105" t="str">
        <f>IF(ISNUMBER($AV914),INDEX($C$1:$AB$3985,$AV914,AX$4),"")</f>
        <v/>
      </c>
      <c r="AY914" s="128"/>
      <c r="AZ914" s="128"/>
      <c r="BA914" s="128" t="str">
        <f t="shared" si="96"/>
        <v/>
      </c>
      <c r="BB914" s="105" t="str">
        <f>IF(ISNUMBER($BA914),INDEX($C$1:$AB$3985,$BA914,BB$4),"")</f>
        <v/>
      </c>
      <c r="BC914" s="105"/>
    </row>
    <row r="915" spans="1:55" x14ac:dyDescent="0.25">
      <c r="A915" s="98"/>
      <c r="B915" s="98">
        <f>ROW()</f>
        <v>915</v>
      </c>
      <c r="C915" s="73"/>
      <c r="D915" s="179" t="s">
        <v>987</v>
      </c>
      <c r="E915" s="175">
        <v>20.148689999999998</v>
      </c>
      <c r="F915" s="175">
        <v>0</v>
      </c>
      <c r="G915" s="176" t="s">
        <v>854</v>
      </c>
      <c r="H915" s="176"/>
      <c r="I915" s="176"/>
      <c r="J915" s="172"/>
      <c r="K915" s="173"/>
      <c r="L915" s="178"/>
      <c r="M915" s="36"/>
      <c r="N915" s="36"/>
      <c r="O915" s="36"/>
      <c r="P915" s="36"/>
      <c r="Q915" s="36"/>
      <c r="R915" s="3"/>
      <c r="S915" s="106"/>
      <c r="T915" s="106"/>
      <c r="U915" s="106"/>
      <c r="V915" s="106"/>
      <c r="W915" s="106"/>
      <c r="X915" s="106"/>
      <c r="Y915" s="36"/>
      <c r="Z915" s="36"/>
      <c r="AA915" s="36"/>
      <c r="AB915" s="188" t="str">
        <f t="shared" si="91"/>
        <v>or06c12_020.14869</v>
      </c>
      <c r="AC915" s="188" t="s">
        <v>1585</v>
      </c>
      <c r="AD915" s="131"/>
      <c r="AE915" s="131"/>
      <c r="AF915" s="131"/>
      <c r="AG915" s="131"/>
      <c r="AH915" s="131"/>
      <c r="AI915" s="131"/>
      <c r="AJ915" s="128" t="str">
        <f t="shared" si="92"/>
        <v/>
      </c>
      <c r="AK915" s="7" t="str">
        <f>IF(ISNUMBER($AJ915),INDEX($C$1:$AB$3985,$AJ915,AK$4),"")</f>
        <v/>
      </c>
      <c r="AL915" s="7" t="str">
        <f>IF(ISNUMBER($AJ915),INDEX($C$1:$AB$3985,$AJ915,AL$4),"")</f>
        <v/>
      </c>
      <c r="AM915" s="128"/>
      <c r="AN915" s="128" t="str">
        <f t="shared" si="94"/>
        <v/>
      </c>
      <c r="AO915" s="7" t="str">
        <f t="shared" si="90"/>
        <v/>
      </c>
      <c r="AP915" s="10" t="str">
        <f t="shared" si="90"/>
        <v/>
      </c>
      <c r="AQ915" s="310">
        <f>IF(ISNUMBER(SEARCH($T$30,AO915)),MAX(AQ$5:AQ914)+1,0)</f>
        <v>0</v>
      </c>
      <c r="AR915" s="310">
        <f>IF(ISNUMBER(SEARCH($T$31,AO915)),MAX(AR$5:AR914)+1,0)</f>
        <v>0</v>
      </c>
      <c r="AS915" s="128" t="str">
        <f t="shared" si="93"/>
        <v/>
      </c>
      <c r="AT915" s="105" t="str">
        <f>IF(ISNUMBER($AS915),INDEX($C$1:$AB$3985,$AS915,AT$4),"")</f>
        <v/>
      </c>
      <c r="AU915" s="128"/>
      <c r="AV915" s="128" t="str">
        <f t="shared" si="95"/>
        <v/>
      </c>
      <c r="AW915" s="105" t="str">
        <f>IF(ISNUMBER($AV915),INDEX($C$1:$AB$3985,$AV915,AW$4),"")</f>
        <v/>
      </c>
      <c r="AX915" s="105" t="str">
        <f>IF(ISNUMBER($AV915),INDEX($C$1:$AB$3985,$AV915,AX$4),"")</f>
        <v/>
      </c>
      <c r="AY915" s="128"/>
      <c r="AZ915" s="128"/>
      <c r="BA915" s="128" t="str">
        <f t="shared" si="96"/>
        <v/>
      </c>
      <c r="BB915" s="105" t="str">
        <f>IF(ISNUMBER($BA915),INDEX($C$1:$AB$3985,$BA915,BB$4),"")</f>
        <v/>
      </c>
      <c r="BC915" s="105"/>
    </row>
    <row r="916" spans="1:55" x14ac:dyDescent="0.25">
      <c r="A916" s="98"/>
      <c r="B916" s="98">
        <f>ROW()</f>
        <v>916</v>
      </c>
      <c r="C916" s="73"/>
      <c r="D916" s="179" t="s">
        <v>988</v>
      </c>
      <c r="E916" s="175">
        <v>19.526599999999998</v>
      </c>
      <c r="F916" s="175">
        <v>0</v>
      </c>
      <c r="G916" s="176" t="s">
        <v>854</v>
      </c>
      <c r="H916" s="176"/>
      <c r="I916" s="176"/>
      <c r="J916" s="172"/>
      <c r="K916" s="173"/>
      <c r="L916" s="178"/>
      <c r="M916" s="36"/>
      <c r="N916" s="36"/>
      <c r="O916" s="36"/>
      <c r="P916" s="36"/>
      <c r="Q916" s="36"/>
      <c r="R916" s="3"/>
      <c r="S916" s="106"/>
      <c r="T916" s="106"/>
      <c r="U916" s="106"/>
      <c r="V916" s="106"/>
      <c r="W916" s="106"/>
      <c r="X916" s="106"/>
      <c r="Y916" s="36"/>
      <c r="Z916" s="36"/>
      <c r="AA916" s="36"/>
      <c r="AB916" s="188" t="str">
        <f t="shared" si="91"/>
        <v>or06c13_019.5266</v>
      </c>
      <c r="AC916" s="188" t="s">
        <v>1585</v>
      </c>
      <c r="AD916" s="131"/>
      <c r="AE916" s="131"/>
      <c r="AF916" s="131"/>
      <c r="AG916" s="131"/>
      <c r="AH916" s="131"/>
      <c r="AI916" s="131"/>
      <c r="AJ916" s="128" t="str">
        <f t="shared" si="92"/>
        <v/>
      </c>
      <c r="AK916" s="7" t="str">
        <f>IF(ISNUMBER($AJ916),INDEX($C$1:$AB$3985,$AJ916,AK$4),"")</f>
        <v/>
      </c>
      <c r="AL916" s="7" t="str">
        <f>IF(ISNUMBER($AJ916),INDEX($C$1:$AB$3985,$AJ916,AL$4),"")</f>
        <v/>
      </c>
      <c r="AM916" s="128"/>
      <c r="AN916" s="128" t="str">
        <f t="shared" si="94"/>
        <v/>
      </c>
      <c r="AO916" s="7" t="str">
        <f t="shared" si="90"/>
        <v/>
      </c>
      <c r="AP916" s="10" t="str">
        <f t="shared" si="90"/>
        <v/>
      </c>
      <c r="AQ916" s="310">
        <f>IF(ISNUMBER(SEARCH($T$30,AO916)),MAX(AQ$5:AQ915)+1,0)</f>
        <v>0</v>
      </c>
      <c r="AR916" s="310">
        <f>IF(ISNUMBER(SEARCH($T$31,AO916)),MAX(AR$5:AR915)+1,0)</f>
        <v>0</v>
      </c>
      <c r="AS916" s="128" t="str">
        <f t="shared" si="93"/>
        <v/>
      </c>
      <c r="AT916" s="105" t="str">
        <f>IF(ISNUMBER($AS916),INDEX($C$1:$AB$3985,$AS916,AT$4),"")</f>
        <v/>
      </c>
      <c r="AU916" s="128"/>
      <c r="AV916" s="128" t="str">
        <f t="shared" si="95"/>
        <v/>
      </c>
      <c r="AW916" s="105" t="str">
        <f>IF(ISNUMBER($AV916),INDEX($C$1:$AB$3985,$AV916,AW$4),"")</f>
        <v/>
      </c>
      <c r="AX916" s="105" t="str">
        <f>IF(ISNUMBER($AV916),INDEX($C$1:$AB$3985,$AV916,AX$4),"")</f>
        <v/>
      </c>
      <c r="AY916" s="128"/>
      <c r="AZ916" s="128"/>
      <c r="BA916" s="128" t="str">
        <f t="shared" si="96"/>
        <v/>
      </c>
      <c r="BB916" s="105" t="str">
        <f>IF(ISNUMBER($BA916),INDEX($C$1:$AB$3985,$BA916,BB$4),"")</f>
        <v/>
      </c>
      <c r="BC916" s="105"/>
    </row>
    <row r="917" spans="1:55" x14ac:dyDescent="0.25">
      <c r="A917" s="98"/>
      <c r="B917" s="98">
        <f>ROW()</f>
        <v>917</v>
      </c>
      <c r="C917" s="73"/>
      <c r="D917" s="179" t="s">
        <v>989</v>
      </c>
      <c r="E917" s="175">
        <v>18.789709999999999</v>
      </c>
      <c r="F917" s="175">
        <v>0</v>
      </c>
      <c r="G917" s="176" t="s">
        <v>854</v>
      </c>
      <c r="H917" s="176"/>
      <c r="I917" s="176"/>
      <c r="J917" s="172"/>
      <c r="K917" s="173"/>
      <c r="L917" s="178"/>
      <c r="M917" s="36"/>
      <c r="N917" s="36"/>
      <c r="O917" s="36"/>
      <c r="P917" s="36"/>
      <c r="Q917" s="36"/>
      <c r="R917" s="3"/>
      <c r="S917" s="106"/>
      <c r="T917" s="106"/>
      <c r="U917" s="106"/>
      <c r="V917" s="106"/>
      <c r="W917" s="106"/>
      <c r="X917" s="106"/>
      <c r="Y917" s="36"/>
      <c r="Z917" s="36"/>
      <c r="AA917" s="36"/>
      <c r="AB917" s="188" t="str">
        <f t="shared" si="91"/>
        <v>or06c14_018.78971</v>
      </c>
      <c r="AC917" s="188" t="s">
        <v>1585</v>
      </c>
      <c r="AD917" s="131"/>
      <c r="AE917" s="131"/>
      <c r="AF917" s="131"/>
      <c r="AG917" s="131"/>
      <c r="AH917" s="131"/>
      <c r="AI917" s="131"/>
      <c r="AJ917" s="128" t="str">
        <f t="shared" si="92"/>
        <v/>
      </c>
      <c r="AK917" s="7" t="str">
        <f>IF(ISNUMBER($AJ917),INDEX($C$1:$AB$3985,$AJ917,AK$4),"")</f>
        <v/>
      </c>
      <c r="AL917" s="7" t="str">
        <f>IF(ISNUMBER($AJ917),INDEX($C$1:$AB$3985,$AJ917,AL$4),"")</f>
        <v/>
      </c>
      <c r="AM917" s="128"/>
      <c r="AN917" s="128" t="str">
        <f t="shared" si="94"/>
        <v/>
      </c>
      <c r="AO917" s="7" t="str">
        <f t="shared" si="90"/>
        <v/>
      </c>
      <c r="AP917" s="10" t="str">
        <f t="shared" si="90"/>
        <v/>
      </c>
      <c r="AQ917" s="310">
        <f>IF(ISNUMBER(SEARCH($T$30,AO917)),MAX(AQ$5:AQ916)+1,0)</f>
        <v>0</v>
      </c>
      <c r="AR917" s="310">
        <f>IF(ISNUMBER(SEARCH($T$31,AO917)),MAX(AR$5:AR916)+1,0)</f>
        <v>0</v>
      </c>
      <c r="AS917" s="128" t="str">
        <f t="shared" si="93"/>
        <v/>
      </c>
      <c r="AT917" s="105" t="str">
        <f>IF(ISNUMBER($AS917),INDEX($C$1:$AB$3985,$AS917,AT$4),"")</f>
        <v/>
      </c>
      <c r="AU917" s="128"/>
      <c r="AV917" s="128" t="str">
        <f t="shared" si="95"/>
        <v/>
      </c>
      <c r="AW917" s="105" t="str">
        <f>IF(ISNUMBER($AV917),INDEX($C$1:$AB$3985,$AV917,AW$4),"")</f>
        <v/>
      </c>
      <c r="AX917" s="105" t="str">
        <f>IF(ISNUMBER($AV917),INDEX($C$1:$AB$3985,$AV917,AX$4),"")</f>
        <v/>
      </c>
      <c r="AY917" s="128"/>
      <c r="AZ917" s="128"/>
      <c r="BA917" s="128" t="str">
        <f t="shared" si="96"/>
        <v/>
      </c>
      <c r="BB917" s="105" t="str">
        <f>IF(ISNUMBER($BA917),INDEX($C$1:$AB$3985,$BA917,BB$4),"")</f>
        <v/>
      </c>
      <c r="BC917" s="105"/>
    </row>
    <row r="918" spans="1:55" x14ac:dyDescent="0.25">
      <c r="A918" s="98"/>
      <c r="B918" s="98">
        <f>ROW()</f>
        <v>918</v>
      </c>
      <c r="C918" s="73"/>
      <c r="D918" s="179" t="s">
        <v>990</v>
      </c>
      <c r="E918" s="175">
        <v>18.749359999999999</v>
      </c>
      <c r="F918" s="175">
        <v>0</v>
      </c>
      <c r="G918" s="176" t="s">
        <v>854</v>
      </c>
      <c r="H918" s="176"/>
      <c r="I918" s="176"/>
      <c r="J918" s="172"/>
      <c r="K918" s="173"/>
      <c r="L918" s="178"/>
      <c r="M918" s="36"/>
      <c r="N918" s="36"/>
      <c r="O918" s="36"/>
      <c r="P918" s="36"/>
      <c r="Q918" s="36"/>
      <c r="R918" s="3"/>
      <c r="S918" s="106"/>
      <c r="T918" s="106"/>
      <c r="U918" s="106"/>
      <c r="V918" s="106"/>
      <c r="W918" s="106"/>
      <c r="X918" s="106"/>
      <c r="Y918" s="36"/>
      <c r="Z918" s="36"/>
      <c r="AA918" s="36"/>
      <c r="AB918" s="188" t="str">
        <f t="shared" si="91"/>
        <v>or06c15_018.74936</v>
      </c>
      <c r="AC918" s="188" t="s">
        <v>1585</v>
      </c>
      <c r="AD918" s="131"/>
      <c r="AE918" s="131"/>
      <c r="AF918" s="131"/>
      <c r="AG918" s="131"/>
      <c r="AH918" s="131"/>
      <c r="AI918" s="131"/>
      <c r="AJ918" s="128" t="str">
        <f t="shared" si="92"/>
        <v/>
      </c>
      <c r="AK918" s="7" t="str">
        <f>IF(ISNUMBER($AJ918),INDEX($C$1:$AB$3985,$AJ918,AK$4),"")</f>
        <v/>
      </c>
      <c r="AL918" s="7" t="str">
        <f>IF(ISNUMBER($AJ918),INDEX($C$1:$AB$3985,$AJ918,AL$4),"")</f>
        <v/>
      </c>
      <c r="AM918" s="128"/>
      <c r="AN918" s="128" t="str">
        <f t="shared" si="94"/>
        <v/>
      </c>
      <c r="AO918" s="7" t="str">
        <f t="shared" si="90"/>
        <v/>
      </c>
      <c r="AP918" s="10" t="str">
        <f t="shared" si="90"/>
        <v/>
      </c>
      <c r="AQ918" s="310">
        <f>IF(ISNUMBER(SEARCH($T$30,AO918)),MAX(AQ$5:AQ917)+1,0)</f>
        <v>0</v>
      </c>
      <c r="AR918" s="310">
        <f>IF(ISNUMBER(SEARCH($T$31,AO918)),MAX(AR$5:AR917)+1,0)</f>
        <v>0</v>
      </c>
      <c r="AS918" s="128" t="str">
        <f t="shared" si="93"/>
        <v/>
      </c>
      <c r="AT918" s="105" t="str">
        <f>IF(ISNUMBER($AS918),INDEX($C$1:$AB$3985,$AS918,AT$4),"")</f>
        <v/>
      </c>
      <c r="AU918" s="128"/>
      <c r="AV918" s="128" t="str">
        <f t="shared" si="95"/>
        <v/>
      </c>
      <c r="AW918" s="105" t="str">
        <f>IF(ISNUMBER($AV918),INDEX($C$1:$AB$3985,$AV918,AW$4),"")</f>
        <v/>
      </c>
      <c r="AX918" s="105" t="str">
        <f>IF(ISNUMBER($AV918),INDEX($C$1:$AB$3985,$AV918,AX$4),"")</f>
        <v/>
      </c>
      <c r="AY918" s="128"/>
      <c r="AZ918" s="128"/>
      <c r="BA918" s="128" t="str">
        <f t="shared" si="96"/>
        <v/>
      </c>
      <c r="BB918" s="105" t="str">
        <f>IF(ISNUMBER($BA918),INDEX($C$1:$AB$3985,$BA918,BB$4),"")</f>
        <v/>
      </c>
      <c r="BC918" s="105"/>
    </row>
    <row r="919" spans="1:55" x14ac:dyDescent="0.25">
      <c r="A919" s="98"/>
      <c r="B919" s="98">
        <f>ROW()</f>
        <v>919</v>
      </c>
      <c r="C919" s="73"/>
      <c r="D919" s="179" t="s">
        <v>991</v>
      </c>
      <c r="E919" s="175">
        <v>18.925740000000001</v>
      </c>
      <c r="F919" s="175">
        <v>0</v>
      </c>
      <c r="G919" s="176" t="s">
        <v>854</v>
      </c>
      <c r="H919" s="176"/>
      <c r="I919" s="176"/>
      <c r="J919" s="172"/>
      <c r="K919" s="173"/>
      <c r="L919" s="178"/>
      <c r="M919" s="36"/>
      <c r="N919" s="36"/>
      <c r="O919" s="36"/>
      <c r="P919" s="36"/>
      <c r="Q919" s="36"/>
      <c r="R919" s="3"/>
      <c r="S919" s="106"/>
      <c r="T919" s="106"/>
      <c r="U919" s="106"/>
      <c r="V919" s="106"/>
      <c r="W919" s="106"/>
      <c r="X919" s="106"/>
      <c r="Y919" s="36"/>
      <c r="Z919" s="36"/>
      <c r="AA919" s="36"/>
      <c r="AB919" s="188" t="str">
        <f t="shared" si="91"/>
        <v>or06c16_018.92574</v>
      </c>
      <c r="AC919" s="188" t="s">
        <v>1585</v>
      </c>
      <c r="AD919" s="131"/>
      <c r="AE919" s="131"/>
      <c r="AF919" s="131"/>
      <c r="AG919" s="131"/>
      <c r="AH919" s="131"/>
      <c r="AI919" s="131"/>
      <c r="AJ919" s="128" t="str">
        <f t="shared" si="92"/>
        <v/>
      </c>
      <c r="AK919" s="7" t="str">
        <f>IF(ISNUMBER($AJ919),INDEX($C$1:$AB$3985,$AJ919,AK$4),"")</f>
        <v/>
      </c>
      <c r="AL919" s="7" t="str">
        <f>IF(ISNUMBER($AJ919),INDEX($C$1:$AB$3985,$AJ919,AL$4),"")</f>
        <v/>
      </c>
      <c r="AM919" s="128"/>
      <c r="AN919" s="128" t="str">
        <f t="shared" si="94"/>
        <v/>
      </c>
      <c r="AO919" s="7" t="str">
        <f t="shared" si="90"/>
        <v/>
      </c>
      <c r="AP919" s="10" t="str">
        <f t="shared" si="90"/>
        <v/>
      </c>
      <c r="AQ919" s="310">
        <f>IF(ISNUMBER(SEARCH($T$30,AO919)),MAX(AQ$5:AQ918)+1,0)</f>
        <v>0</v>
      </c>
      <c r="AR919" s="310">
        <f>IF(ISNUMBER(SEARCH($T$31,AO919)),MAX(AR$5:AR918)+1,0)</f>
        <v>0</v>
      </c>
      <c r="AS919" s="128" t="str">
        <f t="shared" si="93"/>
        <v/>
      </c>
      <c r="AT919" s="105" t="str">
        <f>IF(ISNUMBER($AS919),INDEX($C$1:$AB$3985,$AS919,AT$4),"")</f>
        <v/>
      </c>
      <c r="AU919" s="128"/>
      <c r="AV919" s="128" t="str">
        <f t="shared" si="95"/>
        <v/>
      </c>
      <c r="AW919" s="105" t="str">
        <f>IF(ISNUMBER($AV919),INDEX($C$1:$AB$3985,$AV919,AW$4),"")</f>
        <v/>
      </c>
      <c r="AX919" s="105" t="str">
        <f>IF(ISNUMBER($AV919),INDEX($C$1:$AB$3985,$AV919,AX$4),"")</f>
        <v/>
      </c>
      <c r="AY919" s="128"/>
      <c r="AZ919" s="128"/>
      <c r="BA919" s="128" t="str">
        <f t="shared" si="96"/>
        <v/>
      </c>
      <c r="BB919" s="105" t="str">
        <f>IF(ISNUMBER($BA919),INDEX($C$1:$AB$3985,$BA919,BB$4),"")</f>
        <v/>
      </c>
      <c r="BC919" s="105"/>
    </row>
    <row r="920" spans="1:55" x14ac:dyDescent="0.25">
      <c r="A920" s="98"/>
      <c r="B920" s="98">
        <f>ROW()</f>
        <v>920</v>
      </c>
      <c r="C920" s="73"/>
      <c r="D920" s="179" t="s">
        <v>992</v>
      </c>
      <c r="E920" s="175">
        <v>19.10454</v>
      </c>
      <c r="F920" s="175">
        <v>0</v>
      </c>
      <c r="G920" s="176" t="s">
        <v>854</v>
      </c>
      <c r="H920" s="176"/>
      <c r="I920" s="176"/>
      <c r="J920" s="172"/>
      <c r="K920" s="173"/>
      <c r="L920" s="178"/>
      <c r="M920" s="36"/>
      <c r="N920" s="36"/>
      <c r="O920" s="36"/>
      <c r="P920" s="36"/>
      <c r="Q920" s="36"/>
      <c r="R920" s="3"/>
      <c r="S920" s="106"/>
      <c r="T920" s="106"/>
      <c r="U920" s="106"/>
      <c r="V920" s="106"/>
      <c r="W920" s="106"/>
      <c r="X920" s="106"/>
      <c r="Y920" s="36"/>
      <c r="Z920" s="36"/>
      <c r="AA920" s="36"/>
      <c r="AB920" s="188" t="str">
        <f t="shared" si="91"/>
        <v>or06c17_019.10454</v>
      </c>
      <c r="AC920" s="188" t="s">
        <v>1585</v>
      </c>
      <c r="AD920" s="131"/>
      <c r="AE920" s="131"/>
      <c r="AF920" s="131"/>
      <c r="AG920" s="131"/>
      <c r="AH920" s="131"/>
      <c r="AI920" s="131"/>
      <c r="AJ920" s="128" t="str">
        <f t="shared" si="92"/>
        <v/>
      </c>
      <c r="AK920" s="7" t="str">
        <f>IF(ISNUMBER($AJ920),INDEX($C$1:$AB$3985,$AJ920,AK$4),"")</f>
        <v/>
      </c>
      <c r="AL920" s="7" t="str">
        <f>IF(ISNUMBER($AJ920),INDEX($C$1:$AB$3985,$AJ920,AL$4),"")</f>
        <v/>
      </c>
      <c r="AM920" s="128"/>
      <c r="AN920" s="128" t="str">
        <f t="shared" si="94"/>
        <v/>
      </c>
      <c r="AO920" s="7" t="str">
        <f t="shared" si="90"/>
        <v/>
      </c>
      <c r="AP920" s="10" t="str">
        <f t="shared" si="90"/>
        <v/>
      </c>
      <c r="AQ920" s="310">
        <f>IF(ISNUMBER(SEARCH($T$30,AO920)),MAX(AQ$5:AQ919)+1,0)</f>
        <v>0</v>
      </c>
      <c r="AR920" s="310">
        <f>IF(ISNUMBER(SEARCH($T$31,AO920)),MAX(AR$5:AR919)+1,0)</f>
        <v>0</v>
      </c>
      <c r="AS920" s="128" t="str">
        <f t="shared" si="93"/>
        <v/>
      </c>
      <c r="AT920" s="105" t="str">
        <f>IF(ISNUMBER($AS920),INDEX($C$1:$AB$3985,$AS920,AT$4),"")</f>
        <v/>
      </c>
      <c r="AU920" s="128"/>
      <c r="AV920" s="128" t="str">
        <f t="shared" si="95"/>
        <v/>
      </c>
      <c r="AW920" s="105" t="str">
        <f>IF(ISNUMBER($AV920),INDEX($C$1:$AB$3985,$AV920,AW$4),"")</f>
        <v/>
      </c>
      <c r="AX920" s="105" t="str">
        <f>IF(ISNUMBER($AV920),INDEX($C$1:$AB$3985,$AV920,AX$4),"")</f>
        <v/>
      </c>
      <c r="AY920" s="128"/>
      <c r="AZ920" s="128"/>
      <c r="BA920" s="128" t="str">
        <f t="shared" si="96"/>
        <v/>
      </c>
      <c r="BB920" s="105" t="str">
        <f>IF(ISNUMBER($BA920),INDEX($C$1:$AB$3985,$BA920,BB$4),"")</f>
        <v/>
      </c>
      <c r="BC920" s="105"/>
    </row>
    <row r="921" spans="1:55" x14ac:dyDescent="0.25">
      <c r="A921" s="98"/>
      <c r="B921" s="98">
        <f>ROW()</f>
        <v>921</v>
      </c>
      <c r="C921" s="73"/>
      <c r="D921" s="179" t="s">
        <v>993</v>
      </c>
      <c r="E921" s="175">
        <v>19.240570000000002</v>
      </c>
      <c r="F921" s="175">
        <v>0</v>
      </c>
      <c r="G921" s="176" t="s">
        <v>854</v>
      </c>
      <c r="H921" s="176"/>
      <c r="I921" s="176"/>
      <c r="J921" s="172"/>
      <c r="K921" s="173"/>
      <c r="L921" s="178"/>
      <c r="M921" s="36"/>
      <c r="N921" s="36"/>
      <c r="O921" s="36"/>
      <c r="P921" s="36"/>
      <c r="Q921" s="36"/>
      <c r="R921" s="3"/>
      <c r="S921" s="106"/>
      <c r="T921" s="106"/>
      <c r="U921" s="106"/>
      <c r="V921" s="106"/>
      <c r="W921" s="106"/>
      <c r="X921" s="106"/>
      <c r="Y921" s="36"/>
      <c r="Z921" s="36"/>
      <c r="AA921" s="36"/>
      <c r="AB921" s="188" t="str">
        <f t="shared" si="91"/>
        <v>or06c18_019.24057</v>
      </c>
      <c r="AC921" s="188" t="s">
        <v>1585</v>
      </c>
      <c r="AD921" s="131"/>
      <c r="AE921" s="131"/>
      <c r="AF921" s="131"/>
      <c r="AG921" s="131"/>
      <c r="AH921" s="131"/>
      <c r="AI921" s="131"/>
      <c r="AJ921" s="128" t="str">
        <f t="shared" si="92"/>
        <v/>
      </c>
      <c r="AK921" s="7" t="str">
        <f>IF(ISNUMBER($AJ921),INDEX($C$1:$AB$3985,$AJ921,AK$4),"")</f>
        <v/>
      </c>
      <c r="AL921" s="7" t="str">
        <f>IF(ISNUMBER($AJ921),INDEX($C$1:$AB$3985,$AJ921,AL$4),"")</f>
        <v/>
      </c>
      <c r="AM921" s="128"/>
      <c r="AN921" s="128" t="str">
        <f t="shared" si="94"/>
        <v/>
      </c>
      <c r="AO921" s="7" t="str">
        <f t="shared" si="90"/>
        <v/>
      </c>
      <c r="AP921" s="10" t="str">
        <f t="shared" si="90"/>
        <v/>
      </c>
      <c r="AQ921" s="310">
        <f>IF(ISNUMBER(SEARCH($T$30,AO921)),MAX(AQ$5:AQ920)+1,0)</f>
        <v>0</v>
      </c>
      <c r="AR921" s="310">
        <f>IF(ISNUMBER(SEARCH($T$31,AO921)),MAX(AR$5:AR920)+1,0)</f>
        <v>0</v>
      </c>
      <c r="AS921" s="128" t="str">
        <f t="shared" si="93"/>
        <v/>
      </c>
      <c r="AT921" s="105" t="str">
        <f>IF(ISNUMBER($AS921),INDEX($C$1:$AB$3985,$AS921,AT$4),"")</f>
        <v/>
      </c>
      <c r="AU921" s="128"/>
      <c r="AV921" s="128" t="str">
        <f t="shared" si="95"/>
        <v/>
      </c>
      <c r="AW921" s="105" t="str">
        <f>IF(ISNUMBER($AV921),INDEX($C$1:$AB$3985,$AV921,AW$4),"")</f>
        <v/>
      </c>
      <c r="AX921" s="105" t="str">
        <f>IF(ISNUMBER($AV921),INDEX($C$1:$AB$3985,$AV921,AX$4),"")</f>
        <v/>
      </c>
      <c r="AY921" s="128"/>
      <c r="AZ921" s="128"/>
      <c r="BA921" s="128" t="str">
        <f t="shared" si="96"/>
        <v/>
      </c>
      <c r="BB921" s="105" t="str">
        <f>IF(ISNUMBER($BA921),INDEX($C$1:$AB$3985,$BA921,BB$4),"")</f>
        <v/>
      </c>
      <c r="BC921" s="105"/>
    </row>
    <row r="922" spans="1:55" x14ac:dyDescent="0.25">
      <c r="A922" s="98"/>
      <c r="B922" s="98">
        <f>ROW()</f>
        <v>922</v>
      </c>
      <c r="C922" s="73"/>
      <c r="D922" s="179" t="s">
        <v>994</v>
      </c>
      <c r="E922" s="175">
        <v>19.311299999999999</v>
      </c>
      <c r="F922" s="175">
        <v>0</v>
      </c>
      <c r="G922" s="176" t="s">
        <v>854</v>
      </c>
      <c r="H922" s="176"/>
      <c r="I922" s="176"/>
      <c r="J922" s="172"/>
      <c r="K922" s="173"/>
      <c r="L922" s="178"/>
      <c r="M922" s="36"/>
      <c r="N922" s="36"/>
      <c r="O922" s="36"/>
      <c r="P922" s="36"/>
      <c r="Q922" s="36"/>
      <c r="R922" s="3"/>
      <c r="S922" s="106"/>
      <c r="T922" s="106"/>
      <c r="U922" s="106"/>
      <c r="V922" s="106"/>
      <c r="W922" s="106"/>
      <c r="X922" s="106"/>
      <c r="Y922" s="36"/>
      <c r="Z922" s="36"/>
      <c r="AA922" s="36"/>
      <c r="AB922" s="188" t="str">
        <f t="shared" si="91"/>
        <v>or06c19_019.3113</v>
      </c>
      <c r="AC922" s="188" t="s">
        <v>1585</v>
      </c>
      <c r="AD922" s="131"/>
      <c r="AE922" s="131"/>
      <c r="AF922" s="131"/>
      <c r="AG922" s="131"/>
      <c r="AH922" s="131"/>
      <c r="AI922" s="131"/>
      <c r="AJ922" s="128" t="str">
        <f t="shared" si="92"/>
        <v/>
      </c>
      <c r="AK922" s="7" t="str">
        <f>IF(ISNUMBER($AJ922),INDEX($C$1:$AB$3985,$AJ922,AK$4),"")</f>
        <v/>
      </c>
      <c r="AL922" s="7" t="str">
        <f>IF(ISNUMBER($AJ922),INDEX($C$1:$AB$3985,$AJ922,AL$4),"")</f>
        <v/>
      </c>
      <c r="AM922" s="128"/>
      <c r="AN922" s="128" t="str">
        <f t="shared" si="94"/>
        <v/>
      </c>
      <c r="AO922" s="7" t="str">
        <f t="shared" si="90"/>
        <v/>
      </c>
      <c r="AP922" s="10" t="str">
        <f t="shared" si="90"/>
        <v/>
      </c>
      <c r="AQ922" s="310">
        <f>IF(ISNUMBER(SEARCH($T$30,AO922)),MAX(AQ$5:AQ921)+1,0)</f>
        <v>0</v>
      </c>
      <c r="AR922" s="310">
        <f>IF(ISNUMBER(SEARCH($T$31,AO922)),MAX(AR$5:AR921)+1,0)</f>
        <v>0</v>
      </c>
      <c r="AS922" s="128" t="str">
        <f t="shared" si="93"/>
        <v/>
      </c>
      <c r="AT922" s="105" t="str">
        <f>IF(ISNUMBER($AS922),INDEX($C$1:$AB$3985,$AS922,AT$4),"")</f>
        <v/>
      </c>
      <c r="AU922" s="128"/>
      <c r="AV922" s="128" t="str">
        <f t="shared" si="95"/>
        <v/>
      </c>
      <c r="AW922" s="105" t="str">
        <f>IF(ISNUMBER($AV922),INDEX($C$1:$AB$3985,$AV922,AW$4),"")</f>
        <v/>
      </c>
      <c r="AX922" s="105" t="str">
        <f>IF(ISNUMBER($AV922),INDEX($C$1:$AB$3985,$AV922,AX$4),"")</f>
        <v/>
      </c>
      <c r="AY922" s="128"/>
      <c r="AZ922" s="128"/>
      <c r="BA922" s="128" t="str">
        <f t="shared" si="96"/>
        <v/>
      </c>
      <c r="BB922" s="105" t="str">
        <f>IF(ISNUMBER($BA922),INDEX($C$1:$AB$3985,$BA922,BB$4),"")</f>
        <v/>
      </c>
      <c r="BC922" s="105"/>
    </row>
    <row r="923" spans="1:55" x14ac:dyDescent="0.25">
      <c r="A923" s="98"/>
      <c r="B923" s="98">
        <f>ROW()</f>
        <v>923</v>
      </c>
      <c r="C923" s="73"/>
      <c r="D923" s="179" t="s">
        <v>995</v>
      </c>
      <c r="E923" s="175">
        <v>28.262250000000002</v>
      </c>
      <c r="F923" s="175">
        <v>0</v>
      </c>
      <c r="G923" s="176" t="s">
        <v>854</v>
      </c>
      <c r="H923" s="176"/>
      <c r="I923" s="176"/>
      <c r="J923" s="172"/>
      <c r="K923" s="173"/>
      <c r="L923" s="178"/>
      <c r="M923" s="36"/>
      <c r="N923" s="36"/>
      <c r="O923" s="36"/>
      <c r="P923" s="36"/>
      <c r="Q923" s="36"/>
      <c r="R923" s="3"/>
      <c r="S923" s="106"/>
      <c r="T923" s="106"/>
      <c r="U923" s="106"/>
      <c r="V923" s="106"/>
      <c r="W923" s="106"/>
      <c r="X923" s="106"/>
      <c r="Y923" s="36"/>
      <c r="Z923" s="36"/>
      <c r="AA923" s="36"/>
      <c r="AB923" s="188" t="str">
        <f t="shared" si="91"/>
        <v>or07c00_028.26225</v>
      </c>
      <c r="AC923" s="188" t="s">
        <v>1585</v>
      </c>
      <c r="AD923" s="131"/>
      <c r="AE923" s="131"/>
      <c r="AF923" s="131"/>
      <c r="AG923" s="131"/>
      <c r="AH923" s="131"/>
      <c r="AI923" s="131"/>
      <c r="AJ923" s="128" t="str">
        <f t="shared" si="92"/>
        <v/>
      </c>
      <c r="AK923" s="7" t="str">
        <f>IF(ISNUMBER($AJ923),INDEX($C$1:$AB$3985,$AJ923,AK$4),"")</f>
        <v/>
      </c>
      <c r="AL923" s="7" t="str">
        <f>IF(ISNUMBER($AJ923),INDEX($C$1:$AB$3985,$AJ923,AL$4),"")</f>
        <v/>
      </c>
      <c r="AM923" s="128"/>
      <c r="AN923" s="128" t="str">
        <f t="shared" si="94"/>
        <v/>
      </c>
      <c r="AO923" s="7" t="str">
        <f t="shared" si="90"/>
        <v/>
      </c>
      <c r="AP923" s="10" t="str">
        <f t="shared" si="90"/>
        <v/>
      </c>
      <c r="AQ923" s="310">
        <f>IF(ISNUMBER(SEARCH($T$30,AO923)),MAX(AQ$5:AQ922)+1,0)</f>
        <v>0</v>
      </c>
      <c r="AR923" s="310">
        <f>IF(ISNUMBER(SEARCH($T$31,AO923)),MAX(AR$5:AR922)+1,0)</f>
        <v>0</v>
      </c>
      <c r="AS923" s="128" t="str">
        <f t="shared" si="93"/>
        <v/>
      </c>
      <c r="AT923" s="105" t="str">
        <f>IF(ISNUMBER($AS923),INDEX($C$1:$AB$3985,$AS923,AT$4),"")</f>
        <v/>
      </c>
      <c r="AU923" s="128"/>
      <c r="AV923" s="128" t="str">
        <f t="shared" si="95"/>
        <v/>
      </c>
      <c r="AW923" s="105" t="str">
        <f>IF(ISNUMBER($AV923),INDEX($C$1:$AB$3985,$AV923,AW$4),"")</f>
        <v/>
      </c>
      <c r="AX923" s="105" t="str">
        <f>IF(ISNUMBER($AV923),INDEX($C$1:$AB$3985,$AV923,AX$4),"")</f>
        <v/>
      </c>
      <c r="AY923" s="128"/>
      <c r="AZ923" s="128"/>
      <c r="BA923" s="128" t="str">
        <f t="shared" si="96"/>
        <v/>
      </c>
      <c r="BB923" s="105" t="str">
        <f>IF(ISNUMBER($BA923),INDEX($C$1:$AB$3985,$BA923,BB$4),"")</f>
        <v/>
      </c>
      <c r="BC923" s="105"/>
    </row>
    <row r="924" spans="1:55" x14ac:dyDescent="0.25">
      <c r="A924" s="98"/>
      <c r="B924" s="98">
        <f>ROW()</f>
        <v>924</v>
      </c>
      <c r="C924" s="73"/>
      <c r="D924" s="179" t="s">
        <v>996</v>
      </c>
      <c r="E924" s="175">
        <v>28.132180000000002</v>
      </c>
      <c r="F924" s="175">
        <v>0</v>
      </c>
      <c r="G924" s="176" t="s">
        <v>854</v>
      </c>
      <c r="H924" s="176"/>
      <c r="I924" s="176"/>
      <c r="J924" s="172"/>
      <c r="K924" s="173"/>
      <c r="L924" s="178"/>
      <c r="M924" s="36"/>
      <c r="N924" s="36"/>
      <c r="O924" s="36"/>
      <c r="P924" s="36"/>
      <c r="Q924" s="36"/>
      <c r="R924" s="3"/>
      <c r="S924" s="106"/>
      <c r="T924" s="106"/>
      <c r="U924" s="106"/>
      <c r="V924" s="106"/>
      <c r="W924" s="106"/>
      <c r="X924" s="106"/>
      <c r="Y924" s="36"/>
      <c r="Z924" s="36"/>
      <c r="AA924" s="36"/>
      <c r="AB924" s="188" t="str">
        <f t="shared" si="91"/>
        <v>or07c01_028.13218</v>
      </c>
      <c r="AC924" s="188" t="s">
        <v>1585</v>
      </c>
      <c r="AD924" s="131"/>
      <c r="AE924" s="131"/>
      <c r="AF924" s="131"/>
      <c r="AG924" s="131"/>
      <c r="AH924" s="131"/>
      <c r="AI924" s="131"/>
      <c r="AJ924" s="128" t="str">
        <f t="shared" si="92"/>
        <v/>
      </c>
      <c r="AK924" s="7" t="str">
        <f>IF(ISNUMBER($AJ924),INDEX($C$1:$AB$3985,$AJ924,AK$4),"")</f>
        <v/>
      </c>
      <c r="AL924" s="7" t="str">
        <f>IF(ISNUMBER($AJ924),INDEX($C$1:$AB$3985,$AJ924,AL$4),"")</f>
        <v/>
      </c>
      <c r="AM924" s="128"/>
      <c r="AN924" s="128" t="str">
        <f t="shared" si="94"/>
        <v/>
      </c>
      <c r="AO924" s="7" t="str">
        <f t="shared" si="90"/>
        <v/>
      </c>
      <c r="AP924" s="10" t="str">
        <f t="shared" si="90"/>
        <v/>
      </c>
      <c r="AQ924" s="310">
        <f>IF(ISNUMBER(SEARCH($T$30,AO924)),MAX(AQ$5:AQ923)+1,0)</f>
        <v>0</v>
      </c>
      <c r="AR924" s="310">
        <f>IF(ISNUMBER(SEARCH($T$31,AO924)),MAX(AR$5:AR923)+1,0)</f>
        <v>0</v>
      </c>
      <c r="AS924" s="128" t="str">
        <f t="shared" si="93"/>
        <v/>
      </c>
      <c r="AT924" s="105" t="str">
        <f>IF(ISNUMBER($AS924),INDEX($C$1:$AB$3985,$AS924,AT$4),"")</f>
        <v/>
      </c>
      <c r="AU924" s="128"/>
      <c r="AV924" s="128" t="str">
        <f t="shared" si="95"/>
        <v/>
      </c>
      <c r="AW924" s="105" t="str">
        <f>IF(ISNUMBER($AV924),INDEX($C$1:$AB$3985,$AV924,AW$4),"")</f>
        <v/>
      </c>
      <c r="AX924" s="105" t="str">
        <f>IF(ISNUMBER($AV924),INDEX($C$1:$AB$3985,$AV924,AX$4),"")</f>
        <v/>
      </c>
      <c r="AY924" s="128"/>
      <c r="AZ924" s="128"/>
      <c r="BA924" s="128" t="str">
        <f t="shared" si="96"/>
        <v/>
      </c>
      <c r="BB924" s="105" t="str">
        <f>IF(ISNUMBER($BA924),INDEX($C$1:$AB$3985,$BA924,BB$4),"")</f>
        <v/>
      </c>
      <c r="BC924" s="105"/>
    </row>
    <row r="925" spans="1:55" x14ac:dyDescent="0.25">
      <c r="A925" s="98"/>
      <c r="B925" s="98">
        <f>ROW()</f>
        <v>925</v>
      </c>
      <c r="C925" s="73"/>
      <c r="D925" s="179" t="s">
        <v>997</v>
      </c>
      <c r="E925" s="175">
        <v>27.91666</v>
      </c>
      <c r="F925" s="175">
        <v>0</v>
      </c>
      <c r="G925" s="176" t="s">
        <v>854</v>
      </c>
      <c r="H925" s="176"/>
      <c r="I925" s="176"/>
      <c r="J925" s="172"/>
      <c r="K925" s="173"/>
      <c r="L925" s="178"/>
      <c r="M925" s="36"/>
      <c r="N925" s="36"/>
      <c r="O925" s="36"/>
      <c r="P925" s="36"/>
      <c r="Q925" s="36"/>
      <c r="R925" s="3"/>
      <c r="S925" s="106"/>
      <c r="T925" s="106"/>
      <c r="U925" s="106"/>
      <c r="V925" s="106"/>
      <c r="W925" s="106"/>
      <c r="X925" s="106"/>
      <c r="Y925" s="36"/>
      <c r="Z925" s="36"/>
      <c r="AA925" s="36"/>
      <c r="AB925" s="188" t="str">
        <f t="shared" si="91"/>
        <v>or07c02_027.91666</v>
      </c>
      <c r="AC925" s="188" t="s">
        <v>1585</v>
      </c>
      <c r="AD925" s="131"/>
      <c r="AE925" s="131"/>
      <c r="AF925" s="131"/>
      <c r="AG925" s="131"/>
      <c r="AH925" s="131"/>
      <c r="AI925" s="131"/>
      <c r="AJ925" s="128" t="str">
        <f t="shared" si="92"/>
        <v/>
      </c>
      <c r="AK925" s="7" t="str">
        <f>IF(ISNUMBER($AJ925),INDEX($C$1:$AB$3985,$AJ925,AK$4),"")</f>
        <v/>
      </c>
      <c r="AL925" s="7" t="str">
        <f>IF(ISNUMBER($AJ925),INDEX($C$1:$AB$3985,$AJ925,AL$4),"")</f>
        <v/>
      </c>
      <c r="AM925" s="128"/>
      <c r="AN925" s="128" t="str">
        <f t="shared" si="94"/>
        <v/>
      </c>
      <c r="AO925" s="7" t="str">
        <f t="shared" si="90"/>
        <v/>
      </c>
      <c r="AP925" s="10" t="str">
        <f t="shared" si="90"/>
        <v/>
      </c>
      <c r="AQ925" s="310">
        <f>IF(ISNUMBER(SEARCH($T$30,AO925)),MAX(AQ$5:AQ924)+1,0)</f>
        <v>0</v>
      </c>
      <c r="AR925" s="310">
        <f>IF(ISNUMBER(SEARCH($T$31,AO925)),MAX(AR$5:AR924)+1,0)</f>
        <v>0</v>
      </c>
      <c r="AS925" s="128" t="str">
        <f t="shared" si="93"/>
        <v/>
      </c>
      <c r="AT925" s="105" t="str">
        <f>IF(ISNUMBER($AS925),INDEX($C$1:$AB$3985,$AS925,AT$4),"")</f>
        <v/>
      </c>
      <c r="AU925" s="128"/>
      <c r="AV925" s="128" t="str">
        <f t="shared" si="95"/>
        <v/>
      </c>
      <c r="AW925" s="105" t="str">
        <f>IF(ISNUMBER($AV925),INDEX($C$1:$AB$3985,$AV925,AW$4),"")</f>
        <v/>
      </c>
      <c r="AX925" s="105" t="str">
        <f>IF(ISNUMBER($AV925),INDEX($C$1:$AB$3985,$AV925,AX$4),"")</f>
        <v/>
      </c>
      <c r="AY925" s="128"/>
      <c r="AZ925" s="128"/>
      <c r="BA925" s="128" t="str">
        <f t="shared" si="96"/>
        <v/>
      </c>
      <c r="BB925" s="105" t="str">
        <f>IF(ISNUMBER($BA925),INDEX($C$1:$AB$3985,$BA925,BB$4),"")</f>
        <v/>
      </c>
      <c r="BC925" s="105"/>
    </row>
    <row r="926" spans="1:55" x14ac:dyDescent="0.25">
      <c r="A926" s="98"/>
      <c r="B926" s="98">
        <f>ROW()</f>
        <v>926</v>
      </c>
      <c r="C926" s="73"/>
      <c r="D926" s="179" t="s">
        <v>998</v>
      </c>
      <c r="E926" s="175">
        <v>27.53989</v>
      </c>
      <c r="F926" s="175">
        <v>0</v>
      </c>
      <c r="G926" s="176" t="s">
        <v>854</v>
      </c>
      <c r="H926" s="176"/>
      <c r="I926" s="176"/>
      <c r="J926" s="172"/>
      <c r="K926" s="173"/>
      <c r="L926" s="178"/>
      <c r="M926" s="36"/>
      <c r="N926" s="36"/>
      <c r="O926" s="36"/>
      <c r="P926" s="36"/>
      <c r="Q926" s="36"/>
      <c r="R926" s="3"/>
      <c r="S926" s="106"/>
      <c r="T926" s="106"/>
      <c r="U926" s="106"/>
      <c r="V926" s="106"/>
      <c r="W926" s="106"/>
      <c r="X926" s="106"/>
      <c r="Y926" s="36"/>
      <c r="Z926" s="36"/>
      <c r="AA926" s="36"/>
      <c r="AB926" s="188" t="str">
        <f t="shared" si="91"/>
        <v>or07c03_027.53989</v>
      </c>
      <c r="AC926" s="188" t="s">
        <v>1585</v>
      </c>
      <c r="AD926" s="131"/>
      <c r="AE926" s="131"/>
      <c r="AF926" s="131"/>
      <c r="AG926" s="131"/>
      <c r="AH926" s="131"/>
      <c r="AI926" s="131"/>
      <c r="AJ926" s="128" t="str">
        <f t="shared" si="92"/>
        <v/>
      </c>
      <c r="AK926" s="7" t="str">
        <f>IF(ISNUMBER($AJ926),INDEX($C$1:$AB$3985,$AJ926,AK$4),"")</f>
        <v/>
      </c>
      <c r="AL926" s="7" t="str">
        <f>IF(ISNUMBER($AJ926),INDEX($C$1:$AB$3985,$AJ926,AL$4),"")</f>
        <v/>
      </c>
      <c r="AM926" s="128"/>
      <c r="AN926" s="128" t="str">
        <f t="shared" si="94"/>
        <v/>
      </c>
      <c r="AO926" s="7" t="str">
        <f t="shared" si="90"/>
        <v/>
      </c>
      <c r="AP926" s="10" t="str">
        <f t="shared" si="90"/>
        <v/>
      </c>
      <c r="AQ926" s="310">
        <f>IF(ISNUMBER(SEARCH($T$30,AO926)),MAX(AQ$5:AQ925)+1,0)</f>
        <v>0</v>
      </c>
      <c r="AR926" s="310">
        <f>IF(ISNUMBER(SEARCH($T$31,AO926)),MAX(AR$5:AR925)+1,0)</f>
        <v>0</v>
      </c>
      <c r="AS926" s="128" t="str">
        <f t="shared" si="93"/>
        <v/>
      </c>
      <c r="AT926" s="105" t="str">
        <f>IF(ISNUMBER($AS926),INDEX($C$1:$AB$3985,$AS926,AT$4),"")</f>
        <v/>
      </c>
      <c r="AU926" s="128"/>
      <c r="AV926" s="128" t="str">
        <f t="shared" si="95"/>
        <v/>
      </c>
      <c r="AW926" s="105" t="str">
        <f>IF(ISNUMBER($AV926),INDEX($C$1:$AB$3985,$AV926,AW$4),"")</f>
        <v/>
      </c>
      <c r="AX926" s="105" t="str">
        <f>IF(ISNUMBER($AV926),INDEX($C$1:$AB$3985,$AV926,AX$4),"")</f>
        <v/>
      </c>
      <c r="AY926" s="128"/>
      <c r="AZ926" s="128"/>
      <c r="BA926" s="128" t="str">
        <f t="shared" si="96"/>
        <v/>
      </c>
      <c r="BB926" s="105" t="str">
        <f>IF(ISNUMBER($BA926),INDEX($C$1:$AB$3985,$BA926,BB$4),"")</f>
        <v/>
      </c>
      <c r="BC926" s="105"/>
    </row>
    <row r="927" spans="1:55" x14ac:dyDescent="0.25">
      <c r="A927" s="98"/>
      <c r="B927" s="98">
        <f>ROW()</f>
        <v>927</v>
      </c>
      <c r="C927" s="73"/>
      <c r="D927" s="179" t="s">
        <v>999</v>
      </c>
      <c r="E927" s="175">
        <v>26.85445</v>
      </c>
      <c r="F927" s="175">
        <v>0</v>
      </c>
      <c r="G927" s="176" t="s">
        <v>854</v>
      </c>
      <c r="H927" s="176"/>
      <c r="I927" s="176"/>
      <c r="J927" s="172"/>
      <c r="K927" s="173"/>
      <c r="L927" s="178"/>
      <c r="M927" s="36"/>
      <c r="N927" s="36"/>
      <c r="O927" s="36"/>
      <c r="P927" s="36"/>
      <c r="Q927" s="36"/>
      <c r="R927" s="3"/>
      <c r="S927" s="106"/>
      <c r="T927" s="106"/>
      <c r="U927" s="106"/>
      <c r="V927" s="106"/>
      <c r="W927" s="106"/>
      <c r="X927" s="106"/>
      <c r="Y927" s="36"/>
      <c r="Z927" s="36"/>
      <c r="AA927" s="36"/>
      <c r="AB927" s="188" t="str">
        <f t="shared" si="91"/>
        <v>or07c04_026.85445</v>
      </c>
      <c r="AC927" s="188" t="s">
        <v>1585</v>
      </c>
      <c r="AD927" s="131"/>
      <c r="AE927" s="131"/>
      <c r="AF927" s="131"/>
      <c r="AG927" s="131"/>
      <c r="AH927" s="131"/>
      <c r="AI927" s="131"/>
      <c r="AJ927" s="128" t="str">
        <f t="shared" si="92"/>
        <v/>
      </c>
      <c r="AK927" s="7" t="str">
        <f>IF(ISNUMBER($AJ927),INDEX($C$1:$AB$3985,$AJ927,AK$4),"")</f>
        <v/>
      </c>
      <c r="AL927" s="7" t="str">
        <f>IF(ISNUMBER($AJ927),INDEX($C$1:$AB$3985,$AJ927,AL$4),"")</f>
        <v/>
      </c>
      <c r="AM927" s="128"/>
      <c r="AN927" s="128" t="str">
        <f t="shared" si="94"/>
        <v/>
      </c>
      <c r="AO927" s="7" t="str">
        <f t="shared" si="90"/>
        <v/>
      </c>
      <c r="AP927" s="10" t="str">
        <f t="shared" si="90"/>
        <v/>
      </c>
      <c r="AQ927" s="310">
        <f>IF(ISNUMBER(SEARCH($T$30,AO927)),MAX(AQ$5:AQ926)+1,0)</f>
        <v>0</v>
      </c>
      <c r="AR927" s="310">
        <f>IF(ISNUMBER(SEARCH($T$31,AO927)),MAX(AR$5:AR926)+1,0)</f>
        <v>0</v>
      </c>
      <c r="AS927" s="128" t="str">
        <f t="shared" si="93"/>
        <v/>
      </c>
      <c r="AT927" s="105" t="str">
        <f>IF(ISNUMBER($AS927),INDEX($C$1:$AB$3985,$AS927,AT$4),"")</f>
        <v/>
      </c>
      <c r="AU927" s="128"/>
      <c r="AV927" s="128" t="str">
        <f t="shared" si="95"/>
        <v/>
      </c>
      <c r="AW927" s="105" t="str">
        <f>IF(ISNUMBER($AV927),INDEX($C$1:$AB$3985,$AV927,AW$4),"")</f>
        <v/>
      </c>
      <c r="AX927" s="105" t="str">
        <f>IF(ISNUMBER($AV927),INDEX($C$1:$AB$3985,$AV927,AX$4),"")</f>
        <v/>
      </c>
      <c r="AY927" s="128"/>
      <c r="AZ927" s="128"/>
      <c r="BA927" s="128" t="str">
        <f t="shared" si="96"/>
        <v/>
      </c>
      <c r="BB927" s="105" t="str">
        <f>IF(ISNUMBER($BA927),INDEX($C$1:$AB$3985,$BA927,BB$4),"")</f>
        <v/>
      </c>
      <c r="BC927" s="105"/>
    </row>
    <row r="928" spans="1:55" x14ac:dyDescent="0.25">
      <c r="A928" s="98"/>
      <c r="B928" s="98">
        <f>ROW()</f>
        <v>928</v>
      </c>
      <c r="C928" s="73"/>
      <c r="D928" s="179" t="s">
        <v>1000</v>
      </c>
      <c r="E928" s="175">
        <v>26.021139999999999</v>
      </c>
      <c r="F928" s="175">
        <v>0</v>
      </c>
      <c r="G928" s="176" t="s">
        <v>854</v>
      </c>
      <c r="H928" s="176"/>
      <c r="I928" s="176"/>
      <c r="J928" s="172"/>
      <c r="K928" s="173"/>
      <c r="L928" s="178"/>
      <c r="M928" s="36"/>
      <c r="N928" s="36"/>
      <c r="O928" s="36"/>
      <c r="P928" s="36"/>
      <c r="Q928" s="36"/>
      <c r="R928" s="3"/>
      <c r="S928" s="106"/>
      <c r="T928" s="106"/>
      <c r="U928" s="106"/>
      <c r="V928" s="106"/>
      <c r="W928" s="106"/>
      <c r="X928" s="106"/>
      <c r="Y928" s="36"/>
      <c r="Z928" s="36"/>
      <c r="AA928" s="36"/>
      <c r="AB928" s="188" t="str">
        <f t="shared" si="91"/>
        <v>or07c05_026.02114</v>
      </c>
      <c r="AC928" s="188" t="s">
        <v>1585</v>
      </c>
      <c r="AD928" s="131"/>
      <c r="AE928" s="131"/>
      <c r="AF928" s="131"/>
      <c r="AG928" s="131"/>
      <c r="AH928" s="131"/>
      <c r="AI928" s="131"/>
      <c r="AJ928" s="128" t="str">
        <f t="shared" si="92"/>
        <v/>
      </c>
      <c r="AK928" s="7" t="str">
        <f>IF(ISNUMBER($AJ928),INDEX($C$1:$AB$3985,$AJ928,AK$4),"")</f>
        <v/>
      </c>
      <c r="AL928" s="7" t="str">
        <f>IF(ISNUMBER($AJ928),INDEX($C$1:$AB$3985,$AJ928,AL$4),"")</f>
        <v/>
      </c>
      <c r="AM928" s="128"/>
      <c r="AN928" s="128" t="str">
        <f t="shared" si="94"/>
        <v/>
      </c>
      <c r="AO928" s="7" t="str">
        <f t="shared" si="90"/>
        <v/>
      </c>
      <c r="AP928" s="10" t="str">
        <f t="shared" si="90"/>
        <v/>
      </c>
      <c r="AQ928" s="310">
        <f>IF(ISNUMBER(SEARCH($T$30,AO928)),MAX(AQ$5:AQ927)+1,0)</f>
        <v>0</v>
      </c>
      <c r="AR928" s="310">
        <f>IF(ISNUMBER(SEARCH($T$31,AO928)),MAX(AR$5:AR927)+1,0)</f>
        <v>0</v>
      </c>
      <c r="AS928" s="128" t="str">
        <f t="shared" si="93"/>
        <v/>
      </c>
      <c r="AT928" s="105" t="str">
        <f>IF(ISNUMBER($AS928),INDEX($C$1:$AB$3985,$AS928,AT$4),"")</f>
        <v/>
      </c>
      <c r="AU928" s="128"/>
      <c r="AV928" s="128" t="str">
        <f t="shared" si="95"/>
        <v/>
      </c>
      <c r="AW928" s="105" t="str">
        <f>IF(ISNUMBER($AV928),INDEX($C$1:$AB$3985,$AV928,AW$4),"")</f>
        <v/>
      </c>
      <c r="AX928" s="105" t="str">
        <f>IF(ISNUMBER($AV928),INDEX($C$1:$AB$3985,$AV928,AX$4),"")</f>
        <v/>
      </c>
      <c r="AY928" s="128"/>
      <c r="AZ928" s="128"/>
      <c r="BA928" s="128" t="str">
        <f t="shared" si="96"/>
        <v/>
      </c>
      <c r="BB928" s="105" t="str">
        <f>IF(ISNUMBER($BA928),INDEX($C$1:$AB$3985,$BA928,BB$4),"")</f>
        <v/>
      </c>
      <c r="BC928" s="105"/>
    </row>
    <row r="929" spans="1:55" x14ac:dyDescent="0.25">
      <c r="A929" s="98"/>
      <c r="B929" s="98">
        <f>ROW()</f>
        <v>929</v>
      </c>
      <c r="C929" s="73"/>
      <c r="D929" s="179" t="s">
        <v>1001</v>
      </c>
      <c r="E929" s="175">
        <v>25.149709999999999</v>
      </c>
      <c r="F929" s="175">
        <v>0</v>
      </c>
      <c r="G929" s="176" t="s">
        <v>854</v>
      </c>
      <c r="H929" s="176"/>
      <c r="I929" s="176"/>
      <c r="J929" s="172"/>
      <c r="K929" s="173"/>
      <c r="L929" s="178"/>
      <c r="M929" s="36"/>
      <c r="N929" s="36"/>
      <c r="O929" s="36"/>
      <c r="P929" s="36"/>
      <c r="Q929" s="36"/>
      <c r="R929" s="3"/>
      <c r="S929" s="106"/>
      <c r="T929" s="106"/>
      <c r="U929" s="106"/>
      <c r="V929" s="106"/>
      <c r="W929" s="106"/>
      <c r="X929" s="106"/>
      <c r="Y929" s="36"/>
      <c r="Z929" s="36"/>
      <c r="AA929" s="36"/>
      <c r="AB929" s="188" t="str">
        <f t="shared" si="91"/>
        <v>or07c06_025.14971</v>
      </c>
      <c r="AC929" s="188" t="s">
        <v>1585</v>
      </c>
      <c r="AD929" s="131"/>
      <c r="AE929" s="131"/>
      <c r="AF929" s="131"/>
      <c r="AG929" s="131"/>
      <c r="AH929" s="131"/>
      <c r="AI929" s="131"/>
      <c r="AJ929" s="128" t="str">
        <f t="shared" si="92"/>
        <v/>
      </c>
      <c r="AK929" s="7" t="str">
        <f>IF(ISNUMBER($AJ929),INDEX($C$1:$AB$3985,$AJ929,AK$4),"")</f>
        <v/>
      </c>
      <c r="AL929" s="7" t="str">
        <f>IF(ISNUMBER($AJ929),INDEX($C$1:$AB$3985,$AJ929,AL$4),"")</f>
        <v/>
      </c>
      <c r="AM929" s="128"/>
      <c r="AN929" s="128" t="str">
        <f t="shared" si="94"/>
        <v/>
      </c>
      <c r="AO929" s="7" t="str">
        <f t="shared" si="90"/>
        <v/>
      </c>
      <c r="AP929" s="10" t="str">
        <f t="shared" si="90"/>
        <v/>
      </c>
      <c r="AQ929" s="310">
        <f>IF(ISNUMBER(SEARCH($T$30,AO929)),MAX(AQ$5:AQ928)+1,0)</f>
        <v>0</v>
      </c>
      <c r="AR929" s="310">
        <f>IF(ISNUMBER(SEARCH($T$31,AO929)),MAX(AR$5:AR928)+1,0)</f>
        <v>0</v>
      </c>
      <c r="AS929" s="128" t="str">
        <f t="shared" si="93"/>
        <v/>
      </c>
      <c r="AT929" s="105" t="str">
        <f>IF(ISNUMBER($AS929),INDEX($C$1:$AB$3985,$AS929,AT$4),"")</f>
        <v/>
      </c>
      <c r="AU929" s="128"/>
      <c r="AV929" s="128" t="str">
        <f t="shared" si="95"/>
        <v/>
      </c>
      <c r="AW929" s="105" t="str">
        <f>IF(ISNUMBER($AV929),INDEX($C$1:$AB$3985,$AV929,AW$4),"")</f>
        <v/>
      </c>
      <c r="AX929" s="105" t="str">
        <f>IF(ISNUMBER($AV929),INDEX($C$1:$AB$3985,$AV929,AX$4),"")</f>
        <v/>
      </c>
      <c r="AY929" s="128"/>
      <c r="AZ929" s="128"/>
      <c r="BA929" s="128" t="str">
        <f t="shared" si="96"/>
        <v/>
      </c>
      <c r="BB929" s="105" t="str">
        <f>IF(ISNUMBER($BA929),INDEX($C$1:$AB$3985,$BA929,BB$4),"")</f>
        <v/>
      </c>
      <c r="BC929" s="105"/>
    </row>
    <row r="930" spans="1:55" x14ac:dyDescent="0.25">
      <c r="A930" s="98"/>
      <c r="B930" s="98">
        <f>ROW()</f>
        <v>930</v>
      </c>
      <c r="C930" s="73"/>
      <c r="D930" s="179" t="s">
        <v>1002</v>
      </c>
      <c r="E930" s="175">
        <v>23.873560000000001</v>
      </c>
      <c r="F930" s="175">
        <v>0</v>
      </c>
      <c r="G930" s="176" t="s">
        <v>854</v>
      </c>
      <c r="H930" s="176"/>
      <c r="I930" s="176"/>
      <c r="J930" s="172"/>
      <c r="K930" s="173"/>
      <c r="L930" s="178"/>
      <c r="M930" s="36"/>
      <c r="N930" s="36"/>
      <c r="O930" s="36"/>
      <c r="P930" s="36"/>
      <c r="Q930" s="36"/>
      <c r="R930" s="3"/>
      <c r="S930" s="106"/>
      <c r="T930" s="106"/>
      <c r="U930" s="106"/>
      <c r="V930" s="106"/>
      <c r="W930" s="106"/>
      <c r="X930" s="106"/>
      <c r="Y930" s="36"/>
      <c r="Z930" s="36"/>
      <c r="AA930" s="36"/>
      <c r="AB930" s="188" t="str">
        <f t="shared" si="91"/>
        <v>or07c07_023.87356</v>
      </c>
      <c r="AC930" s="188" t="s">
        <v>1585</v>
      </c>
      <c r="AD930" s="131"/>
      <c r="AE930" s="131"/>
      <c r="AF930" s="131"/>
      <c r="AG930" s="131"/>
      <c r="AH930" s="131"/>
      <c r="AI930" s="131"/>
      <c r="AJ930" s="128" t="str">
        <f t="shared" si="92"/>
        <v/>
      </c>
      <c r="AK930" s="7" t="str">
        <f>IF(ISNUMBER($AJ930),INDEX($C$1:$AB$3985,$AJ930,AK$4),"")</f>
        <v/>
      </c>
      <c r="AL930" s="7" t="str">
        <f>IF(ISNUMBER($AJ930),INDEX($C$1:$AB$3985,$AJ930,AL$4),"")</f>
        <v/>
      </c>
      <c r="AM930" s="128"/>
      <c r="AN930" s="128" t="str">
        <f t="shared" si="94"/>
        <v/>
      </c>
      <c r="AO930" s="7" t="str">
        <f t="shared" si="90"/>
        <v/>
      </c>
      <c r="AP930" s="10" t="str">
        <f t="shared" si="90"/>
        <v/>
      </c>
      <c r="AQ930" s="310">
        <f>IF(ISNUMBER(SEARCH($T$30,AO930)),MAX(AQ$5:AQ929)+1,0)</f>
        <v>0</v>
      </c>
      <c r="AR930" s="310">
        <f>IF(ISNUMBER(SEARCH($T$31,AO930)),MAX(AR$5:AR929)+1,0)</f>
        <v>0</v>
      </c>
      <c r="AS930" s="128" t="str">
        <f t="shared" si="93"/>
        <v/>
      </c>
      <c r="AT930" s="105" t="str">
        <f>IF(ISNUMBER($AS930),INDEX($C$1:$AB$3985,$AS930,AT$4),"")</f>
        <v/>
      </c>
      <c r="AU930" s="128"/>
      <c r="AV930" s="128" t="str">
        <f t="shared" si="95"/>
        <v/>
      </c>
      <c r="AW930" s="105" t="str">
        <f>IF(ISNUMBER($AV930),INDEX($C$1:$AB$3985,$AV930,AW$4),"")</f>
        <v/>
      </c>
      <c r="AX930" s="105" t="str">
        <f>IF(ISNUMBER($AV930),INDEX($C$1:$AB$3985,$AV930,AX$4),"")</f>
        <v/>
      </c>
      <c r="AY930" s="128"/>
      <c r="AZ930" s="128"/>
      <c r="BA930" s="128" t="str">
        <f t="shared" si="96"/>
        <v/>
      </c>
      <c r="BB930" s="105" t="str">
        <f>IF(ISNUMBER($BA930),INDEX($C$1:$AB$3985,$BA930,BB$4),"")</f>
        <v/>
      </c>
      <c r="BC930" s="105"/>
    </row>
    <row r="931" spans="1:55" x14ac:dyDescent="0.25">
      <c r="A931" s="98"/>
      <c r="B931" s="98">
        <f>ROW()</f>
        <v>931</v>
      </c>
      <c r="C931" s="73"/>
      <c r="D931" s="179" t="s">
        <v>1003</v>
      </c>
      <c r="E931" s="175">
        <v>22.729620000000001</v>
      </c>
      <c r="F931" s="175">
        <v>0</v>
      </c>
      <c r="G931" s="176" t="s">
        <v>854</v>
      </c>
      <c r="H931" s="176"/>
      <c r="I931" s="176"/>
      <c r="J931" s="172"/>
      <c r="K931" s="173"/>
      <c r="L931" s="178"/>
      <c r="M931" s="36"/>
      <c r="N931" s="36"/>
      <c r="O931" s="36"/>
      <c r="P931" s="36"/>
      <c r="Q931" s="36"/>
      <c r="R931" s="3"/>
      <c r="S931" s="106"/>
      <c r="T931" s="106"/>
      <c r="U931" s="106"/>
      <c r="V931" s="106"/>
      <c r="W931" s="106"/>
      <c r="X931" s="106"/>
      <c r="Y931" s="36"/>
      <c r="Z931" s="36"/>
      <c r="AA931" s="36"/>
      <c r="AB931" s="188" t="str">
        <f t="shared" si="91"/>
        <v>or07c08_022.72962</v>
      </c>
      <c r="AC931" s="188" t="s">
        <v>1585</v>
      </c>
      <c r="AD931" s="131"/>
      <c r="AE931" s="131"/>
      <c r="AF931" s="131"/>
      <c r="AG931" s="131"/>
      <c r="AH931" s="131"/>
      <c r="AI931" s="131"/>
      <c r="AJ931" s="128" t="str">
        <f t="shared" si="92"/>
        <v/>
      </c>
      <c r="AK931" s="7" t="str">
        <f>IF(ISNUMBER($AJ931),INDEX($C$1:$AB$3985,$AJ931,AK$4),"")</f>
        <v/>
      </c>
      <c r="AL931" s="7" t="str">
        <f>IF(ISNUMBER($AJ931),INDEX($C$1:$AB$3985,$AJ931,AL$4),"")</f>
        <v/>
      </c>
      <c r="AM931" s="128"/>
      <c r="AN931" s="128" t="str">
        <f t="shared" si="94"/>
        <v/>
      </c>
      <c r="AO931" s="7" t="str">
        <f t="shared" si="90"/>
        <v/>
      </c>
      <c r="AP931" s="10" t="str">
        <f t="shared" si="90"/>
        <v/>
      </c>
      <c r="AQ931" s="310">
        <f>IF(ISNUMBER(SEARCH($T$30,AO931)),MAX(AQ$5:AQ930)+1,0)</f>
        <v>0</v>
      </c>
      <c r="AR931" s="310">
        <f>IF(ISNUMBER(SEARCH($T$31,AO931)),MAX(AR$5:AR930)+1,0)</f>
        <v>0</v>
      </c>
      <c r="AS931" s="128" t="str">
        <f t="shared" si="93"/>
        <v/>
      </c>
      <c r="AT931" s="105" t="str">
        <f>IF(ISNUMBER($AS931),INDEX($C$1:$AB$3985,$AS931,AT$4),"")</f>
        <v/>
      </c>
      <c r="AU931" s="128"/>
      <c r="AV931" s="128" t="str">
        <f t="shared" si="95"/>
        <v/>
      </c>
      <c r="AW931" s="105" t="str">
        <f>IF(ISNUMBER($AV931),INDEX($C$1:$AB$3985,$AV931,AW$4),"")</f>
        <v/>
      </c>
      <c r="AX931" s="105" t="str">
        <f>IF(ISNUMBER($AV931),INDEX($C$1:$AB$3985,$AV931,AX$4),"")</f>
        <v/>
      </c>
      <c r="AY931" s="128"/>
      <c r="AZ931" s="128"/>
      <c r="BA931" s="128" t="str">
        <f t="shared" si="96"/>
        <v/>
      </c>
      <c r="BB931" s="105" t="str">
        <f>IF(ISNUMBER($BA931),INDEX($C$1:$AB$3985,$BA931,BB$4),"")</f>
        <v/>
      </c>
      <c r="BC931" s="105"/>
    </row>
    <row r="932" spans="1:55" x14ac:dyDescent="0.25">
      <c r="A932" s="98"/>
      <c r="B932" s="98">
        <f>ROW()</f>
        <v>932</v>
      </c>
      <c r="C932" s="73"/>
      <c r="D932" s="179" t="s">
        <v>1004</v>
      </c>
      <c r="E932" s="175">
        <v>21.737130000000001</v>
      </c>
      <c r="F932" s="175">
        <v>0</v>
      </c>
      <c r="G932" s="176" t="s">
        <v>854</v>
      </c>
      <c r="H932" s="176"/>
      <c r="I932" s="176"/>
      <c r="J932" s="172"/>
      <c r="K932" s="173"/>
      <c r="L932" s="178"/>
      <c r="M932" s="36"/>
      <c r="N932" s="36"/>
      <c r="O932" s="36"/>
      <c r="P932" s="36"/>
      <c r="Q932" s="36"/>
      <c r="R932" s="3"/>
      <c r="S932" s="106"/>
      <c r="T932" s="106"/>
      <c r="U932" s="106"/>
      <c r="V932" s="106"/>
      <c r="W932" s="106"/>
      <c r="X932" s="106"/>
      <c r="Y932" s="36"/>
      <c r="Z932" s="36"/>
      <c r="AA932" s="36"/>
      <c r="AB932" s="188" t="str">
        <f t="shared" si="91"/>
        <v>or07c09_021.73713</v>
      </c>
      <c r="AC932" s="188" t="s">
        <v>1585</v>
      </c>
      <c r="AD932" s="131"/>
      <c r="AE932" s="131"/>
      <c r="AF932" s="131"/>
      <c r="AG932" s="131"/>
      <c r="AH932" s="131"/>
      <c r="AI932" s="131"/>
      <c r="AJ932" s="128" t="str">
        <f t="shared" si="92"/>
        <v/>
      </c>
      <c r="AK932" s="7" t="str">
        <f>IF(ISNUMBER($AJ932),INDEX($C$1:$AB$3985,$AJ932,AK$4),"")</f>
        <v/>
      </c>
      <c r="AL932" s="7" t="str">
        <f>IF(ISNUMBER($AJ932),INDEX($C$1:$AB$3985,$AJ932,AL$4),"")</f>
        <v/>
      </c>
      <c r="AM932" s="128"/>
      <c r="AN932" s="128" t="str">
        <f t="shared" si="94"/>
        <v/>
      </c>
      <c r="AO932" s="7" t="str">
        <f t="shared" si="90"/>
        <v/>
      </c>
      <c r="AP932" s="10" t="str">
        <f t="shared" si="90"/>
        <v/>
      </c>
      <c r="AQ932" s="310">
        <f>IF(ISNUMBER(SEARCH($T$30,AO932)),MAX(AQ$5:AQ931)+1,0)</f>
        <v>0</v>
      </c>
      <c r="AR932" s="310">
        <f>IF(ISNUMBER(SEARCH($T$31,AO932)),MAX(AR$5:AR931)+1,0)</f>
        <v>0</v>
      </c>
      <c r="AS932" s="128" t="str">
        <f t="shared" si="93"/>
        <v/>
      </c>
      <c r="AT932" s="105" t="str">
        <f>IF(ISNUMBER($AS932),INDEX($C$1:$AB$3985,$AS932,AT$4),"")</f>
        <v/>
      </c>
      <c r="AU932" s="128"/>
      <c r="AV932" s="128" t="str">
        <f t="shared" si="95"/>
        <v/>
      </c>
      <c r="AW932" s="105" t="str">
        <f>IF(ISNUMBER($AV932),INDEX($C$1:$AB$3985,$AV932,AW$4),"")</f>
        <v/>
      </c>
      <c r="AX932" s="105" t="str">
        <f>IF(ISNUMBER($AV932),INDEX($C$1:$AB$3985,$AV932,AX$4),"")</f>
        <v/>
      </c>
      <c r="AY932" s="128"/>
      <c r="AZ932" s="128"/>
      <c r="BA932" s="128" t="str">
        <f t="shared" si="96"/>
        <v/>
      </c>
      <c r="BB932" s="105" t="str">
        <f>IF(ISNUMBER($BA932),INDEX($C$1:$AB$3985,$BA932,BB$4),"")</f>
        <v/>
      </c>
      <c r="BC932" s="105"/>
    </row>
    <row r="933" spans="1:55" x14ac:dyDescent="0.25">
      <c r="A933" s="98"/>
      <c r="B933" s="98">
        <f>ROW()</f>
        <v>933</v>
      </c>
      <c r="C933" s="73"/>
      <c r="D933" s="179" t="s">
        <v>1005</v>
      </c>
      <c r="E933" s="175">
        <v>21.015419999999999</v>
      </c>
      <c r="F933" s="175">
        <v>0</v>
      </c>
      <c r="G933" s="176" t="s">
        <v>854</v>
      </c>
      <c r="H933" s="176"/>
      <c r="I933" s="176"/>
      <c r="J933" s="172"/>
      <c r="K933" s="173"/>
      <c r="L933" s="178"/>
      <c r="M933" s="36"/>
      <c r="N933" s="36"/>
      <c r="O933" s="36"/>
      <c r="P933" s="36"/>
      <c r="Q933" s="36"/>
      <c r="R933" s="3"/>
      <c r="S933" s="106"/>
      <c r="T933" s="106"/>
      <c r="U933" s="106"/>
      <c r="V933" s="106"/>
      <c r="W933" s="106"/>
      <c r="X933" s="106"/>
      <c r="Y933" s="36"/>
      <c r="Z933" s="36"/>
      <c r="AA933" s="36"/>
      <c r="AB933" s="188" t="str">
        <f t="shared" si="91"/>
        <v>or07c10_021.01542</v>
      </c>
      <c r="AC933" s="188" t="s">
        <v>1585</v>
      </c>
      <c r="AD933" s="131"/>
      <c r="AE933" s="131"/>
      <c r="AF933" s="131"/>
      <c r="AG933" s="131"/>
      <c r="AH933" s="131"/>
      <c r="AI933" s="131"/>
      <c r="AJ933" s="128" t="str">
        <f t="shared" si="92"/>
        <v/>
      </c>
      <c r="AK933" s="7" t="str">
        <f>IF(ISNUMBER($AJ933),INDEX($C$1:$AB$3985,$AJ933,AK$4),"")</f>
        <v/>
      </c>
      <c r="AL933" s="7" t="str">
        <f>IF(ISNUMBER($AJ933),INDEX($C$1:$AB$3985,$AJ933,AL$4),"")</f>
        <v/>
      </c>
      <c r="AM933" s="128"/>
      <c r="AN933" s="128" t="str">
        <f t="shared" si="94"/>
        <v/>
      </c>
      <c r="AO933" s="7" t="str">
        <f t="shared" si="90"/>
        <v/>
      </c>
      <c r="AP933" s="10" t="str">
        <f t="shared" si="90"/>
        <v/>
      </c>
      <c r="AQ933" s="310">
        <f>IF(ISNUMBER(SEARCH($T$30,AO933)),MAX(AQ$5:AQ932)+1,0)</f>
        <v>0</v>
      </c>
      <c r="AR933" s="310">
        <f>IF(ISNUMBER(SEARCH($T$31,AO933)),MAX(AR$5:AR932)+1,0)</f>
        <v>0</v>
      </c>
      <c r="AS933" s="128" t="str">
        <f t="shared" si="93"/>
        <v/>
      </c>
      <c r="AT933" s="105" t="str">
        <f>IF(ISNUMBER($AS933),INDEX($C$1:$AB$3985,$AS933,AT$4),"")</f>
        <v/>
      </c>
      <c r="AU933" s="128"/>
      <c r="AV933" s="128" t="str">
        <f t="shared" si="95"/>
        <v/>
      </c>
      <c r="AW933" s="105" t="str">
        <f>IF(ISNUMBER($AV933),INDEX($C$1:$AB$3985,$AV933,AW$4),"")</f>
        <v/>
      </c>
      <c r="AX933" s="105" t="str">
        <f>IF(ISNUMBER($AV933),INDEX($C$1:$AB$3985,$AV933,AX$4),"")</f>
        <v/>
      </c>
      <c r="AY933" s="128"/>
      <c r="AZ933" s="128"/>
      <c r="BA933" s="128" t="str">
        <f t="shared" si="96"/>
        <v/>
      </c>
      <c r="BB933" s="105" t="str">
        <f>IF(ISNUMBER($BA933),INDEX($C$1:$AB$3985,$BA933,BB$4),"")</f>
        <v/>
      </c>
      <c r="BC933" s="105"/>
    </row>
    <row r="934" spans="1:55" x14ac:dyDescent="0.25">
      <c r="A934" s="98"/>
      <c r="B934" s="98">
        <f>ROW()</f>
        <v>934</v>
      </c>
      <c r="C934" s="73"/>
      <c r="D934" s="179" t="s">
        <v>1006</v>
      </c>
      <c r="E934" s="175">
        <v>20.393139999999999</v>
      </c>
      <c r="F934" s="175">
        <v>0</v>
      </c>
      <c r="G934" s="176" t="s">
        <v>854</v>
      </c>
      <c r="H934" s="176"/>
      <c r="I934" s="176"/>
      <c r="J934" s="172"/>
      <c r="K934" s="173"/>
      <c r="L934" s="178"/>
      <c r="M934" s="36"/>
      <c r="N934" s="36"/>
      <c r="O934" s="36"/>
      <c r="P934" s="36"/>
      <c r="Q934" s="36"/>
      <c r="R934" s="3"/>
      <c r="S934" s="106"/>
      <c r="T934" s="106"/>
      <c r="U934" s="106"/>
      <c r="V934" s="106"/>
      <c r="W934" s="106"/>
      <c r="X934" s="106"/>
      <c r="Y934" s="36"/>
      <c r="Z934" s="36"/>
      <c r="AA934" s="36"/>
      <c r="AB934" s="188" t="str">
        <f t="shared" si="91"/>
        <v>or07c11_020.39314</v>
      </c>
      <c r="AC934" s="188" t="s">
        <v>1585</v>
      </c>
      <c r="AD934" s="131"/>
      <c r="AE934" s="131"/>
      <c r="AF934" s="131"/>
      <c r="AG934" s="131"/>
      <c r="AH934" s="131"/>
      <c r="AI934" s="131"/>
      <c r="AJ934" s="128" t="str">
        <f t="shared" si="92"/>
        <v/>
      </c>
      <c r="AK934" s="7" t="str">
        <f>IF(ISNUMBER($AJ934),INDEX($C$1:$AB$3985,$AJ934,AK$4),"")</f>
        <v/>
      </c>
      <c r="AL934" s="7" t="str">
        <f>IF(ISNUMBER($AJ934),INDEX($C$1:$AB$3985,$AJ934,AL$4),"")</f>
        <v/>
      </c>
      <c r="AM934" s="128"/>
      <c r="AN934" s="128" t="str">
        <f t="shared" si="94"/>
        <v/>
      </c>
      <c r="AO934" s="7" t="str">
        <f t="shared" si="90"/>
        <v/>
      </c>
      <c r="AP934" s="10" t="str">
        <f t="shared" si="90"/>
        <v/>
      </c>
      <c r="AQ934" s="310">
        <f>IF(ISNUMBER(SEARCH($T$30,AO934)),MAX(AQ$5:AQ933)+1,0)</f>
        <v>0</v>
      </c>
      <c r="AR934" s="310">
        <f>IF(ISNUMBER(SEARCH($T$31,AO934)),MAX(AR$5:AR933)+1,0)</f>
        <v>0</v>
      </c>
      <c r="AS934" s="128" t="str">
        <f t="shared" si="93"/>
        <v/>
      </c>
      <c r="AT934" s="105" t="str">
        <f>IF(ISNUMBER($AS934),INDEX($C$1:$AB$3985,$AS934,AT$4),"")</f>
        <v/>
      </c>
      <c r="AU934" s="128"/>
      <c r="AV934" s="128" t="str">
        <f t="shared" si="95"/>
        <v/>
      </c>
      <c r="AW934" s="105" t="str">
        <f>IF(ISNUMBER($AV934),INDEX($C$1:$AB$3985,$AV934,AW$4),"")</f>
        <v/>
      </c>
      <c r="AX934" s="105" t="str">
        <f>IF(ISNUMBER($AV934),INDEX($C$1:$AB$3985,$AV934,AX$4),"")</f>
        <v/>
      </c>
      <c r="AY934" s="128"/>
      <c r="AZ934" s="128"/>
      <c r="BA934" s="128" t="str">
        <f t="shared" si="96"/>
        <v/>
      </c>
      <c r="BB934" s="105" t="str">
        <f>IF(ISNUMBER($BA934),INDEX($C$1:$AB$3985,$BA934,BB$4),"")</f>
        <v/>
      </c>
      <c r="BC934" s="105"/>
    </row>
    <row r="935" spans="1:55" x14ac:dyDescent="0.25">
      <c r="A935" s="98"/>
      <c r="B935" s="98">
        <f>ROW()</f>
        <v>935</v>
      </c>
      <c r="C935" s="73"/>
      <c r="D935" s="179" t="s">
        <v>1007</v>
      </c>
      <c r="E935" s="175">
        <v>19.83053</v>
      </c>
      <c r="F935" s="175">
        <v>0</v>
      </c>
      <c r="G935" s="176" t="s">
        <v>854</v>
      </c>
      <c r="H935" s="176"/>
      <c r="I935" s="176"/>
      <c r="J935" s="172"/>
      <c r="K935" s="173"/>
      <c r="L935" s="178"/>
      <c r="M935" s="36"/>
      <c r="N935" s="36"/>
      <c r="O935" s="36"/>
      <c r="P935" s="36"/>
      <c r="Q935" s="36"/>
      <c r="R935" s="3"/>
      <c r="S935" s="106"/>
      <c r="T935" s="106"/>
      <c r="U935" s="106"/>
      <c r="V935" s="106"/>
      <c r="W935" s="106"/>
      <c r="X935" s="106"/>
      <c r="Y935" s="36"/>
      <c r="Z935" s="36"/>
      <c r="AA935" s="36"/>
      <c r="AB935" s="188" t="str">
        <f t="shared" si="91"/>
        <v>or07c12_019.83053</v>
      </c>
      <c r="AC935" s="188" t="s">
        <v>1585</v>
      </c>
      <c r="AD935" s="131"/>
      <c r="AE935" s="131"/>
      <c r="AF935" s="131"/>
      <c r="AG935" s="131"/>
      <c r="AH935" s="131"/>
      <c r="AI935" s="131"/>
      <c r="AJ935" s="128" t="str">
        <f t="shared" si="92"/>
        <v/>
      </c>
      <c r="AK935" s="7" t="str">
        <f>IF(ISNUMBER($AJ935),INDEX($C$1:$AB$3985,$AJ935,AK$4),"")</f>
        <v/>
      </c>
      <c r="AL935" s="7" t="str">
        <f>IF(ISNUMBER($AJ935),INDEX($C$1:$AB$3985,$AJ935,AL$4),"")</f>
        <v/>
      </c>
      <c r="AM935" s="128"/>
      <c r="AN935" s="128" t="str">
        <f t="shared" si="94"/>
        <v/>
      </c>
      <c r="AO935" s="7" t="str">
        <f t="shared" si="90"/>
        <v/>
      </c>
      <c r="AP935" s="10" t="str">
        <f t="shared" si="90"/>
        <v/>
      </c>
      <c r="AQ935" s="310">
        <f>IF(ISNUMBER(SEARCH($T$30,AO935)),MAX(AQ$5:AQ934)+1,0)</f>
        <v>0</v>
      </c>
      <c r="AR935" s="310">
        <f>IF(ISNUMBER(SEARCH($T$31,AO935)),MAX(AR$5:AR934)+1,0)</f>
        <v>0</v>
      </c>
      <c r="AS935" s="128" t="str">
        <f t="shared" si="93"/>
        <v/>
      </c>
      <c r="AT935" s="105" t="str">
        <f>IF(ISNUMBER($AS935),INDEX($C$1:$AB$3985,$AS935,AT$4),"")</f>
        <v/>
      </c>
      <c r="AU935" s="128"/>
      <c r="AV935" s="128" t="str">
        <f t="shared" si="95"/>
        <v/>
      </c>
      <c r="AW935" s="105" t="str">
        <f>IF(ISNUMBER($AV935),INDEX($C$1:$AB$3985,$AV935,AW$4),"")</f>
        <v/>
      </c>
      <c r="AX935" s="105" t="str">
        <f>IF(ISNUMBER($AV935),INDEX($C$1:$AB$3985,$AV935,AX$4),"")</f>
        <v/>
      </c>
      <c r="AY935" s="128"/>
      <c r="AZ935" s="128"/>
      <c r="BA935" s="128" t="str">
        <f t="shared" si="96"/>
        <v/>
      </c>
      <c r="BB935" s="105" t="str">
        <f>IF(ISNUMBER($BA935),INDEX($C$1:$AB$3985,$BA935,BB$4),"")</f>
        <v/>
      </c>
      <c r="BC935" s="105"/>
    </row>
    <row r="936" spans="1:55" x14ac:dyDescent="0.25">
      <c r="A936" s="98"/>
      <c r="B936" s="98">
        <f>ROW()</f>
        <v>936</v>
      </c>
      <c r="C936" s="73"/>
      <c r="D936" s="179" t="s">
        <v>1008</v>
      </c>
      <c r="E936" s="175">
        <v>19.219560000000001</v>
      </c>
      <c r="F936" s="175">
        <v>0</v>
      </c>
      <c r="G936" s="176" t="s">
        <v>854</v>
      </c>
      <c r="H936" s="176"/>
      <c r="I936" s="176"/>
      <c r="J936" s="172"/>
      <c r="K936" s="173"/>
      <c r="L936" s="178"/>
      <c r="M936" s="36"/>
      <c r="N936" s="36"/>
      <c r="O936" s="36"/>
      <c r="P936" s="36"/>
      <c r="Q936" s="36"/>
      <c r="R936" s="3"/>
      <c r="S936" s="106"/>
      <c r="T936" s="106"/>
      <c r="U936" s="106"/>
      <c r="V936" s="106"/>
      <c r="W936" s="106"/>
      <c r="X936" s="106"/>
      <c r="Y936" s="36"/>
      <c r="Z936" s="36"/>
      <c r="AA936" s="36"/>
      <c r="AB936" s="188" t="str">
        <f t="shared" si="91"/>
        <v>or07c13_019.21956</v>
      </c>
      <c r="AC936" s="188" t="s">
        <v>1585</v>
      </c>
      <c r="AD936" s="131"/>
      <c r="AE936" s="131"/>
      <c r="AF936" s="131"/>
      <c r="AG936" s="131"/>
      <c r="AH936" s="131"/>
      <c r="AI936" s="131"/>
      <c r="AJ936" s="128" t="str">
        <f t="shared" si="92"/>
        <v/>
      </c>
      <c r="AK936" s="7" t="str">
        <f>IF(ISNUMBER($AJ936),INDEX($C$1:$AB$3985,$AJ936,AK$4),"")</f>
        <v/>
      </c>
      <c r="AL936" s="7" t="str">
        <f>IF(ISNUMBER($AJ936),INDEX($C$1:$AB$3985,$AJ936,AL$4),"")</f>
        <v/>
      </c>
      <c r="AM936" s="128"/>
      <c r="AN936" s="128" t="str">
        <f t="shared" si="94"/>
        <v/>
      </c>
      <c r="AO936" s="7" t="str">
        <f t="shared" si="90"/>
        <v/>
      </c>
      <c r="AP936" s="10" t="str">
        <f t="shared" si="90"/>
        <v/>
      </c>
      <c r="AQ936" s="310">
        <f>IF(ISNUMBER(SEARCH($T$30,AO936)),MAX(AQ$5:AQ935)+1,0)</f>
        <v>0</v>
      </c>
      <c r="AR936" s="310">
        <f>IF(ISNUMBER(SEARCH($T$31,AO936)),MAX(AR$5:AR935)+1,0)</f>
        <v>0</v>
      </c>
      <c r="AS936" s="128" t="str">
        <f t="shared" si="93"/>
        <v/>
      </c>
      <c r="AT936" s="105" t="str">
        <f>IF(ISNUMBER($AS936),INDEX($C$1:$AB$3985,$AS936,AT$4),"")</f>
        <v/>
      </c>
      <c r="AU936" s="128"/>
      <c r="AV936" s="128" t="str">
        <f t="shared" si="95"/>
        <v/>
      </c>
      <c r="AW936" s="105" t="str">
        <f>IF(ISNUMBER($AV936),INDEX($C$1:$AB$3985,$AV936,AW$4),"")</f>
        <v/>
      </c>
      <c r="AX936" s="105" t="str">
        <f>IF(ISNUMBER($AV936),INDEX($C$1:$AB$3985,$AV936,AX$4),"")</f>
        <v/>
      </c>
      <c r="AY936" s="128"/>
      <c r="AZ936" s="128"/>
      <c r="BA936" s="128" t="str">
        <f t="shared" si="96"/>
        <v/>
      </c>
      <c r="BB936" s="105" t="str">
        <f>IF(ISNUMBER($BA936),INDEX($C$1:$AB$3985,$BA936,BB$4),"")</f>
        <v/>
      </c>
      <c r="BC936" s="105"/>
    </row>
    <row r="937" spans="1:55" x14ac:dyDescent="0.25">
      <c r="A937" s="98"/>
      <c r="B937" s="98">
        <f>ROW()</f>
        <v>937</v>
      </c>
      <c r="C937" s="73"/>
      <c r="D937" s="179" t="s">
        <v>1009</v>
      </c>
      <c r="E937" s="175">
        <v>18.524149999999999</v>
      </c>
      <c r="F937" s="175">
        <v>0</v>
      </c>
      <c r="G937" s="176" t="s">
        <v>854</v>
      </c>
      <c r="H937" s="176"/>
      <c r="I937" s="176"/>
      <c r="J937" s="172"/>
      <c r="K937" s="173"/>
      <c r="L937" s="178"/>
      <c r="M937" s="36"/>
      <c r="N937" s="36"/>
      <c r="O937" s="36"/>
      <c r="P937" s="36"/>
      <c r="Q937" s="36"/>
      <c r="R937" s="3"/>
      <c r="S937" s="106"/>
      <c r="T937" s="106"/>
      <c r="U937" s="106"/>
      <c r="V937" s="106"/>
      <c r="W937" s="106"/>
      <c r="X937" s="106"/>
      <c r="Y937" s="36"/>
      <c r="Z937" s="36"/>
      <c r="AA937" s="36"/>
      <c r="AB937" s="188" t="str">
        <f t="shared" si="91"/>
        <v>or07c14_018.52415</v>
      </c>
      <c r="AC937" s="188" t="s">
        <v>1585</v>
      </c>
      <c r="AD937" s="131"/>
      <c r="AE937" s="131"/>
      <c r="AF937" s="131"/>
      <c r="AG937" s="131"/>
      <c r="AH937" s="131"/>
      <c r="AI937" s="131"/>
      <c r="AJ937" s="128" t="str">
        <f t="shared" si="92"/>
        <v/>
      </c>
      <c r="AK937" s="7" t="str">
        <f>IF(ISNUMBER($AJ937),INDEX($C$1:$AB$3985,$AJ937,AK$4),"")</f>
        <v/>
      </c>
      <c r="AL937" s="7" t="str">
        <f>IF(ISNUMBER($AJ937),INDEX($C$1:$AB$3985,$AJ937,AL$4),"")</f>
        <v/>
      </c>
      <c r="AM937" s="128"/>
      <c r="AN937" s="128" t="str">
        <f t="shared" si="94"/>
        <v/>
      </c>
      <c r="AO937" s="7" t="str">
        <f t="shared" si="90"/>
        <v/>
      </c>
      <c r="AP937" s="10" t="str">
        <f t="shared" si="90"/>
        <v/>
      </c>
      <c r="AQ937" s="310">
        <f>IF(ISNUMBER(SEARCH($T$30,AO937)),MAX(AQ$5:AQ936)+1,0)</f>
        <v>0</v>
      </c>
      <c r="AR937" s="310">
        <f>IF(ISNUMBER(SEARCH($T$31,AO937)),MAX(AR$5:AR936)+1,0)</f>
        <v>0</v>
      </c>
      <c r="AS937" s="128" t="str">
        <f t="shared" si="93"/>
        <v/>
      </c>
      <c r="AT937" s="105" t="str">
        <f>IF(ISNUMBER($AS937),INDEX($C$1:$AB$3985,$AS937,AT$4),"")</f>
        <v/>
      </c>
      <c r="AU937" s="128"/>
      <c r="AV937" s="128" t="str">
        <f t="shared" si="95"/>
        <v/>
      </c>
      <c r="AW937" s="105" t="str">
        <f>IF(ISNUMBER($AV937),INDEX($C$1:$AB$3985,$AV937,AW$4),"")</f>
        <v/>
      </c>
      <c r="AX937" s="105" t="str">
        <f>IF(ISNUMBER($AV937),INDEX($C$1:$AB$3985,$AV937,AX$4),"")</f>
        <v/>
      </c>
      <c r="AY937" s="128"/>
      <c r="AZ937" s="128"/>
      <c r="BA937" s="128" t="str">
        <f t="shared" si="96"/>
        <v/>
      </c>
      <c r="BB937" s="105" t="str">
        <f>IF(ISNUMBER($BA937),INDEX($C$1:$AB$3985,$BA937,BB$4),"")</f>
        <v/>
      </c>
      <c r="BC937" s="105"/>
    </row>
    <row r="938" spans="1:55" x14ac:dyDescent="0.25">
      <c r="A938" s="98"/>
      <c r="B938" s="98">
        <f>ROW()</f>
        <v>938</v>
      </c>
      <c r="C938" s="73"/>
      <c r="D938" s="179" t="s">
        <v>1010</v>
      </c>
      <c r="E938" s="175">
        <v>18.115659999999998</v>
      </c>
      <c r="F938" s="175">
        <v>0</v>
      </c>
      <c r="G938" s="176" t="s">
        <v>854</v>
      </c>
      <c r="H938" s="176"/>
      <c r="I938" s="176"/>
      <c r="J938" s="172"/>
      <c r="K938" s="173"/>
      <c r="L938" s="178"/>
      <c r="M938" s="36"/>
      <c r="N938" s="36"/>
      <c r="O938" s="36"/>
      <c r="P938" s="36"/>
      <c r="Q938" s="36"/>
      <c r="R938" s="3"/>
      <c r="S938" s="106"/>
      <c r="T938" s="106"/>
      <c r="U938" s="106"/>
      <c r="V938" s="106"/>
      <c r="W938" s="106"/>
      <c r="X938" s="106"/>
      <c r="Y938" s="36"/>
      <c r="Z938" s="36"/>
      <c r="AA938" s="36"/>
      <c r="AB938" s="188" t="str">
        <f t="shared" si="91"/>
        <v>or07c15_018.11566</v>
      </c>
      <c r="AC938" s="188" t="s">
        <v>1585</v>
      </c>
      <c r="AD938" s="131"/>
      <c r="AE938" s="131"/>
      <c r="AF938" s="131"/>
      <c r="AG938" s="131"/>
      <c r="AH938" s="131"/>
      <c r="AI938" s="131"/>
      <c r="AJ938" s="128" t="str">
        <f t="shared" si="92"/>
        <v/>
      </c>
      <c r="AK938" s="7" t="str">
        <f>IF(ISNUMBER($AJ938),INDEX($C$1:$AB$3985,$AJ938,AK$4),"")</f>
        <v/>
      </c>
      <c r="AL938" s="7" t="str">
        <f>IF(ISNUMBER($AJ938),INDEX($C$1:$AB$3985,$AJ938,AL$4),"")</f>
        <v/>
      </c>
      <c r="AM938" s="128"/>
      <c r="AN938" s="128" t="str">
        <f t="shared" si="94"/>
        <v/>
      </c>
      <c r="AO938" s="7" t="str">
        <f t="shared" si="90"/>
        <v/>
      </c>
      <c r="AP938" s="10" t="str">
        <f t="shared" si="90"/>
        <v/>
      </c>
      <c r="AQ938" s="310">
        <f>IF(ISNUMBER(SEARCH($T$30,AO938)),MAX(AQ$5:AQ937)+1,0)</f>
        <v>0</v>
      </c>
      <c r="AR938" s="310">
        <f>IF(ISNUMBER(SEARCH($T$31,AO938)),MAX(AR$5:AR937)+1,0)</f>
        <v>0</v>
      </c>
      <c r="AS938" s="128" t="str">
        <f t="shared" si="93"/>
        <v/>
      </c>
      <c r="AT938" s="105" t="str">
        <f>IF(ISNUMBER($AS938),INDEX($C$1:$AB$3985,$AS938,AT$4),"")</f>
        <v/>
      </c>
      <c r="AU938" s="128"/>
      <c r="AV938" s="128" t="str">
        <f t="shared" si="95"/>
        <v/>
      </c>
      <c r="AW938" s="105" t="str">
        <f>IF(ISNUMBER($AV938),INDEX($C$1:$AB$3985,$AV938,AW$4),"")</f>
        <v/>
      </c>
      <c r="AX938" s="105" t="str">
        <f>IF(ISNUMBER($AV938),INDEX($C$1:$AB$3985,$AV938,AX$4),"")</f>
        <v/>
      </c>
      <c r="AY938" s="128"/>
      <c r="AZ938" s="128"/>
      <c r="BA938" s="128" t="str">
        <f t="shared" si="96"/>
        <v/>
      </c>
      <c r="BB938" s="105" t="str">
        <f>IF(ISNUMBER($BA938),INDEX($C$1:$AB$3985,$BA938,BB$4),"")</f>
        <v/>
      </c>
      <c r="BC938" s="105"/>
    </row>
    <row r="939" spans="1:55" x14ac:dyDescent="0.25">
      <c r="A939" s="98"/>
      <c r="B939" s="98">
        <f>ROW()</f>
        <v>939</v>
      </c>
      <c r="C939" s="73"/>
      <c r="D939" s="179" t="s">
        <v>1011</v>
      </c>
      <c r="E939" s="175">
        <v>18.456479999999999</v>
      </c>
      <c r="F939" s="175">
        <v>0</v>
      </c>
      <c r="G939" s="176" t="s">
        <v>854</v>
      </c>
      <c r="H939" s="176"/>
      <c r="I939" s="176"/>
      <c r="J939" s="172"/>
      <c r="K939" s="173"/>
      <c r="L939" s="178"/>
      <c r="M939" s="36"/>
      <c r="N939" s="36"/>
      <c r="O939" s="36"/>
      <c r="P939" s="36"/>
      <c r="Q939" s="36"/>
      <c r="R939" s="3"/>
      <c r="S939" s="106"/>
      <c r="T939" s="106"/>
      <c r="U939" s="106"/>
      <c r="V939" s="106"/>
      <c r="W939" s="106"/>
      <c r="X939" s="106"/>
      <c r="Y939" s="36"/>
      <c r="Z939" s="36"/>
      <c r="AA939" s="36"/>
      <c r="AB939" s="188" t="str">
        <f t="shared" si="91"/>
        <v>or07c16_018.45648</v>
      </c>
      <c r="AC939" s="188" t="s">
        <v>1585</v>
      </c>
      <c r="AD939" s="131"/>
      <c r="AE939" s="131"/>
      <c r="AF939" s="131"/>
      <c r="AG939" s="131"/>
      <c r="AH939" s="131"/>
      <c r="AI939" s="131"/>
      <c r="AJ939" s="128" t="str">
        <f t="shared" si="92"/>
        <v/>
      </c>
      <c r="AK939" s="7" t="str">
        <f>IF(ISNUMBER($AJ939),INDEX($C$1:$AB$3985,$AJ939,AK$4),"")</f>
        <v/>
      </c>
      <c r="AL939" s="7" t="str">
        <f>IF(ISNUMBER($AJ939),INDEX($C$1:$AB$3985,$AJ939,AL$4),"")</f>
        <v/>
      </c>
      <c r="AM939" s="128"/>
      <c r="AN939" s="128" t="str">
        <f t="shared" si="94"/>
        <v/>
      </c>
      <c r="AO939" s="7" t="str">
        <f t="shared" si="90"/>
        <v/>
      </c>
      <c r="AP939" s="10" t="str">
        <f t="shared" si="90"/>
        <v/>
      </c>
      <c r="AQ939" s="310">
        <f>IF(ISNUMBER(SEARCH($T$30,AO939)),MAX(AQ$5:AQ938)+1,0)</f>
        <v>0</v>
      </c>
      <c r="AR939" s="310">
        <f>IF(ISNUMBER(SEARCH($T$31,AO939)),MAX(AR$5:AR938)+1,0)</f>
        <v>0</v>
      </c>
      <c r="AS939" s="128" t="str">
        <f t="shared" si="93"/>
        <v/>
      </c>
      <c r="AT939" s="105" t="str">
        <f>IF(ISNUMBER($AS939),INDEX($C$1:$AB$3985,$AS939,AT$4),"")</f>
        <v/>
      </c>
      <c r="AU939" s="128"/>
      <c r="AV939" s="128" t="str">
        <f t="shared" si="95"/>
        <v/>
      </c>
      <c r="AW939" s="105" t="str">
        <f>IF(ISNUMBER($AV939),INDEX($C$1:$AB$3985,$AV939,AW$4),"")</f>
        <v/>
      </c>
      <c r="AX939" s="105" t="str">
        <f>IF(ISNUMBER($AV939),INDEX($C$1:$AB$3985,$AV939,AX$4),"")</f>
        <v/>
      </c>
      <c r="AY939" s="128"/>
      <c r="AZ939" s="128"/>
      <c r="BA939" s="128" t="str">
        <f t="shared" si="96"/>
        <v/>
      </c>
      <c r="BB939" s="105" t="str">
        <f>IF(ISNUMBER($BA939),INDEX($C$1:$AB$3985,$BA939,BB$4),"")</f>
        <v/>
      </c>
      <c r="BC939" s="105"/>
    </row>
    <row r="940" spans="1:55" x14ac:dyDescent="0.25">
      <c r="A940" s="98"/>
      <c r="B940" s="98">
        <f>ROW()</f>
        <v>940</v>
      </c>
      <c r="C940" s="73"/>
      <c r="D940" s="179" t="s">
        <v>1012</v>
      </c>
      <c r="E940" s="175">
        <v>18.797560000000001</v>
      </c>
      <c r="F940" s="175">
        <v>0</v>
      </c>
      <c r="G940" s="176" t="s">
        <v>854</v>
      </c>
      <c r="H940" s="176"/>
      <c r="I940" s="176"/>
      <c r="J940" s="172"/>
      <c r="K940" s="173"/>
      <c r="L940" s="178"/>
      <c r="M940" s="36"/>
      <c r="N940" s="36"/>
      <c r="O940" s="36"/>
      <c r="P940" s="36"/>
      <c r="Q940" s="36"/>
      <c r="R940" s="3"/>
      <c r="S940" s="106"/>
      <c r="T940" s="106"/>
      <c r="U940" s="106"/>
      <c r="V940" s="106"/>
      <c r="W940" s="106"/>
      <c r="X940" s="106"/>
      <c r="Y940" s="36"/>
      <c r="Z940" s="36"/>
      <c r="AA940" s="36"/>
      <c r="AB940" s="188" t="str">
        <f t="shared" si="91"/>
        <v>or07c17_018.79756</v>
      </c>
      <c r="AC940" s="188" t="s">
        <v>1585</v>
      </c>
      <c r="AD940" s="131"/>
      <c r="AE940" s="131"/>
      <c r="AF940" s="131"/>
      <c r="AG940" s="131"/>
      <c r="AH940" s="131"/>
      <c r="AI940" s="131"/>
      <c r="AJ940" s="128" t="str">
        <f t="shared" si="92"/>
        <v/>
      </c>
      <c r="AK940" s="7" t="str">
        <f>IF(ISNUMBER($AJ940),INDEX($C$1:$AB$3985,$AJ940,AK$4),"")</f>
        <v/>
      </c>
      <c r="AL940" s="7" t="str">
        <f>IF(ISNUMBER($AJ940),INDEX($C$1:$AB$3985,$AJ940,AL$4),"")</f>
        <v/>
      </c>
      <c r="AM940" s="128"/>
      <c r="AN940" s="128" t="str">
        <f t="shared" si="94"/>
        <v/>
      </c>
      <c r="AO940" s="7" t="str">
        <f t="shared" si="90"/>
        <v/>
      </c>
      <c r="AP940" s="10" t="str">
        <f t="shared" si="90"/>
        <v/>
      </c>
      <c r="AQ940" s="310">
        <f>IF(ISNUMBER(SEARCH($T$30,AO940)),MAX(AQ$5:AQ939)+1,0)</f>
        <v>0</v>
      </c>
      <c r="AR940" s="310">
        <f>IF(ISNUMBER(SEARCH($T$31,AO940)),MAX(AR$5:AR939)+1,0)</f>
        <v>0</v>
      </c>
      <c r="AS940" s="128" t="str">
        <f t="shared" si="93"/>
        <v/>
      </c>
      <c r="AT940" s="105" t="str">
        <f>IF(ISNUMBER($AS940),INDEX($C$1:$AB$3985,$AS940,AT$4),"")</f>
        <v/>
      </c>
      <c r="AU940" s="128"/>
      <c r="AV940" s="128" t="str">
        <f t="shared" si="95"/>
        <v/>
      </c>
      <c r="AW940" s="105" t="str">
        <f>IF(ISNUMBER($AV940),INDEX($C$1:$AB$3985,$AV940,AW$4),"")</f>
        <v/>
      </c>
      <c r="AX940" s="105" t="str">
        <f>IF(ISNUMBER($AV940),INDEX($C$1:$AB$3985,$AV940,AX$4),"")</f>
        <v/>
      </c>
      <c r="AY940" s="128"/>
      <c r="AZ940" s="128"/>
      <c r="BA940" s="128" t="str">
        <f t="shared" si="96"/>
        <v/>
      </c>
      <c r="BB940" s="105" t="str">
        <f>IF(ISNUMBER($BA940),INDEX($C$1:$AB$3985,$BA940,BB$4),"")</f>
        <v/>
      </c>
      <c r="BC940" s="105"/>
    </row>
    <row r="941" spans="1:55" x14ac:dyDescent="0.25">
      <c r="A941" s="98"/>
      <c r="B941" s="98">
        <f>ROW()</f>
        <v>941</v>
      </c>
      <c r="C941" s="73"/>
      <c r="D941" s="179" t="s">
        <v>1013</v>
      </c>
      <c r="E941" s="175">
        <v>18.985910000000001</v>
      </c>
      <c r="F941" s="175">
        <v>0</v>
      </c>
      <c r="G941" s="176" t="s">
        <v>854</v>
      </c>
      <c r="H941" s="176"/>
      <c r="I941" s="176"/>
      <c r="J941" s="172"/>
      <c r="K941" s="173"/>
      <c r="L941" s="178"/>
      <c r="M941" s="36"/>
      <c r="N941" s="36"/>
      <c r="O941" s="36"/>
      <c r="P941" s="36"/>
      <c r="Q941" s="36"/>
      <c r="R941" s="3"/>
      <c r="S941" s="106"/>
      <c r="T941" s="106"/>
      <c r="U941" s="106"/>
      <c r="V941" s="106"/>
      <c r="W941" s="106"/>
      <c r="X941" s="106"/>
      <c r="Y941" s="36"/>
      <c r="Z941" s="36"/>
      <c r="AA941" s="36"/>
      <c r="AB941" s="188" t="str">
        <f t="shared" si="91"/>
        <v>or07c18_018.98591</v>
      </c>
      <c r="AC941" s="188" t="s">
        <v>1585</v>
      </c>
      <c r="AD941" s="131"/>
      <c r="AE941" s="131"/>
      <c r="AF941" s="131"/>
      <c r="AG941" s="131"/>
      <c r="AH941" s="131"/>
      <c r="AI941" s="131"/>
      <c r="AJ941" s="128" t="str">
        <f t="shared" si="92"/>
        <v/>
      </c>
      <c r="AK941" s="7" t="str">
        <f>IF(ISNUMBER($AJ941),INDEX($C$1:$AB$3985,$AJ941,AK$4),"")</f>
        <v/>
      </c>
      <c r="AL941" s="7" t="str">
        <f>IF(ISNUMBER($AJ941),INDEX($C$1:$AB$3985,$AJ941,AL$4),"")</f>
        <v/>
      </c>
      <c r="AM941" s="128"/>
      <c r="AN941" s="128" t="str">
        <f t="shared" si="94"/>
        <v/>
      </c>
      <c r="AO941" s="7" t="str">
        <f t="shared" si="90"/>
        <v/>
      </c>
      <c r="AP941" s="10" t="str">
        <f t="shared" si="90"/>
        <v/>
      </c>
      <c r="AQ941" s="310">
        <f>IF(ISNUMBER(SEARCH($T$30,AO941)),MAX(AQ$5:AQ940)+1,0)</f>
        <v>0</v>
      </c>
      <c r="AR941" s="310">
        <f>IF(ISNUMBER(SEARCH($T$31,AO941)),MAX(AR$5:AR940)+1,0)</f>
        <v>0</v>
      </c>
      <c r="AS941" s="128" t="str">
        <f t="shared" si="93"/>
        <v/>
      </c>
      <c r="AT941" s="105" t="str">
        <f>IF(ISNUMBER($AS941),INDEX($C$1:$AB$3985,$AS941,AT$4),"")</f>
        <v/>
      </c>
      <c r="AU941" s="128"/>
      <c r="AV941" s="128" t="str">
        <f t="shared" si="95"/>
        <v/>
      </c>
      <c r="AW941" s="105" t="str">
        <f>IF(ISNUMBER($AV941),INDEX($C$1:$AB$3985,$AV941,AW$4),"")</f>
        <v/>
      </c>
      <c r="AX941" s="105" t="str">
        <f>IF(ISNUMBER($AV941),INDEX($C$1:$AB$3985,$AV941,AX$4),"")</f>
        <v/>
      </c>
      <c r="AY941" s="128"/>
      <c r="AZ941" s="128"/>
      <c r="BA941" s="128" t="str">
        <f t="shared" si="96"/>
        <v/>
      </c>
      <c r="BB941" s="105" t="str">
        <f>IF(ISNUMBER($BA941),INDEX($C$1:$AB$3985,$BA941,BB$4),"")</f>
        <v/>
      </c>
      <c r="BC941" s="105"/>
    </row>
    <row r="942" spans="1:55" x14ac:dyDescent="0.25">
      <c r="A942" s="98"/>
      <c r="B942" s="98">
        <f>ROW()</f>
        <v>942</v>
      </c>
      <c r="C942" s="73"/>
      <c r="D942" s="179" t="s">
        <v>1014</v>
      </c>
      <c r="E942" s="175">
        <v>19.092040000000001</v>
      </c>
      <c r="F942" s="175">
        <v>0</v>
      </c>
      <c r="G942" s="176" t="s">
        <v>854</v>
      </c>
      <c r="H942" s="176"/>
      <c r="I942" s="176"/>
      <c r="J942" s="172"/>
      <c r="K942" s="173"/>
      <c r="L942" s="178"/>
      <c r="M942" s="36"/>
      <c r="N942" s="36"/>
      <c r="O942" s="36"/>
      <c r="P942" s="36"/>
      <c r="Q942" s="36"/>
      <c r="R942" s="3"/>
      <c r="S942" s="106"/>
      <c r="T942" s="106"/>
      <c r="U942" s="106"/>
      <c r="V942" s="106"/>
      <c r="W942" s="106"/>
      <c r="X942" s="106"/>
      <c r="Y942" s="36"/>
      <c r="Z942" s="36"/>
      <c r="AA942" s="36"/>
      <c r="AB942" s="188" t="str">
        <f t="shared" si="91"/>
        <v>or07c19_019.09204</v>
      </c>
      <c r="AC942" s="188" t="s">
        <v>1585</v>
      </c>
      <c r="AD942" s="131"/>
      <c r="AE942" s="131"/>
      <c r="AF942" s="131"/>
      <c r="AG942" s="131"/>
      <c r="AH942" s="131"/>
      <c r="AI942" s="131"/>
      <c r="AJ942" s="128" t="str">
        <f t="shared" si="92"/>
        <v/>
      </c>
      <c r="AK942" s="7" t="str">
        <f>IF(ISNUMBER($AJ942),INDEX($C$1:$AB$3985,$AJ942,AK$4),"")</f>
        <v/>
      </c>
      <c r="AL942" s="7" t="str">
        <f>IF(ISNUMBER($AJ942),INDEX($C$1:$AB$3985,$AJ942,AL$4),"")</f>
        <v/>
      </c>
      <c r="AM942" s="128"/>
      <c r="AN942" s="128" t="str">
        <f t="shared" si="94"/>
        <v/>
      </c>
      <c r="AO942" s="7" t="str">
        <f t="shared" si="90"/>
        <v/>
      </c>
      <c r="AP942" s="10" t="str">
        <f t="shared" si="90"/>
        <v/>
      </c>
      <c r="AQ942" s="310">
        <f>IF(ISNUMBER(SEARCH($T$30,AO942)),MAX(AQ$5:AQ941)+1,0)</f>
        <v>0</v>
      </c>
      <c r="AR942" s="310">
        <f>IF(ISNUMBER(SEARCH($T$31,AO942)),MAX(AR$5:AR941)+1,0)</f>
        <v>0</v>
      </c>
      <c r="AS942" s="128" t="str">
        <f t="shared" si="93"/>
        <v/>
      </c>
      <c r="AT942" s="105" t="str">
        <f>IF(ISNUMBER($AS942),INDEX($C$1:$AB$3985,$AS942,AT$4),"")</f>
        <v/>
      </c>
      <c r="AU942" s="128"/>
      <c r="AV942" s="128" t="str">
        <f t="shared" si="95"/>
        <v/>
      </c>
      <c r="AW942" s="105" t="str">
        <f>IF(ISNUMBER($AV942),INDEX($C$1:$AB$3985,$AV942,AW$4),"")</f>
        <v/>
      </c>
      <c r="AX942" s="105" t="str">
        <f>IF(ISNUMBER($AV942),INDEX($C$1:$AB$3985,$AV942,AX$4),"")</f>
        <v/>
      </c>
      <c r="AY942" s="128"/>
      <c r="AZ942" s="128"/>
      <c r="BA942" s="128" t="str">
        <f t="shared" si="96"/>
        <v/>
      </c>
      <c r="BB942" s="105" t="str">
        <f>IF(ISNUMBER($BA942),INDEX($C$1:$AB$3985,$BA942,BB$4),"")</f>
        <v/>
      </c>
      <c r="BC942" s="105"/>
    </row>
    <row r="943" spans="1:55" x14ac:dyDescent="0.25">
      <c r="A943" s="98"/>
      <c r="B943" s="98">
        <f>ROW()</f>
        <v>943</v>
      </c>
      <c r="C943" s="73"/>
      <c r="D943" s="179" t="s">
        <v>1015</v>
      </c>
      <c r="E943" s="175">
        <v>28.48639</v>
      </c>
      <c r="F943" s="175">
        <v>0</v>
      </c>
      <c r="G943" s="176" t="s">
        <v>854</v>
      </c>
      <c r="H943" s="176"/>
      <c r="I943" s="176"/>
      <c r="J943" s="172"/>
      <c r="K943" s="173"/>
      <c r="L943" s="178"/>
      <c r="M943" s="36"/>
      <c r="N943" s="36"/>
      <c r="O943" s="36"/>
      <c r="P943" s="36"/>
      <c r="Q943" s="36"/>
      <c r="R943" s="3"/>
      <c r="S943" s="106"/>
      <c r="T943" s="106"/>
      <c r="U943" s="106"/>
      <c r="V943" s="106"/>
      <c r="W943" s="106"/>
      <c r="X943" s="106"/>
      <c r="Y943" s="36"/>
      <c r="Z943" s="36"/>
      <c r="AA943" s="36"/>
      <c r="AB943" s="188" t="str">
        <f t="shared" si="91"/>
        <v>or08c00_028.48639</v>
      </c>
      <c r="AC943" s="188" t="s">
        <v>1585</v>
      </c>
      <c r="AD943" s="131"/>
      <c r="AE943" s="131"/>
      <c r="AF943" s="131"/>
      <c r="AG943" s="131"/>
      <c r="AH943" s="131"/>
      <c r="AI943" s="131"/>
      <c r="AJ943" s="128" t="str">
        <f t="shared" si="92"/>
        <v/>
      </c>
      <c r="AK943" s="7" t="str">
        <f>IF(ISNUMBER($AJ943),INDEX($C$1:$AB$3985,$AJ943,AK$4),"")</f>
        <v/>
      </c>
      <c r="AL943" s="7" t="str">
        <f>IF(ISNUMBER($AJ943),INDEX($C$1:$AB$3985,$AJ943,AL$4),"")</f>
        <v/>
      </c>
      <c r="AM943" s="128"/>
      <c r="AN943" s="128" t="str">
        <f t="shared" si="94"/>
        <v/>
      </c>
      <c r="AO943" s="7" t="str">
        <f t="shared" si="90"/>
        <v/>
      </c>
      <c r="AP943" s="10" t="str">
        <f t="shared" si="90"/>
        <v/>
      </c>
      <c r="AQ943" s="310">
        <f>IF(ISNUMBER(SEARCH($T$30,AO943)),MAX(AQ$5:AQ942)+1,0)</f>
        <v>0</v>
      </c>
      <c r="AR943" s="310">
        <f>IF(ISNUMBER(SEARCH($T$31,AO943)),MAX(AR$5:AR942)+1,0)</f>
        <v>0</v>
      </c>
      <c r="AS943" s="128" t="str">
        <f t="shared" si="93"/>
        <v/>
      </c>
      <c r="AT943" s="105" t="str">
        <f>IF(ISNUMBER($AS943),INDEX($C$1:$AB$3985,$AS943,AT$4),"")</f>
        <v/>
      </c>
      <c r="AU943" s="128"/>
      <c r="AV943" s="128" t="str">
        <f t="shared" si="95"/>
        <v/>
      </c>
      <c r="AW943" s="105" t="str">
        <f>IF(ISNUMBER($AV943),INDEX($C$1:$AB$3985,$AV943,AW$4),"")</f>
        <v/>
      </c>
      <c r="AX943" s="105" t="str">
        <f>IF(ISNUMBER($AV943),INDEX($C$1:$AB$3985,$AV943,AX$4),"")</f>
        <v/>
      </c>
      <c r="AY943" s="128"/>
      <c r="AZ943" s="128"/>
      <c r="BA943" s="128" t="str">
        <f t="shared" si="96"/>
        <v/>
      </c>
      <c r="BB943" s="105" t="str">
        <f>IF(ISNUMBER($BA943),INDEX($C$1:$AB$3985,$BA943,BB$4),"")</f>
        <v/>
      </c>
      <c r="BC943" s="105"/>
    </row>
    <row r="944" spans="1:55" x14ac:dyDescent="0.25">
      <c r="A944" s="98"/>
      <c r="B944" s="98">
        <f>ROW()</f>
        <v>944</v>
      </c>
      <c r="C944" s="73"/>
      <c r="D944" s="179" t="s">
        <v>1016</v>
      </c>
      <c r="E944" s="175">
        <v>28.396850000000001</v>
      </c>
      <c r="F944" s="175">
        <v>0</v>
      </c>
      <c r="G944" s="176" t="s">
        <v>854</v>
      </c>
      <c r="H944" s="176"/>
      <c r="I944" s="176"/>
      <c r="J944" s="172"/>
      <c r="K944" s="173"/>
      <c r="L944" s="178"/>
      <c r="M944" s="36"/>
      <c r="N944" s="36"/>
      <c r="O944" s="36"/>
      <c r="P944" s="36"/>
      <c r="Q944" s="36"/>
      <c r="R944" s="3"/>
      <c r="S944" s="106"/>
      <c r="T944" s="106"/>
      <c r="U944" s="106"/>
      <c r="V944" s="106"/>
      <c r="W944" s="106"/>
      <c r="X944" s="106"/>
      <c r="Y944" s="36"/>
      <c r="Z944" s="36"/>
      <c r="AA944" s="36"/>
      <c r="AB944" s="188" t="str">
        <f t="shared" si="91"/>
        <v>or08c01_028.39685</v>
      </c>
      <c r="AC944" s="188" t="s">
        <v>1585</v>
      </c>
      <c r="AD944" s="131"/>
      <c r="AE944" s="131"/>
      <c r="AF944" s="131"/>
      <c r="AG944" s="131"/>
      <c r="AH944" s="131"/>
      <c r="AI944" s="131"/>
      <c r="AJ944" s="128" t="str">
        <f t="shared" si="92"/>
        <v/>
      </c>
      <c r="AK944" s="7" t="str">
        <f>IF(ISNUMBER($AJ944),INDEX($C$1:$AB$3985,$AJ944,AK$4),"")</f>
        <v/>
      </c>
      <c r="AL944" s="7" t="str">
        <f>IF(ISNUMBER($AJ944),INDEX($C$1:$AB$3985,$AJ944,AL$4),"")</f>
        <v/>
      </c>
      <c r="AM944" s="128"/>
      <c r="AN944" s="128" t="str">
        <f t="shared" si="94"/>
        <v/>
      </c>
      <c r="AO944" s="7" t="str">
        <f t="shared" si="90"/>
        <v/>
      </c>
      <c r="AP944" s="10" t="str">
        <f t="shared" si="90"/>
        <v/>
      </c>
      <c r="AQ944" s="310">
        <f>IF(ISNUMBER(SEARCH($T$30,AO944)),MAX(AQ$5:AQ943)+1,0)</f>
        <v>0</v>
      </c>
      <c r="AR944" s="310">
        <f>IF(ISNUMBER(SEARCH($T$31,AO944)),MAX(AR$5:AR943)+1,0)</f>
        <v>0</v>
      </c>
      <c r="AS944" s="128" t="str">
        <f t="shared" si="93"/>
        <v/>
      </c>
      <c r="AT944" s="105" t="str">
        <f>IF(ISNUMBER($AS944),INDEX($C$1:$AB$3985,$AS944,AT$4),"")</f>
        <v/>
      </c>
      <c r="AU944" s="128"/>
      <c r="AV944" s="128" t="str">
        <f t="shared" si="95"/>
        <v/>
      </c>
      <c r="AW944" s="105" t="str">
        <f>IF(ISNUMBER($AV944),INDEX($C$1:$AB$3985,$AV944,AW$4),"")</f>
        <v/>
      </c>
      <c r="AX944" s="105" t="str">
        <f>IF(ISNUMBER($AV944),INDEX($C$1:$AB$3985,$AV944,AX$4),"")</f>
        <v/>
      </c>
      <c r="AY944" s="128"/>
      <c r="AZ944" s="128"/>
      <c r="BA944" s="128" t="str">
        <f t="shared" si="96"/>
        <v/>
      </c>
      <c r="BB944" s="105" t="str">
        <f>IF(ISNUMBER($BA944),INDEX($C$1:$AB$3985,$BA944,BB$4),"")</f>
        <v/>
      </c>
      <c r="BC944" s="105"/>
    </row>
    <row r="945" spans="1:55" x14ac:dyDescent="0.25">
      <c r="A945" s="98"/>
      <c r="B945" s="98">
        <f>ROW()</f>
        <v>945</v>
      </c>
      <c r="C945" s="73"/>
      <c r="D945" s="179" t="s">
        <v>1017</v>
      </c>
      <c r="E945" s="175">
        <v>28.25309</v>
      </c>
      <c r="F945" s="175">
        <v>0</v>
      </c>
      <c r="G945" s="176" t="s">
        <v>854</v>
      </c>
      <c r="H945" s="176"/>
      <c r="I945" s="176"/>
      <c r="J945" s="172"/>
      <c r="K945" s="173"/>
      <c r="L945" s="178"/>
      <c r="M945" s="36"/>
      <c r="N945" s="36"/>
      <c r="O945" s="36"/>
      <c r="P945" s="36"/>
      <c r="Q945" s="36"/>
      <c r="R945" s="3"/>
      <c r="S945" s="106"/>
      <c r="T945" s="106"/>
      <c r="U945" s="106"/>
      <c r="V945" s="106"/>
      <c r="W945" s="106"/>
      <c r="X945" s="106"/>
      <c r="Y945" s="36"/>
      <c r="Z945" s="36"/>
      <c r="AA945" s="36"/>
      <c r="AB945" s="188" t="str">
        <f t="shared" si="91"/>
        <v>or08c02_028.25309</v>
      </c>
      <c r="AC945" s="188" t="s">
        <v>1585</v>
      </c>
      <c r="AD945" s="131"/>
      <c r="AE945" s="131"/>
      <c r="AF945" s="131"/>
      <c r="AG945" s="131"/>
      <c r="AH945" s="131"/>
      <c r="AI945" s="131"/>
      <c r="AJ945" s="128" t="str">
        <f t="shared" si="92"/>
        <v/>
      </c>
      <c r="AK945" s="7" t="str">
        <f>IF(ISNUMBER($AJ945),INDEX($C$1:$AB$3985,$AJ945,AK$4),"")</f>
        <v/>
      </c>
      <c r="AL945" s="7" t="str">
        <f>IF(ISNUMBER($AJ945),INDEX($C$1:$AB$3985,$AJ945,AL$4),"")</f>
        <v/>
      </c>
      <c r="AM945" s="128"/>
      <c r="AN945" s="128" t="str">
        <f t="shared" si="94"/>
        <v/>
      </c>
      <c r="AO945" s="7" t="str">
        <f t="shared" si="90"/>
        <v/>
      </c>
      <c r="AP945" s="10" t="str">
        <f t="shared" si="90"/>
        <v/>
      </c>
      <c r="AQ945" s="310">
        <f>IF(ISNUMBER(SEARCH($T$30,AO945)),MAX(AQ$5:AQ944)+1,0)</f>
        <v>0</v>
      </c>
      <c r="AR945" s="310">
        <f>IF(ISNUMBER(SEARCH($T$31,AO945)),MAX(AR$5:AR944)+1,0)</f>
        <v>0</v>
      </c>
      <c r="AS945" s="128" t="str">
        <f t="shared" si="93"/>
        <v/>
      </c>
      <c r="AT945" s="105" t="str">
        <f>IF(ISNUMBER($AS945),INDEX($C$1:$AB$3985,$AS945,AT$4),"")</f>
        <v/>
      </c>
      <c r="AU945" s="128"/>
      <c r="AV945" s="128" t="str">
        <f t="shared" si="95"/>
        <v/>
      </c>
      <c r="AW945" s="105" t="str">
        <f>IF(ISNUMBER($AV945),INDEX($C$1:$AB$3985,$AV945,AW$4),"")</f>
        <v/>
      </c>
      <c r="AX945" s="105" t="str">
        <f>IF(ISNUMBER($AV945),INDEX($C$1:$AB$3985,$AV945,AX$4),"")</f>
        <v/>
      </c>
      <c r="AY945" s="128"/>
      <c r="AZ945" s="128"/>
      <c r="BA945" s="128" t="str">
        <f t="shared" si="96"/>
        <v/>
      </c>
      <c r="BB945" s="105" t="str">
        <f>IF(ISNUMBER($BA945),INDEX($C$1:$AB$3985,$BA945,BB$4),"")</f>
        <v/>
      </c>
      <c r="BC945" s="105"/>
    </row>
    <row r="946" spans="1:55" x14ac:dyDescent="0.25">
      <c r="A946" s="98"/>
      <c r="B946" s="98">
        <f>ROW()</f>
        <v>946</v>
      </c>
      <c r="C946" s="73"/>
      <c r="D946" s="179" t="s">
        <v>1018</v>
      </c>
      <c r="E946" s="175">
        <v>28.140550000000001</v>
      </c>
      <c r="F946" s="175">
        <v>0</v>
      </c>
      <c r="G946" s="176" t="s">
        <v>854</v>
      </c>
      <c r="H946" s="176"/>
      <c r="I946" s="176"/>
      <c r="J946" s="172"/>
      <c r="K946" s="173"/>
      <c r="L946" s="178"/>
      <c r="M946" s="36"/>
      <c r="N946" s="36"/>
      <c r="O946" s="36"/>
      <c r="P946" s="36"/>
      <c r="Q946" s="36"/>
      <c r="R946" s="3"/>
      <c r="S946" s="106"/>
      <c r="T946" s="106"/>
      <c r="U946" s="106"/>
      <c r="V946" s="106"/>
      <c r="W946" s="106"/>
      <c r="X946" s="106"/>
      <c r="Y946" s="36"/>
      <c r="Z946" s="36"/>
      <c r="AA946" s="36"/>
      <c r="AB946" s="188" t="str">
        <f t="shared" si="91"/>
        <v>or08c03_028.14055</v>
      </c>
      <c r="AC946" s="188" t="s">
        <v>1585</v>
      </c>
      <c r="AD946" s="131"/>
      <c r="AE946" s="131"/>
      <c r="AF946" s="131"/>
      <c r="AG946" s="131"/>
      <c r="AH946" s="131"/>
      <c r="AI946" s="131"/>
      <c r="AJ946" s="128" t="str">
        <f t="shared" si="92"/>
        <v/>
      </c>
      <c r="AK946" s="7" t="str">
        <f>IF(ISNUMBER($AJ946),INDEX($C$1:$AB$3985,$AJ946,AK$4),"")</f>
        <v/>
      </c>
      <c r="AL946" s="7" t="str">
        <f>IF(ISNUMBER($AJ946),INDEX($C$1:$AB$3985,$AJ946,AL$4),"")</f>
        <v/>
      </c>
      <c r="AM946" s="128"/>
      <c r="AN946" s="128" t="str">
        <f t="shared" si="94"/>
        <v/>
      </c>
      <c r="AO946" s="7" t="str">
        <f t="shared" si="90"/>
        <v/>
      </c>
      <c r="AP946" s="10" t="str">
        <f t="shared" si="90"/>
        <v/>
      </c>
      <c r="AQ946" s="310">
        <f>IF(ISNUMBER(SEARCH($T$30,AO946)),MAX(AQ$5:AQ945)+1,0)</f>
        <v>0</v>
      </c>
      <c r="AR946" s="310">
        <f>IF(ISNUMBER(SEARCH($T$31,AO946)),MAX(AR$5:AR945)+1,0)</f>
        <v>0</v>
      </c>
      <c r="AS946" s="128" t="str">
        <f t="shared" si="93"/>
        <v/>
      </c>
      <c r="AT946" s="105" t="str">
        <f>IF(ISNUMBER($AS946),INDEX($C$1:$AB$3985,$AS946,AT$4),"")</f>
        <v/>
      </c>
      <c r="AU946" s="128"/>
      <c r="AV946" s="128" t="str">
        <f t="shared" si="95"/>
        <v/>
      </c>
      <c r="AW946" s="105" t="str">
        <f>IF(ISNUMBER($AV946),INDEX($C$1:$AB$3985,$AV946,AW$4),"")</f>
        <v/>
      </c>
      <c r="AX946" s="105" t="str">
        <f>IF(ISNUMBER($AV946),INDEX($C$1:$AB$3985,$AV946,AX$4),"")</f>
        <v/>
      </c>
      <c r="AY946" s="128"/>
      <c r="AZ946" s="128"/>
      <c r="BA946" s="128" t="str">
        <f t="shared" si="96"/>
        <v/>
      </c>
      <c r="BB946" s="105" t="str">
        <f>IF(ISNUMBER($BA946),INDEX($C$1:$AB$3985,$BA946,BB$4),"")</f>
        <v/>
      </c>
      <c r="BC946" s="105"/>
    </row>
    <row r="947" spans="1:55" x14ac:dyDescent="0.25">
      <c r="A947" s="98"/>
      <c r="B947" s="98">
        <f>ROW()</f>
        <v>947</v>
      </c>
      <c r="C947" s="73"/>
      <c r="D947" s="179" t="s">
        <v>1019</v>
      </c>
      <c r="E947" s="175">
        <v>22.776430000000001</v>
      </c>
      <c r="F947" s="175">
        <v>0</v>
      </c>
      <c r="G947" s="176" t="s">
        <v>854</v>
      </c>
      <c r="H947" s="176"/>
      <c r="I947" s="176"/>
      <c r="J947" s="172"/>
      <c r="K947" s="173"/>
      <c r="L947" s="178"/>
      <c r="M947" s="36"/>
      <c r="N947" s="36"/>
      <c r="O947" s="36"/>
      <c r="P947" s="36"/>
      <c r="Q947" s="36"/>
      <c r="R947" s="3"/>
      <c r="S947" s="106"/>
      <c r="T947" s="106"/>
      <c r="U947" s="106"/>
      <c r="V947" s="106"/>
      <c r="W947" s="106"/>
      <c r="X947" s="106"/>
      <c r="Y947" s="36"/>
      <c r="Z947" s="36"/>
      <c r="AA947" s="36"/>
      <c r="AB947" s="188" t="str">
        <f t="shared" si="91"/>
        <v>or08c07_022.77643</v>
      </c>
      <c r="AC947" s="188" t="s">
        <v>1585</v>
      </c>
      <c r="AD947" s="131"/>
      <c r="AE947" s="131"/>
      <c r="AF947" s="131"/>
      <c r="AG947" s="131"/>
      <c r="AH947" s="131"/>
      <c r="AI947" s="131"/>
      <c r="AJ947" s="128" t="str">
        <f t="shared" si="92"/>
        <v/>
      </c>
      <c r="AK947" s="7" t="str">
        <f>IF(ISNUMBER($AJ947),INDEX($C$1:$AB$3985,$AJ947,AK$4),"")</f>
        <v/>
      </c>
      <c r="AL947" s="7" t="str">
        <f>IF(ISNUMBER($AJ947),INDEX($C$1:$AB$3985,$AJ947,AL$4),"")</f>
        <v/>
      </c>
      <c r="AM947" s="128"/>
      <c r="AN947" s="128" t="str">
        <f t="shared" si="94"/>
        <v/>
      </c>
      <c r="AO947" s="7" t="str">
        <f t="shared" si="90"/>
        <v/>
      </c>
      <c r="AP947" s="10" t="str">
        <f t="shared" si="90"/>
        <v/>
      </c>
      <c r="AQ947" s="310">
        <f>IF(ISNUMBER(SEARCH($T$30,AO947)),MAX(AQ$5:AQ946)+1,0)</f>
        <v>0</v>
      </c>
      <c r="AR947" s="310">
        <f>IF(ISNUMBER(SEARCH($T$31,AO947)),MAX(AR$5:AR946)+1,0)</f>
        <v>0</v>
      </c>
      <c r="AS947" s="128" t="str">
        <f t="shared" si="93"/>
        <v/>
      </c>
      <c r="AT947" s="105" t="str">
        <f>IF(ISNUMBER($AS947),INDEX($C$1:$AB$3985,$AS947,AT$4),"")</f>
        <v/>
      </c>
      <c r="AU947" s="128"/>
      <c r="AV947" s="128" t="str">
        <f t="shared" si="95"/>
        <v/>
      </c>
      <c r="AW947" s="105" t="str">
        <f>IF(ISNUMBER($AV947),INDEX($C$1:$AB$3985,$AV947,AW$4),"")</f>
        <v/>
      </c>
      <c r="AX947" s="105" t="str">
        <f>IF(ISNUMBER($AV947),INDEX($C$1:$AB$3985,$AV947,AX$4),"")</f>
        <v/>
      </c>
      <c r="AY947" s="128"/>
      <c r="AZ947" s="128"/>
      <c r="BA947" s="128" t="str">
        <f t="shared" si="96"/>
        <v/>
      </c>
      <c r="BB947" s="105" t="str">
        <f>IF(ISNUMBER($BA947),INDEX($C$1:$AB$3985,$BA947,BB$4),"")</f>
        <v/>
      </c>
      <c r="BC947" s="105"/>
    </row>
    <row r="948" spans="1:55" x14ac:dyDescent="0.25">
      <c r="A948" s="98"/>
      <c r="B948" s="98">
        <f>ROW()</f>
        <v>948</v>
      </c>
      <c r="C948" s="73"/>
      <c r="D948" s="179" t="s">
        <v>1020</v>
      </c>
      <c r="E948" s="175">
        <v>21.807179999999999</v>
      </c>
      <c r="F948" s="175">
        <v>0</v>
      </c>
      <c r="G948" s="176" t="s">
        <v>854</v>
      </c>
      <c r="H948" s="176"/>
      <c r="I948" s="176"/>
      <c r="J948" s="172"/>
      <c r="K948" s="173"/>
      <c r="L948" s="178"/>
      <c r="M948" s="36"/>
      <c r="N948" s="36"/>
      <c r="O948" s="36"/>
      <c r="P948" s="36"/>
      <c r="Q948" s="36"/>
      <c r="R948" s="3"/>
      <c r="S948" s="106"/>
      <c r="T948" s="106"/>
      <c r="U948" s="106"/>
      <c r="V948" s="106"/>
      <c r="W948" s="106"/>
      <c r="X948" s="106"/>
      <c r="Y948" s="36"/>
      <c r="Z948" s="36"/>
      <c r="AA948" s="36"/>
      <c r="AB948" s="188" t="str">
        <f t="shared" si="91"/>
        <v>or08c08_021.80718</v>
      </c>
      <c r="AC948" s="188" t="s">
        <v>1585</v>
      </c>
      <c r="AD948" s="131"/>
      <c r="AE948" s="131"/>
      <c r="AF948" s="131"/>
      <c r="AG948" s="131"/>
      <c r="AH948" s="131"/>
      <c r="AI948" s="131"/>
      <c r="AJ948" s="128" t="str">
        <f t="shared" si="92"/>
        <v/>
      </c>
      <c r="AK948" s="7" t="str">
        <f>IF(ISNUMBER($AJ948),INDEX($C$1:$AB$3985,$AJ948,AK$4),"")</f>
        <v/>
      </c>
      <c r="AL948" s="7" t="str">
        <f>IF(ISNUMBER($AJ948),INDEX($C$1:$AB$3985,$AJ948,AL$4),"")</f>
        <v/>
      </c>
      <c r="AM948" s="128"/>
      <c r="AN948" s="128" t="str">
        <f t="shared" si="94"/>
        <v/>
      </c>
      <c r="AO948" s="7" t="str">
        <f t="shared" si="90"/>
        <v/>
      </c>
      <c r="AP948" s="10" t="str">
        <f t="shared" si="90"/>
        <v/>
      </c>
      <c r="AQ948" s="310">
        <f>IF(ISNUMBER(SEARCH($T$30,AO948)),MAX(AQ$5:AQ947)+1,0)</f>
        <v>0</v>
      </c>
      <c r="AR948" s="310">
        <f>IF(ISNUMBER(SEARCH($T$31,AO948)),MAX(AR$5:AR947)+1,0)</f>
        <v>0</v>
      </c>
      <c r="AS948" s="128" t="str">
        <f t="shared" si="93"/>
        <v/>
      </c>
      <c r="AT948" s="105" t="str">
        <f>IF(ISNUMBER($AS948),INDEX($C$1:$AB$3985,$AS948,AT$4),"")</f>
        <v/>
      </c>
      <c r="AU948" s="128"/>
      <c r="AV948" s="128" t="str">
        <f t="shared" si="95"/>
        <v/>
      </c>
      <c r="AW948" s="105" t="str">
        <f>IF(ISNUMBER($AV948),INDEX($C$1:$AB$3985,$AV948,AW$4),"")</f>
        <v/>
      </c>
      <c r="AX948" s="105" t="str">
        <f>IF(ISNUMBER($AV948),INDEX($C$1:$AB$3985,$AV948,AX$4),"")</f>
        <v/>
      </c>
      <c r="AY948" s="128"/>
      <c r="AZ948" s="128"/>
      <c r="BA948" s="128" t="str">
        <f t="shared" si="96"/>
        <v/>
      </c>
      <c r="BB948" s="105" t="str">
        <f>IF(ISNUMBER($BA948),INDEX($C$1:$AB$3985,$BA948,BB$4),"")</f>
        <v/>
      </c>
      <c r="BC948" s="105"/>
    </row>
    <row r="949" spans="1:55" x14ac:dyDescent="0.25">
      <c r="A949" s="98"/>
      <c r="B949" s="98">
        <f>ROW()</f>
        <v>949</v>
      </c>
      <c r="C949" s="73"/>
      <c r="D949" s="179" t="s">
        <v>1021</v>
      </c>
      <c r="E949" s="175">
        <v>21.188020000000002</v>
      </c>
      <c r="F949" s="175">
        <v>0</v>
      </c>
      <c r="G949" s="176" t="s">
        <v>854</v>
      </c>
      <c r="H949" s="176"/>
      <c r="I949" s="176"/>
      <c r="J949" s="172"/>
      <c r="K949" s="173"/>
      <c r="L949" s="178"/>
      <c r="M949" s="36"/>
      <c r="N949" s="36"/>
      <c r="O949" s="36"/>
      <c r="P949" s="36"/>
      <c r="Q949" s="36"/>
      <c r="R949" s="3"/>
      <c r="S949" s="106"/>
      <c r="T949" s="106"/>
      <c r="U949" s="106"/>
      <c r="V949" s="106"/>
      <c r="W949" s="106"/>
      <c r="X949" s="106"/>
      <c r="Y949" s="36"/>
      <c r="Z949" s="36"/>
      <c r="AA949" s="36"/>
      <c r="AB949" s="188" t="str">
        <f t="shared" si="91"/>
        <v>or08c09_021.18802</v>
      </c>
      <c r="AC949" s="188" t="s">
        <v>1585</v>
      </c>
      <c r="AD949" s="131"/>
      <c r="AE949" s="131"/>
      <c r="AF949" s="131"/>
      <c r="AG949" s="131"/>
      <c r="AH949" s="131"/>
      <c r="AI949" s="131"/>
      <c r="AJ949" s="128" t="str">
        <f t="shared" si="92"/>
        <v/>
      </c>
      <c r="AK949" s="7" t="str">
        <f>IF(ISNUMBER($AJ949),INDEX($C$1:$AB$3985,$AJ949,AK$4),"")</f>
        <v/>
      </c>
      <c r="AL949" s="7" t="str">
        <f>IF(ISNUMBER($AJ949),INDEX($C$1:$AB$3985,$AJ949,AL$4),"")</f>
        <v/>
      </c>
      <c r="AM949" s="128"/>
      <c r="AN949" s="128" t="str">
        <f t="shared" si="94"/>
        <v/>
      </c>
      <c r="AO949" s="7" t="str">
        <f t="shared" si="90"/>
        <v/>
      </c>
      <c r="AP949" s="10" t="str">
        <f t="shared" si="90"/>
        <v/>
      </c>
      <c r="AQ949" s="310">
        <f>IF(ISNUMBER(SEARCH($T$30,AO949)),MAX(AQ$5:AQ948)+1,0)</f>
        <v>0</v>
      </c>
      <c r="AR949" s="310">
        <f>IF(ISNUMBER(SEARCH($T$31,AO949)),MAX(AR$5:AR948)+1,0)</f>
        <v>0</v>
      </c>
      <c r="AS949" s="128" t="str">
        <f t="shared" si="93"/>
        <v/>
      </c>
      <c r="AT949" s="105" t="str">
        <f>IF(ISNUMBER($AS949),INDEX($C$1:$AB$3985,$AS949,AT$4),"")</f>
        <v/>
      </c>
      <c r="AU949" s="128"/>
      <c r="AV949" s="128" t="str">
        <f t="shared" si="95"/>
        <v/>
      </c>
      <c r="AW949" s="105" t="str">
        <f>IF(ISNUMBER($AV949),INDEX($C$1:$AB$3985,$AV949,AW$4),"")</f>
        <v/>
      </c>
      <c r="AX949" s="105" t="str">
        <f>IF(ISNUMBER($AV949),INDEX($C$1:$AB$3985,$AV949,AX$4),"")</f>
        <v/>
      </c>
      <c r="AY949" s="128"/>
      <c r="AZ949" s="128"/>
      <c r="BA949" s="128" t="str">
        <f t="shared" si="96"/>
        <v/>
      </c>
      <c r="BB949" s="105" t="str">
        <f>IF(ISNUMBER($BA949),INDEX($C$1:$AB$3985,$BA949,BB$4),"")</f>
        <v/>
      </c>
      <c r="BC949" s="105"/>
    </row>
    <row r="950" spans="1:55" x14ac:dyDescent="0.25">
      <c r="A950" s="98"/>
      <c r="B950" s="98">
        <f>ROW()</f>
        <v>950</v>
      </c>
      <c r="C950" s="73"/>
      <c r="D950" s="179" t="s">
        <v>1022</v>
      </c>
      <c r="E950" s="175">
        <v>20.594719999999999</v>
      </c>
      <c r="F950" s="175">
        <v>0</v>
      </c>
      <c r="G950" s="176" t="s">
        <v>854</v>
      </c>
      <c r="H950" s="176"/>
      <c r="I950" s="176"/>
      <c r="J950" s="172"/>
      <c r="K950" s="173"/>
      <c r="L950" s="178"/>
      <c r="M950" s="36"/>
      <c r="N950" s="36"/>
      <c r="O950" s="36"/>
      <c r="P950" s="36"/>
      <c r="Q950" s="36"/>
      <c r="R950" s="3"/>
      <c r="S950" s="106"/>
      <c r="T950" s="106"/>
      <c r="U950" s="106"/>
      <c r="V950" s="106"/>
      <c r="W950" s="106"/>
      <c r="X950" s="106"/>
      <c r="Y950" s="36"/>
      <c r="Z950" s="36"/>
      <c r="AA950" s="36"/>
      <c r="AB950" s="188" t="str">
        <f t="shared" si="91"/>
        <v>or08c10_020.59472</v>
      </c>
      <c r="AC950" s="188" t="s">
        <v>1585</v>
      </c>
      <c r="AD950" s="131"/>
      <c r="AE950" s="131"/>
      <c r="AF950" s="131"/>
      <c r="AG950" s="131"/>
      <c r="AH950" s="131"/>
      <c r="AI950" s="131"/>
      <c r="AJ950" s="128" t="str">
        <f t="shared" si="92"/>
        <v/>
      </c>
      <c r="AK950" s="7" t="str">
        <f>IF(ISNUMBER($AJ950),INDEX($C$1:$AB$3985,$AJ950,AK$4),"")</f>
        <v/>
      </c>
      <c r="AL950" s="7" t="str">
        <f>IF(ISNUMBER($AJ950),INDEX($C$1:$AB$3985,$AJ950,AL$4),"")</f>
        <v/>
      </c>
      <c r="AM950" s="128"/>
      <c r="AN950" s="128" t="str">
        <f t="shared" si="94"/>
        <v/>
      </c>
      <c r="AO950" s="7" t="str">
        <f t="shared" si="90"/>
        <v/>
      </c>
      <c r="AP950" s="10" t="str">
        <f t="shared" si="90"/>
        <v/>
      </c>
      <c r="AQ950" s="310">
        <f>IF(ISNUMBER(SEARCH($T$30,AO950)),MAX(AQ$5:AQ949)+1,0)</f>
        <v>0</v>
      </c>
      <c r="AR950" s="310">
        <f>IF(ISNUMBER(SEARCH($T$31,AO950)),MAX(AR$5:AR949)+1,0)</f>
        <v>0</v>
      </c>
      <c r="AS950" s="128" t="str">
        <f t="shared" si="93"/>
        <v/>
      </c>
      <c r="AT950" s="105" t="str">
        <f>IF(ISNUMBER($AS950),INDEX($C$1:$AB$3985,$AS950,AT$4),"")</f>
        <v/>
      </c>
      <c r="AU950" s="128"/>
      <c r="AV950" s="128" t="str">
        <f t="shared" si="95"/>
        <v/>
      </c>
      <c r="AW950" s="105" t="str">
        <f>IF(ISNUMBER($AV950),INDEX($C$1:$AB$3985,$AV950,AW$4),"")</f>
        <v/>
      </c>
      <c r="AX950" s="105" t="str">
        <f>IF(ISNUMBER($AV950),INDEX($C$1:$AB$3985,$AV950,AX$4),"")</f>
        <v/>
      </c>
      <c r="AY950" s="128"/>
      <c r="AZ950" s="128"/>
      <c r="BA950" s="128" t="str">
        <f t="shared" si="96"/>
        <v/>
      </c>
      <c r="BB950" s="105" t="str">
        <f>IF(ISNUMBER($BA950),INDEX($C$1:$AB$3985,$BA950,BB$4),"")</f>
        <v/>
      </c>
      <c r="BC950" s="105"/>
    </row>
    <row r="951" spans="1:55" x14ac:dyDescent="0.25">
      <c r="A951" s="98"/>
      <c r="B951" s="98">
        <f>ROW()</f>
        <v>951</v>
      </c>
      <c r="C951" s="73"/>
      <c r="D951" s="179" t="s">
        <v>1023</v>
      </c>
      <c r="E951" s="175">
        <v>19.983640000000001</v>
      </c>
      <c r="F951" s="175">
        <v>0</v>
      </c>
      <c r="G951" s="176" t="s">
        <v>854</v>
      </c>
      <c r="H951" s="176"/>
      <c r="I951" s="176"/>
      <c r="J951" s="172"/>
      <c r="K951" s="173"/>
      <c r="L951" s="178"/>
      <c r="M951" s="36"/>
      <c r="N951" s="36"/>
      <c r="O951" s="36"/>
      <c r="P951" s="36"/>
      <c r="Q951" s="36"/>
      <c r="R951" s="3"/>
      <c r="S951" s="106"/>
      <c r="T951" s="106"/>
      <c r="U951" s="106"/>
      <c r="V951" s="106"/>
      <c r="W951" s="106"/>
      <c r="X951" s="106"/>
      <c r="Y951" s="36"/>
      <c r="Z951" s="36"/>
      <c r="AA951" s="36"/>
      <c r="AB951" s="188" t="str">
        <f t="shared" si="91"/>
        <v>or08c11_019.98364</v>
      </c>
      <c r="AC951" s="188" t="s">
        <v>1585</v>
      </c>
      <c r="AD951" s="131"/>
      <c r="AE951" s="131"/>
      <c r="AF951" s="131"/>
      <c r="AG951" s="131"/>
      <c r="AH951" s="131"/>
      <c r="AI951" s="131"/>
      <c r="AJ951" s="128" t="str">
        <f t="shared" si="92"/>
        <v/>
      </c>
      <c r="AK951" s="7" t="str">
        <f>IF(ISNUMBER($AJ951),INDEX($C$1:$AB$3985,$AJ951,AK$4),"")</f>
        <v/>
      </c>
      <c r="AL951" s="7" t="str">
        <f>IF(ISNUMBER($AJ951),INDEX($C$1:$AB$3985,$AJ951,AL$4),"")</f>
        <v/>
      </c>
      <c r="AM951" s="128"/>
      <c r="AN951" s="128" t="str">
        <f t="shared" si="94"/>
        <v/>
      </c>
      <c r="AO951" s="7" t="str">
        <f t="shared" si="90"/>
        <v/>
      </c>
      <c r="AP951" s="10" t="str">
        <f t="shared" si="90"/>
        <v/>
      </c>
      <c r="AQ951" s="310">
        <f>IF(ISNUMBER(SEARCH($T$30,AO951)),MAX(AQ$5:AQ950)+1,0)</f>
        <v>0</v>
      </c>
      <c r="AR951" s="310">
        <f>IF(ISNUMBER(SEARCH($T$31,AO951)),MAX(AR$5:AR950)+1,0)</f>
        <v>0</v>
      </c>
      <c r="AS951" s="128" t="str">
        <f t="shared" si="93"/>
        <v/>
      </c>
      <c r="AT951" s="105" t="str">
        <f>IF(ISNUMBER($AS951),INDEX($C$1:$AB$3985,$AS951,AT$4),"")</f>
        <v/>
      </c>
      <c r="AU951" s="128"/>
      <c r="AV951" s="128" t="str">
        <f t="shared" si="95"/>
        <v/>
      </c>
      <c r="AW951" s="105" t="str">
        <f>IF(ISNUMBER($AV951),INDEX($C$1:$AB$3985,$AV951,AW$4),"")</f>
        <v/>
      </c>
      <c r="AX951" s="105" t="str">
        <f>IF(ISNUMBER($AV951),INDEX($C$1:$AB$3985,$AV951,AX$4),"")</f>
        <v/>
      </c>
      <c r="AY951" s="128"/>
      <c r="AZ951" s="128"/>
      <c r="BA951" s="128" t="str">
        <f t="shared" si="96"/>
        <v/>
      </c>
      <c r="BB951" s="105" t="str">
        <f>IF(ISNUMBER($BA951),INDEX($C$1:$AB$3985,$BA951,BB$4),"")</f>
        <v/>
      </c>
      <c r="BC951" s="105"/>
    </row>
    <row r="952" spans="1:55" x14ac:dyDescent="0.25">
      <c r="A952" s="98"/>
      <c r="B952" s="98">
        <f>ROW()</f>
        <v>952</v>
      </c>
      <c r="C952" s="73"/>
      <c r="D952" s="179" t="s">
        <v>1024</v>
      </c>
      <c r="E952" s="175">
        <v>19.43684</v>
      </c>
      <c r="F952" s="175">
        <v>0</v>
      </c>
      <c r="G952" s="176" t="s">
        <v>854</v>
      </c>
      <c r="H952" s="176"/>
      <c r="I952" s="176"/>
      <c r="J952" s="172"/>
      <c r="K952" s="173"/>
      <c r="L952" s="178"/>
      <c r="M952" s="36"/>
      <c r="N952" s="36"/>
      <c r="O952" s="36"/>
      <c r="P952" s="36"/>
      <c r="Q952" s="36"/>
      <c r="R952" s="3"/>
      <c r="S952" s="106"/>
      <c r="T952" s="106"/>
      <c r="U952" s="106"/>
      <c r="V952" s="106"/>
      <c r="W952" s="106"/>
      <c r="X952" s="106"/>
      <c r="Y952" s="36"/>
      <c r="Z952" s="36"/>
      <c r="AA952" s="36"/>
      <c r="AB952" s="188" t="str">
        <f t="shared" si="91"/>
        <v>or08c12_019.43684</v>
      </c>
      <c r="AC952" s="188" t="s">
        <v>1585</v>
      </c>
      <c r="AD952" s="131"/>
      <c r="AE952" s="131"/>
      <c r="AF952" s="131"/>
      <c r="AG952" s="131"/>
      <c r="AH952" s="131"/>
      <c r="AI952" s="131"/>
      <c r="AJ952" s="128" t="str">
        <f t="shared" si="92"/>
        <v/>
      </c>
      <c r="AK952" s="7" t="str">
        <f>IF(ISNUMBER($AJ952),INDEX($C$1:$AB$3985,$AJ952,AK$4),"")</f>
        <v/>
      </c>
      <c r="AL952" s="7" t="str">
        <f>IF(ISNUMBER($AJ952),INDEX($C$1:$AB$3985,$AJ952,AL$4),"")</f>
        <v/>
      </c>
      <c r="AM952" s="128"/>
      <c r="AN952" s="128" t="str">
        <f t="shared" si="94"/>
        <v/>
      </c>
      <c r="AO952" s="7" t="str">
        <f t="shared" si="90"/>
        <v/>
      </c>
      <c r="AP952" s="10" t="str">
        <f t="shared" si="90"/>
        <v/>
      </c>
      <c r="AQ952" s="310">
        <f>IF(ISNUMBER(SEARCH($T$30,AO952)),MAX(AQ$5:AQ951)+1,0)</f>
        <v>0</v>
      </c>
      <c r="AR952" s="310">
        <f>IF(ISNUMBER(SEARCH($T$31,AO952)),MAX(AR$5:AR951)+1,0)</f>
        <v>0</v>
      </c>
      <c r="AS952" s="128" t="str">
        <f t="shared" si="93"/>
        <v/>
      </c>
      <c r="AT952" s="105" t="str">
        <f>IF(ISNUMBER($AS952),INDEX($C$1:$AB$3985,$AS952,AT$4),"")</f>
        <v/>
      </c>
      <c r="AU952" s="128"/>
      <c r="AV952" s="128" t="str">
        <f t="shared" si="95"/>
        <v/>
      </c>
      <c r="AW952" s="105" t="str">
        <f>IF(ISNUMBER($AV952),INDEX($C$1:$AB$3985,$AV952,AW$4),"")</f>
        <v/>
      </c>
      <c r="AX952" s="105" t="str">
        <f>IF(ISNUMBER($AV952),INDEX($C$1:$AB$3985,$AV952,AX$4),"")</f>
        <v/>
      </c>
      <c r="AY952" s="128"/>
      <c r="AZ952" s="128"/>
      <c r="BA952" s="128" t="str">
        <f t="shared" si="96"/>
        <v/>
      </c>
      <c r="BB952" s="105" t="str">
        <f>IF(ISNUMBER($BA952),INDEX($C$1:$AB$3985,$BA952,BB$4),"")</f>
        <v/>
      </c>
      <c r="BC952" s="105"/>
    </row>
    <row r="953" spans="1:55" x14ac:dyDescent="0.25">
      <c r="A953" s="98"/>
      <c r="B953" s="98">
        <f>ROW()</f>
        <v>953</v>
      </c>
      <c r="C953" s="73"/>
      <c r="D953" s="179" t="s">
        <v>1025</v>
      </c>
      <c r="E953" s="175">
        <v>18.947579999999999</v>
      </c>
      <c r="F953" s="175">
        <v>0</v>
      </c>
      <c r="G953" s="176" t="s">
        <v>854</v>
      </c>
      <c r="H953" s="176"/>
      <c r="I953" s="176"/>
      <c r="J953" s="172"/>
      <c r="K953" s="173"/>
      <c r="L953" s="178"/>
      <c r="M953" s="36"/>
      <c r="N953" s="36"/>
      <c r="O953" s="36"/>
      <c r="P953" s="36"/>
      <c r="Q953" s="36"/>
      <c r="R953" s="3"/>
      <c r="S953" s="106"/>
      <c r="T953" s="106"/>
      <c r="U953" s="106"/>
      <c r="V953" s="106"/>
      <c r="W953" s="106"/>
      <c r="X953" s="106"/>
      <c r="Y953" s="36"/>
      <c r="Z953" s="36"/>
      <c r="AA953" s="36"/>
      <c r="AB953" s="188" t="str">
        <f t="shared" si="91"/>
        <v>or08c13_018.94758</v>
      </c>
      <c r="AC953" s="188" t="s">
        <v>1585</v>
      </c>
      <c r="AD953" s="131"/>
      <c r="AE953" s="131"/>
      <c r="AF953" s="131"/>
      <c r="AG953" s="131"/>
      <c r="AH953" s="131"/>
      <c r="AI953" s="131"/>
      <c r="AJ953" s="128" t="str">
        <f t="shared" si="92"/>
        <v/>
      </c>
      <c r="AK953" s="7" t="str">
        <f>IF(ISNUMBER($AJ953),INDEX($C$1:$AB$3985,$AJ953,AK$4),"")</f>
        <v/>
      </c>
      <c r="AL953" s="7" t="str">
        <f>IF(ISNUMBER($AJ953),INDEX($C$1:$AB$3985,$AJ953,AL$4),"")</f>
        <v/>
      </c>
      <c r="AM953" s="128"/>
      <c r="AN953" s="128" t="str">
        <f t="shared" si="94"/>
        <v/>
      </c>
      <c r="AO953" s="7" t="str">
        <f t="shared" si="90"/>
        <v/>
      </c>
      <c r="AP953" s="10" t="str">
        <f t="shared" si="90"/>
        <v/>
      </c>
      <c r="AQ953" s="310">
        <f>IF(ISNUMBER(SEARCH($T$30,AO953)),MAX(AQ$5:AQ952)+1,0)</f>
        <v>0</v>
      </c>
      <c r="AR953" s="310">
        <f>IF(ISNUMBER(SEARCH($T$31,AO953)),MAX(AR$5:AR952)+1,0)</f>
        <v>0</v>
      </c>
      <c r="AS953" s="128" t="str">
        <f t="shared" si="93"/>
        <v/>
      </c>
      <c r="AT953" s="105" t="str">
        <f>IF(ISNUMBER($AS953),INDEX($C$1:$AB$3985,$AS953,AT$4),"")</f>
        <v/>
      </c>
      <c r="AU953" s="128"/>
      <c r="AV953" s="128" t="str">
        <f t="shared" si="95"/>
        <v/>
      </c>
      <c r="AW953" s="105" t="str">
        <f>IF(ISNUMBER($AV953),INDEX($C$1:$AB$3985,$AV953,AW$4),"")</f>
        <v/>
      </c>
      <c r="AX953" s="105" t="str">
        <f>IF(ISNUMBER($AV953),INDEX($C$1:$AB$3985,$AV953,AX$4),"")</f>
        <v/>
      </c>
      <c r="AY953" s="128"/>
      <c r="AZ953" s="128"/>
      <c r="BA953" s="128" t="str">
        <f t="shared" si="96"/>
        <v/>
      </c>
      <c r="BB953" s="105" t="str">
        <f>IF(ISNUMBER($BA953),INDEX($C$1:$AB$3985,$BA953,BB$4),"")</f>
        <v/>
      </c>
      <c r="BC953" s="105"/>
    </row>
    <row r="954" spans="1:55" x14ac:dyDescent="0.25">
      <c r="A954" s="98"/>
      <c r="B954" s="98">
        <f>ROW()</f>
        <v>954</v>
      </c>
      <c r="C954" s="73"/>
      <c r="D954" s="179" t="s">
        <v>1026</v>
      </c>
      <c r="E954" s="175">
        <v>18.282229999999998</v>
      </c>
      <c r="F954" s="175">
        <v>0</v>
      </c>
      <c r="G954" s="176" t="s">
        <v>854</v>
      </c>
      <c r="H954" s="176"/>
      <c r="I954" s="176"/>
      <c r="J954" s="172"/>
      <c r="K954" s="173"/>
      <c r="L954" s="178"/>
      <c r="M954" s="36"/>
      <c r="N954" s="36"/>
      <c r="O954" s="36"/>
      <c r="P954" s="36"/>
      <c r="Q954" s="36"/>
      <c r="R954" s="3"/>
      <c r="S954" s="106"/>
      <c r="T954" s="106"/>
      <c r="U954" s="106"/>
      <c r="V954" s="106"/>
      <c r="W954" s="106"/>
      <c r="X954" s="106"/>
      <c r="Y954" s="36"/>
      <c r="Z954" s="36"/>
      <c r="AA954" s="36"/>
      <c r="AB954" s="188" t="str">
        <f t="shared" si="91"/>
        <v>or08c14_018.28223</v>
      </c>
      <c r="AC954" s="188" t="s">
        <v>1585</v>
      </c>
      <c r="AD954" s="131"/>
      <c r="AE954" s="131"/>
      <c r="AF954" s="131"/>
      <c r="AG954" s="131"/>
      <c r="AH954" s="131"/>
      <c r="AI954" s="131"/>
      <c r="AJ954" s="128" t="str">
        <f t="shared" si="92"/>
        <v/>
      </c>
      <c r="AK954" s="7" t="str">
        <f>IF(ISNUMBER($AJ954),INDEX($C$1:$AB$3985,$AJ954,AK$4),"")</f>
        <v/>
      </c>
      <c r="AL954" s="7" t="str">
        <f>IF(ISNUMBER($AJ954),INDEX($C$1:$AB$3985,$AJ954,AL$4),"")</f>
        <v/>
      </c>
      <c r="AM954" s="128"/>
      <c r="AN954" s="128" t="str">
        <f t="shared" si="94"/>
        <v/>
      </c>
      <c r="AO954" s="7" t="str">
        <f t="shared" si="90"/>
        <v/>
      </c>
      <c r="AP954" s="10" t="str">
        <f t="shared" si="90"/>
        <v/>
      </c>
      <c r="AQ954" s="310">
        <f>IF(ISNUMBER(SEARCH($T$30,AO954)),MAX(AQ$5:AQ953)+1,0)</f>
        <v>0</v>
      </c>
      <c r="AR954" s="310">
        <f>IF(ISNUMBER(SEARCH($T$31,AO954)),MAX(AR$5:AR953)+1,0)</f>
        <v>0</v>
      </c>
      <c r="AS954" s="128" t="str">
        <f t="shared" si="93"/>
        <v/>
      </c>
      <c r="AT954" s="105" t="str">
        <f>IF(ISNUMBER($AS954),INDEX($C$1:$AB$3985,$AS954,AT$4),"")</f>
        <v/>
      </c>
      <c r="AU954" s="128"/>
      <c r="AV954" s="128" t="str">
        <f t="shared" si="95"/>
        <v/>
      </c>
      <c r="AW954" s="105" t="str">
        <f>IF(ISNUMBER($AV954),INDEX($C$1:$AB$3985,$AV954,AW$4),"")</f>
        <v/>
      </c>
      <c r="AX954" s="105" t="str">
        <f>IF(ISNUMBER($AV954),INDEX($C$1:$AB$3985,$AV954,AX$4),"")</f>
        <v/>
      </c>
      <c r="AY954" s="128"/>
      <c r="AZ954" s="128"/>
      <c r="BA954" s="128" t="str">
        <f t="shared" si="96"/>
        <v/>
      </c>
      <c r="BB954" s="105" t="str">
        <f>IF(ISNUMBER($BA954),INDEX($C$1:$AB$3985,$BA954,BB$4),"")</f>
        <v/>
      </c>
      <c r="BC954" s="105"/>
    </row>
    <row r="955" spans="1:55" x14ac:dyDescent="0.25">
      <c r="A955" s="98"/>
      <c r="B955" s="98">
        <f>ROW()</f>
        <v>955</v>
      </c>
      <c r="C955" s="73"/>
      <c r="D955" s="179" t="s">
        <v>1027</v>
      </c>
      <c r="E955" s="175">
        <v>16.59243</v>
      </c>
      <c r="F955" s="175">
        <v>0</v>
      </c>
      <c r="G955" s="176" t="s">
        <v>854</v>
      </c>
      <c r="H955" s="176"/>
      <c r="I955" s="176"/>
      <c r="J955" s="172"/>
      <c r="K955" s="173"/>
      <c r="L955" s="178"/>
      <c r="M955" s="36"/>
      <c r="N955" s="36"/>
      <c r="O955" s="36"/>
      <c r="P955" s="36"/>
      <c r="Q955" s="36"/>
      <c r="R955" s="3"/>
      <c r="S955" s="106"/>
      <c r="T955" s="106"/>
      <c r="U955" s="106"/>
      <c r="V955" s="106"/>
      <c r="W955" s="106"/>
      <c r="X955" s="106"/>
      <c r="Y955" s="36"/>
      <c r="Z955" s="36"/>
      <c r="AA955" s="36"/>
      <c r="AB955" s="188" t="str">
        <f t="shared" si="91"/>
        <v>or08c15_016.59243</v>
      </c>
      <c r="AC955" s="188" t="s">
        <v>1585</v>
      </c>
      <c r="AD955" s="131"/>
      <c r="AE955" s="131"/>
      <c r="AF955" s="131"/>
      <c r="AG955" s="131"/>
      <c r="AH955" s="131"/>
      <c r="AI955" s="131"/>
      <c r="AJ955" s="128" t="str">
        <f t="shared" si="92"/>
        <v/>
      </c>
      <c r="AK955" s="7" t="str">
        <f>IF(ISNUMBER($AJ955),INDEX($C$1:$AB$3985,$AJ955,AK$4),"")</f>
        <v/>
      </c>
      <c r="AL955" s="7" t="str">
        <f>IF(ISNUMBER($AJ955),INDEX($C$1:$AB$3985,$AJ955,AL$4),"")</f>
        <v/>
      </c>
      <c r="AM955" s="128"/>
      <c r="AN955" s="128" t="str">
        <f t="shared" si="94"/>
        <v/>
      </c>
      <c r="AO955" s="7" t="str">
        <f t="shared" si="90"/>
        <v/>
      </c>
      <c r="AP955" s="10" t="str">
        <f t="shared" si="90"/>
        <v/>
      </c>
      <c r="AQ955" s="310">
        <f>IF(ISNUMBER(SEARCH($T$30,AO955)),MAX(AQ$5:AQ954)+1,0)</f>
        <v>0</v>
      </c>
      <c r="AR955" s="310">
        <f>IF(ISNUMBER(SEARCH($T$31,AO955)),MAX(AR$5:AR954)+1,0)</f>
        <v>0</v>
      </c>
      <c r="AS955" s="128" t="str">
        <f t="shared" si="93"/>
        <v/>
      </c>
      <c r="AT955" s="105" t="str">
        <f>IF(ISNUMBER($AS955),INDEX($C$1:$AB$3985,$AS955,AT$4),"")</f>
        <v/>
      </c>
      <c r="AU955" s="128"/>
      <c r="AV955" s="128" t="str">
        <f t="shared" si="95"/>
        <v/>
      </c>
      <c r="AW955" s="105" t="str">
        <f>IF(ISNUMBER($AV955),INDEX($C$1:$AB$3985,$AV955,AW$4),"")</f>
        <v/>
      </c>
      <c r="AX955" s="105" t="str">
        <f>IF(ISNUMBER($AV955),INDEX($C$1:$AB$3985,$AV955,AX$4),"")</f>
        <v/>
      </c>
      <c r="AY955" s="128"/>
      <c r="AZ955" s="128"/>
      <c r="BA955" s="128" t="str">
        <f t="shared" si="96"/>
        <v/>
      </c>
      <c r="BB955" s="105" t="str">
        <f>IF(ISNUMBER($BA955),INDEX($C$1:$AB$3985,$BA955,BB$4),"")</f>
        <v/>
      </c>
      <c r="BC955" s="105"/>
    </row>
    <row r="956" spans="1:55" x14ac:dyDescent="0.25">
      <c r="A956" s="98"/>
      <c r="B956" s="98">
        <f>ROW()</f>
        <v>956</v>
      </c>
      <c r="C956" s="73"/>
      <c r="D956" s="179" t="s">
        <v>1028</v>
      </c>
      <c r="E956" s="175">
        <v>17.96387</v>
      </c>
      <c r="F956" s="175">
        <v>0</v>
      </c>
      <c r="G956" s="176" t="s">
        <v>854</v>
      </c>
      <c r="H956" s="176"/>
      <c r="I956" s="176"/>
      <c r="J956" s="172"/>
      <c r="K956" s="173"/>
      <c r="L956" s="178"/>
      <c r="M956" s="36"/>
      <c r="N956" s="36"/>
      <c r="O956" s="36"/>
      <c r="P956" s="36"/>
      <c r="Q956" s="36"/>
      <c r="R956" s="3"/>
      <c r="S956" s="106"/>
      <c r="T956" s="106"/>
      <c r="U956" s="106"/>
      <c r="V956" s="106"/>
      <c r="W956" s="106"/>
      <c r="X956" s="106"/>
      <c r="Y956" s="36"/>
      <c r="Z956" s="36"/>
      <c r="AA956" s="36"/>
      <c r="AB956" s="188" t="str">
        <f t="shared" si="91"/>
        <v>or08c16_017.96387</v>
      </c>
      <c r="AC956" s="188" t="s">
        <v>1585</v>
      </c>
      <c r="AD956" s="131"/>
      <c r="AE956" s="131"/>
      <c r="AF956" s="131"/>
      <c r="AG956" s="131"/>
      <c r="AH956" s="131"/>
      <c r="AI956" s="131"/>
      <c r="AJ956" s="128" t="str">
        <f t="shared" si="92"/>
        <v/>
      </c>
      <c r="AK956" s="7" t="str">
        <f>IF(ISNUMBER($AJ956),INDEX($C$1:$AB$3985,$AJ956,AK$4),"")</f>
        <v/>
      </c>
      <c r="AL956" s="7" t="str">
        <f>IF(ISNUMBER($AJ956),INDEX($C$1:$AB$3985,$AJ956,AL$4),"")</f>
        <v/>
      </c>
      <c r="AM956" s="128"/>
      <c r="AN956" s="128" t="str">
        <f t="shared" si="94"/>
        <v/>
      </c>
      <c r="AO956" s="7" t="str">
        <f t="shared" si="90"/>
        <v/>
      </c>
      <c r="AP956" s="10" t="str">
        <f t="shared" si="90"/>
        <v/>
      </c>
      <c r="AQ956" s="310">
        <f>IF(ISNUMBER(SEARCH($T$30,AO956)),MAX(AQ$5:AQ955)+1,0)</f>
        <v>0</v>
      </c>
      <c r="AR956" s="310">
        <f>IF(ISNUMBER(SEARCH($T$31,AO956)),MAX(AR$5:AR955)+1,0)</f>
        <v>0</v>
      </c>
      <c r="AS956" s="128" t="str">
        <f t="shared" si="93"/>
        <v/>
      </c>
      <c r="AT956" s="105" t="str">
        <f>IF(ISNUMBER($AS956),INDEX($C$1:$AB$3985,$AS956,AT$4),"")</f>
        <v/>
      </c>
      <c r="AU956" s="128"/>
      <c r="AV956" s="128" t="str">
        <f t="shared" si="95"/>
        <v/>
      </c>
      <c r="AW956" s="105" t="str">
        <f>IF(ISNUMBER($AV956),INDEX($C$1:$AB$3985,$AV956,AW$4),"")</f>
        <v/>
      </c>
      <c r="AX956" s="105" t="str">
        <f>IF(ISNUMBER($AV956),INDEX($C$1:$AB$3985,$AV956,AX$4),"")</f>
        <v/>
      </c>
      <c r="AY956" s="128"/>
      <c r="AZ956" s="128"/>
      <c r="BA956" s="128" t="str">
        <f t="shared" si="96"/>
        <v/>
      </c>
      <c r="BB956" s="105" t="str">
        <f>IF(ISNUMBER($BA956),INDEX($C$1:$AB$3985,$BA956,BB$4),"")</f>
        <v/>
      </c>
      <c r="BC956" s="105"/>
    </row>
    <row r="957" spans="1:55" x14ac:dyDescent="0.25">
      <c r="A957" s="98"/>
      <c r="B957" s="98">
        <f>ROW()</f>
        <v>957</v>
      </c>
      <c r="C957" s="73"/>
      <c r="D957" s="179" t="s">
        <v>1029</v>
      </c>
      <c r="E957" s="175">
        <v>18.498629999999999</v>
      </c>
      <c r="F957" s="175">
        <v>0</v>
      </c>
      <c r="G957" s="176" t="s">
        <v>854</v>
      </c>
      <c r="H957" s="176"/>
      <c r="I957" s="176"/>
      <c r="J957" s="172"/>
      <c r="K957" s="173"/>
      <c r="L957" s="178"/>
      <c r="M957" s="36"/>
      <c r="N957" s="36"/>
      <c r="O957" s="36"/>
      <c r="P957" s="36"/>
      <c r="Q957" s="36"/>
      <c r="R957" s="3"/>
      <c r="S957" s="106"/>
      <c r="T957" s="106"/>
      <c r="U957" s="106"/>
      <c r="V957" s="106"/>
      <c r="W957" s="106"/>
      <c r="X957" s="106"/>
      <c r="Y957" s="36"/>
      <c r="Z957" s="36"/>
      <c r="AA957" s="36"/>
      <c r="AB957" s="188" t="str">
        <f t="shared" si="91"/>
        <v>or08c17_018.49863</v>
      </c>
      <c r="AC957" s="188" t="s">
        <v>1585</v>
      </c>
      <c r="AD957" s="131"/>
      <c r="AE957" s="131"/>
      <c r="AF957" s="131"/>
      <c r="AG957" s="131"/>
      <c r="AH957" s="131"/>
      <c r="AI957" s="131"/>
      <c r="AJ957" s="128" t="str">
        <f t="shared" si="92"/>
        <v/>
      </c>
      <c r="AK957" s="7" t="str">
        <f>IF(ISNUMBER($AJ957),INDEX($C$1:$AB$3985,$AJ957,AK$4),"")</f>
        <v/>
      </c>
      <c r="AL957" s="7" t="str">
        <f>IF(ISNUMBER($AJ957),INDEX($C$1:$AB$3985,$AJ957,AL$4),"")</f>
        <v/>
      </c>
      <c r="AM957" s="128"/>
      <c r="AN957" s="128" t="str">
        <f t="shared" si="94"/>
        <v/>
      </c>
      <c r="AO957" s="7" t="str">
        <f t="shared" si="90"/>
        <v/>
      </c>
      <c r="AP957" s="10" t="str">
        <f t="shared" si="90"/>
        <v/>
      </c>
      <c r="AQ957" s="310">
        <f>IF(ISNUMBER(SEARCH($T$30,AO957)),MAX(AQ$5:AQ956)+1,0)</f>
        <v>0</v>
      </c>
      <c r="AR957" s="310">
        <f>IF(ISNUMBER(SEARCH($T$31,AO957)),MAX(AR$5:AR956)+1,0)</f>
        <v>0</v>
      </c>
      <c r="AS957" s="128" t="str">
        <f t="shared" si="93"/>
        <v/>
      </c>
      <c r="AT957" s="105" t="str">
        <f>IF(ISNUMBER($AS957),INDEX($C$1:$AB$3985,$AS957,AT$4),"")</f>
        <v/>
      </c>
      <c r="AU957" s="128"/>
      <c r="AV957" s="128" t="str">
        <f t="shared" si="95"/>
        <v/>
      </c>
      <c r="AW957" s="105" t="str">
        <f>IF(ISNUMBER($AV957),INDEX($C$1:$AB$3985,$AV957,AW$4),"")</f>
        <v/>
      </c>
      <c r="AX957" s="105" t="str">
        <f>IF(ISNUMBER($AV957),INDEX($C$1:$AB$3985,$AV957,AX$4),"")</f>
        <v/>
      </c>
      <c r="AY957" s="128"/>
      <c r="AZ957" s="128"/>
      <c r="BA957" s="128" t="str">
        <f t="shared" si="96"/>
        <v/>
      </c>
      <c r="BB957" s="105" t="str">
        <f>IF(ISNUMBER($BA957),INDEX($C$1:$AB$3985,$BA957,BB$4),"")</f>
        <v/>
      </c>
      <c r="BC957" s="105"/>
    </row>
    <row r="958" spans="1:55" x14ac:dyDescent="0.25">
      <c r="A958" s="98"/>
      <c r="B958" s="98">
        <f>ROW()</f>
        <v>958</v>
      </c>
      <c r="C958" s="73"/>
      <c r="D958" s="179" t="s">
        <v>1030</v>
      </c>
      <c r="E958" s="175">
        <v>18.76876</v>
      </c>
      <c r="F958" s="175">
        <v>0</v>
      </c>
      <c r="G958" s="176" t="s">
        <v>854</v>
      </c>
      <c r="H958" s="176"/>
      <c r="I958" s="176"/>
      <c r="J958" s="172"/>
      <c r="K958" s="173"/>
      <c r="L958" s="178"/>
      <c r="M958" s="36"/>
      <c r="N958" s="36"/>
      <c r="O958" s="36"/>
      <c r="P958" s="36"/>
      <c r="Q958" s="36"/>
      <c r="R958" s="3"/>
      <c r="S958" s="106"/>
      <c r="T958" s="106"/>
      <c r="U958" s="106"/>
      <c r="V958" s="106"/>
      <c r="W958" s="106"/>
      <c r="X958" s="106"/>
      <c r="Y958" s="36"/>
      <c r="Z958" s="36"/>
      <c r="AA958" s="36"/>
      <c r="AB958" s="188" t="str">
        <f t="shared" si="91"/>
        <v>or08c18_018.76876</v>
      </c>
      <c r="AC958" s="188" t="s">
        <v>1585</v>
      </c>
      <c r="AD958" s="131"/>
      <c r="AE958" s="131"/>
      <c r="AF958" s="131"/>
      <c r="AG958" s="131"/>
      <c r="AH958" s="131"/>
      <c r="AI958" s="131"/>
      <c r="AJ958" s="128" t="str">
        <f t="shared" si="92"/>
        <v/>
      </c>
      <c r="AK958" s="7" t="str">
        <f>IF(ISNUMBER($AJ958),INDEX($C$1:$AB$3985,$AJ958,AK$4),"")</f>
        <v/>
      </c>
      <c r="AL958" s="7" t="str">
        <f>IF(ISNUMBER($AJ958),INDEX($C$1:$AB$3985,$AJ958,AL$4),"")</f>
        <v/>
      </c>
      <c r="AM958" s="128"/>
      <c r="AN958" s="128" t="str">
        <f t="shared" si="94"/>
        <v/>
      </c>
      <c r="AO958" s="7" t="str">
        <f t="shared" si="90"/>
        <v/>
      </c>
      <c r="AP958" s="10" t="str">
        <f t="shared" si="90"/>
        <v/>
      </c>
      <c r="AQ958" s="310">
        <f>IF(ISNUMBER(SEARCH($T$30,AO958)),MAX(AQ$5:AQ957)+1,0)</f>
        <v>0</v>
      </c>
      <c r="AR958" s="310">
        <f>IF(ISNUMBER(SEARCH($T$31,AO958)),MAX(AR$5:AR957)+1,0)</f>
        <v>0</v>
      </c>
      <c r="AS958" s="128" t="str">
        <f t="shared" si="93"/>
        <v/>
      </c>
      <c r="AT958" s="105" t="str">
        <f>IF(ISNUMBER($AS958),INDEX($C$1:$AB$3985,$AS958,AT$4),"")</f>
        <v/>
      </c>
      <c r="AU958" s="128"/>
      <c r="AV958" s="128" t="str">
        <f t="shared" si="95"/>
        <v/>
      </c>
      <c r="AW958" s="105" t="str">
        <f>IF(ISNUMBER($AV958),INDEX($C$1:$AB$3985,$AV958,AW$4),"")</f>
        <v/>
      </c>
      <c r="AX958" s="105" t="str">
        <f>IF(ISNUMBER($AV958),INDEX($C$1:$AB$3985,$AV958,AX$4),"")</f>
        <v/>
      </c>
      <c r="AY958" s="128"/>
      <c r="AZ958" s="128"/>
      <c r="BA958" s="128" t="str">
        <f t="shared" si="96"/>
        <v/>
      </c>
      <c r="BB958" s="105" t="str">
        <f>IF(ISNUMBER($BA958),INDEX($C$1:$AB$3985,$BA958,BB$4),"")</f>
        <v/>
      </c>
      <c r="BC958" s="105"/>
    </row>
    <row r="959" spans="1:55" x14ac:dyDescent="0.25">
      <c r="A959" s="98"/>
      <c r="B959" s="98">
        <f>ROW()</f>
        <v>959</v>
      </c>
      <c r="C959" s="73"/>
      <c r="D959" s="179" t="s">
        <v>1031</v>
      </c>
      <c r="E959" s="175">
        <v>18.880929999999999</v>
      </c>
      <c r="F959" s="175">
        <v>0</v>
      </c>
      <c r="G959" s="176" t="s">
        <v>854</v>
      </c>
      <c r="H959" s="176"/>
      <c r="I959" s="176"/>
      <c r="J959" s="172"/>
      <c r="K959" s="173"/>
      <c r="L959" s="178"/>
      <c r="M959" s="36"/>
      <c r="N959" s="36"/>
      <c r="O959" s="36"/>
      <c r="P959" s="36"/>
      <c r="Q959" s="36"/>
      <c r="R959" s="3"/>
      <c r="S959" s="106"/>
      <c r="T959" s="106"/>
      <c r="U959" s="106"/>
      <c r="V959" s="106"/>
      <c r="W959" s="106"/>
      <c r="X959" s="106"/>
      <c r="Y959" s="36"/>
      <c r="Z959" s="36"/>
      <c r="AA959" s="36"/>
      <c r="AB959" s="188" t="str">
        <f t="shared" si="91"/>
        <v>or08c19_018.88093</v>
      </c>
      <c r="AC959" s="188" t="s">
        <v>1585</v>
      </c>
      <c r="AD959" s="131"/>
      <c r="AE959" s="131"/>
      <c r="AF959" s="131"/>
      <c r="AG959" s="131"/>
      <c r="AH959" s="131"/>
      <c r="AI959" s="131"/>
      <c r="AJ959" s="128" t="str">
        <f t="shared" si="92"/>
        <v/>
      </c>
      <c r="AK959" s="7" t="str">
        <f>IF(ISNUMBER($AJ959),INDEX($C$1:$AB$3985,$AJ959,AK$4),"")</f>
        <v/>
      </c>
      <c r="AL959" s="7" t="str">
        <f>IF(ISNUMBER($AJ959),INDEX($C$1:$AB$3985,$AJ959,AL$4),"")</f>
        <v/>
      </c>
      <c r="AM959" s="128"/>
      <c r="AN959" s="128" t="str">
        <f t="shared" si="94"/>
        <v/>
      </c>
      <c r="AO959" s="7" t="str">
        <f t="shared" ref="AO959:AP1022" si="97">IF(ISNUMBER($AN959),INDEX($C$1:$AB$2294,$AN959,AO$4),"")</f>
        <v/>
      </c>
      <c r="AP959" s="10" t="str">
        <f t="shared" si="97"/>
        <v/>
      </c>
      <c r="AQ959" s="310">
        <f>IF(ISNUMBER(SEARCH($T$30,AO959)),MAX(AQ$5:AQ958)+1,0)</f>
        <v>0</v>
      </c>
      <c r="AR959" s="310">
        <f>IF(ISNUMBER(SEARCH($T$31,AO959)),MAX(AR$5:AR958)+1,0)</f>
        <v>0</v>
      </c>
      <c r="AS959" s="128" t="str">
        <f t="shared" si="93"/>
        <v/>
      </c>
      <c r="AT959" s="105" t="str">
        <f>IF(ISNUMBER($AS959),INDEX($C$1:$AB$3985,$AS959,AT$4),"")</f>
        <v/>
      </c>
      <c r="AU959" s="128"/>
      <c r="AV959" s="128" t="str">
        <f t="shared" si="95"/>
        <v/>
      </c>
      <c r="AW959" s="105" t="str">
        <f>IF(ISNUMBER($AV959),INDEX($C$1:$AB$3985,$AV959,AW$4),"")</f>
        <v/>
      </c>
      <c r="AX959" s="105" t="str">
        <f>IF(ISNUMBER($AV959),INDEX($C$1:$AB$3985,$AV959,AX$4),"")</f>
        <v/>
      </c>
      <c r="AY959" s="128"/>
      <c r="AZ959" s="128"/>
      <c r="BA959" s="128" t="str">
        <f t="shared" si="96"/>
        <v/>
      </c>
      <c r="BB959" s="105" t="str">
        <f>IF(ISNUMBER($BA959),INDEX($C$1:$AB$3985,$BA959,BB$4),"")</f>
        <v/>
      </c>
      <c r="BC959" s="105"/>
    </row>
    <row r="960" spans="1:55" x14ac:dyDescent="0.25">
      <c r="A960" s="98"/>
      <c r="B960" s="98">
        <f>ROW()</f>
        <v>960</v>
      </c>
      <c r="C960" s="73"/>
      <c r="D960" s="179" t="s">
        <v>1032</v>
      </c>
      <c r="E960" s="175">
        <v>28.723459999999999</v>
      </c>
      <c r="F960" s="175">
        <v>0</v>
      </c>
      <c r="G960" s="176" t="s">
        <v>854</v>
      </c>
      <c r="H960" s="176"/>
      <c r="I960" s="176"/>
      <c r="J960" s="172"/>
      <c r="K960" s="173"/>
      <c r="L960" s="178"/>
      <c r="M960" s="36"/>
      <c r="N960" s="36"/>
      <c r="O960" s="36"/>
      <c r="P960" s="36"/>
      <c r="Q960" s="36"/>
      <c r="R960" s="3"/>
      <c r="S960" s="106"/>
      <c r="T960" s="106"/>
      <c r="U960" s="106"/>
      <c r="V960" s="106"/>
      <c r="W960" s="106"/>
      <c r="X960" s="106"/>
      <c r="Y960" s="36"/>
      <c r="Z960" s="36"/>
      <c r="AA960" s="36"/>
      <c r="AB960" s="188" t="str">
        <f t="shared" si="91"/>
        <v>or09c00_028.72346</v>
      </c>
      <c r="AC960" s="188" t="s">
        <v>1585</v>
      </c>
      <c r="AD960" s="131"/>
      <c r="AE960" s="131"/>
      <c r="AF960" s="131"/>
      <c r="AG960" s="131"/>
      <c r="AH960" s="131"/>
      <c r="AI960" s="131"/>
      <c r="AJ960" s="128" t="str">
        <f t="shared" si="92"/>
        <v/>
      </c>
      <c r="AK960" s="7" t="str">
        <f>IF(ISNUMBER($AJ960),INDEX($C$1:$AB$3985,$AJ960,AK$4),"")</f>
        <v/>
      </c>
      <c r="AL960" s="7" t="str">
        <f>IF(ISNUMBER($AJ960),INDEX($C$1:$AB$3985,$AJ960,AL$4),"")</f>
        <v/>
      </c>
      <c r="AM960" s="128"/>
      <c r="AN960" s="128" t="str">
        <f t="shared" si="94"/>
        <v/>
      </c>
      <c r="AO960" s="7" t="str">
        <f t="shared" si="97"/>
        <v/>
      </c>
      <c r="AP960" s="10" t="str">
        <f t="shared" si="97"/>
        <v/>
      </c>
      <c r="AQ960" s="310">
        <f>IF(ISNUMBER(SEARCH($T$30,AO960)),MAX(AQ$5:AQ959)+1,0)</f>
        <v>0</v>
      </c>
      <c r="AR960" s="310">
        <f>IF(ISNUMBER(SEARCH($T$31,AO960)),MAX(AR$5:AR959)+1,0)</f>
        <v>0</v>
      </c>
      <c r="AS960" s="128" t="str">
        <f t="shared" si="93"/>
        <v/>
      </c>
      <c r="AT960" s="105" t="str">
        <f>IF(ISNUMBER($AS960),INDEX($C$1:$AB$3985,$AS960,AT$4),"")</f>
        <v/>
      </c>
      <c r="AU960" s="128"/>
      <c r="AV960" s="128" t="str">
        <f t="shared" si="95"/>
        <v/>
      </c>
      <c r="AW960" s="105" t="str">
        <f>IF(ISNUMBER($AV960),INDEX($C$1:$AB$3985,$AV960,AW$4),"")</f>
        <v/>
      </c>
      <c r="AX960" s="105" t="str">
        <f>IF(ISNUMBER($AV960),INDEX($C$1:$AB$3985,$AV960,AX$4),"")</f>
        <v/>
      </c>
      <c r="AY960" s="128"/>
      <c r="AZ960" s="128"/>
      <c r="BA960" s="128" t="str">
        <f t="shared" si="96"/>
        <v/>
      </c>
      <c r="BB960" s="105" t="str">
        <f>IF(ISNUMBER($BA960),INDEX($C$1:$AB$3985,$BA960,BB$4),"")</f>
        <v/>
      </c>
      <c r="BC960" s="105"/>
    </row>
    <row r="961" spans="1:55" x14ac:dyDescent="0.25">
      <c r="A961" s="98"/>
      <c r="B961" s="98">
        <f>ROW()</f>
        <v>961</v>
      </c>
      <c r="C961" s="73"/>
      <c r="D961" s="179" t="s">
        <v>1033</v>
      </c>
      <c r="E961" s="175">
        <v>28.643439999999998</v>
      </c>
      <c r="F961" s="175">
        <v>0</v>
      </c>
      <c r="G961" s="176" t="s">
        <v>854</v>
      </c>
      <c r="H961" s="176"/>
      <c r="I961" s="176"/>
      <c r="J961" s="172"/>
      <c r="K961" s="173"/>
      <c r="L961" s="178"/>
      <c r="M961" s="36"/>
      <c r="N961" s="36"/>
      <c r="O961" s="36"/>
      <c r="P961" s="36"/>
      <c r="Q961" s="36"/>
      <c r="R961" s="3"/>
      <c r="S961" s="106"/>
      <c r="T961" s="106"/>
      <c r="U961" s="106"/>
      <c r="V961" s="106"/>
      <c r="W961" s="106"/>
      <c r="X961" s="106"/>
      <c r="Y961" s="36"/>
      <c r="Z961" s="36"/>
      <c r="AA961" s="36"/>
      <c r="AB961" s="188" t="str">
        <f t="shared" si="91"/>
        <v>or09c01_028.64344</v>
      </c>
      <c r="AC961" s="188" t="s">
        <v>1585</v>
      </c>
      <c r="AD961" s="131"/>
      <c r="AE961" s="131"/>
      <c r="AF961" s="131"/>
      <c r="AG961" s="131"/>
      <c r="AH961" s="131"/>
      <c r="AI961" s="131"/>
      <c r="AJ961" s="128" t="str">
        <f t="shared" si="92"/>
        <v/>
      </c>
      <c r="AK961" s="7" t="str">
        <f>IF(ISNUMBER($AJ961),INDEX($C$1:$AB$3985,$AJ961,AK$4),"")</f>
        <v/>
      </c>
      <c r="AL961" s="7" t="str">
        <f>IF(ISNUMBER($AJ961),INDEX($C$1:$AB$3985,$AJ961,AL$4),"")</f>
        <v/>
      </c>
      <c r="AM961" s="128"/>
      <c r="AN961" s="128" t="str">
        <f t="shared" si="94"/>
        <v/>
      </c>
      <c r="AO961" s="7" t="str">
        <f t="shared" si="97"/>
        <v/>
      </c>
      <c r="AP961" s="10" t="str">
        <f t="shared" si="97"/>
        <v/>
      </c>
      <c r="AQ961" s="310">
        <f>IF(ISNUMBER(SEARCH($T$30,AO961)),MAX(AQ$5:AQ960)+1,0)</f>
        <v>0</v>
      </c>
      <c r="AR961" s="310">
        <f>IF(ISNUMBER(SEARCH($T$31,AO961)),MAX(AR$5:AR960)+1,0)</f>
        <v>0</v>
      </c>
      <c r="AS961" s="128" t="str">
        <f t="shared" si="93"/>
        <v/>
      </c>
      <c r="AT961" s="105" t="str">
        <f>IF(ISNUMBER($AS961),INDEX($C$1:$AB$3985,$AS961,AT$4),"")</f>
        <v/>
      </c>
      <c r="AU961" s="128"/>
      <c r="AV961" s="128" t="str">
        <f t="shared" si="95"/>
        <v/>
      </c>
      <c r="AW961" s="105" t="str">
        <f>IF(ISNUMBER($AV961),INDEX($C$1:$AB$3985,$AV961,AW$4),"")</f>
        <v/>
      </c>
      <c r="AX961" s="105" t="str">
        <f>IF(ISNUMBER($AV961),INDEX($C$1:$AB$3985,$AV961,AX$4),"")</f>
        <v/>
      </c>
      <c r="AY961" s="128"/>
      <c r="AZ961" s="128"/>
      <c r="BA961" s="128" t="str">
        <f t="shared" si="96"/>
        <v/>
      </c>
      <c r="BB961" s="105" t="str">
        <f>IF(ISNUMBER($BA961),INDEX($C$1:$AB$3985,$BA961,BB$4),"")</f>
        <v/>
      </c>
      <c r="BC961" s="105"/>
    </row>
    <row r="962" spans="1:55" x14ac:dyDescent="0.25">
      <c r="A962" s="98"/>
      <c r="B962" s="98">
        <f>ROW()</f>
        <v>962</v>
      </c>
      <c r="C962" s="73"/>
      <c r="D962" s="179" t="s">
        <v>1034</v>
      </c>
      <c r="E962" s="175">
        <v>28.580870000000001</v>
      </c>
      <c r="F962" s="175">
        <v>0</v>
      </c>
      <c r="G962" s="176" t="s">
        <v>854</v>
      </c>
      <c r="H962" s="176"/>
      <c r="I962" s="176"/>
      <c r="J962" s="172"/>
      <c r="K962" s="173"/>
      <c r="L962" s="178"/>
      <c r="M962" s="36"/>
      <c r="N962" s="36"/>
      <c r="O962" s="36"/>
      <c r="P962" s="36"/>
      <c r="Q962" s="36"/>
      <c r="R962" s="3"/>
      <c r="S962" s="106"/>
      <c r="T962" s="106"/>
      <c r="U962" s="106"/>
      <c r="V962" s="106"/>
      <c r="W962" s="106"/>
      <c r="X962" s="106"/>
      <c r="Y962" s="36"/>
      <c r="Z962" s="36"/>
      <c r="AA962" s="36"/>
      <c r="AB962" s="188" t="str">
        <f t="shared" ref="AB962:AB1025" si="98">_xlfn.CONCAT(C962,D962,E962)</f>
        <v>or09c02_028.58087</v>
      </c>
      <c r="AC962" s="188" t="s">
        <v>1585</v>
      </c>
      <c r="AD962" s="131"/>
      <c r="AE962" s="131"/>
      <c r="AF962" s="131"/>
      <c r="AG962" s="131"/>
      <c r="AH962" s="131"/>
      <c r="AI962" s="131"/>
      <c r="AJ962" s="128" t="str">
        <f t="shared" si="92"/>
        <v/>
      </c>
      <c r="AK962" s="7" t="str">
        <f>IF(ISNUMBER($AJ962),INDEX($C$1:$AB$3985,$AJ962,AK$4),"")</f>
        <v/>
      </c>
      <c r="AL962" s="7" t="str">
        <f>IF(ISNUMBER($AJ962),INDEX($C$1:$AB$3985,$AJ962,AL$4),"")</f>
        <v/>
      </c>
      <c r="AM962" s="128"/>
      <c r="AN962" s="128" t="str">
        <f t="shared" si="94"/>
        <v/>
      </c>
      <c r="AO962" s="7" t="str">
        <f t="shared" si="97"/>
        <v/>
      </c>
      <c r="AP962" s="10" t="str">
        <f t="shared" si="97"/>
        <v/>
      </c>
      <c r="AQ962" s="310">
        <f>IF(ISNUMBER(SEARCH($T$30,AO962)),MAX(AQ$5:AQ961)+1,0)</f>
        <v>0</v>
      </c>
      <c r="AR962" s="310">
        <f>IF(ISNUMBER(SEARCH($T$31,AO962)),MAX(AR$5:AR961)+1,0)</f>
        <v>0</v>
      </c>
      <c r="AS962" s="128" t="str">
        <f t="shared" si="93"/>
        <v/>
      </c>
      <c r="AT962" s="105" t="str">
        <f>IF(ISNUMBER($AS962),INDEX($C$1:$AB$3985,$AS962,AT$4),"")</f>
        <v/>
      </c>
      <c r="AU962" s="128"/>
      <c r="AV962" s="128" t="str">
        <f t="shared" si="95"/>
        <v/>
      </c>
      <c r="AW962" s="105" t="str">
        <f>IF(ISNUMBER($AV962),INDEX($C$1:$AB$3985,$AV962,AW$4),"")</f>
        <v/>
      </c>
      <c r="AX962" s="105" t="str">
        <f>IF(ISNUMBER($AV962),INDEX($C$1:$AB$3985,$AV962,AX$4),"")</f>
        <v/>
      </c>
      <c r="AY962" s="128"/>
      <c r="AZ962" s="128"/>
      <c r="BA962" s="128" t="str">
        <f t="shared" si="96"/>
        <v/>
      </c>
      <c r="BB962" s="105" t="str">
        <f>IF(ISNUMBER($BA962),INDEX($C$1:$AB$3985,$BA962,BB$4),"")</f>
        <v/>
      </c>
      <c r="BC962" s="105"/>
    </row>
    <row r="963" spans="1:55" x14ac:dyDescent="0.25">
      <c r="A963" s="98"/>
      <c r="B963" s="98">
        <f>ROW()</f>
        <v>963</v>
      </c>
      <c r="C963" s="73"/>
      <c r="D963" s="179" t="s">
        <v>1035</v>
      </c>
      <c r="E963" s="175">
        <v>28.498809999999999</v>
      </c>
      <c r="F963" s="175">
        <v>0</v>
      </c>
      <c r="G963" s="176" t="s">
        <v>854</v>
      </c>
      <c r="H963" s="176"/>
      <c r="I963" s="176"/>
      <c r="J963" s="172"/>
      <c r="K963" s="173"/>
      <c r="L963" s="178"/>
      <c r="M963" s="36"/>
      <c r="N963" s="36"/>
      <c r="O963" s="36"/>
      <c r="P963" s="36"/>
      <c r="Q963" s="36"/>
      <c r="R963" s="3"/>
      <c r="S963" s="106"/>
      <c r="T963" s="106"/>
      <c r="U963" s="106"/>
      <c r="V963" s="106"/>
      <c r="W963" s="106"/>
      <c r="X963" s="106"/>
      <c r="Y963" s="36"/>
      <c r="Z963" s="36"/>
      <c r="AA963" s="36"/>
      <c r="AB963" s="188" t="str">
        <f t="shared" si="98"/>
        <v>or09c03_028.49881</v>
      </c>
      <c r="AC963" s="188" t="s">
        <v>1585</v>
      </c>
      <c r="AD963" s="131"/>
      <c r="AE963" s="131"/>
      <c r="AF963" s="131"/>
      <c r="AG963" s="131"/>
      <c r="AH963" s="131"/>
      <c r="AI963" s="131"/>
      <c r="AJ963" s="128" t="str">
        <f t="shared" si="92"/>
        <v/>
      </c>
      <c r="AK963" s="7" t="str">
        <f>IF(ISNUMBER($AJ963),INDEX($C$1:$AB$3985,$AJ963,AK$4),"")</f>
        <v/>
      </c>
      <c r="AL963" s="7" t="str">
        <f>IF(ISNUMBER($AJ963),INDEX($C$1:$AB$3985,$AJ963,AL$4),"")</f>
        <v/>
      </c>
      <c r="AM963" s="128"/>
      <c r="AN963" s="128" t="str">
        <f t="shared" si="94"/>
        <v/>
      </c>
      <c r="AO963" s="7" t="str">
        <f t="shared" si="97"/>
        <v/>
      </c>
      <c r="AP963" s="10" t="str">
        <f t="shared" si="97"/>
        <v/>
      </c>
      <c r="AQ963" s="310">
        <f>IF(ISNUMBER(SEARCH($T$30,AO963)),MAX(AQ$5:AQ962)+1,0)</f>
        <v>0</v>
      </c>
      <c r="AR963" s="310">
        <f>IF(ISNUMBER(SEARCH($T$31,AO963)),MAX(AR$5:AR962)+1,0)</f>
        <v>0</v>
      </c>
      <c r="AS963" s="128" t="str">
        <f t="shared" si="93"/>
        <v/>
      </c>
      <c r="AT963" s="105" t="str">
        <f>IF(ISNUMBER($AS963),INDEX($C$1:$AB$3985,$AS963,AT$4),"")</f>
        <v/>
      </c>
      <c r="AU963" s="128"/>
      <c r="AV963" s="128" t="str">
        <f t="shared" si="95"/>
        <v/>
      </c>
      <c r="AW963" s="105" t="str">
        <f>IF(ISNUMBER($AV963),INDEX($C$1:$AB$3985,$AV963,AW$4),"")</f>
        <v/>
      </c>
      <c r="AX963" s="105" t="str">
        <f>IF(ISNUMBER($AV963),INDEX($C$1:$AB$3985,$AV963,AX$4),"")</f>
        <v/>
      </c>
      <c r="AY963" s="128"/>
      <c r="AZ963" s="128"/>
      <c r="BA963" s="128" t="str">
        <f t="shared" si="96"/>
        <v/>
      </c>
      <c r="BB963" s="105" t="str">
        <f>IF(ISNUMBER($BA963),INDEX($C$1:$AB$3985,$BA963,BB$4),"")</f>
        <v/>
      </c>
      <c r="BC963" s="105"/>
    </row>
    <row r="964" spans="1:55" x14ac:dyDescent="0.25">
      <c r="A964" s="98"/>
      <c r="B964" s="98">
        <f>ROW()</f>
        <v>964</v>
      </c>
      <c r="C964" s="73"/>
      <c r="D964" s="179" t="s">
        <v>1036</v>
      </c>
      <c r="E964" s="175">
        <v>21.061859999999999</v>
      </c>
      <c r="F964" s="175">
        <v>0</v>
      </c>
      <c r="G964" s="176" t="s">
        <v>854</v>
      </c>
      <c r="H964" s="176"/>
      <c r="I964" s="176"/>
      <c r="J964" s="172"/>
      <c r="K964" s="173"/>
      <c r="L964" s="178"/>
      <c r="M964" s="36"/>
      <c r="N964" s="36"/>
      <c r="O964" s="36"/>
      <c r="P964" s="36"/>
      <c r="Q964" s="36"/>
      <c r="R964" s="3"/>
      <c r="S964" s="106"/>
      <c r="T964" s="106"/>
      <c r="U964" s="106"/>
      <c r="V964" s="106"/>
      <c r="W964" s="106"/>
      <c r="X964" s="106"/>
      <c r="Y964" s="36"/>
      <c r="Z964" s="36"/>
      <c r="AA964" s="36"/>
      <c r="AB964" s="188" t="str">
        <f t="shared" si="98"/>
        <v>or09c08_021.06186</v>
      </c>
      <c r="AC964" s="188" t="s">
        <v>1585</v>
      </c>
      <c r="AD964" s="131"/>
      <c r="AE964" s="131"/>
      <c r="AF964" s="131"/>
      <c r="AG964" s="131"/>
      <c r="AH964" s="131"/>
      <c r="AI964" s="131"/>
      <c r="AJ964" s="128" t="str">
        <f t="shared" si="92"/>
        <v/>
      </c>
      <c r="AK964" s="7" t="str">
        <f>IF(ISNUMBER($AJ964),INDEX($C$1:$AB$3985,$AJ964,AK$4),"")</f>
        <v/>
      </c>
      <c r="AL964" s="7" t="str">
        <f>IF(ISNUMBER($AJ964),INDEX($C$1:$AB$3985,$AJ964,AL$4),"")</f>
        <v/>
      </c>
      <c r="AM964" s="128"/>
      <c r="AN964" s="128" t="str">
        <f t="shared" si="94"/>
        <v/>
      </c>
      <c r="AO964" s="7" t="str">
        <f t="shared" si="97"/>
        <v/>
      </c>
      <c r="AP964" s="10" t="str">
        <f t="shared" si="97"/>
        <v/>
      </c>
      <c r="AQ964" s="310">
        <f>IF(ISNUMBER(SEARCH($T$30,AO964)),MAX(AQ$5:AQ963)+1,0)</f>
        <v>0</v>
      </c>
      <c r="AR964" s="310">
        <f>IF(ISNUMBER(SEARCH($T$31,AO964)),MAX(AR$5:AR963)+1,0)</f>
        <v>0</v>
      </c>
      <c r="AS964" s="128" t="str">
        <f t="shared" si="93"/>
        <v/>
      </c>
      <c r="AT964" s="105" t="str">
        <f>IF(ISNUMBER($AS964),INDEX($C$1:$AB$3985,$AS964,AT$4),"")</f>
        <v/>
      </c>
      <c r="AU964" s="128"/>
      <c r="AV964" s="128" t="str">
        <f t="shared" si="95"/>
        <v/>
      </c>
      <c r="AW964" s="105" t="str">
        <f>IF(ISNUMBER($AV964),INDEX($C$1:$AB$3985,$AV964,AW$4),"")</f>
        <v/>
      </c>
      <c r="AX964" s="105" t="str">
        <f>IF(ISNUMBER($AV964),INDEX($C$1:$AB$3985,$AV964,AX$4),"")</f>
        <v/>
      </c>
      <c r="AY964" s="128"/>
      <c r="AZ964" s="128"/>
      <c r="BA964" s="128" t="str">
        <f t="shared" si="96"/>
        <v/>
      </c>
      <c r="BB964" s="105" t="str">
        <f>IF(ISNUMBER($BA964),INDEX($C$1:$AB$3985,$BA964,BB$4),"")</f>
        <v/>
      </c>
      <c r="BC964" s="105"/>
    </row>
    <row r="965" spans="1:55" x14ac:dyDescent="0.25">
      <c r="A965" s="98"/>
      <c r="B965" s="98">
        <f>ROW()</f>
        <v>965</v>
      </c>
      <c r="C965" s="73"/>
      <c r="D965" s="179" t="s">
        <v>1037</v>
      </c>
      <c r="E965" s="175">
        <v>20.665400000000002</v>
      </c>
      <c r="F965" s="175">
        <v>0</v>
      </c>
      <c r="G965" s="176" t="s">
        <v>854</v>
      </c>
      <c r="H965" s="176"/>
      <c r="I965" s="176"/>
      <c r="J965" s="172"/>
      <c r="K965" s="173"/>
      <c r="L965" s="178"/>
      <c r="M965" s="36"/>
      <c r="N965" s="36"/>
      <c r="O965" s="36"/>
      <c r="P965" s="36"/>
      <c r="Q965" s="36"/>
      <c r="R965" s="3"/>
      <c r="S965" s="106"/>
      <c r="T965" s="106"/>
      <c r="U965" s="106"/>
      <c r="V965" s="106"/>
      <c r="W965" s="106"/>
      <c r="X965" s="106"/>
      <c r="Y965" s="36"/>
      <c r="Z965" s="36"/>
      <c r="AA965" s="36"/>
      <c r="AB965" s="188" t="str">
        <f t="shared" si="98"/>
        <v>or09c09_020.6654</v>
      </c>
      <c r="AC965" s="188" t="s">
        <v>1585</v>
      </c>
      <c r="AD965" s="131"/>
      <c r="AE965" s="131"/>
      <c r="AF965" s="131"/>
      <c r="AG965" s="131"/>
      <c r="AH965" s="131"/>
      <c r="AI965" s="131"/>
      <c r="AJ965" s="128" t="str">
        <f t="shared" si="92"/>
        <v/>
      </c>
      <c r="AK965" s="7" t="str">
        <f>IF(ISNUMBER($AJ965),INDEX($C$1:$AB$3985,$AJ965,AK$4),"")</f>
        <v/>
      </c>
      <c r="AL965" s="7" t="str">
        <f>IF(ISNUMBER($AJ965),INDEX($C$1:$AB$3985,$AJ965,AL$4),"")</f>
        <v/>
      </c>
      <c r="AM965" s="128"/>
      <c r="AN965" s="128" t="str">
        <f t="shared" si="94"/>
        <v/>
      </c>
      <c r="AO965" s="7" t="str">
        <f t="shared" si="97"/>
        <v/>
      </c>
      <c r="AP965" s="10" t="str">
        <f t="shared" si="97"/>
        <v/>
      </c>
      <c r="AQ965" s="310">
        <f>IF(ISNUMBER(SEARCH($T$30,AO965)),MAX(AQ$5:AQ964)+1,0)</f>
        <v>0</v>
      </c>
      <c r="AR965" s="310">
        <f>IF(ISNUMBER(SEARCH($T$31,AO965)),MAX(AR$5:AR964)+1,0)</f>
        <v>0</v>
      </c>
      <c r="AS965" s="128" t="str">
        <f t="shared" si="93"/>
        <v/>
      </c>
      <c r="AT965" s="105" t="str">
        <f>IF(ISNUMBER($AS965),INDEX($C$1:$AB$3985,$AS965,AT$4),"")</f>
        <v/>
      </c>
      <c r="AU965" s="128"/>
      <c r="AV965" s="128" t="str">
        <f t="shared" si="95"/>
        <v/>
      </c>
      <c r="AW965" s="105" t="str">
        <f>IF(ISNUMBER($AV965),INDEX($C$1:$AB$3985,$AV965,AW$4),"")</f>
        <v/>
      </c>
      <c r="AX965" s="105" t="str">
        <f>IF(ISNUMBER($AV965),INDEX($C$1:$AB$3985,$AV965,AX$4),"")</f>
        <v/>
      </c>
      <c r="AY965" s="128"/>
      <c r="AZ965" s="128"/>
      <c r="BA965" s="128" t="str">
        <f t="shared" si="96"/>
        <v/>
      </c>
      <c r="BB965" s="105" t="str">
        <f>IF(ISNUMBER($BA965),INDEX($C$1:$AB$3985,$BA965,BB$4),"")</f>
        <v/>
      </c>
      <c r="BC965" s="105"/>
    </row>
    <row r="966" spans="1:55" x14ac:dyDescent="0.25">
      <c r="A966" s="98"/>
      <c r="B966" s="98">
        <f>ROW()</f>
        <v>966</v>
      </c>
      <c r="C966" s="73"/>
      <c r="D966" s="179" t="s">
        <v>1038</v>
      </c>
      <c r="E966" s="175">
        <v>20.11712</v>
      </c>
      <c r="F966" s="175">
        <v>0</v>
      </c>
      <c r="G966" s="176" t="s">
        <v>854</v>
      </c>
      <c r="H966" s="176"/>
      <c r="I966" s="176"/>
      <c r="J966" s="172"/>
      <c r="K966" s="173"/>
      <c r="L966" s="178"/>
      <c r="M966" s="36"/>
      <c r="N966" s="36"/>
      <c r="O966" s="36"/>
      <c r="P966" s="36"/>
      <c r="Q966" s="36"/>
      <c r="R966" s="3"/>
      <c r="S966" s="106"/>
      <c r="T966" s="106"/>
      <c r="U966" s="106"/>
      <c r="V966" s="106"/>
      <c r="W966" s="106"/>
      <c r="X966" s="106"/>
      <c r="Y966" s="36"/>
      <c r="Z966" s="36"/>
      <c r="AA966" s="36"/>
      <c r="AB966" s="188" t="str">
        <f t="shared" si="98"/>
        <v>or09c10_020.11712</v>
      </c>
      <c r="AC966" s="188" t="s">
        <v>1585</v>
      </c>
      <c r="AD966" s="131"/>
      <c r="AE966" s="131"/>
      <c r="AF966" s="131"/>
      <c r="AG966" s="131"/>
      <c r="AH966" s="131"/>
      <c r="AI966" s="131"/>
      <c r="AJ966" s="128" t="str">
        <f t="shared" ref="AJ966:AJ1029" si="99">IF(AJ965="","",IF(AJ965+1&lt;=$AH$6,AJ965+1,""))</f>
        <v/>
      </c>
      <c r="AK966" s="7" t="str">
        <f>IF(ISNUMBER($AJ966),INDEX($C$1:$AB$3985,$AJ966,AK$4),"")</f>
        <v/>
      </c>
      <c r="AL966" s="7" t="str">
        <f>IF(ISNUMBER($AJ966),INDEX($C$1:$AB$3985,$AJ966,AL$4),"")</f>
        <v/>
      </c>
      <c r="AM966" s="128"/>
      <c r="AN966" s="128" t="str">
        <f t="shared" si="94"/>
        <v/>
      </c>
      <c r="AO966" s="7" t="str">
        <f t="shared" si="97"/>
        <v/>
      </c>
      <c r="AP966" s="10" t="str">
        <f t="shared" si="97"/>
        <v/>
      </c>
      <c r="AQ966" s="310">
        <f>IF(ISNUMBER(SEARCH($T$30,AO966)),MAX(AQ$5:AQ965)+1,0)</f>
        <v>0</v>
      </c>
      <c r="AR966" s="310">
        <f>IF(ISNUMBER(SEARCH($T$31,AO966)),MAX(AR$5:AR965)+1,0)</f>
        <v>0</v>
      </c>
      <c r="AS966" s="128" t="str">
        <f t="shared" ref="AS966:AS1029" si="100">IF(AS965="","",IF(AS965+1&lt;=$AH$8,AS965+1,""))</f>
        <v/>
      </c>
      <c r="AT966" s="105" t="str">
        <f>IF(ISNUMBER($AS966),INDEX($C$1:$AB$3985,$AS966,AT$4),"")</f>
        <v/>
      </c>
      <c r="AU966" s="128"/>
      <c r="AV966" s="128" t="str">
        <f t="shared" si="95"/>
        <v/>
      </c>
      <c r="AW966" s="105" t="str">
        <f>IF(ISNUMBER($AV966),INDEX($C$1:$AB$3985,$AV966,AW$4),"")</f>
        <v/>
      </c>
      <c r="AX966" s="105" t="str">
        <f>IF(ISNUMBER($AV966),INDEX($C$1:$AB$3985,$AV966,AX$4),"")</f>
        <v/>
      </c>
      <c r="AY966" s="128"/>
      <c r="AZ966" s="128"/>
      <c r="BA966" s="128" t="str">
        <f t="shared" si="96"/>
        <v/>
      </c>
      <c r="BB966" s="105" t="str">
        <f>IF(ISNUMBER($BA966),INDEX($C$1:$AB$3985,$BA966,BB$4),"")</f>
        <v/>
      </c>
      <c r="BC966" s="105"/>
    </row>
    <row r="967" spans="1:55" x14ac:dyDescent="0.25">
      <c r="A967" s="98"/>
      <c r="B967" s="98">
        <f>ROW()</f>
        <v>967</v>
      </c>
      <c r="C967" s="73"/>
      <c r="D967" s="179" t="s">
        <v>1039</v>
      </c>
      <c r="E967" s="175">
        <v>19.52901</v>
      </c>
      <c r="F967" s="175">
        <v>0</v>
      </c>
      <c r="G967" s="176" t="s">
        <v>854</v>
      </c>
      <c r="H967" s="176"/>
      <c r="I967" s="176"/>
      <c r="J967" s="172"/>
      <c r="K967" s="173"/>
      <c r="L967" s="178"/>
      <c r="M967" s="36"/>
      <c r="N967" s="36"/>
      <c r="O967" s="36"/>
      <c r="P967" s="36"/>
      <c r="Q967" s="36"/>
      <c r="R967" s="3"/>
      <c r="S967" s="106"/>
      <c r="T967" s="106"/>
      <c r="U967" s="106"/>
      <c r="V967" s="106"/>
      <c r="W967" s="106"/>
      <c r="X967" s="106"/>
      <c r="Y967" s="36"/>
      <c r="Z967" s="36"/>
      <c r="AA967" s="36"/>
      <c r="AB967" s="188" t="str">
        <f t="shared" si="98"/>
        <v>or09c11_019.52901</v>
      </c>
      <c r="AC967" s="188" t="s">
        <v>1585</v>
      </c>
      <c r="AD967" s="131"/>
      <c r="AE967" s="131"/>
      <c r="AF967" s="131"/>
      <c r="AG967" s="131"/>
      <c r="AH967" s="131"/>
      <c r="AI967" s="131"/>
      <c r="AJ967" s="128" t="str">
        <f t="shared" si="99"/>
        <v/>
      </c>
      <c r="AK967" s="7" t="str">
        <f>IF(ISNUMBER($AJ967),INDEX($C$1:$AB$3985,$AJ967,AK$4),"")</f>
        <v/>
      </c>
      <c r="AL967" s="7" t="str">
        <f>IF(ISNUMBER($AJ967),INDEX($C$1:$AB$3985,$AJ967,AL$4),"")</f>
        <v/>
      </c>
      <c r="AM967" s="128"/>
      <c r="AN967" s="128" t="str">
        <f t="shared" ref="AN967:AN1030" si="101">IF(AN966="","",IF(AN966+1&lt;=$AH$7,AN966+1,""))</f>
        <v/>
      </c>
      <c r="AO967" s="7" t="str">
        <f t="shared" si="97"/>
        <v/>
      </c>
      <c r="AP967" s="10" t="str">
        <f t="shared" si="97"/>
        <v/>
      </c>
      <c r="AQ967" s="310">
        <f>IF(ISNUMBER(SEARCH($T$30,AO967)),MAX(AQ$5:AQ966)+1,0)</f>
        <v>0</v>
      </c>
      <c r="AR967" s="310">
        <f>IF(ISNUMBER(SEARCH($T$31,AO967)),MAX(AR$5:AR966)+1,0)</f>
        <v>0</v>
      </c>
      <c r="AS967" s="128" t="str">
        <f t="shared" si="100"/>
        <v/>
      </c>
      <c r="AT967" s="105" t="str">
        <f>IF(ISNUMBER($AS967),INDEX($C$1:$AB$3985,$AS967,AT$4),"")</f>
        <v/>
      </c>
      <c r="AU967" s="128"/>
      <c r="AV967" s="128" t="str">
        <f t="shared" ref="AV967:AV1030" si="102">IF(AV966="","",IF(AV966+1&lt;=$AH$9,AV966+1,""))</f>
        <v/>
      </c>
      <c r="AW967" s="105" t="str">
        <f>IF(ISNUMBER($AV967),INDEX($C$1:$AB$3985,$AV967,AW$4),"")</f>
        <v/>
      </c>
      <c r="AX967" s="105" t="str">
        <f>IF(ISNUMBER($AV967),INDEX($C$1:$AB$3985,$AV967,AX$4),"")</f>
        <v/>
      </c>
      <c r="AY967" s="128"/>
      <c r="AZ967" s="128"/>
      <c r="BA967" s="128" t="str">
        <f t="shared" ref="BA967:BA1030" si="103">IF(BA966="","",IF(BA966+1&lt;=$AH$10,BA966+1,""))</f>
        <v/>
      </c>
      <c r="BB967" s="105" t="str">
        <f>IF(ISNUMBER($BA967),INDEX($C$1:$AB$3985,$BA967,BB$4),"")</f>
        <v/>
      </c>
      <c r="BC967" s="105"/>
    </row>
    <row r="968" spans="1:55" x14ac:dyDescent="0.25">
      <c r="A968" s="98"/>
      <c r="B968" s="98">
        <f>ROW()</f>
        <v>968</v>
      </c>
      <c r="C968" s="73"/>
      <c r="D968" s="179" t="s">
        <v>1040</v>
      </c>
      <c r="E968" s="175">
        <v>18.90821</v>
      </c>
      <c r="F968" s="175">
        <v>0</v>
      </c>
      <c r="G968" s="176" t="s">
        <v>854</v>
      </c>
      <c r="H968" s="176"/>
      <c r="I968" s="176"/>
      <c r="J968" s="172"/>
      <c r="K968" s="173"/>
      <c r="L968" s="178"/>
      <c r="M968" s="36"/>
      <c r="N968" s="36"/>
      <c r="O968" s="36"/>
      <c r="P968" s="36"/>
      <c r="Q968" s="36"/>
      <c r="R968" s="3"/>
      <c r="S968" s="106"/>
      <c r="T968" s="106"/>
      <c r="U968" s="106"/>
      <c r="V968" s="106"/>
      <c r="W968" s="106"/>
      <c r="X968" s="106"/>
      <c r="Y968" s="36"/>
      <c r="Z968" s="36"/>
      <c r="AA968" s="36"/>
      <c r="AB968" s="188" t="str">
        <f t="shared" si="98"/>
        <v>or09c12_018.90821</v>
      </c>
      <c r="AC968" s="188" t="s">
        <v>1585</v>
      </c>
      <c r="AD968" s="131"/>
      <c r="AE968" s="131"/>
      <c r="AF968" s="131"/>
      <c r="AG968" s="131"/>
      <c r="AH968" s="131"/>
      <c r="AI968" s="131"/>
      <c r="AJ968" s="128" t="str">
        <f t="shared" si="99"/>
        <v/>
      </c>
      <c r="AK968" s="7" t="str">
        <f>IF(ISNUMBER($AJ968),INDEX($C$1:$AB$3985,$AJ968,AK$4),"")</f>
        <v/>
      </c>
      <c r="AL968" s="7" t="str">
        <f>IF(ISNUMBER($AJ968),INDEX($C$1:$AB$3985,$AJ968,AL$4),"")</f>
        <v/>
      </c>
      <c r="AM968" s="128"/>
      <c r="AN968" s="128" t="str">
        <f t="shared" si="101"/>
        <v/>
      </c>
      <c r="AO968" s="7" t="str">
        <f t="shared" si="97"/>
        <v/>
      </c>
      <c r="AP968" s="10" t="str">
        <f t="shared" si="97"/>
        <v/>
      </c>
      <c r="AQ968" s="310">
        <f>IF(ISNUMBER(SEARCH($T$30,AO968)),MAX(AQ$5:AQ967)+1,0)</f>
        <v>0</v>
      </c>
      <c r="AR968" s="310">
        <f>IF(ISNUMBER(SEARCH($T$31,AO968)),MAX(AR$5:AR967)+1,0)</f>
        <v>0</v>
      </c>
      <c r="AS968" s="128" t="str">
        <f t="shared" si="100"/>
        <v/>
      </c>
      <c r="AT968" s="105" t="str">
        <f>IF(ISNUMBER($AS968),INDEX($C$1:$AB$3985,$AS968,AT$4),"")</f>
        <v/>
      </c>
      <c r="AU968" s="128"/>
      <c r="AV968" s="128" t="str">
        <f t="shared" si="102"/>
        <v/>
      </c>
      <c r="AW968" s="105" t="str">
        <f>IF(ISNUMBER($AV968),INDEX($C$1:$AB$3985,$AV968,AW$4),"")</f>
        <v/>
      </c>
      <c r="AX968" s="105" t="str">
        <f>IF(ISNUMBER($AV968),INDEX($C$1:$AB$3985,$AV968,AX$4),"")</f>
        <v/>
      </c>
      <c r="AY968" s="128"/>
      <c r="AZ968" s="128"/>
      <c r="BA968" s="128" t="str">
        <f t="shared" si="103"/>
        <v/>
      </c>
      <c r="BB968" s="105" t="str">
        <f>IF(ISNUMBER($BA968),INDEX($C$1:$AB$3985,$BA968,BB$4),"")</f>
        <v/>
      </c>
      <c r="BC968" s="105"/>
    </row>
    <row r="969" spans="1:55" x14ac:dyDescent="0.25">
      <c r="A969" s="98"/>
      <c r="B969" s="98">
        <f>ROW()</f>
        <v>969</v>
      </c>
      <c r="C969" s="73"/>
      <c r="D969" s="179" t="s">
        <v>1041</v>
      </c>
      <c r="E969" s="175">
        <v>18.748390000000001</v>
      </c>
      <c r="F969" s="175">
        <v>0</v>
      </c>
      <c r="G969" s="176" t="s">
        <v>854</v>
      </c>
      <c r="H969" s="176"/>
      <c r="I969" s="176"/>
      <c r="J969" s="172"/>
      <c r="K969" s="173"/>
      <c r="L969" s="178"/>
      <c r="M969" s="36"/>
      <c r="N969" s="36"/>
      <c r="O969" s="36"/>
      <c r="P969" s="36"/>
      <c r="Q969" s="36"/>
      <c r="R969" s="3"/>
      <c r="S969" s="106"/>
      <c r="T969" s="106"/>
      <c r="U969" s="106"/>
      <c r="V969" s="106"/>
      <c r="W969" s="106"/>
      <c r="X969" s="106"/>
      <c r="Y969" s="36"/>
      <c r="Z969" s="36"/>
      <c r="AA969" s="36"/>
      <c r="AB969" s="188" t="str">
        <f t="shared" si="98"/>
        <v>or09c13_018.74839</v>
      </c>
      <c r="AC969" s="188" t="s">
        <v>1585</v>
      </c>
      <c r="AD969" s="131"/>
      <c r="AE969" s="131"/>
      <c r="AF969" s="131"/>
      <c r="AG969" s="131"/>
      <c r="AH969" s="131"/>
      <c r="AI969" s="131"/>
      <c r="AJ969" s="128" t="str">
        <f t="shared" si="99"/>
        <v/>
      </c>
      <c r="AK969" s="7" t="str">
        <f>IF(ISNUMBER($AJ969),INDEX($C$1:$AB$3985,$AJ969,AK$4),"")</f>
        <v/>
      </c>
      <c r="AL969" s="7" t="str">
        <f>IF(ISNUMBER($AJ969),INDEX($C$1:$AB$3985,$AJ969,AL$4),"")</f>
        <v/>
      </c>
      <c r="AM969" s="128"/>
      <c r="AN969" s="128" t="str">
        <f t="shared" si="101"/>
        <v/>
      </c>
      <c r="AO969" s="7" t="str">
        <f t="shared" si="97"/>
        <v/>
      </c>
      <c r="AP969" s="10" t="str">
        <f t="shared" si="97"/>
        <v/>
      </c>
      <c r="AQ969" s="310">
        <f>IF(ISNUMBER(SEARCH($T$30,AO969)),MAX(AQ$5:AQ968)+1,0)</f>
        <v>0</v>
      </c>
      <c r="AR969" s="310">
        <f>IF(ISNUMBER(SEARCH($T$31,AO969)),MAX(AR$5:AR968)+1,0)</f>
        <v>0</v>
      </c>
      <c r="AS969" s="128" t="str">
        <f t="shared" si="100"/>
        <v/>
      </c>
      <c r="AT969" s="105" t="str">
        <f>IF(ISNUMBER($AS969),INDEX($C$1:$AB$3985,$AS969,AT$4),"")</f>
        <v/>
      </c>
      <c r="AU969" s="128"/>
      <c r="AV969" s="128" t="str">
        <f t="shared" si="102"/>
        <v/>
      </c>
      <c r="AW969" s="105" t="str">
        <f>IF(ISNUMBER($AV969),INDEX($C$1:$AB$3985,$AV969,AW$4),"")</f>
        <v/>
      </c>
      <c r="AX969" s="105" t="str">
        <f>IF(ISNUMBER($AV969),INDEX($C$1:$AB$3985,$AV969,AX$4),"")</f>
        <v/>
      </c>
      <c r="AY969" s="128"/>
      <c r="AZ969" s="128"/>
      <c r="BA969" s="128" t="str">
        <f t="shared" si="103"/>
        <v/>
      </c>
      <c r="BB969" s="105" t="str">
        <f>IF(ISNUMBER($BA969),INDEX($C$1:$AB$3985,$BA969,BB$4),"")</f>
        <v/>
      </c>
      <c r="BC969" s="105"/>
    </row>
    <row r="970" spans="1:55" x14ac:dyDescent="0.25">
      <c r="A970" s="98"/>
      <c r="B970" s="98">
        <f>ROW()</f>
        <v>970</v>
      </c>
      <c r="C970" s="73"/>
      <c r="D970" s="179" t="s">
        <v>1042</v>
      </c>
      <c r="E970" s="175">
        <v>18.994060000000001</v>
      </c>
      <c r="F970" s="175">
        <v>0</v>
      </c>
      <c r="G970" s="176" t="s">
        <v>854</v>
      </c>
      <c r="H970" s="176"/>
      <c r="I970" s="176"/>
      <c r="J970" s="172"/>
      <c r="K970" s="173"/>
      <c r="L970" s="178"/>
      <c r="M970" s="36"/>
      <c r="N970" s="36"/>
      <c r="O970" s="36"/>
      <c r="P970" s="36"/>
      <c r="Q970" s="36"/>
      <c r="R970" s="3"/>
      <c r="S970" s="106"/>
      <c r="T970" s="106"/>
      <c r="U970" s="106"/>
      <c r="V970" s="106"/>
      <c r="W970" s="106"/>
      <c r="X970" s="106"/>
      <c r="Y970" s="36"/>
      <c r="Z970" s="36"/>
      <c r="AA970" s="36"/>
      <c r="AB970" s="188" t="str">
        <f t="shared" si="98"/>
        <v>or09c14_018.99406</v>
      </c>
      <c r="AC970" s="188" t="s">
        <v>1585</v>
      </c>
      <c r="AD970" s="131"/>
      <c r="AE970" s="131"/>
      <c r="AF970" s="131"/>
      <c r="AG970" s="131"/>
      <c r="AH970" s="131"/>
      <c r="AI970" s="131"/>
      <c r="AJ970" s="128" t="str">
        <f t="shared" si="99"/>
        <v/>
      </c>
      <c r="AK970" s="7" t="str">
        <f>IF(ISNUMBER($AJ970),INDEX($C$1:$AB$3985,$AJ970,AK$4),"")</f>
        <v/>
      </c>
      <c r="AL970" s="7" t="str">
        <f>IF(ISNUMBER($AJ970),INDEX($C$1:$AB$3985,$AJ970,AL$4),"")</f>
        <v/>
      </c>
      <c r="AM970" s="128"/>
      <c r="AN970" s="128" t="str">
        <f t="shared" si="101"/>
        <v/>
      </c>
      <c r="AO970" s="7" t="str">
        <f t="shared" si="97"/>
        <v/>
      </c>
      <c r="AP970" s="10" t="str">
        <f t="shared" si="97"/>
        <v/>
      </c>
      <c r="AQ970" s="310">
        <f>IF(ISNUMBER(SEARCH($T$30,AO970)),MAX(AQ$5:AQ969)+1,0)</f>
        <v>0</v>
      </c>
      <c r="AR970" s="310">
        <f>IF(ISNUMBER(SEARCH($T$31,AO970)),MAX(AR$5:AR969)+1,0)</f>
        <v>0</v>
      </c>
      <c r="AS970" s="128" t="str">
        <f t="shared" si="100"/>
        <v/>
      </c>
      <c r="AT970" s="105" t="str">
        <f>IF(ISNUMBER($AS970),INDEX($C$1:$AB$3985,$AS970,AT$4),"")</f>
        <v/>
      </c>
      <c r="AU970" s="128"/>
      <c r="AV970" s="128" t="str">
        <f t="shared" si="102"/>
        <v/>
      </c>
      <c r="AW970" s="105" t="str">
        <f>IF(ISNUMBER($AV970),INDEX($C$1:$AB$3985,$AV970,AW$4),"")</f>
        <v/>
      </c>
      <c r="AX970" s="105" t="str">
        <f>IF(ISNUMBER($AV970),INDEX($C$1:$AB$3985,$AV970,AX$4),"")</f>
        <v/>
      </c>
      <c r="AY970" s="128"/>
      <c r="AZ970" s="128"/>
      <c r="BA970" s="128" t="str">
        <f t="shared" si="103"/>
        <v/>
      </c>
      <c r="BB970" s="105" t="str">
        <f>IF(ISNUMBER($BA970),INDEX($C$1:$AB$3985,$BA970,BB$4),"")</f>
        <v/>
      </c>
      <c r="BC970" s="105"/>
    </row>
    <row r="971" spans="1:55" x14ac:dyDescent="0.25">
      <c r="A971" s="98"/>
      <c r="B971" s="98">
        <f>ROW()</f>
        <v>971</v>
      </c>
      <c r="C971" s="73"/>
      <c r="D971" s="179" t="s">
        <v>1043</v>
      </c>
      <c r="E971" s="175">
        <v>17.95224</v>
      </c>
      <c r="F971" s="175">
        <v>0</v>
      </c>
      <c r="G971" s="176" t="s">
        <v>854</v>
      </c>
      <c r="H971" s="176"/>
      <c r="I971" s="176"/>
      <c r="J971" s="172"/>
      <c r="K971" s="173"/>
      <c r="L971" s="178"/>
      <c r="M971" s="36"/>
      <c r="N971" s="36"/>
      <c r="O971" s="36"/>
      <c r="P971" s="36"/>
      <c r="Q971" s="36"/>
      <c r="R971" s="3"/>
      <c r="S971" s="106"/>
      <c r="T971" s="106"/>
      <c r="U971" s="106"/>
      <c r="V971" s="106"/>
      <c r="W971" s="106"/>
      <c r="X971" s="106"/>
      <c r="Y971" s="36"/>
      <c r="Z971" s="36"/>
      <c r="AA971" s="36"/>
      <c r="AB971" s="188" t="str">
        <f t="shared" si="98"/>
        <v>or09c15_017.95224</v>
      </c>
      <c r="AC971" s="188" t="s">
        <v>1585</v>
      </c>
      <c r="AD971" s="131"/>
      <c r="AE971" s="131"/>
      <c r="AF971" s="131"/>
      <c r="AG971" s="131"/>
      <c r="AH971" s="131"/>
      <c r="AI971" s="131"/>
      <c r="AJ971" s="128" t="str">
        <f t="shared" si="99"/>
        <v/>
      </c>
      <c r="AK971" s="7" t="str">
        <f>IF(ISNUMBER($AJ971),INDEX($C$1:$AB$3985,$AJ971,AK$4),"")</f>
        <v/>
      </c>
      <c r="AL971" s="7" t="str">
        <f>IF(ISNUMBER($AJ971),INDEX($C$1:$AB$3985,$AJ971,AL$4),"")</f>
        <v/>
      </c>
      <c r="AM971" s="128"/>
      <c r="AN971" s="128" t="str">
        <f t="shared" si="101"/>
        <v/>
      </c>
      <c r="AO971" s="7" t="str">
        <f t="shared" si="97"/>
        <v/>
      </c>
      <c r="AP971" s="10" t="str">
        <f t="shared" si="97"/>
        <v/>
      </c>
      <c r="AQ971" s="310">
        <f>IF(ISNUMBER(SEARCH($T$30,AO971)),MAX(AQ$5:AQ970)+1,0)</f>
        <v>0</v>
      </c>
      <c r="AR971" s="310">
        <f>IF(ISNUMBER(SEARCH($T$31,AO971)),MAX(AR$5:AR970)+1,0)</f>
        <v>0</v>
      </c>
      <c r="AS971" s="128" t="str">
        <f t="shared" si="100"/>
        <v/>
      </c>
      <c r="AT971" s="105" t="str">
        <f>IF(ISNUMBER($AS971),INDEX($C$1:$AB$3985,$AS971,AT$4),"")</f>
        <v/>
      </c>
      <c r="AU971" s="128"/>
      <c r="AV971" s="128" t="str">
        <f t="shared" si="102"/>
        <v/>
      </c>
      <c r="AW971" s="105" t="str">
        <f>IF(ISNUMBER($AV971),INDEX($C$1:$AB$3985,$AV971,AW$4),"")</f>
        <v/>
      </c>
      <c r="AX971" s="105" t="str">
        <f>IF(ISNUMBER($AV971),INDEX($C$1:$AB$3985,$AV971,AX$4),"")</f>
        <v/>
      </c>
      <c r="AY971" s="128"/>
      <c r="AZ971" s="128"/>
      <c r="BA971" s="128" t="str">
        <f t="shared" si="103"/>
        <v/>
      </c>
      <c r="BB971" s="105" t="str">
        <f>IF(ISNUMBER($BA971),INDEX($C$1:$AB$3985,$BA971,BB$4),"")</f>
        <v/>
      </c>
      <c r="BC971" s="105"/>
    </row>
    <row r="972" spans="1:55" x14ac:dyDescent="0.25">
      <c r="A972" s="98"/>
      <c r="B972" s="98">
        <f>ROW()</f>
        <v>972</v>
      </c>
      <c r="C972" s="73"/>
      <c r="D972" s="179" t="s">
        <v>1044</v>
      </c>
      <c r="E972" s="175">
        <v>18.151240000000001</v>
      </c>
      <c r="F972" s="175">
        <v>0</v>
      </c>
      <c r="G972" s="176" t="s">
        <v>854</v>
      </c>
      <c r="H972" s="176"/>
      <c r="I972" s="176"/>
      <c r="J972" s="172"/>
      <c r="K972" s="173"/>
      <c r="L972" s="178"/>
      <c r="M972" s="36"/>
      <c r="N972" s="36"/>
      <c r="O972" s="36"/>
      <c r="P972" s="36"/>
      <c r="Q972" s="36"/>
      <c r="R972" s="3"/>
      <c r="S972" s="106"/>
      <c r="T972" s="106"/>
      <c r="U972" s="106"/>
      <c r="V972" s="106"/>
      <c r="W972" s="106"/>
      <c r="X972" s="106"/>
      <c r="Y972" s="36"/>
      <c r="Z972" s="36"/>
      <c r="AA972" s="36"/>
      <c r="AB972" s="188" t="str">
        <f t="shared" si="98"/>
        <v>or09c16_018.15124</v>
      </c>
      <c r="AC972" s="188" t="s">
        <v>1585</v>
      </c>
      <c r="AD972" s="131"/>
      <c r="AE972" s="131"/>
      <c r="AF972" s="131"/>
      <c r="AG972" s="131"/>
      <c r="AH972" s="131"/>
      <c r="AI972" s="131"/>
      <c r="AJ972" s="128" t="str">
        <f t="shared" si="99"/>
        <v/>
      </c>
      <c r="AK972" s="7" t="str">
        <f>IF(ISNUMBER($AJ972),INDEX($C$1:$AB$3985,$AJ972,AK$4),"")</f>
        <v/>
      </c>
      <c r="AL972" s="7" t="str">
        <f>IF(ISNUMBER($AJ972),INDEX($C$1:$AB$3985,$AJ972,AL$4),"")</f>
        <v/>
      </c>
      <c r="AM972" s="128"/>
      <c r="AN972" s="128" t="str">
        <f t="shared" si="101"/>
        <v/>
      </c>
      <c r="AO972" s="7" t="str">
        <f t="shared" si="97"/>
        <v/>
      </c>
      <c r="AP972" s="10" t="str">
        <f t="shared" si="97"/>
        <v/>
      </c>
      <c r="AQ972" s="310">
        <f>IF(ISNUMBER(SEARCH($T$30,AO972)),MAX(AQ$5:AQ971)+1,0)</f>
        <v>0</v>
      </c>
      <c r="AR972" s="310">
        <f>IF(ISNUMBER(SEARCH($T$31,AO972)),MAX(AR$5:AR971)+1,0)</f>
        <v>0</v>
      </c>
      <c r="AS972" s="128" t="str">
        <f t="shared" si="100"/>
        <v/>
      </c>
      <c r="AT972" s="105" t="str">
        <f>IF(ISNUMBER($AS972),INDEX($C$1:$AB$3985,$AS972,AT$4),"")</f>
        <v/>
      </c>
      <c r="AU972" s="128"/>
      <c r="AV972" s="128" t="str">
        <f t="shared" si="102"/>
        <v/>
      </c>
      <c r="AW972" s="105" t="str">
        <f>IF(ISNUMBER($AV972),INDEX($C$1:$AB$3985,$AV972,AW$4),"")</f>
        <v/>
      </c>
      <c r="AX972" s="105" t="str">
        <f>IF(ISNUMBER($AV972),INDEX($C$1:$AB$3985,$AV972,AX$4),"")</f>
        <v/>
      </c>
      <c r="AY972" s="128"/>
      <c r="AZ972" s="128"/>
      <c r="BA972" s="128" t="str">
        <f t="shared" si="103"/>
        <v/>
      </c>
      <c r="BB972" s="105" t="str">
        <f>IF(ISNUMBER($BA972),INDEX($C$1:$AB$3985,$BA972,BB$4),"")</f>
        <v/>
      </c>
      <c r="BC972" s="105"/>
    </row>
    <row r="973" spans="1:55" x14ac:dyDescent="0.25">
      <c r="A973" s="98"/>
      <c r="B973" s="98">
        <f>ROW()</f>
        <v>973</v>
      </c>
      <c r="C973" s="73"/>
      <c r="D973" s="179" t="s">
        <v>1045</v>
      </c>
      <c r="E973" s="175">
        <v>18.427109999999999</v>
      </c>
      <c r="F973" s="175">
        <v>0</v>
      </c>
      <c r="G973" s="176" t="s">
        <v>854</v>
      </c>
      <c r="H973" s="176"/>
      <c r="I973" s="176"/>
      <c r="J973" s="172"/>
      <c r="K973" s="173"/>
      <c r="L973" s="178"/>
      <c r="M973" s="36"/>
      <c r="N973" s="36"/>
      <c r="O973" s="36"/>
      <c r="P973" s="36"/>
      <c r="Q973" s="36"/>
      <c r="R973" s="3"/>
      <c r="S973" s="106"/>
      <c r="T973" s="106"/>
      <c r="U973" s="106"/>
      <c r="V973" s="106"/>
      <c r="W973" s="106"/>
      <c r="X973" s="106"/>
      <c r="Y973" s="36"/>
      <c r="Z973" s="36"/>
      <c r="AA973" s="36"/>
      <c r="AB973" s="188" t="str">
        <f t="shared" si="98"/>
        <v>or09c17_018.42711</v>
      </c>
      <c r="AC973" s="188" t="s">
        <v>1585</v>
      </c>
      <c r="AD973" s="131"/>
      <c r="AE973" s="131"/>
      <c r="AF973" s="131"/>
      <c r="AG973" s="131"/>
      <c r="AH973" s="131"/>
      <c r="AI973" s="131"/>
      <c r="AJ973" s="128" t="str">
        <f t="shared" si="99"/>
        <v/>
      </c>
      <c r="AK973" s="7" t="str">
        <f>IF(ISNUMBER($AJ973),INDEX($C$1:$AB$3985,$AJ973,AK$4),"")</f>
        <v/>
      </c>
      <c r="AL973" s="7" t="str">
        <f>IF(ISNUMBER($AJ973),INDEX($C$1:$AB$3985,$AJ973,AL$4),"")</f>
        <v/>
      </c>
      <c r="AM973" s="128"/>
      <c r="AN973" s="128" t="str">
        <f t="shared" si="101"/>
        <v/>
      </c>
      <c r="AO973" s="7" t="str">
        <f t="shared" si="97"/>
        <v/>
      </c>
      <c r="AP973" s="10" t="str">
        <f t="shared" si="97"/>
        <v/>
      </c>
      <c r="AQ973" s="310">
        <f>IF(ISNUMBER(SEARCH($T$30,AO973)),MAX(AQ$5:AQ972)+1,0)</f>
        <v>0</v>
      </c>
      <c r="AR973" s="310">
        <f>IF(ISNUMBER(SEARCH($T$31,AO973)),MAX(AR$5:AR972)+1,0)</f>
        <v>0</v>
      </c>
      <c r="AS973" s="128" t="str">
        <f t="shared" si="100"/>
        <v/>
      </c>
      <c r="AT973" s="105" t="str">
        <f>IF(ISNUMBER($AS973),INDEX($C$1:$AB$3985,$AS973,AT$4),"")</f>
        <v/>
      </c>
      <c r="AU973" s="128"/>
      <c r="AV973" s="128" t="str">
        <f t="shared" si="102"/>
        <v/>
      </c>
      <c r="AW973" s="105" t="str">
        <f>IF(ISNUMBER($AV973),INDEX($C$1:$AB$3985,$AV973,AW$4),"")</f>
        <v/>
      </c>
      <c r="AX973" s="105" t="str">
        <f>IF(ISNUMBER($AV973),INDEX($C$1:$AB$3985,$AV973,AX$4),"")</f>
        <v/>
      </c>
      <c r="AY973" s="128"/>
      <c r="AZ973" s="128"/>
      <c r="BA973" s="128" t="str">
        <f t="shared" si="103"/>
        <v/>
      </c>
      <c r="BB973" s="105" t="str">
        <f>IF(ISNUMBER($BA973),INDEX($C$1:$AB$3985,$BA973,BB$4),"")</f>
        <v/>
      </c>
      <c r="BC973" s="105"/>
    </row>
    <row r="974" spans="1:55" x14ac:dyDescent="0.25">
      <c r="A974" s="98"/>
      <c r="B974" s="98">
        <f>ROW()</f>
        <v>974</v>
      </c>
      <c r="C974" s="73"/>
      <c r="D974" s="179" t="s">
        <v>1046</v>
      </c>
      <c r="E974" s="175">
        <v>18.63627</v>
      </c>
      <c r="F974" s="175">
        <v>0</v>
      </c>
      <c r="G974" s="176" t="s">
        <v>854</v>
      </c>
      <c r="H974" s="176"/>
      <c r="I974" s="176"/>
      <c r="J974" s="172"/>
      <c r="K974" s="173"/>
      <c r="L974" s="178"/>
      <c r="M974" s="36"/>
      <c r="N974" s="36"/>
      <c r="O974" s="36"/>
      <c r="P974" s="36"/>
      <c r="Q974" s="36"/>
      <c r="R974" s="3"/>
      <c r="S974" s="106"/>
      <c r="T974" s="106"/>
      <c r="U974" s="106"/>
      <c r="V974" s="106"/>
      <c r="W974" s="106"/>
      <c r="X974" s="106"/>
      <c r="Y974" s="36"/>
      <c r="Z974" s="36"/>
      <c r="AA974" s="36"/>
      <c r="AB974" s="188" t="str">
        <f t="shared" si="98"/>
        <v>or09c18_018.63627</v>
      </c>
      <c r="AC974" s="188" t="s">
        <v>1585</v>
      </c>
      <c r="AD974" s="131"/>
      <c r="AE974" s="131"/>
      <c r="AF974" s="131"/>
      <c r="AG974" s="131"/>
      <c r="AH974" s="131"/>
      <c r="AI974" s="131"/>
      <c r="AJ974" s="128" t="str">
        <f t="shared" si="99"/>
        <v/>
      </c>
      <c r="AK974" s="7" t="str">
        <f>IF(ISNUMBER($AJ974),INDEX($C$1:$AB$3985,$AJ974,AK$4),"")</f>
        <v/>
      </c>
      <c r="AL974" s="7" t="str">
        <f>IF(ISNUMBER($AJ974),INDEX($C$1:$AB$3985,$AJ974,AL$4),"")</f>
        <v/>
      </c>
      <c r="AM974" s="128"/>
      <c r="AN974" s="128" t="str">
        <f t="shared" si="101"/>
        <v/>
      </c>
      <c r="AO974" s="7" t="str">
        <f t="shared" si="97"/>
        <v/>
      </c>
      <c r="AP974" s="10" t="str">
        <f t="shared" si="97"/>
        <v/>
      </c>
      <c r="AQ974" s="310">
        <f>IF(ISNUMBER(SEARCH($T$30,AO974)),MAX(AQ$5:AQ973)+1,0)</f>
        <v>0</v>
      </c>
      <c r="AR974" s="310">
        <f>IF(ISNUMBER(SEARCH($T$31,AO974)),MAX(AR$5:AR973)+1,0)</f>
        <v>0</v>
      </c>
      <c r="AS974" s="128" t="str">
        <f t="shared" si="100"/>
        <v/>
      </c>
      <c r="AT974" s="105" t="str">
        <f>IF(ISNUMBER($AS974),INDEX($C$1:$AB$3985,$AS974,AT$4),"")</f>
        <v/>
      </c>
      <c r="AU974" s="128"/>
      <c r="AV974" s="128" t="str">
        <f t="shared" si="102"/>
        <v/>
      </c>
      <c r="AW974" s="105" t="str">
        <f>IF(ISNUMBER($AV974),INDEX($C$1:$AB$3985,$AV974,AW$4),"")</f>
        <v/>
      </c>
      <c r="AX974" s="105" t="str">
        <f>IF(ISNUMBER($AV974),INDEX($C$1:$AB$3985,$AV974,AX$4),"")</f>
        <v/>
      </c>
      <c r="AY974" s="128"/>
      <c r="AZ974" s="128"/>
      <c r="BA974" s="128" t="str">
        <f t="shared" si="103"/>
        <v/>
      </c>
      <c r="BB974" s="105" t="str">
        <f>IF(ISNUMBER($BA974),INDEX($C$1:$AB$3985,$BA974,BB$4),"")</f>
        <v/>
      </c>
      <c r="BC974" s="105"/>
    </row>
    <row r="975" spans="1:55" x14ac:dyDescent="0.25">
      <c r="A975" s="98"/>
      <c r="B975" s="98">
        <f>ROW()</f>
        <v>975</v>
      </c>
      <c r="C975" s="73"/>
      <c r="D975" s="179" t="s">
        <v>1047</v>
      </c>
      <c r="E975" s="175">
        <v>18.72861</v>
      </c>
      <c r="F975" s="175">
        <v>0</v>
      </c>
      <c r="G975" s="176" t="s">
        <v>854</v>
      </c>
      <c r="H975" s="176"/>
      <c r="I975" s="176"/>
      <c r="J975" s="172"/>
      <c r="K975" s="173"/>
      <c r="L975" s="178"/>
      <c r="M975" s="36"/>
      <c r="N975" s="36"/>
      <c r="O975" s="36"/>
      <c r="P975" s="36"/>
      <c r="Q975" s="36"/>
      <c r="R975" s="3"/>
      <c r="S975" s="106"/>
      <c r="T975" s="106"/>
      <c r="U975" s="106"/>
      <c r="V975" s="106"/>
      <c r="W975" s="106"/>
      <c r="X975" s="106"/>
      <c r="Y975" s="36"/>
      <c r="Z975" s="36"/>
      <c r="AA975" s="36"/>
      <c r="AB975" s="188" t="str">
        <f t="shared" si="98"/>
        <v>or09c19_018.72861</v>
      </c>
      <c r="AC975" s="188" t="s">
        <v>1585</v>
      </c>
      <c r="AD975" s="131"/>
      <c r="AE975" s="131"/>
      <c r="AF975" s="131"/>
      <c r="AG975" s="131"/>
      <c r="AH975" s="131"/>
      <c r="AI975" s="131"/>
      <c r="AJ975" s="128" t="str">
        <f t="shared" si="99"/>
        <v/>
      </c>
      <c r="AK975" s="7" t="str">
        <f>IF(ISNUMBER($AJ975),INDEX($C$1:$AB$3985,$AJ975,AK$4),"")</f>
        <v/>
      </c>
      <c r="AL975" s="7" t="str">
        <f>IF(ISNUMBER($AJ975),INDEX($C$1:$AB$3985,$AJ975,AL$4),"")</f>
        <v/>
      </c>
      <c r="AM975" s="128"/>
      <c r="AN975" s="128" t="str">
        <f t="shared" si="101"/>
        <v/>
      </c>
      <c r="AO975" s="7" t="str">
        <f t="shared" si="97"/>
        <v/>
      </c>
      <c r="AP975" s="10" t="str">
        <f t="shared" si="97"/>
        <v/>
      </c>
      <c r="AQ975" s="310">
        <f>IF(ISNUMBER(SEARCH($T$30,AO975)),MAX(AQ$5:AQ974)+1,0)</f>
        <v>0</v>
      </c>
      <c r="AR975" s="310">
        <f>IF(ISNUMBER(SEARCH($T$31,AO975)),MAX(AR$5:AR974)+1,0)</f>
        <v>0</v>
      </c>
      <c r="AS975" s="128" t="str">
        <f t="shared" si="100"/>
        <v/>
      </c>
      <c r="AT975" s="105" t="str">
        <f>IF(ISNUMBER($AS975),INDEX($C$1:$AB$3985,$AS975,AT$4),"")</f>
        <v/>
      </c>
      <c r="AU975" s="128"/>
      <c r="AV975" s="128" t="str">
        <f t="shared" si="102"/>
        <v/>
      </c>
      <c r="AW975" s="105" t="str">
        <f>IF(ISNUMBER($AV975),INDEX($C$1:$AB$3985,$AV975,AW$4),"")</f>
        <v/>
      </c>
      <c r="AX975" s="105" t="str">
        <f>IF(ISNUMBER($AV975),INDEX($C$1:$AB$3985,$AV975,AX$4),"")</f>
        <v/>
      </c>
      <c r="AY975" s="128"/>
      <c r="AZ975" s="128"/>
      <c r="BA975" s="128" t="str">
        <f t="shared" si="103"/>
        <v/>
      </c>
      <c r="BB975" s="105" t="str">
        <f>IF(ISNUMBER($BA975),INDEX($C$1:$AB$3985,$BA975,BB$4),"")</f>
        <v/>
      </c>
      <c r="BC975" s="105"/>
    </row>
    <row r="976" spans="1:55" x14ac:dyDescent="0.25">
      <c r="A976" s="98"/>
      <c r="B976" s="98">
        <f>ROW()</f>
        <v>976</v>
      </c>
      <c r="C976" s="73"/>
      <c r="D976" s="179" t="s">
        <v>1048</v>
      </c>
      <c r="E976" s="175">
        <v>28.89227</v>
      </c>
      <c r="F976" s="175">
        <v>0</v>
      </c>
      <c r="G976" s="176" t="s">
        <v>854</v>
      </c>
      <c r="H976" s="176"/>
      <c r="I976" s="176"/>
      <c r="J976" s="172"/>
      <c r="K976" s="173"/>
      <c r="L976" s="178"/>
      <c r="M976" s="36"/>
      <c r="N976" s="36"/>
      <c r="O976" s="36"/>
      <c r="P976" s="36"/>
      <c r="Q976" s="36"/>
      <c r="R976" s="3"/>
      <c r="S976" s="106"/>
      <c r="T976" s="106"/>
      <c r="U976" s="106"/>
      <c r="V976" s="106"/>
      <c r="W976" s="106"/>
      <c r="X976" s="106"/>
      <c r="Y976" s="36"/>
      <c r="Z976" s="36"/>
      <c r="AA976" s="36"/>
      <c r="AB976" s="188" t="str">
        <f t="shared" si="98"/>
        <v>or10c00_028.89227</v>
      </c>
      <c r="AC976" s="188" t="s">
        <v>1585</v>
      </c>
      <c r="AD976" s="131"/>
      <c r="AE976" s="131"/>
      <c r="AF976" s="131"/>
      <c r="AG976" s="131"/>
      <c r="AH976" s="131"/>
      <c r="AI976" s="131"/>
      <c r="AJ976" s="128" t="str">
        <f t="shared" si="99"/>
        <v/>
      </c>
      <c r="AK976" s="7" t="str">
        <f>IF(ISNUMBER($AJ976),INDEX($C$1:$AB$3985,$AJ976,AK$4),"")</f>
        <v/>
      </c>
      <c r="AL976" s="7" t="str">
        <f>IF(ISNUMBER($AJ976),INDEX($C$1:$AB$3985,$AJ976,AL$4),"")</f>
        <v/>
      </c>
      <c r="AM976" s="128"/>
      <c r="AN976" s="128" t="str">
        <f t="shared" si="101"/>
        <v/>
      </c>
      <c r="AO976" s="7" t="str">
        <f t="shared" si="97"/>
        <v/>
      </c>
      <c r="AP976" s="10" t="str">
        <f t="shared" si="97"/>
        <v/>
      </c>
      <c r="AQ976" s="310">
        <f>IF(ISNUMBER(SEARCH($T$30,AO976)),MAX(AQ$5:AQ975)+1,0)</f>
        <v>0</v>
      </c>
      <c r="AR976" s="310">
        <f>IF(ISNUMBER(SEARCH($T$31,AO976)),MAX(AR$5:AR975)+1,0)</f>
        <v>0</v>
      </c>
      <c r="AS976" s="128" t="str">
        <f t="shared" si="100"/>
        <v/>
      </c>
      <c r="AT976" s="105" t="str">
        <f>IF(ISNUMBER($AS976),INDEX($C$1:$AB$3985,$AS976,AT$4),"")</f>
        <v/>
      </c>
      <c r="AU976" s="128"/>
      <c r="AV976" s="128" t="str">
        <f t="shared" si="102"/>
        <v/>
      </c>
      <c r="AW976" s="105" t="str">
        <f>IF(ISNUMBER($AV976),INDEX($C$1:$AB$3985,$AV976,AW$4),"")</f>
        <v/>
      </c>
      <c r="AX976" s="105" t="str">
        <f>IF(ISNUMBER($AV976),INDEX($C$1:$AB$3985,$AV976,AX$4),"")</f>
        <v/>
      </c>
      <c r="AY976" s="128"/>
      <c r="AZ976" s="128"/>
      <c r="BA976" s="128" t="str">
        <f t="shared" si="103"/>
        <v/>
      </c>
      <c r="BB976" s="105" t="str">
        <f>IF(ISNUMBER($BA976),INDEX($C$1:$AB$3985,$BA976,BB$4),"")</f>
        <v/>
      </c>
      <c r="BC976" s="105"/>
    </row>
    <row r="977" spans="1:55" x14ac:dyDescent="0.25">
      <c r="A977" s="98"/>
      <c r="B977" s="98">
        <f>ROW()</f>
        <v>977</v>
      </c>
      <c r="C977" s="73"/>
      <c r="D977" s="179" t="s">
        <v>1049</v>
      </c>
      <c r="E977" s="175">
        <v>28.848109999999998</v>
      </c>
      <c r="F977" s="175">
        <v>0</v>
      </c>
      <c r="G977" s="176" t="s">
        <v>854</v>
      </c>
      <c r="H977" s="176"/>
      <c r="I977" s="176"/>
      <c r="J977" s="172"/>
      <c r="K977" s="173"/>
      <c r="L977" s="178"/>
      <c r="M977" s="36"/>
      <c r="N977" s="36"/>
      <c r="O977" s="36"/>
      <c r="P977" s="36"/>
      <c r="Q977" s="36"/>
      <c r="R977" s="3"/>
      <c r="S977" s="106"/>
      <c r="T977" s="106"/>
      <c r="U977" s="106"/>
      <c r="V977" s="106"/>
      <c r="W977" s="106"/>
      <c r="X977" s="106"/>
      <c r="Y977" s="36"/>
      <c r="Z977" s="36"/>
      <c r="AA977" s="36"/>
      <c r="AB977" s="188" t="str">
        <f t="shared" si="98"/>
        <v>or10c01_028.84811</v>
      </c>
      <c r="AC977" s="188" t="s">
        <v>1585</v>
      </c>
      <c r="AD977" s="131"/>
      <c r="AE977" s="131"/>
      <c r="AF977" s="131"/>
      <c r="AG977" s="131"/>
      <c r="AH977" s="131"/>
      <c r="AI977" s="131"/>
      <c r="AJ977" s="128" t="str">
        <f t="shared" si="99"/>
        <v/>
      </c>
      <c r="AK977" s="7" t="str">
        <f>IF(ISNUMBER($AJ977),INDEX($C$1:$AB$3985,$AJ977,AK$4),"")</f>
        <v/>
      </c>
      <c r="AL977" s="7" t="str">
        <f>IF(ISNUMBER($AJ977),INDEX($C$1:$AB$3985,$AJ977,AL$4),"")</f>
        <v/>
      </c>
      <c r="AM977" s="128"/>
      <c r="AN977" s="128" t="str">
        <f t="shared" si="101"/>
        <v/>
      </c>
      <c r="AO977" s="7" t="str">
        <f t="shared" si="97"/>
        <v/>
      </c>
      <c r="AP977" s="10" t="str">
        <f t="shared" si="97"/>
        <v/>
      </c>
      <c r="AQ977" s="310">
        <f>IF(ISNUMBER(SEARCH($T$30,AO977)),MAX(AQ$5:AQ976)+1,0)</f>
        <v>0</v>
      </c>
      <c r="AR977" s="310">
        <f>IF(ISNUMBER(SEARCH($T$31,AO977)),MAX(AR$5:AR976)+1,0)</f>
        <v>0</v>
      </c>
      <c r="AS977" s="128" t="str">
        <f t="shared" si="100"/>
        <v/>
      </c>
      <c r="AT977" s="105" t="str">
        <f>IF(ISNUMBER($AS977),INDEX($C$1:$AB$3985,$AS977,AT$4),"")</f>
        <v/>
      </c>
      <c r="AU977" s="128"/>
      <c r="AV977" s="128" t="str">
        <f t="shared" si="102"/>
        <v/>
      </c>
      <c r="AW977" s="105" t="str">
        <f>IF(ISNUMBER($AV977),INDEX($C$1:$AB$3985,$AV977,AW$4),"")</f>
        <v/>
      </c>
      <c r="AX977" s="105" t="str">
        <f>IF(ISNUMBER($AV977),INDEX($C$1:$AB$3985,$AV977,AX$4),"")</f>
        <v/>
      </c>
      <c r="AY977" s="128"/>
      <c r="AZ977" s="128"/>
      <c r="BA977" s="128" t="str">
        <f t="shared" si="103"/>
        <v/>
      </c>
      <c r="BB977" s="105" t="str">
        <f>IF(ISNUMBER($BA977),INDEX($C$1:$AB$3985,$BA977,BB$4),"")</f>
        <v/>
      </c>
      <c r="BC977" s="105"/>
    </row>
    <row r="978" spans="1:55" x14ac:dyDescent="0.25">
      <c r="A978" s="98"/>
      <c r="B978" s="98">
        <f>ROW()</f>
        <v>978</v>
      </c>
      <c r="C978" s="73"/>
      <c r="D978" s="179" t="s">
        <v>1050</v>
      </c>
      <c r="E978" s="175">
        <v>28.798670000000001</v>
      </c>
      <c r="F978" s="175">
        <v>0</v>
      </c>
      <c r="G978" s="176" t="s">
        <v>853</v>
      </c>
      <c r="H978" s="176"/>
      <c r="I978" s="176"/>
      <c r="J978" s="172"/>
      <c r="K978" s="173"/>
      <c r="L978" s="178"/>
      <c r="M978" s="36"/>
      <c r="N978" s="36"/>
      <c r="O978" s="36"/>
      <c r="P978" s="36"/>
      <c r="Q978" s="36"/>
      <c r="R978" s="3"/>
      <c r="S978" s="106"/>
      <c r="T978" s="106"/>
      <c r="U978" s="106"/>
      <c r="V978" s="106"/>
      <c r="W978" s="106"/>
      <c r="X978" s="106"/>
      <c r="Y978" s="36"/>
      <c r="Z978" s="36"/>
      <c r="AA978" s="36"/>
      <c r="AB978" s="188" t="str">
        <f t="shared" si="98"/>
        <v>or10c02_028.79867</v>
      </c>
      <c r="AC978" s="188" t="s">
        <v>1585</v>
      </c>
      <c r="AD978" s="131"/>
      <c r="AE978" s="131"/>
      <c r="AF978" s="131"/>
      <c r="AG978" s="131"/>
      <c r="AH978" s="131"/>
      <c r="AI978" s="131"/>
      <c r="AJ978" s="128" t="str">
        <f t="shared" si="99"/>
        <v/>
      </c>
      <c r="AK978" s="7" t="str">
        <f>IF(ISNUMBER($AJ978),INDEX($C$1:$AB$3985,$AJ978,AK$4),"")</f>
        <v/>
      </c>
      <c r="AL978" s="7" t="str">
        <f>IF(ISNUMBER($AJ978),INDEX($C$1:$AB$3985,$AJ978,AL$4),"")</f>
        <v/>
      </c>
      <c r="AM978" s="128"/>
      <c r="AN978" s="128" t="str">
        <f t="shared" si="101"/>
        <v/>
      </c>
      <c r="AO978" s="7" t="str">
        <f t="shared" si="97"/>
        <v/>
      </c>
      <c r="AP978" s="10" t="str">
        <f t="shared" si="97"/>
        <v/>
      </c>
      <c r="AQ978" s="310">
        <f>IF(ISNUMBER(SEARCH($T$30,AO978)),MAX(AQ$5:AQ977)+1,0)</f>
        <v>0</v>
      </c>
      <c r="AR978" s="310">
        <f>IF(ISNUMBER(SEARCH($T$31,AO978)),MAX(AR$5:AR977)+1,0)</f>
        <v>0</v>
      </c>
      <c r="AS978" s="128" t="str">
        <f t="shared" si="100"/>
        <v/>
      </c>
      <c r="AT978" s="105" t="str">
        <f>IF(ISNUMBER($AS978),INDEX($C$1:$AB$3985,$AS978,AT$4),"")</f>
        <v/>
      </c>
      <c r="AU978" s="128"/>
      <c r="AV978" s="128" t="str">
        <f t="shared" si="102"/>
        <v/>
      </c>
      <c r="AW978" s="105" t="str">
        <f>IF(ISNUMBER($AV978),INDEX($C$1:$AB$3985,$AV978,AW$4),"")</f>
        <v/>
      </c>
      <c r="AX978" s="105" t="str">
        <f>IF(ISNUMBER($AV978),INDEX($C$1:$AB$3985,$AV978,AX$4),"")</f>
        <v/>
      </c>
      <c r="AY978" s="128"/>
      <c r="AZ978" s="128"/>
      <c r="BA978" s="128" t="str">
        <f t="shared" si="103"/>
        <v/>
      </c>
      <c r="BB978" s="105" t="str">
        <f>IF(ISNUMBER($BA978),INDEX($C$1:$AB$3985,$BA978,BB$4),"")</f>
        <v/>
      </c>
      <c r="BC978" s="105"/>
    </row>
    <row r="979" spans="1:55" x14ac:dyDescent="0.25">
      <c r="A979" s="98"/>
      <c r="B979" s="98">
        <f>ROW()</f>
        <v>979</v>
      </c>
      <c r="C979" s="73"/>
      <c r="D979" s="179" t="s">
        <v>1051</v>
      </c>
      <c r="E979" s="175">
        <v>28.76896</v>
      </c>
      <c r="F979" s="175">
        <v>0</v>
      </c>
      <c r="G979" s="176" t="s">
        <v>854</v>
      </c>
      <c r="H979" s="176"/>
      <c r="I979" s="176"/>
      <c r="J979" s="172"/>
      <c r="K979" s="173"/>
      <c r="L979" s="178"/>
      <c r="M979" s="36"/>
      <c r="N979" s="36"/>
      <c r="O979" s="36"/>
      <c r="P979" s="36"/>
      <c r="Q979" s="36"/>
      <c r="R979" s="3"/>
      <c r="S979" s="106"/>
      <c r="T979" s="106"/>
      <c r="U979" s="106"/>
      <c r="V979" s="106"/>
      <c r="W979" s="106"/>
      <c r="X979" s="106"/>
      <c r="Y979" s="36"/>
      <c r="Z979" s="36"/>
      <c r="AA979" s="36"/>
      <c r="AB979" s="188" t="str">
        <f t="shared" si="98"/>
        <v>or10c03_028.76896</v>
      </c>
      <c r="AC979" s="188" t="s">
        <v>1585</v>
      </c>
      <c r="AD979" s="131"/>
      <c r="AE979" s="131"/>
      <c r="AF979" s="131"/>
      <c r="AG979" s="131"/>
      <c r="AH979" s="131"/>
      <c r="AI979" s="131"/>
      <c r="AJ979" s="128" t="str">
        <f t="shared" si="99"/>
        <v/>
      </c>
      <c r="AK979" s="7" t="str">
        <f>IF(ISNUMBER($AJ979),INDEX($C$1:$AB$3985,$AJ979,AK$4),"")</f>
        <v/>
      </c>
      <c r="AL979" s="7" t="str">
        <f>IF(ISNUMBER($AJ979),INDEX($C$1:$AB$3985,$AJ979,AL$4),"")</f>
        <v/>
      </c>
      <c r="AM979" s="128"/>
      <c r="AN979" s="128" t="str">
        <f t="shared" si="101"/>
        <v/>
      </c>
      <c r="AO979" s="7" t="str">
        <f t="shared" si="97"/>
        <v/>
      </c>
      <c r="AP979" s="10" t="str">
        <f t="shared" si="97"/>
        <v/>
      </c>
      <c r="AQ979" s="310">
        <f>IF(ISNUMBER(SEARCH($T$30,AO979)),MAX(AQ$5:AQ978)+1,0)</f>
        <v>0</v>
      </c>
      <c r="AR979" s="310">
        <f>IF(ISNUMBER(SEARCH($T$31,AO979)),MAX(AR$5:AR978)+1,0)</f>
        <v>0</v>
      </c>
      <c r="AS979" s="128" t="str">
        <f t="shared" si="100"/>
        <v/>
      </c>
      <c r="AT979" s="105" t="str">
        <f>IF(ISNUMBER($AS979),INDEX($C$1:$AB$3985,$AS979,AT$4),"")</f>
        <v/>
      </c>
      <c r="AU979" s="128"/>
      <c r="AV979" s="128" t="str">
        <f t="shared" si="102"/>
        <v/>
      </c>
      <c r="AW979" s="105" t="str">
        <f>IF(ISNUMBER($AV979),INDEX($C$1:$AB$3985,$AV979,AW$4),"")</f>
        <v/>
      </c>
      <c r="AX979" s="105" t="str">
        <f>IF(ISNUMBER($AV979),INDEX($C$1:$AB$3985,$AV979,AX$4),"")</f>
        <v/>
      </c>
      <c r="AY979" s="128"/>
      <c r="AZ979" s="128"/>
      <c r="BA979" s="128" t="str">
        <f t="shared" si="103"/>
        <v/>
      </c>
      <c r="BB979" s="105" t="str">
        <f>IF(ISNUMBER($BA979),INDEX($C$1:$AB$3985,$BA979,BB$4),"")</f>
        <v/>
      </c>
      <c r="BC979" s="105"/>
    </row>
    <row r="980" spans="1:55" x14ac:dyDescent="0.25">
      <c r="A980" s="98"/>
      <c r="B980" s="98">
        <f>ROW()</f>
        <v>980</v>
      </c>
      <c r="C980" s="73"/>
      <c r="D980" s="179" t="s">
        <v>1052</v>
      </c>
      <c r="E980" s="175">
        <v>20.49147</v>
      </c>
      <c r="F980" s="175">
        <v>0</v>
      </c>
      <c r="G980" s="176" t="s">
        <v>854</v>
      </c>
      <c r="H980" s="176"/>
      <c r="I980" s="176"/>
      <c r="J980" s="172"/>
      <c r="K980" s="173"/>
      <c r="L980" s="178"/>
      <c r="M980" s="36"/>
      <c r="N980" s="36"/>
      <c r="O980" s="36"/>
      <c r="P980" s="36"/>
      <c r="Q980" s="36"/>
      <c r="R980" s="3"/>
      <c r="S980" s="106"/>
      <c r="T980" s="106"/>
      <c r="U980" s="106"/>
      <c r="V980" s="106"/>
      <c r="W980" s="106"/>
      <c r="X980" s="106"/>
      <c r="Y980" s="36"/>
      <c r="Z980" s="36"/>
      <c r="AA980" s="36"/>
      <c r="AB980" s="188" t="str">
        <f t="shared" si="98"/>
        <v>or10c08_020.49147</v>
      </c>
      <c r="AC980" s="188" t="s">
        <v>1585</v>
      </c>
      <c r="AD980" s="131"/>
      <c r="AE980" s="131"/>
      <c r="AF980" s="131"/>
      <c r="AG980" s="131"/>
      <c r="AH980" s="131"/>
      <c r="AI980" s="131"/>
      <c r="AJ980" s="128" t="str">
        <f t="shared" si="99"/>
        <v/>
      </c>
      <c r="AK980" s="7" t="str">
        <f>IF(ISNUMBER($AJ980),INDEX($C$1:$AB$3985,$AJ980,AK$4),"")</f>
        <v/>
      </c>
      <c r="AL980" s="7" t="str">
        <f>IF(ISNUMBER($AJ980),INDEX($C$1:$AB$3985,$AJ980,AL$4),"")</f>
        <v/>
      </c>
      <c r="AM980" s="128"/>
      <c r="AN980" s="128" t="str">
        <f t="shared" si="101"/>
        <v/>
      </c>
      <c r="AO980" s="7" t="str">
        <f t="shared" si="97"/>
        <v/>
      </c>
      <c r="AP980" s="10" t="str">
        <f t="shared" si="97"/>
        <v/>
      </c>
      <c r="AQ980" s="310">
        <f>IF(ISNUMBER(SEARCH($T$30,AO980)),MAX(AQ$5:AQ979)+1,0)</f>
        <v>0</v>
      </c>
      <c r="AR980" s="310">
        <f>IF(ISNUMBER(SEARCH($T$31,AO980)),MAX(AR$5:AR979)+1,0)</f>
        <v>0</v>
      </c>
      <c r="AS980" s="128" t="str">
        <f t="shared" si="100"/>
        <v/>
      </c>
      <c r="AT980" s="105" t="str">
        <f>IF(ISNUMBER($AS980),INDEX($C$1:$AB$3985,$AS980,AT$4),"")</f>
        <v/>
      </c>
      <c r="AU980" s="128"/>
      <c r="AV980" s="128" t="str">
        <f t="shared" si="102"/>
        <v/>
      </c>
      <c r="AW980" s="105" t="str">
        <f>IF(ISNUMBER($AV980),INDEX($C$1:$AB$3985,$AV980,AW$4),"")</f>
        <v/>
      </c>
      <c r="AX980" s="105" t="str">
        <f>IF(ISNUMBER($AV980),INDEX($C$1:$AB$3985,$AV980,AX$4),"")</f>
        <v/>
      </c>
      <c r="AY980" s="128"/>
      <c r="AZ980" s="128"/>
      <c r="BA980" s="128" t="str">
        <f t="shared" si="103"/>
        <v/>
      </c>
      <c r="BB980" s="105" t="str">
        <f>IF(ISNUMBER($BA980),INDEX($C$1:$AB$3985,$BA980,BB$4),"")</f>
        <v/>
      </c>
      <c r="BC980" s="105"/>
    </row>
    <row r="981" spans="1:55" x14ac:dyDescent="0.25">
      <c r="A981" s="98"/>
      <c r="B981" s="98">
        <f>ROW()</f>
        <v>981</v>
      </c>
      <c r="C981" s="73"/>
      <c r="D981" s="179" t="s">
        <v>1053</v>
      </c>
      <c r="E981" s="175">
        <v>20.183769999999999</v>
      </c>
      <c r="F981" s="175">
        <v>0</v>
      </c>
      <c r="G981" s="176" t="s">
        <v>854</v>
      </c>
      <c r="H981" s="176"/>
      <c r="I981" s="176"/>
      <c r="J981" s="172"/>
      <c r="K981" s="173"/>
      <c r="L981" s="178"/>
      <c r="M981" s="36"/>
      <c r="N981" s="36"/>
      <c r="O981" s="36"/>
      <c r="P981" s="36"/>
      <c r="Q981" s="36"/>
      <c r="R981" s="3"/>
      <c r="S981" s="106"/>
      <c r="T981" s="106"/>
      <c r="U981" s="106"/>
      <c r="V981" s="106"/>
      <c r="W981" s="106"/>
      <c r="X981" s="106"/>
      <c r="Y981" s="36"/>
      <c r="Z981" s="36"/>
      <c r="AA981" s="36"/>
      <c r="AB981" s="188" t="str">
        <f t="shared" si="98"/>
        <v>or10c09_020.18377</v>
      </c>
      <c r="AC981" s="188" t="s">
        <v>1585</v>
      </c>
      <c r="AD981" s="131"/>
      <c r="AE981" s="131"/>
      <c r="AF981" s="131"/>
      <c r="AG981" s="131"/>
      <c r="AH981" s="131"/>
      <c r="AI981" s="131"/>
      <c r="AJ981" s="128" t="str">
        <f t="shared" si="99"/>
        <v/>
      </c>
      <c r="AK981" s="7" t="str">
        <f>IF(ISNUMBER($AJ981),INDEX($C$1:$AB$3985,$AJ981,AK$4),"")</f>
        <v/>
      </c>
      <c r="AL981" s="7" t="str">
        <f>IF(ISNUMBER($AJ981),INDEX($C$1:$AB$3985,$AJ981,AL$4),"")</f>
        <v/>
      </c>
      <c r="AM981" s="128"/>
      <c r="AN981" s="128" t="str">
        <f t="shared" si="101"/>
        <v/>
      </c>
      <c r="AO981" s="7" t="str">
        <f t="shared" si="97"/>
        <v/>
      </c>
      <c r="AP981" s="10" t="str">
        <f t="shared" si="97"/>
        <v/>
      </c>
      <c r="AQ981" s="310">
        <f>IF(ISNUMBER(SEARCH($T$30,AO981)),MAX(AQ$5:AQ980)+1,0)</f>
        <v>0</v>
      </c>
      <c r="AR981" s="310">
        <f>IF(ISNUMBER(SEARCH($T$31,AO981)),MAX(AR$5:AR980)+1,0)</f>
        <v>0</v>
      </c>
      <c r="AS981" s="128" t="str">
        <f t="shared" si="100"/>
        <v/>
      </c>
      <c r="AT981" s="105" t="str">
        <f>IF(ISNUMBER($AS981),INDEX($C$1:$AB$3985,$AS981,AT$4),"")</f>
        <v/>
      </c>
      <c r="AU981" s="128"/>
      <c r="AV981" s="128" t="str">
        <f t="shared" si="102"/>
        <v/>
      </c>
      <c r="AW981" s="105" t="str">
        <f>IF(ISNUMBER($AV981),INDEX($C$1:$AB$3985,$AV981,AW$4),"")</f>
        <v/>
      </c>
      <c r="AX981" s="105" t="str">
        <f>IF(ISNUMBER($AV981),INDEX($C$1:$AB$3985,$AV981,AX$4),"")</f>
        <v/>
      </c>
      <c r="AY981" s="128"/>
      <c r="AZ981" s="128"/>
      <c r="BA981" s="128" t="str">
        <f t="shared" si="103"/>
        <v/>
      </c>
      <c r="BB981" s="105" t="str">
        <f>IF(ISNUMBER($BA981),INDEX($C$1:$AB$3985,$BA981,BB$4),"")</f>
        <v/>
      </c>
      <c r="BC981" s="105"/>
    </row>
    <row r="982" spans="1:55" x14ac:dyDescent="0.25">
      <c r="A982" s="98"/>
      <c r="B982" s="98">
        <f>ROW()</f>
        <v>982</v>
      </c>
      <c r="C982" s="73"/>
      <c r="D982" s="179" t="s">
        <v>1054</v>
      </c>
      <c r="E982" s="175">
        <v>19.70711</v>
      </c>
      <c r="F982" s="175">
        <v>0</v>
      </c>
      <c r="G982" s="176" t="s">
        <v>854</v>
      </c>
      <c r="H982" s="176"/>
      <c r="I982" s="176"/>
      <c r="J982" s="172"/>
      <c r="K982" s="173"/>
      <c r="L982" s="178"/>
      <c r="M982" s="36"/>
      <c r="N982" s="36"/>
      <c r="O982" s="36"/>
      <c r="P982" s="36"/>
      <c r="Q982" s="36"/>
      <c r="R982" s="3"/>
      <c r="S982" s="106"/>
      <c r="T982" s="106"/>
      <c r="U982" s="106"/>
      <c r="V982" s="106"/>
      <c r="W982" s="106"/>
      <c r="X982" s="106"/>
      <c r="Y982" s="36"/>
      <c r="Z982" s="36"/>
      <c r="AA982" s="36"/>
      <c r="AB982" s="188" t="str">
        <f t="shared" si="98"/>
        <v>or10c10_019.70711</v>
      </c>
      <c r="AC982" s="188" t="s">
        <v>1585</v>
      </c>
      <c r="AD982" s="131"/>
      <c r="AE982" s="131"/>
      <c r="AF982" s="131"/>
      <c r="AG982" s="131"/>
      <c r="AH982" s="131"/>
      <c r="AI982" s="131"/>
      <c r="AJ982" s="128" t="str">
        <f t="shared" si="99"/>
        <v/>
      </c>
      <c r="AK982" s="7" t="str">
        <f>IF(ISNUMBER($AJ982),INDEX($C$1:$AB$3985,$AJ982,AK$4),"")</f>
        <v/>
      </c>
      <c r="AL982" s="7" t="str">
        <f>IF(ISNUMBER($AJ982),INDEX($C$1:$AB$3985,$AJ982,AL$4),"")</f>
        <v/>
      </c>
      <c r="AM982" s="128"/>
      <c r="AN982" s="128" t="str">
        <f t="shared" si="101"/>
        <v/>
      </c>
      <c r="AO982" s="7" t="str">
        <f t="shared" si="97"/>
        <v/>
      </c>
      <c r="AP982" s="10" t="str">
        <f t="shared" si="97"/>
        <v/>
      </c>
      <c r="AQ982" s="310">
        <f>IF(ISNUMBER(SEARCH($T$30,AO982)),MAX(AQ$5:AQ981)+1,0)</f>
        <v>0</v>
      </c>
      <c r="AR982" s="310">
        <f>IF(ISNUMBER(SEARCH($T$31,AO982)),MAX(AR$5:AR981)+1,0)</f>
        <v>0</v>
      </c>
      <c r="AS982" s="128" t="str">
        <f t="shared" si="100"/>
        <v/>
      </c>
      <c r="AT982" s="105" t="str">
        <f>IF(ISNUMBER($AS982),INDEX($C$1:$AB$3985,$AS982,AT$4),"")</f>
        <v/>
      </c>
      <c r="AU982" s="128"/>
      <c r="AV982" s="128" t="str">
        <f t="shared" si="102"/>
        <v/>
      </c>
      <c r="AW982" s="105" t="str">
        <f>IF(ISNUMBER($AV982),INDEX($C$1:$AB$3985,$AV982,AW$4),"")</f>
        <v/>
      </c>
      <c r="AX982" s="105" t="str">
        <f>IF(ISNUMBER($AV982),INDEX($C$1:$AB$3985,$AV982,AX$4),"")</f>
        <v/>
      </c>
      <c r="AY982" s="128"/>
      <c r="AZ982" s="128"/>
      <c r="BA982" s="128" t="str">
        <f t="shared" si="103"/>
        <v/>
      </c>
      <c r="BB982" s="105" t="str">
        <f>IF(ISNUMBER($BA982),INDEX($C$1:$AB$3985,$BA982,BB$4),"")</f>
        <v/>
      </c>
      <c r="BC982" s="105"/>
    </row>
    <row r="983" spans="1:55" x14ac:dyDescent="0.25">
      <c r="A983" s="98"/>
      <c r="B983" s="98">
        <f>ROW()</f>
        <v>983</v>
      </c>
      <c r="C983" s="73"/>
      <c r="D983" s="179" t="s">
        <v>1055</v>
      </c>
      <c r="E983" s="175">
        <v>18.9863</v>
      </c>
      <c r="F983" s="175">
        <v>0</v>
      </c>
      <c r="G983" s="176" t="s">
        <v>854</v>
      </c>
      <c r="H983" s="176"/>
      <c r="I983" s="176"/>
      <c r="J983" s="172"/>
      <c r="K983" s="173"/>
      <c r="L983" s="178"/>
      <c r="M983" s="36"/>
      <c r="N983" s="36"/>
      <c r="O983" s="36"/>
      <c r="P983" s="36"/>
      <c r="Q983" s="36"/>
      <c r="R983" s="3"/>
      <c r="S983" s="106"/>
      <c r="T983" s="106"/>
      <c r="U983" s="106"/>
      <c r="V983" s="106"/>
      <c r="W983" s="106"/>
      <c r="X983" s="106"/>
      <c r="Y983" s="36"/>
      <c r="Z983" s="36"/>
      <c r="AA983" s="36"/>
      <c r="AB983" s="188" t="str">
        <f t="shared" si="98"/>
        <v>or10c11_018.9863</v>
      </c>
      <c r="AC983" s="188" t="s">
        <v>1585</v>
      </c>
      <c r="AD983" s="131"/>
      <c r="AE983" s="131"/>
      <c r="AF983" s="131"/>
      <c r="AG983" s="131"/>
      <c r="AH983" s="131"/>
      <c r="AI983" s="131"/>
      <c r="AJ983" s="128" t="str">
        <f t="shared" si="99"/>
        <v/>
      </c>
      <c r="AK983" s="7" t="str">
        <f>IF(ISNUMBER($AJ983),INDEX($C$1:$AB$3985,$AJ983,AK$4),"")</f>
        <v/>
      </c>
      <c r="AL983" s="7" t="str">
        <f>IF(ISNUMBER($AJ983),INDEX($C$1:$AB$3985,$AJ983,AL$4),"")</f>
        <v/>
      </c>
      <c r="AM983" s="128"/>
      <c r="AN983" s="128" t="str">
        <f t="shared" si="101"/>
        <v/>
      </c>
      <c r="AO983" s="7" t="str">
        <f t="shared" si="97"/>
        <v/>
      </c>
      <c r="AP983" s="10" t="str">
        <f t="shared" si="97"/>
        <v/>
      </c>
      <c r="AQ983" s="310">
        <f>IF(ISNUMBER(SEARCH($T$30,AO983)),MAX(AQ$5:AQ982)+1,0)</f>
        <v>0</v>
      </c>
      <c r="AR983" s="310">
        <f>IF(ISNUMBER(SEARCH($T$31,AO983)),MAX(AR$5:AR982)+1,0)</f>
        <v>0</v>
      </c>
      <c r="AS983" s="128" t="str">
        <f t="shared" si="100"/>
        <v/>
      </c>
      <c r="AT983" s="105" t="str">
        <f>IF(ISNUMBER($AS983),INDEX($C$1:$AB$3985,$AS983,AT$4),"")</f>
        <v/>
      </c>
      <c r="AU983" s="128"/>
      <c r="AV983" s="128" t="str">
        <f t="shared" si="102"/>
        <v/>
      </c>
      <c r="AW983" s="105" t="str">
        <f>IF(ISNUMBER($AV983),INDEX($C$1:$AB$3985,$AV983,AW$4),"")</f>
        <v/>
      </c>
      <c r="AX983" s="105" t="str">
        <f>IF(ISNUMBER($AV983),INDEX($C$1:$AB$3985,$AV983,AX$4),"")</f>
        <v/>
      </c>
      <c r="AY983" s="128"/>
      <c r="AZ983" s="128"/>
      <c r="BA983" s="128" t="str">
        <f t="shared" si="103"/>
        <v/>
      </c>
      <c r="BB983" s="105" t="str">
        <f>IF(ISNUMBER($BA983),INDEX($C$1:$AB$3985,$BA983,BB$4),"")</f>
        <v/>
      </c>
      <c r="BC983" s="105"/>
    </row>
    <row r="984" spans="1:55" x14ac:dyDescent="0.25">
      <c r="A984" s="98"/>
      <c r="B984" s="98">
        <f>ROW()</f>
        <v>984</v>
      </c>
      <c r="C984" s="73"/>
      <c r="D984" s="179" t="s">
        <v>1056</v>
      </c>
      <c r="E984" s="175">
        <v>17.64668</v>
      </c>
      <c r="F984" s="175">
        <v>0</v>
      </c>
      <c r="G984" s="176" t="s">
        <v>854</v>
      </c>
      <c r="H984" s="176"/>
      <c r="I984" s="176"/>
      <c r="J984" s="172"/>
      <c r="K984" s="173"/>
      <c r="L984" s="178"/>
      <c r="M984" s="36"/>
      <c r="N984" s="36"/>
      <c r="O984" s="36"/>
      <c r="P984" s="36"/>
      <c r="Q984" s="36"/>
      <c r="R984" s="3"/>
      <c r="S984" s="106"/>
      <c r="T984" s="106"/>
      <c r="U984" s="106"/>
      <c r="V984" s="106"/>
      <c r="W984" s="106"/>
      <c r="X984" s="106"/>
      <c r="Y984" s="36"/>
      <c r="Z984" s="36"/>
      <c r="AA984" s="36"/>
      <c r="AB984" s="188" t="str">
        <f t="shared" si="98"/>
        <v>or10c12_017.64668</v>
      </c>
      <c r="AC984" s="188" t="s">
        <v>1585</v>
      </c>
      <c r="AD984" s="131"/>
      <c r="AE984" s="131"/>
      <c r="AF984" s="131"/>
      <c r="AG984" s="131"/>
      <c r="AH984" s="131"/>
      <c r="AI984" s="131"/>
      <c r="AJ984" s="128" t="str">
        <f t="shared" si="99"/>
        <v/>
      </c>
      <c r="AK984" s="7" t="str">
        <f>IF(ISNUMBER($AJ984),INDEX($C$1:$AB$3985,$AJ984,AK$4),"")</f>
        <v/>
      </c>
      <c r="AL984" s="7" t="str">
        <f>IF(ISNUMBER($AJ984),INDEX($C$1:$AB$3985,$AJ984,AL$4),"")</f>
        <v/>
      </c>
      <c r="AM984" s="128"/>
      <c r="AN984" s="128" t="str">
        <f t="shared" si="101"/>
        <v/>
      </c>
      <c r="AO984" s="7" t="str">
        <f t="shared" si="97"/>
        <v/>
      </c>
      <c r="AP984" s="10" t="str">
        <f t="shared" si="97"/>
        <v/>
      </c>
      <c r="AQ984" s="310">
        <f>IF(ISNUMBER(SEARCH($T$30,AO984)),MAX(AQ$5:AQ983)+1,0)</f>
        <v>0</v>
      </c>
      <c r="AR984" s="310">
        <f>IF(ISNUMBER(SEARCH($T$31,AO984)),MAX(AR$5:AR983)+1,0)</f>
        <v>0</v>
      </c>
      <c r="AS984" s="128" t="str">
        <f t="shared" si="100"/>
        <v/>
      </c>
      <c r="AT984" s="105" t="str">
        <f>IF(ISNUMBER($AS984),INDEX($C$1:$AB$3985,$AS984,AT$4),"")</f>
        <v/>
      </c>
      <c r="AU984" s="128"/>
      <c r="AV984" s="128" t="str">
        <f t="shared" si="102"/>
        <v/>
      </c>
      <c r="AW984" s="105" t="str">
        <f>IF(ISNUMBER($AV984),INDEX($C$1:$AB$3985,$AV984,AW$4),"")</f>
        <v/>
      </c>
      <c r="AX984" s="105" t="str">
        <f>IF(ISNUMBER($AV984),INDEX($C$1:$AB$3985,$AV984,AX$4),"")</f>
        <v/>
      </c>
      <c r="AY984" s="128"/>
      <c r="AZ984" s="128"/>
      <c r="BA984" s="128" t="str">
        <f t="shared" si="103"/>
        <v/>
      </c>
      <c r="BB984" s="105" t="str">
        <f>IF(ISNUMBER($BA984),INDEX($C$1:$AB$3985,$BA984,BB$4),"")</f>
        <v/>
      </c>
      <c r="BC984" s="105"/>
    </row>
    <row r="985" spans="1:55" x14ac:dyDescent="0.25">
      <c r="A985" s="98"/>
      <c r="B985" s="98">
        <f>ROW()</f>
        <v>985</v>
      </c>
      <c r="C985" s="73"/>
      <c r="D985" s="179" t="s">
        <v>1057</v>
      </c>
      <c r="E985" s="175">
        <v>18.09639</v>
      </c>
      <c r="F985" s="175">
        <v>0</v>
      </c>
      <c r="G985" s="176" t="s">
        <v>854</v>
      </c>
      <c r="H985" s="176"/>
      <c r="I985" s="176"/>
      <c r="J985" s="172"/>
      <c r="K985" s="173"/>
      <c r="L985" s="178"/>
      <c r="M985" s="36"/>
      <c r="N985" s="36"/>
      <c r="O985" s="36"/>
      <c r="P985" s="36"/>
      <c r="Q985" s="36"/>
      <c r="R985" s="3"/>
      <c r="S985" s="106"/>
      <c r="T985" s="106"/>
      <c r="U985" s="106"/>
      <c r="V985" s="106"/>
      <c r="W985" s="106"/>
      <c r="X985" s="106"/>
      <c r="Y985" s="36"/>
      <c r="Z985" s="36"/>
      <c r="AA985" s="36"/>
      <c r="AB985" s="188" t="str">
        <f t="shared" si="98"/>
        <v>or10c13_018.09639</v>
      </c>
      <c r="AC985" s="188" t="s">
        <v>1585</v>
      </c>
      <c r="AD985" s="131"/>
      <c r="AE985" s="131"/>
      <c r="AF985" s="131"/>
      <c r="AG985" s="131"/>
      <c r="AH985" s="131"/>
      <c r="AI985" s="131"/>
      <c r="AJ985" s="128" t="str">
        <f t="shared" si="99"/>
        <v/>
      </c>
      <c r="AK985" s="7" t="str">
        <f>IF(ISNUMBER($AJ985),INDEX($C$1:$AB$3985,$AJ985,AK$4),"")</f>
        <v/>
      </c>
      <c r="AL985" s="7" t="str">
        <f>IF(ISNUMBER($AJ985),INDEX($C$1:$AB$3985,$AJ985,AL$4),"")</f>
        <v/>
      </c>
      <c r="AM985" s="128"/>
      <c r="AN985" s="128" t="str">
        <f t="shared" si="101"/>
        <v/>
      </c>
      <c r="AO985" s="7" t="str">
        <f t="shared" si="97"/>
        <v/>
      </c>
      <c r="AP985" s="10" t="str">
        <f t="shared" si="97"/>
        <v/>
      </c>
      <c r="AQ985" s="310">
        <f>IF(ISNUMBER(SEARCH($T$30,AO985)),MAX(AQ$5:AQ984)+1,0)</f>
        <v>0</v>
      </c>
      <c r="AR985" s="310">
        <f>IF(ISNUMBER(SEARCH($T$31,AO985)),MAX(AR$5:AR984)+1,0)</f>
        <v>0</v>
      </c>
      <c r="AS985" s="128" t="str">
        <f t="shared" si="100"/>
        <v/>
      </c>
      <c r="AT985" s="105" t="str">
        <f>IF(ISNUMBER($AS985),INDEX($C$1:$AB$3985,$AS985,AT$4),"")</f>
        <v/>
      </c>
      <c r="AU985" s="128"/>
      <c r="AV985" s="128" t="str">
        <f t="shared" si="102"/>
        <v/>
      </c>
      <c r="AW985" s="105" t="str">
        <f>IF(ISNUMBER($AV985),INDEX($C$1:$AB$3985,$AV985,AW$4),"")</f>
        <v/>
      </c>
      <c r="AX985" s="105" t="str">
        <f>IF(ISNUMBER($AV985),INDEX($C$1:$AB$3985,$AV985,AX$4),"")</f>
        <v/>
      </c>
      <c r="AY985" s="128"/>
      <c r="AZ985" s="128"/>
      <c r="BA985" s="128" t="str">
        <f t="shared" si="103"/>
        <v/>
      </c>
      <c r="BB985" s="105" t="str">
        <f>IF(ISNUMBER($BA985),INDEX($C$1:$AB$3985,$BA985,BB$4),"")</f>
        <v/>
      </c>
      <c r="BC985" s="105"/>
    </row>
    <row r="986" spans="1:55" x14ac:dyDescent="0.25">
      <c r="A986" s="98"/>
      <c r="B986" s="98">
        <f>ROW()</f>
        <v>986</v>
      </c>
      <c r="C986" s="73"/>
      <c r="D986" s="179" t="s">
        <v>1058</v>
      </c>
      <c r="E986" s="175">
        <v>17.860479999999999</v>
      </c>
      <c r="F986" s="175">
        <v>0</v>
      </c>
      <c r="G986" s="176" t="s">
        <v>854</v>
      </c>
      <c r="H986" s="176"/>
      <c r="I986" s="176"/>
      <c r="J986" s="172"/>
      <c r="K986" s="173"/>
      <c r="L986" s="178"/>
      <c r="M986" s="36"/>
      <c r="N986" s="36"/>
      <c r="O986" s="36"/>
      <c r="P986" s="36"/>
      <c r="Q986" s="36"/>
      <c r="R986" s="3"/>
      <c r="S986" s="106"/>
      <c r="T986" s="106"/>
      <c r="U986" s="106"/>
      <c r="V986" s="106"/>
      <c r="W986" s="106"/>
      <c r="X986" s="106"/>
      <c r="Y986" s="36"/>
      <c r="Z986" s="36"/>
      <c r="AA986" s="36"/>
      <c r="AB986" s="188" t="str">
        <f t="shared" si="98"/>
        <v>or10c14_017.86048</v>
      </c>
      <c r="AC986" s="188" t="s">
        <v>1585</v>
      </c>
      <c r="AD986" s="131"/>
      <c r="AE986" s="131"/>
      <c r="AF986" s="131"/>
      <c r="AG986" s="131"/>
      <c r="AH986" s="131"/>
      <c r="AI986" s="131"/>
      <c r="AJ986" s="128" t="str">
        <f t="shared" si="99"/>
        <v/>
      </c>
      <c r="AK986" s="7" t="str">
        <f>IF(ISNUMBER($AJ986),INDEX($C$1:$AB$3985,$AJ986,AK$4),"")</f>
        <v/>
      </c>
      <c r="AL986" s="7" t="str">
        <f>IF(ISNUMBER($AJ986),INDEX($C$1:$AB$3985,$AJ986,AL$4),"")</f>
        <v/>
      </c>
      <c r="AM986" s="128"/>
      <c r="AN986" s="128" t="str">
        <f t="shared" si="101"/>
        <v/>
      </c>
      <c r="AO986" s="7" t="str">
        <f t="shared" si="97"/>
        <v/>
      </c>
      <c r="AP986" s="10" t="str">
        <f t="shared" si="97"/>
        <v/>
      </c>
      <c r="AQ986" s="310">
        <f>IF(ISNUMBER(SEARCH($T$30,AO986)),MAX(AQ$5:AQ985)+1,0)</f>
        <v>0</v>
      </c>
      <c r="AR986" s="310">
        <f>IF(ISNUMBER(SEARCH($T$31,AO986)),MAX(AR$5:AR985)+1,0)</f>
        <v>0</v>
      </c>
      <c r="AS986" s="128" t="str">
        <f t="shared" si="100"/>
        <v/>
      </c>
      <c r="AT986" s="105" t="str">
        <f>IF(ISNUMBER($AS986),INDEX($C$1:$AB$3985,$AS986,AT$4),"")</f>
        <v/>
      </c>
      <c r="AU986" s="128"/>
      <c r="AV986" s="128" t="str">
        <f t="shared" si="102"/>
        <v/>
      </c>
      <c r="AW986" s="105" t="str">
        <f>IF(ISNUMBER($AV986),INDEX($C$1:$AB$3985,$AV986,AW$4),"")</f>
        <v/>
      </c>
      <c r="AX986" s="105" t="str">
        <f>IF(ISNUMBER($AV986),INDEX($C$1:$AB$3985,$AV986,AX$4),"")</f>
        <v/>
      </c>
      <c r="AY986" s="128"/>
      <c r="AZ986" s="128"/>
      <c r="BA986" s="128" t="str">
        <f t="shared" si="103"/>
        <v/>
      </c>
      <c r="BB986" s="105" t="str">
        <f>IF(ISNUMBER($BA986),INDEX($C$1:$AB$3985,$BA986,BB$4),"")</f>
        <v/>
      </c>
      <c r="BC986" s="105"/>
    </row>
    <row r="987" spans="1:55" x14ac:dyDescent="0.25">
      <c r="A987" s="98"/>
      <c r="B987" s="98">
        <f>ROW()</f>
        <v>987</v>
      </c>
      <c r="C987" s="73"/>
      <c r="D987" s="179" t="s">
        <v>1059</v>
      </c>
      <c r="E987" s="175">
        <v>17.988350000000001</v>
      </c>
      <c r="F987" s="175">
        <v>0</v>
      </c>
      <c r="G987" s="176" t="s">
        <v>854</v>
      </c>
      <c r="H987" s="176"/>
      <c r="I987" s="176"/>
      <c r="J987" s="172"/>
      <c r="K987" s="173"/>
      <c r="L987" s="178"/>
      <c r="M987" s="36"/>
      <c r="N987" s="36"/>
      <c r="O987" s="36"/>
      <c r="P987" s="36"/>
      <c r="Q987" s="36"/>
      <c r="R987" s="3"/>
      <c r="S987" s="106"/>
      <c r="T987" s="106"/>
      <c r="U987" s="106"/>
      <c r="V987" s="106"/>
      <c r="W987" s="106"/>
      <c r="X987" s="106"/>
      <c r="Y987" s="36"/>
      <c r="Z987" s="36"/>
      <c r="AA987" s="36"/>
      <c r="AB987" s="188" t="str">
        <f t="shared" si="98"/>
        <v>or10c15_017.98835</v>
      </c>
      <c r="AC987" s="188" t="s">
        <v>1585</v>
      </c>
      <c r="AD987" s="131"/>
      <c r="AE987" s="131"/>
      <c r="AF987" s="131"/>
      <c r="AG987" s="131"/>
      <c r="AH987" s="131"/>
      <c r="AI987" s="131"/>
      <c r="AJ987" s="128" t="str">
        <f t="shared" si="99"/>
        <v/>
      </c>
      <c r="AK987" s="7" t="str">
        <f>IF(ISNUMBER($AJ987),INDEX($C$1:$AB$3985,$AJ987,AK$4),"")</f>
        <v/>
      </c>
      <c r="AL987" s="7" t="str">
        <f>IF(ISNUMBER($AJ987),INDEX($C$1:$AB$3985,$AJ987,AL$4),"")</f>
        <v/>
      </c>
      <c r="AM987" s="128"/>
      <c r="AN987" s="128" t="str">
        <f t="shared" si="101"/>
        <v/>
      </c>
      <c r="AO987" s="7" t="str">
        <f t="shared" si="97"/>
        <v/>
      </c>
      <c r="AP987" s="10" t="str">
        <f t="shared" si="97"/>
        <v/>
      </c>
      <c r="AQ987" s="310">
        <f>IF(ISNUMBER(SEARCH($T$30,AO987)),MAX(AQ$5:AQ986)+1,0)</f>
        <v>0</v>
      </c>
      <c r="AR987" s="310">
        <f>IF(ISNUMBER(SEARCH($T$31,AO987)),MAX(AR$5:AR986)+1,0)</f>
        <v>0</v>
      </c>
      <c r="AS987" s="128" t="str">
        <f t="shared" si="100"/>
        <v/>
      </c>
      <c r="AT987" s="105" t="str">
        <f>IF(ISNUMBER($AS987),INDEX($C$1:$AB$3985,$AS987,AT$4),"")</f>
        <v/>
      </c>
      <c r="AU987" s="128"/>
      <c r="AV987" s="128" t="str">
        <f t="shared" si="102"/>
        <v/>
      </c>
      <c r="AW987" s="105" t="str">
        <f>IF(ISNUMBER($AV987),INDEX($C$1:$AB$3985,$AV987,AW$4),"")</f>
        <v/>
      </c>
      <c r="AX987" s="105" t="str">
        <f>IF(ISNUMBER($AV987),INDEX($C$1:$AB$3985,$AV987,AX$4),"")</f>
        <v/>
      </c>
      <c r="AY987" s="128"/>
      <c r="AZ987" s="128"/>
      <c r="BA987" s="128" t="str">
        <f t="shared" si="103"/>
        <v/>
      </c>
      <c r="BB987" s="105" t="str">
        <f>IF(ISNUMBER($BA987),INDEX($C$1:$AB$3985,$BA987,BB$4),"")</f>
        <v/>
      </c>
      <c r="BC987" s="105"/>
    </row>
    <row r="988" spans="1:55" x14ac:dyDescent="0.25">
      <c r="A988" s="98"/>
      <c r="B988" s="98">
        <f>ROW()</f>
        <v>988</v>
      </c>
      <c r="C988" s="73"/>
      <c r="D988" s="179" t="s">
        <v>1060</v>
      </c>
      <c r="E988" s="175">
        <v>18.169239999999999</v>
      </c>
      <c r="F988" s="175">
        <v>0</v>
      </c>
      <c r="G988" s="176" t="s">
        <v>854</v>
      </c>
      <c r="H988" s="176"/>
      <c r="I988" s="176"/>
      <c r="J988" s="172"/>
      <c r="K988" s="173"/>
      <c r="L988" s="178"/>
      <c r="M988" s="36"/>
      <c r="N988" s="36"/>
      <c r="O988" s="36"/>
      <c r="P988" s="36"/>
      <c r="Q988" s="36"/>
      <c r="R988" s="3"/>
      <c r="S988" s="106"/>
      <c r="T988" s="106"/>
      <c r="U988" s="106"/>
      <c r="V988" s="106"/>
      <c r="W988" s="106"/>
      <c r="X988" s="106"/>
      <c r="Y988" s="36"/>
      <c r="Z988" s="36"/>
      <c r="AA988" s="36"/>
      <c r="AB988" s="188" t="str">
        <f t="shared" si="98"/>
        <v>or10c16_018.16924</v>
      </c>
      <c r="AC988" s="188" t="s">
        <v>1585</v>
      </c>
      <c r="AD988" s="131"/>
      <c r="AE988" s="131"/>
      <c r="AF988" s="131"/>
      <c r="AG988" s="131"/>
      <c r="AH988" s="131"/>
      <c r="AI988" s="131"/>
      <c r="AJ988" s="128" t="str">
        <f t="shared" si="99"/>
        <v/>
      </c>
      <c r="AK988" s="7" t="str">
        <f>IF(ISNUMBER($AJ988),INDEX($C$1:$AB$3985,$AJ988,AK$4),"")</f>
        <v/>
      </c>
      <c r="AL988" s="7" t="str">
        <f>IF(ISNUMBER($AJ988),INDEX($C$1:$AB$3985,$AJ988,AL$4),"")</f>
        <v/>
      </c>
      <c r="AM988" s="128"/>
      <c r="AN988" s="128" t="str">
        <f t="shared" si="101"/>
        <v/>
      </c>
      <c r="AO988" s="7" t="str">
        <f t="shared" si="97"/>
        <v/>
      </c>
      <c r="AP988" s="10" t="str">
        <f t="shared" si="97"/>
        <v/>
      </c>
      <c r="AQ988" s="310">
        <f>IF(ISNUMBER(SEARCH($T$30,AO988)),MAX(AQ$5:AQ987)+1,0)</f>
        <v>0</v>
      </c>
      <c r="AR988" s="310">
        <f>IF(ISNUMBER(SEARCH($T$31,AO988)),MAX(AR$5:AR987)+1,0)</f>
        <v>0</v>
      </c>
      <c r="AS988" s="128" t="str">
        <f t="shared" si="100"/>
        <v/>
      </c>
      <c r="AT988" s="105" t="str">
        <f>IF(ISNUMBER($AS988),INDEX($C$1:$AB$3985,$AS988,AT$4),"")</f>
        <v/>
      </c>
      <c r="AU988" s="128"/>
      <c r="AV988" s="128" t="str">
        <f t="shared" si="102"/>
        <v/>
      </c>
      <c r="AW988" s="105" t="str">
        <f>IF(ISNUMBER($AV988),INDEX($C$1:$AB$3985,$AV988,AW$4),"")</f>
        <v/>
      </c>
      <c r="AX988" s="105" t="str">
        <f>IF(ISNUMBER($AV988),INDEX($C$1:$AB$3985,$AV988,AX$4),"")</f>
        <v/>
      </c>
      <c r="AY988" s="128"/>
      <c r="AZ988" s="128"/>
      <c r="BA988" s="128" t="str">
        <f t="shared" si="103"/>
        <v/>
      </c>
      <c r="BB988" s="105" t="str">
        <f>IF(ISNUMBER($BA988),INDEX($C$1:$AB$3985,$BA988,BB$4),"")</f>
        <v/>
      </c>
      <c r="BC988" s="105"/>
    </row>
    <row r="989" spans="1:55" x14ac:dyDescent="0.25">
      <c r="A989" s="98"/>
      <c r="B989" s="98">
        <f>ROW()</f>
        <v>989</v>
      </c>
      <c r="C989" s="73"/>
      <c r="D989" s="179" t="s">
        <v>1061</v>
      </c>
      <c r="E989" s="175">
        <v>18.36947</v>
      </c>
      <c r="F989" s="175">
        <v>0</v>
      </c>
      <c r="G989" s="176" t="s">
        <v>854</v>
      </c>
      <c r="H989" s="176"/>
      <c r="I989" s="176"/>
      <c r="J989" s="172"/>
      <c r="K989" s="173"/>
      <c r="L989" s="178"/>
      <c r="M989" s="36"/>
      <c r="N989" s="36"/>
      <c r="O989" s="36"/>
      <c r="P989" s="36"/>
      <c r="Q989" s="36"/>
      <c r="R989" s="3"/>
      <c r="S989" s="106"/>
      <c r="T989" s="106"/>
      <c r="U989" s="106"/>
      <c r="V989" s="106"/>
      <c r="W989" s="106"/>
      <c r="X989" s="106"/>
      <c r="Y989" s="36"/>
      <c r="Z989" s="36"/>
      <c r="AA989" s="36"/>
      <c r="AB989" s="188" t="str">
        <f t="shared" si="98"/>
        <v>or10c17_018.36947</v>
      </c>
      <c r="AC989" s="188" t="s">
        <v>1585</v>
      </c>
      <c r="AD989" s="131"/>
      <c r="AE989" s="131"/>
      <c r="AF989" s="131"/>
      <c r="AG989" s="131"/>
      <c r="AH989" s="131"/>
      <c r="AI989" s="131"/>
      <c r="AJ989" s="128" t="str">
        <f t="shared" si="99"/>
        <v/>
      </c>
      <c r="AK989" s="7" t="str">
        <f>IF(ISNUMBER($AJ989),INDEX($C$1:$AB$3985,$AJ989,AK$4),"")</f>
        <v/>
      </c>
      <c r="AL989" s="7" t="str">
        <f>IF(ISNUMBER($AJ989),INDEX($C$1:$AB$3985,$AJ989,AL$4),"")</f>
        <v/>
      </c>
      <c r="AM989" s="128"/>
      <c r="AN989" s="128" t="str">
        <f t="shared" si="101"/>
        <v/>
      </c>
      <c r="AO989" s="7" t="str">
        <f t="shared" si="97"/>
        <v/>
      </c>
      <c r="AP989" s="10" t="str">
        <f t="shared" si="97"/>
        <v/>
      </c>
      <c r="AQ989" s="310">
        <f>IF(ISNUMBER(SEARCH($T$30,AO989)),MAX(AQ$5:AQ988)+1,0)</f>
        <v>0</v>
      </c>
      <c r="AR989" s="310">
        <f>IF(ISNUMBER(SEARCH($T$31,AO989)),MAX(AR$5:AR988)+1,0)</f>
        <v>0</v>
      </c>
      <c r="AS989" s="128" t="str">
        <f t="shared" si="100"/>
        <v/>
      </c>
      <c r="AT989" s="105" t="str">
        <f>IF(ISNUMBER($AS989),INDEX($C$1:$AB$3985,$AS989,AT$4),"")</f>
        <v/>
      </c>
      <c r="AU989" s="128"/>
      <c r="AV989" s="128" t="str">
        <f t="shared" si="102"/>
        <v/>
      </c>
      <c r="AW989" s="105" t="str">
        <f>IF(ISNUMBER($AV989),INDEX($C$1:$AB$3985,$AV989,AW$4),"")</f>
        <v/>
      </c>
      <c r="AX989" s="105" t="str">
        <f>IF(ISNUMBER($AV989),INDEX($C$1:$AB$3985,$AV989,AX$4),"")</f>
        <v/>
      </c>
      <c r="AY989" s="128"/>
      <c r="AZ989" s="128"/>
      <c r="BA989" s="128" t="str">
        <f t="shared" si="103"/>
        <v/>
      </c>
      <c r="BB989" s="105" t="str">
        <f>IF(ISNUMBER($BA989),INDEX($C$1:$AB$3985,$BA989,BB$4),"")</f>
        <v/>
      </c>
      <c r="BC989" s="105"/>
    </row>
    <row r="990" spans="1:55" x14ac:dyDescent="0.25">
      <c r="A990" s="98"/>
      <c r="B990" s="98">
        <f>ROW()</f>
        <v>990</v>
      </c>
      <c r="C990" s="73"/>
      <c r="D990" s="179" t="s">
        <v>1062</v>
      </c>
      <c r="E990" s="175">
        <v>18.52383</v>
      </c>
      <c r="F990" s="175">
        <v>0</v>
      </c>
      <c r="G990" s="176" t="s">
        <v>854</v>
      </c>
      <c r="H990" s="176"/>
      <c r="I990" s="176"/>
      <c r="J990" s="172"/>
      <c r="K990" s="173"/>
      <c r="L990" s="178"/>
      <c r="M990" s="36"/>
      <c r="N990" s="36"/>
      <c r="O990" s="36"/>
      <c r="P990" s="36"/>
      <c r="Q990" s="36"/>
      <c r="R990" s="3"/>
      <c r="S990" s="106"/>
      <c r="T990" s="106"/>
      <c r="U990" s="106"/>
      <c r="V990" s="106"/>
      <c r="W990" s="106"/>
      <c r="X990" s="106"/>
      <c r="Y990" s="36"/>
      <c r="Z990" s="36"/>
      <c r="AA990" s="36"/>
      <c r="AB990" s="188" t="str">
        <f t="shared" si="98"/>
        <v>or10c18_018.52383</v>
      </c>
      <c r="AC990" s="188" t="s">
        <v>1585</v>
      </c>
      <c r="AD990" s="131"/>
      <c r="AE990" s="131"/>
      <c r="AF990" s="131"/>
      <c r="AG990" s="131"/>
      <c r="AH990" s="131"/>
      <c r="AI990" s="131"/>
      <c r="AJ990" s="128" t="str">
        <f t="shared" si="99"/>
        <v/>
      </c>
      <c r="AK990" s="7" t="str">
        <f>IF(ISNUMBER($AJ990),INDEX($C$1:$AB$3985,$AJ990,AK$4),"")</f>
        <v/>
      </c>
      <c r="AL990" s="7" t="str">
        <f>IF(ISNUMBER($AJ990),INDEX($C$1:$AB$3985,$AJ990,AL$4),"")</f>
        <v/>
      </c>
      <c r="AM990" s="128"/>
      <c r="AN990" s="128" t="str">
        <f t="shared" si="101"/>
        <v/>
      </c>
      <c r="AO990" s="7" t="str">
        <f t="shared" si="97"/>
        <v/>
      </c>
      <c r="AP990" s="10" t="str">
        <f t="shared" si="97"/>
        <v/>
      </c>
      <c r="AQ990" s="310">
        <f>IF(ISNUMBER(SEARCH($T$30,AO990)),MAX(AQ$5:AQ989)+1,0)</f>
        <v>0</v>
      </c>
      <c r="AR990" s="310">
        <f>IF(ISNUMBER(SEARCH($T$31,AO990)),MAX(AR$5:AR989)+1,0)</f>
        <v>0</v>
      </c>
      <c r="AS990" s="128" t="str">
        <f t="shared" si="100"/>
        <v/>
      </c>
      <c r="AT990" s="105" t="str">
        <f>IF(ISNUMBER($AS990),INDEX($C$1:$AB$3985,$AS990,AT$4),"")</f>
        <v/>
      </c>
      <c r="AU990" s="128"/>
      <c r="AV990" s="128" t="str">
        <f t="shared" si="102"/>
        <v/>
      </c>
      <c r="AW990" s="105" t="str">
        <f>IF(ISNUMBER($AV990),INDEX($C$1:$AB$3985,$AV990,AW$4),"")</f>
        <v/>
      </c>
      <c r="AX990" s="105" t="str">
        <f>IF(ISNUMBER($AV990),INDEX($C$1:$AB$3985,$AV990,AX$4),"")</f>
        <v/>
      </c>
      <c r="AY990" s="128"/>
      <c r="AZ990" s="128"/>
      <c r="BA990" s="128" t="str">
        <f t="shared" si="103"/>
        <v/>
      </c>
      <c r="BB990" s="105" t="str">
        <f>IF(ISNUMBER($BA990),INDEX($C$1:$AB$3985,$BA990,BB$4),"")</f>
        <v/>
      </c>
      <c r="BC990" s="105"/>
    </row>
    <row r="991" spans="1:55" x14ac:dyDescent="0.25">
      <c r="A991" s="98"/>
      <c r="B991" s="98">
        <f>ROW()</f>
        <v>991</v>
      </c>
      <c r="C991" s="73"/>
      <c r="D991" s="179" t="s">
        <v>1063</v>
      </c>
      <c r="E991" s="175">
        <v>18.606719999999999</v>
      </c>
      <c r="F991" s="175">
        <v>0</v>
      </c>
      <c r="G991" s="176" t="s">
        <v>854</v>
      </c>
      <c r="H991" s="176"/>
      <c r="I991" s="176"/>
      <c r="J991" s="172"/>
      <c r="K991" s="173"/>
      <c r="L991" s="178"/>
      <c r="M991" s="36"/>
      <c r="N991" s="36"/>
      <c r="O991" s="36"/>
      <c r="P991" s="36"/>
      <c r="Q991" s="36"/>
      <c r="R991" s="3"/>
      <c r="S991" s="106"/>
      <c r="T991" s="106"/>
      <c r="U991" s="106"/>
      <c r="V991" s="106"/>
      <c r="W991" s="106"/>
      <c r="X991" s="106"/>
      <c r="Y991" s="36"/>
      <c r="Z991" s="36"/>
      <c r="AA991" s="36"/>
      <c r="AB991" s="188" t="str">
        <f t="shared" si="98"/>
        <v>or10c19_018.60672</v>
      </c>
      <c r="AC991" s="188" t="s">
        <v>1585</v>
      </c>
      <c r="AD991" s="131"/>
      <c r="AE991" s="131"/>
      <c r="AF991" s="131"/>
      <c r="AG991" s="131"/>
      <c r="AH991" s="131"/>
      <c r="AI991" s="131"/>
      <c r="AJ991" s="128" t="str">
        <f t="shared" si="99"/>
        <v/>
      </c>
      <c r="AK991" s="7" t="str">
        <f>IF(ISNUMBER($AJ991),INDEX($C$1:$AB$3985,$AJ991,AK$4),"")</f>
        <v/>
      </c>
      <c r="AL991" s="7" t="str">
        <f>IF(ISNUMBER($AJ991),INDEX($C$1:$AB$3985,$AJ991,AL$4),"")</f>
        <v/>
      </c>
      <c r="AM991" s="128"/>
      <c r="AN991" s="128" t="str">
        <f t="shared" si="101"/>
        <v/>
      </c>
      <c r="AO991" s="7" t="str">
        <f t="shared" si="97"/>
        <v/>
      </c>
      <c r="AP991" s="10" t="str">
        <f t="shared" si="97"/>
        <v/>
      </c>
      <c r="AQ991" s="310">
        <f>IF(ISNUMBER(SEARCH($T$30,AO991)),MAX(AQ$5:AQ990)+1,0)</f>
        <v>0</v>
      </c>
      <c r="AR991" s="310">
        <f>IF(ISNUMBER(SEARCH($T$31,AO991)),MAX(AR$5:AR990)+1,0)</f>
        <v>0</v>
      </c>
      <c r="AS991" s="128" t="str">
        <f t="shared" si="100"/>
        <v/>
      </c>
      <c r="AT991" s="105" t="str">
        <f>IF(ISNUMBER($AS991),INDEX($C$1:$AB$3985,$AS991,AT$4),"")</f>
        <v/>
      </c>
      <c r="AU991" s="128"/>
      <c r="AV991" s="128" t="str">
        <f t="shared" si="102"/>
        <v/>
      </c>
      <c r="AW991" s="105" t="str">
        <f>IF(ISNUMBER($AV991),INDEX($C$1:$AB$3985,$AV991,AW$4),"")</f>
        <v/>
      </c>
      <c r="AX991" s="105" t="str">
        <f>IF(ISNUMBER($AV991),INDEX($C$1:$AB$3985,$AV991,AX$4),"")</f>
        <v/>
      </c>
      <c r="AY991" s="128"/>
      <c r="AZ991" s="128"/>
      <c r="BA991" s="128" t="str">
        <f t="shared" si="103"/>
        <v/>
      </c>
      <c r="BB991" s="105" t="str">
        <f>IF(ISNUMBER($BA991),INDEX($C$1:$AB$3985,$BA991,BB$4),"")</f>
        <v/>
      </c>
      <c r="BC991" s="105"/>
    </row>
    <row r="992" spans="1:55" x14ac:dyDescent="0.25">
      <c r="A992" s="98"/>
      <c r="B992" s="98">
        <f>ROW()</f>
        <v>992</v>
      </c>
      <c r="C992" s="73"/>
      <c r="D992" s="179" t="s">
        <v>1064</v>
      </c>
      <c r="E992" s="175">
        <v>28.97662</v>
      </c>
      <c r="F992" s="175">
        <v>0</v>
      </c>
      <c r="G992" s="176" t="s">
        <v>854</v>
      </c>
      <c r="H992" s="176"/>
      <c r="I992" s="176"/>
      <c r="J992" s="172"/>
      <c r="K992" s="173"/>
      <c r="L992" s="178"/>
      <c r="M992" s="36"/>
      <c r="N992" s="36"/>
      <c r="O992" s="36"/>
      <c r="P992" s="36"/>
      <c r="Q992" s="36"/>
      <c r="R992" s="3"/>
      <c r="S992" s="106"/>
      <c r="T992" s="106"/>
      <c r="U992" s="106"/>
      <c r="V992" s="106"/>
      <c r="W992" s="106"/>
      <c r="X992" s="106"/>
      <c r="Y992" s="36"/>
      <c r="Z992" s="36"/>
      <c r="AA992" s="36"/>
      <c r="AB992" s="188" t="str">
        <f t="shared" si="98"/>
        <v>or11c00_028.97662</v>
      </c>
      <c r="AC992" s="188" t="s">
        <v>1585</v>
      </c>
      <c r="AD992" s="131"/>
      <c r="AE992" s="131"/>
      <c r="AF992" s="131"/>
      <c r="AG992" s="131"/>
      <c r="AH992" s="131"/>
      <c r="AI992" s="131"/>
      <c r="AJ992" s="128" t="str">
        <f t="shared" si="99"/>
        <v/>
      </c>
      <c r="AK992" s="7" t="str">
        <f>IF(ISNUMBER($AJ992),INDEX($C$1:$AB$3985,$AJ992,AK$4),"")</f>
        <v/>
      </c>
      <c r="AL992" s="7" t="str">
        <f>IF(ISNUMBER($AJ992),INDEX($C$1:$AB$3985,$AJ992,AL$4),"")</f>
        <v/>
      </c>
      <c r="AM992" s="128"/>
      <c r="AN992" s="128" t="str">
        <f t="shared" si="101"/>
        <v/>
      </c>
      <c r="AO992" s="7" t="str">
        <f t="shared" si="97"/>
        <v/>
      </c>
      <c r="AP992" s="10" t="str">
        <f t="shared" si="97"/>
        <v/>
      </c>
      <c r="AQ992" s="310">
        <f>IF(ISNUMBER(SEARCH($T$30,AO992)),MAX(AQ$5:AQ991)+1,0)</f>
        <v>0</v>
      </c>
      <c r="AR992" s="310">
        <f>IF(ISNUMBER(SEARCH($T$31,AO992)),MAX(AR$5:AR991)+1,0)</f>
        <v>0</v>
      </c>
      <c r="AS992" s="128" t="str">
        <f t="shared" si="100"/>
        <v/>
      </c>
      <c r="AT992" s="105" t="str">
        <f>IF(ISNUMBER($AS992),INDEX($C$1:$AB$3985,$AS992,AT$4),"")</f>
        <v/>
      </c>
      <c r="AU992" s="128"/>
      <c r="AV992" s="128" t="str">
        <f t="shared" si="102"/>
        <v/>
      </c>
      <c r="AW992" s="105" t="str">
        <f>IF(ISNUMBER($AV992),INDEX($C$1:$AB$3985,$AV992,AW$4),"")</f>
        <v/>
      </c>
      <c r="AX992" s="105" t="str">
        <f>IF(ISNUMBER($AV992),INDEX($C$1:$AB$3985,$AV992,AX$4),"")</f>
        <v/>
      </c>
      <c r="AY992" s="128"/>
      <c r="AZ992" s="128"/>
      <c r="BA992" s="128" t="str">
        <f t="shared" si="103"/>
        <v/>
      </c>
      <c r="BB992" s="105" t="str">
        <f>IF(ISNUMBER($BA992),INDEX($C$1:$AB$3985,$BA992,BB$4),"")</f>
        <v/>
      </c>
      <c r="BC992" s="105"/>
    </row>
    <row r="993" spans="1:55" x14ac:dyDescent="0.25">
      <c r="A993" s="98"/>
      <c r="B993" s="98">
        <f>ROW()</f>
        <v>993</v>
      </c>
      <c r="C993" s="73"/>
      <c r="D993" s="179" t="s">
        <v>1065</v>
      </c>
      <c r="E993" s="175">
        <v>28.968399999999999</v>
      </c>
      <c r="F993" s="175">
        <v>0</v>
      </c>
      <c r="G993" s="176" t="s">
        <v>854</v>
      </c>
      <c r="H993" s="176"/>
      <c r="I993" s="176"/>
      <c r="J993" s="172"/>
      <c r="K993" s="173"/>
      <c r="L993" s="178"/>
      <c r="M993" s="36"/>
      <c r="N993" s="36"/>
      <c r="O993" s="36"/>
      <c r="P993" s="36"/>
      <c r="Q993" s="36"/>
      <c r="R993" s="3"/>
      <c r="S993" s="106"/>
      <c r="T993" s="106"/>
      <c r="U993" s="106"/>
      <c r="V993" s="106"/>
      <c r="W993" s="106"/>
      <c r="X993" s="106"/>
      <c r="Y993" s="36"/>
      <c r="Z993" s="36"/>
      <c r="AA993" s="36"/>
      <c r="AB993" s="188" t="str">
        <f t="shared" si="98"/>
        <v>or11c01_028.9684</v>
      </c>
      <c r="AC993" s="188" t="s">
        <v>1585</v>
      </c>
      <c r="AD993" s="131"/>
      <c r="AE993" s="131"/>
      <c r="AF993" s="131"/>
      <c r="AG993" s="131"/>
      <c r="AH993" s="131"/>
      <c r="AI993" s="131"/>
      <c r="AJ993" s="128" t="str">
        <f t="shared" si="99"/>
        <v/>
      </c>
      <c r="AK993" s="7" t="str">
        <f>IF(ISNUMBER($AJ993),INDEX($C$1:$AB$3985,$AJ993,AK$4),"")</f>
        <v/>
      </c>
      <c r="AL993" s="7" t="str">
        <f>IF(ISNUMBER($AJ993),INDEX($C$1:$AB$3985,$AJ993,AL$4),"")</f>
        <v/>
      </c>
      <c r="AM993" s="128"/>
      <c r="AN993" s="128" t="str">
        <f t="shared" si="101"/>
        <v/>
      </c>
      <c r="AO993" s="7" t="str">
        <f t="shared" si="97"/>
        <v/>
      </c>
      <c r="AP993" s="10" t="str">
        <f t="shared" si="97"/>
        <v/>
      </c>
      <c r="AQ993" s="310">
        <f>IF(ISNUMBER(SEARCH($T$30,AO993)),MAX(AQ$5:AQ992)+1,0)</f>
        <v>0</v>
      </c>
      <c r="AR993" s="310">
        <f>IF(ISNUMBER(SEARCH($T$31,AO993)),MAX(AR$5:AR992)+1,0)</f>
        <v>0</v>
      </c>
      <c r="AS993" s="128" t="str">
        <f t="shared" si="100"/>
        <v/>
      </c>
      <c r="AT993" s="105" t="str">
        <f>IF(ISNUMBER($AS993),INDEX($C$1:$AB$3985,$AS993,AT$4),"")</f>
        <v/>
      </c>
      <c r="AU993" s="128"/>
      <c r="AV993" s="128" t="str">
        <f t="shared" si="102"/>
        <v/>
      </c>
      <c r="AW993" s="105" t="str">
        <f>IF(ISNUMBER($AV993),INDEX($C$1:$AB$3985,$AV993,AW$4),"")</f>
        <v/>
      </c>
      <c r="AX993" s="105" t="str">
        <f>IF(ISNUMBER($AV993),INDEX($C$1:$AB$3985,$AV993,AX$4),"")</f>
        <v/>
      </c>
      <c r="AY993" s="128"/>
      <c r="AZ993" s="128"/>
      <c r="BA993" s="128" t="str">
        <f t="shared" si="103"/>
        <v/>
      </c>
      <c r="BB993" s="105" t="str">
        <f>IF(ISNUMBER($BA993),INDEX($C$1:$AB$3985,$BA993,BB$4),"")</f>
        <v/>
      </c>
      <c r="BC993" s="105"/>
    </row>
    <row r="994" spans="1:55" x14ac:dyDescent="0.25">
      <c r="A994" s="98"/>
      <c r="B994" s="98">
        <f>ROW()</f>
        <v>994</v>
      </c>
      <c r="C994" s="73"/>
      <c r="D994" s="179" t="s">
        <v>1066</v>
      </c>
      <c r="E994" s="175">
        <v>28.947199999999999</v>
      </c>
      <c r="F994" s="175">
        <v>0</v>
      </c>
      <c r="G994" s="176" t="s">
        <v>854</v>
      </c>
      <c r="H994" s="176"/>
      <c r="I994" s="176"/>
      <c r="J994" s="172"/>
      <c r="K994" s="173"/>
      <c r="L994" s="178"/>
      <c r="M994" s="36"/>
      <c r="N994" s="36"/>
      <c r="O994" s="36"/>
      <c r="P994" s="36"/>
      <c r="Q994" s="36"/>
      <c r="R994" s="3"/>
      <c r="S994" s="106"/>
      <c r="T994" s="106"/>
      <c r="U994" s="106"/>
      <c r="V994" s="106"/>
      <c r="W994" s="106"/>
      <c r="X994" s="106"/>
      <c r="Y994" s="36"/>
      <c r="Z994" s="36"/>
      <c r="AA994" s="36"/>
      <c r="AB994" s="188" t="str">
        <f t="shared" si="98"/>
        <v>or11c02_028.9472</v>
      </c>
      <c r="AC994" s="188" t="s">
        <v>1585</v>
      </c>
      <c r="AD994" s="131"/>
      <c r="AE994" s="131"/>
      <c r="AF994" s="131"/>
      <c r="AG994" s="131"/>
      <c r="AH994" s="131"/>
      <c r="AI994" s="131"/>
      <c r="AJ994" s="128" t="str">
        <f t="shared" si="99"/>
        <v/>
      </c>
      <c r="AK994" s="7" t="str">
        <f>IF(ISNUMBER($AJ994),INDEX($C$1:$AB$3985,$AJ994,AK$4),"")</f>
        <v/>
      </c>
      <c r="AL994" s="7" t="str">
        <f>IF(ISNUMBER($AJ994),INDEX($C$1:$AB$3985,$AJ994,AL$4),"")</f>
        <v/>
      </c>
      <c r="AM994" s="128"/>
      <c r="AN994" s="128" t="str">
        <f t="shared" si="101"/>
        <v/>
      </c>
      <c r="AO994" s="7" t="str">
        <f t="shared" si="97"/>
        <v/>
      </c>
      <c r="AP994" s="10" t="str">
        <f t="shared" si="97"/>
        <v/>
      </c>
      <c r="AQ994" s="310">
        <f>IF(ISNUMBER(SEARCH($T$30,AO994)),MAX(AQ$5:AQ993)+1,0)</f>
        <v>0</v>
      </c>
      <c r="AR994" s="310">
        <f>IF(ISNUMBER(SEARCH($T$31,AO994)),MAX(AR$5:AR993)+1,0)</f>
        <v>0</v>
      </c>
      <c r="AS994" s="128" t="str">
        <f t="shared" si="100"/>
        <v/>
      </c>
      <c r="AT994" s="105" t="str">
        <f>IF(ISNUMBER($AS994),INDEX($C$1:$AB$3985,$AS994,AT$4),"")</f>
        <v/>
      </c>
      <c r="AU994" s="128"/>
      <c r="AV994" s="128" t="str">
        <f t="shared" si="102"/>
        <v/>
      </c>
      <c r="AW994" s="105" t="str">
        <f>IF(ISNUMBER($AV994),INDEX($C$1:$AB$3985,$AV994,AW$4),"")</f>
        <v/>
      </c>
      <c r="AX994" s="105" t="str">
        <f>IF(ISNUMBER($AV994),INDEX($C$1:$AB$3985,$AV994,AX$4),"")</f>
        <v/>
      </c>
      <c r="AY994" s="128"/>
      <c r="AZ994" s="128"/>
      <c r="BA994" s="128" t="str">
        <f t="shared" si="103"/>
        <v/>
      </c>
      <c r="BB994" s="105" t="str">
        <f>IF(ISNUMBER($BA994),INDEX($C$1:$AB$3985,$BA994,BB$4),"")</f>
        <v/>
      </c>
      <c r="BC994" s="105"/>
    </row>
    <row r="995" spans="1:55" x14ac:dyDescent="0.25">
      <c r="A995" s="98"/>
      <c r="B995" s="98">
        <f>ROW()</f>
        <v>995</v>
      </c>
      <c r="C995" s="73"/>
      <c r="D995" s="179" t="s">
        <v>1067</v>
      </c>
      <c r="E995" s="175">
        <v>28.927820000000001</v>
      </c>
      <c r="F995" s="175">
        <v>0</v>
      </c>
      <c r="G995" s="176" t="s">
        <v>854</v>
      </c>
      <c r="H995" s="176"/>
      <c r="I995" s="176"/>
      <c r="J995" s="172"/>
      <c r="K995" s="173"/>
      <c r="L995" s="178"/>
      <c r="M995" s="36"/>
      <c r="N995" s="36"/>
      <c r="O995" s="36"/>
      <c r="P995" s="36"/>
      <c r="Q995" s="36"/>
      <c r="R995" s="3"/>
      <c r="S995" s="106"/>
      <c r="T995" s="106"/>
      <c r="U995" s="106"/>
      <c r="V995" s="106"/>
      <c r="W995" s="106"/>
      <c r="X995" s="106"/>
      <c r="Y995" s="36"/>
      <c r="Z995" s="36"/>
      <c r="AA995" s="36"/>
      <c r="AB995" s="188" t="str">
        <f t="shared" si="98"/>
        <v>or11c03_028.92782</v>
      </c>
      <c r="AC995" s="188" t="s">
        <v>1585</v>
      </c>
      <c r="AD995" s="131"/>
      <c r="AE995" s="131"/>
      <c r="AF995" s="131"/>
      <c r="AG995" s="131"/>
      <c r="AH995" s="131"/>
      <c r="AI995" s="131"/>
      <c r="AJ995" s="128" t="str">
        <f t="shared" si="99"/>
        <v/>
      </c>
      <c r="AK995" s="7" t="str">
        <f>IF(ISNUMBER($AJ995),INDEX($C$1:$AB$3985,$AJ995,AK$4),"")</f>
        <v/>
      </c>
      <c r="AL995" s="7" t="str">
        <f>IF(ISNUMBER($AJ995),INDEX($C$1:$AB$3985,$AJ995,AL$4),"")</f>
        <v/>
      </c>
      <c r="AM995" s="128"/>
      <c r="AN995" s="128" t="str">
        <f t="shared" si="101"/>
        <v/>
      </c>
      <c r="AO995" s="7" t="str">
        <f t="shared" si="97"/>
        <v/>
      </c>
      <c r="AP995" s="10" t="str">
        <f t="shared" si="97"/>
        <v/>
      </c>
      <c r="AQ995" s="310">
        <f>IF(ISNUMBER(SEARCH($T$30,AO995)),MAX(AQ$5:AQ994)+1,0)</f>
        <v>0</v>
      </c>
      <c r="AR995" s="310">
        <f>IF(ISNUMBER(SEARCH($T$31,AO995)),MAX(AR$5:AR994)+1,0)</f>
        <v>0</v>
      </c>
      <c r="AS995" s="128" t="str">
        <f t="shared" si="100"/>
        <v/>
      </c>
      <c r="AT995" s="105" t="str">
        <f>IF(ISNUMBER($AS995),INDEX($C$1:$AB$3985,$AS995,AT$4),"")</f>
        <v/>
      </c>
      <c r="AU995" s="128"/>
      <c r="AV995" s="128" t="str">
        <f t="shared" si="102"/>
        <v/>
      </c>
      <c r="AW995" s="105" t="str">
        <f>IF(ISNUMBER($AV995),INDEX($C$1:$AB$3985,$AV995,AW$4),"")</f>
        <v/>
      </c>
      <c r="AX995" s="105" t="str">
        <f>IF(ISNUMBER($AV995),INDEX($C$1:$AB$3985,$AV995,AX$4),"")</f>
        <v/>
      </c>
      <c r="AY995" s="128"/>
      <c r="AZ995" s="128"/>
      <c r="BA995" s="128" t="str">
        <f t="shared" si="103"/>
        <v/>
      </c>
      <c r="BB995" s="105" t="str">
        <f>IF(ISNUMBER($BA995),INDEX($C$1:$AB$3985,$BA995,BB$4),"")</f>
        <v/>
      </c>
      <c r="BC995" s="105"/>
    </row>
    <row r="996" spans="1:55" x14ac:dyDescent="0.25">
      <c r="A996" s="98"/>
      <c r="B996" s="98">
        <f>ROW()</f>
        <v>996</v>
      </c>
      <c r="C996" s="73"/>
      <c r="D996" s="179" t="s">
        <v>1068</v>
      </c>
      <c r="E996" s="175">
        <v>20.046150000000001</v>
      </c>
      <c r="F996" s="175">
        <v>0</v>
      </c>
      <c r="G996" s="176" t="s">
        <v>854</v>
      </c>
      <c r="H996" s="176"/>
      <c r="I996" s="176"/>
      <c r="J996" s="172"/>
      <c r="K996" s="173"/>
      <c r="L996" s="178"/>
      <c r="M996" s="36"/>
      <c r="N996" s="36"/>
      <c r="O996" s="36"/>
      <c r="P996" s="36"/>
      <c r="Q996" s="36"/>
      <c r="R996" s="3"/>
      <c r="S996" s="106"/>
      <c r="T996" s="106"/>
      <c r="U996" s="106"/>
      <c r="V996" s="106"/>
      <c r="W996" s="106"/>
      <c r="X996" s="106"/>
      <c r="Y996" s="36"/>
      <c r="Z996" s="36"/>
      <c r="AA996" s="36"/>
      <c r="AB996" s="188" t="str">
        <f t="shared" si="98"/>
        <v>or11c08_020.04615</v>
      </c>
      <c r="AC996" s="188" t="s">
        <v>1585</v>
      </c>
      <c r="AD996" s="131"/>
      <c r="AE996" s="131"/>
      <c r="AF996" s="131"/>
      <c r="AG996" s="131"/>
      <c r="AH996" s="131"/>
      <c r="AI996" s="131"/>
      <c r="AJ996" s="128" t="str">
        <f t="shared" si="99"/>
        <v/>
      </c>
      <c r="AK996" s="7" t="str">
        <f>IF(ISNUMBER($AJ996),INDEX($C$1:$AB$3985,$AJ996,AK$4),"")</f>
        <v/>
      </c>
      <c r="AL996" s="7" t="str">
        <f>IF(ISNUMBER($AJ996),INDEX($C$1:$AB$3985,$AJ996,AL$4),"")</f>
        <v/>
      </c>
      <c r="AM996" s="128"/>
      <c r="AN996" s="128" t="str">
        <f t="shared" si="101"/>
        <v/>
      </c>
      <c r="AO996" s="7" t="str">
        <f t="shared" si="97"/>
        <v/>
      </c>
      <c r="AP996" s="10" t="str">
        <f t="shared" si="97"/>
        <v/>
      </c>
      <c r="AQ996" s="310">
        <f>IF(ISNUMBER(SEARCH($T$30,AO996)),MAX(AQ$5:AQ995)+1,0)</f>
        <v>0</v>
      </c>
      <c r="AR996" s="310">
        <f>IF(ISNUMBER(SEARCH($T$31,AO996)),MAX(AR$5:AR995)+1,0)</f>
        <v>0</v>
      </c>
      <c r="AS996" s="128" t="str">
        <f t="shared" si="100"/>
        <v/>
      </c>
      <c r="AT996" s="105" t="str">
        <f>IF(ISNUMBER($AS996),INDEX($C$1:$AB$3985,$AS996,AT$4),"")</f>
        <v/>
      </c>
      <c r="AU996" s="128"/>
      <c r="AV996" s="128" t="str">
        <f t="shared" si="102"/>
        <v/>
      </c>
      <c r="AW996" s="105" t="str">
        <f>IF(ISNUMBER($AV996),INDEX($C$1:$AB$3985,$AV996,AW$4),"")</f>
        <v/>
      </c>
      <c r="AX996" s="105" t="str">
        <f>IF(ISNUMBER($AV996),INDEX($C$1:$AB$3985,$AV996,AX$4),"")</f>
        <v/>
      </c>
      <c r="AY996" s="128"/>
      <c r="AZ996" s="128"/>
      <c r="BA996" s="128" t="str">
        <f t="shared" si="103"/>
        <v/>
      </c>
      <c r="BB996" s="105" t="str">
        <f>IF(ISNUMBER($BA996),INDEX($C$1:$AB$3985,$BA996,BB$4),"")</f>
        <v/>
      </c>
      <c r="BC996" s="105"/>
    </row>
    <row r="997" spans="1:55" x14ac:dyDescent="0.25">
      <c r="A997" s="98"/>
      <c r="B997" s="98">
        <f>ROW()</f>
        <v>997</v>
      </c>
      <c r="C997" s="73"/>
      <c r="D997" s="179" t="s">
        <v>1069</v>
      </c>
      <c r="E997" s="175">
        <v>19.81709</v>
      </c>
      <c r="F997" s="175">
        <v>0</v>
      </c>
      <c r="G997" s="176" t="s">
        <v>854</v>
      </c>
      <c r="H997" s="176"/>
      <c r="I997" s="176"/>
      <c r="J997" s="172"/>
      <c r="K997" s="173"/>
      <c r="L997" s="178"/>
      <c r="M997" s="36"/>
      <c r="N997" s="36"/>
      <c r="O997" s="36"/>
      <c r="P997" s="36"/>
      <c r="Q997" s="36"/>
      <c r="R997" s="3"/>
      <c r="S997" s="106"/>
      <c r="T997" s="106"/>
      <c r="U997" s="106"/>
      <c r="V997" s="106"/>
      <c r="W997" s="106"/>
      <c r="X997" s="106"/>
      <c r="Y997" s="36"/>
      <c r="Z997" s="36"/>
      <c r="AA997" s="36"/>
      <c r="AB997" s="188" t="str">
        <f t="shared" si="98"/>
        <v>or11c09_019.81709</v>
      </c>
      <c r="AC997" s="188" t="s">
        <v>1585</v>
      </c>
      <c r="AD997" s="131"/>
      <c r="AE997" s="131"/>
      <c r="AF997" s="131"/>
      <c r="AG997" s="131"/>
      <c r="AH997" s="131"/>
      <c r="AI997" s="131"/>
      <c r="AJ997" s="128" t="str">
        <f t="shared" si="99"/>
        <v/>
      </c>
      <c r="AK997" s="7" t="str">
        <f>IF(ISNUMBER($AJ997),INDEX($C$1:$AB$3985,$AJ997,AK$4),"")</f>
        <v/>
      </c>
      <c r="AL997" s="7" t="str">
        <f>IF(ISNUMBER($AJ997),INDEX($C$1:$AB$3985,$AJ997,AL$4),"")</f>
        <v/>
      </c>
      <c r="AM997" s="128"/>
      <c r="AN997" s="128" t="str">
        <f t="shared" si="101"/>
        <v/>
      </c>
      <c r="AO997" s="7" t="str">
        <f t="shared" si="97"/>
        <v/>
      </c>
      <c r="AP997" s="10" t="str">
        <f t="shared" si="97"/>
        <v/>
      </c>
      <c r="AQ997" s="310">
        <f>IF(ISNUMBER(SEARCH($T$30,AO997)),MAX(AQ$5:AQ996)+1,0)</f>
        <v>0</v>
      </c>
      <c r="AR997" s="310">
        <f>IF(ISNUMBER(SEARCH($T$31,AO997)),MAX(AR$5:AR996)+1,0)</f>
        <v>0</v>
      </c>
      <c r="AS997" s="128" t="str">
        <f t="shared" si="100"/>
        <v/>
      </c>
      <c r="AT997" s="105" t="str">
        <f>IF(ISNUMBER($AS997),INDEX($C$1:$AB$3985,$AS997,AT$4),"")</f>
        <v/>
      </c>
      <c r="AU997" s="128"/>
      <c r="AV997" s="128" t="str">
        <f t="shared" si="102"/>
        <v/>
      </c>
      <c r="AW997" s="105" t="str">
        <f>IF(ISNUMBER($AV997),INDEX($C$1:$AB$3985,$AV997,AW$4),"")</f>
        <v/>
      </c>
      <c r="AX997" s="105" t="str">
        <f>IF(ISNUMBER($AV997),INDEX($C$1:$AB$3985,$AV997,AX$4),"")</f>
        <v/>
      </c>
      <c r="AY997" s="128"/>
      <c r="AZ997" s="128"/>
      <c r="BA997" s="128" t="str">
        <f t="shared" si="103"/>
        <v/>
      </c>
      <c r="BB997" s="105" t="str">
        <f>IF(ISNUMBER($BA997),INDEX($C$1:$AB$3985,$BA997,BB$4),"")</f>
        <v/>
      </c>
      <c r="BC997" s="105"/>
    </row>
    <row r="998" spans="1:55" x14ac:dyDescent="0.25">
      <c r="A998" s="98"/>
      <c r="B998" s="98">
        <f>ROW()</f>
        <v>998</v>
      </c>
      <c r="C998" s="73"/>
      <c r="D998" s="179" t="s">
        <v>1070</v>
      </c>
      <c r="E998" s="175">
        <v>19.40278</v>
      </c>
      <c r="F998" s="175">
        <v>0</v>
      </c>
      <c r="G998" s="176" t="s">
        <v>854</v>
      </c>
      <c r="H998" s="176"/>
      <c r="I998" s="176"/>
      <c r="J998" s="172"/>
      <c r="K998" s="173"/>
      <c r="L998" s="178"/>
      <c r="M998" s="36"/>
      <c r="N998" s="36"/>
      <c r="O998" s="36"/>
      <c r="P998" s="36"/>
      <c r="Q998" s="36"/>
      <c r="R998" s="3"/>
      <c r="S998" s="106"/>
      <c r="T998" s="106"/>
      <c r="U998" s="106"/>
      <c r="V998" s="106"/>
      <c r="W998" s="106"/>
      <c r="X998" s="106"/>
      <c r="Y998" s="36"/>
      <c r="Z998" s="36"/>
      <c r="AA998" s="36"/>
      <c r="AB998" s="188" t="str">
        <f t="shared" si="98"/>
        <v>or11c10_019.40278</v>
      </c>
      <c r="AC998" s="188" t="s">
        <v>1585</v>
      </c>
      <c r="AD998" s="131"/>
      <c r="AE998" s="131"/>
      <c r="AF998" s="131"/>
      <c r="AG998" s="131"/>
      <c r="AH998" s="131"/>
      <c r="AI998" s="131"/>
      <c r="AJ998" s="128" t="str">
        <f t="shared" si="99"/>
        <v/>
      </c>
      <c r="AK998" s="7" t="str">
        <f>IF(ISNUMBER($AJ998),INDEX($C$1:$AB$3985,$AJ998,AK$4),"")</f>
        <v/>
      </c>
      <c r="AL998" s="7" t="str">
        <f>IF(ISNUMBER($AJ998),INDEX($C$1:$AB$3985,$AJ998,AL$4),"")</f>
        <v/>
      </c>
      <c r="AM998" s="128"/>
      <c r="AN998" s="128" t="str">
        <f t="shared" si="101"/>
        <v/>
      </c>
      <c r="AO998" s="7" t="str">
        <f t="shared" si="97"/>
        <v/>
      </c>
      <c r="AP998" s="10" t="str">
        <f t="shared" si="97"/>
        <v/>
      </c>
      <c r="AQ998" s="310">
        <f>IF(ISNUMBER(SEARCH($T$30,AO998)),MAX(AQ$5:AQ997)+1,0)</f>
        <v>0</v>
      </c>
      <c r="AR998" s="310">
        <f>IF(ISNUMBER(SEARCH($T$31,AO998)),MAX(AR$5:AR997)+1,0)</f>
        <v>0</v>
      </c>
      <c r="AS998" s="128" t="str">
        <f t="shared" si="100"/>
        <v/>
      </c>
      <c r="AT998" s="105" t="str">
        <f>IF(ISNUMBER($AS998),INDEX($C$1:$AB$3985,$AS998,AT$4),"")</f>
        <v/>
      </c>
      <c r="AU998" s="128"/>
      <c r="AV998" s="128" t="str">
        <f t="shared" si="102"/>
        <v/>
      </c>
      <c r="AW998" s="105" t="str">
        <f>IF(ISNUMBER($AV998),INDEX($C$1:$AB$3985,$AV998,AW$4),"")</f>
        <v/>
      </c>
      <c r="AX998" s="105" t="str">
        <f>IF(ISNUMBER($AV998),INDEX($C$1:$AB$3985,$AV998,AX$4),"")</f>
        <v/>
      </c>
      <c r="AY998" s="128"/>
      <c r="AZ998" s="128"/>
      <c r="BA998" s="128" t="str">
        <f t="shared" si="103"/>
        <v/>
      </c>
      <c r="BB998" s="105" t="str">
        <f>IF(ISNUMBER($BA998),INDEX($C$1:$AB$3985,$BA998,BB$4),"")</f>
        <v/>
      </c>
      <c r="BC998" s="105"/>
    </row>
    <row r="999" spans="1:55" x14ac:dyDescent="0.25">
      <c r="A999" s="98"/>
      <c r="B999" s="98">
        <f>ROW()</f>
        <v>999</v>
      </c>
      <c r="C999" s="73"/>
      <c r="D999" s="179" t="s">
        <v>1071</v>
      </c>
      <c r="E999" s="175">
        <v>18.872199999999999</v>
      </c>
      <c r="F999" s="175">
        <v>0</v>
      </c>
      <c r="G999" s="176" t="s">
        <v>854</v>
      </c>
      <c r="H999" s="176"/>
      <c r="I999" s="176"/>
      <c r="J999" s="172"/>
      <c r="K999" s="173"/>
      <c r="L999" s="178"/>
      <c r="M999" s="36"/>
      <c r="N999" s="36"/>
      <c r="O999" s="36"/>
      <c r="P999" s="36"/>
      <c r="Q999" s="36"/>
      <c r="R999" s="3"/>
      <c r="S999" s="106"/>
      <c r="T999" s="106"/>
      <c r="U999" s="106"/>
      <c r="V999" s="106"/>
      <c r="W999" s="106"/>
      <c r="X999" s="106"/>
      <c r="Y999" s="36"/>
      <c r="Z999" s="36"/>
      <c r="AA999" s="36"/>
      <c r="AB999" s="188" t="str">
        <f t="shared" si="98"/>
        <v>or11c11_018.8722</v>
      </c>
      <c r="AC999" s="188" t="s">
        <v>1585</v>
      </c>
      <c r="AD999" s="131"/>
      <c r="AE999" s="131"/>
      <c r="AF999" s="131"/>
      <c r="AG999" s="131"/>
      <c r="AH999" s="131"/>
      <c r="AI999" s="131"/>
      <c r="AJ999" s="128" t="str">
        <f t="shared" si="99"/>
        <v/>
      </c>
      <c r="AK999" s="7" t="str">
        <f>IF(ISNUMBER($AJ999),INDEX($C$1:$AB$3985,$AJ999,AK$4),"")</f>
        <v/>
      </c>
      <c r="AL999" s="7" t="str">
        <f>IF(ISNUMBER($AJ999),INDEX($C$1:$AB$3985,$AJ999,AL$4),"")</f>
        <v/>
      </c>
      <c r="AM999" s="128"/>
      <c r="AN999" s="128" t="str">
        <f t="shared" si="101"/>
        <v/>
      </c>
      <c r="AO999" s="7" t="str">
        <f t="shared" si="97"/>
        <v/>
      </c>
      <c r="AP999" s="10" t="str">
        <f t="shared" si="97"/>
        <v/>
      </c>
      <c r="AQ999" s="310">
        <f>IF(ISNUMBER(SEARCH($T$30,AO999)),MAX(AQ$5:AQ998)+1,0)</f>
        <v>0</v>
      </c>
      <c r="AR999" s="310">
        <f>IF(ISNUMBER(SEARCH($T$31,AO999)),MAX(AR$5:AR998)+1,0)</f>
        <v>0</v>
      </c>
      <c r="AS999" s="128" t="str">
        <f t="shared" si="100"/>
        <v/>
      </c>
      <c r="AT999" s="105" t="str">
        <f>IF(ISNUMBER($AS999),INDEX($C$1:$AB$3985,$AS999,AT$4),"")</f>
        <v/>
      </c>
      <c r="AU999" s="128"/>
      <c r="AV999" s="128" t="str">
        <f t="shared" si="102"/>
        <v/>
      </c>
      <c r="AW999" s="105" t="str">
        <f>IF(ISNUMBER($AV999),INDEX($C$1:$AB$3985,$AV999,AW$4),"")</f>
        <v/>
      </c>
      <c r="AX999" s="105" t="str">
        <f>IF(ISNUMBER($AV999),INDEX($C$1:$AB$3985,$AV999,AX$4),"")</f>
        <v/>
      </c>
      <c r="AY999" s="128"/>
      <c r="AZ999" s="128"/>
      <c r="BA999" s="128" t="str">
        <f t="shared" si="103"/>
        <v/>
      </c>
      <c r="BB999" s="105" t="str">
        <f>IF(ISNUMBER($BA999),INDEX($C$1:$AB$3985,$BA999,BB$4),"")</f>
        <v/>
      </c>
      <c r="BC999" s="105"/>
    </row>
    <row r="1000" spans="1:55" x14ac:dyDescent="0.25">
      <c r="A1000" s="98"/>
      <c r="B1000" s="98">
        <f>ROW()</f>
        <v>1000</v>
      </c>
      <c r="C1000" s="73"/>
      <c r="D1000" s="179" t="s">
        <v>1072</v>
      </c>
      <c r="E1000" s="175">
        <v>18.203230000000001</v>
      </c>
      <c r="F1000" s="175">
        <v>0</v>
      </c>
      <c r="G1000" s="176" t="s">
        <v>854</v>
      </c>
      <c r="H1000" s="176"/>
      <c r="I1000" s="176"/>
      <c r="J1000" s="172"/>
      <c r="K1000" s="173"/>
      <c r="L1000" s="178"/>
      <c r="M1000" s="36"/>
      <c r="N1000" s="36"/>
      <c r="O1000" s="36"/>
      <c r="P1000" s="36"/>
      <c r="Q1000" s="36"/>
      <c r="R1000" s="3"/>
      <c r="S1000" s="106"/>
      <c r="T1000" s="106"/>
      <c r="U1000" s="106"/>
      <c r="V1000" s="106"/>
      <c r="W1000" s="106"/>
      <c r="X1000" s="106"/>
      <c r="Y1000" s="36"/>
      <c r="Z1000" s="36"/>
      <c r="AA1000" s="36"/>
      <c r="AB1000" s="188" t="str">
        <f t="shared" si="98"/>
        <v>or11c12_018.20323</v>
      </c>
      <c r="AC1000" s="188" t="s">
        <v>1585</v>
      </c>
      <c r="AD1000" s="131"/>
      <c r="AE1000" s="131"/>
      <c r="AF1000" s="131"/>
      <c r="AG1000" s="131"/>
      <c r="AH1000" s="131"/>
      <c r="AI1000" s="131"/>
      <c r="AJ1000" s="128" t="str">
        <f t="shared" si="99"/>
        <v/>
      </c>
      <c r="AK1000" s="7" t="str">
        <f>IF(ISNUMBER($AJ1000),INDEX($C$1:$AB$3985,$AJ1000,AK$4),"")</f>
        <v/>
      </c>
      <c r="AL1000" s="7" t="str">
        <f>IF(ISNUMBER($AJ1000),INDEX($C$1:$AB$3985,$AJ1000,AL$4),"")</f>
        <v/>
      </c>
      <c r="AM1000" s="128"/>
      <c r="AN1000" s="128" t="str">
        <f t="shared" si="101"/>
        <v/>
      </c>
      <c r="AO1000" s="7" t="str">
        <f t="shared" si="97"/>
        <v/>
      </c>
      <c r="AP1000" s="10" t="str">
        <f t="shared" si="97"/>
        <v/>
      </c>
      <c r="AQ1000" s="310">
        <f>IF(ISNUMBER(SEARCH($T$30,AO1000)),MAX(AQ$5:AQ999)+1,0)</f>
        <v>0</v>
      </c>
      <c r="AR1000" s="310">
        <f>IF(ISNUMBER(SEARCH($T$31,AO1000)),MAX(AR$5:AR999)+1,0)</f>
        <v>0</v>
      </c>
      <c r="AS1000" s="128" t="str">
        <f t="shared" si="100"/>
        <v/>
      </c>
      <c r="AT1000" s="105" t="str">
        <f>IF(ISNUMBER($AS1000),INDEX($C$1:$AB$3985,$AS1000,AT$4),"")</f>
        <v/>
      </c>
      <c r="AU1000" s="128"/>
      <c r="AV1000" s="128" t="str">
        <f t="shared" si="102"/>
        <v/>
      </c>
      <c r="AW1000" s="105" t="str">
        <f>IF(ISNUMBER($AV1000),INDEX($C$1:$AB$3985,$AV1000,AW$4),"")</f>
        <v/>
      </c>
      <c r="AX1000" s="105" t="str">
        <f>IF(ISNUMBER($AV1000),INDEX($C$1:$AB$3985,$AV1000,AX$4),"")</f>
        <v/>
      </c>
      <c r="AY1000" s="128"/>
      <c r="AZ1000" s="128"/>
      <c r="BA1000" s="128" t="str">
        <f t="shared" si="103"/>
        <v/>
      </c>
      <c r="BB1000" s="105" t="str">
        <f>IF(ISNUMBER($BA1000),INDEX($C$1:$AB$3985,$BA1000,BB$4),"")</f>
        <v/>
      </c>
      <c r="BC1000" s="105"/>
    </row>
    <row r="1001" spans="1:55" x14ac:dyDescent="0.25">
      <c r="A1001" s="98"/>
      <c r="B1001" s="98">
        <f>ROW()</f>
        <v>1001</v>
      </c>
      <c r="C1001" s="73"/>
      <c r="D1001" s="179" t="s">
        <v>1073</v>
      </c>
      <c r="E1001" s="175">
        <v>17.94744</v>
      </c>
      <c r="F1001" s="175">
        <v>0</v>
      </c>
      <c r="G1001" s="176" t="s">
        <v>854</v>
      </c>
      <c r="H1001" s="176"/>
      <c r="I1001" s="176"/>
      <c r="J1001" s="172"/>
      <c r="K1001" s="173"/>
      <c r="L1001" s="178"/>
      <c r="M1001" s="36"/>
      <c r="N1001" s="36"/>
      <c r="O1001" s="36"/>
      <c r="P1001" s="36"/>
      <c r="Q1001" s="36"/>
      <c r="R1001" s="3"/>
      <c r="S1001" s="106"/>
      <c r="T1001" s="106"/>
      <c r="U1001" s="106"/>
      <c r="V1001" s="106"/>
      <c r="W1001" s="106"/>
      <c r="X1001" s="106"/>
      <c r="Y1001" s="36"/>
      <c r="Z1001" s="36"/>
      <c r="AA1001" s="36"/>
      <c r="AB1001" s="188" t="str">
        <f t="shared" si="98"/>
        <v>or11c13_017.94744</v>
      </c>
      <c r="AC1001" s="188" t="s">
        <v>1585</v>
      </c>
      <c r="AD1001" s="131"/>
      <c r="AE1001" s="131"/>
      <c r="AF1001" s="131"/>
      <c r="AG1001" s="131"/>
      <c r="AH1001" s="131"/>
      <c r="AI1001" s="131"/>
      <c r="AJ1001" s="128" t="str">
        <f t="shared" si="99"/>
        <v/>
      </c>
      <c r="AK1001" s="7" t="str">
        <f>IF(ISNUMBER($AJ1001),INDEX($C$1:$AB$3985,$AJ1001,AK$4),"")</f>
        <v/>
      </c>
      <c r="AL1001" s="7" t="str">
        <f>IF(ISNUMBER($AJ1001),INDEX($C$1:$AB$3985,$AJ1001,AL$4),"")</f>
        <v/>
      </c>
      <c r="AM1001" s="128"/>
      <c r="AN1001" s="128" t="str">
        <f t="shared" si="101"/>
        <v/>
      </c>
      <c r="AO1001" s="7" t="str">
        <f t="shared" si="97"/>
        <v/>
      </c>
      <c r="AP1001" s="10" t="str">
        <f t="shared" si="97"/>
        <v/>
      </c>
      <c r="AQ1001" s="310">
        <f>IF(ISNUMBER(SEARCH($T$30,AO1001)),MAX(AQ$5:AQ1000)+1,0)</f>
        <v>0</v>
      </c>
      <c r="AR1001" s="310">
        <f>IF(ISNUMBER(SEARCH($T$31,AO1001)),MAX(AR$5:AR1000)+1,0)</f>
        <v>0</v>
      </c>
      <c r="AS1001" s="128" t="str">
        <f t="shared" si="100"/>
        <v/>
      </c>
      <c r="AT1001" s="105" t="str">
        <f>IF(ISNUMBER($AS1001),INDEX($C$1:$AB$3985,$AS1001,AT$4),"")</f>
        <v/>
      </c>
      <c r="AU1001" s="128"/>
      <c r="AV1001" s="128" t="str">
        <f t="shared" si="102"/>
        <v/>
      </c>
      <c r="AW1001" s="105" t="str">
        <f>IF(ISNUMBER($AV1001),INDEX($C$1:$AB$3985,$AV1001,AW$4),"")</f>
        <v/>
      </c>
      <c r="AX1001" s="105" t="str">
        <f>IF(ISNUMBER($AV1001),INDEX($C$1:$AB$3985,$AV1001,AX$4),"")</f>
        <v/>
      </c>
      <c r="AY1001" s="128"/>
      <c r="AZ1001" s="128"/>
      <c r="BA1001" s="128" t="str">
        <f t="shared" si="103"/>
        <v/>
      </c>
      <c r="BB1001" s="105" t="str">
        <f>IF(ISNUMBER($BA1001),INDEX($C$1:$AB$3985,$BA1001,BB$4),"")</f>
        <v/>
      </c>
      <c r="BC1001" s="105"/>
    </row>
    <row r="1002" spans="1:55" x14ac:dyDescent="0.25">
      <c r="A1002" s="98"/>
      <c r="B1002" s="98">
        <f>ROW()</f>
        <v>1002</v>
      </c>
      <c r="C1002" s="73"/>
      <c r="D1002" s="179" t="s">
        <v>1074</v>
      </c>
      <c r="E1002" s="175">
        <v>17.611999999999998</v>
      </c>
      <c r="F1002" s="175">
        <v>0</v>
      </c>
      <c r="G1002" s="176" t="s">
        <v>854</v>
      </c>
      <c r="H1002" s="176"/>
      <c r="I1002" s="176"/>
      <c r="J1002" s="172"/>
      <c r="K1002" s="173"/>
      <c r="L1002" s="178"/>
      <c r="M1002" s="36"/>
      <c r="N1002" s="36"/>
      <c r="O1002" s="36"/>
      <c r="P1002" s="36"/>
      <c r="Q1002" s="36"/>
      <c r="R1002" s="3"/>
      <c r="S1002" s="106"/>
      <c r="T1002" s="106"/>
      <c r="U1002" s="106"/>
      <c r="V1002" s="106"/>
      <c r="W1002" s="106"/>
      <c r="X1002" s="106"/>
      <c r="Y1002" s="36"/>
      <c r="Z1002" s="36"/>
      <c r="AA1002" s="36"/>
      <c r="AB1002" s="188" t="str">
        <f t="shared" si="98"/>
        <v>or11c14_017.612</v>
      </c>
      <c r="AC1002" s="188" t="s">
        <v>1585</v>
      </c>
      <c r="AD1002" s="131"/>
      <c r="AE1002" s="131"/>
      <c r="AF1002" s="131"/>
      <c r="AG1002" s="131"/>
      <c r="AH1002" s="131"/>
      <c r="AI1002" s="131"/>
      <c r="AJ1002" s="128" t="str">
        <f t="shared" si="99"/>
        <v/>
      </c>
      <c r="AK1002" s="7" t="str">
        <f>IF(ISNUMBER($AJ1002),INDEX($C$1:$AB$3985,$AJ1002,AK$4),"")</f>
        <v/>
      </c>
      <c r="AL1002" s="7" t="str">
        <f>IF(ISNUMBER($AJ1002),INDEX($C$1:$AB$3985,$AJ1002,AL$4),"")</f>
        <v/>
      </c>
      <c r="AM1002" s="128"/>
      <c r="AN1002" s="128" t="str">
        <f t="shared" si="101"/>
        <v/>
      </c>
      <c r="AO1002" s="7" t="str">
        <f t="shared" si="97"/>
        <v/>
      </c>
      <c r="AP1002" s="10" t="str">
        <f t="shared" si="97"/>
        <v/>
      </c>
      <c r="AQ1002" s="310">
        <f>IF(ISNUMBER(SEARCH($T$30,AO1002)),MAX(AQ$5:AQ1001)+1,0)</f>
        <v>0</v>
      </c>
      <c r="AR1002" s="310">
        <f>IF(ISNUMBER(SEARCH($T$31,AO1002)),MAX(AR$5:AR1001)+1,0)</f>
        <v>0</v>
      </c>
      <c r="AS1002" s="128" t="str">
        <f t="shared" si="100"/>
        <v/>
      </c>
      <c r="AT1002" s="105" t="str">
        <f>IF(ISNUMBER($AS1002),INDEX($C$1:$AB$3985,$AS1002,AT$4),"")</f>
        <v/>
      </c>
      <c r="AU1002" s="128"/>
      <c r="AV1002" s="128" t="str">
        <f t="shared" si="102"/>
        <v/>
      </c>
      <c r="AW1002" s="105" t="str">
        <f>IF(ISNUMBER($AV1002),INDEX($C$1:$AB$3985,$AV1002,AW$4),"")</f>
        <v/>
      </c>
      <c r="AX1002" s="105" t="str">
        <f>IF(ISNUMBER($AV1002),INDEX($C$1:$AB$3985,$AV1002,AX$4),"")</f>
        <v/>
      </c>
      <c r="AY1002" s="128"/>
      <c r="AZ1002" s="128"/>
      <c r="BA1002" s="128" t="str">
        <f t="shared" si="103"/>
        <v/>
      </c>
      <c r="BB1002" s="105" t="str">
        <f>IF(ISNUMBER($BA1002),INDEX($C$1:$AB$3985,$BA1002,BB$4),"")</f>
        <v/>
      </c>
      <c r="BC1002" s="105"/>
    </row>
    <row r="1003" spans="1:55" x14ac:dyDescent="0.25">
      <c r="A1003" s="98"/>
      <c r="B1003" s="98">
        <f>ROW()</f>
        <v>1003</v>
      </c>
      <c r="C1003" s="73"/>
      <c r="D1003" s="179" t="s">
        <v>1075</v>
      </c>
      <c r="E1003" s="175">
        <v>17.875080000000001</v>
      </c>
      <c r="F1003" s="175">
        <v>0</v>
      </c>
      <c r="G1003" s="176" t="s">
        <v>854</v>
      </c>
      <c r="H1003" s="176"/>
      <c r="I1003" s="176"/>
      <c r="J1003" s="172"/>
      <c r="K1003" s="173"/>
      <c r="L1003" s="178"/>
      <c r="M1003" s="36"/>
      <c r="N1003" s="36"/>
      <c r="O1003" s="36"/>
      <c r="P1003" s="36"/>
      <c r="Q1003" s="36"/>
      <c r="R1003" s="3"/>
      <c r="S1003" s="106"/>
      <c r="T1003" s="106"/>
      <c r="U1003" s="106"/>
      <c r="V1003" s="106"/>
      <c r="W1003" s="106"/>
      <c r="X1003" s="106"/>
      <c r="Y1003" s="36"/>
      <c r="Z1003" s="36"/>
      <c r="AA1003" s="36"/>
      <c r="AB1003" s="188" t="str">
        <f t="shared" si="98"/>
        <v>or11c15_017.87508</v>
      </c>
      <c r="AC1003" s="188" t="s">
        <v>1585</v>
      </c>
      <c r="AD1003" s="131"/>
      <c r="AE1003" s="131"/>
      <c r="AF1003" s="131"/>
      <c r="AG1003" s="131"/>
      <c r="AH1003" s="131"/>
      <c r="AI1003" s="131"/>
      <c r="AJ1003" s="128" t="str">
        <f t="shared" si="99"/>
        <v/>
      </c>
      <c r="AK1003" s="7" t="str">
        <f>IF(ISNUMBER($AJ1003),INDEX($C$1:$AB$3985,$AJ1003,AK$4),"")</f>
        <v/>
      </c>
      <c r="AL1003" s="7" t="str">
        <f>IF(ISNUMBER($AJ1003),INDEX($C$1:$AB$3985,$AJ1003,AL$4),"")</f>
        <v/>
      </c>
      <c r="AM1003" s="128"/>
      <c r="AN1003" s="128" t="str">
        <f t="shared" si="101"/>
        <v/>
      </c>
      <c r="AO1003" s="7" t="str">
        <f t="shared" si="97"/>
        <v/>
      </c>
      <c r="AP1003" s="10" t="str">
        <f t="shared" si="97"/>
        <v/>
      </c>
      <c r="AQ1003" s="310">
        <f>IF(ISNUMBER(SEARCH($T$30,AO1003)),MAX(AQ$5:AQ1002)+1,0)</f>
        <v>0</v>
      </c>
      <c r="AR1003" s="310">
        <f>IF(ISNUMBER(SEARCH($T$31,AO1003)),MAX(AR$5:AR1002)+1,0)</f>
        <v>0</v>
      </c>
      <c r="AS1003" s="128" t="str">
        <f t="shared" si="100"/>
        <v/>
      </c>
      <c r="AT1003" s="105" t="str">
        <f>IF(ISNUMBER($AS1003),INDEX($C$1:$AB$3985,$AS1003,AT$4),"")</f>
        <v/>
      </c>
      <c r="AU1003" s="128"/>
      <c r="AV1003" s="128" t="str">
        <f t="shared" si="102"/>
        <v/>
      </c>
      <c r="AW1003" s="105" t="str">
        <f>IF(ISNUMBER($AV1003),INDEX($C$1:$AB$3985,$AV1003,AW$4),"")</f>
        <v/>
      </c>
      <c r="AX1003" s="105" t="str">
        <f>IF(ISNUMBER($AV1003),INDEX($C$1:$AB$3985,$AV1003,AX$4),"")</f>
        <v/>
      </c>
      <c r="AY1003" s="128"/>
      <c r="AZ1003" s="128"/>
      <c r="BA1003" s="128" t="str">
        <f t="shared" si="103"/>
        <v/>
      </c>
      <c r="BB1003" s="105" t="str">
        <f>IF(ISNUMBER($BA1003),INDEX($C$1:$AB$3985,$BA1003,BB$4),"")</f>
        <v/>
      </c>
      <c r="BC1003" s="105"/>
    </row>
    <row r="1004" spans="1:55" x14ac:dyDescent="0.25">
      <c r="A1004" s="98"/>
      <c r="B1004" s="98">
        <f>ROW()</f>
        <v>1004</v>
      </c>
      <c r="C1004" s="73"/>
      <c r="D1004" s="179" t="s">
        <v>1076</v>
      </c>
      <c r="E1004" s="175">
        <v>18.10266</v>
      </c>
      <c r="F1004" s="175">
        <v>0</v>
      </c>
      <c r="G1004" s="176" t="s">
        <v>854</v>
      </c>
      <c r="H1004" s="176"/>
      <c r="I1004" s="176"/>
      <c r="J1004" s="172"/>
      <c r="K1004" s="173"/>
      <c r="L1004" s="178"/>
      <c r="M1004" s="36"/>
      <c r="N1004" s="36"/>
      <c r="O1004" s="36"/>
      <c r="P1004" s="36"/>
      <c r="Q1004" s="36"/>
      <c r="R1004" s="3"/>
      <c r="S1004" s="106"/>
      <c r="T1004" s="106"/>
      <c r="U1004" s="106"/>
      <c r="V1004" s="106"/>
      <c r="W1004" s="106"/>
      <c r="X1004" s="106"/>
      <c r="Y1004" s="36"/>
      <c r="Z1004" s="36"/>
      <c r="AA1004" s="36"/>
      <c r="AB1004" s="188" t="str">
        <f t="shared" si="98"/>
        <v>or11c16_018.10266</v>
      </c>
      <c r="AC1004" s="188" t="s">
        <v>1585</v>
      </c>
      <c r="AD1004" s="131"/>
      <c r="AE1004" s="131"/>
      <c r="AF1004" s="131"/>
      <c r="AG1004" s="131"/>
      <c r="AH1004" s="131"/>
      <c r="AI1004" s="131"/>
      <c r="AJ1004" s="128" t="str">
        <f t="shared" si="99"/>
        <v/>
      </c>
      <c r="AK1004" s="7" t="str">
        <f>IF(ISNUMBER($AJ1004),INDEX($C$1:$AB$3985,$AJ1004,AK$4),"")</f>
        <v/>
      </c>
      <c r="AL1004" s="7" t="str">
        <f>IF(ISNUMBER($AJ1004),INDEX($C$1:$AB$3985,$AJ1004,AL$4),"")</f>
        <v/>
      </c>
      <c r="AM1004" s="128"/>
      <c r="AN1004" s="128" t="str">
        <f t="shared" si="101"/>
        <v/>
      </c>
      <c r="AO1004" s="7" t="str">
        <f t="shared" si="97"/>
        <v/>
      </c>
      <c r="AP1004" s="10" t="str">
        <f t="shared" si="97"/>
        <v/>
      </c>
      <c r="AQ1004" s="310">
        <f>IF(ISNUMBER(SEARCH($T$30,AO1004)),MAX(AQ$5:AQ1003)+1,0)</f>
        <v>0</v>
      </c>
      <c r="AR1004" s="310">
        <f>IF(ISNUMBER(SEARCH($T$31,AO1004)),MAX(AR$5:AR1003)+1,0)</f>
        <v>0</v>
      </c>
      <c r="AS1004" s="128" t="str">
        <f t="shared" si="100"/>
        <v/>
      </c>
      <c r="AT1004" s="105" t="str">
        <f>IF(ISNUMBER($AS1004),INDEX($C$1:$AB$3985,$AS1004,AT$4),"")</f>
        <v/>
      </c>
      <c r="AU1004" s="128"/>
      <c r="AV1004" s="128" t="str">
        <f t="shared" si="102"/>
        <v/>
      </c>
      <c r="AW1004" s="105" t="str">
        <f>IF(ISNUMBER($AV1004),INDEX($C$1:$AB$3985,$AV1004,AW$4),"")</f>
        <v/>
      </c>
      <c r="AX1004" s="105" t="str">
        <f>IF(ISNUMBER($AV1004),INDEX($C$1:$AB$3985,$AV1004,AX$4),"")</f>
        <v/>
      </c>
      <c r="AY1004" s="128"/>
      <c r="AZ1004" s="128"/>
      <c r="BA1004" s="128" t="str">
        <f t="shared" si="103"/>
        <v/>
      </c>
      <c r="BB1004" s="105" t="str">
        <f>IF(ISNUMBER($BA1004),INDEX($C$1:$AB$3985,$BA1004,BB$4),"")</f>
        <v/>
      </c>
      <c r="BC1004" s="105"/>
    </row>
    <row r="1005" spans="1:55" x14ac:dyDescent="0.25">
      <c r="A1005" s="98"/>
      <c r="B1005" s="98">
        <f>ROW()</f>
        <v>1005</v>
      </c>
      <c r="C1005" s="73"/>
      <c r="D1005" s="179" t="s">
        <v>1077</v>
      </c>
      <c r="E1005" s="175">
        <v>18.2744</v>
      </c>
      <c r="F1005" s="175">
        <v>0</v>
      </c>
      <c r="G1005" s="176" t="s">
        <v>854</v>
      </c>
      <c r="H1005" s="176"/>
      <c r="I1005" s="176"/>
      <c r="J1005" s="172"/>
      <c r="K1005" s="173"/>
      <c r="L1005" s="178"/>
      <c r="M1005" s="36"/>
      <c r="N1005" s="36"/>
      <c r="O1005" s="36"/>
      <c r="P1005" s="36"/>
      <c r="Q1005" s="36"/>
      <c r="R1005" s="3"/>
      <c r="S1005" s="106"/>
      <c r="T1005" s="106"/>
      <c r="U1005" s="106"/>
      <c r="V1005" s="106"/>
      <c r="W1005" s="106"/>
      <c r="X1005" s="106"/>
      <c r="Y1005" s="36"/>
      <c r="Z1005" s="36"/>
      <c r="AA1005" s="36"/>
      <c r="AB1005" s="188" t="str">
        <f t="shared" si="98"/>
        <v>or11c17_018.2744</v>
      </c>
      <c r="AC1005" s="188" t="s">
        <v>1585</v>
      </c>
      <c r="AD1005" s="131"/>
      <c r="AE1005" s="131"/>
      <c r="AF1005" s="131"/>
      <c r="AG1005" s="131"/>
      <c r="AH1005" s="131"/>
      <c r="AI1005" s="131"/>
      <c r="AJ1005" s="128" t="str">
        <f t="shared" si="99"/>
        <v/>
      </c>
      <c r="AK1005" s="7" t="str">
        <f>IF(ISNUMBER($AJ1005),INDEX($C$1:$AB$3985,$AJ1005,AK$4),"")</f>
        <v/>
      </c>
      <c r="AL1005" s="7" t="str">
        <f>IF(ISNUMBER($AJ1005),INDEX($C$1:$AB$3985,$AJ1005,AL$4),"")</f>
        <v/>
      </c>
      <c r="AM1005" s="128"/>
      <c r="AN1005" s="128" t="str">
        <f t="shared" si="101"/>
        <v/>
      </c>
      <c r="AO1005" s="7" t="str">
        <f t="shared" si="97"/>
        <v/>
      </c>
      <c r="AP1005" s="10" t="str">
        <f t="shared" si="97"/>
        <v/>
      </c>
      <c r="AQ1005" s="310">
        <f>IF(ISNUMBER(SEARCH($T$30,AO1005)),MAX(AQ$5:AQ1004)+1,0)</f>
        <v>0</v>
      </c>
      <c r="AR1005" s="310">
        <f>IF(ISNUMBER(SEARCH($T$31,AO1005)),MAX(AR$5:AR1004)+1,0)</f>
        <v>0</v>
      </c>
      <c r="AS1005" s="128" t="str">
        <f t="shared" si="100"/>
        <v/>
      </c>
      <c r="AT1005" s="105" t="str">
        <f>IF(ISNUMBER($AS1005),INDEX($C$1:$AB$3985,$AS1005,AT$4),"")</f>
        <v/>
      </c>
      <c r="AU1005" s="128"/>
      <c r="AV1005" s="128" t="str">
        <f t="shared" si="102"/>
        <v/>
      </c>
      <c r="AW1005" s="105" t="str">
        <f>IF(ISNUMBER($AV1005),INDEX($C$1:$AB$3985,$AV1005,AW$4),"")</f>
        <v/>
      </c>
      <c r="AX1005" s="105" t="str">
        <f>IF(ISNUMBER($AV1005),INDEX($C$1:$AB$3985,$AV1005,AX$4),"")</f>
        <v/>
      </c>
      <c r="AY1005" s="128"/>
      <c r="AZ1005" s="128"/>
      <c r="BA1005" s="128" t="str">
        <f t="shared" si="103"/>
        <v/>
      </c>
      <c r="BB1005" s="105" t="str">
        <f>IF(ISNUMBER($BA1005),INDEX($C$1:$AB$3985,$BA1005,BB$4),"")</f>
        <v/>
      </c>
      <c r="BC1005" s="105"/>
    </row>
    <row r="1006" spans="1:55" x14ac:dyDescent="0.25">
      <c r="A1006" s="98"/>
      <c r="B1006" s="98">
        <f>ROW()</f>
        <v>1006</v>
      </c>
      <c r="C1006" s="73"/>
      <c r="D1006" s="179" t="s">
        <v>1078</v>
      </c>
      <c r="E1006" s="175">
        <v>18.412019999999998</v>
      </c>
      <c r="F1006" s="175">
        <v>0</v>
      </c>
      <c r="G1006" s="176" t="s">
        <v>854</v>
      </c>
      <c r="H1006" s="176"/>
      <c r="I1006" s="176"/>
      <c r="J1006" s="172"/>
      <c r="K1006" s="173"/>
      <c r="L1006" s="178"/>
      <c r="M1006" s="36"/>
      <c r="N1006" s="36"/>
      <c r="O1006" s="36"/>
      <c r="P1006" s="36"/>
      <c r="Q1006" s="36"/>
      <c r="R1006" s="3"/>
      <c r="S1006" s="106"/>
      <c r="T1006" s="106"/>
      <c r="U1006" s="106"/>
      <c r="V1006" s="106"/>
      <c r="W1006" s="106"/>
      <c r="X1006" s="106"/>
      <c r="Y1006" s="36"/>
      <c r="Z1006" s="36"/>
      <c r="AA1006" s="36"/>
      <c r="AB1006" s="188" t="str">
        <f t="shared" si="98"/>
        <v>or11c18_018.41202</v>
      </c>
      <c r="AC1006" s="188" t="s">
        <v>1585</v>
      </c>
      <c r="AD1006" s="131"/>
      <c r="AE1006" s="131"/>
      <c r="AF1006" s="131"/>
      <c r="AG1006" s="131"/>
      <c r="AH1006" s="131"/>
      <c r="AI1006" s="131"/>
      <c r="AJ1006" s="128" t="str">
        <f t="shared" si="99"/>
        <v/>
      </c>
      <c r="AK1006" s="7" t="str">
        <f>IF(ISNUMBER($AJ1006),INDEX($C$1:$AB$3985,$AJ1006,AK$4),"")</f>
        <v/>
      </c>
      <c r="AL1006" s="7" t="str">
        <f>IF(ISNUMBER($AJ1006),INDEX($C$1:$AB$3985,$AJ1006,AL$4),"")</f>
        <v/>
      </c>
      <c r="AM1006" s="128"/>
      <c r="AN1006" s="128" t="str">
        <f t="shared" si="101"/>
        <v/>
      </c>
      <c r="AO1006" s="7" t="str">
        <f t="shared" si="97"/>
        <v/>
      </c>
      <c r="AP1006" s="10" t="str">
        <f t="shared" si="97"/>
        <v/>
      </c>
      <c r="AQ1006" s="310">
        <f>IF(ISNUMBER(SEARCH($T$30,AO1006)),MAX(AQ$5:AQ1005)+1,0)</f>
        <v>0</v>
      </c>
      <c r="AR1006" s="310">
        <f>IF(ISNUMBER(SEARCH($T$31,AO1006)),MAX(AR$5:AR1005)+1,0)</f>
        <v>0</v>
      </c>
      <c r="AS1006" s="128" t="str">
        <f t="shared" si="100"/>
        <v/>
      </c>
      <c r="AT1006" s="105" t="str">
        <f>IF(ISNUMBER($AS1006),INDEX($C$1:$AB$3985,$AS1006,AT$4),"")</f>
        <v/>
      </c>
      <c r="AU1006" s="128"/>
      <c r="AV1006" s="128" t="str">
        <f t="shared" si="102"/>
        <v/>
      </c>
      <c r="AW1006" s="105" t="str">
        <f>IF(ISNUMBER($AV1006),INDEX($C$1:$AB$3985,$AV1006,AW$4),"")</f>
        <v/>
      </c>
      <c r="AX1006" s="105" t="str">
        <f>IF(ISNUMBER($AV1006),INDEX($C$1:$AB$3985,$AV1006,AX$4),"")</f>
        <v/>
      </c>
      <c r="AY1006" s="128"/>
      <c r="AZ1006" s="128"/>
      <c r="BA1006" s="128" t="str">
        <f t="shared" si="103"/>
        <v/>
      </c>
      <c r="BB1006" s="105" t="str">
        <f>IF(ISNUMBER($BA1006),INDEX($C$1:$AB$3985,$BA1006,BB$4),"")</f>
        <v/>
      </c>
      <c r="BC1006" s="105"/>
    </row>
    <row r="1007" spans="1:55" x14ac:dyDescent="0.25">
      <c r="A1007" s="98"/>
      <c r="B1007" s="98">
        <f>ROW()</f>
        <v>1007</v>
      </c>
      <c r="C1007" s="73"/>
      <c r="D1007" s="179" t="s">
        <v>1079</v>
      </c>
      <c r="E1007" s="175">
        <v>18.478470000000002</v>
      </c>
      <c r="F1007" s="175">
        <v>0</v>
      </c>
      <c r="G1007" s="176" t="s">
        <v>854</v>
      </c>
      <c r="H1007" s="176"/>
      <c r="I1007" s="176"/>
      <c r="J1007" s="172"/>
      <c r="K1007" s="173"/>
      <c r="L1007" s="178"/>
      <c r="M1007" s="36"/>
      <c r="N1007" s="36"/>
      <c r="O1007" s="36"/>
      <c r="P1007" s="36"/>
      <c r="Q1007" s="36"/>
      <c r="R1007" s="3"/>
      <c r="S1007" s="106"/>
      <c r="T1007" s="106"/>
      <c r="U1007" s="106"/>
      <c r="V1007" s="106"/>
      <c r="W1007" s="106"/>
      <c r="X1007" s="106"/>
      <c r="Y1007" s="36"/>
      <c r="Z1007" s="36"/>
      <c r="AA1007" s="36"/>
      <c r="AB1007" s="188" t="str">
        <f t="shared" si="98"/>
        <v>or11c19_018.47847</v>
      </c>
      <c r="AC1007" s="188" t="s">
        <v>1585</v>
      </c>
      <c r="AD1007" s="131"/>
      <c r="AE1007" s="131"/>
      <c r="AF1007" s="131"/>
      <c r="AG1007" s="131"/>
      <c r="AH1007" s="131"/>
      <c r="AI1007" s="131"/>
      <c r="AJ1007" s="128" t="str">
        <f t="shared" si="99"/>
        <v/>
      </c>
      <c r="AK1007" s="7" t="str">
        <f>IF(ISNUMBER($AJ1007),INDEX($C$1:$AB$3985,$AJ1007,AK$4),"")</f>
        <v/>
      </c>
      <c r="AL1007" s="7" t="str">
        <f>IF(ISNUMBER($AJ1007),INDEX($C$1:$AB$3985,$AJ1007,AL$4),"")</f>
        <v/>
      </c>
      <c r="AM1007" s="128"/>
      <c r="AN1007" s="128" t="str">
        <f t="shared" si="101"/>
        <v/>
      </c>
      <c r="AO1007" s="7" t="str">
        <f t="shared" si="97"/>
        <v/>
      </c>
      <c r="AP1007" s="10" t="str">
        <f t="shared" si="97"/>
        <v/>
      </c>
      <c r="AQ1007" s="310">
        <f>IF(ISNUMBER(SEARCH($T$30,AO1007)),MAX(AQ$5:AQ1006)+1,0)</f>
        <v>0</v>
      </c>
      <c r="AR1007" s="310">
        <f>IF(ISNUMBER(SEARCH($T$31,AO1007)),MAX(AR$5:AR1006)+1,0)</f>
        <v>0</v>
      </c>
      <c r="AS1007" s="128" t="str">
        <f t="shared" si="100"/>
        <v/>
      </c>
      <c r="AT1007" s="105" t="str">
        <f>IF(ISNUMBER($AS1007),INDEX($C$1:$AB$3985,$AS1007,AT$4),"")</f>
        <v/>
      </c>
      <c r="AU1007" s="128"/>
      <c r="AV1007" s="128" t="str">
        <f t="shared" si="102"/>
        <v/>
      </c>
      <c r="AW1007" s="105" t="str">
        <f>IF(ISNUMBER($AV1007),INDEX($C$1:$AB$3985,$AV1007,AW$4),"")</f>
        <v/>
      </c>
      <c r="AX1007" s="105" t="str">
        <f>IF(ISNUMBER($AV1007),INDEX($C$1:$AB$3985,$AV1007,AX$4),"")</f>
        <v/>
      </c>
      <c r="AY1007" s="128"/>
      <c r="AZ1007" s="128"/>
      <c r="BA1007" s="128" t="str">
        <f t="shared" si="103"/>
        <v/>
      </c>
      <c r="BB1007" s="105" t="str">
        <f>IF(ISNUMBER($BA1007),INDEX($C$1:$AB$3985,$BA1007,BB$4),"")</f>
        <v/>
      </c>
      <c r="BC1007" s="105"/>
    </row>
    <row r="1008" spans="1:55" x14ac:dyDescent="0.25">
      <c r="A1008" s="98"/>
      <c r="B1008" s="98">
        <f>ROW()</f>
        <v>1008</v>
      </c>
      <c r="C1008" s="73"/>
      <c r="D1008" s="179" t="s">
        <v>1080</v>
      </c>
      <c r="E1008" s="175">
        <v>29.024180000000001</v>
      </c>
      <c r="F1008" s="175">
        <v>0</v>
      </c>
      <c r="G1008" s="176" t="s">
        <v>854</v>
      </c>
      <c r="H1008" s="176"/>
      <c r="I1008" s="176"/>
      <c r="J1008" s="172"/>
      <c r="K1008" s="173"/>
      <c r="L1008" s="178"/>
      <c r="M1008" s="36"/>
      <c r="N1008" s="36"/>
      <c r="O1008" s="36"/>
      <c r="P1008" s="36"/>
      <c r="Q1008" s="36"/>
      <c r="R1008" s="3"/>
      <c r="S1008" s="106"/>
      <c r="T1008" s="106"/>
      <c r="U1008" s="106"/>
      <c r="V1008" s="106"/>
      <c r="W1008" s="106"/>
      <c r="X1008" s="106"/>
      <c r="Y1008" s="36"/>
      <c r="Z1008" s="36"/>
      <c r="AA1008" s="36"/>
      <c r="AB1008" s="188" t="str">
        <f t="shared" si="98"/>
        <v>or12c00_029.02418</v>
      </c>
      <c r="AC1008" s="188" t="s">
        <v>1585</v>
      </c>
      <c r="AD1008" s="131"/>
      <c r="AE1008" s="131"/>
      <c r="AF1008" s="131"/>
      <c r="AG1008" s="131"/>
      <c r="AH1008" s="131"/>
      <c r="AI1008" s="131"/>
      <c r="AJ1008" s="128" t="str">
        <f t="shared" si="99"/>
        <v/>
      </c>
      <c r="AK1008" s="7" t="str">
        <f>IF(ISNUMBER($AJ1008),INDEX($C$1:$AB$3985,$AJ1008,AK$4),"")</f>
        <v/>
      </c>
      <c r="AL1008" s="7" t="str">
        <f>IF(ISNUMBER($AJ1008),INDEX($C$1:$AB$3985,$AJ1008,AL$4),"")</f>
        <v/>
      </c>
      <c r="AM1008" s="128"/>
      <c r="AN1008" s="128" t="str">
        <f t="shared" si="101"/>
        <v/>
      </c>
      <c r="AO1008" s="7" t="str">
        <f t="shared" si="97"/>
        <v/>
      </c>
      <c r="AP1008" s="10" t="str">
        <f t="shared" si="97"/>
        <v/>
      </c>
      <c r="AQ1008" s="310">
        <f>IF(ISNUMBER(SEARCH($T$30,AO1008)),MAX(AQ$5:AQ1007)+1,0)</f>
        <v>0</v>
      </c>
      <c r="AR1008" s="310">
        <f>IF(ISNUMBER(SEARCH($T$31,AO1008)),MAX(AR$5:AR1007)+1,0)</f>
        <v>0</v>
      </c>
      <c r="AS1008" s="128" t="str">
        <f t="shared" si="100"/>
        <v/>
      </c>
      <c r="AT1008" s="105" t="str">
        <f>IF(ISNUMBER($AS1008),INDEX($C$1:$AB$3985,$AS1008,AT$4),"")</f>
        <v/>
      </c>
      <c r="AU1008" s="128"/>
      <c r="AV1008" s="128" t="str">
        <f t="shared" si="102"/>
        <v/>
      </c>
      <c r="AW1008" s="105" t="str">
        <f>IF(ISNUMBER($AV1008),INDEX($C$1:$AB$3985,$AV1008,AW$4),"")</f>
        <v/>
      </c>
      <c r="AX1008" s="105" t="str">
        <f>IF(ISNUMBER($AV1008),INDEX($C$1:$AB$3985,$AV1008,AX$4),"")</f>
        <v/>
      </c>
      <c r="AY1008" s="128"/>
      <c r="AZ1008" s="128"/>
      <c r="BA1008" s="128" t="str">
        <f t="shared" si="103"/>
        <v/>
      </c>
      <c r="BB1008" s="105" t="str">
        <f>IF(ISNUMBER($BA1008),INDEX($C$1:$AB$3985,$BA1008,BB$4),"")</f>
        <v/>
      </c>
      <c r="BC1008" s="105"/>
    </row>
    <row r="1009" spans="1:55" x14ac:dyDescent="0.25">
      <c r="A1009" s="98"/>
      <c r="B1009" s="98">
        <f>ROW()</f>
        <v>1009</v>
      </c>
      <c r="C1009" s="73"/>
      <c r="D1009" s="179" t="s">
        <v>1081</v>
      </c>
      <c r="E1009" s="175">
        <v>29.018820000000002</v>
      </c>
      <c r="F1009" s="175">
        <v>0</v>
      </c>
      <c r="G1009" s="176" t="s">
        <v>854</v>
      </c>
      <c r="H1009" s="176"/>
      <c r="I1009" s="176"/>
      <c r="J1009" s="172"/>
      <c r="K1009" s="173"/>
      <c r="L1009" s="178"/>
      <c r="M1009" s="36"/>
      <c r="N1009" s="36"/>
      <c r="O1009" s="36"/>
      <c r="P1009" s="36"/>
      <c r="Q1009" s="36"/>
      <c r="R1009" s="3"/>
      <c r="S1009" s="106"/>
      <c r="T1009" s="106"/>
      <c r="U1009" s="106"/>
      <c r="V1009" s="106"/>
      <c r="W1009" s="106"/>
      <c r="X1009" s="106"/>
      <c r="Y1009" s="36"/>
      <c r="Z1009" s="36"/>
      <c r="AA1009" s="36"/>
      <c r="AB1009" s="188" t="str">
        <f t="shared" si="98"/>
        <v>or12c01_029.01882</v>
      </c>
      <c r="AC1009" s="188" t="s">
        <v>1585</v>
      </c>
      <c r="AD1009" s="131"/>
      <c r="AE1009" s="131"/>
      <c r="AF1009" s="131"/>
      <c r="AG1009" s="131"/>
      <c r="AH1009" s="131"/>
      <c r="AI1009" s="131"/>
      <c r="AJ1009" s="128" t="str">
        <f t="shared" si="99"/>
        <v/>
      </c>
      <c r="AK1009" s="7" t="str">
        <f>IF(ISNUMBER($AJ1009),INDEX($C$1:$AB$3985,$AJ1009,AK$4),"")</f>
        <v/>
      </c>
      <c r="AL1009" s="7" t="str">
        <f>IF(ISNUMBER($AJ1009),INDEX($C$1:$AB$3985,$AJ1009,AL$4),"")</f>
        <v/>
      </c>
      <c r="AM1009" s="128"/>
      <c r="AN1009" s="128" t="str">
        <f t="shared" si="101"/>
        <v/>
      </c>
      <c r="AO1009" s="7" t="str">
        <f t="shared" si="97"/>
        <v/>
      </c>
      <c r="AP1009" s="10" t="str">
        <f t="shared" si="97"/>
        <v/>
      </c>
      <c r="AQ1009" s="310">
        <f>IF(ISNUMBER(SEARCH($T$30,AO1009)),MAX(AQ$5:AQ1008)+1,0)</f>
        <v>0</v>
      </c>
      <c r="AR1009" s="310">
        <f>IF(ISNUMBER(SEARCH($T$31,AO1009)),MAX(AR$5:AR1008)+1,0)</f>
        <v>0</v>
      </c>
      <c r="AS1009" s="128" t="str">
        <f t="shared" si="100"/>
        <v/>
      </c>
      <c r="AT1009" s="105" t="str">
        <f>IF(ISNUMBER($AS1009),INDEX($C$1:$AB$3985,$AS1009,AT$4),"")</f>
        <v/>
      </c>
      <c r="AU1009" s="128"/>
      <c r="AV1009" s="128" t="str">
        <f t="shared" si="102"/>
        <v/>
      </c>
      <c r="AW1009" s="105" t="str">
        <f>IF(ISNUMBER($AV1009),INDEX($C$1:$AB$3985,$AV1009,AW$4),"")</f>
        <v/>
      </c>
      <c r="AX1009" s="105" t="str">
        <f>IF(ISNUMBER($AV1009),INDEX($C$1:$AB$3985,$AV1009,AX$4),"")</f>
        <v/>
      </c>
      <c r="AY1009" s="128"/>
      <c r="AZ1009" s="128"/>
      <c r="BA1009" s="128" t="str">
        <f t="shared" si="103"/>
        <v/>
      </c>
      <c r="BB1009" s="105" t="str">
        <f>IF(ISNUMBER($BA1009),INDEX($C$1:$AB$3985,$BA1009,BB$4),"")</f>
        <v/>
      </c>
      <c r="BC1009" s="105"/>
    </row>
    <row r="1010" spans="1:55" x14ac:dyDescent="0.25">
      <c r="A1010" s="98"/>
      <c r="B1010" s="98">
        <f>ROW()</f>
        <v>1010</v>
      </c>
      <c r="C1010" s="73"/>
      <c r="D1010" s="179" t="s">
        <v>1082</v>
      </c>
      <c r="E1010" s="175">
        <v>29.007860000000001</v>
      </c>
      <c r="F1010" s="175">
        <v>0</v>
      </c>
      <c r="G1010" s="176" t="s">
        <v>854</v>
      </c>
      <c r="H1010" s="176"/>
      <c r="I1010" s="176"/>
      <c r="J1010" s="172"/>
      <c r="K1010" s="173"/>
      <c r="L1010" s="178"/>
      <c r="M1010" s="36"/>
      <c r="N1010" s="36"/>
      <c r="O1010" s="36"/>
      <c r="P1010" s="36"/>
      <c r="Q1010" s="36"/>
      <c r="R1010" s="3"/>
      <c r="S1010" s="106"/>
      <c r="T1010" s="106"/>
      <c r="U1010" s="106"/>
      <c r="V1010" s="106"/>
      <c r="W1010" s="106"/>
      <c r="X1010" s="106"/>
      <c r="Y1010" s="36"/>
      <c r="Z1010" s="36"/>
      <c r="AA1010" s="36"/>
      <c r="AB1010" s="188" t="str">
        <f t="shared" si="98"/>
        <v>or12c02_029.00786</v>
      </c>
      <c r="AC1010" s="188" t="s">
        <v>1585</v>
      </c>
      <c r="AD1010" s="131"/>
      <c r="AE1010" s="131"/>
      <c r="AF1010" s="131"/>
      <c r="AG1010" s="131"/>
      <c r="AH1010" s="131"/>
      <c r="AI1010" s="131"/>
      <c r="AJ1010" s="128" t="str">
        <f t="shared" si="99"/>
        <v/>
      </c>
      <c r="AK1010" s="7" t="str">
        <f>IF(ISNUMBER($AJ1010),INDEX($C$1:$AB$3985,$AJ1010,AK$4),"")</f>
        <v/>
      </c>
      <c r="AL1010" s="7" t="str">
        <f>IF(ISNUMBER($AJ1010),INDEX($C$1:$AB$3985,$AJ1010,AL$4),"")</f>
        <v/>
      </c>
      <c r="AM1010" s="128"/>
      <c r="AN1010" s="128" t="str">
        <f t="shared" si="101"/>
        <v/>
      </c>
      <c r="AO1010" s="7" t="str">
        <f t="shared" si="97"/>
        <v/>
      </c>
      <c r="AP1010" s="10" t="str">
        <f t="shared" si="97"/>
        <v/>
      </c>
      <c r="AQ1010" s="310">
        <f>IF(ISNUMBER(SEARCH($T$30,AO1010)),MAX(AQ$5:AQ1009)+1,0)</f>
        <v>0</v>
      </c>
      <c r="AR1010" s="310">
        <f>IF(ISNUMBER(SEARCH($T$31,AO1010)),MAX(AR$5:AR1009)+1,0)</f>
        <v>0</v>
      </c>
      <c r="AS1010" s="128" t="str">
        <f t="shared" si="100"/>
        <v/>
      </c>
      <c r="AT1010" s="105" t="str">
        <f>IF(ISNUMBER($AS1010),INDEX($C$1:$AB$3985,$AS1010,AT$4),"")</f>
        <v/>
      </c>
      <c r="AU1010" s="128"/>
      <c r="AV1010" s="128" t="str">
        <f t="shared" si="102"/>
        <v/>
      </c>
      <c r="AW1010" s="105" t="str">
        <f>IF(ISNUMBER($AV1010),INDEX($C$1:$AB$3985,$AV1010,AW$4),"")</f>
        <v/>
      </c>
      <c r="AX1010" s="105" t="str">
        <f>IF(ISNUMBER($AV1010),INDEX($C$1:$AB$3985,$AV1010,AX$4),"")</f>
        <v/>
      </c>
      <c r="AY1010" s="128"/>
      <c r="AZ1010" s="128"/>
      <c r="BA1010" s="128" t="str">
        <f t="shared" si="103"/>
        <v/>
      </c>
      <c r="BB1010" s="105" t="str">
        <f>IF(ISNUMBER($BA1010),INDEX($C$1:$AB$3985,$BA1010,BB$4),"")</f>
        <v/>
      </c>
      <c r="BC1010" s="105"/>
    </row>
    <row r="1011" spans="1:55" x14ac:dyDescent="0.25">
      <c r="A1011" s="98"/>
      <c r="B1011" s="98">
        <f>ROW()</f>
        <v>1011</v>
      </c>
      <c r="C1011" s="73"/>
      <c r="D1011" s="179" t="s">
        <v>1083</v>
      </c>
      <c r="E1011" s="175">
        <v>28.991050000000001</v>
      </c>
      <c r="F1011" s="175">
        <v>0</v>
      </c>
      <c r="G1011" s="176" t="s">
        <v>854</v>
      </c>
      <c r="H1011" s="176"/>
      <c r="I1011" s="176"/>
      <c r="J1011" s="172"/>
      <c r="K1011" s="173"/>
      <c r="L1011" s="178"/>
      <c r="M1011" s="36"/>
      <c r="N1011" s="36"/>
      <c r="O1011" s="36"/>
      <c r="P1011" s="36"/>
      <c r="Q1011" s="36"/>
      <c r="R1011" s="3"/>
      <c r="S1011" s="106"/>
      <c r="T1011" s="106"/>
      <c r="U1011" s="106"/>
      <c r="V1011" s="106"/>
      <c r="W1011" s="106"/>
      <c r="X1011" s="106"/>
      <c r="Y1011" s="36"/>
      <c r="Z1011" s="36"/>
      <c r="AA1011" s="36"/>
      <c r="AB1011" s="188" t="str">
        <f t="shared" si="98"/>
        <v>or12c03_028.99105</v>
      </c>
      <c r="AC1011" s="188" t="s">
        <v>1585</v>
      </c>
      <c r="AD1011" s="131"/>
      <c r="AE1011" s="131"/>
      <c r="AF1011" s="131"/>
      <c r="AG1011" s="131"/>
      <c r="AH1011" s="131"/>
      <c r="AI1011" s="131"/>
      <c r="AJ1011" s="128" t="str">
        <f t="shared" si="99"/>
        <v/>
      </c>
      <c r="AK1011" s="7" t="str">
        <f>IF(ISNUMBER($AJ1011),INDEX($C$1:$AB$3985,$AJ1011,AK$4),"")</f>
        <v/>
      </c>
      <c r="AL1011" s="7" t="str">
        <f>IF(ISNUMBER($AJ1011),INDEX($C$1:$AB$3985,$AJ1011,AL$4),"")</f>
        <v/>
      </c>
      <c r="AM1011" s="128"/>
      <c r="AN1011" s="128" t="str">
        <f t="shared" si="101"/>
        <v/>
      </c>
      <c r="AO1011" s="7" t="str">
        <f t="shared" si="97"/>
        <v/>
      </c>
      <c r="AP1011" s="10" t="str">
        <f t="shared" si="97"/>
        <v/>
      </c>
      <c r="AQ1011" s="310">
        <f>IF(ISNUMBER(SEARCH($T$30,AO1011)),MAX(AQ$5:AQ1010)+1,0)</f>
        <v>0</v>
      </c>
      <c r="AR1011" s="310">
        <f>IF(ISNUMBER(SEARCH($T$31,AO1011)),MAX(AR$5:AR1010)+1,0)</f>
        <v>0</v>
      </c>
      <c r="AS1011" s="128" t="str">
        <f t="shared" si="100"/>
        <v/>
      </c>
      <c r="AT1011" s="105" t="str">
        <f>IF(ISNUMBER($AS1011),INDEX($C$1:$AB$3985,$AS1011,AT$4),"")</f>
        <v/>
      </c>
      <c r="AU1011" s="128"/>
      <c r="AV1011" s="128" t="str">
        <f t="shared" si="102"/>
        <v/>
      </c>
      <c r="AW1011" s="105" t="str">
        <f>IF(ISNUMBER($AV1011),INDEX($C$1:$AB$3985,$AV1011,AW$4),"")</f>
        <v/>
      </c>
      <c r="AX1011" s="105" t="str">
        <f>IF(ISNUMBER($AV1011),INDEX($C$1:$AB$3985,$AV1011,AX$4),"")</f>
        <v/>
      </c>
      <c r="AY1011" s="128"/>
      <c r="AZ1011" s="128"/>
      <c r="BA1011" s="128" t="str">
        <f t="shared" si="103"/>
        <v/>
      </c>
      <c r="BB1011" s="105" t="str">
        <f>IF(ISNUMBER($BA1011),INDEX($C$1:$AB$3985,$BA1011,BB$4),"")</f>
        <v/>
      </c>
      <c r="BC1011" s="105"/>
    </row>
    <row r="1012" spans="1:55" x14ac:dyDescent="0.25">
      <c r="A1012" s="98"/>
      <c r="B1012" s="98">
        <f>ROW()</f>
        <v>1012</v>
      </c>
      <c r="C1012" s="73"/>
      <c r="D1012" s="179" t="s">
        <v>1084</v>
      </c>
      <c r="E1012" s="175">
        <v>19.74832</v>
      </c>
      <c r="F1012" s="175">
        <v>0</v>
      </c>
      <c r="G1012" s="176" t="s">
        <v>854</v>
      </c>
      <c r="H1012" s="176"/>
      <c r="I1012" s="176"/>
      <c r="J1012" s="172"/>
      <c r="K1012" s="173"/>
      <c r="L1012" s="178"/>
      <c r="M1012" s="36"/>
      <c r="N1012" s="36"/>
      <c r="O1012" s="36"/>
      <c r="P1012" s="36"/>
      <c r="Q1012" s="36"/>
      <c r="R1012" s="3"/>
      <c r="S1012" s="106"/>
      <c r="T1012" s="106"/>
      <c r="U1012" s="106"/>
      <c r="V1012" s="106"/>
      <c r="W1012" s="106"/>
      <c r="X1012" s="106"/>
      <c r="Y1012" s="36"/>
      <c r="Z1012" s="36"/>
      <c r="AA1012" s="36"/>
      <c r="AB1012" s="188" t="str">
        <f t="shared" si="98"/>
        <v>or12c08_019.74832</v>
      </c>
      <c r="AC1012" s="188" t="s">
        <v>1585</v>
      </c>
      <c r="AD1012" s="131"/>
      <c r="AE1012" s="131"/>
      <c r="AF1012" s="131"/>
      <c r="AG1012" s="131"/>
      <c r="AH1012" s="131"/>
      <c r="AI1012" s="131"/>
      <c r="AJ1012" s="128" t="str">
        <f t="shared" si="99"/>
        <v/>
      </c>
      <c r="AK1012" s="7" t="str">
        <f>IF(ISNUMBER($AJ1012),INDEX($C$1:$AB$3985,$AJ1012,AK$4),"")</f>
        <v/>
      </c>
      <c r="AL1012" s="7" t="str">
        <f>IF(ISNUMBER($AJ1012),INDEX($C$1:$AB$3985,$AJ1012,AL$4),"")</f>
        <v/>
      </c>
      <c r="AM1012" s="128"/>
      <c r="AN1012" s="128" t="str">
        <f t="shared" si="101"/>
        <v/>
      </c>
      <c r="AO1012" s="7" t="str">
        <f t="shared" si="97"/>
        <v/>
      </c>
      <c r="AP1012" s="10" t="str">
        <f t="shared" si="97"/>
        <v/>
      </c>
      <c r="AQ1012" s="310">
        <f>IF(ISNUMBER(SEARCH($T$30,AO1012)),MAX(AQ$5:AQ1011)+1,0)</f>
        <v>0</v>
      </c>
      <c r="AR1012" s="310">
        <f>IF(ISNUMBER(SEARCH($T$31,AO1012)),MAX(AR$5:AR1011)+1,0)</f>
        <v>0</v>
      </c>
      <c r="AS1012" s="128" t="str">
        <f t="shared" si="100"/>
        <v/>
      </c>
      <c r="AT1012" s="105" t="str">
        <f>IF(ISNUMBER($AS1012),INDEX($C$1:$AB$3985,$AS1012,AT$4),"")</f>
        <v/>
      </c>
      <c r="AU1012" s="128"/>
      <c r="AV1012" s="128" t="str">
        <f t="shared" si="102"/>
        <v/>
      </c>
      <c r="AW1012" s="105" t="str">
        <f>IF(ISNUMBER($AV1012),INDEX($C$1:$AB$3985,$AV1012,AW$4),"")</f>
        <v/>
      </c>
      <c r="AX1012" s="105" t="str">
        <f>IF(ISNUMBER($AV1012),INDEX($C$1:$AB$3985,$AV1012,AX$4),"")</f>
        <v/>
      </c>
      <c r="AY1012" s="128"/>
      <c r="AZ1012" s="128"/>
      <c r="BA1012" s="128" t="str">
        <f t="shared" si="103"/>
        <v/>
      </c>
      <c r="BB1012" s="105" t="str">
        <f>IF(ISNUMBER($BA1012),INDEX($C$1:$AB$3985,$BA1012,BB$4),"")</f>
        <v/>
      </c>
      <c r="BC1012" s="105"/>
    </row>
    <row r="1013" spans="1:55" x14ac:dyDescent="0.25">
      <c r="A1013" s="98"/>
      <c r="B1013" s="98">
        <f>ROW()</f>
        <v>1013</v>
      </c>
      <c r="C1013" s="73"/>
      <c r="D1013" s="179" t="s">
        <v>1085</v>
      </c>
      <c r="E1013" s="175">
        <v>19.56212</v>
      </c>
      <c r="F1013" s="175">
        <v>0</v>
      </c>
      <c r="G1013" s="176" t="s">
        <v>854</v>
      </c>
      <c r="H1013" s="176"/>
      <c r="I1013" s="176"/>
      <c r="J1013" s="172"/>
      <c r="K1013" s="173"/>
      <c r="L1013" s="178"/>
      <c r="M1013" s="36"/>
      <c r="N1013" s="36"/>
      <c r="O1013" s="36"/>
      <c r="P1013" s="36"/>
      <c r="Q1013" s="36"/>
      <c r="R1013" s="3"/>
      <c r="S1013" s="106"/>
      <c r="T1013" s="106"/>
      <c r="U1013" s="106"/>
      <c r="V1013" s="106"/>
      <c r="W1013" s="106"/>
      <c r="X1013" s="106"/>
      <c r="Y1013" s="36"/>
      <c r="Z1013" s="36"/>
      <c r="AA1013" s="36"/>
      <c r="AB1013" s="188" t="str">
        <f t="shared" si="98"/>
        <v>or12c09_019.56212</v>
      </c>
      <c r="AC1013" s="188" t="s">
        <v>1585</v>
      </c>
      <c r="AD1013" s="131"/>
      <c r="AE1013" s="131"/>
      <c r="AF1013" s="131"/>
      <c r="AG1013" s="131"/>
      <c r="AH1013" s="131"/>
      <c r="AI1013" s="131"/>
      <c r="AJ1013" s="128" t="str">
        <f t="shared" si="99"/>
        <v/>
      </c>
      <c r="AK1013" s="7" t="str">
        <f>IF(ISNUMBER($AJ1013),INDEX($C$1:$AB$3985,$AJ1013,AK$4),"")</f>
        <v/>
      </c>
      <c r="AL1013" s="7" t="str">
        <f>IF(ISNUMBER($AJ1013),INDEX($C$1:$AB$3985,$AJ1013,AL$4),"")</f>
        <v/>
      </c>
      <c r="AM1013" s="128"/>
      <c r="AN1013" s="128" t="str">
        <f t="shared" si="101"/>
        <v/>
      </c>
      <c r="AO1013" s="7" t="str">
        <f t="shared" si="97"/>
        <v/>
      </c>
      <c r="AP1013" s="10" t="str">
        <f t="shared" si="97"/>
        <v/>
      </c>
      <c r="AQ1013" s="310">
        <f>IF(ISNUMBER(SEARCH($T$30,AO1013)),MAX(AQ$5:AQ1012)+1,0)</f>
        <v>0</v>
      </c>
      <c r="AR1013" s="310">
        <f>IF(ISNUMBER(SEARCH($T$31,AO1013)),MAX(AR$5:AR1012)+1,0)</f>
        <v>0</v>
      </c>
      <c r="AS1013" s="128" t="str">
        <f t="shared" si="100"/>
        <v/>
      </c>
      <c r="AT1013" s="105" t="str">
        <f>IF(ISNUMBER($AS1013),INDEX($C$1:$AB$3985,$AS1013,AT$4),"")</f>
        <v/>
      </c>
      <c r="AU1013" s="128"/>
      <c r="AV1013" s="128" t="str">
        <f t="shared" si="102"/>
        <v/>
      </c>
      <c r="AW1013" s="105" t="str">
        <f>IF(ISNUMBER($AV1013),INDEX($C$1:$AB$3985,$AV1013,AW$4),"")</f>
        <v/>
      </c>
      <c r="AX1013" s="105" t="str">
        <f>IF(ISNUMBER($AV1013),INDEX($C$1:$AB$3985,$AV1013,AX$4),"")</f>
        <v/>
      </c>
      <c r="AY1013" s="128"/>
      <c r="AZ1013" s="128"/>
      <c r="BA1013" s="128" t="str">
        <f t="shared" si="103"/>
        <v/>
      </c>
      <c r="BB1013" s="105" t="str">
        <f>IF(ISNUMBER($BA1013),INDEX($C$1:$AB$3985,$BA1013,BB$4),"")</f>
        <v/>
      </c>
      <c r="BC1013" s="105"/>
    </row>
    <row r="1014" spans="1:55" x14ac:dyDescent="0.25">
      <c r="A1014" s="98"/>
      <c r="B1014" s="98">
        <f>ROW()</f>
        <v>1014</v>
      </c>
      <c r="C1014" s="73"/>
      <c r="D1014" s="179" t="s">
        <v>1086</v>
      </c>
      <c r="E1014" s="175">
        <v>19.173929999999999</v>
      </c>
      <c r="F1014" s="175">
        <v>0</v>
      </c>
      <c r="G1014" s="176" t="s">
        <v>854</v>
      </c>
      <c r="H1014" s="176"/>
      <c r="I1014" s="176"/>
      <c r="J1014" s="172"/>
      <c r="K1014" s="173"/>
      <c r="L1014" s="178"/>
      <c r="M1014" s="36"/>
      <c r="N1014" s="36"/>
      <c r="O1014" s="36"/>
      <c r="P1014" s="36"/>
      <c r="Q1014" s="36"/>
      <c r="R1014" s="3"/>
      <c r="S1014" s="106"/>
      <c r="T1014" s="106"/>
      <c r="U1014" s="106"/>
      <c r="V1014" s="106"/>
      <c r="W1014" s="106"/>
      <c r="X1014" s="106"/>
      <c r="Y1014" s="36"/>
      <c r="Z1014" s="36"/>
      <c r="AA1014" s="36"/>
      <c r="AB1014" s="188" t="str">
        <f t="shared" si="98"/>
        <v>or12c10_019.17393</v>
      </c>
      <c r="AC1014" s="188" t="s">
        <v>1585</v>
      </c>
      <c r="AD1014" s="131"/>
      <c r="AE1014" s="131"/>
      <c r="AF1014" s="131"/>
      <c r="AG1014" s="131"/>
      <c r="AH1014" s="131"/>
      <c r="AI1014" s="131"/>
      <c r="AJ1014" s="128" t="str">
        <f t="shared" si="99"/>
        <v/>
      </c>
      <c r="AK1014" s="7" t="str">
        <f>IF(ISNUMBER($AJ1014),INDEX($C$1:$AB$3985,$AJ1014,AK$4),"")</f>
        <v/>
      </c>
      <c r="AL1014" s="7" t="str">
        <f>IF(ISNUMBER($AJ1014),INDEX($C$1:$AB$3985,$AJ1014,AL$4),"")</f>
        <v/>
      </c>
      <c r="AM1014" s="128"/>
      <c r="AN1014" s="128" t="str">
        <f t="shared" si="101"/>
        <v/>
      </c>
      <c r="AO1014" s="7" t="str">
        <f t="shared" si="97"/>
        <v/>
      </c>
      <c r="AP1014" s="10" t="str">
        <f t="shared" si="97"/>
        <v/>
      </c>
      <c r="AQ1014" s="310">
        <f>IF(ISNUMBER(SEARCH($T$30,AO1014)),MAX(AQ$5:AQ1013)+1,0)</f>
        <v>0</v>
      </c>
      <c r="AR1014" s="310">
        <f>IF(ISNUMBER(SEARCH($T$31,AO1014)),MAX(AR$5:AR1013)+1,0)</f>
        <v>0</v>
      </c>
      <c r="AS1014" s="128" t="str">
        <f t="shared" si="100"/>
        <v/>
      </c>
      <c r="AT1014" s="105" t="str">
        <f>IF(ISNUMBER($AS1014),INDEX($C$1:$AB$3985,$AS1014,AT$4),"")</f>
        <v/>
      </c>
      <c r="AU1014" s="128"/>
      <c r="AV1014" s="128" t="str">
        <f t="shared" si="102"/>
        <v/>
      </c>
      <c r="AW1014" s="105" t="str">
        <f>IF(ISNUMBER($AV1014),INDEX($C$1:$AB$3985,$AV1014,AW$4),"")</f>
        <v/>
      </c>
      <c r="AX1014" s="105" t="str">
        <f>IF(ISNUMBER($AV1014),INDEX($C$1:$AB$3985,$AV1014,AX$4),"")</f>
        <v/>
      </c>
      <c r="AY1014" s="128"/>
      <c r="AZ1014" s="128"/>
      <c r="BA1014" s="128" t="str">
        <f t="shared" si="103"/>
        <v/>
      </c>
      <c r="BB1014" s="105" t="str">
        <f>IF(ISNUMBER($BA1014),INDEX($C$1:$AB$3985,$BA1014,BB$4),"")</f>
        <v/>
      </c>
      <c r="BC1014" s="105"/>
    </row>
    <row r="1015" spans="1:55" x14ac:dyDescent="0.25">
      <c r="A1015" s="98"/>
      <c r="B1015" s="98">
        <f>ROW()</f>
        <v>1015</v>
      </c>
      <c r="C1015" s="73"/>
      <c r="D1015" s="179" t="s">
        <v>1087</v>
      </c>
      <c r="E1015" s="175">
        <v>18.726459999999999</v>
      </c>
      <c r="F1015" s="175">
        <v>0</v>
      </c>
      <c r="G1015" s="176" t="s">
        <v>854</v>
      </c>
      <c r="H1015" s="176"/>
      <c r="I1015" s="176"/>
      <c r="J1015" s="172"/>
      <c r="K1015" s="173"/>
      <c r="L1015" s="178"/>
      <c r="M1015" s="36"/>
      <c r="N1015" s="36"/>
      <c r="O1015" s="36"/>
      <c r="P1015" s="36"/>
      <c r="Q1015" s="36"/>
      <c r="R1015" s="3"/>
      <c r="S1015" s="106"/>
      <c r="T1015" s="106"/>
      <c r="U1015" s="106"/>
      <c r="V1015" s="106"/>
      <c r="W1015" s="106"/>
      <c r="X1015" s="106"/>
      <c r="Y1015" s="36"/>
      <c r="Z1015" s="36"/>
      <c r="AA1015" s="36"/>
      <c r="AB1015" s="188" t="str">
        <f t="shared" si="98"/>
        <v>or12c11_018.72646</v>
      </c>
      <c r="AC1015" s="188" t="s">
        <v>1585</v>
      </c>
      <c r="AD1015" s="131"/>
      <c r="AE1015" s="131"/>
      <c r="AF1015" s="131"/>
      <c r="AG1015" s="131"/>
      <c r="AH1015" s="131"/>
      <c r="AI1015" s="131"/>
      <c r="AJ1015" s="128" t="str">
        <f t="shared" si="99"/>
        <v/>
      </c>
      <c r="AK1015" s="7" t="str">
        <f>IF(ISNUMBER($AJ1015),INDEX($C$1:$AB$3985,$AJ1015,AK$4),"")</f>
        <v/>
      </c>
      <c r="AL1015" s="7" t="str">
        <f>IF(ISNUMBER($AJ1015),INDEX($C$1:$AB$3985,$AJ1015,AL$4),"")</f>
        <v/>
      </c>
      <c r="AM1015" s="128"/>
      <c r="AN1015" s="128" t="str">
        <f t="shared" si="101"/>
        <v/>
      </c>
      <c r="AO1015" s="7" t="str">
        <f t="shared" si="97"/>
        <v/>
      </c>
      <c r="AP1015" s="10" t="str">
        <f t="shared" si="97"/>
        <v/>
      </c>
      <c r="AQ1015" s="310">
        <f>IF(ISNUMBER(SEARCH($T$30,AO1015)),MAX(AQ$5:AQ1014)+1,0)</f>
        <v>0</v>
      </c>
      <c r="AR1015" s="310">
        <f>IF(ISNUMBER(SEARCH($T$31,AO1015)),MAX(AR$5:AR1014)+1,0)</f>
        <v>0</v>
      </c>
      <c r="AS1015" s="128" t="str">
        <f t="shared" si="100"/>
        <v/>
      </c>
      <c r="AT1015" s="105" t="str">
        <f>IF(ISNUMBER($AS1015),INDEX($C$1:$AB$3985,$AS1015,AT$4),"")</f>
        <v/>
      </c>
      <c r="AU1015" s="128"/>
      <c r="AV1015" s="128" t="str">
        <f t="shared" si="102"/>
        <v/>
      </c>
      <c r="AW1015" s="105" t="str">
        <f>IF(ISNUMBER($AV1015),INDEX($C$1:$AB$3985,$AV1015,AW$4),"")</f>
        <v/>
      </c>
      <c r="AX1015" s="105" t="str">
        <f>IF(ISNUMBER($AV1015),INDEX($C$1:$AB$3985,$AV1015,AX$4),"")</f>
        <v/>
      </c>
      <c r="AY1015" s="128"/>
      <c r="AZ1015" s="128"/>
      <c r="BA1015" s="128" t="str">
        <f t="shared" si="103"/>
        <v/>
      </c>
      <c r="BB1015" s="105" t="str">
        <f>IF(ISNUMBER($BA1015),INDEX($C$1:$AB$3985,$BA1015,BB$4),"")</f>
        <v/>
      </c>
      <c r="BC1015" s="105"/>
    </row>
    <row r="1016" spans="1:55" x14ac:dyDescent="0.25">
      <c r="A1016" s="98"/>
      <c r="B1016" s="98">
        <f>ROW()</f>
        <v>1016</v>
      </c>
      <c r="C1016" s="73"/>
      <c r="D1016" s="179" t="s">
        <v>1088</v>
      </c>
      <c r="E1016" s="175">
        <v>18.251919999999998</v>
      </c>
      <c r="F1016" s="175">
        <v>0</v>
      </c>
      <c r="G1016" s="176" t="s">
        <v>854</v>
      </c>
      <c r="H1016" s="176"/>
      <c r="I1016" s="176"/>
      <c r="J1016" s="172"/>
      <c r="K1016" s="173"/>
      <c r="L1016" s="178"/>
      <c r="M1016" s="36"/>
      <c r="N1016" s="36"/>
      <c r="O1016" s="36"/>
      <c r="P1016" s="36"/>
      <c r="Q1016" s="36"/>
      <c r="R1016" s="3"/>
      <c r="S1016" s="106"/>
      <c r="T1016" s="106"/>
      <c r="U1016" s="106"/>
      <c r="V1016" s="106"/>
      <c r="W1016" s="106"/>
      <c r="X1016" s="106"/>
      <c r="Y1016" s="36"/>
      <c r="Z1016" s="36"/>
      <c r="AA1016" s="36"/>
      <c r="AB1016" s="188" t="str">
        <f t="shared" si="98"/>
        <v>or12c12_018.25192</v>
      </c>
      <c r="AC1016" s="188" t="s">
        <v>1585</v>
      </c>
      <c r="AD1016" s="131"/>
      <c r="AE1016" s="131"/>
      <c r="AF1016" s="131"/>
      <c r="AG1016" s="131"/>
      <c r="AH1016" s="131"/>
      <c r="AI1016" s="131"/>
      <c r="AJ1016" s="128" t="str">
        <f t="shared" si="99"/>
        <v/>
      </c>
      <c r="AK1016" s="7" t="str">
        <f>IF(ISNUMBER($AJ1016),INDEX($C$1:$AB$3985,$AJ1016,AK$4),"")</f>
        <v/>
      </c>
      <c r="AL1016" s="7" t="str">
        <f>IF(ISNUMBER($AJ1016),INDEX($C$1:$AB$3985,$AJ1016,AL$4),"")</f>
        <v/>
      </c>
      <c r="AM1016" s="128"/>
      <c r="AN1016" s="128" t="str">
        <f t="shared" si="101"/>
        <v/>
      </c>
      <c r="AO1016" s="7" t="str">
        <f t="shared" si="97"/>
        <v/>
      </c>
      <c r="AP1016" s="10" t="str">
        <f t="shared" si="97"/>
        <v/>
      </c>
      <c r="AQ1016" s="310">
        <f>IF(ISNUMBER(SEARCH($T$30,AO1016)),MAX(AQ$5:AQ1015)+1,0)</f>
        <v>0</v>
      </c>
      <c r="AR1016" s="310">
        <f>IF(ISNUMBER(SEARCH($T$31,AO1016)),MAX(AR$5:AR1015)+1,0)</f>
        <v>0</v>
      </c>
      <c r="AS1016" s="128" t="str">
        <f t="shared" si="100"/>
        <v/>
      </c>
      <c r="AT1016" s="105" t="str">
        <f>IF(ISNUMBER($AS1016),INDEX($C$1:$AB$3985,$AS1016,AT$4),"")</f>
        <v/>
      </c>
      <c r="AU1016" s="128"/>
      <c r="AV1016" s="128" t="str">
        <f t="shared" si="102"/>
        <v/>
      </c>
      <c r="AW1016" s="105" t="str">
        <f>IF(ISNUMBER($AV1016),INDEX($C$1:$AB$3985,$AV1016,AW$4),"")</f>
        <v/>
      </c>
      <c r="AX1016" s="105" t="str">
        <f>IF(ISNUMBER($AV1016),INDEX($C$1:$AB$3985,$AV1016,AX$4),"")</f>
        <v/>
      </c>
      <c r="AY1016" s="128"/>
      <c r="AZ1016" s="128"/>
      <c r="BA1016" s="128" t="str">
        <f t="shared" si="103"/>
        <v/>
      </c>
      <c r="BB1016" s="105" t="str">
        <f>IF(ISNUMBER($BA1016),INDEX($C$1:$AB$3985,$BA1016,BB$4),"")</f>
        <v/>
      </c>
      <c r="BC1016" s="105"/>
    </row>
    <row r="1017" spans="1:55" x14ac:dyDescent="0.25">
      <c r="A1017" s="98"/>
      <c r="B1017" s="98">
        <f>ROW()</f>
        <v>1017</v>
      </c>
      <c r="C1017" s="73"/>
      <c r="D1017" s="179" t="s">
        <v>1089</v>
      </c>
      <c r="E1017" s="175">
        <v>17.83212</v>
      </c>
      <c r="F1017" s="175">
        <v>0</v>
      </c>
      <c r="G1017" s="176" t="s">
        <v>854</v>
      </c>
      <c r="H1017" s="176"/>
      <c r="I1017" s="176"/>
      <c r="J1017" s="172"/>
      <c r="K1017" s="173"/>
      <c r="L1017" s="178"/>
      <c r="M1017" s="36"/>
      <c r="N1017" s="36"/>
      <c r="O1017" s="36"/>
      <c r="P1017" s="36"/>
      <c r="Q1017" s="36"/>
      <c r="R1017" s="3"/>
      <c r="S1017" s="106"/>
      <c r="T1017" s="106"/>
      <c r="U1017" s="106"/>
      <c r="V1017" s="106"/>
      <c r="W1017" s="106"/>
      <c r="X1017" s="106"/>
      <c r="Y1017" s="36"/>
      <c r="Z1017" s="36"/>
      <c r="AA1017" s="36"/>
      <c r="AB1017" s="188" t="str">
        <f t="shared" si="98"/>
        <v>or12c13_017.83212</v>
      </c>
      <c r="AC1017" s="188" t="s">
        <v>1585</v>
      </c>
      <c r="AD1017" s="131"/>
      <c r="AE1017" s="131"/>
      <c r="AF1017" s="131"/>
      <c r="AG1017" s="131"/>
      <c r="AH1017" s="131"/>
      <c r="AI1017" s="131"/>
      <c r="AJ1017" s="128" t="str">
        <f t="shared" si="99"/>
        <v/>
      </c>
      <c r="AK1017" s="7" t="str">
        <f>IF(ISNUMBER($AJ1017),INDEX($C$1:$AB$3985,$AJ1017,AK$4),"")</f>
        <v/>
      </c>
      <c r="AL1017" s="7" t="str">
        <f>IF(ISNUMBER($AJ1017),INDEX($C$1:$AB$3985,$AJ1017,AL$4),"")</f>
        <v/>
      </c>
      <c r="AM1017" s="128"/>
      <c r="AN1017" s="128" t="str">
        <f t="shared" si="101"/>
        <v/>
      </c>
      <c r="AO1017" s="7" t="str">
        <f t="shared" si="97"/>
        <v/>
      </c>
      <c r="AP1017" s="10" t="str">
        <f t="shared" si="97"/>
        <v/>
      </c>
      <c r="AQ1017" s="310">
        <f>IF(ISNUMBER(SEARCH($T$30,AO1017)),MAX(AQ$5:AQ1016)+1,0)</f>
        <v>0</v>
      </c>
      <c r="AR1017" s="310">
        <f>IF(ISNUMBER(SEARCH($T$31,AO1017)),MAX(AR$5:AR1016)+1,0)</f>
        <v>0</v>
      </c>
      <c r="AS1017" s="128" t="str">
        <f t="shared" si="100"/>
        <v/>
      </c>
      <c r="AT1017" s="105" t="str">
        <f>IF(ISNUMBER($AS1017),INDEX($C$1:$AB$3985,$AS1017,AT$4),"")</f>
        <v/>
      </c>
      <c r="AU1017" s="128"/>
      <c r="AV1017" s="128" t="str">
        <f t="shared" si="102"/>
        <v/>
      </c>
      <c r="AW1017" s="105" t="str">
        <f>IF(ISNUMBER($AV1017),INDEX($C$1:$AB$3985,$AV1017,AW$4),"")</f>
        <v/>
      </c>
      <c r="AX1017" s="105" t="str">
        <f>IF(ISNUMBER($AV1017),INDEX($C$1:$AB$3985,$AV1017,AX$4),"")</f>
        <v/>
      </c>
      <c r="AY1017" s="128"/>
      <c r="AZ1017" s="128"/>
      <c r="BA1017" s="128" t="str">
        <f t="shared" si="103"/>
        <v/>
      </c>
      <c r="BB1017" s="105" t="str">
        <f>IF(ISNUMBER($BA1017),INDEX($C$1:$AB$3985,$BA1017,BB$4),"")</f>
        <v/>
      </c>
      <c r="BC1017" s="105"/>
    </row>
    <row r="1018" spans="1:55" x14ac:dyDescent="0.25">
      <c r="A1018" s="98"/>
      <c r="B1018" s="98">
        <f>ROW()</f>
        <v>1018</v>
      </c>
      <c r="C1018" s="73"/>
      <c r="D1018" s="179" t="s">
        <v>1090</v>
      </c>
      <c r="E1018" s="175">
        <v>17.407350000000001</v>
      </c>
      <c r="F1018" s="175">
        <v>0</v>
      </c>
      <c r="G1018" s="176" t="s">
        <v>854</v>
      </c>
      <c r="H1018" s="176"/>
      <c r="I1018" s="176"/>
      <c r="J1018" s="172"/>
      <c r="K1018" s="173"/>
      <c r="L1018" s="178"/>
      <c r="M1018" s="36"/>
      <c r="N1018" s="36"/>
      <c r="O1018" s="36"/>
      <c r="P1018" s="36"/>
      <c r="Q1018" s="36"/>
      <c r="R1018" s="3"/>
      <c r="S1018" s="106"/>
      <c r="T1018" s="106"/>
      <c r="U1018" s="106"/>
      <c r="V1018" s="106"/>
      <c r="W1018" s="106"/>
      <c r="X1018" s="106"/>
      <c r="Y1018" s="36"/>
      <c r="Z1018" s="36"/>
      <c r="AA1018" s="36"/>
      <c r="AB1018" s="188" t="str">
        <f t="shared" si="98"/>
        <v>or12c14_017.40735</v>
      </c>
      <c r="AC1018" s="188" t="s">
        <v>1585</v>
      </c>
      <c r="AD1018" s="131"/>
      <c r="AE1018" s="131"/>
      <c r="AF1018" s="131"/>
      <c r="AG1018" s="131"/>
      <c r="AH1018" s="131"/>
      <c r="AI1018" s="131"/>
      <c r="AJ1018" s="128" t="str">
        <f t="shared" si="99"/>
        <v/>
      </c>
      <c r="AK1018" s="7" t="str">
        <f>IF(ISNUMBER($AJ1018),INDEX($C$1:$AB$3985,$AJ1018,AK$4),"")</f>
        <v/>
      </c>
      <c r="AL1018" s="7" t="str">
        <f>IF(ISNUMBER($AJ1018),INDEX($C$1:$AB$3985,$AJ1018,AL$4),"")</f>
        <v/>
      </c>
      <c r="AM1018" s="128"/>
      <c r="AN1018" s="128" t="str">
        <f t="shared" si="101"/>
        <v/>
      </c>
      <c r="AO1018" s="7" t="str">
        <f t="shared" si="97"/>
        <v/>
      </c>
      <c r="AP1018" s="10" t="str">
        <f t="shared" si="97"/>
        <v/>
      </c>
      <c r="AQ1018" s="310">
        <f>IF(ISNUMBER(SEARCH($T$30,AO1018)),MAX(AQ$5:AQ1017)+1,0)</f>
        <v>0</v>
      </c>
      <c r="AR1018" s="310">
        <f>IF(ISNUMBER(SEARCH($T$31,AO1018)),MAX(AR$5:AR1017)+1,0)</f>
        <v>0</v>
      </c>
      <c r="AS1018" s="128" t="str">
        <f t="shared" si="100"/>
        <v/>
      </c>
      <c r="AT1018" s="105" t="str">
        <f>IF(ISNUMBER($AS1018),INDEX($C$1:$AB$3985,$AS1018,AT$4),"")</f>
        <v/>
      </c>
      <c r="AU1018" s="128"/>
      <c r="AV1018" s="128" t="str">
        <f t="shared" si="102"/>
        <v/>
      </c>
      <c r="AW1018" s="105" t="str">
        <f>IF(ISNUMBER($AV1018),INDEX($C$1:$AB$3985,$AV1018,AW$4),"")</f>
        <v/>
      </c>
      <c r="AX1018" s="105" t="str">
        <f>IF(ISNUMBER($AV1018),INDEX($C$1:$AB$3985,$AV1018,AX$4),"")</f>
        <v/>
      </c>
      <c r="AY1018" s="128"/>
      <c r="AZ1018" s="128"/>
      <c r="BA1018" s="128" t="str">
        <f t="shared" si="103"/>
        <v/>
      </c>
      <c r="BB1018" s="105" t="str">
        <f>IF(ISNUMBER($BA1018),INDEX($C$1:$AB$3985,$BA1018,BB$4),"")</f>
        <v/>
      </c>
      <c r="BC1018" s="105"/>
    </row>
    <row r="1019" spans="1:55" x14ac:dyDescent="0.25">
      <c r="A1019" s="98"/>
      <c r="B1019" s="98">
        <f>ROW()</f>
        <v>1019</v>
      </c>
      <c r="C1019" s="73"/>
      <c r="D1019" s="179" t="s">
        <v>1091</v>
      </c>
      <c r="E1019" s="175">
        <v>17.695309999999999</v>
      </c>
      <c r="F1019" s="175">
        <v>0</v>
      </c>
      <c r="G1019" s="176" t="s">
        <v>854</v>
      </c>
      <c r="H1019" s="176"/>
      <c r="I1019" s="176"/>
      <c r="J1019" s="172"/>
      <c r="K1019" s="173"/>
      <c r="L1019" s="178"/>
      <c r="M1019" s="36"/>
      <c r="N1019" s="36"/>
      <c r="O1019" s="36"/>
      <c r="P1019" s="36"/>
      <c r="Q1019" s="36"/>
      <c r="R1019" s="3"/>
      <c r="S1019" s="106"/>
      <c r="T1019" s="106"/>
      <c r="U1019" s="106"/>
      <c r="V1019" s="106"/>
      <c r="W1019" s="106"/>
      <c r="X1019" s="106"/>
      <c r="Y1019" s="36"/>
      <c r="Z1019" s="36"/>
      <c r="AA1019" s="36"/>
      <c r="AB1019" s="188" t="str">
        <f t="shared" si="98"/>
        <v>or12c15_017.69531</v>
      </c>
      <c r="AC1019" s="188" t="s">
        <v>1585</v>
      </c>
      <c r="AD1019" s="131"/>
      <c r="AE1019" s="131"/>
      <c r="AF1019" s="131"/>
      <c r="AG1019" s="131"/>
      <c r="AH1019" s="131"/>
      <c r="AI1019" s="131"/>
      <c r="AJ1019" s="128" t="str">
        <f t="shared" si="99"/>
        <v/>
      </c>
      <c r="AK1019" s="7" t="str">
        <f>IF(ISNUMBER($AJ1019),INDEX($C$1:$AB$3985,$AJ1019,AK$4),"")</f>
        <v/>
      </c>
      <c r="AL1019" s="7" t="str">
        <f>IF(ISNUMBER($AJ1019),INDEX($C$1:$AB$3985,$AJ1019,AL$4),"")</f>
        <v/>
      </c>
      <c r="AM1019" s="128"/>
      <c r="AN1019" s="128" t="str">
        <f t="shared" si="101"/>
        <v/>
      </c>
      <c r="AO1019" s="7" t="str">
        <f t="shared" si="97"/>
        <v/>
      </c>
      <c r="AP1019" s="10" t="str">
        <f t="shared" si="97"/>
        <v/>
      </c>
      <c r="AQ1019" s="310">
        <f>IF(ISNUMBER(SEARCH($T$30,AO1019)),MAX(AQ$5:AQ1018)+1,0)</f>
        <v>0</v>
      </c>
      <c r="AR1019" s="310">
        <f>IF(ISNUMBER(SEARCH($T$31,AO1019)),MAX(AR$5:AR1018)+1,0)</f>
        <v>0</v>
      </c>
      <c r="AS1019" s="128" t="str">
        <f t="shared" si="100"/>
        <v/>
      </c>
      <c r="AT1019" s="105" t="str">
        <f>IF(ISNUMBER($AS1019),INDEX($C$1:$AB$3985,$AS1019,AT$4),"")</f>
        <v/>
      </c>
      <c r="AU1019" s="128"/>
      <c r="AV1019" s="128" t="str">
        <f t="shared" si="102"/>
        <v/>
      </c>
      <c r="AW1019" s="105" t="str">
        <f>IF(ISNUMBER($AV1019),INDEX($C$1:$AB$3985,$AV1019,AW$4),"")</f>
        <v/>
      </c>
      <c r="AX1019" s="105" t="str">
        <f>IF(ISNUMBER($AV1019),INDEX($C$1:$AB$3985,$AV1019,AX$4),"")</f>
        <v/>
      </c>
      <c r="AY1019" s="128"/>
      <c r="AZ1019" s="128"/>
      <c r="BA1019" s="128" t="str">
        <f t="shared" si="103"/>
        <v/>
      </c>
      <c r="BB1019" s="105" t="str">
        <f>IF(ISNUMBER($BA1019),INDEX($C$1:$AB$3985,$BA1019,BB$4),"")</f>
        <v/>
      </c>
      <c r="BC1019" s="105"/>
    </row>
    <row r="1020" spans="1:55" x14ac:dyDescent="0.25">
      <c r="A1020" s="98"/>
      <c r="B1020" s="98">
        <f>ROW()</f>
        <v>1020</v>
      </c>
      <c r="C1020" s="73"/>
      <c r="D1020" s="179" t="s">
        <v>1092</v>
      </c>
      <c r="E1020" s="175">
        <v>17.968599999999999</v>
      </c>
      <c r="F1020" s="175">
        <v>0</v>
      </c>
      <c r="G1020" s="176" t="s">
        <v>854</v>
      </c>
      <c r="H1020" s="176"/>
      <c r="I1020" s="176"/>
      <c r="J1020" s="172"/>
      <c r="K1020" s="173"/>
      <c r="L1020" s="178"/>
      <c r="M1020" s="36"/>
      <c r="N1020" s="36"/>
      <c r="O1020" s="36"/>
      <c r="P1020" s="36"/>
      <c r="Q1020" s="36"/>
      <c r="R1020" s="3"/>
      <c r="S1020" s="106"/>
      <c r="T1020" s="106"/>
      <c r="U1020" s="106"/>
      <c r="V1020" s="106"/>
      <c r="W1020" s="106"/>
      <c r="X1020" s="106"/>
      <c r="Y1020" s="36"/>
      <c r="Z1020" s="36"/>
      <c r="AA1020" s="36"/>
      <c r="AB1020" s="188" t="str">
        <f t="shared" si="98"/>
        <v>or12c16_017.9686</v>
      </c>
      <c r="AC1020" s="188" t="s">
        <v>1585</v>
      </c>
      <c r="AD1020" s="131"/>
      <c r="AE1020" s="131"/>
      <c r="AF1020" s="131"/>
      <c r="AG1020" s="131"/>
      <c r="AH1020" s="131"/>
      <c r="AI1020" s="131"/>
      <c r="AJ1020" s="128" t="str">
        <f t="shared" si="99"/>
        <v/>
      </c>
      <c r="AK1020" s="7" t="str">
        <f>IF(ISNUMBER($AJ1020),INDEX($C$1:$AB$3985,$AJ1020,AK$4),"")</f>
        <v/>
      </c>
      <c r="AL1020" s="7" t="str">
        <f>IF(ISNUMBER($AJ1020),INDEX($C$1:$AB$3985,$AJ1020,AL$4),"")</f>
        <v/>
      </c>
      <c r="AM1020" s="128"/>
      <c r="AN1020" s="128" t="str">
        <f t="shared" si="101"/>
        <v/>
      </c>
      <c r="AO1020" s="7" t="str">
        <f t="shared" si="97"/>
        <v/>
      </c>
      <c r="AP1020" s="10" t="str">
        <f t="shared" si="97"/>
        <v/>
      </c>
      <c r="AQ1020" s="310">
        <f>IF(ISNUMBER(SEARCH($T$30,AO1020)),MAX(AQ$5:AQ1019)+1,0)</f>
        <v>0</v>
      </c>
      <c r="AR1020" s="310">
        <f>IF(ISNUMBER(SEARCH($T$31,AO1020)),MAX(AR$5:AR1019)+1,0)</f>
        <v>0</v>
      </c>
      <c r="AS1020" s="128" t="str">
        <f t="shared" si="100"/>
        <v/>
      </c>
      <c r="AT1020" s="105" t="str">
        <f>IF(ISNUMBER($AS1020),INDEX($C$1:$AB$3985,$AS1020,AT$4),"")</f>
        <v/>
      </c>
      <c r="AU1020" s="128"/>
      <c r="AV1020" s="128" t="str">
        <f t="shared" si="102"/>
        <v/>
      </c>
      <c r="AW1020" s="105" t="str">
        <f>IF(ISNUMBER($AV1020),INDEX($C$1:$AB$3985,$AV1020,AW$4),"")</f>
        <v/>
      </c>
      <c r="AX1020" s="105" t="str">
        <f>IF(ISNUMBER($AV1020),INDEX($C$1:$AB$3985,$AV1020,AX$4),"")</f>
        <v/>
      </c>
      <c r="AY1020" s="128"/>
      <c r="AZ1020" s="128"/>
      <c r="BA1020" s="128" t="str">
        <f t="shared" si="103"/>
        <v/>
      </c>
      <c r="BB1020" s="105" t="str">
        <f>IF(ISNUMBER($BA1020),INDEX($C$1:$AB$3985,$BA1020,BB$4),"")</f>
        <v/>
      </c>
      <c r="BC1020" s="105"/>
    </row>
    <row r="1021" spans="1:55" x14ac:dyDescent="0.25">
      <c r="A1021" s="98"/>
      <c r="B1021" s="98">
        <f>ROW()</f>
        <v>1021</v>
      </c>
      <c r="C1021" s="73"/>
      <c r="D1021" s="179" t="s">
        <v>1093</v>
      </c>
      <c r="E1021" s="175">
        <v>18.152259999999998</v>
      </c>
      <c r="F1021" s="175">
        <v>0</v>
      </c>
      <c r="G1021" s="176" t="s">
        <v>854</v>
      </c>
      <c r="H1021" s="176"/>
      <c r="I1021" s="176"/>
      <c r="J1021" s="172"/>
      <c r="K1021" s="173"/>
      <c r="L1021" s="178"/>
      <c r="M1021" s="36"/>
      <c r="N1021" s="36"/>
      <c r="O1021" s="36"/>
      <c r="P1021" s="36"/>
      <c r="Q1021" s="36"/>
      <c r="R1021" s="3"/>
      <c r="S1021" s="106"/>
      <c r="T1021" s="106"/>
      <c r="U1021" s="106"/>
      <c r="V1021" s="106"/>
      <c r="W1021" s="106"/>
      <c r="X1021" s="106"/>
      <c r="Y1021" s="36"/>
      <c r="Z1021" s="36"/>
      <c r="AA1021" s="36"/>
      <c r="AB1021" s="188" t="str">
        <f t="shared" si="98"/>
        <v>or12c17_018.15226</v>
      </c>
      <c r="AC1021" s="188" t="s">
        <v>1585</v>
      </c>
      <c r="AD1021" s="131"/>
      <c r="AE1021" s="131"/>
      <c r="AF1021" s="131"/>
      <c r="AG1021" s="131"/>
      <c r="AH1021" s="131"/>
      <c r="AI1021" s="131"/>
      <c r="AJ1021" s="128" t="str">
        <f t="shared" si="99"/>
        <v/>
      </c>
      <c r="AK1021" s="7" t="str">
        <f>IF(ISNUMBER($AJ1021),INDEX($C$1:$AB$3985,$AJ1021,AK$4),"")</f>
        <v/>
      </c>
      <c r="AL1021" s="7" t="str">
        <f>IF(ISNUMBER($AJ1021),INDEX($C$1:$AB$3985,$AJ1021,AL$4),"")</f>
        <v/>
      </c>
      <c r="AM1021" s="128"/>
      <c r="AN1021" s="128" t="str">
        <f t="shared" si="101"/>
        <v/>
      </c>
      <c r="AO1021" s="7" t="str">
        <f t="shared" si="97"/>
        <v/>
      </c>
      <c r="AP1021" s="10" t="str">
        <f t="shared" si="97"/>
        <v/>
      </c>
      <c r="AQ1021" s="310">
        <f>IF(ISNUMBER(SEARCH($T$30,AO1021)),MAX(AQ$5:AQ1020)+1,0)</f>
        <v>0</v>
      </c>
      <c r="AR1021" s="310">
        <f>IF(ISNUMBER(SEARCH($T$31,AO1021)),MAX(AR$5:AR1020)+1,0)</f>
        <v>0</v>
      </c>
      <c r="AS1021" s="128" t="str">
        <f t="shared" si="100"/>
        <v/>
      </c>
      <c r="AT1021" s="105" t="str">
        <f>IF(ISNUMBER($AS1021),INDEX($C$1:$AB$3985,$AS1021,AT$4),"")</f>
        <v/>
      </c>
      <c r="AU1021" s="128"/>
      <c r="AV1021" s="128" t="str">
        <f t="shared" si="102"/>
        <v/>
      </c>
      <c r="AW1021" s="105" t="str">
        <f>IF(ISNUMBER($AV1021),INDEX($C$1:$AB$3985,$AV1021,AW$4),"")</f>
        <v/>
      </c>
      <c r="AX1021" s="105" t="str">
        <f>IF(ISNUMBER($AV1021),INDEX($C$1:$AB$3985,$AV1021,AX$4),"")</f>
        <v/>
      </c>
      <c r="AY1021" s="128"/>
      <c r="AZ1021" s="128"/>
      <c r="BA1021" s="128" t="str">
        <f t="shared" si="103"/>
        <v/>
      </c>
      <c r="BB1021" s="105" t="str">
        <f>IF(ISNUMBER($BA1021),INDEX($C$1:$AB$3985,$BA1021,BB$4),"")</f>
        <v/>
      </c>
      <c r="BC1021" s="105"/>
    </row>
    <row r="1022" spans="1:55" x14ac:dyDescent="0.25">
      <c r="A1022" s="98"/>
      <c r="B1022" s="98">
        <f>ROW()</f>
        <v>1022</v>
      </c>
      <c r="C1022" s="73"/>
      <c r="D1022" s="179" t="s">
        <v>1094</v>
      </c>
      <c r="E1022" s="175">
        <v>18.28632</v>
      </c>
      <c r="F1022" s="175">
        <v>0</v>
      </c>
      <c r="G1022" s="176" t="s">
        <v>854</v>
      </c>
      <c r="H1022" s="176"/>
      <c r="I1022" s="176"/>
      <c r="J1022" s="172"/>
      <c r="K1022" s="173"/>
      <c r="L1022" s="178"/>
      <c r="M1022" s="36"/>
      <c r="N1022" s="36"/>
      <c r="O1022" s="36"/>
      <c r="P1022" s="36"/>
      <c r="Q1022" s="36"/>
      <c r="R1022" s="3"/>
      <c r="S1022" s="106"/>
      <c r="T1022" s="106"/>
      <c r="U1022" s="106"/>
      <c r="V1022" s="106"/>
      <c r="W1022" s="106"/>
      <c r="X1022" s="106"/>
      <c r="Y1022" s="36"/>
      <c r="Z1022" s="36"/>
      <c r="AA1022" s="36"/>
      <c r="AB1022" s="188" t="str">
        <f t="shared" si="98"/>
        <v>or12c18_018.28632</v>
      </c>
      <c r="AC1022" s="188" t="s">
        <v>1585</v>
      </c>
      <c r="AD1022" s="131"/>
      <c r="AE1022" s="131"/>
      <c r="AF1022" s="131"/>
      <c r="AG1022" s="131"/>
      <c r="AH1022" s="131"/>
      <c r="AI1022" s="131"/>
      <c r="AJ1022" s="128" t="str">
        <f t="shared" si="99"/>
        <v/>
      </c>
      <c r="AK1022" s="7" t="str">
        <f>IF(ISNUMBER($AJ1022),INDEX($C$1:$AB$3985,$AJ1022,AK$4),"")</f>
        <v/>
      </c>
      <c r="AL1022" s="7" t="str">
        <f>IF(ISNUMBER($AJ1022),INDEX($C$1:$AB$3985,$AJ1022,AL$4),"")</f>
        <v/>
      </c>
      <c r="AM1022" s="128"/>
      <c r="AN1022" s="128" t="str">
        <f t="shared" si="101"/>
        <v/>
      </c>
      <c r="AO1022" s="7" t="str">
        <f t="shared" si="97"/>
        <v/>
      </c>
      <c r="AP1022" s="10" t="str">
        <f t="shared" si="97"/>
        <v/>
      </c>
      <c r="AQ1022" s="310">
        <f>IF(ISNUMBER(SEARCH($T$30,AO1022)),MAX(AQ$5:AQ1021)+1,0)</f>
        <v>0</v>
      </c>
      <c r="AR1022" s="310">
        <f>IF(ISNUMBER(SEARCH($T$31,AO1022)),MAX(AR$5:AR1021)+1,0)</f>
        <v>0</v>
      </c>
      <c r="AS1022" s="128" t="str">
        <f t="shared" si="100"/>
        <v/>
      </c>
      <c r="AT1022" s="105" t="str">
        <f>IF(ISNUMBER($AS1022),INDEX($C$1:$AB$3985,$AS1022,AT$4),"")</f>
        <v/>
      </c>
      <c r="AU1022" s="128"/>
      <c r="AV1022" s="128" t="str">
        <f t="shared" si="102"/>
        <v/>
      </c>
      <c r="AW1022" s="105" t="str">
        <f>IF(ISNUMBER($AV1022),INDEX($C$1:$AB$3985,$AV1022,AW$4),"")</f>
        <v/>
      </c>
      <c r="AX1022" s="105" t="str">
        <f>IF(ISNUMBER($AV1022),INDEX($C$1:$AB$3985,$AV1022,AX$4),"")</f>
        <v/>
      </c>
      <c r="AY1022" s="128"/>
      <c r="AZ1022" s="128"/>
      <c r="BA1022" s="128" t="str">
        <f t="shared" si="103"/>
        <v/>
      </c>
      <c r="BB1022" s="105" t="str">
        <f>IF(ISNUMBER($BA1022),INDEX($C$1:$AB$3985,$BA1022,BB$4),"")</f>
        <v/>
      </c>
      <c r="BC1022" s="105"/>
    </row>
    <row r="1023" spans="1:55" x14ac:dyDescent="0.25">
      <c r="A1023" s="98"/>
      <c r="B1023" s="98">
        <f>ROW()</f>
        <v>1023</v>
      </c>
      <c r="C1023" s="73"/>
      <c r="D1023" s="179" t="s">
        <v>1095</v>
      </c>
      <c r="E1023" s="175">
        <v>18.352070000000001</v>
      </c>
      <c r="F1023" s="175">
        <v>0</v>
      </c>
      <c r="G1023" s="176" t="s">
        <v>854</v>
      </c>
      <c r="H1023" s="176"/>
      <c r="I1023" s="176"/>
      <c r="J1023" s="172"/>
      <c r="K1023" s="173"/>
      <c r="L1023" s="178"/>
      <c r="M1023" s="36"/>
      <c r="N1023" s="36"/>
      <c r="O1023" s="36"/>
      <c r="P1023" s="36"/>
      <c r="Q1023" s="36"/>
      <c r="R1023" s="3"/>
      <c r="S1023" s="106"/>
      <c r="T1023" s="106"/>
      <c r="U1023" s="106"/>
      <c r="V1023" s="106"/>
      <c r="W1023" s="106"/>
      <c r="X1023" s="106"/>
      <c r="Y1023" s="36"/>
      <c r="Z1023" s="36"/>
      <c r="AA1023" s="36"/>
      <c r="AB1023" s="188" t="str">
        <f t="shared" si="98"/>
        <v>or12c19_018.35207</v>
      </c>
      <c r="AC1023" s="188" t="s">
        <v>1585</v>
      </c>
      <c r="AD1023" s="131"/>
      <c r="AE1023" s="131"/>
      <c r="AF1023" s="131"/>
      <c r="AG1023" s="131"/>
      <c r="AH1023" s="131"/>
      <c r="AI1023" s="131"/>
      <c r="AJ1023" s="128" t="str">
        <f t="shared" si="99"/>
        <v/>
      </c>
      <c r="AK1023" s="7" t="str">
        <f>IF(ISNUMBER($AJ1023),INDEX($C$1:$AB$3985,$AJ1023,AK$4),"")</f>
        <v/>
      </c>
      <c r="AL1023" s="7" t="str">
        <f>IF(ISNUMBER($AJ1023),INDEX($C$1:$AB$3985,$AJ1023,AL$4),"")</f>
        <v/>
      </c>
      <c r="AM1023" s="128"/>
      <c r="AN1023" s="128" t="str">
        <f t="shared" si="101"/>
        <v/>
      </c>
      <c r="AO1023" s="7" t="str">
        <f t="shared" ref="AO1023:AP1086" si="104">IF(ISNUMBER($AN1023),INDEX($C$1:$AB$2294,$AN1023,AO$4),"")</f>
        <v/>
      </c>
      <c r="AP1023" s="10" t="str">
        <f t="shared" si="104"/>
        <v/>
      </c>
      <c r="AQ1023" s="310">
        <f>IF(ISNUMBER(SEARCH($T$30,AO1023)),MAX(AQ$5:AQ1022)+1,0)</f>
        <v>0</v>
      </c>
      <c r="AR1023" s="310">
        <f>IF(ISNUMBER(SEARCH($T$31,AO1023)),MAX(AR$5:AR1022)+1,0)</f>
        <v>0</v>
      </c>
      <c r="AS1023" s="128" t="str">
        <f t="shared" si="100"/>
        <v/>
      </c>
      <c r="AT1023" s="105" t="str">
        <f>IF(ISNUMBER($AS1023),INDEX($C$1:$AB$3985,$AS1023,AT$4),"")</f>
        <v/>
      </c>
      <c r="AU1023" s="128"/>
      <c r="AV1023" s="128" t="str">
        <f t="shared" si="102"/>
        <v/>
      </c>
      <c r="AW1023" s="105" t="str">
        <f>IF(ISNUMBER($AV1023),INDEX($C$1:$AB$3985,$AV1023,AW$4),"")</f>
        <v/>
      </c>
      <c r="AX1023" s="105" t="str">
        <f>IF(ISNUMBER($AV1023),INDEX($C$1:$AB$3985,$AV1023,AX$4),"")</f>
        <v/>
      </c>
      <c r="AY1023" s="128"/>
      <c r="AZ1023" s="128"/>
      <c r="BA1023" s="128" t="str">
        <f t="shared" si="103"/>
        <v/>
      </c>
      <c r="BB1023" s="105" t="str">
        <f>IF(ISNUMBER($BA1023),INDEX($C$1:$AB$3985,$BA1023,BB$4),"")</f>
        <v/>
      </c>
      <c r="BC1023" s="105"/>
    </row>
    <row r="1024" spans="1:55" x14ac:dyDescent="0.25">
      <c r="A1024" s="98"/>
      <c r="B1024" s="98">
        <f>ROW()</f>
        <v>1024</v>
      </c>
      <c r="C1024" s="73"/>
      <c r="D1024" s="179" t="s">
        <v>1096</v>
      </c>
      <c r="E1024" s="175">
        <v>29.016269999999999</v>
      </c>
      <c r="F1024" s="175">
        <v>0</v>
      </c>
      <c r="G1024" s="176" t="s">
        <v>854</v>
      </c>
      <c r="H1024" s="176"/>
      <c r="I1024" s="176"/>
      <c r="J1024" s="172"/>
      <c r="K1024" s="173"/>
      <c r="L1024" s="178"/>
      <c r="M1024" s="36"/>
      <c r="N1024" s="36"/>
      <c r="O1024" s="36"/>
      <c r="P1024" s="36"/>
      <c r="Q1024" s="36"/>
      <c r="R1024" s="3"/>
      <c r="S1024" s="106"/>
      <c r="T1024" s="106"/>
      <c r="U1024" s="106"/>
      <c r="V1024" s="106"/>
      <c r="W1024" s="106"/>
      <c r="X1024" s="106"/>
      <c r="Y1024" s="36"/>
      <c r="Z1024" s="36"/>
      <c r="AA1024" s="36"/>
      <c r="AB1024" s="188" t="str">
        <f t="shared" si="98"/>
        <v>or13c00_029.01627</v>
      </c>
      <c r="AC1024" s="188" t="s">
        <v>1585</v>
      </c>
      <c r="AD1024" s="131"/>
      <c r="AE1024" s="131"/>
      <c r="AF1024" s="131"/>
      <c r="AG1024" s="131"/>
      <c r="AH1024" s="131"/>
      <c r="AI1024" s="131"/>
      <c r="AJ1024" s="128" t="str">
        <f t="shared" si="99"/>
        <v/>
      </c>
      <c r="AK1024" s="7" t="str">
        <f>IF(ISNUMBER($AJ1024),INDEX($C$1:$AB$3985,$AJ1024,AK$4),"")</f>
        <v/>
      </c>
      <c r="AL1024" s="7" t="str">
        <f>IF(ISNUMBER($AJ1024),INDEX($C$1:$AB$3985,$AJ1024,AL$4),"")</f>
        <v/>
      </c>
      <c r="AM1024" s="128"/>
      <c r="AN1024" s="128" t="str">
        <f t="shared" si="101"/>
        <v/>
      </c>
      <c r="AO1024" s="7" t="str">
        <f t="shared" si="104"/>
        <v/>
      </c>
      <c r="AP1024" s="10" t="str">
        <f t="shared" si="104"/>
        <v/>
      </c>
      <c r="AQ1024" s="310">
        <f>IF(ISNUMBER(SEARCH($T$30,AO1024)),MAX(AQ$5:AQ1023)+1,0)</f>
        <v>0</v>
      </c>
      <c r="AR1024" s="310">
        <f>IF(ISNUMBER(SEARCH($T$31,AO1024)),MAX(AR$5:AR1023)+1,0)</f>
        <v>0</v>
      </c>
      <c r="AS1024" s="128" t="str">
        <f t="shared" si="100"/>
        <v/>
      </c>
      <c r="AT1024" s="105" t="str">
        <f>IF(ISNUMBER($AS1024),INDEX($C$1:$AB$3985,$AS1024,AT$4),"")</f>
        <v/>
      </c>
      <c r="AU1024" s="128"/>
      <c r="AV1024" s="128" t="str">
        <f t="shared" si="102"/>
        <v/>
      </c>
      <c r="AW1024" s="105" t="str">
        <f>IF(ISNUMBER($AV1024),INDEX($C$1:$AB$3985,$AV1024,AW$4),"")</f>
        <v/>
      </c>
      <c r="AX1024" s="105" t="str">
        <f>IF(ISNUMBER($AV1024),INDEX($C$1:$AB$3985,$AV1024,AX$4),"")</f>
        <v/>
      </c>
      <c r="AY1024" s="128"/>
      <c r="AZ1024" s="128"/>
      <c r="BA1024" s="128" t="str">
        <f t="shared" si="103"/>
        <v/>
      </c>
      <c r="BB1024" s="105" t="str">
        <f>IF(ISNUMBER($BA1024),INDEX($C$1:$AB$3985,$BA1024,BB$4),"")</f>
        <v/>
      </c>
      <c r="BC1024" s="105"/>
    </row>
    <row r="1025" spans="1:55" x14ac:dyDescent="0.25">
      <c r="A1025" s="98"/>
      <c r="B1025" s="98">
        <f>ROW()</f>
        <v>1025</v>
      </c>
      <c r="C1025" s="73"/>
      <c r="D1025" s="179" t="s">
        <v>1097</v>
      </c>
      <c r="E1025" s="175">
        <v>29.013480000000001</v>
      </c>
      <c r="F1025" s="175">
        <v>0</v>
      </c>
      <c r="G1025" s="176" t="s">
        <v>854</v>
      </c>
      <c r="H1025" s="176"/>
      <c r="I1025" s="176"/>
      <c r="J1025" s="172"/>
      <c r="K1025" s="173"/>
      <c r="L1025" s="178"/>
      <c r="M1025" s="36"/>
      <c r="N1025" s="36"/>
      <c r="O1025" s="36"/>
      <c r="P1025" s="36"/>
      <c r="Q1025" s="36"/>
      <c r="R1025" s="3"/>
      <c r="S1025" s="106"/>
      <c r="T1025" s="106"/>
      <c r="U1025" s="106"/>
      <c r="V1025" s="106"/>
      <c r="W1025" s="106"/>
      <c r="X1025" s="106"/>
      <c r="Y1025" s="36"/>
      <c r="Z1025" s="36"/>
      <c r="AA1025" s="36"/>
      <c r="AB1025" s="188" t="str">
        <f t="shared" si="98"/>
        <v>or13c01_029.01348</v>
      </c>
      <c r="AC1025" s="188" t="s">
        <v>1585</v>
      </c>
      <c r="AD1025" s="131"/>
      <c r="AE1025" s="131"/>
      <c r="AF1025" s="131"/>
      <c r="AG1025" s="131"/>
      <c r="AH1025" s="131"/>
      <c r="AI1025" s="131"/>
      <c r="AJ1025" s="128" t="str">
        <f t="shared" si="99"/>
        <v/>
      </c>
      <c r="AK1025" s="7" t="str">
        <f>IF(ISNUMBER($AJ1025),INDEX($C$1:$AB$3985,$AJ1025,AK$4),"")</f>
        <v/>
      </c>
      <c r="AL1025" s="7" t="str">
        <f>IF(ISNUMBER($AJ1025),INDEX($C$1:$AB$3985,$AJ1025,AL$4),"")</f>
        <v/>
      </c>
      <c r="AM1025" s="128"/>
      <c r="AN1025" s="128" t="str">
        <f t="shared" si="101"/>
        <v/>
      </c>
      <c r="AO1025" s="7" t="str">
        <f t="shared" si="104"/>
        <v/>
      </c>
      <c r="AP1025" s="10" t="str">
        <f t="shared" si="104"/>
        <v/>
      </c>
      <c r="AQ1025" s="310">
        <f>IF(ISNUMBER(SEARCH($T$30,AO1025)),MAX(AQ$5:AQ1024)+1,0)</f>
        <v>0</v>
      </c>
      <c r="AR1025" s="310">
        <f>IF(ISNUMBER(SEARCH($T$31,AO1025)),MAX(AR$5:AR1024)+1,0)</f>
        <v>0</v>
      </c>
      <c r="AS1025" s="128" t="str">
        <f t="shared" si="100"/>
        <v/>
      </c>
      <c r="AT1025" s="105" t="str">
        <f>IF(ISNUMBER($AS1025),INDEX($C$1:$AB$3985,$AS1025,AT$4),"")</f>
        <v/>
      </c>
      <c r="AU1025" s="128"/>
      <c r="AV1025" s="128" t="str">
        <f t="shared" si="102"/>
        <v/>
      </c>
      <c r="AW1025" s="105" t="str">
        <f>IF(ISNUMBER($AV1025),INDEX($C$1:$AB$3985,$AV1025,AW$4),"")</f>
        <v/>
      </c>
      <c r="AX1025" s="105" t="str">
        <f>IF(ISNUMBER($AV1025),INDEX($C$1:$AB$3985,$AV1025,AX$4),"")</f>
        <v/>
      </c>
      <c r="AY1025" s="128"/>
      <c r="AZ1025" s="128"/>
      <c r="BA1025" s="128" t="str">
        <f t="shared" si="103"/>
        <v/>
      </c>
      <c r="BB1025" s="105" t="str">
        <f>IF(ISNUMBER($BA1025),INDEX($C$1:$AB$3985,$BA1025,BB$4),"")</f>
        <v/>
      </c>
      <c r="BC1025" s="105"/>
    </row>
    <row r="1026" spans="1:55" x14ac:dyDescent="0.25">
      <c r="A1026" s="98"/>
      <c r="B1026" s="98">
        <f>ROW()</f>
        <v>1026</v>
      </c>
      <c r="C1026" s="73"/>
      <c r="D1026" s="179" t="s">
        <v>1098</v>
      </c>
      <c r="E1026" s="175">
        <v>28.997869999999999</v>
      </c>
      <c r="F1026" s="175">
        <v>0</v>
      </c>
      <c r="G1026" s="176" t="s">
        <v>854</v>
      </c>
      <c r="H1026" s="176"/>
      <c r="I1026" s="176"/>
      <c r="J1026" s="172"/>
      <c r="K1026" s="173"/>
      <c r="L1026" s="178"/>
      <c r="M1026" s="36"/>
      <c r="N1026" s="36"/>
      <c r="O1026" s="36"/>
      <c r="P1026" s="36"/>
      <c r="Q1026" s="36"/>
      <c r="R1026" s="3"/>
      <c r="S1026" s="106"/>
      <c r="T1026" s="106"/>
      <c r="U1026" s="106"/>
      <c r="V1026" s="106"/>
      <c r="W1026" s="106"/>
      <c r="X1026" s="106"/>
      <c r="Y1026" s="36"/>
      <c r="Z1026" s="36"/>
      <c r="AA1026" s="36"/>
      <c r="AB1026" s="188" t="str">
        <f t="shared" ref="AB1026:AB1089" si="105">_xlfn.CONCAT(C1026,D1026,E1026)</f>
        <v>or13c02_028.99787</v>
      </c>
      <c r="AC1026" s="188" t="s">
        <v>1585</v>
      </c>
      <c r="AD1026" s="131"/>
      <c r="AE1026" s="131"/>
      <c r="AF1026" s="131"/>
      <c r="AG1026" s="131"/>
      <c r="AH1026" s="131"/>
      <c r="AI1026" s="131"/>
      <c r="AJ1026" s="128" t="str">
        <f t="shared" si="99"/>
        <v/>
      </c>
      <c r="AK1026" s="7" t="str">
        <f>IF(ISNUMBER($AJ1026),INDEX($C$1:$AB$3985,$AJ1026,AK$4),"")</f>
        <v/>
      </c>
      <c r="AL1026" s="7" t="str">
        <f>IF(ISNUMBER($AJ1026),INDEX($C$1:$AB$3985,$AJ1026,AL$4),"")</f>
        <v/>
      </c>
      <c r="AM1026" s="128"/>
      <c r="AN1026" s="128" t="str">
        <f t="shared" si="101"/>
        <v/>
      </c>
      <c r="AO1026" s="7" t="str">
        <f t="shared" si="104"/>
        <v/>
      </c>
      <c r="AP1026" s="10" t="str">
        <f t="shared" si="104"/>
        <v/>
      </c>
      <c r="AQ1026" s="310">
        <f>IF(ISNUMBER(SEARCH($T$30,AO1026)),MAX(AQ$5:AQ1025)+1,0)</f>
        <v>0</v>
      </c>
      <c r="AR1026" s="310">
        <f>IF(ISNUMBER(SEARCH($T$31,AO1026)),MAX(AR$5:AR1025)+1,0)</f>
        <v>0</v>
      </c>
      <c r="AS1026" s="128" t="str">
        <f t="shared" si="100"/>
        <v/>
      </c>
      <c r="AT1026" s="105" t="str">
        <f>IF(ISNUMBER($AS1026),INDEX($C$1:$AB$3985,$AS1026,AT$4),"")</f>
        <v/>
      </c>
      <c r="AU1026" s="128"/>
      <c r="AV1026" s="128" t="str">
        <f t="shared" si="102"/>
        <v/>
      </c>
      <c r="AW1026" s="105" t="str">
        <f>IF(ISNUMBER($AV1026),INDEX($C$1:$AB$3985,$AV1026,AW$4),"")</f>
        <v/>
      </c>
      <c r="AX1026" s="105" t="str">
        <f>IF(ISNUMBER($AV1026),INDEX($C$1:$AB$3985,$AV1026,AX$4),"")</f>
        <v/>
      </c>
      <c r="AY1026" s="128"/>
      <c r="AZ1026" s="128"/>
      <c r="BA1026" s="128" t="str">
        <f t="shared" si="103"/>
        <v/>
      </c>
      <c r="BB1026" s="105" t="str">
        <f>IF(ISNUMBER($BA1026),INDEX($C$1:$AB$3985,$BA1026,BB$4),"")</f>
        <v/>
      </c>
      <c r="BC1026" s="105"/>
    </row>
    <row r="1027" spans="1:55" x14ac:dyDescent="0.25">
      <c r="A1027" s="98"/>
      <c r="B1027" s="98">
        <f>ROW()</f>
        <v>1027</v>
      </c>
      <c r="C1027" s="73"/>
      <c r="D1027" s="179" t="s">
        <v>1099</v>
      </c>
      <c r="E1027" s="175">
        <v>28.980779999999999</v>
      </c>
      <c r="F1027" s="175">
        <v>0</v>
      </c>
      <c r="G1027" s="176" t="s">
        <v>854</v>
      </c>
      <c r="H1027" s="176"/>
      <c r="I1027" s="176"/>
      <c r="J1027" s="172"/>
      <c r="K1027" s="173"/>
      <c r="L1027" s="178"/>
      <c r="M1027" s="36"/>
      <c r="N1027" s="36"/>
      <c r="O1027" s="36"/>
      <c r="P1027" s="36"/>
      <c r="Q1027" s="36"/>
      <c r="R1027" s="3"/>
      <c r="S1027" s="106"/>
      <c r="T1027" s="106"/>
      <c r="U1027" s="106"/>
      <c r="V1027" s="106"/>
      <c r="W1027" s="106"/>
      <c r="X1027" s="106"/>
      <c r="Y1027" s="36"/>
      <c r="Z1027" s="36"/>
      <c r="AA1027" s="36"/>
      <c r="AB1027" s="188" t="str">
        <f t="shared" si="105"/>
        <v>or13c03_028.98078</v>
      </c>
      <c r="AC1027" s="188" t="s">
        <v>1585</v>
      </c>
      <c r="AD1027" s="131"/>
      <c r="AE1027" s="131"/>
      <c r="AF1027" s="131"/>
      <c r="AG1027" s="131"/>
      <c r="AH1027" s="131"/>
      <c r="AI1027" s="131"/>
      <c r="AJ1027" s="128" t="str">
        <f t="shared" si="99"/>
        <v/>
      </c>
      <c r="AK1027" s="7" t="str">
        <f>IF(ISNUMBER($AJ1027),INDEX($C$1:$AB$3985,$AJ1027,AK$4),"")</f>
        <v/>
      </c>
      <c r="AL1027" s="7" t="str">
        <f>IF(ISNUMBER($AJ1027),INDEX($C$1:$AB$3985,$AJ1027,AL$4),"")</f>
        <v/>
      </c>
      <c r="AM1027" s="128"/>
      <c r="AN1027" s="128" t="str">
        <f t="shared" si="101"/>
        <v/>
      </c>
      <c r="AO1027" s="7" t="str">
        <f t="shared" si="104"/>
        <v/>
      </c>
      <c r="AP1027" s="10" t="str">
        <f t="shared" si="104"/>
        <v/>
      </c>
      <c r="AQ1027" s="310">
        <f>IF(ISNUMBER(SEARCH($T$30,AO1027)),MAX(AQ$5:AQ1026)+1,0)</f>
        <v>0</v>
      </c>
      <c r="AR1027" s="310">
        <f>IF(ISNUMBER(SEARCH($T$31,AO1027)),MAX(AR$5:AR1026)+1,0)</f>
        <v>0</v>
      </c>
      <c r="AS1027" s="128" t="str">
        <f t="shared" si="100"/>
        <v/>
      </c>
      <c r="AT1027" s="105" t="str">
        <f>IF(ISNUMBER($AS1027),INDEX($C$1:$AB$3985,$AS1027,AT$4),"")</f>
        <v/>
      </c>
      <c r="AU1027" s="128"/>
      <c r="AV1027" s="128" t="str">
        <f t="shared" si="102"/>
        <v/>
      </c>
      <c r="AW1027" s="105" t="str">
        <f>IF(ISNUMBER($AV1027),INDEX($C$1:$AB$3985,$AV1027,AW$4),"")</f>
        <v/>
      </c>
      <c r="AX1027" s="105" t="str">
        <f>IF(ISNUMBER($AV1027),INDEX($C$1:$AB$3985,$AV1027,AX$4),"")</f>
        <v/>
      </c>
      <c r="AY1027" s="128"/>
      <c r="AZ1027" s="128"/>
      <c r="BA1027" s="128" t="str">
        <f t="shared" si="103"/>
        <v/>
      </c>
      <c r="BB1027" s="105" t="str">
        <f>IF(ISNUMBER($BA1027),INDEX($C$1:$AB$3985,$BA1027,BB$4),"")</f>
        <v/>
      </c>
      <c r="BC1027" s="105"/>
    </row>
    <row r="1028" spans="1:55" x14ac:dyDescent="0.25">
      <c r="A1028" s="98"/>
      <c r="B1028" s="98">
        <f>ROW()</f>
        <v>1028</v>
      </c>
      <c r="C1028" s="73"/>
      <c r="D1028" s="179" t="s">
        <v>1100</v>
      </c>
      <c r="E1028" s="175">
        <v>19.553940000000001</v>
      </c>
      <c r="F1028" s="175">
        <v>0</v>
      </c>
      <c r="G1028" s="176" t="s">
        <v>854</v>
      </c>
      <c r="H1028" s="176"/>
      <c r="I1028" s="176"/>
      <c r="J1028" s="172"/>
      <c r="K1028" s="173"/>
      <c r="L1028" s="178"/>
      <c r="M1028" s="36"/>
      <c r="N1028" s="36"/>
      <c r="O1028" s="36"/>
      <c r="P1028" s="36"/>
      <c r="Q1028" s="36"/>
      <c r="R1028" s="3"/>
      <c r="S1028" s="106"/>
      <c r="T1028" s="106"/>
      <c r="U1028" s="106"/>
      <c r="V1028" s="106"/>
      <c r="W1028" s="106"/>
      <c r="X1028" s="106"/>
      <c r="Y1028" s="36"/>
      <c r="Z1028" s="36"/>
      <c r="AA1028" s="36"/>
      <c r="AB1028" s="188" t="str">
        <f t="shared" si="105"/>
        <v>or13c08_019.55394</v>
      </c>
      <c r="AC1028" s="188" t="s">
        <v>1585</v>
      </c>
      <c r="AD1028" s="131"/>
      <c r="AE1028" s="131"/>
      <c r="AF1028" s="131"/>
      <c r="AG1028" s="131"/>
      <c r="AH1028" s="131"/>
      <c r="AI1028" s="131"/>
      <c r="AJ1028" s="128" t="str">
        <f t="shared" si="99"/>
        <v/>
      </c>
      <c r="AK1028" s="7" t="str">
        <f>IF(ISNUMBER($AJ1028),INDEX($C$1:$AB$3985,$AJ1028,AK$4),"")</f>
        <v/>
      </c>
      <c r="AL1028" s="7" t="str">
        <f>IF(ISNUMBER($AJ1028),INDEX($C$1:$AB$3985,$AJ1028,AL$4),"")</f>
        <v/>
      </c>
      <c r="AM1028" s="128"/>
      <c r="AN1028" s="128" t="str">
        <f t="shared" si="101"/>
        <v/>
      </c>
      <c r="AO1028" s="7" t="str">
        <f t="shared" si="104"/>
        <v/>
      </c>
      <c r="AP1028" s="10" t="str">
        <f t="shared" si="104"/>
        <v/>
      </c>
      <c r="AQ1028" s="310">
        <f>IF(ISNUMBER(SEARCH($T$30,AO1028)),MAX(AQ$5:AQ1027)+1,0)</f>
        <v>0</v>
      </c>
      <c r="AR1028" s="310">
        <f>IF(ISNUMBER(SEARCH($T$31,AO1028)),MAX(AR$5:AR1027)+1,0)</f>
        <v>0</v>
      </c>
      <c r="AS1028" s="128" t="str">
        <f t="shared" si="100"/>
        <v/>
      </c>
      <c r="AT1028" s="105" t="str">
        <f>IF(ISNUMBER($AS1028),INDEX($C$1:$AB$3985,$AS1028,AT$4),"")</f>
        <v/>
      </c>
      <c r="AU1028" s="128"/>
      <c r="AV1028" s="128" t="str">
        <f t="shared" si="102"/>
        <v/>
      </c>
      <c r="AW1028" s="105" t="str">
        <f>IF(ISNUMBER($AV1028),INDEX($C$1:$AB$3985,$AV1028,AW$4),"")</f>
        <v/>
      </c>
      <c r="AX1028" s="105" t="str">
        <f>IF(ISNUMBER($AV1028),INDEX($C$1:$AB$3985,$AV1028,AX$4),"")</f>
        <v/>
      </c>
      <c r="AY1028" s="128"/>
      <c r="AZ1028" s="128"/>
      <c r="BA1028" s="128" t="str">
        <f t="shared" si="103"/>
        <v/>
      </c>
      <c r="BB1028" s="105" t="str">
        <f>IF(ISNUMBER($BA1028),INDEX($C$1:$AB$3985,$BA1028,BB$4),"")</f>
        <v/>
      </c>
      <c r="BC1028" s="105"/>
    </row>
    <row r="1029" spans="1:55" x14ac:dyDescent="0.25">
      <c r="A1029" s="98"/>
      <c r="B1029" s="98">
        <f>ROW()</f>
        <v>1029</v>
      </c>
      <c r="C1029" s="73"/>
      <c r="D1029" s="179" t="s">
        <v>1101</v>
      </c>
      <c r="E1029" s="175">
        <v>19.362179999999999</v>
      </c>
      <c r="F1029" s="175">
        <v>0</v>
      </c>
      <c r="G1029" s="176" t="s">
        <v>854</v>
      </c>
      <c r="H1029" s="176"/>
      <c r="I1029" s="176"/>
      <c r="J1029" s="172"/>
      <c r="K1029" s="173"/>
      <c r="L1029" s="178"/>
      <c r="M1029" s="36"/>
      <c r="N1029" s="36"/>
      <c r="O1029" s="36"/>
      <c r="P1029" s="36"/>
      <c r="Q1029" s="36"/>
      <c r="R1029" s="3"/>
      <c r="S1029" s="106"/>
      <c r="T1029" s="106"/>
      <c r="U1029" s="106"/>
      <c r="V1029" s="106"/>
      <c r="W1029" s="106"/>
      <c r="X1029" s="106"/>
      <c r="Y1029" s="36"/>
      <c r="Z1029" s="36"/>
      <c r="AA1029" s="36"/>
      <c r="AB1029" s="188" t="str">
        <f t="shared" si="105"/>
        <v>or13c09_019.36218</v>
      </c>
      <c r="AC1029" s="188" t="s">
        <v>1585</v>
      </c>
      <c r="AD1029" s="131"/>
      <c r="AE1029" s="131"/>
      <c r="AF1029" s="131"/>
      <c r="AG1029" s="131"/>
      <c r="AH1029" s="131"/>
      <c r="AI1029" s="131"/>
      <c r="AJ1029" s="128" t="str">
        <f t="shared" si="99"/>
        <v/>
      </c>
      <c r="AK1029" s="7" t="str">
        <f>IF(ISNUMBER($AJ1029),INDEX($C$1:$AB$3985,$AJ1029,AK$4),"")</f>
        <v/>
      </c>
      <c r="AL1029" s="7" t="str">
        <f>IF(ISNUMBER($AJ1029),INDEX($C$1:$AB$3985,$AJ1029,AL$4),"")</f>
        <v/>
      </c>
      <c r="AM1029" s="128"/>
      <c r="AN1029" s="128" t="str">
        <f t="shared" si="101"/>
        <v/>
      </c>
      <c r="AO1029" s="7" t="str">
        <f t="shared" si="104"/>
        <v/>
      </c>
      <c r="AP1029" s="10" t="str">
        <f t="shared" si="104"/>
        <v/>
      </c>
      <c r="AQ1029" s="310">
        <f>IF(ISNUMBER(SEARCH($T$30,AO1029)),MAX(AQ$5:AQ1028)+1,0)</f>
        <v>0</v>
      </c>
      <c r="AR1029" s="310">
        <f>IF(ISNUMBER(SEARCH($T$31,AO1029)),MAX(AR$5:AR1028)+1,0)</f>
        <v>0</v>
      </c>
      <c r="AS1029" s="128" t="str">
        <f t="shared" si="100"/>
        <v/>
      </c>
      <c r="AT1029" s="105" t="str">
        <f>IF(ISNUMBER($AS1029),INDEX($C$1:$AB$3985,$AS1029,AT$4),"")</f>
        <v/>
      </c>
      <c r="AU1029" s="128"/>
      <c r="AV1029" s="128" t="str">
        <f t="shared" si="102"/>
        <v/>
      </c>
      <c r="AW1029" s="105" t="str">
        <f>IF(ISNUMBER($AV1029),INDEX($C$1:$AB$3985,$AV1029,AW$4),"")</f>
        <v/>
      </c>
      <c r="AX1029" s="105" t="str">
        <f>IF(ISNUMBER($AV1029),INDEX($C$1:$AB$3985,$AV1029,AX$4),"")</f>
        <v/>
      </c>
      <c r="AY1029" s="128"/>
      <c r="AZ1029" s="128"/>
      <c r="BA1029" s="128" t="str">
        <f t="shared" si="103"/>
        <v/>
      </c>
      <c r="BB1029" s="105" t="str">
        <f>IF(ISNUMBER($BA1029),INDEX($C$1:$AB$3985,$BA1029,BB$4),"")</f>
        <v/>
      </c>
      <c r="BC1029" s="105"/>
    </row>
    <row r="1030" spans="1:55" x14ac:dyDescent="0.25">
      <c r="A1030" s="98"/>
      <c r="B1030" s="98">
        <f>ROW()</f>
        <v>1030</v>
      </c>
      <c r="C1030" s="73"/>
      <c r="D1030" s="179" t="s">
        <v>1102</v>
      </c>
      <c r="E1030" s="175">
        <v>19.019030000000001</v>
      </c>
      <c r="F1030" s="175">
        <v>0</v>
      </c>
      <c r="G1030" s="176" t="s">
        <v>854</v>
      </c>
      <c r="H1030" s="176"/>
      <c r="I1030" s="176"/>
      <c r="J1030" s="172"/>
      <c r="K1030" s="173"/>
      <c r="L1030" s="178"/>
      <c r="M1030" s="36"/>
      <c r="N1030" s="36"/>
      <c r="O1030" s="36"/>
      <c r="P1030" s="36"/>
      <c r="Q1030" s="36"/>
      <c r="R1030" s="3"/>
      <c r="S1030" s="106"/>
      <c r="T1030" s="106"/>
      <c r="U1030" s="106"/>
      <c r="V1030" s="106"/>
      <c r="W1030" s="106"/>
      <c r="X1030" s="106"/>
      <c r="Y1030" s="36"/>
      <c r="Z1030" s="36"/>
      <c r="AA1030" s="36"/>
      <c r="AB1030" s="188" t="str">
        <f t="shared" si="105"/>
        <v>or13c10_019.01903</v>
      </c>
      <c r="AC1030" s="188" t="s">
        <v>1585</v>
      </c>
      <c r="AD1030" s="131"/>
      <c r="AE1030" s="131"/>
      <c r="AF1030" s="131"/>
      <c r="AG1030" s="131"/>
      <c r="AH1030" s="131"/>
      <c r="AI1030" s="131"/>
      <c r="AJ1030" s="128" t="str">
        <f t="shared" ref="AJ1030:AJ1093" si="106">IF(AJ1029="","",IF(AJ1029+1&lt;=$AH$6,AJ1029+1,""))</f>
        <v/>
      </c>
      <c r="AK1030" s="7" t="str">
        <f>IF(ISNUMBER($AJ1030),INDEX($C$1:$AB$3985,$AJ1030,AK$4),"")</f>
        <v/>
      </c>
      <c r="AL1030" s="7" t="str">
        <f>IF(ISNUMBER($AJ1030),INDEX($C$1:$AB$3985,$AJ1030,AL$4),"")</f>
        <v/>
      </c>
      <c r="AM1030" s="128"/>
      <c r="AN1030" s="128" t="str">
        <f t="shared" si="101"/>
        <v/>
      </c>
      <c r="AO1030" s="7" t="str">
        <f t="shared" si="104"/>
        <v/>
      </c>
      <c r="AP1030" s="10" t="str">
        <f t="shared" si="104"/>
        <v/>
      </c>
      <c r="AQ1030" s="310">
        <f>IF(ISNUMBER(SEARCH($T$30,AO1030)),MAX(AQ$5:AQ1029)+1,0)</f>
        <v>0</v>
      </c>
      <c r="AR1030" s="310">
        <f>IF(ISNUMBER(SEARCH($T$31,AO1030)),MAX(AR$5:AR1029)+1,0)</f>
        <v>0</v>
      </c>
      <c r="AS1030" s="128" t="str">
        <f t="shared" ref="AS1030:AS1093" si="107">IF(AS1029="","",IF(AS1029+1&lt;=$AH$8,AS1029+1,""))</f>
        <v/>
      </c>
      <c r="AT1030" s="105" t="str">
        <f>IF(ISNUMBER($AS1030),INDEX($C$1:$AB$3985,$AS1030,AT$4),"")</f>
        <v/>
      </c>
      <c r="AU1030" s="128"/>
      <c r="AV1030" s="128" t="str">
        <f t="shared" si="102"/>
        <v/>
      </c>
      <c r="AW1030" s="105" t="str">
        <f>IF(ISNUMBER($AV1030),INDEX($C$1:$AB$3985,$AV1030,AW$4),"")</f>
        <v/>
      </c>
      <c r="AX1030" s="105" t="str">
        <f>IF(ISNUMBER($AV1030),INDEX($C$1:$AB$3985,$AV1030,AX$4),"")</f>
        <v/>
      </c>
      <c r="AY1030" s="128"/>
      <c r="AZ1030" s="128"/>
      <c r="BA1030" s="128" t="str">
        <f t="shared" si="103"/>
        <v/>
      </c>
      <c r="BB1030" s="105" t="str">
        <f>IF(ISNUMBER($BA1030),INDEX($C$1:$AB$3985,$BA1030,BB$4),"")</f>
        <v/>
      </c>
      <c r="BC1030" s="105"/>
    </row>
    <row r="1031" spans="1:55" x14ac:dyDescent="0.25">
      <c r="A1031" s="98"/>
      <c r="B1031" s="98">
        <f>ROW()</f>
        <v>1031</v>
      </c>
      <c r="C1031" s="73"/>
      <c r="D1031" s="179" t="s">
        <v>1103</v>
      </c>
      <c r="E1031" s="175">
        <v>18.622129999999999</v>
      </c>
      <c r="F1031" s="175">
        <v>0</v>
      </c>
      <c r="G1031" s="176" t="s">
        <v>854</v>
      </c>
      <c r="H1031" s="176"/>
      <c r="I1031" s="176"/>
      <c r="J1031" s="172"/>
      <c r="K1031" s="173"/>
      <c r="L1031" s="178"/>
      <c r="M1031" s="36"/>
      <c r="N1031" s="36"/>
      <c r="O1031" s="36"/>
      <c r="P1031" s="36"/>
      <c r="Q1031" s="36"/>
      <c r="R1031" s="3"/>
      <c r="S1031" s="106"/>
      <c r="T1031" s="106"/>
      <c r="U1031" s="106"/>
      <c r="V1031" s="106"/>
      <c r="W1031" s="106"/>
      <c r="X1031" s="106"/>
      <c r="Y1031" s="36"/>
      <c r="Z1031" s="36"/>
      <c r="AA1031" s="36"/>
      <c r="AB1031" s="188" t="str">
        <f t="shared" si="105"/>
        <v>or13c11_018.62213</v>
      </c>
      <c r="AC1031" s="188" t="s">
        <v>1585</v>
      </c>
      <c r="AD1031" s="131"/>
      <c r="AE1031" s="131"/>
      <c r="AF1031" s="131"/>
      <c r="AG1031" s="131"/>
      <c r="AH1031" s="131"/>
      <c r="AI1031" s="131"/>
      <c r="AJ1031" s="128" t="str">
        <f t="shared" si="106"/>
        <v/>
      </c>
      <c r="AK1031" s="7" t="str">
        <f>IF(ISNUMBER($AJ1031),INDEX($C$1:$AB$3985,$AJ1031,AK$4),"")</f>
        <v/>
      </c>
      <c r="AL1031" s="7" t="str">
        <f>IF(ISNUMBER($AJ1031),INDEX($C$1:$AB$3985,$AJ1031,AL$4),"")</f>
        <v/>
      </c>
      <c r="AM1031" s="128"/>
      <c r="AN1031" s="128" t="str">
        <f t="shared" ref="AN1031:AN1094" si="108">IF(AN1030="","",IF(AN1030+1&lt;=$AH$7,AN1030+1,""))</f>
        <v/>
      </c>
      <c r="AO1031" s="7" t="str">
        <f t="shared" si="104"/>
        <v/>
      </c>
      <c r="AP1031" s="10" t="str">
        <f t="shared" si="104"/>
        <v/>
      </c>
      <c r="AQ1031" s="310">
        <f>IF(ISNUMBER(SEARCH($T$30,AO1031)),MAX(AQ$5:AQ1030)+1,0)</f>
        <v>0</v>
      </c>
      <c r="AR1031" s="310">
        <f>IF(ISNUMBER(SEARCH($T$31,AO1031)),MAX(AR$5:AR1030)+1,0)</f>
        <v>0</v>
      </c>
      <c r="AS1031" s="128" t="str">
        <f t="shared" si="107"/>
        <v/>
      </c>
      <c r="AT1031" s="105" t="str">
        <f>IF(ISNUMBER($AS1031),INDEX($C$1:$AB$3985,$AS1031,AT$4),"")</f>
        <v/>
      </c>
      <c r="AU1031" s="128"/>
      <c r="AV1031" s="128" t="str">
        <f t="shared" ref="AV1031:AV1094" si="109">IF(AV1030="","",IF(AV1030+1&lt;=$AH$9,AV1030+1,""))</f>
        <v/>
      </c>
      <c r="AW1031" s="105" t="str">
        <f>IF(ISNUMBER($AV1031),INDEX($C$1:$AB$3985,$AV1031,AW$4),"")</f>
        <v/>
      </c>
      <c r="AX1031" s="105" t="str">
        <f>IF(ISNUMBER($AV1031),INDEX($C$1:$AB$3985,$AV1031,AX$4),"")</f>
        <v/>
      </c>
      <c r="AY1031" s="128"/>
      <c r="AZ1031" s="128"/>
      <c r="BA1031" s="128" t="str">
        <f t="shared" ref="BA1031:BA1094" si="110">IF(BA1030="","",IF(BA1030+1&lt;=$AH$10,BA1030+1,""))</f>
        <v/>
      </c>
      <c r="BB1031" s="105" t="str">
        <f>IF(ISNUMBER($BA1031),INDEX($C$1:$AB$3985,$BA1031,BB$4),"")</f>
        <v/>
      </c>
      <c r="BC1031" s="105"/>
    </row>
    <row r="1032" spans="1:55" x14ac:dyDescent="0.25">
      <c r="A1032" s="98"/>
      <c r="B1032" s="98">
        <f>ROW()</f>
        <v>1032</v>
      </c>
      <c r="C1032" s="73"/>
      <c r="D1032" s="179" t="s">
        <v>1104</v>
      </c>
      <c r="E1032" s="175">
        <v>18.150929999999999</v>
      </c>
      <c r="F1032" s="175">
        <v>0</v>
      </c>
      <c r="G1032" s="176" t="s">
        <v>854</v>
      </c>
      <c r="H1032" s="176"/>
      <c r="I1032" s="176"/>
      <c r="J1032" s="172"/>
      <c r="K1032" s="173"/>
      <c r="L1032" s="178"/>
      <c r="M1032" s="36"/>
      <c r="N1032" s="36"/>
      <c r="O1032" s="36"/>
      <c r="P1032" s="36"/>
      <c r="Q1032" s="36"/>
      <c r="R1032" s="3"/>
      <c r="S1032" s="106"/>
      <c r="T1032" s="106"/>
      <c r="U1032" s="106"/>
      <c r="V1032" s="106"/>
      <c r="W1032" s="106"/>
      <c r="X1032" s="106"/>
      <c r="Y1032" s="36"/>
      <c r="Z1032" s="36"/>
      <c r="AA1032" s="36"/>
      <c r="AB1032" s="188" t="str">
        <f t="shared" si="105"/>
        <v>or13c12_018.15093</v>
      </c>
      <c r="AC1032" s="188" t="s">
        <v>1585</v>
      </c>
      <c r="AD1032" s="131"/>
      <c r="AE1032" s="131"/>
      <c r="AF1032" s="131"/>
      <c r="AG1032" s="131"/>
      <c r="AH1032" s="131"/>
      <c r="AI1032" s="131"/>
      <c r="AJ1032" s="128" t="str">
        <f t="shared" si="106"/>
        <v/>
      </c>
      <c r="AK1032" s="7" t="str">
        <f>IF(ISNUMBER($AJ1032),INDEX($C$1:$AB$3985,$AJ1032,AK$4),"")</f>
        <v/>
      </c>
      <c r="AL1032" s="7" t="str">
        <f>IF(ISNUMBER($AJ1032),INDEX($C$1:$AB$3985,$AJ1032,AL$4),"")</f>
        <v/>
      </c>
      <c r="AM1032" s="128"/>
      <c r="AN1032" s="128" t="str">
        <f t="shared" si="108"/>
        <v/>
      </c>
      <c r="AO1032" s="7" t="str">
        <f t="shared" si="104"/>
        <v/>
      </c>
      <c r="AP1032" s="10" t="str">
        <f t="shared" si="104"/>
        <v/>
      </c>
      <c r="AQ1032" s="310">
        <f>IF(ISNUMBER(SEARCH($T$30,AO1032)),MAX(AQ$5:AQ1031)+1,0)</f>
        <v>0</v>
      </c>
      <c r="AR1032" s="310">
        <f>IF(ISNUMBER(SEARCH($T$31,AO1032)),MAX(AR$5:AR1031)+1,0)</f>
        <v>0</v>
      </c>
      <c r="AS1032" s="128" t="str">
        <f t="shared" si="107"/>
        <v/>
      </c>
      <c r="AT1032" s="105" t="str">
        <f>IF(ISNUMBER($AS1032),INDEX($C$1:$AB$3985,$AS1032,AT$4),"")</f>
        <v/>
      </c>
      <c r="AU1032" s="128"/>
      <c r="AV1032" s="128" t="str">
        <f t="shared" si="109"/>
        <v/>
      </c>
      <c r="AW1032" s="105" t="str">
        <f>IF(ISNUMBER($AV1032),INDEX($C$1:$AB$3985,$AV1032,AW$4),"")</f>
        <v/>
      </c>
      <c r="AX1032" s="105" t="str">
        <f>IF(ISNUMBER($AV1032),INDEX($C$1:$AB$3985,$AV1032,AX$4),"")</f>
        <v/>
      </c>
      <c r="AY1032" s="128"/>
      <c r="AZ1032" s="128"/>
      <c r="BA1032" s="128" t="str">
        <f t="shared" si="110"/>
        <v/>
      </c>
      <c r="BB1032" s="105" t="str">
        <f>IF(ISNUMBER($BA1032),INDEX($C$1:$AB$3985,$BA1032,BB$4),"")</f>
        <v/>
      </c>
      <c r="BC1032" s="105"/>
    </row>
    <row r="1033" spans="1:55" x14ac:dyDescent="0.25">
      <c r="A1033" s="98"/>
      <c r="B1033" s="98">
        <f>ROW()</f>
        <v>1033</v>
      </c>
      <c r="C1033" s="73"/>
      <c r="D1033" s="179" t="s">
        <v>1105</v>
      </c>
      <c r="E1033" s="175">
        <v>17.674019999999999</v>
      </c>
      <c r="F1033" s="175">
        <v>0</v>
      </c>
      <c r="G1033" s="176" t="s">
        <v>854</v>
      </c>
      <c r="H1033" s="176"/>
      <c r="I1033" s="176"/>
      <c r="J1033" s="172"/>
      <c r="K1033" s="173"/>
      <c r="L1033" s="178"/>
      <c r="M1033" s="36"/>
      <c r="N1033" s="36"/>
      <c r="O1033" s="36"/>
      <c r="P1033" s="36"/>
      <c r="Q1033" s="36"/>
      <c r="R1033" s="3"/>
      <c r="S1033" s="106"/>
      <c r="T1033" s="106"/>
      <c r="U1033" s="106"/>
      <c r="V1033" s="106"/>
      <c r="W1033" s="106"/>
      <c r="X1033" s="106"/>
      <c r="Y1033" s="36"/>
      <c r="Z1033" s="36"/>
      <c r="AA1033" s="36"/>
      <c r="AB1033" s="188" t="str">
        <f t="shared" si="105"/>
        <v>or13c13_017.67402</v>
      </c>
      <c r="AC1033" s="188" t="s">
        <v>1585</v>
      </c>
      <c r="AD1033" s="131"/>
      <c r="AE1033" s="131"/>
      <c r="AF1033" s="131"/>
      <c r="AG1033" s="131"/>
      <c r="AH1033" s="131"/>
      <c r="AI1033" s="131"/>
      <c r="AJ1033" s="128" t="str">
        <f t="shared" si="106"/>
        <v/>
      </c>
      <c r="AK1033" s="7" t="str">
        <f>IF(ISNUMBER($AJ1033),INDEX($C$1:$AB$3985,$AJ1033,AK$4),"")</f>
        <v/>
      </c>
      <c r="AL1033" s="7" t="str">
        <f>IF(ISNUMBER($AJ1033),INDEX($C$1:$AB$3985,$AJ1033,AL$4),"")</f>
        <v/>
      </c>
      <c r="AM1033" s="128"/>
      <c r="AN1033" s="128" t="str">
        <f t="shared" si="108"/>
        <v/>
      </c>
      <c r="AO1033" s="7" t="str">
        <f t="shared" si="104"/>
        <v/>
      </c>
      <c r="AP1033" s="10" t="str">
        <f t="shared" si="104"/>
        <v/>
      </c>
      <c r="AQ1033" s="310">
        <f>IF(ISNUMBER(SEARCH($T$30,AO1033)),MAX(AQ$5:AQ1032)+1,0)</f>
        <v>0</v>
      </c>
      <c r="AR1033" s="310">
        <f>IF(ISNUMBER(SEARCH($T$31,AO1033)),MAX(AR$5:AR1032)+1,0)</f>
        <v>0</v>
      </c>
      <c r="AS1033" s="128" t="str">
        <f t="shared" si="107"/>
        <v/>
      </c>
      <c r="AT1033" s="105" t="str">
        <f>IF(ISNUMBER($AS1033),INDEX($C$1:$AB$3985,$AS1033,AT$4),"")</f>
        <v/>
      </c>
      <c r="AU1033" s="128"/>
      <c r="AV1033" s="128" t="str">
        <f t="shared" si="109"/>
        <v/>
      </c>
      <c r="AW1033" s="105" t="str">
        <f>IF(ISNUMBER($AV1033),INDEX($C$1:$AB$3985,$AV1033,AW$4),"")</f>
        <v/>
      </c>
      <c r="AX1033" s="105" t="str">
        <f>IF(ISNUMBER($AV1033),INDEX($C$1:$AB$3985,$AV1033,AX$4),"")</f>
        <v/>
      </c>
      <c r="AY1033" s="128"/>
      <c r="AZ1033" s="128"/>
      <c r="BA1033" s="128" t="str">
        <f t="shared" si="110"/>
        <v/>
      </c>
      <c r="BB1033" s="105" t="str">
        <f>IF(ISNUMBER($BA1033),INDEX($C$1:$AB$3985,$BA1033,BB$4),"")</f>
        <v/>
      </c>
      <c r="BC1033" s="105"/>
    </row>
    <row r="1034" spans="1:55" x14ac:dyDescent="0.25">
      <c r="A1034" s="98"/>
      <c r="B1034" s="98">
        <f>ROW()</f>
        <v>1034</v>
      </c>
      <c r="C1034" s="73"/>
      <c r="D1034" s="179" t="s">
        <v>1106</v>
      </c>
      <c r="E1034" s="175">
        <v>17.17942</v>
      </c>
      <c r="F1034" s="175">
        <v>0</v>
      </c>
      <c r="G1034" s="176" t="s">
        <v>854</v>
      </c>
      <c r="H1034" s="176"/>
      <c r="I1034" s="176"/>
      <c r="J1034" s="172"/>
      <c r="K1034" s="173"/>
      <c r="L1034" s="178"/>
      <c r="M1034" s="36"/>
      <c r="N1034" s="36"/>
      <c r="O1034" s="36"/>
      <c r="P1034" s="36"/>
      <c r="Q1034" s="36"/>
      <c r="R1034" s="3"/>
      <c r="S1034" s="106"/>
      <c r="T1034" s="106"/>
      <c r="U1034" s="106"/>
      <c r="V1034" s="106"/>
      <c r="W1034" s="106"/>
      <c r="X1034" s="106"/>
      <c r="Y1034" s="36"/>
      <c r="Z1034" s="36"/>
      <c r="AA1034" s="36"/>
      <c r="AB1034" s="188" t="str">
        <f t="shared" si="105"/>
        <v>or13c14_017.17942</v>
      </c>
      <c r="AC1034" s="188" t="s">
        <v>1585</v>
      </c>
      <c r="AD1034" s="131"/>
      <c r="AE1034" s="131"/>
      <c r="AF1034" s="131"/>
      <c r="AG1034" s="131"/>
      <c r="AH1034" s="131"/>
      <c r="AI1034" s="131"/>
      <c r="AJ1034" s="128" t="str">
        <f t="shared" si="106"/>
        <v/>
      </c>
      <c r="AK1034" s="7" t="str">
        <f>IF(ISNUMBER($AJ1034),INDEX($C$1:$AB$3985,$AJ1034,AK$4),"")</f>
        <v/>
      </c>
      <c r="AL1034" s="7" t="str">
        <f>IF(ISNUMBER($AJ1034),INDEX($C$1:$AB$3985,$AJ1034,AL$4),"")</f>
        <v/>
      </c>
      <c r="AM1034" s="128"/>
      <c r="AN1034" s="128" t="str">
        <f t="shared" si="108"/>
        <v/>
      </c>
      <c r="AO1034" s="7" t="str">
        <f t="shared" si="104"/>
        <v/>
      </c>
      <c r="AP1034" s="10" t="str">
        <f t="shared" si="104"/>
        <v/>
      </c>
      <c r="AQ1034" s="310">
        <f>IF(ISNUMBER(SEARCH($T$30,AO1034)),MAX(AQ$5:AQ1033)+1,0)</f>
        <v>0</v>
      </c>
      <c r="AR1034" s="310">
        <f>IF(ISNUMBER(SEARCH($T$31,AO1034)),MAX(AR$5:AR1033)+1,0)</f>
        <v>0</v>
      </c>
      <c r="AS1034" s="128" t="str">
        <f t="shared" si="107"/>
        <v/>
      </c>
      <c r="AT1034" s="105" t="str">
        <f>IF(ISNUMBER($AS1034),INDEX($C$1:$AB$3985,$AS1034,AT$4),"")</f>
        <v/>
      </c>
      <c r="AU1034" s="128"/>
      <c r="AV1034" s="128" t="str">
        <f t="shared" si="109"/>
        <v/>
      </c>
      <c r="AW1034" s="105" t="str">
        <f>IF(ISNUMBER($AV1034),INDEX($C$1:$AB$3985,$AV1034,AW$4),"")</f>
        <v/>
      </c>
      <c r="AX1034" s="105" t="str">
        <f>IF(ISNUMBER($AV1034),INDEX($C$1:$AB$3985,$AV1034,AX$4),"")</f>
        <v/>
      </c>
      <c r="AY1034" s="128"/>
      <c r="AZ1034" s="128"/>
      <c r="BA1034" s="128" t="str">
        <f t="shared" si="110"/>
        <v/>
      </c>
      <c r="BB1034" s="105" t="str">
        <f>IF(ISNUMBER($BA1034),INDEX($C$1:$AB$3985,$BA1034,BB$4),"")</f>
        <v/>
      </c>
      <c r="BC1034" s="105"/>
    </row>
    <row r="1035" spans="1:55" x14ac:dyDescent="0.25">
      <c r="A1035" s="98"/>
      <c r="B1035" s="98">
        <f>ROW()</f>
        <v>1035</v>
      </c>
      <c r="C1035" s="73"/>
      <c r="D1035" s="179" t="s">
        <v>1107</v>
      </c>
      <c r="E1035" s="175">
        <v>17.52094</v>
      </c>
      <c r="F1035" s="175">
        <v>0</v>
      </c>
      <c r="G1035" s="176" t="s">
        <v>854</v>
      </c>
      <c r="H1035" s="176"/>
      <c r="I1035" s="176"/>
      <c r="J1035" s="172"/>
      <c r="K1035" s="173"/>
      <c r="L1035" s="178"/>
      <c r="M1035" s="36"/>
      <c r="N1035" s="36"/>
      <c r="O1035" s="36"/>
      <c r="P1035" s="36"/>
      <c r="Q1035" s="36"/>
      <c r="R1035" s="3"/>
      <c r="S1035" s="106"/>
      <c r="T1035" s="106"/>
      <c r="U1035" s="106"/>
      <c r="V1035" s="106"/>
      <c r="W1035" s="106"/>
      <c r="X1035" s="106"/>
      <c r="Y1035" s="36"/>
      <c r="Z1035" s="36"/>
      <c r="AA1035" s="36"/>
      <c r="AB1035" s="188" t="str">
        <f t="shared" si="105"/>
        <v>or13c15_017.52094</v>
      </c>
      <c r="AC1035" s="188" t="s">
        <v>1585</v>
      </c>
      <c r="AD1035" s="131"/>
      <c r="AE1035" s="131"/>
      <c r="AF1035" s="131"/>
      <c r="AG1035" s="131"/>
      <c r="AH1035" s="131"/>
      <c r="AI1035" s="131"/>
      <c r="AJ1035" s="128" t="str">
        <f t="shared" si="106"/>
        <v/>
      </c>
      <c r="AK1035" s="7" t="str">
        <f>IF(ISNUMBER($AJ1035),INDEX($C$1:$AB$3985,$AJ1035,AK$4),"")</f>
        <v/>
      </c>
      <c r="AL1035" s="7" t="str">
        <f>IF(ISNUMBER($AJ1035),INDEX($C$1:$AB$3985,$AJ1035,AL$4),"")</f>
        <v/>
      </c>
      <c r="AM1035" s="128"/>
      <c r="AN1035" s="128" t="str">
        <f t="shared" si="108"/>
        <v/>
      </c>
      <c r="AO1035" s="7" t="str">
        <f t="shared" si="104"/>
        <v/>
      </c>
      <c r="AP1035" s="10" t="str">
        <f t="shared" si="104"/>
        <v/>
      </c>
      <c r="AQ1035" s="310">
        <f>IF(ISNUMBER(SEARCH($T$30,AO1035)),MAX(AQ$5:AQ1034)+1,0)</f>
        <v>0</v>
      </c>
      <c r="AR1035" s="310">
        <f>IF(ISNUMBER(SEARCH($T$31,AO1035)),MAX(AR$5:AR1034)+1,0)</f>
        <v>0</v>
      </c>
      <c r="AS1035" s="128" t="str">
        <f t="shared" si="107"/>
        <v/>
      </c>
      <c r="AT1035" s="105" t="str">
        <f>IF(ISNUMBER($AS1035),INDEX($C$1:$AB$3985,$AS1035,AT$4),"")</f>
        <v/>
      </c>
      <c r="AU1035" s="128"/>
      <c r="AV1035" s="128" t="str">
        <f t="shared" si="109"/>
        <v/>
      </c>
      <c r="AW1035" s="105" t="str">
        <f>IF(ISNUMBER($AV1035),INDEX($C$1:$AB$3985,$AV1035,AW$4),"")</f>
        <v/>
      </c>
      <c r="AX1035" s="105" t="str">
        <f>IF(ISNUMBER($AV1035),INDEX($C$1:$AB$3985,$AV1035,AX$4),"")</f>
        <v/>
      </c>
      <c r="AY1035" s="128"/>
      <c r="AZ1035" s="128"/>
      <c r="BA1035" s="128" t="str">
        <f t="shared" si="110"/>
        <v/>
      </c>
      <c r="BB1035" s="105" t="str">
        <f>IF(ISNUMBER($BA1035),INDEX($C$1:$AB$3985,$BA1035,BB$4),"")</f>
        <v/>
      </c>
      <c r="BC1035" s="105"/>
    </row>
    <row r="1036" spans="1:55" x14ac:dyDescent="0.25">
      <c r="A1036" s="98"/>
      <c r="B1036" s="98">
        <f>ROW()</f>
        <v>1036</v>
      </c>
      <c r="C1036" s="73"/>
      <c r="D1036" s="179" t="s">
        <v>1108</v>
      </c>
      <c r="E1036" s="175">
        <v>17.829070000000002</v>
      </c>
      <c r="F1036" s="175">
        <v>0</v>
      </c>
      <c r="G1036" s="176" t="s">
        <v>854</v>
      </c>
      <c r="H1036" s="176"/>
      <c r="I1036" s="176"/>
      <c r="J1036" s="172"/>
      <c r="K1036" s="173"/>
      <c r="L1036" s="178"/>
      <c r="M1036" s="36"/>
      <c r="N1036" s="36"/>
      <c r="O1036" s="36"/>
      <c r="P1036" s="36"/>
      <c r="Q1036" s="36"/>
      <c r="R1036" s="3"/>
      <c r="S1036" s="106"/>
      <c r="T1036" s="106"/>
      <c r="U1036" s="106"/>
      <c r="V1036" s="106"/>
      <c r="W1036" s="106"/>
      <c r="X1036" s="106"/>
      <c r="Y1036" s="36"/>
      <c r="Z1036" s="36"/>
      <c r="AA1036" s="36"/>
      <c r="AB1036" s="188" t="str">
        <f t="shared" si="105"/>
        <v>or13c16_017.82907</v>
      </c>
      <c r="AC1036" s="188" t="s">
        <v>1585</v>
      </c>
      <c r="AD1036" s="131"/>
      <c r="AE1036" s="131"/>
      <c r="AF1036" s="131"/>
      <c r="AG1036" s="131"/>
      <c r="AH1036" s="131"/>
      <c r="AI1036" s="131"/>
      <c r="AJ1036" s="128" t="str">
        <f t="shared" si="106"/>
        <v/>
      </c>
      <c r="AK1036" s="7" t="str">
        <f>IF(ISNUMBER($AJ1036),INDEX($C$1:$AB$3985,$AJ1036,AK$4),"")</f>
        <v/>
      </c>
      <c r="AL1036" s="7" t="str">
        <f>IF(ISNUMBER($AJ1036),INDEX($C$1:$AB$3985,$AJ1036,AL$4),"")</f>
        <v/>
      </c>
      <c r="AM1036" s="128"/>
      <c r="AN1036" s="128" t="str">
        <f t="shared" si="108"/>
        <v/>
      </c>
      <c r="AO1036" s="7" t="str">
        <f t="shared" si="104"/>
        <v/>
      </c>
      <c r="AP1036" s="10" t="str">
        <f t="shared" si="104"/>
        <v/>
      </c>
      <c r="AQ1036" s="310">
        <f>IF(ISNUMBER(SEARCH($T$30,AO1036)),MAX(AQ$5:AQ1035)+1,0)</f>
        <v>0</v>
      </c>
      <c r="AR1036" s="310">
        <f>IF(ISNUMBER(SEARCH($T$31,AO1036)),MAX(AR$5:AR1035)+1,0)</f>
        <v>0</v>
      </c>
      <c r="AS1036" s="128" t="str">
        <f t="shared" si="107"/>
        <v/>
      </c>
      <c r="AT1036" s="105" t="str">
        <f>IF(ISNUMBER($AS1036),INDEX($C$1:$AB$3985,$AS1036,AT$4),"")</f>
        <v/>
      </c>
      <c r="AU1036" s="128"/>
      <c r="AV1036" s="128" t="str">
        <f t="shared" si="109"/>
        <v/>
      </c>
      <c r="AW1036" s="105" t="str">
        <f>IF(ISNUMBER($AV1036),INDEX($C$1:$AB$3985,$AV1036,AW$4),"")</f>
        <v/>
      </c>
      <c r="AX1036" s="105" t="str">
        <f>IF(ISNUMBER($AV1036),INDEX($C$1:$AB$3985,$AV1036,AX$4),"")</f>
        <v/>
      </c>
      <c r="AY1036" s="128"/>
      <c r="AZ1036" s="128"/>
      <c r="BA1036" s="128" t="str">
        <f t="shared" si="110"/>
        <v/>
      </c>
      <c r="BB1036" s="105" t="str">
        <f>IF(ISNUMBER($BA1036),INDEX($C$1:$AB$3985,$BA1036,BB$4),"")</f>
        <v/>
      </c>
      <c r="BC1036" s="105"/>
    </row>
    <row r="1037" spans="1:55" x14ac:dyDescent="0.25">
      <c r="A1037" s="98"/>
      <c r="B1037" s="98">
        <f>ROW()</f>
        <v>1037</v>
      </c>
      <c r="C1037" s="73"/>
      <c r="D1037" s="179" t="s">
        <v>1109</v>
      </c>
      <c r="E1037" s="175">
        <v>18.022880000000001</v>
      </c>
      <c r="F1037" s="175">
        <v>0</v>
      </c>
      <c r="G1037" s="176" t="s">
        <v>854</v>
      </c>
      <c r="H1037" s="176"/>
      <c r="I1037" s="176"/>
      <c r="J1037" s="172"/>
      <c r="K1037" s="173"/>
      <c r="L1037" s="178"/>
      <c r="M1037" s="36"/>
      <c r="N1037" s="36"/>
      <c r="O1037" s="36"/>
      <c r="P1037" s="36"/>
      <c r="Q1037" s="36"/>
      <c r="R1037" s="3"/>
      <c r="S1037" s="106"/>
      <c r="T1037" s="106"/>
      <c r="U1037" s="106"/>
      <c r="V1037" s="106"/>
      <c r="W1037" s="106"/>
      <c r="X1037" s="106"/>
      <c r="Y1037" s="36"/>
      <c r="Z1037" s="36"/>
      <c r="AA1037" s="36"/>
      <c r="AB1037" s="188" t="str">
        <f t="shared" si="105"/>
        <v>or13c17_018.02288</v>
      </c>
      <c r="AC1037" s="188" t="s">
        <v>1585</v>
      </c>
      <c r="AD1037" s="131"/>
      <c r="AE1037" s="131"/>
      <c r="AF1037" s="131"/>
      <c r="AG1037" s="131"/>
      <c r="AH1037" s="131"/>
      <c r="AI1037" s="131"/>
      <c r="AJ1037" s="128" t="str">
        <f t="shared" si="106"/>
        <v/>
      </c>
      <c r="AK1037" s="7" t="str">
        <f>IF(ISNUMBER($AJ1037),INDEX($C$1:$AB$3985,$AJ1037,AK$4),"")</f>
        <v/>
      </c>
      <c r="AL1037" s="7" t="str">
        <f>IF(ISNUMBER($AJ1037),INDEX($C$1:$AB$3985,$AJ1037,AL$4),"")</f>
        <v/>
      </c>
      <c r="AM1037" s="128"/>
      <c r="AN1037" s="128" t="str">
        <f t="shared" si="108"/>
        <v/>
      </c>
      <c r="AO1037" s="7" t="str">
        <f t="shared" si="104"/>
        <v/>
      </c>
      <c r="AP1037" s="10" t="str">
        <f t="shared" si="104"/>
        <v/>
      </c>
      <c r="AQ1037" s="310">
        <f>IF(ISNUMBER(SEARCH($T$30,AO1037)),MAX(AQ$5:AQ1036)+1,0)</f>
        <v>0</v>
      </c>
      <c r="AR1037" s="310">
        <f>IF(ISNUMBER(SEARCH($T$31,AO1037)),MAX(AR$5:AR1036)+1,0)</f>
        <v>0</v>
      </c>
      <c r="AS1037" s="128" t="str">
        <f t="shared" si="107"/>
        <v/>
      </c>
      <c r="AT1037" s="105" t="str">
        <f>IF(ISNUMBER($AS1037),INDEX($C$1:$AB$3985,$AS1037,AT$4),"")</f>
        <v/>
      </c>
      <c r="AU1037" s="128"/>
      <c r="AV1037" s="128" t="str">
        <f t="shared" si="109"/>
        <v/>
      </c>
      <c r="AW1037" s="105" t="str">
        <f>IF(ISNUMBER($AV1037),INDEX($C$1:$AB$3985,$AV1037,AW$4),"")</f>
        <v/>
      </c>
      <c r="AX1037" s="105" t="str">
        <f>IF(ISNUMBER($AV1037),INDEX($C$1:$AB$3985,$AV1037,AX$4),"")</f>
        <v/>
      </c>
      <c r="AY1037" s="128"/>
      <c r="AZ1037" s="128"/>
      <c r="BA1037" s="128" t="str">
        <f t="shared" si="110"/>
        <v/>
      </c>
      <c r="BB1037" s="105" t="str">
        <f>IF(ISNUMBER($BA1037),INDEX($C$1:$AB$3985,$BA1037,BB$4),"")</f>
        <v/>
      </c>
      <c r="BC1037" s="105"/>
    </row>
    <row r="1038" spans="1:55" x14ac:dyDescent="0.25">
      <c r="A1038" s="98"/>
      <c r="B1038" s="98">
        <f>ROW()</f>
        <v>1038</v>
      </c>
      <c r="C1038" s="73"/>
      <c r="D1038" s="179" t="s">
        <v>1110</v>
      </c>
      <c r="E1038" s="175">
        <v>18.142810000000001</v>
      </c>
      <c r="F1038" s="175">
        <v>0</v>
      </c>
      <c r="G1038" s="176" t="s">
        <v>854</v>
      </c>
      <c r="H1038" s="176"/>
      <c r="I1038" s="176"/>
      <c r="J1038" s="172"/>
      <c r="K1038" s="173"/>
      <c r="L1038" s="178"/>
      <c r="M1038" s="36"/>
      <c r="N1038" s="36"/>
      <c r="O1038" s="36"/>
      <c r="P1038" s="36"/>
      <c r="Q1038" s="36"/>
      <c r="R1038" s="3"/>
      <c r="S1038" s="106"/>
      <c r="T1038" s="106"/>
      <c r="U1038" s="106"/>
      <c r="V1038" s="106"/>
      <c r="W1038" s="106"/>
      <c r="X1038" s="106"/>
      <c r="Y1038" s="36"/>
      <c r="Z1038" s="36"/>
      <c r="AA1038" s="36"/>
      <c r="AB1038" s="188" t="str">
        <f t="shared" si="105"/>
        <v>or13c18_018.14281</v>
      </c>
      <c r="AC1038" s="188" t="s">
        <v>1585</v>
      </c>
      <c r="AD1038" s="131"/>
      <c r="AE1038" s="131"/>
      <c r="AF1038" s="131"/>
      <c r="AG1038" s="131"/>
      <c r="AH1038" s="131"/>
      <c r="AI1038" s="131"/>
      <c r="AJ1038" s="128" t="str">
        <f t="shared" si="106"/>
        <v/>
      </c>
      <c r="AK1038" s="7" t="str">
        <f>IF(ISNUMBER($AJ1038),INDEX($C$1:$AB$3985,$AJ1038,AK$4),"")</f>
        <v/>
      </c>
      <c r="AL1038" s="7" t="str">
        <f>IF(ISNUMBER($AJ1038),INDEX($C$1:$AB$3985,$AJ1038,AL$4),"")</f>
        <v/>
      </c>
      <c r="AM1038" s="128"/>
      <c r="AN1038" s="128" t="str">
        <f t="shared" si="108"/>
        <v/>
      </c>
      <c r="AO1038" s="7" t="str">
        <f t="shared" si="104"/>
        <v/>
      </c>
      <c r="AP1038" s="10" t="str">
        <f t="shared" si="104"/>
        <v/>
      </c>
      <c r="AQ1038" s="310">
        <f>IF(ISNUMBER(SEARCH($T$30,AO1038)),MAX(AQ$5:AQ1037)+1,0)</f>
        <v>0</v>
      </c>
      <c r="AR1038" s="310">
        <f>IF(ISNUMBER(SEARCH($T$31,AO1038)),MAX(AR$5:AR1037)+1,0)</f>
        <v>0</v>
      </c>
      <c r="AS1038" s="128" t="str">
        <f t="shared" si="107"/>
        <v/>
      </c>
      <c r="AT1038" s="105" t="str">
        <f>IF(ISNUMBER($AS1038),INDEX($C$1:$AB$3985,$AS1038,AT$4),"")</f>
        <v/>
      </c>
      <c r="AU1038" s="128"/>
      <c r="AV1038" s="128" t="str">
        <f t="shared" si="109"/>
        <v/>
      </c>
      <c r="AW1038" s="105" t="str">
        <f>IF(ISNUMBER($AV1038),INDEX($C$1:$AB$3985,$AV1038,AW$4),"")</f>
        <v/>
      </c>
      <c r="AX1038" s="105" t="str">
        <f>IF(ISNUMBER($AV1038),INDEX($C$1:$AB$3985,$AV1038,AX$4),"")</f>
        <v/>
      </c>
      <c r="AY1038" s="128"/>
      <c r="AZ1038" s="128"/>
      <c r="BA1038" s="128" t="str">
        <f t="shared" si="110"/>
        <v/>
      </c>
      <c r="BB1038" s="105" t="str">
        <f>IF(ISNUMBER($BA1038),INDEX($C$1:$AB$3985,$BA1038,BB$4),"")</f>
        <v/>
      </c>
      <c r="BC1038" s="105"/>
    </row>
    <row r="1039" spans="1:55" x14ac:dyDescent="0.25">
      <c r="A1039" s="98"/>
      <c r="B1039" s="98">
        <f>ROW()</f>
        <v>1039</v>
      </c>
      <c r="C1039" s="73"/>
      <c r="D1039" s="179" t="s">
        <v>1111</v>
      </c>
      <c r="E1039" s="175">
        <v>18.19802</v>
      </c>
      <c r="F1039" s="175">
        <v>0</v>
      </c>
      <c r="G1039" s="176" t="s">
        <v>854</v>
      </c>
      <c r="H1039" s="176"/>
      <c r="I1039" s="176"/>
      <c r="J1039" s="172"/>
      <c r="K1039" s="173"/>
      <c r="L1039" s="178"/>
      <c r="M1039" s="36"/>
      <c r="N1039" s="36"/>
      <c r="O1039" s="36"/>
      <c r="P1039" s="36"/>
      <c r="Q1039" s="36"/>
      <c r="R1039" s="3"/>
      <c r="S1039" s="106"/>
      <c r="T1039" s="106"/>
      <c r="U1039" s="106"/>
      <c r="V1039" s="106"/>
      <c r="W1039" s="106"/>
      <c r="X1039" s="106"/>
      <c r="Y1039" s="36"/>
      <c r="Z1039" s="36"/>
      <c r="AA1039" s="36"/>
      <c r="AB1039" s="188" t="str">
        <f t="shared" si="105"/>
        <v>or13c19_018.19802</v>
      </c>
      <c r="AC1039" s="188" t="s">
        <v>1585</v>
      </c>
      <c r="AD1039" s="131"/>
      <c r="AE1039" s="131"/>
      <c r="AF1039" s="131"/>
      <c r="AG1039" s="131"/>
      <c r="AH1039" s="131"/>
      <c r="AI1039" s="131"/>
      <c r="AJ1039" s="128" t="str">
        <f t="shared" si="106"/>
        <v/>
      </c>
      <c r="AK1039" s="7" t="str">
        <f>IF(ISNUMBER($AJ1039),INDEX($C$1:$AB$3985,$AJ1039,AK$4),"")</f>
        <v/>
      </c>
      <c r="AL1039" s="7" t="str">
        <f>IF(ISNUMBER($AJ1039),INDEX($C$1:$AB$3985,$AJ1039,AL$4),"")</f>
        <v/>
      </c>
      <c r="AM1039" s="128"/>
      <c r="AN1039" s="128" t="str">
        <f t="shared" si="108"/>
        <v/>
      </c>
      <c r="AO1039" s="7" t="str">
        <f t="shared" si="104"/>
        <v/>
      </c>
      <c r="AP1039" s="10" t="str">
        <f t="shared" si="104"/>
        <v/>
      </c>
      <c r="AQ1039" s="310">
        <f>IF(ISNUMBER(SEARCH($T$30,AO1039)),MAX(AQ$5:AQ1038)+1,0)</f>
        <v>0</v>
      </c>
      <c r="AR1039" s="310">
        <f>IF(ISNUMBER(SEARCH($T$31,AO1039)),MAX(AR$5:AR1038)+1,0)</f>
        <v>0</v>
      </c>
      <c r="AS1039" s="128" t="str">
        <f t="shared" si="107"/>
        <v/>
      </c>
      <c r="AT1039" s="105" t="str">
        <f>IF(ISNUMBER($AS1039),INDEX($C$1:$AB$3985,$AS1039,AT$4),"")</f>
        <v/>
      </c>
      <c r="AU1039" s="128"/>
      <c r="AV1039" s="128" t="str">
        <f t="shared" si="109"/>
        <v/>
      </c>
      <c r="AW1039" s="105" t="str">
        <f>IF(ISNUMBER($AV1039),INDEX($C$1:$AB$3985,$AV1039,AW$4),"")</f>
        <v/>
      </c>
      <c r="AX1039" s="105" t="str">
        <f>IF(ISNUMBER($AV1039),INDEX($C$1:$AB$3985,$AV1039,AX$4),"")</f>
        <v/>
      </c>
      <c r="AY1039" s="128"/>
      <c r="AZ1039" s="128"/>
      <c r="BA1039" s="128" t="str">
        <f t="shared" si="110"/>
        <v/>
      </c>
      <c r="BB1039" s="105" t="str">
        <f>IF(ISNUMBER($BA1039),INDEX($C$1:$AB$3985,$BA1039,BB$4),"")</f>
        <v/>
      </c>
      <c r="BC1039" s="105"/>
    </row>
    <row r="1040" spans="1:55" x14ac:dyDescent="0.25">
      <c r="A1040" s="98"/>
      <c r="B1040" s="98">
        <f>ROW()</f>
        <v>1040</v>
      </c>
      <c r="C1040" s="73"/>
      <c r="D1040" s="179" t="s">
        <v>1112</v>
      </c>
      <c r="E1040" s="175">
        <v>28.945409999999999</v>
      </c>
      <c r="F1040" s="175">
        <v>0</v>
      </c>
      <c r="G1040" s="176" t="s">
        <v>854</v>
      </c>
      <c r="H1040" s="176"/>
      <c r="I1040" s="176"/>
      <c r="J1040" s="172"/>
      <c r="K1040" s="173"/>
      <c r="L1040" s="178"/>
      <c r="M1040" s="36"/>
      <c r="N1040" s="36"/>
      <c r="O1040" s="36"/>
      <c r="P1040" s="36"/>
      <c r="Q1040" s="36"/>
      <c r="R1040" s="3"/>
      <c r="S1040" s="106"/>
      <c r="T1040" s="106"/>
      <c r="U1040" s="106"/>
      <c r="V1040" s="106"/>
      <c r="W1040" s="106"/>
      <c r="X1040" s="106"/>
      <c r="Y1040" s="36"/>
      <c r="Z1040" s="36"/>
      <c r="AA1040" s="36"/>
      <c r="AB1040" s="188" t="str">
        <f t="shared" si="105"/>
        <v>or14c00_028.94541</v>
      </c>
      <c r="AC1040" s="188" t="s">
        <v>1585</v>
      </c>
      <c r="AD1040" s="131"/>
      <c r="AE1040" s="131"/>
      <c r="AF1040" s="131"/>
      <c r="AG1040" s="131"/>
      <c r="AH1040" s="131"/>
      <c r="AI1040" s="131"/>
      <c r="AJ1040" s="128" t="str">
        <f t="shared" si="106"/>
        <v/>
      </c>
      <c r="AK1040" s="7" t="str">
        <f>IF(ISNUMBER($AJ1040),INDEX($C$1:$AB$3985,$AJ1040,AK$4),"")</f>
        <v/>
      </c>
      <c r="AL1040" s="7" t="str">
        <f>IF(ISNUMBER($AJ1040),INDEX($C$1:$AB$3985,$AJ1040,AL$4),"")</f>
        <v/>
      </c>
      <c r="AM1040" s="128"/>
      <c r="AN1040" s="128" t="str">
        <f t="shared" si="108"/>
        <v/>
      </c>
      <c r="AO1040" s="7" t="str">
        <f t="shared" si="104"/>
        <v/>
      </c>
      <c r="AP1040" s="10" t="str">
        <f t="shared" si="104"/>
        <v/>
      </c>
      <c r="AQ1040" s="310">
        <f>IF(ISNUMBER(SEARCH($T$30,AO1040)),MAX(AQ$5:AQ1039)+1,0)</f>
        <v>0</v>
      </c>
      <c r="AR1040" s="310">
        <f>IF(ISNUMBER(SEARCH($T$31,AO1040)),MAX(AR$5:AR1039)+1,0)</f>
        <v>0</v>
      </c>
      <c r="AS1040" s="128" t="str">
        <f t="shared" si="107"/>
        <v/>
      </c>
      <c r="AT1040" s="105" t="str">
        <f>IF(ISNUMBER($AS1040),INDEX($C$1:$AB$3985,$AS1040,AT$4),"")</f>
        <v/>
      </c>
      <c r="AU1040" s="128"/>
      <c r="AV1040" s="128" t="str">
        <f t="shared" si="109"/>
        <v/>
      </c>
      <c r="AW1040" s="105" t="str">
        <f>IF(ISNUMBER($AV1040),INDEX($C$1:$AB$3985,$AV1040,AW$4),"")</f>
        <v/>
      </c>
      <c r="AX1040" s="105" t="str">
        <f>IF(ISNUMBER($AV1040),INDEX($C$1:$AB$3985,$AV1040,AX$4),"")</f>
        <v/>
      </c>
      <c r="AY1040" s="128"/>
      <c r="AZ1040" s="128"/>
      <c r="BA1040" s="128" t="str">
        <f t="shared" si="110"/>
        <v/>
      </c>
      <c r="BB1040" s="105" t="str">
        <f>IF(ISNUMBER($BA1040),INDEX($C$1:$AB$3985,$BA1040,BB$4),"")</f>
        <v/>
      </c>
      <c r="BC1040" s="105"/>
    </row>
    <row r="1041" spans="1:55" x14ac:dyDescent="0.25">
      <c r="A1041" s="98"/>
      <c r="B1041" s="98">
        <f>ROW()</f>
        <v>1041</v>
      </c>
      <c r="C1041" s="73"/>
      <c r="D1041" s="179" t="s">
        <v>1113</v>
      </c>
      <c r="E1041" s="175">
        <v>28.944420000000001</v>
      </c>
      <c r="F1041" s="175">
        <v>0</v>
      </c>
      <c r="G1041" s="176" t="s">
        <v>854</v>
      </c>
      <c r="H1041" s="176"/>
      <c r="I1041" s="176"/>
      <c r="J1041" s="172"/>
      <c r="K1041" s="173"/>
      <c r="L1041" s="178"/>
      <c r="M1041" s="36"/>
      <c r="N1041" s="36"/>
      <c r="O1041" s="36"/>
      <c r="P1041" s="36"/>
      <c r="Q1041" s="36"/>
      <c r="R1041" s="3"/>
      <c r="S1041" s="106"/>
      <c r="T1041" s="106"/>
      <c r="U1041" s="106"/>
      <c r="V1041" s="106"/>
      <c r="W1041" s="106"/>
      <c r="X1041" s="106"/>
      <c r="Y1041" s="36"/>
      <c r="Z1041" s="36"/>
      <c r="AA1041" s="36"/>
      <c r="AB1041" s="188" t="str">
        <f t="shared" si="105"/>
        <v>or14c01_028.94442</v>
      </c>
      <c r="AC1041" s="188" t="s">
        <v>1585</v>
      </c>
      <c r="AD1041" s="131"/>
      <c r="AE1041" s="131"/>
      <c r="AF1041" s="131"/>
      <c r="AG1041" s="131"/>
      <c r="AH1041" s="131"/>
      <c r="AI1041" s="131"/>
      <c r="AJ1041" s="128" t="str">
        <f t="shared" si="106"/>
        <v/>
      </c>
      <c r="AK1041" s="7" t="str">
        <f>IF(ISNUMBER($AJ1041),INDEX($C$1:$AB$3985,$AJ1041,AK$4),"")</f>
        <v/>
      </c>
      <c r="AL1041" s="7" t="str">
        <f>IF(ISNUMBER($AJ1041),INDEX($C$1:$AB$3985,$AJ1041,AL$4),"")</f>
        <v/>
      </c>
      <c r="AM1041" s="128"/>
      <c r="AN1041" s="128" t="str">
        <f t="shared" si="108"/>
        <v/>
      </c>
      <c r="AO1041" s="7" t="str">
        <f t="shared" si="104"/>
        <v/>
      </c>
      <c r="AP1041" s="10" t="str">
        <f t="shared" si="104"/>
        <v/>
      </c>
      <c r="AQ1041" s="310">
        <f>IF(ISNUMBER(SEARCH($T$30,AO1041)),MAX(AQ$5:AQ1040)+1,0)</f>
        <v>0</v>
      </c>
      <c r="AR1041" s="310">
        <f>IF(ISNUMBER(SEARCH($T$31,AO1041)),MAX(AR$5:AR1040)+1,0)</f>
        <v>0</v>
      </c>
      <c r="AS1041" s="128" t="str">
        <f t="shared" si="107"/>
        <v/>
      </c>
      <c r="AT1041" s="105" t="str">
        <f>IF(ISNUMBER($AS1041),INDEX($C$1:$AB$3985,$AS1041,AT$4),"")</f>
        <v/>
      </c>
      <c r="AU1041" s="128"/>
      <c r="AV1041" s="128" t="str">
        <f t="shared" si="109"/>
        <v/>
      </c>
      <c r="AW1041" s="105" t="str">
        <f>IF(ISNUMBER($AV1041),INDEX($C$1:$AB$3985,$AV1041,AW$4),"")</f>
        <v/>
      </c>
      <c r="AX1041" s="105" t="str">
        <f>IF(ISNUMBER($AV1041),INDEX($C$1:$AB$3985,$AV1041,AX$4),"")</f>
        <v/>
      </c>
      <c r="AY1041" s="128"/>
      <c r="AZ1041" s="128"/>
      <c r="BA1041" s="128" t="str">
        <f t="shared" si="110"/>
        <v/>
      </c>
      <c r="BB1041" s="105" t="str">
        <f>IF(ISNUMBER($BA1041),INDEX($C$1:$AB$3985,$BA1041,BB$4),"")</f>
        <v/>
      </c>
      <c r="BC1041" s="105"/>
    </row>
    <row r="1042" spans="1:55" x14ac:dyDescent="0.25">
      <c r="A1042" s="98"/>
      <c r="B1042" s="98">
        <f>ROW()</f>
        <v>1042</v>
      </c>
      <c r="C1042" s="73"/>
      <c r="D1042" s="179" t="s">
        <v>1114</v>
      </c>
      <c r="E1042" s="175">
        <v>28.926179999999999</v>
      </c>
      <c r="F1042" s="175">
        <v>0</v>
      </c>
      <c r="G1042" s="176" t="s">
        <v>854</v>
      </c>
      <c r="H1042" s="176"/>
      <c r="I1042" s="176"/>
      <c r="J1042" s="172"/>
      <c r="K1042" s="173"/>
      <c r="L1042" s="178"/>
      <c r="M1042" s="36"/>
      <c r="N1042" s="36"/>
      <c r="O1042" s="36"/>
      <c r="P1042" s="36"/>
      <c r="Q1042" s="36"/>
      <c r="R1042" s="3"/>
      <c r="S1042" s="106"/>
      <c r="T1042" s="106"/>
      <c r="U1042" s="106"/>
      <c r="V1042" s="106"/>
      <c r="W1042" s="106"/>
      <c r="X1042" s="106"/>
      <c r="Y1042" s="36"/>
      <c r="Z1042" s="36"/>
      <c r="AA1042" s="36"/>
      <c r="AB1042" s="188" t="str">
        <f t="shared" si="105"/>
        <v>or14c02_028.92618</v>
      </c>
      <c r="AC1042" s="188" t="s">
        <v>1585</v>
      </c>
      <c r="AD1042" s="131"/>
      <c r="AE1042" s="131"/>
      <c r="AF1042" s="131"/>
      <c r="AG1042" s="131"/>
      <c r="AH1042" s="131"/>
      <c r="AI1042" s="131"/>
      <c r="AJ1042" s="128" t="str">
        <f t="shared" si="106"/>
        <v/>
      </c>
      <c r="AK1042" s="7" t="str">
        <f>IF(ISNUMBER($AJ1042),INDEX($C$1:$AB$3985,$AJ1042,AK$4),"")</f>
        <v/>
      </c>
      <c r="AL1042" s="7" t="str">
        <f>IF(ISNUMBER($AJ1042),INDEX($C$1:$AB$3985,$AJ1042,AL$4),"")</f>
        <v/>
      </c>
      <c r="AM1042" s="128"/>
      <c r="AN1042" s="128" t="str">
        <f t="shared" si="108"/>
        <v/>
      </c>
      <c r="AO1042" s="7" t="str">
        <f t="shared" si="104"/>
        <v/>
      </c>
      <c r="AP1042" s="10" t="str">
        <f t="shared" si="104"/>
        <v/>
      </c>
      <c r="AQ1042" s="310">
        <f>IF(ISNUMBER(SEARCH($T$30,AO1042)),MAX(AQ$5:AQ1041)+1,0)</f>
        <v>0</v>
      </c>
      <c r="AR1042" s="310">
        <f>IF(ISNUMBER(SEARCH($T$31,AO1042)),MAX(AR$5:AR1041)+1,0)</f>
        <v>0</v>
      </c>
      <c r="AS1042" s="128" t="str">
        <f t="shared" si="107"/>
        <v/>
      </c>
      <c r="AT1042" s="105" t="str">
        <f>IF(ISNUMBER($AS1042),INDEX($C$1:$AB$3985,$AS1042,AT$4),"")</f>
        <v/>
      </c>
      <c r="AU1042" s="128"/>
      <c r="AV1042" s="128" t="str">
        <f t="shared" si="109"/>
        <v/>
      </c>
      <c r="AW1042" s="105" t="str">
        <f>IF(ISNUMBER($AV1042),INDEX($C$1:$AB$3985,$AV1042,AW$4),"")</f>
        <v/>
      </c>
      <c r="AX1042" s="105" t="str">
        <f>IF(ISNUMBER($AV1042),INDEX($C$1:$AB$3985,$AV1042,AX$4),"")</f>
        <v/>
      </c>
      <c r="AY1042" s="128"/>
      <c r="AZ1042" s="128"/>
      <c r="BA1042" s="128" t="str">
        <f t="shared" si="110"/>
        <v/>
      </c>
      <c r="BB1042" s="105" t="str">
        <f>IF(ISNUMBER($BA1042),INDEX($C$1:$AB$3985,$BA1042,BB$4),"")</f>
        <v/>
      </c>
      <c r="BC1042" s="105"/>
    </row>
    <row r="1043" spans="1:55" x14ac:dyDescent="0.25">
      <c r="A1043" s="98"/>
      <c r="B1043" s="98">
        <f>ROW()</f>
        <v>1043</v>
      </c>
      <c r="C1043" s="73"/>
      <c r="D1043" s="179" t="s">
        <v>1115</v>
      </c>
      <c r="E1043" s="175">
        <v>28.91441</v>
      </c>
      <c r="F1043" s="175">
        <v>0</v>
      </c>
      <c r="G1043" s="176" t="s">
        <v>854</v>
      </c>
      <c r="H1043" s="176"/>
      <c r="I1043" s="176"/>
      <c r="J1043" s="172"/>
      <c r="K1043" s="173"/>
      <c r="L1043" s="178"/>
      <c r="M1043" s="36"/>
      <c r="N1043" s="36"/>
      <c r="O1043" s="36"/>
      <c r="P1043" s="36"/>
      <c r="Q1043" s="36"/>
      <c r="R1043" s="3"/>
      <c r="S1043" s="106"/>
      <c r="T1043" s="106"/>
      <c r="U1043" s="106"/>
      <c r="V1043" s="106"/>
      <c r="W1043" s="106"/>
      <c r="X1043" s="106"/>
      <c r="Y1043" s="36"/>
      <c r="Z1043" s="36"/>
      <c r="AA1043" s="36"/>
      <c r="AB1043" s="188" t="str">
        <f t="shared" si="105"/>
        <v>or14c03_028.91441</v>
      </c>
      <c r="AC1043" s="188" t="s">
        <v>1585</v>
      </c>
      <c r="AD1043" s="131"/>
      <c r="AE1043" s="131"/>
      <c r="AF1043" s="131"/>
      <c r="AG1043" s="131"/>
      <c r="AH1043" s="131"/>
      <c r="AI1043" s="131"/>
      <c r="AJ1043" s="128" t="str">
        <f t="shared" si="106"/>
        <v/>
      </c>
      <c r="AK1043" s="7" t="str">
        <f>IF(ISNUMBER($AJ1043),INDEX($C$1:$AB$3985,$AJ1043,AK$4),"")</f>
        <v/>
      </c>
      <c r="AL1043" s="7" t="str">
        <f>IF(ISNUMBER($AJ1043),INDEX($C$1:$AB$3985,$AJ1043,AL$4),"")</f>
        <v/>
      </c>
      <c r="AM1043" s="128"/>
      <c r="AN1043" s="128" t="str">
        <f t="shared" si="108"/>
        <v/>
      </c>
      <c r="AO1043" s="7" t="str">
        <f t="shared" si="104"/>
        <v/>
      </c>
      <c r="AP1043" s="10" t="str">
        <f t="shared" si="104"/>
        <v/>
      </c>
      <c r="AQ1043" s="310">
        <f>IF(ISNUMBER(SEARCH($T$30,AO1043)),MAX(AQ$5:AQ1042)+1,0)</f>
        <v>0</v>
      </c>
      <c r="AR1043" s="310">
        <f>IF(ISNUMBER(SEARCH($T$31,AO1043)),MAX(AR$5:AR1042)+1,0)</f>
        <v>0</v>
      </c>
      <c r="AS1043" s="128" t="str">
        <f t="shared" si="107"/>
        <v/>
      </c>
      <c r="AT1043" s="105" t="str">
        <f>IF(ISNUMBER($AS1043),INDEX($C$1:$AB$3985,$AS1043,AT$4),"")</f>
        <v/>
      </c>
      <c r="AU1043" s="128"/>
      <c r="AV1043" s="128" t="str">
        <f t="shared" si="109"/>
        <v/>
      </c>
      <c r="AW1043" s="105" t="str">
        <f>IF(ISNUMBER($AV1043),INDEX($C$1:$AB$3985,$AV1043,AW$4),"")</f>
        <v/>
      </c>
      <c r="AX1043" s="105" t="str">
        <f>IF(ISNUMBER($AV1043),INDEX($C$1:$AB$3985,$AV1043,AX$4),"")</f>
        <v/>
      </c>
      <c r="AY1043" s="128"/>
      <c r="AZ1043" s="128"/>
      <c r="BA1043" s="128" t="str">
        <f t="shared" si="110"/>
        <v/>
      </c>
      <c r="BB1043" s="105" t="str">
        <f>IF(ISNUMBER($BA1043),INDEX($C$1:$AB$3985,$BA1043,BB$4),"")</f>
        <v/>
      </c>
      <c r="BC1043" s="105"/>
    </row>
    <row r="1044" spans="1:55" x14ac:dyDescent="0.25">
      <c r="A1044" s="98"/>
      <c r="B1044" s="98">
        <f>ROW()</f>
        <v>1044</v>
      </c>
      <c r="C1044" s="73"/>
      <c r="D1044" s="179" t="s">
        <v>1116</v>
      </c>
      <c r="E1044" s="175">
        <v>19.402229999999999</v>
      </c>
      <c r="F1044" s="175">
        <v>0</v>
      </c>
      <c r="G1044" s="176" t="s">
        <v>854</v>
      </c>
      <c r="H1044" s="176"/>
      <c r="I1044" s="176"/>
      <c r="J1044" s="172"/>
      <c r="K1044" s="173"/>
      <c r="L1044" s="178"/>
      <c r="M1044" s="36"/>
      <c r="N1044" s="36"/>
      <c r="O1044" s="36"/>
      <c r="P1044" s="36"/>
      <c r="Q1044" s="36"/>
      <c r="R1044" s="3"/>
      <c r="S1044" s="106"/>
      <c r="T1044" s="106"/>
      <c r="U1044" s="106"/>
      <c r="V1044" s="106"/>
      <c r="W1044" s="106"/>
      <c r="X1044" s="106"/>
      <c r="Y1044" s="36"/>
      <c r="Z1044" s="36"/>
      <c r="AA1044" s="36"/>
      <c r="AB1044" s="188" t="str">
        <f t="shared" si="105"/>
        <v>or14c08_019.40223</v>
      </c>
      <c r="AC1044" s="188" t="s">
        <v>1585</v>
      </c>
      <c r="AD1044" s="131"/>
      <c r="AE1044" s="131"/>
      <c r="AF1044" s="131"/>
      <c r="AG1044" s="131"/>
      <c r="AH1044" s="131"/>
      <c r="AI1044" s="131"/>
      <c r="AJ1044" s="128" t="str">
        <f t="shared" si="106"/>
        <v/>
      </c>
      <c r="AK1044" s="7" t="str">
        <f>IF(ISNUMBER($AJ1044),INDEX($C$1:$AB$3985,$AJ1044,AK$4),"")</f>
        <v/>
      </c>
      <c r="AL1044" s="7" t="str">
        <f>IF(ISNUMBER($AJ1044),INDEX($C$1:$AB$3985,$AJ1044,AL$4),"")</f>
        <v/>
      </c>
      <c r="AM1044" s="128"/>
      <c r="AN1044" s="128" t="str">
        <f t="shared" si="108"/>
        <v/>
      </c>
      <c r="AO1044" s="7" t="str">
        <f t="shared" si="104"/>
        <v/>
      </c>
      <c r="AP1044" s="10" t="str">
        <f t="shared" si="104"/>
        <v/>
      </c>
      <c r="AQ1044" s="310">
        <f>IF(ISNUMBER(SEARCH($T$30,AO1044)),MAX(AQ$5:AQ1043)+1,0)</f>
        <v>0</v>
      </c>
      <c r="AR1044" s="310">
        <f>IF(ISNUMBER(SEARCH($T$31,AO1044)),MAX(AR$5:AR1043)+1,0)</f>
        <v>0</v>
      </c>
      <c r="AS1044" s="128" t="str">
        <f t="shared" si="107"/>
        <v/>
      </c>
      <c r="AT1044" s="105" t="str">
        <f>IF(ISNUMBER($AS1044),INDEX($C$1:$AB$3985,$AS1044,AT$4),"")</f>
        <v/>
      </c>
      <c r="AU1044" s="128"/>
      <c r="AV1044" s="128" t="str">
        <f t="shared" si="109"/>
        <v/>
      </c>
      <c r="AW1044" s="105" t="str">
        <f>IF(ISNUMBER($AV1044),INDEX($C$1:$AB$3985,$AV1044,AW$4),"")</f>
        <v/>
      </c>
      <c r="AX1044" s="105" t="str">
        <f>IF(ISNUMBER($AV1044),INDEX($C$1:$AB$3985,$AV1044,AX$4),"")</f>
        <v/>
      </c>
      <c r="AY1044" s="128"/>
      <c r="AZ1044" s="128"/>
      <c r="BA1044" s="128" t="str">
        <f t="shared" si="110"/>
        <v/>
      </c>
      <c r="BB1044" s="105" t="str">
        <f>IF(ISNUMBER($BA1044),INDEX($C$1:$AB$3985,$BA1044,BB$4),"")</f>
        <v/>
      </c>
      <c r="BC1044" s="105"/>
    </row>
    <row r="1045" spans="1:55" x14ac:dyDescent="0.25">
      <c r="A1045" s="98"/>
      <c r="B1045" s="98">
        <f>ROW()</f>
        <v>1045</v>
      </c>
      <c r="C1045" s="73"/>
      <c r="D1045" s="179" t="s">
        <v>1117</v>
      </c>
      <c r="E1045" s="175">
        <v>19.223410000000001</v>
      </c>
      <c r="F1045" s="175">
        <v>0</v>
      </c>
      <c r="G1045" s="176" t="s">
        <v>854</v>
      </c>
      <c r="H1045" s="176"/>
      <c r="I1045" s="176"/>
      <c r="J1045" s="172"/>
      <c r="K1045" s="173"/>
      <c r="L1045" s="178"/>
      <c r="M1045" s="36"/>
      <c r="N1045" s="36"/>
      <c r="O1045" s="36"/>
      <c r="P1045" s="36"/>
      <c r="Q1045" s="36"/>
      <c r="R1045" s="3"/>
      <c r="S1045" s="106"/>
      <c r="T1045" s="106"/>
      <c r="U1045" s="106"/>
      <c r="V1045" s="106"/>
      <c r="W1045" s="106"/>
      <c r="X1045" s="106"/>
      <c r="Y1045" s="36"/>
      <c r="Z1045" s="36"/>
      <c r="AA1045" s="36"/>
      <c r="AB1045" s="188" t="str">
        <f t="shared" si="105"/>
        <v>or14c09_019.22341</v>
      </c>
      <c r="AC1045" s="188" t="s">
        <v>1585</v>
      </c>
      <c r="AD1045" s="131"/>
      <c r="AE1045" s="131"/>
      <c r="AF1045" s="131"/>
      <c r="AG1045" s="131"/>
      <c r="AH1045" s="131"/>
      <c r="AI1045" s="131"/>
      <c r="AJ1045" s="128" t="str">
        <f t="shared" si="106"/>
        <v/>
      </c>
      <c r="AK1045" s="7" t="str">
        <f>IF(ISNUMBER($AJ1045),INDEX($C$1:$AB$3985,$AJ1045,AK$4),"")</f>
        <v/>
      </c>
      <c r="AL1045" s="7" t="str">
        <f>IF(ISNUMBER($AJ1045),INDEX($C$1:$AB$3985,$AJ1045,AL$4),"")</f>
        <v/>
      </c>
      <c r="AM1045" s="128"/>
      <c r="AN1045" s="128" t="str">
        <f t="shared" si="108"/>
        <v/>
      </c>
      <c r="AO1045" s="7" t="str">
        <f t="shared" si="104"/>
        <v/>
      </c>
      <c r="AP1045" s="10" t="str">
        <f t="shared" si="104"/>
        <v/>
      </c>
      <c r="AQ1045" s="310">
        <f>IF(ISNUMBER(SEARCH($T$30,AO1045)),MAX(AQ$5:AQ1044)+1,0)</f>
        <v>0</v>
      </c>
      <c r="AR1045" s="310">
        <f>IF(ISNUMBER(SEARCH($T$31,AO1045)),MAX(AR$5:AR1044)+1,0)</f>
        <v>0</v>
      </c>
      <c r="AS1045" s="128" t="str">
        <f t="shared" si="107"/>
        <v/>
      </c>
      <c r="AT1045" s="105" t="str">
        <f>IF(ISNUMBER($AS1045),INDEX($C$1:$AB$3985,$AS1045,AT$4),"")</f>
        <v/>
      </c>
      <c r="AU1045" s="128"/>
      <c r="AV1045" s="128" t="str">
        <f t="shared" si="109"/>
        <v/>
      </c>
      <c r="AW1045" s="105" t="str">
        <f>IF(ISNUMBER($AV1045),INDEX($C$1:$AB$3985,$AV1045,AW$4),"")</f>
        <v/>
      </c>
      <c r="AX1045" s="105" t="str">
        <f>IF(ISNUMBER($AV1045),INDEX($C$1:$AB$3985,$AV1045,AX$4),"")</f>
        <v/>
      </c>
      <c r="AY1045" s="128"/>
      <c r="AZ1045" s="128"/>
      <c r="BA1045" s="128" t="str">
        <f t="shared" si="110"/>
        <v/>
      </c>
      <c r="BB1045" s="105" t="str">
        <f>IF(ISNUMBER($BA1045),INDEX($C$1:$AB$3985,$BA1045,BB$4),"")</f>
        <v/>
      </c>
      <c r="BC1045" s="105"/>
    </row>
    <row r="1046" spans="1:55" x14ac:dyDescent="0.25">
      <c r="A1046" s="98"/>
      <c r="B1046" s="98">
        <f>ROW()</f>
        <v>1046</v>
      </c>
      <c r="C1046" s="73"/>
      <c r="D1046" s="179" t="s">
        <v>1118</v>
      </c>
      <c r="E1046" s="175">
        <v>18.868320000000001</v>
      </c>
      <c r="F1046" s="175">
        <v>0</v>
      </c>
      <c r="G1046" s="176" t="s">
        <v>854</v>
      </c>
      <c r="H1046" s="176"/>
      <c r="I1046" s="176"/>
      <c r="J1046" s="172"/>
      <c r="K1046" s="173"/>
      <c r="L1046" s="178"/>
      <c r="M1046" s="36"/>
      <c r="N1046" s="36"/>
      <c r="O1046" s="36"/>
      <c r="P1046" s="36"/>
      <c r="Q1046" s="36"/>
      <c r="R1046" s="3"/>
      <c r="S1046" s="106"/>
      <c r="T1046" s="106"/>
      <c r="U1046" s="106"/>
      <c r="V1046" s="106"/>
      <c r="W1046" s="106"/>
      <c r="X1046" s="106"/>
      <c r="Y1046" s="36"/>
      <c r="Z1046" s="36"/>
      <c r="AA1046" s="36"/>
      <c r="AB1046" s="188" t="str">
        <f t="shared" si="105"/>
        <v>or14c10_018.86832</v>
      </c>
      <c r="AC1046" s="188" t="s">
        <v>1585</v>
      </c>
      <c r="AD1046" s="131"/>
      <c r="AE1046" s="131"/>
      <c r="AF1046" s="131"/>
      <c r="AG1046" s="131"/>
      <c r="AH1046" s="131"/>
      <c r="AI1046" s="131"/>
      <c r="AJ1046" s="128" t="str">
        <f t="shared" si="106"/>
        <v/>
      </c>
      <c r="AK1046" s="7" t="str">
        <f>IF(ISNUMBER($AJ1046),INDEX($C$1:$AB$3985,$AJ1046,AK$4),"")</f>
        <v/>
      </c>
      <c r="AL1046" s="7" t="str">
        <f>IF(ISNUMBER($AJ1046),INDEX($C$1:$AB$3985,$AJ1046,AL$4),"")</f>
        <v/>
      </c>
      <c r="AM1046" s="128"/>
      <c r="AN1046" s="128" t="str">
        <f t="shared" si="108"/>
        <v/>
      </c>
      <c r="AO1046" s="7" t="str">
        <f t="shared" si="104"/>
        <v/>
      </c>
      <c r="AP1046" s="10" t="str">
        <f t="shared" si="104"/>
        <v/>
      </c>
      <c r="AQ1046" s="310">
        <f>IF(ISNUMBER(SEARCH($T$30,AO1046)),MAX(AQ$5:AQ1045)+1,0)</f>
        <v>0</v>
      </c>
      <c r="AR1046" s="310">
        <f>IF(ISNUMBER(SEARCH($T$31,AO1046)),MAX(AR$5:AR1045)+1,0)</f>
        <v>0</v>
      </c>
      <c r="AS1046" s="128" t="str">
        <f t="shared" si="107"/>
        <v/>
      </c>
      <c r="AT1046" s="105" t="str">
        <f>IF(ISNUMBER($AS1046),INDEX($C$1:$AB$3985,$AS1046,AT$4),"")</f>
        <v/>
      </c>
      <c r="AU1046" s="128"/>
      <c r="AV1046" s="128" t="str">
        <f t="shared" si="109"/>
        <v/>
      </c>
      <c r="AW1046" s="105" t="str">
        <f>IF(ISNUMBER($AV1046),INDEX($C$1:$AB$3985,$AV1046,AW$4),"")</f>
        <v/>
      </c>
      <c r="AX1046" s="105" t="str">
        <f>IF(ISNUMBER($AV1046),INDEX($C$1:$AB$3985,$AV1046,AX$4),"")</f>
        <v/>
      </c>
      <c r="AY1046" s="128"/>
      <c r="AZ1046" s="128"/>
      <c r="BA1046" s="128" t="str">
        <f t="shared" si="110"/>
        <v/>
      </c>
      <c r="BB1046" s="105" t="str">
        <f>IF(ISNUMBER($BA1046),INDEX($C$1:$AB$3985,$BA1046,BB$4),"")</f>
        <v/>
      </c>
      <c r="BC1046" s="105"/>
    </row>
    <row r="1047" spans="1:55" x14ac:dyDescent="0.25">
      <c r="A1047" s="98"/>
      <c r="B1047" s="98">
        <f>ROW()</f>
        <v>1047</v>
      </c>
      <c r="C1047" s="73"/>
      <c r="D1047" s="179" t="s">
        <v>1119</v>
      </c>
      <c r="E1047" s="175">
        <v>18.47157</v>
      </c>
      <c r="F1047" s="175">
        <v>100</v>
      </c>
      <c r="G1047" s="176" t="s">
        <v>853</v>
      </c>
      <c r="H1047" s="176"/>
      <c r="I1047" s="176"/>
      <c r="J1047" s="172"/>
      <c r="K1047" s="173"/>
      <c r="L1047" s="178"/>
      <c r="M1047" s="36"/>
      <c r="N1047" s="36"/>
      <c r="O1047" s="36"/>
      <c r="P1047" s="36"/>
      <c r="Q1047" s="36"/>
      <c r="R1047" s="3"/>
      <c r="S1047" s="106"/>
      <c r="T1047" s="106"/>
      <c r="U1047" s="106"/>
      <c r="V1047" s="106"/>
      <c r="W1047" s="106"/>
      <c r="X1047" s="106"/>
      <c r="Y1047" s="36"/>
      <c r="Z1047" s="36"/>
      <c r="AA1047" s="36"/>
      <c r="AB1047" s="188" t="str">
        <f t="shared" si="105"/>
        <v>or14c11_018.47157</v>
      </c>
      <c r="AC1047" s="188" t="s">
        <v>1585</v>
      </c>
      <c r="AD1047" s="131"/>
      <c r="AE1047" s="131"/>
      <c r="AF1047" s="131"/>
      <c r="AG1047" s="131"/>
      <c r="AH1047" s="131"/>
      <c r="AI1047" s="131"/>
      <c r="AJ1047" s="128" t="str">
        <f t="shared" si="106"/>
        <v/>
      </c>
      <c r="AK1047" s="7" t="str">
        <f>IF(ISNUMBER($AJ1047),INDEX($C$1:$AB$3985,$AJ1047,AK$4),"")</f>
        <v/>
      </c>
      <c r="AL1047" s="7" t="str">
        <f>IF(ISNUMBER($AJ1047),INDEX($C$1:$AB$3985,$AJ1047,AL$4),"")</f>
        <v/>
      </c>
      <c r="AM1047" s="128"/>
      <c r="AN1047" s="128" t="str">
        <f t="shared" si="108"/>
        <v/>
      </c>
      <c r="AO1047" s="7" t="str">
        <f t="shared" si="104"/>
        <v/>
      </c>
      <c r="AP1047" s="10" t="str">
        <f t="shared" si="104"/>
        <v/>
      </c>
      <c r="AQ1047" s="310">
        <f>IF(ISNUMBER(SEARCH($T$30,AO1047)),MAX(AQ$5:AQ1046)+1,0)</f>
        <v>0</v>
      </c>
      <c r="AR1047" s="310">
        <f>IF(ISNUMBER(SEARCH($T$31,AO1047)),MAX(AR$5:AR1046)+1,0)</f>
        <v>0</v>
      </c>
      <c r="AS1047" s="128" t="str">
        <f t="shared" si="107"/>
        <v/>
      </c>
      <c r="AT1047" s="105" t="str">
        <f>IF(ISNUMBER($AS1047),INDEX($C$1:$AB$3985,$AS1047,AT$4),"")</f>
        <v/>
      </c>
      <c r="AU1047" s="128"/>
      <c r="AV1047" s="128" t="str">
        <f t="shared" si="109"/>
        <v/>
      </c>
      <c r="AW1047" s="105" t="str">
        <f>IF(ISNUMBER($AV1047),INDEX($C$1:$AB$3985,$AV1047,AW$4),"")</f>
        <v/>
      </c>
      <c r="AX1047" s="105" t="str">
        <f>IF(ISNUMBER($AV1047),INDEX($C$1:$AB$3985,$AV1047,AX$4),"")</f>
        <v/>
      </c>
      <c r="AY1047" s="128"/>
      <c r="AZ1047" s="128"/>
      <c r="BA1047" s="128" t="str">
        <f t="shared" si="110"/>
        <v/>
      </c>
      <c r="BB1047" s="105" t="str">
        <f>IF(ISNUMBER($BA1047),INDEX($C$1:$AB$3985,$BA1047,BB$4),"")</f>
        <v/>
      </c>
      <c r="BC1047" s="105"/>
    </row>
    <row r="1048" spans="1:55" x14ac:dyDescent="0.25">
      <c r="A1048" s="98"/>
      <c r="B1048" s="98">
        <f>ROW()</f>
        <v>1048</v>
      </c>
      <c r="C1048" s="73"/>
      <c r="D1048" s="179" t="s">
        <v>1120</v>
      </c>
      <c r="E1048" s="175">
        <v>18.02496</v>
      </c>
      <c r="F1048" s="175">
        <v>0</v>
      </c>
      <c r="G1048" s="176" t="s">
        <v>854</v>
      </c>
      <c r="H1048" s="176"/>
      <c r="I1048" s="176"/>
      <c r="J1048" s="172"/>
      <c r="K1048" s="173"/>
      <c r="L1048" s="178"/>
      <c r="M1048" s="36"/>
      <c r="N1048" s="36"/>
      <c r="O1048" s="36"/>
      <c r="P1048" s="36"/>
      <c r="Q1048" s="36"/>
      <c r="R1048" s="3"/>
      <c r="S1048" s="106"/>
      <c r="T1048" s="106"/>
      <c r="U1048" s="106"/>
      <c r="V1048" s="106"/>
      <c r="W1048" s="106"/>
      <c r="X1048" s="106"/>
      <c r="Y1048" s="36"/>
      <c r="Z1048" s="36"/>
      <c r="AA1048" s="36"/>
      <c r="AB1048" s="188" t="str">
        <f t="shared" si="105"/>
        <v>or14c12_018.02496</v>
      </c>
      <c r="AC1048" s="188" t="s">
        <v>1585</v>
      </c>
      <c r="AD1048" s="131"/>
      <c r="AE1048" s="131"/>
      <c r="AF1048" s="131"/>
      <c r="AG1048" s="131"/>
      <c r="AH1048" s="131"/>
      <c r="AI1048" s="131"/>
      <c r="AJ1048" s="128" t="str">
        <f t="shared" si="106"/>
        <v/>
      </c>
      <c r="AK1048" s="7" t="str">
        <f>IF(ISNUMBER($AJ1048),INDEX($C$1:$AB$3985,$AJ1048,AK$4),"")</f>
        <v/>
      </c>
      <c r="AL1048" s="7" t="str">
        <f>IF(ISNUMBER($AJ1048),INDEX($C$1:$AB$3985,$AJ1048,AL$4),"")</f>
        <v/>
      </c>
      <c r="AM1048" s="128"/>
      <c r="AN1048" s="128" t="str">
        <f t="shared" si="108"/>
        <v/>
      </c>
      <c r="AO1048" s="7" t="str">
        <f t="shared" si="104"/>
        <v/>
      </c>
      <c r="AP1048" s="10" t="str">
        <f t="shared" si="104"/>
        <v/>
      </c>
      <c r="AQ1048" s="310">
        <f>IF(ISNUMBER(SEARCH($T$30,AO1048)),MAX(AQ$5:AQ1047)+1,0)</f>
        <v>0</v>
      </c>
      <c r="AR1048" s="310">
        <f>IF(ISNUMBER(SEARCH($T$31,AO1048)),MAX(AR$5:AR1047)+1,0)</f>
        <v>0</v>
      </c>
      <c r="AS1048" s="128" t="str">
        <f t="shared" si="107"/>
        <v/>
      </c>
      <c r="AT1048" s="105" t="str">
        <f>IF(ISNUMBER($AS1048),INDEX($C$1:$AB$3985,$AS1048,AT$4),"")</f>
        <v/>
      </c>
      <c r="AU1048" s="128"/>
      <c r="AV1048" s="128" t="str">
        <f t="shared" si="109"/>
        <v/>
      </c>
      <c r="AW1048" s="105" t="str">
        <f>IF(ISNUMBER($AV1048),INDEX($C$1:$AB$3985,$AV1048,AW$4),"")</f>
        <v/>
      </c>
      <c r="AX1048" s="105" t="str">
        <f>IF(ISNUMBER($AV1048),INDEX($C$1:$AB$3985,$AV1048,AX$4),"")</f>
        <v/>
      </c>
      <c r="AY1048" s="128"/>
      <c r="AZ1048" s="128"/>
      <c r="BA1048" s="128" t="str">
        <f t="shared" si="110"/>
        <v/>
      </c>
      <c r="BB1048" s="105" t="str">
        <f>IF(ISNUMBER($BA1048),INDEX($C$1:$AB$3985,$BA1048,BB$4),"")</f>
        <v/>
      </c>
      <c r="BC1048" s="105"/>
    </row>
    <row r="1049" spans="1:55" x14ac:dyDescent="0.25">
      <c r="A1049" s="98"/>
      <c r="B1049" s="98">
        <f>ROW()</f>
        <v>1049</v>
      </c>
      <c r="C1049" s="73"/>
      <c r="D1049" s="179" t="s">
        <v>1121</v>
      </c>
      <c r="E1049" s="175">
        <v>17.52327</v>
      </c>
      <c r="F1049" s="175">
        <v>0</v>
      </c>
      <c r="G1049" s="176" t="s">
        <v>854</v>
      </c>
      <c r="H1049" s="176"/>
      <c r="I1049" s="176"/>
      <c r="J1049" s="172"/>
      <c r="K1049" s="173"/>
      <c r="L1049" s="178"/>
      <c r="M1049" s="36"/>
      <c r="N1049" s="36"/>
      <c r="O1049" s="36"/>
      <c r="P1049" s="36"/>
      <c r="Q1049" s="36"/>
      <c r="R1049" s="3"/>
      <c r="S1049" s="106"/>
      <c r="T1049" s="106"/>
      <c r="U1049" s="106"/>
      <c r="V1049" s="106"/>
      <c r="W1049" s="106"/>
      <c r="X1049" s="106"/>
      <c r="Y1049" s="36"/>
      <c r="Z1049" s="36"/>
      <c r="AA1049" s="36"/>
      <c r="AB1049" s="188" t="str">
        <f t="shared" si="105"/>
        <v>or14c13_017.52327</v>
      </c>
      <c r="AC1049" s="188" t="s">
        <v>1585</v>
      </c>
      <c r="AD1049" s="131"/>
      <c r="AE1049" s="131"/>
      <c r="AF1049" s="131"/>
      <c r="AG1049" s="131"/>
      <c r="AH1049" s="131"/>
      <c r="AI1049" s="131"/>
      <c r="AJ1049" s="128" t="str">
        <f t="shared" si="106"/>
        <v/>
      </c>
      <c r="AK1049" s="7" t="str">
        <f>IF(ISNUMBER($AJ1049),INDEX($C$1:$AB$3985,$AJ1049,AK$4),"")</f>
        <v/>
      </c>
      <c r="AL1049" s="7" t="str">
        <f>IF(ISNUMBER($AJ1049),INDEX($C$1:$AB$3985,$AJ1049,AL$4),"")</f>
        <v/>
      </c>
      <c r="AM1049" s="128"/>
      <c r="AN1049" s="128" t="str">
        <f t="shared" si="108"/>
        <v/>
      </c>
      <c r="AO1049" s="7" t="str">
        <f t="shared" si="104"/>
        <v/>
      </c>
      <c r="AP1049" s="10" t="str">
        <f t="shared" si="104"/>
        <v/>
      </c>
      <c r="AQ1049" s="310">
        <f>IF(ISNUMBER(SEARCH($T$30,AO1049)),MAX(AQ$5:AQ1048)+1,0)</f>
        <v>0</v>
      </c>
      <c r="AR1049" s="310">
        <f>IF(ISNUMBER(SEARCH($T$31,AO1049)),MAX(AR$5:AR1048)+1,0)</f>
        <v>0</v>
      </c>
      <c r="AS1049" s="128" t="str">
        <f t="shared" si="107"/>
        <v/>
      </c>
      <c r="AT1049" s="105" t="str">
        <f>IF(ISNUMBER($AS1049),INDEX($C$1:$AB$3985,$AS1049,AT$4),"")</f>
        <v/>
      </c>
      <c r="AU1049" s="128"/>
      <c r="AV1049" s="128" t="str">
        <f t="shared" si="109"/>
        <v/>
      </c>
      <c r="AW1049" s="105" t="str">
        <f>IF(ISNUMBER($AV1049),INDEX($C$1:$AB$3985,$AV1049,AW$4),"")</f>
        <v/>
      </c>
      <c r="AX1049" s="105" t="str">
        <f>IF(ISNUMBER($AV1049),INDEX($C$1:$AB$3985,$AV1049,AX$4),"")</f>
        <v/>
      </c>
      <c r="AY1049" s="128"/>
      <c r="AZ1049" s="128"/>
      <c r="BA1049" s="128" t="str">
        <f t="shared" si="110"/>
        <v/>
      </c>
      <c r="BB1049" s="105" t="str">
        <f>IF(ISNUMBER($BA1049),INDEX($C$1:$AB$3985,$BA1049,BB$4),"")</f>
        <v/>
      </c>
      <c r="BC1049" s="105"/>
    </row>
    <row r="1050" spans="1:55" x14ac:dyDescent="0.25">
      <c r="A1050" s="98"/>
      <c r="B1050" s="98">
        <f>ROW()</f>
        <v>1050</v>
      </c>
      <c r="C1050" s="73"/>
      <c r="D1050" s="179" t="s">
        <v>1122</v>
      </c>
      <c r="E1050" s="175">
        <v>16.933540000000001</v>
      </c>
      <c r="F1050" s="175">
        <v>0</v>
      </c>
      <c r="G1050" s="176" t="s">
        <v>854</v>
      </c>
      <c r="H1050" s="176"/>
      <c r="I1050" s="176"/>
      <c r="J1050" s="172"/>
      <c r="K1050" s="173"/>
      <c r="L1050" s="178"/>
      <c r="M1050" s="36"/>
      <c r="N1050" s="36"/>
      <c r="O1050" s="36"/>
      <c r="P1050" s="36"/>
      <c r="Q1050" s="36"/>
      <c r="R1050" s="3"/>
      <c r="S1050" s="106"/>
      <c r="T1050" s="106"/>
      <c r="U1050" s="106"/>
      <c r="V1050" s="106"/>
      <c r="W1050" s="106"/>
      <c r="X1050" s="106"/>
      <c r="Y1050" s="36"/>
      <c r="Z1050" s="36"/>
      <c r="AA1050" s="36"/>
      <c r="AB1050" s="188" t="str">
        <f t="shared" si="105"/>
        <v>or14c14_016.93354</v>
      </c>
      <c r="AC1050" s="188" t="s">
        <v>1585</v>
      </c>
      <c r="AD1050" s="131"/>
      <c r="AE1050" s="131"/>
      <c r="AF1050" s="131"/>
      <c r="AG1050" s="131"/>
      <c r="AH1050" s="131"/>
      <c r="AI1050" s="131"/>
      <c r="AJ1050" s="128" t="str">
        <f t="shared" si="106"/>
        <v/>
      </c>
      <c r="AK1050" s="7" t="str">
        <f>IF(ISNUMBER($AJ1050),INDEX($C$1:$AB$3985,$AJ1050,AK$4),"")</f>
        <v/>
      </c>
      <c r="AL1050" s="7" t="str">
        <f>IF(ISNUMBER($AJ1050),INDEX($C$1:$AB$3985,$AJ1050,AL$4),"")</f>
        <v/>
      </c>
      <c r="AM1050" s="128"/>
      <c r="AN1050" s="128" t="str">
        <f t="shared" si="108"/>
        <v/>
      </c>
      <c r="AO1050" s="7" t="str">
        <f t="shared" si="104"/>
        <v/>
      </c>
      <c r="AP1050" s="10" t="str">
        <f t="shared" si="104"/>
        <v/>
      </c>
      <c r="AQ1050" s="310">
        <f>IF(ISNUMBER(SEARCH($T$30,AO1050)),MAX(AQ$5:AQ1049)+1,0)</f>
        <v>0</v>
      </c>
      <c r="AR1050" s="310">
        <f>IF(ISNUMBER(SEARCH($T$31,AO1050)),MAX(AR$5:AR1049)+1,0)</f>
        <v>0</v>
      </c>
      <c r="AS1050" s="128" t="str">
        <f t="shared" si="107"/>
        <v/>
      </c>
      <c r="AT1050" s="105" t="str">
        <f>IF(ISNUMBER($AS1050),INDEX($C$1:$AB$3985,$AS1050,AT$4),"")</f>
        <v/>
      </c>
      <c r="AU1050" s="128"/>
      <c r="AV1050" s="128" t="str">
        <f t="shared" si="109"/>
        <v/>
      </c>
      <c r="AW1050" s="105" t="str">
        <f>IF(ISNUMBER($AV1050),INDEX($C$1:$AB$3985,$AV1050,AW$4),"")</f>
        <v/>
      </c>
      <c r="AX1050" s="105" t="str">
        <f>IF(ISNUMBER($AV1050),INDEX($C$1:$AB$3985,$AV1050,AX$4),"")</f>
        <v/>
      </c>
      <c r="AY1050" s="128"/>
      <c r="AZ1050" s="128"/>
      <c r="BA1050" s="128" t="str">
        <f t="shared" si="110"/>
        <v/>
      </c>
      <c r="BB1050" s="105" t="str">
        <f>IF(ISNUMBER($BA1050),INDEX($C$1:$AB$3985,$BA1050,BB$4),"")</f>
        <v/>
      </c>
      <c r="BC1050" s="105"/>
    </row>
    <row r="1051" spans="1:55" x14ac:dyDescent="0.25">
      <c r="A1051" s="98"/>
      <c r="B1051" s="98">
        <f>ROW()</f>
        <v>1051</v>
      </c>
      <c r="C1051" s="73"/>
      <c r="D1051" s="179" t="s">
        <v>1123</v>
      </c>
      <c r="E1051" s="175">
        <v>17.330400000000001</v>
      </c>
      <c r="F1051" s="175">
        <v>0</v>
      </c>
      <c r="G1051" s="176" t="s">
        <v>854</v>
      </c>
      <c r="H1051" s="176"/>
      <c r="I1051" s="176"/>
      <c r="J1051" s="172"/>
      <c r="K1051" s="173"/>
      <c r="L1051" s="178"/>
      <c r="M1051" s="36"/>
      <c r="N1051" s="36"/>
      <c r="O1051" s="36"/>
      <c r="P1051" s="36"/>
      <c r="Q1051" s="36"/>
      <c r="R1051" s="3"/>
      <c r="S1051" s="106"/>
      <c r="T1051" s="106"/>
      <c r="U1051" s="106"/>
      <c r="V1051" s="106"/>
      <c r="W1051" s="106"/>
      <c r="X1051" s="106"/>
      <c r="Y1051" s="36"/>
      <c r="Z1051" s="36"/>
      <c r="AA1051" s="36"/>
      <c r="AB1051" s="188" t="str">
        <f t="shared" si="105"/>
        <v>or14c15_017.3304</v>
      </c>
      <c r="AC1051" s="188" t="s">
        <v>1585</v>
      </c>
      <c r="AD1051" s="131"/>
      <c r="AE1051" s="131"/>
      <c r="AF1051" s="131"/>
      <c r="AG1051" s="131"/>
      <c r="AH1051" s="131"/>
      <c r="AI1051" s="131"/>
      <c r="AJ1051" s="128" t="str">
        <f t="shared" si="106"/>
        <v/>
      </c>
      <c r="AK1051" s="7" t="str">
        <f>IF(ISNUMBER($AJ1051),INDEX($C$1:$AB$3985,$AJ1051,AK$4),"")</f>
        <v/>
      </c>
      <c r="AL1051" s="7" t="str">
        <f>IF(ISNUMBER($AJ1051),INDEX($C$1:$AB$3985,$AJ1051,AL$4),"")</f>
        <v/>
      </c>
      <c r="AM1051" s="128"/>
      <c r="AN1051" s="128" t="str">
        <f t="shared" si="108"/>
        <v/>
      </c>
      <c r="AO1051" s="7" t="str">
        <f t="shared" si="104"/>
        <v/>
      </c>
      <c r="AP1051" s="10" t="str">
        <f t="shared" si="104"/>
        <v/>
      </c>
      <c r="AQ1051" s="310">
        <f>IF(ISNUMBER(SEARCH($T$30,AO1051)),MAX(AQ$5:AQ1050)+1,0)</f>
        <v>0</v>
      </c>
      <c r="AR1051" s="310">
        <f>IF(ISNUMBER(SEARCH($T$31,AO1051)),MAX(AR$5:AR1050)+1,0)</f>
        <v>0</v>
      </c>
      <c r="AS1051" s="128" t="str">
        <f t="shared" si="107"/>
        <v/>
      </c>
      <c r="AT1051" s="105" t="str">
        <f>IF(ISNUMBER($AS1051),INDEX($C$1:$AB$3985,$AS1051,AT$4),"")</f>
        <v/>
      </c>
      <c r="AU1051" s="128"/>
      <c r="AV1051" s="128" t="str">
        <f t="shared" si="109"/>
        <v/>
      </c>
      <c r="AW1051" s="105" t="str">
        <f>IF(ISNUMBER($AV1051),INDEX($C$1:$AB$3985,$AV1051,AW$4),"")</f>
        <v/>
      </c>
      <c r="AX1051" s="105" t="str">
        <f>IF(ISNUMBER($AV1051),INDEX($C$1:$AB$3985,$AV1051,AX$4),"")</f>
        <v/>
      </c>
      <c r="AY1051" s="128"/>
      <c r="AZ1051" s="128"/>
      <c r="BA1051" s="128" t="str">
        <f t="shared" si="110"/>
        <v/>
      </c>
      <c r="BB1051" s="105" t="str">
        <f>IF(ISNUMBER($BA1051),INDEX($C$1:$AB$3985,$BA1051,BB$4),"")</f>
        <v/>
      </c>
      <c r="BC1051" s="105"/>
    </row>
    <row r="1052" spans="1:55" x14ac:dyDescent="0.25">
      <c r="A1052" s="98"/>
      <c r="B1052" s="98">
        <f>ROW()</f>
        <v>1052</v>
      </c>
      <c r="C1052" s="73"/>
      <c r="D1052" s="179" t="s">
        <v>1124</v>
      </c>
      <c r="E1052" s="175">
        <v>17.67991</v>
      </c>
      <c r="F1052" s="175">
        <v>0</v>
      </c>
      <c r="G1052" s="176" t="s">
        <v>854</v>
      </c>
      <c r="H1052" s="176"/>
      <c r="I1052" s="176"/>
      <c r="J1052" s="172"/>
      <c r="K1052" s="173"/>
      <c r="L1052" s="178"/>
      <c r="M1052" s="36"/>
      <c r="N1052" s="36"/>
      <c r="O1052" s="36"/>
      <c r="P1052" s="36"/>
      <c r="Q1052" s="36"/>
      <c r="R1052" s="3"/>
      <c r="S1052" s="106"/>
      <c r="T1052" s="106"/>
      <c r="U1052" s="106"/>
      <c r="V1052" s="106"/>
      <c r="W1052" s="106"/>
      <c r="X1052" s="106"/>
      <c r="Y1052" s="36"/>
      <c r="Z1052" s="36"/>
      <c r="AA1052" s="36"/>
      <c r="AB1052" s="188" t="str">
        <f t="shared" si="105"/>
        <v>or14c16_017.67991</v>
      </c>
      <c r="AC1052" s="188" t="s">
        <v>1585</v>
      </c>
      <c r="AD1052" s="131"/>
      <c r="AE1052" s="131"/>
      <c r="AF1052" s="131"/>
      <c r="AG1052" s="131"/>
      <c r="AH1052" s="131"/>
      <c r="AI1052" s="131"/>
      <c r="AJ1052" s="128" t="str">
        <f t="shared" si="106"/>
        <v/>
      </c>
      <c r="AK1052" s="7" t="str">
        <f>IF(ISNUMBER($AJ1052),INDEX($C$1:$AB$3985,$AJ1052,AK$4),"")</f>
        <v/>
      </c>
      <c r="AL1052" s="7" t="str">
        <f>IF(ISNUMBER($AJ1052),INDEX($C$1:$AB$3985,$AJ1052,AL$4),"")</f>
        <v/>
      </c>
      <c r="AM1052" s="128"/>
      <c r="AN1052" s="128" t="str">
        <f t="shared" si="108"/>
        <v/>
      </c>
      <c r="AO1052" s="7" t="str">
        <f t="shared" si="104"/>
        <v/>
      </c>
      <c r="AP1052" s="10" t="str">
        <f t="shared" si="104"/>
        <v/>
      </c>
      <c r="AQ1052" s="310">
        <f>IF(ISNUMBER(SEARCH($T$30,AO1052)),MAX(AQ$5:AQ1051)+1,0)</f>
        <v>0</v>
      </c>
      <c r="AR1052" s="310">
        <f>IF(ISNUMBER(SEARCH($T$31,AO1052)),MAX(AR$5:AR1051)+1,0)</f>
        <v>0</v>
      </c>
      <c r="AS1052" s="128" t="str">
        <f t="shared" si="107"/>
        <v/>
      </c>
      <c r="AT1052" s="105" t="str">
        <f>IF(ISNUMBER($AS1052),INDEX($C$1:$AB$3985,$AS1052,AT$4),"")</f>
        <v/>
      </c>
      <c r="AU1052" s="128"/>
      <c r="AV1052" s="128" t="str">
        <f t="shared" si="109"/>
        <v/>
      </c>
      <c r="AW1052" s="105" t="str">
        <f>IF(ISNUMBER($AV1052),INDEX($C$1:$AB$3985,$AV1052,AW$4),"")</f>
        <v/>
      </c>
      <c r="AX1052" s="105" t="str">
        <f>IF(ISNUMBER($AV1052),INDEX($C$1:$AB$3985,$AV1052,AX$4),"")</f>
        <v/>
      </c>
      <c r="AY1052" s="128"/>
      <c r="AZ1052" s="128"/>
      <c r="BA1052" s="128" t="str">
        <f t="shared" si="110"/>
        <v/>
      </c>
      <c r="BB1052" s="105" t="str">
        <f>IF(ISNUMBER($BA1052),INDEX($C$1:$AB$3985,$BA1052,BB$4),"")</f>
        <v/>
      </c>
      <c r="BC1052" s="105"/>
    </row>
    <row r="1053" spans="1:55" x14ac:dyDescent="0.25">
      <c r="A1053" s="98"/>
      <c r="B1053" s="98">
        <f>ROW()</f>
        <v>1053</v>
      </c>
      <c r="C1053" s="73"/>
      <c r="D1053" s="179" t="s">
        <v>1125</v>
      </c>
      <c r="E1053" s="175">
        <v>17.878979999999999</v>
      </c>
      <c r="F1053" s="175">
        <v>0</v>
      </c>
      <c r="G1053" s="176" t="s">
        <v>854</v>
      </c>
      <c r="H1053" s="176"/>
      <c r="I1053" s="176"/>
      <c r="J1053" s="172"/>
      <c r="K1053" s="173"/>
      <c r="L1053" s="178"/>
      <c r="M1053" s="36"/>
      <c r="N1053" s="36"/>
      <c r="O1053" s="36"/>
      <c r="P1053" s="36"/>
      <c r="Q1053" s="36"/>
      <c r="R1053" s="3"/>
      <c r="S1053" s="106"/>
      <c r="T1053" s="106"/>
      <c r="U1053" s="106"/>
      <c r="V1053" s="106"/>
      <c r="W1053" s="106"/>
      <c r="X1053" s="106"/>
      <c r="Y1053" s="36"/>
      <c r="Z1053" s="36"/>
      <c r="AA1053" s="36"/>
      <c r="AB1053" s="188" t="str">
        <f t="shared" si="105"/>
        <v>or14c17_017.87898</v>
      </c>
      <c r="AC1053" s="188" t="s">
        <v>1585</v>
      </c>
      <c r="AD1053" s="131"/>
      <c r="AE1053" s="131"/>
      <c r="AF1053" s="131"/>
      <c r="AG1053" s="131"/>
      <c r="AH1053" s="131"/>
      <c r="AI1053" s="131"/>
      <c r="AJ1053" s="128" t="str">
        <f t="shared" si="106"/>
        <v/>
      </c>
      <c r="AK1053" s="7" t="str">
        <f>IF(ISNUMBER($AJ1053),INDEX($C$1:$AB$3985,$AJ1053,AK$4),"")</f>
        <v/>
      </c>
      <c r="AL1053" s="7" t="str">
        <f>IF(ISNUMBER($AJ1053),INDEX($C$1:$AB$3985,$AJ1053,AL$4),"")</f>
        <v/>
      </c>
      <c r="AM1053" s="128"/>
      <c r="AN1053" s="128" t="str">
        <f t="shared" si="108"/>
        <v/>
      </c>
      <c r="AO1053" s="7" t="str">
        <f t="shared" si="104"/>
        <v/>
      </c>
      <c r="AP1053" s="10" t="str">
        <f t="shared" si="104"/>
        <v/>
      </c>
      <c r="AQ1053" s="310">
        <f>IF(ISNUMBER(SEARCH($T$30,AO1053)),MAX(AQ$5:AQ1052)+1,0)</f>
        <v>0</v>
      </c>
      <c r="AR1053" s="310">
        <f>IF(ISNUMBER(SEARCH($T$31,AO1053)),MAX(AR$5:AR1052)+1,0)</f>
        <v>0</v>
      </c>
      <c r="AS1053" s="128" t="str">
        <f t="shared" si="107"/>
        <v/>
      </c>
      <c r="AT1053" s="105" t="str">
        <f>IF(ISNUMBER($AS1053),INDEX($C$1:$AB$3985,$AS1053,AT$4),"")</f>
        <v/>
      </c>
      <c r="AU1053" s="128"/>
      <c r="AV1053" s="128" t="str">
        <f t="shared" si="109"/>
        <v/>
      </c>
      <c r="AW1053" s="105" t="str">
        <f>IF(ISNUMBER($AV1053),INDEX($C$1:$AB$3985,$AV1053,AW$4),"")</f>
        <v/>
      </c>
      <c r="AX1053" s="105" t="str">
        <f>IF(ISNUMBER($AV1053),INDEX($C$1:$AB$3985,$AV1053,AX$4),"")</f>
        <v/>
      </c>
      <c r="AY1053" s="128"/>
      <c r="AZ1053" s="128"/>
      <c r="BA1053" s="128" t="str">
        <f t="shared" si="110"/>
        <v/>
      </c>
      <c r="BB1053" s="105" t="str">
        <f>IF(ISNUMBER($BA1053),INDEX($C$1:$AB$3985,$BA1053,BB$4),"")</f>
        <v/>
      </c>
      <c r="BC1053" s="105"/>
    </row>
    <row r="1054" spans="1:55" x14ac:dyDescent="0.25">
      <c r="A1054" s="98"/>
      <c r="B1054" s="98">
        <f>ROW()</f>
        <v>1054</v>
      </c>
      <c r="C1054" s="73"/>
      <c r="D1054" s="179" t="s">
        <v>1126</v>
      </c>
      <c r="E1054" s="175">
        <v>18.00056</v>
      </c>
      <c r="F1054" s="175">
        <v>0</v>
      </c>
      <c r="G1054" s="176" t="s">
        <v>854</v>
      </c>
      <c r="H1054" s="176"/>
      <c r="I1054" s="176"/>
      <c r="J1054" s="172"/>
      <c r="K1054" s="173"/>
      <c r="L1054" s="178"/>
      <c r="M1054" s="36"/>
      <c r="N1054" s="36"/>
      <c r="O1054" s="36"/>
      <c r="P1054" s="36"/>
      <c r="Q1054" s="36"/>
      <c r="R1054" s="3"/>
      <c r="S1054" s="106"/>
      <c r="T1054" s="106"/>
      <c r="U1054" s="106"/>
      <c r="V1054" s="106"/>
      <c r="W1054" s="106"/>
      <c r="X1054" s="106"/>
      <c r="Y1054" s="36"/>
      <c r="Z1054" s="36"/>
      <c r="AA1054" s="36"/>
      <c r="AB1054" s="188" t="str">
        <f t="shared" si="105"/>
        <v>or14c18_018.00056</v>
      </c>
      <c r="AC1054" s="188" t="s">
        <v>1585</v>
      </c>
      <c r="AD1054" s="131"/>
      <c r="AE1054" s="131"/>
      <c r="AF1054" s="131"/>
      <c r="AG1054" s="131"/>
      <c r="AH1054" s="131"/>
      <c r="AI1054" s="131"/>
      <c r="AJ1054" s="128" t="str">
        <f t="shared" si="106"/>
        <v/>
      </c>
      <c r="AK1054" s="7" t="str">
        <f>IF(ISNUMBER($AJ1054),INDEX($C$1:$AB$3985,$AJ1054,AK$4),"")</f>
        <v/>
      </c>
      <c r="AL1054" s="7" t="str">
        <f>IF(ISNUMBER($AJ1054),INDEX($C$1:$AB$3985,$AJ1054,AL$4),"")</f>
        <v/>
      </c>
      <c r="AM1054" s="128"/>
      <c r="AN1054" s="128" t="str">
        <f t="shared" si="108"/>
        <v/>
      </c>
      <c r="AO1054" s="7" t="str">
        <f t="shared" si="104"/>
        <v/>
      </c>
      <c r="AP1054" s="10" t="str">
        <f t="shared" si="104"/>
        <v/>
      </c>
      <c r="AQ1054" s="310">
        <f>IF(ISNUMBER(SEARCH($T$30,AO1054)),MAX(AQ$5:AQ1053)+1,0)</f>
        <v>0</v>
      </c>
      <c r="AR1054" s="310">
        <f>IF(ISNUMBER(SEARCH($T$31,AO1054)),MAX(AR$5:AR1053)+1,0)</f>
        <v>0</v>
      </c>
      <c r="AS1054" s="128" t="str">
        <f t="shared" si="107"/>
        <v/>
      </c>
      <c r="AT1054" s="105" t="str">
        <f>IF(ISNUMBER($AS1054),INDEX($C$1:$AB$3985,$AS1054,AT$4),"")</f>
        <v/>
      </c>
      <c r="AU1054" s="128"/>
      <c r="AV1054" s="128" t="str">
        <f t="shared" si="109"/>
        <v/>
      </c>
      <c r="AW1054" s="105" t="str">
        <f>IF(ISNUMBER($AV1054),INDEX($C$1:$AB$3985,$AV1054,AW$4),"")</f>
        <v/>
      </c>
      <c r="AX1054" s="105" t="str">
        <f>IF(ISNUMBER($AV1054),INDEX($C$1:$AB$3985,$AV1054,AX$4),"")</f>
        <v/>
      </c>
      <c r="AY1054" s="128"/>
      <c r="AZ1054" s="128"/>
      <c r="BA1054" s="128" t="str">
        <f t="shared" si="110"/>
        <v/>
      </c>
      <c r="BB1054" s="105" t="str">
        <f>IF(ISNUMBER($BA1054),INDEX($C$1:$AB$3985,$BA1054,BB$4),"")</f>
        <v/>
      </c>
      <c r="BC1054" s="105"/>
    </row>
    <row r="1055" spans="1:55" x14ac:dyDescent="0.25">
      <c r="A1055" s="98"/>
      <c r="B1055" s="98">
        <f>ROW()</f>
        <v>1055</v>
      </c>
      <c r="C1055" s="73"/>
      <c r="D1055" s="179" t="s">
        <v>1127</v>
      </c>
      <c r="E1055" s="175">
        <v>18.056470000000001</v>
      </c>
      <c r="F1055" s="175">
        <v>0</v>
      </c>
      <c r="G1055" s="176" t="s">
        <v>854</v>
      </c>
      <c r="H1055" s="176"/>
      <c r="I1055" s="176"/>
      <c r="J1055" s="172"/>
      <c r="K1055" s="173"/>
      <c r="L1055" s="178"/>
      <c r="M1055" s="36"/>
      <c r="N1055" s="36"/>
      <c r="O1055" s="36"/>
      <c r="P1055" s="36"/>
      <c r="Q1055" s="36"/>
      <c r="R1055" s="3"/>
      <c r="S1055" s="106"/>
      <c r="T1055" s="106"/>
      <c r="U1055" s="106"/>
      <c r="V1055" s="106"/>
      <c r="W1055" s="106"/>
      <c r="X1055" s="106"/>
      <c r="Y1055" s="36"/>
      <c r="Z1055" s="36"/>
      <c r="AA1055" s="36"/>
      <c r="AB1055" s="188" t="str">
        <f t="shared" si="105"/>
        <v>or14c19_018.05647</v>
      </c>
      <c r="AC1055" s="188" t="s">
        <v>1585</v>
      </c>
      <c r="AD1055" s="131"/>
      <c r="AE1055" s="131"/>
      <c r="AF1055" s="131"/>
      <c r="AG1055" s="131"/>
      <c r="AH1055" s="131"/>
      <c r="AI1055" s="131"/>
      <c r="AJ1055" s="128" t="str">
        <f t="shared" si="106"/>
        <v/>
      </c>
      <c r="AK1055" s="7" t="str">
        <f>IF(ISNUMBER($AJ1055),INDEX($C$1:$AB$3985,$AJ1055,AK$4),"")</f>
        <v/>
      </c>
      <c r="AL1055" s="7" t="str">
        <f>IF(ISNUMBER($AJ1055),INDEX($C$1:$AB$3985,$AJ1055,AL$4),"")</f>
        <v/>
      </c>
      <c r="AM1055" s="128"/>
      <c r="AN1055" s="128" t="str">
        <f t="shared" si="108"/>
        <v/>
      </c>
      <c r="AO1055" s="7" t="str">
        <f t="shared" si="104"/>
        <v/>
      </c>
      <c r="AP1055" s="10" t="str">
        <f t="shared" si="104"/>
        <v/>
      </c>
      <c r="AQ1055" s="310">
        <f>IF(ISNUMBER(SEARCH($T$30,AO1055)),MAX(AQ$5:AQ1054)+1,0)</f>
        <v>0</v>
      </c>
      <c r="AR1055" s="310">
        <f>IF(ISNUMBER(SEARCH($T$31,AO1055)),MAX(AR$5:AR1054)+1,0)</f>
        <v>0</v>
      </c>
      <c r="AS1055" s="128" t="str">
        <f t="shared" si="107"/>
        <v/>
      </c>
      <c r="AT1055" s="105" t="str">
        <f>IF(ISNUMBER($AS1055),INDEX($C$1:$AB$3985,$AS1055,AT$4),"")</f>
        <v/>
      </c>
      <c r="AU1055" s="128"/>
      <c r="AV1055" s="128" t="str">
        <f t="shared" si="109"/>
        <v/>
      </c>
      <c r="AW1055" s="105" t="str">
        <f>IF(ISNUMBER($AV1055),INDEX($C$1:$AB$3985,$AV1055,AW$4),"")</f>
        <v/>
      </c>
      <c r="AX1055" s="105" t="str">
        <f>IF(ISNUMBER($AV1055),INDEX($C$1:$AB$3985,$AV1055,AX$4),"")</f>
        <v/>
      </c>
      <c r="AY1055" s="128"/>
      <c r="AZ1055" s="128"/>
      <c r="BA1055" s="128" t="str">
        <f t="shared" si="110"/>
        <v/>
      </c>
      <c r="BB1055" s="105" t="str">
        <f>IF(ISNUMBER($BA1055),INDEX($C$1:$AB$3985,$BA1055,BB$4),"")</f>
        <v/>
      </c>
      <c r="BC1055" s="105"/>
    </row>
    <row r="1056" spans="1:55" x14ac:dyDescent="0.25">
      <c r="A1056" s="98"/>
      <c r="B1056" s="98">
        <f>ROW()</f>
        <v>1056</v>
      </c>
      <c r="C1056" s="73"/>
      <c r="D1056" s="179" t="s">
        <v>1128</v>
      </c>
      <c r="E1056" s="175">
        <v>28.824580000000001</v>
      </c>
      <c r="F1056" s="175">
        <v>0</v>
      </c>
      <c r="G1056" s="176" t="s">
        <v>854</v>
      </c>
      <c r="H1056" s="176"/>
      <c r="I1056" s="176"/>
      <c r="J1056" s="172"/>
      <c r="K1056" s="173"/>
      <c r="L1056" s="178"/>
      <c r="M1056" s="36"/>
      <c r="N1056" s="36"/>
      <c r="O1056" s="36"/>
      <c r="P1056" s="36"/>
      <c r="Q1056" s="36"/>
      <c r="R1056" s="3"/>
      <c r="S1056" s="106"/>
      <c r="T1056" s="106"/>
      <c r="U1056" s="106"/>
      <c r="V1056" s="106"/>
      <c r="W1056" s="106"/>
      <c r="X1056" s="106"/>
      <c r="Y1056" s="36"/>
      <c r="Z1056" s="36"/>
      <c r="AA1056" s="36"/>
      <c r="AB1056" s="188" t="str">
        <f t="shared" si="105"/>
        <v>or15c00_028.82458</v>
      </c>
      <c r="AC1056" s="188" t="s">
        <v>1585</v>
      </c>
      <c r="AD1056" s="131"/>
      <c r="AE1056" s="131"/>
      <c r="AF1056" s="131"/>
      <c r="AG1056" s="131"/>
      <c r="AH1056" s="131"/>
      <c r="AI1056" s="131"/>
      <c r="AJ1056" s="128" t="str">
        <f t="shared" si="106"/>
        <v/>
      </c>
      <c r="AK1056" s="7" t="str">
        <f>IF(ISNUMBER($AJ1056),INDEX($C$1:$AB$3985,$AJ1056,AK$4),"")</f>
        <v/>
      </c>
      <c r="AL1056" s="7" t="str">
        <f>IF(ISNUMBER($AJ1056),INDEX($C$1:$AB$3985,$AJ1056,AL$4),"")</f>
        <v/>
      </c>
      <c r="AM1056" s="128"/>
      <c r="AN1056" s="128" t="str">
        <f t="shared" si="108"/>
        <v/>
      </c>
      <c r="AO1056" s="7" t="str">
        <f t="shared" si="104"/>
        <v/>
      </c>
      <c r="AP1056" s="10" t="str">
        <f t="shared" si="104"/>
        <v/>
      </c>
      <c r="AQ1056" s="310">
        <f>IF(ISNUMBER(SEARCH($T$30,AO1056)),MAX(AQ$5:AQ1055)+1,0)</f>
        <v>0</v>
      </c>
      <c r="AR1056" s="310">
        <f>IF(ISNUMBER(SEARCH($T$31,AO1056)),MAX(AR$5:AR1055)+1,0)</f>
        <v>0</v>
      </c>
      <c r="AS1056" s="128" t="str">
        <f t="shared" si="107"/>
        <v/>
      </c>
      <c r="AT1056" s="105" t="str">
        <f>IF(ISNUMBER($AS1056),INDEX($C$1:$AB$3985,$AS1056,AT$4),"")</f>
        <v/>
      </c>
      <c r="AU1056" s="128"/>
      <c r="AV1056" s="128" t="str">
        <f t="shared" si="109"/>
        <v/>
      </c>
      <c r="AW1056" s="105" t="str">
        <f>IF(ISNUMBER($AV1056),INDEX($C$1:$AB$3985,$AV1056,AW$4),"")</f>
        <v/>
      </c>
      <c r="AX1056" s="105" t="str">
        <f>IF(ISNUMBER($AV1056),INDEX($C$1:$AB$3985,$AV1056,AX$4),"")</f>
        <v/>
      </c>
      <c r="AY1056" s="128"/>
      <c r="AZ1056" s="128"/>
      <c r="BA1056" s="128" t="str">
        <f t="shared" si="110"/>
        <v/>
      </c>
      <c r="BB1056" s="105" t="str">
        <f>IF(ISNUMBER($BA1056),INDEX($C$1:$AB$3985,$BA1056,BB$4),"")</f>
        <v/>
      </c>
      <c r="BC1056" s="105"/>
    </row>
    <row r="1057" spans="1:55" x14ac:dyDescent="0.25">
      <c r="A1057" s="98"/>
      <c r="B1057" s="98">
        <f>ROW()</f>
        <v>1057</v>
      </c>
      <c r="C1057" s="73"/>
      <c r="D1057" s="179" t="s">
        <v>1129</v>
      </c>
      <c r="E1057" s="175">
        <v>28.819569999999999</v>
      </c>
      <c r="F1057" s="175">
        <v>0</v>
      </c>
      <c r="G1057" s="176" t="s">
        <v>854</v>
      </c>
      <c r="H1057" s="176"/>
      <c r="I1057" s="176"/>
      <c r="J1057" s="172"/>
      <c r="K1057" s="173"/>
      <c r="L1057" s="178"/>
      <c r="M1057" s="36"/>
      <c r="N1057" s="36"/>
      <c r="O1057" s="36"/>
      <c r="P1057" s="36"/>
      <c r="Q1057" s="36"/>
      <c r="R1057" s="3"/>
      <c r="S1057" s="106"/>
      <c r="T1057" s="106"/>
      <c r="U1057" s="106"/>
      <c r="V1057" s="106"/>
      <c r="W1057" s="106"/>
      <c r="X1057" s="106"/>
      <c r="Y1057" s="36"/>
      <c r="Z1057" s="36"/>
      <c r="AA1057" s="36"/>
      <c r="AB1057" s="188" t="str">
        <f t="shared" si="105"/>
        <v>or15c01_028.81957</v>
      </c>
      <c r="AC1057" s="188" t="s">
        <v>1585</v>
      </c>
      <c r="AD1057" s="131"/>
      <c r="AE1057" s="131"/>
      <c r="AF1057" s="131"/>
      <c r="AG1057" s="131"/>
      <c r="AH1057" s="131"/>
      <c r="AI1057" s="131"/>
      <c r="AJ1057" s="128" t="str">
        <f t="shared" si="106"/>
        <v/>
      </c>
      <c r="AK1057" s="7" t="str">
        <f>IF(ISNUMBER($AJ1057),INDEX($C$1:$AB$3985,$AJ1057,AK$4),"")</f>
        <v/>
      </c>
      <c r="AL1057" s="7" t="str">
        <f>IF(ISNUMBER($AJ1057),INDEX($C$1:$AB$3985,$AJ1057,AL$4),"")</f>
        <v/>
      </c>
      <c r="AM1057" s="128"/>
      <c r="AN1057" s="128" t="str">
        <f t="shared" si="108"/>
        <v/>
      </c>
      <c r="AO1057" s="7" t="str">
        <f t="shared" si="104"/>
        <v/>
      </c>
      <c r="AP1057" s="10" t="str">
        <f t="shared" si="104"/>
        <v/>
      </c>
      <c r="AQ1057" s="310">
        <f>IF(ISNUMBER(SEARCH($T$30,AO1057)),MAX(AQ$5:AQ1056)+1,0)</f>
        <v>0</v>
      </c>
      <c r="AR1057" s="310">
        <f>IF(ISNUMBER(SEARCH($T$31,AO1057)),MAX(AR$5:AR1056)+1,0)</f>
        <v>0</v>
      </c>
      <c r="AS1057" s="128" t="str">
        <f t="shared" si="107"/>
        <v/>
      </c>
      <c r="AT1057" s="105" t="str">
        <f>IF(ISNUMBER($AS1057),INDEX($C$1:$AB$3985,$AS1057,AT$4),"")</f>
        <v/>
      </c>
      <c r="AU1057" s="128"/>
      <c r="AV1057" s="128" t="str">
        <f t="shared" si="109"/>
        <v/>
      </c>
      <c r="AW1057" s="105" t="str">
        <f>IF(ISNUMBER($AV1057),INDEX($C$1:$AB$3985,$AV1057,AW$4),"")</f>
        <v/>
      </c>
      <c r="AX1057" s="105" t="str">
        <f>IF(ISNUMBER($AV1057),INDEX($C$1:$AB$3985,$AV1057,AX$4),"")</f>
        <v/>
      </c>
      <c r="AY1057" s="128"/>
      <c r="AZ1057" s="128"/>
      <c r="BA1057" s="128" t="str">
        <f t="shared" si="110"/>
        <v/>
      </c>
      <c r="BB1057" s="105" t="str">
        <f>IF(ISNUMBER($BA1057),INDEX($C$1:$AB$3985,$BA1057,BB$4),"")</f>
        <v/>
      </c>
      <c r="BC1057" s="105"/>
    </row>
    <row r="1058" spans="1:55" x14ac:dyDescent="0.25">
      <c r="A1058" s="98"/>
      <c r="B1058" s="98">
        <f>ROW()</f>
        <v>1058</v>
      </c>
      <c r="C1058" s="73"/>
      <c r="D1058" s="179" t="s">
        <v>1130</v>
      </c>
      <c r="E1058" s="175">
        <v>28.800719999999998</v>
      </c>
      <c r="F1058" s="175">
        <v>0</v>
      </c>
      <c r="G1058" s="176" t="s">
        <v>854</v>
      </c>
      <c r="H1058" s="176"/>
      <c r="I1058" s="176"/>
      <c r="J1058" s="172"/>
      <c r="K1058" s="173"/>
      <c r="L1058" s="178"/>
      <c r="M1058" s="36"/>
      <c r="N1058" s="36"/>
      <c r="O1058" s="36"/>
      <c r="P1058" s="36"/>
      <c r="Q1058" s="36"/>
      <c r="R1058" s="3"/>
      <c r="S1058" s="106"/>
      <c r="T1058" s="106"/>
      <c r="U1058" s="106"/>
      <c r="V1058" s="106"/>
      <c r="W1058" s="106"/>
      <c r="X1058" s="106"/>
      <c r="Y1058" s="36"/>
      <c r="Z1058" s="36"/>
      <c r="AA1058" s="36"/>
      <c r="AB1058" s="188" t="str">
        <f t="shared" si="105"/>
        <v>or15c02_028.80072</v>
      </c>
      <c r="AC1058" s="188" t="s">
        <v>1585</v>
      </c>
      <c r="AD1058" s="131"/>
      <c r="AE1058" s="131"/>
      <c r="AF1058" s="131"/>
      <c r="AG1058" s="131"/>
      <c r="AH1058" s="131"/>
      <c r="AI1058" s="131"/>
      <c r="AJ1058" s="128" t="str">
        <f t="shared" si="106"/>
        <v/>
      </c>
      <c r="AK1058" s="7" t="str">
        <f>IF(ISNUMBER($AJ1058),INDEX($C$1:$AB$3985,$AJ1058,AK$4),"")</f>
        <v/>
      </c>
      <c r="AL1058" s="7" t="str">
        <f>IF(ISNUMBER($AJ1058),INDEX($C$1:$AB$3985,$AJ1058,AL$4),"")</f>
        <v/>
      </c>
      <c r="AM1058" s="128"/>
      <c r="AN1058" s="128" t="str">
        <f t="shared" si="108"/>
        <v/>
      </c>
      <c r="AO1058" s="7" t="str">
        <f t="shared" si="104"/>
        <v/>
      </c>
      <c r="AP1058" s="10" t="str">
        <f t="shared" si="104"/>
        <v/>
      </c>
      <c r="AQ1058" s="310">
        <f>IF(ISNUMBER(SEARCH($T$30,AO1058)),MAX(AQ$5:AQ1057)+1,0)</f>
        <v>0</v>
      </c>
      <c r="AR1058" s="310">
        <f>IF(ISNUMBER(SEARCH($T$31,AO1058)),MAX(AR$5:AR1057)+1,0)</f>
        <v>0</v>
      </c>
      <c r="AS1058" s="128" t="str">
        <f t="shared" si="107"/>
        <v/>
      </c>
      <c r="AT1058" s="105" t="str">
        <f>IF(ISNUMBER($AS1058),INDEX($C$1:$AB$3985,$AS1058,AT$4),"")</f>
        <v/>
      </c>
      <c r="AU1058" s="128"/>
      <c r="AV1058" s="128" t="str">
        <f t="shared" si="109"/>
        <v/>
      </c>
      <c r="AW1058" s="105" t="str">
        <f>IF(ISNUMBER($AV1058),INDEX($C$1:$AB$3985,$AV1058,AW$4),"")</f>
        <v/>
      </c>
      <c r="AX1058" s="105" t="str">
        <f>IF(ISNUMBER($AV1058),INDEX($C$1:$AB$3985,$AV1058,AX$4),"")</f>
        <v/>
      </c>
      <c r="AY1058" s="128"/>
      <c r="AZ1058" s="128"/>
      <c r="BA1058" s="128" t="str">
        <f t="shared" si="110"/>
        <v/>
      </c>
      <c r="BB1058" s="105" t="str">
        <f>IF(ISNUMBER($BA1058),INDEX($C$1:$AB$3985,$BA1058,BB$4),"")</f>
        <v/>
      </c>
      <c r="BC1058" s="105"/>
    </row>
    <row r="1059" spans="1:55" x14ac:dyDescent="0.25">
      <c r="A1059" s="98"/>
      <c r="B1059" s="98">
        <f>ROW()</f>
        <v>1059</v>
      </c>
      <c r="C1059" s="73"/>
      <c r="D1059" s="179" t="s">
        <v>1131</v>
      </c>
      <c r="E1059" s="175">
        <v>28.794080000000001</v>
      </c>
      <c r="F1059" s="175">
        <v>0</v>
      </c>
      <c r="G1059" s="176" t="s">
        <v>854</v>
      </c>
      <c r="H1059" s="176"/>
      <c r="I1059" s="176"/>
      <c r="J1059" s="172"/>
      <c r="K1059" s="173"/>
      <c r="L1059" s="178"/>
      <c r="M1059" s="36"/>
      <c r="N1059" s="36"/>
      <c r="O1059" s="36"/>
      <c r="P1059" s="36"/>
      <c r="Q1059" s="36"/>
      <c r="R1059" s="3"/>
      <c r="S1059" s="106"/>
      <c r="T1059" s="106"/>
      <c r="U1059" s="106"/>
      <c r="V1059" s="106"/>
      <c r="W1059" s="106"/>
      <c r="X1059" s="106"/>
      <c r="Y1059" s="36"/>
      <c r="Z1059" s="36"/>
      <c r="AA1059" s="36"/>
      <c r="AB1059" s="188" t="str">
        <f t="shared" si="105"/>
        <v>or15c03_028.79408</v>
      </c>
      <c r="AC1059" s="188" t="s">
        <v>1585</v>
      </c>
      <c r="AD1059" s="131"/>
      <c r="AE1059" s="131"/>
      <c r="AF1059" s="131"/>
      <c r="AG1059" s="131"/>
      <c r="AH1059" s="131"/>
      <c r="AI1059" s="131"/>
      <c r="AJ1059" s="128" t="str">
        <f t="shared" si="106"/>
        <v/>
      </c>
      <c r="AK1059" s="7" t="str">
        <f>IF(ISNUMBER($AJ1059),INDEX($C$1:$AB$3985,$AJ1059,AK$4),"")</f>
        <v/>
      </c>
      <c r="AL1059" s="7" t="str">
        <f>IF(ISNUMBER($AJ1059),INDEX($C$1:$AB$3985,$AJ1059,AL$4),"")</f>
        <v/>
      </c>
      <c r="AM1059" s="128"/>
      <c r="AN1059" s="128" t="str">
        <f t="shared" si="108"/>
        <v/>
      </c>
      <c r="AO1059" s="7" t="str">
        <f t="shared" si="104"/>
        <v/>
      </c>
      <c r="AP1059" s="10" t="str">
        <f t="shared" si="104"/>
        <v/>
      </c>
      <c r="AQ1059" s="310">
        <f>IF(ISNUMBER(SEARCH($T$30,AO1059)),MAX(AQ$5:AQ1058)+1,0)</f>
        <v>0</v>
      </c>
      <c r="AR1059" s="310">
        <f>IF(ISNUMBER(SEARCH($T$31,AO1059)),MAX(AR$5:AR1058)+1,0)</f>
        <v>0</v>
      </c>
      <c r="AS1059" s="128" t="str">
        <f t="shared" si="107"/>
        <v/>
      </c>
      <c r="AT1059" s="105" t="str">
        <f>IF(ISNUMBER($AS1059),INDEX($C$1:$AB$3985,$AS1059,AT$4),"")</f>
        <v/>
      </c>
      <c r="AU1059" s="128"/>
      <c r="AV1059" s="128" t="str">
        <f t="shared" si="109"/>
        <v/>
      </c>
      <c r="AW1059" s="105" t="str">
        <f>IF(ISNUMBER($AV1059),INDEX($C$1:$AB$3985,$AV1059,AW$4),"")</f>
        <v/>
      </c>
      <c r="AX1059" s="105" t="str">
        <f>IF(ISNUMBER($AV1059),INDEX($C$1:$AB$3985,$AV1059,AX$4),"")</f>
        <v/>
      </c>
      <c r="AY1059" s="128"/>
      <c r="AZ1059" s="128"/>
      <c r="BA1059" s="128" t="str">
        <f t="shared" si="110"/>
        <v/>
      </c>
      <c r="BB1059" s="105" t="str">
        <f>IF(ISNUMBER($BA1059),INDEX($C$1:$AB$3985,$BA1059,BB$4),"")</f>
        <v/>
      </c>
      <c r="BC1059" s="105"/>
    </row>
    <row r="1060" spans="1:55" x14ac:dyDescent="0.25">
      <c r="A1060" s="98"/>
      <c r="B1060" s="98">
        <f>ROW()</f>
        <v>1060</v>
      </c>
      <c r="C1060" s="73"/>
      <c r="D1060" s="179" t="s">
        <v>1132</v>
      </c>
      <c r="E1060" s="175">
        <v>19.301770000000001</v>
      </c>
      <c r="F1060" s="175">
        <v>0</v>
      </c>
      <c r="G1060" s="176" t="s">
        <v>854</v>
      </c>
      <c r="H1060" s="176"/>
      <c r="I1060" s="176"/>
      <c r="J1060" s="172"/>
      <c r="K1060" s="173"/>
      <c r="L1060" s="178"/>
      <c r="M1060" s="36"/>
      <c r="N1060" s="36"/>
      <c r="O1060" s="36"/>
      <c r="P1060" s="36"/>
      <c r="Q1060" s="36"/>
      <c r="R1060" s="3"/>
      <c r="S1060" s="106"/>
      <c r="T1060" s="106"/>
      <c r="U1060" s="106"/>
      <c r="V1060" s="106"/>
      <c r="W1060" s="106"/>
      <c r="X1060" s="106"/>
      <c r="Y1060" s="36"/>
      <c r="Z1060" s="36"/>
      <c r="AA1060" s="36"/>
      <c r="AB1060" s="188" t="str">
        <f t="shared" si="105"/>
        <v>or15c08_019.30177</v>
      </c>
      <c r="AC1060" s="188" t="s">
        <v>1585</v>
      </c>
      <c r="AD1060" s="131"/>
      <c r="AE1060" s="131"/>
      <c r="AF1060" s="131"/>
      <c r="AG1060" s="131"/>
      <c r="AH1060" s="131"/>
      <c r="AI1060" s="131"/>
      <c r="AJ1060" s="128" t="str">
        <f t="shared" si="106"/>
        <v/>
      </c>
      <c r="AK1060" s="7" t="str">
        <f>IF(ISNUMBER($AJ1060),INDEX($C$1:$AB$3985,$AJ1060,AK$4),"")</f>
        <v/>
      </c>
      <c r="AL1060" s="7" t="str">
        <f>IF(ISNUMBER($AJ1060),INDEX($C$1:$AB$3985,$AJ1060,AL$4),"")</f>
        <v/>
      </c>
      <c r="AM1060" s="128"/>
      <c r="AN1060" s="128" t="str">
        <f t="shared" si="108"/>
        <v/>
      </c>
      <c r="AO1060" s="7" t="str">
        <f t="shared" si="104"/>
        <v/>
      </c>
      <c r="AP1060" s="10" t="str">
        <f t="shared" si="104"/>
        <v/>
      </c>
      <c r="AQ1060" s="310">
        <f>IF(ISNUMBER(SEARCH($T$30,AO1060)),MAX(AQ$5:AQ1059)+1,0)</f>
        <v>0</v>
      </c>
      <c r="AR1060" s="310">
        <f>IF(ISNUMBER(SEARCH($T$31,AO1060)),MAX(AR$5:AR1059)+1,0)</f>
        <v>0</v>
      </c>
      <c r="AS1060" s="128" t="str">
        <f t="shared" si="107"/>
        <v/>
      </c>
      <c r="AT1060" s="105" t="str">
        <f>IF(ISNUMBER($AS1060),INDEX($C$1:$AB$3985,$AS1060,AT$4),"")</f>
        <v/>
      </c>
      <c r="AU1060" s="128"/>
      <c r="AV1060" s="128" t="str">
        <f t="shared" si="109"/>
        <v/>
      </c>
      <c r="AW1060" s="105" t="str">
        <f>IF(ISNUMBER($AV1060),INDEX($C$1:$AB$3985,$AV1060,AW$4),"")</f>
        <v/>
      </c>
      <c r="AX1060" s="105" t="str">
        <f>IF(ISNUMBER($AV1060),INDEX($C$1:$AB$3985,$AV1060,AX$4),"")</f>
        <v/>
      </c>
      <c r="AY1060" s="128"/>
      <c r="AZ1060" s="128"/>
      <c r="BA1060" s="128" t="str">
        <f t="shared" si="110"/>
        <v/>
      </c>
      <c r="BB1060" s="105" t="str">
        <f>IF(ISNUMBER($BA1060),INDEX($C$1:$AB$3985,$BA1060,BB$4),"")</f>
        <v/>
      </c>
      <c r="BC1060" s="105"/>
    </row>
    <row r="1061" spans="1:55" x14ac:dyDescent="0.25">
      <c r="A1061" s="98"/>
      <c r="B1061" s="98">
        <f>ROW()</f>
        <v>1061</v>
      </c>
      <c r="C1061" s="73"/>
      <c r="D1061" s="179" t="s">
        <v>1133</v>
      </c>
      <c r="E1061" s="175">
        <v>19.098140000000001</v>
      </c>
      <c r="F1061" s="175">
        <v>0</v>
      </c>
      <c r="G1061" s="176" t="s">
        <v>854</v>
      </c>
      <c r="H1061" s="176"/>
      <c r="I1061" s="176"/>
      <c r="J1061" s="172"/>
      <c r="K1061" s="173"/>
      <c r="L1061" s="178"/>
      <c r="M1061" s="36"/>
      <c r="N1061" s="36"/>
      <c r="O1061" s="36"/>
      <c r="P1061" s="36"/>
      <c r="Q1061" s="36"/>
      <c r="R1061" s="3"/>
      <c r="S1061" s="106"/>
      <c r="T1061" s="106"/>
      <c r="U1061" s="106"/>
      <c r="V1061" s="106"/>
      <c r="W1061" s="106"/>
      <c r="X1061" s="106"/>
      <c r="Y1061" s="36"/>
      <c r="Z1061" s="36"/>
      <c r="AA1061" s="36"/>
      <c r="AB1061" s="188" t="str">
        <f t="shared" si="105"/>
        <v>or15c09_019.09814</v>
      </c>
      <c r="AC1061" s="188" t="s">
        <v>1585</v>
      </c>
      <c r="AD1061" s="131"/>
      <c r="AE1061" s="131"/>
      <c r="AF1061" s="131"/>
      <c r="AG1061" s="131"/>
      <c r="AH1061" s="131"/>
      <c r="AI1061" s="131"/>
      <c r="AJ1061" s="128" t="str">
        <f t="shared" si="106"/>
        <v/>
      </c>
      <c r="AK1061" s="7" t="str">
        <f>IF(ISNUMBER($AJ1061),INDEX($C$1:$AB$3985,$AJ1061,AK$4),"")</f>
        <v/>
      </c>
      <c r="AL1061" s="7" t="str">
        <f>IF(ISNUMBER($AJ1061),INDEX($C$1:$AB$3985,$AJ1061,AL$4),"")</f>
        <v/>
      </c>
      <c r="AM1061" s="128"/>
      <c r="AN1061" s="128" t="str">
        <f t="shared" si="108"/>
        <v/>
      </c>
      <c r="AO1061" s="7" t="str">
        <f t="shared" si="104"/>
        <v/>
      </c>
      <c r="AP1061" s="10" t="str">
        <f t="shared" si="104"/>
        <v/>
      </c>
      <c r="AQ1061" s="310">
        <f>IF(ISNUMBER(SEARCH($T$30,AO1061)),MAX(AQ$5:AQ1060)+1,0)</f>
        <v>0</v>
      </c>
      <c r="AR1061" s="310">
        <f>IF(ISNUMBER(SEARCH($T$31,AO1061)),MAX(AR$5:AR1060)+1,0)</f>
        <v>0</v>
      </c>
      <c r="AS1061" s="128" t="str">
        <f t="shared" si="107"/>
        <v/>
      </c>
      <c r="AT1061" s="105" t="str">
        <f>IF(ISNUMBER($AS1061),INDEX($C$1:$AB$3985,$AS1061,AT$4),"")</f>
        <v/>
      </c>
      <c r="AU1061" s="128"/>
      <c r="AV1061" s="128" t="str">
        <f t="shared" si="109"/>
        <v/>
      </c>
      <c r="AW1061" s="105" t="str">
        <f>IF(ISNUMBER($AV1061),INDEX($C$1:$AB$3985,$AV1061,AW$4),"")</f>
        <v/>
      </c>
      <c r="AX1061" s="105" t="str">
        <f>IF(ISNUMBER($AV1061),INDEX($C$1:$AB$3985,$AV1061,AX$4),"")</f>
        <v/>
      </c>
      <c r="AY1061" s="128"/>
      <c r="AZ1061" s="128"/>
      <c r="BA1061" s="128" t="str">
        <f t="shared" si="110"/>
        <v/>
      </c>
      <c r="BB1061" s="105" t="str">
        <f>IF(ISNUMBER($BA1061),INDEX($C$1:$AB$3985,$BA1061,BB$4),"")</f>
        <v/>
      </c>
      <c r="BC1061" s="105"/>
    </row>
    <row r="1062" spans="1:55" x14ac:dyDescent="0.25">
      <c r="A1062" s="98"/>
      <c r="B1062" s="98">
        <f>ROW()</f>
        <v>1062</v>
      </c>
      <c r="C1062" s="73"/>
      <c r="D1062" s="179" t="s">
        <v>1134</v>
      </c>
      <c r="E1062" s="175">
        <v>18.74532</v>
      </c>
      <c r="F1062" s="175">
        <v>0</v>
      </c>
      <c r="G1062" s="176" t="s">
        <v>854</v>
      </c>
      <c r="H1062" s="176"/>
      <c r="I1062" s="176"/>
      <c r="J1062" s="172"/>
      <c r="K1062" s="173"/>
      <c r="L1062" s="178"/>
      <c r="M1062" s="36"/>
      <c r="N1062" s="36"/>
      <c r="O1062" s="36"/>
      <c r="P1062" s="36"/>
      <c r="Q1062" s="36"/>
      <c r="R1062" s="3"/>
      <c r="S1062" s="106"/>
      <c r="T1062" s="106"/>
      <c r="U1062" s="106"/>
      <c r="V1062" s="106"/>
      <c r="W1062" s="106"/>
      <c r="X1062" s="106"/>
      <c r="Y1062" s="36"/>
      <c r="Z1062" s="36"/>
      <c r="AA1062" s="36"/>
      <c r="AB1062" s="188" t="str">
        <f t="shared" si="105"/>
        <v>or15c10_018.74532</v>
      </c>
      <c r="AC1062" s="188" t="s">
        <v>1585</v>
      </c>
      <c r="AD1062" s="131"/>
      <c r="AE1062" s="131"/>
      <c r="AF1062" s="131"/>
      <c r="AG1062" s="131"/>
      <c r="AH1062" s="131"/>
      <c r="AI1062" s="131"/>
      <c r="AJ1062" s="128" t="str">
        <f t="shared" si="106"/>
        <v/>
      </c>
      <c r="AK1062" s="7" t="str">
        <f>IF(ISNUMBER($AJ1062),INDEX($C$1:$AB$3985,$AJ1062,AK$4),"")</f>
        <v/>
      </c>
      <c r="AL1062" s="7" t="str">
        <f>IF(ISNUMBER($AJ1062),INDEX($C$1:$AB$3985,$AJ1062,AL$4),"")</f>
        <v/>
      </c>
      <c r="AM1062" s="128"/>
      <c r="AN1062" s="128" t="str">
        <f t="shared" si="108"/>
        <v/>
      </c>
      <c r="AO1062" s="7" t="str">
        <f t="shared" si="104"/>
        <v/>
      </c>
      <c r="AP1062" s="10" t="str">
        <f t="shared" si="104"/>
        <v/>
      </c>
      <c r="AQ1062" s="310">
        <f>IF(ISNUMBER(SEARCH($T$30,AO1062)),MAX(AQ$5:AQ1061)+1,0)</f>
        <v>0</v>
      </c>
      <c r="AR1062" s="310">
        <f>IF(ISNUMBER(SEARCH($T$31,AO1062)),MAX(AR$5:AR1061)+1,0)</f>
        <v>0</v>
      </c>
      <c r="AS1062" s="128" t="str">
        <f t="shared" si="107"/>
        <v/>
      </c>
      <c r="AT1062" s="105" t="str">
        <f>IF(ISNUMBER($AS1062),INDEX($C$1:$AB$3985,$AS1062,AT$4),"")</f>
        <v/>
      </c>
      <c r="AU1062" s="128"/>
      <c r="AV1062" s="128" t="str">
        <f t="shared" si="109"/>
        <v/>
      </c>
      <c r="AW1062" s="105" t="str">
        <f>IF(ISNUMBER($AV1062),INDEX($C$1:$AB$3985,$AV1062,AW$4),"")</f>
        <v/>
      </c>
      <c r="AX1062" s="105" t="str">
        <f>IF(ISNUMBER($AV1062),INDEX($C$1:$AB$3985,$AV1062,AX$4),"")</f>
        <v/>
      </c>
      <c r="AY1062" s="128"/>
      <c r="AZ1062" s="128"/>
      <c r="BA1062" s="128" t="str">
        <f t="shared" si="110"/>
        <v/>
      </c>
      <c r="BB1062" s="105" t="str">
        <f>IF(ISNUMBER($BA1062),INDEX($C$1:$AB$3985,$BA1062,BB$4),"")</f>
        <v/>
      </c>
      <c r="BC1062" s="105"/>
    </row>
    <row r="1063" spans="1:55" x14ac:dyDescent="0.25">
      <c r="A1063" s="98"/>
      <c r="B1063" s="98">
        <f>ROW()</f>
        <v>1063</v>
      </c>
      <c r="C1063" s="73"/>
      <c r="D1063" s="179" t="s">
        <v>1135</v>
      </c>
      <c r="E1063" s="175">
        <v>18.311150000000001</v>
      </c>
      <c r="F1063" s="175">
        <v>0</v>
      </c>
      <c r="G1063" s="176" t="s">
        <v>854</v>
      </c>
      <c r="H1063" s="176"/>
      <c r="I1063" s="176"/>
      <c r="J1063" s="172"/>
      <c r="K1063" s="173"/>
      <c r="L1063" s="178"/>
      <c r="M1063" s="36"/>
      <c r="N1063" s="36"/>
      <c r="O1063" s="36"/>
      <c r="P1063" s="36"/>
      <c r="Q1063" s="36"/>
      <c r="R1063" s="3"/>
      <c r="S1063" s="106"/>
      <c r="T1063" s="106"/>
      <c r="U1063" s="106"/>
      <c r="V1063" s="106"/>
      <c r="W1063" s="106"/>
      <c r="X1063" s="106"/>
      <c r="Y1063" s="36"/>
      <c r="Z1063" s="36"/>
      <c r="AA1063" s="36"/>
      <c r="AB1063" s="188" t="str">
        <f t="shared" si="105"/>
        <v>or15c11_018.31115</v>
      </c>
      <c r="AC1063" s="188" t="s">
        <v>1585</v>
      </c>
      <c r="AD1063" s="131"/>
      <c r="AE1063" s="131"/>
      <c r="AF1063" s="131"/>
      <c r="AG1063" s="131"/>
      <c r="AH1063" s="131"/>
      <c r="AI1063" s="131"/>
      <c r="AJ1063" s="128" t="str">
        <f t="shared" si="106"/>
        <v/>
      </c>
      <c r="AK1063" s="7" t="str">
        <f>IF(ISNUMBER($AJ1063),INDEX($C$1:$AB$3985,$AJ1063,AK$4),"")</f>
        <v/>
      </c>
      <c r="AL1063" s="7" t="str">
        <f>IF(ISNUMBER($AJ1063),INDEX($C$1:$AB$3985,$AJ1063,AL$4),"")</f>
        <v/>
      </c>
      <c r="AM1063" s="128"/>
      <c r="AN1063" s="128" t="str">
        <f t="shared" si="108"/>
        <v/>
      </c>
      <c r="AO1063" s="7" t="str">
        <f t="shared" si="104"/>
        <v/>
      </c>
      <c r="AP1063" s="10" t="str">
        <f t="shared" si="104"/>
        <v/>
      </c>
      <c r="AQ1063" s="310">
        <f>IF(ISNUMBER(SEARCH($T$30,AO1063)),MAX(AQ$5:AQ1062)+1,0)</f>
        <v>0</v>
      </c>
      <c r="AR1063" s="310">
        <f>IF(ISNUMBER(SEARCH($T$31,AO1063)),MAX(AR$5:AR1062)+1,0)</f>
        <v>0</v>
      </c>
      <c r="AS1063" s="128" t="str">
        <f t="shared" si="107"/>
        <v/>
      </c>
      <c r="AT1063" s="105" t="str">
        <f>IF(ISNUMBER($AS1063),INDEX($C$1:$AB$3985,$AS1063,AT$4),"")</f>
        <v/>
      </c>
      <c r="AU1063" s="128"/>
      <c r="AV1063" s="128" t="str">
        <f t="shared" si="109"/>
        <v/>
      </c>
      <c r="AW1063" s="105" t="str">
        <f>IF(ISNUMBER($AV1063),INDEX($C$1:$AB$3985,$AV1063,AW$4),"")</f>
        <v/>
      </c>
      <c r="AX1063" s="105" t="str">
        <f>IF(ISNUMBER($AV1063),INDEX($C$1:$AB$3985,$AV1063,AX$4),"")</f>
        <v/>
      </c>
      <c r="AY1063" s="128"/>
      <c r="AZ1063" s="128"/>
      <c r="BA1063" s="128" t="str">
        <f t="shared" si="110"/>
        <v/>
      </c>
      <c r="BB1063" s="105" t="str">
        <f>IF(ISNUMBER($BA1063),INDEX($C$1:$AB$3985,$BA1063,BB$4),"")</f>
        <v/>
      </c>
      <c r="BC1063" s="105"/>
    </row>
    <row r="1064" spans="1:55" x14ac:dyDescent="0.25">
      <c r="A1064" s="98"/>
      <c r="B1064" s="98">
        <f>ROW()</f>
        <v>1064</v>
      </c>
      <c r="C1064" s="73"/>
      <c r="D1064" s="179" t="s">
        <v>1136</v>
      </c>
      <c r="E1064" s="175">
        <v>17.85145</v>
      </c>
      <c r="F1064" s="175">
        <v>0</v>
      </c>
      <c r="G1064" s="176" t="s">
        <v>854</v>
      </c>
      <c r="H1064" s="176"/>
      <c r="I1064" s="176"/>
      <c r="J1064" s="172"/>
      <c r="K1064" s="173"/>
      <c r="L1064" s="178"/>
      <c r="M1064" s="36"/>
      <c r="N1064" s="36"/>
      <c r="O1064" s="36"/>
      <c r="P1064" s="36"/>
      <c r="Q1064" s="36"/>
      <c r="R1064" s="3"/>
      <c r="S1064" s="106"/>
      <c r="T1064" s="106"/>
      <c r="U1064" s="106"/>
      <c r="V1064" s="106"/>
      <c r="W1064" s="106"/>
      <c r="X1064" s="106"/>
      <c r="Y1064" s="36"/>
      <c r="Z1064" s="36"/>
      <c r="AA1064" s="36"/>
      <c r="AB1064" s="188" t="str">
        <f t="shared" si="105"/>
        <v>or15c12_017.85145</v>
      </c>
      <c r="AC1064" s="188" t="s">
        <v>1585</v>
      </c>
      <c r="AD1064" s="131"/>
      <c r="AE1064" s="131"/>
      <c r="AF1064" s="131"/>
      <c r="AG1064" s="131"/>
      <c r="AH1064" s="131"/>
      <c r="AI1064" s="131"/>
      <c r="AJ1064" s="128" t="str">
        <f t="shared" si="106"/>
        <v/>
      </c>
      <c r="AK1064" s="7" t="str">
        <f>IF(ISNUMBER($AJ1064),INDEX($C$1:$AB$3985,$AJ1064,AK$4),"")</f>
        <v/>
      </c>
      <c r="AL1064" s="7" t="str">
        <f>IF(ISNUMBER($AJ1064),INDEX($C$1:$AB$3985,$AJ1064,AL$4),"")</f>
        <v/>
      </c>
      <c r="AM1064" s="128"/>
      <c r="AN1064" s="128" t="str">
        <f t="shared" si="108"/>
        <v/>
      </c>
      <c r="AO1064" s="7" t="str">
        <f t="shared" si="104"/>
        <v/>
      </c>
      <c r="AP1064" s="10" t="str">
        <f t="shared" si="104"/>
        <v/>
      </c>
      <c r="AQ1064" s="310">
        <f>IF(ISNUMBER(SEARCH($T$30,AO1064)),MAX(AQ$5:AQ1063)+1,0)</f>
        <v>0</v>
      </c>
      <c r="AR1064" s="310">
        <f>IF(ISNUMBER(SEARCH($T$31,AO1064)),MAX(AR$5:AR1063)+1,0)</f>
        <v>0</v>
      </c>
      <c r="AS1064" s="128" t="str">
        <f t="shared" si="107"/>
        <v/>
      </c>
      <c r="AT1064" s="105" t="str">
        <f>IF(ISNUMBER($AS1064),INDEX($C$1:$AB$3985,$AS1064,AT$4),"")</f>
        <v/>
      </c>
      <c r="AU1064" s="128"/>
      <c r="AV1064" s="128" t="str">
        <f t="shared" si="109"/>
        <v/>
      </c>
      <c r="AW1064" s="105" t="str">
        <f>IF(ISNUMBER($AV1064),INDEX($C$1:$AB$3985,$AV1064,AW$4),"")</f>
        <v/>
      </c>
      <c r="AX1064" s="105" t="str">
        <f>IF(ISNUMBER($AV1064),INDEX($C$1:$AB$3985,$AV1064,AX$4),"")</f>
        <v/>
      </c>
      <c r="AY1064" s="128"/>
      <c r="AZ1064" s="128"/>
      <c r="BA1064" s="128" t="str">
        <f t="shared" si="110"/>
        <v/>
      </c>
      <c r="BB1064" s="105" t="str">
        <f>IF(ISNUMBER($BA1064),INDEX($C$1:$AB$3985,$BA1064,BB$4),"")</f>
        <v/>
      </c>
      <c r="BC1064" s="105"/>
    </row>
    <row r="1065" spans="1:55" x14ac:dyDescent="0.25">
      <c r="A1065" s="98"/>
      <c r="B1065" s="98">
        <f>ROW()</f>
        <v>1065</v>
      </c>
      <c r="C1065" s="73"/>
      <c r="D1065" s="179" t="s">
        <v>1137</v>
      </c>
      <c r="E1065" s="175">
        <v>17.324670000000001</v>
      </c>
      <c r="F1065" s="175">
        <v>0</v>
      </c>
      <c r="G1065" s="176" t="s">
        <v>854</v>
      </c>
      <c r="H1065" s="176"/>
      <c r="I1065" s="176"/>
      <c r="J1065" s="172"/>
      <c r="K1065" s="173"/>
      <c r="L1065" s="178"/>
      <c r="M1065" s="36"/>
      <c r="N1065" s="36"/>
      <c r="O1065" s="36"/>
      <c r="P1065" s="36"/>
      <c r="Q1065" s="36"/>
      <c r="R1065" s="3"/>
      <c r="S1065" s="106"/>
      <c r="T1065" s="106"/>
      <c r="U1065" s="106"/>
      <c r="V1065" s="106"/>
      <c r="W1065" s="106"/>
      <c r="X1065" s="106"/>
      <c r="Y1065" s="36"/>
      <c r="Z1065" s="36"/>
      <c r="AA1065" s="36"/>
      <c r="AB1065" s="188" t="str">
        <f t="shared" si="105"/>
        <v>or15c13_017.32467</v>
      </c>
      <c r="AC1065" s="188" t="s">
        <v>1585</v>
      </c>
      <c r="AD1065" s="131"/>
      <c r="AE1065" s="131"/>
      <c r="AF1065" s="131"/>
      <c r="AG1065" s="131"/>
      <c r="AH1065" s="131"/>
      <c r="AI1065" s="131"/>
      <c r="AJ1065" s="128" t="str">
        <f t="shared" si="106"/>
        <v/>
      </c>
      <c r="AK1065" s="7" t="str">
        <f>IF(ISNUMBER($AJ1065),INDEX($C$1:$AB$3985,$AJ1065,AK$4),"")</f>
        <v/>
      </c>
      <c r="AL1065" s="7" t="str">
        <f>IF(ISNUMBER($AJ1065),INDEX($C$1:$AB$3985,$AJ1065,AL$4),"")</f>
        <v/>
      </c>
      <c r="AM1065" s="128"/>
      <c r="AN1065" s="128" t="str">
        <f t="shared" si="108"/>
        <v/>
      </c>
      <c r="AO1065" s="7" t="str">
        <f t="shared" si="104"/>
        <v/>
      </c>
      <c r="AP1065" s="10" t="str">
        <f t="shared" si="104"/>
        <v/>
      </c>
      <c r="AQ1065" s="310">
        <f>IF(ISNUMBER(SEARCH($T$30,AO1065)),MAX(AQ$5:AQ1064)+1,0)</f>
        <v>0</v>
      </c>
      <c r="AR1065" s="310">
        <f>IF(ISNUMBER(SEARCH($T$31,AO1065)),MAX(AR$5:AR1064)+1,0)</f>
        <v>0</v>
      </c>
      <c r="AS1065" s="128" t="str">
        <f t="shared" si="107"/>
        <v/>
      </c>
      <c r="AT1065" s="105" t="str">
        <f>IF(ISNUMBER($AS1065),INDEX($C$1:$AB$3985,$AS1065,AT$4),"")</f>
        <v/>
      </c>
      <c r="AU1065" s="128"/>
      <c r="AV1065" s="128" t="str">
        <f t="shared" si="109"/>
        <v/>
      </c>
      <c r="AW1065" s="105" t="str">
        <f>IF(ISNUMBER($AV1065),INDEX($C$1:$AB$3985,$AV1065,AW$4),"")</f>
        <v/>
      </c>
      <c r="AX1065" s="105" t="str">
        <f>IF(ISNUMBER($AV1065),INDEX($C$1:$AB$3985,$AV1065,AX$4),"")</f>
        <v/>
      </c>
      <c r="AY1065" s="128"/>
      <c r="AZ1065" s="128"/>
      <c r="BA1065" s="128" t="str">
        <f t="shared" si="110"/>
        <v/>
      </c>
      <c r="BB1065" s="105" t="str">
        <f>IF(ISNUMBER($BA1065),INDEX($C$1:$AB$3985,$BA1065,BB$4),"")</f>
        <v/>
      </c>
      <c r="BC1065" s="105"/>
    </row>
    <row r="1066" spans="1:55" x14ac:dyDescent="0.25">
      <c r="A1066" s="98"/>
      <c r="B1066" s="98">
        <f>ROW()</f>
        <v>1066</v>
      </c>
      <c r="C1066" s="73"/>
      <c r="D1066" s="179" t="s">
        <v>1138</v>
      </c>
      <c r="E1066" s="175">
        <v>16.717289999999998</v>
      </c>
      <c r="F1066" s="175">
        <v>0</v>
      </c>
      <c r="G1066" s="176" t="s">
        <v>854</v>
      </c>
      <c r="H1066" s="176"/>
      <c r="I1066" s="176"/>
      <c r="J1066" s="172"/>
      <c r="K1066" s="173"/>
      <c r="L1066" s="178"/>
      <c r="M1066" s="36"/>
      <c r="N1066" s="36"/>
      <c r="O1066" s="36"/>
      <c r="P1066" s="36"/>
      <c r="Q1066" s="36"/>
      <c r="R1066" s="3"/>
      <c r="S1066" s="106"/>
      <c r="T1066" s="106"/>
      <c r="U1066" s="106"/>
      <c r="V1066" s="106"/>
      <c r="W1066" s="106"/>
      <c r="X1066" s="106"/>
      <c r="Y1066" s="36"/>
      <c r="Z1066" s="36"/>
      <c r="AA1066" s="36"/>
      <c r="AB1066" s="188" t="str">
        <f t="shared" si="105"/>
        <v>or15c14_016.71729</v>
      </c>
      <c r="AC1066" s="188" t="s">
        <v>1585</v>
      </c>
      <c r="AD1066" s="131"/>
      <c r="AE1066" s="131"/>
      <c r="AF1066" s="131"/>
      <c r="AG1066" s="131"/>
      <c r="AH1066" s="131"/>
      <c r="AI1066" s="131"/>
      <c r="AJ1066" s="128" t="str">
        <f t="shared" si="106"/>
        <v/>
      </c>
      <c r="AK1066" s="7" t="str">
        <f>IF(ISNUMBER($AJ1066),INDEX($C$1:$AB$3985,$AJ1066,AK$4),"")</f>
        <v/>
      </c>
      <c r="AL1066" s="7" t="str">
        <f>IF(ISNUMBER($AJ1066),INDEX($C$1:$AB$3985,$AJ1066,AL$4),"")</f>
        <v/>
      </c>
      <c r="AM1066" s="128"/>
      <c r="AN1066" s="128" t="str">
        <f t="shared" si="108"/>
        <v/>
      </c>
      <c r="AO1066" s="7" t="str">
        <f t="shared" si="104"/>
        <v/>
      </c>
      <c r="AP1066" s="10" t="str">
        <f t="shared" si="104"/>
        <v/>
      </c>
      <c r="AQ1066" s="310">
        <f>IF(ISNUMBER(SEARCH($T$30,AO1066)),MAX(AQ$5:AQ1065)+1,0)</f>
        <v>0</v>
      </c>
      <c r="AR1066" s="310">
        <f>IF(ISNUMBER(SEARCH($T$31,AO1066)),MAX(AR$5:AR1065)+1,0)</f>
        <v>0</v>
      </c>
      <c r="AS1066" s="128" t="str">
        <f t="shared" si="107"/>
        <v/>
      </c>
      <c r="AT1066" s="105" t="str">
        <f>IF(ISNUMBER($AS1066),INDEX($C$1:$AB$3985,$AS1066,AT$4),"")</f>
        <v/>
      </c>
      <c r="AU1066" s="128"/>
      <c r="AV1066" s="128" t="str">
        <f t="shared" si="109"/>
        <v/>
      </c>
      <c r="AW1066" s="105" t="str">
        <f>IF(ISNUMBER($AV1066),INDEX($C$1:$AB$3985,$AV1066,AW$4),"")</f>
        <v/>
      </c>
      <c r="AX1066" s="105" t="str">
        <f>IF(ISNUMBER($AV1066),INDEX($C$1:$AB$3985,$AV1066,AX$4),"")</f>
        <v/>
      </c>
      <c r="AY1066" s="128"/>
      <c r="AZ1066" s="128"/>
      <c r="BA1066" s="128" t="str">
        <f t="shared" si="110"/>
        <v/>
      </c>
      <c r="BB1066" s="105" t="str">
        <f>IF(ISNUMBER($BA1066),INDEX($C$1:$AB$3985,$BA1066,BB$4),"")</f>
        <v/>
      </c>
      <c r="BC1066" s="105"/>
    </row>
    <row r="1067" spans="1:55" x14ac:dyDescent="0.25">
      <c r="A1067" s="98"/>
      <c r="B1067" s="98">
        <f>ROW()</f>
        <v>1067</v>
      </c>
      <c r="C1067" s="73"/>
      <c r="D1067" s="179" t="s">
        <v>1139</v>
      </c>
      <c r="E1067" s="175">
        <v>17.131979999999999</v>
      </c>
      <c r="F1067" s="175">
        <v>0</v>
      </c>
      <c r="G1067" s="176" t="s">
        <v>854</v>
      </c>
      <c r="H1067" s="176"/>
      <c r="I1067" s="176"/>
      <c r="J1067" s="172"/>
      <c r="K1067" s="173"/>
      <c r="L1067" s="178"/>
      <c r="M1067" s="36"/>
      <c r="N1067" s="36"/>
      <c r="O1067" s="36"/>
      <c r="P1067" s="36"/>
      <c r="Q1067" s="36"/>
      <c r="R1067" s="3"/>
      <c r="S1067" s="106"/>
      <c r="T1067" s="106"/>
      <c r="U1067" s="106"/>
      <c r="V1067" s="106"/>
      <c r="W1067" s="106"/>
      <c r="X1067" s="106"/>
      <c r="Y1067" s="36"/>
      <c r="Z1067" s="36"/>
      <c r="AA1067" s="36"/>
      <c r="AB1067" s="188" t="str">
        <f t="shared" si="105"/>
        <v>or15c15_017.13198</v>
      </c>
      <c r="AC1067" s="188" t="s">
        <v>1585</v>
      </c>
      <c r="AD1067" s="131"/>
      <c r="AE1067" s="131"/>
      <c r="AF1067" s="131"/>
      <c r="AG1067" s="131"/>
      <c r="AH1067" s="131"/>
      <c r="AI1067" s="131"/>
      <c r="AJ1067" s="128" t="str">
        <f t="shared" si="106"/>
        <v/>
      </c>
      <c r="AK1067" s="7" t="str">
        <f>IF(ISNUMBER($AJ1067),INDEX($C$1:$AB$3985,$AJ1067,AK$4),"")</f>
        <v/>
      </c>
      <c r="AL1067" s="7" t="str">
        <f>IF(ISNUMBER($AJ1067),INDEX($C$1:$AB$3985,$AJ1067,AL$4),"")</f>
        <v/>
      </c>
      <c r="AM1067" s="128"/>
      <c r="AN1067" s="128" t="str">
        <f t="shared" si="108"/>
        <v/>
      </c>
      <c r="AO1067" s="7" t="str">
        <f t="shared" si="104"/>
        <v/>
      </c>
      <c r="AP1067" s="10" t="str">
        <f t="shared" si="104"/>
        <v/>
      </c>
      <c r="AQ1067" s="310">
        <f>IF(ISNUMBER(SEARCH($T$30,AO1067)),MAX(AQ$5:AQ1066)+1,0)</f>
        <v>0</v>
      </c>
      <c r="AR1067" s="310">
        <f>IF(ISNUMBER(SEARCH($T$31,AO1067)),MAX(AR$5:AR1066)+1,0)</f>
        <v>0</v>
      </c>
      <c r="AS1067" s="128" t="str">
        <f t="shared" si="107"/>
        <v/>
      </c>
      <c r="AT1067" s="105" t="str">
        <f>IF(ISNUMBER($AS1067),INDEX($C$1:$AB$3985,$AS1067,AT$4),"")</f>
        <v/>
      </c>
      <c r="AU1067" s="128"/>
      <c r="AV1067" s="128" t="str">
        <f t="shared" si="109"/>
        <v/>
      </c>
      <c r="AW1067" s="105" t="str">
        <f>IF(ISNUMBER($AV1067),INDEX($C$1:$AB$3985,$AV1067,AW$4),"")</f>
        <v/>
      </c>
      <c r="AX1067" s="105" t="str">
        <f>IF(ISNUMBER($AV1067),INDEX($C$1:$AB$3985,$AV1067,AX$4),"")</f>
        <v/>
      </c>
      <c r="AY1067" s="128"/>
      <c r="AZ1067" s="128"/>
      <c r="BA1067" s="128" t="str">
        <f t="shared" si="110"/>
        <v/>
      </c>
      <c r="BB1067" s="105" t="str">
        <f>IF(ISNUMBER($BA1067),INDEX($C$1:$AB$3985,$BA1067,BB$4),"")</f>
        <v/>
      </c>
      <c r="BC1067" s="105"/>
    </row>
    <row r="1068" spans="1:55" x14ac:dyDescent="0.25">
      <c r="A1068" s="98"/>
      <c r="B1068" s="98">
        <f>ROW()</f>
        <v>1068</v>
      </c>
      <c r="C1068" s="73"/>
      <c r="D1068" s="179" t="s">
        <v>1140</v>
      </c>
      <c r="E1068" s="175">
        <v>17.503240000000002</v>
      </c>
      <c r="F1068" s="175">
        <v>0</v>
      </c>
      <c r="G1068" s="176" t="s">
        <v>854</v>
      </c>
      <c r="H1068" s="176"/>
      <c r="I1068" s="176"/>
      <c r="J1068" s="172"/>
      <c r="K1068" s="173"/>
      <c r="L1068" s="178"/>
      <c r="M1068" s="36"/>
      <c r="N1068" s="36"/>
      <c r="O1068" s="36"/>
      <c r="P1068" s="36"/>
      <c r="Q1068" s="36"/>
      <c r="R1068" s="3"/>
      <c r="S1068" s="106"/>
      <c r="T1068" s="106"/>
      <c r="U1068" s="106"/>
      <c r="V1068" s="106"/>
      <c r="W1068" s="106"/>
      <c r="X1068" s="106"/>
      <c r="Y1068" s="36"/>
      <c r="Z1068" s="36"/>
      <c r="AA1068" s="36"/>
      <c r="AB1068" s="188" t="str">
        <f t="shared" si="105"/>
        <v>or15c16_017.50324</v>
      </c>
      <c r="AC1068" s="188" t="s">
        <v>1585</v>
      </c>
      <c r="AD1068" s="131"/>
      <c r="AE1068" s="131"/>
      <c r="AF1068" s="131"/>
      <c r="AG1068" s="131"/>
      <c r="AH1068" s="131"/>
      <c r="AI1068" s="131"/>
      <c r="AJ1068" s="128" t="str">
        <f t="shared" si="106"/>
        <v/>
      </c>
      <c r="AK1068" s="7" t="str">
        <f>IF(ISNUMBER($AJ1068),INDEX($C$1:$AB$3985,$AJ1068,AK$4),"")</f>
        <v/>
      </c>
      <c r="AL1068" s="7" t="str">
        <f>IF(ISNUMBER($AJ1068),INDEX($C$1:$AB$3985,$AJ1068,AL$4),"")</f>
        <v/>
      </c>
      <c r="AM1068" s="128"/>
      <c r="AN1068" s="128" t="str">
        <f t="shared" si="108"/>
        <v/>
      </c>
      <c r="AO1068" s="7" t="str">
        <f t="shared" si="104"/>
        <v/>
      </c>
      <c r="AP1068" s="10" t="str">
        <f t="shared" si="104"/>
        <v/>
      </c>
      <c r="AQ1068" s="310">
        <f>IF(ISNUMBER(SEARCH($T$30,AO1068)),MAX(AQ$5:AQ1067)+1,0)</f>
        <v>0</v>
      </c>
      <c r="AR1068" s="310">
        <f>IF(ISNUMBER(SEARCH($T$31,AO1068)),MAX(AR$5:AR1067)+1,0)</f>
        <v>0</v>
      </c>
      <c r="AS1068" s="128" t="str">
        <f t="shared" si="107"/>
        <v/>
      </c>
      <c r="AT1068" s="105" t="str">
        <f>IF(ISNUMBER($AS1068),INDEX($C$1:$AB$3985,$AS1068,AT$4),"")</f>
        <v/>
      </c>
      <c r="AU1068" s="128"/>
      <c r="AV1068" s="128" t="str">
        <f t="shared" si="109"/>
        <v/>
      </c>
      <c r="AW1068" s="105" t="str">
        <f>IF(ISNUMBER($AV1068),INDEX($C$1:$AB$3985,$AV1068,AW$4),"")</f>
        <v/>
      </c>
      <c r="AX1068" s="105" t="str">
        <f>IF(ISNUMBER($AV1068),INDEX($C$1:$AB$3985,$AV1068,AX$4),"")</f>
        <v/>
      </c>
      <c r="AY1068" s="128"/>
      <c r="AZ1068" s="128"/>
      <c r="BA1068" s="128" t="str">
        <f t="shared" si="110"/>
        <v/>
      </c>
      <c r="BB1068" s="105" t="str">
        <f>IF(ISNUMBER($BA1068),INDEX($C$1:$AB$3985,$BA1068,BB$4),"")</f>
        <v/>
      </c>
      <c r="BC1068" s="105"/>
    </row>
    <row r="1069" spans="1:55" x14ac:dyDescent="0.25">
      <c r="A1069" s="98"/>
      <c r="B1069" s="98">
        <f>ROW()</f>
        <v>1069</v>
      </c>
      <c r="C1069" s="73"/>
      <c r="D1069" s="179" t="s">
        <v>1141</v>
      </c>
      <c r="E1069" s="175">
        <v>17.721309999999999</v>
      </c>
      <c r="F1069" s="175">
        <v>0</v>
      </c>
      <c r="G1069" s="176" t="s">
        <v>854</v>
      </c>
      <c r="H1069" s="176"/>
      <c r="I1069" s="176"/>
      <c r="J1069" s="172"/>
      <c r="K1069" s="173"/>
      <c r="L1069" s="178"/>
      <c r="M1069" s="36"/>
      <c r="N1069" s="36"/>
      <c r="O1069" s="36"/>
      <c r="P1069" s="36"/>
      <c r="Q1069" s="36"/>
      <c r="R1069" s="3"/>
      <c r="S1069" s="106"/>
      <c r="T1069" s="106"/>
      <c r="U1069" s="106"/>
      <c r="V1069" s="106"/>
      <c r="W1069" s="106"/>
      <c r="X1069" s="106"/>
      <c r="Y1069" s="36"/>
      <c r="Z1069" s="36"/>
      <c r="AA1069" s="36"/>
      <c r="AB1069" s="188" t="str">
        <f t="shared" si="105"/>
        <v>or15c17_017.72131</v>
      </c>
      <c r="AC1069" s="188" t="s">
        <v>1585</v>
      </c>
      <c r="AD1069" s="131"/>
      <c r="AE1069" s="131"/>
      <c r="AF1069" s="131"/>
      <c r="AG1069" s="131"/>
      <c r="AH1069" s="131"/>
      <c r="AI1069" s="131"/>
      <c r="AJ1069" s="128" t="str">
        <f t="shared" si="106"/>
        <v/>
      </c>
      <c r="AK1069" s="7" t="str">
        <f>IF(ISNUMBER($AJ1069),INDEX($C$1:$AB$3985,$AJ1069,AK$4),"")</f>
        <v/>
      </c>
      <c r="AL1069" s="7" t="str">
        <f>IF(ISNUMBER($AJ1069),INDEX($C$1:$AB$3985,$AJ1069,AL$4),"")</f>
        <v/>
      </c>
      <c r="AM1069" s="128"/>
      <c r="AN1069" s="128" t="str">
        <f t="shared" si="108"/>
        <v/>
      </c>
      <c r="AO1069" s="7" t="str">
        <f t="shared" si="104"/>
        <v/>
      </c>
      <c r="AP1069" s="10" t="str">
        <f t="shared" si="104"/>
        <v/>
      </c>
      <c r="AQ1069" s="310">
        <f>IF(ISNUMBER(SEARCH($T$30,AO1069)),MAX(AQ$5:AQ1068)+1,0)</f>
        <v>0</v>
      </c>
      <c r="AR1069" s="310">
        <f>IF(ISNUMBER(SEARCH($T$31,AO1069)),MAX(AR$5:AR1068)+1,0)</f>
        <v>0</v>
      </c>
      <c r="AS1069" s="128" t="str">
        <f t="shared" si="107"/>
        <v/>
      </c>
      <c r="AT1069" s="105" t="str">
        <f>IF(ISNUMBER($AS1069),INDEX($C$1:$AB$3985,$AS1069,AT$4),"")</f>
        <v/>
      </c>
      <c r="AU1069" s="128"/>
      <c r="AV1069" s="128" t="str">
        <f t="shared" si="109"/>
        <v/>
      </c>
      <c r="AW1069" s="105" t="str">
        <f>IF(ISNUMBER($AV1069),INDEX($C$1:$AB$3985,$AV1069,AW$4),"")</f>
        <v/>
      </c>
      <c r="AX1069" s="105" t="str">
        <f>IF(ISNUMBER($AV1069),INDEX($C$1:$AB$3985,$AV1069,AX$4),"")</f>
        <v/>
      </c>
      <c r="AY1069" s="128"/>
      <c r="AZ1069" s="128"/>
      <c r="BA1069" s="128" t="str">
        <f t="shared" si="110"/>
        <v/>
      </c>
      <c r="BB1069" s="105" t="str">
        <f>IF(ISNUMBER($BA1069),INDEX($C$1:$AB$3985,$BA1069,BB$4),"")</f>
        <v/>
      </c>
      <c r="BC1069" s="105"/>
    </row>
    <row r="1070" spans="1:55" x14ac:dyDescent="0.25">
      <c r="A1070" s="98"/>
      <c r="B1070" s="98">
        <f>ROW()</f>
        <v>1070</v>
      </c>
      <c r="C1070" s="73"/>
      <c r="D1070" s="179" t="s">
        <v>1142</v>
      </c>
      <c r="E1070" s="175">
        <v>17.853179999999998</v>
      </c>
      <c r="F1070" s="175">
        <v>0</v>
      </c>
      <c r="G1070" s="176" t="s">
        <v>854</v>
      </c>
      <c r="H1070" s="176"/>
      <c r="I1070" s="176"/>
      <c r="J1070" s="172"/>
      <c r="K1070" s="173"/>
      <c r="L1070" s="178"/>
      <c r="M1070" s="36"/>
      <c r="N1070" s="36"/>
      <c r="O1070" s="36"/>
      <c r="P1070" s="36"/>
      <c r="Q1070" s="36"/>
      <c r="R1070" s="3"/>
      <c r="S1070" s="106"/>
      <c r="T1070" s="106"/>
      <c r="U1070" s="106"/>
      <c r="V1070" s="106"/>
      <c r="W1070" s="106"/>
      <c r="X1070" s="106"/>
      <c r="Y1070" s="36"/>
      <c r="Z1070" s="36"/>
      <c r="AA1070" s="36"/>
      <c r="AB1070" s="188" t="str">
        <f t="shared" si="105"/>
        <v>or15c18_017.85318</v>
      </c>
      <c r="AC1070" s="188" t="s">
        <v>1585</v>
      </c>
      <c r="AD1070" s="131"/>
      <c r="AE1070" s="131"/>
      <c r="AF1070" s="131"/>
      <c r="AG1070" s="131"/>
      <c r="AH1070" s="131"/>
      <c r="AI1070" s="131"/>
      <c r="AJ1070" s="128" t="str">
        <f t="shared" si="106"/>
        <v/>
      </c>
      <c r="AK1070" s="7" t="str">
        <f>IF(ISNUMBER($AJ1070),INDEX($C$1:$AB$3985,$AJ1070,AK$4),"")</f>
        <v/>
      </c>
      <c r="AL1070" s="7" t="str">
        <f>IF(ISNUMBER($AJ1070),INDEX($C$1:$AB$3985,$AJ1070,AL$4),"")</f>
        <v/>
      </c>
      <c r="AM1070" s="128"/>
      <c r="AN1070" s="128" t="str">
        <f t="shared" si="108"/>
        <v/>
      </c>
      <c r="AO1070" s="7" t="str">
        <f t="shared" si="104"/>
        <v/>
      </c>
      <c r="AP1070" s="10" t="str">
        <f t="shared" si="104"/>
        <v/>
      </c>
      <c r="AQ1070" s="310">
        <f>IF(ISNUMBER(SEARCH($T$30,AO1070)),MAX(AQ$5:AQ1069)+1,0)</f>
        <v>0</v>
      </c>
      <c r="AR1070" s="310">
        <f>IF(ISNUMBER(SEARCH($T$31,AO1070)),MAX(AR$5:AR1069)+1,0)</f>
        <v>0</v>
      </c>
      <c r="AS1070" s="128" t="str">
        <f t="shared" si="107"/>
        <v/>
      </c>
      <c r="AT1070" s="105" t="str">
        <f>IF(ISNUMBER($AS1070),INDEX($C$1:$AB$3985,$AS1070,AT$4),"")</f>
        <v/>
      </c>
      <c r="AU1070" s="128"/>
      <c r="AV1070" s="128" t="str">
        <f t="shared" si="109"/>
        <v/>
      </c>
      <c r="AW1070" s="105" t="str">
        <f>IF(ISNUMBER($AV1070),INDEX($C$1:$AB$3985,$AV1070,AW$4),"")</f>
        <v/>
      </c>
      <c r="AX1070" s="105" t="str">
        <f>IF(ISNUMBER($AV1070),INDEX($C$1:$AB$3985,$AV1070,AX$4),"")</f>
        <v/>
      </c>
      <c r="AY1070" s="128"/>
      <c r="AZ1070" s="128"/>
      <c r="BA1070" s="128" t="str">
        <f t="shared" si="110"/>
        <v/>
      </c>
      <c r="BB1070" s="105" t="str">
        <f>IF(ISNUMBER($BA1070),INDEX($C$1:$AB$3985,$BA1070,BB$4),"")</f>
        <v/>
      </c>
      <c r="BC1070" s="105"/>
    </row>
    <row r="1071" spans="1:55" x14ac:dyDescent="0.25">
      <c r="A1071" s="98"/>
      <c r="B1071" s="98">
        <f>ROW()</f>
        <v>1071</v>
      </c>
      <c r="C1071" s="73"/>
      <c r="D1071" s="179" t="s">
        <v>1143</v>
      </c>
      <c r="E1071" s="175">
        <v>17.91159</v>
      </c>
      <c r="F1071" s="175">
        <v>0</v>
      </c>
      <c r="G1071" s="176" t="s">
        <v>854</v>
      </c>
      <c r="H1071" s="176"/>
      <c r="I1071" s="176"/>
      <c r="J1071" s="172"/>
      <c r="K1071" s="173"/>
      <c r="L1071" s="178"/>
      <c r="M1071" s="36"/>
      <c r="N1071" s="36"/>
      <c r="O1071" s="36"/>
      <c r="P1071" s="36"/>
      <c r="Q1071" s="36"/>
      <c r="R1071" s="3"/>
      <c r="S1071" s="106"/>
      <c r="T1071" s="106"/>
      <c r="U1071" s="106"/>
      <c r="V1071" s="106"/>
      <c r="W1071" s="106"/>
      <c r="X1071" s="106"/>
      <c r="Y1071" s="36"/>
      <c r="Z1071" s="36"/>
      <c r="AA1071" s="36"/>
      <c r="AB1071" s="188" t="str">
        <f t="shared" si="105"/>
        <v>or15c19_017.91159</v>
      </c>
      <c r="AC1071" s="188" t="s">
        <v>1585</v>
      </c>
      <c r="AD1071" s="131"/>
      <c r="AE1071" s="131"/>
      <c r="AF1071" s="131"/>
      <c r="AG1071" s="131"/>
      <c r="AH1071" s="131"/>
      <c r="AI1071" s="131"/>
      <c r="AJ1071" s="128" t="str">
        <f t="shared" si="106"/>
        <v/>
      </c>
      <c r="AK1071" s="7" t="str">
        <f>IF(ISNUMBER($AJ1071),INDEX($C$1:$AB$3985,$AJ1071,AK$4),"")</f>
        <v/>
      </c>
      <c r="AL1071" s="7" t="str">
        <f>IF(ISNUMBER($AJ1071),INDEX($C$1:$AB$3985,$AJ1071,AL$4),"")</f>
        <v/>
      </c>
      <c r="AM1071" s="128"/>
      <c r="AN1071" s="128" t="str">
        <f t="shared" si="108"/>
        <v/>
      </c>
      <c r="AO1071" s="7" t="str">
        <f t="shared" si="104"/>
        <v/>
      </c>
      <c r="AP1071" s="10" t="str">
        <f t="shared" si="104"/>
        <v/>
      </c>
      <c r="AQ1071" s="310">
        <f>IF(ISNUMBER(SEARCH($T$30,AO1071)),MAX(AQ$5:AQ1070)+1,0)</f>
        <v>0</v>
      </c>
      <c r="AR1071" s="310">
        <f>IF(ISNUMBER(SEARCH($T$31,AO1071)),MAX(AR$5:AR1070)+1,0)</f>
        <v>0</v>
      </c>
      <c r="AS1071" s="128" t="str">
        <f t="shared" si="107"/>
        <v/>
      </c>
      <c r="AT1071" s="105" t="str">
        <f>IF(ISNUMBER($AS1071),INDEX($C$1:$AB$3985,$AS1071,AT$4),"")</f>
        <v/>
      </c>
      <c r="AU1071" s="128"/>
      <c r="AV1071" s="128" t="str">
        <f t="shared" si="109"/>
        <v/>
      </c>
      <c r="AW1071" s="105" t="str">
        <f>IF(ISNUMBER($AV1071),INDEX($C$1:$AB$3985,$AV1071,AW$4),"")</f>
        <v/>
      </c>
      <c r="AX1071" s="105" t="str">
        <f>IF(ISNUMBER($AV1071),INDEX($C$1:$AB$3985,$AV1071,AX$4),"")</f>
        <v/>
      </c>
      <c r="AY1071" s="128"/>
      <c r="AZ1071" s="128"/>
      <c r="BA1071" s="128" t="str">
        <f t="shared" si="110"/>
        <v/>
      </c>
      <c r="BB1071" s="105" t="str">
        <f>IF(ISNUMBER($BA1071),INDEX($C$1:$AB$3985,$BA1071,BB$4),"")</f>
        <v/>
      </c>
      <c r="BC1071" s="105"/>
    </row>
    <row r="1072" spans="1:55" x14ac:dyDescent="0.25">
      <c r="A1072" s="98"/>
      <c r="B1072" s="98">
        <f>ROW()</f>
        <v>1072</v>
      </c>
      <c r="C1072" s="73"/>
      <c r="D1072" s="179" t="s">
        <v>1144</v>
      </c>
      <c r="E1072" s="175">
        <v>28.633590000000002</v>
      </c>
      <c r="F1072" s="175">
        <v>0</v>
      </c>
      <c r="G1072" s="176" t="s">
        <v>854</v>
      </c>
      <c r="H1072" s="176"/>
      <c r="I1072" s="176"/>
      <c r="J1072" s="172"/>
      <c r="K1072" s="173"/>
      <c r="L1072" s="178"/>
      <c r="M1072" s="36"/>
      <c r="N1072" s="36"/>
      <c r="O1072" s="36"/>
      <c r="P1072" s="36"/>
      <c r="Q1072" s="36"/>
      <c r="R1072" s="3"/>
      <c r="S1072" s="106"/>
      <c r="T1072" s="106"/>
      <c r="U1072" s="106"/>
      <c r="V1072" s="106"/>
      <c r="W1072" s="106"/>
      <c r="X1072" s="106"/>
      <c r="Y1072" s="36"/>
      <c r="Z1072" s="36"/>
      <c r="AA1072" s="36"/>
      <c r="AB1072" s="188" t="str">
        <f t="shared" si="105"/>
        <v>or16c00_028.63359</v>
      </c>
      <c r="AC1072" s="188" t="s">
        <v>1585</v>
      </c>
      <c r="AD1072" s="131"/>
      <c r="AE1072" s="131"/>
      <c r="AF1072" s="131"/>
      <c r="AG1072" s="131"/>
      <c r="AH1072" s="131"/>
      <c r="AI1072" s="131"/>
      <c r="AJ1072" s="128" t="str">
        <f t="shared" si="106"/>
        <v/>
      </c>
      <c r="AK1072" s="7" t="str">
        <f>IF(ISNUMBER($AJ1072),INDEX($C$1:$AB$3985,$AJ1072,AK$4),"")</f>
        <v/>
      </c>
      <c r="AL1072" s="7" t="str">
        <f>IF(ISNUMBER($AJ1072),INDEX($C$1:$AB$3985,$AJ1072,AL$4),"")</f>
        <v/>
      </c>
      <c r="AM1072" s="128"/>
      <c r="AN1072" s="128" t="str">
        <f t="shared" si="108"/>
        <v/>
      </c>
      <c r="AO1072" s="7" t="str">
        <f t="shared" si="104"/>
        <v/>
      </c>
      <c r="AP1072" s="10" t="str">
        <f t="shared" si="104"/>
        <v/>
      </c>
      <c r="AQ1072" s="310">
        <f>IF(ISNUMBER(SEARCH($T$30,AO1072)),MAX(AQ$5:AQ1071)+1,0)</f>
        <v>0</v>
      </c>
      <c r="AR1072" s="310">
        <f>IF(ISNUMBER(SEARCH($T$31,AO1072)),MAX(AR$5:AR1071)+1,0)</f>
        <v>0</v>
      </c>
      <c r="AS1072" s="128" t="str">
        <f t="shared" si="107"/>
        <v/>
      </c>
      <c r="AT1072" s="105" t="str">
        <f>IF(ISNUMBER($AS1072),INDEX($C$1:$AB$3985,$AS1072,AT$4),"")</f>
        <v/>
      </c>
      <c r="AU1072" s="128"/>
      <c r="AV1072" s="128" t="str">
        <f t="shared" si="109"/>
        <v/>
      </c>
      <c r="AW1072" s="105" t="str">
        <f>IF(ISNUMBER($AV1072),INDEX($C$1:$AB$3985,$AV1072,AW$4),"")</f>
        <v/>
      </c>
      <c r="AX1072" s="105" t="str">
        <f>IF(ISNUMBER($AV1072),INDEX($C$1:$AB$3985,$AV1072,AX$4),"")</f>
        <v/>
      </c>
      <c r="AY1072" s="128"/>
      <c r="AZ1072" s="128"/>
      <c r="BA1072" s="128" t="str">
        <f t="shared" si="110"/>
        <v/>
      </c>
      <c r="BB1072" s="105" t="str">
        <f>IF(ISNUMBER($BA1072),INDEX($C$1:$AB$3985,$BA1072,BB$4),"")</f>
        <v/>
      </c>
      <c r="BC1072" s="105"/>
    </row>
    <row r="1073" spans="1:55" x14ac:dyDescent="0.25">
      <c r="A1073" s="98"/>
      <c r="B1073" s="98">
        <f>ROW()</f>
        <v>1073</v>
      </c>
      <c r="C1073" s="73"/>
      <c r="D1073" s="179" t="s">
        <v>1145</v>
      </c>
      <c r="E1073" s="175">
        <v>28.617069999999998</v>
      </c>
      <c r="F1073" s="175">
        <v>0</v>
      </c>
      <c r="G1073" s="176" t="s">
        <v>854</v>
      </c>
      <c r="H1073" s="176"/>
      <c r="I1073" s="176"/>
      <c r="J1073" s="172"/>
      <c r="K1073" s="173"/>
      <c r="L1073" s="178"/>
      <c r="M1073" s="36"/>
      <c r="N1073" s="36"/>
      <c r="O1073" s="36"/>
      <c r="P1073" s="36"/>
      <c r="Q1073" s="36"/>
      <c r="R1073" s="3"/>
      <c r="S1073" s="106"/>
      <c r="T1073" s="106"/>
      <c r="U1073" s="106"/>
      <c r="V1073" s="106"/>
      <c r="W1073" s="106"/>
      <c r="X1073" s="106"/>
      <c r="Y1073" s="36"/>
      <c r="Z1073" s="36"/>
      <c r="AA1073" s="36"/>
      <c r="AB1073" s="188" t="str">
        <f t="shared" si="105"/>
        <v>or16c01_028.61707</v>
      </c>
      <c r="AC1073" s="188" t="s">
        <v>1585</v>
      </c>
      <c r="AD1073" s="131"/>
      <c r="AE1073" s="131"/>
      <c r="AF1073" s="131"/>
      <c r="AG1073" s="131"/>
      <c r="AH1073" s="131"/>
      <c r="AI1073" s="131"/>
      <c r="AJ1073" s="128" t="str">
        <f t="shared" si="106"/>
        <v/>
      </c>
      <c r="AK1073" s="7" t="str">
        <f>IF(ISNUMBER($AJ1073),INDEX($C$1:$AB$3985,$AJ1073,AK$4),"")</f>
        <v/>
      </c>
      <c r="AL1073" s="7" t="str">
        <f>IF(ISNUMBER($AJ1073),INDEX($C$1:$AB$3985,$AJ1073,AL$4),"")</f>
        <v/>
      </c>
      <c r="AM1073" s="128"/>
      <c r="AN1073" s="128" t="str">
        <f t="shared" si="108"/>
        <v/>
      </c>
      <c r="AO1073" s="7" t="str">
        <f t="shared" si="104"/>
        <v/>
      </c>
      <c r="AP1073" s="10" t="str">
        <f t="shared" si="104"/>
        <v/>
      </c>
      <c r="AQ1073" s="310">
        <f>IF(ISNUMBER(SEARCH($T$30,AO1073)),MAX(AQ$5:AQ1072)+1,0)</f>
        <v>0</v>
      </c>
      <c r="AR1073" s="310">
        <f>IF(ISNUMBER(SEARCH($T$31,AO1073)),MAX(AR$5:AR1072)+1,0)</f>
        <v>0</v>
      </c>
      <c r="AS1073" s="128" t="str">
        <f t="shared" si="107"/>
        <v/>
      </c>
      <c r="AT1073" s="105" t="str">
        <f>IF(ISNUMBER($AS1073),INDEX($C$1:$AB$3985,$AS1073,AT$4),"")</f>
        <v/>
      </c>
      <c r="AU1073" s="128"/>
      <c r="AV1073" s="128" t="str">
        <f t="shared" si="109"/>
        <v/>
      </c>
      <c r="AW1073" s="105" t="str">
        <f>IF(ISNUMBER($AV1073),INDEX($C$1:$AB$3985,$AV1073,AW$4),"")</f>
        <v/>
      </c>
      <c r="AX1073" s="105" t="str">
        <f>IF(ISNUMBER($AV1073),INDEX($C$1:$AB$3985,$AV1073,AX$4),"")</f>
        <v/>
      </c>
      <c r="AY1073" s="128"/>
      <c r="AZ1073" s="128"/>
      <c r="BA1073" s="128" t="str">
        <f t="shared" si="110"/>
        <v/>
      </c>
      <c r="BB1073" s="105" t="str">
        <f>IF(ISNUMBER($BA1073),INDEX($C$1:$AB$3985,$BA1073,BB$4),"")</f>
        <v/>
      </c>
      <c r="BC1073" s="105"/>
    </row>
    <row r="1074" spans="1:55" x14ac:dyDescent="0.25">
      <c r="A1074" s="98"/>
      <c r="B1074" s="98">
        <f>ROW()</f>
        <v>1074</v>
      </c>
      <c r="C1074" s="73"/>
      <c r="D1074" s="179" t="s">
        <v>1146</v>
      </c>
      <c r="E1074" s="175">
        <v>28.612749999999998</v>
      </c>
      <c r="F1074" s="175">
        <v>0</v>
      </c>
      <c r="G1074" s="176" t="s">
        <v>854</v>
      </c>
      <c r="H1074" s="176"/>
      <c r="I1074" s="176"/>
      <c r="J1074" s="172"/>
      <c r="K1074" s="173"/>
      <c r="L1074" s="178"/>
      <c r="M1074" s="36"/>
      <c r="N1074" s="36"/>
      <c r="O1074" s="36"/>
      <c r="P1074" s="36"/>
      <c r="Q1074" s="36"/>
      <c r="R1074" s="3"/>
      <c r="S1074" s="106"/>
      <c r="T1074" s="106"/>
      <c r="U1074" s="106"/>
      <c r="V1074" s="106"/>
      <c r="W1074" s="106"/>
      <c r="X1074" s="106"/>
      <c r="Y1074" s="36"/>
      <c r="Z1074" s="36"/>
      <c r="AA1074" s="36"/>
      <c r="AB1074" s="188" t="str">
        <f t="shared" si="105"/>
        <v>or16c02_028.61275</v>
      </c>
      <c r="AC1074" s="188" t="s">
        <v>1585</v>
      </c>
      <c r="AD1074" s="131"/>
      <c r="AE1074" s="131"/>
      <c r="AF1074" s="131"/>
      <c r="AG1074" s="131"/>
      <c r="AH1074" s="131"/>
      <c r="AI1074" s="131"/>
      <c r="AJ1074" s="128" t="str">
        <f t="shared" si="106"/>
        <v/>
      </c>
      <c r="AK1074" s="7" t="str">
        <f>IF(ISNUMBER($AJ1074),INDEX($C$1:$AB$3985,$AJ1074,AK$4),"")</f>
        <v/>
      </c>
      <c r="AL1074" s="7" t="str">
        <f>IF(ISNUMBER($AJ1074),INDEX($C$1:$AB$3985,$AJ1074,AL$4),"")</f>
        <v/>
      </c>
      <c r="AM1074" s="128"/>
      <c r="AN1074" s="128" t="str">
        <f t="shared" si="108"/>
        <v/>
      </c>
      <c r="AO1074" s="7" t="str">
        <f t="shared" si="104"/>
        <v/>
      </c>
      <c r="AP1074" s="10" t="str">
        <f t="shared" si="104"/>
        <v/>
      </c>
      <c r="AQ1074" s="310">
        <f>IF(ISNUMBER(SEARCH($T$30,AO1074)),MAX(AQ$5:AQ1073)+1,0)</f>
        <v>0</v>
      </c>
      <c r="AR1074" s="310">
        <f>IF(ISNUMBER(SEARCH($T$31,AO1074)),MAX(AR$5:AR1073)+1,0)</f>
        <v>0</v>
      </c>
      <c r="AS1074" s="128" t="str">
        <f t="shared" si="107"/>
        <v/>
      </c>
      <c r="AT1074" s="105" t="str">
        <f>IF(ISNUMBER($AS1074),INDEX($C$1:$AB$3985,$AS1074,AT$4),"")</f>
        <v/>
      </c>
      <c r="AU1074" s="128"/>
      <c r="AV1074" s="128" t="str">
        <f t="shared" si="109"/>
        <v/>
      </c>
      <c r="AW1074" s="105" t="str">
        <f>IF(ISNUMBER($AV1074),INDEX($C$1:$AB$3985,$AV1074,AW$4),"")</f>
        <v/>
      </c>
      <c r="AX1074" s="105" t="str">
        <f>IF(ISNUMBER($AV1074),INDEX($C$1:$AB$3985,$AV1074,AX$4),"")</f>
        <v/>
      </c>
      <c r="AY1074" s="128"/>
      <c r="AZ1074" s="128"/>
      <c r="BA1074" s="128" t="str">
        <f t="shared" si="110"/>
        <v/>
      </c>
      <c r="BB1074" s="105" t="str">
        <f>IF(ISNUMBER($BA1074),INDEX($C$1:$AB$3985,$BA1074,BB$4),"")</f>
        <v/>
      </c>
      <c r="BC1074" s="105"/>
    </row>
    <row r="1075" spans="1:55" x14ac:dyDescent="0.25">
      <c r="A1075" s="98"/>
      <c r="B1075" s="98">
        <f>ROW()</f>
        <v>1075</v>
      </c>
      <c r="C1075" s="73"/>
      <c r="D1075" s="179" t="s">
        <v>1147</v>
      </c>
      <c r="E1075" s="175">
        <v>28.616669999999999</v>
      </c>
      <c r="F1075" s="175">
        <v>0</v>
      </c>
      <c r="G1075" s="176" t="s">
        <v>854</v>
      </c>
      <c r="H1075" s="176"/>
      <c r="I1075" s="176"/>
      <c r="J1075" s="172"/>
      <c r="K1075" s="173"/>
      <c r="L1075" s="178"/>
      <c r="M1075" s="36"/>
      <c r="N1075" s="36"/>
      <c r="O1075" s="36"/>
      <c r="P1075" s="36"/>
      <c r="Q1075" s="36"/>
      <c r="R1075" s="3"/>
      <c r="S1075" s="106"/>
      <c r="T1075" s="106"/>
      <c r="U1075" s="106"/>
      <c r="V1075" s="106"/>
      <c r="W1075" s="106"/>
      <c r="X1075" s="106"/>
      <c r="Y1075" s="36"/>
      <c r="Z1075" s="36"/>
      <c r="AA1075" s="36"/>
      <c r="AB1075" s="188" t="str">
        <f t="shared" si="105"/>
        <v>or16c03_028.61667</v>
      </c>
      <c r="AC1075" s="188" t="s">
        <v>1585</v>
      </c>
      <c r="AD1075" s="131"/>
      <c r="AE1075" s="131"/>
      <c r="AF1075" s="131"/>
      <c r="AG1075" s="131"/>
      <c r="AH1075" s="131"/>
      <c r="AI1075" s="131"/>
      <c r="AJ1075" s="128" t="str">
        <f t="shared" si="106"/>
        <v/>
      </c>
      <c r="AK1075" s="7" t="str">
        <f>IF(ISNUMBER($AJ1075),INDEX($C$1:$AB$3985,$AJ1075,AK$4),"")</f>
        <v/>
      </c>
      <c r="AL1075" s="7" t="str">
        <f>IF(ISNUMBER($AJ1075),INDEX($C$1:$AB$3985,$AJ1075,AL$4),"")</f>
        <v/>
      </c>
      <c r="AM1075" s="128"/>
      <c r="AN1075" s="128" t="str">
        <f t="shared" si="108"/>
        <v/>
      </c>
      <c r="AO1075" s="7" t="str">
        <f t="shared" si="104"/>
        <v/>
      </c>
      <c r="AP1075" s="10" t="str">
        <f t="shared" si="104"/>
        <v/>
      </c>
      <c r="AQ1075" s="310">
        <f>IF(ISNUMBER(SEARCH($T$30,AO1075)),MAX(AQ$5:AQ1074)+1,0)</f>
        <v>0</v>
      </c>
      <c r="AR1075" s="310">
        <f>IF(ISNUMBER(SEARCH($T$31,AO1075)),MAX(AR$5:AR1074)+1,0)</f>
        <v>0</v>
      </c>
      <c r="AS1075" s="128" t="str">
        <f t="shared" si="107"/>
        <v/>
      </c>
      <c r="AT1075" s="105" t="str">
        <f>IF(ISNUMBER($AS1075),INDEX($C$1:$AB$3985,$AS1075,AT$4),"")</f>
        <v/>
      </c>
      <c r="AU1075" s="128"/>
      <c r="AV1075" s="128" t="str">
        <f t="shared" si="109"/>
        <v/>
      </c>
      <c r="AW1075" s="105" t="str">
        <f>IF(ISNUMBER($AV1075),INDEX($C$1:$AB$3985,$AV1075,AW$4),"")</f>
        <v/>
      </c>
      <c r="AX1075" s="105" t="str">
        <f>IF(ISNUMBER($AV1075),INDEX($C$1:$AB$3985,$AV1075,AX$4),"")</f>
        <v/>
      </c>
      <c r="AY1075" s="128"/>
      <c r="AZ1075" s="128"/>
      <c r="BA1075" s="128" t="str">
        <f t="shared" si="110"/>
        <v/>
      </c>
      <c r="BB1075" s="105" t="str">
        <f>IF(ISNUMBER($BA1075),INDEX($C$1:$AB$3985,$BA1075,BB$4),"")</f>
        <v/>
      </c>
      <c r="BC1075" s="105"/>
    </row>
    <row r="1076" spans="1:55" x14ac:dyDescent="0.25">
      <c r="A1076" s="98"/>
      <c r="B1076" s="98">
        <f>ROW()</f>
        <v>1076</v>
      </c>
      <c r="C1076" s="73"/>
      <c r="D1076" s="179" t="s">
        <v>1148</v>
      </c>
      <c r="E1076" s="175">
        <v>19.240970000000001</v>
      </c>
      <c r="F1076" s="175">
        <v>0</v>
      </c>
      <c r="G1076" s="176" t="s">
        <v>854</v>
      </c>
      <c r="H1076" s="176"/>
      <c r="I1076" s="176"/>
      <c r="J1076" s="172"/>
      <c r="K1076" s="173"/>
      <c r="L1076" s="178"/>
      <c r="M1076" s="36"/>
      <c r="N1076" s="36"/>
      <c r="O1076" s="36"/>
      <c r="P1076" s="36"/>
      <c r="Q1076" s="36"/>
      <c r="R1076" s="3"/>
      <c r="S1076" s="106"/>
      <c r="T1076" s="106"/>
      <c r="U1076" s="106"/>
      <c r="V1076" s="106"/>
      <c r="W1076" s="106"/>
      <c r="X1076" s="106"/>
      <c r="Y1076" s="36"/>
      <c r="Z1076" s="36"/>
      <c r="AA1076" s="36"/>
      <c r="AB1076" s="188" t="str">
        <f t="shared" si="105"/>
        <v>or16c08_019.24097</v>
      </c>
      <c r="AC1076" s="188" t="s">
        <v>1585</v>
      </c>
      <c r="AD1076" s="131"/>
      <c r="AE1076" s="131"/>
      <c r="AF1076" s="131"/>
      <c r="AG1076" s="131"/>
      <c r="AH1076" s="131"/>
      <c r="AI1076" s="131"/>
      <c r="AJ1076" s="128" t="str">
        <f t="shared" si="106"/>
        <v/>
      </c>
      <c r="AK1076" s="7" t="str">
        <f>IF(ISNUMBER($AJ1076),INDEX($C$1:$AB$3985,$AJ1076,AK$4),"")</f>
        <v/>
      </c>
      <c r="AL1076" s="7" t="str">
        <f>IF(ISNUMBER($AJ1076),INDEX($C$1:$AB$3985,$AJ1076,AL$4),"")</f>
        <v/>
      </c>
      <c r="AM1076" s="128"/>
      <c r="AN1076" s="128" t="str">
        <f t="shared" si="108"/>
        <v/>
      </c>
      <c r="AO1076" s="7" t="str">
        <f t="shared" si="104"/>
        <v/>
      </c>
      <c r="AP1076" s="10" t="str">
        <f t="shared" si="104"/>
        <v/>
      </c>
      <c r="AQ1076" s="310">
        <f>IF(ISNUMBER(SEARCH($T$30,AO1076)),MAX(AQ$5:AQ1075)+1,0)</f>
        <v>0</v>
      </c>
      <c r="AR1076" s="310">
        <f>IF(ISNUMBER(SEARCH($T$31,AO1076)),MAX(AR$5:AR1075)+1,0)</f>
        <v>0</v>
      </c>
      <c r="AS1076" s="128" t="str">
        <f t="shared" si="107"/>
        <v/>
      </c>
      <c r="AT1076" s="105" t="str">
        <f>IF(ISNUMBER($AS1076),INDEX($C$1:$AB$3985,$AS1076,AT$4),"")</f>
        <v/>
      </c>
      <c r="AU1076" s="128"/>
      <c r="AV1076" s="128" t="str">
        <f t="shared" si="109"/>
        <v/>
      </c>
      <c r="AW1076" s="105" t="str">
        <f>IF(ISNUMBER($AV1076),INDEX($C$1:$AB$3985,$AV1076,AW$4),"")</f>
        <v/>
      </c>
      <c r="AX1076" s="105" t="str">
        <f>IF(ISNUMBER($AV1076),INDEX($C$1:$AB$3985,$AV1076,AX$4),"")</f>
        <v/>
      </c>
      <c r="AY1076" s="128"/>
      <c r="AZ1076" s="128"/>
      <c r="BA1076" s="128" t="str">
        <f t="shared" si="110"/>
        <v/>
      </c>
      <c r="BB1076" s="105" t="str">
        <f>IF(ISNUMBER($BA1076),INDEX($C$1:$AB$3985,$BA1076,BB$4),"")</f>
        <v/>
      </c>
      <c r="BC1076" s="105"/>
    </row>
    <row r="1077" spans="1:55" x14ac:dyDescent="0.25">
      <c r="A1077" s="98"/>
      <c r="B1077" s="98">
        <f>ROW()</f>
        <v>1077</v>
      </c>
      <c r="C1077" s="73"/>
      <c r="D1077" s="179" t="s">
        <v>1149</v>
      </c>
      <c r="E1077" s="175">
        <v>19.043289999999999</v>
      </c>
      <c r="F1077" s="175">
        <v>0</v>
      </c>
      <c r="G1077" s="176" t="s">
        <v>854</v>
      </c>
      <c r="H1077" s="176"/>
      <c r="I1077" s="176"/>
      <c r="J1077" s="172"/>
      <c r="K1077" s="173"/>
      <c r="L1077" s="178"/>
      <c r="M1077" s="36"/>
      <c r="N1077" s="36"/>
      <c r="O1077" s="36"/>
      <c r="P1077" s="36"/>
      <c r="Q1077" s="36"/>
      <c r="R1077" s="3"/>
      <c r="S1077" s="106"/>
      <c r="T1077" s="106"/>
      <c r="U1077" s="106"/>
      <c r="V1077" s="106"/>
      <c r="W1077" s="106"/>
      <c r="X1077" s="106"/>
      <c r="Y1077" s="36"/>
      <c r="Z1077" s="36"/>
      <c r="AA1077" s="36"/>
      <c r="AB1077" s="188" t="str">
        <f t="shared" si="105"/>
        <v>or16c09_019.04329</v>
      </c>
      <c r="AC1077" s="188" t="s">
        <v>1585</v>
      </c>
      <c r="AD1077" s="131"/>
      <c r="AE1077" s="131"/>
      <c r="AF1077" s="131"/>
      <c r="AG1077" s="131"/>
      <c r="AH1077" s="131"/>
      <c r="AI1077" s="131"/>
      <c r="AJ1077" s="128" t="str">
        <f t="shared" si="106"/>
        <v/>
      </c>
      <c r="AK1077" s="7" t="str">
        <f>IF(ISNUMBER($AJ1077),INDEX($C$1:$AB$3985,$AJ1077,AK$4),"")</f>
        <v/>
      </c>
      <c r="AL1077" s="7" t="str">
        <f>IF(ISNUMBER($AJ1077),INDEX($C$1:$AB$3985,$AJ1077,AL$4),"")</f>
        <v/>
      </c>
      <c r="AM1077" s="128"/>
      <c r="AN1077" s="128" t="str">
        <f t="shared" si="108"/>
        <v/>
      </c>
      <c r="AO1077" s="7" t="str">
        <f t="shared" si="104"/>
        <v/>
      </c>
      <c r="AP1077" s="10" t="str">
        <f t="shared" si="104"/>
        <v/>
      </c>
      <c r="AQ1077" s="310">
        <f>IF(ISNUMBER(SEARCH($T$30,AO1077)),MAX(AQ$5:AQ1076)+1,0)</f>
        <v>0</v>
      </c>
      <c r="AR1077" s="310">
        <f>IF(ISNUMBER(SEARCH($T$31,AO1077)),MAX(AR$5:AR1076)+1,0)</f>
        <v>0</v>
      </c>
      <c r="AS1077" s="128" t="str">
        <f t="shared" si="107"/>
        <v/>
      </c>
      <c r="AT1077" s="105" t="str">
        <f>IF(ISNUMBER($AS1077),INDEX($C$1:$AB$3985,$AS1077,AT$4),"")</f>
        <v/>
      </c>
      <c r="AU1077" s="128"/>
      <c r="AV1077" s="128" t="str">
        <f t="shared" si="109"/>
        <v/>
      </c>
      <c r="AW1077" s="105" t="str">
        <f>IF(ISNUMBER($AV1077),INDEX($C$1:$AB$3985,$AV1077,AW$4),"")</f>
        <v/>
      </c>
      <c r="AX1077" s="105" t="str">
        <f>IF(ISNUMBER($AV1077),INDEX($C$1:$AB$3985,$AV1077,AX$4),"")</f>
        <v/>
      </c>
      <c r="AY1077" s="128"/>
      <c r="AZ1077" s="128"/>
      <c r="BA1077" s="128" t="str">
        <f t="shared" si="110"/>
        <v/>
      </c>
      <c r="BB1077" s="105" t="str">
        <f>IF(ISNUMBER($BA1077),INDEX($C$1:$AB$3985,$BA1077,BB$4),"")</f>
        <v/>
      </c>
      <c r="BC1077" s="105"/>
    </row>
    <row r="1078" spans="1:55" x14ac:dyDescent="0.25">
      <c r="A1078" s="98"/>
      <c r="B1078" s="98">
        <f>ROW()</f>
        <v>1078</v>
      </c>
      <c r="C1078" s="73"/>
      <c r="D1078" s="179" t="s">
        <v>1150</v>
      </c>
      <c r="E1078" s="175">
        <v>18.624669999999998</v>
      </c>
      <c r="F1078" s="175">
        <v>0</v>
      </c>
      <c r="G1078" s="176" t="s">
        <v>854</v>
      </c>
      <c r="H1078" s="176"/>
      <c r="I1078" s="176"/>
      <c r="J1078" s="172"/>
      <c r="K1078" s="173"/>
      <c r="L1078" s="178"/>
      <c r="M1078" s="36"/>
      <c r="N1078" s="36"/>
      <c r="O1078" s="36"/>
      <c r="P1078" s="36"/>
      <c r="Q1078" s="36"/>
      <c r="R1078" s="3"/>
      <c r="S1078" s="106"/>
      <c r="T1078" s="106"/>
      <c r="U1078" s="106"/>
      <c r="V1078" s="106"/>
      <c r="W1078" s="106"/>
      <c r="X1078" s="106"/>
      <c r="Y1078" s="36"/>
      <c r="Z1078" s="36"/>
      <c r="AA1078" s="36"/>
      <c r="AB1078" s="188" t="str">
        <f t="shared" si="105"/>
        <v>or16c10_018.62467</v>
      </c>
      <c r="AC1078" s="188" t="s">
        <v>1585</v>
      </c>
      <c r="AD1078" s="131"/>
      <c r="AE1078" s="131"/>
      <c r="AF1078" s="131"/>
      <c r="AG1078" s="131"/>
      <c r="AH1078" s="131"/>
      <c r="AI1078" s="131"/>
      <c r="AJ1078" s="128" t="str">
        <f t="shared" si="106"/>
        <v/>
      </c>
      <c r="AK1078" s="7" t="str">
        <f>IF(ISNUMBER($AJ1078),INDEX($C$1:$AB$3985,$AJ1078,AK$4),"")</f>
        <v/>
      </c>
      <c r="AL1078" s="7" t="str">
        <f>IF(ISNUMBER($AJ1078),INDEX($C$1:$AB$3985,$AJ1078,AL$4),"")</f>
        <v/>
      </c>
      <c r="AM1078" s="128"/>
      <c r="AN1078" s="128" t="str">
        <f t="shared" si="108"/>
        <v/>
      </c>
      <c r="AO1078" s="7" t="str">
        <f t="shared" si="104"/>
        <v/>
      </c>
      <c r="AP1078" s="10" t="str">
        <f t="shared" si="104"/>
        <v/>
      </c>
      <c r="AQ1078" s="310">
        <f>IF(ISNUMBER(SEARCH($T$30,AO1078)),MAX(AQ$5:AQ1077)+1,0)</f>
        <v>0</v>
      </c>
      <c r="AR1078" s="310">
        <f>IF(ISNUMBER(SEARCH($T$31,AO1078)),MAX(AR$5:AR1077)+1,0)</f>
        <v>0</v>
      </c>
      <c r="AS1078" s="128" t="str">
        <f t="shared" si="107"/>
        <v/>
      </c>
      <c r="AT1078" s="105" t="str">
        <f>IF(ISNUMBER($AS1078),INDEX($C$1:$AB$3985,$AS1078,AT$4),"")</f>
        <v/>
      </c>
      <c r="AU1078" s="128"/>
      <c r="AV1078" s="128" t="str">
        <f t="shared" si="109"/>
        <v/>
      </c>
      <c r="AW1078" s="105" t="str">
        <f>IF(ISNUMBER($AV1078),INDEX($C$1:$AB$3985,$AV1078,AW$4),"")</f>
        <v/>
      </c>
      <c r="AX1078" s="105" t="str">
        <f>IF(ISNUMBER($AV1078),INDEX($C$1:$AB$3985,$AV1078,AX$4),"")</f>
        <v/>
      </c>
      <c r="AY1078" s="128"/>
      <c r="AZ1078" s="128"/>
      <c r="BA1078" s="128" t="str">
        <f t="shared" si="110"/>
        <v/>
      </c>
      <c r="BB1078" s="105" t="str">
        <f>IF(ISNUMBER($BA1078),INDEX($C$1:$AB$3985,$BA1078,BB$4),"")</f>
        <v/>
      </c>
      <c r="BC1078" s="105"/>
    </row>
    <row r="1079" spans="1:55" x14ac:dyDescent="0.25">
      <c r="A1079" s="98"/>
      <c r="B1079" s="98">
        <f>ROW()</f>
        <v>1079</v>
      </c>
      <c r="C1079" s="73"/>
      <c r="D1079" s="179" t="s">
        <v>1151</v>
      </c>
      <c r="E1079" s="175">
        <v>18.158899999999999</v>
      </c>
      <c r="F1079" s="175">
        <v>0</v>
      </c>
      <c r="G1079" s="176" t="s">
        <v>854</v>
      </c>
      <c r="H1079" s="176"/>
      <c r="I1079" s="176"/>
      <c r="J1079" s="172"/>
      <c r="K1079" s="173"/>
      <c r="L1079" s="178"/>
      <c r="M1079" s="36"/>
      <c r="N1079" s="36"/>
      <c r="O1079" s="36"/>
      <c r="P1079" s="36"/>
      <c r="Q1079" s="36"/>
      <c r="R1079" s="3"/>
      <c r="S1079" s="106"/>
      <c r="T1079" s="106"/>
      <c r="U1079" s="106"/>
      <c r="V1079" s="106"/>
      <c r="W1079" s="106"/>
      <c r="X1079" s="106"/>
      <c r="Y1079" s="36"/>
      <c r="Z1079" s="36"/>
      <c r="AA1079" s="36"/>
      <c r="AB1079" s="188" t="str">
        <f t="shared" si="105"/>
        <v>or16c11_018.1589</v>
      </c>
      <c r="AC1079" s="188" t="s">
        <v>1585</v>
      </c>
      <c r="AD1079" s="131"/>
      <c r="AE1079" s="131"/>
      <c r="AF1079" s="131"/>
      <c r="AG1079" s="131"/>
      <c r="AH1079" s="131"/>
      <c r="AI1079" s="131"/>
      <c r="AJ1079" s="128" t="str">
        <f t="shared" si="106"/>
        <v/>
      </c>
      <c r="AK1079" s="7" t="str">
        <f>IF(ISNUMBER($AJ1079),INDEX($C$1:$AB$3985,$AJ1079,AK$4),"")</f>
        <v/>
      </c>
      <c r="AL1079" s="7" t="str">
        <f>IF(ISNUMBER($AJ1079),INDEX($C$1:$AB$3985,$AJ1079,AL$4),"")</f>
        <v/>
      </c>
      <c r="AM1079" s="128"/>
      <c r="AN1079" s="128" t="str">
        <f t="shared" si="108"/>
        <v/>
      </c>
      <c r="AO1079" s="7" t="str">
        <f t="shared" si="104"/>
        <v/>
      </c>
      <c r="AP1079" s="10" t="str">
        <f t="shared" si="104"/>
        <v/>
      </c>
      <c r="AQ1079" s="310">
        <f>IF(ISNUMBER(SEARCH($T$30,AO1079)),MAX(AQ$5:AQ1078)+1,0)</f>
        <v>0</v>
      </c>
      <c r="AR1079" s="310">
        <f>IF(ISNUMBER(SEARCH($T$31,AO1079)),MAX(AR$5:AR1078)+1,0)</f>
        <v>0</v>
      </c>
      <c r="AS1079" s="128" t="str">
        <f t="shared" si="107"/>
        <v/>
      </c>
      <c r="AT1079" s="105" t="str">
        <f>IF(ISNUMBER($AS1079),INDEX($C$1:$AB$3985,$AS1079,AT$4),"")</f>
        <v/>
      </c>
      <c r="AU1079" s="128"/>
      <c r="AV1079" s="128" t="str">
        <f t="shared" si="109"/>
        <v/>
      </c>
      <c r="AW1079" s="105" t="str">
        <f>IF(ISNUMBER($AV1079),INDEX($C$1:$AB$3985,$AV1079,AW$4),"")</f>
        <v/>
      </c>
      <c r="AX1079" s="105" t="str">
        <f>IF(ISNUMBER($AV1079),INDEX($C$1:$AB$3985,$AV1079,AX$4),"")</f>
        <v/>
      </c>
      <c r="AY1079" s="128"/>
      <c r="AZ1079" s="128"/>
      <c r="BA1079" s="128" t="str">
        <f t="shared" si="110"/>
        <v/>
      </c>
      <c r="BB1079" s="105" t="str">
        <f>IF(ISNUMBER($BA1079),INDEX($C$1:$AB$3985,$BA1079,BB$4),"")</f>
        <v/>
      </c>
      <c r="BC1079" s="105"/>
    </row>
    <row r="1080" spans="1:55" x14ac:dyDescent="0.25">
      <c r="A1080" s="98"/>
      <c r="B1080" s="98">
        <f>ROW()</f>
        <v>1080</v>
      </c>
      <c r="C1080" s="73"/>
      <c r="D1080" s="179" t="s">
        <v>1152</v>
      </c>
      <c r="E1080" s="175">
        <v>17.658909999999999</v>
      </c>
      <c r="F1080" s="175">
        <v>0</v>
      </c>
      <c r="G1080" s="176" t="s">
        <v>854</v>
      </c>
      <c r="H1080" s="176"/>
      <c r="I1080" s="176"/>
      <c r="J1080" s="172"/>
      <c r="K1080" s="173"/>
      <c r="L1080" s="178"/>
      <c r="M1080" s="36"/>
      <c r="N1080" s="36"/>
      <c r="O1080" s="36"/>
      <c r="P1080" s="36"/>
      <c r="Q1080" s="36"/>
      <c r="R1080" s="3"/>
      <c r="S1080" s="106"/>
      <c r="T1080" s="106"/>
      <c r="U1080" s="106"/>
      <c r="V1080" s="106"/>
      <c r="W1080" s="106"/>
      <c r="X1080" s="106"/>
      <c r="Y1080" s="36"/>
      <c r="Z1080" s="36"/>
      <c r="AA1080" s="36"/>
      <c r="AB1080" s="188" t="str">
        <f t="shared" si="105"/>
        <v>or16c12_017.65891</v>
      </c>
      <c r="AC1080" s="188" t="s">
        <v>1585</v>
      </c>
      <c r="AD1080" s="131"/>
      <c r="AE1080" s="131"/>
      <c r="AF1080" s="131"/>
      <c r="AG1080" s="131"/>
      <c r="AH1080" s="131"/>
      <c r="AI1080" s="131"/>
      <c r="AJ1080" s="128" t="str">
        <f t="shared" si="106"/>
        <v/>
      </c>
      <c r="AK1080" s="7" t="str">
        <f>IF(ISNUMBER($AJ1080),INDEX($C$1:$AB$3985,$AJ1080,AK$4),"")</f>
        <v/>
      </c>
      <c r="AL1080" s="7" t="str">
        <f>IF(ISNUMBER($AJ1080),INDEX($C$1:$AB$3985,$AJ1080,AL$4),"")</f>
        <v/>
      </c>
      <c r="AM1080" s="128"/>
      <c r="AN1080" s="128" t="str">
        <f t="shared" si="108"/>
        <v/>
      </c>
      <c r="AO1080" s="7" t="str">
        <f t="shared" si="104"/>
        <v/>
      </c>
      <c r="AP1080" s="10" t="str">
        <f t="shared" si="104"/>
        <v/>
      </c>
      <c r="AQ1080" s="310">
        <f>IF(ISNUMBER(SEARCH($T$30,AO1080)),MAX(AQ$5:AQ1079)+1,0)</f>
        <v>0</v>
      </c>
      <c r="AR1080" s="310">
        <f>IF(ISNUMBER(SEARCH($T$31,AO1080)),MAX(AR$5:AR1079)+1,0)</f>
        <v>0</v>
      </c>
      <c r="AS1080" s="128" t="str">
        <f t="shared" si="107"/>
        <v/>
      </c>
      <c r="AT1080" s="105" t="str">
        <f>IF(ISNUMBER($AS1080),INDEX($C$1:$AB$3985,$AS1080,AT$4),"")</f>
        <v/>
      </c>
      <c r="AU1080" s="128"/>
      <c r="AV1080" s="128" t="str">
        <f t="shared" si="109"/>
        <v/>
      </c>
      <c r="AW1080" s="105" t="str">
        <f>IF(ISNUMBER($AV1080),INDEX($C$1:$AB$3985,$AV1080,AW$4),"")</f>
        <v/>
      </c>
      <c r="AX1080" s="105" t="str">
        <f>IF(ISNUMBER($AV1080),INDEX($C$1:$AB$3985,$AV1080,AX$4),"")</f>
        <v/>
      </c>
      <c r="AY1080" s="128"/>
      <c r="AZ1080" s="128"/>
      <c r="BA1080" s="128" t="str">
        <f t="shared" si="110"/>
        <v/>
      </c>
      <c r="BB1080" s="105" t="str">
        <f>IF(ISNUMBER($BA1080),INDEX($C$1:$AB$3985,$BA1080,BB$4),"")</f>
        <v/>
      </c>
      <c r="BC1080" s="105"/>
    </row>
    <row r="1081" spans="1:55" x14ac:dyDescent="0.25">
      <c r="A1081" s="98"/>
      <c r="B1081" s="98">
        <f>ROW()</f>
        <v>1081</v>
      </c>
      <c r="C1081" s="73"/>
      <c r="D1081" s="179" t="s">
        <v>1153</v>
      </c>
      <c r="E1081" s="175">
        <v>17.09919</v>
      </c>
      <c r="F1081" s="175">
        <v>0</v>
      </c>
      <c r="G1081" s="176" t="s">
        <v>854</v>
      </c>
      <c r="H1081" s="176"/>
      <c r="I1081" s="176"/>
      <c r="J1081" s="172"/>
      <c r="K1081" s="173"/>
      <c r="L1081" s="178"/>
      <c r="M1081" s="36"/>
      <c r="N1081" s="36"/>
      <c r="O1081" s="36"/>
      <c r="P1081" s="36"/>
      <c r="Q1081" s="36"/>
      <c r="R1081" s="3"/>
      <c r="S1081" s="106"/>
      <c r="T1081" s="106"/>
      <c r="U1081" s="106"/>
      <c r="V1081" s="106"/>
      <c r="W1081" s="106"/>
      <c r="X1081" s="106"/>
      <c r="Y1081" s="36"/>
      <c r="Z1081" s="36"/>
      <c r="AA1081" s="36"/>
      <c r="AB1081" s="188" t="str">
        <f t="shared" si="105"/>
        <v>or16c13_017.09919</v>
      </c>
      <c r="AC1081" s="188" t="s">
        <v>1585</v>
      </c>
      <c r="AD1081" s="131"/>
      <c r="AE1081" s="131"/>
      <c r="AF1081" s="131"/>
      <c r="AG1081" s="131"/>
      <c r="AH1081" s="131"/>
      <c r="AI1081" s="131"/>
      <c r="AJ1081" s="128" t="str">
        <f t="shared" si="106"/>
        <v/>
      </c>
      <c r="AK1081" s="7" t="str">
        <f>IF(ISNUMBER($AJ1081),INDEX($C$1:$AB$3985,$AJ1081,AK$4),"")</f>
        <v/>
      </c>
      <c r="AL1081" s="7" t="str">
        <f>IF(ISNUMBER($AJ1081),INDEX($C$1:$AB$3985,$AJ1081,AL$4),"")</f>
        <v/>
      </c>
      <c r="AM1081" s="128"/>
      <c r="AN1081" s="128" t="str">
        <f t="shared" si="108"/>
        <v/>
      </c>
      <c r="AO1081" s="7" t="str">
        <f t="shared" si="104"/>
        <v/>
      </c>
      <c r="AP1081" s="10" t="str">
        <f t="shared" si="104"/>
        <v/>
      </c>
      <c r="AQ1081" s="310">
        <f>IF(ISNUMBER(SEARCH($T$30,AO1081)),MAX(AQ$5:AQ1080)+1,0)</f>
        <v>0</v>
      </c>
      <c r="AR1081" s="310">
        <f>IF(ISNUMBER(SEARCH($T$31,AO1081)),MAX(AR$5:AR1080)+1,0)</f>
        <v>0</v>
      </c>
      <c r="AS1081" s="128" t="str">
        <f t="shared" si="107"/>
        <v/>
      </c>
      <c r="AT1081" s="105" t="str">
        <f>IF(ISNUMBER($AS1081),INDEX($C$1:$AB$3985,$AS1081,AT$4),"")</f>
        <v/>
      </c>
      <c r="AU1081" s="128"/>
      <c r="AV1081" s="128" t="str">
        <f t="shared" si="109"/>
        <v/>
      </c>
      <c r="AW1081" s="105" t="str">
        <f>IF(ISNUMBER($AV1081),INDEX($C$1:$AB$3985,$AV1081,AW$4),"")</f>
        <v/>
      </c>
      <c r="AX1081" s="105" t="str">
        <f>IF(ISNUMBER($AV1081),INDEX($C$1:$AB$3985,$AV1081,AX$4),"")</f>
        <v/>
      </c>
      <c r="AY1081" s="128"/>
      <c r="AZ1081" s="128"/>
      <c r="BA1081" s="128" t="str">
        <f t="shared" si="110"/>
        <v/>
      </c>
      <c r="BB1081" s="105" t="str">
        <f>IF(ISNUMBER($BA1081),INDEX($C$1:$AB$3985,$BA1081,BB$4),"")</f>
        <v/>
      </c>
      <c r="BC1081" s="105"/>
    </row>
    <row r="1082" spans="1:55" x14ac:dyDescent="0.25">
      <c r="A1082" s="98"/>
      <c r="B1082" s="98">
        <f>ROW()</f>
        <v>1082</v>
      </c>
      <c r="C1082" s="73"/>
      <c r="D1082" s="179" t="s">
        <v>1154</v>
      </c>
      <c r="E1082" s="175">
        <v>16.491389999999999</v>
      </c>
      <c r="F1082" s="175">
        <v>0</v>
      </c>
      <c r="G1082" s="176" t="s">
        <v>854</v>
      </c>
      <c r="H1082" s="176"/>
      <c r="I1082" s="176"/>
      <c r="J1082" s="172"/>
      <c r="K1082" s="173"/>
      <c r="L1082" s="178"/>
      <c r="M1082" s="36"/>
      <c r="N1082" s="36"/>
      <c r="O1082" s="36"/>
      <c r="P1082" s="36"/>
      <c r="Q1082" s="36"/>
      <c r="R1082" s="3"/>
      <c r="S1082" s="106"/>
      <c r="T1082" s="106"/>
      <c r="U1082" s="106"/>
      <c r="V1082" s="106"/>
      <c r="W1082" s="106"/>
      <c r="X1082" s="106"/>
      <c r="Y1082" s="36"/>
      <c r="Z1082" s="36"/>
      <c r="AA1082" s="36"/>
      <c r="AB1082" s="188" t="str">
        <f t="shared" si="105"/>
        <v>or16c14_016.49139</v>
      </c>
      <c r="AC1082" s="188" t="s">
        <v>1585</v>
      </c>
      <c r="AD1082" s="131"/>
      <c r="AE1082" s="131"/>
      <c r="AF1082" s="131"/>
      <c r="AG1082" s="131"/>
      <c r="AH1082" s="131"/>
      <c r="AI1082" s="131"/>
      <c r="AJ1082" s="128" t="str">
        <f t="shared" si="106"/>
        <v/>
      </c>
      <c r="AK1082" s="7" t="str">
        <f>IF(ISNUMBER($AJ1082),INDEX($C$1:$AB$3985,$AJ1082,AK$4),"")</f>
        <v/>
      </c>
      <c r="AL1082" s="7" t="str">
        <f>IF(ISNUMBER($AJ1082),INDEX($C$1:$AB$3985,$AJ1082,AL$4),"")</f>
        <v/>
      </c>
      <c r="AM1082" s="128"/>
      <c r="AN1082" s="128" t="str">
        <f t="shared" si="108"/>
        <v/>
      </c>
      <c r="AO1082" s="7" t="str">
        <f t="shared" si="104"/>
        <v/>
      </c>
      <c r="AP1082" s="10" t="str">
        <f t="shared" si="104"/>
        <v/>
      </c>
      <c r="AQ1082" s="310">
        <f>IF(ISNUMBER(SEARCH($T$30,AO1082)),MAX(AQ$5:AQ1081)+1,0)</f>
        <v>0</v>
      </c>
      <c r="AR1082" s="310">
        <f>IF(ISNUMBER(SEARCH($T$31,AO1082)),MAX(AR$5:AR1081)+1,0)</f>
        <v>0</v>
      </c>
      <c r="AS1082" s="128" t="str">
        <f t="shared" si="107"/>
        <v/>
      </c>
      <c r="AT1082" s="105" t="str">
        <f>IF(ISNUMBER($AS1082),INDEX($C$1:$AB$3985,$AS1082,AT$4),"")</f>
        <v/>
      </c>
      <c r="AU1082" s="128"/>
      <c r="AV1082" s="128" t="str">
        <f t="shared" si="109"/>
        <v/>
      </c>
      <c r="AW1082" s="105" t="str">
        <f>IF(ISNUMBER($AV1082),INDEX($C$1:$AB$3985,$AV1082,AW$4),"")</f>
        <v/>
      </c>
      <c r="AX1082" s="105" t="str">
        <f>IF(ISNUMBER($AV1082),INDEX($C$1:$AB$3985,$AV1082,AX$4),"")</f>
        <v/>
      </c>
      <c r="AY1082" s="128"/>
      <c r="AZ1082" s="128"/>
      <c r="BA1082" s="128" t="str">
        <f t="shared" si="110"/>
        <v/>
      </c>
      <c r="BB1082" s="105" t="str">
        <f>IF(ISNUMBER($BA1082),INDEX($C$1:$AB$3985,$BA1082,BB$4),"")</f>
        <v/>
      </c>
      <c r="BC1082" s="105"/>
    </row>
    <row r="1083" spans="1:55" x14ac:dyDescent="0.25">
      <c r="A1083" s="98"/>
      <c r="B1083" s="98">
        <f>ROW()</f>
        <v>1083</v>
      </c>
      <c r="C1083" s="73"/>
      <c r="D1083" s="179" t="s">
        <v>1155</v>
      </c>
      <c r="E1083" s="175">
        <v>16.923020000000001</v>
      </c>
      <c r="F1083" s="175">
        <v>0</v>
      </c>
      <c r="G1083" s="176" t="s">
        <v>854</v>
      </c>
      <c r="H1083" s="176"/>
      <c r="I1083" s="176"/>
      <c r="J1083" s="172"/>
      <c r="K1083" s="173"/>
      <c r="L1083" s="178"/>
      <c r="M1083" s="36"/>
      <c r="N1083" s="36"/>
      <c r="O1083" s="36"/>
      <c r="P1083" s="36"/>
      <c r="Q1083" s="36"/>
      <c r="R1083" s="3"/>
      <c r="S1083" s="106"/>
      <c r="T1083" s="106"/>
      <c r="U1083" s="106"/>
      <c r="V1083" s="106"/>
      <c r="W1083" s="106"/>
      <c r="X1083" s="106"/>
      <c r="Y1083" s="36"/>
      <c r="Z1083" s="36"/>
      <c r="AA1083" s="36"/>
      <c r="AB1083" s="188" t="str">
        <f t="shared" si="105"/>
        <v>or16c15_016.92302</v>
      </c>
      <c r="AC1083" s="188" t="s">
        <v>1585</v>
      </c>
      <c r="AD1083" s="131"/>
      <c r="AE1083" s="131"/>
      <c r="AF1083" s="131"/>
      <c r="AG1083" s="131"/>
      <c r="AH1083" s="131"/>
      <c r="AI1083" s="131"/>
      <c r="AJ1083" s="128" t="str">
        <f t="shared" si="106"/>
        <v/>
      </c>
      <c r="AK1083" s="7" t="str">
        <f>IF(ISNUMBER($AJ1083),INDEX($C$1:$AB$3985,$AJ1083,AK$4),"")</f>
        <v/>
      </c>
      <c r="AL1083" s="7" t="str">
        <f>IF(ISNUMBER($AJ1083),INDEX($C$1:$AB$3985,$AJ1083,AL$4),"")</f>
        <v/>
      </c>
      <c r="AM1083" s="128"/>
      <c r="AN1083" s="128" t="str">
        <f t="shared" si="108"/>
        <v/>
      </c>
      <c r="AO1083" s="7" t="str">
        <f t="shared" si="104"/>
        <v/>
      </c>
      <c r="AP1083" s="10" t="str">
        <f t="shared" si="104"/>
        <v/>
      </c>
      <c r="AQ1083" s="310">
        <f>IF(ISNUMBER(SEARCH($T$30,AO1083)),MAX(AQ$5:AQ1082)+1,0)</f>
        <v>0</v>
      </c>
      <c r="AR1083" s="310">
        <f>IF(ISNUMBER(SEARCH($T$31,AO1083)),MAX(AR$5:AR1082)+1,0)</f>
        <v>0</v>
      </c>
      <c r="AS1083" s="128" t="str">
        <f t="shared" si="107"/>
        <v/>
      </c>
      <c r="AT1083" s="105" t="str">
        <f>IF(ISNUMBER($AS1083),INDEX($C$1:$AB$3985,$AS1083,AT$4),"")</f>
        <v/>
      </c>
      <c r="AU1083" s="128"/>
      <c r="AV1083" s="128" t="str">
        <f t="shared" si="109"/>
        <v/>
      </c>
      <c r="AW1083" s="105" t="str">
        <f>IF(ISNUMBER($AV1083),INDEX($C$1:$AB$3985,$AV1083,AW$4),"")</f>
        <v/>
      </c>
      <c r="AX1083" s="105" t="str">
        <f>IF(ISNUMBER($AV1083),INDEX($C$1:$AB$3985,$AV1083,AX$4),"")</f>
        <v/>
      </c>
      <c r="AY1083" s="128"/>
      <c r="AZ1083" s="128"/>
      <c r="BA1083" s="128" t="str">
        <f t="shared" si="110"/>
        <v/>
      </c>
      <c r="BB1083" s="105" t="str">
        <f>IF(ISNUMBER($BA1083),INDEX($C$1:$AB$3985,$BA1083,BB$4),"")</f>
        <v/>
      </c>
      <c r="BC1083" s="105"/>
    </row>
    <row r="1084" spans="1:55" x14ac:dyDescent="0.25">
      <c r="A1084" s="98"/>
      <c r="B1084" s="98">
        <f>ROW()</f>
        <v>1084</v>
      </c>
      <c r="C1084" s="73"/>
      <c r="D1084" s="179" t="s">
        <v>1156</v>
      </c>
      <c r="E1084" s="175">
        <v>17.30153</v>
      </c>
      <c r="F1084" s="175">
        <v>0</v>
      </c>
      <c r="G1084" s="176" t="s">
        <v>854</v>
      </c>
      <c r="H1084" s="176"/>
      <c r="I1084" s="176"/>
      <c r="J1084" s="172"/>
      <c r="K1084" s="173"/>
      <c r="L1084" s="178"/>
      <c r="M1084" s="36"/>
      <c r="N1084" s="36"/>
      <c r="O1084" s="36"/>
      <c r="P1084" s="36"/>
      <c r="Q1084" s="36"/>
      <c r="R1084" s="3"/>
      <c r="S1084" s="106"/>
      <c r="T1084" s="106"/>
      <c r="U1084" s="106"/>
      <c r="V1084" s="106"/>
      <c r="W1084" s="106"/>
      <c r="X1084" s="106"/>
      <c r="Y1084" s="36"/>
      <c r="Z1084" s="36"/>
      <c r="AA1084" s="36"/>
      <c r="AB1084" s="188" t="str">
        <f t="shared" si="105"/>
        <v>or16c16_017.30153</v>
      </c>
      <c r="AC1084" s="188" t="s">
        <v>1585</v>
      </c>
      <c r="AD1084" s="131"/>
      <c r="AE1084" s="131"/>
      <c r="AF1084" s="131"/>
      <c r="AG1084" s="131"/>
      <c r="AH1084" s="131"/>
      <c r="AI1084" s="131"/>
      <c r="AJ1084" s="128" t="str">
        <f t="shared" si="106"/>
        <v/>
      </c>
      <c r="AK1084" s="7" t="str">
        <f>IF(ISNUMBER($AJ1084),INDEX($C$1:$AB$3985,$AJ1084,AK$4),"")</f>
        <v/>
      </c>
      <c r="AL1084" s="7" t="str">
        <f>IF(ISNUMBER($AJ1084),INDEX($C$1:$AB$3985,$AJ1084,AL$4),"")</f>
        <v/>
      </c>
      <c r="AM1084" s="128"/>
      <c r="AN1084" s="128" t="str">
        <f t="shared" si="108"/>
        <v/>
      </c>
      <c r="AO1084" s="7" t="str">
        <f t="shared" si="104"/>
        <v/>
      </c>
      <c r="AP1084" s="10" t="str">
        <f t="shared" si="104"/>
        <v/>
      </c>
      <c r="AQ1084" s="310">
        <f>IF(ISNUMBER(SEARCH($T$30,AO1084)),MAX(AQ$5:AQ1083)+1,0)</f>
        <v>0</v>
      </c>
      <c r="AR1084" s="310">
        <f>IF(ISNUMBER(SEARCH($T$31,AO1084)),MAX(AR$5:AR1083)+1,0)</f>
        <v>0</v>
      </c>
      <c r="AS1084" s="128" t="str">
        <f t="shared" si="107"/>
        <v/>
      </c>
      <c r="AT1084" s="105" t="str">
        <f>IF(ISNUMBER($AS1084),INDEX($C$1:$AB$3985,$AS1084,AT$4),"")</f>
        <v/>
      </c>
      <c r="AU1084" s="128"/>
      <c r="AV1084" s="128" t="str">
        <f t="shared" si="109"/>
        <v/>
      </c>
      <c r="AW1084" s="105" t="str">
        <f>IF(ISNUMBER($AV1084),INDEX($C$1:$AB$3985,$AV1084,AW$4),"")</f>
        <v/>
      </c>
      <c r="AX1084" s="105" t="str">
        <f>IF(ISNUMBER($AV1084),INDEX($C$1:$AB$3985,$AV1084,AX$4),"")</f>
        <v/>
      </c>
      <c r="AY1084" s="128"/>
      <c r="AZ1084" s="128"/>
      <c r="BA1084" s="128" t="str">
        <f t="shared" si="110"/>
        <v/>
      </c>
      <c r="BB1084" s="105" t="str">
        <f>IF(ISNUMBER($BA1084),INDEX($C$1:$AB$3985,$BA1084,BB$4),"")</f>
        <v/>
      </c>
      <c r="BC1084" s="105"/>
    </row>
    <row r="1085" spans="1:55" x14ac:dyDescent="0.25">
      <c r="A1085" s="98"/>
      <c r="B1085" s="98">
        <f>ROW()</f>
        <v>1085</v>
      </c>
      <c r="C1085" s="73"/>
      <c r="D1085" s="179" t="s">
        <v>1157</v>
      </c>
      <c r="E1085" s="175">
        <v>17.557580000000002</v>
      </c>
      <c r="F1085" s="175">
        <v>100</v>
      </c>
      <c r="G1085" s="176" t="s">
        <v>853</v>
      </c>
      <c r="H1085" s="176"/>
      <c r="I1085" s="176"/>
      <c r="J1085" s="172"/>
      <c r="K1085" s="173"/>
      <c r="L1085" s="178"/>
      <c r="M1085" s="36"/>
      <c r="N1085" s="36"/>
      <c r="O1085" s="36"/>
      <c r="P1085" s="36"/>
      <c r="Q1085" s="36"/>
      <c r="R1085" s="3"/>
      <c r="S1085" s="106"/>
      <c r="T1085" s="106"/>
      <c r="U1085" s="106"/>
      <c r="V1085" s="106"/>
      <c r="W1085" s="106"/>
      <c r="X1085" s="106"/>
      <c r="Y1085" s="36"/>
      <c r="Z1085" s="36"/>
      <c r="AA1085" s="36"/>
      <c r="AB1085" s="188" t="str">
        <f t="shared" si="105"/>
        <v>or16c17_017.55758</v>
      </c>
      <c r="AC1085" s="188" t="s">
        <v>1585</v>
      </c>
      <c r="AD1085" s="131"/>
      <c r="AE1085" s="131"/>
      <c r="AF1085" s="131"/>
      <c r="AG1085" s="131"/>
      <c r="AH1085" s="131"/>
      <c r="AI1085" s="131"/>
      <c r="AJ1085" s="128" t="str">
        <f t="shared" si="106"/>
        <v/>
      </c>
      <c r="AK1085" s="7" t="str">
        <f>IF(ISNUMBER($AJ1085),INDEX($C$1:$AB$3985,$AJ1085,AK$4),"")</f>
        <v/>
      </c>
      <c r="AL1085" s="7" t="str">
        <f>IF(ISNUMBER($AJ1085),INDEX($C$1:$AB$3985,$AJ1085,AL$4),"")</f>
        <v/>
      </c>
      <c r="AM1085" s="128"/>
      <c r="AN1085" s="128" t="str">
        <f t="shared" si="108"/>
        <v/>
      </c>
      <c r="AO1085" s="7" t="str">
        <f t="shared" si="104"/>
        <v/>
      </c>
      <c r="AP1085" s="10" t="str">
        <f t="shared" si="104"/>
        <v/>
      </c>
      <c r="AQ1085" s="310">
        <f>IF(ISNUMBER(SEARCH($T$30,AO1085)),MAX(AQ$5:AQ1084)+1,0)</f>
        <v>0</v>
      </c>
      <c r="AR1085" s="310">
        <f>IF(ISNUMBER(SEARCH($T$31,AO1085)),MAX(AR$5:AR1084)+1,0)</f>
        <v>0</v>
      </c>
      <c r="AS1085" s="128" t="str">
        <f t="shared" si="107"/>
        <v/>
      </c>
      <c r="AT1085" s="105" t="str">
        <f>IF(ISNUMBER($AS1085),INDEX($C$1:$AB$3985,$AS1085,AT$4),"")</f>
        <v/>
      </c>
      <c r="AU1085" s="128"/>
      <c r="AV1085" s="128" t="str">
        <f t="shared" si="109"/>
        <v/>
      </c>
      <c r="AW1085" s="105" t="str">
        <f>IF(ISNUMBER($AV1085),INDEX($C$1:$AB$3985,$AV1085,AW$4),"")</f>
        <v/>
      </c>
      <c r="AX1085" s="105" t="str">
        <f>IF(ISNUMBER($AV1085),INDEX($C$1:$AB$3985,$AV1085,AX$4),"")</f>
        <v/>
      </c>
      <c r="AY1085" s="128"/>
      <c r="AZ1085" s="128"/>
      <c r="BA1085" s="128" t="str">
        <f t="shared" si="110"/>
        <v/>
      </c>
      <c r="BB1085" s="105" t="str">
        <f>IF(ISNUMBER($BA1085),INDEX($C$1:$AB$3985,$BA1085,BB$4),"")</f>
        <v/>
      </c>
      <c r="BC1085" s="105"/>
    </row>
    <row r="1086" spans="1:55" x14ac:dyDescent="0.25">
      <c r="A1086" s="98"/>
      <c r="B1086" s="98">
        <f>ROW()</f>
        <v>1086</v>
      </c>
      <c r="C1086" s="73"/>
      <c r="D1086" s="179" t="s">
        <v>1158</v>
      </c>
      <c r="E1086" s="175">
        <v>17.693529999999999</v>
      </c>
      <c r="F1086" s="175">
        <v>0</v>
      </c>
      <c r="G1086" s="176" t="s">
        <v>854</v>
      </c>
      <c r="H1086" s="176"/>
      <c r="I1086" s="176"/>
      <c r="J1086" s="172"/>
      <c r="K1086" s="173"/>
      <c r="L1086" s="178"/>
      <c r="M1086" s="36"/>
      <c r="N1086" s="36"/>
      <c r="O1086" s="36"/>
      <c r="P1086" s="36"/>
      <c r="Q1086" s="36"/>
      <c r="R1086" s="3"/>
      <c r="S1086" s="106"/>
      <c r="T1086" s="106"/>
      <c r="U1086" s="106"/>
      <c r="V1086" s="106"/>
      <c r="W1086" s="106"/>
      <c r="X1086" s="106"/>
      <c r="Y1086" s="36"/>
      <c r="Z1086" s="36"/>
      <c r="AA1086" s="36"/>
      <c r="AB1086" s="188" t="str">
        <f t="shared" si="105"/>
        <v>or16c18_017.69353</v>
      </c>
      <c r="AC1086" s="188" t="s">
        <v>1585</v>
      </c>
      <c r="AD1086" s="131"/>
      <c r="AE1086" s="131"/>
      <c r="AF1086" s="131"/>
      <c r="AG1086" s="131"/>
      <c r="AH1086" s="131"/>
      <c r="AI1086" s="131"/>
      <c r="AJ1086" s="128" t="str">
        <f t="shared" si="106"/>
        <v/>
      </c>
      <c r="AK1086" s="7" t="str">
        <f>IF(ISNUMBER($AJ1086),INDEX($C$1:$AB$3985,$AJ1086,AK$4),"")</f>
        <v/>
      </c>
      <c r="AL1086" s="7" t="str">
        <f>IF(ISNUMBER($AJ1086),INDEX($C$1:$AB$3985,$AJ1086,AL$4),"")</f>
        <v/>
      </c>
      <c r="AM1086" s="128"/>
      <c r="AN1086" s="128" t="str">
        <f t="shared" si="108"/>
        <v/>
      </c>
      <c r="AO1086" s="7" t="str">
        <f t="shared" si="104"/>
        <v/>
      </c>
      <c r="AP1086" s="10" t="str">
        <f t="shared" si="104"/>
        <v/>
      </c>
      <c r="AQ1086" s="310">
        <f>IF(ISNUMBER(SEARCH($T$30,AO1086)),MAX(AQ$5:AQ1085)+1,0)</f>
        <v>0</v>
      </c>
      <c r="AR1086" s="310">
        <f>IF(ISNUMBER(SEARCH($T$31,AO1086)),MAX(AR$5:AR1085)+1,0)</f>
        <v>0</v>
      </c>
      <c r="AS1086" s="128" t="str">
        <f t="shared" si="107"/>
        <v/>
      </c>
      <c r="AT1086" s="105" t="str">
        <f>IF(ISNUMBER($AS1086),INDEX($C$1:$AB$3985,$AS1086,AT$4),"")</f>
        <v/>
      </c>
      <c r="AU1086" s="128"/>
      <c r="AV1086" s="128" t="str">
        <f t="shared" si="109"/>
        <v/>
      </c>
      <c r="AW1086" s="105" t="str">
        <f>IF(ISNUMBER($AV1086),INDEX($C$1:$AB$3985,$AV1086,AW$4),"")</f>
        <v/>
      </c>
      <c r="AX1086" s="105" t="str">
        <f>IF(ISNUMBER($AV1086),INDEX($C$1:$AB$3985,$AV1086,AX$4),"")</f>
        <v/>
      </c>
      <c r="AY1086" s="128"/>
      <c r="AZ1086" s="128"/>
      <c r="BA1086" s="128" t="str">
        <f t="shared" si="110"/>
        <v/>
      </c>
      <c r="BB1086" s="105" t="str">
        <f>IF(ISNUMBER($BA1086),INDEX($C$1:$AB$3985,$BA1086,BB$4),"")</f>
        <v/>
      </c>
      <c r="BC1086" s="105"/>
    </row>
    <row r="1087" spans="1:55" x14ac:dyDescent="0.25">
      <c r="A1087" s="98"/>
      <c r="B1087" s="98">
        <f>ROW()</f>
        <v>1087</v>
      </c>
      <c r="C1087" s="73"/>
      <c r="D1087" s="179" t="s">
        <v>1159</v>
      </c>
      <c r="E1087" s="175">
        <v>17.75159</v>
      </c>
      <c r="F1087" s="175">
        <v>0</v>
      </c>
      <c r="G1087" s="176" t="s">
        <v>854</v>
      </c>
      <c r="H1087" s="176"/>
      <c r="I1087" s="176"/>
      <c r="J1087" s="172"/>
      <c r="K1087" s="173"/>
      <c r="L1087" s="178"/>
      <c r="M1087" s="36"/>
      <c r="N1087" s="36"/>
      <c r="O1087" s="36"/>
      <c r="P1087" s="36"/>
      <c r="Q1087" s="36"/>
      <c r="R1087" s="3"/>
      <c r="S1087" s="106"/>
      <c r="T1087" s="106"/>
      <c r="U1087" s="106"/>
      <c r="V1087" s="106"/>
      <c r="W1087" s="106"/>
      <c r="X1087" s="106"/>
      <c r="Y1087" s="36"/>
      <c r="Z1087" s="36"/>
      <c r="AA1087" s="36"/>
      <c r="AB1087" s="188" t="str">
        <f t="shared" si="105"/>
        <v>or16c19_017.75159</v>
      </c>
      <c r="AC1087" s="188" t="s">
        <v>1585</v>
      </c>
      <c r="AD1087" s="131"/>
      <c r="AE1087" s="131"/>
      <c r="AF1087" s="131"/>
      <c r="AG1087" s="131"/>
      <c r="AH1087" s="131"/>
      <c r="AI1087" s="131"/>
      <c r="AJ1087" s="128" t="str">
        <f t="shared" si="106"/>
        <v/>
      </c>
      <c r="AK1087" s="7" t="str">
        <f>IF(ISNUMBER($AJ1087),INDEX($C$1:$AB$3985,$AJ1087,AK$4),"")</f>
        <v/>
      </c>
      <c r="AL1087" s="7" t="str">
        <f>IF(ISNUMBER($AJ1087),INDEX($C$1:$AB$3985,$AJ1087,AL$4),"")</f>
        <v/>
      </c>
      <c r="AM1087" s="128"/>
      <c r="AN1087" s="128" t="str">
        <f t="shared" si="108"/>
        <v/>
      </c>
      <c r="AO1087" s="7" t="str">
        <f t="shared" ref="AO1087:AP1150" si="111">IF(ISNUMBER($AN1087),INDEX($C$1:$AB$2294,$AN1087,AO$4),"")</f>
        <v/>
      </c>
      <c r="AP1087" s="10" t="str">
        <f t="shared" si="111"/>
        <v/>
      </c>
      <c r="AQ1087" s="310">
        <f>IF(ISNUMBER(SEARCH($T$30,AO1087)),MAX(AQ$5:AQ1086)+1,0)</f>
        <v>0</v>
      </c>
      <c r="AR1087" s="310">
        <f>IF(ISNUMBER(SEARCH($T$31,AO1087)),MAX(AR$5:AR1086)+1,0)</f>
        <v>0</v>
      </c>
      <c r="AS1087" s="128" t="str">
        <f t="shared" si="107"/>
        <v/>
      </c>
      <c r="AT1087" s="105" t="str">
        <f>IF(ISNUMBER($AS1087),INDEX($C$1:$AB$3985,$AS1087,AT$4),"")</f>
        <v/>
      </c>
      <c r="AU1087" s="128"/>
      <c r="AV1087" s="128" t="str">
        <f t="shared" si="109"/>
        <v/>
      </c>
      <c r="AW1087" s="105" t="str">
        <f>IF(ISNUMBER($AV1087),INDEX($C$1:$AB$3985,$AV1087,AW$4),"")</f>
        <v/>
      </c>
      <c r="AX1087" s="105" t="str">
        <f>IF(ISNUMBER($AV1087),INDEX($C$1:$AB$3985,$AV1087,AX$4),"")</f>
        <v/>
      </c>
      <c r="AY1087" s="128"/>
      <c r="AZ1087" s="128"/>
      <c r="BA1087" s="128" t="str">
        <f t="shared" si="110"/>
        <v/>
      </c>
      <c r="BB1087" s="105" t="str">
        <f>IF(ISNUMBER($BA1087),INDEX($C$1:$AB$3985,$BA1087,BB$4),"")</f>
        <v/>
      </c>
      <c r="BC1087" s="105"/>
    </row>
    <row r="1088" spans="1:55" x14ac:dyDescent="0.25">
      <c r="A1088" s="98"/>
      <c r="B1088" s="98">
        <f>ROW()</f>
        <v>1088</v>
      </c>
      <c r="C1088" s="73"/>
      <c r="D1088" s="179" t="s">
        <v>1160</v>
      </c>
      <c r="E1088" s="175">
        <v>28.417280000000002</v>
      </c>
      <c r="F1088" s="175">
        <v>0</v>
      </c>
      <c r="G1088" s="176" t="s">
        <v>854</v>
      </c>
      <c r="H1088" s="176"/>
      <c r="I1088" s="176"/>
      <c r="J1088" s="172"/>
      <c r="K1088" s="173"/>
      <c r="L1088" s="178"/>
      <c r="M1088" s="36"/>
      <c r="N1088" s="36"/>
      <c r="O1088" s="36"/>
      <c r="P1088" s="36"/>
      <c r="Q1088" s="36"/>
      <c r="R1088" s="3"/>
      <c r="S1088" s="106"/>
      <c r="T1088" s="106"/>
      <c r="U1088" s="106"/>
      <c r="V1088" s="106"/>
      <c r="W1088" s="106"/>
      <c r="X1088" s="106"/>
      <c r="Y1088" s="36"/>
      <c r="Z1088" s="36"/>
      <c r="AA1088" s="36"/>
      <c r="AB1088" s="188" t="str">
        <f t="shared" si="105"/>
        <v>or17c00_028.41728</v>
      </c>
      <c r="AC1088" s="188" t="s">
        <v>1585</v>
      </c>
      <c r="AD1088" s="131"/>
      <c r="AE1088" s="131"/>
      <c r="AF1088" s="131"/>
      <c r="AG1088" s="131"/>
      <c r="AH1088" s="131"/>
      <c r="AI1088" s="131"/>
      <c r="AJ1088" s="128" t="str">
        <f t="shared" si="106"/>
        <v/>
      </c>
      <c r="AK1088" s="7" t="str">
        <f>IF(ISNUMBER($AJ1088),INDEX($C$1:$AB$3985,$AJ1088,AK$4),"")</f>
        <v/>
      </c>
      <c r="AL1088" s="7" t="str">
        <f>IF(ISNUMBER($AJ1088),INDEX($C$1:$AB$3985,$AJ1088,AL$4),"")</f>
        <v/>
      </c>
      <c r="AM1088" s="128"/>
      <c r="AN1088" s="128" t="str">
        <f t="shared" si="108"/>
        <v/>
      </c>
      <c r="AO1088" s="7" t="str">
        <f t="shared" si="111"/>
        <v/>
      </c>
      <c r="AP1088" s="10" t="str">
        <f t="shared" si="111"/>
        <v/>
      </c>
      <c r="AQ1088" s="310">
        <f>IF(ISNUMBER(SEARCH($T$30,AO1088)),MAX(AQ$5:AQ1087)+1,0)</f>
        <v>0</v>
      </c>
      <c r="AR1088" s="310">
        <f>IF(ISNUMBER(SEARCH($T$31,AO1088)),MAX(AR$5:AR1087)+1,0)</f>
        <v>0</v>
      </c>
      <c r="AS1088" s="128" t="str">
        <f t="shared" si="107"/>
        <v/>
      </c>
      <c r="AT1088" s="105" t="str">
        <f>IF(ISNUMBER($AS1088),INDEX($C$1:$AB$3985,$AS1088,AT$4),"")</f>
        <v/>
      </c>
      <c r="AU1088" s="128"/>
      <c r="AV1088" s="128" t="str">
        <f t="shared" si="109"/>
        <v/>
      </c>
      <c r="AW1088" s="105" t="str">
        <f>IF(ISNUMBER($AV1088),INDEX($C$1:$AB$3985,$AV1088,AW$4),"")</f>
        <v/>
      </c>
      <c r="AX1088" s="105" t="str">
        <f>IF(ISNUMBER($AV1088),INDEX($C$1:$AB$3985,$AV1088,AX$4),"")</f>
        <v/>
      </c>
      <c r="AY1088" s="128"/>
      <c r="AZ1088" s="128"/>
      <c r="BA1088" s="128" t="str">
        <f t="shared" si="110"/>
        <v/>
      </c>
      <c r="BB1088" s="105" t="str">
        <f>IF(ISNUMBER($BA1088),INDEX($C$1:$AB$3985,$BA1088,BB$4),"")</f>
        <v/>
      </c>
      <c r="BC1088" s="105"/>
    </row>
    <row r="1089" spans="1:55" x14ac:dyDescent="0.25">
      <c r="A1089" s="98"/>
      <c r="B1089" s="98">
        <f>ROW()</f>
        <v>1089</v>
      </c>
      <c r="C1089" s="73"/>
      <c r="D1089" s="179" t="s">
        <v>1161</v>
      </c>
      <c r="E1089" s="175">
        <v>28.397469999999998</v>
      </c>
      <c r="F1089" s="175">
        <v>0</v>
      </c>
      <c r="G1089" s="176" t="s">
        <v>854</v>
      </c>
      <c r="H1089" s="176"/>
      <c r="I1089" s="176"/>
      <c r="J1089" s="172"/>
      <c r="K1089" s="173"/>
      <c r="L1089" s="178"/>
      <c r="M1089" s="36"/>
      <c r="N1089" s="36"/>
      <c r="O1089" s="36"/>
      <c r="P1089" s="36"/>
      <c r="Q1089" s="36"/>
      <c r="R1089" s="3"/>
      <c r="S1089" s="106"/>
      <c r="T1089" s="106"/>
      <c r="U1089" s="106"/>
      <c r="V1089" s="106"/>
      <c r="W1089" s="106"/>
      <c r="X1089" s="106"/>
      <c r="Y1089" s="36"/>
      <c r="Z1089" s="36"/>
      <c r="AA1089" s="36"/>
      <c r="AB1089" s="188" t="str">
        <f t="shared" si="105"/>
        <v>or17c01_028.39747</v>
      </c>
      <c r="AC1089" s="188" t="s">
        <v>1585</v>
      </c>
      <c r="AD1089" s="131"/>
      <c r="AE1089" s="131"/>
      <c r="AF1089" s="131"/>
      <c r="AG1089" s="131"/>
      <c r="AH1089" s="131"/>
      <c r="AI1089" s="131"/>
      <c r="AJ1089" s="128" t="str">
        <f t="shared" si="106"/>
        <v/>
      </c>
      <c r="AK1089" s="7" t="str">
        <f>IF(ISNUMBER($AJ1089),INDEX($C$1:$AB$3985,$AJ1089,AK$4),"")</f>
        <v/>
      </c>
      <c r="AL1089" s="7" t="str">
        <f>IF(ISNUMBER($AJ1089),INDEX($C$1:$AB$3985,$AJ1089,AL$4),"")</f>
        <v/>
      </c>
      <c r="AM1089" s="128"/>
      <c r="AN1089" s="128" t="str">
        <f t="shared" si="108"/>
        <v/>
      </c>
      <c r="AO1089" s="7" t="str">
        <f t="shared" si="111"/>
        <v/>
      </c>
      <c r="AP1089" s="10" t="str">
        <f t="shared" si="111"/>
        <v/>
      </c>
      <c r="AQ1089" s="310">
        <f>IF(ISNUMBER(SEARCH($T$30,AO1089)),MAX(AQ$5:AQ1088)+1,0)</f>
        <v>0</v>
      </c>
      <c r="AR1089" s="310">
        <f>IF(ISNUMBER(SEARCH($T$31,AO1089)),MAX(AR$5:AR1088)+1,0)</f>
        <v>0</v>
      </c>
      <c r="AS1089" s="128" t="str">
        <f t="shared" si="107"/>
        <v/>
      </c>
      <c r="AT1089" s="105" t="str">
        <f>IF(ISNUMBER($AS1089),INDEX($C$1:$AB$3985,$AS1089,AT$4),"")</f>
        <v/>
      </c>
      <c r="AU1089" s="128"/>
      <c r="AV1089" s="128" t="str">
        <f t="shared" si="109"/>
        <v/>
      </c>
      <c r="AW1089" s="105" t="str">
        <f>IF(ISNUMBER($AV1089),INDEX($C$1:$AB$3985,$AV1089,AW$4),"")</f>
        <v/>
      </c>
      <c r="AX1089" s="105" t="str">
        <f>IF(ISNUMBER($AV1089),INDEX($C$1:$AB$3985,$AV1089,AX$4),"")</f>
        <v/>
      </c>
      <c r="AY1089" s="128"/>
      <c r="AZ1089" s="128"/>
      <c r="BA1089" s="128" t="str">
        <f t="shared" si="110"/>
        <v/>
      </c>
      <c r="BB1089" s="105" t="str">
        <f>IF(ISNUMBER($BA1089),INDEX($C$1:$AB$3985,$BA1089,BB$4),"")</f>
        <v/>
      </c>
      <c r="BC1089" s="105"/>
    </row>
    <row r="1090" spans="1:55" x14ac:dyDescent="0.25">
      <c r="A1090" s="98"/>
      <c r="B1090" s="98">
        <f>ROW()</f>
        <v>1090</v>
      </c>
      <c r="C1090" s="73"/>
      <c r="D1090" s="179" t="s">
        <v>1162</v>
      </c>
      <c r="E1090" s="175">
        <v>28.373629999999999</v>
      </c>
      <c r="F1090" s="175">
        <v>0</v>
      </c>
      <c r="G1090" s="176" t="s">
        <v>854</v>
      </c>
      <c r="H1090" s="176"/>
      <c r="I1090" s="176"/>
      <c r="J1090" s="172"/>
      <c r="K1090" s="173"/>
      <c r="L1090" s="178"/>
      <c r="M1090" s="36"/>
      <c r="N1090" s="36"/>
      <c r="O1090" s="36"/>
      <c r="P1090" s="36"/>
      <c r="Q1090" s="36"/>
      <c r="R1090" s="3"/>
      <c r="S1090" s="106"/>
      <c r="T1090" s="106"/>
      <c r="U1090" s="106"/>
      <c r="V1090" s="106"/>
      <c r="W1090" s="106"/>
      <c r="X1090" s="106"/>
      <c r="Y1090" s="36"/>
      <c r="Z1090" s="36"/>
      <c r="AA1090" s="36"/>
      <c r="AB1090" s="188" t="str">
        <f t="shared" ref="AB1090:AB1153" si="112">_xlfn.CONCAT(C1090,D1090,E1090)</f>
        <v>or17c02_028.37363</v>
      </c>
      <c r="AC1090" s="188" t="s">
        <v>1585</v>
      </c>
      <c r="AD1090" s="131"/>
      <c r="AE1090" s="131"/>
      <c r="AF1090" s="131"/>
      <c r="AG1090" s="131"/>
      <c r="AH1090" s="131"/>
      <c r="AI1090" s="131"/>
      <c r="AJ1090" s="128" t="str">
        <f t="shared" si="106"/>
        <v/>
      </c>
      <c r="AK1090" s="7" t="str">
        <f>IF(ISNUMBER($AJ1090),INDEX($C$1:$AB$3985,$AJ1090,AK$4),"")</f>
        <v/>
      </c>
      <c r="AL1090" s="7" t="str">
        <f>IF(ISNUMBER($AJ1090),INDEX($C$1:$AB$3985,$AJ1090,AL$4),"")</f>
        <v/>
      </c>
      <c r="AM1090" s="128"/>
      <c r="AN1090" s="128" t="str">
        <f t="shared" si="108"/>
        <v/>
      </c>
      <c r="AO1090" s="7" t="str">
        <f t="shared" si="111"/>
        <v/>
      </c>
      <c r="AP1090" s="10" t="str">
        <f t="shared" si="111"/>
        <v/>
      </c>
      <c r="AQ1090" s="310">
        <f>IF(ISNUMBER(SEARCH($T$30,AO1090)),MAX(AQ$5:AQ1089)+1,0)</f>
        <v>0</v>
      </c>
      <c r="AR1090" s="310">
        <f>IF(ISNUMBER(SEARCH($T$31,AO1090)),MAX(AR$5:AR1089)+1,0)</f>
        <v>0</v>
      </c>
      <c r="AS1090" s="128" t="str">
        <f t="shared" si="107"/>
        <v/>
      </c>
      <c r="AT1090" s="105" t="str">
        <f>IF(ISNUMBER($AS1090),INDEX($C$1:$AB$3985,$AS1090,AT$4),"")</f>
        <v/>
      </c>
      <c r="AU1090" s="128"/>
      <c r="AV1090" s="128" t="str">
        <f t="shared" si="109"/>
        <v/>
      </c>
      <c r="AW1090" s="105" t="str">
        <f>IF(ISNUMBER($AV1090),INDEX($C$1:$AB$3985,$AV1090,AW$4),"")</f>
        <v/>
      </c>
      <c r="AX1090" s="105" t="str">
        <f>IF(ISNUMBER($AV1090),INDEX($C$1:$AB$3985,$AV1090,AX$4),"")</f>
        <v/>
      </c>
      <c r="AY1090" s="128"/>
      <c r="AZ1090" s="128"/>
      <c r="BA1090" s="128" t="str">
        <f t="shared" si="110"/>
        <v/>
      </c>
      <c r="BB1090" s="105" t="str">
        <f>IF(ISNUMBER($BA1090),INDEX($C$1:$AB$3985,$BA1090,BB$4),"")</f>
        <v/>
      </c>
      <c r="BC1090" s="105"/>
    </row>
    <row r="1091" spans="1:55" x14ac:dyDescent="0.25">
      <c r="A1091" s="98"/>
      <c r="B1091" s="98">
        <f>ROW()</f>
        <v>1091</v>
      </c>
      <c r="C1091" s="73"/>
      <c r="D1091" s="179" t="s">
        <v>1163</v>
      </c>
      <c r="E1091" s="175">
        <v>28.37762</v>
      </c>
      <c r="F1091" s="175">
        <v>0</v>
      </c>
      <c r="G1091" s="176" t="s">
        <v>854</v>
      </c>
      <c r="H1091" s="176"/>
      <c r="I1091" s="176"/>
      <c r="J1091" s="172"/>
      <c r="K1091" s="173"/>
      <c r="L1091" s="178"/>
      <c r="M1091" s="36"/>
      <c r="N1091" s="36"/>
      <c r="O1091" s="36"/>
      <c r="P1091" s="36"/>
      <c r="Q1091" s="36"/>
      <c r="R1091" s="3"/>
      <c r="S1091" s="106"/>
      <c r="T1091" s="106"/>
      <c r="U1091" s="106"/>
      <c r="V1091" s="106"/>
      <c r="W1091" s="106"/>
      <c r="X1091" s="106"/>
      <c r="Y1091" s="36"/>
      <c r="Z1091" s="36"/>
      <c r="AA1091" s="36"/>
      <c r="AB1091" s="188" t="str">
        <f t="shared" si="112"/>
        <v>or17c03_028.37762</v>
      </c>
      <c r="AC1091" s="188" t="s">
        <v>1585</v>
      </c>
      <c r="AD1091" s="131"/>
      <c r="AE1091" s="131"/>
      <c r="AF1091" s="131"/>
      <c r="AG1091" s="131"/>
      <c r="AH1091" s="131"/>
      <c r="AI1091" s="131"/>
      <c r="AJ1091" s="128" t="str">
        <f t="shared" si="106"/>
        <v/>
      </c>
      <c r="AK1091" s="7" t="str">
        <f>IF(ISNUMBER($AJ1091),INDEX($C$1:$AB$3985,$AJ1091,AK$4),"")</f>
        <v/>
      </c>
      <c r="AL1091" s="7" t="str">
        <f>IF(ISNUMBER($AJ1091),INDEX($C$1:$AB$3985,$AJ1091,AL$4),"")</f>
        <v/>
      </c>
      <c r="AM1091" s="128"/>
      <c r="AN1091" s="128" t="str">
        <f t="shared" si="108"/>
        <v/>
      </c>
      <c r="AO1091" s="7" t="str">
        <f t="shared" si="111"/>
        <v/>
      </c>
      <c r="AP1091" s="10" t="str">
        <f t="shared" si="111"/>
        <v/>
      </c>
      <c r="AQ1091" s="310">
        <f>IF(ISNUMBER(SEARCH($T$30,AO1091)),MAX(AQ$5:AQ1090)+1,0)</f>
        <v>0</v>
      </c>
      <c r="AR1091" s="310">
        <f>IF(ISNUMBER(SEARCH($T$31,AO1091)),MAX(AR$5:AR1090)+1,0)</f>
        <v>0</v>
      </c>
      <c r="AS1091" s="128" t="str">
        <f t="shared" si="107"/>
        <v/>
      </c>
      <c r="AT1091" s="105" t="str">
        <f>IF(ISNUMBER($AS1091),INDEX($C$1:$AB$3985,$AS1091,AT$4),"")</f>
        <v/>
      </c>
      <c r="AU1091" s="128"/>
      <c r="AV1091" s="128" t="str">
        <f t="shared" si="109"/>
        <v/>
      </c>
      <c r="AW1091" s="105" t="str">
        <f>IF(ISNUMBER($AV1091),INDEX($C$1:$AB$3985,$AV1091,AW$4),"")</f>
        <v/>
      </c>
      <c r="AX1091" s="105" t="str">
        <f>IF(ISNUMBER($AV1091),INDEX($C$1:$AB$3985,$AV1091,AX$4),"")</f>
        <v/>
      </c>
      <c r="AY1091" s="128"/>
      <c r="AZ1091" s="128"/>
      <c r="BA1091" s="128" t="str">
        <f t="shared" si="110"/>
        <v/>
      </c>
      <c r="BB1091" s="105" t="str">
        <f>IF(ISNUMBER($BA1091),INDEX($C$1:$AB$3985,$BA1091,BB$4),"")</f>
        <v/>
      </c>
      <c r="BC1091" s="105"/>
    </row>
    <row r="1092" spans="1:55" x14ac:dyDescent="0.25">
      <c r="A1092" s="98"/>
      <c r="B1092" s="98">
        <f>ROW()</f>
        <v>1092</v>
      </c>
      <c r="C1092" s="73"/>
      <c r="D1092" s="179" t="s">
        <v>1164</v>
      </c>
      <c r="E1092" s="175">
        <v>19.274139999999999</v>
      </c>
      <c r="F1092" s="175">
        <v>0</v>
      </c>
      <c r="G1092" s="176" t="s">
        <v>854</v>
      </c>
      <c r="H1092" s="176"/>
      <c r="I1092" s="176"/>
      <c r="J1092" s="172"/>
      <c r="K1092" s="173"/>
      <c r="L1092" s="178"/>
      <c r="M1092" s="36"/>
      <c r="N1092" s="36"/>
      <c r="O1092" s="36"/>
      <c r="P1092" s="36"/>
      <c r="Q1092" s="36"/>
      <c r="R1092" s="3"/>
      <c r="S1092" s="106"/>
      <c r="T1092" s="106"/>
      <c r="U1092" s="106"/>
      <c r="V1092" s="106"/>
      <c r="W1092" s="106"/>
      <c r="X1092" s="106"/>
      <c r="Y1092" s="36"/>
      <c r="Z1092" s="36"/>
      <c r="AA1092" s="36"/>
      <c r="AB1092" s="188" t="str">
        <f t="shared" si="112"/>
        <v>or17c08_019.27414</v>
      </c>
      <c r="AC1092" s="188" t="s">
        <v>1585</v>
      </c>
      <c r="AD1092" s="131"/>
      <c r="AE1092" s="131"/>
      <c r="AF1092" s="131"/>
      <c r="AG1092" s="131"/>
      <c r="AH1092" s="131"/>
      <c r="AI1092" s="131"/>
      <c r="AJ1092" s="128" t="str">
        <f t="shared" si="106"/>
        <v/>
      </c>
      <c r="AK1092" s="7" t="str">
        <f>IF(ISNUMBER($AJ1092),INDEX($C$1:$AB$3985,$AJ1092,AK$4),"")</f>
        <v/>
      </c>
      <c r="AL1092" s="7" t="str">
        <f>IF(ISNUMBER($AJ1092),INDEX($C$1:$AB$3985,$AJ1092,AL$4),"")</f>
        <v/>
      </c>
      <c r="AM1092" s="128"/>
      <c r="AN1092" s="128" t="str">
        <f t="shared" si="108"/>
        <v/>
      </c>
      <c r="AO1092" s="7" t="str">
        <f t="shared" si="111"/>
        <v/>
      </c>
      <c r="AP1092" s="10" t="str">
        <f t="shared" si="111"/>
        <v/>
      </c>
      <c r="AQ1092" s="310">
        <f>IF(ISNUMBER(SEARCH($T$30,AO1092)),MAX(AQ$5:AQ1091)+1,0)</f>
        <v>0</v>
      </c>
      <c r="AR1092" s="310">
        <f>IF(ISNUMBER(SEARCH($T$31,AO1092)),MAX(AR$5:AR1091)+1,0)</f>
        <v>0</v>
      </c>
      <c r="AS1092" s="128" t="str">
        <f t="shared" si="107"/>
        <v/>
      </c>
      <c r="AT1092" s="105" t="str">
        <f>IF(ISNUMBER($AS1092),INDEX($C$1:$AB$3985,$AS1092,AT$4),"")</f>
        <v/>
      </c>
      <c r="AU1092" s="128"/>
      <c r="AV1092" s="128" t="str">
        <f t="shared" si="109"/>
        <v/>
      </c>
      <c r="AW1092" s="105" t="str">
        <f>IF(ISNUMBER($AV1092),INDEX($C$1:$AB$3985,$AV1092,AW$4),"")</f>
        <v/>
      </c>
      <c r="AX1092" s="105" t="str">
        <f>IF(ISNUMBER($AV1092),INDEX($C$1:$AB$3985,$AV1092,AX$4),"")</f>
        <v/>
      </c>
      <c r="AY1092" s="128"/>
      <c r="AZ1092" s="128"/>
      <c r="BA1092" s="128" t="str">
        <f t="shared" si="110"/>
        <v/>
      </c>
      <c r="BB1092" s="105" t="str">
        <f>IF(ISNUMBER($BA1092),INDEX($C$1:$AB$3985,$BA1092,BB$4),"")</f>
        <v/>
      </c>
      <c r="BC1092" s="105"/>
    </row>
    <row r="1093" spans="1:55" x14ac:dyDescent="0.25">
      <c r="A1093" s="98"/>
      <c r="B1093" s="98">
        <f>ROW()</f>
        <v>1093</v>
      </c>
      <c r="C1093" s="73"/>
      <c r="D1093" s="179" t="s">
        <v>1165</v>
      </c>
      <c r="E1093" s="175">
        <v>19.0274</v>
      </c>
      <c r="F1093" s="175">
        <v>0</v>
      </c>
      <c r="G1093" s="176" t="s">
        <v>854</v>
      </c>
      <c r="H1093" s="176"/>
      <c r="I1093" s="176"/>
      <c r="J1093" s="172"/>
      <c r="K1093" s="173"/>
      <c r="L1093" s="178"/>
      <c r="M1093" s="36"/>
      <c r="N1093" s="36"/>
      <c r="O1093" s="36"/>
      <c r="P1093" s="36"/>
      <c r="Q1093" s="36"/>
      <c r="R1093" s="3"/>
      <c r="S1093" s="106"/>
      <c r="T1093" s="106"/>
      <c r="U1093" s="106"/>
      <c r="V1093" s="106"/>
      <c r="W1093" s="106"/>
      <c r="X1093" s="106"/>
      <c r="Y1093" s="36"/>
      <c r="Z1093" s="36"/>
      <c r="AA1093" s="36"/>
      <c r="AB1093" s="188" t="str">
        <f t="shared" si="112"/>
        <v>or17c09_019.0274</v>
      </c>
      <c r="AC1093" s="188" t="s">
        <v>1585</v>
      </c>
      <c r="AD1093" s="131"/>
      <c r="AE1093" s="131"/>
      <c r="AF1093" s="131"/>
      <c r="AG1093" s="131"/>
      <c r="AH1093" s="131"/>
      <c r="AI1093" s="131"/>
      <c r="AJ1093" s="128" t="str">
        <f t="shared" si="106"/>
        <v/>
      </c>
      <c r="AK1093" s="7" t="str">
        <f>IF(ISNUMBER($AJ1093),INDEX($C$1:$AB$3985,$AJ1093,AK$4),"")</f>
        <v/>
      </c>
      <c r="AL1093" s="7" t="str">
        <f>IF(ISNUMBER($AJ1093),INDEX($C$1:$AB$3985,$AJ1093,AL$4),"")</f>
        <v/>
      </c>
      <c r="AM1093" s="128"/>
      <c r="AN1093" s="128" t="str">
        <f t="shared" si="108"/>
        <v/>
      </c>
      <c r="AO1093" s="7" t="str">
        <f t="shared" si="111"/>
        <v/>
      </c>
      <c r="AP1093" s="10" t="str">
        <f t="shared" si="111"/>
        <v/>
      </c>
      <c r="AQ1093" s="310">
        <f>IF(ISNUMBER(SEARCH($T$30,AO1093)),MAX(AQ$5:AQ1092)+1,0)</f>
        <v>0</v>
      </c>
      <c r="AR1093" s="310">
        <f>IF(ISNUMBER(SEARCH($T$31,AO1093)),MAX(AR$5:AR1092)+1,0)</f>
        <v>0</v>
      </c>
      <c r="AS1093" s="128" t="str">
        <f t="shared" si="107"/>
        <v/>
      </c>
      <c r="AT1093" s="105" t="str">
        <f>IF(ISNUMBER($AS1093),INDEX($C$1:$AB$3985,$AS1093,AT$4),"")</f>
        <v/>
      </c>
      <c r="AU1093" s="128"/>
      <c r="AV1093" s="128" t="str">
        <f t="shared" si="109"/>
        <v/>
      </c>
      <c r="AW1093" s="105" t="str">
        <f>IF(ISNUMBER($AV1093),INDEX($C$1:$AB$3985,$AV1093,AW$4),"")</f>
        <v/>
      </c>
      <c r="AX1093" s="105" t="str">
        <f>IF(ISNUMBER($AV1093),INDEX($C$1:$AB$3985,$AV1093,AX$4),"")</f>
        <v/>
      </c>
      <c r="AY1093" s="128"/>
      <c r="AZ1093" s="128"/>
      <c r="BA1093" s="128" t="str">
        <f t="shared" si="110"/>
        <v/>
      </c>
      <c r="BB1093" s="105" t="str">
        <f>IF(ISNUMBER($BA1093),INDEX($C$1:$AB$3985,$BA1093,BB$4),"")</f>
        <v/>
      </c>
      <c r="BC1093" s="105"/>
    </row>
    <row r="1094" spans="1:55" x14ac:dyDescent="0.25">
      <c r="A1094" s="98"/>
      <c r="B1094" s="98">
        <f>ROW()</f>
        <v>1094</v>
      </c>
      <c r="C1094" s="73"/>
      <c r="D1094" s="179" t="s">
        <v>1166</v>
      </c>
      <c r="E1094" s="175">
        <v>18.57976</v>
      </c>
      <c r="F1094" s="175">
        <v>0</v>
      </c>
      <c r="G1094" s="176" t="s">
        <v>854</v>
      </c>
      <c r="H1094" s="176"/>
      <c r="I1094" s="176"/>
      <c r="J1094" s="172"/>
      <c r="K1094" s="173"/>
      <c r="L1094" s="178"/>
      <c r="M1094" s="36"/>
      <c r="N1094" s="36"/>
      <c r="O1094" s="36"/>
      <c r="P1094" s="36"/>
      <c r="Q1094" s="36"/>
      <c r="R1094" s="3"/>
      <c r="S1094" s="106"/>
      <c r="T1094" s="106"/>
      <c r="U1094" s="106"/>
      <c r="V1094" s="106"/>
      <c r="W1094" s="106"/>
      <c r="X1094" s="106"/>
      <c r="Y1094" s="36"/>
      <c r="Z1094" s="36"/>
      <c r="AA1094" s="36"/>
      <c r="AB1094" s="188" t="str">
        <f t="shared" si="112"/>
        <v>or17c10_018.57976</v>
      </c>
      <c r="AC1094" s="188" t="s">
        <v>1585</v>
      </c>
      <c r="AD1094" s="131"/>
      <c r="AE1094" s="131"/>
      <c r="AF1094" s="131"/>
      <c r="AG1094" s="131"/>
      <c r="AH1094" s="131"/>
      <c r="AI1094" s="131"/>
      <c r="AJ1094" s="128" t="str">
        <f t="shared" ref="AJ1094:AJ1157" si="113">IF(AJ1093="","",IF(AJ1093+1&lt;=$AH$6,AJ1093+1,""))</f>
        <v/>
      </c>
      <c r="AK1094" s="7" t="str">
        <f>IF(ISNUMBER($AJ1094),INDEX($C$1:$AB$3985,$AJ1094,AK$4),"")</f>
        <v/>
      </c>
      <c r="AL1094" s="7" t="str">
        <f>IF(ISNUMBER($AJ1094),INDEX($C$1:$AB$3985,$AJ1094,AL$4),"")</f>
        <v/>
      </c>
      <c r="AM1094" s="128"/>
      <c r="AN1094" s="128" t="str">
        <f t="shared" si="108"/>
        <v/>
      </c>
      <c r="AO1094" s="7" t="str">
        <f t="shared" si="111"/>
        <v/>
      </c>
      <c r="AP1094" s="10" t="str">
        <f t="shared" si="111"/>
        <v/>
      </c>
      <c r="AQ1094" s="310">
        <f>IF(ISNUMBER(SEARCH($T$30,AO1094)),MAX(AQ$5:AQ1093)+1,0)</f>
        <v>0</v>
      </c>
      <c r="AR1094" s="310">
        <f>IF(ISNUMBER(SEARCH($T$31,AO1094)),MAX(AR$5:AR1093)+1,0)</f>
        <v>0</v>
      </c>
      <c r="AS1094" s="128" t="str">
        <f t="shared" ref="AS1094:AS1157" si="114">IF(AS1093="","",IF(AS1093+1&lt;=$AH$8,AS1093+1,""))</f>
        <v/>
      </c>
      <c r="AT1094" s="105" t="str">
        <f>IF(ISNUMBER($AS1094),INDEX($C$1:$AB$3985,$AS1094,AT$4),"")</f>
        <v/>
      </c>
      <c r="AU1094" s="128"/>
      <c r="AV1094" s="128" t="str">
        <f t="shared" si="109"/>
        <v/>
      </c>
      <c r="AW1094" s="105" t="str">
        <f>IF(ISNUMBER($AV1094),INDEX($C$1:$AB$3985,$AV1094,AW$4),"")</f>
        <v/>
      </c>
      <c r="AX1094" s="105" t="str">
        <f>IF(ISNUMBER($AV1094),INDEX($C$1:$AB$3985,$AV1094,AX$4),"")</f>
        <v/>
      </c>
      <c r="AY1094" s="128"/>
      <c r="AZ1094" s="128"/>
      <c r="BA1094" s="128" t="str">
        <f t="shared" si="110"/>
        <v/>
      </c>
      <c r="BB1094" s="105" t="str">
        <f>IF(ISNUMBER($BA1094),INDEX($C$1:$AB$3985,$BA1094,BB$4),"")</f>
        <v/>
      </c>
      <c r="BC1094" s="105"/>
    </row>
    <row r="1095" spans="1:55" x14ac:dyDescent="0.25">
      <c r="A1095" s="98"/>
      <c r="B1095" s="98">
        <f>ROW()</f>
        <v>1095</v>
      </c>
      <c r="C1095" s="73"/>
      <c r="D1095" s="179" t="s">
        <v>1167</v>
      </c>
      <c r="E1095" s="175">
        <v>18.037009999999999</v>
      </c>
      <c r="F1095" s="175">
        <v>0</v>
      </c>
      <c r="G1095" s="176" t="s">
        <v>854</v>
      </c>
      <c r="H1095" s="176"/>
      <c r="I1095" s="176"/>
      <c r="J1095" s="172"/>
      <c r="K1095" s="173"/>
      <c r="L1095" s="178"/>
      <c r="M1095" s="36"/>
      <c r="N1095" s="36"/>
      <c r="O1095" s="36"/>
      <c r="P1095" s="36"/>
      <c r="Q1095" s="36"/>
      <c r="R1095" s="3"/>
      <c r="S1095" s="106"/>
      <c r="T1095" s="106"/>
      <c r="U1095" s="106"/>
      <c r="V1095" s="106"/>
      <c r="W1095" s="106"/>
      <c r="X1095" s="106"/>
      <c r="Y1095" s="36"/>
      <c r="Z1095" s="36"/>
      <c r="AA1095" s="36"/>
      <c r="AB1095" s="188" t="str">
        <f t="shared" si="112"/>
        <v>or17c11_018.03701</v>
      </c>
      <c r="AC1095" s="188" t="s">
        <v>1585</v>
      </c>
      <c r="AD1095" s="131"/>
      <c r="AE1095" s="131"/>
      <c r="AF1095" s="131"/>
      <c r="AG1095" s="131"/>
      <c r="AH1095" s="131"/>
      <c r="AI1095" s="131"/>
      <c r="AJ1095" s="128" t="str">
        <f t="shared" si="113"/>
        <v/>
      </c>
      <c r="AK1095" s="7" t="str">
        <f>IF(ISNUMBER($AJ1095),INDEX($C$1:$AB$3985,$AJ1095,AK$4),"")</f>
        <v/>
      </c>
      <c r="AL1095" s="7" t="str">
        <f>IF(ISNUMBER($AJ1095),INDEX($C$1:$AB$3985,$AJ1095,AL$4),"")</f>
        <v/>
      </c>
      <c r="AM1095" s="128"/>
      <c r="AN1095" s="128" t="str">
        <f t="shared" ref="AN1095:AN1158" si="115">IF(AN1094="","",IF(AN1094+1&lt;=$AH$7,AN1094+1,""))</f>
        <v/>
      </c>
      <c r="AO1095" s="7" t="str">
        <f t="shared" si="111"/>
        <v/>
      </c>
      <c r="AP1095" s="10" t="str">
        <f t="shared" si="111"/>
        <v/>
      </c>
      <c r="AQ1095" s="310">
        <f>IF(ISNUMBER(SEARCH($T$30,AO1095)),MAX(AQ$5:AQ1094)+1,0)</f>
        <v>0</v>
      </c>
      <c r="AR1095" s="310">
        <f>IF(ISNUMBER(SEARCH($T$31,AO1095)),MAX(AR$5:AR1094)+1,0)</f>
        <v>0</v>
      </c>
      <c r="AS1095" s="128" t="str">
        <f t="shared" si="114"/>
        <v/>
      </c>
      <c r="AT1095" s="105" t="str">
        <f>IF(ISNUMBER($AS1095),INDEX($C$1:$AB$3985,$AS1095,AT$4),"")</f>
        <v/>
      </c>
      <c r="AU1095" s="128"/>
      <c r="AV1095" s="128" t="str">
        <f t="shared" ref="AV1095:AV1158" si="116">IF(AV1094="","",IF(AV1094+1&lt;=$AH$9,AV1094+1,""))</f>
        <v/>
      </c>
      <c r="AW1095" s="105" t="str">
        <f>IF(ISNUMBER($AV1095),INDEX($C$1:$AB$3985,$AV1095,AW$4),"")</f>
        <v/>
      </c>
      <c r="AX1095" s="105" t="str">
        <f>IF(ISNUMBER($AV1095),INDEX($C$1:$AB$3985,$AV1095,AX$4),"")</f>
        <v/>
      </c>
      <c r="AY1095" s="128"/>
      <c r="AZ1095" s="128"/>
      <c r="BA1095" s="128" t="str">
        <f t="shared" ref="BA1095:BA1158" si="117">IF(BA1094="","",IF(BA1094+1&lt;=$AH$10,BA1094+1,""))</f>
        <v/>
      </c>
      <c r="BB1095" s="105" t="str">
        <f>IF(ISNUMBER($BA1095),INDEX($C$1:$AB$3985,$BA1095,BB$4),"")</f>
        <v/>
      </c>
      <c r="BC1095" s="105"/>
    </row>
    <row r="1096" spans="1:55" x14ac:dyDescent="0.25">
      <c r="A1096" s="98"/>
      <c r="B1096" s="98">
        <f>ROW()</f>
        <v>1096</v>
      </c>
      <c r="C1096" s="73"/>
      <c r="D1096" s="179" t="s">
        <v>1168</v>
      </c>
      <c r="E1096" s="175">
        <v>17.41066</v>
      </c>
      <c r="F1096" s="175">
        <v>0</v>
      </c>
      <c r="G1096" s="176" t="s">
        <v>854</v>
      </c>
      <c r="H1096" s="176"/>
      <c r="I1096" s="176"/>
      <c r="J1096" s="172"/>
      <c r="K1096" s="173"/>
      <c r="L1096" s="178"/>
      <c r="M1096" s="36"/>
      <c r="N1096" s="36"/>
      <c r="O1096" s="36"/>
      <c r="P1096" s="36"/>
      <c r="Q1096" s="36"/>
      <c r="R1096" s="3"/>
      <c r="S1096" s="106"/>
      <c r="T1096" s="106"/>
      <c r="U1096" s="106"/>
      <c r="V1096" s="106"/>
      <c r="W1096" s="106"/>
      <c r="X1096" s="106"/>
      <c r="Y1096" s="36"/>
      <c r="Z1096" s="36"/>
      <c r="AA1096" s="36"/>
      <c r="AB1096" s="188" t="str">
        <f t="shared" si="112"/>
        <v>or17c12_017.41066</v>
      </c>
      <c r="AC1096" s="188" t="s">
        <v>1585</v>
      </c>
      <c r="AD1096" s="131"/>
      <c r="AE1096" s="131"/>
      <c r="AF1096" s="131"/>
      <c r="AG1096" s="131"/>
      <c r="AH1096" s="131"/>
      <c r="AI1096" s="131"/>
      <c r="AJ1096" s="128" t="str">
        <f t="shared" si="113"/>
        <v/>
      </c>
      <c r="AK1096" s="7" t="str">
        <f>IF(ISNUMBER($AJ1096),INDEX($C$1:$AB$3985,$AJ1096,AK$4),"")</f>
        <v/>
      </c>
      <c r="AL1096" s="7" t="str">
        <f>IF(ISNUMBER($AJ1096),INDEX($C$1:$AB$3985,$AJ1096,AL$4),"")</f>
        <v/>
      </c>
      <c r="AM1096" s="128"/>
      <c r="AN1096" s="128" t="str">
        <f t="shared" si="115"/>
        <v/>
      </c>
      <c r="AO1096" s="7" t="str">
        <f t="shared" si="111"/>
        <v/>
      </c>
      <c r="AP1096" s="10" t="str">
        <f t="shared" si="111"/>
        <v/>
      </c>
      <c r="AQ1096" s="310">
        <f>IF(ISNUMBER(SEARCH($T$30,AO1096)),MAX(AQ$5:AQ1095)+1,0)</f>
        <v>0</v>
      </c>
      <c r="AR1096" s="310">
        <f>IF(ISNUMBER(SEARCH($T$31,AO1096)),MAX(AR$5:AR1095)+1,0)</f>
        <v>0</v>
      </c>
      <c r="AS1096" s="128" t="str">
        <f t="shared" si="114"/>
        <v/>
      </c>
      <c r="AT1096" s="105" t="str">
        <f>IF(ISNUMBER($AS1096),INDEX($C$1:$AB$3985,$AS1096,AT$4),"")</f>
        <v/>
      </c>
      <c r="AU1096" s="128"/>
      <c r="AV1096" s="128" t="str">
        <f t="shared" si="116"/>
        <v/>
      </c>
      <c r="AW1096" s="105" t="str">
        <f>IF(ISNUMBER($AV1096),INDEX($C$1:$AB$3985,$AV1096,AW$4),"")</f>
        <v/>
      </c>
      <c r="AX1096" s="105" t="str">
        <f>IF(ISNUMBER($AV1096),INDEX($C$1:$AB$3985,$AV1096,AX$4),"")</f>
        <v/>
      </c>
      <c r="AY1096" s="128"/>
      <c r="AZ1096" s="128"/>
      <c r="BA1096" s="128" t="str">
        <f t="shared" si="117"/>
        <v/>
      </c>
      <c r="BB1096" s="105" t="str">
        <f>IF(ISNUMBER($BA1096),INDEX($C$1:$AB$3985,$BA1096,BB$4),"")</f>
        <v/>
      </c>
      <c r="BC1096" s="105"/>
    </row>
    <row r="1097" spans="1:55" x14ac:dyDescent="0.25">
      <c r="A1097" s="98"/>
      <c r="B1097" s="98">
        <f>ROW()</f>
        <v>1097</v>
      </c>
      <c r="C1097" s="73"/>
      <c r="D1097" s="179" t="s">
        <v>1169</v>
      </c>
      <c r="E1097" s="175">
        <v>16.804179999999999</v>
      </c>
      <c r="F1097" s="175">
        <v>0</v>
      </c>
      <c r="G1097" s="176" t="s">
        <v>854</v>
      </c>
      <c r="H1097" s="176"/>
      <c r="I1097" s="176"/>
      <c r="J1097" s="172"/>
      <c r="K1097" s="173"/>
      <c r="L1097" s="178"/>
      <c r="M1097" s="36"/>
      <c r="N1097" s="36"/>
      <c r="O1097" s="36"/>
      <c r="P1097" s="36"/>
      <c r="Q1097" s="36"/>
      <c r="R1097" s="3"/>
      <c r="S1097" s="106"/>
      <c r="T1097" s="106"/>
      <c r="U1097" s="106"/>
      <c r="V1097" s="106"/>
      <c r="W1097" s="106"/>
      <c r="X1097" s="106"/>
      <c r="Y1097" s="36"/>
      <c r="Z1097" s="36"/>
      <c r="AA1097" s="36"/>
      <c r="AB1097" s="188" t="str">
        <f t="shared" si="112"/>
        <v>or17c13_016.80418</v>
      </c>
      <c r="AC1097" s="188" t="s">
        <v>1585</v>
      </c>
      <c r="AD1097" s="131"/>
      <c r="AE1097" s="131"/>
      <c r="AF1097" s="131"/>
      <c r="AG1097" s="131"/>
      <c r="AH1097" s="131"/>
      <c r="AI1097" s="131"/>
      <c r="AJ1097" s="128" t="str">
        <f t="shared" si="113"/>
        <v/>
      </c>
      <c r="AK1097" s="7" t="str">
        <f>IF(ISNUMBER($AJ1097),INDEX($C$1:$AB$3985,$AJ1097,AK$4),"")</f>
        <v/>
      </c>
      <c r="AL1097" s="7" t="str">
        <f>IF(ISNUMBER($AJ1097),INDEX($C$1:$AB$3985,$AJ1097,AL$4),"")</f>
        <v/>
      </c>
      <c r="AM1097" s="128"/>
      <c r="AN1097" s="128" t="str">
        <f t="shared" si="115"/>
        <v/>
      </c>
      <c r="AO1097" s="7" t="str">
        <f t="shared" si="111"/>
        <v/>
      </c>
      <c r="AP1097" s="10" t="str">
        <f t="shared" si="111"/>
        <v/>
      </c>
      <c r="AQ1097" s="310">
        <f>IF(ISNUMBER(SEARCH($T$30,AO1097)),MAX(AQ$5:AQ1096)+1,0)</f>
        <v>0</v>
      </c>
      <c r="AR1097" s="310">
        <f>IF(ISNUMBER(SEARCH($T$31,AO1097)),MAX(AR$5:AR1096)+1,0)</f>
        <v>0</v>
      </c>
      <c r="AS1097" s="128" t="str">
        <f t="shared" si="114"/>
        <v/>
      </c>
      <c r="AT1097" s="105" t="str">
        <f>IF(ISNUMBER($AS1097),INDEX($C$1:$AB$3985,$AS1097,AT$4),"")</f>
        <v/>
      </c>
      <c r="AU1097" s="128"/>
      <c r="AV1097" s="128" t="str">
        <f t="shared" si="116"/>
        <v/>
      </c>
      <c r="AW1097" s="105" t="str">
        <f>IF(ISNUMBER($AV1097),INDEX($C$1:$AB$3985,$AV1097,AW$4),"")</f>
        <v/>
      </c>
      <c r="AX1097" s="105" t="str">
        <f>IF(ISNUMBER($AV1097),INDEX($C$1:$AB$3985,$AV1097,AX$4),"")</f>
        <v/>
      </c>
      <c r="AY1097" s="128"/>
      <c r="AZ1097" s="128"/>
      <c r="BA1097" s="128" t="str">
        <f t="shared" si="117"/>
        <v/>
      </c>
      <c r="BB1097" s="105" t="str">
        <f>IF(ISNUMBER($BA1097),INDEX($C$1:$AB$3985,$BA1097,BB$4),"")</f>
        <v/>
      </c>
      <c r="BC1097" s="105"/>
    </row>
    <row r="1098" spans="1:55" x14ac:dyDescent="0.25">
      <c r="A1098" s="98"/>
      <c r="B1098" s="98">
        <f>ROW()</f>
        <v>1098</v>
      </c>
      <c r="C1098" s="73"/>
      <c r="D1098" s="179" t="s">
        <v>1170</v>
      </c>
      <c r="E1098" s="175">
        <v>16.253699999999998</v>
      </c>
      <c r="F1098" s="175">
        <v>0</v>
      </c>
      <c r="G1098" s="176" t="s">
        <v>854</v>
      </c>
      <c r="H1098" s="176"/>
      <c r="I1098" s="176"/>
      <c r="J1098" s="172"/>
      <c r="K1098" s="173"/>
      <c r="L1098" s="178"/>
      <c r="M1098" s="36"/>
      <c r="N1098" s="36"/>
      <c r="O1098" s="36"/>
      <c r="P1098" s="36"/>
      <c r="Q1098" s="36"/>
      <c r="R1098" s="3"/>
      <c r="S1098" s="106"/>
      <c r="T1098" s="106"/>
      <c r="U1098" s="106"/>
      <c r="V1098" s="106"/>
      <c r="W1098" s="106"/>
      <c r="X1098" s="106"/>
      <c r="Y1098" s="36"/>
      <c r="Z1098" s="36"/>
      <c r="AA1098" s="36"/>
      <c r="AB1098" s="188" t="str">
        <f t="shared" si="112"/>
        <v>or17c14_016.2537</v>
      </c>
      <c r="AC1098" s="188" t="s">
        <v>1585</v>
      </c>
      <c r="AD1098" s="131"/>
      <c r="AE1098" s="131"/>
      <c r="AF1098" s="131"/>
      <c r="AG1098" s="131"/>
      <c r="AH1098" s="131"/>
      <c r="AI1098" s="131"/>
      <c r="AJ1098" s="128" t="str">
        <f t="shared" si="113"/>
        <v/>
      </c>
      <c r="AK1098" s="7" t="str">
        <f>IF(ISNUMBER($AJ1098),INDEX($C$1:$AB$3985,$AJ1098,AK$4),"")</f>
        <v/>
      </c>
      <c r="AL1098" s="7" t="str">
        <f>IF(ISNUMBER($AJ1098),INDEX($C$1:$AB$3985,$AJ1098,AL$4),"")</f>
        <v/>
      </c>
      <c r="AM1098" s="128"/>
      <c r="AN1098" s="128" t="str">
        <f t="shared" si="115"/>
        <v/>
      </c>
      <c r="AO1098" s="7" t="str">
        <f t="shared" si="111"/>
        <v/>
      </c>
      <c r="AP1098" s="10" t="str">
        <f t="shared" si="111"/>
        <v/>
      </c>
      <c r="AQ1098" s="310">
        <f>IF(ISNUMBER(SEARCH($T$30,AO1098)),MAX(AQ$5:AQ1097)+1,0)</f>
        <v>0</v>
      </c>
      <c r="AR1098" s="310">
        <f>IF(ISNUMBER(SEARCH($T$31,AO1098)),MAX(AR$5:AR1097)+1,0)</f>
        <v>0</v>
      </c>
      <c r="AS1098" s="128" t="str">
        <f t="shared" si="114"/>
        <v/>
      </c>
      <c r="AT1098" s="105" t="str">
        <f>IF(ISNUMBER($AS1098),INDEX($C$1:$AB$3985,$AS1098,AT$4),"")</f>
        <v/>
      </c>
      <c r="AU1098" s="128"/>
      <c r="AV1098" s="128" t="str">
        <f t="shared" si="116"/>
        <v/>
      </c>
      <c r="AW1098" s="105" t="str">
        <f>IF(ISNUMBER($AV1098),INDEX($C$1:$AB$3985,$AV1098,AW$4),"")</f>
        <v/>
      </c>
      <c r="AX1098" s="105" t="str">
        <f>IF(ISNUMBER($AV1098),INDEX($C$1:$AB$3985,$AV1098,AX$4),"")</f>
        <v/>
      </c>
      <c r="AY1098" s="128"/>
      <c r="AZ1098" s="128"/>
      <c r="BA1098" s="128" t="str">
        <f t="shared" si="117"/>
        <v/>
      </c>
      <c r="BB1098" s="105" t="str">
        <f>IF(ISNUMBER($BA1098),INDEX($C$1:$AB$3985,$BA1098,BB$4),"")</f>
        <v/>
      </c>
      <c r="BC1098" s="105"/>
    </row>
    <row r="1099" spans="1:55" x14ac:dyDescent="0.25">
      <c r="A1099" s="98"/>
      <c r="B1099" s="98">
        <f>ROW()</f>
        <v>1099</v>
      </c>
      <c r="C1099" s="73"/>
      <c r="D1099" s="179" t="s">
        <v>1171</v>
      </c>
      <c r="E1099" s="175">
        <v>16.712520000000001</v>
      </c>
      <c r="F1099" s="175">
        <v>0</v>
      </c>
      <c r="G1099" s="176" t="s">
        <v>854</v>
      </c>
      <c r="H1099" s="176"/>
      <c r="I1099" s="176"/>
      <c r="J1099" s="172"/>
      <c r="K1099" s="173"/>
      <c r="L1099" s="178"/>
      <c r="M1099" s="36"/>
      <c r="N1099" s="36"/>
      <c r="O1099" s="36"/>
      <c r="P1099" s="36"/>
      <c r="Q1099" s="36"/>
      <c r="R1099" s="3"/>
      <c r="S1099" s="106"/>
      <c r="T1099" s="106"/>
      <c r="U1099" s="106"/>
      <c r="V1099" s="106"/>
      <c r="W1099" s="106"/>
      <c r="X1099" s="106"/>
      <c r="Y1099" s="36"/>
      <c r="Z1099" s="36"/>
      <c r="AA1099" s="36"/>
      <c r="AB1099" s="188" t="str">
        <f t="shared" si="112"/>
        <v>or17c15_016.71252</v>
      </c>
      <c r="AC1099" s="188" t="s">
        <v>1585</v>
      </c>
      <c r="AD1099" s="131"/>
      <c r="AE1099" s="131"/>
      <c r="AF1099" s="131"/>
      <c r="AG1099" s="131"/>
      <c r="AH1099" s="131"/>
      <c r="AI1099" s="131"/>
      <c r="AJ1099" s="128" t="str">
        <f t="shared" si="113"/>
        <v/>
      </c>
      <c r="AK1099" s="7" t="str">
        <f>IF(ISNUMBER($AJ1099),INDEX($C$1:$AB$3985,$AJ1099,AK$4),"")</f>
        <v/>
      </c>
      <c r="AL1099" s="7" t="str">
        <f>IF(ISNUMBER($AJ1099),INDEX($C$1:$AB$3985,$AJ1099,AL$4),"")</f>
        <v/>
      </c>
      <c r="AM1099" s="128"/>
      <c r="AN1099" s="128" t="str">
        <f t="shared" si="115"/>
        <v/>
      </c>
      <c r="AO1099" s="7" t="str">
        <f t="shared" si="111"/>
        <v/>
      </c>
      <c r="AP1099" s="10" t="str">
        <f t="shared" si="111"/>
        <v/>
      </c>
      <c r="AQ1099" s="310">
        <f>IF(ISNUMBER(SEARCH($T$30,AO1099)),MAX(AQ$5:AQ1098)+1,0)</f>
        <v>0</v>
      </c>
      <c r="AR1099" s="310">
        <f>IF(ISNUMBER(SEARCH($T$31,AO1099)),MAX(AR$5:AR1098)+1,0)</f>
        <v>0</v>
      </c>
      <c r="AS1099" s="128" t="str">
        <f t="shared" si="114"/>
        <v/>
      </c>
      <c r="AT1099" s="105" t="str">
        <f>IF(ISNUMBER($AS1099),INDEX($C$1:$AB$3985,$AS1099,AT$4),"")</f>
        <v/>
      </c>
      <c r="AU1099" s="128"/>
      <c r="AV1099" s="128" t="str">
        <f t="shared" si="116"/>
        <v/>
      </c>
      <c r="AW1099" s="105" t="str">
        <f>IF(ISNUMBER($AV1099),INDEX($C$1:$AB$3985,$AV1099,AW$4),"")</f>
        <v/>
      </c>
      <c r="AX1099" s="105" t="str">
        <f>IF(ISNUMBER($AV1099),INDEX($C$1:$AB$3985,$AV1099,AX$4),"")</f>
        <v/>
      </c>
      <c r="AY1099" s="128"/>
      <c r="AZ1099" s="128"/>
      <c r="BA1099" s="128" t="str">
        <f t="shared" si="117"/>
        <v/>
      </c>
      <c r="BB1099" s="105" t="str">
        <f>IF(ISNUMBER($BA1099),INDEX($C$1:$AB$3985,$BA1099,BB$4),"")</f>
        <v/>
      </c>
      <c r="BC1099" s="105"/>
    </row>
    <row r="1100" spans="1:55" x14ac:dyDescent="0.25">
      <c r="A1100" s="98"/>
      <c r="B1100" s="98">
        <f>ROW()</f>
        <v>1100</v>
      </c>
      <c r="C1100" s="73"/>
      <c r="D1100" s="179" t="s">
        <v>1172</v>
      </c>
      <c r="E1100" s="175">
        <v>17.08765</v>
      </c>
      <c r="F1100" s="175">
        <v>0</v>
      </c>
      <c r="G1100" s="176" t="s">
        <v>854</v>
      </c>
      <c r="H1100" s="176"/>
      <c r="I1100" s="176"/>
      <c r="J1100" s="172"/>
      <c r="K1100" s="173"/>
      <c r="L1100" s="178"/>
      <c r="M1100" s="36"/>
      <c r="N1100" s="36"/>
      <c r="O1100" s="36"/>
      <c r="P1100" s="36"/>
      <c r="Q1100" s="36"/>
      <c r="R1100" s="3"/>
      <c r="S1100" s="106"/>
      <c r="T1100" s="106"/>
      <c r="U1100" s="106"/>
      <c r="V1100" s="106"/>
      <c r="W1100" s="106"/>
      <c r="X1100" s="106"/>
      <c r="Y1100" s="36"/>
      <c r="Z1100" s="36"/>
      <c r="AA1100" s="36"/>
      <c r="AB1100" s="188" t="str">
        <f t="shared" si="112"/>
        <v>or17c16_017.08765</v>
      </c>
      <c r="AC1100" s="188" t="s">
        <v>1585</v>
      </c>
      <c r="AD1100" s="131"/>
      <c r="AE1100" s="131"/>
      <c r="AF1100" s="131"/>
      <c r="AG1100" s="131"/>
      <c r="AH1100" s="131"/>
      <c r="AI1100" s="131"/>
      <c r="AJ1100" s="128" t="str">
        <f t="shared" si="113"/>
        <v/>
      </c>
      <c r="AK1100" s="7" t="str">
        <f>IF(ISNUMBER($AJ1100),INDEX($C$1:$AB$3985,$AJ1100,AK$4),"")</f>
        <v/>
      </c>
      <c r="AL1100" s="7" t="str">
        <f>IF(ISNUMBER($AJ1100),INDEX($C$1:$AB$3985,$AJ1100,AL$4),"")</f>
        <v/>
      </c>
      <c r="AM1100" s="128"/>
      <c r="AN1100" s="128" t="str">
        <f t="shared" si="115"/>
        <v/>
      </c>
      <c r="AO1100" s="7" t="str">
        <f t="shared" si="111"/>
        <v/>
      </c>
      <c r="AP1100" s="10" t="str">
        <f t="shared" si="111"/>
        <v/>
      </c>
      <c r="AQ1100" s="310">
        <f>IF(ISNUMBER(SEARCH($T$30,AO1100)),MAX(AQ$5:AQ1099)+1,0)</f>
        <v>0</v>
      </c>
      <c r="AR1100" s="310">
        <f>IF(ISNUMBER(SEARCH($T$31,AO1100)),MAX(AR$5:AR1099)+1,0)</f>
        <v>0</v>
      </c>
      <c r="AS1100" s="128" t="str">
        <f t="shared" si="114"/>
        <v/>
      </c>
      <c r="AT1100" s="105" t="str">
        <f>IF(ISNUMBER($AS1100),INDEX($C$1:$AB$3985,$AS1100,AT$4),"")</f>
        <v/>
      </c>
      <c r="AU1100" s="128"/>
      <c r="AV1100" s="128" t="str">
        <f t="shared" si="116"/>
        <v/>
      </c>
      <c r="AW1100" s="105" t="str">
        <f>IF(ISNUMBER($AV1100),INDEX($C$1:$AB$3985,$AV1100,AW$4),"")</f>
        <v/>
      </c>
      <c r="AX1100" s="105" t="str">
        <f>IF(ISNUMBER($AV1100),INDEX($C$1:$AB$3985,$AV1100,AX$4),"")</f>
        <v/>
      </c>
      <c r="AY1100" s="128"/>
      <c r="AZ1100" s="128"/>
      <c r="BA1100" s="128" t="str">
        <f t="shared" si="117"/>
        <v/>
      </c>
      <c r="BB1100" s="105" t="str">
        <f>IF(ISNUMBER($BA1100),INDEX($C$1:$AB$3985,$BA1100,BB$4),"")</f>
        <v/>
      </c>
      <c r="BC1100" s="105"/>
    </row>
    <row r="1101" spans="1:55" x14ac:dyDescent="0.25">
      <c r="A1101" s="98"/>
      <c r="B1101" s="98">
        <f>ROW()</f>
        <v>1101</v>
      </c>
      <c r="C1101" s="73"/>
      <c r="D1101" s="179" t="s">
        <v>1173</v>
      </c>
      <c r="E1101" s="175">
        <v>17.367920000000002</v>
      </c>
      <c r="F1101" s="175">
        <v>0</v>
      </c>
      <c r="G1101" s="176" t="s">
        <v>854</v>
      </c>
      <c r="H1101" s="176"/>
      <c r="I1101" s="176"/>
      <c r="J1101" s="172"/>
      <c r="K1101" s="173"/>
      <c r="L1101" s="178"/>
      <c r="M1101" s="36"/>
      <c r="N1101" s="36"/>
      <c r="O1101" s="36"/>
      <c r="P1101" s="36"/>
      <c r="Q1101" s="36"/>
      <c r="R1101" s="3"/>
      <c r="S1101" s="106"/>
      <c r="T1101" s="106"/>
      <c r="U1101" s="106"/>
      <c r="V1101" s="106"/>
      <c r="W1101" s="106"/>
      <c r="X1101" s="106"/>
      <c r="Y1101" s="36"/>
      <c r="Z1101" s="36"/>
      <c r="AA1101" s="36"/>
      <c r="AB1101" s="188" t="str">
        <f t="shared" si="112"/>
        <v>or17c17_017.36792</v>
      </c>
      <c r="AC1101" s="188" t="s">
        <v>1585</v>
      </c>
      <c r="AD1101" s="131"/>
      <c r="AE1101" s="131"/>
      <c r="AF1101" s="131"/>
      <c r="AG1101" s="131"/>
      <c r="AH1101" s="131"/>
      <c r="AI1101" s="131"/>
      <c r="AJ1101" s="128" t="str">
        <f t="shared" si="113"/>
        <v/>
      </c>
      <c r="AK1101" s="7" t="str">
        <f>IF(ISNUMBER($AJ1101),INDEX($C$1:$AB$3985,$AJ1101,AK$4),"")</f>
        <v/>
      </c>
      <c r="AL1101" s="7" t="str">
        <f>IF(ISNUMBER($AJ1101),INDEX($C$1:$AB$3985,$AJ1101,AL$4),"")</f>
        <v/>
      </c>
      <c r="AM1101" s="128"/>
      <c r="AN1101" s="128" t="str">
        <f t="shared" si="115"/>
        <v/>
      </c>
      <c r="AO1101" s="7" t="str">
        <f t="shared" si="111"/>
        <v/>
      </c>
      <c r="AP1101" s="10" t="str">
        <f t="shared" si="111"/>
        <v/>
      </c>
      <c r="AQ1101" s="310">
        <f>IF(ISNUMBER(SEARCH($T$30,AO1101)),MAX(AQ$5:AQ1100)+1,0)</f>
        <v>0</v>
      </c>
      <c r="AR1101" s="310">
        <f>IF(ISNUMBER(SEARCH($T$31,AO1101)),MAX(AR$5:AR1100)+1,0)</f>
        <v>0</v>
      </c>
      <c r="AS1101" s="128" t="str">
        <f t="shared" si="114"/>
        <v/>
      </c>
      <c r="AT1101" s="105" t="str">
        <f>IF(ISNUMBER($AS1101),INDEX($C$1:$AB$3985,$AS1101,AT$4),"")</f>
        <v/>
      </c>
      <c r="AU1101" s="128"/>
      <c r="AV1101" s="128" t="str">
        <f t="shared" si="116"/>
        <v/>
      </c>
      <c r="AW1101" s="105" t="str">
        <f>IF(ISNUMBER($AV1101),INDEX($C$1:$AB$3985,$AV1101,AW$4),"")</f>
        <v/>
      </c>
      <c r="AX1101" s="105" t="str">
        <f>IF(ISNUMBER($AV1101),INDEX($C$1:$AB$3985,$AV1101,AX$4),"")</f>
        <v/>
      </c>
      <c r="AY1101" s="128"/>
      <c r="AZ1101" s="128"/>
      <c r="BA1101" s="128" t="str">
        <f t="shared" si="117"/>
        <v/>
      </c>
      <c r="BB1101" s="105" t="str">
        <f>IF(ISNUMBER($BA1101),INDEX($C$1:$AB$3985,$BA1101,BB$4),"")</f>
        <v/>
      </c>
      <c r="BC1101" s="105"/>
    </row>
    <row r="1102" spans="1:55" x14ac:dyDescent="0.25">
      <c r="A1102" s="98"/>
      <c r="B1102" s="98">
        <f>ROW()</f>
        <v>1102</v>
      </c>
      <c r="C1102" s="73"/>
      <c r="D1102" s="179" t="s">
        <v>1174</v>
      </c>
      <c r="E1102" s="175">
        <v>17.52054</v>
      </c>
      <c r="F1102" s="175">
        <v>0</v>
      </c>
      <c r="G1102" s="176" t="s">
        <v>854</v>
      </c>
      <c r="H1102" s="176"/>
      <c r="I1102" s="176"/>
      <c r="J1102" s="172"/>
      <c r="K1102" s="173"/>
      <c r="L1102" s="178"/>
      <c r="M1102" s="36"/>
      <c r="N1102" s="36"/>
      <c r="O1102" s="36"/>
      <c r="P1102" s="36"/>
      <c r="Q1102" s="36"/>
      <c r="R1102" s="3"/>
      <c r="S1102" s="106"/>
      <c r="T1102" s="106"/>
      <c r="U1102" s="106"/>
      <c r="V1102" s="106"/>
      <c r="W1102" s="106"/>
      <c r="X1102" s="106"/>
      <c r="Y1102" s="36"/>
      <c r="Z1102" s="36"/>
      <c r="AA1102" s="36"/>
      <c r="AB1102" s="188" t="str">
        <f t="shared" si="112"/>
        <v>or17c18_017.52054</v>
      </c>
      <c r="AC1102" s="188" t="s">
        <v>1585</v>
      </c>
      <c r="AD1102" s="131"/>
      <c r="AE1102" s="131"/>
      <c r="AF1102" s="131"/>
      <c r="AG1102" s="131"/>
      <c r="AH1102" s="131"/>
      <c r="AI1102" s="131"/>
      <c r="AJ1102" s="128" t="str">
        <f t="shared" si="113"/>
        <v/>
      </c>
      <c r="AK1102" s="7" t="str">
        <f>IF(ISNUMBER($AJ1102),INDEX($C$1:$AB$3985,$AJ1102,AK$4),"")</f>
        <v/>
      </c>
      <c r="AL1102" s="7" t="str">
        <f>IF(ISNUMBER($AJ1102),INDEX($C$1:$AB$3985,$AJ1102,AL$4),"")</f>
        <v/>
      </c>
      <c r="AM1102" s="128"/>
      <c r="AN1102" s="128" t="str">
        <f t="shared" si="115"/>
        <v/>
      </c>
      <c r="AO1102" s="7" t="str">
        <f t="shared" si="111"/>
        <v/>
      </c>
      <c r="AP1102" s="10" t="str">
        <f t="shared" si="111"/>
        <v/>
      </c>
      <c r="AQ1102" s="310">
        <f>IF(ISNUMBER(SEARCH($T$30,AO1102)),MAX(AQ$5:AQ1101)+1,0)</f>
        <v>0</v>
      </c>
      <c r="AR1102" s="310">
        <f>IF(ISNUMBER(SEARCH($T$31,AO1102)),MAX(AR$5:AR1101)+1,0)</f>
        <v>0</v>
      </c>
      <c r="AS1102" s="128" t="str">
        <f t="shared" si="114"/>
        <v/>
      </c>
      <c r="AT1102" s="105" t="str">
        <f>IF(ISNUMBER($AS1102),INDEX($C$1:$AB$3985,$AS1102,AT$4),"")</f>
        <v/>
      </c>
      <c r="AU1102" s="128"/>
      <c r="AV1102" s="128" t="str">
        <f t="shared" si="116"/>
        <v/>
      </c>
      <c r="AW1102" s="105" t="str">
        <f>IF(ISNUMBER($AV1102),INDEX($C$1:$AB$3985,$AV1102,AW$4),"")</f>
        <v/>
      </c>
      <c r="AX1102" s="105" t="str">
        <f>IF(ISNUMBER($AV1102),INDEX($C$1:$AB$3985,$AV1102,AX$4),"")</f>
        <v/>
      </c>
      <c r="AY1102" s="128"/>
      <c r="AZ1102" s="128"/>
      <c r="BA1102" s="128" t="str">
        <f t="shared" si="117"/>
        <v/>
      </c>
      <c r="BB1102" s="105" t="str">
        <f>IF(ISNUMBER($BA1102),INDEX($C$1:$AB$3985,$BA1102,BB$4),"")</f>
        <v/>
      </c>
      <c r="BC1102" s="105"/>
    </row>
    <row r="1103" spans="1:55" x14ac:dyDescent="0.25">
      <c r="A1103" s="98"/>
      <c r="B1103" s="98">
        <f>ROW()</f>
        <v>1103</v>
      </c>
      <c r="C1103" s="73"/>
      <c r="D1103" s="179" t="s">
        <v>1175</v>
      </c>
      <c r="E1103" s="175">
        <v>17.592079999999999</v>
      </c>
      <c r="F1103" s="175">
        <v>0</v>
      </c>
      <c r="G1103" s="176" t="s">
        <v>854</v>
      </c>
      <c r="H1103" s="176"/>
      <c r="I1103" s="176"/>
      <c r="J1103" s="172"/>
      <c r="K1103" s="173"/>
      <c r="L1103" s="178"/>
      <c r="M1103" s="36"/>
      <c r="N1103" s="36"/>
      <c r="O1103" s="36"/>
      <c r="P1103" s="36"/>
      <c r="Q1103" s="36"/>
      <c r="R1103" s="3"/>
      <c r="S1103" s="106"/>
      <c r="T1103" s="106"/>
      <c r="U1103" s="106"/>
      <c r="V1103" s="106"/>
      <c r="W1103" s="106"/>
      <c r="X1103" s="106"/>
      <c r="Y1103" s="36"/>
      <c r="Z1103" s="36"/>
      <c r="AA1103" s="36"/>
      <c r="AB1103" s="188" t="str">
        <f t="shared" si="112"/>
        <v>or17c19_017.59208</v>
      </c>
      <c r="AC1103" s="188" t="s">
        <v>1585</v>
      </c>
      <c r="AD1103" s="131"/>
      <c r="AE1103" s="131"/>
      <c r="AF1103" s="131"/>
      <c r="AG1103" s="131"/>
      <c r="AH1103" s="131"/>
      <c r="AI1103" s="131"/>
      <c r="AJ1103" s="128" t="str">
        <f t="shared" si="113"/>
        <v/>
      </c>
      <c r="AK1103" s="7" t="str">
        <f>IF(ISNUMBER($AJ1103),INDEX($C$1:$AB$3985,$AJ1103,AK$4),"")</f>
        <v/>
      </c>
      <c r="AL1103" s="7" t="str">
        <f>IF(ISNUMBER($AJ1103),INDEX($C$1:$AB$3985,$AJ1103,AL$4),"")</f>
        <v/>
      </c>
      <c r="AM1103" s="128"/>
      <c r="AN1103" s="128" t="str">
        <f t="shared" si="115"/>
        <v/>
      </c>
      <c r="AO1103" s="7" t="str">
        <f t="shared" si="111"/>
        <v/>
      </c>
      <c r="AP1103" s="10" t="str">
        <f t="shared" si="111"/>
        <v/>
      </c>
      <c r="AQ1103" s="310">
        <f>IF(ISNUMBER(SEARCH($T$30,AO1103)),MAX(AQ$5:AQ1102)+1,0)</f>
        <v>0</v>
      </c>
      <c r="AR1103" s="310">
        <f>IF(ISNUMBER(SEARCH($T$31,AO1103)),MAX(AR$5:AR1102)+1,0)</f>
        <v>0</v>
      </c>
      <c r="AS1103" s="128" t="str">
        <f t="shared" si="114"/>
        <v/>
      </c>
      <c r="AT1103" s="105" t="str">
        <f>IF(ISNUMBER($AS1103),INDEX($C$1:$AB$3985,$AS1103,AT$4),"")</f>
        <v/>
      </c>
      <c r="AU1103" s="128"/>
      <c r="AV1103" s="128" t="str">
        <f t="shared" si="116"/>
        <v/>
      </c>
      <c r="AW1103" s="105" t="str">
        <f>IF(ISNUMBER($AV1103),INDEX($C$1:$AB$3985,$AV1103,AW$4),"")</f>
        <v/>
      </c>
      <c r="AX1103" s="105" t="str">
        <f>IF(ISNUMBER($AV1103),INDEX($C$1:$AB$3985,$AV1103,AX$4),"")</f>
        <v/>
      </c>
      <c r="AY1103" s="128"/>
      <c r="AZ1103" s="128"/>
      <c r="BA1103" s="128" t="str">
        <f t="shared" si="117"/>
        <v/>
      </c>
      <c r="BB1103" s="105" t="str">
        <f>IF(ISNUMBER($BA1103),INDEX($C$1:$AB$3985,$BA1103,BB$4),"")</f>
        <v/>
      </c>
      <c r="BC1103" s="105"/>
    </row>
    <row r="1104" spans="1:55" x14ac:dyDescent="0.25">
      <c r="A1104" s="98"/>
      <c r="B1104" s="98">
        <f>ROW()</f>
        <v>1104</v>
      </c>
      <c r="C1104" s="73"/>
      <c r="D1104" s="179" t="s">
        <v>1176</v>
      </c>
      <c r="E1104" s="175">
        <v>28.13777</v>
      </c>
      <c r="F1104" s="175">
        <v>0</v>
      </c>
      <c r="G1104" s="176" t="s">
        <v>854</v>
      </c>
      <c r="H1104" s="176"/>
      <c r="I1104" s="176"/>
      <c r="J1104" s="172"/>
      <c r="K1104" s="173"/>
      <c r="L1104" s="178"/>
      <c r="M1104" s="36"/>
      <c r="N1104" s="36"/>
      <c r="O1104" s="36"/>
      <c r="P1104" s="36"/>
      <c r="Q1104" s="36"/>
      <c r="R1104" s="3"/>
      <c r="S1104" s="106"/>
      <c r="T1104" s="106"/>
      <c r="U1104" s="106"/>
      <c r="V1104" s="106"/>
      <c r="W1104" s="106"/>
      <c r="X1104" s="106"/>
      <c r="Y1104" s="36"/>
      <c r="Z1104" s="36"/>
      <c r="AA1104" s="36"/>
      <c r="AB1104" s="188" t="str">
        <f t="shared" si="112"/>
        <v>or18c00_028.13777</v>
      </c>
      <c r="AC1104" s="188" t="s">
        <v>1585</v>
      </c>
      <c r="AD1104" s="131"/>
      <c r="AE1104" s="131"/>
      <c r="AF1104" s="131"/>
      <c r="AG1104" s="131"/>
      <c r="AH1104" s="131"/>
      <c r="AI1104" s="131"/>
      <c r="AJ1104" s="128" t="str">
        <f t="shared" si="113"/>
        <v/>
      </c>
      <c r="AK1104" s="7" t="str">
        <f>IF(ISNUMBER($AJ1104),INDEX($C$1:$AB$3985,$AJ1104,AK$4),"")</f>
        <v/>
      </c>
      <c r="AL1104" s="7" t="str">
        <f>IF(ISNUMBER($AJ1104),INDEX($C$1:$AB$3985,$AJ1104,AL$4),"")</f>
        <v/>
      </c>
      <c r="AM1104" s="128"/>
      <c r="AN1104" s="128" t="str">
        <f t="shared" si="115"/>
        <v/>
      </c>
      <c r="AO1104" s="7" t="str">
        <f t="shared" si="111"/>
        <v/>
      </c>
      <c r="AP1104" s="10" t="str">
        <f t="shared" si="111"/>
        <v/>
      </c>
      <c r="AQ1104" s="310">
        <f>IF(ISNUMBER(SEARCH($T$30,AO1104)),MAX(AQ$5:AQ1103)+1,0)</f>
        <v>0</v>
      </c>
      <c r="AR1104" s="310">
        <f>IF(ISNUMBER(SEARCH($T$31,AO1104)),MAX(AR$5:AR1103)+1,0)</f>
        <v>0</v>
      </c>
      <c r="AS1104" s="128" t="str">
        <f t="shared" si="114"/>
        <v/>
      </c>
      <c r="AT1104" s="105" t="str">
        <f>IF(ISNUMBER($AS1104),INDEX($C$1:$AB$3985,$AS1104,AT$4),"")</f>
        <v/>
      </c>
      <c r="AU1104" s="128"/>
      <c r="AV1104" s="128" t="str">
        <f t="shared" si="116"/>
        <v/>
      </c>
      <c r="AW1104" s="105" t="str">
        <f>IF(ISNUMBER($AV1104),INDEX($C$1:$AB$3985,$AV1104,AW$4),"")</f>
        <v/>
      </c>
      <c r="AX1104" s="105" t="str">
        <f>IF(ISNUMBER($AV1104),INDEX($C$1:$AB$3985,$AV1104,AX$4),"")</f>
        <v/>
      </c>
      <c r="AY1104" s="128"/>
      <c r="AZ1104" s="128"/>
      <c r="BA1104" s="128" t="str">
        <f t="shared" si="117"/>
        <v/>
      </c>
      <c r="BB1104" s="105" t="str">
        <f>IF(ISNUMBER($BA1104),INDEX($C$1:$AB$3985,$BA1104,BB$4),"")</f>
        <v/>
      </c>
      <c r="BC1104" s="105"/>
    </row>
    <row r="1105" spans="1:55" x14ac:dyDescent="0.25">
      <c r="A1105" s="98"/>
      <c r="B1105" s="98">
        <f>ROW()</f>
        <v>1105</v>
      </c>
      <c r="C1105" s="73"/>
      <c r="D1105" s="179" t="s">
        <v>1177</v>
      </c>
      <c r="E1105" s="175">
        <v>28.119599999999998</v>
      </c>
      <c r="F1105" s="175">
        <v>0</v>
      </c>
      <c r="G1105" s="176" t="s">
        <v>854</v>
      </c>
      <c r="H1105" s="176"/>
      <c r="I1105" s="176"/>
      <c r="J1105" s="172"/>
      <c r="K1105" s="173"/>
      <c r="L1105" s="178"/>
      <c r="M1105" s="36"/>
      <c r="N1105" s="36"/>
      <c r="O1105" s="36"/>
      <c r="P1105" s="36"/>
      <c r="Q1105" s="36"/>
      <c r="R1105" s="3"/>
      <c r="S1105" s="106"/>
      <c r="T1105" s="106"/>
      <c r="U1105" s="106"/>
      <c r="V1105" s="106"/>
      <c r="W1105" s="106"/>
      <c r="X1105" s="106"/>
      <c r="Y1105" s="36"/>
      <c r="Z1105" s="36"/>
      <c r="AA1105" s="36"/>
      <c r="AB1105" s="188" t="str">
        <f t="shared" si="112"/>
        <v>or18c01_028.1196</v>
      </c>
      <c r="AC1105" s="188" t="s">
        <v>1585</v>
      </c>
      <c r="AD1105" s="131"/>
      <c r="AE1105" s="131"/>
      <c r="AF1105" s="131"/>
      <c r="AG1105" s="131"/>
      <c r="AH1105" s="131"/>
      <c r="AI1105" s="131"/>
      <c r="AJ1105" s="128" t="str">
        <f t="shared" si="113"/>
        <v/>
      </c>
      <c r="AK1105" s="7" t="str">
        <f>IF(ISNUMBER($AJ1105),INDEX($C$1:$AB$3985,$AJ1105,AK$4),"")</f>
        <v/>
      </c>
      <c r="AL1105" s="7" t="str">
        <f>IF(ISNUMBER($AJ1105),INDEX($C$1:$AB$3985,$AJ1105,AL$4),"")</f>
        <v/>
      </c>
      <c r="AM1105" s="128"/>
      <c r="AN1105" s="128" t="str">
        <f t="shared" si="115"/>
        <v/>
      </c>
      <c r="AO1105" s="7" t="str">
        <f t="shared" si="111"/>
        <v/>
      </c>
      <c r="AP1105" s="10" t="str">
        <f t="shared" si="111"/>
        <v/>
      </c>
      <c r="AQ1105" s="310">
        <f>IF(ISNUMBER(SEARCH($T$30,AO1105)),MAX(AQ$5:AQ1104)+1,0)</f>
        <v>0</v>
      </c>
      <c r="AR1105" s="310">
        <f>IF(ISNUMBER(SEARCH($T$31,AO1105)),MAX(AR$5:AR1104)+1,0)</f>
        <v>0</v>
      </c>
      <c r="AS1105" s="128" t="str">
        <f t="shared" si="114"/>
        <v/>
      </c>
      <c r="AT1105" s="105" t="str">
        <f>IF(ISNUMBER($AS1105),INDEX($C$1:$AB$3985,$AS1105,AT$4),"")</f>
        <v/>
      </c>
      <c r="AU1105" s="128"/>
      <c r="AV1105" s="128" t="str">
        <f t="shared" si="116"/>
        <v/>
      </c>
      <c r="AW1105" s="105" t="str">
        <f>IF(ISNUMBER($AV1105),INDEX($C$1:$AB$3985,$AV1105,AW$4),"")</f>
        <v/>
      </c>
      <c r="AX1105" s="105" t="str">
        <f>IF(ISNUMBER($AV1105),INDEX($C$1:$AB$3985,$AV1105,AX$4),"")</f>
        <v/>
      </c>
      <c r="AY1105" s="128"/>
      <c r="AZ1105" s="128"/>
      <c r="BA1105" s="128" t="str">
        <f t="shared" si="117"/>
        <v/>
      </c>
      <c r="BB1105" s="105" t="str">
        <f>IF(ISNUMBER($BA1105),INDEX($C$1:$AB$3985,$BA1105,BB$4),"")</f>
        <v/>
      </c>
      <c r="BC1105" s="105"/>
    </row>
    <row r="1106" spans="1:55" x14ac:dyDescent="0.25">
      <c r="A1106" s="98"/>
      <c r="B1106" s="98">
        <f>ROW()</f>
        <v>1106</v>
      </c>
      <c r="C1106" s="73"/>
      <c r="D1106" s="179" t="s">
        <v>1178</v>
      </c>
      <c r="E1106" s="175">
        <v>28.089030000000001</v>
      </c>
      <c r="F1106" s="175">
        <v>0</v>
      </c>
      <c r="G1106" s="176" t="s">
        <v>854</v>
      </c>
      <c r="H1106" s="176"/>
      <c r="I1106" s="176"/>
      <c r="J1106" s="172"/>
      <c r="K1106" s="173"/>
      <c r="L1106" s="178"/>
      <c r="M1106" s="36"/>
      <c r="N1106" s="36"/>
      <c r="O1106" s="36"/>
      <c r="P1106" s="36"/>
      <c r="Q1106" s="36"/>
      <c r="R1106" s="3"/>
      <c r="S1106" s="106"/>
      <c r="T1106" s="106"/>
      <c r="U1106" s="106"/>
      <c r="V1106" s="106"/>
      <c r="W1106" s="106"/>
      <c r="X1106" s="106"/>
      <c r="Y1106" s="36"/>
      <c r="Z1106" s="36"/>
      <c r="AA1106" s="36"/>
      <c r="AB1106" s="188" t="str">
        <f t="shared" si="112"/>
        <v>or18c02_028.08903</v>
      </c>
      <c r="AC1106" s="188" t="s">
        <v>1585</v>
      </c>
      <c r="AD1106" s="131"/>
      <c r="AE1106" s="131"/>
      <c r="AF1106" s="131"/>
      <c r="AG1106" s="131"/>
      <c r="AH1106" s="131"/>
      <c r="AI1106" s="131"/>
      <c r="AJ1106" s="128" t="str">
        <f t="shared" si="113"/>
        <v/>
      </c>
      <c r="AK1106" s="7" t="str">
        <f>IF(ISNUMBER($AJ1106),INDEX($C$1:$AB$3985,$AJ1106,AK$4),"")</f>
        <v/>
      </c>
      <c r="AL1106" s="7" t="str">
        <f>IF(ISNUMBER($AJ1106),INDEX($C$1:$AB$3985,$AJ1106,AL$4),"")</f>
        <v/>
      </c>
      <c r="AM1106" s="128"/>
      <c r="AN1106" s="128" t="str">
        <f t="shared" si="115"/>
        <v/>
      </c>
      <c r="AO1106" s="7" t="str">
        <f t="shared" si="111"/>
        <v/>
      </c>
      <c r="AP1106" s="10" t="str">
        <f t="shared" si="111"/>
        <v/>
      </c>
      <c r="AQ1106" s="310">
        <f>IF(ISNUMBER(SEARCH($T$30,AO1106)),MAX(AQ$5:AQ1105)+1,0)</f>
        <v>0</v>
      </c>
      <c r="AR1106" s="310">
        <f>IF(ISNUMBER(SEARCH($T$31,AO1106)),MAX(AR$5:AR1105)+1,0)</f>
        <v>0</v>
      </c>
      <c r="AS1106" s="128" t="str">
        <f t="shared" si="114"/>
        <v/>
      </c>
      <c r="AT1106" s="105" t="str">
        <f>IF(ISNUMBER($AS1106),INDEX($C$1:$AB$3985,$AS1106,AT$4),"")</f>
        <v/>
      </c>
      <c r="AU1106" s="128"/>
      <c r="AV1106" s="128" t="str">
        <f t="shared" si="116"/>
        <v/>
      </c>
      <c r="AW1106" s="105" t="str">
        <f>IF(ISNUMBER($AV1106),INDEX($C$1:$AB$3985,$AV1106,AW$4),"")</f>
        <v/>
      </c>
      <c r="AX1106" s="105" t="str">
        <f>IF(ISNUMBER($AV1106),INDEX($C$1:$AB$3985,$AV1106,AX$4),"")</f>
        <v/>
      </c>
      <c r="AY1106" s="128"/>
      <c r="AZ1106" s="128"/>
      <c r="BA1106" s="128" t="str">
        <f t="shared" si="117"/>
        <v/>
      </c>
      <c r="BB1106" s="105" t="str">
        <f>IF(ISNUMBER($BA1106),INDEX($C$1:$AB$3985,$BA1106,BB$4),"")</f>
        <v/>
      </c>
      <c r="BC1106" s="105"/>
    </row>
    <row r="1107" spans="1:55" x14ac:dyDescent="0.25">
      <c r="A1107" s="98"/>
      <c r="B1107" s="98">
        <f>ROW()</f>
        <v>1107</v>
      </c>
      <c r="C1107" s="73"/>
      <c r="D1107" s="179" t="s">
        <v>1179</v>
      </c>
      <c r="E1107" s="175">
        <v>28.078150000000001</v>
      </c>
      <c r="F1107" s="175">
        <v>0</v>
      </c>
      <c r="G1107" s="176" t="s">
        <v>854</v>
      </c>
      <c r="H1107" s="176"/>
      <c r="I1107" s="176"/>
      <c r="J1107" s="172"/>
      <c r="K1107" s="173"/>
      <c r="L1107" s="178"/>
      <c r="M1107" s="36"/>
      <c r="N1107" s="36"/>
      <c r="O1107" s="36"/>
      <c r="P1107" s="36"/>
      <c r="Q1107" s="36"/>
      <c r="R1107" s="3"/>
      <c r="S1107" s="106"/>
      <c r="T1107" s="106"/>
      <c r="U1107" s="106"/>
      <c r="V1107" s="106"/>
      <c r="W1107" s="106"/>
      <c r="X1107" s="106"/>
      <c r="Y1107" s="36"/>
      <c r="Z1107" s="36"/>
      <c r="AA1107" s="36"/>
      <c r="AB1107" s="188" t="str">
        <f t="shared" si="112"/>
        <v>or18c03_028.07815</v>
      </c>
      <c r="AC1107" s="188" t="s">
        <v>1585</v>
      </c>
      <c r="AD1107" s="131"/>
      <c r="AE1107" s="131"/>
      <c r="AF1107" s="131"/>
      <c r="AG1107" s="131"/>
      <c r="AH1107" s="131"/>
      <c r="AI1107" s="131"/>
      <c r="AJ1107" s="128" t="str">
        <f t="shared" si="113"/>
        <v/>
      </c>
      <c r="AK1107" s="7" t="str">
        <f>IF(ISNUMBER($AJ1107),INDEX($C$1:$AB$3985,$AJ1107,AK$4),"")</f>
        <v/>
      </c>
      <c r="AL1107" s="7" t="str">
        <f>IF(ISNUMBER($AJ1107),INDEX($C$1:$AB$3985,$AJ1107,AL$4),"")</f>
        <v/>
      </c>
      <c r="AM1107" s="128"/>
      <c r="AN1107" s="128" t="str">
        <f t="shared" si="115"/>
        <v/>
      </c>
      <c r="AO1107" s="7" t="str">
        <f t="shared" si="111"/>
        <v/>
      </c>
      <c r="AP1107" s="10" t="str">
        <f t="shared" si="111"/>
        <v/>
      </c>
      <c r="AQ1107" s="310">
        <f>IF(ISNUMBER(SEARCH($T$30,AO1107)),MAX(AQ$5:AQ1106)+1,0)</f>
        <v>0</v>
      </c>
      <c r="AR1107" s="310">
        <f>IF(ISNUMBER(SEARCH($T$31,AO1107)),MAX(AR$5:AR1106)+1,0)</f>
        <v>0</v>
      </c>
      <c r="AS1107" s="128" t="str">
        <f t="shared" si="114"/>
        <v/>
      </c>
      <c r="AT1107" s="105" t="str">
        <f>IF(ISNUMBER($AS1107),INDEX($C$1:$AB$3985,$AS1107,AT$4),"")</f>
        <v/>
      </c>
      <c r="AU1107" s="128"/>
      <c r="AV1107" s="128" t="str">
        <f t="shared" si="116"/>
        <v/>
      </c>
      <c r="AW1107" s="105" t="str">
        <f>IF(ISNUMBER($AV1107),INDEX($C$1:$AB$3985,$AV1107,AW$4),"")</f>
        <v/>
      </c>
      <c r="AX1107" s="105" t="str">
        <f>IF(ISNUMBER($AV1107),INDEX($C$1:$AB$3985,$AV1107,AX$4),"")</f>
        <v/>
      </c>
      <c r="AY1107" s="128"/>
      <c r="AZ1107" s="128"/>
      <c r="BA1107" s="128" t="str">
        <f t="shared" si="117"/>
        <v/>
      </c>
      <c r="BB1107" s="105" t="str">
        <f>IF(ISNUMBER($BA1107),INDEX($C$1:$AB$3985,$BA1107,BB$4),"")</f>
        <v/>
      </c>
      <c r="BC1107" s="105"/>
    </row>
    <row r="1108" spans="1:55" x14ac:dyDescent="0.25">
      <c r="A1108" s="98"/>
      <c r="B1108" s="98">
        <f>ROW()</f>
        <v>1108</v>
      </c>
      <c r="C1108" s="73"/>
      <c r="D1108" s="179" t="s">
        <v>1180</v>
      </c>
      <c r="E1108" s="175">
        <v>19.386869999999998</v>
      </c>
      <c r="F1108" s="175">
        <v>0</v>
      </c>
      <c r="G1108" s="176" t="s">
        <v>854</v>
      </c>
      <c r="H1108" s="176"/>
      <c r="I1108" s="176"/>
      <c r="J1108" s="172"/>
      <c r="K1108" s="173"/>
      <c r="L1108" s="178"/>
      <c r="M1108" s="36"/>
      <c r="N1108" s="36"/>
      <c r="O1108" s="36"/>
      <c r="P1108" s="36"/>
      <c r="Q1108" s="36"/>
      <c r="R1108" s="3"/>
      <c r="S1108" s="106"/>
      <c r="T1108" s="106"/>
      <c r="U1108" s="106"/>
      <c r="V1108" s="106"/>
      <c r="W1108" s="106"/>
      <c r="X1108" s="106"/>
      <c r="Y1108" s="36"/>
      <c r="Z1108" s="36"/>
      <c r="AA1108" s="36"/>
      <c r="AB1108" s="188" t="str">
        <f t="shared" si="112"/>
        <v>or18c08_019.38687</v>
      </c>
      <c r="AC1108" s="188" t="s">
        <v>1585</v>
      </c>
      <c r="AD1108" s="131"/>
      <c r="AE1108" s="131"/>
      <c r="AF1108" s="131"/>
      <c r="AG1108" s="131"/>
      <c r="AH1108" s="131"/>
      <c r="AI1108" s="131"/>
      <c r="AJ1108" s="128" t="str">
        <f t="shared" si="113"/>
        <v/>
      </c>
      <c r="AK1108" s="7" t="str">
        <f>IF(ISNUMBER($AJ1108),INDEX($C$1:$AB$3985,$AJ1108,AK$4),"")</f>
        <v/>
      </c>
      <c r="AL1108" s="7" t="str">
        <f>IF(ISNUMBER($AJ1108),INDEX($C$1:$AB$3985,$AJ1108,AL$4),"")</f>
        <v/>
      </c>
      <c r="AM1108" s="128"/>
      <c r="AN1108" s="128" t="str">
        <f t="shared" si="115"/>
        <v/>
      </c>
      <c r="AO1108" s="7" t="str">
        <f t="shared" si="111"/>
        <v/>
      </c>
      <c r="AP1108" s="10" t="str">
        <f t="shared" si="111"/>
        <v/>
      </c>
      <c r="AQ1108" s="310">
        <f>IF(ISNUMBER(SEARCH($T$30,AO1108)),MAX(AQ$5:AQ1107)+1,0)</f>
        <v>0</v>
      </c>
      <c r="AR1108" s="310">
        <f>IF(ISNUMBER(SEARCH($T$31,AO1108)),MAX(AR$5:AR1107)+1,0)</f>
        <v>0</v>
      </c>
      <c r="AS1108" s="128" t="str">
        <f t="shared" si="114"/>
        <v/>
      </c>
      <c r="AT1108" s="105" t="str">
        <f>IF(ISNUMBER($AS1108),INDEX($C$1:$AB$3985,$AS1108,AT$4),"")</f>
        <v/>
      </c>
      <c r="AU1108" s="128"/>
      <c r="AV1108" s="128" t="str">
        <f t="shared" si="116"/>
        <v/>
      </c>
      <c r="AW1108" s="105" t="str">
        <f>IF(ISNUMBER($AV1108),INDEX($C$1:$AB$3985,$AV1108,AW$4),"")</f>
        <v/>
      </c>
      <c r="AX1108" s="105" t="str">
        <f>IF(ISNUMBER($AV1108),INDEX($C$1:$AB$3985,$AV1108,AX$4),"")</f>
        <v/>
      </c>
      <c r="AY1108" s="128"/>
      <c r="AZ1108" s="128"/>
      <c r="BA1108" s="128" t="str">
        <f t="shared" si="117"/>
        <v/>
      </c>
      <c r="BB1108" s="105" t="str">
        <f>IF(ISNUMBER($BA1108),INDEX($C$1:$AB$3985,$BA1108,BB$4),"")</f>
        <v/>
      </c>
      <c r="BC1108" s="105"/>
    </row>
    <row r="1109" spans="1:55" x14ac:dyDescent="0.25">
      <c r="A1109" s="98"/>
      <c r="B1109" s="98">
        <f>ROW()</f>
        <v>1109</v>
      </c>
      <c r="C1109" s="73"/>
      <c r="D1109" s="179" t="s">
        <v>1181</v>
      </c>
      <c r="E1109" s="175">
        <v>19.104890000000001</v>
      </c>
      <c r="F1109" s="175">
        <v>0</v>
      </c>
      <c r="G1109" s="176" t="s">
        <v>854</v>
      </c>
      <c r="H1109" s="176"/>
      <c r="I1109" s="176"/>
      <c r="J1109" s="172"/>
      <c r="K1109" s="173"/>
      <c r="L1109" s="178"/>
      <c r="M1109" s="36"/>
      <c r="N1109" s="36"/>
      <c r="O1109" s="36"/>
      <c r="P1109" s="36"/>
      <c r="Q1109" s="36"/>
      <c r="R1109" s="3"/>
      <c r="S1109" s="106"/>
      <c r="T1109" s="106"/>
      <c r="U1109" s="106"/>
      <c r="V1109" s="106"/>
      <c r="W1109" s="106"/>
      <c r="X1109" s="106"/>
      <c r="Y1109" s="36"/>
      <c r="Z1109" s="36"/>
      <c r="AA1109" s="36"/>
      <c r="AB1109" s="188" t="str">
        <f t="shared" si="112"/>
        <v>or18c09_019.10489</v>
      </c>
      <c r="AC1109" s="188" t="s">
        <v>1585</v>
      </c>
      <c r="AD1109" s="131"/>
      <c r="AE1109" s="131"/>
      <c r="AF1109" s="131"/>
      <c r="AG1109" s="131"/>
      <c r="AH1109" s="131"/>
      <c r="AI1109" s="131"/>
      <c r="AJ1109" s="128" t="str">
        <f t="shared" si="113"/>
        <v/>
      </c>
      <c r="AK1109" s="7" t="str">
        <f>IF(ISNUMBER($AJ1109),INDEX($C$1:$AB$3985,$AJ1109,AK$4),"")</f>
        <v/>
      </c>
      <c r="AL1109" s="7" t="str">
        <f>IF(ISNUMBER($AJ1109),INDEX($C$1:$AB$3985,$AJ1109,AL$4),"")</f>
        <v/>
      </c>
      <c r="AM1109" s="128"/>
      <c r="AN1109" s="128" t="str">
        <f t="shared" si="115"/>
        <v/>
      </c>
      <c r="AO1109" s="7" t="str">
        <f t="shared" si="111"/>
        <v/>
      </c>
      <c r="AP1109" s="10" t="str">
        <f t="shared" si="111"/>
        <v/>
      </c>
      <c r="AQ1109" s="310">
        <f>IF(ISNUMBER(SEARCH($T$30,AO1109)),MAX(AQ$5:AQ1108)+1,0)</f>
        <v>0</v>
      </c>
      <c r="AR1109" s="310">
        <f>IF(ISNUMBER(SEARCH($T$31,AO1109)),MAX(AR$5:AR1108)+1,0)</f>
        <v>0</v>
      </c>
      <c r="AS1109" s="128" t="str">
        <f t="shared" si="114"/>
        <v/>
      </c>
      <c r="AT1109" s="105" t="str">
        <f>IF(ISNUMBER($AS1109),INDEX($C$1:$AB$3985,$AS1109,AT$4),"")</f>
        <v/>
      </c>
      <c r="AU1109" s="128"/>
      <c r="AV1109" s="128" t="str">
        <f t="shared" si="116"/>
        <v/>
      </c>
      <c r="AW1109" s="105" t="str">
        <f>IF(ISNUMBER($AV1109),INDEX($C$1:$AB$3985,$AV1109,AW$4),"")</f>
        <v/>
      </c>
      <c r="AX1109" s="105" t="str">
        <f>IF(ISNUMBER($AV1109),INDEX($C$1:$AB$3985,$AV1109,AX$4),"")</f>
        <v/>
      </c>
      <c r="AY1109" s="128"/>
      <c r="AZ1109" s="128"/>
      <c r="BA1109" s="128" t="str">
        <f t="shared" si="117"/>
        <v/>
      </c>
      <c r="BB1109" s="105" t="str">
        <f>IF(ISNUMBER($BA1109),INDEX($C$1:$AB$3985,$BA1109,BB$4),"")</f>
        <v/>
      </c>
      <c r="BC1109" s="105"/>
    </row>
    <row r="1110" spans="1:55" x14ac:dyDescent="0.25">
      <c r="A1110" s="98"/>
      <c r="B1110" s="98">
        <f>ROW()</f>
        <v>1110</v>
      </c>
      <c r="C1110" s="73"/>
      <c r="D1110" s="179" t="s">
        <v>1182</v>
      </c>
      <c r="E1110" s="175">
        <v>18.601690000000001</v>
      </c>
      <c r="F1110" s="175">
        <v>0</v>
      </c>
      <c r="G1110" s="176" t="s">
        <v>854</v>
      </c>
      <c r="H1110" s="176"/>
      <c r="I1110" s="176"/>
      <c r="J1110" s="172"/>
      <c r="K1110" s="173"/>
      <c r="L1110" s="178"/>
      <c r="M1110" s="36"/>
      <c r="N1110" s="36"/>
      <c r="O1110" s="36"/>
      <c r="P1110" s="36"/>
      <c r="Q1110" s="36"/>
      <c r="R1110" s="3"/>
      <c r="S1110" s="106"/>
      <c r="T1110" s="106"/>
      <c r="U1110" s="106"/>
      <c r="V1110" s="106"/>
      <c r="W1110" s="106"/>
      <c r="X1110" s="106"/>
      <c r="Y1110" s="36"/>
      <c r="Z1110" s="36"/>
      <c r="AA1110" s="36"/>
      <c r="AB1110" s="188" t="str">
        <f t="shared" si="112"/>
        <v>or18c10_018.60169</v>
      </c>
      <c r="AC1110" s="188" t="s">
        <v>1585</v>
      </c>
      <c r="AD1110" s="131"/>
      <c r="AE1110" s="131"/>
      <c r="AF1110" s="131"/>
      <c r="AG1110" s="131"/>
      <c r="AH1110" s="131"/>
      <c r="AI1110" s="131"/>
      <c r="AJ1110" s="128" t="str">
        <f t="shared" si="113"/>
        <v/>
      </c>
      <c r="AK1110" s="7" t="str">
        <f>IF(ISNUMBER($AJ1110),INDEX($C$1:$AB$3985,$AJ1110,AK$4),"")</f>
        <v/>
      </c>
      <c r="AL1110" s="7" t="str">
        <f>IF(ISNUMBER($AJ1110),INDEX($C$1:$AB$3985,$AJ1110,AL$4),"")</f>
        <v/>
      </c>
      <c r="AM1110" s="128"/>
      <c r="AN1110" s="128" t="str">
        <f t="shared" si="115"/>
        <v/>
      </c>
      <c r="AO1110" s="7" t="str">
        <f t="shared" si="111"/>
        <v/>
      </c>
      <c r="AP1110" s="10" t="str">
        <f t="shared" si="111"/>
        <v/>
      </c>
      <c r="AQ1110" s="310">
        <f>IF(ISNUMBER(SEARCH($T$30,AO1110)),MAX(AQ$5:AQ1109)+1,0)</f>
        <v>0</v>
      </c>
      <c r="AR1110" s="310">
        <f>IF(ISNUMBER(SEARCH($T$31,AO1110)),MAX(AR$5:AR1109)+1,0)</f>
        <v>0</v>
      </c>
      <c r="AS1110" s="128" t="str">
        <f t="shared" si="114"/>
        <v/>
      </c>
      <c r="AT1110" s="105" t="str">
        <f>IF(ISNUMBER($AS1110),INDEX($C$1:$AB$3985,$AS1110,AT$4),"")</f>
        <v/>
      </c>
      <c r="AU1110" s="128"/>
      <c r="AV1110" s="128" t="str">
        <f t="shared" si="116"/>
        <v/>
      </c>
      <c r="AW1110" s="105" t="str">
        <f>IF(ISNUMBER($AV1110),INDEX($C$1:$AB$3985,$AV1110,AW$4),"")</f>
        <v/>
      </c>
      <c r="AX1110" s="105" t="str">
        <f>IF(ISNUMBER($AV1110),INDEX($C$1:$AB$3985,$AV1110,AX$4),"")</f>
        <v/>
      </c>
      <c r="AY1110" s="128"/>
      <c r="AZ1110" s="128"/>
      <c r="BA1110" s="128" t="str">
        <f t="shared" si="117"/>
        <v/>
      </c>
      <c r="BB1110" s="105" t="str">
        <f>IF(ISNUMBER($BA1110),INDEX($C$1:$AB$3985,$BA1110,BB$4),"")</f>
        <v/>
      </c>
      <c r="BC1110" s="105"/>
    </row>
    <row r="1111" spans="1:55" x14ac:dyDescent="0.25">
      <c r="A1111" s="98"/>
      <c r="B1111" s="98">
        <f>ROW()</f>
        <v>1111</v>
      </c>
      <c r="C1111" s="73"/>
      <c r="D1111" s="179" t="s">
        <v>1183</v>
      </c>
      <c r="E1111" s="175">
        <v>17.926739999999999</v>
      </c>
      <c r="F1111" s="175">
        <v>0</v>
      </c>
      <c r="G1111" s="176" t="s">
        <v>854</v>
      </c>
      <c r="H1111" s="176"/>
      <c r="I1111" s="176"/>
      <c r="J1111" s="172"/>
      <c r="K1111" s="173"/>
      <c r="L1111" s="178"/>
      <c r="M1111" s="36"/>
      <c r="N1111" s="36"/>
      <c r="O1111" s="36"/>
      <c r="P1111" s="36"/>
      <c r="Q1111" s="36"/>
      <c r="R1111" s="3"/>
      <c r="S1111" s="106"/>
      <c r="T1111" s="106"/>
      <c r="U1111" s="106"/>
      <c r="V1111" s="106"/>
      <c r="W1111" s="106"/>
      <c r="X1111" s="106"/>
      <c r="Y1111" s="36"/>
      <c r="Z1111" s="36"/>
      <c r="AA1111" s="36"/>
      <c r="AB1111" s="188" t="str">
        <f t="shared" si="112"/>
        <v>or18c11_017.92674</v>
      </c>
      <c r="AC1111" s="188" t="s">
        <v>1585</v>
      </c>
      <c r="AD1111" s="131"/>
      <c r="AE1111" s="131"/>
      <c r="AF1111" s="131"/>
      <c r="AG1111" s="131"/>
      <c r="AH1111" s="131"/>
      <c r="AI1111" s="131"/>
      <c r="AJ1111" s="128" t="str">
        <f t="shared" si="113"/>
        <v/>
      </c>
      <c r="AK1111" s="7" t="str">
        <f>IF(ISNUMBER($AJ1111),INDEX($C$1:$AB$3985,$AJ1111,AK$4),"")</f>
        <v/>
      </c>
      <c r="AL1111" s="7" t="str">
        <f>IF(ISNUMBER($AJ1111),INDEX($C$1:$AB$3985,$AJ1111,AL$4),"")</f>
        <v/>
      </c>
      <c r="AM1111" s="128"/>
      <c r="AN1111" s="128" t="str">
        <f t="shared" si="115"/>
        <v/>
      </c>
      <c r="AO1111" s="7" t="str">
        <f t="shared" si="111"/>
        <v/>
      </c>
      <c r="AP1111" s="10" t="str">
        <f t="shared" si="111"/>
        <v/>
      </c>
      <c r="AQ1111" s="310">
        <f>IF(ISNUMBER(SEARCH($T$30,AO1111)),MAX(AQ$5:AQ1110)+1,0)</f>
        <v>0</v>
      </c>
      <c r="AR1111" s="310">
        <f>IF(ISNUMBER(SEARCH($T$31,AO1111)),MAX(AR$5:AR1110)+1,0)</f>
        <v>0</v>
      </c>
      <c r="AS1111" s="128" t="str">
        <f t="shared" si="114"/>
        <v/>
      </c>
      <c r="AT1111" s="105" t="str">
        <f>IF(ISNUMBER($AS1111),INDEX($C$1:$AB$3985,$AS1111,AT$4),"")</f>
        <v/>
      </c>
      <c r="AU1111" s="128"/>
      <c r="AV1111" s="128" t="str">
        <f t="shared" si="116"/>
        <v/>
      </c>
      <c r="AW1111" s="105" t="str">
        <f>IF(ISNUMBER($AV1111),INDEX($C$1:$AB$3985,$AV1111,AW$4),"")</f>
        <v/>
      </c>
      <c r="AX1111" s="105" t="str">
        <f>IF(ISNUMBER($AV1111),INDEX($C$1:$AB$3985,$AV1111,AX$4),"")</f>
        <v/>
      </c>
      <c r="AY1111" s="128"/>
      <c r="AZ1111" s="128"/>
      <c r="BA1111" s="128" t="str">
        <f t="shared" si="117"/>
        <v/>
      </c>
      <c r="BB1111" s="105" t="str">
        <f>IF(ISNUMBER($BA1111),INDEX($C$1:$AB$3985,$BA1111,BB$4),"")</f>
        <v/>
      </c>
      <c r="BC1111" s="105"/>
    </row>
    <row r="1112" spans="1:55" x14ac:dyDescent="0.25">
      <c r="A1112" s="98"/>
      <c r="B1112" s="98">
        <f>ROW()</f>
        <v>1112</v>
      </c>
      <c r="C1112" s="73"/>
      <c r="D1112" s="179" t="s">
        <v>1184</v>
      </c>
      <c r="E1112" s="175">
        <v>17.098590000000002</v>
      </c>
      <c r="F1112" s="175">
        <v>0</v>
      </c>
      <c r="G1112" s="176" t="s">
        <v>854</v>
      </c>
      <c r="H1112" s="176"/>
      <c r="I1112" s="176"/>
      <c r="J1112" s="172"/>
      <c r="K1112" s="173"/>
      <c r="L1112" s="178"/>
      <c r="M1112" s="36"/>
      <c r="N1112" s="36"/>
      <c r="O1112" s="36"/>
      <c r="P1112" s="36"/>
      <c r="Q1112" s="36"/>
      <c r="R1112" s="3"/>
      <c r="S1112" s="106"/>
      <c r="T1112" s="106"/>
      <c r="U1112" s="106"/>
      <c r="V1112" s="106"/>
      <c r="W1112" s="106"/>
      <c r="X1112" s="106"/>
      <c r="Y1112" s="36"/>
      <c r="Z1112" s="36"/>
      <c r="AA1112" s="36"/>
      <c r="AB1112" s="188" t="str">
        <f t="shared" si="112"/>
        <v>or18c12_017.09859</v>
      </c>
      <c r="AC1112" s="188" t="s">
        <v>1585</v>
      </c>
      <c r="AD1112" s="131"/>
      <c r="AE1112" s="131"/>
      <c r="AF1112" s="131"/>
      <c r="AG1112" s="131"/>
      <c r="AH1112" s="131"/>
      <c r="AI1112" s="131"/>
      <c r="AJ1112" s="128" t="str">
        <f t="shared" si="113"/>
        <v/>
      </c>
      <c r="AK1112" s="7" t="str">
        <f>IF(ISNUMBER($AJ1112),INDEX($C$1:$AB$3985,$AJ1112,AK$4),"")</f>
        <v/>
      </c>
      <c r="AL1112" s="7" t="str">
        <f>IF(ISNUMBER($AJ1112),INDEX($C$1:$AB$3985,$AJ1112,AL$4),"")</f>
        <v/>
      </c>
      <c r="AM1112" s="128"/>
      <c r="AN1112" s="128" t="str">
        <f t="shared" si="115"/>
        <v/>
      </c>
      <c r="AO1112" s="7" t="str">
        <f t="shared" si="111"/>
        <v/>
      </c>
      <c r="AP1112" s="10" t="str">
        <f t="shared" si="111"/>
        <v/>
      </c>
      <c r="AQ1112" s="310">
        <f>IF(ISNUMBER(SEARCH($T$30,AO1112)),MAX(AQ$5:AQ1111)+1,0)</f>
        <v>0</v>
      </c>
      <c r="AR1112" s="310">
        <f>IF(ISNUMBER(SEARCH($T$31,AO1112)),MAX(AR$5:AR1111)+1,0)</f>
        <v>0</v>
      </c>
      <c r="AS1112" s="128" t="str">
        <f t="shared" si="114"/>
        <v/>
      </c>
      <c r="AT1112" s="105" t="str">
        <f>IF(ISNUMBER($AS1112),INDEX($C$1:$AB$3985,$AS1112,AT$4),"")</f>
        <v/>
      </c>
      <c r="AU1112" s="128"/>
      <c r="AV1112" s="128" t="str">
        <f t="shared" si="116"/>
        <v/>
      </c>
      <c r="AW1112" s="105" t="str">
        <f>IF(ISNUMBER($AV1112),INDEX($C$1:$AB$3985,$AV1112,AW$4),"")</f>
        <v/>
      </c>
      <c r="AX1112" s="105" t="str">
        <f>IF(ISNUMBER($AV1112),INDEX($C$1:$AB$3985,$AV1112,AX$4),"")</f>
        <v/>
      </c>
      <c r="AY1112" s="128"/>
      <c r="AZ1112" s="128"/>
      <c r="BA1112" s="128" t="str">
        <f t="shared" si="117"/>
        <v/>
      </c>
      <c r="BB1112" s="105" t="str">
        <f>IF(ISNUMBER($BA1112),INDEX($C$1:$AB$3985,$BA1112,BB$4),"")</f>
        <v/>
      </c>
      <c r="BC1112" s="105"/>
    </row>
    <row r="1113" spans="1:55" x14ac:dyDescent="0.25">
      <c r="A1113" s="98"/>
      <c r="B1113" s="98">
        <f>ROW()</f>
        <v>1113</v>
      </c>
      <c r="C1113" s="73"/>
      <c r="D1113" s="179" t="s">
        <v>1185</v>
      </c>
      <c r="E1113" s="175">
        <v>16.325340000000001</v>
      </c>
      <c r="F1113" s="175">
        <v>0</v>
      </c>
      <c r="G1113" s="176" t="s">
        <v>854</v>
      </c>
      <c r="H1113" s="176"/>
      <c r="I1113" s="176"/>
      <c r="J1113" s="172"/>
      <c r="K1113" s="173"/>
      <c r="L1113" s="178"/>
      <c r="M1113" s="36"/>
      <c r="N1113" s="36"/>
      <c r="O1113" s="36"/>
      <c r="P1113" s="36"/>
      <c r="Q1113" s="36"/>
      <c r="R1113" s="3"/>
      <c r="S1113" s="106"/>
      <c r="T1113" s="106"/>
      <c r="U1113" s="106"/>
      <c r="V1113" s="106"/>
      <c r="W1113" s="106"/>
      <c r="X1113" s="106"/>
      <c r="Y1113" s="36"/>
      <c r="Z1113" s="36"/>
      <c r="AA1113" s="36"/>
      <c r="AB1113" s="188" t="str">
        <f t="shared" si="112"/>
        <v>or18c13_016.32534</v>
      </c>
      <c r="AC1113" s="188" t="s">
        <v>1585</v>
      </c>
      <c r="AD1113" s="131"/>
      <c r="AE1113" s="131"/>
      <c r="AF1113" s="131"/>
      <c r="AG1113" s="131"/>
      <c r="AH1113" s="131"/>
      <c r="AI1113" s="131"/>
      <c r="AJ1113" s="128" t="str">
        <f t="shared" si="113"/>
        <v/>
      </c>
      <c r="AK1113" s="7" t="str">
        <f>IF(ISNUMBER($AJ1113),INDEX($C$1:$AB$3985,$AJ1113,AK$4),"")</f>
        <v/>
      </c>
      <c r="AL1113" s="7" t="str">
        <f>IF(ISNUMBER($AJ1113),INDEX($C$1:$AB$3985,$AJ1113,AL$4),"")</f>
        <v/>
      </c>
      <c r="AM1113" s="128"/>
      <c r="AN1113" s="128" t="str">
        <f t="shared" si="115"/>
        <v/>
      </c>
      <c r="AO1113" s="7" t="str">
        <f t="shared" si="111"/>
        <v/>
      </c>
      <c r="AP1113" s="10" t="str">
        <f t="shared" si="111"/>
        <v/>
      </c>
      <c r="AQ1113" s="310">
        <f>IF(ISNUMBER(SEARCH($T$30,AO1113)),MAX(AQ$5:AQ1112)+1,0)</f>
        <v>0</v>
      </c>
      <c r="AR1113" s="310">
        <f>IF(ISNUMBER(SEARCH($T$31,AO1113)),MAX(AR$5:AR1112)+1,0)</f>
        <v>0</v>
      </c>
      <c r="AS1113" s="128" t="str">
        <f t="shared" si="114"/>
        <v/>
      </c>
      <c r="AT1113" s="105" t="str">
        <f>IF(ISNUMBER($AS1113),INDEX($C$1:$AB$3985,$AS1113,AT$4),"")</f>
        <v/>
      </c>
      <c r="AU1113" s="128"/>
      <c r="AV1113" s="128" t="str">
        <f t="shared" si="116"/>
        <v/>
      </c>
      <c r="AW1113" s="105" t="str">
        <f>IF(ISNUMBER($AV1113),INDEX($C$1:$AB$3985,$AV1113,AW$4),"")</f>
        <v/>
      </c>
      <c r="AX1113" s="105" t="str">
        <f>IF(ISNUMBER($AV1113),INDEX($C$1:$AB$3985,$AV1113,AX$4),"")</f>
        <v/>
      </c>
      <c r="AY1113" s="128"/>
      <c r="AZ1113" s="128"/>
      <c r="BA1113" s="128" t="str">
        <f t="shared" si="117"/>
        <v/>
      </c>
      <c r="BB1113" s="105" t="str">
        <f>IF(ISNUMBER($BA1113),INDEX($C$1:$AB$3985,$BA1113,BB$4),"")</f>
        <v/>
      </c>
      <c r="BC1113" s="105"/>
    </row>
    <row r="1114" spans="1:55" x14ac:dyDescent="0.25">
      <c r="A1114" s="98"/>
      <c r="B1114" s="98">
        <f>ROW()</f>
        <v>1114</v>
      </c>
      <c r="C1114" s="73"/>
      <c r="D1114" s="179" t="s">
        <v>1186</v>
      </c>
      <c r="E1114" s="175">
        <v>16.029309999999999</v>
      </c>
      <c r="F1114" s="175">
        <v>0</v>
      </c>
      <c r="G1114" s="176" t="s">
        <v>854</v>
      </c>
      <c r="H1114" s="176"/>
      <c r="I1114" s="176"/>
      <c r="J1114" s="172"/>
      <c r="K1114" s="173"/>
      <c r="L1114" s="178"/>
      <c r="M1114" s="36"/>
      <c r="N1114" s="36"/>
      <c r="O1114" s="36"/>
      <c r="P1114" s="36"/>
      <c r="Q1114" s="36"/>
      <c r="R1114" s="3"/>
      <c r="S1114" s="106"/>
      <c r="T1114" s="106"/>
      <c r="U1114" s="106"/>
      <c r="V1114" s="106"/>
      <c r="W1114" s="106"/>
      <c r="X1114" s="106"/>
      <c r="Y1114" s="36"/>
      <c r="Z1114" s="36"/>
      <c r="AA1114" s="36"/>
      <c r="AB1114" s="188" t="str">
        <f t="shared" si="112"/>
        <v>or18c14_016.02931</v>
      </c>
      <c r="AC1114" s="188" t="s">
        <v>1585</v>
      </c>
      <c r="AD1114" s="131"/>
      <c r="AE1114" s="131"/>
      <c r="AF1114" s="131"/>
      <c r="AG1114" s="131"/>
      <c r="AH1114" s="131"/>
      <c r="AI1114" s="131"/>
      <c r="AJ1114" s="128" t="str">
        <f t="shared" si="113"/>
        <v/>
      </c>
      <c r="AK1114" s="7" t="str">
        <f>IF(ISNUMBER($AJ1114),INDEX($C$1:$AB$3985,$AJ1114,AK$4),"")</f>
        <v/>
      </c>
      <c r="AL1114" s="7" t="str">
        <f>IF(ISNUMBER($AJ1114),INDEX($C$1:$AB$3985,$AJ1114,AL$4),"")</f>
        <v/>
      </c>
      <c r="AM1114" s="128"/>
      <c r="AN1114" s="128" t="str">
        <f t="shared" si="115"/>
        <v/>
      </c>
      <c r="AO1114" s="7" t="str">
        <f t="shared" si="111"/>
        <v/>
      </c>
      <c r="AP1114" s="10" t="str">
        <f t="shared" si="111"/>
        <v/>
      </c>
      <c r="AQ1114" s="310">
        <f>IF(ISNUMBER(SEARCH($T$30,AO1114)),MAX(AQ$5:AQ1113)+1,0)</f>
        <v>0</v>
      </c>
      <c r="AR1114" s="310">
        <f>IF(ISNUMBER(SEARCH($T$31,AO1114)),MAX(AR$5:AR1113)+1,0)</f>
        <v>0</v>
      </c>
      <c r="AS1114" s="128" t="str">
        <f t="shared" si="114"/>
        <v/>
      </c>
      <c r="AT1114" s="105" t="str">
        <f>IF(ISNUMBER($AS1114),INDEX($C$1:$AB$3985,$AS1114,AT$4),"")</f>
        <v/>
      </c>
      <c r="AU1114" s="128"/>
      <c r="AV1114" s="128" t="str">
        <f t="shared" si="116"/>
        <v/>
      </c>
      <c r="AW1114" s="105" t="str">
        <f>IF(ISNUMBER($AV1114),INDEX($C$1:$AB$3985,$AV1114,AW$4),"")</f>
        <v/>
      </c>
      <c r="AX1114" s="105" t="str">
        <f>IF(ISNUMBER($AV1114),INDEX($C$1:$AB$3985,$AV1114,AX$4),"")</f>
        <v/>
      </c>
      <c r="AY1114" s="128"/>
      <c r="AZ1114" s="128"/>
      <c r="BA1114" s="128" t="str">
        <f t="shared" si="117"/>
        <v/>
      </c>
      <c r="BB1114" s="105" t="str">
        <f>IF(ISNUMBER($BA1114),INDEX($C$1:$AB$3985,$BA1114,BB$4),"")</f>
        <v/>
      </c>
      <c r="BC1114" s="105"/>
    </row>
    <row r="1115" spans="1:55" x14ac:dyDescent="0.25">
      <c r="A1115" s="98"/>
      <c r="B1115" s="98">
        <f>ROW()</f>
        <v>1115</v>
      </c>
      <c r="C1115" s="73"/>
      <c r="D1115" s="179" t="s">
        <v>1187</v>
      </c>
      <c r="E1115" s="175">
        <v>16.5122</v>
      </c>
      <c r="F1115" s="175">
        <v>0</v>
      </c>
      <c r="G1115" s="176" t="s">
        <v>854</v>
      </c>
      <c r="H1115" s="176"/>
      <c r="I1115" s="176"/>
      <c r="J1115" s="172"/>
      <c r="K1115" s="173"/>
      <c r="L1115" s="178"/>
      <c r="M1115" s="36"/>
      <c r="N1115" s="36"/>
      <c r="O1115" s="36"/>
      <c r="P1115" s="36"/>
      <c r="Q1115" s="36"/>
      <c r="R1115" s="3"/>
      <c r="S1115" s="106"/>
      <c r="T1115" s="106"/>
      <c r="U1115" s="106"/>
      <c r="V1115" s="106"/>
      <c r="W1115" s="106"/>
      <c r="X1115" s="106"/>
      <c r="Y1115" s="36"/>
      <c r="Z1115" s="36"/>
      <c r="AA1115" s="36"/>
      <c r="AB1115" s="188" t="str">
        <f t="shared" si="112"/>
        <v>or18c15_016.5122</v>
      </c>
      <c r="AC1115" s="188" t="s">
        <v>1585</v>
      </c>
      <c r="AD1115" s="131"/>
      <c r="AE1115" s="131"/>
      <c r="AF1115" s="131"/>
      <c r="AG1115" s="131"/>
      <c r="AH1115" s="131"/>
      <c r="AI1115" s="131"/>
      <c r="AJ1115" s="128" t="str">
        <f t="shared" si="113"/>
        <v/>
      </c>
      <c r="AK1115" s="7" t="str">
        <f>IF(ISNUMBER($AJ1115),INDEX($C$1:$AB$3985,$AJ1115,AK$4),"")</f>
        <v/>
      </c>
      <c r="AL1115" s="7" t="str">
        <f>IF(ISNUMBER($AJ1115),INDEX($C$1:$AB$3985,$AJ1115,AL$4),"")</f>
        <v/>
      </c>
      <c r="AM1115" s="128"/>
      <c r="AN1115" s="128" t="str">
        <f t="shared" si="115"/>
        <v/>
      </c>
      <c r="AO1115" s="7" t="str">
        <f t="shared" si="111"/>
        <v/>
      </c>
      <c r="AP1115" s="10" t="str">
        <f t="shared" si="111"/>
        <v/>
      </c>
      <c r="AQ1115" s="310">
        <f>IF(ISNUMBER(SEARCH($T$30,AO1115)),MAX(AQ$5:AQ1114)+1,0)</f>
        <v>0</v>
      </c>
      <c r="AR1115" s="310">
        <f>IF(ISNUMBER(SEARCH($T$31,AO1115)),MAX(AR$5:AR1114)+1,0)</f>
        <v>0</v>
      </c>
      <c r="AS1115" s="128" t="str">
        <f t="shared" si="114"/>
        <v/>
      </c>
      <c r="AT1115" s="105" t="str">
        <f>IF(ISNUMBER($AS1115),INDEX($C$1:$AB$3985,$AS1115,AT$4),"")</f>
        <v/>
      </c>
      <c r="AU1115" s="128"/>
      <c r="AV1115" s="128" t="str">
        <f t="shared" si="116"/>
        <v/>
      </c>
      <c r="AW1115" s="105" t="str">
        <f>IF(ISNUMBER($AV1115),INDEX($C$1:$AB$3985,$AV1115,AW$4),"")</f>
        <v/>
      </c>
      <c r="AX1115" s="105" t="str">
        <f>IF(ISNUMBER($AV1115),INDEX($C$1:$AB$3985,$AV1115,AX$4),"")</f>
        <v/>
      </c>
      <c r="AY1115" s="128"/>
      <c r="AZ1115" s="128"/>
      <c r="BA1115" s="128" t="str">
        <f t="shared" si="117"/>
        <v/>
      </c>
      <c r="BB1115" s="105" t="str">
        <f>IF(ISNUMBER($BA1115),INDEX($C$1:$AB$3985,$BA1115,BB$4),"")</f>
        <v/>
      </c>
      <c r="BC1115" s="105"/>
    </row>
    <row r="1116" spans="1:55" x14ac:dyDescent="0.25">
      <c r="A1116" s="98"/>
      <c r="B1116" s="98">
        <f>ROW()</f>
        <v>1116</v>
      </c>
      <c r="C1116" s="73"/>
      <c r="D1116" s="179" t="s">
        <v>1188</v>
      </c>
      <c r="E1116" s="175">
        <v>16.905239999999999</v>
      </c>
      <c r="F1116" s="175">
        <v>0</v>
      </c>
      <c r="G1116" s="176" t="s">
        <v>854</v>
      </c>
      <c r="H1116" s="176"/>
      <c r="I1116" s="176"/>
      <c r="J1116" s="172"/>
      <c r="K1116" s="173"/>
      <c r="L1116" s="178"/>
      <c r="M1116" s="36"/>
      <c r="N1116" s="36"/>
      <c r="O1116" s="36"/>
      <c r="P1116" s="36"/>
      <c r="Q1116" s="36"/>
      <c r="R1116" s="3"/>
      <c r="S1116" s="106"/>
      <c r="T1116" s="106"/>
      <c r="U1116" s="106"/>
      <c r="V1116" s="106"/>
      <c r="W1116" s="106"/>
      <c r="X1116" s="106"/>
      <c r="Y1116" s="36"/>
      <c r="Z1116" s="36"/>
      <c r="AA1116" s="36"/>
      <c r="AB1116" s="188" t="str">
        <f t="shared" si="112"/>
        <v>or18c16_016.90524</v>
      </c>
      <c r="AC1116" s="188" t="s">
        <v>1585</v>
      </c>
      <c r="AD1116" s="131"/>
      <c r="AE1116" s="131"/>
      <c r="AF1116" s="131"/>
      <c r="AG1116" s="131"/>
      <c r="AH1116" s="131"/>
      <c r="AI1116" s="131"/>
      <c r="AJ1116" s="128" t="str">
        <f t="shared" si="113"/>
        <v/>
      </c>
      <c r="AK1116" s="7" t="str">
        <f>IF(ISNUMBER($AJ1116),INDEX($C$1:$AB$3985,$AJ1116,AK$4),"")</f>
        <v/>
      </c>
      <c r="AL1116" s="7" t="str">
        <f>IF(ISNUMBER($AJ1116),INDEX($C$1:$AB$3985,$AJ1116,AL$4),"")</f>
        <v/>
      </c>
      <c r="AM1116" s="128"/>
      <c r="AN1116" s="128" t="str">
        <f t="shared" si="115"/>
        <v/>
      </c>
      <c r="AO1116" s="7" t="str">
        <f t="shared" si="111"/>
        <v/>
      </c>
      <c r="AP1116" s="10" t="str">
        <f t="shared" si="111"/>
        <v/>
      </c>
      <c r="AQ1116" s="310">
        <f>IF(ISNUMBER(SEARCH($T$30,AO1116)),MAX(AQ$5:AQ1115)+1,0)</f>
        <v>0</v>
      </c>
      <c r="AR1116" s="310">
        <f>IF(ISNUMBER(SEARCH($T$31,AO1116)),MAX(AR$5:AR1115)+1,0)</f>
        <v>0</v>
      </c>
      <c r="AS1116" s="128" t="str">
        <f t="shared" si="114"/>
        <v/>
      </c>
      <c r="AT1116" s="105" t="str">
        <f>IF(ISNUMBER($AS1116),INDEX($C$1:$AB$3985,$AS1116,AT$4),"")</f>
        <v/>
      </c>
      <c r="AU1116" s="128"/>
      <c r="AV1116" s="128" t="str">
        <f t="shared" si="116"/>
        <v/>
      </c>
      <c r="AW1116" s="105" t="str">
        <f>IF(ISNUMBER($AV1116),INDEX($C$1:$AB$3985,$AV1116,AW$4),"")</f>
        <v/>
      </c>
      <c r="AX1116" s="105" t="str">
        <f>IF(ISNUMBER($AV1116),INDEX($C$1:$AB$3985,$AV1116,AX$4),"")</f>
        <v/>
      </c>
      <c r="AY1116" s="128"/>
      <c r="AZ1116" s="128"/>
      <c r="BA1116" s="128" t="str">
        <f t="shared" si="117"/>
        <v/>
      </c>
      <c r="BB1116" s="105" t="str">
        <f>IF(ISNUMBER($BA1116),INDEX($C$1:$AB$3985,$BA1116,BB$4),"")</f>
        <v/>
      </c>
      <c r="BC1116" s="105"/>
    </row>
    <row r="1117" spans="1:55" x14ac:dyDescent="0.25">
      <c r="A1117" s="98"/>
      <c r="B1117" s="98">
        <f>ROW()</f>
        <v>1117</v>
      </c>
      <c r="C1117" s="73"/>
      <c r="D1117" s="179" t="s">
        <v>1189</v>
      </c>
      <c r="E1117" s="175">
        <v>17.19849</v>
      </c>
      <c r="F1117" s="175">
        <v>0</v>
      </c>
      <c r="G1117" s="176" t="s">
        <v>854</v>
      </c>
      <c r="H1117" s="176"/>
      <c r="I1117" s="176"/>
      <c r="J1117" s="172"/>
      <c r="K1117" s="173"/>
      <c r="L1117" s="178"/>
      <c r="M1117" s="36"/>
      <c r="N1117" s="36"/>
      <c r="O1117" s="36"/>
      <c r="P1117" s="36"/>
      <c r="Q1117" s="36"/>
      <c r="R1117" s="3"/>
      <c r="S1117" s="106"/>
      <c r="T1117" s="106"/>
      <c r="U1117" s="106"/>
      <c r="V1117" s="106"/>
      <c r="W1117" s="106"/>
      <c r="X1117" s="106"/>
      <c r="Y1117" s="36"/>
      <c r="Z1117" s="36"/>
      <c r="AA1117" s="36"/>
      <c r="AB1117" s="188" t="str">
        <f t="shared" si="112"/>
        <v>or18c17_017.19849</v>
      </c>
      <c r="AC1117" s="188" t="s">
        <v>1585</v>
      </c>
      <c r="AD1117" s="131"/>
      <c r="AE1117" s="131"/>
      <c r="AF1117" s="131"/>
      <c r="AG1117" s="131"/>
      <c r="AH1117" s="131"/>
      <c r="AI1117" s="131"/>
      <c r="AJ1117" s="128" t="str">
        <f t="shared" si="113"/>
        <v/>
      </c>
      <c r="AK1117" s="7" t="str">
        <f>IF(ISNUMBER($AJ1117),INDEX($C$1:$AB$3985,$AJ1117,AK$4),"")</f>
        <v/>
      </c>
      <c r="AL1117" s="7" t="str">
        <f>IF(ISNUMBER($AJ1117),INDEX($C$1:$AB$3985,$AJ1117,AL$4),"")</f>
        <v/>
      </c>
      <c r="AM1117" s="128"/>
      <c r="AN1117" s="128" t="str">
        <f t="shared" si="115"/>
        <v/>
      </c>
      <c r="AO1117" s="7" t="str">
        <f t="shared" si="111"/>
        <v/>
      </c>
      <c r="AP1117" s="10" t="str">
        <f t="shared" si="111"/>
        <v/>
      </c>
      <c r="AQ1117" s="310">
        <f>IF(ISNUMBER(SEARCH($T$30,AO1117)),MAX(AQ$5:AQ1116)+1,0)</f>
        <v>0</v>
      </c>
      <c r="AR1117" s="310">
        <f>IF(ISNUMBER(SEARCH($T$31,AO1117)),MAX(AR$5:AR1116)+1,0)</f>
        <v>0</v>
      </c>
      <c r="AS1117" s="128" t="str">
        <f t="shared" si="114"/>
        <v/>
      </c>
      <c r="AT1117" s="105" t="str">
        <f>IF(ISNUMBER($AS1117),INDEX($C$1:$AB$3985,$AS1117,AT$4),"")</f>
        <v/>
      </c>
      <c r="AU1117" s="128"/>
      <c r="AV1117" s="128" t="str">
        <f t="shared" si="116"/>
        <v/>
      </c>
      <c r="AW1117" s="105" t="str">
        <f>IF(ISNUMBER($AV1117),INDEX($C$1:$AB$3985,$AV1117,AW$4),"")</f>
        <v/>
      </c>
      <c r="AX1117" s="105" t="str">
        <f>IF(ISNUMBER($AV1117),INDEX($C$1:$AB$3985,$AV1117,AX$4),"")</f>
        <v/>
      </c>
      <c r="AY1117" s="128"/>
      <c r="AZ1117" s="128"/>
      <c r="BA1117" s="128" t="str">
        <f t="shared" si="117"/>
        <v/>
      </c>
      <c r="BB1117" s="105" t="str">
        <f>IF(ISNUMBER($BA1117),INDEX($C$1:$AB$3985,$BA1117,BB$4),"")</f>
        <v/>
      </c>
      <c r="BC1117" s="105"/>
    </row>
    <row r="1118" spans="1:55" x14ac:dyDescent="0.25">
      <c r="A1118" s="98"/>
      <c r="B1118" s="98">
        <f>ROW()</f>
        <v>1118</v>
      </c>
      <c r="C1118" s="73"/>
      <c r="D1118" s="179" t="s">
        <v>1190</v>
      </c>
      <c r="E1118" s="175">
        <v>17.358280000000001</v>
      </c>
      <c r="F1118" s="175">
        <v>0</v>
      </c>
      <c r="G1118" s="176" t="s">
        <v>854</v>
      </c>
      <c r="H1118" s="176"/>
      <c r="I1118" s="176"/>
      <c r="J1118" s="172"/>
      <c r="K1118" s="173"/>
      <c r="L1118" s="178"/>
      <c r="M1118" s="36"/>
      <c r="N1118" s="36"/>
      <c r="O1118" s="36"/>
      <c r="P1118" s="36"/>
      <c r="Q1118" s="36"/>
      <c r="R1118" s="3"/>
      <c r="S1118" s="106"/>
      <c r="T1118" s="106"/>
      <c r="U1118" s="106"/>
      <c r="V1118" s="106"/>
      <c r="W1118" s="106"/>
      <c r="X1118" s="106"/>
      <c r="Y1118" s="36"/>
      <c r="Z1118" s="36"/>
      <c r="AA1118" s="36"/>
      <c r="AB1118" s="188" t="str">
        <f t="shared" si="112"/>
        <v>or18c18_017.35828</v>
      </c>
      <c r="AC1118" s="188" t="s">
        <v>1585</v>
      </c>
      <c r="AD1118" s="131"/>
      <c r="AE1118" s="131"/>
      <c r="AF1118" s="131"/>
      <c r="AG1118" s="131"/>
      <c r="AH1118" s="131"/>
      <c r="AI1118" s="131"/>
      <c r="AJ1118" s="128" t="str">
        <f t="shared" si="113"/>
        <v/>
      </c>
      <c r="AK1118" s="7" t="str">
        <f>IF(ISNUMBER($AJ1118),INDEX($C$1:$AB$3985,$AJ1118,AK$4),"")</f>
        <v/>
      </c>
      <c r="AL1118" s="7" t="str">
        <f>IF(ISNUMBER($AJ1118),INDEX($C$1:$AB$3985,$AJ1118,AL$4),"")</f>
        <v/>
      </c>
      <c r="AM1118" s="128"/>
      <c r="AN1118" s="128" t="str">
        <f t="shared" si="115"/>
        <v/>
      </c>
      <c r="AO1118" s="7" t="str">
        <f t="shared" si="111"/>
        <v/>
      </c>
      <c r="AP1118" s="10" t="str">
        <f t="shared" si="111"/>
        <v/>
      </c>
      <c r="AQ1118" s="310">
        <f>IF(ISNUMBER(SEARCH($T$30,AO1118)),MAX(AQ$5:AQ1117)+1,0)</f>
        <v>0</v>
      </c>
      <c r="AR1118" s="310">
        <f>IF(ISNUMBER(SEARCH($T$31,AO1118)),MAX(AR$5:AR1117)+1,0)</f>
        <v>0</v>
      </c>
      <c r="AS1118" s="128" t="str">
        <f t="shared" si="114"/>
        <v/>
      </c>
      <c r="AT1118" s="105" t="str">
        <f>IF(ISNUMBER($AS1118),INDEX($C$1:$AB$3985,$AS1118,AT$4),"")</f>
        <v/>
      </c>
      <c r="AU1118" s="128"/>
      <c r="AV1118" s="128" t="str">
        <f t="shared" si="116"/>
        <v/>
      </c>
      <c r="AW1118" s="105" t="str">
        <f>IF(ISNUMBER($AV1118),INDEX($C$1:$AB$3985,$AV1118,AW$4),"")</f>
        <v/>
      </c>
      <c r="AX1118" s="105" t="str">
        <f>IF(ISNUMBER($AV1118),INDEX($C$1:$AB$3985,$AV1118,AX$4),"")</f>
        <v/>
      </c>
      <c r="AY1118" s="128"/>
      <c r="AZ1118" s="128"/>
      <c r="BA1118" s="128" t="str">
        <f t="shared" si="117"/>
        <v/>
      </c>
      <c r="BB1118" s="105" t="str">
        <f>IF(ISNUMBER($BA1118),INDEX($C$1:$AB$3985,$BA1118,BB$4),"")</f>
        <v/>
      </c>
      <c r="BC1118" s="105"/>
    </row>
    <row r="1119" spans="1:55" x14ac:dyDescent="0.25">
      <c r="A1119" s="98"/>
      <c r="B1119" s="98">
        <f>ROW()</f>
        <v>1119</v>
      </c>
      <c r="C1119" s="73"/>
      <c r="D1119" s="179" t="s">
        <v>1191</v>
      </c>
      <c r="E1119" s="175">
        <v>17.441199999999998</v>
      </c>
      <c r="F1119" s="175">
        <v>0</v>
      </c>
      <c r="G1119" s="176" t="s">
        <v>854</v>
      </c>
      <c r="H1119" s="176"/>
      <c r="I1119" s="176"/>
      <c r="J1119" s="172"/>
      <c r="K1119" s="173"/>
      <c r="L1119" s="178"/>
      <c r="M1119" s="36"/>
      <c r="N1119" s="36"/>
      <c r="O1119" s="36"/>
      <c r="P1119" s="36"/>
      <c r="Q1119" s="36"/>
      <c r="R1119" s="3"/>
      <c r="S1119" s="106"/>
      <c r="T1119" s="106"/>
      <c r="U1119" s="106"/>
      <c r="V1119" s="106"/>
      <c r="W1119" s="106"/>
      <c r="X1119" s="106"/>
      <c r="Y1119" s="36"/>
      <c r="Z1119" s="36"/>
      <c r="AA1119" s="36"/>
      <c r="AB1119" s="188" t="str">
        <f t="shared" si="112"/>
        <v>or18c19_017.4412</v>
      </c>
      <c r="AC1119" s="188" t="s">
        <v>1585</v>
      </c>
      <c r="AD1119" s="131"/>
      <c r="AE1119" s="131"/>
      <c r="AF1119" s="131"/>
      <c r="AG1119" s="131"/>
      <c r="AH1119" s="131"/>
      <c r="AI1119" s="131"/>
      <c r="AJ1119" s="128" t="str">
        <f t="shared" si="113"/>
        <v/>
      </c>
      <c r="AK1119" s="7" t="str">
        <f>IF(ISNUMBER($AJ1119),INDEX($C$1:$AB$3985,$AJ1119,AK$4),"")</f>
        <v/>
      </c>
      <c r="AL1119" s="7" t="str">
        <f>IF(ISNUMBER($AJ1119),INDEX($C$1:$AB$3985,$AJ1119,AL$4),"")</f>
        <v/>
      </c>
      <c r="AM1119" s="128"/>
      <c r="AN1119" s="128" t="str">
        <f t="shared" si="115"/>
        <v/>
      </c>
      <c r="AO1119" s="7" t="str">
        <f t="shared" si="111"/>
        <v/>
      </c>
      <c r="AP1119" s="10" t="str">
        <f t="shared" si="111"/>
        <v/>
      </c>
      <c r="AQ1119" s="310">
        <f>IF(ISNUMBER(SEARCH($T$30,AO1119)),MAX(AQ$5:AQ1118)+1,0)</f>
        <v>0</v>
      </c>
      <c r="AR1119" s="310">
        <f>IF(ISNUMBER(SEARCH($T$31,AO1119)),MAX(AR$5:AR1118)+1,0)</f>
        <v>0</v>
      </c>
      <c r="AS1119" s="128" t="str">
        <f t="shared" si="114"/>
        <v/>
      </c>
      <c r="AT1119" s="105" t="str">
        <f>IF(ISNUMBER($AS1119),INDEX($C$1:$AB$3985,$AS1119,AT$4),"")</f>
        <v/>
      </c>
      <c r="AU1119" s="128"/>
      <c r="AV1119" s="128" t="str">
        <f t="shared" si="116"/>
        <v/>
      </c>
      <c r="AW1119" s="105" t="str">
        <f>IF(ISNUMBER($AV1119),INDEX($C$1:$AB$3985,$AV1119,AW$4),"")</f>
        <v/>
      </c>
      <c r="AX1119" s="105" t="str">
        <f>IF(ISNUMBER($AV1119),INDEX($C$1:$AB$3985,$AV1119,AX$4),"")</f>
        <v/>
      </c>
      <c r="AY1119" s="128"/>
      <c r="AZ1119" s="128"/>
      <c r="BA1119" s="128" t="str">
        <f t="shared" si="117"/>
        <v/>
      </c>
      <c r="BB1119" s="105" t="str">
        <f>IF(ISNUMBER($BA1119),INDEX($C$1:$AB$3985,$BA1119,BB$4),"")</f>
        <v/>
      </c>
      <c r="BC1119" s="105"/>
    </row>
    <row r="1120" spans="1:55" x14ac:dyDescent="0.25">
      <c r="A1120" s="98"/>
      <c r="B1120" s="98">
        <f>ROW()</f>
        <v>1120</v>
      </c>
      <c r="C1120" s="73"/>
      <c r="D1120" s="179" t="s">
        <v>1192</v>
      </c>
      <c r="E1120" s="175">
        <v>27.810020000000002</v>
      </c>
      <c r="F1120" s="175">
        <v>0</v>
      </c>
      <c r="G1120" s="176" t="s">
        <v>854</v>
      </c>
      <c r="H1120" s="176"/>
      <c r="I1120" s="176"/>
      <c r="J1120" s="172"/>
      <c r="K1120" s="173"/>
      <c r="L1120" s="178"/>
      <c r="M1120" s="36"/>
      <c r="N1120" s="36"/>
      <c r="O1120" s="36"/>
      <c r="P1120" s="36"/>
      <c r="Q1120" s="36"/>
      <c r="R1120" s="3"/>
      <c r="S1120" s="106"/>
      <c r="T1120" s="106"/>
      <c r="U1120" s="106"/>
      <c r="V1120" s="106"/>
      <c r="W1120" s="106"/>
      <c r="X1120" s="106"/>
      <c r="Y1120" s="36"/>
      <c r="Z1120" s="36"/>
      <c r="AA1120" s="36"/>
      <c r="AB1120" s="188" t="str">
        <f t="shared" si="112"/>
        <v>or19c00_027.81002</v>
      </c>
      <c r="AC1120" s="188" t="s">
        <v>1585</v>
      </c>
      <c r="AD1120" s="131"/>
      <c r="AE1120" s="131"/>
      <c r="AF1120" s="131"/>
      <c r="AG1120" s="131"/>
      <c r="AH1120" s="131"/>
      <c r="AI1120" s="131"/>
      <c r="AJ1120" s="128" t="str">
        <f t="shared" si="113"/>
        <v/>
      </c>
      <c r="AK1120" s="7" t="str">
        <f>IF(ISNUMBER($AJ1120),INDEX($C$1:$AB$3985,$AJ1120,AK$4),"")</f>
        <v/>
      </c>
      <c r="AL1120" s="7" t="str">
        <f>IF(ISNUMBER($AJ1120),INDEX($C$1:$AB$3985,$AJ1120,AL$4),"")</f>
        <v/>
      </c>
      <c r="AM1120" s="128"/>
      <c r="AN1120" s="128" t="str">
        <f t="shared" si="115"/>
        <v/>
      </c>
      <c r="AO1120" s="7" t="str">
        <f t="shared" si="111"/>
        <v/>
      </c>
      <c r="AP1120" s="10" t="str">
        <f t="shared" si="111"/>
        <v/>
      </c>
      <c r="AQ1120" s="310">
        <f>IF(ISNUMBER(SEARCH($T$30,AO1120)),MAX(AQ$5:AQ1119)+1,0)</f>
        <v>0</v>
      </c>
      <c r="AR1120" s="310">
        <f>IF(ISNUMBER(SEARCH($T$31,AO1120)),MAX(AR$5:AR1119)+1,0)</f>
        <v>0</v>
      </c>
      <c r="AS1120" s="128" t="str">
        <f t="shared" si="114"/>
        <v/>
      </c>
      <c r="AT1120" s="105" t="str">
        <f>IF(ISNUMBER($AS1120),INDEX($C$1:$AB$3985,$AS1120,AT$4),"")</f>
        <v/>
      </c>
      <c r="AU1120" s="128"/>
      <c r="AV1120" s="128" t="str">
        <f t="shared" si="116"/>
        <v/>
      </c>
      <c r="AW1120" s="105" t="str">
        <f>IF(ISNUMBER($AV1120),INDEX($C$1:$AB$3985,$AV1120,AW$4),"")</f>
        <v/>
      </c>
      <c r="AX1120" s="105" t="str">
        <f>IF(ISNUMBER($AV1120),INDEX($C$1:$AB$3985,$AV1120,AX$4),"")</f>
        <v/>
      </c>
      <c r="AY1120" s="128"/>
      <c r="AZ1120" s="128"/>
      <c r="BA1120" s="128" t="str">
        <f t="shared" si="117"/>
        <v/>
      </c>
      <c r="BB1120" s="105" t="str">
        <f>IF(ISNUMBER($BA1120),INDEX($C$1:$AB$3985,$BA1120,BB$4),"")</f>
        <v/>
      </c>
      <c r="BC1120" s="105"/>
    </row>
    <row r="1121" spans="1:55" x14ac:dyDescent="0.25">
      <c r="A1121" s="98"/>
      <c r="B1121" s="98">
        <f>ROW()</f>
        <v>1121</v>
      </c>
      <c r="C1121" s="73"/>
      <c r="D1121" s="179" t="s">
        <v>1193</v>
      </c>
      <c r="E1121" s="175">
        <v>27.78013</v>
      </c>
      <c r="F1121" s="175">
        <v>0</v>
      </c>
      <c r="G1121" s="176" t="s">
        <v>854</v>
      </c>
      <c r="H1121" s="176"/>
      <c r="I1121" s="176"/>
      <c r="J1121" s="172"/>
      <c r="K1121" s="173"/>
      <c r="L1121" s="178"/>
      <c r="M1121" s="36"/>
      <c r="N1121" s="36"/>
      <c r="O1121" s="36"/>
      <c r="P1121" s="36"/>
      <c r="Q1121" s="36"/>
      <c r="R1121" s="3"/>
      <c r="S1121" s="106"/>
      <c r="T1121" s="106"/>
      <c r="U1121" s="106"/>
      <c r="V1121" s="106"/>
      <c r="W1121" s="106"/>
      <c r="X1121" s="106"/>
      <c r="Y1121" s="36"/>
      <c r="Z1121" s="36"/>
      <c r="AA1121" s="36"/>
      <c r="AB1121" s="188" t="str">
        <f t="shared" si="112"/>
        <v>or19c01_027.78013</v>
      </c>
      <c r="AC1121" s="188" t="s">
        <v>1585</v>
      </c>
      <c r="AD1121" s="131"/>
      <c r="AE1121" s="131"/>
      <c r="AF1121" s="131"/>
      <c r="AG1121" s="131"/>
      <c r="AH1121" s="131"/>
      <c r="AI1121" s="131"/>
      <c r="AJ1121" s="128" t="str">
        <f t="shared" si="113"/>
        <v/>
      </c>
      <c r="AK1121" s="7" t="str">
        <f>IF(ISNUMBER($AJ1121),INDEX($C$1:$AB$3985,$AJ1121,AK$4),"")</f>
        <v/>
      </c>
      <c r="AL1121" s="7" t="str">
        <f>IF(ISNUMBER($AJ1121),INDEX($C$1:$AB$3985,$AJ1121,AL$4),"")</f>
        <v/>
      </c>
      <c r="AM1121" s="128"/>
      <c r="AN1121" s="128" t="str">
        <f t="shared" si="115"/>
        <v/>
      </c>
      <c r="AO1121" s="7" t="str">
        <f t="shared" si="111"/>
        <v/>
      </c>
      <c r="AP1121" s="10" t="str">
        <f t="shared" si="111"/>
        <v/>
      </c>
      <c r="AQ1121" s="310">
        <f>IF(ISNUMBER(SEARCH($T$30,AO1121)),MAX(AQ$5:AQ1120)+1,0)</f>
        <v>0</v>
      </c>
      <c r="AR1121" s="310">
        <f>IF(ISNUMBER(SEARCH($T$31,AO1121)),MAX(AR$5:AR1120)+1,0)</f>
        <v>0</v>
      </c>
      <c r="AS1121" s="128" t="str">
        <f t="shared" si="114"/>
        <v/>
      </c>
      <c r="AT1121" s="105" t="str">
        <f>IF(ISNUMBER($AS1121),INDEX($C$1:$AB$3985,$AS1121,AT$4),"")</f>
        <v/>
      </c>
      <c r="AU1121" s="128"/>
      <c r="AV1121" s="128" t="str">
        <f t="shared" si="116"/>
        <v/>
      </c>
      <c r="AW1121" s="105" t="str">
        <f>IF(ISNUMBER($AV1121),INDEX($C$1:$AB$3985,$AV1121,AW$4),"")</f>
        <v/>
      </c>
      <c r="AX1121" s="105" t="str">
        <f>IF(ISNUMBER($AV1121),INDEX($C$1:$AB$3985,$AV1121,AX$4),"")</f>
        <v/>
      </c>
      <c r="AY1121" s="128"/>
      <c r="AZ1121" s="128"/>
      <c r="BA1121" s="128" t="str">
        <f t="shared" si="117"/>
        <v/>
      </c>
      <c r="BB1121" s="105" t="str">
        <f>IF(ISNUMBER($BA1121),INDEX($C$1:$AB$3985,$BA1121,BB$4),"")</f>
        <v/>
      </c>
      <c r="BC1121" s="105"/>
    </row>
    <row r="1122" spans="1:55" x14ac:dyDescent="0.25">
      <c r="A1122" s="98"/>
      <c r="B1122" s="98">
        <f>ROW()</f>
        <v>1122</v>
      </c>
      <c r="C1122" s="73"/>
      <c r="D1122" s="179" t="s">
        <v>1194</v>
      </c>
      <c r="E1122" s="175">
        <v>27.728840000000002</v>
      </c>
      <c r="F1122" s="175">
        <v>0</v>
      </c>
      <c r="G1122" s="176" t="s">
        <v>854</v>
      </c>
      <c r="H1122" s="176"/>
      <c r="I1122" s="176"/>
      <c r="J1122" s="172"/>
      <c r="K1122" s="173"/>
      <c r="L1122" s="178"/>
      <c r="M1122" s="36"/>
      <c r="N1122" s="36"/>
      <c r="O1122" s="36"/>
      <c r="P1122" s="36"/>
      <c r="Q1122" s="36"/>
      <c r="R1122" s="3"/>
      <c r="S1122" s="106"/>
      <c r="T1122" s="106"/>
      <c r="U1122" s="106"/>
      <c r="V1122" s="106"/>
      <c r="W1122" s="106"/>
      <c r="X1122" s="106"/>
      <c r="Y1122" s="36"/>
      <c r="Z1122" s="36"/>
      <c r="AA1122" s="36"/>
      <c r="AB1122" s="188" t="str">
        <f t="shared" si="112"/>
        <v>or19c02_027.72884</v>
      </c>
      <c r="AC1122" s="188" t="s">
        <v>1585</v>
      </c>
      <c r="AD1122" s="131"/>
      <c r="AE1122" s="131"/>
      <c r="AF1122" s="131"/>
      <c r="AG1122" s="131"/>
      <c r="AH1122" s="131"/>
      <c r="AI1122" s="131"/>
      <c r="AJ1122" s="128" t="str">
        <f t="shared" si="113"/>
        <v/>
      </c>
      <c r="AK1122" s="7" t="str">
        <f>IF(ISNUMBER($AJ1122),INDEX($C$1:$AB$3985,$AJ1122,AK$4),"")</f>
        <v/>
      </c>
      <c r="AL1122" s="7" t="str">
        <f>IF(ISNUMBER($AJ1122),INDEX($C$1:$AB$3985,$AJ1122,AL$4),"")</f>
        <v/>
      </c>
      <c r="AM1122" s="128"/>
      <c r="AN1122" s="128" t="str">
        <f t="shared" si="115"/>
        <v/>
      </c>
      <c r="AO1122" s="7" t="str">
        <f t="shared" si="111"/>
        <v/>
      </c>
      <c r="AP1122" s="10" t="str">
        <f t="shared" si="111"/>
        <v/>
      </c>
      <c r="AQ1122" s="310">
        <f>IF(ISNUMBER(SEARCH($T$30,AO1122)),MAX(AQ$5:AQ1121)+1,0)</f>
        <v>0</v>
      </c>
      <c r="AR1122" s="310">
        <f>IF(ISNUMBER(SEARCH($T$31,AO1122)),MAX(AR$5:AR1121)+1,0)</f>
        <v>0</v>
      </c>
      <c r="AS1122" s="128" t="str">
        <f t="shared" si="114"/>
        <v/>
      </c>
      <c r="AT1122" s="105" t="str">
        <f>IF(ISNUMBER($AS1122),INDEX($C$1:$AB$3985,$AS1122,AT$4),"")</f>
        <v/>
      </c>
      <c r="AU1122" s="128"/>
      <c r="AV1122" s="128" t="str">
        <f t="shared" si="116"/>
        <v/>
      </c>
      <c r="AW1122" s="105" t="str">
        <f>IF(ISNUMBER($AV1122),INDEX($C$1:$AB$3985,$AV1122,AW$4),"")</f>
        <v/>
      </c>
      <c r="AX1122" s="105" t="str">
        <f>IF(ISNUMBER($AV1122),INDEX($C$1:$AB$3985,$AV1122,AX$4),"")</f>
        <v/>
      </c>
      <c r="AY1122" s="128"/>
      <c r="AZ1122" s="128"/>
      <c r="BA1122" s="128" t="str">
        <f t="shared" si="117"/>
        <v/>
      </c>
      <c r="BB1122" s="105" t="str">
        <f>IF(ISNUMBER($BA1122),INDEX($C$1:$AB$3985,$BA1122,BB$4),"")</f>
        <v/>
      </c>
      <c r="BC1122" s="105"/>
    </row>
    <row r="1123" spans="1:55" x14ac:dyDescent="0.25">
      <c r="A1123" s="98"/>
      <c r="B1123" s="98">
        <f>ROW()</f>
        <v>1123</v>
      </c>
      <c r="C1123" s="73"/>
      <c r="D1123" s="179" t="s">
        <v>1195</v>
      </c>
      <c r="E1123" s="175">
        <v>27.700320000000001</v>
      </c>
      <c r="F1123" s="175">
        <v>0</v>
      </c>
      <c r="G1123" s="176" t="s">
        <v>854</v>
      </c>
      <c r="H1123" s="176"/>
      <c r="I1123" s="176"/>
      <c r="J1123" s="172"/>
      <c r="K1123" s="173"/>
      <c r="L1123" s="178"/>
      <c r="M1123" s="36"/>
      <c r="N1123" s="36"/>
      <c r="O1123" s="36"/>
      <c r="P1123" s="36"/>
      <c r="Q1123" s="36"/>
      <c r="R1123" s="3"/>
      <c r="S1123" s="106"/>
      <c r="T1123" s="106"/>
      <c r="U1123" s="106"/>
      <c r="V1123" s="106"/>
      <c r="W1123" s="106"/>
      <c r="X1123" s="106"/>
      <c r="Y1123" s="36"/>
      <c r="Z1123" s="36"/>
      <c r="AA1123" s="36"/>
      <c r="AB1123" s="188" t="str">
        <f t="shared" si="112"/>
        <v>or19c03_027.70032</v>
      </c>
      <c r="AC1123" s="188" t="s">
        <v>1585</v>
      </c>
      <c r="AD1123" s="131"/>
      <c r="AE1123" s="131"/>
      <c r="AF1123" s="131"/>
      <c r="AG1123" s="131"/>
      <c r="AH1123" s="131"/>
      <c r="AI1123" s="131"/>
      <c r="AJ1123" s="128" t="str">
        <f t="shared" si="113"/>
        <v/>
      </c>
      <c r="AK1123" s="7" t="str">
        <f>IF(ISNUMBER($AJ1123),INDEX($C$1:$AB$3985,$AJ1123,AK$4),"")</f>
        <v/>
      </c>
      <c r="AL1123" s="7" t="str">
        <f>IF(ISNUMBER($AJ1123),INDEX($C$1:$AB$3985,$AJ1123,AL$4),"")</f>
        <v/>
      </c>
      <c r="AM1123" s="128"/>
      <c r="AN1123" s="128" t="str">
        <f t="shared" si="115"/>
        <v/>
      </c>
      <c r="AO1123" s="7" t="str">
        <f t="shared" si="111"/>
        <v/>
      </c>
      <c r="AP1123" s="10" t="str">
        <f t="shared" si="111"/>
        <v/>
      </c>
      <c r="AQ1123" s="310">
        <f>IF(ISNUMBER(SEARCH($T$30,AO1123)),MAX(AQ$5:AQ1122)+1,0)</f>
        <v>0</v>
      </c>
      <c r="AR1123" s="310">
        <f>IF(ISNUMBER(SEARCH($T$31,AO1123)),MAX(AR$5:AR1122)+1,0)</f>
        <v>0</v>
      </c>
      <c r="AS1123" s="128" t="str">
        <f t="shared" si="114"/>
        <v/>
      </c>
      <c r="AT1123" s="105" t="str">
        <f>IF(ISNUMBER($AS1123),INDEX($C$1:$AB$3985,$AS1123,AT$4),"")</f>
        <v/>
      </c>
      <c r="AU1123" s="128"/>
      <c r="AV1123" s="128" t="str">
        <f t="shared" si="116"/>
        <v/>
      </c>
      <c r="AW1123" s="105" t="str">
        <f>IF(ISNUMBER($AV1123),INDEX($C$1:$AB$3985,$AV1123,AW$4),"")</f>
        <v/>
      </c>
      <c r="AX1123" s="105" t="str">
        <f>IF(ISNUMBER($AV1123),INDEX($C$1:$AB$3985,$AV1123,AX$4),"")</f>
        <v/>
      </c>
      <c r="AY1123" s="128"/>
      <c r="AZ1123" s="128"/>
      <c r="BA1123" s="128" t="str">
        <f t="shared" si="117"/>
        <v/>
      </c>
      <c r="BB1123" s="105" t="str">
        <f>IF(ISNUMBER($BA1123),INDEX($C$1:$AB$3985,$BA1123,BB$4),"")</f>
        <v/>
      </c>
      <c r="BC1123" s="105"/>
    </row>
    <row r="1124" spans="1:55" x14ac:dyDescent="0.25">
      <c r="A1124" s="98"/>
      <c r="B1124" s="98">
        <f>ROW()</f>
        <v>1124</v>
      </c>
      <c r="C1124" s="73"/>
      <c r="D1124" s="179" t="s">
        <v>1196</v>
      </c>
      <c r="E1124" s="175">
        <v>19.614820000000002</v>
      </c>
      <c r="F1124" s="175">
        <v>0</v>
      </c>
      <c r="G1124" s="176" t="s">
        <v>854</v>
      </c>
      <c r="H1124" s="176"/>
      <c r="I1124" s="176"/>
      <c r="J1124" s="172"/>
      <c r="K1124" s="173"/>
      <c r="L1124" s="178"/>
      <c r="M1124" s="36"/>
      <c r="N1124" s="36"/>
      <c r="O1124" s="36"/>
      <c r="P1124" s="36"/>
      <c r="Q1124" s="36"/>
      <c r="R1124" s="3"/>
      <c r="S1124" s="106"/>
      <c r="T1124" s="106"/>
      <c r="U1124" s="106"/>
      <c r="V1124" s="106"/>
      <c r="W1124" s="106"/>
      <c r="X1124" s="106"/>
      <c r="Y1124" s="36"/>
      <c r="Z1124" s="36"/>
      <c r="AA1124" s="36"/>
      <c r="AB1124" s="188" t="str">
        <f t="shared" si="112"/>
        <v>or19c08_019.61482</v>
      </c>
      <c r="AC1124" s="188" t="s">
        <v>1585</v>
      </c>
      <c r="AD1124" s="131"/>
      <c r="AE1124" s="131"/>
      <c r="AF1124" s="131"/>
      <c r="AG1124" s="131"/>
      <c r="AH1124" s="131"/>
      <c r="AI1124" s="131"/>
      <c r="AJ1124" s="128" t="str">
        <f t="shared" si="113"/>
        <v/>
      </c>
      <c r="AK1124" s="7" t="str">
        <f>IF(ISNUMBER($AJ1124),INDEX($C$1:$AB$3985,$AJ1124,AK$4),"")</f>
        <v/>
      </c>
      <c r="AL1124" s="7" t="str">
        <f>IF(ISNUMBER($AJ1124),INDEX($C$1:$AB$3985,$AJ1124,AL$4),"")</f>
        <v/>
      </c>
      <c r="AM1124" s="128"/>
      <c r="AN1124" s="128" t="str">
        <f t="shared" si="115"/>
        <v/>
      </c>
      <c r="AO1124" s="7" t="str">
        <f t="shared" si="111"/>
        <v/>
      </c>
      <c r="AP1124" s="10" t="str">
        <f t="shared" si="111"/>
        <v/>
      </c>
      <c r="AQ1124" s="310">
        <f>IF(ISNUMBER(SEARCH($T$30,AO1124)),MAX(AQ$5:AQ1123)+1,0)</f>
        <v>0</v>
      </c>
      <c r="AR1124" s="310">
        <f>IF(ISNUMBER(SEARCH($T$31,AO1124)),MAX(AR$5:AR1123)+1,0)</f>
        <v>0</v>
      </c>
      <c r="AS1124" s="128" t="str">
        <f t="shared" si="114"/>
        <v/>
      </c>
      <c r="AT1124" s="105" t="str">
        <f>IF(ISNUMBER($AS1124),INDEX($C$1:$AB$3985,$AS1124,AT$4),"")</f>
        <v/>
      </c>
      <c r="AU1124" s="128"/>
      <c r="AV1124" s="128" t="str">
        <f t="shared" si="116"/>
        <v/>
      </c>
      <c r="AW1124" s="105" t="str">
        <f>IF(ISNUMBER($AV1124),INDEX($C$1:$AB$3985,$AV1124,AW$4),"")</f>
        <v/>
      </c>
      <c r="AX1124" s="105" t="str">
        <f>IF(ISNUMBER($AV1124),INDEX($C$1:$AB$3985,$AV1124,AX$4),"")</f>
        <v/>
      </c>
      <c r="AY1124" s="128"/>
      <c r="AZ1124" s="128"/>
      <c r="BA1124" s="128" t="str">
        <f t="shared" si="117"/>
        <v/>
      </c>
      <c r="BB1124" s="105" t="str">
        <f>IF(ISNUMBER($BA1124),INDEX($C$1:$AB$3985,$BA1124,BB$4),"")</f>
        <v/>
      </c>
      <c r="BC1124" s="105"/>
    </row>
    <row r="1125" spans="1:55" x14ac:dyDescent="0.25">
      <c r="A1125" s="98"/>
      <c r="B1125" s="98">
        <f>ROW()</f>
        <v>1125</v>
      </c>
      <c r="C1125" s="73"/>
      <c r="D1125" s="179" t="s">
        <v>1197</v>
      </c>
      <c r="E1125" s="175">
        <v>19.26756</v>
      </c>
      <c r="F1125" s="175">
        <v>0</v>
      </c>
      <c r="G1125" s="176" t="s">
        <v>854</v>
      </c>
      <c r="H1125" s="176"/>
      <c r="I1125" s="176"/>
      <c r="J1125" s="172"/>
      <c r="K1125" s="173"/>
      <c r="L1125" s="178"/>
      <c r="M1125" s="36"/>
      <c r="N1125" s="36"/>
      <c r="O1125" s="36"/>
      <c r="P1125" s="36"/>
      <c r="Q1125" s="36"/>
      <c r="R1125" s="3"/>
      <c r="S1125" s="106"/>
      <c r="T1125" s="106"/>
      <c r="U1125" s="106"/>
      <c r="V1125" s="106"/>
      <c r="W1125" s="106"/>
      <c r="X1125" s="106"/>
      <c r="Y1125" s="36"/>
      <c r="Z1125" s="36"/>
      <c r="AA1125" s="36"/>
      <c r="AB1125" s="188" t="str">
        <f t="shared" si="112"/>
        <v>or19c09_019.26756</v>
      </c>
      <c r="AC1125" s="188" t="s">
        <v>1585</v>
      </c>
      <c r="AD1125" s="131"/>
      <c r="AE1125" s="131"/>
      <c r="AF1125" s="131"/>
      <c r="AG1125" s="131"/>
      <c r="AH1125" s="131"/>
      <c r="AI1125" s="131"/>
      <c r="AJ1125" s="128" t="str">
        <f t="shared" si="113"/>
        <v/>
      </c>
      <c r="AK1125" s="7" t="str">
        <f>IF(ISNUMBER($AJ1125),INDEX($C$1:$AB$3985,$AJ1125,AK$4),"")</f>
        <v/>
      </c>
      <c r="AL1125" s="7" t="str">
        <f>IF(ISNUMBER($AJ1125),INDEX($C$1:$AB$3985,$AJ1125,AL$4),"")</f>
        <v/>
      </c>
      <c r="AM1125" s="128"/>
      <c r="AN1125" s="128" t="str">
        <f t="shared" si="115"/>
        <v/>
      </c>
      <c r="AO1125" s="7" t="str">
        <f t="shared" si="111"/>
        <v/>
      </c>
      <c r="AP1125" s="10" t="str">
        <f t="shared" si="111"/>
        <v/>
      </c>
      <c r="AQ1125" s="310">
        <f>IF(ISNUMBER(SEARCH($T$30,AO1125)),MAX(AQ$5:AQ1124)+1,0)</f>
        <v>0</v>
      </c>
      <c r="AR1125" s="310">
        <f>IF(ISNUMBER(SEARCH($T$31,AO1125)),MAX(AR$5:AR1124)+1,0)</f>
        <v>0</v>
      </c>
      <c r="AS1125" s="128" t="str">
        <f t="shared" si="114"/>
        <v/>
      </c>
      <c r="AT1125" s="105" t="str">
        <f>IF(ISNUMBER($AS1125),INDEX($C$1:$AB$3985,$AS1125,AT$4),"")</f>
        <v/>
      </c>
      <c r="AU1125" s="128"/>
      <c r="AV1125" s="128" t="str">
        <f t="shared" si="116"/>
        <v/>
      </c>
      <c r="AW1125" s="105" t="str">
        <f>IF(ISNUMBER($AV1125),INDEX($C$1:$AB$3985,$AV1125,AW$4),"")</f>
        <v/>
      </c>
      <c r="AX1125" s="105" t="str">
        <f>IF(ISNUMBER($AV1125),INDEX($C$1:$AB$3985,$AV1125,AX$4),"")</f>
        <v/>
      </c>
      <c r="AY1125" s="128"/>
      <c r="AZ1125" s="128"/>
      <c r="BA1125" s="128" t="str">
        <f t="shared" si="117"/>
        <v/>
      </c>
      <c r="BB1125" s="105" t="str">
        <f>IF(ISNUMBER($BA1125),INDEX($C$1:$AB$3985,$BA1125,BB$4),"")</f>
        <v/>
      </c>
      <c r="BC1125" s="105"/>
    </row>
    <row r="1126" spans="1:55" x14ac:dyDescent="0.25">
      <c r="A1126" s="98"/>
      <c r="B1126" s="98">
        <f>ROW()</f>
        <v>1126</v>
      </c>
      <c r="C1126" s="73"/>
      <c r="D1126" s="179" t="s">
        <v>1198</v>
      </c>
      <c r="E1126" s="175">
        <v>18.676079999999999</v>
      </c>
      <c r="F1126" s="175">
        <v>0</v>
      </c>
      <c r="G1126" s="176" t="s">
        <v>854</v>
      </c>
      <c r="H1126" s="176"/>
      <c r="I1126" s="176"/>
      <c r="J1126" s="172"/>
      <c r="K1126" s="173"/>
      <c r="L1126" s="178"/>
      <c r="M1126" s="36"/>
      <c r="N1126" s="36"/>
      <c r="O1126" s="36"/>
      <c r="P1126" s="36"/>
      <c r="Q1126" s="36"/>
      <c r="R1126" s="3"/>
      <c r="S1126" s="106"/>
      <c r="T1126" s="106"/>
      <c r="U1126" s="106"/>
      <c r="V1126" s="106"/>
      <c r="W1126" s="106"/>
      <c r="X1126" s="106"/>
      <c r="Y1126" s="36"/>
      <c r="Z1126" s="36"/>
      <c r="AA1126" s="36"/>
      <c r="AB1126" s="188" t="str">
        <f t="shared" si="112"/>
        <v>or19c10_018.67608</v>
      </c>
      <c r="AC1126" s="188" t="s">
        <v>1585</v>
      </c>
      <c r="AD1126" s="131"/>
      <c r="AE1126" s="131"/>
      <c r="AF1126" s="131"/>
      <c r="AG1126" s="131"/>
      <c r="AH1126" s="131"/>
      <c r="AI1126" s="131"/>
      <c r="AJ1126" s="128" t="str">
        <f t="shared" si="113"/>
        <v/>
      </c>
      <c r="AK1126" s="7" t="str">
        <f>IF(ISNUMBER($AJ1126),INDEX($C$1:$AB$3985,$AJ1126,AK$4),"")</f>
        <v/>
      </c>
      <c r="AL1126" s="7" t="str">
        <f>IF(ISNUMBER($AJ1126),INDEX($C$1:$AB$3985,$AJ1126,AL$4),"")</f>
        <v/>
      </c>
      <c r="AM1126" s="128"/>
      <c r="AN1126" s="128" t="str">
        <f t="shared" si="115"/>
        <v/>
      </c>
      <c r="AO1126" s="7" t="str">
        <f t="shared" si="111"/>
        <v/>
      </c>
      <c r="AP1126" s="10" t="str">
        <f t="shared" si="111"/>
        <v/>
      </c>
      <c r="AQ1126" s="310">
        <f>IF(ISNUMBER(SEARCH($T$30,AO1126)),MAX(AQ$5:AQ1125)+1,0)</f>
        <v>0</v>
      </c>
      <c r="AR1126" s="310">
        <f>IF(ISNUMBER(SEARCH($T$31,AO1126)),MAX(AR$5:AR1125)+1,0)</f>
        <v>0</v>
      </c>
      <c r="AS1126" s="128" t="str">
        <f t="shared" si="114"/>
        <v/>
      </c>
      <c r="AT1126" s="105" t="str">
        <f>IF(ISNUMBER($AS1126),INDEX($C$1:$AB$3985,$AS1126,AT$4),"")</f>
        <v/>
      </c>
      <c r="AU1126" s="128"/>
      <c r="AV1126" s="128" t="str">
        <f t="shared" si="116"/>
        <v/>
      </c>
      <c r="AW1126" s="105" t="str">
        <f>IF(ISNUMBER($AV1126),INDEX($C$1:$AB$3985,$AV1126,AW$4),"")</f>
        <v/>
      </c>
      <c r="AX1126" s="105" t="str">
        <f>IF(ISNUMBER($AV1126),INDEX($C$1:$AB$3985,$AV1126,AX$4),"")</f>
        <v/>
      </c>
      <c r="AY1126" s="128"/>
      <c r="AZ1126" s="128"/>
      <c r="BA1126" s="128" t="str">
        <f t="shared" si="117"/>
        <v/>
      </c>
      <c r="BB1126" s="105" t="str">
        <f>IF(ISNUMBER($BA1126),INDEX($C$1:$AB$3985,$BA1126,BB$4),"")</f>
        <v/>
      </c>
      <c r="BC1126" s="105"/>
    </row>
    <row r="1127" spans="1:55" x14ac:dyDescent="0.25">
      <c r="A1127" s="98"/>
      <c r="B1127" s="98">
        <f>ROW()</f>
        <v>1127</v>
      </c>
      <c r="C1127" s="73"/>
      <c r="D1127" s="179" t="s">
        <v>1199</v>
      </c>
      <c r="E1127" s="175">
        <v>17.86551</v>
      </c>
      <c r="F1127" s="175">
        <v>0</v>
      </c>
      <c r="G1127" s="176" t="s">
        <v>854</v>
      </c>
      <c r="H1127" s="176"/>
      <c r="I1127" s="176"/>
      <c r="J1127" s="172"/>
      <c r="K1127" s="173"/>
      <c r="L1127" s="178"/>
      <c r="M1127" s="36"/>
      <c r="N1127" s="36"/>
      <c r="O1127" s="36"/>
      <c r="P1127" s="36"/>
      <c r="Q1127" s="36"/>
      <c r="R1127" s="3"/>
      <c r="S1127" s="106"/>
      <c r="T1127" s="106"/>
      <c r="U1127" s="106"/>
      <c r="V1127" s="106"/>
      <c r="W1127" s="106"/>
      <c r="X1127" s="106"/>
      <c r="Y1127" s="36"/>
      <c r="Z1127" s="36"/>
      <c r="AA1127" s="36"/>
      <c r="AB1127" s="188" t="str">
        <f t="shared" si="112"/>
        <v>or19c11_017.86551</v>
      </c>
      <c r="AC1127" s="188" t="s">
        <v>1585</v>
      </c>
      <c r="AD1127" s="131"/>
      <c r="AE1127" s="131"/>
      <c r="AF1127" s="131"/>
      <c r="AG1127" s="131"/>
      <c r="AH1127" s="131"/>
      <c r="AI1127" s="131"/>
      <c r="AJ1127" s="128" t="str">
        <f t="shared" si="113"/>
        <v/>
      </c>
      <c r="AK1127" s="7" t="str">
        <f>IF(ISNUMBER($AJ1127),INDEX($C$1:$AB$3985,$AJ1127,AK$4),"")</f>
        <v/>
      </c>
      <c r="AL1127" s="7" t="str">
        <f>IF(ISNUMBER($AJ1127),INDEX($C$1:$AB$3985,$AJ1127,AL$4),"")</f>
        <v/>
      </c>
      <c r="AM1127" s="128"/>
      <c r="AN1127" s="128" t="str">
        <f t="shared" si="115"/>
        <v/>
      </c>
      <c r="AO1127" s="7" t="str">
        <f t="shared" si="111"/>
        <v/>
      </c>
      <c r="AP1127" s="10" t="str">
        <f t="shared" si="111"/>
        <v/>
      </c>
      <c r="AQ1127" s="310">
        <f>IF(ISNUMBER(SEARCH($T$30,AO1127)),MAX(AQ$5:AQ1126)+1,0)</f>
        <v>0</v>
      </c>
      <c r="AR1127" s="310">
        <f>IF(ISNUMBER(SEARCH($T$31,AO1127)),MAX(AR$5:AR1126)+1,0)</f>
        <v>0</v>
      </c>
      <c r="AS1127" s="128" t="str">
        <f t="shared" si="114"/>
        <v/>
      </c>
      <c r="AT1127" s="105" t="str">
        <f>IF(ISNUMBER($AS1127),INDEX($C$1:$AB$3985,$AS1127,AT$4),"")</f>
        <v/>
      </c>
      <c r="AU1127" s="128"/>
      <c r="AV1127" s="128" t="str">
        <f t="shared" si="116"/>
        <v/>
      </c>
      <c r="AW1127" s="105" t="str">
        <f>IF(ISNUMBER($AV1127),INDEX($C$1:$AB$3985,$AV1127,AW$4),"")</f>
        <v/>
      </c>
      <c r="AX1127" s="105" t="str">
        <f>IF(ISNUMBER($AV1127),INDEX($C$1:$AB$3985,$AV1127,AX$4),"")</f>
        <v/>
      </c>
      <c r="AY1127" s="128"/>
      <c r="AZ1127" s="128"/>
      <c r="BA1127" s="128" t="str">
        <f t="shared" si="117"/>
        <v/>
      </c>
      <c r="BB1127" s="105" t="str">
        <f>IF(ISNUMBER($BA1127),INDEX($C$1:$AB$3985,$BA1127,BB$4),"")</f>
        <v/>
      </c>
      <c r="BC1127" s="105"/>
    </row>
    <row r="1128" spans="1:55" x14ac:dyDescent="0.25">
      <c r="A1128" s="98"/>
      <c r="B1128" s="98">
        <f>ROW()</f>
        <v>1128</v>
      </c>
      <c r="C1128" s="73"/>
      <c r="D1128" s="179" t="s">
        <v>1200</v>
      </c>
      <c r="E1128" s="175">
        <v>16.764340000000001</v>
      </c>
      <c r="F1128" s="175">
        <v>0</v>
      </c>
      <c r="G1128" s="176" t="s">
        <v>854</v>
      </c>
      <c r="H1128" s="176"/>
      <c r="I1128" s="176"/>
      <c r="J1128" s="172"/>
      <c r="K1128" s="173"/>
      <c r="L1128" s="178"/>
      <c r="M1128" s="36"/>
      <c r="N1128" s="36"/>
      <c r="O1128" s="36"/>
      <c r="P1128" s="36"/>
      <c r="Q1128" s="36"/>
      <c r="R1128" s="3"/>
      <c r="S1128" s="106"/>
      <c r="T1128" s="106"/>
      <c r="U1128" s="106"/>
      <c r="V1128" s="106"/>
      <c r="W1128" s="106"/>
      <c r="X1128" s="106"/>
      <c r="Y1128" s="36"/>
      <c r="Z1128" s="36"/>
      <c r="AA1128" s="36"/>
      <c r="AB1128" s="188" t="str">
        <f t="shared" si="112"/>
        <v>or19c12_016.76434</v>
      </c>
      <c r="AC1128" s="188" t="s">
        <v>1585</v>
      </c>
      <c r="AD1128" s="131"/>
      <c r="AE1128" s="131"/>
      <c r="AF1128" s="131"/>
      <c r="AG1128" s="131"/>
      <c r="AH1128" s="131"/>
      <c r="AI1128" s="131"/>
      <c r="AJ1128" s="128" t="str">
        <f t="shared" si="113"/>
        <v/>
      </c>
      <c r="AK1128" s="7" t="str">
        <f>IF(ISNUMBER($AJ1128),INDEX($C$1:$AB$3985,$AJ1128,AK$4),"")</f>
        <v/>
      </c>
      <c r="AL1128" s="7" t="str">
        <f>IF(ISNUMBER($AJ1128),INDEX($C$1:$AB$3985,$AJ1128,AL$4),"")</f>
        <v/>
      </c>
      <c r="AM1128" s="128"/>
      <c r="AN1128" s="128" t="str">
        <f t="shared" si="115"/>
        <v/>
      </c>
      <c r="AO1128" s="7" t="str">
        <f t="shared" si="111"/>
        <v/>
      </c>
      <c r="AP1128" s="10" t="str">
        <f t="shared" si="111"/>
        <v/>
      </c>
      <c r="AQ1128" s="310">
        <f>IF(ISNUMBER(SEARCH($T$30,AO1128)),MAX(AQ$5:AQ1127)+1,0)</f>
        <v>0</v>
      </c>
      <c r="AR1128" s="310">
        <f>IF(ISNUMBER(SEARCH($T$31,AO1128)),MAX(AR$5:AR1127)+1,0)</f>
        <v>0</v>
      </c>
      <c r="AS1128" s="128" t="str">
        <f t="shared" si="114"/>
        <v/>
      </c>
      <c r="AT1128" s="105" t="str">
        <f>IF(ISNUMBER($AS1128),INDEX($C$1:$AB$3985,$AS1128,AT$4),"")</f>
        <v/>
      </c>
      <c r="AU1128" s="128"/>
      <c r="AV1128" s="128" t="str">
        <f t="shared" si="116"/>
        <v/>
      </c>
      <c r="AW1128" s="105" t="str">
        <f>IF(ISNUMBER($AV1128),INDEX($C$1:$AB$3985,$AV1128,AW$4),"")</f>
        <v/>
      </c>
      <c r="AX1128" s="105" t="str">
        <f>IF(ISNUMBER($AV1128),INDEX($C$1:$AB$3985,$AV1128,AX$4),"")</f>
        <v/>
      </c>
      <c r="AY1128" s="128"/>
      <c r="AZ1128" s="128"/>
      <c r="BA1128" s="128" t="str">
        <f t="shared" si="117"/>
        <v/>
      </c>
      <c r="BB1128" s="105" t="str">
        <f>IF(ISNUMBER($BA1128),INDEX($C$1:$AB$3985,$BA1128,BB$4),"")</f>
        <v/>
      </c>
      <c r="BC1128" s="105"/>
    </row>
    <row r="1129" spans="1:55" x14ac:dyDescent="0.25">
      <c r="A1129" s="98"/>
      <c r="B1129" s="98">
        <f>ROW()</f>
        <v>1129</v>
      </c>
      <c r="C1129" s="73"/>
      <c r="D1129" s="179" t="s">
        <v>1201</v>
      </c>
      <c r="E1129" s="175">
        <v>15.264659999999999</v>
      </c>
      <c r="F1129" s="175">
        <v>0</v>
      </c>
      <c r="G1129" s="176" t="s">
        <v>854</v>
      </c>
      <c r="H1129" s="176"/>
      <c r="I1129" s="176"/>
      <c r="J1129" s="172"/>
      <c r="K1129" s="173"/>
      <c r="L1129" s="178"/>
      <c r="M1129" s="36"/>
      <c r="N1129" s="36"/>
      <c r="O1129" s="36"/>
      <c r="P1129" s="36"/>
      <c r="Q1129" s="36"/>
      <c r="R1129" s="3"/>
      <c r="S1129" s="106"/>
      <c r="T1129" s="106"/>
      <c r="U1129" s="106"/>
      <c r="V1129" s="106"/>
      <c r="W1129" s="106"/>
      <c r="X1129" s="106"/>
      <c r="Y1129" s="36"/>
      <c r="Z1129" s="36"/>
      <c r="AA1129" s="36"/>
      <c r="AB1129" s="188" t="str">
        <f t="shared" si="112"/>
        <v>or19c13_015.26466</v>
      </c>
      <c r="AC1129" s="188" t="s">
        <v>1585</v>
      </c>
      <c r="AD1129" s="131"/>
      <c r="AE1129" s="131"/>
      <c r="AF1129" s="131"/>
      <c r="AG1129" s="131"/>
      <c r="AH1129" s="131"/>
      <c r="AI1129" s="131"/>
      <c r="AJ1129" s="128" t="str">
        <f t="shared" si="113"/>
        <v/>
      </c>
      <c r="AK1129" s="7" t="str">
        <f>IF(ISNUMBER($AJ1129),INDEX($C$1:$AB$3985,$AJ1129,AK$4),"")</f>
        <v/>
      </c>
      <c r="AL1129" s="7" t="str">
        <f>IF(ISNUMBER($AJ1129),INDEX($C$1:$AB$3985,$AJ1129,AL$4),"")</f>
        <v/>
      </c>
      <c r="AM1129" s="128"/>
      <c r="AN1129" s="128" t="str">
        <f t="shared" si="115"/>
        <v/>
      </c>
      <c r="AO1129" s="7" t="str">
        <f t="shared" si="111"/>
        <v/>
      </c>
      <c r="AP1129" s="10" t="str">
        <f t="shared" si="111"/>
        <v/>
      </c>
      <c r="AQ1129" s="310">
        <f>IF(ISNUMBER(SEARCH($T$30,AO1129)),MAX(AQ$5:AQ1128)+1,0)</f>
        <v>0</v>
      </c>
      <c r="AR1129" s="310">
        <f>IF(ISNUMBER(SEARCH($T$31,AO1129)),MAX(AR$5:AR1128)+1,0)</f>
        <v>0</v>
      </c>
      <c r="AS1129" s="128" t="str">
        <f t="shared" si="114"/>
        <v/>
      </c>
      <c r="AT1129" s="105" t="str">
        <f>IF(ISNUMBER($AS1129),INDEX($C$1:$AB$3985,$AS1129,AT$4),"")</f>
        <v/>
      </c>
      <c r="AU1129" s="128"/>
      <c r="AV1129" s="128" t="str">
        <f t="shared" si="116"/>
        <v/>
      </c>
      <c r="AW1129" s="105" t="str">
        <f>IF(ISNUMBER($AV1129),INDEX($C$1:$AB$3985,$AV1129,AW$4),"")</f>
        <v/>
      </c>
      <c r="AX1129" s="105" t="str">
        <f>IF(ISNUMBER($AV1129),INDEX($C$1:$AB$3985,$AV1129,AX$4),"")</f>
        <v/>
      </c>
      <c r="AY1129" s="128"/>
      <c r="AZ1129" s="128"/>
      <c r="BA1129" s="128" t="str">
        <f t="shared" si="117"/>
        <v/>
      </c>
      <c r="BB1129" s="105" t="str">
        <f>IF(ISNUMBER($BA1129),INDEX($C$1:$AB$3985,$BA1129,BB$4),"")</f>
        <v/>
      </c>
      <c r="BC1129" s="105"/>
    </row>
    <row r="1130" spans="1:55" x14ac:dyDescent="0.25">
      <c r="A1130" s="98"/>
      <c r="B1130" s="98">
        <f>ROW()</f>
        <v>1130</v>
      </c>
      <c r="C1130" s="73"/>
      <c r="D1130" s="179" t="s">
        <v>1202</v>
      </c>
      <c r="E1130" s="175">
        <v>15.79322</v>
      </c>
      <c r="F1130" s="175">
        <v>0</v>
      </c>
      <c r="G1130" s="176" t="s">
        <v>854</v>
      </c>
      <c r="H1130" s="176"/>
      <c r="I1130" s="176"/>
      <c r="J1130" s="172"/>
      <c r="K1130" s="173"/>
      <c r="L1130" s="178"/>
      <c r="M1130" s="36"/>
      <c r="N1130" s="36"/>
      <c r="O1130" s="36"/>
      <c r="P1130" s="36"/>
      <c r="Q1130" s="36"/>
      <c r="R1130" s="3"/>
      <c r="S1130" s="106"/>
      <c r="T1130" s="106"/>
      <c r="U1130" s="106"/>
      <c r="V1130" s="106"/>
      <c r="W1130" s="106"/>
      <c r="X1130" s="106"/>
      <c r="Y1130" s="36"/>
      <c r="Z1130" s="36"/>
      <c r="AA1130" s="36"/>
      <c r="AB1130" s="188" t="str">
        <f t="shared" si="112"/>
        <v>or19c14_015.79322</v>
      </c>
      <c r="AC1130" s="188" t="s">
        <v>1585</v>
      </c>
      <c r="AD1130" s="131"/>
      <c r="AE1130" s="131"/>
      <c r="AF1130" s="131"/>
      <c r="AG1130" s="131"/>
      <c r="AH1130" s="131"/>
      <c r="AI1130" s="131"/>
      <c r="AJ1130" s="128" t="str">
        <f t="shared" si="113"/>
        <v/>
      </c>
      <c r="AK1130" s="7" t="str">
        <f>IF(ISNUMBER($AJ1130),INDEX($C$1:$AB$3985,$AJ1130,AK$4),"")</f>
        <v/>
      </c>
      <c r="AL1130" s="7" t="str">
        <f>IF(ISNUMBER($AJ1130),INDEX($C$1:$AB$3985,$AJ1130,AL$4),"")</f>
        <v/>
      </c>
      <c r="AM1130" s="128"/>
      <c r="AN1130" s="128" t="str">
        <f t="shared" si="115"/>
        <v/>
      </c>
      <c r="AO1130" s="7" t="str">
        <f t="shared" si="111"/>
        <v/>
      </c>
      <c r="AP1130" s="10" t="str">
        <f t="shared" si="111"/>
        <v/>
      </c>
      <c r="AQ1130" s="310">
        <f>IF(ISNUMBER(SEARCH($T$30,AO1130)),MAX(AQ$5:AQ1129)+1,0)</f>
        <v>0</v>
      </c>
      <c r="AR1130" s="310">
        <f>IF(ISNUMBER(SEARCH($T$31,AO1130)),MAX(AR$5:AR1129)+1,0)</f>
        <v>0</v>
      </c>
      <c r="AS1130" s="128" t="str">
        <f t="shared" si="114"/>
        <v/>
      </c>
      <c r="AT1130" s="105" t="str">
        <f>IF(ISNUMBER($AS1130),INDEX($C$1:$AB$3985,$AS1130,AT$4),"")</f>
        <v/>
      </c>
      <c r="AU1130" s="128"/>
      <c r="AV1130" s="128" t="str">
        <f t="shared" si="116"/>
        <v/>
      </c>
      <c r="AW1130" s="105" t="str">
        <f>IF(ISNUMBER($AV1130),INDEX($C$1:$AB$3985,$AV1130,AW$4),"")</f>
        <v/>
      </c>
      <c r="AX1130" s="105" t="str">
        <f>IF(ISNUMBER($AV1130),INDEX($C$1:$AB$3985,$AV1130,AX$4),"")</f>
        <v/>
      </c>
      <c r="AY1130" s="128"/>
      <c r="AZ1130" s="128"/>
      <c r="BA1130" s="128" t="str">
        <f t="shared" si="117"/>
        <v/>
      </c>
      <c r="BB1130" s="105" t="str">
        <f>IF(ISNUMBER($BA1130),INDEX($C$1:$AB$3985,$BA1130,BB$4),"")</f>
        <v/>
      </c>
      <c r="BC1130" s="105"/>
    </row>
    <row r="1131" spans="1:55" x14ac:dyDescent="0.25">
      <c r="A1131" s="98"/>
      <c r="B1131" s="98">
        <f>ROW()</f>
        <v>1131</v>
      </c>
      <c r="C1131" s="73"/>
      <c r="D1131" s="179" t="s">
        <v>1203</v>
      </c>
      <c r="E1131" s="175">
        <v>16.314509999999999</v>
      </c>
      <c r="F1131" s="175">
        <v>0</v>
      </c>
      <c r="G1131" s="176" t="s">
        <v>854</v>
      </c>
      <c r="H1131" s="176"/>
      <c r="I1131" s="176"/>
      <c r="J1131" s="172"/>
      <c r="K1131" s="173"/>
      <c r="L1131" s="178"/>
      <c r="M1131" s="36"/>
      <c r="N1131" s="36"/>
      <c r="O1131" s="36"/>
      <c r="P1131" s="36"/>
      <c r="Q1131" s="36"/>
      <c r="R1131" s="3"/>
      <c r="S1131" s="106"/>
      <c r="T1131" s="106"/>
      <c r="U1131" s="106"/>
      <c r="V1131" s="106"/>
      <c r="W1131" s="106"/>
      <c r="X1131" s="106"/>
      <c r="Y1131" s="36"/>
      <c r="Z1131" s="36"/>
      <c r="AA1131" s="36"/>
      <c r="AB1131" s="188" t="str">
        <f t="shared" si="112"/>
        <v>or19c15_016.31451</v>
      </c>
      <c r="AC1131" s="188" t="s">
        <v>1585</v>
      </c>
      <c r="AD1131" s="131"/>
      <c r="AE1131" s="131"/>
      <c r="AF1131" s="131"/>
      <c r="AG1131" s="131"/>
      <c r="AH1131" s="131"/>
      <c r="AI1131" s="131"/>
      <c r="AJ1131" s="128" t="str">
        <f t="shared" si="113"/>
        <v/>
      </c>
      <c r="AK1131" s="7" t="str">
        <f>IF(ISNUMBER($AJ1131),INDEX($C$1:$AB$3985,$AJ1131,AK$4),"")</f>
        <v/>
      </c>
      <c r="AL1131" s="7" t="str">
        <f>IF(ISNUMBER($AJ1131),INDEX($C$1:$AB$3985,$AJ1131,AL$4),"")</f>
        <v/>
      </c>
      <c r="AM1131" s="128"/>
      <c r="AN1131" s="128" t="str">
        <f t="shared" si="115"/>
        <v/>
      </c>
      <c r="AO1131" s="7" t="str">
        <f t="shared" si="111"/>
        <v/>
      </c>
      <c r="AP1131" s="10" t="str">
        <f t="shared" si="111"/>
        <v/>
      </c>
      <c r="AQ1131" s="310">
        <f>IF(ISNUMBER(SEARCH($T$30,AO1131)),MAX(AQ$5:AQ1130)+1,0)</f>
        <v>0</v>
      </c>
      <c r="AR1131" s="310">
        <f>IF(ISNUMBER(SEARCH($T$31,AO1131)),MAX(AR$5:AR1130)+1,0)</f>
        <v>0</v>
      </c>
      <c r="AS1131" s="128" t="str">
        <f t="shared" si="114"/>
        <v/>
      </c>
      <c r="AT1131" s="105" t="str">
        <f>IF(ISNUMBER($AS1131),INDEX($C$1:$AB$3985,$AS1131,AT$4),"")</f>
        <v/>
      </c>
      <c r="AU1131" s="128"/>
      <c r="AV1131" s="128" t="str">
        <f t="shared" si="116"/>
        <v/>
      </c>
      <c r="AW1131" s="105" t="str">
        <f>IF(ISNUMBER($AV1131),INDEX($C$1:$AB$3985,$AV1131,AW$4),"")</f>
        <v/>
      </c>
      <c r="AX1131" s="105" t="str">
        <f>IF(ISNUMBER($AV1131),INDEX($C$1:$AB$3985,$AV1131,AX$4),"")</f>
        <v/>
      </c>
      <c r="AY1131" s="128"/>
      <c r="AZ1131" s="128"/>
      <c r="BA1131" s="128" t="str">
        <f t="shared" si="117"/>
        <v/>
      </c>
      <c r="BB1131" s="105" t="str">
        <f>IF(ISNUMBER($BA1131),INDEX($C$1:$AB$3985,$BA1131,BB$4),"")</f>
        <v/>
      </c>
      <c r="BC1131" s="105"/>
    </row>
    <row r="1132" spans="1:55" x14ac:dyDescent="0.25">
      <c r="A1132" s="98"/>
      <c r="B1132" s="98">
        <f>ROW()</f>
        <v>1132</v>
      </c>
      <c r="C1132" s="73"/>
      <c r="D1132" s="179" t="s">
        <v>1204</v>
      </c>
      <c r="E1132" s="175">
        <v>16.721730000000001</v>
      </c>
      <c r="F1132" s="175">
        <v>0</v>
      </c>
      <c r="G1132" s="176" t="s">
        <v>854</v>
      </c>
      <c r="H1132" s="176"/>
      <c r="I1132" s="176"/>
      <c r="J1132" s="172"/>
      <c r="K1132" s="173"/>
      <c r="L1132" s="178"/>
      <c r="M1132" s="36"/>
      <c r="N1132" s="36"/>
      <c r="O1132" s="36"/>
      <c r="P1132" s="36"/>
      <c r="Q1132" s="36"/>
      <c r="R1132" s="3"/>
      <c r="S1132" s="106"/>
      <c r="T1132" s="106"/>
      <c r="U1132" s="106"/>
      <c r="V1132" s="106"/>
      <c r="W1132" s="106"/>
      <c r="X1132" s="106"/>
      <c r="Y1132" s="36"/>
      <c r="Z1132" s="36"/>
      <c r="AA1132" s="36"/>
      <c r="AB1132" s="188" t="str">
        <f t="shared" si="112"/>
        <v>or19c16_016.72173</v>
      </c>
      <c r="AC1132" s="188" t="s">
        <v>1585</v>
      </c>
      <c r="AD1132" s="131"/>
      <c r="AE1132" s="131"/>
      <c r="AF1132" s="131"/>
      <c r="AG1132" s="131"/>
      <c r="AH1132" s="131"/>
      <c r="AI1132" s="131"/>
      <c r="AJ1132" s="128" t="str">
        <f t="shared" si="113"/>
        <v/>
      </c>
      <c r="AK1132" s="7" t="str">
        <f>IF(ISNUMBER($AJ1132),INDEX($C$1:$AB$3985,$AJ1132,AK$4),"")</f>
        <v/>
      </c>
      <c r="AL1132" s="7" t="str">
        <f>IF(ISNUMBER($AJ1132),INDEX($C$1:$AB$3985,$AJ1132,AL$4),"")</f>
        <v/>
      </c>
      <c r="AM1132" s="128"/>
      <c r="AN1132" s="128" t="str">
        <f t="shared" si="115"/>
        <v/>
      </c>
      <c r="AO1132" s="7" t="str">
        <f t="shared" si="111"/>
        <v/>
      </c>
      <c r="AP1132" s="10" t="str">
        <f t="shared" si="111"/>
        <v/>
      </c>
      <c r="AQ1132" s="310">
        <f>IF(ISNUMBER(SEARCH($T$30,AO1132)),MAX(AQ$5:AQ1131)+1,0)</f>
        <v>0</v>
      </c>
      <c r="AR1132" s="310">
        <f>IF(ISNUMBER(SEARCH($T$31,AO1132)),MAX(AR$5:AR1131)+1,0)</f>
        <v>0</v>
      </c>
      <c r="AS1132" s="128" t="str">
        <f t="shared" si="114"/>
        <v/>
      </c>
      <c r="AT1132" s="105" t="str">
        <f>IF(ISNUMBER($AS1132),INDEX($C$1:$AB$3985,$AS1132,AT$4),"")</f>
        <v/>
      </c>
      <c r="AU1132" s="128"/>
      <c r="AV1132" s="128" t="str">
        <f t="shared" si="116"/>
        <v/>
      </c>
      <c r="AW1132" s="105" t="str">
        <f>IF(ISNUMBER($AV1132),INDEX($C$1:$AB$3985,$AV1132,AW$4),"")</f>
        <v/>
      </c>
      <c r="AX1132" s="105" t="str">
        <f>IF(ISNUMBER($AV1132),INDEX($C$1:$AB$3985,$AV1132,AX$4),"")</f>
        <v/>
      </c>
      <c r="AY1132" s="128"/>
      <c r="AZ1132" s="128"/>
      <c r="BA1132" s="128" t="str">
        <f t="shared" si="117"/>
        <v/>
      </c>
      <c r="BB1132" s="105" t="str">
        <f>IF(ISNUMBER($BA1132),INDEX($C$1:$AB$3985,$BA1132,BB$4),"")</f>
        <v/>
      </c>
      <c r="BC1132" s="105"/>
    </row>
    <row r="1133" spans="1:55" x14ac:dyDescent="0.25">
      <c r="A1133" s="98"/>
      <c r="B1133" s="98">
        <f>ROW()</f>
        <v>1133</v>
      </c>
      <c r="C1133" s="73"/>
      <c r="D1133" s="179" t="s">
        <v>1205</v>
      </c>
      <c r="E1133" s="175">
        <v>17.02983</v>
      </c>
      <c r="F1133" s="175">
        <v>0</v>
      </c>
      <c r="G1133" s="176" t="s">
        <v>854</v>
      </c>
      <c r="H1133" s="176"/>
      <c r="I1133" s="176"/>
      <c r="J1133" s="172"/>
      <c r="K1133" s="173"/>
      <c r="L1133" s="178"/>
      <c r="M1133" s="36"/>
      <c r="N1133" s="36"/>
      <c r="O1133" s="36"/>
      <c r="P1133" s="36"/>
      <c r="Q1133" s="36"/>
      <c r="R1133" s="3"/>
      <c r="S1133" s="106"/>
      <c r="T1133" s="106"/>
      <c r="U1133" s="106"/>
      <c r="V1133" s="106"/>
      <c r="W1133" s="106"/>
      <c r="X1133" s="106"/>
      <c r="Y1133" s="36"/>
      <c r="Z1133" s="36"/>
      <c r="AA1133" s="36"/>
      <c r="AB1133" s="188" t="str">
        <f t="shared" si="112"/>
        <v>or19c17_017.02983</v>
      </c>
      <c r="AC1133" s="188" t="s">
        <v>1585</v>
      </c>
      <c r="AD1133" s="131"/>
      <c r="AE1133" s="131"/>
      <c r="AF1133" s="131"/>
      <c r="AG1133" s="131"/>
      <c r="AH1133" s="131"/>
      <c r="AI1133" s="131"/>
      <c r="AJ1133" s="128" t="str">
        <f t="shared" si="113"/>
        <v/>
      </c>
      <c r="AK1133" s="7" t="str">
        <f>IF(ISNUMBER($AJ1133),INDEX($C$1:$AB$3985,$AJ1133,AK$4),"")</f>
        <v/>
      </c>
      <c r="AL1133" s="7" t="str">
        <f>IF(ISNUMBER($AJ1133),INDEX($C$1:$AB$3985,$AJ1133,AL$4),"")</f>
        <v/>
      </c>
      <c r="AM1133" s="128"/>
      <c r="AN1133" s="128" t="str">
        <f t="shared" si="115"/>
        <v/>
      </c>
      <c r="AO1133" s="7" t="str">
        <f t="shared" si="111"/>
        <v/>
      </c>
      <c r="AP1133" s="10" t="str">
        <f t="shared" si="111"/>
        <v/>
      </c>
      <c r="AQ1133" s="310">
        <f>IF(ISNUMBER(SEARCH($T$30,AO1133)),MAX(AQ$5:AQ1132)+1,0)</f>
        <v>0</v>
      </c>
      <c r="AR1133" s="310">
        <f>IF(ISNUMBER(SEARCH($T$31,AO1133)),MAX(AR$5:AR1132)+1,0)</f>
        <v>0</v>
      </c>
      <c r="AS1133" s="128" t="str">
        <f t="shared" si="114"/>
        <v/>
      </c>
      <c r="AT1133" s="105" t="str">
        <f>IF(ISNUMBER($AS1133),INDEX($C$1:$AB$3985,$AS1133,AT$4),"")</f>
        <v/>
      </c>
      <c r="AU1133" s="128"/>
      <c r="AV1133" s="128" t="str">
        <f t="shared" si="116"/>
        <v/>
      </c>
      <c r="AW1133" s="105" t="str">
        <f>IF(ISNUMBER($AV1133),INDEX($C$1:$AB$3985,$AV1133,AW$4),"")</f>
        <v/>
      </c>
      <c r="AX1133" s="105" t="str">
        <f>IF(ISNUMBER($AV1133),INDEX($C$1:$AB$3985,$AV1133,AX$4),"")</f>
        <v/>
      </c>
      <c r="AY1133" s="128"/>
      <c r="AZ1133" s="128"/>
      <c r="BA1133" s="128" t="str">
        <f t="shared" si="117"/>
        <v/>
      </c>
      <c r="BB1133" s="105" t="str">
        <f>IF(ISNUMBER($BA1133),INDEX($C$1:$AB$3985,$BA1133,BB$4),"")</f>
        <v/>
      </c>
      <c r="BC1133" s="105"/>
    </row>
    <row r="1134" spans="1:55" x14ac:dyDescent="0.25">
      <c r="A1134" s="98"/>
      <c r="B1134" s="98">
        <f>ROW()</f>
        <v>1134</v>
      </c>
      <c r="C1134" s="73"/>
      <c r="D1134" s="179" t="s">
        <v>1206</v>
      </c>
      <c r="E1134" s="175">
        <v>17.2103</v>
      </c>
      <c r="F1134" s="175">
        <v>0</v>
      </c>
      <c r="G1134" s="176" t="s">
        <v>854</v>
      </c>
      <c r="H1134" s="176"/>
      <c r="I1134" s="176"/>
      <c r="J1134" s="172"/>
      <c r="K1134" s="173"/>
      <c r="L1134" s="178"/>
      <c r="M1134" s="36"/>
      <c r="N1134" s="36"/>
      <c r="O1134" s="36"/>
      <c r="P1134" s="36"/>
      <c r="Q1134" s="36"/>
      <c r="R1134" s="3"/>
      <c r="S1134" s="106"/>
      <c r="T1134" s="106"/>
      <c r="U1134" s="106"/>
      <c r="V1134" s="106"/>
      <c r="W1134" s="106"/>
      <c r="X1134" s="106"/>
      <c r="Y1134" s="36"/>
      <c r="Z1134" s="36"/>
      <c r="AA1134" s="36"/>
      <c r="AB1134" s="188" t="str">
        <f t="shared" si="112"/>
        <v>or19c18_017.2103</v>
      </c>
      <c r="AC1134" s="188" t="s">
        <v>1585</v>
      </c>
      <c r="AD1134" s="131"/>
      <c r="AE1134" s="131"/>
      <c r="AF1134" s="131"/>
      <c r="AG1134" s="131"/>
      <c r="AH1134" s="131"/>
      <c r="AI1134" s="131"/>
      <c r="AJ1134" s="128" t="str">
        <f t="shared" si="113"/>
        <v/>
      </c>
      <c r="AK1134" s="7" t="str">
        <f>IF(ISNUMBER($AJ1134),INDEX($C$1:$AB$3985,$AJ1134,AK$4),"")</f>
        <v/>
      </c>
      <c r="AL1134" s="7" t="str">
        <f>IF(ISNUMBER($AJ1134),INDEX($C$1:$AB$3985,$AJ1134,AL$4),"")</f>
        <v/>
      </c>
      <c r="AM1134" s="128"/>
      <c r="AN1134" s="128" t="str">
        <f t="shared" si="115"/>
        <v/>
      </c>
      <c r="AO1134" s="7" t="str">
        <f t="shared" si="111"/>
        <v/>
      </c>
      <c r="AP1134" s="10" t="str">
        <f t="shared" si="111"/>
        <v/>
      </c>
      <c r="AQ1134" s="310">
        <f>IF(ISNUMBER(SEARCH($T$30,AO1134)),MAX(AQ$5:AQ1133)+1,0)</f>
        <v>0</v>
      </c>
      <c r="AR1134" s="310">
        <f>IF(ISNUMBER(SEARCH($T$31,AO1134)),MAX(AR$5:AR1133)+1,0)</f>
        <v>0</v>
      </c>
      <c r="AS1134" s="128" t="str">
        <f t="shared" si="114"/>
        <v/>
      </c>
      <c r="AT1134" s="105" t="str">
        <f>IF(ISNUMBER($AS1134),INDEX($C$1:$AB$3985,$AS1134,AT$4),"")</f>
        <v/>
      </c>
      <c r="AU1134" s="128"/>
      <c r="AV1134" s="128" t="str">
        <f t="shared" si="116"/>
        <v/>
      </c>
      <c r="AW1134" s="105" t="str">
        <f>IF(ISNUMBER($AV1134),INDEX($C$1:$AB$3985,$AV1134,AW$4),"")</f>
        <v/>
      </c>
      <c r="AX1134" s="105" t="str">
        <f>IF(ISNUMBER($AV1134),INDEX($C$1:$AB$3985,$AV1134,AX$4),"")</f>
        <v/>
      </c>
      <c r="AY1134" s="128"/>
      <c r="AZ1134" s="128"/>
      <c r="BA1134" s="128" t="str">
        <f t="shared" si="117"/>
        <v/>
      </c>
      <c r="BB1134" s="105" t="str">
        <f>IF(ISNUMBER($BA1134),INDEX($C$1:$AB$3985,$BA1134,BB$4),"")</f>
        <v/>
      </c>
      <c r="BC1134" s="105"/>
    </row>
    <row r="1135" spans="1:55" x14ac:dyDescent="0.25">
      <c r="A1135" s="98"/>
      <c r="B1135" s="98">
        <f>ROW()</f>
        <v>1135</v>
      </c>
      <c r="C1135" s="73"/>
      <c r="D1135" s="179" t="s">
        <v>1207</v>
      </c>
      <c r="E1135" s="175">
        <v>17.280809999999999</v>
      </c>
      <c r="F1135" s="175">
        <v>0</v>
      </c>
      <c r="G1135" s="176" t="s">
        <v>854</v>
      </c>
      <c r="H1135" s="176"/>
      <c r="I1135" s="176"/>
      <c r="J1135" s="172"/>
      <c r="K1135" s="173"/>
      <c r="L1135" s="178"/>
      <c r="M1135" s="36"/>
      <c r="N1135" s="36"/>
      <c r="O1135" s="36"/>
      <c r="P1135" s="36"/>
      <c r="Q1135" s="36"/>
      <c r="R1135" s="3"/>
      <c r="S1135" s="106"/>
      <c r="T1135" s="106"/>
      <c r="U1135" s="106"/>
      <c r="V1135" s="106"/>
      <c r="W1135" s="106"/>
      <c r="X1135" s="106"/>
      <c r="Y1135" s="36"/>
      <c r="Z1135" s="36"/>
      <c r="AA1135" s="36"/>
      <c r="AB1135" s="188" t="str">
        <f t="shared" si="112"/>
        <v>or19c19_017.28081</v>
      </c>
      <c r="AC1135" s="188" t="s">
        <v>1585</v>
      </c>
      <c r="AD1135" s="131"/>
      <c r="AE1135" s="131"/>
      <c r="AF1135" s="131"/>
      <c r="AG1135" s="131"/>
      <c r="AH1135" s="131"/>
      <c r="AI1135" s="131"/>
      <c r="AJ1135" s="128" t="str">
        <f t="shared" si="113"/>
        <v/>
      </c>
      <c r="AK1135" s="7" t="str">
        <f>IF(ISNUMBER($AJ1135),INDEX($C$1:$AB$3985,$AJ1135,AK$4),"")</f>
        <v/>
      </c>
      <c r="AL1135" s="7" t="str">
        <f>IF(ISNUMBER($AJ1135),INDEX($C$1:$AB$3985,$AJ1135,AL$4),"")</f>
        <v/>
      </c>
      <c r="AM1135" s="128"/>
      <c r="AN1135" s="128" t="str">
        <f t="shared" si="115"/>
        <v/>
      </c>
      <c r="AO1135" s="7" t="str">
        <f t="shared" si="111"/>
        <v/>
      </c>
      <c r="AP1135" s="10" t="str">
        <f t="shared" si="111"/>
        <v/>
      </c>
      <c r="AQ1135" s="310">
        <f>IF(ISNUMBER(SEARCH($T$30,AO1135)),MAX(AQ$5:AQ1134)+1,0)</f>
        <v>0</v>
      </c>
      <c r="AR1135" s="310">
        <f>IF(ISNUMBER(SEARCH($T$31,AO1135)),MAX(AR$5:AR1134)+1,0)</f>
        <v>0</v>
      </c>
      <c r="AS1135" s="128" t="str">
        <f t="shared" si="114"/>
        <v/>
      </c>
      <c r="AT1135" s="105" t="str">
        <f>IF(ISNUMBER($AS1135),INDEX($C$1:$AB$3985,$AS1135,AT$4),"")</f>
        <v/>
      </c>
      <c r="AU1135" s="128"/>
      <c r="AV1135" s="128" t="str">
        <f t="shared" si="116"/>
        <v/>
      </c>
      <c r="AW1135" s="105" t="str">
        <f>IF(ISNUMBER($AV1135),INDEX($C$1:$AB$3985,$AV1135,AW$4),"")</f>
        <v/>
      </c>
      <c r="AX1135" s="105" t="str">
        <f>IF(ISNUMBER($AV1135),INDEX($C$1:$AB$3985,$AV1135,AX$4),"")</f>
        <v/>
      </c>
      <c r="AY1135" s="128"/>
      <c r="AZ1135" s="128"/>
      <c r="BA1135" s="128" t="str">
        <f t="shared" si="117"/>
        <v/>
      </c>
      <c r="BB1135" s="105" t="str">
        <f>IF(ISNUMBER($BA1135),INDEX($C$1:$AB$3985,$BA1135,BB$4),"")</f>
        <v/>
      </c>
      <c r="BC1135" s="105"/>
    </row>
    <row r="1136" spans="1:55" x14ac:dyDescent="0.25">
      <c r="A1136" s="98"/>
      <c r="B1136" s="98">
        <f>ROW()</f>
        <v>1136</v>
      </c>
      <c r="C1136" s="73"/>
      <c r="D1136" s="179" t="s">
        <v>1208</v>
      </c>
      <c r="E1136" s="175">
        <v>27.429739999999999</v>
      </c>
      <c r="F1136" s="175">
        <v>0</v>
      </c>
      <c r="G1136" s="176" t="s">
        <v>854</v>
      </c>
      <c r="H1136" s="176"/>
      <c r="I1136" s="176"/>
      <c r="J1136" s="172"/>
      <c r="K1136" s="173"/>
      <c r="L1136" s="178"/>
      <c r="M1136" s="36"/>
      <c r="N1136" s="36"/>
      <c r="O1136" s="36"/>
      <c r="P1136" s="36"/>
      <c r="Q1136" s="36"/>
      <c r="R1136" s="3"/>
      <c r="S1136" s="106"/>
      <c r="T1136" s="106"/>
      <c r="U1136" s="106"/>
      <c r="V1136" s="106"/>
      <c r="W1136" s="106"/>
      <c r="X1136" s="106"/>
      <c r="Y1136" s="36"/>
      <c r="Z1136" s="36"/>
      <c r="AA1136" s="36"/>
      <c r="AB1136" s="188" t="str">
        <f t="shared" si="112"/>
        <v>or20c00_027.42974</v>
      </c>
      <c r="AC1136" s="188" t="s">
        <v>1585</v>
      </c>
      <c r="AD1136" s="131"/>
      <c r="AE1136" s="131"/>
      <c r="AF1136" s="131"/>
      <c r="AG1136" s="131"/>
      <c r="AH1136" s="131"/>
      <c r="AI1136" s="131"/>
      <c r="AJ1136" s="128" t="str">
        <f t="shared" si="113"/>
        <v/>
      </c>
      <c r="AK1136" s="7" t="str">
        <f>IF(ISNUMBER($AJ1136),INDEX($C$1:$AB$3985,$AJ1136,AK$4),"")</f>
        <v/>
      </c>
      <c r="AL1136" s="7" t="str">
        <f>IF(ISNUMBER($AJ1136),INDEX($C$1:$AB$3985,$AJ1136,AL$4),"")</f>
        <v/>
      </c>
      <c r="AM1136" s="128"/>
      <c r="AN1136" s="128" t="str">
        <f t="shared" si="115"/>
        <v/>
      </c>
      <c r="AO1136" s="7" t="str">
        <f t="shared" si="111"/>
        <v/>
      </c>
      <c r="AP1136" s="10" t="str">
        <f t="shared" si="111"/>
        <v/>
      </c>
      <c r="AQ1136" s="310">
        <f>IF(ISNUMBER(SEARCH($T$30,AO1136)),MAX(AQ$5:AQ1135)+1,0)</f>
        <v>0</v>
      </c>
      <c r="AR1136" s="310">
        <f>IF(ISNUMBER(SEARCH($T$31,AO1136)),MAX(AR$5:AR1135)+1,0)</f>
        <v>0</v>
      </c>
      <c r="AS1136" s="128" t="str">
        <f t="shared" si="114"/>
        <v/>
      </c>
      <c r="AT1136" s="105" t="str">
        <f>IF(ISNUMBER($AS1136),INDEX($C$1:$AB$3985,$AS1136,AT$4),"")</f>
        <v/>
      </c>
      <c r="AU1136" s="128"/>
      <c r="AV1136" s="128" t="str">
        <f t="shared" si="116"/>
        <v/>
      </c>
      <c r="AW1136" s="105" t="str">
        <f>IF(ISNUMBER($AV1136),INDEX($C$1:$AB$3985,$AV1136,AW$4),"")</f>
        <v/>
      </c>
      <c r="AX1136" s="105" t="str">
        <f>IF(ISNUMBER($AV1136),INDEX($C$1:$AB$3985,$AV1136,AX$4),"")</f>
        <v/>
      </c>
      <c r="AY1136" s="128"/>
      <c r="AZ1136" s="128"/>
      <c r="BA1136" s="128" t="str">
        <f t="shared" si="117"/>
        <v/>
      </c>
      <c r="BB1136" s="105" t="str">
        <f>IF(ISNUMBER($BA1136),INDEX($C$1:$AB$3985,$BA1136,BB$4),"")</f>
        <v/>
      </c>
      <c r="BC1136" s="105"/>
    </row>
    <row r="1137" spans="1:55" x14ac:dyDescent="0.25">
      <c r="A1137" s="98"/>
      <c r="B1137" s="98">
        <f>ROW()</f>
        <v>1137</v>
      </c>
      <c r="C1137" s="73"/>
      <c r="D1137" s="179" t="s">
        <v>1209</v>
      </c>
      <c r="E1137" s="175">
        <v>27.395389999999999</v>
      </c>
      <c r="F1137" s="175">
        <v>0</v>
      </c>
      <c r="G1137" s="176" t="s">
        <v>854</v>
      </c>
      <c r="H1137" s="176"/>
      <c r="I1137" s="176"/>
      <c r="J1137" s="172"/>
      <c r="K1137" s="173"/>
      <c r="L1137" s="178"/>
      <c r="M1137" s="36"/>
      <c r="N1137" s="36"/>
      <c r="O1137" s="36"/>
      <c r="P1137" s="36"/>
      <c r="Q1137" s="36"/>
      <c r="R1137" s="3"/>
      <c r="S1137" s="106"/>
      <c r="T1137" s="106"/>
      <c r="U1137" s="106"/>
      <c r="V1137" s="106"/>
      <c r="W1137" s="106"/>
      <c r="X1137" s="106"/>
      <c r="Y1137" s="36"/>
      <c r="Z1137" s="36"/>
      <c r="AA1137" s="36"/>
      <c r="AB1137" s="188" t="str">
        <f t="shared" si="112"/>
        <v>or20c01_027.39539</v>
      </c>
      <c r="AC1137" s="188" t="s">
        <v>1585</v>
      </c>
      <c r="AD1137" s="131"/>
      <c r="AE1137" s="131"/>
      <c r="AF1137" s="131"/>
      <c r="AG1137" s="131"/>
      <c r="AH1137" s="131"/>
      <c r="AI1137" s="131"/>
      <c r="AJ1137" s="128" t="str">
        <f t="shared" si="113"/>
        <v/>
      </c>
      <c r="AK1137" s="7" t="str">
        <f>IF(ISNUMBER($AJ1137),INDEX($C$1:$AB$3985,$AJ1137,AK$4),"")</f>
        <v/>
      </c>
      <c r="AL1137" s="7" t="str">
        <f>IF(ISNUMBER($AJ1137),INDEX($C$1:$AB$3985,$AJ1137,AL$4),"")</f>
        <v/>
      </c>
      <c r="AM1137" s="128"/>
      <c r="AN1137" s="128" t="str">
        <f t="shared" si="115"/>
        <v/>
      </c>
      <c r="AO1137" s="7" t="str">
        <f t="shared" si="111"/>
        <v/>
      </c>
      <c r="AP1137" s="10" t="str">
        <f t="shared" si="111"/>
        <v/>
      </c>
      <c r="AQ1137" s="310">
        <f>IF(ISNUMBER(SEARCH($T$30,AO1137)),MAX(AQ$5:AQ1136)+1,0)</f>
        <v>0</v>
      </c>
      <c r="AR1137" s="310">
        <f>IF(ISNUMBER(SEARCH($T$31,AO1137)),MAX(AR$5:AR1136)+1,0)</f>
        <v>0</v>
      </c>
      <c r="AS1137" s="128" t="str">
        <f t="shared" si="114"/>
        <v/>
      </c>
      <c r="AT1137" s="105" t="str">
        <f>IF(ISNUMBER($AS1137),INDEX($C$1:$AB$3985,$AS1137,AT$4),"")</f>
        <v/>
      </c>
      <c r="AU1137" s="128"/>
      <c r="AV1137" s="128" t="str">
        <f t="shared" si="116"/>
        <v/>
      </c>
      <c r="AW1137" s="105" t="str">
        <f>IF(ISNUMBER($AV1137),INDEX($C$1:$AB$3985,$AV1137,AW$4),"")</f>
        <v/>
      </c>
      <c r="AX1137" s="105" t="str">
        <f>IF(ISNUMBER($AV1137),INDEX($C$1:$AB$3985,$AV1137,AX$4),"")</f>
        <v/>
      </c>
      <c r="AY1137" s="128"/>
      <c r="AZ1137" s="128"/>
      <c r="BA1137" s="128" t="str">
        <f t="shared" si="117"/>
        <v/>
      </c>
      <c r="BB1137" s="105" t="str">
        <f>IF(ISNUMBER($BA1137),INDEX($C$1:$AB$3985,$BA1137,BB$4),"")</f>
        <v/>
      </c>
      <c r="BC1137" s="105"/>
    </row>
    <row r="1138" spans="1:55" x14ac:dyDescent="0.25">
      <c r="A1138" s="98"/>
      <c r="B1138" s="98">
        <f>ROW()</f>
        <v>1138</v>
      </c>
      <c r="C1138" s="73"/>
      <c r="D1138" s="179" t="s">
        <v>1210</v>
      </c>
      <c r="E1138" s="175">
        <v>27.333469999999998</v>
      </c>
      <c r="F1138" s="175">
        <v>0</v>
      </c>
      <c r="G1138" s="176" t="s">
        <v>854</v>
      </c>
      <c r="H1138" s="176"/>
      <c r="I1138" s="176"/>
      <c r="J1138" s="172"/>
      <c r="K1138" s="173"/>
      <c r="L1138" s="178"/>
      <c r="M1138" s="36"/>
      <c r="N1138" s="36"/>
      <c r="O1138" s="36"/>
      <c r="P1138" s="36"/>
      <c r="Q1138" s="36"/>
      <c r="R1138" s="3"/>
      <c r="S1138" s="106"/>
      <c r="T1138" s="106"/>
      <c r="U1138" s="106"/>
      <c r="V1138" s="106"/>
      <c r="W1138" s="106"/>
      <c r="X1138" s="106"/>
      <c r="Y1138" s="36"/>
      <c r="Z1138" s="36"/>
      <c r="AA1138" s="36"/>
      <c r="AB1138" s="188" t="str">
        <f t="shared" si="112"/>
        <v>or20c02_027.33347</v>
      </c>
      <c r="AC1138" s="188" t="s">
        <v>1585</v>
      </c>
      <c r="AD1138" s="131"/>
      <c r="AE1138" s="131"/>
      <c r="AF1138" s="131"/>
      <c r="AG1138" s="131"/>
      <c r="AH1138" s="131"/>
      <c r="AI1138" s="131"/>
      <c r="AJ1138" s="128" t="str">
        <f t="shared" si="113"/>
        <v/>
      </c>
      <c r="AK1138" s="7" t="str">
        <f>IF(ISNUMBER($AJ1138),INDEX($C$1:$AB$3985,$AJ1138,AK$4),"")</f>
        <v/>
      </c>
      <c r="AL1138" s="7" t="str">
        <f>IF(ISNUMBER($AJ1138),INDEX($C$1:$AB$3985,$AJ1138,AL$4),"")</f>
        <v/>
      </c>
      <c r="AM1138" s="128"/>
      <c r="AN1138" s="128" t="str">
        <f t="shared" si="115"/>
        <v/>
      </c>
      <c r="AO1138" s="7" t="str">
        <f t="shared" si="111"/>
        <v/>
      </c>
      <c r="AP1138" s="10" t="str">
        <f t="shared" si="111"/>
        <v/>
      </c>
      <c r="AQ1138" s="310">
        <f>IF(ISNUMBER(SEARCH($T$30,AO1138)),MAX(AQ$5:AQ1137)+1,0)</f>
        <v>0</v>
      </c>
      <c r="AR1138" s="310">
        <f>IF(ISNUMBER(SEARCH($T$31,AO1138)),MAX(AR$5:AR1137)+1,0)</f>
        <v>0</v>
      </c>
      <c r="AS1138" s="128" t="str">
        <f t="shared" si="114"/>
        <v/>
      </c>
      <c r="AT1138" s="105" t="str">
        <f>IF(ISNUMBER($AS1138),INDEX($C$1:$AB$3985,$AS1138,AT$4),"")</f>
        <v/>
      </c>
      <c r="AU1138" s="128"/>
      <c r="AV1138" s="128" t="str">
        <f t="shared" si="116"/>
        <v/>
      </c>
      <c r="AW1138" s="105" t="str">
        <f>IF(ISNUMBER($AV1138),INDEX($C$1:$AB$3985,$AV1138,AW$4),"")</f>
        <v/>
      </c>
      <c r="AX1138" s="105" t="str">
        <f>IF(ISNUMBER($AV1138),INDEX($C$1:$AB$3985,$AV1138,AX$4),"")</f>
        <v/>
      </c>
      <c r="AY1138" s="128"/>
      <c r="AZ1138" s="128"/>
      <c r="BA1138" s="128" t="str">
        <f t="shared" si="117"/>
        <v/>
      </c>
      <c r="BB1138" s="105" t="str">
        <f>IF(ISNUMBER($BA1138),INDEX($C$1:$AB$3985,$BA1138,BB$4),"")</f>
        <v/>
      </c>
      <c r="BC1138" s="105"/>
    </row>
    <row r="1139" spans="1:55" x14ac:dyDescent="0.25">
      <c r="A1139" s="98"/>
      <c r="B1139" s="98">
        <f>ROW()</f>
        <v>1139</v>
      </c>
      <c r="C1139" s="73"/>
      <c r="D1139" s="179" t="s">
        <v>1211</v>
      </c>
      <c r="E1139" s="175">
        <v>27.27007</v>
      </c>
      <c r="F1139" s="175">
        <v>0</v>
      </c>
      <c r="G1139" s="176" t="s">
        <v>854</v>
      </c>
      <c r="H1139" s="176"/>
      <c r="I1139" s="176"/>
      <c r="J1139" s="172"/>
      <c r="K1139" s="173"/>
      <c r="L1139" s="178"/>
      <c r="M1139" s="36"/>
      <c r="N1139" s="36"/>
      <c r="O1139" s="36"/>
      <c r="P1139" s="36"/>
      <c r="Q1139" s="36"/>
      <c r="R1139" s="3"/>
      <c r="S1139" s="106"/>
      <c r="T1139" s="106"/>
      <c r="U1139" s="106"/>
      <c r="V1139" s="106"/>
      <c r="W1139" s="106"/>
      <c r="X1139" s="106"/>
      <c r="Y1139" s="36"/>
      <c r="Z1139" s="36"/>
      <c r="AA1139" s="36"/>
      <c r="AB1139" s="188" t="str">
        <f t="shared" si="112"/>
        <v>or20c03_027.27007</v>
      </c>
      <c r="AC1139" s="188" t="s">
        <v>1585</v>
      </c>
      <c r="AD1139" s="131"/>
      <c r="AE1139" s="131"/>
      <c r="AF1139" s="131"/>
      <c r="AG1139" s="131"/>
      <c r="AH1139" s="131"/>
      <c r="AI1139" s="131"/>
      <c r="AJ1139" s="128" t="str">
        <f t="shared" si="113"/>
        <v/>
      </c>
      <c r="AK1139" s="7" t="str">
        <f>IF(ISNUMBER($AJ1139),INDEX($C$1:$AB$3985,$AJ1139,AK$4),"")</f>
        <v/>
      </c>
      <c r="AL1139" s="7" t="str">
        <f>IF(ISNUMBER($AJ1139),INDEX($C$1:$AB$3985,$AJ1139,AL$4),"")</f>
        <v/>
      </c>
      <c r="AM1139" s="128"/>
      <c r="AN1139" s="128" t="str">
        <f t="shared" si="115"/>
        <v/>
      </c>
      <c r="AO1139" s="7" t="str">
        <f t="shared" si="111"/>
        <v/>
      </c>
      <c r="AP1139" s="10" t="str">
        <f t="shared" si="111"/>
        <v/>
      </c>
      <c r="AQ1139" s="310">
        <f>IF(ISNUMBER(SEARCH($T$30,AO1139)),MAX(AQ$5:AQ1138)+1,0)</f>
        <v>0</v>
      </c>
      <c r="AR1139" s="310">
        <f>IF(ISNUMBER(SEARCH($T$31,AO1139)),MAX(AR$5:AR1138)+1,0)</f>
        <v>0</v>
      </c>
      <c r="AS1139" s="128" t="str">
        <f t="shared" si="114"/>
        <v/>
      </c>
      <c r="AT1139" s="105" t="str">
        <f>IF(ISNUMBER($AS1139),INDEX($C$1:$AB$3985,$AS1139,AT$4),"")</f>
        <v/>
      </c>
      <c r="AU1139" s="128"/>
      <c r="AV1139" s="128" t="str">
        <f t="shared" si="116"/>
        <v/>
      </c>
      <c r="AW1139" s="105" t="str">
        <f>IF(ISNUMBER($AV1139),INDEX($C$1:$AB$3985,$AV1139,AW$4),"")</f>
        <v/>
      </c>
      <c r="AX1139" s="105" t="str">
        <f>IF(ISNUMBER($AV1139),INDEX($C$1:$AB$3985,$AV1139,AX$4),"")</f>
        <v/>
      </c>
      <c r="AY1139" s="128"/>
      <c r="AZ1139" s="128"/>
      <c r="BA1139" s="128" t="str">
        <f t="shared" si="117"/>
        <v/>
      </c>
      <c r="BB1139" s="105" t="str">
        <f>IF(ISNUMBER($BA1139),INDEX($C$1:$AB$3985,$BA1139,BB$4),"")</f>
        <v/>
      </c>
      <c r="BC1139" s="105"/>
    </row>
    <row r="1140" spans="1:55" x14ac:dyDescent="0.25">
      <c r="A1140" s="98"/>
      <c r="B1140" s="98">
        <f>ROW()</f>
        <v>1140</v>
      </c>
      <c r="C1140" s="73"/>
      <c r="D1140" s="179" t="s">
        <v>1212</v>
      </c>
      <c r="E1140" s="175">
        <v>19.95609</v>
      </c>
      <c r="F1140" s="175">
        <v>0</v>
      </c>
      <c r="G1140" s="176" t="s">
        <v>854</v>
      </c>
      <c r="H1140" s="176"/>
      <c r="I1140" s="176"/>
      <c r="J1140" s="172"/>
      <c r="K1140" s="173"/>
      <c r="L1140" s="178"/>
      <c r="M1140" s="36"/>
      <c r="N1140" s="36"/>
      <c r="O1140" s="36"/>
      <c r="P1140" s="36"/>
      <c r="Q1140" s="36"/>
      <c r="R1140" s="3"/>
      <c r="S1140" s="106"/>
      <c r="T1140" s="106"/>
      <c r="U1140" s="106"/>
      <c r="V1140" s="106"/>
      <c r="W1140" s="106"/>
      <c r="X1140" s="106"/>
      <c r="Y1140" s="36"/>
      <c r="Z1140" s="36"/>
      <c r="AA1140" s="36"/>
      <c r="AB1140" s="188" t="str">
        <f t="shared" si="112"/>
        <v>or20c08_019.95609</v>
      </c>
      <c r="AC1140" s="188" t="s">
        <v>1585</v>
      </c>
      <c r="AD1140" s="131"/>
      <c r="AE1140" s="131"/>
      <c r="AF1140" s="131"/>
      <c r="AG1140" s="131"/>
      <c r="AH1140" s="131"/>
      <c r="AI1140" s="131"/>
      <c r="AJ1140" s="128" t="str">
        <f t="shared" si="113"/>
        <v/>
      </c>
      <c r="AK1140" s="7" t="str">
        <f>IF(ISNUMBER($AJ1140),INDEX($C$1:$AB$3985,$AJ1140,AK$4),"")</f>
        <v/>
      </c>
      <c r="AL1140" s="7" t="str">
        <f>IF(ISNUMBER($AJ1140),INDEX($C$1:$AB$3985,$AJ1140,AL$4),"")</f>
        <v/>
      </c>
      <c r="AM1140" s="128"/>
      <c r="AN1140" s="128" t="str">
        <f t="shared" si="115"/>
        <v/>
      </c>
      <c r="AO1140" s="7" t="str">
        <f t="shared" si="111"/>
        <v/>
      </c>
      <c r="AP1140" s="10" t="str">
        <f t="shared" si="111"/>
        <v/>
      </c>
      <c r="AQ1140" s="310">
        <f>IF(ISNUMBER(SEARCH($T$30,AO1140)),MAX(AQ$5:AQ1139)+1,0)</f>
        <v>0</v>
      </c>
      <c r="AR1140" s="310">
        <f>IF(ISNUMBER(SEARCH($T$31,AO1140)),MAX(AR$5:AR1139)+1,0)</f>
        <v>0</v>
      </c>
      <c r="AS1140" s="128" t="str">
        <f t="shared" si="114"/>
        <v/>
      </c>
      <c r="AT1140" s="105" t="str">
        <f>IF(ISNUMBER($AS1140),INDEX($C$1:$AB$3985,$AS1140,AT$4),"")</f>
        <v/>
      </c>
      <c r="AU1140" s="128"/>
      <c r="AV1140" s="128" t="str">
        <f t="shared" si="116"/>
        <v/>
      </c>
      <c r="AW1140" s="105" t="str">
        <f>IF(ISNUMBER($AV1140),INDEX($C$1:$AB$3985,$AV1140,AW$4),"")</f>
        <v/>
      </c>
      <c r="AX1140" s="105" t="str">
        <f>IF(ISNUMBER($AV1140),INDEX($C$1:$AB$3985,$AV1140,AX$4),"")</f>
        <v/>
      </c>
      <c r="AY1140" s="128"/>
      <c r="AZ1140" s="128"/>
      <c r="BA1140" s="128" t="str">
        <f t="shared" si="117"/>
        <v/>
      </c>
      <c r="BB1140" s="105" t="str">
        <f>IF(ISNUMBER($BA1140),INDEX($C$1:$AB$3985,$BA1140,BB$4),"")</f>
        <v/>
      </c>
      <c r="BC1140" s="105"/>
    </row>
    <row r="1141" spans="1:55" x14ac:dyDescent="0.25">
      <c r="A1141" s="98"/>
      <c r="B1141" s="98">
        <f>ROW()</f>
        <v>1141</v>
      </c>
      <c r="C1141" s="73"/>
      <c r="D1141" s="179" t="s">
        <v>1213</v>
      </c>
      <c r="E1141" s="175">
        <v>19.504339999999999</v>
      </c>
      <c r="F1141" s="175">
        <v>0</v>
      </c>
      <c r="G1141" s="176" t="s">
        <v>854</v>
      </c>
      <c r="H1141" s="176"/>
      <c r="I1141" s="176"/>
      <c r="J1141" s="172"/>
      <c r="K1141" s="173"/>
      <c r="L1141" s="178"/>
      <c r="M1141" s="36"/>
      <c r="N1141" s="36"/>
      <c r="O1141" s="36"/>
      <c r="P1141" s="36"/>
      <c r="Q1141" s="36"/>
      <c r="R1141" s="3"/>
      <c r="S1141" s="106"/>
      <c r="T1141" s="106"/>
      <c r="U1141" s="106"/>
      <c r="V1141" s="106"/>
      <c r="W1141" s="106"/>
      <c r="X1141" s="106"/>
      <c r="Y1141" s="36"/>
      <c r="Z1141" s="36"/>
      <c r="AA1141" s="36"/>
      <c r="AB1141" s="188" t="str">
        <f t="shared" si="112"/>
        <v>or20c09_019.50434</v>
      </c>
      <c r="AC1141" s="188" t="s">
        <v>1585</v>
      </c>
      <c r="AD1141" s="131"/>
      <c r="AE1141" s="131"/>
      <c r="AF1141" s="131"/>
      <c r="AG1141" s="131"/>
      <c r="AH1141" s="131"/>
      <c r="AI1141" s="131"/>
      <c r="AJ1141" s="128" t="str">
        <f t="shared" si="113"/>
        <v/>
      </c>
      <c r="AK1141" s="7" t="str">
        <f>IF(ISNUMBER($AJ1141),INDEX($C$1:$AB$3985,$AJ1141,AK$4),"")</f>
        <v/>
      </c>
      <c r="AL1141" s="7" t="str">
        <f>IF(ISNUMBER($AJ1141),INDEX($C$1:$AB$3985,$AJ1141,AL$4),"")</f>
        <v/>
      </c>
      <c r="AM1141" s="128"/>
      <c r="AN1141" s="128" t="str">
        <f t="shared" si="115"/>
        <v/>
      </c>
      <c r="AO1141" s="7" t="str">
        <f t="shared" si="111"/>
        <v/>
      </c>
      <c r="AP1141" s="10" t="str">
        <f t="shared" si="111"/>
        <v/>
      </c>
      <c r="AQ1141" s="310">
        <f>IF(ISNUMBER(SEARCH($T$30,AO1141)),MAX(AQ$5:AQ1140)+1,0)</f>
        <v>0</v>
      </c>
      <c r="AR1141" s="310">
        <f>IF(ISNUMBER(SEARCH($T$31,AO1141)),MAX(AR$5:AR1140)+1,0)</f>
        <v>0</v>
      </c>
      <c r="AS1141" s="128" t="str">
        <f t="shared" si="114"/>
        <v/>
      </c>
      <c r="AT1141" s="105" t="str">
        <f>IF(ISNUMBER($AS1141),INDEX($C$1:$AB$3985,$AS1141,AT$4),"")</f>
        <v/>
      </c>
      <c r="AU1141" s="128"/>
      <c r="AV1141" s="128" t="str">
        <f t="shared" si="116"/>
        <v/>
      </c>
      <c r="AW1141" s="105" t="str">
        <f>IF(ISNUMBER($AV1141),INDEX($C$1:$AB$3985,$AV1141,AW$4),"")</f>
        <v/>
      </c>
      <c r="AX1141" s="105" t="str">
        <f>IF(ISNUMBER($AV1141),INDEX($C$1:$AB$3985,$AV1141,AX$4),"")</f>
        <v/>
      </c>
      <c r="AY1141" s="128"/>
      <c r="AZ1141" s="128"/>
      <c r="BA1141" s="128" t="str">
        <f t="shared" si="117"/>
        <v/>
      </c>
      <c r="BB1141" s="105" t="str">
        <f>IF(ISNUMBER($BA1141),INDEX($C$1:$AB$3985,$BA1141,BB$4),"")</f>
        <v/>
      </c>
      <c r="BC1141" s="105"/>
    </row>
    <row r="1142" spans="1:55" x14ac:dyDescent="0.25">
      <c r="A1142" s="98"/>
      <c r="B1142" s="98">
        <f>ROW()</f>
        <v>1142</v>
      </c>
      <c r="C1142" s="73"/>
      <c r="D1142" s="179" t="s">
        <v>1214</v>
      </c>
      <c r="E1142" s="175">
        <v>18.85322</v>
      </c>
      <c r="F1142" s="175">
        <v>0</v>
      </c>
      <c r="G1142" s="176" t="s">
        <v>854</v>
      </c>
      <c r="H1142" s="176"/>
      <c r="I1142" s="176"/>
      <c r="J1142" s="172"/>
      <c r="K1142" s="173"/>
      <c r="L1142" s="178"/>
      <c r="M1142" s="36"/>
      <c r="N1142" s="36"/>
      <c r="O1142" s="36"/>
      <c r="P1142" s="36"/>
      <c r="Q1142" s="36"/>
      <c r="R1142" s="3"/>
      <c r="S1142" s="106"/>
      <c r="T1142" s="106"/>
      <c r="U1142" s="106"/>
      <c r="V1142" s="106"/>
      <c r="W1142" s="106"/>
      <c r="X1142" s="106"/>
      <c r="Y1142" s="36"/>
      <c r="Z1142" s="36"/>
      <c r="AA1142" s="36"/>
      <c r="AB1142" s="188" t="str">
        <f t="shared" si="112"/>
        <v>or20c10_018.85322</v>
      </c>
      <c r="AC1142" s="188" t="s">
        <v>1585</v>
      </c>
      <c r="AD1142" s="131"/>
      <c r="AE1142" s="131"/>
      <c r="AF1142" s="131"/>
      <c r="AG1142" s="131"/>
      <c r="AH1142" s="131"/>
      <c r="AI1142" s="131"/>
      <c r="AJ1142" s="128" t="str">
        <f t="shared" si="113"/>
        <v/>
      </c>
      <c r="AK1142" s="7" t="str">
        <f>IF(ISNUMBER($AJ1142),INDEX($C$1:$AB$3985,$AJ1142,AK$4),"")</f>
        <v/>
      </c>
      <c r="AL1142" s="7" t="str">
        <f>IF(ISNUMBER($AJ1142),INDEX($C$1:$AB$3985,$AJ1142,AL$4),"")</f>
        <v/>
      </c>
      <c r="AM1142" s="128"/>
      <c r="AN1142" s="128" t="str">
        <f t="shared" si="115"/>
        <v/>
      </c>
      <c r="AO1142" s="7" t="str">
        <f t="shared" si="111"/>
        <v/>
      </c>
      <c r="AP1142" s="10" t="str">
        <f t="shared" si="111"/>
        <v/>
      </c>
      <c r="AQ1142" s="310">
        <f>IF(ISNUMBER(SEARCH($T$30,AO1142)),MAX(AQ$5:AQ1141)+1,0)</f>
        <v>0</v>
      </c>
      <c r="AR1142" s="310">
        <f>IF(ISNUMBER(SEARCH($T$31,AO1142)),MAX(AR$5:AR1141)+1,0)</f>
        <v>0</v>
      </c>
      <c r="AS1142" s="128" t="str">
        <f t="shared" si="114"/>
        <v/>
      </c>
      <c r="AT1142" s="105" t="str">
        <f>IF(ISNUMBER($AS1142),INDEX($C$1:$AB$3985,$AS1142,AT$4),"")</f>
        <v/>
      </c>
      <c r="AU1142" s="128"/>
      <c r="AV1142" s="128" t="str">
        <f t="shared" si="116"/>
        <v/>
      </c>
      <c r="AW1142" s="105" t="str">
        <f>IF(ISNUMBER($AV1142),INDEX($C$1:$AB$3985,$AV1142,AW$4),"")</f>
        <v/>
      </c>
      <c r="AX1142" s="105" t="str">
        <f>IF(ISNUMBER($AV1142),INDEX($C$1:$AB$3985,$AV1142,AX$4),"")</f>
        <v/>
      </c>
      <c r="AY1142" s="128"/>
      <c r="AZ1142" s="128"/>
      <c r="BA1142" s="128" t="str">
        <f t="shared" si="117"/>
        <v/>
      </c>
      <c r="BB1142" s="105" t="str">
        <f>IF(ISNUMBER($BA1142),INDEX($C$1:$AB$3985,$BA1142,BB$4),"")</f>
        <v/>
      </c>
      <c r="BC1142" s="105"/>
    </row>
    <row r="1143" spans="1:55" x14ac:dyDescent="0.25">
      <c r="A1143" s="98"/>
      <c r="B1143" s="98">
        <f>ROW()</f>
        <v>1143</v>
      </c>
      <c r="C1143" s="73"/>
      <c r="D1143" s="179" t="s">
        <v>1215</v>
      </c>
      <c r="E1143" s="175">
        <v>18.02327</v>
      </c>
      <c r="F1143" s="175">
        <v>0</v>
      </c>
      <c r="G1143" s="176" t="s">
        <v>854</v>
      </c>
      <c r="H1143" s="176"/>
      <c r="I1143" s="176"/>
      <c r="J1143" s="172"/>
      <c r="K1143" s="173"/>
      <c r="L1143" s="178"/>
      <c r="M1143" s="36"/>
      <c r="N1143" s="36"/>
      <c r="O1143" s="36"/>
      <c r="P1143" s="36"/>
      <c r="Q1143" s="36"/>
      <c r="R1143" s="3"/>
      <c r="S1143" s="106"/>
      <c r="T1143" s="106"/>
      <c r="U1143" s="106"/>
      <c r="V1143" s="106"/>
      <c r="W1143" s="106"/>
      <c r="X1143" s="106"/>
      <c r="Y1143" s="36"/>
      <c r="Z1143" s="36"/>
      <c r="AA1143" s="36"/>
      <c r="AB1143" s="188" t="str">
        <f t="shared" si="112"/>
        <v>or20c11_018.02327</v>
      </c>
      <c r="AC1143" s="188" t="s">
        <v>1585</v>
      </c>
      <c r="AD1143" s="131"/>
      <c r="AE1143" s="131"/>
      <c r="AF1143" s="131"/>
      <c r="AG1143" s="131"/>
      <c r="AH1143" s="131"/>
      <c r="AI1143" s="131"/>
      <c r="AJ1143" s="128" t="str">
        <f t="shared" si="113"/>
        <v/>
      </c>
      <c r="AK1143" s="7" t="str">
        <f>IF(ISNUMBER($AJ1143),INDEX($C$1:$AB$3985,$AJ1143,AK$4),"")</f>
        <v/>
      </c>
      <c r="AL1143" s="7" t="str">
        <f>IF(ISNUMBER($AJ1143),INDEX($C$1:$AB$3985,$AJ1143,AL$4),"")</f>
        <v/>
      </c>
      <c r="AM1143" s="128"/>
      <c r="AN1143" s="128" t="str">
        <f t="shared" si="115"/>
        <v/>
      </c>
      <c r="AO1143" s="7" t="str">
        <f t="shared" si="111"/>
        <v/>
      </c>
      <c r="AP1143" s="10" t="str">
        <f t="shared" si="111"/>
        <v/>
      </c>
      <c r="AQ1143" s="310">
        <f>IF(ISNUMBER(SEARCH($T$30,AO1143)),MAX(AQ$5:AQ1142)+1,0)</f>
        <v>0</v>
      </c>
      <c r="AR1143" s="310">
        <f>IF(ISNUMBER(SEARCH($T$31,AO1143)),MAX(AR$5:AR1142)+1,0)</f>
        <v>0</v>
      </c>
      <c r="AS1143" s="128" t="str">
        <f t="shared" si="114"/>
        <v/>
      </c>
      <c r="AT1143" s="105" t="str">
        <f>IF(ISNUMBER($AS1143),INDEX($C$1:$AB$3985,$AS1143,AT$4),"")</f>
        <v/>
      </c>
      <c r="AU1143" s="128"/>
      <c r="AV1143" s="128" t="str">
        <f t="shared" si="116"/>
        <v/>
      </c>
      <c r="AW1143" s="105" t="str">
        <f>IF(ISNUMBER($AV1143),INDEX($C$1:$AB$3985,$AV1143,AW$4),"")</f>
        <v/>
      </c>
      <c r="AX1143" s="105" t="str">
        <f>IF(ISNUMBER($AV1143),INDEX($C$1:$AB$3985,$AV1143,AX$4),"")</f>
        <v/>
      </c>
      <c r="AY1143" s="128"/>
      <c r="AZ1143" s="128"/>
      <c r="BA1143" s="128" t="str">
        <f t="shared" si="117"/>
        <v/>
      </c>
      <c r="BB1143" s="105" t="str">
        <f>IF(ISNUMBER($BA1143),INDEX($C$1:$AB$3985,$BA1143,BB$4),"")</f>
        <v/>
      </c>
      <c r="BC1143" s="105"/>
    </row>
    <row r="1144" spans="1:55" x14ac:dyDescent="0.25">
      <c r="A1144" s="98"/>
      <c r="B1144" s="98">
        <f>ROW()</f>
        <v>1144</v>
      </c>
      <c r="C1144" s="73"/>
      <c r="D1144" s="179" t="s">
        <v>1216</v>
      </c>
      <c r="E1144" s="175">
        <v>16.942769999999999</v>
      </c>
      <c r="F1144" s="175">
        <v>0</v>
      </c>
      <c r="G1144" s="176" t="s">
        <v>854</v>
      </c>
      <c r="H1144" s="176"/>
      <c r="I1144" s="176"/>
      <c r="J1144" s="172"/>
      <c r="K1144" s="173"/>
      <c r="L1144" s="178"/>
      <c r="M1144" s="36"/>
      <c r="N1144" s="36"/>
      <c r="O1144" s="36"/>
      <c r="P1144" s="36"/>
      <c r="Q1144" s="36"/>
      <c r="R1144" s="3"/>
      <c r="S1144" s="106"/>
      <c r="T1144" s="106"/>
      <c r="U1144" s="106"/>
      <c r="V1144" s="106"/>
      <c r="W1144" s="106"/>
      <c r="X1144" s="106"/>
      <c r="Y1144" s="36"/>
      <c r="Z1144" s="36"/>
      <c r="AA1144" s="36"/>
      <c r="AB1144" s="188" t="str">
        <f t="shared" si="112"/>
        <v>or20c12_016.94277</v>
      </c>
      <c r="AC1144" s="188" t="s">
        <v>1585</v>
      </c>
      <c r="AD1144" s="131"/>
      <c r="AE1144" s="131"/>
      <c r="AF1144" s="131"/>
      <c r="AG1144" s="131"/>
      <c r="AH1144" s="131"/>
      <c r="AI1144" s="131"/>
      <c r="AJ1144" s="128" t="str">
        <f t="shared" si="113"/>
        <v/>
      </c>
      <c r="AK1144" s="7" t="str">
        <f>IF(ISNUMBER($AJ1144),INDEX($C$1:$AB$3985,$AJ1144,AK$4),"")</f>
        <v/>
      </c>
      <c r="AL1144" s="7" t="str">
        <f>IF(ISNUMBER($AJ1144),INDEX($C$1:$AB$3985,$AJ1144,AL$4),"")</f>
        <v/>
      </c>
      <c r="AM1144" s="128"/>
      <c r="AN1144" s="128" t="str">
        <f t="shared" si="115"/>
        <v/>
      </c>
      <c r="AO1144" s="7" t="str">
        <f t="shared" si="111"/>
        <v/>
      </c>
      <c r="AP1144" s="10" t="str">
        <f t="shared" si="111"/>
        <v/>
      </c>
      <c r="AQ1144" s="310">
        <f>IF(ISNUMBER(SEARCH($T$30,AO1144)),MAX(AQ$5:AQ1143)+1,0)</f>
        <v>0</v>
      </c>
      <c r="AR1144" s="310">
        <f>IF(ISNUMBER(SEARCH($T$31,AO1144)),MAX(AR$5:AR1143)+1,0)</f>
        <v>0</v>
      </c>
      <c r="AS1144" s="128" t="str">
        <f t="shared" si="114"/>
        <v/>
      </c>
      <c r="AT1144" s="105" t="str">
        <f>IF(ISNUMBER($AS1144),INDEX($C$1:$AB$3985,$AS1144,AT$4),"")</f>
        <v/>
      </c>
      <c r="AU1144" s="128"/>
      <c r="AV1144" s="128" t="str">
        <f t="shared" si="116"/>
        <v/>
      </c>
      <c r="AW1144" s="105" t="str">
        <f>IF(ISNUMBER($AV1144),INDEX($C$1:$AB$3985,$AV1144,AW$4),"")</f>
        <v/>
      </c>
      <c r="AX1144" s="105" t="str">
        <f>IF(ISNUMBER($AV1144),INDEX($C$1:$AB$3985,$AV1144,AX$4),"")</f>
        <v/>
      </c>
      <c r="AY1144" s="128"/>
      <c r="AZ1144" s="128"/>
      <c r="BA1144" s="128" t="str">
        <f t="shared" si="117"/>
        <v/>
      </c>
      <c r="BB1144" s="105" t="str">
        <f>IF(ISNUMBER($BA1144),INDEX($C$1:$AB$3985,$BA1144,BB$4),"")</f>
        <v/>
      </c>
      <c r="BC1144" s="105"/>
    </row>
    <row r="1145" spans="1:55" x14ac:dyDescent="0.25">
      <c r="A1145" s="98"/>
      <c r="B1145" s="98">
        <f>ROW()</f>
        <v>1145</v>
      </c>
      <c r="C1145" s="73"/>
      <c r="D1145" s="179" t="s">
        <v>1217</v>
      </c>
      <c r="E1145" s="175">
        <v>15.92733</v>
      </c>
      <c r="F1145" s="175">
        <v>0</v>
      </c>
      <c r="G1145" s="176" t="s">
        <v>854</v>
      </c>
      <c r="H1145" s="176"/>
      <c r="I1145" s="176"/>
      <c r="J1145" s="172"/>
      <c r="K1145" s="173"/>
      <c r="L1145" s="178"/>
      <c r="M1145" s="36"/>
      <c r="N1145" s="36"/>
      <c r="O1145" s="36"/>
      <c r="P1145" s="36"/>
      <c r="Q1145" s="36"/>
      <c r="R1145" s="3"/>
      <c r="S1145" s="106"/>
      <c r="T1145" s="106"/>
      <c r="U1145" s="106"/>
      <c r="V1145" s="106"/>
      <c r="W1145" s="106"/>
      <c r="X1145" s="106"/>
      <c r="Y1145" s="36"/>
      <c r="Z1145" s="36"/>
      <c r="AA1145" s="36"/>
      <c r="AB1145" s="188" t="str">
        <f t="shared" si="112"/>
        <v>or20c13_015.92733</v>
      </c>
      <c r="AC1145" s="188" t="s">
        <v>1585</v>
      </c>
      <c r="AD1145" s="131"/>
      <c r="AE1145" s="131"/>
      <c r="AF1145" s="131"/>
      <c r="AG1145" s="131"/>
      <c r="AH1145" s="131"/>
      <c r="AI1145" s="131"/>
      <c r="AJ1145" s="128" t="str">
        <f t="shared" si="113"/>
        <v/>
      </c>
      <c r="AK1145" s="7" t="str">
        <f>IF(ISNUMBER($AJ1145),INDEX($C$1:$AB$3985,$AJ1145,AK$4),"")</f>
        <v/>
      </c>
      <c r="AL1145" s="7" t="str">
        <f>IF(ISNUMBER($AJ1145),INDEX($C$1:$AB$3985,$AJ1145,AL$4),"")</f>
        <v/>
      </c>
      <c r="AM1145" s="128"/>
      <c r="AN1145" s="128" t="str">
        <f t="shared" si="115"/>
        <v/>
      </c>
      <c r="AO1145" s="7" t="str">
        <f t="shared" si="111"/>
        <v/>
      </c>
      <c r="AP1145" s="10" t="str">
        <f t="shared" si="111"/>
        <v/>
      </c>
      <c r="AQ1145" s="310">
        <f>IF(ISNUMBER(SEARCH($T$30,AO1145)),MAX(AQ$5:AQ1144)+1,0)</f>
        <v>0</v>
      </c>
      <c r="AR1145" s="310">
        <f>IF(ISNUMBER(SEARCH($T$31,AO1145)),MAX(AR$5:AR1144)+1,0)</f>
        <v>0</v>
      </c>
      <c r="AS1145" s="128" t="str">
        <f t="shared" si="114"/>
        <v/>
      </c>
      <c r="AT1145" s="105" t="str">
        <f>IF(ISNUMBER($AS1145),INDEX($C$1:$AB$3985,$AS1145,AT$4),"")</f>
        <v/>
      </c>
      <c r="AU1145" s="128"/>
      <c r="AV1145" s="128" t="str">
        <f t="shared" si="116"/>
        <v/>
      </c>
      <c r="AW1145" s="105" t="str">
        <f>IF(ISNUMBER($AV1145),INDEX($C$1:$AB$3985,$AV1145,AW$4),"")</f>
        <v/>
      </c>
      <c r="AX1145" s="105" t="str">
        <f>IF(ISNUMBER($AV1145),INDEX($C$1:$AB$3985,$AV1145,AX$4),"")</f>
        <v/>
      </c>
      <c r="AY1145" s="128"/>
      <c r="AZ1145" s="128"/>
      <c r="BA1145" s="128" t="str">
        <f t="shared" si="117"/>
        <v/>
      </c>
      <c r="BB1145" s="105" t="str">
        <f>IF(ISNUMBER($BA1145),INDEX($C$1:$AB$3985,$BA1145,BB$4),"")</f>
        <v/>
      </c>
      <c r="BC1145" s="105"/>
    </row>
    <row r="1146" spans="1:55" x14ac:dyDescent="0.25">
      <c r="A1146" s="98"/>
      <c r="B1146" s="98">
        <f>ROW()</f>
        <v>1146</v>
      </c>
      <c r="C1146" s="73"/>
      <c r="D1146" s="179" t="s">
        <v>1218</v>
      </c>
      <c r="E1146" s="175">
        <v>15.57607</v>
      </c>
      <c r="F1146" s="175">
        <v>0</v>
      </c>
      <c r="G1146" s="176" t="s">
        <v>854</v>
      </c>
      <c r="H1146" s="176"/>
      <c r="I1146" s="176"/>
      <c r="J1146" s="172"/>
      <c r="K1146" s="173"/>
      <c r="L1146" s="178"/>
      <c r="M1146" s="36"/>
      <c r="N1146" s="36"/>
      <c r="O1146" s="36"/>
      <c r="P1146" s="36"/>
      <c r="Q1146" s="36"/>
      <c r="R1146" s="3"/>
      <c r="S1146" s="106"/>
      <c r="T1146" s="106"/>
      <c r="U1146" s="106"/>
      <c r="V1146" s="106"/>
      <c r="W1146" s="106"/>
      <c r="X1146" s="106"/>
      <c r="Y1146" s="36"/>
      <c r="Z1146" s="36"/>
      <c r="AA1146" s="36"/>
      <c r="AB1146" s="188" t="str">
        <f t="shared" si="112"/>
        <v>or20c14_015.57607</v>
      </c>
      <c r="AC1146" s="188" t="s">
        <v>1585</v>
      </c>
      <c r="AD1146" s="131"/>
      <c r="AE1146" s="131"/>
      <c r="AF1146" s="131"/>
      <c r="AG1146" s="131"/>
      <c r="AH1146" s="131"/>
      <c r="AI1146" s="131"/>
      <c r="AJ1146" s="128" t="str">
        <f t="shared" si="113"/>
        <v/>
      </c>
      <c r="AK1146" s="7" t="str">
        <f>IF(ISNUMBER($AJ1146),INDEX($C$1:$AB$3985,$AJ1146,AK$4),"")</f>
        <v/>
      </c>
      <c r="AL1146" s="7" t="str">
        <f>IF(ISNUMBER($AJ1146),INDEX($C$1:$AB$3985,$AJ1146,AL$4),"")</f>
        <v/>
      </c>
      <c r="AM1146" s="128"/>
      <c r="AN1146" s="128" t="str">
        <f t="shared" si="115"/>
        <v/>
      </c>
      <c r="AO1146" s="7" t="str">
        <f t="shared" si="111"/>
        <v/>
      </c>
      <c r="AP1146" s="10" t="str">
        <f t="shared" si="111"/>
        <v/>
      </c>
      <c r="AQ1146" s="310">
        <f>IF(ISNUMBER(SEARCH($T$30,AO1146)),MAX(AQ$5:AQ1145)+1,0)</f>
        <v>0</v>
      </c>
      <c r="AR1146" s="310">
        <f>IF(ISNUMBER(SEARCH($T$31,AO1146)),MAX(AR$5:AR1145)+1,0)</f>
        <v>0</v>
      </c>
      <c r="AS1146" s="128" t="str">
        <f t="shared" si="114"/>
        <v/>
      </c>
      <c r="AT1146" s="105" t="str">
        <f>IF(ISNUMBER($AS1146),INDEX($C$1:$AB$3985,$AS1146,AT$4),"")</f>
        <v/>
      </c>
      <c r="AU1146" s="128"/>
      <c r="AV1146" s="128" t="str">
        <f t="shared" si="116"/>
        <v/>
      </c>
      <c r="AW1146" s="105" t="str">
        <f>IF(ISNUMBER($AV1146),INDEX($C$1:$AB$3985,$AV1146,AW$4),"")</f>
        <v/>
      </c>
      <c r="AX1146" s="105" t="str">
        <f>IF(ISNUMBER($AV1146),INDEX($C$1:$AB$3985,$AV1146,AX$4),"")</f>
        <v/>
      </c>
      <c r="AY1146" s="128"/>
      <c r="AZ1146" s="128"/>
      <c r="BA1146" s="128" t="str">
        <f t="shared" si="117"/>
        <v/>
      </c>
      <c r="BB1146" s="105" t="str">
        <f>IF(ISNUMBER($BA1146),INDEX($C$1:$AB$3985,$BA1146,BB$4),"")</f>
        <v/>
      </c>
      <c r="BC1146" s="105"/>
    </row>
    <row r="1147" spans="1:55" x14ac:dyDescent="0.25">
      <c r="A1147" s="98"/>
      <c r="B1147" s="98">
        <f>ROW()</f>
        <v>1147</v>
      </c>
      <c r="C1147" s="73"/>
      <c r="D1147" s="179" t="s">
        <v>1219</v>
      </c>
      <c r="E1147" s="175">
        <v>16.122299999999999</v>
      </c>
      <c r="F1147" s="175">
        <v>0</v>
      </c>
      <c r="G1147" s="176" t="s">
        <v>854</v>
      </c>
      <c r="H1147" s="176"/>
      <c r="I1147" s="176"/>
      <c r="J1147" s="172"/>
      <c r="K1147" s="173"/>
      <c r="L1147" s="178"/>
      <c r="M1147" s="36"/>
      <c r="N1147" s="36"/>
      <c r="O1147" s="36"/>
      <c r="P1147" s="36"/>
      <c r="Q1147" s="36"/>
      <c r="R1147" s="3"/>
      <c r="S1147" s="106"/>
      <c r="T1147" s="106"/>
      <c r="U1147" s="106"/>
      <c r="V1147" s="106"/>
      <c r="W1147" s="106"/>
      <c r="X1147" s="106"/>
      <c r="Y1147" s="36"/>
      <c r="Z1147" s="36"/>
      <c r="AA1147" s="36"/>
      <c r="AB1147" s="188" t="str">
        <f t="shared" si="112"/>
        <v>or20c15_016.1223</v>
      </c>
      <c r="AC1147" s="188" t="s">
        <v>1585</v>
      </c>
      <c r="AD1147" s="131"/>
      <c r="AE1147" s="131"/>
      <c r="AF1147" s="131"/>
      <c r="AG1147" s="131"/>
      <c r="AH1147" s="131"/>
      <c r="AI1147" s="131"/>
      <c r="AJ1147" s="128" t="str">
        <f t="shared" si="113"/>
        <v/>
      </c>
      <c r="AK1147" s="7" t="str">
        <f>IF(ISNUMBER($AJ1147),INDEX($C$1:$AB$3985,$AJ1147,AK$4),"")</f>
        <v/>
      </c>
      <c r="AL1147" s="7" t="str">
        <f>IF(ISNUMBER($AJ1147),INDEX($C$1:$AB$3985,$AJ1147,AL$4),"")</f>
        <v/>
      </c>
      <c r="AM1147" s="128"/>
      <c r="AN1147" s="128" t="str">
        <f t="shared" si="115"/>
        <v/>
      </c>
      <c r="AO1147" s="7" t="str">
        <f t="shared" si="111"/>
        <v/>
      </c>
      <c r="AP1147" s="10" t="str">
        <f t="shared" si="111"/>
        <v/>
      </c>
      <c r="AQ1147" s="310">
        <f>IF(ISNUMBER(SEARCH($T$30,AO1147)),MAX(AQ$5:AQ1146)+1,0)</f>
        <v>0</v>
      </c>
      <c r="AR1147" s="310">
        <f>IF(ISNUMBER(SEARCH($T$31,AO1147)),MAX(AR$5:AR1146)+1,0)</f>
        <v>0</v>
      </c>
      <c r="AS1147" s="128" t="str">
        <f t="shared" si="114"/>
        <v/>
      </c>
      <c r="AT1147" s="105" t="str">
        <f>IF(ISNUMBER($AS1147),INDEX($C$1:$AB$3985,$AS1147,AT$4),"")</f>
        <v/>
      </c>
      <c r="AU1147" s="128"/>
      <c r="AV1147" s="128" t="str">
        <f t="shared" si="116"/>
        <v/>
      </c>
      <c r="AW1147" s="105" t="str">
        <f>IF(ISNUMBER($AV1147),INDEX($C$1:$AB$3985,$AV1147,AW$4),"")</f>
        <v/>
      </c>
      <c r="AX1147" s="105" t="str">
        <f>IF(ISNUMBER($AV1147),INDEX($C$1:$AB$3985,$AV1147,AX$4),"")</f>
        <v/>
      </c>
      <c r="AY1147" s="128"/>
      <c r="AZ1147" s="128"/>
      <c r="BA1147" s="128" t="str">
        <f t="shared" si="117"/>
        <v/>
      </c>
      <c r="BB1147" s="105" t="str">
        <f>IF(ISNUMBER($BA1147),INDEX($C$1:$AB$3985,$BA1147,BB$4),"")</f>
        <v/>
      </c>
      <c r="BC1147" s="105"/>
    </row>
    <row r="1148" spans="1:55" x14ac:dyDescent="0.25">
      <c r="A1148" s="98"/>
      <c r="B1148" s="98">
        <f>ROW()</f>
        <v>1148</v>
      </c>
      <c r="C1148" s="73"/>
      <c r="D1148" s="179" t="s">
        <v>1220</v>
      </c>
      <c r="E1148" s="175">
        <v>16.546240000000001</v>
      </c>
      <c r="F1148" s="175">
        <v>0</v>
      </c>
      <c r="G1148" s="176" t="s">
        <v>854</v>
      </c>
      <c r="H1148" s="176"/>
      <c r="I1148" s="176"/>
      <c r="J1148" s="172"/>
      <c r="K1148" s="173"/>
      <c r="L1148" s="178"/>
      <c r="M1148" s="36"/>
      <c r="N1148" s="36"/>
      <c r="O1148" s="36"/>
      <c r="P1148" s="36"/>
      <c r="Q1148" s="36"/>
      <c r="R1148" s="3"/>
      <c r="S1148" s="106"/>
      <c r="T1148" s="106"/>
      <c r="U1148" s="106"/>
      <c r="V1148" s="106"/>
      <c r="W1148" s="106"/>
      <c r="X1148" s="106"/>
      <c r="Y1148" s="36"/>
      <c r="Z1148" s="36"/>
      <c r="AA1148" s="36"/>
      <c r="AB1148" s="188" t="str">
        <f t="shared" si="112"/>
        <v>or20c16_016.54624</v>
      </c>
      <c r="AC1148" s="188" t="s">
        <v>1585</v>
      </c>
      <c r="AD1148" s="131"/>
      <c r="AE1148" s="131"/>
      <c r="AF1148" s="131"/>
      <c r="AG1148" s="131"/>
      <c r="AH1148" s="131"/>
      <c r="AI1148" s="131"/>
      <c r="AJ1148" s="128" t="str">
        <f t="shared" si="113"/>
        <v/>
      </c>
      <c r="AK1148" s="7" t="str">
        <f>IF(ISNUMBER($AJ1148),INDEX($C$1:$AB$3985,$AJ1148,AK$4),"")</f>
        <v/>
      </c>
      <c r="AL1148" s="7" t="str">
        <f>IF(ISNUMBER($AJ1148),INDEX($C$1:$AB$3985,$AJ1148,AL$4),"")</f>
        <v/>
      </c>
      <c r="AM1148" s="128"/>
      <c r="AN1148" s="128" t="str">
        <f t="shared" si="115"/>
        <v/>
      </c>
      <c r="AO1148" s="7" t="str">
        <f t="shared" si="111"/>
        <v/>
      </c>
      <c r="AP1148" s="10" t="str">
        <f t="shared" si="111"/>
        <v/>
      </c>
      <c r="AQ1148" s="310">
        <f>IF(ISNUMBER(SEARCH($T$30,AO1148)),MAX(AQ$5:AQ1147)+1,0)</f>
        <v>0</v>
      </c>
      <c r="AR1148" s="310">
        <f>IF(ISNUMBER(SEARCH($T$31,AO1148)),MAX(AR$5:AR1147)+1,0)</f>
        <v>0</v>
      </c>
      <c r="AS1148" s="128" t="str">
        <f t="shared" si="114"/>
        <v/>
      </c>
      <c r="AT1148" s="105" t="str">
        <f>IF(ISNUMBER($AS1148),INDEX($C$1:$AB$3985,$AS1148,AT$4),"")</f>
        <v/>
      </c>
      <c r="AU1148" s="128"/>
      <c r="AV1148" s="128" t="str">
        <f t="shared" si="116"/>
        <v/>
      </c>
      <c r="AW1148" s="105" t="str">
        <f>IF(ISNUMBER($AV1148),INDEX($C$1:$AB$3985,$AV1148,AW$4),"")</f>
        <v/>
      </c>
      <c r="AX1148" s="105" t="str">
        <f>IF(ISNUMBER($AV1148),INDEX($C$1:$AB$3985,$AV1148,AX$4),"")</f>
        <v/>
      </c>
      <c r="AY1148" s="128"/>
      <c r="AZ1148" s="128"/>
      <c r="BA1148" s="128" t="str">
        <f t="shared" si="117"/>
        <v/>
      </c>
      <c r="BB1148" s="105" t="str">
        <f>IF(ISNUMBER($BA1148),INDEX($C$1:$AB$3985,$BA1148,BB$4),"")</f>
        <v/>
      </c>
      <c r="BC1148" s="105"/>
    </row>
    <row r="1149" spans="1:55" x14ac:dyDescent="0.25">
      <c r="A1149" s="98"/>
      <c r="B1149" s="98">
        <f>ROW()</f>
        <v>1149</v>
      </c>
      <c r="C1149" s="73"/>
      <c r="D1149" s="179" t="s">
        <v>1221</v>
      </c>
      <c r="E1149" s="175">
        <v>16.856200000000001</v>
      </c>
      <c r="F1149" s="175">
        <v>0</v>
      </c>
      <c r="G1149" s="176" t="s">
        <v>854</v>
      </c>
      <c r="H1149" s="176"/>
      <c r="I1149" s="176"/>
      <c r="J1149" s="172"/>
      <c r="K1149" s="173"/>
      <c r="L1149" s="178"/>
      <c r="M1149" s="36"/>
      <c r="N1149" s="36"/>
      <c r="O1149" s="36"/>
      <c r="P1149" s="36"/>
      <c r="Q1149" s="36"/>
      <c r="R1149" s="3"/>
      <c r="S1149" s="106"/>
      <c r="T1149" s="106"/>
      <c r="U1149" s="106"/>
      <c r="V1149" s="106"/>
      <c r="W1149" s="106"/>
      <c r="X1149" s="106"/>
      <c r="Y1149" s="36"/>
      <c r="Z1149" s="36"/>
      <c r="AA1149" s="36"/>
      <c r="AB1149" s="188" t="str">
        <f t="shared" si="112"/>
        <v>or20c17_016.8562</v>
      </c>
      <c r="AC1149" s="188" t="s">
        <v>1585</v>
      </c>
      <c r="AD1149" s="131"/>
      <c r="AE1149" s="131"/>
      <c r="AF1149" s="131"/>
      <c r="AG1149" s="131"/>
      <c r="AH1149" s="131"/>
      <c r="AI1149" s="131"/>
      <c r="AJ1149" s="128" t="str">
        <f t="shared" si="113"/>
        <v/>
      </c>
      <c r="AK1149" s="7" t="str">
        <f>IF(ISNUMBER($AJ1149),INDEX($C$1:$AB$3985,$AJ1149,AK$4),"")</f>
        <v/>
      </c>
      <c r="AL1149" s="7" t="str">
        <f>IF(ISNUMBER($AJ1149),INDEX($C$1:$AB$3985,$AJ1149,AL$4),"")</f>
        <v/>
      </c>
      <c r="AM1149" s="128"/>
      <c r="AN1149" s="128" t="str">
        <f t="shared" si="115"/>
        <v/>
      </c>
      <c r="AO1149" s="7" t="str">
        <f t="shared" si="111"/>
        <v/>
      </c>
      <c r="AP1149" s="10" t="str">
        <f t="shared" si="111"/>
        <v/>
      </c>
      <c r="AQ1149" s="310">
        <f>IF(ISNUMBER(SEARCH($T$30,AO1149)),MAX(AQ$5:AQ1148)+1,0)</f>
        <v>0</v>
      </c>
      <c r="AR1149" s="310">
        <f>IF(ISNUMBER(SEARCH($T$31,AO1149)),MAX(AR$5:AR1148)+1,0)</f>
        <v>0</v>
      </c>
      <c r="AS1149" s="128" t="str">
        <f t="shared" si="114"/>
        <v/>
      </c>
      <c r="AT1149" s="105" t="str">
        <f>IF(ISNUMBER($AS1149),INDEX($C$1:$AB$3985,$AS1149,AT$4),"")</f>
        <v/>
      </c>
      <c r="AU1149" s="128"/>
      <c r="AV1149" s="128" t="str">
        <f t="shared" si="116"/>
        <v/>
      </c>
      <c r="AW1149" s="105" t="str">
        <f>IF(ISNUMBER($AV1149),INDEX($C$1:$AB$3985,$AV1149,AW$4),"")</f>
        <v/>
      </c>
      <c r="AX1149" s="105" t="str">
        <f>IF(ISNUMBER($AV1149),INDEX($C$1:$AB$3985,$AV1149,AX$4),"")</f>
        <v/>
      </c>
      <c r="AY1149" s="128"/>
      <c r="AZ1149" s="128"/>
      <c r="BA1149" s="128" t="str">
        <f t="shared" si="117"/>
        <v/>
      </c>
      <c r="BB1149" s="105" t="str">
        <f>IF(ISNUMBER($BA1149),INDEX($C$1:$AB$3985,$BA1149,BB$4),"")</f>
        <v/>
      </c>
      <c r="BC1149" s="105"/>
    </row>
    <row r="1150" spans="1:55" x14ac:dyDescent="0.25">
      <c r="A1150" s="98"/>
      <c r="B1150" s="98">
        <f>ROW()</f>
        <v>1150</v>
      </c>
      <c r="C1150" s="73"/>
      <c r="D1150" s="179" t="s">
        <v>1222</v>
      </c>
      <c r="E1150" s="175">
        <v>17.049890000000001</v>
      </c>
      <c r="F1150" s="175">
        <v>0</v>
      </c>
      <c r="G1150" s="176" t="s">
        <v>854</v>
      </c>
      <c r="H1150" s="176"/>
      <c r="I1150" s="176"/>
      <c r="J1150" s="172"/>
      <c r="K1150" s="173"/>
      <c r="L1150" s="178"/>
      <c r="M1150" s="36"/>
      <c r="N1150" s="36"/>
      <c r="O1150" s="36"/>
      <c r="P1150" s="36"/>
      <c r="Q1150" s="36"/>
      <c r="R1150" s="3"/>
      <c r="S1150" s="106"/>
      <c r="T1150" s="106"/>
      <c r="U1150" s="106"/>
      <c r="V1150" s="106"/>
      <c r="W1150" s="106"/>
      <c r="X1150" s="106"/>
      <c r="Y1150" s="36"/>
      <c r="Z1150" s="36"/>
      <c r="AA1150" s="36"/>
      <c r="AB1150" s="188" t="str">
        <f t="shared" si="112"/>
        <v>or20c18_017.04989</v>
      </c>
      <c r="AC1150" s="188" t="s">
        <v>1585</v>
      </c>
      <c r="AD1150" s="131"/>
      <c r="AE1150" s="131"/>
      <c r="AF1150" s="131"/>
      <c r="AG1150" s="131"/>
      <c r="AH1150" s="131"/>
      <c r="AI1150" s="131"/>
      <c r="AJ1150" s="128" t="str">
        <f t="shared" si="113"/>
        <v/>
      </c>
      <c r="AK1150" s="7" t="str">
        <f>IF(ISNUMBER($AJ1150),INDEX($C$1:$AB$3985,$AJ1150,AK$4),"")</f>
        <v/>
      </c>
      <c r="AL1150" s="7" t="str">
        <f>IF(ISNUMBER($AJ1150),INDEX($C$1:$AB$3985,$AJ1150,AL$4),"")</f>
        <v/>
      </c>
      <c r="AM1150" s="128"/>
      <c r="AN1150" s="128" t="str">
        <f t="shared" si="115"/>
        <v/>
      </c>
      <c r="AO1150" s="7" t="str">
        <f t="shared" si="111"/>
        <v/>
      </c>
      <c r="AP1150" s="10" t="str">
        <f t="shared" si="111"/>
        <v/>
      </c>
      <c r="AQ1150" s="310">
        <f>IF(ISNUMBER(SEARCH($T$30,AO1150)),MAX(AQ$5:AQ1149)+1,0)</f>
        <v>0</v>
      </c>
      <c r="AR1150" s="310">
        <f>IF(ISNUMBER(SEARCH($T$31,AO1150)),MAX(AR$5:AR1149)+1,0)</f>
        <v>0</v>
      </c>
      <c r="AS1150" s="128" t="str">
        <f t="shared" si="114"/>
        <v/>
      </c>
      <c r="AT1150" s="105" t="str">
        <f>IF(ISNUMBER($AS1150),INDEX($C$1:$AB$3985,$AS1150,AT$4),"")</f>
        <v/>
      </c>
      <c r="AU1150" s="128"/>
      <c r="AV1150" s="128" t="str">
        <f t="shared" si="116"/>
        <v/>
      </c>
      <c r="AW1150" s="105" t="str">
        <f>IF(ISNUMBER($AV1150),INDEX($C$1:$AB$3985,$AV1150,AW$4),"")</f>
        <v/>
      </c>
      <c r="AX1150" s="105" t="str">
        <f>IF(ISNUMBER($AV1150),INDEX($C$1:$AB$3985,$AV1150,AX$4),"")</f>
        <v/>
      </c>
      <c r="AY1150" s="128"/>
      <c r="AZ1150" s="128"/>
      <c r="BA1150" s="128" t="str">
        <f t="shared" si="117"/>
        <v/>
      </c>
      <c r="BB1150" s="105" t="str">
        <f>IF(ISNUMBER($BA1150),INDEX($C$1:$AB$3985,$BA1150,BB$4),"")</f>
        <v/>
      </c>
      <c r="BC1150" s="105"/>
    </row>
    <row r="1151" spans="1:55" x14ac:dyDescent="0.25">
      <c r="A1151" s="98"/>
      <c r="B1151" s="98">
        <f>ROW()</f>
        <v>1151</v>
      </c>
      <c r="C1151" s="73"/>
      <c r="D1151" s="179" t="s">
        <v>1223</v>
      </c>
      <c r="E1151" s="175">
        <v>17.129239999999999</v>
      </c>
      <c r="F1151" s="175">
        <v>0</v>
      </c>
      <c r="G1151" s="176" t="s">
        <v>854</v>
      </c>
      <c r="H1151" s="176"/>
      <c r="I1151" s="176"/>
      <c r="J1151" s="172"/>
      <c r="K1151" s="173"/>
      <c r="L1151" s="178"/>
      <c r="M1151" s="36"/>
      <c r="N1151" s="36"/>
      <c r="O1151" s="36"/>
      <c r="P1151" s="36"/>
      <c r="Q1151" s="36"/>
      <c r="R1151" s="3"/>
      <c r="S1151" s="106"/>
      <c r="T1151" s="106"/>
      <c r="U1151" s="106"/>
      <c r="V1151" s="106"/>
      <c r="W1151" s="106"/>
      <c r="X1151" s="106"/>
      <c r="Y1151" s="36"/>
      <c r="Z1151" s="36"/>
      <c r="AA1151" s="36"/>
      <c r="AB1151" s="188" t="str">
        <f t="shared" si="112"/>
        <v>or20c19_017.12924</v>
      </c>
      <c r="AC1151" s="188" t="s">
        <v>1585</v>
      </c>
      <c r="AD1151" s="131"/>
      <c r="AE1151" s="131"/>
      <c r="AF1151" s="131"/>
      <c r="AG1151" s="131"/>
      <c r="AH1151" s="131"/>
      <c r="AI1151" s="131"/>
      <c r="AJ1151" s="128" t="str">
        <f t="shared" si="113"/>
        <v/>
      </c>
      <c r="AK1151" s="7" t="str">
        <f>IF(ISNUMBER($AJ1151),INDEX($C$1:$AB$3985,$AJ1151,AK$4),"")</f>
        <v/>
      </c>
      <c r="AL1151" s="7" t="str">
        <f>IF(ISNUMBER($AJ1151),INDEX($C$1:$AB$3985,$AJ1151,AL$4),"")</f>
        <v/>
      </c>
      <c r="AM1151" s="128"/>
      <c r="AN1151" s="128" t="str">
        <f t="shared" si="115"/>
        <v/>
      </c>
      <c r="AO1151" s="7" t="str">
        <f t="shared" ref="AO1151:AP1214" si="118">IF(ISNUMBER($AN1151),INDEX($C$1:$AB$2294,$AN1151,AO$4),"")</f>
        <v/>
      </c>
      <c r="AP1151" s="10" t="str">
        <f t="shared" si="118"/>
        <v/>
      </c>
      <c r="AQ1151" s="310">
        <f>IF(ISNUMBER(SEARCH($T$30,AO1151)),MAX(AQ$5:AQ1150)+1,0)</f>
        <v>0</v>
      </c>
      <c r="AR1151" s="310">
        <f>IF(ISNUMBER(SEARCH($T$31,AO1151)),MAX(AR$5:AR1150)+1,0)</f>
        <v>0</v>
      </c>
      <c r="AS1151" s="128" t="str">
        <f t="shared" si="114"/>
        <v/>
      </c>
      <c r="AT1151" s="105" t="str">
        <f>IF(ISNUMBER($AS1151),INDEX($C$1:$AB$3985,$AS1151,AT$4),"")</f>
        <v/>
      </c>
      <c r="AU1151" s="128"/>
      <c r="AV1151" s="128" t="str">
        <f t="shared" si="116"/>
        <v/>
      </c>
      <c r="AW1151" s="105" t="str">
        <f>IF(ISNUMBER($AV1151),INDEX($C$1:$AB$3985,$AV1151,AW$4),"")</f>
        <v/>
      </c>
      <c r="AX1151" s="105" t="str">
        <f>IF(ISNUMBER($AV1151),INDEX($C$1:$AB$3985,$AV1151,AX$4),"")</f>
        <v/>
      </c>
      <c r="AY1151" s="128"/>
      <c r="AZ1151" s="128"/>
      <c r="BA1151" s="128" t="str">
        <f t="shared" si="117"/>
        <v/>
      </c>
      <c r="BB1151" s="105" t="str">
        <f>IF(ISNUMBER($BA1151),INDEX($C$1:$AB$3985,$BA1151,BB$4),"")</f>
        <v/>
      </c>
      <c r="BC1151" s="105"/>
    </row>
    <row r="1152" spans="1:55" x14ac:dyDescent="0.25">
      <c r="A1152" s="98"/>
      <c r="B1152" s="98">
        <f>ROW()</f>
        <v>1152</v>
      </c>
      <c r="C1152" s="73"/>
      <c r="D1152" s="179" t="s">
        <v>1224</v>
      </c>
      <c r="E1152" s="175">
        <v>27.063559999999999</v>
      </c>
      <c r="F1152" s="175">
        <v>0</v>
      </c>
      <c r="G1152" s="176" t="s">
        <v>854</v>
      </c>
      <c r="H1152" s="176"/>
      <c r="I1152" s="176"/>
      <c r="J1152" s="172"/>
      <c r="K1152" s="173"/>
      <c r="L1152" s="178"/>
      <c r="M1152" s="36"/>
      <c r="N1152" s="36"/>
      <c r="O1152" s="36"/>
      <c r="P1152" s="36"/>
      <c r="Q1152" s="36"/>
      <c r="R1152" s="3"/>
      <c r="S1152" s="106"/>
      <c r="T1152" s="106"/>
      <c r="U1152" s="106"/>
      <c r="V1152" s="106"/>
      <c r="W1152" s="106"/>
      <c r="X1152" s="106"/>
      <c r="Y1152" s="36"/>
      <c r="Z1152" s="36"/>
      <c r="AA1152" s="36"/>
      <c r="AB1152" s="188" t="str">
        <f t="shared" si="112"/>
        <v>or21c00_027.06356</v>
      </c>
      <c r="AC1152" s="188" t="s">
        <v>1585</v>
      </c>
      <c r="AD1152" s="131"/>
      <c r="AE1152" s="131"/>
      <c r="AF1152" s="131"/>
      <c r="AG1152" s="131"/>
      <c r="AH1152" s="131"/>
      <c r="AI1152" s="131"/>
      <c r="AJ1152" s="128" t="str">
        <f t="shared" si="113"/>
        <v/>
      </c>
      <c r="AK1152" s="7" t="str">
        <f>IF(ISNUMBER($AJ1152),INDEX($C$1:$AB$3985,$AJ1152,AK$4),"")</f>
        <v/>
      </c>
      <c r="AL1152" s="7" t="str">
        <f>IF(ISNUMBER($AJ1152),INDEX($C$1:$AB$3985,$AJ1152,AL$4),"")</f>
        <v/>
      </c>
      <c r="AM1152" s="128"/>
      <c r="AN1152" s="128" t="str">
        <f t="shared" si="115"/>
        <v/>
      </c>
      <c r="AO1152" s="7" t="str">
        <f t="shared" si="118"/>
        <v/>
      </c>
      <c r="AP1152" s="10" t="str">
        <f t="shared" si="118"/>
        <v/>
      </c>
      <c r="AQ1152" s="310">
        <f>IF(ISNUMBER(SEARCH($T$30,AO1152)),MAX(AQ$5:AQ1151)+1,0)</f>
        <v>0</v>
      </c>
      <c r="AR1152" s="310">
        <f>IF(ISNUMBER(SEARCH($T$31,AO1152)),MAX(AR$5:AR1151)+1,0)</f>
        <v>0</v>
      </c>
      <c r="AS1152" s="128" t="str">
        <f t="shared" si="114"/>
        <v/>
      </c>
      <c r="AT1152" s="105" t="str">
        <f>IF(ISNUMBER($AS1152),INDEX($C$1:$AB$3985,$AS1152,AT$4),"")</f>
        <v/>
      </c>
      <c r="AU1152" s="128"/>
      <c r="AV1152" s="128" t="str">
        <f t="shared" si="116"/>
        <v/>
      </c>
      <c r="AW1152" s="105" t="str">
        <f>IF(ISNUMBER($AV1152),INDEX($C$1:$AB$3985,$AV1152,AW$4),"")</f>
        <v/>
      </c>
      <c r="AX1152" s="105" t="str">
        <f>IF(ISNUMBER($AV1152),INDEX($C$1:$AB$3985,$AV1152,AX$4),"")</f>
        <v/>
      </c>
      <c r="AY1152" s="128"/>
      <c r="AZ1152" s="128"/>
      <c r="BA1152" s="128" t="str">
        <f t="shared" si="117"/>
        <v/>
      </c>
      <c r="BB1152" s="105" t="str">
        <f>IF(ISNUMBER($BA1152),INDEX($C$1:$AB$3985,$BA1152,BB$4),"")</f>
        <v/>
      </c>
      <c r="BC1152" s="105"/>
    </row>
    <row r="1153" spans="1:55" x14ac:dyDescent="0.25">
      <c r="A1153" s="98"/>
      <c r="B1153" s="98">
        <f>ROW()</f>
        <v>1153</v>
      </c>
      <c r="C1153" s="73"/>
      <c r="D1153" s="179" t="s">
        <v>1225</v>
      </c>
      <c r="E1153" s="175">
        <v>26.972020000000001</v>
      </c>
      <c r="F1153" s="175">
        <v>0</v>
      </c>
      <c r="G1153" s="176" t="s">
        <v>854</v>
      </c>
      <c r="H1153" s="176"/>
      <c r="I1153" s="176"/>
      <c r="J1153" s="172"/>
      <c r="K1153" s="173"/>
      <c r="L1153" s="178"/>
      <c r="M1153" s="36"/>
      <c r="N1153" s="36"/>
      <c r="O1153" s="36"/>
      <c r="P1153" s="36"/>
      <c r="Q1153" s="36"/>
      <c r="R1153" s="3"/>
      <c r="S1153" s="106"/>
      <c r="T1153" s="106"/>
      <c r="U1153" s="106"/>
      <c r="V1153" s="106"/>
      <c r="W1153" s="106"/>
      <c r="X1153" s="106"/>
      <c r="Y1153" s="36"/>
      <c r="Z1153" s="36"/>
      <c r="AA1153" s="36"/>
      <c r="AB1153" s="188" t="str">
        <f t="shared" si="112"/>
        <v>or21c01_026.97202</v>
      </c>
      <c r="AC1153" s="188" t="s">
        <v>1585</v>
      </c>
      <c r="AD1153" s="131"/>
      <c r="AE1153" s="131"/>
      <c r="AF1153" s="131"/>
      <c r="AG1153" s="131"/>
      <c r="AH1153" s="131"/>
      <c r="AI1153" s="131"/>
      <c r="AJ1153" s="128" t="str">
        <f t="shared" si="113"/>
        <v/>
      </c>
      <c r="AK1153" s="7" t="str">
        <f>IF(ISNUMBER($AJ1153),INDEX($C$1:$AB$3985,$AJ1153,AK$4),"")</f>
        <v/>
      </c>
      <c r="AL1153" s="7" t="str">
        <f>IF(ISNUMBER($AJ1153),INDEX($C$1:$AB$3985,$AJ1153,AL$4),"")</f>
        <v/>
      </c>
      <c r="AM1153" s="128"/>
      <c r="AN1153" s="128" t="str">
        <f t="shared" si="115"/>
        <v/>
      </c>
      <c r="AO1153" s="7" t="str">
        <f t="shared" si="118"/>
        <v/>
      </c>
      <c r="AP1153" s="10" t="str">
        <f t="shared" si="118"/>
        <v/>
      </c>
      <c r="AQ1153" s="310">
        <f>IF(ISNUMBER(SEARCH($T$30,AO1153)),MAX(AQ$5:AQ1152)+1,0)</f>
        <v>0</v>
      </c>
      <c r="AR1153" s="310">
        <f>IF(ISNUMBER(SEARCH($T$31,AO1153)),MAX(AR$5:AR1152)+1,0)</f>
        <v>0</v>
      </c>
      <c r="AS1153" s="128" t="str">
        <f t="shared" si="114"/>
        <v/>
      </c>
      <c r="AT1153" s="105" t="str">
        <f>IF(ISNUMBER($AS1153),INDEX($C$1:$AB$3985,$AS1153,AT$4),"")</f>
        <v/>
      </c>
      <c r="AU1153" s="128"/>
      <c r="AV1153" s="128" t="str">
        <f t="shared" si="116"/>
        <v/>
      </c>
      <c r="AW1153" s="105" t="str">
        <f>IF(ISNUMBER($AV1153),INDEX($C$1:$AB$3985,$AV1153,AW$4),"")</f>
        <v/>
      </c>
      <c r="AX1153" s="105" t="str">
        <f>IF(ISNUMBER($AV1153),INDEX($C$1:$AB$3985,$AV1153,AX$4),"")</f>
        <v/>
      </c>
      <c r="AY1153" s="128"/>
      <c r="AZ1153" s="128"/>
      <c r="BA1153" s="128" t="str">
        <f t="shared" si="117"/>
        <v/>
      </c>
      <c r="BB1153" s="105" t="str">
        <f>IF(ISNUMBER($BA1153),INDEX($C$1:$AB$3985,$BA1153,BB$4),"")</f>
        <v/>
      </c>
      <c r="BC1153" s="105"/>
    </row>
    <row r="1154" spans="1:55" x14ac:dyDescent="0.25">
      <c r="A1154" s="98"/>
      <c r="B1154" s="98">
        <f>ROW()</f>
        <v>1154</v>
      </c>
      <c r="C1154" s="73"/>
      <c r="D1154" s="179" t="s">
        <v>1226</v>
      </c>
      <c r="E1154" s="175">
        <v>26.84723</v>
      </c>
      <c r="F1154" s="175">
        <v>0</v>
      </c>
      <c r="G1154" s="176" t="s">
        <v>854</v>
      </c>
      <c r="H1154" s="176"/>
      <c r="I1154" s="176"/>
      <c r="J1154" s="172"/>
      <c r="K1154" s="173"/>
      <c r="L1154" s="178"/>
      <c r="M1154" s="36"/>
      <c r="N1154" s="36"/>
      <c r="O1154" s="36"/>
      <c r="P1154" s="36"/>
      <c r="Q1154" s="36"/>
      <c r="R1154" s="3"/>
      <c r="S1154" s="106"/>
      <c r="T1154" s="106"/>
      <c r="U1154" s="106"/>
      <c r="V1154" s="106"/>
      <c r="W1154" s="106"/>
      <c r="X1154" s="106"/>
      <c r="Y1154" s="36"/>
      <c r="Z1154" s="36"/>
      <c r="AA1154" s="36"/>
      <c r="AB1154" s="188" t="str">
        <f t="shared" ref="AB1154:AB1217" si="119">_xlfn.CONCAT(C1154,D1154,E1154)</f>
        <v>or21c02_026.84723</v>
      </c>
      <c r="AC1154" s="188" t="s">
        <v>1585</v>
      </c>
      <c r="AD1154" s="131"/>
      <c r="AE1154" s="131"/>
      <c r="AF1154" s="131"/>
      <c r="AG1154" s="131"/>
      <c r="AH1154" s="131"/>
      <c r="AI1154" s="131"/>
      <c r="AJ1154" s="128" t="str">
        <f t="shared" si="113"/>
        <v/>
      </c>
      <c r="AK1154" s="7" t="str">
        <f>IF(ISNUMBER($AJ1154),INDEX($C$1:$AB$3985,$AJ1154,AK$4),"")</f>
        <v/>
      </c>
      <c r="AL1154" s="7" t="str">
        <f>IF(ISNUMBER($AJ1154),INDEX($C$1:$AB$3985,$AJ1154,AL$4),"")</f>
        <v/>
      </c>
      <c r="AM1154" s="128"/>
      <c r="AN1154" s="128" t="str">
        <f t="shared" si="115"/>
        <v/>
      </c>
      <c r="AO1154" s="7" t="str">
        <f t="shared" si="118"/>
        <v/>
      </c>
      <c r="AP1154" s="10" t="str">
        <f t="shared" si="118"/>
        <v/>
      </c>
      <c r="AQ1154" s="310">
        <f>IF(ISNUMBER(SEARCH($T$30,AO1154)),MAX(AQ$5:AQ1153)+1,0)</f>
        <v>0</v>
      </c>
      <c r="AR1154" s="310">
        <f>IF(ISNUMBER(SEARCH($T$31,AO1154)),MAX(AR$5:AR1153)+1,0)</f>
        <v>0</v>
      </c>
      <c r="AS1154" s="128" t="str">
        <f t="shared" si="114"/>
        <v/>
      </c>
      <c r="AT1154" s="105" t="str">
        <f>IF(ISNUMBER($AS1154),INDEX($C$1:$AB$3985,$AS1154,AT$4),"")</f>
        <v/>
      </c>
      <c r="AU1154" s="128"/>
      <c r="AV1154" s="128" t="str">
        <f t="shared" si="116"/>
        <v/>
      </c>
      <c r="AW1154" s="105" t="str">
        <f>IF(ISNUMBER($AV1154),INDEX($C$1:$AB$3985,$AV1154,AW$4),"")</f>
        <v/>
      </c>
      <c r="AX1154" s="105" t="str">
        <f>IF(ISNUMBER($AV1154),INDEX($C$1:$AB$3985,$AV1154,AX$4),"")</f>
        <v/>
      </c>
      <c r="AY1154" s="128"/>
      <c r="AZ1154" s="128"/>
      <c r="BA1154" s="128" t="str">
        <f t="shared" si="117"/>
        <v/>
      </c>
      <c r="BB1154" s="105" t="str">
        <f>IF(ISNUMBER($BA1154),INDEX($C$1:$AB$3985,$BA1154,BB$4),"")</f>
        <v/>
      </c>
      <c r="BC1154" s="105"/>
    </row>
    <row r="1155" spans="1:55" x14ac:dyDescent="0.25">
      <c r="A1155" s="98"/>
      <c r="B1155" s="98">
        <f>ROW()</f>
        <v>1155</v>
      </c>
      <c r="C1155" s="73"/>
      <c r="D1155" s="179" t="s">
        <v>1227</v>
      </c>
      <c r="E1155" s="175">
        <v>26.758320000000001</v>
      </c>
      <c r="F1155" s="175">
        <v>0</v>
      </c>
      <c r="G1155" s="176" t="s">
        <v>854</v>
      </c>
      <c r="H1155" s="176"/>
      <c r="I1155" s="176"/>
      <c r="J1155" s="172"/>
      <c r="K1155" s="173"/>
      <c r="L1155" s="178"/>
      <c r="M1155" s="36"/>
      <c r="N1155" s="36"/>
      <c r="O1155" s="36"/>
      <c r="P1155" s="36"/>
      <c r="Q1155" s="36"/>
      <c r="R1155" s="3"/>
      <c r="S1155" s="106"/>
      <c r="T1155" s="106"/>
      <c r="U1155" s="106"/>
      <c r="V1155" s="106"/>
      <c r="W1155" s="106"/>
      <c r="X1155" s="106"/>
      <c r="Y1155" s="36"/>
      <c r="Z1155" s="36"/>
      <c r="AA1155" s="36"/>
      <c r="AB1155" s="188" t="str">
        <f t="shared" si="119"/>
        <v>or21c03_026.75832</v>
      </c>
      <c r="AC1155" s="188" t="s">
        <v>1585</v>
      </c>
      <c r="AD1155" s="131"/>
      <c r="AE1155" s="131"/>
      <c r="AF1155" s="131"/>
      <c r="AG1155" s="131"/>
      <c r="AH1155" s="131"/>
      <c r="AI1155" s="131"/>
      <c r="AJ1155" s="128" t="str">
        <f t="shared" si="113"/>
        <v/>
      </c>
      <c r="AK1155" s="7" t="str">
        <f>IF(ISNUMBER($AJ1155),INDEX($C$1:$AB$3985,$AJ1155,AK$4),"")</f>
        <v/>
      </c>
      <c r="AL1155" s="7" t="str">
        <f>IF(ISNUMBER($AJ1155),INDEX($C$1:$AB$3985,$AJ1155,AL$4),"")</f>
        <v/>
      </c>
      <c r="AM1155" s="128"/>
      <c r="AN1155" s="128" t="str">
        <f t="shared" si="115"/>
        <v/>
      </c>
      <c r="AO1155" s="7" t="str">
        <f t="shared" si="118"/>
        <v/>
      </c>
      <c r="AP1155" s="10" t="str">
        <f t="shared" si="118"/>
        <v/>
      </c>
      <c r="AQ1155" s="310">
        <f>IF(ISNUMBER(SEARCH($T$30,AO1155)),MAX(AQ$5:AQ1154)+1,0)</f>
        <v>0</v>
      </c>
      <c r="AR1155" s="310">
        <f>IF(ISNUMBER(SEARCH($T$31,AO1155)),MAX(AR$5:AR1154)+1,0)</f>
        <v>0</v>
      </c>
      <c r="AS1155" s="128" t="str">
        <f t="shared" si="114"/>
        <v/>
      </c>
      <c r="AT1155" s="105" t="str">
        <f>IF(ISNUMBER($AS1155),INDEX($C$1:$AB$3985,$AS1155,AT$4),"")</f>
        <v/>
      </c>
      <c r="AU1155" s="128"/>
      <c r="AV1155" s="128" t="str">
        <f t="shared" si="116"/>
        <v/>
      </c>
      <c r="AW1155" s="105" t="str">
        <f>IF(ISNUMBER($AV1155),INDEX($C$1:$AB$3985,$AV1155,AW$4),"")</f>
        <v/>
      </c>
      <c r="AX1155" s="105" t="str">
        <f>IF(ISNUMBER($AV1155),INDEX($C$1:$AB$3985,$AV1155,AX$4),"")</f>
        <v/>
      </c>
      <c r="AY1155" s="128"/>
      <c r="AZ1155" s="128"/>
      <c r="BA1155" s="128" t="str">
        <f t="shared" si="117"/>
        <v/>
      </c>
      <c r="BB1155" s="105" t="str">
        <f>IF(ISNUMBER($BA1155),INDEX($C$1:$AB$3985,$BA1155,BB$4),"")</f>
        <v/>
      </c>
      <c r="BC1155" s="105"/>
    </row>
    <row r="1156" spans="1:55" x14ac:dyDescent="0.25">
      <c r="A1156" s="98"/>
      <c r="B1156" s="98">
        <f>ROW()</f>
        <v>1156</v>
      </c>
      <c r="C1156" s="73"/>
      <c r="D1156" s="179" t="s">
        <v>1228</v>
      </c>
      <c r="E1156" s="175">
        <v>21.749420000000001</v>
      </c>
      <c r="F1156" s="175">
        <v>0</v>
      </c>
      <c r="G1156" s="176" t="s">
        <v>854</v>
      </c>
      <c r="H1156" s="176"/>
      <c r="I1156" s="176"/>
      <c r="J1156" s="172"/>
      <c r="K1156" s="173"/>
      <c r="L1156" s="178"/>
      <c r="M1156" s="36"/>
      <c r="N1156" s="36"/>
      <c r="O1156" s="36"/>
      <c r="P1156" s="36"/>
      <c r="Q1156" s="36"/>
      <c r="R1156" s="3"/>
      <c r="S1156" s="106"/>
      <c r="T1156" s="106"/>
      <c r="U1156" s="106"/>
      <c r="V1156" s="106"/>
      <c r="W1156" s="106"/>
      <c r="X1156" s="106"/>
      <c r="Y1156" s="36"/>
      <c r="Z1156" s="36"/>
      <c r="AA1156" s="36"/>
      <c r="AB1156" s="188" t="str">
        <f t="shared" si="119"/>
        <v>or21c06_021.74942</v>
      </c>
      <c r="AC1156" s="188" t="s">
        <v>1585</v>
      </c>
      <c r="AD1156" s="131"/>
      <c r="AE1156" s="131"/>
      <c r="AF1156" s="131"/>
      <c r="AG1156" s="131"/>
      <c r="AH1156" s="131"/>
      <c r="AI1156" s="131"/>
      <c r="AJ1156" s="128" t="str">
        <f t="shared" si="113"/>
        <v/>
      </c>
      <c r="AK1156" s="7" t="str">
        <f>IF(ISNUMBER($AJ1156),INDEX($C$1:$AB$3985,$AJ1156,AK$4),"")</f>
        <v/>
      </c>
      <c r="AL1156" s="7" t="str">
        <f>IF(ISNUMBER($AJ1156),INDEX($C$1:$AB$3985,$AJ1156,AL$4),"")</f>
        <v/>
      </c>
      <c r="AM1156" s="128"/>
      <c r="AN1156" s="128" t="str">
        <f t="shared" si="115"/>
        <v/>
      </c>
      <c r="AO1156" s="7" t="str">
        <f t="shared" si="118"/>
        <v/>
      </c>
      <c r="AP1156" s="10" t="str">
        <f t="shared" si="118"/>
        <v/>
      </c>
      <c r="AQ1156" s="310">
        <f>IF(ISNUMBER(SEARCH($T$30,AO1156)),MAX(AQ$5:AQ1155)+1,0)</f>
        <v>0</v>
      </c>
      <c r="AR1156" s="310">
        <f>IF(ISNUMBER(SEARCH($T$31,AO1156)),MAX(AR$5:AR1155)+1,0)</f>
        <v>0</v>
      </c>
      <c r="AS1156" s="128" t="str">
        <f t="shared" si="114"/>
        <v/>
      </c>
      <c r="AT1156" s="105" t="str">
        <f>IF(ISNUMBER($AS1156),INDEX($C$1:$AB$3985,$AS1156,AT$4),"")</f>
        <v/>
      </c>
      <c r="AU1156" s="128"/>
      <c r="AV1156" s="128" t="str">
        <f t="shared" si="116"/>
        <v/>
      </c>
      <c r="AW1156" s="105" t="str">
        <f>IF(ISNUMBER($AV1156),INDEX($C$1:$AB$3985,$AV1156,AW$4),"")</f>
        <v/>
      </c>
      <c r="AX1156" s="105" t="str">
        <f>IF(ISNUMBER($AV1156),INDEX($C$1:$AB$3985,$AV1156,AX$4),"")</f>
        <v/>
      </c>
      <c r="AY1156" s="128"/>
      <c r="AZ1156" s="128"/>
      <c r="BA1156" s="128" t="str">
        <f t="shared" si="117"/>
        <v/>
      </c>
      <c r="BB1156" s="105" t="str">
        <f>IF(ISNUMBER($BA1156),INDEX($C$1:$AB$3985,$BA1156,BB$4),"")</f>
        <v/>
      </c>
      <c r="BC1156" s="105"/>
    </row>
    <row r="1157" spans="1:55" x14ac:dyDescent="0.25">
      <c r="A1157" s="98"/>
      <c r="B1157" s="98">
        <f>ROW()</f>
        <v>1157</v>
      </c>
      <c r="C1157" s="73"/>
      <c r="D1157" s="179" t="s">
        <v>1229</v>
      </c>
      <c r="E1157" s="175">
        <v>21.364740000000001</v>
      </c>
      <c r="F1157" s="175">
        <v>0</v>
      </c>
      <c r="G1157" s="176" t="s">
        <v>854</v>
      </c>
      <c r="H1157" s="176"/>
      <c r="I1157" s="176"/>
      <c r="J1157" s="172"/>
      <c r="K1157" s="173"/>
      <c r="L1157" s="178"/>
      <c r="M1157" s="36"/>
      <c r="N1157" s="36"/>
      <c r="O1157" s="36"/>
      <c r="P1157" s="36"/>
      <c r="Q1157" s="36"/>
      <c r="R1157" s="3"/>
      <c r="S1157" s="106"/>
      <c r="T1157" s="106"/>
      <c r="U1157" s="106"/>
      <c r="V1157" s="106"/>
      <c r="W1157" s="106"/>
      <c r="X1157" s="106"/>
      <c r="Y1157" s="36"/>
      <c r="Z1157" s="36"/>
      <c r="AA1157" s="36"/>
      <c r="AB1157" s="188" t="str">
        <f t="shared" si="119"/>
        <v>or21c07_021.36474</v>
      </c>
      <c r="AC1157" s="188" t="s">
        <v>1585</v>
      </c>
      <c r="AD1157" s="131"/>
      <c r="AE1157" s="131"/>
      <c r="AF1157" s="131"/>
      <c r="AG1157" s="131"/>
      <c r="AH1157" s="131"/>
      <c r="AI1157" s="131"/>
      <c r="AJ1157" s="128" t="str">
        <f t="shared" si="113"/>
        <v/>
      </c>
      <c r="AK1157" s="7" t="str">
        <f>IF(ISNUMBER($AJ1157),INDEX($C$1:$AB$3985,$AJ1157,AK$4),"")</f>
        <v/>
      </c>
      <c r="AL1157" s="7" t="str">
        <f>IF(ISNUMBER($AJ1157),INDEX($C$1:$AB$3985,$AJ1157,AL$4),"")</f>
        <v/>
      </c>
      <c r="AM1157" s="128"/>
      <c r="AN1157" s="128" t="str">
        <f t="shared" si="115"/>
        <v/>
      </c>
      <c r="AO1157" s="7" t="str">
        <f t="shared" si="118"/>
        <v/>
      </c>
      <c r="AP1157" s="10" t="str">
        <f t="shared" si="118"/>
        <v/>
      </c>
      <c r="AQ1157" s="310">
        <f>IF(ISNUMBER(SEARCH($T$30,AO1157)),MAX(AQ$5:AQ1156)+1,0)</f>
        <v>0</v>
      </c>
      <c r="AR1157" s="310">
        <f>IF(ISNUMBER(SEARCH($T$31,AO1157)),MAX(AR$5:AR1156)+1,0)</f>
        <v>0</v>
      </c>
      <c r="AS1157" s="128" t="str">
        <f t="shared" si="114"/>
        <v/>
      </c>
      <c r="AT1157" s="105" t="str">
        <f>IF(ISNUMBER($AS1157),INDEX($C$1:$AB$3985,$AS1157,AT$4),"")</f>
        <v/>
      </c>
      <c r="AU1157" s="128"/>
      <c r="AV1157" s="128" t="str">
        <f t="shared" si="116"/>
        <v/>
      </c>
      <c r="AW1157" s="105" t="str">
        <f>IF(ISNUMBER($AV1157),INDEX($C$1:$AB$3985,$AV1157,AW$4),"")</f>
        <v/>
      </c>
      <c r="AX1157" s="105" t="str">
        <f>IF(ISNUMBER($AV1157),INDEX($C$1:$AB$3985,$AV1157,AX$4),"")</f>
        <v/>
      </c>
      <c r="AY1157" s="128"/>
      <c r="AZ1157" s="128"/>
      <c r="BA1157" s="128" t="str">
        <f t="shared" si="117"/>
        <v/>
      </c>
      <c r="BB1157" s="105" t="str">
        <f>IF(ISNUMBER($BA1157),INDEX($C$1:$AB$3985,$BA1157,BB$4),"")</f>
        <v/>
      </c>
      <c r="BC1157" s="105"/>
    </row>
    <row r="1158" spans="1:55" x14ac:dyDescent="0.25">
      <c r="A1158" s="98"/>
      <c r="B1158" s="98">
        <f>ROW()</f>
        <v>1158</v>
      </c>
      <c r="C1158" s="73"/>
      <c r="D1158" s="179" t="s">
        <v>1230</v>
      </c>
      <c r="E1158" s="175">
        <v>20.462949999999999</v>
      </c>
      <c r="F1158" s="175">
        <v>0</v>
      </c>
      <c r="G1158" s="176" t="s">
        <v>854</v>
      </c>
      <c r="H1158" s="176"/>
      <c r="I1158" s="176"/>
      <c r="J1158" s="172"/>
      <c r="K1158" s="173"/>
      <c r="L1158" s="178"/>
      <c r="M1158" s="36"/>
      <c r="N1158" s="36"/>
      <c r="O1158" s="36"/>
      <c r="P1158" s="36"/>
      <c r="Q1158" s="36"/>
      <c r="R1158" s="3"/>
      <c r="S1158" s="106"/>
      <c r="T1158" s="106"/>
      <c r="U1158" s="106"/>
      <c r="V1158" s="106"/>
      <c r="W1158" s="106"/>
      <c r="X1158" s="106"/>
      <c r="Y1158" s="36"/>
      <c r="Z1158" s="36"/>
      <c r="AA1158" s="36"/>
      <c r="AB1158" s="188" t="str">
        <f t="shared" si="119"/>
        <v>or21c08_020.46295</v>
      </c>
      <c r="AC1158" s="188" t="s">
        <v>1585</v>
      </c>
      <c r="AD1158" s="131"/>
      <c r="AE1158" s="131"/>
      <c r="AF1158" s="131"/>
      <c r="AG1158" s="131"/>
      <c r="AH1158" s="131"/>
      <c r="AI1158" s="131"/>
      <c r="AJ1158" s="128" t="str">
        <f t="shared" ref="AJ1158:AJ1221" si="120">IF(AJ1157="","",IF(AJ1157+1&lt;=$AH$6,AJ1157+1,""))</f>
        <v/>
      </c>
      <c r="AK1158" s="7" t="str">
        <f>IF(ISNUMBER($AJ1158),INDEX($C$1:$AB$3985,$AJ1158,AK$4),"")</f>
        <v/>
      </c>
      <c r="AL1158" s="7" t="str">
        <f>IF(ISNUMBER($AJ1158),INDEX($C$1:$AB$3985,$AJ1158,AL$4),"")</f>
        <v/>
      </c>
      <c r="AM1158" s="128"/>
      <c r="AN1158" s="128" t="str">
        <f t="shared" si="115"/>
        <v/>
      </c>
      <c r="AO1158" s="7" t="str">
        <f t="shared" si="118"/>
        <v/>
      </c>
      <c r="AP1158" s="10" t="str">
        <f t="shared" si="118"/>
        <v/>
      </c>
      <c r="AQ1158" s="310">
        <f>IF(ISNUMBER(SEARCH($T$30,AO1158)),MAX(AQ$5:AQ1157)+1,0)</f>
        <v>0</v>
      </c>
      <c r="AR1158" s="310">
        <f>IF(ISNUMBER(SEARCH($T$31,AO1158)),MAX(AR$5:AR1157)+1,0)</f>
        <v>0</v>
      </c>
      <c r="AS1158" s="128" t="str">
        <f t="shared" ref="AS1158:AS1221" si="121">IF(AS1157="","",IF(AS1157+1&lt;=$AH$8,AS1157+1,""))</f>
        <v/>
      </c>
      <c r="AT1158" s="105" t="str">
        <f>IF(ISNUMBER($AS1158),INDEX($C$1:$AB$3985,$AS1158,AT$4),"")</f>
        <v/>
      </c>
      <c r="AU1158" s="128"/>
      <c r="AV1158" s="128" t="str">
        <f t="shared" si="116"/>
        <v/>
      </c>
      <c r="AW1158" s="105" t="str">
        <f>IF(ISNUMBER($AV1158),INDEX($C$1:$AB$3985,$AV1158,AW$4),"")</f>
        <v/>
      </c>
      <c r="AX1158" s="105" t="str">
        <f>IF(ISNUMBER($AV1158),INDEX($C$1:$AB$3985,$AV1158,AX$4),"")</f>
        <v/>
      </c>
      <c r="AY1158" s="128"/>
      <c r="AZ1158" s="128"/>
      <c r="BA1158" s="128" t="str">
        <f t="shared" si="117"/>
        <v/>
      </c>
      <c r="BB1158" s="105" t="str">
        <f>IF(ISNUMBER($BA1158),INDEX($C$1:$AB$3985,$BA1158,BB$4),"")</f>
        <v/>
      </c>
      <c r="BC1158" s="105"/>
    </row>
    <row r="1159" spans="1:55" x14ac:dyDescent="0.25">
      <c r="A1159" s="98"/>
      <c r="B1159" s="98">
        <f>ROW()</f>
        <v>1159</v>
      </c>
      <c r="C1159" s="73"/>
      <c r="D1159" s="179" t="s">
        <v>1231</v>
      </c>
      <c r="E1159" s="175">
        <v>19.869119999999999</v>
      </c>
      <c r="F1159" s="175">
        <v>0</v>
      </c>
      <c r="G1159" s="176" t="s">
        <v>854</v>
      </c>
      <c r="H1159" s="176"/>
      <c r="I1159" s="176"/>
      <c r="J1159" s="172"/>
      <c r="K1159" s="173"/>
      <c r="L1159" s="178"/>
      <c r="M1159" s="36"/>
      <c r="N1159" s="36"/>
      <c r="O1159" s="36"/>
      <c r="P1159" s="36"/>
      <c r="Q1159" s="36"/>
      <c r="R1159" s="3"/>
      <c r="S1159" s="106"/>
      <c r="T1159" s="106"/>
      <c r="U1159" s="106"/>
      <c r="V1159" s="106"/>
      <c r="W1159" s="106"/>
      <c r="X1159" s="106"/>
      <c r="Y1159" s="36"/>
      <c r="Z1159" s="36"/>
      <c r="AA1159" s="36"/>
      <c r="AB1159" s="188" t="str">
        <f t="shared" si="119"/>
        <v>or21c09_019.86912</v>
      </c>
      <c r="AC1159" s="188" t="s">
        <v>1585</v>
      </c>
      <c r="AD1159" s="131"/>
      <c r="AE1159" s="131"/>
      <c r="AF1159" s="131"/>
      <c r="AG1159" s="131"/>
      <c r="AH1159" s="131"/>
      <c r="AI1159" s="131"/>
      <c r="AJ1159" s="128" t="str">
        <f t="shared" si="120"/>
        <v/>
      </c>
      <c r="AK1159" s="7" t="str">
        <f>IF(ISNUMBER($AJ1159),INDEX($C$1:$AB$3985,$AJ1159,AK$4),"")</f>
        <v/>
      </c>
      <c r="AL1159" s="7" t="str">
        <f>IF(ISNUMBER($AJ1159),INDEX($C$1:$AB$3985,$AJ1159,AL$4),"")</f>
        <v/>
      </c>
      <c r="AM1159" s="128"/>
      <c r="AN1159" s="128" t="str">
        <f t="shared" ref="AN1159:AN1222" si="122">IF(AN1158="","",IF(AN1158+1&lt;=$AH$7,AN1158+1,""))</f>
        <v/>
      </c>
      <c r="AO1159" s="7" t="str">
        <f t="shared" si="118"/>
        <v/>
      </c>
      <c r="AP1159" s="10" t="str">
        <f t="shared" si="118"/>
        <v/>
      </c>
      <c r="AQ1159" s="310">
        <f>IF(ISNUMBER(SEARCH($T$30,AO1159)),MAX(AQ$5:AQ1158)+1,0)</f>
        <v>0</v>
      </c>
      <c r="AR1159" s="310">
        <f>IF(ISNUMBER(SEARCH($T$31,AO1159)),MAX(AR$5:AR1158)+1,0)</f>
        <v>0</v>
      </c>
      <c r="AS1159" s="128" t="str">
        <f t="shared" si="121"/>
        <v/>
      </c>
      <c r="AT1159" s="105" t="str">
        <f>IF(ISNUMBER($AS1159),INDEX($C$1:$AB$3985,$AS1159,AT$4),"")</f>
        <v/>
      </c>
      <c r="AU1159" s="128"/>
      <c r="AV1159" s="128" t="str">
        <f t="shared" ref="AV1159:AV1222" si="123">IF(AV1158="","",IF(AV1158+1&lt;=$AH$9,AV1158+1,""))</f>
        <v/>
      </c>
      <c r="AW1159" s="105" t="str">
        <f>IF(ISNUMBER($AV1159),INDEX($C$1:$AB$3985,$AV1159,AW$4),"")</f>
        <v/>
      </c>
      <c r="AX1159" s="105" t="str">
        <f>IF(ISNUMBER($AV1159),INDEX($C$1:$AB$3985,$AV1159,AX$4),"")</f>
        <v/>
      </c>
      <c r="AY1159" s="128"/>
      <c r="AZ1159" s="128"/>
      <c r="BA1159" s="128" t="str">
        <f t="shared" ref="BA1159:BA1222" si="124">IF(BA1158="","",IF(BA1158+1&lt;=$AH$10,BA1158+1,""))</f>
        <v/>
      </c>
      <c r="BB1159" s="105" t="str">
        <f>IF(ISNUMBER($BA1159),INDEX($C$1:$AB$3985,$BA1159,BB$4),"")</f>
        <v/>
      </c>
      <c r="BC1159" s="105"/>
    </row>
    <row r="1160" spans="1:55" x14ac:dyDescent="0.25">
      <c r="A1160" s="98"/>
      <c r="B1160" s="98">
        <f>ROW()</f>
        <v>1160</v>
      </c>
      <c r="C1160" s="73"/>
      <c r="D1160" s="179" t="s">
        <v>1232</v>
      </c>
      <c r="E1160" s="175">
        <v>19.05</v>
      </c>
      <c r="F1160" s="175">
        <v>0</v>
      </c>
      <c r="G1160" s="176" t="s">
        <v>854</v>
      </c>
      <c r="H1160" s="176"/>
      <c r="I1160" s="176"/>
      <c r="J1160" s="172"/>
      <c r="K1160" s="173"/>
      <c r="L1160" s="178"/>
      <c r="M1160" s="36"/>
      <c r="N1160" s="36"/>
      <c r="O1160" s="36"/>
      <c r="P1160" s="36"/>
      <c r="Q1160" s="36"/>
      <c r="R1160" s="3"/>
      <c r="S1160" s="106"/>
      <c r="T1160" s="106"/>
      <c r="U1160" s="106"/>
      <c r="V1160" s="106"/>
      <c r="W1160" s="106"/>
      <c r="X1160" s="106"/>
      <c r="Y1160" s="36"/>
      <c r="Z1160" s="36"/>
      <c r="AA1160" s="36"/>
      <c r="AB1160" s="188" t="str">
        <f t="shared" si="119"/>
        <v>or21c10_019.05</v>
      </c>
      <c r="AC1160" s="188" t="s">
        <v>1585</v>
      </c>
      <c r="AD1160" s="131"/>
      <c r="AE1160" s="131"/>
      <c r="AF1160" s="131"/>
      <c r="AG1160" s="131"/>
      <c r="AH1160" s="131"/>
      <c r="AI1160" s="131"/>
      <c r="AJ1160" s="128" t="str">
        <f t="shared" si="120"/>
        <v/>
      </c>
      <c r="AK1160" s="7" t="str">
        <f>IF(ISNUMBER($AJ1160),INDEX($C$1:$AB$3985,$AJ1160,AK$4),"")</f>
        <v/>
      </c>
      <c r="AL1160" s="7" t="str">
        <f>IF(ISNUMBER($AJ1160),INDEX($C$1:$AB$3985,$AJ1160,AL$4),"")</f>
        <v/>
      </c>
      <c r="AM1160" s="128"/>
      <c r="AN1160" s="128" t="str">
        <f t="shared" si="122"/>
        <v/>
      </c>
      <c r="AO1160" s="7" t="str">
        <f t="shared" si="118"/>
        <v/>
      </c>
      <c r="AP1160" s="10" t="str">
        <f t="shared" si="118"/>
        <v/>
      </c>
      <c r="AQ1160" s="310">
        <f>IF(ISNUMBER(SEARCH($T$30,AO1160)),MAX(AQ$5:AQ1159)+1,0)</f>
        <v>0</v>
      </c>
      <c r="AR1160" s="310">
        <f>IF(ISNUMBER(SEARCH($T$31,AO1160)),MAX(AR$5:AR1159)+1,0)</f>
        <v>0</v>
      </c>
      <c r="AS1160" s="128" t="str">
        <f t="shared" si="121"/>
        <v/>
      </c>
      <c r="AT1160" s="105" t="str">
        <f>IF(ISNUMBER($AS1160),INDEX($C$1:$AB$3985,$AS1160,AT$4),"")</f>
        <v/>
      </c>
      <c r="AU1160" s="128"/>
      <c r="AV1160" s="128" t="str">
        <f t="shared" si="123"/>
        <v/>
      </c>
      <c r="AW1160" s="105" t="str">
        <f>IF(ISNUMBER($AV1160),INDEX($C$1:$AB$3985,$AV1160,AW$4),"")</f>
        <v/>
      </c>
      <c r="AX1160" s="105" t="str">
        <f>IF(ISNUMBER($AV1160),INDEX($C$1:$AB$3985,$AV1160,AX$4),"")</f>
        <v/>
      </c>
      <c r="AY1160" s="128"/>
      <c r="AZ1160" s="128"/>
      <c r="BA1160" s="128" t="str">
        <f t="shared" si="124"/>
        <v/>
      </c>
      <c r="BB1160" s="105" t="str">
        <f>IF(ISNUMBER($BA1160),INDEX($C$1:$AB$3985,$BA1160,BB$4),"")</f>
        <v/>
      </c>
      <c r="BC1160" s="105"/>
    </row>
    <row r="1161" spans="1:55" x14ac:dyDescent="0.25">
      <c r="A1161" s="98"/>
      <c r="B1161" s="98">
        <f>ROW()</f>
        <v>1161</v>
      </c>
      <c r="C1161" s="73"/>
      <c r="D1161" s="179" t="s">
        <v>1233</v>
      </c>
      <c r="E1161" s="175">
        <v>18.15663</v>
      </c>
      <c r="F1161" s="175">
        <v>0</v>
      </c>
      <c r="G1161" s="176" t="s">
        <v>854</v>
      </c>
      <c r="H1161" s="176"/>
      <c r="I1161" s="176"/>
      <c r="J1161" s="172"/>
      <c r="K1161" s="173"/>
      <c r="L1161" s="178"/>
      <c r="M1161" s="36"/>
      <c r="N1161" s="36"/>
      <c r="O1161" s="36"/>
      <c r="P1161" s="36"/>
      <c r="Q1161" s="36"/>
      <c r="R1161" s="3"/>
      <c r="S1161" s="106"/>
      <c r="T1161" s="106"/>
      <c r="U1161" s="106"/>
      <c r="V1161" s="106"/>
      <c r="W1161" s="106"/>
      <c r="X1161" s="106"/>
      <c r="Y1161" s="36"/>
      <c r="Z1161" s="36"/>
      <c r="AA1161" s="36"/>
      <c r="AB1161" s="188" t="str">
        <f t="shared" si="119"/>
        <v>or21c11_018.15663</v>
      </c>
      <c r="AC1161" s="188" t="s">
        <v>1585</v>
      </c>
      <c r="AD1161" s="131"/>
      <c r="AE1161" s="131"/>
      <c r="AF1161" s="131"/>
      <c r="AG1161" s="131"/>
      <c r="AH1161" s="131"/>
      <c r="AI1161" s="131"/>
      <c r="AJ1161" s="128" t="str">
        <f t="shared" si="120"/>
        <v/>
      </c>
      <c r="AK1161" s="7" t="str">
        <f>IF(ISNUMBER($AJ1161),INDEX($C$1:$AB$3985,$AJ1161,AK$4),"")</f>
        <v/>
      </c>
      <c r="AL1161" s="7" t="str">
        <f>IF(ISNUMBER($AJ1161),INDEX($C$1:$AB$3985,$AJ1161,AL$4),"")</f>
        <v/>
      </c>
      <c r="AM1161" s="128"/>
      <c r="AN1161" s="128" t="str">
        <f t="shared" si="122"/>
        <v/>
      </c>
      <c r="AO1161" s="7" t="str">
        <f t="shared" si="118"/>
        <v/>
      </c>
      <c r="AP1161" s="10" t="str">
        <f t="shared" si="118"/>
        <v/>
      </c>
      <c r="AQ1161" s="310">
        <f>IF(ISNUMBER(SEARCH($T$30,AO1161)),MAX(AQ$5:AQ1160)+1,0)</f>
        <v>0</v>
      </c>
      <c r="AR1161" s="310">
        <f>IF(ISNUMBER(SEARCH($T$31,AO1161)),MAX(AR$5:AR1160)+1,0)</f>
        <v>0</v>
      </c>
      <c r="AS1161" s="128" t="str">
        <f t="shared" si="121"/>
        <v/>
      </c>
      <c r="AT1161" s="105" t="str">
        <f>IF(ISNUMBER($AS1161),INDEX($C$1:$AB$3985,$AS1161,AT$4),"")</f>
        <v/>
      </c>
      <c r="AU1161" s="128"/>
      <c r="AV1161" s="128" t="str">
        <f t="shared" si="123"/>
        <v/>
      </c>
      <c r="AW1161" s="105" t="str">
        <f>IF(ISNUMBER($AV1161),INDEX($C$1:$AB$3985,$AV1161,AW$4),"")</f>
        <v/>
      </c>
      <c r="AX1161" s="105" t="str">
        <f>IF(ISNUMBER($AV1161),INDEX($C$1:$AB$3985,$AV1161,AX$4),"")</f>
        <v/>
      </c>
      <c r="AY1161" s="128"/>
      <c r="AZ1161" s="128"/>
      <c r="BA1161" s="128" t="str">
        <f t="shared" si="124"/>
        <v/>
      </c>
      <c r="BB1161" s="105" t="str">
        <f>IF(ISNUMBER($BA1161),INDEX($C$1:$AB$3985,$BA1161,BB$4),"")</f>
        <v/>
      </c>
      <c r="BC1161" s="105"/>
    </row>
    <row r="1162" spans="1:55" x14ac:dyDescent="0.25">
      <c r="A1162" s="98"/>
      <c r="B1162" s="98">
        <f>ROW()</f>
        <v>1162</v>
      </c>
      <c r="C1162" s="73"/>
      <c r="D1162" s="179" t="s">
        <v>1234</v>
      </c>
      <c r="E1162" s="175">
        <v>17.059619999999999</v>
      </c>
      <c r="F1162" s="175">
        <v>0</v>
      </c>
      <c r="G1162" s="176" t="s">
        <v>854</v>
      </c>
      <c r="H1162" s="176"/>
      <c r="I1162" s="176"/>
      <c r="J1162" s="172"/>
      <c r="K1162" s="173"/>
      <c r="L1162" s="178"/>
      <c r="M1162" s="36"/>
      <c r="N1162" s="36"/>
      <c r="O1162" s="36"/>
      <c r="P1162" s="36"/>
      <c r="Q1162" s="36"/>
      <c r="R1162" s="3"/>
      <c r="S1162" s="106"/>
      <c r="T1162" s="106"/>
      <c r="U1162" s="106"/>
      <c r="V1162" s="106"/>
      <c r="W1162" s="106"/>
      <c r="X1162" s="106"/>
      <c r="Y1162" s="36"/>
      <c r="Z1162" s="36"/>
      <c r="AA1162" s="36"/>
      <c r="AB1162" s="188" t="str">
        <f t="shared" si="119"/>
        <v>or21c12_017.05962</v>
      </c>
      <c r="AC1162" s="188" t="s">
        <v>1585</v>
      </c>
      <c r="AD1162" s="131"/>
      <c r="AE1162" s="131"/>
      <c r="AF1162" s="131"/>
      <c r="AG1162" s="131"/>
      <c r="AH1162" s="131"/>
      <c r="AI1162" s="131"/>
      <c r="AJ1162" s="128" t="str">
        <f t="shared" si="120"/>
        <v/>
      </c>
      <c r="AK1162" s="7" t="str">
        <f>IF(ISNUMBER($AJ1162),INDEX($C$1:$AB$3985,$AJ1162,AK$4),"")</f>
        <v/>
      </c>
      <c r="AL1162" s="7" t="str">
        <f>IF(ISNUMBER($AJ1162),INDEX($C$1:$AB$3985,$AJ1162,AL$4),"")</f>
        <v/>
      </c>
      <c r="AM1162" s="128"/>
      <c r="AN1162" s="128" t="str">
        <f t="shared" si="122"/>
        <v/>
      </c>
      <c r="AO1162" s="7" t="str">
        <f t="shared" si="118"/>
        <v/>
      </c>
      <c r="AP1162" s="10" t="str">
        <f t="shared" si="118"/>
        <v/>
      </c>
      <c r="AQ1162" s="310">
        <f>IF(ISNUMBER(SEARCH($T$30,AO1162)),MAX(AQ$5:AQ1161)+1,0)</f>
        <v>0</v>
      </c>
      <c r="AR1162" s="310">
        <f>IF(ISNUMBER(SEARCH($T$31,AO1162)),MAX(AR$5:AR1161)+1,0)</f>
        <v>0</v>
      </c>
      <c r="AS1162" s="128" t="str">
        <f t="shared" si="121"/>
        <v/>
      </c>
      <c r="AT1162" s="105" t="str">
        <f>IF(ISNUMBER($AS1162),INDEX($C$1:$AB$3985,$AS1162,AT$4),"")</f>
        <v/>
      </c>
      <c r="AU1162" s="128"/>
      <c r="AV1162" s="128" t="str">
        <f t="shared" si="123"/>
        <v/>
      </c>
      <c r="AW1162" s="105" t="str">
        <f>IF(ISNUMBER($AV1162),INDEX($C$1:$AB$3985,$AV1162,AW$4),"")</f>
        <v/>
      </c>
      <c r="AX1162" s="105" t="str">
        <f>IF(ISNUMBER($AV1162),INDEX($C$1:$AB$3985,$AV1162,AX$4),"")</f>
        <v/>
      </c>
      <c r="AY1162" s="128"/>
      <c r="AZ1162" s="128"/>
      <c r="BA1162" s="128" t="str">
        <f t="shared" si="124"/>
        <v/>
      </c>
      <c r="BB1162" s="105" t="str">
        <f>IF(ISNUMBER($BA1162),INDEX($C$1:$AB$3985,$BA1162,BB$4),"")</f>
        <v/>
      </c>
      <c r="BC1162" s="105"/>
    </row>
    <row r="1163" spans="1:55" x14ac:dyDescent="0.25">
      <c r="A1163" s="98"/>
      <c r="B1163" s="98">
        <f>ROW()</f>
        <v>1163</v>
      </c>
      <c r="C1163" s="73"/>
      <c r="D1163" s="179" t="s">
        <v>1235</v>
      </c>
      <c r="E1163" s="175">
        <v>16.07225</v>
      </c>
      <c r="F1163" s="175">
        <v>0</v>
      </c>
      <c r="G1163" s="176" t="s">
        <v>854</v>
      </c>
      <c r="H1163" s="176"/>
      <c r="I1163" s="176"/>
      <c r="J1163" s="172"/>
      <c r="K1163" s="173"/>
      <c r="L1163" s="178"/>
      <c r="M1163" s="36"/>
      <c r="N1163" s="36"/>
      <c r="O1163" s="36"/>
      <c r="P1163" s="36"/>
      <c r="Q1163" s="36"/>
      <c r="R1163" s="3"/>
      <c r="S1163" s="106"/>
      <c r="T1163" s="106"/>
      <c r="U1163" s="106"/>
      <c r="V1163" s="106"/>
      <c r="W1163" s="106"/>
      <c r="X1163" s="106"/>
      <c r="Y1163" s="36"/>
      <c r="Z1163" s="36"/>
      <c r="AA1163" s="36"/>
      <c r="AB1163" s="188" t="str">
        <f t="shared" si="119"/>
        <v>or21c13_016.07225</v>
      </c>
      <c r="AC1163" s="188" t="s">
        <v>1585</v>
      </c>
      <c r="AD1163" s="131"/>
      <c r="AE1163" s="131"/>
      <c r="AF1163" s="131"/>
      <c r="AG1163" s="131"/>
      <c r="AH1163" s="131"/>
      <c r="AI1163" s="131"/>
      <c r="AJ1163" s="128" t="str">
        <f t="shared" si="120"/>
        <v/>
      </c>
      <c r="AK1163" s="7" t="str">
        <f>IF(ISNUMBER($AJ1163),INDEX($C$1:$AB$3985,$AJ1163,AK$4),"")</f>
        <v/>
      </c>
      <c r="AL1163" s="7" t="str">
        <f>IF(ISNUMBER($AJ1163),INDEX($C$1:$AB$3985,$AJ1163,AL$4),"")</f>
        <v/>
      </c>
      <c r="AM1163" s="128"/>
      <c r="AN1163" s="128" t="str">
        <f t="shared" si="122"/>
        <v/>
      </c>
      <c r="AO1163" s="7" t="str">
        <f t="shared" si="118"/>
        <v/>
      </c>
      <c r="AP1163" s="10" t="str">
        <f t="shared" si="118"/>
        <v/>
      </c>
      <c r="AQ1163" s="310">
        <f>IF(ISNUMBER(SEARCH($T$30,AO1163)),MAX(AQ$5:AQ1162)+1,0)</f>
        <v>0</v>
      </c>
      <c r="AR1163" s="310">
        <f>IF(ISNUMBER(SEARCH($T$31,AO1163)),MAX(AR$5:AR1162)+1,0)</f>
        <v>0</v>
      </c>
      <c r="AS1163" s="128" t="str">
        <f t="shared" si="121"/>
        <v/>
      </c>
      <c r="AT1163" s="105" t="str">
        <f>IF(ISNUMBER($AS1163),INDEX($C$1:$AB$3985,$AS1163,AT$4),"")</f>
        <v/>
      </c>
      <c r="AU1163" s="128"/>
      <c r="AV1163" s="128" t="str">
        <f t="shared" si="123"/>
        <v/>
      </c>
      <c r="AW1163" s="105" t="str">
        <f>IF(ISNUMBER($AV1163),INDEX($C$1:$AB$3985,$AV1163,AW$4),"")</f>
        <v/>
      </c>
      <c r="AX1163" s="105" t="str">
        <f>IF(ISNUMBER($AV1163),INDEX($C$1:$AB$3985,$AV1163,AX$4),"")</f>
        <v/>
      </c>
      <c r="AY1163" s="128"/>
      <c r="AZ1163" s="128"/>
      <c r="BA1163" s="128" t="str">
        <f t="shared" si="124"/>
        <v/>
      </c>
      <c r="BB1163" s="105" t="str">
        <f>IF(ISNUMBER($BA1163),INDEX($C$1:$AB$3985,$BA1163,BB$4),"")</f>
        <v/>
      </c>
      <c r="BC1163" s="105"/>
    </row>
    <row r="1164" spans="1:55" x14ac:dyDescent="0.25">
      <c r="A1164" s="98"/>
      <c r="B1164" s="98">
        <f>ROW()</f>
        <v>1164</v>
      </c>
      <c r="C1164" s="73"/>
      <c r="D1164" s="179" t="s">
        <v>1236</v>
      </c>
      <c r="E1164" s="175">
        <v>15.351649999999999</v>
      </c>
      <c r="F1164" s="175">
        <v>0</v>
      </c>
      <c r="G1164" s="176" t="s">
        <v>854</v>
      </c>
      <c r="H1164" s="176"/>
      <c r="I1164" s="176"/>
      <c r="J1164" s="172"/>
      <c r="K1164" s="173"/>
      <c r="L1164" s="178"/>
      <c r="M1164" s="36"/>
      <c r="N1164" s="36"/>
      <c r="O1164" s="36"/>
      <c r="P1164" s="36"/>
      <c r="Q1164" s="36"/>
      <c r="R1164" s="3"/>
      <c r="S1164" s="106"/>
      <c r="T1164" s="106"/>
      <c r="U1164" s="106"/>
      <c r="V1164" s="106"/>
      <c r="W1164" s="106"/>
      <c r="X1164" s="106"/>
      <c r="Y1164" s="36"/>
      <c r="Z1164" s="36"/>
      <c r="AA1164" s="36"/>
      <c r="AB1164" s="188" t="str">
        <f t="shared" si="119"/>
        <v>or21c14_015.35165</v>
      </c>
      <c r="AC1164" s="188" t="s">
        <v>1585</v>
      </c>
      <c r="AD1164" s="131"/>
      <c r="AE1164" s="131"/>
      <c r="AF1164" s="131"/>
      <c r="AG1164" s="131"/>
      <c r="AH1164" s="131"/>
      <c r="AI1164" s="131"/>
      <c r="AJ1164" s="128" t="str">
        <f t="shared" si="120"/>
        <v/>
      </c>
      <c r="AK1164" s="7" t="str">
        <f>IF(ISNUMBER($AJ1164),INDEX($C$1:$AB$3985,$AJ1164,AK$4),"")</f>
        <v/>
      </c>
      <c r="AL1164" s="7" t="str">
        <f>IF(ISNUMBER($AJ1164),INDEX($C$1:$AB$3985,$AJ1164,AL$4),"")</f>
        <v/>
      </c>
      <c r="AM1164" s="128"/>
      <c r="AN1164" s="128" t="str">
        <f t="shared" si="122"/>
        <v/>
      </c>
      <c r="AO1164" s="7" t="str">
        <f t="shared" si="118"/>
        <v/>
      </c>
      <c r="AP1164" s="10" t="str">
        <f t="shared" si="118"/>
        <v/>
      </c>
      <c r="AQ1164" s="310">
        <f>IF(ISNUMBER(SEARCH($T$30,AO1164)),MAX(AQ$5:AQ1163)+1,0)</f>
        <v>0</v>
      </c>
      <c r="AR1164" s="310">
        <f>IF(ISNUMBER(SEARCH($T$31,AO1164)),MAX(AR$5:AR1163)+1,0)</f>
        <v>0</v>
      </c>
      <c r="AS1164" s="128" t="str">
        <f t="shared" si="121"/>
        <v/>
      </c>
      <c r="AT1164" s="105" t="str">
        <f>IF(ISNUMBER($AS1164),INDEX($C$1:$AB$3985,$AS1164,AT$4),"")</f>
        <v/>
      </c>
      <c r="AU1164" s="128"/>
      <c r="AV1164" s="128" t="str">
        <f t="shared" si="123"/>
        <v/>
      </c>
      <c r="AW1164" s="105" t="str">
        <f>IF(ISNUMBER($AV1164),INDEX($C$1:$AB$3985,$AV1164,AW$4),"")</f>
        <v/>
      </c>
      <c r="AX1164" s="105" t="str">
        <f>IF(ISNUMBER($AV1164),INDEX($C$1:$AB$3985,$AV1164,AX$4),"")</f>
        <v/>
      </c>
      <c r="AY1164" s="128"/>
      <c r="AZ1164" s="128"/>
      <c r="BA1164" s="128" t="str">
        <f t="shared" si="124"/>
        <v/>
      </c>
      <c r="BB1164" s="105" t="str">
        <f>IF(ISNUMBER($BA1164),INDEX($C$1:$AB$3985,$BA1164,BB$4),"")</f>
        <v/>
      </c>
      <c r="BC1164" s="105"/>
    </row>
    <row r="1165" spans="1:55" x14ac:dyDescent="0.25">
      <c r="A1165" s="98"/>
      <c r="B1165" s="98">
        <f>ROW()</f>
        <v>1165</v>
      </c>
      <c r="C1165" s="73"/>
      <c r="D1165" s="179" t="s">
        <v>1237</v>
      </c>
      <c r="E1165" s="175">
        <v>15.9298</v>
      </c>
      <c r="F1165" s="175">
        <v>0</v>
      </c>
      <c r="G1165" s="176" t="s">
        <v>854</v>
      </c>
      <c r="H1165" s="176"/>
      <c r="I1165" s="176"/>
      <c r="J1165" s="172"/>
      <c r="K1165" s="173"/>
      <c r="L1165" s="178"/>
      <c r="M1165" s="36"/>
      <c r="N1165" s="36"/>
      <c r="O1165" s="36"/>
      <c r="P1165" s="36"/>
      <c r="Q1165" s="36"/>
      <c r="R1165" s="3"/>
      <c r="S1165" s="106"/>
      <c r="T1165" s="106"/>
      <c r="U1165" s="106"/>
      <c r="V1165" s="106"/>
      <c r="W1165" s="106"/>
      <c r="X1165" s="106"/>
      <c r="Y1165" s="36"/>
      <c r="Z1165" s="36"/>
      <c r="AA1165" s="36"/>
      <c r="AB1165" s="188" t="str">
        <f t="shared" si="119"/>
        <v>or21c15_015.9298</v>
      </c>
      <c r="AC1165" s="188" t="s">
        <v>1585</v>
      </c>
      <c r="AD1165" s="131"/>
      <c r="AE1165" s="131"/>
      <c r="AF1165" s="131"/>
      <c r="AG1165" s="131"/>
      <c r="AH1165" s="131"/>
      <c r="AI1165" s="131"/>
      <c r="AJ1165" s="128" t="str">
        <f t="shared" si="120"/>
        <v/>
      </c>
      <c r="AK1165" s="7" t="str">
        <f>IF(ISNUMBER($AJ1165),INDEX($C$1:$AB$3985,$AJ1165,AK$4),"")</f>
        <v/>
      </c>
      <c r="AL1165" s="7" t="str">
        <f>IF(ISNUMBER($AJ1165),INDEX($C$1:$AB$3985,$AJ1165,AL$4),"")</f>
        <v/>
      </c>
      <c r="AM1165" s="128"/>
      <c r="AN1165" s="128" t="str">
        <f t="shared" si="122"/>
        <v/>
      </c>
      <c r="AO1165" s="7" t="str">
        <f t="shared" si="118"/>
        <v/>
      </c>
      <c r="AP1165" s="10" t="str">
        <f t="shared" si="118"/>
        <v/>
      </c>
      <c r="AQ1165" s="310">
        <f>IF(ISNUMBER(SEARCH($T$30,AO1165)),MAX(AQ$5:AQ1164)+1,0)</f>
        <v>0</v>
      </c>
      <c r="AR1165" s="310">
        <f>IF(ISNUMBER(SEARCH($T$31,AO1165)),MAX(AR$5:AR1164)+1,0)</f>
        <v>0</v>
      </c>
      <c r="AS1165" s="128" t="str">
        <f t="shared" si="121"/>
        <v/>
      </c>
      <c r="AT1165" s="105" t="str">
        <f>IF(ISNUMBER($AS1165),INDEX($C$1:$AB$3985,$AS1165,AT$4),"")</f>
        <v/>
      </c>
      <c r="AU1165" s="128"/>
      <c r="AV1165" s="128" t="str">
        <f t="shared" si="123"/>
        <v/>
      </c>
      <c r="AW1165" s="105" t="str">
        <f>IF(ISNUMBER($AV1165),INDEX($C$1:$AB$3985,$AV1165,AW$4),"")</f>
        <v/>
      </c>
      <c r="AX1165" s="105" t="str">
        <f>IF(ISNUMBER($AV1165),INDEX($C$1:$AB$3985,$AV1165,AX$4),"")</f>
        <v/>
      </c>
      <c r="AY1165" s="128"/>
      <c r="AZ1165" s="128"/>
      <c r="BA1165" s="128" t="str">
        <f t="shared" si="124"/>
        <v/>
      </c>
      <c r="BB1165" s="105" t="str">
        <f>IF(ISNUMBER($BA1165),INDEX($C$1:$AB$3985,$BA1165,BB$4),"")</f>
        <v/>
      </c>
      <c r="BC1165" s="105"/>
    </row>
    <row r="1166" spans="1:55" x14ac:dyDescent="0.25">
      <c r="A1166" s="98"/>
      <c r="B1166" s="98">
        <f>ROW()</f>
        <v>1166</v>
      </c>
      <c r="C1166" s="73"/>
      <c r="D1166" s="179" t="s">
        <v>1238</v>
      </c>
      <c r="E1166" s="175">
        <v>16.388739999999999</v>
      </c>
      <c r="F1166" s="175">
        <v>0</v>
      </c>
      <c r="G1166" s="176" t="s">
        <v>854</v>
      </c>
      <c r="H1166" s="176"/>
      <c r="I1166" s="176"/>
      <c r="J1166" s="172"/>
      <c r="K1166" s="173"/>
      <c r="L1166" s="178"/>
      <c r="M1166" s="36"/>
      <c r="N1166" s="36"/>
      <c r="O1166" s="36"/>
      <c r="P1166" s="36"/>
      <c r="Q1166" s="36"/>
      <c r="R1166" s="3"/>
      <c r="S1166" s="106"/>
      <c r="T1166" s="106"/>
      <c r="U1166" s="106"/>
      <c r="V1166" s="106"/>
      <c r="W1166" s="106"/>
      <c r="X1166" s="106"/>
      <c r="Y1166" s="36"/>
      <c r="Z1166" s="36"/>
      <c r="AA1166" s="36"/>
      <c r="AB1166" s="188" t="str">
        <f t="shared" si="119"/>
        <v>or21c16_016.38874</v>
      </c>
      <c r="AC1166" s="188" t="s">
        <v>1585</v>
      </c>
      <c r="AD1166" s="131"/>
      <c r="AE1166" s="131"/>
      <c r="AF1166" s="131"/>
      <c r="AG1166" s="131"/>
      <c r="AH1166" s="131"/>
      <c r="AI1166" s="131"/>
      <c r="AJ1166" s="128" t="str">
        <f t="shared" si="120"/>
        <v/>
      </c>
      <c r="AK1166" s="7" t="str">
        <f>IF(ISNUMBER($AJ1166),INDEX($C$1:$AB$3985,$AJ1166,AK$4),"")</f>
        <v/>
      </c>
      <c r="AL1166" s="7" t="str">
        <f>IF(ISNUMBER($AJ1166),INDEX($C$1:$AB$3985,$AJ1166,AL$4),"")</f>
        <v/>
      </c>
      <c r="AM1166" s="128"/>
      <c r="AN1166" s="128" t="str">
        <f t="shared" si="122"/>
        <v/>
      </c>
      <c r="AO1166" s="7" t="str">
        <f t="shared" si="118"/>
        <v/>
      </c>
      <c r="AP1166" s="10" t="str">
        <f t="shared" si="118"/>
        <v/>
      </c>
      <c r="AQ1166" s="310">
        <f>IF(ISNUMBER(SEARCH($T$30,AO1166)),MAX(AQ$5:AQ1165)+1,0)</f>
        <v>0</v>
      </c>
      <c r="AR1166" s="310">
        <f>IF(ISNUMBER(SEARCH($T$31,AO1166)),MAX(AR$5:AR1165)+1,0)</f>
        <v>0</v>
      </c>
      <c r="AS1166" s="128" t="str">
        <f t="shared" si="121"/>
        <v/>
      </c>
      <c r="AT1166" s="105" t="str">
        <f>IF(ISNUMBER($AS1166),INDEX($C$1:$AB$3985,$AS1166,AT$4),"")</f>
        <v/>
      </c>
      <c r="AU1166" s="128"/>
      <c r="AV1166" s="128" t="str">
        <f t="shared" si="123"/>
        <v/>
      </c>
      <c r="AW1166" s="105" t="str">
        <f>IF(ISNUMBER($AV1166),INDEX($C$1:$AB$3985,$AV1166,AW$4),"")</f>
        <v/>
      </c>
      <c r="AX1166" s="105" t="str">
        <f>IF(ISNUMBER($AV1166),INDEX($C$1:$AB$3985,$AV1166,AX$4),"")</f>
        <v/>
      </c>
      <c r="AY1166" s="128"/>
      <c r="AZ1166" s="128"/>
      <c r="BA1166" s="128" t="str">
        <f t="shared" si="124"/>
        <v/>
      </c>
      <c r="BB1166" s="105" t="str">
        <f>IF(ISNUMBER($BA1166),INDEX($C$1:$AB$3985,$BA1166,BB$4),"")</f>
        <v/>
      </c>
      <c r="BC1166" s="105"/>
    </row>
    <row r="1167" spans="1:55" x14ac:dyDescent="0.25">
      <c r="A1167" s="98"/>
      <c r="B1167" s="98">
        <f>ROW()</f>
        <v>1167</v>
      </c>
      <c r="C1167" s="73"/>
      <c r="D1167" s="179" t="s">
        <v>1239</v>
      </c>
      <c r="E1167" s="175">
        <v>16.692530000000001</v>
      </c>
      <c r="F1167" s="175">
        <v>0</v>
      </c>
      <c r="G1167" s="176" t="s">
        <v>854</v>
      </c>
      <c r="H1167" s="176"/>
      <c r="I1167" s="176"/>
      <c r="J1167" s="172"/>
      <c r="K1167" s="173"/>
      <c r="L1167" s="178"/>
      <c r="M1167" s="36"/>
      <c r="N1167" s="36"/>
      <c r="O1167" s="36"/>
      <c r="P1167" s="36"/>
      <c r="Q1167" s="36"/>
      <c r="R1167" s="3"/>
      <c r="S1167" s="106"/>
      <c r="T1167" s="106"/>
      <c r="U1167" s="106"/>
      <c r="V1167" s="106"/>
      <c r="W1167" s="106"/>
      <c r="X1167" s="106"/>
      <c r="Y1167" s="36"/>
      <c r="Z1167" s="36"/>
      <c r="AA1167" s="36"/>
      <c r="AB1167" s="188" t="str">
        <f t="shared" si="119"/>
        <v>or21c17_016.69253</v>
      </c>
      <c r="AC1167" s="188" t="s">
        <v>1585</v>
      </c>
      <c r="AD1167" s="131"/>
      <c r="AE1167" s="131"/>
      <c r="AF1167" s="131"/>
      <c r="AG1167" s="131"/>
      <c r="AH1167" s="131"/>
      <c r="AI1167" s="131"/>
      <c r="AJ1167" s="128" t="str">
        <f t="shared" si="120"/>
        <v/>
      </c>
      <c r="AK1167" s="7" t="str">
        <f>IF(ISNUMBER($AJ1167),INDEX($C$1:$AB$3985,$AJ1167,AK$4),"")</f>
        <v/>
      </c>
      <c r="AL1167" s="7" t="str">
        <f>IF(ISNUMBER($AJ1167),INDEX($C$1:$AB$3985,$AJ1167,AL$4),"")</f>
        <v/>
      </c>
      <c r="AM1167" s="128"/>
      <c r="AN1167" s="128" t="str">
        <f t="shared" si="122"/>
        <v/>
      </c>
      <c r="AO1167" s="7" t="str">
        <f t="shared" si="118"/>
        <v/>
      </c>
      <c r="AP1167" s="10" t="str">
        <f t="shared" si="118"/>
        <v/>
      </c>
      <c r="AQ1167" s="310">
        <f>IF(ISNUMBER(SEARCH($T$30,AO1167)),MAX(AQ$5:AQ1166)+1,0)</f>
        <v>0</v>
      </c>
      <c r="AR1167" s="310">
        <f>IF(ISNUMBER(SEARCH($T$31,AO1167)),MAX(AR$5:AR1166)+1,0)</f>
        <v>0</v>
      </c>
      <c r="AS1167" s="128" t="str">
        <f t="shared" si="121"/>
        <v/>
      </c>
      <c r="AT1167" s="105" t="str">
        <f>IF(ISNUMBER($AS1167),INDEX($C$1:$AB$3985,$AS1167,AT$4),"")</f>
        <v/>
      </c>
      <c r="AU1167" s="128"/>
      <c r="AV1167" s="128" t="str">
        <f t="shared" si="123"/>
        <v/>
      </c>
      <c r="AW1167" s="105" t="str">
        <f>IF(ISNUMBER($AV1167),INDEX($C$1:$AB$3985,$AV1167,AW$4),"")</f>
        <v/>
      </c>
      <c r="AX1167" s="105" t="str">
        <f>IF(ISNUMBER($AV1167),INDEX($C$1:$AB$3985,$AV1167,AX$4),"")</f>
        <v/>
      </c>
      <c r="AY1167" s="128"/>
      <c r="AZ1167" s="128"/>
      <c r="BA1167" s="128" t="str">
        <f t="shared" si="124"/>
        <v/>
      </c>
      <c r="BB1167" s="105" t="str">
        <f>IF(ISNUMBER($BA1167),INDEX($C$1:$AB$3985,$BA1167,BB$4),"")</f>
        <v/>
      </c>
      <c r="BC1167" s="105"/>
    </row>
    <row r="1168" spans="1:55" x14ac:dyDescent="0.25">
      <c r="A1168" s="98"/>
      <c r="B1168" s="98">
        <f>ROW()</f>
        <v>1168</v>
      </c>
      <c r="C1168" s="73"/>
      <c r="D1168" s="179" t="s">
        <v>1240</v>
      </c>
      <c r="E1168" s="175">
        <v>16.880230000000001</v>
      </c>
      <c r="F1168" s="175">
        <v>0</v>
      </c>
      <c r="G1168" s="176" t="s">
        <v>854</v>
      </c>
      <c r="H1168" s="176"/>
      <c r="I1168" s="176"/>
      <c r="J1168" s="172"/>
      <c r="K1168" s="173"/>
      <c r="L1168" s="178"/>
      <c r="M1168" s="36"/>
      <c r="N1168" s="36"/>
      <c r="O1168" s="36"/>
      <c r="P1168" s="36"/>
      <c r="Q1168" s="36"/>
      <c r="R1168" s="3"/>
      <c r="S1168" s="106"/>
      <c r="T1168" s="106"/>
      <c r="U1168" s="106"/>
      <c r="V1168" s="106"/>
      <c r="W1168" s="106"/>
      <c r="X1168" s="106"/>
      <c r="Y1168" s="36"/>
      <c r="Z1168" s="36"/>
      <c r="AA1168" s="36"/>
      <c r="AB1168" s="188" t="str">
        <f t="shared" si="119"/>
        <v>or21c18_016.88023</v>
      </c>
      <c r="AC1168" s="188" t="s">
        <v>1585</v>
      </c>
      <c r="AD1168" s="131"/>
      <c r="AE1168" s="131"/>
      <c r="AF1168" s="131"/>
      <c r="AG1168" s="131"/>
      <c r="AH1168" s="131"/>
      <c r="AI1168" s="131"/>
      <c r="AJ1168" s="128" t="str">
        <f t="shared" si="120"/>
        <v/>
      </c>
      <c r="AK1168" s="7" t="str">
        <f>IF(ISNUMBER($AJ1168),INDEX($C$1:$AB$3985,$AJ1168,AK$4),"")</f>
        <v/>
      </c>
      <c r="AL1168" s="7" t="str">
        <f>IF(ISNUMBER($AJ1168),INDEX($C$1:$AB$3985,$AJ1168,AL$4),"")</f>
        <v/>
      </c>
      <c r="AM1168" s="128"/>
      <c r="AN1168" s="128" t="str">
        <f t="shared" si="122"/>
        <v/>
      </c>
      <c r="AO1168" s="7" t="str">
        <f t="shared" si="118"/>
        <v/>
      </c>
      <c r="AP1168" s="10" t="str">
        <f t="shared" si="118"/>
        <v/>
      </c>
      <c r="AQ1168" s="310">
        <f>IF(ISNUMBER(SEARCH($T$30,AO1168)),MAX(AQ$5:AQ1167)+1,0)</f>
        <v>0</v>
      </c>
      <c r="AR1168" s="310">
        <f>IF(ISNUMBER(SEARCH($T$31,AO1168)),MAX(AR$5:AR1167)+1,0)</f>
        <v>0</v>
      </c>
      <c r="AS1168" s="128" t="str">
        <f t="shared" si="121"/>
        <v/>
      </c>
      <c r="AT1168" s="105" t="str">
        <f>IF(ISNUMBER($AS1168),INDEX($C$1:$AB$3985,$AS1168,AT$4),"")</f>
        <v/>
      </c>
      <c r="AU1168" s="128"/>
      <c r="AV1168" s="128" t="str">
        <f t="shared" si="123"/>
        <v/>
      </c>
      <c r="AW1168" s="105" t="str">
        <f>IF(ISNUMBER($AV1168),INDEX($C$1:$AB$3985,$AV1168,AW$4),"")</f>
        <v/>
      </c>
      <c r="AX1168" s="105" t="str">
        <f>IF(ISNUMBER($AV1168),INDEX($C$1:$AB$3985,$AV1168,AX$4),"")</f>
        <v/>
      </c>
      <c r="AY1168" s="128"/>
      <c r="AZ1168" s="128"/>
      <c r="BA1168" s="128" t="str">
        <f t="shared" si="124"/>
        <v/>
      </c>
      <c r="BB1168" s="105" t="str">
        <f>IF(ISNUMBER($BA1168),INDEX($C$1:$AB$3985,$BA1168,BB$4),"")</f>
        <v/>
      </c>
      <c r="BC1168" s="105"/>
    </row>
    <row r="1169" spans="1:55" x14ac:dyDescent="0.25">
      <c r="A1169" s="98"/>
      <c r="B1169" s="98">
        <f>ROW()</f>
        <v>1169</v>
      </c>
      <c r="C1169" s="73"/>
      <c r="D1169" s="179" t="s">
        <v>1241</v>
      </c>
      <c r="E1169" s="175">
        <v>16.977869999999999</v>
      </c>
      <c r="F1169" s="175">
        <v>0</v>
      </c>
      <c r="G1169" s="176" t="s">
        <v>854</v>
      </c>
      <c r="H1169" s="176"/>
      <c r="I1169" s="176"/>
      <c r="J1169" s="172"/>
      <c r="K1169" s="173"/>
      <c r="L1169" s="178"/>
      <c r="M1169" s="36"/>
      <c r="N1169" s="36"/>
      <c r="O1169" s="36"/>
      <c r="P1169" s="36"/>
      <c r="Q1169" s="36"/>
      <c r="R1169" s="3"/>
      <c r="S1169" s="106"/>
      <c r="T1169" s="106"/>
      <c r="U1169" s="106"/>
      <c r="V1169" s="106"/>
      <c r="W1169" s="106"/>
      <c r="X1169" s="106"/>
      <c r="Y1169" s="36"/>
      <c r="Z1169" s="36"/>
      <c r="AA1169" s="36"/>
      <c r="AB1169" s="188" t="str">
        <f t="shared" si="119"/>
        <v>or21c19_016.97787</v>
      </c>
      <c r="AC1169" s="188" t="s">
        <v>1585</v>
      </c>
      <c r="AD1169" s="131"/>
      <c r="AE1169" s="131"/>
      <c r="AF1169" s="131"/>
      <c r="AG1169" s="131"/>
      <c r="AH1169" s="131"/>
      <c r="AI1169" s="131"/>
      <c r="AJ1169" s="128" t="str">
        <f t="shared" si="120"/>
        <v/>
      </c>
      <c r="AK1169" s="7" t="str">
        <f>IF(ISNUMBER($AJ1169),INDEX($C$1:$AB$3985,$AJ1169,AK$4),"")</f>
        <v/>
      </c>
      <c r="AL1169" s="7" t="str">
        <f>IF(ISNUMBER($AJ1169),INDEX($C$1:$AB$3985,$AJ1169,AL$4),"")</f>
        <v/>
      </c>
      <c r="AM1169" s="128"/>
      <c r="AN1169" s="128" t="str">
        <f t="shared" si="122"/>
        <v/>
      </c>
      <c r="AO1169" s="7" t="str">
        <f t="shared" si="118"/>
        <v/>
      </c>
      <c r="AP1169" s="10" t="str">
        <f t="shared" si="118"/>
        <v/>
      </c>
      <c r="AQ1169" s="310">
        <f>IF(ISNUMBER(SEARCH($T$30,AO1169)),MAX(AQ$5:AQ1168)+1,0)</f>
        <v>0</v>
      </c>
      <c r="AR1169" s="310">
        <f>IF(ISNUMBER(SEARCH($T$31,AO1169)),MAX(AR$5:AR1168)+1,0)</f>
        <v>0</v>
      </c>
      <c r="AS1169" s="128" t="str">
        <f t="shared" si="121"/>
        <v/>
      </c>
      <c r="AT1169" s="105" t="str">
        <f>IF(ISNUMBER($AS1169),INDEX($C$1:$AB$3985,$AS1169,AT$4),"")</f>
        <v/>
      </c>
      <c r="AU1169" s="128"/>
      <c r="AV1169" s="128" t="str">
        <f t="shared" si="123"/>
        <v/>
      </c>
      <c r="AW1169" s="105" t="str">
        <f>IF(ISNUMBER($AV1169),INDEX($C$1:$AB$3985,$AV1169,AW$4),"")</f>
        <v/>
      </c>
      <c r="AX1169" s="105" t="str">
        <f>IF(ISNUMBER($AV1169),INDEX($C$1:$AB$3985,$AV1169,AX$4),"")</f>
        <v/>
      </c>
      <c r="AY1169" s="128"/>
      <c r="AZ1169" s="128"/>
      <c r="BA1169" s="128" t="str">
        <f t="shared" si="124"/>
        <v/>
      </c>
      <c r="BB1169" s="105" t="str">
        <f>IF(ISNUMBER($BA1169),INDEX($C$1:$AB$3985,$BA1169,BB$4),"")</f>
        <v/>
      </c>
      <c r="BC1169" s="105"/>
    </row>
    <row r="1170" spans="1:55" x14ac:dyDescent="0.25">
      <c r="A1170" s="98"/>
      <c r="B1170" s="98">
        <f>ROW()</f>
        <v>1170</v>
      </c>
      <c r="C1170" s="73"/>
      <c r="D1170" s="179" t="s">
        <v>1242</v>
      </c>
      <c r="E1170" s="175">
        <v>26.603480000000001</v>
      </c>
      <c r="F1170" s="175">
        <v>0</v>
      </c>
      <c r="G1170" s="176" t="s">
        <v>854</v>
      </c>
      <c r="H1170" s="176"/>
      <c r="I1170" s="176"/>
      <c r="J1170" s="172"/>
      <c r="K1170" s="173"/>
      <c r="L1170" s="178"/>
      <c r="M1170" s="36"/>
      <c r="N1170" s="36"/>
      <c r="O1170" s="36"/>
      <c r="P1170" s="36"/>
      <c r="Q1170" s="36"/>
      <c r="R1170" s="3"/>
      <c r="S1170" s="106"/>
      <c r="T1170" s="106"/>
      <c r="U1170" s="106"/>
      <c r="V1170" s="106"/>
      <c r="W1170" s="106"/>
      <c r="X1170" s="106"/>
      <c r="Y1170" s="36"/>
      <c r="Z1170" s="36"/>
      <c r="AA1170" s="36"/>
      <c r="AB1170" s="188" t="str">
        <f t="shared" si="119"/>
        <v>or22c00_026.60348</v>
      </c>
      <c r="AC1170" s="188" t="s">
        <v>1585</v>
      </c>
      <c r="AD1170" s="131"/>
      <c r="AE1170" s="131"/>
      <c r="AF1170" s="131"/>
      <c r="AG1170" s="131"/>
      <c r="AH1170" s="131"/>
      <c r="AI1170" s="131"/>
      <c r="AJ1170" s="128" t="str">
        <f t="shared" si="120"/>
        <v/>
      </c>
      <c r="AK1170" s="7" t="str">
        <f>IF(ISNUMBER($AJ1170),INDEX($C$1:$AB$3985,$AJ1170,AK$4),"")</f>
        <v/>
      </c>
      <c r="AL1170" s="7" t="str">
        <f>IF(ISNUMBER($AJ1170),INDEX($C$1:$AB$3985,$AJ1170,AL$4),"")</f>
        <v/>
      </c>
      <c r="AM1170" s="128"/>
      <c r="AN1170" s="128" t="str">
        <f t="shared" si="122"/>
        <v/>
      </c>
      <c r="AO1170" s="7" t="str">
        <f t="shared" si="118"/>
        <v/>
      </c>
      <c r="AP1170" s="10" t="str">
        <f t="shared" si="118"/>
        <v/>
      </c>
      <c r="AQ1170" s="310">
        <f>IF(ISNUMBER(SEARCH($T$30,AO1170)),MAX(AQ$5:AQ1169)+1,0)</f>
        <v>0</v>
      </c>
      <c r="AR1170" s="310">
        <f>IF(ISNUMBER(SEARCH($T$31,AO1170)),MAX(AR$5:AR1169)+1,0)</f>
        <v>0</v>
      </c>
      <c r="AS1170" s="128" t="str">
        <f t="shared" si="121"/>
        <v/>
      </c>
      <c r="AT1170" s="105" t="str">
        <f>IF(ISNUMBER($AS1170),INDEX($C$1:$AB$3985,$AS1170,AT$4),"")</f>
        <v/>
      </c>
      <c r="AU1170" s="128"/>
      <c r="AV1170" s="128" t="str">
        <f t="shared" si="123"/>
        <v/>
      </c>
      <c r="AW1170" s="105" t="str">
        <f>IF(ISNUMBER($AV1170),INDEX($C$1:$AB$3985,$AV1170,AW$4),"")</f>
        <v/>
      </c>
      <c r="AX1170" s="105" t="str">
        <f>IF(ISNUMBER($AV1170),INDEX($C$1:$AB$3985,$AV1170,AX$4),"")</f>
        <v/>
      </c>
      <c r="AY1170" s="128"/>
      <c r="AZ1170" s="128"/>
      <c r="BA1170" s="128" t="str">
        <f t="shared" si="124"/>
        <v/>
      </c>
      <c r="BB1170" s="105" t="str">
        <f>IF(ISNUMBER($BA1170),INDEX($C$1:$AB$3985,$BA1170,BB$4),"")</f>
        <v/>
      </c>
      <c r="BC1170" s="105"/>
    </row>
    <row r="1171" spans="1:55" x14ac:dyDescent="0.25">
      <c r="A1171" s="98"/>
      <c r="B1171" s="98">
        <f>ROW()</f>
        <v>1171</v>
      </c>
      <c r="C1171" s="73"/>
      <c r="D1171" s="179" t="s">
        <v>1243</v>
      </c>
      <c r="E1171" s="175">
        <v>26.515750000000001</v>
      </c>
      <c r="F1171" s="175">
        <v>0</v>
      </c>
      <c r="G1171" s="176" t="s">
        <v>854</v>
      </c>
      <c r="H1171" s="176"/>
      <c r="I1171" s="176"/>
      <c r="J1171" s="172"/>
      <c r="K1171" s="173"/>
      <c r="L1171" s="178"/>
      <c r="M1171" s="36"/>
      <c r="N1171" s="36"/>
      <c r="O1171" s="36"/>
      <c r="P1171" s="36"/>
      <c r="Q1171" s="36"/>
      <c r="R1171" s="3"/>
      <c r="S1171" s="106"/>
      <c r="T1171" s="106"/>
      <c r="U1171" s="106"/>
      <c r="V1171" s="106"/>
      <c r="W1171" s="106"/>
      <c r="X1171" s="106"/>
      <c r="Y1171" s="36"/>
      <c r="Z1171" s="36"/>
      <c r="AA1171" s="36"/>
      <c r="AB1171" s="188" t="str">
        <f t="shared" si="119"/>
        <v>or22c01_026.51575</v>
      </c>
      <c r="AC1171" s="188" t="s">
        <v>1585</v>
      </c>
      <c r="AD1171" s="131"/>
      <c r="AE1171" s="131"/>
      <c r="AF1171" s="131"/>
      <c r="AG1171" s="131"/>
      <c r="AH1171" s="131"/>
      <c r="AI1171" s="131"/>
      <c r="AJ1171" s="128" t="str">
        <f t="shared" si="120"/>
        <v/>
      </c>
      <c r="AK1171" s="7" t="str">
        <f>IF(ISNUMBER($AJ1171),INDEX($C$1:$AB$3985,$AJ1171,AK$4),"")</f>
        <v/>
      </c>
      <c r="AL1171" s="7" t="str">
        <f>IF(ISNUMBER($AJ1171),INDEX($C$1:$AB$3985,$AJ1171,AL$4),"")</f>
        <v/>
      </c>
      <c r="AM1171" s="128"/>
      <c r="AN1171" s="128" t="str">
        <f t="shared" si="122"/>
        <v/>
      </c>
      <c r="AO1171" s="7" t="str">
        <f t="shared" si="118"/>
        <v/>
      </c>
      <c r="AP1171" s="10" t="str">
        <f t="shared" si="118"/>
        <v/>
      </c>
      <c r="AQ1171" s="310">
        <f>IF(ISNUMBER(SEARCH($T$30,AO1171)),MAX(AQ$5:AQ1170)+1,0)</f>
        <v>0</v>
      </c>
      <c r="AR1171" s="310">
        <f>IF(ISNUMBER(SEARCH($T$31,AO1171)),MAX(AR$5:AR1170)+1,0)</f>
        <v>0</v>
      </c>
      <c r="AS1171" s="128" t="str">
        <f t="shared" si="121"/>
        <v/>
      </c>
      <c r="AT1171" s="105" t="str">
        <f>IF(ISNUMBER($AS1171),INDEX($C$1:$AB$3985,$AS1171,AT$4),"")</f>
        <v/>
      </c>
      <c r="AU1171" s="128"/>
      <c r="AV1171" s="128" t="str">
        <f t="shared" si="123"/>
        <v/>
      </c>
      <c r="AW1171" s="105" t="str">
        <f>IF(ISNUMBER($AV1171),INDEX($C$1:$AB$3985,$AV1171,AW$4),"")</f>
        <v/>
      </c>
      <c r="AX1171" s="105" t="str">
        <f>IF(ISNUMBER($AV1171),INDEX($C$1:$AB$3985,$AV1171,AX$4),"")</f>
        <v/>
      </c>
      <c r="AY1171" s="128"/>
      <c r="AZ1171" s="128"/>
      <c r="BA1171" s="128" t="str">
        <f t="shared" si="124"/>
        <v/>
      </c>
      <c r="BB1171" s="105" t="str">
        <f>IF(ISNUMBER($BA1171),INDEX($C$1:$AB$3985,$BA1171,BB$4),"")</f>
        <v/>
      </c>
      <c r="BC1171" s="105"/>
    </row>
    <row r="1172" spans="1:55" x14ac:dyDescent="0.25">
      <c r="A1172" s="98"/>
      <c r="B1172" s="98">
        <f>ROW()</f>
        <v>1172</v>
      </c>
      <c r="C1172" s="73"/>
      <c r="D1172" s="179" t="s">
        <v>1244</v>
      </c>
      <c r="E1172" s="175">
        <v>26.355039999999999</v>
      </c>
      <c r="F1172" s="175">
        <v>0</v>
      </c>
      <c r="G1172" s="176" t="s">
        <v>854</v>
      </c>
      <c r="H1172" s="176"/>
      <c r="I1172" s="176"/>
      <c r="J1172" s="172"/>
      <c r="K1172" s="173"/>
      <c r="L1172" s="178"/>
      <c r="M1172" s="36"/>
      <c r="N1172" s="36"/>
      <c r="O1172" s="36"/>
      <c r="P1172" s="36"/>
      <c r="Q1172" s="36"/>
      <c r="R1172" s="3"/>
      <c r="S1172" s="106"/>
      <c r="T1172" s="106"/>
      <c r="U1172" s="106"/>
      <c r="V1172" s="106"/>
      <c r="W1172" s="106"/>
      <c r="X1172" s="106"/>
      <c r="Y1172" s="36"/>
      <c r="Z1172" s="36"/>
      <c r="AA1172" s="36"/>
      <c r="AB1172" s="188" t="str">
        <f t="shared" si="119"/>
        <v>or22c02_026.35504</v>
      </c>
      <c r="AC1172" s="188" t="s">
        <v>1585</v>
      </c>
      <c r="AD1172" s="131"/>
      <c r="AE1172" s="131"/>
      <c r="AF1172" s="131"/>
      <c r="AG1172" s="131"/>
      <c r="AH1172" s="131"/>
      <c r="AI1172" s="131"/>
      <c r="AJ1172" s="128" t="str">
        <f t="shared" si="120"/>
        <v/>
      </c>
      <c r="AK1172" s="7" t="str">
        <f>IF(ISNUMBER($AJ1172),INDEX($C$1:$AB$3985,$AJ1172,AK$4),"")</f>
        <v/>
      </c>
      <c r="AL1172" s="7" t="str">
        <f>IF(ISNUMBER($AJ1172),INDEX($C$1:$AB$3985,$AJ1172,AL$4),"")</f>
        <v/>
      </c>
      <c r="AM1172" s="128"/>
      <c r="AN1172" s="128" t="str">
        <f t="shared" si="122"/>
        <v/>
      </c>
      <c r="AO1172" s="7" t="str">
        <f t="shared" si="118"/>
        <v/>
      </c>
      <c r="AP1172" s="10" t="str">
        <f t="shared" si="118"/>
        <v/>
      </c>
      <c r="AQ1172" s="310">
        <f>IF(ISNUMBER(SEARCH($T$30,AO1172)),MAX(AQ$5:AQ1171)+1,0)</f>
        <v>0</v>
      </c>
      <c r="AR1172" s="310">
        <f>IF(ISNUMBER(SEARCH($T$31,AO1172)),MAX(AR$5:AR1171)+1,0)</f>
        <v>0</v>
      </c>
      <c r="AS1172" s="128" t="str">
        <f t="shared" si="121"/>
        <v/>
      </c>
      <c r="AT1172" s="105" t="str">
        <f>IF(ISNUMBER($AS1172),INDEX($C$1:$AB$3985,$AS1172,AT$4),"")</f>
        <v/>
      </c>
      <c r="AU1172" s="128"/>
      <c r="AV1172" s="128" t="str">
        <f t="shared" si="123"/>
        <v/>
      </c>
      <c r="AW1172" s="105" t="str">
        <f>IF(ISNUMBER($AV1172),INDEX($C$1:$AB$3985,$AV1172,AW$4),"")</f>
        <v/>
      </c>
      <c r="AX1172" s="105" t="str">
        <f>IF(ISNUMBER($AV1172),INDEX($C$1:$AB$3985,$AV1172,AX$4),"")</f>
        <v/>
      </c>
      <c r="AY1172" s="128"/>
      <c r="AZ1172" s="128"/>
      <c r="BA1172" s="128" t="str">
        <f t="shared" si="124"/>
        <v/>
      </c>
      <c r="BB1172" s="105" t="str">
        <f>IF(ISNUMBER($BA1172),INDEX($C$1:$AB$3985,$BA1172,BB$4),"")</f>
        <v/>
      </c>
      <c r="BC1172" s="105"/>
    </row>
    <row r="1173" spans="1:55" x14ac:dyDescent="0.25">
      <c r="A1173" s="98"/>
      <c r="B1173" s="98">
        <f>ROW()</f>
        <v>1173</v>
      </c>
      <c r="C1173" s="73"/>
      <c r="D1173" s="179" t="s">
        <v>1245</v>
      </c>
      <c r="E1173" s="175">
        <v>26.107620000000001</v>
      </c>
      <c r="F1173" s="175">
        <v>0</v>
      </c>
      <c r="G1173" s="176" t="s">
        <v>854</v>
      </c>
      <c r="H1173" s="176"/>
      <c r="I1173" s="176"/>
      <c r="J1173" s="172"/>
      <c r="K1173" s="173"/>
      <c r="L1173" s="178"/>
      <c r="M1173" s="36"/>
      <c r="N1173" s="36"/>
      <c r="O1173" s="36"/>
      <c r="P1173" s="36"/>
      <c r="Q1173" s="36"/>
      <c r="R1173" s="3"/>
      <c r="S1173" s="106"/>
      <c r="T1173" s="106"/>
      <c r="U1173" s="106"/>
      <c r="V1173" s="106"/>
      <c r="W1173" s="106"/>
      <c r="X1173" s="106"/>
      <c r="Y1173" s="36"/>
      <c r="Z1173" s="36"/>
      <c r="AA1173" s="36"/>
      <c r="AB1173" s="188" t="str">
        <f t="shared" si="119"/>
        <v>or22c03_026.10762</v>
      </c>
      <c r="AC1173" s="188" t="s">
        <v>1585</v>
      </c>
      <c r="AD1173" s="131"/>
      <c r="AE1173" s="131"/>
      <c r="AF1173" s="131"/>
      <c r="AG1173" s="131"/>
      <c r="AH1173" s="131"/>
      <c r="AI1173" s="131"/>
      <c r="AJ1173" s="128" t="str">
        <f t="shared" si="120"/>
        <v/>
      </c>
      <c r="AK1173" s="7" t="str">
        <f>IF(ISNUMBER($AJ1173),INDEX($C$1:$AB$3985,$AJ1173,AK$4),"")</f>
        <v/>
      </c>
      <c r="AL1173" s="7" t="str">
        <f>IF(ISNUMBER($AJ1173),INDEX($C$1:$AB$3985,$AJ1173,AL$4),"")</f>
        <v/>
      </c>
      <c r="AM1173" s="128"/>
      <c r="AN1173" s="128" t="str">
        <f t="shared" si="122"/>
        <v/>
      </c>
      <c r="AO1173" s="7" t="str">
        <f t="shared" si="118"/>
        <v/>
      </c>
      <c r="AP1173" s="10" t="str">
        <f t="shared" si="118"/>
        <v/>
      </c>
      <c r="AQ1173" s="310">
        <f>IF(ISNUMBER(SEARCH($T$30,AO1173)),MAX(AQ$5:AQ1172)+1,0)</f>
        <v>0</v>
      </c>
      <c r="AR1173" s="310">
        <f>IF(ISNUMBER(SEARCH($T$31,AO1173)),MAX(AR$5:AR1172)+1,0)</f>
        <v>0</v>
      </c>
      <c r="AS1173" s="128" t="str">
        <f t="shared" si="121"/>
        <v/>
      </c>
      <c r="AT1173" s="105" t="str">
        <f>IF(ISNUMBER($AS1173),INDEX($C$1:$AB$3985,$AS1173,AT$4),"")</f>
        <v/>
      </c>
      <c r="AU1173" s="128"/>
      <c r="AV1173" s="128" t="str">
        <f t="shared" si="123"/>
        <v/>
      </c>
      <c r="AW1173" s="105" t="str">
        <f>IF(ISNUMBER($AV1173),INDEX($C$1:$AB$3985,$AV1173,AW$4),"")</f>
        <v/>
      </c>
      <c r="AX1173" s="105" t="str">
        <f>IF(ISNUMBER($AV1173),INDEX($C$1:$AB$3985,$AV1173,AX$4),"")</f>
        <v/>
      </c>
      <c r="AY1173" s="128"/>
      <c r="AZ1173" s="128"/>
      <c r="BA1173" s="128" t="str">
        <f t="shared" si="124"/>
        <v/>
      </c>
      <c r="BB1173" s="105" t="str">
        <f>IF(ISNUMBER($BA1173),INDEX($C$1:$AB$3985,$BA1173,BB$4),"")</f>
        <v/>
      </c>
      <c r="BC1173" s="105"/>
    </row>
    <row r="1174" spans="1:55" x14ac:dyDescent="0.25">
      <c r="A1174" s="98"/>
      <c r="B1174" s="98">
        <f>ROW()</f>
        <v>1174</v>
      </c>
      <c r="C1174" s="73"/>
      <c r="D1174" s="179" t="s">
        <v>1246</v>
      </c>
      <c r="E1174" s="175">
        <v>25.567820000000001</v>
      </c>
      <c r="F1174" s="175">
        <v>0</v>
      </c>
      <c r="G1174" s="176" t="s">
        <v>854</v>
      </c>
      <c r="H1174" s="176"/>
      <c r="I1174" s="176"/>
      <c r="J1174" s="172"/>
      <c r="K1174" s="173"/>
      <c r="L1174" s="178"/>
      <c r="M1174" s="36"/>
      <c r="N1174" s="36"/>
      <c r="O1174" s="36"/>
      <c r="P1174" s="36"/>
      <c r="Q1174" s="36"/>
      <c r="R1174" s="3"/>
      <c r="S1174" s="106"/>
      <c r="T1174" s="106"/>
      <c r="U1174" s="106"/>
      <c r="V1174" s="106"/>
      <c r="W1174" s="106"/>
      <c r="X1174" s="106"/>
      <c r="Y1174" s="36"/>
      <c r="Z1174" s="36"/>
      <c r="AA1174" s="36"/>
      <c r="AB1174" s="188" t="str">
        <f t="shared" si="119"/>
        <v>or22c04_025.56782</v>
      </c>
      <c r="AC1174" s="188" t="s">
        <v>1585</v>
      </c>
      <c r="AD1174" s="131"/>
      <c r="AE1174" s="131"/>
      <c r="AF1174" s="131"/>
      <c r="AG1174" s="131"/>
      <c r="AH1174" s="131"/>
      <c r="AI1174" s="131"/>
      <c r="AJ1174" s="128" t="str">
        <f t="shared" si="120"/>
        <v/>
      </c>
      <c r="AK1174" s="7" t="str">
        <f>IF(ISNUMBER($AJ1174),INDEX($C$1:$AB$3985,$AJ1174,AK$4),"")</f>
        <v/>
      </c>
      <c r="AL1174" s="7" t="str">
        <f>IF(ISNUMBER($AJ1174),INDEX($C$1:$AB$3985,$AJ1174,AL$4),"")</f>
        <v/>
      </c>
      <c r="AM1174" s="128"/>
      <c r="AN1174" s="128" t="str">
        <f t="shared" si="122"/>
        <v/>
      </c>
      <c r="AO1174" s="7" t="str">
        <f t="shared" si="118"/>
        <v/>
      </c>
      <c r="AP1174" s="10" t="str">
        <f t="shared" si="118"/>
        <v/>
      </c>
      <c r="AQ1174" s="310">
        <f>IF(ISNUMBER(SEARCH($T$30,AO1174)),MAX(AQ$5:AQ1173)+1,0)</f>
        <v>0</v>
      </c>
      <c r="AR1174" s="310">
        <f>IF(ISNUMBER(SEARCH($T$31,AO1174)),MAX(AR$5:AR1173)+1,0)</f>
        <v>0</v>
      </c>
      <c r="AS1174" s="128" t="str">
        <f t="shared" si="121"/>
        <v/>
      </c>
      <c r="AT1174" s="105" t="str">
        <f>IF(ISNUMBER($AS1174),INDEX($C$1:$AB$3985,$AS1174,AT$4),"")</f>
        <v/>
      </c>
      <c r="AU1174" s="128"/>
      <c r="AV1174" s="128" t="str">
        <f t="shared" si="123"/>
        <v/>
      </c>
      <c r="AW1174" s="105" t="str">
        <f>IF(ISNUMBER($AV1174),INDEX($C$1:$AB$3985,$AV1174,AW$4),"")</f>
        <v/>
      </c>
      <c r="AX1174" s="105" t="str">
        <f>IF(ISNUMBER($AV1174),INDEX($C$1:$AB$3985,$AV1174,AX$4),"")</f>
        <v/>
      </c>
      <c r="AY1174" s="128"/>
      <c r="AZ1174" s="128"/>
      <c r="BA1174" s="128" t="str">
        <f t="shared" si="124"/>
        <v/>
      </c>
      <c r="BB1174" s="105" t="str">
        <f>IF(ISNUMBER($BA1174),INDEX($C$1:$AB$3985,$BA1174,BB$4),"")</f>
        <v/>
      </c>
      <c r="BC1174" s="105"/>
    </row>
    <row r="1175" spans="1:55" x14ac:dyDescent="0.25">
      <c r="A1175" s="98"/>
      <c r="B1175" s="98">
        <f>ROW()</f>
        <v>1175</v>
      </c>
      <c r="C1175" s="73"/>
      <c r="D1175" s="179" t="s">
        <v>1247</v>
      </c>
      <c r="E1175" s="175">
        <v>22.046119999999998</v>
      </c>
      <c r="F1175" s="175">
        <v>0</v>
      </c>
      <c r="G1175" s="176" t="s">
        <v>854</v>
      </c>
      <c r="H1175" s="176"/>
      <c r="I1175" s="176"/>
      <c r="J1175" s="172"/>
      <c r="K1175" s="173"/>
      <c r="L1175" s="178"/>
      <c r="M1175" s="36"/>
      <c r="N1175" s="36"/>
      <c r="O1175" s="36"/>
      <c r="P1175" s="36"/>
      <c r="Q1175" s="36"/>
      <c r="R1175" s="3"/>
      <c r="S1175" s="106"/>
      <c r="T1175" s="106"/>
      <c r="U1175" s="106"/>
      <c r="V1175" s="106"/>
      <c r="W1175" s="106"/>
      <c r="X1175" s="106"/>
      <c r="Y1175" s="36"/>
      <c r="Z1175" s="36"/>
      <c r="AA1175" s="36"/>
      <c r="AB1175" s="188" t="str">
        <f t="shared" si="119"/>
        <v>or22c06_022.04612</v>
      </c>
      <c r="AC1175" s="188" t="s">
        <v>1585</v>
      </c>
      <c r="AD1175" s="131"/>
      <c r="AE1175" s="131"/>
      <c r="AF1175" s="131"/>
      <c r="AG1175" s="131"/>
      <c r="AH1175" s="131"/>
      <c r="AI1175" s="131"/>
      <c r="AJ1175" s="128" t="str">
        <f t="shared" si="120"/>
        <v/>
      </c>
      <c r="AK1175" s="7" t="str">
        <f>IF(ISNUMBER($AJ1175),INDEX($C$1:$AB$3985,$AJ1175,AK$4),"")</f>
        <v/>
      </c>
      <c r="AL1175" s="7" t="str">
        <f>IF(ISNUMBER($AJ1175),INDEX($C$1:$AB$3985,$AJ1175,AL$4),"")</f>
        <v/>
      </c>
      <c r="AM1175" s="128"/>
      <c r="AN1175" s="128" t="str">
        <f t="shared" si="122"/>
        <v/>
      </c>
      <c r="AO1175" s="7" t="str">
        <f t="shared" si="118"/>
        <v/>
      </c>
      <c r="AP1175" s="10" t="str">
        <f t="shared" si="118"/>
        <v/>
      </c>
      <c r="AQ1175" s="310">
        <f>IF(ISNUMBER(SEARCH($T$30,AO1175)),MAX(AQ$5:AQ1174)+1,0)</f>
        <v>0</v>
      </c>
      <c r="AR1175" s="310">
        <f>IF(ISNUMBER(SEARCH($T$31,AO1175)),MAX(AR$5:AR1174)+1,0)</f>
        <v>0</v>
      </c>
      <c r="AS1175" s="128" t="str">
        <f t="shared" si="121"/>
        <v/>
      </c>
      <c r="AT1175" s="105" t="str">
        <f>IF(ISNUMBER($AS1175),INDEX($C$1:$AB$3985,$AS1175,AT$4),"")</f>
        <v/>
      </c>
      <c r="AU1175" s="128"/>
      <c r="AV1175" s="128" t="str">
        <f t="shared" si="123"/>
        <v/>
      </c>
      <c r="AW1175" s="105" t="str">
        <f>IF(ISNUMBER($AV1175),INDEX($C$1:$AB$3985,$AV1175,AW$4),"")</f>
        <v/>
      </c>
      <c r="AX1175" s="105" t="str">
        <f>IF(ISNUMBER($AV1175),INDEX($C$1:$AB$3985,$AV1175,AX$4),"")</f>
        <v/>
      </c>
      <c r="AY1175" s="128"/>
      <c r="AZ1175" s="128"/>
      <c r="BA1175" s="128" t="str">
        <f t="shared" si="124"/>
        <v/>
      </c>
      <c r="BB1175" s="105" t="str">
        <f>IF(ISNUMBER($BA1175),INDEX($C$1:$AB$3985,$BA1175,BB$4),"")</f>
        <v/>
      </c>
      <c r="BC1175" s="105"/>
    </row>
    <row r="1176" spans="1:55" x14ac:dyDescent="0.25">
      <c r="A1176" s="98"/>
      <c r="B1176" s="98">
        <f>ROW()</f>
        <v>1176</v>
      </c>
      <c r="C1176" s="73"/>
      <c r="D1176" s="179" t="s">
        <v>1248</v>
      </c>
      <c r="E1176" s="175">
        <v>21.601690000000001</v>
      </c>
      <c r="F1176" s="175">
        <v>0</v>
      </c>
      <c r="G1176" s="176" t="s">
        <v>854</v>
      </c>
      <c r="H1176" s="176"/>
      <c r="I1176" s="176"/>
      <c r="J1176" s="172"/>
      <c r="K1176" s="173"/>
      <c r="L1176" s="178"/>
      <c r="M1176" s="36"/>
      <c r="N1176" s="36"/>
      <c r="O1176" s="36"/>
      <c r="P1176" s="36"/>
      <c r="Q1176" s="36"/>
      <c r="R1176" s="3"/>
      <c r="S1176" s="106"/>
      <c r="T1176" s="106"/>
      <c r="U1176" s="106"/>
      <c r="V1176" s="106"/>
      <c r="W1176" s="106"/>
      <c r="X1176" s="106"/>
      <c r="Y1176" s="36"/>
      <c r="Z1176" s="36"/>
      <c r="AA1176" s="36"/>
      <c r="AB1176" s="188" t="str">
        <f t="shared" si="119"/>
        <v>or22c07_021.60169</v>
      </c>
      <c r="AC1176" s="188" t="s">
        <v>1585</v>
      </c>
      <c r="AD1176" s="131"/>
      <c r="AE1176" s="131"/>
      <c r="AF1176" s="131"/>
      <c r="AG1176" s="131"/>
      <c r="AH1176" s="131"/>
      <c r="AI1176" s="131"/>
      <c r="AJ1176" s="128" t="str">
        <f t="shared" si="120"/>
        <v/>
      </c>
      <c r="AK1176" s="7" t="str">
        <f>IF(ISNUMBER($AJ1176),INDEX($C$1:$AB$3985,$AJ1176,AK$4),"")</f>
        <v/>
      </c>
      <c r="AL1176" s="7" t="str">
        <f>IF(ISNUMBER($AJ1176),INDEX($C$1:$AB$3985,$AJ1176,AL$4),"")</f>
        <v/>
      </c>
      <c r="AM1176" s="128"/>
      <c r="AN1176" s="128" t="str">
        <f t="shared" si="122"/>
        <v/>
      </c>
      <c r="AO1176" s="7" t="str">
        <f t="shared" si="118"/>
        <v/>
      </c>
      <c r="AP1176" s="10" t="str">
        <f t="shared" si="118"/>
        <v/>
      </c>
      <c r="AQ1176" s="310">
        <f>IF(ISNUMBER(SEARCH($T$30,AO1176)),MAX(AQ$5:AQ1175)+1,0)</f>
        <v>0</v>
      </c>
      <c r="AR1176" s="310">
        <f>IF(ISNUMBER(SEARCH($T$31,AO1176)),MAX(AR$5:AR1175)+1,0)</f>
        <v>0</v>
      </c>
      <c r="AS1176" s="128" t="str">
        <f t="shared" si="121"/>
        <v/>
      </c>
      <c r="AT1176" s="105" t="str">
        <f>IF(ISNUMBER($AS1176),INDEX($C$1:$AB$3985,$AS1176,AT$4),"")</f>
        <v/>
      </c>
      <c r="AU1176" s="128"/>
      <c r="AV1176" s="128" t="str">
        <f t="shared" si="123"/>
        <v/>
      </c>
      <c r="AW1176" s="105" t="str">
        <f>IF(ISNUMBER($AV1176),INDEX($C$1:$AB$3985,$AV1176,AW$4),"")</f>
        <v/>
      </c>
      <c r="AX1176" s="105" t="str">
        <f>IF(ISNUMBER($AV1176),INDEX($C$1:$AB$3985,$AV1176,AX$4),"")</f>
        <v/>
      </c>
      <c r="AY1176" s="128"/>
      <c r="AZ1176" s="128"/>
      <c r="BA1176" s="128" t="str">
        <f t="shared" si="124"/>
        <v/>
      </c>
      <c r="BB1176" s="105" t="str">
        <f>IF(ISNUMBER($BA1176),INDEX($C$1:$AB$3985,$BA1176,BB$4),"")</f>
        <v/>
      </c>
      <c r="BC1176" s="105"/>
    </row>
    <row r="1177" spans="1:55" x14ac:dyDescent="0.25">
      <c r="A1177" s="98"/>
      <c r="B1177" s="98">
        <f>ROW()</f>
        <v>1177</v>
      </c>
      <c r="C1177" s="73"/>
      <c r="D1177" s="179" t="s">
        <v>1249</v>
      </c>
      <c r="E1177" s="175">
        <v>20.785530000000001</v>
      </c>
      <c r="F1177" s="175">
        <v>0</v>
      </c>
      <c r="G1177" s="176" t="s">
        <v>854</v>
      </c>
      <c r="H1177" s="176"/>
      <c r="I1177" s="176"/>
      <c r="J1177" s="172"/>
      <c r="K1177" s="173"/>
      <c r="L1177" s="178"/>
      <c r="M1177" s="36"/>
      <c r="N1177" s="36"/>
      <c r="O1177" s="36"/>
      <c r="P1177" s="36"/>
      <c r="Q1177" s="36"/>
      <c r="R1177" s="3"/>
      <c r="S1177" s="106"/>
      <c r="T1177" s="106"/>
      <c r="U1177" s="106"/>
      <c r="V1177" s="106"/>
      <c r="W1177" s="106"/>
      <c r="X1177" s="106"/>
      <c r="Y1177" s="36"/>
      <c r="Z1177" s="36"/>
      <c r="AA1177" s="36"/>
      <c r="AB1177" s="188" t="str">
        <f t="shared" si="119"/>
        <v>or22c08_020.78553</v>
      </c>
      <c r="AC1177" s="188" t="s">
        <v>1585</v>
      </c>
      <c r="AD1177" s="131"/>
      <c r="AE1177" s="131"/>
      <c r="AF1177" s="131"/>
      <c r="AG1177" s="131"/>
      <c r="AH1177" s="131"/>
      <c r="AI1177" s="131"/>
      <c r="AJ1177" s="128" t="str">
        <f t="shared" si="120"/>
        <v/>
      </c>
      <c r="AK1177" s="7" t="str">
        <f>IF(ISNUMBER($AJ1177),INDEX($C$1:$AB$3985,$AJ1177,AK$4),"")</f>
        <v/>
      </c>
      <c r="AL1177" s="7" t="str">
        <f>IF(ISNUMBER($AJ1177),INDEX($C$1:$AB$3985,$AJ1177,AL$4),"")</f>
        <v/>
      </c>
      <c r="AM1177" s="128"/>
      <c r="AN1177" s="128" t="str">
        <f t="shared" si="122"/>
        <v/>
      </c>
      <c r="AO1177" s="7" t="str">
        <f t="shared" si="118"/>
        <v/>
      </c>
      <c r="AP1177" s="10" t="str">
        <f t="shared" si="118"/>
        <v/>
      </c>
      <c r="AQ1177" s="310">
        <f>IF(ISNUMBER(SEARCH($T$30,AO1177)),MAX(AQ$5:AQ1176)+1,0)</f>
        <v>0</v>
      </c>
      <c r="AR1177" s="310">
        <f>IF(ISNUMBER(SEARCH($T$31,AO1177)),MAX(AR$5:AR1176)+1,0)</f>
        <v>0</v>
      </c>
      <c r="AS1177" s="128" t="str">
        <f t="shared" si="121"/>
        <v/>
      </c>
      <c r="AT1177" s="105" t="str">
        <f>IF(ISNUMBER($AS1177),INDEX($C$1:$AB$3985,$AS1177,AT$4),"")</f>
        <v/>
      </c>
      <c r="AU1177" s="128"/>
      <c r="AV1177" s="128" t="str">
        <f t="shared" si="123"/>
        <v/>
      </c>
      <c r="AW1177" s="105" t="str">
        <f>IF(ISNUMBER($AV1177),INDEX($C$1:$AB$3985,$AV1177,AW$4),"")</f>
        <v/>
      </c>
      <c r="AX1177" s="105" t="str">
        <f>IF(ISNUMBER($AV1177),INDEX($C$1:$AB$3985,$AV1177,AX$4),"")</f>
        <v/>
      </c>
      <c r="AY1177" s="128"/>
      <c r="AZ1177" s="128"/>
      <c r="BA1177" s="128" t="str">
        <f t="shared" si="124"/>
        <v/>
      </c>
      <c r="BB1177" s="105" t="str">
        <f>IF(ISNUMBER($BA1177),INDEX($C$1:$AB$3985,$BA1177,BB$4),"")</f>
        <v/>
      </c>
      <c r="BC1177" s="105"/>
    </row>
    <row r="1178" spans="1:55" x14ac:dyDescent="0.25">
      <c r="A1178" s="98"/>
      <c r="B1178" s="98">
        <f>ROW()</f>
        <v>1178</v>
      </c>
      <c r="C1178" s="73"/>
      <c r="D1178" s="179" t="s">
        <v>1250</v>
      </c>
      <c r="E1178" s="175">
        <v>20.12743</v>
      </c>
      <c r="F1178" s="175">
        <v>0</v>
      </c>
      <c r="G1178" s="176" t="s">
        <v>854</v>
      </c>
      <c r="H1178" s="176"/>
      <c r="I1178" s="176"/>
      <c r="J1178" s="172"/>
      <c r="K1178" s="173"/>
      <c r="L1178" s="178"/>
      <c r="M1178" s="36"/>
      <c r="N1178" s="36"/>
      <c r="O1178" s="36"/>
      <c r="P1178" s="36"/>
      <c r="Q1178" s="36"/>
      <c r="R1178" s="3"/>
      <c r="S1178" s="106"/>
      <c r="T1178" s="106"/>
      <c r="U1178" s="106"/>
      <c r="V1178" s="106"/>
      <c r="W1178" s="106"/>
      <c r="X1178" s="106"/>
      <c r="Y1178" s="36"/>
      <c r="Z1178" s="36"/>
      <c r="AA1178" s="36"/>
      <c r="AB1178" s="188" t="str">
        <f t="shared" si="119"/>
        <v>or22c09_020.12743</v>
      </c>
      <c r="AC1178" s="188" t="s">
        <v>1585</v>
      </c>
      <c r="AD1178" s="131"/>
      <c r="AE1178" s="131"/>
      <c r="AF1178" s="131"/>
      <c r="AG1178" s="131"/>
      <c r="AH1178" s="131"/>
      <c r="AI1178" s="131"/>
      <c r="AJ1178" s="128" t="str">
        <f t="shared" si="120"/>
        <v/>
      </c>
      <c r="AK1178" s="7" t="str">
        <f>IF(ISNUMBER($AJ1178),INDEX($C$1:$AB$3985,$AJ1178,AK$4),"")</f>
        <v/>
      </c>
      <c r="AL1178" s="7" t="str">
        <f>IF(ISNUMBER($AJ1178),INDEX($C$1:$AB$3985,$AJ1178,AL$4),"")</f>
        <v/>
      </c>
      <c r="AM1178" s="128"/>
      <c r="AN1178" s="128" t="str">
        <f t="shared" si="122"/>
        <v/>
      </c>
      <c r="AO1178" s="7" t="str">
        <f t="shared" si="118"/>
        <v/>
      </c>
      <c r="AP1178" s="10" t="str">
        <f t="shared" si="118"/>
        <v/>
      </c>
      <c r="AQ1178" s="310">
        <f>IF(ISNUMBER(SEARCH($T$30,AO1178)),MAX(AQ$5:AQ1177)+1,0)</f>
        <v>0</v>
      </c>
      <c r="AR1178" s="310">
        <f>IF(ISNUMBER(SEARCH($T$31,AO1178)),MAX(AR$5:AR1177)+1,0)</f>
        <v>0</v>
      </c>
      <c r="AS1178" s="128" t="str">
        <f t="shared" si="121"/>
        <v/>
      </c>
      <c r="AT1178" s="105" t="str">
        <f>IF(ISNUMBER($AS1178),INDEX($C$1:$AB$3985,$AS1178,AT$4),"")</f>
        <v/>
      </c>
      <c r="AU1178" s="128"/>
      <c r="AV1178" s="128" t="str">
        <f t="shared" si="123"/>
        <v/>
      </c>
      <c r="AW1178" s="105" t="str">
        <f>IF(ISNUMBER($AV1178),INDEX($C$1:$AB$3985,$AV1178,AW$4),"")</f>
        <v/>
      </c>
      <c r="AX1178" s="105" t="str">
        <f>IF(ISNUMBER($AV1178),INDEX($C$1:$AB$3985,$AV1178,AX$4),"")</f>
        <v/>
      </c>
      <c r="AY1178" s="128"/>
      <c r="AZ1178" s="128"/>
      <c r="BA1178" s="128" t="str">
        <f t="shared" si="124"/>
        <v/>
      </c>
      <c r="BB1178" s="105" t="str">
        <f>IF(ISNUMBER($BA1178),INDEX($C$1:$AB$3985,$BA1178,BB$4),"")</f>
        <v/>
      </c>
      <c r="BC1178" s="105"/>
    </row>
    <row r="1179" spans="1:55" x14ac:dyDescent="0.25">
      <c r="A1179" s="98"/>
      <c r="B1179" s="98">
        <f>ROW()</f>
        <v>1179</v>
      </c>
      <c r="C1179" s="73"/>
      <c r="D1179" s="179" t="s">
        <v>1251</v>
      </c>
      <c r="E1179" s="175">
        <v>19.20007</v>
      </c>
      <c r="F1179" s="175">
        <v>0</v>
      </c>
      <c r="G1179" s="176" t="s">
        <v>854</v>
      </c>
      <c r="H1179" s="176"/>
      <c r="I1179" s="176"/>
      <c r="J1179" s="172"/>
      <c r="K1179" s="173"/>
      <c r="L1179" s="178"/>
      <c r="M1179" s="36"/>
      <c r="N1179" s="36"/>
      <c r="O1179" s="36"/>
      <c r="P1179" s="36"/>
      <c r="Q1179" s="36"/>
      <c r="R1179" s="3"/>
      <c r="S1179" s="106"/>
      <c r="T1179" s="106"/>
      <c r="U1179" s="106"/>
      <c r="V1179" s="106"/>
      <c r="W1179" s="106"/>
      <c r="X1179" s="106"/>
      <c r="Y1179" s="36"/>
      <c r="Z1179" s="36"/>
      <c r="AA1179" s="36"/>
      <c r="AB1179" s="188" t="str">
        <f t="shared" si="119"/>
        <v>or22c10_019.20007</v>
      </c>
      <c r="AC1179" s="188" t="s">
        <v>1585</v>
      </c>
      <c r="AD1179" s="131"/>
      <c r="AE1179" s="131"/>
      <c r="AF1179" s="131"/>
      <c r="AG1179" s="131"/>
      <c r="AH1179" s="131"/>
      <c r="AI1179" s="131"/>
      <c r="AJ1179" s="128" t="str">
        <f t="shared" si="120"/>
        <v/>
      </c>
      <c r="AK1179" s="7" t="str">
        <f>IF(ISNUMBER($AJ1179),INDEX($C$1:$AB$3985,$AJ1179,AK$4),"")</f>
        <v/>
      </c>
      <c r="AL1179" s="7" t="str">
        <f>IF(ISNUMBER($AJ1179),INDEX($C$1:$AB$3985,$AJ1179,AL$4),"")</f>
        <v/>
      </c>
      <c r="AM1179" s="128"/>
      <c r="AN1179" s="128" t="str">
        <f t="shared" si="122"/>
        <v/>
      </c>
      <c r="AO1179" s="7" t="str">
        <f t="shared" si="118"/>
        <v/>
      </c>
      <c r="AP1179" s="10" t="str">
        <f t="shared" si="118"/>
        <v/>
      </c>
      <c r="AQ1179" s="310">
        <f>IF(ISNUMBER(SEARCH($T$30,AO1179)),MAX(AQ$5:AQ1178)+1,0)</f>
        <v>0</v>
      </c>
      <c r="AR1179" s="310">
        <f>IF(ISNUMBER(SEARCH($T$31,AO1179)),MAX(AR$5:AR1178)+1,0)</f>
        <v>0</v>
      </c>
      <c r="AS1179" s="128" t="str">
        <f t="shared" si="121"/>
        <v/>
      </c>
      <c r="AT1179" s="105" t="str">
        <f>IF(ISNUMBER($AS1179),INDEX($C$1:$AB$3985,$AS1179,AT$4),"")</f>
        <v/>
      </c>
      <c r="AU1179" s="128"/>
      <c r="AV1179" s="128" t="str">
        <f t="shared" si="123"/>
        <v/>
      </c>
      <c r="AW1179" s="105" t="str">
        <f>IF(ISNUMBER($AV1179),INDEX($C$1:$AB$3985,$AV1179,AW$4),"")</f>
        <v/>
      </c>
      <c r="AX1179" s="105" t="str">
        <f>IF(ISNUMBER($AV1179),INDEX($C$1:$AB$3985,$AV1179,AX$4),"")</f>
        <v/>
      </c>
      <c r="AY1179" s="128"/>
      <c r="AZ1179" s="128"/>
      <c r="BA1179" s="128" t="str">
        <f t="shared" si="124"/>
        <v/>
      </c>
      <c r="BB1179" s="105" t="str">
        <f>IF(ISNUMBER($BA1179),INDEX($C$1:$AB$3985,$BA1179,BB$4),"")</f>
        <v/>
      </c>
      <c r="BC1179" s="105"/>
    </row>
    <row r="1180" spans="1:55" x14ac:dyDescent="0.25">
      <c r="A1180" s="98"/>
      <c r="B1180" s="98">
        <f>ROW()</f>
        <v>1180</v>
      </c>
      <c r="C1180" s="73"/>
      <c r="D1180" s="179" t="s">
        <v>1252</v>
      </c>
      <c r="E1180" s="175">
        <v>18.26934</v>
      </c>
      <c r="F1180" s="175">
        <v>100</v>
      </c>
      <c r="G1180" s="176" t="s">
        <v>853</v>
      </c>
      <c r="H1180" s="176"/>
      <c r="I1180" s="176"/>
      <c r="J1180" s="172"/>
      <c r="K1180" s="173"/>
      <c r="L1180" s="178"/>
      <c r="M1180" s="36"/>
      <c r="N1180" s="36"/>
      <c r="O1180" s="36"/>
      <c r="P1180" s="36"/>
      <c r="Q1180" s="36"/>
      <c r="R1180" s="3"/>
      <c r="S1180" s="106"/>
      <c r="T1180" s="106"/>
      <c r="U1180" s="106"/>
      <c r="V1180" s="106"/>
      <c r="W1180" s="106"/>
      <c r="X1180" s="106"/>
      <c r="Y1180" s="36"/>
      <c r="Z1180" s="36"/>
      <c r="AA1180" s="36"/>
      <c r="AB1180" s="188" t="str">
        <f t="shared" si="119"/>
        <v>or22c11_018.26934</v>
      </c>
      <c r="AC1180" s="188" t="s">
        <v>1585</v>
      </c>
      <c r="AD1180" s="131"/>
      <c r="AE1180" s="131"/>
      <c r="AF1180" s="131"/>
      <c r="AG1180" s="131"/>
      <c r="AH1180" s="131"/>
      <c r="AI1180" s="131"/>
      <c r="AJ1180" s="128" t="str">
        <f t="shared" si="120"/>
        <v/>
      </c>
      <c r="AK1180" s="7" t="str">
        <f>IF(ISNUMBER($AJ1180),INDEX($C$1:$AB$3985,$AJ1180,AK$4),"")</f>
        <v/>
      </c>
      <c r="AL1180" s="7" t="str">
        <f>IF(ISNUMBER($AJ1180),INDEX($C$1:$AB$3985,$AJ1180,AL$4),"")</f>
        <v/>
      </c>
      <c r="AM1180" s="128"/>
      <c r="AN1180" s="128" t="str">
        <f t="shared" si="122"/>
        <v/>
      </c>
      <c r="AO1180" s="7" t="str">
        <f t="shared" si="118"/>
        <v/>
      </c>
      <c r="AP1180" s="10" t="str">
        <f t="shared" si="118"/>
        <v/>
      </c>
      <c r="AQ1180" s="310">
        <f>IF(ISNUMBER(SEARCH($T$30,AO1180)),MAX(AQ$5:AQ1179)+1,0)</f>
        <v>0</v>
      </c>
      <c r="AR1180" s="310">
        <f>IF(ISNUMBER(SEARCH($T$31,AO1180)),MAX(AR$5:AR1179)+1,0)</f>
        <v>0</v>
      </c>
      <c r="AS1180" s="128" t="str">
        <f t="shared" si="121"/>
        <v/>
      </c>
      <c r="AT1180" s="105" t="str">
        <f>IF(ISNUMBER($AS1180),INDEX($C$1:$AB$3985,$AS1180,AT$4),"")</f>
        <v/>
      </c>
      <c r="AU1180" s="128"/>
      <c r="AV1180" s="128" t="str">
        <f t="shared" si="123"/>
        <v/>
      </c>
      <c r="AW1180" s="105" t="str">
        <f>IF(ISNUMBER($AV1180),INDEX($C$1:$AB$3985,$AV1180,AW$4),"")</f>
        <v/>
      </c>
      <c r="AX1180" s="105" t="str">
        <f>IF(ISNUMBER($AV1180),INDEX($C$1:$AB$3985,$AV1180,AX$4),"")</f>
        <v/>
      </c>
      <c r="AY1180" s="128"/>
      <c r="AZ1180" s="128"/>
      <c r="BA1180" s="128" t="str">
        <f t="shared" si="124"/>
        <v/>
      </c>
      <c r="BB1180" s="105" t="str">
        <f>IF(ISNUMBER($BA1180),INDEX($C$1:$AB$3985,$BA1180,BB$4),"")</f>
        <v/>
      </c>
      <c r="BC1180" s="105"/>
    </row>
    <row r="1181" spans="1:55" x14ac:dyDescent="0.25">
      <c r="A1181" s="98"/>
      <c r="B1181" s="98">
        <f>ROW()</f>
        <v>1181</v>
      </c>
      <c r="C1181" s="73"/>
      <c r="D1181" s="179" t="s">
        <v>1253</v>
      </c>
      <c r="E1181" s="175">
        <v>17.09581</v>
      </c>
      <c r="F1181" s="175">
        <v>0</v>
      </c>
      <c r="G1181" s="176" t="s">
        <v>854</v>
      </c>
      <c r="H1181" s="176"/>
      <c r="I1181" s="176"/>
      <c r="J1181" s="172"/>
      <c r="K1181" s="173"/>
      <c r="L1181" s="178"/>
      <c r="M1181" s="36"/>
      <c r="N1181" s="36"/>
      <c r="O1181" s="36"/>
      <c r="P1181" s="36"/>
      <c r="Q1181" s="36"/>
      <c r="R1181" s="3"/>
      <c r="S1181" s="106"/>
      <c r="T1181" s="106"/>
      <c r="U1181" s="106"/>
      <c r="V1181" s="106"/>
      <c r="W1181" s="106"/>
      <c r="X1181" s="106"/>
      <c r="Y1181" s="36"/>
      <c r="Z1181" s="36"/>
      <c r="AA1181" s="36"/>
      <c r="AB1181" s="188" t="str">
        <f t="shared" si="119"/>
        <v>or22c12_017.09581</v>
      </c>
      <c r="AC1181" s="188" t="s">
        <v>1585</v>
      </c>
      <c r="AD1181" s="131"/>
      <c r="AE1181" s="131"/>
      <c r="AF1181" s="131"/>
      <c r="AG1181" s="131"/>
      <c r="AH1181" s="131"/>
      <c r="AI1181" s="131"/>
      <c r="AJ1181" s="128" t="str">
        <f t="shared" si="120"/>
        <v/>
      </c>
      <c r="AK1181" s="7" t="str">
        <f>IF(ISNUMBER($AJ1181),INDEX($C$1:$AB$3985,$AJ1181,AK$4),"")</f>
        <v/>
      </c>
      <c r="AL1181" s="7" t="str">
        <f>IF(ISNUMBER($AJ1181),INDEX($C$1:$AB$3985,$AJ1181,AL$4),"")</f>
        <v/>
      </c>
      <c r="AM1181" s="128"/>
      <c r="AN1181" s="128" t="str">
        <f t="shared" si="122"/>
        <v/>
      </c>
      <c r="AO1181" s="7" t="str">
        <f t="shared" si="118"/>
        <v/>
      </c>
      <c r="AP1181" s="10" t="str">
        <f t="shared" si="118"/>
        <v/>
      </c>
      <c r="AQ1181" s="310">
        <f>IF(ISNUMBER(SEARCH($T$30,AO1181)),MAX(AQ$5:AQ1180)+1,0)</f>
        <v>0</v>
      </c>
      <c r="AR1181" s="310">
        <f>IF(ISNUMBER(SEARCH($T$31,AO1181)),MAX(AR$5:AR1180)+1,0)</f>
        <v>0</v>
      </c>
      <c r="AS1181" s="128" t="str">
        <f t="shared" si="121"/>
        <v/>
      </c>
      <c r="AT1181" s="105" t="str">
        <f>IF(ISNUMBER($AS1181),INDEX($C$1:$AB$3985,$AS1181,AT$4),"")</f>
        <v/>
      </c>
      <c r="AU1181" s="128"/>
      <c r="AV1181" s="128" t="str">
        <f t="shared" si="123"/>
        <v/>
      </c>
      <c r="AW1181" s="105" t="str">
        <f>IF(ISNUMBER($AV1181),INDEX($C$1:$AB$3985,$AV1181,AW$4),"")</f>
        <v/>
      </c>
      <c r="AX1181" s="105" t="str">
        <f>IF(ISNUMBER($AV1181),INDEX($C$1:$AB$3985,$AV1181,AX$4),"")</f>
        <v/>
      </c>
      <c r="AY1181" s="128"/>
      <c r="AZ1181" s="128"/>
      <c r="BA1181" s="128" t="str">
        <f t="shared" si="124"/>
        <v/>
      </c>
      <c r="BB1181" s="105" t="str">
        <f>IF(ISNUMBER($BA1181),INDEX($C$1:$AB$3985,$BA1181,BB$4),"")</f>
        <v/>
      </c>
      <c r="BC1181" s="105"/>
    </row>
    <row r="1182" spans="1:55" x14ac:dyDescent="0.25">
      <c r="A1182" s="98"/>
      <c r="B1182" s="98">
        <f>ROW()</f>
        <v>1182</v>
      </c>
      <c r="C1182" s="73"/>
      <c r="D1182" s="179" t="s">
        <v>1254</v>
      </c>
      <c r="E1182" s="175">
        <v>16.025189999999998</v>
      </c>
      <c r="F1182" s="175">
        <v>0</v>
      </c>
      <c r="G1182" s="176" t="s">
        <v>854</v>
      </c>
      <c r="H1182" s="176"/>
      <c r="I1182" s="176"/>
      <c r="J1182" s="172"/>
      <c r="K1182" s="173"/>
      <c r="L1182" s="178"/>
      <c r="M1182" s="36"/>
      <c r="N1182" s="36"/>
      <c r="O1182" s="36"/>
      <c r="P1182" s="36"/>
      <c r="Q1182" s="36"/>
      <c r="R1182" s="3"/>
      <c r="S1182" s="106"/>
      <c r="T1182" s="106"/>
      <c r="U1182" s="106"/>
      <c r="V1182" s="106"/>
      <c r="W1182" s="106"/>
      <c r="X1182" s="106"/>
      <c r="Y1182" s="36"/>
      <c r="Z1182" s="36"/>
      <c r="AA1182" s="36"/>
      <c r="AB1182" s="188" t="str">
        <f t="shared" si="119"/>
        <v>or22c13_016.02519</v>
      </c>
      <c r="AC1182" s="188" t="s">
        <v>1585</v>
      </c>
      <c r="AD1182" s="131"/>
      <c r="AE1182" s="131"/>
      <c r="AF1182" s="131"/>
      <c r="AG1182" s="131"/>
      <c r="AH1182" s="131"/>
      <c r="AI1182" s="131"/>
      <c r="AJ1182" s="128" t="str">
        <f t="shared" si="120"/>
        <v/>
      </c>
      <c r="AK1182" s="7" t="str">
        <f>IF(ISNUMBER($AJ1182),INDEX($C$1:$AB$3985,$AJ1182,AK$4),"")</f>
        <v/>
      </c>
      <c r="AL1182" s="7" t="str">
        <f>IF(ISNUMBER($AJ1182),INDEX($C$1:$AB$3985,$AJ1182,AL$4),"")</f>
        <v/>
      </c>
      <c r="AM1182" s="128"/>
      <c r="AN1182" s="128" t="str">
        <f t="shared" si="122"/>
        <v/>
      </c>
      <c r="AO1182" s="7" t="str">
        <f t="shared" si="118"/>
        <v/>
      </c>
      <c r="AP1182" s="10" t="str">
        <f t="shared" si="118"/>
        <v/>
      </c>
      <c r="AQ1182" s="310">
        <f>IF(ISNUMBER(SEARCH($T$30,AO1182)),MAX(AQ$5:AQ1181)+1,0)</f>
        <v>0</v>
      </c>
      <c r="AR1182" s="310">
        <f>IF(ISNUMBER(SEARCH($T$31,AO1182)),MAX(AR$5:AR1181)+1,0)</f>
        <v>0</v>
      </c>
      <c r="AS1182" s="128" t="str">
        <f t="shared" si="121"/>
        <v/>
      </c>
      <c r="AT1182" s="105" t="str">
        <f>IF(ISNUMBER($AS1182),INDEX($C$1:$AB$3985,$AS1182,AT$4),"")</f>
        <v/>
      </c>
      <c r="AU1182" s="128"/>
      <c r="AV1182" s="128" t="str">
        <f t="shared" si="123"/>
        <v/>
      </c>
      <c r="AW1182" s="105" t="str">
        <f>IF(ISNUMBER($AV1182),INDEX($C$1:$AB$3985,$AV1182,AW$4),"")</f>
        <v/>
      </c>
      <c r="AX1182" s="105" t="str">
        <f>IF(ISNUMBER($AV1182),INDEX($C$1:$AB$3985,$AV1182,AX$4),"")</f>
        <v/>
      </c>
      <c r="AY1182" s="128"/>
      <c r="AZ1182" s="128"/>
      <c r="BA1182" s="128" t="str">
        <f t="shared" si="124"/>
        <v/>
      </c>
      <c r="BB1182" s="105" t="str">
        <f>IF(ISNUMBER($BA1182),INDEX($C$1:$AB$3985,$BA1182,BB$4),"")</f>
        <v/>
      </c>
      <c r="BC1182" s="105"/>
    </row>
    <row r="1183" spans="1:55" x14ac:dyDescent="0.25">
      <c r="A1183" s="98"/>
      <c r="B1183" s="98">
        <f>ROW()</f>
        <v>1183</v>
      </c>
      <c r="C1183" s="73"/>
      <c r="D1183" s="179" t="s">
        <v>1255</v>
      </c>
      <c r="E1183" s="175">
        <v>15.12998</v>
      </c>
      <c r="F1183" s="175">
        <v>0</v>
      </c>
      <c r="G1183" s="176" t="s">
        <v>854</v>
      </c>
      <c r="H1183" s="176"/>
      <c r="I1183" s="176"/>
      <c r="J1183" s="172"/>
      <c r="K1183" s="173"/>
      <c r="L1183" s="178"/>
      <c r="M1183" s="36"/>
      <c r="N1183" s="36"/>
      <c r="O1183" s="36"/>
      <c r="P1183" s="36"/>
      <c r="Q1183" s="36"/>
      <c r="R1183" s="3"/>
      <c r="S1183" s="106"/>
      <c r="T1183" s="106"/>
      <c r="U1183" s="106"/>
      <c r="V1183" s="106"/>
      <c r="W1183" s="106"/>
      <c r="X1183" s="106"/>
      <c r="Y1183" s="36"/>
      <c r="Z1183" s="36"/>
      <c r="AA1183" s="36"/>
      <c r="AB1183" s="188" t="str">
        <f t="shared" si="119"/>
        <v>or22c14_015.12998</v>
      </c>
      <c r="AC1183" s="188" t="s">
        <v>1585</v>
      </c>
      <c r="AD1183" s="131"/>
      <c r="AE1183" s="131"/>
      <c r="AF1183" s="131"/>
      <c r="AG1183" s="131"/>
      <c r="AH1183" s="131"/>
      <c r="AI1183" s="131"/>
      <c r="AJ1183" s="128" t="str">
        <f t="shared" si="120"/>
        <v/>
      </c>
      <c r="AK1183" s="7" t="str">
        <f>IF(ISNUMBER($AJ1183),INDEX($C$1:$AB$3985,$AJ1183,AK$4),"")</f>
        <v/>
      </c>
      <c r="AL1183" s="7" t="str">
        <f>IF(ISNUMBER($AJ1183),INDEX($C$1:$AB$3985,$AJ1183,AL$4),"")</f>
        <v/>
      </c>
      <c r="AM1183" s="128"/>
      <c r="AN1183" s="128" t="str">
        <f t="shared" si="122"/>
        <v/>
      </c>
      <c r="AO1183" s="7" t="str">
        <f t="shared" si="118"/>
        <v/>
      </c>
      <c r="AP1183" s="10" t="str">
        <f t="shared" si="118"/>
        <v/>
      </c>
      <c r="AQ1183" s="310">
        <f>IF(ISNUMBER(SEARCH($T$30,AO1183)),MAX(AQ$5:AQ1182)+1,0)</f>
        <v>0</v>
      </c>
      <c r="AR1183" s="310">
        <f>IF(ISNUMBER(SEARCH($T$31,AO1183)),MAX(AR$5:AR1182)+1,0)</f>
        <v>0</v>
      </c>
      <c r="AS1183" s="128" t="str">
        <f t="shared" si="121"/>
        <v/>
      </c>
      <c r="AT1183" s="105" t="str">
        <f>IF(ISNUMBER($AS1183),INDEX($C$1:$AB$3985,$AS1183,AT$4),"")</f>
        <v/>
      </c>
      <c r="AU1183" s="128"/>
      <c r="AV1183" s="128" t="str">
        <f t="shared" si="123"/>
        <v/>
      </c>
      <c r="AW1183" s="105" t="str">
        <f>IF(ISNUMBER($AV1183),INDEX($C$1:$AB$3985,$AV1183,AW$4),"")</f>
        <v/>
      </c>
      <c r="AX1183" s="105" t="str">
        <f>IF(ISNUMBER($AV1183),INDEX($C$1:$AB$3985,$AV1183,AX$4),"")</f>
        <v/>
      </c>
      <c r="AY1183" s="128"/>
      <c r="AZ1183" s="128"/>
      <c r="BA1183" s="128" t="str">
        <f t="shared" si="124"/>
        <v/>
      </c>
      <c r="BB1183" s="105" t="str">
        <f>IF(ISNUMBER($BA1183),INDEX($C$1:$AB$3985,$BA1183,BB$4),"")</f>
        <v/>
      </c>
      <c r="BC1183" s="105"/>
    </row>
    <row r="1184" spans="1:55" x14ac:dyDescent="0.25">
      <c r="A1184" s="98"/>
      <c r="B1184" s="98">
        <f>ROW()</f>
        <v>1184</v>
      </c>
      <c r="C1184" s="73"/>
      <c r="D1184" s="179" t="s">
        <v>1256</v>
      </c>
      <c r="E1184" s="175">
        <v>15.72583</v>
      </c>
      <c r="F1184" s="175">
        <v>0</v>
      </c>
      <c r="G1184" s="176" t="s">
        <v>854</v>
      </c>
      <c r="H1184" s="176"/>
      <c r="I1184" s="176"/>
      <c r="J1184" s="172"/>
      <c r="K1184" s="173"/>
      <c r="L1184" s="178"/>
      <c r="M1184" s="36"/>
      <c r="N1184" s="36"/>
      <c r="O1184" s="36"/>
      <c r="P1184" s="36"/>
      <c r="Q1184" s="36"/>
      <c r="R1184" s="3"/>
      <c r="S1184" s="106"/>
      <c r="T1184" s="106"/>
      <c r="U1184" s="106"/>
      <c r="V1184" s="106"/>
      <c r="W1184" s="106"/>
      <c r="X1184" s="106"/>
      <c r="Y1184" s="36"/>
      <c r="Z1184" s="36"/>
      <c r="AA1184" s="36"/>
      <c r="AB1184" s="188" t="str">
        <f t="shared" si="119"/>
        <v>or22c15_015.72583</v>
      </c>
      <c r="AC1184" s="188" t="s">
        <v>1585</v>
      </c>
      <c r="AD1184" s="131"/>
      <c r="AE1184" s="131"/>
      <c r="AF1184" s="131"/>
      <c r="AG1184" s="131"/>
      <c r="AH1184" s="131"/>
      <c r="AI1184" s="131"/>
      <c r="AJ1184" s="128" t="str">
        <f t="shared" si="120"/>
        <v/>
      </c>
      <c r="AK1184" s="7" t="str">
        <f>IF(ISNUMBER($AJ1184),INDEX($C$1:$AB$3985,$AJ1184,AK$4),"")</f>
        <v/>
      </c>
      <c r="AL1184" s="7" t="str">
        <f>IF(ISNUMBER($AJ1184),INDEX($C$1:$AB$3985,$AJ1184,AL$4),"")</f>
        <v/>
      </c>
      <c r="AM1184" s="128"/>
      <c r="AN1184" s="128" t="str">
        <f t="shared" si="122"/>
        <v/>
      </c>
      <c r="AO1184" s="7" t="str">
        <f t="shared" si="118"/>
        <v/>
      </c>
      <c r="AP1184" s="10" t="str">
        <f t="shared" si="118"/>
        <v/>
      </c>
      <c r="AQ1184" s="310">
        <f>IF(ISNUMBER(SEARCH($T$30,AO1184)),MAX(AQ$5:AQ1183)+1,0)</f>
        <v>0</v>
      </c>
      <c r="AR1184" s="310">
        <f>IF(ISNUMBER(SEARCH($T$31,AO1184)),MAX(AR$5:AR1183)+1,0)</f>
        <v>0</v>
      </c>
      <c r="AS1184" s="128" t="str">
        <f t="shared" si="121"/>
        <v/>
      </c>
      <c r="AT1184" s="105" t="str">
        <f>IF(ISNUMBER($AS1184),INDEX($C$1:$AB$3985,$AS1184,AT$4),"")</f>
        <v/>
      </c>
      <c r="AU1184" s="128"/>
      <c r="AV1184" s="128" t="str">
        <f t="shared" si="123"/>
        <v/>
      </c>
      <c r="AW1184" s="105" t="str">
        <f>IF(ISNUMBER($AV1184),INDEX($C$1:$AB$3985,$AV1184,AW$4),"")</f>
        <v/>
      </c>
      <c r="AX1184" s="105" t="str">
        <f>IF(ISNUMBER($AV1184),INDEX($C$1:$AB$3985,$AV1184,AX$4),"")</f>
        <v/>
      </c>
      <c r="AY1184" s="128"/>
      <c r="AZ1184" s="128"/>
      <c r="BA1184" s="128" t="str">
        <f t="shared" si="124"/>
        <v/>
      </c>
      <c r="BB1184" s="105" t="str">
        <f>IF(ISNUMBER($BA1184),INDEX($C$1:$AB$3985,$BA1184,BB$4),"")</f>
        <v/>
      </c>
      <c r="BC1184" s="105"/>
    </row>
    <row r="1185" spans="1:55" x14ac:dyDescent="0.25">
      <c r="A1185" s="98"/>
      <c r="B1185" s="98">
        <f>ROW()</f>
        <v>1185</v>
      </c>
      <c r="C1185" s="73"/>
      <c r="D1185" s="179" t="s">
        <v>1257</v>
      </c>
      <c r="E1185" s="175">
        <v>16.214469999999999</v>
      </c>
      <c r="F1185" s="175">
        <v>0</v>
      </c>
      <c r="G1185" s="176" t="s">
        <v>854</v>
      </c>
      <c r="H1185" s="176"/>
      <c r="I1185" s="176"/>
      <c r="J1185" s="172"/>
      <c r="K1185" s="173"/>
      <c r="L1185" s="178"/>
      <c r="M1185" s="36"/>
      <c r="N1185" s="36"/>
      <c r="O1185" s="36"/>
      <c r="P1185" s="36"/>
      <c r="Q1185" s="36"/>
      <c r="R1185" s="3"/>
      <c r="S1185" s="106"/>
      <c r="T1185" s="106"/>
      <c r="U1185" s="106"/>
      <c r="V1185" s="106"/>
      <c r="W1185" s="106"/>
      <c r="X1185" s="106"/>
      <c r="Y1185" s="36"/>
      <c r="Z1185" s="36"/>
      <c r="AA1185" s="36"/>
      <c r="AB1185" s="188" t="str">
        <f t="shared" si="119"/>
        <v>or22c16_016.21447</v>
      </c>
      <c r="AC1185" s="188" t="s">
        <v>1585</v>
      </c>
      <c r="AD1185" s="131"/>
      <c r="AE1185" s="131"/>
      <c r="AF1185" s="131"/>
      <c r="AG1185" s="131"/>
      <c r="AH1185" s="131"/>
      <c r="AI1185" s="131"/>
      <c r="AJ1185" s="128" t="str">
        <f t="shared" si="120"/>
        <v/>
      </c>
      <c r="AK1185" s="7" t="str">
        <f>IF(ISNUMBER($AJ1185),INDEX($C$1:$AB$3985,$AJ1185,AK$4),"")</f>
        <v/>
      </c>
      <c r="AL1185" s="7" t="str">
        <f>IF(ISNUMBER($AJ1185),INDEX($C$1:$AB$3985,$AJ1185,AL$4),"")</f>
        <v/>
      </c>
      <c r="AM1185" s="128"/>
      <c r="AN1185" s="128" t="str">
        <f t="shared" si="122"/>
        <v/>
      </c>
      <c r="AO1185" s="7" t="str">
        <f t="shared" si="118"/>
        <v/>
      </c>
      <c r="AP1185" s="10" t="str">
        <f t="shared" si="118"/>
        <v/>
      </c>
      <c r="AQ1185" s="310">
        <f>IF(ISNUMBER(SEARCH($T$30,AO1185)),MAX(AQ$5:AQ1184)+1,0)</f>
        <v>0</v>
      </c>
      <c r="AR1185" s="310">
        <f>IF(ISNUMBER(SEARCH($T$31,AO1185)),MAX(AR$5:AR1184)+1,0)</f>
        <v>0</v>
      </c>
      <c r="AS1185" s="128" t="str">
        <f t="shared" si="121"/>
        <v/>
      </c>
      <c r="AT1185" s="105" t="str">
        <f>IF(ISNUMBER($AS1185),INDEX($C$1:$AB$3985,$AS1185,AT$4),"")</f>
        <v/>
      </c>
      <c r="AU1185" s="128"/>
      <c r="AV1185" s="128" t="str">
        <f t="shared" si="123"/>
        <v/>
      </c>
      <c r="AW1185" s="105" t="str">
        <f>IF(ISNUMBER($AV1185),INDEX($C$1:$AB$3985,$AV1185,AW$4),"")</f>
        <v/>
      </c>
      <c r="AX1185" s="105" t="str">
        <f>IF(ISNUMBER($AV1185),INDEX($C$1:$AB$3985,$AV1185,AX$4),"")</f>
        <v/>
      </c>
      <c r="AY1185" s="128"/>
      <c r="AZ1185" s="128"/>
      <c r="BA1185" s="128" t="str">
        <f t="shared" si="124"/>
        <v/>
      </c>
      <c r="BB1185" s="105" t="str">
        <f>IF(ISNUMBER($BA1185),INDEX($C$1:$AB$3985,$BA1185,BB$4),"")</f>
        <v/>
      </c>
      <c r="BC1185" s="105"/>
    </row>
    <row r="1186" spans="1:55" x14ac:dyDescent="0.25">
      <c r="A1186" s="98"/>
      <c r="B1186" s="98">
        <f>ROW()</f>
        <v>1186</v>
      </c>
      <c r="C1186" s="73"/>
      <c r="D1186" s="179" t="s">
        <v>1258</v>
      </c>
      <c r="E1186" s="175">
        <v>16.558350000000001</v>
      </c>
      <c r="F1186" s="175">
        <v>0</v>
      </c>
      <c r="G1186" s="176" t="s">
        <v>854</v>
      </c>
      <c r="H1186" s="176"/>
      <c r="I1186" s="176"/>
      <c r="J1186" s="172"/>
      <c r="K1186" s="173"/>
      <c r="L1186" s="178"/>
      <c r="M1186" s="36"/>
      <c r="N1186" s="36"/>
      <c r="O1186" s="36"/>
      <c r="P1186" s="36"/>
      <c r="Q1186" s="36"/>
      <c r="R1186" s="3"/>
      <c r="S1186" s="106"/>
      <c r="T1186" s="106"/>
      <c r="U1186" s="106"/>
      <c r="V1186" s="106"/>
      <c r="W1186" s="106"/>
      <c r="X1186" s="106"/>
      <c r="Y1186" s="36"/>
      <c r="Z1186" s="36"/>
      <c r="AA1186" s="36"/>
      <c r="AB1186" s="188" t="str">
        <f t="shared" si="119"/>
        <v>or22c17_016.55835</v>
      </c>
      <c r="AC1186" s="188" t="s">
        <v>1585</v>
      </c>
      <c r="AD1186" s="131"/>
      <c r="AE1186" s="131"/>
      <c r="AF1186" s="131"/>
      <c r="AG1186" s="131"/>
      <c r="AH1186" s="131"/>
      <c r="AI1186" s="131"/>
      <c r="AJ1186" s="128" t="str">
        <f t="shared" si="120"/>
        <v/>
      </c>
      <c r="AK1186" s="7" t="str">
        <f>IF(ISNUMBER($AJ1186),INDEX($C$1:$AB$3985,$AJ1186,AK$4),"")</f>
        <v/>
      </c>
      <c r="AL1186" s="7" t="str">
        <f>IF(ISNUMBER($AJ1186),INDEX($C$1:$AB$3985,$AJ1186,AL$4),"")</f>
        <v/>
      </c>
      <c r="AM1186" s="128"/>
      <c r="AN1186" s="128" t="str">
        <f t="shared" si="122"/>
        <v/>
      </c>
      <c r="AO1186" s="7" t="str">
        <f t="shared" si="118"/>
        <v/>
      </c>
      <c r="AP1186" s="10" t="str">
        <f t="shared" si="118"/>
        <v/>
      </c>
      <c r="AQ1186" s="310">
        <f>IF(ISNUMBER(SEARCH($T$30,AO1186)),MAX(AQ$5:AQ1185)+1,0)</f>
        <v>0</v>
      </c>
      <c r="AR1186" s="310">
        <f>IF(ISNUMBER(SEARCH($T$31,AO1186)),MAX(AR$5:AR1185)+1,0)</f>
        <v>0</v>
      </c>
      <c r="AS1186" s="128" t="str">
        <f t="shared" si="121"/>
        <v/>
      </c>
      <c r="AT1186" s="105" t="str">
        <f>IF(ISNUMBER($AS1186),INDEX($C$1:$AB$3985,$AS1186,AT$4),"")</f>
        <v/>
      </c>
      <c r="AU1186" s="128"/>
      <c r="AV1186" s="128" t="str">
        <f t="shared" si="123"/>
        <v/>
      </c>
      <c r="AW1186" s="105" t="str">
        <f>IF(ISNUMBER($AV1186),INDEX($C$1:$AB$3985,$AV1186,AW$4),"")</f>
        <v/>
      </c>
      <c r="AX1186" s="105" t="str">
        <f>IF(ISNUMBER($AV1186),INDEX($C$1:$AB$3985,$AV1186,AX$4),"")</f>
        <v/>
      </c>
      <c r="AY1186" s="128"/>
      <c r="AZ1186" s="128"/>
      <c r="BA1186" s="128" t="str">
        <f t="shared" si="124"/>
        <v/>
      </c>
      <c r="BB1186" s="105" t="str">
        <f>IF(ISNUMBER($BA1186),INDEX($C$1:$AB$3985,$BA1186,BB$4),"")</f>
        <v/>
      </c>
      <c r="BC1186" s="105"/>
    </row>
    <row r="1187" spans="1:55" x14ac:dyDescent="0.25">
      <c r="A1187" s="98"/>
      <c r="B1187" s="98">
        <f>ROW()</f>
        <v>1187</v>
      </c>
      <c r="C1187" s="73"/>
      <c r="D1187" s="179" t="s">
        <v>1259</v>
      </c>
      <c r="E1187" s="175">
        <v>16.742740000000001</v>
      </c>
      <c r="F1187" s="175">
        <v>0</v>
      </c>
      <c r="G1187" s="176" t="s">
        <v>854</v>
      </c>
      <c r="H1187" s="176"/>
      <c r="I1187" s="176"/>
      <c r="J1187" s="172"/>
      <c r="K1187" s="173"/>
      <c r="L1187" s="178"/>
      <c r="M1187" s="36"/>
      <c r="N1187" s="36"/>
      <c r="O1187" s="36"/>
      <c r="P1187" s="36"/>
      <c r="Q1187" s="36"/>
      <c r="R1187" s="3"/>
      <c r="S1187" s="106"/>
      <c r="T1187" s="106"/>
      <c r="U1187" s="106"/>
      <c r="V1187" s="106"/>
      <c r="W1187" s="106"/>
      <c r="X1187" s="106"/>
      <c r="Y1187" s="36"/>
      <c r="Z1187" s="36"/>
      <c r="AA1187" s="36"/>
      <c r="AB1187" s="188" t="str">
        <f t="shared" si="119"/>
        <v>or22c18_016.74274</v>
      </c>
      <c r="AC1187" s="188" t="s">
        <v>1585</v>
      </c>
      <c r="AD1187" s="131"/>
      <c r="AE1187" s="131"/>
      <c r="AF1187" s="131"/>
      <c r="AG1187" s="131"/>
      <c r="AH1187" s="131"/>
      <c r="AI1187" s="131"/>
      <c r="AJ1187" s="128" t="str">
        <f t="shared" si="120"/>
        <v/>
      </c>
      <c r="AK1187" s="7" t="str">
        <f>IF(ISNUMBER($AJ1187),INDEX($C$1:$AB$3985,$AJ1187,AK$4),"")</f>
        <v/>
      </c>
      <c r="AL1187" s="7" t="str">
        <f>IF(ISNUMBER($AJ1187),INDEX($C$1:$AB$3985,$AJ1187,AL$4),"")</f>
        <v/>
      </c>
      <c r="AM1187" s="128"/>
      <c r="AN1187" s="128" t="str">
        <f t="shared" si="122"/>
        <v/>
      </c>
      <c r="AO1187" s="7" t="str">
        <f t="shared" si="118"/>
        <v/>
      </c>
      <c r="AP1187" s="10" t="str">
        <f t="shared" si="118"/>
        <v/>
      </c>
      <c r="AQ1187" s="310">
        <f>IF(ISNUMBER(SEARCH($T$30,AO1187)),MAX(AQ$5:AQ1186)+1,0)</f>
        <v>0</v>
      </c>
      <c r="AR1187" s="310">
        <f>IF(ISNUMBER(SEARCH($T$31,AO1187)),MAX(AR$5:AR1186)+1,0)</f>
        <v>0</v>
      </c>
      <c r="AS1187" s="128" t="str">
        <f t="shared" si="121"/>
        <v/>
      </c>
      <c r="AT1187" s="105" t="str">
        <f>IF(ISNUMBER($AS1187),INDEX($C$1:$AB$3985,$AS1187,AT$4),"")</f>
        <v/>
      </c>
      <c r="AU1187" s="128"/>
      <c r="AV1187" s="128" t="str">
        <f t="shared" si="123"/>
        <v/>
      </c>
      <c r="AW1187" s="105" t="str">
        <f>IF(ISNUMBER($AV1187),INDEX($C$1:$AB$3985,$AV1187,AW$4),"")</f>
        <v/>
      </c>
      <c r="AX1187" s="105" t="str">
        <f>IF(ISNUMBER($AV1187),INDEX($C$1:$AB$3985,$AV1187,AX$4),"")</f>
        <v/>
      </c>
      <c r="AY1187" s="128"/>
      <c r="AZ1187" s="128"/>
      <c r="BA1187" s="128" t="str">
        <f t="shared" si="124"/>
        <v/>
      </c>
      <c r="BB1187" s="105" t="str">
        <f>IF(ISNUMBER($BA1187),INDEX($C$1:$AB$3985,$BA1187,BB$4),"")</f>
        <v/>
      </c>
      <c r="BC1187" s="105"/>
    </row>
    <row r="1188" spans="1:55" x14ac:dyDescent="0.25">
      <c r="A1188" s="98"/>
      <c r="B1188" s="98">
        <f>ROW()</f>
        <v>1188</v>
      </c>
      <c r="C1188" s="73"/>
      <c r="D1188" s="179" t="s">
        <v>1260</v>
      </c>
      <c r="E1188" s="175">
        <v>16.83877</v>
      </c>
      <c r="F1188" s="175">
        <v>0</v>
      </c>
      <c r="G1188" s="176" t="s">
        <v>854</v>
      </c>
      <c r="H1188" s="176"/>
      <c r="I1188" s="176"/>
      <c r="J1188" s="172"/>
      <c r="K1188" s="173"/>
      <c r="L1188" s="178"/>
      <c r="M1188" s="36"/>
      <c r="N1188" s="36"/>
      <c r="O1188" s="36"/>
      <c r="P1188" s="36"/>
      <c r="Q1188" s="36"/>
      <c r="R1188" s="3"/>
      <c r="S1188" s="106"/>
      <c r="T1188" s="106"/>
      <c r="U1188" s="106"/>
      <c r="V1188" s="106"/>
      <c r="W1188" s="106"/>
      <c r="X1188" s="106"/>
      <c r="Y1188" s="36"/>
      <c r="Z1188" s="36"/>
      <c r="AA1188" s="36"/>
      <c r="AB1188" s="188" t="str">
        <f t="shared" si="119"/>
        <v>or22c19_016.83877</v>
      </c>
      <c r="AC1188" s="188" t="s">
        <v>1585</v>
      </c>
      <c r="AD1188" s="131"/>
      <c r="AE1188" s="131"/>
      <c r="AF1188" s="131"/>
      <c r="AG1188" s="131"/>
      <c r="AH1188" s="131"/>
      <c r="AI1188" s="131"/>
      <c r="AJ1188" s="128" t="str">
        <f t="shared" si="120"/>
        <v/>
      </c>
      <c r="AK1188" s="7" t="str">
        <f>IF(ISNUMBER($AJ1188),INDEX($C$1:$AB$3985,$AJ1188,AK$4),"")</f>
        <v/>
      </c>
      <c r="AL1188" s="7" t="str">
        <f>IF(ISNUMBER($AJ1188),INDEX($C$1:$AB$3985,$AJ1188,AL$4),"")</f>
        <v/>
      </c>
      <c r="AM1188" s="128"/>
      <c r="AN1188" s="128" t="str">
        <f t="shared" si="122"/>
        <v/>
      </c>
      <c r="AO1188" s="7" t="str">
        <f t="shared" si="118"/>
        <v/>
      </c>
      <c r="AP1188" s="10" t="str">
        <f t="shared" si="118"/>
        <v/>
      </c>
      <c r="AQ1188" s="310">
        <f>IF(ISNUMBER(SEARCH($T$30,AO1188)),MAX(AQ$5:AQ1187)+1,0)</f>
        <v>0</v>
      </c>
      <c r="AR1188" s="310">
        <f>IF(ISNUMBER(SEARCH($T$31,AO1188)),MAX(AR$5:AR1187)+1,0)</f>
        <v>0</v>
      </c>
      <c r="AS1188" s="128" t="str">
        <f t="shared" si="121"/>
        <v/>
      </c>
      <c r="AT1188" s="105" t="str">
        <f>IF(ISNUMBER($AS1188),INDEX($C$1:$AB$3985,$AS1188,AT$4),"")</f>
        <v/>
      </c>
      <c r="AU1188" s="128"/>
      <c r="AV1188" s="128" t="str">
        <f t="shared" si="123"/>
        <v/>
      </c>
      <c r="AW1188" s="105" t="str">
        <f>IF(ISNUMBER($AV1188),INDEX($C$1:$AB$3985,$AV1188,AW$4),"")</f>
        <v/>
      </c>
      <c r="AX1188" s="105" t="str">
        <f>IF(ISNUMBER($AV1188),INDEX($C$1:$AB$3985,$AV1188,AX$4),"")</f>
        <v/>
      </c>
      <c r="AY1188" s="128"/>
      <c r="AZ1188" s="128"/>
      <c r="BA1188" s="128" t="str">
        <f t="shared" si="124"/>
        <v/>
      </c>
      <c r="BB1188" s="105" t="str">
        <f>IF(ISNUMBER($BA1188),INDEX($C$1:$AB$3985,$BA1188,BB$4),"")</f>
        <v/>
      </c>
      <c r="BC1188" s="105"/>
    </row>
    <row r="1189" spans="1:55" x14ac:dyDescent="0.25">
      <c r="A1189" s="98"/>
      <c r="B1189" s="98">
        <f>ROW()</f>
        <v>1189</v>
      </c>
      <c r="C1189" s="73"/>
      <c r="D1189" s="179" t="s">
        <v>1261</v>
      </c>
      <c r="E1189" s="175">
        <v>26.234670000000001</v>
      </c>
      <c r="F1189" s="175">
        <v>0</v>
      </c>
      <c r="G1189" s="176" t="s">
        <v>854</v>
      </c>
      <c r="H1189" s="176"/>
      <c r="I1189" s="176"/>
      <c r="J1189" s="172"/>
      <c r="K1189" s="173"/>
      <c r="L1189" s="178"/>
      <c r="M1189" s="36"/>
      <c r="N1189" s="36"/>
      <c r="O1189" s="36"/>
      <c r="P1189" s="36"/>
      <c r="Q1189" s="36"/>
      <c r="R1189" s="3"/>
      <c r="S1189" s="106"/>
      <c r="T1189" s="106"/>
      <c r="U1189" s="106"/>
      <c r="V1189" s="106"/>
      <c r="W1189" s="106"/>
      <c r="X1189" s="106"/>
      <c r="Y1189" s="36"/>
      <c r="Z1189" s="36"/>
      <c r="AA1189" s="36"/>
      <c r="AB1189" s="188" t="str">
        <f t="shared" si="119"/>
        <v>or23c00_026.23467</v>
      </c>
      <c r="AC1189" s="188" t="s">
        <v>1585</v>
      </c>
      <c r="AD1189" s="131"/>
      <c r="AE1189" s="131"/>
      <c r="AF1189" s="131"/>
      <c r="AG1189" s="131"/>
      <c r="AH1189" s="131"/>
      <c r="AI1189" s="131"/>
      <c r="AJ1189" s="128" t="str">
        <f t="shared" si="120"/>
        <v/>
      </c>
      <c r="AK1189" s="7" t="str">
        <f>IF(ISNUMBER($AJ1189),INDEX($C$1:$AB$3985,$AJ1189,AK$4),"")</f>
        <v/>
      </c>
      <c r="AL1189" s="7" t="str">
        <f>IF(ISNUMBER($AJ1189),INDEX($C$1:$AB$3985,$AJ1189,AL$4),"")</f>
        <v/>
      </c>
      <c r="AM1189" s="128"/>
      <c r="AN1189" s="128" t="str">
        <f t="shared" si="122"/>
        <v/>
      </c>
      <c r="AO1189" s="7" t="str">
        <f t="shared" si="118"/>
        <v/>
      </c>
      <c r="AP1189" s="10" t="str">
        <f t="shared" si="118"/>
        <v/>
      </c>
      <c r="AQ1189" s="310">
        <f>IF(ISNUMBER(SEARCH($T$30,AO1189)),MAX(AQ$5:AQ1188)+1,0)</f>
        <v>0</v>
      </c>
      <c r="AR1189" s="310">
        <f>IF(ISNUMBER(SEARCH($T$31,AO1189)),MAX(AR$5:AR1188)+1,0)</f>
        <v>0</v>
      </c>
      <c r="AS1189" s="128" t="str">
        <f t="shared" si="121"/>
        <v/>
      </c>
      <c r="AT1189" s="105" t="str">
        <f>IF(ISNUMBER($AS1189),INDEX($C$1:$AB$3985,$AS1189,AT$4),"")</f>
        <v/>
      </c>
      <c r="AU1189" s="128"/>
      <c r="AV1189" s="128" t="str">
        <f t="shared" si="123"/>
        <v/>
      </c>
      <c r="AW1189" s="105" t="str">
        <f>IF(ISNUMBER($AV1189),INDEX($C$1:$AB$3985,$AV1189,AW$4),"")</f>
        <v/>
      </c>
      <c r="AX1189" s="105" t="str">
        <f>IF(ISNUMBER($AV1189),INDEX($C$1:$AB$3985,$AV1189,AX$4),"")</f>
        <v/>
      </c>
      <c r="AY1189" s="128"/>
      <c r="AZ1189" s="128"/>
      <c r="BA1189" s="128" t="str">
        <f t="shared" si="124"/>
        <v/>
      </c>
      <c r="BB1189" s="105" t="str">
        <f>IF(ISNUMBER($BA1189),INDEX($C$1:$AB$3985,$BA1189,BB$4),"")</f>
        <v/>
      </c>
      <c r="BC1189" s="105"/>
    </row>
    <row r="1190" spans="1:55" x14ac:dyDescent="0.25">
      <c r="A1190" s="98"/>
      <c r="B1190" s="98">
        <f>ROW()</f>
        <v>1190</v>
      </c>
      <c r="C1190" s="73"/>
      <c r="D1190" s="179" t="s">
        <v>1262</v>
      </c>
      <c r="E1190" s="175">
        <v>26.102869999999999</v>
      </c>
      <c r="F1190" s="175">
        <v>0</v>
      </c>
      <c r="G1190" s="176" t="s">
        <v>854</v>
      </c>
      <c r="H1190" s="176"/>
      <c r="I1190" s="176"/>
      <c r="J1190" s="172"/>
      <c r="K1190" s="173"/>
      <c r="L1190" s="178"/>
      <c r="M1190" s="36"/>
      <c r="N1190" s="36"/>
      <c r="O1190" s="36"/>
      <c r="P1190" s="36"/>
      <c r="Q1190" s="36"/>
      <c r="R1190" s="3"/>
      <c r="S1190" s="106"/>
      <c r="T1190" s="106"/>
      <c r="U1190" s="106"/>
      <c r="V1190" s="106"/>
      <c r="W1190" s="106"/>
      <c r="X1190" s="106"/>
      <c r="Y1190" s="36"/>
      <c r="Z1190" s="36"/>
      <c r="AA1190" s="36"/>
      <c r="AB1190" s="188" t="str">
        <f t="shared" si="119"/>
        <v>or23c01_026.10287</v>
      </c>
      <c r="AC1190" s="188" t="s">
        <v>1585</v>
      </c>
      <c r="AD1190" s="131"/>
      <c r="AE1190" s="131"/>
      <c r="AF1190" s="131"/>
      <c r="AG1190" s="131"/>
      <c r="AH1190" s="131"/>
      <c r="AI1190" s="131"/>
      <c r="AJ1190" s="128" t="str">
        <f t="shared" si="120"/>
        <v/>
      </c>
      <c r="AK1190" s="7" t="str">
        <f>IF(ISNUMBER($AJ1190),INDEX($C$1:$AB$3985,$AJ1190,AK$4),"")</f>
        <v/>
      </c>
      <c r="AL1190" s="7" t="str">
        <f>IF(ISNUMBER($AJ1190),INDEX($C$1:$AB$3985,$AJ1190,AL$4),"")</f>
        <v/>
      </c>
      <c r="AM1190" s="128"/>
      <c r="AN1190" s="128" t="str">
        <f t="shared" si="122"/>
        <v/>
      </c>
      <c r="AO1190" s="7" t="str">
        <f t="shared" si="118"/>
        <v/>
      </c>
      <c r="AP1190" s="10" t="str">
        <f t="shared" si="118"/>
        <v/>
      </c>
      <c r="AQ1190" s="310">
        <f>IF(ISNUMBER(SEARCH($T$30,AO1190)),MAX(AQ$5:AQ1189)+1,0)</f>
        <v>0</v>
      </c>
      <c r="AR1190" s="310">
        <f>IF(ISNUMBER(SEARCH($T$31,AO1190)),MAX(AR$5:AR1189)+1,0)</f>
        <v>0</v>
      </c>
      <c r="AS1190" s="128" t="str">
        <f t="shared" si="121"/>
        <v/>
      </c>
      <c r="AT1190" s="105" t="str">
        <f>IF(ISNUMBER($AS1190),INDEX($C$1:$AB$3985,$AS1190,AT$4),"")</f>
        <v/>
      </c>
      <c r="AU1190" s="128"/>
      <c r="AV1190" s="128" t="str">
        <f t="shared" si="123"/>
        <v/>
      </c>
      <c r="AW1190" s="105" t="str">
        <f>IF(ISNUMBER($AV1190),INDEX($C$1:$AB$3985,$AV1190,AW$4),"")</f>
        <v/>
      </c>
      <c r="AX1190" s="105" t="str">
        <f>IF(ISNUMBER($AV1190),INDEX($C$1:$AB$3985,$AV1190,AX$4),"")</f>
        <v/>
      </c>
      <c r="AY1190" s="128"/>
      <c r="AZ1190" s="128"/>
      <c r="BA1190" s="128" t="str">
        <f t="shared" si="124"/>
        <v/>
      </c>
      <c r="BB1190" s="105" t="str">
        <f>IF(ISNUMBER($BA1190),INDEX($C$1:$AB$3985,$BA1190,BB$4),"")</f>
        <v/>
      </c>
      <c r="BC1190" s="105"/>
    </row>
    <row r="1191" spans="1:55" x14ac:dyDescent="0.25">
      <c r="A1191" s="98"/>
      <c r="B1191" s="98">
        <f>ROW()</f>
        <v>1191</v>
      </c>
      <c r="C1191" s="73"/>
      <c r="D1191" s="179" t="s">
        <v>1263</v>
      </c>
      <c r="E1191" s="175">
        <v>25.897649999999999</v>
      </c>
      <c r="F1191" s="175">
        <v>0</v>
      </c>
      <c r="G1191" s="176" t="s">
        <v>854</v>
      </c>
      <c r="H1191" s="176"/>
      <c r="I1191" s="176"/>
      <c r="J1191" s="172"/>
      <c r="K1191" s="173"/>
      <c r="L1191" s="178"/>
      <c r="M1191" s="36"/>
      <c r="N1191" s="36"/>
      <c r="O1191" s="36"/>
      <c r="P1191" s="36"/>
      <c r="Q1191" s="36"/>
      <c r="R1191" s="3"/>
      <c r="S1191" s="106"/>
      <c r="T1191" s="106"/>
      <c r="U1191" s="106"/>
      <c r="V1191" s="106"/>
      <c r="W1191" s="106"/>
      <c r="X1191" s="106"/>
      <c r="Y1191" s="36"/>
      <c r="Z1191" s="36"/>
      <c r="AA1191" s="36"/>
      <c r="AB1191" s="188" t="str">
        <f t="shared" si="119"/>
        <v>or23c02_025.89765</v>
      </c>
      <c r="AC1191" s="188" t="s">
        <v>1585</v>
      </c>
      <c r="AD1191" s="131"/>
      <c r="AE1191" s="131"/>
      <c r="AF1191" s="131"/>
      <c r="AG1191" s="131"/>
      <c r="AH1191" s="131"/>
      <c r="AI1191" s="131"/>
      <c r="AJ1191" s="128" t="str">
        <f t="shared" si="120"/>
        <v/>
      </c>
      <c r="AK1191" s="7" t="str">
        <f>IF(ISNUMBER($AJ1191),INDEX($C$1:$AB$3985,$AJ1191,AK$4),"")</f>
        <v/>
      </c>
      <c r="AL1191" s="7" t="str">
        <f>IF(ISNUMBER($AJ1191),INDEX($C$1:$AB$3985,$AJ1191,AL$4),"")</f>
        <v/>
      </c>
      <c r="AM1191" s="128"/>
      <c r="AN1191" s="128" t="str">
        <f t="shared" si="122"/>
        <v/>
      </c>
      <c r="AO1191" s="7" t="str">
        <f t="shared" si="118"/>
        <v/>
      </c>
      <c r="AP1191" s="10" t="str">
        <f t="shared" si="118"/>
        <v/>
      </c>
      <c r="AQ1191" s="310">
        <f>IF(ISNUMBER(SEARCH($T$30,AO1191)),MAX(AQ$5:AQ1190)+1,0)</f>
        <v>0</v>
      </c>
      <c r="AR1191" s="310">
        <f>IF(ISNUMBER(SEARCH($T$31,AO1191)),MAX(AR$5:AR1190)+1,0)</f>
        <v>0</v>
      </c>
      <c r="AS1191" s="128" t="str">
        <f t="shared" si="121"/>
        <v/>
      </c>
      <c r="AT1191" s="105" t="str">
        <f>IF(ISNUMBER($AS1191),INDEX($C$1:$AB$3985,$AS1191,AT$4),"")</f>
        <v/>
      </c>
      <c r="AU1191" s="128"/>
      <c r="AV1191" s="128" t="str">
        <f t="shared" si="123"/>
        <v/>
      </c>
      <c r="AW1191" s="105" t="str">
        <f>IF(ISNUMBER($AV1191),INDEX($C$1:$AB$3985,$AV1191,AW$4),"")</f>
        <v/>
      </c>
      <c r="AX1191" s="105" t="str">
        <f>IF(ISNUMBER($AV1191),INDEX($C$1:$AB$3985,$AV1191,AX$4),"")</f>
        <v/>
      </c>
      <c r="AY1191" s="128"/>
      <c r="AZ1191" s="128"/>
      <c r="BA1191" s="128" t="str">
        <f t="shared" si="124"/>
        <v/>
      </c>
      <c r="BB1191" s="105" t="str">
        <f>IF(ISNUMBER($BA1191),INDEX($C$1:$AB$3985,$BA1191,BB$4),"")</f>
        <v/>
      </c>
      <c r="BC1191" s="105"/>
    </row>
    <row r="1192" spans="1:55" x14ac:dyDescent="0.25">
      <c r="A1192" s="98"/>
      <c r="B1192" s="98">
        <f>ROW()</f>
        <v>1192</v>
      </c>
      <c r="C1192" s="73"/>
      <c r="D1192" s="179" t="s">
        <v>1264</v>
      </c>
      <c r="E1192" s="175">
        <v>25.573450000000001</v>
      </c>
      <c r="F1192" s="175">
        <v>0</v>
      </c>
      <c r="G1192" s="176" t="s">
        <v>854</v>
      </c>
      <c r="H1192" s="176"/>
      <c r="I1192" s="176"/>
      <c r="J1192" s="172"/>
      <c r="K1192" s="173"/>
      <c r="L1192" s="178"/>
      <c r="M1192" s="36"/>
      <c r="N1192" s="36"/>
      <c r="O1192" s="36"/>
      <c r="P1192" s="36"/>
      <c r="Q1192" s="36"/>
      <c r="R1192" s="3"/>
      <c r="S1192" s="106"/>
      <c r="T1192" s="106"/>
      <c r="U1192" s="106"/>
      <c r="V1192" s="106"/>
      <c r="W1192" s="106"/>
      <c r="X1192" s="106"/>
      <c r="Y1192" s="36"/>
      <c r="Z1192" s="36"/>
      <c r="AA1192" s="36"/>
      <c r="AB1192" s="188" t="str">
        <f t="shared" si="119"/>
        <v>or23c03_025.57345</v>
      </c>
      <c r="AC1192" s="188" t="s">
        <v>1585</v>
      </c>
      <c r="AD1192" s="131"/>
      <c r="AE1192" s="131"/>
      <c r="AF1192" s="131"/>
      <c r="AG1192" s="131"/>
      <c r="AH1192" s="131"/>
      <c r="AI1192" s="131"/>
      <c r="AJ1192" s="128" t="str">
        <f t="shared" si="120"/>
        <v/>
      </c>
      <c r="AK1192" s="7" t="str">
        <f>IF(ISNUMBER($AJ1192),INDEX($C$1:$AB$3985,$AJ1192,AK$4),"")</f>
        <v/>
      </c>
      <c r="AL1192" s="7" t="str">
        <f>IF(ISNUMBER($AJ1192),INDEX($C$1:$AB$3985,$AJ1192,AL$4),"")</f>
        <v/>
      </c>
      <c r="AM1192" s="128"/>
      <c r="AN1192" s="128" t="str">
        <f t="shared" si="122"/>
        <v/>
      </c>
      <c r="AO1192" s="7" t="str">
        <f t="shared" si="118"/>
        <v/>
      </c>
      <c r="AP1192" s="10" t="str">
        <f t="shared" si="118"/>
        <v/>
      </c>
      <c r="AQ1192" s="310">
        <f>IF(ISNUMBER(SEARCH($T$30,AO1192)),MAX(AQ$5:AQ1191)+1,0)</f>
        <v>0</v>
      </c>
      <c r="AR1192" s="310">
        <f>IF(ISNUMBER(SEARCH($T$31,AO1192)),MAX(AR$5:AR1191)+1,0)</f>
        <v>0</v>
      </c>
      <c r="AS1192" s="128" t="str">
        <f t="shared" si="121"/>
        <v/>
      </c>
      <c r="AT1192" s="105" t="str">
        <f>IF(ISNUMBER($AS1192),INDEX($C$1:$AB$3985,$AS1192,AT$4),"")</f>
        <v/>
      </c>
      <c r="AU1192" s="128"/>
      <c r="AV1192" s="128" t="str">
        <f t="shared" si="123"/>
        <v/>
      </c>
      <c r="AW1192" s="105" t="str">
        <f>IF(ISNUMBER($AV1192),INDEX($C$1:$AB$3985,$AV1192,AW$4),"")</f>
        <v/>
      </c>
      <c r="AX1192" s="105" t="str">
        <f>IF(ISNUMBER($AV1192),INDEX($C$1:$AB$3985,$AV1192,AX$4),"")</f>
        <v/>
      </c>
      <c r="AY1192" s="128"/>
      <c r="AZ1192" s="128"/>
      <c r="BA1192" s="128" t="str">
        <f t="shared" si="124"/>
        <v/>
      </c>
      <c r="BB1192" s="105" t="str">
        <f>IF(ISNUMBER($BA1192),INDEX($C$1:$AB$3985,$BA1192,BB$4),"")</f>
        <v/>
      </c>
      <c r="BC1192" s="105"/>
    </row>
    <row r="1193" spans="1:55" x14ac:dyDescent="0.25">
      <c r="A1193" s="98"/>
      <c r="B1193" s="98">
        <f>ROW()</f>
        <v>1193</v>
      </c>
      <c r="C1193" s="73"/>
      <c r="D1193" s="179" t="s">
        <v>1265</v>
      </c>
      <c r="E1193" s="175">
        <v>24.930350000000001</v>
      </c>
      <c r="F1193" s="175">
        <v>0</v>
      </c>
      <c r="G1193" s="176" t="s">
        <v>854</v>
      </c>
      <c r="H1193" s="176"/>
      <c r="I1193" s="176"/>
      <c r="J1193" s="172"/>
      <c r="K1193" s="173"/>
      <c r="L1193" s="178"/>
      <c r="M1193" s="36"/>
      <c r="N1193" s="36"/>
      <c r="O1193" s="36"/>
      <c r="P1193" s="36"/>
      <c r="Q1193" s="36"/>
      <c r="R1193" s="3"/>
      <c r="S1193" s="106"/>
      <c r="T1193" s="106"/>
      <c r="U1193" s="106"/>
      <c r="V1193" s="106"/>
      <c r="W1193" s="106"/>
      <c r="X1193" s="106"/>
      <c r="Y1193" s="36"/>
      <c r="Z1193" s="36"/>
      <c r="AA1193" s="36"/>
      <c r="AB1193" s="188" t="str">
        <f t="shared" si="119"/>
        <v>or23c04_024.93035</v>
      </c>
      <c r="AC1193" s="188" t="s">
        <v>1585</v>
      </c>
      <c r="AD1193" s="131"/>
      <c r="AE1193" s="131"/>
      <c r="AF1193" s="131"/>
      <c r="AG1193" s="131"/>
      <c r="AH1193" s="131"/>
      <c r="AI1193" s="131"/>
      <c r="AJ1193" s="128" t="str">
        <f t="shared" si="120"/>
        <v/>
      </c>
      <c r="AK1193" s="7" t="str">
        <f>IF(ISNUMBER($AJ1193),INDEX($C$1:$AB$3985,$AJ1193,AK$4),"")</f>
        <v/>
      </c>
      <c r="AL1193" s="7" t="str">
        <f>IF(ISNUMBER($AJ1193),INDEX($C$1:$AB$3985,$AJ1193,AL$4),"")</f>
        <v/>
      </c>
      <c r="AM1193" s="128"/>
      <c r="AN1193" s="128" t="str">
        <f t="shared" si="122"/>
        <v/>
      </c>
      <c r="AO1193" s="7" t="str">
        <f t="shared" si="118"/>
        <v/>
      </c>
      <c r="AP1193" s="10" t="str">
        <f t="shared" si="118"/>
        <v/>
      </c>
      <c r="AQ1193" s="310">
        <f>IF(ISNUMBER(SEARCH($T$30,AO1193)),MAX(AQ$5:AQ1192)+1,0)</f>
        <v>0</v>
      </c>
      <c r="AR1193" s="310">
        <f>IF(ISNUMBER(SEARCH($T$31,AO1193)),MAX(AR$5:AR1192)+1,0)</f>
        <v>0</v>
      </c>
      <c r="AS1193" s="128" t="str">
        <f t="shared" si="121"/>
        <v/>
      </c>
      <c r="AT1193" s="105" t="str">
        <f>IF(ISNUMBER($AS1193),INDEX($C$1:$AB$3985,$AS1193,AT$4),"")</f>
        <v/>
      </c>
      <c r="AU1193" s="128"/>
      <c r="AV1193" s="128" t="str">
        <f t="shared" si="123"/>
        <v/>
      </c>
      <c r="AW1193" s="105" t="str">
        <f>IF(ISNUMBER($AV1193),INDEX($C$1:$AB$3985,$AV1193,AW$4),"")</f>
        <v/>
      </c>
      <c r="AX1193" s="105" t="str">
        <f>IF(ISNUMBER($AV1193),INDEX($C$1:$AB$3985,$AV1193,AX$4),"")</f>
        <v/>
      </c>
      <c r="AY1193" s="128"/>
      <c r="AZ1193" s="128"/>
      <c r="BA1193" s="128" t="str">
        <f t="shared" si="124"/>
        <v/>
      </c>
      <c r="BB1193" s="105" t="str">
        <f>IF(ISNUMBER($BA1193),INDEX($C$1:$AB$3985,$BA1193,BB$4),"")</f>
        <v/>
      </c>
      <c r="BC1193" s="105"/>
    </row>
    <row r="1194" spans="1:55" x14ac:dyDescent="0.25">
      <c r="A1194" s="98"/>
      <c r="B1194" s="98">
        <f>ROW()</f>
        <v>1194</v>
      </c>
      <c r="C1194" s="73"/>
      <c r="D1194" s="179" t="s">
        <v>1266</v>
      </c>
      <c r="E1194" s="175">
        <v>23.821020000000001</v>
      </c>
      <c r="F1194" s="175">
        <v>0</v>
      </c>
      <c r="G1194" s="176" t="s">
        <v>854</v>
      </c>
      <c r="H1194" s="176"/>
      <c r="I1194" s="176"/>
      <c r="J1194" s="172"/>
      <c r="K1194" s="173"/>
      <c r="L1194" s="178"/>
      <c r="M1194" s="36"/>
      <c r="N1194" s="36"/>
      <c r="O1194" s="36"/>
      <c r="P1194" s="36"/>
      <c r="Q1194" s="36"/>
      <c r="R1194" s="3"/>
      <c r="S1194" s="106"/>
      <c r="T1194" s="106"/>
      <c r="U1194" s="106"/>
      <c r="V1194" s="106"/>
      <c r="W1194" s="106"/>
      <c r="X1194" s="106"/>
      <c r="Y1194" s="36"/>
      <c r="Z1194" s="36"/>
      <c r="AA1194" s="36"/>
      <c r="AB1194" s="188" t="str">
        <f t="shared" si="119"/>
        <v>or23c05_023.82102</v>
      </c>
      <c r="AC1194" s="188" t="s">
        <v>1585</v>
      </c>
      <c r="AD1194" s="131"/>
      <c r="AE1194" s="131"/>
      <c r="AF1194" s="131"/>
      <c r="AG1194" s="131"/>
      <c r="AH1194" s="131"/>
      <c r="AI1194" s="131"/>
      <c r="AJ1194" s="128" t="str">
        <f t="shared" si="120"/>
        <v/>
      </c>
      <c r="AK1194" s="7" t="str">
        <f>IF(ISNUMBER($AJ1194),INDEX($C$1:$AB$3985,$AJ1194,AK$4),"")</f>
        <v/>
      </c>
      <c r="AL1194" s="7" t="str">
        <f>IF(ISNUMBER($AJ1194),INDEX($C$1:$AB$3985,$AJ1194,AL$4),"")</f>
        <v/>
      </c>
      <c r="AM1194" s="128"/>
      <c r="AN1194" s="128" t="str">
        <f t="shared" si="122"/>
        <v/>
      </c>
      <c r="AO1194" s="7" t="str">
        <f t="shared" si="118"/>
        <v/>
      </c>
      <c r="AP1194" s="10" t="str">
        <f t="shared" si="118"/>
        <v/>
      </c>
      <c r="AQ1194" s="310">
        <f>IF(ISNUMBER(SEARCH($T$30,AO1194)),MAX(AQ$5:AQ1193)+1,0)</f>
        <v>0</v>
      </c>
      <c r="AR1194" s="310">
        <f>IF(ISNUMBER(SEARCH($T$31,AO1194)),MAX(AR$5:AR1193)+1,0)</f>
        <v>0</v>
      </c>
      <c r="AS1194" s="128" t="str">
        <f t="shared" si="121"/>
        <v/>
      </c>
      <c r="AT1194" s="105" t="str">
        <f>IF(ISNUMBER($AS1194),INDEX($C$1:$AB$3985,$AS1194,AT$4),"")</f>
        <v/>
      </c>
      <c r="AU1194" s="128"/>
      <c r="AV1194" s="128" t="str">
        <f t="shared" si="123"/>
        <v/>
      </c>
      <c r="AW1194" s="105" t="str">
        <f>IF(ISNUMBER($AV1194),INDEX($C$1:$AB$3985,$AV1194,AW$4),"")</f>
        <v/>
      </c>
      <c r="AX1194" s="105" t="str">
        <f>IF(ISNUMBER($AV1194),INDEX($C$1:$AB$3985,$AV1194,AX$4),"")</f>
        <v/>
      </c>
      <c r="AY1194" s="128"/>
      <c r="AZ1194" s="128"/>
      <c r="BA1194" s="128" t="str">
        <f t="shared" si="124"/>
        <v/>
      </c>
      <c r="BB1194" s="105" t="str">
        <f>IF(ISNUMBER($BA1194),INDEX($C$1:$AB$3985,$BA1194,BB$4),"")</f>
        <v/>
      </c>
      <c r="BC1194" s="105"/>
    </row>
    <row r="1195" spans="1:55" x14ac:dyDescent="0.25">
      <c r="A1195" s="98"/>
      <c r="B1195" s="98">
        <f>ROW()</f>
        <v>1195</v>
      </c>
      <c r="C1195" s="73"/>
      <c r="D1195" s="179" t="s">
        <v>1267</v>
      </c>
      <c r="E1195" s="175">
        <v>22.679040000000001</v>
      </c>
      <c r="F1195" s="175">
        <v>0</v>
      </c>
      <c r="G1195" s="176" t="s">
        <v>854</v>
      </c>
      <c r="H1195" s="176"/>
      <c r="I1195" s="176"/>
      <c r="J1195" s="172"/>
      <c r="K1195" s="173"/>
      <c r="L1195" s="178"/>
      <c r="M1195" s="36"/>
      <c r="N1195" s="36"/>
      <c r="O1195" s="36"/>
      <c r="P1195" s="36"/>
      <c r="Q1195" s="36"/>
      <c r="R1195" s="3"/>
      <c r="S1195" s="106"/>
      <c r="T1195" s="106"/>
      <c r="U1195" s="106"/>
      <c r="V1195" s="106"/>
      <c r="W1195" s="106"/>
      <c r="X1195" s="106"/>
      <c r="Y1195" s="36"/>
      <c r="Z1195" s="36"/>
      <c r="AA1195" s="36"/>
      <c r="AB1195" s="188" t="str">
        <f t="shared" si="119"/>
        <v>or23c06_022.67904</v>
      </c>
      <c r="AC1195" s="188" t="s">
        <v>1585</v>
      </c>
      <c r="AD1195" s="131"/>
      <c r="AE1195" s="131"/>
      <c r="AF1195" s="131"/>
      <c r="AG1195" s="131"/>
      <c r="AH1195" s="131"/>
      <c r="AI1195" s="131"/>
      <c r="AJ1195" s="128" t="str">
        <f t="shared" si="120"/>
        <v/>
      </c>
      <c r="AK1195" s="7" t="str">
        <f>IF(ISNUMBER($AJ1195),INDEX($C$1:$AB$3985,$AJ1195,AK$4),"")</f>
        <v/>
      </c>
      <c r="AL1195" s="7" t="str">
        <f>IF(ISNUMBER($AJ1195),INDEX($C$1:$AB$3985,$AJ1195,AL$4),"")</f>
        <v/>
      </c>
      <c r="AM1195" s="128"/>
      <c r="AN1195" s="128" t="str">
        <f t="shared" si="122"/>
        <v/>
      </c>
      <c r="AO1195" s="7" t="str">
        <f t="shared" si="118"/>
        <v/>
      </c>
      <c r="AP1195" s="10" t="str">
        <f t="shared" si="118"/>
        <v/>
      </c>
      <c r="AQ1195" s="310">
        <f>IF(ISNUMBER(SEARCH($T$30,AO1195)),MAX(AQ$5:AQ1194)+1,0)</f>
        <v>0</v>
      </c>
      <c r="AR1195" s="310">
        <f>IF(ISNUMBER(SEARCH($T$31,AO1195)),MAX(AR$5:AR1194)+1,0)</f>
        <v>0</v>
      </c>
      <c r="AS1195" s="128" t="str">
        <f t="shared" si="121"/>
        <v/>
      </c>
      <c r="AT1195" s="105" t="str">
        <f>IF(ISNUMBER($AS1195),INDEX($C$1:$AB$3985,$AS1195,AT$4),"")</f>
        <v/>
      </c>
      <c r="AU1195" s="128"/>
      <c r="AV1195" s="128" t="str">
        <f t="shared" si="123"/>
        <v/>
      </c>
      <c r="AW1195" s="105" t="str">
        <f>IF(ISNUMBER($AV1195),INDEX($C$1:$AB$3985,$AV1195,AW$4),"")</f>
        <v/>
      </c>
      <c r="AX1195" s="105" t="str">
        <f>IF(ISNUMBER($AV1195),INDEX($C$1:$AB$3985,$AV1195,AX$4),"")</f>
        <v/>
      </c>
      <c r="AY1195" s="128"/>
      <c r="AZ1195" s="128"/>
      <c r="BA1195" s="128" t="str">
        <f t="shared" si="124"/>
        <v/>
      </c>
      <c r="BB1195" s="105" t="str">
        <f>IF(ISNUMBER($BA1195),INDEX($C$1:$AB$3985,$BA1195,BB$4),"")</f>
        <v/>
      </c>
      <c r="BC1195" s="105"/>
    </row>
    <row r="1196" spans="1:55" x14ac:dyDescent="0.25">
      <c r="A1196" s="98"/>
      <c r="B1196" s="98">
        <f>ROW()</f>
        <v>1196</v>
      </c>
      <c r="C1196" s="73"/>
      <c r="D1196" s="179" t="s">
        <v>1268</v>
      </c>
      <c r="E1196" s="175">
        <v>21.796790000000001</v>
      </c>
      <c r="F1196" s="175">
        <v>0</v>
      </c>
      <c r="G1196" s="176" t="s">
        <v>854</v>
      </c>
      <c r="H1196" s="176"/>
      <c r="I1196" s="176"/>
      <c r="J1196" s="172"/>
      <c r="K1196" s="173"/>
      <c r="L1196" s="178"/>
      <c r="M1196" s="36"/>
      <c r="N1196" s="36"/>
      <c r="O1196" s="36"/>
      <c r="P1196" s="36"/>
      <c r="Q1196" s="36"/>
      <c r="R1196" s="3"/>
      <c r="S1196" s="106"/>
      <c r="T1196" s="106"/>
      <c r="U1196" s="106"/>
      <c r="V1196" s="106"/>
      <c r="W1196" s="106"/>
      <c r="X1196" s="106"/>
      <c r="Y1196" s="36"/>
      <c r="Z1196" s="36"/>
      <c r="AA1196" s="36"/>
      <c r="AB1196" s="188" t="str">
        <f t="shared" si="119"/>
        <v>or23c07_021.79679</v>
      </c>
      <c r="AC1196" s="188" t="s">
        <v>1585</v>
      </c>
      <c r="AD1196" s="131"/>
      <c r="AE1196" s="131"/>
      <c r="AF1196" s="131"/>
      <c r="AG1196" s="131"/>
      <c r="AH1196" s="131"/>
      <c r="AI1196" s="131"/>
      <c r="AJ1196" s="128" t="str">
        <f t="shared" si="120"/>
        <v/>
      </c>
      <c r="AK1196" s="7" t="str">
        <f>IF(ISNUMBER($AJ1196),INDEX($C$1:$AB$3985,$AJ1196,AK$4),"")</f>
        <v/>
      </c>
      <c r="AL1196" s="7" t="str">
        <f>IF(ISNUMBER($AJ1196),INDEX($C$1:$AB$3985,$AJ1196,AL$4),"")</f>
        <v/>
      </c>
      <c r="AM1196" s="128"/>
      <c r="AN1196" s="128" t="str">
        <f t="shared" si="122"/>
        <v/>
      </c>
      <c r="AO1196" s="7" t="str">
        <f t="shared" si="118"/>
        <v/>
      </c>
      <c r="AP1196" s="10" t="str">
        <f t="shared" si="118"/>
        <v/>
      </c>
      <c r="AQ1196" s="310">
        <f>IF(ISNUMBER(SEARCH($T$30,AO1196)),MAX(AQ$5:AQ1195)+1,0)</f>
        <v>0</v>
      </c>
      <c r="AR1196" s="310">
        <f>IF(ISNUMBER(SEARCH($T$31,AO1196)),MAX(AR$5:AR1195)+1,0)</f>
        <v>0</v>
      </c>
      <c r="AS1196" s="128" t="str">
        <f t="shared" si="121"/>
        <v/>
      </c>
      <c r="AT1196" s="105" t="str">
        <f>IF(ISNUMBER($AS1196),INDEX($C$1:$AB$3985,$AS1196,AT$4),"")</f>
        <v/>
      </c>
      <c r="AU1196" s="128"/>
      <c r="AV1196" s="128" t="str">
        <f t="shared" si="123"/>
        <v/>
      </c>
      <c r="AW1196" s="105" t="str">
        <f>IF(ISNUMBER($AV1196),INDEX($C$1:$AB$3985,$AV1196,AW$4),"")</f>
        <v/>
      </c>
      <c r="AX1196" s="105" t="str">
        <f>IF(ISNUMBER($AV1196),INDEX($C$1:$AB$3985,$AV1196,AX$4),"")</f>
        <v/>
      </c>
      <c r="AY1196" s="128"/>
      <c r="AZ1196" s="128"/>
      <c r="BA1196" s="128" t="str">
        <f t="shared" si="124"/>
        <v/>
      </c>
      <c r="BB1196" s="105" t="str">
        <f>IF(ISNUMBER($BA1196),INDEX($C$1:$AB$3985,$BA1196,BB$4),"")</f>
        <v/>
      </c>
      <c r="BC1196" s="105"/>
    </row>
    <row r="1197" spans="1:55" x14ac:dyDescent="0.25">
      <c r="A1197" s="98"/>
      <c r="B1197" s="98">
        <f>ROW()</f>
        <v>1197</v>
      </c>
      <c r="C1197" s="73"/>
      <c r="D1197" s="179" t="s">
        <v>1269</v>
      </c>
      <c r="E1197" s="175">
        <v>21.0807</v>
      </c>
      <c r="F1197" s="175">
        <v>0</v>
      </c>
      <c r="G1197" s="176" t="s">
        <v>854</v>
      </c>
      <c r="H1197" s="176"/>
      <c r="I1197" s="176"/>
      <c r="J1197" s="172"/>
      <c r="K1197" s="173"/>
      <c r="L1197" s="178"/>
      <c r="M1197" s="36"/>
      <c r="N1197" s="36"/>
      <c r="O1197" s="36"/>
      <c r="P1197" s="36"/>
      <c r="Q1197" s="36"/>
      <c r="R1197" s="3"/>
      <c r="S1197" s="106"/>
      <c r="T1197" s="106"/>
      <c r="U1197" s="106"/>
      <c r="V1197" s="106"/>
      <c r="W1197" s="106"/>
      <c r="X1197" s="106"/>
      <c r="Y1197" s="36"/>
      <c r="Z1197" s="36"/>
      <c r="AA1197" s="36"/>
      <c r="AB1197" s="188" t="str">
        <f t="shared" si="119"/>
        <v>or23c08_021.0807</v>
      </c>
      <c r="AC1197" s="188" t="s">
        <v>1585</v>
      </c>
      <c r="AD1197" s="131"/>
      <c r="AE1197" s="131"/>
      <c r="AF1197" s="131"/>
      <c r="AG1197" s="131"/>
      <c r="AH1197" s="131"/>
      <c r="AI1197" s="131"/>
      <c r="AJ1197" s="128" t="str">
        <f t="shared" si="120"/>
        <v/>
      </c>
      <c r="AK1197" s="7" t="str">
        <f>IF(ISNUMBER($AJ1197),INDEX($C$1:$AB$3985,$AJ1197,AK$4),"")</f>
        <v/>
      </c>
      <c r="AL1197" s="7" t="str">
        <f>IF(ISNUMBER($AJ1197),INDEX($C$1:$AB$3985,$AJ1197,AL$4),"")</f>
        <v/>
      </c>
      <c r="AM1197" s="128"/>
      <c r="AN1197" s="128" t="str">
        <f t="shared" si="122"/>
        <v/>
      </c>
      <c r="AO1197" s="7" t="str">
        <f t="shared" si="118"/>
        <v/>
      </c>
      <c r="AP1197" s="10" t="str">
        <f t="shared" si="118"/>
        <v/>
      </c>
      <c r="AQ1197" s="310">
        <f>IF(ISNUMBER(SEARCH($T$30,AO1197)),MAX(AQ$5:AQ1196)+1,0)</f>
        <v>0</v>
      </c>
      <c r="AR1197" s="310">
        <f>IF(ISNUMBER(SEARCH($T$31,AO1197)),MAX(AR$5:AR1196)+1,0)</f>
        <v>0</v>
      </c>
      <c r="AS1197" s="128" t="str">
        <f t="shared" si="121"/>
        <v/>
      </c>
      <c r="AT1197" s="105" t="str">
        <f>IF(ISNUMBER($AS1197),INDEX($C$1:$AB$3985,$AS1197,AT$4),"")</f>
        <v/>
      </c>
      <c r="AU1197" s="128"/>
      <c r="AV1197" s="128" t="str">
        <f t="shared" si="123"/>
        <v/>
      </c>
      <c r="AW1197" s="105" t="str">
        <f>IF(ISNUMBER($AV1197),INDEX($C$1:$AB$3985,$AV1197,AW$4),"")</f>
        <v/>
      </c>
      <c r="AX1197" s="105" t="str">
        <f>IF(ISNUMBER($AV1197),INDEX($C$1:$AB$3985,$AV1197,AX$4),"")</f>
        <v/>
      </c>
      <c r="AY1197" s="128"/>
      <c r="AZ1197" s="128"/>
      <c r="BA1197" s="128" t="str">
        <f t="shared" si="124"/>
        <v/>
      </c>
      <c r="BB1197" s="105" t="str">
        <f>IF(ISNUMBER($BA1197),INDEX($C$1:$AB$3985,$BA1197,BB$4),"")</f>
        <v/>
      </c>
      <c r="BC1197" s="105"/>
    </row>
    <row r="1198" spans="1:55" x14ac:dyDescent="0.25">
      <c r="A1198" s="98"/>
      <c r="B1198" s="98">
        <f>ROW()</f>
        <v>1198</v>
      </c>
      <c r="C1198" s="73"/>
      <c r="D1198" s="179" t="s">
        <v>1270</v>
      </c>
      <c r="E1198" s="175">
        <v>20.261880000000001</v>
      </c>
      <c r="F1198" s="175">
        <v>0</v>
      </c>
      <c r="G1198" s="176" t="s">
        <v>854</v>
      </c>
      <c r="H1198" s="176"/>
      <c r="I1198" s="176"/>
      <c r="J1198" s="172"/>
      <c r="K1198" s="173"/>
      <c r="L1198" s="178"/>
      <c r="M1198" s="36"/>
      <c r="N1198" s="36"/>
      <c r="O1198" s="36"/>
      <c r="P1198" s="36"/>
      <c r="Q1198" s="36"/>
      <c r="R1198" s="3"/>
      <c r="S1198" s="106"/>
      <c r="T1198" s="106"/>
      <c r="U1198" s="106"/>
      <c r="V1198" s="106"/>
      <c r="W1198" s="106"/>
      <c r="X1198" s="106"/>
      <c r="Y1198" s="36"/>
      <c r="Z1198" s="36"/>
      <c r="AA1198" s="36"/>
      <c r="AB1198" s="188" t="str">
        <f t="shared" si="119"/>
        <v>or23c09_020.26188</v>
      </c>
      <c r="AC1198" s="188" t="s">
        <v>1585</v>
      </c>
      <c r="AD1198" s="131"/>
      <c r="AE1198" s="131"/>
      <c r="AF1198" s="131"/>
      <c r="AG1198" s="131"/>
      <c r="AH1198" s="131"/>
      <c r="AI1198" s="131"/>
      <c r="AJ1198" s="128" t="str">
        <f t="shared" si="120"/>
        <v/>
      </c>
      <c r="AK1198" s="7" t="str">
        <f>IF(ISNUMBER($AJ1198),INDEX($C$1:$AB$3985,$AJ1198,AK$4),"")</f>
        <v/>
      </c>
      <c r="AL1198" s="7" t="str">
        <f>IF(ISNUMBER($AJ1198),INDEX($C$1:$AB$3985,$AJ1198,AL$4),"")</f>
        <v/>
      </c>
      <c r="AM1198" s="128"/>
      <c r="AN1198" s="128" t="str">
        <f t="shared" si="122"/>
        <v/>
      </c>
      <c r="AO1198" s="7" t="str">
        <f t="shared" si="118"/>
        <v/>
      </c>
      <c r="AP1198" s="10" t="str">
        <f t="shared" si="118"/>
        <v/>
      </c>
      <c r="AQ1198" s="310">
        <f>IF(ISNUMBER(SEARCH($T$30,AO1198)),MAX(AQ$5:AQ1197)+1,0)</f>
        <v>0</v>
      </c>
      <c r="AR1198" s="310">
        <f>IF(ISNUMBER(SEARCH($T$31,AO1198)),MAX(AR$5:AR1197)+1,0)</f>
        <v>0</v>
      </c>
      <c r="AS1198" s="128" t="str">
        <f t="shared" si="121"/>
        <v/>
      </c>
      <c r="AT1198" s="105" t="str">
        <f>IF(ISNUMBER($AS1198),INDEX($C$1:$AB$3985,$AS1198,AT$4),"")</f>
        <v/>
      </c>
      <c r="AU1198" s="128"/>
      <c r="AV1198" s="128" t="str">
        <f t="shared" si="123"/>
        <v/>
      </c>
      <c r="AW1198" s="105" t="str">
        <f>IF(ISNUMBER($AV1198),INDEX($C$1:$AB$3985,$AV1198,AW$4),"")</f>
        <v/>
      </c>
      <c r="AX1198" s="105" t="str">
        <f>IF(ISNUMBER($AV1198),INDEX($C$1:$AB$3985,$AV1198,AX$4),"")</f>
        <v/>
      </c>
      <c r="AY1198" s="128"/>
      <c r="AZ1198" s="128"/>
      <c r="BA1198" s="128" t="str">
        <f t="shared" si="124"/>
        <v/>
      </c>
      <c r="BB1198" s="105" t="str">
        <f>IF(ISNUMBER($BA1198),INDEX($C$1:$AB$3985,$BA1198,BB$4),"")</f>
        <v/>
      </c>
      <c r="BC1198" s="105"/>
    </row>
    <row r="1199" spans="1:55" x14ac:dyDescent="0.25">
      <c r="A1199" s="98"/>
      <c r="B1199" s="98">
        <f>ROW()</f>
        <v>1199</v>
      </c>
      <c r="C1199" s="73"/>
      <c r="D1199" s="179" t="s">
        <v>1271</v>
      </c>
      <c r="E1199" s="175">
        <v>19.291129999999999</v>
      </c>
      <c r="F1199" s="175">
        <v>0</v>
      </c>
      <c r="G1199" s="176" t="s">
        <v>854</v>
      </c>
      <c r="H1199" s="176"/>
      <c r="I1199" s="176"/>
      <c r="J1199" s="172"/>
      <c r="K1199" s="173"/>
      <c r="L1199" s="178"/>
      <c r="M1199" s="36"/>
      <c r="N1199" s="36"/>
      <c r="O1199" s="36"/>
      <c r="P1199" s="36"/>
      <c r="Q1199" s="36"/>
      <c r="R1199" s="3"/>
      <c r="S1199" s="106"/>
      <c r="T1199" s="106"/>
      <c r="U1199" s="106"/>
      <c r="V1199" s="106"/>
      <c r="W1199" s="106"/>
      <c r="X1199" s="106"/>
      <c r="Y1199" s="36"/>
      <c r="Z1199" s="36"/>
      <c r="AA1199" s="36"/>
      <c r="AB1199" s="188" t="str">
        <f t="shared" si="119"/>
        <v>or23c10_019.29113</v>
      </c>
      <c r="AC1199" s="188" t="s">
        <v>1585</v>
      </c>
      <c r="AD1199" s="131"/>
      <c r="AE1199" s="131"/>
      <c r="AF1199" s="131"/>
      <c r="AG1199" s="131"/>
      <c r="AH1199" s="131"/>
      <c r="AI1199" s="131"/>
      <c r="AJ1199" s="128" t="str">
        <f t="shared" si="120"/>
        <v/>
      </c>
      <c r="AK1199" s="7" t="str">
        <f>IF(ISNUMBER($AJ1199),INDEX($C$1:$AB$3985,$AJ1199,AK$4),"")</f>
        <v/>
      </c>
      <c r="AL1199" s="7" t="str">
        <f>IF(ISNUMBER($AJ1199),INDEX($C$1:$AB$3985,$AJ1199,AL$4),"")</f>
        <v/>
      </c>
      <c r="AM1199" s="128"/>
      <c r="AN1199" s="128" t="str">
        <f t="shared" si="122"/>
        <v/>
      </c>
      <c r="AO1199" s="7" t="str">
        <f t="shared" si="118"/>
        <v/>
      </c>
      <c r="AP1199" s="10" t="str">
        <f t="shared" si="118"/>
        <v/>
      </c>
      <c r="AQ1199" s="310">
        <f>IF(ISNUMBER(SEARCH($T$30,AO1199)),MAX(AQ$5:AQ1198)+1,0)</f>
        <v>0</v>
      </c>
      <c r="AR1199" s="310">
        <f>IF(ISNUMBER(SEARCH($T$31,AO1199)),MAX(AR$5:AR1198)+1,0)</f>
        <v>0</v>
      </c>
      <c r="AS1199" s="128" t="str">
        <f t="shared" si="121"/>
        <v/>
      </c>
      <c r="AT1199" s="105" t="str">
        <f>IF(ISNUMBER($AS1199),INDEX($C$1:$AB$3985,$AS1199,AT$4),"")</f>
        <v/>
      </c>
      <c r="AU1199" s="128"/>
      <c r="AV1199" s="128" t="str">
        <f t="shared" si="123"/>
        <v/>
      </c>
      <c r="AW1199" s="105" t="str">
        <f>IF(ISNUMBER($AV1199),INDEX($C$1:$AB$3985,$AV1199,AW$4),"")</f>
        <v/>
      </c>
      <c r="AX1199" s="105" t="str">
        <f>IF(ISNUMBER($AV1199),INDEX($C$1:$AB$3985,$AV1199,AX$4),"")</f>
        <v/>
      </c>
      <c r="AY1199" s="128"/>
      <c r="AZ1199" s="128"/>
      <c r="BA1199" s="128" t="str">
        <f t="shared" si="124"/>
        <v/>
      </c>
      <c r="BB1199" s="105" t="str">
        <f>IF(ISNUMBER($BA1199),INDEX($C$1:$AB$3985,$BA1199,BB$4),"")</f>
        <v/>
      </c>
      <c r="BC1199" s="105"/>
    </row>
    <row r="1200" spans="1:55" x14ac:dyDescent="0.25">
      <c r="A1200" s="98"/>
      <c r="B1200" s="98">
        <f>ROW()</f>
        <v>1200</v>
      </c>
      <c r="C1200" s="73"/>
      <c r="D1200" s="179" t="s">
        <v>1272</v>
      </c>
      <c r="E1200" s="175">
        <v>18.281590000000001</v>
      </c>
      <c r="F1200" s="175">
        <v>0</v>
      </c>
      <c r="G1200" s="176" t="s">
        <v>854</v>
      </c>
      <c r="H1200" s="176"/>
      <c r="I1200" s="176"/>
      <c r="J1200" s="172"/>
      <c r="K1200" s="173"/>
      <c r="L1200" s="178"/>
      <c r="M1200" s="36"/>
      <c r="N1200" s="36"/>
      <c r="O1200" s="36"/>
      <c r="P1200" s="36"/>
      <c r="Q1200" s="36"/>
      <c r="R1200" s="3"/>
      <c r="S1200" s="106"/>
      <c r="T1200" s="106"/>
      <c r="U1200" s="106"/>
      <c r="V1200" s="106"/>
      <c r="W1200" s="106"/>
      <c r="X1200" s="106"/>
      <c r="Y1200" s="36"/>
      <c r="Z1200" s="36"/>
      <c r="AA1200" s="36"/>
      <c r="AB1200" s="188" t="str">
        <f t="shared" si="119"/>
        <v>or23c11_018.28159</v>
      </c>
      <c r="AC1200" s="188" t="s">
        <v>1585</v>
      </c>
      <c r="AD1200" s="131"/>
      <c r="AE1200" s="131"/>
      <c r="AF1200" s="131"/>
      <c r="AG1200" s="131"/>
      <c r="AH1200" s="131"/>
      <c r="AI1200" s="131"/>
      <c r="AJ1200" s="128" t="str">
        <f t="shared" si="120"/>
        <v/>
      </c>
      <c r="AK1200" s="7" t="str">
        <f>IF(ISNUMBER($AJ1200),INDEX($C$1:$AB$3985,$AJ1200,AK$4),"")</f>
        <v/>
      </c>
      <c r="AL1200" s="7" t="str">
        <f>IF(ISNUMBER($AJ1200),INDEX($C$1:$AB$3985,$AJ1200,AL$4),"")</f>
        <v/>
      </c>
      <c r="AM1200" s="128"/>
      <c r="AN1200" s="128" t="str">
        <f t="shared" si="122"/>
        <v/>
      </c>
      <c r="AO1200" s="7" t="str">
        <f t="shared" si="118"/>
        <v/>
      </c>
      <c r="AP1200" s="10" t="str">
        <f t="shared" si="118"/>
        <v/>
      </c>
      <c r="AQ1200" s="310">
        <f>IF(ISNUMBER(SEARCH($T$30,AO1200)),MAX(AQ$5:AQ1199)+1,0)</f>
        <v>0</v>
      </c>
      <c r="AR1200" s="310">
        <f>IF(ISNUMBER(SEARCH($T$31,AO1200)),MAX(AR$5:AR1199)+1,0)</f>
        <v>0</v>
      </c>
      <c r="AS1200" s="128" t="str">
        <f t="shared" si="121"/>
        <v/>
      </c>
      <c r="AT1200" s="105" t="str">
        <f>IF(ISNUMBER($AS1200),INDEX($C$1:$AB$3985,$AS1200,AT$4),"")</f>
        <v/>
      </c>
      <c r="AU1200" s="128"/>
      <c r="AV1200" s="128" t="str">
        <f t="shared" si="123"/>
        <v/>
      </c>
      <c r="AW1200" s="105" t="str">
        <f>IF(ISNUMBER($AV1200),INDEX($C$1:$AB$3985,$AV1200,AW$4),"")</f>
        <v/>
      </c>
      <c r="AX1200" s="105" t="str">
        <f>IF(ISNUMBER($AV1200),INDEX($C$1:$AB$3985,$AV1200,AX$4),"")</f>
        <v/>
      </c>
      <c r="AY1200" s="128"/>
      <c r="AZ1200" s="128"/>
      <c r="BA1200" s="128" t="str">
        <f t="shared" si="124"/>
        <v/>
      </c>
      <c r="BB1200" s="105" t="str">
        <f>IF(ISNUMBER($BA1200),INDEX($C$1:$AB$3985,$BA1200,BB$4),"")</f>
        <v/>
      </c>
      <c r="BC1200" s="105"/>
    </row>
    <row r="1201" spans="1:55" x14ac:dyDescent="0.25">
      <c r="A1201" s="98"/>
      <c r="B1201" s="98">
        <f>ROW()</f>
        <v>1201</v>
      </c>
      <c r="C1201" s="73"/>
      <c r="D1201" s="179" t="s">
        <v>1273</v>
      </c>
      <c r="E1201" s="175">
        <v>17.09816</v>
      </c>
      <c r="F1201" s="175">
        <v>0</v>
      </c>
      <c r="G1201" s="176" t="s">
        <v>854</v>
      </c>
      <c r="H1201" s="176"/>
      <c r="I1201" s="176"/>
      <c r="J1201" s="172"/>
      <c r="K1201" s="173"/>
      <c r="L1201" s="178"/>
      <c r="M1201" s="36"/>
      <c r="N1201" s="36"/>
      <c r="O1201" s="36"/>
      <c r="P1201" s="36"/>
      <c r="Q1201" s="36"/>
      <c r="R1201" s="3"/>
      <c r="S1201" s="106"/>
      <c r="T1201" s="106"/>
      <c r="U1201" s="106"/>
      <c r="V1201" s="106"/>
      <c r="W1201" s="106"/>
      <c r="X1201" s="106"/>
      <c r="Y1201" s="36"/>
      <c r="Z1201" s="36"/>
      <c r="AA1201" s="36"/>
      <c r="AB1201" s="188" t="str">
        <f t="shared" si="119"/>
        <v>or23c12_017.09816</v>
      </c>
      <c r="AC1201" s="188" t="s">
        <v>1585</v>
      </c>
      <c r="AD1201" s="131"/>
      <c r="AE1201" s="131"/>
      <c r="AF1201" s="131"/>
      <c r="AG1201" s="131"/>
      <c r="AH1201" s="131"/>
      <c r="AI1201" s="131"/>
      <c r="AJ1201" s="128" t="str">
        <f t="shared" si="120"/>
        <v/>
      </c>
      <c r="AK1201" s="7" t="str">
        <f>IF(ISNUMBER($AJ1201),INDEX($C$1:$AB$3985,$AJ1201,AK$4),"")</f>
        <v/>
      </c>
      <c r="AL1201" s="7" t="str">
        <f>IF(ISNUMBER($AJ1201),INDEX($C$1:$AB$3985,$AJ1201,AL$4),"")</f>
        <v/>
      </c>
      <c r="AM1201" s="128"/>
      <c r="AN1201" s="128" t="str">
        <f t="shared" si="122"/>
        <v/>
      </c>
      <c r="AO1201" s="7" t="str">
        <f t="shared" si="118"/>
        <v/>
      </c>
      <c r="AP1201" s="10" t="str">
        <f t="shared" si="118"/>
        <v/>
      </c>
      <c r="AQ1201" s="310">
        <f>IF(ISNUMBER(SEARCH($T$30,AO1201)),MAX(AQ$5:AQ1200)+1,0)</f>
        <v>0</v>
      </c>
      <c r="AR1201" s="310">
        <f>IF(ISNUMBER(SEARCH($T$31,AO1201)),MAX(AR$5:AR1200)+1,0)</f>
        <v>0</v>
      </c>
      <c r="AS1201" s="128" t="str">
        <f t="shared" si="121"/>
        <v/>
      </c>
      <c r="AT1201" s="105" t="str">
        <f>IF(ISNUMBER($AS1201),INDEX($C$1:$AB$3985,$AS1201,AT$4),"")</f>
        <v/>
      </c>
      <c r="AU1201" s="128"/>
      <c r="AV1201" s="128" t="str">
        <f t="shared" si="123"/>
        <v/>
      </c>
      <c r="AW1201" s="105" t="str">
        <f>IF(ISNUMBER($AV1201),INDEX($C$1:$AB$3985,$AV1201,AW$4),"")</f>
        <v/>
      </c>
      <c r="AX1201" s="105" t="str">
        <f>IF(ISNUMBER($AV1201),INDEX($C$1:$AB$3985,$AV1201,AX$4),"")</f>
        <v/>
      </c>
      <c r="AY1201" s="128"/>
      <c r="AZ1201" s="128"/>
      <c r="BA1201" s="128" t="str">
        <f t="shared" si="124"/>
        <v/>
      </c>
      <c r="BB1201" s="105" t="str">
        <f>IF(ISNUMBER($BA1201),INDEX($C$1:$AB$3985,$BA1201,BB$4),"")</f>
        <v/>
      </c>
      <c r="BC1201" s="105"/>
    </row>
    <row r="1202" spans="1:55" x14ac:dyDescent="0.25">
      <c r="A1202" s="98"/>
      <c r="B1202" s="98">
        <f>ROW()</f>
        <v>1202</v>
      </c>
      <c r="C1202" s="73"/>
      <c r="D1202" s="179" t="s">
        <v>1274</v>
      </c>
      <c r="E1202" s="175">
        <v>15.92141</v>
      </c>
      <c r="F1202" s="175">
        <v>0</v>
      </c>
      <c r="G1202" s="176" t="s">
        <v>854</v>
      </c>
      <c r="H1202" s="176"/>
      <c r="I1202" s="176"/>
      <c r="J1202" s="172"/>
      <c r="K1202" s="173"/>
      <c r="L1202" s="178"/>
      <c r="M1202" s="36"/>
      <c r="N1202" s="36"/>
      <c r="O1202" s="36"/>
      <c r="P1202" s="36"/>
      <c r="Q1202" s="36"/>
      <c r="R1202" s="3"/>
      <c r="S1202" s="106"/>
      <c r="T1202" s="106"/>
      <c r="U1202" s="106"/>
      <c r="V1202" s="106"/>
      <c r="W1202" s="106"/>
      <c r="X1202" s="106"/>
      <c r="Y1202" s="36"/>
      <c r="Z1202" s="36"/>
      <c r="AA1202" s="36"/>
      <c r="AB1202" s="188" t="str">
        <f t="shared" si="119"/>
        <v>or23c13_015.92141</v>
      </c>
      <c r="AC1202" s="188" t="s">
        <v>1585</v>
      </c>
      <c r="AD1202" s="131"/>
      <c r="AE1202" s="131"/>
      <c r="AF1202" s="131"/>
      <c r="AG1202" s="131"/>
      <c r="AH1202" s="131"/>
      <c r="AI1202" s="131"/>
      <c r="AJ1202" s="128" t="str">
        <f t="shared" si="120"/>
        <v/>
      </c>
      <c r="AK1202" s="7" t="str">
        <f>IF(ISNUMBER($AJ1202),INDEX($C$1:$AB$3985,$AJ1202,AK$4),"")</f>
        <v/>
      </c>
      <c r="AL1202" s="7" t="str">
        <f>IF(ISNUMBER($AJ1202),INDEX($C$1:$AB$3985,$AJ1202,AL$4),"")</f>
        <v/>
      </c>
      <c r="AM1202" s="128"/>
      <c r="AN1202" s="128" t="str">
        <f t="shared" si="122"/>
        <v/>
      </c>
      <c r="AO1202" s="7" t="str">
        <f t="shared" si="118"/>
        <v/>
      </c>
      <c r="AP1202" s="10" t="str">
        <f t="shared" si="118"/>
        <v/>
      </c>
      <c r="AQ1202" s="310">
        <f>IF(ISNUMBER(SEARCH($T$30,AO1202)),MAX(AQ$5:AQ1201)+1,0)</f>
        <v>0</v>
      </c>
      <c r="AR1202" s="310">
        <f>IF(ISNUMBER(SEARCH($T$31,AO1202)),MAX(AR$5:AR1201)+1,0)</f>
        <v>0</v>
      </c>
      <c r="AS1202" s="128" t="str">
        <f t="shared" si="121"/>
        <v/>
      </c>
      <c r="AT1202" s="105" t="str">
        <f>IF(ISNUMBER($AS1202),INDEX($C$1:$AB$3985,$AS1202,AT$4),"")</f>
        <v/>
      </c>
      <c r="AU1202" s="128"/>
      <c r="AV1202" s="128" t="str">
        <f t="shared" si="123"/>
        <v/>
      </c>
      <c r="AW1202" s="105" t="str">
        <f>IF(ISNUMBER($AV1202),INDEX($C$1:$AB$3985,$AV1202,AW$4),"")</f>
        <v/>
      </c>
      <c r="AX1202" s="105" t="str">
        <f>IF(ISNUMBER($AV1202),INDEX($C$1:$AB$3985,$AV1202,AX$4),"")</f>
        <v/>
      </c>
      <c r="AY1202" s="128"/>
      <c r="AZ1202" s="128"/>
      <c r="BA1202" s="128" t="str">
        <f t="shared" si="124"/>
        <v/>
      </c>
      <c r="BB1202" s="105" t="str">
        <f>IF(ISNUMBER($BA1202),INDEX($C$1:$AB$3985,$BA1202,BB$4),"")</f>
        <v/>
      </c>
      <c r="BC1202" s="105"/>
    </row>
    <row r="1203" spans="1:55" x14ac:dyDescent="0.25">
      <c r="A1203" s="98"/>
      <c r="B1203" s="98">
        <f>ROW()</f>
        <v>1203</v>
      </c>
      <c r="C1203" s="73"/>
      <c r="D1203" s="179" t="s">
        <v>1275</v>
      </c>
      <c r="E1203" s="175">
        <v>14.903700000000001</v>
      </c>
      <c r="F1203" s="175">
        <v>0</v>
      </c>
      <c r="G1203" s="176" t="s">
        <v>854</v>
      </c>
      <c r="H1203" s="176"/>
      <c r="I1203" s="176"/>
      <c r="J1203" s="172"/>
      <c r="K1203" s="173"/>
      <c r="L1203" s="178"/>
      <c r="M1203" s="36"/>
      <c r="N1203" s="36"/>
      <c r="O1203" s="36"/>
      <c r="P1203" s="36"/>
      <c r="Q1203" s="36"/>
      <c r="R1203" s="3"/>
      <c r="S1203" s="106"/>
      <c r="T1203" s="106"/>
      <c r="U1203" s="106"/>
      <c r="V1203" s="106"/>
      <c r="W1203" s="106"/>
      <c r="X1203" s="106"/>
      <c r="Y1203" s="36"/>
      <c r="Z1203" s="36"/>
      <c r="AA1203" s="36"/>
      <c r="AB1203" s="188" t="str">
        <f t="shared" si="119"/>
        <v>or23c14_014.9037</v>
      </c>
      <c r="AC1203" s="188" t="s">
        <v>1585</v>
      </c>
      <c r="AD1203" s="131"/>
      <c r="AE1203" s="131"/>
      <c r="AF1203" s="131"/>
      <c r="AG1203" s="131"/>
      <c r="AH1203" s="131"/>
      <c r="AI1203" s="131"/>
      <c r="AJ1203" s="128" t="str">
        <f t="shared" si="120"/>
        <v/>
      </c>
      <c r="AK1203" s="7" t="str">
        <f>IF(ISNUMBER($AJ1203),INDEX($C$1:$AB$3985,$AJ1203,AK$4),"")</f>
        <v/>
      </c>
      <c r="AL1203" s="7" t="str">
        <f>IF(ISNUMBER($AJ1203),INDEX($C$1:$AB$3985,$AJ1203,AL$4),"")</f>
        <v/>
      </c>
      <c r="AM1203" s="128"/>
      <c r="AN1203" s="128" t="str">
        <f t="shared" si="122"/>
        <v/>
      </c>
      <c r="AO1203" s="7" t="str">
        <f t="shared" si="118"/>
        <v/>
      </c>
      <c r="AP1203" s="10" t="str">
        <f t="shared" si="118"/>
        <v/>
      </c>
      <c r="AQ1203" s="310">
        <f>IF(ISNUMBER(SEARCH($T$30,AO1203)),MAX(AQ$5:AQ1202)+1,0)</f>
        <v>0</v>
      </c>
      <c r="AR1203" s="310">
        <f>IF(ISNUMBER(SEARCH($T$31,AO1203)),MAX(AR$5:AR1202)+1,0)</f>
        <v>0</v>
      </c>
      <c r="AS1203" s="128" t="str">
        <f t="shared" si="121"/>
        <v/>
      </c>
      <c r="AT1203" s="105" t="str">
        <f>IF(ISNUMBER($AS1203),INDEX($C$1:$AB$3985,$AS1203,AT$4),"")</f>
        <v/>
      </c>
      <c r="AU1203" s="128"/>
      <c r="AV1203" s="128" t="str">
        <f t="shared" si="123"/>
        <v/>
      </c>
      <c r="AW1203" s="105" t="str">
        <f>IF(ISNUMBER($AV1203),INDEX($C$1:$AB$3985,$AV1203,AW$4),"")</f>
        <v/>
      </c>
      <c r="AX1203" s="105" t="str">
        <f>IF(ISNUMBER($AV1203),INDEX($C$1:$AB$3985,$AV1203,AX$4),"")</f>
        <v/>
      </c>
      <c r="AY1203" s="128"/>
      <c r="AZ1203" s="128"/>
      <c r="BA1203" s="128" t="str">
        <f t="shared" si="124"/>
        <v/>
      </c>
      <c r="BB1203" s="105" t="str">
        <f>IF(ISNUMBER($BA1203),INDEX($C$1:$AB$3985,$BA1203,BB$4),"")</f>
        <v/>
      </c>
      <c r="BC1203" s="105"/>
    </row>
    <row r="1204" spans="1:55" x14ac:dyDescent="0.25">
      <c r="A1204" s="98"/>
      <c r="B1204" s="98">
        <f>ROW()</f>
        <v>1204</v>
      </c>
      <c r="C1204" s="73"/>
      <c r="D1204" s="179" t="s">
        <v>1276</v>
      </c>
      <c r="E1204" s="175">
        <v>15.569100000000001</v>
      </c>
      <c r="F1204" s="175">
        <v>0</v>
      </c>
      <c r="G1204" s="176" t="s">
        <v>854</v>
      </c>
      <c r="H1204" s="176"/>
      <c r="I1204" s="176"/>
      <c r="J1204" s="172"/>
      <c r="K1204" s="173"/>
      <c r="L1204" s="178"/>
      <c r="M1204" s="36"/>
      <c r="N1204" s="36"/>
      <c r="O1204" s="36"/>
      <c r="P1204" s="36"/>
      <c r="Q1204" s="36"/>
      <c r="R1204" s="3"/>
      <c r="S1204" s="106"/>
      <c r="T1204" s="106"/>
      <c r="U1204" s="106"/>
      <c r="V1204" s="106"/>
      <c r="W1204" s="106"/>
      <c r="X1204" s="106"/>
      <c r="Y1204" s="36"/>
      <c r="Z1204" s="36"/>
      <c r="AA1204" s="36"/>
      <c r="AB1204" s="188" t="str">
        <f t="shared" si="119"/>
        <v>or23c15_015.5691</v>
      </c>
      <c r="AC1204" s="188" t="s">
        <v>1585</v>
      </c>
      <c r="AD1204" s="131"/>
      <c r="AE1204" s="131"/>
      <c r="AF1204" s="131"/>
      <c r="AG1204" s="131"/>
      <c r="AH1204" s="131"/>
      <c r="AI1204" s="131"/>
      <c r="AJ1204" s="128" t="str">
        <f t="shared" si="120"/>
        <v/>
      </c>
      <c r="AK1204" s="7" t="str">
        <f>IF(ISNUMBER($AJ1204),INDEX($C$1:$AB$3985,$AJ1204,AK$4),"")</f>
        <v/>
      </c>
      <c r="AL1204" s="7" t="str">
        <f>IF(ISNUMBER($AJ1204),INDEX($C$1:$AB$3985,$AJ1204,AL$4),"")</f>
        <v/>
      </c>
      <c r="AM1204" s="128"/>
      <c r="AN1204" s="128" t="str">
        <f t="shared" si="122"/>
        <v/>
      </c>
      <c r="AO1204" s="7" t="str">
        <f t="shared" si="118"/>
        <v/>
      </c>
      <c r="AP1204" s="10" t="str">
        <f t="shared" si="118"/>
        <v/>
      </c>
      <c r="AQ1204" s="310">
        <f>IF(ISNUMBER(SEARCH($T$30,AO1204)),MAX(AQ$5:AQ1203)+1,0)</f>
        <v>0</v>
      </c>
      <c r="AR1204" s="310">
        <f>IF(ISNUMBER(SEARCH($T$31,AO1204)),MAX(AR$5:AR1203)+1,0)</f>
        <v>0</v>
      </c>
      <c r="AS1204" s="128" t="str">
        <f t="shared" si="121"/>
        <v/>
      </c>
      <c r="AT1204" s="105" t="str">
        <f>IF(ISNUMBER($AS1204),INDEX($C$1:$AB$3985,$AS1204,AT$4),"")</f>
        <v/>
      </c>
      <c r="AU1204" s="128"/>
      <c r="AV1204" s="128" t="str">
        <f t="shared" si="123"/>
        <v/>
      </c>
      <c r="AW1204" s="105" t="str">
        <f>IF(ISNUMBER($AV1204),INDEX($C$1:$AB$3985,$AV1204,AW$4),"")</f>
        <v/>
      </c>
      <c r="AX1204" s="105" t="str">
        <f>IF(ISNUMBER($AV1204),INDEX($C$1:$AB$3985,$AV1204,AX$4),"")</f>
        <v/>
      </c>
      <c r="AY1204" s="128"/>
      <c r="AZ1204" s="128"/>
      <c r="BA1204" s="128" t="str">
        <f t="shared" si="124"/>
        <v/>
      </c>
      <c r="BB1204" s="105" t="str">
        <f>IF(ISNUMBER($BA1204),INDEX($C$1:$AB$3985,$BA1204,BB$4),"")</f>
        <v/>
      </c>
      <c r="BC1204" s="105"/>
    </row>
    <row r="1205" spans="1:55" x14ac:dyDescent="0.25">
      <c r="A1205" s="98"/>
      <c r="B1205" s="98">
        <f>ROW()</f>
        <v>1205</v>
      </c>
      <c r="C1205" s="73"/>
      <c r="D1205" s="179" t="s">
        <v>1277</v>
      </c>
      <c r="E1205" s="175">
        <v>16.069120000000002</v>
      </c>
      <c r="F1205" s="175">
        <v>0</v>
      </c>
      <c r="G1205" s="176" t="s">
        <v>854</v>
      </c>
      <c r="H1205" s="176"/>
      <c r="I1205" s="176"/>
      <c r="J1205" s="172"/>
      <c r="K1205" s="173"/>
      <c r="L1205" s="178"/>
      <c r="M1205" s="36"/>
      <c r="N1205" s="36"/>
      <c r="O1205" s="36"/>
      <c r="P1205" s="36"/>
      <c r="Q1205" s="36"/>
      <c r="R1205" s="3"/>
      <c r="S1205" s="106"/>
      <c r="T1205" s="106"/>
      <c r="U1205" s="106"/>
      <c r="V1205" s="106"/>
      <c r="W1205" s="106"/>
      <c r="X1205" s="106"/>
      <c r="Y1205" s="36"/>
      <c r="Z1205" s="36"/>
      <c r="AA1205" s="36"/>
      <c r="AB1205" s="188" t="str">
        <f t="shared" si="119"/>
        <v>or23c16_016.06912</v>
      </c>
      <c r="AC1205" s="188" t="s">
        <v>1585</v>
      </c>
      <c r="AD1205" s="131"/>
      <c r="AE1205" s="131"/>
      <c r="AF1205" s="131"/>
      <c r="AG1205" s="131"/>
      <c r="AH1205" s="131"/>
      <c r="AI1205" s="131"/>
      <c r="AJ1205" s="128" t="str">
        <f t="shared" si="120"/>
        <v/>
      </c>
      <c r="AK1205" s="7" t="str">
        <f>IF(ISNUMBER($AJ1205),INDEX($C$1:$AB$3985,$AJ1205,AK$4),"")</f>
        <v/>
      </c>
      <c r="AL1205" s="7" t="str">
        <f>IF(ISNUMBER($AJ1205),INDEX($C$1:$AB$3985,$AJ1205,AL$4),"")</f>
        <v/>
      </c>
      <c r="AM1205" s="128"/>
      <c r="AN1205" s="128" t="str">
        <f t="shared" si="122"/>
        <v/>
      </c>
      <c r="AO1205" s="7" t="str">
        <f t="shared" si="118"/>
        <v/>
      </c>
      <c r="AP1205" s="10" t="str">
        <f t="shared" si="118"/>
        <v/>
      </c>
      <c r="AQ1205" s="310">
        <f>IF(ISNUMBER(SEARCH($T$30,AO1205)),MAX(AQ$5:AQ1204)+1,0)</f>
        <v>0</v>
      </c>
      <c r="AR1205" s="310">
        <f>IF(ISNUMBER(SEARCH($T$31,AO1205)),MAX(AR$5:AR1204)+1,0)</f>
        <v>0</v>
      </c>
      <c r="AS1205" s="128" t="str">
        <f t="shared" si="121"/>
        <v/>
      </c>
      <c r="AT1205" s="105" t="str">
        <f>IF(ISNUMBER($AS1205),INDEX($C$1:$AB$3985,$AS1205,AT$4),"")</f>
        <v/>
      </c>
      <c r="AU1205" s="128"/>
      <c r="AV1205" s="128" t="str">
        <f t="shared" si="123"/>
        <v/>
      </c>
      <c r="AW1205" s="105" t="str">
        <f>IF(ISNUMBER($AV1205),INDEX($C$1:$AB$3985,$AV1205,AW$4),"")</f>
        <v/>
      </c>
      <c r="AX1205" s="105" t="str">
        <f>IF(ISNUMBER($AV1205),INDEX($C$1:$AB$3985,$AV1205,AX$4),"")</f>
        <v/>
      </c>
      <c r="AY1205" s="128"/>
      <c r="AZ1205" s="128"/>
      <c r="BA1205" s="128" t="str">
        <f t="shared" si="124"/>
        <v/>
      </c>
      <c r="BB1205" s="105" t="str">
        <f>IF(ISNUMBER($BA1205),INDEX($C$1:$AB$3985,$BA1205,BB$4),"")</f>
        <v/>
      </c>
      <c r="BC1205" s="105"/>
    </row>
    <row r="1206" spans="1:55" x14ac:dyDescent="0.25">
      <c r="A1206" s="98"/>
      <c r="B1206" s="98">
        <f>ROW()</f>
        <v>1206</v>
      </c>
      <c r="C1206" s="73"/>
      <c r="D1206" s="179" t="s">
        <v>1278</v>
      </c>
      <c r="E1206" s="175">
        <v>16.40306</v>
      </c>
      <c r="F1206" s="175">
        <v>100</v>
      </c>
      <c r="G1206" s="176" t="s">
        <v>853</v>
      </c>
      <c r="H1206" s="176"/>
      <c r="I1206" s="176"/>
      <c r="J1206" s="172"/>
      <c r="K1206" s="173"/>
      <c r="L1206" s="178"/>
      <c r="M1206" s="36"/>
      <c r="N1206" s="36"/>
      <c r="O1206" s="36"/>
      <c r="P1206" s="36"/>
      <c r="Q1206" s="36"/>
      <c r="R1206" s="3"/>
      <c r="S1206" s="106"/>
      <c r="T1206" s="106"/>
      <c r="U1206" s="106"/>
      <c r="V1206" s="106"/>
      <c r="W1206" s="106"/>
      <c r="X1206" s="106"/>
      <c r="Y1206" s="36"/>
      <c r="Z1206" s="36"/>
      <c r="AA1206" s="36"/>
      <c r="AB1206" s="188" t="str">
        <f t="shared" si="119"/>
        <v>or23c17_016.40306</v>
      </c>
      <c r="AC1206" s="188" t="s">
        <v>1585</v>
      </c>
      <c r="AD1206" s="131"/>
      <c r="AE1206" s="131"/>
      <c r="AF1206" s="131"/>
      <c r="AG1206" s="131"/>
      <c r="AH1206" s="131"/>
      <c r="AI1206" s="131"/>
      <c r="AJ1206" s="128" t="str">
        <f t="shared" si="120"/>
        <v/>
      </c>
      <c r="AK1206" s="7" t="str">
        <f>IF(ISNUMBER($AJ1206),INDEX($C$1:$AB$3985,$AJ1206,AK$4),"")</f>
        <v/>
      </c>
      <c r="AL1206" s="7" t="str">
        <f>IF(ISNUMBER($AJ1206),INDEX($C$1:$AB$3985,$AJ1206,AL$4),"")</f>
        <v/>
      </c>
      <c r="AM1206" s="128"/>
      <c r="AN1206" s="128" t="str">
        <f t="shared" si="122"/>
        <v/>
      </c>
      <c r="AO1206" s="7" t="str">
        <f t="shared" si="118"/>
        <v/>
      </c>
      <c r="AP1206" s="10" t="str">
        <f t="shared" si="118"/>
        <v/>
      </c>
      <c r="AQ1206" s="310">
        <f>IF(ISNUMBER(SEARCH($T$30,AO1206)),MAX(AQ$5:AQ1205)+1,0)</f>
        <v>0</v>
      </c>
      <c r="AR1206" s="310">
        <f>IF(ISNUMBER(SEARCH($T$31,AO1206)),MAX(AR$5:AR1205)+1,0)</f>
        <v>0</v>
      </c>
      <c r="AS1206" s="128" t="str">
        <f t="shared" si="121"/>
        <v/>
      </c>
      <c r="AT1206" s="105" t="str">
        <f>IF(ISNUMBER($AS1206),INDEX($C$1:$AB$3985,$AS1206,AT$4),"")</f>
        <v/>
      </c>
      <c r="AU1206" s="128"/>
      <c r="AV1206" s="128" t="str">
        <f t="shared" si="123"/>
        <v/>
      </c>
      <c r="AW1206" s="105" t="str">
        <f>IF(ISNUMBER($AV1206),INDEX($C$1:$AB$3985,$AV1206,AW$4),"")</f>
        <v/>
      </c>
      <c r="AX1206" s="105" t="str">
        <f>IF(ISNUMBER($AV1206),INDEX($C$1:$AB$3985,$AV1206,AX$4),"")</f>
        <v/>
      </c>
      <c r="AY1206" s="128"/>
      <c r="AZ1206" s="128"/>
      <c r="BA1206" s="128" t="str">
        <f t="shared" si="124"/>
        <v/>
      </c>
      <c r="BB1206" s="105" t="str">
        <f>IF(ISNUMBER($BA1206),INDEX($C$1:$AB$3985,$BA1206,BB$4),"")</f>
        <v/>
      </c>
      <c r="BC1206" s="105"/>
    </row>
    <row r="1207" spans="1:55" x14ac:dyDescent="0.25">
      <c r="A1207" s="98"/>
      <c r="B1207" s="98">
        <f>ROW()</f>
        <v>1207</v>
      </c>
      <c r="C1207" s="73"/>
      <c r="D1207" s="179" t="s">
        <v>1279</v>
      </c>
      <c r="E1207" s="175">
        <v>16.614519999999999</v>
      </c>
      <c r="F1207" s="175">
        <v>0</v>
      </c>
      <c r="G1207" s="176" t="s">
        <v>854</v>
      </c>
      <c r="H1207" s="176"/>
      <c r="I1207" s="176"/>
      <c r="J1207" s="172"/>
      <c r="K1207" s="173"/>
      <c r="L1207" s="178"/>
      <c r="M1207" s="36"/>
      <c r="N1207" s="36"/>
      <c r="O1207" s="36"/>
      <c r="P1207" s="36"/>
      <c r="Q1207" s="36"/>
      <c r="R1207" s="3"/>
      <c r="S1207" s="106"/>
      <c r="T1207" s="106"/>
      <c r="U1207" s="106"/>
      <c r="V1207" s="106"/>
      <c r="W1207" s="106"/>
      <c r="X1207" s="106"/>
      <c r="Y1207" s="36"/>
      <c r="Z1207" s="36"/>
      <c r="AA1207" s="36"/>
      <c r="AB1207" s="188" t="str">
        <f t="shared" si="119"/>
        <v>or23c18_016.61452</v>
      </c>
      <c r="AC1207" s="188" t="s">
        <v>1585</v>
      </c>
      <c r="AD1207" s="131"/>
      <c r="AE1207" s="131"/>
      <c r="AF1207" s="131"/>
      <c r="AG1207" s="131"/>
      <c r="AH1207" s="131"/>
      <c r="AI1207" s="131"/>
      <c r="AJ1207" s="128" t="str">
        <f t="shared" si="120"/>
        <v/>
      </c>
      <c r="AK1207" s="7" t="str">
        <f>IF(ISNUMBER($AJ1207),INDEX($C$1:$AB$3985,$AJ1207,AK$4),"")</f>
        <v/>
      </c>
      <c r="AL1207" s="7" t="str">
        <f>IF(ISNUMBER($AJ1207),INDEX($C$1:$AB$3985,$AJ1207,AL$4),"")</f>
        <v/>
      </c>
      <c r="AM1207" s="128"/>
      <c r="AN1207" s="128" t="str">
        <f t="shared" si="122"/>
        <v/>
      </c>
      <c r="AO1207" s="7" t="str">
        <f t="shared" si="118"/>
        <v/>
      </c>
      <c r="AP1207" s="10" t="str">
        <f t="shared" si="118"/>
        <v/>
      </c>
      <c r="AQ1207" s="310">
        <f>IF(ISNUMBER(SEARCH($T$30,AO1207)),MAX(AQ$5:AQ1206)+1,0)</f>
        <v>0</v>
      </c>
      <c r="AR1207" s="310">
        <f>IF(ISNUMBER(SEARCH($T$31,AO1207)),MAX(AR$5:AR1206)+1,0)</f>
        <v>0</v>
      </c>
      <c r="AS1207" s="128" t="str">
        <f t="shared" si="121"/>
        <v/>
      </c>
      <c r="AT1207" s="105" t="str">
        <f>IF(ISNUMBER($AS1207),INDEX($C$1:$AB$3985,$AS1207,AT$4),"")</f>
        <v/>
      </c>
      <c r="AU1207" s="128"/>
      <c r="AV1207" s="128" t="str">
        <f t="shared" si="123"/>
        <v/>
      </c>
      <c r="AW1207" s="105" t="str">
        <f>IF(ISNUMBER($AV1207),INDEX($C$1:$AB$3985,$AV1207,AW$4),"")</f>
        <v/>
      </c>
      <c r="AX1207" s="105" t="str">
        <f>IF(ISNUMBER($AV1207),INDEX($C$1:$AB$3985,$AV1207,AX$4),"")</f>
        <v/>
      </c>
      <c r="AY1207" s="128"/>
      <c r="AZ1207" s="128"/>
      <c r="BA1207" s="128" t="str">
        <f t="shared" si="124"/>
        <v/>
      </c>
      <c r="BB1207" s="105" t="str">
        <f>IF(ISNUMBER($BA1207),INDEX($C$1:$AB$3985,$BA1207,BB$4),"")</f>
        <v/>
      </c>
      <c r="BC1207" s="105"/>
    </row>
    <row r="1208" spans="1:55" x14ac:dyDescent="0.25">
      <c r="A1208" s="98"/>
      <c r="B1208" s="98">
        <f>ROW()</f>
        <v>1208</v>
      </c>
      <c r="C1208" s="73"/>
      <c r="D1208" s="179" t="s">
        <v>1280</v>
      </c>
      <c r="E1208" s="175">
        <v>16.710149999999999</v>
      </c>
      <c r="F1208" s="175">
        <v>0</v>
      </c>
      <c r="G1208" s="176" t="s">
        <v>854</v>
      </c>
      <c r="H1208" s="176"/>
      <c r="I1208" s="176"/>
      <c r="J1208" s="172"/>
      <c r="K1208" s="173"/>
      <c r="L1208" s="178"/>
      <c r="M1208" s="36"/>
      <c r="N1208" s="36"/>
      <c r="O1208" s="36"/>
      <c r="P1208" s="36"/>
      <c r="Q1208" s="36"/>
      <c r="R1208" s="3"/>
      <c r="S1208" s="106"/>
      <c r="T1208" s="106"/>
      <c r="U1208" s="106"/>
      <c r="V1208" s="106"/>
      <c r="W1208" s="106"/>
      <c r="X1208" s="106"/>
      <c r="Y1208" s="36"/>
      <c r="Z1208" s="36"/>
      <c r="AA1208" s="36"/>
      <c r="AB1208" s="188" t="str">
        <f t="shared" si="119"/>
        <v>or23c19_016.71015</v>
      </c>
      <c r="AC1208" s="188" t="s">
        <v>1585</v>
      </c>
      <c r="AD1208" s="131"/>
      <c r="AE1208" s="131"/>
      <c r="AF1208" s="131"/>
      <c r="AG1208" s="131"/>
      <c r="AH1208" s="131"/>
      <c r="AI1208" s="131"/>
      <c r="AJ1208" s="128" t="str">
        <f t="shared" si="120"/>
        <v/>
      </c>
      <c r="AK1208" s="7" t="str">
        <f>IF(ISNUMBER($AJ1208),INDEX($C$1:$AB$3985,$AJ1208,AK$4),"")</f>
        <v/>
      </c>
      <c r="AL1208" s="7" t="str">
        <f>IF(ISNUMBER($AJ1208),INDEX($C$1:$AB$3985,$AJ1208,AL$4),"")</f>
        <v/>
      </c>
      <c r="AM1208" s="128"/>
      <c r="AN1208" s="128" t="str">
        <f t="shared" si="122"/>
        <v/>
      </c>
      <c r="AO1208" s="7" t="str">
        <f t="shared" si="118"/>
        <v/>
      </c>
      <c r="AP1208" s="10" t="str">
        <f t="shared" si="118"/>
        <v/>
      </c>
      <c r="AQ1208" s="310">
        <f>IF(ISNUMBER(SEARCH($T$30,AO1208)),MAX(AQ$5:AQ1207)+1,0)</f>
        <v>0</v>
      </c>
      <c r="AR1208" s="310">
        <f>IF(ISNUMBER(SEARCH($T$31,AO1208)),MAX(AR$5:AR1207)+1,0)</f>
        <v>0</v>
      </c>
      <c r="AS1208" s="128" t="str">
        <f t="shared" si="121"/>
        <v/>
      </c>
      <c r="AT1208" s="105" t="str">
        <f>IF(ISNUMBER($AS1208),INDEX($C$1:$AB$3985,$AS1208,AT$4),"")</f>
        <v/>
      </c>
      <c r="AU1208" s="128"/>
      <c r="AV1208" s="128" t="str">
        <f t="shared" si="123"/>
        <v/>
      </c>
      <c r="AW1208" s="105" t="str">
        <f>IF(ISNUMBER($AV1208),INDEX($C$1:$AB$3985,$AV1208,AW$4),"")</f>
        <v/>
      </c>
      <c r="AX1208" s="105" t="str">
        <f>IF(ISNUMBER($AV1208),INDEX($C$1:$AB$3985,$AV1208,AX$4),"")</f>
        <v/>
      </c>
      <c r="AY1208" s="128"/>
      <c r="AZ1208" s="128"/>
      <c r="BA1208" s="128" t="str">
        <f t="shared" si="124"/>
        <v/>
      </c>
      <c r="BB1208" s="105" t="str">
        <f>IF(ISNUMBER($BA1208),INDEX($C$1:$AB$3985,$BA1208,BB$4),"")</f>
        <v/>
      </c>
      <c r="BC1208" s="105"/>
    </row>
    <row r="1209" spans="1:55" x14ac:dyDescent="0.25">
      <c r="A1209" s="98"/>
      <c r="B1209" s="98">
        <f>ROW()</f>
        <v>1209</v>
      </c>
      <c r="C1209" s="73"/>
      <c r="D1209" s="179" t="s">
        <v>1281</v>
      </c>
      <c r="E1209" s="175">
        <v>25.865220000000001</v>
      </c>
      <c r="F1209" s="175">
        <v>0</v>
      </c>
      <c r="G1209" s="176" t="s">
        <v>854</v>
      </c>
      <c r="H1209" s="176"/>
      <c r="I1209" s="176"/>
      <c r="J1209" s="172"/>
      <c r="K1209" s="173"/>
      <c r="L1209" s="178"/>
      <c r="M1209" s="36"/>
      <c r="N1209" s="36"/>
      <c r="O1209" s="36"/>
      <c r="P1209" s="36"/>
      <c r="Q1209" s="36"/>
      <c r="R1209" s="3"/>
      <c r="S1209" s="106"/>
      <c r="T1209" s="106"/>
      <c r="U1209" s="106"/>
      <c r="V1209" s="106"/>
      <c r="W1209" s="106"/>
      <c r="X1209" s="106"/>
      <c r="Y1209" s="36"/>
      <c r="Z1209" s="36"/>
      <c r="AA1209" s="36"/>
      <c r="AB1209" s="188" t="str">
        <f t="shared" si="119"/>
        <v>or24c00_025.86522</v>
      </c>
      <c r="AC1209" s="188" t="s">
        <v>1585</v>
      </c>
      <c r="AD1209" s="131"/>
      <c r="AE1209" s="131"/>
      <c r="AF1209" s="131"/>
      <c r="AG1209" s="131"/>
      <c r="AH1209" s="131"/>
      <c r="AI1209" s="131"/>
      <c r="AJ1209" s="128" t="str">
        <f t="shared" si="120"/>
        <v/>
      </c>
      <c r="AK1209" s="7" t="str">
        <f>IF(ISNUMBER($AJ1209),INDEX($C$1:$AB$3985,$AJ1209,AK$4),"")</f>
        <v/>
      </c>
      <c r="AL1209" s="7" t="str">
        <f>IF(ISNUMBER($AJ1209),INDEX($C$1:$AB$3985,$AJ1209,AL$4),"")</f>
        <v/>
      </c>
      <c r="AM1209" s="128"/>
      <c r="AN1209" s="128" t="str">
        <f t="shared" si="122"/>
        <v/>
      </c>
      <c r="AO1209" s="7" t="str">
        <f t="shared" si="118"/>
        <v/>
      </c>
      <c r="AP1209" s="10" t="str">
        <f t="shared" si="118"/>
        <v/>
      </c>
      <c r="AQ1209" s="310">
        <f>IF(ISNUMBER(SEARCH($T$30,AO1209)),MAX(AQ$5:AQ1208)+1,0)</f>
        <v>0</v>
      </c>
      <c r="AR1209" s="310">
        <f>IF(ISNUMBER(SEARCH($T$31,AO1209)),MAX(AR$5:AR1208)+1,0)</f>
        <v>0</v>
      </c>
      <c r="AS1209" s="128" t="str">
        <f t="shared" si="121"/>
        <v/>
      </c>
      <c r="AT1209" s="105" t="str">
        <f>IF(ISNUMBER($AS1209),INDEX($C$1:$AB$3985,$AS1209,AT$4),"")</f>
        <v/>
      </c>
      <c r="AU1209" s="128"/>
      <c r="AV1209" s="128" t="str">
        <f t="shared" si="123"/>
        <v/>
      </c>
      <c r="AW1209" s="105" t="str">
        <f>IF(ISNUMBER($AV1209),INDEX($C$1:$AB$3985,$AV1209,AW$4),"")</f>
        <v/>
      </c>
      <c r="AX1209" s="105" t="str">
        <f>IF(ISNUMBER($AV1209),INDEX($C$1:$AB$3985,$AV1209,AX$4),"")</f>
        <v/>
      </c>
      <c r="AY1209" s="128"/>
      <c r="AZ1209" s="128"/>
      <c r="BA1209" s="128" t="str">
        <f t="shared" si="124"/>
        <v/>
      </c>
      <c r="BB1209" s="105" t="str">
        <f>IF(ISNUMBER($BA1209),INDEX($C$1:$AB$3985,$BA1209,BB$4),"")</f>
        <v/>
      </c>
      <c r="BC1209" s="105"/>
    </row>
    <row r="1210" spans="1:55" x14ac:dyDescent="0.25">
      <c r="A1210" s="98"/>
      <c r="B1210" s="98">
        <f>ROW()</f>
        <v>1210</v>
      </c>
      <c r="C1210" s="73"/>
      <c r="D1210" s="179" t="s">
        <v>1282</v>
      </c>
      <c r="E1210" s="175">
        <v>25.72297</v>
      </c>
      <c r="F1210" s="175">
        <v>0</v>
      </c>
      <c r="G1210" s="176" t="s">
        <v>854</v>
      </c>
      <c r="H1210" s="176"/>
      <c r="I1210" s="176"/>
      <c r="J1210" s="172"/>
      <c r="K1210" s="173"/>
      <c r="L1210" s="178"/>
      <c r="M1210" s="36"/>
      <c r="N1210" s="36"/>
      <c r="O1210" s="36"/>
      <c r="P1210" s="36"/>
      <c r="Q1210" s="36"/>
      <c r="R1210" s="3"/>
      <c r="S1210" s="106"/>
      <c r="T1210" s="106"/>
      <c r="U1210" s="106"/>
      <c r="V1210" s="106"/>
      <c r="W1210" s="106"/>
      <c r="X1210" s="106"/>
      <c r="Y1210" s="36"/>
      <c r="Z1210" s="36"/>
      <c r="AA1210" s="36"/>
      <c r="AB1210" s="188" t="str">
        <f t="shared" si="119"/>
        <v>or24c01_025.72297</v>
      </c>
      <c r="AC1210" s="188" t="s">
        <v>1585</v>
      </c>
      <c r="AD1210" s="131"/>
      <c r="AE1210" s="131"/>
      <c r="AF1210" s="131"/>
      <c r="AG1210" s="131"/>
      <c r="AH1210" s="131"/>
      <c r="AI1210" s="131"/>
      <c r="AJ1210" s="128" t="str">
        <f t="shared" si="120"/>
        <v/>
      </c>
      <c r="AK1210" s="7" t="str">
        <f>IF(ISNUMBER($AJ1210),INDEX($C$1:$AB$3985,$AJ1210,AK$4),"")</f>
        <v/>
      </c>
      <c r="AL1210" s="7" t="str">
        <f>IF(ISNUMBER($AJ1210),INDEX($C$1:$AB$3985,$AJ1210,AL$4),"")</f>
        <v/>
      </c>
      <c r="AM1210" s="128"/>
      <c r="AN1210" s="128" t="str">
        <f t="shared" si="122"/>
        <v/>
      </c>
      <c r="AO1210" s="7" t="str">
        <f t="shared" si="118"/>
        <v/>
      </c>
      <c r="AP1210" s="10" t="str">
        <f t="shared" si="118"/>
        <v/>
      </c>
      <c r="AQ1210" s="310">
        <f>IF(ISNUMBER(SEARCH($T$30,AO1210)),MAX(AQ$5:AQ1209)+1,0)</f>
        <v>0</v>
      </c>
      <c r="AR1210" s="310">
        <f>IF(ISNUMBER(SEARCH($T$31,AO1210)),MAX(AR$5:AR1209)+1,0)</f>
        <v>0</v>
      </c>
      <c r="AS1210" s="128" t="str">
        <f t="shared" si="121"/>
        <v/>
      </c>
      <c r="AT1210" s="105" t="str">
        <f>IF(ISNUMBER($AS1210),INDEX($C$1:$AB$3985,$AS1210,AT$4),"")</f>
        <v/>
      </c>
      <c r="AU1210" s="128"/>
      <c r="AV1210" s="128" t="str">
        <f t="shared" si="123"/>
        <v/>
      </c>
      <c r="AW1210" s="105" t="str">
        <f>IF(ISNUMBER($AV1210),INDEX($C$1:$AB$3985,$AV1210,AW$4),"")</f>
        <v/>
      </c>
      <c r="AX1210" s="105" t="str">
        <f>IF(ISNUMBER($AV1210),INDEX($C$1:$AB$3985,$AV1210,AX$4),"")</f>
        <v/>
      </c>
      <c r="AY1210" s="128"/>
      <c r="AZ1210" s="128"/>
      <c r="BA1210" s="128" t="str">
        <f t="shared" si="124"/>
        <v/>
      </c>
      <c r="BB1210" s="105" t="str">
        <f>IF(ISNUMBER($BA1210),INDEX($C$1:$AB$3985,$BA1210,BB$4),"")</f>
        <v/>
      </c>
      <c r="BC1210" s="105"/>
    </row>
    <row r="1211" spans="1:55" x14ac:dyDescent="0.25">
      <c r="A1211" s="98"/>
      <c r="B1211" s="98">
        <f>ROW()</f>
        <v>1211</v>
      </c>
      <c r="C1211" s="73"/>
      <c r="D1211" s="179" t="s">
        <v>1283</v>
      </c>
      <c r="E1211" s="175">
        <v>25.482890000000001</v>
      </c>
      <c r="F1211" s="175">
        <v>0</v>
      </c>
      <c r="G1211" s="176" t="s">
        <v>854</v>
      </c>
      <c r="H1211" s="176"/>
      <c r="I1211" s="176"/>
      <c r="J1211" s="172"/>
      <c r="K1211" s="173"/>
      <c r="L1211" s="178"/>
      <c r="M1211" s="36"/>
      <c r="N1211" s="36"/>
      <c r="O1211" s="36"/>
      <c r="P1211" s="36"/>
      <c r="Q1211" s="36"/>
      <c r="R1211" s="3"/>
      <c r="S1211" s="106"/>
      <c r="T1211" s="106"/>
      <c r="U1211" s="106"/>
      <c r="V1211" s="106"/>
      <c r="W1211" s="106"/>
      <c r="X1211" s="106"/>
      <c r="Y1211" s="36"/>
      <c r="Z1211" s="36"/>
      <c r="AA1211" s="36"/>
      <c r="AB1211" s="188" t="str">
        <f t="shared" si="119"/>
        <v>or24c02_025.48289</v>
      </c>
      <c r="AC1211" s="188" t="s">
        <v>1585</v>
      </c>
      <c r="AD1211" s="131"/>
      <c r="AE1211" s="131"/>
      <c r="AF1211" s="131"/>
      <c r="AG1211" s="131"/>
      <c r="AH1211" s="131"/>
      <c r="AI1211" s="131"/>
      <c r="AJ1211" s="128" t="str">
        <f t="shared" si="120"/>
        <v/>
      </c>
      <c r="AK1211" s="7" t="str">
        <f>IF(ISNUMBER($AJ1211),INDEX($C$1:$AB$3985,$AJ1211,AK$4),"")</f>
        <v/>
      </c>
      <c r="AL1211" s="7" t="str">
        <f>IF(ISNUMBER($AJ1211),INDEX($C$1:$AB$3985,$AJ1211,AL$4),"")</f>
        <v/>
      </c>
      <c r="AM1211" s="128"/>
      <c r="AN1211" s="128" t="str">
        <f t="shared" si="122"/>
        <v/>
      </c>
      <c r="AO1211" s="7" t="str">
        <f t="shared" si="118"/>
        <v/>
      </c>
      <c r="AP1211" s="10" t="str">
        <f t="shared" si="118"/>
        <v/>
      </c>
      <c r="AQ1211" s="310">
        <f>IF(ISNUMBER(SEARCH($T$30,AO1211)),MAX(AQ$5:AQ1210)+1,0)</f>
        <v>0</v>
      </c>
      <c r="AR1211" s="310">
        <f>IF(ISNUMBER(SEARCH($T$31,AO1211)),MAX(AR$5:AR1210)+1,0)</f>
        <v>0</v>
      </c>
      <c r="AS1211" s="128" t="str">
        <f t="shared" si="121"/>
        <v/>
      </c>
      <c r="AT1211" s="105" t="str">
        <f>IF(ISNUMBER($AS1211),INDEX($C$1:$AB$3985,$AS1211,AT$4),"")</f>
        <v/>
      </c>
      <c r="AU1211" s="128"/>
      <c r="AV1211" s="128" t="str">
        <f t="shared" si="123"/>
        <v/>
      </c>
      <c r="AW1211" s="105" t="str">
        <f>IF(ISNUMBER($AV1211),INDEX($C$1:$AB$3985,$AV1211,AW$4),"")</f>
        <v/>
      </c>
      <c r="AX1211" s="105" t="str">
        <f>IF(ISNUMBER($AV1211),INDEX($C$1:$AB$3985,$AV1211,AX$4),"")</f>
        <v/>
      </c>
      <c r="AY1211" s="128"/>
      <c r="AZ1211" s="128"/>
      <c r="BA1211" s="128" t="str">
        <f t="shared" si="124"/>
        <v/>
      </c>
      <c r="BB1211" s="105" t="str">
        <f>IF(ISNUMBER($BA1211),INDEX($C$1:$AB$3985,$BA1211,BB$4),"")</f>
        <v/>
      </c>
      <c r="BC1211" s="105"/>
    </row>
    <row r="1212" spans="1:55" x14ac:dyDescent="0.25">
      <c r="A1212" s="98"/>
      <c r="B1212" s="98">
        <f>ROW()</f>
        <v>1212</v>
      </c>
      <c r="C1212" s="73"/>
      <c r="D1212" s="179" t="s">
        <v>1284</v>
      </c>
      <c r="E1212" s="175">
        <v>25.178419999999999</v>
      </c>
      <c r="F1212" s="175">
        <v>0</v>
      </c>
      <c r="G1212" s="176" t="s">
        <v>854</v>
      </c>
      <c r="H1212" s="176"/>
      <c r="I1212" s="176"/>
      <c r="J1212" s="172"/>
      <c r="K1212" s="173"/>
      <c r="L1212" s="178"/>
      <c r="M1212" s="36"/>
      <c r="N1212" s="36"/>
      <c r="O1212" s="36"/>
      <c r="P1212" s="36"/>
      <c r="Q1212" s="36"/>
      <c r="R1212" s="3"/>
      <c r="S1212" s="106"/>
      <c r="T1212" s="106"/>
      <c r="U1212" s="106"/>
      <c r="V1212" s="106"/>
      <c r="W1212" s="106"/>
      <c r="X1212" s="106"/>
      <c r="Y1212" s="36"/>
      <c r="Z1212" s="36"/>
      <c r="AA1212" s="36"/>
      <c r="AB1212" s="188" t="str">
        <f t="shared" si="119"/>
        <v>or24c03_025.17842</v>
      </c>
      <c r="AC1212" s="188" t="s">
        <v>1585</v>
      </c>
      <c r="AD1212" s="131"/>
      <c r="AE1212" s="131"/>
      <c r="AF1212" s="131"/>
      <c r="AG1212" s="131"/>
      <c r="AH1212" s="131"/>
      <c r="AI1212" s="131"/>
      <c r="AJ1212" s="128" t="str">
        <f t="shared" si="120"/>
        <v/>
      </c>
      <c r="AK1212" s="7" t="str">
        <f>IF(ISNUMBER($AJ1212),INDEX($C$1:$AB$3985,$AJ1212,AK$4),"")</f>
        <v/>
      </c>
      <c r="AL1212" s="7" t="str">
        <f>IF(ISNUMBER($AJ1212),INDEX($C$1:$AB$3985,$AJ1212,AL$4),"")</f>
        <v/>
      </c>
      <c r="AM1212" s="128"/>
      <c r="AN1212" s="128" t="str">
        <f t="shared" si="122"/>
        <v/>
      </c>
      <c r="AO1212" s="7" t="str">
        <f t="shared" si="118"/>
        <v/>
      </c>
      <c r="AP1212" s="10" t="str">
        <f t="shared" si="118"/>
        <v/>
      </c>
      <c r="AQ1212" s="310">
        <f>IF(ISNUMBER(SEARCH($T$30,AO1212)),MAX(AQ$5:AQ1211)+1,0)</f>
        <v>0</v>
      </c>
      <c r="AR1212" s="310">
        <f>IF(ISNUMBER(SEARCH($T$31,AO1212)),MAX(AR$5:AR1211)+1,0)</f>
        <v>0</v>
      </c>
      <c r="AS1212" s="128" t="str">
        <f t="shared" si="121"/>
        <v/>
      </c>
      <c r="AT1212" s="105" t="str">
        <f>IF(ISNUMBER($AS1212),INDEX($C$1:$AB$3985,$AS1212,AT$4),"")</f>
        <v/>
      </c>
      <c r="AU1212" s="128"/>
      <c r="AV1212" s="128" t="str">
        <f t="shared" si="123"/>
        <v/>
      </c>
      <c r="AW1212" s="105" t="str">
        <f>IF(ISNUMBER($AV1212),INDEX($C$1:$AB$3985,$AV1212,AW$4),"")</f>
        <v/>
      </c>
      <c r="AX1212" s="105" t="str">
        <f>IF(ISNUMBER($AV1212),INDEX($C$1:$AB$3985,$AV1212,AX$4),"")</f>
        <v/>
      </c>
      <c r="AY1212" s="128"/>
      <c r="AZ1212" s="128"/>
      <c r="BA1212" s="128" t="str">
        <f t="shared" si="124"/>
        <v/>
      </c>
      <c r="BB1212" s="105" t="str">
        <f>IF(ISNUMBER($BA1212),INDEX($C$1:$AB$3985,$BA1212,BB$4),"")</f>
        <v/>
      </c>
      <c r="BC1212" s="105"/>
    </row>
    <row r="1213" spans="1:55" x14ac:dyDescent="0.25">
      <c r="A1213" s="98"/>
      <c r="B1213" s="98">
        <f>ROW()</f>
        <v>1213</v>
      </c>
      <c r="C1213" s="73"/>
      <c r="D1213" s="179" t="s">
        <v>1285</v>
      </c>
      <c r="E1213" s="175">
        <v>24.48265</v>
      </c>
      <c r="F1213" s="175">
        <v>0</v>
      </c>
      <c r="G1213" s="176" t="s">
        <v>854</v>
      </c>
      <c r="H1213" s="176"/>
      <c r="I1213" s="176"/>
      <c r="J1213" s="172"/>
      <c r="K1213" s="173"/>
      <c r="L1213" s="178"/>
      <c r="M1213" s="36"/>
      <c r="N1213" s="36"/>
      <c r="O1213" s="36"/>
      <c r="P1213" s="36"/>
      <c r="Q1213" s="36"/>
      <c r="R1213" s="3"/>
      <c r="S1213" s="106"/>
      <c r="T1213" s="106"/>
      <c r="U1213" s="106"/>
      <c r="V1213" s="106"/>
      <c r="W1213" s="106"/>
      <c r="X1213" s="106"/>
      <c r="Y1213" s="36"/>
      <c r="Z1213" s="36"/>
      <c r="AA1213" s="36"/>
      <c r="AB1213" s="188" t="str">
        <f t="shared" si="119"/>
        <v>or24c04_024.48265</v>
      </c>
      <c r="AC1213" s="188" t="s">
        <v>1585</v>
      </c>
      <c r="AD1213" s="131"/>
      <c r="AE1213" s="131"/>
      <c r="AF1213" s="131"/>
      <c r="AG1213" s="131"/>
      <c r="AH1213" s="131"/>
      <c r="AI1213" s="131"/>
      <c r="AJ1213" s="128" t="str">
        <f t="shared" si="120"/>
        <v/>
      </c>
      <c r="AK1213" s="7" t="str">
        <f>IF(ISNUMBER($AJ1213),INDEX($C$1:$AB$3985,$AJ1213,AK$4),"")</f>
        <v/>
      </c>
      <c r="AL1213" s="7" t="str">
        <f>IF(ISNUMBER($AJ1213),INDEX($C$1:$AB$3985,$AJ1213,AL$4),"")</f>
        <v/>
      </c>
      <c r="AM1213" s="128"/>
      <c r="AN1213" s="128" t="str">
        <f t="shared" si="122"/>
        <v/>
      </c>
      <c r="AO1213" s="7" t="str">
        <f t="shared" si="118"/>
        <v/>
      </c>
      <c r="AP1213" s="10" t="str">
        <f t="shared" si="118"/>
        <v/>
      </c>
      <c r="AQ1213" s="310">
        <f>IF(ISNUMBER(SEARCH($T$30,AO1213)),MAX(AQ$5:AQ1212)+1,0)</f>
        <v>0</v>
      </c>
      <c r="AR1213" s="310">
        <f>IF(ISNUMBER(SEARCH($T$31,AO1213)),MAX(AR$5:AR1212)+1,0)</f>
        <v>0</v>
      </c>
      <c r="AS1213" s="128" t="str">
        <f t="shared" si="121"/>
        <v/>
      </c>
      <c r="AT1213" s="105" t="str">
        <f>IF(ISNUMBER($AS1213),INDEX($C$1:$AB$3985,$AS1213,AT$4),"")</f>
        <v/>
      </c>
      <c r="AU1213" s="128"/>
      <c r="AV1213" s="128" t="str">
        <f t="shared" si="123"/>
        <v/>
      </c>
      <c r="AW1213" s="105" t="str">
        <f>IF(ISNUMBER($AV1213),INDEX($C$1:$AB$3985,$AV1213,AW$4),"")</f>
        <v/>
      </c>
      <c r="AX1213" s="105" t="str">
        <f>IF(ISNUMBER($AV1213),INDEX($C$1:$AB$3985,$AV1213,AX$4),"")</f>
        <v/>
      </c>
      <c r="AY1213" s="128"/>
      <c r="AZ1213" s="128"/>
      <c r="BA1213" s="128" t="str">
        <f t="shared" si="124"/>
        <v/>
      </c>
      <c r="BB1213" s="105" t="str">
        <f>IF(ISNUMBER($BA1213),INDEX($C$1:$AB$3985,$BA1213,BB$4),"")</f>
        <v/>
      </c>
      <c r="BC1213" s="105"/>
    </row>
    <row r="1214" spans="1:55" x14ac:dyDescent="0.25">
      <c r="A1214" s="98"/>
      <c r="B1214" s="98">
        <f>ROW()</f>
        <v>1214</v>
      </c>
      <c r="C1214" s="73"/>
      <c r="D1214" s="179" t="s">
        <v>1286</v>
      </c>
      <c r="E1214" s="175">
        <v>23.59712</v>
      </c>
      <c r="F1214" s="175">
        <v>0</v>
      </c>
      <c r="G1214" s="176" t="s">
        <v>854</v>
      </c>
      <c r="H1214" s="176"/>
      <c r="I1214" s="176"/>
      <c r="J1214" s="172"/>
      <c r="K1214" s="173"/>
      <c r="L1214" s="178"/>
      <c r="M1214" s="36"/>
      <c r="N1214" s="36"/>
      <c r="O1214" s="36"/>
      <c r="P1214" s="36"/>
      <c r="Q1214" s="36"/>
      <c r="R1214" s="3"/>
      <c r="S1214" s="106"/>
      <c r="T1214" s="106"/>
      <c r="U1214" s="106"/>
      <c r="V1214" s="106"/>
      <c r="W1214" s="106"/>
      <c r="X1214" s="106"/>
      <c r="Y1214" s="36"/>
      <c r="Z1214" s="36"/>
      <c r="AA1214" s="36"/>
      <c r="AB1214" s="188" t="str">
        <f t="shared" si="119"/>
        <v>or24c05_023.59712</v>
      </c>
      <c r="AC1214" s="188" t="s">
        <v>1585</v>
      </c>
      <c r="AD1214" s="131"/>
      <c r="AE1214" s="131"/>
      <c r="AF1214" s="131"/>
      <c r="AG1214" s="131"/>
      <c r="AH1214" s="131"/>
      <c r="AI1214" s="131"/>
      <c r="AJ1214" s="128" t="str">
        <f t="shared" si="120"/>
        <v/>
      </c>
      <c r="AK1214" s="7" t="str">
        <f>IF(ISNUMBER($AJ1214),INDEX($C$1:$AB$3985,$AJ1214,AK$4),"")</f>
        <v/>
      </c>
      <c r="AL1214" s="7" t="str">
        <f>IF(ISNUMBER($AJ1214),INDEX($C$1:$AB$3985,$AJ1214,AL$4),"")</f>
        <v/>
      </c>
      <c r="AM1214" s="128"/>
      <c r="AN1214" s="128" t="str">
        <f t="shared" si="122"/>
        <v/>
      </c>
      <c r="AO1214" s="7" t="str">
        <f t="shared" si="118"/>
        <v/>
      </c>
      <c r="AP1214" s="10" t="str">
        <f t="shared" si="118"/>
        <v/>
      </c>
      <c r="AQ1214" s="310">
        <f>IF(ISNUMBER(SEARCH($T$30,AO1214)),MAX(AQ$5:AQ1213)+1,0)</f>
        <v>0</v>
      </c>
      <c r="AR1214" s="310">
        <f>IF(ISNUMBER(SEARCH($T$31,AO1214)),MAX(AR$5:AR1213)+1,0)</f>
        <v>0</v>
      </c>
      <c r="AS1214" s="128" t="str">
        <f t="shared" si="121"/>
        <v/>
      </c>
      <c r="AT1214" s="105" t="str">
        <f>IF(ISNUMBER($AS1214),INDEX($C$1:$AB$3985,$AS1214,AT$4),"")</f>
        <v/>
      </c>
      <c r="AU1214" s="128"/>
      <c r="AV1214" s="128" t="str">
        <f t="shared" si="123"/>
        <v/>
      </c>
      <c r="AW1214" s="105" t="str">
        <f>IF(ISNUMBER($AV1214),INDEX($C$1:$AB$3985,$AV1214,AW$4),"")</f>
        <v/>
      </c>
      <c r="AX1214" s="105" t="str">
        <f>IF(ISNUMBER($AV1214),INDEX($C$1:$AB$3985,$AV1214,AX$4),"")</f>
        <v/>
      </c>
      <c r="AY1214" s="128"/>
      <c r="AZ1214" s="128"/>
      <c r="BA1214" s="128" t="str">
        <f t="shared" si="124"/>
        <v/>
      </c>
      <c r="BB1214" s="105" t="str">
        <f>IF(ISNUMBER($BA1214),INDEX($C$1:$AB$3985,$BA1214,BB$4),"")</f>
        <v/>
      </c>
      <c r="BC1214" s="105"/>
    </row>
    <row r="1215" spans="1:55" x14ac:dyDescent="0.25">
      <c r="A1215" s="98"/>
      <c r="B1215" s="98">
        <f>ROW()</f>
        <v>1215</v>
      </c>
      <c r="C1215" s="73"/>
      <c r="D1215" s="179" t="s">
        <v>1287</v>
      </c>
      <c r="E1215" s="175">
        <v>22.820599999999999</v>
      </c>
      <c r="F1215" s="175">
        <v>0</v>
      </c>
      <c r="G1215" s="176" t="s">
        <v>854</v>
      </c>
      <c r="H1215" s="176"/>
      <c r="I1215" s="176"/>
      <c r="J1215" s="172"/>
      <c r="K1215" s="173"/>
      <c r="L1215" s="178"/>
      <c r="M1215" s="36"/>
      <c r="N1215" s="36"/>
      <c r="O1215" s="36"/>
      <c r="P1215" s="36"/>
      <c r="Q1215" s="36"/>
      <c r="R1215" s="3"/>
      <c r="S1215" s="106"/>
      <c r="T1215" s="106"/>
      <c r="U1215" s="106"/>
      <c r="V1215" s="106"/>
      <c r="W1215" s="106"/>
      <c r="X1215" s="106"/>
      <c r="Y1215" s="36"/>
      <c r="Z1215" s="36"/>
      <c r="AA1215" s="36"/>
      <c r="AB1215" s="188" t="str">
        <f t="shared" si="119"/>
        <v>or24c06_022.8206</v>
      </c>
      <c r="AC1215" s="188" t="s">
        <v>1585</v>
      </c>
      <c r="AD1215" s="131"/>
      <c r="AE1215" s="131"/>
      <c r="AF1215" s="131"/>
      <c r="AG1215" s="131"/>
      <c r="AH1215" s="131"/>
      <c r="AI1215" s="131"/>
      <c r="AJ1215" s="128" t="str">
        <f t="shared" si="120"/>
        <v/>
      </c>
      <c r="AK1215" s="7" t="str">
        <f>IF(ISNUMBER($AJ1215),INDEX($C$1:$AB$3985,$AJ1215,AK$4),"")</f>
        <v/>
      </c>
      <c r="AL1215" s="7" t="str">
        <f>IF(ISNUMBER($AJ1215),INDEX($C$1:$AB$3985,$AJ1215,AL$4),"")</f>
        <v/>
      </c>
      <c r="AM1215" s="128"/>
      <c r="AN1215" s="128" t="str">
        <f t="shared" si="122"/>
        <v/>
      </c>
      <c r="AO1215" s="7" t="str">
        <f t="shared" ref="AO1215:AP1278" si="125">IF(ISNUMBER($AN1215),INDEX($C$1:$AB$2294,$AN1215,AO$4),"")</f>
        <v/>
      </c>
      <c r="AP1215" s="10" t="str">
        <f t="shared" si="125"/>
        <v/>
      </c>
      <c r="AQ1215" s="310">
        <f>IF(ISNUMBER(SEARCH($T$30,AO1215)),MAX(AQ$5:AQ1214)+1,0)</f>
        <v>0</v>
      </c>
      <c r="AR1215" s="310">
        <f>IF(ISNUMBER(SEARCH($T$31,AO1215)),MAX(AR$5:AR1214)+1,0)</f>
        <v>0</v>
      </c>
      <c r="AS1215" s="128" t="str">
        <f t="shared" si="121"/>
        <v/>
      </c>
      <c r="AT1215" s="105" t="str">
        <f>IF(ISNUMBER($AS1215),INDEX($C$1:$AB$3985,$AS1215,AT$4),"")</f>
        <v/>
      </c>
      <c r="AU1215" s="128"/>
      <c r="AV1215" s="128" t="str">
        <f t="shared" si="123"/>
        <v/>
      </c>
      <c r="AW1215" s="105" t="str">
        <f>IF(ISNUMBER($AV1215),INDEX($C$1:$AB$3985,$AV1215,AW$4),"")</f>
        <v/>
      </c>
      <c r="AX1215" s="105" t="str">
        <f>IF(ISNUMBER($AV1215),INDEX($C$1:$AB$3985,$AV1215,AX$4),"")</f>
        <v/>
      </c>
      <c r="AY1215" s="128"/>
      <c r="AZ1215" s="128"/>
      <c r="BA1215" s="128" t="str">
        <f t="shared" si="124"/>
        <v/>
      </c>
      <c r="BB1215" s="105" t="str">
        <f>IF(ISNUMBER($BA1215),INDEX($C$1:$AB$3985,$BA1215,BB$4),"")</f>
        <v/>
      </c>
      <c r="BC1215" s="105"/>
    </row>
    <row r="1216" spans="1:55" x14ac:dyDescent="0.25">
      <c r="A1216" s="98"/>
      <c r="B1216" s="98">
        <f>ROW()</f>
        <v>1216</v>
      </c>
      <c r="C1216" s="73"/>
      <c r="D1216" s="179" t="s">
        <v>1288</v>
      </c>
      <c r="E1216" s="175">
        <v>22.026820000000001</v>
      </c>
      <c r="F1216" s="175">
        <v>0</v>
      </c>
      <c r="G1216" s="176" t="s">
        <v>854</v>
      </c>
      <c r="H1216" s="176"/>
      <c r="I1216" s="176"/>
      <c r="J1216" s="172"/>
      <c r="K1216" s="173"/>
      <c r="L1216" s="178"/>
      <c r="M1216" s="36"/>
      <c r="N1216" s="36"/>
      <c r="O1216" s="36"/>
      <c r="P1216" s="36"/>
      <c r="Q1216" s="36"/>
      <c r="R1216" s="3"/>
      <c r="S1216" s="106"/>
      <c r="T1216" s="106"/>
      <c r="U1216" s="106"/>
      <c r="V1216" s="106"/>
      <c r="W1216" s="106"/>
      <c r="X1216" s="106"/>
      <c r="Y1216" s="36"/>
      <c r="Z1216" s="36"/>
      <c r="AA1216" s="36"/>
      <c r="AB1216" s="188" t="str">
        <f t="shared" si="119"/>
        <v>or24c07_022.02682</v>
      </c>
      <c r="AC1216" s="188" t="s">
        <v>1585</v>
      </c>
      <c r="AD1216" s="131"/>
      <c r="AE1216" s="131"/>
      <c r="AF1216" s="131"/>
      <c r="AG1216" s="131"/>
      <c r="AH1216" s="131"/>
      <c r="AI1216" s="131"/>
      <c r="AJ1216" s="128" t="str">
        <f t="shared" si="120"/>
        <v/>
      </c>
      <c r="AK1216" s="7" t="str">
        <f>IF(ISNUMBER($AJ1216),INDEX($C$1:$AB$3985,$AJ1216,AK$4),"")</f>
        <v/>
      </c>
      <c r="AL1216" s="7" t="str">
        <f>IF(ISNUMBER($AJ1216),INDEX($C$1:$AB$3985,$AJ1216,AL$4),"")</f>
        <v/>
      </c>
      <c r="AM1216" s="128"/>
      <c r="AN1216" s="128" t="str">
        <f t="shared" si="122"/>
        <v/>
      </c>
      <c r="AO1216" s="7" t="str">
        <f t="shared" si="125"/>
        <v/>
      </c>
      <c r="AP1216" s="10" t="str">
        <f t="shared" si="125"/>
        <v/>
      </c>
      <c r="AQ1216" s="310">
        <f>IF(ISNUMBER(SEARCH($T$30,AO1216)),MAX(AQ$5:AQ1215)+1,0)</f>
        <v>0</v>
      </c>
      <c r="AR1216" s="310">
        <f>IF(ISNUMBER(SEARCH($T$31,AO1216)),MAX(AR$5:AR1215)+1,0)</f>
        <v>0</v>
      </c>
      <c r="AS1216" s="128" t="str">
        <f t="shared" si="121"/>
        <v/>
      </c>
      <c r="AT1216" s="105" t="str">
        <f>IF(ISNUMBER($AS1216),INDEX($C$1:$AB$3985,$AS1216,AT$4),"")</f>
        <v/>
      </c>
      <c r="AU1216" s="128"/>
      <c r="AV1216" s="128" t="str">
        <f t="shared" si="123"/>
        <v/>
      </c>
      <c r="AW1216" s="105" t="str">
        <f>IF(ISNUMBER($AV1216),INDEX($C$1:$AB$3985,$AV1216,AW$4),"")</f>
        <v/>
      </c>
      <c r="AX1216" s="105" t="str">
        <f>IF(ISNUMBER($AV1216),INDEX($C$1:$AB$3985,$AV1216,AX$4),"")</f>
        <v/>
      </c>
      <c r="AY1216" s="128"/>
      <c r="AZ1216" s="128"/>
      <c r="BA1216" s="128" t="str">
        <f t="shared" si="124"/>
        <v/>
      </c>
      <c r="BB1216" s="105" t="str">
        <f>IF(ISNUMBER($BA1216),INDEX($C$1:$AB$3985,$BA1216,BB$4),"")</f>
        <v/>
      </c>
      <c r="BC1216" s="105"/>
    </row>
    <row r="1217" spans="1:55" x14ac:dyDescent="0.25">
      <c r="A1217" s="98"/>
      <c r="B1217" s="98">
        <f>ROW()</f>
        <v>1217</v>
      </c>
      <c r="C1217" s="73"/>
      <c r="D1217" s="179" t="s">
        <v>1289</v>
      </c>
      <c r="E1217" s="175">
        <v>21.195270000000001</v>
      </c>
      <c r="F1217" s="175">
        <v>0</v>
      </c>
      <c r="G1217" s="176" t="s">
        <v>854</v>
      </c>
      <c r="H1217" s="176"/>
      <c r="I1217" s="176"/>
      <c r="J1217" s="172"/>
      <c r="K1217" s="173"/>
      <c r="L1217" s="178"/>
      <c r="M1217" s="36"/>
      <c r="N1217" s="36"/>
      <c r="O1217" s="36"/>
      <c r="P1217" s="36"/>
      <c r="Q1217" s="36"/>
      <c r="R1217" s="3"/>
      <c r="S1217" s="106"/>
      <c r="T1217" s="106"/>
      <c r="U1217" s="106"/>
      <c r="V1217" s="106"/>
      <c r="W1217" s="106"/>
      <c r="X1217" s="106"/>
      <c r="Y1217" s="36"/>
      <c r="Z1217" s="36"/>
      <c r="AA1217" s="36"/>
      <c r="AB1217" s="188" t="str">
        <f t="shared" si="119"/>
        <v>or24c08_021.19527</v>
      </c>
      <c r="AC1217" s="188" t="s">
        <v>1585</v>
      </c>
      <c r="AD1217" s="131"/>
      <c r="AE1217" s="131"/>
      <c r="AF1217" s="131"/>
      <c r="AG1217" s="131"/>
      <c r="AH1217" s="131"/>
      <c r="AI1217" s="131"/>
      <c r="AJ1217" s="128" t="str">
        <f t="shared" si="120"/>
        <v/>
      </c>
      <c r="AK1217" s="7" t="str">
        <f>IF(ISNUMBER($AJ1217),INDEX($C$1:$AB$3985,$AJ1217,AK$4),"")</f>
        <v/>
      </c>
      <c r="AL1217" s="7" t="str">
        <f>IF(ISNUMBER($AJ1217),INDEX($C$1:$AB$3985,$AJ1217,AL$4),"")</f>
        <v/>
      </c>
      <c r="AM1217" s="128"/>
      <c r="AN1217" s="128" t="str">
        <f t="shared" si="122"/>
        <v/>
      </c>
      <c r="AO1217" s="7" t="str">
        <f t="shared" si="125"/>
        <v/>
      </c>
      <c r="AP1217" s="10" t="str">
        <f t="shared" si="125"/>
        <v/>
      </c>
      <c r="AQ1217" s="310">
        <f>IF(ISNUMBER(SEARCH($T$30,AO1217)),MAX(AQ$5:AQ1216)+1,0)</f>
        <v>0</v>
      </c>
      <c r="AR1217" s="310">
        <f>IF(ISNUMBER(SEARCH($T$31,AO1217)),MAX(AR$5:AR1216)+1,0)</f>
        <v>0</v>
      </c>
      <c r="AS1217" s="128" t="str">
        <f t="shared" si="121"/>
        <v/>
      </c>
      <c r="AT1217" s="105" t="str">
        <f>IF(ISNUMBER($AS1217),INDEX($C$1:$AB$3985,$AS1217,AT$4),"")</f>
        <v/>
      </c>
      <c r="AU1217" s="128"/>
      <c r="AV1217" s="128" t="str">
        <f t="shared" si="123"/>
        <v/>
      </c>
      <c r="AW1217" s="105" t="str">
        <f>IF(ISNUMBER($AV1217),INDEX($C$1:$AB$3985,$AV1217,AW$4),"")</f>
        <v/>
      </c>
      <c r="AX1217" s="105" t="str">
        <f>IF(ISNUMBER($AV1217),INDEX($C$1:$AB$3985,$AV1217,AX$4),"")</f>
        <v/>
      </c>
      <c r="AY1217" s="128"/>
      <c r="AZ1217" s="128"/>
      <c r="BA1217" s="128" t="str">
        <f t="shared" si="124"/>
        <v/>
      </c>
      <c r="BB1217" s="105" t="str">
        <f>IF(ISNUMBER($BA1217),INDEX($C$1:$AB$3985,$BA1217,BB$4),"")</f>
        <v/>
      </c>
      <c r="BC1217" s="105"/>
    </row>
    <row r="1218" spans="1:55" x14ac:dyDescent="0.25">
      <c r="A1218" s="98"/>
      <c r="B1218" s="98">
        <f>ROW()</f>
        <v>1218</v>
      </c>
      <c r="C1218" s="73"/>
      <c r="D1218" s="179" t="s">
        <v>1290</v>
      </c>
      <c r="E1218" s="175">
        <v>20.224630000000001</v>
      </c>
      <c r="F1218" s="175">
        <v>0</v>
      </c>
      <c r="G1218" s="176" t="s">
        <v>854</v>
      </c>
      <c r="H1218" s="176"/>
      <c r="I1218" s="176"/>
      <c r="J1218" s="172"/>
      <c r="K1218" s="173"/>
      <c r="L1218" s="178"/>
      <c r="M1218" s="36"/>
      <c r="N1218" s="36"/>
      <c r="O1218" s="36"/>
      <c r="P1218" s="36"/>
      <c r="Q1218" s="36"/>
      <c r="R1218" s="3"/>
      <c r="S1218" s="106"/>
      <c r="T1218" s="106"/>
      <c r="U1218" s="106"/>
      <c r="V1218" s="106"/>
      <c r="W1218" s="106"/>
      <c r="X1218" s="106"/>
      <c r="Y1218" s="36"/>
      <c r="Z1218" s="36"/>
      <c r="AA1218" s="36"/>
      <c r="AB1218" s="188" t="str">
        <f t="shared" ref="AB1218:AB1281" si="126">_xlfn.CONCAT(C1218,D1218,E1218)</f>
        <v>or24c09_020.22463</v>
      </c>
      <c r="AC1218" s="188" t="s">
        <v>1585</v>
      </c>
      <c r="AD1218" s="131"/>
      <c r="AE1218" s="131"/>
      <c r="AF1218" s="131"/>
      <c r="AG1218" s="131"/>
      <c r="AH1218" s="131"/>
      <c r="AI1218" s="131"/>
      <c r="AJ1218" s="128" t="str">
        <f t="shared" si="120"/>
        <v/>
      </c>
      <c r="AK1218" s="7" t="str">
        <f>IF(ISNUMBER($AJ1218),INDEX($C$1:$AB$3985,$AJ1218,AK$4),"")</f>
        <v/>
      </c>
      <c r="AL1218" s="7" t="str">
        <f>IF(ISNUMBER($AJ1218),INDEX($C$1:$AB$3985,$AJ1218,AL$4),"")</f>
        <v/>
      </c>
      <c r="AM1218" s="128"/>
      <c r="AN1218" s="128" t="str">
        <f t="shared" si="122"/>
        <v/>
      </c>
      <c r="AO1218" s="7" t="str">
        <f t="shared" si="125"/>
        <v/>
      </c>
      <c r="AP1218" s="10" t="str">
        <f t="shared" si="125"/>
        <v/>
      </c>
      <c r="AQ1218" s="310">
        <f>IF(ISNUMBER(SEARCH($T$30,AO1218)),MAX(AQ$5:AQ1217)+1,0)</f>
        <v>0</v>
      </c>
      <c r="AR1218" s="310">
        <f>IF(ISNUMBER(SEARCH($T$31,AO1218)),MAX(AR$5:AR1217)+1,0)</f>
        <v>0</v>
      </c>
      <c r="AS1218" s="128" t="str">
        <f t="shared" si="121"/>
        <v/>
      </c>
      <c r="AT1218" s="105" t="str">
        <f>IF(ISNUMBER($AS1218),INDEX($C$1:$AB$3985,$AS1218,AT$4),"")</f>
        <v/>
      </c>
      <c r="AU1218" s="128"/>
      <c r="AV1218" s="128" t="str">
        <f t="shared" si="123"/>
        <v/>
      </c>
      <c r="AW1218" s="105" t="str">
        <f>IF(ISNUMBER($AV1218),INDEX($C$1:$AB$3985,$AV1218,AW$4),"")</f>
        <v/>
      </c>
      <c r="AX1218" s="105" t="str">
        <f>IF(ISNUMBER($AV1218),INDEX($C$1:$AB$3985,$AV1218,AX$4),"")</f>
        <v/>
      </c>
      <c r="AY1218" s="128"/>
      <c r="AZ1218" s="128"/>
      <c r="BA1218" s="128" t="str">
        <f t="shared" si="124"/>
        <v/>
      </c>
      <c r="BB1218" s="105" t="str">
        <f>IF(ISNUMBER($BA1218),INDEX($C$1:$AB$3985,$BA1218,BB$4),"")</f>
        <v/>
      </c>
      <c r="BC1218" s="105"/>
    </row>
    <row r="1219" spans="1:55" x14ac:dyDescent="0.25">
      <c r="A1219" s="98"/>
      <c r="B1219" s="98">
        <f>ROW()</f>
        <v>1219</v>
      </c>
      <c r="C1219" s="73"/>
      <c r="D1219" s="179" t="s">
        <v>1291</v>
      </c>
      <c r="E1219" s="175">
        <v>19.32178</v>
      </c>
      <c r="F1219" s="175">
        <v>0</v>
      </c>
      <c r="G1219" s="176" t="s">
        <v>854</v>
      </c>
      <c r="H1219" s="176"/>
      <c r="I1219" s="176"/>
      <c r="J1219" s="172"/>
      <c r="K1219" s="173"/>
      <c r="L1219" s="178"/>
      <c r="M1219" s="36"/>
      <c r="N1219" s="36"/>
      <c r="O1219" s="36"/>
      <c r="P1219" s="36"/>
      <c r="Q1219" s="36"/>
      <c r="R1219" s="3"/>
      <c r="S1219" s="106"/>
      <c r="T1219" s="106"/>
      <c r="U1219" s="106"/>
      <c r="V1219" s="106"/>
      <c r="W1219" s="106"/>
      <c r="X1219" s="106"/>
      <c r="Y1219" s="36"/>
      <c r="Z1219" s="36"/>
      <c r="AA1219" s="36"/>
      <c r="AB1219" s="188" t="str">
        <f t="shared" si="126"/>
        <v>or24c10_019.32178</v>
      </c>
      <c r="AC1219" s="188" t="s">
        <v>1585</v>
      </c>
      <c r="AD1219" s="131"/>
      <c r="AE1219" s="131"/>
      <c r="AF1219" s="131"/>
      <c r="AG1219" s="131"/>
      <c r="AH1219" s="131"/>
      <c r="AI1219" s="131"/>
      <c r="AJ1219" s="128" t="str">
        <f t="shared" si="120"/>
        <v/>
      </c>
      <c r="AK1219" s="7" t="str">
        <f>IF(ISNUMBER($AJ1219),INDEX($C$1:$AB$3985,$AJ1219,AK$4),"")</f>
        <v/>
      </c>
      <c r="AL1219" s="7" t="str">
        <f>IF(ISNUMBER($AJ1219),INDEX($C$1:$AB$3985,$AJ1219,AL$4),"")</f>
        <v/>
      </c>
      <c r="AM1219" s="128"/>
      <c r="AN1219" s="128" t="str">
        <f t="shared" si="122"/>
        <v/>
      </c>
      <c r="AO1219" s="7" t="str">
        <f t="shared" si="125"/>
        <v/>
      </c>
      <c r="AP1219" s="10" t="str">
        <f t="shared" si="125"/>
        <v/>
      </c>
      <c r="AQ1219" s="310">
        <f>IF(ISNUMBER(SEARCH($T$30,AO1219)),MAX(AQ$5:AQ1218)+1,0)</f>
        <v>0</v>
      </c>
      <c r="AR1219" s="310">
        <f>IF(ISNUMBER(SEARCH($T$31,AO1219)),MAX(AR$5:AR1218)+1,0)</f>
        <v>0</v>
      </c>
      <c r="AS1219" s="128" t="str">
        <f t="shared" si="121"/>
        <v/>
      </c>
      <c r="AT1219" s="105" t="str">
        <f>IF(ISNUMBER($AS1219),INDEX($C$1:$AB$3985,$AS1219,AT$4),"")</f>
        <v/>
      </c>
      <c r="AU1219" s="128"/>
      <c r="AV1219" s="128" t="str">
        <f t="shared" si="123"/>
        <v/>
      </c>
      <c r="AW1219" s="105" t="str">
        <f>IF(ISNUMBER($AV1219),INDEX($C$1:$AB$3985,$AV1219,AW$4),"")</f>
        <v/>
      </c>
      <c r="AX1219" s="105" t="str">
        <f>IF(ISNUMBER($AV1219),INDEX($C$1:$AB$3985,$AV1219,AX$4),"")</f>
        <v/>
      </c>
      <c r="AY1219" s="128"/>
      <c r="AZ1219" s="128"/>
      <c r="BA1219" s="128" t="str">
        <f t="shared" si="124"/>
        <v/>
      </c>
      <c r="BB1219" s="105" t="str">
        <f>IF(ISNUMBER($BA1219),INDEX($C$1:$AB$3985,$BA1219,BB$4),"")</f>
        <v/>
      </c>
      <c r="BC1219" s="105"/>
    </row>
    <row r="1220" spans="1:55" x14ac:dyDescent="0.25">
      <c r="A1220" s="98"/>
      <c r="B1220" s="98">
        <f>ROW()</f>
        <v>1220</v>
      </c>
      <c r="C1220" s="73"/>
      <c r="D1220" s="179" t="s">
        <v>1292</v>
      </c>
      <c r="E1220" s="175">
        <v>18.257059999999999</v>
      </c>
      <c r="F1220" s="175">
        <v>0</v>
      </c>
      <c r="G1220" s="176" t="s">
        <v>854</v>
      </c>
      <c r="H1220" s="176"/>
      <c r="I1220" s="176"/>
      <c r="J1220" s="172"/>
      <c r="K1220" s="173"/>
      <c r="L1220" s="178"/>
      <c r="M1220" s="36"/>
      <c r="N1220" s="36"/>
      <c r="O1220" s="36"/>
      <c r="P1220" s="36"/>
      <c r="Q1220" s="36"/>
      <c r="R1220" s="3"/>
      <c r="S1220" s="106"/>
      <c r="T1220" s="106"/>
      <c r="U1220" s="106"/>
      <c r="V1220" s="106"/>
      <c r="W1220" s="106"/>
      <c r="X1220" s="106"/>
      <c r="Y1220" s="36"/>
      <c r="Z1220" s="36"/>
      <c r="AA1220" s="36"/>
      <c r="AB1220" s="188" t="str">
        <f t="shared" si="126"/>
        <v>or24c11_018.25706</v>
      </c>
      <c r="AC1220" s="188" t="s">
        <v>1585</v>
      </c>
      <c r="AD1220" s="131"/>
      <c r="AE1220" s="131"/>
      <c r="AF1220" s="131"/>
      <c r="AG1220" s="131"/>
      <c r="AH1220" s="131"/>
      <c r="AI1220" s="131"/>
      <c r="AJ1220" s="128" t="str">
        <f t="shared" si="120"/>
        <v/>
      </c>
      <c r="AK1220" s="7" t="str">
        <f>IF(ISNUMBER($AJ1220),INDEX($C$1:$AB$3985,$AJ1220,AK$4),"")</f>
        <v/>
      </c>
      <c r="AL1220" s="7" t="str">
        <f>IF(ISNUMBER($AJ1220),INDEX($C$1:$AB$3985,$AJ1220,AL$4),"")</f>
        <v/>
      </c>
      <c r="AM1220" s="128"/>
      <c r="AN1220" s="128" t="str">
        <f t="shared" si="122"/>
        <v/>
      </c>
      <c r="AO1220" s="7" t="str">
        <f t="shared" si="125"/>
        <v/>
      </c>
      <c r="AP1220" s="10" t="str">
        <f t="shared" si="125"/>
        <v/>
      </c>
      <c r="AQ1220" s="310">
        <f>IF(ISNUMBER(SEARCH($T$30,AO1220)),MAX(AQ$5:AQ1219)+1,0)</f>
        <v>0</v>
      </c>
      <c r="AR1220" s="310">
        <f>IF(ISNUMBER(SEARCH($T$31,AO1220)),MAX(AR$5:AR1219)+1,0)</f>
        <v>0</v>
      </c>
      <c r="AS1220" s="128" t="str">
        <f t="shared" si="121"/>
        <v/>
      </c>
      <c r="AT1220" s="105" t="str">
        <f>IF(ISNUMBER($AS1220),INDEX($C$1:$AB$3985,$AS1220,AT$4),"")</f>
        <v/>
      </c>
      <c r="AU1220" s="128"/>
      <c r="AV1220" s="128" t="str">
        <f t="shared" si="123"/>
        <v/>
      </c>
      <c r="AW1220" s="105" t="str">
        <f>IF(ISNUMBER($AV1220),INDEX($C$1:$AB$3985,$AV1220,AW$4),"")</f>
        <v/>
      </c>
      <c r="AX1220" s="105" t="str">
        <f>IF(ISNUMBER($AV1220),INDEX($C$1:$AB$3985,$AV1220,AX$4),"")</f>
        <v/>
      </c>
      <c r="AY1220" s="128"/>
      <c r="AZ1220" s="128"/>
      <c r="BA1220" s="128" t="str">
        <f t="shared" si="124"/>
        <v/>
      </c>
      <c r="BB1220" s="105" t="str">
        <f>IF(ISNUMBER($BA1220),INDEX($C$1:$AB$3985,$BA1220,BB$4),"")</f>
        <v/>
      </c>
      <c r="BC1220" s="105"/>
    </row>
    <row r="1221" spans="1:55" x14ac:dyDescent="0.25">
      <c r="A1221" s="98"/>
      <c r="B1221" s="98">
        <f>ROW()</f>
        <v>1221</v>
      </c>
      <c r="C1221" s="73"/>
      <c r="D1221" s="179" t="s">
        <v>1293</v>
      </c>
      <c r="E1221" s="175">
        <v>17.021899999999999</v>
      </c>
      <c r="F1221" s="175">
        <v>0</v>
      </c>
      <c r="G1221" s="176" t="s">
        <v>854</v>
      </c>
      <c r="H1221" s="176"/>
      <c r="I1221" s="176"/>
      <c r="J1221" s="172"/>
      <c r="K1221" s="173"/>
      <c r="L1221" s="178"/>
      <c r="M1221" s="36"/>
      <c r="N1221" s="36"/>
      <c r="O1221" s="36"/>
      <c r="P1221" s="36"/>
      <c r="Q1221" s="36"/>
      <c r="R1221" s="3"/>
      <c r="S1221" s="106"/>
      <c r="T1221" s="106"/>
      <c r="U1221" s="106"/>
      <c r="V1221" s="106"/>
      <c r="W1221" s="106"/>
      <c r="X1221" s="106"/>
      <c r="Y1221" s="36"/>
      <c r="Z1221" s="36"/>
      <c r="AA1221" s="36"/>
      <c r="AB1221" s="188" t="str">
        <f t="shared" si="126"/>
        <v>or24c12_017.0219</v>
      </c>
      <c r="AC1221" s="188" t="s">
        <v>1585</v>
      </c>
      <c r="AD1221" s="131"/>
      <c r="AE1221" s="131"/>
      <c r="AF1221" s="131"/>
      <c r="AG1221" s="131"/>
      <c r="AH1221" s="131"/>
      <c r="AI1221" s="131"/>
      <c r="AJ1221" s="128" t="str">
        <f t="shared" si="120"/>
        <v/>
      </c>
      <c r="AK1221" s="7" t="str">
        <f>IF(ISNUMBER($AJ1221),INDEX($C$1:$AB$3985,$AJ1221,AK$4),"")</f>
        <v/>
      </c>
      <c r="AL1221" s="7" t="str">
        <f>IF(ISNUMBER($AJ1221),INDEX($C$1:$AB$3985,$AJ1221,AL$4),"")</f>
        <v/>
      </c>
      <c r="AM1221" s="128"/>
      <c r="AN1221" s="128" t="str">
        <f t="shared" si="122"/>
        <v/>
      </c>
      <c r="AO1221" s="7" t="str">
        <f t="shared" si="125"/>
        <v/>
      </c>
      <c r="AP1221" s="10" t="str">
        <f t="shared" si="125"/>
        <v/>
      </c>
      <c r="AQ1221" s="310">
        <f>IF(ISNUMBER(SEARCH($T$30,AO1221)),MAX(AQ$5:AQ1220)+1,0)</f>
        <v>0</v>
      </c>
      <c r="AR1221" s="310">
        <f>IF(ISNUMBER(SEARCH($T$31,AO1221)),MAX(AR$5:AR1220)+1,0)</f>
        <v>0</v>
      </c>
      <c r="AS1221" s="128" t="str">
        <f t="shared" si="121"/>
        <v/>
      </c>
      <c r="AT1221" s="105" t="str">
        <f>IF(ISNUMBER($AS1221),INDEX($C$1:$AB$3985,$AS1221,AT$4),"")</f>
        <v/>
      </c>
      <c r="AU1221" s="128"/>
      <c r="AV1221" s="128" t="str">
        <f t="shared" si="123"/>
        <v/>
      </c>
      <c r="AW1221" s="105" t="str">
        <f>IF(ISNUMBER($AV1221),INDEX($C$1:$AB$3985,$AV1221,AW$4),"")</f>
        <v/>
      </c>
      <c r="AX1221" s="105" t="str">
        <f>IF(ISNUMBER($AV1221),INDEX($C$1:$AB$3985,$AV1221,AX$4),"")</f>
        <v/>
      </c>
      <c r="AY1221" s="128"/>
      <c r="AZ1221" s="128"/>
      <c r="BA1221" s="128" t="str">
        <f t="shared" si="124"/>
        <v/>
      </c>
      <c r="BB1221" s="105" t="str">
        <f>IF(ISNUMBER($BA1221),INDEX($C$1:$AB$3985,$BA1221,BB$4),"")</f>
        <v/>
      </c>
      <c r="BC1221" s="105"/>
    </row>
    <row r="1222" spans="1:55" x14ac:dyDescent="0.25">
      <c r="A1222" s="98"/>
      <c r="B1222" s="98">
        <f>ROW()</f>
        <v>1222</v>
      </c>
      <c r="C1222" s="73"/>
      <c r="D1222" s="179" t="s">
        <v>1294</v>
      </c>
      <c r="E1222" s="175">
        <v>15.78026</v>
      </c>
      <c r="F1222" s="175">
        <v>0</v>
      </c>
      <c r="G1222" s="176" t="s">
        <v>854</v>
      </c>
      <c r="H1222" s="176"/>
      <c r="I1222" s="176"/>
      <c r="J1222" s="172"/>
      <c r="K1222" s="173"/>
      <c r="L1222" s="178"/>
      <c r="M1222" s="36"/>
      <c r="N1222" s="36"/>
      <c r="O1222" s="36"/>
      <c r="P1222" s="36"/>
      <c r="Q1222" s="36"/>
      <c r="R1222" s="3"/>
      <c r="S1222" s="106"/>
      <c r="T1222" s="106"/>
      <c r="U1222" s="106"/>
      <c r="V1222" s="106"/>
      <c r="W1222" s="106"/>
      <c r="X1222" s="106"/>
      <c r="Y1222" s="36"/>
      <c r="Z1222" s="36"/>
      <c r="AA1222" s="36"/>
      <c r="AB1222" s="188" t="str">
        <f t="shared" si="126"/>
        <v>or24c13_015.78026</v>
      </c>
      <c r="AC1222" s="188" t="s">
        <v>1585</v>
      </c>
      <c r="AD1222" s="131"/>
      <c r="AE1222" s="131"/>
      <c r="AF1222" s="131"/>
      <c r="AG1222" s="131"/>
      <c r="AH1222" s="131"/>
      <c r="AI1222" s="131"/>
      <c r="AJ1222" s="128" t="str">
        <f t="shared" ref="AJ1222:AJ1285" si="127">IF(AJ1221="","",IF(AJ1221+1&lt;=$AH$6,AJ1221+1,""))</f>
        <v/>
      </c>
      <c r="AK1222" s="7" t="str">
        <f>IF(ISNUMBER($AJ1222),INDEX($C$1:$AB$3985,$AJ1222,AK$4),"")</f>
        <v/>
      </c>
      <c r="AL1222" s="7" t="str">
        <f>IF(ISNUMBER($AJ1222),INDEX($C$1:$AB$3985,$AJ1222,AL$4),"")</f>
        <v/>
      </c>
      <c r="AM1222" s="128"/>
      <c r="AN1222" s="128" t="str">
        <f t="shared" si="122"/>
        <v/>
      </c>
      <c r="AO1222" s="7" t="str">
        <f t="shared" si="125"/>
        <v/>
      </c>
      <c r="AP1222" s="10" t="str">
        <f t="shared" si="125"/>
        <v/>
      </c>
      <c r="AQ1222" s="310">
        <f>IF(ISNUMBER(SEARCH($T$30,AO1222)),MAX(AQ$5:AQ1221)+1,0)</f>
        <v>0</v>
      </c>
      <c r="AR1222" s="310">
        <f>IF(ISNUMBER(SEARCH($T$31,AO1222)),MAX(AR$5:AR1221)+1,0)</f>
        <v>0</v>
      </c>
      <c r="AS1222" s="128" t="str">
        <f t="shared" ref="AS1222:AS1285" si="128">IF(AS1221="","",IF(AS1221+1&lt;=$AH$8,AS1221+1,""))</f>
        <v/>
      </c>
      <c r="AT1222" s="105" t="str">
        <f>IF(ISNUMBER($AS1222),INDEX($C$1:$AB$3985,$AS1222,AT$4),"")</f>
        <v/>
      </c>
      <c r="AU1222" s="128"/>
      <c r="AV1222" s="128" t="str">
        <f t="shared" si="123"/>
        <v/>
      </c>
      <c r="AW1222" s="105" t="str">
        <f>IF(ISNUMBER($AV1222),INDEX($C$1:$AB$3985,$AV1222,AW$4),"")</f>
        <v/>
      </c>
      <c r="AX1222" s="105" t="str">
        <f>IF(ISNUMBER($AV1222),INDEX($C$1:$AB$3985,$AV1222,AX$4),"")</f>
        <v/>
      </c>
      <c r="AY1222" s="128"/>
      <c r="AZ1222" s="128"/>
      <c r="BA1222" s="128" t="str">
        <f t="shared" si="124"/>
        <v/>
      </c>
      <c r="BB1222" s="105" t="str">
        <f>IF(ISNUMBER($BA1222),INDEX($C$1:$AB$3985,$BA1222,BB$4),"")</f>
        <v/>
      </c>
      <c r="BC1222" s="105"/>
    </row>
    <row r="1223" spans="1:55" x14ac:dyDescent="0.25">
      <c r="A1223" s="98"/>
      <c r="B1223" s="98">
        <f>ROW()</f>
        <v>1223</v>
      </c>
      <c r="C1223" s="73"/>
      <c r="D1223" s="179" t="s">
        <v>1295</v>
      </c>
      <c r="E1223" s="175">
        <v>14.69195</v>
      </c>
      <c r="F1223" s="175">
        <v>0</v>
      </c>
      <c r="G1223" s="176" t="s">
        <v>854</v>
      </c>
      <c r="H1223" s="176"/>
      <c r="I1223" s="176"/>
      <c r="J1223" s="172"/>
      <c r="K1223" s="173"/>
      <c r="L1223" s="178"/>
      <c r="M1223" s="36"/>
      <c r="N1223" s="36"/>
      <c r="O1223" s="36"/>
      <c r="P1223" s="36"/>
      <c r="Q1223" s="36"/>
      <c r="R1223" s="3"/>
      <c r="S1223" s="106"/>
      <c r="T1223" s="106"/>
      <c r="U1223" s="106"/>
      <c r="V1223" s="106"/>
      <c r="W1223" s="106"/>
      <c r="X1223" s="106"/>
      <c r="Y1223" s="36"/>
      <c r="Z1223" s="36"/>
      <c r="AA1223" s="36"/>
      <c r="AB1223" s="188" t="str">
        <f t="shared" si="126"/>
        <v>or24c14_014.69195</v>
      </c>
      <c r="AC1223" s="188" t="s">
        <v>1585</v>
      </c>
      <c r="AD1223" s="131"/>
      <c r="AE1223" s="131"/>
      <c r="AF1223" s="131"/>
      <c r="AG1223" s="131"/>
      <c r="AH1223" s="131"/>
      <c r="AI1223" s="131"/>
      <c r="AJ1223" s="128" t="str">
        <f t="shared" si="127"/>
        <v/>
      </c>
      <c r="AK1223" s="7" t="str">
        <f>IF(ISNUMBER($AJ1223),INDEX($C$1:$AB$3985,$AJ1223,AK$4),"")</f>
        <v/>
      </c>
      <c r="AL1223" s="7" t="str">
        <f>IF(ISNUMBER($AJ1223),INDEX($C$1:$AB$3985,$AJ1223,AL$4),"")</f>
        <v/>
      </c>
      <c r="AM1223" s="128"/>
      <c r="AN1223" s="128" t="str">
        <f t="shared" ref="AN1223:AN1286" si="129">IF(AN1222="","",IF(AN1222+1&lt;=$AH$7,AN1222+1,""))</f>
        <v/>
      </c>
      <c r="AO1223" s="7" t="str">
        <f t="shared" si="125"/>
        <v/>
      </c>
      <c r="AP1223" s="10" t="str">
        <f t="shared" si="125"/>
        <v/>
      </c>
      <c r="AQ1223" s="310">
        <f>IF(ISNUMBER(SEARCH($T$30,AO1223)),MAX(AQ$5:AQ1222)+1,0)</f>
        <v>0</v>
      </c>
      <c r="AR1223" s="310">
        <f>IF(ISNUMBER(SEARCH($T$31,AO1223)),MAX(AR$5:AR1222)+1,0)</f>
        <v>0</v>
      </c>
      <c r="AS1223" s="128" t="str">
        <f t="shared" si="128"/>
        <v/>
      </c>
      <c r="AT1223" s="105" t="str">
        <f>IF(ISNUMBER($AS1223),INDEX($C$1:$AB$3985,$AS1223,AT$4),"")</f>
        <v/>
      </c>
      <c r="AU1223" s="128"/>
      <c r="AV1223" s="128" t="str">
        <f t="shared" ref="AV1223:AV1286" si="130">IF(AV1222="","",IF(AV1222+1&lt;=$AH$9,AV1222+1,""))</f>
        <v/>
      </c>
      <c r="AW1223" s="105" t="str">
        <f>IF(ISNUMBER($AV1223),INDEX($C$1:$AB$3985,$AV1223,AW$4),"")</f>
        <v/>
      </c>
      <c r="AX1223" s="105" t="str">
        <f>IF(ISNUMBER($AV1223),INDEX($C$1:$AB$3985,$AV1223,AX$4),"")</f>
        <v/>
      </c>
      <c r="AY1223" s="128"/>
      <c r="AZ1223" s="128"/>
      <c r="BA1223" s="128" t="str">
        <f t="shared" ref="BA1223:BA1286" si="131">IF(BA1222="","",IF(BA1222+1&lt;=$AH$10,BA1222+1,""))</f>
        <v/>
      </c>
      <c r="BB1223" s="105" t="str">
        <f>IF(ISNUMBER($BA1223),INDEX($C$1:$AB$3985,$BA1223,BB$4),"")</f>
        <v/>
      </c>
      <c r="BC1223" s="105"/>
    </row>
    <row r="1224" spans="1:55" x14ac:dyDescent="0.25">
      <c r="A1224" s="98"/>
      <c r="B1224" s="98">
        <f>ROW()</f>
        <v>1224</v>
      </c>
      <c r="C1224" s="73"/>
      <c r="D1224" s="179" t="s">
        <v>1296</v>
      </c>
      <c r="E1224" s="175">
        <v>15.36797</v>
      </c>
      <c r="F1224" s="175">
        <v>0</v>
      </c>
      <c r="G1224" s="176" t="s">
        <v>854</v>
      </c>
      <c r="H1224" s="176"/>
      <c r="I1224" s="176"/>
      <c r="J1224" s="172"/>
      <c r="K1224" s="173"/>
      <c r="L1224" s="178"/>
      <c r="M1224" s="36"/>
      <c r="N1224" s="36"/>
      <c r="O1224" s="36"/>
      <c r="P1224" s="36"/>
      <c r="Q1224" s="36"/>
      <c r="R1224" s="3"/>
      <c r="S1224" s="106"/>
      <c r="T1224" s="106"/>
      <c r="U1224" s="106"/>
      <c r="V1224" s="106"/>
      <c r="W1224" s="106"/>
      <c r="X1224" s="106"/>
      <c r="Y1224" s="36"/>
      <c r="Z1224" s="36"/>
      <c r="AA1224" s="36"/>
      <c r="AB1224" s="188" t="str">
        <f t="shared" si="126"/>
        <v>or24c15_015.36797</v>
      </c>
      <c r="AC1224" s="188" t="s">
        <v>1585</v>
      </c>
      <c r="AD1224" s="131"/>
      <c r="AE1224" s="131"/>
      <c r="AF1224" s="131"/>
      <c r="AG1224" s="131"/>
      <c r="AH1224" s="131"/>
      <c r="AI1224" s="131"/>
      <c r="AJ1224" s="128" t="str">
        <f t="shared" si="127"/>
        <v/>
      </c>
      <c r="AK1224" s="7" t="str">
        <f>IF(ISNUMBER($AJ1224),INDEX($C$1:$AB$3985,$AJ1224,AK$4),"")</f>
        <v/>
      </c>
      <c r="AL1224" s="7" t="str">
        <f>IF(ISNUMBER($AJ1224),INDEX($C$1:$AB$3985,$AJ1224,AL$4),"")</f>
        <v/>
      </c>
      <c r="AM1224" s="128"/>
      <c r="AN1224" s="128" t="str">
        <f t="shared" si="129"/>
        <v/>
      </c>
      <c r="AO1224" s="7" t="str">
        <f t="shared" si="125"/>
        <v/>
      </c>
      <c r="AP1224" s="10" t="str">
        <f t="shared" si="125"/>
        <v/>
      </c>
      <c r="AQ1224" s="310">
        <f>IF(ISNUMBER(SEARCH($T$30,AO1224)),MAX(AQ$5:AQ1223)+1,0)</f>
        <v>0</v>
      </c>
      <c r="AR1224" s="310">
        <f>IF(ISNUMBER(SEARCH($T$31,AO1224)),MAX(AR$5:AR1223)+1,0)</f>
        <v>0</v>
      </c>
      <c r="AS1224" s="128" t="str">
        <f t="shared" si="128"/>
        <v/>
      </c>
      <c r="AT1224" s="105" t="str">
        <f>IF(ISNUMBER($AS1224),INDEX($C$1:$AB$3985,$AS1224,AT$4),"")</f>
        <v/>
      </c>
      <c r="AU1224" s="128"/>
      <c r="AV1224" s="128" t="str">
        <f t="shared" si="130"/>
        <v/>
      </c>
      <c r="AW1224" s="105" t="str">
        <f>IF(ISNUMBER($AV1224),INDEX($C$1:$AB$3985,$AV1224,AW$4),"")</f>
        <v/>
      </c>
      <c r="AX1224" s="105" t="str">
        <f>IF(ISNUMBER($AV1224),INDEX($C$1:$AB$3985,$AV1224,AX$4),"")</f>
        <v/>
      </c>
      <c r="AY1224" s="128"/>
      <c r="AZ1224" s="128"/>
      <c r="BA1224" s="128" t="str">
        <f t="shared" si="131"/>
        <v/>
      </c>
      <c r="BB1224" s="105" t="str">
        <f>IF(ISNUMBER($BA1224),INDEX($C$1:$AB$3985,$BA1224,BB$4),"")</f>
        <v/>
      </c>
      <c r="BC1224" s="105"/>
    </row>
    <row r="1225" spans="1:55" x14ac:dyDescent="0.25">
      <c r="A1225" s="98"/>
      <c r="B1225" s="98">
        <f>ROW()</f>
        <v>1225</v>
      </c>
      <c r="C1225" s="73"/>
      <c r="D1225" s="179" t="s">
        <v>1297</v>
      </c>
      <c r="E1225" s="175">
        <v>15.94505</v>
      </c>
      <c r="F1225" s="175">
        <v>0</v>
      </c>
      <c r="G1225" s="176" t="s">
        <v>854</v>
      </c>
      <c r="H1225" s="176"/>
      <c r="I1225" s="176"/>
      <c r="J1225" s="172"/>
      <c r="K1225" s="173"/>
      <c r="L1225" s="178"/>
      <c r="M1225" s="36"/>
      <c r="N1225" s="36"/>
      <c r="O1225" s="36"/>
      <c r="P1225" s="36"/>
      <c r="Q1225" s="36"/>
      <c r="R1225" s="3"/>
      <c r="S1225" s="106"/>
      <c r="T1225" s="106"/>
      <c r="U1225" s="106"/>
      <c r="V1225" s="106"/>
      <c r="W1225" s="106"/>
      <c r="X1225" s="106"/>
      <c r="Y1225" s="36"/>
      <c r="Z1225" s="36"/>
      <c r="AA1225" s="36"/>
      <c r="AB1225" s="188" t="str">
        <f t="shared" si="126"/>
        <v>or24c16_015.94505</v>
      </c>
      <c r="AC1225" s="188" t="s">
        <v>1585</v>
      </c>
      <c r="AD1225" s="131"/>
      <c r="AE1225" s="131"/>
      <c r="AF1225" s="131"/>
      <c r="AG1225" s="131"/>
      <c r="AH1225" s="131"/>
      <c r="AI1225" s="131"/>
      <c r="AJ1225" s="128" t="str">
        <f t="shared" si="127"/>
        <v/>
      </c>
      <c r="AK1225" s="7" t="str">
        <f>IF(ISNUMBER($AJ1225),INDEX($C$1:$AB$3985,$AJ1225,AK$4),"")</f>
        <v/>
      </c>
      <c r="AL1225" s="7" t="str">
        <f>IF(ISNUMBER($AJ1225),INDEX($C$1:$AB$3985,$AJ1225,AL$4),"")</f>
        <v/>
      </c>
      <c r="AM1225" s="128"/>
      <c r="AN1225" s="128" t="str">
        <f t="shared" si="129"/>
        <v/>
      </c>
      <c r="AO1225" s="7" t="str">
        <f t="shared" si="125"/>
        <v/>
      </c>
      <c r="AP1225" s="10" t="str">
        <f t="shared" si="125"/>
        <v/>
      </c>
      <c r="AQ1225" s="310">
        <f>IF(ISNUMBER(SEARCH($T$30,AO1225)),MAX(AQ$5:AQ1224)+1,0)</f>
        <v>0</v>
      </c>
      <c r="AR1225" s="310">
        <f>IF(ISNUMBER(SEARCH($T$31,AO1225)),MAX(AR$5:AR1224)+1,0)</f>
        <v>0</v>
      </c>
      <c r="AS1225" s="128" t="str">
        <f t="shared" si="128"/>
        <v/>
      </c>
      <c r="AT1225" s="105" t="str">
        <f>IF(ISNUMBER($AS1225),INDEX($C$1:$AB$3985,$AS1225,AT$4),"")</f>
        <v/>
      </c>
      <c r="AU1225" s="128"/>
      <c r="AV1225" s="128" t="str">
        <f t="shared" si="130"/>
        <v/>
      </c>
      <c r="AW1225" s="105" t="str">
        <f>IF(ISNUMBER($AV1225),INDEX($C$1:$AB$3985,$AV1225,AW$4),"")</f>
        <v/>
      </c>
      <c r="AX1225" s="105" t="str">
        <f>IF(ISNUMBER($AV1225),INDEX($C$1:$AB$3985,$AV1225,AX$4),"")</f>
        <v/>
      </c>
      <c r="AY1225" s="128"/>
      <c r="AZ1225" s="128"/>
      <c r="BA1225" s="128" t="str">
        <f t="shared" si="131"/>
        <v/>
      </c>
      <c r="BB1225" s="105" t="str">
        <f>IF(ISNUMBER($BA1225),INDEX($C$1:$AB$3985,$BA1225,BB$4),"")</f>
        <v/>
      </c>
      <c r="BC1225" s="105"/>
    </row>
    <row r="1226" spans="1:55" x14ac:dyDescent="0.25">
      <c r="A1226" s="98"/>
      <c r="B1226" s="98">
        <f>ROW()</f>
        <v>1226</v>
      </c>
      <c r="C1226" s="73"/>
      <c r="D1226" s="179" t="s">
        <v>1298</v>
      </c>
      <c r="E1226" s="175">
        <v>16.270569999999999</v>
      </c>
      <c r="F1226" s="175">
        <v>0</v>
      </c>
      <c r="G1226" s="176" t="s">
        <v>854</v>
      </c>
      <c r="H1226" s="176"/>
      <c r="I1226" s="176"/>
      <c r="J1226" s="172"/>
      <c r="K1226" s="173"/>
      <c r="L1226" s="178"/>
      <c r="M1226" s="36"/>
      <c r="N1226" s="36"/>
      <c r="O1226" s="36"/>
      <c r="P1226" s="36"/>
      <c r="Q1226" s="36"/>
      <c r="R1226" s="3"/>
      <c r="S1226" s="106"/>
      <c r="T1226" s="106"/>
      <c r="U1226" s="106"/>
      <c r="V1226" s="106"/>
      <c r="W1226" s="106"/>
      <c r="X1226" s="106"/>
      <c r="Y1226" s="36"/>
      <c r="Z1226" s="36"/>
      <c r="AA1226" s="36"/>
      <c r="AB1226" s="188" t="str">
        <f t="shared" si="126"/>
        <v>or24c17_016.27057</v>
      </c>
      <c r="AC1226" s="188" t="s">
        <v>1585</v>
      </c>
      <c r="AD1226" s="131"/>
      <c r="AE1226" s="131"/>
      <c r="AF1226" s="131"/>
      <c r="AG1226" s="131"/>
      <c r="AH1226" s="131"/>
      <c r="AI1226" s="131"/>
      <c r="AJ1226" s="128" t="str">
        <f t="shared" si="127"/>
        <v/>
      </c>
      <c r="AK1226" s="7" t="str">
        <f>IF(ISNUMBER($AJ1226),INDEX($C$1:$AB$3985,$AJ1226,AK$4),"")</f>
        <v/>
      </c>
      <c r="AL1226" s="7" t="str">
        <f>IF(ISNUMBER($AJ1226),INDEX($C$1:$AB$3985,$AJ1226,AL$4),"")</f>
        <v/>
      </c>
      <c r="AM1226" s="128"/>
      <c r="AN1226" s="128" t="str">
        <f t="shared" si="129"/>
        <v/>
      </c>
      <c r="AO1226" s="7" t="str">
        <f t="shared" si="125"/>
        <v/>
      </c>
      <c r="AP1226" s="10" t="str">
        <f t="shared" si="125"/>
        <v/>
      </c>
      <c r="AQ1226" s="310">
        <f>IF(ISNUMBER(SEARCH($T$30,AO1226)),MAX(AQ$5:AQ1225)+1,0)</f>
        <v>0</v>
      </c>
      <c r="AR1226" s="310">
        <f>IF(ISNUMBER(SEARCH($T$31,AO1226)),MAX(AR$5:AR1225)+1,0)</f>
        <v>0</v>
      </c>
      <c r="AS1226" s="128" t="str">
        <f t="shared" si="128"/>
        <v/>
      </c>
      <c r="AT1226" s="105" t="str">
        <f>IF(ISNUMBER($AS1226),INDEX($C$1:$AB$3985,$AS1226,AT$4),"")</f>
        <v/>
      </c>
      <c r="AU1226" s="128"/>
      <c r="AV1226" s="128" t="str">
        <f t="shared" si="130"/>
        <v/>
      </c>
      <c r="AW1226" s="105" t="str">
        <f>IF(ISNUMBER($AV1226),INDEX($C$1:$AB$3985,$AV1226,AW$4),"")</f>
        <v/>
      </c>
      <c r="AX1226" s="105" t="str">
        <f>IF(ISNUMBER($AV1226),INDEX($C$1:$AB$3985,$AV1226,AX$4),"")</f>
        <v/>
      </c>
      <c r="AY1226" s="128"/>
      <c r="AZ1226" s="128"/>
      <c r="BA1226" s="128" t="str">
        <f t="shared" si="131"/>
        <v/>
      </c>
      <c r="BB1226" s="105" t="str">
        <f>IF(ISNUMBER($BA1226),INDEX($C$1:$AB$3985,$BA1226,BB$4),"")</f>
        <v/>
      </c>
      <c r="BC1226" s="105"/>
    </row>
    <row r="1227" spans="1:55" x14ac:dyDescent="0.25">
      <c r="A1227" s="98"/>
      <c r="B1227" s="98">
        <f>ROW()</f>
        <v>1227</v>
      </c>
      <c r="C1227" s="73"/>
      <c r="D1227" s="179" t="s">
        <v>1299</v>
      </c>
      <c r="E1227" s="175">
        <v>16.48875</v>
      </c>
      <c r="F1227" s="175">
        <v>0</v>
      </c>
      <c r="G1227" s="176" t="s">
        <v>854</v>
      </c>
      <c r="H1227" s="176"/>
      <c r="I1227" s="176"/>
      <c r="J1227" s="172"/>
      <c r="K1227" s="173"/>
      <c r="L1227" s="178"/>
      <c r="M1227" s="36"/>
      <c r="N1227" s="36"/>
      <c r="O1227" s="36"/>
      <c r="P1227" s="36"/>
      <c r="Q1227" s="36"/>
      <c r="R1227" s="3"/>
      <c r="S1227" s="106"/>
      <c r="T1227" s="106"/>
      <c r="U1227" s="106"/>
      <c r="V1227" s="106"/>
      <c r="W1227" s="106"/>
      <c r="X1227" s="106"/>
      <c r="Y1227" s="36"/>
      <c r="Z1227" s="36"/>
      <c r="AA1227" s="36"/>
      <c r="AB1227" s="188" t="str">
        <f t="shared" si="126"/>
        <v>or24c18_016.48875</v>
      </c>
      <c r="AC1227" s="188" t="s">
        <v>1585</v>
      </c>
      <c r="AD1227" s="131"/>
      <c r="AE1227" s="131"/>
      <c r="AF1227" s="131"/>
      <c r="AG1227" s="131"/>
      <c r="AH1227" s="131"/>
      <c r="AI1227" s="131"/>
      <c r="AJ1227" s="128" t="str">
        <f t="shared" si="127"/>
        <v/>
      </c>
      <c r="AK1227" s="7" t="str">
        <f>IF(ISNUMBER($AJ1227),INDEX($C$1:$AB$3985,$AJ1227,AK$4),"")</f>
        <v/>
      </c>
      <c r="AL1227" s="7" t="str">
        <f>IF(ISNUMBER($AJ1227),INDEX($C$1:$AB$3985,$AJ1227,AL$4),"")</f>
        <v/>
      </c>
      <c r="AM1227" s="128"/>
      <c r="AN1227" s="128" t="str">
        <f t="shared" si="129"/>
        <v/>
      </c>
      <c r="AO1227" s="7" t="str">
        <f t="shared" si="125"/>
        <v/>
      </c>
      <c r="AP1227" s="10" t="str">
        <f t="shared" si="125"/>
        <v/>
      </c>
      <c r="AQ1227" s="310">
        <f>IF(ISNUMBER(SEARCH($T$30,AO1227)),MAX(AQ$5:AQ1226)+1,0)</f>
        <v>0</v>
      </c>
      <c r="AR1227" s="310">
        <f>IF(ISNUMBER(SEARCH($T$31,AO1227)),MAX(AR$5:AR1226)+1,0)</f>
        <v>0</v>
      </c>
      <c r="AS1227" s="128" t="str">
        <f t="shared" si="128"/>
        <v/>
      </c>
      <c r="AT1227" s="105" t="str">
        <f>IF(ISNUMBER($AS1227),INDEX($C$1:$AB$3985,$AS1227,AT$4),"")</f>
        <v/>
      </c>
      <c r="AU1227" s="128"/>
      <c r="AV1227" s="128" t="str">
        <f t="shared" si="130"/>
        <v/>
      </c>
      <c r="AW1227" s="105" t="str">
        <f>IF(ISNUMBER($AV1227),INDEX($C$1:$AB$3985,$AV1227,AW$4),"")</f>
        <v/>
      </c>
      <c r="AX1227" s="105" t="str">
        <f>IF(ISNUMBER($AV1227),INDEX($C$1:$AB$3985,$AV1227,AX$4),"")</f>
        <v/>
      </c>
      <c r="AY1227" s="128"/>
      <c r="AZ1227" s="128"/>
      <c r="BA1227" s="128" t="str">
        <f t="shared" si="131"/>
        <v/>
      </c>
      <c r="BB1227" s="105" t="str">
        <f>IF(ISNUMBER($BA1227),INDEX($C$1:$AB$3985,$BA1227,BB$4),"")</f>
        <v/>
      </c>
      <c r="BC1227" s="105"/>
    </row>
    <row r="1228" spans="1:55" x14ac:dyDescent="0.25">
      <c r="A1228" s="98"/>
      <c r="B1228" s="98">
        <f>ROW()</f>
        <v>1228</v>
      </c>
      <c r="C1228" s="73"/>
      <c r="D1228" s="179" t="s">
        <v>1300</v>
      </c>
      <c r="E1228" s="175">
        <v>16.58418</v>
      </c>
      <c r="F1228" s="175">
        <v>0</v>
      </c>
      <c r="G1228" s="176" t="s">
        <v>854</v>
      </c>
      <c r="H1228" s="176"/>
      <c r="I1228" s="176"/>
      <c r="J1228" s="172"/>
      <c r="K1228" s="173"/>
      <c r="L1228" s="178"/>
      <c r="M1228" s="36"/>
      <c r="N1228" s="36"/>
      <c r="O1228" s="36"/>
      <c r="P1228" s="36"/>
      <c r="Q1228" s="36"/>
      <c r="R1228" s="3"/>
      <c r="S1228" s="106"/>
      <c r="T1228" s="106"/>
      <c r="U1228" s="106"/>
      <c r="V1228" s="106"/>
      <c r="W1228" s="106"/>
      <c r="X1228" s="106"/>
      <c r="Y1228" s="36"/>
      <c r="Z1228" s="36"/>
      <c r="AA1228" s="36"/>
      <c r="AB1228" s="188" t="str">
        <f t="shared" si="126"/>
        <v>or24c19_016.58418</v>
      </c>
      <c r="AC1228" s="188" t="s">
        <v>1585</v>
      </c>
      <c r="AD1228" s="131"/>
      <c r="AE1228" s="131"/>
      <c r="AF1228" s="131"/>
      <c r="AG1228" s="131"/>
      <c r="AH1228" s="131"/>
      <c r="AI1228" s="131"/>
      <c r="AJ1228" s="128" t="str">
        <f t="shared" si="127"/>
        <v/>
      </c>
      <c r="AK1228" s="7" t="str">
        <f>IF(ISNUMBER($AJ1228),INDEX($C$1:$AB$3985,$AJ1228,AK$4),"")</f>
        <v/>
      </c>
      <c r="AL1228" s="7" t="str">
        <f>IF(ISNUMBER($AJ1228),INDEX($C$1:$AB$3985,$AJ1228,AL$4),"")</f>
        <v/>
      </c>
      <c r="AM1228" s="128"/>
      <c r="AN1228" s="128" t="str">
        <f t="shared" si="129"/>
        <v/>
      </c>
      <c r="AO1228" s="7" t="str">
        <f t="shared" si="125"/>
        <v/>
      </c>
      <c r="AP1228" s="10" t="str">
        <f t="shared" si="125"/>
        <v/>
      </c>
      <c r="AQ1228" s="310">
        <f>IF(ISNUMBER(SEARCH($T$30,AO1228)),MAX(AQ$5:AQ1227)+1,0)</f>
        <v>0</v>
      </c>
      <c r="AR1228" s="310">
        <f>IF(ISNUMBER(SEARCH($T$31,AO1228)),MAX(AR$5:AR1227)+1,0)</f>
        <v>0</v>
      </c>
      <c r="AS1228" s="128" t="str">
        <f t="shared" si="128"/>
        <v/>
      </c>
      <c r="AT1228" s="105" t="str">
        <f>IF(ISNUMBER($AS1228),INDEX($C$1:$AB$3985,$AS1228,AT$4),"")</f>
        <v/>
      </c>
      <c r="AU1228" s="128"/>
      <c r="AV1228" s="128" t="str">
        <f t="shared" si="130"/>
        <v/>
      </c>
      <c r="AW1228" s="105" t="str">
        <f>IF(ISNUMBER($AV1228),INDEX($C$1:$AB$3985,$AV1228,AW$4),"")</f>
        <v/>
      </c>
      <c r="AX1228" s="105" t="str">
        <f>IF(ISNUMBER($AV1228),INDEX($C$1:$AB$3985,$AV1228,AX$4),"")</f>
        <v/>
      </c>
      <c r="AY1228" s="128"/>
      <c r="AZ1228" s="128"/>
      <c r="BA1228" s="128" t="str">
        <f t="shared" si="131"/>
        <v/>
      </c>
      <c r="BB1228" s="105" t="str">
        <f>IF(ISNUMBER($BA1228),INDEX($C$1:$AB$3985,$BA1228,BB$4),"")</f>
        <v/>
      </c>
      <c r="BC1228" s="105"/>
    </row>
    <row r="1229" spans="1:55" x14ac:dyDescent="0.25">
      <c r="A1229" s="98"/>
      <c r="B1229" s="98">
        <f>ROW()</f>
        <v>1229</v>
      </c>
      <c r="C1229" s="73"/>
      <c r="D1229" s="179" t="s">
        <v>1301</v>
      </c>
      <c r="E1229" s="175">
        <v>25.521699999999999</v>
      </c>
      <c r="F1229" s="175">
        <v>0</v>
      </c>
      <c r="G1229" s="176" t="s">
        <v>854</v>
      </c>
      <c r="H1229" s="176"/>
      <c r="I1229" s="176"/>
      <c r="J1229" s="172"/>
      <c r="K1229" s="173"/>
      <c r="L1229" s="178"/>
      <c r="M1229" s="36"/>
      <c r="N1229" s="36"/>
      <c r="O1229" s="36"/>
      <c r="P1229" s="36"/>
      <c r="Q1229" s="36"/>
      <c r="R1229" s="3"/>
      <c r="S1229" s="106"/>
      <c r="T1229" s="106"/>
      <c r="U1229" s="106"/>
      <c r="V1229" s="106"/>
      <c r="W1229" s="106"/>
      <c r="X1229" s="106"/>
      <c r="Y1229" s="36"/>
      <c r="Z1229" s="36"/>
      <c r="AA1229" s="36"/>
      <c r="AB1229" s="188" t="str">
        <f t="shared" si="126"/>
        <v>or25c00_025.5217</v>
      </c>
      <c r="AC1229" s="188" t="s">
        <v>1585</v>
      </c>
      <c r="AD1229" s="131"/>
      <c r="AE1229" s="131"/>
      <c r="AF1229" s="131"/>
      <c r="AG1229" s="131"/>
      <c r="AH1229" s="131"/>
      <c r="AI1229" s="131"/>
      <c r="AJ1229" s="128" t="str">
        <f t="shared" si="127"/>
        <v/>
      </c>
      <c r="AK1229" s="7" t="str">
        <f>IF(ISNUMBER($AJ1229),INDEX($C$1:$AB$3985,$AJ1229,AK$4),"")</f>
        <v/>
      </c>
      <c r="AL1229" s="7" t="str">
        <f>IF(ISNUMBER($AJ1229),INDEX($C$1:$AB$3985,$AJ1229,AL$4),"")</f>
        <v/>
      </c>
      <c r="AM1229" s="128"/>
      <c r="AN1229" s="128" t="str">
        <f t="shared" si="129"/>
        <v/>
      </c>
      <c r="AO1229" s="7" t="str">
        <f t="shared" si="125"/>
        <v/>
      </c>
      <c r="AP1229" s="10" t="str">
        <f t="shared" si="125"/>
        <v/>
      </c>
      <c r="AQ1229" s="310">
        <f>IF(ISNUMBER(SEARCH($T$30,AO1229)),MAX(AQ$5:AQ1228)+1,0)</f>
        <v>0</v>
      </c>
      <c r="AR1229" s="310">
        <f>IF(ISNUMBER(SEARCH($T$31,AO1229)),MAX(AR$5:AR1228)+1,0)</f>
        <v>0</v>
      </c>
      <c r="AS1229" s="128" t="str">
        <f t="shared" si="128"/>
        <v/>
      </c>
      <c r="AT1229" s="105" t="str">
        <f>IF(ISNUMBER($AS1229),INDEX($C$1:$AB$3985,$AS1229,AT$4),"")</f>
        <v/>
      </c>
      <c r="AU1229" s="128"/>
      <c r="AV1229" s="128" t="str">
        <f t="shared" si="130"/>
        <v/>
      </c>
      <c r="AW1229" s="105" t="str">
        <f>IF(ISNUMBER($AV1229),INDEX($C$1:$AB$3985,$AV1229,AW$4),"")</f>
        <v/>
      </c>
      <c r="AX1229" s="105" t="str">
        <f>IF(ISNUMBER($AV1229),INDEX($C$1:$AB$3985,$AV1229,AX$4),"")</f>
        <v/>
      </c>
      <c r="AY1229" s="128"/>
      <c r="AZ1229" s="128"/>
      <c r="BA1229" s="128" t="str">
        <f t="shared" si="131"/>
        <v/>
      </c>
      <c r="BB1229" s="105" t="str">
        <f>IF(ISNUMBER($BA1229),INDEX($C$1:$AB$3985,$BA1229,BB$4),"")</f>
        <v/>
      </c>
      <c r="BC1229" s="105"/>
    </row>
    <row r="1230" spans="1:55" x14ac:dyDescent="0.25">
      <c r="A1230" s="98"/>
      <c r="B1230" s="98">
        <f>ROW()</f>
        <v>1230</v>
      </c>
      <c r="C1230" s="73"/>
      <c r="D1230" s="179" t="s">
        <v>1302</v>
      </c>
      <c r="E1230" s="175">
        <v>25.387910000000002</v>
      </c>
      <c r="F1230" s="175">
        <v>0</v>
      </c>
      <c r="G1230" s="176" t="s">
        <v>854</v>
      </c>
      <c r="H1230" s="176"/>
      <c r="I1230" s="176"/>
      <c r="J1230" s="172"/>
      <c r="K1230" s="173"/>
      <c r="L1230" s="178"/>
      <c r="M1230" s="36"/>
      <c r="N1230" s="36"/>
      <c r="O1230" s="36"/>
      <c r="P1230" s="36"/>
      <c r="Q1230" s="36"/>
      <c r="R1230" s="3"/>
      <c r="S1230" s="106"/>
      <c r="T1230" s="106"/>
      <c r="U1230" s="106"/>
      <c r="V1230" s="106"/>
      <c r="W1230" s="106"/>
      <c r="X1230" s="106"/>
      <c r="Y1230" s="36"/>
      <c r="Z1230" s="36"/>
      <c r="AA1230" s="36"/>
      <c r="AB1230" s="188" t="str">
        <f t="shared" si="126"/>
        <v>or25c01_025.38791</v>
      </c>
      <c r="AC1230" s="188" t="s">
        <v>1585</v>
      </c>
      <c r="AD1230" s="131"/>
      <c r="AE1230" s="131"/>
      <c r="AF1230" s="131"/>
      <c r="AG1230" s="131"/>
      <c r="AH1230" s="131"/>
      <c r="AI1230" s="131"/>
      <c r="AJ1230" s="128" t="str">
        <f t="shared" si="127"/>
        <v/>
      </c>
      <c r="AK1230" s="7" t="str">
        <f>IF(ISNUMBER($AJ1230),INDEX($C$1:$AB$3985,$AJ1230,AK$4),"")</f>
        <v/>
      </c>
      <c r="AL1230" s="7" t="str">
        <f>IF(ISNUMBER($AJ1230),INDEX($C$1:$AB$3985,$AJ1230,AL$4),"")</f>
        <v/>
      </c>
      <c r="AM1230" s="128"/>
      <c r="AN1230" s="128" t="str">
        <f t="shared" si="129"/>
        <v/>
      </c>
      <c r="AO1230" s="7" t="str">
        <f t="shared" si="125"/>
        <v/>
      </c>
      <c r="AP1230" s="10" t="str">
        <f t="shared" si="125"/>
        <v/>
      </c>
      <c r="AQ1230" s="310">
        <f>IF(ISNUMBER(SEARCH($T$30,AO1230)),MAX(AQ$5:AQ1229)+1,0)</f>
        <v>0</v>
      </c>
      <c r="AR1230" s="310">
        <f>IF(ISNUMBER(SEARCH($T$31,AO1230)),MAX(AR$5:AR1229)+1,0)</f>
        <v>0</v>
      </c>
      <c r="AS1230" s="128" t="str">
        <f t="shared" si="128"/>
        <v/>
      </c>
      <c r="AT1230" s="105" t="str">
        <f>IF(ISNUMBER($AS1230),INDEX($C$1:$AB$3985,$AS1230,AT$4),"")</f>
        <v/>
      </c>
      <c r="AU1230" s="128"/>
      <c r="AV1230" s="128" t="str">
        <f t="shared" si="130"/>
        <v/>
      </c>
      <c r="AW1230" s="105" t="str">
        <f>IF(ISNUMBER($AV1230),INDEX($C$1:$AB$3985,$AV1230,AW$4),"")</f>
        <v/>
      </c>
      <c r="AX1230" s="105" t="str">
        <f>IF(ISNUMBER($AV1230),INDEX($C$1:$AB$3985,$AV1230,AX$4),"")</f>
        <v/>
      </c>
      <c r="AY1230" s="128"/>
      <c r="AZ1230" s="128"/>
      <c r="BA1230" s="128" t="str">
        <f t="shared" si="131"/>
        <v/>
      </c>
      <c r="BB1230" s="105" t="str">
        <f>IF(ISNUMBER($BA1230),INDEX($C$1:$AB$3985,$BA1230,BB$4),"")</f>
        <v/>
      </c>
      <c r="BC1230" s="105"/>
    </row>
    <row r="1231" spans="1:55" x14ac:dyDescent="0.25">
      <c r="A1231" s="98"/>
      <c r="B1231" s="98">
        <f>ROW()</f>
        <v>1231</v>
      </c>
      <c r="C1231" s="73"/>
      <c r="D1231" s="179" t="s">
        <v>1303</v>
      </c>
      <c r="E1231" s="175">
        <v>25.167349999999999</v>
      </c>
      <c r="F1231" s="175">
        <v>0</v>
      </c>
      <c r="G1231" s="176" t="s">
        <v>854</v>
      </c>
      <c r="H1231" s="176"/>
      <c r="I1231" s="176"/>
      <c r="J1231" s="172"/>
      <c r="K1231" s="173"/>
      <c r="L1231" s="178"/>
      <c r="M1231" s="36"/>
      <c r="N1231" s="36"/>
      <c r="O1231" s="36"/>
      <c r="P1231" s="36"/>
      <c r="Q1231" s="36"/>
      <c r="R1231" s="3"/>
      <c r="S1231" s="106"/>
      <c r="T1231" s="106"/>
      <c r="U1231" s="106"/>
      <c r="V1231" s="106"/>
      <c r="W1231" s="106"/>
      <c r="X1231" s="106"/>
      <c r="Y1231" s="36"/>
      <c r="Z1231" s="36"/>
      <c r="AA1231" s="36"/>
      <c r="AB1231" s="188" t="str">
        <f t="shared" si="126"/>
        <v>or25c02_025.16735</v>
      </c>
      <c r="AC1231" s="188" t="s">
        <v>1585</v>
      </c>
      <c r="AD1231" s="131"/>
      <c r="AE1231" s="131"/>
      <c r="AF1231" s="131"/>
      <c r="AG1231" s="131"/>
      <c r="AH1231" s="131"/>
      <c r="AI1231" s="131"/>
      <c r="AJ1231" s="128" t="str">
        <f t="shared" si="127"/>
        <v/>
      </c>
      <c r="AK1231" s="7" t="str">
        <f>IF(ISNUMBER($AJ1231),INDEX($C$1:$AB$3985,$AJ1231,AK$4),"")</f>
        <v/>
      </c>
      <c r="AL1231" s="7" t="str">
        <f>IF(ISNUMBER($AJ1231),INDEX($C$1:$AB$3985,$AJ1231,AL$4),"")</f>
        <v/>
      </c>
      <c r="AM1231" s="128"/>
      <c r="AN1231" s="128" t="str">
        <f t="shared" si="129"/>
        <v/>
      </c>
      <c r="AO1231" s="7" t="str">
        <f t="shared" si="125"/>
        <v/>
      </c>
      <c r="AP1231" s="10" t="str">
        <f t="shared" si="125"/>
        <v/>
      </c>
      <c r="AQ1231" s="310">
        <f>IF(ISNUMBER(SEARCH($T$30,AO1231)),MAX(AQ$5:AQ1230)+1,0)</f>
        <v>0</v>
      </c>
      <c r="AR1231" s="310">
        <f>IF(ISNUMBER(SEARCH($T$31,AO1231)),MAX(AR$5:AR1230)+1,0)</f>
        <v>0</v>
      </c>
      <c r="AS1231" s="128" t="str">
        <f t="shared" si="128"/>
        <v/>
      </c>
      <c r="AT1231" s="105" t="str">
        <f>IF(ISNUMBER($AS1231),INDEX($C$1:$AB$3985,$AS1231,AT$4),"")</f>
        <v/>
      </c>
      <c r="AU1231" s="128"/>
      <c r="AV1231" s="128" t="str">
        <f t="shared" si="130"/>
        <v/>
      </c>
      <c r="AW1231" s="105" t="str">
        <f>IF(ISNUMBER($AV1231),INDEX($C$1:$AB$3985,$AV1231,AW$4),"")</f>
        <v/>
      </c>
      <c r="AX1231" s="105" t="str">
        <f>IF(ISNUMBER($AV1231),INDEX($C$1:$AB$3985,$AV1231,AX$4),"")</f>
        <v/>
      </c>
      <c r="AY1231" s="128"/>
      <c r="AZ1231" s="128"/>
      <c r="BA1231" s="128" t="str">
        <f t="shared" si="131"/>
        <v/>
      </c>
      <c r="BB1231" s="105" t="str">
        <f>IF(ISNUMBER($BA1231),INDEX($C$1:$AB$3985,$BA1231,BB$4),"")</f>
        <v/>
      </c>
      <c r="BC1231" s="105"/>
    </row>
    <row r="1232" spans="1:55" x14ac:dyDescent="0.25">
      <c r="A1232" s="98"/>
      <c r="B1232" s="98">
        <f>ROW()</f>
        <v>1232</v>
      </c>
      <c r="C1232" s="73"/>
      <c r="D1232" s="179" t="s">
        <v>1304</v>
      </c>
      <c r="E1232" s="175">
        <v>24.71012</v>
      </c>
      <c r="F1232" s="175">
        <v>0</v>
      </c>
      <c r="G1232" s="176" t="s">
        <v>854</v>
      </c>
      <c r="H1232" s="176"/>
      <c r="I1232" s="176"/>
      <c r="J1232" s="172"/>
      <c r="K1232" s="173"/>
      <c r="L1232" s="178"/>
      <c r="M1232" s="36"/>
      <c r="N1232" s="36"/>
      <c r="O1232" s="36"/>
      <c r="P1232" s="36"/>
      <c r="Q1232" s="36"/>
      <c r="R1232" s="3"/>
      <c r="S1232" s="106"/>
      <c r="T1232" s="106"/>
      <c r="U1232" s="106"/>
      <c r="V1232" s="106"/>
      <c r="W1232" s="106"/>
      <c r="X1232" s="106"/>
      <c r="Y1232" s="36"/>
      <c r="Z1232" s="36"/>
      <c r="AA1232" s="36"/>
      <c r="AB1232" s="188" t="str">
        <f t="shared" si="126"/>
        <v>or25c03_024.71012</v>
      </c>
      <c r="AC1232" s="188" t="s">
        <v>1585</v>
      </c>
      <c r="AD1232" s="131"/>
      <c r="AE1232" s="131"/>
      <c r="AF1232" s="131"/>
      <c r="AG1232" s="131"/>
      <c r="AH1232" s="131"/>
      <c r="AI1232" s="131"/>
      <c r="AJ1232" s="128" t="str">
        <f t="shared" si="127"/>
        <v/>
      </c>
      <c r="AK1232" s="7" t="str">
        <f>IF(ISNUMBER($AJ1232),INDEX($C$1:$AB$3985,$AJ1232,AK$4),"")</f>
        <v/>
      </c>
      <c r="AL1232" s="7" t="str">
        <f>IF(ISNUMBER($AJ1232),INDEX($C$1:$AB$3985,$AJ1232,AL$4),"")</f>
        <v/>
      </c>
      <c r="AM1232" s="128"/>
      <c r="AN1232" s="128" t="str">
        <f t="shared" si="129"/>
        <v/>
      </c>
      <c r="AO1232" s="7" t="str">
        <f t="shared" si="125"/>
        <v/>
      </c>
      <c r="AP1232" s="10" t="str">
        <f t="shared" si="125"/>
        <v/>
      </c>
      <c r="AQ1232" s="310">
        <f>IF(ISNUMBER(SEARCH($T$30,AO1232)),MAX(AQ$5:AQ1231)+1,0)</f>
        <v>0</v>
      </c>
      <c r="AR1232" s="310">
        <f>IF(ISNUMBER(SEARCH($T$31,AO1232)),MAX(AR$5:AR1231)+1,0)</f>
        <v>0</v>
      </c>
      <c r="AS1232" s="128" t="str">
        <f t="shared" si="128"/>
        <v/>
      </c>
      <c r="AT1232" s="105" t="str">
        <f>IF(ISNUMBER($AS1232),INDEX($C$1:$AB$3985,$AS1232,AT$4),"")</f>
        <v/>
      </c>
      <c r="AU1232" s="128"/>
      <c r="AV1232" s="128" t="str">
        <f t="shared" si="130"/>
        <v/>
      </c>
      <c r="AW1232" s="105" t="str">
        <f>IF(ISNUMBER($AV1232),INDEX($C$1:$AB$3985,$AV1232,AW$4),"")</f>
        <v/>
      </c>
      <c r="AX1232" s="105" t="str">
        <f>IF(ISNUMBER($AV1232),INDEX($C$1:$AB$3985,$AV1232,AX$4),"")</f>
        <v/>
      </c>
      <c r="AY1232" s="128"/>
      <c r="AZ1232" s="128"/>
      <c r="BA1232" s="128" t="str">
        <f t="shared" si="131"/>
        <v/>
      </c>
      <c r="BB1232" s="105" t="str">
        <f>IF(ISNUMBER($BA1232),INDEX($C$1:$AB$3985,$BA1232,BB$4),"")</f>
        <v/>
      </c>
      <c r="BC1232" s="105"/>
    </row>
    <row r="1233" spans="1:55" x14ac:dyDescent="0.25">
      <c r="A1233" s="98"/>
      <c r="B1233" s="98">
        <f>ROW()</f>
        <v>1233</v>
      </c>
      <c r="C1233" s="73"/>
      <c r="D1233" s="179" t="s">
        <v>1305</v>
      </c>
      <c r="E1233" s="175">
        <v>24.14301</v>
      </c>
      <c r="F1233" s="175">
        <v>0</v>
      </c>
      <c r="G1233" s="176" t="s">
        <v>854</v>
      </c>
      <c r="H1233" s="176"/>
      <c r="I1233" s="176"/>
      <c r="J1233" s="172"/>
      <c r="K1233" s="173"/>
      <c r="L1233" s="178"/>
      <c r="M1233" s="36"/>
      <c r="N1233" s="36"/>
      <c r="O1233" s="36"/>
      <c r="P1233" s="36"/>
      <c r="Q1233" s="36"/>
      <c r="R1233" s="3"/>
      <c r="S1233" s="106"/>
      <c r="T1233" s="106"/>
      <c r="U1233" s="106"/>
      <c r="V1233" s="106"/>
      <c r="W1233" s="106"/>
      <c r="X1233" s="106"/>
      <c r="Y1233" s="36"/>
      <c r="Z1233" s="36"/>
      <c r="AA1233" s="36"/>
      <c r="AB1233" s="188" t="str">
        <f t="shared" si="126"/>
        <v>or25c04_024.14301</v>
      </c>
      <c r="AC1233" s="188" t="s">
        <v>1585</v>
      </c>
      <c r="AD1233" s="131"/>
      <c r="AE1233" s="131"/>
      <c r="AF1233" s="131"/>
      <c r="AG1233" s="131"/>
      <c r="AH1233" s="131"/>
      <c r="AI1233" s="131"/>
      <c r="AJ1233" s="128" t="str">
        <f t="shared" si="127"/>
        <v/>
      </c>
      <c r="AK1233" s="7" t="str">
        <f>IF(ISNUMBER($AJ1233),INDEX($C$1:$AB$3985,$AJ1233,AK$4),"")</f>
        <v/>
      </c>
      <c r="AL1233" s="7" t="str">
        <f>IF(ISNUMBER($AJ1233),INDEX($C$1:$AB$3985,$AJ1233,AL$4),"")</f>
        <v/>
      </c>
      <c r="AM1233" s="128"/>
      <c r="AN1233" s="128" t="str">
        <f t="shared" si="129"/>
        <v/>
      </c>
      <c r="AO1233" s="7" t="str">
        <f t="shared" si="125"/>
        <v/>
      </c>
      <c r="AP1233" s="10" t="str">
        <f t="shared" si="125"/>
        <v/>
      </c>
      <c r="AQ1233" s="310">
        <f>IF(ISNUMBER(SEARCH($T$30,AO1233)),MAX(AQ$5:AQ1232)+1,0)</f>
        <v>0</v>
      </c>
      <c r="AR1233" s="310">
        <f>IF(ISNUMBER(SEARCH($T$31,AO1233)),MAX(AR$5:AR1232)+1,0)</f>
        <v>0</v>
      </c>
      <c r="AS1233" s="128" t="str">
        <f t="shared" si="128"/>
        <v/>
      </c>
      <c r="AT1233" s="105" t="str">
        <f>IF(ISNUMBER($AS1233),INDEX($C$1:$AB$3985,$AS1233,AT$4),"")</f>
        <v/>
      </c>
      <c r="AU1233" s="128"/>
      <c r="AV1233" s="128" t="str">
        <f t="shared" si="130"/>
        <v/>
      </c>
      <c r="AW1233" s="105" t="str">
        <f>IF(ISNUMBER($AV1233),INDEX($C$1:$AB$3985,$AV1233,AW$4),"")</f>
        <v/>
      </c>
      <c r="AX1233" s="105" t="str">
        <f>IF(ISNUMBER($AV1233),INDEX($C$1:$AB$3985,$AV1233,AX$4),"")</f>
        <v/>
      </c>
      <c r="AY1233" s="128"/>
      <c r="AZ1233" s="128"/>
      <c r="BA1233" s="128" t="str">
        <f t="shared" si="131"/>
        <v/>
      </c>
      <c r="BB1233" s="105" t="str">
        <f>IF(ISNUMBER($BA1233),INDEX($C$1:$AB$3985,$BA1233,BB$4),"")</f>
        <v/>
      </c>
      <c r="BC1233" s="105"/>
    </row>
    <row r="1234" spans="1:55" x14ac:dyDescent="0.25">
      <c r="A1234" s="98"/>
      <c r="B1234" s="98">
        <f>ROW()</f>
        <v>1234</v>
      </c>
      <c r="C1234" s="73"/>
      <c r="D1234" s="179" t="s">
        <v>1306</v>
      </c>
      <c r="E1234" s="175">
        <v>23.487829999999999</v>
      </c>
      <c r="F1234" s="175">
        <v>100</v>
      </c>
      <c r="G1234" s="176" t="s">
        <v>853</v>
      </c>
      <c r="H1234" s="176"/>
      <c r="I1234" s="176"/>
      <c r="J1234" s="172"/>
      <c r="K1234" s="173"/>
      <c r="L1234" s="178"/>
      <c r="M1234" s="36"/>
      <c r="N1234" s="36"/>
      <c r="O1234" s="36"/>
      <c r="P1234" s="36"/>
      <c r="Q1234" s="36"/>
      <c r="R1234" s="3"/>
      <c r="S1234" s="106"/>
      <c r="T1234" s="106"/>
      <c r="U1234" s="106"/>
      <c r="V1234" s="106"/>
      <c r="W1234" s="106"/>
      <c r="X1234" s="106"/>
      <c r="Y1234" s="36"/>
      <c r="Z1234" s="36"/>
      <c r="AA1234" s="36"/>
      <c r="AB1234" s="188" t="str">
        <f t="shared" si="126"/>
        <v>or25c05_023.48783</v>
      </c>
      <c r="AC1234" s="188" t="s">
        <v>1585</v>
      </c>
      <c r="AD1234" s="131"/>
      <c r="AE1234" s="131"/>
      <c r="AF1234" s="131"/>
      <c r="AG1234" s="131"/>
      <c r="AH1234" s="131"/>
      <c r="AI1234" s="131"/>
      <c r="AJ1234" s="128" t="str">
        <f t="shared" si="127"/>
        <v/>
      </c>
      <c r="AK1234" s="7" t="str">
        <f>IF(ISNUMBER($AJ1234),INDEX($C$1:$AB$3985,$AJ1234,AK$4),"")</f>
        <v/>
      </c>
      <c r="AL1234" s="7" t="str">
        <f>IF(ISNUMBER($AJ1234),INDEX($C$1:$AB$3985,$AJ1234,AL$4),"")</f>
        <v/>
      </c>
      <c r="AM1234" s="128"/>
      <c r="AN1234" s="128" t="str">
        <f t="shared" si="129"/>
        <v/>
      </c>
      <c r="AO1234" s="7" t="str">
        <f t="shared" si="125"/>
        <v/>
      </c>
      <c r="AP1234" s="10" t="str">
        <f t="shared" si="125"/>
        <v/>
      </c>
      <c r="AQ1234" s="310">
        <f>IF(ISNUMBER(SEARCH($T$30,AO1234)),MAX(AQ$5:AQ1233)+1,0)</f>
        <v>0</v>
      </c>
      <c r="AR1234" s="310">
        <f>IF(ISNUMBER(SEARCH($T$31,AO1234)),MAX(AR$5:AR1233)+1,0)</f>
        <v>0</v>
      </c>
      <c r="AS1234" s="128" t="str">
        <f t="shared" si="128"/>
        <v/>
      </c>
      <c r="AT1234" s="105" t="str">
        <f>IF(ISNUMBER($AS1234),INDEX($C$1:$AB$3985,$AS1234,AT$4),"")</f>
        <v/>
      </c>
      <c r="AU1234" s="128"/>
      <c r="AV1234" s="128" t="str">
        <f t="shared" si="130"/>
        <v/>
      </c>
      <c r="AW1234" s="105" t="str">
        <f>IF(ISNUMBER($AV1234),INDEX($C$1:$AB$3985,$AV1234,AW$4),"")</f>
        <v/>
      </c>
      <c r="AX1234" s="105" t="str">
        <f>IF(ISNUMBER($AV1234),INDEX($C$1:$AB$3985,$AV1234,AX$4),"")</f>
        <v/>
      </c>
      <c r="AY1234" s="128"/>
      <c r="AZ1234" s="128"/>
      <c r="BA1234" s="128" t="str">
        <f t="shared" si="131"/>
        <v/>
      </c>
      <c r="BB1234" s="105" t="str">
        <f>IF(ISNUMBER($BA1234),INDEX($C$1:$AB$3985,$BA1234,BB$4),"")</f>
        <v/>
      </c>
      <c r="BC1234" s="105"/>
    </row>
    <row r="1235" spans="1:55" x14ac:dyDescent="0.25">
      <c r="A1235" s="98"/>
      <c r="B1235" s="98">
        <f>ROW()</f>
        <v>1235</v>
      </c>
      <c r="C1235" s="73"/>
      <c r="D1235" s="179" t="s">
        <v>1307</v>
      </c>
      <c r="E1235" s="175">
        <v>22.823039999999999</v>
      </c>
      <c r="F1235" s="175">
        <v>0</v>
      </c>
      <c r="G1235" s="176" t="s">
        <v>854</v>
      </c>
      <c r="H1235" s="176"/>
      <c r="I1235" s="176"/>
      <c r="J1235" s="172"/>
      <c r="K1235" s="173"/>
      <c r="L1235" s="178"/>
      <c r="M1235" s="36"/>
      <c r="N1235" s="36"/>
      <c r="O1235" s="36"/>
      <c r="P1235" s="36"/>
      <c r="Q1235" s="36"/>
      <c r="R1235" s="3"/>
      <c r="S1235" s="106"/>
      <c r="T1235" s="106"/>
      <c r="U1235" s="106"/>
      <c r="V1235" s="106"/>
      <c r="W1235" s="106"/>
      <c r="X1235" s="106"/>
      <c r="Y1235" s="36"/>
      <c r="Z1235" s="36"/>
      <c r="AA1235" s="36"/>
      <c r="AB1235" s="188" t="str">
        <f t="shared" si="126"/>
        <v>or25c06_022.82304</v>
      </c>
      <c r="AC1235" s="188" t="s">
        <v>1585</v>
      </c>
      <c r="AD1235" s="131"/>
      <c r="AE1235" s="131"/>
      <c r="AF1235" s="131"/>
      <c r="AG1235" s="131"/>
      <c r="AH1235" s="131"/>
      <c r="AI1235" s="131"/>
      <c r="AJ1235" s="128" t="str">
        <f t="shared" si="127"/>
        <v/>
      </c>
      <c r="AK1235" s="7" t="str">
        <f>IF(ISNUMBER($AJ1235),INDEX($C$1:$AB$3985,$AJ1235,AK$4),"")</f>
        <v/>
      </c>
      <c r="AL1235" s="7" t="str">
        <f>IF(ISNUMBER($AJ1235),INDEX($C$1:$AB$3985,$AJ1235,AL$4),"")</f>
        <v/>
      </c>
      <c r="AM1235" s="128"/>
      <c r="AN1235" s="128" t="str">
        <f t="shared" si="129"/>
        <v/>
      </c>
      <c r="AO1235" s="7" t="str">
        <f t="shared" si="125"/>
        <v/>
      </c>
      <c r="AP1235" s="10" t="str">
        <f t="shared" si="125"/>
        <v/>
      </c>
      <c r="AQ1235" s="310">
        <f>IF(ISNUMBER(SEARCH($T$30,AO1235)),MAX(AQ$5:AQ1234)+1,0)</f>
        <v>0</v>
      </c>
      <c r="AR1235" s="310">
        <f>IF(ISNUMBER(SEARCH($T$31,AO1235)),MAX(AR$5:AR1234)+1,0)</f>
        <v>0</v>
      </c>
      <c r="AS1235" s="128" t="str">
        <f t="shared" si="128"/>
        <v/>
      </c>
      <c r="AT1235" s="105" t="str">
        <f>IF(ISNUMBER($AS1235),INDEX($C$1:$AB$3985,$AS1235,AT$4),"")</f>
        <v/>
      </c>
      <c r="AU1235" s="128"/>
      <c r="AV1235" s="128" t="str">
        <f t="shared" si="130"/>
        <v/>
      </c>
      <c r="AW1235" s="105" t="str">
        <f>IF(ISNUMBER($AV1235),INDEX($C$1:$AB$3985,$AV1235,AW$4),"")</f>
        <v/>
      </c>
      <c r="AX1235" s="105" t="str">
        <f>IF(ISNUMBER($AV1235),INDEX($C$1:$AB$3985,$AV1235,AX$4),"")</f>
        <v/>
      </c>
      <c r="AY1235" s="128"/>
      <c r="AZ1235" s="128"/>
      <c r="BA1235" s="128" t="str">
        <f t="shared" si="131"/>
        <v/>
      </c>
      <c r="BB1235" s="105" t="str">
        <f>IF(ISNUMBER($BA1235),INDEX($C$1:$AB$3985,$BA1235,BB$4),"")</f>
        <v/>
      </c>
      <c r="BC1235" s="105"/>
    </row>
    <row r="1236" spans="1:55" x14ac:dyDescent="0.25">
      <c r="A1236" s="98"/>
      <c r="B1236" s="98">
        <f>ROW()</f>
        <v>1236</v>
      </c>
      <c r="C1236" s="73"/>
      <c r="D1236" s="179" t="s">
        <v>1308</v>
      </c>
      <c r="E1236" s="175">
        <v>22.059550000000002</v>
      </c>
      <c r="F1236" s="175">
        <v>0</v>
      </c>
      <c r="G1236" s="176" t="s">
        <v>854</v>
      </c>
      <c r="H1236" s="176"/>
      <c r="I1236" s="176"/>
      <c r="J1236" s="172"/>
      <c r="K1236" s="173"/>
      <c r="L1236" s="178"/>
      <c r="M1236" s="36"/>
      <c r="N1236" s="36"/>
      <c r="O1236" s="36"/>
      <c r="P1236" s="36"/>
      <c r="Q1236" s="36"/>
      <c r="R1236" s="3"/>
      <c r="S1236" s="106"/>
      <c r="T1236" s="106"/>
      <c r="U1236" s="106"/>
      <c r="V1236" s="106"/>
      <c r="W1236" s="106"/>
      <c r="X1236" s="106"/>
      <c r="Y1236" s="36"/>
      <c r="Z1236" s="36"/>
      <c r="AA1236" s="36"/>
      <c r="AB1236" s="188" t="str">
        <f t="shared" si="126"/>
        <v>or25c07_022.05955</v>
      </c>
      <c r="AC1236" s="188" t="s">
        <v>1585</v>
      </c>
      <c r="AD1236" s="131"/>
      <c r="AE1236" s="131"/>
      <c r="AF1236" s="131"/>
      <c r="AG1236" s="131"/>
      <c r="AH1236" s="131"/>
      <c r="AI1236" s="131"/>
      <c r="AJ1236" s="128" t="str">
        <f t="shared" si="127"/>
        <v/>
      </c>
      <c r="AK1236" s="7" t="str">
        <f>IF(ISNUMBER($AJ1236),INDEX($C$1:$AB$3985,$AJ1236,AK$4),"")</f>
        <v/>
      </c>
      <c r="AL1236" s="7" t="str">
        <f>IF(ISNUMBER($AJ1236),INDEX($C$1:$AB$3985,$AJ1236,AL$4),"")</f>
        <v/>
      </c>
      <c r="AM1236" s="128"/>
      <c r="AN1236" s="128" t="str">
        <f t="shared" si="129"/>
        <v/>
      </c>
      <c r="AO1236" s="7" t="str">
        <f t="shared" si="125"/>
        <v/>
      </c>
      <c r="AP1236" s="10" t="str">
        <f t="shared" si="125"/>
        <v/>
      </c>
      <c r="AQ1236" s="310">
        <f>IF(ISNUMBER(SEARCH($T$30,AO1236)),MAX(AQ$5:AQ1235)+1,0)</f>
        <v>0</v>
      </c>
      <c r="AR1236" s="310">
        <f>IF(ISNUMBER(SEARCH($T$31,AO1236)),MAX(AR$5:AR1235)+1,0)</f>
        <v>0</v>
      </c>
      <c r="AS1236" s="128" t="str">
        <f t="shared" si="128"/>
        <v/>
      </c>
      <c r="AT1236" s="105" t="str">
        <f>IF(ISNUMBER($AS1236),INDEX($C$1:$AB$3985,$AS1236,AT$4),"")</f>
        <v/>
      </c>
      <c r="AU1236" s="128"/>
      <c r="AV1236" s="128" t="str">
        <f t="shared" si="130"/>
        <v/>
      </c>
      <c r="AW1236" s="105" t="str">
        <f>IF(ISNUMBER($AV1236),INDEX($C$1:$AB$3985,$AV1236,AW$4),"")</f>
        <v/>
      </c>
      <c r="AX1236" s="105" t="str">
        <f>IF(ISNUMBER($AV1236),INDEX($C$1:$AB$3985,$AV1236,AX$4),"")</f>
        <v/>
      </c>
      <c r="AY1236" s="128"/>
      <c r="AZ1236" s="128"/>
      <c r="BA1236" s="128" t="str">
        <f t="shared" si="131"/>
        <v/>
      </c>
      <c r="BB1236" s="105" t="str">
        <f>IF(ISNUMBER($BA1236),INDEX($C$1:$AB$3985,$BA1236,BB$4),"")</f>
        <v/>
      </c>
      <c r="BC1236" s="105"/>
    </row>
    <row r="1237" spans="1:55" x14ac:dyDescent="0.25">
      <c r="A1237" s="98"/>
      <c r="B1237" s="98">
        <f>ROW()</f>
        <v>1237</v>
      </c>
      <c r="C1237" s="73"/>
      <c r="D1237" s="179" t="s">
        <v>1309</v>
      </c>
      <c r="E1237" s="175">
        <v>21.21433</v>
      </c>
      <c r="F1237" s="175">
        <v>0</v>
      </c>
      <c r="G1237" s="176" t="s">
        <v>854</v>
      </c>
      <c r="H1237" s="176"/>
      <c r="I1237" s="176"/>
      <c r="J1237" s="172"/>
      <c r="K1237" s="173"/>
      <c r="L1237" s="178"/>
      <c r="M1237" s="36"/>
      <c r="N1237" s="36"/>
      <c r="O1237" s="36"/>
      <c r="P1237" s="36"/>
      <c r="Q1237" s="36"/>
      <c r="R1237" s="3"/>
      <c r="S1237" s="106"/>
      <c r="T1237" s="106"/>
      <c r="U1237" s="106"/>
      <c r="V1237" s="106"/>
      <c r="W1237" s="106"/>
      <c r="X1237" s="106"/>
      <c r="Y1237" s="36"/>
      <c r="Z1237" s="36"/>
      <c r="AA1237" s="36"/>
      <c r="AB1237" s="188" t="str">
        <f t="shared" si="126"/>
        <v>or25c08_021.21433</v>
      </c>
      <c r="AC1237" s="188" t="s">
        <v>1585</v>
      </c>
      <c r="AD1237" s="131"/>
      <c r="AE1237" s="131"/>
      <c r="AF1237" s="131"/>
      <c r="AG1237" s="131"/>
      <c r="AH1237" s="131"/>
      <c r="AI1237" s="131"/>
      <c r="AJ1237" s="128" t="str">
        <f t="shared" si="127"/>
        <v/>
      </c>
      <c r="AK1237" s="7" t="str">
        <f>IF(ISNUMBER($AJ1237),INDEX($C$1:$AB$3985,$AJ1237,AK$4),"")</f>
        <v/>
      </c>
      <c r="AL1237" s="7" t="str">
        <f>IF(ISNUMBER($AJ1237),INDEX($C$1:$AB$3985,$AJ1237,AL$4),"")</f>
        <v/>
      </c>
      <c r="AM1237" s="128"/>
      <c r="AN1237" s="128" t="str">
        <f t="shared" si="129"/>
        <v/>
      </c>
      <c r="AO1237" s="7" t="str">
        <f t="shared" si="125"/>
        <v/>
      </c>
      <c r="AP1237" s="10" t="str">
        <f t="shared" si="125"/>
        <v/>
      </c>
      <c r="AQ1237" s="310">
        <f>IF(ISNUMBER(SEARCH($T$30,AO1237)),MAX(AQ$5:AQ1236)+1,0)</f>
        <v>0</v>
      </c>
      <c r="AR1237" s="310">
        <f>IF(ISNUMBER(SEARCH($T$31,AO1237)),MAX(AR$5:AR1236)+1,0)</f>
        <v>0</v>
      </c>
      <c r="AS1237" s="128" t="str">
        <f t="shared" si="128"/>
        <v/>
      </c>
      <c r="AT1237" s="105" t="str">
        <f>IF(ISNUMBER($AS1237),INDEX($C$1:$AB$3985,$AS1237,AT$4),"")</f>
        <v/>
      </c>
      <c r="AU1237" s="128"/>
      <c r="AV1237" s="128" t="str">
        <f t="shared" si="130"/>
        <v/>
      </c>
      <c r="AW1237" s="105" t="str">
        <f>IF(ISNUMBER($AV1237),INDEX($C$1:$AB$3985,$AV1237,AW$4),"")</f>
        <v/>
      </c>
      <c r="AX1237" s="105" t="str">
        <f>IF(ISNUMBER($AV1237),INDEX($C$1:$AB$3985,$AV1237,AX$4),"")</f>
        <v/>
      </c>
      <c r="AY1237" s="128"/>
      <c r="AZ1237" s="128"/>
      <c r="BA1237" s="128" t="str">
        <f t="shared" si="131"/>
        <v/>
      </c>
      <c r="BB1237" s="105" t="str">
        <f>IF(ISNUMBER($BA1237),INDEX($C$1:$AB$3985,$BA1237,BB$4),"")</f>
        <v/>
      </c>
      <c r="BC1237" s="105"/>
    </row>
    <row r="1238" spans="1:55" x14ac:dyDescent="0.25">
      <c r="A1238" s="98"/>
      <c r="B1238" s="98">
        <f>ROW()</f>
        <v>1238</v>
      </c>
      <c r="C1238" s="73"/>
      <c r="D1238" s="179" t="s">
        <v>1310</v>
      </c>
      <c r="E1238" s="175">
        <v>20.158770000000001</v>
      </c>
      <c r="F1238" s="175">
        <v>0</v>
      </c>
      <c r="G1238" s="176" t="s">
        <v>854</v>
      </c>
      <c r="H1238" s="176"/>
      <c r="I1238" s="176"/>
      <c r="J1238" s="172"/>
      <c r="K1238" s="173"/>
      <c r="L1238" s="178"/>
      <c r="M1238" s="36"/>
      <c r="N1238" s="36"/>
      <c r="O1238" s="36"/>
      <c r="P1238" s="36"/>
      <c r="Q1238" s="36"/>
      <c r="R1238" s="3"/>
      <c r="S1238" s="106"/>
      <c r="T1238" s="106"/>
      <c r="U1238" s="106"/>
      <c r="V1238" s="106"/>
      <c r="W1238" s="106"/>
      <c r="X1238" s="106"/>
      <c r="Y1238" s="36"/>
      <c r="Z1238" s="36"/>
      <c r="AA1238" s="36"/>
      <c r="AB1238" s="188" t="str">
        <f t="shared" si="126"/>
        <v>or25c09_020.15877</v>
      </c>
      <c r="AC1238" s="188" t="s">
        <v>1585</v>
      </c>
      <c r="AD1238" s="131"/>
      <c r="AE1238" s="131"/>
      <c r="AF1238" s="131"/>
      <c r="AG1238" s="131"/>
      <c r="AH1238" s="131"/>
      <c r="AI1238" s="131"/>
      <c r="AJ1238" s="128" t="str">
        <f t="shared" si="127"/>
        <v/>
      </c>
      <c r="AK1238" s="7" t="str">
        <f>IF(ISNUMBER($AJ1238),INDEX($C$1:$AB$3985,$AJ1238,AK$4),"")</f>
        <v/>
      </c>
      <c r="AL1238" s="7" t="str">
        <f>IF(ISNUMBER($AJ1238),INDEX($C$1:$AB$3985,$AJ1238,AL$4),"")</f>
        <v/>
      </c>
      <c r="AM1238" s="128"/>
      <c r="AN1238" s="128" t="str">
        <f t="shared" si="129"/>
        <v/>
      </c>
      <c r="AO1238" s="7" t="str">
        <f t="shared" si="125"/>
        <v/>
      </c>
      <c r="AP1238" s="10" t="str">
        <f t="shared" si="125"/>
        <v/>
      </c>
      <c r="AQ1238" s="310">
        <f>IF(ISNUMBER(SEARCH($T$30,AO1238)),MAX(AQ$5:AQ1237)+1,0)</f>
        <v>0</v>
      </c>
      <c r="AR1238" s="310">
        <f>IF(ISNUMBER(SEARCH($T$31,AO1238)),MAX(AR$5:AR1237)+1,0)</f>
        <v>0</v>
      </c>
      <c r="AS1238" s="128" t="str">
        <f t="shared" si="128"/>
        <v/>
      </c>
      <c r="AT1238" s="105" t="str">
        <f>IF(ISNUMBER($AS1238),INDEX($C$1:$AB$3985,$AS1238,AT$4),"")</f>
        <v/>
      </c>
      <c r="AU1238" s="128"/>
      <c r="AV1238" s="128" t="str">
        <f t="shared" si="130"/>
        <v/>
      </c>
      <c r="AW1238" s="105" t="str">
        <f>IF(ISNUMBER($AV1238),INDEX($C$1:$AB$3985,$AV1238,AW$4),"")</f>
        <v/>
      </c>
      <c r="AX1238" s="105" t="str">
        <f>IF(ISNUMBER($AV1238),INDEX($C$1:$AB$3985,$AV1238,AX$4),"")</f>
        <v/>
      </c>
      <c r="AY1238" s="128"/>
      <c r="AZ1238" s="128"/>
      <c r="BA1238" s="128" t="str">
        <f t="shared" si="131"/>
        <v/>
      </c>
      <c r="BB1238" s="105" t="str">
        <f>IF(ISNUMBER($BA1238),INDEX($C$1:$AB$3985,$BA1238,BB$4),"")</f>
        <v/>
      </c>
      <c r="BC1238" s="105"/>
    </row>
    <row r="1239" spans="1:55" x14ac:dyDescent="0.25">
      <c r="A1239" s="98"/>
      <c r="B1239" s="98">
        <f>ROW()</f>
        <v>1239</v>
      </c>
      <c r="C1239" s="73"/>
      <c r="D1239" s="179" t="s">
        <v>1311</v>
      </c>
      <c r="E1239" s="175">
        <v>19.237590000000001</v>
      </c>
      <c r="F1239" s="175">
        <v>0</v>
      </c>
      <c r="G1239" s="176" t="s">
        <v>854</v>
      </c>
      <c r="H1239" s="176"/>
      <c r="I1239" s="176"/>
      <c r="J1239" s="172"/>
      <c r="K1239" s="173"/>
      <c r="L1239" s="178"/>
      <c r="M1239" s="36"/>
      <c r="N1239" s="36"/>
      <c r="O1239" s="36"/>
      <c r="P1239" s="36"/>
      <c r="Q1239" s="36"/>
      <c r="R1239" s="3"/>
      <c r="S1239" s="106"/>
      <c r="T1239" s="106"/>
      <c r="U1239" s="106"/>
      <c r="V1239" s="106"/>
      <c r="W1239" s="106"/>
      <c r="X1239" s="106"/>
      <c r="Y1239" s="36"/>
      <c r="Z1239" s="36"/>
      <c r="AA1239" s="36"/>
      <c r="AB1239" s="188" t="str">
        <f t="shared" si="126"/>
        <v>or25c10_019.23759</v>
      </c>
      <c r="AC1239" s="188" t="s">
        <v>1585</v>
      </c>
      <c r="AD1239" s="131"/>
      <c r="AE1239" s="131"/>
      <c r="AF1239" s="131"/>
      <c r="AG1239" s="131"/>
      <c r="AH1239" s="131"/>
      <c r="AI1239" s="131"/>
      <c r="AJ1239" s="128" t="str">
        <f t="shared" si="127"/>
        <v/>
      </c>
      <c r="AK1239" s="7" t="str">
        <f>IF(ISNUMBER($AJ1239),INDEX($C$1:$AB$3985,$AJ1239,AK$4),"")</f>
        <v/>
      </c>
      <c r="AL1239" s="7" t="str">
        <f>IF(ISNUMBER($AJ1239),INDEX($C$1:$AB$3985,$AJ1239,AL$4),"")</f>
        <v/>
      </c>
      <c r="AM1239" s="128"/>
      <c r="AN1239" s="128" t="str">
        <f t="shared" si="129"/>
        <v/>
      </c>
      <c r="AO1239" s="7" t="str">
        <f t="shared" si="125"/>
        <v/>
      </c>
      <c r="AP1239" s="10" t="str">
        <f t="shared" si="125"/>
        <v/>
      </c>
      <c r="AQ1239" s="310">
        <f>IF(ISNUMBER(SEARCH($T$30,AO1239)),MAX(AQ$5:AQ1238)+1,0)</f>
        <v>0</v>
      </c>
      <c r="AR1239" s="310">
        <f>IF(ISNUMBER(SEARCH($T$31,AO1239)),MAX(AR$5:AR1238)+1,0)</f>
        <v>0</v>
      </c>
      <c r="AS1239" s="128" t="str">
        <f t="shared" si="128"/>
        <v/>
      </c>
      <c r="AT1239" s="105" t="str">
        <f>IF(ISNUMBER($AS1239),INDEX($C$1:$AB$3985,$AS1239,AT$4),"")</f>
        <v/>
      </c>
      <c r="AU1239" s="128"/>
      <c r="AV1239" s="128" t="str">
        <f t="shared" si="130"/>
        <v/>
      </c>
      <c r="AW1239" s="105" t="str">
        <f>IF(ISNUMBER($AV1239),INDEX($C$1:$AB$3985,$AV1239,AW$4),"")</f>
        <v/>
      </c>
      <c r="AX1239" s="105" t="str">
        <f>IF(ISNUMBER($AV1239),INDEX($C$1:$AB$3985,$AV1239,AX$4),"")</f>
        <v/>
      </c>
      <c r="AY1239" s="128"/>
      <c r="AZ1239" s="128"/>
      <c r="BA1239" s="128" t="str">
        <f t="shared" si="131"/>
        <v/>
      </c>
      <c r="BB1239" s="105" t="str">
        <f>IF(ISNUMBER($BA1239),INDEX($C$1:$AB$3985,$BA1239,BB$4),"")</f>
        <v/>
      </c>
      <c r="BC1239" s="105"/>
    </row>
    <row r="1240" spans="1:55" x14ac:dyDescent="0.25">
      <c r="A1240" s="98"/>
      <c r="B1240" s="98">
        <f>ROW()</f>
        <v>1240</v>
      </c>
      <c r="C1240" s="73"/>
      <c r="D1240" s="179" t="s">
        <v>1312</v>
      </c>
      <c r="E1240" s="175">
        <v>18.10258</v>
      </c>
      <c r="F1240" s="175">
        <v>0</v>
      </c>
      <c r="G1240" s="176" t="s">
        <v>854</v>
      </c>
      <c r="H1240" s="176"/>
      <c r="I1240" s="176"/>
      <c r="J1240" s="172"/>
      <c r="K1240" s="173"/>
      <c r="L1240" s="178"/>
      <c r="M1240" s="36"/>
      <c r="N1240" s="36"/>
      <c r="O1240" s="36"/>
      <c r="P1240" s="36"/>
      <c r="Q1240" s="36"/>
      <c r="R1240" s="3"/>
      <c r="S1240" s="106"/>
      <c r="T1240" s="106"/>
      <c r="U1240" s="106"/>
      <c r="V1240" s="106"/>
      <c r="W1240" s="106"/>
      <c r="X1240" s="106"/>
      <c r="Y1240" s="36"/>
      <c r="Z1240" s="36"/>
      <c r="AA1240" s="36"/>
      <c r="AB1240" s="188" t="str">
        <f t="shared" si="126"/>
        <v>or25c11_018.10258</v>
      </c>
      <c r="AC1240" s="188" t="s">
        <v>1585</v>
      </c>
      <c r="AD1240" s="131"/>
      <c r="AE1240" s="131"/>
      <c r="AF1240" s="131"/>
      <c r="AG1240" s="131"/>
      <c r="AH1240" s="131"/>
      <c r="AI1240" s="131"/>
      <c r="AJ1240" s="128" t="str">
        <f t="shared" si="127"/>
        <v/>
      </c>
      <c r="AK1240" s="7" t="str">
        <f>IF(ISNUMBER($AJ1240),INDEX($C$1:$AB$3985,$AJ1240,AK$4),"")</f>
        <v/>
      </c>
      <c r="AL1240" s="7" t="str">
        <f>IF(ISNUMBER($AJ1240),INDEX($C$1:$AB$3985,$AJ1240,AL$4),"")</f>
        <v/>
      </c>
      <c r="AM1240" s="128"/>
      <c r="AN1240" s="128" t="str">
        <f t="shared" si="129"/>
        <v/>
      </c>
      <c r="AO1240" s="7" t="str">
        <f t="shared" si="125"/>
        <v/>
      </c>
      <c r="AP1240" s="10" t="str">
        <f t="shared" si="125"/>
        <v/>
      </c>
      <c r="AQ1240" s="310">
        <f>IF(ISNUMBER(SEARCH($T$30,AO1240)),MAX(AQ$5:AQ1239)+1,0)</f>
        <v>0</v>
      </c>
      <c r="AR1240" s="310">
        <f>IF(ISNUMBER(SEARCH($T$31,AO1240)),MAX(AR$5:AR1239)+1,0)</f>
        <v>0</v>
      </c>
      <c r="AS1240" s="128" t="str">
        <f t="shared" si="128"/>
        <v/>
      </c>
      <c r="AT1240" s="105" t="str">
        <f>IF(ISNUMBER($AS1240),INDEX($C$1:$AB$3985,$AS1240,AT$4),"")</f>
        <v/>
      </c>
      <c r="AU1240" s="128"/>
      <c r="AV1240" s="128" t="str">
        <f t="shared" si="130"/>
        <v/>
      </c>
      <c r="AW1240" s="105" t="str">
        <f>IF(ISNUMBER($AV1240),INDEX($C$1:$AB$3985,$AV1240,AW$4),"")</f>
        <v/>
      </c>
      <c r="AX1240" s="105" t="str">
        <f>IF(ISNUMBER($AV1240),INDEX($C$1:$AB$3985,$AV1240,AX$4),"")</f>
        <v/>
      </c>
      <c r="AY1240" s="128"/>
      <c r="AZ1240" s="128"/>
      <c r="BA1240" s="128" t="str">
        <f t="shared" si="131"/>
        <v/>
      </c>
      <c r="BB1240" s="105" t="str">
        <f>IF(ISNUMBER($BA1240),INDEX($C$1:$AB$3985,$BA1240,BB$4),"")</f>
        <v/>
      </c>
      <c r="BC1240" s="105"/>
    </row>
    <row r="1241" spans="1:55" x14ac:dyDescent="0.25">
      <c r="A1241" s="98"/>
      <c r="B1241" s="98">
        <f>ROW()</f>
        <v>1241</v>
      </c>
      <c r="C1241" s="73"/>
      <c r="D1241" s="179" t="s">
        <v>1313</v>
      </c>
      <c r="E1241" s="175">
        <v>16.88158</v>
      </c>
      <c r="F1241" s="175">
        <v>0</v>
      </c>
      <c r="G1241" s="176" t="s">
        <v>854</v>
      </c>
      <c r="H1241" s="176"/>
      <c r="I1241" s="176"/>
      <c r="J1241" s="172"/>
      <c r="K1241" s="173"/>
      <c r="L1241" s="178"/>
      <c r="M1241" s="36"/>
      <c r="N1241" s="36"/>
      <c r="O1241" s="36"/>
      <c r="P1241" s="36"/>
      <c r="Q1241" s="36"/>
      <c r="R1241" s="3"/>
      <c r="S1241" s="106"/>
      <c r="T1241" s="106"/>
      <c r="U1241" s="106"/>
      <c r="V1241" s="106"/>
      <c r="W1241" s="106"/>
      <c r="X1241" s="106"/>
      <c r="Y1241" s="36"/>
      <c r="Z1241" s="36"/>
      <c r="AA1241" s="36"/>
      <c r="AB1241" s="188" t="str">
        <f t="shared" si="126"/>
        <v>or25c12_016.88158</v>
      </c>
      <c r="AC1241" s="188" t="s">
        <v>1585</v>
      </c>
      <c r="AD1241" s="131"/>
      <c r="AE1241" s="131"/>
      <c r="AF1241" s="131"/>
      <c r="AG1241" s="131"/>
      <c r="AH1241" s="131"/>
      <c r="AI1241" s="131"/>
      <c r="AJ1241" s="128" t="str">
        <f t="shared" si="127"/>
        <v/>
      </c>
      <c r="AK1241" s="7" t="str">
        <f>IF(ISNUMBER($AJ1241),INDEX($C$1:$AB$3985,$AJ1241,AK$4),"")</f>
        <v/>
      </c>
      <c r="AL1241" s="7" t="str">
        <f>IF(ISNUMBER($AJ1241),INDEX($C$1:$AB$3985,$AJ1241,AL$4),"")</f>
        <v/>
      </c>
      <c r="AM1241" s="128"/>
      <c r="AN1241" s="128" t="str">
        <f t="shared" si="129"/>
        <v/>
      </c>
      <c r="AO1241" s="7" t="str">
        <f t="shared" si="125"/>
        <v/>
      </c>
      <c r="AP1241" s="10" t="str">
        <f t="shared" si="125"/>
        <v/>
      </c>
      <c r="AQ1241" s="310">
        <f>IF(ISNUMBER(SEARCH($T$30,AO1241)),MAX(AQ$5:AQ1240)+1,0)</f>
        <v>0</v>
      </c>
      <c r="AR1241" s="310">
        <f>IF(ISNUMBER(SEARCH($T$31,AO1241)),MAX(AR$5:AR1240)+1,0)</f>
        <v>0</v>
      </c>
      <c r="AS1241" s="128" t="str">
        <f t="shared" si="128"/>
        <v/>
      </c>
      <c r="AT1241" s="105" t="str">
        <f>IF(ISNUMBER($AS1241),INDEX($C$1:$AB$3985,$AS1241,AT$4),"")</f>
        <v/>
      </c>
      <c r="AU1241" s="128"/>
      <c r="AV1241" s="128" t="str">
        <f t="shared" si="130"/>
        <v/>
      </c>
      <c r="AW1241" s="105" t="str">
        <f>IF(ISNUMBER($AV1241),INDEX($C$1:$AB$3985,$AV1241,AW$4),"")</f>
        <v/>
      </c>
      <c r="AX1241" s="105" t="str">
        <f>IF(ISNUMBER($AV1241),INDEX($C$1:$AB$3985,$AV1241,AX$4),"")</f>
        <v/>
      </c>
      <c r="AY1241" s="128"/>
      <c r="AZ1241" s="128"/>
      <c r="BA1241" s="128" t="str">
        <f t="shared" si="131"/>
        <v/>
      </c>
      <c r="BB1241" s="105" t="str">
        <f>IF(ISNUMBER($BA1241),INDEX($C$1:$AB$3985,$BA1241,BB$4),"")</f>
        <v/>
      </c>
      <c r="BC1241" s="105"/>
    </row>
    <row r="1242" spans="1:55" x14ac:dyDescent="0.25">
      <c r="A1242" s="98"/>
      <c r="B1242" s="98">
        <f>ROW()</f>
        <v>1242</v>
      </c>
      <c r="C1242" s="73"/>
      <c r="D1242" s="179" t="s">
        <v>1314</v>
      </c>
      <c r="E1242" s="175">
        <v>15.6625</v>
      </c>
      <c r="F1242" s="175">
        <v>0</v>
      </c>
      <c r="G1242" s="176" t="s">
        <v>854</v>
      </c>
      <c r="H1242" s="176"/>
      <c r="I1242" s="176"/>
      <c r="J1242" s="172"/>
      <c r="K1242" s="173"/>
      <c r="L1242" s="178"/>
      <c r="M1242" s="36"/>
      <c r="N1242" s="36"/>
      <c r="O1242" s="36"/>
      <c r="P1242" s="36"/>
      <c r="Q1242" s="36"/>
      <c r="R1242" s="3"/>
      <c r="S1242" s="106"/>
      <c r="T1242" s="106"/>
      <c r="U1242" s="106"/>
      <c r="V1242" s="106"/>
      <c r="W1242" s="106"/>
      <c r="X1242" s="106"/>
      <c r="Y1242" s="36"/>
      <c r="Z1242" s="36"/>
      <c r="AA1242" s="36"/>
      <c r="AB1242" s="188" t="str">
        <f t="shared" si="126"/>
        <v>or25c13_015.6625</v>
      </c>
      <c r="AC1242" s="188" t="s">
        <v>1585</v>
      </c>
      <c r="AD1242" s="131"/>
      <c r="AE1242" s="131"/>
      <c r="AF1242" s="131"/>
      <c r="AG1242" s="131"/>
      <c r="AH1242" s="131"/>
      <c r="AI1242" s="131"/>
      <c r="AJ1242" s="128" t="str">
        <f t="shared" si="127"/>
        <v/>
      </c>
      <c r="AK1242" s="7" t="str">
        <f>IF(ISNUMBER($AJ1242),INDEX($C$1:$AB$3985,$AJ1242,AK$4),"")</f>
        <v/>
      </c>
      <c r="AL1242" s="7" t="str">
        <f>IF(ISNUMBER($AJ1242),INDEX($C$1:$AB$3985,$AJ1242,AL$4),"")</f>
        <v/>
      </c>
      <c r="AM1242" s="128"/>
      <c r="AN1242" s="128" t="str">
        <f t="shared" si="129"/>
        <v/>
      </c>
      <c r="AO1242" s="7" t="str">
        <f t="shared" si="125"/>
        <v/>
      </c>
      <c r="AP1242" s="10" t="str">
        <f t="shared" si="125"/>
        <v/>
      </c>
      <c r="AQ1242" s="310">
        <f>IF(ISNUMBER(SEARCH($T$30,AO1242)),MAX(AQ$5:AQ1241)+1,0)</f>
        <v>0</v>
      </c>
      <c r="AR1242" s="310">
        <f>IF(ISNUMBER(SEARCH($T$31,AO1242)),MAX(AR$5:AR1241)+1,0)</f>
        <v>0</v>
      </c>
      <c r="AS1242" s="128" t="str">
        <f t="shared" si="128"/>
        <v/>
      </c>
      <c r="AT1242" s="105" t="str">
        <f>IF(ISNUMBER($AS1242),INDEX($C$1:$AB$3985,$AS1242,AT$4),"")</f>
        <v/>
      </c>
      <c r="AU1242" s="128"/>
      <c r="AV1242" s="128" t="str">
        <f t="shared" si="130"/>
        <v/>
      </c>
      <c r="AW1242" s="105" t="str">
        <f>IF(ISNUMBER($AV1242),INDEX($C$1:$AB$3985,$AV1242,AW$4),"")</f>
        <v/>
      </c>
      <c r="AX1242" s="105" t="str">
        <f>IF(ISNUMBER($AV1242),INDEX($C$1:$AB$3985,$AV1242,AX$4),"")</f>
        <v/>
      </c>
      <c r="AY1242" s="128"/>
      <c r="AZ1242" s="128"/>
      <c r="BA1242" s="128" t="str">
        <f t="shared" si="131"/>
        <v/>
      </c>
      <c r="BB1242" s="105" t="str">
        <f>IF(ISNUMBER($BA1242),INDEX($C$1:$AB$3985,$BA1242,BB$4),"")</f>
        <v/>
      </c>
      <c r="BC1242" s="105"/>
    </row>
    <row r="1243" spans="1:55" x14ac:dyDescent="0.25">
      <c r="A1243" s="98"/>
      <c r="B1243" s="98">
        <f>ROW()</f>
        <v>1243</v>
      </c>
      <c r="C1243" s="73"/>
      <c r="D1243" s="179" t="s">
        <v>1315</v>
      </c>
      <c r="E1243" s="175">
        <v>14.49869</v>
      </c>
      <c r="F1243" s="175">
        <v>0</v>
      </c>
      <c r="G1243" s="176" t="s">
        <v>854</v>
      </c>
      <c r="H1243" s="176"/>
      <c r="I1243" s="176"/>
      <c r="J1243" s="172"/>
      <c r="K1243" s="173"/>
      <c r="L1243" s="178"/>
      <c r="M1243" s="36"/>
      <c r="N1243" s="36"/>
      <c r="O1243" s="36"/>
      <c r="P1243" s="36"/>
      <c r="Q1243" s="36"/>
      <c r="R1243" s="3"/>
      <c r="S1243" s="106"/>
      <c r="T1243" s="106"/>
      <c r="U1243" s="106"/>
      <c r="V1243" s="106"/>
      <c r="W1243" s="106"/>
      <c r="X1243" s="106"/>
      <c r="Y1243" s="36"/>
      <c r="Z1243" s="36"/>
      <c r="AA1243" s="36"/>
      <c r="AB1243" s="188" t="str">
        <f t="shared" si="126"/>
        <v>or25c14_014.49869</v>
      </c>
      <c r="AC1243" s="188" t="s">
        <v>1585</v>
      </c>
      <c r="AD1243" s="131"/>
      <c r="AE1243" s="131"/>
      <c r="AF1243" s="131"/>
      <c r="AG1243" s="131"/>
      <c r="AH1243" s="131"/>
      <c r="AI1243" s="131"/>
      <c r="AJ1243" s="128" t="str">
        <f t="shared" si="127"/>
        <v/>
      </c>
      <c r="AK1243" s="7" t="str">
        <f>IF(ISNUMBER($AJ1243),INDEX($C$1:$AB$3985,$AJ1243,AK$4),"")</f>
        <v/>
      </c>
      <c r="AL1243" s="7" t="str">
        <f>IF(ISNUMBER($AJ1243),INDEX($C$1:$AB$3985,$AJ1243,AL$4),"")</f>
        <v/>
      </c>
      <c r="AM1243" s="128"/>
      <c r="AN1243" s="128" t="str">
        <f t="shared" si="129"/>
        <v/>
      </c>
      <c r="AO1243" s="7" t="str">
        <f t="shared" si="125"/>
        <v/>
      </c>
      <c r="AP1243" s="10" t="str">
        <f t="shared" si="125"/>
        <v/>
      </c>
      <c r="AQ1243" s="310">
        <f>IF(ISNUMBER(SEARCH($T$30,AO1243)),MAX(AQ$5:AQ1242)+1,0)</f>
        <v>0</v>
      </c>
      <c r="AR1243" s="310">
        <f>IF(ISNUMBER(SEARCH($T$31,AO1243)),MAX(AR$5:AR1242)+1,0)</f>
        <v>0</v>
      </c>
      <c r="AS1243" s="128" t="str">
        <f t="shared" si="128"/>
        <v/>
      </c>
      <c r="AT1243" s="105" t="str">
        <f>IF(ISNUMBER($AS1243),INDEX($C$1:$AB$3985,$AS1243,AT$4),"")</f>
        <v/>
      </c>
      <c r="AU1243" s="128"/>
      <c r="AV1243" s="128" t="str">
        <f t="shared" si="130"/>
        <v/>
      </c>
      <c r="AW1243" s="105" t="str">
        <f>IF(ISNUMBER($AV1243),INDEX($C$1:$AB$3985,$AV1243,AW$4),"")</f>
        <v/>
      </c>
      <c r="AX1243" s="105" t="str">
        <f>IF(ISNUMBER($AV1243),INDEX($C$1:$AB$3985,$AV1243,AX$4),"")</f>
        <v/>
      </c>
      <c r="AY1243" s="128"/>
      <c r="AZ1243" s="128"/>
      <c r="BA1243" s="128" t="str">
        <f t="shared" si="131"/>
        <v/>
      </c>
      <c r="BB1243" s="105" t="str">
        <f>IF(ISNUMBER($BA1243),INDEX($C$1:$AB$3985,$BA1243,BB$4),"")</f>
        <v/>
      </c>
      <c r="BC1243" s="105"/>
    </row>
    <row r="1244" spans="1:55" x14ac:dyDescent="0.25">
      <c r="A1244" s="98"/>
      <c r="B1244" s="98">
        <f>ROW()</f>
        <v>1244</v>
      </c>
      <c r="C1244" s="73"/>
      <c r="D1244" s="179" t="s">
        <v>1316</v>
      </c>
      <c r="E1244" s="175">
        <v>15.21217</v>
      </c>
      <c r="F1244" s="175">
        <v>0</v>
      </c>
      <c r="G1244" s="176" t="s">
        <v>854</v>
      </c>
      <c r="H1244" s="176"/>
      <c r="I1244" s="176"/>
      <c r="J1244" s="172"/>
      <c r="K1244" s="173"/>
      <c r="L1244" s="178"/>
      <c r="M1244" s="36"/>
      <c r="N1244" s="36"/>
      <c r="O1244" s="36"/>
      <c r="P1244" s="36"/>
      <c r="Q1244" s="36"/>
      <c r="R1244" s="3"/>
      <c r="S1244" s="106"/>
      <c r="T1244" s="106"/>
      <c r="U1244" s="106"/>
      <c r="V1244" s="106"/>
      <c r="W1244" s="106"/>
      <c r="X1244" s="106"/>
      <c r="Y1244" s="36"/>
      <c r="Z1244" s="36"/>
      <c r="AA1244" s="36"/>
      <c r="AB1244" s="188" t="str">
        <f t="shared" si="126"/>
        <v>or25c15_015.21217</v>
      </c>
      <c r="AC1244" s="188" t="s">
        <v>1585</v>
      </c>
      <c r="AD1244" s="131"/>
      <c r="AE1244" s="131"/>
      <c r="AF1244" s="131"/>
      <c r="AG1244" s="131"/>
      <c r="AH1244" s="131"/>
      <c r="AI1244" s="131"/>
      <c r="AJ1244" s="128" t="str">
        <f t="shared" si="127"/>
        <v/>
      </c>
      <c r="AK1244" s="7" t="str">
        <f>IF(ISNUMBER($AJ1244),INDEX($C$1:$AB$3985,$AJ1244,AK$4),"")</f>
        <v/>
      </c>
      <c r="AL1244" s="7" t="str">
        <f>IF(ISNUMBER($AJ1244),INDEX($C$1:$AB$3985,$AJ1244,AL$4),"")</f>
        <v/>
      </c>
      <c r="AM1244" s="128"/>
      <c r="AN1244" s="128" t="str">
        <f t="shared" si="129"/>
        <v/>
      </c>
      <c r="AO1244" s="7" t="str">
        <f t="shared" si="125"/>
        <v/>
      </c>
      <c r="AP1244" s="10" t="str">
        <f t="shared" si="125"/>
        <v/>
      </c>
      <c r="AQ1244" s="310">
        <f>IF(ISNUMBER(SEARCH($T$30,AO1244)),MAX(AQ$5:AQ1243)+1,0)</f>
        <v>0</v>
      </c>
      <c r="AR1244" s="310">
        <f>IF(ISNUMBER(SEARCH($T$31,AO1244)),MAX(AR$5:AR1243)+1,0)</f>
        <v>0</v>
      </c>
      <c r="AS1244" s="128" t="str">
        <f t="shared" si="128"/>
        <v/>
      </c>
      <c r="AT1244" s="105" t="str">
        <f>IF(ISNUMBER($AS1244),INDEX($C$1:$AB$3985,$AS1244,AT$4),"")</f>
        <v/>
      </c>
      <c r="AU1244" s="128"/>
      <c r="AV1244" s="128" t="str">
        <f t="shared" si="130"/>
        <v/>
      </c>
      <c r="AW1244" s="105" t="str">
        <f>IF(ISNUMBER($AV1244),INDEX($C$1:$AB$3985,$AV1244,AW$4),"")</f>
        <v/>
      </c>
      <c r="AX1244" s="105" t="str">
        <f>IF(ISNUMBER($AV1244),INDEX($C$1:$AB$3985,$AV1244,AX$4),"")</f>
        <v/>
      </c>
      <c r="AY1244" s="128"/>
      <c r="AZ1244" s="128"/>
      <c r="BA1244" s="128" t="str">
        <f t="shared" si="131"/>
        <v/>
      </c>
      <c r="BB1244" s="105" t="str">
        <f>IF(ISNUMBER($BA1244),INDEX($C$1:$AB$3985,$BA1244,BB$4),"")</f>
        <v/>
      </c>
      <c r="BC1244" s="105"/>
    </row>
    <row r="1245" spans="1:55" x14ac:dyDescent="0.25">
      <c r="A1245" s="98"/>
      <c r="B1245" s="98">
        <f>ROW()</f>
        <v>1245</v>
      </c>
      <c r="C1245" s="73"/>
      <c r="D1245" s="179" t="s">
        <v>1317</v>
      </c>
      <c r="E1245" s="175">
        <v>15.80682</v>
      </c>
      <c r="F1245" s="175">
        <v>0</v>
      </c>
      <c r="G1245" s="176" t="s">
        <v>854</v>
      </c>
      <c r="H1245" s="176"/>
      <c r="I1245" s="176"/>
      <c r="J1245" s="172"/>
      <c r="K1245" s="173"/>
      <c r="L1245" s="178"/>
      <c r="M1245" s="36"/>
      <c r="N1245" s="36"/>
      <c r="O1245" s="36"/>
      <c r="P1245" s="36"/>
      <c r="Q1245" s="36"/>
      <c r="R1245" s="3"/>
      <c r="S1245" s="106"/>
      <c r="T1245" s="106"/>
      <c r="U1245" s="106"/>
      <c r="V1245" s="106"/>
      <c r="W1245" s="106"/>
      <c r="X1245" s="106"/>
      <c r="Y1245" s="36"/>
      <c r="Z1245" s="36"/>
      <c r="AA1245" s="36"/>
      <c r="AB1245" s="188" t="str">
        <f t="shared" si="126"/>
        <v>or25c16_015.80682</v>
      </c>
      <c r="AC1245" s="188" t="s">
        <v>1585</v>
      </c>
      <c r="AD1245" s="131"/>
      <c r="AE1245" s="131"/>
      <c r="AF1245" s="131"/>
      <c r="AG1245" s="131"/>
      <c r="AH1245" s="131"/>
      <c r="AI1245" s="131"/>
      <c r="AJ1245" s="128" t="str">
        <f t="shared" si="127"/>
        <v/>
      </c>
      <c r="AK1245" s="7" t="str">
        <f>IF(ISNUMBER($AJ1245),INDEX($C$1:$AB$3985,$AJ1245,AK$4),"")</f>
        <v/>
      </c>
      <c r="AL1245" s="7" t="str">
        <f>IF(ISNUMBER($AJ1245),INDEX($C$1:$AB$3985,$AJ1245,AL$4),"")</f>
        <v/>
      </c>
      <c r="AM1245" s="128"/>
      <c r="AN1245" s="128" t="str">
        <f t="shared" si="129"/>
        <v/>
      </c>
      <c r="AO1245" s="7" t="str">
        <f t="shared" si="125"/>
        <v/>
      </c>
      <c r="AP1245" s="10" t="str">
        <f t="shared" si="125"/>
        <v/>
      </c>
      <c r="AQ1245" s="310">
        <f>IF(ISNUMBER(SEARCH($T$30,AO1245)),MAX(AQ$5:AQ1244)+1,0)</f>
        <v>0</v>
      </c>
      <c r="AR1245" s="310">
        <f>IF(ISNUMBER(SEARCH($T$31,AO1245)),MAX(AR$5:AR1244)+1,0)</f>
        <v>0</v>
      </c>
      <c r="AS1245" s="128" t="str">
        <f t="shared" si="128"/>
        <v/>
      </c>
      <c r="AT1245" s="105" t="str">
        <f>IF(ISNUMBER($AS1245),INDEX($C$1:$AB$3985,$AS1245,AT$4),"")</f>
        <v/>
      </c>
      <c r="AU1245" s="128"/>
      <c r="AV1245" s="128" t="str">
        <f t="shared" si="130"/>
        <v/>
      </c>
      <c r="AW1245" s="105" t="str">
        <f>IF(ISNUMBER($AV1245),INDEX($C$1:$AB$3985,$AV1245,AW$4),"")</f>
        <v/>
      </c>
      <c r="AX1245" s="105" t="str">
        <f>IF(ISNUMBER($AV1245),INDEX($C$1:$AB$3985,$AV1245,AX$4),"")</f>
        <v/>
      </c>
      <c r="AY1245" s="128"/>
      <c r="AZ1245" s="128"/>
      <c r="BA1245" s="128" t="str">
        <f t="shared" si="131"/>
        <v/>
      </c>
      <c r="BB1245" s="105" t="str">
        <f>IF(ISNUMBER($BA1245),INDEX($C$1:$AB$3985,$BA1245,BB$4),"")</f>
        <v/>
      </c>
      <c r="BC1245" s="105"/>
    </row>
    <row r="1246" spans="1:55" x14ac:dyDescent="0.25">
      <c r="A1246" s="98"/>
      <c r="B1246" s="98">
        <f>ROW()</f>
        <v>1246</v>
      </c>
      <c r="C1246" s="73"/>
      <c r="D1246" s="179" t="s">
        <v>1318</v>
      </c>
      <c r="E1246" s="175">
        <v>16.151029999999999</v>
      </c>
      <c r="F1246" s="175">
        <v>0</v>
      </c>
      <c r="G1246" s="176" t="s">
        <v>854</v>
      </c>
      <c r="H1246" s="176"/>
      <c r="I1246" s="176"/>
      <c r="J1246" s="172"/>
      <c r="K1246" s="173"/>
      <c r="L1246" s="178"/>
      <c r="M1246" s="36"/>
      <c r="N1246" s="36"/>
      <c r="O1246" s="36"/>
      <c r="P1246" s="36"/>
      <c r="Q1246" s="36"/>
      <c r="R1246" s="3"/>
      <c r="S1246" s="106"/>
      <c r="T1246" s="106"/>
      <c r="U1246" s="106"/>
      <c r="V1246" s="106"/>
      <c r="W1246" s="106"/>
      <c r="X1246" s="106"/>
      <c r="Y1246" s="36"/>
      <c r="Z1246" s="36"/>
      <c r="AA1246" s="36"/>
      <c r="AB1246" s="188" t="str">
        <f t="shared" si="126"/>
        <v>or25c17_016.15103</v>
      </c>
      <c r="AC1246" s="188" t="s">
        <v>1585</v>
      </c>
      <c r="AD1246" s="131"/>
      <c r="AE1246" s="131"/>
      <c r="AF1246" s="131"/>
      <c r="AG1246" s="131"/>
      <c r="AH1246" s="131"/>
      <c r="AI1246" s="131"/>
      <c r="AJ1246" s="128" t="str">
        <f t="shared" si="127"/>
        <v/>
      </c>
      <c r="AK1246" s="7" t="str">
        <f>IF(ISNUMBER($AJ1246),INDEX($C$1:$AB$3985,$AJ1246,AK$4),"")</f>
        <v/>
      </c>
      <c r="AL1246" s="7" t="str">
        <f>IF(ISNUMBER($AJ1246),INDEX($C$1:$AB$3985,$AJ1246,AL$4),"")</f>
        <v/>
      </c>
      <c r="AM1246" s="128"/>
      <c r="AN1246" s="128" t="str">
        <f t="shared" si="129"/>
        <v/>
      </c>
      <c r="AO1246" s="7" t="str">
        <f t="shared" si="125"/>
        <v/>
      </c>
      <c r="AP1246" s="10" t="str">
        <f t="shared" si="125"/>
        <v/>
      </c>
      <c r="AQ1246" s="310">
        <f>IF(ISNUMBER(SEARCH($T$30,AO1246)),MAX(AQ$5:AQ1245)+1,0)</f>
        <v>0</v>
      </c>
      <c r="AR1246" s="310">
        <f>IF(ISNUMBER(SEARCH($T$31,AO1246)),MAX(AR$5:AR1245)+1,0)</f>
        <v>0</v>
      </c>
      <c r="AS1246" s="128" t="str">
        <f t="shared" si="128"/>
        <v/>
      </c>
      <c r="AT1246" s="105" t="str">
        <f>IF(ISNUMBER($AS1246),INDEX($C$1:$AB$3985,$AS1246,AT$4),"")</f>
        <v/>
      </c>
      <c r="AU1246" s="128"/>
      <c r="AV1246" s="128" t="str">
        <f t="shared" si="130"/>
        <v/>
      </c>
      <c r="AW1246" s="105" t="str">
        <f>IF(ISNUMBER($AV1246),INDEX($C$1:$AB$3985,$AV1246,AW$4),"")</f>
        <v/>
      </c>
      <c r="AX1246" s="105" t="str">
        <f>IF(ISNUMBER($AV1246),INDEX($C$1:$AB$3985,$AV1246,AX$4),"")</f>
        <v/>
      </c>
      <c r="AY1246" s="128"/>
      <c r="AZ1246" s="128"/>
      <c r="BA1246" s="128" t="str">
        <f t="shared" si="131"/>
        <v/>
      </c>
      <c r="BB1246" s="105" t="str">
        <f>IF(ISNUMBER($BA1246),INDEX($C$1:$AB$3985,$BA1246,BB$4),"")</f>
        <v/>
      </c>
      <c r="BC1246" s="105"/>
    </row>
    <row r="1247" spans="1:55" x14ac:dyDescent="0.25">
      <c r="A1247" s="98"/>
      <c r="B1247" s="98">
        <f>ROW()</f>
        <v>1247</v>
      </c>
      <c r="C1247" s="73"/>
      <c r="D1247" s="179" t="s">
        <v>1319</v>
      </c>
      <c r="E1247" s="175">
        <v>16.381029999999999</v>
      </c>
      <c r="F1247" s="175">
        <v>0</v>
      </c>
      <c r="G1247" s="176" t="s">
        <v>854</v>
      </c>
      <c r="H1247" s="176"/>
      <c r="I1247" s="176"/>
      <c r="J1247" s="172"/>
      <c r="K1247" s="173"/>
      <c r="L1247" s="178"/>
      <c r="M1247" s="36"/>
      <c r="N1247" s="36"/>
      <c r="O1247" s="36"/>
      <c r="P1247" s="36"/>
      <c r="Q1247" s="36"/>
      <c r="R1247" s="3"/>
      <c r="S1247" s="106"/>
      <c r="T1247" s="106"/>
      <c r="U1247" s="106"/>
      <c r="V1247" s="106"/>
      <c r="W1247" s="106"/>
      <c r="X1247" s="106"/>
      <c r="Y1247" s="36"/>
      <c r="Z1247" s="36"/>
      <c r="AA1247" s="36"/>
      <c r="AB1247" s="188" t="str">
        <f t="shared" si="126"/>
        <v>or25c18_016.38103</v>
      </c>
      <c r="AC1247" s="188" t="s">
        <v>1585</v>
      </c>
      <c r="AD1247" s="131"/>
      <c r="AE1247" s="131"/>
      <c r="AF1247" s="131"/>
      <c r="AG1247" s="131"/>
      <c r="AH1247" s="131"/>
      <c r="AI1247" s="131"/>
      <c r="AJ1247" s="128" t="str">
        <f t="shared" si="127"/>
        <v/>
      </c>
      <c r="AK1247" s="7" t="str">
        <f>IF(ISNUMBER($AJ1247),INDEX($C$1:$AB$3985,$AJ1247,AK$4),"")</f>
        <v/>
      </c>
      <c r="AL1247" s="7" t="str">
        <f>IF(ISNUMBER($AJ1247),INDEX($C$1:$AB$3985,$AJ1247,AL$4),"")</f>
        <v/>
      </c>
      <c r="AM1247" s="128"/>
      <c r="AN1247" s="128" t="str">
        <f t="shared" si="129"/>
        <v/>
      </c>
      <c r="AO1247" s="7" t="str">
        <f t="shared" si="125"/>
        <v/>
      </c>
      <c r="AP1247" s="10" t="str">
        <f t="shared" si="125"/>
        <v/>
      </c>
      <c r="AQ1247" s="310">
        <f>IF(ISNUMBER(SEARCH($T$30,AO1247)),MAX(AQ$5:AQ1246)+1,0)</f>
        <v>0</v>
      </c>
      <c r="AR1247" s="310">
        <f>IF(ISNUMBER(SEARCH($T$31,AO1247)),MAX(AR$5:AR1246)+1,0)</f>
        <v>0</v>
      </c>
      <c r="AS1247" s="128" t="str">
        <f t="shared" si="128"/>
        <v/>
      </c>
      <c r="AT1247" s="105" t="str">
        <f>IF(ISNUMBER($AS1247),INDEX($C$1:$AB$3985,$AS1247,AT$4),"")</f>
        <v/>
      </c>
      <c r="AU1247" s="128"/>
      <c r="AV1247" s="128" t="str">
        <f t="shared" si="130"/>
        <v/>
      </c>
      <c r="AW1247" s="105" t="str">
        <f>IF(ISNUMBER($AV1247),INDEX($C$1:$AB$3985,$AV1247,AW$4),"")</f>
        <v/>
      </c>
      <c r="AX1247" s="105" t="str">
        <f>IF(ISNUMBER($AV1247),INDEX($C$1:$AB$3985,$AV1247,AX$4),"")</f>
        <v/>
      </c>
      <c r="AY1247" s="128"/>
      <c r="AZ1247" s="128"/>
      <c r="BA1247" s="128" t="str">
        <f t="shared" si="131"/>
        <v/>
      </c>
      <c r="BB1247" s="105" t="str">
        <f>IF(ISNUMBER($BA1247),INDEX($C$1:$AB$3985,$BA1247,BB$4),"")</f>
        <v/>
      </c>
      <c r="BC1247" s="105"/>
    </row>
    <row r="1248" spans="1:55" x14ac:dyDescent="0.25">
      <c r="A1248" s="98"/>
      <c r="B1248" s="98">
        <f>ROW()</f>
        <v>1248</v>
      </c>
      <c r="C1248" s="73"/>
      <c r="D1248" s="179" t="s">
        <v>1320</v>
      </c>
      <c r="E1248" s="175">
        <v>16.480560000000001</v>
      </c>
      <c r="F1248" s="175">
        <v>0</v>
      </c>
      <c r="G1248" s="176" t="s">
        <v>854</v>
      </c>
      <c r="H1248" s="176"/>
      <c r="I1248" s="176"/>
      <c r="J1248" s="172"/>
      <c r="K1248" s="173"/>
      <c r="L1248" s="178"/>
      <c r="M1248" s="36"/>
      <c r="N1248" s="36"/>
      <c r="O1248" s="36"/>
      <c r="P1248" s="36"/>
      <c r="Q1248" s="36"/>
      <c r="R1248" s="3"/>
      <c r="S1248" s="106"/>
      <c r="T1248" s="106"/>
      <c r="U1248" s="106"/>
      <c r="V1248" s="106"/>
      <c r="W1248" s="106"/>
      <c r="X1248" s="106"/>
      <c r="Y1248" s="36"/>
      <c r="Z1248" s="36"/>
      <c r="AA1248" s="36"/>
      <c r="AB1248" s="188" t="str">
        <f t="shared" si="126"/>
        <v>or25c19_016.48056</v>
      </c>
      <c r="AC1248" s="188" t="s">
        <v>1585</v>
      </c>
      <c r="AD1248" s="131"/>
      <c r="AE1248" s="131"/>
      <c r="AF1248" s="131"/>
      <c r="AG1248" s="131"/>
      <c r="AH1248" s="131"/>
      <c r="AI1248" s="131"/>
      <c r="AJ1248" s="128" t="str">
        <f t="shared" si="127"/>
        <v/>
      </c>
      <c r="AK1248" s="7" t="str">
        <f>IF(ISNUMBER($AJ1248),INDEX($C$1:$AB$3985,$AJ1248,AK$4),"")</f>
        <v/>
      </c>
      <c r="AL1248" s="7" t="str">
        <f>IF(ISNUMBER($AJ1248),INDEX($C$1:$AB$3985,$AJ1248,AL$4),"")</f>
        <v/>
      </c>
      <c r="AM1248" s="128"/>
      <c r="AN1248" s="128" t="str">
        <f t="shared" si="129"/>
        <v/>
      </c>
      <c r="AO1248" s="7" t="str">
        <f t="shared" si="125"/>
        <v/>
      </c>
      <c r="AP1248" s="10" t="str">
        <f t="shared" si="125"/>
        <v/>
      </c>
      <c r="AQ1248" s="310">
        <f>IF(ISNUMBER(SEARCH($T$30,AO1248)),MAX(AQ$5:AQ1247)+1,0)</f>
        <v>0</v>
      </c>
      <c r="AR1248" s="310">
        <f>IF(ISNUMBER(SEARCH($T$31,AO1248)),MAX(AR$5:AR1247)+1,0)</f>
        <v>0</v>
      </c>
      <c r="AS1248" s="128" t="str">
        <f t="shared" si="128"/>
        <v/>
      </c>
      <c r="AT1248" s="105" t="str">
        <f>IF(ISNUMBER($AS1248),INDEX($C$1:$AB$3985,$AS1248,AT$4),"")</f>
        <v/>
      </c>
      <c r="AU1248" s="128"/>
      <c r="AV1248" s="128" t="str">
        <f t="shared" si="130"/>
        <v/>
      </c>
      <c r="AW1248" s="105" t="str">
        <f>IF(ISNUMBER($AV1248),INDEX($C$1:$AB$3985,$AV1248,AW$4),"")</f>
        <v/>
      </c>
      <c r="AX1248" s="105" t="str">
        <f>IF(ISNUMBER($AV1248),INDEX($C$1:$AB$3985,$AV1248,AX$4),"")</f>
        <v/>
      </c>
      <c r="AY1248" s="128"/>
      <c r="AZ1248" s="128"/>
      <c r="BA1248" s="128" t="str">
        <f t="shared" si="131"/>
        <v/>
      </c>
      <c r="BB1248" s="105" t="str">
        <f>IF(ISNUMBER($BA1248),INDEX($C$1:$AB$3985,$BA1248,BB$4),"")</f>
        <v/>
      </c>
      <c r="BC1248" s="105"/>
    </row>
    <row r="1249" spans="1:55" x14ac:dyDescent="0.25">
      <c r="A1249" s="98"/>
      <c r="B1249" s="98">
        <f>ROW()</f>
        <v>1249</v>
      </c>
      <c r="C1249" s="73"/>
      <c r="D1249" s="179" t="s">
        <v>1321</v>
      </c>
      <c r="E1249" s="175">
        <v>25.190449999999998</v>
      </c>
      <c r="F1249" s="175">
        <v>0</v>
      </c>
      <c r="G1249" s="176" t="s">
        <v>854</v>
      </c>
      <c r="H1249" s="176"/>
      <c r="I1249" s="176"/>
      <c r="J1249" s="172"/>
      <c r="K1249" s="173"/>
      <c r="L1249" s="178"/>
      <c r="M1249" s="36"/>
      <c r="N1249" s="36"/>
      <c r="O1249" s="36"/>
      <c r="P1249" s="36"/>
      <c r="Q1249" s="36"/>
      <c r="R1249" s="3"/>
      <c r="S1249" s="106"/>
      <c r="T1249" s="106"/>
      <c r="U1249" s="106"/>
      <c r="V1249" s="106"/>
      <c r="W1249" s="106"/>
      <c r="X1249" s="106"/>
      <c r="Y1249" s="36"/>
      <c r="Z1249" s="36"/>
      <c r="AA1249" s="36"/>
      <c r="AB1249" s="188" t="str">
        <f t="shared" si="126"/>
        <v>or26c00_025.19045</v>
      </c>
      <c r="AC1249" s="188" t="s">
        <v>1585</v>
      </c>
      <c r="AD1249" s="131"/>
      <c r="AE1249" s="131"/>
      <c r="AF1249" s="131"/>
      <c r="AG1249" s="131"/>
      <c r="AH1249" s="131"/>
      <c r="AI1249" s="131"/>
      <c r="AJ1249" s="128" t="str">
        <f t="shared" si="127"/>
        <v/>
      </c>
      <c r="AK1249" s="7" t="str">
        <f>IF(ISNUMBER($AJ1249),INDEX($C$1:$AB$3985,$AJ1249,AK$4),"")</f>
        <v/>
      </c>
      <c r="AL1249" s="7" t="str">
        <f>IF(ISNUMBER($AJ1249),INDEX($C$1:$AB$3985,$AJ1249,AL$4),"")</f>
        <v/>
      </c>
      <c r="AM1249" s="128"/>
      <c r="AN1249" s="128" t="str">
        <f t="shared" si="129"/>
        <v/>
      </c>
      <c r="AO1249" s="7" t="str">
        <f t="shared" si="125"/>
        <v/>
      </c>
      <c r="AP1249" s="10" t="str">
        <f t="shared" si="125"/>
        <v/>
      </c>
      <c r="AQ1249" s="310">
        <f>IF(ISNUMBER(SEARCH($T$30,AO1249)),MAX(AQ$5:AQ1248)+1,0)</f>
        <v>0</v>
      </c>
      <c r="AR1249" s="310">
        <f>IF(ISNUMBER(SEARCH($T$31,AO1249)),MAX(AR$5:AR1248)+1,0)</f>
        <v>0</v>
      </c>
      <c r="AS1249" s="128" t="str">
        <f t="shared" si="128"/>
        <v/>
      </c>
      <c r="AT1249" s="105" t="str">
        <f>IF(ISNUMBER($AS1249),INDEX($C$1:$AB$3985,$AS1249,AT$4),"")</f>
        <v/>
      </c>
      <c r="AU1249" s="128"/>
      <c r="AV1249" s="128" t="str">
        <f t="shared" si="130"/>
        <v/>
      </c>
      <c r="AW1249" s="105" t="str">
        <f>IF(ISNUMBER($AV1249),INDEX($C$1:$AB$3985,$AV1249,AW$4),"")</f>
        <v/>
      </c>
      <c r="AX1249" s="105" t="str">
        <f>IF(ISNUMBER($AV1249),INDEX($C$1:$AB$3985,$AV1249,AX$4),"")</f>
        <v/>
      </c>
      <c r="AY1249" s="128"/>
      <c r="AZ1249" s="128"/>
      <c r="BA1249" s="128" t="str">
        <f t="shared" si="131"/>
        <v/>
      </c>
      <c r="BB1249" s="105" t="str">
        <f>IF(ISNUMBER($BA1249),INDEX($C$1:$AB$3985,$BA1249,BB$4),"")</f>
        <v/>
      </c>
      <c r="BC1249" s="105"/>
    </row>
    <row r="1250" spans="1:55" x14ac:dyDescent="0.25">
      <c r="A1250" s="98"/>
      <c r="B1250" s="98">
        <f>ROW()</f>
        <v>1250</v>
      </c>
      <c r="C1250" s="73"/>
      <c r="D1250" s="179" t="s">
        <v>1322</v>
      </c>
      <c r="E1250" s="175">
        <v>25.06024</v>
      </c>
      <c r="F1250" s="175">
        <v>0</v>
      </c>
      <c r="G1250" s="176" t="s">
        <v>854</v>
      </c>
      <c r="H1250" s="176"/>
      <c r="I1250" s="176"/>
      <c r="J1250" s="172"/>
      <c r="K1250" s="173"/>
      <c r="L1250" s="178"/>
      <c r="M1250" s="36"/>
      <c r="N1250" s="36"/>
      <c r="O1250" s="36"/>
      <c r="P1250" s="36"/>
      <c r="Q1250" s="36"/>
      <c r="R1250" s="3"/>
      <c r="S1250" s="106"/>
      <c r="T1250" s="106"/>
      <c r="U1250" s="106"/>
      <c r="V1250" s="106"/>
      <c r="W1250" s="106"/>
      <c r="X1250" s="106"/>
      <c r="Y1250" s="36"/>
      <c r="Z1250" s="36"/>
      <c r="AA1250" s="36"/>
      <c r="AB1250" s="188" t="str">
        <f t="shared" si="126"/>
        <v>or26c01_025.06024</v>
      </c>
      <c r="AC1250" s="188" t="s">
        <v>1585</v>
      </c>
      <c r="AD1250" s="131"/>
      <c r="AE1250" s="131"/>
      <c r="AF1250" s="131"/>
      <c r="AG1250" s="131"/>
      <c r="AH1250" s="131"/>
      <c r="AI1250" s="131"/>
      <c r="AJ1250" s="128" t="str">
        <f t="shared" si="127"/>
        <v/>
      </c>
      <c r="AK1250" s="7" t="str">
        <f>IF(ISNUMBER($AJ1250),INDEX($C$1:$AB$3985,$AJ1250,AK$4),"")</f>
        <v/>
      </c>
      <c r="AL1250" s="7" t="str">
        <f>IF(ISNUMBER($AJ1250),INDEX($C$1:$AB$3985,$AJ1250,AL$4),"")</f>
        <v/>
      </c>
      <c r="AM1250" s="128"/>
      <c r="AN1250" s="128" t="str">
        <f t="shared" si="129"/>
        <v/>
      </c>
      <c r="AO1250" s="7" t="str">
        <f t="shared" si="125"/>
        <v/>
      </c>
      <c r="AP1250" s="10" t="str">
        <f t="shared" si="125"/>
        <v/>
      </c>
      <c r="AQ1250" s="310">
        <f>IF(ISNUMBER(SEARCH($T$30,AO1250)),MAX(AQ$5:AQ1249)+1,0)</f>
        <v>0</v>
      </c>
      <c r="AR1250" s="310">
        <f>IF(ISNUMBER(SEARCH($T$31,AO1250)),MAX(AR$5:AR1249)+1,0)</f>
        <v>0</v>
      </c>
      <c r="AS1250" s="128" t="str">
        <f t="shared" si="128"/>
        <v/>
      </c>
      <c r="AT1250" s="105" t="str">
        <f>IF(ISNUMBER($AS1250),INDEX($C$1:$AB$3985,$AS1250,AT$4),"")</f>
        <v/>
      </c>
      <c r="AU1250" s="128"/>
      <c r="AV1250" s="128" t="str">
        <f t="shared" si="130"/>
        <v/>
      </c>
      <c r="AW1250" s="105" t="str">
        <f>IF(ISNUMBER($AV1250),INDEX($C$1:$AB$3985,$AV1250,AW$4),"")</f>
        <v/>
      </c>
      <c r="AX1250" s="105" t="str">
        <f>IF(ISNUMBER($AV1250),INDEX($C$1:$AB$3985,$AV1250,AX$4),"")</f>
        <v/>
      </c>
      <c r="AY1250" s="128"/>
      <c r="AZ1250" s="128"/>
      <c r="BA1250" s="128" t="str">
        <f t="shared" si="131"/>
        <v/>
      </c>
      <c r="BB1250" s="105" t="str">
        <f>IF(ISNUMBER($BA1250),INDEX($C$1:$AB$3985,$BA1250,BB$4),"")</f>
        <v/>
      </c>
      <c r="BC1250" s="105"/>
    </row>
    <row r="1251" spans="1:55" x14ac:dyDescent="0.25">
      <c r="A1251" s="98"/>
      <c r="B1251" s="98">
        <f>ROW()</f>
        <v>1251</v>
      </c>
      <c r="C1251" s="73"/>
      <c r="D1251" s="179" t="s">
        <v>1323</v>
      </c>
      <c r="E1251" s="175">
        <v>24.825530000000001</v>
      </c>
      <c r="F1251" s="175">
        <v>0</v>
      </c>
      <c r="G1251" s="176" t="s">
        <v>854</v>
      </c>
      <c r="H1251" s="176"/>
      <c r="I1251" s="176"/>
      <c r="J1251" s="172"/>
      <c r="K1251" s="173"/>
      <c r="L1251" s="178"/>
      <c r="M1251" s="36"/>
      <c r="N1251" s="36"/>
      <c r="O1251" s="36"/>
      <c r="P1251" s="36"/>
      <c r="Q1251" s="36"/>
      <c r="R1251" s="3"/>
      <c r="S1251" s="106"/>
      <c r="T1251" s="106"/>
      <c r="U1251" s="106"/>
      <c r="V1251" s="106"/>
      <c r="W1251" s="106"/>
      <c r="X1251" s="106"/>
      <c r="Y1251" s="36"/>
      <c r="Z1251" s="36"/>
      <c r="AA1251" s="36"/>
      <c r="AB1251" s="188" t="str">
        <f t="shared" si="126"/>
        <v>or26c02_024.82553</v>
      </c>
      <c r="AC1251" s="188" t="s">
        <v>1585</v>
      </c>
      <c r="AD1251" s="131"/>
      <c r="AE1251" s="131"/>
      <c r="AF1251" s="131"/>
      <c r="AG1251" s="131"/>
      <c r="AH1251" s="131"/>
      <c r="AI1251" s="131"/>
      <c r="AJ1251" s="128" t="str">
        <f t="shared" si="127"/>
        <v/>
      </c>
      <c r="AK1251" s="7" t="str">
        <f>IF(ISNUMBER($AJ1251),INDEX($C$1:$AB$3985,$AJ1251,AK$4),"")</f>
        <v/>
      </c>
      <c r="AL1251" s="7" t="str">
        <f>IF(ISNUMBER($AJ1251),INDEX($C$1:$AB$3985,$AJ1251,AL$4),"")</f>
        <v/>
      </c>
      <c r="AM1251" s="128"/>
      <c r="AN1251" s="128" t="str">
        <f t="shared" si="129"/>
        <v/>
      </c>
      <c r="AO1251" s="7" t="str">
        <f t="shared" si="125"/>
        <v/>
      </c>
      <c r="AP1251" s="10" t="str">
        <f t="shared" si="125"/>
        <v/>
      </c>
      <c r="AQ1251" s="310">
        <f>IF(ISNUMBER(SEARCH($T$30,AO1251)),MAX(AQ$5:AQ1250)+1,0)</f>
        <v>0</v>
      </c>
      <c r="AR1251" s="310">
        <f>IF(ISNUMBER(SEARCH($T$31,AO1251)),MAX(AR$5:AR1250)+1,0)</f>
        <v>0</v>
      </c>
      <c r="AS1251" s="128" t="str">
        <f t="shared" si="128"/>
        <v/>
      </c>
      <c r="AT1251" s="105" t="str">
        <f>IF(ISNUMBER($AS1251),INDEX($C$1:$AB$3985,$AS1251,AT$4),"")</f>
        <v/>
      </c>
      <c r="AU1251" s="128"/>
      <c r="AV1251" s="128" t="str">
        <f t="shared" si="130"/>
        <v/>
      </c>
      <c r="AW1251" s="105" t="str">
        <f>IF(ISNUMBER($AV1251),INDEX($C$1:$AB$3985,$AV1251,AW$4),"")</f>
        <v/>
      </c>
      <c r="AX1251" s="105" t="str">
        <f>IF(ISNUMBER($AV1251),INDEX($C$1:$AB$3985,$AV1251,AX$4),"")</f>
        <v/>
      </c>
      <c r="AY1251" s="128"/>
      <c r="AZ1251" s="128"/>
      <c r="BA1251" s="128" t="str">
        <f t="shared" si="131"/>
        <v/>
      </c>
      <c r="BB1251" s="105" t="str">
        <f>IF(ISNUMBER($BA1251),INDEX($C$1:$AB$3985,$BA1251,BB$4),"")</f>
        <v/>
      </c>
      <c r="BC1251" s="105"/>
    </row>
    <row r="1252" spans="1:55" x14ac:dyDescent="0.25">
      <c r="A1252" s="98"/>
      <c r="B1252" s="98">
        <f>ROW()</f>
        <v>1252</v>
      </c>
      <c r="C1252" s="73"/>
      <c r="D1252" s="179" t="s">
        <v>1324</v>
      </c>
      <c r="E1252" s="175">
        <v>24.47851</v>
      </c>
      <c r="F1252" s="175">
        <v>0</v>
      </c>
      <c r="G1252" s="176" t="s">
        <v>854</v>
      </c>
      <c r="H1252" s="176"/>
      <c r="I1252" s="176"/>
      <c r="J1252" s="172"/>
      <c r="K1252" s="173"/>
      <c r="L1252" s="178"/>
      <c r="M1252" s="36"/>
      <c r="N1252" s="36"/>
      <c r="O1252" s="36"/>
      <c r="P1252" s="36"/>
      <c r="Q1252" s="36"/>
      <c r="R1252" s="3"/>
      <c r="S1252" s="106"/>
      <c r="T1252" s="106"/>
      <c r="U1252" s="106"/>
      <c r="V1252" s="106"/>
      <c r="W1252" s="106"/>
      <c r="X1252" s="106"/>
      <c r="Y1252" s="36"/>
      <c r="Z1252" s="36"/>
      <c r="AA1252" s="36"/>
      <c r="AB1252" s="188" t="str">
        <f t="shared" si="126"/>
        <v>or26c03_024.47851</v>
      </c>
      <c r="AC1252" s="188" t="s">
        <v>1585</v>
      </c>
      <c r="AD1252" s="131"/>
      <c r="AE1252" s="131"/>
      <c r="AF1252" s="131"/>
      <c r="AG1252" s="131"/>
      <c r="AH1252" s="131"/>
      <c r="AI1252" s="131"/>
      <c r="AJ1252" s="128" t="str">
        <f t="shared" si="127"/>
        <v/>
      </c>
      <c r="AK1252" s="7" t="str">
        <f>IF(ISNUMBER($AJ1252),INDEX($C$1:$AB$3985,$AJ1252,AK$4),"")</f>
        <v/>
      </c>
      <c r="AL1252" s="7" t="str">
        <f>IF(ISNUMBER($AJ1252),INDEX($C$1:$AB$3985,$AJ1252,AL$4),"")</f>
        <v/>
      </c>
      <c r="AM1252" s="128"/>
      <c r="AN1252" s="128" t="str">
        <f t="shared" si="129"/>
        <v/>
      </c>
      <c r="AO1252" s="7" t="str">
        <f t="shared" si="125"/>
        <v/>
      </c>
      <c r="AP1252" s="10" t="str">
        <f t="shared" si="125"/>
        <v/>
      </c>
      <c r="AQ1252" s="310">
        <f>IF(ISNUMBER(SEARCH($T$30,AO1252)),MAX(AQ$5:AQ1251)+1,0)</f>
        <v>0</v>
      </c>
      <c r="AR1252" s="310">
        <f>IF(ISNUMBER(SEARCH($T$31,AO1252)),MAX(AR$5:AR1251)+1,0)</f>
        <v>0</v>
      </c>
      <c r="AS1252" s="128" t="str">
        <f t="shared" si="128"/>
        <v/>
      </c>
      <c r="AT1252" s="105" t="str">
        <f>IF(ISNUMBER($AS1252),INDEX($C$1:$AB$3985,$AS1252,AT$4),"")</f>
        <v/>
      </c>
      <c r="AU1252" s="128"/>
      <c r="AV1252" s="128" t="str">
        <f t="shared" si="130"/>
        <v/>
      </c>
      <c r="AW1252" s="105" t="str">
        <f>IF(ISNUMBER($AV1252),INDEX($C$1:$AB$3985,$AV1252,AW$4),"")</f>
        <v/>
      </c>
      <c r="AX1252" s="105" t="str">
        <f>IF(ISNUMBER($AV1252),INDEX($C$1:$AB$3985,$AV1252,AX$4),"")</f>
        <v/>
      </c>
      <c r="AY1252" s="128"/>
      <c r="AZ1252" s="128"/>
      <c r="BA1252" s="128" t="str">
        <f t="shared" si="131"/>
        <v/>
      </c>
      <c r="BB1252" s="105" t="str">
        <f>IF(ISNUMBER($BA1252),INDEX($C$1:$AB$3985,$BA1252,BB$4),"")</f>
        <v/>
      </c>
      <c r="BC1252" s="105"/>
    </row>
    <row r="1253" spans="1:55" x14ac:dyDescent="0.25">
      <c r="A1253" s="98"/>
      <c r="B1253" s="98">
        <f>ROW()</f>
        <v>1253</v>
      </c>
      <c r="C1253" s="73"/>
      <c r="D1253" s="179" t="s">
        <v>1325</v>
      </c>
      <c r="E1253" s="175">
        <v>23.94322</v>
      </c>
      <c r="F1253" s="175">
        <v>0</v>
      </c>
      <c r="G1253" s="176" t="s">
        <v>854</v>
      </c>
      <c r="H1253" s="176"/>
      <c r="I1253" s="176"/>
      <c r="J1253" s="172"/>
      <c r="K1253" s="173"/>
      <c r="L1253" s="178"/>
      <c r="M1253" s="36"/>
      <c r="N1253" s="36"/>
      <c r="O1253" s="36"/>
      <c r="P1253" s="36"/>
      <c r="Q1253" s="36"/>
      <c r="R1253" s="3"/>
      <c r="S1253" s="106"/>
      <c r="T1253" s="106"/>
      <c r="U1253" s="106"/>
      <c r="V1253" s="106"/>
      <c r="W1253" s="106"/>
      <c r="X1253" s="106"/>
      <c r="Y1253" s="36"/>
      <c r="Z1253" s="36"/>
      <c r="AA1253" s="36"/>
      <c r="AB1253" s="188" t="str">
        <f t="shared" si="126"/>
        <v>or26c04_023.94322</v>
      </c>
      <c r="AC1253" s="188" t="s">
        <v>1585</v>
      </c>
      <c r="AD1253" s="131"/>
      <c r="AE1253" s="131"/>
      <c r="AF1253" s="131"/>
      <c r="AG1253" s="131"/>
      <c r="AH1253" s="131"/>
      <c r="AI1253" s="131"/>
      <c r="AJ1253" s="128" t="str">
        <f t="shared" si="127"/>
        <v/>
      </c>
      <c r="AK1253" s="7" t="str">
        <f>IF(ISNUMBER($AJ1253),INDEX($C$1:$AB$3985,$AJ1253,AK$4),"")</f>
        <v/>
      </c>
      <c r="AL1253" s="7" t="str">
        <f>IF(ISNUMBER($AJ1253),INDEX($C$1:$AB$3985,$AJ1253,AL$4),"")</f>
        <v/>
      </c>
      <c r="AM1253" s="128"/>
      <c r="AN1253" s="128" t="str">
        <f t="shared" si="129"/>
        <v/>
      </c>
      <c r="AO1253" s="7" t="str">
        <f t="shared" si="125"/>
        <v/>
      </c>
      <c r="AP1253" s="10" t="str">
        <f t="shared" si="125"/>
        <v/>
      </c>
      <c r="AQ1253" s="310">
        <f>IF(ISNUMBER(SEARCH($T$30,AO1253)),MAX(AQ$5:AQ1252)+1,0)</f>
        <v>0</v>
      </c>
      <c r="AR1253" s="310">
        <f>IF(ISNUMBER(SEARCH($T$31,AO1253)),MAX(AR$5:AR1252)+1,0)</f>
        <v>0</v>
      </c>
      <c r="AS1253" s="128" t="str">
        <f t="shared" si="128"/>
        <v/>
      </c>
      <c r="AT1253" s="105" t="str">
        <f>IF(ISNUMBER($AS1253),INDEX($C$1:$AB$3985,$AS1253,AT$4),"")</f>
        <v/>
      </c>
      <c r="AU1253" s="128"/>
      <c r="AV1253" s="128" t="str">
        <f t="shared" si="130"/>
        <v/>
      </c>
      <c r="AW1253" s="105" t="str">
        <f>IF(ISNUMBER($AV1253),INDEX($C$1:$AB$3985,$AV1253,AW$4),"")</f>
        <v/>
      </c>
      <c r="AX1253" s="105" t="str">
        <f>IF(ISNUMBER($AV1253),INDEX($C$1:$AB$3985,$AV1253,AX$4),"")</f>
        <v/>
      </c>
      <c r="AY1253" s="128"/>
      <c r="AZ1253" s="128"/>
      <c r="BA1253" s="128" t="str">
        <f t="shared" si="131"/>
        <v/>
      </c>
      <c r="BB1253" s="105" t="str">
        <f>IF(ISNUMBER($BA1253),INDEX($C$1:$AB$3985,$BA1253,BB$4),"")</f>
        <v/>
      </c>
      <c r="BC1253" s="105"/>
    </row>
    <row r="1254" spans="1:55" x14ac:dyDescent="0.25">
      <c r="A1254" s="98"/>
      <c r="B1254" s="98">
        <f>ROW()</f>
        <v>1254</v>
      </c>
      <c r="C1254" s="73"/>
      <c r="D1254" s="179" t="s">
        <v>1326</v>
      </c>
      <c r="E1254" s="175">
        <v>23.383970000000001</v>
      </c>
      <c r="F1254" s="175">
        <v>0</v>
      </c>
      <c r="G1254" s="176" t="s">
        <v>854</v>
      </c>
      <c r="H1254" s="176"/>
      <c r="I1254" s="176"/>
      <c r="J1254" s="172"/>
      <c r="K1254" s="173"/>
      <c r="L1254" s="178"/>
      <c r="M1254" s="36"/>
      <c r="N1254" s="36"/>
      <c r="O1254" s="36"/>
      <c r="P1254" s="36"/>
      <c r="Q1254" s="36"/>
      <c r="R1254" s="3"/>
      <c r="S1254" s="106"/>
      <c r="T1254" s="106"/>
      <c r="U1254" s="106"/>
      <c r="V1254" s="106"/>
      <c r="W1254" s="106"/>
      <c r="X1254" s="106"/>
      <c r="Y1254" s="36"/>
      <c r="Z1254" s="36"/>
      <c r="AA1254" s="36"/>
      <c r="AB1254" s="188" t="str">
        <f t="shared" si="126"/>
        <v>or26c05_023.38397</v>
      </c>
      <c r="AC1254" s="188" t="s">
        <v>1585</v>
      </c>
      <c r="AD1254" s="131"/>
      <c r="AE1254" s="131"/>
      <c r="AF1254" s="131"/>
      <c r="AG1254" s="131"/>
      <c r="AH1254" s="131"/>
      <c r="AI1254" s="131"/>
      <c r="AJ1254" s="128" t="str">
        <f t="shared" si="127"/>
        <v/>
      </c>
      <c r="AK1254" s="7" t="str">
        <f>IF(ISNUMBER($AJ1254),INDEX($C$1:$AB$3985,$AJ1254,AK$4),"")</f>
        <v/>
      </c>
      <c r="AL1254" s="7" t="str">
        <f>IF(ISNUMBER($AJ1254),INDEX($C$1:$AB$3985,$AJ1254,AL$4),"")</f>
        <v/>
      </c>
      <c r="AM1254" s="128"/>
      <c r="AN1254" s="128" t="str">
        <f t="shared" si="129"/>
        <v/>
      </c>
      <c r="AO1254" s="7" t="str">
        <f t="shared" si="125"/>
        <v/>
      </c>
      <c r="AP1254" s="10" t="str">
        <f t="shared" si="125"/>
        <v/>
      </c>
      <c r="AQ1254" s="310">
        <f>IF(ISNUMBER(SEARCH($T$30,AO1254)),MAX(AQ$5:AQ1253)+1,0)</f>
        <v>0</v>
      </c>
      <c r="AR1254" s="310">
        <f>IF(ISNUMBER(SEARCH($T$31,AO1254)),MAX(AR$5:AR1253)+1,0)</f>
        <v>0</v>
      </c>
      <c r="AS1254" s="128" t="str">
        <f t="shared" si="128"/>
        <v/>
      </c>
      <c r="AT1254" s="105" t="str">
        <f>IF(ISNUMBER($AS1254),INDEX($C$1:$AB$3985,$AS1254,AT$4),"")</f>
        <v/>
      </c>
      <c r="AU1254" s="128"/>
      <c r="AV1254" s="128" t="str">
        <f t="shared" si="130"/>
        <v/>
      </c>
      <c r="AW1254" s="105" t="str">
        <f>IF(ISNUMBER($AV1254),INDEX($C$1:$AB$3985,$AV1254,AW$4),"")</f>
        <v/>
      </c>
      <c r="AX1254" s="105" t="str">
        <f>IF(ISNUMBER($AV1254),INDEX($C$1:$AB$3985,$AV1254,AX$4),"")</f>
        <v/>
      </c>
      <c r="AY1254" s="128"/>
      <c r="AZ1254" s="128"/>
      <c r="BA1254" s="128" t="str">
        <f t="shared" si="131"/>
        <v/>
      </c>
      <c r="BB1254" s="105" t="str">
        <f>IF(ISNUMBER($BA1254),INDEX($C$1:$AB$3985,$BA1254,BB$4),"")</f>
        <v/>
      </c>
      <c r="BC1254" s="105"/>
    </row>
    <row r="1255" spans="1:55" x14ac:dyDescent="0.25">
      <c r="A1255" s="98"/>
      <c r="B1255" s="98">
        <f>ROW()</f>
        <v>1255</v>
      </c>
      <c r="C1255" s="73"/>
      <c r="D1255" s="179" t="s">
        <v>1327</v>
      </c>
      <c r="E1255" s="175">
        <v>22.79571</v>
      </c>
      <c r="F1255" s="175">
        <v>0</v>
      </c>
      <c r="G1255" s="176" t="s">
        <v>854</v>
      </c>
      <c r="H1255" s="176"/>
      <c r="I1255" s="176"/>
      <c r="J1255" s="172"/>
      <c r="K1255" s="173"/>
      <c r="L1255" s="178"/>
      <c r="M1255" s="36"/>
      <c r="N1255" s="36"/>
      <c r="O1255" s="36"/>
      <c r="P1255" s="36"/>
      <c r="Q1255" s="36"/>
      <c r="R1255" s="3"/>
      <c r="S1255" s="106"/>
      <c r="T1255" s="106"/>
      <c r="U1255" s="106"/>
      <c r="V1255" s="106"/>
      <c r="W1255" s="106"/>
      <c r="X1255" s="106"/>
      <c r="Y1255" s="36"/>
      <c r="Z1255" s="36"/>
      <c r="AA1255" s="36"/>
      <c r="AB1255" s="188" t="str">
        <f t="shared" si="126"/>
        <v>or26c06_022.79571</v>
      </c>
      <c r="AC1255" s="188" t="s">
        <v>1585</v>
      </c>
      <c r="AD1255" s="131"/>
      <c r="AE1255" s="131"/>
      <c r="AF1255" s="131"/>
      <c r="AG1255" s="131"/>
      <c r="AH1255" s="131"/>
      <c r="AI1255" s="131"/>
      <c r="AJ1255" s="128" t="str">
        <f t="shared" si="127"/>
        <v/>
      </c>
      <c r="AK1255" s="7" t="str">
        <f>IF(ISNUMBER($AJ1255),INDEX($C$1:$AB$3985,$AJ1255,AK$4),"")</f>
        <v/>
      </c>
      <c r="AL1255" s="7" t="str">
        <f>IF(ISNUMBER($AJ1255),INDEX($C$1:$AB$3985,$AJ1255,AL$4),"")</f>
        <v/>
      </c>
      <c r="AM1255" s="128"/>
      <c r="AN1255" s="128" t="str">
        <f t="shared" si="129"/>
        <v/>
      </c>
      <c r="AO1255" s="7" t="str">
        <f t="shared" si="125"/>
        <v/>
      </c>
      <c r="AP1255" s="10" t="str">
        <f t="shared" si="125"/>
        <v/>
      </c>
      <c r="AQ1255" s="310">
        <f>IF(ISNUMBER(SEARCH($T$30,AO1255)),MAX(AQ$5:AQ1254)+1,0)</f>
        <v>0</v>
      </c>
      <c r="AR1255" s="310">
        <f>IF(ISNUMBER(SEARCH($T$31,AO1255)),MAX(AR$5:AR1254)+1,0)</f>
        <v>0</v>
      </c>
      <c r="AS1255" s="128" t="str">
        <f t="shared" si="128"/>
        <v/>
      </c>
      <c r="AT1255" s="105" t="str">
        <f>IF(ISNUMBER($AS1255),INDEX($C$1:$AB$3985,$AS1255,AT$4),"")</f>
        <v/>
      </c>
      <c r="AU1255" s="128"/>
      <c r="AV1255" s="128" t="str">
        <f t="shared" si="130"/>
        <v/>
      </c>
      <c r="AW1255" s="105" t="str">
        <f>IF(ISNUMBER($AV1255),INDEX($C$1:$AB$3985,$AV1255,AW$4),"")</f>
        <v/>
      </c>
      <c r="AX1255" s="105" t="str">
        <f>IF(ISNUMBER($AV1255),INDEX($C$1:$AB$3985,$AV1255,AX$4),"")</f>
        <v/>
      </c>
      <c r="AY1255" s="128"/>
      <c r="AZ1255" s="128"/>
      <c r="BA1255" s="128" t="str">
        <f t="shared" si="131"/>
        <v/>
      </c>
      <c r="BB1255" s="105" t="str">
        <f>IF(ISNUMBER($BA1255),INDEX($C$1:$AB$3985,$BA1255,BB$4),"")</f>
        <v/>
      </c>
      <c r="BC1255" s="105"/>
    </row>
    <row r="1256" spans="1:55" x14ac:dyDescent="0.25">
      <c r="A1256" s="98"/>
      <c r="B1256" s="98">
        <f>ROW()</f>
        <v>1256</v>
      </c>
      <c r="C1256" s="73"/>
      <c r="D1256" s="179" t="s">
        <v>1328</v>
      </c>
      <c r="E1256" s="175">
        <v>22.062799999999999</v>
      </c>
      <c r="F1256" s="175">
        <v>0</v>
      </c>
      <c r="G1256" s="176" t="s">
        <v>854</v>
      </c>
      <c r="H1256" s="176"/>
      <c r="I1256" s="176"/>
      <c r="J1256" s="172"/>
      <c r="K1256" s="173"/>
      <c r="L1256" s="178"/>
      <c r="M1256" s="36"/>
      <c r="N1256" s="36"/>
      <c r="O1256" s="36"/>
      <c r="P1256" s="36"/>
      <c r="Q1256" s="36"/>
      <c r="R1256" s="3"/>
      <c r="S1256" s="106"/>
      <c r="T1256" s="106"/>
      <c r="U1256" s="106"/>
      <c r="V1256" s="106"/>
      <c r="W1256" s="106"/>
      <c r="X1256" s="106"/>
      <c r="Y1256" s="36"/>
      <c r="Z1256" s="36"/>
      <c r="AA1256" s="36"/>
      <c r="AB1256" s="188" t="str">
        <f t="shared" si="126"/>
        <v>or26c07_022.0628</v>
      </c>
      <c r="AC1256" s="188" t="s">
        <v>1585</v>
      </c>
      <c r="AD1256" s="131"/>
      <c r="AE1256" s="131"/>
      <c r="AF1256" s="131"/>
      <c r="AG1256" s="131"/>
      <c r="AH1256" s="131"/>
      <c r="AI1256" s="131"/>
      <c r="AJ1256" s="128" t="str">
        <f t="shared" si="127"/>
        <v/>
      </c>
      <c r="AK1256" s="7" t="str">
        <f>IF(ISNUMBER($AJ1256),INDEX($C$1:$AB$3985,$AJ1256,AK$4),"")</f>
        <v/>
      </c>
      <c r="AL1256" s="7" t="str">
        <f>IF(ISNUMBER($AJ1256),INDEX($C$1:$AB$3985,$AJ1256,AL$4),"")</f>
        <v/>
      </c>
      <c r="AM1256" s="128"/>
      <c r="AN1256" s="128" t="str">
        <f t="shared" si="129"/>
        <v/>
      </c>
      <c r="AO1256" s="7" t="str">
        <f t="shared" si="125"/>
        <v/>
      </c>
      <c r="AP1256" s="10" t="str">
        <f t="shared" si="125"/>
        <v/>
      </c>
      <c r="AQ1256" s="310">
        <f>IF(ISNUMBER(SEARCH($T$30,AO1256)),MAX(AQ$5:AQ1255)+1,0)</f>
        <v>0</v>
      </c>
      <c r="AR1256" s="310">
        <f>IF(ISNUMBER(SEARCH($T$31,AO1256)),MAX(AR$5:AR1255)+1,0)</f>
        <v>0</v>
      </c>
      <c r="AS1256" s="128" t="str">
        <f t="shared" si="128"/>
        <v/>
      </c>
      <c r="AT1256" s="105" t="str">
        <f>IF(ISNUMBER($AS1256),INDEX($C$1:$AB$3985,$AS1256,AT$4),"")</f>
        <v/>
      </c>
      <c r="AU1256" s="128"/>
      <c r="AV1256" s="128" t="str">
        <f t="shared" si="130"/>
        <v/>
      </c>
      <c r="AW1256" s="105" t="str">
        <f>IF(ISNUMBER($AV1256),INDEX($C$1:$AB$3985,$AV1256,AW$4),"")</f>
        <v/>
      </c>
      <c r="AX1256" s="105" t="str">
        <f>IF(ISNUMBER($AV1256),INDEX($C$1:$AB$3985,$AV1256,AX$4),"")</f>
        <v/>
      </c>
      <c r="AY1256" s="128"/>
      <c r="AZ1256" s="128"/>
      <c r="BA1256" s="128" t="str">
        <f t="shared" si="131"/>
        <v/>
      </c>
      <c r="BB1256" s="105" t="str">
        <f>IF(ISNUMBER($BA1256),INDEX($C$1:$AB$3985,$BA1256,BB$4),"")</f>
        <v/>
      </c>
      <c r="BC1256" s="105"/>
    </row>
    <row r="1257" spans="1:55" x14ac:dyDescent="0.25">
      <c r="A1257" s="98"/>
      <c r="B1257" s="98">
        <f>ROW()</f>
        <v>1257</v>
      </c>
      <c r="C1257" s="73"/>
      <c r="D1257" s="179" t="s">
        <v>1329</v>
      </c>
      <c r="E1257" s="175">
        <v>21.22015</v>
      </c>
      <c r="F1257" s="175">
        <v>0</v>
      </c>
      <c r="G1257" s="176" t="s">
        <v>854</v>
      </c>
      <c r="H1257" s="176"/>
      <c r="I1257" s="176"/>
      <c r="J1257" s="172"/>
      <c r="K1257" s="173"/>
      <c r="L1257" s="178"/>
      <c r="M1257" s="36"/>
      <c r="N1257" s="36"/>
      <c r="O1257" s="36"/>
      <c r="P1257" s="36"/>
      <c r="Q1257" s="36"/>
      <c r="R1257" s="3"/>
      <c r="S1257" s="106"/>
      <c r="T1257" s="106"/>
      <c r="U1257" s="106"/>
      <c r="V1257" s="106"/>
      <c r="W1257" s="106"/>
      <c r="X1257" s="106"/>
      <c r="Y1257" s="36"/>
      <c r="Z1257" s="36"/>
      <c r="AA1257" s="36"/>
      <c r="AB1257" s="188" t="str">
        <f t="shared" si="126"/>
        <v>or26c08_021.22015</v>
      </c>
      <c r="AC1257" s="188" t="s">
        <v>1585</v>
      </c>
      <c r="AD1257" s="131"/>
      <c r="AE1257" s="131"/>
      <c r="AF1257" s="131"/>
      <c r="AG1257" s="131"/>
      <c r="AH1257" s="131"/>
      <c r="AI1257" s="131"/>
      <c r="AJ1257" s="128" t="str">
        <f t="shared" si="127"/>
        <v/>
      </c>
      <c r="AK1257" s="7" t="str">
        <f>IF(ISNUMBER($AJ1257),INDEX($C$1:$AB$3985,$AJ1257,AK$4),"")</f>
        <v/>
      </c>
      <c r="AL1257" s="7" t="str">
        <f>IF(ISNUMBER($AJ1257),INDEX($C$1:$AB$3985,$AJ1257,AL$4),"")</f>
        <v/>
      </c>
      <c r="AM1257" s="128"/>
      <c r="AN1257" s="128" t="str">
        <f t="shared" si="129"/>
        <v/>
      </c>
      <c r="AO1257" s="7" t="str">
        <f t="shared" si="125"/>
        <v/>
      </c>
      <c r="AP1257" s="10" t="str">
        <f t="shared" si="125"/>
        <v/>
      </c>
      <c r="AQ1257" s="310">
        <f>IF(ISNUMBER(SEARCH($T$30,AO1257)),MAX(AQ$5:AQ1256)+1,0)</f>
        <v>0</v>
      </c>
      <c r="AR1257" s="310">
        <f>IF(ISNUMBER(SEARCH($T$31,AO1257)),MAX(AR$5:AR1256)+1,0)</f>
        <v>0</v>
      </c>
      <c r="AS1257" s="128" t="str">
        <f t="shared" si="128"/>
        <v/>
      </c>
      <c r="AT1257" s="105" t="str">
        <f>IF(ISNUMBER($AS1257),INDEX($C$1:$AB$3985,$AS1257,AT$4),"")</f>
        <v/>
      </c>
      <c r="AU1257" s="128"/>
      <c r="AV1257" s="128" t="str">
        <f t="shared" si="130"/>
        <v/>
      </c>
      <c r="AW1257" s="105" t="str">
        <f>IF(ISNUMBER($AV1257),INDEX($C$1:$AB$3985,$AV1257,AW$4),"")</f>
        <v/>
      </c>
      <c r="AX1257" s="105" t="str">
        <f>IF(ISNUMBER($AV1257),INDEX($C$1:$AB$3985,$AV1257,AX$4),"")</f>
        <v/>
      </c>
      <c r="AY1257" s="128"/>
      <c r="AZ1257" s="128"/>
      <c r="BA1257" s="128" t="str">
        <f t="shared" si="131"/>
        <v/>
      </c>
      <c r="BB1257" s="105" t="str">
        <f>IF(ISNUMBER($BA1257),INDEX($C$1:$AB$3985,$BA1257,BB$4),"")</f>
        <v/>
      </c>
      <c r="BC1257" s="105"/>
    </row>
    <row r="1258" spans="1:55" x14ac:dyDescent="0.25">
      <c r="A1258" s="98"/>
      <c r="B1258" s="98">
        <f>ROW()</f>
        <v>1258</v>
      </c>
      <c r="C1258" s="73"/>
      <c r="D1258" s="179" t="s">
        <v>1330</v>
      </c>
      <c r="E1258" s="175">
        <v>20.405460000000001</v>
      </c>
      <c r="F1258" s="175">
        <v>0</v>
      </c>
      <c r="G1258" s="176" t="s">
        <v>854</v>
      </c>
      <c r="H1258" s="176"/>
      <c r="I1258" s="176"/>
      <c r="J1258" s="172"/>
      <c r="K1258" s="173"/>
      <c r="L1258" s="178"/>
      <c r="M1258" s="36"/>
      <c r="N1258" s="36"/>
      <c r="O1258" s="36"/>
      <c r="P1258" s="36"/>
      <c r="Q1258" s="36"/>
      <c r="R1258" s="3"/>
      <c r="S1258" s="106"/>
      <c r="T1258" s="106"/>
      <c r="U1258" s="106"/>
      <c r="V1258" s="106"/>
      <c r="W1258" s="106"/>
      <c r="X1258" s="106"/>
      <c r="Y1258" s="36"/>
      <c r="Z1258" s="36"/>
      <c r="AA1258" s="36"/>
      <c r="AB1258" s="188" t="str">
        <f t="shared" si="126"/>
        <v>or26c09_020.40546</v>
      </c>
      <c r="AC1258" s="188" t="s">
        <v>1585</v>
      </c>
      <c r="AD1258" s="131"/>
      <c r="AE1258" s="131"/>
      <c r="AF1258" s="131"/>
      <c r="AG1258" s="131"/>
      <c r="AH1258" s="131"/>
      <c r="AI1258" s="131"/>
      <c r="AJ1258" s="128" t="str">
        <f t="shared" si="127"/>
        <v/>
      </c>
      <c r="AK1258" s="7" t="str">
        <f>IF(ISNUMBER($AJ1258),INDEX($C$1:$AB$3985,$AJ1258,AK$4),"")</f>
        <v/>
      </c>
      <c r="AL1258" s="7" t="str">
        <f>IF(ISNUMBER($AJ1258),INDEX($C$1:$AB$3985,$AJ1258,AL$4),"")</f>
        <v/>
      </c>
      <c r="AM1258" s="128"/>
      <c r="AN1258" s="128" t="str">
        <f t="shared" si="129"/>
        <v/>
      </c>
      <c r="AO1258" s="7" t="str">
        <f t="shared" si="125"/>
        <v/>
      </c>
      <c r="AP1258" s="10" t="str">
        <f t="shared" si="125"/>
        <v/>
      </c>
      <c r="AQ1258" s="310">
        <f>IF(ISNUMBER(SEARCH($T$30,AO1258)),MAX(AQ$5:AQ1257)+1,0)</f>
        <v>0</v>
      </c>
      <c r="AR1258" s="310">
        <f>IF(ISNUMBER(SEARCH($T$31,AO1258)),MAX(AR$5:AR1257)+1,0)</f>
        <v>0</v>
      </c>
      <c r="AS1258" s="128" t="str">
        <f t="shared" si="128"/>
        <v/>
      </c>
      <c r="AT1258" s="105" t="str">
        <f>IF(ISNUMBER($AS1258),INDEX($C$1:$AB$3985,$AS1258,AT$4),"")</f>
        <v/>
      </c>
      <c r="AU1258" s="128"/>
      <c r="AV1258" s="128" t="str">
        <f t="shared" si="130"/>
        <v/>
      </c>
      <c r="AW1258" s="105" t="str">
        <f>IF(ISNUMBER($AV1258),INDEX($C$1:$AB$3985,$AV1258,AW$4),"")</f>
        <v/>
      </c>
      <c r="AX1258" s="105" t="str">
        <f>IF(ISNUMBER($AV1258),INDEX($C$1:$AB$3985,$AV1258,AX$4),"")</f>
        <v/>
      </c>
      <c r="AY1258" s="128"/>
      <c r="AZ1258" s="128"/>
      <c r="BA1258" s="128" t="str">
        <f t="shared" si="131"/>
        <v/>
      </c>
      <c r="BB1258" s="105" t="str">
        <f>IF(ISNUMBER($BA1258),INDEX($C$1:$AB$3985,$BA1258,BB$4),"")</f>
        <v/>
      </c>
      <c r="BC1258" s="105"/>
    </row>
    <row r="1259" spans="1:55" x14ac:dyDescent="0.25">
      <c r="A1259" s="98"/>
      <c r="B1259" s="98">
        <f>ROW()</f>
        <v>1259</v>
      </c>
      <c r="C1259" s="73"/>
      <c r="D1259" s="179" t="s">
        <v>1331</v>
      </c>
      <c r="E1259" s="175">
        <v>19.120370000000001</v>
      </c>
      <c r="F1259" s="175">
        <v>0</v>
      </c>
      <c r="G1259" s="176" t="s">
        <v>854</v>
      </c>
      <c r="H1259" s="176"/>
      <c r="I1259" s="176"/>
      <c r="J1259" s="172"/>
      <c r="K1259" s="173"/>
      <c r="L1259" s="178"/>
      <c r="M1259" s="36"/>
      <c r="N1259" s="36"/>
      <c r="O1259" s="36"/>
      <c r="P1259" s="36"/>
      <c r="Q1259" s="36"/>
      <c r="R1259" s="3"/>
      <c r="S1259" s="106"/>
      <c r="T1259" s="106"/>
      <c r="U1259" s="106"/>
      <c r="V1259" s="106"/>
      <c r="W1259" s="106"/>
      <c r="X1259" s="106"/>
      <c r="Y1259" s="36"/>
      <c r="Z1259" s="36"/>
      <c r="AA1259" s="36"/>
      <c r="AB1259" s="188" t="str">
        <f t="shared" si="126"/>
        <v>or26c10_019.12037</v>
      </c>
      <c r="AC1259" s="188" t="s">
        <v>1585</v>
      </c>
      <c r="AD1259" s="131"/>
      <c r="AE1259" s="131"/>
      <c r="AF1259" s="131"/>
      <c r="AG1259" s="131"/>
      <c r="AH1259" s="131"/>
      <c r="AI1259" s="131"/>
      <c r="AJ1259" s="128" t="str">
        <f t="shared" si="127"/>
        <v/>
      </c>
      <c r="AK1259" s="7" t="str">
        <f>IF(ISNUMBER($AJ1259),INDEX($C$1:$AB$3985,$AJ1259,AK$4),"")</f>
        <v/>
      </c>
      <c r="AL1259" s="7" t="str">
        <f>IF(ISNUMBER($AJ1259),INDEX($C$1:$AB$3985,$AJ1259,AL$4),"")</f>
        <v/>
      </c>
      <c r="AM1259" s="128"/>
      <c r="AN1259" s="128" t="str">
        <f t="shared" si="129"/>
        <v/>
      </c>
      <c r="AO1259" s="7" t="str">
        <f t="shared" si="125"/>
        <v/>
      </c>
      <c r="AP1259" s="10" t="str">
        <f t="shared" si="125"/>
        <v/>
      </c>
      <c r="AQ1259" s="310">
        <f>IF(ISNUMBER(SEARCH($T$30,AO1259)),MAX(AQ$5:AQ1258)+1,0)</f>
        <v>0</v>
      </c>
      <c r="AR1259" s="310">
        <f>IF(ISNUMBER(SEARCH($T$31,AO1259)),MAX(AR$5:AR1258)+1,0)</f>
        <v>0</v>
      </c>
      <c r="AS1259" s="128" t="str">
        <f t="shared" si="128"/>
        <v/>
      </c>
      <c r="AT1259" s="105" t="str">
        <f>IF(ISNUMBER($AS1259),INDEX($C$1:$AB$3985,$AS1259,AT$4),"")</f>
        <v/>
      </c>
      <c r="AU1259" s="128"/>
      <c r="AV1259" s="128" t="str">
        <f t="shared" si="130"/>
        <v/>
      </c>
      <c r="AW1259" s="105" t="str">
        <f>IF(ISNUMBER($AV1259),INDEX($C$1:$AB$3985,$AV1259,AW$4),"")</f>
        <v/>
      </c>
      <c r="AX1259" s="105" t="str">
        <f>IF(ISNUMBER($AV1259),INDEX($C$1:$AB$3985,$AV1259,AX$4),"")</f>
        <v/>
      </c>
      <c r="AY1259" s="128"/>
      <c r="AZ1259" s="128"/>
      <c r="BA1259" s="128" t="str">
        <f t="shared" si="131"/>
        <v/>
      </c>
      <c r="BB1259" s="105" t="str">
        <f>IF(ISNUMBER($BA1259),INDEX($C$1:$AB$3985,$BA1259,BB$4),"")</f>
        <v/>
      </c>
      <c r="BC1259" s="105"/>
    </row>
    <row r="1260" spans="1:55" x14ac:dyDescent="0.25">
      <c r="A1260" s="98"/>
      <c r="B1260" s="98">
        <f>ROW()</f>
        <v>1260</v>
      </c>
      <c r="C1260" s="73"/>
      <c r="D1260" s="179" t="s">
        <v>1332</v>
      </c>
      <c r="E1260" s="175">
        <v>17.82949</v>
      </c>
      <c r="F1260" s="175">
        <v>0</v>
      </c>
      <c r="G1260" s="176" t="s">
        <v>854</v>
      </c>
      <c r="H1260" s="176"/>
      <c r="I1260" s="176"/>
      <c r="J1260" s="172"/>
      <c r="K1260" s="173"/>
      <c r="L1260" s="178"/>
      <c r="M1260" s="36"/>
      <c r="N1260" s="36"/>
      <c r="O1260" s="36"/>
      <c r="P1260" s="36"/>
      <c r="Q1260" s="36"/>
      <c r="R1260" s="3"/>
      <c r="S1260" s="106"/>
      <c r="T1260" s="106"/>
      <c r="U1260" s="106"/>
      <c r="V1260" s="106"/>
      <c r="W1260" s="106"/>
      <c r="X1260" s="106"/>
      <c r="Y1260" s="36"/>
      <c r="Z1260" s="36"/>
      <c r="AA1260" s="36"/>
      <c r="AB1260" s="188" t="str">
        <f t="shared" si="126"/>
        <v>or26c11_017.82949</v>
      </c>
      <c r="AC1260" s="188" t="s">
        <v>1585</v>
      </c>
      <c r="AD1260" s="131"/>
      <c r="AE1260" s="131"/>
      <c r="AF1260" s="131"/>
      <c r="AG1260" s="131"/>
      <c r="AH1260" s="131"/>
      <c r="AI1260" s="131"/>
      <c r="AJ1260" s="128" t="str">
        <f t="shared" si="127"/>
        <v/>
      </c>
      <c r="AK1260" s="7" t="str">
        <f>IF(ISNUMBER($AJ1260),INDEX($C$1:$AB$3985,$AJ1260,AK$4),"")</f>
        <v/>
      </c>
      <c r="AL1260" s="7" t="str">
        <f>IF(ISNUMBER($AJ1260),INDEX($C$1:$AB$3985,$AJ1260,AL$4),"")</f>
        <v/>
      </c>
      <c r="AM1260" s="128"/>
      <c r="AN1260" s="128" t="str">
        <f t="shared" si="129"/>
        <v/>
      </c>
      <c r="AO1260" s="7" t="str">
        <f t="shared" si="125"/>
        <v/>
      </c>
      <c r="AP1260" s="10" t="str">
        <f t="shared" si="125"/>
        <v/>
      </c>
      <c r="AQ1260" s="310">
        <f>IF(ISNUMBER(SEARCH($T$30,AO1260)),MAX(AQ$5:AQ1259)+1,0)</f>
        <v>0</v>
      </c>
      <c r="AR1260" s="310">
        <f>IF(ISNUMBER(SEARCH($T$31,AO1260)),MAX(AR$5:AR1259)+1,0)</f>
        <v>0</v>
      </c>
      <c r="AS1260" s="128" t="str">
        <f t="shared" si="128"/>
        <v/>
      </c>
      <c r="AT1260" s="105" t="str">
        <f>IF(ISNUMBER($AS1260),INDEX($C$1:$AB$3985,$AS1260,AT$4),"")</f>
        <v/>
      </c>
      <c r="AU1260" s="128"/>
      <c r="AV1260" s="128" t="str">
        <f t="shared" si="130"/>
        <v/>
      </c>
      <c r="AW1260" s="105" t="str">
        <f>IF(ISNUMBER($AV1260),INDEX($C$1:$AB$3985,$AV1260,AW$4),"")</f>
        <v/>
      </c>
      <c r="AX1260" s="105" t="str">
        <f>IF(ISNUMBER($AV1260),INDEX($C$1:$AB$3985,$AV1260,AX$4),"")</f>
        <v/>
      </c>
      <c r="AY1260" s="128"/>
      <c r="AZ1260" s="128"/>
      <c r="BA1260" s="128" t="str">
        <f t="shared" si="131"/>
        <v/>
      </c>
      <c r="BB1260" s="105" t="str">
        <f>IF(ISNUMBER($BA1260),INDEX($C$1:$AB$3985,$BA1260,BB$4),"")</f>
        <v/>
      </c>
      <c r="BC1260" s="105"/>
    </row>
    <row r="1261" spans="1:55" x14ac:dyDescent="0.25">
      <c r="A1261" s="98"/>
      <c r="B1261" s="98">
        <f>ROW()</f>
        <v>1261</v>
      </c>
      <c r="C1261" s="73"/>
      <c r="D1261" s="179" t="s">
        <v>1333</v>
      </c>
      <c r="E1261" s="175">
        <v>16.799109999999999</v>
      </c>
      <c r="F1261" s="175">
        <v>0</v>
      </c>
      <c r="G1261" s="176" t="s">
        <v>854</v>
      </c>
      <c r="H1261" s="176"/>
      <c r="I1261" s="176"/>
      <c r="J1261" s="172"/>
      <c r="K1261" s="173"/>
      <c r="L1261" s="178"/>
      <c r="M1261" s="36"/>
      <c r="N1261" s="36"/>
      <c r="O1261" s="36"/>
      <c r="P1261" s="36"/>
      <c r="Q1261" s="36"/>
      <c r="R1261" s="3"/>
      <c r="S1261" s="106"/>
      <c r="T1261" s="106"/>
      <c r="U1261" s="106"/>
      <c r="V1261" s="106"/>
      <c r="W1261" s="106"/>
      <c r="X1261" s="106"/>
      <c r="Y1261" s="36"/>
      <c r="Z1261" s="36"/>
      <c r="AA1261" s="36"/>
      <c r="AB1261" s="188" t="str">
        <f t="shared" si="126"/>
        <v>or26c12_016.79911</v>
      </c>
      <c r="AC1261" s="188" t="s">
        <v>1585</v>
      </c>
      <c r="AD1261" s="131"/>
      <c r="AE1261" s="131"/>
      <c r="AF1261" s="131"/>
      <c r="AG1261" s="131"/>
      <c r="AH1261" s="131"/>
      <c r="AI1261" s="131"/>
      <c r="AJ1261" s="128" t="str">
        <f t="shared" si="127"/>
        <v/>
      </c>
      <c r="AK1261" s="7" t="str">
        <f>IF(ISNUMBER($AJ1261),INDEX($C$1:$AB$3985,$AJ1261,AK$4),"")</f>
        <v/>
      </c>
      <c r="AL1261" s="7" t="str">
        <f>IF(ISNUMBER($AJ1261),INDEX($C$1:$AB$3985,$AJ1261,AL$4),"")</f>
        <v/>
      </c>
      <c r="AM1261" s="128"/>
      <c r="AN1261" s="128" t="str">
        <f t="shared" si="129"/>
        <v/>
      </c>
      <c r="AO1261" s="7" t="str">
        <f t="shared" si="125"/>
        <v/>
      </c>
      <c r="AP1261" s="10" t="str">
        <f t="shared" si="125"/>
        <v/>
      </c>
      <c r="AQ1261" s="310">
        <f>IF(ISNUMBER(SEARCH($T$30,AO1261)),MAX(AQ$5:AQ1260)+1,0)</f>
        <v>0</v>
      </c>
      <c r="AR1261" s="310">
        <f>IF(ISNUMBER(SEARCH($T$31,AO1261)),MAX(AR$5:AR1260)+1,0)</f>
        <v>0</v>
      </c>
      <c r="AS1261" s="128" t="str">
        <f t="shared" si="128"/>
        <v/>
      </c>
      <c r="AT1261" s="105" t="str">
        <f>IF(ISNUMBER($AS1261),INDEX($C$1:$AB$3985,$AS1261,AT$4),"")</f>
        <v/>
      </c>
      <c r="AU1261" s="128"/>
      <c r="AV1261" s="128" t="str">
        <f t="shared" si="130"/>
        <v/>
      </c>
      <c r="AW1261" s="105" t="str">
        <f>IF(ISNUMBER($AV1261),INDEX($C$1:$AB$3985,$AV1261,AW$4),"")</f>
        <v/>
      </c>
      <c r="AX1261" s="105" t="str">
        <f>IF(ISNUMBER($AV1261),INDEX($C$1:$AB$3985,$AV1261,AX$4),"")</f>
        <v/>
      </c>
      <c r="AY1261" s="128"/>
      <c r="AZ1261" s="128"/>
      <c r="BA1261" s="128" t="str">
        <f t="shared" si="131"/>
        <v/>
      </c>
      <c r="BB1261" s="105" t="str">
        <f>IF(ISNUMBER($BA1261),INDEX($C$1:$AB$3985,$BA1261,BB$4),"")</f>
        <v/>
      </c>
      <c r="BC1261" s="105"/>
    </row>
    <row r="1262" spans="1:55" x14ac:dyDescent="0.25">
      <c r="A1262" s="98"/>
      <c r="B1262" s="98">
        <f>ROW()</f>
        <v>1262</v>
      </c>
      <c r="C1262" s="73"/>
      <c r="D1262" s="179" t="s">
        <v>1334</v>
      </c>
      <c r="E1262" s="175">
        <v>15.597340000000001</v>
      </c>
      <c r="F1262" s="175">
        <v>0</v>
      </c>
      <c r="G1262" s="176" t="s">
        <v>854</v>
      </c>
      <c r="H1262" s="176"/>
      <c r="I1262" s="176"/>
      <c r="J1262" s="172"/>
      <c r="K1262" s="173"/>
      <c r="L1262" s="178"/>
      <c r="M1262" s="36"/>
      <c r="N1262" s="36"/>
      <c r="O1262" s="36"/>
      <c r="P1262" s="36"/>
      <c r="Q1262" s="36"/>
      <c r="R1262" s="3"/>
      <c r="S1262" s="106"/>
      <c r="T1262" s="106"/>
      <c r="U1262" s="106"/>
      <c r="V1262" s="106"/>
      <c r="W1262" s="106"/>
      <c r="X1262" s="106"/>
      <c r="Y1262" s="36"/>
      <c r="Z1262" s="36"/>
      <c r="AA1262" s="36"/>
      <c r="AB1262" s="188" t="str">
        <f t="shared" si="126"/>
        <v>or26c13_015.59734</v>
      </c>
      <c r="AC1262" s="188" t="s">
        <v>1585</v>
      </c>
      <c r="AD1262" s="131"/>
      <c r="AE1262" s="131"/>
      <c r="AF1262" s="131"/>
      <c r="AG1262" s="131"/>
      <c r="AH1262" s="131"/>
      <c r="AI1262" s="131"/>
      <c r="AJ1262" s="128" t="str">
        <f t="shared" si="127"/>
        <v/>
      </c>
      <c r="AK1262" s="7" t="str">
        <f>IF(ISNUMBER($AJ1262),INDEX($C$1:$AB$3985,$AJ1262,AK$4),"")</f>
        <v/>
      </c>
      <c r="AL1262" s="7" t="str">
        <f>IF(ISNUMBER($AJ1262),INDEX($C$1:$AB$3985,$AJ1262,AL$4),"")</f>
        <v/>
      </c>
      <c r="AM1262" s="128"/>
      <c r="AN1262" s="128" t="str">
        <f t="shared" si="129"/>
        <v/>
      </c>
      <c r="AO1262" s="7" t="str">
        <f t="shared" si="125"/>
        <v/>
      </c>
      <c r="AP1262" s="10" t="str">
        <f t="shared" si="125"/>
        <v/>
      </c>
      <c r="AQ1262" s="310">
        <f>IF(ISNUMBER(SEARCH($T$30,AO1262)),MAX(AQ$5:AQ1261)+1,0)</f>
        <v>0</v>
      </c>
      <c r="AR1262" s="310">
        <f>IF(ISNUMBER(SEARCH($T$31,AO1262)),MAX(AR$5:AR1261)+1,0)</f>
        <v>0</v>
      </c>
      <c r="AS1262" s="128" t="str">
        <f t="shared" si="128"/>
        <v/>
      </c>
      <c r="AT1262" s="105" t="str">
        <f>IF(ISNUMBER($AS1262),INDEX($C$1:$AB$3985,$AS1262,AT$4),"")</f>
        <v/>
      </c>
      <c r="AU1262" s="128"/>
      <c r="AV1262" s="128" t="str">
        <f t="shared" si="130"/>
        <v/>
      </c>
      <c r="AW1262" s="105" t="str">
        <f>IF(ISNUMBER($AV1262),INDEX($C$1:$AB$3985,$AV1262,AW$4),"")</f>
        <v/>
      </c>
      <c r="AX1262" s="105" t="str">
        <f>IF(ISNUMBER($AV1262),INDEX($C$1:$AB$3985,$AV1262,AX$4),"")</f>
        <v/>
      </c>
      <c r="AY1262" s="128"/>
      <c r="AZ1262" s="128"/>
      <c r="BA1262" s="128" t="str">
        <f t="shared" si="131"/>
        <v/>
      </c>
      <c r="BB1262" s="105" t="str">
        <f>IF(ISNUMBER($BA1262),INDEX($C$1:$AB$3985,$BA1262,BB$4),"")</f>
        <v/>
      </c>
      <c r="BC1262" s="105"/>
    </row>
    <row r="1263" spans="1:55" x14ac:dyDescent="0.25">
      <c r="A1263" s="98"/>
      <c r="B1263" s="98">
        <f>ROW()</f>
        <v>1263</v>
      </c>
      <c r="C1263" s="73"/>
      <c r="D1263" s="179" t="s">
        <v>1335</v>
      </c>
      <c r="E1263" s="175">
        <v>14.289210000000001</v>
      </c>
      <c r="F1263" s="175">
        <v>0</v>
      </c>
      <c r="G1263" s="176" t="s">
        <v>854</v>
      </c>
      <c r="H1263" s="176"/>
      <c r="I1263" s="176"/>
      <c r="J1263" s="172"/>
      <c r="K1263" s="173"/>
      <c r="L1263" s="178"/>
      <c r="M1263" s="36"/>
      <c r="N1263" s="36"/>
      <c r="O1263" s="36"/>
      <c r="P1263" s="36"/>
      <c r="Q1263" s="36"/>
      <c r="R1263" s="3"/>
      <c r="S1263" s="106"/>
      <c r="T1263" s="106"/>
      <c r="U1263" s="106"/>
      <c r="V1263" s="106"/>
      <c r="W1263" s="106"/>
      <c r="X1263" s="106"/>
      <c r="Y1263" s="36"/>
      <c r="Z1263" s="36"/>
      <c r="AA1263" s="36"/>
      <c r="AB1263" s="188" t="str">
        <f t="shared" si="126"/>
        <v>or26c14_014.28921</v>
      </c>
      <c r="AC1263" s="188" t="s">
        <v>1585</v>
      </c>
      <c r="AD1263" s="131"/>
      <c r="AE1263" s="131"/>
      <c r="AF1263" s="131"/>
      <c r="AG1263" s="131"/>
      <c r="AH1263" s="131"/>
      <c r="AI1263" s="131"/>
      <c r="AJ1263" s="128" t="str">
        <f t="shared" si="127"/>
        <v/>
      </c>
      <c r="AK1263" s="7" t="str">
        <f>IF(ISNUMBER($AJ1263),INDEX($C$1:$AB$3985,$AJ1263,AK$4),"")</f>
        <v/>
      </c>
      <c r="AL1263" s="7" t="str">
        <f>IF(ISNUMBER($AJ1263),INDEX($C$1:$AB$3985,$AJ1263,AL$4),"")</f>
        <v/>
      </c>
      <c r="AM1263" s="128"/>
      <c r="AN1263" s="128" t="str">
        <f t="shared" si="129"/>
        <v/>
      </c>
      <c r="AO1263" s="7" t="str">
        <f t="shared" si="125"/>
        <v/>
      </c>
      <c r="AP1263" s="10" t="str">
        <f t="shared" si="125"/>
        <v/>
      </c>
      <c r="AQ1263" s="310">
        <f>IF(ISNUMBER(SEARCH($T$30,AO1263)),MAX(AQ$5:AQ1262)+1,0)</f>
        <v>0</v>
      </c>
      <c r="AR1263" s="310">
        <f>IF(ISNUMBER(SEARCH($T$31,AO1263)),MAX(AR$5:AR1262)+1,0)</f>
        <v>0</v>
      </c>
      <c r="AS1263" s="128" t="str">
        <f t="shared" si="128"/>
        <v/>
      </c>
      <c r="AT1263" s="105" t="str">
        <f>IF(ISNUMBER($AS1263),INDEX($C$1:$AB$3985,$AS1263,AT$4),"")</f>
        <v/>
      </c>
      <c r="AU1263" s="128"/>
      <c r="AV1263" s="128" t="str">
        <f t="shared" si="130"/>
        <v/>
      </c>
      <c r="AW1263" s="105" t="str">
        <f>IF(ISNUMBER($AV1263),INDEX($C$1:$AB$3985,$AV1263,AW$4),"")</f>
        <v/>
      </c>
      <c r="AX1263" s="105" t="str">
        <f>IF(ISNUMBER($AV1263),INDEX($C$1:$AB$3985,$AV1263,AX$4),"")</f>
        <v/>
      </c>
      <c r="AY1263" s="128"/>
      <c r="AZ1263" s="128"/>
      <c r="BA1263" s="128" t="str">
        <f t="shared" si="131"/>
        <v/>
      </c>
      <c r="BB1263" s="105" t="str">
        <f>IF(ISNUMBER($BA1263),INDEX($C$1:$AB$3985,$BA1263,BB$4),"")</f>
        <v/>
      </c>
      <c r="BC1263" s="105"/>
    </row>
    <row r="1264" spans="1:55" x14ac:dyDescent="0.25">
      <c r="A1264" s="98"/>
      <c r="B1264" s="98">
        <f>ROW()</f>
        <v>1264</v>
      </c>
      <c r="C1264" s="73"/>
      <c r="D1264" s="179" t="s">
        <v>1336</v>
      </c>
      <c r="E1264" s="175">
        <v>15.07062</v>
      </c>
      <c r="F1264" s="175">
        <v>0</v>
      </c>
      <c r="G1264" s="176" t="s">
        <v>854</v>
      </c>
      <c r="H1264" s="176"/>
      <c r="I1264" s="176"/>
      <c r="J1264" s="172"/>
      <c r="K1264" s="173"/>
      <c r="L1264" s="178"/>
      <c r="M1264" s="36"/>
      <c r="N1264" s="36"/>
      <c r="O1264" s="36"/>
      <c r="P1264" s="36"/>
      <c r="Q1264" s="36"/>
      <c r="R1264" s="3"/>
      <c r="S1264" s="106"/>
      <c r="T1264" s="106"/>
      <c r="U1264" s="106"/>
      <c r="V1264" s="106"/>
      <c r="W1264" s="106"/>
      <c r="X1264" s="106"/>
      <c r="Y1264" s="36"/>
      <c r="Z1264" s="36"/>
      <c r="AA1264" s="36"/>
      <c r="AB1264" s="188" t="str">
        <f t="shared" si="126"/>
        <v>or26c15_015.07062</v>
      </c>
      <c r="AC1264" s="188" t="s">
        <v>1585</v>
      </c>
      <c r="AD1264" s="131"/>
      <c r="AE1264" s="131"/>
      <c r="AF1264" s="131"/>
      <c r="AG1264" s="131"/>
      <c r="AH1264" s="131"/>
      <c r="AI1264" s="131"/>
      <c r="AJ1264" s="128" t="str">
        <f t="shared" si="127"/>
        <v/>
      </c>
      <c r="AK1264" s="7" t="str">
        <f>IF(ISNUMBER($AJ1264),INDEX($C$1:$AB$3985,$AJ1264,AK$4),"")</f>
        <v/>
      </c>
      <c r="AL1264" s="7" t="str">
        <f>IF(ISNUMBER($AJ1264),INDEX($C$1:$AB$3985,$AJ1264,AL$4),"")</f>
        <v/>
      </c>
      <c r="AM1264" s="128"/>
      <c r="AN1264" s="128" t="str">
        <f t="shared" si="129"/>
        <v/>
      </c>
      <c r="AO1264" s="7" t="str">
        <f t="shared" si="125"/>
        <v/>
      </c>
      <c r="AP1264" s="10" t="str">
        <f t="shared" si="125"/>
        <v/>
      </c>
      <c r="AQ1264" s="310">
        <f>IF(ISNUMBER(SEARCH($T$30,AO1264)),MAX(AQ$5:AQ1263)+1,0)</f>
        <v>0</v>
      </c>
      <c r="AR1264" s="310">
        <f>IF(ISNUMBER(SEARCH($T$31,AO1264)),MAX(AR$5:AR1263)+1,0)</f>
        <v>0</v>
      </c>
      <c r="AS1264" s="128" t="str">
        <f t="shared" si="128"/>
        <v/>
      </c>
      <c r="AT1264" s="105" t="str">
        <f>IF(ISNUMBER($AS1264),INDEX($C$1:$AB$3985,$AS1264,AT$4),"")</f>
        <v/>
      </c>
      <c r="AU1264" s="128"/>
      <c r="AV1264" s="128" t="str">
        <f t="shared" si="130"/>
        <v/>
      </c>
      <c r="AW1264" s="105" t="str">
        <f>IF(ISNUMBER($AV1264),INDEX($C$1:$AB$3985,$AV1264,AW$4),"")</f>
        <v/>
      </c>
      <c r="AX1264" s="105" t="str">
        <f>IF(ISNUMBER($AV1264),INDEX($C$1:$AB$3985,$AV1264,AX$4),"")</f>
        <v/>
      </c>
      <c r="AY1264" s="128"/>
      <c r="AZ1264" s="128"/>
      <c r="BA1264" s="128" t="str">
        <f t="shared" si="131"/>
        <v/>
      </c>
      <c r="BB1264" s="105" t="str">
        <f>IF(ISNUMBER($BA1264),INDEX($C$1:$AB$3985,$BA1264,BB$4),"")</f>
        <v/>
      </c>
      <c r="BC1264" s="105"/>
    </row>
    <row r="1265" spans="1:55" x14ac:dyDescent="0.25">
      <c r="A1265" s="98"/>
      <c r="B1265" s="98">
        <f>ROW()</f>
        <v>1265</v>
      </c>
      <c r="C1265" s="73"/>
      <c r="D1265" s="179" t="s">
        <v>1337</v>
      </c>
      <c r="E1265" s="175">
        <v>15.69215</v>
      </c>
      <c r="F1265" s="175">
        <v>0</v>
      </c>
      <c r="G1265" s="176" t="s">
        <v>854</v>
      </c>
      <c r="H1265" s="176"/>
      <c r="I1265" s="176"/>
      <c r="J1265" s="172"/>
      <c r="K1265" s="173"/>
      <c r="L1265" s="178"/>
      <c r="M1265" s="36"/>
      <c r="N1265" s="36"/>
      <c r="O1265" s="36"/>
      <c r="P1265" s="36"/>
      <c r="Q1265" s="36"/>
      <c r="R1265" s="3"/>
      <c r="S1265" s="106"/>
      <c r="T1265" s="106"/>
      <c r="U1265" s="106"/>
      <c r="V1265" s="106"/>
      <c r="W1265" s="106"/>
      <c r="X1265" s="106"/>
      <c r="Y1265" s="36"/>
      <c r="Z1265" s="36"/>
      <c r="AA1265" s="36"/>
      <c r="AB1265" s="188" t="str">
        <f t="shared" si="126"/>
        <v>or26c16_015.69215</v>
      </c>
      <c r="AC1265" s="188" t="s">
        <v>1585</v>
      </c>
      <c r="AD1265" s="131"/>
      <c r="AE1265" s="131"/>
      <c r="AF1265" s="131"/>
      <c r="AG1265" s="131"/>
      <c r="AH1265" s="131"/>
      <c r="AI1265" s="131"/>
      <c r="AJ1265" s="128" t="str">
        <f t="shared" si="127"/>
        <v/>
      </c>
      <c r="AK1265" s="7" t="str">
        <f>IF(ISNUMBER($AJ1265),INDEX($C$1:$AB$3985,$AJ1265,AK$4),"")</f>
        <v/>
      </c>
      <c r="AL1265" s="7" t="str">
        <f>IF(ISNUMBER($AJ1265),INDEX($C$1:$AB$3985,$AJ1265,AL$4),"")</f>
        <v/>
      </c>
      <c r="AM1265" s="128"/>
      <c r="AN1265" s="128" t="str">
        <f t="shared" si="129"/>
        <v/>
      </c>
      <c r="AO1265" s="7" t="str">
        <f t="shared" si="125"/>
        <v/>
      </c>
      <c r="AP1265" s="10" t="str">
        <f t="shared" si="125"/>
        <v/>
      </c>
      <c r="AQ1265" s="310">
        <f>IF(ISNUMBER(SEARCH($T$30,AO1265)),MAX(AQ$5:AQ1264)+1,0)</f>
        <v>0</v>
      </c>
      <c r="AR1265" s="310">
        <f>IF(ISNUMBER(SEARCH($T$31,AO1265)),MAX(AR$5:AR1264)+1,0)</f>
        <v>0</v>
      </c>
      <c r="AS1265" s="128" t="str">
        <f t="shared" si="128"/>
        <v/>
      </c>
      <c r="AT1265" s="105" t="str">
        <f>IF(ISNUMBER($AS1265),INDEX($C$1:$AB$3985,$AS1265,AT$4),"")</f>
        <v/>
      </c>
      <c r="AU1265" s="128"/>
      <c r="AV1265" s="128" t="str">
        <f t="shared" si="130"/>
        <v/>
      </c>
      <c r="AW1265" s="105" t="str">
        <f>IF(ISNUMBER($AV1265),INDEX($C$1:$AB$3985,$AV1265,AW$4),"")</f>
        <v/>
      </c>
      <c r="AX1265" s="105" t="str">
        <f>IF(ISNUMBER($AV1265),INDEX($C$1:$AB$3985,$AV1265,AX$4),"")</f>
        <v/>
      </c>
      <c r="AY1265" s="128"/>
      <c r="AZ1265" s="128"/>
      <c r="BA1265" s="128" t="str">
        <f t="shared" si="131"/>
        <v/>
      </c>
      <c r="BB1265" s="105" t="str">
        <f>IF(ISNUMBER($BA1265),INDEX($C$1:$AB$3985,$BA1265,BB$4),"")</f>
        <v/>
      </c>
      <c r="BC1265" s="105"/>
    </row>
    <row r="1266" spans="1:55" x14ac:dyDescent="0.25">
      <c r="A1266" s="98"/>
      <c r="B1266" s="98">
        <f>ROW()</f>
        <v>1266</v>
      </c>
      <c r="C1266" s="73"/>
      <c r="D1266" s="179" t="s">
        <v>1338</v>
      </c>
      <c r="E1266" s="175">
        <v>16.058710000000001</v>
      </c>
      <c r="F1266" s="175">
        <v>0</v>
      </c>
      <c r="G1266" s="176" t="s">
        <v>854</v>
      </c>
      <c r="H1266" s="176"/>
      <c r="I1266" s="176"/>
      <c r="J1266" s="172"/>
      <c r="K1266" s="173"/>
      <c r="L1266" s="178"/>
      <c r="M1266" s="36"/>
      <c r="N1266" s="36"/>
      <c r="O1266" s="36"/>
      <c r="P1266" s="36"/>
      <c r="Q1266" s="36"/>
      <c r="R1266" s="3"/>
      <c r="S1266" s="106"/>
      <c r="T1266" s="106"/>
      <c r="U1266" s="106"/>
      <c r="V1266" s="106"/>
      <c r="W1266" s="106"/>
      <c r="X1266" s="106"/>
      <c r="Y1266" s="36"/>
      <c r="Z1266" s="36"/>
      <c r="AA1266" s="36"/>
      <c r="AB1266" s="188" t="str">
        <f t="shared" si="126"/>
        <v>or26c17_016.05871</v>
      </c>
      <c r="AC1266" s="188" t="s">
        <v>1585</v>
      </c>
      <c r="AD1266" s="131"/>
      <c r="AE1266" s="131"/>
      <c r="AF1266" s="131"/>
      <c r="AG1266" s="131"/>
      <c r="AH1266" s="131"/>
      <c r="AI1266" s="131"/>
      <c r="AJ1266" s="128" t="str">
        <f t="shared" si="127"/>
        <v/>
      </c>
      <c r="AK1266" s="7" t="str">
        <f>IF(ISNUMBER($AJ1266),INDEX($C$1:$AB$3985,$AJ1266,AK$4),"")</f>
        <v/>
      </c>
      <c r="AL1266" s="7" t="str">
        <f>IF(ISNUMBER($AJ1266),INDEX($C$1:$AB$3985,$AJ1266,AL$4),"")</f>
        <v/>
      </c>
      <c r="AM1266" s="128"/>
      <c r="AN1266" s="128" t="str">
        <f t="shared" si="129"/>
        <v/>
      </c>
      <c r="AO1266" s="7" t="str">
        <f t="shared" si="125"/>
        <v/>
      </c>
      <c r="AP1266" s="10" t="str">
        <f t="shared" si="125"/>
        <v/>
      </c>
      <c r="AQ1266" s="310">
        <f>IF(ISNUMBER(SEARCH($T$30,AO1266)),MAX(AQ$5:AQ1265)+1,0)</f>
        <v>0</v>
      </c>
      <c r="AR1266" s="310">
        <f>IF(ISNUMBER(SEARCH($T$31,AO1266)),MAX(AR$5:AR1265)+1,0)</f>
        <v>0</v>
      </c>
      <c r="AS1266" s="128" t="str">
        <f t="shared" si="128"/>
        <v/>
      </c>
      <c r="AT1266" s="105" t="str">
        <f>IF(ISNUMBER($AS1266),INDEX($C$1:$AB$3985,$AS1266,AT$4),"")</f>
        <v/>
      </c>
      <c r="AU1266" s="128"/>
      <c r="AV1266" s="128" t="str">
        <f t="shared" si="130"/>
        <v/>
      </c>
      <c r="AW1266" s="105" t="str">
        <f>IF(ISNUMBER($AV1266),INDEX($C$1:$AB$3985,$AV1266,AW$4),"")</f>
        <v/>
      </c>
      <c r="AX1266" s="105" t="str">
        <f>IF(ISNUMBER($AV1266),INDEX($C$1:$AB$3985,$AV1266,AX$4),"")</f>
        <v/>
      </c>
      <c r="AY1266" s="128"/>
      <c r="AZ1266" s="128"/>
      <c r="BA1266" s="128" t="str">
        <f t="shared" si="131"/>
        <v/>
      </c>
      <c r="BB1266" s="105" t="str">
        <f>IF(ISNUMBER($BA1266),INDEX($C$1:$AB$3985,$BA1266,BB$4),"")</f>
        <v/>
      </c>
      <c r="BC1266" s="105"/>
    </row>
    <row r="1267" spans="1:55" x14ac:dyDescent="0.25">
      <c r="A1267" s="98"/>
      <c r="B1267" s="98">
        <f>ROW()</f>
        <v>1267</v>
      </c>
      <c r="C1267" s="73"/>
      <c r="D1267" s="179" t="s">
        <v>1339</v>
      </c>
      <c r="E1267" s="175">
        <v>16.27768</v>
      </c>
      <c r="F1267" s="175">
        <v>0</v>
      </c>
      <c r="G1267" s="176" t="s">
        <v>854</v>
      </c>
      <c r="H1267" s="176"/>
      <c r="I1267" s="176"/>
      <c r="J1267" s="172"/>
      <c r="K1267" s="173"/>
      <c r="L1267" s="178"/>
      <c r="M1267" s="36"/>
      <c r="N1267" s="36"/>
      <c r="O1267" s="36"/>
      <c r="P1267" s="36"/>
      <c r="Q1267" s="36"/>
      <c r="R1267" s="3"/>
      <c r="S1267" s="106"/>
      <c r="T1267" s="106"/>
      <c r="U1267" s="106"/>
      <c r="V1267" s="106"/>
      <c r="W1267" s="106"/>
      <c r="X1267" s="106"/>
      <c r="Y1267" s="36"/>
      <c r="Z1267" s="36"/>
      <c r="AA1267" s="36"/>
      <c r="AB1267" s="188" t="str">
        <f t="shared" si="126"/>
        <v>or26c18_016.27768</v>
      </c>
      <c r="AC1267" s="188" t="s">
        <v>1585</v>
      </c>
      <c r="AD1267" s="131"/>
      <c r="AE1267" s="131"/>
      <c r="AF1267" s="131"/>
      <c r="AG1267" s="131"/>
      <c r="AH1267" s="131"/>
      <c r="AI1267" s="131"/>
      <c r="AJ1267" s="128" t="str">
        <f t="shared" si="127"/>
        <v/>
      </c>
      <c r="AK1267" s="7" t="str">
        <f>IF(ISNUMBER($AJ1267),INDEX($C$1:$AB$3985,$AJ1267,AK$4),"")</f>
        <v/>
      </c>
      <c r="AL1267" s="7" t="str">
        <f>IF(ISNUMBER($AJ1267),INDEX($C$1:$AB$3985,$AJ1267,AL$4),"")</f>
        <v/>
      </c>
      <c r="AM1267" s="128"/>
      <c r="AN1267" s="128" t="str">
        <f t="shared" si="129"/>
        <v/>
      </c>
      <c r="AO1267" s="7" t="str">
        <f t="shared" si="125"/>
        <v/>
      </c>
      <c r="AP1267" s="10" t="str">
        <f t="shared" si="125"/>
        <v/>
      </c>
      <c r="AQ1267" s="310">
        <f>IF(ISNUMBER(SEARCH($T$30,AO1267)),MAX(AQ$5:AQ1266)+1,0)</f>
        <v>0</v>
      </c>
      <c r="AR1267" s="310">
        <f>IF(ISNUMBER(SEARCH($T$31,AO1267)),MAX(AR$5:AR1266)+1,0)</f>
        <v>0</v>
      </c>
      <c r="AS1267" s="128" t="str">
        <f t="shared" si="128"/>
        <v/>
      </c>
      <c r="AT1267" s="105" t="str">
        <f>IF(ISNUMBER($AS1267),INDEX($C$1:$AB$3985,$AS1267,AT$4),"")</f>
        <v/>
      </c>
      <c r="AU1267" s="128"/>
      <c r="AV1267" s="128" t="str">
        <f t="shared" si="130"/>
        <v/>
      </c>
      <c r="AW1267" s="105" t="str">
        <f>IF(ISNUMBER($AV1267),INDEX($C$1:$AB$3985,$AV1267,AW$4),"")</f>
        <v/>
      </c>
      <c r="AX1267" s="105" t="str">
        <f>IF(ISNUMBER($AV1267),INDEX($C$1:$AB$3985,$AV1267,AX$4),"")</f>
        <v/>
      </c>
      <c r="AY1267" s="128"/>
      <c r="AZ1267" s="128"/>
      <c r="BA1267" s="128" t="str">
        <f t="shared" si="131"/>
        <v/>
      </c>
      <c r="BB1267" s="105" t="str">
        <f>IF(ISNUMBER($BA1267),INDEX($C$1:$AB$3985,$BA1267,BB$4),"")</f>
        <v/>
      </c>
      <c r="BC1267" s="105"/>
    </row>
    <row r="1268" spans="1:55" x14ac:dyDescent="0.25">
      <c r="A1268" s="98"/>
      <c r="B1268" s="98">
        <f>ROW()</f>
        <v>1268</v>
      </c>
      <c r="C1268" s="73"/>
      <c r="D1268" s="179" t="s">
        <v>1340</v>
      </c>
      <c r="E1268" s="175">
        <v>16.38381</v>
      </c>
      <c r="F1268" s="175">
        <v>0</v>
      </c>
      <c r="G1268" s="176" t="s">
        <v>854</v>
      </c>
      <c r="H1268" s="176"/>
      <c r="I1268" s="176"/>
      <c r="J1268" s="172"/>
      <c r="K1268" s="173"/>
      <c r="L1268" s="178"/>
      <c r="M1268" s="36"/>
      <c r="N1268" s="36"/>
      <c r="O1268" s="36"/>
      <c r="P1268" s="36"/>
      <c r="Q1268" s="36"/>
      <c r="R1268" s="3"/>
      <c r="S1268" s="106"/>
      <c r="T1268" s="106"/>
      <c r="U1268" s="106"/>
      <c r="V1268" s="106"/>
      <c r="W1268" s="106"/>
      <c r="X1268" s="106"/>
      <c r="Y1268" s="36"/>
      <c r="Z1268" s="36"/>
      <c r="AA1268" s="36"/>
      <c r="AB1268" s="188" t="str">
        <f t="shared" si="126"/>
        <v>or26c19_016.38381</v>
      </c>
      <c r="AC1268" s="188" t="s">
        <v>1585</v>
      </c>
      <c r="AD1268" s="131"/>
      <c r="AE1268" s="131"/>
      <c r="AF1268" s="131"/>
      <c r="AG1268" s="131"/>
      <c r="AH1268" s="131"/>
      <c r="AI1268" s="131"/>
      <c r="AJ1268" s="128" t="str">
        <f t="shared" si="127"/>
        <v/>
      </c>
      <c r="AK1268" s="7" t="str">
        <f>IF(ISNUMBER($AJ1268),INDEX($C$1:$AB$3985,$AJ1268,AK$4),"")</f>
        <v/>
      </c>
      <c r="AL1268" s="7" t="str">
        <f>IF(ISNUMBER($AJ1268),INDEX($C$1:$AB$3985,$AJ1268,AL$4),"")</f>
        <v/>
      </c>
      <c r="AM1268" s="128"/>
      <c r="AN1268" s="128" t="str">
        <f t="shared" si="129"/>
        <v/>
      </c>
      <c r="AO1268" s="7" t="str">
        <f t="shared" si="125"/>
        <v/>
      </c>
      <c r="AP1268" s="10" t="str">
        <f t="shared" si="125"/>
        <v/>
      </c>
      <c r="AQ1268" s="310">
        <f>IF(ISNUMBER(SEARCH($T$30,AO1268)),MAX(AQ$5:AQ1267)+1,0)</f>
        <v>0</v>
      </c>
      <c r="AR1268" s="310">
        <f>IF(ISNUMBER(SEARCH($T$31,AO1268)),MAX(AR$5:AR1267)+1,0)</f>
        <v>0</v>
      </c>
      <c r="AS1268" s="128" t="str">
        <f t="shared" si="128"/>
        <v/>
      </c>
      <c r="AT1268" s="105" t="str">
        <f>IF(ISNUMBER($AS1268),INDEX($C$1:$AB$3985,$AS1268,AT$4),"")</f>
        <v/>
      </c>
      <c r="AU1268" s="128"/>
      <c r="AV1268" s="128" t="str">
        <f t="shared" si="130"/>
        <v/>
      </c>
      <c r="AW1268" s="105" t="str">
        <f>IF(ISNUMBER($AV1268),INDEX($C$1:$AB$3985,$AV1268,AW$4),"")</f>
        <v/>
      </c>
      <c r="AX1268" s="105" t="str">
        <f>IF(ISNUMBER($AV1268),INDEX($C$1:$AB$3985,$AV1268,AX$4),"")</f>
        <v/>
      </c>
      <c r="AY1268" s="128"/>
      <c r="AZ1268" s="128"/>
      <c r="BA1268" s="128" t="str">
        <f t="shared" si="131"/>
        <v/>
      </c>
      <c r="BB1268" s="105" t="str">
        <f>IF(ISNUMBER($BA1268),INDEX($C$1:$AB$3985,$BA1268,BB$4),"")</f>
        <v/>
      </c>
      <c r="BC1268" s="105"/>
    </row>
    <row r="1269" spans="1:55" x14ac:dyDescent="0.25">
      <c r="A1269" s="98"/>
      <c r="B1269" s="98">
        <f>ROW()</f>
        <v>1269</v>
      </c>
      <c r="C1269" s="73"/>
      <c r="D1269" s="179" t="s">
        <v>1341</v>
      </c>
      <c r="E1269" s="175">
        <v>24.910530000000001</v>
      </c>
      <c r="F1269" s="175">
        <v>0</v>
      </c>
      <c r="G1269" s="176" t="s">
        <v>854</v>
      </c>
      <c r="H1269" s="176"/>
      <c r="I1269" s="176"/>
      <c r="J1269" s="172"/>
      <c r="K1269" s="173"/>
      <c r="L1269" s="178"/>
      <c r="M1269" s="36"/>
      <c r="N1269" s="36"/>
      <c r="O1269" s="36"/>
      <c r="P1269" s="36"/>
      <c r="Q1269" s="36"/>
      <c r="R1269" s="3"/>
      <c r="S1269" s="106"/>
      <c r="T1269" s="106"/>
      <c r="U1269" s="106"/>
      <c r="V1269" s="106"/>
      <c r="W1269" s="106"/>
      <c r="X1269" s="106"/>
      <c r="Y1269" s="36"/>
      <c r="Z1269" s="36"/>
      <c r="AA1269" s="36"/>
      <c r="AB1269" s="188" t="str">
        <f t="shared" si="126"/>
        <v>or27c00_024.91053</v>
      </c>
      <c r="AC1269" s="188" t="s">
        <v>1585</v>
      </c>
      <c r="AD1269" s="131"/>
      <c r="AE1269" s="131"/>
      <c r="AF1269" s="131"/>
      <c r="AG1269" s="131"/>
      <c r="AH1269" s="131"/>
      <c r="AI1269" s="131"/>
      <c r="AJ1269" s="128" t="str">
        <f t="shared" si="127"/>
        <v/>
      </c>
      <c r="AK1269" s="7" t="str">
        <f>IF(ISNUMBER($AJ1269),INDEX($C$1:$AB$3985,$AJ1269,AK$4),"")</f>
        <v/>
      </c>
      <c r="AL1269" s="7" t="str">
        <f>IF(ISNUMBER($AJ1269),INDEX($C$1:$AB$3985,$AJ1269,AL$4),"")</f>
        <v/>
      </c>
      <c r="AM1269" s="128"/>
      <c r="AN1269" s="128" t="str">
        <f t="shared" si="129"/>
        <v/>
      </c>
      <c r="AO1269" s="7" t="str">
        <f t="shared" si="125"/>
        <v/>
      </c>
      <c r="AP1269" s="10" t="str">
        <f t="shared" si="125"/>
        <v/>
      </c>
      <c r="AQ1269" s="310">
        <f>IF(ISNUMBER(SEARCH($T$30,AO1269)),MAX(AQ$5:AQ1268)+1,0)</f>
        <v>0</v>
      </c>
      <c r="AR1269" s="310">
        <f>IF(ISNUMBER(SEARCH($T$31,AO1269)),MAX(AR$5:AR1268)+1,0)</f>
        <v>0</v>
      </c>
      <c r="AS1269" s="128" t="str">
        <f t="shared" si="128"/>
        <v/>
      </c>
      <c r="AT1269" s="105" t="str">
        <f>IF(ISNUMBER($AS1269),INDEX($C$1:$AB$3985,$AS1269,AT$4),"")</f>
        <v/>
      </c>
      <c r="AU1269" s="128"/>
      <c r="AV1269" s="128" t="str">
        <f t="shared" si="130"/>
        <v/>
      </c>
      <c r="AW1269" s="105" t="str">
        <f>IF(ISNUMBER($AV1269),INDEX($C$1:$AB$3985,$AV1269,AW$4),"")</f>
        <v/>
      </c>
      <c r="AX1269" s="105" t="str">
        <f>IF(ISNUMBER($AV1269),INDEX($C$1:$AB$3985,$AV1269,AX$4),"")</f>
        <v/>
      </c>
      <c r="AY1269" s="128"/>
      <c r="AZ1269" s="128"/>
      <c r="BA1269" s="128" t="str">
        <f t="shared" si="131"/>
        <v/>
      </c>
      <c r="BB1269" s="105" t="str">
        <f>IF(ISNUMBER($BA1269),INDEX($C$1:$AB$3985,$BA1269,BB$4),"")</f>
        <v/>
      </c>
      <c r="BC1269" s="105"/>
    </row>
    <row r="1270" spans="1:55" x14ac:dyDescent="0.25">
      <c r="A1270" s="98"/>
      <c r="B1270" s="98">
        <f>ROW()</f>
        <v>1270</v>
      </c>
      <c r="C1270" s="73"/>
      <c r="D1270" s="179" t="s">
        <v>1342</v>
      </c>
      <c r="E1270" s="175">
        <v>24.775459999999999</v>
      </c>
      <c r="F1270" s="175">
        <v>0</v>
      </c>
      <c r="G1270" s="176" t="s">
        <v>854</v>
      </c>
      <c r="H1270" s="176"/>
      <c r="I1270" s="176"/>
      <c r="J1270" s="172"/>
      <c r="K1270" s="173"/>
      <c r="L1270" s="178"/>
      <c r="M1270" s="36"/>
      <c r="N1270" s="36"/>
      <c r="O1270" s="36"/>
      <c r="P1270" s="36"/>
      <c r="Q1270" s="36"/>
      <c r="R1270" s="3"/>
      <c r="S1270" s="106"/>
      <c r="T1270" s="106"/>
      <c r="U1270" s="106"/>
      <c r="V1270" s="106"/>
      <c r="W1270" s="106"/>
      <c r="X1270" s="106"/>
      <c r="Y1270" s="36"/>
      <c r="Z1270" s="36"/>
      <c r="AA1270" s="36"/>
      <c r="AB1270" s="188" t="str">
        <f t="shared" si="126"/>
        <v>or27c01_024.77546</v>
      </c>
      <c r="AC1270" s="188" t="s">
        <v>1585</v>
      </c>
      <c r="AD1270" s="131"/>
      <c r="AE1270" s="131"/>
      <c r="AF1270" s="131"/>
      <c r="AG1270" s="131"/>
      <c r="AH1270" s="131"/>
      <c r="AI1270" s="131"/>
      <c r="AJ1270" s="128" t="str">
        <f t="shared" si="127"/>
        <v/>
      </c>
      <c r="AK1270" s="7" t="str">
        <f>IF(ISNUMBER($AJ1270),INDEX($C$1:$AB$3985,$AJ1270,AK$4),"")</f>
        <v/>
      </c>
      <c r="AL1270" s="7" t="str">
        <f>IF(ISNUMBER($AJ1270),INDEX($C$1:$AB$3985,$AJ1270,AL$4),"")</f>
        <v/>
      </c>
      <c r="AM1270" s="128"/>
      <c r="AN1270" s="128" t="str">
        <f t="shared" si="129"/>
        <v/>
      </c>
      <c r="AO1270" s="7" t="str">
        <f t="shared" si="125"/>
        <v/>
      </c>
      <c r="AP1270" s="10" t="str">
        <f t="shared" si="125"/>
        <v/>
      </c>
      <c r="AQ1270" s="310">
        <f>IF(ISNUMBER(SEARCH($T$30,AO1270)),MAX(AQ$5:AQ1269)+1,0)</f>
        <v>0</v>
      </c>
      <c r="AR1270" s="310">
        <f>IF(ISNUMBER(SEARCH($T$31,AO1270)),MAX(AR$5:AR1269)+1,0)</f>
        <v>0</v>
      </c>
      <c r="AS1270" s="128" t="str">
        <f t="shared" si="128"/>
        <v/>
      </c>
      <c r="AT1270" s="105" t="str">
        <f>IF(ISNUMBER($AS1270),INDEX($C$1:$AB$3985,$AS1270,AT$4),"")</f>
        <v/>
      </c>
      <c r="AU1270" s="128"/>
      <c r="AV1270" s="128" t="str">
        <f t="shared" si="130"/>
        <v/>
      </c>
      <c r="AW1270" s="105" t="str">
        <f>IF(ISNUMBER($AV1270),INDEX($C$1:$AB$3985,$AV1270,AW$4),"")</f>
        <v/>
      </c>
      <c r="AX1270" s="105" t="str">
        <f>IF(ISNUMBER($AV1270),INDEX($C$1:$AB$3985,$AV1270,AX$4),"")</f>
        <v/>
      </c>
      <c r="AY1270" s="128"/>
      <c r="AZ1270" s="128"/>
      <c r="BA1270" s="128" t="str">
        <f t="shared" si="131"/>
        <v/>
      </c>
      <c r="BB1270" s="105" t="str">
        <f>IF(ISNUMBER($BA1270),INDEX($C$1:$AB$3985,$BA1270,BB$4),"")</f>
        <v/>
      </c>
      <c r="BC1270" s="105"/>
    </row>
    <row r="1271" spans="1:55" x14ac:dyDescent="0.25">
      <c r="A1271" s="98"/>
      <c r="B1271" s="98">
        <f>ROW()</f>
        <v>1271</v>
      </c>
      <c r="C1271" s="73"/>
      <c r="D1271" s="179" t="s">
        <v>1343</v>
      </c>
      <c r="E1271" s="175">
        <v>24.5519</v>
      </c>
      <c r="F1271" s="175">
        <v>0</v>
      </c>
      <c r="G1271" s="176" t="s">
        <v>854</v>
      </c>
      <c r="H1271" s="176"/>
      <c r="I1271" s="176"/>
      <c r="J1271" s="172"/>
      <c r="K1271" s="173"/>
      <c r="L1271" s="178"/>
      <c r="M1271" s="36"/>
      <c r="N1271" s="36"/>
      <c r="O1271" s="36"/>
      <c r="P1271" s="36"/>
      <c r="Q1271" s="36"/>
      <c r="R1271" s="3"/>
      <c r="S1271" s="106"/>
      <c r="T1271" s="106"/>
      <c r="U1271" s="106"/>
      <c r="V1271" s="106"/>
      <c r="W1271" s="106"/>
      <c r="X1271" s="106"/>
      <c r="Y1271" s="36"/>
      <c r="Z1271" s="36"/>
      <c r="AA1271" s="36"/>
      <c r="AB1271" s="188" t="str">
        <f t="shared" si="126"/>
        <v>or27c02_024.5519</v>
      </c>
      <c r="AC1271" s="188" t="s">
        <v>1585</v>
      </c>
      <c r="AD1271" s="131"/>
      <c r="AE1271" s="131"/>
      <c r="AF1271" s="131"/>
      <c r="AG1271" s="131"/>
      <c r="AH1271" s="131"/>
      <c r="AI1271" s="131"/>
      <c r="AJ1271" s="128" t="str">
        <f t="shared" si="127"/>
        <v/>
      </c>
      <c r="AK1271" s="7" t="str">
        <f>IF(ISNUMBER($AJ1271),INDEX($C$1:$AB$3985,$AJ1271,AK$4),"")</f>
        <v/>
      </c>
      <c r="AL1271" s="7" t="str">
        <f>IF(ISNUMBER($AJ1271),INDEX($C$1:$AB$3985,$AJ1271,AL$4),"")</f>
        <v/>
      </c>
      <c r="AM1271" s="128"/>
      <c r="AN1271" s="128" t="str">
        <f t="shared" si="129"/>
        <v/>
      </c>
      <c r="AO1271" s="7" t="str">
        <f t="shared" si="125"/>
        <v/>
      </c>
      <c r="AP1271" s="10" t="str">
        <f t="shared" si="125"/>
        <v/>
      </c>
      <c r="AQ1271" s="310">
        <f>IF(ISNUMBER(SEARCH($T$30,AO1271)),MAX(AQ$5:AQ1270)+1,0)</f>
        <v>0</v>
      </c>
      <c r="AR1271" s="310">
        <f>IF(ISNUMBER(SEARCH($T$31,AO1271)),MAX(AR$5:AR1270)+1,0)</f>
        <v>0</v>
      </c>
      <c r="AS1271" s="128" t="str">
        <f t="shared" si="128"/>
        <v/>
      </c>
      <c r="AT1271" s="105" t="str">
        <f>IF(ISNUMBER($AS1271),INDEX($C$1:$AB$3985,$AS1271,AT$4),"")</f>
        <v/>
      </c>
      <c r="AU1271" s="128"/>
      <c r="AV1271" s="128" t="str">
        <f t="shared" si="130"/>
        <v/>
      </c>
      <c r="AW1271" s="105" t="str">
        <f>IF(ISNUMBER($AV1271),INDEX($C$1:$AB$3985,$AV1271,AW$4),"")</f>
        <v/>
      </c>
      <c r="AX1271" s="105" t="str">
        <f>IF(ISNUMBER($AV1271),INDEX($C$1:$AB$3985,$AV1271,AX$4),"")</f>
        <v/>
      </c>
      <c r="AY1271" s="128"/>
      <c r="AZ1271" s="128"/>
      <c r="BA1271" s="128" t="str">
        <f t="shared" si="131"/>
        <v/>
      </c>
      <c r="BB1271" s="105" t="str">
        <f>IF(ISNUMBER($BA1271),INDEX($C$1:$AB$3985,$BA1271,BB$4),"")</f>
        <v/>
      </c>
      <c r="BC1271" s="105"/>
    </row>
    <row r="1272" spans="1:55" x14ac:dyDescent="0.25">
      <c r="A1272" s="98"/>
      <c r="B1272" s="98">
        <f>ROW()</f>
        <v>1272</v>
      </c>
      <c r="C1272" s="73"/>
      <c r="D1272" s="179" t="s">
        <v>1344</v>
      </c>
      <c r="E1272" s="175">
        <v>24.226939999999999</v>
      </c>
      <c r="F1272" s="175">
        <v>0</v>
      </c>
      <c r="G1272" s="176" t="s">
        <v>854</v>
      </c>
      <c r="H1272" s="176"/>
      <c r="I1272" s="176"/>
      <c r="J1272" s="172"/>
      <c r="K1272" s="173"/>
      <c r="L1272" s="178"/>
      <c r="M1272" s="36"/>
      <c r="N1272" s="36"/>
      <c r="O1272" s="36"/>
      <c r="P1272" s="36"/>
      <c r="Q1272" s="36"/>
      <c r="R1272" s="3"/>
      <c r="S1272" s="106"/>
      <c r="T1272" s="106"/>
      <c r="U1272" s="106"/>
      <c r="V1272" s="106"/>
      <c r="W1272" s="106"/>
      <c r="X1272" s="106"/>
      <c r="Y1272" s="36"/>
      <c r="Z1272" s="36"/>
      <c r="AA1272" s="36"/>
      <c r="AB1272" s="188" t="str">
        <f t="shared" si="126"/>
        <v>or27c03_024.22694</v>
      </c>
      <c r="AC1272" s="188" t="s">
        <v>1585</v>
      </c>
      <c r="AD1272" s="131"/>
      <c r="AE1272" s="131"/>
      <c r="AF1272" s="131"/>
      <c r="AG1272" s="131"/>
      <c r="AH1272" s="131"/>
      <c r="AI1272" s="131"/>
      <c r="AJ1272" s="128" t="str">
        <f t="shared" si="127"/>
        <v/>
      </c>
      <c r="AK1272" s="7" t="str">
        <f>IF(ISNUMBER($AJ1272),INDEX($C$1:$AB$3985,$AJ1272,AK$4),"")</f>
        <v/>
      </c>
      <c r="AL1272" s="7" t="str">
        <f>IF(ISNUMBER($AJ1272),INDEX($C$1:$AB$3985,$AJ1272,AL$4),"")</f>
        <v/>
      </c>
      <c r="AM1272" s="128"/>
      <c r="AN1272" s="128" t="str">
        <f t="shared" si="129"/>
        <v/>
      </c>
      <c r="AO1272" s="7" t="str">
        <f t="shared" si="125"/>
        <v/>
      </c>
      <c r="AP1272" s="10" t="str">
        <f t="shared" si="125"/>
        <v/>
      </c>
      <c r="AQ1272" s="310">
        <f>IF(ISNUMBER(SEARCH($T$30,AO1272)),MAX(AQ$5:AQ1271)+1,0)</f>
        <v>0</v>
      </c>
      <c r="AR1272" s="310">
        <f>IF(ISNUMBER(SEARCH($T$31,AO1272)),MAX(AR$5:AR1271)+1,0)</f>
        <v>0</v>
      </c>
      <c r="AS1272" s="128" t="str">
        <f t="shared" si="128"/>
        <v/>
      </c>
      <c r="AT1272" s="105" t="str">
        <f>IF(ISNUMBER($AS1272),INDEX($C$1:$AB$3985,$AS1272,AT$4),"")</f>
        <v/>
      </c>
      <c r="AU1272" s="128"/>
      <c r="AV1272" s="128" t="str">
        <f t="shared" si="130"/>
        <v/>
      </c>
      <c r="AW1272" s="105" t="str">
        <f>IF(ISNUMBER($AV1272),INDEX($C$1:$AB$3985,$AV1272,AW$4),"")</f>
        <v/>
      </c>
      <c r="AX1272" s="105" t="str">
        <f>IF(ISNUMBER($AV1272),INDEX($C$1:$AB$3985,$AV1272,AX$4),"")</f>
        <v/>
      </c>
      <c r="AY1272" s="128"/>
      <c r="AZ1272" s="128"/>
      <c r="BA1272" s="128" t="str">
        <f t="shared" si="131"/>
        <v/>
      </c>
      <c r="BB1272" s="105" t="str">
        <f>IF(ISNUMBER($BA1272),INDEX($C$1:$AB$3985,$BA1272,BB$4),"")</f>
        <v/>
      </c>
      <c r="BC1272" s="105"/>
    </row>
    <row r="1273" spans="1:55" x14ac:dyDescent="0.25">
      <c r="A1273" s="98"/>
      <c r="B1273" s="98">
        <f>ROW()</f>
        <v>1273</v>
      </c>
      <c r="C1273" s="73"/>
      <c r="D1273" s="179" t="s">
        <v>1345</v>
      </c>
      <c r="E1273" s="175">
        <v>23.771229999999999</v>
      </c>
      <c r="F1273" s="175">
        <v>0</v>
      </c>
      <c r="G1273" s="176" t="s">
        <v>854</v>
      </c>
      <c r="H1273" s="176"/>
      <c r="I1273" s="176"/>
      <c r="J1273" s="172"/>
      <c r="K1273" s="173"/>
      <c r="L1273" s="178"/>
      <c r="M1273" s="36"/>
      <c r="N1273" s="36"/>
      <c r="O1273" s="36"/>
      <c r="P1273" s="36"/>
      <c r="Q1273" s="36"/>
      <c r="R1273" s="3"/>
      <c r="S1273" s="106"/>
      <c r="T1273" s="106"/>
      <c r="U1273" s="106"/>
      <c r="V1273" s="106"/>
      <c r="W1273" s="106"/>
      <c r="X1273" s="106"/>
      <c r="Y1273" s="36"/>
      <c r="Z1273" s="36"/>
      <c r="AA1273" s="36"/>
      <c r="AB1273" s="188" t="str">
        <f t="shared" si="126"/>
        <v>or27c04_023.77123</v>
      </c>
      <c r="AC1273" s="188" t="s">
        <v>1585</v>
      </c>
      <c r="AD1273" s="131"/>
      <c r="AE1273" s="131"/>
      <c r="AF1273" s="131"/>
      <c r="AG1273" s="131"/>
      <c r="AH1273" s="131"/>
      <c r="AI1273" s="131"/>
      <c r="AJ1273" s="128" t="str">
        <f t="shared" si="127"/>
        <v/>
      </c>
      <c r="AK1273" s="7" t="str">
        <f>IF(ISNUMBER($AJ1273),INDEX($C$1:$AB$3985,$AJ1273,AK$4),"")</f>
        <v/>
      </c>
      <c r="AL1273" s="7" t="str">
        <f>IF(ISNUMBER($AJ1273),INDEX($C$1:$AB$3985,$AJ1273,AL$4),"")</f>
        <v/>
      </c>
      <c r="AM1273" s="128"/>
      <c r="AN1273" s="128" t="str">
        <f t="shared" si="129"/>
        <v/>
      </c>
      <c r="AO1273" s="7" t="str">
        <f t="shared" si="125"/>
        <v/>
      </c>
      <c r="AP1273" s="10" t="str">
        <f t="shared" si="125"/>
        <v/>
      </c>
      <c r="AQ1273" s="310">
        <f>IF(ISNUMBER(SEARCH($T$30,AO1273)),MAX(AQ$5:AQ1272)+1,0)</f>
        <v>0</v>
      </c>
      <c r="AR1273" s="310">
        <f>IF(ISNUMBER(SEARCH($T$31,AO1273)),MAX(AR$5:AR1272)+1,0)</f>
        <v>0</v>
      </c>
      <c r="AS1273" s="128" t="str">
        <f t="shared" si="128"/>
        <v/>
      </c>
      <c r="AT1273" s="105" t="str">
        <f>IF(ISNUMBER($AS1273),INDEX($C$1:$AB$3985,$AS1273,AT$4),"")</f>
        <v/>
      </c>
      <c r="AU1273" s="128"/>
      <c r="AV1273" s="128" t="str">
        <f t="shared" si="130"/>
        <v/>
      </c>
      <c r="AW1273" s="105" t="str">
        <f>IF(ISNUMBER($AV1273),INDEX($C$1:$AB$3985,$AV1273,AW$4),"")</f>
        <v/>
      </c>
      <c r="AX1273" s="105" t="str">
        <f>IF(ISNUMBER($AV1273),INDEX($C$1:$AB$3985,$AV1273,AX$4),"")</f>
        <v/>
      </c>
      <c r="AY1273" s="128"/>
      <c r="AZ1273" s="128"/>
      <c r="BA1273" s="128" t="str">
        <f t="shared" si="131"/>
        <v/>
      </c>
      <c r="BB1273" s="105" t="str">
        <f>IF(ISNUMBER($BA1273),INDEX($C$1:$AB$3985,$BA1273,BB$4),"")</f>
        <v/>
      </c>
      <c r="BC1273" s="105"/>
    </row>
    <row r="1274" spans="1:55" x14ac:dyDescent="0.25">
      <c r="A1274" s="98"/>
      <c r="B1274" s="98">
        <f>ROW()</f>
        <v>1274</v>
      </c>
      <c r="C1274" s="73"/>
      <c r="D1274" s="179" t="s">
        <v>1346</v>
      </c>
      <c r="E1274" s="175">
        <v>23.317219999999999</v>
      </c>
      <c r="F1274" s="175">
        <v>0</v>
      </c>
      <c r="G1274" s="176" t="s">
        <v>854</v>
      </c>
      <c r="H1274" s="176"/>
      <c r="I1274" s="176"/>
      <c r="J1274" s="172"/>
      <c r="K1274" s="173"/>
      <c r="L1274" s="178"/>
      <c r="M1274" s="36"/>
      <c r="N1274" s="36"/>
      <c r="O1274" s="36"/>
      <c r="P1274" s="36"/>
      <c r="Q1274" s="36"/>
      <c r="R1274" s="3"/>
      <c r="S1274" s="106"/>
      <c r="T1274" s="106"/>
      <c r="U1274" s="106"/>
      <c r="V1274" s="106"/>
      <c r="W1274" s="106"/>
      <c r="X1274" s="106"/>
      <c r="Y1274" s="36"/>
      <c r="Z1274" s="36"/>
      <c r="AA1274" s="36"/>
      <c r="AB1274" s="188" t="str">
        <f t="shared" si="126"/>
        <v>or27c05_023.31722</v>
      </c>
      <c r="AC1274" s="188" t="s">
        <v>1585</v>
      </c>
      <c r="AD1274" s="131"/>
      <c r="AE1274" s="131"/>
      <c r="AF1274" s="131"/>
      <c r="AG1274" s="131"/>
      <c r="AH1274" s="131"/>
      <c r="AI1274" s="131"/>
      <c r="AJ1274" s="128" t="str">
        <f t="shared" si="127"/>
        <v/>
      </c>
      <c r="AK1274" s="7" t="str">
        <f>IF(ISNUMBER($AJ1274),INDEX($C$1:$AB$3985,$AJ1274,AK$4),"")</f>
        <v/>
      </c>
      <c r="AL1274" s="7" t="str">
        <f>IF(ISNUMBER($AJ1274),INDEX($C$1:$AB$3985,$AJ1274,AL$4),"")</f>
        <v/>
      </c>
      <c r="AM1274" s="128"/>
      <c r="AN1274" s="128" t="str">
        <f t="shared" si="129"/>
        <v/>
      </c>
      <c r="AO1274" s="7" t="str">
        <f t="shared" si="125"/>
        <v/>
      </c>
      <c r="AP1274" s="10" t="str">
        <f t="shared" si="125"/>
        <v/>
      </c>
      <c r="AQ1274" s="310">
        <f>IF(ISNUMBER(SEARCH($T$30,AO1274)),MAX(AQ$5:AQ1273)+1,0)</f>
        <v>0</v>
      </c>
      <c r="AR1274" s="310">
        <f>IF(ISNUMBER(SEARCH($T$31,AO1274)),MAX(AR$5:AR1273)+1,0)</f>
        <v>0</v>
      </c>
      <c r="AS1274" s="128" t="str">
        <f t="shared" si="128"/>
        <v/>
      </c>
      <c r="AT1274" s="105" t="str">
        <f>IF(ISNUMBER($AS1274),INDEX($C$1:$AB$3985,$AS1274,AT$4),"")</f>
        <v/>
      </c>
      <c r="AU1274" s="128"/>
      <c r="AV1274" s="128" t="str">
        <f t="shared" si="130"/>
        <v/>
      </c>
      <c r="AW1274" s="105" t="str">
        <f>IF(ISNUMBER($AV1274),INDEX($C$1:$AB$3985,$AV1274,AW$4),"")</f>
        <v/>
      </c>
      <c r="AX1274" s="105" t="str">
        <f>IF(ISNUMBER($AV1274),INDEX($C$1:$AB$3985,$AV1274,AX$4),"")</f>
        <v/>
      </c>
      <c r="AY1274" s="128"/>
      <c r="AZ1274" s="128"/>
      <c r="BA1274" s="128" t="str">
        <f t="shared" si="131"/>
        <v/>
      </c>
      <c r="BB1274" s="105" t="str">
        <f>IF(ISNUMBER($BA1274),INDEX($C$1:$AB$3985,$BA1274,BB$4),"")</f>
        <v/>
      </c>
      <c r="BC1274" s="105"/>
    </row>
    <row r="1275" spans="1:55" x14ac:dyDescent="0.25">
      <c r="A1275" s="98"/>
      <c r="B1275" s="98">
        <f>ROW()</f>
        <v>1275</v>
      </c>
      <c r="C1275" s="73"/>
      <c r="D1275" s="179" t="s">
        <v>1347</v>
      </c>
      <c r="E1275" s="175">
        <v>22.768129999999999</v>
      </c>
      <c r="F1275" s="175">
        <v>0</v>
      </c>
      <c r="G1275" s="176" t="s">
        <v>854</v>
      </c>
      <c r="H1275" s="176"/>
      <c r="I1275" s="176"/>
      <c r="J1275" s="172"/>
      <c r="K1275" s="173"/>
      <c r="L1275" s="178"/>
      <c r="M1275" s="36"/>
      <c r="N1275" s="36"/>
      <c r="O1275" s="36"/>
      <c r="P1275" s="36"/>
      <c r="Q1275" s="36"/>
      <c r="R1275" s="3"/>
      <c r="S1275" s="106"/>
      <c r="T1275" s="106"/>
      <c r="U1275" s="106"/>
      <c r="V1275" s="106"/>
      <c r="W1275" s="106"/>
      <c r="X1275" s="106"/>
      <c r="Y1275" s="36"/>
      <c r="Z1275" s="36"/>
      <c r="AA1275" s="36"/>
      <c r="AB1275" s="188" t="str">
        <f t="shared" si="126"/>
        <v>or27c06_022.76813</v>
      </c>
      <c r="AC1275" s="188" t="s">
        <v>1585</v>
      </c>
      <c r="AD1275" s="131"/>
      <c r="AE1275" s="131"/>
      <c r="AF1275" s="131"/>
      <c r="AG1275" s="131"/>
      <c r="AH1275" s="131"/>
      <c r="AI1275" s="131"/>
      <c r="AJ1275" s="128" t="str">
        <f t="shared" si="127"/>
        <v/>
      </c>
      <c r="AK1275" s="7" t="str">
        <f>IF(ISNUMBER($AJ1275),INDEX($C$1:$AB$3985,$AJ1275,AK$4),"")</f>
        <v/>
      </c>
      <c r="AL1275" s="7" t="str">
        <f>IF(ISNUMBER($AJ1275),INDEX($C$1:$AB$3985,$AJ1275,AL$4),"")</f>
        <v/>
      </c>
      <c r="AM1275" s="128"/>
      <c r="AN1275" s="128" t="str">
        <f t="shared" si="129"/>
        <v/>
      </c>
      <c r="AO1275" s="7" t="str">
        <f t="shared" si="125"/>
        <v/>
      </c>
      <c r="AP1275" s="10" t="str">
        <f t="shared" si="125"/>
        <v/>
      </c>
      <c r="AQ1275" s="310">
        <f>IF(ISNUMBER(SEARCH($T$30,AO1275)),MAX(AQ$5:AQ1274)+1,0)</f>
        <v>0</v>
      </c>
      <c r="AR1275" s="310">
        <f>IF(ISNUMBER(SEARCH($T$31,AO1275)),MAX(AR$5:AR1274)+1,0)</f>
        <v>0</v>
      </c>
      <c r="AS1275" s="128" t="str">
        <f t="shared" si="128"/>
        <v/>
      </c>
      <c r="AT1275" s="105" t="str">
        <f>IF(ISNUMBER($AS1275),INDEX($C$1:$AB$3985,$AS1275,AT$4),"")</f>
        <v/>
      </c>
      <c r="AU1275" s="128"/>
      <c r="AV1275" s="128" t="str">
        <f t="shared" si="130"/>
        <v/>
      </c>
      <c r="AW1275" s="105" t="str">
        <f>IF(ISNUMBER($AV1275),INDEX($C$1:$AB$3985,$AV1275,AW$4),"")</f>
        <v/>
      </c>
      <c r="AX1275" s="105" t="str">
        <f>IF(ISNUMBER($AV1275),INDEX($C$1:$AB$3985,$AV1275,AX$4),"")</f>
        <v/>
      </c>
      <c r="AY1275" s="128"/>
      <c r="AZ1275" s="128"/>
      <c r="BA1275" s="128" t="str">
        <f t="shared" si="131"/>
        <v/>
      </c>
      <c r="BB1275" s="105" t="str">
        <f>IF(ISNUMBER($BA1275),INDEX($C$1:$AB$3985,$BA1275,BB$4),"")</f>
        <v/>
      </c>
      <c r="BC1275" s="105"/>
    </row>
    <row r="1276" spans="1:55" x14ac:dyDescent="0.25">
      <c r="A1276" s="98"/>
      <c r="B1276" s="98">
        <f>ROW()</f>
        <v>1276</v>
      </c>
      <c r="C1276" s="73"/>
      <c r="D1276" s="179" t="s">
        <v>1348</v>
      </c>
      <c r="E1276" s="175">
        <v>21.950019999999999</v>
      </c>
      <c r="F1276" s="175">
        <v>100</v>
      </c>
      <c r="G1276" s="176" t="s">
        <v>853</v>
      </c>
      <c r="H1276" s="176"/>
      <c r="I1276" s="176"/>
      <c r="J1276" s="172"/>
      <c r="K1276" s="173"/>
      <c r="L1276" s="178"/>
      <c r="M1276" s="36"/>
      <c r="N1276" s="36"/>
      <c r="O1276" s="36"/>
      <c r="P1276" s="36"/>
      <c r="Q1276" s="36"/>
      <c r="R1276" s="3"/>
      <c r="S1276" s="106"/>
      <c r="T1276" s="106"/>
      <c r="U1276" s="106"/>
      <c r="V1276" s="106"/>
      <c r="W1276" s="106"/>
      <c r="X1276" s="106"/>
      <c r="Y1276" s="36"/>
      <c r="Z1276" s="36"/>
      <c r="AA1276" s="36"/>
      <c r="AB1276" s="188" t="str">
        <f t="shared" si="126"/>
        <v>or27c07_021.95002</v>
      </c>
      <c r="AC1276" s="188" t="s">
        <v>1585</v>
      </c>
      <c r="AD1276" s="131"/>
      <c r="AE1276" s="131"/>
      <c r="AF1276" s="131"/>
      <c r="AG1276" s="131"/>
      <c r="AH1276" s="131"/>
      <c r="AI1276" s="131"/>
      <c r="AJ1276" s="128" t="str">
        <f t="shared" si="127"/>
        <v/>
      </c>
      <c r="AK1276" s="7" t="str">
        <f>IF(ISNUMBER($AJ1276),INDEX($C$1:$AB$3985,$AJ1276,AK$4),"")</f>
        <v/>
      </c>
      <c r="AL1276" s="7" t="str">
        <f>IF(ISNUMBER($AJ1276),INDEX($C$1:$AB$3985,$AJ1276,AL$4),"")</f>
        <v/>
      </c>
      <c r="AM1276" s="128"/>
      <c r="AN1276" s="128" t="str">
        <f t="shared" si="129"/>
        <v/>
      </c>
      <c r="AO1276" s="7" t="str">
        <f t="shared" si="125"/>
        <v/>
      </c>
      <c r="AP1276" s="10" t="str">
        <f t="shared" si="125"/>
        <v/>
      </c>
      <c r="AQ1276" s="310">
        <f>IF(ISNUMBER(SEARCH($T$30,AO1276)),MAX(AQ$5:AQ1275)+1,0)</f>
        <v>0</v>
      </c>
      <c r="AR1276" s="310">
        <f>IF(ISNUMBER(SEARCH($T$31,AO1276)),MAX(AR$5:AR1275)+1,0)</f>
        <v>0</v>
      </c>
      <c r="AS1276" s="128" t="str">
        <f t="shared" si="128"/>
        <v/>
      </c>
      <c r="AT1276" s="105" t="str">
        <f>IF(ISNUMBER($AS1276),INDEX($C$1:$AB$3985,$AS1276,AT$4),"")</f>
        <v/>
      </c>
      <c r="AU1276" s="128"/>
      <c r="AV1276" s="128" t="str">
        <f t="shared" si="130"/>
        <v/>
      </c>
      <c r="AW1276" s="105" t="str">
        <f>IF(ISNUMBER($AV1276),INDEX($C$1:$AB$3985,$AV1276,AW$4),"")</f>
        <v/>
      </c>
      <c r="AX1276" s="105" t="str">
        <f>IF(ISNUMBER($AV1276),INDEX($C$1:$AB$3985,$AV1276,AX$4),"")</f>
        <v/>
      </c>
      <c r="AY1276" s="128"/>
      <c r="AZ1276" s="128"/>
      <c r="BA1276" s="128" t="str">
        <f t="shared" si="131"/>
        <v/>
      </c>
      <c r="BB1276" s="105" t="str">
        <f>IF(ISNUMBER($BA1276),INDEX($C$1:$AB$3985,$BA1276,BB$4),"")</f>
        <v/>
      </c>
      <c r="BC1276" s="105"/>
    </row>
    <row r="1277" spans="1:55" x14ac:dyDescent="0.25">
      <c r="A1277" s="98"/>
      <c r="B1277" s="98">
        <f>ROW()</f>
        <v>1277</v>
      </c>
      <c r="C1277" s="73"/>
      <c r="D1277" s="179" t="s">
        <v>1349</v>
      </c>
      <c r="E1277" s="175">
        <v>21.073509999999999</v>
      </c>
      <c r="F1277" s="175">
        <v>0</v>
      </c>
      <c r="G1277" s="176" t="s">
        <v>854</v>
      </c>
      <c r="H1277" s="176"/>
      <c r="I1277" s="176"/>
      <c r="J1277" s="172"/>
      <c r="K1277" s="173"/>
      <c r="L1277" s="178"/>
      <c r="M1277" s="36"/>
      <c r="N1277" s="36"/>
      <c r="O1277" s="36"/>
      <c r="P1277" s="36"/>
      <c r="Q1277" s="36"/>
      <c r="R1277" s="3"/>
      <c r="S1277" s="106"/>
      <c r="T1277" s="106"/>
      <c r="U1277" s="106"/>
      <c r="V1277" s="106"/>
      <c r="W1277" s="106"/>
      <c r="X1277" s="106"/>
      <c r="Y1277" s="36"/>
      <c r="Z1277" s="36"/>
      <c r="AA1277" s="36"/>
      <c r="AB1277" s="188" t="str">
        <f t="shared" si="126"/>
        <v>or27c08_021.07351</v>
      </c>
      <c r="AC1277" s="188" t="s">
        <v>1585</v>
      </c>
      <c r="AD1277" s="131"/>
      <c r="AE1277" s="131"/>
      <c r="AF1277" s="131"/>
      <c r="AG1277" s="131"/>
      <c r="AH1277" s="131"/>
      <c r="AI1277" s="131"/>
      <c r="AJ1277" s="128" t="str">
        <f t="shared" si="127"/>
        <v/>
      </c>
      <c r="AK1277" s="7" t="str">
        <f>IF(ISNUMBER($AJ1277),INDEX($C$1:$AB$3985,$AJ1277,AK$4),"")</f>
        <v/>
      </c>
      <c r="AL1277" s="7" t="str">
        <f>IF(ISNUMBER($AJ1277),INDEX($C$1:$AB$3985,$AJ1277,AL$4),"")</f>
        <v/>
      </c>
      <c r="AM1277" s="128"/>
      <c r="AN1277" s="128" t="str">
        <f t="shared" si="129"/>
        <v/>
      </c>
      <c r="AO1277" s="7" t="str">
        <f t="shared" si="125"/>
        <v/>
      </c>
      <c r="AP1277" s="10" t="str">
        <f t="shared" si="125"/>
        <v/>
      </c>
      <c r="AQ1277" s="310">
        <f>IF(ISNUMBER(SEARCH($T$30,AO1277)),MAX(AQ$5:AQ1276)+1,0)</f>
        <v>0</v>
      </c>
      <c r="AR1277" s="310">
        <f>IF(ISNUMBER(SEARCH($T$31,AO1277)),MAX(AR$5:AR1276)+1,0)</f>
        <v>0</v>
      </c>
      <c r="AS1277" s="128" t="str">
        <f t="shared" si="128"/>
        <v/>
      </c>
      <c r="AT1277" s="105" t="str">
        <f>IF(ISNUMBER($AS1277),INDEX($C$1:$AB$3985,$AS1277,AT$4),"")</f>
        <v/>
      </c>
      <c r="AU1277" s="128"/>
      <c r="AV1277" s="128" t="str">
        <f t="shared" si="130"/>
        <v/>
      </c>
      <c r="AW1277" s="105" t="str">
        <f>IF(ISNUMBER($AV1277),INDEX($C$1:$AB$3985,$AV1277,AW$4),"")</f>
        <v/>
      </c>
      <c r="AX1277" s="105" t="str">
        <f>IF(ISNUMBER($AV1277),INDEX($C$1:$AB$3985,$AV1277,AX$4),"")</f>
        <v/>
      </c>
      <c r="AY1277" s="128"/>
      <c r="AZ1277" s="128"/>
      <c r="BA1277" s="128" t="str">
        <f t="shared" si="131"/>
        <v/>
      </c>
      <c r="BB1277" s="105" t="str">
        <f>IF(ISNUMBER($BA1277),INDEX($C$1:$AB$3985,$BA1277,BB$4),"")</f>
        <v/>
      </c>
      <c r="BC1277" s="105"/>
    </row>
    <row r="1278" spans="1:55" x14ac:dyDescent="0.25">
      <c r="A1278" s="98"/>
      <c r="B1278" s="98">
        <f>ROW()</f>
        <v>1278</v>
      </c>
      <c r="C1278" s="73"/>
      <c r="D1278" s="179" t="s">
        <v>1350</v>
      </c>
      <c r="E1278" s="175">
        <v>20.17032</v>
      </c>
      <c r="F1278" s="175">
        <v>0</v>
      </c>
      <c r="G1278" s="176" t="s">
        <v>854</v>
      </c>
      <c r="H1278" s="176"/>
      <c r="I1278" s="176"/>
      <c r="J1278" s="172"/>
      <c r="K1278" s="173"/>
      <c r="L1278" s="178"/>
      <c r="M1278" s="36"/>
      <c r="N1278" s="36"/>
      <c r="O1278" s="36"/>
      <c r="P1278" s="36"/>
      <c r="Q1278" s="36"/>
      <c r="R1278" s="3"/>
      <c r="S1278" s="106"/>
      <c r="T1278" s="106"/>
      <c r="U1278" s="106"/>
      <c r="V1278" s="106"/>
      <c r="W1278" s="106"/>
      <c r="X1278" s="106"/>
      <c r="Y1278" s="36"/>
      <c r="Z1278" s="36"/>
      <c r="AA1278" s="36"/>
      <c r="AB1278" s="188" t="str">
        <f t="shared" si="126"/>
        <v>or27c09_020.17032</v>
      </c>
      <c r="AC1278" s="188" t="s">
        <v>1585</v>
      </c>
      <c r="AD1278" s="131"/>
      <c r="AE1278" s="131"/>
      <c r="AF1278" s="131"/>
      <c r="AG1278" s="131"/>
      <c r="AH1278" s="131"/>
      <c r="AI1278" s="131"/>
      <c r="AJ1278" s="128" t="str">
        <f t="shared" si="127"/>
        <v/>
      </c>
      <c r="AK1278" s="7" t="str">
        <f>IF(ISNUMBER($AJ1278),INDEX($C$1:$AB$3985,$AJ1278,AK$4),"")</f>
        <v/>
      </c>
      <c r="AL1278" s="7" t="str">
        <f>IF(ISNUMBER($AJ1278),INDEX($C$1:$AB$3985,$AJ1278,AL$4),"")</f>
        <v/>
      </c>
      <c r="AM1278" s="128"/>
      <c r="AN1278" s="128" t="str">
        <f t="shared" si="129"/>
        <v/>
      </c>
      <c r="AO1278" s="7" t="str">
        <f t="shared" si="125"/>
        <v/>
      </c>
      <c r="AP1278" s="10" t="str">
        <f t="shared" si="125"/>
        <v/>
      </c>
      <c r="AQ1278" s="310">
        <f>IF(ISNUMBER(SEARCH($T$30,AO1278)),MAX(AQ$5:AQ1277)+1,0)</f>
        <v>0</v>
      </c>
      <c r="AR1278" s="310">
        <f>IF(ISNUMBER(SEARCH($T$31,AO1278)),MAX(AR$5:AR1277)+1,0)</f>
        <v>0</v>
      </c>
      <c r="AS1278" s="128" t="str">
        <f t="shared" si="128"/>
        <v/>
      </c>
      <c r="AT1278" s="105" t="str">
        <f>IF(ISNUMBER($AS1278),INDEX($C$1:$AB$3985,$AS1278,AT$4),"")</f>
        <v/>
      </c>
      <c r="AU1278" s="128"/>
      <c r="AV1278" s="128" t="str">
        <f t="shared" si="130"/>
        <v/>
      </c>
      <c r="AW1278" s="105" t="str">
        <f>IF(ISNUMBER($AV1278),INDEX($C$1:$AB$3985,$AV1278,AW$4),"")</f>
        <v/>
      </c>
      <c r="AX1278" s="105" t="str">
        <f>IF(ISNUMBER($AV1278),INDEX($C$1:$AB$3985,$AV1278,AX$4),"")</f>
        <v/>
      </c>
      <c r="AY1278" s="128"/>
      <c r="AZ1278" s="128"/>
      <c r="BA1278" s="128" t="str">
        <f t="shared" si="131"/>
        <v/>
      </c>
      <c r="BB1278" s="105" t="str">
        <f>IF(ISNUMBER($BA1278),INDEX($C$1:$AB$3985,$BA1278,BB$4),"")</f>
        <v/>
      </c>
      <c r="BC1278" s="105"/>
    </row>
    <row r="1279" spans="1:55" x14ac:dyDescent="0.25">
      <c r="A1279" s="98"/>
      <c r="B1279" s="98">
        <f>ROW()</f>
        <v>1279</v>
      </c>
      <c r="C1279" s="73"/>
      <c r="D1279" s="179" t="s">
        <v>1351</v>
      </c>
      <c r="E1279" s="175">
        <v>18.924880000000002</v>
      </c>
      <c r="F1279" s="176">
        <v>0</v>
      </c>
      <c r="G1279" s="176" t="s">
        <v>854</v>
      </c>
      <c r="H1279" s="176"/>
      <c r="I1279" s="176"/>
      <c r="J1279" s="172"/>
      <c r="K1279" s="173"/>
      <c r="L1279" s="178"/>
      <c r="R1279" s="3"/>
      <c r="S1279" s="106"/>
      <c r="T1279" s="106"/>
      <c r="U1279" s="106"/>
      <c r="V1279" s="106"/>
      <c r="W1279" s="106"/>
      <c r="X1279" s="106"/>
      <c r="AB1279" s="188" t="str">
        <f t="shared" si="126"/>
        <v>or27c10_018.92488</v>
      </c>
      <c r="AC1279" s="188" t="s">
        <v>1585</v>
      </c>
      <c r="AD1279" s="131"/>
      <c r="AE1279" s="131"/>
      <c r="AF1279" s="131"/>
      <c r="AG1279" s="131"/>
      <c r="AH1279" s="131"/>
      <c r="AI1279" s="131"/>
      <c r="AJ1279" s="128" t="str">
        <f t="shared" si="127"/>
        <v/>
      </c>
      <c r="AK1279" s="7" t="str">
        <f>IF(ISNUMBER($AJ1279),INDEX($C$1:$AB$3985,$AJ1279,AK$4),"")</f>
        <v/>
      </c>
      <c r="AL1279" s="7" t="str">
        <f>IF(ISNUMBER($AJ1279),INDEX($C$1:$AB$3985,$AJ1279,AL$4),"")</f>
        <v/>
      </c>
      <c r="AM1279" s="128"/>
      <c r="AN1279" s="128" t="str">
        <f t="shared" si="129"/>
        <v/>
      </c>
      <c r="AO1279" s="7" t="str">
        <f t="shared" ref="AO1279:AP1342" si="132">IF(ISNUMBER($AN1279),INDEX($C$1:$AB$2294,$AN1279,AO$4),"")</f>
        <v/>
      </c>
      <c r="AP1279" s="10" t="str">
        <f t="shared" si="132"/>
        <v/>
      </c>
      <c r="AQ1279" s="310">
        <f>IF(ISNUMBER(SEARCH($T$30,AO1279)),MAX(AQ$5:AQ1278)+1,0)</f>
        <v>0</v>
      </c>
      <c r="AR1279" s="310">
        <f>IF(ISNUMBER(SEARCH($T$31,AO1279)),MAX(AR$5:AR1278)+1,0)</f>
        <v>0</v>
      </c>
      <c r="AS1279" s="128" t="str">
        <f t="shared" si="128"/>
        <v/>
      </c>
      <c r="AT1279" s="105" t="str">
        <f>IF(ISNUMBER($AS1279),INDEX($C$1:$AB$3985,$AS1279,AT$4),"")</f>
        <v/>
      </c>
      <c r="AU1279" s="128"/>
      <c r="AV1279" s="128" t="str">
        <f t="shared" si="130"/>
        <v/>
      </c>
      <c r="AW1279" s="105" t="str">
        <f>IF(ISNUMBER($AV1279),INDEX($C$1:$AB$3985,$AV1279,AW$4),"")</f>
        <v/>
      </c>
      <c r="AX1279" s="105" t="str">
        <f>IF(ISNUMBER($AV1279),INDEX($C$1:$AB$3985,$AV1279,AX$4),"")</f>
        <v/>
      </c>
      <c r="AY1279" s="128"/>
      <c r="AZ1279" s="128"/>
      <c r="BA1279" s="128" t="str">
        <f t="shared" si="131"/>
        <v/>
      </c>
      <c r="BB1279" s="105" t="str">
        <f>IF(ISNUMBER($BA1279),INDEX($C$1:$AB$3985,$BA1279,BB$4),"")</f>
        <v/>
      </c>
      <c r="BC1279" s="105"/>
    </row>
    <row r="1280" spans="1:55" x14ac:dyDescent="0.25">
      <c r="A1280" s="98"/>
      <c r="B1280" s="98">
        <f>ROW()</f>
        <v>1280</v>
      </c>
      <c r="C1280" s="73"/>
      <c r="D1280" s="179" t="s">
        <v>1352</v>
      </c>
      <c r="E1280" s="175">
        <v>17.722490000000001</v>
      </c>
      <c r="F1280" s="176">
        <v>0</v>
      </c>
      <c r="G1280" s="176" t="s">
        <v>854</v>
      </c>
      <c r="H1280" s="176"/>
      <c r="I1280" s="176"/>
      <c r="J1280" s="172"/>
      <c r="K1280" s="173"/>
      <c r="L1280" s="178"/>
      <c r="R1280" s="3"/>
      <c r="S1280" s="106"/>
      <c r="T1280" s="106"/>
      <c r="U1280" s="106"/>
      <c r="V1280" s="106"/>
      <c r="W1280" s="106"/>
      <c r="X1280" s="106"/>
      <c r="AB1280" s="188" t="str">
        <f t="shared" si="126"/>
        <v>or27c11_017.72249</v>
      </c>
      <c r="AC1280" s="188" t="s">
        <v>1585</v>
      </c>
      <c r="AD1280" s="131"/>
      <c r="AE1280" s="131"/>
      <c r="AF1280" s="131"/>
      <c r="AG1280" s="131"/>
      <c r="AH1280" s="131"/>
      <c r="AI1280" s="131"/>
      <c r="AJ1280" s="128" t="str">
        <f t="shared" si="127"/>
        <v/>
      </c>
      <c r="AK1280" s="7" t="str">
        <f>IF(ISNUMBER($AJ1280),INDEX($C$1:$AB$3985,$AJ1280,AK$4),"")</f>
        <v/>
      </c>
      <c r="AL1280" s="7" t="str">
        <f>IF(ISNUMBER($AJ1280),INDEX($C$1:$AB$3985,$AJ1280,AL$4),"")</f>
        <v/>
      </c>
      <c r="AM1280" s="128"/>
      <c r="AN1280" s="128" t="str">
        <f t="shared" si="129"/>
        <v/>
      </c>
      <c r="AO1280" s="7" t="str">
        <f t="shared" si="132"/>
        <v/>
      </c>
      <c r="AP1280" s="10" t="str">
        <f t="shared" si="132"/>
        <v/>
      </c>
      <c r="AQ1280" s="310">
        <f>IF(ISNUMBER(SEARCH($T$30,AO1280)),MAX(AQ$5:AQ1279)+1,0)</f>
        <v>0</v>
      </c>
      <c r="AR1280" s="310">
        <f>IF(ISNUMBER(SEARCH($T$31,AO1280)),MAX(AR$5:AR1279)+1,0)</f>
        <v>0</v>
      </c>
      <c r="AS1280" s="128" t="str">
        <f t="shared" si="128"/>
        <v/>
      </c>
      <c r="AT1280" s="105" t="str">
        <f>IF(ISNUMBER($AS1280),INDEX($C$1:$AB$3985,$AS1280,AT$4),"")</f>
        <v/>
      </c>
      <c r="AU1280" s="128"/>
      <c r="AV1280" s="128" t="str">
        <f t="shared" si="130"/>
        <v/>
      </c>
      <c r="AW1280" s="105" t="str">
        <f>IF(ISNUMBER($AV1280),INDEX($C$1:$AB$3985,$AV1280,AW$4),"")</f>
        <v/>
      </c>
      <c r="AX1280" s="105" t="str">
        <f>IF(ISNUMBER($AV1280),INDEX($C$1:$AB$3985,$AV1280,AX$4),"")</f>
        <v/>
      </c>
      <c r="AY1280" s="128"/>
      <c r="AZ1280" s="128"/>
      <c r="BA1280" s="128" t="str">
        <f t="shared" si="131"/>
        <v/>
      </c>
      <c r="BB1280" s="105" t="str">
        <f>IF(ISNUMBER($BA1280),INDEX($C$1:$AB$3985,$BA1280,BB$4),"")</f>
        <v/>
      </c>
      <c r="BC1280" s="105"/>
    </row>
    <row r="1281" spans="1:55" x14ac:dyDescent="0.25">
      <c r="A1281" s="98"/>
      <c r="B1281" s="98">
        <f>ROW()</f>
        <v>1281</v>
      </c>
      <c r="C1281" s="73"/>
      <c r="D1281" s="179" t="s">
        <v>1353</v>
      </c>
      <c r="E1281" s="175">
        <v>16.65944</v>
      </c>
      <c r="F1281" s="176">
        <v>0</v>
      </c>
      <c r="G1281" s="176" t="s">
        <v>854</v>
      </c>
      <c r="H1281" s="176"/>
      <c r="I1281" s="176"/>
      <c r="J1281" s="172"/>
      <c r="K1281" s="173"/>
      <c r="L1281" s="178"/>
      <c r="R1281" s="3"/>
      <c r="S1281" s="106"/>
      <c r="T1281" s="106"/>
      <c r="U1281" s="106"/>
      <c r="V1281" s="106"/>
      <c r="W1281" s="106"/>
      <c r="X1281" s="106"/>
      <c r="AB1281" s="188" t="str">
        <f t="shared" si="126"/>
        <v>or27c12_016.65944</v>
      </c>
      <c r="AC1281" s="188" t="s">
        <v>1585</v>
      </c>
      <c r="AD1281" s="131"/>
      <c r="AE1281" s="131"/>
      <c r="AF1281" s="131"/>
      <c r="AG1281" s="131"/>
      <c r="AH1281" s="131"/>
      <c r="AI1281" s="131"/>
      <c r="AJ1281" s="128" t="str">
        <f t="shared" si="127"/>
        <v/>
      </c>
      <c r="AK1281" s="7" t="str">
        <f>IF(ISNUMBER($AJ1281),INDEX($C$1:$AB$3985,$AJ1281,AK$4),"")</f>
        <v/>
      </c>
      <c r="AL1281" s="7" t="str">
        <f>IF(ISNUMBER($AJ1281),INDEX($C$1:$AB$3985,$AJ1281,AL$4),"")</f>
        <v/>
      </c>
      <c r="AM1281" s="128"/>
      <c r="AN1281" s="128" t="str">
        <f t="shared" si="129"/>
        <v/>
      </c>
      <c r="AO1281" s="7" t="str">
        <f t="shared" si="132"/>
        <v/>
      </c>
      <c r="AP1281" s="10" t="str">
        <f t="shared" si="132"/>
        <v/>
      </c>
      <c r="AQ1281" s="310">
        <f>IF(ISNUMBER(SEARCH($T$30,AO1281)),MAX(AQ$5:AQ1280)+1,0)</f>
        <v>0</v>
      </c>
      <c r="AR1281" s="310">
        <f>IF(ISNUMBER(SEARCH($T$31,AO1281)),MAX(AR$5:AR1280)+1,0)</f>
        <v>0</v>
      </c>
      <c r="AS1281" s="128" t="str">
        <f t="shared" si="128"/>
        <v/>
      </c>
      <c r="AT1281" s="105" t="str">
        <f>IF(ISNUMBER($AS1281),INDEX($C$1:$AB$3985,$AS1281,AT$4),"")</f>
        <v/>
      </c>
      <c r="AU1281" s="128"/>
      <c r="AV1281" s="128" t="str">
        <f t="shared" si="130"/>
        <v/>
      </c>
      <c r="AW1281" s="105" t="str">
        <f>IF(ISNUMBER($AV1281),INDEX($C$1:$AB$3985,$AV1281,AW$4),"")</f>
        <v/>
      </c>
      <c r="AX1281" s="105" t="str">
        <f>IF(ISNUMBER($AV1281),INDEX($C$1:$AB$3985,$AV1281,AX$4),"")</f>
        <v/>
      </c>
      <c r="AY1281" s="128"/>
      <c r="AZ1281" s="128"/>
      <c r="BA1281" s="128" t="str">
        <f t="shared" si="131"/>
        <v/>
      </c>
      <c r="BB1281" s="105" t="str">
        <f>IF(ISNUMBER($BA1281),INDEX($C$1:$AB$3985,$BA1281,BB$4),"")</f>
        <v/>
      </c>
      <c r="BC1281" s="105"/>
    </row>
    <row r="1282" spans="1:55" x14ac:dyDescent="0.25">
      <c r="A1282" s="98"/>
      <c r="B1282" s="98">
        <f>ROW()</f>
        <v>1282</v>
      </c>
      <c r="C1282" s="73"/>
      <c r="D1282" s="179" t="s">
        <v>1354</v>
      </c>
      <c r="E1282" s="175">
        <v>15.437110000000001</v>
      </c>
      <c r="F1282" s="176">
        <v>0</v>
      </c>
      <c r="G1282" s="176" t="s">
        <v>854</v>
      </c>
      <c r="H1282" s="176"/>
      <c r="I1282" s="176"/>
      <c r="J1282" s="172"/>
      <c r="K1282" s="173"/>
      <c r="L1282" s="178"/>
      <c r="R1282" s="3"/>
      <c r="S1282" s="106"/>
      <c r="T1282" s="106"/>
      <c r="U1282" s="106"/>
      <c r="V1282" s="106"/>
      <c r="W1282" s="106"/>
      <c r="X1282" s="106"/>
      <c r="AB1282" s="188" t="str">
        <f t="shared" ref="AB1282:AB1345" si="133">_xlfn.CONCAT(C1282,D1282,E1282)</f>
        <v>or27c13_015.43711</v>
      </c>
      <c r="AC1282" s="188" t="s">
        <v>1585</v>
      </c>
      <c r="AD1282" s="131"/>
      <c r="AE1282" s="131"/>
      <c r="AF1282" s="131"/>
      <c r="AG1282" s="131"/>
      <c r="AH1282" s="131"/>
      <c r="AI1282" s="131"/>
      <c r="AJ1282" s="128" t="str">
        <f t="shared" si="127"/>
        <v/>
      </c>
      <c r="AK1282" s="7" t="str">
        <f>IF(ISNUMBER($AJ1282),INDEX($C$1:$AB$3985,$AJ1282,AK$4),"")</f>
        <v/>
      </c>
      <c r="AL1282" s="7" t="str">
        <f>IF(ISNUMBER($AJ1282),INDEX($C$1:$AB$3985,$AJ1282,AL$4),"")</f>
        <v/>
      </c>
      <c r="AM1282" s="128"/>
      <c r="AN1282" s="128" t="str">
        <f t="shared" si="129"/>
        <v/>
      </c>
      <c r="AO1282" s="7" t="str">
        <f t="shared" si="132"/>
        <v/>
      </c>
      <c r="AP1282" s="10" t="str">
        <f t="shared" si="132"/>
        <v/>
      </c>
      <c r="AQ1282" s="310">
        <f>IF(ISNUMBER(SEARCH($T$30,AO1282)),MAX(AQ$5:AQ1281)+1,0)</f>
        <v>0</v>
      </c>
      <c r="AR1282" s="310">
        <f>IF(ISNUMBER(SEARCH($T$31,AO1282)),MAX(AR$5:AR1281)+1,0)</f>
        <v>0</v>
      </c>
      <c r="AS1282" s="128" t="str">
        <f t="shared" si="128"/>
        <v/>
      </c>
      <c r="AT1282" s="105" t="str">
        <f>IF(ISNUMBER($AS1282),INDEX($C$1:$AB$3985,$AS1282,AT$4),"")</f>
        <v/>
      </c>
      <c r="AU1282" s="128"/>
      <c r="AV1282" s="128" t="str">
        <f t="shared" si="130"/>
        <v/>
      </c>
      <c r="AW1282" s="105" t="str">
        <f>IF(ISNUMBER($AV1282),INDEX($C$1:$AB$3985,$AV1282,AW$4),"")</f>
        <v/>
      </c>
      <c r="AX1282" s="105" t="str">
        <f>IF(ISNUMBER($AV1282),INDEX($C$1:$AB$3985,$AV1282,AX$4),"")</f>
        <v/>
      </c>
      <c r="AY1282" s="128"/>
      <c r="AZ1282" s="128"/>
      <c r="BA1282" s="128" t="str">
        <f t="shared" si="131"/>
        <v/>
      </c>
      <c r="BB1282" s="105" t="str">
        <f>IF(ISNUMBER($BA1282),INDEX($C$1:$AB$3985,$BA1282,BB$4),"")</f>
        <v/>
      </c>
      <c r="BC1282" s="105"/>
    </row>
    <row r="1283" spans="1:55" x14ac:dyDescent="0.25">
      <c r="A1283" s="98"/>
      <c r="B1283" s="98">
        <f>ROW()</f>
        <v>1283</v>
      </c>
      <c r="C1283" s="73"/>
      <c r="D1283" s="179" t="s">
        <v>1355</v>
      </c>
      <c r="E1283" s="175">
        <v>14.033860000000001</v>
      </c>
      <c r="F1283" s="176">
        <v>0</v>
      </c>
      <c r="G1283" s="176" t="s">
        <v>854</v>
      </c>
      <c r="H1283" s="176"/>
      <c r="I1283" s="176"/>
      <c r="J1283" s="172"/>
      <c r="K1283" s="173"/>
      <c r="L1283" s="178"/>
      <c r="R1283" s="3"/>
      <c r="S1283" s="106"/>
      <c r="T1283" s="106"/>
      <c r="U1283" s="106"/>
      <c r="V1283" s="106"/>
      <c r="W1283" s="106"/>
      <c r="X1283" s="106"/>
      <c r="AB1283" s="188" t="str">
        <f t="shared" si="133"/>
        <v>or27c14_014.03386</v>
      </c>
      <c r="AC1283" s="188" t="s">
        <v>1585</v>
      </c>
      <c r="AD1283" s="131"/>
      <c r="AE1283" s="131"/>
      <c r="AF1283" s="131"/>
      <c r="AG1283" s="131"/>
      <c r="AH1283" s="131"/>
      <c r="AI1283" s="131"/>
      <c r="AJ1283" s="128" t="str">
        <f t="shared" si="127"/>
        <v/>
      </c>
      <c r="AK1283" s="7" t="str">
        <f>IF(ISNUMBER($AJ1283),INDEX($C$1:$AB$3985,$AJ1283,AK$4),"")</f>
        <v/>
      </c>
      <c r="AL1283" s="7" t="str">
        <f>IF(ISNUMBER($AJ1283),INDEX($C$1:$AB$3985,$AJ1283,AL$4),"")</f>
        <v/>
      </c>
      <c r="AM1283" s="128"/>
      <c r="AN1283" s="128" t="str">
        <f t="shared" si="129"/>
        <v/>
      </c>
      <c r="AO1283" s="7" t="str">
        <f t="shared" si="132"/>
        <v/>
      </c>
      <c r="AP1283" s="10" t="str">
        <f t="shared" si="132"/>
        <v/>
      </c>
      <c r="AQ1283" s="310">
        <f>IF(ISNUMBER(SEARCH($T$30,AO1283)),MAX(AQ$5:AQ1282)+1,0)</f>
        <v>0</v>
      </c>
      <c r="AR1283" s="310">
        <f>IF(ISNUMBER(SEARCH($T$31,AO1283)),MAX(AR$5:AR1282)+1,0)</f>
        <v>0</v>
      </c>
      <c r="AS1283" s="128" t="str">
        <f t="shared" si="128"/>
        <v/>
      </c>
      <c r="AT1283" s="105" t="str">
        <f>IF(ISNUMBER($AS1283),INDEX($C$1:$AB$3985,$AS1283,AT$4),"")</f>
        <v/>
      </c>
      <c r="AU1283" s="128"/>
      <c r="AV1283" s="128" t="str">
        <f t="shared" si="130"/>
        <v/>
      </c>
      <c r="AW1283" s="105" t="str">
        <f>IF(ISNUMBER($AV1283),INDEX($C$1:$AB$3985,$AV1283,AW$4),"")</f>
        <v/>
      </c>
      <c r="AX1283" s="105" t="str">
        <f>IF(ISNUMBER($AV1283),INDEX($C$1:$AB$3985,$AV1283,AX$4),"")</f>
        <v/>
      </c>
      <c r="AY1283" s="128"/>
      <c r="AZ1283" s="128"/>
      <c r="BA1283" s="128" t="str">
        <f t="shared" si="131"/>
        <v/>
      </c>
      <c r="BB1283" s="105" t="str">
        <f>IF(ISNUMBER($BA1283),INDEX($C$1:$AB$3985,$BA1283,BB$4),"")</f>
        <v/>
      </c>
      <c r="BC1283" s="105"/>
    </row>
    <row r="1284" spans="1:55" x14ac:dyDescent="0.25">
      <c r="A1284" s="98"/>
      <c r="B1284" s="98">
        <f>ROW()</f>
        <v>1284</v>
      </c>
      <c r="C1284" s="73"/>
      <c r="D1284" s="179" t="s">
        <v>1356</v>
      </c>
      <c r="E1284" s="175">
        <v>14.901479999999999</v>
      </c>
      <c r="F1284" s="176">
        <v>0</v>
      </c>
      <c r="G1284" s="176" t="s">
        <v>854</v>
      </c>
      <c r="H1284" s="176"/>
      <c r="I1284" s="176"/>
      <c r="J1284" s="172"/>
      <c r="K1284" s="173"/>
      <c r="L1284" s="178"/>
      <c r="R1284" s="3"/>
      <c r="S1284" s="106"/>
      <c r="T1284" s="106"/>
      <c r="U1284" s="106"/>
      <c r="V1284" s="106"/>
      <c r="W1284" s="106"/>
      <c r="X1284" s="106"/>
      <c r="AB1284" s="188" t="str">
        <f t="shared" si="133"/>
        <v>or27c15_014.90148</v>
      </c>
      <c r="AC1284" s="188" t="s">
        <v>1585</v>
      </c>
      <c r="AD1284" s="131"/>
      <c r="AE1284" s="131"/>
      <c r="AF1284" s="131"/>
      <c r="AG1284" s="131"/>
      <c r="AH1284" s="131"/>
      <c r="AI1284" s="131"/>
      <c r="AJ1284" s="128" t="str">
        <f t="shared" si="127"/>
        <v/>
      </c>
      <c r="AK1284" s="7" t="str">
        <f>IF(ISNUMBER($AJ1284),INDEX($C$1:$AB$3985,$AJ1284,AK$4),"")</f>
        <v/>
      </c>
      <c r="AL1284" s="7" t="str">
        <f>IF(ISNUMBER($AJ1284),INDEX($C$1:$AB$3985,$AJ1284,AL$4),"")</f>
        <v/>
      </c>
      <c r="AM1284" s="128"/>
      <c r="AN1284" s="128" t="str">
        <f t="shared" si="129"/>
        <v/>
      </c>
      <c r="AO1284" s="7" t="str">
        <f t="shared" si="132"/>
        <v/>
      </c>
      <c r="AP1284" s="10" t="str">
        <f t="shared" si="132"/>
        <v/>
      </c>
      <c r="AQ1284" s="310">
        <f>IF(ISNUMBER(SEARCH($T$30,AO1284)),MAX(AQ$5:AQ1283)+1,0)</f>
        <v>0</v>
      </c>
      <c r="AR1284" s="310">
        <f>IF(ISNUMBER(SEARCH($T$31,AO1284)),MAX(AR$5:AR1283)+1,0)</f>
        <v>0</v>
      </c>
      <c r="AS1284" s="128" t="str">
        <f t="shared" si="128"/>
        <v/>
      </c>
      <c r="AT1284" s="105" t="str">
        <f>IF(ISNUMBER($AS1284),INDEX($C$1:$AB$3985,$AS1284,AT$4),"")</f>
        <v/>
      </c>
      <c r="AU1284" s="128"/>
      <c r="AV1284" s="128" t="str">
        <f t="shared" si="130"/>
        <v/>
      </c>
      <c r="AW1284" s="105" t="str">
        <f>IF(ISNUMBER($AV1284),INDEX($C$1:$AB$3985,$AV1284,AW$4),"")</f>
        <v/>
      </c>
      <c r="AX1284" s="105" t="str">
        <f>IF(ISNUMBER($AV1284),INDEX($C$1:$AB$3985,$AV1284,AX$4),"")</f>
        <v/>
      </c>
      <c r="AY1284" s="128"/>
      <c r="AZ1284" s="128"/>
      <c r="BA1284" s="128" t="str">
        <f t="shared" si="131"/>
        <v/>
      </c>
      <c r="BB1284" s="105" t="str">
        <f>IF(ISNUMBER($BA1284),INDEX($C$1:$AB$3985,$BA1284,BB$4),"")</f>
        <v/>
      </c>
      <c r="BC1284" s="105"/>
    </row>
    <row r="1285" spans="1:55" x14ac:dyDescent="0.25">
      <c r="A1285" s="98"/>
      <c r="B1285" s="98">
        <f>ROW()</f>
        <v>1285</v>
      </c>
      <c r="C1285" s="73"/>
      <c r="D1285" s="179" t="s">
        <v>1357</v>
      </c>
      <c r="E1285" s="175">
        <v>15.577030000000001</v>
      </c>
      <c r="F1285" s="176">
        <v>0</v>
      </c>
      <c r="G1285" s="176" t="s">
        <v>854</v>
      </c>
      <c r="H1285" s="176"/>
      <c r="I1285" s="176"/>
      <c r="J1285" s="172"/>
      <c r="K1285" s="173"/>
      <c r="L1285" s="178"/>
      <c r="R1285" s="3"/>
      <c r="S1285" s="106"/>
      <c r="T1285" s="106"/>
      <c r="U1285" s="106"/>
      <c r="V1285" s="106"/>
      <c r="W1285" s="106"/>
      <c r="X1285" s="106"/>
      <c r="AB1285" s="188" t="str">
        <f t="shared" si="133"/>
        <v>or27c16_015.57703</v>
      </c>
      <c r="AC1285" s="188" t="s">
        <v>1585</v>
      </c>
      <c r="AD1285" s="131"/>
      <c r="AE1285" s="131"/>
      <c r="AF1285" s="131"/>
      <c r="AG1285" s="131"/>
      <c r="AH1285" s="131"/>
      <c r="AI1285" s="131"/>
      <c r="AJ1285" s="128" t="str">
        <f t="shared" si="127"/>
        <v/>
      </c>
      <c r="AK1285" s="7" t="str">
        <f>IF(ISNUMBER($AJ1285),INDEX($C$1:$AB$3985,$AJ1285,AK$4),"")</f>
        <v/>
      </c>
      <c r="AL1285" s="7" t="str">
        <f>IF(ISNUMBER($AJ1285),INDEX($C$1:$AB$3985,$AJ1285,AL$4),"")</f>
        <v/>
      </c>
      <c r="AM1285" s="128"/>
      <c r="AN1285" s="128" t="str">
        <f t="shared" si="129"/>
        <v/>
      </c>
      <c r="AO1285" s="7" t="str">
        <f t="shared" si="132"/>
        <v/>
      </c>
      <c r="AP1285" s="10" t="str">
        <f t="shared" si="132"/>
        <v/>
      </c>
      <c r="AQ1285" s="310">
        <f>IF(ISNUMBER(SEARCH($T$30,AO1285)),MAX(AQ$5:AQ1284)+1,0)</f>
        <v>0</v>
      </c>
      <c r="AR1285" s="310">
        <f>IF(ISNUMBER(SEARCH($T$31,AO1285)),MAX(AR$5:AR1284)+1,0)</f>
        <v>0</v>
      </c>
      <c r="AS1285" s="128" t="str">
        <f t="shared" si="128"/>
        <v/>
      </c>
      <c r="AT1285" s="105" t="str">
        <f>IF(ISNUMBER($AS1285),INDEX($C$1:$AB$3985,$AS1285,AT$4),"")</f>
        <v/>
      </c>
      <c r="AU1285" s="128"/>
      <c r="AV1285" s="128" t="str">
        <f t="shared" si="130"/>
        <v/>
      </c>
      <c r="AW1285" s="105" t="str">
        <f>IF(ISNUMBER($AV1285),INDEX($C$1:$AB$3985,$AV1285,AW$4),"")</f>
        <v/>
      </c>
      <c r="AX1285" s="105" t="str">
        <f>IF(ISNUMBER($AV1285),INDEX($C$1:$AB$3985,$AV1285,AX$4),"")</f>
        <v/>
      </c>
      <c r="AY1285" s="128"/>
      <c r="AZ1285" s="128"/>
      <c r="BA1285" s="128" t="str">
        <f t="shared" si="131"/>
        <v/>
      </c>
      <c r="BB1285" s="105" t="str">
        <f>IF(ISNUMBER($BA1285),INDEX($C$1:$AB$3985,$BA1285,BB$4),"")</f>
        <v/>
      </c>
      <c r="BC1285" s="105"/>
    </row>
    <row r="1286" spans="1:55" x14ac:dyDescent="0.25">
      <c r="A1286" s="98"/>
      <c r="B1286" s="98">
        <f>ROW()</f>
        <v>1286</v>
      </c>
      <c r="C1286" s="73"/>
      <c r="D1286" s="179" t="s">
        <v>1358</v>
      </c>
      <c r="E1286" s="175">
        <v>15.96983</v>
      </c>
      <c r="F1286" s="176">
        <v>0</v>
      </c>
      <c r="G1286" s="176" t="s">
        <v>854</v>
      </c>
      <c r="H1286" s="176"/>
      <c r="I1286" s="176"/>
      <c r="J1286" s="172"/>
      <c r="K1286" s="173"/>
      <c r="L1286" s="178"/>
      <c r="R1286" s="3"/>
      <c r="S1286" s="106"/>
      <c r="T1286" s="106"/>
      <c r="U1286" s="106"/>
      <c r="V1286" s="106"/>
      <c r="W1286" s="106"/>
      <c r="X1286" s="106"/>
      <c r="AB1286" s="188" t="str">
        <f t="shared" si="133"/>
        <v>or27c17_015.96983</v>
      </c>
      <c r="AC1286" s="188" t="s">
        <v>1585</v>
      </c>
      <c r="AD1286" s="131"/>
      <c r="AE1286" s="131"/>
      <c r="AF1286" s="131"/>
      <c r="AG1286" s="131"/>
      <c r="AH1286" s="131"/>
      <c r="AI1286" s="131"/>
      <c r="AJ1286" s="128" t="str">
        <f t="shared" ref="AJ1286:AJ1349" si="134">IF(AJ1285="","",IF(AJ1285+1&lt;=$AH$6,AJ1285+1,""))</f>
        <v/>
      </c>
      <c r="AK1286" s="7" t="str">
        <f>IF(ISNUMBER($AJ1286),INDEX($C$1:$AB$3985,$AJ1286,AK$4),"")</f>
        <v/>
      </c>
      <c r="AL1286" s="7" t="str">
        <f>IF(ISNUMBER($AJ1286),INDEX($C$1:$AB$3985,$AJ1286,AL$4),"")</f>
        <v/>
      </c>
      <c r="AM1286" s="128"/>
      <c r="AN1286" s="128" t="str">
        <f t="shared" si="129"/>
        <v/>
      </c>
      <c r="AO1286" s="7" t="str">
        <f t="shared" si="132"/>
        <v/>
      </c>
      <c r="AP1286" s="10" t="str">
        <f t="shared" si="132"/>
        <v/>
      </c>
      <c r="AQ1286" s="310">
        <f>IF(ISNUMBER(SEARCH($T$30,AO1286)),MAX(AQ$5:AQ1285)+1,0)</f>
        <v>0</v>
      </c>
      <c r="AR1286" s="310">
        <f>IF(ISNUMBER(SEARCH($T$31,AO1286)),MAX(AR$5:AR1285)+1,0)</f>
        <v>0</v>
      </c>
      <c r="AS1286" s="128" t="str">
        <f t="shared" ref="AS1286:AS1349" si="135">IF(AS1285="","",IF(AS1285+1&lt;=$AH$8,AS1285+1,""))</f>
        <v/>
      </c>
      <c r="AT1286" s="105" t="str">
        <f>IF(ISNUMBER($AS1286),INDEX($C$1:$AB$3985,$AS1286,AT$4),"")</f>
        <v/>
      </c>
      <c r="AU1286" s="128"/>
      <c r="AV1286" s="128" t="str">
        <f t="shared" si="130"/>
        <v/>
      </c>
      <c r="AW1286" s="105" t="str">
        <f>IF(ISNUMBER($AV1286),INDEX($C$1:$AB$3985,$AV1286,AW$4),"")</f>
        <v/>
      </c>
      <c r="AX1286" s="105" t="str">
        <f>IF(ISNUMBER($AV1286),INDEX($C$1:$AB$3985,$AV1286,AX$4),"")</f>
        <v/>
      </c>
      <c r="AY1286" s="128"/>
      <c r="AZ1286" s="128"/>
      <c r="BA1286" s="128" t="str">
        <f t="shared" si="131"/>
        <v/>
      </c>
      <c r="BB1286" s="105" t="str">
        <f>IF(ISNUMBER($BA1286),INDEX($C$1:$AB$3985,$BA1286,BB$4),"")</f>
        <v/>
      </c>
      <c r="BC1286" s="105"/>
    </row>
    <row r="1287" spans="1:55" x14ac:dyDescent="0.25">
      <c r="A1287" s="98"/>
      <c r="B1287" s="98">
        <f>ROW()</f>
        <v>1287</v>
      </c>
      <c r="C1287" s="73"/>
      <c r="D1287" s="179" t="s">
        <v>1359</v>
      </c>
      <c r="E1287" s="175">
        <v>16.185140000000001</v>
      </c>
      <c r="F1287" s="176">
        <v>0</v>
      </c>
      <c r="G1287" s="176" t="s">
        <v>854</v>
      </c>
      <c r="H1287" s="176"/>
      <c r="I1287" s="176"/>
      <c r="J1287" s="172"/>
      <c r="K1287" s="173"/>
      <c r="L1287" s="178"/>
      <c r="R1287" s="3"/>
      <c r="S1287" s="106"/>
      <c r="T1287" s="106"/>
      <c r="U1287" s="106"/>
      <c r="V1287" s="106"/>
      <c r="W1287" s="106"/>
      <c r="X1287" s="106"/>
      <c r="AB1287" s="188" t="str">
        <f t="shared" si="133"/>
        <v>or27c18_016.18514</v>
      </c>
      <c r="AC1287" s="188" t="s">
        <v>1585</v>
      </c>
      <c r="AD1287" s="131"/>
      <c r="AE1287" s="131"/>
      <c r="AF1287" s="131"/>
      <c r="AG1287" s="131"/>
      <c r="AH1287" s="131"/>
      <c r="AI1287" s="131"/>
      <c r="AJ1287" s="128" t="str">
        <f t="shared" si="134"/>
        <v/>
      </c>
      <c r="AK1287" s="7" t="str">
        <f>IF(ISNUMBER($AJ1287),INDEX($C$1:$AB$3985,$AJ1287,AK$4),"")</f>
        <v/>
      </c>
      <c r="AL1287" s="7" t="str">
        <f>IF(ISNUMBER($AJ1287),INDEX($C$1:$AB$3985,$AJ1287,AL$4),"")</f>
        <v/>
      </c>
      <c r="AM1287" s="128"/>
      <c r="AN1287" s="128" t="str">
        <f t="shared" ref="AN1287:AN1350" si="136">IF(AN1286="","",IF(AN1286+1&lt;=$AH$7,AN1286+1,""))</f>
        <v/>
      </c>
      <c r="AO1287" s="7" t="str">
        <f t="shared" si="132"/>
        <v/>
      </c>
      <c r="AP1287" s="10" t="str">
        <f t="shared" si="132"/>
        <v/>
      </c>
      <c r="AQ1287" s="310">
        <f>IF(ISNUMBER(SEARCH($T$30,AO1287)),MAX(AQ$5:AQ1286)+1,0)</f>
        <v>0</v>
      </c>
      <c r="AR1287" s="310">
        <f>IF(ISNUMBER(SEARCH($T$31,AO1287)),MAX(AR$5:AR1286)+1,0)</f>
        <v>0</v>
      </c>
      <c r="AS1287" s="128" t="str">
        <f t="shared" si="135"/>
        <v/>
      </c>
      <c r="AT1287" s="105" t="str">
        <f>IF(ISNUMBER($AS1287),INDEX($C$1:$AB$3985,$AS1287,AT$4),"")</f>
        <v/>
      </c>
      <c r="AU1287" s="128"/>
      <c r="AV1287" s="128" t="str">
        <f t="shared" ref="AV1287:AV1350" si="137">IF(AV1286="","",IF(AV1286+1&lt;=$AH$9,AV1286+1,""))</f>
        <v/>
      </c>
      <c r="AW1287" s="105" t="str">
        <f>IF(ISNUMBER($AV1287),INDEX($C$1:$AB$3985,$AV1287,AW$4),"")</f>
        <v/>
      </c>
      <c r="AX1287" s="105" t="str">
        <f>IF(ISNUMBER($AV1287),INDEX($C$1:$AB$3985,$AV1287,AX$4),"")</f>
        <v/>
      </c>
      <c r="AY1287" s="128"/>
      <c r="AZ1287" s="128"/>
      <c r="BA1287" s="128" t="str">
        <f t="shared" ref="BA1287:BA1350" si="138">IF(BA1286="","",IF(BA1286+1&lt;=$AH$10,BA1286+1,""))</f>
        <v/>
      </c>
      <c r="BB1287" s="105" t="str">
        <f>IF(ISNUMBER($BA1287),INDEX($C$1:$AB$3985,$BA1287,BB$4),"")</f>
        <v/>
      </c>
      <c r="BC1287" s="105"/>
    </row>
    <row r="1288" spans="1:55" x14ac:dyDescent="0.25">
      <c r="A1288" s="98"/>
      <c r="B1288" s="98">
        <f>ROW()</f>
        <v>1288</v>
      </c>
      <c r="C1288" s="73"/>
      <c r="D1288" s="179" t="s">
        <v>1360</v>
      </c>
      <c r="E1288" s="175">
        <v>16.29271</v>
      </c>
      <c r="F1288" s="176">
        <v>0</v>
      </c>
      <c r="G1288" s="176" t="s">
        <v>854</v>
      </c>
      <c r="H1288" s="176"/>
      <c r="I1288" s="176"/>
      <c r="J1288" s="172"/>
      <c r="K1288" s="173"/>
      <c r="L1288" s="178"/>
      <c r="R1288" s="3"/>
      <c r="S1288" s="106"/>
      <c r="T1288" s="106"/>
      <c r="U1288" s="106"/>
      <c r="V1288" s="106"/>
      <c r="W1288" s="106"/>
      <c r="X1288" s="106"/>
      <c r="AB1288" s="188" t="str">
        <f t="shared" si="133"/>
        <v>or27c19_016.29271</v>
      </c>
      <c r="AC1288" s="188" t="s">
        <v>1585</v>
      </c>
      <c r="AD1288" s="131"/>
      <c r="AE1288" s="131"/>
      <c r="AF1288" s="131"/>
      <c r="AG1288" s="131"/>
      <c r="AH1288" s="131"/>
      <c r="AI1288" s="131"/>
      <c r="AJ1288" s="128" t="str">
        <f t="shared" si="134"/>
        <v/>
      </c>
      <c r="AK1288" s="7" t="str">
        <f>IF(ISNUMBER($AJ1288),INDEX($C$1:$AB$3985,$AJ1288,AK$4),"")</f>
        <v/>
      </c>
      <c r="AL1288" s="7" t="str">
        <f>IF(ISNUMBER($AJ1288),INDEX($C$1:$AB$3985,$AJ1288,AL$4),"")</f>
        <v/>
      </c>
      <c r="AM1288" s="128"/>
      <c r="AN1288" s="128" t="str">
        <f t="shared" si="136"/>
        <v/>
      </c>
      <c r="AO1288" s="7" t="str">
        <f t="shared" si="132"/>
        <v/>
      </c>
      <c r="AP1288" s="10" t="str">
        <f t="shared" si="132"/>
        <v/>
      </c>
      <c r="AQ1288" s="310">
        <f>IF(ISNUMBER(SEARCH($T$30,AO1288)),MAX(AQ$5:AQ1287)+1,0)</f>
        <v>0</v>
      </c>
      <c r="AR1288" s="310">
        <f>IF(ISNUMBER(SEARCH($T$31,AO1288)),MAX(AR$5:AR1287)+1,0)</f>
        <v>0</v>
      </c>
      <c r="AS1288" s="128" t="str">
        <f t="shared" si="135"/>
        <v/>
      </c>
      <c r="AT1288" s="105" t="str">
        <f>IF(ISNUMBER($AS1288),INDEX($C$1:$AB$3985,$AS1288,AT$4),"")</f>
        <v/>
      </c>
      <c r="AU1288" s="128"/>
      <c r="AV1288" s="128" t="str">
        <f t="shared" si="137"/>
        <v/>
      </c>
      <c r="AW1288" s="105" t="str">
        <f>IF(ISNUMBER($AV1288),INDEX($C$1:$AB$3985,$AV1288,AW$4),"")</f>
        <v/>
      </c>
      <c r="AX1288" s="105" t="str">
        <f>IF(ISNUMBER($AV1288),INDEX($C$1:$AB$3985,$AV1288,AX$4),"")</f>
        <v/>
      </c>
      <c r="AY1288" s="128"/>
      <c r="AZ1288" s="128"/>
      <c r="BA1288" s="128" t="str">
        <f t="shared" si="138"/>
        <v/>
      </c>
      <c r="BB1288" s="105" t="str">
        <f>IF(ISNUMBER($BA1288),INDEX($C$1:$AB$3985,$BA1288,BB$4),"")</f>
        <v/>
      </c>
      <c r="BC1288" s="105"/>
    </row>
    <row r="1289" spans="1:55" x14ac:dyDescent="0.25">
      <c r="A1289" s="98"/>
      <c r="B1289" s="98">
        <f>ROW()</f>
        <v>1289</v>
      </c>
      <c r="C1289" s="73"/>
      <c r="D1289" s="179" t="s">
        <v>1361</v>
      </c>
      <c r="E1289" s="175">
        <v>24.648759999999999</v>
      </c>
      <c r="F1289" s="175">
        <v>0</v>
      </c>
      <c r="G1289" s="176" t="s">
        <v>854</v>
      </c>
      <c r="H1289" s="176"/>
      <c r="I1289" s="176"/>
      <c r="J1289" s="172"/>
      <c r="K1289" s="173"/>
      <c r="L1289" s="178"/>
      <c r="M1289" s="36"/>
      <c r="N1289" s="36"/>
      <c r="O1289" s="36"/>
      <c r="P1289" s="36"/>
      <c r="Q1289" s="36"/>
      <c r="R1289" s="3"/>
      <c r="S1289" s="106"/>
      <c r="T1289" s="106"/>
      <c r="U1289" s="106"/>
      <c r="V1289" s="106"/>
      <c r="W1289" s="106"/>
      <c r="X1289" s="106"/>
      <c r="Y1289" s="36"/>
      <c r="Z1289" s="36"/>
      <c r="AA1289" s="36"/>
      <c r="AB1289" s="188" t="str">
        <f t="shared" si="133"/>
        <v>or28c00_024.64876</v>
      </c>
      <c r="AC1289" s="188" t="s">
        <v>1585</v>
      </c>
      <c r="AD1289" s="131"/>
      <c r="AE1289" s="131"/>
      <c r="AF1289" s="131"/>
      <c r="AG1289" s="131"/>
      <c r="AH1289" s="131"/>
      <c r="AI1289" s="131"/>
      <c r="AJ1289" s="128" t="str">
        <f t="shared" si="134"/>
        <v/>
      </c>
      <c r="AK1289" s="7" t="str">
        <f>IF(ISNUMBER($AJ1289),INDEX($C$1:$AB$3985,$AJ1289,AK$4),"")</f>
        <v/>
      </c>
      <c r="AL1289" s="7" t="str">
        <f>IF(ISNUMBER($AJ1289),INDEX($C$1:$AB$3985,$AJ1289,AL$4),"")</f>
        <v/>
      </c>
      <c r="AM1289" s="128"/>
      <c r="AN1289" s="128" t="str">
        <f t="shared" si="136"/>
        <v/>
      </c>
      <c r="AO1289" s="7" t="str">
        <f t="shared" si="132"/>
        <v/>
      </c>
      <c r="AP1289" s="10" t="str">
        <f t="shared" si="132"/>
        <v/>
      </c>
      <c r="AQ1289" s="310">
        <f>IF(ISNUMBER(SEARCH($T$30,AO1289)),MAX(AQ$5:AQ1288)+1,0)</f>
        <v>0</v>
      </c>
      <c r="AR1289" s="310">
        <f>IF(ISNUMBER(SEARCH($T$31,AO1289)),MAX(AR$5:AR1288)+1,0)</f>
        <v>0</v>
      </c>
      <c r="AS1289" s="128" t="str">
        <f t="shared" si="135"/>
        <v/>
      </c>
      <c r="AT1289" s="105" t="str">
        <f>IF(ISNUMBER($AS1289),INDEX($C$1:$AB$3985,$AS1289,AT$4),"")</f>
        <v/>
      </c>
      <c r="AU1289" s="128"/>
      <c r="AV1289" s="128" t="str">
        <f t="shared" si="137"/>
        <v/>
      </c>
      <c r="AW1289" s="105" t="str">
        <f>IF(ISNUMBER($AV1289),INDEX($C$1:$AB$3985,$AV1289,AW$4),"")</f>
        <v/>
      </c>
      <c r="AX1289" s="105" t="str">
        <f>IF(ISNUMBER($AV1289),INDEX($C$1:$AB$3985,$AV1289,AX$4),"")</f>
        <v/>
      </c>
      <c r="AY1289" s="128"/>
      <c r="AZ1289" s="128"/>
      <c r="BA1289" s="128" t="str">
        <f t="shared" si="138"/>
        <v/>
      </c>
      <c r="BB1289" s="105" t="str">
        <f>IF(ISNUMBER($BA1289),INDEX($C$1:$AB$3985,$BA1289,BB$4),"")</f>
        <v/>
      </c>
      <c r="BC1289" s="105"/>
    </row>
    <row r="1290" spans="1:55" x14ac:dyDescent="0.25">
      <c r="A1290" s="98"/>
      <c r="B1290" s="98">
        <f>ROW()</f>
        <v>1290</v>
      </c>
      <c r="C1290" s="73"/>
      <c r="D1290" s="179" t="s">
        <v>1362</v>
      </c>
      <c r="E1290" s="175">
        <v>24.503430000000002</v>
      </c>
      <c r="F1290" s="175">
        <v>0</v>
      </c>
      <c r="G1290" s="176" t="s">
        <v>854</v>
      </c>
      <c r="H1290" s="176"/>
      <c r="I1290" s="176"/>
      <c r="J1290" s="172"/>
      <c r="K1290" s="173"/>
      <c r="L1290" s="178"/>
      <c r="M1290" s="36"/>
      <c r="N1290" s="36"/>
      <c r="O1290" s="36"/>
      <c r="P1290" s="36"/>
      <c r="Q1290" s="36"/>
      <c r="R1290" s="3"/>
      <c r="S1290" s="106"/>
      <c r="T1290" s="106"/>
      <c r="U1290" s="106"/>
      <c r="V1290" s="106"/>
      <c r="W1290" s="106"/>
      <c r="X1290" s="106"/>
      <c r="Y1290" s="36"/>
      <c r="Z1290" s="36"/>
      <c r="AA1290" s="36"/>
      <c r="AB1290" s="188" t="str">
        <f t="shared" si="133"/>
        <v>or28c01_024.50343</v>
      </c>
      <c r="AC1290" s="188" t="s">
        <v>1585</v>
      </c>
      <c r="AD1290" s="131"/>
      <c r="AE1290" s="131"/>
      <c r="AF1290" s="131"/>
      <c r="AG1290" s="131"/>
      <c r="AH1290" s="131"/>
      <c r="AI1290" s="131"/>
      <c r="AJ1290" s="128" t="str">
        <f t="shared" si="134"/>
        <v/>
      </c>
      <c r="AK1290" s="7" t="str">
        <f>IF(ISNUMBER($AJ1290),INDEX($C$1:$AB$3985,$AJ1290,AK$4),"")</f>
        <v/>
      </c>
      <c r="AL1290" s="7" t="str">
        <f>IF(ISNUMBER($AJ1290),INDEX($C$1:$AB$3985,$AJ1290,AL$4),"")</f>
        <v/>
      </c>
      <c r="AM1290" s="128"/>
      <c r="AN1290" s="128" t="str">
        <f t="shared" si="136"/>
        <v/>
      </c>
      <c r="AO1290" s="7" t="str">
        <f t="shared" si="132"/>
        <v/>
      </c>
      <c r="AP1290" s="10" t="str">
        <f t="shared" si="132"/>
        <v/>
      </c>
      <c r="AQ1290" s="310">
        <f>IF(ISNUMBER(SEARCH($T$30,AO1290)),MAX(AQ$5:AQ1289)+1,0)</f>
        <v>0</v>
      </c>
      <c r="AR1290" s="310">
        <f>IF(ISNUMBER(SEARCH($T$31,AO1290)),MAX(AR$5:AR1289)+1,0)</f>
        <v>0</v>
      </c>
      <c r="AS1290" s="128" t="str">
        <f t="shared" si="135"/>
        <v/>
      </c>
      <c r="AT1290" s="105" t="str">
        <f>IF(ISNUMBER($AS1290),INDEX($C$1:$AB$3985,$AS1290,AT$4),"")</f>
        <v/>
      </c>
      <c r="AU1290" s="128"/>
      <c r="AV1290" s="128" t="str">
        <f t="shared" si="137"/>
        <v/>
      </c>
      <c r="AW1290" s="105" t="str">
        <f>IF(ISNUMBER($AV1290),INDEX($C$1:$AB$3985,$AV1290,AW$4),"")</f>
        <v/>
      </c>
      <c r="AX1290" s="105" t="str">
        <f>IF(ISNUMBER($AV1290),INDEX($C$1:$AB$3985,$AV1290,AX$4),"")</f>
        <v/>
      </c>
      <c r="AY1290" s="128"/>
      <c r="AZ1290" s="128"/>
      <c r="BA1290" s="128" t="str">
        <f t="shared" si="138"/>
        <v/>
      </c>
      <c r="BB1290" s="105" t="str">
        <f>IF(ISNUMBER($BA1290),INDEX($C$1:$AB$3985,$BA1290,BB$4),"")</f>
        <v/>
      </c>
      <c r="BC1290" s="105"/>
    </row>
    <row r="1291" spans="1:55" x14ac:dyDescent="0.25">
      <c r="A1291" s="98"/>
      <c r="B1291" s="98">
        <f>ROW()</f>
        <v>1291</v>
      </c>
      <c r="C1291" s="73"/>
      <c r="D1291" s="179" t="s">
        <v>1363</v>
      </c>
      <c r="E1291" s="175">
        <v>24.305599999999998</v>
      </c>
      <c r="F1291" s="175">
        <v>0</v>
      </c>
      <c r="G1291" s="176" t="s">
        <v>854</v>
      </c>
      <c r="H1291" s="176"/>
      <c r="I1291" s="176"/>
      <c r="J1291" s="172"/>
      <c r="K1291" s="173"/>
      <c r="L1291" s="178"/>
      <c r="M1291" s="36"/>
      <c r="N1291" s="36"/>
      <c r="O1291" s="36"/>
      <c r="P1291" s="36"/>
      <c r="Q1291" s="36"/>
      <c r="R1291" s="3"/>
      <c r="S1291" s="106"/>
      <c r="T1291" s="106"/>
      <c r="U1291" s="106"/>
      <c r="V1291" s="106"/>
      <c r="W1291" s="106"/>
      <c r="X1291" s="106"/>
      <c r="Y1291" s="36"/>
      <c r="Z1291" s="36"/>
      <c r="AA1291" s="36"/>
      <c r="AB1291" s="188" t="str">
        <f t="shared" si="133"/>
        <v>or28c02_024.3056</v>
      </c>
      <c r="AC1291" s="188" t="s">
        <v>1585</v>
      </c>
      <c r="AD1291" s="131"/>
      <c r="AE1291" s="131"/>
      <c r="AF1291" s="131"/>
      <c r="AG1291" s="131"/>
      <c r="AH1291" s="131"/>
      <c r="AI1291" s="131"/>
      <c r="AJ1291" s="128" t="str">
        <f t="shared" si="134"/>
        <v/>
      </c>
      <c r="AK1291" s="7" t="str">
        <f>IF(ISNUMBER($AJ1291),INDEX($C$1:$AB$3985,$AJ1291,AK$4),"")</f>
        <v/>
      </c>
      <c r="AL1291" s="7" t="str">
        <f>IF(ISNUMBER($AJ1291),INDEX($C$1:$AB$3985,$AJ1291,AL$4),"")</f>
        <v/>
      </c>
      <c r="AM1291" s="128"/>
      <c r="AN1291" s="128" t="str">
        <f t="shared" si="136"/>
        <v/>
      </c>
      <c r="AO1291" s="7" t="str">
        <f t="shared" si="132"/>
        <v/>
      </c>
      <c r="AP1291" s="10" t="str">
        <f t="shared" si="132"/>
        <v/>
      </c>
      <c r="AQ1291" s="310">
        <f>IF(ISNUMBER(SEARCH($T$30,AO1291)),MAX(AQ$5:AQ1290)+1,0)</f>
        <v>0</v>
      </c>
      <c r="AR1291" s="310">
        <f>IF(ISNUMBER(SEARCH($T$31,AO1291)),MAX(AR$5:AR1290)+1,0)</f>
        <v>0</v>
      </c>
      <c r="AS1291" s="128" t="str">
        <f t="shared" si="135"/>
        <v/>
      </c>
      <c r="AT1291" s="105" t="str">
        <f>IF(ISNUMBER($AS1291),INDEX($C$1:$AB$3985,$AS1291,AT$4),"")</f>
        <v/>
      </c>
      <c r="AU1291" s="128"/>
      <c r="AV1291" s="128" t="str">
        <f t="shared" si="137"/>
        <v/>
      </c>
      <c r="AW1291" s="105" t="str">
        <f>IF(ISNUMBER($AV1291),INDEX($C$1:$AB$3985,$AV1291,AW$4),"")</f>
        <v/>
      </c>
      <c r="AX1291" s="105" t="str">
        <f>IF(ISNUMBER($AV1291),INDEX($C$1:$AB$3985,$AV1291,AX$4),"")</f>
        <v/>
      </c>
      <c r="AY1291" s="128"/>
      <c r="AZ1291" s="128"/>
      <c r="BA1291" s="128" t="str">
        <f t="shared" si="138"/>
        <v/>
      </c>
      <c r="BB1291" s="105" t="str">
        <f>IF(ISNUMBER($BA1291),INDEX($C$1:$AB$3985,$BA1291,BB$4),"")</f>
        <v/>
      </c>
      <c r="BC1291" s="105"/>
    </row>
    <row r="1292" spans="1:55" x14ac:dyDescent="0.25">
      <c r="A1292" s="98"/>
      <c r="B1292" s="98">
        <f>ROW()</f>
        <v>1292</v>
      </c>
      <c r="C1292" s="73"/>
      <c r="D1292" s="179" t="s">
        <v>1364</v>
      </c>
      <c r="E1292" s="175">
        <v>24.004650000000002</v>
      </c>
      <c r="F1292" s="175">
        <v>0</v>
      </c>
      <c r="G1292" s="176" t="s">
        <v>854</v>
      </c>
      <c r="H1292" s="176"/>
      <c r="I1292" s="176"/>
      <c r="J1292" s="172"/>
      <c r="K1292" s="173"/>
      <c r="L1292" s="178"/>
      <c r="M1292" s="36"/>
      <c r="N1292" s="36"/>
      <c r="O1292" s="36"/>
      <c r="P1292" s="36"/>
      <c r="Q1292" s="36"/>
      <c r="R1292" s="3"/>
      <c r="S1292" s="106"/>
      <c r="T1292" s="106"/>
      <c r="U1292" s="106"/>
      <c r="V1292" s="106"/>
      <c r="W1292" s="106"/>
      <c r="X1292" s="106"/>
      <c r="Y1292" s="36"/>
      <c r="Z1292" s="36"/>
      <c r="AA1292" s="36"/>
      <c r="AB1292" s="188" t="str">
        <f t="shared" si="133"/>
        <v>or28c03_024.00465</v>
      </c>
      <c r="AC1292" s="188" t="s">
        <v>1585</v>
      </c>
      <c r="AD1292" s="131"/>
      <c r="AE1292" s="131"/>
      <c r="AF1292" s="131"/>
      <c r="AG1292" s="131"/>
      <c r="AH1292" s="131"/>
      <c r="AI1292" s="131"/>
      <c r="AJ1292" s="128" t="str">
        <f t="shared" si="134"/>
        <v/>
      </c>
      <c r="AK1292" s="7" t="str">
        <f>IF(ISNUMBER($AJ1292),INDEX($C$1:$AB$3985,$AJ1292,AK$4),"")</f>
        <v/>
      </c>
      <c r="AL1292" s="7" t="str">
        <f>IF(ISNUMBER($AJ1292),INDEX($C$1:$AB$3985,$AJ1292,AL$4),"")</f>
        <v/>
      </c>
      <c r="AM1292" s="128"/>
      <c r="AN1292" s="128" t="str">
        <f t="shared" si="136"/>
        <v/>
      </c>
      <c r="AO1292" s="7" t="str">
        <f t="shared" si="132"/>
        <v/>
      </c>
      <c r="AP1292" s="10" t="str">
        <f t="shared" si="132"/>
        <v/>
      </c>
      <c r="AQ1292" s="310">
        <f>IF(ISNUMBER(SEARCH($T$30,AO1292)),MAX(AQ$5:AQ1291)+1,0)</f>
        <v>0</v>
      </c>
      <c r="AR1292" s="310">
        <f>IF(ISNUMBER(SEARCH($T$31,AO1292)),MAX(AR$5:AR1291)+1,0)</f>
        <v>0</v>
      </c>
      <c r="AS1292" s="128" t="str">
        <f t="shared" si="135"/>
        <v/>
      </c>
      <c r="AT1292" s="105" t="str">
        <f>IF(ISNUMBER($AS1292),INDEX($C$1:$AB$3985,$AS1292,AT$4),"")</f>
        <v/>
      </c>
      <c r="AU1292" s="128"/>
      <c r="AV1292" s="128" t="str">
        <f t="shared" si="137"/>
        <v/>
      </c>
      <c r="AW1292" s="105" t="str">
        <f>IF(ISNUMBER($AV1292),INDEX($C$1:$AB$3985,$AV1292,AW$4),"")</f>
        <v/>
      </c>
      <c r="AX1292" s="105" t="str">
        <f>IF(ISNUMBER($AV1292),INDEX($C$1:$AB$3985,$AV1292,AX$4),"")</f>
        <v/>
      </c>
      <c r="AY1292" s="128"/>
      <c r="AZ1292" s="128"/>
      <c r="BA1292" s="128" t="str">
        <f t="shared" si="138"/>
        <v/>
      </c>
      <c r="BB1292" s="105" t="str">
        <f>IF(ISNUMBER($BA1292),INDEX($C$1:$AB$3985,$BA1292,BB$4),"")</f>
        <v/>
      </c>
      <c r="BC1292" s="105"/>
    </row>
    <row r="1293" spans="1:55" x14ac:dyDescent="0.25">
      <c r="A1293" s="98"/>
      <c r="B1293" s="98">
        <f>ROW()</f>
        <v>1293</v>
      </c>
      <c r="C1293" s="73"/>
      <c r="D1293" s="179" t="s">
        <v>1365</v>
      </c>
      <c r="E1293" s="175">
        <v>23.61345</v>
      </c>
      <c r="F1293" s="175">
        <v>0</v>
      </c>
      <c r="G1293" s="176" t="s">
        <v>854</v>
      </c>
      <c r="H1293" s="176"/>
      <c r="I1293" s="176"/>
      <c r="J1293" s="172"/>
      <c r="K1293" s="173"/>
      <c r="L1293" s="178"/>
      <c r="M1293" s="36"/>
      <c r="N1293" s="36"/>
      <c r="O1293" s="36"/>
      <c r="P1293" s="36"/>
      <c r="Q1293" s="36"/>
      <c r="R1293" s="3"/>
      <c r="S1293" s="106"/>
      <c r="T1293" s="106"/>
      <c r="U1293" s="106"/>
      <c r="V1293" s="106"/>
      <c r="W1293" s="106"/>
      <c r="X1293" s="106"/>
      <c r="Y1293" s="36"/>
      <c r="Z1293" s="36"/>
      <c r="AA1293" s="36"/>
      <c r="AB1293" s="188" t="str">
        <f t="shared" si="133"/>
        <v>or28c04_023.61345</v>
      </c>
      <c r="AC1293" s="188" t="s">
        <v>1585</v>
      </c>
      <c r="AD1293" s="131"/>
      <c r="AE1293" s="131"/>
      <c r="AF1293" s="131"/>
      <c r="AG1293" s="131"/>
      <c r="AH1293" s="131"/>
      <c r="AI1293" s="131"/>
      <c r="AJ1293" s="128" t="str">
        <f t="shared" si="134"/>
        <v/>
      </c>
      <c r="AK1293" s="7" t="str">
        <f>IF(ISNUMBER($AJ1293),INDEX($C$1:$AB$3985,$AJ1293,AK$4),"")</f>
        <v/>
      </c>
      <c r="AL1293" s="7" t="str">
        <f>IF(ISNUMBER($AJ1293),INDEX($C$1:$AB$3985,$AJ1293,AL$4),"")</f>
        <v/>
      </c>
      <c r="AM1293" s="128"/>
      <c r="AN1293" s="128" t="str">
        <f t="shared" si="136"/>
        <v/>
      </c>
      <c r="AO1293" s="7" t="str">
        <f t="shared" si="132"/>
        <v/>
      </c>
      <c r="AP1293" s="10" t="str">
        <f t="shared" si="132"/>
        <v/>
      </c>
      <c r="AQ1293" s="310">
        <f>IF(ISNUMBER(SEARCH($T$30,AO1293)),MAX(AQ$5:AQ1292)+1,0)</f>
        <v>0</v>
      </c>
      <c r="AR1293" s="310">
        <f>IF(ISNUMBER(SEARCH($T$31,AO1293)),MAX(AR$5:AR1292)+1,0)</f>
        <v>0</v>
      </c>
      <c r="AS1293" s="128" t="str">
        <f t="shared" si="135"/>
        <v/>
      </c>
      <c r="AT1293" s="105" t="str">
        <f>IF(ISNUMBER($AS1293),INDEX($C$1:$AB$3985,$AS1293,AT$4),"")</f>
        <v/>
      </c>
      <c r="AU1293" s="128"/>
      <c r="AV1293" s="128" t="str">
        <f t="shared" si="137"/>
        <v/>
      </c>
      <c r="AW1293" s="105" t="str">
        <f>IF(ISNUMBER($AV1293),INDEX($C$1:$AB$3985,$AV1293,AW$4),"")</f>
        <v/>
      </c>
      <c r="AX1293" s="105" t="str">
        <f>IF(ISNUMBER($AV1293),INDEX($C$1:$AB$3985,$AV1293,AX$4),"")</f>
        <v/>
      </c>
      <c r="AY1293" s="128"/>
      <c r="AZ1293" s="128"/>
      <c r="BA1293" s="128" t="str">
        <f t="shared" si="138"/>
        <v/>
      </c>
      <c r="BB1293" s="105" t="str">
        <f>IF(ISNUMBER($BA1293),INDEX($C$1:$AB$3985,$BA1293,BB$4),"")</f>
        <v/>
      </c>
      <c r="BC1293" s="105"/>
    </row>
    <row r="1294" spans="1:55" x14ac:dyDescent="0.25">
      <c r="A1294" s="98"/>
      <c r="B1294" s="98">
        <f>ROW()</f>
        <v>1294</v>
      </c>
      <c r="C1294" s="73"/>
      <c r="D1294" s="179" t="s">
        <v>1366</v>
      </c>
      <c r="E1294" s="175">
        <v>23.147359999999999</v>
      </c>
      <c r="F1294" s="175">
        <v>0</v>
      </c>
      <c r="G1294" s="176" t="s">
        <v>854</v>
      </c>
      <c r="H1294" s="176"/>
      <c r="I1294" s="176"/>
      <c r="J1294" s="172"/>
      <c r="K1294" s="173"/>
      <c r="L1294" s="178"/>
      <c r="M1294" s="36"/>
      <c r="N1294" s="36"/>
      <c r="O1294" s="36"/>
      <c r="P1294" s="36"/>
      <c r="Q1294" s="36"/>
      <c r="R1294" s="3"/>
      <c r="S1294" s="106"/>
      <c r="T1294" s="106"/>
      <c r="U1294" s="106"/>
      <c r="V1294" s="106"/>
      <c r="W1294" s="106"/>
      <c r="X1294" s="106"/>
      <c r="Y1294" s="36"/>
      <c r="Z1294" s="36"/>
      <c r="AA1294" s="36"/>
      <c r="AB1294" s="188" t="str">
        <f t="shared" si="133"/>
        <v>or28c05_023.14736</v>
      </c>
      <c r="AC1294" s="188" t="s">
        <v>1585</v>
      </c>
      <c r="AD1294" s="131"/>
      <c r="AE1294" s="131"/>
      <c r="AF1294" s="131"/>
      <c r="AG1294" s="131"/>
      <c r="AH1294" s="131"/>
      <c r="AI1294" s="131"/>
      <c r="AJ1294" s="128" t="str">
        <f t="shared" si="134"/>
        <v/>
      </c>
      <c r="AK1294" s="7" t="str">
        <f>IF(ISNUMBER($AJ1294),INDEX($C$1:$AB$3985,$AJ1294,AK$4),"")</f>
        <v/>
      </c>
      <c r="AL1294" s="7" t="str">
        <f>IF(ISNUMBER($AJ1294),INDEX($C$1:$AB$3985,$AJ1294,AL$4),"")</f>
        <v/>
      </c>
      <c r="AM1294" s="128"/>
      <c r="AN1294" s="128" t="str">
        <f t="shared" si="136"/>
        <v/>
      </c>
      <c r="AO1294" s="7" t="str">
        <f t="shared" si="132"/>
        <v/>
      </c>
      <c r="AP1294" s="10" t="str">
        <f t="shared" si="132"/>
        <v/>
      </c>
      <c r="AQ1294" s="310">
        <f>IF(ISNUMBER(SEARCH($T$30,AO1294)),MAX(AQ$5:AQ1293)+1,0)</f>
        <v>0</v>
      </c>
      <c r="AR1294" s="310">
        <f>IF(ISNUMBER(SEARCH($T$31,AO1294)),MAX(AR$5:AR1293)+1,0)</f>
        <v>0</v>
      </c>
      <c r="AS1294" s="128" t="str">
        <f t="shared" si="135"/>
        <v/>
      </c>
      <c r="AT1294" s="105" t="str">
        <f>IF(ISNUMBER($AS1294),INDEX($C$1:$AB$3985,$AS1294,AT$4),"")</f>
        <v/>
      </c>
      <c r="AU1294" s="128"/>
      <c r="AV1294" s="128" t="str">
        <f t="shared" si="137"/>
        <v/>
      </c>
      <c r="AW1294" s="105" t="str">
        <f>IF(ISNUMBER($AV1294),INDEX($C$1:$AB$3985,$AV1294,AW$4),"")</f>
        <v/>
      </c>
      <c r="AX1294" s="105" t="str">
        <f>IF(ISNUMBER($AV1294),INDEX($C$1:$AB$3985,$AV1294,AX$4),"")</f>
        <v/>
      </c>
      <c r="AY1294" s="128"/>
      <c r="AZ1294" s="128"/>
      <c r="BA1294" s="128" t="str">
        <f t="shared" si="138"/>
        <v/>
      </c>
      <c r="BB1294" s="105" t="str">
        <f>IF(ISNUMBER($BA1294),INDEX($C$1:$AB$3985,$BA1294,BB$4),"")</f>
        <v/>
      </c>
      <c r="BC1294" s="105"/>
    </row>
    <row r="1295" spans="1:55" x14ac:dyDescent="0.25">
      <c r="A1295" s="98"/>
      <c r="B1295" s="98">
        <f>ROW()</f>
        <v>1295</v>
      </c>
      <c r="C1295" s="73"/>
      <c r="D1295" s="179" t="s">
        <v>1367</v>
      </c>
      <c r="E1295" s="175">
        <v>19.798369999999998</v>
      </c>
      <c r="F1295" s="176">
        <v>0</v>
      </c>
      <c r="G1295" s="176" t="s">
        <v>854</v>
      </c>
      <c r="H1295" s="176"/>
      <c r="I1295" s="176"/>
      <c r="J1295" s="172"/>
      <c r="K1295" s="173"/>
      <c r="L1295" s="178"/>
      <c r="R1295" s="3"/>
      <c r="S1295" s="106"/>
      <c r="T1295" s="106"/>
      <c r="U1295" s="106"/>
      <c r="V1295" s="106"/>
      <c r="W1295" s="106"/>
      <c r="X1295" s="106"/>
      <c r="AB1295" s="188" t="str">
        <f t="shared" si="133"/>
        <v>or28c05_119.79837</v>
      </c>
      <c r="AC1295" s="188" t="s">
        <v>1585</v>
      </c>
      <c r="AD1295" s="131"/>
      <c r="AE1295" s="131"/>
      <c r="AF1295" s="131"/>
      <c r="AG1295" s="131"/>
      <c r="AH1295" s="131"/>
      <c r="AI1295" s="131"/>
      <c r="AJ1295" s="128" t="str">
        <f t="shared" si="134"/>
        <v/>
      </c>
      <c r="AK1295" s="7" t="str">
        <f>IF(ISNUMBER($AJ1295),INDEX($C$1:$AB$3985,$AJ1295,AK$4),"")</f>
        <v/>
      </c>
      <c r="AL1295" s="7" t="str">
        <f>IF(ISNUMBER($AJ1295),INDEX($C$1:$AB$3985,$AJ1295,AL$4),"")</f>
        <v/>
      </c>
      <c r="AM1295" s="128"/>
      <c r="AN1295" s="128" t="str">
        <f t="shared" si="136"/>
        <v/>
      </c>
      <c r="AO1295" s="7" t="str">
        <f t="shared" si="132"/>
        <v/>
      </c>
      <c r="AP1295" s="10" t="str">
        <f t="shared" si="132"/>
        <v/>
      </c>
      <c r="AQ1295" s="310">
        <f>IF(ISNUMBER(SEARCH($T$30,AO1295)),MAX(AQ$5:AQ1294)+1,0)</f>
        <v>0</v>
      </c>
      <c r="AR1295" s="310">
        <f>IF(ISNUMBER(SEARCH($T$31,AO1295)),MAX(AR$5:AR1294)+1,0)</f>
        <v>0</v>
      </c>
      <c r="AS1295" s="128" t="str">
        <f t="shared" si="135"/>
        <v/>
      </c>
      <c r="AT1295" s="105" t="str">
        <f>IF(ISNUMBER($AS1295),INDEX($C$1:$AB$3985,$AS1295,AT$4),"")</f>
        <v/>
      </c>
      <c r="AU1295" s="128"/>
      <c r="AV1295" s="128" t="str">
        <f t="shared" si="137"/>
        <v/>
      </c>
      <c r="AW1295" s="105" t="str">
        <f>IF(ISNUMBER($AV1295),INDEX($C$1:$AB$3985,$AV1295,AW$4),"")</f>
        <v/>
      </c>
      <c r="AX1295" s="105" t="str">
        <f>IF(ISNUMBER($AV1295),INDEX($C$1:$AB$3985,$AV1295,AX$4),"")</f>
        <v/>
      </c>
      <c r="AY1295" s="128"/>
      <c r="AZ1295" s="128"/>
      <c r="BA1295" s="128" t="str">
        <f t="shared" si="138"/>
        <v/>
      </c>
      <c r="BB1295" s="105" t="str">
        <f>IF(ISNUMBER($BA1295),INDEX($C$1:$AB$3985,$BA1295,BB$4),"")</f>
        <v/>
      </c>
      <c r="BC1295" s="105"/>
    </row>
    <row r="1296" spans="1:55" x14ac:dyDescent="0.25">
      <c r="A1296" s="98"/>
      <c r="B1296" s="98">
        <f>ROW()</f>
        <v>1296</v>
      </c>
      <c r="C1296" s="73"/>
      <c r="D1296" s="179" t="s">
        <v>1368</v>
      </c>
      <c r="E1296" s="175">
        <v>22.81279</v>
      </c>
      <c r="F1296" s="176">
        <v>0</v>
      </c>
      <c r="G1296" s="176" t="s">
        <v>854</v>
      </c>
      <c r="H1296" s="176"/>
      <c r="I1296" s="176"/>
      <c r="J1296" s="172"/>
      <c r="K1296" s="173"/>
      <c r="L1296" s="178"/>
      <c r="R1296" s="3"/>
      <c r="S1296" s="106"/>
      <c r="T1296" s="106"/>
      <c r="U1296" s="106"/>
      <c r="V1296" s="106"/>
      <c r="W1296" s="106"/>
      <c r="X1296" s="106"/>
      <c r="AB1296" s="188" t="str">
        <f t="shared" si="133"/>
        <v>or28c06_022.81279</v>
      </c>
      <c r="AC1296" s="188" t="s">
        <v>1585</v>
      </c>
      <c r="AD1296" s="131"/>
      <c r="AE1296" s="131"/>
      <c r="AF1296" s="131"/>
      <c r="AG1296" s="131"/>
      <c r="AH1296" s="131"/>
      <c r="AI1296" s="131"/>
      <c r="AJ1296" s="128" t="str">
        <f t="shared" si="134"/>
        <v/>
      </c>
      <c r="AK1296" s="7" t="str">
        <f>IF(ISNUMBER($AJ1296),INDEX($C$1:$AB$3985,$AJ1296,AK$4),"")</f>
        <v/>
      </c>
      <c r="AL1296" s="7" t="str">
        <f>IF(ISNUMBER($AJ1296),INDEX($C$1:$AB$3985,$AJ1296,AL$4),"")</f>
        <v/>
      </c>
      <c r="AM1296" s="128"/>
      <c r="AN1296" s="128" t="str">
        <f t="shared" si="136"/>
        <v/>
      </c>
      <c r="AO1296" s="7" t="str">
        <f t="shared" si="132"/>
        <v/>
      </c>
      <c r="AP1296" s="10" t="str">
        <f t="shared" si="132"/>
        <v/>
      </c>
      <c r="AQ1296" s="310">
        <f>IF(ISNUMBER(SEARCH($T$30,AO1296)),MAX(AQ$5:AQ1295)+1,0)</f>
        <v>0</v>
      </c>
      <c r="AR1296" s="310">
        <f>IF(ISNUMBER(SEARCH($T$31,AO1296)),MAX(AR$5:AR1295)+1,0)</f>
        <v>0</v>
      </c>
      <c r="AS1296" s="128" t="str">
        <f t="shared" si="135"/>
        <v/>
      </c>
      <c r="AT1296" s="105" t="str">
        <f>IF(ISNUMBER($AS1296),INDEX($C$1:$AB$3985,$AS1296,AT$4),"")</f>
        <v/>
      </c>
      <c r="AU1296" s="128"/>
      <c r="AV1296" s="128" t="str">
        <f t="shared" si="137"/>
        <v/>
      </c>
      <c r="AW1296" s="105" t="str">
        <f>IF(ISNUMBER($AV1296),INDEX($C$1:$AB$3985,$AV1296,AW$4),"")</f>
        <v/>
      </c>
      <c r="AX1296" s="105" t="str">
        <f>IF(ISNUMBER($AV1296),INDEX($C$1:$AB$3985,$AV1296,AX$4),"")</f>
        <v/>
      </c>
      <c r="AY1296" s="128"/>
      <c r="AZ1296" s="128"/>
      <c r="BA1296" s="128" t="str">
        <f t="shared" si="138"/>
        <v/>
      </c>
      <c r="BB1296" s="105" t="str">
        <f>IF(ISNUMBER($BA1296),INDEX($C$1:$AB$3985,$BA1296,BB$4),"")</f>
        <v/>
      </c>
      <c r="BC1296" s="105"/>
    </row>
    <row r="1297" spans="1:55" x14ac:dyDescent="0.25">
      <c r="A1297" s="98"/>
      <c r="B1297" s="98">
        <f>ROW()</f>
        <v>1297</v>
      </c>
      <c r="C1297" s="73"/>
      <c r="D1297" s="179" t="s">
        <v>1369</v>
      </c>
      <c r="E1297" s="175">
        <v>21.830829999999999</v>
      </c>
      <c r="F1297" s="176">
        <v>0</v>
      </c>
      <c r="G1297" s="176" t="s">
        <v>854</v>
      </c>
      <c r="H1297" s="176"/>
      <c r="I1297" s="176"/>
      <c r="J1297" s="172"/>
      <c r="K1297" s="173"/>
      <c r="L1297" s="178"/>
      <c r="R1297" s="3"/>
      <c r="S1297" s="106"/>
      <c r="T1297" s="106"/>
      <c r="U1297" s="106"/>
      <c r="V1297" s="106"/>
      <c r="W1297" s="106"/>
      <c r="X1297" s="106"/>
      <c r="AB1297" s="188" t="str">
        <f t="shared" si="133"/>
        <v>or28c07_021.83083</v>
      </c>
      <c r="AC1297" s="188" t="s">
        <v>1585</v>
      </c>
      <c r="AD1297" s="131"/>
      <c r="AE1297" s="131"/>
      <c r="AF1297" s="131"/>
      <c r="AG1297" s="131"/>
      <c r="AH1297" s="131"/>
      <c r="AI1297" s="131"/>
      <c r="AJ1297" s="128" t="str">
        <f t="shared" si="134"/>
        <v/>
      </c>
      <c r="AK1297" s="7" t="str">
        <f>IF(ISNUMBER($AJ1297),INDEX($C$1:$AB$3985,$AJ1297,AK$4),"")</f>
        <v/>
      </c>
      <c r="AL1297" s="7" t="str">
        <f>IF(ISNUMBER($AJ1297),INDEX($C$1:$AB$3985,$AJ1297,AL$4),"")</f>
        <v/>
      </c>
      <c r="AM1297" s="128"/>
      <c r="AN1297" s="128" t="str">
        <f t="shared" si="136"/>
        <v/>
      </c>
      <c r="AO1297" s="7" t="str">
        <f t="shared" si="132"/>
        <v/>
      </c>
      <c r="AP1297" s="10" t="str">
        <f t="shared" si="132"/>
        <v/>
      </c>
      <c r="AQ1297" s="310">
        <f>IF(ISNUMBER(SEARCH($T$30,AO1297)),MAX(AQ$5:AQ1296)+1,0)</f>
        <v>0</v>
      </c>
      <c r="AR1297" s="310">
        <f>IF(ISNUMBER(SEARCH($T$31,AO1297)),MAX(AR$5:AR1296)+1,0)</f>
        <v>0</v>
      </c>
      <c r="AS1297" s="128" t="str">
        <f t="shared" si="135"/>
        <v/>
      </c>
      <c r="AT1297" s="105" t="str">
        <f>IF(ISNUMBER($AS1297),INDEX($C$1:$AB$3985,$AS1297,AT$4),"")</f>
        <v/>
      </c>
      <c r="AU1297" s="128"/>
      <c r="AV1297" s="128" t="str">
        <f t="shared" si="137"/>
        <v/>
      </c>
      <c r="AW1297" s="105" t="str">
        <f>IF(ISNUMBER($AV1297),INDEX($C$1:$AB$3985,$AV1297,AW$4),"")</f>
        <v/>
      </c>
      <c r="AX1297" s="105" t="str">
        <f>IF(ISNUMBER($AV1297),INDEX($C$1:$AB$3985,$AV1297,AX$4),"")</f>
        <v/>
      </c>
      <c r="AY1297" s="128"/>
      <c r="AZ1297" s="128"/>
      <c r="BA1297" s="128" t="str">
        <f t="shared" si="138"/>
        <v/>
      </c>
      <c r="BB1297" s="105" t="str">
        <f>IF(ISNUMBER($BA1297),INDEX($C$1:$AB$3985,$BA1297,BB$4),"")</f>
        <v/>
      </c>
      <c r="BC1297" s="105"/>
    </row>
    <row r="1298" spans="1:55" x14ac:dyDescent="0.25">
      <c r="A1298" s="98"/>
      <c r="B1298" s="98">
        <f>ROW()</f>
        <v>1298</v>
      </c>
      <c r="C1298" s="73"/>
      <c r="D1298" s="179" t="s">
        <v>1370</v>
      </c>
      <c r="E1298" s="175">
        <v>20.723690000000001</v>
      </c>
      <c r="F1298" s="176">
        <v>0</v>
      </c>
      <c r="G1298" s="176" t="s">
        <v>854</v>
      </c>
      <c r="H1298" s="176"/>
      <c r="I1298" s="176"/>
      <c r="J1298" s="172"/>
      <c r="K1298" s="173"/>
      <c r="L1298" s="178"/>
      <c r="R1298" s="3"/>
      <c r="S1298" s="106"/>
      <c r="T1298" s="106"/>
      <c r="U1298" s="106"/>
      <c r="V1298" s="106"/>
      <c r="W1298" s="106"/>
      <c r="X1298" s="106"/>
      <c r="AB1298" s="188" t="str">
        <f t="shared" si="133"/>
        <v>or28c08_020.72369</v>
      </c>
      <c r="AC1298" s="188" t="s">
        <v>1585</v>
      </c>
      <c r="AD1298" s="131"/>
      <c r="AE1298" s="131"/>
      <c r="AF1298" s="131"/>
      <c r="AG1298" s="131"/>
      <c r="AH1298" s="131"/>
      <c r="AI1298" s="131"/>
      <c r="AJ1298" s="128" t="str">
        <f t="shared" si="134"/>
        <v/>
      </c>
      <c r="AK1298" s="7" t="str">
        <f>IF(ISNUMBER($AJ1298),INDEX($C$1:$AB$3985,$AJ1298,AK$4),"")</f>
        <v/>
      </c>
      <c r="AL1298" s="7" t="str">
        <f>IF(ISNUMBER($AJ1298),INDEX($C$1:$AB$3985,$AJ1298,AL$4),"")</f>
        <v/>
      </c>
      <c r="AM1298" s="128"/>
      <c r="AN1298" s="128" t="str">
        <f t="shared" si="136"/>
        <v/>
      </c>
      <c r="AO1298" s="7" t="str">
        <f t="shared" si="132"/>
        <v/>
      </c>
      <c r="AP1298" s="10" t="str">
        <f t="shared" si="132"/>
        <v/>
      </c>
      <c r="AQ1298" s="310">
        <f>IF(ISNUMBER(SEARCH($T$30,AO1298)),MAX(AQ$5:AQ1297)+1,0)</f>
        <v>0</v>
      </c>
      <c r="AR1298" s="310">
        <f>IF(ISNUMBER(SEARCH($T$31,AO1298)),MAX(AR$5:AR1297)+1,0)</f>
        <v>0</v>
      </c>
      <c r="AS1298" s="128" t="str">
        <f t="shared" si="135"/>
        <v/>
      </c>
      <c r="AT1298" s="105" t="str">
        <f>IF(ISNUMBER($AS1298),INDEX($C$1:$AB$3985,$AS1298,AT$4),"")</f>
        <v/>
      </c>
      <c r="AU1298" s="128"/>
      <c r="AV1298" s="128" t="str">
        <f t="shared" si="137"/>
        <v/>
      </c>
      <c r="AW1298" s="105" t="str">
        <f>IF(ISNUMBER($AV1298),INDEX($C$1:$AB$3985,$AV1298,AW$4),"")</f>
        <v/>
      </c>
      <c r="AX1298" s="105" t="str">
        <f>IF(ISNUMBER($AV1298),INDEX($C$1:$AB$3985,$AV1298,AX$4),"")</f>
        <v/>
      </c>
      <c r="AY1298" s="128"/>
      <c r="AZ1298" s="128"/>
      <c r="BA1298" s="128" t="str">
        <f t="shared" si="138"/>
        <v/>
      </c>
      <c r="BB1298" s="105" t="str">
        <f>IF(ISNUMBER($BA1298),INDEX($C$1:$AB$3985,$BA1298,BB$4),"")</f>
        <v/>
      </c>
      <c r="BC1298" s="105"/>
    </row>
    <row r="1299" spans="1:55" x14ac:dyDescent="0.25">
      <c r="A1299" s="98"/>
      <c r="B1299" s="98">
        <f>ROW()</f>
        <v>1299</v>
      </c>
      <c r="C1299" s="73"/>
      <c r="D1299" s="179" t="s">
        <v>1371</v>
      </c>
      <c r="E1299" s="175">
        <v>19.926670000000001</v>
      </c>
      <c r="F1299" s="176">
        <v>0</v>
      </c>
      <c r="G1299" s="176" t="s">
        <v>854</v>
      </c>
      <c r="H1299" s="176"/>
      <c r="I1299" s="176"/>
      <c r="J1299" s="172"/>
      <c r="K1299" s="173"/>
      <c r="L1299" s="178"/>
      <c r="R1299" s="3"/>
      <c r="S1299" s="106"/>
      <c r="T1299" s="106"/>
      <c r="U1299" s="106"/>
      <c r="V1299" s="106"/>
      <c r="W1299" s="106"/>
      <c r="X1299" s="106"/>
      <c r="AB1299" s="188" t="str">
        <f t="shared" si="133"/>
        <v>or28c09_019.92667</v>
      </c>
      <c r="AC1299" s="188" t="s">
        <v>1585</v>
      </c>
      <c r="AD1299" s="131"/>
      <c r="AE1299" s="131"/>
      <c r="AF1299" s="131"/>
      <c r="AG1299" s="131"/>
      <c r="AH1299" s="131"/>
      <c r="AI1299" s="131"/>
      <c r="AJ1299" s="128" t="str">
        <f t="shared" si="134"/>
        <v/>
      </c>
      <c r="AK1299" s="7" t="str">
        <f>IF(ISNUMBER($AJ1299),INDEX($C$1:$AB$3985,$AJ1299,AK$4),"")</f>
        <v/>
      </c>
      <c r="AL1299" s="7" t="str">
        <f>IF(ISNUMBER($AJ1299),INDEX($C$1:$AB$3985,$AJ1299,AL$4),"")</f>
        <v/>
      </c>
      <c r="AM1299" s="128"/>
      <c r="AN1299" s="128" t="str">
        <f t="shared" si="136"/>
        <v/>
      </c>
      <c r="AO1299" s="7" t="str">
        <f t="shared" si="132"/>
        <v/>
      </c>
      <c r="AP1299" s="10" t="str">
        <f t="shared" si="132"/>
        <v/>
      </c>
      <c r="AQ1299" s="310">
        <f>IF(ISNUMBER(SEARCH($T$30,AO1299)),MAX(AQ$5:AQ1298)+1,0)</f>
        <v>0</v>
      </c>
      <c r="AR1299" s="310">
        <f>IF(ISNUMBER(SEARCH($T$31,AO1299)),MAX(AR$5:AR1298)+1,0)</f>
        <v>0</v>
      </c>
      <c r="AS1299" s="128" t="str">
        <f t="shared" si="135"/>
        <v/>
      </c>
      <c r="AT1299" s="105" t="str">
        <f>IF(ISNUMBER($AS1299),INDEX($C$1:$AB$3985,$AS1299,AT$4),"")</f>
        <v/>
      </c>
      <c r="AU1299" s="128"/>
      <c r="AV1299" s="128" t="str">
        <f t="shared" si="137"/>
        <v/>
      </c>
      <c r="AW1299" s="105" t="str">
        <f>IF(ISNUMBER($AV1299),INDEX($C$1:$AB$3985,$AV1299,AW$4),"")</f>
        <v/>
      </c>
      <c r="AX1299" s="105" t="str">
        <f>IF(ISNUMBER($AV1299),INDEX($C$1:$AB$3985,$AV1299,AX$4),"")</f>
        <v/>
      </c>
      <c r="AY1299" s="128"/>
      <c r="AZ1299" s="128"/>
      <c r="BA1299" s="128" t="str">
        <f t="shared" si="138"/>
        <v/>
      </c>
      <c r="BB1299" s="105" t="str">
        <f>IF(ISNUMBER($BA1299),INDEX($C$1:$AB$3985,$BA1299,BB$4),"")</f>
        <v/>
      </c>
      <c r="BC1299" s="105"/>
    </row>
    <row r="1300" spans="1:55" x14ac:dyDescent="0.25">
      <c r="A1300" s="98"/>
      <c r="B1300" s="98">
        <f>ROW()</f>
        <v>1300</v>
      </c>
      <c r="C1300" s="73"/>
      <c r="D1300" s="179" t="s">
        <v>1372</v>
      </c>
      <c r="E1300" s="175">
        <v>18.717659999999999</v>
      </c>
      <c r="F1300" s="176">
        <v>0</v>
      </c>
      <c r="G1300" s="176" t="s">
        <v>854</v>
      </c>
      <c r="H1300" s="176"/>
      <c r="I1300" s="176"/>
      <c r="J1300" s="172"/>
      <c r="K1300" s="173"/>
      <c r="L1300" s="178"/>
      <c r="R1300" s="3"/>
      <c r="S1300" s="106"/>
      <c r="T1300" s="106"/>
      <c r="U1300" s="106"/>
      <c r="V1300" s="106"/>
      <c r="W1300" s="106"/>
      <c r="X1300" s="106"/>
      <c r="AB1300" s="188" t="str">
        <f t="shared" si="133"/>
        <v>or28c10_018.71766</v>
      </c>
      <c r="AC1300" s="188" t="s">
        <v>1585</v>
      </c>
      <c r="AD1300" s="131"/>
      <c r="AE1300" s="131"/>
      <c r="AF1300" s="131"/>
      <c r="AG1300" s="131"/>
      <c r="AH1300" s="131"/>
      <c r="AI1300" s="131"/>
      <c r="AJ1300" s="128" t="str">
        <f t="shared" si="134"/>
        <v/>
      </c>
      <c r="AK1300" s="7" t="str">
        <f>IF(ISNUMBER($AJ1300),INDEX($C$1:$AB$3985,$AJ1300,AK$4),"")</f>
        <v/>
      </c>
      <c r="AL1300" s="7" t="str">
        <f>IF(ISNUMBER($AJ1300),INDEX($C$1:$AB$3985,$AJ1300,AL$4),"")</f>
        <v/>
      </c>
      <c r="AM1300" s="128"/>
      <c r="AN1300" s="128" t="str">
        <f t="shared" si="136"/>
        <v/>
      </c>
      <c r="AO1300" s="7" t="str">
        <f t="shared" si="132"/>
        <v/>
      </c>
      <c r="AP1300" s="10" t="str">
        <f t="shared" si="132"/>
        <v/>
      </c>
      <c r="AQ1300" s="310">
        <f>IF(ISNUMBER(SEARCH($T$30,AO1300)),MAX(AQ$5:AQ1299)+1,0)</f>
        <v>0</v>
      </c>
      <c r="AR1300" s="310">
        <f>IF(ISNUMBER(SEARCH($T$31,AO1300)),MAX(AR$5:AR1299)+1,0)</f>
        <v>0</v>
      </c>
      <c r="AS1300" s="128" t="str">
        <f t="shared" si="135"/>
        <v/>
      </c>
      <c r="AT1300" s="105" t="str">
        <f>IF(ISNUMBER($AS1300),INDEX($C$1:$AB$3985,$AS1300,AT$4),"")</f>
        <v/>
      </c>
      <c r="AU1300" s="128"/>
      <c r="AV1300" s="128" t="str">
        <f t="shared" si="137"/>
        <v/>
      </c>
      <c r="AW1300" s="105" t="str">
        <f>IF(ISNUMBER($AV1300),INDEX($C$1:$AB$3985,$AV1300,AW$4),"")</f>
        <v/>
      </c>
      <c r="AX1300" s="105" t="str">
        <f>IF(ISNUMBER($AV1300),INDEX($C$1:$AB$3985,$AV1300,AX$4),"")</f>
        <v/>
      </c>
      <c r="AY1300" s="128"/>
      <c r="AZ1300" s="128"/>
      <c r="BA1300" s="128" t="str">
        <f t="shared" si="138"/>
        <v/>
      </c>
      <c r="BB1300" s="105" t="str">
        <f>IF(ISNUMBER($BA1300),INDEX($C$1:$AB$3985,$BA1300,BB$4),"")</f>
        <v/>
      </c>
      <c r="BC1300" s="105"/>
    </row>
    <row r="1301" spans="1:55" x14ac:dyDescent="0.25">
      <c r="A1301" s="98"/>
      <c r="B1301" s="98">
        <f>ROW()</f>
        <v>1301</v>
      </c>
      <c r="C1301" s="73"/>
      <c r="D1301" s="179" t="s">
        <v>1373</v>
      </c>
      <c r="E1301" s="175">
        <v>17.46489</v>
      </c>
      <c r="F1301" s="176">
        <v>0</v>
      </c>
      <c r="G1301" s="176" t="s">
        <v>854</v>
      </c>
      <c r="H1301" s="176"/>
      <c r="I1301" s="176"/>
      <c r="J1301" s="172"/>
      <c r="K1301" s="173"/>
      <c r="L1301" s="178"/>
      <c r="R1301" s="3"/>
      <c r="S1301" s="106"/>
      <c r="T1301" s="106"/>
      <c r="U1301" s="106"/>
      <c r="V1301" s="106"/>
      <c r="W1301" s="106"/>
      <c r="X1301" s="106"/>
      <c r="AB1301" s="188" t="str">
        <f t="shared" si="133"/>
        <v>or28c11_017.46489</v>
      </c>
      <c r="AC1301" s="188" t="s">
        <v>1585</v>
      </c>
      <c r="AD1301" s="131"/>
      <c r="AE1301" s="131"/>
      <c r="AF1301" s="131"/>
      <c r="AG1301" s="131"/>
      <c r="AH1301" s="131"/>
      <c r="AI1301" s="131"/>
      <c r="AJ1301" s="128" t="str">
        <f t="shared" si="134"/>
        <v/>
      </c>
      <c r="AK1301" s="7" t="str">
        <f>IF(ISNUMBER($AJ1301),INDEX($C$1:$AB$3985,$AJ1301,AK$4),"")</f>
        <v/>
      </c>
      <c r="AL1301" s="7" t="str">
        <f>IF(ISNUMBER($AJ1301),INDEX($C$1:$AB$3985,$AJ1301,AL$4),"")</f>
        <v/>
      </c>
      <c r="AM1301" s="128"/>
      <c r="AN1301" s="128" t="str">
        <f t="shared" si="136"/>
        <v/>
      </c>
      <c r="AO1301" s="7" t="str">
        <f t="shared" si="132"/>
        <v/>
      </c>
      <c r="AP1301" s="10" t="str">
        <f t="shared" si="132"/>
        <v/>
      </c>
      <c r="AQ1301" s="310">
        <f>IF(ISNUMBER(SEARCH($T$30,AO1301)),MAX(AQ$5:AQ1300)+1,0)</f>
        <v>0</v>
      </c>
      <c r="AR1301" s="310">
        <f>IF(ISNUMBER(SEARCH($T$31,AO1301)),MAX(AR$5:AR1300)+1,0)</f>
        <v>0</v>
      </c>
      <c r="AS1301" s="128" t="str">
        <f t="shared" si="135"/>
        <v/>
      </c>
      <c r="AT1301" s="105" t="str">
        <f>IF(ISNUMBER($AS1301),INDEX($C$1:$AB$3985,$AS1301,AT$4),"")</f>
        <v/>
      </c>
      <c r="AU1301" s="128"/>
      <c r="AV1301" s="128" t="str">
        <f t="shared" si="137"/>
        <v/>
      </c>
      <c r="AW1301" s="105" t="str">
        <f>IF(ISNUMBER($AV1301),INDEX($C$1:$AB$3985,$AV1301,AW$4),"")</f>
        <v/>
      </c>
      <c r="AX1301" s="105" t="str">
        <f>IF(ISNUMBER($AV1301),INDEX($C$1:$AB$3985,$AV1301,AX$4),"")</f>
        <v/>
      </c>
      <c r="AY1301" s="128"/>
      <c r="AZ1301" s="128"/>
      <c r="BA1301" s="128" t="str">
        <f t="shared" si="138"/>
        <v/>
      </c>
      <c r="BB1301" s="105" t="str">
        <f>IF(ISNUMBER($BA1301),INDEX($C$1:$AB$3985,$BA1301,BB$4),"")</f>
        <v/>
      </c>
      <c r="BC1301" s="105"/>
    </row>
    <row r="1302" spans="1:55" x14ac:dyDescent="0.25">
      <c r="A1302" s="98"/>
      <c r="B1302" s="98">
        <f>ROW()</f>
        <v>1302</v>
      </c>
      <c r="C1302" s="73"/>
      <c r="D1302" s="179" t="s">
        <v>1374</v>
      </c>
      <c r="E1302" s="175">
        <v>16.457689999999999</v>
      </c>
      <c r="F1302" s="176">
        <v>0</v>
      </c>
      <c r="G1302" s="176" t="s">
        <v>854</v>
      </c>
      <c r="H1302" s="176"/>
      <c r="I1302" s="176"/>
      <c r="J1302" s="172"/>
      <c r="K1302" s="173"/>
      <c r="L1302" s="178"/>
      <c r="R1302" s="3"/>
      <c r="S1302" s="106"/>
      <c r="T1302" s="106"/>
      <c r="U1302" s="106"/>
      <c r="V1302" s="106"/>
      <c r="W1302" s="106"/>
      <c r="X1302" s="106"/>
      <c r="AB1302" s="188" t="str">
        <f t="shared" si="133"/>
        <v>or28c12_016.45769</v>
      </c>
      <c r="AC1302" s="188" t="s">
        <v>1585</v>
      </c>
      <c r="AD1302" s="131"/>
      <c r="AE1302" s="131"/>
      <c r="AF1302" s="131"/>
      <c r="AG1302" s="131"/>
      <c r="AH1302" s="131"/>
      <c r="AI1302" s="131"/>
      <c r="AJ1302" s="128" t="str">
        <f t="shared" si="134"/>
        <v/>
      </c>
      <c r="AK1302" s="7" t="str">
        <f>IF(ISNUMBER($AJ1302),INDEX($C$1:$AB$3985,$AJ1302,AK$4),"")</f>
        <v/>
      </c>
      <c r="AL1302" s="7" t="str">
        <f>IF(ISNUMBER($AJ1302),INDEX($C$1:$AB$3985,$AJ1302,AL$4),"")</f>
        <v/>
      </c>
      <c r="AM1302" s="128"/>
      <c r="AN1302" s="128" t="str">
        <f t="shared" si="136"/>
        <v/>
      </c>
      <c r="AO1302" s="7" t="str">
        <f t="shared" si="132"/>
        <v/>
      </c>
      <c r="AP1302" s="10" t="str">
        <f t="shared" si="132"/>
        <v/>
      </c>
      <c r="AQ1302" s="310">
        <f>IF(ISNUMBER(SEARCH($T$30,AO1302)),MAX(AQ$5:AQ1301)+1,0)</f>
        <v>0</v>
      </c>
      <c r="AR1302" s="310">
        <f>IF(ISNUMBER(SEARCH($T$31,AO1302)),MAX(AR$5:AR1301)+1,0)</f>
        <v>0</v>
      </c>
      <c r="AS1302" s="128" t="str">
        <f t="shared" si="135"/>
        <v/>
      </c>
      <c r="AT1302" s="105" t="str">
        <f>IF(ISNUMBER($AS1302),INDEX($C$1:$AB$3985,$AS1302,AT$4),"")</f>
        <v/>
      </c>
      <c r="AU1302" s="128"/>
      <c r="AV1302" s="128" t="str">
        <f t="shared" si="137"/>
        <v/>
      </c>
      <c r="AW1302" s="105" t="str">
        <f>IF(ISNUMBER($AV1302),INDEX($C$1:$AB$3985,$AV1302,AW$4),"")</f>
        <v/>
      </c>
      <c r="AX1302" s="105" t="str">
        <f>IF(ISNUMBER($AV1302),INDEX($C$1:$AB$3985,$AV1302,AX$4),"")</f>
        <v/>
      </c>
      <c r="AY1302" s="128"/>
      <c r="AZ1302" s="128"/>
      <c r="BA1302" s="128" t="str">
        <f t="shared" si="138"/>
        <v/>
      </c>
      <c r="BB1302" s="105" t="str">
        <f>IF(ISNUMBER($BA1302),INDEX($C$1:$AB$3985,$BA1302,BB$4),"")</f>
        <v/>
      </c>
      <c r="BC1302" s="105"/>
    </row>
    <row r="1303" spans="1:55" x14ac:dyDescent="0.25">
      <c r="A1303" s="98"/>
      <c r="B1303" s="98">
        <f>ROW()</f>
        <v>1303</v>
      </c>
      <c r="C1303" s="73"/>
      <c r="D1303" s="179" t="s">
        <v>1375</v>
      </c>
      <c r="E1303" s="175">
        <v>15.21407</v>
      </c>
      <c r="F1303" s="176">
        <v>0</v>
      </c>
      <c r="G1303" s="176" t="s">
        <v>854</v>
      </c>
      <c r="H1303" s="176"/>
      <c r="I1303" s="176"/>
      <c r="J1303" s="172"/>
      <c r="K1303" s="173"/>
      <c r="L1303" s="178"/>
      <c r="R1303" s="3"/>
      <c r="S1303" s="106"/>
      <c r="T1303" s="106"/>
      <c r="U1303" s="106"/>
      <c r="V1303" s="106"/>
      <c r="W1303" s="106"/>
      <c r="X1303" s="106"/>
      <c r="AB1303" s="188" t="str">
        <f t="shared" si="133"/>
        <v>or28c13_015.21407</v>
      </c>
      <c r="AC1303" s="188" t="s">
        <v>1585</v>
      </c>
      <c r="AD1303" s="131"/>
      <c r="AE1303" s="131"/>
      <c r="AF1303" s="131"/>
      <c r="AG1303" s="131"/>
      <c r="AH1303" s="131"/>
      <c r="AI1303" s="131"/>
      <c r="AJ1303" s="128" t="str">
        <f t="shared" si="134"/>
        <v/>
      </c>
      <c r="AK1303" s="7" t="str">
        <f>IF(ISNUMBER($AJ1303),INDEX($C$1:$AB$3985,$AJ1303,AK$4),"")</f>
        <v/>
      </c>
      <c r="AL1303" s="7" t="str">
        <f>IF(ISNUMBER($AJ1303),INDEX($C$1:$AB$3985,$AJ1303,AL$4),"")</f>
        <v/>
      </c>
      <c r="AM1303" s="128"/>
      <c r="AN1303" s="128" t="str">
        <f t="shared" si="136"/>
        <v/>
      </c>
      <c r="AO1303" s="7" t="str">
        <f t="shared" si="132"/>
        <v/>
      </c>
      <c r="AP1303" s="10" t="str">
        <f t="shared" si="132"/>
        <v/>
      </c>
      <c r="AQ1303" s="310">
        <f>IF(ISNUMBER(SEARCH($T$30,AO1303)),MAX(AQ$5:AQ1302)+1,0)</f>
        <v>0</v>
      </c>
      <c r="AR1303" s="310">
        <f>IF(ISNUMBER(SEARCH($T$31,AO1303)),MAX(AR$5:AR1302)+1,0)</f>
        <v>0</v>
      </c>
      <c r="AS1303" s="128" t="str">
        <f t="shared" si="135"/>
        <v/>
      </c>
      <c r="AT1303" s="105" t="str">
        <f>IF(ISNUMBER($AS1303),INDEX($C$1:$AB$3985,$AS1303,AT$4),"")</f>
        <v/>
      </c>
      <c r="AU1303" s="128"/>
      <c r="AV1303" s="128" t="str">
        <f t="shared" si="137"/>
        <v/>
      </c>
      <c r="AW1303" s="105" t="str">
        <f>IF(ISNUMBER($AV1303),INDEX($C$1:$AB$3985,$AV1303,AW$4),"")</f>
        <v/>
      </c>
      <c r="AX1303" s="105" t="str">
        <f>IF(ISNUMBER($AV1303),INDEX($C$1:$AB$3985,$AV1303,AX$4),"")</f>
        <v/>
      </c>
      <c r="AY1303" s="128"/>
      <c r="AZ1303" s="128"/>
      <c r="BA1303" s="128" t="str">
        <f t="shared" si="138"/>
        <v/>
      </c>
      <c r="BB1303" s="105" t="str">
        <f>IF(ISNUMBER($BA1303),INDEX($C$1:$AB$3985,$BA1303,BB$4),"")</f>
        <v/>
      </c>
      <c r="BC1303" s="105"/>
    </row>
    <row r="1304" spans="1:55" x14ac:dyDescent="0.25">
      <c r="A1304" s="98"/>
      <c r="B1304" s="98">
        <f>ROW()</f>
        <v>1304</v>
      </c>
      <c r="C1304" s="73"/>
      <c r="D1304" s="179" t="s">
        <v>1376</v>
      </c>
      <c r="E1304" s="175">
        <v>13.78167</v>
      </c>
      <c r="F1304" s="176">
        <v>0</v>
      </c>
      <c r="G1304" s="176" t="s">
        <v>854</v>
      </c>
      <c r="H1304" s="176"/>
      <c r="I1304" s="176"/>
      <c r="J1304" s="172"/>
      <c r="K1304" s="173"/>
      <c r="L1304" s="178"/>
      <c r="R1304" s="3"/>
      <c r="S1304" s="106"/>
      <c r="T1304" s="106"/>
      <c r="U1304" s="106"/>
      <c r="V1304" s="106"/>
      <c r="W1304" s="106"/>
      <c r="X1304" s="106"/>
      <c r="AB1304" s="188" t="str">
        <f t="shared" si="133"/>
        <v>or28c14_013.78167</v>
      </c>
      <c r="AC1304" s="188" t="s">
        <v>1585</v>
      </c>
      <c r="AD1304" s="131"/>
      <c r="AE1304" s="131"/>
      <c r="AF1304" s="131"/>
      <c r="AG1304" s="131"/>
      <c r="AH1304" s="131"/>
      <c r="AI1304" s="131"/>
      <c r="AJ1304" s="128" t="str">
        <f t="shared" si="134"/>
        <v/>
      </c>
      <c r="AK1304" s="7" t="str">
        <f>IF(ISNUMBER($AJ1304),INDEX($C$1:$AB$3985,$AJ1304,AK$4),"")</f>
        <v/>
      </c>
      <c r="AL1304" s="7" t="str">
        <f>IF(ISNUMBER($AJ1304),INDEX($C$1:$AB$3985,$AJ1304,AL$4),"")</f>
        <v/>
      </c>
      <c r="AM1304" s="128"/>
      <c r="AN1304" s="128" t="str">
        <f t="shared" si="136"/>
        <v/>
      </c>
      <c r="AO1304" s="7" t="str">
        <f t="shared" si="132"/>
        <v/>
      </c>
      <c r="AP1304" s="10" t="str">
        <f t="shared" si="132"/>
        <v/>
      </c>
      <c r="AQ1304" s="310">
        <f>IF(ISNUMBER(SEARCH($T$30,AO1304)),MAX(AQ$5:AQ1303)+1,0)</f>
        <v>0</v>
      </c>
      <c r="AR1304" s="310">
        <f>IF(ISNUMBER(SEARCH($T$31,AO1304)),MAX(AR$5:AR1303)+1,0)</f>
        <v>0</v>
      </c>
      <c r="AS1304" s="128" t="str">
        <f t="shared" si="135"/>
        <v/>
      </c>
      <c r="AT1304" s="105" t="str">
        <f>IF(ISNUMBER($AS1304),INDEX($C$1:$AB$3985,$AS1304,AT$4),"")</f>
        <v/>
      </c>
      <c r="AU1304" s="128"/>
      <c r="AV1304" s="128" t="str">
        <f t="shared" si="137"/>
        <v/>
      </c>
      <c r="AW1304" s="105" t="str">
        <f>IF(ISNUMBER($AV1304),INDEX($C$1:$AB$3985,$AV1304,AW$4),"")</f>
        <v/>
      </c>
      <c r="AX1304" s="105" t="str">
        <f>IF(ISNUMBER($AV1304),INDEX($C$1:$AB$3985,$AV1304,AX$4),"")</f>
        <v/>
      </c>
      <c r="AY1304" s="128"/>
      <c r="AZ1304" s="128"/>
      <c r="BA1304" s="128" t="str">
        <f t="shared" si="138"/>
        <v/>
      </c>
      <c r="BB1304" s="105" t="str">
        <f>IF(ISNUMBER($BA1304),INDEX($C$1:$AB$3985,$BA1304,BB$4),"")</f>
        <v/>
      </c>
      <c r="BC1304" s="105"/>
    </row>
    <row r="1305" spans="1:55" x14ac:dyDescent="0.25">
      <c r="A1305" s="98"/>
      <c r="B1305" s="98">
        <f>ROW()</f>
        <v>1305</v>
      </c>
      <c r="C1305" s="73"/>
      <c r="D1305" s="179" t="s">
        <v>1377</v>
      </c>
      <c r="E1305" s="175">
        <v>14.731680000000001</v>
      </c>
      <c r="F1305" s="175">
        <v>0</v>
      </c>
      <c r="G1305" s="176" t="s">
        <v>854</v>
      </c>
      <c r="H1305" s="176"/>
      <c r="I1305" s="176"/>
      <c r="J1305" s="172"/>
      <c r="K1305" s="173"/>
      <c r="L1305" s="178"/>
      <c r="M1305" s="36"/>
      <c r="N1305" s="36"/>
      <c r="O1305" s="36"/>
      <c r="P1305" s="36"/>
      <c r="Q1305" s="36"/>
      <c r="R1305" s="3"/>
      <c r="S1305" s="106"/>
      <c r="T1305" s="106"/>
      <c r="U1305" s="106"/>
      <c r="V1305" s="106"/>
      <c r="W1305" s="106"/>
      <c r="X1305" s="106"/>
      <c r="Y1305" s="36"/>
      <c r="Z1305" s="36"/>
      <c r="AA1305" s="36"/>
      <c r="AB1305" s="188" t="str">
        <f t="shared" si="133"/>
        <v>or28c15_014.73168</v>
      </c>
      <c r="AC1305" s="188" t="s">
        <v>1585</v>
      </c>
      <c r="AD1305" s="131"/>
      <c r="AE1305" s="131"/>
      <c r="AF1305" s="131"/>
      <c r="AG1305" s="131"/>
      <c r="AH1305" s="131"/>
      <c r="AI1305" s="131"/>
      <c r="AJ1305" s="128" t="str">
        <f t="shared" si="134"/>
        <v/>
      </c>
      <c r="AK1305" s="7" t="str">
        <f>IF(ISNUMBER($AJ1305),INDEX($C$1:$AB$3985,$AJ1305,AK$4),"")</f>
        <v/>
      </c>
      <c r="AL1305" s="7" t="str">
        <f>IF(ISNUMBER($AJ1305),INDEX($C$1:$AB$3985,$AJ1305,AL$4),"")</f>
        <v/>
      </c>
      <c r="AM1305" s="128"/>
      <c r="AN1305" s="128" t="str">
        <f t="shared" si="136"/>
        <v/>
      </c>
      <c r="AO1305" s="7" t="str">
        <f t="shared" si="132"/>
        <v/>
      </c>
      <c r="AP1305" s="10" t="str">
        <f t="shared" si="132"/>
        <v/>
      </c>
      <c r="AQ1305" s="310">
        <f>IF(ISNUMBER(SEARCH($T$30,AO1305)),MAX(AQ$5:AQ1304)+1,0)</f>
        <v>0</v>
      </c>
      <c r="AR1305" s="310">
        <f>IF(ISNUMBER(SEARCH($T$31,AO1305)),MAX(AR$5:AR1304)+1,0)</f>
        <v>0</v>
      </c>
      <c r="AS1305" s="128" t="str">
        <f t="shared" si="135"/>
        <v/>
      </c>
      <c r="AT1305" s="105" t="str">
        <f>IF(ISNUMBER($AS1305),INDEX($C$1:$AB$3985,$AS1305,AT$4),"")</f>
        <v/>
      </c>
      <c r="AU1305" s="128"/>
      <c r="AV1305" s="128" t="str">
        <f t="shared" si="137"/>
        <v/>
      </c>
      <c r="AW1305" s="105" t="str">
        <f>IF(ISNUMBER($AV1305),INDEX($C$1:$AB$3985,$AV1305,AW$4),"")</f>
        <v/>
      </c>
      <c r="AX1305" s="105" t="str">
        <f>IF(ISNUMBER($AV1305),INDEX($C$1:$AB$3985,$AV1305,AX$4),"")</f>
        <v/>
      </c>
      <c r="AY1305" s="128"/>
      <c r="AZ1305" s="128"/>
      <c r="BA1305" s="128" t="str">
        <f t="shared" si="138"/>
        <v/>
      </c>
      <c r="BB1305" s="105" t="str">
        <f>IF(ISNUMBER($BA1305),INDEX($C$1:$AB$3985,$BA1305,BB$4),"")</f>
        <v/>
      </c>
      <c r="BC1305" s="105"/>
    </row>
    <row r="1306" spans="1:55" x14ac:dyDescent="0.25">
      <c r="A1306" s="98"/>
      <c r="B1306" s="98">
        <f>ROW()</f>
        <v>1306</v>
      </c>
      <c r="C1306" s="73"/>
      <c r="D1306" s="179" t="s">
        <v>1378</v>
      </c>
      <c r="E1306" s="175">
        <v>15.483230000000001</v>
      </c>
      <c r="F1306" s="175">
        <v>0</v>
      </c>
      <c r="G1306" s="176" t="s">
        <v>854</v>
      </c>
      <c r="H1306" s="176"/>
      <c r="I1306" s="176"/>
      <c r="J1306" s="172"/>
      <c r="K1306" s="173"/>
      <c r="L1306" s="178"/>
      <c r="M1306" s="36"/>
      <c r="N1306" s="36"/>
      <c r="O1306" s="36"/>
      <c r="P1306" s="36"/>
      <c r="Q1306" s="36"/>
      <c r="R1306" s="3"/>
      <c r="S1306" s="106"/>
      <c r="T1306" s="106"/>
      <c r="U1306" s="106"/>
      <c r="V1306" s="106"/>
      <c r="W1306" s="106"/>
      <c r="X1306" s="106"/>
      <c r="Y1306" s="36"/>
      <c r="Z1306" s="36"/>
      <c r="AA1306" s="36"/>
      <c r="AB1306" s="188" t="str">
        <f t="shared" si="133"/>
        <v>or28c16_015.48323</v>
      </c>
      <c r="AC1306" s="188" t="s">
        <v>1585</v>
      </c>
      <c r="AD1306" s="131"/>
      <c r="AE1306" s="131"/>
      <c r="AF1306" s="131"/>
      <c r="AG1306" s="131"/>
      <c r="AH1306" s="131"/>
      <c r="AI1306" s="131"/>
      <c r="AJ1306" s="128" t="str">
        <f t="shared" si="134"/>
        <v/>
      </c>
      <c r="AK1306" s="7" t="str">
        <f>IF(ISNUMBER($AJ1306),INDEX($C$1:$AB$3985,$AJ1306,AK$4),"")</f>
        <v/>
      </c>
      <c r="AL1306" s="7" t="str">
        <f>IF(ISNUMBER($AJ1306),INDEX($C$1:$AB$3985,$AJ1306,AL$4),"")</f>
        <v/>
      </c>
      <c r="AM1306" s="128"/>
      <c r="AN1306" s="128" t="str">
        <f t="shared" si="136"/>
        <v/>
      </c>
      <c r="AO1306" s="7" t="str">
        <f t="shared" si="132"/>
        <v/>
      </c>
      <c r="AP1306" s="10" t="str">
        <f t="shared" si="132"/>
        <v/>
      </c>
      <c r="AQ1306" s="310">
        <f>IF(ISNUMBER(SEARCH($T$30,AO1306)),MAX(AQ$5:AQ1305)+1,0)</f>
        <v>0</v>
      </c>
      <c r="AR1306" s="310">
        <f>IF(ISNUMBER(SEARCH($T$31,AO1306)),MAX(AR$5:AR1305)+1,0)</f>
        <v>0</v>
      </c>
      <c r="AS1306" s="128" t="str">
        <f t="shared" si="135"/>
        <v/>
      </c>
      <c r="AT1306" s="105" t="str">
        <f>IF(ISNUMBER($AS1306),INDEX($C$1:$AB$3985,$AS1306,AT$4),"")</f>
        <v/>
      </c>
      <c r="AU1306" s="128"/>
      <c r="AV1306" s="128" t="str">
        <f t="shared" si="137"/>
        <v/>
      </c>
      <c r="AW1306" s="105" t="str">
        <f>IF(ISNUMBER($AV1306),INDEX($C$1:$AB$3985,$AV1306,AW$4),"")</f>
        <v/>
      </c>
      <c r="AX1306" s="105" t="str">
        <f>IF(ISNUMBER($AV1306),INDEX($C$1:$AB$3985,$AV1306,AX$4),"")</f>
        <v/>
      </c>
      <c r="AY1306" s="128"/>
      <c r="AZ1306" s="128"/>
      <c r="BA1306" s="128" t="str">
        <f t="shared" si="138"/>
        <v/>
      </c>
      <c r="BB1306" s="105" t="str">
        <f>IF(ISNUMBER($BA1306),INDEX($C$1:$AB$3985,$BA1306,BB$4),"")</f>
        <v/>
      </c>
      <c r="BC1306" s="105"/>
    </row>
    <row r="1307" spans="1:55" x14ac:dyDescent="0.25">
      <c r="A1307" s="98"/>
      <c r="B1307" s="98">
        <f>ROW()</f>
        <v>1307</v>
      </c>
      <c r="C1307" s="73"/>
      <c r="D1307" s="179" t="s">
        <v>1379</v>
      </c>
      <c r="E1307" s="175">
        <v>15.885400000000001</v>
      </c>
      <c r="F1307" s="175">
        <v>0</v>
      </c>
      <c r="G1307" s="176" t="s">
        <v>854</v>
      </c>
      <c r="H1307" s="176"/>
      <c r="I1307" s="176"/>
      <c r="J1307" s="172"/>
      <c r="K1307" s="173"/>
      <c r="L1307" s="178"/>
      <c r="M1307" s="36"/>
      <c r="N1307" s="36"/>
      <c r="O1307" s="36"/>
      <c r="P1307" s="36"/>
      <c r="Q1307" s="36"/>
      <c r="R1307" s="3"/>
      <c r="S1307" s="106"/>
      <c r="T1307" s="106"/>
      <c r="U1307" s="106"/>
      <c r="V1307" s="106"/>
      <c r="W1307" s="106"/>
      <c r="X1307" s="106"/>
      <c r="Y1307" s="36"/>
      <c r="Z1307" s="36"/>
      <c r="AA1307" s="36"/>
      <c r="AB1307" s="188" t="str">
        <f t="shared" si="133"/>
        <v>or28c17_015.8854</v>
      </c>
      <c r="AC1307" s="188" t="s">
        <v>1585</v>
      </c>
      <c r="AD1307" s="131"/>
      <c r="AE1307" s="131"/>
      <c r="AF1307" s="131"/>
      <c r="AG1307" s="131"/>
      <c r="AH1307" s="131"/>
      <c r="AI1307" s="131"/>
      <c r="AJ1307" s="128" t="str">
        <f t="shared" si="134"/>
        <v/>
      </c>
      <c r="AK1307" s="7" t="str">
        <f>IF(ISNUMBER($AJ1307),INDEX($C$1:$AB$3985,$AJ1307,AK$4),"")</f>
        <v/>
      </c>
      <c r="AL1307" s="7" t="str">
        <f>IF(ISNUMBER($AJ1307),INDEX($C$1:$AB$3985,$AJ1307,AL$4),"")</f>
        <v/>
      </c>
      <c r="AM1307" s="128"/>
      <c r="AN1307" s="128" t="str">
        <f t="shared" si="136"/>
        <v/>
      </c>
      <c r="AO1307" s="7" t="str">
        <f t="shared" si="132"/>
        <v/>
      </c>
      <c r="AP1307" s="10" t="str">
        <f t="shared" si="132"/>
        <v/>
      </c>
      <c r="AQ1307" s="310">
        <f>IF(ISNUMBER(SEARCH($T$30,AO1307)),MAX(AQ$5:AQ1306)+1,0)</f>
        <v>0</v>
      </c>
      <c r="AR1307" s="310">
        <f>IF(ISNUMBER(SEARCH($T$31,AO1307)),MAX(AR$5:AR1306)+1,0)</f>
        <v>0</v>
      </c>
      <c r="AS1307" s="128" t="str">
        <f t="shared" si="135"/>
        <v/>
      </c>
      <c r="AT1307" s="105" t="str">
        <f>IF(ISNUMBER($AS1307),INDEX($C$1:$AB$3985,$AS1307,AT$4),"")</f>
        <v/>
      </c>
      <c r="AU1307" s="128"/>
      <c r="AV1307" s="128" t="str">
        <f t="shared" si="137"/>
        <v/>
      </c>
      <c r="AW1307" s="105" t="str">
        <f>IF(ISNUMBER($AV1307),INDEX($C$1:$AB$3985,$AV1307,AW$4),"")</f>
        <v/>
      </c>
      <c r="AX1307" s="105" t="str">
        <f>IF(ISNUMBER($AV1307),INDEX($C$1:$AB$3985,$AV1307,AX$4),"")</f>
        <v/>
      </c>
      <c r="AY1307" s="128"/>
      <c r="AZ1307" s="128"/>
      <c r="BA1307" s="128" t="str">
        <f t="shared" si="138"/>
        <v/>
      </c>
      <c r="BB1307" s="105" t="str">
        <f>IF(ISNUMBER($BA1307),INDEX($C$1:$AB$3985,$BA1307,BB$4),"")</f>
        <v/>
      </c>
      <c r="BC1307" s="105"/>
    </row>
    <row r="1308" spans="1:55" x14ac:dyDescent="0.25">
      <c r="A1308" s="98"/>
      <c r="B1308" s="98">
        <f>ROW()</f>
        <v>1308</v>
      </c>
      <c r="C1308" s="73"/>
      <c r="D1308" s="179" t="s">
        <v>1380</v>
      </c>
      <c r="E1308" s="175">
        <v>16.104970000000002</v>
      </c>
      <c r="F1308" s="175">
        <v>0</v>
      </c>
      <c r="G1308" s="176" t="s">
        <v>854</v>
      </c>
      <c r="H1308" s="176"/>
      <c r="I1308" s="176"/>
      <c r="J1308" s="172"/>
      <c r="K1308" s="173"/>
      <c r="L1308" s="178"/>
      <c r="M1308" s="36"/>
      <c r="N1308" s="36"/>
      <c r="O1308" s="36"/>
      <c r="P1308" s="36"/>
      <c r="Q1308" s="36"/>
      <c r="R1308" s="3"/>
      <c r="S1308" s="106"/>
      <c r="T1308" s="106"/>
      <c r="U1308" s="106"/>
      <c r="V1308" s="106"/>
      <c r="W1308" s="106"/>
      <c r="X1308" s="106"/>
      <c r="Y1308" s="36"/>
      <c r="Z1308" s="36"/>
      <c r="AA1308" s="36"/>
      <c r="AB1308" s="188" t="str">
        <f t="shared" si="133"/>
        <v>or28c18_016.10497</v>
      </c>
      <c r="AC1308" s="188" t="s">
        <v>1585</v>
      </c>
      <c r="AD1308" s="131"/>
      <c r="AE1308" s="131"/>
      <c r="AF1308" s="131"/>
      <c r="AG1308" s="131"/>
      <c r="AH1308" s="131"/>
      <c r="AI1308" s="131"/>
      <c r="AJ1308" s="128" t="str">
        <f t="shared" si="134"/>
        <v/>
      </c>
      <c r="AK1308" s="7" t="str">
        <f>IF(ISNUMBER($AJ1308),INDEX($C$1:$AB$3985,$AJ1308,AK$4),"")</f>
        <v/>
      </c>
      <c r="AL1308" s="7" t="str">
        <f>IF(ISNUMBER($AJ1308),INDEX($C$1:$AB$3985,$AJ1308,AL$4),"")</f>
        <v/>
      </c>
      <c r="AM1308" s="128"/>
      <c r="AN1308" s="128" t="str">
        <f t="shared" si="136"/>
        <v/>
      </c>
      <c r="AO1308" s="7" t="str">
        <f t="shared" si="132"/>
        <v/>
      </c>
      <c r="AP1308" s="10" t="str">
        <f t="shared" si="132"/>
        <v/>
      </c>
      <c r="AQ1308" s="310">
        <f>IF(ISNUMBER(SEARCH($T$30,AO1308)),MAX(AQ$5:AQ1307)+1,0)</f>
        <v>0</v>
      </c>
      <c r="AR1308" s="310">
        <f>IF(ISNUMBER(SEARCH($T$31,AO1308)),MAX(AR$5:AR1307)+1,0)</f>
        <v>0</v>
      </c>
      <c r="AS1308" s="128" t="str">
        <f t="shared" si="135"/>
        <v/>
      </c>
      <c r="AT1308" s="105" t="str">
        <f>IF(ISNUMBER($AS1308),INDEX($C$1:$AB$3985,$AS1308,AT$4),"")</f>
        <v/>
      </c>
      <c r="AU1308" s="128"/>
      <c r="AV1308" s="128" t="str">
        <f t="shared" si="137"/>
        <v/>
      </c>
      <c r="AW1308" s="105" t="str">
        <f>IF(ISNUMBER($AV1308),INDEX($C$1:$AB$3985,$AV1308,AW$4),"")</f>
        <v/>
      </c>
      <c r="AX1308" s="105" t="str">
        <f>IF(ISNUMBER($AV1308),INDEX($C$1:$AB$3985,$AV1308,AX$4),"")</f>
        <v/>
      </c>
      <c r="AY1308" s="128"/>
      <c r="AZ1308" s="128"/>
      <c r="BA1308" s="128" t="str">
        <f t="shared" si="138"/>
        <v/>
      </c>
      <c r="BB1308" s="105" t="str">
        <f>IF(ISNUMBER($BA1308),INDEX($C$1:$AB$3985,$BA1308,BB$4),"")</f>
        <v/>
      </c>
      <c r="BC1308" s="105"/>
    </row>
    <row r="1309" spans="1:55" x14ac:dyDescent="0.25">
      <c r="A1309" s="98"/>
      <c r="B1309" s="98">
        <f>ROW()</f>
        <v>1309</v>
      </c>
      <c r="C1309" s="73"/>
      <c r="D1309" s="179" t="s">
        <v>1381</v>
      </c>
      <c r="E1309" s="175">
        <v>16.206589999999998</v>
      </c>
      <c r="F1309" s="175">
        <v>0</v>
      </c>
      <c r="G1309" s="176" t="s">
        <v>854</v>
      </c>
      <c r="H1309" s="176"/>
      <c r="I1309" s="176"/>
      <c r="J1309" s="172"/>
      <c r="K1309" s="173"/>
      <c r="L1309" s="178"/>
      <c r="M1309" s="36"/>
      <c r="N1309" s="36"/>
      <c r="O1309" s="36"/>
      <c r="P1309" s="36"/>
      <c r="Q1309" s="36"/>
      <c r="R1309" s="3"/>
      <c r="S1309" s="106"/>
      <c r="T1309" s="106"/>
      <c r="U1309" s="106"/>
      <c r="V1309" s="106"/>
      <c r="W1309" s="106"/>
      <c r="X1309" s="106"/>
      <c r="Y1309" s="36"/>
      <c r="Z1309" s="36"/>
      <c r="AA1309" s="36"/>
      <c r="AB1309" s="188" t="str">
        <f t="shared" si="133"/>
        <v>or28c19_016.20659</v>
      </c>
      <c r="AC1309" s="188" t="s">
        <v>1585</v>
      </c>
      <c r="AD1309" s="131"/>
      <c r="AE1309" s="131"/>
      <c r="AF1309" s="131"/>
      <c r="AG1309" s="131"/>
      <c r="AH1309" s="131"/>
      <c r="AI1309" s="131"/>
      <c r="AJ1309" s="128" t="str">
        <f t="shared" si="134"/>
        <v/>
      </c>
      <c r="AK1309" s="7" t="str">
        <f>IF(ISNUMBER($AJ1309),INDEX($C$1:$AB$3985,$AJ1309,AK$4),"")</f>
        <v/>
      </c>
      <c r="AL1309" s="7" t="str">
        <f>IF(ISNUMBER($AJ1309),INDEX($C$1:$AB$3985,$AJ1309,AL$4),"")</f>
        <v/>
      </c>
      <c r="AM1309" s="128"/>
      <c r="AN1309" s="128" t="str">
        <f t="shared" si="136"/>
        <v/>
      </c>
      <c r="AO1309" s="7" t="str">
        <f t="shared" si="132"/>
        <v/>
      </c>
      <c r="AP1309" s="10" t="str">
        <f t="shared" si="132"/>
        <v/>
      </c>
      <c r="AQ1309" s="310">
        <f>IF(ISNUMBER(SEARCH($T$30,AO1309)),MAX(AQ$5:AQ1308)+1,0)</f>
        <v>0</v>
      </c>
      <c r="AR1309" s="310">
        <f>IF(ISNUMBER(SEARCH($T$31,AO1309)),MAX(AR$5:AR1308)+1,0)</f>
        <v>0</v>
      </c>
      <c r="AS1309" s="128" t="str">
        <f t="shared" si="135"/>
        <v/>
      </c>
      <c r="AT1309" s="105" t="str">
        <f>IF(ISNUMBER($AS1309),INDEX($C$1:$AB$3985,$AS1309,AT$4),"")</f>
        <v/>
      </c>
      <c r="AU1309" s="128"/>
      <c r="AV1309" s="128" t="str">
        <f t="shared" si="137"/>
        <v/>
      </c>
      <c r="AW1309" s="105" t="str">
        <f>IF(ISNUMBER($AV1309),INDEX($C$1:$AB$3985,$AV1309,AW$4),"")</f>
        <v/>
      </c>
      <c r="AX1309" s="105" t="str">
        <f>IF(ISNUMBER($AV1309),INDEX($C$1:$AB$3985,$AV1309,AX$4),"")</f>
        <v/>
      </c>
      <c r="AY1309" s="128"/>
      <c r="AZ1309" s="128"/>
      <c r="BA1309" s="128" t="str">
        <f t="shared" si="138"/>
        <v/>
      </c>
      <c r="BB1309" s="105" t="str">
        <f>IF(ISNUMBER($BA1309),INDEX($C$1:$AB$3985,$BA1309,BB$4),"")</f>
        <v/>
      </c>
      <c r="BC1309" s="105"/>
    </row>
    <row r="1310" spans="1:55" x14ac:dyDescent="0.25">
      <c r="A1310" s="98"/>
      <c r="B1310" s="98">
        <f>ROW()</f>
        <v>1310</v>
      </c>
      <c r="C1310" s="73"/>
      <c r="D1310" s="179" t="s">
        <v>1382</v>
      </c>
      <c r="E1310" s="175">
        <v>24.397390000000001</v>
      </c>
      <c r="F1310" s="175">
        <v>0</v>
      </c>
      <c r="G1310" s="176" t="s">
        <v>854</v>
      </c>
      <c r="H1310" s="176"/>
      <c r="I1310" s="176"/>
      <c r="J1310" s="172"/>
      <c r="K1310" s="173"/>
      <c r="L1310" s="178"/>
      <c r="M1310" s="36"/>
      <c r="N1310" s="36"/>
      <c r="O1310" s="36"/>
      <c r="P1310" s="36"/>
      <c r="Q1310" s="36"/>
      <c r="R1310" s="3"/>
      <c r="S1310" s="106"/>
      <c r="T1310" s="106"/>
      <c r="U1310" s="106"/>
      <c r="V1310" s="106"/>
      <c r="W1310" s="106"/>
      <c r="X1310" s="106"/>
      <c r="Y1310" s="36"/>
      <c r="Z1310" s="36"/>
      <c r="AA1310" s="36"/>
      <c r="AB1310" s="188" t="str">
        <f t="shared" si="133"/>
        <v>or29c00_024.39739</v>
      </c>
      <c r="AC1310" s="188" t="s">
        <v>1585</v>
      </c>
      <c r="AD1310" s="131"/>
      <c r="AE1310" s="131"/>
      <c r="AF1310" s="131"/>
      <c r="AG1310" s="131"/>
      <c r="AH1310" s="131"/>
      <c r="AI1310" s="131"/>
      <c r="AJ1310" s="128" t="str">
        <f t="shared" si="134"/>
        <v/>
      </c>
      <c r="AK1310" s="7" t="str">
        <f>IF(ISNUMBER($AJ1310),INDEX($C$1:$AB$3985,$AJ1310,AK$4),"")</f>
        <v/>
      </c>
      <c r="AL1310" s="7" t="str">
        <f>IF(ISNUMBER($AJ1310),INDEX($C$1:$AB$3985,$AJ1310,AL$4),"")</f>
        <v/>
      </c>
      <c r="AM1310" s="128"/>
      <c r="AN1310" s="128" t="str">
        <f t="shared" si="136"/>
        <v/>
      </c>
      <c r="AO1310" s="7" t="str">
        <f t="shared" si="132"/>
        <v/>
      </c>
      <c r="AP1310" s="10" t="str">
        <f t="shared" si="132"/>
        <v/>
      </c>
      <c r="AQ1310" s="310">
        <f>IF(ISNUMBER(SEARCH($T$30,AO1310)),MAX(AQ$5:AQ1309)+1,0)</f>
        <v>0</v>
      </c>
      <c r="AR1310" s="310">
        <f>IF(ISNUMBER(SEARCH($T$31,AO1310)),MAX(AR$5:AR1309)+1,0)</f>
        <v>0</v>
      </c>
      <c r="AS1310" s="128" t="str">
        <f t="shared" si="135"/>
        <v/>
      </c>
      <c r="AT1310" s="105" t="str">
        <f>IF(ISNUMBER($AS1310),INDEX($C$1:$AB$3985,$AS1310,AT$4),"")</f>
        <v/>
      </c>
      <c r="AU1310" s="128"/>
      <c r="AV1310" s="128" t="str">
        <f t="shared" si="137"/>
        <v/>
      </c>
      <c r="AW1310" s="105" t="str">
        <f>IF(ISNUMBER($AV1310),INDEX($C$1:$AB$3985,$AV1310,AW$4),"")</f>
        <v/>
      </c>
      <c r="AX1310" s="105" t="str">
        <f>IF(ISNUMBER($AV1310),INDEX($C$1:$AB$3985,$AV1310,AX$4),"")</f>
        <v/>
      </c>
      <c r="AY1310" s="128"/>
      <c r="AZ1310" s="128"/>
      <c r="BA1310" s="128" t="str">
        <f t="shared" si="138"/>
        <v/>
      </c>
      <c r="BB1310" s="105" t="str">
        <f>IF(ISNUMBER($BA1310),INDEX($C$1:$AB$3985,$BA1310,BB$4),"")</f>
        <v/>
      </c>
      <c r="BC1310" s="105"/>
    </row>
    <row r="1311" spans="1:55" x14ac:dyDescent="0.25">
      <c r="A1311" s="98"/>
      <c r="B1311" s="98">
        <f>ROW()</f>
        <v>1311</v>
      </c>
      <c r="C1311" s="73"/>
      <c r="D1311" s="179" t="s">
        <v>1383</v>
      </c>
      <c r="E1311" s="175">
        <v>24.27224</v>
      </c>
      <c r="F1311" s="176">
        <v>0</v>
      </c>
      <c r="G1311" s="176" t="s">
        <v>854</v>
      </c>
      <c r="H1311" s="176"/>
      <c r="I1311" s="176"/>
      <c r="J1311" s="172"/>
      <c r="K1311" s="173"/>
      <c r="L1311" s="178"/>
      <c r="R1311" s="3"/>
      <c r="S1311" s="106"/>
      <c r="T1311" s="106"/>
      <c r="U1311" s="106"/>
      <c r="V1311" s="106"/>
      <c r="W1311" s="106"/>
      <c r="X1311" s="106"/>
      <c r="AB1311" s="188" t="str">
        <f t="shared" si="133"/>
        <v>or29c01_024.27224</v>
      </c>
      <c r="AC1311" s="188" t="s">
        <v>1585</v>
      </c>
      <c r="AD1311" s="131"/>
      <c r="AE1311" s="131"/>
      <c r="AF1311" s="131"/>
      <c r="AG1311" s="131"/>
      <c r="AH1311" s="131"/>
      <c r="AI1311" s="131"/>
      <c r="AJ1311" s="128" t="str">
        <f t="shared" si="134"/>
        <v/>
      </c>
      <c r="AK1311" s="7" t="str">
        <f>IF(ISNUMBER($AJ1311),INDEX($C$1:$AB$3985,$AJ1311,AK$4),"")</f>
        <v/>
      </c>
      <c r="AL1311" s="7" t="str">
        <f>IF(ISNUMBER($AJ1311),INDEX($C$1:$AB$3985,$AJ1311,AL$4),"")</f>
        <v/>
      </c>
      <c r="AM1311" s="128"/>
      <c r="AN1311" s="128" t="str">
        <f t="shared" si="136"/>
        <v/>
      </c>
      <c r="AO1311" s="7" t="str">
        <f t="shared" si="132"/>
        <v/>
      </c>
      <c r="AP1311" s="10" t="str">
        <f t="shared" si="132"/>
        <v/>
      </c>
      <c r="AQ1311" s="310">
        <f>IF(ISNUMBER(SEARCH($T$30,AO1311)),MAX(AQ$5:AQ1310)+1,0)</f>
        <v>0</v>
      </c>
      <c r="AR1311" s="310">
        <f>IF(ISNUMBER(SEARCH($T$31,AO1311)),MAX(AR$5:AR1310)+1,0)</f>
        <v>0</v>
      </c>
      <c r="AS1311" s="128" t="str">
        <f t="shared" si="135"/>
        <v/>
      </c>
      <c r="AT1311" s="105" t="str">
        <f>IF(ISNUMBER($AS1311),INDEX($C$1:$AB$3985,$AS1311,AT$4),"")</f>
        <v/>
      </c>
      <c r="AU1311" s="128"/>
      <c r="AV1311" s="128" t="str">
        <f t="shared" si="137"/>
        <v/>
      </c>
      <c r="AW1311" s="105" t="str">
        <f>IF(ISNUMBER($AV1311),INDEX($C$1:$AB$3985,$AV1311,AW$4),"")</f>
        <v/>
      </c>
      <c r="AX1311" s="105" t="str">
        <f>IF(ISNUMBER($AV1311),INDEX($C$1:$AB$3985,$AV1311,AX$4),"")</f>
        <v/>
      </c>
      <c r="AY1311" s="128"/>
      <c r="AZ1311" s="128"/>
      <c r="BA1311" s="128" t="str">
        <f t="shared" si="138"/>
        <v/>
      </c>
      <c r="BB1311" s="105" t="str">
        <f>IF(ISNUMBER($BA1311),INDEX($C$1:$AB$3985,$BA1311,BB$4),"")</f>
        <v/>
      </c>
      <c r="BC1311" s="105"/>
    </row>
    <row r="1312" spans="1:55" x14ac:dyDescent="0.25">
      <c r="A1312" s="98"/>
      <c r="B1312" s="98">
        <f>ROW()</f>
        <v>1312</v>
      </c>
      <c r="C1312" s="73"/>
      <c r="D1312" s="179" t="s">
        <v>1384</v>
      </c>
      <c r="E1312" s="175">
        <v>24.061620000000001</v>
      </c>
      <c r="F1312" s="176">
        <v>0</v>
      </c>
      <c r="G1312" s="176" t="s">
        <v>854</v>
      </c>
      <c r="H1312" s="176"/>
      <c r="I1312" s="176"/>
      <c r="J1312" s="172"/>
      <c r="K1312" s="173"/>
      <c r="L1312" s="178"/>
      <c r="R1312" s="3"/>
      <c r="S1312" s="106"/>
      <c r="T1312" s="106"/>
      <c r="U1312" s="106"/>
      <c r="V1312" s="106"/>
      <c r="W1312" s="106"/>
      <c r="X1312" s="106"/>
      <c r="AB1312" s="188" t="str">
        <f t="shared" si="133"/>
        <v>or29c02_024.06162</v>
      </c>
      <c r="AC1312" s="188" t="s">
        <v>1585</v>
      </c>
      <c r="AD1312" s="131"/>
      <c r="AE1312" s="131"/>
      <c r="AF1312" s="131"/>
      <c r="AG1312" s="131"/>
      <c r="AH1312" s="131"/>
      <c r="AI1312" s="131"/>
      <c r="AJ1312" s="128" t="str">
        <f t="shared" si="134"/>
        <v/>
      </c>
      <c r="AK1312" s="7" t="str">
        <f>IF(ISNUMBER($AJ1312),INDEX($C$1:$AB$3985,$AJ1312,AK$4),"")</f>
        <v/>
      </c>
      <c r="AL1312" s="7" t="str">
        <f>IF(ISNUMBER($AJ1312),INDEX($C$1:$AB$3985,$AJ1312,AL$4),"")</f>
        <v/>
      </c>
      <c r="AM1312" s="128"/>
      <c r="AN1312" s="128" t="str">
        <f t="shared" si="136"/>
        <v/>
      </c>
      <c r="AO1312" s="7" t="str">
        <f t="shared" si="132"/>
        <v/>
      </c>
      <c r="AP1312" s="10" t="str">
        <f t="shared" si="132"/>
        <v/>
      </c>
      <c r="AQ1312" s="310">
        <f>IF(ISNUMBER(SEARCH($T$30,AO1312)),MAX(AQ$5:AQ1311)+1,0)</f>
        <v>0</v>
      </c>
      <c r="AR1312" s="310">
        <f>IF(ISNUMBER(SEARCH($T$31,AO1312)),MAX(AR$5:AR1311)+1,0)</f>
        <v>0</v>
      </c>
      <c r="AS1312" s="128" t="str">
        <f t="shared" si="135"/>
        <v/>
      </c>
      <c r="AT1312" s="105" t="str">
        <f>IF(ISNUMBER($AS1312),INDEX($C$1:$AB$3985,$AS1312,AT$4),"")</f>
        <v/>
      </c>
      <c r="AU1312" s="128"/>
      <c r="AV1312" s="128" t="str">
        <f t="shared" si="137"/>
        <v/>
      </c>
      <c r="AW1312" s="105" t="str">
        <f>IF(ISNUMBER($AV1312),INDEX($C$1:$AB$3985,$AV1312,AW$4),"")</f>
        <v/>
      </c>
      <c r="AX1312" s="105" t="str">
        <f>IF(ISNUMBER($AV1312),INDEX($C$1:$AB$3985,$AV1312,AX$4),"")</f>
        <v/>
      </c>
      <c r="AY1312" s="128"/>
      <c r="AZ1312" s="128"/>
      <c r="BA1312" s="128" t="str">
        <f t="shared" si="138"/>
        <v/>
      </c>
      <c r="BB1312" s="105" t="str">
        <f>IF(ISNUMBER($BA1312),INDEX($C$1:$AB$3985,$BA1312,BB$4),"")</f>
        <v/>
      </c>
      <c r="BC1312" s="105"/>
    </row>
    <row r="1313" spans="1:55" x14ac:dyDescent="0.25">
      <c r="A1313" s="98"/>
      <c r="B1313" s="98">
        <f>ROW()</f>
        <v>1313</v>
      </c>
      <c r="C1313" s="73"/>
      <c r="D1313" s="179" t="s">
        <v>1385</v>
      </c>
      <c r="E1313" s="175">
        <v>23.78453</v>
      </c>
      <c r="F1313" s="176">
        <v>0</v>
      </c>
      <c r="G1313" s="176" t="s">
        <v>854</v>
      </c>
      <c r="H1313" s="176"/>
      <c r="I1313" s="176"/>
      <c r="J1313" s="172"/>
      <c r="K1313" s="173"/>
      <c r="L1313" s="178"/>
      <c r="R1313" s="3"/>
      <c r="S1313" s="106"/>
      <c r="T1313" s="106"/>
      <c r="U1313" s="106"/>
      <c r="V1313" s="106"/>
      <c r="W1313" s="106"/>
      <c r="X1313" s="106"/>
      <c r="AB1313" s="188" t="str">
        <f t="shared" si="133"/>
        <v>or29c03_023.78453</v>
      </c>
      <c r="AC1313" s="188" t="s">
        <v>1585</v>
      </c>
      <c r="AD1313" s="131"/>
      <c r="AE1313" s="131"/>
      <c r="AF1313" s="131"/>
      <c r="AG1313" s="131"/>
      <c r="AH1313" s="131"/>
      <c r="AI1313" s="131"/>
      <c r="AJ1313" s="128" t="str">
        <f t="shared" si="134"/>
        <v/>
      </c>
      <c r="AK1313" s="7" t="str">
        <f>IF(ISNUMBER($AJ1313),INDEX($C$1:$AB$3985,$AJ1313,AK$4),"")</f>
        <v/>
      </c>
      <c r="AL1313" s="7" t="str">
        <f>IF(ISNUMBER($AJ1313),INDEX($C$1:$AB$3985,$AJ1313,AL$4),"")</f>
        <v/>
      </c>
      <c r="AM1313" s="128"/>
      <c r="AN1313" s="128" t="str">
        <f t="shared" si="136"/>
        <v/>
      </c>
      <c r="AO1313" s="7" t="str">
        <f t="shared" si="132"/>
        <v/>
      </c>
      <c r="AP1313" s="10" t="str">
        <f t="shared" si="132"/>
        <v/>
      </c>
      <c r="AQ1313" s="310">
        <f>IF(ISNUMBER(SEARCH($T$30,AO1313)),MAX(AQ$5:AQ1312)+1,0)</f>
        <v>0</v>
      </c>
      <c r="AR1313" s="310">
        <f>IF(ISNUMBER(SEARCH($T$31,AO1313)),MAX(AR$5:AR1312)+1,0)</f>
        <v>0</v>
      </c>
      <c r="AS1313" s="128" t="str">
        <f t="shared" si="135"/>
        <v/>
      </c>
      <c r="AT1313" s="105" t="str">
        <f>IF(ISNUMBER($AS1313),INDEX($C$1:$AB$3985,$AS1313,AT$4),"")</f>
        <v/>
      </c>
      <c r="AU1313" s="128"/>
      <c r="AV1313" s="128" t="str">
        <f t="shared" si="137"/>
        <v/>
      </c>
      <c r="AW1313" s="105" t="str">
        <f>IF(ISNUMBER($AV1313),INDEX($C$1:$AB$3985,$AV1313,AW$4),"")</f>
        <v/>
      </c>
      <c r="AX1313" s="105" t="str">
        <f>IF(ISNUMBER($AV1313),INDEX($C$1:$AB$3985,$AV1313,AX$4),"")</f>
        <v/>
      </c>
      <c r="AY1313" s="128"/>
      <c r="AZ1313" s="128"/>
      <c r="BA1313" s="128" t="str">
        <f t="shared" si="138"/>
        <v/>
      </c>
      <c r="BB1313" s="105" t="str">
        <f>IF(ISNUMBER($BA1313),INDEX($C$1:$AB$3985,$BA1313,BB$4),"")</f>
        <v/>
      </c>
      <c r="BC1313" s="105"/>
    </row>
    <row r="1314" spans="1:55" x14ac:dyDescent="0.25">
      <c r="A1314" s="98"/>
      <c r="B1314" s="98">
        <f>ROW()</f>
        <v>1314</v>
      </c>
      <c r="C1314" s="73"/>
      <c r="D1314" s="179" t="s">
        <v>1386</v>
      </c>
      <c r="E1314" s="175">
        <v>23.512810000000002</v>
      </c>
      <c r="F1314" s="176">
        <v>0</v>
      </c>
      <c r="G1314" s="176" t="s">
        <v>854</v>
      </c>
      <c r="H1314" s="176"/>
      <c r="I1314" s="176"/>
      <c r="J1314" s="172"/>
      <c r="K1314" s="173"/>
      <c r="L1314" s="178"/>
      <c r="R1314" s="3"/>
      <c r="S1314" s="106"/>
      <c r="T1314" s="106"/>
      <c r="U1314" s="106"/>
      <c r="V1314" s="106"/>
      <c r="W1314" s="106"/>
      <c r="X1314" s="106"/>
      <c r="AB1314" s="188" t="str">
        <f t="shared" si="133"/>
        <v>or29c04_023.51281</v>
      </c>
      <c r="AC1314" s="188" t="s">
        <v>1585</v>
      </c>
      <c r="AD1314" s="131"/>
      <c r="AE1314" s="131"/>
      <c r="AF1314" s="131"/>
      <c r="AG1314" s="131"/>
      <c r="AH1314" s="131"/>
      <c r="AI1314" s="131"/>
      <c r="AJ1314" s="128" t="str">
        <f t="shared" si="134"/>
        <v/>
      </c>
      <c r="AK1314" s="7" t="str">
        <f>IF(ISNUMBER($AJ1314),INDEX($C$1:$AB$3985,$AJ1314,AK$4),"")</f>
        <v/>
      </c>
      <c r="AL1314" s="7" t="str">
        <f>IF(ISNUMBER($AJ1314),INDEX($C$1:$AB$3985,$AJ1314,AL$4),"")</f>
        <v/>
      </c>
      <c r="AM1314" s="128"/>
      <c r="AN1314" s="128" t="str">
        <f t="shared" si="136"/>
        <v/>
      </c>
      <c r="AO1314" s="7" t="str">
        <f t="shared" si="132"/>
        <v/>
      </c>
      <c r="AP1314" s="10" t="str">
        <f t="shared" si="132"/>
        <v/>
      </c>
      <c r="AQ1314" s="310">
        <f>IF(ISNUMBER(SEARCH($T$30,AO1314)),MAX(AQ$5:AQ1313)+1,0)</f>
        <v>0</v>
      </c>
      <c r="AR1314" s="310">
        <f>IF(ISNUMBER(SEARCH($T$31,AO1314)),MAX(AR$5:AR1313)+1,0)</f>
        <v>0</v>
      </c>
      <c r="AS1314" s="128" t="str">
        <f t="shared" si="135"/>
        <v/>
      </c>
      <c r="AT1314" s="105" t="str">
        <f>IF(ISNUMBER($AS1314),INDEX($C$1:$AB$3985,$AS1314,AT$4),"")</f>
        <v/>
      </c>
      <c r="AU1314" s="128"/>
      <c r="AV1314" s="128" t="str">
        <f t="shared" si="137"/>
        <v/>
      </c>
      <c r="AW1314" s="105" t="str">
        <f>IF(ISNUMBER($AV1314),INDEX($C$1:$AB$3985,$AV1314,AW$4),"")</f>
        <v/>
      </c>
      <c r="AX1314" s="105" t="str">
        <f>IF(ISNUMBER($AV1314),INDEX($C$1:$AB$3985,$AV1314,AX$4),"")</f>
        <v/>
      </c>
      <c r="AY1314" s="128"/>
      <c r="AZ1314" s="128"/>
      <c r="BA1314" s="128" t="str">
        <f t="shared" si="138"/>
        <v/>
      </c>
      <c r="BB1314" s="105" t="str">
        <f>IF(ISNUMBER($BA1314),INDEX($C$1:$AB$3985,$BA1314,BB$4),"")</f>
        <v/>
      </c>
      <c r="BC1314" s="105"/>
    </row>
    <row r="1315" spans="1:55" x14ac:dyDescent="0.25">
      <c r="A1315" s="98"/>
      <c r="B1315" s="98">
        <f>ROW()</f>
        <v>1315</v>
      </c>
      <c r="C1315" s="73"/>
      <c r="D1315" s="179" t="s">
        <v>1387</v>
      </c>
      <c r="E1315" s="175">
        <v>23.219850000000001</v>
      </c>
      <c r="F1315" s="176">
        <v>0</v>
      </c>
      <c r="G1315" s="176" t="s">
        <v>854</v>
      </c>
      <c r="H1315" s="176"/>
      <c r="I1315" s="176"/>
      <c r="J1315" s="172"/>
      <c r="K1315" s="173"/>
      <c r="L1315" s="178"/>
      <c r="R1315" s="3"/>
      <c r="S1315" s="106"/>
      <c r="T1315" s="106"/>
      <c r="U1315" s="106"/>
      <c r="V1315" s="106"/>
      <c r="W1315" s="106"/>
      <c r="X1315" s="106"/>
      <c r="AB1315" s="188" t="str">
        <f t="shared" si="133"/>
        <v>or29c05_023.21985</v>
      </c>
      <c r="AC1315" s="188" t="s">
        <v>1585</v>
      </c>
      <c r="AD1315" s="131"/>
      <c r="AE1315" s="131"/>
      <c r="AF1315" s="131"/>
      <c r="AG1315" s="131"/>
      <c r="AH1315" s="131"/>
      <c r="AI1315" s="131"/>
      <c r="AJ1315" s="128" t="str">
        <f t="shared" si="134"/>
        <v/>
      </c>
      <c r="AK1315" s="7" t="str">
        <f>IF(ISNUMBER($AJ1315),INDEX($C$1:$AB$3985,$AJ1315,AK$4),"")</f>
        <v/>
      </c>
      <c r="AL1315" s="7" t="str">
        <f>IF(ISNUMBER($AJ1315),INDEX($C$1:$AB$3985,$AJ1315,AL$4),"")</f>
        <v/>
      </c>
      <c r="AM1315" s="128"/>
      <c r="AN1315" s="128" t="str">
        <f t="shared" si="136"/>
        <v/>
      </c>
      <c r="AO1315" s="7" t="str">
        <f t="shared" si="132"/>
        <v/>
      </c>
      <c r="AP1315" s="10" t="str">
        <f t="shared" si="132"/>
        <v/>
      </c>
      <c r="AQ1315" s="310">
        <f>IF(ISNUMBER(SEARCH($T$30,AO1315)),MAX(AQ$5:AQ1314)+1,0)</f>
        <v>0</v>
      </c>
      <c r="AR1315" s="310">
        <f>IF(ISNUMBER(SEARCH($T$31,AO1315)),MAX(AR$5:AR1314)+1,0)</f>
        <v>0</v>
      </c>
      <c r="AS1315" s="128" t="str">
        <f t="shared" si="135"/>
        <v/>
      </c>
      <c r="AT1315" s="105" t="str">
        <f>IF(ISNUMBER($AS1315),INDEX($C$1:$AB$3985,$AS1315,AT$4),"")</f>
        <v/>
      </c>
      <c r="AU1315" s="128"/>
      <c r="AV1315" s="128" t="str">
        <f t="shared" si="137"/>
        <v/>
      </c>
      <c r="AW1315" s="105" t="str">
        <f>IF(ISNUMBER($AV1315),INDEX($C$1:$AB$3985,$AV1315,AW$4),"")</f>
        <v/>
      </c>
      <c r="AX1315" s="105" t="str">
        <f>IF(ISNUMBER($AV1315),INDEX($C$1:$AB$3985,$AV1315,AX$4),"")</f>
        <v/>
      </c>
      <c r="AY1315" s="128"/>
      <c r="AZ1315" s="128"/>
      <c r="BA1315" s="128" t="str">
        <f t="shared" si="138"/>
        <v/>
      </c>
      <c r="BB1315" s="105" t="str">
        <f>IF(ISNUMBER($BA1315),INDEX($C$1:$AB$3985,$BA1315,BB$4),"")</f>
        <v/>
      </c>
      <c r="BC1315" s="105"/>
    </row>
    <row r="1316" spans="1:55" x14ac:dyDescent="0.25">
      <c r="A1316" s="98"/>
      <c r="B1316" s="98">
        <f>ROW()</f>
        <v>1316</v>
      </c>
      <c r="C1316" s="73"/>
      <c r="D1316" s="179" t="s">
        <v>1388</v>
      </c>
      <c r="E1316" s="175">
        <v>22.710789999999999</v>
      </c>
      <c r="F1316" s="176">
        <v>0</v>
      </c>
      <c r="G1316" s="176" t="s">
        <v>854</v>
      </c>
      <c r="H1316" s="176"/>
      <c r="I1316" s="176"/>
      <c r="J1316" s="172"/>
      <c r="K1316" s="173"/>
      <c r="L1316" s="178"/>
      <c r="R1316" s="3"/>
      <c r="S1316" s="106"/>
      <c r="T1316" s="106"/>
      <c r="U1316" s="106"/>
      <c r="V1316" s="106"/>
      <c r="W1316" s="106"/>
      <c r="X1316" s="106"/>
      <c r="AB1316" s="188" t="str">
        <f t="shared" si="133"/>
        <v>or29c06_022.71079</v>
      </c>
      <c r="AC1316" s="188" t="s">
        <v>1585</v>
      </c>
      <c r="AD1316" s="131"/>
      <c r="AE1316" s="131"/>
      <c r="AF1316" s="131"/>
      <c r="AG1316" s="131"/>
      <c r="AH1316" s="131"/>
      <c r="AI1316" s="131"/>
      <c r="AJ1316" s="128" t="str">
        <f t="shared" si="134"/>
        <v/>
      </c>
      <c r="AK1316" s="7" t="str">
        <f>IF(ISNUMBER($AJ1316),INDEX($C$1:$AB$3985,$AJ1316,AK$4),"")</f>
        <v/>
      </c>
      <c r="AL1316" s="7" t="str">
        <f>IF(ISNUMBER($AJ1316),INDEX($C$1:$AB$3985,$AJ1316,AL$4),"")</f>
        <v/>
      </c>
      <c r="AM1316" s="128"/>
      <c r="AN1316" s="128" t="str">
        <f t="shared" si="136"/>
        <v/>
      </c>
      <c r="AO1316" s="7" t="str">
        <f t="shared" si="132"/>
        <v/>
      </c>
      <c r="AP1316" s="10" t="str">
        <f t="shared" si="132"/>
        <v/>
      </c>
      <c r="AQ1316" s="310">
        <f>IF(ISNUMBER(SEARCH($T$30,AO1316)),MAX(AQ$5:AQ1315)+1,0)</f>
        <v>0</v>
      </c>
      <c r="AR1316" s="310">
        <f>IF(ISNUMBER(SEARCH($T$31,AO1316)),MAX(AR$5:AR1315)+1,0)</f>
        <v>0</v>
      </c>
      <c r="AS1316" s="128" t="str">
        <f t="shared" si="135"/>
        <v/>
      </c>
      <c r="AT1316" s="105" t="str">
        <f>IF(ISNUMBER($AS1316),INDEX($C$1:$AB$3985,$AS1316,AT$4),"")</f>
        <v/>
      </c>
      <c r="AU1316" s="128"/>
      <c r="AV1316" s="128" t="str">
        <f t="shared" si="137"/>
        <v/>
      </c>
      <c r="AW1316" s="105" t="str">
        <f>IF(ISNUMBER($AV1316),INDEX($C$1:$AB$3985,$AV1316,AW$4),"")</f>
        <v/>
      </c>
      <c r="AX1316" s="105" t="str">
        <f>IF(ISNUMBER($AV1316),INDEX($C$1:$AB$3985,$AV1316,AX$4),"")</f>
        <v/>
      </c>
      <c r="AY1316" s="128"/>
      <c r="AZ1316" s="128"/>
      <c r="BA1316" s="128" t="str">
        <f t="shared" si="138"/>
        <v/>
      </c>
      <c r="BB1316" s="105" t="str">
        <f>IF(ISNUMBER($BA1316),INDEX($C$1:$AB$3985,$BA1316,BB$4),"")</f>
        <v/>
      </c>
      <c r="BC1316" s="105"/>
    </row>
    <row r="1317" spans="1:55" x14ac:dyDescent="0.25">
      <c r="A1317" s="98"/>
      <c r="B1317" s="98">
        <f>ROW()</f>
        <v>1317</v>
      </c>
      <c r="C1317" s="73"/>
      <c r="D1317" s="179" t="s">
        <v>1389</v>
      </c>
      <c r="E1317" s="175">
        <v>21.708390000000001</v>
      </c>
      <c r="F1317" s="176">
        <v>0</v>
      </c>
      <c r="G1317" s="176" t="s">
        <v>854</v>
      </c>
      <c r="H1317" s="176"/>
      <c r="I1317" s="176"/>
      <c r="J1317" s="172"/>
      <c r="K1317" s="173"/>
      <c r="L1317" s="178"/>
      <c r="R1317" s="3"/>
      <c r="S1317" s="106"/>
      <c r="T1317" s="106"/>
      <c r="U1317" s="106"/>
      <c r="V1317" s="106"/>
      <c r="W1317" s="106"/>
      <c r="X1317" s="106"/>
      <c r="AB1317" s="188" t="str">
        <f t="shared" si="133"/>
        <v>or29c07_021.70839</v>
      </c>
      <c r="AC1317" s="188" t="s">
        <v>1585</v>
      </c>
      <c r="AD1317" s="131"/>
      <c r="AE1317" s="131"/>
      <c r="AF1317" s="131"/>
      <c r="AG1317" s="131"/>
      <c r="AH1317" s="131"/>
      <c r="AI1317" s="131"/>
      <c r="AJ1317" s="128" t="str">
        <f t="shared" si="134"/>
        <v/>
      </c>
      <c r="AK1317" s="7" t="str">
        <f>IF(ISNUMBER($AJ1317),INDEX($C$1:$AB$3985,$AJ1317,AK$4),"")</f>
        <v/>
      </c>
      <c r="AL1317" s="7" t="str">
        <f>IF(ISNUMBER($AJ1317),INDEX($C$1:$AB$3985,$AJ1317,AL$4),"")</f>
        <v/>
      </c>
      <c r="AM1317" s="128"/>
      <c r="AN1317" s="128" t="str">
        <f t="shared" si="136"/>
        <v/>
      </c>
      <c r="AO1317" s="7" t="str">
        <f t="shared" si="132"/>
        <v/>
      </c>
      <c r="AP1317" s="10" t="str">
        <f t="shared" si="132"/>
        <v/>
      </c>
      <c r="AQ1317" s="310">
        <f>IF(ISNUMBER(SEARCH($T$30,AO1317)),MAX(AQ$5:AQ1316)+1,0)</f>
        <v>0</v>
      </c>
      <c r="AR1317" s="310">
        <f>IF(ISNUMBER(SEARCH($T$31,AO1317)),MAX(AR$5:AR1316)+1,0)</f>
        <v>0</v>
      </c>
      <c r="AS1317" s="128" t="str">
        <f t="shared" si="135"/>
        <v/>
      </c>
      <c r="AT1317" s="105" t="str">
        <f>IF(ISNUMBER($AS1317),INDEX($C$1:$AB$3985,$AS1317,AT$4),"")</f>
        <v/>
      </c>
      <c r="AU1317" s="128"/>
      <c r="AV1317" s="128" t="str">
        <f t="shared" si="137"/>
        <v/>
      </c>
      <c r="AW1317" s="105" t="str">
        <f>IF(ISNUMBER($AV1317),INDEX($C$1:$AB$3985,$AV1317,AW$4),"")</f>
        <v/>
      </c>
      <c r="AX1317" s="105" t="str">
        <f>IF(ISNUMBER($AV1317),INDEX($C$1:$AB$3985,$AV1317,AX$4),"")</f>
        <v/>
      </c>
      <c r="AY1317" s="128"/>
      <c r="AZ1317" s="128"/>
      <c r="BA1317" s="128" t="str">
        <f t="shared" si="138"/>
        <v/>
      </c>
      <c r="BB1317" s="105" t="str">
        <f>IF(ISNUMBER($BA1317),INDEX($C$1:$AB$3985,$BA1317,BB$4),"")</f>
        <v/>
      </c>
      <c r="BC1317" s="105"/>
    </row>
    <row r="1318" spans="1:55" x14ac:dyDescent="0.25">
      <c r="A1318" s="98"/>
      <c r="B1318" s="98">
        <f>ROW()</f>
        <v>1318</v>
      </c>
      <c r="C1318" s="73"/>
      <c r="D1318" s="179" t="s">
        <v>1390</v>
      </c>
      <c r="E1318" s="175">
        <v>20.536429999999999</v>
      </c>
      <c r="F1318" s="176">
        <v>0</v>
      </c>
      <c r="G1318" s="176" t="s">
        <v>854</v>
      </c>
      <c r="H1318" s="176"/>
      <c r="I1318" s="176"/>
      <c r="J1318" s="172"/>
      <c r="K1318" s="173"/>
      <c r="L1318" s="178"/>
      <c r="R1318" s="3"/>
      <c r="S1318" s="106"/>
      <c r="T1318" s="106"/>
      <c r="U1318" s="106"/>
      <c r="V1318" s="106"/>
      <c r="W1318" s="106"/>
      <c r="X1318" s="106"/>
      <c r="AB1318" s="188" t="str">
        <f t="shared" si="133"/>
        <v>or29c08_020.53643</v>
      </c>
      <c r="AC1318" s="188" t="s">
        <v>1585</v>
      </c>
      <c r="AD1318" s="131"/>
      <c r="AE1318" s="131"/>
      <c r="AF1318" s="131"/>
      <c r="AG1318" s="131"/>
      <c r="AH1318" s="131"/>
      <c r="AI1318" s="131"/>
      <c r="AJ1318" s="128" t="str">
        <f t="shared" si="134"/>
        <v/>
      </c>
      <c r="AK1318" s="7" t="str">
        <f>IF(ISNUMBER($AJ1318),INDEX($C$1:$AB$3985,$AJ1318,AK$4),"")</f>
        <v/>
      </c>
      <c r="AL1318" s="7" t="str">
        <f>IF(ISNUMBER($AJ1318),INDEX($C$1:$AB$3985,$AJ1318,AL$4),"")</f>
        <v/>
      </c>
      <c r="AM1318" s="128"/>
      <c r="AN1318" s="128" t="str">
        <f t="shared" si="136"/>
        <v/>
      </c>
      <c r="AO1318" s="7" t="str">
        <f t="shared" si="132"/>
        <v/>
      </c>
      <c r="AP1318" s="10" t="str">
        <f t="shared" si="132"/>
        <v/>
      </c>
      <c r="AQ1318" s="310">
        <f>IF(ISNUMBER(SEARCH($T$30,AO1318)),MAX(AQ$5:AQ1317)+1,0)</f>
        <v>0</v>
      </c>
      <c r="AR1318" s="310">
        <f>IF(ISNUMBER(SEARCH($T$31,AO1318)),MAX(AR$5:AR1317)+1,0)</f>
        <v>0</v>
      </c>
      <c r="AS1318" s="128" t="str">
        <f t="shared" si="135"/>
        <v/>
      </c>
      <c r="AT1318" s="105" t="str">
        <f>IF(ISNUMBER($AS1318),INDEX($C$1:$AB$3985,$AS1318,AT$4),"")</f>
        <v/>
      </c>
      <c r="AU1318" s="128"/>
      <c r="AV1318" s="128" t="str">
        <f t="shared" si="137"/>
        <v/>
      </c>
      <c r="AW1318" s="105" t="str">
        <f>IF(ISNUMBER($AV1318),INDEX($C$1:$AB$3985,$AV1318,AW$4),"")</f>
        <v/>
      </c>
      <c r="AX1318" s="105" t="str">
        <f>IF(ISNUMBER($AV1318),INDEX($C$1:$AB$3985,$AV1318,AX$4),"")</f>
        <v/>
      </c>
      <c r="AY1318" s="128"/>
      <c r="AZ1318" s="128"/>
      <c r="BA1318" s="128" t="str">
        <f t="shared" si="138"/>
        <v/>
      </c>
      <c r="BB1318" s="105" t="str">
        <f>IF(ISNUMBER($BA1318),INDEX($C$1:$AB$3985,$BA1318,BB$4),"")</f>
        <v/>
      </c>
      <c r="BC1318" s="105"/>
    </row>
    <row r="1319" spans="1:55" x14ac:dyDescent="0.25">
      <c r="A1319" s="98"/>
      <c r="B1319" s="98">
        <f>ROW()</f>
        <v>1319</v>
      </c>
      <c r="C1319" s="73"/>
      <c r="D1319" s="179" t="s">
        <v>1391</v>
      </c>
      <c r="E1319" s="175">
        <v>19.512899999999998</v>
      </c>
      <c r="F1319" s="176">
        <v>0</v>
      </c>
      <c r="G1319" s="176" t="s">
        <v>854</v>
      </c>
      <c r="H1319" s="176"/>
      <c r="I1319" s="176"/>
      <c r="J1319" s="172"/>
      <c r="K1319" s="173"/>
      <c r="L1319" s="178"/>
      <c r="R1319" s="3"/>
      <c r="S1319" s="106"/>
      <c r="T1319" s="106"/>
      <c r="U1319" s="106"/>
      <c r="V1319" s="106"/>
      <c r="W1319" s="106"/>
      <c r="X1319" s="106"/>
      <c r="AB1319" s="188" t="str">
        <f t="shared" si="133"/>
        <v>or29c09_019.5129</v>
      </c>
      <c r="AC1319" s="188" t="s">
        <v>1585</v>
      </c>
      <c r="AD1319" s="131"/>
      <c r="AE1319" s="131"/>
      <c r="AF1319" s="131"/>
      <c r="AG1319" s="131"/>
      <c r="AH1319" s="131"/>
      <c r="AI1319" s="131"/>
      <c r="AJ1319" s="128" t="str">
        <f t="shared" si="134"/>
        <v/>
      </c>
      <c r="AK1319" s="7" t="str">
        <f>IF(ISNUMBER($AJ1319),INDEX($C$1:$AB$3985,$AJ1319,AK$4),"")</f>
        <v/>
      </c>
      <c r="AL1319" s="7" t="str">
        <f>IF(ISNUMBER($AJ1319),INDEX($C$1:$AB$3985,$AJ1319,AL$4),"")</f>
        <v/>
      </c>
      <c r="AM1319" s="128"/>
      <c r="AN1319" s="128" t="str">
        <f t="shared" si="136"/>
        <v/>
      </c>
      <c r="AO1319" s="7" t="str">
        <f t="shared" si="132"/>
        <v/>
      </c>
      <c r="AP1319" s="10" t="str">
        <f t="shared" si="132"/>
        <v/>
      </c>
      <c r="AQ1319" s="310">
        <f>IF(ISNUMBER(SEARCH($T$30,AO1319)),MAX(AQ$5:AQ1318)+1,0)</f>
        <v>0</v>
      </c>
      <c r="AR1319" s="310">
        <f>IF(ISNUMBER(SEARCH($T$31,AO1319)),MAX(AR$5:AR1318)+1,0)</f>
        <v>0</v>
      </c>
      <c r="AS1319" s="128" t="str">
        <f t="shared" si="135"/>
        <v/>
      </c>
      <c r="AT1319" s="105" t="str">
        <f>IF(ISNUMBER($AS1319),INDEX($C$1:$AB$3985,$AS1319,AT$4),"")</f>
        <v/>
      </c>
      <c r="AU1319" s="128"/>
      <c r="AV1319" s="128" t="str">
        <f t="shared" si="137"/>
        <v/>
      </c>
      <c r="AW1319" s="105" t="str">
        <f>IF(ISNUMBER($AV1319),INDEX($C$1:$AB$3985,$AV1319,AW$4),"")</f>
        <v/>
      </c>
      <c r="AX1319" s="105" t="str">
        <f>IF(ISNUMBER($AV1319),INDEX($C$1:$AB$3985,$AV1319,AX$4),"")</f>
        <v/>
      </c>
      <c r="AY1319" s="128"/>
      <c r="AZ1319" s="128"/>
      <c r="BA1319" s="128" t="str">
        <f t="shared" si="138"/>
        <v/>
      </c>
      <c r="BB1319" s="105" t="str">
        <f>IF(ISNUMBER($BA1319),INDEX($C$1:$AB$3985,$BA1319,BB$4),"")</f>
        <v/>
      </c>
      <c r="BC1319" s="105"/>
    </row>
    <row r="1320" spans="1:55" x14ac:dyDescent="0.25">
      <c r="A1320" s="98"/>
      <c r="B1320" s="98">
        <f>ROW()</f>
        <v>1320</v>
      </c>
      <c r="C1320" s="73"/>
      <c r="D1320" s="179" t="s">
        <v>1392</v>
      </c>
      <c r="E1320" s="175">
        <v>18.303080000000001</v>
      </c>
      <c r="F1320" s="176">
        <v>0</v>
      </c>
      <c r="G1320" s="176" t="s">
        <v>854</v>
      </c>
      <c r="H1320" s="176"/>
      <c r="I1320" s="176"/>
      <c r="J1320" s="172"/>
      <c r="K1320" s="173"/>
      <c r="L1320" s="178"/>
      <c r="R1320" s="3"/>
      <c r="S1320" s="106"/>
      <c r="T1320" s="106"/>
      <c r="U1320" s="106"/>
      <c r="V1320" s="106"/>
      <c r="W1320" s="106"/>
      <c r="X1320" s="106"/>
      <c r="AB1320" s="188" t="str">
        <f t="shared" si="133"/>
        <v>or29c10_018.30308</v>
      </c>
      <c r="AC1320" s="188" t="s">
        <v>1585</v>
      </c>
      <c r="AD1320" s="131"/>
      <c r="AE1320" s="131"/>
      <c r="AF1320" s="131"/>
      <c r="AG1320" s="131"/>
      <c r="AH1320" s="131"/>
      <c r="AI1320" s="131"/>
      <c r="AJ1320" s="128" t="str">
        <f t="shared" si="134"/>
        <v/>
      </c>
      <c r="AK1320" s="7" t="str">
        <f>IF(ISNUMBER($AJ1320),INDEX($C$1:$AB$3985,$AJ1320,AK$4),"")</f>
        <v/>
      </c>
      <c r="AL1320" s="7" t="str">
        <f>IF(ISNUMBER($AJ1320),INDEX($C$1:$AB$3985,$AJ1320,AL$4),"")</f>
        <v/>
      </c>
      <c r="AM1320" s="128"/>
      <c r="AN1320" s="128" t="str">
        <f t="shared" si="136"/>
        <v/>
      </c>
      <c r="AO1320" s="7" t="str">
        <f t="shared" si="132"/>
        <v/>
      </c>
      <c r="AP1320" s="10" t="str">
        <f t="shared" si="132"/>
        <v/>
      </c>
      <c r="AQ1320" s="310">
        <f>IF(ISNUMBER(SEARCH($T$30,AO1320)),MAX(AQ$5:AQ1319)+1,0)</f>
        <v>0</v>
      </c>
      <c r="AR1320" s="310">
        <f>IF(ISNUMBER(SEARCH($T$31,AO1320)),MAX(AR$5:AR1319)+1,0)</f>
        <v>0</v>
      </c>
      <c r="AS1320" s="128" t="str">
        <f t="shared" si="135"/>
        <v/>
      </c>
      <c r="AT1320" s="105" t="str">
        <f>IF(ISNUMBER($AS1320),INDEX($C$1:$AB$3985,$AS1320,AT$4),"")</f>
        <v/>
      </c>
      <c r="AU1320" s="128"/>
      <c r="AV1320" s="128" t="str">
        <f t="shared" si="137"/>
        <v/>
      </c>
      <c r="AW1320" s="105" t="str">
        <f>IF(ISNUMBER($AV1320),INDEX($C$1:$AB$3985,$AV1320,AW$4),"")</f>
        <v/>
      </c>
      <c r="AX1320" s="105" t="str">
        <f>IF(ISNUMBER($AV1320),INDEX($C$1:$AB$3985,$AV1320,AX$4),"")</f>
        <v/>
      </c>
      <c r="AY1320" s="128"/>
      <c r="AZ1320" s="128"/>
      <c r="BA1320" s="128" t="str">
        <f t="shared" si="138"/>
        <v/>
      </c>
      <c r="BB1320" s="105" t="str">
        <f>IF(ISNUMBER($BA1320),INDEX($C$1:$AB$3985,$BA1320,BB$4),"")</f>
        <v/>
      </c>
      <c r="BC1320" s="105"/>
    </row>
    <row r="1321" spans="1:55" x14ac:dyDescent="0.25">
      <c r="A1321" s="98"/>
      <c r="B1321" s="98">
        <f>ROW()</f>
        <v>1321</v>
      </c>
      <c r="C1321" s="73"/>
      <c r="D1321" s="179" t="s">
        <v>1393</v>
      </c>
      <c r="E1321" s="175">
        <v>17.089469999999999</v>
      </c>
      <c r="F1321" s="175">
        <v>0</v>
      </c>
      <c r="G1321" s="176" t="s">
        <v>854</v>
      </c>
      <c r="H1321" s="176"/>
      <c r="I1321" s="176"/>
      <c r="J1321" s="172"/>
      <c r="K1321" s="173"/>
      <c r="L1321" s="178"/>
      <c r="M1321" s="36"/>
      <c r="N1321" s="36"/>
      <c r="O1321" s="36"/>
      <c r="P1321" s="36"/>
      <c r="Q1321" s="36"/>
      <c r="R1321" s="3"/>
      <c r="S1321" s="106"/>
      <c r="T1321" s="106"/>
      <c r="U1321" s="106"/>
      <c r="V1321" s="106"/>
      <c r="W1321" s="106"/>
      <c r="X1321" s="106"/>
      <c r="Y1321" s="36"/>
      <c r="Z1321" s="36"/>
      <c r="AA1321" s="36"/>
      <c r="AB1321" s="188" t="str">
        <f t="shared" si="133"/>
        <v>or29c11_017.08947</v>
      </c>
      <c r="AC1321" s="188" t="s">
        <v>1585</v>
      </c>
      <c r="AD1321" s="131"/>
      <c r="AE1321" s="131"/>
      <c r="AF1321" s="131"/>
      <c r="AG1321" s="131"/>
      <c r="AH1321" s="131"/>
      <c r="AI1321" s="131"/>
      <c r="AJ1321" s="128" t="str">
        <f t="shared" si="134"/>
        <v/>
      </c>
      <c r="AK1321" s="7" t="str">
        <f>IF(ISNUMBER($AJ1321),INDEX($C$1:$AB$3985,$AJ1321,AK$4),"")</f>
        <v/>
      </c>
      <c r="AL1321" s="7" t="str">
        <f>IF(ISNUMBER($AJ1321),INDEX($C$1:$AB$3985,$AJ1321,AL$4),"")</f>
        <v/>
      </c>
      <c r="AM1321" s="128"/>
      <c r="AN1321" s="128" t="str">
        <f t="shared" si="136"/>
        <v/>
      </c>
      <c r="AO1321" s="7" t="str">
        <f t="shared" si="132"/>
        <v/>
      </c>
      <c r="AP1321" s="10" t="str">
        <f t="shared" si="132"/>
        <v/>
      </c>
      <c r="AQ1321" s="310">
        <f>IF(ISNUMBER(SEARCH($T$30,AO1321)),MAX(AQ$5:AQ1320)+1,0)</f>
        <v>0</v>
      </c>
      <c r="AR1321" s="310">
        <f>IF(ISNUMBER(SEARCH($T$31,AO1321)),MAX(AR$5:AR1320)+1,0)</f>
        <v>0</v>
      </c>
      <c r="AS1321" s="128" t="str">
        <f t="shared" si="135"/>
        <v/>
      </c>
      <c r="AT1321" s="105" t="str">
        <f>IF(ISNUMBER($AS1321),INDEX($C$1:$AB$3985,$AS1321,AT$4),"")</f>
        <v/>
      </c>
      <c r="AU1321" s="128"/>
      <c r="AV1321" s="128" t="str">
        <f t="shared" si="137"/>
        <v/>
      </c>
      <c r="AW1321" s="105" t="str">
        <f>IF(ISNUMBER($AV1321),INDEX($C$1:$AB$3985,$AV1321,AW$4),"")</f>
        <v/>
      </c>
      <c r="AX1321" s="105" t="str">
        <f>IF(ISNUMBER($AV1321),INDEX($C$1:$AB$3985,$AV1321,AX$4),"")</f>
        <v/>
      </c>
      <c r="AY1321" s="128"/>
      <c r="AZ1321" s="128"/>
      <c r="BA1321" s="128" t="str">
        <f t="shared" si="138"/>
        <v/>
      </c>
      <c r="BB1321" s="105" t="str">
        <f>IF(ISNUMBER($BA1321),INDEX($C$1:$AB$3985,$BA1321,BB$4),"")</f>
        <v/>
      </c>
      <c r="BC1321" s="105"/>
    </row>
    <row r="1322" spans="1:55" x14ac:dyDescent="0.25">
      <c r="A1322" s="98"/>
      <c r="B1322" s="98">
        <f>ROW()</f>
        <v>1322</v>
      </c>
      <c r="C1322" s="73"/>
      <c r="D1322" s="179" t="s">
        <v>1394</v>
      </c>
      <c r="E1322" s="175">
        <v>16.11656</v>
      </c>
      <c r="F1322" s="175">
        <v>0</v>
      </c>
      <c r="G1322" s="176" t="s">
        <v>854</v>
      </c>
      <c r="H1322" s="176"/>
      <c r="I1322" s="176"/>
      <c r="J1322" s="172"/>
      <c r="K1322" s="173"/>
      <c r="L1322" s="178"/>
      <c r="M1322" s="36"/>
      <c r="N1322" s="36"/>
      <c r="O1322" s="36"/>
      <c r="P1322" s="36"/>
      <c r="Q1322" s="36"/>
      <c r="R1322" s="3"/>
      <c r="S1322" s="106"/>
      <c r="T1322" s="106"/>
      <c r="U1322" s="106"/>
      <c r="V1322" s="106"/>
      <c r="W1322" s="106"/>
      <c r="X1322" s="106"/>
      <c r="Y1322" s="36"/>
      <c r="Z1322" s="36"/>
      <c r="AA1322" s="36"/>
      <c r="AB1322" s="188" t="str">
        <f t="shared" si="133"/>
        <v>or29c12_016.11656</v>
      </c>
      <c r="AC1322" s="188" t="s">
        <v>1585</v>
      </c>
      <c r="AD1322" s="131"/>
      <c r="AE1322" s="131"/>
      <c r="AF1322" s="131"/>
      <c r="AG1322" s="131"/>
      <c r="AH1322" s="131"/>
      <c r="AI1322" s="131"/>
      <c r="AJ1322" s="128" t="str">
        <f t="shared" si="134"/>
        <v/>
      </c>
      <c r="AK1322" s="7" t="str">
        <f>IF(ISNUMBER($AJ1322),INDEX($C$1:$AB$3985,$AJ1322,AK$4),"")</f>
        <v/>
      </c>
      <c r="AL1322" s="7" t="str">
        <f>IF(ISNUMBER($AJ1322),INDEX($C$1:$AB$3985,$AJ1322,AL$4),"")</f>
        <v/>
      </c>
      <c r="AM1322" s="128"/>
      <c r="AN1322" s="128" t="str">
        <f t="shared" si="136"/>
        <v/>
      </c>
      <c r="AO1322" s="7" t="str">
        <f t="shared" si="132"/>
        <v/>
      </c>
      <c r="AP1322" s="10" t="str">
        <f t="shared" si="132"/>
        <v/>
      </c>
      <c r="AQ1322" s="310">
        <f>IF(ISNUMBER(SEARCH($T$30,AO1322)),MAX(AQ$5:AQ1321)+1,0)</f>
        <v>0</v>
      </c>
      <c r="AR1322" s="310">
        <f>IF(ISNUMBER(SEARCH($T$31,AO1322)),MAX(AR$5:AR1321)+1,0)</f>
        <v>0</v>
      </c>
      <c r="AS1322" s="128" t="str">
        <f t="shared" si="135"/>
        <v/>
      </c>
      <c r="AT1322" s="105" t="str">
        <f>IF(ISNUMBER($AS1322),INDEX($C$1:$AB$3985,$AS1322,AT$4),"")</f>
        <v/>
      </c>
      <c r="AU1322" s="128"/>
      <c r="AV1322" s="128" t="str">
        <f t="shared" si="137"/>
        <v/>
      </c>
      <c r="AW1322" s="105" t="str">
        <f>IF(ISNUMBER($AV1322),INDEX($C$1:$AB$3985,$AV1322,AW$4),"")</f>
        <v/>
      </c>
      <c r="AX1322" s="105" t="str">
        <f>IF(ISNUMBER($AV1322),INDEX($C$1:$AB$3985,$AV1322,AX$4),"")</f>
        <v/>
      </c>
      <c r="AY1322" s="128"/>
      <c r="AZ1322" s="128"/>
      <c r="BA1322" s="128" t="str">
        <f t="shared" si="138"/>
        <v/>
      </c>
      <c r="BB1322" s="105" t="str">
        <f>IF(ISNUMBER($BA1322),INDEX($C$1:$AB$3985,$BA1322,BB$4),"")</f>
        <v/>
      </c>
      <c r="BC1322" s="105"/>
    </row>
    <row r="1323" spans="1:55" x14ac:dyDescent="0.25">
      <c r="A1323" s="98"/>
      <c r="B1323" s="98">
        <f>ROW()</f>
        <v>1323</v>
      </c>
      <c r="C1323" s="73"/>
      <c r="D1323" s="179" t="s">
        <v>1395</v>
      </c>
      <c r="E1323" s="175">
        <v>14.977959999999999</v>
      </c>
      <c r="F1323" s="175">
        <v>0</v>
      </c>
      <c r="G1323" s="176" t="s">
        <v>854</v>
      </c>
      <c r="H1323" s="176"/>
      <c r="I1323" s="176"/>
      <c r="J1323" s="172"/>
      <c r="K1323" s="173"/>
      <c r="L1323" s="178"/>
      <c r="M1323" s="36"/>
      <c r="N1323" s="36"/>
      <c r="O1323" s="36"/>
      <c r="P1323" s="36"/>
      <c r="Q1323" s="36"/>
      <c r="R1323" s="3"/>
      <c r="S1323" s="106"/>
      <c r="T1323" s="106"/>
      <c r="U1323" s="106"/>
      <c r="V1323" s="106"/>
      <c r="W1323" s="106"/>
      <c r="X1323" s="106"/>
      <c r="Y1323" s="36"/>
      <c r="Z1323" s="36"/>
      <c r="AA1323" s="36"/>
      <c r="AB1323" s="188" t="str">
        <f t="shared" si="133"/>
        <v>or29c13_014.97796</v>
      </c>
      <c r="AC1323" s="188" t="s">
        <v>1585</v>
      </c>
      <c r="AD1323" s="131"/>
      <c r="AE1323" s="131"/>
      <c r="AF1323" s="131"/>
      <c r="AG1323" s="131"/>
      <c r="AH1323" s="131"/>
      <c r="AI1323" s="131"/>
      <c r="AJ1323" s="128" t="str">
        <f t="shared" si="134"/>
        <v/>
      </c>
      <c r="AK1323" s="7" t="str">
        <f>IF(ISNUMBER($AJ1323),INDEX($C$1:$AB$3985,$AJ1323,AK$4),"")</f>
        <v/>
      </c>
      <c r="AL1323" s="7" t="str">
        <f>IF(ISNUMBER($AJ1323),INDEX($C$1:$AB$3985,$AJ1323,AL$4),"")</f>
        <v/>
      </c>
      <c r="AM1323" s="128"/>
      <c r="AN1323" s="128" t="str">
        <f t="shared" si="136"/>
        <v/>
      </c>
      <c r="AO1323" s="7" t="str">
        <f t="shared" si="132"/>
        <v/>
      </c>
      <c r="AP1323" s="10" t="str">
        <f t="shared" si="132"/>
        <v/>
      </c>
      <c r="AQ1323" s="310">
        <f>IF(ISNUMBER(SEARCH($T$30,AO1323)),MAX(AQ$5:AQ1322)+1,0)</f>
        <v>0</v>
      </c>
      <c r="AR1323" s="310">
        <f>IF(ISNUMBER(SEARCH($T$31,AO1323)),MAX(AR$5:AR1322)+1,0)</f>
        <v>0</v>
      </c>
      <c r="AS1323" s="128" t="str">
        <f t="shared" si="135"/>
        <v/>
      </c>
      <c r="AT1323" s="105" t="str">
        <f>IF(ISNUMBER($AS1323),INDEX($C$1:$AB$3985,$AS1323,AT$4),"")</f>
        <v/>
      </c>
      <c r="AU1323" s="128"/>
      <c r="AV1323" s="128" t="str">
        <f t="shared" si="137"/>
        <v/>
      </c>
      <c r="AW1323" s="105" t="str">
        <f>IF(ISNUMBER($AV1323),INDEX($C$1:$AB$3985,$AV1323,AW$4),"")</f>
        <v/>
      </c>
      <c r="AX1323" s="105" t="str">
        <f>IF(ISNUMBER($AV1323),INDEX($C$1:$AB$3985,$AV1323,AX$4),"")</f>
        <v/>
      </c>
      <c r="AY1323" s="128"/>
      <c r="AZ1323" s="128"/>
      <c r="BA1323" s="128" t="str">
        <f t="shared" si="138"/>
        <v/>
      </c>
      <c r="BB1323" s="105" t="str">
        <f>IF(ISNUMBER($BA1323),INDEX($C$1:$AB$3985,$BA1323,BB$4),"")</f>
        <v/>
      </c>
      <c r="BC1323" s="105"/>
    </row>
    <row r="1324" spans="1:55" x14ac:dyDescent="0.25">
      <c r="A1324" s="98"/>
      <c r="B1324" s="98">
        <f>ROW()</f>
        <v>1324</v>
      </c>
      <c r="C1324" s="73"/>
      <c r="D1324" s="179" t="s">
        <v>1396</v>
      </c>
      <c r="E1324" s="175">
        <v>13.559799999999999</v>
      </c>
      <c r="F1324" s="175">
        <v>0</v>
      </c>
      <c r="G1324" s="176" t="s">
        <v>854</v>
      </c>
      <c r="H1324" s="176"/>
      <c r="I1324" s="176"/>
      <c r="J1324" s="172"/>
      <c r="K1324" s="173"/>
      <c r="L1324" s="178"/>
      <c r="M1324" s="36"/>
      <c r="N1324" s="36"/>
      <c r="O1324" s="36"/>
      <c r="P1324" s="36"/>
      <c r="Q1324" s="36"/>
      <c r="R1324" s="3"/>
      <c r="S1324" s="106"/>
      <c r="T1324" s="106"/>
      <c r="U1324" s="106"/>
      <c r="V1324" s="106"/>
      <c r="W1324" s="106"/>
      <c r="X1324" s="106"/>
      <c r="Y1324" s="36"/>
      <c r="Z1324" s="36"/>
      <c r="AA1324" s="36"/>
      <c r="AB1324" s="188" t="str">
        <f t="shared" si="133"/>
        <v>or29c14_013.5598</v>
      </c>
      <c r="AC1324" s="188" t="s">
        <v>1585</v>
      </c>
      <c r="AD1324" s="131"/>
      <c r="AE1324" s="131"/>
      <c r="AF1324" s="131"/>
      <c r="AG1324" s="131"/>
      <c r="AH1324" s="131"/>
      <c r="AI1324" s="131"/>
      <c r="AJ1324" s="128" t="str">
        <f t="shared" si="134"/>
        <v/>
      </c>
      <c r="AK1324" s="7" t="str">
        <f>IF(ISNUMBER($AJ1324),INDEX($C$1:$AB$3985,$AJ1324,AK$4),"")</f>
        <v/>
      </c>
      <c r="AL1324" s="7" t="str">
        <f>IF(ISNUMBER($AJ1324),INDEX($C$1:$AB$3985,$AJ1324,AL$4),"")</f>
        <v/>
      </c>
      <c r="AM1324" s="128"/>
      <c r="AN1324" s="128" t="str">
        <f t="shared" si="136"/>
        <v/>
      </c>
      <c r="AO1324" s="7" t="str">
        <f t="shared" si="132"/>
        <v/>
      </c>
      <c r="AP1324" s="10" t="str">
        <f t="shared" si="132"/>
        <v/>
      </c>
      <c r="AQ1324" s="310">
        <f>IF(ISNUMBER(SEARCH($T$30,AO1324)),MAX(AQ$5:AQ1323)+1,0)</f>
        <v>0</v>
      </c>
      <c r="AR1324" s="310">
        <f>IF(ISNUMBER(SEARCH($T$31,AO1324)),MAX(AR$5:AR1323)+1,0)</f>
        <v>0</v>
      </c>
      <c r="AS1324" s="128" t="str">
        <f t="shared" si="135"/>
        <v/>
      </c>
      <c r="AT1324" s="105" t="str">
        <f>IF(ISNUMBER($AS1324),INDEX($C$1:$AB$3985,$AS1324,AT$4),"")</f>
        <v/>
      </c>
      <c r="AU1324" s="128"/>
      <c r="AV1324" s="128" t="str">
        <f t="shared" si="137"/>
        <v/>
      </c>
      <c r="AW1324" s="105" t="str">
        <f>IF(ISNUMBER($AV1324),INDEX($C$1:$AB$3985,$AV1324,AW$4),"")</f>
        <v/>
      </c>
      <c r="AX1324" s="105" t="str">
        <f>IF(ISNUMBER($AV1324),INDEX($C$1:$AB$3985,$AV1324,AX$4),"")</f>
        <v/>
      </c>
      <c r="AY1324" s="128"/>
      <c r="AZ1324" s="128"/>
      <c r="BA1324" s="128" t="str">
        <f t="shared" si="138"/>
        <v/>
      </c>
      <c r="BB1324" s="105" t="str">
        <f>IF(ISNUMBER($BA1324),INDEX($C$1:$AB$3985,$BA1324,BB$4),"")</f>
        <v/>
      </c>
      <c r="BC1324" s="105"/>
    </row>
    <row r="1325" spans="1:55" x14ac:dyDescent="0.25">
      <c r="A1325" s="98"/>
      <c r="B1325" s="98">
        <f>ROW()</f>
        <v>1325</v>
      </c>
      <c r="C1325" s="73"/>
      <c r="D1325" s="179" t="s">
        <v>1397</v>
      </c>
      <c r="E1325" s="175">
        <v>14.54898</v>
      </c>
      <c r="F1325" s="175">
        <v>0</v>
      </c>
      <c r="G1325" s="176" t="s">
        <v>854</v>
      </c>
      <c r="H1325" s="176"/>
      <c r="I1325" s="176"/>
      <c r="J1325" s="172"/>
      <c r="K1325" s="173"/>
      <c r="L1325" s="178"/>
      <c r="M1325" s="36"/>
      <c r="N1325" s="36"/>
      <c r="O1325" s="36"/>
      <c r="P1325" s="36"/>
      <c r="Q1325" s="36"/>
      <c r="R1325" s="3"/>
      <c r="S1325" s="106"/>
      <c r="T1325" s="106"/>
      <c r="U1325" s="106"/>
      <c r="V1325" s="106"/>
      <c r="W1325" s="106"/>
      <c r="X1325" s="106"/>
      <c r="Y1325" s="36"/>
      <c r="Z1325" s="36"/>
      <c r="AA1325" s="36"/>
      <c r="AB1325" s="188" t="str">
        <f t="shared" si="133"/>
        <v>or29c15_014.54898</v>
      </c>
      <c r="AC1325" s="188" t="s">
        <v>1585</v>
      </c>
      <c r="AD1325" s="131"/>
      <c r="AE1325" s="131"/>
      <c r="AF1325" s="131"/>
      <c r="AG1325" s="131"/>
      <c r="AH1325" s="131"/>
      <c r="AI1325" s="131"/>
      <c r="AJ1325" s="128" t="str">
        <f t="shared" si="134"/>
        <v/>
      </c>
      <c r="AK1325" s="7" t="str">
        <f>IF(ISNUMBER($AJ1325),INDEX($C$1:$AB$3985,$AJ1325,AK$4),"")</f>
        <v/>
      </c>
      <c r="AL1325" s="7" t="str">
        <f>IF(ISNUMBER($AJ1325),INDEX($C$1:$AB$3985,$AJ1325,AL$4),"")</f>
        <v/>
      </c>
      <c r="AM1325" s="128"/>
      <c r="AN1325" s="128" t="str">
        <f t="shared" si="136"/>
        <v/>
      </c>
      <c r="AO1325" s="7" t="str">
        <f t="shared" si="132"/>
        <v/>
      </c>
      <c r="AP1325" s="10" t="str">
        <f t="shared" si="132"/>
        <v/>
      </c>
      <c r="AQ1325" s="310">
        <f>IF(ISNUMBER(SEARCH($T$30,AO1325)),MAX(AQ$5:AQ1324)+1,0)</f>
        <v>0</v>
      </c>
      <c r="AR1325" s="310">
        <f>IF(ISNUMBER(SEARCH($T$31,AO1325)),MAX(AR$5:AR1324)+1,0)</f>
        <v>0</v>
      </c>
      <c r="AS1325" s="128" t="str">
        <f t="shared" si="135"/>
        <v/>
      </c>
      <c r="AT1325" s="105" t="str">
        <f>IF(ISNUMBER($AS1325),INDEX($C$1:$AB$3985,$AS1325,AT$4),"")</f>
        <v/>
      </c>
      <c r="AU1325" s="128"/>
      <c r="AV1325" s="128" t="str">
        <f t="shared" si="137"/>
        <v/>
      </c>
      <c r="AW1325" s="105" t="str">
        <f>IF(ISNUMBER($AV1325),INDEX($C$1:$AB$3985,$AV1325,AW$4),"")</f>
        <v/>
      </c>
      <c r="AX1325" s="105" t="str">
        <f>IF(ISNUMBER($AV1325),INDEX($C$1:$AB$3985,$AV1325,AX$4),"")</f>
        <v/>
      </c>
      <c r="AY1325" s="128"/>
      <c r="AZ1325" s="128"/>
      <c r="BA1325" s="128" t="str">
        <f t="shared" si="138"/>
        <v/>
      </c>
      <c r="BB1325" s="105" t="str">
        <f>IF(ISNUMBER($BA1325),INDEX($C$1:$AB$3985,$BA1325,BB$4),"")</f>
        <v/>
      </c>
      <c r="BC1325" s="105"/>
    </row>
    <row r="1326" spans="1:55" x14ac:dyDescent="0.25">
      <c r="A1326" s="98"/>
      <c r="B1326" s="98">
        <f>ROW()</f>
        <v>1326</v>
      </c>
      <c r="C1326" s="73"/>
      <c r="D1326" s="179" t="s">
        <v>1398</v>
      </c>
      <c r="E1326" s="175">
        <v>15.33807</v>
      </c>
      <c r="F1326" s="175">
        <v>0</v>
      </c>
      <c r="G1326" s="176" t="s">
        <v>854</v>
      </c>
      <c r="H1326" s="176"/>
      <c r="I1326" s="176"/>
      <c r="J1326" s="172"/>
      <c r="K1326" s="173"/>
      <c r="L1326" s="178"/>
      <c r="M1326" s="36"/>
      <c r="N1326" s="36"/>
      <c r="O1326" s="36"/>
      <c r="P1326" s="36"/>
      <c r="Q1326" s="36"/>
      <c r="R1326" s="3"/>
      <c r="S1326" s="106"/>
      <c r="T1326" s="106"/>
      <c r="U1326" s="106"/>
      <c r="V1326" s="106"/>
      <c r="W1326" s="106"/>
      <c r="X1326" s="106"/>
      <c r="Y1326" s="36"/>
      <c r="Z1326" s="36"/>
      <c r="AA1326" s="36"/>
      <c r="AB1326" s="188" t="str">
        <f t="shared" si="133"/>
        <v>or29c16_015.33807</v>
      </c>
      <c r="AC1326" s="188" t="s">
        <v>1585</v>
      </c>
      <c r="AD1326" s="131"/>
      <c r="AE1326" s="131"/>
      <c r="AF1326" s="131"/>
      <c r="AG1326" s="131"/>
      <c r="AH1326" s="131"/>
      <c r="AI1326" s="131"/>
      <c r="AJ1326" s="128" t="str">
        <f t="shared" si="134"/>
        <v/>
      </c>
      <c r="AK1326" s="7" t="str">
        <f>IF(ISNUMBER($AJ1326),INDEX($C$1:$AB$3985,$AJ1326,AK$4),"")</f>
        <v/>
      </c>
      <c r="AL1326" s="7" t="str">
        <f>IF(ISNUMBER($AJ1326),INDEX($C$1:$AB$3985,$AJ1326,AL$4),"")</f>
        <v/>
      </c>
      <c r="AM1326" s="128"/>
      <c r="AN1326" s="128" t="str">
        <f t="shared" si="136"/>
        <v/>
      </c>
      <c r="AO1326" s="7" t="str">
        <f t="shared" si="132"/>
        <v/>
      </c>
      <c r="AP1326" s="10" t="str">
        <f t="shared" si="132"/>
        <v/>
      </c>
      <c r="AQ1326" s="310">
        <f>IF(ISNUMBER(SEARCH($T$30,AO1326)),MAX(AQ$5:AQ1325)+1,0)</f>
        <v>0</v>
      </c>
      <c r="AR1326" s="310">
        <f>IF(ISNUMBER(SEARCH($T$31,AO1326)),MAX(AR$5:AR1325)+1,0)</f>
        <v>0</v>
      </c>
      <c r="AS1326" s="128" t="str">
        <f t="shared" si="135"/>
        <v/>
      </c>
      <c r="AT1326" s="105" t="str">
        <f>IF(ISNUMBER($AS1326),INDEX($C$1:$AB$3985,$AS1326,AT$4),"")</f>
        <v/>
      </c>
      <c r="AU1326" s="128"/>
      <c r="AV1326" s="128" t="str">
        <f t="shared" si="137"/>
        <v/>
      </c>
      <c r="AW1326" s="105" t="str">
        <f>IF(ISNUMBER($AV1326),INDEX($C$1:$AB$3985,$AV1326,AW$4),"")</f>
        <v/>
      </c>
      <c r="AX1326" s="105" t="str">
        <f>IF(ISNUMBER($AV1326),INDEX($C$1:$AB$3985,$AV1326,AX$4),"")</f>
        <v/>
      </c>
      <c r="AY1326" s="128"/>
      <c r="AZ1326" s="128"/>
      <c r="BA1326" s="128" t="str">
        <f t="shared" si="138"/>
        <v/>
      </c>
      <c r="BB1326" s="105" t="str">
        <f>IF(ISNUMBER($BA1326),INDEX($C$1:$AB$3985,$BA1326,BB$4),"")</f>
        <v/>
      </c>
      <c r="BC1326" s="105"/>
    </row>
    <row r="1327" spans="1:55" x14ac:dyDescent="0.25">
      <c r="A1327" s="98"/>
      <c r="B1327" s="98">
        <f>ROW()</f>
        <v>1327</v>
      </c>
      <c r="C1327" s="73"/>
      <c r="D1327" s="179" t="s">
        <v>1399</v>
      </c>
      <c r="E1327" s="175">
        <v>15.778919999999999</v>
      </c>
      <c r="F1327" s="176">
        <v>0</v>
      </c>
      <c r="G1327" s="176" t="s">
        <v>854</v>
      </c>
      <c r="H1327" s="176"/>
      <c r="I1327" s="176"/>
      <c r="J1327" s="172"/>
      <c r="K1327" s="173"/>
      <c r="L1327" s="178"/>
      <c r="R1327" s="3"/>
      <c r="S1327" s="106"/>
      <c r="T1327" s="106"/>
      <c r="U1327" s="106"/>
      <c r="V1327" s="106"/>
      <c r="W1327" s="106"/>
      <c r="X1327" s="106"/>
      <c r="AB1327" s="188" t="str">
        <f t="shared" si="133"/>
        <v>or29c17_015.77892</v>
      </c>
      <c r="AC1327" s="188" t="s">
        <v>1585</v>
      </c>
      <c r="AD1327" s="131"/>
      <c r="AE1327" s="131"/>
      <c r="AF1327" s="131"/>
      <c r="AG1327" s="131"/>
      <c r="AH1327" s="131"/>
      <c r="AI1327" s="131"/>
      <c r="AJ1327" s="128" t="str">
        <f t="shared" si="134"/>
        <v/>
      </c>
      <c r="AK1327" s="7" t="str">
        <f>IF(ISNUMBER($AJ1327),INDEX($C$1:$AB$3985,$AJ1327,AK$4),"")</f>
        <v/>
      </c>
      <c r="AL1327" s="7" t="str">
        <f>IF(ISNUMBER($AJ1327),INDEX($C$1:$AB$3985,$AJ1327,AL$4),"")</f>
        <v/>
      </c>
      <c r="AM1327" s="128"/>
      <c r="AN1327" s="128" t="str">
        <f t="shared" si="136"/>
        <v/>
      </c>
      <c r="AO1327" s="7" t="str">
        <f t="shared" si="132"/>
        <v/>
      </c>
      <c r="AP1327" s="10" t="str">
        <f t="shared" si="132"/>
        <v/>
      </c>
      <c r="AQ1327" s="310">
        <f>IF(ISNUMBER(SEARCH($T$30,AO1327)),MAX(AQ$5:AQ1326)+1,0)</f>
        <v>0</v>
      </c>
      <c r="AR1327" s="310">
        <f>IF(ISNUMBER(SEARCH($T$31,AO1327)),MAX(AR$5:AR1326)+1,0)</f>
        <v>0</v>
      </c>
      <c r="AS1327" s="128" t="str">
        <f t="shared" si="135"/>
        <v/>
      </c>
      <c r="AT1327" s="105" t="str">
        <f>IF(ISNUMBER($AS1327),INDEX($C$1:$AB$3985,$AS1327,AT$4),"")</f>
        <v/>
      </c>
      <c r="AU1327" s="128"/>
      <c r="AV1327" s="128" t="str">
        <f t="shared" si="137"/>
        <v/>
      </c>
      <c r="AW1327" s="105" t="str">
        <f>IF(ISNUMBER($AV1327),INDEX($C$1:$AB$3985,$AV1327,AW$4),"")</f>
        <v/>
      </c>
      <c r="AX1327" s="105" t="str">
        <f>IF(ISNUMBER($AV1327),INDEX($C$1:$AB$3985,$AV1327,AX$4),"")</f>
        <v/>
      </c>
      <c r="AY1327" s="128"/>
      <c r="AZ1327" s="128"/>
      <c r="BA1327" s="128" t="str">
        <f t="shared" si="138"/>
        <v/>
      </c>
      <c r="BB1327" s="105" t="str">
        <f>IF(ISNUMBER($BA1327),INDEX($C$1:$AB$3985,$BA1327,BB$4),"")</f>
        <v/>
      </c>
      <c r="BC1327" s="105"/>
    </row>
    <row r="1328" spans="1:55" x14ac:dyDescent="0.25">
      <c r="A1328" s="98"/>
      <c r="B1328" s="98">
        <f>ROW()</f>
        <v>1328</v>
      </c>
      <c r="C1328" s="73"/>
      <c r="D1328" s="179" t="s">
        <v>1400</v>
      </c>
      <c r="E1328" s="175">
        <v>15.99568</v>
      </c>
      <c r="F1328" s="176">
        <v>0</v>
      </c>
      <c r="G1328" s="176" t="s">
        <v>854</v>
      </c>
      <c r="H1328" s="176"/>
      <c r="I1328" s="176"/>
      <c r="J1328" s="172"/>
      <c r="K1328" s="173"/>
      <c r="L1328" s="178"/>
      <c r="R1328" s="3"/>
      <c r="S1328" s="106"/>
      <c r="T1328" s="106"/>
      <c r="U1328" s="106"/>
      <c r="V1328" s="106"/>
      <c r="W1328" s="106"/>
      <c r="X1328" s="106"/>
      <c r="AB1328" s="188" t="str">
        <f t="shared" si="133"/>
        <v>or29c18_015.99568</v>
      </c>
      <c r="AC1328" s="188" t="s">
        <v>1585</v>
      </c>
      <c r="AD1328" s="131"/>
      <c r="AE1328" s="131"/>
      <c r="AF1328" s="131"/>
      <c r="AG1328" s="131"/>
      <c r="AH1328" s="131"/>
      <c r="AI1328" s="131"/>
      <c r="AJ1328" s="128" t="str">
        <f t="shared" si="134"/>
        <v/>
      </c>
      <c r="AK1328" s="7" t="str">
        <f>IF(ISNUMBER($AJ1328),INDEX($C$1:$AB$3985,$AJ1328,AK$4),"")</f>
        <v/>
      </c>
      <c r="AL1328" s="7" t="str">
        <f>IF(ISNUMBER($AJ1328),INDEX($C$1:$AB$3985,$AJ1328,AL$4),"")</f>
        <v/>
      </c>
      <c r="AM1328" s="128"/>
      <c r="AN1328" s="128" t="str">
        <f t="shared" si="136"/>
        <v/>
      </c>
      <c r="AO1328" s="7" t="str">
        <f t="shared" si="132"/>
        <v/>
      </c>
      <c r="AP1328" s="10" t="str">
        <f t="shared" si="132"/>
        <v/>
      </c>
      <c r="AQ1328" s="310">
        <f>IF(ISNUMBER(SEARCH($T$30,AO1328)),MAX(AQ$5:AQ1327)+1,0)</f>
        <v>0</v>
      </c>
      <c r="AR1328" s="310">
        <f>IF(ISNUMBER(SEARCH($T$31,AO1328)),MAX(AR$5:AR1327)+1,0)</f>
        <v>0</v>
      </c>
      <c r="AS1328" s="128" t="str">
        <f t="shared" si="135"/>
        <v/>
      </c>
      <c r="AT1328" s="105" t="str">
        <f>IF(ISNUMBER($AS1328),INDEX($C$1:$AB$3985,$AS1328,AT$4),"")</f>
        <v/>
      </c>
      <c r="AU1328" s="128"/>
      <c r="AV1328" s="128" t="str">
        <f t="shared" si="137"/>
        <v/>
      </c>
      <c r="AW1328" s="105" t="str">
        <f>IF(ISNUMBER($AV1328),INDEX($C$1:$AB$3985,$AV1328,AW$4),"")</f>
        <v/>
      </c>
      <c r="AX1328" s="105" t="str">
        <f>IF(ISNUMBER($AV1328),INDEX($C$1:$AB$3985,$AV1328,AX$4),"")</f>
        <v/>
      </c>
      <c r="AY1328" s="128"/>
      <c r="AZ1328" s="128"/>
      <c r="BA1328" s="128" t="str">
        <f t="shared" si="138"/>
        <v/>
      </c>
      <c r="BB1328" s="105" t="str">
        <f>IF(ISNUMBER($BA1328),INDEX($C$1:$AB$3985,$BA1328,BB$4),"")</f>
        <v/>
      </c>
      <c r="BC1328" s="105"/>
    </row>
    <row r="1329" spans="1:55" x14ac:dyDescent="0.25">
      <c r="A1329" s="98"/>
      <c r="B1329" s="98">
        <f>ROW()</f>
        <v>1329</v>
      </c>
      <c r="C1329" s="73"/>
      <c r="D1329" s="179" t="s">
        <v>1401</v>
      </c>
      <c r="E1329" s="175">
        <v>16.09628</v>
      </c>
      <c r="F1329" s="176">
        <v>0</v>
      </c>
      <c r="G1329" s="176" t="s">
        <v>854</v>
      </c>
      <c r="H1329" s="176"/>
      <c r="I1329" s="176"/>
      <c r="J1329" s="172"/>
      <c r="K1329" s="173"/>
      <c r="L1329" s="178"/>
      <c r="R1329" s="3"/>
      <c r="S1329" s="106"/>
      <c r="T1329" s="106"/>
      <c r="U1329" s="106"/>
      <c r="V1329" s="106"/>
      <c r="W1329" s="106"/>
      <c r="X1329" s="106"/>
      <c r="AB1329" s="188" t="str">
        <f t="shared" si="133"/>
        <v>or29c19_016.09628</v>
      </c>
      <c r="AC1329" s="188" t="s">
        <v>1585</v>
      </c>
      <c r="AD1329" s="131"/>
      <c r="AE1329" s="131"/>
      <c r="AF1329" s="131"/>
      <c r="AG1329" s="131"/>
      <c r="AH1329" s="131"/>
      <c r="AI1329" s="131"/>
      <c r="AJ1329" s="128" t="str">
        <f t="shared" si="134"/>
        <v/>
      </c>
      <c r="AK1329" s="7" t="str">
        <f>IF(ISNUMBER($AJ1329),INDEX($C$1:$AB$3985,$AJ1329,AK$4),"")</f>
        <v/>
      </c>
      <c r="AL1329" s="7" t="str">
        <f>IF(ISNUMBER($AJ1329),INDEX($C$1:$AB$3985,$AJ1329,AL$4),"")</f>
        <v/>
      </c>
      <c r="AM1329" s="128"/>
      <c r="AN1329" s="128" t="str">
        <f t="shared" si="136"/>
        <v/>
      </c>
      <c r="AO1329" s="7" t="str">
        <f t="shared" si="132"/>
        <v/>
      </c>
      <c r="AP1329" s="10" t="str">
        <f t="shared" si="132"/>
        <v/>
      </c>
      <c r="AQ1329" s="310">
        <f>IF(ISNUMBER(SEARCH($T$30,AO1329)),MAX(AQ$5:AQ1328)+1,0)</f>
        <v>0</v>
      </c>
      <c r="AR1329" s="310">
        <f>IF(ISNUMBER(SEARCH($T$31,AO1329)),MAX(AR$5:AR1328)+1,0)</f>
        <v>0</v>
      </c>
      <c r="AS1329" s="128" t="str">
        <f t="shared" si="135"/>
        <v/>
      </c>
      <c r="AT1329" s="105" t="str">
        <f>IF(ISNUMBER($AS1329),INDEX($C$1:$AB$3985,$AS1329,AT$4),"")</f>
        <v/>
      </c>
      <c r="AU1329" s="128"/>
      <c r="AV1329" s="128" t="str">
        <f t="shared" si="137"/>
        <v/>
      </c>
      <c r="AW1329" s="105" t="str">
        <f>IF(ISNUMBER($AV1329),INDEX($C$1:$AB$3985,$AV1329,AW$4),"")</f>
        <v/>
      </c>
      <c r="AX1329" s="105" t="str">
        <f>IF(ISNUMBER($AV1329),INDEX($C$1:$AB$3985,$AV1329,AX$4),"")</f>
        <v/>
      </c>
      <c r="AY1329" s="128"/>
      <c r="AZ1329" s="128"/>
      <c r="BA1329" s="128" t="str">
        <f t="shared" si="138"/>
        <v/>
      </c>
      <c r="BB1329" s="105" t="str">
        <f>IF(ISNUMBER($BA1329),INDEX($C$1:$AB$3985,$BA1329,BB$4),"")</f>
        <v/>
      </c>
      <c r="BC1329" s="105"/>
    </row>
    <row r="1330" spans="1:55" x14ac:dyDescent="0.25">
      <c r="A1330" s="98"/>
      <c r="B1330" s="98">
        <f>ROW()</f>
        <v>1330</v>
      </c>
      <c r="C1330" s="73"/>
      <c r="D1330" s="179" t="s">
        <v>1402</v>
      </c>
      <c r="E1330" s="175">
        <v>24.205200000000001</v>
      </c>
      <c r="F1330" s="176">
        <v>0</v>
      </c>
      <c r="G1330" s="176" t="s">
        <v>854</v>
      </c>
      <c r="H1330" s="176"/>
      <c r="I1330" s="176"/>
      <c r="J1330" s="172"/>
      <c r="K1330" s="173"/>
      <c r="L1330" s="178"/>
      <c r="R1330" s="3"/>
      <c r="S1330" s="106"/>
      <c r="T1330" s="106"/>
      <c r="U1330" s="106"/>
      <c r="V1330" s="106"/>
      <c r="W1330" s="106"/>
      <c r="X1330" s="106"/>
      <c r="AB1330" s="188" t="str">
        <f t="shared" si="133"/>
        <v>or30c00_024.2052</v>
      </c>
      <c r="AC1330" s="188" t="s">
        <v>1585</v>
      </c>
      <c r="AD1330" s="131"/>
      <c r="AE1330" s="131"/>
      <c r="AF1330" s="131"/>
      <c r="AG1330" s="131"/>
      <c r="AH1330" s="131"/>
      <c r="AI1330" s="131"/>
      <c r="AJ1330" s="128" t="str">
        <f t="shared" si="134"/>
        <v/>
      </c>
      <c r="AK1330" s="7" t="str">
        <f>IF(ISNUMBER($AJ1330),INDEX($C$1:$AB$3985,$AJ1330,AK$4),"")</f>
        <v/>
      </c>
      <c r="AL1330" s="7" t="str">
        <f>IF(ISNUMBER($AJ1330),INDEX($C$1:$AB$3985,$AJ1330,AL$4),"")</f>
        <v/>
      </c>
      <c r="AM1330" s="128"/>
      <c r="AN1330" s="128" t="str">
        <f t="shared" si="136"/>
        <v/>
      </c>
      <c r="AO1330" s="7" t="str">
        <f t="shared" si="132"/>
        <v/>
      </c>
      <c r="AP1330" s="10" t="str">
        <f t="shared" si="132"/>
        <v/>
      </c>
      <c r="AQ1330" s="310">
        <f>IF(ISNUMBER(SEARCH($T$30,AO1330)),MAX(AQ$5:AQ1329)+1,0)</f>
        <v>0</v>
      </c>
      <c r="AR1330" s="310">
        <f>IF(ISNUMBER(SEARCH($T$31,AO1330)),MAX(AR$5:AR1329)+1,0)</f>
        <v>0</v>
      </c>
      <c r="AS1330" s="128" t="str">
        <f t="shared" si="135"/>
        <v/>
      </c>
      <c r="AT1330" s="105" t="str">
        <f>IF(ISNUMBER($AS1330),INDEX($C$1:$AB$3985,$AS1330,AT$4),"")</f>
        <v/>
      </c>
      <c r="AU1330" s="128"/>
      <c r="AV1330" s="128" t="str">
        <f t="shared" si="137"/>
        <v/>
      </c>
      <c r="AW1330" s="105" t="str">
        <f>IF(ISNUMBER($AV1330),INDEX($C$1:$AB$3985,$AV1330,AW$4),"")</f>
        <v/>
      </c>
      <c r="AX1330" s="105" t="str">
        <f>IF(ISNUMBER($AV1330),INDEX($C$1:$AB$3985,$AV1330,AX$4),"")</f>
        <v/>
      </c>
      <c r="AY1330" s="128"/>
      <c r="AZ1330" s="128"/>
      <c r="BA1330" s="128" t="str">
        <f t="shared" si="138"/>
        <v/>
      </c>
      <c r="BB1330" s="105" t="str">
        <f>IF(ISNUMBER($BA1330),INDEX($C$1:$AB$3985,$BA1330,BB$4),"")</f>
        <v/>
      </c>
      <c r="BC1330" s="105"/>
    </row>
    <row r="1331" spans="1:55" x14ac:dyDescent="0.25">
      <c r="A1331" s="98"/>
      <c r="B1331" s="98">
        <f>ROW()</f>
        <v>1331</v>
      </c>
      <c r="C1331" s="73"/>
      <c r="D1331" s="179" t="s">
        <v>1403</v>
      </c>
      <c r="E1331" s="175">
        <v>24.07798</v>
      </c>
      <c r="F1331" s="176">
        <v>0</v>
      </c>
      <c r="G1331" s="176" t="s">
        <v>854</v>
      </c>
      <c r="H1331" s="176"/>
      <c r="I1331" s="176"/>
      <c r="J1331" s="172"/>
      <c r="K1331" s="173"/>
      <c r="L1331" s="178"/>
      <c r="R1331" s="3"/>
      <c r="S1331" s="106"/>
      <c r="T1331" s="106"/>
      <c r="U1331" s="106"/>
      <c r="V1331" s="106"/>
      <c r="W1331" s="106"/>
      <c r="X1331" s="106"/>
      <c r="AB1331" s="188" t="str">
        <f t="shared" si="133"/>
        <v>or30c01_024.07798</v>
      </c>
      <c r="AC1331" s="188" t="s">
        <v>1585</v>
      </c>
      <c r="AD1331" s="131"/>
      <c r="AE1331" s="131"/>
      <c r="AF1331" s="131"/>
      <c r="AG1331" s="131"/>
      <c r="AH1331" s="131"/>
      <c r="AI1331" s="131"/>
      <c r="AJ1331" s="128" t="str">
        <f t="shared" si="134"/>
        <v/>
      </c>
      <c r="AK1331" s="7" t="str">
        <f>IF(ISNUMBER($AJ1331),INDEX($C$1:$AB$3985,$AJ1331,AK$4),"")</f>
        <v/>
      </c>
      <c r="AL1331" s="7" t="str">
        <f>IF(ISNUMBER($AJ1331),INDEX($C$1:$AB$3985,$AJ1331,AL$4),"")</f>
        <v/>
      </c>
      <c r="AM1331" s="128"/>
      <c r="AN1331" s="128" t="str">
        <f t="shared" si="136"/>
        <v/>
      </c>
      <c r="AO1331" s="7" t="str">
        <f t="shared" si="132"/>
        <v/>
      </c>
      <c r="AP1331" s="10" t="str">
        <f t="shared" si="132"/>
        <v/>
      </c>
      <c r="AQ1331" s="310">
        <f>IF(ISNUMBER(SEARCH($T$30,AO1331)),MAX(AQ$5:AQ1330)+1,0)</f>
        <v>0</v>
      </c>
      <c r="AR1331" s="310">
        <f>IF(ISNUMBER(SEARCH($T$31,AO1331)),MAX(AR$5:AR1330)+1,0)</f>
        <v>0</v>
      </c>
      <c r="AS1331" s="128" t="str">
        <f t="shared" si="135"/>
        <v/>
      </c>
      <c r="AT1331" s="105" t="str">
        <f>IF(ISNUMBER($AS1331),INDEX($C$1:$AB$3985,$AS1331,AT$4),"")</f>
        <v/>
      </c>
      <c r="AU1331" s="128"/>
      <c r="AV1331" s="128" t="str">
        <f t="shared" si="137"/>
        <v/>
      </c>
      <c r="AW1331" s="105" t="str">
        <f>IF(ISNUMBER($AV1331),INDEX($C$1:$AB$3985,$AV1331,AW$4),"")</f>
        <v/>
      </c>
      <c r="AX1331" s="105" t="str">
        <f>IF(ISNUMBER($AV1331),INDEX($C$1:$AB$3985,$AV1331,AX$4),"")</f>
        <v/>
      </c>
      <c r="AY1331" s="128"/>
      <c r="AZ1331" s="128"/>
      <c r="BA1331" s="128" t="str">
        <f t="shared" si="138"/>
        <v/>
      </c>
      <c r="BB1331" s="105" t="str">
        <f>IF(ISNUMBER($BA1331),INDEX($C$1:$AB$3985,$BA1331,BB$4),"")</f>
        <v/>
      </c>
      <c r="BC1331" s="105"/>
    </row>
    <row r="1332" spans="1:55" x14ac:dyDescent="0.25">
      <c r="A1332" s="98"/>
      <c r="B1332" s="98">
        <f>ROW()</f>
        <v>1332</v>
      </c>
      <c r="C1332" s="73"/>
      <c r="D1332" s="179" t="s">
        <v>1404</v>
      </c>
      <c r="E1332" s="175">
        <v>23.852070000000001</v>
      </c>
      <c r="F1332" s="176">
        <v>0</v>
      </c>
      <c r="G1332" s="176" t="s">
        <v>854</v>
      </c>
      <c r="H1332" s="176"/>
      <c r="I1332" s="176"/>
      <c r="J1332" s="172"/>
      <c r="K1332" s="173"/>
      <c r="L1332" s="178"/>
      <c r="R1332" s="3"/>
      <c r="S1332" s="106"/>
      <c r="T1332" s="106"/>
      <c r="U1332" s="106"/>
      <c r="V1332" s="106"/>
      <c r="W1332" s="106"/>
      <c r="X1332" s="106"/>
      <c r="AB1332" s="188" t="str">
        <f t="shared" si="133"/>
        <v>or30c02_023.85207</v>
      </c>
      <c r="AC1332" s="188" t="s">
        <v>1585</v>
      </c>
      <c r="AD1332" s="131"/>
      <c r="AE1332" s="131"/>
      <c r="AF1332" s="131"/>
      <c r="AG1332" s="131"/>
      <c r="AH1332" s="131"/>
      <c r="AI1332" s="131"/>
      <c r="AJ1332" s="128" t="str">
        <f t="shared" si="134"/>
        <v/>
      </c>
      <c r="AK1332" s="7" t="str">
        <f>IF(ISNUMBER($AJ1332),INDEX($C$1:$AB$3985,$AJ1332,AK$4),"")</f>
        <v/>
      </c>
      <c r="AL1332" s="7" t="str">
        <f>IF(ISNUMBER($AJ1332),INDEX($C$1:$AB$3985,$AJ1332,AL$4),"")</f>
        <v/>
      </c>
      <c r="AM1332" s="128"/>
      <c r="AN1332" s="128" t="str">
        <f t="shared" si="136"/>
        <v/>
      </c>
      <c r="AO1332" s="7" t="str">
        <f t="shared" si="132"/>
        <v/>
      </c>
      <c r="AP1332" s="10" t="str">
        <f t="shared" si="132"/>
        <v/>
      </c>
      <c r="AQ1332" s="310">
        <f>IF(ISNUMBER(SEARCH($T$30,AO1332)),MAX(AQ$5:AQ1331)+1,0)</f>
        <v>0</v>
      </c>
      <c r="AR1332" s="310">
        <f>IF(ISNUMBER(SEARCH($T$31,AO1332)),MAX(AR$5:AR1331)+1,0)</f>
        <v>0</v>
      </c>
      <c r="AS1332" s="128" t="str">
        <f t="shared" si="135"/>
        <v/>
      </c>
      <c r="AT1332" s="105" t="str">
        <f>IF(ISNUMBER($AS1332),INDEX($C$1:$AB$3985,$AS1332,AT$4),"")</f>
        <v/>
      </c>
      <c r="AU1332" s="128"/>
      <c r="AV1332" s="128" t="str">
        <f t="shared" si="137"/>
        <v/>
      </c>
      <c r="AW1332" s="105" t="str">
        <f>IF(ISNUMBER($AV1332),INDEX($C$1:$AB$3985,$AV1332,AW$4),"")</f>
        <v/>
      </c>
      <c r="AX1332" s="105" t="str">
        <f>IF(ISNUMBER($AV1332),INDEX($C$1:$AB$3985,$AV1332,AX$4),"")</f>
        <v/>
      </c>
      <c r="AY1332" s="128"/>
      <c r="AZ1332" s="128"/>
      <c r="BA1332" s="128" t="str">
        <f t="shared" si="138"/>
        <v/>
      </c>
      <c r="BB1332" s="105" t="str">
        <f>IF(ISNUMBER($BA1332),INDEX($C$1:$AB$3985,$BA1332,BB$4),"")</f>
        <v/>
      </c>
      <c r="BC1332" s="105"/>
    </row>
    <row r="1333" spans="1:55" x14ac:dyDescent="0.25">
      <c r="A1333" s="98"/>
      <c r="B1333" s="98">
        <f>ROW()</f>
        <v>1333</v>
      </c>
      <c r="C1333" s="73"/>
      <c r="D1333" s="179" t="s">
        <v>1405</v>
      </c>
      <c r="E1333" s="175">
        <v>23.60717</v>
      </c>
      <c r="F1333" s="176">
        <v>0</v>
      </c>
      <c r="G1333" s="176" t="s">
        <v>854</v>
      </c>
      <c r="H1333" s="176"/>
      <c r="I1333" s="176"/>
      <c r="J1333" s="172"/>
      <c r="K1333" s="173"/>
      <c r="L1333" s="178"/>
      <c r="R1333" s="3"/>
      <c r="S1333" s="106"/>
      <c r="T1333" s="106"/>
      <c r="U1333" s="106"/>
      <c r="V1333" s="106"/>
      <c r="W1333" s="106"/>
      <c r="X1333" s="106"/>
      <c r="AB1333" s="188" t="str">
        <f t="shared" si="133"/>
        <v>or30c03_023.60717</v>
      </c>
      <c r="AC1333" s="188" t="s">
        <v>1585</v>
      </c>
      <c r="AD1333" s="131"/>
      <c r="AE1333" s="131"/>
      <c r="AF1333" s="131"/>
      <c r="AG1333" s="131"/>
      <c r="AH1333" s="131"/>
      <c r="AI1333" s="131"/>
      <c r="AJ1333" s="128" t="str">
        <f t="shared" si="134"/>
        <v/>
      </c>
      <c r="AK1333" s="7" t="str">
        <f>IF(ISNUMBER($AJ1333),INDEX($C$1:$AB$3985,$AJ1333,AK$4),"")</f>
        <v/>
      </c>
      <c r="AL1333" s="7" t="str">
        <f>IF(ISNUMBER($AJ1333),INDEX($C$1:$AB$3985,$AJ1333,AL$4),"")</f>
        <v/>
      </c>
      <c r="AM1333" s="128"/>
      <c r="AN1333" s="128" t="str">
        <f t="shared" si="136"/>
        <v/>
      </c>
      <c r="AO1333" s="7" t="str">
        <f t="shared" si="132"/>
        <v/>
      </c>
      <c r="AP1333" s="10" t="str">
        <f t="shared" si="132"/>
        <v/>
      </c>
      <c r="AQ1333" s="310">
        <f>IF(ISNUMBER(SEARCH($T$30,AO1333)),MAX(AQ$5:AQ1332)+1,0)</f>
        <v>0</v>
      </c>
      <c r="AR1333" s="310">
        <f>IF(ISNUMBER(SEARCH($T$31,AO1333)),MAX(AR$5:AR1332)+1,0)</f>
        <v>0</v>
      </c>
      <c r="AS1333" s="128" t="str">
        <f t="shared" si="135"/>
        <v/>
      </c>
      <c r="AT1333" s="105" t="str">
        <f>IF(ISNUMBER($AS1333),INDEX($C$1:$AB$3985,$AS1333,AT$4),"")</f>
        <v/>
      </c>
      <c r="AU1333" s="128"/>
      <c r="AV1333" s="128" t="str">
        <f t="shared" si="137"/>
        <v/>
      </c>
      <c r="AW1333" s="105" t="str">
        <f>IF(ISNUMBER($AV1333),INDEX($C$1:$AB$3985,$AV1333,AW$4),"")</f>
        <v/>
      </c>
      <c r="AX1333" s="105" t="str">
        <f>IF(ISNUMBER($AV1333),INDEX($C$1:$AB$3985,$AV1333,AX$4),"")</f>
        <v/>
      </c>
      <c r="AY1333" s="128"/>
      <c r="AZ1333" s="128"/>
      <c r="BA1333" s="128" t="str">
        <f t="shared" si="138"/>
        <v/>
      </c>
      <c r="BB1333" s="105" t="str">
        <f>IF(ISNUMBER($BA1333),INDEX($C$1:$AB$3985,$BA1333,BB$4),"")</f>
        <v/>
      </c>
      <c r="BC1333" s="105"/>
    </row>
    <row r="1334" spans="1:55" x14ac:dyDescent="0.25">
      <c r="A1334" s="98"/>
      <c r="B1334" s="98">
        <f>ROW()</f>
        <v>1334</v>
      </c>
      <c r="C1334" s="73"/>
      <c r="D1334" s="179" t="s">
        <v>1406</v>
      </c>
      <c r="E1334" s="175">
        <v>23.287130000000001</v>
      </c>
      <c r="F1334" s="176">
        <v>0</v>
      </c>
      <c r="G1334" s="176" t="s">
        <v>854</v>
      </c>
      <c r="H1334" s="176"/>
      <c r="I1334" s="176"/>
      <c r="J1334" s="172"/>
      <c r="K1334" s="173"/>
      <c r="L1334" s="178"/>
      <c r="R1334" s="3"/>
      <c r="S1334" s="106"/>
      <c r="T1334" s="106"/>
      <c r="U1334" s="106"/>
      <c r="V1334" s="106"/>
      <c r="W1334" s="106"/>
      <c r="X1334" s="106"/>
      <c r="AB1334" s="188" t="str">
        <f t="shared" si="133"/>
        <v>or30c04_023.28713</v>
      </c>
      <c r="AC1334" s="188" t="s">
        <v>1585</v>
      </c>
      <c r="AD1334" s="131"/>
      <c r="AE1334" s="131"/>
      <c r="AF1334" s="131"/>
      <c r="AG1334" s="131"/>
      <c r="AH1334" s="131"/>
      <c r="AI1334" s="131"/>
      <c r="AJ1334" s="128" t="str">
        <f t="shared" si="134"/>
        <v/>
      </c>
      <c r="AK1334" s="7" t="str">
        <f>IF(ISNUMBER($AJ1334),INDEX($C$1:$AB$3985,$AJ1334,AK$4),"")</f>
        <v/>
      </c>
      <c r="AL1334" s="7" t="str">
        <f>IF(ISNUMBER($AJ1334),INDEX($C$1:$AB$3985,$AJ1334,AL$4),"")</f>
        <v/>
      </c>
      <c r="AM1334" s="128"/>
      <c r="AN1334" s="128" t="str">
        <f t="shared" si="136"/>
        <v/>
      </c>
      <c r="AO1334" s="7" t="str">
        <f t="shared" si="132"/>
        <v/>
      </c>
      <c r="AP1334" s="10" t="str">
        <f t="shared" si="132"/>
        <v/>
      </c>
      <c r="AQ1334" s="310">
        <f>IF(ISNUMBER(SEARCH($T$30,AO1334)),MAX(AQ$5:AQ1333)+1,0)</f>
        <v>0</v>
      </c>
      <c r="AR1334" s="310">
        <f>IF(ISNUMBER(SEARCH($T$31,AO1334)),MAX(AR$5:AR1333)+1,0)</f>
        <v>0</v>
      </c>
      <c r="AS1334" s="128" t="str">
        <f t="shared" si="135"/>
        <v/>
      </c>
      <c r="AT1334" s="105" t="str">
        <f>IF(ISNUMBER($AS1334),INDEX($C$1:$AB$3985,$AS1334,AT$4),"")</f>
        <v/>
      </c>
      <c r="AU1334" s="128"/>
      <c r="AV1334" s="128" t="str">
        <f t="shared" si="137"/>
        <v/>
      </c>
      <c r="AW1334" s="105" t="str">
        <f>IF(ISNUMBER($AV1334),INDEX($C$1:$AB$3985,$AV1334,AW$4),"")</f>
        <v/>
      </c>
      <c r="AX1334" s="105" t="str">
        <f>IF(ISNUMBER($AV1334),INDEX($C$1:$AB$3985,$AV1334,AX$4),"")</f>
        <v/>
      </c>
      <c r="AY1334" s="128"/>
      <c r="AZ1334" s="128"/>
      <c r="BA1334" s="128" t="str">
        <f t="shared" si="138"/>
        <v/>
      </c>
      <c r="BB1334" s="105" t="str">
        <f>IF(ISNUMBER($BA1334),INDEX($C$1:$AB$3985,$BA1334,BB$4),"")</f>
        <v/>
      </c>
      <c r="BC1334" s="105"/>
    </row>
    <row r="1335" spans="1:55" x14ac:dyDescent="0.25">
      <c r="A1335" s="98"/>
      <c r="B1335" s="98">
        <f>ROW()</f>
        <v>1335</v>
      </c>
      <c r="C1335" s="73"/>
      <c r="D1335" s="179" t="s">
        <v>1407</v>
      </c>
      <c r="E1335" s="175">
        <v>23.007650000000002</v>
      </c>
      <c r="F1335" s="176">
        <v>0</v>
      </c>
      <c r="G1335" s="176" t="s">
        <v>854</v>
      </c>
      <c r="H1335" s="176"/>
      <c r="I1335" s="176"/>
      <c r="J1335" s="172"/>
      <c r="K1335" s="173"/>
      <c r="L1335" s="178"/>
      <c r="R1335" s="3"/>
      <c r="S1335" s="106"/>
      <c r="T1335" s="106"/>
      <c r="U1335" s="106"/>
      <c r="V1335" s="106"/>
      <c r="W1335" s="106"/>
      <c r="X1335" s="106"/>
      <c r="AB1335" s="188" t="str">
        <f t="shared" si="133"/>
        <v>or30c05_023.00765</v>
      </c>
      <c r="AC1335" s="188" t="s">
        <v>1585</v>
      </c>
      <c r="AD1335" s="131"/>
      <c r="AE1335" s="131"/>
      <c r="AF1335" s="131"/>
      <c r="AG1335" s="131"/>
      <c r="AH1335" s="131"/>
      <c r="AI1335" s="131"/>
      <c r="AJ1335" s="128" t="str">
        <f t="shared" si="134"/>
        <v/>
      </c>
      <c r="AK1335" s="7" t="str">
        <f>IF(ISNUMBER($AJ1335),INDEX($C$1:$AB$3985,$AJ1335,AK$4),"")</f>
        <v/>
      </c>
      <c r="AL1335" s="7" t="str">
        <f>IF(ISNUMBER($AJ1335),INDEX($C$1:$AB$3985,$AJ1335,AL$4),"")</f>
        <v/>
      </c>
      <c r="AM1335" s="128"/>
      <c r="AN1335" s="128" t="str">
        <f t="shared" si="136"/>
        <v/>
      </c>
      <c r="AO1335" s="7" t="str">
        <f t="shared" si="132"/>
        <v/>
      </c>
      <c r="AP1335" s="10" t="str">
        <f t="shared" si="132"/>
        <v/>
      </c>
      <c r="AQ1335" s="310">
        <f>IF(ISNUMBER(SEARCH($T$30,AO1335)),MAX(AQ$5:AQ1334)+1,0)</f>
        <v>0</v>
      </c>
      <c r="AR1335" s="310">
        <f>IF(ISNUMBER(SEARCH($T$31,AO1335)),MAX(AR$5:AR1334)+1,0)</f>
        <v>0</v>
      </c>
      <c r="AS1335" s="128" t="str">
        <f t="shared" si="135"/>
        <v/>
      </c>
      <c r="AT1335" s="105" t="str">
        <f>IF(ISNUMBER($AS1335),INDEX($C$1:$AB$3985,$AS1335,AT$4),"")</f>
        <v/>
      </c>
      <c r="AU1335" s="128"/>
      <c r="AV1335" s="128" t="str">
        <f t="shared" si="137"/>
        <v/>
      </c>
      <c r="AW1335" s="105" t="str">
        <f>IF(ISNUMBER($AV1335),INDEX($C$1:$AB$3985,$AV1335,AW$4),"")</f>
        <v/>
      </c>
      <c r="AX1335" s="105" t="str">
        <f>IF(ISNUMBER($AV1335),INDEX($C$1:$AB$3985,$AV1335,AX$4),"")</f>
        <v/>
      </c>
      <c r="AY1335" s="128"/>
      <c r="AZ1335" s="128"/>
      <c r="BA1335" s="128" t="str">
        <f t="shared" si="138"/>
        <v/>
      </c>
      <c r="BB1335" s="105" t="str">
        <f>IF(ISNUMBER($BA1335),INDEX($C$1:$AB$3985,$BA1335,BB$4),"")</f>
        <v/>
      </c>
      <c r="BC1335" s="105"/>
    </row>
    <row r="1336" spans="1:55" x14ac:dyDescent="0.25">
      <c r="A1336" s="98"/>
      <c r="B1336" s="98">
        <f>ROW()</f>
        <v>1336</v>
      </c>
      <c r="C1336" s="73"/>
      <c r="D1336" s="179" t="s">
        <v>1408</v>
      </c>
      <c r="E1336" s="175">
        <v>22.45513</v>
      </c>
      <c r="F1336" s="176">
        <v>0</v>
      </c>
      <c r="G1336" s="176" t="s">
        <v>854</v>
      </c>
      <c r="H1336" s="176"/>
      <c r="I1336" s="176"/>
      <c r="J1336" s="172"/>
      <c r="K1336" s="173"/>
      <c r="L1336" s="178"/>
      <c r="R1336" s="3"/>
      <c r="S1336" s="106"/>
      <c r="T1336" s="106"/>
      <c r="U1336" s="106"/>
      <c r="V1336" s="106"/>
      <c r="W1336" s="106"/>
      <c r="X1336" s="106"/>
      <c r="AB1336" s="188" t="str">
        <f t="shared" si="133"/>
        <v>or30c06_022.45513</v>
      </c>
      <c r="AC1336" s="188" t="s">
        <v>1585</v>
      </c>
      <c r="AD1336" s="131"/>
      <c r="AE1336" s="131"/>
      <c r="AF1336" s="131"/>
      <c r="AG1336" s="131"/>
      <c r="AH1336" s="131"/>
      <c r="AI1336" s="131"/>
      <c r="AJ1336" s="128" t="str">
        <f t="shared" si="134"/>
        <v/>
      </c>
      <c r="AK1336" s="7" t="str">
        <f>IF(ISNUMBER($AJ1336),INDEX($C$1:$AB$3985,$AJ1336,AK$4),"")</f>
        <v/>
      </c>
      <c r="AL1336" s="7" t="str">
        <f>IF(ISNUMBER($AJ1336),INDEX($C$1:$AB$3985,$AJ1336,AL$4),"")</f>
        <v/>
      </c>
      <c r="AM1336" s="128"/>
      <c r="AN1336" s="128" t="str">
        <f t="shared" si="136"/>
        <v/>
      </c>
      <c r="AO1336" s="7" t="str">
        <f t="shared" si="132"/>
        <v/>
      </c>
      <c r="AP1336" s="10" t="str">
        <f t="shared" si="132"/>
        <v/>
      </c>
      <c r="AQ1336" s="310">
        <f>IF(ISNUMBER(SEARCH($T$30,AO1336)),MAX(AQ$5:AQ1335)+1,0)</f>
        <v>0</v>
      </c>
      <c r="AR1336" s="310">
        <f>IF(ISNUMBER(SEARCH($T$31,AO1336)),MAX(AR$5:AR1335)+1,0)</f>
        <v>0</v>
      </c>
      <c r="AS1336" s="128" t="str">
        <f t="shared" si="135"/>
        <v/>
      </c>
      <c r="AT1336" s="105" t="str">
        <f>IF(ISNUMBER($AS1336),INDEX($C$1:$AB$3985,$AS1336,AT$4),"")</f>
        <v/>
      </c>
      <c r="AU1336" s="128"/>
      <c r="AV1336" s="128" t="str">
        <f t="shared" si="137"/>
        <v/>
      </c>
      <c r="AW1336" s="105" t="str">
        <f>IF(ISNUMBER($AV1336),INDEX($C$1:$AB$3985,$AV1336,AW$4),"")</f>
        <v/>
      </c>
      <c r="AX1336" s="105" t="str">
        <f>IF(ISNUMBER($AV1336),INDEX($C$1:$AB$3985,$AV1336,AX$4),"")</f>
        <v/>
      </c>
      <c r="AY1336" s="128"/>
      <c r="AZ1336" s="128"/>
      <c r="BA1336" s="128" t="str">
        <f t="shared" si="138"/>
        <v/>
      </c>
      <c r="BB1336" s="105" t="str">
        <f>IF(ISNUMBER($BA1336),INDEX($C$1:$AB$3985,$BA1336,BB$4),"")</f>
        <v/>
      </c>
      <c r="BC1336" s="105"/>
    </row>
    <row r="1337" spans="1:55" x14ac:dyDescent="0.25">
      <c r="A1337" s="98"/>
      <c r="B1337" s="98">
        <f>ROW()</f>
        <v>1337</v>
      </c>
      <c r="C1337" s="73"/>
      <c r="D1337" s="179" t="s">
        <v>1409</v>
      </c>
      <c r="E1337" s="175">
        <v>21.350619999999999</v>
      </c>
      <c r="F1337" s="175">
        <v>0</v>
      </c>
      <c r="G1337" s="176" t="s">
        <v>854</v>
      </c>
      <c r="H1337" s="176"/>
      <c r="I1337" s="176"/>
      <c r="J1337" s="172"/>
      <c r="K1337" s="173"/>
      <c r="L1337" s="178"/>
      <c r="M1337" s="36"/>
      <c r="N1337" s="36"/>
      <c r="O1337" s="36"/>
      <c r="P1337" s="36"/>
      <c r="Q1337" s="36"/>
      <c r="R1337" s="3"/>
      <c r="S1337" s="106"/>
      <c r="T1337" s="106"/>
      <c r="U1337" s="106"/>
      <c r="V1337" s="106"/>
      <c r="W1337" s="106"/>
      <c r="X1337" s="106"/>
      <c r="Y1337" s="36"/>
      <c r="Z1337" s="36"/>
      <c r="AA1337" s="36"/>
      <c r="AB1337" s="188" t="str">
        <f t="shared" si="133"/>
        <v>or30c07_021.35062</v>
      </c>
      <c r="AC1337" s="188" t="s">
        <v>1585</v>
      </c>
      <c r="AD1337" s="131"/>
      <c r="AE1337" s="131"/>
      <c r="AF1337" s="131"/>
      <c r="AG1337" s="131"/>
      <c r="AH1337" s="131"/>
      <c r="AI1337" s="131"/>
      <c r="AJ1337" s="128" t="str">
        <f t="shared" si="134"/>
        <v/>
      </c>
      <c r="AK1337" s="7" t="str">
        <f>IF(ISNUMBER($AJ1337),INDEX($C$1:$AB$3985,$AJ1337,AK$4),"")</f>
        <v/>
      </c>
      <c r="AL1337" s="7" t="str">
        <f>IF(ISNUMBER($AJ1337),INDEX($C$1:$AB$3985,$AJ1337,AL$4),"")</f>
        <v/>
      </c>
      <c r="AM1337" s="128"/>
      <c r="AN1337" s="128" t="str">
        <f t="shared" si="136"/>
        <v/>
      </c>
      <c r="AO1337" s="7" t="str">
        <f t="shared" si="132"/>
        <v/>
      </c>
      <c r="AP1337" s="10" t="str">
        <f t="shared" si="132"/>
        <v/>
      </c>
      <c r="AQ1337" s="310">
        <f>IF(ISNUMBER(SEARCH($T$30,AO1337)),MAX(AQ$5:AQ1336)+1,0)</f>
        <v>0</v>
      </c>
      <c r="AR1337" s="310">
        <f>IF(ISNUMBER(SEARCH($T$31,AO1337)),MAX(AR$5:AR1336)+1,0)</f>
        <v>0</v>
      </c>
      <c r="AS1337" s="128" t="str">
        <f t="shared" si="135"/>
        <v/>
      </c>
      <c r="AT1337" s="105" t="str">
        <f>IF(ISNUMBER($AS1337),INDEX($C$1:$AB$3985,$AS1337,AT$4),"")</f>
        <v/>
      </c>
      <c r="AU1337" s="128"/>
      <c r="AV1337" s="128" t="str">
        <f t="shared" si="137"/>
        <v/>
      </c>
      <c r="AW1337" s="105" t="str">
        <f>IF(ISNUMBER($AV1337),INDEX($C$1:$AB$3985,$AV1337,AW$4),"")</f>
        <v/>
      </c>
      <c r="AX1337" s="105" t="str">
        <f>IF(ISNUMBER($AV1337),INDEX($C$1:$AB$3985,$AV1337,AX$4),"")</f>
        <v/>
      </c>
      <c r="AY1337" s="128"/>
      <c r="AZ1337" s="128"/>
      <c r="BA1337" s="128" t="str">
        <f t="shared" si="138"/>
        <v/>
      </c>
      <c r="BB1337" s="105" t="str">
        <f>IF(ISNUMBER($BA1337),INDEX($C$1:$AB$3985,$BA1337,BB$4),"")</f>
        <v/>
      </c>
      <c r="BC1337" s="105"/>
    </row>
    <row r="1338" spans="1:55" x14ac:dyDescent="0.25">
      <c r="A1338" s="98"/>
      <c r="B1338" s="98">
        <f>ROW()</f>
        <v>1338</v>
      </c>
      <c r="C1338" s="73"/>
      <c r="D1338" s="179" t="s">
        <v>1410</v>
      </c>
      <c r="E1338" s="175">
        <v>20.223130000000001</v>
      </c>
      <c r="F1338" s="175">
        <v>0</v>
      </c>
      <c r="G1338" s="176" t="s">
        <v>854</v>
      </c>
      <c r="H1338" s="176"/>
      <c r="I1338" s="176"/>
      <c r="J1338" s="172"/>
      <c r="K1338" s="173"/>
      <c r="L1338" s="178"/>
      <c r="M1338" s="36"/>
      <c r="N1338" s="36"/>
      <c r="O1338" s="36"/>
      <c r="P1338" s="36"/>
      <c r="Q1338" s="36"/>
      <c r="R1338" s="3"/>
      <c r="S1338" s="106"/>
      <c r="T1338" s="106"/>
      <c r="U1338" s="106"/>
      <c r="V1338" s="106"/>
      <c r="W1338" s="106"/>
      <c r="X1338" s="106"/>
      <c r="Y1338" s="36"/>
      <c r="Z1338" s="36"/>
      <c r="AA1338" s="36"/>
      <c r="AB1338" s="188" t="str">
        <f t="shared" si="133"/>
        <v>or30c08_020.22313</v>
      </c>
      <c r="AC1338" s="188" t="s">
        <v>1585</v>
      </c>
      <c r="AD1338" s="131"/>
      <c r="AE1338" s="131"/>
      <c r="AF1338" s="131"/>
      <c r="AG1338" s="131"/>
      <c r="AH1338" s="131"/>
      <c r="AI1338" s="131"/>
      <c r="AJ1338" s="128" t="str">
        <f t="shared" si="134"/>
        <v/>
      </c>
      <c r="AK1338" s="7" t="str">
        <f>IF(ISNUMBER($AJ1338),INDEX($C$1:$AB$3985,$AJ1338,AK$4),"")</f>
        <v/>
      </c>
      <c r="AL1338" s="7" t="str">
        <f>IF(ISNUMBER($AJ1338),INDEX($C$1:$AB$3985,$AJ1338,AL$4),"")</f>
        <v/>
      </c>
      <c r="AM1338" s="128"/>
      <c r="AN1338" s="128" t="str">
        <f t="shared" si="136"/>
        <v/>
      </c>
      <c r="AO1338" s="7" t="str">
        <f t="shared" si="132"/>
        <v/>
      </c>
      <c r="AP1338" s="10" t="str">
        <f t="shared" si="132"/>
        <v/>
      </c>
      <c r="AQ1338" s="310">
        <f>IF(ISNUMBER(SEARCH($T$30,AO1338)),MAX(AQ$5:AQ1337)+1,0)</f>
        <v>0</v>
      </c>
      <c r="AR1338" s="310">
        <f>IF(ISNUMBER(SEARCH($T$31,AO1338)),MAX(AR$5:AR1337)+1,0)</f>
        <v>0</v>
      </c>
      <c r="AS1338" s="128" t="str">
        <f t="shared" si="135"/>
        <v/>
      </c>
      <c r="AT1338" s="105" t="str">
        <f>IF(ISNUMBER($AS1338),INDEX($C$1:$AB$3985,$AS1338,AT$4),"")</f>
        <v/>
      </c>
      <c r="AU1338" s="128"/>
      <c r="AV1338" s="128" t="str">
        <f t="shared" si="137"/>
        <v/>
      </c>
      <c r="AW1338" s="105" t="str">
        <f>IF(ISNUMBER($AV1338),INDEX($C$1:$AB$3985,$AV1338,AW$4),"")</f>
        <v/>
      </c>
      <c r="AX1338" s="105" t="str">
        <f>IF(ISNUMBER($AV1338),INDEX($C$1:$AB$3985,$AV1338,AX$4),"")</f>
        <v/>
      </c>
      <c r="AY1338" s="128"/>
      <c r="AZ1338" s="128"/>
      <c r="BA1338" s="128" t="str">
        <f t="shared" si="138"/>
        <v/>
      </c>
      <c r="BB1338" s="105" t="str">
        <f>IF(ISNUMBER($BA1338),INDEX($C$1:$AB$3985,$BA1338,BB$4),"")</f>
        <v/>
      </c>
      <c r="BC1338" s="105"/>
    </row>
    <row r="1339" spans="1:55" x14ac:dyDescent="0.25">
      <c r="A1339" s="98"/>
      <c r="B1339" s="98">
        <f>ROW()</f>
        <v>1339</v>
      </c>
      <c r="C1339" s="73"/>
      <c r="D1339" s="179" t="s">
        <v>1411</v>
      </c>
      <c r="E1339" s="175">
        <v>19.11721</v>
      </c>
      <c r="F1339" s="175">
        <v>0</v>
      </c>
      <c r="G1339" s="176" t="s">
        <v>854</v>
      </c>
      <c r="H1339" s="176"/>
      <c r="I1339" s="176"/>
      <c r="J1339" s="172"/>
      <c r="K1339" s="173"/>
      <c r="L1339" s="178"/>
      <c r="M1339" s="36"/>
      <c r="N1339" s="36"/>
      <c r="O1339" s="36"/>
      <c r="P1339" s="36"/>
      <c r="Q1339" s="36"/>
      <c r="R1339" s="3"/>
      <c r="S1339" s="106"/>
      <c r="T1339" s="106"/>
      <c r="U1339" s="106"/>
      <c r="V1339" s="106"/>
      <c r="W1339" s="106"/>
      <c r="X1339" s="106"/>
      <c r="Y1339" s="36"/>
      <c r="Z1339" s="36"/>
      <c r="AA1339" s="36"/>
      <c r="AB1339" s="188" t="str">
        <f t="shared" si="133"/>
        <v>or30c09_019.11721</v>
      </c>
      <c r="AC1339" s="188" t="s">
        <v>1585</v>
      </c>
      <c r="AD1339" s="131"/>
      <c r="AE1339" s="131"/>
      <c r="AF1339" s="131"/>
      <c r="AG1339" s="131"/>
      <c r="AH1339" s="131"/>
      <c r="AI1339" s="131"/>
      <c r="AJ1339" s="128" t="str">
        <f t="shared" si="134"/>
        <v/>
      </c>
      <c r="AK1339" s="7" t="str">
        <f>IF(ISNUMBER($AJ1339),INDEX($C$1:$AB$3985,$AJ1339,AK$4),"")</f>
        <v/>
      </c>
      <c r="AL1339" s="7" t="str">
        <f>IF(ISNUMBER($AJ1339),INDEX($C$1:$AB$3985,$AJ1339,AL$4),"")</f>
        <v/>
      </c>
      <c r="AM1339" s="128"/>
      <c r="AN1339" s="128" t="str">
        <f t="shared" si="136"/>
        <v/>
      </c>
      <c r="AO1339" s="7" t="str">
        <f t="shared" si="132"/>
        <v/>
      </c>
      <c r="AP1339" s="10" t="str">
        <f t="shared" si="132"/>
        <v/>
      </c>
      <c r="AQ1339" s="310">
        <f>IF(ISNUMBER(SEARCH($T$30,AO1339)),MAX(AQ$5:AQ1338)+1,0)</f>
        <v>0</v>
      </c>
      <c r="AR1339" s="310">
        <f>IF(ISNUMBER(SEARCH($T$31,AO1339)),MAX(AR$5:AR1338)+1,0)</f>
        <v>0</v>
      </c>
      <c r="AS1339" s="128" t="str">
        <f t="shared" si="135"/>
        <v/>
      </c>
      <c r="AT1339" s="105" t="str">
        <f>IF(ISNUMBER($AS1339),INDEX($C$1:$AB$3985,$AS1339,AT$4),"")</f>
        <v/>
      </c>
      <c r="AU1339" s="128"/>
      <c r="AV1339" s="128" t="str">
        <f t="shared" si="137"/>
        <v/>
      </c>
      <c r="AW1339" s="105" t="str">
        <f>IF(ISNUMBER($AV1339),INDEX($C$1:$AB$3985,$AV1339,AW$4),"")</f>
        <v/>
      </c>
      <c r="AX1339" s="105" t="str">
        <f>IF(ISNUMBER($AV1339),INDEX($C$1:$AB$3985,$AV1339,AX$4),"")</f>
        <v/>
      </c>
      <c r="AY1339" s="128"/>
      <c r="AZ1339" s="128"/>
      <c r="BA1339" s="128" t="str">
        <f t="shared" si="138"/>
        <v/>
      </c>
      <c r="BB1339" s="105" t="str">
        <f>IF(ISNUMBER($BA1339),INDEX($C$1:$AB$3985,$BA1339,BB$4),"")</f>
        <v/>
      </c>
      <c r="BC1339" s="105"/>
    </row>
    <row r="1340" spans="1:55" x14ac:dyDescent="0.25">
      <c r="A1340" s="98"/>
      <c r="B1340" s="98">
        <f>ROW()</f>
        <v>1340</v>
      </c>
      <c r="C1340" s="73"/>
      <c r="D1340" s="179" t="s">
        <v>1412</v>
      </c>
      <c r="E1340" s="175">
        <v>17.83314</v>
      </c>
      <c r="F1340" s="175">
        <v>0</v>
      </c>
      <c r="G1340" s="176" t="s">
        <v>854</v>
      </c>
      <c r="H1340" s="176"/>
      <c r="I1340" s="176"/>
      <c r="J1340" s="172"/>
      <c r="K1340" s="173"/>
      <c r="L1340" s="178"/>
      <c r="M1340" s="36"/>
      <c r="N1340" s="36"/>
      <c r="O1340" s="36"/>
      <c r="P1340" s="36"/>
      <c r="Q1340" s="36"/>
      <c r="R1340" s="3"/>
      <c r="S1340" s="106"/>
      <c r="T1340" s="106"/>
      <c r="U1340" s="106"/>
      <c r="V1340" s="106"/>
      <c r="W1340" s="106"/>
      <c r="X1340" s="106"/>
      <c r="Y1340" s="36"/>
      <c r="Z1340" s="36"/>
      <c r="AA1340" s="36"/>
      <c r="AB1340" s="188" t="str">
        <f t="shared" si="133"/>
        <v>or30c10_017.83314</v>
      </c>
      <c r="AC1340" s="188" t="s">
        <v>1585</v>
      </c>
      <c r="AD1340" s="131"/>
      <c r="AE1340" s="131"/>
      <c r="AF1340" s="131"/>
      <c r="AG1340" s="131"/>
      <c r="AH1340" s="131"/>
      <c r="AI1340" s="131"/>
      <c r="AJ1340" s="128" t="str">
        <f t="shared" si="134"/>
        <v/>
      </c>
      <c r="AK1340" s="7" t="str">
        <f>IF(ISNUMBER($AJ1340),INDEX($C$1:$AB$3985,$AJ1340,AK$4),"")</f>
        <v/>
      </c>
      <c r="AL1340" s="7" t="str">
        <f>IF(ISNUMBER($AJ1340),INDEX($C$1:$AB$3985,$AJ1340,AL$4),"")</f>
        <v/>
      </c>
      <c r="AM1340" s="128"/>
      <c r="AN1340" s="128" t="str">
        <f t="shared" si="136"/>
        <v/>
      </c>
      <c r="AO1340" s="7" t="str">
        <f t="shared" si="132"/>
        <v/>
      </c>
      <c r="AP1340" s="10" t="str">
        <f t="shared" si="132"/>
        <v/>
      </c>
      <c r="AQ1340" s="310">
        <f>IF(ISNUMBER(SEARCH($T$30,AO1340)),MAX(AQ$5:AQ1339)+1,0)</f>
        <v>0</v>
      </c>
      <c r="AR1340" s="310">
        <f>IF(ISNUMBER(SEARCH($T$31,AO1340)),MAX(AR$5:AR1339)+1,0)</f>
        <v>0</v>
      </c>
      <c r="AS1340" s="128" t="str">
        <f t="shared" si="135"/>
        <v/>
      </c>
      <c r="AT1340" s="105" t="str">
        <f>IF(ISNUMBER($AS1340),INDEX($C$1:$AB$3985,$AS1340,AT$4),"")</f>
        <v/>
      </c>
      <c r="AU1340" s="128"/>
      <c r="AV1340" s="128" t="str">
        <f t="shared" si="137"/>
        <v/>
      </c>
      <c r="AW1340" s="105" t="str">
        <f>IF(ISNUMBER($AV1340),INDEX($C$1:$AB$3985,$AV1340,AW$4),"")</f>
        <v/>
      </c>
      <c r="AX1340" s="105" t="str">
        <f>IF(ISNUMBER($AV1340),INDEX($C$1:$AB$3985,$AV1340,AX$4),"")</f>
        <v/>
      </c>
      <c r="AY1340" s="128"/>
      <c r="AZ1340" s="128"/>
      <c r="BA1340" s="128" t="str">
        <f t="shared" si="138"/>
        <v/>
      </c>
      <c r="BB1340" s="105" t="str">
        <f>IF(ISNUMBER($BA1340),INDEX($C$1:$AB$3985,$BA1340,BB$4),"")</f>
        <v/>
      </c>
      <c r="BC1340" s="105"/>
    </row>
    <row r="1341" spans="1:55" x14ac:dyDescent="0.25">
      <c r="A1341" s="98"/>
      <c r="B1341" s="98">
        <f>ROW()</f>
        <v>1341</v>
      </c>
      <c r="C1341" s="73"/>
      <c r="D1341" s="179" t="s">
        <v>1413</v>
      </c>
      <c r="E1341" s="175">
        <v>16.7134</v>
      </c>
      <c r="F1341" s="175">
        <v>0</v>
      </c>
      <c r="G1341" s="176" t="s">
        <v>854</v>
      </c>
      <c r="H1341" s="176"/>
      <c r="I1341" s="176"/>
      <c r="J1341" s="172"/>
      <c r="K1341" s="173"/>
      <c r="L1341" s="178"/>
      <c r="M1341" s="36"/>
      <c r="N1341" s="36"/>
      <c r="O1341" s="36"/>
      <c r="P1341" s="36"/>
      <c r="Q1341" s="36"/>
      <c r="R1341" s="3"/>
      <c r="S1341" s="106"/>
      <c r="T1341" s="106"/>
      <c r="U1341" s="106"/>
      <c r="V1341" s="106"/>
      <c r="W1341" s="106"/>
      <c r="X1341" s="106"/>
      <c r="Y1341" s="36"/>
      <c r="Z1341" s="36"/>
      <c r="AA1341" s="36"/>
      <c r="AB1341" s="188" t="str">
        <f t="shared" si="133"/>
        <v>or30c11_016.7134</v>
      </c>
      <c r="AC1341" s="188" t="s">
        <v>1585</v>
      </c>
      <c r="AD1341" s="131"/>
      <c r="AE1341" s="131"/>
      <c r="AF1341" s="131"/>
      <c r="AG1341" s="131"/>
      <c r="AH1341" s="131"/>
      <c r="AI1341" s="131"/>
      <c r="AJ1341" s="128" t="str">
        <f t="shared" si="134"/>
        <v/>
      </c>
      <c r="AK1341" s="7" t="str">
        <f>IF(ISNUMBER($AJ1341),INDEX($C$1:$AB$3985,$AJ1341,AK$4),"")</f>
        <v/>
      </c>
      <c r="AL1341" s="7" t="str">
        <f>IF(ISNUMBER($AJ1341),INDEX($C$1:$AB$3985,$AJ1341,AL$4),"")</f>
        <v/>
      </c>
      <c r="AM1341" s="128"/>
      <c r="AN1341" s="128" t="str">
        <f t="shared" si="136"/>
        <v/>
      </c>
      <c r="AO1341" s="7" t="str">
        <f t="shared" si="132"/>
        <v/>
      </c>
      <c r="AP1341" s="10" t="str">
        <f t="shared" si="132"/>
        <v/>
      </c>
      <c r="AQ1341" s="310">
        <f>IF(ISNUMBER(SEARCH($T$30,AO1341)),MAX(AQ$5:AQ1340)+1,0)</f>
        <v>0</v>
      </c>
      <c r="AR1341" s="310">
        <f>IF(ISNUMBER(SEARCH($T$31,AO1341)),MAX(AR$5:AR1340)+1,0)</f>
        <v>0</v>
      </c>
      <c r="AS1341" s="128" t="str">
        <f t="shared" si="135"/>
        <v/>
      </c>
      <c r="AT1341" s="105" t="str">
        <f>IF(ISNUMBER($AS1341),INDEX($C$1:$AB$3985,$AS1341,AT$4),"")</f>
        <v/>
      </c>
      <c r="AU1341" s="128"/>
      <c r="AV1341" s="128" t="str">
        <f t="shared" si="137"/>
        <v/>
      </c>
      <c r="AW1341" s="105" t="str">
        <f>IF(ISNUMBER($AV1341),INDEX($C$1:$AB$3985,$AV1341,AW$4),"")</f>
        <v/>
      </c>
      <c r="AX1341" s="105" t="str">
        <f>IF(ISNUMBER($AV1341),INDEX($C$1:$AB$3985,$AV1341,AX$4),"")</f>
        <v/>
      </c>
      <c r="AY1341" s="128"/>
      <c r="AZ1341" s="128"/>
      <c r="BA1341" s="128" t="str">
        <f t="shared" si="138"/>
        <v/>
      </c>
      <c r="BB1341" s="105" t="str">
        <f>IF(ISNUMBER($BA1341),INDEX($C$1:$AB$3985,$BA1341,BB$4),"")</f>
        <v/>
      </c>
      <c r="BC1341" s="105"/>
    </row>
    <row r="1342" spans="1:55" x14ac:dyDescent="0.25">
      <c r="A1342" s="98"/>
      <c r="B1342" s="98">
        <f>ROW()</f>
        <v>1342</v>
      </c>
      <c r="C1342" s="73"/>
      <c r="D1342" s="179" t="s">
        <v>1414</v>
      </c>
      <c r="E1342" s="175">
        <v>15.761139999999999</v>
      </c>
      <c r="F1342" s="175">
        <v>0</v>
      </c>
      <c r="G1342" s="176" t="s">
        <v>854</v>
      </c>
      <c r="H1342" s="176"/>
      <c r="I1342" s="176"/>
      <c r="J1342" s="172"/>
      <c r="K1342" s="173"/>
      <c r="L1342" s="178"/>
      <c r="M1342" s="36"/>
      <c r="N1342" s="36"/>
      <c r="O1342" s="36"/>
      <c r="P1342" s="36"/>
      <c r="Q1342" s="36"/>
      <c r="R1342" s="3"/>
      <c r="S1342" s="106"/>
      <c r="T1342" s="106"/>
      <c r="U1342" s="106"/>
      <c r="V1342" s="106"/>
      <c r="W1342" s="106"/>
      <c r="X1342" s="106"/>
      <c r="Y1342" s="36"/>
      <c r="Z1342" s="36"/>
      <c r="AA1342" s="36"/>
      <c r="AB1342" s="188" t="str">
        <f t="shared" si="133"/>
        <v>or30c12_015.76114</v>
      </c>
      <c r="AC1342" s="188" t="s">
        <v>1585</v>
      </c>
      <c r="AD1342" s="131"/>
      <c r="AE1342" s="131"/>
      <c r="AF1342" s="131"/>
      <c r="AG1342" s="131"/>
      <c r="AH1342" s="131"/>
      <c r="AI1342" s="131"/>
      <c r="AJ1342" s="128" t="str">
        <f t="shared" si="134"/>
        <v/>
      </c>
      <c r="AK1342" s="7" t="str">
        <f>IF(ISNUMBER($AJ1342),INDEX($C$1:$AB$3985,$AJ1342,AK$4),"")</f>
        <v/>
      </c>
      <c r="AL1342" s="7" t="str">
        <f>IF(ISNUMBER($AJ1342),INDEX($C$1:$AB$3985,$AJ1342,AL$4),"")</f>
        <v/>
      </c>
      <c r="AM1342" s="128"/>
      <c r="AN1342" s="128" t="str">
        <f t="shared" si="136"/>
        <v/>
      </c>
      <c r="AO1342" s="7" t="str">
        <f t="shared" si="132"/>
        <v/>
      </c>
      <c r="AP1342" s="10" t="str">
        <f t="shared" si="132"/>
        <v/>
      </c>
      <c r="AQ1342" s="310">
        <f>IF(ISNUMBER(SEARCH($T$30,AO1342)),MAX(AQ$5:AQ1341)+1,0)</f>
        <v>0</v>
      </c>
      <c r="AR1342" s="310">
        <f>IF(ISNUMBER(SEARCH($T$31,AO1342)),MAX(AR$5:AR1341)+1,0)</f>
        <v>0</v>
      </c>
      <c r="AS1342" s="128" t="str">
        <f t="shared" si="135"/>
        <v/>
      </c>
      <c r="AT1342" s="105" t="str">
        <f>IF(ISNUMBER($AS1342),INDEX($C$1:$AB$3985,$AS1342,AT$4),"")</f>
        <v/>
      </c>
      <c r="AU1342" s="128"/>
      <c r="AV1342" s="128" t="str">
        <f t="shared" si="137"/>
        <v/>
      </c>
      <c r="AW1342" s="105" t="str">
        <f>IF(ISNUMBER($AV1342),INDEX($C$1:$AB$3985,$AV1342,AW$4),"")</f>
        <v/>
      </c>
      <c r="AX1342" s="105" t="str">
        <f>IF(ISNUMBER($AV1342),INDEX($C$1:$AB$3985,$AV1342,AX$4),"")</f>
        <v/>
      </c>
      <c r="AY1342" s="128"/>
      <c r="AZ1342" s="128"/>
      <c r="BA1342" s="128" t="str">
        <f t="shared" si="138"/>
        <v/>
      </c>
      <c r="BB1342" s="105" t="str">
        <f>IF(ISNUMBER($BA1342),INDEX($C$1:$AB$3985,$BA1342,BB$4),"")</f>
        <v/>
      </c>
      <c r="BC1342" s="105"/>
    </row>
    <row r="1343" spans="1:55" x14ac:dyDescent="0.25">
      <c r="A1343" s="98"/>
      <c r="B1343" s="98">
        <f>ROW()</f>
        <v>1343</v>
      </c>
      <c r="C1343" s="73"/>
      <c r="D1343" s="179" t="s">
        <v>1415</v>
      </c>
      <c r="E1343" s="175">
        <v>14.74699</v>
      </c>
      <c r="F1343" s="176">
        <v>0</v>
      </c>
      <c r="G1343" s="176" t="s">
        <v>854</v>
      </c>
      <c r="H1343" s="176"/>
      <c r="I1343" s="176"/>
      <c r="J1343" s="172"/>
      <c r="K1343" s="173"/>
      <c r="L1343" s="178"/>
      <c r="R1343" s="3"/>
      <c r="S1343" s="106"/>
      <c r="T1343" s="106"/>
      <c r="U1343" s="106"/>
      <c r="V1343" s="106"/>
      <c r="W1343" s="106"/>
      <c r="X1343" s="106"/>
      <c r="AB1343" s="188" t="str">
        <f t="shared" si="133"/>
        <v>or30c13_014.74699</v>
      </c>
      <c r="AC1343" s="188" t="s">
        <v>1585</v>
      </c>
      <c r="AD1343" s="131"/>
      <c r="AE1343" s="131"/>
      <c r="AF1343" s="131"/>
      <c r="AG1343" s="131"/>
      <c r="AH1343" s="131"/>
      <c r="AI1343" s="131"/>
      <c r="AJ1343" s="128" t="str">
        <f t="shared" si="134"/>
        <v/>
      </c>
      <c r="AK1343" s="7" t="str">
        <f>IF(ISNUMBER($AJ1343),INDEX($C$1:$AB$3985,$AJ1343,AK$4),"")</f>
        <v/>
      </c>
      <c r="AL1343" s="7" t="str">
        <f>IF(ISNUMBER($AJ1343),INDEX($C$1:$AB$3985,$AJ1343,AL$4),"")</f>
        <v/>
      </c>
      <c r="AM1343" s="128"/>
      <c r="AN1343" s="128" t="str">
        <f t="shared" si="136"/>
        <v/>
      </c>
      <c r="AO1343" s="7" t="str">
        <f t="shared" ref="AO1343:AP1406" si="139">IF(ISNUMBER($AN1343),INDEX($C$1:$AB$2294,$AN1343,AO$4),"")</f>
        <v/>
      </c>
      <c r="AP1343" s="10" t="str">
        <f t="shared" si="139"/>
        <v/>
      </c>
      <c r="AQ1343" s="310">
        <f>IF(ISNUMBER(SEARCH($T$30,AO1343)),MAX(AQ$5:AQ1342)+1,0)</f>
        <v>0</v>
      </c>
      <c r="AR1343" s="310">
        <f>IF(ISNUMBER(SEARCH($T$31,AO1343)),MAX(AR$5:AR1342)+1,0)</f>
        <v>0</v>
      </c>
      <c r="AS1343" s="128" t="str">
        <f t="shared" si="135"/>
        <v/>
      </c>
      <c r="AT1343" s="105" t="str">
        <f>IF(ISNUMBER($AS1343),INDEX($C$1:$AB$3985,$AS1343,AT$4),"")</f>
        <v/>
      </c>
      <c r="AU1343" s="128"/>
      <c r="AV1343" s="128" t="str">
        <f t="shared" si="137"/>
        <v/>
      </c>
      <c r="AW1343" s="105" t="str">
        <f>IF(ISNUMBER($AV1343),INDEX($C$1:$AB$3985,$AV1343,AW$4),"")</f>
        <v/>
      </c>
      <c r="AX1343" s="105" t="str">
        <f>IF(ISNUMBER($AV1343),INDEX($C$1:$AB$3985,$AV1343,AX$4),"")</f>
        <v/>
      </c>
      <c r="AY1343" s="128"/>
      <c r="AZ1343" s="128"/>
      <c r="BA1343" s="128" t="str">
        <f t="shared" si="138"/>
        <v/>
      </c>
      <c r="BB1343" s="105" t="str">
        <f>IF(ISNUMBER($BA1343),INDEX($C$1:$AB$3985,$BA1343,BB$4),"")</f>
        <v/>
      </c>
      <c r="BC1343" s="105"/>
    </row>
    <row r="1344" spans="1:55" x14ac:dyDescent="0.25">
      <c r="A1344" s="98"/>
      <c r="B1344" s="98">
        <f>ROW()</f>
        <v>1344</v>
      </c>
      <c r="C1344" s="73"/>
      <c r="D1344" s="179" t="s">
        <v>1416</v>
      </c>
      <c r="E1344" s="175">
        <v>13.32119</v>
      </c>
      <c r="F1344" s="176">
        <v>0</v>
      </c>
      <c r="G1344" s="176" t="s">
        <v>854</v>
      </c>
      <c r="H1344" s="176"/>
      <c r="I1344" s="176"/>
      <c r="J1344" s="172"/>
      <c r="K1344" s="173"/>
      <c r="L1344" s="178"/>
      <c r="R1344" s="3"/>
      <c r="S1344" s="106"/>
      <c r="T1344" s="106"/>
      <c r="U1344" s="106"/>
      <c r="V1344" s="106"/>
      <c r="W1344" s="106"/>
      <c r="X1344" s="106"/>
      <c r="AB1344" s="188" t="str">
        <f t="shared" si="133"/>
        <v>or30c14_013.32119</v>
      </c>
      <c r="AC1344" s="188" t="s">
        <v>1585</v>
      </c>
      <c r="AD1344" s="131"/>
      <c r="AE1344" s="131"/>
      <c r="AF1344" s="131"/>
      <c r="AG1344" s="131"/>
      <c r="AH1344" s="131"/>
      <c r="AI1344" s="131"/>
      <c r="AJ1344" s="128" t="str">
        <f t="shared" si="134"/>
        <v/>
      </c>
      <c r="AK1344" s="7" t="str">
        <f>IF(ISNUMBER($AJ1344),INDEX($C$1:$AB$3985,$AJ1344,AK$4),"")</f>
        <v/>
      </c>
      <c r="AL1344" s="7" t="str">
        <f>IF(ISNUMBER($AJ1344),INDEX($C$1:$AB$3985,$AJ1344,AL$4),"")</f>
        <v/>
      </c>
      <c r="AM1344" s="128"/>
      <c r="AN1344" s="128" t="str">
        <f t="shared" si="136"/>
        <v/>
      </c>
      <c r="AO1344" s="7" t="str">
        <f t="shared" si="139"/>
        <v/>
      </c>
      <c r="AP1344" s="10" t="str">
        <f t="shared" si="139"/>
        <v/>
      </c>
      <c r="AQ1344" s="310">
        <f>IF(ISNUMBER(SEARCH($T$30,AO1344)),MAX(AQ$5:AQ1343)+1,0)</f>
        <v>0</v>
      </c>
      <c r="AR1344" s="310">
        <f>IF(ISNUMBER(SEARCH($T$31,AO1344)),MAX(AR$5:AR1343)+1,0)</f>
        <v>0</v>
      </c>
      <c r="AS1344" s="128" t="str">
        <f t="shared" si="135"/>
        <v/>
      </c>
      <c r="AT1344" s="105" t="str">
        <f>IF(ISNUMBER($AS1344),INDEX($C$1:$AB$3985,$AS1344,AT$4),"")</f>
        <v/>
      </c>
      <c r="AU1344" s="128"/>
      <c r="AV1344" s="128" t="str">
        <f t="shared" si="137"/>
        <v/>
      </c>
      <c r="AW1344" s="105" t="str">
        <f>IF(ISNUMBER($AV1344),INDEX($C$1:$AB$3985,$AV1344,AW$4),"")</f>
        <v/>
      </c>
      <c r="AX1344" s="105" t="str">
        <f>IF(ISNUMBER($AV1344),INDEX($C$1:$AB$3985,$AV1344,AX$4),"")</f>
        <v/>
      </c>
      <c r="AY1344" s="128"/>
      <c r="AZ1344" s="128"/>
      <c r="BA1344" s="128" t="str">
        <f t="shared" si="138"/>
        <v/>
      </c>
      <c r="BB1344" s="105" t="str">
        <f>IF(ISNUMBER($BA1344),INDEX($C$1:$AB$3985,$BA1344,BB$4),"")</f>
        <v/>
      </c>
      <c r="BC1344" s="105"/>
    </row>
    <row r="1345" spans="1:55" x14ac:dyDescent="0.25">
      <c r="A1345" s="98"/>
      <c r="B1345" s="98">
        <f>ROW()</f>
        <v>1345</v>
      </c>
      <c r="C1345" s="73"/>
      <c r="D1345" s="179" t="s">
        <v>1417</v>
      </c>
      <c r="E1345" s="175">
        <v>14.36439</v>
      </c>
      <c r="F1345" s="176">
        <v>0</v>
      </c>
      <c r="G1345" s="176" t="s">
        <v>854</v>
      </c>
      <c r="H1345" s="176"/>
      <c r="I1345" s="176"/>
      <c r="J1345" s="172"/>
      <c r="K1345" s="173"/>
      <c r="L1345" s="178"/>
      <c r="R1345" s="3"/>
      <c r="S1345" s="106"/>
      <c r="T1345" s="106"/>
      <c r="U1345" s="106"/>
      <c r="V1345" s="106"/>
      <c r="W1345" s="106"/>
      <c r="X1345" s="106"/>
      <c r="AB1345" s="188" t="str">
        <f t="shared" si="133"/>
        <v>or30c15_014.36439</v>
      </c>
      <c r="AC1345" s="188" t="s">
        <v>1585</v>
      </c>
      <c r="AD1345" s="131"/>
      <c r="AE1345" s="131"/>
      <c r="AF1345" s="131"/>
      <c r="AG1345" s="131"/>
      <c r="AH1345" s="131"/>
      <c r="AI1345" s="131"/>
      <c r="AJ1345" s="128" t="str">
        <f t="shared" si="134"/>
        <v/>
      </c>
      <c r="AK1345" s="7" t="str">
        <f>IF(ISNUMBER($AJ1345),INDEX($C$1:$AB$3985,$AJ1345,AK$4),"")</f>
        <v/>
      </c>
      <c r="AL1345" s="7" t="str">
        <f>IF(ISNUMBER($AJ1345),INDEX($C$1:$AB$3985,$AJ1345,AL$4),"")</f>
        <v/>
      </c>
      <c r="AM1345" s="128"/>
      <c r="AN1345" s="128" t="str">
        <f t="shared" si="136"/>
        <v/>
      </c>
      <c r="AO1345" s="7" t="str">
        <f t="shared" si="139"/>
        <v/>
      </c>
      <c r="AP1345" s="10" t="str">
        <f t="shared" si="139"/>
        <v/>
      </c>
      <c r="AQ1345" s="310">
        <f>IF(ISNUMBER(SEARCH($T$30,AO1345)),MAX(AQ$5:AQ1344)+1,0)</f>
        <v>0</v>
      </c>
      <c r="AR1345" s="310">
        <f>IF(ISNUMBER(SEARCH($T$31,AO1345)),MAX(AR$5:AR1344)+1,0)</f>
        <v>0</v>
      </c>
      <c r="AS1345" s="128" t="str">
        <f t="shared" si="135"/>
        <v/>
      </c>
      <c r="AT1345" s="105" t="str">
        <f>IF(ISNUMBER($AS1345),INDEX($C$1:$AB$3985,$AS1345,AT$4),"")</f>
        <v/>
      </c>
      <c r="AU1345" s="128"/>
      <c r="AV1345" s="128" t="str">
        <f t="shared" si="137"/>
        <v/>
      </c>
      <c r="AW1345" s="105" t="str">
        <f>IF(ISNUMBER($AV1345),INDEX($C$1:$AB$3985,$AV1345,AW$4),"")</f>
        <v/>
      </c>
      <c r="AX1345" s="105" t="str">
        <f>IF(ISNUMBER($AV1345),INDEX($C$1:$AB$3985,$AV1345,AX$4),"")</f>
        <v/>
      </c>
      <c r="AY1345" s="128"/>
      <c r="AZ1345" s="128"/>
      <c r="BA1345" s="128" t="str">
        <f t="shared" si="138"/>
        <v/>
      </c>
      <c r="BB1345" s="105" t="str">
        <f>IF(ISNUMBER($BA1345),INDEX($C$1:$AB$3985,$BA1345,BB$4),"")</f>
        <v/>
      </c>
      <c r="BC1345" s="105"/>
    </row>
    <row r="1346" spans="1:55" x14ac:dyDescent="0.25">
      <c r="A1346" s="98"/>
      <c r="B1346" s="98">
        <f>ROW()</f>
        <v>1346</v>
      </c>
      <c r="C1346" s="73"/>
      <c r="D1346" s="179" t="s">
        <v>1418</v>
      </c>
      <c r="E1346" s="175">
        <v>15.15522</v>
      </c>
      <c r="F1346" s="176">
        <v>100</v>
      </c>
      <c r="G1346" s="176" t="s">
        <v>853</v>
      </c>
      <c r="H1346" s="176"/>
      <c r="I1346" s="176"/>
      <c r="J1346" s="172"/>
      <c r="K1346" s="173"/>
      <c r="L1346" s="178"/>
      <c r="R1346" s="3"/>
      <c r="S1346" s="106"/>
      <c r="T1346" s="106"/>
      <c r="U1346" s="106"/>
      <c r="V1346" s="106"/>
      <c r="W1346" s="106"/>
      <c r="X1346" s="106"/>
      <c r="AB1346" s="188" t="str">
        <f t="shared" ref="AB1346:AB1409" si="140">_xlfn.CONCAT(C1346,D1346,E1346)</f>
        <v>or30c16_015.15522</v>
      </c>
      <c r="AC1346" s="188" t="s">
        <v>1585</v>
      </c>
      <c r="AD1346" s="131"/>
      <c r="AE1346" s="131"/>
      <c r="AF1346" s="131"/>
      <c r="AG1346" s="131"/>
      <c r="AH1346" s="131"/>
      <c r="AI1346" s="131"/>
      <c r="AJ1346" s="128" t="str">
        <f t="shared" si="134"/>
        <v/>
      </c>
      <c r="AK1346" s="7" t="str">
        <f>IF(ISNUMBER($AJ1346),INDEX($C$1:$AB$3985,$AJ1346,AK$4),"")</f>
        <v/>
      </c>
      <c r="AL1346" s="7" t="str">
        <f>IF(ISNUMBER($AJ1346),INDEX($C$1:$AB$3985,$AJ1346,AL$4),"")</f>
        <v/>
      </c>
      <c r="AM1346" s="128"/>
      <c r="AN1346" s="128" t="str">
        <f t="shared" si="136"/>
        <v/>
      </c>
      <c r="AO1346" s="7" t="str">
        <f t="shared" si="139"/>
        <v/>
      </c>
      <c r="AP1346" s="10" t="str">
        <f t="shared" si="139"/>
        <v/>
      </c>
      <c r="AQ1346" s="310">
        <f>IF(ISNUMBER(SEARCH($T$30,AO1346)),MAX(AQ$5:AQ1345)+1,0)</f>
        <v>0</v>
      </c>
      <c r="AR1346" s="310">
        <f>IF(ISNUMBER(SEARCH($T$31,AO1346)),MAX(AR$5:AR1345)+1,0)</f>
        <v>0</v>
      </c>
      <c r="AS1346" s="128" t="str">
        <f t="shared" si="135"/>
        <v/>
      </c>
      <c r="AT1346" s="105" t="str">
        <f>IF(ISNUMBER($AS1346),INDEX($C$1:$AB$3985,$AS1346,AT$4),"")</f>
        <v/>
      </c>
      <c r="AU1346" s="128"/>
      <c r="AV1346" s="128" t="str">
        <f t="shared" si="137"/>
        <v/>
      </c>
      <c r="AW1346" s="105" t="str">
        <f>IF(ISNUMBER($AV1346),INDEX($C$1:$AB$3985,$AV1346,AW$4),"")</f>
        <v/>
      </c>
      <c r="AX1346" s="105" t="str">
        <f>IF(ISNUMBER($AV1346),INDEX($C$1:$AB$3985,$AV1346,AX$4),"")</f>
        <v/>
      </c>
      <c r="AY1346" s="128"/>
      <c r="AZ1346" s="128"/>
      <c r="BA1346" s="128" t="str">
        <f t="shared" si="138"/>
        <v/>
      </c>
      <c r="BB1346" s="105" t="str">
        <f>IF(ISNUMBER($BA1346),INDEX($C$1:$AB$3985,$BA1346,BB$4),"")</f>
        <v/>
      </c>
      <c r="BC1346" s="105"/>
    </row>
    <row r="1347" spans="1:55" x14ac:dyDescent="0.25">
      <c r="A1347" s="98"/>
      <c r="B1347" s="98">
        <f>ROW()</f>
        <v>1347</v>
      </c>
      <c r="C1347" s="73"/>
      <c r="D1347" s="179" t="s">
        <v>1419</v>
      </c>
      <c r="E1347" s="175">
        <v>15.627520000000001</v>
      </c>
      <c r="F1347" s="176">
        <v>0</v>
      </c>
      <c r="G1347" s="176" t="s">
        <v>854</v>
      </c>
      <c r="H1347" s="176"/>
      <c r="I1347" s="176"/>
      <c r="J1347" s="172"/>
      <c r="K1347" s="173"/>
      <c r="L1347" s="178"/>
      <c r="R1347" s="3"/>
      <c r="S1347" s="106"/>
      <c r="T1347" s="106"/>
      <c r="U1347" s="106"/>
      <c r="V1347" s="106"/>
      <c r="W1347" s="106"/>
      <c r="X1347" s="106"/>
      <c r="AB1347" s="188" t="str">
        <f t="shared" si="140"/>
        <v>or30c17_015.62752</v>
      </c>
      <c r="AC1347" s="188" t="s">
        <v>1585</v>
      </c>
      <c r="AD1347" s="131"/>
      <c r="AE1347" s="131"/>
      <c r="AF1347" s="131"/>
      <c r="AG1347" s="131"/>
      <c r="AH1347" s="131"/>
      <c r="AI1347" s="131"/>
      <c r="AJ1347" s="128" t="str">
        <f t="shared" si="134"/>
        <v/>
      </c>
      <c r="AK1347" s="7" t="str">
        <f>IF(ISNUMBER($AJ1347),INDEX($C$1:$AB$3985,$AJ1347,AK$4),"")</f>
        <v/>
      </c>
      <c r="AL1347" s="7" t="str">
        <f>IF(ISNUMBER($AJ1347),INDEX($C$1:$AB$3985,$AJ1347,AL$4),"")</f>
        <v/>
      </c>
      <c r="AM1347" s="128"/>
      <c r="AN1347" s="128" t="str">
        <f t="shared" si="136"/>
        <v/>
      </c>
      <c r="AO1347" s="7" t="str">
        <f t="shared" si="139"/>
        <v/>
      </c>
      <c r="AP1347" s="10" t="str">
        <f t="shared" si="139"/>
        <v/>
      </c>
      <c r="AQ1347" s="310">
        <f>IF(ISNUMBER(SEARCH($T$30,AO1347)),MAX(AQ$5:AQ1346)+1,0)</f>
        <v>0</v>
      </c>
      <c r="AR1347" s="310">
        <f>IF(ISNUMBER(SEARCH($T$31,AO1347)),MAX(AR$5:AR1346)+1,0)</f>
        <v>0</v>
      </c>
      <c r="AS1347" s="128" t="str">
        <f t="shared" si="135"/>
        <v/>
      </c>
      <c r="AT1347" s="105" t="str">
        <f>IF(ISNUMBER($AS1347),INDEX($C$1:$AB$3985,$AS1347,AT$4),"")</f>
        <v/>
      </c>
      <c r="AU1347" s="128"/>
      <c r="AV1347" s="128" t="str">
        <f t="shared" si="137"/>
        <v/>
      </c>
      <c r="AW1347" s="105" t="str">
        <f>IF(ISNUMBER($AV1347),INDEX($C$1:$AB$3985,$AV1347,AW$4),"")</f>
        <v/>
      </c>
      <c r="AX1347" s="105" t="str">
        <f>IF(ISNUMBER($AV1347),INDEX($C$1:$AB$3985,$AV1347,AX$4),"")</f>
        <v/>
      </c>
      <c r="AY1347" s="128"/>
      <c r="AZ1347" s="128"/>
      <c r="BA1347" s="128" t="str">
        <f t="shared" si="138"/>
        <v/>
      </c>
      <c r="BB1347" s="105" t="str">
        <f>IF(ISNUMBER($BA1347),INDEX($C$1:$AB$3985,$BA1347,BB$4),"")</f>
        <v/>
      </c>
      <c r="BC1347" s="105"/>
    </row>
    <row r="1348" spans="1:55" x14ac:dyDescent="0.25">
      <c r="A1348" s="98"/>
      <c r="B1348" s="98">
        <f>ROW()</f>
        <v>1348</v>
      </c>
      <c r="C1348" s="73"/>
      <c r="D1348" s="179" t="s">
        <v>1420</v>
      </c>
      <c r="E1348" s="175">
        <v>15.839079999999999</v>
      </c>
      <c r="F1348" s="176">
        <v>0</v>
      </c>
      <c r="G1348" s="176" t="s">
        <v>854</v>
      </c>
      <c r="H1348" s="176"/>
      <c r="I1348" s="176"/>
      <c r="J1348" s="172"/>
      <c r="K1348" s="173"/>
      <c r="L1348" s="178"/>
      <c r="R1348" s="3"/>
      <c r="S1348" s="106"/>
      <c r="T1348" s="106"/>
      <c r="U1348" s="106"/>
      <c r="V1348" s="106"/>
      <c r="W1348" s="106"/>
      <c r="X1348" s="106"/>
      <c r="AB1348" s="188" t="str">
        <f t="shared" si="140"/>
        <v>or30c18_015.83908</v>
      </c>
      <c r="AC1348" s="188" t="s">
        <v>1585</v>
      </c>
      <c r="AD1348" s="131"/>
      <c r="AE1348" s="131"/>
      <c r="AF1348" s="131"/>
      <c r="AG1348" s="131"/>
      <c r="AH1348" s="131"/>
      <c r="AI1348" s="131"/>
      <c r="AJ1348" s="128" t="str">
        <f t="shared" si="134"/>
        <v/>
      </c>
      <c r="AK1348" s="7" t="str">
        <f>IF(ISNUMBER($AJ1348),INDEX($C$1:$AB$3985,$AJ1348,AK$4),"")</f>
        <v/>
      </c>
      <c r="AL1348" s="7" t="str">
        <f>IF(ISNUMBER($AJ1348),INDEX($C$1:$AB$3985,$AJ1348,AL$4),"")</f>
        <v/>
      </c>
      <c r="AM1348" s="128"/>
      <c r="AN1348" s="128" t="str">
        <f t="shared" si="136"/>
        <v/>
      </c>
      <c r="AO1348" s="7" t="str">
        <f t="shared" si="139"/>
        <v/>
      </c>
      <c r="AP1348" s="10" t="str">
        <f t="shared" si="139"/>
        <v/>
      </c>
      <c r="AQ1348" s="310">
        <f>IF(ISNUMBER(SEARCH($T$30,AO1348)),MAX(AQ$5:AQ1347)+1,0)</f>
        <v>0</v>
      </c>
      <c r="AR1348" s="310">
        <f>IF(ISNUMBER(SEARCH($T$31,AO1348)),MAX(AR$5:AR1347)+1,0)</f>
        <v>0</v>
      </c>
      <c r="AS1348" s="128" t="str">
        <f t="shared" si="135"/>
        <v/>
      </c>
      <c r="AT1348" s="105" t="str">
        <f>IF(ISNUMBER($AS1348),INDEX($C$1:$AB$3985,$AS1348,AT$4),"")</f>
        <v/>
      </c>
      <c r="AU1348" s="128"/>
      <c r="AV1348" s="128" t="str">
        <f t="shared" si="137"/>
        <v/>
      </c>
      <c r="AW1348" s="105" t="str">
        <f>IF(ISNUMBER($AV1348),INDEX($C$1:$AB$3985,$AV1348,AW$4),"")</f>
        <v/>
      </c>
      <c r="AX1348" s="105" t="str">
        <f>IF(ISNUMBER($AV1348),INDEX($C$1:$AB$3985,$AV1348,AX$4),"")</f>
        <v/>
      </c>
      <c r="AY1348" s="128"/>
      <c r="AZ1348" s="128"/>
      <c r="BA1348" s="128" t="str">
        <f t="shared" si="138"/>
        <v/>
      </c>
      <c r="BB1348" s="105" t="str">
        <f>IF(ISNUMBER($BA1348),INDEX($C$1:$AB$3985,$BA1348,BB$4),"")</f>
        <v/>
      </c>
      <c r="BC1348" s="105"/>
    </row>
    <row r="1349" spans="1:55" x14ac:dyDescent="0.25">
      <c r="A1349" s="98"/>
      <c r="B1349" s="98">
        <f>ROW()</f>
        <v>1349</v>
      </c>
      <c r="C1349" s="73"/>
      <c r="D1349" s="179" t="s">
        <v>1421</v>
      </c>
      <c r="E1349" s="175">
        <v>15.914389999999999</v>
      </c>
      <c r="F1349" s="176">
        <v>0</v>
      </c>
      <c r="G1349" s="176" t="s">
        <v>854</v>
      </c>
      <c r="H1349" s="176"/>
      <c r="I1349" s="176"/>
      <c r="J1349" s="172"/>
      <c r="K1349" s="173"/>
      <c r="L1349" s="178"/>
      <c r="R1349" s="3"/>
      <c r="S1349" s="106"/>
      <c r="T1349" s="106"/>
      <c r="U1349" s="106"/>
      <c r="V1349" s="106"/>
      <c r="W1349" s="106"/>
      <c r="X1349" s="106"/>
      <c r="AB1349" s="188" t="str">
        <f t="shared" si="140"/>
        <v>or30c19_015.91439</v>
      </c>
      <c r="AC1349" s="188" t="s">
        <v>1585</v>
      </c>
      <c r="AD1349" s="131"/>
      <c r="AE1349" s="131"/>
      <c r="AF1349" s="131"/>
      <c r="AG1349" s="131"/>
      <c r="AH1349" s="131"/>
      <c r="AI1349" s="131"/>
      <c r="AJ1349" s="128" t="str">
        <f t="shared" si="134"/>
        <v/>
      </c>
      <c r="AK1349" s="7" t="str">
        <f>IF(ISNUMBER($AJ1349),INDEX($C$1:$AB$3985,$AJ1349,AK$4),"")</f>
        <v/>
      </c>
      <c r="AL1349" s="7" t="str">
        <f>IF(ISNUMBER($AJ1349),INDEX($C$1:$AB$3985,$AJ1349,AL$4),"")</f>
        <v/>
      </c>
      <c r="AM1349" s="128"/>
      <c r="AN1349" s="128" t="str">
        <f t="shared" si="136"/>
        <v/>
      </c>
      <c r="AO1349" s="7" t="str">
        <f t="shared" si="139"/>
        <v/>
      </c>
      <c r="AP1349" s="10" t="str">
        <f t="shared" si="139"/>
        <v/>
      </c>
      <c r="AQ1349" s="310">
        <f>IF(ISNUMBER(SEARCH($T$30,AO1349)),MAX(AQ$5:AQ1348)+1,0)</f>
        <v>0</v>
      </c>
      <c r="AR1349" s="310">
        <f>IF(ISNUMBER(SEARCH($T$31,AO1349)),MAX(AR$5:AR1348)+1,0)</f>
        <v>0</v>
      </c>
      <c r="AS1349" s="128" t="str">
        <f t="shared" si="135"/>
        <v/>
      </c>
      <c r="AT1349" s="105" t="str">
        <f>IF(ISNUMBER($AS1349),INDEX($C$1:$AB$3985,$AS1349,AT$4),"")</f>
        <v/>
      </c>
      <c r="AU1349" s="128"/>
      <c r="AV1349" s="128" t="str">
        <f t="shared" si="137"/>
        <v/>
      </c>
      <c r="AW1349" s="105" t="str">
        <f>IF(ISNUMBER($AV1349),INDEX($C$1:$AB$3985,$AV1349,AW$4),"")</f>
        <v/>
      </c>
      <c r="AX1349" s="105" t="str">
        <f>IF(ISNUMBER($AV1349),INDEX($C$1:$AB$3985,$AV1349,AX$4),"")</f>
        <v/>
      </c>
      <c r="AY1349" s="128"/>
      <c r="AZ1349" s="128"/>
      <c r="BA1349" s="128" t="str">
        <f t="shared" si="138"/>
        <v/>
      </c>
      <c r="BB1349" s="105" t="str">
        <f>IF(ISNUMBER($BA1349),INDEX($C$1:$AB$3985,$BA1349,BB$4),"")</f>
        <v/>
      </c>
      <c r="BC1349" s="105"/>
    </row>
    <row r="1350" spans="1:55" x14ac:dyDescent="0.25">
      <c r="A1350" s="98"/>
      <c r="B1350" s="98">
        <f>ROW()</f>
        <v>1350</v>
      </c>
      <c r="C1350" s="73"/>
      <c r="D1350" s="179" t="s">
        <v>1422</v>
      </c>
      <c r="E1350" s="175">
        <v>24.09815</v>
      </c>
      <c r="F1350" s="176">
        <v>0</v>
      </c>
      <c r="G1350" s="176" t="s">
        <v>854</v>
      </c>
      <c r="H1350" s="176"/>
      <c r="I1350" s="176"/>
      <c r="J1350" s="172"/>
      <c r="K1350" s="173"/>
      <c r="L1350" s="178"/>
      <c r="R1350" s="3"/>
      <c r="S1350" s="106"/>
      <c r="T1350" s="106"/>
      <c r="U1350" s="106"/>
      <c r="V1350" s="106"/>
      <c r="W1350" s="106"/>
      <c r="X1350" s="106"/>
      <c r="AB1350" s="188" t="str">
        <f t="shared" si="140"/>
        <v>or31c00_024.09815</v>
      </c>
      <c r="AC1350" s="188" t="s">
        <v>1585</v>
      </c>
      <c r="AD1350" s="131"/>
      <c r="AE1350" s="131"/>
      <c r="AF1350" s="131"/>
      <c r="AG1350" s="131"/>
      <c r="AH1350" s="131"/>
      <c r="AI1350" s="131"/>
      <c r="AJ1350" s="128" t="str">
        <f t="shared" ref="AJ1350:AJ1413" si="141">IF(AJ1349="","",IF(AJ1349+1&lt;=$AH$6,AJ1349+1,""))</f>
        <v/>
      </c>
      <c r="AK1350" s="7" t="str">
        <f>IF(ISNUMBER($AJ1350),INDEX($C$1:$AB$3985,$AJ1350,AK$4),"")</f>
        <v/>
      </c>
      <c r="AL1350" s="7" t="str">
        <f>IF(ISNUMBER($AJ1350),INDEX($C$1:$AB$3985,$AJ1350,AL$4),"")</f>
        <v/>
      </c>
      <c r="AM1350" s="128"/>
      <c r="AN1350" s="128" t="str">
        <f t="shared" si="136"/>
        <v/>
      </c>
      <c r="AO1350" s="7" t="str">
        <f t="shared" si="139"/>
        <v/>
      </c>
      <c r="AP1350" s="10" t="str">
        <f t="shared" si="139"/>
        <v/>
      </c>
      <c r="AQ1350" s="310">
        <f>IF(ISNUMBER(SEARCH($T$30,AO1350)),MAX(AQ$5:AQ1349)+1,0)</f>
        <v>0</v>
      </c>
      <c r="AR1350" s="310">
        <f>IF(ISNUMBER(SEARCH($T$31,AO1350)),MAX(AR$5:AR1349)+1,0)</f>
        <v>0</v>
      </c>
      <c r="AS1350" s="128" t="str">
        <f t="shared" ref="AS1350:AS1413" si="142">IF(AS1349="","",IF(AS1349+1&lt;=$AH$8,AS1349+1,""))</f>
        <v/>
      </c>
      <c r="AT1350" s="105" t="str">
        <f>IF(ISNUMBER($AS1350),INDEX($C$1:$AB$3985,$AS1350,AT$4),"")</f>
        <v/>
      </c>
      <c r="AU1350" s="128"/>
      <c r="AV1350" s="128" t="str">
        <f t="shared" si="137"/>
        <v/>
      </c>
      <c r="AW1350" s="105" t="str">
        <f>IF(ISNUMBER($AV1350),INDEX($C$1:$AB$3985,$AV1350,AW$4),"")</f>
        <v/>
      </c>
      <c r="AX1350" s="105" t="str">
        <f>IF(ISNUMBER($AV1350),INDEX($C$1:$AB$3985,$AV1350,AX$4),"")</f>
        <v/>
      </c>
      <c r="AY1350" s="128"/>
      <c r="AZ1350" s="128"/>
      <c r="BA1350" s="128" t="str">
        <f t="shared" si="138"/>
        <v/>
      </c>
      <c r="BB1350" s="105" t="str">
        <f>IF(ISNUMBER($BA1350),INDEX($C$1:$AB$3985,$BA1350,BB$4),"")</f>
        <v/>
      </c>
      <c r="BC1350" s="105"/>
    </row>
    <row r="1351" spans="1:55" x14ac:dyDescent="0.25">
      <c r="A1351" s="98"/>
      <c r="B1351" s="98">
        <f>ROW()</f>
        <v>1351</v>
      </c>
      <c r="C1351" s="73"/>
      <c r="D1351" s="179" t="s">
        <v>1423</v>
      </c>
      <c r="E1351" s="175">
        <v>23.870819999999998</v>
      </c>
      <c r="F1351" s="176">
        <v>0</v>
      </c>
      <c r="G1351" s="176" t="s">
        <v>854</v>
      </c>
      <c r="H1351" s="176"/>
      <c r="I1351" s="176"/>
      <c r="J1351" s="172"/>
      <c r="K1351" s="173"/>
      <c r="L1351" s="178"/>
      <c r="R1351" s="3"/>
      <c r="S1351" s="106"/>
      <c r="T1351" s="106"/>
      <c r="U1351" s="106"/>
      <c r="V1351" s="106"/>
      <c r="W1351" s="106"/>
      <c r="X1351" s="106"/>
      <c r="AB1351" s="188" t="str">
        <f t="shared" si="140"/>
        <v>or31c01_023.87082</v>
      </c>
      <c r="AC1351" s="188" t="s">
        <v>1585</v>
      </c>
      <c r="AD1351" s="131"/>
      <c r="AE1351" s="131"/>
      <c r="AF1351" s="131"/>
      <c r="AG1351" s="131"/>
      <c r="AH1351" s="131"/>
      <c r="AI1351" s="131"/>
      <c r="AJ1351" s="128" t="str">
        <f t="shared" si="141"/>
        <v/>
      </c>
      <c r="AK1351" s="7" t="str">
        <f>IF(ISNUMBER($AJ1351),INDEX($C$1:$AB$3985,$AJ1351,AK$4),"")</f>
        <v/>
      </c>
      <c r="AL1351" s="7" t="str">
        <f>IF(ISNUMBER($AJ1351),INDEX($C$1:$AB$3985,$AJ1351,AL$4),"")</f>
        <v/>
      </c>
      <c r="AM1351" s="128"/>
      <c r="AN1351" s="128" t="str">
        <f t="shared" ref="AN1351:AN1414" si="143">IF(AN1350="","",IF(AN1350+1&lt;=$AH$7,AN1350+1,""))</f>
        <v/>
      </c>
      <c r="AO1351" s="7" t="str">
        <f t="shared" si="139"/>
        <v/>
      </c>
      <c r="AP1351" s="10" t="str">
        <f t="shared" si="139"/>
        <v/>
      </c>
      <c r="AQ1351" s="310">
        <f>IF(ISNUMBER(SEARCH($T$30,AO1351)),MAX(AQ$5:AQ1350)+1,0)</f>
        <v>0</v>
      </c>
      <c r="AR1351" s="310">
        <f>IF(ISNUMBER(SEARCH($T$31,AO1351)),MAX(AR$5:AR1350)+1,0)</f>
        <v>0</v>
      </c>
      <c r="AS1351" s="128" t="str">
        <f t="shared" si="142"/>
        <v/>
      </c>
      <c r="AT1351" s="105" t="str">
        <f>IF(ISNUMBER($AS1351),INDEX($C$1:$AB$3985,$AS1351,AT$4),"")</f>
        <v/>
      </c>
      <c r="AU1351" s="128"/>
      <c r="AV1351" s="128" t="str">
        <f t="shared" ref="AV1351:AV1414" si="144">IF(AV1350="","",IF(AV1350+1&lt;=$AH$9,AV1350+1,""))</f>
        <v/>
      </c>
      <c r="AW1351" s="105" t="str">
        <f>IF(ISNUMBER($AV1351),INDEX($C$1:$AB$3985,$AV1351,AW$4),"")</f>
        <v/>
      </c>
      <c r="AX1351" s="105" t="str">
        <f>IF(ISNUMBER($AV1351),INDEX($C$1:$AB$3985,$AV1351,AX$4),"")</f>
        <v/>
      </c>
      <c r="AY1351" s="128"/>
      <c r="AZ1351" s="128"/>
      <c r="BA1351" s="128" t="str">
        <f t="shared" ref="BA1351:BA1414" si="145">IF(BA1350="","",IF(BA1350+1&lt;=$AH$10,BA1350+1,""))</f>
        <v/>
      </c>
      <c r="BB1351" s="105" t="str">
        <f>IF(ISNUMBER($BA1351),INDEX($C$1:$AB$3985,$BA1351,BB$4),"")</f>
        <v/>
      </c>
      <c r="BC1351" s="105"/>
    </row>
    <row r="1352" spans="1:55" x14ac:dyDescent="0.25">
      <c r="A1352" s="98"/>
      <c r="B1352" s="98">
        <f>ROW()</f>
        <v>1352</v>
      </c>
      <c r="C1352" s="73"/>
      <c r="D1352" s="179" t="s">
        <v>1424</v>
      </c>
      <c r="E1352" s="175">
        <v>23.61178</v>
      </c>
      <c r="F1352" s="176">
        <v>0</v>
      </c>
      <c r="G1352" s="176" t="s">
        <v>854</v>
      </c>
      <c r="H1352" s="176"/>
      <c r="I1352" s="176"/>
      <c r="J1352" s="172"/>
      <c r="K1352" s="173"/>
      <c r="L1352" s="178"/>
      <c r="R1352" s="3"/>
      <c r="S1352" s="106"/>
      <c r="T1352" s="106"/>
      <c r="U1352" s="106"/>
      <c r="V1352" s="106"/>
      <c r="W1352" s="106"/>
      <c r="X1352" s="106"/>
      <c r="AB1352" s="188" t="str">
        <f t="shared" si="140"/>
        <v>or31c02_023.61178</v>
      </c>
      <c r="AC1352" s="188" t="s">
        <v>1585</v>
      </c>
      <c r="AD1352" s="131"/>
      <c r="AE1352" s="131"/>
      <c r="AF1352" s="131"/>
      <c r="AG1352" s="131"/>
      <c r="AH1352" s="131"/>
      <c r="AI1352" s="131"/>
      <c r="AJ1352" s="128" t="str">
        <f t="shared" si="141"/>
        <v/>
      </c>
      <c r="AK1352" s="7" t="str">
        <f>IF(ISNUMBER($AJ1352),INDEX($C$1:$AB$3985,$AJ1352,AK$4),"")</f>
        <v/>
      </c>
      <c r="AL1352" s="7" t="str">
        <f>IF(ISNUMBER($AJ1352),INDEX($C$1:$AB$3985,$AJ1352,AL$4),"")</f>
        <v/>
      </c>
      <c r="AM1352" s="128"/>
      <c r="AN1352" s="128" t="str">
        <f t="shared" si="143"/>
        <v/>
      </c>
      <c r="AO1352" s="7" t="str">
        <f t="shared" si="139"/>
        <v/>
      </c>
      <c r="AP1352" s="10" t="str">
        <f t="shared" si="139"/>
        <v/>
      </c>
      <c r="AQ1352" s="310">
        <f>IF(ISNUMBER(SEARCH($T$30,AO1352)),MAX(AQ$5:AQ1351)+1,0)</f>
        <v>0</v>
      </c>
      <c r="AR1352" s="310">
        <f>IF(ISNUMBER(SEARCH($T$31,AO1352)),MAX(AR$5:AR1351)+1,0)</f>
        <v>0</v>
      </c>
      <c r="AS1352" s="128" t="str">
        <f t="shared" si="142"/>
        <v/>
      </c>
      <c r="AT1352" s="105" t="str">
        <f>IF(ISNUMBER($AS1352),INDEX($C$1:$AB$3985,$AS1352,AT$4),"")</f>
        <v/>
      </c>
      <c r="AU1352" s="128"/>
      <c r="AV1352" s="128" t="str">
        <f t="shared" si="144"/>
        <v/>
      </c>
      <c r="AW1352" s="105" t="str">
        <f>IF(ISNUMBER($AV1352),INDEX($C$1:$AB$3985,$AV1352,AW$4),"")</f>
        <v/>
      </c>
      <c r="AX1352" s="105" t="str">
        <f>IF(ISNUMBER($AV1352),INDEX($C$1:$AB$3985,$AV1352,AX$4),"")</f>
        <v/>
      </c>
      <c r="AY1352" s="128"/>
      <c r="AZ1352" s="128"/>
      <c r="BA1352" s="128" t="str">
        <f t="shared" si="145"/>
        <v/>
      </c>
      <c r="BB1352" s="105" t="str">
        <f>IF(ISNUMBER($BA1352),INDEX($C$1:$AB$3985,$BA1352,BB$4),"")</f>
        <v/>
      </c>
      <c r="BC1352" s="105"/>
    </row>
    <row r="1353" spans="1:55" x14ac:dyDescent="0.25">
      <c r="A1353" s="98"/>
      <c r="B1353" s="98">
        <f>ROW()</f>
        <v>1353</v>
      </c>
      <c r="C1353" s="73"/>
      <c r="D1353" s="179" t="s">
        <v>1425</v>
      </c>
      <c r="E1353" s="175">
        <v>23.230930000000001</v>
      </c>
      <c r="F1353" s="175">
        <v>0</v>
      </c>
      <c r="G1353" s="176" t="s">
        <v>854</v>
      </c>
      <c r="H1353" s="176"/>
      <c r="I1353" s="176"/>
      <c r="J1353" s="172"/>
      <c r="K1353" s="173"/>
      <c r="L1353" s="178"/>
      <c r="M1353" s="36"/>
      <c r="N1353" s="36"/>
      <c r="O1353" s="36"/>
      <c r="P1353" s="36"/>
      <c r="Q1353" s="36"/>
      <c r="R1353" s="3"/>
      <c r="S1353" s="106"/>
      <c r="T1353" s="106"/>
      <c r="U1353" s="106"/>
      <c r="V1353" s="106"/>
      <c r="W1353" s="106"/>
      <c r="X1353" s="106"/>
      <c r="Y1353" s="36"/>
      <c r="Z1353" s="36"/>
      <c r="AA1353" s="36"/>
      <c r="AB1353" s="188" t="str">
        <f t="shared" si="140"/>
        <v>or31c03_023.23093</v>
      </c>
      <c r="AC1353" s="188" t="s">
        <v>1585</v>
      </c>
      <c r="AD1353" s="131"/>
      <c r="AE1353" s="131"/>
      <c r="AF1353" s="131"/>
      <c r="AG1353" s="131"/>
      <c r="AH1353" s="131"/>
      <c r="AI1353" s="131"/>
      <c r="AJ1353" s="128" t="str">
        <f t="shared" si="141"/>
        <v/>
      </c>
      <c r="AK1353" s="7" t="str">
        <f>IF(ISNUMBER($AJ1353),INDEX($C$1:$AB$3985,$AJ1353,AK$4),"")</f>
        <v/>
      </c>
      <c r="AL1353" s="7" t="str">
        <f>IF(ISNUMBER($AJ1353),INDEX($C$1:$AB$3985,$AJ1353,AL$4),"")</f>
        <v/>
      </c>
      <c r="AM1353" s="128"/>
      <c r="AN1353" s="128" t="str">
        <f t="shared" si="143"/>
        <v/>
      </c>
      <c r="AO1353" s="7" t="str">
        <f t="shared" si="139"/>
        <v/>
      </c>
      <c r="AP1353" s="10" t="str">
        <f t="shared" si="139"/>
        <v/>
      </c>
      <c r="AQ1353" s="310">
        <f>IF(ISNUMBER(SEARCH($T$30,AO1353)),MAX(AQ$5:AQ1352)+1,0)</f>
        <v>0</v>
      </c>
      <c r="AR1353" s="310">
        <f>IF(ISNUMBER(SEARCH($T$31,AO1353)),MAX(AR$5:AR1352)+1,0)</f>
        <v>0</v>
      </c>
      <c r="AS1353" s="128" t="str">
        <f t="shared" si="142"/>
        <v/>
      </c>
      <c r="AT1353" s="105" t="str">
        <f>IF(ISNUMBER($AS1353),INDEX($C$1:$AB$3985,$AS1353,AT$4),"")</f>
        <v/>
      </c>
      <c r="AU1353" s="128"/>
      <c r="AV1353" s="128" t="str">
        <f t="shared" si="144"/>
        <v/>
      </c>
      <c r="AW1353" s="105" t="str">
        <f>IF(ISNUMBER($AV1353),INDEX($C$1:$AB$3985,$AV1353,AW$4),"")</f>
        <v/>
      </c>
      <c r="AX1353" s="105" t="str">
        <f>IF(ISNUMBER($AV1353),INDEX($C$1:$AB$3985,$AV1353,AX$4),"")</f>
        <v/>
      </c>
      <c r="AY1353" s="128"/>
      <c r="AZ1353" s="128"/>
      <c r="BA1353" s="128" t="str">
        <f t="shared" si="145"/>
        <v/>
      </c>
      <c r="BB1353" s="105" t="str">
        <f>IF(ISNUMBER($BA1353),INDEX($C$1:$AB$3985,$BA1353,BB$4),"")</f>
        <v/>
      </c>
      <c r="BC1353" s="105"/>
    </row>
    <row r="1354" spans="1:55" x14ac:dyDescent="0.25">
      <c r="A1354" s="98"/>
      <c r="B1354" s="98">
        <f>ROW()</f>
        <v>1354</v>
      </c>
      <c r="C1354" s="73"/>
      <c r="D1354" s="179" t="s">
        <v>1426</v>
      </c>
      <c r="E1354" s="175">
        <v>22.971879999999999</v>
      </c>
      <c r="F1354" s="175">
        <v>0</v>
      </c>
      <c r="G1354" s="176" t="s">
        <v>854</v>
      </c>
      <c r="H1354" s="176"/>
      <c r="I1354" s="176"/>
      <c r="J1354" s="172"/>
      <c r="K1354" s="173"/>
      <c r="L1354" s="178"/>
      <c r="M1354" s="36"/>
      <c r="N1354" s="36"/>
      <c r="O1354" s="36"/>
      <c r="P1354" s="36"/>
      <c r="Q1354" s="36"/>
      <c r="R1354" s="3"/>
      <c r="S1354" s="106"/>
      <c r="T1354" s="106"/>
      <c r="U1354" s="106"/>
      <c r="V1354" s="106"/>
      <c r="W1354" s="106"/>
      <c r="X1354" s="106"/>
      <c r="Y1354" s="36"/>
      <c r="Z1354" s="36"/>
      <c r="AA1354" s="36"/>
      <c r="AB1354" s="188" t="str">
        <f t="shared" si="140"/>
        <v>or31c04_022.97188</v>
      </c>
      <c r="AC1354" s="188" t="s">
        <v>1585</v>
      </c>
      <c r="AD1354" s="131"/>
      <c r="AE1354" s="131"/>
      <c r="AF1354" s="131"/>
      <c r="AG1354" s="131"/>
      <c r="AH1354" s="131"/>
      <c r="AI1354" s="131"/>
      <c r="AJ1354" s="128" t="str">
        <f t="shared" si="141"/>
        <v/>
      </c>
      <c r="AK1354" s="7" t="str">
        <f>IF(ISNUMBER($AJ1354),INDEX($C$1:$AB$3985,$AJ1354,AK$4),"")</f>
        <v/>
      </c>
      <c r="AL1354" s="7" t="str">
        <f>IF(ISNUMBER($AJ1354),INDEX($C$1:$AB$3985,$AJ1354,AL$4),"")</f>
        <v/>
      </c>
      <c r="AM1354" s="128"/>
      <c r="AN1354" s="128" t="str">
        <f t="shared" si="143"/>
        <v/>
      </c>
      <c r="AO1354" s="7" t="str">
        <f t="shared" si="139"/>
        <v/>
      </c>
      <c r="AP1354" s="10" t="str">
        <f t="shared" si="139"/>
        <v/>
      </c>
      <c r="AQ1354" s="310">
        <f>IF(ISNUMBER(SEARCH($T$30,AO1354)),MAX(AQ$5:AQ1353)+1,0)</f>
        <v>0</v>
      </c>
      <c r="AR1354" s="310">
        <f>IF(ISNUMBER(SEARCH($T$31,AO1354)),MAX(AR$5:AR1353)+1,0)</f>
        <v>0</v>
      </c>
      <c r="AS1354" s="128" t="str">
        <f t="shared" si="142"/>
        <v/>
      </c>
      <c r="AT1354" s="105" t="str">
        <f>IF(ISNUMBER($AS1354),INDEX($C$1:$AB$3985,$AS1354,AT$4),"")</f>
        <v/>
      </c>
      <c r="AU1354" s="128"/>
      <c r="AV1354" s="128" t="str">
        <f t="shared" si="144"/>
        <v/>
      </c>
      <c r="AW1354" s="105" t="str">
        <f>IF(ISNUMBER($AV1354),INDEX($C$1:$AB$3985,$AV1354,AW$4),"")</f>
        <v/>
      </c>
      <c r="AX1354" s="105" t="str">
        <f>IF(ISNUMBER($AV1354),INDEX($C$1:$AB$3985,$AV1354,AX$4),"")</f>
        <v/>
      </c>
      <c r="AY1354" s="128"/>
      <c r="AZ1354" s="128"/>
      <c r="BA1354" s="128" t="str">
        <f t="shared" si="145"/>
        <v/>
      </c>
      <c r="BB1354" s="105" t="str">
        <f>IF(ISNUMBER($BA1354),INDEX($C$1:$AB$3985,$BA1354,BB$4),"")</f>
        <v/>
      </c>
      <c r="BC1354" s="105"/>
    </row>
    <row r="1355" spans="1:55" x14ac:dyDescent="0.25">
      <c r="A1355" s="98"/>
      <c r="B1355" s="98">
        <f>ROW()</f>
        <v>1355</v>
      </c>
      <c r="C1355" s="73"/>
      <c r="D1355" s="179" t="s">
        <v>1427</v>
      </c>
      <c r="E1355" s="175">
        <v>22.661770000000001</v>
      </c>
      <c r="F1355" s="175">
        <v>0</v>
      </c>
      <c r="G1355" s="176" t="s">
        <v>854</v>
      </c>
      <c r="H1355" s="176"/>
      <c r="I1355" s="176"/>
      <c r="J1355" s="172"/>
      <c r="K1355" s="173"/>
      <c r="L1355" s="178"/>
      <c r="M1355" s="36"/>
      <c r="N1355" s="36"/>
      <c r="O1355" s="36"/>
      <c r="P1355" s="36"/>
      <c r="Q1355" s="36"/>
      <c r="R1355" s="3"/>
      <c r="S1355" s="106"/>
      <c r="T1355" s="106"/>
      <c r="U1355" s="106"/>
      <c r="V1355" s="106"/>
      <c r="W1355" s="106"/>
      <c r="X1355" s="106"/>
      <c r="Y1355" s="36"/>
      <c r="Z1355" s="36"/>
      <c r="AA1355" s="36"/>
      <c r="AB1355" s="188" t="str">
        <f t="shared" si="140"/>
        <v>or31c05_022.66177</v>
      </c>
      <c r="AC1355" s="188" t="s">
        <v>1585</v>
      </c>
      <c r="AD1355" s="131"/>
      <c r="AE1355" s="131"/>
      <c r="AF1355" s="131"/>
      <c r="AG1355" s="131"/>
      <c r="AH1355" s="131"/>
      <c r="AI1355" s="131"/>
      <c r="AJ1355" s="128" t="str">
        <f t="shared" si="141"/>
        <v/>
      </c>
      <c r="AK1355" s="7" t="str">
        <f>IF(ISNUMBER($AJ1355),INDEX($C$1:$AB$3985,$AJ1355,AK$4),"")</f>
        <v/>
      </c>
      <c r="AL1355" s="7" t="str">
        <f>IF(ISNUMBER($AJ1355),INDEX($C$1:$AB$3985,$AJ1355,AL$4),"")</f>
        <v/>
      </c>
      <c r="AM1355" s="128"/>
      <c r="AN1355" s="128" t="str">
        <f t="shared" si="143"/>
        <v/>
      </c>
      <c r="AO1355" s="7" t="str">
        <f t="shared" si="139"/>
        <v/>
      </c>
      <c r="AP1355" s="10" t="str">
        <f t="shared" si="139"/>
        <v/>
      </c>
      <c r="AQ1355" s="310">
        <f>IF(ISNUMBER(SEARCH($T$30,AO1355)),MAX(AQ$5:AQ1354)+1,0)</f>
        <v>0</v>
      </c>
      <c r="AR1355" s="310">
        <f>IF(ISNUMBER(SEARCH($T$31,AO1355)),MAX(AR$5:AR1354)+1,0)</f>
        <v>0</v>
      </c>
      <c r="AS1355" s="128" t="str">
        <f t="shared" si="142"/>
        <v/>
      </c>
      <c r="AT1355" s="105" t="str">
        <f>IF(ISNUMBER($AS1355),INDEX($C$1:$AB$3985,$AS1355,AT$4),"")</f>
        <v/>
      </c>
      <c r="AU1355" s="128"/>
      <c r="AV1355" s="128" t="str">
        <f t="shared" si="144"/>
        <v/>
      </c>
      <c r="AW1355" s="105" t="str">
        <f>IF(ISNUMBER($AV1355),INDEX($C$1:$AB$3985,$AV1355,AW$4),"")</f>
        <v/>
      </c>
      <c r="AX1355" s="105" t="str">
        <f>IF(ISNUMBER($AV1355),INDEX($C$1:$AB$3985,$AV1355,AX$4),"")</f>
        <v/>
      </c>
      <c r="AY1355" s="128"/>
      <c r="AZ1355" s="128"/>
      <c r="BA1355" s="128" t="str">
        <f t="shared" si="145"/>
        <v/>
      </c>
      <c r="BB1355" s="105" t="str">
        <f>IF(ISNUMBER($BA1355),INDEX($C$1:$AB$3985,$BA1355,BB$4),"")</f>
        <v/>
      </c>
      <c r="BC1355" s="105"/>
    </row>
    <row r="1356" spans="1:55" x14ac:dyDescent="0.25">
      <c r="A1356" s="98"/>
      <c r="B1356" s="98">
        <f>ROW()</f>
        <v>1356</v>
      </c>
      <c r="C1356" s="73"/>
      <c r="D1356" s="179" t="s">
        <v>1428</v>
      </c>
      <c r="E1356" s="175">
        <v>22.00282</v>
      </c>
      <c r="F1356" s="175">
        <v>0</v>
      </c>
      <c r="G1356" s="176" t="s">
        <v>854</v>
      </c>
      <c r="H1356" s="176"/>
      <c r="I1356" s="176"/>
      <c r="J1356" s="172"/>
      <c r="K1356" s="173"/>
      <c r="L1356" s="178"/>
      <c r="M1356" s="36"/>
      <c r="N1356" s="36"/>
      <c r="O1356" s="36"/>
      <c r="P1356" s="36"/>
      <c r="Q1356" s="36"/>
      <c r="R1356" s="3"/>
      <c r="S1356" s="106"/>
      <c r="T1356" s="106"/>
      <c r="U1356" s="106"/>
      <c r="V1356" s="106"/>
      <c r="W1356" s="106"/>
      <c r="X1356" s="106"/>
      <c r="Y1356" s="36"/>
      <c r="Z1356" s="36"/>
      <c r="AA1356" s="36"/>
      <c r="AB1356" s="188" t="str">
        <f t="shared" si="140"/>
        <v>or31c06_022.00282</v>
      </c>
      <c r="AC1356" s="188" t="s">
        <v>1585</v>
      </c>
      <c r="AD1356" s="131"/>
      <c r="AE1356" s="131"/>
      <c r="AF1356" s="131"/>
      <c r="AG1356" s="131"/>
      <c r="AH1356" s="131"/>
      <c r="AI1356" s="131"/>
      <c r="AJ1356" s="128" t="str">
        <f t="shared" si="141"/>
        <v/>
      </c>
      <c r="AK1356" s="7" t="str">
        <f>IF(ISNUMBER($AJ1356),INDEX($C$1:$AB$3985,$AJ1356,AK$4),"")</f>
        <v/>
      </c>
      <c r="AL1356" s="7" t="str">
        <f>IF(ISNUMBER($AJ1356),INDEX($C$1:$AB$3985,$AJ1356,AL$4),"")</f>
        <v/>
      </c>
      <c r="AM1356" s="128"/>
      <c r="AN1356" s="128" t="str">
        <f t="shared" si="143"/>
        <v/>
      </c>
      <c r="AO1356" s="7" t="str">
        <f t="shared" si="139"/>
        <v/>
      </c>
      <c r="AP1356" s="10" t="str">
        <f t="shared" si="139"/>
        <v/>
      </c>
      <c r="AQ1356" s="310">
        <f>IF(ISNUMBER(SEARCH($T$30,AO1356)),MAX(AQ$5:AQ1355)+1,0)</f>
        <v>0</v>
      </c>
      <c r="AR1356" s="310">
        <f>IF(ISNUMBER(SEARCH($T$31,AO1356)),MAX(AR$5:AR1355)+1,0)</f>
        <v>0</v>
      </c>
      <c r="AS1356" s="128" t="str">
        <f t="shared" si="142"/>
        <v/>
      </c>
      <c r="AT1356" s="105" t="str">
        <f>IF(ISNUMBER($AS1356),INDEX($C$1:$AB$3985,$AS1356,AT$4),"")</f>
        <v/>
      </c>
      <c r="AU1356" s="128"/>
      <c r="AV1356" s="128" t="str">
        <f t="shared" si="144"/>
        <v/>
      </c>
      <c r="AW1356" s="105" t="str">
        <f>IF(ISNUMBER($AV1356),INDEX($C$1:$AB$3985,$AV1356,AW$4),"")</f>
        <v/>
      </c>
      <c r="AX1356" s="105" t="str">
        <f>IF(ISNUMBER($AV1356),INDEX($C$1:$AB$3985,$AV1356,AX$4),"")</f>
        <v/>
      </c>
      <c r="AY1356" s="128"/>
      <c r="AZ1356" s="128"/>
      <c r="BA1356" s="128" t="str">
        <f t="shared" si="145"/>
        <v/>
      </c>
      <c r="BB1356" s="105" t="str">
        <f>IF(ISNUMBER($BA1356),INDEX($C$1:$AB$3985,$BA1356,BB$4),"")</f>
        <v/>
      </c>
      <c r="BC1356" s="105"/>
    </row>
    <row r="1357" spans="1:55" x14ac:dyDescent="0.25">
      <c r="A1357" s="98"/>
      <c r="B1357" s="98">
        <f>ROW()</f>
        <v>1357</v>
      </c>
      <c r="C1357" s="73"/>
      <c r="D1357" s="179" t="s">
        <v>1429</v>
      </c>
      <c r="E1357" s="175">
        <v>20.931940000000001</v>
      </c>
      <c r="F1357" s="175">
        <v>0</v>
      </c>
      <c r="G1357" s="176" t="s">
        <v>854</v>
      </c>
      <c r="H1357" s="176"/>
      <c r="I1357" s="176"/>
      <c r="J1357" s="172"/>
      <c r="K1357" s="173"/>
      <c r="L1357" s="178"/>
      <c r="M1357" s="36"/>
      <c r="N1357" s="36"/>
      <c r="O1357" s="36"/>
      <c r="P1357" s="36"/>
      <c r="Q1357" s="36"/>
      <c r="R1357" s="3"/>
      <c r="S1357" s="106"/>
      <c r="T1357" s="106"/>
      <c r="U1357" s="106"/>
      <c r="V1357" s="106"/>
      <c r="W1357" s="106"/>
      <c r="X1357" s="106"/>
      <c r="Y1357" s="36"/>
      <c r="Z1357" s="36"/>
      <c r="AA1357" s="36"/>
      <c r="AB1357" s="188" t="str">
        <f t="shared" si="140"/>
        <v>or31c07_020.93194</v>
      </c>
      <c r="AC1357" s="188" t="s">
        <v>1585</v>
      </c>
      <c r="AD1357" s="131"/>
      <c r="AE1357" s="131"/>
      <c r="AF1357" s="131"/>
      <c r="AG1357" s="131"/>
      <c r="AH1357" s="131"/>
      <c r="AI1357" s="131"/>
      <c r="AJ1357" s="128" t="str">
        <f t="shared" si="141"/>
        <v/>
      </c>
      <c r="AK1357" s="7" t="str">
        <f>IF(ISNUMBER($AJ1357),INDEX($C$1:$AB$3985,$AJ1357,AK$4),"")</f>
        <v/>
      </c>
      <c r="AL1357" s="7" t="str">
        <f>IF(ISNUMBER($AJ1357),INDEX($C$1:$AB$3985,$AJ1357,AL$4),"")</f>
        <v/>
      </c>
      <c r="AM1357" s="128"/>
      <c r="AN1357" s="128" t="str">
        <f t="shared" si="143"/>
        <v/>
      </c>
      <c r="AO1357" s="7" t="str">
        <f t="shared" si="139"/>
        <v/>
      </c>
      <c r="AP1357" s="10" t="str">
        <f t="shared" si="139"/>
        <v/>
      </c>
      <c r="AQ1357" s="310">
        <f>IF(ISNUMBER(SEARCH($T$30,AO1357)),MAX(AQ$5:AQ1356)+1,0)</f>
        <v>0</v>
      </c>
      <c r="AR1357" s="310">
        <f>IF(ISNUMBER(SEARCH($T$31,AO1357)),MAX(AR$5:AR1356)+1,0)</f>
        <v>0</v>
      </c>
      <c r="AS1357" s="128" t="str">
        <f t="shared" si="142"/>
        <v/>
      </c>
      <c r="AT1357" s="105" t="str">
        <f>IF(ISNUMBER($AS1357),INDEX($C$1:$AB$3985,$AS1357,AT$4),"")</f>
        <v/>
      </c>
      <c r="AU1357" s="128"/>
      <c r="AV1357" s="128" t="str">
        <f t="shared" si="144"/>
        <v/>
      </c>
      <c r="AW1357" s="105" t="str">
        <f>IF(ISNUMBER($AV1357),INDEX($C$1:$AB$3985,$AV1357,AW$4),"")</f>
        <v/>
      </c>
      <c r="AX1357" s="105" t="str">
        <f>IF(ISNUMBER($AV1357),INDEX($C$1:$AB$3985,$AV1357,AX$4),"")</f>
        <v/>
      </c>
      <c r="AY1357" s="128"/>
      <c r="AZ1357" s="128"/>
      <c r="BA1357" s="128" t="str">
        <f t="shared" si="145"/>
        <v/>
      </c>
      <c r="BB1357" s="105" t="str">
        <f>IF(ISNUMBER($BA1357),INDEX($C$1:$AB$3985,$BA1357,BB$4),"")</f>
        <v/>
      </c>
      <c r="BC1357" s="105"/>
    </row>
    <row r="1358" spans="1:55" x14ac:dyDescent="0.25">
      <c r="A1358" s="98"/>
      <c r="B1358" s="98">
        <f>ROW()</f>
        <v>1358</v>
      </c>
      <c r="C1358" s="73"/>
      <c r="D1358" s="179" t="s">
        <v>1430</v>
      </c>
      <c r="E1358" s="175">
        <v>19.998360000000002</v>
      </c>
      <c r="F1358" s="175">
        <v>0</v>
      </c>
      <c r="G1358" s="176" t="s">
        <v>854</v>
      </c>
      <c r="H1358" s="176"/>
      <c r="I1358" s="176"/>
      <c r="J1358" s="172"/>
      <c r="K1358" s="173"/>
      <c r="L1358" s="178"/>
      <c r="M1358" s="36"/>
      <c r="N1358" s="36"/>
      <c r="O1358" s="36"/>
      <c r="P1358" s="36"/>
      <c r="Q1358" s="36"/>
      <c r="R1358" s="3"/>
      <c r="S1358" s="106"/>
      <c r="T1358" s="106"/>
      <c r="U1358" s="106"/>
      <c r="V1358" s="106"/>
      <c r="W1358" s="106"/>
      <c r="X1358" s="106"/>
      <c r="Y1358" s="36"/>
      <c r="Z1358" s="36"/>
      <c r="AA1358" s="36"/>
      <c r="AB1358" s="188" t="str">
        <f t="shared" si="140"/>
        <v>or31c08_019.99836</v>
      </c>
      <c r="AC1358" s="188" t="s">
        <v>1585</v>
      </c>
      <c r="AD1358" s="131"/>
      <c r="AE1358" s="131"/>
      <c r="AF1358" s="131"/>
      <c r="AG1358" s="131"/>
      <c r="AH1358" s="131"/>
      <c r="AI1358" s="131"/>
      <c r="AJ1358" s="128" t="str">
        <f t="shared" si="141"/>
        <v/>
      </c>
      <c r="AK1358" s="7" t="str">
        <f>IF(ISNUMBER($AJ1358),INDEX($C$1:$AB$3985,$AJ1358,AK$4),"")</f>
        <v/>
      </c>
      <c r="AL1358" s="7" t="str">
        <f>IF(ISNUMBER($AJ1358),INDEX($C$1:$AB$3985,$AJ1358,AL$4),"")</f>
        <v/>
      </c>
      <c r="AM1358" s="128"/>
      <c r="AN1358" s="128" t="str">
        <f t="shared" si="143"/>
        <v/>
      </c>
      <c r="AO1358" s="7" t="str">
        <f t="shared" si="139"/>
        <v/>
      </c>
      <c r="AP1358" s="10" t="str">
        <f t="shared" si="139"/>
        <v/>
      </c>
      <c r="AQ1358" s="310">
        <f>IF(ISNUMBER(SEARCH($T$30,AO1358)),MAX(AQ$5:AQ1357)+1,0)</f>
        <v>0</v>
      </c>
      <c r="AR1358" s="310">
        <f>IF(ISNUMBER(SEARCH($T$31,AO1358)),MAX(AR$5:AR1357)+1,0)</f>
        <v>0</v>
      </c>
      <c r="AS1358" s="128" t="str">
        <f t="shared" si="142"/>
        <v/>
      </c>
      <c r="AT1358" s="105" t="str">
        <f>IF(ISNUMBER($AS1358),INDEX($C$1:$AB$3985,$AS1358,AT$4),"")</f>
        <v/>
      </c>
      <c r="AU1358" s="128"/>
      <c r="AV1358" s="128" t="str">
        <f t="shared" si="144"/>
        <v/>
      </c>
      <c r="AW1358" s="105" t="str">
        <f>IF(ISNUMBER($AV1358),INDEX($C$1:$AB$3985,$AV1358,AW$4),"")</f>
        <v/>
      </c>
      <c r="AX1358" s="105" t="str">
        <f>IF(ISNUMBER($AV1358),INDEX($C$1:$AB$3985,$AV1358,AX$4),"")</f>
        <v/>
      </c>
      <c r="AY1358" s="128"/>
      <c r="AZ1358" s="128"/>
      <c r="BA1358" s="128" t="str">
        <f t="shared" si="145"/>
        <v/>
      </c>
      <c r="BB1358" s="105" t="str">
        <f>IF(ISNUMBER($BA1358),INDEX($C$1:$AB$3985,$BA1358,BB$4),"")</f>
        <v/>
      </c>
      <c r="BC1358" s="105"/>
    </row>
    <row r="1359" spans="1:55" x14ac:dyDescent="0.25">
      <c r="A1359" s="98"/>
      <c r="B1359" s="98">
        <f>ROW()</f>
        <v>1359</v>
      </c>
      <c r="C1359" s="73"/>
      <c r="D1359" s="179" t="s">
        <v>1431</v>
      </c>
      <c r="E1359" s="175">
        <v>18.702169999999999</v>
      </c>
      <c r="F1359" s="176">
        <v>0</v>
      </c>
      <c r="G1359" s="176" t="s">
        <v>854</v>
      </c>
      <c r="H1359" s="176"/>
      <c r="I1359" s="176"/>
      <c r="J1359" s="172"/>
      <c r="K1359" s="173"/>
      <c r="L1359" s="178"/>
      <c r="R1359" s="3"/>
      <c r="S1359" s="106"/>
      <c r="T1359" s="106"/>
      <c r="U1359" s="106"/>
      <c r="V1359" s="106"/>
      <c r="W1359" s="106"/>
      <c r="X1359" s="106"/>
      <c r="AB1359" s="188" t="str">
        <f t="shared" si="140"/>
        <v>or31c09_018.70217</v>
      </c>
      <c r="AC1359" s="188" t="s">
        <v>1585</v>
      </c>
      <c r="AD1359" s="131"/>
      <c r="AE1359" s="131"/>
      <c r="AF1359" s="131"/>
      <c r="AG1359" s="131"/>
      <c r="AH1359" s="131"/>
      <c r="AI1359" s="131"/>
      <c r="AJ1359" s="128" t="str">
        <f t="shared" si="141"/>
        <v/>
      </c>
      <c r="AK1359" s="7" t="str">
        <f>IF(ISNUMBER($AJ1359),INDEX($C$1:$AB$3985,$AJ1359,AK$4),"")</f>
        <v/>
      </c>
      <c r="AL1359" s="7" t="str">
        <f>IF(ISNUMBER($AJ1359),INDEX($C$1:$AB$3985,$AJ1359,AL$4),"")</f>
        <v/>
      </c>
      <c r="AM1359" s="128"/>
      <c r="AN1359" s="128" t="str">
        <f t="shared" si="143"/>
        <v/>
      </c>
      <c r="AO1359" s="7" t="str">
        <f t="shared" si="139"/>
        <v/>
      </c>
      <c r="AP1359" s="10" t="str">
        <f t="shared" si="139"/>
        <v/>
      </c>
      <c r="AQ1359" s="310">
        <f>IF(ISNUMBER(SEARCH($T$30,AO1359)),MAX(AQ$5:AQ1358)+1,0)</f>
        <v>0</v>
      </c>
      <c r="AR1359" s="310">
        <f>IF(ISNUMBER(SEARCH($T$31,AO1359)),MAX(AR$5:AR1358)+1,0)</f>
        <v>0</v>
      </c>
      <c r="AS1359" s="128" t="str">
        <f t="shared" si="142"/>
        <v/>
      </c>
      <c r="AT1359" s="105" t="str">
        <f>IF(ISNUMBER($AS1359),INDEX($C$1:$AB$3985,$AS1359,AT$4),"")</f>
        <v/>
      </c>
      <c r="AU1359" s="128"/>
      <c r="AV1359" s="128" t="str">
        <f t="shared" si="144"/>
        <v/>
      </c>
      <c r="AW1359" s="105" t="str">
        <f>IF(ISNUMBER($AV1359),INDEX($C$1:$AB$3985,$AV1359,AW$4),"")</f>
        <v/>
      </c>
      <c r="AX1359" s="105" t="str">
        <f>IF(ISNUMBER($AV1359),INDEX($C$1:$AB$3985,$AV1359,AX$4),"")</f>
        <v/>
      </c>
      <c r="AY1359" s="128"/>
      <c r="AZ1359" s="128"/>
      <c r="BA1359" s="128" t="str">
        <f t="shared" si="145"/>
        <v/>
      </c>
      <c r="BB1359" s="105" t="str">
        <f>IF(ISNUMBER($BA1359),INDEX($C$1:$AB$3985,$BA1359,BB$4),"")</f>
        <v/>
      </c>
      <c r="BC1359" s="105"/>
    </row>
    <row r="1360" spans="1:55" x14ac:dyDescent="0.25">
      <c r="A1360" s="98"/>
      <c r="B1360" s="98">
        <f>ROW()</f>
        <v>1360</v>
      </c>
      <c r="C1360" s="73"/>
      <c r="D1360" s="179" t="s">
        <v>1432</v>
      </c>
      <c r="E1360" s="175">
        <v>17.41188</v>
      </c>
      <c r="F1360" s="176">
        <v>0</v>
      </c>
      <c r="G1360" s="176" t="s">
        <v>854</v>
      </c>
      <c r="H1360" s="176"/>
      <c r="I1360" s="176"/>
      <c r="J1360" s="172"/>
      <c r="K1360" s="173"/>
      <c r="L1360" s="178"/>
      <c r="R1360" s="3"/>
      <c r="S1360" s="106"/>
      <c r="T1360" s="106"/>
      <c r="U1360" s="106"/>
      <c r="V1360" s="106"/>
      <c r="W1360" s="106"/>
      <c r="X1360" s="106"/>
      <c r="AB1360" s="188" t="str">
        <f t="shared" si="140"/>
        <v>or31c10_017.41188</v>
      </c>
      <c r="AC1360" s="188" t="s">
        <v>1585</v>
      </c>
      <c r="AD1360" s="131"/>
      <c r="AE1360" s="131"/>
      <c r="AF1360" s="131"/>
      <c r="AG1360" s="131"/>
      <c r="AH1360" s="131"/>
      <c r="AI1360" s="131"/>
      <c r="AJ1360" s="128" t="str">
        <f t="shared" si="141"/>
        <v/>
      </c>
      <c r="AK1360" s="7" t="str">
        <f>IF(ISNUMBER($AJ1360),INDEX($C$1:$AB$3985,$AJ1360,AK$4),"")</f>
        <v/>
      </c>
      <c r="AL1360" s="7" t="str">
        <f>IF(ISNUMBER($AJ1360),INDEX($C$1:$AB$3985,$AJ1360,AL$4),"")</f>
        <v/>
      </c>
      <c r="AM1360" s="128"/>
      <c r="AN1360" s="128" t="str">
        <f t="shared" si="143"/>
        <v/>
      </c>
      <c r="AO1360" s="7" t="str">
        <f t="shared" si="139"/>
        <v/>
      </c>
      <c r="AP1360" s="10" t="str">
        <f t="shared" si="139"/>
        <v/>
      </c>
      <c r="AQ1360" s="310">
        <f>IF(ISNUMBER(SEARCH($T$30,AO1360)),MAX(AQ$5:AQ1359)+1,0)</f>
        <v>0</v>
      </c>
      <c r="AR1360" s="310">
        <f>IF(ISNUMBER(SEARCH($T$31,AO1360)),MAX(AR$5:AR1359)+1,0)</f>
        <v>0</v>
      </c>
      <c r="AS1360" s="128" t="str">
        <f t="shared" si="142"/>
        <v/>
      </c>
      <c r="AT1360" s="105" t="str">
        <f>IF(ISNUMBER($AS1360),INDEX($C$1:$AB$3985,$AS1360,AT$4),"")</f>
        <v/>
      </c>
      <c r="AU1360" s="128"/>
      <c r="AV1360" s="128" t="str">
        <f t="shared" si="144"/>
        <v/>
      </c>
      <c r="AW1360" s="105" t="str">
        <f>IF(ISNUMBER($AV1360),INDEX($C$1:$AB$3985,$AV1360,AW$4),"")</f>
        <v/>
      </c>
      <c r="AX1360" s="105" t="str">
        <f>IF(ISNUMBER($AV1360),INDEX($C$1:$AB$3985,$AV1360,AX$4),"")</f>
        <v/>
      </c>
      <c r="AY1360" s="128"/>
      <c r="AZ1360" s="128"/>
      <c r="BA1360" s="128" t="str">
        <f t="shared" si="145"/>
        <v/>
      </c>
      <c r="BB1360" s="105" t="str">
        <f>IF(ISNUMBER($BA1360),INDEX($C$1:$AB$3985,$BA1360,BB$4),"")</f>
        <v/>
      </c>
      <c r="BC1360" s="105"/>
    </row>
    <row r="1361" spans="1:55" x14ac:dyDescent="0.25">
      <c r="A1361" s="98"/>
      <c r="B1361" s="98">
        <f>ROW()</f>
        <v>1361</v>
      </c>
      <c r="C1361" s="73"/>
      <c r="D1361" s="179" t="s">
        <v>1433</v>
      </c>
      <c r="E1361" s="175">
        <v>16.14302</v>
      </c>
      <c r="F1361" s="176">
        <v>0</v>
      </c>
      <c r="G1361" s="176" t="s">
        <v>854</v>
      </c>
      <c r="H1361" s="176"/>
      <c r="I1361" s="176"/>
      <c r="J1361" s="172"/>
      <c r="K1361" s="173"/>
      <c r="L1361" s="178"/>
      <c r="R1361" s="3"/>
      <c r="S1361" s="106"/>
      <c r="T1361" s="106"/>
      <c r="U1361" s="106"/>
      <c r="V1361" s="106"/>
      <c r="W1361" s="106"/>
      <c r="X1361" s="106"/>
      <c r="AB1361" s="188" t="str">
        <f t="shared" si="140"/>
        <v>or31c11_016.14302</v>
      </c>
      <c r="AC1361" s="188" t="s">
        <v>1585</v>
      </c>
      <c r="AD1361" s="131"/>
      <c r="AE1361" s="131"/>
      <c r="AF1361" s="131"/>
      <c r="AG1361" s="131"/>
      <c r="AH1361" s="131"/>
      <c r="AI1361" s="131"/>
      <c r="AJ1361" s="128" t="str">
        <f t="shared" si="141"/>
        <v/>
      </c>
      <c r="AK1361" s="7" t="str">
        <f>IF(ISNUMBER($AJ1361),INDEX($C$1:$AB$3985,$AJ1361,AK$4),"")</f>
        <v/>
      </c>
      <c r="AL1361" s="7" t="str">
        <f>IF(ISNUMBER($AJ1361),INDEX($C$1:$AB$3985,$AJ1361,AL$4),"")</f>
        <v/>
      </c>
      <c r="AM1361" s="128"/>
      <c r="AN1361" s="128" t="str">
        <f t="shared" si="143"/>
        <v/>
      </c>
      <c r="AO1361" s="7" t="str">
        <f t="shared" si="139"/>
        <v/>
      </c>
      <c r="AP1361" s="10" t="str">
        <f t="shared" si="139"/>
        <v/>
      </c>
      <c r="AQ1361" s="310">
        <f>IF(ISNUMBER(SEARCH($T$30,AO1361)),MAX(AQ$5:AQ1360)+1,0)</f>
        <v>0</v>
      </c>
      <c r="AR1361" s="310">
        <f>IF(ISNUMBER(SEARCH($T$31,AO1361)),MAX(AR$5:AR1360)+1,0)</f>
        <v>0</v>
      </c>
      <c r="AS1361" s="128" t="str">
        <f t="shared" si="142"/>
        <v/>
      </c>
      <c r="AT1361" s="105" t="str">
        <f>IF(ISNUMBER($AS1361),INDEX($C$1:$AB$3985,$AS1361,AT$4),"")</f>
        <v/>
      </c>
      <c r="AU1361" s="128"/>
      <c r="AV1361" s="128" t="str">
        <f t="shared" si="144"/>
        <v/>
      </c>
      <c r="AW1361" s="105" t="str">
        <f>IF(ISNUMBER($AV1361),INDEX($C$1:$AB$3985,$AV1361,AW$4),"")</f>
        <v/>
      </c>
      <c r="AX1361" s="105" t="str">
        <f>IF(ISNUMBER($AV1361),INDEX($C$1:$AB$3985,$AV1361,AX$4),"")</f>
        <v/>
      </c>
      <c r="AY1361" s="128"/>
      <c r="AZ1361" s="128"/>
      <c r="BA1361" s="128" t="str">
        <f t="shared" si="145"/>
        <v/>
      </c>
      <c r="BB1361" s="105" t="str">
        <f>IF(ISNUMBER($BA1361),INDEX($C$1:$AB$3985,$BA1361,BB$4),"")</f>
        <v/>
      </c>
      <c r="BC1361" s="105"/>
    </row>
    <row r="1362" spans="1:55" x14ac:dyDescent="0.25">
      <c r="A1362" s="98"/>
      <c r="B1362" s="98">
        <f>ROW()</f>
        <v>1362</v>
      </c>
      <c r="C1362" s="73"/>
      <c r="D1362" s="179" t="s">
        <v>1434</v>
      </c>
      <c r="E1362" s="175">
        <v>15.289580000000001</v>
      </c>
      <c r="F1362" s="176">
        <v>0</v>
      </c>
      <c r="G1362" s="176" t="s">
        <v>854</v>
      </c>
      <c r="H1362" s="176"/>
      <c r="I1362" s="176"/>
      <c r="J1362" s="172"/>
      <c r="K1362" s="173"/>
      <c r="L1362" s="178"/>
      <c r="R1362" s="3"/>
      <c r="S1362" s="106"/>
      <c r="T1362" s="106"/>
      <c r="U1362" s="106"/>
      <c r="V1362" s="106"/>
      <c r="W1362" s="106"/>
      <c r="X1362" s="106"/>
      <c r="AB1362" s="188" t="str">
        <f t="shared" si="140"/>
        <v>or31c12_015.28958</v>
      </c>
      <c r="AC1362" s="188" t="s">
        <v>1585</v>
      </c>
      <c r="AD1362" s="131"/>
      <c r="AE1362" s="131"/>
      <c r="AF1362" s="131"/>
      <c r="AG1362" s="131"/>
      <c r="AH1362" s="131"/>
      <c r="AI1362" s="131"/>
      <c r="AJ1362" s="128" t="str">
        <f t="shared" si="141"/>
        <v/>
      </c>
      <c r="AK1362" s="7" t="str">
        <f>IF(ISNUMBER($AJ1362),INDEX($C$1:$AB$3985,$AJ1362,AK$4),"")</f>
        <v/>
      </c>
      <c r="AL1362" s="7" t="str">
        <f>IF(ISNUMBER($AJ1362),INDEX($C$1:$AB$3985,$AJ1362,AL$4),"")</f>
        <v/>
      </c>
      <c r="AM1362" s="128"/>
      <c r="AN1362" s="128" t="str">
        <f t="shared" si="143"/>
        <v/>
      </c>
      <c r="AO1362" s="7" t="str">
        <f t="shared" si="139"/>
        <v/>
      </c>
      <c r="AP1362" s="10" t="str">
        <f t="shared" si="139"/>
        <v/>
      </c>
      <c r="AQ1362" s="310">
        <f>IF(ISNUMBER(SEARCH($T$30,AO1362)),MAX(AQ$5:AQ1361)+1,0)</f>
        <v>0</v>
      </c>
      <c r="AR1362" s="310">
        <f>IF(ISNUMBER(SEARCH($T$31,AO1362)),MAX(AR$5:AR1361)+1,0)</f>
        <v>0</v>
      </c>
      <c r="AS1362" s="128" t="str">
        <f t="shared" si="142"/>
        <v/>
      </c>
      <c r="AT1362" s="105" t="str">
        <f>IF(ISNUMBER($AS1362),INDEX($C$1:$AB$3985,$AS1362,AT$4),"")</f>
        <v/>
      </c>
      <c r="AU1362" s="128"/>
      <c r="AV1362" s="128" t="str">
        <f t="shared" si="144"/>
        <v/>
      </c>
      <c r="AW1362" s="105" t="str">
        <f>IF(ISNUMBER($AV1362),INDEX($C$1:$AB$3985,$AV1362,AW$4),"")</f>
        <v/>
      </c>
      <c r="AX1362" s="105" t="str">
        <f>IF(ISNUMBER($AV1362),INDEX($C$1:$AB$3985,$AV1362,AX$4),"")</f>
        <v/>
      </c>
      <c r="AY1362" s="128"/>
      <c r="AZ1362" s="128"/>
      <c r="BA1362" s="128" t="str">
        <f t="shared" si="145"/>
        <v/>
      </c>
      <c r="BB1362" s="105" t="str">
        <f>IF(ISNUMBER($BA1362),INDEX($C$1:$AB$3985,$BA1362,BB$4),"")</f>
        <v/>
      </c>
      <c r="BC1362" s="105"/>
    </row>
    <row r="1363" spans="1:55" x14ac:dyDescent="0.25">
      <c r="A1363" s="98"/>
      <c r="B1363" s="98">
        <f>ROW()</f>
        <v>1363</v>
      </c>
      <c r="C1363" s="73"/>
      <c r="D1363" s="179" t="s">
        <v>1435</v>
      </c>
      <c r="E1363" s="175">
        <v>14.394579999999999</v>
      </c>
      <c r="F1363" s="176">
        <v>0</v>
      </c>
      <c r="G1363" s="176" t="s">
        <v>854</v>
      </c>
      <c r="H1363" s="176"/>
      <c r="I1363" s="176"/>
      <c r="J1363" s="172"/>
      <c r="K1363" s="173"/>
      <c r="L1363" s="178"/>
      <c r="R1363" s="3"/>
      <c r="S1363" s="106"/>
      <c r="T1363" s="106"/>
      <c r="U1363" s="106"/>
      <c r="V1363" s="106"/>
      <c r="W1363" s="106"/>
      <c r="X1363" s="106"/>
      <c r="AB1363" s="188" t="str">
        <f t="shared" si="140"/>
        <v>or31c13_014.39458</v>
      </c>
      <c r="AC1363" s="188" t="s">
        <v>1585</v>
      </c>
      <c r="AD1363" s="131"/>
      <c r="AE1363" s="131"/>
      <c r="AF1363" s="131"/>
      <c r="AG1363" s="131"/>
      <c r="AH1363" s="131"/>
      <c r="AI1363" s="131"/>
      <c r="AJ1363" s="128" t="str">
        <f t="shared" si="141"/>
        <v/>
      </c>
      <c r="AK1363" s="7" t="str">
        <f>IF(ISNUMBER($AJ1363),INDEX($C$1:$AB$3985,$AJ1363,AK$4),"")</f>
        <v/>
      </c>
      <c r="AL1363" s="7" t="str">
        <f>IF(ISNUMBER($AJ1363),INDEX($C$1:$AB$3985,$AJ1363,AL$4),"")</f>
        <v/>
      </c>
      <c r="AM1363" s="128"/>
      <c r="AN1363" s="128" t="str">
        <f t="shared" si="143"/>
        <v/>
      </c>
      <c r="AO1363" s="7" t="str">
        <f t="shared" si="139"/>
        <v/>
      </c>
      <c r="AP1363" s="10" t="str">
        <f t="shared" si="139"/>
        <v/>
      </c>
      <c r="AQ1363" s="310">
        <f>IF(ISNUMBER(SEARCH($T$30,AO1363)),MAX(AQ$5:AQ1362)+1,0)</f>
        <v>0</v>
      </c>
      <c r="AR1363" s="310">
        <f>IF(ISNUMBER(SEARCH($T$31,AO1363)),MAX(AR$5:AR1362)+1,0)</f>
        <v>0</v>
      </c>
      <c r="AS1363" s="128" t="str">
        <f t="shared" si="142"/>
        <v/>
      </c>
      <c r="AT1363" s="105" t="str">
        <f>IF(ISNUMBER($AS1363),INDEX($C$1:$AB$3985,$AS1363,AT$4),"")</f>
        <v/>
      </c>
      <c r="AU1363" s="128"/>
      <c r="AV1363" s="128" t="str">
        <f t="shared" si="144"/>
        <v/>
      </c>
      <c r="AW1363" s="105" t="str">
        <f>IF(ISNUMBER($AV1363),INDEX($C$1:$AB$3985,$AV1363,AW$4),"")</f>
        <v/>
      </c>
      <c r="AX1363" s="105" t="str">
        <f>IF(ISNUMBER($AV1363),INDEX($C$1:$AB$3985,$AV1363,AX$4),"")</f>
        <v/>
      </c>
      <c r="AY1363" s="128"/>
      <c r="AZ1363" s="128"/>
      <c r="BA1363" s="128" t="str">
        <f t="shared" si="145"/>
        <v/>
      </c>
      <c r="BB1363" s="105" t="str">
        <f>IF(ISNUMBER($BA1363),INDEX($C$1:$AB$3985,$BA1363,BB$4),"")</f>
        <v/>
      </c>
      <c r="BC1363" s="105"/>
    </row>
    <row r="1364" spans="1:55" x14ac:dyDescent="0.25">
      <c r="A1364" s="98"/>
      <c r="B1364" s="98">
        <f>ROW()</f>
        <v>1364</v>
      </c>
      <c r="C1364" s="73"/>
      <c r="D1364" s="179" t="s">
        <v>1436</v>
      </c>
      <c r="E1364" s="175">
        <v>13.088800000000001</v>
      </c>
      <c r="F1364" s="176">
        <v>0</v>
      </c>
      <c r="G1364" s="176" t="s">
        <v>854</v>
      </c>
      <c r="H1364" s="176"/>
      <c r="I1364" s="176"/>
      <c r="J1364" s="172"/>
      <c r="K1364" s="173"/>
      <c r="L1364" s="178"/>
      <c r="R1364" s="3"/>
      <c r="S1364" s="106"/>
      <c r="T1364" s="106"/>
      <c r="U1364" s="106"/>
      <c r="V1364" s="106"/>
      <c r="W1364" s="106"/>
      <c r="X1364" s="106"/>
      <c r="AB1364" s="188" t="str">
        <f t="shared" si="140"/>
        <v>or31c14_013.0888</v>
      </c>
      <c r="AC1364" s="188" t="s">
        <v>1585</v>
      </c>
      <c r="AD1364" s="131"/>
      <c r="AE1364" s="131"/>
      <c r="AF1364" s="131"/>
      <c r="AG1364" s="131"/>
      <c r="AH1364" s="131"/>
      <c r="AI1364" s="131"/>
      <c r="AJ1364" s="128" t="str">
        <f t="shared" si="141"/>
        <v/>
      </c>
      <c r="AK1364" s="7" t="str">
        <f>IF(ISNUMBER($AJ1364),INDEX($C$1:$AB$3985,$AJ1364,AK$4),"")</f>
        <v/>
      </c>
      <c r="AL1364" s="7" t="str">
        <f>IF(ISNUMBER($AJ1364),INDEX($C$1:$AB$3985,$AJ1364,AL$4),"")</f>
        <v/>
      </c>
      <c r="AM1364" s="128"/>
      <c r="AN1364" s="128" t="str">
        <f t="shared" si="143"/>
        <v/>
      </c>
      <c r="AO1364" s="7" t="str">
        <f t="shared" si="139"/>
        <v/>
      </c>
      <c r="AP1364" s="10" t="str">
        <f t="shared" si="139"/>
        <v/>
      </c>
      <c r="AQ1364" s="310">
        <f>IF(ISNUMBER(SEARCH($T$30,AO1364)),MAX(AQ$5:AQ1363)+1,0)</f>
        <v>0</v>
      </c>
      <c r="AR1364" s="310">
        <f>IF(ISNUMBER(SEARCH($T$31,AO1364)),MAX(AR$5:AR1363)+1,0)</f>
        <v>0</v>
      </c>
      <c r="AS1364" s="128" t="str">
        <f t="shared" si="142"/>
        <v/>
      </c>
      <c r="AT1364" s="105" t="str">
        <f>IF(ISNUMBER($AS1364),INDEX($C$1:$AB$3985,$AS1364,AT$4),"")</f>
        <v/>
      </c>
      <c r="AU1364" s="128"/>
      <c r="AV1364" s="128" t="str">
        <f t="shared" si="144"/>
        <v/>
      </c>
      <c r="AW1364" s="105" t="str">
        <f>IF(ISNUMBER($AV1364),INDEX($C$1:$AB$3985,$AV1364,AW$4),"")</f>
        <v/>
      </c>
      <c r="AX1364" s="105" t="str">
        <f>IF(ISNUMBER($AV1364),INDEX($C$1:$AB$3985,$AV1364,AX$4),"")</f>
        <v/>
      </c>
      <c r="AY1364" s="128"/>
      <c r="AZ1364" s="128"/>
      <c r="BA1364" s="128" t="str">
        <f t="shared" si="145"/>
        <v/>
      </c>
      <c r="BB1364" s="105" t="str">
        <f>IF(ISNUMBER($BA1364),INDEX($C$1:$AB$3985,$BA1364,BB$4),"")</f>
        <v/>
      </c>
      <c r="BC1364" s="105"/>
    </row>
    <row r="1365" spans="1:55" x14ac:dyDescent="0.25">
      <c r="A1365" s="98"/>
      <c r="B1365" s="98">
        <f>ROW()</f>
        <v>1365</v>
      </c>
      <c r="C1365" s="73"/>
      <c r="D1365" s="179" t="s">
        <v>1437</v>
      </c>
      <c r="E1365" s="175">
        <v>14.08883</v>
      </c>
      <c r="F1365" s="176">
        <v>0</v>
      </c>
      <c r="G1365" s="176" t="s">
        <v>854</v>
      </c>
      <c r="H1365" s="176"/>
      <c r="I1365" s="176"/>
      <c r="J1365" s="172"/>
      <c r="K1365" s="173"/>
      <c r="L1365" s="178"/>
      <c r="R1365" s="3"/>
      <c r="S1365" s="106"/>
      <c r="T1365" s="106"/>
      <c r="U1365" s="106"/>
      <c r="V1365" s="106"/>
      <c r="W1365" s="106"/>
      <c r="X1365" s="106"/>
      <c r="AB1365" s="188" t="str">
        <f t="shared" si="140"/>
        <v>or31c15_014.08883</v>
      </c>
      <c r="AC1365" s="188" t="s">
        <v>1585</v>
      </c>
      <c r="AD1365" s="131"/>
      <c r="AE1365" s="131"/>
      <c r="AF1365" s="131"/>
      <c r="AG1365" s="131"/>
      <c r="AH1365" s="131"/>
      <c r="AI1365" s="131"/>
      <c r="AJ1365" s="128" t="str">
        <f t="shared" si="141"/>
        <v/>
      </c>
      <c r="AK1365" s="7" t="str">
        <f>IF(ISNUMBER($AJ1365),INDEX($C$1:$AB$3985,$AJ1365,AK$4),"")</f>
        <v/>
      </c>
      <c r="AL1365" s="7" t="str">
        <f>IF(ISNUMBER($AJ1365),INDEX($C$1:$AB$3985,$AJ1365,AL$4),"")</f>
        <v/>
      </c>
      <c r="AM1365" s="128"/>
      <c r="AN1365" s="128" t="str">
        <f t="shared" si="143"/>
        <v/>
      </c>
      <c r="AO1365" s="7" t="str">
        <f t="shared" si="139"/>
        <v/>
      </c>
      <c r="AP1365" s="10" t="str">
        <f t="shared" si="139"/>
        <v/>
      </c>
      <c r="AQ1365" s="310">
        <f>IF(ISNUMBER(SEARCH($T$30,AO1365)),MAX(AQ$5:AQ1364)+1,0)</f>
        <v>0</v>
      </c>
      <c r="AR1365" s="310">
        <f>IF(ISNUMBER(SEARCH($T$31,AO1365)),MAX(AR$5:AR1364)+1,0)</f>
        <v>0</v>
      </c>
      <c r="AS1365" s="128" t="str">
        <f t="shared" si="142"/>
        <v/>
      </c>
      <c r="AT1365" s="105" t="str">
        <f>IF(ISNUMBER($AS1365),INDEX($C$1:$AB$3985,$AS1365,AT$4),"")</f>
        <v/>
      </c>
      <c r="AU1365" s="128"/>
      <c r="AV1365" s="128" t="str">
        <f t="shared" si="144"/>
        <v/>
      </c>
      <c r="AW1365" s="105" t="str">
        <f>IF(ISNUMBER($AV1365),INDEX($C$1:$AB$3985,$AV1365,AW$4),"")</f>
        <v/>
      </c>
      <c r="AX1365" s="105" t="str">
        <f>IF(ISNUMBER($AV1365),INDEX($C$1:$AB$3985,$AV1365,AX$4),"")</f>
        <v/>
      </c>
      <c r="AY1365" s="128"/>
      <c r="AZ1365" s="128"/>
      <c r="BA1365" s="128" t="str">
        <f t="shared" si="145"/>
        <v/>
      </c>
      <c r="BB1365" s="105" t="str">
        <f>IF(ISNUMBER($BA1365),INDEX($C$1:$AB$3985,$BA1365,BB$4),"")</f>
        <v/>
      </c>
      <c r="BC1365" s="105"/>
    </row>
    <row r="1366" spans="1:55" x14ac:dyDescent="0.25">
      <c r="A1366" s="98"/>
      <c r="B1366" s="98">
        <f>ROW()</f>
        <v>1366</v>
      </c>
      <c r="C1366" s="73"/>
      <c r="D1366" s="179" t="s">
        <v>1438</v>
      </c>
      <c r="E1366" s="175">
        <v>14.840719999999999</v>
      </c>
      <c r="F1366" s="176">
        <v>0</v>
      </c>
      <c r="G1366" s="176" t="s">
        <v>854</v>
      </c>
      <c r="H1366" s="176"/>
      <c r="I1366" s="176"/>
      <c r="J1366" s="172"/>
      <c r="K1366" s="173"/>
      <c r="L1366" s="178"/>
      <c r="R1366" s="3"/>
      <c r="S1366" s="106"/>
      <c r="T1366" s="106"/>
      <c r="U1366" s="106"/>
      <c r="V1366" s="106"/>
      <c r="W1366" s="106"/>
      <c r="X1366" s="106"/>
      <c r="AB1366" s="188" t="str">
        <f t="shared" si="140"/>
        <v>or31c16_014.84072</v>
      </c>
      <c r="AC1366" s="188" t="s">
        <v>1585</v>
      </c>
      <c r="AD1366" s="131"/>
      <c r="AE1366" s="131"/>
      <c r="AF1366" s="131"/>
      <c r="AG1366" s="131"/>
      <c r="AH1366" s="131"/>
      <c r="AI1366" s="131"/>
      <c r="AJ1366" s="128" t="str">
        <f t="shared" si="141"/>
        <v/>
      </c>
      <c r="AK1366" s="7" t="str">
        <f>IF(ISNUMBER($AJ1366),INDEX($C$1:$AB$3985,$AJ1366,AK$4),"")</f>
        <v/>
      </c>
      <c r="AL1366" s="7" t="str">
        <f>IF(ISNUMBER($AJ1366),INDEX($C$1:$AB$3985,$AJ1366,AL$4),"")</f>
        <v/>
      </c>
      <c r="AM1366" s="128"/>
      <c r="AN1366" s="128" t="str">
        <f t="shared" si="143"/>
        <v/>
      </c>
      <c r="AO1366" s="7" t="str">
        <f t="shared" si="139"/>
        <v/>
      </c>
      <c r="AP1366" s="10" t="str">
        <f t="shared" si="139"/>
        <v/>
      </c>
      <c r="AQ1366" s="310">
        <f>IF(ISNUMBER(SEARCH($T$30,AO1366)),MAX(AQ$5:AQ1365)+1,0)</f>
        <v>0</v>
      </c>
      <c r="AR1366" s="310">
        <f>IF(ISNUMBER(SEARCH($T$31,AO1366)),MAX(AR$5:AR1365)+1,0)</f>
        <v>0</v>
      </c>
      <c r="AS1366" s="128" t="str">
        <f t="shared" si="142"/>
        <v/>
      </c>
      <c r="AT1366" s="105" t="str">
        <f>IF(ISNUMBER($AS1366),INDEX($C$1:$AB$3985,$AS1366,AT$4),"")</f>
        <v/>
      </c>
      <c r="AU1366" s="128"/>
      <c r="AV1366" s="128" t="str">
        <f t="shared" si="144"/>
        <v/>
      </c>
      <c r="AW1366" s="105" t="str">
        <f>IF(ISNUMBER($AV1366),INDEX($C$1:$AB$3985,$AV1366,AW$4),"")</f>
        <v/>
      </c>
      <c r="AX1366" s="105" t="str">
        <f>IF(ISNUMBER($AV1366),INDEX($C$1:$AB$3985,$AV1366,AX$4),"")</f>
        <v/>
      </c>
      <c r="AY1366" s="128"/>
      <c r="AZ1366" s="128"/>
      <c r="BA1366" s="128" t="str">
        <f t="shared" si="145"/>
        <v/>
      </c>
      <c r="BB1366" s="105" t="str">
        <f>IF(ISNUMBER($BA1366),INDEX($C$1:$AB$3985,$BA1366,BB$4),"")</f>
        <v/>
      </c>
      <c r="BC1366" s="105"/>
    </row>
    <row r="1367" spans="1:55" x14ac:dyDescent="0.25">
      <c r="A1367" s="98"/>
      <c r="B1367" s="98">
        <f>ROW()</f>
        <v>1367</v>
      </c>
      <c r="C1367" s="73"/>
      <c r="D1367" s="179" t="s">
        <v>1439</v>
      </c>
      <c r="E1367" s="175">
        <v>15.337770000000001</v>
      </c>
      <c r="F1367" s="176">
        <v>0</v>
      </c>
      <c r="G1367" s="176" t="s">
        <v>854</v>
      </c>
      <c r="H1367" s="176"/>
      <c r="I1367" s="176"/>
      <c r="J1367" s="172"/>
      <c r="K1367" s="173"/>
      <c r="L1367" s="178"/>
      <c r="R1367" s="3"/>
      <c r="S1367" s="106"/>
      <c r="T1367" s="106"/>
      <c r="U1367" s="106"/>
      <c r="V1367" s="106"/>
      <c r="W1367" s="106"/>
      <c r="X1367" s="106"/>
      <c r="AB1367" s="188" t="str">
        <f t="shared" si="140"/>
        <v>or31c17_015.33777</v>
      </c>
      <c r="AC1367" s="188" t="s">
        <v>1585</v>
      </c>
      <c r="AD1367" s="131"/>
      <c r="AE1367" s="131"/>
      <c r="AF1367" s="131"/>
      <c r="AG1367" s="131"/>
      <c r="AH1367" s="131"/>
      <c r="AI1367" s="131"/>
      <c r="AJ1367" s="128" t="str">
        <f t="shared" si="141"/>
        <v/>
      </c>
      <c r="AK1367" s="7" t="str">
        <f>IF(ISNUMBER($AJ1367),INDEX($C$1:$AB$3985,$AJ1367,AK$4),"")</f>
        <v/>
      </c>
      <c r="AL1367" s="7" t="str">
        <f>IF(ISNUMBER($AJ1367),INDEX($C$1:$AB$3985,$AJ1367,AL$4),"")</f>
        <v/>
      </c>
      <c r="AM1367" s="128"/>
      <c r="AN1367" s="128" t="str">
        <f t="shared" si="143"/>
        <v/>
      </c>
      <c r="AO1367" s="7" t="str">
        <f t="shared" si="139"/>
        <v/>
      </c>
      <c r="AP1367" s="10" t="str">
        <f t="shared" si="139"/>
        <v/>
      </c>
      <c r="AQ1367" s="310">
        <f>IF(ISNUMBER(SEARCH($T$30,AO1367)),MAX(AQ$5:AQ1366)+1,0)</f>
        <v>0</v>
      </c>
      <c r="AR1367" s="310">
        <f>IF(ISNUMBER(SEARCH($T$31,AO1367)),MAX(AR$5:AR1366)+1,0)</f>
        <v>0</v>
      </c>
      <c r="AS1367" s="128" t="str">
        <f t="shared" si="142"/>
        <v/>
      </c>
      <c r="AT1367" s="105" t="str">
        <f>IF(ISNUMBER($AS1367),INDEX($C$1:$AB$3985,$AS1367,AT$4),"")</f>
        <v/>
      </c>
      <c r="AU1367" s="128"/>
      <c r="AV1367" s="128" t="str">
        <f t="shared" si="144"/>
        <v/>
      </c>
      <c r="AW1367" s="105" t="str">
        <f>IF(ISNUMBER($AV1367),INDEX($C$1:$AB$3985,$AV1367,AW$4),"")</f>
        <v/>
      </c>
      <c r="AX1367" s="105" t="str">
        <f>IF(ISNUMBER($AV1367),INDEX($C$1:$AB$3985,$AV1367,AX$4),"")</f>
        <v/>
      </c>
      <c r="AY1367" s="128"/>
      <c r="AZ1367" s="128"/>
      <c r="BA1367" s="128" t="str">
        <f t="shared" si="145"/>
        <v/>
      </c>
      <c r="BB1367" s="105" t="str">
        <f>IF(ISNUMBER($BA1367),INDEX($C$1:$AB$3985,$BA1367,BB$4),"")</f>
        <v/>
      </c>
      <c r="BC1367" s="105"/>
    </row>
    <row r="1368" spans="1:55" x14ac:dyDescent="0.25">
      <c r="A1368" s="98"/>
      <c r="B1368" s="98">
        <f>ROW()</f>
        <v>1368</v>
      </c>
      <c r="C1368" s="73"/>
      <c r="D1368" s="179" t="s">
        <v>1440</v>
      </c>
      <c r="E1368" s="175">
        <v>15.590439999999999</v>
      </c>
      <c r="F1368" s="176">
        <v>0</v>
      </c>
      <c r="G1368" s="176" t="s">
        <v>854</v>
      </c>
      <c r="H1368" s="176"/>
      <c r="I1368" s="176"/>
      <c r="J1368" s="172"/>
      <c r="K1368" s="173"/>
      <c r="L1368" s="178"/>
      <c r="R1368" s="3"/>
      <c r="S1368" s="106"/>
      <c r="T1368" s="106"/>
      <c r="U1368" s="106"/>
      <c r="V1368" s="106"/>
      <c r="W1368" s="106"/>
      <c r="X1368" s="106"/>
      <c r="AB1368" s="188" t="str">
        <f t="shared" si="140"/>
        <v>or31c18_015.59044</v>
      </c>
      <c r="AC1368" s="188" t="s">
        <v>1585</v>
      </c>
      <c r="AD1368" s="131"/>
      <c r="AE1368" s="131"/>
      <c r="AF1368" s="131"/>
      <c r="AG1368" s="131"/>
      <c r="AH1368" s="131"/>
      <c r="AI1368" s="131"/>
      <c r="AJ1368" s="128" t="str">
        <f t="shared" si="141"/>
        <v/>
      </c>
      <c r="AK1368" s="7" t="str">
        <f>IF(ISNUMBER($AJ1368),INDEX($C$1:$AB$3985,$AJ1368,AK$4),"")</f>
        <v/>
      </c>
      <c r="AL1368" s="7" t="str">
        <f>IF(ISNUMBER($AJ1368),INDEX($C$1:$AB$3985,$AJ1368,AL$4),"")</f>
        <v/>
      </c>
      <c r="AM1368" s="128"/>
      <c r="AN1368" s="128" t="str">
        <f t="shared" si="143"/>
        <v/>
      </c>
      <c r="AO1368" s="7" t="str">
        <f t="shared" si="139"/>
        <v/>
      </c>
      <c r="AP1368" s="10" t="str">
        <f t="shared" si="139"/>
        <v/>
      </c>
      <c r="AQ1368" s="310">
        <f>IF(ISNUMBER(SEARCH($T$30,AO1368)),MAX(AQ$5:AQ1367)+1,0)</f>
        <v>0</v>
      </c>
      <c r="AR1368" s="310">
        <f>IF(ISNUMBER(SEARCH($T$31,AO1368)),MAX(AR$5:AR1367)+1,0)</f>
        <v>0</v>
      </c>
      <c r="AS1368" s="128" t="str">
        <f t="shared" si="142"/>
        <v/>
      </c>
      <c r="AT1368" s="105" t="str">
        <f>IF(ISNUMBER($AS1368),INDEX($C$1:$AB$3985,$AS1368,AT$4),"")</f>
        <v/>
      </c>
      <c r="AU1368" s="128"/>
      <c r="AV1368" s="128" t="str">
        <f t="shared" si="144"/>
        <v/>
      </c>
      <c r="AW1368" s="105" t="str">
        <f>IF(ISNUMBER($AV1368),INDEX($C$1:$AB$3985,$AV1368,AW$4),"")</f>
        <v/>
      </c>
      <c r="AX1368" s="105" t="str">
        <f>IF(ISNUMBER($AV1368),INDEX($C$1:$AB$3985,$AV1368,AX$4),"")</f>
        <v/>
      </c>
      <c r="AY1368" s="128"/>
      <c r="AZ1368" s="128"/>
      <c r="BA1368" s="128" t="str">
        <f t="shared" si="145"/>
        <v/>
      </c>
      <c r="BB1368" s="105" t="str">
        <f>IF(ISNUMBER($BA1368),INDEX($C$1:$AB$3985,$BA1368,BB$4),"")</f>
        <v/>
      </c>
      <c r="BC1368" s="105"/>
    </row>
    <row r="1369" spans="1:55" x14ac:dyDescent="0.25">
      <c r="A1369" s="98"/>
      <c r="B1369" s="98">
        <f>ROW()</f>
        <v>1369</v>
      </c>
      <c r="C1369" s="73"/>
      <c r="D1369" s="179" t="s">
        <v>1441</v>
      </c>
      <c r="E1369" s="175">
        <v>15.672219999999999</v>
      </c>
      <c r="F1369" s="175">
        <v>0</v>
      </c>
      <c r="G1369" s="176" t="s">
        <v>854</v>
      </c>
      <c r="H1369" s="176"/>
      <c r="I1369" s="176"/>
      <c r="J1369" s="172"/>
      <c r="K1369" s="173"/>
      <c r="L1369" s="178"/>
      <c r="M1369" s="36"/>
      <c r="N1369" s="36"/>
      <c r="O1369" s="36"/>
      <c r="P1369" s="36"/>
      <c r="Q1369" s="36"/>
      <c r="R1369" s="3"/>
      <c r="S1369" s="106"/>
      <c r="T1369" s="106"/>
      <c r="U1369" s="106"/>
      <c r="V1369" s="106"/>
      <c r="W1369" s="106"/>
      <c r="X1369" s="106"/>
      <c r="Y1369" s="36"/>
      <c r="Z1369" s="36"/>
      <c r="AA1369" s="36"/>
      <c r="AB1369" s="188" t="str">
        <f t="shared" si="140"/>
        <v>or31c19_015.67222</v>
      </c>
      <c r="AC1369" s="188" t="s">
        <v>1585</v>
      </c>
      <c r="AD1369" s="131"/>
      <c r="AE1369" s="131"/>
      <c r="AF1369" s="131"/>
      <c r="AG1369" s="131"/>
      <c r="AH1369" s="131"/>
      <c r="AI1369" s="131"/>
      <c r="AJ1369" s="128" t="str">
        <f t="shared" si="141"/>
        <v/>
      </c>
      <c r="AK1369" s="7" t="str">
        <f>IF(ISNUMBER($AJ1369),INDEX($C$1:$AB$3985,$AJ1369,AK$4),"")</f>
        <v/>
      </c>
      <c r="AL1369" s="7" t="str">
        <f>IF(ISNUMBER($AJ1369),INDEX($C$1:$AB$3985,$AJ1369,AL$4),"")</f>
        <v/>
      </c>
      <c r="AM1369" s="128"/>
      <c r="AN1369" s="128" t="str">
        <f t="shared" si="143"/>
        <v/>
      </c>
      <c r="AO1369" s="7" t="str">
        <f t="shared" si="139"/>
        <v/>
      </c>
      <c r="AP1369" s="10" t="str">
        <f t="shared" si="139"/>
        <v/>
      </c>
      <c r="AQ1369" s="310">
        <f>IF(ISNUMBER(SEARCH($T$30,AO1369)),MAX(AQ$5:AQ1368)+1,0)</f>
        <v>0</v>
      </c>
      <c r="AR1369" s="310">
        <f>IF(ISNUMBER(SEARCH($T$31,AO1369)),MAX(AR$5:AR1368)+1,0)</f>
        <v>0</v>
      </c>
      <c r="AS1369" s="128" t="str">
        <f t="shared" si="142"/>
        <v/>
      </c>
      <c r="AT1369" s="105" t="str">
        <f>IF(ISNUMBER($AS1369),INDEX($C$1:$AB$3985,$AS1369,AT$4),"")</f>
        <v/>
      </c>
      <c r="AU1369" s="128"/>
      <c r="AV1369" s="128" t="str">
        <f t="shared" si="144"/>
        <v/>
      </c>
      <c r="AW1369" s="105" t="str">
        <f>IF(ISNUMBER($AV1369),INDEX($C$1:$AB$3985,$AV1369,AW$4),"")</f>
        <v/>
      </c>
      <c r="AX1369" s="105" t="str">
        <f>IF(ISNUMBER($AV1369),INDEX($C$1:$AB$3985,$AV1369,AX$4),"")</f>
        <v/>
      </c>
      <c r="AY1369" s="128"/>
      <c r="AZ1369" s="128"/>
      <c r="BA1369" s="128" t="str">
        <f t="shared" si="145"/>
        <v/>
      </c>
      <c r="BB1369" s="105" t="str">
        <f>IF(ISNUMBER($BA1369),INDEX($C$1:$AB$3985,$BA1369,BB$4),"")</f>
        <v/>
      </c>
      <c r="BC1369" s="105"/>
    </row>
    <row r="1370" spans="1:55" x14ac:dyDescent="0.25">
      <c r="A1370" s="98"/>
      <c r="B1370" s="98">
        <f>ROW()</f>
        <v>1370</v>
      </c>
      <c r="C1370" s="73"/>
      <c r="D1370" s="179" t="s">
        <v>1442</v>
      </c>
      <c r="E1370" s="175">
        <v>23.632480000000001</v>
      </c>
      <c r="F1370" s="175">
        <v>0</v>
      </c>
      <c r="G1370" s="176" t="s">
        <v>854</v>
      </c>
      <c r="H1370" s="176"/>
      <c r="I1370" s="176"/>
      <c r="J1370" s="172"/>
      <c r="K1370" s="173"/>
      <c r="L1370" s="178"/>
      <c r="M1370" s="36"/>
      <c r="N1370" s="36"/>
      <c r="O1370" s="36"/>
      <c r="P1370" s="36"/>
      <c r="Q1370" s="36"/>
      <c r="R1370" s="3"/>
      <c r="S1370" s="106"/>
      <c r="T1370" s="106"/>
      <c r="U1370" s="106"/>
      <c r="V1370" s="106"/>
      <c r="W1370" s="106"/>
      <c r="X1370" s="106"/>
      <c r="Y1370" s="36"/>
      <c r="Z1370" s="36"/>
      <c r="AA1370" s="36"/>
      <c r="AB1370" s="188" t="str">
        <f t="shared" si="140"/>
        <v>or32c01_023.63248</v>
      </c>
      <c r="AC1370" s="188" t="s">
        <v>1585</v>
      </c>
      <c r="AD1370" s="131"/>
      <c r="AE1370" s="131"/>
      <c r="AF1370" s="131"/>
      <c r="AG1370" s="131"/>
      <c r="AH1370" s="131"/>
      <c r="AI1370" s="131"/>
      <c r="AJ1370" s="128" t="str">
        <f t="shared" si="141"/>
        <v/>
      </c>
      <c r="AK1370" s="7" t="str">
        <f>IF(ISNUMBER($AJ1370),INDEX($C$1:$AB$3985,$AJ1370,AK$4),"")</f>
        <v/>
      </c>
      <c r="AL1370" s="7" t="str">
        <f>IF(ISNUMBER($AJ1370),INDEX($C$1:$AB$3985,$AJ1370,AL$4),"")</f>
        <v/>
      </c>
      <c r="AM1370" s="128"/>
      <c r="AN1370" s="128" t="str">
        <f t="shared" si="143"/>
        <v/>
      </c>
      <c r="AO1370" s="7" t="str">
        <f t="shared" si="139"/>
        <v/>
      </c>
      <c r="AP1370" s="10" t="str">
        <f t="shared" si="139"/>
        <v/>
      </c>
      <c r="AQ1370" s="310">
        <f>IF(ISNUMBER(SEARCH($T$30,AO1370)),MAX(AQ$5:AQ1369)+1,0)</f>
        <v>0</v>
      </c>
      <c r="AR1370" s="310">
        <f>IF(ISNUMBER(SEARCH($T$31,AO1370)),MAX(AR$5:AR1369)+1,0)</f>
        <v>0</v>
      </c>
      <c r="AS1370" s="128" t="str">
        <f t="shared" si="142"/>
        <v/>
      </c>
      <c r="AT1370" s="105" t="str">
        <f>IF(ISNUMBER($AS1370),INDEX($C$1:$AB$3985,$AS1370,AT$4),"")</f>
        <v/>
      </c>
      <c r="AU1370" s="128"/>
      <c r="AV1370" s="128" t="str">
        <f t="shared" si="144"/>
        <v/>
      </c>
      <c r="AW1370" s="105" t="str">
        <f>IF(ISNUMBER($AV1370),INDEX($C$1:$AB$3985,$AV1370,AW$4),"")</f>
        <v/>
      </c>
      <c r="AX1370" s="105" t="str">
        <f>IF(ISNUMBER($AV1370),INDEX($C$1:$AB$3985,$AV1370,AX$4),"")</f>
        <v/>
      </c>
      <c r="AY1370" s="128"/>
      <c r="AZ1370" s="128"/>
      <c r="BA1370" s="128" t="str">
        <f t="shared" si="145"/>
        <v/>
      </c>
      <c r="BB1370" s="105" t="str">
        <f>IF(ISNUMBER($BA1370),INDEX($C$1:$AB$3985,$BA1370,BB$4),"")</f>
        <v/>
      </c>
      <c r="BC1370" s="105"/>
    </row>
    <row r="1371" spans="1:55" x14ac:dyDescent="0.25">
      <c r="A1371" s="98"/>
      <c r="B1371" s="98">
        <f>ROW()</f>
        <v>1371</v>
      </c>
      <c r="C1371" s="73"/>
      <c r="D1371" s="179" t="s">
        <v>1443</v>
      </c>
      <c r="E1371" s="175">
        <v>23.33436</v>
      </c>
      <c r="F1371" s="175">
        <v>0</v>
      </c>
      <c r="G1371" s="176" t="s">
        <v>854</v>
      </c>
      <c r="H1371" s="176"/>
      <c r="I1371" s="176"/>
      <c r="J1371" s="172"/>
      <c r="K1371" s="173"/>
      <c r="L1371" s="178"/>
      <c r="M1371" s="36"/>
      <c r="N1371" s="36"/>
      <c r="O1371" s="36"/>
      <c r="P1371" s="36"/>
      <c r="Q1371" s="36"/>
      <c r="R1371" s="3"/>
      <c r="S1371" s="106"/>
      <c r="T1371" s="106"/>
      <c r="U1371" s="106"/>
      <c r="V1371" s="106"/>
      <c r="W1371" s="106"/>
      <c r="X1371" s="106"/>
      <c r="Y1371" s="36"/>
      <c r="Z1371" s="36"/>
      <c r="AA1371" s="36"/>
      <c r="AB1371" s="188" t="str">
        <f t="shared" si="140"/>
        <v>or32c02_023.33436</v>
      </c>
      <c r="AC1371" s="188" t="s">
        <v>1585</v>
      </c>
      <c r="AD1371" s="131"/>
      <c r="AE1371" s="131"/>
      <c r="AF1371" s="131"/>
      <c r="AG1371" s="131"/>
      <c r="AH1371" s="131"/>
      <c r="AI1371" s="131"/>
      <c r="AJ1371" s="128" t="str">
        <f t="shared" si="141"/>
        <v/>
      </c>
      <c r="AK1371" s="7" t="str">
        <f>IF(ISNUMBER($AJ1371),INDEX($C$1:$AB$3985,$AJ1371,AK$4),"")</f>
        <v/>
      </c>
      <c r="AL1371" s="7" t="str">
        <f>IF(ISNUMBER($AJ1371),INDEX($C$1:$AB$3985,$AJ1371,AL$4),"")</f>
        <v/>
      </c>
      <c r="AM1371" s="128"/>
      <c r="AN1371" s="128" t="str">
        <f t="shared" si="143"/>
        <v/>
      </c>
      <c r="AO1371" s="7" t="str">
        <f t="shared" si="139"/>
        <v/>
      </c>
      <c r="AP1371" s="10" t="str">
        <f t="shared" si="139"/>
        <v/>
      </c>
      <c r="AQ1371" s="310">
        <f>IF(ISNUMBER(SEARCH($T$30,AO1371)),MAX(AQ$5:AQ1370)+1,0)</f>
        <v>0</v>
      </c>
      <c r="AR1371" s="310">
        <f>IF(ISNUMBER(SEARCH($T$31,AO1371)),MAX(AR$5:AR1370)+1,0)</f>
        <v>0</v>
      </c>
      <c r="AS1371" s="128" t="str">
        <f t="shared" si="142"/>
        <v/>
      </c>
      <c r="AT1371" s="105" t="str">
        <f>IF(ISNUMBER($AS1371),INDEX($C$1:$AB$3985,$AS1371,AT$4),"")</f>
        <v/>
      </c>
      <c r="AU1371" s="128"/>
      <c r="AV1371" s="128" t="str">
        <f t="shared" si="144"/>
        <v/>
      </c>
      <c r="AW1371" s="105" t="str">
        <f>IF(ISNUMBER($AV1371),INDEX($C$1:$AB$3985,$AV1371,AW$4),"")</f>
        <v/>
      </c>
      <c r="AX1371" s="105" t="str">
        <f>IF(ISNUMBER($AV1371),INDEX($C$1:$AB$3985,$AV1371,AX$4),"")</f>
        <v/>
      </c>
      <c r="AY1371" s="128"/>
      <c r="AZ1371" s="128"/>
      <c r="BA1371" s="128" t="str">
        <f t="shared" si="145"/>
        <v/>
      </c>
      <c r="BB1371" s="105" t="str">
        <f>IF(ISNUMBER($BA1371),INDEX($C$1:$AB$3985,$BA1371,BB$4),"")</f>
        <v/>
      </c>
      <c r="BC1371" s="105"/>
    </row>
    <row r="1372" spans="1:55" x14ac:dyDescent="0.25">
      <c r="A1372" s="98"/>
      <c r="B1372" s="98">
        <f>ROW()</f>
        <v>1372</v>
      </c>
      <c r="C1372" s="73"/>
      <c r="D1372" s="179" t="s">
        <v>1444</v>
      </c>
      <c r="E1372" s="175">
        <v>22.923269999999999</v>
      </c>
      <c r="F1372" s="175">
        <v>0</v>
      </c>
      <c r="G1372" s="176" t="s">
        <v>854</v>
      </c>
      <c r="H1372" s="176"/>
      <c r="I1372" s="176"/>
      <c r="J1372" s="172"/>
      <c r="K1372" s="173"/>
      <c r="L1372" s="178"/>
      <c r="M1372" s="36"/>
      <c r="N1372" s="36"/>
      <c r="O1372" s="36"/>
      <c r="P1372" s="36"/>
      <c r="Q1372" s="36"/>
      <c r="R1372" s="3"/>
      <c r="S1372" s="106"/>
      <c r="T1372" s="106"/>
      <c r="U1372" s="106"/>
      <c r="V1372" s="106"/>
      <c r="W1372" s="106"/>
      <c r="X1372" s="106"/>
      <c r="Y1372" s="36"/>
      <c r="Z1372" s="36"/>
      <c r="AA1372" s="36"/>
      <c r="AB1372" s="188" t="str">
        <f t="shared" si="140"/>
        <v>or32c03_022.92327</v>
      </c>
      <c r="AC1372" s="188" t="s">
        <v>1585</v>
      </c>
      <c r="AD1372" s="131"/>
      <c r="AE1372" s="131"/>
      <c r="AF1372" s="131"/>
      <c r="AG1372" s="131"/>
      <c r="AH1372" s="131"/>
      <c r="AI1372" s="131"/>
      <c r="AJ1372" s="128" t="str">
        <f t="shared" si="141"/>
        <v/>
      </c>
      <c r="AK1372" s="7" t="str">
        <f>IF(ISNUMBER($AJ1372),INDEX($C$1:$AB$3985,$AJ1372,AK$4),"")</f>
        <v/>
      </c>
      <c r="AL1372" s="7" t="str">
        <f>IF(ISNUMBER($AJ1372),INDEX($C$1:$AB$3985,$AJ1372,AL$4),"")</f>
        <v/>
      </c>
      <c r="AM1372" s="128"/>
      <c r="AN1372" s="128" t="str">
        <f t="shared" si="143"/>
        <v/>
      </c>
      <c r="AO1372" s="7" t="str">
        <f t="shared" si="139"/>
        <v/>
      </c>
      <c r="AP1372" s="10" t="str">
        <f t="shared" si="139"/>
        <v/>
      </c>
      <c r="AQ1372" s="310">
        <f>IF(ISNUMBER(SEARCH($T$30,AO1372)),MAX(AQ$5:AQ1371)+1,0)</f>
        <v>0</v>
      </c>
      <c r="AR1372" s="310">
        <f>IF(ISNUMBER(SEARCH($T$31,AO1372)),MAX(AR$5:AR1371)+1,0)</f>
        <v>0</v>
      </c>
      <c r="AS1372" s="128" t="str">
        <f t="shared" si="142"/>
        <v/>
      </c>
      <c r="AT1372" s="105" t="str">
        <f>IF(ISNUMBER($AS1372),INDEX($C$1:$AB$3985,$AS1372,AT$4),"")</f>
        <v/>
      </c>
      <c r="AU1372" s="128"/>
      <c r="AV1372" s="128" t="str">
        <f t="shared" si="144"/>
        <v/>
      </c>
      <c r="AW1372" s="105" t="str">
        <f>IF(ISNUMBER($AV1372),INDEX($C$1:$AB$3985,$AV1372,AW$4),"")</f>
        <v/>
      </c>
      <c r="AX1372" s="105" t="str">
        <f>IF(ISNUMBER($AV1372),INDEX($C$1:$AB$3985,$AV1372,AX$4),"")</f>
        <v/>
      </c>
      <c r="AY1372" s="128"/>
      <c r="AZ1372" s="128"/>
      <c r="BA1372" s="128" t="str">
        <f t="shared" si="145"/>
        <v/>
      </c>
      <c r="BB1372" s="105" t="str">
        <f>IF(ISNUMBER($BA1372),INDEX($C$1:$AB$3985,$BA1372,BB$4),"")</f>
        <v/>
      </c>
      <c r="BC1372" s="105"/>
    </row>
    <row r="1373" spans="1:55" x14ac:dyDescent="0.25">
      <c r="A1373" s="98"/>
      <c r="B1373" s="98">
        <f>ROW()</f>
        <v>1373</v>
      </c>
      <c r="C1373" s="73"/>
      <c r="D1373" s="179" t="s">
        <v>1445</v>
      </c>
      <c r="E1373" s="175">
        <v>22.584540000000001</v>
      </c>
      <c r="F1373" s="175">
        <v>0</v>
      </c>
      <c r="G1373" s="176" t="s">
        <v>854</v>
      </c>
      <c r="H1373" s="176"/>
      <c r="I1373" s="176"/>
      <c r="J1373" s="172"/>
      <c r="K1373" s="173"/>
      <c r="L1373" s="178"/>
      <c r="M1373" s="36"/>
      <c r="N1373" s="36"/>
      <c r="O1373" s="36"/>
      <c r="P1373" s="36"/>
      <c r="Q1373" s="36"/>
      <c r="R1373" s="3"/>
      <c r="S1373" s="106"/>
      <c r="T1373" s="106"/>
      <c r="U1373" s="106"/>
      <c r="V1373" s="106"/>
      <c r="W1373" s="106"/>
      <c r="X1373" s="106"/>
      <c r="Y1373" s="36"/>
      <c r="Z1373" s="36"/>
      <c r="AA1373" s="36"/>
      <c r="AB1373" s="188" t="str">
        <f t="shared" si="140"/>
        <v>or32c04_022.58454</v>
      </c>
      <c r="AC1373" s="188" t="s">
        <v>1585</v>
      </c>
      <c r="AD1373" s="131"/>
      <c r="AE1373" s="131"/>
      <c r="AF1373" s="131"/>
      <c r="AG1373" s="131"/>
      <c r="AH1373" s="131"/>
      <c r="AI1373" s="131"/>
      <c r="AJ1373" s="128" t="str">
        <f t="shared" si="141"/>
        <v/>
      </c>
      <c r="AK1373" s="7" t="str">
        <f>IF(ISNUMBER($AJ1373),INDEX($C$1:$AB$3985,$AJ1373,AK$4),"")</f>
        <v/>
      </c>
      <c r="AL1373" s="7" t="str">
        <f>IF(ISNUMBER($AJ1373),INDEX($C$1:$AB$3985,$AJ1373,AL$4),"")</f>
        <v/>
      </c>
      <c r="AM1373" s="128"/>
      <c r="AN1373" s="128" t="str">
        <f t="shared" si="143"/>
        <v/>
      </c>
      <c r="AO1373" s="7" t="str">
        <f t="shared" si="139"/>
        <v/>
      </c>
      <c r="AP1373" s="10" t="str">
        <f t="shared" si="139"/>
        <v/>
      </c>
      <c r="AQ1373" s="310">
        <f>IF(ISNUMBER(SEARCH($T$30,AO1373)),MAX(AQ$5:AQ1372)+1,0)</f>
        <v>0</v>
      </c>
      <c r="AR1373" s="310">
        <f>IF(ISNUMBER(SEARCH($T$31,AO1373)),MAX(AR$5:AR1372)+1,0)</f>
        <v>0</v>
      </c>
      <c r="AS1373" s="128" t="str">
        <f t="shared" si="142"/>
        <v/>
      </c>
      <c r="AT1373" s="105" t="str">
        <f>IF(ISNUMBER($AS1373),INDEX($C$1:$AB$3985,$AS1373,AT$4),"")</f>
        <v/>
      </c>
      <c r="AU1373" s="128"/>
      <c r="AV1373" s="128" t="str">
        <f t="shared" si="144"/>
        <v/>
      </c>
      <c r="AW1373" s="105" t="str">
        <f>IF(ISNUMBER($AV1373),INDEX($C$1:$AB$3985,$AV1373,AW$4),"")</f>
        <v/>
      </c>
      <c r="AX1373" s="105" t="str">
        <f>IF(ISNUMBER($AV1373),INDEX($C$1:$AB$3985,$AV1373,AX$4),"")</f>
        <v/>
      </c>
      <c r="AY1373" s="128"/>
      <c r="AZ1373" s="128"/>
      <c r="BA1373" s="128" t="str">
        <f t="shared" si="145"/>
        <v/>
      </c>
      <c r="BB1373" s="105" t="str">
        <f>IF(ISNUMBER($BA1373),INDEX($C$1:$AB$3985,$BA1373,BB$4),"")</f>
        <v/>
      </c>
      <c r="BC1373" s="105"/>
    </row>
    <row r="1374" spans="1:55" x14ac:dyDescent="0.25">
      <c r="A1374" s="98"/>
      <c r="B1374" s="98">
        <f>ROW()</f>
        <v>1374</v>
      </c>
      <c r="C1374" s="73"/>
      <c r="D1374" s="179" t="s">
        <v>1446</v>
      </c>
      <c r="E1374" s="175">
        <v>22.152550000000002</v>
      </c>
      <c r="F1374" s="175">
        <v>0</v>
      </c>
      <c r="G1374" s="176" t="s">
        <v>854</v>
      </c>
      <c r="H1374" s="176"/>
      <c r="I1374" s="176"/>
      <c r="J1374" s="172"/>
      <c r="K1374" s="173"/>
      <c r="L1374" s="178"/>
      <c r="M1374" s="36"/>
      <c r="N1374" s="36"/>
      <c r="O1374" s="36"/>
      <c r="P1374" s="36"/>
      <c r="Q1374" s="36"/>
      <c r="R1374" s="3"/>
      <c r="S1374" s="106"/>
      <c r="T1374" s="106"/>
      <c r="U1374" s="106"/>
      <c r="V1374" s="106"/>
      <c r="W1374" s="106"/>
      <c r="X1374" s="106"/>
      <c r="Y1374" s="36"/>
      <c r="Z1374" s="36"/>
      <c r="AA1374" s="36"/>
      <c r="AB1374" s="188" t="str">
        <f t="shared" si="140"/>
        <v>or32c05_022.15255</v>
      </c>
      <c r="AC1374" s="188" t="s">
        <v>1585</v>
      </c>
      <c r="AD1374" s="131"/>
      <c r="AE1374" s="131"/>
      <c r="AF1374" s="131"/>
      <c r="AG1374" s="131"/>
      <c r="AH1374" s="131"/>
      <c r="AI1374" s="131"/>
      <c r="AJ1374" s="128" t="str">
        <f t="shared" si="141"/>
        <v/>
      </c>
      <c r="AK1374" s="7" t="str">
        <f>IF(ISNUMBER($AJ1374),INDEX($C$1:$AB$3985,$AJ1374,AK$4),"")</f>
        <v/>
      </c>
      <c r="AL1374" s="7" t="str">
        <f>IF(ISNUMBER($AJ1374),INDEX($C$1:$AB$3985,$AJ1374,AL$4),"")</f>
        <v/>
      </c>
      <c r="AM1374" s="128"/>
      <c r="AN1374" s="128" t="str">
        <f t="shared" si="143"/>
        <v/>
      </c>
      <c r="AO1374" s="7" t="str">
        <f t="shared" si="139"/>
        <v/>
      </c>
      <c r="AP1374" s="10" t="str">
        <f t="shared" si="139"/>
        <v/>
      </c>
      <c r="AQ1374" s="310">
        <f>IF(ISNUMBER(SEARCH($T$30,AO1374)),MAX(AQ$5:AQ1373)+1,0)</f>
        <v>0</v>
      </c>
      <c r="AR1374" s="310">
        <f>IF(ISNUMBER(SEARCH($T$31,AO1374)),MAX(AR$5:AR1373)+1,0)</f>
        <v>0</v>
      </c>
      <c r="AS1374" s="128" t="str">
        <f t="shared" si="142"/>
        <v/>
      </c>
      <c r="AT1374" s="105" t="str">
        <f>IF(ISNUMBER($AS1374),INDEX($C$1:$AB$3985,$AS1374,AT$4),"")</f>
        <v/>
      </c>
      <c r="AU1374" s="128"/>
      <c r="AV1374" s="128" t="str">
        <f t="shared" si="144"/>
        <v/>
      </c>
      <c r="AW1374" s="105" t="str">
        <f>IF(ISNUMBER($AV1374),INDEX($C$1:$AB$3985,$AV1374,AW$4),"")</f>
        <v/>
      </c>
      <c r="AX1374" s="105" t="str">
        <f>IF(ISNUMBER($AV1374),INDEX($C$1:$AB$3985,$AV1374,AX$4),"")</f>
        <v/>
      </c>
      <c r="AY1374" s="128"/>
      <c r="AZ1374" s="128"/>
      <c r="BA1374" s="128" t="str">
        <f t="shared" si="145"/>
        <v/>
      </c>
      <c r="BB1374" s="105" t="str">
        <f>IF(ISNUMBER($BA1374),INDEX($C$1:$AB$3985,$BA1374,BB$4),"")</f>
        <v/>
      </c>
      <c r="BC1374" s="105"/>
    </row>
    <row r="1375" spans="1:55" x14ac:dyDescent="0.25">
      <c r="A1375" s="98"/>
      <c r="B1375" s="98">
        <f>ROW()</f>
        <v>1375</v>
      </c>
      <c r="C1375" s="73"/>
      <c r="D1375" s="179" t="s">
        <v>1447</v>
      </c>
      <c r="E1375" s="175">
        <v>21.49569</v>
      </c>
      <c r="F1375" s="176">
        <v>0</v>
      </c>
      <c r="G1375" s="176" t="s">
        <v>854</v>
      </c>
      <c r="H1375" s="176"/>
      <c r="I1375" s="176"/>
      <c r="J1375" s="172"/>
      <c r="K1375" s="173"/>
      <c r="L1375" s="178"/>
      <c r="R1375" s="3"/>
      <c r="S1375" s="106"/>
      <c r="T1375" s="106"/>
      <c r="U1375" s="106"/>
      <c r="V1375" s="106"/>
      <c r="W1375" s="106"/>
      <c r="X1375" s="106"/>
      <c r="AB1375" s="188" t="str">
        <f t="shared" si="140"/>
        <v>or32c06_021.49569</v>
      </c>
      <c r="AC1375" s="188" t="s">
        <v>1585</v>
      </c>
      <c r="AD1375" s="131"/>
      <c r="AE1375" s="131"/>
      <c r="AF1375" s="131"/>
      <c r="AG1375" s="131"/>
      <c r="AH1375" s="131"/>
      <c r="AI1375" s="131"/>
      <c r="AJ1375" s="128" t="str">
        <f t="shared" si="141"/>
        <v/>
      </c>
      <c r="AK1375" s="7" t="str">
        <f>IF(ISNUMBER($AJ1375),INDEX($C$1:$AB$3985,$AJ1375,AK$4),"")</f>
        <v/>
      </c>
      <c r="AL1375" s="7" t="str">
        <f>IF(ISNUMBER($AJ1375),INDEX($C$1:$AB$3985,$AJ1375,AL$4),"")</f>
        <v/>
      </c>
      <c r="AM1375" s="128"/>
      <c r="AN1375" s="128" t="str">
        <f t="shared" si="143"/>
        <v/>
      </c>
      <c r="AO1375" s="7" t="str">
        <f t="shared" si="139"/>
        <v/>
      </c>
      <c r="AP1375" s="10" t="str">
        <f t="shared" si="139"/>
        <v/>
      </c>
      <c r="AQ1375" s="310">
        <f>IF(ISNUMBER(SEARCH($T$30,AO1375)),MAX(AQ$5:AQ1374)+1,0)</f>
        <v>0</v>
      </c>
      <c r="AR1375" s="310">
        <f>IF(ISNUMBER(SEARCH($T$31,AO1375)),MAX(AR$5:AR1374)+1,0)</f>
        <v>0</v>
      </c>
      <c r="AS1375" s="128" t="str">
        <f t="shared" si="142"/>
        <v/>
      </c>
      <c r="AT1375" s="105" t="str">
        <f>IF(ISNUMBER($AS1375),INDEX($C$1:$AB$3985,$AS1375,AT$4),"")</f>
        <v/>
      </c>
      <c r="AU1375" s="128"/>
      <c r="AV1375" s="128" t="str">
        <f t="shared" si="144"/>
        <v/>
      </c>
      <c r="AW1375" s="105" t="str">
        <f>IF(ISNUMBER($AV1375),INDEX($C$1:$AB$3985,$AV1375,AW$4),"")</f>
        <v/>
      </c>
      <c r="AX1375" s="105" t="str">
        <f>IF(ISNUMBER($AV1375),INDEX($C$1:$AB$3985,$AV1375,AX$4),"")</f>
        <v/>
      </c>
      <c r="AY1375" s="128"/>
      <c r="AZ1375" s="128"/>
      <c r="BA1375" s="128" t="str">
        <f t="shared" si="145"/>
        <v/>
      </c>
      <c r="BB1375" s="105" t="str">
        <f>IF(ISNUMBER($BA1375),INDEX($C$1:$AB$3985,$BA1375,BB$4),"")</f>
        <v/>
      </c>
      <c r="BC1375" s="105"/>
    </row>
    <row r="1376" spans="1:55" x14ac:dyDescent="0.25">
      <c r="A1376" s="98"/>
      <c r="B1376" s="98">
        <f>ROW()</f>
        <v>1376</v>
      </c>
      <c r="C1376" s="73"/>
      <c r="D1376" s="179" t="s">
        <v>1448</v>
      </c>
      <c r="E1376" s="175">
        <v>20.932549999999999</v>
      </c>
      <c r="F1376" s="176">
        <v>0</v>
      </c>
      <c r="G1376" s="176" t="s">
        <v>854</v>
      </c>
      <c r="H1376" s="176"/>
      <c r="I1376" s="176"/>
      <c r="J1376" s="172"/>
      <c r="K1376" s="173"/>
      <c r="L1376" s="178"/>
      <c r="R1376" s="3"/>
      <c r="S1376" s="106"/>
      <c r="T1376" s="106"/>
      <c r="U1376" s="106"/>
      <c r="V1376" s="106"/>
      <c r="W1376" s="106"/>
      <c r="X1376" s="106"/>
      <c r="AB1376" s="188" t="str">
        <f t="shared" si="140"/>
        <v>or32c07_020.93255</v>
      </c>
      <c r="AC1376" s="188" t="s">
        <v>1585</v>
      </c>
      <c r="AD1376" s="131"/>
      <c r="AE1376" s="131"/>
      <c r="AF1376" s="131"/>
      <c r="AG1376" s="131"/>
      <c r="AH1376" s="131"/>
      <c r="AI1376" s="131"/>
      <c r="AJ1376" s="128" t="str">
        <f t="shared" si="141"/>
        <v/>
      </c>
      <c r="AK1376" s="7" t="str">
        <f>IF(ISNUMBER($AJ1376),INDEX($C$1:$AB$3985,$AJ1376,AK$4),"")</f>
        <v/>
      </c>
      <c r="AL1376" s="7" t="str">
        <f>IF(ISNUMBER($AJ1376),INDEX($C$1:$AB$3985,$AJ1376,AL$4),"")</f>
        <v/>
      </c>
      <c r="AM1376" s="128"/>
      <c r="AN1376" s="128" t="str">
        <f t="shared" si="143"/>
        <v/>
      </c>
      <c r="AO1376" s="7" t="str">
        <f t="shared" si="139"/>
        <v/>
      </c>
      <c r="AP1376" s="10" t="str">
        <f t="shared" si="139"/>
        <v/>
      </c>
      <c r="AQ1376" s="310">
        <f>IF(ISNUMBER(SEARCH($T$30,AO1376)),MAX(AQ$5:AQ1375)+1,0)</f>
        <v>0</v>
      </c>
      <c r="AR1376" s="310">
        <f>IF(ISNUMBER(SEARCH($T$31,AO1376)),MAX(AR$5:AR1375)+1,0)</f>
        <v>0</v>
      </c>
      <c r="AS1376" s="128" t="str">
        <f t="shared" si="142"/>
        <v/>
      </c>
      <c r="AT1376" s="105" t="str">
        <f>IF(ISNUMBER($AS1376),INDEX($C$1:$AB$3985,$AS1376,AT$4),"")</f>
        <v/>
      </c>
      <c r="AU1376" s="128"/>
      <c r="AV1376" s="128" t="str">
        <f t="shared" si="144"/>
        <v/>
      </c>
      <c r="AW1376" s="105" t="str">
        <f>IF(ISNUMBER($AV1376),INDEX($C$1:$AB$3985,$AV1376,AW$4),"")</f>
        <v/>
      </c>
      <c r="AX1376" s="105" t="str">
        <f>IF(ISNUMBER($AV1376),INDEX($C$1:$AB$3985,$AV1376,AX$4),"")</f>
        <v/>
      </c>
      <c r="AY1376" s="128"/>
      <c r="AZ1376" s="128"/>
      <c r="BA1376" s="128" t="str">
        <f t="shared" si="145"/>
        <v/>
      </c>
      <c r="BB1376" s="105" t="str">
        <f>IF(ISNUMBER($BA1376),INDEX($C$1:$AB$3985,$BA1376,BB$4),"")</f>
        <v/>
      </c>
      <c r="BC1376" s="105"/>
    </row>
    <row r="1377" spans="1:55" x14ac:dyDescent="0.25">
      <c r="A1377" s="98"/>
      <c r="B1377" s="98">
        <f>ROW()</f>
        <v>1377</v>
      </c>
      <c r="C1377" s="73"/>
      <c r="D1377" s="179" t="s">
        <v>1449</v>
      </c>
      <c r="E1377" s="175">
        <v>19.78595</v>
      </c>
      <c r="F1377" s="176">
        <v>0</v>
      </c>
      <c r="G1377" s="176" t="s">
        <v>854</v>
      </c>
      <c r="H1377" s="176"/>
      <c r="I1377" s="176"/>
      <c r="J1377" s="172"/>
      <c r="K1377" s="173"/>
      <c r="L1377" s="178"/>
      <c r="R1377" s="3"/>
      <c r="S1377" s="106"/>
      <c r="T1377" s="106"/>
      <c r="U1377" s="106"/>
      <c r="V1377" s="106"/>
      <c r="W1377" s="106"/>
      <c r="X1377" s="106"/>
      <c r="AB1377" s="188" t="str">
        <f t="shared" si="140"/>
        <v>or32c08_019.78595</v>
      </c>
      <c r="AC1377" s="188" t="s">
        <v>1585</v>
      </c>
      <c r="AD1377" s="131"/>
      <c r="AE1377" s="131"/>
      <c r="AF1377" s="131"/>
      <c r="AG1377" s="131"/>
      <c r="AH1377" s="131"/>
      <c r="AI1377" s="131"/>
      <c r="AJ1377" s="128" t="str">
        <f t="shared" si="141"/>
        <v/>
      </c>
      <c r="AK1377" s="7" t="str">
        <f>IF(ISNUMBER($AJ1377),INDEX($C$1:$AB$3985,$AJ1377,AK$4),"")</f>
        <v/>
      </c>
      <c r="AL1377" s="7" t="str">
        <f>IF(ISNUMBER($AJ1377),INDEX($C$1:$AB$3985,$AJ1377,AL$4),"")</f>
        <v/>
      </c>
      <c r="AM1377" s="128"/>
      <c r="AN1377" s="128" t="str">
        <f t="shared" si="143"/>
        <v/>
      </c>
      <c r="AO1377" s="7" t="str">
        <f t="shared" si="139"/>
        <v/>
      </c>
      <c r="AP1377" s="10" t="str">
        <f t="shared" si="139"/>
        <v/>
      </c>
      <c r="AQ1377" s="310">
        <f>IF(ISNUMBER(SEARCH($T$30,AO1377)),MAX(AQ$5:AQ1376)+1,0)</f>
        <v>0</v>
      </c>
      <c r="AR1377" s="310">
        <f>IF(ISNUMBER(SEARCH($T$31,AO1377)),MAX(AR$5:AR1376)+1,0)</f>
        <v>0</v>
      </c>
      <c r="AS1377" s="128" t="str">
        <f t="shared" si="142"/>
        <v/>
      </c>
      <c r="AT1377" s="105" t="str">
        <f>IF(ISNUMBER($AS1377),INDEX($C$1:$AB$3985,$AS1377,AT$4),"")</f>
        <v/>
      </c>
      <c r="AU1377" s="128"/>
      <c r="AV1377" s="128" t="str">
        <f t="shared" si="144"/>
        <v/>
      </c>
      <c r="AW1377" s="105" t="str">
        <f>IF(ISNUMBER($AV1377),INDEX($C$1:$AB$3985,$AV1377,AW$4),"")</f>
        <v/>
      </c>
      <c r="AX1377" s="105" t="str">
        <f>IF(ISNUMBER($AV1377),INDEX($C$1:$AB$3985,$AV1377,AX$4),"")</f>
        <v/>
      </c>
      <c r="AY1377" s="128"/>
      <c r="AZ1377" s="128"/>
      <c r="BA1377" s="128" t="str">
        <f t="shared" si="145"/>
        <v/>
      </c>
      <c r="BB1377" s="105" t="str">
        <f>IF(ISNUMBER($BA1377),INDEX($C$1:$AB$3985,$BA1377,BB$4),"")</f>
        <v/>
      </c>
      <c r="BC1377" s="105"/>
    </row>
    <row r="1378" spans="1:55" x14ac:dyDescent="0.25">
      <c r="A1378" s="98"/>
      <c r="B1378" s="98">
        <f>ROW()</f>
        <v>1378</v>
      </c>
      <c r="C1378" s="73"/>
      <c r="D1378" s="179" t="s">
        <v>1450</v>
      </c>
      <c r="E1378" s="175">
        <v>18.028269999999999</v>
      </c>
      <c r="F1378" s="176">
        <v>0</v>
      </c>
      <c r="G1378" s="176" t="s">
        <v>854</v>
      </c>
      <c r="H1378" s="176"/>
      <c r="I1378" s="176"/>
      <c r="J1378" s="172"/>
      <c r="K1378" s="173"/>
      <c r="L1378" s="178"/>
      <c r="R1378" s="3"/>
      <c r="S1378" s="106"/>
      <c r="T1378" s="106"/>
      <c r="U1378" s="106"/>
      <c r="V1378" s="106"/>
      <c r="W1378" s="106"/>
      <c r="X1378" s="106"/>
      <c r="AB1378" s="188" t="str">
        <f t="shared" si="140"/>
        <v>or32c09_018.02827</v>
      </c>
      <c r="AC1378" s="188" t="s">
        <v>1585</v>
      </c>
      <c r="AD1378" s="131"/>
      <c r="AE1378" s="131"/>
      <c r="AF1378" s="131"/>
      <c r="AG1378" s="131"/>
      <c r="AH1378" s="131"/>
      <c r="AI1378" s="131"/>
      <c r="AJ1378" s="128" t="str">
        <f t="shared" si="141"/>
        <v/>
      </c>
      <c r="AK1378" s="7" t="str">
        <f>IF(ISNUMBER($AJ1378),INDEX($C$1:$AB$3985,$AJ1378,AK$4),"")</f>
        <v/>
      </c>
      <c r="AL1378" s="7" t="str">
        <f>IF(ISNUMBER($AJ1378),INDEX($C$1:$AB$3985,$AJ1378,AL$4),"")</f>
        <v/>
      </c>
      <c r="AM1378" s="128"/>
      <c r="AN1378" s="128" t="str">
        <f t="shared" si="143"/>
        <v/>
      </c>
      <c r="AO1378" s="7" t="str">
        <f t="shared" si="139"/>
        <v/>
      </c>
      <c r="AP1378" s="10" t="str">
        <f t="shared" si="139"/>
        <v/>
      </c>
      <c r="AQ1378" s="310">
        <f>IF(ISNUMBER(SEARCH($T$30,AO1378)),MAX(AQ$5:AQ1377)+1,0)</f>
        <v>0</v>
      </c>
      <c r="AR1378" s="310">
        <f>IF(ISNUMBER(SEARCH($T$31,AO1378)),MAX(AR$5:AR1377)+1,0)</f>
        <v>0</v>
      </c>
      <c r="AS1378" s="128" t="str">
        <f t="shared" si="142"/>
        <v/>
      </c>
      <c r="AT1378" s="105" t="str">
        <f>IF(ISNUMBER($AS1378),INDEX($C$1:$AB$3985,$AS1378,AT$4),"")</f>
        <v/>
      </c>
      <c r="AU1378" s="128"/>
      <c r="AV1378" s="128" t="str">
        <f t="shared" si="144"/>
        <v/>
      </c>
      <c r="AW1378" s="105" t="str">
        <f>IF(ISNUMBER($AV1378),INDEX($C$1:$AB$3985,$AV1378,AW$4),"")</f>
        <v/>
      </c>
      <c r="AX1378" s="105" t="str">
        <f>IF(ISNUMBER($AV1378),INDEX($C$1:$AB$3985,$AV1378,AX$4),"")</f>
        <v/>
      </c>
      <c r="AY1378" s="128"/>
      <c r="AZ1378" s="128"/>
      <c r="BA1378" s="128" t="str">
        <f t="shared" si="145"/>
        <v/>
      </c>
      <c r="BB1378" s="105" t="str">
        <f>IF(ISNUMBER($BA1378),INDEX($C$1:$AB$3985,$BA1378,BB$4),"")</f>
        <v/>
      </c>
      <c r="BC1378" s="105"/>
    </row>
    <row r="1379" spans="1:55" x14ac:dyDescent="0.25">
      <c r="A1379" s="98"/>
      <c r="B1379" s="98">
        <f>ROW()</f>
        <v>1379</v>
      </c>
      <c r="C1379" s="73"/>
      <c r="D1379" s="179" t="s">
        <v>1451</v>
      </c>
      <c r="E1379" s="175">
        <v>16.629819999999999</v>
      </c>
      <c r="F1379" s="176">
        <v>0</v>
      </c>
      <c r="G1379" s="176" t="s">
        <v>854</v>
      </c>
      <c r="H1379" s="176"/>
      <c r="I1379" s="176"/>
      <c r="J1379" s="172"/>
      <c r="K1379" s="173"/>
      <c r="L1379" s="178"/>
      <c r="R1379" s="3"/>
      <c r="S1379" s="106"/>
      <c r="T1379" s="106"/>
      <c r="U1379" s="106"/>
      <c r="V1379" s="106"/>
      <c r="W1379" s="106"/>
      <c r="X1379" s="106"/>
      <c r="AB1379" s="188" t="str">
        <f t="shared" si="140"/>
        <v>or32c10_016.62982</v>
      </c>
      <c r="AC1379" s="188" t="s">
        <v>1585</v>
      </c>
      <c r="AD1379" s="131"/>
      <c r="AE1379" s="131"/>
      <c r="AF1379" s="131"/>
      <c r="AG1379" s="131"/>
      <c r="AH1379" s="131"/>
      <c r="AI1379" s="131"/>
      <c r="AJ1379" s="128" t="str">
        <f t="shared" si="141"/>
        <v/>
      </c>
      <c r="AK1379" s="7" t="str">
        <f>IF(ISNUMBER($AJ1379),INDEX($C$1:$AB$3985,$AJ1379,AK$4),"")</f>
        <v/>
      </c>
      <c r="AL1379" s="7" t="str">
        <f>IF(ISNUMBER($AJ1379),INDEX($C$1:$AB$3985,$AJ1379,AL$4),"")</f>
        <v/>
      </c>
      <c r="AM1379" s="128"/>
      <c r="AN1379" s="128" t="str">
        <f t="shared" si="143"/>
        <v/>
      </c>
      <c r="AO1379" s="7" t="str">
        <f t="shared" si="139"/>
        <v/>
      </c>
      <c r="AP1379" s="10" t="str">
        <f t="shared" si="139"/>
        <v/>
      </c>
      <c r="AQ1379" s="310">
        <f>IF(ISNUMBER(SEARCH($T$30,AO1379)),MAX(AQ$5:AQ1378)+1,0)</f>
        <v>0</v>
      </c>
      <c r="AR1379" s="310">
        <f>IF(ISNUMBER(SEARCH($T$31,AO1379)),MAX(AR$5:AR1378)+1,0)</f>
        <v>0</v>
      </c>
      <c r="AS1379" s="128" t="str">
        <f t="shared" si="142"/>
        <v/>
      </c>
      <c r="AT1379" s="105" t="str">
        <f>IF(ISNUMBER($AS1379),INDEX($C$1:$AB$3985,$AS1379,AT$4),"")</f>
        <v/>
      </c>
      <c r="AU1379" s="128"/>
      <c r="AV1379" s="128" t="str">
        <f t="shared" si="144"/>
        <v/>
      </c>
      <c r="AW1379" s="105" t="str">
        <f>IF(ISNUMBER($AV1379),INDEX($C$1:$AB$3985,$AV1379,AW$4),"")</f>
        <v/>
      </c>
      <c r="AX1379" s="105" t="str">
        <f>IF(ISNUMBER($AV1379),INDEX($C$1:$AB$3985,$AV1379,AX$4),"")</f>
        <v/>
      </c>
      <c r="AY1379" s="128"/>
      <c r="AZ1379" s="128"/>
      <c r="BA1379" s="128" t="str">
        <f t="shared" si="145"/>
        <v/>
      </c>
      <c r="BB1379" s="105" t="str">
        <f>IF(ISNUMBER($BA1379),INDEX($C$1:$AB$3985,$BA1379,BB$4),"")</f>
        <v/>
      </c>
      <c r="BC1379" s="105"/>
    </row>
    <row r="1380" spans="1:55" x14ac:dyDescent="0.25">
      <c r="A1380" s="98"/>
      <c r="B1380" s="98">
        <f>ROW()</f>
        <v>1380</v>
      </c>
      <c r="C1380" s="73"/>
      <c r="D1380" s="179" t="s">
        <v>1452</v>
      </c>
      <c r="E1380" s="175">
        <v>14.822469999999999</v>
      </c>
      <c r="F1380" s="176">
        <v>0</v>
      </c>
      <c r="G1380" s="176" t="s">
        <v>854</v>
      </c>
      <c r="H1380" s="176"/>
      <c r="I1380" s="176"/>
      <c r="J1380" s="172"/>
      <c r="K1380" s="173"/>
      <c r="L1380" s="178"/>
      <c r="R1380" s="3"/>
      <c r="S1380" s="106"/>
      <c r="T1380" s="106"/>
      <c r="U1380" s="106"/>
      <c r="V1380" s="106"/>
      <c r="W1380" s="106"/>
      <c r="X1380" s="106"/>
      <c r="AB1380" s="188" t="str">
        <f t="shared" si="140"/>
        <v>or32c11_014.82247</v>
      </c>
      <c r="AC1380" s="188" t="s">
        <v>1585</v>
      </c>
      <c r="AD1380" s="131"/>
      <c r="AE1380" s="131"/>
      <c r="AF1380" s="131"/>
      <c r="AG1380" s="131"/>
      <c r="AH1380" s="131"/>
      <c r="AI1380" s="131"/>
      <c r="AJ1380" s="128" t="str">
        <f t="shared" si="141"/>
        <v/>
      </c>
      <c r="AK1380" s="7" t="str">
        <f>IF(ISNUMBER($AJ1380),INDEX($C$1:$AB$3985,$AJ1380,AK$4),"")</f>
        <v/>
      </c>
      <c r="AL1380" s="7" t="str">
        <f>IF(ISNUMBER($AJ1380),INDEX($C$1:$AB$3985,$AJ1380,AL$4),"")</f>
        <v/>
      </c>
      <c r="AM1380" s="128"/>
      <c r="AN1380" s="128" t="str">
        <f t="shared" si="143"/>
        <v/>
      </c>
      <c r="AO1380" s="7" t="str">
        <f t="shared" si="139"/>
        <v/>
      </c>
      <c r="AP1380" s="10" t="str">
        <f t="shared" si="139"/>
        <v/>
      </c>
      <c r="AQ1380" s="310">
        <f>IF(ISNUMBER(SEARCH($T$30,AO1380)),MAX(AQ$5:AQ1379)+1,0)</f>
        <v>0</v>
      </c>
      <c r="AR1380" s="310">
        <f>IF(ISNUMBER(SEARCH($T$31,AO1380)),MAX(AR$5:AR1379)+1,0)</f>
        <v>0</v>
      </c>
      <c r="AS1380" s="128" t="str">
        <f t="shared" si="142"/>
        <v/>
      </c>
      <c r="AT1380" s="105" t="str">
        <f>IF(ISNUMBER($AS1380),INDEX($C$1:$AB$3985,$AS1380,AT$4),"")</f>
        <v/>
      </c>
      <c r="AU1380" s="128"/>
      <c r="AV1380" s="128" t="str">
        <f t="shared" si="144"/>
        <v/>
      </c>
      <c r="AW1380" s="105" t="str">
        <f>IF(ISNUMBER($AV1380),INDEX($C$1:$AB$3985,$AV1380,AW$4),"")</f>
        <v/>
      </c>
      <c r="AX1380" s="105" t="str">
        <f>IF(ISNUMBER($AV1380),INDEX($C$1:$AB$3985,$AV1380,AX$4),"")</f>
        <v/>
      </c>
      <c r="AY1380" s="128"/>
      <c r="AZ1380" s="128"/>
      <c r="BA1380" s="128" t="str">
        <f t="shared" si="145"/>
        <v/>
      </c>
      <c r="BB1380" s="105" t="str">
        <f>IF(ISNUMBER($BA1380),INDEX($C$1:$AB$3985,$BA1380,BB$4),"")</f>
        <v/>
      </c>
      <c r="BC1380" s="105"/>
    </row>
    <row r="1381" spans="1:55" x14ac:dyDescent="0.25">
      <c r="A1381" s="98"/>
      <c r="B1381" s="98">
        <f>ROW()</f>
        <v>1381</v>
      </c>
      <c r="C1381" s="73"/>
      <c r="D1381" s="179" t="s">
        <v>1453</v>
      </c>
      <c r="E1381" s="175">
        <v>14.375120000000001</v>
      </c>
      <c r="F1381" s="176">
        <v>0</v>
      </c>
      <c r="G1381" s="176" t="s">
        <v>854</v>
      </c>
      <c r="H1381" s="176"/>
      <c r="I1381" s="176"/>
      <c r="J1381" s="172"/>
      <c r="K1381" s="173"/>
      <c r="L1381" s="178"/>
      <c r="R1381" s="3"/>
      <c r="S1381" s="106"/>
      <c r="T1381" s="106"/>
      <c r="U1381" s="106"/>
      <c r="V1381" s="106"/>
      <c r="W1381" s="106"/>
      <c r="X1381" s="106"/>
      <c r="AB1381" s="188" t="str">
        <f t="shared" si="140"/>
        <v>or32c12_014.37512</v>
      </c>
      <c r="AC1381" s="188" t="s">
        <v>1585</v>
      </c>
      <c r="AD1381" s="131"/>
      <c r="AE1381" s="131"/>
      <c r="AF1381" s="131"/>
      <c r="AG1381" s="131"/>
      <c r="AH1381" s="131"/>
      <c r="AI1381" s="131"/>
      <c r="AJ1381" s="128" t="str">
        <f t="shared" si="141"/>
        <v/>
      </c>
      <c r="AK1381" s="7" t="str">
        <f>IF(ISNUMBER($AJ1381),INDEX($C$1:$AB$3985,$AJ1381,AK$4),"")</f>
        <v/>
      </c>
      <c r="AL1381" s="7" t="str">
        <f>IF(ISNUMBER($AJ1381),INDEX($C$1:$AB$3985,$AJ1381,AL$4),"")</f>
        <v/>
      </c>
      <c r="AM1381" s="128"/>
      <c r="AN1381" s="128" t="str">
        <f t="shared" si="143"/>
        <v/>
      </c>
      <c r="AO1381" s="7" t="str">
        <f t="shared" si="139"/>
        <v/>
      </c>
      <c r="AP1381" s="10" t="str">
        <f t="shared" si="139"/>
        <v/>
      </c>
      <c r="AQ1381" s="310">
        <f>IF(ISNUMBER(SEARCH($T$30,AO1381)),MAX(AQ$5:AQ1380)+1,0)</f>
        <v>0</v>
      </c>
      <c r="AR1381" s="310">
        <f>IF(ISNUMBER(SEARCH($T$31,AO1381)),MAX(AR$5:AR1380)+1,0)</f>
        <v>0</v>
      </c>
      <c r="AS1381" s="128" t="str">
        <f t="shared" si="142"/>
        <v/>
      </c>
      <c r="AT1381" s="105" t="str">
        <f>IF(ISNUMBER($AS1381),INDEX($C$1:$AB$3985,$AS1381,AT$4),"")</f>
        <v/>
      </c>
      <c r="AU1381" s="128"/>
      <c r="AV1381" s="128" t="str">
        <f t="shared" si="144"/>
        <v/>
      </c>
      <c r="AW1381" s="105" t="str">
        <f>IF(ISNUMBER($AV1381),INDEX($C$1:$AB$3985,$AV1381,AW$4),"")</f>
        <v/>
      </c>
      <c r="AX1381" s="105" t="str">
        <f>IF(ISNUMBER($AV1381),INDEX($C$1:$AB$3985,$AV1381,AX$4),"")</f>
        <v/>
      </c>
      <c r="AY1381" s="128"/>
      <c r="AZ1381" s="128"/>
      <c r="BA1381" s="128" t="str">
        <f t="shared" si="145"/>
        <v/>
      </c>
      <c r="BB1381" s="105" t="str">
        <f>IF(ISNUMBER($BA1381),INDEX($C$1:$AB$3985,$BA1381,BB$4),"")</f>
        <v/>
      </c>
      <c r="BC1381" s="105"/>
    </row>
    <row r="1382" spans="1:55" x14ac:dyDescent="0.25">
      <c r="A1382" s="98"/>
      <c r="B1382" s="98">
        <f>ROW()</f>
        <v>1382</v>
      </c>
      <c r="C1382" s="73"/>
      <c r="D1382" s="179" t="s">
        <v>1454</v>
      </c>
      <c r="E1382" s="175">
        <v>13.67981</v>
      </c>
      <c r="F1382" s="176">
        <v>0</v>
      </c>
      <c r="G1382" s="176" t="s">
        <v>854</v>
      </c>
      <c r="H1382" s="176"/>
      <c r="I1382" s="176"/>
      <c r="J1382" s="172"/>
      <c r="K1382" s="173"/>
      <c r="L1382" s="178"/>
      <c r="R1382" s="3"/>
      <c r="S1382" s="106"/>
      <c r="T1382" s="106"/>
      <c r="U1382" s="106"/>
      <c r="V1382" s="106"/>
      <c r="W1382" s="106"/>
      <c r="X1382" s="106"/>
      <c r="AB1382" s="188" t="str">
        <f t="shared" si="140"/>
        <v>or32c13_013.67981</v>
      </c>
      <c r="AC1382" s="188" t="s">
        <v>1585</v>
      </c>
      <c r="AD1382" s="131"/>
      <c r="AE1382" s="131"/>
      <c r="AF1382" s="131"/>
      <c r="AG1382" s="131"/>
      <c r="AH1382" s="131"/>
      <c r="AI1382" s="131"/>
      <c r="AJ1382" s="128" t="str">
        <f t="shared" si="141"/>
        <v/>
      </c>
      <c r="AK1382" s="7" t="str">
        <f>IF(ISNUMBER($AJ1382),INDEX($C$1:$AB$3985,$AJ1382,AK$4),"")</f>
        <v/>
      </c>
      <c r="AL1382" s="7" t="str">
        <f>IF(ISNUMBER($AJ1382),INDEX($C$1:$AB$3985,$AJ1382,AL$4),"")</f>
        <v/>
      </c>
      <c r="AM1382" s="128"/>
      <c r="AN1382" s="128" t="str">
        <f t="shared" si="143"/>
        <v/>
      </c>
      <c r="AO1382" s="7" t="str">
        <f t="shared" si="139"/>
        <v/>
      </c>
      <c r="AP1382" s="10" t="str">
        <f t="shared" si="139"/>
        <v/>
      </c>
      <c r="AQ1382" s="310">
        <f>IF(ISNUMBER(SEARCH($T$30,AO1382)),MAX(AQ$5:AQ1381)+1,0)</f>
        <v>0</v>
      </c>
      <c r="AR1382" s="310">
        <f>IF(ISNUMBER(SEARCH($T$31,AO1382)),MAX(AR$5:AR1381)+1,0)</f>
        <v>0</v>
      </c>
      <c r="AS1382" s="128" t="str">
        <f t="shared" si="142"/>
        <v/>
      </c>
      <c r="AT1382" s="105" t="str">
        <f>IF(ISNUMBER($AS1382),INDEX($C$1:$AB$3985,$AS1382,AT$4),"")</f>
        <v/>
      </c>
      <c r="AU1382" s="128"/>
      <c r="AV1382" s="128" t="str">
        <f t="shared" si="144"/>
        <v/>
      </c>
      <c r="AW1382" s="105" t="str">
        <f>IF(ISNUMBER($AV1382),INDEX($C$1:$AB$3985,$AV1382,AW$4),"")</f>
        <v/>
      </c>
      <c r="AX1382" s="105" t="str">
        <f>IF(ISNUMBER($AV1382),INDEX($C$1:$AB$3985,$AV1382,AX$4),"")</f>
        <v/>
      </c>
      <c r="AY1382" s="128"/>
      <c r="AZ1382" s="128"/>
      <c r="BA1382" s="128" t="str">
        <f t="shared" si="145"/>
        <v/>
      </c>
      <c r="BB1382" s="105" t="str">
        <f>IF(ISNUMBER($BA1382),INDEX($C$1:$AB$3985,$BA1382,BB$4),"")</f>
        <v/>
      </c>
      <c r="BC1382" s="105"/>
    </row>
    <row r="1383" spans="1:55" x14ac:dyDescent="0.25">
      <c r="A1383" s="98"/>
      <c r="B1383" s="98">
        <f>ROW()</f>
        <v>1383</v>
      </c>
      <c r="C1383" s="73"/>
      <c r="D1383" s="179" t="s">
        <v>1455</v>
      </c>
      <c r="E1383" s="175">
        <v>12.859260000000001</v>
      </c>
      <c r="F1383" s="176">
        <v>0</v>
      </c>
      <c r="G1383" s="176" t="s">
        <v>854</v>
      </c>
      <c r="H1383" s="176"/>
      <c r="I1383" s="176"/>
      <c r="J1383" s="172"/>
      <c r="K1383" s="173"/>
      <c r="L1383" s="178"/>
      <c r="R1383" s="3"/>
      <c r="S1383" s="106"/>
      <c r="T1383" s="106"/>
      <c r="U1383" s="106"/>
      <c r="V1383" s="106"/>
      <c r="W1383" s="106"/>
      <c r="X1383" s="106"/>
      <c r="AB1383" s="188" t="str">
        <f t="shared" si="140"/>
        <v>or32c14_012.85926</v>
      </c>
      <c r="AC1383" s="188" t="s">
        <v>1585</v>
      </c>
      <c r="AD1383" s="131"/>
      <c r="AE1383" s="131"/>
      <c r="AF1383" s="131"/>
      <c r="AG1383" s="131"/>
      <c r="AH1383" s="131"/>
      <c r="AI1383" s="131"/>
      <c r="AJ1383" s="128" t="str">
        <f t="shared" si="141"/>
        <v/>
      </c>
      <c r="AK1383" s="7" t="str">
        <f>IF(ISNUMBER($AJ1383),INDEX($C$1:$AB$3985,$AJ1383,AK$4),"")</f>
        <v/>
      </c>
      <c r="AL1383" s="7" t="str">
        <f>IF(ISNUMBER($AJ1383),INDEX($C$1:$AB$3985,$AJ1383,AL$4),"")</f>
        <v/>
      </c>
      <c r="AM1383" s="128"/>
      <c r="AN1383" s="128" t="str">
        <f t="shared" si="143"/>
        <v/>
      </c>
      <c r="AO1383" s="7" t="str">
        <f t="shared" si="139"/>
        <v/>
      </c>
      <c r="AP1383" s="10" t="str">
        <f t="shared" si="139"/>
        <v/>
      </c>
      <c r="AQ1383" s="310">
        <f>IF(ISNUMBER(SEARCH($T$30,AO1383)),MAX(AQ$5:AQ1382)+1,0)</f>
        <v>0</v>
      </c>
      <c r="AR1383" s="310">
        <f>IF(ISNUMBER(SEARCH($T$31,AO1383)),MAX(AR$5:AR1382)+1,0)</f>
        <v>0</v>
      </c>
      <c r="AS1383" s="128" t="str">
        <f t="shared" si="142"/>
        <v/>
      </c>
      <c r="AT1383" s="105" t="str">
        <f>IF(ISNUMBER($AS1383),INDEX($C$1:$AB$3985,$AS1383,AT$4),"")</f>
        <v/>
      </c>
      <c r="AU1383" s="128"/>
      <c r="AV1383" s="128" t="str">
        <f t="shared" si="144"/>
        <v/>
      </c>
      <c r="AW1383" s="105" t="str">
        <f>IF(ISNUMBER($AV1383),INDEX($C$1:$AB$3985,$AV1383,AW$4),"")</f>
        <v/>
      </c>
      <c r="AX1383" s="105" t="str">
        <f>IF(ISNUMBER($AV1383),INDEX($C$1:$AB$3985,$AV1383,AX$4),"")</f>
        <v/>
      </c>
      <c r="AY1383" s="128"/>
      <c r="AZ1383" s="128"/>
      <c r="BA1383" s="128" t="str">
        <f t="shared" si="145"/>
        <v/>
      </c>
      <c r="BB1383" s="105" t="str">
        <f>IF(ISNUMBER($BA1383),INDEX($C$1:$AB$3985,$BA1383,BB$4),"")</f>
        <v/>
      </c>
      <c r="BC1383" s="105"/>
    </row>
    <row r="1384" spans="1:55" x14ac:dyDescent="0.25">
      <c r="A1384" s="98"/>
      <c r="B1384" s="98">
        <f>ROW()</f>
        <v>1384</v>
      </c>
      <c r="C1384" s="73"/>
      <c r="D1384" s="179" t="s">
        <v>1456</v>
      </c>
      <c r="E1384" s="175">
        <v>13.65723</v>
      </c>
      <c r="F1384" s="176">
        <v>0</v>
      </c>
      <c r="G1384" s="176" t="s">
        <v>854</v>
      </c>
      <c r="H1384" s="176"/>
      <c r="I1384" s="176"/>
      <c r="J1384" s="172"/>
      <c r="K1384" s="173"/>
      <c r="L1384" s="178"/>
      <c r="R1384" s="3"/>
      <c r="S1384" s="106"/>
      <c r="T1384" s="106"/>
      <c r="U1384" s="106"/>
      <c r="V1384" s="106"/>
      <c r="W1384" s="106"/>
      <c r="X1384" s="106"/>
      <c r="AB1384" s="188" t="str">
        <f t="shared" si="140"/>
        <v>or32c15_013.65723</v>
      </c>
      <c r="AC1384" s="188" t="s">
        <v>1585</v>
      </c>
      <c r="AD1384" s="131"/>
      <c r="AE1384" s="131"/>
      <c r="AF1384" s="131"/>
      <c r="AG1384" s="131"/>
      <c r="AH1384" s="131"/>
      <c r="AI1384" s="131"/>
      <c r="AJ1384" s="128" t="str">
        <f t="shared" si="141"/>
        <v/>
      </c>
      <c r="AK1384" s="7" t="str">
        <f>IF(ISNUMBER($AJ1384),INDEX($C$1:$AB$3985,$AJ1384,AK$4),"")</f>
        <v/>
      </c>
      <c r="AL1384" s="7" t="str">
        <f>IF(ISNUMBER($AJ1384),INDEX($C$1:$AB$3985,$AJ1384,AL$4),"")</f>
        <v/>
      </c>
      <c r="AM1384" s="128"/>
      <c r="AN1384" s="128" t="str">
        <f t="shared" si="143"/>
        <v/>
      </c>
      <c r="AO1384" s="7" t="str">
        <f t="shared" si="139"/>
        <v/>
      </c>
      <c r="AP1384" s="10" t="str">
        <f t="shared" si="139"/>
        <v/>
      </c>
      <c r="AQ1384" s="310">
        <f>IF(ISNUMBER(SEARCH($T$30,AO1384)),MAX(AQ$5:AQ1383)+1,0)</f>
        <v>0</v>
      </c>
      <c r="AR1384" s="310">
        <f>IF(ISNUMBER(SEARCH($T$31,AO1384)),MAX(AR$5:AR1383)+1,0)</f>
        <v>0</v>
      </c>
      <c r="AS1384" s="128" t="str">
        <f t="shared" si="142"/>
        <v/>
      </c>
      <c r="AT1384" s="105" t="str">
        <f>IF(ISNUMBER($AS1384),INDEX($C$1:$AB$3985,$AS1384,AT$4),"")</f>
        <v/>
      </c>
      <c r="AU1384" s="128"/>
      <c r="AV1384" s="128" t="str">
        <f t="shared" si="144"/>
        <v/>
      </c>
      <c r="AW1384" s="105" t="str">
        <f>IF(ISNUMBER($AV1384),INDEX($C$1:$AB$3985,$AV1384,AW$4),"")</f>
        <v/>
      </c>
      <c r="AX1384" s="105" t="str">
        <f>IF(ISNUMBER($AV1384),INDEX($C$1:$AB$3985,$AV1384,AX$4),"")</f>
        <v/>
      </c>
      <c r="AY1384" s="128"/>
      <c r="AZ1384" s="128"/>
      <c r="BA1384" s="128" t="str">
        <f t="shared" si="145"/>
        <v/>
      </c>
      <c r="BB1384" s="105" t="str">
        <f>IF(ISNUMBER($BA1384),INDEX($C$1:$AB$3985,$BA1384,BB$4),"")</f>
        <v/>
      </c>
      <c r="BC1384" s="105"/>
    </row>
    <row r="1385" spans="1:55" x14ac:dyDescent="0.25">
      <c r="A1385" s="98"/>
      <c r="B1385" s="98">
        <f>ROW()</f>
        <v>1385</v>
      </c>
      <c r="C1385" s="73"/>
      <c r="D1385" s="179" t="s">
        <v>1457</v>
      </c>
      <c r="E1385" s="175">
        <v>14.44497</v>
      </c>
      <c r="F1385" s="175">
        <v>0</v>
      </c>
      <c r="G1385" s="176" t="s">
        <v>854</v>
      </c>
      <c r="H1385" s="176"/>
      <c r="I1385" s="176"/>
      <c r="J1385" s="172"/>
      <c r="K1385" s="173"/>
      <c r="L1385" s="178"/>
      <c r="M1385" s="36"/>
      <c r="N1385" s="36"/>
      <c r="O1385" s="36"/>
      <c r="P1385" s="36"/>
      <c r="Q1385" s="36"/>
      <c r="R1385" s="3"/>
      <c r="S1385" s="106"/>
      <c r="T1385" s="106"/>
      <c r="U1385" s="106"/>
      <c r="V1385" s="106"/>
      <c r="W1385" s="106"/>
      <c r="X1385" s="106"/>
      <c r="Y1385" s="36"/>
      <c r="Z1385" s="36"/>
      <c r="AA1385" s="36"/>
      <c r="AB1385" s="188" t="str">
        <f t="shared" si="140"/>
        <v>or32c16_014.44497</v>
      </c>
      <c r="AC1385" s="188" t="s">
        <v>1585</v>
      </c>
      <c r="AD1385" s="131"/>
      <c r="AE1385" s="131"/>
      <c r="AF1385" s="131"/>
      <c r="AG1385" s="131"/>
      <c r="AH1385" s="131"/>
      <c r="AI1385" s="131"/>
      <c r="AJ1385" s="128" t="str">
        <f t="shared" si="141"/>
        <v/>
      </c>
      <c r="AK1385" s="7" t="str">
        <f>IF(ISNUMBER($AJ1385),INDEX($C$1:$AB$3985,$AJ1385,AK$4),"")</f>
        <v/>
      </c>
      <c r="AL1385" s="7" t="str">
        <f>IF(ISNUMBER($AJ1385),INDEX($C$1:$AB$3985,$AJ1385,AL$4),"")</f>
        <v/>
      </c>
      <c r="AM1385" s="128"/>
      <c r="AN1385" s="128" t="str">
        <f t="shared" si="143"/>
        <v/>
      </c>
      <c r="AO1385" s="7" t="str">
        <f t="shared" si="139"/>
        <v/>
      </c>
      <c r="AP1385" s="10" t="str">
        <f t="shared" si="139"/>
        <v/>
      </c>
      <c r="AQ1385" s="310">
        <f>IF(ISNUMBER(SEARCH($T$30,AO1385)),MAX(AQ$5:AQ1384)+1,0)</f>
        <v>0</v>
      </c>
      <c r="AR1385" s="310">
        <f>IF(ISNUMBER(SEARCH($T$31,AO1385)),MAX(AR$5:AR1384)+1,0)</f>
        <v>0</v>
      </c>
      <c r="AS1385" s="128" t="str">
        <f t="shared" si="142"/>
        <v/>
      </c>
      <c r="AT1385" s="105" t="str">
        <f>IF(ISNUMBER($AS1385),INDEX($C$1:$AB$3985,$AS1385,AT$4),"")</f>
        <v/>
      </c>
      <c r="AU1385" s="128"/>
      <c r="AV1385" s="128" t="str">
        <f t="shared" si="144"/>
        <v/>
      </c>
      <c r="AW1385" s="105" t="str">
        <f>IF(ISNUMBER($AV1385),INDEX($C$1:$AB$3985,$AV1385,AW$4),"")</f>
        <v/>
      </c>
      <c r="AX1385" s="105" t="str">
        <f>IF(ISNUMBER($AV1385),INDEX($C$1:$AB$3985,$AV1385,AX$4),"")</f>
        <v/>
      </c>
      <c r="AY1385" s="128"/>
      <c r="AZ1385" s="128"/>
      <c r="BA1385" s="128" t="str">
        <f t="shared" si="145"/>
        <v/>
      </c>
      <c r="BB1385" s="105" t="str">
        <f>IF(ISNUMBER($BA1385),INDEX($C$1:$AB$3985,$BA1385,BB$4),"")</f>
        <v/>
      </c>
      <c r="BC1385" s="105"/>
    </row>
    <row r="1386" spans="1:55" x14ac:dyDescent="0.25">
      <c r="A1386" s="98"/>
      <c r="B1386" s="98">
        <f>ROW()</f>
        <v>1386</v>
      </c>
      <c r="C1386" s="73"/>
      <c r="D1386" s="179" t="s">
        <v>1458</v>
      </c>
      <c r="E1386" s="175">
        <v>15.00055</v>
      </c>
      <c r="F1386" s="175">
        <v>0</v>
      </c>
      <c r="G1386" s="176" t="s">
        <v>854</v>
      </c>
      <c r="H1386" s="176"/>
      <c r="I1386" s="176"/>
      <c r="J1386" s="172"/>
      <c r="K1386" s="173"/>
      <c r="L1386" s="178"/>
      <c r="M1386" s="36"/>
      <c r="N1386" s="36"/>
      <c r="O1386" s="36"/>
      <c r="P1386" s="36"/>
      <c r="Q1386" s="36"/>
      <c r="R1386" s="3"/>
      <c r="S1386" s="106"/>
      <c r="T1386" s="106"/>
      <c r="U1386" s="106"/>
      <c r="V1386" s="106"/>
      <c r="W1386" s="106"/>
      <c r="X1386" s="106"/>
      <c r="Y1386" s="36"/>
      <c r="Z1386" s="36"/>
      <c r="AA1386" s="36"/>
      <c r="AB1386" s="188" t="str">
        <f t="shared" si="140"/>
        <v>or32c17_015.00055</v>
      </c>
      <c r="AC1386" s="188" t="s">
        <v>1585</v>
      </c>
      <c r="AD1386" s="131"/>
      <c r="AE1386" s="131"/>
      <c r="AF1386" s="131"/>
      <c r="AG1386" s="131"/>
      <c r="AH1386" s="131"/>
      <c r="AI1386" s="131"/>
      <c r="AJ1386" s="128" t="str">
        <f t="shared" si="141"/>
        <v/>
      </c>
      <c r="AK1386" s="7" t="str">
        <f>IF(ISNUMBER($AJ1386),INDEX($C$1:$AB$3985,$AJ1386,AK$4),"")</f>
        <v/>
      </c>
      <c r="AL1386" s="7" t="str">
        <f>IF(ISNUMBER($AJ1386),INDEX($C$1:$AB$3985,$AJ1386,AL$4),"")</f>
        <v/>
      </c>
      <c r="AM1386" s="128"/>
      <c r="AN1386" s="128" t="str">
        <f t="shared" si="143"/>
        <v/>
      </c>
      <c r="AO1386" s="7" t="str">
        <f t="shared" si="139"/>
        <v/>
      </c>
      <c r="AP1386" s="10" t="str">
        <f t="shared" si="139"/>
        <v/>
      </c>
      <c r="AQ1386" s="310">
        <f>IF(ISNUMBER(SEARCH($T$30,AO1386)),MAX(AQ$5:AQ1385)+1,0)</f>
        <v>0</v>
      </c>
      <c r="AR1386" s="310">
        <f>IF(ISNUMBER(SEARCH($T$31,AO1386)),MAX(AR$5:AR1385)+1,0)</f>
        <v>0</v>
      </c>
      <c r="AS1386" s="128" t="str">
        <f t="shared" si="142"/>
        <v/>
      </c>
      <c r="AT1386" s="105" t="str">
        <f>IF(ISNUMBER($AS1386),INDEX($C$1:$AB$3985,$AS1386,AT$4),"")</f>
        <v/>
      </c>
      <c r="AU1386" s="128"/>
      <c r="AV1386" s="128" t="str">
        <f t="shared" si="144"/>
        <v/>
      </c>
      <c r="AW1386" s="105" t="str">
        <f>IF(ISNUMBER($AV1386),INDEX($C$1:$AB$3985,$AV1386,AW$4),"")</f>
        <v/>
      </c>
      <c r="AX1386" s="105" t="str">
        <f>IF(ISNUMBER($AV1386),INDEX($C$1:$AB$3985,$AV1386,AX$4),"")</f>
        <v/>
      </c>
      <c r="AY1386" s="128"/>
      <c r="AZ1386" s="128"/>
      <c r="BA1386" s="128" t="str">
        <f t="shared" si="145"/>
        <v/>
      </c>
      <c r="BB1386" s="105" t="str">
        <f>IF(ISNUMBER($BA1386),INDEX($C$1:$AB$3985,$BA1386,BB$4),"")</f>
        <v/>
      </c>
      <c r="BC1386" s="105"/>
    </row>
    <row r="1387" spans="1:55" x14ac:dyDescent="0.25">
      <c r="A1387" s="98"/>
      <c r="B1387" s="98">
        <f>ROW()</f>
        <v>1387</v>
      </c>
      <c r="C1387" s="73"/>
      <c r="D1387" s="179" t="s">
        <v>1459</v>
      </c>
      <c r="E1387" s="175">
        <v>15.290699999999999</v>
      </c>
      <c r="F1387" s="175">
        <v>0</v>
      </c>
      <c r="G1387" s="176" t="s">
        <v>854</v>
      </c>
      <c r="H1387" s="176"/>
      <c r="I1387" s="176"/>
      <c r="J1387" s="172"/>
      <c r="K1387" s="173"/>
      <c r="L1387" s="178"/>
      <c r="M1387" s="36"/>
      <c r="N1387" s="36"/>
      <c r="O1387" s="36"/>
      <c r="P1387" s="36"/>
      <c r="Q1387" s="36"/>
      <c r="R1387" s="3"/>
      <c r="S1387" s="106"/>
      <c r="T1387" s="106"/>
      <c r="U1387" s="106"/>
      <c r="V1387" s="106"/>
      <c r="W1387" s="106"/>
      <c r="X1387" s="106"/>
      <c r="Y1387" s="36"/>
      <c r="Z1387" s="36"/>
      <c r="AA1387" s="36"/>
      <c r="AB1387" s="188" t="str">
        <f t="shared" si="140"/>
        <v>or32c18_015.2907</v>
      </c>
      <c r="AC1387" s="188" t="s">
        <v>1585</v>
      </c>
      <c r="AD1387" s="131"/>
      <c r="AE1387" s="131"/>
      <c r="AF1387" s="131"/>
      <c r="AG1387" s="131"/>
      <c r="AH1387" s="131"/>
      <c r="AI1387" s="131"/>
      <c r="AJ1387" s="128" t="str">
        <f t="shared" si="141"/>
        <v/>
      </c>
      <c r="AK1387" s="7" t="str">
        <f>IF(ISNUMBER($AJ1387),INDEX($C$1:$AB$3985,$AJ1387,AK$4),"")</f>
        <v/>
      </c>
      <c r="AL1387" s="7" t="str">
        <f>IF(ISNUMBER($AJ1387),INDEX($C$1:$AB$3985,$AJ1387,AL$4),"")</f>
        <v/>
      </c>
      <c r="AM1387" s="128"/>
      <c r="AN1387" s="128" t="str">
        <f t="shared" si="143"/>
        <v/>
      </c>
      <c r="AO1387" s="7" t="str">
        <f t="shared" si="139"/>
        <v/>
      </c>
      <c r="AP1387" s="10" t="str">
        <f t="shared" si="139"/>
        <v/>
      </c>
      <c r="AQ1387" s="310">
        <f>IF(ISNUMBER(SEARCH($T$30,AO1387)),MAX(AQ$5:AQ1386)+1,0)</f>
        <v>0</v>
      </c>
      <c r="AR1387" s="310">
        <f>IF(ISNUMBER(SEARCH($T$31,AO1387)),MAX(AR$5:AR1386)+1,0)</f>
        <v>0</v>
      </c>
      <c r="AS1387" s="128" t="str">
        <f t="shared" si="142"/>
        <v/>
      </c>
      <c r="AT1387" s="105" t="str">
        <f>IF(ISNUMBER($AS1387),INDEX($C$1:$AB$3985,$AS1387,AT$4),"")</f>
        <v/>
      </c>
      <c r="AU1387" s="128"/>
      <c r="AV1387" s="128" t="str">
        <f t="shared" si="144"/>
        <v/>
      </c>
      <c r="AW1387" s="105" t="str">
        <f>IF(ISNUMBER($AV1387),INDEX($C$1:$AB$3985,$AV1387,AW$4),"")</f>
        <v/>
      </c>
      <c r="AX1387" s="105" t="str">
        <f>IF(ISNUMBER($AV1387),INDEX($C$1:$AB$3985,$AV1387,AX$4),"")</f>
        <v/>
      </c>
      <c r="AY1387" s="128"/>
      <c r="AZ1387" s="128"/>
      <c r="BA1387" s="128" t="str">
        <f t="shared" si="145"/>
        <v/>
      </c>
      <c r="BB1387" s="105" t="str">
        <f>IF(ISNUMBER($BA1387),INDEX($C$1:$AB$3985,$BA1387,BB$4),"")</f>
        <v/>
      </c>
      <c r="BC1387" s="105"/>
    </row>
    <row r="1388" spans="1:55" x14ac:dyDescent="0.25">
      <c r="A1388" s="98"/>
      <c r="B1388" s="98">
        <f>ROW()</f>
        <v>1388</v>
      </c>
      <c r="C1388" s="73"/>
      <c r="D1388" s="179" t="s">
        <v>1460</v>
      </c>
      <c r="E1388" s="175">
        <v>15.404070000000001</v>
      </c>
      <c r="F1388" s="175">
        <v>0</v>
      </c>
      <c r="G1388" s="176" t="s">
        <v>854</v>
      </c>
      <c r="H1388" s="176"/>
      <c r="I1388" s="176"/>
      <c r="J1388" s="172"/>
      <c r="K1388" s="173"/>
      <c r="L1388" s="178"/>
      <c r="M1388" s="36"/>
      <c r="N1388" s="36"/>
      <c r="O1388" s="36"/>
      <c r="P1388" s="36"/>
      <c r="Q1388" s="36"/>
      <c r="R1388" s="3"/>
      <c r="S1388" s="106"/>
      <c r="T1388" s="106"/>
      <c r="U1388" s="106"/>
      <c r="V1388" s="106"/>
      <c r="W1388" s="106"/>
      <c r="X1388" s="106"/>
      <c r="Y1388" s="36"/>
      <c r="Z1388" s="36"/>
      <c r="AA1388" s="36"/>
      <c r="AB1388" s="188" t="str">
        <f t="shared" si="140"/>
        <v>or32c19_015.40407</v>
      </c>
      <c r="AC1388" s="188" t="s">
        <v>1585</v>
      </c>
      <c r="AD1388" s="131"/>
      <c r="AE1388" s="131"/>
      <c r="AF1388" s="131"/>
      <c r="AG1388" s="131"/>
      <c r="AH1388" s="131"/>
      <c r="AI1388" s="131"/>
      <c r="AJ1388" s="128" t="str">
        <f t="shared" si="141"/>
        <v/>
      </c>
      <c r="AK1388" s="7" t="str">
        <f>IF(ISNUMBER($AJ1388),INDEX($C$1:$AB$3985,$AJ1388,AK$4),"")</f>
        <v/>
      </c>
      <c r="AL1388" s="7" t="str">
        <f>IF(ISNUMBER($AJ1388),INDEX($C$1:$AB$3985,$AJ1388,AL$4),"")</f>
        <v/>
      </c>
      <c r="AM1388" s="128"/>
      <c r="AN1388" s="128" t="str">
        <f t="shared" si="143"/>
        <v/>
      </c>
      <c r="AO1388" s="7" t="str">
        <f t="shared" si="139"/>
        <v/>
      </c>
      <c r="AP1388" s="10" t="str">
        <f t="shared" si="139"/>
        <v/>
      </c>
      <c r="AQ1388" s="310">
        <f>IF(ISNUMBER(SEARCH($T$30,AO1388)),MAX(AQ$5:AQ1387)+1,0)</f>
        <v>0</v>
      </c>
      <c r="AR1388" s="310">
        <f>IF(ISNUMBER(SEARCH($T$31,AO1388)),MAX(AR$5:AR1387)+1,0)</f>
        <v>0</v>
      </c>
      <c r="AS1388" s="128" t="str">
        <f t="shared" si="142"/>
        <v/>
      </c>
      <c r="AT1388" s="105" t="str">
        <f>IF(ISNUMBER($AS1388),INDEX($C$1:$AB$3985,$AS1388,AT$4),"")</f>
        <v/>
      </c>
      <c r="AU1388" s="128"/>
      <c r="AV1388" s="128" t="str">
        <f t="shared" si="144"/>
        <v/>
      </c>
      <c r="AW1388" s="105" t="str">
        <f>IF(ISNUMBER($AV1388),INDEX($C$1:$AB$3985,$AV1388,AW$4),"")</f>
        <v/>
      </c>
      <c r="AX1388" s="105" t="str">
        <f>IF(ISNUMBER($AV1388),INDEX($C$1:$AB$3985,$AV1388,AX$4),"")</f>
        <v/>
      </c>
      <c r="AY1388" s="128"/>
      <c r="AZ1388" s="128"/>
      <c r="BA1388" s="128" t="str">
        <f t="shared" si="145"/>
        <v/>
      </c>
      <c r="BB1388" s="105" t="str">
        <f>IF(ISNUMBER($BA1388),INDEX($C$1:$AB$3985,$BA1388,BB$4),"")</f>
        <v/>
      </c>
      <c r="BC1388" s="105"/>
    </row>
    <row r="1389" spans="1:55" x14ac:dyDescent="0.25">
      <c r="A1389" s="98"/>
      <c r="B1389" s="98">
        <f>ROW()</f>
        <v>1389</v>
      </c>
      <c r="C1389" s="73"/>
      <c r="D1389" s="179" t="s">
        <v>1461</v>
      </c>
      <c r="E1389" s="175">
        <v>22.99755</v>
      </c>
      <c r="F1389" s="175">
        <v>0</v>
      </c>
      <c r="G1389" s="176" t="s">
        <v>854</v>
      </c>
      <c r="H1389" s="176"/>
      <c r="I1389" s="176"/>
      <c r="J1389" s="172"/>
      <c r="K1389" s="173"/>
      <c r="L1389" s="178"/>
      <c r="M1389" s="36"/>
      <c r="N1389" s="36"/>
      <c r="O1389" s="36"/>
      <c r="P1389" s="36"/>
      <c r="Q1389" s="36"/>
      <c r="R1389" s="3"/>
      <c r="S1389" s="106"/>
      <c r="T1389" s="106"/>
      <c r="U1389" s="106"/>
      <c r="V1389" s="106"/>
      <c r="W1389" s="106"/>
      <c r="X1389" s="106"/>
      <c r="Y1389" s="36"/>
      <c r="Z1389" s="36"/>
      <c r="AA1389" s="36"/>
      <c r="AB1389" s="188" t="str">
        <f t="shared" si="140"/>
        <v>or33c02_022.99755</v>
      </c>
      <c r="AC1389" s="188" t="s">
        <v>1585</v>
      </c>
      <c r="AD1389" s="131"/>
      <c r="AE1389" s="131"/>
      <c r="AF1389" s="131"/>
      <c r="AG1389" s="131"/>
      <c r="AH1389" s="131"/>
      <c r="AI1389" s="131"/>
      <c r="AJ1389" s="128" t="str">
        <f t="shared" si="141"/>
        <v/>
      </c>
      <c r="AK1389" s="7" t="str">
        <f>IF(ISNUMBER($AJ1389),INDEX($C$1:$AB$3985,$AJ1389,AK$4),"")</f>
        <v/>
      </c>
      <c r="AL1389" s="7" t="str">
        <f>IF(ISNUMBER($AJ1389),INDEX($C$1:$AB$3985,$AJ1389,AL$4),"")</f>
        <v/>
      </c>
      <c r="AM1389" s="128"/>
      <c r="AN1389" s="128" t="str">
        <f t="shared" si="143"/>
        <v/>
      </c>
      <c r="AO1389" s="7" t="str">
        <f t="shared" si="139"/>
        <v/>
      </c>
      <c r="AP1389" s="10" t="str">
        <f t="shared" si="139"/>
        <v/>
      </c>
      <c r="AQ1389" s="310">
        <f>IF(ISNUMBER(SEARCH($T$30,AO1389)),MAX(AQ$5:AQ1388)+1,0)</f>
        <v>0</v>
      </c>
      <c r="AR1389" s="310">
        <f>IF(ISNUMBER(SEARCH($T$31,AO1389)),MAX(AR$5:AR1388)+1,0)</f>
        <v>0</v>
      </c>
      <c r="AS1389" s="128" t="str">
        <f t="shared" si="142"/>
        <v/>
      </c>
      <c r="AT1389" s="105" t="str">
        <f>IF(ISNUMBER($AS1389),INDEX($C$1:$AB$3985,$AS1389,AT$4),"")</f>
        <v/>
      </c>
      <c r="AU1389" s="128"/>
      <c r="AV1389" s="128" t="str">
        <f t="shared" si="144"/>
        <v/>
      </c>
      <c r="AW1389" s="105" t="str">
        <f>IF(ISNUMBER($AV1389),INDEX($C$1:$AB$3985,$AV1389,AW$4),"")</f>
        <v/>
      </c>
      <c r="AX1389" s="105" t="str">
        <f>IF(ISNUMBER($AV1389),INDEX($C$1:$AB$3985,$AV1389,AX$4),"")</f>
        <v/>
      </c>
      <c r="AY1389" s="128"/>
      <c r="AZ1389" s="128"/>
      <c r="BA1389" s="128" t="str">
        <f t="shared" si="145"/>
        <v/>
      </c>
      <c r="BB1389" s="105" t="str">
        <f>IF(ISNUMBER($BA1389),INDEX($C$1:$AB$3985,$BA1389,BB$4),"")</f>
        <v/>
      </c>
      <c r="BC1389" s="105"/>
    </row>
    <row r="1390" spans="1:55" x14ac:dyDescent="0.25">
      <c r="A1390" s="98"/>
      <c r="B1390" s="98">
        <f>ROW()</f>
        <v>1390</v>
      </c>
      <c r="C1390" s="73"/>
      <c r="D1390" s="179" t="s">
        <v>1462</v>
      </c>
      <c r="E1390" s="175">
        <v>22.555879999999998</v>
      </c>
      <c r="F1390" s="175">
        <v>0</v>
      </c>
      <c r="G1390" s="176" t="s">
        <v>854</v>
      </c>
      <c r="H1390" s="176"/>
      <c r="I1390" s="176"/>
      <c r="J1390" s="172"/>
      <c r="K1390" s="173"/>
      <c r="L1390" s="178"/>
      <c r="M1390" s="36"/>
      <c r="N1390" s="36"/>
      <c r="O1390" s="36"/>
      <c r="P1390" s="36"/>
      <c r="Q1390" s="36"/>
      <c r="R1390" s="3"/>
      <c r="S1390" s="106"/>
      <c r="T1390" s="106"/>
      <c r="U1390" s="106"/>
      <c r="V1390" s="106"/>
      <c r="W1390" s="106"/>
      <c r="X1390" s="106"/>
      <c r="Y1390" s="36"/>
      <c r="Z1390" s="36"/>
      <c r="AA1390" s="36"/>
      <c r="AB1390" s="188" t="str">
        <f t="shared" si="140"/>
        <v>or33c03_022.55588</v>
      </c>
      <c r="AC1390" s="188" t="s">
        <v>1585</v>
      </c>
      <c r="AD1390" s="131"/>
      <c r="AE1390" s="131"/>
      <c r="AF1390" s="131"/>
      <c r="AG1390" s="131"/>
      <c r="AH1390" s="131"/>
      <c r="AI1390" s="131"/>
      <c r="AJ1390" s="128" t="str">
        <f t="shared" si="141"/>
        <v/>
      </c>
      <c r="AK1390" s="7" t="str">
        <f>IF(ISNUMBER($AJ1390),INDEX($C$1:$AB$3985,$AJ1390,AK$4),"")</f>
        <v/>
      </c>
      <c r="AL1390" s="7" t="str">
        <f>IF(ISNUMBER($AJ1390),INDEX($C$1:$AB$3985,$AJ1390,AL$4),"")</f>
        <v/>
      </c>
      <c r="AM1390" s="128"/>
      <c r="AN1390" s="128" t="str">
        <f t="shared" si="143"/>
        <v/>
      </c>
      <c r="AO1390" s="7" t="str">
        <f t="shared" si="139"/>
        <v/>
      </c>
      <c r="AP1390" s="10" t="str">
        <f t="shared" si="139"/>
        <v/>
      </c>
      <c r="AQ1390" s="310">
        <f>IF(ISNUMBER(SEARCH($T$30,AO1390)),MAX(AQ$5:AQ1389)+1,0)</f>
        <v>0</v>
      </c>
      <c r="AR1390" s="310">
        <f>IF(ISNUMBER(SEARCH($T$31,AO1390)),MAX(AR$5:AR1389)+1,0)</f>
        <v>0</v>
      </c>
      <c r="AS1390" s="128" t="str">
        <f t="shared" si="142"/>
        <v/>
      </c>
      <c r="AT1390" s="105" t="str">
        <f>IF(ISNUMBER($AS1390),INDEX($C$1:$AB$3985,$AS1390,AT$4),"")</f>
        <v/>
      </c>
      <c r="AU1390" s="128"/>
      <c r="AV1390" s="128" t="str">
        <f t="shared" si="144"/>
        <v/>
      </c>
      <c r="AW1390" s="105" t="str">
        <f>IF(ISNUMBER($AV1390),INDEX($C$1:$AB$3985,$AV1390,AW$4),"")</f>
        <v/>
      </c>
      <c r="AX1390" s="105" t="str">
        <f>IF(ISNUMBER($AV1390),INDEX($C$1:$AB$3985,$AV1390,AX$4),"")</f>
        <v/>
      </c>
      <c r="AY1390" s="128"/>
      <c r="AZ1390" s="128"/>
      <c r="BA1390" s="128" t="str">
        <f t="shared" si="145"/>
        <v/>
      </c>
      <c r="BB1390" s="105" t="str">
        <f>IF(ISNUMBER($BA1390),INDEX($C$1:$AB$3985,$BA1390,BB$4),"")</f>
        <v/>
      </c>
      <c r="BC1390" s="105"/>
    </row>
    <row r="1391" spans="1:55" x14ac:dyDescent="0.25">
      <c r="A1391" s="98"/>
      <c r="B1391" s="98">
        <f>ROW()</f>
        <v>1391</v>
      </c>
      <c r="C1391" s="73"/>
      <c r="D1391" s="179" t="s">
        <v>1463</v>
      </c>
      <c r="E1391" s="175">
        <v>22.15503</v>
      </c>
      <c r="F1391" s="176">
        <v>0</v>
      </c>
      <c r="G1391" s="176" t="s">
        <v>854</v>
      </c>
      <c r="H1391" s="176"/>
      <c r="I1391" s="176"/>
      <c r="J1391" s="172"/>
      <c r="K1391" s="173"/>
      <c r="L1391" s="178"/>
      <c r="R1391" s="3"/>
      <c r="S1391" s="106"/>
      <c r="T1391" s="106"/>
      <c r="U1391" s="106"/>
      <c r="V1391" s="106"/>
      <c r="W1391" s="106"/>
      <c r="X1391" s="106"/>
      <c r="AB1391" s="188" t="str">
        <f t="shared" si="140"/>
        <v>or33c04_022.15503</v>
      </c>
      <c r="AC1391" s="188" t="s">
        <v>1585</v>
      </c>
      <c r="AD1391" s="131"/>
      <c r="AE1391" s="131"/>
      <c r="AF1391" s="131"/>
      <c r="AG1391" s="131"/>
      <c r="AH1391" s="131"/>
      <c r="AI1391" s="131"/>
      <c r="AJ1391" s="128" t="str">
        <f t="shared" si="141"/>
        <v/>
      </c>
      <c r="AK1391" s="7" t="str">
        <f>IF(ISNUMBER($AJ1391),INDEX($C$1:$AB$3985,$AJ1391,AK$4),"")</f>
        <v/>
      </c>
      <c r="AL1391" s="7" t="str">
        <f>IF(ISNUMBER($AJ1391),INDEX($C$1:$AB$3985,$AJ1391,AL$4),"")</f>
        <v/>
      </c>
      <c r="AM1391" s="128"/>
      <c r="AN1391" s="128" t="str">
        <f t="shared" si="143"/>
        <v/>
      </c>
      <c r="AO1391" s="7" t="str">
        <f t="shared" si="139"/>
        <v/>
      </c>
      <c r="AP1391" s="10" t="str">
        <f t="shared" si="139"/>
        <v/>
      </c>
      <c r="AQ1391" s="310">
        <f>IF(ISNUMBER(SEARCH($T$30,AO1391)),MAX(AQ$5:AQ1390)+1,0)</f>
        <v>0</v>
      </c>
      <c r="AR1391" s="310">
        <f>IF(ISNUMBER(SEARCH($T$31,AO1391)),MAX(AR$5:AR1390)+1,0)</f>
        <v>0</v>
      </c>
      <c r="AS1391" s="128" t="str">
        <f t="shared" si="142"/>
        <v/>
      </c>
      <c r="AT1391" s="105" t="str">
        <f>IF(ISNUMBER($AS1391),INDEX($C$1:$AB$3985,$AS1391,AT$4),"")</f>
        <v/>
      </c>
      <c r="AU1391" s="128"/>
      <c r="AV1391" s="128" t="str">
        <f t="shared" si="144"/>
        <v/>
      </c>
      <c r="AW1391" s="105" t="str">
        <f>IF(ISNUMBER($AV1391),INDEX($C$1:$AB$3985,$AV1391,AW$4),"")</f>
        <v/>
      </c>
      <c r="AX1391" s="105" t="str">
        <f>IF(ISNUMBER($AV1391),INDEX($C$1:$AB$3985,$AV1391,AX$4),"")</f>
        <v/>
      </c>
      <c r="AY1391" s="128"/>
      <c r="AZ1391" s="128"/>
      <c r="BA1391" s="128" t="str">
        <f t="shared" si="145"/>
        <v/>
      </c>
      <c r="BB1391" s="105" t="str">
        <f>IF(ISNUMBER($BA1391),INDEX($C$1:$AB$3985,$BA1391,BB$4),"")</f>
        <v/>
      </c>
      <c r="BC1391" s="105"/>
    </row>
    <row r="1392" spans="1:55" x14ac:dyDescent="0.25">
      <c r="A1392" s="98"/>
      <c r="B1392" s="98">
        <f>ROW()</f>
        <v>1392</v>
      </c>
      <c r="C1392" s="73"/>
      <c r="D1392" s="179" t="s">
        <v>1464</v>
      </c>
      <c r="E1392" s="175">
        <v>21.689119999999999</v>
      </c>
      <c r="F1392" s="176">
        <v>0</v>
      </c>
      <c r="G1392" s="176" t="s">
        <v>854</v>
      </c>
      <c r="H1392" s="176"/>
      <c r="I1392" s="176"/>
      <c r="J1392" s="172"/>
      <c r="K1392" s="173"/>
      <c r="L1392" s="178"/>
      <c r="R1392" s="3"/>
      <c r="S1392" s="106"/>
      <c r="T1392" s="106"/>
      <c r="U1392" s="106"/>
      <c r="V1392" s="106"/>
      <c r="W1392" s="106"/>
      <c r="X1392" s="106"/>
      <c r="AB1392" s="188" t="str">
        <f t="shared" si="140"/>
        <v>or33c05_021.68912</v>
      </c>
      <c r="AC1392" s="188" t="s">
        <v>1585</v>
      </c>
      <c r="AD1392" s="131"/>
      <c r="AE1392" s="131"/>
      <c r="AF1392" s="131"/>
      <c r="AG1392" s="131"/>
      <c r="AH1392" s="131"/>
      <c r="AI1392" s="131"/>
      <c r="AJ1392" s="128" t="str">
        <f t="shared" si="141"/>
        <v/>
      </c>
      <c r="AK1392" s="7" t="str">
        <f>IF(ISNUMBER($AJ1392),INDEX($C$1:$AB$3985,$AJ1392,AK$4),"")</f>
        <v/>
      </c>
      <c r="AL1392" s="7" t="str">
        <f>IF(ISNUMBER($AJ1392),INDEX($C$1:$AB$3985,$AJ1392,AL$4),"")</f>
        <v/>
      </c>
      <c r="AM1392" s="128"/>
      <c r="AN1392" s="128" t="str">
        <f t="shared" si="143"/>
        <v/>
      </c>
      <c r="AO1392" s="7" t="str">
        <f t="shared" si="139"/>
        <v/>
      </c>
      <c r="AP1392" s="10" t="str">
        <f t="shared" si="139"/>
        <v/>
      </c>
      <c r="AQ1392" s="310">
        <f>IF(ISNUMBER(SEARCH($T$30,AO1392)),MAX(AQ$5:AQ1391)+1,0)</f>
        <v>0</v>
      </c>
      <c r="AR1392" s="310">
        <f>IF(ISNUMBER(SEARCH($T$31,AO1392)),MAX(AR$5:AR1391)+1,0)</f>
        <v>0</v>
      </c>
      <c r="AS1392" s="128" t="str">
        <f t="shared" si="142"/>
        <v/>
      </c>
      <c r="AT1392" s="105" t="str">
        <f>IF(ISNUMBER($AS1392),INDEX($C$1:$AB$3985,$AS1392,AT$4),"")</f>
        <v/>
      </c>
      <c r="AU1392" s="128"/>
      <c r="AV1392" s="128" t="str">
        <f t="shared" si="144"/>
        <v/>
      </c>
      <c r="AW1392" s="105" t="str">
        <f>IF(ISNUMBER($AV1392),INDEX($C$1:$AB$3985,$AV1392,AW$4),"")</f>
        <v/>
      </c>
      <c r="AX1392" s="105" t="str">
        <f>IF(ISNUMBER($AV1392),INDEX($C$1:$AB$3985,$AV1392,AX$4),"")</f>
        <v/>
      </c>
      <c r="AY1392" s="128"/>
      <c r="AZ1392" s="128"/>
      <c r="BA1392" s="128" t="str">
        <f t="shared" si="145"/>
        <v/>
      </c>
      <c r="BB1392" s="105" t="str">
        <f>IF(ISNUMBER($BA1392),INDEX($C$1:$AB$3985,$BA1392,BB$4),"")</f>
        <v/>
      </c>
      <c r="BC1392" s="105"/>
    </row>
    <row r="1393" spans="1:55" x14ac:dyDescent="0.25">
      <c r="A1393" s="98"/>
      <c r="B1393" s="98">
        <f>ROW()</f>
        <v>1393</v>
      </c>
      <c r="C1393" s="73"/>
      <c r="D1393" s="179" t="s">
        <v>1465</v>
      </c>
      <c r="E1393" s="175">
        <v>21.05219</v>
      </c>
      <c r="F1393" s="176">
        <v>0</v>
      </c>
      <c r="G1393" s="176" t="s">
        <v>854</v>
      </c>
      <c r="H1393" s="176"/>
      <c r="I1393" s="176"/>
      <c r="J1393" s="172"/>
      <c r="K1393" s="173"/>
      <c r="L1393" s="178"/>
      <c r="R1393" s="3"/>
      <c r="S1393" s="106"/>
      <c r="T1393" s="106"/>
      <c r="U1393" s="106"/>
      <c r="V1393" s="106"/>
      <c r="W1393" s="106"/>
      <c r="X1393" s="106"/>
      <c r="AB1393" s="188" t="str">
        <f t="shared" si="140"/>
        <v>or33c06_021.05219</v>
      </c>
      <c r="AC1393" s="188" t="s">
        <v>1585</v>
      </c>
      <c r="AD1393" s="131"/>
      <c r="AE1393" s="131"/>
      <c r="AF1393" s="131"/>
      <c r="AG1393" s="131"/>
      <c r="AH1393" s="131"/>
      <c r="AI1393" s="131"/>
      <c r="AJ1393" s="128" t="str">
        <f t="shared" si="141"/>
        <v/>
      </c>
      <c r="AK1393" s="7" t="str">
        <f>IF(ISNUMBER($AJ1393),INDEX($C$1:$AB$3985,$AJ1393,AK$4),"")</f>
        <v/>
      </c>
      <c r="AL1393" s="7" t="str">
        <f>IF(ISNUMBER($AJ1393),INDEX($C$1:$AB$3985,$AJ1393,AL$4),"")</f>
        <v/>
      </c>
      <c r="AM1393" s="128"/>
      <c r="AN1393" s="128" t="str">
        <f t="shared" si="143"/>
        <v/>
      </c>
      <c r="AO1393" s="7" t="str">
        <f t="shared" si="139"/>
        <v/>
      </c>
      <c r="AP1393" s="10" t="str">
        <f t="shared" si="139"/>
        <v/>
      </c>
      <c r="AQ1393" s="310">
        <f>IF(ISNUMBER(SEARCH($T$30,AO1393)),MAX(AQ$5:AQ1392)+1,0)</f>
        <v>0</v>
      </c>
      <c r="AR1393" s="310">
        <f>IF(ISNUMBER(SEARCH($T$31,AO1393)),MAX(AR$5:AR1392)+1,0)</f>
        <v>0</v>
      </c>
      <c r="AS1393" s="128" t="str">
        <f t="shared" si="142"/>
        <v/>
      </c>
      <c r="AT1393" s="105" t="str">
        <f>IF(ISNUMBER($AS1393),INDEX($C$1:$AB$3985,$AS1393,AT$4),"")</f>
        <v/>
      </c>
      <c r="AU1393" s="128"/>
      <c r="AV1393" s="128" t="str">
        <f t="shared" si="144"/>
        <v/>
      </c>
      <c r="AW1393" s="105" t="str">
        <f>IF(ISNUMBER($AV1393),INDEX($C$1:$AB$3985,$AV1393,AW$4),"")</f>
        <v/>
      </c>
      <c r="AX1393" s="105" t="str">
        <f>IF(ISNUMBER($AV1393),INDEX($C$1:$AB$3985,$AV1393,AX$4),"")</f>
        <v/>
      </c>
      <c r="AY1393" s="128"/>
      <c r="AZ1393" s="128"/>
      <c r="BA1393" s="128" t="str">
        <f t="shared" si="145"/>
        <v/>
      </c>
      <c r="BB1393" s="105" t="str">
        <f>IF(ISNUMBER($BA1393),INDEX($C$1:$AB$3985,$BA1393,BB$4),"")</f>
        <v/>
      </c>
      <c r="BC1393" s="105"/>
    </row>
    <row r="1394" spans="1:55" x14ac:dyDescent="0.25">
      <c r="A1394" s="98"/>
      <c r="B1394" s="98">
        <f>ROW()</f>
        <v>1394</v>
      </c>
      <c r="C1394" s="73"/>
      <c r="D1394" s="179" t="s">
        <v>1466</v>
      </c>
      <c r="E1394" s="175">
        <v>20.405200000000001</v>
      </c>
      <c r="F1394" s="176">
        <v>0</v>
      </c>
      <c r="G1394" s="176" t="s">
        <v>854</v>
      </c>
      <c r="H1394" s="176"/>
      <c r="I1394" s="176"/>
      <c r="J1394" s="172"/>
      <c r="K1394" s="173"/>
      <c r="L1394" s="178"/>
      <c r="R1394" s="3"/>
      <c r="S1394" s="106"/>
      <c r="T1394" s="106"/>
      <c r="U1394" s="106"/>
      <c r="V1394" s="106"/>
      <c r="W1394" s="106"/>
      <c r="X1394" s="106"/>
      <c r="AB1394" s="188" t="str">
        <f t="shared" si="140"/>
        <v>or33c07_020.4052</v>
      </c>
      <c r="AC1394" s="188" t="s">
        <v>1585</v>
      </c>
      <c r="AD1394" s="131"/>
      <c r="AE1394" s="131"/>
      <c r="AF1394" s="131"/>
      <c r="AG1394" s="131"/>
      <c r="AH1394" s="131"/>
      <c r="AI1394" s="131"/>
      <c r="AJ1394" s="128" t="str">
        <f t="shared" si="141"/>
        <v/>
      </c>
      <c r="AK1394" s="7" t="str">
        <f>IF(ISNUMBER($AJ1394),INDEX($C$1:$AB$3985,$AJ1394,AK$4),"")</f>
        <v/>
      </c>
      <c r="AL1394" s="7" t="str">
        <f>IF(ISNUMBER($AJ1394),INDEX($C$1:$AB$3985,$AJ1394,AL$4),"")</f>
        <v/>
      </c>
      <c r="AM1394" s="128"/>
      <c r="AN1394" s="128" t="str">
        <f t="shared" si="143"/>
        <v/>
      </c>
      <c r="AO1394" s="7" t="str">
        <f t="shared" si="139"/>
        <v/>
      </c>
      <c r="AP1394" s="10" t="str">
        <f t="shared" si="139"/>
        <v/>
      </c>
      <c r="AQ1394" s="310">
        <f>IF(ISNUMBER(SEARCH($T$30,AO1394)),MAX(AQ$5:AQ1393)+1,0)</f>
        <v>0</v>
      </c>
      <c r="AR1394" s="310">
        <f>IF(ISNUMBER(SEARCH($T$31,AO1394)),MAX(AR$5:AR1393)+1,0)</f>
        <v>0</v>
      </c>
      <c r="AS1394" s="128" t="str">
        <f t="shared" si="142"/>
        <v/>
      </c>
      <c r="AT1394" s="105" t="str">
        <f>IF(ISNUMBER($AS1394),INDEX($C$1:$AB$3985,$AS1394,AT$4),"")</f>
        <v/>
      </c>
      <c r="AU1394" s="128"/>
      <c r="AV1394" s="128" t="str">
        <f t="shared" si="144"/>
        <v/>
      </c>
      <c r="AW1394" s="105" t="str">
        <f>IF(ISNUMBER($AV1394),INDEX($C$1:$AB$3985,$AV1394,AW$4),"")</f>
        <v/>
      </c>
      <c r="AX1394" s="105" t="str">
        <f>IF(ISNUMBER($AV1394),INDEX($C$1:$AB$3985,$AV1394,AX$4),"")</f>
        <v/>
      </c>
      <c r="AY1394" s="128"/>
      <c r="AZ1394" s="128"/>
      <c r="BA1394" s="128" t="str">
        <f t="shared" si="145"/>
        <v/>
      </c>
      <c r="BB1394" s="105" t="str">
        <f>IF(ISNUMBER($BA1394),INDEX($C$1:$AB$3985,$BA1394,BB$4),"")</f>
        <v/>
      </c>
      <c r="BC1394" s="105"/>
    </row>
    <row r="1395" spans="1:55" x14ac:dyDescent="0.25">
      <c r="A1395" s="98"/>
      <c r="B1395" s="98">
        <f>ROW()</f>
        <v>1395</v>
      </c>
      <c r="C1395" s="73"/>
      <c r="D1395" s="179" t="s">
        <v>1467</v>
      </c>
      <c r="E1395" s="175">
        <v>19.313479999999998</v>
      </c>
      <c r="F1395" s="176">
        <v>0</v>
      </c>
      <c r="G1395" s="176" t="s">
        <v>854</v>
      </c>
      <c r="H1395" s="176"/>
      <c r="I1395" s="176"/>
      <c r="J1395" s="172"/>
      <c r="K1395" s="173"/>
      <c r="L1395" s="178"/>
      <c r="R1395" s="3"/>
      <c r="S1395" s="106"/>
      <c r="T1395" s="106"/>
      <c r="U1395" s="106"/>
      <c r="V1395" s="106"/>
      <c r="W1395" s="106"/>
      <c r="X1395" s="106"/>
      <c r="AB1395" s="188" t="str">
        <f t="shared" si="140"/>
        <v>or33c08_019.31348</v>
      </c>
      <c r="AC1395" s="188" t="s">
        <v>1585</v>
      </c>
      <c r="AD1395" s="131"/>
      <c r="AE1395" s="131"/>
      <c r="AF1395" s="131"/>
      <c r="AG1395" s="131"/>
      <c r="AH1395" s="131"/>
      <c r="AI1395" s="131"/>
      <c r="AJ1395" s="128" t="str">
        <f t="shared" si="141"/>
        <v/>
      </c>
      <c r="AK1395" s="7" t="str">
        <f>IF(ISNUMBER($AJ1395),INDEX($C$1:$AB$3985,$AJ1395,AK$4),"")</f>
        <v/>
      </c>
      <c r="AL1395" s="7" t="str">
        <f>IF(ISNUMBER($AJ1395),INDEX($C$1:$AB$3985,$AJ1395,AL$4),"")</f>
        <v/>
      </c>
      <c r="AM1395" s="128"/>
      <c r="AN1395" s="128" t="str">
        <f t="shared" si="143"/>
        <v/>
      </c>
      <c r="AO1395" s="7" t="str">
        <f t="shared" si="139"/>
        <v/>
      </c>
      <c r="AP1395" s="10" t="str">
        <f t="shared" si="139"/>
        <v/>
      </c>
      <c r="AQ1395" s="310">
        <f>IF(ISNUMBER(SEARCH($T$30,AO1395)),MAX(AQ$5:AQ1394)+1,0)</f>
        <v>0</v>
      </c>
      <c r="AR1395" s="310">
        <f>IF(ISNUMBER(SEARCH($T$31,AO1395)),MAX(AR$5:AR1394)+1,0)</f>
        <v>0</v>
      </c>
      <c r="AS1395" s="128" t="str">
        <f t="shared" si="142"/>
        <v/>
      </c>
      <c r="AT1395" s="105" t="str">
        <f>IF(ISNUMBER($AS1395),INDEX($C$1:$AB$3985,$AS1395,AT$4),"")</f>
        <v/>
      </c>
      <c r="AU1395" s="128"/>
      <c r="AV1395" s="128" t="str">
        <f t="shared" si="144"/>
        <v/>
      </c>
      <c r="AW1395" s="105" t="str">
        <f>IF(ISNUMBER($AV1395),INDEX($C$1:$AB$3985,$AV1395,AW$4),"")</f>
        <v/>
      </c>
      <c r="AX1395" s="105" t="str">
        <f>IF(ISNUMBER($AV1395),INDEX($C$1:$AB$3985,$AV1395,AX$4),"")</f>
        <v/>
      </c>
      <c r="AY1395" s="128"/>
      <c r="AZ1395" s="128"/>
      <c r="BA1395" s="128" t="str">
        <f t="shared" si="145"/>
        <v/>
      </c>
      <c r="BB1395" s="105" t="str">
        <f>IF(ISNUMBER($BA1395),INDEX($C$1:$AB$3985,$BA1395,BB$4),"")</f>
        <v/>
      </c>
      <c r="BC1395" s="105"/>
    </row>
    <row r="1396" spans="1:55" x14ac:dyDescent="0.25">
      <c r="A1396" s="98"/>
      <c r="B1396" s="98">
        <f>ROW()</f>
        <v>1396</v>
      </c>
      <c r="C1396" s="73"/>
      <c r="D1396" s="179" t="s">
        <v>1468</v>
      </c>
      <c r="E1396" s="175">
        <v>17.870750000000001</v>
      </c>
      <c r="F1396" s="176">
        <v>0</v>
      </c>
      <c r="G1396" s="176" t="s">
        <v>854</v>
      </c>
      <c r="H1396" s="176"/>
      <c r="I1396" s="176"/>
      <c r="J1396" s="172"/>
      <c r="K1396" s="173"/>
      <c r="L1396" s="178"/>
      <c r="R1396" s="3"/>
      <c r="S1396" s="106"/>
      <c r="T1396" s="106"/>
      <c r="U1396" s="106"/>
      <c r="V1396" s="106"/>
      <c r="W1396" s="106"/>
      <c r="X1396" s="106"/>
      <c r="AB1396" s="188" t="str">
        <f t="shared" si="140"/>
        <v>or33c09_017.87075</v>
      </c>
      <c r="AC1396" s="188" t="s">
        <v>1585</v>
      </c>
      <c r="AD1396" s="131"/>
      <c r="AE1396" s="131"/>
      <c r="AF1396" s="131"/>
      <c r="AG1396" s="131"/>
      <c r="AH1396" s="131"/>
      <c r="AI1396" s="131"/>
      <c r="AJ1396" s="128" t="str">
        <f t="shared" si="141"/>
        <v/>
      </c>
      <c r="AK1396" s="7" t="str">
        <f>IF(ISNUMBER($AJ1396),INDEX($C$1:$AB$3985,$AJ1396,AK$4),"")</f>
        <v/>
      </c>
      <c r="AL1396" s="7" t="str">
        <f>IF(ISNUMBER($AJ1396),INDEX($C$1:$AB$3985,$AJ1396,AL$4),"")</f>
        <v/>
      </c>
      <c r="AM1396" s="128"/>
      <c r="AN1396" s="128" t="str">
        <f t="shared" si="143"/>
        <v/>
      </c>
      <c r="AO1396" s="7" t="str">
        <f t="shared" si="139"/>
        <v/>
      </c>
      <c r="AP1396" s="10" t="str">
        <f t="shared" si="139"/>
        <v/>
      </c>
      <c r="AQ1396" s="310">
        <f>IF(ISNUMBER(SEARCH($T$30,AO1396)),MAX(AQ$5:AQ1395)+1,0)</f>
        <v>0</v>
      </c>
      <c r="AR1396" s="310">
        <f>IF(ISNUMBER(SEARCH($T$31,AO1396)),MAX(AR$5:AR1395)+1,0)</f>
        <v>0</v>
      </c>
      <c r="AS1396" s="128" t="str">
        <f t="shared" si="142"/>
        <v/>
      </c>
      <c r="AT1396" s="105" t="str">
        <f>IF(ISNUMBER($AS1396),INDEX($C$1:$AB$3985,$AS1396,AT$4),"")</f>
        <v/>
      </c>
      <c r="AU1396" s="128"/>
      <c r="AV1396" s="128" t="str">
        <f t="shared" si="144"/>
        <v/>
      </c>
      <c r="AW1396" s="105" t="str">
        <f>IF(ISNUMBER($AV1396),INDEX($C$1:$AB$3985,$AV1396,AW$4),"")</f>
        <v/>
      </c>
      <c r="AX1396" s="105" t="str">
        <f>IF(ISNUMBER($AV1396),INDEX($C$1:$AB$3985,$AV1396,AX$4),"")</f>
        <v/>
      </c>
      <c r="AY1396" s="128"/>
      <c r="AZ1396" s="128"/>
      <c r="BA1396" s="128" t="str">
        <f t="shared" si="145"/>
        <v/>
      </c>
      <c r="BB1396" s="105" t="str">
        <f>IF(ISNUMBER($BA1396),INDEX($C$1:$AB$3985,$BA1396,BB$4),"")</f>
        <v/>
      </c>
      <c r="BC1396" s="105"/>
    </row>
    <row r="1397" spans="1:55" x14ac:dyDescent="0.25">
      <c r="A1397" s="98"/>
      <c r="B1397" s="98">
        <f>ROW()</f>
        <v>1397</v>
      </c>
      <c r="C1397" s="73"/>
      <c r="D1397" s="179" t="s">
        <v>1469</v>
      </c>
      <c r="E1397" s="175">
        <v>15.713419999999999</v>
      </c>
      <c r="F1397" s="176">
        <v>0</v>
      </c>
      <c r="G1397" s="176" t="s">
        <v>854</v>
      </c>
      <c r="H1397" s="176"/>
      <c r="I1397" s="176"/>
      <c r="J1397" s="172"/>
      <c r="K1397" s="173"/>
      <c r="L1397" s="178"/>
      <c r="R1397" s="3"/>
      <c r="S1397" s="106"/>
      <c r="T1397" s="106"/>
      <c r="U1397" s="106"/>
      <c r="V1397" s="106"/>
      <c r="W1397" s="106"/>
      <c r="X1397" s="106"/>
      <c r="AB1397" s="188" t="str">
        <f t="shared" si="140"/>
        <v>or33c10_015.71342</v>
      </c>
      <c r="AC1397" s="188" t="s">
        <v>1585</v>
      </c>
      <c r="AD1397" s="131"/>
      <c r="AE1397" s="131"/>
      <c r="AF1397" s="131"/>
      <c r="AG1397" s="131"/>
      <c r="AH1397" s="131"/>
      <c r="AI1397" s="131"/>
      <c r="AJ1397" s="128" t="str">
        <f t="shared" si="141"/>
        <v/>
      </c>
      <c r="AK1397" s="7" t="str">
        <f>IF(ISNUMBER($AJ1397),INDEX($C$1:$AB$3985,$AJ1397,AK$4),"")</f>
        <v/>
      </c>
      <c r="AL1397" s="7" t="str">
        <f>IF(ISNUMBER($AJ1397),INDEX($C$1:$AB$3985,$AJ1397,AL$4),"")</f>
        <v/>
      </c>
      <c r="AM1397" s="128"/>
      <c r="AN1397" s="128" t="str">
        <f t="shared" si="143"/>
        <v/>
      </c>
      <c r="AO1397" s="7" t="str">
        <f t="shared" si="139"/>
        <v/>
      </c>
      <c r="AP1397" s="10" t="str">
        <f t="shared" si="139"/>
        <v/>
      </c>
      <c r="AQ1397" s="310">
        <f>IF(ISNUMBER(SEARCH($T$30,AO1397)),MAX(AQ$5:AQ1396)+1,0)</f>
        <v>0</v>
      </c>
      <c r="AR1397" s="310">
        <f>IF(ISNUMBER(SEARCH($T$31,AO1397)),MAX(AR$5:AR1396)+1,0)</f>
        <v>0</v>
      </c>
      <c r="AS1397" s="128" t="str">
        <f t="shared" si="142"/>
        <v/>
      </c>
      <c r="AT1397" s="105" t="str">
        <f>IF(ISNUMBER($AS1397),INDEX($C$1:$AB$3985,$AS1397,AT$4),"")</f>
        <v/>
      </c>
      <c r="AU1397" s="128"/>
      <c r="AV1397" s="128" t="str">
        <f t="shared" si="144"/>
        <v/>
      </c>
      <c r="AW1397" s="105" t="str">
        <f>IF(ISNUMBER($AV1397),INDEX($C$1:$AB$3985,$AV1397,AW$4),"")</f>
        <v/>
      </c>
      <c r="AX1397" s="105" t="str">
        <f>IF(ISNUMBER($AV1397),INDEX($C$1:$AB$3985,$AV1397,AX$4),"")</f>
        <v/>
      </c>
      <c r="AY1397" s="128"/>
      <c r="AZ1397" s="128"/>
      <c r="BA1397" s="128" t="str">
        <f t="shared" si="145"/>
        <v/>
      </c>
      <c r="BB1397" s="105" t="str">
        <f>IF(ISNUMBER($BA1397),INDEX($C$1:$AB$3985,$BA1397,BB$4),"")</f>
        <v/>
      </c>
      <c r="BC1397" s="105"/>
    </row>
    <row r="1398" spans="1:55" x14ac:dyDescent="0.25">
      <c r="A1398" s="98"/>
      <c r="B1398" s="98">
        <f>ROW()</f>
        <v>1398</v>
      </c>
      <c r="C1398" s="73"/>
      <c r="D1398" s="179" t="s">
        <v>1470</v>
      </c>
      <c r="E1398" s="175">
        <v>11.18732</v>
      </c>
      <c r="F1398" s="176">
        <v>0</v>
      </c>
      <c r="G1398" s="176" t="s">
        <v>854</v>
      </c>
      <c r="H1398" s="176"/>
      <c r="I1398" s="176"/>
      <c r="J1398" s="172"/>
      <c r="K1398" s="173"/>
      <c r="L1398" s="178"/>
      <c r="R1398" s="3"/>
      <c r="S1398" s="106"/>
      <c r="T1398" s="106"/>
      <c r="U1398" s="106"/>
      <c r="V1398" s="106"/>
      <c r="W1398" s="106"/>
      <c r="X1398" s="106"/>
      <c r="AB1398" s="188" t="str">
        <f t="shared" si="140"/>
        <v>or33c11_011.18732</v>
      </c>
      <c r="AC1398" s="188" t="s">
        <v>1585</v>
      </c>
      <c r="AD1398" s="131"/>
      <c r="AE1398" s="131"/>
      <c r="AF1398" s="131"/>
      <c r="AG1398" s="131"/>
      <c r="AH1398" s="131"/>
      <c r="AI1398" s="131"/>
      <c r="AJ1398" s="128" t="str">
        <f t="shared" si="141"/>
        <v/>
      </c>
      <c r="AK1398" s="7" t="str">
        <f>IF(ISNUMBER($AJ1398),INDEX($C$1:$AB$3985,$AJ1398,AK$4),"")</f>
        <v/>
      </c>
      <c r="AL1398" s="7" t="str">
        <f>IF(ISNUMBER($AJ1398),INDEX($C$1:$AB$3985,$AJ1398,AL$4),"")</f>
        <v/>
      </c>
      <c r="AM1398" s="128"/>
      <c r="AN1398" s="128" t="str">
        <f t="shared" si="143"/>
        <v/>
      </c>
      <c r="AO1398" s="7" t="str">
        <f t="shared" si="139"/>
        <v/>
      </c>
      <c r="AP1398" s="10" t="str">
        <f t="shared" si="139"/>
        <v/>
      </c>
      <c r="AQ1398" s="310">
        <f>IF(ISNUMBER(SEARCH($T$30,AO1398)),MAX(AQ$5:AQ1397)+1,0)</f>
        <v>0</v>
      </c>
      <c r="AR1398" s="310">
        <f>IF(ISNUMBER(SEARCH($T$31,AO1398)),MAX(AR$5:AR1397)+1,0)</f>
        <v>0</v>
      </c>
      <c r="AS1398" s="128" t="str">
        <f t="shared" si="142"/>
        <v/>
      </c>
      <c r="AT1398" s="105" t="str">
        <f>IF(ISNUMBER($AS1398),INDEX($C$1:$AB$3985,$AS1398,AT$4),"")</f>
        <v/>
      </c>
      <c r="AU1398" s="128"/>
      <c r="AV1398" s="128" t="str">
        <f t="shared" si="144"/>
        <v/>
      </c>
      <c r="AW1398" s="105" t="str">
        <f>IF(ISNUMBER($AV1398),INDEX($C$1:$AB$3985,$AV1398,AW$4),"")</f>
        <v/>
      </c>
      <c r="AX1398" s="105" t="str">
        <f>IF(ISNUMBER($AV1398),INDEX($C$1:$AB$3985,$AV1398,AX$4),"")</f>
        <v/>
      </c>
      <c r="AY1398" s="128"/>
      <c r="AZ1398" s="128"/>
      <c r="BA1398" s="128" t="str">
        <f t="shared" si="145"/>
        <v/>
      </c>
      <c r="BB1398" s="105" t="str">
        <f>IF(ISNUMBER($BA1398),INDEX($C$1:$AB$3985,$BA1398,BB$4),"")</f>
        <v/>
      </c>
      <c r="BC1398" s="105"/>
    </row>
    <row r="1399" spans="1:55" x14ac:dyDescent="0.25">
      <c r="A1399" s="98"/>
      <c r="B1399" s="98">
        <f>ROW()</f>
        <v>1399</v>
      </c>
      <c r="C1399" s="73"/>
      <c r="D1399" s="179" t="s">
        <v>1471</v>
      </c>
      <c r="E1399" s="175">
        <v>13.181850000000001</v>
      </c>
      <c r="F1399" s="176">
        <v>0</v>
      </c>
      <c r="G1399" s="176" t="s">
        <v>854</v>
      </c>
      <c r="H1399" s="176"/>
      <c r="I1399" s="176"/>
      <c r="J1399" s="172"/>
      <c r="K1399" s="173"/>
      <c r="L1399" s="178"/>
      <c r="R1399" s="3"/>
      <c r="S1399" s="106"/>
      <c r="T1399" s="106"/>
      <c r="U1399" s="106"/>
      <c r="V1399" s="106"/>
      <c r="W1399" s="106"/>
      <c r="X1399" s="106"/>
      <c r="AB1399" s="188" t="str">
        <f t="shared" si="140"/>
        <v>or33c12_013.18185</v>
      </c>
      <c r="AC1399" s="188" t="s">
        <v>1585</v>
      </c>
      <c r="AD1399" s="131"/>
      <c r="AE1399" s="131"/>
      <c r="AF1399" s="131"/>
      <c r="AG1399" s="131"/>
      <c r="AH1399" s="131"/>
      <c r="AI1399" s="131"/>
      <c r="AJ1399" s="128" t="str">
        <f t="shared" si="141"/>
        <v/>
      </c>
      <c r="AK1399" s="7" t="str">
        <f>IF(ISNUMBER($AJ1399),INDEX($C$1:$AB$3985,$AJ1399,AK$4),"")</f>
        <v/>
      </c>
      <c r="AL1399" s="7" t="str">
        <f>IF(ISNUMBER($AJ1399),INDEX($C$1:$AB$3985,$AJ1399,AL$4),"")</f>
        <v/>
      </c>
      <c r="AM1399" s="128"/>
      <c r="AN1399" s="128" t="str">
        <f t="shared" si="143"/>
        <v/>
      </c>
      <c r="AO1399" s="7" t="str">
        <f t="shared" si="139"/>
        <v/>
      </c>
      <c r="AP1399" s="10" t="str">
        <f t="shared" si="139"/>
        <v/>
      </c>
      <c r="AQ1399" s="310">
        <f>IF(ISNUMBER(SEARCH($T$30,AO1399)),MAX(AQ$5:AQ1398)+1,0)</f>
        <v>0</v>
      </c>
      <c r="AR1399" s="310">
        <f>IF(ISNUMBER(SEARCH($T$31,AO1399)),MAX(AR$5:AR1398)+1,0)</f>
        <v>0</v>
      </c>
      <c r="AS1399" s="128" t="str">
        <f t="shared" si="142"/>
        <v/>
      </c>
      <c r="AT1399" s="105" t="str">
        <f>IF(ISNUMBER($AS1399),INDEX($C$1:$AB$3985,$AS1399,AT$4),"")</f>
        <v/>
      </c>
      <c r="AU1399" s="128"/>
      <c r="AV1399" s="128" t="str">
        <f t="shared" si="144"/>
        <v/>
      </c>
      <c r="AW1399" s="105" t="str">
        <f>IF(ISNUMBER($AV1399),INDEX($C$1:$AB$3985,$AV1399,AW$4),"")</f>
        <v/>
      </c>
      <c r="AX1399" s="105" t="str">
        <f>IF(ISNUMBER($AV1399),INDEX($C$1:$AB$3985,$AV1399,AX$4),"")</f>
        <v/>
      </c>
      <c r="AY1399" s="128"/>
      <c r="AZ1399" s="128"/>
      <c r="BA1399" s="128" t="str">
        <f t="shared" si="145"/>
        <v/>
      </c>
      <c r="BB1399" s="105" t="str">
        <f>IF(ISNUMBER($BA1399),INDEX($C$1:$AB$3985,$BA1399,BB$4),"")</f>
        <v/>
      </c>
      <c r="BC1399" s="105"/>
    </row>
    <row r="1400" spans="1:55" x14ac:dyDescent="0.25">
      <c r="A1400" s="98"/>
      <c r="B1400" s="98">
        <f>ROW()</f>
        <v>1400</v>
      </c>
      <c r="C1400" s="73"/>
      <c r="D1400" s="179" t="s">
        <v>1472</v>
      </c>
      <c r="E1400" s="175">
        <v>13.207689999999999</v>
      </c>
      <c r="F1400" s="176">
        <v>0</v>
      </c>
      <c r="G1400" s="176" t="s">
        <v>854</v>
      </c>
      <c r="H1400" s="176"/>
      <c r="I1400" s="176"/>
      <c r="J1400" s="172"/>
      <c r="K1400" s="173"/>
      <c r="L1400" s="178"/>
      <c r="R1400" s="3"/>
      <c r="S1400" s="106"/>
      <c r="T1400" s="106"/>
      <c r="U1400" s="106"/>
      <c r="V1400" s="106"/>
      <c r="W1400" s="106"/>
      <c r="X1400" s="106"/>
      <c r="AB1400" s="188" t="str">
        <f t="shared" si="140"/>
        <v>or33c13_013.20769</v>
      </c>
      <c r="AC1400" s="188" t="s">
        <v>1585</v>
      </c>
      <c r="AD1400" s="131"/>
      <c r="AE1400" s="131"/>
      <c r="AF1400" s="131"/>
      <c r="AG1400" s="131"/>
      <c r="AH1400" s="131"/>
      <c r="AI1400" s="131"/>
      <c r="AJ1400" s="128" t="str">
        <f t="shared" si="141"/>
        <v/>
      </c>
      <c r="AK1400" s="7" t="str">
        <f>IF(ISNUMBER($AJ1400),INDEX($C$1:$AB$3985,$AJ1400,AK$4),"")</f>
        <v/>
      </c>
      <c r="AL1400" s="7" t="str">
        <f>IF(ISNUMBER($AJ1400),INDEX($C$1:$AB$3985,$AJ1400,AL$4),"")</f>
        <v/>
      </c>
      <c r="AM1400" s="128"/>
      <c r="AN1400" s="128" t="str">
        <f t="shared" si="143"/>
        <v/>
      </c>
      <c r="AO1400" s="7" t="str">
        <f t="shared" si="139"/>
        <v/>
      </c>
      <c r="AP1400" s="10" t="str">
        <f t="shared" si="139"/>
        <v/>
      </c>
      <c r="AQ1400" s="310">
        <f>IF(ISNUMBER(SEARCH($T$30,AO1400)),MAX(AQ$5:AQ1399)+1,0)</f>
        <v>0</v>
      </c>
      <c r="AR1400" s="310">
        <f>IF(ISNUMBER(SEARCH($T$31,AO1400)),MAX(AR$5:AR1399)+1,0)</f>
        <v>0</v>
      </c>
      <c r="AS1400" s="128" t="str">
        <f t="shared" si="142"/>
        <v/>
      </c>
      <c r="AT1400" s="105" t="str">
        <f>IF(ISNUMBER($AS1400),INDEX($C$1:$AB$3985,$AS1400,AT$4),"")</f>
        <v/>
      </c>
      <c r="AU1400" s="128"/>
      <c r="AV1400" s="128" t="str">
        <f t="shared" si="144"/>
        <v/>
      </c>
      <c r="AW1400" s="105" t="str">
        <f>IF(ISNUMBER($AV1400),INDEX($C$1:$AB$3985,$AV1400,AW$4),"")</f>
        <v/>
      </c>
      <c r="AX1400" s="105" t="str">
        <f>IF(ISNUMBER($AV1400),INDEX($C$1:$AB$3985,$AV1400,AX$4),"")</f>
        <v/>
      </c>
      <c r="AY1400" s="128"/>
      <c r="AZ1400" s="128"/>
      <c r="BA1400" s="128" t="str">
        <f t="shared" si="145"/>
        <v/>
      </c>
      <c r="BB1400" s="105" t="str">
        <f>IF(ISNUMBER($BA1400),INDEX($C$1:$AB$3985,$BA1400,BB$4),"")</f>
        <v/>
      </c>
      <c r="BC1400" s="105"/>
    </row>
    <row r="1401" spans="1:55" x14ac:dyDescent="0.25">
      <c r="A1401" s="98"/>
      <c r="B1401" s="98">
        <f>ROW()</f>
        <v>1401</v>
      </c>
      <c r="C1401" s="73"/>
      <c r="D1401" s="179" t="s">
        <v>1473</v>
      </c>
      <c r="E1401" s="175">
        <v>12.626099999999999</v>
      </c>
      <c r="F1401" s="175">
        <v>0</v>
      </c>
      <c r="G1401" s="176" t="s">
        <v>854</v>
      </c>
      <c r="H1401" s="176"/>
      <c r="I1401" s="176"/>
      <c r="J1401" s="172"/>
      <c r="K1401" s="173"/>
      <c r="L1401" s="178"/>
      <c r="M1401" s="36"/>
      <c r="N1401" s="36"/>
      <c r="O1401" s="36"/>
      <c r="P1401" s="36"/>
      <c r="Q1401" s="36"/>
      <c r="R1401" s="3"/>
      <c r="S1401" s="106"/>
      <c r="T1401" s="106"/>
      <c r="U1401" s="106"/>
      <c r="V1401" s="106"/>
      <c r="W1401" s="106"/>
      <c r="X1401" s="106"/>
      <c r="Y1401" s="36"/>
      <c r="Z1401" s="36"/>
      <c r="AA1401" s="36"/>
      <c r="AB1401" s="188" t="str">
        <f t="shared" si="140"/>
        <v>or33c14_012.6261</v>
      </c>
      <c r="AC1401" s="188" t="s">
        <v>1585</v>
      </c>
      <c r="AD1401" s="131"/>
      <c r="AE1401" s="131"/>
      <c r="AF1401" s="131"/>
      <c r="AG1401" s="131"/>
      <c r="AH1401" s="131"/>
      <c r="AI1401" s="131"/>
      <c r="AJ1401" s="128" t="str">
        <f t="shared" si="141"/>
        <v/>
      </c>
      <c r="AK1401" s="7" t="str">
        <f>IF(ISNUMBER($AJ1401),INDEX($C$1:$AB$3985,$AJ1401,AK$4),"")</f>
        <v/>
      </c>
      <c r="AL1401" s="7" t="str">
        <f>IF(ISNUMBER($AJ1401),INDEX($C$1:$AB$3985,$AJ1401,AL$4),"")</f>
        <v/>
      </c>
      <c r="AM1401" s="128"/>
      <c r="AN1401" s="128" t="str">
        <f t="shared" si="143"/>
        <v/>
      </c>
      <c r="AO1401" s="7" t="str">
        <f t="shared" si="139"/>
        <v/>
      </c>
      <c r="AP1401" s="10" t="str">
        <f t="shared" si="139"/>
        <v/>
      </c>
      <c r="AQ1401" s="310">
        <f>IF(ISNUMBER(SEARCH($T$30,AO1401)),MAX(AQ$5:AQ1400)+1,0)</f>
        <v>0</v>
      </c>
      <c r="AR1401" s="310">
        <f>IF(ISNUMBER(SEARCH($T$31,AO1401)),MAX(AR$5:AR1400)+1,0)</f>
        <v>0</v>
      </c>
      <c r="AS1401" s="128" t="str">
        <f t="shared" si="142"/>
        <v/>
      </c>
      <c r="AT1401" s="105" t="str">
        <f>IF(ISNUMBER($AS1401),INDEX($C$1:$AB$3985,$AS1401,AT$4),"")</f>
        <v/>
      </c>
      <c r="AU1401" s="128"/>
      <c r="AV1401" s="128" t="str">
        <f t="shared" si="144"/>
        <v/>
      </c>
      <c r="AW1401" s="105" t="str">
        <f>IF(ISNUMBER($AV1401),INDEX($C$1:$AB$3985,$AV1401,AW$4),"")</f>
        <v/>
      </c>
      <c r="AX1401" s="105" t="str">
        <f>IF(ISNUMBER($AV1401),INDEX($C$1:$AB$3985,$AV1401,AX$4),"")</f>
        <v/>
      </c>
      <c r="AY1401" s="128"/>
      <c r="AZ1401" s="128"/>
      <c r="BA1401" s="128" t="str">
        <f t="shared" si="145"/>
        <v/>
      </c>
      <c r="BB1401" s="105" t="str">
        <f>IF(ISNUMBER($BA1401),INDEX($C$1:$AB$3985,$BA1401,BB$4),"")</f>
        <v/>
      </c>
      <c r="BC1401" s="105"/>
    </row>
    <row r="1402" spans="1:55" x14ac:dyDescent="0.25">
      <c r="A1402" s="98"/>
      <c r="B1402" s="98">
        <f>ROW()</f>
        <v>1402</v>
      </c>
      <c r="C1402" s="73"/>
      <c r="D1402" s="179" t="s">
        <v>1474</v>
      </c>
      <c r="E1402" s="175">
        <v>13.47641</v>
      </c>
      <c r="F1402" s="175">
        <v>0</v>
      </c>
      <c r="G1402" s="176" t="s">
        <v>854</v>
      </c>
      <c r="H1402" s="176"/>
      <c r="I1402" s="176"/>
      <c r="J1402" s="172"/>
      <c r="K1402" s="173"/>
      <c r="L1402" s="178"/>
      <c r="M1402" s="36"/>
      <c r="N1402" s="36"/>
      <c r="O1402" s="36"/>
      <c r="P1402" s="36"/>
      <c r="Q1402" s="36"/>
      <c r="R1402" s="3"/>
      <c r="S1402" s="106"/>
      <c r="T1402" s="106"/>
      <c r="U1402" s="106"/>
      <c r="V1402" s="106"/>
      <c r="W1402" s="106"/>
      <c r="X1402" s="106"/>
      <c r="Y1402" s="36"/>
      <c r="Z1402" s="36"/>
      <c r="AA1402" s="36"/>
      <c r="AB1402" s="188" t="str">
        <f t="shared" si="140"/>
        <v>or33c15_013.47641</v>
      </c>
      <c r="AC1402" s="188" t="s">
        <v>1585</v>
      </c>
      <c r="AD1402" s="131"/>
      <c r="AE1402" s="131"/>
      <c r="AF1402" s="131"/>
      <c r="AG1402" s="131"/>
      <c r="AH1402" s="131"/>
      <c r="AI1402" s="131"/>
      <c r="AJ1402" s="128" t="str">
        <f t="shared" si="141"/>
        <v/>
      </c>
      <c r="AK1402" s="7" t="str">
        <f>IF(ISNUMBER($AJ1402),INDEX($C$1:$AB$3985,$AJ1402,AK$4),"")</f>
        <v/>
      </c>
      <c r="AL1402" s="7" t="str">
        <f>IF(ISNUMBER($AJ1402),INDEX($C$1:$AB$3985,$AJ1402,AL$4),"")</f>
        <v/>
      </c>
      <c r="AM1402" s="128"/>
      <c r="AN1402" s="128" t="str">
        <f t="shared" si="143"/>
        <v/>
      </c>
      <c r="AO1402" s="7" t="str">
        <f t="shared" si="139"/>
        <v/>
      </c>
      <c r="AP1402" s="10" t="str">
        <f t="shared" si="139"/>
        <v/>
      </c>
      <c r="AQ1402" s="310">
        <f>IF(ISNUMBER(SEARCH($T$30,AO1402)),MAX(AQ$5:AQ1401)+1,0)</f>
        <v>0</v>
      </c>
      <c r="AR1402" s="310">
        <f>IF(ISNUMBER(SEARCH($T$31,AO1402)),MAX(AR$5:AR1401)+1,0)</f>
        <v>0</v>
      </c>
      <c r="AS1402" s="128" t="str">
        <f t="shared" si="142"/>
        <v/>
      </c>
      <c r="AT1402" s="105" t="str">
        <f>IF(ISNUMBER($AS1402),INDEX($C$1:$AB$3985,$AS1402,AT$4),"")</f>
        <v/>
      </c>
      <c r="AU1402" s="128"/>
      <c r="AV1402" s="128" t="str">
        <f t="shared" si="144"/>
        <v/>
      </c>
      <c r="AW1402" s="105" t="str">
        <f>IF(ISNUMBER($AV1402),INDEX($C$1:$AB$3985,$AV1402,AW$4),"")</f>
        <v/>
      </c>
      <c r="AX1402" s="105" t="str">
        <f>IF(ISNUMBER($AV1402),INDEX($C$1:$AB$3985,$AV1402,AX$4),"")</f>
        <v/>
      </c>
      <c r="AY1402" s="128"/>
      <c r="AZ1402" s="128"/>
      <c r="BA1402" s="128" t="str">
        <f t="shared" si="145"/>
        <v/>
      </c>
      <c r="BB1402" s="105" t="str">
        <f>IF(ISNUMBER($BA1402),INDEX($C$1:$AB$3985,$BA1402,BB$4),"")</f>
        <v/>
      </c>
      <c r="BC1402" s="105"/>
    </row>
    <row r="1403" spans="1:55" x14ac:dyDescent="0.25">
      <c r="A1403" s="98"/>
      <c r="B1403" s="98">
        <f>ROW()</f>
        <v>1403</v>
      </c>
      <c r="C1403" s="73"/>
      <c r="D1403" s="179" t="s">
        <v>1475</v>
      </c>
      <c r="E1403" s="175">
        <v>14.176310000000001</v>
      </c>
      <c r="F1403" s="175">
        <v>0</v>
      </c>
      <c r="G1403" s="176" t="s">
        <v>854</v>
      </c>
      <c r="H1403" s="176"/>
      <c r="I1403" s="176"/>
      <c r="J1403" s="172"/>
      <c r="K1403" s="173"/>
      <c r="L1403" s="178"/>
      <c r="M1403" s="36"/>
      <c r="N1403" s="36"/>
      <c r="O1403" s="36"/>
      <c r="P1403" s="36"/>
      <c r="Q1403" s="36"/>
      <c r="R1403" s="3"/>
      <c r="S1403" s="106"/>
      <c r="T1403" s="106"/>
      <c r="U1403" s="106"/>
      <c r="V1403" s="106"/>
      <c r="W1403" s="106"/>
      <c r="X1403" s="106"/>
      <c r="Y1403" s="36"/>
      <c r="Z1403" s="36"/>
      <c r="AA1403" s="36"/>
      <c r="AB1403" s="188" t="str">
        <f t="shared" si="140"/>
        <v>or33c16_014.17631</v>
      </c>
      <c r="AC1403" s="188" t="s">
        <v>1585</v>
      </c>
      <c r="AD1403" s="131"/>
      <c r="AE1403" s="131"/>
      <c r="AF1403" s="131"/>
      <c r="AG1403" s="131"/>
      <c r="AH1403" s="131"/>
      <c r="AI1403" s="131"/>
      <c r="AJ1403" s="128" t="str">
        <f t="shared" si="141"/>
        <v/>
      </c>
      <c r="AK1403" s="7" t="str">
        <f>IF(ISNUMBER($AJ1403),INDEX($C$1:$AB$3985,$AJ1403,AK$4),"")</f>
        <v/>
      </c>
      <c r="AL1403" s="7" t="str">
        <f>IF(ISNUMBER($AJ1403),INDEX($C$1:$AB$3985,$AJ1403,AL$4),"")</f>
        <v/>
      </c>
      <c r="AM1403" s="128"/>
      <c r="AN1403" s="128" t="str">
        <f t="shared" si="143"/>
        <v/>
      </c>
      <c r="AO1403" s="7" t="str">
        <f t="shared" si="139"/>
        <v/>
      </c>
      <c r="AP1403" s="10" t="str">
        <f t="shared" si="139"/>
        <v/>
      </c>
      <c r="AQ1403" s="310">
        <f>IF(ISNUMBER(SEARCH($T$30,AO1403)),MAX(AQ$5:AQ1402)+1,0)</f>
        <v>0</v>
      </c>
      <c r="AR1403" s="310">
        <f>IF(ISNUMBER(SEARCH($T$31,AO1403)),MAX(AR$5:AR1402)+1,0)</f>
        <v>0</v>
      </c>
      <c r="AS1403" s="128" t="str">
        <f t="shared" si="142"/>
        <v/>
      </c>
      <c r="AT1403" s="105" t="str">
        <f>IF(ISNUMBER($AS1403),INDEX($C$1:$AB$3985,$AS1403,AT$4),"")</f>
        <v/>
      </c>
      <c r="AU1403" s="128"/>
      <c r="AV1403" s="128" t="str">
        <f t="shared" si="144"/>
        <v/>
      </c>
      <c r="AW1403" s="105" t="str">
        <f>IF(ISNUMBER($AV1403),INDEX($C$1:$AB$3985,$AV1403,AW$4),"")</f>
        <v/>
      </c>
      <c r="AX1403" s="105" t="str">
        <f>IF(ISNUMBER($AV1403),INDEX($C$1:$AB$3985,$AV1403,AX$4),"")</f>
        <v/>
      </c>
      <c r="AY1403" s="128"/>
      <c r="AZ1403" s="128"/>
      <c r="BA1403" s="128" t="str">
        <f t="shared" si="145"/>
        <v/>
      </c>
      <c r="BB1403" s="105" t="str">
        <f>IF(ISNUMBER($BA1403),INDEX($C$1:$AB$3985,$BA1403,BB$4),"")</f>
        <v/>
      </c>
      <c r="BC1403" s="105"/>
    </row>
    <row r="1404" spans="1:55" x14ac:dyDescent="0.25">
      <c r="A1404" s="98"/>
      <c r="B1404" s="98">
        <f>ROW()</f>
        <v>1404</v>
      </c>
      <c r="C1404" s="73"/>
      <c r="D1404" s="179" t="s">
        <v>1476</v>
      </c>
      <c r="E1404" s="175">
        <v>14.730219999999999</v>
      </c>
      <c r="F1404" s="175">
        <v>0</v>
      </c>
      <c r="G1404" s="176" t="s">
        <v>854</v>
      </c>
      <c r="H1404" s="176"/>
      <c r="I1404" s="176"/>
      <c r="J1404" s="172"/>
      <c r="K1404" s="173"/>
      <c r="L1404" s="178"/>
      <c r="M1404" s="36"/>
      <c r="N1404" s="36"/>
      <c r="O1404" s="36"/>
      <c r="P1404" s="36"/>
      <c r="Q1404" s="36"/>
      <c r="R1404" s="3"/>
      <c r="S1404" s="106"/>
      <c r="T1404" s="106"/>
      <c r="U1404" s="106"/>
      <c r="V1404" s="106"/>
      <c r="W1404" s="106"/>
      <c r="X1404" s="106"/>
      <c r="Y1404" s="36"/>
      <c r="Z1404" s="36"/>
      <c r="AA1404" s="36"/>
      <c r="AB1404" s="188" t="str">
        <f t="shared" si="140"/>
        <v>or33c17_014.73022</v>
      </c>
      <c r="AC1404" s="188" t="s">
        <v>1585</v>
      </c>
      <c r="AD1404" s="131"/>
      <c r="AE1404" s="131"/>
      <c r="AF1404" s="131"/>
      <c r="AG1404" s="131"/>
      <c r="AH1404" s="131"/>
      <c r="AI1404" s="131"/>
      <c r="AJ1404" s="128" t="str">
        <f t="shared" si="141"/>
        <v/>
      </c>
      <c r="AK1404" s="7" t="str">
        <f>IF(ISNUMBER($AJ1404),INDEX($C$1:$AB$3985,$AJ1404,AK$4),"")</f>
        <v/>
      </c>
      <c r="AL1404" s="7" t="str">
        <f>IF(ISNUMBER($AJ1404),INDEX($C$1:$AB$3985,$AJ1404,AL$4),"")</f>
        <v/>
      </c>
      <c r="AM1404" s="128"/>
      <c r="AN1404" s="128" t="str">
        <f t="shared" si="143"/>
        <v/>
      </c>
      <c r="AO1404" s="7" t="str">
        <f t="shared" si="139"/>
        <v/>
      </c>
      <c r="AP1404" s="10" t="str">
        <f t="shared" si="139"/>
        <v/>
      </c>
      <c r="AQ1404" s="310">
        <f>IF(ISNUMBER(SEARCH($T$30,AO1404)),MAX(AQ$5:AQ1403)+1,0)</f>
        <v>0</v>
      </c>
      <c r="AR1404" s="310">
        <f>IF(ISNUMBER(SEARCH($T$31,AO1404)),MAX(AR$5:AR1403)+1,0)</f>
        <v>0</v>
      </c>
      <c r="AS1404" s="128" t="str">
        <f t="shared" si="142"/>
        <v/>
      </c>
      <c r="AT1404" s="105" t="str">
        <f>IF(ISNUMBER($AS1404),INDEX($C$1:$AB$3985,$AS1404,AT$4),"")</f>
        <v/>
      </c>
      <c r="AU1404" s="128"/>
      <c r="AV1404" s="128" t="str">
        <f t="shared" si="144"/>
        <v/>
      </c>
      <c r="AW1404" s="105" t="str">
        <f>IF(ISNUMBER($AV1404),INDEX($C$1:$AB$3985,$AV1404,AW$4),"")</f>
        <v/>
      </c>
      <c r="AX1404" s="105" t="str">
        <f>IF(ISNUMBER($AV1404),INDEX($C$1:$AB$3985,$AV1404,AX$4),"")</f>
        <v/>
      </c>
      <c r="AY1404" s="128"/>
      <c r="AZ1404" s="128"/>
      <c r="BA1404" s="128" t="str">
        <f t="shared" si="145"/>
        <v/>
      </c>
      <c r="BB1404" s="105" t="str">
        <f>IF(ISNUMBER($BA1404),INDEX($C$1:$AB$3985,$BA1404,BB$4),"")</f>
        <v/>
      </c>
      <c r="BC1404" s="105"/>
    </row>
    <row r="1405" spans="1:55" x14ac:dyDescent="0.25">
      <c r="A1405" s="98"/>
      <c r="B1405" s="98">
        <f>ROW()</f>
        <v>1405</v>
      </c>
      <c r="C1405" s="73"/>
      <c r="D1405" s="179" t="s">
        <v>1477</v>
      </c>
      <c r="E1405" s="175">
        <v>15.029109999999999</v>
      </c>
      <c r="F1405" s="175">
        <v>0</v>
      </c>
      <c r="G1405" s="176" t="s">
        <v>854</v>
      </c>
      <c r="H1405" s="176"/>
      <c r="I1405" s="176"/>
      <c r="J1405" s="172"/>
      <c r="K1405" s="173"/>
      <c r="L1405" s="178"/>
      <c r="M1405" s="36"/>
      <c r="N1405" s="36"/>
      <c r="O1405" s="36"/>
      <c r="P1405" s="36"/>
      <c r="Q1405" s="36"/>
      <c r="R1405" s="3"/>
      <c r="S1405" s="106"/>
      <c r="T1405" s="106"/>
      <c r="U1405" s="106"/>
      <c r="V1405" s="106"/>
      <c r="W1405" s="106"/>
      <c r="X1405" s="106"/>
      <c r="Y1405" s="36"/>
      <c r="Z1405" s="36"/>
      <c r="AA1405" s="36"/>
      <c r="AB1405" s="188" t="str">
        <f t="shared" si="140"/>
        <v>or33c18_015.02911</v>
      </c>
      <c r="AC1405" s="188" t="s">
        <v>1585</v>
      </c>
      <c r="AD1405" s="131"/>
      <c r="AE1405" s="131"/>
      <c r="AF1405" s="131"/>
      <c r="AG1405" s="131"/>
      <c r="AH1405" s="131"/>
      <c r="AI1405" s="131"/>
      <c r="AJ1405" s="128" t="str">
        <f t="shared" si="141"/>
        <v/>
      </c>
      <c r="AK1405" s="7" t="str">
        <f>IF(ISNUMBER($AJ1405),INDEX($C$1:$AB$3985,$AJ1405,AK$4),"")</f>
        <v/>
      </c>
      <c r="AL1405" s="7" t="str">
        <f>IF(ISNUMBER($AJ1405),INDEX($C$1:$AB$3985,$AJ1405,AL$4),"")</f>
        <v/>
      </c>
      <c r="AM1405" s="128"/>
      <c r="AN1405" s="128" t="str">
        <f t="shared" si="143"/>
        <v/>
      </c>
      <c r="AO1405" s="7" t="str">
        <f t="shared" si="139"/>
        <v/>
      </c>
      <c r="AP1405" s="10" t="str">
        <f t="shared" si="139"/>
        <v/>
      </c>
      <c r="AQ1405" s="310">
        <f>IF(ISNUMBER(SEARCH($T$30,AO1405)),MAX(AQ$5:AQ1404)+1,0)</f>
        <v>0</v>
      </c>
      <c r="AR1405" s="310">
        <f>IF(ISNUMBER(SEARCH($T$31,AO1405)),MAX(AR$5:AR1404)+1,0)</f>
        <v>0</v>
      </c>
      <c r="AS1405" s="128" t="str">
        <f t="shared" si="142"/>
        <v/>
      </c>
      <c r="AT1405" s="105" t="str">
        <f>IF(ISNUMBER($AS1405),INDEX($C$1:$AB$3985,$AS1405,AT$4),"")</f>
        <v/>
      </c>
      <c r="AU1405" s="128"/>
      <c r="AV1405" s="128" t="str">
        <f t="shared" si="144"/>
        <v/>
      </c>
      <c r="AW1405" s="105" t="str">
        <f>IF(ISNUMBER($AV1405),INDEX($C$1:$AB$3985,$AV1405,AW$4),"")</f>
        <v/>
      </c>
      <c r="AX1405" s="105" t="str">
        <f>IF(ISNUMBER($AV1405),INDEX($C$1:$AB$3985,$AV1405,AX$4),"")</f>
        <v/>
      </c>
      <c r="AY1405" s="128"/>
      <c r="AZ1405" s="128"/>
      <c r="BA1405" s="128" t="str">
        <f t="shared" si="145"/>
        <v/>
      </c>
      <c r="BB1405" s="105" t="str">
        <f>IF(ISNUMBER($BA1405),INDEX($C$1:$AB$3985,$BA1405,BB$4),"")</f>
        <v/>
      </c>
      <c r="BC1405" s="105"/>
    </row>
    <row r="1406" spans="1:55" x14ac:dyDescent="0.25">
      <c r="A1406" s="98"/>
      <c r="B1406" s="98">
        <f>ROW()</f>
        <v>1406</v>
      </c>
      <c r="C1406" s="73"/>
      <c r="D1406" s="179" t="s">
        <v>1478</v>
      </c>
      <c r="E1406" s="175">
        <v>15.18397</v>
      </c>
      <c r="F1406" s="175">
        <v>0</v>
      </c>
      <c r="G1406" s="176" t="s">
        <v>854</v>
      </c>
      <c r="H1406" s="176"/>
      <c r="I1406" s="176"/>
      <c r="J1406" s="172"/>
      <c r="K1406" s="173"/>
      <c r="L1406" s="178"/>
      <c r="M1406" s="36"/>
      <c r="N1406" s="36"/>
      <c r="O1406" s="36"/>
      <c r="P1406" s="36"/>
      <c r="Q1406" s="36"/>
      <c r="R1406" s="3"/>
      <c r="S1406" s="106"/>
      <c r="T1406" s="106"/>
      <c r="U1406" s="106"/>
      <c r="V1406" s="106"/>
      <c r="W1406" s="106"/>
      <c r="X1406" s="106"/>
      <c r="Y1406" s="36"/>
      <c r="Z1406" s="36"/>
      <c r="AA1406" s="36"/>
      <c r="AB1406" s="188" t="str">
        <f t="shared" si="140"/>
        <v>or33c19_015.18397</v>
      </c>
      <c r="AC1406" s="188" t="s">
        <v>1585</v>
      </c>
      <c r="AD1406" s="131"/>
      <c r="AE1406" s="131"/>
      <c r="AF1406" s="131"/>
      <c r="AG1406" s="131"/>
      <c r="AH1406" s="131"/>
      <c r="AI1406" s="131"/>
      <c r="AJ1406" s="128" t="str">
        <f t="shared" si="141"/>
        <v/>
      </c>
      <c r="AK1406" s="7" t="str">
        <f>IF(ISNUMBER($AJ1406),INDEX($C$1:$AB$3985,$AJ1406,AK$4),"")</f>
        <v/>
      </c>
      <c r="AL1406" s="7" t="str">
        <f>IF(ISNUMBER($AJ1406),INDEX($C$1:$AB$3985,$AJ1406,AL$4),"")</f>
        <v/>
      </c>
      <c r="AM1406" s="128"/>
      <c r="AN1406" s="128" t="str">
        <f t="shared" si="143"/>
        <v/>
      </c>
      <c r="AO1406" s="7" t="str">
        <f t="shared" si="139"/>
        <v/>
      </c>
      <c r="AP1406" s="10" t="str">
        <f t="shared" si="139"/>
        <v/>
      </c>
      <c r="AQ1406" s="310">
        <f>IF(ISNUMBER(SEARCH($T$30,AO1406)),MAX(AQ$5:AQ1405)+1,0)</f>
        <v>0</v>
      </c>
      <c r="AR1406" s="310">
        <f>IF(ISNUMBER(SEARCH($T$31,AO1406)),MAX(AR$5:AR1405)+1,0)</f>
        <v>0</v>
      </c>
      <c r="AS1406" s="128" t="str">
        <f t="shared" si="142"/>
        <v/>
      </c>
      <c r="AT1406" s="105" t="str">
        <f>IF(ISNUMBER($AS1406),INDEX($C$1:$AB$3985,$AS1406,AT$4),"")</f>
        <v/>
      </c>
      <c r="AU1406" s="128"/>
      <c r="AV1406" s="128" t="str">
        <f t="shared" si="144"/>
        <v/>
      </c>
      <c r="AW1406" s="105" t="str">
        <f>IF(ISNUMBER($AV1406),INDEX($C$1:$AB$3985,$AV1406,AW$4),"")</f>
        <v/>
      </c>
      <c r="AX1406" s="105" t="str">
        <f>IF(ISNUMBER($AV1406),INDEX($C$1:$AB$3985,$AV1406,AX$4),"")</f>
        <v/>
      </c>
      <c r="AY1406" s="128"/>
      <c r="AZ1406" s="128"/>
      <c r="BA1406" s="128" t="str">
        <f t="shared" si="145"/>
        <v/>
      </c>
      <c r="BB1406" s="105" t="str">
        <f>IF(ISNUMBER($BA1406),INDEX($C$1:$AB$3985,$BA1406,BB$4),"")</f>
        <v/>
      </c>
      <c r="BC1406" s="105"/>
    </row>
    <row r="1407" spans="1:55" x14ac:dyDescent="0.25">
      <c r="A1407" s="98"/>
      <c r="B1407" s="98">
        <f>ROW()</f>
        <v>1407</v>
      </c>
      <c r="C1407" s="73"/>
      <c r="D1407" s="179" t="s">
        <v>1479</v>
      </c>
      <c r="E1407" s="175">
        <v>22.156130000000001</v>
      </c>
      <c r="F1407" s="176">
        <v>0</v>
      </c>
      <c r="G1407" s="176" t="s">
        <v>854</v>
      </c>
      <c r="H1407" s="176"/>
      <c r="I1407" s="176"/>
      <c r="J1407" s="172"/>
      <c r="K1407" s="173"/>
      <c r="L1407" s="178"/>
      <c r="R1407" s="3"/>
      <c r="S1407" s="106"/>
      <c r="T1407" s="106"/>
      <c r="U1407" s="106"/>
      <c r="V1407" s="106"/>
      <c r="W1407" s="106"/>
      <c r="X1407" s="106"/>
      <c r="AB1407" s="188" t="str">
        <f t="shared" si="140"/>
        <v>or34c03_022.15613</v>
      </c>
      <c r="AC1407" s="188" t="s">
        <v>1585</v>
      </c>
      <c r="AD1407" s="131"/>
      <c r="AE1407" s="131"/>
      <c r="AF1407" s="131"/>
      <c r="AG1407" s="131"/>
      <c r="AH1407" s="131"/>
      <c r="AI1407" s="131"/>
      <c r="AJ1407" s="128" t="str">
        <f t="shared" si="141"/>
        <v/>
      </c>
      <c r="AK1407" s="7" t="str">
        <f>IF(ISNUMBER($AJ1407),INDEX($C$1:$AB$3985,$AJ1407,AK$4),"")</f>
        <v/>
      </c>
      <c r="AL1407" s="7" t="str">
        <f>IF(ISNUMBER($AJ1407),INDEX($C$1:$AB$3985,$AJ1407,AL$4),"")</f>
        <v/>
      </c>
      <c r="AM1407" s="128"/>
      <c r="AN1407" s="128" t="str">
        <f t="shared" si="143"/>
        <v/>
      </c>
      <c r="AO1407" s="7" t="str">
        <f t="shared" ref="AO1407:AP1470" si="146">IF(ISNUMBER($AN1407),INDEX($C$1:$AB$2294,$AN1407,AO$4),"")</f>
        <v/>
      </c>
      <c r="AP1407" s="10" t="str">
        <f t="shared" si="146"/>
        <v/>
      </c>
      <c r="AQ1407" s="310">
        <f>IF(ISNUMBER(SEARCH($T$30,AO1407)),MAX(AQ$5:AQ1406)+1,0)</f>
        <v>0</v>
      </c>
      <c r="AR1407" s="310">
        <f>IF(ISNUMBER(SEARCH($T$31,AO1407)),MAX(AR$5:AR1406)+1,0)</f>
        <v>0</v>
      </c>
      <c r="AS1407" s="128" t="str">
        <f t="shared" si="142"/>
        <v/>
      </c>
      <c r="AT1407" s="105" t="str">
        <f>IF(ISNUMBER($AS1407),INDEX($C$1:$AB$3985,$AS1407,AT$4),"")</f>
        <v/>
      </c>
      <c r="AU1407" s="128"/>
      <c r="AV1407" s="128" t="str">
        <f t="shared" si="144"/>
        <v/>
      </c>
      <c r="AW1407" s="105" t="str">
        <f>IF(ISNUMBER($AV1407),INDEX($C$1:$AB$3985,$AV1407,AW$4),"")</f>
        <v/>
      </c>
      <c r="AX1407" s="105" t="str">
        <f>IF(ISNUMBER($AV1407),INDEX($C$1:$AB$3985,$AV1407,AX$4),"")</f>
        <v/>
      </c>
      <c r="AY1407" s="128"/>
      <c r="AZ1407" s="128"/>
      <c r="BA1407" s="128" t="str">
        <f t="shared" si="145"/>
        <v/>
      </c>
      <c r="BB1407" s="105" t="str">
        <f>IF(ISNUMBER($BA1407),INDEX($C$1:$AB$3985,$BA1407,BB$4),"")</f>
        <v/>
      </c>
      <c r="BC1407" s="105"/>
    </row>
    <row r="1408" spans="1:55" x14ac:dyDescent="0.25">
      <c r="A1408" s="98"/>
      <c r="B1408" s="98">
        <f>ROW()</f>
        <v>1408</v>
      </c>
      <c r="C1408" s="73"/>
      <c r="D1408" s="179" t="s">
        <v>1480</v>
      </c>
      <c r="E1408" s="175">
        <v>21.585899999999999</v>
      </c>
      <c r="F1408" s="176">
        <v>0</v>
      </c>
      <c r="G1408" s="176" t="s">
        <v>854</v>
      </c>
      <c r="H1408" s="176"/>
      <c r="I1408" s="176"/>
      <c r="J1408" s="172"/>
      <c r="K1408" s="173"/>
      <c r="L1408" s="178"/>
      <c r="R1408" s="3"/>
      <c r="S1408" s="106"/>
      <c r="T1408" s="106"/>
      <c r="U1408" s="106"/>
      <c r="V1408" s="106"/>
      <c r="W1408" s="106"/>
      <c r="X1408" s="106"/>
      <c r="AB1408" s="188" t="str">
        <f t="shared" si="140"/>
        <v>or34c04_021.5859</v>
      </c>
      <c r="AC1408" s="188" t="s">
        <v>1585</v>
      </c>
      <c r="AD1408" s="131"/>
      <c r="AE1408" s="131"/>
      <c r="AF1408" s="131"/>
      <c r="AG1408" s="131"/>
      <c r="AH1408" s="131"/>
      <c r="AI1408" s="131"/>
      <c r="AJ1408" s="128" t="str">
        <f t="shared" si="141"/>
        <v/>
      </c>
      <c r="AK1408" s="7" t="str">
        <f>IF(ISNUMBER($AJ1408),INDEX($C$1:$AB$3985,$AJ1408,AK$4),"")</f>
        <v/>
      </c>
      <c r="AL1408" s="7" t="str">
        <f>IF(ISNUMBER($AJ1408),INDEX($C$1:$AB$3985,$AJ1408,AL$4),"")</f>
        <v/>
      </c>
      <c r="AM1408" s="128"/>
      <c r="AN1408" s="128" t="str">
        <f t="shared" si="143"/>
        <v/>
      </c>
      <c r="AO1408" s="7" t="str">
        <f t="shared" si="146"/>
        <v/>
      </c>
      <c r="AP1408" s="10" t="str">
        <f t="shared" si="146"/>
        <v/>
      </c>
      <c r="AQ1408" s="310">
        <f>IF(ISNUMBER(SEARCH($T$30,AO1408)),MAX(AQ$5:AQ1407)+1,0)</f>
        <v>0</v>
      </c>
      <c r="AR1408" s="310">
        <f>IF(ISNUMBER(SEARCH($T$31,AO1408)),MAX(AR$5:AR1407)+1,0)</f>
        <v>0</v>
      </c>
      <c r="AS1408" s="128" t="str">
        <f t="shared" si="142"/>
        <v/>
      </c>
      <c r="AT1408" s="105" t="str">
        <f>IF(ISNUMBER($AS1408),INDEX($C$1:$AB$3985,$AS1408,AT$4),"")</f>
        <v/>
      </c>
      <c r="AU1408" s="128"/>
      <c r="AV1408" s="128" t="str">
        <f t="shared" si="144"/>
        <v/>
      </c>
      <c r="AW1408" s="105" t="str">
        <f>IF(ISNUMBER($AV1408),INDEX($C$1:$AB$3985,$AV1408,AW$4),"")</f>
        <v/>
      </c>
      <c r="AX1408" s="105" t="str">
        <f>IF(ISNUMBER($AV1408),INDEX($C$1:$AB$3985,$AV1408,AX$4),"")</f>
        <v/>
      </c>
      <c r="AY1408" s="128"/>
      <c r="AZ1408" s="128"/>
      <c r="BA1408" s="128" t="str">
        <f t="shared" si="145"/>
        <v/>
      </c>
      <c r="BB1408" s="105" t="str">
        <f>IF(ISNUMBER($BA1408),INDEX($C$1:$AB$3985,$BA1408,BB$4),"")</f>
        <v/>
      </c>
      <c r="BC1408" s="105"/>
    </row>
    <row r="1409" spans="1:55" x14ac:dyDescent="0.25">
      <c r="A1409" s="98"/>
      <c r="B1409" s="98">
        <f>ROW()</f>
        <v>1409</v>
      </c>
      <c r="C1409" s="73"/>
      <c r="D1409" s="179" t="s">
        <v>1481</v>
      </c>
      <c r="E1409" s="175">
        <v>21.107759999999999</v>
      </c>
      <c r="F1409" s="176">
        <v>0</v>
      </c>
      <c r="G1409" s="176" t="s">
        <v>854</v>
      </c>
      <c r="H1409" s="176"/>
      <c r="I1409" s="176"/>
      <c r="J1409" s="172"/>
      <c r="K1409" s="173"/>
      <c r="L1409" s="178"/>
      <c r="R1409" s="3"/>
      <c r="S1409" s="106"/>
      <c r="T1409" s="106"/>
      <c r="U1409" s="106"/>
      <c r="V1409" s="106"/>
      <c r="W1409" s="106"/>
      <c r="X1409" s="106"/>
      <c r="AB1409" s="188" t="str">
        <f t="shared" si="140"/>
        <v>or34c05_021.10776</v>
      </c>
      <c r="AC1409" s="188" t="s">
        <v>1585</v>
      </c>
      <c r="AD1409" s="131"/>
      <c r="AE1409" s="131"/>
      <c r="AF1409" s="131"/>
      <c r="AG1409" s="131"/>
      <c r="AH1409" s="131"/>
      <c r="AI1409" s="131"/>
      <c r="AJ1409" s="128" t="str">
        <f t="shared" si="141"/>
        <v/>
      </c>
      <c r="AK1409" s="7" t="str">
        <f>IF(ISNUMBER($AJ1409),INDEX($C$1:$AB$3985,$AJ1409,AK$4),"")</f>
        <v/>
      </c>
      <c r="AL1409" s="7" t="str">
        <f>IF(ISNUMBER($AJ1409),INDEX($C$1:$AB$3985,$AJ1409,AL$4),"")</f>
        <v/>
      </c>
      <c r="AM1409" s="128"/>
      <c r="AN1409" s="128" t="str">
        <f t="shared" si="143"/>
        <v/>
      </c>
      <c r="AO1409" s="7" t="str">
        <f t="shared" si="146"/>
        <v/>
      </c>
      <c r="AP1409" s="10" t="str">
        <f t="shared" si="146"/>
        <v/>
      </c>
      <c r="AQ1409" s="310">
        <f>IF(ISNUMBER(SEARCH($T$30,AO1409)),MAX(AQ$5:AQ1408)+1,0)</f>
        <v>0</v>
      </c>
      <c r="AR1409" s="310">
        <f>IF(ISNUMBER(SEARCH($T$31,AO1409)),MAX(AR$5:AR1408)+1,0)</f>
        <v>0</v>
      </c>
      <c r="AS1409" s="128" t="str">
        <f t="shared" si="142"/>
        <v/>
      </c>
      <c r="AT1409" s="105" t="str">
        <f>IF(ISNUMBER($AS1409),INDEX($C$1:$AB$3985,$AS1409,AT$4),"")</f>
        <v/>
      </c>
      <c r="AU1409" s="128"/>
      <c r="AV1409" s="128" t="str">
        <f t="shared" si="144"/>
        <v/>
      </c>
      <c r="AW1409" s="105" t="str">
        <f>IF(ISNUMBER($AV1409),INDEX($C$1:$AB$3985,$AV1409,AW$4),"")</f>
        <v/>
      </c>
      <c r="AX1409" s="105" t="str">
        <f>IF(ISNUMBER($AV1409),INDEX($C$1:$AB$3985,$AV1409,AX$4),"")</f>
        <v/>
      </c>
      <c r="AY1409" s="128"/>
      <c r="AZ1409" s="128"/>
      <c r="BA1409" s="128" t="str">
        <f t="shared" si="145"/>
        <v/>
      </c>
      <c r="BB1409" s="105" t="str">
        <f>IF(ISNUMBER($BA1409),INDEX($C$1:$AB$3985,$BA1409,BB$4),"")</f>
        <v/>
      </c>
      <c r="BC1409" s="105"/>
    </row>
    <row r="1410" spans="1:55" x14ac:dyDescent="0.25">
      <c r="A1410" s="98"/>
      <c r="B1410" s="98">
        <f>ROW()</f>
        <v>1410</v>
      </c>
      <c r="C1410" s="73"/>
      <c r="D1410" s="179" t="s">
        <v>1482</v>
      </c>
      <c r="E1410" s="175">
        <v>20.59788</v>
      </c>
      <c r="F1410" s="176">
        <v>0</v>
      </c>
      <c r="G1410" s="176" t="s">
        <v>854</v>
      </c>
      <c r="H1410" s="176"/>
      <c r="I1410" s="176"/>
      <c r="J1410" s="172"/>
      <c r="K1410" s="173"/>
      <c r="L1410" s="178"/>
      <c r="R1410" s="3"/>
      <c r="S1410" s="106"/>
      <c r="T1410" s="106"/>
      <c r="U1410" s="106"/>
      <c r="V1410" s="106"/>
      <c r="W1410" s="106"/>
      <c r="X1410" s="106"/>
      <c r="AB1410" s="188" t="str">
        <f t="shared" ref="AB1410:AB1473" si="147">_xlfn.CONCAT(C1410,D1410,E1410)</f>
        <v>or34c06_020.59788</v>
      </c>
      <c r="AC1410" s="188" t="s">
        <v>1585</v>
      </c>
      <c r="AD1410" s="131"/>
      <c r="AE1410" s="131"/>
      <c r="AF1410" s="131"/>
      <c r="AG1410" s="131"/>
      <c r="AH1410" s="131"/>
      <c r="AI1410" s="131"/>
      <c r="AJ1410" s="128" t="str">
        <f t="shared" si="141"/>
        <v/>
      </c>
      <c r="AK1410" s="7" t="str">
        <f>IF(ISNUMBER($AJ1410),INDEX($C$1:$AB$3985,$AJ1410,AK$4),"")</f>
        <v/>
      </c>
      <c r="AL1410" s="7" t="str">
        <f>IF(ISNUMBER($AJ1410),INDEX($C$1:$AB$3985,$AJ1410,AL$4),"")</f>
        <v/>
      </c>
      <c r="AM1410" s="128"/>
      <c r="AN1410" s="128" t="str">
        <f t="shared" si="143"/>
        <v/>
      </c>
      <c r="AO1410" s="7" t="str">
        <f t="shared" si="146"/>
        <v/>
      </c>
      <c r="AP1410" s="10" t="str">
        <f t="shared" si="146"/>
        <v/>
      </c>
      <c r="AQ1410" s="310">
        <f>IF(ISNUMBER(SEARCH($T$30,AO1410)),MAX(AQ$5:AQ1409)+1,0)</f>
        <v>0</v>
      </c>
      <c r="AR1410" s="310">
        <f>IF(ISNUMBER(SEARCH($T$31,AO1410)),MAX(AR$5:AR1409)+1,0)</f>
        <v>0</v>
      </c>
      <c r="AS1410" s="128" t="str">
        <f t="shared" si="142"/>
        <v/>
      </c>
      <c r="AT1410" s="105" t="str">
        <f>IF(ISNUMBER($AS1410),INDEX($C$1:$AB$3985,$AS1410,AT$4),"")</f>
        <v/>
      </c>
      <c r="AU1410" s="128"/>
      <c r="AV1410" s="128" t="str">
        <f t="shared" si="144"/>
        <v/>
      </c>
      <c r="AW1410" s="105" t="str">
        <f>IF(ISNUMBER($AV1410),INDEX($C$1:$AB$3985,$AV1410,AW$4),"")</f>
        <v/>
      </c>
      <c r="AX1410" s="105" t="str">
        <f>IF(ISNUMBER($AV1410),INDEX($C$1:$AB$3985,$AV1410,AX$4),"")</f>
        <v/>
      </c>
      <c r="AY1410" s="128"/>
      <c r="AZ1410" s="128"/>
      <c r="BA1410" s="128" t="str">
        <f t="shared" si="145"/>
        <v/>
      </c>
      <c r="BB1410" s="105" t="str">
        <f>IF(ISNUMBER($BA1410),INDEX($C$1:$AB$3985,$BA1410,BB$4),"")</f>
        <v/>
      </c>
      <c r="BC1410" s="105"/>
    </row>
    <row r="1411" spans="1:55" x14ac:dyDescent="0.25">
      <c r="A1411" s="98"/>
      <c r="B1411" s="98">
        <f>ROW()</f>
        <v>1411</v>
      </c>
      <c r="C1411" s="73"/>
      <c r="D1411" s="179" t="s">
        <v>1483</v>
      </c>
      <c r="E1411" s="175">
        <v>20.02533</v>
      </c>
      <c r="F1411" s="176">
        <v>0</v>
      </c>
      <c r="G1411" s="176" t="s">
        <v>854</v>
      </c>
      <c r="H1411" s="176"/>
      <c r="I1411" s="176"/>
      <c r="J1411" s="172"/>
      <c r="K1411" s="173"/>
      <c r="L1411" s="178"/>
      <c r="R1411" s="3"/>
      <c r="S1411" s="106"/>
      <c r="T1411" s="106"/>
      <c r="U1411" s="106"/>
      <c r="V1411" s="106"/>
      <c r="W1411" s="106"/>
      <c r="X1411" s="106"/>
      <c r="AB1411" s="188" t="str">
        <f t="shared" si="147"/>
        <v>or34c07_020.02533</v>
      </c>
      <c r="AC1411" s="188" t="s">
        <v>1585</v>
      </c>
      <c r="AD1411" s="131"/>
      <c r="AE1411" s="131"/>
      <c r="AF1411" s="131"/>
      <c r="AG1411" s="131"/>
      <c r="AH1411" s="131"/>
      <c r="AI1411" s="131"/>
      <c r="AJ1411" s="128" t="str">
        <f t="shared" si="141"/>
        <v/>
      </c>
      <c r="AK1411" s="7" t="str">
        <f>IF(ISNUMBER($AJ1411),INDEX($C$1:$AB$3985,$AJ1411,AK$4),"")</f>
        <v/>
      </c>
      <c r="AL1411" s="7" t="str">
        <f>IF(ISNUMBER($AJ1411),INDEX($C$1:$AB$3985,$AJ1411,AL$4),"")</f>
        <v/>
      </c>
      <c r="AM1411" s="128"/>
      <c r="AN1411" s="128" t="str">
        <f t="shared" si="143"/>
        <v/>
      </c>
      <c r="AO1411" s="7" t="str">
        <f t="shared" si="146"/>
        <v/>
      </c>
      <c r="AP1411" s="10" t="str">
        <f t="shared" si="146"/>
        <v/>
      </c>
      <c r="AQ1411" s="310">
        <f>IF(ISNUMBER(SEARCH($T$30,AO1411)),MAX(AQ$5:AQ1410)+1,0)</f>
        <v>0</v>
      </c>
      <c r="AR1411" s="310">
        <f>IF(ISNUMBER(SEARCH($T$31,AO1411)),MAX(AR$5:AR1410)+1,0)</f>
        <v>0</v>
      </c>
      <c r="AS1411" s="128" t="str">
        <f t="shared" si="142"/>
        <v/>
      </c>
      <c r="AT1411" s="105" t="str">
        <f>IF(ISNUMBER($AS1411),INDEX($C$1:$AB$3985,$AS1411,AT$4),"")</f>
        <v/>
      </c>
      <c r="AU1411" s="128"/>
      <c r="AV1411" s="128" t="str">
        <f t="shared" si="144"/>
        <v/>
      </c>
      <c r="AW1411" s="105" t="str">
        <f>IF(ISNUMBER($AV1411),INDEX($C$1:$AB$3985,$AV1411,AW$4),"")</f>
        <v/>
      </c>
      <c r="AX1411" s="105" t="str">
        <f>IF(ISNUMBER($AV1411),INDEX($C$1:$AB$3985,$AV1411,AX$4),"")</f>
        <v/>
      </c>
      <c r="AY1411" s="128"/>
      <c r="AZ1411" s="128"/>
      <c r="BA1411" s="128" t="str">
        <f t="shared" si="145"/>
        <v/>
      </c>
      <c r="BB1411" s="105" t="str">
        <f>IF(ISNUMBER($BA1411),INDEX($C$1:$AB$3985,$BA1411,BB$4),"")</f>
        <v/>
      </c>
      <c r="BC1411" s="105"/>
    </row>
    <row r="1412" spans="1:55" x14ac:dyDescent="0.25">
      <c r="A1412" s="98"/>
      <c r="B1412" s="98">
        <f>ROW()</f>
        <v>1412</v>
      </c>
      <c r="C1412" s="73"/>
      <c r="D1412" s="179" t="s">
        <v>1484</v>
      </c>
      <c r="E1412" s="175">
        <v>19.136849999999999</v>
      </c>
      <c r="F1412" s="176">
        <v>100</v>
      </c>
      <c r="G1412" s="176" t="s">
        <v>853</v>
      </c>
      <c r="H1412" s="176"/>
      <c r="I1412" s="176"/>
      <c r="J1412" s="172"/>
      <c r="K1412" s="173"/>
      <c r="L1412" s="178"/>
      <c r="R1412" s="3"/>
      <c r="S1412" s="106"/>
      <c r="T1412" s="106"/>
      <c r="U1412" s="106"/>
      <c r="V1412" s="106"/>
      <c r="W1412" s="106"/>
      <c r="X1412" s="106"/>
      <c r="AB1412" s="188" t="str">
        <f t="shared" si="147"/>
        <v>or34c08_019.13685</v>
      </c>
      <c r="AC1412" s="188" t="s">
        <v>1585</v>
      </c>
      <c r="AD1412" s="131"/>
      <c r="AE1412" s="131"/>
      <c r="AF1412" s="131"/>
      <c r="AG1412" s="131"/>
      <c r="AH1412" s="131"/>
      <c r="AI1412" s="131"/>
      <c r="AJ1412" s="128" t="str">
        <f t="shared" si="141"/>
        <v/>
      </c>
      <c r="AK1412" s="7" t="str">
        <f>IF(ISNUMBER($AJ1412),INDEX($C$1:$AB$3985,$AJ1412,AK$4),"")</f>
        <v/>
      </c>
      <c r="AL1412" s="7" t="str">
        <f>IF(ISNUMBER($AJ1412),INDEX($C$1:$AB$3985,$AJ1412,AL$4),"")</f>
        <v/>
      </c>
      <c r="AM1412" s="128"/>
      <c r="AN1412" s="128" t="str">
        <f t="shared" si="143"/>
        <v/>
      </c>
      <c r="AO1412" s="7" t="str">
        <f t="shared" si="146"/>
        <v/>
      </c>
      <c r="AP1412" s="10" t="str">
        <f t="shared" si="146"/>
        <v/>
      </c>
      <c r="AQ1412" s="310">
        <f>IF(ISNUMBER(SEARCH($T$30,AO1412)),MAX(AQ$5:AQ1411)+1,0)</f>
        <v>0</v>
      </c>
      <c r="AR1412" s="310">
        <f>IF(ISNUMBER(SEARCH($T$31,AO1412)),MAX(AR$5:AR1411)+1,0)</f>
        <v>0</v>
      </c>
      <c r="AS1412" s="128" t="str">
        <f t="shared" si="142"/>
        <v/>
      </c>
      <c r="AT1412" s="105" t="str">
        <f>IF(ISNUMBER($AS1412),INDEX($C$1:$AB$3985,$AS1412,AT$4),"")</f>
        <v/>
      </c>
      <c r="AU1412" s="128"/>
      <c r="AV1412" s="128" t="str">
        <f t="shared" si="144"/>
        <v/>
      </c>
      <c r="AW1412" s="105" t="str">
        <f>IF(ISNUMBER($AV1412),INDEX($C$1:$AB$3985,$AV1412,AW$4),"")</f>
        <v/>
      </c>
      <c r="AX1412" s="105" t="str">
        <f>IF(ISNUMBER($AV1412),INDEX($C$1:$AB$3985,$AV1412,AX$4),"")</f>
        <v/>
      </c>
      <c r="AY1412" s="128"/>
      <c r="AZ1412" s="128"/>
      <c r="BA1412" s="128" t="str">
        <f t="shared" si="145"/>
        <v/>
      </c>
      <c r="BB1412" s="105" t="str">
        <f>IF(ISNUMBER($BA1412),INDEX($C$1:$AB$3985,$BA1412,BB$4),"")</f>
        <v/>
      </c>
      <c r="BC1412" s="105"/>
    </row>
    <row r="1413" spans="1:55" x14ac:dyDescent="0.25">
      <c r="A1413" s="98"/>
      <c r="B1413" s="98">
        <f>ROW()</f>
        <v>1413</v>
      </c>
      <c r="C1413" s="73"/>
      <c r="D1413" s="179" t="s">
        <v>1485</v>
      </c>
      <c r="E1413" s="175">
        <v>17.90765</v>
      </c>
      <c r="F1413" s="176">
        <v>0</v>
      </c>
      <c r="G1413" s="176" t="s">
        <v>854</v>
      </c>
      <c r="H1413" s="176"/>
      <c r="I1413" s="176"/>
      <c r="J1413" s="172"/>
      <c r="K1413" s="173"/>
      <c r="L1413" s="178"/>
      <c r="R1413" s="3"/>
      <c r="S1413" s="106"/>
      <c r="T1413" s="106"/>
      <c r="U1413" s="106"/>
      <c r="V1413" s="106"/>
      <c r="W1413" s="106"/>
      <c r="X1413" s="106"/>
      <c r="AB1413" s="188" t="str">
        <f t="shared" si="147"/>
        <v>or34c09_017.90765</v>
      </c>
      <c r="AC1413" s="188" t="s">
        <v>1585</v>
      </c>
      <c r="AD1413" s="131"/>
      <c r="AE1413" s="131"/>
      <c r="AF1413" s="131"/>
      <c r="AG1413" s="131"/>
      <c r="AH1413" s="131"/>
      <c r="AI1413" s="131"/>
      <c r="AJ1413" s="128" t="str">
        <f t="shared" si="141"/>
        <v/>
      </c>
      <c r="AK1413" s="7" t="str">
        <f>IF(ISNUMBER($AJ1413),INDEX($C$1:$AB$3985,$AJ1413,AK$4),"")</f>
        <v/>
      </c>
      <c r="AL1413" s="7" t="str">
        <f>IF(ISNUMBER($AJ1413),INDEX($C$1:$AB$3985,$AJ1413,AL$4),"")</f>
        <v/>
      </c>
      <c r="AM1413" s="128"/>
      <c r="AN1413" s="128" t="str">
        <f t="shared" si="143"/>
        <v/>
      </c>
      <c r="AO1413" s="7" t="str">
        <f t="shared" si="146"/>
        <v/>
      </c>
      <c r="AP1413" s="10" t="str">
        <f t="shared" si="146"/>
        <v/>
      </c>
      <c r="AQ1413" s="310">
        <f>IF(ISNUMBER(SEARCH($T$30,AO1413)),MAX(AQ$5:AQ1412)+1,0)</f>
        <v>0</v>
      </c>
      <c r="AR1413" s="310">
        <f>IF(ISNUMBER(SEARCH($T$31,AO1413)),MAX(AR$5:AR1412)+1,0)</f>
        <v>0</v>
      </c>
      <c r="AS1413" s="128" t="str">
        <f t="shared" si="142"/>
        <v/>
      </c>
      <c r="AT1413" s="105" t="str">
        <f>IF(ISNUMBER($AS1413),INDEX($C$1:$AB$3985,$AS1413,AT$4),"")</f>
        <v/>
      </c>
      <c r="AU1413" s="128"/>
      <c r="AV1413" s="128" t="str">
        <f t="shared" si="144"/>
        <v/>
      </c>
      <c r="AW1413" s="105" t="str">
        <f>IF(ISNUMBER($AV1413),INDEX($C$1:$AB$3985,$AV1413,AW$4),"")</f>
        <v/>
      </c>
      <c r="AX1413" s="105" t="str">
        <f>IF(ISNUMBER($AV1413),INDEX($C$1:$AB$3985,$AV1413,AX$4),"")</f>
        <v/>
      </c>
      <c r="AY1413" s="128"/>
      <c r="AZ1413" s="128"/>
      <c r="BA1413" s="128" t="str">
        <f t="shared" si="145"/>
        <v/>
      </c>
      <c r="BB1413" s="105" t="str">
        <f>IF(ISNUMBER($BA1413),INDEX($C$1:$AB$3985,$BA1413,BB$4),"")</f>
        <v/>
      </c>
      <c r="BC1413" s="105"/>
    </row>
    <row r="1414" spans="1:55" x14ac:dyDescent="0.25">
      <c r="A1414" s="98"/>
      <c r="B1414" s="98">
        <f>ROW()</f>
        <v>1414</v>
      </c>
      <c r="C1414" s="73"/>
      <c r="D1414" s="179" t="s">
        <v>1486</v>
      </c>
      <c r="E1414" s="175">
        <v>16.268270000000001</v>
      </c>
      <c r="F1414" s="176">
        <v>0</v>
      </c>
      <c r="G1414" s="176" t="s">
        <v>854</v>
      </c>
      <c r="H1414" s="176"/>
      <c r="I1414" s="176"/>
      <c r="J1414" s="172"/>
      <c r="K1414" s="173"/>
      <c r="L1414" s="178"/>
      <c r="R1414" s="3"/>
      <c r="S1414" s="106"/>
      <c r="T1414" s="106"/>
      <c r="U1414" s="106"/>
      <c r="V1414" s="106"/>
      <c r="W1414" s="106"/>
      <c r="X1414" s="106"/>
      <c r="AB1414" s="188" t="str">
        <f t="shared" si="147"/>
        <v>or34c10_016.26827</v>
      </c>
      <c r="AC1414" s="188" t="s">
        <v>1585</v>
      </c>
      <c r="AD1414" s="131"/>
      <c r="AE1414" s="131"/>
      <c r="AF1414" s="131"/>
      <c r="AG1414" s="131"/>
      <c r="AH1414" s="131"/>
      <c r="AI1414" s="131"/>
      <c r="AJ1414" s="128" t="str">
        <f t="shared" ref="AJ1414:AJ1477" si="148">IF(AJ1413="","",IF(AJ1413+1&lt;=$AH$6,AJ1413+1,""))</f>
        <v/>
      </c>
      <c r="AK1414" s="7" t="str">
        <f>IF(ISNUMBER($AJ1414),INDEX($C$1:$AB$3985,$AJ1414,AK$4),"")</f>
        <v/>
      </c>
      <c r="AL1414" s="7" t="str">
        <f>IF(ISNUMBER($AJ1414),INDEX($C$1:$AB$3985,$AJ1414,AL$4),"")</f>
        <v/>
      </c>
      <c r="AM1414" s="128"/>
      <c r="AN1414" s="128" t="str">
        <f t="shared" si="143"/>
        <v/>
      </c>
      <c r="AO1414" s="7" t="str">
        <f t="shared" si="146"/>
        <v/>
      </c>
      <c r="AP1414" s="10" t="str">
        <f t="shared" si="146"/>
        <v/>
      </c>
      <c r="AQ1414" s="310">
        <f>IF(ISNUMBER(SEARCH($T$30,AO1414)),MAX(AQ$5:AQ1413)+1,0)</f>
        <v>0</v>
      </c>
      <c r="AR1414" s="310">
        <f>IF(ISNUMBER(SEARCH($T$31,AO1414)),MAX(AR$5:AR1413)+1,0)</f>
        <v>0</v>
      </c>
      <c r="AS1414" s="128" t="str">
        <f t="shared" ref="AS1414:AS1477" si="149">IF(AS1413="","",IF(AS1413+1&lt;=$AH$8,AS1413+1,""))</f>
        <v/>
      </c>
      <c r="AT1414" s="105" t="str">
        <f>IF(ISNUMBER($AS1414),INDEX($C$1:$AB$3985,$AS1414,AT$4),"")</f>
        <v/>
      </c>
      <c r="AU1414" s="128"/>
      <c r="AV1414" s="128" t="str">
        <f t="shared" si="144"/>
        <v/>
      </c>
      <c r="AW1414" s="105" t="str">
        <f>IF(ISNUMBER($AV1414),INDEX($C$1:$AB$3985,$AV1414,AW$4),"")</f>
        <v/>
      </c>
      <c r="AX1414" s="105" t="str">
        <f>IF(ISNUMBER($AV1414),INDEX($C$1:$AB$3985,$AV1414,AX$4),"")</f>
        <v/>
      </c>
      <c r="AY1414" s="128"/>
      <c r="AZ1414" s="128"/>
      <c r="BA1414" s="128" t="str">
        <f t="shared" si="145"/>
        <v/>
      </c>
      <c r="BB1414" s="105" t="str">
        <f>IF(ISNUMBER($BA1414),INDEX($C$1:$AB$3985,$BA1414,BB$4),"")</f>
        <v/>
      </c>
      <c r="BC1414" s="105"/>
    </row>
    <row r="1415" spans="1:55" x14ac:dyDescent="0.25">
      <c r="A1415" s="98"/>
      <c r="B1415" s="98">
        <f>ROW()</f>
        <v>1415</v>
      </c>
      <c r="C1415" s="73"/>
      <c r="D1415" s="179" t="s">
        <v>1487</v>
      </c>
      <c r="E1415" s="175">
        <v>14.12772</v>
      </c>
      <c r="F1415" s="176">
        <v>0</v>
      </c>
      <c r="G1415" s="176" t="s">
        <v>854</v>
      </c>
      <c r="H1415" s="176"/>
      <c r="I1415" s="176"/>
      <c r="J1415" s="172"/>
      <c r="K1415" s="173"/>
      <c r="L1415" s="178"/>
      <c r="R1415" s="3"/>
      <c r="S1415" s="106"/>
      <c r="T1415" s="106"/>
      <c r="U1415" s="106"/>
      <c r="V1415" s="106"/>
      <c r="W1415" s="106"/>
      <c r="X1415" s="106"/>
      <c r="AB1415" s="188" t="str">
        <f t="shared" si="147"/>
        <v>or34c11_014.12772</v>
      </c>
      <c r="AC1415" s="188" t="s">
        <v>1585</v>
      </c>
      <c r="AD1415" s="131"/>
      <c r="AE1415" s="131"/>
      <c r="AF1415" s="131"/>
      <c r="AG1415" s="131"/>
      <c r="AH1415" s="131"/>
      <c r="AI1415" s="131"/>
      <c r="AJ1415" s="128" t="str">
        <f t="shared" si="148"/>
        <v/>
      </c>
      <c r="AK1415" s="7" t="str">
        <f>IF(ISNUMBER($AJ1415),INDEX($C$1:$AB$3985,$AJ1415,AK$4),"")</f>
        <v/>
      </c>
      <c r="AL1415" s="7" t="str">
        <f>IF(ISNUMBER($AJ1415),INDEX($C$1:$AB$3985,$AJ1415,AL$4),"")</f>
        <v/>
      </c>
      <c r="AM1415" s="128"/>
      <c r="AN1415" s="128" t="str">
        <f t="shared" ref="AN1415:AN1478" si="150">IF(AN1414="","",IF(AN1414+1&lt;=$AH$7,AN1414+1,""))</f>
        <v/>
      </c>
      <c r="AO1415" s="7" t="str">
        <f t="shared" si="146"/>
        <v/>
      </c>
      <c r="AP1415" s="10" t="str">
        <f t="shared" si="146"/>
        <v/>
      </c>
      <c r="AQ1415" s="310">
        <f>IF(ISNUMBER(SEARCH($T$30,AO1415)),MAX(AQ$5:AQ1414)+1,0)</f>
        <v>0</v>
      </c>
      <c r="AR1415" s="310">
        <f>IF(ISNUMBER(SEARCH($T$31,AO1415)),MAX(AR$5:AR1414)+1,0)</f>
        <v>0</v>
      </c>
      <c r="AS1415" s="128" t="str">
        <f t="shared" si="149"/>
        <v/>
      </c>
      <c r="AT1415" s="105" t="str">
        <f>IF(ISNUMBER($AS1415),INDEX($C$1:$AB$3985,$AS1415,AT$4),"")</f>
        <v/>
      </c>
      <c r="AU1415" s="128"/>
      <c r="AV1415" s="128" t="str">
        <f t="shared" ref="AV1415:AV1478" si="151">IF(AV1414="","",IF(AV1414+1&lt;=$AH$9,AV1414+1,""))</f>
        <v/>
      </c>
      <c r="AW1415" s="105" t="str">
        <f>IF(ISNUMBER($AV1415),INDEX($C$1:$AB$3985,$AV1415,AW$4),"")</f>
        <v/>
      </c>
      <c r="AX1415" s="105" t="str">
        <f>IF(ISNUMBER($AV1415),INDEX($C$1:$AB$3985,$AV1415,AX$4),"")</f>
        <v/>
      </c>
      <c r="AY1415" s="128"/>
      <c r="AZ1415" s="128"/>
      <c r="BA1415" s="128" t="str">
        <f t="shared" ref="BA1415:BA1478" si="152">IF(BA1414="","",IF(BA1414+1&lt;=$AH$10,BA1414+1,""))</f>
        <v/>
      </c>
      <c r="BB1415" s="105" t="str">
        <f>IF(ISNUMBER($BA1415),INDEX($C$1:$AB$3985,$BA1415,BB$4),"")</f>
        <v/>
      </c>
      <c r="BC1415" s="105"/>
    </row>
    <row r="1416" spans="1:55" x14ac:dyDescent="0.25">
      <c r="A1416" s="98"/>
      <c r="B1416" s="98">
        <f>ROW()</f>
        <v>1416</v>
      </c>
      <c r="C1416" s="73"/>
      <c r="D1416" s="179" t="s">
        <v>1488</v>
      </c>
      <c r="E1416" s="175">
        <v>13.56714</v>
      </c>
      <c r="F1416" s="176">
        <v>0</v>
      </c>
      <c r="G1416" s="176" t="s">
        <v>854</v>
      </c>
      <c r="H1416" s="176"/>
      <c r="I1416" s="176"/>
      <c r="J1416" s="172"/>
      <c r="K1416" s="173"/>
      <c r="L1416" s="178"/>
      <c r="R1416" s="3"/>
      <c r="S1416" s="106"/>
      <c r="T1416" s="106"/>
      <c r="U1416" s="106"/>
      <c r="V1416" s="106"/>
      <c r="W1416" s="106"/>
      <c r="X1416" s="106"/>
      <c r="AB1416" s="188" t="str">
        <f t="shared" si="147"/>
        <v>or34c12_013.56714</v>
      </c>
      <c r="AC1416" s="188" t="s">
        <v>1585</v>
      </c>
      <c r="AD1416" s="131"/>
      <c r="AE1416" s="131"/>
      <c r="AF1416" s="131"/>
      <c r="AG1416" s="131"/>
      <c r="AH1416" s="131"/>
      <c r="AI1416" s="131"/>
      <c r="AJ1416" s="128" t="str">
        <f t="shared" si="148"/>
        <v/>
      </c>
      <c r="AK1416" s="7" t="str">
        <f>IF(ISNUMBER($AJ1416),INDEX($C$1:$AB$3985,$AJ1416,AK$4),"")</f>
        <v/>
      </c>
      <c r="AL1416" s="7" t="str">
        <f>IF(ISNUMBER($AJ1416),INDEX($C$1:$AB$3985,$AJ1416,AL$4),"")</f>
        <v/>
      </c>
      <c r="AM1416" s="128"/>
      <c r="AN1416" s="128" t="str">
        <f t="shared" si="150"/>
        <v/>
      </c>
      <c r="AO1416" s="7" t="str">
        <f t="shared" si="146"/>
        <v/>
      </c>
      <c r="AP1416" s="10" t="str">
        <f t="shared" si="146"/>
        <v/>
      </c>
      <c r="AQ1416" s="310">
        <f>IF(ISNUMBER(SEARCH($T$30,AO1416)),MAX(AQ$5:AQ1415)+1,0)</f>
        <v>0</v>
      </c>
      <c r="AR1416" s="310">
        <f>IF(ISNUMBER(SEARCH($T$31,AO1416)),MAX(AR$5:AR1415)+1,0)</f>
        <v>0</v>
      </c>
      <c r="AS1416" s="128" t="str">
        <f t="shared" si="149"/>
        <v/>
      </c>
      <c r="AT1416" s="105" t="str">
        <f>IF(ISNUMBER($AS1416),INDEX($C$1:$AB$3985,$AS1416,AT$4),"")</f>
        <v/>
      </c>
      <c r="AU1416" s="128"/>
      <c r="AV1416" s="128" t="str">
        <f t="shared" si="151"/>
        <v/>
      </c>
      <c r="AW1416" s="105" t="str">
        <f>IF(ISNUMBER($AV1416),INDEX($C$1:$AB$3985,$AV1416,AW$4),"")</f>
        <v/>
      </c>
      <c r="AX1416" s="105" t="str">
        <f>IF(ISNUMBER($AV1416),INDEX($C$1:$AB$3985,$AV1416,AX$4),"")</f>
        <v/>
      </c>
      <c r="AY1416" s="128"/>
      <c r="AZ1416" s="128"/>
      <c r="BA1416" s="128" t="str">
        <f t="shared" si="152"/>
        <v/>
      </c>
      <c r="BB1416" s="105" t="str">
        <f>IF(ISNUMBER($BA1416),INDEX($C$1:$AB$3985,$BA1416,BB$4),"")</f>
        <v/>
      </c>
      <c r="BC1416" s="105"/>
    </row>
    <row r="1417" spans="1:55" x14ac:dyDescent="0.25">
      <c r="A1417" s="98"/>
      <c r="B1417" s="98">
        <f>ROW()</f>
        <v>1417</v>
      </c>
      <c r="C1417" s="73"/>
      <c r="D1417" s="179" t="s">
        <v>1489</v>
      </c>
      <c r="E1417" s="175">
        <v>13.075620000000001</v>
      </c>
      <c r="F1417" s="175">
        <v>0</v>
      </c>
      <c r="G1417" s="176" t="s">
        <v>854</v>
      </c>
      <c r="H1417" s="176"/>
      <c r="I1417" s="176"/>
      <c r="J1417" s="172"/>
      <c r="K1417" s="173"/>
      <c r="L1417" s="178"/>
      <c r="M1417" s="36"/>
      <c r="N1417" s="36"/>
      <c r="O1417" s="36"/>
      <c r="P1417" s="36"/>
      <c r="Q1417" s="36"/>
      <c r="R1417" s="3"/>
      <c r="S1417" s="106"/>
      <c r="T1417" s="106"/>
      <c r="U1417" s="106"/>
      <c r="V1417" s="106"/>
      <c r="W1417" s="106"/>
      <c r="X1417" s="106"/>
      <c r="Y1417" s="36"/>
      <c r="Z1417" s="36"/>
      <c r="AA1417" s="36"/>
      <c r="AB1417" s="188" t="str">
        <f t="shared" si="147"/>
        <v>or34c13_013.07562</v>
      </c>
      <c r="AC1417" s="188" t="s">
        <v>1585</v>
      </c>
      <c r="AD1417" s="131"/>
      <c r="AE1417" s="131"/>
      <c r="AF1417" s="131"/>
      <c r="AG1417" s="131"/>
      <c r="AH1417" s="131"/>
      <c r="AI1417" s="131"/>
      <c r="AJ1417" s="128" t="str">
        <f t="shared" si="148"/>
        <v/>
      </c>
      <c r="AK1417" s="7" t="str">
        <f>IF(ISNUMBER($AJ1417),INDEX($C$1:$AB$3985,$AJ1417,AK$4),"")</f>
        <v/>
      </c>
      <c r="AL1417" s="7" t="str">
        <f>IF(ISNUMBER($AJ1417),INDEX($C$1:$AB$3985,$AJ1417,AL$4),"")</f>
        <v/>
      </c>
      <c r="AM1417" s="128"/>
      <c r="AN1417" s="128" t="str">
        <f t="shared" si="150"/>
        <v/>
      </c>
      <c r="AO1417" s="7" t="str">
        <f t="shared" si="146"/>
        <v/>
      </c>
      <c r="AP1417" s="10" t="str">
        <f t="shared" si="146"/>
        <v/>
      </c>
      <c r="AQ1417" s="310">
        <f>IF(ISNUMBER(SEARCH($T$30,AO1417)),MAX(AQ$5:AQ1416)+1,0)</f>
        <v>0</v>
      </c>
      <c r="AR1417" s="310">
        <f>IF(ISNUMBER(SEARCH($T$31,AO1417)),MAX(AR$5:AR1416)+1,0)</f>
        <v>0</v>
      </c>
      <c r="AS1417" s="128" t="str">
        <f t="shared" si="149"/>
        <v/>
      </c>
      <c r="AT1417" s="105" t="str">
        <f>IF(ISNUMBER($AS1417),INDEX($C$1:$AB$3985,$AS1417,AT$4),"")</f>
        <v/>
      </c>
      <c r="AU1417" s="128"/>
      <c r="AV1417" s="128" t="str">
        <f t="shared" si="151"/>
        <v/>
      </c>
      <c r="AW1417" s="105" t="str">
        <f>IF(ISNUMBER($AV1417),INDEX($C$1:$AB$3985,$AV1417,AW$4),"")</f>
        <v/>
      </c>
      <c r="AX1417" s="105" t="str">
        <f>IF(ISNUMBER($AV1417),INDEX($C$1:$AB$3985,$AV1417,AX$4),"")</f>
        <v/>
      </c>
      <c r="AY1417" s="128"/>
      <c r="AZ1417" s="128"/>
      <c r="BA1417" s="128" t="str">
        <f t="shared" si="152"/>
        <v/>
      </c>
      <c r="BB1417" s="105" t="str">
        <f>IF(ISNUMBER($BA1417),INDEX($C$1:$AB$3985,$BA1417,BB$4),"")</f>
        <v/>
      </c>
      <c r="BC1417" s="105"/>
    </row>
    <row r="1418" spans="1:55" x14ac:dyDescent="0.25">
      <c r="A1418" s="98"/>
      <c r="B1418" s="98">
        <f>ROW()</f>
        <v>1418</v>
      </c>
      <c r="C1418" s="73"/>
      <c r="D1418" s="179" t="s">
        <v>1490</v>
      </c>
      <c r="E1418" s="175">
        <v>12.40831</v>
      </c>
      <c r="F1418" s="175">
        <v>0</v>
      </c>
      <c r="G1418" s="176" t="s">
        <v>854</v>
      </c>
      <c r="H1418" s="176"/>
      <c r="I1418" s="176"/>
      <c r="J1418" s="172"/>
      <c r="K1418" s="173"/>
      <c r="L1418" s="178"/>
      <c r="M1418" s="36"/>
      <c r="N1418" s="36"/>
      <c r="O1418" s="36"/>
      <c r="P1418" s="36"/>
      <c r="Q1418" s="36"/>
      <c r="R1418" s="3"/>
      <c r="S1418" s="106"/>
      <c r="T1418" s="106"/>
      <c r="U1418" s="106"/>
      <c r="V1418" s="106"/>
      <c r="W1418" s="106"/>
      <c r="X1418" s="106"/>
      <c r="Y1418" s="36"/>
      <c r="Z1418" s="36"/>
      <c r="AA1418" s="36"/>
      <c r="AB1418" s="188" t="str">
        <f t="shared" si="147"/>
        <v>or34c14_012.40831</v>
      </c>
      <c r="AC1418" s="188" t="s">
        <v>1585</v>
      </c>
      <c r="AD1418" s="131"/>
      <c r="AE1418" s="131"/>
      <c r="AF1418" s="131"/>
      <c r="AG1418" s="131"/>
      <c r="AH1418" s="131"/>
      <c r="AI1418" s="131"/>
      <c r="AJ1418" s="128" t="str">
        <f t="shared" si="148"/>
        <v/>
      </c>
      <c r="AK1418" s="7" t="str">
        <f>IF(ISNUMBER($AJ1418),INDEX($C$1:$AB$3985,$AJ1418,AK$4),"")</f>
        <v/>
      </c>
      <c r="AL1418" s="7" t="str">
        <f>IF(ISNUMBER($AJ1418),INDEX($C$1:$AB$3985,$AJ1418,AL$4),"")</f>
        <v/>
      </c>
      <c r="AM1418" s="128"/>
      <c r="AN1418" s="128" t="str">
        <f t="shared" si="150"/>
        <v/>
      </c>
      <c r="AO1418" s="7" t="str">
        <f t="shared" si="146"/>
        <v/>
      </c>
      <c r="AP1418" s="10" t="str">
        <f t="shared" si="146"/>
        <v/>
      </c>
      <c r="AQ1418" s="310">
        <f>IF(ISNUMBER(SEARCH($T$30,AO1418)),MAX(AQ$5:AQ1417)+1,0)</f>
        <v>0</v>
      </c>
      <c r="AR1418" s="310">
        <f>IF(ISNUMBER(SEARCH($T$31,AO1418)),MAX(AR$5:AR1417)+1,0)</f>
        <v>0</v>
      </c>
      <c r="AS1418" s="128" t="str">
        <f t="shared" si="149"/>
        <v/>
      </c>
      <c r="AT1418" s="105" t="str">
        <f>IF(ISNUMBER($AS1418),INDEX($C$1:$AB$3985,$AS1418,AT$4),"")</f>
        <v/>
      </c>
      <c r="AU1418" s="128"/>
      <c r="AV1418" s="128" t="str">
        <f t="shared" si="151"/>
        <v/>
      </c>
      <c r="AW1418" s="105" t="str">
        <f>IF(ISNUMBER($AV1418),INDEX($C$1:$AB$3985,$AV1418,AW$4),"")</f>
        <v/>
      </c>
      <c r="AX1418" s="105" t="str">
        <f>IF(ISNUMBER($AV1418),INDEX($C$1:$AB$3985,$AV1418,AX$4),"")</f>
        <v/>
      </c>
      <c r="AY1418" s="128"/>
      <c r="AZ1418" s="128"/>
      <c r="BA1418" s="128" t="str">
        <f t="shared" si="152"/>
        <v/>
      </c>
      <c r="BB1418" s="105" t="str">
        <f>IF(ISNUMBER($BA1418),INDEX($C$1:$AB$3985,$BA1418,BB$4),"")</f>
        <v/>
      </c>
      <c r="BC1418" s="105"/>
    </row>
    <row r="1419" spans="1:55" x14ac:dyDescent="0.25">
      <c r="A1419" s="98"/>
      <c r="B1419" s="98">
        <f>ROW()</f>
        <v>1419</v>
      </c>
      <c r="C1419" s="73"/>
      <c r="D1419" s="179" t="s">
        <v>1491</v>
      </c>
      <c r="E1419" s="175">
        <v>13.27929</v>
      </c>
      <c r="F1419" s="175">
        <v>0</v>
      </c>
      <c r="G1419" s="176" t="s">
        <v>854</v>
      </c>
      <c r="H1419" s="176"/>
      <c r="I1419" s="176"/>
      <c r="J1419" s="172"/>
      <c r="K1419" s="173"/>
      <c r="L1419" s="178"/>
      <c r="M1419" s="36"/>
      <c r="N1419" s="36"/>
      <c r="O1419" s="36"/>
      <c r="P1419" s="36"/>
      <c r="Q1419" s="36"/>
      <c r="R1419" s="3"/>
      <c r="S1419" s="106"/>
      <c r="T1419" s="106"/>
      <c r="U1419" s="106"/>
      <c r="V1419" s="106"/>
      <c r="W1419" s="106"/>
      <c r="X1419" s="106"/>
      <c r="Y1419" s="36"/>
      <c r="Z1419" s="36"/>
      <c r="AA1419" s="36"/>
      <c r="AB1419" s="188" t="str">
        <f t="shared" si="147"/>
        <v>or34c15_013.27929</v>
      </c>
      <c r="AC1419" s="188" t="s">
        <v>1585</v>
      </c>
      <c r="AD1419" s="131"/>
      <c r="AE1419" s="131"/>
      <c r="AF1419" s="131"/>
      <c r="AG1419" s="131"/>
      <c r="AH1419" s="131"/>
      <c r="AI1419" s="131"/>
      <c r="AJ1419" s="128" t="str">
        <f t="shared" si="148"/>
        <v/>
      </c>
      <c r="AK1419" s="7" t="str">
        <f>IF(ISNUMBER($AJ1419),INDEX($C$1:$AB$3985,$AJ1419,AK$4),"")</f>
        <v/>
      </c>
      <c r="AL1419" s="7" t="str">
        <f>IF(ISNUMBER($AJ1419),INDEX($C$1:$AB$3985,$AJ1419,AL$4),"")</f>
        <v/>
      </c>
      <c r="AM1419" s="128"/>
      <c r="AN1419" s="128" t="str">
        <f t="shared" si="150"/>
        <v/>
      </c>
      <c r="AO1419" s="7" t="str">
        <f t="shared" si="146"/>
        <v/>
      </c>
      <c r="AP1419" s="10" t="str">
        <f t="shared" si="146"/>
        <v/>
      </c>
      <c r="AQ1419" s="310">
        <f>IF(ISNUMBER(SEARCH($T$30,AO1419)),MAX(AQ$5:AQ1418)+1,0)</f>
        <v>0</v>
      </c>
      <c r="AR1419" s="310">
        <f>IF(ISNUMBER(SEARCH($T$31,AO1419)),MAX(AR$5:AR1418)+1,0)</f>
        <v>0</v>
      </c>
      <c r="AS1419" s="128" t="str">
        <f t="shared" si="149"/>
        <v/>
      </c>
      <c r="AT1419" s="105" t="str">
        <f>IF(ISNUMBER($AS1419),INDEX($C$1:$AB$3985,$AS1419,AT$4),"")</f>
        <v/>
      </c>
      <c r="AU1419" s="128"/>
      <c r="AV1419" s="128" t="str">
        <f t="shared" si="151"/>
        <v/>
      </c>
      <c r="AW1419" s="105" t="str">
        <f>IF(ISNUMBER($AV1419),INDEX($C$1:$AB$3985,$AV1419,AW$4),"")</f>
        <v/>
      </c>
      <c r="AX1419" s="105" t="str">
        <f>IF(ISNUMBER($AV1419),INDEX($C$1:$AB$3985,$AV1419,AX$4),"")</f>
        <v/>
      </c>
      <c r="AY1419" s="128"/>
      <c r="AZ1419" s="128"/>
      <c r="BA1419" s="128" t="str">
        <f t="shared" si="152"/>
        <v/>
      </c>
      <c r="BB1419" s="105" t="str">
        <f>IF(ISNUMBER($BA1419),INDEX($C$1:$AB$3985,$BA1419,BB$4),"")</f>
        <v/>
      </c>
      <c r="BC1419" s="105"/>
    </row>
    <row r="1420" spans="1:55" x14ac:dyDescent="0.25">
      <c r="A1420" s="98"/>
      <c r="B1420" s="98">
        <f>ROW()</f>
        <v>1420</v>
      </c>
      <c r="C1420" s="73"/>
      <c r="D1420" s="179" t="s">
        <v>1492</v>
      </c>
      <c r="E1420" s="175">
        <v>13.9415</v>
      </c>
      <c r="F1420" s="175">
        <v>0</v>
      </c>
      <c r="G1420" s="176" t="s">
        <v>854</v>
      </c>
      <c r="H1420" s="176"/>
      <c r="I1420" s="176"/>
      <c r="J1420" s="172"/>
      <c r="K1420" s="173"/>
      <c r="L1420" s="178"/>
      <c r="M1420" s="36"/>
      <c r="N1420" s="36"/>
      <c r="O1420" s="36"/>
      <c r="P1420" s="36"/>
      <c r="Q1420" s="36"/>
      <c r="R1420" s="3"/>
      <c r="S1420" s="106"/>
      <c r="T1420" s="106"/>
      <c r="U1420" s="106"/>
      <c r="V1420" s="106"/>
      <c r="W1420" s="106"/>
      <c r="X1420" s="106"/>
      <c r="Y1420" s="36"/>
      <c r="Z1420" s="36"/>
      <c r="AA1420" s="36"/>
      <c r="AB1420" s="188" t="str">
        <f t="shared" si="147"/>
        <v>or34c16_013.9415</v>
      </c>
      <c r="AC1420" s="188" t="s">
        <v>1585</v>
      </c>
      <c r="AD1420" s="131"/>
      <c r="AE1420" s="131"/>
      <c r="AF1420" s="131"/>
      <c r="AG1420" s="131"/>
      <c r="AH1420" s="131"/>
      <c r="AI1420" s="131"/>
      <c r="AJ1420" s="128" t="str">
        <f t="shared" si="148"/>
        <v/>
      </c>
      <c r="AK1420" s="7" t="str">
        <f>IF(ISNUMBER($AJ1420),INDEX($C$1:$AB$3985,$AJ1420,AK$4),"")</f>
        <v/>
      </c>
      <c r="AL1420" s="7" t="str">
        <f>IF(ISNUMBER($AJ1420),INDEX($C$1:$AB$3985,$AJ1420,AL$4),"")</f>
        <v/>
      </c>
      <c r="AM1420" s="128"/>
      <c r="AN1420" s="128" t="str">
        <f t="shared" si="150"/>
        <v/>
      </c>
      <c r="AO1420" s="7" t="str">
        <f t="shared" si="146"/>
        <v/>
      </c>
      <c r="AP1420" s="10" t="str">
        <f t="shared" si="146"/>
        <v/>
      </c>
      <c r="AQ1420" s="310">
        <f>IF(ISNUMBER(SEARCH($T$30,AO1420)),MAX(AQ$5:AQ1419)+1,0)</f>
        <v>0</v>
      </c>
      <c r="AR1420" s="310">
        <f>IF(ISNUMBER(SEARCH($T$31,AO1420)),MAX(AR$5:AR1419)+1,0)</f>
        <v>0</v>
      </c>
      <c r="AS1420" s="128" t="str">
        <f t="shared" si="149"/>
        <v/>
      </c>
      <c r="AT1420" s="105" t="str">
        <f>IF(ISNUMBER($AS1420),INDEX($C$1:$AB$3985,$AS1420,AT$4),"")</f>
        <v/>
      </c>
      <c r="AU1420" s="128"/>
      <c r="AV1420" s="128" t="str">
        <f t="shared" si="151"/>
        <v/>
      </c>
      <c r="AW1420" s="105" t="str">
        <f>IF(ISNUMBER($AV1420),INDEX($C$1:$AB$3985,$AV1420,AW$4),"")</f>
        <v/>
      </c>
      <c r="AX1420" s="105" t="str">
        <f>IF(ISNUMBER($AV1420),INDEX($C$1:$AB$3985,$AV1420,AX$4),"")</f>
        <v/>
      </c>
      <c r="AY1420" s="128"/>
      <c r="AZ1420" s="128"/>
      <c r="BA1420" s="128" t="str">
        <f t="shared" si="152"/>
        <v/>
      </c>
      <c r="BB1420" s="105" t="str">
        <f>IF(ISNUMBER($BA1420),INDEX($C$1:$AB$3985,$BA1420,BB$4),"")</f>
        <v/>
      </c>
      <c r="BC1420" s="105"/>
    </row>
    <row r="1421" spans="1:55" x14ac:dyDescent="0.25">
      <c r="A1421" s="98"/>
      <c r="B1421" s="98">
        <f>ROW()</f>
        <v>1421</v>
      </c>
      <c r="C1421" s="73"/>
      <c r="D1421" s="179" t="s">
        <v>1493</v>
      </c>
      <c r="E1421" s="175">
        <v>14.48204</v>
      </c>
      <c r="F1421" s="175">
        <v>0</v>
      </c>
      <c r="G1421" s="176" t="s">
        <v>854</v>
      </c>
      <c r="H1421" s="176"/>
      <c r="I1421" s="176"/>
      <c r="J1421" s="172"/>
      <c r="K1421" s="173"/>
      <c r="L1421" s="178"/>
      <c r="M1421" s="36"/>
      <c r="N1421" s="36"/>
      <c r="O1421" s="36"/>
      <c r="P1421" s="36"/>
      <c r="Q1421" s="36"/>
      <c r="R1421" s="3"/>
      <c r="S1421" s="106"/>
      <c r="T1421" s="106"/>
      <c r="U1421" s="106"/>
      <c r="V1421" s="106"/>
      <c r="W1421" s="106"/>
      <c r="X1421" s="106"/>
      <c r="Y1421" s="36"/>
      <c r="Z1421" s="36"/>
      <c r="AA1421" s="36"/>
      <c r="AB1421" s="188" t="str">
        <f t="shared" si="147"/>
        <v>or34c17_014.48204</v>
      </c>
      <c r="AC1421" s="188" t="s">
        <v>1585</v>
      </c>
      <c r="AD1421" s="131"/>
      <c r="AE1421" s="131"/>
      <c r="AF1421" s="131"/>
      <c r="AG1421" s="131"/>
      <c r="AH1421" s="131"/>
      <c r="AI1421" s="131"/>
      <c r="AJ1421" s="128" t="str">
        <f t="shared" si="148"/>
        <v/>
      </c>
      <c r="AK1421" s="7" t="str">
        <f>IF(ISNUMBER($AJ1421),INDEX($C$1:$AB$3985,$AJ1421,AK$4),"")</f>
        <v/>
      </c>
      <c r="AL1421" s="7" t="str">
        <f>IF(ISNUMBER($AJ1421),INDEX($C$1:$AB$3985,$AJ1421,AL$4),"")</f>
        <v/>
      </c>
      <c r="AM1421" s="128"/>
      <c r="AN1421" s="128" t="str">
        <f t="shared" si="150"/>
        <v/>
      </c>
      <c r="AO1421" s="7" t="str">
        <f t="shared" si="146"/>
        <v/>
      </c>
      <c r="AP1421" s="10" t="str">
        <f t="shared" si="146"/>
        <v/>
      </c>
      <c r="AQ1421" s="310">
        <f>IF(ISNUMBER(SEARCH($T$30,AO1421)),MAX(AQ$5:AQ1420)+1,0)</f>
        <v>0</v>
      </c>
      <c r="AR1421" s="310">
        <f>IF(ISNUMBER(SEARCH($T$31,AO1421)),MAX(AR$5:AR1420)+1,0)</f>
        <v>0</v>
      </c>
      <c r="AS1421" s="128" t="str">
        <f t="shared" si="149"/>
        <v/>
      </c>
      <c r="AT1421" s="105" t="str">
        <f>IF(ISNUMBER($AS1421),INDEX($C$1:$AB$3985,$AS1421,AT$4),"")</f>
        <v/>
      </c>
      <c r="AU1421" s="128"/>
      <c r="AV1421" s="128" t="str">
        <f t="shared" si="151"/>
        <v/>
      </c>
      <c r="AW1421" s="105" t="str">
        <f>IF(ISNUMBER($AV1421),INDEX($C$1:$AB$3985,$AV1421,AW$4),"")</f>
        <v/>
      </c>
      <c r="AX1421" s="105" t="str">
        <f>IF(ISNUMBER($AV1421),INDEX($C$1:$AB$3985,$AV1421,AX$4),"")</f>
        <v/>
      </c>
      <c r="AY1421" s="128"/>
      <c r="AZ1421" s="128"/>
      <c r="BA1421" s="128" t="str">
        <f t="shared" si="152"/>
        <v/>
      </c>
      <c r="BB1421" s="105" t="str">
        <f>IF(ISNUMBER($BA1421),INDEX($C$1:$AB$3985,$BA1421,BB$4),"")</f>
        <v/>
      </c>
      <c r="BC1421" s="105"/>
    </row>
    <row r="1422" spans="1:55" x14ac:dyDescent="0.25">
      <c r="A1422" s="98"/>
      <c r="B1422" s="98">
        <f>ROW()</f>
        <v>1422</v>
      </c>
      <c r="C1422" s="73"/>
      <c r="D1422" s="179" t="s">
        <v>1494</v>
      </c>
      <c r="E1422" s="175">
        <v>14.7928</v>
      </c>
      <c r="F1422" s="175">
        <v>0</v>
      </c>
      <c r="G1422" s="176" t="s">
        <v>854</v>
      </c>
      <c r="H1422" s="176"/>
      <c r="I1422" s="176"/>
      <c r="J1422" s="172"/>
      <c r="K1422" s="173"/>
      <c r="L1422" s="178"/>
      <c r="M1422" s="36"/>
      <c r="N1422" s="36"/>
      <c r="O1422" s="36"/>
      <c r="P1422" s="36"/>
      <c r="Q1422" s="36"/>
      <c r="R1422" s="3"/>
      <c r="S1422" s="106"/>
      <c r="T1422" s="106"/>
      <c r="U1422" s="106"/>
      <c r="V1422" s="106"/>
      <c r="W1422" s="106"/>
      <c r="X1422" s="106"/>
      <c r="Y1422" s="36"/>
      <c r="Z1422" s="36"/>
      <c r="AA1422" s="36"/>
      <c r="AB1422" s="188" t="str">
        <f t="shared" si="147"/>
        <v>or34c18_014.7928</v>
      </c>
      <c r="AC1422" s="188" t="s">
        <v>1585</v>
      </c>
      <c r="AD1422" s="131"/>
      <c r="AE1422" s="131"/>
      <c r="AF1422" s="131"/>
      <c r="AG1422" s="131"/>
      <c r="AH1422" s="131"/>
      <c r="AI1422" s="131"/>
      <c r="AJ1422" s="128" t="str">
        <f t="shared" si="148"/>
        <v/>
      </c>
      <c r="AK1422" s="7" t="str">
        <f>IF(ISNUMBER($AJ1422),INDEX($C$1:$AB$3985,$AJ1422,AK$4),"")</f>
        <v/>
      </c>
      <c r="AL1422" s="7" t="str">
        <f>IF(ISNUMBER($AJ1422),INDEX($C$1:$AB$3985,$AJ1422,AL$4),"")</f>
        <v/>
      </c>
      <c r="AM1422" s="128"/>
      <c r="AN1422" s="128" t="str">
        <f t="shared" si="150"/>
        <v/>
      </c>
      <c r="AO1422" s="7" t="str">
        <f t="shared" si="146"/>
        <v/>
      </c>
      <c r="AP1422" s="10" t="str">
        <f t="shared" si="146"/>
        <v/>
      </c>
      <c r="AQ1422" s="310">
        <f>IF(ISNUMBER(SEARCH($T$30,AO1422)),MAX(AQ$5:AQ1421)+1,0)</f>
        <v>0</v>
      </c>
      <c r="AR1422" s="310">
        <f>IF(ISNUMBER(SEARCH($T$31,AO1422)),MAX(AR$5:AR1421)+1,0)</f>
        <v>0</v>
      </c>
      <c r="AS1422" s="128" t="str">
        <f t="shared" si="149"/>
        <v/>
      </c>
      <c r="AT1422" s="105" t="str">
        <f>IF(ISNUMBER($AS1422),INDEX($C$1:$AB$3985,$AS1422,AT$4),"")</f>
        <v/>
      </c>
      <c r="AU1422" s="128"/>
      <c r="AV1422" s="128" t="str">
        <f t="shared" si="151"/>
        <v/>
      </c>
      <c r="AW1422" s="105" t="str">
        <f>IF(ISNUMBER($AV1422),INDEX($C$1:$AB$3985,$AV1422,AW$4),"")</f>
        <v/>
      </c>
      <c r="AX1422" s="105" t="str">
        <f>IF(ISNUMBER($AV1422),INDEX($C$1:$AB$3985,$AV1422,AX$4),"")</f>
        <v/>
      </c>
      <c r="AY1422" s="128"/>
      <c r="AZ1422" s="128"/>
      <c r="BA1422" s="128" t="str">
        <f t="shared" si="152"/>
        <v/>
      </c>
      <c r="BB1422" s="105" t="str">
        <f>IF(ISNUMBER($BA1422),INDEX($C$1:$AB$3985,$BA1422,BB$4),"")</f>
        <v/>
      </c>
      <c r="BC1422" s="105"/>
    </row>
    <row r="1423" spans="1:55" x14ac:dyDescent="0.25">
      <c r="A1423" s="98"/>
      <c r="B1423" s="98">
        <f>ROW()</f>
        <v>1423</v>
      </c>
      <c r="C1423" s="73"/>
      <c r="D1423" s="179" t="s">
        <v>1495</v>
      </c>
      <c r="E1423" s="175">
        <v>15.04505</v>
      </c>
      <c r="F1423" s="176">
        <v>0</v>
      </c>
      <c r="G1423" s="176" t="s">
        <v>854</v>
      </c>
      <c r="H1423" s="176"/>
      <c r="I1423" s="176"/>
      <c r="J1423" s="172"/>
      <c r="K1423" s="173"/>
      <c r="L1423" s="178"/>
      <c r="R1423" s="3"/>
      <c r="S1423" s="106"/>
      <c r="T1423" s="106"/>
      <c r="U1423" s="106"/>
      <c r="V1423" s="106"/>
      <c r="W1423" s="106"/>
      <c r="X1423" s="106"/>
      <c r="AB1423" s="188" t="str">
        <f t="shared" si="147"/>
        <v>or34c19_015.04505</v>
      </c>
      <c r="AC1423" s="188" t="s">
        <v>1585</v>
      </c>
      <c r="AD1423" s="131"/>
      <c r="AE1423" s="131"/>
      <c r="AF1423" s="131"/>
      <c r="AG1423" s="131"/>
      <c r="AH1423" s="131"/>
      <c r="AI1423" s="131"/>
      <c r="AJ1423" s="128" t="str">
        <f t="shared" si="148"/>
        <v/>
      </c>
      <c r="AK1423" s="7" t="str">
        <f>IF(ISNUMBER($AJ1423),INDEX($C$1:$AB$3985,$AJ1423,AK$4),"")</f>
        <v/>
      </c>
      <c r="AL1423" s="7" t="str">
        <f>IF(ISNUMBER($AJ1423),INDEX($C$1:$AB$3985,$AJ1423,AL$4),"")</f>
        <v/>
      </c>
      <c r="AM1423" s="128"/>
      <c r="AN1423" s="128" t="str">
        <f t="shared" si="150"/>
        <v/>
      </c>
      <c r="AO1423" s="7" t="str">
        <f t="shared" si="146"/>
        <v/>
      </c>
      <c r="AP1423" s="10" t="str">
        <f t="shared" si="146"/>
        <v/>
      </c>
      <c r="AQ1423" s="310">
        <f>IF(ISNUMBER(SEARCH($T$30,AO1423)),MAX(AQ$5:AQ1422)+1,0)</f>
        <v>0</v>
      </c>
      <c r="AR1423" s="310">
        <f>IF(ISNUMBER(SEARCH($T$31,AO1423)),MAX(AR$5:AR1422)+1,0)</f>
        <v>0</v>
      </c>
      <c r="AS1423" s="128" t="str">
        <f t="shared" si="149"/>
        <v/>
      </c>
      <c r="AT1423" s="105" t="str">
        <f>IF(ISNUMBER($AS1423),INDEX($C$1:$AB$3985,$AS1423,AT$4),"")</f>
        <v/>
      </c>
      <c r="AU1423" s="128"/>
      <c r="AV1423" s="128" t="str">
        <f t="shared" si="151"/>
        <v/>
      </c>
      <c r="AW1423" s="105" t="str">
        <f>IF(ISNUMBER($AV1423),INDEX($C$1:$AB$3985,$AV1423,AW$4),"")</f>
        <v/>
      </c>
      <c r="AX1423" s="105" t="str">
        <f>IF(ISNUMBER($AV1423),INDEX($C$1:$AB$3985,$AV1423,AX$4),"")</f>
        <v/>
      </c>
      <c r="AY1423" s="128"/>
      <c r="AZ1423" s="128"/>
      <c r="BA1423" s="128" t="str">
        <f t="shared" si="152"/>
        <v/>
      </c>
      <c r="BB1423" s="105" t="str">
        <f>IF(ISNUMBER($BA1423),INDEX($C$1:$AB$3985,$BA1423,BB$4),"")</f>
        <v/>
      </c>
      <c r="BC1423" s="105"/>
    </row>
    <row r="1424" spans="1:55" x14ac:dyDescent="0.25">
      <c r="A1424" s="98"/>
      <c r="B1424" s="98">
        <f>ROW()</f>
        <v>1424</v>
      </c>
      <c r="C1424" s="73"/>
      <c r="D1424" s="179" t="s">
        <v>1496</v>
      </c>
      <c r="E1424" s="175">
        <v>20.844360000000002</v>
      </c>
      <c r="F1424" s="176">
        <v>0</v>
      </c>
      <c r="G1424" s="176" t="s">
        <v>854</v>
      </c>
      <c r="H1424" s="176"/>
      <c r="I1424" s="176"/>
      <c r="J1424" s="172"/>
      <c r="K1424" s="173"/>
      <c r="L1424" s="178"/>
      <c r="R1424" s="3"/>
      <c r="S1424" s="106"/>
      <c r="T1424" s="106"/>
      <c r="U1424" s="106"/>
      <c r="V1424" s="106"/>
      <c r="W1424" s="106"/>
      <c r="X1424" s="106"/>
      <c r="AB1424" s="188" t="str">
        <f t="shared" si="147"/>
        <v>or35c04_020.84436</v>
      </c>
      <c r="AC1424" s="188" t="s">
        <v>1585</v>
      </c>
      <c r="AD1424" s="131"/>
      <c r="AE1424" s="131"/>
      <c r="AF1424" s="131"/>
      <c r="AG1424" s="131"/>
      <c r="AH1424" s="131"/>
      <c r="AI1424" s="131"/>
      <c r="AJ1424" s="128" t="str">
        <f t="shared" si="148"/>
        <v/>
      </c>
      <c r="AK1424" s="7" t="str">
        <f>IF(ISNUMBER($AJ1424),INDEX($C$1:$AB$3985,$AJ1424,AK$4),"")</f>
        <v/>
      </c>
      <c r="AL1424" s="7" t="str">
        <f>IF(ISNUMBER($AJ1424),INDEX($C$1:$AB$3985,$AJ1424,AL$4),"")</f>
        <v/>
      </c>
      <c r="AM1424" s="128"/>
      <c r="AN1424" s="128" t="str">
        <f t="shared" si="150"/>
        <v/>
      </c>
      <c r="AO1424" s="7" t="str">
        <f t="shared" si="146"/>
        <v/>
      </c>
      <c r="AP1424" s="10" t="str">
        <f t="shared" si="146"/>
        <v/>
      </c>
      <c r="AQ1424" s="310">
        <f>IF(ISNUMBER(SEARCH($T$30,AO1424)),MAX(AQ$5:AQ1423)+1,0)</f>
        <v>0</v>
      </c>
      <c r="AR1424" s="310">
        <f>IF(ISNUMBER(SEARCH($T$31,AO1424)),MAX(AR$5:AR1423)+1,0)</f>
        <v>0</v>
      </c>
      <c r="AS1424" s="128" t="str">
        <f t="shared" si="149"/>
        <v/>
      </c>
      <c r="AT1424" s="105" t="str">
        <f>IF(ISNUMBER($AS1424),INDEX($C$1:$AB$3985,$AS1424,AT$4),"")</f>
        <v/>
      </c>
      <c r="AU1424" s="128"/>
      <c r="AV1424" s="128" t="str">
        <f t="shared" si="151"/>
        <v/>
      </c>
      <c r="AW1424" s="105" t="str">
        <f>IF(ISNUMBER($AV1424),INDEX($C$1:$AB$3985,$AV1424,AW$4),"")</f>
        <v/>
      </c>
      <c r="AX1424" s="105" t="str">
        <f>IF(ISNUMBER($AV1424),INDEX($C$1:$AB$3985,$AV1424,AX$4),"")</f>
        <v/>
      </c>
      <c r="AY1424" s="128"/>
      <c r="AZ1424" s="128"/>
      <c r="BA1424" s="128" t="str">
        <f t="shared" si="152"/>
        <v/>
      </c>
      <c r="BB1424" s="105" t="str">
        <f>IF(ISNUMBER($BA1424),INDEX($C$1:$AB$3985,$BA1424,BB$4),"")</f>
        <v/>
      </c>
      <c r="BC1424" s="105"/>
    </row>
    <row r="1425" spans="1:55" x14ac:dyDescent="0.25">
      <c r="A1425" s="98"/>
      <c r="B1425" s="98">
        <f>ROW()</f>
        <v>1425</v>
      </c>
      <c r="C1425" s="73"/>
      <c r="D1425" s="179" t="s">
        <v>1497</v>
      </c>
      <c r="E1425" s="175">
        <v>20.481619999999999</v>
      </c>
      <c r="F1425" s="176">
        <v>0</v>
      </c>
      <c r="G1425" s="176" t="s">
        <v>854</v>
      </c>
      <c r="H1425" s="176"/>
      <c r="I1425" s="176"/>
      <c r="J1425" s="172"/>
      <c r="K1425" s="173"/>
      <c r="L1425" s="178"/>
      <c r="R1425" s="3"/>
      <c r="S1425" s="106"/>
      <c r="T1425" s="106"/>
      <c r="U1425" s="106"/>
      <c r="V1425" s="106"/>
      <c r="W1425" s="106"/>
      <c r="X1425" s="106"/>
      <c r="AB1425" s="188" t="str">
        <f t="shared" si="147"/>
        <v>or35c05_020.48162</v>
      </c>
      <c r="AC1425" s="188" t="s">
        <v>1585</v>
      </c>
      <c r="AD1425" s="131"/>
      <c r="AE1425" s="131"/>
      <c r="AF1425" s="131"/>
      <c r="AG1425" s="131"/>
      <c r="AH1425" s="131"/>
      <c r="AI1425" s="131"/>
      <c r="AJ1425" s="128" t="str">
        <f t="shared" si="148"/>
        <v/>
      </c>
      <c r="AK1425" s="7" t="str">
        <f>IF(ISNUMBER($AJ1425),INDEX($C$1:$AB$3985,$AJ1425,AK$4),"")</f>
        <v/>
      </c>
      <c r="AL1425" s="7" t="str">
        <f>IF(ISNUMBER($AJ1425),INDEX($C$1:$AB$3985,$AJ1425,AL$4),"")</f>
        <v/>
      </c>
      <c r="AM1425" s="128"/>
      <c r="AN1425" s="128" t="str">
        <f t="shared" si="150"/>
        <v/>
      </c>
      <c r="AO1425" s="7" t="str">
        <f t="shared" si="146"/>
        <v/>
      </c>
      <c r="AP1425" s="10" t="str">
        <f t="shared" si="146"/>
        <v/>
      </c>
      <c r="AQ1425" s="310">
        <f>IF(ISNUMBER(SEARCH($T$30,AO1425)),MAX(AQ$5:AQ1424)+1,0)</f>
        <v>0</v>
      </c>
      <c r="AR1425" s="310">
        <f>IF(ISNUMBER(SEARCH($T$31,AO1425)),MAX(AR$5:AR1424)+1,0)</f>
        <v>0</v>
      </c>
      <c r="AS1425" s="128" t="str">
        <f t="shared" si="149"/>
        <v/>
      </c>
      <c r="AT1425" s="105" t="str">
        <f>IF(ISNUMBER($AS1425),INDEX($C$1:$AB$3985,$AS1425,AT$4),"")</f>
        <v/>
      </c>
      <c r="AU1425" s="128"/>
      <c r="AV1425" s="128" t="str">
        <f t="shared" si="151"/>
        <v/>
      </c>
      <c r="AW1425" s="105" t="str">
        <f>IF(ISNUMBER($AV1425),INDEX($C$1:$AB$3985,$AV1425,AW$4),"")</f>
        <v/>
      </c>
      <c r="AX1425" s="105" t="str">
        <f>IF(ISNUMBER($AV1425),INDEX($C$1:$AB$3985,$AV1425,AX$4),"")</f>
        <v/>
      </c>
      <c r="AY1425" s="128"/>
      <c r="AZ1425" s="128"/>
      <c r="BA1425" s="128" t="str">
        <f t="shared" si="152"/>
        <v/>
      </c>
      <c r="BB1425" s="105" t="str">
        <f>IF(ISNUMBER($BA1425),INDEX($C$1:$AB$3985,$BA1425,BB$4),"")</f>
        <v/>
      </c>
      <c r="BC1425" s="105"/>
    </row>
    <row r="1426" spans="1:55" x14ac:dyDescent="0.25">
      <c r="A1426" s="98"/>
      <c r="B1426" s="98">
        <f>ROW()</f>
        <v>1426</v>
      </c>
      <c r="C1426" s="73"/>
      <c r="D1426" s="179" t="s">
        <v>1498</v>
      </c>
      <c r="E1426" s="175">
        <v>20.043199999999999</v>
      </c>
      <c r="F1426" s="176">
        <v>0</v>
      </c>
      <c r="G1426" s="176" t="s">
        <v>854</v>
      </c>
      <c r="H1426" s="176"/>
      <c r="I1426" s="176"/>
      <c r="J1426" s="172"/>
      <c r="K1426" s="173"/>
      <c r="L1426" s="178"/>
      <c r="R1426" s="3"/>
      <c r="S1426" s="106"/>
      <c r="T1426" s="106"/>
      <c r="U1426" s="106"/>
      <c r="V1426" s="106"/>
      <c r="W1426" s="106"/>
      <c r="X1426" s="106"/>
      <c r="AB1426" s="188" t="str">
        <f t="shared" si="147"/>
        <v>or35c06_020.0432</v>
      </c>
      <c r="AC1426" s="188" t="s">
        <v>1585</v>
      </c>
      <c r="AD1426" s="131"/>
      <c r="AE1426" s="131"/>
      <c r="AF1426" s="131"/>
      <c r="AG1426" s="131"/>
      <c r="AH1426" s="131"/>
      <c r="AI1426" s="131"/>
      <c r="AJ1426" s="128" t="str">
        <f t="shared" si="148"/>
        <v/>
      </c>
      <c r="AK1426" s="7" t="str">
        <f>IF(ISNUMBER($AJ1426),INDEX($C$1:$AB$3985,$AJ1426,AK$4),"")</f>
        <v/>
      </c>
      <c r="AL1426" s="7" t="str">
        <f>IF(ISNUMBER($AJ1426),INDEX($C$1:$AB$3985,$AJ1426,AL$4),"")</f>
        <v/>
      </c>
      <c r="AM1426" s="128"/>
      <c r="AN1426" s="128" t="str">
        <f t="shared" si="150"/>
        <v/>
      </c>
      <c r="AO1426" s="7" t="str">
        <f t="shared" si="146"/>
        <v/>
      </c>
      <c r="AP1426" s="10" t="str">
        <f t="shared" si="146"/>
        <v/>
      </c>
      <c r="AQ1426" s="310">
        <f>IF(ISNUMBER(SEARCH($T$30,AO1426)),MAX(AQ$5:AQ1425)+1,0)</f>
        <v>0</v>
      </c>
      <c r="AR1426" s="310">
        <f>IF(ISNUMBER(SEARCH($T$31,AO1426)),MAX(AR$5:AR1425)+1,0)</f>
        <v>0</v>
      </c>
      <c r="AS1426" s="128" t="str">
        <f t="shared" si="149"/>
        <v/>
      </c>
      <c r="AT1426" s="105" t="str">
        <f>IF(ISNUMBER($AS1426),INDEX($C$1:$AB$3985,$AS1426,AT$4),"")</f>
        <v/>
      </c>
      <c r="AU1426" s="128"/>
      <c r="AV1426" s="128" t="str">
        <f t="shared" si="151"/>
        <v/>
      </c>
      <c r="AW1426" s="105" t="str">
        <f>IF(ISNUMBER($AV1426),INDEX($C$1:$AB$3985,$AV1426,AW$4),"")</f>
        <v/>
      </c>
      <c r="AX1426" s="105" t="str">
        <f>IF(ISNUMBER($AV1426),INDEX($C$1:$AB$3985,$AV1426,AX$4),"")</f>
        <v/>
      </c>
      <c r="AY1426" s="128"/>
      <c r="AZ1426" s="128"/>
      <c r="BA1426" s="128" t="str">
        <f t="shared" si="152"/>
        <v/>
      </c>
      <c r="BB1426" s="105" t="str">
        <f>IF(ISNUMBER($BA1426),INDEX($C$1:$AB$3985,$BA1426,BB$4),"")</f>
        <v/>
      </c>
      <c r="BC1426" s="105"/>
    </row>
    <row r="1427" spans="1:55" x14ac:dyDescent="0.25">
      <c r="A1427" s="98"/>
      <c r="B1427" s="98">
        <f>ROW()</f>
        <v>1427</v>
      </c>
      <c r="C1427" s="73"/>
      <c r="D1427" s="179" t="s">
        <v>1499</v>
      </c>
      <c r="E1427" s="175">
        <v>19.48817</v>
      </c>
      <c r="F1427" s="176">
        <v>0</v>
      </c>
      <c r="G1427" s="176" t="s">
        <v>854</v>
      </c>
      <c r="H1427" s="176"/>
      <c r="I1427" s="176"/>
      <c r="J1427" s="172"/>
      <c r="K1427" s="173"/>
      <c r="L1427" s="178"/>
      <c r="R1427" s="3"/>
      <c r="S1427" s="106"/>
      <c r="T1427" s="106"/>
      <c r="U1427" s="106"/>
      <c r="V1427" s="106"/>
      <c r="W1427" s="106"/>
      <c r="X1427" s="106"/>
      <c r="AB1427" s="188" t="str">
        <f t="shared" si="147"/>
        <v>or35c07_019.48817</v>
      </c>
      <c r="AC1427" s="188" t="s">
        <v>1585</v>
      </c>
      <c r="AD1427" s="131"/>
      <c r="AE1427" s="131"/>
      <c r="AF1427" s="131"/>
      <c r="AG1427" s="131"/>
      <c r="AH1427" s="131"/>
      <c r="AI1427" s="131"/>
      <c r="AJ1427" s="128" t="str">
        <f t="shared" si="148"/>
        <v/>
      </c>
      <c r="AK1427" s="7" t="str">
        <f>IF(ISNUMBER($AJ1427),INDEX($C$1:$AB$3985,$AJ1427,AK$4),"")</f>
        <v/>
      </c>
      <c r="AL1427" s="7" t="str">
        <f>IF(ISNUMBER($AJ1427),INDEX($C$1:$AB$3985,$AJ1427,AL$4),"")</f>
        <v/>
      </c>
      <c r="AM1427" s="128"/>
      <c r="AN1427" s="128" t="str">
        <f t="shared" si="150"/>
        <v/>
      </c>
      <c r="AO1427" s="7" t="str">
        <f t="shared" si="146"/>
        <v/>
      </c>
      <c r="AP1427" s="10" t="str">
        <f t="shared" si="146"/>
        <v/>
      </c>
      <c r="AQ1427" s="310">
        <f>IF(ISNUMBER(SEARCH($T$30,AO1427)),MAX(AQ$5:AQ1426)+1,0)</f>
        <v>0</v>
      </c>
      <c r="AR1427" s="310">
        <f>IF(ISNUMBER(SEARCH($T$31,AO1427)),MAX(AR$5:AR1426)+1,0)</f>
        <v>0</v>
      </c>
      <c r="AS1427" s="128" t="str">
        <f t="shared" si="149"/>
        <v/>
      </c>
      <c r="AT1427" s="105" t="str">
        <f>IF(ISNUMBER($AS1427),INDEX($C$1:$AB$3985,$AS1427,AT$4),"")</f>
        <v/>
      </c>
      <c r="AU1427" s="128"/>
      <c r="AV1427" s="128" t="str">
        <f t="shared" si="151"/>
        <v/>
      </c>
      <c r="AW1427" s="105" t="str">
        <f>IF(ISNUMBER($AV1427),INDEX($C$1:$AB$3985,$AV1427,AW$4),"")</f>
        <v/>
      </c>
      <c r="AX1427" s="105" t="str">
        <f>IF(ISNUMBER($AV1427),INDEX($C$1:$AB$3985,$AV1427,AX$4),"")</f>
        <v/>
      </c>
      <c r="AY1427" s="128"/>
      <c r="AZ1427" s="128"/>
      <c r="BA1427" s="128" t="str">
        <f t="shared" si="152"/>
        <v/>
      </c>
      <c r="BB1427" s="105" t="str">
        <f>IF(ISNUMBER($BA1427),INDEX($C$1:$AB$3985,$BA1427,BB$4),"")</f>
        <v/>
      </c>
      <c r="BC1427" s="105"/>
    </row>
    <row r="1428" spans="1:55" x14ac:dyDescent="0.25">
      <c r="A1428" s="98"/>
      <c r="B1428" s="98">
        <f>ROW()</f>
        <v>1428</v>
      </c>
      <c r="C1428" s="73"/>
      <c r="D1428" s="179" t="s">
        <v>1500</v>
      </c>
      <c r="E1428" s="175">
        <v>18.802679999999999</v>
      </c>
      <c r="F1428" s="176">
        <v>0</v>
      </c>
      <c r="G1428" s="176" t="s">
        <v>854</v>
      </c>
      <c r="H1428" s="176"/>
      <c r="I1428" s="176"/>
      <c r="J1428" s="172"/>
      <c r="K1428" s="173"/>
      <c r="L1428" s="178"/>
      <c r="R1428" s="3"/>
      <c r="S1428" s="106"/>
      <c r="T1428" s="106"/>
      <c r="U1428" s="106"/>
      <c r="V1428" s="106"/>
      <c r="W1428" s="106"/>
      <c r="X1428" s="106"/>
      <c r="AB1428" s="188" t="str">
        <f t="shared" si="147"/>
        <v>or35c08_018.80268</v>
      </c>
      <c r="AC1428" s="188" t="s">
        <v>1585</v>
      </c>
      <c r="AD1428" s="131"/>
      <c r="AE1428" s="131"/>
      <c r="AF1428" s="131"/>
      <c r="AG1428" s="131"/>
      <c r="AH1428" s="131"/>
      <c r="AI1428" s="131"/>
      <c r="AJ1428" s="128" t="str">
        <f t="shared" si="148"/>
        <v/>
      </c>
      <c r="AK1428" s="7" t="str">
        <f>IF(ISNUMBER($AJ1428),INDEX($C$1:$AB$3985,$AJ1428,AK$4),"")</f>
        <v/>
      </c>
      <c r="AL1428" s="7" t="str">
        <f>IF(ISNUMBER($AJ1428),INDEX($C$1:$AB$3985,$AJ1428,AL$4),"")</f>
        <v/>
      </c>
      <c r="AM1428" s="128"/>
      <c r="AN1428" s="128" t="str">
        <f t="shared" si="150"/>
        <v/>
      </c>
      <c r="AO1428" s="7" t="str">
        <f t="shared" si="146"/>
        <v/>
      </c>
      <c r="AP1428" s="10" t="str">
        <f t="shared" si="146"/>
        <v/>
      </c>
      <c r="AQ1428" s="310">
        <f>IF(ISNUMBER(SEARCH($T$30,AO1428)),MAX(AQ$5:AQ1427)+1,0)</f>
        <v>0</v>
      </c>
      <c r="AR1428" s="310">
        <f>IF(ISNUMBER(SEARCH($T$31,AO1428)),MAX(AR$5:AR1427)+1,0)</f>
        <v>0</v>
      </c>
      <c r="AS1428" s="128" t="str">
        <f t="shared" si="149"/>
        <v/>
      </c>
      <c r="AT1428" s="105" t="str">
        <f>IF(ISNUMBER($AS1428),INDEX($C$1:$AB$3985,$AS1428,AT$4),"")</f>
        <v/>
      </c>
      <c r="AU1428" s="128"/>
      <c r="AV1428" s="128" t="str">
        <f t="shared" si="151"/>
        <v/>
      </c>
      <c r="AW1428" s="105" t="str">
        <f>IF(ISNUMBER($AV1428),INDEX($C$1:$AB$3985,$AV1428,AW$4),"")</f>
        <v/>
      </c>
      <c r="AX1428" s="105" t="str">
        <f>IF(ISNUMBER($AV1428),INDEX($C$1:$AB$3985,$AV1428,AX$4),"")</f>
        <v/>
      </c>
      <c r="AY1428" s="128"/>
      <c r="AZ1428" s="128"/>
      <c r="BA1428" s="128" t="str">
        <f t="shared" si="152"/>
        <v/>
      </c>
      <c r="BB1428" s="105" t="str">
        <f>IF(ISNUMBER($BA1428),INDEX($C$1:$AB$3985,$BA1428,BB$4),"")</f>
        <v/>
      </c>
      <c r="BC1428" s="105"/>
    </row>
    <row r="1429" spans="1:55" x14ac:dyDescent="0.25">
      <c r="A1429" s="98"/>
      <c r="B1429" s="98">
        <f>ROW()</f>
        <v>1429</v>
      </c>
      <c r="C1429" s="73"/>
      <c r="D1429" s="179" t="s">
        <v>1501</v>
      </c>
      <c r="E1429" s="175">
        <v>17.746369999999999</v>
      </c>
      <c r="F1429" s="176">
        <v>0</v>
      </c>
      <c r="G1429" s="176" t="s">
        <v>854</v>
      </c>
      <c r="H1429" s="176"/>
      <c r="I1429" s="176"/>
      <c r="J1429" s="172"/>
      <c r="K1429" s="173"/>
      <c r="L1429" s="178"/>
      <c r="R1429" s="3"/>
      <c r="S1429" s="106"/>
      <c r="T1429" s="106"/>
      <c r="U1429" s="106"/>
      <c r="V1429" s="106"/>
      <c r="W1429" s="106"/>
      <c r="X1429" s="106"/>
      <c r="AB1429" s="188" t="str">
        <f t="shared" si="147"/>
        <v>or35c09_017.74637</v>
      </c>
      <c r="AC1429" s="188" t="s">
        <v>1585</v>
      </c>
      <c r="AD1429" s="131"/>
      <c r="AE1429" s="131"/>
      <c r="AF1429" s="131"/>
      <c r="AG1429" s="131"/>
      <c r="AH1429" s="131"/>
      <c r="AI1429" s="131"/>
      <c r="AJ1429" s="128" t="str">
        <f t="shared" si="148"/>
        <v/>
      </c>
      <c r="AK1429" s="7" t="str">
        <f>IF(ISNUMBER($AJ1429),INDEX($C$1:$AB$3985,$AJ1429,AK$4),"")</f>
        <v/>
      </c>
      <c r="AL1429" s="7" t="str">
        <f>IF(ISNUMBER($AJ1429),INDEX($C$1:$AB$3985,$AJ1429,AL$4),"")</f>
        <v/>
      </c>
      <c r="AM1429" s="128"/>
      <c r="AN1429" s="128" t="str">
        <f t="shared" si="150"/>
        <v/>
      </c>
      <c r="AO1429" s="7" t="str">
        <f t="shared" si="146"/>
        <v/>
      </c>
      <c r="AP1429" s="10" t="str">
        <f t="shared" si="146"/>
        <v/>
      </c>
      <c r="AQ1429" s="310">
        <f>IF(ISNUMBER(SEARCH($T$30,AO1429)),MAX(AQ$5:AQ1428)+1,0)</f>
        <v>0</v>
      </c>
      <c r="AR1429" s="310">
        <f>IF(ISNUMBER(SEARCH($T$31,AO1429)),MAX(AR$5:AR1428)+1,0)</f>
        <v>0</v>
      </c>
      <c r="AS1429" s="128" t="str">
        <f t="shared" si="149"/>
        <v/>
      </c>
      <c r="AT1429" s="105" t="str">
        <f>IF(ISNUMBER($AS1429),INDEX($C$1:$AB$3985,$AS1429,AT$4),"")</f>
        <v/>
      </c>
      <c r="AU1429" s="128"/>
      <c r="AV1429" s="128" t="str">
        <f t="shared" si="151"/>
        <v/>
      </c>
      <c r="AW1429" s="105" t="str">
        <f>IF(ISNUMBER($AV1429),INDEX($C$1:$AB$3985,$AV1429,AW$4),"")</f>
        <v/>
      </c>
      <c r="AX1429" s="105" t="str">
        <f>IF(ISNUMBER($AV1429),INDEX($C$1:$AB$3985,$AV1429,AX$4),"")</f>
        <v/>
      </c>
      <c r="AY1429" s="128"/>
      <c r="AZ1429" s="128"/>
      <c r="BA1429" s="128" t="str">
        <f t="shared" si="152"/>
        <v/>
      </c>
      <c r="BB1429" s="105" t="str">
        <f>IF(ISNUMBER($BA1429),INDEX($C$1:$AB$3985,$BA1429,BB$4),"")</f>
        <v/>
      </c>
      <c r="BC1429" s="105"/>
    </row>
    <row r="1430" spans="1:55" x14ac:dyDescent="0.25">
      <c r="A1430" s="98"/>
      <c r="B1430" s="98">
        <f>ROW()</f>
        <v>1430</v>
      </c>
      <c r="C1430" s="73"/>
      <c r="D1430" s="179" t="s">
        <v>1502</v>
      </c>
      <c r="E1430" s="175">
        <v>16.335570000000001</v>
      </c>
      <c r="F1430" s="176">
        <v>0</v>
      </c>
      <c r="G1430" s="176" t="s">
        <v>854</v>
      </c>
      <c r="H1430" s="176"/>
      <c r="I1430" s="176"/>
      <c r="J1430" s="172"/>
      <c r="K1430" s="173"/>
      <c r="L1430" s="178"/>
      <c r="R1430" s="3"/>
      <c r="S1430" s="106"/>
      <c r="T1430" s="106"/>
      <c r="U1430" s="106"/>
      <c r="V1430" s="106"/>
      <c r="W1430" s="106"/>
      <c r="X1430" s="106"/>
      <c r="AB1430" s="188" t="str">
        <f t="shared" si="147"/>
        <v>or35c10_016.33557</v>
      </c>
      <c r="AC1430" s="188" t="s">
        <v>1585</v>
      </c>
      <c r="AD1430" s="131"/>
      <c r="AE1430" s="131"/>
      <c r="AF1430" s="131"/>
      <c r="AG1430" s="131"/>
      <c r="AH1430" s="131"/>
      <c r="AI1430" s="131"/>
      <c r="AJ1430" s="128" t="str">
        <f t="shared" si="148"/>
        <v/>
      </c>
      <c r="AK1430" s="7" t="str">
        <f>IF(ISNUMBER($AJ1430),INDEX($C$1:$AB$3985,$AJ1430,AK$4),"")</f>
        <v/>
      </c>
      <c r="AL1430" s="7" t="str">
        <f>IF(ISNUMBER($AJ1430),INDEX($C$1:$AB$3985,$AJ1430,AL$4),"")</f>
        <v/>
      </c>
      <c r="AM1430" s="128"/>
      <c r="AN1430" s="128" t="str">
        <f t="shared" si="150"/>
        <v/>
      </c>
      <c r="AO1430" s="7" t="str">
        <f t="shared" si="146"/>
        <v/>
      </c>
      <c r="AP1430" s="10" t="str">
        <f t="shared" si="146"/>
        <v/>
      </c>
      <c r="AQ1430" s="310">
        <f>IF(ISNUMBER(SEARCH($T$30,AO1430)),MAX(AQ$5:AQ1429)+1,0)</f>
        <v>0</v>
      </c>
      <c r="AR1430" s="310">
        <f>IF(ISNUMBER(SEARCH($T$31,AO1430)),MAX(AR$5:AR1429)+1,0)</f>
        <v>0</v>
      </c>
      <c r="AS1430" s="128" t="str">
        <f t="shared" si="149"/>
        <v/>
      </c>
      <c r="AT1430" s="105" t="str">
        <f>IF(ISNUMBER($AS1430),INDEX($C$1:$AB$3985,$AS1430,AT$4),"")</f>
        <v/>
      </c>
      <c r="AU1430" s="128"/>
      <c r="AV1430" s="128" t="str">
        <f t="shared" si="151"/>
        <v/>
      </c>
      <c r="AW1430" s="105" t="str">
        <f>IF(ISNUMBER($AV1430),INDEX($C$1:$AB$3985,$AV1430,AW$4),"")</f>
        <v/>
      </c>
      <c r="AX1430" s="105" t="str">
        <f>IF(ISNUMBER($AV1430),INDEX($C$1:$AB$3985,$AV1430,AX$4),"")</f>
        <v/>
      </c>
      <c r="AY1430" s="128"/>
      <c r="AZ1430" s="128"/>
      <c r="BA1430" s="128" t="str">
        <f t="shared" si="152"/>
        <v/>
      </c>
      <c r="BB1430" s="105" t="str">
        <f>IF(ISNUMBER($BA1430),INDEX($C$1:$AB$3985,$BA1430,BB$4),"")</f>
        <v/>
      </c>
      <c r="BC1430" s="105"/>
    </row>
    <row r="1431" spans="1:55" x14ac:dyDescent="0.25">
      <c r="A1431" s="98"/>
      <c r="B1431" s="98">
        <f>ROW()</f>
        <v>1431</v>
      </c>
      <c r="C1431" s="73"/>
      <c r="D1431" s="179" t="s">
        <v>1503</v>
      </c>
      <c r="E1431" s="175">
        <v>15.024749999999999</v>
      </c>
      <c r="F1431" s="176">
        <v>100</v>
      </c>
      <c r="G1431" s="176" t="s">
        <v>853</v>
      </c>
      <c r="H1431" s="176"/>
      <c r="I1431" s="176"/>
      <c r="J1431" s="172"/>
      <c r="K1431" s="173"/>
      <c r="L1431" s="178"/>
      <c r="R1431" s="3"/>
      <c r="S1431" s="106"/>
      <c r="T1431" s="106"/>
      <c r="U1431" s="106"/>
      <c r="V1431" s="106"/>
      <c r="W1431" s="106"/>
      <c r="X1431" s="106"/>
      <c r="AB1431" s="188" t="str">
        <f t="shared" si="147"/>
        <v>or35c11_015.02475</v>
      </c>
      <c r="AC1431" s="188" t="s">
        <v>1585</v>
      </c>
      <c r="AD1431" s="131"/>
      <c r="AE1431" s="131"/>
      <c r="AF1431" s="131"/>
      <c r="AG1431" s="131"/>
      <c r="AH1431" s="131"/>
      <c r="AI1431" s="131"/>
      <c r="AJ1431" s="128" t="str">
        <f t="shared" si="148"/>
        <v/>
      </c>
      <c r="AK1431" s="7" t="str">
        <f>IF(ISNUMBER($AJ1431),INDEX($C$1:$AB$3985,$AJ1431,AK$4),"")</f>
        <v/>
      </c>
      <c r="AL1431" s="7" t="str">
        <f>IF(ISNUMBER($AJ1431),INDEX($C$1:$AB$3985,$AJ1431,AL$4),"")</f>
        <v/>
      </c>
      <c r="AM1431" s="128"/>
      <c r="AN1431" s="128" t="str">
        <f t="shared" si="150"/>
        <v/>
      </c>
      <c r="AO1431" s="7" t="str">
        <f t="shared" si="146"/>
        <v/>
      </c>
      <c r="AP1431" s="10" t="str">
        <f t="shared" si="146"/>
        <v/>
      </c>
      <c r="AQ1431" s="310">
        <f>IF(ISNUMBER(SEARCH($T$30,AO1431)),MAX(AQ$5:AQ1430)+1,0)</f>
        <v>0</v>
      </c>
      <c r="AR1431" s="310">
        <f>IF(ISNUMBER(SEARCH($T$31,AO1431)),MAX(AR$5:AR1430)+1,0)</f>
        <v>0</v>
      </c>
      <c r="AS1431" s="128" t="str">
        <f t="shared" si="149"/>
        <v/>
      </c>
      <c r="AT1431" s="105" t="str">
        <f>IF(ISNUMBER($AS1431),INDEX($C$1:$AB$3985,$AS1431,AT$4),"")</f>
        <v/>
      </c>
      <c r="AU1431" s="128"/>
      <c r="AV1431" s="128" t="str">
        <f t="shared" si="151"/>
        <v/>
      </c>
      <c r="AW1431" s="105" t="str">
        <f>IF(ISNUMBER($AV1431),INDEX($C$1:$AB$3985,$AV1431,AW$4),"")</f>
        <v/>
      </c>
      <c r="AX1431" s="105" t="str">
        <f>IF(ISNUMBER($AV1431),INDEX($C$1:$AB$3985,$AV1431,AX$4),"")</f>
        <v/>
      </c>
      <c r="AY1431" s="128"/>
      <c r="AZ1431" s="128"/>
      <c r="BA1431" s="128" t="str">
        <f t="shared" si="152"/>
        <v/>
      </c>
      <c r="BB1431" s="105" t="str">
        <f>IF(ISNUMBER($BA1431),INDEX($C$1:$AB$3985,$BA1431,BB$4),"")</f>
        <v/>
      </c>
      <c r="BC1431" s="105"/>
    </row>
    <row r="1432" spans="1:55" x14ac:dyDescent="0.25">
      <c r="A1432" s="98"/>
      <c r="B1432" s="98">
        <f>ROW()</f>
        <v>1432</v>
      </c>
      <c r="C1432" s="73"/>
      <c r="D1432" s="179" t="s">
        <v>1504</v>
      </c>
      <c r="E1432" s="175">
        <v>13.87689</v>
      </c>
      <c r="F1432" s="176">
        <v>0</v>
      </c>
      <c r="G1432" s="176" t="s">
        <v>854</v>
      </c>
      <c r="H1432" s="176"/>
      <c r="I1432" s="176"/>
      <c r="J1432" s="172"/>
      <c r="K1432" s="173"/>
      <c r="L1432" s="178"/>
      <c r="R1432" s="3"/>
      <c r="S1432" s="106"/>
      <c r="T1432" s="106"/>
      <c r="U1432" s="106"/>
      <c r="V1432" s="106"/>
      <c r="W1432" s="106"/>
      <c r="X1432" s="106"/>
      <c r="AB1432" s="188" t="str">
        <f t="shared" si="147"/>
        <v>or35c12_013.87689</v>
      </c>
      <c r="AC1432" s="188" t="s">
        <v>1585</v>
      </c>
      <c r="AD1432" s="131"/>
      <c r="AE1432" s="131"/>
      <c r="AF1432" s="131"/>
      <c r="AG1432" s="131"/>
      <c r="AH1432" s="131"/>
      <c r="AI1432" s="131"/>
      <c r="AJ1432" s="128" t="str">
        <f t="shared" si="148"/>
        <v/>
      </c>
      <c r="AK1432" s="7" t="str">
        <f>IF(ISNUMBER($AJ1432),INDEX($C$1:$AB$3985,$AJ1432,AK$4),"")</f>
        <v/>
      </c>
      <c r="AL1432" s="7" t="str">
        <f>IF(ISNUMBER($AJ1432),INDEX($C$1:$AB$3985,$AJ1432,AL$4),"")</f>
        <v/>
      </c>
      <c r="AM1432" s="128"/>
      <c r="AN1432" s="128" t="str">
        <f t="shared" si="150"/>
        <v/>
      </c>
      <c r="AO1432" s="7" t="str">
        <f t="shared" si="146"/>
        <v/>
      </c>
      <c r="AP1432" s="10" t="str">
        <f t="shared" si="146"/>
        <v/>
      </c>
      <c r="AQ1432" s="310">
        <f>IF(ISNUMBER(SEARCH($T$30,AO1432)),MAX(AQ$5:AQ1431)+1,0)</f>
        <v>0</v>
      </c>
      <c r="AR1432" s="310">
        <f>IF(ISNUMBER(SEARCH($T$31,AO1432)),MAX(AR$5:AR1431)+1,0)</f>
        <v>0</v>
      </c>
      <c r="AS1432" s="128" t="str">
        <f t="shared" si="149"/>
        <v/>
      </c>
      <c r="AT1432" s="105" t="str">
        <f>IF(ISNUMBER($AS1432),INDEX($C$1:$AB$3985,$AS1432,AT$4),"")</f>
        <v/>
      </c>
      <c r="AU1432" s="128"/>
      <c r="AV1432" s="128" t="str">
        <f t="shared" si="151"/>
        <v/>
      </c>
      <c r="AW1432" s="105" t="str">
        <f>IF(ISNUMBER($AV1432),INDEX($C$1:$AB$3985,$AV1432,AW$4),"")</f>
        <v/>
      </c>
      <c r="AX1432" s="105" t="str">
        <f>IF(ISNUMBER($AV1432),INDEX($C$1:$AB$3985,$AV1432,AX$4),"")</f>
        <v/>
      </c>
      <c r="AY1432" s="128"/>
      <c r="AZ1432" s="128"/>
      <c r="BA1432" s="128" t="str">
        <f t="shared" si="152"/>
        <v/>
      </c>
      <c r="BB1432" s="105" t="str">
        <f>IF(ISNUMBER($BA1432),INDEX($C$1:$AB$3985,$BA1432,BB$4),"")</f>
        <v/>
      </c>
      <c r="BC1432" s="105"/>
    </row>
    <row r="1433" spans="1:55" x14ac:dyDescent="0.25">
      <c r="A1433" s="98"/>
      <c r="B1433" s="98">
        <f>ROW()</f>
        <v>1433</v>
      </c>
      <c r="C1433" s="73"/>
      <c r="D1433" s="179" t="s">
        <v>1505</v>
      </c>
      <c r="E1433" s="175">
        <v>13.004099999999999</v>
      </c>
      <c r="F1433" s="175">
        <v>0</v>
      </c>
      <c r="G1433" s="176" t="s">
        <v>854</v>
      </c>
      <c r="H1433" s="176"/>
      <c r="I1433" s="176"/>
      <c r="J1433" s="172"/>
      <c r="K1433" s="173"/>
      <c r="L1433" s="178"/>
      <c r="M1433" s="36"/>
      <c r="N1433" s="36"/>
      <c r="O1433" s="36"/>
      <c r="P1433" s="36"/>
      <c r="Q1433" s="36"/>
      <c r="R1433" s="3"/>
      <c r="S1433" s="106"/>
      <c r="T1433" s="106"/>
      <c r="U1433" s="106"/>
      <c r="V1433" s="106"/>
      <c r="W1433" s="106"/>
      <c r="X1433" s="106"/>
      <c r="Y1433" s="36"/>
      <c r="Z1433" s="36"/>
      <c r="AA1433" s="36"/>
      <c r="AB1433" s="188" t="str">
        <f t="shared" si="147"/>
        <v>or35c13_013.0041</v>
      </c>
      <c r="AC1433" s="188" t="s">
        <v>1585</v>
      </c>
      <c r="AD1433" s="131"/>
      <c r="AE1433" s="131"/>
      <c r="AF1433" s="131"/>
      <c r="AG1433" s="131"/>
      <c r="AH1433" s="131"/>
      <c r="AI1433" s="131"/>
      <c r="AJ1433" s="128" t="str">
        <f t="shared" si="148"/>
        <v/>
      </c>
      <c r="AK1433" s="7" t="str">
        <f>IF(ISNUMBER($AJ1433),INDEX($C$1:$AB$3985,$AJ1433,AK$4),"")</f>
        <v/>
      </c>
      <c r="AL1433" s="7" t="str">
        <f>IF(ISNUMBER($AJ1433),INDEX($C$1:$AB$3985,$AJ1433,AL$4),"")</f>
        <v/>
      </c>
      <c r="AM1433" s="128"/>
      <c r="AN1433" s="128" t="str">
        <f t="shared" si="150"/>
        <v/>
      </c>
      <c r="AO1433" s="7" t="str">
        <f t="shared" si="146"/>
        <v/>
      </c>
      <c r="AP1433" s="10" t="str">
        <f t="shared" si="146"/>
        <v/>
      </c>
      <c r="AQ1433" s="310">
        <f>IF(ISNUMBER(SEARCH($T$30,AO1433)),MAX(AQ$5:AQ1432)+1,0)</f>
        <v>0</v>
      </c>
      <c r="AR1433" s="310">
        <f>IF(ISNUMBER(SEARCH($T$31,AO1433)),MAX(AR$5:AR1432)+1,0)</f>
        <v>0</v>
      </c>
      <c r="AS1433" s="128" t="str">
        <f t="shared" si="149"/>
        <v/>
      </c>
      <c r="AT1433" s="105" t="str">
        <f>IF(ISNUMBER($AS1433),INDEX($C$1:$AB$3985,$AS1433,AT$4),"")</f>
        <v/>
      </c>
      <c r="AU1433" s="128"/>
      <c r="AV1433" s="128" t="str">
        <f t="shared" si="151"/>
        <v/>
      </c>
      <c r="AW1433" s="105" t="str">
        <f>IF(ISNUMBER($AV1433),INDEX($C$1:$AB$3985,$AV1433,AW$4),"")</f>
        <v/>
      </c>
      <c r="AX1433" s="105" t="str">
        <f>IF(ISNUMBER($AV1433),INDEX($C$1:$AB$3985,$AV1433,AX$4),"")</f>
        <v/>
      </c>
      <c r="AY1433" s="128"/>
      <c r="AZ1433" s="128"/>
      <c r="BA1433" s="128" t="str">
        <f t="shared" si="152"/>
        <v/>
      </c>
      <c r="BB1433" s="105" t="str">
        <f>IF(ISNUMBER($BA1433),INDEX($C$1:$AB$3985,$BA1433,BB$4),"")</f>
        <v/>
      </c>
      <c r="BC1433" s="105"/>
    </row>
    <row r="1434" spans="1:55" x14ac:dyDescent="0.25">
      <c r="A1434" s="98"/>
      <c r="B1434" s="98">
        <f>ROW()</f>
        <v>1434</v>
      </c>
      <c r="C1434" s="73"/>
      <c r="D1434" s="179" t="s">
        <v>1506</v>
      </c>
      <c r="E1434" s="175">
        <v>12.188750000000001</v>
      </c>
      <c r="F1434" s="175">
        <v>0</v>
      </c>
      <c r="G1434" s="176" t="s">
        <v>854</v>
      </c>
      <c r="H1434" s="176"/>
      <c r="I1434" s="176"/>
      <c r="J1434" s="172"/>
      <c r="K1434" s="173"/>
      <c r="L1434" s="178"/>
      <c r="M1434" s="36"/>
      <c r="N1434" s="36"/>
      <c r="O1434" s="36"/>
      <c r="P1434" s="36"/>
      <c r="Q1434" s="36"/>
      <c r="R1434" s="3"/>
      <c r="S1434" s="106"/>
      <c r="T1434" s="106"/>
      <c r="U1434" s="106"/>
      <c r="V1434" s="106"/>
      <c r="W1434" s="106"/>
      <c r="X1434" s="106"/>
      <c r="Y1434" s="36"/>
      <c r="Z1434" s="36"/>
      <c r="AA1434" s="36"/>
      <c r="AB1434" s="188" t="str">
        <f t="shared" si="147"/>
        <v>or35c14_012.18875</v>
      </c>
      <c r="AC1434" s="188" t="s">
        <v>1585</v>
      </c>
      <c r="AD1434" s="131"/>
      <c r="AE1434" s="131"/>
      <c r="AF1434" s="131"/>
      <c r="AG1434" s="131"/>
      <c r="AH1434" s="131"/>
      <c r="AI1434" s="131"/>
      <c r="AJ1434" s="128" t="str">
        <f t="shared" si="148"/>
        <v/>
      </c>
      <c r="AK1434" s="7" t="str">
        <f>IF(ISNUMBER($AJ1434),INDEX($C$1:$AB$3985,$AJ1434,AK$4),"")</f>
        <v/>
      </c>
      <c r="AL1434" s="7" t="str">
        <f>IF(ISNUMBER($AJ1434),INDEX($C$1:$AB$3985,$AJ1434,AL$4),"")</f>
        <v/>
      </c>
      <c r="AM1434" s="128"/>
      <c r="AN1434" s="128" t="str">
        <f t="shared" si="150"/>
        <v/>
      </c>
      <c r="AO1434" s="7" t="str">
        <f t="shared" si="146"/>
        <v/>
      </c>
      <c r="AP1434" s="10" t="str">
        <f t="shared" si="146"/>
        <v/>
      </c>
      <c r="AQ1434" s="310">
        <f>IF(ISNUMBER(SEARCH($T$30,AO1434)),MAX(AQ$5:AQ1433)+1,0)</f>
        <v>0</v>
      </c>
      <c r="AR1434" s="310">
        <f>IF(ISNUMBER(SEARCH($T$31,AO1434)),MAX(AR$5:AR1433)+1,0)</f>
        <v>0</v>
      </c>
      <c r="AS1434" s="128" t="str">
        <f t="shared" si="149"/>
        <v/>
      </c>
      <c r="AT1434" s="105" t="str">
        <f>IF(ISNUMBER($AS1434),INDEX($C$1:$AB$3985,$AS1434,AT$4),"")</f>
        <v/>
      </c>
      <c r="AU1434" s="128"/>
      <c r="AV1434" s="128" t="str">
        <f t="shared" si="151"/>
        <v/>
      </c>
      <c r="AW1434" s="105" t="str">
        <f>IF(ISNUMBER($AV1434),INDEX($C$1:$AB$3985,$AV1434,AW$4),"")</f>
        <v/>
      </c>
      <c r="AX1434" s="105" t="str">
        <f>IF(ISNUMBER($AV1434),INDEX($C$1:$AB$3985,$AV1434,AX$4),"")</f>
        <v/>
      </c>
      <c r="AY1434" s="128"/>
      <c r="AZ1434" s="128"/>
      <c r="BA1434" s="128" t="str">
        <f t="shared" si="152"/>
        <v/>
      </c>
      <c r="BB1434" s="105" t="str">
        <f>IF(ISNUMBER($BA1434),INDEX($C$1:$AB$3985,$BA1434,BB$4),"")</f>
        <v/>
      </c>
      <c r="BC1434" s="105"/>
    </row>
    <row r="1435" spans="1:55" x14ac:dyDescent="0.25">
      <c r="A1435" s="98"/>
      <c r="B1435" s="98">
        <f>ROW()</f>
        <v>1435</v>
      </c>
      <c r="C1435" s="73"/>
      <c r="D1435" s="179" t="s">
        <v>1507</v>
      </c>
      <c r="E1435" s="175">
        <v>13.08539</v>
      </c>
      <c r="F1435" s="175">
        <v>0</v>
      </c>
      <c r="G1435" s="176" t="s">
        <v>854</v>
      </c>
      <c r="H1435" s="176"/>
      <c r="I1435" s="176"/>
      <c r="J1435" s="172"/>
      <c r="K1435" s="173"/>
      <c r="L1435" s="178"/>
      <c r="M1435" s="36"/>
      <c r="N1435" s="36"/>
      <c r="O1435" s="36"/>
      <c r="P1435" s="36"/>
      <c r="Q1435" s="36"/>
      <c r="R1435" s="3"/>
      <c r="S1435" s="106"/>
      <c r="T1435" s="106"/>
      <c r="U1435" s="106"/>
      <c r="V1435" s="106"/>
      <c r="W1435" s="106"/>
      <c r="X1435" s="106"/>
      <c r="Y1435" s="36"/>
      <c r="Z1435" s="36"/>
      <c r="AA1435" s="36"/>
      <c r="AB1435" s="188" t="str">
        <f t="shared" si="147"/>
        <v>or35c15_013.08539</v>
      </c>
      <c r="AC1435" s="188" t="s">
        <v>1585</v>
      </c>
      <c r="AD1435" s="131"/>
      <c r="AE1435" s="131"/>
      <c r="AF1435" s="131"/>
      <c r="AG1435" s="131"/>
      <c r="AH1435" s="131"/>
      <c r="AI1435" s="131"/>
      <c r="AJ1435" s="128" t="str">
        <f t="shared" si="148"/>
        <v/>
      </c>
      <c r="AK1435" s="7" t="str">
        <f>IF(ISNUMBER($AJ1435),INDEX($C$1:$AB$3985,$AJ1435,AK$4),"")</f>
        <v/>
      </c>
      <c r="AL1435" s="7" t="str">
        <f>IF(ISNUMBER($AJ1435),INDEX($C$1:$AB$3985,$AJ1435,AL$4),"")</f>
        <v/>
      </c>
      <c r="AM1435" s="128"/>
      <c r="AN1435" s="128" t="str">
        <f t="shared" si="150"/>
        <v/>
      </c>
      <c r="AO1435" s="7" t="str">
        <f t="shared" si="146"/>
        <v/>
      </c>
      <c r="AP1435" s="10" t="str">
        <f t="shared" si="146"/>
        <v/>
      </c>
      <c r="AQ1435" s="310">
        <f>IF(ISNUMBER(SEARCH($T$30,AO1435)),MAX(AQ$5:AQ1434)+1,0)</f>
        <v>0</v>
      </c>
      <c r="AR1435" s="310">
        <f>IF(ISNUMBER(SEARCH($T$31,AO1435)),MAX(AR$5:AR1434)+1,0)</f>
        <v>0</v>
      </c>
      <c r="AS1435" s="128" t="str">
        <f t="shared" si="149"/>
        <v/>
      </c>
      <c r="AT1435" s="105" t="str">
        <f>IF(ISNUMBER($AS1435),INDEX($C$1:$AB$3985,$AS1435,AT$4),"")</f>
        <v/>
      </c>
      <c r="AU1435" s="128"/>
      <c r="AV1435" s="128" t="str">
        <f t="shared" si="151"/>
        <v/>
      </c>
      <c r="AW1435" s="105" t="str">
        <f>IF(ISNUMBER($AV1435),INDEX($C$1:$AB$3985,$AV1435,AW$4),"")</f>
        <v/>
      </c>
      <c r="AX1435" s="105" t="str">
        <f>IF(ISNUMBER($AV1435),INDEX($C$1:$AB$3985,$AV1435,AX$4),"")</f>
        <v/>
      </c>
      <c r="AY1435" s="128"/>
      <c r="AZ1435" s="128"/>
      <c r="BA1435" s="128" t="str">
        <f t="shared" si="152"/>
        <v/>
      </c>
      <c r="BB1435" s="105" t="str">
        <f>IF(ISNUMBER($BA1435),INDEX($C$1:$AB$3985,$BA1435,BB$4),"")</f>
        <v/>
      </c>
      <c r="BC1435" s="105"/>
    </row>
    <row r="1436" spans="1:55" x14ac:dyDescent="0.25">
      <c r="A1436" s="98"/>
      <c r="B1436" s="98">
        <f>ROW()</f>
        <v>1436</v>
      </c>
      <c r="C1436" s="73"/>
      <c r="D1436" s="179" t="s">
        <v>1508</v>
      </c>
      <c r="E1436" s="175">
        <v>13.74718</v>
      </c>
      <c r="F1436" s="175">
        <v>0</v>
      </c>
      <c r="G1436" s="176" t="s">
        <v>854</v>
      </c>
      <c r="H1436" s="176"/>
      <c r="I1436" s="176"/>
      <c r="J1436" s="172"/>
      <c r="K1436" s="173"/>
      <c r="L1436" s="178"/>
      <c r="M1436" s="36"/>
      <c r="N1436" s="36"/>
      <c r="O1436" s="36"/>
      <c r="P1436" s="36"/>
      <c r="Q1436" s="36"/>
      <c r="R1436" s="3"/>
      <c r="S1436" s="106"/>
      <c r="T1436" s="106"/>
      <c r="U1436" s="106"/>
      <c r="V1436" s="106"/>
      <c r="W1436" s="106"/>
      <c r="X1436" s="106"/>
      <c r="Y1436" s="36"/>
      <c r="Z1436" s="36"/>
      <c r="AA1436" s="36"/>
      <c r="AB1436" s="188" t="str">
        <f t="shared" si="147"/>
        <v>or35c16_013.74718</v>
      </c>
      <c r="AC1436" s="188" t="s">
        <v>1585</v>
      </c>
      <c r="AD1436" s="131"/>
      <c r="AE1436" s="131"/>
      <c r="AF1436" s="131"/>
      <c r="AG1436" s="131"/>
      <c r="AH1436" s="131"/>
      <c r="AI1436" s="131"/>
      <c r="AJ1436" s="128" t="str">
        <f t="shared" si="148"/>
        <v/>
      </c>
      <c r="AK1436" s="7" t="str">
        <f>IF(ISNUMBER($AJ1436),INDEX($C$1:$AB$3985,$AJ1436,AK$4),"")</f>
        <v/>
      </c>
      <c r="AL1436" s="7" t="str">
        <f>IF(ISNUMBER($AJ1436),INDEX($C$1:$AB$3985,$AJ1436,AL$4),"")</f>
        <v/>
      </c>
      <c r="AM1436" s="128"/>
      <c r="AN1436" s="128" t="str">
        <f t="shared" si="150"/>
        <v/>
      </c>
      <c r="AO1436" s="7" t="str">
        <f t="shared" si="146"/>
        <v/>
      </c>
      <c r="AP1436" s="10" t="str">
        <f t="shared" si="146"/>
        <v/>
      </c>
      <c r="AQ1436" s="310">
        <f>IF(ISNUMBER(SEARCH($T$30,AO1436)),MAX(AQ$5:AQ1435)+1,0)</f>
        <v>0</v>
      </c>
      <c r="AR1436" s="310">
        <f>IF(ISNUMBER(SEARCH($T$31,AO1436)),MAX(AR$5:AR1435)+1,0)</f>
        <v>0</v>
      </c>
      <c r="AS1436" s="128" t="str">
        <f t="shared" si="149"/>
        <v/>
      </c>
      <c r="AT1436" s="105" t="str">
        <f>IF(ISNUMBER($AS1436),INDEX($C$1:$AB$3985,$AS1436,AT$4),"")</f>
        <v/>
      </c>
      <c r="AU1436" s="128"/>
      <c r="AV1436" s="128" t="str">
        <f t="shared" si="151"/>
        <v/>
      </c>
      <c r="AW1436" s="105" t="str">
        <f>IF(ISNUMBER($AV1436),INDEX($C$1:$AB$3985,$AV1436,AW$4),"")</f>
        <v/>
      </c>
      <c r="AX1436" s="105" t="str">
        <f>IF(ISNUMBER($AV1436),INDEX($C$1:$AB$3985,$AV1436,AX$4),"")</f>
        <v/>
      </c>
      <c r="AY1436" s="128"/>
      <c r="AZ1436" s="128"/>
      <c r="BA1436" s="128" t="str">
        <f t="shared" si="152"/>
        <v/>
      </c>
      <c r="BB1436" s="105" t="str">
        <f>IF(ISNUMBER($BA1436),INDEX($C$1:$AB$3985,$BA1436,BB$4),"")</f>
        <v/>
      </c>
      <c r="BC1436" s="105"/>
    </row>
    <row r="1437" spans="1:55" x14ac:dyDescent="0.25">
      <c r="A1437" s="98"/>
      <c r="B1437" s="98">
        <f>ROW()</f>
        <v>1437</v>
      </c>
      <c r="C1437" s="73"/>
      <c r="D1437" s="179" t="s">
        <v>1509</v>
      </c>
      <c r="E1437" s="175">
        <v>14.223739999999999</v>
      </c>
      <c r="F1437" s="175">
        <v>0</v>
      </c>
      <c r="G1437" s="176" t="s">
        <v>854</v>
      </c>
      <c r="H1437" s="176"/>
      <c r="I1437" s="176"/>
      <c r="J1437" s="172"/>
      <c r="K1437" s="173"/>
      <c r="L1437" s="178"/>
      <c r="M1437" s="36"/>
      <c r="N1437" s="36"/>
      <c r="O1437" s="36"/>
      <c r="P1437" s="36"/>
      <c r="Q1437" s="36"/>
      <c r="R1437" s="3"/>
      <c r="S1437" s="106"/>
      <c r="T1437" s="106"/>
      <c r="U1437" s="106"/>
      <c r="V1437" s="106"/>
      <c r="W1437" s="106"/>
      <c r="X1437" s="106"/>
      <c r="Y1437" s="36"/>
      <c r="Z1437" s="36"/>
      <c r="AA1437" s="36"/>
      <c r="AB1437" s="188" t="str">
        <f t="shared" si="147"/>
        <v>or35c17_014.22374</v>
      </c>
      <c r="AC1437" s="188" t="s">
        <v>1585</v>
      </c>
      <c r="AD1437" s="131"/>
      <c r="AE1437" s="131"/>
      <c r="AF1437" s="131"/>
      <c r="AG1437" s="131"/>
      <c r="AH1437" s="131"/>
      <c r="AI1437" s="131"/>
      <c r="AJ1437" s="128" t="str">
        <f t="shared" si="148"/>
        <v/>
      </c>
      <c r="AK1437" s="7" t="str">
        <f>IF(ISNUMBER($AJ1437),INDEX($C$1:$AB$3985,$AJ1437,AK$4),"")</f>
        <v/>
      </c>
      <c r="AL1437" s="7" t="str">
        <f>IF(ISNUMBER($AJ1437),INDEX($C$1:$AB$3985,$AJ1437,AL$4),"")</f>
        <v/>
      </c>
      <c r="AM1437" s="128"/>
      <c r="AN1437" s="128" t="str">
        <f t="shared" si="150"/>
        <v/>
      </c>
      <c r="AO1437" s="7" t="str">
        <f t="shared" si="146"/>
        <v/>
      </c>
      <c r="AP1437" s="10" t="str">
        <f t="shared" si="146"/>
        <v/>
      </c>
      <c r="AQ1437" s="310">
        <f>IF(ISNUMBER(SEARCH($T$30,AO1437)),MAX(AQ$5:AQ1436)+1,0)</f>
        <v>0</v>
      </c>
      <c r="AR1437" s="310">
        <f>IF(ISNUMBER(SEARCH($T$31,AO1437)),MAX(AR$5:AR1436)+1,0)</f>
        <v>0</v>
      </c>
      <c r="AS1437" s="128" t="str">
        <f t="shared" si="149"/>
        <v/>
      </c>
      <c r="AT1437" s="105" t="str">
        <f>IF(ISNUMBER($AS1437),INDEX($C$1:$AB$3985,$AS1437,AT$4),"")</f>
        <v/>
      </c>
      <c r="AU1437" s="128"/>
      <c r="AV1437" s="128" t="str">
        <f t="shared" si="151"/>
        <v/>
      </c>
      <c r="AW1437" s="105" t="str">
        <f>IF(ISNUMBER($AV1437),INDEX($C$1:$AB$3985,$AV1437,AW$4),"")</f>
        <v/>
      </c>
      <c r="AX1437" s="105" t="str">
        <f>IF(ISNUMBER($AV1437),INDEX($C$1:$AB$3985,$AV1437,AX$4),"")</f>
        <v/>
      </c>
      <c r="AY1437" s="128"/>
      <c r="AZ1437" s="128"/>
      <c r="BA1437" s="128" t="str">
        <f t="shared" si="152"/>
        <v/>
      </c>
      <c r="BB1437" s="105" t="str">
        <f>IF(ISNUMBER($BA1437),INDEX($C$1:$AB$3985,$BA1437,BB$4),"")</f>
        <v/>
      </c>
      <c r="BC1437" s="105"/>
    </row>
    <row r="1438" spans="1:55" x14ac:dyDescent="0.25">
      <c r="A1438" s="98"/>
      <c r="B1438" s="98">
        <f>ROW()</f>
        <v>1438</v>
      </c>
      <c r="C1438" s="73"/>
      <c r="D1438" s="179" t="s">
        <v>1510</v>
      </c>
      <c r="E1438" s="175">
        <v>14.471869999999999</v>
      </c>
      <c r="F1438" s="175">
        <v>0</v>
      </c>
      <c r="G1438" s="176" t="s">
        <v>854</v>
      </c>
      <c r="H1438" s="176"/>
      <c r="I1438" s="176"/>
      <c r="J1438" s="172"/>
      <c r="K1438" s="173"/>
      <c r="L1438" s="178"/>
      <c r="M1438" s="36"/>
      <c r="N1438" s="36"/>
      <c r="O1438" s="36"/>
      <c r="P1438" s="36"/>
      <c r="Q1438" s="36"/>
      <c r="R1438" s="3"/>
      <c r="S1438" s="106"/>
      <c r="T1438" s="106"/>
      <c r="U1438" s="106"/>
      <c r="V1438" s="106"/>
      <c r="W1438" s="106"/>
      <c r="X1438" s="106"/>
      <c r="Y1438" s="36"/>
      <c r="Z1438" s="36"/>
      <c r="AA1438" s="36"/>
      <c r="AB1438" s="188" t="str">
        <f t="shared" si="147"/>
        <v>or35c18_014.47187</v>
      </c>
      <c r="AC1438" s="188" t="s">
        <v>1585</v>
      </c>
      <c r="AD1438" s="131"/>
      <c r="AE1438" s="131"/>
      <c r="AF1438" s="131"/>
      <c r="AG1438" s="131"/>
      <c r="AH1438" s="131"/>
      <c r="AI1438" s="131"/>
      <c r="AJ1438" s="128" t="str">
        <f t="shared" si="148"/>
        <v/>
      </c>
      <c r="AK1438" s="7" t="str">
        <f>IF(ISNUMBER($AJ1438),INDEX($C$1:$AB$3985,$AJ1438,AK$4),"")</f>
        <v/>
      </c>
      <c r="AL1438" s="7" t="str">
        <f>IF(ISNUMBER($AJ1438),INDEX($C$1:$AB$3985,$AJ1438,AL$4),"")</f>
        <v/>
      </c>
      <c r="AM1438" s="128"/>
      <c r="AN1438" s="128" t="str">
        <f t="shared" si="150"/>
        <v/>
      </c>
      <c r="AO1438" s="7" t="str">
        <f t="shared" si="146"/>
        <v/>
      </c>
      <c r="AP1438" s="10" t="str">
        <f t="shared" si="146"/>
        <v/>
      </c>
      <c r="AQ1438" s="310">
        <f>IF(ISNUMBER(SEARCH($T$30,AO1438)),MAX(AQ$5:AQ1437)+1,0)</f>
        <v>0</v>
      </c>
      <c r="AR1438" s="310">
        <f>IF(ISNUMBER(SEARCH($T$31,AO1438)),MAX(AR$5:AR1437)+1,0)</f>
        <v>0</v>
      </c>
      <c r="AS1438" s="128" t="str">
        <f t="shared" si="149"/>
        <v/>
      </c>
      <c r="AT1438" s="105" t="str">
        <f>IF(ISNUMBER($AS1438),INDEX($C$1:$AB$3985,$AS1438,AT$4),"")</f>
        <v/>
      </c>
      <c r="AU1438" s="128"/>
      <c r="AV1438" s="128" t="str">
        <f t="shared" si="151"/>
        <v/>
      </c>
      <c r="AW1438" s="105" t="str">
        <f>IF(ISNUMBER($AV1438),INDEX($C$1:$AB$3985,$AV1438,AW$4),"")</f>
        <v/>
      </c>
      <c r="AX1438" s="105" t="str">
        <f>IF(ISNUMBER($AV1438),INDEX($C$1:$AB$3985,$AV1438,AX$4),"")</f>
        <v/>
      </c>
      <c r="AY1438" s="128"/>
      <c r="AZ1438" s="128"/>
      <c r="BA1438" s="128" t="str">
        <f t="shared" si="152"/>
        <v/>
      </c>
      <c r="BB1438" s="105" t="str">
        <f>IF(ISNUMBER($BA1438),INDEX($C$1:$AB$3985,$BA1438,BB$4),"")</f>
        <v/>
      </c>
      <c r="BC1438" s="105"/>
    </row>
    <row r="1439" spans="1:55" x14ac:dyDescent="0.25">
      <c r="A1439" s="98"/>
      <c r="B1439" s="98">
        <f>ROW()</f>
        <v>1439</v>
      </c>
      <c r="C1439" s="73"/>
      <c r="D1439" s="179" t="s">
        <v>1511</v>
      </c>
      <c r="E1439" s="175">
        <v>20.414870000000001</v>
      </c>
      <c r="F1439" s="176">
        <v>0</v>
      </c>
      <c r="G1439" s="176" t="s">
        <v>854</v>
      </c>
      <c r="H1439" s="176"/>
      <c r="I1439" s="176"/>
      <c r="J1439" s="172"/>
      <c r="K1439" s="173"/>
      <c r="L1439" s="178"/>
      <c r="R1439" s="3"/>
      <c r="S1439" s="106"/>
      <c r="T1439" s="106"/>
      <c r="U1439" s="106"/>
      <c r="V1439" s="106"/>
      <c r="W1439" s="106"/>
      <c r="X1439" s="106"/>
      <c r="AB1439" s="188" t="str">
        <f t="shared" si="147"/>
        <v>or36c04_020.41487</v>
      </c>
      <c r="AC1439" s="188" t="s">
        <v>1585</v>
      </c>
      <c r="AD1439" s="131"/>
      <c r="AE1439" s="131"/>
      <c r="AF1439" s="131"/>
      <c r="AG1439" s="131"/>
      <c r="AH1439" s="131"/>
      <c r="AI1439" s="131"/>
      <c r="AJ1439" s="128" t="str">
        <f t="shared" si="148"/>
        <v/>
      </c>
      <c r="AK1439" s="7" t="str">
        <f>IF(ISNUMBER($AJ1439),INDEX($C$1:$AB$3985,$AJ1439,AK$4),"")</f>
        <v/>
      </c>
      <c r="AL1439" s="7" t="str">
        <f>IF(ISNUMBER($AJ1439),INDEX($C$1:$AB$3985,$AJ1439,AL$4),"")</f>
        <v/>
      </c>
      <c r="AM1439" s="128"/>
      <c r="AN1439" s="128" t="str">
        <f t="shared" si="150"/>
        <v/>
      </c>
      <c r="AO1439" s="7" t="str">
        <f t="shared" si="146"/>
        <v/>
      </c>
      <c r="AP1439" s="10" t="str">
        <f t="shared" si="146"/>
        <v/>
      </c>
      <c r="AQ1439" s="310">
        <f>IF(ISNUMBER(SEARCH($T$30,AO1439)),MAX(AQ$5:AQ1438)+1,0)</f>
        <v>0</v>
      </c>
      <c r="AR1439" s="310">
        <f>IF(ISNUMBER(SEARCH($T$31,AO1439)),MAX(AR$5:AR1438)+1,0)</f>
        <v>0</v>
      </c>
      <c r="AS1439" s="128" t="str">
        <f t="shared" si="149"/>
        <v/>
      </c>
      <c r="AT1439" s="105" t="str">
        <f>IF(ISNUMBER($AS1439),INDEX($C$1:$AB$3985,$AS1439,AT$4),"")</f>
        <v/>
      </c>
      <c r="AU1439" s="128"/>
      <c r="AV1439" s="128" t="str">
        <f t="shared" si="151"/>
        <v/>
      </c>
      <c r="AW1439" s="105" t="str">
        <f>IF(ISNUMBER($AV1439),INDEX($C$1:$AB$3985,$AV1439,AW$4),"")</f>
        <v/>
      </c>
      <c r="AX1439" s="105" t="str">
        <f>IF(ISNUMBER($AV1439),INDEX($C$1:$AB$3985,$AV1439,AX$4),"")</f>
        <v/>
      </c>
      <c r="AY1439" s="128"/>
      <c r="AZ1439" s="128"/>
      <c r="BA1439" s="128" t="str">
        <f t="shared" si="152"/>
        <v/>
      </c>
      <c r="BB1439" s="105" t="str">
        <f>IF(ISNUMBER($BA1439),INDEX($C$1:$AB$3985,$BA1439,BB$4),"")</f>
        <v/>
      </c>
      <c r="BC1439" s="105"/>
    </row>
    <row r="1440" spans="1:55" x14ac:dyDescent="0.25">
      <c r="A1440" s="98"/>
      <c r="B1440" s="98">
        <f>ROW()</f>
        <v>1440</v>
      </c>
      <c r="C1440" s="73"/>
      <c r="D1440" s="179" t="s">
        <v>1512</v>
      </c>
      <c r="E1440" s="175">
        <v>19.82734</v>
      </c>
      <c r="F1440" s="176">
        <v>0</v>
      </c>
      <c r="G1440" s="176" t="s">
        <v>854</v>
      </c>
      <c r="H1440" s="176"/>
      <c r="I1440" s="176"/>
      <c r="J1440" s="172"/>
      <c r="K1440" s="173"/>
      <c r="L1440" s="178"/>
      <c r="R1440" s="3"/>
      <c r="S1440" s="106"/>
      <c r="T1440" s="106"/>
      <c r="U1440" s="106"/>
      <c r="V1440" s="106"/>
      <c r="W1440" s="106"/>
      <c r="X1440" s="106"/>
      <c r="AB1440" s="188" t="str">
        <f t="shared" si="147"/>
        <v>or36c05_019.82734</v>
      </c>
      <c r="AC1440" s="188" t="s">
        <v>1585</v>
      </c>
      <c r="AD1440" s="131"/>
      <c r="AE1440" s="131"/>
      <c r="AF1440" s="131"/>
      <c r="AG1440" s="131"/>
      <c r="AH1440" s="131"/>
      <c r="AI1440" s="131"/>
      <c r="AJ1440" s="128" t="str">
        <f t="shared" si="148"/>
        <v/>
      </c>
      <c r="AK1440" s="7" t="str">
        <f>IF(ISNUMBER($AJ1440),INDEX($C$1:$AB$3985,$AJ1440,AK$4),"")</f>
        <v/>
      </c>
      <c r="AL1440" s="7" t="str">
        <f>IF(ISNUMBER($AJ1440),INDEX($C$1:$AB$3985,$AJ1440,AL$4),"")</f>
        <v/>
      </c>
      <c r="AM1440" s="128"/>
      <c r="AN1440" s="128" t="str">
        <f t="shared" si="150"/>
        <v/>
      </c>
      <c r="AO1440" s="7" t="str">
        <f t="shared" si="146"/>
        <v/>
      </c>
      <c r="AP1440" s="10" t="str">
        <f t="shared" si="146"/>
        <v/>
      </c>
      <c r="AQ1440" s="310">
        <f>IF(ISNUMBER(SEARCH($T$30,AO1440)),MAX(AQ$5:AQ1439)+1,0)</f>
        <v>0</v>
      </c>
      <c r="AR1440" s="310">
        <f>IF(ISNUMBER(SEARCH($T$31,AO1440)),MAX(AR$5:AR1439)+1,0)</f>
        <v>0</v>
      </c>
      <c r="AS1440" s="128" t="str">
        <f t="shared" si="149"/>
        <v/>
      </c>
      <c r="AT1440" s="105" t="str">
        <f>IF(ISNUMBER($AS1440),INDEX($C$1:$AB$3985,$AS1440,AT$4),"")</f>
        <v/>
      </c>
      <c r="AU1440" s="128"/>
      <c r="AV1440" s="128" t="str">
        <f t="shared" si="151"/>
        <v/>
      </c>
      <c r="AW1440" s="105" t="str">
        <f>IF(ISNUMBER($AV1440),INDEX($C$1:$AB$3985,$AV1440,AW$4),"")</f>
        <v/>
      </c>
      <c r="AX1440" s="105" t="str">
        <f>IF(ISNUMBER($AV1440),INDEX($C$1:$AB$3985,$AV1440,AX$4),"")</f>
        <v/>
      </c>
      <c r="AY1440" s="128"/>
      <c r="AZ1440" s="128"/>
      <c r="BA1440" s="128" t="str">
        <f t="shared" si="152"/>
        <v/>
      </c>
      <c r="BB1440" s="105" t="str">
        <f>IF(ISNUMBER($BA1440),INDEX($C$1:$AB$3985,$BA1440,BB$4),"")</f>
        <v/>
      </c>
      <c r="BC1440" s="105"/>
    </row>
    <row r="1441" spans="1:55" x14ac:dyDescent="0.25">
      <c r="A1441" s="98"/>
      <c r="B1441" s="98">
        <f>ROW()</f>
        <v>1441</v>
      </c>
      <c r="C1441" s="73"/>
      <c r="D1441" s="179" t="s">
        <v>1513</v>
      </c>
      <c r="E1441" s="175">
        <v>19.357679999999998</v>
      </c>
      <c r="F1441" s="176">
        <v>0</v>
      </c>
      <c r="G1441" s="176" t="s">
        <v>854</v>
      </c>
      <c r="H1441" s="176"/>
      <c r="I1441" s="176"/>
      <c r="J1441" s="172"/>
      <c r="K1441" s="173"/>
      <c r="L1441" s="178"/>
      <c r="R1441" s="3"/>
      <c r="S1441" s="106"/>
      <c r="T1441" s="106"/>
      <c r="U1441" s="106"/>
      <c r="V1441" s="106"/>
      <c r="W1441" s="106"/>
      <c r="X1441" s="106"/>
      <c r="AB1441" s="188" t="str">
        <f t="shared" si="147"/>
        <v>or36c06_019.35768</v>
      </c>
      <c r="AC1441" s="188" t="s">
        <v>1585</v>
      </c>
      <c r="AD1441" s="131"/>
      <c r="AE1441" s="131"/>
      <c r="AF1441" s="131"/>
      <c r="AG1441" s="131"/>
      <c r="AH1441" s="131"/>
      <c r="AI1441" s="131"/>
      <c r="AJ1441" s="128" t="str">
        <f t="shared" si="148"/>
        <v/>
      </c>
      <c r="AK1441" s="7" t="str">
        <f>IF(ISNUMBER($AJ1441),INDEX($C$1:$AB$3985,$AJ1441,AK$4),"")</f>
        <v/>
      </c>
      <c r="AL1441" s="7" t="str">
        <f>IF(ISNUMBER($AJ1441),INDEX($C$1:$AB$3985,$AJ1441,AL$4),"")</f>
        <v/>
      </c>
      <c r="AM1441" s="128"/>
      <c r="AN1441" s="128" t="str">
        <f t="shared" si="150"/>
        <v/>
      </c>
      <c r="AO1441" s="7" t="str">
        <f t="shared" si="146"/>
        <v/>
      </c>
      <c r="AP1441" s="10" t="str">
        <f t="shared" si="146"/>
        <v/>
      </c>
      <c r="AQ1441" s="310">
        <f>IF(ISNUMBER(SEARCH($T$30,AO1441)),MAX(AQ$5:AQ1440)+1,0)</f>
        <v>0</v>
      </c>
      <c r="AR1441" s="310">
        <f>IF(ISNUMBER(SEARCH($T$31,AO1441)),MAX(AR$5:AR1440)+1,0)</f>
        <v>0</v>
      </c>
      <c r="AS1441" s="128" t="str">
        <f t="shared" si="149"/>
        <v/>
      </c>
      <c r="AT1441" s="105" t="str">
        <f>IF(ISNUMBER($AS1441),INDEX($C$1:$AB$3985,$AS1441,AT$4),"")</f>
        <v/>
      </c>
      <c r="AU1441" s="128"/>
      <c r="AV1441" s="128" t="str">
        <f t="shared" si="151"/>
        <v/>
      </c>
      <c r="AW1441" s="105" t="str">
        <f>IF(ISNUMBER($AV1441),INDEX($C$1:$AB$3985,$AV1441,AW$4),"")</f>
        <v/>
      </c>
      <c r="AX1441" s="105" t="str">
        <f>IF(ISNUMBER($AV1441),INDEX($C$1:$AB$3985,$AV1441,AX$4),"")</f>
        <v/>
      </c>
      <c r="AY1441" s="128"/>
      <c r="AZ1441" s="128"/>
      <c r="BA1441" s="128" t="str">
        <f t="shared" si="152"/>
        <v/>
      </c>
      <c r="BB1441" s="105" t="str">
        <f>IF(ISNUMBER($BA1441),INDEX($C$1:$AB$3985,$BA1441,BB$4),"")</f>
        <v/>
      </c>
      <c r="BC1441" s="105"/>
    </row>
    <row r="1442" spans="1:55" x14ac:dyDescent="0.25">
      <c r="A1442" s="98"/>
      <c r="B1442" s="98">
        <f>ROW()</f>
        <v>1442</v>
      </c>
      <c r="C1442" s="73"/>
      <c r="D1442" s="179" t="s">
        <v>1514</v>
      </c>
      <c r="E1442" s="175">
        <v>18.772040000000001</v>
      </c>
      <c r="F1442" s="176">
        <v>0</v>
      </c>
      <c r="G1442" s="176" t="s">
        <v>854</v>
      </c>
      <c r="H1442" s="176"/>
      <c r="I1442" s="176"/>
      <c r="J1442" s="172"/>
      <c r="K1442" s="173"/>
      <c r="L1442" s="178"/>
      <c r="R1442" s="3"/>
      <c r="S1442" s="106"/>
      <c r="T1442" s="106"/>
      <c r="U1442" s="106"/>
      <c r="V1442" s="106"/>
      <c r="W1442" s="106"/>
      <c r="X1442" s="106"/>
      <c r="AB1442" s="188" t="str">
        <f t="shared" si="147"/>
        <v>or36c07_018.77204</v>
      </c>
      <c r="AC1442" s="188" t="s">
        <v>1585</v>
      </c>
      <c r="AD1442" s="131"/>
      <c r="AE1442" s="131"/>
      <c r="AF1442" s="131"/>
      <c r="AG1442" s="131"/>
      <c r="AH1442" s="131"/>
      <c r="AI1442" s="131"/>
      <c r="AJ1442" s="128" t="str">
        <f t="shared" si="148"/>
        <v/>
      </c>
      <c r="AK1442" s="7" t="str">
        <f>IF(ISNUMBER($AJ1442),INDEX($C$1:$AB$3985,$AJ1442,AK$4),"")</f>
        <v/>
      </c>
      <c r="AL1442" s="7" t="str">
        <f>IF(ISNUMBER($AJ1442),INDEX($C$1:$AB$3985,$AJ1442,AL$4),"")</f>
        <v/>
      </c>
      <c r="AM1442" s="128"/>
      <c r="AN1442" s="128" t="str">
        <f t="shared" si="150"/>
        <v/>
      </c>
      <c r="AO1442" s="7" t="str">
        <f t="shared" si="146"/>
        <v/>
      </c>
      <c r="AP1442" s="10" t="str">
        <f t="shared" si="146"/>
        <v/>
      </c>
      <c r="AQ1442" s="310">
        <f>IF(ISNUMBER(SEARCH($T$30,AO1442)),MAX(AQ$5:AQ1441)+1,0)</f>
        <v>0</v>
      </c>
      <c r="AR1442" s="310">
        <f>IF(ISNUMBER(SEARCH($T$31,AO1442)),MAX(AR$5:AR1441)+1,0)</f>
        <v>0</v>
      </c>
      <c r="AS1442" s="128" t="str">
        <f t="shared" si="149"/>
        <v/>
      </c>
      <c r="AT1442" s="105" t="str">
        <f>IF(ISNUMBER($AS1442),INDEX($C$1:$AB$3985,$AS1442,AT$4),"")</f>
        <v/>
      </c>
      <c r="AU1442" s="128"/>
      <c r="AV1442" s="128" t="str">
        <f t="shared" si="151"/>
        <v/>
      </c>
      <c r="AW1442" s="105" t="str">
        <f>IF(ISNUMBER($AV1442),INDEX($C$1:$AB$3985,$AV1442,AW$4),"")</f>
        <v/>
      </c>
      <c r="AX1442" s="105" t="str">
        <f>IF(ISNUMBER($AV1442),INDEX($C$1:$AB$3985,$AV1442,AX$4),"")</f>
        <v/>
      </c>
      <c r="AY1442" s="128"/>
      <c r="AZ1442" s="128"/>
      <c r="BA1442" s="128" t="str">
        <f t="shared" si="152"/>
        <v/>
      </c>
      <c r="BB1442" s="105" t="str">
        <f>IF(ISNUMBER($BA1442),INDEX($C$1:$AB$3985,$BA1442,BB$4),"")</f>
        <v/>
      </c>
      <c r="BC1442" s="105"/>
    </row>
    <row r="1443" spans="1:55" x14ac:dyDescent="0.25">
      <c r="A1443" s="98"/>
      <c r="B1443" s="98">
        <f>ROW()</f>
        <v>1443</v>
      </c>
      <c r="C1443" s="73"/>
      <c r="D1443" s="179" t="s">
        <v>1515</v>
      </c>
      <c r="E1443" s="175">
        <v>18.237939999999998</v>
      </c>
      <c r="F1443" s="176">
        <v>0</v>
      </c>
      <c r="G1443" s="176" t="s">
        <v>854</v>
      </c>
      <c r="H1443" s="176"/>
      <c r="I1443" s="176"/>
      <c r="J1443" s="172"/>
      <c r="K1443" s="173"/>
      <c r="L1443" s="178"/>
      <c r="R1443" s="3"/>
      <c r="S1443" s="106"/>
      <c r="T1443" s="106"/>
      <c r="U1443" s="106"/>
      <c r="V1443" s="106"/>
      <c r="W1443" s="106"/>
      <c r="X1443" s="106"/>
      <c r="AB1443" s="188" t="str">
        <f t="shared" si="147"/>
        <v>or36c08_018.23794</v>
      </c>
      <c r="AC1443" s="188" t="s">
        <v>1585</v>
      </c>
      <c r="AD1443" s="131"/>
      <c r="AE1443" s="131"/>
      <c r="AF1443" s="131"/>
      <c r="AG1443" s="131"/>
      <c r="AH1443" s="131"/>
      <c r="AI1443" s="131"/>
      <c r="AJ1443" s="128" t="str">
        <f t="shared" si="148"/>
        <v/>
      </c>
      <c r="AK1443" s="7" t="str">
        <f>IF(ISNUMBER($AJ1443),INDEX($C$1:$AB$3985,$AJ1443,AK$4),"")</f>
        <v/>
      </c>
      <c r="AL1443" s="7" t="str">
        <f>IF(ISNUMBER($AJ1443),INDEX($C$1:$AB$3985,$AJ1443,AL$4),"")</f>
        <v/>
      </c>
      <c r="AM1443" s="128"/>
      <c r="AN1443" s="128" t="str">
        <f t="shared" si="150"/>
        <v/>
      </c>
      <c r="AO1443" s="7" t="str">
        <f t="shared" si="146"/>
        <v/>
      </c>
      <c r="AP1443" s="10" t="str">
        <f t="shared" si="146"/>
        <v/>
      </c>
      <c r="AQ1443" s="310">
        <f>IF(ISNUMBER(SEARCH($T$30,AO1443)),MAX(AQ$5:AQ1442)+1,0)</f>
        <v>0</v>
      </c>
      <c r="AR1443" s="310">
        <f>IF(ISNUMBER(SEARCH($T$31,AO1443)),MAX(AR$5:AR1442)+1,0)</f>
        <v>0</v>
      </c>
      <c r="AS1443" s="128" t="str">
        <f t="shared" si="149"/>
        <v/>
      </c>
      <c r="AT1443" s="105" t="str">
        <f>IF(ISNUMBER($AS1443),INDEX($C$1:$AB$3985,$AS1443,AT$4),"")</f>
        <v/>
      </c>
      <c r="AU1443" s="128"/>
      <c r="AV1443" s="128" t="str">
        <f t="shared" si="151"/>
        <v/>
      </c>
      <c r="AW1443" s="105" t="str">
        <f>IF(ISNUMBER($AV1443),INDEX($C$1:$AB$3985,$AV1443,AW$4),"")</f>
        <v/>
      </c>
      <c r="AX1443" s="105" t="str">
        <f>IF(ISNUMBER($AV1443),INDEX($C$1:$AB$3985,$AV1443,AX$4),"")</f>
        <v/>
      </c>
      <c r="AY1443" s="128"/>
      <c r="AZ1443" s="128"/>
      <c r="BA1443" s="128" t="str">
        <f t="shared" si="152"/>
        <v/>
      </c>
      <c r="BB1443" s="105" t="str">
        <f>IF(ISNUMBER($BA1443),INDEX($C$1:$AB$3985,$BA1443,BB$4),"")</f>
        <v/>
      </c>
      <c r="BC1443" s="105"/>
    </row>
    <row r="1444" spans="1:55" x14ac:dyDescent="0.25">
      <c r="A1444" s="98"/>
      <c r="B1444" s="98">
        <f>ROW()</f>
        <v>1444</v>
      </c>
      <c r="C1444" s="73"/>
      <c r="D1444" s="179" t="s">
        <v>1516</v>
      </c>
      <c r="E1444" s="175">
        <v>17.418749999999999</v>
      </c>
      <c r="F1444" s="176">
        <v>0</v>
      </c>
      <c r="G1444" s="176" t="s">
        <v>854</v>
      </c>
      <c r="H1444" s="176"/>
      <c r="I1444" s="176"/>
      <c r="J1444" s="172"/>
      <c r="K1444" s="173"/>
      <c r="L1444" s="178"/>
      <c r="R1444" s="3"/>
      <c r="S1444" s="106"/>
      <c r="T1444" s="106"/>
      <c r="U1444" s="106"/>
      <c r="V1444" s="106"/>
      <c r="W1444" s="106"/>
      <c r="X1444" s="106"/>
      <c r="AB1444" s="188" t="str">
        <f t="shared" si="147"/>
        <v>or36c09_017.41875</v>
      </c>
      <c r="AC1444" s="188" t="s">
        <v>1585</v>
      </c>
      <c r="AD1444" s="131"/>
      <c r="AE1444" s="131"/>
      <c r="AF1444" s="131"/>
      <c r="AG1444" s="131"/>
      <c r="AH1444" s="131"/>
      <c r="AI1444" s="131"/>
      <c r="AJ1444" s="128" t="str">
        <f t="shared" si="148"/>
        <v/>
      </c>
      <c r="AK1444" s="7" t="str">
        <f>IF(ISNUMBER($AJ1444),INDEX($C$1:$AB$3985,$AJ1444,AK$4),"")</f>
        <v/>
      </c>
      <c r="AL1444" s="7" t="str">
        <f>IF(ISNUMBER($AJ1444),INDEX($C$1:$AB$3985,$AJ1444,AL$4),"")</f>
        <v/>
      </c>
      <c r="AM1444" s="128"/>
      <c r="AN1444" s="128" t="str">
        <f t="shared" si="150"/>
        <v/>
      </c>
      <c r="AO1444" s="7" t="str">
        <f t="shared" si="146"/>
        <v/>
      </c>
      <c r="AP1444" s="10" t="str">
        <f t="shared" si="146"/>
        <v/>
      </c>
      <c r="AQ1444" s="310">
        <f>IF(ISNUMBER(SEARCH($T$30,AO1444)),MAX(AQ$5:AQ1443)+1,0)</f>
        <v>0</v>
      </c>
      <c r="AR1444" s="310">
        <f>IF(ISNUMBER(SEARCH($T$31,AO1444)),MAX(AR$5:AR1443)+1,0)</f>
        <v>0</v>
      </c>
      <c r="AS1444" s="128" t="str">
        <f t="shared" si="149"/>
        <v/>
      </c>
      <c r="AT1444" s="105" t="str">
        <f>IF(ISNUMBER($AS1444),INDEX($C$1:$AB$3985,$AS1444,AT$4),"")</f>
        <v/>
      </c>
      <c r="AU1444" s="128"/>
      <c r="AV1444" s="128" t="str">
        <f t="shared" si="151"/>
        <v/>
      </c>
      <c r="AW1444" s="105" t="str">
        <f>IF(ISNUMBER($AV1444),INDEX($C$1:$AB$3985,$AV1444,AW$4),"")</f>
        <v/>
      </c>
      <c r="AX1444" s="105" t="str">
        <f>IF(ISNUMBER($AV1444),INDEX($C$1:$AB$3985,$AV1444,AX$4),"")</f>
        <v/>
      </c>
      <c r="AY1444" s="128"/>
      <c r="AZ1444" s="128"/>
      <c r="BA1444" s="128" t="str">
        <f t="shared" si="152"/>
        <v/>
      </c>
      <c r="BB1444" s="105" t="str">
        <f>IF(ISNUMBER($BA1444),INDEX($C$1:$AB$3985,$BA1444,BB$4),"")</f>
        <v/>
      </c>
      <c r="BC1444" s="105"/>
    </row>
    <row r="1445" spans="1:55" x14ac:dyDescent="0.25">
      <c r="A1445" s="98"/>
      <c r="B1445" s="98">
        <f>ROW()</f>
        <v>1445</v>
      </c>
      <c r="C1445" s="73"/>
      <c r="D1445" s="179" t="s">
        <v>1517</v>
      </c>
      <c r="E1445" s="175">
        <v>16.224350000000001</v>
      </c>
      <c r="F1445" s="176">
        <v>0</v>
      </c>
      <c r="G1445" s="176" t="s">
        <v>854</v>
      </c>
      <c r="H1445" s="176"/>
      <c r="I1445" s="176"/>
      <c r="J1445" s="172"/>
      <c r="K1445" s="173"/>
      <c r="L1445" s="178"/>
      <c r="R1445" s="3"/>
      <c r="S1445" s="106"/>
      <c r="T1445" s="106"/>
      <c r="U1445" s="106"/>
      <c r="V1445" s="106"/>
      <c r="W1445" s="106"/>
      <c r="X1445" s="106"/>
      <c r="AB1445" s="188" t="str">
        <f t="shared" si="147"/>
        <v>or36c10_016.22435</v>
      </c>
      <c r="AC1445" s="188" t="s">
        <v>1585</v>
      </c>
      <c r="AD1445" s="131"/>
      <c r="AE1445" s="131"/>
      <c r="AF1445" s="131"/>
      <c r="AG1445" s="131"/>
      <c r="AH1445" s="131"/>
      <c r="AI1445" s="131"/>
      <c r="AJ1445" s="128" t="str">
        <f t="shared" si="148"/>
        <v/>
      </c>
      <c r="AK1445" s="7" t="str">
        <f>IF(ISNUMBER($AJ1445),INDEX($C$1:$AB$3985,$AJ1445,AK$4),"")</f>
        <v/>
      </c>
      <c r="AL1445" s="7" t="str">
        <f>IF(ISNUMBER($AJ1445),INDEX($C$1:$AB$3985,$AJ1445,AL$4),"")</f>
        <v/>
      </c>
      <c r="AM1445" s="128"/>
      <c r="AN1445" s="128" t="str">
        <f t="shared" si="150"/>
        <v/>
      </c>
      <c r="AO1445" s="7" t="str">
        <f t="shared" si="146"/>
        <v/>
      </c>
      <c r="AP1445" s="10" t="str">
        <f t="shared" si="146"/>
        <v/>
      </c>
      <c r="AQ1445" s="310">
        <f>IF(ISNUMBER(SEARCH($T$30,AO1445)),MAX(AQ$5:AQ1444)+1,0)</f>
        <v>0</v>
      </c>
      <c r="AR1445" s="310">
        <f>IF(ISNUMBER(SEARCH($T$31,AO1445)),MAX(AR$5:AR1444)+1,0)</f>
        <v>0</v>
      </c>
      <c r="AS1445" s="128" t="str">
        <f t="shared" si="149"/>
        <v/>
      </c>
      <c r="AT1445" s="105" t="str">
        <f>IF(ISNUMBER($AS1445),INDEX($C$1:$AB$3985,$AS1445,AT$4),"")</f>
        <v/>
      </c>
      <c r="AU1445" s="128"/>
      <c r="AV1445" s="128" t="str">
        <f t="shared" si="151"/>
        <v/>
      </c>
      <c r="AW1445" s="105" t="str">
        <f>IF(ISNUMBER($AV1445),INDEX($C$1:$AB$3985,$AV1445,AW$4),"")</f>
        <v/>
      </c>
      <c r="AX1445" s="105" t="str">
        <f>IF(ISNUMBER($AV1445),INDEX($C$1:$AB$3985,$AV1445,AX$4),"")</f>
        <v/>
      </c>
      <c r="AY1445" s="128"/>
      <c r="AZ1445" s="128"/>
      <c r="BA1445" s="128" t="str">
        <f t="shared" si="152"/>
        <v/>
      </c>
      <c r="BB1445" s="105" t="str">
        <f>IF(ISNUMBER($BA1445),INDEX($C$1:$AB$3985,$BA1445,BB$4),"")</f>
        <v/>
      </c>
      <c r="BC1445" s="105"/>
    </row>
    <row r="1446" spans="1:55" x14ac:dyDescent="0.25">
      <c r="A1446" s="98"/>
      <c r="B1446" s="98">
        <f>ROW()</f>
        <v>1446</v>
      </c>
      <c r="C1446" s="73"/>
      <c r="D1446" s="179" t="s">
        <v>1518</v>
      </c>
      <c r="E1446" s="175">
        <v>15.15143</v>
      </c>
      <c r="F1446" s="176">
        <v>0</v>
      </c>
      <c r="G1446" s="176" t="s">
        <v>854</v>
      </c>
      <c r="H1446" s="176"/>
      <c r="I1446" s="176"/>
      <c r="J1446" s="172"/>
      <c r="K1446" s="173"/>
      <c r="L1446" s="178"/>
      <c r="R1446" s="3"/>
      <c r="S1446" s="106"/>
      <c r="T1446" s="106"/>
      <c r="U1446" s="106"/>
      <c r="V1446" s="106"/>
      <c r="W1446" s="106"/>
      <c r="X1446" s="106"/>
      <c r="AB1446" s="188" t="str">
        <f t="shared" si="147"/>
        <v>or36c11_015.15143</v>
      </c>
      <c r="AC1446" s="188" t="s">
        <v>1585</v>
      </c>
      <c r="AD1446" s="131"/>
      <c r="AE1446" s="131"/>
      <c r="AF1446" s="131"/>
      <c r="AG1446" s="131"/>
      <c r="AH1446" s="131"/>
      <c r="AI1446" s="131"/>
      <c r="AJ1446" s="128" t="str">
        <f t="shared" si="148"/>
        <v/>
      </c>
      <c r="AK1446" s="7" t="str">
        <f>IF(ISNUMBER($AJ1446),INDEX($C$1:$AB$3985,$AJ1446,AK$4),"")</f>
        <v/>
      </c>
      <c r="AL1446" s="7" t="str">
        <f>IF(ISNUMBER($AJ1446),INDEX($C$1:$AB$3985,$AJ1446,AL$4),"")</f>
        <v/>
      </c>
      <c r="AM1446" s="128"/>
      <c r="AN1446" s="128" t="str">
        <f t="shared" si="150"/>
        <v/>
      </c>
      <c r="AO1446" s="7" t="str">
        <f t="shared" si="146"/>
        <v/>
      </c>
      <c r="AP1446" s="10" t="str">
        <f t="shared" si="146"/>
        <v/>
      </c>
      <c r="AQ1446" s="310">
        <f>IF(ISNUMBER(SEARCH($T$30,AO1446)),MAX(AQ$5:AQ1445)+1,0)</f>
        <v>0</v>
      </c>
      <c r="AR1446" s="310">
        <f>IF(ISNUMBER(SEARCH($T$31,AO1446)),MAX(AR$5:AR1445)+1,0)</f>
        <v>0</v>
      </c>
      <c r="AS1446" s="128" t="str">
        <f t="shared" si="149"/>
        <v/>
      </c>
      <c r="AT1446" s="105" t="str">
        <f>IF(ISNUMBER($AS1446),INDEX($C$1:$AB$3985,$AS1446,AT$4),"")</f>
        <v/>
      </c>
      <c r="AU1446" s="128"/>
      <c r="AV1446" s="128" t="str">
        <f t="shared" si="151"/>
        <v/>
      </c>
      <c r="AW1446" s="105" t="str">
        <f>IF(ISNUMBER($AV1446),INDEX($C$1:$AB$3985,$AV1446,AW$4),"")</f>
        <v/>
      </c>
      <c r="AX1446" s="105" t="str">
        <f>IF(ISNUMBER($AV1446),INDEX($C$1:$AB$3985,$AV1446,AX$4),"")</f>
        <v/>
      </c>
      <c r="AY1446" s="128"/>
      <c r="AZ1446" s="128"/>
      <c r="BA1446" s="128" t="str">
        <f t="shared" si="152"/>
        <v/>
      </c>
      <c r="BB1446" s="105" t="str">
        <f>IF(ISNUMBER($BA1446),INDEX($C$1:$AB$3985,$BA1446,BB$4),"")</f>
        <v/>
      </c>
      <c r="BC1446" s="105"/>
    </row>
    <row r="1447" spans="1:55" x14ac:dyDescent="0.25">
      <c r="A1447" s="98"/>
      <c r="B1447" s="98">
        <f>ROW()</f>
        <v>1447</v>
      </c>
      <c r="C1447" s="73"/>
      <c r="D1447" s="179" t="s">
        <v>1519</v>
      </c>
      <c r="E1447" s="175">
        <v>14.04514</v>
      </c>
      <c r="F1447" s="176">
        <v>0</v>
      </c>
      <c r="G1447" s="176" t="s">
        <v>854</v>
      </c>
      <c r="H1447" s="176"/>
      <c r="I1447" s="176"/>
      <c r="J1447" s="172"/>
      <c r="K1447" s="173"/>
      <c r="L1447" s="178"/>
      <c r="R1447" s="3"/>
      <c r="S1447" s="106"/>
      <c r="T1447" s="106"/>
      <c r="U1447" s="106"/>
      <c r="V1447" s="106"/>
      <c r="W1447" s="106"/>
      <c r="X1447" s="106"/>
      <c r="AB1447" s="188" t="str">
        <f t="shared" si="147"/>
        <v>or36c12_014.04514</v>
      </c>
      <c r="AC1447" s="188" t="s">
        <v>1585</v>
      </c>
      <c r="AD1447" s="131"/>
      <c r="AE1447" s="131"/>
      <c r="AF1447" s="131"/>
      <c r="AG1447" s="131"/>
      <c r="AH1447" s="131"/>
      <c r="AI1447" s="131"/>
      <c r="AJ1447" s="128" t="str">
        <f t="shared" si="148"/>
        <v/>
      </c>
      <c r="AK1447" s="7" t="str">
        <f>IF(ISNUMBER($AJ1447),INDEX($C$1:$AB$3985,$AJ1447,AK$4),"")</f>
        <v/>
      </c>
      <c r="AL1447" s="7" t="str">
        <f>IF(ISNUMBER($AJ1447),INDEX($C$1:$AB$3985,$AJ1447,AL$4),"")</f>
        <v/>
      </c>
      <c r="AM1447" s="128"/>
      <c r="AN1447" s="128" t="str">
        <f t="shared" si="150"/>
        <v/>
      </c>
      <c r="AO1447" s="7" t="str">
        <f t="shared" si="146"/>
        <v/>
      </c>
      <c r="AP1447" s="10" t="str">
        <f t="shared" si="146"/>
        <v/>
      </c>
      <c r="AQ1447" s="310">
        <f>IF(ISNUMBER(SEARCH($T$30,AO1447)),MAX(AQ$5:AQ1446)+1,0)</f>
        <v>0</v>
      </c>
      <c r="AR1447" s="310">
        <f>IF(ISNUMBER(SEARCH($T$31,AO1447)),MAX(AR$5:AR1446)+1,0)</f>
        <v>0</v>
      </c>
      <c r="AS1447" s="128" t="str">
        <f t="shared" si="149"/>
        <v/>
      </c>
      <c r="AT1447" s="105" t="str">
        <f>IF(ISNUMBER($AS1447),INDEX($C$1:$AB$3985,$AS1447,AT$4),"")</f>
        <v/>
      </c>
      <c r="AU1447" s="128"/>
      <c r="AV1447" s="128" t="str">
        <f t="shared" si="151"/>
        <v/>
      </c>
      <c r="AW1447" s="105" t="str">
        <f>IF(ISNUMBER($AV1447),INDEX($C$1:$AB$3985,$AV1447,AW$4),"")</f>
        <v/>
      </c>
      <c r="AX1447" s="105" t="str">
        <f>IF(ISNUMBER($AV1447),INDEX($C$1:$AB$3985,$AV1447,AX$4),"")</f>
        <v/>
      </c>
      <c r="AY1447" s="128"/>
      <c r="AZ1447" s="128"/>
      <c r="BA1447" s="128" t="str">
        <f t="shared" si="152"/>
        <v/>
      </c>
      <c r="BB1447" s="105" t="str">
        <f>IF(ISNUMBER($BA1447),INDEX($C$1:$AB$3985,$BA1447,BB$4),"")</f>
        <v/>
      </c>
      <c r="BC1447" s="105"/>
    </row>
    <row r="1448" spans="1:55" x14ac:dyDescent="0.25">
      <c r="A1448" s="98"/>
      <c r="B1448" s="98">
        <f>ROW()</f>
        <v>1448</v>
      </c>
      <c r="C1448" s="73"/>
      <c r="D1448" s="179" t="s">
        <v>1520</v>
      </c>
      <c r="E1448" s="175">
        <v>12.94496</v>
      </c>
      <c r="F1448" s="176">
        <v>0</v>
      </c>
      <c r="G1448" s="176" t="s">
        <v>854</v>
      </c>
      <c r="H1448" s="176"/>
      <c r="I1448" s="176"/>
      <c r="J1448" s="172"/>
      <c r="K1448" s="173"/>
      <c r="L1448" s="178"/>
      <c r="R1448" s="3"/>
      <c r="S1448" s="106"/>
      <c r="T1448" s="106"/>
      <c r="U1448" s="106"/>
      <c r="V1448" s="106"/>
      <c r="W1448" s="106"/>
      <c r="X1448" s="106"/>
      <c r="AB1448" s="188" t="str">
        <f t="shared" si="147"/>
        <v>or36c13_012.94496</v>
      </c>
      <c r="AC1448" s="188" t="s">
        <v>1585</v>
      </c>
      <c r="AD1448" s="131"/>
      <c r="AE1448" s="131"/>
      <c r="AF1448" s="131"/>
      <c r="AG1448" s="131"/>
      <c r="AH1448" s="131"/>
      <c r="AI1448" s="131"/>
      <c r="AJ1448" s="128" t="str">
        <f t="shared" si="148"/>
        <v/>
      </c>
      <c r="AK1448" s="7" t="str">
        <f>IF(ISNUMBER($AJ1448),INDEX($C$1:$AB$3985,$AJ1448,AK$4),"")</f>
        <v/>
      </c>
      <c r="AL1448" s="7" t="str">
        <f>IF(ISNUMBER($AJ1448),INDEX($C$1:$AB$3985,$AJ1448,AL$4),"")</f>
        <v/>
      </c>
      <c r="AM1448" s="128"/>
      <c r="AN1448" s="128" t="str">
        <f t="shared" si="150"/>
        <v/>
      </c>
      <c r="AO1448" s="7" t="str">
        <f t="shared" si="146"/>
        <v/>
      </c>
      <c r="AP1448" s="10" t="str">
        <f t="shared" si="146"/>
        <v/>
      </c>
      <c r="AQ1448" s="310">
        <f>IF(ISNUMBER(SEARCH($T$30,AO1448)),MAX(AQ$5:AQ1447)+1,0)</f>
        <v>0</v>
      </c>
      <c r="AR1448" s="310">
        <f>IF(ISNUMBER(SEARCH($T$31,AO1448)),MAX(AR$5:AR1447)+1,0)</f>
        <v>0</v>
      </c>
      <c r="AS1448" s="128" t="str">
        <f t="shared" si="149"/>
        <v/>
      </c>
      <c r="AT1448" s="105" t="str">
        <f>IF(ISNUMBER($AS1448),INDEX($C$1:$AB$3985,$AS1448,AT$4),"")</f>
        <v/>
      </c>
      <c r="AU1448" s="128"/>
      <c r="AV1448" s="128" t="str">
        <f t="shared" si="151"/>
        <v/>
      </c>
      <c r="AW1448" s="105" t="str">
        <f>IF(ISNUMBER($AV1448),INDEX($C$1:$AB$3985,$AV1448,AW$4),"")</f>
        <v/>
      </c>
      <c r="AX1448" s="105" t="str">
        <f>IF(ISNUMBER($AV1448),INDEX($C$1:$AB$3985,$AV1448,AX$4),"")</f>
        <v/>
      </c>
      <c r="AY1448" s="128"/>
      <c r="AZ1448" s="128"/>
      <c r="BA1448" s="128" t="str">
        <f t="shared" si="152"/>
        <v/>
      </c>
      <c r="BB1448" s="105" t="str">
        <f>IF(ISNUMBER($BA1448),INDEX($C$1:$AB$3985,$BA1448,BB$4),"")</f>
        <v/>
      </c>
      <c r="BC1448" s="105"/>
    </row>
    <row r="1449" spans="1:55" x14ac:dyDescent="0.25">
      <c r="A1449" s="98"/>
      <c r="B1449" s="98">
        <f>ROW()</f>
        <v>1449</v>
      </c>
      <c r="C1449" s="73"/>
      <c r="D1449" s="179" t="s">
        <v>1521</v>
      </c>
      <c r="E1449" s="175">
        <v>11.94858</v>
      </c>
      <c r="F1449" s="175">
        <v>0</v>
      </c>
      <c r="G1449" s="176" t="s">
        <v>854</v>
      </c>
      <c r="H1449" s="176"/>
      <c r="I1449" s="176"/>
      <c r="J1449" s="172"/>
      <c r="K1449" s="173"/>
      <c r="L1449" s="178"/>
      <c r="M1449" s="36"/>
      <c r="N1449" s="36"/>
      <c r="O1449" s="36"/>
      <c r="P1449" s="36"/>
      <c r="Q1449" s="36"/>
      <c r="R1449" s="3"/>
      <c r="S1449" s="106"/>
      <c r="T1449" s="106"/>
      <c r="U1449" s="106"/>
      <c r="V1449" s="106"/>
      <c r="W1449" s="106"/>
      <c r="X1449" s="106"/>
      <c r="Y1449" s="36"/>
      <c r="Z1449" s="36"/>
      <c r="AA1449" s="36"/>
      <c r="AB1449" s="188" t="str">
        <f t="shared" si="147"/>
        <v>or36c14_011.94858</v>
      </c>
      <c r="AC1449" s="188" t="s">
        <v>1585</v>
      </c>
      <c r="AD1449" s="131"/>
      <c r="AE1449" s="131"/>
      <c r="AF1449" s="131"/>
      <c r="AG1449" s="131"/>
      <c r="AH1449" s="131"/>
      <c r="AI1449" s="131"/>
      <c r="AJ1449" s="128" t="str">
        <f t="shared" si="148"/>
        <v/>
      </c>
      <c r="AK1449" s="7" t="str">
        <f>IF(ISNUMBER($AJ1449),INDEX($C$1:$AB$3985,$AJ1449,AK$4),"")</f>
        <v/>
      </c>
      <c r="AL1449" s="7" t="str">
        <f>IF(ISNUMBER($AJ1449),INDEX($C$1:$AB$3985,$AJ1449,AL$4),"")</f>
        <v/>
      </c>
      <c r="AM1449" s="128"/>
      <c r="AN1449" s="128" t="str">
        <f t="shared" si="150"/>
        <v/>
      </c>
      <c r="AO1449" s="7" t="str">
        <f t="shared" si="146"/>
        <v/>
      </c>
      <c r="AP1449" s="10" t="str">
        <f t="shared" si="146"/>
        <v/>
      </c>
      <c r="AQ1449" s="310">
        <f>IF(ISNUMBER(SEARCH($T$30,AO1449)),MAX(AQ$5:AQ1448)+1,0)</f>
        <v>0</v>
      </c>
      <c r="AR1449" s="310">
        <f>IF(ISNUMBER(SEARCH($T$31,AO1449)),MAX(AR$5:AR1448)+1,0)</f>
        <v>0</v>
      </c>
      <c r="AS1449" s="128" t="str">
        <f t="shared" si="149"/>
        <v/>
      </c>
      <c r="AT1449" s="105" t="str">
        <f>IF(ISNUMBER($AS1449),INDEX($C$1:$AB$3985,$AS1449,AT$4),"")</f>
        <v/>
      </c>
      <c r="AU1449" s="128"/>
      <c r="AV1449" s="128" t="str">
        <f t="shared" si="151"/>
        <v/>
      </c>
      <c r="AW1449" s="105" t="str">
        <f>IF(ISNUMBER($AV1449),INDEX($C$1:$AB$3985,$AV1449,AW$4),"")</f>
        <v/>
      </c>
      <c r="AX1449" s="105" t="str">
        <f>IF(ISNUMBER($AV1449),INDEX($C$1:$AB$3985,$AV1449,AX$4),"")</f>
        <v/>
      </c>
      <c r="AY1449" s="128"/>
      <c r="AZ1449" s="128"/>
      <c r="BA1449" s="128" t="str">
        <f t="shared" si="152"/>
        <v/>
      </c>
      <c r="BB1449" s="105" t="str">
        <f>IF(ISNUMBER($BA1449),INDEX($C$1:$AB$3985,$BA1449,BB$4),"")</f>
        <v/>
      </c>
      <c r="BC1449" s="105"/>
    </row>
    <row r="1450" spans="1:55" x14ac:dyDescent="0.25">
      <c r="A1450" s="98"/>
      <c r="B1450" s="98">
        <f>ROW()</f>
        <v>1450</v>
      </c>
      <c r="C1450" s="73"/>
      <c r="D1450" s="179" t="s">
        <v>1522</v>
      </c>
      <c r="E1450" s="175">
        <v>12.93787</v>
      </c>
      <c r="F1450" s="175">
        <v>0</v>
      </c>
      <c r="G1450" s="176" t="s">
        <v>854</v>
      </c>
      <c r="H1450" s="176"/>
      <c r="I1450" s="176"/>
      <c r="J1450" s="172"/>
      <c r="K1450" s="173"/>
      <c r="L1450" s="178"/>
      <c r="M1450" s="36"/>
      <c r="N1450" s="36"/>
      <c r="O1450" s="36"/>
      <c r="P1450" s="36"/>
      <c r="Q1450" s="36"/>
      <c r="R1450" s="3"/>
      <c r="S1450" s="106"/>
      <c r="T1450" s="106"/>
      <c r="U1450" s="106"/>
      <c r="V1450" s="106"/>
      <c r="W1450" s="106"/>
      <c r="X1450" s="106"/>
      <c r="Y1450" s="36"/>
      <c r="Z1450" s="36"/>
      <c r="AA1450" s="36"/>
      <c r="AB1450" s="188" t="str">
        <f t="shared" si="147"/>
        <v>or36c15_012.93787</v>
      </c>
      <c r="AC1450" s="188" t="s">
        <v>1585</v>
      </c>
      <c r="AD1450" s="131"/>
      <c r="AE1450" s="131"/>
      <c r="AF1450" s="131"/>
      <c r="AG1450" s="131"/>
      <c r="AH1450" s="131"/>
      <c r="AI1450" s="131"/>
      <c r="AJ1450" s="128" t="str">
        <f t="shared" si="148"/>
        <v/>
      </c>
      <c r="AK1450" s="7" t="str">
        <f>IF(ISNUMBER($AJ1450),INDEX($C$1:$AB$3985,$AJ1450,AK$4),"")</f>
        <v/>
      </c>
      <c r="AL1450" s="7" t="str">
        <f>IF(ISNUMBER($AJ1450),INDEX($C$1:$AB$3985,$AJ1450,AL$4),"")</f>
        <v/>
      </c>
      <c r="AM1450" s="128"/>
      <c r="AN1450" s="128" t="str">
        <f t="shared" si="150"/>
        <v/>
      </c>
      <c r="AO1450" s="7" t="str">
        <f t="shared" si="146"/>
        <v/>
      </c>
      <c r="AP1450" s="10" t="str">
        <f t="shared" si="146"/>
        <v/>
      </c>
      <c r="AQ1450" s="310">
        <f>IF(ISNUMBER(SEARCH($T$30,AO1450)),MAX(AQ$5:AQ1449)+1,0)</f>
        <v>0</v>
      </c>
      <c r="AR1450" s="310">
        <f>IF(ISNUMBER(SEARCH($T$31,AO1450)),MAX(AR$5:AR1449)+1,0)</f>
        <v>0</v>
      </c>
      <c r="AS1450" s="128" t="str">
        <f t="shared" si="149"/>
        <v/>
      </c>
      <c r="AT1450" s="105" t="str">
        <f>IF(ISNUMBER($AS1450),INDEX($C$1:$AB$3985,$AS1450,AT$4),"")</f>
        <v/>
      </c>
      <c r="AU1450" s="128"/>
      <c r="AV1450" s="128" t="str">
        <f t="shared" si="151"/>
        <v/>
      </c>
      <c r="AW1450" s="105" t="str">
        <f>IF(ISNUMBER($AV1450),INDEX($C$1:$AB$3985,$AV1450,AW$4),"")</f>
        <v/>
      </c>
      <c r="AX1450" s="105" t="str">
        <f>IF(ISNUMBER($AV1450),INDEX($C$1:$AB$3985,$AV1450,AX$4),"")</f>
        <v/>
      </c>
      <c r="AY1450" s="128"/>
      <c r="AZ1450" s="128"/>
      <c r="BA1450" s="128" t="str">
        <f t="shared" si="152"/>
        <v/>
      </c>
      <c r="BB1450" s="105" t="str">
        <f>IF(ISNUMBER($BA1450),INDEX($C$1:$AB$3985,$BA1450,BB$4),"")</f>
        <v/>
      </c>
      <c r="BC1450" s="105"/>
    </row>
    <row r="1451" spans="1:55" x14ac:dyDescent="0.25">
      <c r="A1451" s="98"/>
      <c r="B1451" s="98">
        <f>ROW()</f>
        <v>1451</v>
      </c>
      <c r="C1451" s="73"/>
      <c r="D1451" s="179" t="s">
        <v>1523</v>
      </c>
      <c r="E1451" s="175">
        <v>13.5435</v>
      </c>
      <c r="F1451" s="175">
        <v>0</v>
      </c>
      <c r="G1451" s="176" t="s">
        <v>854</v>
      </c>
      <c r="H1451" s="176"/>
      <c r="I1451" s="176"/>
      <c r="J1451" s="172"/>
      <c r="K1451" s="173"/>
      <c r="L1451" s="178"/>
      <c r="M1451" s="36"/>
      <c r="N1451" s="36"/>
      <c r="O1451" s="36"/>
      <c r="P1451" s="36"/>
      <c r="Q1451" s="36"/>
      <c r="R1451" s="3"/>
      <c r="S1451" s="106"/>
      <c r="T1451" s="106"/>
      <c r="U1451" s="106"/>
      <c r="V1451" s="106"/>
      <c r="W1451" s="106"/>
      <c r="X1451" s="106"/>
      <c r="Y1451" s="36"/>
      <c r="Z1451" s="36"/>
      <c r="AA1451" s="36"/>
      <c r="AB1451" s="188" t="str">
        <f t="shared" si="147"/>
        <v>or36c16_013.5435</v>
      </c>
      <c r="AC1451" s="188" t="s">
        <v>1585</v>
      </c>
      <c r="AD1451" s="131"/>
      <c r="AE1451" s="131"/>
      <c r="AF1451" s="131"/>
      <c r="AG1451" s="131"/>
      <c r="AH1451" s="131"/>
      <c r="AI1451" s="131"/>
      <c r="AJ1451" s="128" t="str">
        <f t="shared" si="148"/>
        <v/>
      </c>
      <c r="AK1451" s="7" t="str">
        <f>IF(ISNUMBER($AJ1451),INDEX($C$1:$AB$3985,$AJ1451,AK$4),"")</f>
        <v/>
      </c>
      <c r="AL1451" s="7" t="str">
        <f>IF(ISNUMBER($AJ1451),INDEX($C$1:$AB$3985,$AJ1451,AL$4),"")</f>
        <v/>
      </c>
      <c r="AM1451" s="128"/>
      <c r="AN1451" s="128" t="str">
        <f t="shared" si="150"/>
        <v/>
      </c>
      <c r="AO1451" s="7" t="str">
        <f t="shared" si="146"/>
        <v/>
      </c>
      <c r="AP1451" s="10" t="str">
        <f t="shared" si="146"/>
        <v/>
      </c>
      <c r="AQ1451" s="310">
        <f>IF(ISNUMBER(SEARCH($T$30,AO1451)),MAX(AQ$5:AQ1450)+1,0)</f>
        <v>0</v>
      </c>
      <c r="AR1451" s="310">
        <f>IF(ISNUMBER(SEARCH($T$31,AO1451)),MAX(AR$5:AR1450)+1,0)</f>
        <v>0</v>
      </c>
      <c r="AS1451" s="128" t="str">
        <f t="shared" si="149"/>
        <v/>
      </c>
      <c r="AT1451" s="105" t="str">
        <f>IF(ISNUMBER($AS1451),INDEX($C$1:$AB$3985,$AS1451,AT$4),"")</f>
        <v/>
      </c>
      <c r="AU1451" s="128"/>
      <c r="AV1451" s="128" t="str">
        <f t="shared" si="151"/>
        <v/>
      </c>
      <c r="AW1451" s="105" t="str">
        <f>IF(ISNUMBER($AV1451),INDEX($C$1:$AB$3985,$AV1451,AW$4),"")</f>
        <v/>
      </c>
      <c r="AX1451" s="105" t="str">
        <f>IF(ISNUMBER($AV1451),INDEX($C$1:$AB$3985,$AV1451,AX$4),"")</f>
        <v/>
      </c>
      <c r="AY1451" s="128"/>
      <c r="AZ1451" s="128"/>
      <c r="BA1451" s="128" t="str">
        <f t="shared" si="152"/>
        <v/>
      </c>
      <c r="BB1451" s="105" t="str">
        <f>IF(ISNUMBER($BA1451),INDEX($C$1:$AB$3985,$BA1451,BB$4),"")</f>
        <v/>
      </c>
      <c r="BC1451" s="105"/>
    </row>
    <row r="1452" spans="1:55" x14ac:dyDescent="0.25">
      <c r="A1452" s="98"/>
      <c r="B1452" s="98">
        <f>ROW()</f>
        <v>1452</v>
      </c>
      <c r="C1452" s="73"/>
      <c r="D1452" s="179" t="s">
        <v>1524</v>
      </c>
      <c r="E1452" s="175">
        <v>13.999370000000001</v>
      </c>
      <c r="F1452" s="175">
        <v>0</v>
      </c>
      <c r="G1452" s="176" t="s">
        <v>854</v>
      </c>
      <c r="H1452" s="176"/>
      <c r="I1452" s="176"/>
      <c r="J1452" s="172"/>
      <c r="K1452" s="173"/>
      <c r="L1452" s="178"/>
      <c r="M1452" s="36"/>
      <c r="N1452" s="36"/>
      <c r="O1452" s="36"/>
      <c r="P1452" s="36"/>
      <c r="Q1452" s="36"/>
      <c r="R1452" s="3"/>
      <c r="S1452" s="106"/>
      <c r="T1452" s="106"/>
      <c r="U1452" s="106"/>
      <c r="V1452" s="106"/>
      <c r="W1452" s="106"/>
      <c r="X1452" s="106"/>
      <c r="Y1452" s="36"/>
      <c r="Z1452" s="36"/>
      <c r="AA1452" s="36"/>
      <c r="AB1452" s="188" t="str">
        <f t="shared" si="147"/>
        <v>or36c17_013.99937</v>
      </c>
      <c r="AC1452" s="188" t="s">
        <v>1585</v>
      </c>
      <c r="AD1452" s="131"/>
      <c r="AE1452" s="131"/>
      <c r="AF1452" s="131"/>
      <c r="AG1452" s="131"/>
      <c r="AH1452" s="131"/>
      <c r="AI1452" s="131"/>
      <c r="AJ1452" s="128" t="str">
        <f t="shared" si="148"/>
        <v/>
      </c>
      <c r="AK1452" s="7" t="str">
        <f>IF(ISNUMBER($AJ1452),INDEX($C$1:$AB$3985,$AJ1452,AK$4),"")</f>
        <v/>
      </c>
      <c r="AL1452" s="7" t="str">
        <f>IF(ISNUMBER($AJ1452),INDEX($C$1:$AB$3985,$AJ1452,AL$4),"")</f>
        <v/>
      </c>
      <c r="AM1452" s="128"/>
      <c r="AN1452" s="128" t="str">
        <f t="shared" si="150"/>
        <v/>
      </c>
      <c r="AO1452" s="7" t="str">
        <f t="shared" si="146"/>
        <v/>
      </c>
      <c r="AP1452" s="10" t="str">
        <f t="shared" si="146"/>
        <v/>
      </c>
      <c r="AQ1452" s="310">
        <f>IF(ISNUMBER(SEARCH($T$30,AO1452)),MAX(AQ$5:AQ1451)+1,0)</f>
        <v>0</v>
      </c>
      <c r="AR1452" s="310">
        <f>IF(ISNUMBER(SEARCH($T$31,AO1452)),MAX(AR$5:AR1451)+1,0)</f>
        <v>0</v>
      </c>
      <c r="AS1452" s="128" t="str">
        <f t="shared" si="149"/>
        <v/>
      </c>
      <c r="AT1452" s="105" t="str">
        <f>IF(ISNUMBER($AS1452),INDEX($C$1:$AB$3985,$AS1452,AT$4),"")</f>
        <v/>
      </c>
      <c r="AU1452" s="128"/>
      <c r="AV1452" s="128" t="str">
        <f t="shared" si="151"/>
        <v/>
      </c>
      <c r="AW1452" s="105" t="str">
        <f>IF(ISNUMBER($AV1452),INDEX($C$1:$AB$3985,$AV1452,AW$4),"")</f>
        <v/>
      </c>
      <c r="AX1452" s="105" t="str">
        <f>IF(ISNUMBER($AV1452),INDEX($C$1:$AB$3985,$AV1452,AX$4),"")</f>
        <v/>
      </c>
      <c r="AY1452" s="128"/>
      <c r="AZ1452" s="128"/>
      <c r="BA1452" s="128" t="str">
        <f t="shared" si="152"/>
        <v/>
      </c>
      <c r="BB1452" s="105" t="str">
        <f>IF(ISNUMBER($BA1452),INDEX($C$1:$AB$3985,$BA1452,BB$4),"")</f>
        <v/>
      </c>
      <c r="BC1452" s="105"/>
    </row>
    <row r="1453" spans="1:55" x14ac:dyDescent="0.25">
      <c r="A1453" s="98"/>
      <c r="B1453" s="98">
        <f>ROW()</f>
        <v>1453</v>
      </c>
      <c r="C1453" s="73"/>
      <c r="D1453" s="179" t="s">
        <v>1525</v>
      </c>
      <c r="E1453" s="175">
        <v>14.30184</v>
      </c>
      <c r="F1453" s="175">
        <v>0</v>
      </c>
      <c r="G1453" s="176" t="s">
        <v>854</v>
      </c>
      <c r="H1453" s="176"/>
      <c r="I1453" s="176"/>
      <c r="J1453" s="172"/>
      <c r="K1453" s="173"/>
      <c r="L1453" s="178"/>
      <c r="M1453" s="36"/>
      <c r="N1453" s="36"/>
      <c r="O1453" s="36"/>
      <c r="P1453" s="36"/>
      <c r="Q1453" s="36"/>
      <c r="R1453" s="3"/>
      <c r="S1453" s="106"/>
      <c r="T1453" s="106"/>
      <c r="U1453" s="106"/>
      <c r="V1453" s="106"/>
      <c r="W1453" s="106"/>
      <c r="X1453" s="106"/>
      <c r="Y1453" s="36"/>
      <c r="Z1453" s="36"/>
      <c r="AA1453" s="36"/>
      <c r="AB1453" s="188" t="str">
        <f t="shared" si="147"/>
        <v>or36c18_014.30184</v>
      </c>
      <c r="AC1453" s="188" t="s">
        <v>1585</v>
      </c>
      <c r="AD1453" s="131"/>
      <c r="AE1453" s="131"/>
      <c r="AF1453" s="131"/>
      <c r="AG1453" s="131"/>
      <c r="AH1453" s="131"/>
      <c r="AI1453" s="131"/>
      <c r="AJ1453" s="128" t="str">
        <f t="shared" si="148"/>
        <v/>
      </c>
      <c r="AK1453" s="7" t="str">
        <f>IF(ISNUMBER($AJ1453),INDEX($C$1:$AB$3985,$AJ1453,AK$4),"")</f>
        <v/>
      </c>
      <c r="AL1453" s="7" t="str">
        <f>IF(ISNUMBER($AJ1453),INDEX($C$1:$AB$3985,$AJ1453,AL$4),"")</f>
        <v/>
      </c>
      <c r="AM1453" s="128"/>
      <c r="AN1453" s="128" t="str">
        <f t="shared" si="150"/>
        <v/>
      </c>
      <c r="AO1453" s="7" t="str">
        <f t="shared" si="146"/>
        <v/>
      </c>
      <c r="AP1453" s="10" t="str">
        <f t="shared" si="146"/>
        <v/>
      </c>
      <c r="AQ1453" s="310">
        <f>IF(ISNUMBER(SEARCH($T$30,AO1453)),MAX(AQ$5:AQ1452)+1,0)</f>
        <v>0</v>
      </c>
      <c r="AR1453" s="310">
        <f>IF(ISNUMBER(SEARCH($T$31,AO1453)),MAX(AR$5:AR1452)+1,0)</f>
        <v>0</v>
      </c>
      <c r="AS1453" s="128" t="str">
        <f t="shared" si="149"/>
        <v/>
      </c>
      <c r="AT1453" s="105" t="str">
        <f>IF(ISNUMBER($AS1453),INDEX($C$1:$AB$3985,$AS1453,AT$4),"")</f>
        <v/>
      </c>
      <c r="AU1453" s="128"/>
      <c r="AV1453" s="128" t="str">
        <f t="shared" si="151"/>
        <v/>
      </c>
      <c r="AW1453" s="105" t="str">
        <f>IF(ISNUMBER($AV1453),INDEX($C$1:$AB$3985,$AV1453,AW$4),"")</f>
        <v/>
      </c>
      <c r="AX1453" s="105" t="str">
        <f>IF(ISNUMBER($AV1453),INDEX($C$1:$AB$3985,$AV1453,AX$4),"")</f>
        <v/>
      </c>
      <c r="AY1453" s="128"/>
      <c r="AZ1453" s="128"/>
      <c r="BA1453" s="128" t="str">
        <f t="shared" si="152"/>
        <v/>
      </c>
      <c r="BB1453" s="105" t="str">
        <f>IF(ISNUMBER($BA1453),INDEX($C$1:$AB$3985,$BA1453,BB$4),"")</f>
        <v/>
      </c>
      <c r="BC1453" s="105"/>
    </row>
    <row r="1454" spans="1:55" x14ac:dyDescent="0.25">
      <c r="A1454" s="98"/>
      <c r="B1454" s="98">
        <f>ROW()</f>
        <v>1454</v>
      </c>
      <c r="C1454" s="73"/>
      <c r="D1454" s="179" t="s">
        <v>1526</v>
      </c>
      <c r="E1454" s="175">
        <v>18.73498</v>
      </c>
      <c r="F1454" s="175">
        <v>0</v>
      </c>
      <c r="G1454" s="176" t="s">
        <v>854</v>
      </c>
      <c r="H1454" s="176"/>
      <c r="I1454" s="176"/>
      <c r="J1454" s="172"/>
      <c r="K1454" s="173"/>
      <c r="L1454" s="178"/>
      <c r="M1454" s="36"/>
      <c r="N1454" s="36"/>
      <c r="O1454" s="36"/>
      <c r="P1454" s="36"/>
      <c r="Q1454" s="36"/>
      <c r="R1454" s="3"/>
      <c r="S1454" s="106"/>
      <c r="T1454" s="106"/>
      <c r="U1454" s="106"/>
      <c r="V1454" s="106"/>
      <c r="W1454" s="106"/>
      <c r="X1454" s="106"/>
      <c r="Y1454" s="36"/>
      <c r="Z1454" s="36"/>
      <c r="AA1454" s="36"/>
      <c r="AB1454" s="188" t="str">
        <f t="shared" si="147"/>
        <v>or37c05_018.73498</v>
      </c>
      <c r="AC1454" s="188" t="s">
        <v>1585</v>
      </c>
      <c r="AD1454" s="131"/>
      <c r="AE1454" s="131"/>
      <c r="AF1454" s="131"/>
      <c r="AG1454" s="131"/>
      <c r="AH1454" s="131"/>
      <c r="AI1454" s="131"/>
      <c r="AJ1454" s="128" t="str">
        <f t="shared" si="148"/>
        <v/>
      </c>
      <c r="AK1454" s="7" t="str">
        <f>IF(ISNUMBER($AJ1454),INDEX($C$1:$AB$3985,$AJ1454,AK$4),"")</f>
        <v/>
      </c>
      <c r="AL1454" s="7" t="str">
        <f>IF(ISNUMBER($AJ1454),INDEX($C$1:$AB$3985,$AJ1454,AL$4),"")</f>
        <v/>
      </c>
      <c r="AM1454" s="128"/>
      <c r="AN1454" s="128" t="str">
        <f t="shared" si="150"/>
        <v/>
      </c>
      <c r="AO1454" s="7" t="str">
        <f t="shared" si="146"/>
        <v/>
      </c>
      <c r="AP1454" s="10" t="str">
        <f t="shared" si="146"/>
        <v/>
      </c>
      <c r="AQ1454" s="310">
        <f>IF(ISNUMBER(SEARCH($T$30,AO1454)),MAX(AQ$5:AQ1453)+1,0)</f>
        <v>0</v>
      </c>
      <c r="AR1454" s="310">
        <f>IF(ISNUMBER(SEARCH($T$31,AO1454)),MAX(AR$5:AR1453)+1,0)</f>
        <v>0</v>
      </c>
      <c r="AS1454" s="128" t="str">
        <f t="shared" si="149"/>
        <v/>
      </c>
      <c r="AT1454" s="105" t="str">
        <f>IF(ISNUMBER($AS1454),INDEX($C$1:$AB$3985,$AS1454,AT$4),"")</f>
        <v/>
      </c>
      <c r="AU1454" s="128"/>
      <c r="AV1454" s="128" t="str">
        <f t="shared" si="151"/>
        <v/>
      </c>
      <c r="AW1454" s="105" t="str">
        <f>IF(ISNUMBER($AV1454),INDEX($C$1:$AB$3985,$AV1454,AW$4),"")</f>
        <v/>
      </c>
      <c r="AX1454" s="105" t="str">
        <f>IF(ISNUMBER($AV1454),INDEX($C$1:$AB$3985,$AV1454,AX$4),"")</f>
        <v/>
      </c>
      <c r="AY1454" s="128"/>
      <c r="AZ1454" s="128"/>
      <c r="BA1454" s="128" t="str">
        <f t="shared" si="152"/>
        <v/>
      </c>
      <c r="BB1454" s="105" t="str">
        <f>IF(ISNUMBER($BA1454),INDEX($C$1:$AB$3985,$BA1454,BB$4),"")</f>
        <v/>
      </c>
      <c r="BC1454" s="105"/>
    </row>
    <row r="1455" spans="1:55" x14ac:dyDescent="0.25">
      <c r="A1455" s="98"/>
      <c r="B1455" s="98">
        <f>ROW()</f>
        <v>1455</v>
      </c>
      <c r="C1455" s="73"/>
      <c r="D1455" s="179" t="s">
        <v>1527</v>
      </c>
      <c r="E1455" s="175">
        <v>18.393560000000001</v>
      </c>
      <c r="F1455" s="175">
        <v>0</v>
      </c>
      <c r="G1455" s="176" t="s">
        <v>854</v>
      </c>
      <c r="H1455" s="176"/>
      <c r="I1455" s="176"/>
      <c r="J1455" s="172"/>
      <c r="K1455" s="173"/>
      <c r="L1455" s="178"/>
      <c r="M1455" s="36"/>
      <c r="N1455" s="36"/>
      <c r="O1455" s="36"/>
      <c r="P1455" s="36"/>
      <c r="Q1455" s="36"/>
      <c r="R1455" s="3"/>
      <c r="S1455" s="106"/>
      <c r="T1455" s="106"/>
      <c r="U1455" s="106"/>
      <c r="V1455" s="106"/>
      <c r="W1455" s="106"/>
      <c r="X1455" s="106"/>
      <c r="Y1455" s="36"/>
      <c r="Z1455" s="36"/>
      <c r="AA1455" s="36"/>
      <c r="AB1455" s="188" t="str">
        <f t="shared" si="147"/>
        <v>or37c06_018.39356</v>
      </c>
      <c r="AC1455" s="188" t="s">
        <v>1585</v>
      </c>
      <c r="AD1455" s="131"/>
      <c r="AE1455" s="131"/>
      <c r="AF1455" s="131"/>
      <c r="AG1455" s="131"/>
      <c r="AH1455" s="131"/>
      <c r="AI1455" s="131"/>
      <c r="AJ1455" s="128" t="str">
        <f t="shared" si="148"/>
        <v/>
      </c>
      <c r="AK1455" s="7" t="str">
        <f>IF(ISNUMBER($AJ1455),INDEX($C$1:$AB$3985,$AJ1455,AK$4),"")</f>
        <v/>
      </c>
      <c r="AL1455" s="7" t="str">
        <f>IF(ISNUMBER($AJ1455),INDEX($C$1:$AB$3985,$AJ1455,AL$4),"")</f>
        <v/>
      </c>
      <c r="AM1455" s="128"/>
      <c r="AN1455" s="128" t="str">
        <f t="shared" si="150"/>
        <v/>
      </c>
      <c r="AO1455" s="7" t="str">
        <f t="shared" si="146"/>
        <v/>
      </c>
      <c r="AP1455" s="10" t="str">
        <f t="shared" si="146"/>
        <v/>
      </c>
      <c r="AQ1455" s="310">
        <f>IF(ISNUMBER(SEARCH($T$30,AO1455)),MAX(AQ$5:AQ1454)+1,0)</f>
        <v>0</v>
      </c>
      <c r="AR1455" s="310">
        <f>IF(ISNUMBER(SEARCH($T$31,AO1455)),MAX(AR$5:AR1454)+1,0)</f>
        <v>0</v>
      </c>
      <c r="AS1455" s="128" t="str">
        <f t="shared" si="149"/>
        <v/>
      </c>
      <c r="AT1455" s="105" t="str">
        <f>IF(ISNUMBER($AS1455),INDEX($C$1:$AB$3985,$AS1455,AT$4),"")</f>
        <v/>
      </c>
      <c r="AU1455" s="128"/>
      <c r="AV1455" s="128" t="str">
        <f t="shared" si="151"/>
        <v/>
      </c>
      <c r="AW1455" s="105" t="str">
        <f>IF(ISNUMBER($AV1455),INDEX($C$1:$AB$3985,$AV1455,AW$4),"")</f>
        <v/>
      </c>
      <c r="AX1455" s="105" t="str">
        <f>IF(ISNUMBER($AV1455),INDEX($C$1:$AB$3985,$AV1455,AX$4),"")</f>
        <v/>
      </c>
      <c r="AY1455" s="128"/>
      <c r="AZ1455" s="128"/>
      <c r="BA1455" s="128" t="str">
        <f t="shared" si="152"/>
        <v/>
      </c>
      <c r="BB1455" s="105" t="str">
        <f>IF(ISNUMBER($BA1455),INDEX($C$1:$AB$3985,$BA1455,BB$4),"")</f>
        <v/>
      </c>
      <c r="BC1455" s="105"/>
    </row>
    <row r="1456" spans="1:55" x14ac:dyDescent="0.25">
      <c r="A1456" s="98"/>
      <c r="B1456" s="98">
        <f>ROW()</f>
        <v>1456</v>
      </c>
      <c r="C1456" s="73"/>
      <c r="D1456" s="179" t="s">
        <v>1528</v>
      </c>
      <c r="E1456" s="175">
        <v>17.987079999999999</v>
      </c>
      <c r="F1456" s="175">
        <v>0</v>
      </c>
      <c r="G1456" s="176" t="s">
        <v>854</v>
      </c>
      <c r="H1456" s="176"/>
      <c r="I1456" s="176"/>
      <c r="J1456" s="172"/>
      <c r="K1456" s="173"/>
      <c r="L1456" s="178"/>
      <c r="M1456" s="36"/>
      <c r="N1456" s="36"/>
      <c r="O1456" s="36"/>
      <c r="P1456" s="36"/>
      <c r="Q1456" s="36"/>
      <c r="R1456" s="3"/>
      <c r="S1456" s="106"/>
      <c r="T1456" s="106"/>
      <c r="U1456" s="106"/>
      <c r="V1456" s="106"/>
      <c r="W1456" s="106"/>
      <c r="X1456" s="106"/>
      <c r="Y1456" s="36"/>
      <c r="Z1456" s="36"/>
      <c r="AA1456" s="36"/>
      <c r="AB1456" s="188" t="str">
        <f t="shared" si="147"/>
        <v>or37c07_017.98708</v>
      </c>
      <c r="AC1456" s="188" t="s">
        <v>1585</v>
      </c>
      <c r="AD1456" s="131"/>
      <c r="AE1456" s="131"/>
      <c r="AF1456" s="131"/>
      <c r="AG1456" s="131"/>
      <c r="AH1456" s="131"/>
      <c r="AI1456" s="131"/>
      <c r="AJ1456" s="128" t="str">
        <f t="shared" si="148"/>
        <v/>
      </c>
      <c r="AK1456" s="7" t="str">
        <f>IF(ISNUMBER($AJ1456),INDEX($C$1:$AB$3985,$AJ1456,AK$4),"")</f>
        <v/>
      </c>
      <c r="AL1456" s="7" t="str">
        <f>IF(ISNUMBER($AJ1456),INDEX($C$1:$AB$3985,$AJ1456,AL$4),"")</f>
        <v/>
      </c>
      <c r="AM1456" s="128"/>
      <c r="AN1456" s="128" t="str">
        <f t="shared" si="150"/>
        <v/>
      </c>
      <c r="AO1456" s="7" t="str">
        <f t="shared" si="146"/>
        <v/>
      </c>
      <c r="AP1456" s="10" t="str">
        <f t="shared" si="146"/>
        <v/>
      </c>
      <c r="AQ1456" s="310">
        <f>IF(ISNUMBER(SEARCH($T$30,AO1456)),MAX(AQ$5:AQ1455)+1,0)</f>
        <v>0</v>
      </c>
      <c r="AR1456" s="310">
        <f>IF(ISNUMBER(SEARCH($T$31,AO1456)),MAX(AR$5:AR1455)+1,0)</f>
        <v>0</v>
      </c>
      <c r="AS1456" s="128" t="str">
        <f t="shared" si="149"/>
        <v/>
      </c>
      <c r="AT1456" s="105" t="str">
        <f>IF(ISNUMBER($AS1456),INDEX($C$1:$AB$3985,$AS1456,AT$4),"")</f>
        <v/>
      </c>
      <c r="AU1456" s="128"/>
      <c r="AV1456" s="128" t="str">
        <f t="shared" si="151"/>
        <v/>
      </c>
      <c r="AW1456" s="105" t="str">
        <f>IF(ISNUMBER($AV1456),INDEX($C$1:$AB$3985,$AV1456,AW$4),"")</f>
        <v/>
      </c>
      <c r="AX1456" s="105" t="str">
        <f>IF(ISNUMBER($AV1456),INDEX($C$1:$AB$3985,$AV1456,AX$4),"")</f>
        <v/>
      </c>
      <c r="AY1456" s="128"/>
      <c r="AZ1456" s="128"/>
      <c r="BA1456" s="128" t="str">
        <f t="shared" si="152"/>
        <v/>
      </c>
      <c r="BB1456" s="105" t="str">
        <f>IF(ISNUMBER($BA1456),INDEX($C$1:$AB$3985,$BA1456,BB$4),"")</f>
        <v/>
      </c>
      <c r="BC1456" s="105"/>
    </row>
    <row r="1457" spans="1:55" x14ac:dyDescent="0.25">
      <c r="A1457" s="98"/>
      <c r="B1457" s="98">
        <f>ROW()</f>
        <v>1457</v>
      </c>
      <c r="C1457" s="73"/>
      <c r="D1457" s="179" t="s">
        <v>1529</v>
      </c>
      <c r="E1457" s="175">
        <v>17.645420000000001</v>
      </c>
      <c r="F1457" s="176">
        <v>0</v>
      </c>
      <c r="G1457" s="176" t="s">
        <v>854</v>
      </c>
      <c r="H1457" s="176"/>
      <c r="I1457" s="176"/>
      <c r="J1457" s="172"/>
      <c r="K1457" s="173"/>
      <c r="L1457" s="178"/>
      <c r="R1457" s="3"/>
      <c r="S1457" s="106"/>
      <c r="T1457" s="106"/>
      <c r="U1457" s="106"/>
      <c r="V1457" s="106"/>
      <c r="W1457" s="106"/>
      <c r="X1457" s="106"/>
      <c r="AB1457" s="188" t="str">
        <f t="shared" si="147"/>
        <v>or37c08_017.64542</v>
      </c>
      <c r="AC1457" s="188" t="s">
        <v>1585</v>
      </c>
      <c r="AD1457" s="131"/>
      <c r="AE1457" s="131"/>
      <c r="AF1457" s="131"/>
      <c r="AG1457" s="131"/>
      <c r="AH1457" s="131"/>
      <c r="AI1457" s="131"/>
      <c r="AJ1457" s="128" t="str">
        <f t="shared" si="148"/>
        <v/>
      </c>
      <c r="AK1457" s="7" t="str">
        <f>IF(ISNUMBER($AJ1457),INDEX($C$1:$AB$3985,$AJ1457,AK$4),"")</f>
        <v/>
      </c>
      <c r="AL1457" s="7" t="str">
        <f>IF(ISNUMBER($AJ1457),INDEX($C$1:$AB$3985,$AJ1457,AL$4),"")</f>
        <v/>
      </c>
      <c r="AM1457" s="128"/>
      <c r="AN1457" s="128" t="str">
        <f t="shared" si="150"/>
        <v/>
      </c>
      <c r="AO1457" s="7" t="str">
        <f t="shared" si="146"/>
        <v/>
      </c>
      <c r="AP1457" s="10" t="str">
        <f t="shared" si="146"/>
        <v/>
      </c>
      <c r="AQ1457" s="310">
        <f>IF(ISNUMBER(SEARCH($T$30,AO1457)),MAX(AQ$5:AQ1456)+1,0)</f>
        <v>0</v>
      </c>
      <c r="AR1457" s="310">
        <f>IF(ISNUMBER(SEARCH($T$31,AO1457)),MAX(AR$5:AR1456)+1,0)</f>
        <v>0</v>
      </c>
      <c r="AS1457" s="128" t="str">
        <f t="shared" si="149"/>
        <v/>
      </c>
      <c r="AT1457" s="105" t="str">
        <f>IF(ISNUMBER($AS1457),INDEX($C$1:$AB$3985,$AS1457,AT$4),"")</f>
        <v/>
      </c>
      <c r="AU1457" s="128"/>
      <c r="AV1457" s="128" t="str">
        <f t="shared" si="151"/>
        <v/>
      </c>
      <c r="AW1457" s="105" t="str">
        <f>IF(ISNUMBER($AV1457),INDEX($C$1:$AB$3985,$AV1457,AW$4),"")</f>
        <v/>
      </c>
      <c r="AX1457" s="105" t="str">
        <f>IF(ISNUMBER($AV1457),INDEX($C$1:$AB$3985,$AV1457,AX$4),"")</f>
        <v/>
      </c>
      <c r="AY1457" s="128"/>
      <c r="AZ1457" s="128"/>
      <c r="BA1457" s="128" t="str">
        <f t="shared" si="152"/>
        <v/>
      </c>
      <c r="BB1457" s="105" t="str">
        <f>IF(ISNUMBER($BA1457),INDEX($C$1:$AB$3985,$BA1457,BB$4),"")</f>
        <v/>
      </c>
      <c r="BC1457" s="105"/>
    </row>
    <row r="1458" spans="1:55" x14ac:dyDescent="0.25">
      <c r="A1458" s="98"/>
      <c r="B1458" s="98">
        <f>ROW()</f>
        <v>1458</v>
      </c>
      <c r="C1458" s="73"/>
      <c r="D1458" s="179" t="s">
        <v>1530</v>
      </c>
      <c r="E1458" s="175">
        <v>16.893820000000002</v>
      </c>
      <c r="F1458" s="176">
        <v>0</v>
      </c>
      <c r="G1458" s="176" t="s">
        <v>854</v>
      </c>
      <c r="H1458" s="176"/>
      <c r="I1458" s="176"/>
      <c r="J1458" s="172"/>
      <c r="K1458" s="173"/>
      <c r="L1458" s="178"/>
      <c r="R1458" s="3"/>
      <c r="S1458" s="106"/>
      <c r="T1458" s="106"/>
      <c r="U1458" s="106"/>
      <c r="V1458" s="106"/>
      <c r="W1458" s="106"/>
      <c r="X1458" s="106"/>
      <c r="AB1458" s="188" t="str">
        <f t="shared" si="147"/>
        <v>or37c09_016.89382</v>
      </c>
      <c r="AC1458" s="188" t="s">
        <v>1585</v>
      </c>
      <c r="AD1458" s="131"/>
      <c r="AE1458" s="131"/>
      <c r="AF1458" s="131"/>
      <c r="AG1458" s="131"/>
      <c r="AH1458" s="131"/>
      <c r="AI1458" s="131"/>
      <c r="AJ1458" s="128" t="str">
        <f t="shared" si="148"/>
        <v/>
      </c>
      <c r="AK1458" s="7" t="str">
        <f>IF(ISNUMBER($AJ1458),INDEX($C$1:$AB$3985,$AJ1458,AK$4),"")</f>
        <v/>
      </c>
      <c r="AL1458" s="7" t="str">
        <f>IF(ISNUMBER($AJ1458),INDEX($C$1:$AB$3985,$AJ1458,AL$4),"")</f>
        <v/>
      </c>
      <c r="AM1458" s="128"/>
      <c r="AN1458" s="128" t="str">
        <f t="shared" si="150"/>
        <v/>
      </c>
      <c r="AO1458" s="7" t="str">
        <f t="shared" si="146"/>
        <v/>
      </c>
      <c r="AP1458" s="10" t="str">
        <f t="shared" si="146"/>
        <v/>
      </c>
      <c r="AQ1458" s="310">
        <f>IF(ISNUMBER(SEARCH($T$30,AO1458)),MAX(AQ$5:AQ1457)+1,0)</f>
        <v>0</v>
      </c>
      <c r="AR1458" s="310">
        <f>IF(ISNUMBER(SEARCH($T$31,AO1458)),MAX(AR$5:AR1457)+1,0)</f>
        <v>0</v>
      </c>
      <c r="AS1458" s="128" t="str">
        <f t="shared" si="149"/>
        <v/>
      </c>
      <c r="AT1458" s="105" t="str">
        <f>IF(ISNUMBER($AS1458),INDEX($C$1:$AB$3985,$AS1458,AT$4),"")</f>
        <v/>
      </c>
      <c r="AU1458" s="128"/>
      <c r="AV1458" s="128" t="str">
        <f t="shared" si="151"/>
        <v/>
      </c>
      <c r="AW1458" s="105" t="str">
        <f>IF(ISNUMBER($AV1458),INDEX($C$1:$AB$3985,$AV1458,AW$4),"")</f>
        <v/>
      </c>
      <c r="AX1458" s="105" t="str">
        <f>IF(ISNUMBER($AV1458),INDEX($C$1:$AB$3985,$AV1458,AX$4),"")</f>
        <v/>
      </c>
      <c r="AY1458" s="128"/>
      <c r="AZ1458" s="128"/>
      <c r="BA1458" s="128" t="str">
        <f t="shared" si="152"/>
        <v/>
      </c>
      <c r="BB1458" s="105" t="str">
        <f>IF(ISNUMBER($BA1458),INDEX($C$1:$AB$3985,$BA1458,BB$4),"")</f>
        <v/>
      </c>
      <c r="BC1458" s="105"/>
    </row>
    <row r="1459" spans="1:55" x14ac:dyDescent="0.25">
      <c r="A1459" s="98"/>
      <c r="B1459" s="98">
        <f>ROW()</f>
        <v>1459</v>
      </c>
      <c r="C1459" s="73"/>
      <c r="D1459" s="179" t="s">
        <v>1531</v>
      </c>
      <c r="E1459" s="175">
        <v>15.785880000000001</v>
      </c>
      <c r="F1459" s="176">
        <v>0</v>
      </c>
      <c r="G1459" s="176" t="s">
        <v>854</v>
      </c>
      <c r="H1459" s="176"/>
      <c r="I1459" s="176"/>
      <c r="J1459" s="172"/>
      <c r="K1459" s="173"/>
      <c r="L1459" s="178"/>
      <c r="R1459" s="3"/>
      <c r="S1459" s="106"/>
      <c r="T1459" s="106"/>
      <c r="U1459" s="106"/>
      <c r="V1459" s="106"/>
      <c r="W1459" s="106"/>
      <c r="X1459" s="106"/>
      <c r="AB1459" s="188" t="str">
        <f t="shared" si="147"/>
        <v>or37c10_015.78588</v>
      </c>
      <c r="AC1459" s="188" t="s">
        <v>1585</v>
      </c>
      <c r="AD1459" s="131"/>
      <c r="AE1459" s="131"/>
      <c r="AF1459" s="131"/>
      <c r="AG1459" s="131"/>
      <c r="AH1459" s="131"/>
      <c r="AI1459" s="131"/>
      <c r="AJ1459" s="128" t="str">
        <f t="shared" si="148"/>
        <v/>
      </c>
      <c r="AK1459" s="7" t="str">
        <f>IF(ISNUMBER($AJ1459),INDEX($C$1:$AB$3985,$AJ1459,AK$4),"")</f>
        <v/>
      </c>
      <c r="AL1459" s="7" t="str">
        <f>IF(ISNUMBER($AJ1459),INDEX($C$1:$AB$3985,$AJ1459,AL$4),"")</f>
        <v/>
      </c>
      <c r="AM1459" s="128"/>
      <c r="AN1459" s="128" t="str">
        <f t="shared" si="150"/>
        <v/>
      </c>
      <c r="AO1459" s="7" t="str">
        <f t="shared" si="146"/>
        <v/>
      </c>
      <c r="AP1459" s="10" t="str">
        <f t="shared" si="146"/>
        <v/>
      </c>
      <c r="AQ1459" s="310">
        <f>IF(ISNUMBER(SEARCH($T$30,AO1459)),MAX(AQ$5:AQ1458)+1,0)</f>
        <v>0</v>
      </c>
      <c r="AR1459" s="310">
        <f>IF(ISNUMBER(SEARCH($T$31,AO1459)),MAX(AR$5:AR1458)+1,0)</f>
        <v>0</v>
      </c>
      <c r="AS1459" s="128" t="str">
        <f t="shared" si="149"/>
        <v/>
      </c>
      <c r="AT1459" s="105" t="str">
        <f>IF(ISNUMBER($AS1459),INDEX($C$1:$AB$3985,$AS1459,AT$4),"")</f>
        <v/>
      </c>
      <c r="AU1459" s="128"/>
      <c r="AV1459" s="128" t="str">
        <f t="shared" si="151"/>
        <v/>
      </c>
      <c r="AW1459" s="105" t="str">
        <f>IF(ISNUMBER($AV1459),INDEX($C$1:$AB$3985,$AV1459,AW$4),"")</f>
        <v/>
      </c>
      <c r="AX1459" s="105" t="str">
        <f>IF(ISNUMBER($AV1459),INDEX($C$1:$AB$3985,$AV1459,AX$4),"")</f>
        <v/>
      </c>
      <c r="AY1459" s="128"/>
      <c r="AZ1459" s="128"/>
      <c r="BA1459" s="128" t="str">
        <f t="shared" si="152"/>
        <v/>
      </c>
      <c r="BB1459" s="105" t="str">
        <f>IF(ISNUMBER($BA1459),INDEX($C$1:$AB$3985,$BA1459,BB$4),"")</f>
        <v/>
      </c>
      <c r="BC1459" s="105"/>
    </row>
    <row r="1460" spans="1:55" x14ac:dyDescent="0.25">
      <c r="A1460" s="98"/>
      <c r="B1460" s="98">
        <f>ROW()</f>
        <v>1460</v>
      </c>
      <c r="C1460" s="73"/>
      <c r="D1460" s="179" t="s">
        <v>1532</v>
      </c>
      <c r="E1460" s="175">
        <v>14.880570000000001</v>
      </c>
      <c r="F1460" s="176">
        <v>0</v>
      </c>
      <c r="G1460" s="176" t="s">
        <v>854</v>
      </c>
      <c r="H1460" s="176"/>
      <c r="I1460" s="176"/>
      <c r="J1460" s="172"/>
      <c r="K1460" s="173"/>
      <c r="L1460" s="178"/>
      <c r="R1460" s="3"/>
      <c r="S1460" s="106"/>
      <c r="T1460" s="106"/>
      <c r="U1460" s="106"/>
      <c r="V1460" s="106"/>
      <c r="W1460" s="106"/>
      <c r="X1460" s="106"/>
      <c r="AB1460" s="188" t="str">
        <f t="shared" si="147"/>
        <v>or37c11_014.88057</v>
      </c>
      <c r="AC1460" s="188" t="s">
        <v>1585</v>
      </c>
      <c r="AD1460" s="131"/>
      <c r="AE1460" s="131"/>
      <c r="AF1460" s="131"/>
      <c r="AG1460" s="131"/>
      <c r="AH1460" s="131"/>
      <c r="AI1460" s="131"/>
      <c r="AJ1460" s="128" t="str">
        <f t="shared" si="148"/>
        <v/>
      </c>
      <c r="AK1460" s="7" t="str">
        <f>IF(ISNUMBER($AJ1460),INDEX($C$1:$AB$3985,$AJ1460,AK$4),"")</f>
        <v/>
      </c>
      <c r="AL1460" s="7" t="str">
        <f>IF(ISNUMBER($AJ1460),INDEX($C$1:$AB$3985,$AJ1460,AL$4),"")</f>
        <v/>
      </c>
      <c r="AM1460" s="128"/>
      <c r="AN1460" s="128" t="str">
        <f t="shared" si="150"/>
        <v/>
      </c>
      <c r="AO1460" s="7" t="str">
        <f t="shared" si="146"/>
        <v/>
      </c>
      <c r="AP1460" s="10" t="str">
        <f t="shared" si="146"/>
        <v/>
      </c>
      <c r="AQ1460" s="310">
        <f>IF(ISNUMBER(SEARCH($T$30,AO1460)),MAX(AQ$5:AQ1459)+1,0)</f>
        <v>0</v>
      </c>
      <c r="AR1460" s="310">
        <f>IF(ISNUMBER(SEARCH($T$31,AO1460)),MAX(AR$5:AR1459)+1,0)</f>
        <v>0</v>
      </c>
      <c r="AS1460" s="128" t="str">
        <f t="shared" si="149"/>
        <v/>
      </c>
      <c r="AT1460" s="105" t="str">
        <f>IF(ISNUMBER($AS1460),INDEX($C$1:$AB$3985,$AS1460,AT$4),"")</f>
        <v/>
      </c>
      <c r="AU1460" s="128"/>
      <c r="AV1460" s="128" t="str">
        <f t="shared" si="151"/>
        <v/>
      </c>
      <c r="AW1460" s="105" t="str">
        <f>IF(ISNUMBER($AV1460),INDEX($C$1:$AB$3985,$AV1460,AW$4),"")</f>
        <v/>
      </c>
      <c r="AX1460" s="105" t="str">
        <f>IF(ISNUMBER($AV1460),INDEX($C$1:$AB$3985,$AV1460,AX$4),"")</f>
        <v/>
      </c>
      <c r="AY1460" s="128"/>
      <c r="AZ1460" s="128"/>
      <c r="BA1460" s="128" t="str">
        <f t="shared" si="152"/>
        <v/>
      </c>
      <c r="BB1460" s="105" t="str">
        <f>IF(ISNUMBER($BA1460),INDEX($C$1:$AB$3985,$BA1460,BB$4),"")</f>
        <v/>
      </c>
      <c r="BC1460" s="105"/>
    </row>
    <row r="1461" spans="1:55" x14ac:dyDescent="0.25">
      <c r="A1461" s="98"/>
      <c r="B1461" s="98">
        <f>ROW()</f>
        <v>1461</v>
      </c>
      <c r="C1461" s="73"/>
      <c r="D1461" s="179" t="s">
        <v>1533</v>
      </c>
      <c r="E1461" s="175">
        <v>13.94923</v>
      </c>
      <c r="F1461" s="176">
        <v>0</v>
      </c>
      <c r="G1461" s="176" t="s">
        <v>854</v>
      </c>
      <c r="H1461" s="176"/>
      <c r="I1461" s="176"/>
      <c r="J1461" s="172"/>
      <c r="K1461" s="173"/>
      <c r="L1461" s="178"/>
      <c r="R1461" s="3"/>
      <c r="S1461" s="106"/>
      <c r="T1461" s="106"/>
      <c r="U1461" s="106"/>
      <c r="V1461" s="106"/>
      <c r="W1461" s="106"/>
      <c r="X1461" s="106"/>
      <c r="AB1461" s="188" t="str">
        <f t="shared" si="147"/>
        <v>or37c12_013.94923</v>
      </c>
      <c r="AC1461" s="188" t="s">
        <v>1585</v>
      </c>
      <c r="AD1461" s="131"/>
      <c r="AE1461" s="131"/>
      <c r="AF1461" s="131"/>
      <c r="AG1461" s="131"/>
      <c r="AH1461" s="131"/>
      <c r="AI1461" s="131"/>
      <c r="AJ1461" s="128" t="str">
        <f t="shared" si="148"/>
        <v/>
      </c>
      <c r="AK1461" s="7" t="str">
        <f>IF(ISNUMBER($AJ1461),INDEX($C$1:$AB$3985,$AJ1461,AK$4),"")</f>
        <v/>
      </c>
      <c r="AL1461" s="7" t="str">
        <f>IF(ISNUMBER($AJ1461),INDEX($C$1:$AB$3985,$AJ1461,AL$4),"")</f>
        <v/>
      </c>
      <c r="AM1461" s="128"/>
      <c r="AN1461" s="128" t="str">
        <f t="shared" si="150"/>
        <v/>
      </c>
      <c r="AO1461" s="7" t="str">
        <f t="shared" si="146"/>
        <v/>
      </c>
      <c r="AP1461" s="10" t="str">
        <f t="shared" si="146"/>
        <v/>
      </c>
      <c r="AQ1461" s="310">
        <f>IF(ISNUMBER(SEARCH($T$30,AO1461)),MAX(AQ$5:AQ1460)+1,0)</f>
        <v>0</v>
      </c>
      <c r="AR1461" s="310">
        <f>IF(ISNUMBER(SEARCH($T$31,AO1461)),MAX(AR$5:AR1460)+1,0)</f>
        <v>0</v>
      </c>
      <c r="AS1461" s="128" t="str">
        <f t="shared" si="149"/>
        <v/>
      </c>
      <c r="AT1461" s="105" t="str">
        <f>IF(ISNUMBER($AS1461),INDEX($C$1:$AB$3985,$AS1461,AT$4),"")</f>
        <v/>
      </c>
      <c r="AU1461" s="128"/>
      <c r="AV1461" s="128" t="str">
        <f t="shared" si="151"/>
        <v/>
      </c>
      <c r="AW1461" s="105" t="str">
        <f>IF(ISNUMBER($AV1461),INDEX($C$1:$AB$3985,$AV1461,AW$4),"")</f>
        <v/>
      </c>
      <c r="AX1461" s="105" t="str">
        <f>IF(ISNUMBER($AV1461),INDEX($C$1:$AB$3985,$AV1461,AX$4),"")</f>
        <v/>
      </c>
      <c r="AY1461" s="128"/>
      <c r="AZ1461" s="128"/>
      <c r="BA1461" s="128" t="str">
        <f t="shared" si="152"/>
        <v/>
      </c>
      <c r="BB1461" s="105" t="str">
        <f>IF(ISNUMBER($BA1461),INDEX($C$1:$AB$3985,$BA1461,BB$4),"")</f>
        <v/>
      </c>
      <c r="BC1461" s="105"/>
    </row>
    <row r="1462" spans="1:55" x14ac:dyDescent="0.25">
      <c r="A1462" s="98"/>
      <c r="B1462" s="98">
        <f>ROW()</f>
        <v>1462</v>
      </c>
      <c r="C1462" s="73"/>
      <c r="D1462" s="179" t="s">
        <v>1534</v>
      </c>
      <c r="E1462" s="175">
        <v>12.85413</v>
      </c>
      <c r="F1462" s="176">
        <v>0</v>
      </c>
      <c r="G1462" s="176" t="s">
        <v>854</v>
      </c>
      <c r="H1462" s="176"/>
      <c r="I1462" s="176"/>
      <c r="J1462" s="172"/>
      <c r="K1462" s="173"/>
      <c r="L1462" s="178"/>
      <c r="R1462" s="3"/>
      <c r="S1462" s="106"/>
      <c r="T1462" s="106"/>
      <c r="U1462" s="106"/>
      <c r="V1462" s="106"/>
      <c r="W1462" s="106"/>
      <c r="X1462" s="106"/>
      <c r="AB1462" s="188" t="str">
        <f t="shared" si="147"/>
        <v>or37c13_012.85413</v>
      </c>
      <c r="AC1462" s="188" t="s">
        <v>1585</v>
      </c>
      <c r="AD1462" s="131"/>
      <c r="AE1462" s="131"/>
      <c r="AF1462" s="131"/>
      <c r="AG1462" s="131"/>
      <c r="AH1462" s="131"/>
      <c r="AI1462" s="131"/>
      <c r="AJ1462" s="128" t="str">
        <f t="shared" si="148"/>
        <v/>
      </c>
      <c r="AK1462" s="7" t="str">
        <f>IF(ISNUMBER($AJ1462),INDEX($C$1:$AB$3985,$AJ1462,AK$4),"")</f>
        <v/>
      </c>
      <c r="AL1462" s="7" t="str">
        <f>IF(ISNUMBER($AJ1462),INDEX($C$1:$AB$3985,$AJ1462,AL$4),"")</f>
        <v/>
      </c>
      <c r="AM1462" s="128"/>
      <c r="AN1462" s="128" t="str">
        <f t="shared" si="150"/>
        <v/>
      </c>
      <c r="AO1462" s="7" t="str">
        <f t="shared" si="146"/>
        <v/>
      </c>
      <c r="AP1462" s="10" t="str">
        <f t="shared" si="146"/>
        <v/>
      </c>
      <c r="AQ1462" s="310">
        <f>IF(ISNUMBER(SEARCH($T$30,AO1462)),MAX(AQ$5:AQ1461)+1,0)</f>
        <v>0</v>
      </c>
      <c r="AR1462" s="310">
        <f>IF(ISNUMBER(SEARCH($T$31,AO1462)),MAX(AR$5:AR1461)+1,0)</f>
        <v>0</v>
      </c>
      <c r="AS1462" s="128" t="str">
        <f t="shared" si="149"/>
        <v/>
      </c>
      <c r="AT1462" s="105" t="str">
        <f>IF(ISNUMBER($AS1462),INDEX($C$1:$AB$3985,$AS1462,AT$4),"")</f>
        <v/>
      </c>
      <c r="AU1462" s="128"/>
      <c r="AV1462" s="128" t="str">
        <f t="shared" si="151"/>
        <v/>
      </c>
      <c r="AW1462" s="105" t="str">
        <f>IF(ISNUMBER($AV1462),INDEX($C$1:$AB$3985,$AV1462,AW$4),"")</f>
        <v/>
      </c>
      <c r="AX1462" s="105" t="str">
        <f>IF(ISNUMBER($AV1462),INDEX($C$1:$AB$3985,$AV1462,AX$4),"")</f>
        <v/>
      </c>
      <c r="AY1462" s="128"/>
      <c r="AZ1462" s="128"/>
      <c r="BA1462" s="128" t="str">
        <f t="shared" si="152"/>
        <v/>
      </c>
      <c r="BB1462" s="105" t="str">
        <f>IF(ISNUMBER($BA1462),INDEX($C$1:$AB$3985,$BA1462,BB$4),"")</f>
        <v/>
      </c>
      <c r="BC1462" s="105"/>
    </row>
    <row r="1463" spans="1:55" x14ac:dyDescent="0.25">
      <c r="A1463" s="98"/>
      <c r="B1463" s="98">
        <f>ROW()</f>
        <v>1463</v>
      </c>
      <c r="C1463" s="73"/>
      <c r="D1463" s="179" t="s">
        <v>1535</v>
      </c>
      <c r="E1463" s="175">
        <v>11.71083</v>
      </c>
      <c r="F1463" s="176">
        <v>0</v>
      </c>
      <c r="G1463" s="176" t="s">
        <v>854</v>
      </c>
      <c r="H1463" s="176"/>
      <c r="I1463" s="176"/>
      <c r="J1463" s="172"/>
      <c r="K1463" s="173"/>
      <c r="L1463" s="178"/>
      <c r="R1463" s="3"/>
      <c r="S1463" s="106"/>
      <c r="T1463" s="106"/>
      <c r="U1463" s="106"/>
      <c r="V1463" s="106"/>
      <c r="W1463" s="106"/>
      <c r="X1463" s="106"/>
      <c r="AB1463" s="188" t="str">
        <f t="shared" si="147"/>
        <v>or37c14_011.71083</v>
      </c>
      <c r="AC1463" s="188" t="s">
        <v>1585</v>
      </c>
      <c r="AD1463" s="131"/>
      <c r="AE1463" s="131"/>
      <c r="AF1463" s="131"/>
      <c r="AG1463" s="131"/>
      <c r="AH1463" s="131"/>
      <c r="AI1463" s="131"/>
      <c r="AJ1463" s="128" t="str">
        <f t="shared" si="148"/>
        <v/>
      </c>
      <c r="AK1463" s="7" t="str">
        <f>IF(ISNUMBER($AJ1463),INDEX($C$1:$AB$3985,$AJ1463,AK$4),"")</f>
        <v/>
      </c>
      <c r="AL1463" s="7" t="str">
        <f>IF(ISNUMBER($AJ1463),INDEX($C$1:$AB$3985,$AJ1463,AL$4),"")</f>
        <v/>
      </c>
      <c r="AM1463" s="128"/>
      <c r="AN1463" s="128" t="str">
        <f t="shared" si="150"/>
        <v/>
      </c>
      <c r="AO1463" s="7" t="str">
        <f t="shared" si="146"/>
        <v/>
      </c>
      <c r="AP1463" s="10" t="str">
        <f t="shared" si="146"/>
        <v/>
      </c>
      <c r="AQ1463" s="310">
        <f>IF(ISNUMBER(SEARCH($T$30,AO1463)),MAX(AQ$5:AQ1462)+1,0)</f>
        <v>0</v>
      </c>
      <c r="AR1463" s="310">
        <f>IF(ISNUMBER(SEARCH($T$31,AO1463)),MAX(AR$5:AR1462)+1,0)</f>
        <v>0</v>
      </c>
      <c r="AS1463" s="128" t="str">
        <f t="shared" si="149"/>
        <v/>
      </c>
      <c r="AT1463" s="105" t="str">
        <f>IF(ISNUMBER($AS1463),INDEX($C$1:$AB$3985,$AS1463,AT$4),"")</f>
        <v/>
      </c>
      <c r="AU1463" s="128"/>
      <c r="AV1463" s="128" t="str">
        <f t="shared" si="151"/>
        <v/>
      </c>
      <c r="AW1463" s="105" t="str">
        <f>IF(ISNUMBER($AV1463),INDEX($C$1:$AB$3985,$AV1463,AW$4),"")</f>
        <v/>
      </c>
      <c r="AX1463" s="105" t="str">
        <f>IF(ISNUMBER($AV1463),INDEX($C$1:$AB$3985,$AV1463,AX$4),"")</f>
        <v/>
      </c>
      <c r="AY1463" s="128"/>
      <c r="AZ1463" s="128"/>
      <c r="BA1463" s="128" t="str">
        <f t="shared" si="152"/>
        <v/>
      </c>
      <c r="BB1463" s="105" t="str">
        <f>IF(ISNUMBER($BA1463),INDEX($C$1:$AB$3985,$BA1463,BB$4),"")</f>
        <v/>
      </c>
      <c r="BC1463" s="105"/>
    </row>
    <row r="1464" spans="1:55" x14ac:dyDescent="0.25">
      <c r="A1464" s="98"/>
      <c r="B1464" s="98">
        <f>ROW()</f>
        <v>1464</v>
      </c>
      <c r="C1464" s="73"/>
      <c r="D1464" s="179" t="s">
        <v>1536</v>
      </c>
      <c r="E1464" s="175">
        <v>12.76806</v>
      </c>
      <c r="F1464" s="176">
        <v>0</v>
      </c>
      <c r="G1464" s="176" t="s">
        <v>854</v>
      </c>
      <c r="H1464" s="176"/>
      <c r="I1464" s="176"/>
      <c r="J1464" s="172"/>
      <c r="K1464" s="173"/>
      <c r="L1464" s="178"/>
      <c r="R1464" s="3"/>
      <c r="S1464" s="106"/>
      <c r="T1464" s="106"/>
      <c r="U1464" s="106"/>
      <c r="V1464" s="106"/>
      <c r="W1464" s="106"/>
      <c r="X1464" s="106"/>
      <c r="AB1464" s="188" t="str">
        <f t="shared" si="147"/>
        <v>or37c15_012.76806</v>
      </c>
      <c r="AC1464" s="188" t="s">
        <v>1585</v>
      </c>
      <c r="AD1464" s="131"/>
      <c r="AE1464" s="131"/>
      <c r="AF1464" s="131"/>
      <c r="AG1464" s="131"/>
      <c r="AH1464" s="131"/>
      <c r="AI1464" s="131"/>
      <c r="AJ1464" s="128" t="str">
        <f t="shared" si="148"/>
        <v/>
      </c>
      <c r="AK1464" s="7" t="str">
        <f>IF(ISNUMBER($AJ1464),INDEX($C$1:$AB$3985,$AJ1464,AK$4),"")</f>
        <v/>
      </c>
      <c r="AL1464" s="7" t="str">
        <f>IF(ISNUMBER($AJ1464),INDEX($C$1:$AB$3985,$AJ1464,AL$4),"")</f>
        <v/>
      </c>
      <c r="AM1464" s="128"/>
      <c r="AN1464" s="128" t="str">
        <f t="shared" si="150"/>
        <v/>
      </c>
      <c r="AO1464" s="7" t="str">
        <f t="shared" si="146"/>
        <v/>
      </c>
      <c r="AP1464" s="10" t="str">
        <f t="shared" si="146"/>
        <v/>
      </c>
      <c r="AQ1464" s="310">
        <f>IF(ISNUMBER(SEARCH($T$30,AO1464)),MAX(AQ$5:AQ1463)+1,0)</f>
        <v>0</v>
      </c>
      <c r="AR1464" s="310">
        <f>IF(ISNUMBER(SEARCH($T$31,AO1464)),MAX(AR$5:AR1463)+1,0)</f>
        <v>0</v>
      </c>
      <c r="AS1464" s="128" t="str">
        <f t="shared" si="149"/>
        <v/>
      </c>
      <c r="AT1464" s="105" t="str">
        <f>IF(ISNUMBER($AS1464),INDEX($C$1:$AB$3985,$AS1464,AT$4),"")</f>
        <v/>
      </c>
      <c r="AU1464" s="128"/>
      <c r="AV1464" s="128" t="str">
        <f t="shared" si="151"/>
        <v/>
      </c>
      <c r="AW1464" s="105" t="str">
        <f>IF(ISNUMBER($AV1464),INDEX($C$1:$AB$3985,$AV1464,AW$4),"")</f>
        <v/>
      </c>
      <c r="AX1464" s="105" t="str">
        <f>IF(ISNUMBER($AV1464),INDEX($C$1:$AB$3985,$AV1464,AX$4),"")</f>
        <v/>
      </c>
      <c r="AY1464" s="128"/>
      <c r="AZ1464" s="128"/>
      <c r="BA1464" s="128" t="str">
        <f t="shared" si="152"/>
        <v/>
      </c>
      <c r="BB1464" s="105" t="str">
        <f>IF(ISNUMBER($BA1464),INDEX($C$1:$AB$3985,$BA1464,BB$4),"")</f>
        <v/>
      </c>
      <c r="BC1464" s="105"/>
    </row>
    <row r="1465" spans="1:55" x14ac:dyDescent="0.25">
      <c r="A1465" s="98"/>
      <c r="B1465" s="98">
        <f>ROW()</f>
        <v>1465</v>
      </c>
      <c r="C1465" s="73"/>
      <c r="D1465" s="179" t="s">
        <v>1537</v>
      </c>
      <c r="E1465" s="175">
        <v>13.32564</v>
      </c>
      <c r="F1465" s="176">
        <v>0</v>
      </c>
      <c r="G1465" s="176" t="s">
        <v>854</v>
      </c>
      <c r="H1465" s="176"/>
      <c r="I1465" s="176"/>
      <c r="J1465" s="172"/>
      <c r="K1465" s="173"/>
      <c r="L1465" s="178"/>
      <c r="R1465" s="3"/>
      <c r="S1465" s="106"/>
      <c r="T1465" s="106"/>
      <c r="U1465" s="106"/>
      <c r="V1465" s="106"/>
      <c r="W1465" s="106"/>
      <c r="X1465" s="106"/>
      <c r="AB1465" s="188" t="str">
        <f t="shared" si="147"/>
        <v>or37c16_013.32564</v>
      </c>
      <c r="AC1465" s="188" t="s">
        <v>1585</v>
      </c>
      <c r="AD1465" s="131"/>
      <c r="AE1465" s="131"/>
      <c r="AF1465" s="131"/>
      <c r="AG1465" s="131"/>
      <c r="AH1465" s="131"/>
      <c r="AI1465" s="131"/>
      <c r="AJ1465" s="128" t="str">
        <f t="shared" si="148"/>
        <v/>
      </c>
      <c r="AK1465" s="7" t="str">
        <f>IF(ISNUMBER($AJ1465),INDEX($C$1:$AB$3985,$AJ1465,AK$4),"")</f>
        <v/>
      </c>
      <c r="AL1465" s="7" t="str">
        <f>IF(ISNUMBER($AJ1465),INDEX($C$1:$AB$3985,$AJ1465,AL$4),"")</f>
        <v/>
      </c>
      <c r="AM1465" s="128"/>
      <c r="AN1465" s="128" t="str">
        <f t="shared" si="150"/>
        <v/>
      </c>
      <c r="AO1465" s="7" t="str">
        <f t="shared" si="146"/>
        <v/>
      </c>
      <c r="AP1465" s="10" t="str">
        <f t="shared" si="146"/>
        <v/>
      </c>
      <c r="AQ1465" s="310">
        <f>IF(ISNUMBER(SEARCH($T$30,AO1465)),MAX(AQ$5:AQ1464)+1,0)</f>
        <v>0</v>
      </c>
      <c r="AR1465" s="310">
        <f>IF(ISNUMBER(SEARCH($T$31,AO1465)),MAX(AR$5:AR1464)+1,0)</f>
        <v>0</v>
      </c>
      <c r="AS1465" s="128" t="str">
        <f t="shared" si="149"/>
        <v/>
      </c>
      <c r="AT1465" s="105" t="str">
        <f>IF(ISNUMBER($AS1465),INDEX($C$1:$AB$3985,$AS1465,AT$4),"")</f>
        <v/>
      </c>
      <c r="AU1465" s="128"/>
      <c r="AV1465" s="128" t="str">
        <f t="shared" si="151"/>
        <v/>
      </c>
      <c r="AW1465" s="105" t="str">
        <f>IF(ISNUMBER($AV1465),INDEX($C$1:$AB$3985,$AV1465,AW$4),"")</f>
        <v/>
      </c>
      <c r="AX1465" s="105" t="str">
        <f>IF(ISNUMBER($AV1465),INDEX($C$1:$AB$3985,$AV1465,AX$4),"")</f>
        <v/>
      </c>
      <c r="AY1465" s="128"/>
      <c r="AZ1465" s="128"/>
      <c r="BA1465" s="128" t="str">
        <f t="shared" si="152"/>
        <v/>
      </c>
      <c r="BB1465" s="105" t="str">
        <f>IF(ISNUMBER($BA1465),INDEX($C$1:$AB$3985,$BA1465,BB$4),"")</f>
        <v/>
      </c>
      <c r="BC1465" s="105"/>
    </row>
    <row r="1466" spans="1:55" x14ac:dyDescent="0.25">
      <c r="A1466" s="98"/>
      <c r="B1466" s="98">
        <f>ROW()</f>
        <v>1466</v>
      </c>
      <c r="C1466" s="73"/>
      <c r="D1466" s="179" t="s">
        <v>1538</v>
      </c>
      <c r="E1466" s="175">
        <v>13.756270000000001</v>
      </c>
      <c r="F1466" s="176">
        <v>0</v>
      </c>
      <c r="G1466" s="176" t="s">
        <v>854</v>
      </c>
      <c r="H1466" s="176"/>
      <c r="I1466" s="176"/>
      <c r="J1466" s="172"/>
      <c r="K1466" s="173"/>
      <c r="L1466" s="178"/>
      <c r="R1466" s="3"/>
      <c r="S1466" s="106"/>
      <c r="T1466" s="106"/>
      <c r="U1466" s="106"/>
      <c r="V1466" s="106"/>
      <c r="W1466" s="106"/>
      <c r="X1466" s="106"/>
      <c r="AB1466" s="188" t="str">
        <f t="shared" si="147"/>
        <v>or37c17_013.75627</v>
      </c>
      <c r="AC1466" s="188" t="s">
        <v>1585</v>
      </c>
      <c r="AD1466" s="131"/>
      <c r="AE1466" s="131"/>
      <c r="AF1466" s="131"/>
      <c r="AG1466" s="131"/>
      <c r="AH1466" s="131"/>
      <c r="AI1466" s="131"/>
      <c r="AJ1466" s="128" t="str">
        <f t="shared" si="148"/>
        <v/>
      </c>
      <c r="AK1466" s="7" t="str">
        <f>IF(ISNUMBER($AJ1466),INDEX($C$1:$AB$3985,$AJ1466,AK$4),"")</f>
        <v/>
      </c>
      <c r="AL1466" s="7" t="str">
        <f>IF(ISNUMBER($AJ1466),INDEX($C$1:$AB$3985,$AJ1466,AL$4),"")</f>
        <v/>
      </c>
      <c r="AM1466" s="128"/>
      <c r="AN1466" s="128" t="str">
        <f t="shared" si="150"/>
        <v/>
      </c>
      <c r="AO1466" s="7" t="str">
        <f t="shared" si="146"/>
        <v/>
      </c>
      <c r="AP1466" s="10" t="str">
        <f t="shared" si="146"/>
        <v/>
      </c>
      <c r="AQ1466" s="310">
        <f>IF(ISNUMBER(SEARCH($T$30,AO1466)),MAX(AQ$5:AQ1465)+1,0)</f>
        <v>0</v>
      </c>
      <c r="AR1466" s="310">
        <f>IF(ISNUMBER(SEARCH($T$31,AO1466)),MAX(AR$5:AR1465)+1,0)</f>
        <v>0</v>
      </c>
      <c r="AS1466" s="128" t="str">
        <f t="shared" si="149"/>
        <v/>
      </c>
      <c r="AT1466" s="105" t="str">
        <f>IF(ISNUMBER($AS1466),INDEX($C$1:$AB$3985,$AS1466,AT$4),"")</f>
        <v/>
      </c>
      <c r="AU1466" s="128"/>
      <c r="AV1466" s="128" t="str">
        <f t="shared" si="151"/>
        <v/>
      </c>
      <c r="AW1466" s="105" t="str">
        <f>IF(ISNUMBER($AV1466),INDEX($C$1:$AB$3985,$AV1466,AW$4),"")</f>
        <v/>
      </c>
      <c r="AX1466" s="105" t="str">
        <f>IF(ISNUMBER($AV1466),INDEX($C$1:$AB$3985,$AV1466,AX$4),"")</f>
        <v/>
      </c>
      <c r="AY1466" s="128"/>
      <c r="AZ1466" s="128"/>
      <c r="BA1466" s="128" t="str">
        <f t="shared" si="152"/>
        <v/>
      </c>
      <c r="BB1466" s="105" t="str">
        <f>IF(ISNUMBER($BA1466),INDEX($C$1:$AB$3985,$BA1466,BB$4),"")</f>
        <v/>
      </c>
      <c r="BC1466" s="105"/>
    </row>
    <row r="1467" spans="1:55" x14ac:dyDescent="0.25">
      <c r="A1467" s="98"/>
      <c r="B1467" s="98">
        <f>ROW()</f>
        <v>1467</v>
      </c>
      <c r="C1467" s="73"/>
      <c r="D1467" s="179" t="s">
        <v>1539</v>
      </c>
      <c r="E1467" s="175">
        <v>17.71414</v>
      </c>
      <c r="F1467" s="175">
        <v>0</v>
      </c>
      <c r="G1467" s="176" t="s">
        <v>854</v>
      </c>
      <c r="H1467" s="176"/>
      <c r="I1467" s="176"/>
      <c r="J1467" s="172"/>
      <c r="K1467" s="173"/>
      <c r="L1467" s="178"/>
      <c r="M1467" s="36"/>
      <c r="N1467" s="36"/>
      <c r="O1467" s="36"/>
      <c r="P1467" s="36"/>
      <c r="Q1467" s="36"/>
      <c r="R1467" s="3"/>
      <c r="S1467" s="106"/>
      <c r="T1467" s="106"/>
      <c r="U1467" s="106"/>
      <c r="V1467" s="106"/>
      <c r="W1467" s="106"/>
      <c r="X1467" s="106"/>
      <c r="Y1467" s="36"/>
      <c r="Z1467" s="36"/>
      <c r="AA1467" s="36"/>
      <c r="AB1467" s="188" t="str">
        <f t="shared" si="147"/>
        <v>or38c05_017.71414</v>
      </c>
      <c r="AC1467" s="188" t="s">
        <v>1585</v>
      </c>
      <c r="AD1467" s="131"/>
      <c r="AE1467" s="131"/>
      <c r="AF1467" s="131"/>
      <c r="AG1467" s="131"/>
      <c r="AH1467" s="131"/>
      <c r="AI1467" s="131"/>
      <c r="AJ1467" s="128" t="str">
        <f t="shared" si="148"/>
        <v/>
      </c>
      <c r="AK1467" s="7" t="str">
        <f>IF(ISNUMBER($AJ1467),INDEX($C$1:$AB$3985,$AJ1467,AK$4),"")</f>
        <v/>
      </c>
      <c r="AL1467" s="7" t="str">
        <f>IF(ISNUMBER($AJ1467),INDEX($C$1:$AB$3985,$AJ1467,AL$4),"")</f>
        <v/>
      </c>
      <c r="AM1467" s="128"/>
      <c r="AN1467" s="128" t="str">
        <f t="shared" si="150"/>
        <v/>
      </c>
      <c r="AO1467" s="7" t="str">
        <f t="shared" si="146"/>
        <v/>
      </c>
      <c r="AP1467" s="10" t="str">
        <f t="shared" si="146"/>
        <v/>
      </c>
      <c r="AQ1467" s="310">
        <f>IF(ISNUMBER(SEARCH($T$30,AO1467)),MAX(AQ$5:AQ1466)+1,0)</f>
        <v>0</v>
      </c>
      <c r="AR1467" s="310">
        <f>IF(ISNUMBER(SEARCH($T$31,AO1467)),MAX(AR$5:AR1466)+1,0)</f>
        <v>0</v>
      </c>
      <c r="AS1467" s="128" t="str">
        <f t="shared" si="149"/>
        <v/>
      </c>
      <c r="AT1467" s="105" t="str">
        <f>IF(ISNUMBER($AS1467),INDEX($C$1:$AB$3985,$AS1467,AT$4),"")</f>
        <v/>
      </c>
      <c r="AU1467" s="128"/>
      <c r="AV1467" s="128" t="str">
        <f t="shared" si="151"/>
        <v/>
      </c>
      <c r="AW1467" s="105" t="str">
        <f>IF(ISNUMBER($AV1467),INDEX($C$1:$AB$3985,$AV1467,AW$4),"")</f>
        <v/>
      </c>
      <c r="AX1467" s="105" t="str">
        <f>IF(ISNUMBER($AV1467),INDEX($C$1:$AB$3985,$AV1467,AX$4),"")</f>
        <v/>
      </c>
      <c r="AY1467" s="128"/>
      <c r="AZ1467" s="128"/>
      <c r="BA1467" s="128" t="str">
        <f t="shared" si="152"/>
        <v/>
      </c>
      <c r="BB1467" s="105" t="str">
        <f>IF(ISNUMBER($BA1467),INDEX($C$1:$AB$3985,$BA1467,BB$4),"")</f>
        <v/>
      </c>
      <c r="BC1467" s="105"/>
    </row>
    <row r="1468" spans="1:55" x14ac:dyDescent="0.25">
      <c r="A1468" s="98"/>
      <c r="B1468" s="98">
        <f>ROW()</f>
        <v>1468</v>
      </c>
      <c r="C1468" s="73"/>
      <c r="D1468" s="179" t="s">
        <v>1540</v>
      </c>
      <c r="E1468" s="175">
        <v>17.528310000000001</v>
      </c>
      <c r="F1468" s="175">
        <v>0</v>
      </c>
      <c r="G1468" s="176" t="s">
        <v>854</v>
      </c>
      <c r="H1468" s="176"/>
      <c r="I1468" s="176"/>
      <c r="J1468" s="172"/>
      <c r="K1468" s="173"/>
      <c r="L1468" s="178"/>
      <c r="M1468" s="36"/>
      <c r="N1468" s="36"/>
      <c r="O1468" s="36"/>
      <c r="P1468" s="36"/>
      <c r="Q1468" s="36"/>
      <c r="R1468" s="3"/>
      <c r="S1468" s="106"/>
      <c r="T1468" s="106"/>
      <c r="U1468" s="106"/>
      <c r="V1468" s="106"/>
      <c r="W1468" s="106"/>
      <c r="X1468" s="106"/>
      <c r="Y1468" s="36"/>
      <c r="Z1468" s="36"/>
      <c r="AA1468" s="36"/>
      <c r="AB1468" s="188" t="str">
        <f t="shared" si="147"/>
        <v>or38c06_017.52831</v>
      </c>
      <c r="AC1468" s="188" t="s">
        <v>1585</v>
      </c>
      <c r="AD1468" s="131"/>
      <c r="AE1468" s="131"/>
      <c r="AF1468" s="131"/>
      <c r="AG1468" s="131"/>
      <c r="AH1468" s="131"/>
      <c r="AI1468" s="131"/>
      <c r="AJ1468" s="128" t="str">
        <f t="shared" si="148"/>
        <v/>
      </c>
      <c r="AK1468" s="7" t="str">
        <f>IF(ISNUMBER($AJ1468),INDEX($C$1:$AB$3985,$AJ1468,AK$4),"")</f>
        <v/>
      </c>
      <c r="AL1468" s="7" t="str">
        <f>IF(ISNUMBER($AJ1468),INDEX($C$1:$AB$3985,$AJ1468,AL$4),"")</f>
        <v/>
      </c>
      <c r="AM1468" s="128"/>
      <c r="AN1468" s="128" t="str">
        <f t="shared" si="150"/>
        <v/>
      </c>
      <c r="AO1468" s="7" t="str">
        <f t="shared" si="146"/>
        <v/>
      </c>
      <c r="AP1468" s="10" t="str">
        <f t="shared" si="146"/>
        <v/>
      </c>
      <c r="AQ1468" s="310">
        <f>IF(ISNUMBER(SEARCH($T$30,AO1468)),MAX(AQ$5:AQ1467)+1,0)</f>
        <v>0</v>
      </c>
      <c r="AR1468" s="310">
        <f>IF(ISNUMBER(SEARCH($T$31,AO1468)),MAX(AR$5:AR1467)+1,0)</f>
        <v>0</v>
      </c>
      <c r="AS1468" s="128" t="str">
        <f t="shared" si="149"/>
        <v/>
      </c>
      <c r="AT1468" s="105" t="str">
        <f>IF(ISNUMBER($AS1468),INDEX($C$1:$AB$3985,$AS1468,AT$4),"")</f>
        <v/>
      </c>
      <c r="AU1468" s="128"/>
      <c r="AV1468" s="128" t="str">
        <f t="shared" si="151"/>
        <v/>
      </c>
      <c r="AW1468" s="105" t="str">
        <f>IF(ISNUMBER($AV1468),INDEX($C$1:$AB$3985,$AV1468,AW$4),"")</f>
        <v/>
      </c>
      <c r="AX1468" s="105" t="str">
        <f>IF(ISNUMBER($AV1468),INDEX($C$1:$AB$3985,$AV1468,AX$4),"")</f>
        <v/>
      </c>
      <c r="AY1468" s="128"/>
      <c r="AZ1468" s="128"/>
      <c r="BA1468" s="128" t="str">
        <f t="shared" si="152"/>
        <v/>
      </c>
      <c r="BB1468" s="105" t="str">
        <f>IF(ISNUMBER($BA1468),INDEX($C$1:$AB$3985,$BA1468,BB$4),"")</f>
        <v/>
      </c>
      <c r="BC1468" s="105"/>
    </row>
    <row r="1469" spans="1:55" x14ac:dyDescent="0.25">
      <c r="A1469" s="98"/>
      <c r="B1469" s="98">
        <f>ROW()</f>
        <v>1469</v>
      </c>
      <c r="C1469" s="73"/>
      <c r="D1469" s="179" t="s">
        <v>1541</v>
      </c>
      <c r="E1469" s="175">
        <v>17.158449999999998</v>
      </c>
      <c r="F1469" s="175">
        <v>0</v>
      </c>
      <c r="G1469" s="176" t="s">
        <v>854</v>
      </c>
      <c r="H1469" s="176"/>
      <c r="I1469" s="176"/>
      <c r="J1469" s="172"/>
      <c r="K1469" s="173"/>
      <c r="L1469" s="178"/>
      <c r="M1469" s="36"/>
      <c r="N1469" s="36"/>
      <c r="O1469" s="36"/>
      <c r="P1469" s="36"/>
      <c r="Q1469" s="36"/>
      <c r="R1469" s="3"/>
      <c r="S1469" s="106"/>
      <c r="T1469" s="106"/>
      <c r="U1469" s="106"/>
      <c r="V1469" s="106"/>
      <c r="W1469" s="106"/>
      <c r="X1469" s="106"/>
      <c r="Y1469" s="36"/>
      <c r="Z1469" s="36"/>
      <c r="AA1469" s="36"/>
      <c r="AB1469" s="188" t="str">
        <f t="shared" si="147"/>
        <v>or38c07_017.15845</v>
      </c>
      <c r="AC1469" s="188" t="s">
        <v>1585</v>
      </c>
      <c r="AD1469" s="131"/>
      <c r="AE1469" s="131"/>
      <c r="AF1469" s="131"/>
      <c r="AG1469" s="131"/>
      <c r="AH1469" s="131"/>
      <c r="AI1469" s="131"/>
      <c r="AJ1469" s="128" t="str">
        <f t="shared" si="148"/>
        <v/>
      </c>
      <c r="AK1469" s="7" t="str">
        <f>IF(ISNUMBER($AJ1469),INDEX($C$1:$AB$3985,$AJ1469,AK$4),"")</f>
        <v/>
      </c>
      <c r="AL1469" s="7" t="str">
        <f>IF(ISNUMBER($AJ1469),INDEX($C$1:$AB$3985,$AJ1469,AL$4),"")</f>
        <v/>
      </c>
      <c r="AM1469" s="128"/>
      <c r="AN1469" s="128" t="str">
        <f t="shared" si="150"/>
        <v/>
      </c>
      <c r="AO1469" s="7" t="str">
        <f t="shared" si="146"/>
        <v/>
      </c>
      <c r="AP1469" s="10" t="str">
        <f t="shared" si="146"/>
        <v/>
      </c>
      <c r="AQ1469" s="310">
        <f>IF(ISNUMBER(SEARCH($T$30,AO1469)),MAX(AQ$5:AQ1468)+1,0)</f>
        <v>0</v>
      </c>
      <c r="AR1469" s="310">
        <f>IF(ISNUMBER(SEARCH($T$31,AO1469)),MAX(AR$5:AR1468)+1,0)</f>
        <v>0</v>
      </c>
      <c r="AS1469" s="128" t="str">
        <f t="shared" si="149"/>
        <v/>
      </c>
      <c r="AT1469" s="105" t="str">
        <f>IF(ISNUMBER($AS1469),INDEX($C$1:$AB$3985,$AS1469,AT$4),"")</f>
        <v/>
      </c>
      <c r="AU1469" s="128"/>
      <c r="AV1469" s="128" t="str">
        <f t="shared" si="151"/>
        <v/>
      </c>
      <c r="AW1469" s="105" t="str">
        <f>IF(ISNUMBER($AV1469),INDEX($C$1:$AB$3985,$AV1469,AW$4),"")</f>
        <v/>
      </c>
      <c r="AX1469" s="105" t="str">
        <f>IF(ISNUMBER($AV1469),INDEX($C$1:$AB$3985,$AV1469,AX$4),"")</f>
        <v/>
      </c>
      <c r="AY1469" s="128"/>
      <c r="AZ1469" s="128"/>
      <c r="BA1469" s="128" t="str">
        <f t="shared" si="152"/>
        <v/>
      </c>
      <c r="BB1469" s="105" t="str">
        <f>IF(ISNUMBER($BA1469),INDEX($C$1:$AB$3985,$BA1469,BB$4),"")</f>
        <v/>
      </c>
      <c r="BC1469" s="105"/>
    </row>
    <row r="1470" spans="1:55" x14ac:dyDescent="0.25">
      <c r="A1470" s="98"/>
      <c r="B1470" s="98">
        <f>ROW()</f>
        <v>1470</v>
      </c>
      <c r="C1470" s="73"/>
      <c r="D1470" s="179" t="s">
        <v>1542</v>
      </c>
      <c r="E1470" s="175">
        <v>16.869330000000001</v>
      </c>
      <c r="F1470" s="175">
        <v>0</v>
      </c>
      <c r="G1470" s="176" t="s">
        <v>854</v>
      </c>
      <c r="H1470" s="176"/>
      <c r="I1470" s="176"/>
      <c r="J1470" s="172"/>
      <c r="K1470" s="173"/>
      <c r="L1470" s="178"/>
      <c r="M1470" s="36"/>
      <c r="N1470" s="36"/>
      <c r="O1470" s="36"/>
      <c r="P1470" s="36"/>
      <c r="Q1470" s="36"/>
      <c r="R1470" s="3"/>
      <c r="S1470" s="106"/>
      <c r="T1470" s="106"/>
      <c r="U1470" s="106"/>
      <c r="V1470" s="106"/>
      <c r="W1470" s="106"/>
      <c r="X1470" s="106"/>
      <c r="Y1470" s="36"/>
      <c r="Z1470" s="36"/>
      <c r="AA1470" s="36"/>
      <c r="AB1470" s="188" t="str">
        <f t="shared" si="147"/>
        <v>or38c08_016.86933</v>
      </c>
      <c r="AC1470" s="188" t="s">
        <v>1585</v>
      </c>
      <c r="AD1470" s="131"/>
      <c r="AE1470" s="131"/>
      <c r="AF1470" s="131"/>
      <c r="AG1470" s="131"/>
      <c r="AH1470" s="131"/>
      <c r="AI1470" s="131"/>
      <c r="AJ1470" s="128" t="str">
        <f t="shared" si="148"/>
        <v/>
      </c>
      <c r="AK1470" s="7" t="str">
        <f>IF(ISNUMBER($AJ1470),INDEX($C$1:$AB$3985,$AJ1470,AK$4),"")</f>
        <v/>
      </c>
      <c r="AL1470" s="7" t="str">
        <f>IF(ISNUMBER($AJ1470),INDEX($C$1:$AB$3985,$AJ1470,AL$4),"")</f>
        <v/>
      </c>
      <c r="AM1470" s="128"/>
      <c r="AN1470" s="128" t="str">
        <f t="shared" si="150"/>
        <v/>
      </c>
      <c r="AO1470" s="7" t="str">
        <f t="shared" si="146"/>
        <v/>
      </c>
      <c r="AP1470" s="10" t="str">
        <f t="shared" si="146"/>
        <v/>
      </c>
      <c r="AQ1470" s="310">
        <f>IF(ISNUMBER(SEARCH($T$30,AO1470)),MAX(AQ$5:AQ1469)+1,0)</f>
        <v>0</v>
      </c>
      <c r="AR1470" s="310">
        <f>IF(ISNUMBER(SEARCH($T$31,AO1470)),MAX(AR$5:AR1469)+1,0)</f>
        <v>0</v>
      </c>
      <c r="AS1470" s="128" t="str">
        <f t="shared" si="149"/>
        <v/>
      </c>
      <c r="AT1470" s="105" t="str">
        <f>IF(ISNUMBER($AS1470),INDEX($C$1:$AB$3985,$AS1470,AT$4),"")</f>
        <v/>
      </c>
      <c r="AU1470" s="128"/>
      <c r="AV1470" s="128" t="str">
        <f t="shared" si="151"/>
        <v/>
      </c>
      <c r="AW1470" s="105" t="str">
        <f>IF(ISNUMBER($AV1470),INDEX($C$1:$AB$3985,$AV1470,AW$4),"")</f>
        <v/>
      </c>
      <c r="AX1470" s="105" t="str">
        <f>IF(ISNUMBER($AV1470),INDEX($C$1:$AB$3985,$AV1470,AX$4),"")</f>
        <v/>
      </c>
      <c r="AY1470" s="128"/>
      <c r="AZ1470" s="128"/>
      <c r="BA1470" s="128" t="str">
        <f t="shared" si="152"/>
        <v/>
      </c>
      <c r="BB1470" s="105" t="str">
        <f>IF(ISNUMBER($BA1470),INDEX($C$1:$AB$3985,$BA1470,BB$4),"")</f>
        <v/>
      </c>
      <c r="BC1470" s="105"/>
    </row>
    <row r="1471" spans="1:55" x14ac:dyDescent="0.25">
      <c r="A1471" s="98"/>
      <c r="B1471" s="98">
        <f>ROW()</f>
        <v>1471</v>
      </c>
      <c r="C1471" s="73"/>
      <c r="D1471" s="179" t="s">
        <v>1543</v>
      </c>
      <c r="E1471" s="175">
        <v>16.059229999999999</v>
      </c>
      <c r="F1471" s="175">
        <v>0</v>
      </c>
      <c r="G1471" s="176" t="s">
        <v>854</v>
      </c>
      <c r="H1471" s="176"/>
      <c r="I1471" s="176"/>
      <c r="J1471" s="172"/>
      <c r="K1471" s="173"/>
      <c r="L1471" s="178"/>
      <c r="M1471" s="36"/>
      <c r="N1471" s="36"/>
      <c r="O1471" s="36"/>
      <c r="P1471" s="36"/>
      <c r="Q1471" s="36"/>
      <c r="R1471" s="3"/>
      <c r="S1471" s="106"/>
      <c r="T1471" s="106"/>
      <c r="U1471" s="106"/>
      <c r="V1471" s="106"/>
      <c r="W1471" s="106"/>
      <c r="X1471" s="106"/>
      <c r="Y1471" s="36"/>
      <c r="Z1471" s="36"/>
      <c r="AA1471" s="36"/>
      <c r="AB1471" s="188" t="str">
        <f t="shared" si="147"/>
        <v>or38c09_016.05923</v>
      </c>
      <c r="AC1471" s="188" t="s">
        <v>1585</v>
      </c>
      <c r="AD1471" s="131"/>
      <c r="AE1471" s="131"/>
      <c r="AF1471" s="131"/>
      <c r="AG1471" s="131"/>
      <c r="AH1471" s="131"/>
      <c r="AI1471" s="131"/>
      <c r="AJ1471" s="128" t="str">
        <f t="shared" si="148"/>
        <v/>
      </c>
      <c r="AK1471" s="7" t="str">
        <f>IF(ISNUMBER($AJ1471),INDEX($C$1:$AB$3985,$AJ1471,AK$4),"")</f>
        <v/>
      </c>
      <c r="AL1471" s="7" t="str">
        <f>IF(ISNUMBER($AJ1471),INDEX($C$1:$AB$3985,$AJ1471,AL$4),"")</f>
        <v/>
      </c>
      <c r="AM1471" s="128"/>
      <c r="AN1471" s="128" t="str">
        <f t="shared" si="150"/>
        <v/>
      </c>
      <c r="AO1471" s="7" t="str">
        <f t="shared" ref="AO1471:AP1534" si="153">IF(ISNUMBER($AN1471),INDEX($C$1:$AB$2294,$AN1471,AO$4),"")</f>
        <v/>
      </c>
      <c r="AP1471" s="10" t="str">
        <f t="shared" si="153"/>
        <v/>
      </c>
      <c r="AQ1471" s="310">
        <f>IF(ISNUMBER(SEARCH($T$30,AO1471)),MAX(AQ$5:AQ1470)+1,0)</f>
        <v>0</v>
      </c>
      <c r="AR1471" s="310">
        <f>IF(ISNUMBER(SEARCH($T$31,AO1471)),MAX(AR$5:AR1470)+1,0)</f>
        <v>0</v>
      </c>
      <c r="AS1471" s="128" t="str">
        <f t="shared" si="149"/>
        <v/>
      </c>
      <c r="AT1471" s="105" t="str">
        <f>IF(ISNUMBER($AS1471),INDEX($C$1:$AB$3985,$AS1471,AT$4),"")</f>
        <v/>
      </c>
      <c r="AU1471" s="128"/>
      <c r="AV1471" s="128" t="str">
        <f t="shared" si="151"/>
        <v/>
      </c>
      <c r="AW1471" s="105" t="str">
        <f>IF(ISNUMBER($AV1471),INDEX($C$1:$AB$3985,$AV1471,AW$4),"")</f>
        <v/>
      </c>
      <c r="AX1471" s="105" t="str">
        <f>IF(ISNUMBER($AV1471),INDEX($C$1:$AB$3985,$AV1471,AX$4),"")</f>
        <v/>
      </c>
      <c r="AY1471" s="128"/>
      <c r="AZ1471" s="128"/>
      <c r="BA1471" s="128" t="str">
        <f t="shared" si="152"/>
        <v/>
      </c>
      <c r="BB1471" s="105" t="str">
        <f>IF(ISNUMBER($BA1471),INDEX($C$1:$AB$3985,$BA1471,BB$4),"")</f>
        <v/>
      </c>
      <c r="BC1471" s="105"/>
    </row>
    <row r="1472" spans="1:55" x14ac:dyDescent="0.25">
      <c r="A1472" s="98"/>
      <c r="B1472" s="98">
        <f>ROW()</f>
        <v>1472</v>
      </c>
      <c r="C1472" s="73"/>
      <c r="D1472" s="179" t="s">
        <v>1544</v>
      </c>
      <c r="E1472" s="175">
        <v>15.055339999999999</v>
      </c>
      <c r="F1472" s="175">
        <v>0</v>
      </c>
      <c r="G1472" s="176" t="s">
        <v>854</v>
      </c>
      <c r="H1472" s="176"/>
      <c r="I1472" s="176"/>
      <c r="J1472" s="172"/>
      <c r="K1472" s="173"/>
      <c r="L1472" s="178"/>
      <c r="M1472" s="36"/>
      <c r="N1472" s="36"/>
      <c r="O1472" s="36"/>
      <c r="P1472" s="36"/>
      <c r="Q1472" s="36"/>
      <c r="R1472" s="3"/>
      <c r="S1472" s="106"/>
      <c r="T1472" s="106"/>
      <c r="U1472" s="106"/>
      <c r="V1472" s="106"/>
      <c r="W1472" s="106"/>
      <c r="X1472" s="106"/>
      <c r="Y1472" s="36"/>
      <c r="Z1472" s="36"/>
      <c r="AA1472" s="36"/>
      <c r="AB1472" s="188" t="str">
        <f t="shared" si="147"/>
        <v>or38c10_015.05534</v>
      </c>
      <c r="AC1472" s="188" t="s">
        <v>1585</v>
      </c>
      <c r="AD1472" s="131"/>
      <c r="AE1472" s="131"/>
      <c r="AF1472" s="131"/>
      <c r="AG1472" s="131"/>
      <c r="AH1472" s="131"/>
      <c r="AI1472" s="131"/>
      <c r="AJ1472" s="128" t="str">
        <f t="shared" si="148"/>
        <v/>
      </c>
      <c r="AK1472" s="7" t="str">
        <f>IF(ISNUMBER($AJ1472),INDEX($C$1:$AB$3985,$AJ1472,AK$4),"")</f>
        <v/>
      </c>
      <c r="AL1472" s="7" t="str">
        <f>IF(ISNUMBER($AJ1472),INDEX($C$1:$AB$3985,$AJ1472,AL$4),"")</f>
        <v/>
      </c>
      <c r="AM1472" s="128"/>
      <c r="AN1472" s="128" t="str">
        <f t="shared" si="150"/>
        <v/>
      </c>
      <c r="AO1472" s="7" t="str">
        <f t="shared" si="153"/>
        <v/>
      </c>
      <c r="AP1472" s="10" t="str">
        <f t="shared" si="153"/>
        <v/>
      </c>
      <c r="AQ1472" s="310">
        <f>IF(ISNUMBER(SEARCH($T$30,AO1472)),MAX(AQ$5:AQ1471)+1,0)</f>
        <v>0</v>
      </c>
      <c r="AR1472" s="310">
        <f>IF(ISNUMBER(SEARCH($T$31,AO1472)),MAX(AR$5:AR1471)+1,0)</f>
        <v>0</v>
      </c>
      <c r="AS1472" s="128" t="str">
        <f t="shared" si="149"/>
        <v/>
      </c>
      <c r="AT1472" s="105" t="str">
        <f>IF(ISNUMBER($AS1472),INDEX($C$1:$AB$3985,$AS1472,AT$4),"")</f>
        <v/>
      </c>
      <c r="AU1472" s="128"/>
      <c r="AV1472" s="128" t="str">
        <f t="shared" si="151"/>
        <v/>
      </c>
      <c r="AW1472" s="105" t="str">
        <f>IF(ISNUMBER($AV1472),INDEX($C$1:$AB$3985,$AV1472,AW$4),"")</f>
        <v/>
      </c>
      <c r="AX1472" s="105" t="str">
        <f>IF(ISNUMBER($AV1472),INDEX($C$1:$AB$3985,$AV1472,AX$4),"")</f>
        <v/>
      </c>
      <c r="AY1472" s="128"/>
      <c r="AZ1472" s="128"/>
      <c r="BA1472" s="128" t="str">
        <f t="shared" si="152"/>
        <v/>
      </c>
      <c r="BB1472" s="105" t="str">
        <f>IF(ISNUMBER($BA1472),INDEX($C$1:$AB$3985,$BA1472,BB$4),"")</f>
        <v/>
      </c>
      <c r="BC1472" s="105"/>
    </row>
    <row r="1473" spans="1:55" x14ac:dyDescent="0.25">
      <c r="A1473" s="98"/>
      <c r="B1473" s="98">
        <f>ROW()</f>
        <v>1473</v>
      </c>
      <c r="C1473" s="73"/>
      <c r="D1473" s="179" t="s">
        <v>1545</v>
      </c>
      <c r="E1473" s="175">
        <v>14.263170000000001</v>
      </c>
      <c r="F1473" s="175">
        <v>0</v>
      </c>
      <c r="G1473" s="176" t="s">
        <v>854</v>
      </c>
      <c r="H1473" s="176"/>
      <c r="I1473" s="176"/>
      <c r="J1473" s="172"/>
      <c r="K1473" s="173"/>
      <c r="L1473" s="178"/>
      <c r="M1473" s="36"/>
      <c r="N1473" s="36"/>
      <c r="O1473" s="36"/>
      <c r="P1473" s="36"/>
      <c r="Q1473" s="36"/>
      <c r="R1473" s="3"/>
      <c r="S1473" s="106"/>
      <c r="T1473" s="106"/>
      <c r="U1473" s="106"/>
      <c r="V1473" s="106"/>
      <c r="W1473" s="106"/>
      <c r="X1473" s="106"/>
      <c r="Y1473" s="36"/>
      <c r="Z1473" s="36"/>
      <c r="AA1473" s="36"/>
      <c r="AB1473" s="188" t="str">
        <f t="shared" si="147"/>
        <v>or38c11_014.26317</v>
      </c>
      <c r="AC1473" s="188" t="s">
        <v>1585</v>
      </c>
      <c r="AD1473" s="131"/>
      <c r="AE1473" s="131"/>
      <c r="AF1473" s="131"/>
      <c r="AG1473" s="131"/>
      <c r="AH1473" s="131"/>
      <c r="AI1473" s="131"/>
      <c r="AJ1473" s="128" t="str">
        <f t="shared" si="148"/>
        <v/>
      </c>
      <c r="AK1473" s="7" t="str">
        <f>IF(ISNUMBER($AJ1473),INDEX($C$1:$AB$3985,$AJ1473,AK$4),"")</f>
        <v/>
      </c>
      <c r="AL1473" s="7" t="str">
        <f>IF(ISNUMBER($AJ1473),INDEX($C$1:$AB$3985,$AJ1473,AL$4),"")</f>
        <v/>
      </c>
      <c r="AM1473" s="128"/>
      <c r="AN1473" s="128" t="str">
        <f t="shared" si="150"/>
        <v/>
      </c>
      <c r="AO1473" s="7" t="str">
        <f t="shared" si="153"/>
        <v/>
      </c>
      <c r="AP1473" s="10" t="str">
        <f t="shared" si="153"/>
        <v/>
      </c>
      <c r="AQ1473" s="310">
        <f>IF(ISNUMBER(SEARCH($T$30,AO1473)),MAX(AQ$5:AQ1472)+1,0)</f>
        <v>0</v>
      </c>
      <c r="AR1473" s="310">
        <f>IF(ISNUMBER(SEARCH($T$31,AO1473)),MAX(AR$5:AR1472)+1,0)</f>
        <v>0</v>
      </c>
      <c r="AS1473" s="128" t="str">
        <f t="shared" si="149"/>
        <v/>
      </c>
      <c r="AT1473" s="105" t="str">
        <f>IF(ISNUMBER($AS1473),INDEX($C$1:$AB$3985,$AS1473,AT$4),"")</f>
        <v/>
      </c>
      <c r="AU1473" s="128"/>
      <c r="AV1473" s="128" t="str">
        <f t="shared" si="151"/>
        <v/>
      </c>
      <c r="AW1473" s="105" t="str">
        <f>IF(ISNUMBER($AV1473),INDEX($C$1:$AB$3985,$AV1473,AW$4),"")</f>
        <v/>
      </c>
      <c r="AX1473" s="105" t="str">
        <f>IF(ISNUMBER($AV1473),INDEX($C$1:$AB$3985,$AV1473,AX$4),"")</f>
        <v/>
      </c>
      <c r="AY1473" s="128"/>
      <c r="AZ1473" s="128"/>
      <c r="BA1473" s="128" t="str">
        <f t="shared" si="152"/>
        <v/>
      </c>
      <c r="BB1473" s="105" t="str">
        <f>IF(ISNUMBER($BA1473),INDEX($C$1:$AB$3985,$BA1473,BB$4),"")</f>
        <v/>
      </c>
      <c r="BC1473" s="105"/>
    </row>
    <row r="1474" spans="1:55" x14ac:dyDescent="0.25">
      <c r="A1474" s="98"/>
      <c r="B1474" s="98">
        <f>ROW()</f>
        <v>1474</v>
      </c>
      <c r="C1474" s="73"/>
      <c r="D1474" s="179" t="s">
        <v>1546</v>
      </c>
      <c r="E1474" s="175">
        <v>13.48526</v>
      </c>
      <c r="F1474" s="175">
        <v>0</v>
      </c>
      <c r="G1474" s="176" t="s">
        <v>854</v>
      </c>
      <c r="H1474" s="176"/>
      <c r="I1474" s="176"/>
      <c r="J1474" s="172"/>
      <c r="K1474" s="173"/>
      <c r="L1474" s="178"/>
      <c r="M1474" s="36"/>
      <c r="N1474" s="36"/>
      <c r="O1474" s="36"/>
      <c r="P1474" s="36"/>
      <c r="Q1474" s="36"/>
      <c r="R1474" s="3"/>
      <c r="S1474" s="106"/>
      <c r="T1474" s="106"/>
      <c r="U1474" s="106"/>
      <c r="V1474" s="106"/>
      <c r="W1474" s="106"/>
      <c r="X1474" s="106"/>
      <c r="Y1474" s="36"/>
      <c r="Z1474" s="36"/>
      <c r="AA1474" s="36"/>
      <c r="AB1474" s="188" t="str">
        <f t="shared" ref="AB1474:AB1537" si="154">_xlfn.CONCAT(C1474,D1474,E1474)</f>
        <v>or38c12_013.48526</v>
      </c>
      <c r="AC1474" s="188" t="s">
        <v>1585</v>
      </c>
      <c r="AD1474" s="131"/>
      <c r="AE1474" s="131"/>
      <c r="AF1474" s="131"/>
      <c r="AG1474" s="131"/>
      <c r="AH1474" s="131"/>
      <c r="AI1474" s="131"/>
      <c r="AJ1474" s="128" t="str">
        <f t="shared" si="148"/>
        <v/>
      </c>
      <c r="AK1474" s="7" t="str">
        <f>IF(ISNUMBER($AJ1474),INDEX($C$1:$AB$3985,$AJ1474,AK$4),"")</f>
        <v/>
      </c>
      <c r="AL1474" s="7" t="str">
        <f>IF(ISNUMBER($AJ1474),INDEX($C$1:$AB$3985,$AJ1474,AL$4),"")</f>
        <v/>
      </c>
      <c r="AM1474" s="128"/>
      <c r="AN1474" s="128" t="str">
        <f t="shared" si="150"/>
        <v/>
      </c>
      <c r="AO1474" s="7" t="str">
        <f t="shared" si="153"/>
        <v/>
      </c>
      <c r="AP1474" s="10" t="str">
        <f t="shared" si="153"/>
        <v/>
      </c>
      <c r="AQ1474" s="310">
        <f>IF(ISNUMBER(SEARCH($T$30,AO1474)),MAX(AQ$5:AQ1473)+1,0)</f>
        <v>0</v>
      </c>
      <c r="AR1474" s="310">
        <f>IF(ISNUMBER(SEARCH($T$31,AO1474)),MAX(AR$5:AR1473)+1,0)</f>
        <v>0</v>
      </c>
      <c r="AS1474" s="128" t="str">
        <f t="shared" si="149"/>
        <v/>
      </c>
      <c r="AT1474" s="105" t="str">
        <f>IF(ISNUMBER($AS1474),INDEX($C$1:$AB$3985,$AS1474,AT$4),"")</f>
        <v/>
      </c>
      <c r="AU1474" s="128"/>
      <c r="AV1474" s="128" t="str">
        <f t="shared" si="151"/>
        <v/>
      </c>
      <c r="AW1474" s="105" t="str">
        <f>IF(ISNUMBER($AV1474),INDEX($C$1:$AB$3985,$AV1474,AW$4),"")</f>
        <v/>
      </c>
      <c r="AX1474" s="105" t="str">
        <f>IF(ISNUMBER($AV1474),INDEX($C$1:$AB$3985,$AV1474,AX$4),"")</f>
        <v/>
      </c>
      <c r="AY1474" s="128"/>
      <c r="AZ1474" s="128"/>
      <c r="BA1474" s="128" t="str">
        <f t="shared" si="152"/>
        <v/>
      </c>
      <c r="BB1474" s="105" t="str">
        <f>IF(ISNUMBER($BA1474),INDEX($C$1:$AB$3985,$BA1474,BB$4),"")</f>
        <v/>
      </c>
      <c r="BC1474" s="105"/>
    </row>
    <row r="1475" spans="1:55" x14ac:dyDescent="0.25">
      <c r="A1475" s="98"/>
      <c r="B1475" s="98">
        <f>ROW()</f>
        <v>1475</v>
      </c>
      <c r="C1475" s="73"/>
      <c r="D1475" s="179" t="s">
        <v>1547</v>
      </c>
      <c r="E1475" s="175">
        <v>12.569750000000001</v>
      </c>
      <c r="F1475" s="175">
        <v>0</v>
      </c>
      <c r="G1475" s="176" t="s">
        <v>854</v>
      </c>
      <c r="H1475" s="176"/>
      <c r="I1475" s="176"/>
      <c r="J1475" s="172"/>
      <c r="K1475" s="173"/>
      <c r="L1475" s="178"/>
      <c r="M1475" s="36"/>
      <c r="N1475" s="36"/>
      <c r="O1475" s="36"/>
      <c r="P1475" s="36"/>
      <c r="Q1475" s="36"/>
      <c r="R1475" s="3"/>
      <c r="S1475" s="106"/>
      <c r="T1475" s="106"/>
      <c r="U1475" s="106"/>
      <c r="V1475" s="106"/>
      <c r="W1475" s="106"/>
      <c r="X1475" s="106"/>
      <c r="Y1475" s="36"/>
      <c r="Z1475" s="36"/>
      <c r="AA1475" s="36"/>
      <c r="AB1475" s="188" t="str">
        <f t="shared" si="154"/>
        <v>or38c13_012.56975</v>
      </c>
      <c r="AC1475" s="188" t="s">
        <v>1585</v>
      </c>
      <c r="AD1475" s="131"/>
      <c r="AE1475" s="131"/>
      <c r="AF1475" s="131"/>
      <c r="AG1475" s="131"/>
      <c r="AH1475" s="131"/>
      <c r="AI1475" s="131"/>
      <c r="AJ1475" s="128" t="str">
        <f t="shared" si="148"/>
        <v/>
      </c>
      <c r="AK1475" s="7" t="str">
        <f>IF(ISNUMBER($AJ1475),INDEX($C$1:$AB$3985,$AJ1475,AK$4),"")</f>
        <v/>
      </c>
      <c r="AL1475" s="7" t="str">
        <f>IF(ISNUMBER($AJ1475),INDEX($C$1:$AB$3985,$AJ1475,AL$4),"")</f>
        <v/>
      </c>
      <c r="AM1475" s="128"/>
      <c r="AN1475" s="128" t="str">
        <f t="shared" si="150"/>
        <v/>
      </c>
      <c r="AO1475" s="7" t="str">
        <f t="shared" si="153"/>
        <v/>
      </c>
      <c r="AP1475" s="10" t="str">
        <f t="shared" si="153"/>
        <v/>
      </c>
      <c r="AQ1475" s="310">
        <f>IF(ISNUMBER(SEARCH($T$30,AO1475)),MAX(AQ$5:AQ1474)+1,0)</f>
        <v>0</v>
      </c>
      <c r="AR1475" s="310">
        <f>IF(ISNUMBER(SEARCH($T$31,AO1475)),MAX(AR$5:AR1474)+1,0)</f>
        <v>0</v>
      </c>
      <c r="AS1475" s="128" t="str">
        <f t="shared" si="149"/>
        <v/>
      </c>
      <c r="AT1475" s="105" t="str">
        <f>IF(ISNUMBER($AS1475),INDEX($C$1:$AB$3985,$AS1475,AT$4),"")</f>
        <v/>
      </c>
      <c r="AU1475" s="128"/>
      <c r="AV1475" s="128" t="str">
        <f t="shared" si="151"/>
        <v/>
      </c>
      <c r="AW1475" s="105" t="str">
        <f>IF(ISNUMBER($AV1475),INDEX($C$1:$AB$3985,$AV1475,AW$4),"")</f>
        <v/>
      </c>
      <c r="AX1475" s="105" t="str">
        <f>IF(ISNUMBER($AV1475),INDEX($C$1:$AB$3985,$AV1475,AX$4),"")</f>
        <v/>
      </c>
      <c r="AY1475" s="128"/>
      <c r="AZ1475" s="128"/>
      <c r="BA1475" s="128" t="str">
        <f t="shared" si="152"/>
        <v/>
      </c>
      <c r="BB1475" s="105" t="str">
        <f>IF(ISNUMBER($BA1475),INDEX($C$1:$AB$3985,$BA1475,BB$4),"")</f>
        <v/>
      </c>
      <c r="BC1475" s="105"/>
    </row>
    <row r="1476" spans="1:55" x14ac:dyDescent="0.25">
      <c r="A1476" s="98"/>
      <c r="B1476" s="98">
        <f>ROW()</f>
        <v>1476</v>
      </c>
      <c r="C1476" s="73"/>
      <c r="D1476" s="179" t="s">
        <v>1548</v>
      </c>
      <c r="E1476" s="175">
        <v>11.49099</v>
      </c>
      <c r="F1476" s="176">
        <v>0</v>
      </c>
      <c r="G1476" s="176" t="s">
        <v>854</v>
      </c>
      <c r="H1476" s="176"/>
      <c r="I1476" s="176"/>
      <c r="J1476" s="172"/>
      <c r="K1476" s="173"/>
      <c r="L1476" s="178"/>
      <c r="R1476" s="3"/>
      <c r="S1476" s="106"/>
      <c r="T1476" s="106"/>
      <c r="U1476" s="106"/>
      <c r="V1476" s="106"/>
      <c r="W1476" s="106"/>
      <c r="X1476" s="106"/>
      <c r="AB1476" s="188" t="str">
        <f t="shared" si="154"/>
        <v>or38c14_011.49099</v>
      </c>
      <c r="AC1476" s="188" t="s">
        <v>1585</v>
      </c>
      <c r="AD1476" s="131"/>
      <c r="AE1476" s="131"/>
      <c r="AF1476" s="131"/>
      <c r="AG1476" s="131"/>
      <c r="AH1476" s="131"/>
      <c r="AI1476" s="131"/>
      <c r="AJ1476" s="128" t="str">
        <f t="shared" si="148"/>
        <v/>
      </c>
      <c r="AK1476" s="7" t="str">
        <f>IF(ISNUMBER($AJ1476),INDEX($C$1:$AB$3985,$AJ1476,AK$4),"")</f>
        <v/>
      </c>
      <c r="AL1476" s="7" t="str">
        <f>IF(ISNUMBER($AJ1476),INDEX($C$1:$AB$3985,$AJ1476,AL$4),"")</f>
        <v/>
      </c>
      <c r="AM1476" s="128"/>
      <c r="AN1476" s="128" t="str">
        <f t="shared" si="150"/>
        <v/>
      </c>
      <c r="AO1476" s="7" t="str">
        <f t="shared" si="153"/>
        <v/>
      </c>
      <c r="AP1476" s="10" t="str">
        <f t="shared" si="153"/>
        <v/>
      </c>
      <c r="AQ1476" s="310">
        <f>IF(ISNUMBER(SEARCH($T$30,AO1476)),MAX(AQ$5:AQ1475)+1,0)</f>
        <v>0</v>
      </c>
      <c r="AR1476" s="310">
        <f>IF(ISNUMBER(SEARCH($T$31,AO1476)),MAX(AR$5:AR1475)+1,0)</f>
        <v>0</v>
      </c>
      <c r="AS1476" s="128" t="str">
        <f t="shared" si="149"/>
        <v/>
      </c>
      <c r="AT1476" s="105" t="str">
        <f>IF(ISNUMBER($AS1476),INDEX($C$1:$AB$3985,$AS1476,AT$4),"")</f>
        <v/>
      </c>
      <c r="AU1476" s="128"/>
      <c r="AV1476" s="128" t="str">
        <f t="shared" si="151"/>
        <v/>
      </c>
      <c r="AW1476" s="105" t="str">
        <f>IF(ISNUMBER($AV1476),INDEX($C$1:$AB$3985,$AV1476,AW$4),"")</f>
        <v/>
      </c>
      <c r="AX1476" s="105" t="str">
        <f>IF(ISNUMBER($AV1476),INDEX($C$1:$AB$3985,$AV1476,AX$4),"")</f>
        <v/>
      </c>
      <c r="AY1476" s="128"/>
      <c r="AZ1476" s="128"/>
      <c r="BA1476" s="128" t="str">
        <f t="shared" si="152"/>
        <v/>
      </c>
      <c r="BB1476" s="105" t="str">
        <f>IF(ISNUMBER($BA1476),INDEX($C$1:$AB$3985,$BA1476,BB$4),"")</f>
        <v/>
      </c>
      <c r="BC1476" s="105"/>
    </row>
    <row r="1477" spans="1:55" x14ac:dyDescent="0.25">
      <c r="A1477" s="98"/>
      <c r="B1477" s="98">
        <f>ROW()</f>
        <v>1477</v>
      </c>
      <c r="C1477" s="73"/>
      <c r="D1477" s="179" t="s">
        <v>1549</v>
      </c>
      <c r="E1477" s="175">
        <v>12.60772</v>
      </c>
      <c r="F1477" s="176">
        <v>0</v>
      </c>
      <c r="G1477" s="176" t="s">
        <v>854</v>
      </c>
      <c r="H1477" s="176"/>
      <c r="I1477" s="176"/>
      <c r="J1477" s="172"/>
      <c r="K1477" s="173"/>
      <c r="L1477" s="178"/>
      <c r="R1477" s="3"/>
      <c r="S1477" s="106"/>
      <c r="T1477" s="106"/>
      <c r="U1477" s="106"/>
      <c r="V1477" s="106"/>
      <c r="W1477" s="106"/>
      <c r="X1477" s="106"/>
      <c r="AB1477" s="188" t="str">
        <f t="shared" si="154"/>
        <v>or38c15_012.60772</v>
      </c>
      <c r="AC1477" s="188" t="s">
        <v>1585</v>
      </c>
      <c r="AD1477" s="131"/>
      <c r="AE1477" s="131"/>
      <c r="AF1477" s="131"/>
      <c r="AG1477" s="131"/>
      <c r="AH1477" s="131"/>
      <c r="AI1477" s="131"/>
      <c r="AJ1477" s="128" t="str">
        <f t="shared" si="148"/>
        <v/>
      </c>
      <c r="AK1477" s="7" t="str">
        <f>IF(ISNUMBER($AJ1477),INDEX($C$1:$AB$3985,$AJ1477,AK$4),"")</f>
        <v/>
      </c>
      <c r="AL1477" s="7" t="str">
        <f>IF(ISNUMBER($AJ1477),INDEX($C$1:$AB$3985,$AJ1477,AL$4),"")</f>
        <v/>
      </c>
      <c r="AM1477" s="128"/>
      <c r="AN1477" s="128" t="str">
        <f t="shared" si="150"/>
        <v/>
      </c>
      <c r="AO1477" s="7" t="str">
        <f t="shared" si="153"/>
        <v/>
      </c>
      <c r="AP1477" s="10" t="str">
        <f t="shared" si="153"/>
        <v/>
      </c>
      <c r="AQ1477" s="310">
        <f>IF(ISNUMBER(SEARCH($T$30,AO1477)),MAX(AQ$5:AQ1476)+1,0)</f>
        <v>0</v>
      </c>
      <c r="AR1477" s="310">
        <f>IF(ISNUMBER(SEARCH($T$31,AO1477)),MAX(AR$5:AR1476)+1,0)</f>
        <v>0</v>
      </c>
      <c r="AS1477" s="128" t="str">
        <f t="shared" si="149"/>
        <v/>
      </c>
      <c r="AT1477" s="105" t="str">
        <f>IF(ISNUMBER($AS1477),INDEX($C$1:$AB$3985,$AS1477,AT$4),"")</f>
        <v/>
      </c>
      <c r="AU1477" s="128"/>
      <c r="AV1477" s="128" t="str">
        <f t="shared" si="151"/>
        <v/>
      </c>
      <c r="AW1477" s="105" t="str">
        <f>IF(ISNUMBER($AV1477),INDEX($C$1:$AB$3985,$AV1477,AW$4),"")</f>
        <v/>
      </c>
      <c r="AX1477" s="105" t="str">
        <f>IF(ISNUMBER($AV1477),INDEX($C$1:$AB$3985,$AV1477,AX$4),"")</f>
        <v/>
      </c>
      <c r="AY1477" s="128"/>
      <c r="AZ1477" s="128"/>
      <c r="BA1477" s="128" t="str">
        <f t="shared" si="152"/>
        <v/>
      </c>
      <c r="BB1477" s="105" t="str">
        <f>IF(ISNUMBER($BA1477),INDEX($C$1:$AB$3985,$BA1477,BB$4),"")</f>
        <v/>
      </c>
      <c r="BC1477" s="105"/>
    </row>
    <row r="1478" spans="1:55" x14ac:dyDescent="0.25">
      <c r="A1478" s="98"/>
      <c r="B1478" s="98">
        <f>ROW()</f>
        <v>1478</v>
      </c>
      <c r="C1478" s="73"/>
      <c r="D1478" s="179" t="s">
        <v>1550</v>
      </c>
      <c r="E1478" s="175">
        <v>13.05416</v>
      </c>
      <c r="F1478" s="176">
        <v>0</v>
      </c>
      <c r="G1478" s="176" t="s">
        <v>854</v>
      </c>
      <c r="H1478" s="176"/>
      <c r="I1478" s="176"/>
      <c r="J1478" s="172"/>
      <c r="K1478" s="173"/>
      <c r="L1478" s="178"/>
      <c r="R1478" s="3"/>
      <c r="S1478" s="106"/>
      <c r="T1478" s="106"/>
      <c r="U1478" s="106"/>
      <c r="V1478" s="106"/>
      <c r="W1478" s="106"/>
      <c r="X1478" s="106"/>
      <c r="AB1478" s="188" t="str">
        <f t="shared" si="154"/>
        <v>or38c16_013.05416</v>
      </c>
      <c r="AC1478" s="188" t="s">
        <v>1585</v>
      </c>
      <c r="AD1478" s="131"/>
      <c r="AE1478" s="131"/>
      <c r="AF1478" s="131"/>
      <c r="AG1478" s="131"/>
      <c r="AH1478" s="131"/>
      <c r="AI1478" s="131"/>
      <c r="AJ1478" s="128" t="str">
        <f t="shared" ref="AJ1478:AJ1541" si="155">IF(AJ1477="","",IF(AJ1477+1&lt;=$AH$6,AJ1477+1,""))</f>
        <v/>
      </c>
      <c r="AK1478" s="7" t="str">
        <f>IF(ISNUMBER($AJ1478),INDEX($C$1:$AB$3985,$AJ1478,AK$4),"")</f>
        <v/>
      </c>
      <c r="AL1478" s="7" t="str">
        <f>IF(ISNUMBER($AJ1478),INDEX($C$1:$AB$3985,$AJ1478,AL$4),"")</f>
        <v/>
      </c>
      <c r="AM1478" s="128"/>
      <c r="AN1478" s="128" t="str">
        <f t="shared" si="150"/>
        <v/>
      </c>
      <c r="AO1478" s="7" t="str">
        <f t="shared" si="153"/>
        <v/>
      </c>
      <c r="AP1478" s="10" t="str">
        <f t="shared" si="153"/>
        <v/>
      </c>
      <c r="AQ1478" s="310">
        <f>IF(ISNUMBER(SEARCH($T$30,AO1478)),MAX(AQ$5:AQ1477)+1,0)</f>
        <v>0</v>
      </c>
      <c r="AR1478" s="310">
        <f>IF(ISNUMBER(SEARCH($T$31,AO1478)),MAX(AR$5:AR1477)+1,0)</f>
        <v>0</v>
      </c>
      <c r="AS1478" s="128" t="str">
        <f t="shared" ref="AS1478:AS1541" si="156">IF(AS1477="","",IF(AS1477+1&lt;=$AH$8,AS1477+1,""))</f>
        <v/>
      </c>
      <c r="AT1478" s="105" t="str">
        <f>IF(ISNUMBER($AS1478),INDEX($C$1:$AB$3985,$AS1478,AT$4),"")</f>
        <v/>
      </c>
      <c r="AU1478" s="128"/>
      <c r="AV1478" s="128" t="str">
        <f t="shared" si="151"/>
        <v/>
      </c>
      <c r="AW1478" s="105" t="str">
        <f>IF(ISNUMBER($AV1478),INDEX($C$1:$AB$3985,$AV1478,AW$4),"")</f>
        <v/>
      </c>
      <c r="AX1478" s="105" t="str">
        <f>IF(ISNUMBER($AV1478),INDEX($C$1:$AB$3985,$AV1478,AX$4),"")</f>
        <v/>
      </c>
      <c r="AY1478" s="128"/>
      <c r="AZ1478" s="128"/>
      <c r="BA1478" s="128" t="str">
        <f t="shared" si="152"/>
        <v/>
      </c>
      <c r="BB1478" s="105" t="str">
        <f>IF(ISNUMBER($BA1478),INDEX($C$1:$AB$3985,$BA1478,BB$4),"")</f>
        <v/>
      </c>
      <c r="BC1478" s="105"/>
    </row>
    <row r="1479" spans="1:55" x14ac:dyDescent="0.25">
      <c r="A1479" s="98"/>
      <c r="B1479" s="98">
        <f>ROW()</f>
        <v>1479</v>
      </c>
      <c r="C1479" s="73"/>
      <c r="D1479" s="179" t="s">
        <v>1551</v>
      </c>
      <c r="E1479" s="175">
        <v>16.899999999999999</v>
      </c>
      <c r="F1479" s="176">
        <v>0</v>
      </c>
      <c r="G1479" s="176" t="s">
        <v>854</v>
      </c>
      <c r="H1479" s="176"/>
      <c r="I1479" s="176"/>
      <c r="J1479" s="172"/>
      <c r="K1479" s="173"/>
      <c r="L1479" s="178"/>
      <c r="R1479" s="3"/>
      <c r="S1479" s="106"/>
      <c r="T1479" s="106"/>
      <c r="U1479" s="106"/>
      <c r="V1479" s="106"/>
      <c r="W1479" s="106"/>
      <c r="X1479" s="106"/>
      <c r="AB1479" s="188" t="str">
        <f t="shared" si="154"/>
        <v>or39c05_016.9</v>
      </c>
      <c r="AC1479" s="188" t="s">
        <v>1585</v>
      </c>
      <c r="AD1479" s="131"/>
      <c r="AE1479" s="131"/>
      <c r="AF1479" s="131"/>
      <c r="AG1479" s="131"/>
      <c r="AH1479" s="131"/>
      <c r="AI1479" s="131"/>
      <c r="AJ1479" s="128" t="str">
        <f t="shared" si="155"/>
        <v/>
      </c>
      <c r="AK1479" s="7" t="str">
        <f>IF(ISNUMBER($AJ1479),INDEX($C$1:$AB$3985,$AJ1479,AK$4),"")</f>
        <v/>
      </c>
      <c r="AL1479" s="7" t="str">
        <f>IF(ISNUMBER($AJ1479),INDEX($C$1:$AB$3985,$AJ1479,AL$4),"")</f>
        <v/>
      </c>
      <c r="AM1479" s="128"/>
      <c r="AN1479" s="128" t="str">
        <f t="shared" ref="AN1479:AN1542" si="157">IF(AN1478="","",IF(AN1478+1&lt;=$AH$7,AN1478+1,""))</f>
        <v/>
      </c>
      <c r="AO1479" s="7" t="str">
        <f t="shared" si="153"/>
        <v/>
      </c>
      <c r="AP1479" s="10" t="str">
        <f t="shared" si="153"/>
        <v/>
      </c>
      <c r="AQ1479" s="310">
        <f>IF(ISNUMBER(SEARCH($T$30,AO1479)),MAX(AQ$5:AQ1478)+1,0)</f>
        <v>0</v>
      </c>
      <c r="AR1479" s="310">
        <f>IF(ISNUMBER(SEARCH($T$31,AO1479)),MAX(AR$5:AR1478)+1,0)</f>
        <v>0</v>
      </c>
      <c r="AS1479" s="128" t="str">
        <f t="shared" si="156"/>
        <v/>
      </c>
      <c r="AT1479" s="105" t="str">
        <f>IF(ISNUMBER($AS1479),INDEX($C$1:$AB$3985,$AS1479,AT$4),"")</f>
        <v/>
      </c>
      <c r="AU1479" s="128"/>
      <c r="AV1479" s="128" t="str">
        <f t="shared" ref="AV1479:AV1542" si="158">IF(AV1478="","",IF(AV1478+1&lt;=$AH$9,AV1478+1,""))</f>
        <v/>
      </c>
      <c r="AW1479" s="105" t="str">
        <f>IF(ISNUMBER($AV1479),INDEX($C$1:$AB$3985,$AV1479,AW$4),"")</f>
        <v/>
      </c>
      <c r="AX1479" s="105" t="str">
        <f>IF(ISNUMBER($AV1479),INDEX($C$1:$AB$3985,$AV1479,AX$4),"")</f>
        <v/>
      </c>
      <c r="AY1479" s="128"/>
      <c r="AZ1479" s="128"/>
      <c r="BA1479" s="128" t="str">
        <f t="shared" ref="BA1479:BA1542" si="159">IF(BA1478="","",IF(BA1478+1&lt;=$AH$10,BA1478+1,""))</f>
        <v/>
      </c>
      <c r="BB1479" s="105" t="str">
        <f>IF(ISNUMBER($BA1479),INDEX($C$1:$AB$3985,$BA1479,BB$4),"")</f>
        <v/>
      </c>
      <c r="BC1479" s="105"/>
    </row>
    <row r="1480" spans="1:55" x14ac:dyDescent="0.25">
      <c r="A1480" s="98"/>
      <c r="B1480" s="98">
        <f>ROW()</f>
        <v>1480</v>
      </c>
      <c r="C1480" s="73"/>
      <c r="D1480" s="179" t="s">
        <v>1552</v>
      </c>
      <c r="E1480" s="175">
        <v>16.399999999999999</v>
      </c>
      <c r="F1480" s="176">
        <v>0</v>
      </c>
      <c r="G1480" s="176" t="s">
        <v>854</v>
      </c>
      <c r="H1480" s="176"/>
      <c r="I1480" s="176"/>
      <c r="J1480" s="172"/>
      <c r="K1480" s="173"/>
      <c r="L1480" s="178"/>
      <c r="R1480" s="3"/>
      <c r="S1480" s="106"/>
      <c r="T1480" s="106"/>
      <c r="U1480" s="106"/>
      <c r="V1480" s="106"/>
      <c r="W1480" s="106"/>
      <c r="X1480" s="106"/>
      <c r="AB1480" s="188" t="str">
        <f t="shared" si="154"/>
        <v>or39c06_016.4</v>
      </c>
      <c r="AC1480" s="188" t="s">
        <v>1585</v>
      </c>
      <c r="AD1480" s="131"/>
      <c r="AE1480" s="131"/>
      <c r="AF1480" s="131"/>
      <c r="AG1480" s="131"/>
      <c r="AH1480" s="131"/>
      <c r="AI1480" s="131"/>
      <c r="AJ1480" s="128" t="str">
        <f t="shared" si="155"/>
        <v/>
      </c>
      <c r="AK1480" s="7" t="str">
        <f>IF(ISNUMBER($AJ1480),INDEX($C$1:$AB$3985,$AJ1480,AK$4),"")</f>
        <v/>
      </c>
      <c r="AL1480" s="7" t="str">
        <f>IF(ISNUMBER($AJ1480),INDEX($C$1:$AB$3985,$AJ1480,AL$4),"")</f>
        <v/>
      </c>
      <c r="AM1480" s="128"/>
      <c r="AN1480" s="128" t="str">
        <f t="shared" si="157"/>
        <v/>
      </c>
      <c r="AO1480" s="7" t="str">
        <f t="shared" si="153"/>
        <v/>
      </c>
      <c r="AP1480" s="10" t="str">
        <f t="shared" si="153"/>
        <v/>
      </c>
      <c r="AQ1480" s="310">
        <f>IF(ISNUMBER(SEARCH($T$30,AO1480)),MAX(AQ$5:AQ1479)+1,0)</f>
        <v>0</v>
      </c>
      <c r="AR1480" s="310">
        <f>IF(ISNUMBER(SEARCH($T$31,AO1480)),MAX(AR$5:AR1479)+1,0)</f>
        <v>0</v>
      </c>
      <c r="AS1480" s="128" t="str">
        <f t="shared" si="156"/>
        <v/>
      </c>
      <c r="AT1480" s="105" t="str">
        <f>IF(ISNUMBER($AS1480),INDEX($C$1:$AB$3985,$AS1480,AT$4),"")</f>
        <v/>
      </c>
      <c r="AU1480" s="128"/>
      <c r="AV1480" s="128" t="str">
        <f t="shared" si="158"/>
        <v/>
      </c>
      <c r="AW1480" s="105" t="str">
        <f>IF(ISNUMBER($AV1480),INDEX($C$1:$AB$3985,$AV1480,AW$4),"")</f>
        <v/>
      </c>
      <c r="AX1480" s="105" t="str">
        <f>IF(ISNUMBER($AV1480),INDEX($C$1:$AB$3985,$AV1480,AX$4),"")</f>
        <v/>
      </c>
      <c r="AY1480" s="128"/>
      <c r="AZ1480" s="128"/>
      <c r="BA1480" s="128" t="str">
        <f t="shared" si="159"/>
        <v/>
      </c>
      <c r="BB1480" s="105" t="str">
        <f>IF(ISNUMBER($BA1480),INDEX($C$1:$AB$3985,$BA1480,BB$4),"")</f>
        <v/>
      </c>
      <c r="BC1480" s="105"/>
    </row>
    <row r="1481" spans="1:55" x14ac:dyDescent="0.25">
      <c r="A1481" s="98"/>
      <c r="B1481" s="98">
        <f>ROW()</f>
        <v>1481</v>
      </c>
      <c r="C1481" s="73"/>
      <c r="D1481" s="179" t="s">
        <v>1553</v>
      </c>
      <c r="E1481" s="175">
        <v>16.100000000000001</v>
      </c>
      <c r="F1481" s="176">
        <v>0</v>
      </c>
      <c r="G1481" s="176" t="s">
        <v>854</v>
      </c>
      <c r="H1481" s="176"/>
      <c r="I1481" s="176"/>
      <c r="J1481" s="172"/>
      <c r="K1481" s="173"/>
      <c r="L1481" s="178"/>
      <c r="R1481" s="3"/>
      <c r="S1481" s="106"/>
      <c r="T1481" s="106"/>
      <c r="U1481" s="106"/>
      <c r="V1481" s="106"/>
      <c r="W1481" s="106"/>
      <c r="X1481" s="106"/>
      <c r="AB1481" s="188" t="str">
        <f t="shared" si="154"/>
        <v>or39c07_016.1</v>
      </c>
      <c r="AC1481" s="188" t="s">
        <v>1585</v>
      </c>
      <c r="AD1481" s="131"/>
      <c r="AE1481" s="131"/>
      <c r="AF1481" s="131"/>
      <c r="AG1481" s="131"/>
      <c r="AH1481" s="131"/>
      <c r="AI1481" s="131"/>
      <c r="AJ1481" s="128" t="str">
        <f t="shared" si="155"/>
        <v/>
      </c>
      <c r="AK1481" s="7" t="str">
        <f>IF(ISNUMBER($AJ1481),INDEX($C$1:$AB$3985,$AJ1481,AK$4),"")</f>
        <v/>
      </c>
      <c r="AL1481" s="7" t="str">
        <f>IF(ISNUMBER($AJ1481),INDEX($C$1:$AB$3985,$AJ1481,AL$4),"")</f>
        <v/>
      </c>
      <c r="AM1481" s="128"/>
      <c r="AN1481" s="128" t="str">
        <f t="shared" si="157"/>
        <v/>
      </c>
      <c r="AO1481" s="7" t="str">
        <f t="shared" si="153"/>
        <v/>
      </c>
      <c r="AP1481" s="10" t="str">
        <f t="shared" si="153"/>
        <v/>
      </c>
      <c r="AQ1481" s="310">
        <f>IF(ISNUMBER(SEARCH($T$30,AO1481)),MAX(AQ$5:AQ1480)+1,0)</f>
        <v>0</v>
      </c>
      <c r="AR1481" s="310">
        <f>IF(ISNUMBER(SEARCH($T$31,AO1481)),MAX(AR$5:AR1480)+1,0)</f>
        <v>0</v>
      </c>
      <c r="AS1481" s="128" t="str">
        <f t="shared" si="156"/>
        <v/>
      </c>
      <c r="AT1481" s="105" t="str">
        <f>IF(ISNUMBER($AS1481),INDEX($C$1:$AB$3985,$AS1481,AT$4),"")</f>
        <v/>
      </c>
      <c r="AU1481" s="128"/>
      <c r="AV1481" s="128" t="str">
        <f t="shared" si="158"/>
        <v/>
      </c>
      <c r="AW1481" s="105" t="str">
        <f>IF(ISNUMBER($AV1481),INDEX($C$1:$AB$3985,$AV1481,AW$4),"")</f>
        <v/>
      </c>
      <c r="AX1481" s="105" t="str">
        <f>IF(ISNUMBER($AV1481),INDEX($C$1:$AB$3985,$AV1481,AX$4),"")</f>
        <v/>
      </c>
      <c r="AY1481" s="128"/>
      <c r="AZ1481" s="128"/>
      <c r="BA1481" s="128" t="str">
        <f t="shared" si="159"/>
        <v/>
      </c>
      <c r="BB1481" s="105" t="str">
        <f>IF(ISNUMBER($BA1481),INDEX($C$1:$AB$3985,$BA1481,BB$4),"")</f>
        <v/>
      </c>
      <c r="BC1481" s="105"/>
    </row>
    <row r="1482" spans="1:55" x14ac:dyDescent="0.25">
      <c r="A1482" s="98"/>
      <c r="B1482" s="98">
        <f>ROW()</f>
        <v>1482</v>
      </c>
      <c r="C1482" s="73"/>
      <c r="D1482" s="179" t="s">
        <v>1554</v>
      </c>
      <c r="E1482" s="175">
        <v>15.6</v>
      </c>
      <c r="F1482" s="176">
        <v>0</v>
      </c>
      <c r="G1482" s="176" t="s">
        <v>854</v>
      </c>
      <c r="H1482" s="176"/>
      <c r="I1482" s="176"/>
      <c r="J1482" s="172"/>
      <c r="K1482" s="173"/>
      <c r="L1482" s="178"/>
      <c r="R1482" s="3"/>
      <c r="S1482" s="106"/>
      <c r="T1482" s="106"/>
      <c r="U1482" s="106"/>
      <c r="V1482" s="106"/>
      <c r="W1482" s="106"/>
      <c r="X1482" s="106"/>
      <c r="AB1482" s="188" t="str">
        <f t="shared" si="154"/>
        <v>or39c08_015.6</v>
      </c>
      <c r="AC1482" s="188" t="s">
        <v>1585</v>
      </c>
      <c r="AD1482" s="131"/>
      <c r="AE1482" s="131"/>
      <c r="AF1482" s="131"/>
      <c r="AG1482" s="131"/>
      <c r="AH1482" s="131"/>
      <c r="AI1482" s="131"/>
      <c r="AJ1482" s="128" t="str">
        <f t="shared" si="155"/>
        <v/>
      </c>
      <c r="AK1482" s="7" t="str">
        <f>IF(ISNUMBER($AJ1482),INDEX($C$1:$AB$3985,$AJ1482,AK$4),"")</f>
        <v/>
      </c>
      <c r="AL1482" s="7" t="str">
        <f>IF(ISNUMBER($AJ1482),INDEX($C$1:$AB$3985,$AJ1482,AL$4),"")</f>
        <v/>
      </c>
      <c r="AM1482" s="128"/>
      <c r="AN1482" s="128" t="str">
        <f t="shared" si="157"/>
        <v/>
      </c>
      <c r="AO1482" s="7" t="str">
        <f t="shared" si="153"/>
        <v/>
      </c>
      <c r="AP1482" s="10" t="str">
        <f t="shared" si="153"/>
        <v/>
      </c>
      <c r="AQ1482" s="310">
        <f>IF(ISNUMBER(SEARCH($T$30,AO1482)),MAX(AQ$5:AQ1481)+1,0)</f>
        <v>0</v>
      </c>
      <c r="AR1482" s="310">
        <f>IF(ISNUMBER(SEARCH($T$31,AO1482)),MAX(AR$5:AR1481)+1,0)</f>
        <v>0</v>
      </c>
      <c r="AS1482" s="128" t="str">
        <f t="shared" si="156"/>
        <v/>
      </c>
      <c r="AT1482" s="105" t="str">
        <f>IF(ISNUMBER($AS1482),INDEX($C$1:$AB$3985,$AS1482,AT$4),"")</f>
        <v/>
      </c>
      <c r="AU1482" s="128"/>
      <c r="AV1482" s="128" t="str">
        <f t="shared" si="158"/>
        <v/>
      </c>
      <c r="AW1482" s="105" t="str">
        <f>IF(ISNUMBER($AV1482),INDEX($C$1:$AB$3985,$AV1482,AW$4),"")</f>
        <v/>
      </c>
      <c r="AX1482" s="105" t="str">
        <f>IF(ISNUMBER($AV1482),INDEX($C$1:$AB$3985,$AV1482,AX$4),"")</f>
        <v/>
      </c>
      <c r="AY1482" s="128"/>
      <c r="AZ1482" s="128"/>
      <c r="BA1482" s="128" t="str">
        <f t="shared" si="159"/>
        <v/>
      </c>
      <c r="BB1482" s="105" t="str">
        <f>IF(ISNUMBER($BA1482),INDEX($C$1:$AB$3985,$BA1482,BB$4),"")</f>
        <v/>
      </c>
      <c r="BC1482" s="105"/>
    </row>
    <row r="1483" spans="1:55" x14ac:dyDescent="0.25">
      <c r="A1483" s="98"/>
      <c r="B1483" s="98">
        <f>ROW()</f>
        <v>1483</v>
      </c>
      <c r="C1483" s="73"/>
      <c r="D1483" s="179" t="s">
        <v>1555</v>
      </c>
      <c r="E1483" s="175">
        <v>15.1</v>
      </c>
      <c r="F1483" s="176">
        <v>0</v>
      </c>
      <c r="G1483" s="176" t="s">
        <v>854</v>
      </c>
      <c r="H1483" s="176"/>
      <c r="I1483" s="176"/>
      <c r="J1483" s="172"/>
      <c r="K1483" s="173"/>
      <c r="L1483" s="178"/>
      <c r="R1483" s="3"/>
      <c r="S1483" s="106"/>
      <c r="T1483" s="106"/>
      <c r="U1483" s="106"/>
      <c r="V1483" s="106"/>
      <c r="W1483" s="106"/>
      <c r="X1483" s="106"/>
      <c r="AB1483" s="188" t="str">
        <f t="shared" si="154"/>
        <v>or39c09_015.1</v>
      </c>
      <c r="AC1483" s="188" t="s">
        <v>1585</v>
      </c>
      <c r="AD1483" s="131"/>
      <c r="AE1483" s="131"/>
      <c r="AF1483" s="131"/>
      <c r="AG1483" s="131"/>
      <c r="AH1483" s="131"/>
      <c r="AI1483" s="131"/>
      <c r="AJ1483" s="128" t="str">
        <f t="shared" si="155"/>
        <v/>
      </c>
      <c r="AK1483" s="7" t="str">
        <f>IF(ISNUMBER($AJ1483),INDEX($C$1:$AB$3985,$AJ1483,AK$4),"")</f>
        <v/>
      </c>
      <c r="AL1483" s="7" t="str">
        <f>IF(ISNUMBER($AJ1483),INDEX($C$1:$AB$3985,$AJ1483,AL$4),"")</f>
        <v/>
      </c>
      <c r="AM1483" s="128"/>
      <c r="AN1483" s="128" t="str">
        <f t="shared" si="157"/>
        <v/>
      </c>
      <c r="AO1483" s="7" t="str">
        <f t="shared" si="153"/>
        <v/>
      </c>
      <c r="AP1483" s="10" t="str">
        <f t="shared" si="153"/>
        <v/>
      </c>
      <c r="AQ1483" s="310">
        <f>IF(ISNUMBER(SEARCH($T$30,AO1483)),MAX(AQ$5:AQ1482)+1,0)</f>
        <v>0</v>
      </c>
      <c r="AR1483" s="310">
        <f>IF(ISNUMBER(SEARCH($T$31,AO1483)),MAX(AR$5:AR1482)+1,0)</f>
        <v>0</v>
      </c>
      <c r="AS1483" s="128" t="str">
        <f t="shared" si="156"/>
        <v/>
      </c>
      <c r="AT1483" s="105" t="str">
        <f>IF(ISNUMBER($AS1483),INDEX($C$1:$AB$3985,$AS1483,AT$4),"")</f>
        <v/>
      </c>
      <c r="AU1483" s="128"/>
      <c r="AV1483" s="128" t="str">
        <f t="shared" si="158"/>
        <v/>
      </c>
      <c r="AW1483" s="105" t="str">
        <f>IF(ISNUMBER($AV1483),INDEX($C$1:$AB$3985,$AV1483,AW$4),"")</f>
        <v/>
      </c>
      <c r="AX1483" s="105" t="str">
        <f>IF(ISNUMBER($AV1483),INDEX($C$1:$AB$3985,$AV1483,AX$4),"")</f>
        <v/>
      </c>
      <c r="AY1483" s="128"/>
      <c r="AZ1483" s="128"/>
      <c r="BA1483" s="128" t="str">
        <f t="shared" si="159"/>
        <v/>
      </c>
      <c r="BB1483" s="105" t="str">
        <f>IF(ISNUMBER($BA1483),INDEX($C$1:$AB$3985,$BA1483,BB$4),"")</f>
        <v/>
      </c>
      <c r="BC1483" s="105"/>
    </row>
    <row r="1484" spans="1:55" x14ac:dyDescent="0.25">
      <c r="A1484" s="98"/>
      <c r="B1484" s="98">
        <f>ROW()</f>
        <v>1484</v>
      </c>
      <c r="C1484" s="73"/>
      <c r="D1484" s="179" t="s">
        <v>1556</v>
      </c>
      <c r="E1484" s="175">
        <v>14</v>
      </c>
      <c r="F1484" s="176">
        <v>0</v>
      </c>
      <c r="G1484" s="176" t="s">
        <v>854</v>
      </c>
      <c r="H1484" s="176"/>
      <c r="I1484" s="176"/>
      <c r="J1484" s="172"/>
      <c r="K1484" s="173"/>
      <c r="L1484" s="178"/>
      <c r="R1484" s="3"/>
      <c r="S1484" s="106"/>
      <c r="T1484" s="106"/>
      <c r="U1484" s="106"/>
      <c r="V1484" s="106"/>
      <c r="W1484" s="106"/>
      <c r="X1484" s="106"/>
      <c r="AB1484" s="188" t="str">
        <f t="shared" si="154"/>
        <v>or39c10_014</v>
      </c>
      <c r="AC1484" s="188" t="s">
        <v>1585</v>
      </c>
      <c r="AD1484" s="131"/>
      <c r="AE1484" s="131"/>
      <c r="AF1484" s="131"/>
      <c r="AG1484" s="131"/>
      <c r="AH1484" s="131"/>
      <c r="AI1484" s="131"/>
      <c r="AJ1484" s="128" t="str">
        <f t="shared" si="155"/>
        <v/>
      </c>
      <c r="AK1484" s="7" t="str">
        <f>IF(ISNUMBER($AJ1484),INDEX($C$1:$AB$3985,$AJ1484,AK$4),"")</f>
        <v/>
      </c>
      <c r="AL1484" s="7" t="str">
        <f>IF(ISNUMBER($AJ1484),INDEX($C$1:$AB$3985,$AJ1484,AL$4),"")</f>
        <v/>
      </c>
      <c r="AM1484" s="128"/>
      <c r="AN1484" s="128" t="str">
        <f t="shared" si="157"/>
        <v/>
      </c>
      <c r="AO1484" s="7" t="str">
        <f t="shared" si="153"/>
        <v/>
      </c>
      <c r="AP1484" s="10" t="str">
        <f t="shared" si="153"/>
        <v/>
      </c>
      <c r="AQ1484" s="310">
        <f>IF(ISNUMBER(SEARCH($T$30,AO1484)),MAX(AQ$5:AQ1483)+1,0)</f>
        <v>0</v>
      </c>
      <c r="AR1484" s="310">
        <f>IF(ISNUMBER(SEARCH($T$31,AO1484)),MAX(AR$5:AR1483)+1,0)</f>
        <v>0</v>
      </c>
      <c r="AS1484" s="128" t="str">
        <f t="shared" si="156"/>
        <v/>
      </c>
      <c r="AT1484" s="105" t="str">
        <f>IF(ISNUMBER($AS1484),INDEX($C$1:$AB$3985,$AS1484,AT$4),"")</f>
        <v/>
      </c>
      <c r="AU1484" s="128"/>
      <c r="AV1484" s="128" t="str">
        <f t="shared" si="158"/>
        <v/>
      </c>
      <c r="AW1484" s="105" t="str">
        <f>IF(ISNUMBER($AV1484),INDEX($C$1:$AB$3985,$AV1484,AW$4),"")</f>
        <v/>
      </c>
      <c r="AX1484" s="105" t="str">
        <f>IF(ISNUMBER($AV1484),INDEX($C$1:$AB$3985,$AV1484,AX$4),"")</f>
        <v/>
      </c>
      <c r="AY1484" s="128"/>
      <c r="AZ1484" s="128"/>
      <c r="BA1484" s="128" t="str">
        <f t="shared" si="159"/>
        <v/>
      </c>
      <c r="BB1484" s="105" t="str">
        <f>IF(ISNUMBER($BA1484),INDEX($C$1:$AB$3985,$BA1484,BB$4),"")</f>
        <v/>
      </c>
      <c r="BC1484" s="105"/>
    </row>
    <row r="1485" spans="1:55" x14ac:dyDescent="0.25">
      <c r="A1485" s="98"/>
      <c r="B1485" s="98">
        <f>ROW()</f>
        <v>1485</v>
      </c>
      <c r="C1485" s="73"/>
      <c r="D1485" s="179" t="s">
        <v>1557</v>
      </c>
      <c r="E1485" s="175">
        <v>13</v>
      </c>
      <c r="F1485" s="176">
        <v>0</v>
      </c>
      <c r="G1485" s="176" t="s">
        <v>854</v>
      </c>
      <c r="H1485" s="176"/>
      <c r="I1485" s="176"/>
      <c r="J1485" s="172"/>
      <c r="K1485" s="173"/>
      <c r="L1485" s="178"/>
      <c r="R1485" s="3"/>
      <c r="S1485" s="106"/>
      <c r="T1485" s="106"/>
      <c r="U1485" s="106"/>
      <c r="V1485" s="106"/>
      <c r="W1485" s="106"/>
      <c r="X1485" s="106"/>
      <c r="AB1485" s="188" t="str">
        <f t="shared" si="154"/>
        <v>or39c11_013</v>
      </c>
      <c r="AC1485" s="188" t="s">
        <v>1585</v>
      </c>
      <c r="AD1485" s="131"/>
      <c r="AE1485" s="131"/>
      <c r="AF1485" s="131"/>
      <c r="AG1485" s="131"/>
      <c r="AH1485" s="131"/>
      <c r="AI1485" s="131"/>
      <c r="AJ1485" s="128" t="str">
        <f t="shared" si="155"/>
        <v/>
      </c>
      <c r="AK1485" s="7" t="str">
        <f>IF(ISNUMBER($AJ1485),INDEX($C$1:$AB$3985,$AJ1485,AK$4),"")</f>
        <v/>
      </c>
      <c r="AL1485" s="7" t="str">
        <f>IF(ISNUMBER($AJ1485),INDEX($C$1:$AB$3985,$AJ1485,AL$4),"")</f>
        <v/>
      </c>
      <c r="AM1485" s="128"/>
      <c r="AN1485" s="128" t="str">
        <f t="shared" si="157"/>
        <v/>
      </c>
      <c r="AO1485" s="7" t="str">
        <f t="shared" si="153"/>
        <v/>
      </c>
      <c r="AP1485" s="10" t="str">
        <f t="shared" si="153"/>
        <v/>
      </c>
      <c r="AQ1485" s="310">
        <f>IF(ISNUMBER(SEARCH($T$30,AO1485)),MAX(AQ$5:AQ1484)+1,0)</f>
        <v>0</v>
      </c>
      <c r="AR1485" s="310">
        <f>IF(ISNUMBER(SEARCH($T$31,AO1485)),MAX(AR$5:AR1484)+1,0)</f>
        <v>0</v>
      </c>
      <c r="AS1485" s="128" t="str">
        <f t="shared" si="156"/>
        <v/>
      </c>
      <c r="AT1485" s="105" t="str">
        <f>IF(ISNUMBER($AS1485),INDEX($C$1:$AB$3985,$AS1485,AT$4),"")</f>
        <v/>
      </c>
      <c r="AU1485" s="128"/>
      <c r="AV1485" s="128" t="str">
        <f t="shared" si="158"/>
        <v/>
      </c>
      <c r="AW1485" s="105" t="str">
        <f>IF(ISNUMBER($AV1485),INDEX($C$1:$AB$3985,$AV1485,AW$4),"")</f>
        <v/>
      </c>
      <c r="AX1485" s="105" t="str">
        <f>IF(ISNUMBER($AV1485),INDEX($C$1:$AB$3985,$AV1485,AX$4),"")</f>
        <v/>
      </c>
      <c r="AY1485" s="128"/>
      <c r="AZ1485" s="128"/>
      <c r="BA1485" s="128" t="str">
        <f t="shared" si="159"/>
        <v/>
      </c>
      <c r="BB1485" s="105" t="str">
        <f>IF(ISNUMBER($BA1485),INDEX($C$1:$AB$3985,$BA1485,BB$4),"")</f>
        <v/>
      </c>
      <c r="BC1485" s="105"/>
    </row>
    <row r="1486" spans="1:55" x14ac:dyDescent="0.25">
      <c r="A1486" s="98"/>
      <c r="B1486" s="98">
        <f>ROW()</f>
        <v>1486</v>
      </c>
      <c r="C1486" s="73"/>
      <c r="D1486" s="179" t="s">
        <v>1558</v>
      </c>
      <c r="E1486" s="175">
        <v>12.5</v>
      </c>
      <c r="F1486" s="175">
        <v>0</v>
      </c>
      <c r="G1486" s="176" t="s">
        <v>854</v>
      </c>
      <c r="H1486" s="176"/>
      <c r="I1486" s="176"/>
      <c r="J1486" s="172"/>
      <c r="K1486" s="173"/>
      <c r="L1486" s="178"/>
      <c r="M1486" s="36"/>
      <c r="N1486" s="36"/>
      <c r="O1486" s="36"/>
      <c r="P1486" s="36"/>
      <c r="Q1486" s="36"/>
      <c r="R1486" s="3"/>
      <c r="S1486" s="106"/>
      <c r="T1486" s="106"/>
      <c r="U1486" s="106"/>
      <c r="V1486" s="106"/>
      <c r="W1486" s="106"/>
      <c r="X1486" s="106"/>
      <c r="Y1486" s="36"/>
      <c r="Z1486" s="36"/>
      <c r="AA1486" s="36"/>
      <c r="AB1486" s="188" t="str">
        <f t="shared" si="154"/>
        <v>or39c12_012.5</v>
      </c>
      <c r="AC1486" s="188" t="s">
        <v>1585</v>
      </c>
      <c r="AD1486" s="131"/>
      <c r="AE1486" s="131"/>
      <c r="AF1486" s="131"/>
      <c r="AG1486" s="131"/>
      <c r="AH1486" s="131"/>
      <c r="AI1486" s="131"/>
      <c r="AJ1486" s="128" t="str">
        <f t="shared" si="155"/>
        <v/>
      </c>
      <c r="AK1486" s="7" t="str">
        <f>IF(ISNUMBER($AJ1486),INDEX($C$1:$AB$3985,$AJ1486,AK$4),"")</f>
        <v/>
      </c>
      <c r="AL1486" s="7" t="str">
        <f>IF(ISNUMBER($AJ1486),INDEX($C$1:$AB$3985,$AJ1486,AL$4),"")</f>
        <v/>
      </c>
      <c r="AM1486" s="128"/>
      <c r="AN1486" s="128" t="str">
        <f t="shared" si="157"/>
        <v/>
      </c>
      <c r="AO1486" s="7" t="str">
        <f t="shared" si="153"/>
        <v/>
      </c>
      <c r="AP1486" s="10" t="str">
        <f t="shared" si="153"/>
        <v/>
      </c>
      <c r="AQ1486" s="310">
        <f>IF(ISNUMBER(SEARCH($T$30,AO1486)),MAX(AQ$5:AQ1485)+1,0)</f>
        <v>0</v>
      </c>
      <c r="AR1486" s="310">
        <f>IF(ISNUMBER(SEARCH($T$31,AO1486)),MAX(AR$5:AR1485)+1,0)</f>
        <v>0</v>
      </c>
      <c r="AS1486" s="128" t="str">
        <f t="shared" si="156"/>
        <v/>
      </c>
      <c r="AT1486" s="105" t="str">
        <f>IF(ISNUMBER($AS1486),INDEX($C$1:$AB$3985,$AS1486,AT$4),"")</f>
        <v/>
      </c>
      <c r="AU1486" s="128"/>
      <c r="AV1486" s="128" t="str">
        <f t="shared" si="158"/>
        <v/>
      </c>
      <c r="AW1486" s="105" t="str">
        <f>IF(ISNUMBER($AV1486),INDEX($C$1:$AB$3985,$AV1486,AW$4),"")</f>
        <v/>
      </c>
      <c r="AX1486" s="105" t="str">
        <f>IF(ISNUMBER($AV1486),INDEX($C$1:$AB$3985,$AV1486,AX$4),"")</f>
        <v/>
      </c>
      <c r="AY1486" s="128"/>
      <c r="AZ1486" s="128"/>
      <c r="BA1486" s="128" t="str">
        <f t="shared" si="159"/>
        <v/>
      </c>
      <c r="BB1486" s="105" t="str">
        <f>IF(ISNUMBER($BA1486),INDEX($C$1:$AB$3985,$BA1486,BB$4),"")</f>
        <v/>
      </c>
      <c r="BC1486" s="105"/>
    </row>
    <row r="1487" spans="1:55" x14ac:dyDescent="0.25">
      <c r="A1487" s="98"/>
      <c r="B1487" s="98">
        <f>ROW()</f>
        <v>1487</v>
      </c>
      <c r="C1487" s="73"/>
      <c r="D1487" s="179" t="s">
        <v>1559</v>
      </c>
      <c r="E1487" s="175">
        <v>12</v>
      </c>
      <c r="F1487" s="175">
        <v>0</v>
      </c>
      <c r="G1487" s="176" t="s">
        <v>854</v>
      </c>
      <c r="H1487" s="176"/>
      <c r="I1487" s="176"/>
      <c r="J1487" s="172"/>
      <c r="K1487" s="173"/>
      <c r="L1487" s="178"/>
      <c r="M1487" s="36"/>
      <c r="N1487" s="36"/>
      <c r="O1487" s="36"/>
      <c r="P1487" s="36"/>
      <c r="Q1487" s="36"/>
      <c r="R1487" s="3"/>
      <c r="S1487" s="106"/>
      <c r="T1487" s="106"/>
      <c r="U1487" s="106"/>
      <c r="V1487" s="106"/>
      <c r="W1487" s="106"/>
      <c r="X1487" s="106"/>
      <c r="Y1487" s="36"/>
      <c r="Z1487" s="36"/>
      <c r="AA1487" s="36"/>
      <c r="AB1487" s="188" t="str">
        <f t="shared" si="154"/>
        <v>or39c13_012</v>
      </c>
      <c r="AC1487" s="188" t="s">
        <v>1585</v>
      </c>
      <c r="AD1487" s="131"/>
      <c r="AE1487" s="131"/>
      <c r="AF1487" s="131"/>
      <c r="AG1487" s="131"/>
      <c r="AH1487" s="131"/>
      <c r="AI1487" s="131"/>
      <c r="AJ1487" s="128" t="str">
        <f t="shared" si="155"/>
        <v/>
      </c>
      <c r="AK1487" s="7" t="str">
        <f>IF(ISNUMBER($AJ1487),INDEX($C$1:$AB$3985,$AJ1487,AK$4),"")</f>
        <v/>
      </c>
      <c r="AL1487" s="7" t="str">
        <f>IF(ISNUMBER($AJ1487),INDEX($C$1:$AB$3985,$AJ1487,AL$4),"")</f>
        <v/>
      </c>
      <c r="AM1487" s="128"/>
      <c r="AN1487" s="128" t="str">
        <f t="shared" si="157"/>
        <v/>
      </c>
      <c r="AO1487" s="7" t="str">
        <f t="shared" si="153"/>
        <v/>
      </c>
      <c r="AP1487" s="10" t="str">
        <f t="shared" si="153"/>
        <v/>
      </c>
      <c r="AQ1487" s="310">
        <f>IF(ISNUMBER(SEARCH($T$30,AO1487)),MAX(AQ$5:AQ1486)+1,0)</f>
        <v>0</v>
      </c>
      <c r="AR1487" s="310">
        <f>IF(ISNUMBER(SEARCH($T$31,AO1487)),MAX(AR$5:AR1486)+1,0)</f>
        <v>0</v>
      </c>
      <c r="AS1487" s="128" t="str">
        <f t="shared" si="156"/>
        <v/>
      </c>
      <c r="AT1487" s="105" t="str">
        <f>IF(ISNUMBER($AS1487),INDEX($C$1:$AB$3985,$AS1487,AT$4),"")</f>
        <v/>
      </c>
      <c r="AU1487" s="128"/>
      <c r="AV1487" s="128" t="str">
        <f t="shared" si="158"/>
        <v/>
      </c>
      <c r="AW1487" s="105" t="str">
        <f>IF(ISNUMBER($AV1487),INDEX($C$1:$AB$3985,$AV1487,AW$4),"")</f>
        <v/>
      </c>
      <c r="AX1487" s="105" t="str">
        <f>IF(ISNUMBER($AV1487),INDEX($C$1:$AB$3985,$AV1487,AX$4),"")</f>
        <v/>
      </c>
      <c r="AY1487" s="128"/>
      <c r="AZ1487" s="128"/>
      <c r="BA1487" s="128" t="str">
        <f t="shared" si="159"/>
        <v/>
      </c>
      <c r="BB1487" s="105" t="str">
        <f>IF(ISNUMBER($BA1487),INDEX($C$1:$AB$3985,$BA1487,BB$4),"")</f>
        <v/>
      </c>
      <c r="BC1487" s="105"/>
    </row>
    <row r="1488" spans="1:55" x14ac:dyDescent="0.25">
      <c r="A1488" s="98"/>
      <c r="B1488" s="98">
        <f>ROW()</f>
        <v>1488</v>
      </c>
      <c r="C1488" s="73"/>
      <c r="D1488" s="179" t="s">
        <v>1560</v>
      </c>
      <c r="E1488" s="175">
        <v>11.4</v>
      </c>
      <c r="F1488" s="175">
        <v>0</v>
      </c>
      <c r="G1488" s="176" t="s">
        <v>854</v>
      </c>
      <c r="H1488" s="176"/>
      <c r="I1488" s="176"/>
      <c r="J1488" s="172"/>
      <c r="K1488" s="173"/>
      <c r="L1488" s="178"/>
      <c r="M1488" s="36"/>
      <c r="N1488" s="36"/>
      <c r="O1488" s="36"/>
      <c r="P1488" s="36"/>
      <c r="Q1488" s="36"/>
      <c r="R1488" s="3"/>
      <c r="S1488" s="106"/>
      <c r="T1488" s="106"/>
      <c r="U1488" s="106"/>
      <c r="V1488" s="106"/>
      <c r="W1488" s="106"/>
      <c r="X1488" s="106"/>
      <c r="Y1488" s="36"/>
      <c r="Z1488" s="36"/>
      <c r="AA1488" s="36"/>
      <c r="AB1488" s="188" t="str">
        <f t="shared" si="154"/>
        <v>or39c14_011.4</v>
      </c>
      <c r="AC1488" s="188" t="s">
        <v>1585</v>
      </c>
      <c r="AD1488" s="131"/>
      <c r="AE1488" s="131"/>
      <c r="AF1488" s="131"/>
      <c r="AG1488" s="131"/>
      <c r="AH1488" s="131"/>
      <c r="AI1488" s="131"/>
      <c r="AJ1488" s="128" t="str">
        <f t="shared" si="155"/>
        <v/>
      </c>
      <c r="AK1488" s="7" t="str">
        <f>IF(ISNUMBER($AJ1488),INDEX($C$1:$AB$3985,$AJ1488,AK$4),"")</f>
        <v/>
      </c>
      <c r="AL1488" s="7" t="str">
        <f>IF(ISNUMBER($AJ1488),INDEX($C$1:$AB$3985,$AJ1488,AL$4),"")</f>
        <v/>
      </c>
      <c r="AM1488" s="128"/>
      <c r="AN1488" s="128" t="str">
        <f t="shared" si="157"/>
        <v/>
      </c>
      <c r="AO1488" s="7" t="str">
        <f t="shared" si="153"/>
        <v/>
      </c>
      <c r="AP1488" s="10" t="str">
        <f t="shared" si="153"/>
        <v/>
      </c>
      <c r="AQ1488" s="310">
        <f>IF(ISNUMBER(SEARCH($T$30,AO1488)),MAX(AQ$5:AQ1487)+1,0)</f>
        <v>0</v>
      </c>
      <c r="AR1488" s="310">
        <f>IF(ISNUMBER(SEARCH($T$31,AO1488)),MAX(AR$5:AR1487)+1,0)</f>
        <v>0</v>
      </c>
      <c r="AS1488" s="128" t="str">
        <f t="shared" si="156"/>
        <v/>
      </c>
      <c r="AT1488" s="105" t="str">
        <f>IF(ISNUMBER($AS1488),INDEX($C$1:$AB$3985,$AS1488,AT$4),"")</f>
        <v/>
      </c>
      <c r="AU1488" s="128"/>
      <c r="AV1488" s="128" t="str">
        <f t="shared" si="158"/>
        <v/>
      </c>
      <c r="AW1488" s="105" t="str">
        <f>IF(ISNUMBER($AV1488),INDEX($C$1:$AB$3985,$AV1488,AW$4),"")</f>
        <v/>
      </c>
      <c r="AX1488" s="105" t="str">
        <f>IF(ISNUMBER($AV1488),INDEX($C$1:$AB$3985,$AV1488,AX$4),"")</f>
        <v/>
      </c>
      <c r="AY1488" s="128"/>
      <c r="AZ1488" s="128"/>
      <c r="BA1488" s="128" t="str">
        <f t="shared" si="159"/>
        <v/>
      </c>
      <c r="BB1488" s="105" t="str">
        <f>IF(ISNUMBER($BA1488),INDEX($C$1:$AB$3985,$BA1488,BB$4),"")</f>
        <v/>
      </c>
      <c r="BC1488" s="105"/>
    </row>
    <row r="1489" spans="1:55" x14ac:dyDescent="0.25">
      <c r="A1489" s="98"/>
      <c r="B1489" s="98">
        <f>ROW()</f>
        <v>1489</v>
      </c>
      <c r="C1489" s="73"/>
      <c r="D1489" s="179" t="s">
        <v>1561</v>
      </c>
      <c r="E1489" s="175">
        <v>-3692.5880000000002</v>
      </c>
      <c r="F1489" s="175">
        <v>0</v>
      </c>
      <c r="G1489" s="176" t="s">
        <v>854</v>
      </c>
      <c r="H1489" s="176"/>
      <c r="I1489" s="176"/>
      <c r="J1489" s="172"/>
      <c r="K1489" s="173"/>
      <c r="L1489" s="178"/>
      <c r="M1489" s="36"/>
      <c r="N1489" s="36"/>
      <c r="O1489" s="36"/>
      <c r="P1489" s="36"/>
      <c r="Q1489" s="36"/>
      <c r="R1489" s="3"/>
      <c r="S1489" s="106"/>
      <c r="T1489" s="106"/>
      <c r="U1489" s="106"/>
      <c r="V1489" s="106"/>
      <c r="W1489" s="106"/>
      <c r="X1489" s="106"/>
      <c r="Y1489" s="36"/>
      <c r="Z1489" s="36"/>
      <c r="AA1489" s="36"/>
      <c r="AB1489" s="188" t="str">
        <f t="shared" si="154"/>
        <v>sw_gw_0-3692.588</v>
      </c>
      <c r="AC1489" s="188" t="s">
        <v>1585</v>
      </c>
      <c r="AD1489" s="131"/>
      <c r="AE1489" s="131"/>
      <c r="AF1489" s="131"/>
      <c r="AG1489" s="131"/>
      <c r="AH1489" s="131"/>
      <c r="AI1489" s="131"/>
      <c r="AJ1489" s="128" t="str">
        <f t="shared" si="155"/>
        <v/>
      </c>
      <c r="AK1489" s="7" t="str">
        <f>IF(ISNUMBER($AJ1489),INDEX($C$1:$AB$3985,$AJ1489,AK$4),"")</f>
        <v/>
      </c>
      <c r="AL1489" s="7" t="str">
        <f>IF(ISNUMBER($AJ1489),INDEX($C$1:$AB$3985,$AJ1489,AL$4),"")</f>
        <v/>
      </c>
      <c r="AM1489" s="128"/>
      <c r="AN1489" s="128" t="str">
        <f t="shared" si="157"/>
        <v/>
      </c>
      <c r="AO1489" s="7" t="str">
        <f t="shared" si="153"/>
        <v/>
      </c>
      <c r="AP1489" s="10" t="str">
        <f t="shared" si="153"/>
        <v/>
      </c>
      <c r="AQ1489" s="310">
        <f>IF(ISNUMBER(SEARCH($T$30,AO1489)),MAX(AQ$5:AQ1488)+1,0)</f>
        <v>0</v>
      </c>
      <c r="AR1489" s="310">
        <f>IF(ISNUMBER(SEARCH($T$31,AO1489)),MAX(AR$5:AR1488)+1,0)</f>
        <v>0</v>
      </c>
      <c r="AS1489" s="128" t="str">
        <f t="shared" si="156"/>
        <v/>
      </c>
      <c r="AT1489" s="105" t="str">
        <f>IF(ISNUMBER($AS1489),INDEX($C$1:$AB$3985,$AS1489,AT$4),"")</f>
        <v/>
      </c>
      <c r="AU1489" s="128"/>
      <c r="AV1489" s="128" t="str">
        <f t="shared" si="158"/>
        <v/>
      </c>
      <c r="AW1489" s="105" t="str">
        <f>IF(ISNUMBER($AV1489),INDEX($C$1:$AB$3985,$AV1489,AW$4),"")</f>
        <v/>
      </c>
      <c r="AX1489" s="105" t="str">
        <f>IF(ISNUMBER($AV1489),INDEX($C$1:$AB$3985,$AV1489,AX$4),"")</f>
        <v/>
      </c>
      <c r="AY1489" s="128"/>
      <c r="AZ1489" s="128"/>
      <c r="BA1489" s="128" t="str">
        <f t="shared" si="159"/>
        <v/>
      </c>
      <c r="BB1489" s="105" t="str">
        <f>IF(ISNUMBER($BA1489),INDEX($C$1:$AB$3985,$BA1489,BB$4),"")</f>
        <v/>
      </c>
      <c r="BC1489" s="105"/>
    </row>
    <row r="1490" spans="1:55" x14ac:dyDescent="0.25">
      <c r="A1490" s="98"/>
      <c r="B1490" s="98">
        <f>ROW()</f>
        <v>1490</v>
      </c>
      <c r="C1490" s="73"/>
      <c r="D1490" s="179" t="s">
        <v>1562</v>
      </c>
      <c r="E1490" s="175">
        <v>-873.45770000000005</v>
      </c>
      <c r="F1490" s="175">
        <v>0</v>
      </c>
      <c r="G1490" s="176" t="s">
        <v>854</v>
      </c>
      <c r="H1490" s="176"/>
      <c r="I1490" s="176"/>
      <c r="J1490" s="172"/>
      <c r="K1490" s="173"/>
      <c r="L1490" s="178"/>
      <c r="M1490" s="36"/>
      <c r="N1490" s="36"/>
      <c r="O1490" s="36"/>
      <c r="P1490" s="36"/>
      <c r="Q1490" s="36"/>
      <c r="R1490" s="3"/>
      <c r="S1490" s="106"/>
      <c r="T1490" s="106"/>
      <c r="U1490" s="106"/>
      <c r="V1490" s="106"/>
      <c r="W1490" s="106"/>
      <c r="X1490" s="106"/>
      <c r="Y1490" s="36"/>
      <c r="Z1490" s="36"/>
      <c r="AA1490" s="36"/>
      <c r="AB1490" s="188" t="str">
        <f t="shared" si="154"/>
        <v>sw_gw_1-873.4577</v>
      </c>
      <c r="AC1490" s="188" t="s">
        <v>1585</v>
      </c>
      <c r="AD1490" s="131"/>
      <c r="AE1490" s="131"/>
      <c r="AF1490" s="131"/>
      <c r="AG1490" s="131"/>
      <c r="AH1490" s="131"/>
      <c r="AI1490" s="131"/>
      <c r="AJ1490" s="128" t="str">
        <f t="shared" si="155"/>
        <v/>
      </c>
      <c r="AK1490" s="7" t="str">
        <f>IF(ISNUMBER($AJ1490),INDEX($C$1:$AB$3985,$AJ1490,AK$4),"")</f>
        <v/>
      </c>
      <c r="AL1490" s="7" t="str">
        <f>IF(ISNUMBER($AJ1490),INDEX($C$1:$AB$3985,$AJ1490,AL$4),"")</f>
        <v/>
      </c>
      <c r="AM1490" s="128"/>
      <c r="AN1490" s="128" t="str">
        <f t="shared" si="157"/>
        <v/>
      </c>
      <c r="AO1490" s="7" t="str">
        <f t="shared" si="153"/>
        <v/>
      </c>
      <c r="AP1490" s="10" t="str">
        <f t="shared" si="153"/>
        <v/>
      </c>
      <c r="AQ1490" s="310">
        <f>IF(ISNUMBER(SEARCH($T$30,AO1490)),MAX(AQ$5:AQ1489)+1,0)</f>
        <v>0</v>
      </c>
      <c r="AR1490" s="310">
        <f>IF(ISNUMBER(SEARCH($T$31,AO1490)),MAX(AR$5:AR1489)+1,0)</f>
        <v>0</v>
      </c>
      <c r="AS1490" s="128" t="str">
        <f t="shared" si="156"/>
        <v/>
      </c>
      <c r="AT1490" s="105" t="str">
        <f>IF(ISNUMBER($AS1490),INDEX($C$1:$AB$3985,$AS1490,AT$4),"")</f>
        <v/>
      </c>
      <c r="AU1490" s="128"/>
      <c r="AV1490" s="128" t="str">
        <f t="shared" si="158"/>
        <v/>
      </c>
      <c r="AW1490" s="105" t="str">
        <f>IF(ISNUMBER($AV1490),INDEX($C$1:$AB$3985,$AV1490,AW$4),"")</f>
        <v/>
      </c>
      <c r="AX1490" s="105" t="str">
        <f>IF(ISNUMBER($AV1490),INDEX($C$1:$AB$3985,$AV1490,AX$4),"")</f>
        <v/>
      </c>
      <c r="AY1490" s="128"/>
      <c r="AZ1490" s="128"/>
      <c r="BA1490" s="128" t="str">
        <f t="shared" si="159"/>
        <v/>
      </c>
      <c r="BB1490" s="105" t="str">
        <f>IF(ISNUMBER($BA1490),INDEX($C$1:$AB$3985,$BA1490,BB$4),"")</f>
        <v/>
      </c>
      <c r="BC1490" s="105"/>
    </row>
    <row r="1491" spans="1:55" x14ac:dyDescent="0.25">
      <c r="A1491" s="98" t="str">
        <f>C1491</f>
        <v>*</v>
      </c>
      <c r="B1491" s="98">
        <f>ROW()</f>
        <v>1491</v>
      </c>
      <c r="C1491" s="73" t="s">
        <v>54</v>
      </c>
      <c r="D1491" s="179" t="s">
        <v>1563</v>
      </c>
      <c r="E1491" s="175" t="s">
        <v>1564</v>
      </c>
      <c r="F1491" s="175" t="s">
        <v>1565</v>
      </c>
      <c r="G1491" s="176"/>
      <c r="H1491" s="176"/>
      <c r="I1491" s="176"/>
      <c r="J1491" s="172"/>
      <c r="K1491" s="173"/>
      <c r="L1491" s="178"/>
      <c r="M1491" s="36"/>
      <c r="N1491" s="36"/>
      <c r="O1491" s="36"/>
      <c r="P1491" s="36"/>
      <c r="Q1491" s="36"/>
      <c r="R1491" s="3"/>
      <c r="S1491" s="106"/>
      <c r="T1491" s="106"/>
      <c r="U1491" s="106"/>
      <c r="V1491" s="106"/>
      <c r="W1491" s="106"/>
      <c r="X1491" s="106"/>
      <c r="Y1491" s="36"/>
      <c r="Z1491" s="36"/>
      <c r="AA1491" s="36"/>
      <c r="AB1491" s="188" t="str">
        <f t="shared" si="154"/>
        <v>*modelcommand</v>
      </c>
      <c r="AC1491" s="188" t="s">
        <v>1585</v>
      </c>
      <c r="AD1491" s="131"/>
      <c r="AE1491" s="131"/>
      <c r="AF1491" s="131"/>
      <c r="AG1491" s="131"/>
      <c r="AH1491" s="131"/>
      <c r="AI1491" s="131"/>
      <c r="AJ1491" s="128" t="str">
        <f t="shared" si="155"/>
        <v/>
      </c>
      <c r="AK1491" s="7" t="str">
        <f>IF(ISNUMBER($AJ1491),INDEX($C$1:$AB$3985,$AJ1491,AK$4),"")</f>
        <v/>
      </c>
      <c r="AL1491" s="7" t="str">
        <f>IF(ISNUMBER($AJ1491),INDEX($C$1:$AB$3985,$AJ1491,AL$4),"")</f>
        <v/>
      </c>
      <c r="AM1491" s="128"/>
      <c r="AN1491" s="128" t="str">
        <f t="shared" si="157"/>
        <v/>
      </c>
      <c r="AO1491" s="7" t="str">
        <f t="shared" si="153"/>
        <v/>
      </c>
      <c r="AP1491" s="10" t="str">
        <f t="shared" si="153"/>
        <v/>
      </c>
      <c r="AQ1491" s="310">
        <f>IF(ISNUMBER(SEARCH($T$30,AO1491)),MAX(AQ$5:AQ1490)+1,0)</f>
        <v>0</v>
      </c>
      <c r="AR1491" s="310">
        <f>IF(ISNUMBER(SEARCH($T$31,AO1491)),MAX(AR$5:AR1490)+1,0)</f>
        <v>0</v>
      </c>
      <c r="AS1491" s="128" t="str">
        <f t="shared" si="156"/>
        <v/>
      </c>
      <c r="AT1491" s="105" t="str">
        <f>IF(ISNUMBER($AS1491),INDEX($C$1:$AB$3985,$AS1491,AT$4),"")</f>
        <v/>
      </c>
      <c r="AU1491" s="128"/>
      <c r="AV1491" s="128" t="str">
        <f t="shared" si="158"/>
        <v/>
      </c>
      <c r="AW1491" s="105" t="str">
        <f>IF(ISNUMBER($AV1491),INDEX($C$1:$AB$3985,$AV1491,AW$4),"")</f>
        <v/>
      </c>
      <c r="AX1491" s="105" t="str">
        <f>IF(ISNUMBER($AV1491),INDEX($C$1:$AB$3985,$AV1491,AX$4),"")</f>
        <v/>
      </c>
      <c r="AY1491" s="128"/>
      <c r="AZ1491" s="128"/>
      <c r="BA1491" s="128" t="str">
        <f t="shared" si="159"/>
        <v/>
      </c>
      <c r="BB1491" s="105" t="str">
        <f>IF(ISNUMBER($BA1491),INDEX($C$1:$AB$3985,$BA1491,BB$4),"")</f>
        <v/>
      </c>
      <c r="BC1491" s="105"/>
    </row>
    <row r="1492" spans="1:55" x14ac:dyDescent="0.25">
      <c r="A1492" s="98"/>
      <c r="B1492" s="98">
        <f>ROW()</f>
        <v>1492</v>
      </c>
      <c r="C1492" s="73" t="s">
        <v>1566</v>
      </c>
      <c r="D1492" s="179" t="s">
        <v>1567</v>
      </c>
      <c r="E1492" s="175"/>
      <c r="F1492" s="175"/>
      <c r="G1492" s="176"/>
      <c r="H1492" s="176"/>
      <c r="I1492" s="176"/>
      <c r="J1492" s="172"/>
      <c r="K1492" s="173"/>
      <c r="L1492" s="178"/>
      <c r="M1492" s="36"/>
      <c r="N1492" s="36"/>
      <c r="O1492" s="36"/>
      <c r="P1492" s="36"/>
      <c r="Q1492" s="36"/>
      <c r="R1492" s="3"/>
      <c r="S1492" s="106"/>
      <c r="T1492" s="106"/>
      <c r="U1492" s="106"/>
      <c r="V1492" s="106"/>
      <c r="W1492" s="106"/>
      <c r="X1492" s="106"/>
      <c r="Y1492" s="36"/>
      <c r="Z1492" s="36"/>
      <c r="AA1492" s="36"/>
      <c r="AB1492" s="188" t="str">
        <f t="shared" si="154"/>
        <v>pythonrun.py</v>
      </c>
      <c r="AC1492" s="188" t="s">
        <v>1585</v>
      </c>
      <c r="AD1492" s="131"/>
      <c r="AE1492" s="131"/>
      <c r="AF1492" s="131"/>
      <c r="AG1492" s="131"/>
      <c r="AH1492" s="131"/>
      <c r="AI1492" s="131"/>
      <c r="AJ1492" s="128" t="str">
        <f t="shared" si="155"/>
        <v/>
      </c>
      <c r="AK1492" s="7" t="str">
        <f>IF(ISNUMBER($AJ1492),INDEX($C$1:$AB$3985,$AJ1492,AK$4),"")</f>
        <v/>
      </c>
      <c r="AL1492" s="7" t="str">
        <f>IF(ISNUMBER($AJ1492),INDEX($C$1:$AB$3985,$AJ1492,AL$4),"")</f>
        <v/>
      </c>
      <c r="AM1492" s="128"/>
      <c r="AN1492" s="128" t="str">
        <f t="shared" si="157"/>
        <v/>
      </c>
      <c r="AO1492" s="7" t="str">
        <f t="shared" si="153"/>
        <v/>
      </c>
      <c r="AP1492" s="10" t="str">
        <f t="shared" si="153"/>
        <v/>
      </c>
      <c r="AQ1492" s="310">
        <f>IF(ISNUMBER(SEARCH($T$30,AO1492)),MAX(AQ$5:AQ1491)+1,0)</f>
        <v>0</v>
      </c>
      <c r="AR1492" s="310">
        <f>IF(ISNUMBER(SEARCH($T$31,AO1492)),MAX(AR$5:AR1491)+1,0)</f>
        <v>0</v>
      </c>
      <c r="AS1492" s="128" t="str">
        <f t="shared" si="156"/>
        <v/>
      </c>
      <c r="AT1492" s="105" t="str">
        <f>IF(ISNUMBER($AS1492),INDEX($C$1:$AB$3985,$AS1492,AT$4),"")</f>
        <v/>
      </c>
      <c r="AU1492" s="128"/>
      <c r="AV1492" s="128" t="str">
        <f t="shared" si="158"/>
        <v/>
      </c>
      <c r="AW1492" s="105" t="str">
        <f>IF(ISNUMBER($AV1492),INDEX($C$1:$AB$3985,$AV1492,AW$4),"")</f>
        <v/>
      </c>
      <c r="AX1492" s="105" t="str">
        <f>IF(ISNUMBER($AV1492),INDEX($C$1:$AB$3985,$AV1492,AX$4),"")</f>
        <v/>
      </c>
      <c r="AY1492" s="128"/>
      <c r="AZ1492" s="128"/>
      <c r="BA1492" s="128" t="str">
        <f t="shared" si="159"/>
        <v/>
      </c>
      <c r="BB1492" s="105" t="str">
        <f>IF(ISNUMBER($BA1492),INDEX($C$1:$AB$3985,$BA1492,BB$4),"")</f>
        <v/>
      </c>
      <c r="BC1492" s="105"/>
    </row>
    <row r="1493" spans="1:55" x14ac:dyDescent="0.25">
      <c r="A1493" s="98"/>
      <c r="B1493" s="98">
        <f>ROW()</f>
        <v>1493</v>
      </c>
      <c r="C1493" s="73" t="s">
        <v>54</v>
      </c>
      <c r="D1493" s="179" t="s">
        <v>1563</v>
      </c>
      <c r="E1493" s="175" t="s">
        <v>1568</v>
      </c>
      <c r="F1493" s="175"/>
      <c r="G1493" s="176"/>
      <c r="H1493" s="176"/>
      <c r="I1493" s="176"/>
      <c r="J1493" s="172"/>
      <c r="K1493" s="173"/>
      <c r="L1493" s="178"/>
      <c r="M1493" s="36"/>
      <c r="N1493" s="36"/>
      <c r="O1493" s="36"/>
      <c r="P1493" s="36"/>
      <c r="Q1493" s="36"/>
      <c r="R1493" s="3"/>
      <c r="S1493" s="106"/>
      <c r="T1493" s="106"/>
      <c r="U1493" s="106"/>
      <c r="V1493" s="106"/>
      <c r="W1493" s="106"/>
      <c r="X1493" s="106"/>
      <c r="Y1493" s="36"/>
      <c r="Z1493" s="36"/>
      <c r="AA1493" s="36"/>
      <c r="AB1493" s="188" t="str">
        <f t="shared" si="154"/>
        <v>*modelinput/output</v>
      </c>
      <c r="AC1493" s="188" t="s">
        <v>1585</v>
      </c>
      <c r="AD1493" s="131"/>
      <c r="AE1493" s="131"/>
      <c r="AF1493" s="131"/>
      <c r="AG1493" s="131"/>
      <c r="AH1493" s="131"/>
      <c r="AI1493" s="131"/>
      <c r="AJ1493" s="128" t="str">
        <f t="shared" si="155"/>
        <v/>
      </c>
      <c r="AK1493" s="7" t="str">
        <f>IF(ISNUMBER($AJ1493),INDEX($C$1:$AB$3985,$AJ1493,AK$4),"")</f>
        <v/>
      </c>
      <c r="AL1493" s="7" t="str">
        <f>IF(ISNUMBER($AJ1493),INDEX($C$1:$AB$3985,$AJ1493,AL$4),"")</f>
        <v/>
      </c>
      <c r="AM1493" s="128"/>
      <c r="AN1493" s="128" t="str">
        <f t="shared" si="157"/>
        <v/>
      </c>
      <c r="AO1493" s="7" t="str">
        <f t="shared" si="153"/>
        <v/>
      </c>
      <c r="AP1493" s="10" t="str">
        <f t="shared" si="153"/>
        <v/>
      </c>
      <c r="AQ1493" s="310">
        <f>IF(ISNUMBER(SEARCH($T$30,AO1493)),MAX(AQ$5:AQ1492)+1,0)</f>
        <v>0</v>
      </c>
      <c r="AR1493" s="310">
        <f>IF(ISNUMBER(SEARCH($T$31,AO1493)),MAX(AR$5:AR1492)+1,0)</f>
        <v>0</v>
      </c>
      <c r="AS1493" s="128" t="str">
        <f t="shared" si="156"/>
        <v/>
      </c>
      <c r="AT1493" s="105" t="str">
        <f>IF(ISNUMBER($AS1493),INDEX($C$1:$AB$3985,$AS1493,AT$4),"")</f>
        <v/>
      </c>
      <c r="AU1493" s="128"/>
      <c r="AV1493" s="128" t="str">
        <f t="shared" si="158"/>
        <v/>
      </c>
      <c r="AW1493" s="105" t="str">
        <f>IF(ISNUMBER($AV1493),INDEX($C$1:$AB$3985,$AV1493,AW$4),"")</f>
        <v/>
      </c>
      <c r="AX1493" s="105" t="str">
        <f>IF(ISNUMBER($AV1493),INDEX($C$1:$AB$3985,$AV1493,AX$4),"")</f>
        <v/>
      </c>
      <c r="AY1493" s="128"/>
      <c r="AZ1493" s="128"/>
      <c r="BA1493" s="128" t="str">
        <f t="shared" si="159"/>
        <v/>
      </c>
      <c r="BB1493" s="105" t="str">
        <f>IF(ISNUMBER($BA1493),INDEX($C$1:$AB$3985,$BA1493,BB$4),"")</f>
        <v/>
      </c>
      <c r="BC1493" s="105"/>
    </row>
    <row r="1494" spans="1:55" x14ac:dyDescent="0.25">
      <c r="A1494" s="98"/>
      <c r="B1494" s="98">
        <f>ROW()</f>
        <v>1494</v>
      </c>
      <c r="C1494" s="73" t="s">
        <v>1569</v>
      </c>
      <c r="D1494" s="179" t="s">
        <v>1570</v>
      </c>
      <c r="E1494" s="175"/>
      <c r="F1494" s="175"/>
      <c r="G1494" s="176"/>
      <c r="H1494" s="176"/>
      <c r="I1494" s="176"/>
      <c r="J1494" s="172"/>
      <c r="K1494" s="173"/>
      <c r="L1494" s="178"/>
      <c r="M1494" s="36"/>
      <c r="N1494" s="36"/>
      <c r="O1494" s="36"/>
      <c r="P1494" s="36"/>
      <c r="Q1494" s="36"/>
      <c r="R1494" s="3"/>
      <c r="S1494" s="106"/>
      <c r="T1494" s="106"/>
      <c r="U1494" s="106"/>
      <c r="V1494" s="106"/>
      <c r="W1494" s="106"/>
      <c r="X1494" s="106"/>
      <c r="Y1494" s="36"/>
      <c r="Z1494" s="36"/>
      <c r="AA1494" s="36"/>
      <c r="AB1494" s="188" t="str">
        <f t="shared" si="154"/>
        <v>misc\freyberg.rch.tplextra_crispy\freyberg.rch</v>
      </c>
      <c r="AC1494" s="188" t="s">
        <v>1585</v>
      </c>
      <c r="AD1494" s="131"/>
      <c r="AE1494" s="131"/>
      <c r="AF1494" s="131"/>
      <c r="AG1494" s="131"/>
      <c r="AH1494" s="131"/>
      <c r="AI1494" s="131"/>
      <c r="AJ1494" s="128" t="str">
        <f t="shared" si="155"/>
        <v/>
      </c>
      <c r="AK1494" s="7" t="str">
        <f>IF(ISNUMBER($AJ1494),INDEX($C$1:$AB$3985,$AJ1494,AK$4),"")</f>
        <v/>
      </c>
      <c r="AL1494" s="7" t="str">
        <f>IF(ISNUMBER($AJ1494),INDEX($C$1:$AB$3985,$AJ1494,AL$4),"")</f>
        <v/>
      </c>
      <c r="AM1494" s="128"/>
      <c r="AN1494" s="128" t="str">
        <f t="shared" si="157"/>
        <v/>
      </c>
      <c r="AO1494" s="7" t="str">
        <f t="shared" si="153"/>
        <v/>
      </c>
      <c r="AP1494" s="10" t="str">
        <f t="shared" si="153"/>
        <v/>
      </c>
      <c r="AQ1494" s="310">
        <f>IF(ISNUMBER(SEARCH($T$30,AO1494)),MAX(AQ$5:AQ1493)+1,0)</f>
        <v>0</v>
      </c>
      <c r="AR1494" s="310">
        <f>IF(ISNUMBER(SEARCH($T$31,AO1494)),MAX(AR$5:AR1493)+1,0)</f>
        <v>0</v>
      </c>
      <c r="AS1494" s="128" t="str">
        <f t="shared" si="156"/>
        <v/>
      </c>
      <c r="AT1494" s="105" t="str">
        <f>IF(ISNUMBER($AS1494),INDEX($C$1:$AB$3985,$AS1494,AT$4),"")</f>
        <v/>
      </c>
      <c r="AU1494" s="128"/>
      <c r="AV1494" s="128" t="str">
        <f t="shared" si="158"/>
        <v/>
      </c>
      <c r="AW1494" s="105" t="str">
        <f>IF(ISNUMBER($AV1494),INDEX($C$1:$AB$3985,$AV1494,AW$4),"")</f>
        <v/>
      </c>
      <c r="AX1494" s="105" t="str">
        <f>IF(ISNUMBER($AV1494),INDEX($C$1:$AB$3985,$AV1494,AX$4),"")</f>
        <v/>
      </c>
      <c r="AY1494" s="128"/>
      <c r="AZ1494" s="128"/>
      <c r="BA1494" s="128" t="str">
        <f t="shared" si="159"/>
        <v/>
      </c>
      <c r="BB1494" s="105" t="str">
        <f>IF(ISNUMBER($BA1494),INDEX($C$1:$AB$3985,$BA1494,BB$4),"")</f>
        <v/>
      </c>
      <c r="BC1494" s="105"/>
    </row>
    <row r="1495" spans="1:55" x14ac:dyDescent="0.25">
      <c r="A1495" s="98"/>
      <c r="B1495" s="98">
        <f>ROW()</f>
        <v>1495</v>
      </c>
      <c r="C1495" s="73" t="s">
        <v>1571</v>
      </c>
      <c r="D1495" s="179" t="s">
        <v>1572</v>
      </c>
      <c r="E1495" s="175"/>
      <c r="F1495" s="175"/>
      <c r="G1495" s="176"/>
      <c r="H1495" s="176"/>
      <c r="I1495" s="176"/>
      <c r="J1495" s="172"/>
      <c r="K1495" s="173"/>
      <c r="L1495" s="178"/>
      <c r="M1495" s="36"/>
      <c r="N1495" s="36"/>
      <c r="O1495" s="36"/>
      <c r="P1495" s="36"/>
      <c r="Q1495" s="36"/>
      <c r="R1495" s="3"/>
      <c r="S1495" s="106"/>
      <c r="T1495" s="106"/>
      <c r="U1495" s="106"/>
      <c r="V1495" s="106"/>
      <c r="W1495" s="106"/>
      <c r="X1495" s="106"/>
      <c r="Y1495" s="36"/>
      <c r="Z1495" s="36"/>
      <c r="AA1495" s="36"/>
      <c r="AB1495" s="188" t="str">
        <f t="shared" si="154"/>
        <v>misc\freyberg.riv.tplextra_crispy\freyberg.riv</v>
      </c>
      <c r="AC1495" s="188" t="s">
        <v>1585</v>
      </c>
      <c r="AD1495" s="131"/>
      <c r="AE1495" s="131"/>
      <c r="AF1495" s="131"/>
      <c r="AG1495" s="131"/>
      <c r="AH1495" s="131"/>
      <c r="AI1495" s="131"/>
      <c r="AJ1495" s="128" t="str">
        <f t="shared" si="155"/>
        <v/>
      </c>
      <c r="AK1495" s="7" t="str">
        <f>IF(ISNUMBER($AJ1495),INDEX($C$1:$AB$3985,$AJ1495,AK$4),"")</f>
        <v/>
      </c>
      <c r="AL1495" s="7" t="str">
        <f>IF(ISNUMBER($AJ1495),INDEX($C$1:$AB$3985,$AJ1495,AL$4),"")</f>
        <v/>
      </c>
      <c r="AM1495" s="128"/>
      <c r="AN1495" s="128" t="str">
        <f t="shared" si="157"/>
        <v/>
      </c>
      <c r="AO1495" s="7" t="str">
        <f t="shared" si="153"/>
        <v/>
      </c>
      <c r="AP1495" s="10" t="str">
        <f t="shared" si="153"/>
        <v/>
      </c>
      <c r="AQ1495" s="310">
        <f>IF(ISNUMBER(SEARCH($T$30,AO1495)),MAX(AQ$5:AQ1494)+1,0)</f>
        <v>0</v>
      </c>
      <c r="AR1495" s="310">
        <f>IF(ISNUMBER(SEARCH($T$31,AO1495)),MAX(AR$5:AR1494)+1,0)</f>
        <v>0</v>
      </c>
      <c r="AS1495" s="128" t="str">
        <f t="shared" si="156"/>
        <v/>
      </c>
      <c r="AT1495" s="105" t="str">
        <f>IF(ISNUMBER($AS1495),INDEX($C$1:$AB$3985,$AS1495,AT$4),"")</f>
        <v/>
      </c>
      <c r="AU1495" s="128"/>
      <c r="AV1495" s="128" t="str">
        <f t="shared" si="158"/>
        <v/>
      </c>
      <c r="AW1495" s="105" t="str">
        <f>IF(ISNUMBER($AV1495),INDEX($C$1:$AB$3985,$AV1495,AW$4),"")</f>
        <v/>
      </c>
      <c r="AX1495" s="105" t="str">
        <f>IF(ISNUMBER($AV1495),INDEX($C$1:$AB$3985,$AV1495,AX$4),"")</f>
        <v/>
      </c>
      <c r="AY1495" s="128"/>
      <c r="AZ1495" s="128"/>
      <c r="BA1495" s="128" t="str">
        <f t="shared" si="159"/>
        <v/>
      </c>
      <c r="BB1495" s="105" t="str">
        <f>IF(ISNUMBER($BA1495),INDEX($C$1:$AB$3985,$BA1495,BB$4),"")</f>
        <v/>
      </c>
      <c r="BC1495" s="105"/>
    </row>
    <row r="1496" spans="1:55" x14ac:dyDescent="0.25">
      <c r="A1496" s="98"/>
      <c r="B1496" s="98">
        <f>ROW()</f>
        <v>1496</v>
      </c>
      <c r="C1496" s="73" t="s">
        <v>1573</v>
      </c>
      <c r="D1496" s="179" t="s">
        <v>1574</v>
      </c>
      <c r="E1496" s="175"/>
      <c r="F1496" s="176"/>
      <c r="G1496" s="176"/>
      <c r="H1496" s="176"/>
      <c r="I1496" s="176"/>
      <c r="J1496" s="172"/>
      <c r="K1496" s="173"/>
      <c r="L1496" s="178"/>
      <c r="R1496" s="3"/>
      <c r="S1496" s="106"/>
      <c r="T1496" s="106"/>
      <c r="U1496" s="106"/>
      <c r="V1496" s="106"/>
      <c r="W1496" s="106"/>
      <c r="X1496" s="106"/>
      <c r="AB1496" s="188" t="str">
        <f t="shared" si="154"/>
        <v>misc\freyberg.upw.tplextra_crispy\freyberg.upw</v>
      </c>
      <c r="AC1496" s="188" t="s">
        <v>1585</v>
      </c>
      <c r="AD1496" s="131"/>
      <c r="AE1496" s="131"/>
      <c r="AF1496" s="131"/>
      <c r="AG1496" s="131"/>
      <c r="AH1496" s="131"/>
      <c r="AI1496" s="131"/>
      <c r="AJ1496" s="128" t="str">
        <f t="shared" si="155"/>
        <v/>
      </c>
      <c r="AK1496" s="7" t="str">
        <f>IF(ISNUMBER($AJ1496),INDEX($C$1:$AB$3985,$AJ1496,AK$4),"")</f>
        <v/>
      </c>
      <c r="AL1496" s="7" t="str">
        <f>IF(ISNUMBER($AJ1496),INDEX($C$1:$AB$3985,$AJ1496,AL$4),"")</f>
        <v/>
      </c>
      <c r="AM1496" s="128"/>
      <c r="AN1496" s="128" t="str">
        <f t="shared" si="157"/>
        <v/>
      </c>
      <c r="AO1496" s="7" t="str">
        <f t="shared" si="153"/>
        <v/>
      </c>
      <c r="AP1496" s="10" t="str">
        <f t="shared" si="153"/>
        <v/>
      </c>
      <c r="AQ1496" s="310">
        <f>IF(ISNUMBER(SEARCH($T$30,AO1496)),MAX(AQ$5:AQ1495)+1,0)</f>
        <v>0</v>
      </c>
      <c r="AR1496" s="310">
        <f>IF(ISNUMBER(SEARCH($T$31,AO1496)),MAX(AR$5:AR1495)+1,0)</f>
        <v>0</v>
      </c>
      <c r="AS1496" s="128" t="str">
        <f t="shared" si="156"/>
        <v/>
      </c>
      <c r="AT1496" s="105" t="str">
        <f>IF(ISNUMBER($AS1496),INDEX($C$1:$AB$3985,$AS1496,AT$4),"")</f>
        <v/>
      </c>
      <c r="AU1496" s="128"/>
      <c r="AV1496" s="128" t="str">
        <f t="shared" si="158"/>
        <v/>
      </c>
      <c r="AW1496" s="105" t="str">
        <f>IF(ISNUMBER($AV1496),INDEX($C$1:$AB$3985,$AV1496,AW$4),"")</f>
        <v/>
      </c>
      <c r="AX1496" s="105" t="str">
        <f>IF(ISNUMBER($AV1496),INDEX($C$1:$AB$3985,$AV1496,AX$4),"")</f>
        <v/>
      </c>
      <c r="AY1496" s="128"/>
      <c r="AZ1496" s="128"/>
      <c r="BA1496" s="128" t="str">
        <f t="shared" si="159"/>
        <v/>
      </c>
      <c r="BB1496" s="105" t="str">
        <f>IF(ISNUMBER($BA1496),INDEX($C$1:$AB$3985,$BA1496,BB$4),"")</f>
        <v/>
      </c>
      <c r="BC1496" s="105"/>
    </row>
    <row r="1497" spans="1:55" x14ac:dyDescent="0.25">
      <c r="A1497" s="98"/>
      <c r="B1497" s="98">
        <f>ROW()</f>
        <v>1497</v>
      </c>
      <c r="C1497" s="73" t="s">
        <v>1575</v>
      </c>
      <c r="D1497" s="179" t="s">
        <v>1576</v>
      </c>
      <c r="E1497" s="175"/>
      <c r="F1497" s="176"/>
      <c r="G1497" s="176"/>
      <c r="H1497" s="176"/>
      <c r="I1497" s="176"/>
      <c r="J1497" s="172"/>
      <c r="K1497" s="173"/>
      <c r="L1497" s="178"/>
      <c r="R1497" s="3"/>
      <c r="S1497" s="106"/>
      <c r="T1497" s="106"/>
      <c r="U1497" s="106"/>
      <c r="V1497" s="106"/>
      <c r="W1497" s="106"/>
      <c r="X1497" s="106"/>
      <c r="AB1497" s="188" t="str">
        <f t="shared" si="154"/>
        <v>misc\freyberg.wel.tplextra_crispy\freyberg.wel</v>
      </c>
      <c r="AC1497" s="188" t="s">
        <v>1585</v>
      </c>
      <c r="AD1497" s="131"/>
      <c r="AE1497" s="131"/>
      <c r="AF1497" s="131"/>
      <c r="AG1497" s="131"/>
      <c r="AH1497" s="131"/>
      <c r="AI1497" s="131"/>
      <c r="AJ1497" s="128" t="str">
        <f t="shared" si="155"/>
        <v/>
      </c>
      <c r="AK1497" s="7" t="str">
        <f>IF(ISNUMBER($AJ1497),INDEX($C$1:$AB$3985,$AJ1497,AK$4),"")</f>
        <v/>
      </c>
      <c r="AL1497" s="7" t="str">
        <f>IF(ISNUMBER($AJ1497),INDEX($C$1:$AB$3985,$AJ1497,AL$4),"")</f>
        <v/>
      </c>
      <c r="AM1497" s="128"/>
      <c r="AN1497" s="128" t="str">
        <f t="shared" si="157"/>
        <v/>
      </c>
      <c r="AO1497" s="7" t="str">
        <f t="shared" si="153"/>
        <v/>
      </c>
      <c r="AP1497" s="10" t="str">
        <f t="shared" si="153"/>
        <v/>
      </c>
      <c r="AQ1497" s="310">
        <f>IF(ISNUMBER(SEARCH($T$30,AO1497)),MAX(AQ$5:AQ1496)+1,0)</f>
        <v>0</v>
      </c>
      <c r="AR1497" s="310">
        <f>IF(ISNUMBER(SEARCH($T$31,AO1497)),MAX(AR$5:AR1496)+1,0)</f>
        <v>0</v>
      </c>
      <c r="AS1497" s="128" t="str">
        <f t="shared" si="156"/>
        <v/>
      </c>
      <c r="AT1497" s="105" t="str">
        <f>IF(ISNUMBER($AS1497),INDEX($C$1:$AB$3985,$AS1497,AT$4),"")</f>
        <v/>
      </c>
      <c r="AU1497" s="128"/>
      <c r="AV1497" s="128" t="str">
        <f t="shared" si="158"/>
        <v/>
      </c>
      <c r="AW1497" s="105" t="str">
        <f>IF(ISNUMBER($AV1497),INDEX($C$1:$AB$3985,$AV1497,AW$4),"")</f>
        <v/>
      </c>
      <c r="AX1497" s="105" t="str">
        <f>IF(ISNUMBER($AV1497),INDEX($C$1:$AB$3985,$AV1497,AX$4),"")</f>
        <v/>
      </c>
      <c r="AY1497" s="128"/>
      <c r="AZ1497" s="128"/>
      <c r="BA1497" s="128" t="str">
        <f t="shared" si="159"/>
        <v/>
      </c>
      <c r="BB1497" s="105" t="str">
        <f>IF(ISNUMBER($BA1497),INDEX($C$1:$AB$3985,$BA1497,BB$4),"")</f>
        <v/>
      </c>
      <c r="BC1497" s="105"/>
    </row>
    <row r="1498" spans="1:55" x14ac:dyDescent="0.25">
      <c r="A1498" s="98"/>
      <c r="B1498" s="98">
        <f>ROW()</f>
        <v>1498</v>
      </c>
      <c r="C1498" s="73" t="s">
        <v>1577</v>
      </c>
      <c r="D1498" s="179" t="s">
        <v>1578</v>
      </c>
      <c r="E1498" s="175"/>
      <c r="F1498" s="176"/>
      <c r="G1498" s="176"/>
      <c r="H1498" s="176"/>
      <c r="I1498" s="176"/>
      <c r="J1498" s="172"/>
      <c r="K1498" s="173"/>
      <c r="L1498" s="178"/>
      <c r="R1498" s="3"/>
      <c r="S1498" s="106"/>
      <c r="T1498" s="106"/>
      <c r="U1498" s="106"/>
      <c r="V1498" s="106"/>
      <c r="W1498" s="106"/>
      <c r="X1498" s="106"/>
      <c r="AB1498" s="188" t="str">
        <f t="shared" si="154"/>
        <v>misc\hk_Layer_1.ref.tplextra_crispy\ref\hk_Layer_1.ref</v>
      </c>
      <c r="AC1498" s="188" t="s">
        <v>1585</v>
      </c>
      <c r="AD1498" s="131"/>
      <c r="AE1498" s="131"/>
      <c r="AF1498" s="131"/>
      <c r="AG1498" s="131"/>
      <c r="AH1498" s="131"/>
      <c r="AI1498" s="131"/>
      <c r="AJ1498" s="128" t="str">
        <f t="shared" si="155"/>
        <v/>
      </c>
      <c r="AK1498" s="7" t="str">
        <f>IF(ISNUMBER($AJ1498),INDEX($C$1:$AB$3985,$AJ1498,AK$4),"")</f>
        <v/>
      </c>
      <c r="AL1498" s="7" t="str">
        <f>IF(ISNUMBER($AJ1498),INDEX($C$1:$AB$3985,$AJ1498,AL$4),"")</f>
        <v/>
      </c>
      <c r="AM1498" s="128"/>
      <c r="AN1498" s="128" t="str">
        <f t="shared" si="157"/>
        <v/>
      </c>
      <c r="AO1498" s="7" t="str">
        <f t="shared" si="153"/>
        <v/>
      </c>
      <c r="AP1498" s="10" t="str">
        <f t="shared" si="153"/>
        <v/>
      </c>
      <c r="AQ1498" s="310">
        <f>IF(ISNUMBER(SEARCH($T$30,AO1498)),MAX(AQ$5:AQ1497)+1,0)</f>
        <v>0</v>
      </c>
      <c r="AR1498" s="310">
        <f>IF(ISNUMBER(SEARCH($T$31,AO1498)),MAX(AR$5:AR1497)+1,0)</f>
        <v>0</v>
      </c>
      <c r="AS1498" s="128" t="str">
        <f t="shared" si="156"/>
        <v/>
      </c>
      <c r="AT1498" s="105" t="str">
        <f>IF(ISNUMBER($AS1498),INDEX($C$1:$AB$3985,$AS1498,AT$4),"")</f>
        <v/>
      </c>
      <c r="AU1498" s="128"/>
      <c r="AV1498" s="128" t="str">
        <f t="shared" si="158"/>
        <v/>
      </c>
      <c r="AW1498" s="105" t="str">
        <f>IF(ISNUMBER($AV1498),INDEX($C$1:$AB$3985,$AV1498,AW$4),"")</f>
        <v/>
      </c>
      <c r="AX1498" s="105" t="str">
        <f>IF(ISNUMBER($AV1498),INDEX($C$1:$AB$3985,$AV1498,AX$4),"")</f>
        <v/>
      </c>
      <c r="AY1498" s="128"/>
      <c r="AZ1498" s="128"/>
      <c r="BA1498" s="128" t="str">
        <f t="shared" si="159"/>
        <v/>
      </c>
      <c r="BB1498" s="105" t="str">
        <f>IF(ISNUMBER($BA1498),INDEX($C$1:$AB$3985,$BA1498,BB$4),"")</f>
        <v/>
      </c>
      <c r="BC1498" s="105"/>
    </row>
    <row r="1499" spans="1:55" x14ac:dyDescent="0.25">
      <c r="A1499" s="98"/>
      <c r="B1499" s="98">
        <f>ROW()</f>
        <v>1499</v>
      </c>
      <c r="C1499" s="73" t="s">
        <v>1579</v>
      </c>
      <c r="D1499" s="179" t="s">
        <v>1580</v>
      </c>
      <c r="E1499" s="175"/>
      <c r="F1499" s="176"/>
      <c r="G1499" s="176"/>
      <c r="H1499" s="176"/>
      <c r="I1499" s="176"/>
      <c r="J1499" s="172"/>
      <c r="K1499" s="173"/>
      <c r="L1499" s="178"/>
      <c r="R1499" s="3"/>
      <c r="S1499" s="106"/>
      <c r="T1499" s="106"/>
      <c r="U1499" s="106"/>
      <c r="V1499" s="106"/>
      <c r="W1499" s="106"/>
      <c r="X1499" s="106"/>
      <c r="AB1499" s="188" t="str">
        <f t="shared" si="154"/>
        <v>misc\freyberg_heads.smp.insmisc\freyberg_heads.smp</v>
      </c>
      <c r="AC1499" s="188" t="s">
        <v>1585</v>
      </c>
      <c r="AD1499" s="131"/>
      <c r="AE1499" s="131"/>
      <c r="AF1499" s="131"/>
      <c r="AG1499" s="131"/>
      <c r="AH1499" s="131"/>
      <c r="AI1499" s="131"/>
      <c r="AJ1499" s="128" t="str">
        <f t="shared" si="155"/>
        <v/>
      </c>
      <c r="AK1499" s="7" t="str">
        <f>IF(ISNUMBER($AJ1499),INDEX($C$1:$AB$3985,$AJ1499,AK$4),"")</f>
        <v/>
      </c>
      <c r="AL1499" s="7" t="str">
        <f>IF(ISNUMBER($AJ1499),INDEX($C$1:$AB$3985,$AJ1499,AL$4),"")</f>
        <v/>
      </c>
      <c r="AM1499" s="128"/>
      <c r="AN1499" s="128" t="str">
        <f t="shared" si="157"/>
        <v/>
      </c>
      <c r="AO1499" s="7" t="str">
        <f t="shared" si="153"/>
        <v/>
      </c>
      <c r="AP1499" s="10" t="str">
        <f t="shared" si="153"/>
        <v/>
      </c>
      <c r="AQ1499" s="310">
        <f>IF(ISNUMBER(SEARCH($T$30,AO1499)),MAX(AQ$5:AQ1498)+1,0)</f>
        <v>0</v>
      </c>
      <c r="AR1499" s="310">
        <f>IF(ISNUMBER(SEARCH($T$31,AO1499)),MAX(AR$5:AR1498)+1,0)</f>
        <v>0</v>
      </c>
      <c r="AS1499" s="128" t="str">
        <f t="shared" si="156"/>
        <v/>
      </c>
      <c r="AT1499" s="105" t="str">
        <f>IF(ISNUMBER($AS1499),INDEX($C$1:$AB$3985,$AS1499,AT$4),"")</f>
        <v/>
      </c>
      <c r="AU1499" s="128"/>
      <c r="AV1499" s="128" t="str">
        <f t="shared" si="158"/>
        <v/>
      </c>
      <c r="AW1499" s="105" t="str">
        <f>IF(ISNUMBER($AV1499),INDEX($C$1:$AB$3985,$AV1499,AW$4),"")</f>
        <v/>
      </c>
      <c r="AX1499" s="105" t="str">
        <f>IF(ISNUMBER($AV1499),INDEX($C$1:$AB$3985,$AV1499,AX$4),"")</f>
        <v/>
      </c>
      <c r="AY1499" s="128"/>
      <c r="AZ1499" s="128"/>
      <c r="BA1499" s="128" t="str">
        <f t="shared" si="159"/>
        <v/>
      </c>
      <c r="BB1499" s="105" t="str">
        <f>IF(ISNUMBER($BA1499),INDEX($C$1:$AB$3985,$BA1499,BB$4),"")</f>
        <v/>
      </c>
      <c r="BC1499" s="105"/>
    </row>
    <row r="1500" spans="1:55" x14ac:dyDescent="0.25">
      <c r="A1500" s="98" t="s">
        <v>54</v>
      </c>
      <c r="B1500" s="98">
        <f>ROW()</f>
        <v>1500</v>
      </c>
      <c r="C1500" s="73" t="s">
        <v>1581</v>
      </c>
      <c r="D1500" s="179" t="s">
        <v>1582</v>
      </c>
      <c r="E1500" s="175"/>
      <c r="F1500" s="176"/>
      <c r="G1500" s="176"/>
      <c r="H1500" s="176"/>
      <c r="I1500" s="176"/>
      <c r="J1500" s="172"/>
      <c r="K1500" s="173"/>
      <c r="L1500" s="178"/>
      <c r="R1500" s="3"/>
      <c r="S1500" s="106"/>
      <c r="T1500" s="106"/>
      <c r="U1500" s="106"/>
      <c r="V1500" s="106"/>
      <c r="W1500" s="106"/>
      <c r="X1500" s="106"/>
      <c r="AB1500" s="188" t="str">
        <f t="shared" si="154"/>
        <v>misc\other.obs.insmisc\other.obs</v>
      </c>
      <c r="AC1500" s="188" t="s">
        <v>1585</v>
      </c>
      <c r="AD1500" s="131"/>
      <c r="AE1500" s="131"/>
      <c r="AF1500" s="131"/>
      <c r="AG1500" s="131"/>
      <c r="AH1500" s="131"/>
      <c r="AI1500" s="131"/>
      <c r="AJ1500" s="128" t="str">
        <f t="shared" si="155"/>
        <v/>
      </c>
      <c r="AK1500" s="7" t="str">
        <f>IF(ISNUMBER($AJ1500),INDEX($C$1:$AB$3985,$AJ1500,AK$4),"")</f>
        <v/>
      </c>
      <c r="AL1500" s="7" t="str">
        <f>IF(ISNUMBER($AJ1500),INDEX($C$1:$AB$3985,$AJ1500,AL$4),"")</f>
        <v/>
      </c>
      <c r="AM1500" s="128"/>
      <c r="AN1500" s="128" t="str">
        <f t="shared" si="157"/>
        <v/>
      </c>
      <c r="AO1500" s="7" t="str">
        <f t="shared" si="153"/>
        <v/>
      </c>
      <c r="AP1500" s="10" t="str">
        <f t="shared" si="153"/>
        <v/>
      </c>
      <c r="AQ1500" s="310">
        <f>IF(ISNUMBER(SEARCH($T$30,AO1500)),MAX(AQ$5:AQ1499)+1,0)</f>
        <v>0</v>
      </c>
      <c r="AR1500" s="310">
        <f>IF(ISNUMBER(SEARCH($T$31,AO1500)),MAX(AR$5:AR1499)+1,0)</f>
        <v>0</v>
      </c>
      <c r="AS1500" s="128" t="str">
        <f t="shared" si="156"/>
        <v/>
      </c>
      <c r="AT1500" s="105" t="str">
        <f>IF(ISNUMBER($AS1500),INDEX($C$1:$AB$3985,$AS1500,AT$4),"")</f>
        <v/>
      </c>
      <c r="AU1500" s="128"/>
      <c r="AV1500" s="128" t="str">
        <f t="shared" si="158"/>
        <v/>
      </c>
      <c r="AW1500" s="105" t="str">
        <f>IF(ISNUMBER($AV1500),INDEX($C$1:$AB$3985,$AV1500,AW$4),"")</f>
        <v/>
      </c>
      <c r="AX1500" s="105" t="str">
        <f>IF(ISNUMBER($AV1500),INDEX($C$1:$AB$3985,$AV1500,AX$4),"")</f>
        <v/>
      </c>
      <c r="AY1500" s="128"/>
      <c r="AZ1500" s="128"/>
      <c r="BA1500" s="128" t="str">
        <f t="shared" si="159"/>
        <v/>
      </c>
      <c r="BB1500" s="105" t="str">
        <f>IF(ISNUMBER($BA1500),INDEX($C$1:$AB$3985,$BA1500,BB$4),"")</f>
        <v/>
      </c>
      <c r="BC1500" s="105"/>
    </row>
    <row r="1501" spans="1:55" x14ac:dyDescent="0.25">
      <c r="A1501" s="98"/>
      <c r="B1501" s="98"/>
      <c r="C1501" s="73"/>
      <c r="D1501" s="179"/>
      <c r="E1501" s="175"/>
      <c r="F1501" s="176"/>
      <c r="G1501" s="176"/>
      <c r="H1501" s="176"/>
      <c r="I1501" s="176"/>
      <c r="J1501" s="172"/>
      <c r="K1501" s="173"/>
      <c r="L1501" s="178"/>
      <c r="R1501" s="3"/>
      <c r="S1501" s="106"/>
      <c r="T1501" s="106"/>
      <c r="U1501" s="106"/>
      <c r="V1501" s="106"/>
      <c r="W1501" s="106"/>
      <c r="X1501" s="106"/>
      <c r="AB1501" s="188" t="str">
        <f t="shared" si="154"/>
        <v/>
      </c>
      <c r="AC1501" s="188" t="s">
        <v>1585</v>
      </c>
      <c r="AD1501" s="131"/>
      <c r="AE1501" s="131"/>
      <c r="AF1501" s="131"/>
      <c r="AG1501" s="131"/>
      <c r="AH1501" s="131"/>
      <c r="AI1501" s="131"/>
      <c r="AJ1501" s="128" t="str">
        <f t="shared" si="155"/>
        <v/>
      </c>
      <c r="AK1501" s="7" t="str">
        <f>IF(ISNUMBER($AJ1501),INDEX($C$1:$AB$3985,$AJ1501,AK$4),"")</f>
        <v/>
      </c>
      <c r="AL1501" s="7" t="str">
        <f>IF(ISNUMBER($AJ1501),INDEX($C$1:$AB$3985,$AJ1501,AL$4),"")</f>
        <v/>
      </c>
      <c r="AM1501" s="128"/>
      <c r="AN1501" s="128" t="str">
        <f t="shared" si="157"/>
        <v/>
      </c>
      <c r="AO1501" s="7" t="str">
        <f t="shared" si="153"/>
        <v/>
      </c>
      <c r="AP1501" s="10" t="str">
        <f t="shared" si="153"/>
        <v/>
      </c>
      <c r="AQ1501" s="310">
        <f>IF(ISNUMBER(SEARCH($T$30,AO1501)),MAX(AQ$5:AQ1500)+1,0)</f>
        <v>0</v>
      </c>
      <c r="AR1501" s="310">
        <f>IF(ISNUMBER(SEARCH($T$31,AO1501)),MAX(AR$5:AR1500)+1,0)</f>
        <v>0</v>
      </c>
      <c r="AS1501" s="128" t="str">
        <f t="shared" si="156"/>
        <v/>
      </c>
      <c r="AT1501" s="105" t="str">
        <f>IF(ISNUMBER($AS1501),INDEX($C$1:$AB$3985,$AS1501,AT$4),"")</f>
        <v/>
      </c>
      <c r="AU1501" s="128"/>
      <c r="AV1501" s="128" t="str">
        <f t="shared" si="158"/>
        <v/>
      </c>
      <c r="AW1501" s="105" t="str">
        <f>IF(ISNUMBER($AV1501),INDEX($C$1:$AB$3985,$AV1501,AW$4),"")</f>
        <v/>
      </c>
      <c r="AX1501" s="105" t="str">
        <f>IF(ISNUMBER($AV1501),INDEX($C$1:$AB$3985,$AV1501,AX$4),"")</f>
        <v/>
      </c>
      <c r="AY1501" s="128"/>
      <c r="AZ1501" s="128"/>
      <c r="BA1501" s="128" t="str">
        <f t="shared" si="159"/>
        <v/>
      </c>
      <c r="BB1501" s="105" t="str">
        <f>IF(ISNUMBER($BA1501),INDEX($C$1:$AB$3985,$BA1501,BB$4),"")</f>
        <v/>
      </c>
      <c r="BC1501" s="105"/>
    </row>
    <row r="1502" spans="1:55" x14ac:dyDescent="0.25">
      <c r="A1502" s="98"/>
      <c r="B1502" s="98"/>
      <c r="C1502" s="73"/>
      <c r="D1502" s="179"/>
      <c r="E1502" s="175"/>
      <c r="F1502" s="176"/>
      <c r="G1502" s="176"/>
      <c r="H1502" s="176"/>
      <c r="I1502" s="176"/>
      <c r="J1502" s="172"/>
      <c r="K1502" s="173"/>
      <c r="L1502" s="178"/>
      <c r="R1502" s="3"/>
      <c r="S1502" s="106"/>
      <c r="T1502" s="106"/>
      <c r="U1502" s="106"/>
      <c r="V1502" s="106"/>
      <c r="W1502" s="106"/>
      <c r="X1502" s="106"/>
      <c r="AB1502" s="188" t="str">
        <f t="shared" si="154"/>
        <v/>
      </c>
      <c r="AC1502" s="188" t="s">
        <v>1585</v>
      </c>
      <c r="AD1502" s="131"/>
      <c r="AE1502" s="131"/>
      <c r="AF1502" s="131"/>
      <c r="AG1502" s="131"/>
      <c r="AH1502" s="131"/>
      <c r="AI1502" s="131"/>
      <c r="AJ1502" s="128" t="str">
        <f t="shared" si="155"/>
        <v/>
      </c>
      <c r="AK1502" s="7" t="str">
        <f>IF(ISNUMBER($AJ1502),INDEX($C$1:$AB$3985,$AJ1502,AK$4),"")</f>
        <v/>
      </c>
      <c r="AL1502" s="7" t="str">
        <f>IF(ISNUMBER($AJ1502),INDEX($C$1:$AB$3985,$AJ1502,AL$4),"")</f>
        <v/>
      </c>
      <c r="AM1502" s="128"/>
      <c r="AN1502" s="128" t="str">
        <f t="shared" si="157"/>
        <v/>
      </c>
      <c r="AO1502" s="7" t="str">
        <f t="shared" si="153"/>
        <v/>
      </c>
      <c r="AP1502" s="10" t="str">
        <f t="shared" si="153"/>
        <v/>
      </c>
      <c r="AQ1502" s="310">
        <f>IF(ISNUMBER(SEARCH($T$30,AO1502)),MAX(AQ$5:AQ1501)+1,0)</f>
        <v>0</v>
      </c>
      <c r="AR1502" s="310">
        <f>IF(ISNUMBER(SEARCH($T$31,AO1502)),MAX(AR$5:AR1501)+1,0)</f>
        <v>0</v>
      </c>
      <c r="AS1502" s="128" t="str">
        <f t="shared" si="156"/>
        <v/>
      </c>
      <c r="AT1502" s="105" t="str">
        <f>IF(ISNUMBER($AS1502),INDEX($C$1:$AB$3985,$AS1502,AT$4),"")</f>
        <v/>
      </c>
      <c r="AU1502" s="128"/>
      <c r="AV1502" s="128" t="str">
        <f t="shared" si="158"/>
        <v/>
      </c>
      <c r="AW1502" s="105" t="str">
        <f>IF(ISNUMBER($AV1502),INDEX($C$1:$AB$3985,$AV1502,AW$4),"")</f>
        <v/>
      </c>
      <c r="AX1502" s="105" t="str">
        <f>IF(ISNUMBER($AV1502),INDEX($C$1:$AB$3985,$AV1502,AX$4),"")</f>
        <v/>
      </c>
      <c r="AY1502" s="128"/>
      <c r="AZ1502" s="128"/>
      <c r="BA1502" s="128" t="str">
        <f t="shared" si="159"/>
        <v/>
      </c>
      <c r="BB1502" s="105" t="str">
        <f>IF(ISNUMBER($BA1502),INDEX($C$1:$AB$3985,$BA1502,BB$4),"")</f>
        <v/>
      </c>
      <c r="BC1502" s="105"/>
    </row>
    <row r="1503" spans="1:55" x14ac:dyDescent="0.25">
      <c r="A1503" s="98"/>
      <c r="B1503" s="98"/>
      <c r="C1503" s="73"/>
      <c r="D1503" s="179"/>
      <c r="E1503" s="175"/>
      <c r="F1503" s="176"/>
      <c r="G1503" s="176"/>
      <c r="H1503" s="176"/>
      <c r="I1503" s="176"/>
      <c r="J1503" s="172"/>
      <c r="K1503" s="173"/>
      <c r="L1503" s="178"/>
      <c r="R1503" s="3"/>
      <c r="S1503" s="106"/>
      <c r="T1503" s="106"/>
      <c r="U1503" s="106"/>
      <c r="V1503" s="106"/>
      <c r="W1503" s="106"/>
      <c r="X1503" s="106"/>
      <c r="AB1503" s="188" t="str">
        <f t="shared" si="154"/>
        <v/>
      </c>
      <c r="AC1503" s="188" t="s">
        <v>1585</v>
      </c>
      <c r="AD1503" s="131"/>
      <c r="AE1503" s="131"/>
      <c r="AF1503" s="131"/>
      <c r="AG1503" s="131"/>
      <c r="AH1503" s="131"/>
      <c r="AI1503" s="131"/>
      <c r="AJ1503" s="128" t="str">
        <f t="shared" si="155"/>
        <v/>
      </c>
      <c r="AK1503" s="7" t="str">
        <f>IF(ISNUMBER($AJ1503),INDEX($C$1:$AB$3985,$AJ1503,AK$4),"")</f>
        <v/>
      </c>
      <c r="AL1503" s="7" t="str">
        <f>IF(ISNUMBER($AJ1503),INDEX($C$1:$AB$3985,$AJ1503,AL$4),"")</f>
        <v/>
      </c>
      <c r="AM1503" s="128"/>
      <c r="AN1503" s="128" t="str">
        <f t="shared" si="157"/>
        <v/>
      </c>
      <c r="AO1503" s="7" t="str">
        <f t="shared" si="153"/>
        <v/>
      </c>
      <c r="AP1503" s="10" t="str">
        <f t="shared" si="153"/>
        <v/>
      </c>
      <c r="AQ1503" s="310">
        <f>IF(ISNUMBER(SEARCH($T$30,AO1503)),MAX(AQ$5:AQ1502)+1,0)</f>
        <v>0</v>
      </c>
      <c r="AR1503" s="310">
        <f>IF(ISNUMBER(SEARCH($T$31,AO1503)),MAX(AR$5:AR1502)+1,0)</f>
        <v>0</v>
      </c>
      <c r="AS1503" s="128" t="str">
        <f t="shared" si="156"/>
        <v/>
      </c>
      <c r="AT1503" s="105" t="str">
        <f>IF(ISNUMBER($AS1503),INDEX($C$1:$AB$3985,$AS1503,AT$4),"")</f>
        <v/>
      </c>
      <c r="AU1503" s="128"/>
      <c r="AV1503" s="128" t="str">
        <f t="shared" si="158"/>
        <v/>
      </c>
      <c r="AW1503" s="105" t="str">
        <f>IF(ISNUMBER($AV1503),INDEX($C$1:$AB$3985,$AV1503,AW$4),"")</f>
        <v/>
      </c>
      <c r="AX1503" s="105" t="str">
        <f>IF(ISNUMBER($AV1503),INDEX($C$1:$AB$3985,$AV1503,AX$4),"")</f>
        <v/>
      </c>
      <c r="AY1503" s="128"/>
      <c r="AZ1503" s="128"/>
      <c r="BA1503" s="128" t="str">
        <f t="shared" si="159"/>
        <v/>
      </c>
      <c r="BB1503" s="105" t="str">
        <f>IF(ISNUMBER($BA1503),INDEX($C$1:$AB$3985,$BA1503,BB$4),"")</f>
        <v/>
      </c>
      <c r="BC1503" s="105"/>
    </row>
    <row r="1504" spans="1:55" x14ac:dyDescent="0.25">
      <c r="A1504" s="98"/>
      <c r="B1504" s="98"/>
      <c r="C1504" s="73"/>
      <c r="D1504" s="179"/>
      <c r="E1504" s="175"/>
      <c r="F1504" s="176"/>
      <c r="G1504" s="176"/>
      <c r="H1504" s="176"/>
      <c r="I1504" s="176"/>
      <c r="J1504" s="172"/>
      <c r="K1504" s="173"/>
      <c r="L1504" s="178"/>
      <c r="R1504" s="3"/>
      <c r="S1504" s="106"/>
      <c r="T1504" s="106"/>
      <c r="U1504" s="106"/>
      <c r="V1504" s="106"/>
      <c r="W1504" s="106"/>
      <c r="X1504" s="106"/>
      <c r="AB1504" s="188" t="str">
        <f t="shared" si="154"/>
        <v/>
      </c>
      <c r="AC1504" s="188" t="s">
        <v>1585</v>
      </c>
      <c r="AD1504" s="131"/>
      <c r="AE1504" s="131"/>
      <c r="AF1504" s="131"/>
      <c r="AG1504" s="131"/>
      <c r="AH1504" s="131"/>
      <c r="AI1504" s="131"/>
      <c r="AJ1504" s="128" t="str">
        <f t="shared" si="155"/>
        <v/>
      </c>
      <c r="AK1504" s="7" t="str">
        <f>IF(ISNUMBER($AJ1504),INDEX($C$1:$AB$3985,$AJ1504,AK$4),"")</f>
        <v/>
      </c>
      <c r="AL1504" s="7" t="str">
        <f>IF(ISNUMBER($AJ1504),INDEX($C$1:$AB$3985,$AJ1504,AL$4),"")</f>
        <v/>
      </c>
      <c r="AM1504" s="128"/>
      <c r="AN1504" s="128" t="str">
        <f t="shared" si="157"/>
        <v/>
      </c>
      <c r="AO1504" s="7" t="str">
        <f t="shared" si="153"/>
        <v/>
      </c>
      <c r="AP1504" s="10" t="str">
        <f t="shared" si="153"/>
        <v/>
      </c>
      <c r="AQ1504" s="310">
        <f>IF(ISNUMBER(SEARCH($T$30,AO1504)),MAX(AQ$5:AQ1503)+1,0)</f>
        <v>0</v>
      </c>
      <c r="AR1504" s="310">
        <f>IF(ISNUMBER(SEARCH($T$31,AO1504)),MAX(AR$5:AR1503)+1,0)</f>
        <v>0</v>
      </c>
      <c r="AS1504" s="128" t="str">
        <f t="shared" si="156"/>
        <v/>
      </c>
      <c r="AT1504" s="105" t="str">
        <f>IF(ISNUMBER($AS1504),INDEX($C$1:$AB$3985,$AS1504,AT$4),"")</f>
        <v/>
      </c>
      <c r="AU1504" s="128"/>
      <c r="AV1504" s="128" t="str">
        <f t="shared" si="158"/>
        <v/>
      </c>
      <c r="AW1504" s="105" t="str">
        <f>IF(ISNUMBER($AV1504),INDEX($C$1:$AB$3985,$AV1504,AW$4),"")</f>
        <v/>
      </c>
      <c r="AX1504" s="105" t="str">
        <f>IF(ISNUMBER($AV1504),INDEX($C$1:$AB$3985,$AV1504,AX$4),"")</f>
        <v/>
      </c>
      <c r="AY1504" s="128"/>
      <c r="AZ1504" s="128"/>
      <c r="BA1504" s="128" t="str">
        <f t="shared" si="159"/>
        <v/>
      </c>
      <c r="BB1504" s="105" t="str">
        <f>IF(ISNUMBER($BA1504),INDEX($C$1:$AB$3985,$BA1504,BB$4),"")</f>
        <v/>
      </c>
      <c r="BC1504" s="105"/>
    </row>
    <row r="1505" spans="1:55" x14ac:dyDescent="0.25">
      <c r="A1505" s="98"/>
      <c r="B1505" s="98"/>
      <c r="C1505" s="73"/>
      <c r="D1505" s="179"/>
      <c r="E1505" s="175"/>
      <c r="F1505" s="176"/>
      <c r="G1505" s="176"/>
      <c r="H1505" s="176"/>
      <c r="I1505" s="176"/>
      <c r="J1505" s="172"/>
      <c r="K1505" s="173"/>
      <c r="L1505" s="178"/>
      <c r="R1505" s="3"/>
      <c r="S1505" s="106"/>
      <c r="T1505" s="106"/>
      <c r="U1505" s="106"/>
      <c r="V1505" s="106"/>
      <c r="W1505" s="106"/>
      <c r="X1505" s="106"/>
      <c r="AB1505" s="188" t="str">
        <f t="shared" si="154"/>
        <v/>
      </c>
      <c r="AC1505" s="188" t="s">
        <v>1585</v>
      </c>
      <c r="AD1505" s="131"/>
      <c r="AE1505" s="131"/>
      <c r="AF1505" s="131"/>
      <c r="AG1505" s="131"/>
      <c r="AH1505" s="131"/>
      <c r="AI1505" s="131"/>
      <c r="AJ1505" s="128" t="str">
        <f t="shared" si="155"/>
        <v/>
      </c>
      <c r="AK1505" s="7" t="str">
        <f>IF(ISNUMBER($AJ1505),INDEX($C$1:$AB$3985,$AJ1505,AK$4),"")</f>
        <v/>
      </c>
      <c r="AL1505" s="7" t="str">
        <f>IF(ISNUMBER($AJ1505),INDEX($C$1:$AB$3985,$AJ1505,AL$4),"")</f>
        <v/>
      </c>
      <c r="AM1505" s="128"/>
      <c r="AN1505" s="128" t="str">
        <f t="shared" si="157"/>
        <v/>
      </c>
      <c r="AO1505" s="7" t="str">
        <f t="shared" si="153"/>
        <v/>
      </c>
      <c r="AP1505" s="10" t="str">
        <f t="shared" si="153"/>
        <v/>
      </c>
      <c r="AQ1505" s="310">
        <f>IF(ISNUMBER(SEARCH($T$30,AO1505)),MAX(AQ$5:AQ1504)+1,0)</f>
        <v>0</v>
      </c>
      <c r="AR1505" s="310">
        <f>IF(ISNUMBER(SEARCH($T$31,AO1505)),MAX(AR$5:AR1504)+1,0)</f>
        <v>0</v>
      </c>
      <c r="AS1505" s="128" t="str">
        <f t="shared" si="156"/>
        <v/>
      </c>
      <c r="AT1505" s="105" t="str">
        <f>IF(ISNUMBER($AS1505),INDEX($C$1:$AB$3985,$AS1505,AT$4),"")</f>
        <v/>
      </c>
      <c r="AU1505" s="128"/>
      <c r="AV1505" s="128" t="str">
        <f t="shared" si="158"/>
        <v/>
      </c>
      <c r="AW1505" s="105" t="str">
        <f>IF(ISNUMBER($AV1505),INDEX($C$1:$AB$3985,$AV1505,AW$4),"")</f>
        <v/>
      </c>
      <c r="AX1505" s="105" t="str">
        <f>IF(ISNUMBER($AV1505),INDEX($C$1:$AB$3985,$AV1505,AX$4),"")</f>
        <v/>
      </c>
      <c r="AY1505" s="128"/>
      <c r="AZ1505" s="128"/>
      <c r="BA1505" s="128" t="str">
        <f t="shared" si="159"/>
        <v/>
      </c>
      <c r="BB1505" s="105" t="str">
        <f>IF(ISNUMBER($BA1505),INDEX($C$1:$AB$3985,$BA1505,BB$4),"")</f>
        <v/>
      </c>
      <c r="BC1505" s="105"/>
    </row>
    <row r="1506" spans="1:55" x14ac:dyDescent="0.25">
      <c r="A1506" s="98"/>
      <c r="B1506" s="98"/>
      <c r="C1506" s="73"/>
      <c r="D1506" s="179"/>
      <c r="E1506" s="175"/>
      <c r="F1506" s="175"/>
      <c r="G1506" s="176"/>
      <c r="H1506" s="176"/>
      <c r="I1506" s="176"/>
      <c r="J1506" s="172"/>
      <c r="K1506" s="173"/>
      <c r="L1506" s="178"/>
      <c r="M1506" s="36"/>
      <c r="N1506" s="36"/>
      <c r="O1506" s="36"/>
      <c r="P1506" s="36"/>
      <c r="Q1506" s="36"/>
      <c r="R1506" s="3"/>
      <c r="S1506" s="106"/>
      <c r="T1506" s="106"/>
      <c r="U1506" s="106"/>
      <c r="V1506" s="106"/>
      <c r="W1506" s="106"/>
      <c r="X1506" s="106"/>
      <c r="Y1506" s="36"/>
      <c r="Z1506" s="36"/>
      <c r="AA1506" s="36"/>
      <c r="AB1506" s="188" t="str">
        <f t="shared" si="154"/>
        <v/>
      </c>
      <c r="AC1506" s="188" t="s">
        <v>1585</v>
      </c>
      <c r="AD1506" s="131"/>
      <c r="AE1506" s="131"/>
      <c r="AF1506" s="131"/>
      <c r="AG1506" s="131"/>
      <c r="AH1506" s="131"/>
      <c r="AI1506" s="131"/>
      <c r="AJ1506" s="128" t="str">
        <f t="shared" si="155"/>
        <v/>
      </c>
      <c r="AK1506" s="7" t="str">
        <f>IF(ISNUMBER($AJ1506),INDEX($C$1:$AB$3985,$AJ1506,AK$4),"")</f>
        <v/>
      </c>
      <c r="AL1506" s="7" t="str">
        <f>IF(ISNUMBER($AJ1506),INDEX($C$1:$AB$3985,$AJ1506,AL$4),"")</f>
        <v/>
      </c>
      <c r="AM1506" s="128"/>
      <c r="AN1506" s="128" t="str">
        <f t="shared" si="157"/>
        <v/>
      </c>
      <c r="AO1506" s="7" t="str">
        <f t="shared" si="153"/>
        <v/>
      </c>
      <c r="AP1506" s="10" t="str">
        <f t="shared" si="153"/>
        <v/>
      </c>
      <c r="AQ1506" s="310">
        <f>IF(ISNUMBER(SEARCH($T$30,AO1506)),MAX(AQ$5:AQ1505)+1,0)</f>
        <v>0</v>
      </c>
      <c r="AR1506" s="310">
        <f>IF(ISNUMBER(SEARCH($T$31,AO1506)),MAX(AR$5:AR1505)+1,0)</f>
        <v>0</v>
      </c>
      <c r="AS1506" s="128" t="str">
        <f t="shared" si="156"/>
        <v/>
      </c>
      <c r="AT1506" s="105" t="str">
        <f>IF(ISNUMBER($AS1506),INDEX($C$1:$AB$3985,$AS1506,AT$4),"")</f>
        <v/>
      </c>
      <c r="AU1506" s="128"/>
      <c r="AV1506" s="128" t="str">
        <f t="shared" si="158"/>
        <v/>
      </c>
      <c r="AW1506" s="105" t="str">
        <f>IF(ISNUMBER($AV1506),INDEX($C$1:$AB$3985,$AV1506,AW$4),"")</f>
        <v/>
      </c>
      <c r="AX1506" s="105" t="str">
        <f>IF(ISNUMBER($AV1506),INDEX($C$1:$AB$3985,$AV1506,AX$4),"")</f>
        <v/>
      </c>
      <c r="AY1506" s="128"/>
      <c r="AZ1506" s="128"/>
      <c r="BA1506" s="128" t="str">
        <f t="shared" si="159"/>
        <v/>
      </c>
      <c r="BB1506" s="105" t="str">
        <f>IF(ISNUMBER($BA1506),INDEX($C$1:$AB$3985,$BA1506,BB$4),"")</f>
        <v/>
      </c>
      <c r="BC1506" s="105"/>
    </row>
    <row r="1507" spans="1:55" x14ac:dyDescent="0.25">
      <c r="A1507" s="98"/>
      <c r="B1507" s="98"/>
      <c r="C1507" s="73"/>
      <c r="D1507" s="179"/>
      <c r="E1507" s="175"/>
      <c r="F1507" s="175"/>
      <c r="G1507" s="176"/>
      <c r="H1507" s="176"/>
      <c r="I1507" s="176"/>
      <c r="J1507" s="172"/>
      <c r="K1507" s="173"/>
      <c r="L1507" s="178"/>
      <c r="M1507" s="36"/>
      <c r="N1507" s="36"/>
      <c r="O1507" s="36"/>
      <c r="P1507" s="36"/>
      <c r="Q1507" s="36"/>
      <c r="R1507" s="3"/>
      <c r="S1507" s="106"/>
      <c r="T1507" s="106"/>
      <c r="U1507" s="106"/>
      <c r="V1507" s="106"/>
      <c r="W1507" s="106"/>
      <c r="X1507" s="106"/>
      <c r="Y1507" s="36"/>
      <c r="Z1507" s="36"/>
      <c r="AA1507" s="36"/>
      <c r="AB1507" s="188" t="str">
        <f t="shared" si="154"/>
        <v/>
      </c>
      <c r="AC1507" s="188" t="s">
        <v>1585</v>
      </c>
      <c r="AD1507" s="131"/>
      <c r="AE1507" s="131"/>
      <c r="AF1507" s="131"/>
      <c r="AG1507" s="131"/>
      <c r="AH1507" s="131"/>
      <c r="AI1507" s="131"/>
      <c r="AJ1507" s="128" t="str">
        <f t="shared" si="155"/>
        <v/>
      </c>
      <c r="AK1507" s="7" t="str">
        <f>IF(ISNUMBER($AJ1507),INDEX($C$1:$AB$3985,$AJ1507,AK$4),"")</f>
        <v/>
      </c>
      <c r="AL1507" s="7" t="str">
        <f>IF(ISNUMBER($AJ1507),INDEX($C$1:$AB$3985,$AJ1507,AL$4),"")</f>
        <v/>
      </c>
      <c r="AM1507" s="128"/>
      <c r="AN1507" s="128" t="str">
        <f t="shared" si="157"/>
        <v/>
      </c>
      <c r="AO1507" s="7" t="str">
        <f t="shared" si="153"/>
        <v/>
      </c>
      <c r="AP1507" s="10" t="str">
        <f t="shared" si="153"/>
        <v/>
      </c>
      <c r="AQ1507" s="310">
        <f>IF(ISNUMBER(SEARCH($T$30,AO1507)),MAX(AQ$5:AQ1506)+1,0)</f>
        <v>0</v>
      </c>
      <c r="AR1507" s="310">
        <f>IF(ISNUMBER(SEARCH($T$31,AO1507)),MAX(AR$5:AR1506)+1,0)</f>
        <v>0</v>
      </c>
      <c r="AS1507" s="128" t="str">
        <f t="shared" si="156"/>
        <v/>
      </c>
      <c r="AT1507" s="105" t="str">
        <f>IF(ISNUMBER($AS1507),INDEX($C$1:$AB$3985,$AS1507,AT$4),"")</f>
        <v/>
      </c>
      <c r="AU1507" s="128"/>
      <c r="AV1507" s="128" t="str">
        <f t="shared" si="158"/>
        <v/>
      </c>
      <c r="AW1507" s="105" t="str">
        <f>IF(ISNUMBER($AV1507),INDEX($C$1:$AB$3985,$AV1507,AW$4),"")</f>
        <v/>
      </c>
      <c r="AX1507" s="105" t="str">
        <f>IF(ISNUMBER($AV1507),INDEX($C$1:$AB$3985,$AV1507,AX$4),"")</f>
        <v/>
      </c>
      <c r="AY1507" s="128"/>
      <c r="AZ1507" s="128"/>
      <c r="BA1507" s="128" t="str">
        <f t="shared" si="159"/>
        <v/>
      </c>
      <c r="BB1507" s="105" t="str">
        <f>IF(ISNUMBER($BA1507),INDEX($C$1:$AB$3985,$BA1507,BB$4),"")</f>
        <v/>
      </c>
      <c r="BC1507" s="105"/>
    </row>
    <row r="1508" spans="1:55" x14ac:dyDescent="0.25">
      <c r="A1508" s="98"/>
      <c r="B1508" s="98"/>
      <c r="C1508" s="73"/>
      <c r="D1508" s="179"/>
      <c r="E1508" s="175"/>
      <c r="F1508" s="175"/>
      <c r="G1508" s="176"/>
      <c r="H1508" s="176"/>
      <c r="I1508" s="176"/>
      <c r="J1508" s="172"/>
      <c r="K1508" s="173"/>
      <c r="L1508" s="178"/>
      <c r="M1508" s="36"/>
      <c r="N1508" s="36"/>
      <c r="O1508" s="36"/>
      <c r="P1508" s="36"/>
      <c r="Q1508" s="36"/>
      <c r="R1508" s="3"/>
      <c r="S1508" s="106"/>
      <c r="T1508" s="106"/>
      <c r="U1508" s="106"/>
      <c r="V1508" s="106"/>
      <c r="W1508" s="106"/>
      <c r="X1508" s="106"/>
      <c r="Y1508" s="36"/>
      <c r="Z1508" s="36"/>
      <c r="AA1508" s="36"/>
      <c r="AB1508" s="188" t="str">
        <f t="shared" si="154"/>
        <v/>
      </c>
      <c r="AC1508" s="188" t="s">
        <v>1585</v>
      </c>
      <c r="AD1508" s="131"/>
      <c r="AE1508" s="131"/>
      <c r="AF1508" s="131"/>
      <c r="AG1508" s="131"/>
      <c r="AH1508" s="131"/>
      <c r="AI1508" s="131"/>
      <c r="AJ1508" s="128" t="str">
        <f t="shared" si="155"/>
        <v/>
      </c>
      <c r="AK1508" s="7" t="str">
        <f>IF(ISNUMBER($AJ1508),INDEX($C$1:$AB$3985,$AJ1508,AK$4),"")</f>
        <v/>
      </c>
      <c r="AL1508" s="7" t="str">
        <f>IF(ISNUMBER($AJ1508),INDEX($C$1:$AB$3985,$AJ1508,AL$4),"")</f>
        <v/>
      </c>
      <c r="AM1508" s="128"/>
      <c r="AN1508" s="128" t="str">
        <f t="shared" si="157"/>
        <v/>
      </c>
      <c r="AO1508" s="7" t="str">
        <f t="shared" si="153"/>
        <v/>
      </c>
      <c r="AP1508" s="10" t="str">
        <f t="shared" si="153"/>
        <v/>
      </c>
      <c r="AQ1508" s="310">
        <f>IF(ISNUMBER(SEARCH($T$30,AO1508)),MAX(AQ$5:AQ1507)+1,0)</f>
        <v>0</v>
      </c>
      <c r="AR1508" s="310">
        <f>IF(ISNUMBER(SEARCH($T$31,AO1508)),MAX(AR$5:AR1507)+1,0)</f>
        <v>0</v>
      </c>
      <c r="AS1508" s="128" t="str">
        <f t="shared" si="156"/>
        <v/>
      </c>
      <c r="AT1508" s="105" t="str">
        <f>IF(ISNUMBER($AS1508),INDEX($C$1:$AB$3985,$AS1508,AT$4),"")</f>
        <v/>
      </c>
      <c r="AU1508" s="128"/>
      <c r="AV1508" s="128" t="str">
        <f t="shared" si="158"/>
        <v/>
      </c>
      <c r="AW1508" s="105" t="str">
        <f>IF(ISNUMBER($AV1508),INDEX($C$1:$AB$3985,$AV1508,AW$4),"")</f>
        <v/>
      </c>
      <c r="AX1508" s="105" t="str">
        <f>IF(ISNUMBER($AV1508),INDEX($C$1:$AB$3985,$AV1508,AX$4),"")</f>
        <v/>
      </c>
      <c r="AY1508" s="128"/>
      <c r="AZ1508" s="128"/>
      <c r="BA1508" s="128" t="str">
        <f t="shared" si="159"/>
        <v/>
      </c>
      <c r="BB1508" s="105" t="str">
        <f>IF(ISNUMBER($BA1508),INDEX($C$1:$AB$3985,$BA1508,BB$4),"")</f>
        <v/>
      </c>
      <c r="BC1508" s="105"/>
    </row>
    <row r="1509" spans="1:55" x14ac:dyDescent="0.25">
      <c r="A1509" s="98"/>
      <c r="B1509" s="98"/>
      <c r="C1509" s="73"/>
      <c r="D1509" s="179"/>
      <c r="E1509" s="175"/>
      <c r="F1509" s="175"/>
      <c r="G1509" s="176"/>
      <c r="H1509" s="176"/>
      <c r="I1509" s="176"/>
      <c r="J1509" s="172"/>
      <c r="K1509" s="173"/>
      <c r="L1509" s="178"/>
      <c r="M1509" s="36"/>
      <c r="N1509" s="36"/>
      <c r="O1509" s="36"/>
      <c r="P1509" s="36"/>
      <c r="Q1509" s="36"/>
      <c r="R1509" s="3"/>
      <c r="S1509" s="106"/>
      <c r="T1509" s="106"/>
      <c r="U1509" s="106"/>
      <c r="V1509" s="106"/>
      <c r="W1509" s="106"/>
      <c r="X1509" s="106"/>
      <c r="Y1509" s="36"/>
      <c r="Z1509" s="36"/>
      <c r="AA1509" s="36"/>
      <c r="AB1509" s="188" t="str">
        <f t="shared" si="154"/>
        <v/>
      </c>
      <c r="AC1509" s="188" t="s">
        <v>1585</v>
      </c>
      <c r="AD1509" s="131"/>
      <c r="AE1509" s="131"/>
      <c r="AF1509" s="131"/>
      <c r="AG1509" s="131"/>
      <c r="AH1509" s="131"/>
      <c r="AI1509" s="131"/>
      <c r="AJ1509" s="128" t="str">
        <f t="shared" si="155"/>
        <v/>
      </c>
      <c r="AK1509" s="7" t="str">
        <f>IF(ISNUMBER($AJ1509),INDEX($C$1:$AB$3985,$AJ1509,AK$4),"")</f>
        <v/>
      </c>
      <c r="AL1509" s="7" t="str">
        <f>IF(ISNUMBER($AJ1509),INDEX($C$1:$AB$3985,$AJ1509,AL$4),"")</f>
        <v/>
      </c>
      <c r="AM1509" s="128"/>
      <c r="AN1509" s="128" t="str">
        <f t="shared" si="157"/>
        <v/>
      </c>
      <c r="AO1509" s="7" t="str">
        <f t="shared" si="153"/>
        <v/>
      </c>
      <c r="AP1509" s="10" t="str">
        <f t="shared" si="153"/>
        <v/>
      </c>
      <c r="AQ1509" s="310">
        <f>IF(ISNUMBER(SEARCH($T$30,AO1509)),MAX(AQ$5:AQ1508)+1,0)</f>
        <v>0</v>
      </c>
      <c r="AR1509" s="310">
        <f>IF(ISNUMBER(SEARCH($T$31,AO1509)),MAX(AR$5:AR1508)+1,0)</f>
        <v>0</v>
      </c>
      <c r="AS1509" s="128" t="str">
        <f t="shared" si="156"/>
        <v/>
      </c>
      <c r="AT1509" s="105" t="str">
        <f>IF(ISNUMBER($AS1509),INDEX($C$1:$AB$3985,$AS1509,AT$4),"")</f>
        <v/>
      </c>
      <c r="AU1509" s="128"/>
      <c r="AV1509" s="128" t="str">
        <f t="shared" si="158"/>
        <v/>
      </c>
      <c r="AW1509" s="105" t="str">
        <f>IF(ISNUMBER($AV1509),INDEX($C$1:$AB$3985,$AV1509,AW$4),"")</f>
        <v/>
      </c>
      <c r="AX1509" s="105" t="str">
        <f>IF(ISNUMBER($AV1509),INDEX($C$1:$AB$3985,$AV1509,AX$4),"")</f>
        <v/>
      </c>
      <c r="AY1509" s="128"/>
      <c r="AZ1509" s="128"/>
      <c r="BA1509" s="128" t="str">
        <f t="shared" si="159"/>
        <v/>
      </c>
      <c r="BB1509" s="105" t="str">
        <f>IF(ISNUMBER($BA1509),INDEX($C$1:$AB$3985,$BA1509,BB$4),"")</f>
        <v/>
      </c>
      <c r="BC1509" s="105"/>
    </row>
    <row r="1510" spans="1:55" x14ac:dyDescent="0.25">
      <c r="A1510" s="98"/>
      <c r="B1510" s="98"/>
      <c r="C1510" s="73"/>
      <c r="D1510" s="179"/>
      <c r="E1510" s="175"/>
      <c r="F1510" s="175"/>
      <c r="G1510" s="176"/>
      <c r="H1510" s="176"/>
      <c r="I1510" s="176"/>
      <c r="J1510" s="172"/>
      <c r="K1510" s="173"/>
      <c r="L1510" s="178"/>
      <c r="M1510" s="36"/>
      <c r="N1510" s="36"/>
      <c r="O1510" s="36"/>
      <c r="P1510" s="36"/>
      <c r="Q1510" s="36"/>
      <c r="R1510" s="3"/>
      <c r="S1510" s="106"/>
      <c r="T1510" s="106"/>
      <c r="U1510" s="106"/>
      <c r="V1510" s="106"/>
      <c r="W1510" s="106"/>
      <c r="X1510" s="106"/>
      <c r="Y1510" s="36"/>
      <c r="Z1510" s="36"/>
      <c r="AA1510" s="36"/>
      <c r="AB1510" s="188" t="str">
        <f t="shared" si="154"/>
        <v/>
      </c>
      <c r="AC1510" s="188" t="s">
        <v>1585</v>
      </c>
      <c r="AD1510" s="131"/>
      <c r="AE1510" s="131"/>
      <c r="AF1510" s="131"/>
      <c r="AG1510" s="131"/>
      <c r="AH1510" s="131"/>
      <c r="AI1510" s="131"/>
      <c r="AJ1510" s="128" t="str">
        <f t="shared" si="155"/>
        <v/>
      </c>
      <c r="AK1510" s="7" t="str">
        <f>IF(ISNUMBER($AJ1510),INDEX($C$1:$AB$3985,$AJ1510,AK$4),"")</f>
        <v/>
      </c>
      <c r="AL1510" s="7" t="str">
        <f>IF(ISNUMBER($AJ1510),INDEX($C$1:$AB$3985,$AJ1510,AL$4),"")</f>
        <v/>
      </c>
      <c r="AM1510" s="128"/>
      <c r="AN1510" s="128" t="str">
        <f t="shared" si="157"/>
        <v/>
      </c>
      <c r="AO1510" s="7" t="str">
        <f t="shared" si="153"/>
        <v/>
      </c>
      <c r="AP1510" s="10" t="str">
        <f t="shared" si="153"/>
        <v/>
      </c>
      <c r="AQ1510" s="310">
        <f>IF(ISNUMBER(SEARCH($T$30,AO1510)),MAX(AQ$5:AQ1509)+1,0)</f>
        <v>0</v>
      </c>
      <c r="AR1510" s="310">
        <f>IF(ISNUMBER(SEARCH($T$31,AO1510)),MAX(AR$5:AR1509)+1,0)</f>
        <v>0</v>
      </c>
      <c r="AS1510" s="128" t="str">
        <f t="shared" si="156"/>
        <v/>
      </c>
      <c r="AT1510" s="105" t="str">
        <f>IF(ISNUMBER($AS1510),INDEX($C$1:$AB$3985,$AS1510,AT$4),"")</f>
        <v/>
      </c>
      <c r="AU1510" s="128"/>
      <c r="AV1510" s="128" t="str">
        <f t="shared" si="158"/>
        <v/>
      </c>
      <c r="AW1510" s="105" t="str">
        <f>IF(ISNUMBER($AV1510),INDEX($C$1:$AB$3985,$AV1510,AW$4),"")</f>
        <v/>
      </c>
      <c r="AX1510" s="105" t="str">
        <f>IF(ISNUMBER($AV1510),INDEX($C$1:$AB$3985,$AV1510,AX$4),"")</f>
        <v/>
      </c>
      <c r="AY1510" s="128"/>
      <c r="AZ1510" s="128"/>
      <c r="BA1510" s="128" t="str">
        <f t="shared" si="159"/>
        <v/>
      </c>
      <c r="BB1510" s="105" t="str">
        <f>IF(ISNUMBER($BA1510),INDEX($C$1:$AB$3985,$BA1510,BB$4),"")</f>
        <v/>
      </c>
      <c r="BC1510" s="105"/>
    </row>
    <row r="1511" spans="1:55" x14ac:dyDescent="0.25">
      <c r="A1511" s="98"/>
      <c r="B1511" s="98"/>
      <c r="C1511" s="73"/>
      <c r="D1511" s="179"/>
      <c r="E1511" s="175"/>
      <c r="F1511" s="175"/>
      <c r="G1511" s="176"/>
      <c r="H1511" s="176"/>
      <c r="I1511" s="176"/>
      <c r="J1511" s="172"/>
      <c r="K1511" s="173"/>
      <c r="L1511" s="178"/>
      <c r="M1511" s="36"/>
      <c r="N1511" s="36"/>
      <c r="O1511" s="36"/>
      <c r="P1511" s="36"/>
      <c r="Q1511" s="36"/>
      <c r="R1511" s="3"/>
      <c r="S1511" s="106"/>
      <c r="T1511" s="106"/>
      <c r="U1511" s="106"/>
      <c r="V1511" s="106"/>
      <c r="W1511" s="106"/>
      <c r="X1511" s="106"/>
      <c r="Y1511" s="36"/>
      <c r="Z1511" s="36"/>
      <c r="AA1511" s="36"/>
      <c r="AB1511" s="188" t="str">
        <f t="shared" si="154"/>
        <v/>
      </c>
      <c r="AC1511" s="188" t="s">
        <v>1585</v>
      </c>
      <c r="AD1511" s="131"/>
      <c r="AE1511" s="131"/>
      <c r="AF1511" s="131"/>
      <c r="AG1511" s="131"/>
      <c r="AH1511" s="131"/>
      <c r="AI1511" s="131"/>
      <c r="AJ1511" s="128" t="str">
        <f t="shared" si="155"/>
        <v/>
      </c>
      <c r="AK1511" s="7" t="str">
        <f>IF(ISNUMBER($AJ1511),INDEX($C$1:$AB$3985,$AJ1511,AK$4),"")</f>
        <v/>
      </c>
      <c r="AL1511" s="7" t="str">
        <f>IF(ISNUMBER($AJ1511),INDEX($C$1:$AB$3985,$AJ1511,AL$4),"")</f>
        <v/>
      </c>
      <c r="AM1511" s="128"/>
      <c r="AN1511" s="128" t="str">
        <f t="shared" si="157"/>
        <v/>
      </c>
      <c r="AO1511" s="7" t="str">
        <f t="shared" si="153"/>
        <v/>
      </c>
      <c r="AP1511" s="10" t="str">
        <f t="shared" si="153"/>
        <v/>
      </c>
      <c r="AQ1511" s="310">
        <f>IF(ISNUMBER(SEARCH($T$30,AO1511)),MAX(AQ$5:AQ1510)+1,0)</f>
        <v>0</v>
      </c>
      <c r="AR1511" s="310">
        <f>IF(ISNUMBER(SEARCH($T$31,AO1511)),MAX(AR$5:AR1510)+1,0)</f>
        <v>0</v>
      </c>
      <c r="AS1511" s="128" t="str">
        <f t="shared" si="156"/>
        <v/>
      </c>
      <c r="AT1511" s="105" t="str">
        <f>IF(ISNUMBER($AS1511),INDEX($C$1:$AB$3985,$AS1511,AT$4),"")</f>
        <v/>
      </c>
      <c r="AU1511" s="128"/>
      <c r="AV1511" s="128" t="str">
        <f t="shared" si="158"/>
        <v/>
      </c>
      <c r="AW1511" s="105" t="str">
        <f>IF(ISNUMBER($AV1511),INDEX($C$1:$AB$3985,$AV1511,AW$4),"")</f>
        <v/>
      </c>
      <c r="AX1511" s="105" t="str">
        <f>IF(ISNUMBER($AV1511),INDEX($C$1:$AB$3985,$AV1511,AX$4),"")</f>
        <v/>
      </c>
      <c r="AY1511" s="128"/>
      <c r="AZ1511" s="128"/>
      <c r="BA1511" s="128" t="str">
        <f t="shared" si="159"/>
        <v/>
      </c>
      <c r="BB1511" s="105" t="str">
        <f>IF(ISNUMBER($BA1511),INDEX($C$1:$AB$3985,$BA1511,BB$4),"")</f>
        <v/>
      </c>
      <c r="BC1511" s="105"/>
    </row>
    <row r="1512" spans="1:55" x14ac:dyDescent="0.25">
      <c r="A1512" s="98"/>
      <c r="B1512" s="98"/>
      <c r="C1512" s="73"/>
      <c r="D1512" s="179"/>
      <c r="E1512" s="175"/>
      <c r="F1512" s="175"/>
      <c r="G1512" s="176"/>
      <c r="H1512" s="176"/>
      <c r="I1512" s="176"/>
      <c r="J1512" s="172"/>
      <c r="K1512" s="173"/>
      <c r="L1512" s="178"/>
      <c r="M1512" s="36"/>
      <c r="N1512" s="36"/>
      <c r="O1512" s="36"/>
      <c r="P1512" s="36"/>
      <c r="Q1512" s="36"/>
      <c r="R1512" s="3"/>
      <c r="S1512" s="106"/>
      <c r="T1512" s="106"/>
      <c r="U1512" s="106"/>
      <c r="V1512" s="106"/>
      <c r="W1512" s="106"/>
      <c r="X1512" s="106"/>
      <c r="Y1512" s="36"/>
      <c r="Z1512" s="36"/>
      <c r="AA1512" s="36"/>
      <c r="AB1512" s="188" t="str">
        <f t="shared" si="154"/>
        <v/>
      </c>
      <c r="AC1512" s="188" t="s">
        <v>1585</v>
      </c>
      <c r="AD1512" s="131"/>
      <c r="AE1512" s="131"/>
      <c r="AF1512" s="131"/>
      <c r="AG1512" s="131"/>
      <c r="AH1512" s="131"/>
      <c r="AI1512" s="131"/>
      <c r="AJ1512" s="128" t="str">
        <f t="shared" si="155"/>
        <v/>
      </c>
      <c r="AK1512" s="7" t="str">
        <f>IF(ISNUMBER($AJ1512),INDEX($C$1:$AB$3985,$AJ1512,AK$4),"")</f>
        <v/>
      </c>
      <c r="AL1512" s="7" t="str">
        <f>IF(ISNUMBER($AJ1512),INDEX($C$1:$AB$3985,$AJ1512,AL$4),"")</f>
        <v/>
      </c>
      <c r="AM1512" s="128"/>
      <c r="AN1512" s="128" t="str">
        <f t="shared" si="157"/>
        <v/>
      </c>
      <c r="AO1512" s="7" t="str">
        <f t="shared" si="153"/>
        <v/>
      </c>
      <c r="AP1512" s="10" t="str">
        <f t="shared" si="153"/>
        <v/>
      </c>
      <c r="AQ1512" s="310">
        <f>IF(ISNUMBER(SEARCH($T$30,AO1512)),MAX(AQ$5:AQ1511)+1,0)</f>
        <v>0</v>
      </c>
      <c r="AR1512" s="310">
        <f>IF(ISNUMBER(SEARCH($T$31,AO1512)),MAX(AR$5:AR1511)+1,0)</f>
        <v>0</v>
      </c>
      <c r="AS1512" s="128" t="str">
        <f t="shared" si="156"/>
        <v/>
      </c>
      <c r="AT1512" s="105" t="str">
        <f>IF(ISNUMBER($AS1512),INDEX($C$1:$AB$3985,$AS1512,AT$4),"")</f>
        <v/>
      </c>
      <c r="AU1512" s="128"/>
      <c r="AV1512" s="128" t="str">
        <f t="shared" si="158"/>
        <v/>
      </c>
      <c r="AW1512" s="105" t="str">
        <f>IF(ISNUMBER($AV1512),INDEX($C$1:$AB$3985,$AV1512,AW$4),"")</f>
        <v/>
      </c>
      <c r="AX1512" s="105" t="str">
        <f>IF(ISNUMBER($AV1512),INDEX($C$1:$AB$3985,$AV1512,AX$4),"")</f>
        <v/>
      </c>
      <c r="AY1512" s="128"/>
      <c r="AZ1512" s="128"/>
      <c r="BA1512" s="128" t="str">
        <f t="shared" si="159"/>
        <v/>
      </c>
      <c r="BB1512" s="105" t="str">
        <f>IF(ISNUMBER($BA1512),INDEX($C$1:$AB$3985,$BA1512,BB$4),"")</f>
        <v/>
      </c>
      <c r="BC1512" s="105"/>
    </row>
    <row r="1513" spans="1:55" x14ac:dyDescent="0.25">
      <c r="A1513" s="98"/>
      <c r="B1513" s="98"/>
      <c r="C1513" s="73"/>
      <c r="D1513" s="179"/>
      <c r="E1513" s="175"/>
      <c r="F1513" s="175"/>
      <c r="G1513" s="176"/>
      <c r="H1513" s="176"/>
      <c r="I1513" s="176"/>
      <c r="J1513" s="172"/>
      <c r="K1513" s="173"/>
      <c r="L1513" s="178"/>
      <c r="M1513" s="36"/>
      <c r="N1513" s="36"/>
      <c r="O1513" s="36"/>
      <c r="P1513" s="36"/>
      <c r="Q1513" s="36"/>
      <c r="R1513" s="3"/>
      <c r="S1513" s="106"/>
      <c r="T1513" s="106"/>
      <c r="U1513" s="106"/>
      <c r="V1513" s="106"/>
      <c r="W1513" s="106"/>
      <c r="X1513" s="106"/>
      <c r="Y1513" s="36"/>
      <c r="Z1513" s="36"/>
      <c r="AA1513" s="36"/>
      <c r="AB1513" s="188" t="str">
        <f t="shared" si="154"/>
        <v/>
      </c>
      <c r="AC1513" s="188" t="s">
        <v>1585</v>
      </c>
      <c r="AD1513" s="131"/>
      <c r="AE1513" s="131"/>
      <c r="AF1513" s="131"/>
      <c r="AG1513" s="131"/>
      <c r="AH1513" s="131"/>
      <c r="AI1513" s="131"/>
      <c r="AJ1513" s="128" t="str">
        <f t="shared" si="155"/>
        <v/>
      </c>
      <c r="AK1513" s="7" t="str">
        <f>IF(ISNUMBER($AJ1513),INDEX($C$1:$AB$3985,$AJ1513,AK$4),"")</f>
        <v/>
      </c>
      <c r="AL1513" s="7" t="str">
        <f>IF(ISNUMBER($AJ1513),INDEX($C$1:$AB$3985,$AJ1513,AL$4),"")</f>
        <v/>
      </c>
      <c r="AM1513" s="128"/>
      <c r="AN1513" s="128" t="str">
        <f t="shared" si="157"/>
        <v/>
      </c>
      <c r="AO1513" s="7" t="str">
        <f t="shared" si="153"/>
        <v/>
      </c>
      <c r="AP1513" s="10" t="str">
        <f t="shared" si="153"/>
        <v/>
      </c>
      <c r="AQ1513" s="310">
        <f>IF(ISNUMBER(SEARCH($T$30,AO1513)),MAX(AQ$5:AQ1512)+1,0)</f>
        <v>0</v>
      </c>
      <c r="AR1513" s="310">
        <f>IF(ISNUMBER(SEARCH($T$31,AO1513)),MAX(AR$5:AR1512)+1,0)</f>
        <v>0</v>
      </c>
      <c r="AS1513" s="128" t="str">
        <f t="shared" si="156"/>
        <v/>
      </c>
      <c r="AT1513" s="105" t="str">
        <f>IF(ISNUMBER($AS1513),INDEX($C$1:$AB$3985,$AS1513,AT$4),"")</f>
        <v/>
      </c>
      <c r="AU1513" s="128"/>
      <c r="AV1513" s="128" t="str">
        <f t="shared" si="158"/>
        <v/>
      </c>
      <c r="AW1513" s="105" t="str">
        <f>IF(ISNUMBER($AV1513),INDEX($C$1:$AB$3985,$AV1513,AW$4),"")</f>
        <v/>
      </c>
      <c r="AX1513" s="105" t="str">
        <f>IF(ISNUMBER($AV1513),INDEX($C$1:$AB$3985,$AV1513,AX$4),"")</f>
        <v/>
      </c>
      <c r="AY1513" s="128"/>
      <c r="AZ1513" s="128"/>
      <c r="BA1513" s="128" t="str">
        <f t="shared" si="159"/>
        <v/>
      </c>
      <c r="BB1513" s="105" t="str">
        <f>IF(ISNUMBER($BA1513),INDEX($C$1:$AB$3985,$BA1513,BB$4),"")</f>
        <v/>
      </c>
      <c r="BC1513" s="105"/>
    </row>
    <row r="1514" spans="1:55" x14ac:dyDescent="0.25">
      <c r="A1514" s="98"/>
      <c r="B1514" s="98"/>
      <c r="C1514" s="73"/>
      <c r="D1514" s="179"/>
      <c r="E1514" s="175"/>
      <c r="F1514" s="175"/>
      <c r="G1514" s="176"/>
      <c r="H1514" s="176"/>
      <c r="I1514" s="176"/>
      <c r="J1514" s="172"/>
      <c r="K1514" s="173"/>
      <c r="L1514" s="178"/>
      <c r="M1514" s="36"/>
      <c r="N1514" s="36"/>
      <c r="O1514" s="36"/>
      <c r="P1514" s="36"/>
      <c r="Q1514" s="36"/>
      <c r="R1514" s="3"/>
      <c r="S1514" s="106"/>
      <c r="T1514" s="106"/>
      <c r="U1514" s="106"/>
      <c r="V1514" s="106"/>
      <c r="W1514" s="106"/>
      <c r="X1514" s="106"/>
      <c r="Y1514" s="36"/>
      <c r="Z1514" s="36"/>
      <c r="AA1514" s="36"/>
      <c r="AB1514" s="188" t="str">
        <f t="shared" si="154"/>
        <v/>
      </c>
      <c r="AC1514" s="188" t="s">
        <v>1585</v>
      </c>
      <c r="AD1514" s="131"/>
      <c r="AE1514" s="131"/>
      <c r="AF1514" s="131"/>
      <c r="AG1514" s="131"/>
      <c r="AH1514" s="131"/>
      <c r="AI1514" s="131"/>
      <c r="AJ1514" s="128" t="str">
        <f t="shared" si="155"/>
        <v/>
      </c>
      <c r="AK1514" s="7" t="str">
        <f>IF(ISNUMBER($AJ1514),INDEX($C$1:$AB$3985,$AJ1514,AK$4),"")</f>
        <v/>
      </c>
      <c r="AL1514" s="7" t="str">
        <f>IF(ISNUMBER($AJ1514),INDEX($C$1:$AB$3985,$AJ1514,AL$4),"")</f>
        <v/>
      </c>
      <c r="AM1514" s="128"/>
      <c r="AN1514" s="128" t="str">
        <f t="shared" si="157"/>
        <v/>
      </c>
      <c r="AO1514" s="7" t="str">
        <f t="shared" si="153"/>
        <v/>
      </c>
      <c r="AP1514" s="10" t="str">
        <f t="shared" si="153"/>
        <v/>
      </c>
      <c r="AQ1514" s="310">
        <f>IF(ISNUMBER(SEARCH($T$30,AO1514)),MAX(AQ$5:AQ1513)+1,0)</f>
        <v>0</v>
      </c>
      <c r="AR1514" s="310">
        <f>IF(ISNUMBER(SEARCH($T$31,AO1514)),MAX(AR$5:AR1513)+1,0)</f>
        <v>0</v>
      </c>
      <c r="AS1514" s="128" t="str">
        <f t="shared" si="156"/>
        <v/>
      </c>
      <c r="AT1514" s="105" t="str">
        <f>IF(ISNUMBER($AS1514),INDEX($C$1:$AB$3985,$AS1514,AT$4),"")</f>
        <v/>
      </c>
      <c r="AU1514" s="128"/>
      <c r="AV1514" s="128" t="str">
        <f t="shared" si="158"/>
        <v/>
      </c>
      <c r="AW1514" s="105" t="str">
        <f>IF(ISNUMBER($AV1514),INDEX($C$1:$AB$3985,$AV1514,AW$4),"")</f>
        <v/>
      </c>
      <c r="AX1514" s="105" t="str">
        <f>IF(ISNUMBER($AV1514),INDEX($C$1:$AB$3985,$AV1514,AX$4),"")</f>
        <v/>
      </c>
      <c r="AY1514" s="128"/>
      <c r="AZ1514" s="128"/>
      <c r="BA1514" s="128" t="str">
        <f t="shared" si="159"/>
        <v/>
      </c>
      <c r="BB1514" s="105" t="str">
        <f>IF(ISNUMBER($BA1514),INDEX($C$1:$AB$3985,$BA1514,BB$4),"")</f>
        <v/>
      </c>
      <c r="BC1514" s="105"/>
    </row>
    <row r="1515" spans="1:55" x14ac:dyDescent="0.25">
      <c r="A1515" s="98"/>
      <c r="B1515" s="98"/>
      <c r="C1515" s="73"/>
      <c r="D1515" s="179"/>
      <c r="E1515" s="175"/>
      <c r="F1515" s="175"/>
      <c r="G1515" s="176"/>
      <c r="H1515" s="176"/>
      <c r="I1515" s="176"/>
      <c r="J1515" s="172"/>
      <c r="K1515" s="173"/>
      <c r="L1515" s="178"/>
      <c r="M1515" s="36"/>
      <c r="N1515" s="36"/>
      <c r="O1515" s="36"/>
      <c r="P1515" s="36"/>
      <c r="Q1515" s="36"/>
      <c r="R1515" s="3"/>
      <c r="S1515" s="106"/>
      <c r="T1515" s="106"/>
      <c r="U1515" s="106"/>
      <c r="V1515" s="106"/>
      <c r="W1515" s="106"/>
      <c r="X1515" s="106"/>
      <c r="Y1515" s="36"/>
      <c r="Z1515" s="36"/>
      <c r="AA1515" s="36"/>
      <c r="AB1515" s="188" t="str">
        <f t="shared" si="154"/>
        <v/>
      </c>
      <c r="AC1515" s="188" t="s">
        <v>1585</v>
      </c>
      <c r="AD1515" s="131"/>
      <c r="AE1515" s="131"/>
      <c r="AF1515" s="131"/>
      <c r="AG1515" s="131"/>
      <c r="AH1515" s="131"/>
      <c r="AI1515" s="131"/>
      <c r="AJ1515" s="128" t="str">
        <f t="shared" si="155"/>
        <v/>
      </c>
      <c r="AK1515" s="7" t="str">
        <f>IF(ISNUMBER($AJ1515),INDEX($C$1:$AB$3985,$AJ1515,AK$4),"")</f>
        <v/>
      </c>
      <c r="AL1515" s="7" t="str">
        <f>IF(ISNUMBER($AJ1515),INDEX($C$1:$AB$3985,$AJ1515,AL$4),"")</f>
        <v/>
      </c>
      <c r="AM1515" s="128"/>
      <c r="AN1515" s="128" t="str">
        <f t="shared" si="157"/>
        <v/>
      </c>
      <c r="AO1515" s="7" t="str">
        <f t="shared" si="153"/>
        <v/>
      </c>
      <c r="AP1515" s="10" t="str">
        <f t="shared" si="153"/>
        <v/>
      </c>
      <c r="AQ1515" s="310">
        <f>IF(ISNUMBER(SEARCH($T$30,AO1515)),MAX(AQ$5:AQ1514)+1,0)</f>
        <v>0</v>
      </c>
      <c r="AR1515" s="310">
        <f>IF(ISNUMBER(SEARCH($T$31,AO1515)),MAX(AR$5:AR1514)+1,0)</f>
        <v>0</v>
      </c>
      <c r="AS1515" s="128" t="str">
        <f t="shared" si="156"/>
        <v/>
      </c>
      <c r="AT1515" s="105" t="str">
        <f>IF(ISNUMBER($AS1515),INDEX($C$1:$AB$3985,$AS1515,AT$4),"")</f>
        <v/>
      </c>
      <c r="AU1515" s="128"/>
      <c r="AV1515" s="128" t="str">
        <f t="shared" si="158"/>
        <v/>
      </c>
      <c r="AW1515" s="105" t="str">
        <f>IF(ISNUMBER($AV1515),INDEX($C$1:$AB$3985,$AV1515,AW$4),"")</f>
        <v/>
      </c>
      <c r="AX1515" s="105" t="str">
        <f>IF(ISNUMBER($AV1515),INDEX($C$1:$AB$3985,$AV1515,AX$4),"")</f>
        <v/>
      </c>
      <c r="AY1515" s="128"/>
      <c r="AZ1515" s="128"/>
      <c r="BA1515" s="128" t="str">
        <f t="shared" si="159"/>
        <v/>
      </c>
      <c r="BB1515" s="105" t="str">
        <f>IF(ISNUMBER($BA1515),INDEX($C$1:$AB$3985,$BA1515,BB$4),"")</f>
        <v/>
      </c>
      <c r="BC1515" s="105"/>
    </row>
    <row r="1516" spans="1:55" x14ac:dyDescent="0.25">
      <c r="A1516" s="98"/>
      <c r="B1516" s="98"/>
      <c r="C1516" s="73"/>
      <c r="D1516" s="179"/>
      <c r="E1516" s="175"/>
      <c r="F1516" s="176"/>
      <c r="G1516" s="176"/>
      <c r="H1516" s="176"/>
      <c r="I1516" s="176"/>
      <c r="J1516" s="172"/>
      <c r="K1516" s="173"/>
      <c r="L1516" s="178"/>
      <c r="R1516" s="3"/>
      <c r="S1516" s="106"/>
      <c r="T1516" s="106"/>
      <c r="U1516" s="106"/>
      <c r="V1516" s="106"/>
      <c r="W1516" s="106"/>
      <c r="X1516" s="106"/>
      <c r="AB1516" s="188" t="str">
        <f t="shared" si="154"/>
        <v/>
      </c>
      <c r="AC1516" s="188" t="s">
        <v>1585</v>
      </c>
      <c r="AD1516" s="131"/>
      <c r="AE1516" s="131"/>
      <c r="AF1516" s="131"/>
      <c r="AG1516" s="131"/>
      <c r="AH1516" s="131"/>
      <c r="AI1516" s="131"/>
      <c r="AJ1516" s="128" t="str">
        <f t="shared" si="155"/>
        <v/>
      </c>
      <c r="AK1516" s="7" t="str">
        <f>IF(ISNUMBER($AJ1516),INDEX($C$1:$AB$3985,$AJ1516,AK$4),"")</f>
        <v/>
      </c>
      <c r="AL1516" s="7" t="str">
        <f>IF(ISNUMBER($AJ1516),INDEX($C$1:$AB$3985,$AJ1516,AL$4),"")</f>
        <v/>
      </c>
      <c r="AM1516" s="128"/>
      <c r="AN1516" s="128" t="str">
        <f t="shared" si="157"/>
        <v/>
      </c>
      <c r="AO1516" s="7" t="str">
        <f t="shared" si="153"/>
        <v/>
      </c>
      <c r="AP1516" s="10" t="str">
        <f t="shared" si="153"/>
        <v/>
      </c>
      <c r="AQ1516" s="310">
        <f>IF(ISNUMBER(SEARCH($T$30,AO1516)),MAX(AQ$5:AQ1515)+1,0)</f>
        <v>0</v>
      </c>
      <c r="AR1516" s="310">
        <f>IF(ISNUMBER(SEARCH($T$31,AO1516)),MAX(AR$5:AR1515)+1,0)</f>
        <v>0</v>
      </c>
      <c r="AS1516" s="128" t="str">
        <f t="shared" si="156"/>
        <v/>
      </c>
      <c r="AT1516" s="105" t="str">
        <f>IF(ISNUMBER($AS1516),INDEX($C$1:$AB$3985,$AS1516,AT$4),"")</f>
        <v/>
      </c>
      <c r="AU1516" s="128"/>
      <c r="AV1516" s="128" t="str">
        <f t="shared" si="158"/>
        <v/>
      </c>
      <c r="AW1516" s="105" t="str">
        <f>IF(ISNUMBER($AV1516),INDEX($C$1:$AB$3985,$AV1516,AW$4),"")</f>
        <v/>
      </c>
      <c r="AX1516" s="105" t="str">
        <f>IF(ISNUMBER($AV1516),INDEX($C$1:$AB$3985,$AV1516,AX$4),"")</f>
        <v/>
      </c>
      <c r="AY1516" s="128"/>
      <c r="AZ1516" s="128"/>
      <c r="BA1516" s="128" t="str">
        <f t="shared" si="159"/>
        <v/>
      </c>
      <c r="BB1516" s="105" t="str">
        <f>IF(ISNUMBER($BA1516),INDEX($C$1:$AB$3985,$BA1516,BB$4),"")</f>
        <v/>
      </c>
      <c r="BC1516" s="105"/>
    </row>
    <row r="1517" spans="1:55" x14ac:dyDescent="0.25">
      <c r="A1517" s="98"/>
      <c r="B1517" s="98"/>
      <c r="C1517" s="73"/>
      <c r="D1517" s="179"/>
      <c r="E1517" s="175"/>
      <c r="F1517" s="176"/>
      <c r="G1517" s="176"/>
      <c r="H1517" s="176"/>
      <c r="I1517" s="176"/>
      <c r="J1517" s="172"/>
      <c r="K1517" s="173"/>
      <c r="L1517" s="178"/>
      <c r="R1517" s="3"/>
      <c r="S1517" s="106"/>
      <c r="T1517" s="106"/>
      <c r="U1517" s="106"/>
      <c r="V1517" s="106"/>
      <c r="W1517" s="106"/>
      <c r="X1517" s="106"/>
      <c r="AB1517" s="188" t="str">
        <f t="shared" si="154"/>
        <v/>
      </c>
      <c r="AC1517" s="188" t="s">
        <v>1585</v>
      </c>
      <c r="AD1517" s="131"/>
      <c r="AE1517" s="131"/>
      <c r="AF1517" s="131"/>
      <c r="AG1517" s="131"/>
      <c r="AH1517" s="131"/>
      <c r="AI1517" s="131"/>
      <c r="AJ1517" s="128" t="str">
        <f t="shared" si="155"/>
        <v/>
      </c>
      <c r="AK1517" s="7" t="str">
        <f>IF(ISNUMBER($AJ1517),INDEX($C$1:$AB$3985,$AJ1517,AK$4),"")</f>
        <v/>
      </c>
      <c r="AL1517" s="7" t="str">
        <f>IF(ISNUMBER($AJ1517),INDEX($C$1:$AB$3985,$AJ1517,AL$4),"")</f>
        <v/>
      </c>
      <c r="AM1517" s="128"/>
      <c r="AN1517" s="128" t="str">
        <f t="shared" si="157"/>
        <v/>
      </c>
      <c r="AO1517" s="7" t="str">
        <f t="shared" si="153"/>
        <v/>
      </c>
      <c r="AP1517" s="10" t="str">
        <f t="shared" si="153"/>
        <v/>
      </c>
      <c r="AQ1517" s="310">
        <f>IF(ISNUMBER(SEARCH($T$30,AO1517)),MAX(AQ$5:AQ1516)+1,0)</f>
        <v>0</v>
      </c>
      <c r="AR1517" s="310">
        <f>IF(ISNUMBER(SEARCH($T$31,AO1517)),MAX(AR$5:AR1516)+1,0)</f>
        <v>0</v>
      </c>
      <c r="AS1517" s="128" t="str">
        <f t="shared" si="156"/>
        <v/>
      </c>
      <c r="AT1517" s="105" t="str">
        <f>IF(ISNUMBER($AS1517),INDEX($C$1:$AB$3985,$AS1517,AT$4),"")</f>
        <v/>
      </c>
      <c r="AU1517" s="128"/>
      <c r="AV1517" s="128" t="str">
        <f t="shared" si="158"/>
        <v/>
      </c>
      <c r="AW1517" s="105" t="str">
        <f>IF(ISNUMBER($AV1517),INDEX($C$1:$AB$3985,$AV1517,AW$4),"")</f>
        <v/>
      </c>
      <c r="AX1517" s="105" t="str">
        <f>IF(ISNUMBER($AV1517),INDEX($C$1:$AB$3985,$AV1517,AX$4),"")</f>
        <v/>
      </c>
      <c r="AY1517" s="128"/>
      <c r="AZ1517" s="128"/>
      <c r="BA1517" s="128" t="str">
        <f t="shared" si="159"/>
        <v/>
      </c>
      <c r="BB1517" s="105" t="str">
        <f>IF(ISNUMBER($BA1517),INDEX($C$1:$AB$3985,$BA1517,BB$4),"")</f>
        <v/>
      </c>
      <c r="BC1517" s="105"/>
    </row>
    <row r="1518" spans="1:55" x14ac:dyDescent="0.25">
      <c r="A1518" s="98"/>
      <c r="B1518" s="98"/>
      <c r="C1518" s="73"/>
      <c r="D1518" s="179"/>
      <c r="E1518" s="175"/>
      <c r="F1518" s="176"/>
      <c r="G1518" s="176"/>
      <c r="H1518" s="176"/>
      <c r="I1518" s="176"/>
      <c r="J1518" s="172"/>
      <c r="K1518" s="173"/>
      <c r="L1518" s="178"/>
      <c r="R1518" s="3"/>
      <c r="S1518" s="106"/>
      <c r="T1518" s="106"/>
      <c r="U1518" s="106"/>
      <c r="V1518" s="106"/>
      <c r="W1518" s="106"/>
      <c r="X1518" s="106"/>
      <c r="AB1518" s="188" t="str">
        <f t="shared" si="154"/>
        <v/>
      </c>
      <c r="AC1518" s="188" t="s">
        <v>1585</v>
      </c>
      <c r="AD1518" s="131"/>
      <c r="AE1518" s="131"/>
      <c r="AF1518" s="131"/>
      <c r="AG1518" s="131"/>
      <c r="AH1518" s="131"/>
      <c r="AI1518" s="131"/>
      <c r="AJ1518" s="128" t="str">
        <f t="shared" si="155"/>
        <v/>
      </c>
      <c r="AK1518" s="7" t="str">
        <f>IF(ISNUMBER($AJ1518),INDEX($C$1:$AB$3985,$AJ1518,AK$4),"")</f>
        <v/>
      </c>
      <c r="AL1518" s="7" t="str">
        <f>IF(ISNUMBER($AJ1518),INDEX($C$1:$AB$3985,$AJ1518,AL$4),"")</f>
        <v/>
      </c>
      <c r="AM1518" s="128"/>
      <c r="AN1518" s="128" t="str">
        <f t="shared" si="157"/>
        <v/>
      </c>
      <c r="AO1518" s="7" t="str">
        <f t="shared" si="153"/>
        <v/>
      </c>
      <c r="AP1518" s="10" t="str">
        <f t="shared" si="153"/>
        <v/>
      </c>
      <c r="AQ1518" s="310">
        <f>IF(ISNUMBER(SEARCH($T$30,AO1518)),MAX(AQ$5:AQ1517)+1,0)</f>
        <v>0</v>
      </c>
      <c r="AR1518" s="310">
        <f>IF(ISNUMBER(SEARCH($T$31,AO1518)),MAX(AR$5:AR1517)+1,0)</f>
        <v>0</v>
      </c>
      <c r="AS1518" s="128" t="str">
        <f t="shared" si="156"/>
        <v/>
      </c>
      <c r="AT1518" s="105" t="str">
        <f>IF(ISNUMBER($AS1518),INDEX($C$1:$AB$3985,$AS1518,AT$4),"")</f>
        <v/>
      </c>
      <c r="AU1518" s="128"/>
      <c r="AV1518" s="128" t="str">
        <f t="shared" si="158"/>
        <v/>
      </c>
      <c r="AW1518" s="105" t="str">
        <f>IF(ISNUMBER($AV1518),INDEX($C$1:$AB$3985,$AV1518,AW$4),"")</f>
        <v/>
      </c>
      <c r="AX1518" s="105" t="str">
        <f>IF(ISNUMBER($AV1518),INDEX($C$1:$AB$3985,$AV1518,AX$4),"")</f>
        <v/>
      </c>
      <c r="AY1518" s="128"/>
      <c r="AZ1518" s="128"/>
      <c r="BA1518" s="128" t="str">
        <f t="shared" si="159"/>
        <v/>
      </c>
      <c r="BB1518" s="105" t="str">
        <f>IF(ISNUMBER($BA1518),INDEX($C$1:$AB$3985,$BA1518,BB$4),"")</f>
        <v/>
      </c>
      <c r="BC1518" s="105"/>
    </row>
    <row r="1519" spans="1:55" x14ac:dyDescent="0.25">
      <c r="A1519" s="98"/>
      <c r="B1519" s="98"/>
      <c r="C1519" s="73"/>
      <c r="D1519" s="179"/>
      <c r="E1519" s="175"/>
      <c r="F1519" s="176"/>
      <c r="G1519" s="176"/>
      <c r="H1519" s="176"/>
      <c r="I1519" s="176"/>
      <c r="J1519" s="172"/>
      <c r="K1519" s="173"/>
      <c r="L1519" s="178"/>
      <c r="R1519" s="3"/>
      <c r="S1519" s="106"/>
      <c r="T1519" s="106"/>
      <c r="U1519" s="106"/>
      <c r="V1519" s="106"/>
      <c r="W1519" s="106"/>
      <c r="X1519" s="106"/>
      <c r="AB1519" s="188" t="str">
        <f t="shared" si="154"/>
        <v/>
      </c>
      <c r="AC1519" s="188" t="s">
        <v>1585</v>
      </c>
      <c r="AD1519" s="131"/>
      <c r="AE1519" s="131"/>
      <c r="AF1519" s="131"/>
      <c r="AG1519" s="131"/>
      <c r="AH1519" s="131"/>
      <c r="AI1519" s="131"/>
      <c r="AJ1519" s="128" t="str">
        <f t="shared" si="155"/>
        <v/>
      </c>
      <c r="AK1519" s="7" t="str">
        <f>IF(ISNUMBER($AJ1519),INDEX($C$1:$AB$3985,$AJ1519,AK$4),"")</f>
        <v/>
      </c>
      <c r="AL1519" s="7" t="str">
        <f>IF(ISNUMBER($AJ1519),INDEX($C$1:$AB$3985,$AJ1519,AL$4),"")</f>
        <v/>
      </c>
      <c r="AM1519" s="128"/>
      <c r="AN1519" s="128" t="str">
        <f t="shared" si="157"/>
        <v/>
      </c>
      <c r="AO1519" s="7" t="str">
        <f t="shared" si="153"/>
        <v/>
      </c>
      <c r="AP1519" s="10" t="str">
        <f t="shared" si="153"/>
        <v/>
      </c>
      <c r="AQ1519" s="310">
        <f>IF(ISNUMBER(SEARCH($T$30,AO1519)),MAX(AQ$5:AQ1518)+1,0)</f>
        <v>0</v>
      </c>
      <c r="AR1519" s="310">
        <f>IF(ISNUMBER(SEARCH($T$31,AO1519)),MAX(AR$5:AR1518)+1,0)</f>
        <v>0</v>
      </c>
      <c r="AS1519" s="128" t="str">
        <f t="shared" si="156"/>
        <v/>
      </c>
      <c r="AT1519" s="105" t="str">
        <f>IF(ISNUMBER($AS1519),INDEX($C$1:$AB$3985,$AS1519,AT$4),"")</f>
        <v/>
      </c>
      <c r="AU1519" s="128"/>
      <c r="AV1519" s="128" t="str">
        <f t="shared" si="158"/>
        <v/>
      </c>
      <c r="AW1519" s="105" t="str">
        <f>IF(ISNUMBER($AV1519),INDEX($C$1:$AB$3985,$AV1519,AW$4),"")</f>
        <v/>
      </c>
      <c r="AX1519" s="105" t="str">
        <f>IF(ISNUMBER($AV1519),INDEX($C$1:$AB$3985,$AV1519,AX$4),"")</f>
        <v/>
      </c>
      <c r="AY1519" s="128"/>
      <c r="AZ1519" s="128"/>
      <c r="BA1519" s="128" t="str">
        <f t="shared" si="159"/>
        <v/>
      </c>
      <c r="BB1519" s="105" t="str">
        <f>IF(ISNUMBER($BA1519),INDEX($C$1:$AB$3985,$BA1519,BB$4),"")</f>
        <v/>
      </c>
      <c r="BC1519" s="105"/>
    </row>
    <row r="1520" spans="1:55" x14ac:dyDescent="0.25">
      <c r="A1520" s="98"/>
      <c r="B1520" s="98"/>
      <c r="C1520" s="73"/>
      <c r="D1520" s="179"/>
      <c r="E1520" s="175"/>
      <c r="F1520" s="176"/>
      <c r="G1520" s="176"/>
      <c r="H1520" s="176"/>
      <c r="I1520" s="176"/>
      <c r="J1520" s="172"/>
      <c r="K1520" s="173"/>
      <c r="L1520" s="178"/>
      <c r="R1520" s="3"/>
      <c r="S1520" s="106"/>
      <c r="T1520" s="106"/>
      <c r="U1520" s="106"/>
      <c r="V1520" s="106"/>
      <c r="W1520" s="106"/>
      <c r="X1520" s="106"/>
      <c r="AB1520" s="188" t="str">
        <f t="shared" si="154"/>
        <v/>
      </c>
      <c r="AC1520" s="188" t="s">
        <v>1585</v>
      </c>
      <c r="AD1520" s="131"/>
      <c r="AE1520" s="131"/>
      <c r="AF1520" s="131"/>
      <c r="AG1520" s="131"/>
      <c r="AH1520" s="131"/>
      <c r="AI1520" s="131"/>
      <c r="AJ1520" s="128" t="str">
        <f t="shared" si="155"/>
        <v/>
      </c>
      <c r="AK1520" s="7" t="str">
        <f>IF(ISNUMBER($AJ1520),INDEX($C$1:$AB$3985,$AJ1520,AK$4),"")</f>
        <v/>
      </c>
      <c r="AL1520" s="7" t="str">
        <f>IF(ISNUMBER($AJ1520),INDEX($C$1:$AB$3985,$AJ1520,AL$4),"")</f>
        <v/>
      </c>
      <c r="AM1520" s="128"/>
      <c r="AN1520" s="128" t="str">
        <f t="shared" si="157"/>
        <v/>
      </c>
      <c r="AO1520" s="7" t="str">
        <f t="shared" si="153"/>
        <v/>
      </c>
      <c r="AP1520" s="10" t="str">
        <f t="shared" si="153"/>
        <v/>
      </c>
      <c r="AQ1520" s="310">
        <f>IF(ISNUMBER(SEARCH($T$30,AO1520)),MAX(AQ$5:AQ1519)+1,0)</f>
        <v>0</v>
      </c>
      <c r="AR1520" s="310">
        <f>IF(ISNUMBER(SEARCH($T$31,AO1520)),MAX(AR$5:AR1519)+1,0)</f>
        <v>0</v>
      </c>
      <c r="AS1520" s="128" t="str">
        <f t="shared" si="156"/>
        <v/>
      </c>
      <c r="AT1520" s="105" t="str">
        <f>IF(ISNUMBER($AS1520),INDEX($C$1:$AB$3985,$AS1520,AT$4),"")</f>
        <v/>
      </c>
      <c r="AU1520" s="128"/>
      <c r="AV1520" s="128" t="str">
        <f t="shared" si="158"/>
        <v/>
      </c>
      <c r="AW1520" s="105" t="str">
        <f>IF(ISNUMBER($AV1520),INDEX($C$1:$AB$3985,$AV1520,AW$4),"")</f>
        <v/>
      </c>
      <c r="AX1520" s="105" t="str">
        <f>IF(ISNUMBER($AV1520),INDEX($C$1:$AB$3985,$AV1520,AX$4),"")</f>
        <v/>
      </c>
      <c r="AY1520" s="128"/>
      <c r="AZ1520" s="128"/>
      <c r="BA1520" s="128" t="str">
        <f t="shared" si="159"/>
        <v/>
      </c>
      <c r="BB1520" s="105" t="str">
        <f>IF(ISNUMBER($BA1520),INDEX($C$1:$AB$3985,$BA1520,BB$4),"")</f>
        <v/>
      </c>
      <c r="BC1520" s="105"/>
    </row>
    <row r="1521" spans="1:55" x14ac:dyDescent="0.25">
      <c r="A1521" s="98"/>
      <c r="B1521" s="98"/>
      <c r="C1521" s="73"/>
      <c r="D1521" s="179"/>
      <c r="E1521" s="175"/>
      <c r="F1521" s="176"/>
      <c r="G1521" s="176"/>
      <c r="H1521" s="176"/>
      <c r="I1521" s="176"/>
      <c r="J1521" s="172"/>
      <c r="K1521" s="173"/>
      <c r="L1521" s="178"/>
      <c r="R1521" s="3"/>
      <c r="S1521" s="106"/>
      <c r="T1521" s="106"/>
      <c r="U1521" s="106"/>
      <c r="V1521" s="106"/>
      <c r="W1521" s="106"/>
      <c r="X1521" s="106"/>
      <c r="AB1521" s="188" t="str">
        <f t="shared" si="154"/>
        <v/>
      </c>
      <c r="AC1521" s="188" t="s">
        <v>1585</v>
      </c>
      <c r="AD1521" s="131"/>
      <c r="AE1521" s="131"/>
      <c r="AF1521" s="131"/>
      <c r="AG1521" s="131"/>
      <c r="AH1521" s="131"/>
      <c r="AI1521" s="131"/>
      <c r="AJ1521" s="128" t="str">
        <f t="shared" si="155"/>
        <v/>
      </c>
      <c r="AK1521" s="7" t="str">
        <f>IF(ISNUMBER($AJ1521),INDEX($C$1:$AB$3985,$AJ1521,AK$4),"")</f>
        <v/>
      </c>
      <c r="AL1521" s="7" t="str">
        <f>IF(ISNUMBER($AJ1521),INDEX($C$1:$AB$3985,$AJ1521,AL$4),"")</f>
        <v/>
      </c>
      <c r="AM1521" s="128"/>
      <c r="AN1521" s="128" t="str">
        <f t="shared" si="157"/>
        <v/>
      </c>
      <c r="AO1521" s="7" t="str">
        <f t="shared" si="153"/>
        <v/>
      </c>
      <c r="AP1521" s="10" t="str">
        <f t="shared" si="153"/>
        <v/>
      </c>
      <c r="AQ1521" s="310">
        <f>IF(ISNUMBER(SEARCH($T$30,AO1521)),MAX(AQ$5:AQ1520)+1,0)</f>
        <v>0</v>
      </c>
      <c r="AR1521" s="310">
        <f>IF(ISNUMBER(SEARCH($T$31,AO1521)),MAX(AR$5:AR1520)+1,0)</f>
        <v>0</v>
      </c>
      <c r="AS1521" s="128" t="str">
        <f t="shared" si="156"/>
        <v/>
      </c>
      <c r="AT1521" s="105" t="str">
        <f>IF(ISNUMBER($AS1521),INDEX($C$1:$AB$3985,$AS1521,AT$4),"")</f>
        <v/>
      </c>
      <c r="AU1521" s="128"/>
      <c r="AV1521" s="128" t="str">
        <f t="shared" si="158"/>
        <v/>
      </c>
      <c r="AW1521" s="105" t="str">
        <f>IF(ISNUMBER($AV1521),INDEX($C$1:$AB$3985,$AV1521,AW$4),"")</f>
        <v/>
      </c>
      <c r="AX1521" s="105" t="str">
        <f>IF(ISNUMBER($AV1521),INDEX($C$1:$AB$3985,$AV1521,AX$4),"")</f>
        <v/>
      </c>
      <c r="AY1521" s="128"/>
      <c r="AZ1521" s="128"/>
      <c r="BA1521" s="128" t="str">
        <f t="shared" si="159"/>
        <v/>
      </c>
      <c r="BB1521" s="105" t="str">
        <f>IF(ISNUMBER($BA1521),INDEX($C$1:$AB$3985,$BA1521,BB$4),"")</f>
        <v/>
      </c>
      <c r="BC1521" s="105"/>
    </row>
    <row r="1522" spans="1:55" x14ac:dyDescent="0.25">
      <c r="A1522" s="98"/>
      <c r="B1522" s="98"/>
      <c r="C1522" s="73"/>
      <c r="D1522" s="179"/>
      <c r="E1522" s="175"/>
      <c r="F1522" s="176"/>
      <c r="G1522" s="176"/>
      <c r="H1522" s="176"/>
      <c r="I1522" s="176"/>
      <c r="J1522" s="172"/>
      <c r="K1522" s="173"/>
      <c r="L1522" s="178"/>
      <c r="R1522" s="3"/>
      <c r="S1522" s="106"/>
      <c r="T1522" s="106"/>
      <c r="U1522" s="106"/>
      <c r="V1522" s="106"/>
      <c r="W1522" s="106"/>
      <c r="X1522" s="106"/>
      <c r="AB1522" s="188" t="str">
        <f t="shared" si="154"/>
        <v/>
      </c>
      <c r="AC1522" s="188" t="s">
        <v>1585</v>
      </c>
      <c r="AD1522" s="131"/>
      <c r="AE1522" s="131"/>
      <c r="AF1522" s="131"/>
      <c r="AG1522" s="131"/>
      <c r="AH1522" s="131"/>
      <c r="AI1522" s="131"/>
      <c r="AJ1522" s="128" t="str">
        <f t="shared" si="155"/>
        <v/>
      </c>
      <c r="AK1522" s="7" t="str">
        <f>IF(ISNUMBER($AJ1522),INDEX($C$1:$AB$3985,$AJ1522,AK$4),"")</f>
        <v/>
      </c>
      <c r="AL1522" s="7" t="str">
        <f>IF(ISNUMBER($AJ1522),INDEX($C$1:$AB$3985,$AJ1522,AL$4),"")</f>
        <v/>
      </c>
      <c r="AM1522" s="128"/>
      <c r="AN1522" s="128" t="str">
        <f t="shared" si="157"/>
        <v/>
      </c>
      <c r="AO1522" s="7" t="str">
        <f t="shared" si="153"/>
        <v/>
      </c>
      <c r="AP1522" s="10" t="str">
        <f t="shared" si="153"/>
        <v/>
      </c>
      <c r="AQ1522" s="310">
        <f>IF(ISNUMBER(SEARCH($T$30,AO1522)),MAX(AQ$5:AQ1521)+1,0)</f>
        <v>0</v>
      </c>
      <c r="AR1522" s="310">
        <f>IF(ISNUMBER(SEARCH($T$31,AO1522)),MAX(AR$5:AR1521)+1,0)</f>
        <v>0</v>
      </c>
      <c r="AS1522" s="128" t="str">
        <f t="shared" si="156"/>
        <v/>
      </c>
      <c r="AT1522" s="105" t="str">
        <f>IF(ISNUMBER($AS1522),INDEX($C$1:$AB$3985,$AS1522,AT$4),"")</f>
        <v/>
      </c>
      <c r="AU1522" s="128"/>
      <c r="AV1522" s="128" t="str">
        <f t="shared" si="158"/>
        <v/>
      </c>
      <c r="AW1522" s="105" t="str">
        <f>IF(ISNUMBER($AV1522),INDEX($C$1:$AB$3985,$AV1522,AW$4),"")</f>
        <v/>
      </c>
      <c r="AX1522" s="105" t="str">
        <f>IF(ISNUMBER($AV1522),INDEX($C$1:$AB$3985,$AV1522,AX$4),"")</f>
        <v/>
      </c>
      <c r="AY1522" s="128"/>
      <c r="AZ1522" s="128"/>
      <c r="BA1522" s="128" t="str">
        <f t="shared" si="159"/>
        <v/>
      </c>
      <c r="BB1522" s="105" t="str">
        <f>IF(ISNUMBER($BA1522),INDEX($C$1:$AB$3985,$BA1522,BB$4),"")</f>
        <v/>
      </c>
      <c r="BC1522" s="105"/>
    </row>
    <row r="1523" spans="1:55" x14ac:dyDescent="0.25">
      <c r="A1523" s="98"/>
      <c r="B1523" s="98"/>
      <c r="C1523" s="73"/>
      <c r="D1523" s="179"/>
      <c r="E1523" s="175"/>
      <c r="F1523" s="176"/>
      <c r="G1523" s="176"/>
      <c r="H1523" s="176"/>
      <c r="I1523" s="176"/>
      <c r="J1523" s="172"/>
      <c r="K1523" s="173"/>
      <c r="L1523" s="178"/>
      <c r="R1523" s="3"/>
      <c r="S1523" s="106"/>
      <c r="T1523" s="106"/>
      <c r="U1523" s="106"/>
      <c r="V1523" s="106"/>
      <c r="W1523" s="106"/>
      <c r="X1523" s="106"/>
      <c r="AB1523" s="188" t="str">
        <f t="shared" si="154"/>
        <v/>
      </c>
      <c r="AC1523" s="188" t="s">
        <v>1585</v>
      </c>
      <c r="AD1523" s="131"/>
      <c r="AE1523" s="131"/>
      <c r="AF1523" s="131"/>
      <c r="AG1523" s="131"/>
      <c r="AH1523" s="131"/>
      <c r="AI1523" s="131"/>
      <c r="AJ1523" s="128" t="str">
        <f t="shared" si="155"/>
        <v/>
      </c>
      <c r="AK1523" s="7" t="str">
        <f>IF(ISNUMBER($AJ1523),INDEX($C$1:$AB$3985,$AJ1523,AK$4),"")</f>
        <v/>
      </c>
      <c r="AL1523" s="7" t="str">
        <f>IF(ISNUMBER($AJ1523),INDEX($C$1:$AB$3985,$AJ1523,AL$4),"")</f>
        <v/>
      </c>
      <c r="AM1523" s="128"/>
      <c r="AN1523" s="128" t="str">
        <f t="shared" si="157"/>
        <v/>
      </c>
      <c r="AO1523" s="7" t="str">
        <f t="shared" si="153"/>
        <v/>
      </c>
      <c r="AP1523" s="10" t="str">
        <f t="shared" si="153"/>
        <v/>
      </c>
      <c r="AQ1523" s="310">
        <f>IF(ISNUMBER(SEARCH($T$30,AO1523)),MAX(AQ$5:AQ1522)+1,0)</f>
        <v>0</v>
      </c>
      <c r="AR1523" s="310">
        <f>IF(ISNUMBER(SEARCH($T$31,AO1523)),MAX(AR$5:AR1522)+1,0)</f>
        <v>0</v>
      </c>
      <c r="AS1523" s="128" t="str">
        <f t="shared" si="156"/>
        <v/>
      </c>
      <c r="AT1523" s="105" t="str">
        <f>IF(ISNUMBER($AS1523),INDEX($C$1:$AB$3985,$AS1523,AT$4),"")</f>
        <v/>
      </c>
      <c r="AU1523" s="128"/>
      <c r="AV1523" s="128" t="str">
        <f t="shared" si="158"/>
        <v/>
      </c>
      <c r="AW1523" s="105" t="str">
        <f>IF(ISNUMBER($AV1523),INDEX($C$1:$AB$3985,$AV1523,AW$4),"")</f>
        <v/>
      </c>
      <c r="AX1523" s="105" t="str">
        <f>IF(ISNUMBER($AV1523),INDEX($C$1:$AB$3985,$AV1523,AX$4),"")</f>
        <v/>
      </c>
      <c r="AY1523" s="128"/>
      <c r="AZ1523" s="128"/>
      <c r="BA1523" s="128" t="str">
        <f t="shared" si="159"/>
        <v/>
      </c>
      <c r="BB1523" s="105" t="str">
        <f>IF(ISNUMBER($BA1523),INDEX($C$1:$AB$3985,$BA1523,BB$4),"")</f>
        <v/>
      </c>
      <c r="BC1523" s="105"/>
    </row>
    <row r="1524" spans="1:55" x14ac:dyDescent="0.25">
      <c r="A1524" s="98"/>
      <c r="B1524" s="98"/>
      <c r="C1524" s="73"/>
      <c r="D1524" s="179"/>
      <c r="E1524" s="175"/>
      <c r="F1524" s="176"/>
      <c r="G1524" s="176"/>
      <c r="H1524" s="176"/>
      <c r="I1524" s="176"/>
      <c r="J1524" s="172"/>
      <c r="K1524" s="173"/>
      <c r="L1524" s="178"/>
      <c r="R1524" s="3"/>
      <c r="S1524" s="106"/>
      <c r="T1524" s="106"/>
      <c r="U1524" s="106"/>
      <c r="V1524" s="106"/>
      <c r="W1524" s="106"/>
      <c r="X1524" s="106"/>
      <c r="AB1524" s="188" t="str">
        <f t="shared" si="154"/>
        <v/>
      </c>
      <c r="AC1524" s="188" t="s">
        <v>1585</v>
      </c>
      <c r="AD1524" s="131"/>
      <c r="AE1524" s="131"/>
      <c r="AF1524" s="131"/>
      <c r="AG1524" s="131"/>
      <c r="AH1524" s="131"/>
      <c r="AI1524" s="131"/>
      <c r="AJ1524" s="128" t="str">
        <f t="shared" si="155"/>
        <v/>
      </c>
      <c r="AK1524" s="7" t="str">
        <f>IF(ISNUMBER($AJ1524),INDEX($C$1:$AB$3985,$AJ1524,AK$4),"")</f>
        <v/>
      </c>
      <c r="AL1524" s="7" t="str">
        <f>IF(ISNUMBER($AJ1524),INDEX($C$1:$AB$3985,$AJ1524,AL$4),"")</f>
        <v/>
      </c>
      <c r="AM1524" s="128"/>
      <c r="AN1524" s="128" t="str">
        <f t="shared" si="157"/>
        <v/>
      </c>
      <c r="AO1524" s="7" t="str">
        <f t="shared" si="153"/>
        <v/>
      </c>
      <c r="AP1524" s="10" t="str">
        <f t="shared" si="153"/>
        <v/>
      </c>
      <c r="AQ1524" s="310">
        <f>IF(ISNUMBER(SEARCH($T$30,AO1524)),MAX(AQ$5:AQ1523)+1,0)</f>
        <v>0</v>
      </c>
      <c r="AR1524" s="310">
        <f>IF(ISNUMBER(SEARCH($T$31,AO1524)),MAX(AR$5:AR1523)+1,0)</f>
        <v>0</v>
      </c>
      <c r="AS1524" s="128" t="str">
        <f t="shared" si="156"/>
        <v/>
      </c>
      <c r="AT1524" s="105" t="str">
        <f>IF(ISNUMBER($AS1524),INDEX($C$1:$AB$3985,$AS1524,AT$4),"")</f>
        <v/>
      </c>
      <c r="AU1524" s="128"/>
      <c r="AV1524" s="128" t="str">
        <f t="shared" si="158"/>
        <v/>
      </c>
      <c r="AW1524" s="105" t="str">
        <f>IF(ISNUMBER($AV1524),INDEX($C$1:$AB$3985,$AV1524,AW$4),"")</f>
        <v/>
      </c>
      <c r="AX1524" s="105" t="str">
        <f>IF(ISNUMBER($AV1524),INDEX($C$1:$AB$3985,$AV1524,AX$4),"")</f>
        <v/>
      </c>
      <c r="AY1524" s="128"/>
      <c r="AZ1524" s="128"/>
      <c r="BA1524" s="128" t="str">
        <f t="shared" si="159"/>
        <v/>
      </c>
      <c r="BB1524" s="105" t="str">
        <f>IF(ISNUMBER($BA1524),INDEX($C$1:$AB$3985,$BA1524,BB$4),"")</f>
        <v/>
      </c>
      <c r="BC1524" s="105"/>
    </row>
    <row r="1525" spans="1:55" x14ac:dyDescent="0.25">
      <c r="A1525" s="98"/>
      <c r="B1525" s="98"/>
      <c r="C1525" s="73"/>
      <c r="D1525" s="179"/>
      <c r="E1525" s="175"/>
      <c r="F1525" s="176"/>
      <c r="G1525" s="176"/>
      <c r="H1525" s="176"/>
      <c r="I1525" s="176"/>
      <c r="J1525" s="172"/>
      <c r="K1525" s="173"/>
      <c r="L1525" s="178"/>
      <c r="R1525" s="3"/>
      <c r="S1525" s="106"/>
      <c r="T1525" s="106"/>
      <c r="U1525" s="106"/>
      <c r="V1525" s="106"/>
      <c r="W1525" s="106"/>
      <c r="X1525" s="106"/>
      <c r="AB1525" s="188" t="str">
        <f t="shared" si="154"/>
        <v/>
      </c>
      <c r="AC1525" s="188" t="s">
        <v>1585</v>
      </c>
      <c r="AD1525" s="131"/>
      <c r="AE1525" s="131"/>
      <c r="AF1525" s="131"/>
      <c r="AG1525" s="131"/>
      <c r="AH1525" s="131"/>
      <c r="AI1525" s="131"/>
      <c r="AJ1525" s="128" t="str">
        <f t="shared" si="155"/>
        <v/>
      </c>
      <c r="AK1525" s="7" t="str">
        <f>IF(ISNUMBER($AJ1525),INDEX($C$1:$AB$3985,$AJ1525,AK$4),"")</f>
        <v/>
      </c>
      <c r="AL1525" s="7" t="str">
        <f>IF(ISNUMBER($AJ1525),INDEX($C$1:$AB$3985,$AJ1525,AL$4),"")</f>
        <v/>
      </c>
      <c r="AM1525" s="128"/>
      <c r="AN1525" s="128" t="str">
        <f t="shared" si="157"/>
        <v/>
      </c>
      <c r="AO1525" s="7" t="str">
        <f t="shared" si="153"/>
        <v/>
      </c>
      <c r="AP1525" s="10" t="str">
        <f t="shared" si="153"/>
        <v/>
      </c>
      <c r="AQ1525" s="310">
        <f>IF(ISNUMBER(SEARCH($T$30,AO1525)),MAX(AQ$5:AQ1524)+1,0)</f>
        <v>0</v>
      </c>
      <c r="AR1525" s="310">
        <f>IF(ISNUMBER(SEARCH($T$31,AO1525)),MAX(AR$5:AR1524)+1,0)</f>
        <v>0</v>
      </c>
      <c r="AS1525" s="128" t="str">
        <f t="shared" si="156"/>
        <v/>
      </c>
      <c r="AT1525" s="105" t="str">
        <f>IF(ISNUMBER($AS1525),INDEX($C$1:$AB$3985,$AS1525,AT$4),"")</f>
        <v/>
      </c>
      <c r="AU1525" s="128"/>
      <c r="AV1525" s="128" t="str">
        <f t="shared" si="158"/>
        <v/>
      </c>
      <c r="AW1525" s="105" t="str">
        <f>IF(ISNUMBER($AV1525),INDEX($C$1:$AB$3985,$AV1525,AW$4),"")</f>
        <v/>
      </c>
      <c r="AX1525" s="105" t="str">
        <f>IF(ISNUMBER($AV1525),INDEX($C$1:$AB$3985,$AV1525,AX$4),"")</f>
        <v/>
      </c>
      <c r="AY1525" s="128"/>
      <c r="AZ1525" s="128"/>
      <c r="BA1525" s="128" t="str">
        <f t="shared" si="159"/>
        <v/>
      </c>
      <c r="BB1525" s="105" t="str">
        <f>IF(ISNUMBER($BA1525),INDEX($C$1:$AB$3985,$BA1525,BB$4),"")</f>
        <v/>
      </c>
      <c r="BC1525" s="105"/>
    </row>
    <row r="1526" spans="1:55" x14ac:dyDescent="0.25">
      <c r="A1526" s="98"/>
      <c r="B1526" s="98"/>
      <c r="C1526" s="73"/>
      <c r="D1526" s="179"/>
      <c r="E1526" s="175"/>
      <c r="F1526" s="175"/>
      <c r="G1526" s="176"/>
      <c r="H1526" s="176"/>
      <c r="I1526" s="176"/>
      <c r="J1526" s="172"/>
      <c r="K1526" s="173"/>
      <c r="L1526" s="178"/>
      <c r="M1526" s="36"/>
      <c r="N1526" s="36"/>
      <c r="O1526" s="36"/>
      <c r="P1526" s="36"/>
      <c r="Q1526" s="36"/>
      <c r="R1526" s="3"/>
      <c r="S1526" s="106"/>
      <c r="T1526" s="106"/>
      <c r="U1526" s="106"/>
      <c r="V1526" s="106"/>
      <c r="W1526" s="106"/>
      <c r="X1526" s="106"/>
      <c r="Y1526" s="36"/>
      <c r="Z1526" s="36"/>
      <c r="AA1526" s="36"/>
      <c r="AB1526" s="188" t="str">
        <f t="shared" si="154"/>
        <v/>
      </c>
      <c r="AC1526" s="188" t="s">
        <v>1585</v>
      </c>
      <c r="AD1526" s="131"/>
      <c r="AE1526" s="131"/>
      <c r="AF1526" s="131"/>
      <c r="AG1526" s="131"/>
      <c r="AH1526" s="131"/>
      <c r="AI1526" s="131"/>
      <c r="AJ1526" s="128" t="str">
        <f t="shared" si="155"/>
        <v/>
      </c>
      <c r="AK1526" s="7" t="str">
        <f>IF(ISNUMBER($AJ1526),INDEX($C$1:$AB$3985,$AJ1526,AK$4),"")</f>
        <v/>
      </c>
      <c r="AL1526" s="7" t="str">
        <f>IF(ISNUMBER($AJ1526),INDEX($C$1:$AB$3985,$AJ1526,AL$4),"")</f>
        <v/>
      </c>
      <c r="AM1526" s="128"/>
      <c r="AN1526" s="128" t="str">
        <f t="shared" si="157"/>
        <v/>
      </c>
      <c r="AO1526" s="7" t="str">
        <f t="shared" si="153"/>
        <v/>
      </c>
      <c r="AP1526" s="10" t="str">
        <f t="shared" si="153"/>
        <v/>
      </c>
      <c r="AQ1526" s="310">
        <f>IF(ISNUMBER(SEARCH($T$30,AO1526)),MAX(AQ$5:AQ1525)+1,0)</f>
        <v>0</v>
      </c>
      <c r="AR1526" s="310">
        <f>IF(ISNUMBER(SEARCH($T$31,AO1526)),MAX(AR$5:AR1525)+1,0)</f>
        <v>0</v>
      </c>
      <c r="AS1526" s="128" t="str">
        <f t="shared" si="156"/>
        <v/>
      </c>
      <c r="AT1526" s="105" t="str">
        <f>IF(ISNUMBER($AS1526),INDEX($C$1:$AB$3985,$AS1526,AT$4),"")</f>
        <v/>
      </c>
      <c r="AU1526" s="128"/>
      <c r="AV1526" s="128" t="str">
        <f t="shared" si="158"/>
        <v/>
      </c>
      <c r="AW1526" s="105" t="str">
        <f>IF(ISNUMBER($AV1526),INDEX($C$1:$AB$3985,$AV1526,AW$4),"")</f>
        <v/>
      </c>
      <c r="AX1526" s="105" t="str">
        <f>IF(ISNUMBER($AV1526),INDEX($C$1:$AB$3985,$AV1526,AX$4),"")</f>
        <v/>
      </c>
      <c r="AY1526" s="128"/>
      <c r="AZ1526" s="128"/>
      <c r="BA1526" s="128" t="str">
        <f t="shared" si="159"/>
        <v/>
      </c>
      <c r="BB1526" s="105" t="str">
        <f>IF(ISNUMBER($BA1526),INDEX($C$1:$AB$3985,$BA1526,BB$4),"")</f>
        <v/>
      </c>
      <c r="BC1526" s="105"/>
    </row>
    <row r="1527" spans="1:55" x14ac:dyDescent="0.25">
      <c r="A1527" s="98"/>
      <c r="B1527" s="98"/>
      <c r="C1527" s="73"/>
      <c r="D1527" s="179"/>
      <c r="E1527" s="175"/>
      <c r="F1527" s="175"/>
      <c r="G1527" s="176"/>
      <c r="H1527" s="176"/>
      <c r="I1527" s="176"/>
      <c r="J1527" s="172"/>
      <c r="K1527" s="173"/>
      <c r="L1527" s="178"/>
      <c r="M1527" s="36"/>
      <c r="N1527" s="36"/>
      <c r="O1527" s="36"/>
      <c r="P1527" s="36"/>
      <c r="Q1527" s="36"/>
      <c r="R1527" s="3"/>
      <c r="S1527" s="106"/>
      <c r="T1527" s="106"/>
      <c r="U1527" s="106"/>
      <c r="V1527" s="106"/>
      <c r="W1527" s="106"/>
      <c r="X1527" s="106"/>
      <c r="Y1527" s="36"/>
      <c r="Z1527" s="36"/>
      <c r="AA1527" s="36"/>
      <c r="AB1527" s="188" t="str">
        <f t="shared" si="154"/>
        <v/>
      </c>
      <c r="AC1527" s="188" t="s">
        <v>1585</v>
      </c>
      <c r="AD1527" s="131"/>
      <c r="AE1527" s="131"/>
      <c r="AF1527" s="131"/>
      <c r="AG1527" s="131"/>
      <c r="AH1527" s="131"/>
      <c r="AI1527" s="131"/>
      <c r="AJ1527" s="128" t="str">
        <f t="shared" si="155"/>
        <v/>
      </c>
      <c r="AK1527" s="7" t="str">
        <f>IF(ISNUMBER($AJ1527),INDEX($C$1:$AB$3985,$AJ1527,AK$4),"")</f>
        <v/>
      </c>
      <c r="AL1527" s="7" t="str">
        <f>IF(ISNUMBER($AJ1527),INDEX($C$1:$AB$3985,$AJ1527,AL$4),"")</f>
        <v/>
      </c>
      <c r="AM1527" s="128"/>
      <c r="AN1527" s="128" t="str">
        <f t="shared" si="157"/>
        <v/>
      </c>
      <c r="AO1527" s="7" t="str">
        <f t="shared" si="153"/>
        <v/>
      </c>
      <c r="AP1527" s="10" t="str">
        <f t="shared" si="153"/>
        <v/>
      </c>
      <c r="AQ1527" s="310">
        <f>IF(ISNUMBER(SEARCH($T$30,AO1527)),MAX(AQ$5:AQ1526)+1,0)</f>
        <v>0</v>
      </c>
      <c r="AR1527" s="310">
        <f>IF(ISNUMBER(SEARCH($T$31,AO1527)),MAX(AR$5:AR1526)+1,0)</f>
        <v>0</v>
      </c>
      <c r="AS1527" s="128" t="str">
        <f t="shared" si="156"/>
        <v/>
      </c>
      <c r="AT1527" s="105" t="str">
        <f>IF(ISNUMBER($AS1527),INDEX($C$1:$AB$3985,$AS1527,AT$4),"")</f>
        <v/>
      </c>
      <c r="AU1527" s="128"/>
      <c r="AV1527" s="128" t="str">
        <f t="shared" si="158"/>
        <v/>
      </c>
      <c r="AW1527" s="105" t="str">
        <f>IF(ISNUMBER($AV1527),INDEX($C$1:$AB$3985,$AV1527,AW$4),"")</f>
        <v/>
      </c>
      <c r="AX1527" s="105" t="str">
        <f>IF(ISNUMBER($AV1527),INDEX($C$1:$AB$3985,$AV1527,AX$4),"")</f>
        <v/>
      </c>
      <c r="AY1527" s="128"/>
      <c r="AZ1527" s="128"/>
      <c r="BA1527" s="128" t="str">
        <f t="shared" si="159"/>
        <v/>
      </c>
      <c r="BB1527" s="105" t="str">
        <f>IF(ISNUMBER($BA1527),INDEX($C$1:$AB$3985,$BA1527,BB$4),"")</f>
        <v/>
      </c>
      <c r="BC1527" s="105"/>
    </row>
    <row r="1528" spans="1:55" x14ac:dyDescent="0.25">
      <c r="A1528" s="98"/>
      <c r="B1528" s="98"/>
      <c r="C1528" s="73"/>
      <c r="D1528" s="179"/>
      <c r="E1528" s="175"/>
      <c r="F1528" s="175"/>
      <c r="G1528" s="176"/>
      <c r="H1528" s="176"/>
      <c r="I1528" s="176"/>
      <c r="J1528" s="172"/>
      <c r="K1528" s="173"/>
      <c r="L1528" s="178"/>
      <c r="M1528" s="36"/>
      <c r="N1528" s="36"/>
      <c r="O1528" s="36"/>
      <c r="P1528" s="36"/>
      <c r="Q1528" s="36"/>
      <c r="R1528" s="3"/>
      <c r="S1528" s="106"/>
      <c r="T1528" s="106"/>
      <c r="U1528" s="106"/>
      <c r="V1528" s="106"/>
      <c r="W1528" s="106"/>
      <c r="X1528" s="106"/>
      <c r="Y1528" s="36"/>
      <c r="Z1528" s="36"/>
      <c r="AA1528" s="36"/>
      <c r="AB1528" s="188" t="str">
        <f t="shared" si="154"/>
        <v/>
      </c>
      <c r="AC1528" s="188" t="s">
        <v>1585</v>
      </c>
      <c r="AD1528" s="131"/>
      <c r="AE1528" s="131"/>
      <c r="AF1528" s="131"/>
      <c r="AG1528" s="131"/>
      <c r="AH1528" s="131"/>
      <c r="AI1528" s="131"/>
      <c r="AJ1528" s="128" t="str">
        <f t="shared" si="155"/>
        <v/>
      </c>
      <c r="AK1528" s="7" t="str">
        <f>IF(ISNUMBER($AJ1528),INDEX($C$1:$AB$3985,$AJ1528,AK$4),"")</f>
        <v/>
      </c>
      <c r="AL1528" s="7" t="str">
        <f>IF(ISNUMBER($AJ1528),INDEX($C$1:$AB$3985,$AJ1528,AL$4),"")</f>
        <v/>
      </c>
      <c r="AM1528" s="128"/>
      <c r="AN1528" s="128" t="str">
        <f t="shared" si="157"/>
        <v/>
      </c>
      <c r="AO1528" s="7" t="str">
        <f t="shared" si="153"/>
        <v/>
      </c>
      <c r="AP1528" s="10" t="str">
        <f t="shared" si="153"/>
        <v/>
      </c>
      <c r="AQ1528" s="310">
        <f>IF(ISNUMBER(SEARCH($T$30,AO1528)),MAX(AQ$5:AQ1527)+1,0)</f>
        <v>0</v>
      </c>
      <c r="AR1528" s="310">
        <f>IF(ISNUMBER(SEARCH($T$31,AO1528)),MAX(AR$5:AR1527)+1,0)</f>
        <v>0</v>
      </c>
      <c r="AS1528" s="128" t="str">
        <f t="shared" si="156"/>
        <v/>
      </c>
      <c r="AT1528" s="105" t="str">
        <f>IF(ISNUMBER($AS1528),INDEX($C$1:$AB$3985,$AS1528,AT$4),"")</f>
        <v/>
      </c>
      <c r="AU1528" s="128"/>
      <c r="AV1528" s="128" t="str">
        <f t="shared" si="158"/>
        <v/>
      </c>
      <c r="AW1528" s="105" t="str">
        <f>IF(ISNUMBER($AV1528),INDEX($C$1:$AB$3985,$AV1528,AW$4),"")</f>
        <v/>
      </c>
      <c r="AX1528" s="105" t="str">
        <f>IF(ISNUMBER($AV1528),INDEX($C$1:$AB$3985,$AV1528,AX$4),"")</f>
        <v/>
      </c>
      <c r="AY1528" s="128"/>
      <c r="AZ1528" s="128"/>
      <c r="BA1528" s="128" t="str">
        <f t="shared" si="159"/>
        <v/>
      </c>
      <c r="BB1528" s="105" t="str">
        <f>IF(ISNUMBER($BA1528),INDEX($C$1:$AB$3985,$BA1528,BB$4),"")</f>
        <v/>
      </c>
      <c r="BC1528" s="105"/>
    </row>
    <row r="1529" spans="1:55" x14ac:dyDescent="0.25">
      <c r="A1529" s="98"/>
      <c r="B1529" s="98"/>
      <c r="C1529" s="73"/>
      <c r="D1529" s="179"/>
      <c r="E1529" s="175"/>
      <c r="F1529" s="175"/>
      <c r="G1529" s="176"/>
      <c r="H1529" s="176"/>
      <c r="I1529" s="176"/>
      <c r="J1529" s="172"/>
      <c r="K1529" s="173"/>
      <c r="L1529" s="178"/>
      <c r="M1529" s="36"/>
      <c r="N1529" s="36"/>
      <c r="O1529" s="36"/>
      <c r="P1529" s="36"/>
      <c r="Q1529" s="36"/>
      <c r="R1529" s="3"/>
      <c r="S1529" s="106"/>
      <c r="T1529" s="106"/>
      <c r="U1529" s="106"/>
      <c r="V1529" s="106"/>
      <c r="W1529" s="106"/>
      <c r="X1529" s="106"/>
      <c r="Y1529" s="36"/>
      <c r="Z1529" s="36"/>
      <c r="AA1529" s="36"/>
      <c r="AB1529" s="188" t="str">
        <f t="shared" si="154"/>
        <v/>
      </c>
      <c r="AC1529" s="188" t="s">
        <v>1585</v>
      </c>
      <c r="AD1529" s="131"/>
      <c r="AE1529" s="131"/>
      <c r="AF1529" s="131"/>
      <c r="AG1529" s="131"/>
      <c r="AH1529" s="131"/>
      <c r="AI1529" s="131"/>
      <c r="AJ1529" s="128" t="str">
        <f t="shared" si="155"/>
        <v/>
      </c>
      <c r="AK1529" s="7" t="str">
        <f>IF(ISNUMBER($AJ1529),INDEX($C$1:$AB$3985,$AJ1529,AK$4),"")</f>
        <v/>
      </c>
      <c r="AL1529" s="7" t="str">
        <f>IF(ISNUMBER($AJ1529),INDEX($C$1:$AB$3985,$AJ1529,AL$4),"")</f>
        <v/>
      </c>
      <c r="AM1529" s="128"/>
      <c r="AN1529" s="128" t="str">
        <f t="shared" si="157"/>
        <v/>
      </c>
      <c r="AO1529" s="7" t="str">
        <f t="shared" si="153"/>
        <v/>
      </c>
      <c r="AP1529" s="10" t="str">
        <f t="shared" si="153"/>
        <v/>
      </c>
      <c r="AQ1529" s="310">
        <f>IF(ISNUMBER(SEARCH($T$30,AO1529)),MAX(AQ$5:AQ1528)+1,0)</f>
        <v>0</v>
      </c>
      <c r="AR1529" s="310">
        <f>IF(ISNUMBER(SEARCH($T$31,AO1529)),MAX(AR$5:AR1528)+1,0)</f>
        <v>0</v>
      </c>
      <c r="AS1529" s="128" t="str">
        <f t="shared" si="156"/>
        <v/>
      </c>
      <c r="AT1529" s="105" t="str">
        <f>IF(ISNUMBER($AS1529),INDEX($C$1:$AB$3985,$AS1529,AT$4),"")</f>
        <v/>
      </c>
      <c r="AU1529" s="128"/>
      <c r="AV1529" s="128" t="str">
        <f t="shared" si="158"/>
        <v/>
      </c>
      <c r="AW1529" s="105" t="str">
        <f>IF(ISNUMBER($AV1529),INDEX($C$1:$AB$3985,$AV1529,AW$4),"")</f>
        <v/>
      </c>
      <c r="AX1529" s="105" t="str">
        <f>IF(ISNUMBER($AV1529),INDEX($C$1:$AB$3985,$AV1529,AX$4),"")</f>
        <v/>
      </c>
      <c r="AY1529" s="128"/>
      <c r="AZ1529" s="128"/>
      <c r="BA1529" s="128" t="str">
        <f t="shared" si="159"/>
        <v/>
      </c>
      <c r="BB1529" s="105" t="str">
        <f>IF(ISNUMBER($BA1529),INDEX($C$1:$AB$3985,$BA1529,BB$4),"")</f>
        <v/>
      </c>
      <c r="BC1529" s="105"/>
    </row>
    <row r="1530" spans="1:55" x14ac:dyDescent="0.25">
      <c r="A1530" s="98"/>
      <c r="B1530" s="98"/>
      <c r="C1530" s="73"/>
      <c r="D1530" s="179"/>
      <c r="E1530" s="175"/>
      <c r="F1530" s="175"/>
      <c r="G1530" s="176"/>
      <c r="H1530" s="176"/>
      <c r="I1530" s="176"/>
      <c r="J1530" s="172"/>
      <c r="K1530" s="173"/>
      <c r="L1530" s="178"/>
      <c r="M1530" s="36"/>
      <c r="N1530" s="36"/>
      <c r="O1530" s="36"/>
      <c r="P1530" s="36"/>
      <c r="Q1530" s="36"/>
      <c r="R1530" s="3"/>
      <c r="S1530" s="106"/>
      <c r="T1530" s="106"/>
      <c r="U1530" s="106"/>
      <c r="V1530" s="106"/>
      <c r="W1530" s="106"/>
      <c r="X1530" s="106"/>
      <c r="Y1530" s="36"/>
      <c r="Z1530" s="36"/>
      <c r="AA1530" s="36"/>
      <c r="AB1530" s="188" t="str">
        <f t="shared" si="154"/>
        <v/>
      </c>
      <c r="AC1530" s="188" t="s">
        <v>1585</v>
      </c>
      <c r="AD1530" s="131"/>
      <c r="AE1530" s="131"/>
      <c r="AF1530" s="131"/>
      <c r="AG1530" s="131"/>
      <c r="AH1530" s="131"/>
      <c r="AI1530" s="131"/>
      <c r="AJ1530" s="128" t="str">
        <f t="shared" si="155"/>
        <v/>
      </c>
      <c r="AK1530" s="7" t="str">
        <f>IF(ISNUMBER($AJ1530),INDEX($C$1:$AB$3985,$AJ1530,AK$4),"")</f>
        <v/>
      </c>
      <c r="AL1530" s="7" t="str">
        <f>IF(ISNUMBER($AJ1530),INDEX($C$1:$AB$3985,$AJ1530,AL$4),"")</f>
        <v/>
      </c>
      <c r="AM1530" s="128"/>
      <c r="AN1530" s="128" t="str">
        <f t="shared" si="157"/>
        <v/>
      </c>
      <c r="AO1530" s="7" t="str">
        <f t="shared" si="153"/>
        <v/>
      </c>
      <c r="AP1530" s="10" t="str">
        <f t="shared" si="153"/>
        <v/>
      </c>
      <c r="AQ1530" s="310">
        <f>IF(ISNUMBER(SEARCH($T$30,AO1530)),MAX(AQ$5:AQ1529)+1,0)</f>
        <v>0</v>
      </c>
      <c r="AR1530" s="310">
        <f>IF(ISNUMBER(SEARCH($T$31,AO1530)),MAX(AR$5:AR1529)+1,0)</f>
        <v>0</v>
      </c>
      <c r="AS1530" s="128" t="str">
        <f t="shared" si="156"/>
        <v/>
      </c>
      <c r="AT1530" s="105" t="str">
        <f>IF(ISNUMBER($AS1530),INDEX($C$1:$AB$3985,$AS1530,AT$4),"")</f>
        <v/>
      </c>
      <c r="AU1530" s="128"/>
      <c r="AV1530" s="128" t="str">
        <f t="shared" si="158"/>
        <v/>
      </c>
      <c r="AW1530" s="105" t="str">
        <f>IF(ISNUMBER($AV1530),INDEX($C$1:$AB$3985,$AV1530,AW$4),"")</f>
        <v/>
      </c>
      <c r="AX1530" s="105" t="str">
        <f>IF(ISNUMBER($AV1530),INDEX($C$1:$AB$3985,$AV1530,AX$4),"")</f>
        <v/>
      </c>
      <c r="AY1530" s="128"/>
      <c r="AZ1530" s="128"/>
      <c r="BA1530" s="128" t="str">
        <f t="shared" si="159"/>
        <v/>
      </c>
      <c r="BB1530" s="105" t="str">
        <f>IF(ISNUMBER($BA1530),INDEX($C$1:$AB$3985,$BA1530,BB$4),"")</f>
        <v/>
      </c>
      <c r="BC1530" s="105"/>
    </row>
    <row r="1531" spans="1:55" x14ac:dyDescent="0.25">
      <c r="A1531" s="98"/>
      <c r="B1531" s="98"/>
      <c r="C1531" s="73"/>
      <c r="D1531" s="179"/>
      <c r="E1531" s="175"/>
      <c r="F1531" s="175"/>
      <c r="G1531" s="176"/>
      <c r="H1531" s="176"/>
      <c r="I1531" s="176"/>
      <c r="J1531" s="172"/>
      <c r="K1531" s="173"/>
      <c r="L1531" s="178"/>
      <c r="M1531" s="36"/>
      <c r="N1531" s="36"/>
      <c r="O1531" s="36"/>
      <c r="P1531" s="36"/>
      <c r="Q1531" s="36"/>
      <c r="R1531" s="3"/>
      <c r="S1531" s="106"/>
      <c r="T1531" s="106"/>
      <c r="U1531" s="106"/>
      <c r="V1531" s="106"/>
      <c r="W1531" s="106"/>
      <c r="X1531" s="106"/>
      <c r="Y1531" s="36"/>
      <c r="Z1531" s="36"/>
      <c r="AA1531" s="36"/>
      <c r="AB1531" s="188" t="str">
        <f t="shared" si="154"/>
        <v/>
      </c>
      <c r="AC1531" s="188" t="s">
        <v>1585</v>
      </c>
      <c r="AD1531" s="131"/>
      <c r="AE1531" s="131"/>
      <c r="AF1531" s="131"/>
      <c r="AG1531" s="131"/>
      <c r="AH1531" s="131"/>
      <c r="AI1531" s="131"/>
      <c r="AJ1531" s="128" t="str">
        <f t="shared" si="155"/>
        <v/>
      </c>
      <c r="AK1531" s="7" t="str">
        <f>IF(ISNUMBER($AJ1531),INDEX($C$1:$AB$3985,$AJ1531,AK$4),"")</f>
        <v/>
      </c>
      <c r="AL1531" s="7" t="str">
        <f>IF(ISNUMBER($AJ1531),INDEX($C$1:$AB$3985,$AJ1531,AL$4),"")</f>
        <v/>
      </c>
      <c r="AM1531" s="128"/>
      <c r="AN1531" s="128" t="str">
        <f t="shared" si="157"/>
        <v/>
      </c>
      <c r="AO1531" s="7" t="str">
        <f t="shared" si="153"/>
        <v/>
      </c>
      <c r="AP1531" s="10" t="str">
        <f t="shared" si="153"/>
        <v/>
      </c>
      <c r="AQ1531" s="310">
        <f>IF(ISNUMBER(SEARCH($T$30,AO1531)),MAX(AQ$5:AQ1530)+1,0)</f>
        <v>0</v>
      </c>
      <c r="AR1531" s="310">
        <f>IF(ISNUMBER(SEARCH($T$31,AO1531)),MAX(AR$5:AR1530)+1,0)</f>
        <v>0</v>
      </c>
      <c r="AS1531" s="128" t="str">
        <f t="shared" si="156"/>
        <v/>
      </c>
      <c r="AT1531" s="105" t="str">
        <f>IF(ISNUMBER($AS1531),INDEX($C$1:$AB$3985,$AS1531,AT$4),"")</f>
        <v/>
      </c>
      <c r="AU1531" s="128"/>
      <c r="AV1531" s="128" t="str">
        <f t="shared" si="158"/>
        <v/>
      </c>
      <c r="AW1531" s="105" t="str">
        <f>IF(ISNUMBER($AV1531),INDEX($C$1:$AB$3985,$AV1531,AW$4),"")</f>
        <v/>
      </c>
      <c r="AX1531" s="105" t="str">
        <f>IF(ISNUMBER($AV1531),INDEX($C$1:$AB$3985,$AV1531,AX$4),"")</f>
        <v/>
      </c>
      <c r="AY1531" s="128"/>
      <c r="AZ1531" s="128"/>
      <c r="BA1531" s="128" t="str">
        <f t="shared" si="159"/>
        <v/>
      </c>
      <c r="BB1531" s="105" t="str">
        <f>IF(ISNUMBER($BA1531),INDEX($C$1:$AB$3985,$BA1531,BB$4),"")</f>
        <v/>
      </c>
      <c r="BC1531" s="105"/>
    </row>
    <row r="1532" spans="1:55" x14ac:dyDescent="0.25">
      <c r="A1532" s="98"/>
      <c r="B1532" s="98"/>
      <c r="C1532" s="73"/>
      <c r="D1532" s="179"/>
      <c r="E1532" s="175"/>
      <c r="F1532" s="175"/>
      <c r="G1532" s="176"/>
      <c r="H1532" s="176"/>
      <c r="I1532" s="176"/>
      <c r="J1532" s="172"/>
      <c r="K1532" s="173"/>
      <c r="L1532" s="178"/>
      <c r="M1532" s="36"/>
      <c r="N1532" s="36"/>
      <c r="O1532" s="36"/>
      <c r="P1532" s="36"/>
      <c r="Q1532" s="36"/>
      <c r="R1532" s="3"/>
      <c r="S1532" s="106"/>
      <c r="T1532" s="106"/>
      <c r="U1532" s="106"/>
      <c r="V1532" s="106"/>
      <c r="W1532" s="106"/>
      <c r="X1532" s="106"/>
      <c r="Y1532" s="36"/>
      <c r="Z1532" s="36"/>
      <c r="AA1532" s="36"/>
      <c r="AB1532" s="188" t="str">
        <f t="shared" si="154"/>
        <v/>
      </c>
      <c r="AC1532" s="188" t="s">
        <v>1585</v>
      </c>
      <c r="AD1532" s="131"/>
      <c r="AE1532" s="131"/>
      <c r="AF1532" s="131"/>
      <c r="AG1532" s="131"/>
      <c r="AH1532" s="131"/>
      <c r="AI1532" s="131"/>
      <c r="AJ1532" s="128" t="str">
        <f t="shared" si="155"/>
        <v/>
      </c>
      <c r="AK1532" s="7" t="str">
        <f>IF(ISNUMBER($AJ1532),INDEX($C$1:$AB$3985,$AJ1532,AK$4),"")</f>
        <v/>
      </c>
      <c r="AL1532" s="7" t="str">
        <f>IF(ISNUMBER($AJ1532),INDEX($C$1:$AB$3985,$AJ1532,AL$4),"")</f>
        <v/>
      </c>
      <c r="AM1532" s="128"/>
      <c r="AN1532" s="128" t="str">
        <f t="shared" si="157"/>
        <v/>
      </c>
      <c r="AO1532" s="7" t="str">
        <f t="shared" si="153"/>
        <v/>
      </c>
      <c r="AP1532" s="10" t="str">
        <f t="shared" si="153"/>
        <v/>
      </c>
      <c r="AQ1532" s="310">
        <f>IF(ISNUMBER(SEARCH($T$30,AO1532)),MAX(AQ$5:AQ1531)+1,0)</f>
        <v>0</v>
      </c>
      <c r="AR1532" s="310">
        <f>IF(ISNUMBER(SEARCH($T$31,AO1532)),MAX(AR$5:AR1531)+1,0)</f>
        <v>0</v>
      </c>
      <c r="AS1532" s="128" t="str">
        <f t="shared" si="156"/>
        <v/>
      </c>
      <c r="AT1532" s="105" t="str">
        <f>IF(ISNUMBER($AS1532),INDEX($C$1:$AB$3985,$AS1532,AT$4),"")</f>
        <v/>
      </c>
      <c r="AU1532" s="128"/>
      <c r="AV1532" s="128" t="str">
        <f t="shared" si="158"/>
        <v/>
      </c>
      <c r="AW1532" s="105" t="str">
        <f>IF(ISNUMBER($AV1532),INDEX($C$1:$AB$3985,$AV1532,AW$4),"")</f>
        <v/>
      </c>
      <c r="AX1532" s="105" t="str">
        <f>IF(ISNUMBER($AV1532),INDEX($C$1:$AB$3985,$AV1532,AX$4),"")</f>
        <v/>
      </c>
      <c r="AY1532" s="128"/>
      <c r="AZ1532" s="128"/>
      <c r="BA1532" s="128" t="str">
        <f t="shared" si="159"/>
        <v/>
      </c>
      <c r="BB1532" s="105" t="str">
        <f>IF(ISNUMBER($BA1532),INDEX($C$1:$AB$3985,$BA1532,BB$4),"")</f>
        <v/>
      </c>
      <c r="BC1532" s="105"/>
    </row>
    <row r="1533" spans="1:55" x14ac:dyDescent="0.25">
      <c r="A1533" s="98"/>
      <c r="B1533" s="98"/>
      <c r="C1533" s="73"/>
      <c r="D1533" s="179"/>
      <c r="E1533" s="175"/>
      <c r="F1533" s="175"/>
      <c r="G1533" s="176"/>
      <c r="H1533" s="176"/>
      <c r="I1533" s="176"/>
      <c r="J1533" s="172"/>
      <c r="K1533" s="173"/>
      <c r="L1533" s="178"/>
      <c r="M1533" s="36"/>
      <c r="N1533" s="36"/>
      <c r="O1533" s="36"/>
      <c r="P1533" s="36"/>
      <c r="Q1533" s="36"/>
      <c r="R1533" s="3"/>
      <c r="S1533" s="106"/>
      <c r="T1533" s="106"/>
      <c r="U1533" s="106"/>
      <c r="V1533" s="106"/>
      <c r="W1533" s="106"/>
      <c r="X1533" s="106"/>
      <c r="Y1533" s="36"/>
      <c r="Z1533" s="36"/>
      <c r="AA1533" s="36"/>
      <c r="AB1533" s="188" t="str">
        <f t="shared" si="154"/>
        <v/>
      </c>
      <c r="AC1533" s="188" t="s">
        <v>1585</v>
      </c>
      <c r="AD1533" s="131"/>
      <c r="AE1533" s="131"/>
      <c r="AF1533" s="131"/>
      <c r="AG1533" s="131"/>
      <c r="AH1533" s="131"/>
      <c r="AI1533" s="131"/>
      <c r="AJ1533" s="128" t="str">
        <f t="shared" si="155"/>
        <v/>
      </c>
      <c r="AK1533" s="7" t="str">
        <f>IF(ISNUMBER($AJ1533),INDEX($C$1:$AB$3985,$AJ1533,AK$4),"")</f>
        <v/>
      </c>
      <c r="AL1533" s="7" t="str">
        <f>IF(ISNUMBER($AJ1533),INDEX($C$1:$AB$3985,$AJ1533,AL$4),"")</f>
        <v/>
      </c>
      <c r="AM1533" s="128"/>
      <c r="AN1533" s="128" t="str">
        <f t="shared" si="157"/>
        <v/>
      </c>
      <c r="AO1533" s="7" t="str">
        <f t="shared" si="153"/>
        <v/>
      </c>
      <c r="AP1533" s="10" t="str">
        <f t="shared" si="153"/>
        <v/>
      </c>
      <c r="AQ1533" s="310">
        <f>IF(ISNUMBER(SEARCH($T$30,AO1533)),MAX(AQ$5:AQ1532)+1,0)</f>
        <v>0</v>
      </c>
      <c r="AR1533" s="310">
        <f>IF(ISNUMBER(SEARCH($T$31,AO1533)),MAX(AR$5:AR1532)+1,0)</f>
        <v>0</v>
      </c>
      <c r="AS1533" s="128" t="str">
        <f t="shared" si="156"/>
        <v/>
      </c>
      <c r="AT1533" s="105" t="str">
        <f>IF(ISNUMBER($AS1533),INDEX($C$1:$AB$3985,$AS1533,AT$4),"")</f>
        <v/>
      </c>
      <c r="AU1533" s="128"/>
      <c r="AV1533" s="128" t="str">
        <f t="shared" si="158"/>
        <v/>
      </c>
      <c r="AW1533" s="105" t="str">
        <f>IF(ISNUMBER($AV1533),INDEX($C$1:$AB$3985,$AV1533,AW$4),"")</f>
        <v/>
      </c>
      <c r="AX1533" s="105" t="str">
        <f>IF(ISNUMBER($AV1533),INDEX($C$1:$AB$3985,$AV1533,AX$4),"")</f>
        <v/>
      </c>
      <c r="AY1533" s="128"/>
      <c r="AZ1533" s="128"/>
      <c r="BA1533" s="128" t="str">
        <f t="shared" si="159"/>
        <v/>
      </c>
      <c r="BB1533" s="105" t="str">
        <f>IF(ISNUMBER($BA1533),INDEX($C$1:$AB$3985,$BA1533,BB$4),"")</f>
        <v/>
      </c>
      <c r="BC1533" s="105"/>
    </row>
    <row r="1534" spans="1:55" x14ac:dyDescent="0.25">
      <c r="A1534" s="98"/>
      <c r="B1534" s="98"/>
      <c r="C1534" s="73"/>
      <c r="D1534" s="179"/>
      <c r="E1534" s="175"/>
      <c r="F1534" s="175"/>
      <c r="G1534" s="176"/>
      <c r="H1534" s="176"/>
      <c r="I1534" s="176"/>
      <c r="J1534" s="172"/>
      <c r="K1534" s="173"/>
      <c r="L1534" s="178"/>
      <c r="M1534" s="36"/>
      <c r="N1534" s="36"/>
      <c r="O1534" s="36"/>
      <c r="P1534" s="36"/>
      <c r="Q1534" s="36"/>
      <c r="R1534" s="3"/>
      <c r="S1534" s="106"/>
      <c r="T1534" s="106"/>
      <c r="U1534" s="106"/>
      <c r="V1534" s="106"/>
      <c r="W1534" s="106"/>
      <c r="X1534" s="106"/>
      <c r="Y1534" s="36"/>
      <c r="Z1534" s="36"/>
      <c r="AA1534" s="36"/>
      <c r="AB1534" s="188" t="str">
        <f t="shared" si="154"/>
        <v/>
      </c>
      <c r="AC1534" s="188" t="s">
        <v>1585</v>
      </c>
      <c r="AD1534" s="131"/>
      <c r="AE1534" s="131"/>
      <c r="AF1534" s="131"/>
      <c r="AG1534" s="131"/>
      <c r="AH1534" s="131"/>
      <c r="AI1534" s="131"/>
      <c r="AJ1534" s="128" t="str">
        <f t="shared" si="155"/>
        <v/>
      </c>
      <c r="AK1534" s="7" t="str">
        <f>IF(ISNUMBER($AJ1534),INDEX($C$1:$AB$3985,$AJ1534,AK$4),"")</f>
        <v/>
      </c>
      <c r="AL1534" s="7" t="str">
        <f>IF(ISNUMBER($AJ1534),INDEX($C$1:$AB$3985,$AJ1534,AL$4),"")</f>
        <v/>
      </c>
      <c r="AM1534" s="128"/>
      <c r="AN1534" s="128" t="str">
        <f t="shared" si="157"/>
        <v/>
      </c>
      <c r="AO1534" s="7" t="str">
        <f t="shared" si="153"/>
        <v/>
      </c>
      <c r="AP1534" s="10" t="str">
        <f t="shared" si="153"/>
        <v/>
      </c>
      <c r="AQ1534" s="310">
        <f>IF(ISNUMBER(SEARCH($T$30,AO1534)),MAX(AQ$5:AQ1533)+1,0)</f>
        <v>0</v>
      </c>
      <c r="AR1534" s="310">
        <f>IF(ISNUMBER(SEARCH($T$31,AO1534)),MAX(AR$5:AR1533)+1,0)</f>
        <v>0</v>
      </c>
      <c r="AS1534" s="128" t="str">
        <f t="shared" si="156"/>
        <v/>
      </c>
      <c r="AT1534" s="105" t="str">
        <f>IF(ISNUMBER($AS1534),INDEX($C$1:$AB$3985,$AS1534,AT$4),"")</f>
        <v/>
      </c>
      <c r="AU1534" s="128"/>
      <c r="AV1534" s="128" t="str">
        <f t="shared" si="158"/>
        <v/>
      </c>
      <c r="AW1534" s="105" t="str">
        <f>IF(ISNUMBER($AV1534),INDEX($C$1:$AB$3985,$AV1534,AW$4),"")</f>
        <v/>
      </c>
      <c r="AX1534" s="105" t="str">
        <f>IF(ISNUMBER($AV1534),INDEX($C$1:$AB$3985,$AV1534,AX$4),"")</f>
        <v/>
      </c>
      <c r="AY1534" s="128"/>
      <c r="AZ1534" s="128"/>
      <c r="BA1534" s="128" t="str">
        <f t="shared" si="159"/>
        <v/>
      </c>
      <c r="BB1534" s="105" t="str">
        <f>IF(ISNUMBER($BA1534),INDEX($C$1:$AB$3985,$BA1534,BB$4),"")</f>
        <v/>
      </c>
      <c r="BC1534" s="105"/>
    </row>
    <row r="1535" spans="1:55" x14ac:dyDescent="0.25">
      <c r="A1535" s="98"/>
      <c r="B1535" s="98"/>
      <c r="C1535" s="73"/>
      <c r="D1535" s="179"/>
      <c r="E1535" s="175"/>
      <c r="F1535" s="175"/>
      <c r="G1535" s="176"/>
      <c r="H1535" s="176"/>
      <c r="I1535" s="176"/>
      <c r="J1535" s="172"/>
      <c r="K1535" s="173"/>
      <c r="L1535" s="178"/>
      <c r="M1535" s="36"/>
      <c r="N1535" s="36"/>
      <c r="O1535" s="36"/>
      <c r="P1535" s="36"/>
      <c r="Q1535" s="36"/>
      <c r="R1535" s="3"/>
      <c r="S1535" s="106"/>
      <c r="T1535" s="106"/>
      <c r="U1535" s="106"/>
      <c r="V1535" s="106"/>
      <c r="W1535" s="106"/>
      <c r="X1535" s="106"/>
      <c r="Y1535" s="36"/>
      <c r="Z1535" s="36"/>
      <c r="AA1535" s="36"/>
      <c r="AB1535" s="188" t="str">
        <f t="shared" si="154"/>
        <v/>
      </c>
      <c r="AC1535" s="188" t="s">
        <v>1585</v>
      </c>
      <c r="AD1535" s="131"/>
      <c r="AE1535" s="131"/>
      <c r="AF1535" s="131"/>
      <c r="AG1535" s="131"/>
      <c r="AH1535" s="131"/>
      <c r="AI1535" s="131"/>
      <c r="AJ1535" s="128" t="str">
        <f t="shared" si="155"/>
        <v/>
      </c>
      <c r="AK1535" s="7" t="str">
        <f>IF(ISNUMBER($AJ1535),INDEX($C$1:$AB$3985,$AJ1535,AK$4),"")</f>
        <v/>
      </c>
      <c r="AL1535" s="7" t="str">
        <f>IF(ISNUMBER($AJ1535),INDEX($C$1:$AB$3985,$AJ1535,AL$4),"")</f>
        <v/>
      </c>
      <c r="AM1535" s="128"/>
      <c r="AN1535" s="128" t="str">
        <f t="shared" si="157"/>
        <v/>
      </c>
      <c r="AO1535" s="7" t="str">
        <f t="shared" ref="AO1535:AP1598" si="160">IF(ISNUMBER($AN1535),INDEX($C$1:$AB$2294,$AN1535,AO$4),"")</f>
        <v/>
      </c>
      <c r="AP1535" s="10" t="str">
        <f t="shared" si="160"/>
        <v/>
      </c>
      <c r="AQ1535" s="310">
        <f>IF(ISNUMBER(SEARCH($T$30,AO1535)),MAX(AQ$5:AQ1534)+1,0)</f>
        <v>0</v>
      </c>
      <c r="AR1535" s="310">
        <f>IF(ISNUMBER(SEARCH($T$31,AO1535)),MAX(AR$5:AR1534)+1,0)</f>
        <v>0</v>
      </c>
      <c r="AS1535" s="128" t="str">
        <f t="shared" si="156"/>
        <v/>
      </c>
      <c r="AT1535" s="105" t="str">
        <f>IF(ISNUMBER($AS1535),INDEX($C$1:$AB$3985,$AS1535,AT$4),"")</f>
        <v/>
      </c>
      <c r="AU1535" s="128"/>
      <c r="AV1535" s="128" t="str">
        <f t="shared" si="158"/>
        <v/>
      </c>
      <c r="AW1535" s="105" t="str">
        <f>IF(ISNUMBER($AV1535),INDEX($C$1:$AB$3985,$AV1535,AW$4),"")</f>
        <v/>
      </c>
      <c r="AX1535" s="105" t="str">
        <f>IF(ISNUMBER($AV1535),INDEX($C$1:$AB$3985,$AV1535,AX$4),"")</f>
        <v/>
      </c>
      <c r="AY1535" s="128"/>
      <c r="AZ1535" s="128"/>
      <c r="BA1535" s="128" t="str">
        <f t="shared" si="159"/>
        <v/>
      </c>
      <c r="BB1535" s="105" t="str">
        <f>IF(ISNUMBER($BA1535),INDEX($C$1:$AB$3985,$BA1535,BB$4),"")</f>
        <v/>
      </c>
      <c r="BC1535" s="105"/>
    </row>
    <row r="1536" spans="1:55" x14ac:dyDescent="0.25">
      <c r="A1536" s="98"/>
      <c r="B1536" s="98"/>
      <c r="C1536" s="73"/>
      <c r="D1536" s="179"/>
      <c r="E1536" s="175"/>
      <c r="F1536" s="176"/>
      <c r="G1536" s="176"/>
      <c r="H1536" s="176"/>
      <c r="I1536" s="176"/>
      <c r="J1536" s="172"/>
      <c r="K1536" s="173"/>
      <c r="L1536" s="178"/>
      <c r="R1536" s="3"/>
      <c r="S1536" s="106"/>
      <c r="T1536" s="106"/>
      <c r="U1536" s="106"/>
      <c r="V1536" s="106"/>
      <c r="W1536" s="106"/>
      <c r="X1536" s="106"/>
      <c r="AB1536" s="188" t="str">
        <f t="shared" si="154"/>
        <v/>
      </c>
      <c r="AC1536" s="188" t="s">
        <v>1585</v>
      </c>
      <c r="AD1536" s="131"/>
      <c r="AE1536" s="131"/>
      <c r="AF1536" s="131"/>
      <c r="AG1536" s="131"/>
      <c r="AH1536" s="131"/>
      <c r="AI1536" s="131"/>
      <c r="AJ1536" s="128" t="str">
        <f t="shared" si="155"/>
        <v/>
      </c>
      <c r="AK1536" s="7" t="str">
        <f>IF(ISNUMBER($AJ1536),INDEX($C$1:$AB$3985,$AJ1536,AK$4),"")</f>
        <v/>
      </c>
      <c r="AL1536" s="7" t="str">
        <f>IF(ISNUMBER($AJ1536),INDEX($C$1:$AB$3985,$AJ1536,AL$4),"")</f>
        <v/>
      </c>
      <c r="AM1536" s="128"/>
      <c r="AN1536" s="128" t="str">
        <f t="shared" si="157"/>
        <v/>
      </c>
      <c r="AO1536" s="7" t="str">
        <f t="shared" si="160"/>
        <v/>
      </c>
      <c r="AP1536" s="10" t="str">
        <f t="shared" si="160"/>
        <v/>
      </c>
      <c r="AQ1536" s="310">
        <f>IF(ISNUMBER(SEARCH($T$30,AO1536)),MAX(AQ$5:AQ1535)+1,0)</f>
        <v>0</v>
      </c>
      <c r="AR1536" s="310">
        <f>IF(ISNUMBER(SEARCH($T$31,AO1536)),MAX(AR$5:AR1535)+1,0)</f>
        <v>0</v>
      </c>
      <c r="AS1536" s="128" t="str">
        <f t="shared" si="156"/>
        <v/>
      </c>
      <c r="AT1536" s="105" t="str">
        <f>IF(ISNUMBER($AS1536),INDEX($C$1:$AB$3985,$AS1536,AT$4),"")</f>
        <v/>
      </c>
      <c r="AU1536" s="128"/>
      <c r="AV1536" s="128" t="str">
        <f t="shared" si="158"/>
        <v/>
      </c>
      <c r="AW1536" s="105" t="str">
        <f>IF(ISNUMBER($AV1536),INDEX($C$1:$AB$3985,$AV1536,AW$4),"")</f>
        <v/>
      </c>
      <c r="AX1536" s="105" t="str">
        <f>IF(ISNUMBER($AV1536),INDEX($C$1:$AB$3985,$AV1536,AX$4),"")</f>
        <v/>
      </c>
      <c r="AY1536" s="128"/>
      <c r="AZ1536" s="128"/>
      <c r="BA1536" s="128" t="str">
        <f t="shared" si="159"/>
        <v/>
      </c>
      <c r="BB1536" s="105" t="str">
        <f>IF(ISNUMBER($BA1536),INDEX($C$1:$AB$3985,$BA1536,BB$4),"")</f>
        <v/>
      </c>
      <c r="BC1536" s="105"/>
    </row>
    <row r="1537" spans="1:55" x14ac:dyDescent="0.25">
      <c r="A1537" s="98"/>
      <c r="B1537" s="98"/>
      <c r="C1537" s="73"/>
      <c r="D1537" s="179"/>
      <c r="E1537" s="175"/>
      <c r="F1537" s="176"/>
      <c r="G1537" s="176"/>
      <c r="H1537" s="176"/>
      <c r="I1537" s="176"/>
      <c r="J1537" s="172"/>
      <c r="K1537" s="173"/>
      <c r="L1537" s="178"/>
      <c r="R1537" s="3"/>
      <c r="S1537" s="106"/>
      <c r="T1537" s="106"/>
      <c r="U1537" s="106"/>
      <c r="V1537" s="106"/>
      <c r="W1537" s="106"/>
      <c r="X1537" s="106"/>
      <c r="AB1537" s="188" t="str">
        <f t="shared" si="154"/>
        <v/>
      </c>
      <c r="AC1537" s="188" t="s">
        <v>1585</v>
      </c>
      <c r="AD1537" s="131"/>
      <c r="AE1537" s="131"/>
      <c r="AF1537" s="131"/>
      <c r="AG1537" s="131"/>
      <c r="AH1537" s="131"/>
      <c r="AI1537" s="131"/>
      <c r="AJ1537" s="128" t="str">
        <f t="shared" si="155"/>
        <v/>
      </c>
      <c r="AK1537" s="7" t="str">
        <f>IF(ISNUMBER($AJ1537),INDEX($C$1:$AB$3985,$AJ1537,AK$4),"")</f>
        <v/>
      </c>
      <c r="AL1537" s="7" t="str">
        <f>IF(ISNUMBER($AJ1537),INDEX($C$1:$AB$3985,$AJ1537,AL$4),"")</f>
        <v/>
      </c>
      <c r="AM1537" s="128"/>
      <c r="AN1537" s="128" t="str">
        <f t="shared" si="157"/>
        <v/>
      </c>
      <c r="AO1537" s="7" t="str">
        <f t="shared" si="160"/>
        <v/>
      </c>
      <c r="AP1537" s="10" t="str">
        <f t="shared" si="160"/>
        <v/>
      </c>
      <c r="AQ1537" s="310">
        <f>IF(ISNUMBER(SEARCH($T$30,AO1537)),MAX(AQ$5:AQ1536)+1,0)</f>
        <v>0</v>
      </c>
      <c r="AR1537" s="310">
        <f>IF(ISNUMBER(SEARCH($T$31,AO1537)),MAX(AR$5:AR1536)+1,0)</f>
        <v>0</v>
      </c>
      <c r="AS1537" s="128" t="str">
        <f t="shared" si="156"/>
        <v/>
      </c>
      <c r="AT1537" s="105" t="str">
        <f>IF(ISNUMBER($AS1537),INDEX($C$1:$AB$3985,$AS1537,AT$4),"")</f>
        <v/>
      </c>
      <c r="AU1537" s="128"/>
      <c r="AV1537" s="128" t="str">
        <f t="shared" si="158"/>
        <v/>
      </c>
      <c r="AW1537" s="105" t="str">
        <f>IF(ISNUMBER($AV1537),INDEX($C$1:$AB$3985,$AV1537,AW$4),"")</f>
        <v/>
      </c>
      <c r="AX1537" s="105" t="str">
        <f>IF(ISNUMBER($AV1537),INDEX($C$1:$AB$3985,$AV1537,AX$4),"")</f>
        <v/>
      </c>
      <c r="AY1537" s="128"/>
      <c r="AZ1537" s="128"/>
      <c r="BA1537" s="128" t="str">
        <f t="shared" si="159"/>
        <v/>
      </c>
      <c r="BB1537" s="105" t="str">
        <f>IF(ISNUMBER($BA1537),INDEX($C$1:$AB$3985,$BA1537,BB$4),"")</f>
        <v/>
      </c>
      <c r="BC1537" s="105"/>
    </row>
    <row r="1538" spans="1:55" x14ac:dyDescent="0.25">
      <c r="A1538" s="98"/>
      <c r="B1538" s="98"/>
      <c r="C1538" s="73"/>
      <c r="D1538" s="179"/>
      <c r="E1538" s="175"/>
      <c r="F1538" s="176"/>
      <c r="G1538" s="176"/>
      <c r="H1538" s="176"/>
      <c r="I1538" s="176"/>
      <c r="J1538" s="172"/>
      <c r="K1538" s="173"/>
      <c r="L1538" s="178"/>
      <c r="R1538" s="3"/>
      <c r="S1538" s="106"/>
      <c r="T1538" s="106"/>
      <c r="U1538" s="106"/>
      <c r="V1538" s="106"/>
      <c r="W1538" s="106"/>
      <c r="X1538" s="106"/>
      <c r="AB1538" s="188" t="str">
        <f t="shared" ref="AB1538:AB1601" si="161">_xlfn.CONCAT(C1538,D1538,E1538)</f>
        <v/>
      </c>
      <c r="AC1538" s="188" t="s">
        <v>1585</v>
      </c>
      <c r="AD1538" s="131"/>
      <c r="AE1538" s="131"/>
      <c r="AF1538" s="131"/>
      <c r="AG1538" s="131"/>
      <c r="AH1538" s="131"/>
      <c r="AI1538" s="131"/>
      <c r="AJ1538" s="128" t="str">
        <f t="shared" si="155"/>
        <v/>
      </c>
      <c r="AK1538" s="7" t="str">
        <f>IF(ISNUMBER($AJ1538),INDEX($C$1:$AB$3985,$AJ1538,AK$4),"")</f>
        <v/>
      </c>
      <c r="AL1538" s="7" t="str">
        <f>IF(ISNUMBER($AJ1538),INDEX($C$1:$AB$3985,$AJ1538,AL$4),"")</f>
        <v/>
      </c>
      <c r="AM1538" s="128"/>
      <c r="AN1538" s="128" t="str">
        <f t="shared" si="157"/>
        <v/>
      </c>
      <c r="AO1538" s="7" t="str">
        <f t="shared" si="160"/>
        <v/>
      </c>
      <c r="AP1538" s="10" t="str">
        <f t="shared" si="160"/>
        <v/>
      </c>
      <c r="AQ1538" s="310">
        <f>IF(ISNUMBER(SEARCH($T$30,AO1538)),MAX(AQ$5:AQ1537)+1,0)</f>
        <v>0</v>
      </c>
      <c r="AR1538" s="310">
        <f>IF(ISNUMBER(SEARCH($T$31,AO1538)),MAX(AR$5:AR1537)+1,0)</f>
        <v>0</v>
      </c>
      <c r="AS1538" s="128" t="str">
        <f t="shared" si="156"/>
        <v/>
      </c>
      <c r="AT1538" s="105" t="str">
        <f>IF(ISNUMBER($AS1538),INDEX($C$1:$AB$3985,$AS1538,AT$4),"")</f>
        <v/>
      </c>
      <c r="AU1538" s="128"/>
      <c r="AV1538" s="128" t="str">
        <f t="shared" si="158"/>
        <v/>
      </c>
      <c r="AW1538" s="105" t="str">
        <f>IF(ISNUMBER($AV1538),INDEX($C$1:$AB$3985,$AV1538,AW$4),"")</f>
        <v/>
      </c>
      <c r="AX1538" s="105" t="str">
        <f>IF(ISNUMBER($AV1538),INDEX($C$1:$AB$3985,$AV1538,AX$4),"")</f>
        <v/>
      </c>
      <c r="AY1538" s="128"/>
      <c r="AZ1538" s="128"/>
      <c r="BA1538" s="128" t="str">
        <f t="shared" si="159"/>
        <v/>
      </c>
      <c r="BB1538" s="105" t="str">
        <f>IF(ISNUMBER($BA1538),INDEX($C$1:$AB$3985,$BA1538,BB$4),"")</f>
        <v/>
      </c>
      <c r="BC1538" s="105"/>
    </row>
    <row r="1539" spans="1:55" x14ac:dyDescent="0.25">
      <c r="A1539" s="98"/>
      <c r="B1539" s="98"/>
      <c r="C1539" s="73"/>
      <c r="D1539" s="179"/>
      <c r="E1539" s="175"/>
      <c r="F1539" s="176"/>
      <c r="G1539" s="176"/>
      <c r="H1539" s="176"/>
      <c r="I1539" s="176"/>
      <c r="J1539" s="172"/>
      <c r="K1539" s="173"/>
      <c r="L1539" s="178"/>
      <c r="R1539" s="3"/>
      <c r="S1539" s="106"/>
      <c r="T1539" s="106"/>
      <c r="U1539" s="106"/>
      <c r="V1539" s="106"/>
      <c r="W1539" s="106"/>
      <c r="X1539" s="106"/>
      <c r="AB1539" s="188" t="str">
        <f t="shared" si="161"/>
        <v/>
      </c>
      <c r="AC1539" s="188" t="s">
        <v>1585</v>
      </c>
      <c r="AD1539" s="131"/>
      <c r="AE1539" s="131"/>
      <c r="AF1539" s="131"/>
      <c r="AG1539" s="131"/>
      <c r="AH1539" s="131"/>
      <c r="AI1539" s="131"/>
      <c r="AJ1539" s="128" t="str">
        <f t="shared" si="155"/>
        <v/>
      </c>
      <c r="AK1539" s="7" t="str">
        <f>IF(ISNUMBER($AJ1539),INDEX($C$1:$AB$3985,$AJ1539,AK$4),"")</f>
        <v/>
      </c>
      <c r="AL1539" s="7" t="str">
        <f>IF(ISNUMBER($AJ1539),INDEX($C$1:$AB$3985,$AJ1539,AL$4),"")</f>
        <v/>
      </c>
      <c r="AM1539" s="128"/>
      <c r="AN1539" s="128" t="str">
        <f t="shared" si="157"/>
        <v/>
      </c>
      <c r="AO1539" s="7" t="str">
        <f t="shared" si="160"/>
        <v/>
      </c>
      <c r="AP1539" s="10" t="str">
        <f t="shared" si="160"/>
        <v/>
      </c>
      <c r="AQ1539" s="310">
        <f>IF(ISNUMBER(SEARCH($T$30,AO1539)),MAX(AQ$5:AQ1538)+1,0)</f>
        <v>0</v>
      </c>
      <c r="AR1539" s="310">
        <f>IF(ISNUMBER(SEARCH($T$31,AO1539)),MAX(AR$5:AR1538)+1,0)</f>
        <v>0</v>
      </c>
      <c r="AS1539" s="128" t="str">
        <f t="shared" si="156"/>
        <v/>
      </c>
      <c r="AT1539" s="105" t="str">
        <f>IF(ISNUMBER($AS1539),INDEX($C$1:$AB$3985,$AS1539,AT$4),"")</f>
        <v/>
      </c>
      <c r="AU1539" s="128"/>
      <c r="AV1539" s="128" t="str">
        <f t="shared" si="158"/>
        <v/>
      </c>
      <c r="AW1539" s="105" t="str">
        <f>IF(ISNUMBER($AV1539),INDEX($C$1:$AB$3985,$AV1539,AW$4),"")</f>
        <v/>
      </c>
      <c r="AX1539" s="105" t="str">
        <f>IF(ISNUMBER($AV1539),INDEX($C$1:$AB$3985,$AV1539,AX$4),"")</f>
        <v/>
      </c>
      <c r="AY1539" s="128"/>
      <c r="AZ1539" s="128"/>
      <c r="BA1539" s="128" t="str">
        <f t="shared" si="159"/>
        <v/>
      </c>
      <c r="BB1539" s="105" t="str">
        <f>IF(ISNUMBER($BA1539),INDEX($C$1:$AB$3985,$BA1539,BB$4),"")</f>
        <v/>
      </c>
      <c r="BC1539" s="105"/>
    </row>
    <row r="1540" spans="1:55" x14ac:dyDescent="0.25">
      <c r="A1540" s="98"/>
      <c r="B1540" s="98"/>
      <c r="C1540" s="73"/>
      <c r="D1540" s="179"/>
      <c r="E1540" s="175"/>
      <c r="F1540" s="176"/>
      <c r="G1540" s="176"/>
      <c r="H1540" s="176"/>
      <c r="I1540" s="176"/>
      <c r="J1540" s="172"/>
      <c r="K1540" s="173"/>
      <c r="L1540" s="178"/>
      <c r="R1540" s="3"/>
      <c r="S1540" s="106"/>
      <c r="T1540" s="106"/>
      <c r="U1540" s="106"/>
      <c r="V1540" s="106"/>
      <c r="W1540" s="106"/>
      <c r="X1540" s="106"/>
      <c r="AB1540" s="188" t="str">
        <f t="shared" si="161"/>
        <v/>
      </c>
      <c r="AC1540" s="188" t="s">
        <v>1585</v>
      </c>
      <c r="AD1540" s="131"/>
      <c r="AE1540" s="131"/>
      <c r="AF1540" s="131"/>
      <c r="AG1540" s="131"/>
      <c r="AH1540" s="131"/>
      <c r="AI1540" s="131"/>
      <c r="AJ1540" s="128" t="str">
        <f t="shared" si="155"/>
        <v/>
      </c>
      <c r="AK1540" s="7" t="str">
        <f>IF(ISNUMBER($AJ1540),INDEX($C$1:$AB$3985,$AJ1540,AK$4),"")</f>
        <v/>
      </c>
      <c r="AL1540" s="7" t="str">
        <f>IF(ISNUMBER($AJ1540),INDEX($C$1:$AB$3985,$AJ1540,AL$4),"")</f>
        <v/>
      </c>
      <c r="AM1540" s="128"/>
      <c r="AN1540" s="128" t="str">
        <f t="shared" si="157"/>
        <v/>
      </c>
      <c r="AO1540" s="7" t="str">
        <f t="shared" si="160"/>
        <v/>
      </c>
      <c r="AP1540" s="10" t="str">
        <f t="shared" si="160"/>
        <v/>
      </c>
      <c r="AQ1540" s="310">
        <f>IF(ISNUMBER(SEARCH($T$30,AO1540)),MAX(AQ$5:AQ1539)+1,0)</f>
        <v>0</v>
      </c>
      <c r="AR1540" s="310">
        <f>IF(ISNUMBER(SEARCH($T$31,AO1540)),MAX(AR$5:AR1539)+1,0)</f>
        <v>0</v>
      </c>
      <c r="AS1540" s="128" t="str">
        <f t="shared" si="156"/>
        <v/>
      </c>
      <c r="AT1540" s="105" t="str">
        <f>IF(ISNUMBER($AS1540),INDEX($C$1:$AB$3985,$AS1540,AT$4),"")</f>
        <v/>
      </c>
      <c r="AU1540" s="128"/>
      <c r="AV1540" s="128" t="str">
        <f t="shared" si="158"/>
        <v/>
      </c>
      <c r="AW1540" s="105" t="str">
        <f>IF(ISNUMBER($AV1540),INDEX($C$1:$AB$3985,$AV1540,AW$4),"")</f>
        <v/>
      </c>
      <c r="AX1540" s="105" t="str">
        <f>IF(ISNUMBER($AV1540),INDEX($C$1:$AB$3985,$AV1540,AX$4),"")</f>
        <v/>
      </c>
      <c r="AY1540" s="128"/>
      <c r="AZ1540" s="128"/>
      <c r="BA1540" s="128" t="str">
        <f t="shared" si="159"/>
        <v/>
      </c>
      <c r="BB1540" s="105" t="str">
        <f>IF(ISNUMBER($BA1540),INDEX($C$1:$AB$3985,$BA1540,BB$4),"")</f>
        <v/>
      </c>
      <c r="BC1540" s="105"/>
    </row>
    <row r="1541" spans="1:55" x14ac:dyDescent="0.25">
      <c r="A1541" s="98"/>
      <c r="B1541" s="98"/>
      <c r="C1541" s="73"/>
      <c r="D1541" s="179"/>
      <c r="E1541" s="175"/>
      <c r="F1541" s="176"/>
      <c r="G1541" s="176"/>
      <c r="H1541" s="176"/>
      <c r="I1541" s="176"/>
      <c r="J1541" s="172"/>
      <c r="K1541" s="173"/>
      <c r="L1541" s="178"/>
      <c r="R1541" s="3"/>
      <c r="S1541" s="106"/>
      <c r="T1541" s="106"/>
      <c r="U1541" s="106"/>
      <c r="V1541" s="106"/>
      <c r="W1541" s="106"/>
      <c r="X1541" s="106"/>
      <c r="AB1541" s="188" t="str">
        <f t="shared" si="161"/>
        <v/>
      </c>
      <c r="AC1541" s="188" t="s">
        <v>1585</v>
      </c>
      <c r="AD1541" s="131"/>
      <c r="AE1541" s="131"/>
      <c r="AF1541" s="131"/>
      <c r="AG1541" s="131"/>
      <c r="AH1541" s="131"/>
      <c r="AI1541" s="131"/>
      <c r="AJ1541" s="128" t="str">
        <f t="shared" si="155"/>
        <v/>
      </c>
      <c r="AK1541" s="7" t="str">
        <f>IF(ISNUMBER($AJ1541),INDEX($C$1:$AB$3985,$AJ1541,AK$4),"")</f>
        <v/>
      </c>
      <c r="AL1541" s="7" t="str">
        <f>IF(ISNUMBER($AJ1541),INDEX($C$1:$AB$3985,$AJ1541,AL$4),"")</f>
        <v/>
      </c>
      <c r="AM1541" s="128"/>
      <c r="AN1541" s="128" t="str">
        <f t="shared" si="157"/>
        <v/>
      </c>
      <c r="AO1541" s="7" t="str">
        <f t="shared" si="160"/>
        <v/>
      </c>
      <c r="AP1541" s="10" t="str">
        <f t="shared" si="160"/>
        <v/>
      </c>
      <c r="AQ1541" s="310">
        <f>IF(ISNUMBER(SEARCH($T$30,AO1541)),MAX(AQ$5:AQ1540)+1,0)</f>
        <v>0</v>
      </c>
      <c r="AR1541" s="310">
        <f>IF(ISNUMBER(SEARCH($T$31,AO1541)),MAX(AR$5:AR1540)+1,0)</f>
        <v>0</v>
      </c>
      <c r="AS1541" s="128" t="str">
        <f t="shared" si="156"/>
        <v/>
      </c>
      <c r="AT1541" s="105" t="str">
        <f>IF(ISNUMBER($AS1541),INDEX($C$1:$AB$3985,$AS1541,AT$4),"")</f>
        <v/>
      </c>
      <c r="AU1541" s="128"/>
      <c r="AV1541" s="128" t="str">
        <f t="shared" si="158"/>
        <v/>
      </c>
      <c r="AW1541" s="105" t="str">
        <f>IF(ISNUMBER($AV1541),INDEX($C$1:$AB$3985,$AV1541,AW$4),"")</f>
        <v/>
      </c>
      <c r="AX1541" s="105" t="str">
        <f>IF(ISNUMBER($AV1541),INDEX($C$1:$AB$3985,$AV1541,AX$4),"")</f>
        <v/>
      </c>
      <c r="AY1541" s="128"/>
      <c r="AZ1541" s="128"/>
      <c r="BA1541" s="128" t="str">
        <f t="shared" si="159"/>
        <v/>
      </c>
      <c r="BB1541" s="105" t="str">
        <f>IF(ISNUMBER($BA1541),INDEX($C$1:$AB$3985,$BA1541,BB$4),"")</f>
        <v/>
      </c>
      <c r="BC1541" s="105"/>
    </row>
    <row r="1542" spans="1:55" x14ac:dyDescent="0.25">
      <c r="A1542" s="98"/>
      <c r="B1542" s="98"/>
      <c r="C1542" s="73"/>
      <c r="D1542" s="179"/>
      <c r="E1542" s="175"/>
      <c r="F1542" s="176"/>
      <c r="G1542" s="176"/>
      <c r="H1542" s="176"/>
      <c r="I1542" s="176"/>
      <c r="J1542" s="172"/>
      <c r="K1542" s="173"/>
      <c r="L1542" s="178"/>
      <c r="R1542" s="3"/>
      <c r="S1542" s="106"/>
      <c r="T1542" s="106"/>
      <c r="U1542" s="106"/>
      <c r="V1542" s="106"/>
      <c r="W1542" s="106"/>
      <c r="X1542" s="106"/>
      <c r="AB1542" s="188" t="str">
        <f t="shared" si="161"/>
        <v/>
      </c>
      <c r="AC1542" s="188" t="s">
        <v>1585</v>
      </c>
      <c r="AD1542" s="131"/>
      <c r="AE1542" s="131"/>
      <c r="AF1542" s="131"/>
      <c r="AG1542" s="131"/>
      <c r="AH1542" s="131"/>
      <c r="AI1542" s="131"/>
      <c r="AJ1542" s="128" t="str">
        <f t="shared" ref="AJ1542:AJ1605" si="162">IF(AJ1541="","",IF(AJ1541+1&lt;=$AH$6,AJ1541+1,""))</f>
        <v/>
      </c>
      <c r="AK1542" s="7" t="str">
        <f>IF(ISNUMBER($AJ1542),INDEX($C$1:$AB$3985,$AJ1542,AK$4),"")</f>
        <v/>
      </c>
      <c r="AL1542" s="7" t="str">
        <f>IF(ISNUMBER($AJ1542),INDEX($C$1:$AB$3985,$AJ1542,AL$4),"")</f>
        <v/>
      </c>
      <c r="AM1542" s="128"/>
      <c r="AN1542" s="128" t="str">
        <f t="shared" si="157"/>
        <v/>
      </c>
      <c r="AO1542" s="7" t="str">
        <f t="shared" si="160"/>
        <v/>
      </c>
      <c r="AP1542" s="10" t="str">
        <f t="shared" si="160"/>
        <v/>
      </c>
      <c r="AQ1542" s="310">
        <f>IF(ISNUMBER(SEARCH($T$30,AO1542)),MAX(AQ$5:AQ1541)+1,0)</f>
        <v>0</v>
      </c>
      <c r="AR1542" s="310">
        <f>IF(ISNUMBER(SEARCH($T$31,AO1542)),MAX(AR$5:AR1541)+1,0)</f>
        <v>0</v>
      </c>
      <c r="AS1542" s="128" t="str">
        <f t="shared" ref="AS1542:AS1605" si="163">IF(AS1541="","",IF(AS1541+1&lt;=$AH$8,AS1541+1,""))</f>
        <v/>
      </c>
      <c r="AT1542" s="105" t="str">
        <f>IF(ISNUMBER($AS1542),INDEX($C$1:$AB$3985,$AS1542,AT$4),"")</f>
        <v/>
      </c>
      <c r="AU1542" s="128"/>
      <c r="AV1542" s="128" t="str">
        <f t="shared" si="158"/>
        <v/>
      </c>
      <c r="AW1542" s="105" t="str">
        <f>IF(ISNUMBER($AV1542),INDEX($C$1:$AB$3985,$AV1542,AW$4),"")</f>
        <v/>
      </c>
      <c r="AX1542" s="105" t="str">
        <f>IF(ISNUMBER($AV1542),INDEX($C$1:$AB$3985,$AV1542,AX$4),"")</f>
        <v/>
      </c>
      <c r="AY1542" s="128"/>
      <c r="AZ1542" s="128"/>
      <c r="BA1542" s="128" t="str">
        <f t="shared" si="159"/>
        <v/>
      </c>
      <c r="BB1542" s="105" t="str">
        <f>IF(ISNUMBER($BA1542),INDEX($C$1:$AB$3985,$BA1542,BB$4),"")</f>
        <v/>
      </c>
      <c r="BC1542" s="105"/>
    </row>
    <row r="1543" spans="1:55" x14ac:dyDescent="0.25">
      <c r="A1543" s="98"/>
      <c r="B1543" s="98"/>
      <c r="C1543" s="73"/>
      <c r="D1543" s="179"/>
      <c r="E1543" s="175"/>
      <c r="F1543" s="176"/>
      <c r="G1543" s="176"/>
      <c r="H1543" s="176"/>
      <c r="I1543" s="176"/>
      <c r="J1543" s="172"/>
      <c r="K1543" s="173"/>
      <c r="L1543" s="178"/>
      <c r="R1543" s="3"/>
      <c r="S1543" s="106"/>
      <c r="T1543" s="106"/>
      <c r="U1543" s="106"/>
      <c r="V1543" s="106"/>
      <c r="W1543" s="106"/>
      <c r="X1543" s="106"/>
      <c r="AB1543" s="188" t="str">
        <f t="shared" si="161"/>
        <v/>
      </c>
      <c r="AC1543" s="188" t="s">
        <v>1585</v>
      </c>
      <c r="AD1543" s="131"/>
      <c r="AE1543" s="131"/>
      <c r="AF1543" s="131"/>
      <c r="AG1543" s="131"/>
      <c r="AH1543" s="131"/>
      <c r="AI1543" s="131"/>
      <c r="AJ1543" s="128" t="str">
        <f t="shared" si="162"/>
        <v/>
      </c>
      <c r="AK1543" s="7" t="str">
        <f>IF(ISNUMBER($AJ1543),INDEX($C$1:$AB$3985,$AJ1543,AK$4),"")</f>
        <v/>
      </c>
      <c r="AL1543" s="7" t="str">
        <f>IF(ISNUMBER($AJ1543),INDEX($C$1:$AB$3985,$AJ1543,AL$4),"")</f>
        <v/>
      </c>
      <c r="AM1543" s="128"/>
      <c r="AN1543" s="128" t="str">
        <f t="shared" ref="AN1543:AN1606" si="164">IF(AN1542="","",IF(AN1542+1&lt;=$AH$7,AN1542+1,""))</f>
        <v/>
      </c>
      <c r="AO1543" s="7" t="str">
        <f t="shared" si="160"/>
        <v/>
      </c>
      <c r="AP1543" s="10" t="str">
        <f t="shared" si="160"/>
        <v/>
      </c>
      <c r="AQ1543" s="310">
        <f>IF(ISNUMBER(SEARCH($T$30,AO1543)),MAX(AQ$5:AQ1542)+1,0)</f>
        <v>0</v>
      </c>
      <c r="AR1543" s="310">
        <f>IF(ISNUMBER(SEARCH($T$31,AO1543)),MAX(AR$5:AR1542)+1,0)</f>
        <v>0</v>
      </c>
      <c r="AS1543" s="128" t="str">
        <f t="shared" si="163"/>
        <v/>
      </c>
      <c r="AT1543" s="105" t="str">
        <f>IF(ISNUMBER($AS1543),INDEX($C$1:$AB$3985,$AS1543,AT$4),"")</f>
        <v/>
      </c>
      <c r="AU1543" s="128"/>
      <c r="AV1543" s="128" t="str">
        <f t="shared" ref="AV1543:AV1606" si="165">IF(AV1542="","",IF(AV1542+1&lt;=$AH$9,AV1542+1,""))</f>
        <v/>
      </c>
      <c r="AW1543" s="105" t="str">
        <f>IF(ISNUMBER($AV1543),INDEX($C$1:$AB$3985,$AV1543,AW$4),"")</f>
        <v/>
      </c>
      <c r="AX1543" s="105" t="str">
        <f>IF(ISNUMBER($AV1543),INDEX($C$1:$AB$3985,$AV1543,AX$4),"")</f>
        <v/>
      </c>
      <c r="AY1543" s="128"/>
      <c r="AZ1543" s="128"/>
      <c r="BA1543" s="128" t="str">
        <f t="shared" ref="BA1543:BA1606" si="166">IF(BA1542="","",IF(BA1542+1&lt;=$AH$10,BA1542+1,""))</f>
        <v/>
      </c>
      <c r="BB1543" s="105" t="str">
        <f>IF(ISNUMBER($BA1543),INDEX($C$1:$AB$3985,$BA1543,BB$4),"")</f>
        <v/>
      </c>
      <c r="BC1543" s="105"/>
    </row>
    <row r="1544" spans="1:55" x14ac:dyDescent="0.25">
      <c r="A1544" s="98"/>
      <c r="B1544" s="98"/>
      <c r="C1544" s="73"/>
      <c r="D1544" s="179"/>
      <c r="E1544" s="175"/>
      <c r="F1544" s="176"/>
      <c r="G1544" s="176"/>
      <c r="H1544" s="176"/>
      <c r="I1544" s="176"/>
      <c r="J1544" s="172"/>
      <c r="K1544" s="173"/>
      <c r="L1544" s="178"/>
      <c r="R1544" s="3"/>
      <c r="S1544" s="106"/>
      <c r="T1544" s="106"/>
      <c r="U1544" s="106"/>
      <c r="V1544" s="106"/>
      <c r="W1544" s="106"/>
      <c r="X1544" s="106"/>
      <c r="AB1544" s="188" t="str">
        <f t="shared" si="161"/>
        <v/>
      </c>
      <c r="AC1544" s="188" t="s">
        <v>1585</v>
      </c>
      <c r="AD1544" s="131"/>
      <c r="AE1544" s="131"/>
      <c r="AF1544" s="131"/>
      <c r="AG1544" s="131"/>
      <c r="AH1544" s="131"/>
      <c r="AI1544" s="131"/>
      <c r="AJ1544" s="128" t="str">
        <f t="shared" si="162"/>
        <v/>
      </c>
      <c r="AK1544" s="7" t="str">
        <f>IF(ISNUMBER($AJ1544),INDEX($C$1:$AB$3985,$AJ1544,AK$4),"")</f>
        <v/>
      </c>
      <c r="AL1544" s="7" t="str">
        <f>IF(ISNUMBER($AJ1544),INDEX($C$1:$AB$3985,$AJ1544,AL$4),"")</f>
        <v/>
      </c>
      <c r="AM1544" s="128"/>
      <c r="AN1544" s="128" t="str">
        <f t="shared" si="164"/>
        <v/>
      </c>
      <c r="AO1544" s="7" t="str">
        <f t="shared" si="160"/>
        <v/>
      </c>
      <c r="AP1544" s="10" t="str">
        <f t="shared" si="160"/>
        <v/>
      </c>
      <c r="AQ1544" s="310">
        <f>IF(ISNUMBER(SEARCH($T$30,AO1544)),MAX(AQ$5:AQ1543)+1,0)</f>
        <v>0</v>
      </c>
      <c r="AR1544" s="310">
        <f>IF(ISNUMBER(SEARCH($T$31,AO1544)),MAX(AR$5:AR1543)+1,0)</f>
        <v>0</v>
      </c>
      <c r="AS1544" s="128" t="str">
        <f t="shared" si="163"/>
        <v/>
      </c>
      <c r="AT1544" s="105" t="str">
        <f>IF(ISNUMBER($AS1544),INDEX($C$1:$AB$3985,$AS1544,AT$4),"")</f>
        <v/>
      </c>
      <c r="AU1544" s="128"/>
      <c r="AV1544" s="128" t="str">
        <f t="shared" si="165"/>
        <v/>
      </c>
      <c r="AW1544" s="105" t="str">
        <f>IF(ISNUMBER($AV1544),INDEX($C$1:$AB$3985,$AV1544,AW$4),"")</f>
        <v/>
      </c>
      <c r="AX1544" s="105" t="str">
        <f>IF(ISNUMBER($AV1544),INDEX($C$1:$AB$3985,$AV1544,AX$4),"")</f>
        <v/>
      </c>
      <c r="AY1544" s="128"/>
      <c r="AZ1544" s="128"/>
      <c r="BA1544" s="128" t="str">
        <f t="shared" si="166"/>
        <v/>
      </c>
      <c r="BB1544" s="105" t="str">
        <f>IF(ISNUMBER($BA1544),INDEX($C$1:$AB$3985,$BA1544,BB$4),"")</f>
        <v/>
      </c>
      <c r="BC1544" s="105"/>
    </row>
    <row r="1545" spans="1:55" x14ac:dyDescent="0.25">
      <c r="A1545" s="98"/>
      <c r="B1545" s="98"/>
      <c r="C1545" s="73"/>
      <c r="D1545" s="179"/>
      <c r="E1545" s="175"/>
      <c r="F1545" s="176"/>
      <c r="G1545" s="176"/>
      <c r="H1545" s="176"/>
      <c r="I1545" s="176"/>
      <c r="J1545" s="172"/>
      <c r="K1545" s="173"/>
      <c r="L1545" s="178"/>
      <c r="R1545" s="3"/>
      <c r="S1545" s="106"/>
      <c r="T1545" s="106"/>
      <c r="U1545" s="106"/>
      <c r="V1545" s="106"/>
      <c r="W1545" s="106"/>
      <c r="X1545" s="106"/>
      <c r="AB1545" s="188" t="str">
        <f t="shared" si="161"/>
        <v/>
      </c>
      <c r="AC1545" s="188" t="s">
        <v>1585</v>
      </c>
      <c r="AD1545" s="131"/>
      <c r="AE1545" s="131"/>
      <c r="AF1545" s="131"/>
      <c r="AG1545" s="131"/>
      <c r="AH1545" s="131"/>
      <c r="AI1545" s="131"/>
      <c r="AJ1545" s="128" t="str">
        <f t="shared" si="162"/>
        <v/>
      </c>
      <c r="AK1545" s="7" t="str">
        <f>IF(ISNUMBER($AJ1545),INDEX($C$1:$AB$3985,$AJ1545,AK$4),"")</f>
        <v/>
      </c>
      <c r="AL1545" s="7" t="str">
        <f>IF(ISNUMBER($AJ1545),INDEX($C$1:$AB$3985,$AJ1545,AL$4),"")</f>
        <v/>
      </c>
      <c r="AM1545" s="128"/>
      <c r="AN1545" s="128" t="str">
        <f t="shared" si="164"/>
        <v/>
      </c>
      <c r="AO1545" s="7" t="str">
        <f t="shared" si="160"/>
        <v/>
      </c>
      <c r="AP1545" s="10" t="str">
        <f t="shared" si="160"/>
        <v/>
      </c>
      <c r="AQ1545" s="310">
        <f>IF(ISNUMBER(SEARCH($T$30,AO1545)),MAX(AQ$5:AQ1544)+1,0)</f>
        <v>0</v>
      </c>
      <c r="AR1545" s="310">
        <f>IF(ISNUMBER(SEARCH($T$31,AO1545)),MAX(AR$5:AR1544)+1,0)</f>
        <v>0</v>
      </c>
      <c r="AS1545" s="128" t="str">
        <f t="shared" si="163"/>
        <v/>
      </c>
      <c r="AT1545" s="105" t="str">
        <f>IF(ISNUMBER($AS1545),INDEX($C$1:$AB$3985,$AS1545,AT$4),"")</f>
        <v/>
      </c>
      <c r="AU1545" s="128"/>
      <c r="AV1545" s="128" t="str">
        <f t="shared" si="165"/>
        <v/>
      </c>
      <c r="AW1545" s="105" t="str">
        <f>IF(ISNUMBER($AV1545),INDEX($C$1:$AB$3985,$AV1545,AW$4),"")</f>
        <v/>
      </c>
      <c r="AX1545" s="105" t="str">
        <f>IF(ISNUMBER($AV1545),INDEX($C$1:$AB$3985,$AV1545,AX$4),"")</f>
        <v/>
      </c>
      <c r="AY1545" s="128"/>
      <c r="AZ1545" s="128"/>
      <c r="BA1545" s="128" t="str">
        <f t="shared" si="166"/>
        <v/>
      </c>
      <c r="BB1545" s="105" t="str">
        <f>IF(ISNUMBER($BA1545),INDEX($C$1:$AB$3985,$BA1545,BB$4),"")</f>
        <v/>
      </c>
      <c r="BC1545" s="105"/>
    </row>
    <row r="1546" spans="1:55" x14ac:dyDescent="0.25">
      <c r="A1546" s="98"/>
      <c r="B1546" s="98"/>
      <c r="C1546" s="73"/>
      <c r="D1546" s="179"/>
      <c r="E1546" s="175"/>
      <c r="F1546" s="175"/>
      <c r="G1546" s="176"/>
      <c r="H1546" s="176"/>
      <c r="I1546" s="176"/>
      <c r="J1546" s="172"/>
      <c r="K1546" s="173"/>
      <c r="L1546" s="178"/>
      <c r="M1546" s="36"/>
      <c r="N1546" s="36"/>
      <c r="O1546" s="36"/>
      <c r="P1546" s="36"/>
      <c r="Q1546" s="36"/>
      <c r="R1546" s="3"/>
      <c r="S1546" s="106"/>
      <c r="T1546" s="106"/>
      <c r="U1546" s="106"/>
      <c r="V1546" s="106"/>
      <c r="W1546" s="106"/>
      <c r="X1546" s="106"/>
      <c r="Y1546" s="36"/>
      <c r="Z1546" s="36"/>
      <c r="AA1546" s="36"/>
      <c r="AB1546" s="188" t="str">
        <f t="shared" si="161"/>
        <v/>
      </c>
      <c r="AC1546" s="188" t="s">
        <v>1585</v>
      </c>
      <c r="AD1546" s="131"/>
      <c r="AE1546" s="131"/>
      <c r="AF1546" s="131"/>
      <c r="AG1546" s="131"/>
      <c r="AH1546" s="131"/>
      <c r="AI1546" s="131"/>
      <c r="AJ1546" s="128" t="str">
        <f t="shared" si="162"/>
        <v/>
      </c>
      <c r="AK1546" s="7" t="str">
        <f>IF(ISNUMBER($AJ1546),INDEX($C$1:$AB$3985,$AJ1546,AK$4),"")</f>
        <v/>
      </c>
      <c r="AL1546" s="7" t="str">
        <f>IF(ISNUMBER($AJ1546),INDEX($C$1:$AB$3985,$AJ1546,AL$4),"")</f>
        <v/>
      </c>
      <c r="AM1546" s="128"/>
      <c r="AN1546" s="128" t="str">
        <f t="shared" si="164"/>
        <v/>
      </c>
      <c r="AO1546" s="7" t="str">
        <f t="shared" si="160"/>
        <v/>
      </c>
      <c r="AP1546" s="10" t="str">
        <f t="shared" si="160"/>
        <v/>
      </c>
      <c r="AQ1546" s="310">
        <f>IF(ISNUMBER(SEARCH($T$30,AO1546)),MAX(AQ$5:AQ1545)+1,0)</f>
        <v>0</v>
      </c>
      <c r="AR1546" s="310">
        <f>IF(ISNUMBER(SEARCH($T$31,AO1546)),MAX(AR$5:AR1545)+1,0)</f>
        <v>0</v>
      </c>
      <c r="AS1546" s="128" t="str">
        <f t="shared" si="163"/>
        <v/>
      </c>
      <c r="AT1546" s="105" t="str">
        <f>IF(ISNUMBER($AS1546),INDEX($C$1:$AB$3985,$AS1546,AT$4),"")</f>
        <v/>
      </c>
      <c r="AU1546" s="128"/>
      <c r="AV1546" s="128" t="str">
        <f t="shared" si="165"/>
        <v/>
      </c>
      <c r="AW1546" s="105" t="str">
        <f>IF(ISNUMBER($AV1546),INDEX($C$1:$AB$3985,$AV1546,AW$4),"")</f>
        <v/>
      </c>
      <c r="AX1546" s="105" t="str">
        <f>IF(ISNUMBER($AV1546),INDEX($C$1:$AB$3985,$AV1546,AX$4),"")</f>
        <v/>
      </c>
      <c r="AY1546" s="128"/>
      <c r="AZ1546" s="128"/>
      <c r="BA1546" s="128" t="str">
        <f t="shared" si="166"/>
        <v/>
      </c>
      <c r="BB1546" s="105" t="str">
        <f>IF(ISNUMBER($BA1546),INDEX($C$1:$AB$3985,$BA1546,BB$4),"")</f>
        <v/>
      </c>
      <c r="BC1546" s="105"/>
    </row>
    <row r="1547" spans="1:55" x14ac:dyDescent="0.25">
      <c r="A1547" s="98"/>
      <c r="B1547" s="98"/>
      <c r="C1547" s="73"/>
      <c r="D1547" s="179"/>
      <c r="E1547" s="175"/>
      <c r="F1547" s="175"/>
      <c r="G1547" s="176"/>
      <c r="H1547" s="176"/>
      <c r="I1547" s="176"/>
      <c r="J1547" s="172"/>
      <c r="K1547" s="173"/>
      <c r="L1547" s="178"/>
      <c r="M1547" s="36"/>
      <c r="N1547" s="36"/>
      <c r="O1547" s="36"/>
      <c r="P1547" s="36"/>
      <c r="Q1547" s="36"/>
      <c r="R1547" s="3"/>
      <c r="S1547" s="106"/>
      <c r="T1547" s="106"/>
      <c r="U1547" s="106"/>
      <c r="V1547" s="106"/>
      <c r="W1547" s="106"/>
      <c r="X1547" s="106"/>
      <c r="Y1547" s="36"/>
      <c r="Z1547" s="36"/>
      <c r="AA1547" s="36"/>
      <c r="AB1547" s="188" t="str">
        <f t="shared" si="161"/>
        <v/>
      </c>
      <c r="AC1547" s="188" t="s">
        <v>1585</v>
      </c>
      <c r="AD1547" s="131"/>
      <c r="AE1547" s="131"/>
      <c r="AF1547" s="131"/>
      <c r="AG1547" s="131"/>
      <c r="AH1547" s="131"/>
      <c r="AI1547" s="131"/>
      <c r="AJ1547" s="128" t="str">
        <f t="shared" si="162"/>
        <v/>
      </c>
      <c r="AK1547" s="7" t="str">
        <f>IF(ISNUMBER($AJ1547),INDEX($C$1:$AB$3985,$AJ1547,AK$4),"")</f>
        <v/>
      </c>
      <c r="AL1547" s="7" t="str">
        <f>IF(ISNUMBER($AJ1547),INDEX($C$1:$AB$3985,$AJ1547,AL$4),"")</f>
        <v/>
      </c>
      <c r="AM1547" s="128"/>
      <c r="AN1547" s="128" t="str">
        <f t="shared" si="164"/>
        <v/>
      </c>
      <c r="AO1547" s="7" t="str">
        <f t="shared" si="160"/>
        <v/>
      </c>
      <c r="AP1547" s="10" t="str">
        <f t="shared" si="160"/>
        <v/>
      </c>
      <c r="AQ1547" s="310">
        <f>IF(ISNUMBER(SEARCH($T$30,AO1547)),MAX(AQ$5:AQ1546)+1,0)</f>
        <v>0</v>
      </c>
      <c r="AR1547" s="310">
        <f>IF(ISNUMBER(SEARCH($T$31,AO1547)),MAX(AR$5:AR1546)+1,0)</f>
        <v>0</v>
      </c>
      <c r="AS1547" s="128" t="str">
        <f t="shared" si="163"/>
        <v/>
      </c>
      <c r="AT1547" s="105" t="str">
        <f>IF(ISNUMBER($AS1547),INDEX($C$1:$AB$3985,$AS1547,AT$4),"")</f>
        <v/>
      </c>
      <c r="AU1547" s="128"/>
      <c r="AV1547" s="128" t="str">
        <f t="shared" si="165"/>
        <v/>
      </c>
      <c r="AW1547" s="105" t="str">
        <f>IF(ISNUMBER($AV1547),INDEX($C$1:$AB$3985,$AV1547,AW$4),"")</f>
        <v/>
      </c>
      <c r="AX1547" s="105" t="str">
        <f>IF(ISNUMBER($AV1547),INDEX($C$1:$AB$3985,$AV1547,AX$4),"")</f>
        <v/>
      </c>
      <c r="AY1547" s="128"/>
      <c r="AZ1547" s="128"/>
      <c r="BA1547" s="128" t="str">
        <f t="shared" si="166"/>
        <v/>
      </c>
      <c r="BB1547" s="105" t="str">
        <f>IF(ISNUMBER($BA1547),INDEX($C$1:$AB$3985,$BA1547,BB$4),"")</f>
        <v/>
      </c>
      <c r="BC1547" s="105"/>
    </row>
    <row r="1548" spans="1:55" x14ac:dyDescent="0.25">
      <c r="A1548" s="98"/>
      <c r="B1548" s="98"/>
      <c r="C1548" s="73"/>
      <c r="D1548" s="179"/>
      <c r="E1548" s="175"/>
      <c r="F1548" s="175"/>
      <c r="G1548" s="176"/>
      <c r="H1548" s="176"/>
      <c r="I1548" s="176"/>
      <c r="J1548" s="172"/>
      <c r="K1548" s="173"/>
      <c r="L1548" s="178"/>
      <c r="M1548" s="36"/>
      <c r="N1548" s="36"/>
      <c r="O1548" s="36"/>
      <c r="P1548" s="36"/>
      <c r="Q1548" s="36"/>
      <c r="R1548" s="3"/>
      <c r="S1548" s="106"/>
      <c r="T1548" s="106"/>
      <c r="U1548" s="106"/>
      <c r="V1548" s="106"/>
      <c r="W1548" s="106"/>
      <c r="X1548" s="106"/>
      <c r="Y1548" s="36"/>
      <c r="Z1548" s="36"/>
      <c r="AA1548" s="36"/>
      <c r="AB1548" s="188" t="str">
        <f t="shared" si="161"/>
        <v/>
      </c>
      <c r="AC1548" s="188" t="s">
        <v>1585</v>
      </c>
      <c r="AD1548" s="131"/>
      <c r="AE1548" s="131"/>
      <c r="AF1548" s="131"/>
      <c r="AG1548" s="131"/>
      <c r="AH1548" s="131"/>
      <c r="AI1548" s="131"/>
      <c r="AJ1548" s="128" t="str">
        <f t="shared" si="162"/>
        <v/>
      </c>
      <c r="AK1548" s="7" t="str">
        <f>IF(ISNUMBER($AJ1548),INDEX($C$1:$AB$3985,$AJ1548,AK$4),"")</f>
        <v/>
      </c>
      <c r="AL1548" s="7" t="str">
        <f>IF(ISNUMBER($AJ1548),INDEX($C$1:$AB$3985,$AJ1548,AL$4),"")</f>
        <v/>
      </c>
      <c r="AM1548" s="128"/>
      <c r="AN1548" s="128" t="str">
        <f t="shared" si="164"/>
        <v/>
      </c>
      <c r="AO1548" s="7" t="str">
        <f t="shared" si="160"/>
        <v/>
      </c>
      <c r="AP1548" s="10" t="str">
        <f t="shared" si="160"/>
        <v/>
      </c>
      <c r="AQ1548" s="310">
        <f>IF(ISNUMBER(SEARCH($T$30,AO1548)),MAX(AQ$5:AQ1547)+1,0)</f>
        <v>0</v>
      </c>
      <c r="AR1548" s="310">
        <f>IF(ISNUMBER(SEARCH($T$31,AO1548)),MAX(AR$5:AR1547)+1,0)</f>
        <v>0</v>
      </c>
      <c r="AS1548" s="128" t="str">
        <f t="shared" si="163"/>
        <v/>
      </c>
      <c r="AT1548" s="105" t="str">
        <f>IF(ISNUMBER($AS1548),INDEX($C$1:$AB$3985,$AS1548,AT$4),"")</f>
        <v/>
      </c>
      <c r="AU1548" s="128"/>
      <c r="AV1548" s="128" t="str">
        <f t="shared" si="165"/>
        <v/>
      </c>
      <c r="AW1548" s="105" t="str">
        <f>IF(ISNUMBER($AV1548),INDEX($C$1:$AB$3985,$AV1548,AW$4),"")</f>
        <v/>
      </c>
      <c r="AX1548" s="105" t="str">
        <f>IF(ISNUMBER($AV1548),INDEX($C$1:$AB$3985,$AV1548,AX$4),"")</f>
        <v/>
      </c>
      <c r="AY1548" s="128"/>
      <c r="AZ1548" s="128"/>
      <c r="BA1548" s="128" t="str">
        <f t="shared" si="166"/>
        <v/>
      </c>
      <c r="BB1548" s="105" t="str">
        <f>IF(ISNUMBER($BA1548),INDEX($C$1:$AB$3985,$BA1548,BB$4),"")</f>
        <v/>
      </c>
      <c r="BC1548" s="105"/>
    </row>
    <row r="1549" spans="1:55" x14ac:dyDescent="0.25">
      <c r="A1549" s="98"/>
      <c r="B1549" s="98"/>
      <c r="C1549" s="73"/>
      <c r="D1549" s="179"/>
      <c r="E1549" s="175"/>
      <c r="F1549" s="175"/>
      <c r="G1549" s="176"/>
      <c r="H1549" s="176"/>
      <c r="I1549" s="176"/>
      <c r="J1549" s="172"/>
      <c r="K1549" s="173"/>
      <c r="L1549" s="178"/>
      <c r="M1549" s="36"/>
      <c r="N1549" s="36"/>
      <c r="O1549" s="36"/>
      <c r="P1549" s="36"/>
      <c r="Q1549" s="36"/>
      <c r="R1549" s="3"/>
      <c r="S1549" s="106"/>
      <c r="T1549" s="106"/>
      <c r="U1549" s="106"/>
      <c r="V1549" s="106"/>
      <c r="W1549" s="106"/>
      <c r="X1549" s="106"/>
      <c r="Y1549" s="36"/>
      <c r="Z1549" s="36"/>
      <c r="AA1549" s="36"/>
      <c r="AB1549" s="188" t="str">
        <f t="shared" si="161"/>
        <v/>
      </c>
      <c r="AC1549" s="188" t="s">
        <v>1585</v>
      </c>
      <c r="AD1549" s="131"/>
      <c r="AE1549" s="131"/>
      <c r="AF1549" s="131"/>
      <c r="AG1549" s="131"/>
      <c r="AH1549" s="131"/>
      <c r="AI1549" s="131"/>
      <c r="AJ1549" s="128" t="str">
        <f t="shared" si="162"/>
        <v/>
      </c>
      <c r="AK1549" s="7" t="str">
        <f>IF(ISNUMBER($AJ1549),INDEX($C$1:$AB$3985,$AJ1549,AK$4),"")</f>
        <v/>
      </c>
      <c r="AL1549" s="7" t="str">
        <f>IF(ISNUMBER($AJ1549),INDEX($C$1:$AB$3985,$AJ1549,AL$4),"")</f>
        <v/>
      </c>
      <c r="AM1549" s="128"/>
      <c r="AN1549" s="128" t="str">
        <f t="shared" si="164"/>
        <v/>
      </c>
      <c r="AO1549" s="7" t="str">
        <f t="shared" si="160"/>
        <v/>
      </c>
      <c r="AP1549" s="10" t="str">
        <f t="shared" si="160"/>
        <v/>
      </c>
      <c r="AQ1549" s="310">
        <f>IF(ISNUMBER(SEARCH($T$30,AO1549)),MAX(AQ$5:AQ1548)+1,0)</f>
        <v>0</v>
      </c>
      <c r="AR1549" s="310">
        <f>IF(ISNUMBER(SEARCH($T$31,AO1549)),MAX(AR$5:AR1548)+1,0)</f>
        <v>0</v>
      </c>
      <c r="AS1549" s="128" t="str">
        <f t="shared" si="163"/>
        <v/>
      </c>
      <c r="AT1549" s="105" t="str">
        <f>IF(ISNUMBER($AS1549),INDEX($C$1:$AB$3985,$AS1549,AT$4),"")</f>
        <v/>
      </c>
      <c r="AU1549" s="128"/>
      <c r="AV1549" s="128" t="str">
        <f t="shared" si="165"/>
        <v/>
      </c>
      <c r="AW1549" s="105" t="str">
        <f>IF(ISNUMBER($AV1549),INDEX($C$1:$AB$3985,$AV1549,AW$4),"")</f>
        <v/>
      </c>
      <c r="AX1549" s="105" t="str">
        <f>IF(ISNUMBER($AV1549),INDEX($C$1:$AB$3985,$AV1549,AX$4),"")</f>
        <v/>
      </c>
      <c r="AY1549" s="128"/>
      <c r="AZ1549" s="128"/>
      <c r="BA1549" s="128" t="str">
        <f t="shared" si="166"/>
        <v/>
      </c>
      <c r="BB1549" s="105" t="str">
        <f>IF(ISNUMBER($BA1549),INDEX($C$1:$AB$3985,$BA1549,BB$4),"")</f>
        <v/>
      </c>
      <c r="BC1549" s="105"/>
    </row>
    <row r="1550" spans="1:55" x14ac:dyDescent="0.25">
      <c r="A1550" s="98"/>
      <c r="B1550" s="98"/>
      <c r="C1550" s="73"/>
      <c r="D1550" s="179"/>
      <c r="E1550" s="175"/>
      <c r="F1550" s="175"/>
      <c r="G1550" s="176"/>
      <c r="H1550" s="176"/>
      <c r="I1550" s="176"/>
      <c r="J1550" s="172"/>
      <c r="K1550" s="173"/>
      <c r="L1550" s="178"/>
      <c r="M1550" s="36"/>
      <c r="N1550" s="36"/>
      <c r="O1550" s="36"/>
      <c r="P1550" s="36"/>
      <c r="Q1550" s="36"/>
      <c r="R1550" s="3"/>
      <c r="S1550" s="106"/>
      <c r="T1550" s="106"/>
      <c r="U1550" s="106"/>
      <c r="V1550" s="106"/>
      <c r="W1550" s="106"/>
      <c r="X1550" s="106"/>
      <c r="Y1550" s="36"/>
      <c r="Z1550" s="36"/>
      <c r="AA1550" s="36"/>
      <c r="AB1550" s="188" t="str">
        <f t="shared" si="161"/>
        <v/>
      </c>
      <c r="AC1550" s="188" t="s">
        <v>1585</v>
      </c>
      <c r="AD1550" s="131"/>
      <c r="AE1550" s="131"/>
      <c r="AF1550" s="131"/>
      <c r="AG1550" s="131"/>
      <c r="AH1550" s="131"/>
      <c r="AI1550" s="131"/>
      <c r="AJ1550" s="128" t="str">
        <f t="shared" si="162"/>
        <v/>
      </c>
      <c r="AK1550" s="7" t="str">
        <f>IF(ISNUMBER($AJ1550),INDEX($C$1:$AB$3985,$AJ1550,AK$4),"")</f>
        <v/>
      </c>
      <c r="AL1550" s="7" t="str">
        <f>IF(ISNUMBER($AJ1550),INDEX($C$1:$AB$3985,$AJ1550,AL$4),"")</f>
        <v/>
      </c>
      <c r="AM1550" s="128"/>
      <c r="AN1550" s="128" t="str">
        <f t="shared" si="164"/>
        <v/>
      </c>
      <c r="AO1550" s="7" t="str">
        <f t="shared" si="160"/>
        <v/>
      </c>
      <c r="AP1550" s="10" t="str">
        <f t="shared" si="160"/>
        <v/>
      </c>
      <c r="AQ1550" s="310">
        <f>IF(ISNUMBER(SEARCH($T$30,AO1550)),MAX(AQ$5:AQ1549)+1,0)</f>
        <v>0</v>
      </c>
      <c r="AR1550" s="310">
        <f>IF(ISNUMBER(SEARCH($T$31,AO1550)),MAX(AR$5:AR1549)+1,0)</f>
        <v>0</v>
      </c>
      <c r="AS1550" s="128" t="str">
        <f t="shared" si="163"/>
        <v/>
      </c>
      <c r="AT1550" s="105" t="str">
        <f>IF(ISNUMBER($AS1550),INDEX($C$1:$AB$3985,$AS1550,AT$4),"")</f>
        <v/>
      </c>
      <c r="AU1550" s="128"/>
      <c r="AV1550" s="128" t="str">
        <f t="shared" si="165"/>
        <v/>
      </c>
      <c r="AW1550" s="105" t="str">
        <f>IF(ISNUMBER($AV1550),INDEX($C$1:$AB$3985,$AV1550,AW$4),"")</f>
        <v/>
      </c>
      <c r="AX1550" s="105" t="str">
        <f>IF(ISNUMBER($AV1550),INDEX($C$1:$AB$3985,$AV1550,AX$4),"")</f>
        <v/>
      </c>
      <c r="AY1550" s="128"/>
      <c r="AZ1550" s="128"/>
      <c r="BA1550" s="128" t="str">
        <f t="shared" si="166"/>
        <v/>
      </c>
      <c r="BB1550" s="105" t="str">
        <f>IF(ISNUMBER($BA1550),INDEX($C$1:$AB$3985,$BA1550,BB$4),"")</f>
        <v/>
      </c>
      <c r="BC1550" s="105"/>
    </row>
    <row r="1551" spans="1:55" x14ac:dyDescent="0.25">
      <c r="A1551" s="98"/>
      <c r="B1551" s="98"/>
      <c r="C1551" s="73"/>
      <c r="D1551" s="179"/>
      <c r="E1551" s="175"/>
      <c r="F1551" s="175"/>
      <c r="G1551" s="176"/>
      <c r="H1551" s="176"/>
      <c r="I1551" s="176"/>
      <c r="J1551" s="172"/>
      <c r="K1551" s="173"/>
      <c r="L1551" s="178"/>
      <c r="M1551" s="36"/>
      <c r="N1551" s="36"/>
      <c r="O1551" s="36"/>
      <c r="P1551" s="36"/>
      <c r="Q1551" s="36"/>
      <c r="R1551" s="3"/>
      <c r="S1551" s="106"/>
      <c r="T1551" s="106"/>
      <c r="U1551" s="106"/>
      <c r="V1551" s="106"/>
      <c r="W1551" s="106"/>
      <c r="X1551" s="106"/>
      <c r="Y1551" s="36"/>
      <c r="Z1551" s="36"/>
      <c r="AA1551" s="36"/>
      <c r="AB1551" s="188" t="str">
        <f t="shared" si="161"/>
        <v/>
      </c>
      <c r="AC1551" s="188" t="s">
        <v>1585</v>
      </c>
      <c r="AD1551" s="131"/>
      <c r="AE1551" s="131"/>
      <c r="AF1551" s="131"/>
      <c r="AG1551" s="131"/>
      <c r="AH1551" s="131"/>
      <c r="AI1551" s="131"/>
      <c r="AJ1551" s="128" t="str">
        <f t="shared" si="162"/>
        <v/>
      </c>
      <c r="AK1551" s="7" t="str">
        <f>IF(ISNUMBER($AJ1551),INDEX($C$1:$AB$3985,$AJ1551,AK$4),"")</f>
        <v/>
      </c>
      <c r="AL1551" s="7" t="str">
        <f>IF(ISNUMBER($AJ1551),INDEX($C$1:$AB$3985,$AJ1551,AL$4),"")</f>
        <v/>
      </c>
      <c r="AM1551" s="128"/>
      <c r="AN1551" s="128" t="str">
        <f t="shared" si="164"/>
        <v/>
      </c>
      <c r="AO1551" s="7" t="str">
        <f t="shared" si="160"/>
        <v/>
      </c>
      <c r="AP1551" s="10" t="str">
        <f t="shared" si="160"/>
        <v/>
      </c>
      <c r="AQ1551" s="310">
        <f>IF(ISNUMBER(SEARCH($T$30,AO1551)),MAX(AQ$5:AQ1550)+1,0)</f>
        <v>0</v>
      </c>
      <c r="AR1551" s="310">
        <f>IF(ISNUMBER(SEARCH($T$31,AO1551)),MAX(AR$5:AR1550)+1,0)</f>
        <v>0</v>
      </c>
      <c r="AS1551" s="128" t="str">
        <f t="shared" si="163"/>
        <v/>
      </c>
      <c r="AT1551" s="105" t="str">
        <f>IF(ISNUMBER($AS1551),INDEX($C$1:$AB$3985,$AS1551,AT$4),"")</f>
        <v/>
      </c>
      <c r="AU1551" s="128"/>
      <c r="AV1551" s="128" t="str">
        <f t="shared" si="165"/>
        <v/>
      </c>
      <c r="AW1551" s="105" t="str">
        <f>IF(ISNUMBER($AV1551),INDEX($C$1:$AB$3985,$AV1551,AW$4),"")</f>
        <v/>
      </c>
      <c r="AX1551" s="105" t="str">
        <f>IF(ISNUMBER($AV1551),INDEX($C$1:$AB$3985,$AV1551,AX$4),"")</f>
        <v/>
      </c>
      <c r="AY1551" s="128"/>
      <c r="AZ1551" s="128"/>
      <c r="BA1551" s="128" t="str">
        <f t="shared" si="166"/>
        <v/>
      </c>
      <c r="BB1551" s="105" t="str">
        <f>IF(ISNUMBER($BA1551),INDEX($C$1:$AB$3985,$BA1551,BB$4),"")</f>
        <v/>
      </c>
      <c r="BC1551" s="105"/>
    </row>
    <row r="1552" spans="1:55" x14ac:dyDescent="0.25">
      <c r="A1552" s="98"/>
      <c r="B1552" s="98"/>
      <c r="C1552" s="73"/>
      <c r="D1552" s="179"/>
      <c r="E1552" s="175"/>
      <c r="F1552" s="175"/>
      <c r="G1552" s="176"/>
      <c r="H1552" s="176"/>
      <c r="I1552" s="176"/>
      <c r="J1552" s="172"/>
      <c r="K1552" s="173"/>
      <c r="L1552" s="178"/>
      <c r="M1552" s="36"/>
      <c r="N1552" s="36"/>
      <c r="O1552" s="36"/>
      <c r="P1552" s="36"/>
      <c r="Q1552" s="36"/>
      <c r="R1552" s="3"/>
      <c r="S1552" s="106"/>
      <c r="T1552" s="106"/>
      <c r="U1552" s="106"/>
      <c r="V1552" s="106"/>
      <c r="W1552" s="106"/>
      <c r="X1552" s="106"/>
      <c r="Y1552" s="36"/>
      <c r="Z1552" s="36"/>
      <c r="AA1552" s="36"/>
      <c r="AB1552" s="188" t="str">
        <f t="shared" si="161"/>
        <v/>
      </c>
      <c r="AC1552" s="188" t="s">
        <v>1585</v>
      </c>
      <c r="AD1552" s="131"/>
      <c r="AE1552" s="131"/>
      <c r="AF1552" s="131"/>
      <c r="AG1552" s="131"/>
      <c r="AH1552" s="131"/>
      <c r="AI1552" s="131"/>
      <c r="AJ1552" s="128" t="str">
        <f t="shared" si="162"/>
        <v/>
      </c>
      <c r="AK1552" s="7" t="str">
        <f>IF(ISNUMBER($AJ1552),INDEX($C$1:$AB$3985,$AJ1552,AK$4),"")</f>
        <v/>
      </c>
      <c r="AL1552" s="7" t="str">
        <f>IF(ISNUMBER($AJ1552),INDEX($C$1:$AB$3985,$AJ1552,AL$4),"")</f>
        <v/>
      </c>
      <c r="AM1552" s="128"/>
      <c r="AN1552" s="128" t="str">
        <f t="shared" si="164"/>
        <v/>
      </c>
      <c r="AO1552" s="7" t="str">
        <f t="shared" si="160"/>
        <v/>
      </c>
      <c r="AP1552" s="10" t="str">
        <f t="shared" si="160"/>
        <v/>
      </c>
      <c r="AQ1552" s="310">
        <f>IF(ISNUMBER(SEARCH($T$30,AO1552)),MAX(AQ$5:AQ1551)+1,0)</f>
        <v>0</v>
      </c>
      <c r="AR1552" s="310">
        <f>IF(ISNUMBER(SEARCH($T$31,AO1552)),MAX(AR$5:AR1551)+1,0)</f>
        <v>0</v>
      </c>
      <c r="AS1552" s="128" t="str">
        <f t="shared" si="163"/>
        <v/>
      </c>
      <c r="AT1552" s="105" t="str">
        <f>IF(ISNUMBER($AS1552),INDEX($C$1:$AB$3985,$AS1552,AT$4),"")</f>
        <v/>
      </c>
      <c r="AU1552" s="128"/>
      <c r="AV1552" s="128" t="str">
        <f t="shared" si="165"/>
        <v/>
      </c>
      <c r="AW1552" s="105" t="str">
        <f>IF(ISNUMBER($AV1552),INDEX($C$1:$AB$3985,$AV1552,AW$4),"")</f>
        <v/>
      </c>
      <c r="AX1552" s="105" t="str">
        <f>IF(ISNUMBER($AV1552),INDEX($C$1:$AB$3985,$AV1552,AX$4),"")</f>
        <v/>
      </c>
      <c r="AY1552" s="128"/>
      <c r="AZ1552" s="128"/>
      <c r="BA1552" s="128" t="str">
        <f t="shared" si="166"/>
        <v/>
      </c>
      <c r="BB1552" s="105" t="str">
        <f>IF(ISNUMBER($BA1552),INDEX($C$1:$AB$3985,$BA1552,BB$4),"")</f>
        <v/>
      </c>
      <c r="BC1552" s="105"/>
    </row>
    <row r="1553" spans="1:55" x14ac:dyDescent="0.25">
      <c r="A1553" s="98"/>
      <c r="B1553" s="98"/>
      <c r="C1553" s="73"/>
      <c r="D1553" s="179"/>
      <c r="E1553" s="175"/>
      <c r="F1553" s="175"/>
      <c r="G1553" s="176"/>
      <c r="H1553" s="176"/>
      <c r="I1553" s="176"/>
      <c r="J1553" s="172"/>
      <c r="K1553" s="173"/>
      <c r="L1553" s="178"/>
      <c r="M1553" s="36"/>
      <c r="N1553" s="36"/>
      <c r="O1553" s="36"/>
      <c r="P1553" s="36"/>
      <c r="Q1553" s="36"/>
      <c r="R1553" s="3"/>
      <c r="S1553" s="106"/>
      <c r="T1553" s="106"/>
      <c r="U1553" s="106"/>
      <c r="V1553" s="106"/>
      <c r="W1553" s="106"/>
      <c r="X1553" s="106"/>
      <c r="Y1553" s="36"/>
      <c r="Z1553" s="36"/>
      <c r="AA1553" s="36"/>
      <c r="AB1553" s="188" t="str">
        <f t="shared" si="161"/>
        <v/>
      </c>
      <c r="AC1553" s="188" t="s">
        <v>1585</v>
      </c>
      <c r="AD1553" s="131"/>
      <c r="AE1553" s="131"/>
      <c r="AF1553" s="131"/>
      <c r="AG1553" s="131"/>
      <c r="AH1553" s="131"/>
      <c r="AI1553" s="131"/>
      <c r="AJ1553" s="128" t="str">
        <f t="shared" si="162"/>
        <v/>
      </c>
      <c r="AK1553" s="7" t="str">
        <f>IF(ISNUMBER($AJ1553),INDEX($C$1:$AB$3985,$AJ1553,AK$4),"")</f>
        <v/>
      </c>
      <c r="AL1553" s="7" t="str">
        <f>IF(ISNUMBER($AJ1553),INDEX($C$1:$AB$3985,$AJ1553,AL$4),"")</f>
        <v/>
      </c>
      <c r="AM1553" s="128"/>
      <c r="AN1553" s="128" t="str">
        <f t="shared" si="164"/>
        <v/>
      </c>
      <c r="AO1553" s="7" t="str">
        <f t="shared" si="160"/>
        <v/>
      </c>
      <c r="AP1553" s="10" t="str">
        <f t="shared" si="160"/>
        <v/>
      </c>
      <c r="AQ1553" s="310">
        <f>IF(ISNUMBER(SEARCH($T$30,AO1553)),MAX(AQ$5:AQ1552)+1,0)</f>
        <v>0</v>
      </c>
      <c r="AR1553" s="310">
        <f>IF(ISNUMBER(SEARCH($T$31,AO1553)),MAX(AR$5:AR1552)+1,0)</f>
        <v>0</v>
      </c>
      <c r="AS1553" s="128" t="str">
        <f t="shared" si="163"/>
        <v/>
      </c>
      <c r="AT1553" s="105" t="str">
        <f>IF(ISNUMBER($AS1553),INDEX($C$1:$AB$3985,$AS1553,AT$4),"")</f>
        <v/>
      </c>
      <c r="AU1553" s="128"/>
      <c r="AV1553" s="128" t="str">
        <f t="shared" si="165"/>
        <v/>
      </c>
      <c r="AW1553" s="105" t="str">
        <f>IF(ISNUMBER($AV1553),INDEX($C$1:$AB$3985,$AV1553,AW$4),"")</f>
        <v/>
      </c>
      <c r="AX1553" s="105" t="str">
        <f>IF(ISNUMBER($AV1553),INDEX($C$1:$AB$3985,$AV1553,AX$4),"")</f>
        <v/>
      </c>
      <c r="AY1553" s="128"/>
      <c r="AZ1553" s="128"/>
      <c r="BA1553" s="128" t="str">
        <f t="shared" si="166"/>
        <v/>
      </c>
      <c r="BB1553" s="105" t="str">
        <f>IF(ISNUMBER($BA1553),INDEX($C$1:$AB$3985,$BA1553,BB$4),"")</f>
        <v/>
      </c>
      <c r="BC1553" s="105"/>
    </row>
    <row r="1554" spans="1:55" x14ac:dyDescent="0.25">
      <c r="A1554" s="98"/>
      <c r="B1554" s="98"/>
      <c r="C1554" s="73"/>
      <c r="D1554" s="179"/>
      <c r="E1554" s="175"/>
      <c r="F1554" s="175"/>
      <c r="G1554" s="176"/>
      <c r="H1554" s="176"/>
      <c r="I1554" s="176"/>
      <c r="J1554" s="172"/>
      <c r="K1554" s="173"/>
      <c r="L1554" s="178"/>
      <c r="M1554" s="36"/>
      <c r="N1554" s="36"/>
      <c r="O1554" s="36"/>
      <c r="P1554" s="36"/>
      <c r="Q1554" s="36"/>
      <c r="R1554" s="3"/>
      <c r="S1554" s="106"/>
      <c r="T1554" s="106"/>
      <c r="U1554" s="106"/>
      <c r="V1554" s="106"/>
      <c r="W1554" s="106"/>
      <c r="X1554" s="106"/>
      <c r="Y1554" s="36"/>
      <c r="Z1554" s="36"/>
      <c r="AA1554" s="36"/>
      <c r="AB1554" s="188" t="str">
        <f t="shared" si="161"/>
        <v/>
      </c>
      <c r="AC1554" s="188" t="s">
        <v>1585</v>
      </c>
      <c r="AD1554" s="131"/>
      <c r="AE1554" s="131"/>
      <c r="AF1554" s="131"/>
      <c r="AG1554" s="131"/>
      <c r="AH1554" s="131"/>
      <c r="AI1554" s="131"/>
      <c r="AJ1554" s="128" t="str">
        <f t="shared" si="162"/>
        <v/>
      </c>
      <c r="AK1554" s="7" t="str">
        <f>IF(ISNUMBER($AJ1554),INDEX($C$1:$AB$3985,$AJ1554,AK$4),"")</f>
        <v/>
      </c>
      <c r="AL1554" s="7" t="str">
        <f>IF(ISNUMBER($AJ1554),INDEX($C$1:$AB$3985,$AJ1554,AL$4),"")</f>
        <v/>
      </c>
      <c r="AM1554" s="128"/>
      <c r="AN1554" s="128" t="str">
        <f t="shared" si="164"/>
        <v/>
      </c>
      <c r="AO1554" s="7" t="str">
        <f t="shared" si="160"/>
        <v/>
      </c>
      <c r="AP1554" s="10" t="str">
        <f t="shared" si="160"/>
        <v/>
      </c>
      <c r="AQ1554" s="310">
        <f>IF(ISNUMBER(SEARCH($T$30,AO1554)),MAX(AQ$5:AQ1553)+1,0)</f>
        <v>0</v>
      </c>
      <c r="AR1554" s="310">
        <f>IF(ISNUMBER(SEARCH($T$31,AO1554)),MAX(AR$5:AR1553)+1,0)</f>
        <v>0</v>
      </c>
      <c r="AS1554" s="128" t="str">
        <f t="shared" si="163"/>
        <v/>
      </c>
      <c r="AT1554" s="105" t="str">
        <f>IF(ISNUMBER($AS1554),INDEX($C$1:$AB$3985,$AS1554,AT$4),"")</f>
        <v/>
      </c>
      <c r="AU1554" s="128"/>
      <c r="AV1554" s="128" t="str">
        <f t="shared" si="165"/>
        <v/>
      </c>
      <c r="AW1554" s="105" t="str">
        <f>IF(ISNUMBER($AV1554),INDEX($C$1:$AB$3985,$AV1554,AW$4),"")</f>
        <v/>
      </c>
      <c r="AX1554" s="105" t="str">
        <f>IF(ISNUMBER($AV1554),INDEX($C$1:$AB$3985,$AV1554,AX$4),"")</f>
        <v/>
      </c>
      <c r="AY1554" s="128"/>
      <c r="AZ1554" s="128"/>
      <c r="BA1554" s="128" t="str">
        <f t="shared" si="166"/>
        <v/>
      </c>
      <c r="BB1554" s="105" t="str">
        <f>IF(ISNUMBER($BA1554),INDEX($C$1:$AB$3985,$BA1554,BB$4),"")</f>
        <v/>
      </c>
      <c r="BC1554" s="105"/>
    </row>
    <row r="1555" spans="1:55" x14ac:dyDescent="0.25">
      <c r="A1555" s="98"/>
      <c r="B1555" s="98"/>
      <c r="C1555" s="73"/>
      <c r="D1555" s="179"/>
      <c r="E1555" s="175"/>
      <c r="F1555" s="175"/>
      <c r="G1555" s="176"/>
      <c r="H1555" s="176"/>
      <c r="I1555" s="176"/>
      <c r="J1555" s="172"/>
      <c r="K1555" s="173"/>
      <c r="L1555" s="178"/>
      <c r="M1555" s="36"/>
      <c r="N1555" s="36"/>
      <c r="O1555" s="36"/>
      <c r="P1555" s="36"/>
      <c r="Q1555" s="36"/>
      <c r="R1555" s="3"/>
      <c r="S1555" s="106"/>
      <c r="T1555" s="106"/>
      <c r="U1555" s="106"/>
      <c r="V1555" s="106"/>
      <c r="W1555" s="106"/>
      <c r="X1555" s="106"/>
      <c r="Y1555" s="36"/>
      <c r="Z1555" s="36"/>
      <c r="AA1555" s="36"/>
      <c r="AB1555" s="188" t="str">
        <f t="shared" si="161"/>
        <v/>
      </c>
      <c r="AC1555" s="188" t="s">
        <v>1585</v>
      </c>
      <c r="AD1555" s="131"/>
      <c r="AE1555" s="131"/>
      <c r="AF1555" s="131"/>
      <c r="AG1555" s="131"/>
      <c r="AH1555" s="131"/>
      <c r="AI1555" s="131"/>
      <c r="AJ1555" s="128" t="str">
        <f t="shared" si="162"/>
        <v/>
      </c>
      <c r="AK1555" s="7" t="str">
        <f>IF(ISNUMBER($AJ1555),INDEX($C$1:$AB$3985,$AJ1555,AK$4),"")</f>
        <v/>
      </c>
      <c r="AL1555" s="7" t="str">
        <f>IF(ISNUMBER($AJ1555),INDEX($C$1:$AB$3985,$AJ1555,AL$4),"")</f>
        <v/>
      </c>
      <c r="AM1555" s="128"/>
      <c r="AN1555" s="128" t="str">
        <f t="shared" si="164"/>
        <v/>
      </c>
      <c r="AO1555" s="7" t="str">
        <f t="shared" si="160"/>
        <v/>
      </c>
      <c r="AP1555" s="10" t="str">
        <f t="shared" si="160"/>
        <v/>
      </c>
      <c r="AQ1555" s="310">
        <f>IF(ISNUMBER(SEARCH($T$30,AO1555)),MAX(AQ$5:AQ1554)+1,0)</f>
        <v>0</v>
      </c>
      <c r="AR1555" s="310">
        <f>IF(ISNUMBER(SEARCH($T$31,AO1555)),MAX(AR$5:AR1554)+1,0)</f>
        <v>0</v>
      </c>
      <c r="AS1555" s="128" t="str">
        <f t="shared" si="163"/>
        <v/>
      </c>
      <c r="AT1555" s="105" t="str">
        <f>IF(ISNUMBER($AS1555),INDEX($C$1:$AB$3985,$AS1555,AT$4),"")</f>
        <v/>
      </c>
      <c r="AU1555" s="128"/>
      <c r="AV1555" s="128" t="str">
        <f t="shared" si="165"/>
        <v/>
      </c>
      <c r="AW1555" s="105" t="str">
        <f>IF(ISNUMBER($AV1555),INDEX($C$1:$AB$3985,$AV1555,AW$4),"")</f>
        <v/>
      </c>
      <c r="AX1555" s="105" t="str">
        <f>IF(ISNUMBER($AV1555),INDEX($C$1:$AB$3985,$AV1555,AX$4),"")</f>
        <v/>
      </c>
      <c r="AY1555" s="128"/>
      <c r="AZ1555" s="128"/>
      <c r="BA1555" s="128" t="str">
        <f t="shared" si="166"/>
        <v/>
      </c>
      <c r="BB1555" s="105" t="str">
        <f>IF(ISNUMBER($BA1555),INDEX($C$1:$AB$3985,$BA1555,BB$4),"")</f>
        <v/>
      </c>
      <c r="BC1555" s="105"/>
    </row>
    <row r="1556" spans="1:55" x14ac:dyDescent="0.25">
      <c r="A1556" s="98"/>
      <c r="B1556" s="98"/>
      <c r="C1556" s="73"/>
      <c r="D1556" s="179"/>
      <c r="E1556" s="175"/>
      <c r="F1556" s="176"/>
      <c r="G1556" s="176"/>
      <c r="H1556" s="176"/>
      <c r="I1556" s="176"/>
      <c r="J1556" s="172"/>
      <c r="K1556" s="173"/>
      <c r="L1556" s="178"/>
      <c r="R1556" s="3"/>
      <c r="S1556" s="106"/>
      <c r="T1556" s="106"/>
      <c r="U1556" s="106"/>
      <c r="V1556" s="106"/>
      <c r="W1556" s="106"/>
      <c r="X1556" s="106"/>
      <c r="AB1556" s="188" t="str">
        <f t="shared" si="161"/>
        <v/>
      </c>
      <c r="AC1556" s="188" t="s">
        <v>1585</v>
      </c>
      <c r="AD1556" s="131"/>
      <c r="AE1556" s="131"/>
      <c r="AF1556" s="131"/>
      <c r="AG1556" s="131"/>
      <c r="AH1556" s="131"/>
      <c r="AI1556" s="131"/>
      <c r="AJ1556" s="128" t="str">
        <f t="shared" si="162"/>
        <v/>
      </c>
      <c r="AK1556" s="7" t="str">
        <f>IF(ISNUMBER($AJ1556),INDEX($C$1:$AB$3985,$AJ1556,AK$4),"")</f>
        <v/>
      </c>
      <c r="AL1556" s="7" t="str">
        <f>IF(ISNUMBER($AJ1556),INDEX($C$1:$AB$3985,$AJ1556,AL$4),"")</f>
        <v/>
      </c>
      <c r="AM1556" s="128"/>
      <c r="AN1556" s="128" t="str">
        <f t="shared" si="164"/>
        <v/>
      </c>
      <c r="AO1556" s="7" t="str">
        <f t="shared" si="160"/>
        <v/>
      </c>
      <c r="AP1556" s="10" t="str">
        <f t="shared" si="160"/>
        <v/>
      </c>
      <c r="AQ1556" s="310">
        <f>IF(ISNUMBER(SEARCH($T$30,AO1556)),MAX(AQ$5:AQ1555)+1,0)</f>
        <v>0</v>
      </c>
      <c r="AR1556" s="310">
        <f>IF(ISNUMBER(SEARCH($T$31,AO1556)),MAX(AR$5:AR1555)+1,0)</f>
        <v>0</v>
      </c>
      <c r="AS1556" s="128" t="str">
        <f t="shared" si="163"/>
        <v/>
      </c>
      <c r="AT1556" s="105" t="str">
        <f>IF(ISNUMBER($AS1556),INDEX($C$1:$AB$3985,$AS1556,AT$4),"")</f>
        <v/>
      </c>
      <c r="AU1556" s="128"/>
      <c r="AV1556" s="128" t="str">
        <f t="shared" si="165"/>
        <v/>
      </c>
      <c r="AW1556" s="105" t="str">
        <f>IF(ISNUMBER($AV1556),INDEX($C$1:$AB$3985,$AV1556,AW$4),"")</f>
        <v/>
      </c>
      <c r="AX1556" s="105" t="str">
        <f>IF(ISNUMBER($AV1556),INDEX($C$1:$AB$3985,$AV1556,AX$4),"")</f>
        <v/>
      </c>
      <c r="AY1556" s="128"/>
      <c r="AZ1556" s="128"/>
      <c r="BA1556" s="128" t="str">
        <f t="shared" si="166"/>
        <v/>
      </c>
      <c r="BB1556" s="105" t="str">
        <f>IF(ISNUMBER($BA1556),INDEX($C$1:$AB$3985,$BA1556,BB$4),"")</f>
        <v/>
      </c>
      <c r="BC1556" s="105"/>
    </row>
    <row r="1557" spans="1:55" x14ac:dyDescent="0.25">
      <c r="A1557" s="98"/>
      <c r="B1557" s="98"/>
      <c r="C1557" s="73"/>
      <c r="D1557" s="179"/>
      <c r="E1557" s="175"/>
      <c r="F1557" s="176"/>
      <c r="G1557" s="176"/>
      <c r="H1557" s="176"/>
      <c r="I1557" s="176"/>
      <c r="J1557" s="172"/>
      <c r="K1557" s="173"/>
      <c r="L1557" s="178"/>
      <c r="R1557" s="3"/>
      <c r="S1557" s="106"/>
      <c r="T1557" s="106"/>
      <c r="U1557" s="106"/>
      <c r="V1557" s="106"/>
      <c r="W1557" s="106"/>
      <c r="X1557" s="106"/>
      <c r="AB1557" s="188" t="str">
        <f t="shared" si="161"/>
        <v/>
      </c>
      <c r="AC1557" s="188" t="s">
        <v>1585</v>
      </c>
      <c r="AD1557" s="131"/>
      <c r="AE1557" s="131"/>
      <c r="AF1557" s="131"/>
      <c r="AG1557" s="131"/>
      <c r="AH1557" s="131"/>
      <c r="AI1557" s="131"/>
      <c r="AJ1557" s="128" t="str">
        <f t="shared" si="162"/>
        <v/>
      </c>
      <c r="AK1557" s="7" t="str">
        <f>IF(ISNUMBER($AJ1557),INDEX($C$1:$AB$3985,$AJ1557,AK$4),"")</f>
        <v/>
      </c>
      <c r="AL1557" s="7" t="str">
        <f>IF(ISNUMBER($AJ1557),INDEX($C$1:$AB$3985,$AJ1557,AL$4),"")</f>
        <v/>
      </c>
      <c r="AM1557" s="128"/>
      <c r="AN1557" s="128" t="str">
        <f t="shared" si="164"/>
        <v/>
      </c>
      <c r="AO1557" s="7" t="str">
        <f t="shared" si="160"/>
        <v/>
      </c>
      <c r="AP1557" s="10" t="str">
        <f t="shared" si="160"/>
        <v/>
      </c>
      <c r="AQ1557" s="310">
        <f>IF(ISNUMBER(SEARCH($T$30,AO1557)),MAX(AQ$5:AQ1556)+1,0)</f>
        <v>0</v>
      </c>
      <c r="AR1557" s="310">
        <f>IF(ISNUMBER(SEARCH($T$31,AO1557)),MAX(AR$5:AR1556)+1,0)</f>
        <v>0</v>
      </c>
      <c r="AS1557" s="128" t="str">
        <f t="shared" si="163"/>
        <v/>
      </c>
      <c r="AT1557" s="105" t="str">
        <f>IF(ISNUMBER($AS1557),INDEX($C$1:$AB$3985,$AS1557,AT$4),"")</f>
        <v/>
      </c>
      <c r="AU1557" s="128"/>
      <c r="AV1557" s="128" t="str">
        <f t="shared" si="165"/>
        <v/>
      </c>
      <c r="AW1557" s="105" t="str">
        <f>IF(ISNUMBER($AV1557),INDEX($C$1:$AB$3985,$AV1557,AW$4),"")</f>
        <v/>
      </c>
      <c r="AX1557" s="105" t="str">
        <f>IF(ISNUMBER($AV1557),INDEX($C$1:$AB$3985,$AV1557,AX$4),"")</f>
        <v/>
      </c>
      <c r="AY1557" s="128"/>
      <c r="AZ1557" s="128"/>
      <c r="BA1557" s="128" t="str">
        <f t="shared" si="166"/>
        <v/>
      </c>
      <c r="BB1557" s="105" t="str">
        <f>IF(ISNUMBER($BA1557),INDEX($C$1:$AB$3985,$BA1557,BB$4),"")</f>
        <v/>
      </c>
      <c r="BC1557" s="105"/>
    </row>
    <row r="1558" spans="1:55" x14ac:dyDescent="0.25">
      <c r="A1558" s="98"/>
      <c r="B1558" s="98"/>
      <c r="C1558" s="73"/>
      <c r="D1558" s="179"/>
      <c r="E1558" s="175"/>
      <c r="F1558" s="176"/>
      <c r="G1558" s="176"/>
      <c r="H1558" s="176"/>
      <c r="I1558" s="176"/>
      <c r="J1558" s="172"/>
      <c r="K1558" s="173"/>
      <c r="L1558" s="178"/>
      <c r="R1558" s="3"/>
      <c r="S1558" s="106"/>
      <c r="T1558" s="106"/>
      <c r="U1558" s="106"/>
      <c r="V1558" s="106"/>
      <c r="W1558" s="106"/>
      <c r="X1558" s="106"/>
      <c r="AB1558" s="188" t="str">
        <f t="shared" si="161"/>
        <v/>
      </c>
      <c r="AC1558" s="188" t="s">
        <v>1585</v>
      </c>
      <c r="AD1558" s="131"/>
      <c r="AE1558" s="131"/>
      <c r="AF1558" s="131"/>
      <c r="AG1558" s="131"/>
      <c r="AH1558" s="131"/>
      <c r="AI1558" s="131"/>
      <c r="AJ1558" s="128" t="str">
        <f t="shared" si="162"/>
        <v/>
      </c>
      <c r="AK1558" s="7" t="str">
        <f>IF(ISNUMBER($AJ1558),INDEX($C$1:$AB$3985,$AJ1558,AK$4),"")</f>
        <v/>
      </c>
      <c r="AL1558" s="7" t="str">
        <f>IF(ISNUMBER($AJ1558),INDEX($C$1:$AB$3985,$AJ1558,AL$4),"")</f>
        <v/>
      </c>
      <c r="AM1558" s="128"/>
      <c r="AN1558" s="128" t="str">
        <f t="shared" si="164"/>
        <v/>
      </c>
      <c r="AO1558" s="7" t="str">
        <f t="shared" si="160"/>
        <v/>
      </c>
      <c r="AP1558" s="10" t="str">
        <f t="shared" si="160"/>
        <v/>
      </c>
      <c r="AQ1558" s="310">
        <f>IF(ISNUMBER(SEARCH($T$30,AO1558)),MAX(AQ$5:AQ1557)+1,0)</f>
        <v>0</v>
      </c>
      <c r="AR1558" s="310">
        <f>IF(ISNUMBER(SEARCH($T$31,AO1558)),MAX(AR$5:AR1557)+1,0)</f>
        <v>0</v>
      </c>
      <c r="AS1558" s="128" t="str">
        <f t="shared" si="163"/>
        <v/>
      </c>
      <c r="AT1558" s="105" t="str">
        <f>IF(ISNUMBER($AS1558),INDEX($C$1:$AB$3985,$AS1558,AT$4),"")</f>
        <v/>
      </c>
      <c r="AU1558" s="128"/>
      <c r="AV1558" s="128" t="str">
        <f t="shared" si="165"/>
        <v/>
      </c>
      <c r="AW1558" s="105" t="str">
        <f>IF(ISNUMBER($AV1558),INDEX($C$1:$AB$3985,$AV1558,AW$4),"")</f>
        <v/>
      </c>
      <c r="AX1558" s="105" t="str">
        <f>IF(ISNUMBER($AV1558),INDEX($C$1:$AB$3985,$AV1558,AX$4),"")</f>
        <v/>
      </c>
      <c r="AY1558" s="128"/>
      <c r="AZ1558" s="128"/>
      <c r="BA1558" s="128" t="str">
        <f t="shared" si="166"/>
        <v/>
      </c>
      <c r="BB1558" s="105" t="str">
        <f>IF(ISNUMBER($BA1558),INDEX($C$1:$AB$3985,$BA1558,BB$4),"")</f>
        <v/>
      </c>
      <c r="BC1558" s="105"/>
    </row>
    <row r="1559" spans="1:55" x14ac:dyDescent="0.25">
      <c r="A1559" s="98"/>
      <c r="B1559" s="98"/>
      <c r="C1559" s="73"/>
      <c r="D1559" s="179"/>
      <c r="E1559" s="175"/>
      <c r="F1559" s="176"/>
      <c r="G1559" s="176"/>
      <c r="H1559" s="176"/>
      <c r="I1559" s="176"/>
      <c r="J1559" s="172"/>
      <c r="K1559" s="173"/>
      <c r="L1559" s="178"/>
      <c r="R1559" s="3"/>
      <c r="S1559" s="106"/>
      <c r="T1559" s="106"/>
      <c r="U1559" s="106"/>
      <c r="V1559" s="106"/>
      <c r="W1559" s="106"/>
      <c r="X1559" s="106"/>
      <c r="AB1559" s="188" t="str">
        <f t="shared" si="161"/>
        <v/>
      </c>
      <c r="AC1559" s="188" t="s">
        <v>1585</v>
      </c>
      <c r="AD1559" s="131"/>
      <c r="AE1559" s="131"/>
      <c r="AF1559" s="131"/>
      <c r="AG1559" s="131"/>
      <c r="AH1559" s="131"/>
      <c r="AI1559" s="131"/>
      <c r="AJ1559" s="128" t="str">
        <f t="shared" si="162"/>
        <v/>
      </c>
      <c r="AK1559" s="7" t="str">
        <f>IF(ISNUMBER($AJ1559),INDEX($C$1:$AB$3985,$AJ1559,AK$4),"")</f>
        <v/>
      </c>
      <c r="AL1559" s="7" t="str">
        <f>IF(ISNUMBER($AJ1559),INDEX($C$1:$AB$3985,$AJ1559,AL$4),"")</f>
        <v/>
      </c>
      <c r="AM1559" s="128"/>
      <c r="AN1559" s="128" t="str">
        <f t="shared" si="164"/>
        <v/>
      </c>
      <c r="AO1559" s="7" t="str">
        <f t="shared" si="160"/>
        <v/>
      </c>
      <c r="AP1559" s="10" t="str">
        <f t="shared" si="160"/>
        <v/>
      </c>
      <c r="AQ1559" s="310">
        <f>IF(ISNUMBER(SEARCH($T$30,AO1559)),MAX(AQ$5:AQ1558)+1,0)</f>
        <v>0</v>
      </c>
      <c r="AR1559" s="310">
        <f>IF(ISNUMBER(SEARCH($T$31,AO1559)),MAX(AR$5:AR1558)+1,0)</f>
        <v>0</v>
      </c>
      <c r="AS1559" s="128" t="str">
        <f t="shared" si="163"/>
        <v/>
      </c>
      <c r="AT1559" s="105" t="str">
        <f>IF(ISNUMBER($AS1559),INDEX($C$1:$AB$3985,$AS1559,AT$4),"")</f>
        <v/>
      </c>
      <c r="AU1559" s="128"/>
      <c r="AV1559" s="128" t="str">
        <f t="shared" si="165"/>
        <v/>
      </c>
      <c r="AW1559" s="105" t="str">
        <f>IF(ISNUMBER($AV1559),INDEX($C$1:$AB$3985,$AV1559,AW$4),"")</f>
        <v/>
      </c>
      <c r="AX1559" s="105" t="str">
        <f>IF(ISNUMBER($AV1559),INDEX($C$1:$AB$3985,$AV1559,AX$4),"")</f>
        <v/>
      </c>
      <c r="AY1559" s="128"/>
      <c r="AZ1559" s="128"/>
      <c r="BA1559" s="128" t="str">
        <f t="shared" si="166"/>
        <v/>
      </c>
      <c r="BB1559" s="105" t="str">
        <f>IF(ISNUMBER($BA1559),INDEX($C$1:$AB$3985,$BA1559,BB$4),"")</f>
        <v/>
      </c>
      <c r="BC1559" s="105"/>
    </row>
    <row r="1560" spans="1:55" x14ac:dyDescent="0.25">
      <c r="A1560" s="98"/>
      <c r="B1560" s="98"/>
      <c r="C1560" s="73"/>
      <c r="D1560" s="179"/>
      <c r="E1560" s="175"/>
      <c r="F1560" s="176"/>
      <c r="G1560" s="176"/>
      <c r="H1560" s="176"/>
      <c r="I1560" s="176"/>
      <c r="J1560" s="172"/>
      <c r="K1560" s="173"/>
      <c r="L1560" s="178"/>
      <c r="R1560" s="3"/>
      <c r="S1560" s="106"/>
      <c r="T1560" s="106"/>
      <c r="U1560" s="106"/>
      <c r="V1560" s="106"/>
      <c r="W1560" s="106"/>
      <c r="X1560" s="106"/>
      <c r="AB1560" s="188" t="str">
        <f t="shared" si="161"/>
        <v/>
      </c>
      <c r="AC1560" s="188" t="s">
        <v>1585</v>
      </c>
      <c r="AD1560" s="131"/>
      <c r="AE1560" s="131"/>
      <c r="AF1560" s="131"/>
      <c r="AG1560" s="131"/>
      <c r="AH1560" s="131"/>
      <c r="AI1560" s="131"/>
      <c r="AJ1560" s="128" t="str">
        <f t="shared" si="162"/>
        <v/>
      </c>
      <c r="AK1560" s="7" t="str">
        <f>IF(ISNUMBER($AJ1560),INDEX($C$1:$AB$3985,$AJ1560,AK$4),"")</f>
        <v/>
      </c>
      <c r="AL1560" s="7" t="str">
        <f>IF(ISNUMBER($AJ1560),INDEX($C$1:$AB$3985,$AJ1560,AL$4),"")</f>
        <v/>
      </c>
      <c r="AM1560" s="128"/>
      <c r="AN1560" s="128" t="str">
        <f t="shared" si="164"/>
        <v/>
      </c>
      <c r="AO1560" s="7" t="str">
        <f t="shared" si="160"/>
        <v/>
      </c>
      <c r="AP1560" s="10" t="str">
        <f t="shared" si="160"/>
        <v/>
      </c>
      <c r="AQ1560" s="310">
        <f>IF(ISNUMBER(SEARCH($T$30,AO1560)),MAX(AQ$5:AQ1559)+1,0)</f>
        <v>0</v>
      </c>
      <c r="AR1560" s="310">
        <f>IF(ISNUMBER(SEARCH($T$31,AO1560)),MAX(AR$5:AR1559)+1,0)</f>
        <v>0</v>
      </c>
      <c r="AS1560" s="128" t="str">
        <f t="shared" si="163"/>
        <v/>
      </c>
      <c r="AT1560" s="105" t="str">
        <f>IF(ISNUMBER($AS1560),INDEX($C$1:$AB$3985,$AS1560,AT$4),"")</f>
        <v/>
      </c>
      <c r="AU1560" s="128"/>
      <c r="AV1560" s="128" t="str">
        <f t="shared" si="165"/>
        <v/>
      </c>
      <c r="AW1560" s="105" t="str">
        <f>IF(ISNUMBER($AV1560),INDEX($C$1:$AB$3985,$AV1560,AW$4),"")</f>
        <v/>
      </c>
      <c r="AX1560" s="105" t="str">
        <f>IF(ISNUMBER($AV1560),INDEX($C$1:$AB$3985,$AV1560,AX$4),"")</f>
        <v/>
      </c>
      <c r="AY1560" s="128"/>
      <c r="AZ1560" s="128"/>
      <c r="BA1560" s="128" t="str">
        <f t="shared" si="166"/>
        <v/>
      </c>
      <c r="BB1560" s="105" t="str">
        <f>IF(ISNUMBER($BA1560),INDEX($C$1:$AB$3985,$BA1560,BB$4),"")</f>
        <v/>
      </c>
      <c r="BC1560" s="105"/>
    </row>
    <row r="1561" spans="1:55" x14ac:dyDescent="0.25">
      <c r="A1561" s="98"/>
      <c r="B1561" s="98"/>
      <c r="C1561" s="73"/>
      <c r="D1561" s="179"/>
      <c r="E1561" s="175"/>
      <c r="F1561" s="176"/>
      <c r="G1561" s="176"/>
      <c r="H1561" s="176"/>
      <c r="I1561" s="176"/>
      <c r="J1561" s="172"/>
      <c r="K1561" s="173"/>
      <c r="L1561" s="178"/>
      <c r="R1561" s="3"/>
      <c r="S1561" s="106"/>
      <c r="T1561" s="106"/>
      <c r="U1561" s="106"/>
      <c r="V1561" s="106"/>
      <c r="W1561" s="106"/>
      <c r="X1561" s="106"/>
      <c r="AB1561" s="188" t="str">
        <f t="shared" si="161"/>
        <v/>
      </c>
      <c r="AC1561" s="188" t="s">
        <v>1585</v>
      </c>
      <c r="AD1561" s="131"/>
      <c r="AE1561" s="131"/>
      <c r="AF1561" s="131"/>
      <c r="AG1561" s="131"/>
      <c r="AH1561" s="131"/>
      <c r="AI1561" s="131"/>
      <c r="AJ1561" s="128" t="str">
        <f t="shared" si="162"/>
        <v/>
      </c>
      <c r="AK1561" s="7" t="str">
        <f>IF(ISNUMBER($AJ1561),INDEX($C$1:$AB$3985,$AJ1561,AK$4),"")</f>
        <v/>
      </c>
      <c r="AL1561" s="7" t="str">
        <f>IF(ISNUMBER($AJ1561),INDEX($C$1:$AB$3985,$AJ1561,AL$4),"")</f>
        <v/>
      </c>
      <c r="AM1561" s="128"/>
      <c r="AN1561" s="128" t="str">
        <f t="shared" si="164"/>
        <v/>
      </c>
      <c r="AO1561" s="7" t="str">
        <f t="shared" si="160"/>
        <v/>
      </c>
      <c r="AP1561" s="10" t="str">
        <f t="shared" si="160"/>
        <v/>
      </c>
      <c r="AQ1561" s="310">
        <f>IF(ISNUMBER(SEARCH($T$30,AO1561)),MAX(AQ$5:AQ1560)+1,0)</f>
        <v>0</v>
      </c>
      <c r="AR1561" s="310">
        <f>IF(ISNUMBER(SEARCH($T$31,AO1561)),MAX(AR$5:AR1560)+1,0)</f>
        <v>0</v>
      </c>
      <c r="AS1561" s="128" t="str">
        <f t="shared" si="163"/>
        <v/>
      </c>
      <c r="AT1561" s="105" t="str">
        <f>IF(ISNUMBER($AS1561),INDEX($C$1:$AB$3985,$AS1561,AT$4),"")</f>
        <v/>
      </c>
      <c r="AU1561" s="128"/>
      <c r="AV1561" s="128" t="str">
        <f t="shared" si="165"/>
        <v/>
      </c>
      <c r="AW1561" s="105" t="str">
        <f>IF(ISNUMBER($AV1561),INDEX($C$1:$AB$3985,$AV1561,AW$4),"")</f>
        <v/>
      </c>
      <c r="AX1561" s="105" t="str">
        <f>IF(ISNUMBER($AV1561),INDEX($C$1:$AB$3985,$AV1561,AX$4),"")</f>
        <v/>
      </c>
      <c r="AY1561" s="128"/>
      <c r="AZ1561" s="128"/>
      <c r="BA1561" s="128" t="str">
        <f t="shared" si="166"/>
        <v/>
      </c>
      <c r="BB1561" s="105" t="str">
        <f>IF(ISNUMBER($BA1561),INDEX($C$1:$AB$3985,$BA1561,BB$4),"")</f>
        <v/>
      </c>
      <c r="BC1561" s="105"/>
    </row>
    <row r="1562" spans="1:55" x14ac:dyDescent="0.25">
      <c r="A1562" s="98"/>
      <c r="B1562" s="98"/>
      <c r="C1562" s="73"/>
      <c r="D1562" s="179"/>
      <c r="E1562" s="175"/>
      <c r="F1562" s="176"/>
      <c r="G1562" s="176"/>
      <c r="H1562" s="176"/>
      <c r="I1562" s="176"/>
      <c r="J1562" s="172"/>
      <c r="K1562" s="173"/>
      <c r="L1562" s="178"/>
      <c r="R1562" s="3"/>
      <c r="S1562" s="106"/>
      <c r="T1562" s="106"/>
      <c r="U1562" s="106"/>
      <c r="V1562" s="106"/>
      <c r="W1562" s="106"/>
      <c r="X1562" s="106"/>
      <c r="AB1562" s="188" t="str">
        <f t="shared" si="161"/>
        <v/>
      </c>
      <c r="AC1562" s="188" t="s">
        <v>1585</v>
      </c>
      <c r="AD1562" s="131"/>
      <c r="AE1562" s="131"/>
      <c r="AF1562" s="131"/>
      <c r="AG1562" s="131"/>
      <c r="AH1562" s="131"/>
      <c r="AI1562" s="131"/>
      <c r="AJ1562" s="128" t="str">
        <f t="shared" si="162"/>
        <v/>
      </c>
      <c r="AK1562" s="7" t="str">
        <f>IF(ISNUMBER($AJ1562),INDEX($C$1:$AB$3985,$AJ1562,AK$4),"")</f>
        <v/>
      </c>
      <c r="AL1562" s="7" t="str">
        <f>IF(ISNUMBER($AJ1562),INDEX($C$1:$AB$3985,$AJ1562,AL$4),"")</f>
        <v/>
      </c>
      <c r="AM1562" s="128"/>
      <c r="AN1562" s="128" t="str">
        <f t="shared" si="164"/>
        <v/>
      </c>
      <c r="AO1562" s="7" t="str">
        <f t="shared" si="160"/>
        <v/>
      </c>
      <c r="AP1562" s="10" t="str">
        <f t="shared" si="160"/>
        <v/>
      </c>
      <c r="AQ1562" s="310">
        <f>IF(ISNUMBER(SEARCH($T$30,AO1562)),MAX(AQ$5:AQ1561)+1,0)</f>
        <v>0</v>
      </c>
      <c r="AR1562" s="310">
        <f>IF(ISNUMBER(SEARCH($T$31,AO1562)),MAX(AR$5:AR1561)+1,0)</f>
        <v>0</v>
      </c>
      <c r="AS1562" s="128" t="str">
        <f t="shared" si="163"/>
        <v/>
      </c>
      <c r="AT1562" s="105" t="str">
        <f>IF(ISNUMBER($AS1562),INDEX($C$1:$AB$3985,$AS1562,AT$4),"")</f>
        <v/>
      </c>
      <c r="AU1562" s="128"/>
      <c r="AV1562" s="128" t="str">
        <f t="shared" si="165"/>
        <v/>
      </c>
      <c r="AW1562" s="105" t="str">
        <f>IF(ISNUMBER($AV1562),INDEX($C$1:$AB$3985,$AV1562,AW$4),"")</f>
        <v/>
      </c>
      <c r="AX1562" s="105" t="str">
        <f>IF(ISNUMBER($AV1562),INDEX($C$1:$AB$3985,$AV1562,AX$4),"")</f>
        <v/>
      </c>
      <c r="AY1562" s="128"/>
      <c r="AZ1562" s="128"/>
      <c r="BA1562" s="128" t="str">
        <f t="shared" si="166"/>
        <v/>
      </c>
      <c r="BB1562" s="105" t="str">
        <f>IF(ISNUMBER($BA1562),INDEX($C$1:$AB$3985,$BA1562,BB$4),"")</f>
        <v/>
      </c>
      <c r="BC1562" s="105"/>
    </row>
    <row r="1563" spans="1:55" x14ac:dyDescent="0.25">
      <c r="A1563" s="98"/>
      <c r="B1563" s="98"/>
      <c r="C1563" s="73"/>
      <c r="D1563" s="179"/>
      <c r="E1563" s="175"/>
      <c r="F1563" s="176"/>
      <c r="G1563" s="176"/>
      <c r="H1563" s="176"/>
      <c r="I1563" s="176"/>
      <c r="J1563" s="172"/>
      <c r="K1563" s="173"/>
      <c r="L1563" s="178"/>
      <c r="R1563" s="3"/>
      <c r="S1563" s="106"/>
      <c r="T1563" s="106"/>
      <c r="U1563" s="106"/>
      <c r="V1563" s="106"/>
      <c r="W1563" s="106"/>
      <c r="X1563" s="106"/>
      <c r="AB1563" s="188" t="str">
        <f t="shared" si="161"/>
        <v/>
      </c>
      <c r="AC1563" s="188" t="s">
        <v>1585</v>
      </c>
      <c r="AD1563" s="131"/>
      <c r="AE1563" s="131"/>
      <c r="AF1563" s="131"/>
      <c r="AG1563" s="131"/>
      <c r="AH1563" s="131"/>
      <c r="AI1563" s="131"/>
      <c r="AJ1563" s="128" t="str">
        <f t="shared" si="162"/>
        <v/>
      </c>
      <c r="AK1563" s="7" t="str">
        <f>IF(ISNUMBER($AJ1563),INDEX($C$1:$AB$3985,$AJ1563,AK$4),"")</f>
        <v/>
      </c>
      <c r="AL1563" s="7" t="str">
        <f>IF(ISNUMBER($AJ1563),INDEX($C$1:$AB$3985,$AJ1563,AL$4),"")</f>
        <v/>
      </c>
      <c r="AM1563" s="128"/>
      <c r="AN1563" s="128" t="str">
        <f t="shared" si="164"/>
        <v/>
      </c>
      <c r="AO1563" s="7" t="str">
        <f t="shared" si="160"/>
        <v/>
      </c>
      <c r="AP1563" s="10" t="str">
        <f t="shared" si="160"/>
        <v/>
      </c>
      <c r="AQ1563" s="310">
        <f>IF(ISNUMBER(SEARCH($T$30,AO1563)),MAX(AQ$5:AQ1562)+1,0)</f>
        <v>0</v>
      </c>
      <c r="AR1563" s="310">
        <f>IF(ISNUMBER(SEARCH($T$31,AO1563)),MAX(AR$5:AR1562)+1,0)</f>
        <v>0</v>
      </c>
      <c r="AS1563" s="128" t="str">
        <f t="shared" si="163"/>
        <v/>
      </c>
      <c r="AT1563" s="105" t="str">
        <f>IF(ISNUMBER($AS1563),INDEX($C$1:$AB$3985,$AS1563,AT$4),"")</f>
        <v/>
      </c>
      <c r="AU1563" s="128"/>
      <c r="AV1563" s="128" t="str">
        <f t="shared" si="165"/>
        <v/>
      </c>
      <c r="AW1563" s="105" t="str">
        <f>IF(ISNUMBER($AV1563),INDEX($C$1:$AB$3985,$AV1563,AW$4),"")</f>
        <v/>
      </c>
      <c r="AX1563" s="105" t="str">
        <f>IF(ISNUMBER($AV1563),INDEX($C$1:$AB$3985,$AV1563,AX$4),"")</f>
        <v/>
      </c>
      <c r="AY1563" s="128"/>
      <c r="AZ1563" s="128"/>
      <c r="BA1563" s="128" t="str">
        <f t="shared" si="166"/>
        <v/>
      </c>
      <c r="BB1563" s="105" t="str">
        <f>IF(ISNUMBER($BA1563),INDEX($C$1:$AB$3985,$BA1563,BB$4),"")</f>
        <v/>
      </c>
      <c r="BC1563" s="105"/>
    </row>
    <row r="1564" spans="1:55" x14ac:dyDescent="0.25">
      <c r="A1564" s="98"/>
      <c r="B1564" s="98"/>
      <c r="C1564" s="73"/>
      <c r="D1564" s="179"/>
      <c r="E1564" s="175"/>
      <c r="F1564" s="176"/>
      <c r="G1564" s="176"/>
      <c r="H1564" s="176"/>
      <c r="I1564" s="176"/>
      <c r="J1564" s="172"/>
      <c r="K1564" s="173"/>
      <c r="L1564" s="178"/>
      <c r="R1564" s="3"/>
      <c r="S1564" s="106"/>
      <c r="T1564" s="106"/>
      <c r="U1564" s="106"/>
      <c r="V1564" s="106"/>
      <c r="W1564" s="106"/>
      <c r="X1564" s="106"/>
      <c r="AB1564" s="188" t="str">
        <f t="shared" si="161"/>
        <v/>
      </c>
      <c r="AC1564" s="188" t="s">
        <v>1585</v>
      </c>
      <c r="AD1564" s="131"/>
      <c r="AE1564" s="131"/>
      <c r="AF1564" s="131"/>
      <c r="AG1564" s="131"/>
      <c r="AH1564" s="131"/>
      <c r="AI1564" s="131"/>
      <c r="AJ1564" s="128" t="str">
        <f t="shared" si="162"/>
        <v/>
      </c>
      <c r="AK1564" s="7" t="str">
        <f>IF(ISNUMBER($AJ1564),INDEX($C$1:$AB$3985,$AJ1564,AK$4),"")</f>
        <v/>
      </c>
      <c r="AL1564" s="7" t="str">
        <f>IF(ISNUMBER($AJ1564),INDEX($C$1:$AB$3985,$AJ1564,AL$4),"")</f>
        <v/>
      </c>
      <c r="AM1564" s="128"/>
      <c r="AN1564" s="128" t="str">
        <f t="shared" si="164"/>
        <v/>
      </c>
      <c r="AO1564" s="7" t="str">
        <f t="shared" si="160"/>
        <v/>
      </c>
      <c r="AP1564" s="10" t="str">
        <f t="shared" si="160"/>
        <v/>
      </c>
      <c r="AQ1564" s="310">
        <f>IF(ISNUMBER(SEARCH($T$30,AO1564)),MAX(AQ$5:AQ1563)+1,0)</f>
        <v>0</v>
      </c>
      <c r="AR1564" s="310">
        <f>IF(ISNUMBER(SEARCH($T$31,AO1564)),MAX(AR$5:AR1563)+1,0)</f>
        <v>0</v>
      </c>
      <c r="AS1564" s="128" t="str">
        <f t="shared" si="163"/>
        <v/>
      </c>
      <c r="AT1564" s="105" t="str">
        <f>IF(ISNUMBER($AS1564),INDEX($C$1:$AB$3985,$AS1564,AT$4),"")</f>
        <v/>
      </c>
      <c r="AU1564" s="128"/>
      <c r="AV1564" s="128" t="str">
        <f t="shared" si="165"/>
        <v/>
      </c>
      <c r="AW1564" s="105" t="str">
        <f>IF(ISNUMBER($AV1564),INDEX($C$1:$AB$3985,$AV1564,AW$4),"")</f>
        <v/>
      </c>
      <c r="AX1564" s="105" t="str">
        <f>IF(ISNUMBER($AV1564),INDEX($C$1:$AB$3985,$AV1564,AX$4),"")</f>
        <v/>
      </c>
      <c r="AY1564" s="128"/>
      <c r="AZ1564" s="128"/>
      <c r="BA1564" s="128" t="str">
        <f t="shared" si="166"/>
        <v/>
      </c>
      <c r="BB1564" s="105" t="str">
        <f>IF(ISNUMBER($BA1564),INDEX($C$1:$AB$3985,$BA1564,BB$4),"")</f>
        <v/>
      </c>
      <c r="BC1564" s="105"/>
    </row>
    <row r="1565" spans="1:55" x14ac:dyDescent="0.25">
      <c r="A1565" s="98"/>
      <c r="B1565" s="98"/>
      <c r="C1565" s="73"/>
      <c r="D1565" s="179"/>
      <c r="E1565" s="175"/>
      <c r="F1565" s="176"/>
      <c r="G1565" s="176"/>
      <c r="H1565" s="176"/>
      <c r="I1565" s="176"/>
      <c r="J1565" s="172"/>
      <c r="K1565" s="173"/>
      <c r="L1565" s="178"/>
      <c r="R1565" s="3"/>
      <c r="S1565" s="106"/>
      <c r="T1565" s="106"/>
      <c r="U1565" s="106"/>
      <c r="V1565" s="106"/>
      <c r="W1565" s="106"/>
      <c r="X1565" s="106"/>
      <c r="AB1565" s="188" t="str">
        <f t="shared" si="161"/>
        <v/>
      </c>
      <c r="AC1565" s="188" t="s">
        <v>1585</v>
      </c>
      <c r="AD1565" s="131"/>
      <c r="AE1565" s="131"/>
      <c r="AF1565" s="131"/>
      <c r="AG1565" s="131"/>
      <c r="AH1565" s="131"/>
      <c r="AI1565" s="131"/>
      <c r="AJ1565" s="128" t="str">
        <f t="shared" si="162"/>
        <v/>
      </c>
      <c r="AK1565" s="7" t="str">
        <f>IF(ISNUMBER($AJ1565),INDEX($C$1:$AB$3985,$AJ1565,AK$4),"")</f>
        <v/>
      </c>
      <c r="AL1565" s="7" t="str">
        <f>IF(ISNUMBER($AJ1565),INDEX($C$1:$AB$3985,$AJ1565,AL$4),"")</f>
        <v/>
      </c>
      <c r="AM1565" s="128"/>
      <c r="AN1565" s="128" t="str">
        <f t="shared" si="164"/>
        <v/>
      </c>
      <c r="AO1565" s="7" t="str">
        <f t="shared" si="160"/>
        <v/>
      </c>
      <c r="AP1565" s="10" t="str">
        <f t="shared" si="160"/>
        <v/>
      </c>
      <c r="AQ1565" s="310">
        <f>IF(ISNUMBER(SEARCH($T$30,AO1565)),MAX(AQ$5:AQ1564)+1,0)</f>
        <v>0</v>
      </c>
      <c r="AR1565" s="310">
        <f>IF(ISNUMBER(SEARCH($T$31,AO1565)),MAX(AR$5:AR1564)+1,0)</f>
        <v>0</v>
      </c>
      <c r="AS1565" s="128" t="str">
        <f t="shared" si="163"/>
        <v/>
      </c>
      <c r="AT1565" s="105" t="str">
        <f>IF(ISNUMBER($AS1565),INDEX($C$1:$AB$3985,$AS1565,AT$4),"")</f>
        <v/>
      </c>
      <c r="AU1565" s="128"/>
      <c r="AV1565" s="128" t="str">
        <f t="shared" si="165"/>
        <v/>
      </c>
      <c r="AW1565" s="105" t="str">
        <f>IF(ISNUMBER($AV1565),INDEX($C$1:$AB$3985,$AV1565,AW$4),"")</f>
        <v/>
      </c>
      <c r="AX1565" s="105" t="str">
        <f>IF(ISNUMBER($AV1565),INDEX($C$1:$AB$3985,$AV1565,AX$4),"")</f>
        <v/>
      </c>
      <c r="AY1565" s="128"/>
      <c r="AZ1565" s="128"/>
      <c r="BA1565" s="128" t="str">
        <f t="shared" si="166"/>
        <v/>
      </c>
      <c r="BB1565" s="105" t="str">
        <f>IF(ISNUMBER($BA1565),INDEX($C$1:$AB$3985,$BA1565,BB$4),"")</f>
        <v/>
      </c>
      <c r="BC1565" s="105"/>
    </row>
    <row r="1566" spans="1:55" x14ac:dyDescent="0.25">
      <c r="A1566" s="98"/>
      <c r="B1566" s="98"/>
      <c r="C1566" s="73"/>
      <c r="D1566" s="179"/>
      <c r="E1566" s="175"/>
      <c r="F1566" s="175"/>
      <c r="G1566" s="176"/>
      <c r="H1566" s="176"/>
      <c r="I1566" s="176"/>
      <c r="J1566" s="172"/>
      <c r="K1566" s="173"/>
      <c r="L1566" s="178"/>
      <c r="M1566" s="36"/>
      <c r="N1566" s="36"/>
      <c r="O1566" s="36"/>
      <c r="P1566" s="36"/>
      <c r="Q1566" s="36"/>
      <c r="R1566" s="3"/>
      <c r="S1566" s="106"/>
      <c r="T1566" s="106"/>
      <c r="U1566" s="106"/>
      <c r="V1566" s="106"/>
      <c r="W1566" s="106"/>
      <c r="X1566" s="106"/>
      <c r="Y1566" s="36"/>
      <c r="Z1566" s="36"/>
      <c r="AA1566" s="36"/>
      <c r="AB1566" s="188" t="str">
        <f t="shared" si="161"/>
        <v/>
      </c>
      <c r="AC1566" s="188" t="s">
        <v>1585</v>
      </c>
      <c r="AD1566" s="131"/>
      <c r="AE1566" s="131"/>
      <c r="AF1566" s="131"/>
      <c r="AG1566" s="131"/>
      <c r="AH1566" s="131"/>
      <c r="AI1566" s="131"/>
      <c r="AJ1566" s="128" t="str">
        <f t="shared" si="162"/>
        <v/>
      </c>
      <c r="AK1566" s="7" t="str">
        <f>IF(ISNUMBER($AJ1566),INDEX($C$1:$AB$3985,$AJ1566,AK$4),"")</f>
        <v/>
      </c>
      <c r="AL1566" s="7" t="str">
        <f>IF(ISNUMBER($AJ1566),INDEX($C$1:$AB$3985,$AJ1566,AL$4),"")</f>
        <v/>
      </c>
      <c r="AM1566" s="128"/>
      <c r="AN1566" s="128" t="str">
        <f t="shared" si="164"/>
        <v/>
      </c>
      <c r="AO1566" s="7" t="str">
        <f t="shared" si="160"/>
        <v/>
      </c>
      <c r="AP1566" s="10" t="str">
        <f t="shared" si="160"/>
        <v/>
      </c>
      <c r="AQ1566" s="310">
        <f>IF(ISNUMBER(SEARCH($T$30,AO1566)),MAX(AQ$5:AQ1565)+1,0)</f>
        <v>0</v>
      </c>
      <c r="AR1566" s="310">
        <f>IF(ISNUMBER(SEARCH($T$31,AO1566)),MAX(AR$5:AR1565)+1,0)</f>
        <v>0</v>
      </c>
      <c r="AS1566" s="128" t="str">
        <f t="shared" si="163"/>
        <v/>
      </c>
      <c r="AT1566" s="105" t="str">
        <f>IF(ISNUMBER($AS1566),INDEX($C$1:$AB$3985,$AS1566,AT$4),"")</f>
        <v/>
      </c>
      <c r="AU1566" s="128"/>
      <c r="AV1566" s="128" t="str">
        <f t="shared" si="165"/>
        <v/>
      </c>
      <c r="AW1566" s="105" t="str">
        <f>IF(ISNUMBER($AV1566),INDEX($C$1:$AB$3985,$AV1566,AW$4),"")</f>
        <v/>
      </c>
      <c r="AX1566" s="105" t="str">
        <f>IF(ISNUMBER($AV1566),INDEX($C$1:$AB$3985,$AV1566,AX$4),"")</f>
        <v/>
      </c>
      <c r="AY1566" s="128"/>
      <c r="AZ1566" s="128"/>
      <c r="BA1566" s="128" t="str">
        <f t="shared" si="166"/>
        <v/>
      </c>
      <c r="BB1566" s="105" t="str">
        <f>IF(ISNUMBER($BA1566),INDEX($C$1:$AB$3985,$BA1566,BB$4),"")</f>
        <v/>
      </c>
      <c r="BC1566" s="105"/>
    </row>
    <row r="1567" spans="1:55" x14ac:dyDescent="0.25">
      <c r="A1567" s="98"/>
      <c r="B1567" s="98"/>
      <c r="C1567" s="73"/>
      <c r="D1567" s="179"/>
      <c r="E1567" s="175"/>
      <c r="F1567" s="175"/>
      <c r="G1567" s="176"/>
      <c r="H1567" s="176"/>
      <c r="I1567" s="176"/>
      <c r="J1567" s="172"/>
      <c r="K1567" s="173"/>
      <c r="L1567" s="178"/>
      <c r="M1567" s="36"/>
      <c r="N1567" s="36"/>
      <c r="O1567" s="36"/>
      <c r="P1567" s="36"/>
      <c r="Q1567" s="36"/>
      <c r="R1567" s="3"/>
      <c r="S1567" s="106"/>
      <c r="T1567" s="106"/>
      <c r="U1567" s="106"/>
      <c r="V1567" s="106"/>
      <c r="W1567" s="106"/>
      <c r="X1567" s="106"/>
      <c r="Y1567" s="36"/>
      <c r="Z1567" s="36"/>
      <c r="AA1567" s="36"/>
      <c r="AB1567" s="188" t="str">
        <f t="shared" si="161"/>
        <v/>
      </c>
      <c r="AC1567" s="188" t="s">
        <v>1585</v>
      </c>
      <c r="AD1567" s="131"/>
      <c r="AE1567" s="131"/>
      <c r="AF1567" s="131"/>
      <c r="AG1567" s="131"/>
      <c r="AH1567" s="131"/>
      <c r="AI1567" s="131"/>
      <c r="AJ1567" s="128" t="str">
        <f t="shared" si="162"/>
        <v/>
      </c>
      <c r="AK1567" s="7" t="str">
        <f>IF(ISNUMBER($AJ1567),INDEX($C$1:$AB$3985,$AJ1567,AK$4),"")</f>
        <v/>
      </c>
      <c r="AL1567" s="7" t="str">
        <f>IF(ISNUMBER($AJ1567),INDEX($C$1:$AB$3985,$AJ1567,AL$4),"")</f>
        <v/>
      </c>
      <c r="AM1567" s="128"/>
      <c r="AN1567" s="128" t="str">
        <f t="shared" si="164"/>
        <v/>
      </c>
      <c r="AO1567" s="7" t="str">
        <f t="shared" si="160"/>
        <v/>
      </c>
      <c r="AP1567" s="10" t="str">
        <f t="shared" si="160"/>
        <v/>
      </c>
      <c r="AQ1567" s="310">
        <f>IF(ISNUMBER(SEARCH($T$30,AO1567)),MAX(AQ$5:AQ1566)+1,0)</f>
        <v>0</v>
      </c>
      <c r="AR1567" s="310">
        <f>IF(ISNUMBER(SEARCH($T$31,AO1567)),MAX(AR$5:AR1566)+1,0)</f>
        <v>0</v>
      </c>
      <c r="AS1567" s="128" t="str">
        <f t="shared" si="163"/>
        <v/>
      </c>
      <c r="AT1567" s="105" t="str">
        <f>IF(ISNUMBER($AS1567),INDEX($C$1:$AB$3985,$AS1567,AT$4),"")</f>
        <v/>
      </c>
      <c r="AU1567" s="128"/>
      <c r="AV1567" s="128" t="str">
        <f t="shared" si="165"/>
        <v/>
      </c>
      <c r="AW1567" s="105" t="str">
        <f>IF(ISNUMBER($AV1567),INDEX($C$1:$AB$3985,$AV1567,AW$4),"")</f>
        <v/>
      </c>
      <c r="AX1567" s="105" t="str">
        <f>IF(ISNUMBER($AV1567),INDEX($C$1:$AB$3985,$AV1567,AX$4),"")</f>
        <v/>
      </c>
      <c r="AY1567" s="128"/>
      <c r="AZ1567" s="128"/>
      <c r="BA1567" s="128" t="str">
        <f t="shared" si="166"/>
        <v/>
      </c>
      <c r="BB1567" s="105" t="str">
        <f>IF(ISNUMBER($BA1567),INDEX($C$1:$AB$3985,$BA1567,BB$4),"")</f>
        <v/>
      </c>
      <c r="BC1567" s="105"/>
    </row>
    <row r="1568" spans="1:55" x14ac:dyDescent="0.25">
      <c r="A1568" s="98"/>
      <c r="B1568" s="98"/>
      <c r="C1568" s="73"/>
      <c r="D1568" s="179"/>
      <c r="E1568" s="175"/>
      <c r="F1568" s="175"/>
      <c r="G1568" s="176"/>
      <c r="H1568" s="176"/>
      <c r="I1568" s="176"/>
      <c r="J1568" s="172"/>
      <c r="K1568" s="173"/>
      <c r="L1568" s="178"/>
      <c r="M1568" s="36"/>
      <c r="N1568" s="36"/>
      <c r="O1568" s="36"/>
      <c r="P1568" s="36"/>
      <c r="Q1568" s="36"/>
      <c r="R1568" s="3"/>
      <c r="S1568" s="106"/>
      <c r="T1568" s="106"/>
      <c r="U1568" s="106"/>
      <c r="V1568" s="106"/>
      <c r="W1568" s="106"/>
      <c r="X1568" s="106"/>
      <c r="Y1568" s="36"/>
      <c r="Z1568" s="36"/>
      <c r="AA1568" s="36"/>
      <c r="AB1568" s="188" t="str">
        <f t="shared" si="161"/>
        <v/>
      </c>
      <c r="AC1568" s="188" t="s">
        <v>1585</v>
      </c>
      <c r="AD1568" s="131"/>
      <c r="AE1568" s="131"/>
      <c r="AF1568" s="131"/>
      <c r="AG1568" s="131"/>
      <c r="AH1568" s="131"/>
      <c r="AI1568" s="131"/>
      <c r="AJ1568" s="128" t="str">
        <f t="shared" si="162"/>
        <v/>
      </c>
      <c r="AK1568" s="7" t="str">
        <f>IF(ISNUMBER($AJ1568),INDEX($C$1:$AB$3985,$AJ1568,AK$4),"")</f>
        <v/>
      </c>
      <c r="AL1568" s="7" t="str">
        <f>IF(ISNUMBER($AJ1568),INDEX($C$1:$AB$3985,$AJ1568,AL$4),"")</f>
        <v/>
      </c>
      <c r="AM1568" s="128"/>
      <c r="AN1568" s="128" t="str">
        <f t="shared" si="164"/>
        <v/>
      </c>
      <c r="AO1568" s="7" t="str">
        <f t="shared" si="160"/>
        <v/>
      </c>
      <c r="AP1568" s="10" t="str">
        <f t="shared" si="160"/>
        <v/>
      </c>
      <c r="AQ1568" s="310">
        <f>IF(ISNUMBER(SEARCH($T$30,AO1568)),MAX(AQ$5:AQ1567)+1,0)</f>
        <v>0</v>
      </c>
      <c r="AR1568" s="310">
        <f>IF(ISNUMBER(SEARCH($T$31,AO1568)),MAX(AR$5:AR1567)+1,0)</f>
        <v>0</v>
      </c>
      <c r="AS1568" s="128" t="str">
        <f t="shared" si="163"/>
        <v/>
      </c>
      <c r="AT1568" s="105" t="str">
        <f>IF(ISNUMBER($AS1568),INDEX($C$1:$AB$3985,$AS1568,AT$4),"")</f>
        <v/>
      </c>
      <c r="AU1568" s="128"/>
      <c r="AV1568" s="128" t="str">
        <f t="shared" si="165"/>
        <v/>
      </c>
      <c r="AW1568" s="105" t="str">
        <f>IF(ISNUMBER($AV1568),INDEX($C$1:$AB$3985,$AV1568,AW$4),"")</f>
        <v/>
      </c>
      <c r="AX1568" s="105" t="str">
        <f>IF(ISNUMBER($AV1568),INDEX($C$1:$AB$3985,$AV1568,AX$4),"")</f>
        <v/>
      </c>
      <c r="AY1568" s="128"/>
      <c r="AZ1568" s="128"/>
      <c r="BA1568" s="128" t="str">
        <f t="shared" si="166"/>
        <v/>
      </c>
      <c r="BB1568" s="105" t="str">
        <f>IF(ISNUMBER($BA1568),INDEX($C$1:$AB$3985,$BA1568,BB$4),"")</f>
        <v/>
      </c>
      <c r="BC1568" s="105"/>
    </row>
    <row r="1569" spans="1:55" x14ac:dyDescent="0.25">
      <c r="A1569" s="98"/>
      <c r="B1569" s="98"/>
      <c r="C1569" s="73"/>
      <c r="D1569" s="179"/>
      <c r="E1569" s="175"/>
      <c r="F1569" s="175"/>
      <c r="G1569" s="176"/>
      <c r="H1569" s="176"/>
      <c r="I1569" s="176"/>
      <c r="J1569" s="172"/>
      <c r="K1569" s="173"/>
      <c r="L1569" s="178"/>
      <c r="M1569" s="36"/>
      <c r="N1569" s="36"/>
      <c r="O1569" s="36"/>
      <c r="P1569" s="36"/>
      <c r="Q1569" s="36"/>
      <c r="R1569" s="3"/>
      <c r="S1569" s="106"/>
      <c r="T1569" s="106"/>
      <c r="U1569" s="106"/>
      <c r="V1569" s="106"/>
      <c r="W1569" s="106"/>
      <c r="X1569" s="106"/>
      <c r="Y1569" s="36"/>
      <c r="Z1569" s="36"/>
      <c r="AA1569" s="36"/>
      <c r="AB1569" s="188" t="str">
        <f t="shared" si="161"/>
        <v/>
      </c>
      <c r="AC1569" s="188" t="s">
        <v>1585</v>
      </c>
      <c r="AD1569" s="131"/>
      <c r="AE1569" s="131"/>
      <c r="AF1569" s="131"/>
      <c r="AG1569" s="131"/>
      <c r="AH1569" s="131"/>
      <c r="AI1569" s="131"/>
      <c r="AJ1569" s="128" t="str">
        <f t="shared" si="162"/>
        <v/>
      </c>
      <c r="AK1569" s="7" t="str">
        <f>IF(ISNUMBER($AJ1569),INDEX($C$1:$AB$3985,$AJ1569,AK$4),"")</f>
        <v/>
      </c>
      <c r="AL1569" s="7" t="str">
        <f>IF(ISNUMBER($AJ1569),INDEX($C$1:$AB$3985,$AJ1569,AL$4),"")</f>
        <v/>
      </c>
      <c r="AM1569" s="128"/>
      <c r="AN1569" s="128" t="str">
        <f t="shared" si="164"/>
        <v/>
      </c>
      <c r="AO1569" s="7" t="str">
        <f t="shared" si="160"/>
        <v/>
      </c>
      <c r="AP1569" s="10" t="str">
        <f t="shared" si="160"/>
        <v/>
      </c>
      <c r="AQ1569" s="310">
        <f>IF(ISNUMBER(SEARCH($T$30,AO1569)),MAX(AQ$5:AQ1568)+1,0)</f>
        <v>0</v>
      </c>
      <c r="AR1569" s="310">
        <f>IF(ISNUMBER(SEARCH($T$31,AO1569)),MAX(AR$5:AR1568)+1,0)</f>
        <v>0</v>
      </c>
      <c r="AS1569" s="128" t="str">
        <f t="shared" si="163"/>
        <v/>
      </c>
      <c r="AT1569" s="105" t="str">
        <f>IF(ISNUMBER($AS1569),INDEX($C$1:$AB$3985,$AS1569,AT$4),"")</f>
        <v/>
      </c>
      <c r="AU1569" s="128"/>
      <c r="AV1569" s="128" t="str">
        <f t="shared" si="165"/>
        <v/>
      </c>
      <c r="AW1569" s="105" t="str">
        <f>IF(ISNUMBER($AV1569),INDEX($C$1:$AB$3985,$AV1569,AW$4),"")</f>
        <v/>
      </c>
      <c r="AX1569" s="105" t="str">
        <f>IF(ISNUMBER($AV1569),INDEX($C$1:$AB$3985,$AV1569,AX$4),"")</f>
        <v/>
      </c>
      <c r="AY1569" s="128"/>
      <c r="AZ1569" s="128"/>
      <c r="BA1569" s="128" t="str">
        <f t="shared" si="166"/>
        <v/>
      </c>
      <c r="BB1569" s="105" t="str">
        <f>IF(ISNUMBER($BA1569),INDEX($C$1:$AB$3985,$BA1569,BB$4),"")</f>
        <v/>
      </c>
      <c r="BC1569" s="105"/>
    </row>
    <row r="1570" spans="1:55" x14ac:dyDescent="0.25">
      <c r="A1570" s="98"/>
      <c r="B1570" s="98"/>
      <c r="C1570" s="73"/>
      <c r="D1570" s="179"/>
      <c r="E1570" s="175"/>
      <c r="F1570" s="175"/>
      <c r="G1570" s="176"/>
      <c r="H1570" s="176"/>
      <c r="I1570" s="176"/>
      <c r="J1570" s="172"/>
      <c r="K1570" s="173"/>
      <c r="L1570" s="178"/>
      <c r="M1570" s="36"/>
      <c r="N1570" s="36"/>
      <c r="O1570" s="36"/>
      <c r="P1570" s="36"/>
      <c r="Q1570" s="36"/>
      <c r="R1570" s="3"/>
      <c r="S1570" s="106"/>
      <c r="T1570" s="106"/>
      <c r="U1570" s="106"/>
      <c r="V1570" s="106"/>
      <c r="W1570" s="106"/>
      <c r="X1570" s="106"/>
      <c r="Y1570" s="36"/>
      <c r="Z1570" s="36"/>
      <c r="AA1570" s="36"/>
      <c r="AB1570" s="188" t="str">
        <f t="shared" si="161"/>
        <v/>
      </c>
      <c r="AC1570" s="188" t="s">
        <v>1585</v>
      </c>
      <c r="AD1570" s="131"/>
      <c r="AE1570" s="131"/>
      <c r="AF1570" s="131"/>
      <c r="AG1570" s="131"/>
      <c r="AH1570" s="131"/>
      <c r="AI1570" s="131"/>
      <c r="AJ1570" s="128" t="str">
        <f t="shared" si="162"/>
        <v/>
      </c>
      <c r="AK1570" s="7" t="str">
        <f>IF(ISNUMBER($AJ1570),INDEX($C$1:$AB$3985,$AJ1570,AK$4),"")</f>
        <v/>
      </c>
      <c r="AL1570" s="7" t="str">
        <f>IF(ISNUMBER($AJ1570),INDEX($C$1:$AB$3985,$AJ1570,AL$4),"")</f>
        <v/>
      </c>
      <c r="AM1570" s="128"/>
      <c r="AN1570" s="128" t="str">
        <f t="shared" si="164"/>
        <v/>
      </c>
      <c r="AO1570" s="7" t="str">
        <f t="shared" si="160"/>
        <v/>
      </c>
      <c r="AP1570" s="10" t="str">
        <f t="shared" si="160"/>
        <v/>
      </c>
      <c r="AQ1570" s="310">
        <f>IF(ISNUMBER(SEARCH($T$30,AO1570)),MAX(AQ$5:AQ1569)+1,0)</f>
        <v>0</v>
      </c>
      <c r="AR1570" s="310">
        <f>IF(ISNUMBER(SEARCH($T$31,AO1570)),MAX(AR$5:AR1569)+1,0)</f>
        <v>0</v>
      </c>
      <c r="AS1570" s="128" t="str">
        <f t="shared" si="163"/>
        <v/>
      </c>
      <c r="AT1570" s="105" t="str">
        <f>IF(ISNUMBER($AS1570),INDEX($C$1:$AB$3985,$AS1570,AT$4),"")</f>
        <v/>
      </c>
      <c r="AU1570" s="128"/>
      <c r="AV1570" s="128" t="str">
        <f t="shared" si="165"/>
        <v/>
      </c>
      <c r="AW1570" s="105" t="str">
        <f>IF(ISNUMBER($AV1570),INDEX($C$1:$AB$3985,$AV1570,AW$4),"")</f>
        <v/>
      </c>
      <c r="AX1570" s="105" t="str">
        <f>IF(ISNUMBER($AV1570),INDEX($C$1:$AB$3985,$AV1570,AX$4),"")</f>
        <v/>
      </c>
      <c r="AY1570" s="128"/>
      <c r="AZ1570" s="128"/>
      <c r="BA1570" s="128" t="str">
        <f t="shared" si="166"/>
        <v/>
      </c>
      <c r="BB1570" s="105" t="str">
        <f>IF(ISNUMBER($BA1570),INDEX($C$1:$AB$3985,$BA1570,BB$4),"")</f>
        <v/>
      </c>
      <c r="BC1570" s="105"/>
    </row>
    <row r="1571" spans="1:55" x14ac:dyDescent="0.25">
      <c r="A1571" s="98"/>
      <c r="B1571" s="98"/>
      <c r="C1571" s="73"/>
      <c r="D1571" s="179"/>
      <c r="E1571" s="175"/>
      <c r="F1571" s="175"/>
      <c r="G1571" s="176"/>
      <c r="H1571" s="176"/>
      <c r="I1571" s="176"/>
      <c r="J1571" s="172"/>
      <c r="K1571" s="173"/>
      <c r="L1571" s="178"/>
      <c r="M1571" s="36"/>
      <c r="N1571" s="36"/>
      <c r="O1571" s="36"/>
      <c r="P1571" s="36"/>
      <c r="Q1571" s="36"/>
      <c r="R1571" s="3"/>
      <c r="S1571" s="106"/>
      <c r="T1571" s="106"/>
      <c r="U1571" s="106"/>
      <c r="V1571" s="106"/>
      <c r="W1571" s="106"/>
      <c r="X1571" s="106"/>
      <c r="Y1571" s="36"/>
      <c r="Z1571" s="36"/>
      <c r="AA1571" s="36"/>
      <c r="AB1571" s="188" t="str">
        <f t="shared" si="161"/>
        <v/>
      </c>
      <c r="AC1571" s="188" t="s">
        <v>1585</v>
      </c>
      <c r="AD1571" s="131"/>
      <c r="AE1571" s="131"/>
      <c r="AF1571" s="131"/>
      <c r="AG1571" s="131"/>
      <c r="AH1571" s="131"/>
      <c r="AI1571" s="131"/>
      <c r="AJ1571" s="128" t="str">
        <f t="shared" si="162"/>
        <v/>
      </c>
      <c r="AK1571" s="7" t="str">
        <f>IF(ISNUMBER($AJ1571),INDEX($C$1:$AB$3985,$AJ1571,AK$4),"")</f>
        <v/>
      </c>
      <c r="AL1571" s="7" t="str">
        <f>IF(ISNUMBER($AJ1571),INDEX($C$1:$AB$3985,$AJ1571,AL$4),"")</f>
        <v/>
      </c>
      <c r="AM1571" s="128"/>
      <c r="AN1571" s="128" t="str">
        <f t="shared" si="164"/>
        <v/>
      </c>
      <c r="AO1571" s="7" t="str">
        <f t="shared" si="160"/>
        <v/>
      </c>
      <c r="AP1571" s="10" t="str">
        <f t="shared" si="160"/>
        <v/>
      </c>
      <c r="AQ1571" s="310">
        <f>IF(ISNUMBER(SEARCH($T$30,AO1571)),MAX(AQ$5:AQ1570)+1,0)</f>
        <v>0</v>
      </c>
      <c r="AR1571" s="310">
        <f>IF(ISNUMBER(SEARCH($T$31,AO1571)),MAX(AR$5:AR1570)+1,0)</f>
        <v>0</v>
      </c>
      <c r="AS1571" s="128" t="str">
        <f t="shared" si="163"/>
        <v/>
      </c>
      <c r="AT1571" s="105" t="str">
        <f>IF(ISNUMBER($AS1571),INDEX($C$1:$AB$3985,$AS1571,AT$4),"")</f>
        <v/>
      </c>
      <c r="AU1571" s="128"/>
      <c r="AV1571" s="128" t="str">
        <f t="shared" si="165"/>
        <v/>
      </c>
      <c r="AW1571" s="105" t="str">
        <f>IF(ISNUMBER($AV1571),INDEX($C$1:$AB$3985,$AV1571,AW$4),"")</f>
        <v/>
      </c>
      <c r="AX1571" s="105" t="str">
        <f>IF(ISNUMBER($AV1571),INDEX($C$1:$AB$3985,$AV1571,AX$4),"")</f>
        <v/>
      </c>
      <c r="AY1571" s="128"/>
      <c r="AZ1571" s="128"/>
      <c r="BA1571" s="128" t="str">
        <f t="shared" si="166"/>
        <v/>
      </c>
      <c r="BB1571" s="105" t="str">
        <f>IF(ISNUMBER($BA1571),INDEX($C$1:$AB$3985,$BA1571,BB$4),"")</f>
        <v/>
      </c>
      <c r="BC1571" s="105"/>
    </row>
    <row r="1572" spans="1:55" x14ac:dyDescent="0.25">
      <c r="A1572" s="98"/>
      <c r="B1572" s="98"/>
      <c r="C1572" s="73"/>
      <c r="D1572" s="179"/>
      <c r="E1572" s="175"/>
      <c r="F1572" s="175"/>
      <c r="G1572" s="176"/>
      <c r="H1572" s="176"/>
      <c r="I1572" s="176"/>
      <c r="J1572" s="172"/>
      <c r="K1572" s="173"/>
      <c r="L1572" s="178"/>
      <c r="M1572" s="36"/>
      <c r="N1572" s="36"/>
      <c r="O1572" s="36"/>
      <c r="P1572" s="36"/>
      <c r="Q1572" s="36"/>
      <c r="R1572" s="3"/>
      <c r="S1572" s="106"/>
      <c r="T1572" s="106"/>
      <c r="U1572" s="106"/>
      <c r="V1572" s="106"/>
      <c r="W1572" s="106"/>
      <c r="X1572" s="106"/>
      <c r="Y1572" s="36"/>
      <c r="Z1572" s="36"/>
      <c r="AA1572" s="36"/>
      <c r="AB1572" s="188" t="str">
        <f t="shared" si="161"/>
        <v/>
      </c>
      <c r="AC1572" s="188" t="s">
        <v>1585</v>
      </c>
      <c r="AD1572" s="131"/>
      <c r="AE1572" s="131"/>
      <c r="AF1572" s="131"/>
      <c r="AG1572" s="131"/>
      <c r="AH1572" s="131"/>
      <c r="AI1572" s="131"/>
      <c r="AJ1572" s="128" t="str">
        <f t="shared" si="162"/>
        <v/>
      </c>
      <c r="AK1572" s="7" t="str">
        <f>IF(ISNUMBER($AJ1572),INDEX($C$1:$AB$3985,$AJ1572,AK$4),"")</f>
        <v/>
      </c>
      <c r="AL1572" s="7" t="str">
        <f>IF(ISNUMBER($AJ1572),INDEX($C$1:$AB$3985,$AJ1572,AL$4),"")</f>
        <v/>
      </c>
      <c r="AM1572" s="128"/>
      <c r="AN1572" s="128" t="str">
        <f t="shared" si="164"/>
        <v/>
      </c>
      <c r="AO1572" s="7" t="str">
        <f t="shared" si="160"/>
        <v/>
      </c>
      <c r="AP1572" s="10" t="str">
        <f t="shared" si="160"/>
        <v/>
      </c>
      <c r="AQ1572" s="310">
        <f>IF(ISNUMBER(SEARCH($T$30,AO1572)),MAX(AQ$5:AQ1571)+1,0)</f>
        <v>0</v>
      </c>
      <c r="AR1572" s="310">
        <f>IF(ISNUMBER(SEARCH($T$31,AO1572)),MAX(AR$5:AR1571)+1,0)</f>
        <v>0</v>
      </c>
      <c r="AS1572" s="128" t="str">
        <f t="shared" si="163"/>
        <v/>
      </c>
      <c r="AT1572" s="105" t="str">
        <f>IF(ISNUMBER($AS1572),INDEX($C$1:$AB$3985,$AS1572,AT$4),"")</f>
        <v/>
      </c>
      <c r="AU1572" s="128"/>
      <c r="AV1572" s="128" t="str">
        <f t="shared" si="165"/>
        <v/>
      </c>
      <c r="AW1572" s="105" t="str">
        <f>IF(ISNUMBER($AV1572),INDEX($C$1:$AB$3985,$AV1572,AW$4),"")</f>
        <v/>
      </c>
      <c r="AX1572" s="105" t="str">
        <f>IF(ISNUMBER($AV1572),INDEX($C$1:$AB$3985,$AV1572,AX$4),"")</f>
        <v/>
      </c>
      <c r="AY1572" s="128"/>
      <c r="AZ1572" s="128"/>
      <c r="BA1572" s="128" t="str">
        <f t="shared" si="166"/>
        <v/>
      </c>
      <c r="BB1572" s="105" t="str">
        <f>IF(ISNUMBER($BA1572),INDEX($C$1:$AB$3985,$BA1572,BB$4),"")</f>
        <v/>
      </c>
      <c r="BC1572" s="105"/>
    </row>
    <row r="1573" spans="1:55" x14ac:dyDescent="0.25">
      <c r="A1573" s="98"/>
      <c r="B1573" s="98"/>
      <c r="C1573" s="73"/>
      <c r="D1573" s="179"/>
      <c r="E1573" s="175"/>
      <c r="F1573" s="175"/>
      <c r="G1573" s="176"/>
      <c r="H1573" s="176"/>
      <c r="I1573" s="176"/>
      <c r="J1573" s="172"/>
      <c r="K1573" s="173"/>
      <c r="L1573" s="178"/>
      <c r="M1573" s="36"/>
      <c r="N1573" s="36"/>
      <c r="O1573" s="36"/>
      <c r="P1573" s="36"/>
      <c r="Q1573" s="36"/>
      <c r="R1573" s="3"/>
      <c r="S1573" s="106"/>
      <c r="T1573" s="106"/>
      <c r="U1573" s="106"/>
      <c r="V1573" s="106"/>
      <c r="W1573" s="106"/>
      <c r="X1573" s="106"/>
      <c r="Y1573" s="36"/>
      <c r="Z1573" s="36"/>
      <c r="AA1573" s="36"/>
      <c r="AB1573" s="188" t="str">
        <f t="shared" si="161"/>
        <v/>
      </c>
      <c r="AC1573" s="188" t="s">
        <v>1585</v>
      </c>
      <c r="AD1573" s="131"/>
      <c r="AE1573" s="131"/>
      <c r="AF1573" s="131"/>
      <c r="AG1573" s="131"/>
      <c r="AH1573" s="131"/>
      <c r="AI1573" s="131"/>
      <c r="AJ1573" s="128" t="str">
        <f t="shared" si="162"/>
        <v/>
      </c>
      <c r="AK1573" s="7" t="str">
        <f>IF(ISNUMBER($AJ1573),INDEX($C$1:$AB$3985,$AJ1573,AK$4),"")</f>
        <v/>
      </c>
      <c r="AL1573" s="7" t="str">
        <f>IF(ISNUMBER($AJ1573),INDEX($C$1:$AB$3985,$AJ1573,AL$4),"")</f>
        <v/>
      </c>
      <c r="AM1573" s="128"/>
      <c r="AN1573" s="128" t="str">
        <f t="shared" si="164"/>
        <v/>
      </c>
      <c r="AO1573" s="7" t="str">
        <f t="shared" si="160"/>
        <v/>
      </c>
      <c r="AP1573" s="10" t="str">
        <f t="shared" si="160"/>
        <v/>
      </c>
      <c r="AQ1573" s="310">
        <f>IF(ISNUMBER(SEARCH($T$30,AO1573)),MAX(AQ$5:AQ1572)+1,0)</f>
        <v>0</v>
      </c>
      <c r="AR1573" s="310">
        <f>IF(ISNUMBER(SEARCH($T$31,AO1573)),MAX(AR$5:AR1572)+1,0)</f>
        <v>0</v>
      </c>
      <c r="AS1573" s="128" t="str">
        <f t="shared" si="163"/>
        <v/>
      </c>
      <c r="AT1573" s="105" t="str">
        <f>IF(ISNUMBER($AS1573),INDEX($C$1:$AB$3985,$AS1573,AT$4),"")</f>
        <v/>
      </c>
      <c r="AU1573" s="128"/>
      <c r="AV1573" s="128" t="str">
        <f t="shared" si="165"/>
        <v/>
      </c>
      <c r="AW1573" s="105" t="str">
        <f>IF(ISNUMBER($AV1573),INDEX($C$1:$AB$3985,$AV1573,AW$4),"")</f>
        <v/>
      </c>
      <c r="AX1573" s="105" t="str">
        <f>IF(ISNUMBER($AV1573),INDEX($C$1:$AB$3985,$AV1573,AX$4),"")</f>
        <v/>
      </c>
      <c r="AY1573" s="128"/>
      <c r="AZ1573" s="128"/>
      <c r="BA1573" s="128" t="str">
        <f t="shared" si="166"/>
        <v/>
      </c>
      <c r="BB1573" s="105" t="str">
        <f>IF(ISNUMBER($BA1573),INDEX($C$1:$AB$3985,$BA1573,BB$4),"")</f>
        <v/>
      </c>
      <c r="BC1573" s="105"/>
    </row>
    <row r="1574" spans="1:55" x14ac:dyDescent="0.25">
      <c r="A1574" s="98"/>
      <c r="B1574" s="98"/>
      <c r="C1574" s="73"/>
      <c r="D1574" s="179"/>
      <c r="E1574" s="175"/>
      <c r="F1574" s="175"/>
      <c r="G1574" s="176"/>
      <c r="H1574" s="176"/>
      <c r="I1574" s="176"/>
      <c r="J1574" s="172"/>
      <c r="K1574" s="173"/>
      <c r="L1574" s="178"/>
      <c r="M1574" s="36"/>
      <c r="N1574" s="36"/>
      <c r="O1574" s="36"/>
      <c r="P1574" s="36"/>
      <c r="Q1574" s="36"/>
      <c r="R1574" s="3"/>
      <c r="S1574" s="106"/>
      <c r="T1574" s="106"/>
      <c r="U1574" s="106"/>
      <c r="V1574" s="106"/>
      <c r="W1574" s="106"/>
      <c r="X1574" s="106"/>
      <c r="Y1574" s="36"/>
      <c r="Z1574" s="36"/>
      <c r="AA1574" s="36"/>
      <c r="AB1574" s="188" t="str">
        <f t="shared" si="161"/>
        <v/>
      </c>
      <c r="AC1574" s="188" t="s">
        <v>1585</v>
      </c>
      <c r="AD1574" s="131"/>
      <c r="AE1574" s="131"/>
      <c r="AF1574" s="131"/>
      <c r="AG1574" s="131"/>
      <c r="AH1574" s="131"/>
      <c r="AI1574" s="131"/>
      <c r="AJ1574" s="128" t="str">
        <f t="shared" si="162"/>
        <v/>
      </c>
      <c r="AK1574" s="7" t="str">
        <f>IF(ISNUMBER($AJ1574),INDEX($C$1:$AB$3985,$AJ1574,AK$4),"")</f>
        <v/>
      </c>
      <c r="AL1574" s="7" t="str">
        <f>IF(ISNUMBER($AJ1574),INDEX($C$1:$AB$3985,$AJ1574,AL$4),"")</f>
        <v/>
      </c>
      <c r="AM1574" s="128"/>
      <c r="AN1574" s="128" t="str">
        <f t="shared" si="164"/>
        <v/>
      </c>
      <c r="AO1574" s="7" t="str">
        <f t="shared" si="160"/>
        <v/>
      </c>
      <c r="AP1574" s="10" t="str">
        <f t="shared" si="160"/>
        <v/>
      </c>
      <c r="AQ1574" s="310">
        <f>IF(ISNUMBER(SEARCH($T$30,AO1574)),MAX(AQ$5:AQ1573)+1,0)</f>
        <v>0</v>
      </c>
      <c r="AR1574" s="310">
        <f>IF(ISNUMBER(SEARCH($T$31,AO1574)),MAX(AR$5:AR1573)+1,0)</f>
        <v>0</v>
      </c>
      <c r="AS1574" s="128" t="str">
        <f t="shared" si="163"/>
        <v/>
      </c>
      <c r="AT1574" s="105" t="str">
        <f>IF(ISNUMBER($AS1574),INDEX($C$1:$AB$3985,$AS1574,AT$4),"")</f>
        <v/>
      </c>
      <c r="AU1574" s="128"/>
      <c r="AV1574" s="128" t="str">
        <f t="shared" si="165"/>
        <v/>
      </c>
      <c r="AW1574" s="105" t="str">
        <f>IF(ISNUMBER($AV1574),INDEX($C$1:$AB$3985,$AV1574,AW$4),"")</f>
        <v/>
      </c>
      <c r="AX1574" s="105" t="str">
        <f>IF(ISNUMBER($AV1574),INDEX($C$1:$AB$3985,$AV1574,AX$4),"")</f>
        <v/>
      </c>
      <c r="AY1574" s="128"/>
      <c r="AZ1574" s="128"/>
      <c r="BA1574" s="128" t="str">
        <f t="shared" si="166"/>
        <v/>
      </c>
      <c r="BB1574" s="105" t="str">
        <f>IF(ISNUMBER($BA1574),INDEX($C$1:$AB$3985,$BA1574,BB$4),"")</f>
        <v/>
      </c>
      <c r="BC1574" s="105"/>
    </row>
    <row r="1575" spans="1:55" x14ac:dyDescent="0.25">
      <c r="A1575" s="98"/>
      <c r="B1575" s="98"/>
      <c r="C1575" s="73"/>
      <c r="D1575" s="179"/>
      <c r="E1575" s="175"/>
      <c r="F1575" s="175"/>
      <c r="G1575" s="176"/>
      <c r="H1575" s="176"/>
      <c r="I1575" s="176"/>
      <c r="J1575" s="172"/>
      <c r="K1575" s="173"/>
      <c r="L1575" s="178"/>
      <c r="M1575" s="36"/>
      <c r="N1575" s="36"/>
      <c r="O1575" s="36"/>
      <c r="P1575" s="36"/>
      <c r="Q1575" s="36"/>
      <c r="R1575" s="3"/>
      <c r="S1575" s="106"/>
      <c r="T1575" s="106"/>
      <c r="U1575" s="106"/>
      <c r="V1575" s="106"/>
      <c r="W1575" s="106"/>
      <c r="X1575" s="106"/>
      <c r="Y1575" s="36"/>
      <c r="Z1575" s="36"/>
      <c r="AA1575" s="36"/>
      <c r="AB1575" s="188" t="str">
        <f t="shared" si="161"/>
        <v/>
      </c>
      <c r="AC1575" s="188" t="s">
        <v>1585</v>
      </c>
      <c r="AD1575" s="131"/>
      <c r="AE1575" s="131"/>
      <c r="AF1575" s="131"/>
      <c r="AG1575" s="131"/>
      <c r="AH1575" s="131"/>
      <c r="AI1575" s="131"/>
      <c r="AJ1575" s="128" t="str">
        <f t="shared" si="162"/>
        <v/>
      </c>
      <c r="AK1575" s="7" t="str">
        <f>IF(ISNUMBER($AJ1575),INDEX($C$1:$AB$3985,$AJ1575,AK$4),"")</f>
        <v/>
      </c>
      <c r="AL1575" s="7" t="str">
        <f>IF(ISNUMBER($AJ1575),INDEX($C$1:$AB$3985,$AJ1575,AL$4),"")</f>
        <v/>
      </c>
      <c r="AM1575" s="128"/>
      <c r="AN1575" s="128" t="str">
        <f t="shared" si="164"/>
        <v/>
      </c>
      <c r="AO1575" s="7" t="str">
        <f t="shared" si="160"/>
        <v/>
      </c>
      <c r="AP1575" s="10" t="str">
        <f t="shared" si="160"/>
        <v/>
      </c>
      <c r="AQ1575" s="310">
        <f>IF(ISNUMBER(SEARCH($T$30,AO1575)),MAX(AQ$5:AQ1574)+1,0)</f>
        <v>0</v>
      </c>
      <c r="AR1575" s="310">
        <f>IF(ISNUMBER(SEARCH($T$31,AO1575)),MAX(AR$5:AR1574)+1,0)</f>
        <v>0</v>
      </c>
      <c r="AS1575" s="128" t="str">
        <f t="shared" si="163"/>
        <v/>
      </c>
      <c r="AT1575" s="105" t="str">
        <f>IF(ISNUMBER($AS1575),INDEX($C$1:$AB$3985,$AS1575,AT$4),"")</f>
        <v/>
      </c>
      <c r="AU1575" s="128"/>
      <c r="AV1575" s="128" t="str">
        <f t="shared" si="165"/>
        <v/>
      </c>
      <c r="AW1575" s="105" t="str">
        <f>IF(ISNUMBER($AV1575),INDEX($C$1:$AB$3985,$AV1575,AW$4),"")</f>
        <v/>
      </c>
      <c r="AX1575" s="105" t="str">
        <f>IF(ISNUMBER($AV1575),INDEX($C$1:$AB$3985,$AV1575,AX$4),"")</f>
        <v/>
      </c>
      <c r="AY1575" s="128"/>
      <c r="AZ1575" s="128"/>
      <c r="BA1575" s="128" t="str">
        <f t="shared" si="166"/>
        <v/>
      </c>
      <c r="BB1575" s="105" t="str">
        <f>IF(ISNUMBER($BA1575),INDEX($C$1:$AB$3985,$BA1575,BB$4),"")</f>
        <v/>
      </c>
      <c r="BC1575" s="105"/>
    </row>
    <row r="1576" spans="1:55" x14ac:dyDescent="0.25">
      <c r="A1576" s="98"/>
      <c r="B1576" s="98"/>
      <c r="C1576" s="73"/>
      <c r="D1576" s="179"/>
      <c r="E1576" s="175"/>
      <c r="F1576" s="176"/>
      <c r="G1576" s="176"/>
      <c r="H1576" s="176"/>
      <c r="I1576" s="176"/>
      <c r="J1576" s="172"/>
      <c r="K1576" s="173"/>
      <c r="L1576" s="178"/>
      <c r="R1576" s="3"/>
      <c r="S1576" s="106"/>
      <c r="T1576" s="106"/>
      <c r="U1576" s="106"/>
      <c r="V1576" s="106"/>
      <c r="W1576" s="106"/>
      <c r="X1576" s="106"/>
      <c r="AB1576" s="188" t="str">
        <f t="shared" si="161"/>
        <v/>
      </c>
      <c r="AC1576" s="188" t="s">
        <v>1585</v>
      </c>
      <c r="AD1576" s="131"/>
      <c r="AE1576" s="131"/>
      <c r="AF1576" s="131"/>
      <c r="AG1576" s="131"/>
      <c r="AH1576" s="131"/>
      <c r="AI1576" s="131"/>
      <c r="AJ1576" s="128" t="str">
        <f t="shared" si="162"/>
        <v/>
      </c>
      <c r="AK1576" s="7" t="str">
        <f>IF(ISNUMBER($AJ1576),INDEX($C$1:$AB$3985,$AJ1576,AK$4),"")</f>
        <v/>
      </c>
      <c r="AL1576" s="7" t="str">
        <f>IF(ISNUMBER($AJ1576),INDEX($C$1:$AB$3985,$AJ1576,AL$4),"")</f>
        <v/>
      </c>
      <c r="AM1576" s="128"/>
      <c r="AN1576" s="128" t="str">
        <f t="shared" si="164"/>
        <v/>
      </c>
      <c r="AO1576" s="7" t="str">
        <f t="shared" si="160"/>
        <v/>
      </c>
      <c r="AP1576" s="10" t="str">
        <f t="shared" si="160"/>
        <v/>
      </c>
      <c r="AQ1576" s="310">
        <f>IF(ISNUMBER(SEARCH($T$30,AO1576)),MAX(AQ$5:AQ1575)+1,0)</f>
        <v>0</v>
      </c>
      <c r="AR1576" s="310">
        <f>IF(ISNUMBER(SEARCH($T$31,AO1576)),MAX(AR$5:AR1575)+1,0)</f>
        <v>0</v>
      </c>
      <c r="AS1576" s="128" t="str">
        <f t="shared" si="163"/>
        <v/>
      </c>
      <c r="AT1576" s="105" t="str">
        <f>IF(ISNUMBER($AS1576),INDEX($C$1:$AB$3985,$AS1576,AT$4),"")</f>
        <v/>
      </c>
      <c r="AU1576" s="128"/>
      <c r="AV1576" s="128" t="str">
        <f t="shared" si="165"/>
        <v/>
      </c>
      <c r="AW1576" s="105" t="str">
        <f>IF(ISNUMBER($AV1576),INDEX($C$1:$AB$3985,$AV1576,AW$4),"")</f>
        <v/>
      </c>
      <c r="AX1576" s="105" t="str">
        <f>IF(ISNUMBER($AV1576),INDEX($C$1:$AB$3985,$AV1576,AX$4),"")</f>
        <v/>
      </c>
      <c r="AY1576" s="128"/>
      <c r="AZ1576" s="128"/>
      <c r="BA1576" s="128" t="str">
        <f t="shared" si="166"/>
        <v/>
      </c>
      <c r="BB1576" s="105" t="str">
        <f>IF(ISNUMBER($BA1576),INDEX($C$1:$AB$3985,$BA1576,BB$4),"")</f>
        <v/>
      </c>
      <c r="BC1576" s="105"/>
    </row>
    <row r="1577" spans="1:55" x14ac:dyDescent="0.25">
      <c r="A1577" s="98"/>
      <c r="B1577" s="98"/>
      <c r="C1577" s="73"/>
      <c r="D1577" s="179"/>
      <c r="E1577" s="175"/>
      <c r="F1577" s="176"/>
      <c r="G1577" s="176"/>
      <c r="H1577" s="176"/>
      <c r="I1577" s="176"/>
      <c r="J1577" s="172"/>
      <c r="K1577" s="173"/>
      <c r="L1577" s="178"/>
      <c r="R1577" s="3"/>
      <c r="S1577" s="106"/>
      <c r="T1577" s="106"/>
      <c r="U1577" s="106"/>
      <c r="V1577" s="106"/>
      <c r="W1577" s="106"/>
      <c r="X1577" s="106"/>
      <c r="AB1577" s="188" t="str">
        <f t="shared" si="161"/>
        <v/>
      </c>
      <c r="AC1577" s="188" t="s">
        <v>1585</v>
      </c>
      <c r="AD1577" s="131"/>
      <c r="AE1577" s="131"/>
      <c r="AF1577" s="131"/>
      <c r="AG1577" s="131"/>
      <c r="AH1577" s="131"/>
      <c r="AI1577" s="131"/>
      <c r="AJ1577" s="128" t="str">
        <f t="shared" si="162"/>
        <v/>
      </c>
      <c r="AK1577" s="7" t="str">
        <f>IF(ISNUMBER($AJ1577),INDEX($C$1:$AB$3985,$AJ1577,AK$4),"")</f>
        <v/>
      </c>
      <c r="AL1577" s="7" t="str">
        <f>IF(ISNUMBER($AJ1577),INDEX($C$1:$AB$3985,$AJ1577,AL$4),"")</f>
        <v/>
      </c>
      <c r="AM1577" s="128"/>
      <c r="AN1577" s="128" t="str">
        <f t="shared" si="164"/>
        <v/>
      </c>
      <c r="AO1577" s="7" t="str">
        <f t="shared" si="160"/>
        <v/>
      </c>
      <c r="AP1577" s="10" t="str">
        <f t="shared" si="160"/>
        <v/>
      </c>
      <c r="AQ1577" s="310">
        <f>IF(ISNUMBER(SEARCH($T$30,AO1577)),MAX(AQ$5:AQ1576)+1,0)</f>
        <v>0</v>
      </c>
      <c r="AR1577" s="310">
        <f>IF(ISNUMBER(SEARCH($T$31,AO1577)),MAX(AR$5:AR1576)+1,0)</f>
        <v>0</v>
      </c>
      <c r="AS1577" s="128" t="str">
        <f t="shared" si="163"/>
        <v/>
      </c>
      <c r="AT1577" s="105" t="str">
        <f>IF(ISNUMBER($AS1577),INDEX($C$1:$AB$3985,$AS1577,AT$4),"")</f>
        <v/>
      </c>
      <c r="AU1577" s="128"/>
      <c r="AV1577" s="128" t="str">
        <f t="shared" si="165"/>
        <v/>
      </c>
      <c r="AW1577" s="105" t="str">
        <f>IF(ISNUMBER($AV1577),INDEX($C$1:$AB$3985,$AV1577,AW$4),"")</f>
        <v/>
      </c>
      <c r="AX1577" s="105" t="str">
        <f>IF(ISNUMBER($AV1577),INDEX($C$1:$AB$3985,$AV1577,AX$4),"")</f>
        <v/>
      </c>
      <c r="AY1577" s="128"/>
      <c r="AZ1577" s="128"/>
      <c r="BA1577" s="128" t="str">
        <f t="shared" si="166"/>
        <v/>
      </c>
      <c r="BB1577" s="105" t="str">
        <f>IF(ISNUMBER($BA1577),INDEX($C$1:$AB$3985,$BA1577,BB$4),"")</f>
        <v/>
      </c>
      <c r="BC1577" s="105"/>
    </row>
    <row r="1578" spans="1:55" x14ac:dyDescent="0.25">
      <c r="A1578" s="98"/>
      <c r="B1578" s="98"/>
      <c r="C1578" s="73"/>
      <c r="D1578" s="179"/>
      <c r="E1578" s="175"/>
      <c r="F1578" s="176"/>
      <c r="G1578" s="176"/>
      <c r="H1578" s="176"/>
      <c r="I1578" s="176"/>
      <c r="J1578" s="172"/>
      <c r="K1578" s="173"/>
      <c r="L1578" s="178"/>
      <c r="R1578" s="3"/>
      <c r="S1578" s="106"/>
      <c r="T1578" s="106"/>
      <c r="U1578" s="106"/>
      <c r="V1578" s="106"/>
      <c r="W1578" s="106"/>
      <c r="X1578" s="106"/>
      <c r="AB1578" s="188" t="str">
        <f t="shared" si="161"/>
        <v/>
      </c>
      <c r="AC1578" s="188" t="s">
        <v>1585</v>
      </c>
      <c r="AD1578" s="131"/>
      <c r="AE1578" s="131"/>
      <c r="AF1578" s="131"/>
      <c r="AG1578" s="131"/>
      <c r="AH1578" s="131"/>
      <c r="AI1578" s="131"/>
      <c r="AJ1578" s="128" t="str">
        <f t="shared" si="162"/>
        <v/>
      </c>
      <c r="AK1578" s="7" t="str">
        <f>IF(ISNUMBER($AJ1578),INDEX($C$1:$AB$3985,$AJ1578,AK$4),"")</f>
        <v/>
      </c>
      <c r="AL1578" s="7" t="str">
        <f>IF(ISNUMBER($AJ1578),INDEX($C$1:$AB$3985,$AJ1578,AL$4),"")</f>
        <v/>
      </c>
      <c r="AM1578" s="128"/>
      <c r="AN1578" s="128" t="str">
        <f t="shared" si="164"/>
        <v/>
      </c>
      <c r="AO1578" s="7" t="str">
        <f t="shared" si="160"/>
        <v/>
      </c>
      <c r="AP1578" s="10" t="str">
        <f t="shared" si="160"/>
        <v/>
      </c>
      <c r="AQ1578" s="310">
        <f>IF(ISNUMBER(SEARCH($T$30,AO1578)),MAX(AQ$5:AQ1577)+1,0)</f>
        <v>0</v>
      </c>
      <c r="AR1578" s="310">
        <f>IF(ISNUMBER(SEARCH($T$31,AO1578)),MAX(AR$5:AR1577)+1,0)</f>
        <v>0</v>
      </c>
      <c r="AS1578" s="128" t="str">
        <f t="shared" si="163"/>
        <v/>
      </c>
      <c r="AT1578" s="105" t="str">
        <f>IF(ISNUMBER($AS1578),INDEX($C$1:$AB$3985,$AS1578,AT$4),"")</f>
        <v/>
      </c>
      <c r="AU1578" s="128"/>
      <c r="AV1578" s="128" t="str">
        <f t="shared" si="165"/>
        <v/>
      </c>
      <c r="AW1578" s="105" t="str">
        <f>IF(ISNUMBER($AV1578),INDEX($C$1:$AB$3985,$AV1578,AW$4),"")</f>
        <v/>
      </c>
      <c r="AX1578" s="105" t="str">
        <f>IF(ISNUMBER($AV1578),INDEX($C$1:$AB$3985,$AV1578,AX$4),"")</f>
        <v/>
      </c>
      <c r="AY1578" s="128"/>
      <c r="AZ1578" s="128"/>
      <c r="BA1578" s="128" t="str">
        <f t="shared" si="166"/>
        <v/>
      </c>
      <c r="BB1578" s="105" t="str">
        <f>IF(ISNUMBER($BA1578),INDEX($C$1:$AB$3985,$BA1578,BB$4),"")</f>
        <v/>
      </c>
      <c r="BC1578" s="105"/>
    </row>
    <row r="1579" spans="1:55" x14ac:dyDescent="0.25">
      <c r="A1579" s="98"/>
      <c r="B1579" s="98"/>
      <c r="C1579" s="73"/>
      <c r="D1579" s="179"/>
      <c r="E1579" s="175"/>
      <c r="F1579" s="176"/>
      <c r="G1579" s="176"/>
      <c r="H1579" s="176"/>
      <c r="I1579" s="176"/>
      <c r="J1579" s="172"/>
      <c r="K1579" s="173"/>
      <c r="L1579" s="178"/>
      <c r="R1579" s="3"/>
      <c r="S1579" s="106"/>
      <c r="T1579" s="106"/>
      <c r="U1579" s="106"/>
      <c r="V1579" s="106"/>
      <c r="W1579" s="106"/>
      <c r="X1579" s="106"/>
      <c r="AB1579" s="188" t="str">
        <f t="shared" si="161"/>
        <v/>
      </c>
      <c r="AC1579" s="188" t="s">
        <v>1585</v>
      </c>
      <c r="AD1579" s="131"/>
      <c r="AE1579" s="131"/>
      <c r="AF1579" s="131"/>
      <c r="AG1579" s="131"/>
      <c r="AH1579" s="131"/>
      <c r="AI1579" s="131"/>
      <c r="AJ1579" s="128" t="str">
        <f t="shared" si="162"/>
        <v/>
      </c>
      <c r="AK1579" s="7" t="str">
        <f>IF(ISNUMBER($AJ1579),INDEX($C$1:$AB$3985,$AJ1579,AK$4),"")</f>
        <v/>
      </c>
      <c r="AL1579" s="7" t="str">
        <f>IF(ISNUMBER($AJ1579),INDEX($C$1:$AB$3985,$AJ1579,AL$4),"")</f>
        <v/>
      </c>
      <c r="AM1579" s="128"/>
      <c r="AN1579" s="128" t="str">
        <f t="shared" si="164"/>
        <v/>
      </c>
      <c r="AO1579" s="7" t="str">
        <f t="shared" si="160"/>
        <v/>
      </c>
      <c r="AP1579" s="10" t="str">
        <f t="shared" si="160"/>
        <v/>
      </c>
      <c r="AQ1579" s="310">
        <f>IF(ISNUMBER(SEARCH($T$30,AO1579)),MAX(AQ$5:AQ1578)+1,0)</f>
        <v>0</v>
      </c>
      <c r="AR1579" s="310">
        <f>IF(ISNUMBER(SEARCH($T$31,AO1579)),MAX(AR$5:AR1578)+1,0)</f>
        <v>0</v>
      </c>
      <c r="AS1579" s="128" t="str">
        <f t="shared" si="163"/>
        <v/>
      </c>
      <c r="AT1579" s="105" t="str">
        <f>IF(ISNUMBER($AS1579),INDEX($C$1:$AB$3985,$AS1579,AT$4),"")</f>
        <v/>
      </c>
      <c r="AU1579" s="128"/>
      <c r="AV1579" s="128" t="str">
        <f t="shared" si="165"/>
        <v/>
      </c>
      <c r="AW1579" s="105" t="str">
        <f>IF(ISNUMBER($AV1579),INDEX($C$1:$AB$3985,$AV1579,AW$4),"")</f>
        <v/>
      </c>
      <c r="AX1579" s="105" t="str">
        <f>IF(ISNUMBER($AV1579),INDEX($C$1:$AB$3985,$AV1579,AX$4),"")</f>
        <v/>
      </c>
      <c r="AY1579" s="128"/>
      <c r="AZ1579" s="128"/>
      <c r="BA1579" s="128" t="str">
        <f t="shared" si="166"/>
        <v/>
      </c>
      <c r="BB1579" s="105" t="str">
        <f>IF(ISNUMBER($BA1579),INDEX($C$1:$AB$3985,$BA1579,BB$4),"")</f>
        <v/>
      </c>
      <c r="BC1579" s="105"/>
    </row>
    <row r="1580" spans="1:55" x14ac:dyDescent="0.25">
      <c r="A1580" s="98"/>
      <c r="B1580" s="98"/>
      <c r="C1580" s="73"/>
      <c r="D1580" s="179"/>
      <c r="E1580" s="175"/>
      <c r="F1580" s="176"/>
      <c r="G1580" s="176"/>
      <c r="H1580" s="176"/>
      <c r="I1580" s="176"/>
      <c r="J1580" s="172"/>
      <c r="K1580" s="173"/>
      <c r="L1580" s="178"/>
      <c r="R1580" s="3"/>
      <c r="S1580" s="106"/>
      <c r="T1580" s="106"/>
      <c r="U1580" s="106"/>
      <c r="V1580" s="106"/>
      <c r="W1580" s="106"/>
      <c r="X1580" s="106"/>
      <c r="AB1580" s="188" t="str">
        <f t="shared" si="161"/>
        <v/>
      </c>
      <c r="AC1580" s="188" t="s">
        <v>1585</v>
      </c>
      <c r="AD1580" s="131"/>
      <c r="AE1580" s="131"/>
      <c r="AF1580" s="131"/>
      <c r="AG1580" s="131"/>
      <c r="AH1580" s="131"/>
      <c r="AI1580" s="131"/>
      <c r="AJ1580" s="128" t="str">
        <f t="shared" si="162"/>
        <v/>
      </c>
      <c r="AK1580" s="7" t="str">
        <f>IF(ISNUMBER($AJ1580),INDEX($C$1:$AB$3985,$AJ1580,AK$4),"")</f>
        <v/>
      </c>
      <c r="AL1580" s="7" t="str">
        <f>IF(ISNUMBER($AJ1580),INDEX($C$1:$AB$3985,$AJ1580,AL$4),"")</f>
        <v/>
      </c>
      <c r="AM1580" s="128"/>
      <c r="AN1580" s="128" t="str">
        <f t="shared" si="164"/>
        <v/>
      </c>
      <c r="AO1580" s="7" t="str">
        <f t="shared" si="160"/>
        <v/>
      </c>
      <c r="AP1580" s="10" t="str">
        <f t="shared" si="160"/>
        <v/>
      </c>
      <c r="AQ1580" s="310">
        <f>IF(ISNUMBER(SEARCH($T$30,AO1580)),MAX(AQ$5:AQ1579)+1,0)</f>
        <v>0</v>
      </c>
      <c r="AR1580" s="310">
        <f>IF(ISNUMBER(SEARCH($T$31,AO1580)),MAX(AR$5:AR1579)+1,0)</f>
        <v>0</v>
      </c>
      <c r="AS1580" s="128" t="str">
        <f t="shared" si="163"/>
        <v/>
      </c>
      <c r="AT1580" s="105" t="str">
        <f>IF(ISNUMBER($AS1580),INDEX($C$1:$AB$3985,$AS1580,AT$4),"")</f>
        <v/>
      </c>
      <c r="AU1580" s="128"/>
      <c r="AV1580" s="128" t="str">
        <f t="shared" si="165"/>
        <v/>
      </c>
      <c r="AW1580" s="105" t="str">
        <f>IF(ISNUMBER($AV1580),INDEX($C$1:$AB$3985,$AV1580,AW$4),"")</f>
        <v/>
      </c>
      <c r="AX1580" s="105" t="str">
        <f>IF(ISNUMBER($AV1580),INDEX($C$1:$AB$3985,$AV1580,AX$4),"")</f>
        <v/>
      </c>
      <c r="AY1580" s="128"/>
      <c r="AZ1580" s="128"/>
      <c r="BA1580" s="128" t="str">
        <f t="shared" si="166"/>
        <v/>
      </c>
      <c r="BB1580" s="105" t="str">
        <f>IF(ISNUMBER($BA1580),INDEX($C$1:$AB$3985,$BA1580,BB$4),"")</f>
        <v/>
      </c>
      <c r="BC1580" s="105"/>
    </row>
    <row r="1581" spans="1:55" x14ac:dyDescent="0.25">
      <c r="A1581" s="98"/>
      <c r="B1581" s="98"/>
      <c r="C1581" s="73"/>
      <c r="D1581" s="179"/>
      <c r="E1581" s="175"/>
      <c r="F1581" s="176"/>
      <c r="G1581" s="176"/>
      <c r="H1581" s="176"/>
      <c r="I1581" s="176"/>
      <c r="J1581" s="172"/>
      <c r="K1581" s="173"/>
      <c r="L1581" s="178"/>
      <c r="R1581" s="3"/>
      <c r="S1581" s="106"/>
      <c r="T1581" s="106"/>
      <c r="U1581" s="106"/>
      <c r="V1581" s="106"/>
      <c r="W1581" s="106"/>
      <c r="X1581" s="106"/>
      <c r="AB1581" s="188" t="str">
        <f t="shared" si="161"/>
        <v/>
      </c>
      <c r="AC1581" s="188" t="s">
        <v>1585</v>
      </c>
      <c r="AD1581" s="131"/>
      <c r="AE1581" s="131"/>
      <c r="AF1581" s="131"/>
      <c r="AG1581" s="131"/>
      <c r="AH1581" s="131"/>
      <c r="AI1581" s="131"/>
      <c r="AJ1581" s="128" t="str">
        <f t="shared" si="162"/>
        <v/>
      </c>
      <c r="AK1581" s="7" t="str">
        <f>IF(ISNUMBER($AJ1581),INDEX($C$1:$AB$3985,$AJ1581,AK$4),"")</f>
        <v/>
      </c>
      <c r="AL1581" s="7" t="str">
        <f>IF(ISNUMBER($AJ1581),INDEX($C$1:$AB$3985,$AJ1581,AL$4),"")</f>
        <v/>
      </c>
      <c r="AM1581" s="128"/>
      <c r="AN1581" s="128" t="str">
        <f t="shared" si="164"/>
        <v/>
      </c>
      <c r="AO1581" s="7" t="str">
        <f t="shared" si="160"/>
        <v/>
      </c>
      <c r="AP1581" s="10" t="str">
        <f t="shared" si="160"/>
        <v/>
      </c>
      <c r="AQ1581" s="310">
        <f>IF(ISNUMBER(SEARCH($T$30,AO1581)),MAX(AQ$5:AQ1580)+1,0)</f>
        <v>0</v>
      </c>
      <c r="AR1581" s="310">
        <f>IF(ISNUMBER(SEARCH($T$31,AO1581)),MAX(AR$5:AR1580)+1,0)</f>
        <v>0</v>
      </c>
      <c r="AS1581" s="128" t="str">
        <f t="shared" si="163"/>
        <v/>
      </c>
      <c r="AT1581" s="105" t="str">
        <f>IF(ISNUMBER($AS1581),INDEX($C$1:$AB$3985,$AS1581,AT$4),"")</f>
        <v/>
      </c>
      <c r="AU1581" s="128"/>
      <c r="AV1581" s="128" t="str">
        <f t="shared" si="165"/>
        <v/>
      </c>
      <c r="AW1581" s="105" t="str">
        <f>IF(ISNUMBER($AV1581),INDEX($C$1:$AB$3985,$AV1581,AW$4),"")</f>
        <v/>
      </c>
      <c r="AX1581" s="105" t="str">
        <f>IF(ISNUMBER($AV1581),INDEX($C$1:$AB$3985,$AV1581,AX$4),"")</f>
        <v/>
      </c>
      <c r="AY1581" s="128"/>
      <c r="AZ1581" s="128"/>
      <c r="BA1581" s="128" t="str">
        <f t="shared" si="166"/>
        <v/>
      </c>
      <c r="BB1581" s="105" t="str">
        <f>IF(ISNUMBER($BA1581),INDEX($C$1:$AB$3985,$BA1581,BB$4),"")</f>
        <v/>
      </c>
      <c r="BC1581" s="105"/>
    </row>
    <row r="1582" spans="1:55" x14ac:dyDescent="0.25">
      <c r="A1582" s="98"/>
      <c r="B1582" s="98"/>
      <c r="C1582" s="73"/>
      <c r="D1582" s="179"/>
      <c r="E1582" s="175"/>
      <c r="F1582" s="176"/>
      <c r="G1582" s="176"/>
      <c r="H1582" s="176"/>
      <c r="I1582" s="176"/>
      <c r="J1582" s="172"/>
      <c r="K1582" s="173"/>
      <c r="L1582" s="178"/>
      <c r="R1582" s="3"/>
      <c r="S1582" s="106"/>
      <c r="T1582" s="106"/>
      <c r="U1582" s="106"/>
      <c r="V1582" s="106"/>
      <c r="W1582" s="106"/>
      <c r="X1582" s="106"/>
      <c r="AB1582" s="188" t="str">
        <f t="shared" si="161"/>
        <v/>
      </c>
      <c r="AC1582" s="188" t="s">
        <v>1585</v>
      </c>
      <c r="AD1582" s="131"/>
      <c r="AE1582" s="131"/>
      <c r="AF1582" s="131"/>
      <c r="AG1582" s="131"/>
      <c r="AH1582" s="131"/>
      <c r="AI1582" s="131"/>
      <c r="AJ1582" s="128" t="str">
        <f t="shared" si="162"/>
        <v/>
      </c>
      <c r="AK1582" s="7" t="str">
        <f>IF(ISNUMBER($AJ1582),INDEX($C$1:$AB$3985,$AJ1582,AK$4),"")</f>
        <v/>
      </c>
      <c r="AL1582" s="7" t="str">
        <f>IF(ISNUMBER($AJ1582),INDEX($C$1:$AB$3985,$AJ1582,AL$4),"")</f>
        <v/>
      </c>
      <c r="AM1582" s="128"/>
      <c r="AN1582" s="128" t="str">
        <f t="shared" si="164"/>
        <v/>
      </c>
      <c r="AO1582" s="7" t="str">
        <f t="shared" si="160"/>
        <v/>
      </c>
      <c r="AP1582" s="10" t="str">
        <f t="shared" si="160"/>
        <v/>
      </c>
      <c r="AQ1582" s="310">
        <f>IF(ISNUMBER(SEARCH($T$30,AO1582)),MAX(AQ$5:AQ1581)+1,0)</f>
        <v>0</v>
      </c>
      <c r="AR1582" s="310">
        <f>IF(ISNUMBER(SEARCH($T$31,AO1582)),MAX(AR$5:AR1581)+1,0)</f>
        <v>0</v>
      </c>
      <c r="AS1582" s="128" t="str">
        <f t="shared" si="163"/>
        <v/>
      </c>
      <c r="AT1582" s="105" t="str">
        <f>IF(ISNUMBER($AS1582),INDEX($C$1:$AB$3985,$AS1582,AT$4),"")</f>
        <v/>
      </c>
      <c r="AU1582" s="128"/>
      <c r="AV1582" s="128" t="str">
        <f t="shared" si="165"/>
        <v/>
      </c>
      <c r="AW1582" s="105" t="str">
        <f>IF(ISNUMBER($AV1582),INDEX($C$1:$AB$3985,$AV1582,AW$4),"")</f>
        <v/>
      </c>
      <c r="AX1582" s="105" t="str">
        <f>IF(ISNUMBER($AV1582),INDEX($C$1:$AB$3985,$AV1582,AX$4),"")</f>
        <v/>
      </c>
      <c r="AY1582" s="128"/>
      <c r="AZ1582" s="128"/>
      <c r="BA1582" s="128" t="str">
        <f t="shared" si="166"/>
        <v/>
      </c>
      <c r="BB1582" s="105" t="str">
        <f>IF(ISNUMBER($BA1582),INDEX($C$1:$AB$3985,$BA1582,BB$4),"")</f>
        <v/>
      </c>
      <c r="BC1582" s="105"/>
    </row>
    <row r="1583" spans="1:55" x14ac:dyDescent="0.25">
      <c r="A1583" s="98"/>
      <c r="B1583" s="98"/>
      <c r="C1583" s="73"/>
      <c r="D1583" s="179"/>
      <c r="E1583" s="175"/>
      <c r="F1583" s="176"/>
      <c r="G1583" s="176"/>
      <c r="H1583" s="176"/>
      <c r="I1583" s="176"/>
      <c r="J1583" s="172"/>
      <c r="K1583" s="173"/>
      <c r="L1583" s="178"/>
      <c r="R1583" s="3"/>
      <c r="S1583" s="106"/>
      <c r="T1583" s="106"/>
      <c r="U1583" s="106"/>
      <c r="V1583" s="106"/>
      <c r="W1583" s="106"/>
      <c r="X1583" s="106"/>
      <c r="AB1583" s="188" t="str">
        <f t="shared" si="161"/>
        <v/>
      </c>
      <c r="AC1583" s="188" t="s">
        <v>1585</v>
      </c>
      <c r="AD1583" s="131"/>
      <c r="AE1583" s="131"/>
      <c r="AF1583" s="131"/>
      <c r="AG1583" s="131"/>
      <c r="AH1583" s="131"/>
      <c r="AI1583" s="131"/>
      <c r="AJ1583" s="128" t="str">
        <f t="shared" si="162"/>
        <v/>
      </c>
      <c r="AK1583" s="7" t="str">
        <f>IF(ISNUMBER($AJ1583),INDEX($C$1:$AB$3985,$AJ1583,AK$4),"")</f>
        <v/>
      </c>
      <c r="AL1583" s="7" t="str">
        <f>IF(ISNUMBER($AJ1583),INDEX($C$1:$AB$3985,$AJ1583,AL$4),"")</f>
        <v/>
      </c>
      <c r="AM1583" s="128"/>
      <c r="AN1583" s="128" t="str">
        <f t="shared" si="164"/>
        <v/>
      </c>
      <c r="AO1583" s="7" t="str">
        <f t="shared" si="160"/>
        <v/>
      </c>
      <c r="AP1583" s="10" t="str">
        <f t="shared" si="160"/>
        <v/>
      </c>
      <c r="AQ1583" s="310">
        <f>IF(ISNUMBER(SEARCH($T$30,AO1583)),MAX(AQ$5:AQ1582)+1,0)</f>
        <v>0</v>
      </c>
      <c r="AR1583" s="310">
        <f>IF(ISNUMBER(SEARCH($T$31,AO1583)),MAX(AR$5:AR1582)+1,0)</f>
        <v>0</v>
      </c>
      <c r="AS1583" s="128" t="str">
        <f t="shared" si="163"/>
        <v/>
      </c>
      <c r="AT1583" s="105" t="str">
        <f>IF(ISNUMBER($AS1583),INDEX($C$1:$AB$3985,$AS1583,AT$4),"")</f>
        <v/>
      </c>
      <c r="AU1583" s="128"/>
      <c r="AV1583" s="128" t="str">
        <f t="shared" si="165"/>
        <v/>
      </c>
      <c r="AW1583" s="105" t="str">
        <f>IF(ISNUMBER($AV1583),INDEX($C$1:$AB$3985,$AV1583,AW$4),"")</f>
        <v/>
      </c>
      <c r="AX1583" s="105" t="str">
        <f>IF(ISNUMBER($AV1583),INDEX($C$1:$AB$3985,$AV1583,AX$4),"")</f>
        <v/>
      </c>
      <c r="AY1583" s="128"/>
      <c r="AZ1583" s="128"/>
      <c r="BA1583" s="128" t="str">
        <f t="shared" si="166"/>
        <v/>
      </c>
      <c r="BB1583" s="105" t="str">
        <f>IF(ISNUMBER($BA1583),INDEX($C$1:$AB$3985,$BA1583,BB$4),"")</f>
        <v/>
      </c>
      <c r="BC1583" s="105"/>
    </row>
    <row r="1584" spans="1:55" x14ac:dyDescent="0.25">
      <c r="A1584" s="98"/>
      <c r="B1584" s="98"/>
      <c r="C1584" s="73"/>
      <c r="D1584" s="179"/>
      <c r="E1584" s="175"/>
      <c r="F1584" s="176"/>
      <c r="G1584" s="176"/>
      <c r="H1584" s="176"/>
      <c r="I1584" s="176"/>
      <c r="J1584" s="172"/>
      <c r="K1584" s="173"/>
      <c r="L1584" s="178"/>
      <c r="R1584" s="3"/>
      <c r="S1584" s="106"/>
      <c r="T1584" s="106"/>
      <c r="U1584" s="106"/>
      <c r="V1584" s="106"/>
      <c r="W1584" s="106"/>
      <c r="X1584" s="106"/>
      <c r="AB1584" s="188" t="str">
        <f t="shared" si="161"/>
        <v/>
      </c>
      <c r="AC1584" s="188" t="s">
        <v>1585</v>
      </c>
      <c r="AD1584" s="131"/>
      <c r="AE1584" s="131"/>
      <c r="AF1584" s="131"/>
      <c r="AG1584" s="131"/>
      <c r="AH1584" s="131"/>
      <c r="AI1584" s="131"/>
      <c r="AJ1584" s="128" t="str">
        <f t="shared" si="162"/>
        <v/>
      </c>
      <c r="AK1584" s="7" t="str">
        <f>IF(ISNUMBER($AJ1584),INDEX($C$1:$AB$3985,$AJ1584,AK$4),"")</f>
        <v/>
      </c>
      <c r="AL1584" s="7" t="str">
        <f>IF(ISNUMBER($AJ1584),INDEX($C$1:$AB$3985,$AJ1584,AL$4),"")</f>
        <v/>
      </c>
      <c r="AM1584" s="128"/>
      <c r="AN1584" s="128" t="str">
        <f t="shared" si="164"/>
        <v/>
      </c>
      <c r="AO1584" s="7" t="str">
        <f t="shared" si="160"/>
        <v/>
      </c>
      <c r="AP1584" s="10" t="str">
        <f t="shared" si="160"/>
        <v/>
      </c>
      <c r="AQ1584" s="310">
        <f>IF(ISNUMBER(SEARCH($T$30,AO1584)),MAX(AQ$5:AQ1583)+1,0)</f>
        <v>0</v>
      </c>
      <c r="AR1584" s="310">
        <f>IF(ISNUMBER(SEARCH($T$31,AO1584)),MAX(AR$5:AR1583)+1,0)</f>
        <v>0</v>
      </c>
      <c r="AS1584" s="128" t="str">
        <f t="shared" si="163"/>
        <v/>
      </c>
      <c r="AT1584" s="105" t="str">
        <f>IF(ISNUMBER($AS1584),INDEX($C$1:$AB$3985,$AS1584,AT$4),"")</f>
        <v/>
      </c>
      <c r="AU1584" s="128"/>
      <c r="AV1584" s="128" t="str">
        <f t="shared" si="165"/>
        <v/>
      </c>
      <c r="AW1584" s="105" t="str">
        <f>IF(ISNUMBER($AV1584),INDEX($C$1:$AB$3985,$AV1584,AW$4),"")</f>
        <v/>
      </c>
      <c r="AX1584" s="105" t="str">
        <f>IF(ISNUMBER($AV1584),INDEX($C$1:$AB$3985,$AV1584,AX$4),"")</f>
        <v/>
      </c>
      <c r="AY1584" s="128"/>
      <c r="AZ1584" s="128"/>
      <c r="BA1584" s="128" t="str">
        <f t="shared" si="166"/>
        <v/>
      </c>
      <c r="BB1584" s="105" t="str">
        <f>IF(ISNUMBER($BA1584),INDEX($C$1:$AB$3985,$BA1584,BB$4),"")</f>
        <v/>
      </c>
      <c r="BC1584" s="105"/>
    </row>
    <row r="1585" spans="1:55" x14ac:dyDescent="0.25">
      <c r="A1585" s="98"/>
      <c r="B1585" s="98"/>
      <c r="C1585" s="73"/>
      <c r="D1585" s="179"/>
      <c r="E1585" s="175"/>
      <c r="F1585" s="176"/>
      <c r="G1585" s="176"/>
      <c r="H1585" s="176"/>
      <c r="I1585" s="176"/>
      <c r="J1585" s="172"/>
      <c r="K1585" s="173"/>
      <c r="L1585" s="178"/>
      <c r="R1585" s="3"/>
      <c r="S1585" s="106"/>
      <c r="T1585" s="106"/>
      <c r="U1585" s="106"/>
      <c r="V1585" s="106"/>
      <c r="W1585" s="106"/>
      <c r="X1585" s="106"/>
      <c r="AB1585" s="188" t="str">
        <f t="shared" si="161"/>
        <v/>
      </c>
      <c r="AC1585" s="188" t="s">
        <v>1585</v>
      </c>
      <c r="AD1585" s="131"/>
      <c r="AE1585" s="131"/>
      <c r="AF1585" s="131"/>
      <c r="AG1585" s="131"/>
      <c r="AH1585" s="131"/>
      <c r="AI1585" s="131"/>
      <c r="AJ1585" s="128" t="str">
        <f t="shared" si="162"/>
        <v/>
      </c>
      <c r="AK1585" s="7" t="str">
        <f>IF(ISNUMBER($AJ1585),INDEX($C$1:$AB$3985,$AJ1585,AK$4),"")</f>
        <v/>
      </c>
      <c r="AL1585" s="7" t="str">
        <f>IF(ISNUMBER($AJ1585),INDEX($C$1:$AB$3985,$AJ1585,AL$4),"")</f>
        <v/>
      </c>
      <c r="AM1585" s="128"/>
      <c r="AN1585" s="128" t="str">
        <f t="shared" si="164"/>
        <v/>
      </c>
      <c r="AO1585" s="7" t="str">
        <f t="shared" si="160"/>
        <v/>
      </c>
      <c r="AP1585" s="10" t="str">
        <f t="shared" si="160"/>
        <v/>
      </c>
      <c r="AQ1585" s="310">
        <f>IF(ISNUMBER(SEARCH($T$30,AO1585)),MAX(AQ$5:AQ1584)+1,0)</f>
        <v>0</v>
      </c>
      <c r="AR1585" s="310">
        <f>IF(ISNUMBER(SEARCH($T$31,AO1585)),MAX(AR$5:AR1584)+1,0)</f>
        <v>0</v>
      </c>
      <c r="AS1585" s="128" t="str">
        <f t="shared" si="163"/>
        <v/>
      </c>
      <c r="AT1585" s="105" t="str">
        <f>IF(ISNUMBER($AS1585),INDEX($C$1:$AB$3985,$AS1585,AT$4),"")</f>
        <v/>
      </c>
      <c r="AU1585" s="128"/>
      <c r="AV1585" s="128" t="str">
        <f t="shared" si="165"/>
        <v/>
      </c>
      <c r="AW1585" s="105" t="str">
        <f>IF(ISNUMBER($AV1585),INDEX($C$1:$AB$3985,$AV1585,AW$4),"")</f>
        <v/>
      </c>
      <c r="AX1585" s="105" t="str">
        <f>IF(ISNUMBER($AV1585),INDEX($C$1:$AB$3985,$AV1585,AX$4),"")</f>
        <v/>
      </c>
      <c r="AY1585" s="128"/>
      <c r="AZ1585" s="128"/>
      <c r="BA1585" s="128" t="str">
        <f t="shared" si="166"/>
        <v/>
      </c>
      <c r="BB1585" s="105" t="str">
        <f>IF(ISNUMBER($BA1585),INDEX($C$1:$AB$3985,$BA1585,BB$4),"")</f>
        <v/>
      </c>
      <c r="BC1585" s="105"/>
    </row>
    <row r="1586" spans="1:55" x14ac:dyDescent="0.25">
      <c r="A1586" s="98"/>
      <c r="B1586" s="98"/>
      <c r="C1586" s="73"/>
      <c r="D1586" s="179"/>
      <c r="E1586" s="175"/>
      <c r="F1586" s="175"/>
      <c r="G1586" s="176"/>
      <c r="H1586" s="176"/>
      <c r="I1586" s="176"/>
      <c r="J1586" s="172"/>
      <c r="K1586" s="173"/>
      <c r="L1586" s="178"/>
      <c r="M1586" s="36"/>
      <c r="N1586" s="36"/>
      <c r="O1586" s="36"/>
      <c r="P1586" s="36"/>
      <c r="Q1586" s="36"/>
      <c r="R1586" s="3"/>
      <c r="S1586" s="106"/>
      <c r="T1586" s="106"/>
      <c r="U1586" s="106"/>
      <c r="V1586" s="106"/>
      <c r="W1586" s="106"/>
      <c r="X1586" s="106"/>
      <c r="Y1586" s="36"/>
      <c r="Z1586" s="36"/>
      <c r="AA1586" s="36"/>
      <c r="AB1586" s="188" t="str">
        <f t="shared" si="161"/>
        <v/>
      </c>
      <c r="AC1586" s="188" t="s">
        <v>1585</v>
      </c>
      <c r="AD1586" s="131"/>
      <c r="AE1586" s="131"/>
      <c r="AF1586" s="131"/>
      <c r="AG1586" s="131"/>
      <c r="AH1586" s="131"/>
      <c r="AI1586" s="131"/>
      <c r="AJ1586" s="128" t="str">
        <f t="shared" si="162"/>
        <v/>
      </c>
      <c r="AK1586" s="7" t="str">
        <f>IF(ISNUMBER($AJ1586),INDEX($C$1:$AB$3985,$AJ1586,AK$4),"")</f>
        <v/>
      </c>
      <c r="AL1586" s="7" t="str">
        <f>IF(ISNUMBER($AJ1586),INDEX($C$1:$AB$3985,$AJ1586,AL$4),"")</f>
        <v/>
      </c>
      <c r="AM1586" s="128"/>
      <c r="AN1586" s="128" t="str">
        <f t="shared" si="164"/>
        <v/>
      </c>
      <c r="AO1586" s="7" t="str">
        <f t="shared" si="160"/>
        <v/>
      </c>
      <c r="AP1586" s="10" t="str">
        <f t="shared" si="160"/>
        <v/>
      </c>
      <c r="AQ1586" s="310">
        <f>IF(ISNUMBER(SEARCH($T$30,AO1586)),MAX(AQ$5:AQ1585)+1,0)</f>
        <v>0</v>
      </c>
      <c r="AR1586" s="310">
        <f>IF(ISNUMBER(SEARCH($T$31,AO1586)),MAX(AR$5:AR1585)+1,0)</f>
        <v>0</v>
      </c>
      <c r="AS1586" s="128" t="str">
        <f t="shared" si="163"/>
        <v/>
      </c>
      <c r="AT1586" s="105" t="str">
        <f>IF(ISNUMBER($AS1586),INDEX($C$1:$AB$3985,$AS1586,AT$4),"")</f>
        <v/>
      </c>
      <c r="AU1586" s="128"/>
      <c r="AV1586" s="128" t="str">
        <f t="shared" si="165"/>
        <v/>
      </c>
      <c r="AW1586" s="105" t="str">
        <f>IF(ISNUMBER($AV1586),INDEX($C$1:$AB$3985,$AV1586,AW$4),"")</f>
        <v/>
      </c>
      <c r="AX1586" s="105" t="str">
        <f>IF(ISNUMBER($AV1586),INDEX($C$1:$AB$3985,$AV1586,AX$4),"")</f>
        <v/>
      </c>
      <c r="AY1586" s="128"/>
      <c r="AZ1586" s="128"/>
      <c r="BA1586" s="128" t="str">
        <f t="shared" si="166"/>
        <v/>
      </c>
      <c r="BB1586" s="105" t="str">
        <f>IF(ISNUMBER($BA1586),INDEX($C$1:$AB$3985,$BA1586,BB$4),"")</f>
        <v/>
      </c>
      <c r="BC1586" s="105"/>
    </row>
    <row r="1587" spans="1:55" x14ac:dyDescent="0.25">
      <c r="A1587" s="98"/>
      <c r="B1587" s="98"/>
      <c r="C1587" s="73"/>
      <c r="D1587" s="179"/>
      <c r="E1587" s="175"/>
      <c r="F1587" s="175"/>
      <c r="G1587" s="176"/>
      <c r="H1587" s="176"/>
      <c r="I1587" s="176"/>
      <c r="J1587" s="172"/>
      <c r="K1587" s="173"/>
      <c r="L1587" s="178"/>
      <c r="M1587" s="36"/>
      <c r="N1587" s="36"/>
      <c r="O1587" s="36"/>
      <c r="P1587" s="36"/>
      <c r="Q1587" s="36"/>
      <c r="R1587" s="3"/>
      <c r="S1587" s="106"/>
      <c r="T1587" s="106"/>
      <c r="U1587" s="106"/>
      <c r="V1587" s="106"/>
      <c r="W1587" s="106"/>
      <c r="X1587" s="106"/>
      <c r="Y1587" s="36"/>
      <c r="Z1587" s="36"/>
      <c r="AA1587" s="36"/>
      <c r="AB1587" s="188" t="str">
        <f t="shared" si="161"/>
        <v/>
      </c>
      <c r="AC1587" s="188" t="s">
        <v>1585</v>
      </c>
      <c r="AD1587" s="131"/>
      <c r="AE1587" s="131"/>
      <c r="AF1587" s="131"/>
      <c r="AG1587" s="131"/>
      <c r="AH1587" s="131"/>
      <c r="AI1587" s="131"/>
      <c r="AJ1587" s="128" t="str">
        <f t="shared" si="162"/>
        <v/>
      </c>
      <c r="AK1587" s="7" t="str">
        <f>IF(ISNUMBER($AJ1587),INDEX($C$1:$AB$3985,$AJ1587,AK$4),"")</f>
        <v/>
      </c>
      <c r="AL1587" s="7" t="str">
        <f>IF(ISNUMBER($AJ1587),INDEX($C$1:$AB$3985,$AJ1587,AL$4),"")</f>
        <v/>
      </c>
      <c r="AM1587" s="128"/>
      <c r="AN1587" s="128" t="str">
        <f t="shared" si="164"/>
        <v/>
      </c>
      <c r="AO1587" s="7" t="str">
        <f t="shared" si="160"/>
        <v/>
      </c>
      <c r="AP1587" s="10" t="str">
        <f t="shared" si="160"/>
        <v/>
      </c>
      <c r="AQ1587" s="310">
        <f>IF(ISNUMBER(SEARCH($T$30,AO1587)),MAX(AQ$5:AQ1586)+1,0)</f>
        <v>0</v>
      </c>
      <c r="AR1587" s="310">
        <f>IF(ISNUMBER(SEARCH($T$31,AO1587)),MAX(AR$5:AR1586)+1,0)</f>
        <v>0</v>
      </c>
      <c r="AS1587" s="128" t="str">
        <f t="shared" si="163"/>
        <v/>
      </c>
      <c r="AT1587" s="105" t="str">
        <f>IF(ISNUMBER($AS1587),INDEX($C$1:$AB$3985,$AS1587,AT$4),"")</f>
        <v/>
      </c>
      <c r="AU1587" s="128"/>
      <c r="AV1587" s="128" t="str">
        <f t="shared" si="165"/>
        <v/>
      </c>
      <c r="AW1587" s="105" t="str">
        <f>IF(ISNUMBER($AV1587),INDEX($C$1:$AB$3985,$AV1587,AW$4),"")</f>
        <v/>
      </c>
      <c r="AX1587" s="105" t="str">
        <f>IF(ISNUMBER($AV1587),INDEX($C$1:$AB$3985,$AV1587,AX$4),"")</f>
        <v/>
      </c>
      <c r="AY1587" s="128"/>
      <c r="AZ1587" s="128"/>
      <c r="BA1587" s="128" t="str">
        <f t="shared" si="166"/>
        <v/>
      </c>
      <c r="BB1587" s="105" t="str">
        <f>IF(ISNUMBER($BA1587),INDEX($C$1:$AB$3985,$BA1587,BB$4),"")</f>
        <v/>
      </c>
      <c r="BC1587" s="105"/>
    </row>
    <row r="1588" spans="1:55" x14ac:dyDescent="0.25">
      <c r="A1588" s="98"/>
      <c r="B1588" s="98"/>
      <c r="C1588" s="73"/>
      <c r="D1588" s="179"/>
      <c r="E1588" s="175"/>
      <c r="F1588" s="175"/>
      <c r="G1588" s="176"/>
      <c r="H1588" s="176"/>
      <c r="I1588" s="176"/>
      <c r="J1588" s="172"/>
      <c r="K1588" s="173"/>
      <c r="L1588" s="178"/>
      <c r="M1588" s="36"/>
      <c r="N1588" s="36"/>
      <c r="O1588" s="36"/>
      <c r="P1588" s="36"/>
      <c r="Q1588" s="36"/>
      <c r="R1588" s="3"/>
      <c r="S1588" s="106"/>
      <c r="T1588" s="106"/>
      <c r="U1588" s="106"/>
      <c r="V1588" s="106"/>
      <c r="W1588" s="106"/>
      <c r="X1588" s="106"/>
      <c r="Y1588" s="36"/>
      <c r="Z1588" s="36"/>
      <c r="AA1588" s="36"/>
      <c r="AB1588" s="188" t="str">
        <f t="shared" si="161"/>
        <v/>
      </c>
      <c r="AC1588" s="188" t="s">
        <v>1585</v>
      </c>
      <c r="AD1588" s="131"/>
      <c r="AE1588" s="131"/>
      <c r="AF1588" s="131"/>
      <c r="AG1588" s="131"/>
      <c r="AH1588" s="131"/>
      <c r="AI1588" s="131"/>
      <c r="AJ1588" s="128" t="str">
        <f t="shared" si="162"/>
        <v/>
      </c>
      <c r="AK1588" s="7" t="str">
        <f>IF(ISNUMBER($AJ1588),INDEX($C$1:$AB$3985,$AJ1588,AK$4),"")</f>
        <v/>
      </c>
      <c r="AL1588" s="7" t="str">
        <f>IF(ISNUMBER($AJ1588),INDEX($C$1:$AB$3985,$AJ1588,AL$4),"")</f>
        <v/>
      </c>
      <c r="AM1588" s="128"/>
      <c r="AN1588" s="128" t="str">
        <f t="shared" si="164"/>
        <v/>
      </c>
      <c r="AO1588" s="7" t="str">
        <f t="shared" si="160"/>
        <v/>
      </c>
      <c r="AP1588" s="10" t="str">
        <f t="shared" si="160"/>
        <v/>
      </c>
      <c r="AQ1588" s="310">
        <f>IF(ISNUMBER(SEARCH($T$30,AO1588)),MAX(AQ$5:AQ1587)+1,0)</f>
        <v>0</v>
      </c>
      <c r="AR1588" s="310">
        <f>IF(ISNUMBER(SEARCH($T$31,AO1588)),MAX(AR$5:AR1587)+1,0)</f>
        <v>0</v>
      </c>
      <c r="AS1588" s="128" t="str">
        <f t="shared" si="163"/>
        <v/>
      </c>
      <c r="AT1588" s="105" t="str">
        <f>IF(ISNUMBER($AS1588),INDEX($C$1:$AB$3985,$AS1588,AT$4),"")</f>
        <v/>
      </c>
      <c r="AU1588" s="128"/>
      <c r="AV1588" s="128" t="str">
        <f t="shared" si="165"/>
        <v/>
      </c>
      <c r="AW1588" s="105" t="str">
        <f>IF(ISNUMBER($AV1588),INDEX($C$1:$AB$3985,$AV1588,AW$4),"")</f>
        <v/>
      </c>
      <c r="AX1588" s="105" t="str">
        <f>IF(ISNUMBER($AV1588),INDEX($C$1:$AB$3985,$AV1588,AX$4),"")</f>
        <v/>
      </c>
      <c r="AY1588" s="128"/>
      <c r="AZ1588" s="128"/>
      <c r="BA1588" s="128" t="str">
        <f t="shared" si="166"/>
        <v/>
      </c>
      <c r="BB1588" s="105" t="str">
        <f>IF(ISNUMBER($BA1588),INDEX($C$1:$AB$3985,$BA1588,BB$4),"")</f>
        <v/>
      </c>
      <c r="BC1588" s="105"/>
    </row>
    <row r="1589" spans="1:55" x14ac:dyDescent="0.25">
      <c r="A1589" s="98"/>
      <c r="B1589" s="98"/>
      <c r="C1589" s="73"/>
      <c r="D1589" s="179"/>
      <c r="E1589" s="175"/>
      <c r="F1589" s="175"/>
      <c r="G1589" s="176"/>
      <c r="H1589" s="176"/>
      <c r="I1589" s="176"/>
      <c r="J1589" s="172"/>
      <c r="K1589" s="173"/>
      <c r="L1589" s="178"/>
      <c r="M1589" s="36"/>
      <c r="N1589" s="36"/>
      <c r="O1589" s="36"/>
      <c r="P1589" s="36"/>
      <c r="Q1589" s="36"/>
      <c r="R1589" s="3"/>
      <c r="S1589" s="106"/>
      <c r="T1589" s="106"/>
      <c r="U1589" s="106"/>
      <c r="V1589" s="106"/>
      <c r="W1589" s="106"/>
      <c r="X1589" s="106"/>
      <c r="Y1589" s="36"/>
      <c r="Z1589" s="36"/>
      <c r="AA1589" s="36"/>
      <c r="AB1589" s="188" t="str">
        <f t="shared" si="161"/>
        <v/>
      </c>
      <c r="AC1589" s="188" t="s">
        <v>1585</v>
      </c>
      <c r="AD1589" s="131"/>
      <c r="AE1589" s="131"/>
      <c r="AF1589" s="131"/>
      <c r="AG1589" s="131"/>
      <c r="AH1589" s="131"/>
      <c r="AI1589" s="131"/>
      <c r="AJ1589" s="128" t="str">
        <f t="shared" si="162"/>
        <v/>
      </c>
      <c r="AK1589" s="7" t="str">
        <f>IF(ISNUMBER($AJ1589),INDEX($C$1:$AB$3985,$AJ1589,AK$4),"")</f>
        <v/>
      </c>
      <c r="AL1589" s="7" t="str">
        <f>IF(ISNUMBER($AJ1589),INDEX($C$1:$AB$3985,$AJ1589,AL$4),"")</f>
        <v/>
      </c>
      <c r="AM1589" s="128"/>
      <c r="AN1589" s="128" t="str">
        <f t="shared" si="164"/>
        <v/>
      </c>
      <c r="AO1589" s="7" t="str">
        <f t="shared" si="160"/>
        <v/>
      </c>
      <c r="AP1589" s="10" t="str">
        <f t="shared" si="160"/>
        <v/>
      </c>
      <c r="AQ1589" s="310">
        <f>IF(ISNUMBER(SEARCH($T$30,AO1589)),MAX(AQ$5:AQ1588)+1,0)</f>
        <v>0</v>
      </c>
      <c r="AR1589" s="310">
        <f>IF(ISNUMBER(SEARCH($T$31,AO1589)),MAX(AR$5:AR1588)+1,0)</f>
        <v>0</v>
      </c>
      <c r="AS1589" s="128" t="str">
        <f t="shared" si="163"/>
        <v/>
      </c>
      <c r="AT1589" s="105" t="str">
        <f>IF(ISNUMBER($AS1589),INDEX($C$1:$AB$3985,$AS1589,AT$4),"")</f>
        <v/>
      </c>
      <c r="AU1589" s="128"/>
      <c r="AV1589" s="128" t="str">
        <f t="shared" si="165"/>
        <v/>
      </c>
      <c r="AW1589" s="105" t="str">
        <f>IF(ISNUMBER($AV1589),INDEX($C$1:$AB$3985,$AV1589,AW$4),"")</f>
        <v/>
      </c>
      <c r="AX1589" s="105" t="str">
        <f>IF(ISNUMBER($AV1589),INDEX($C$1:$AB$3985,$AV1589,AX$4),"")</f>
        <v/>
      </c>
      <c r="AY1589" s="128"/>
      <c r="AZ1589" s="128"/>
      <c r="BA1589" s="128" t="str">
        <f t="shared" si="166"/>
        <v/>
      </c>
      <c r="BB1589" s="105" t="str">
        <f>IF(ISNUMBER($BA1589),INDEX($C$1:$AB$3985,$BA1589,BB$4),"")</f>
        <v/>
      </c>
      <c r="BC1589" s="105"/>
    </row>
    <row r="1590" spans="1:55" x14ac:dyDescent="0.25">
      <c r="A1590" s="98"/>
      <c r="B1590" s="98"/>
      <c r="C1590" s="73"/>
      <c r="D1590" s="179"/>
      <c r="E1590" s="175"/>
      <c r="F1590" s="175"/>
      <c r="G1590" s="176"/>
      <c r="H1590" s="176"/>
      <c r="I1590" s="176"/>
      <c r="J1590" s="172"/>
      <c r="K1590" s="173"/>
      <c r="L1590" s="178"/>
      <c r="M1590" s="36"/>
      <c r="N1590" s="36"/>
      <c r="O1590" s="36"/>
      <c r="P1590" s="36"/>
      <c r="Q1590" s="36"/>
      <c r="R1590" s="3"/>
      <c r="S1590" s="106"/>
      <c r="T1590" s="106"/>
      <c r="U1590" s="106"/>
      <c r="V1590" s="106"/>
      <c r="W1590" s="106"/>
      <c r="X1590" s="106"/>
      <c r="Y1590" s="36"/>
      <c r="Z1590" s="36"/>
      <c r="AA1590" s="36"/>
      <c r="AB1590" s="188" t="str">
        <f t="shared" si="161"/>
        <v/>
      </c>
      <c r="AC1590" s="188" t="s">
        <v>1585</v>
      </c>
      <c r="AD1590" s="131"/>
      <c r="AE1590" s="131"/>
      <c r="AF1590" s="131"/>
      <c r="AG1590" s="131"/>
      <c r="AH1590" s="131"/>
      <c r="AI1590" s="131"/>
      <c r="AJ1590" s="128" t="str">
        <f t="shared" si="162"/>
        <v/>
      </c>
      <c r="AK1590" s="7" t="str">
        <f>IF(ISNUMBER($AJ1590),INDEX($C$1:$AB$3985,$AJ1590,AK$4),"")</f>
        <v/>
      </c>
      <c r="AL1590" s="7" t="str">
        <f>IF(ISNUMBER($AJ1590),INDEX($C$1:$AB$3985,$AJ1590,AL$4),"")</f>
        <v/>
      </c>
      <c r="AM1590" s="128"/>
      <c r="AN1590" s="128" t="str">
        <f t="shared" si="164"/>
        <v/>
      </c>
      <c r="AO1590" s="7" t="str">
        <f t="shared" si="160"/>
        <v/>
      </c>
      <c r="AP1590" s="10" t="str">
        <f t="shared" si="160"/>
        <v/>
      </c>
      <c r="AQ1590" s="310">
        <f>IF(ISNUMBER(SEARCH($T$30,AO1590)),MAX(AQ$5:AQ1589)+1,0)</f>
        <v>0</v>
      </c>
      <c r="AR1590" s="310">
        <f>IF(ISNUMBER(SEARCH($T$31,AO1590)),MAX(AR$5:AR1589)+1,0)</f>
        <v>0</v>
      </c>
      <c r="AS1590" s="128" t="str">
        <f t="shared" si="163"/>
        <v/>
      </c>
      <c r="AT1590" s="105" t="str">
        <f>IF(ISNUMBER($AS1590),INDEX($C$1:$AB$3985,$AS1590,AT$4),"")</f>
        <v/>
      </c>
      <c r="AU1590" s="128"/>
      <c r="AV1590" s="128" t="str">
        <f t="shared" si="165"/>
        <v/>
      </c>
      <c r="AW1590" s="105" t="str">
        <f>IF(ISNUMBER($AV1590),INDEX($C$1:$AB$3985,$AV1590,AW$4),"")</f>
        <v/>
      </c>
      <c r="AX1590" s="105" t="str">
        <f>IF(ISNUMBER($AV1590),INDEX($C$1:$AB$3985,$AV1590,AX$4),"")</f>
        <v/>
      </c>
      <c r="AY1590" s="128"/>
      <c r="AZ1590" s="128"/>
      <c r="BA1590" s="128" t="str">
        <f t="shared" si="166"/>
        <v/>
      </c>
      <c r="BB1590" s="105" t="str">
        <f>IF(ISNUMBER($BA1590),INDEX($C$1:$AB$3985,$BA1590,BB$4),"")</f>
        <v/>
      </c>
      <c r="BC1590" s="105"/>
    </row>
    <row r="1591" spans="1:55" x14ac:dyDescent="0.25">
      <c r="A1591" s="98"/>
      <c r="B1591" s="98"/>
      <c r="C1591" s="73"/>
      <c r="D1591" s="179"/>
      <c r="E1591" s="175"/>
      <c r="F1591" s="175"/>
      <c r="G1591" s="176"/>
      <c r="H1591" s="176"/>
      <c r="I1591" s="176"/>
      <c r="J1591" s="172"/>
      <c r="K1591" s="173"/>
      <c r="L1591" s="178"/>
      <c r="M1591" s="36"/>
      <c r="N1591" s="36"/>
      <c r="O1591" s="36"/>
      <c r="P1591" s="36"/>
      <c r="Q1591" s="36"/>
      <c r="R1591" s="3"/>
      <c r="S1591" s="106"/>
      <c r="T1591" s="106"/>
      <c r="U1591" s="106"/>
      <c r="V1591" s="106"/>
      <c r="W1591" s="106"/>
      <c r="X1591" s="106"/>
      <c r="Y1591" s="36"/>
      <c r="Z1591" s="36"/>
      <c r="AA1591" s="36"/>
      <c r="AB1591" s="188" t="str">
        <f t="shared" si="161"/>
        <v/>
      </c>
      <c r="AC1591" s="188" t="s">
        <v>1585</v>
      </c>
      <c r="AD1591" s="131"/>
      <c r="AE1591" s="131"/>
      <c r="AF1591" s="131"/>
      <c r="AG1591" s="131"/>
      <c r="AH1591" s="131"/>
      <c r="AI1591" s="131"/>
      <c r="AJ1591" s="128" t="str">
        <f t="shared" si="162"/>
        <v/>
      </c>
      <c r="AK1591" s="7" t="str">
        <f>IF(ISNUMBER($AJ1591),INDEX($C$1:$AB$3985,$AJ1591,AK$4),"")</f>
        <v/>
      </c>
      <c r="AL1591" s="7" t="str">
        <f>IF(ISNUMBER($AJ1591),INDEX($C$1:$AB$3985,$AJ1591,AL$4),"")</f>
        <v/>
      </c>
      <c r="AM1591" s="128"/>
      <c r="AN1591" s="128" t="str">
        <f t="shared" si="164"/>
        <v/>
      </c>
      <c r="AO1591" s="7" t="str">
        <f t="shared" si="160"/>
        <v/>
      </c>
      <c r="AP1591" s="10" t="str">
        <f t="shared" si="160"/>
        <v/>
      </c>
      <c r="AQ1591" s="310">
        <f>IF(ISNUMBER(SEARCH($T$30,AO1591)),MAX(AQ$5:AQ1590)+1,0)</f>
        <v>0</v>
      </c>
      <c r="AR1591" s="310">
        <f>IF(ISNUMBER(SEARCH($T$31,AO1591)),MAX(AR$5:AR1590)+1,0)</f>
        <v>0</v>
      </c>
      <c r="AS1591" s="128" t="str">
        <f t="shared" si="163"/>
        <v/>
      </c>
      <c r="AT1591" s="105" t="str">
        <f>IF(ISNUMBER($AS1591),INDEX($C$1:$AB$3985,$AS1591,AT$4),"")</f>
        <v/>
      </c>
      <c r="AU1591" s="128"/>
      <c r="AV1591" s="128" t="str">
        <f t="shared" si="165"/>
        <v/>
      </c>
      <c r="AW1591" s="105" t="str">
        <f>IF(ISNUMBER($AV1591),INDEX($C$1:$AB$3985,$AV1591,AW$4),"")</f>
        <v/>
      </c>
      <c r="AX1591" s="105" t="str">
        <f>IF(ISNUMBER($AV1591),INDEX($C$1:$AB$3985,$AV1591,AX$4),"")</f>
        <v/>
      </c>
      <c r="AY1591" s="128"/>
      <c r="AZ1591" s="128"/>
      <c r="BA1591" s="128" t="str">
        <f t="shared" si="166"/>
        <v/>
      </c>
      <c r="BB1591" s="105" t="str">
        <f>IF(ISNUMBER($BA1591),INDEX($C$1:$AB$3985,$BA1591,BB$4),"")</f>
        <v/>
      </c>
      <c r="BC1591" s="105"/>
    </row>
    <row r="1592" spans="1:55" x14ac:dyDescent="0.25">
      <c r="A1592" s="98"/>
      <c r="B1592" s="98"/>
      <c r="C1592" s="73"/>
      <c r="D1592" s="179"/>
      <c r="E1592" s="175"/>
      <c r="F1592" s="175"/>
      <c r="G1592" s="176"/>
      <c r="H1592" s="176"/>
      <c r="I1592" s="176"/>
      <c r="J1592" s="172"/>
      <c r="K1592" s="173"/>
      <c r="L1592" s="178"/>
      <c r="M1592" s="36"/>
      <c r="N1592" s="36"/>
      <c r="O1592" s="36"/>
      <c r="P1592" s="36"/>
      <c r="Q1592" s="36"/>
      <c r="R1592" s="3"/>
      <c r="S1592" s="106"/>
      <c r="T1592" s="106"/>
      <c r="U1592" s="106"/>
      <c r="V1592" s="106"/>
      <c r="W1592" s="106"/>
      <c r="X1592" s="106"/>
      <c r="Y1592" s="36"/>
      <c r="Z1592" s="36"/>
      <c r="AA1592" s="36"/>
      <c r="AB1592" s="188" t="str">
        <f t="shared" si="161"/>
        <v/>
      </c>
      <c r="AC1592" s="188" t="s">
        <v>1585</v>
      </c>
      <c r="AD1592" s="131"/>
      <c r="AE1592" s="131"/>
      <c r="AF1592" s="131"/>
      <c r="AG1592" s="131"/>
      <c r="AH1592" s="131"/>
      <c r="AI1592" s="131"/>
      <c r="AJ1592" s="128" t="str">
        <f t="shared" si="162"/>
        <v/>
      </c>
      <c r="AK1592" s="7" t="str">
        <f>IF(ISNUMBER($AJ1592),INDEX($C$1:$AB$3985,$AJ1592,AK$4),"")</f>
        <v/>
      </c>
      <c r="AL1592" s="7" t="str">
        <f>IF(ISNUMBER($AJ1592),INDEX($C$1:$AB$3985,$AJ1592,AL$4),"")</f>
        <v/>
      </c>
      <c r="AM1592" s="128"/>
      <c r="AN1592" s="128" t="str">
        <f t="shared" si="164"/>
        <v/>
      </c>
      <c r="AO1592" s="7" t="str">
        <f t="shared" si="160"/>
        <v/>
      </c>
      <c r="AP1592" s="10" t="str">
        <f t="shared" si="160"/>
        <v/>
      </c>
      <c r="AQ1592" s="310">
        <f>IF(ISNUMBER(SEARCH($T$30,AO1592)),MAX(AQ$5:AQ1591)+1,0)</f>
        <v>0</v>
      </c>
      <c r="AR1592" s="310">
        <f>IF(ISNUMBER(SEARCH($T$31,AO1592)),MAX(AR$5:AR1591)+1,0)</f>
        <v>0</v>
      </c>
      <c r="AS1592" s="128" t="str">
        <f t="shared" si="163"/>
        <v/>
      </c>
      <c r="AT1592" s="105" t="str">
        <f>IF(ISNUMBER($AS1592),INDEX($C$1:$AB$3985,$AS1592,AT$4),"")</f>
        <v/>
      </c>
      <c r="AU1592" s="128"/>
      <c r="AV1592" s="128" t="str">
        <f t="shared" si="165"/>
        <v/>
      </c>
      <c r="AW1592" s="105" t="str">
        <f>IF(ISNUMBER($AV1592),INDEX($C$1:$AB$3985,$AV1592,AW$4),"")</f>
        <v/>
      </c>
      <c r="AX1592" s="105" t="str">
        <f>IF(ISNUMBER($AV1592),INDEX($C$1:$AB$3985,$AV1592,AX$4),"")</f>
        <v/>
      </c>
      <c r="AY1592" s="128"/>
      <c r="AZ1592" s="128"/>
      <c r="BA1592" s="128" t="str">
        <f t="shared" si="166"/>
        <v/>
      </c>
      <c r="BB1592" s="105" t="str">
        <f>IF(ISNUMBER($BA1592),INDEX($C$1:$AB$3985,$BA1592,BB$4),"")</f>
        <v/>
      </c>
      <c r="BC1592" s="105"/>
    </row>
    <row r="1593" spans="1:55" x14ac:dyDescent="0.25">
      <c r="A1593" s="98"/>
      <c r="B1593" s="98"/>
      <c r="C1593" s="73"/>
      <c r="D1593" s="179"/>
      <c r="E1593" s="175"/>
      <c r="F1593" s="175"/>
      <c r="G1593" s="176"/>
      <c r="H1593" s="176"/>
      <c r="I1593" s="176"/>
      <c r="J1593" s="172"/>
      <c r="K1593" s="173"/>
      <c r="L1593" s="178"/>
      <c r="M1593" s="36"/>
      <c r="N1593" s="36"/>
      <c r="O1593" s="36"/>
      <c r="P1593" s="36"/>
      <c r="Q1593" s="36"/>
      <c r="R1593" s="3"/>
      <c r="S1593" s="106"/>
      <c r="T1593" s="106"/>
      <c r="U1593" s="106"/>
      <c r="V1593" s="106"/>
      <c r="W1593" s="106"/>
      <c r="X1593" s="106"/>
      <c r="Y1593" s="36"/>
      <c r="Z1593" s="36"/>
      <c r="AA1593" s="36"/>
      <c r="AB1593" s="188" t="str">
        <f t="shared" si="161"/>
        <v/>
      </c>
      <c r="AC1593" s="188" t="s">
        <v>1585</v>
      </c>
      <c r="AD1593" s="131"/>
      <c r="AE1593" s="131"/>
      <c r="AF1593" s="131"/>
      <c r="AG1593" s="131"/>
      <c r="AH1593" s="131"/>
      <c r="AI1593" s="131"/>
      <c r="AJ1593" s="128" t="str">
        <f t="shared" si="162"/>
        <v/>
      </c>
      <c r="AK1593" s="7" t="str">
        <f>IF(ISNUMBER($AJ1593),INDEX($C$1:$AB$3985,$AJ1593,AK$4),"")</f>
        <v/>
      </c>
      <c r="AL1593" s="7" t="str">
        <f>IF(ISNUMBER($AJ1593),INDEX($C$1:$AB$3985,$AJ1593,AL$4),"")</f>
        <v/>
      </c>
      <c r="AM1593" s="128"/>
      <c r="AN1593" s="128" t="str">
        <f t="shared" si="164"/>
        <v/>
      </c>
      <c r="AO1593" s="7" t="str">
        <f t="shared" si="160"/>
        <v/>
      </c>
      <c r="AP1593" s="10" t="str">
        <f t="shared" si="160"/>
        <v/>
      </c>
      <c r="AQ1593" s="310">
        <f>IF(ISNUMBER(SEARCH($T$30,AO1593)),MAX(AQ$5:AQ1592)+1,0)</f>
        <v>0</v>
      </c>
      <c r="AR1593" s="310">
        <f>IF(ISNUMBER(SEARCH($T$31,AO1593)),MAX(AR$5:AR1592)+1,0)</f>
        <v>0</v>
      </c>
      <c r="AS1593" s="128" t="str">
        <f t="shared" si="163"/>
        <v/>
      </c>
      <c r="AT1593" s="105" t="str">
        <f>IF(ISNUMBER($AS1593),INDEX($C$1:$AB$3985,$AS1593,AT$4),"")</f>
        <v/>
      </c>
      <c r="AU1593" s="128"/>
      <c r="AV1593" s="128" t="str">
        <f t="shared" si="165"/>
        <v/>
      </c>
      <c r="AW1593" s="105" t="str">
        <f>IF(ISNUMBER($AV1593),INDEX($C$1:$AB$3985,$AV1593,AW$4),"")</f>
        <v/>
      </c>
      <c r="AX1593" s="105" t="str">
        <f>IF(ISNUMBER($AV1593),INDEX($C$1:$AB$3985,$AV1593,AX$4),"")</f>
        <v/>
      </c>
      <c r="AY1593" s="128"/>
      <c r="AZ1593" s="128"/>
      <c r="BA1593" s="128" t="str">
        <f t="shared" si="166"/>
        <v/>
      </c>
      <c r="BB1593" s="105" t="str">
        <f>IF(ISNUMBER($BA1593),INDEX($C$1:$AB$3985,$BA1593,BB$4),"")</f>
        <v/>
      </c>
      <c r="BC1593" s="105"/>
    </row>
    <row r="1594" spans="1:55" x14ac:dyDescent="0.25">
      <c r="A1594" s="98"/>
      <c r="B1594" s="98"/>
      <c r="C1594" s="73"/>
      <c r="D1594" s="179"/>
      <c r="E1594" s="175"/>
      <c r="F1594" s="175"/>
      <c r="G1594" s="176"/>
      <c r="H1594" s="176"/>
      <c r="I1594" s="176"/>
      <c r="J1594" s="172"/>
      <c r="K1594" s="173"/>
      <c r="L1594" s="178"/>
      <c r="M1594" s="36"/>
      <c r="N1594" s="36"/>
      <c r="O1594" s="36"/>
      <c r="P1594" s="36"/>
      <c r="Q1594" s="36"/>
      <c r="R1594" s="3"/>
      <c r="S1594" s="106"/>
      <c r="T1594" s="106"/>
      <c r="U1594" s="106"/>
      <c r="V1594" s="106"/>
      <c r="W1594" s="106"/>
      <c r="X1594" s="106"/>
      <c r="Y1594" s="36"/>
      <c r="Z1594" s="36"/>
      <c r="AA1594" s="36"/>
      <c r="AB1594" s="188" t="str">
        <f t="shared" si="161"/>
        <v/>
      </c>
      <c r="AC1594" s="188" t="s">
        <v>1585</v>
      </c>
      <c r="AD1594" s="131"/>
      <c r="AE1594" s="131"/>
      <c r="AF1594" s="131"/>
      <c r="AG1594" s="131"/>
      <c r="AH1594" s="131"/>
      <c r="AI1594" s="131"/>
      <c r="AJ1594" s="128" t="str">
        <f t="shared" si="162"/>
        <v/>
      </c>
      <c r="AK1594" s="7" t="str">
        <f>IF(ISNUMBER($AJ1594),INDEX($C$1:$AB$3985,$AJ1594,AK$4),"")</f>
        <v/>
      </c>
      <c r="AL1594" s="7" t="str">
        <f>IF(ISNUMBER($AJ1594),INDEX($C$1:$AB$3985,$AJ1594,AL$4),"")</f>
        <v/>
      </c>
      <c r="AM1594" s="128"/>
      <c r="AN1594" s="128" t="str">
        <f t="shared" si="164"/>
        <v/>
      </c>
      <c r="AO1594" s="7" t="str">
        <f t="shared" si="160"/>
        <v/>
      </c>
      <c r="AP1594" s="10" t="str">
        <f t="shared" si="160"/>
        <v/>
      </c>
      <c r="AQ1594" s="310">
        <f>IF(ISNUMBER(SEARCH($T$30,AO1594)),MAX(AQ$5:AQ1593)+1,0)</f>
        <v>0</v>
      </c>
      <c r="AR1594" s="310">
        <f>IF(ISNUMBER(SEARCH($T$31,AO1594)),MAX(AR$5:AR1593)+1,0)</f>
        <v>0</v>
      </c>
      <c r="AS1594" s="128" t="str">
        <f t="shared" si="163"/>
        <v/>
      </c>
      <c r="AT1594" s="105" t="str">
        <f>IF(ISNUMBER($AS1594),INDEX($C$1:$AB$3985,$AS1594,AT$4),"")</f>
        <v/>
      </c>
      <c r="AU1594" s="128"/>
      <c r="AV1594" s="128" t="str">
        <f t="shared" si="165"/>
        <v/>
      </c>
      <c r="AW1594" s="105" t="str">
        <f>IF(ISNUMBER($AV1594),INDEX($C$1:$AB$3985,$AV1594,AW$4),"")</f>
        <v/>
      </c>
      <c r="AX1594" s="105" t="str">
        <f>IF(ISNUMBER($AV1594),INDEX($C$1:$AB$3985,$AV1594,AX$4),"")</f>
        <v/>
      </c>
      <c r="AY1594" s="128"/>
      <c r="AZ1594" s="128"/>
      <c r="BA1594" s="128" t="str">
        <f t="shared" si="166"/>
        <v/>
      </c>
      <c r="BB1594" s="105" t="str">
        <f>IF(ISNUMBER($BA1594),INDEX($C$1:$AB$3985,$BA1594,BB$4),"")</f>
        <v/>
      </c>
      <c r="BC1594" s="105"/>
    </row>
    <row r="1595" spans="1:55" x14ac:dyDescent="0.25">
      <c r="A1595" s="98"/>
      <c r="B1595" s="98"/>
      <c r="C1595" s="73"/>
      <c r="D1595" s="179"/>
      <c r="E1595" s="175"/>
      <c r="F1595" s="175"/>
      <c r="G1595" s="176"/>
      <c r="H1595" s="176"/>
      <c r="I1595" s="176"/>
      <c r="J1595" s="172"/>
      <c r="K1595" s="173"/>
      <c r="L1595" s="178"/>
      <c r="M1595" s="36"/>
      <c r="N1595" s="36"/>
      <c r="O1595" s="36"/>
      <c r="P1595" s="36"/>
      <c r="Q1595" s="36"/>
      <c r="R1595" s="3"/>
      <c r="S1595" s="106"/>
      <c r="T1595" s="106"/>
      <c r="U1595" s="106"/>
      <c r="V1595" s="106"/>
      <c r="W1595" s="106"/>
      <c r="X1595" s="106"/>
      <c r="Y1595" s="36"/>
      <c r="Z1595" s="36"/>
      <c r="AA1595" s="36"/>
      <c r="AB1595" s="188" t="str">
        <f t="shared" si="161"/>
        <v/>
      </c>
      <c r="AC1595" s="188" t="s">
        <v>1585</v>
      </c>
      <c r="AD1595" s="131"/>
      <c r="AE1595" s="131"/>
      <c r="AF1595" s="131"/>
      <c r="AG1595" s="131"/>
      <c r="AH1595" s="131"/>
      <c r="AI1595" s="131"/>
      <c r="AJ1595" s="128" t="str">
        <f t="shared" si="162"/>
        <v/>
      </c>
      <c r="AK1595" s="7" t="str">
        <f>IF(ISNUMBER($AJ1595),INDEX($C$1:$AB$3985,$AJ1595,AK$4),"")</f>
        <v/>
      </c>
      <c r="AL1595" s="7" t="str">
        <f>IF(ISNUMBER($AJ1595),INDEX($C$1:$AB$3985,$AJ1595,AL$4),"")</f>
        <v/>
      </c>
      <c r="AM1595" s="128"/>
      <c r="AN1595" s="128" t="str">
        <f t="shared" si="164"/>
        <v/>
      </c>
      <c r="AO1595" s="7" t="str">
        <f t="shared" si="160"/>
        <v/>
      </c>
      <c r="AP1595" s="10" t="str">
        <f t="shared" si="160"/>
        <v/>
      </c>
      <c r="AQ1595" s="310">
        <f>IF(ISNUMBER(SEARCH($T$30,AO1595)),MAX(AQ$5:AQ1594)+1,0)</f>
        <v>0</v>
      </c>
      <c r="AR1595" s="310">
        <f>IF(ISNUMBER(SEARCH($T$31,AO1595)),MAX(AR$5:AR1594)+1,0)</f>
        <v>0</v>
      </c>
      <c r="AS1595" s="128" t="str">
        <f t="shared" si="163"/>
        <v/>
      </c>
      <c r="AT1595" s="105" t="str">
        <f>IF(ISNUMBER($AS1595),INDEX($C$1:$AB$3985,$AS1595,AT$4),"")</f>
        <v/>
      </c>
      <c r="AU1595" s="128"/>
      <c r="AV1595" s="128" t="str">
        <f t="shared" si="165"/>
        <v/>
      </c>
      <c r="AW1595" s="105" t="str">
        <f>IF(ISNUMBER($AV1595),INDEX($C$1:$AB$3985,$AV1595,AW$4),"")</f>
        <v/>
      </c>
      <c r="AX1595" s="105" t="str">
        <f>IF(ISNUMBER($AV1595),INDEX($C$1:$AB$3985,$AV1595,AX$4),"")</f>
        <v/>
      </c>
      <c r="AY1595" s="128"/>
      <c r="AZ1595" s="128"/>
      <c r="BA1595" s="128" t="str">
        <f t="shared" si="166"/>
        <v/>
      </c>
      <c r="BB1595" s="105" t="str">
        <f>IF(ISNUMBER($BA1595),INDEX($C$1:$AB$3985,$BA1595,BB$4),"")</f>
        <v/>
      </c>
      <c r="BC1595" s="105"/>
    </row>
    <row r="1596" spans="1:55" x14ac:dyDescent="0.25">
      <c r="A1596" s="98"/>
      <c r="B1596" s="98"/>
      <c r="C1596" s="73"/>
      <c r="D1596" s="179"/>
      <c r="E1596" s="175"/>
      <c r="F1596" s="176"/>
      <c r="G1596" s="176"/>
      <c r="H1596" s="176"/>
      <c r="I1596" s="176"/>
      <c r="J1596" s="172"/>
      <c r="K1596" s="173"/>
      <c r="L1596" s="178"/>
      <c r="R1596" s="3"/>
      <c r="S1596" s="106"/>
      <c r="T1596" s="106"/>
      <c r="U1596" s="106"/>
      <c r="V1596" s="106"/>
      <c r="W1596" s="106"/>
      <c r="X1596" s="106"/>
      <c r="AB1596" s="188" t="str">
        <f t="shared" si="161"/>
        <v/>
      </c>
      <c r="AC1596" s="188" t="s">
        <v>1585</v>
      </c>
      <c r="AD1596" s="131"/>
      <c r="AE1596" s="131"/>
      <c r="AF1596" s="131"/>
      <c r="AG1596" s="131"/>
      <c r="AH1596" s="131"/>
      <c r="AI1596" s="131"/>
      <c r="AJ1596" s="128" t="str">
        <f t="shared" si="162"/>
        <v/>
      </c>
      <c r="AK1596" s="7" t="str">
        <f>IF(ISNUMBER($AJ1596),INDEX($C$1:$AB$3985,$AJ1596,AK$4),"")</f>
        <v/>
      </c>
      <c r="AL1596" s="7" t="str">
        <f>IF(ISNUMBER($AJ1596),INDEX($C$1:$AB$3985,$AJ1596,AL$4),"")</f>
        <v/>
      </c>
      <c r="AM1596" s="128"/>
      <c r="AN1596" s="128" t="str">
        <f t="shared" si="164"/>
        <v/>
      </c>
      <c r="AO1596" s="7" t="str">
        <f t="shared" si="160"/>
        <v/>
      </c>
      <c r="AP1596" s="10" t="str">
        <f t="shared" si="160"/>
        <v/>
      </c>
      <c r="AQ1596" s="310">
        <f>IF(ISNUMBER(SEARCH($T$30,AO1596)),MAX(AQ$5:AQ1595)+1,0)</f>
        <v>0</v>
      </c>
      <c r="AR1596" s="310">
        <f>IF(ISNUMBER(SEARCH($T$31,AO1596)),MAX(AR$5:AR1595)+1,0)</f>
        <v>0</v>
      </c>
      <c r="AS1596" s="128" t="str">
        <f t="shared" si="163"/>
        <v/>
      </c>
      <c r="AT1596" s="105" t="str">
        <f>IF(ISNUMBER($AS1596),INDEX($C$1:$AB$3985,$AS1596,AT$4),"")</f>
        <v/>
      </c>
      <c r="AU1596" s="128"/>
      <c r="AV1596" s="128" t="str">
        <f t="shared" si="165"/>
        <v/>
      </c>
      <c r="AW1596" s="105" t="str">
        <f>IF(ISNUMBER($AV1596),INDEX($C$1:$AB$3985,$AV1596,AW$4),"")</f>
        <v/>
      </c>
      <c r="AX1596" s="105" t="str">
        <f>IF(ISNUMBER($AV1596),INDEX($C$1:$AB$3985,$AV1596,AX$4),"")</f>
        <v/>
      </c>
      <c r="AY1596" s="128"/>
      <c r="AZ1596" s="128"/>
      <c r="BA1596" s="128" t="str">
        <f t="shared" si="166"/>
        <v/>
      </c>
      <c r="BB1596" s="105" t="str">
        <f>IF(ISNUMBER($BA1596),INDEX($C$1:$AB$3985,$BA1596,BB$4),"")</f>
        <v/>
      </c>
      <c r="BC1596" s="105"/>
    </row>
    <row r="1597" spans="1:55" x14ac:dyDescent="0.25">
      <c r="A1597" s="98"/>
      <c r="B1597" s="98"/>
      <c r="C1597" s="73"/>
      <c r="D1597" s="179"/>
      <c r="E1597" s="175"/>
      <c r="F1597" s="176"/>
      <c r="G1597" s="176"/>
      <c r="H1597" s="176"/>
      <c r="I1597" s="176"/>
      <c r="J1597" s="172"/>
      <c r="K1597" s="173"/>
      <c r="L1597" s="178"/>
      <c r="R1597" s="3"/>
      <c r="S1597" s="106"/>
      <c r="T1597" s="106"/>
      <c r="U1597" s="106"/>
      <c r="V1597" s="106"/>
      <c r="W1597" s="106"/>
      <c r="X1597" s="106"/>
      <c r="AB1597" s="188" t="str">
        <f t="shared" si="161"/>
        <v/>
      </c>
      <c r="AC1597" s="188" t="s">
        <v>1585</v>
      </c>
      <c r="AD1597" s="131"/>
      <c r="AE1597" s="131"/>
      <c r="AF1597" s="131"/>
      <c r="AG1597" s="131"/>
      <c r="AH1597" s="131"/>
      <c r="AI1597" s="131"/>
      <c r="AJ1597" s="128" t="str">
        <f t="shared" si="162"/>
        <v/>
      </c>
      <c r="AK1597" s="7" t="str">
        <f>IF(ISNUMBER($AJ1597),INDEX($C$1:$AB$3985,$AJ1597,AK$4),"")</f>
        <v/>
      </c>
      <c r="AL1597" s="7" t="str">
        <f>IF(ISNUMBER($AJ1597),INDEX($C$1:$AB$3985,$AJ1597,AL$4),"")</f>
        <v/>
      </c>
      <c r="AM1597" s="128"/>
      <c r="AN1597" s="128" t="str">
        <f t="shared" si="164"/>
        <v/>
      </c>
      <c r="AO1597" s="7" t="str">
        <f t="shared" si="160"/>
        <v/>
      </c>
      <c r="AP1597" s="10" t="str">
        <f t="shared" si="160"/>
        <v/>
      </c>
      <c r="AQ1597" s="310">
        <f>IF(ISNUMBER(SEARCH($T$30,AO1597)),MAX(AQ$5:AQ1596)+1,0)</f>
        <v>0</v>
      </c>
      <c r="AR1597" s="310">
        <f>IF(ISNUMBER(SEARCH($T$31,AO1597)),MAX(AR$5:AR1596)+1,0)</f>
        <v>0</v>
      </c>
      <c r="AS1597" s="128" t="str">
        <f t="shared" si="163"/>
        <v/>
      </c>
      <c r="AT1597" s="105" t="str">
        <f>IF(ISNUMBER($AS1597),INDEX($C$1:$AB$3985,$AS1597,AT$4),"")</f>
        <v/>
      </c>
      <c r="AU1597" s="128"/>
      <c r="AV1597" s="128" t="str">
        <f t="shared" si="165"/>
        <v/>
      </c>
      <c r="AW1597" s="105" t="str">
        <f>IF(ISNUMBER($AV1597),INDEX($C$1:$AB$3985,$AV1597,AW$4),"")</f>
        <v/>
      </c>
      <c r="AX1597" s="105" t="str">
        <f>IF(ISNUMBER($AV1597),INDEX($C$1:$AB$3985,$AV1597,AX$4),"")</f>
        <v/>
      </c>
      <c r="AY1597" s="128"/>
      <c r="AZ1597" s="128"/>
      <c r="BA1597" s="128" t="str">
        <f t="shared" si="166"/>
        <v/>
      </c>
      <c r="BB1597" s="105" t="str">
        <f>IF(ISNUMBER($BA1597),INDEX($C$1:$AB$3985,$BA1597,BB$4),"")</f>
        <v/>
      </c>
      <c r="BC1597" s="105"/>
    </row>
    <row r="1598" spans="1:55" x14ac:dyDescent="0.25">
      <c r="A1598" s="98"/>
      <c r="B1598" s="98"/>
      <c r="C1598" s="73"/>
      <c r="D1598" s="179"/>
      <c r="E1598" s="175"/>
      <c r="F1598" s="176"/>
      <c r="G1598" s="176"/>
      <c r="H1598" s="176"/>
      <c r="I1598" s="176"/>
      <c r="J1598" s="172"/>
      <c r="K1598" s="173"/>
      <c r="L1598" s="178"/>
      <c r="R1598" s="3"/>
      <c r="S1598" s="106"/>
      <c r="T1598" s="106"/>
      <c r="U1598" s="106"/>
      <c r="V1598" s="106"/>
      <c r="W1598" s="106"/>
      <c r="X1598" s="106"/>
      <c r="AB1598" s="188" t="str">
        <f t="shared" si="161"/>
        <v/>
      </c>
      <c r="AC1598" s="188" t="s">
        <v>1585</v>
      </c>
      <c r="AD1598" s="131"/>
      <c r="AE1598" s="131"/>
      <c r="AF1598" s="131"/>
      <c r="AG1598" s="131"/>
      <c r="AH1598" s="131"/>
      <c r="AI1598" s="131"/>
      <c r="AJ1598" s="128" t="str">
        <f t="shared" si="162"/>
        <v/>
      </c>
      <c r="AK1598" s="7" t="str">
        <f>IF(ISNUMBER($AJ1598),INDEX($C$1:$AB$3985,$AJ1598,AK$4),"")</f>
        <v/>
      </c>
      <c r="AL1598" s="7" t="str">
        <f>IF(ISNUMBER($AJ1598),INDEX($C$1:$AB$3985,$AJ1598,AL$4),"")</f>
        <v/>
      </c>
      <c r="AM1598" s="128"/>
      <c r="AN1598" s="128" t="str">
        <f t="shared" si="164"/>
        <v/>
      </c>
      <c r="AO1598" s="7" t="str">
        <f t="shared" si="160"/>
        <v/>
      </c>
      <c r="AP1598" s="10" t="str">
        <f t="shared" si="160"/>
        <v/>
      </c>
      <c r="AQ1598" s="310">
        <f>IF(ISNUMBER(SEARCH($T$30,AO1598)),MAX(AQ$5:AQ1597)+1,0)</f>
        <v>0</v>
      </c>
      <c r="AR1598" s="310">
        <f>IF(ISNUMBER(SEARCH($T$31,AO1598)),MAX(AR$5:AR1597)+1,0)</f>
        <v>0</v>
      </c>
      <c r="AS1598" s="128" t="str">
        <f t="shared" si="163"/>
        <v/>
      </c>
      <c r="AT1598" s="105" t="str">
        <f>IF(ISNUMBER($AS1598),INDEX($C$1:$AB$3985,$AS1598,AT$4),"")</f>
        <v/>
      </c>
      <c r="AU1598" s="128"/>
      <c r="AV1598" s="128" t="str">
        <f t="shared" si="165"/>
        <v/>
      </c>
      <c r="AW1598" s="105" t="str">
        <f>IF(ISNUMBER($AV1598),INDEX($C$1:$AB$3985,$AV1598,AW$4),"")</f>
        <v/>
      </c>
      <c r="AX1598" s="105" t="str">
        <f>IF(ISNUMBER($AV1598),INDEX($C$1:$AB$3985,$AV1598,AX$4),"")</f>
        <v/>
      </c>
      <c r="AY1598" s="128"/>
      <c r="AZ1598" s="128"/>
      <c r="BA1598" s="128" t="str">
        <f t="shared" si="166"/>
        <v/>
      </c>
      <c r="BB1598" s="105" t="str">
        <f>IF(ISNUMBER($BA1598),INDEX($C$1:$AB$3985,$BA1598,BB$4),"")</f>
        <v/>
      </c>
      <c r="BC1598" s="105"/>
    </row>
    <row r="1599" spans="1:55" x14ac:dyDescent="0.25">
      <c r="A1599" s="98"/>
      <c r="B1599" s="98"/>
      <c r="C1599" s="73"/>
      <c r="D1599" s="179"/>
      <c r="E1599" s="175"/>
      <c r="F1599" s="176"/>
      <c r="G1599" s="176"/>
      <c r="H1599" s="176"/>
      <c r="I1599" s="176"/>
      <c r="J1599" s="172"/>
      <c r="K1599" s="173"/>
      <c r="L1599" s="178"/>
      <c r="R1599" s="3"/>
      <c r="S1599" s="106"/>
      <c r="T1599" s="106"/>
      <c r="U1599" s="106"/>
      <c r="V1599" s="106"/>
      <c r="W1599" s="106"/>
      <c r="X1599" s="106"/>
      <c r="AB1599" s="188" t="str">
        <f t="shared" si="161"/>
        <v/>
      </c>
      <c r="AC1599" s="188" t="s">
        <v>1585</v>
      </c>
      <c r="AD1599" s="131"/>
      <c r="AE1599" s="131"/>
      <c r="AF1599" s="131"/>
      <c r="AG1599" s="131"/>
      <c r="AH1599" s="131"/>
      <c r="AI1599" s="131"/>
      <c r="AJ1599" s="128" t="str">
        <f t="shared" si="162"/>
        <v/>
      </c>
      <c r="AK1599" s="7" t="str">
        <f>IF(ISNUMBER($AJ1599),INDEX($C$1:$AB$3985,$AJ1599,AK$4),"")</f>
        <v/>
      </c>
      <c r="AL1599" s="7" t="str">
        <f>IF(ISNUMBER($AJ1599),INDEX($C$1:$AB$3985,$AJ1599,AL$4),"")</f>
        <v/>
      </c>
      <c r="AM1599" s="128"/>
      <c r="AN1599" s="128" t="str">
        <f t="shared" si="164"/>
        <v/>
      </c>
      <c r="AO1599" s="7" t="str">
        <f t="shared" ref="AO1599:AP1662" si="167">IF(ISNUMBER($AN1599),INDEX($C$1:$AB$2294,$AN1599,AO$4),"")</f>
        <v/>
      </c>
      <c r="AP1599" s="10" t="str">
        <f t="shared" si="167"/>
        <v/>
      </c>
      <c r="AQ1599" s="310">
        <f>IF(ISNUMBER(SEARCH($T$30,AO1599)),MAX(AQ$5:AQ1598)+1,0)</f>
        <v>0</v>
      </c>
      <c r="AR1599" s="310">
        <f>IF(ISNUMBER(SEARCH($T$31,AO1599)),MAX(AR$5:AR1598)+1,0)</f>
        <v>0</v>
      </c>
      <c r="AS1599" s="128" t="str">
        <f t="shared" si="163"/>
        <v/>
      </c>
      <c r="AT1599" s="105" t="str">
        <f>IF(ISNUMBER($AS1599),INDEX($C$1:$AB$3985,$AS1599,AT$4),"")</f>
        <v/>
      </c>
      <c r="AU1599" s="128"/>
      <c r="AV1599" s="128" t="str">
        <f t="shared" si="165"/>
        <v/>
      </c>
      <c r="AW1599" s="105" t="str">
        <f>IF(ISNUMBER($AV1599),INDEX($C$1:$AB$3985,$AV1599,AW$4),"")</f>
        <v/>
      </c>
      <c r="AX1599" s="105" t="str">
        <f>IF(ISNUMBER($AV1599),INDEX($C$1:$AB$3985,$AV1599,AX$4),"")</f>
        <v/>
      </c>
      <c r="AY1599" s="128"/>
      <c r="AZ1599" s="128"/>
      <c r="BA1599" s="128" t="str">
        <f t="shared" si="166"/>
        <v/>
      </c>
      <c r="BB1599" s="105" t="str">
        <f>IF(ISNUMBER($BA1599),INDEX($C$1:$AB$3985,$BA1599,BB$4),"")</f>
        <v/>
      </c>
      <c r="BC1599" s="105"/>
    </row>
    <row r="1600" spans="1:55" x14ac:dyDescent="0.25">
      <c r="A1600" s="98"/>
      <c r="B1600" s="98"/>
      <c r="C1600" s="73"/>
      <c r="D1600" s="179"/>
      <c r="E1600" s="175"/>
      <c r="F1600" s="176"/>
      <c r="G1600" s="176"/>
      <c r="H1600" s="176"/>
      <c r="I1600" s="176"/>
      <c r="J1600" s="172"/>
      <c r="K1600" s="173"/>
      <c r="L1600" s="178"/>
      <c r="R1600" s="3"/>
      <c r="S1600" s="106"/>
      <c r="T1600" s="106"/>
      <c r="U1600" s="106"/>
      <c r="V1600" s="106"/>
      <c r="W1600" s="106"/>
      <c r="X1600" s="106"/>
      <c r="AB1600" s="188" t="str">
        <f t="shared" si="161"/>
        <v/>
      </c>
      <c r="AC1600" s="188" t="s">
        <v>1585</v>
      </c>
      <c r="AD1600" s="131"/>
      <c r="AE1600" s="131"/>
      <c r="AF1600" s="131"/>
      <c r="AG1600" s="131"/>
      <c r="AH1600" s="131"/>
      <c r="AI1600" s="131"/>
      <c r="AJ1600" s="128" t="str">
        <f t="shared" si="162"/>
        <v/>
      </c>
      <c r="AK1600" s="7" t="str">
        <f>IF(ISNUMBER($AJ1600),INDEX($C$1:$AB$3985,$AJ1600,AK$4),"")</f>
        <v/>
      </c>
      <c r="AL1600" s="7" t="str">
        <f>IF(ISNUMBER($AJ1600),INDEX($C$1:$AB$3985,$AJ1600,AL$4),"")</f>
        <v/>
      </c>
      <c r="AM1600" s="128"/>
      <c r="AN1600" s="128" t="str">
        <f t="shared" si="164"/>
        <v/>
      </c>
      <c r="AO1600" s="7" t="str">
        <f t="shared" si="167"/>
        <v/>
      </c>
      <c r="AP1600" s="10" t="str">
        <f t="shared" si="167"/>
        <v/>
      </c>
      <c r="AQ1600" s="310">
        <f>IF(ISNUMBER(SEARCH($T$30,AO1600)),MAX(AQ$5:AQ1599)+1,0)</f>
        <v>0</v>
      </c>
      <c r="AR1600" s="310">
        <f>IF(ISNUMBER(SEARCH($T$31,AO1600)),MAX(AR$5:AR1599)+1,0)</f>
        <v>0</v>
      </c>
      <c r="AS1600" s="128" t="str">
        <f t="shared" si="163"/>
        <v/>
      </c>
      <c r="AT1600" s="105" t="str">
        <f>IF(ISNUMBER($AS1600),INDEX($C$1:$AB$3985,$AS1600,AT$4),"")</f>
        <v/>
      </c>
      <c r="AU1600" s="128"/>
      <c r="AV1600" s="128" t="str">
        <f t="shared" si="165"/>
        <v/>
      </c>
      <c r="AW1600" s="105" t="str">
        <f>IF(ISNUMBER($AV1600),INDEX($C$1:$AB$3985,$AV1600,AW$4),"")</f>
        <v/>
      </c>
      <c r="AX1600" s="105" t="str">
        <f>IF(ISNUMBER($AV1600),INDEX($C$1:$AB$3985,$AV1600,AX$4),"")</f>
        <v/>
      </c>
      <c r="AY1600" s="128"/>
      <c r="AZ1600" s="128"/>
      <c r="BA1600" s="128" t="str">
        <f t="shared" si="166"/>
        <v/>
      </c>
      <c r="BB1600" s="105" t="str">
        <f>IF(ISNUMBER($BA1600),INDEX($C$1:$AB$3985,$BA1600,BB$4),"")</f>
        <v/>
      </c>
      <c r="BC1600" s="105"/>
    </row>
    <row r="1601" spans="1:55" x14ac:dyDescent="0.25">
      <c r="A1601" s="98"/>
      <c r="B1601" s="98"/>
      <c r="C1601" s="73"/>
      <c r="D1601" s="179"/>
      <c r="E1601" s="175"/>
      <c r="F1601" s="176"/>
      <c r="G1601" s="176"/>
      <c r="H1601" s="176"/>
      <c r="I1601" s="176"/>
      <c r="J1601" s="172"/>
      <c r="K1601" s="173"/>
      <c r="L1601" s="178"/>
      <c r="R1601" s="3"/>
      <c r="S1601" s="106"/>
      <c r="T1601" s="106"/>
      <c r="U1601" s="106"/>
      <c r="V1601" s="106"/>
      <c r="W1601" s="106"/>
      <c r="X1601" s="106"/>
      <c r="AB1601" s="188" t="str">
        <f t="shared" si="161"/>
        <v/>
      </c>
      <c r="AC1601" s="188" t="s">
        <v>1585</v>
      </c>
      <c r="AD1601" s="131"/>
      <c r="AE1601" s="131"/>
      <c r="AF1601" s="131"/>
      <c r="AG1601" s="131"/>
      <c r="AH1601" s="131"/>
      <c r="AI1601" s="131"/>
      <c r="AJ1601" s="128" t="str">
        <f t="shared" si="162"/>
        <v/>
      </c>
      <c r="AK1601" s="7" t="str">
        <f>IF(ISNUMBER($AJ1601),INDEX($C$1:$AB$3985,$AJ1601,AK$4),"")</f>
        <v/>
      </c>
      <c r="AL1601" s="7" t="str">
        <f>IF(ISNUMBER($AJ1601),INDEX($C$1:$AB$3985,$AJ1601,AL$4),"")</f>
        <v/>
      </c>
      <c r="AM1601" s="128"/>
      <c r="AN1601" s="128" t="str">
        <f t="shared" si="164"/>
        <v/>
      </c>
      <c r="AO1601" s="7" t="str">
        <f t="shared" si="167"/>
        <v/>
      </c>
      <c r="AP1601" s="10" t="str">
        <f t="shared" si="167"/>
        <v/>
      </c>
      <c r="AQ1601" s="310">
        <f>IF(ISNUMBER(SEARCH($T$30,AO1601)),MAX(AQ$5:AQ1600)+1,0)</f>
        <v>0</v>
      </c>
      <c r="AR1601" s="310">
        <f>IF(ISNUMBER(SEARCH($T$31,AO1601)),MAX(AR$5:AR1600)+1,0)</f>
        <v>0</v>
      </c>
      <c r="AS1601" s="128" t="str">
        <f t="shared" si="163"/>
        <v/>
      </c>
      <c r="AT1601" s="105" t="str">
        <f>IF(ISNUMBER($AS1601),INDEX($C$1:$AB$3985,$AS1601,AT$4),"")</f>
        <v/>
      </c>
      <c r="AU1601" s="128"/>
      <c r="AV1601" s="128" t="str">
        <f t="shared" si="165"/>
        <v/>
      </c>
      <c r="AW1601" s="105" t="str">
        <f>IF(ISNUMBER($AV1601),INDEX($C$1:$AB$3985,$AV1601,AW$4),"")</f>
        <v/>
      </c>
      <c r="AX1601" s="105" t="str">
        <f>IF(ISNUMBER($AV1601),INDEX($C$1:$AB$3985,$AV1601,AX$4),"")</f>
        <v/>
      </c>
      <c r="AY1601" s="128"/>
      <c r="AZ1601" s="128"/>
      <c r="BA1601" s="128" t="str">
        <f t="shared" si="166"/>
        <v/>
      </c>
      <c r="BB1601" s="105" t="str">
        <f>IF(ISNUMBER($BA1601),INDEX($C$1:$AB$3985,$BA1601,BB$4),"")</f>
        <v/>
      </c>
      <c r="BC1601" s="105"/>
    </row>
    <row r="1602" spans="1:55" x14ac:dyDescent="0.25">
      <c r="A1602" s="98"/>
      <c r="B1602" s="98"/>
      <c r="C1602" s="73"/>
      <c r="D1602" s="179"/>
      <c r="E1602" s="175"/>
      <c r="F1602" s="176"/>
      <c r="G1602" s="176"/>
      <c r="H1602" s="176"/>
      <c r="I1602" s="176"/>
      <c r="J1602" s="172"/>
      <c r="K1602" s="173"/>
      <c r="L1602" s="178"/>
      <c r="R1602" s="3"/>
      <c r="S1602" s="106"/>
      <c r="T1602" s="106"/>
      <c r="U1602" s="106"/>
      <c r="V1602" s="106"/>
      <c r="W1602" s="106"/>
      <c r="X1602" s="106"/>
      <c r="AB1602" s="188" t="str">
        <f t="shared" ref="AB1602:AB1665" si="168">_xlfn.CONCAT(C1602,D1602,E1602)</f>
        <v/>
      </c>
      <c r="AC1602" s="188" t="s">
        <v>1585</v>
      </c>
      <c r="AD1602" s="131"/>
      <c r="AE1602" s="131"/>
      <c r="AF1602" s="131"/>
      <c r="AG1602" s="131"/>
      <c r="AH1602" s="131"/>
      <c r="AI1602" s="131"/>
      <c r="AJ1602" s="128" t="str">
        <f t="shared" si="162"/>
        <v/>
      </c>
      <c r="AK1602" s="7" t="str">
        <f>IF(ISNUMBER($AJ1602),INDEX($C$1:$AB$3985,$AJ1602,AK$4),"")</f>
        <v/>
      </c>
      <c r="AL1602" s="7" t="str">
        <f>IF(ISNUMBER($AJ1602),INDEX($C$1:$AB$3985,$AJ1602,AL$4),"")</f>
        <v/>
      </c>
      <c r="AM1602" s="128"/>
      <c r="AN1602" s="128" t="str">
        <f t="shared" si="164"/>
        <v/>
      </c>
      <c r="AO1602" s="7" t="str">
        <f t="shared" si="167"/>
        <v/>
      </c>
      <c r="AP1602" s="10" t="str">
        <f t="shared" si="167"/>
        <v/>
      </c>
      <c r="AQ1602" s="310">
        <f>IF(ISNUMBER(SEARCH($T$30,AO1602)),MAX(AQ$5:AQ1601)+1,0)</f>
        <v>0</v>
      </c>
      <c r="AR1602" s="310">
        <f>IF(ISNUMBER(SEARCH($T$31,AO1602)),MAX(AR$5:AR1601)+1,0)</f>
        <v>0</v>
      </c>
      <c r="AS1602" s="128" t="str">
        <f t="shared" si="163"/>
        <v/>
      </c>
      <c r="AT1602" s="105" t="str">
        <f>IF(ISNUMBER($AS1602),INDEX($C$1:$AB$3985,$AS1602,AT$4),"")</f>
        <v/>
      </c>
      <c r="AU1602" s="128"/>
      <c r="AV1602" s="128" t="str">
        <f t="shared" si="165"/>
        <v/>
      </c>
      <c r="AW1602" s="105" t="str">
        <f>IF(ISNUMBER($AV1602),INDEX($C$1:$AB$3985,$AV1602,AW$4),"")</f>
        <v/>
      </c>
      <c r="AX1602" s="105" t="str">
        <f>IF(ISNUMBER($AV1602),INDEX($C$1:$AB$3985,$AV1602,AX$4),"")</f>
        <v/>
      </c>
      <c r="AY1602" s="128"/>
      <c r="AZ1602" s="128"/>
      <c r="BA1602" s="128" t="str">
        <f t="shared" si="166"/>
        <v/>
      </c>
      <c r="BB1602" s="105" t="str">
        <f>IF(ISNUMBER($BA1602),INDEX($C$1:$AB$3985,$BA1602,BB$4),"")</f>
        <v/>
      </c>
      <c r="BC1602" s="105"/>
    </row>
    <row r="1603" spans="1:55" x14ac:dyDescent="0.25">
      <c r="A1603" s="98"/>
      <c r="B1603" s="98"/>
      <c r="C1603" s="73"/>
      <c r="D1603" s="179"/>
      <c r="E1603" s="175"/>
      <c r="F1603" s="176"/>
      <c r="G1603" s="176"/>
      <c r="H1603" s="176"/>
      <c r="I1603" s="176"/>
      <c r="J1603" s="172"/>
      <c r="K1603" s="173"/>
      <c r="L1603" s="178"/>
      <c r="R1603" s="3"/>
      <c r="S1603" s="106"/>
      <c r="T1603" s="106"/>
      <c r="U1603" s="106"/>
      <c r="V1603" s="106"/>
      <c r="W1603" s="106"/>
      <c r="X1603" s="106"/>
      <c r="AB1603" s="188" t="str">
        <f t="shared" si="168"/>
        <v/>
      </c>
      <c r="AC1603" s="188" t="s">
        <v>1585</v>
      </c>
      <c r="AD1603" s="131"/>
      <c r="AE1603" s="131"/>
      <c r="AF1603" s="131"/>
      <c r="AG1603" s="131"/>
      <c r="AH1603" s="131"/>
      <c r="AI1603" s="131"/>
      <c r="AJ1603" s="128" t="str">
        <f t="shared" si="162"/>
        <v/>
      </c>
      <c r="AK1603" s="7" t="str">
        <f>IF(ISNUMBER($AJ1603),INDEX($C$1:$AB$3985,$AJ1603,AK$4),"")</f>
        <v/>
      </c>
      <c r="AL1603" s="7" t="str">
        <f>IF(ISNUMBER($AJ1603),INDEX($C$1:$AB$3985,$AJ1603,AL$4),"")</f>
        <v/>
      </c>
      <c r="AM1603" s="128"/>
      <c r="AN1603" s="128" t="str">
        <f t="shared" si="164"/>
        <v/>
      </c>
      <c r="AO1603" s="7" t="str">
        <f t="shared" si="167"/>
        <v/>
      </c>
      <c r="AP1603" s="10" t="str">
        <f t="shared" si="167"/>
        <v/>
      </c>
      <c r="AQ1603" s="310">
        <f>IF(ISNUMBER(SEARCH($T$30,AO1603)),MAX(AQ$5:AQ1602)+1,0)</f>
        <v>0</v>
      </c>
      <c r="AR1603" s="310">
        <f>IF(ISNUMBER(SEARCH($T$31,AO1603)),MAX(AR$5:AR1602)+1,0)</f>
        <v>0</v>
      </c>
      <c r="AS1603" s="128" t="str">
        <f t="shared" si="163"/>
        <v/>
      </c>
      <c r="AT1603" s="105" t="str">
        <f>IF(ISNUMBER($AS1603),INDEX($C$1:$AB$3985,$AS1603,AT$4),"")</f>
        <v/>
      </c>
      <c r="AU1603" s="128"/>
      <c r="AV1603" s="128" t="str">
        <f t="shared" si="165"/>
        <v/>
      </c>
      <c r="AW1603" s="105" t="str">
        <f>IF(ISNUMBER($AV1603),INDEX($C$1:$AB$3985,$AV1603,AW$4),"")</f>
        <v/>
      </c>
      <c r="AX1603" s="105" t="str">
        <f>IF(ISNUMBER($AV1603),INDEX($C$1:$AB$3985,$AV1603,AX$4),"")</f>
        <v/>
      </c>
      <c r="AY1603" s="128"/>
      <c r="AZ1603" s="128"/>
      <c r="BA1603" s="128" t="str">
        <f t="shared" si="166"/>
        <v/>
      </c>
      <c r="BB1603" s="105" t="str">
        <f>IF(ISNUMBER($BA1603),INDEX($C$1:$AB$3985,$BA1603,BB$4),"")</f>
        <v/>
      </c>
      <c r="BC1603" s="105"/>
    </row>
    <row r="1604" spans="1:55" x14ac:dyDescent="0.25">
      <c r="A1604" s="98"/>
      <c r="B1604" s="98"/>
      <c r="C1604" s="73"/>
      <c r="D1604" s="179"/>
      <c r="E1604" s="175"/>
      <c r="F1604" s="176"/>
      <c r="G1604" s="176"/>
      <c r="H1604" s="176"/>
      <c r="I1604" s="176"/>
      <c r="J1604" s="172"/>
      <c r="K1604" s="173"/>
      <c r="L1604" s="178"/>
      <c r="R1604" s="3"/>
      <c r="S1604" s="106"/>
      <c r="T1604" s="106"/>
      <c r="U1604" s="106"/>
      <c r="V1604" s="106"/>
      <c r="W1604" s="106"/>
      <c r="X1604" s="106"/>
      <c r="AB1604" s="188" t="str">
        <f t="shared" si="168"/>
        <v/>
      </c>
      <c r="AC1604" s="188" t="s">
        <v>1585</v>
      </c>
      <c r="AD1604" s="131"/>
      <c r="AE1604" s="131"/>
      <c r="AF1604" s="131"/>
      <c r="AG1604" s="131"/>
      <c r="AH1604" s="131"/>
      <c r="AI1604" s="131"/>
      <c r="AJ1604" s="128" t="str">
        <f t="shared" si="162"/>
        <v/>
      </c>
      <c r="AK1604" s="7" t="str">
        <f>IF(ISNUMBER($AJ1604),INDEX($C$1:$AB$3985,$AJ1604,AK$4),"")</f>
        <v/>
      </c>
      <c r="AL1604" s="7" t="str">
        <f>IF(ISNUMBER($AJ1604),INDEX($C$1:$AB$3985,$AJ1604,AL$4),"")</f>
        <v/>
      </c>
      <c r="AM1604" s="128"/>
      <c r="AN1604" s="128" t="str">
        <f t="shared" si="164"/>
        <v/>
      </c>
      <c r="AO1604" s="7" t="str">
        <f t="shared" si="167"/>
        <v/>
      </c>
      <c r="AP1604" s="10" t="str">
        <f t="shared" si="167"/>
        <v/>
      </c>
      <c r="AQ1604" s="310">
        <f>IF(ISNUMBER(SEARCH($T$30,AO1604)),MAX(AQ$5:AQ1603)+1,0)</f>
        <v>0</v>
      </c>
      <c r="AR1604" s="310">
        <f>IF(ISNUMBER(SEARCH($T$31,AO1604)),MAX(AR$5:AR1603)+1,0)</f>
        <v>0</v>
      </c>
      <c r="AS1604" s="128" t="str">
        <f t="shared" si="163"/>
        <v/>
      </c>
      <c r="AT1604" s="105" t="str">
        <f>IF(ISNUMBER($AS1604),INDEX($C$1:$AB$3985,$AS1604,AT$4),"")</f>
        <v/>
      </c>
      <c r="AU1604" s="128"/>
      <c r="AV1604" s="128" t="str">
        <f t="shared" si="165"/>
        <v/>
      </c>
      <c r="AW1604" s="105" t="str">
        <f>IF(ISNUMBER($AV1604),INDEX($C$1:$AB$3985,$AV1604,AW$4),"")</f>
        <v/>
      </c>
      <c r="AX1604" s="105" t="str">
        <f>IF(ISNUMBER($AV1604),INDEX($C$1:$AB$3985,$AV1604,AX$4),"")</f>
        <v/>
      </c>
      <c r="AY1604" s="128"/>
      <c r="AZ1604" s="128"/>
      <c r="BA1604" s="128" t="str">
        <f t="shared" si="166"/>
        <v/>
      </c>
      <c r="BB1604" s="105" t="str">
        <f>IF(ISNUMBER($BA1604),INDEX($C$1:$AB$3985,$BA1604,BB$4),"")</f>
        <v/>
      </c>
      <c r="BC1604" s="105"/>
    </row>
    <row r="1605" spans="1:55" x14ac:dyDescent="0.25">
      <c r="A1605" s="98"/>
      <c r="B1605" s="98"/>
      <c r="C1605" s="73"/>
      <c r="D1605" s="179"/>
      <c r="E1605" s="175"/>
      <c r="F1605" s="176"/>
      <c r="G1605" s="176"/>
      <c r="H1605" s="176"/>
      <c r="I1605" s="176"/>
      <c r="J1605" s="172"/>
      <c r="K1605" s="173"/>
      <c r="L1605" s="178"/>
      <c r="R1605" s="3"/>
      <c r="S1605" s="106"/>
      <c r="T1605" s="106"/>
      <c r="U1605" s="106"/>
      <c r="V1605" s="106"/>
      <c r="W1605" s="106"/>
      <c r="X1605" s="106"/>
      <c r="AB1605" s="188" t="str">
        <f t="shared" si="168"/>
        <v/>
      </c>
      <c r="AC1605" s="188" t="s">
        <v>1585</v>
      </c>
      <c r="AD1605" s="131"/>
      <c r="AE1605" s="131"/>
      <c r="AF1605" s="131"/>
      <c r="AG1605" s="131"/>
      <c r="AH1605" s="131"/>
      <c r="AI1605" s="131"/>
      <c r="AJ1605" s="128" t="str">
        <f t="shared" si="162"/>
        <v/>
      </c>
      <c r="AK1605" s="7" t="str">
        <f>IF(ISNUMBER($AJ1605),INDEX($C$1:$AB$3985,$AJ1605,AK$4),"")</f>
        <v/>
      </c>
      <c r="AL1605" s="7" t="str">
        <f>IF(ISNUMBER($AJ1605),INDEX($C$1:$AB$3985,$AJ1605,AL$4),"")</f>
        <v/>
      </c>
      <c r="AM1605" s="128"/>
      <c r="AN1605" s="128" t="str">
        <f t="shared" si="164"/>
        <v/>
      </c>
      <c r="AO1605" s="7" t="str">
        <f t="shared" si="167"/>
        <v/>
      </c>
      <c r="AP1605" s="10" t="str">
        <f t="shared" si="167"/>
        <v/>
      </c>
      <c r="AQ1605" s="310">
        <f>IF(ISNUMBER(SEARCH($T$30,AO1605)),MAX(AQ$5:AQ1604)+1,0)</f>
        <v>0</v>
      </c>
      <c r="AR1605" s="310">
        <f>IF(ISNUMBER(SEARCH($T$31,AO1605)),MAX(AR$5:AR1604)+1,0)</f>
        <v>0</v>
      </c>
      <c r="AS1605" s="128" t="str">
        <f t="shared" si="163"/>
        <v/>
      </c>
      <c r="AT1605" s="105" t="str">
        <f>IF(ISNUMBER($AS1605),INDEX($C$1:$AB$3985,$AS1605,AT$4),"")</f>
        <v/>
      </c>
      <c r="AU1605" s="128"/>
      <c r="AV1605" s="128" t="str">
        <f t="shared" si="165"/>
        <v/>
      </c>
      <c r="AW1605" s="105" t="str">
        <f>IF(ISNUMBER($AV1605),INDEX($C$1:$AB$3985,$AV1605,AW$4),"")</f>
        <v/>
      </c>
      <c r="AX1605" s="105" t="str">
        <f>IF(ISNUMBER($AV1605),INDEX($C$1:$AB$3985,$AV1605,AX$4),"")</f>
        <v/>
      </c>
      <c r="AY1605" s="128"/>
      <c r="AZ1605" s="128"/>
      <c r="BA1605" s="128" t="str">
        <f t="shared" si="166"/>
        <v/>
      </c>
      <c r="BB1605" s="105" t="str">
        <f>IF(ISNUMBER($BA1605),INDEX($C$1:$AB$3985,$BA1605,BB$4),"")</f>
        <v/>
      </c>
      <c r="BC1605" s="105"/>
    </row>
    <row r="1606" spans="1:55" x14ac:dyDescent="0.25">
      <c r="A1606" s="98"/>
      <c r="B1606" s="98"/>
      <c r="C1606" s="73"/>
      <c r="D1606" s="179"/>
      <c r="E1606" s="175"/>
      <c r="F1606" s="175"/>
      <c r="G1606" s="176"/>
      <c r="H1606" s="176"/>
      <c r="I1606" s="176"/>
      <c r="J1606" s="172"/>
      <c r="K1606" s="173"/>
      <c r="L1606" s="178"/>
      <c r="M1606" s="36"/>
      <c r="N1606" s="36"/>
      <c r="O1606" s="36"/>
      <c r="P1606" s="36"/>
      <c r="Q1606" s="36"/>
      <c r="R1606" s="3"/>
      <c r="S1606" s="106"/>
      <c r="T1606" s="106"/>
      <c r="U1606" s="106"/>
      <c r="V1606" s="106"/>
      <c r="W1606" s="106"/>
      <c r="X1606" s="106"/>
      <c r="Y1606" s="36"/>
      <c r="Z1606" s="36"/>
      <c r="AA1606" s="36"/>
      <c r="AB1606" s="188" t="str">
        <f t="shared" si="168"/>
        <v/>
      </c>
      <c r="AC1606" s="188" t="s">
        <v>1585</v>
      </c>
      <c r="AD1606" s="131"/>
      <c r="AE1606" s="131"/>
      <c r="AF1606" s="131"/>
      <c r="AG1606" s="131"/>
      <c r="AH1606" s="131"/>
      <c r="AI1606" s="131"/>
      <c r="AJ1606" s="128" t="str">
        <f t="shared" ref="AJ1606:AJ1669" si="169">IF(AJ1605="","",IF(AJ1605+1&lt;=$AH$6,AJ1605+1,""))</f>
        <v/>
      </c>
      <c r="AK1606" s="7" t="str">
        <f>IF(ISNUMBER($AJ1606),INDEX($C$1:$AB$3985,$AJ1606,AK$4),"")</f>
        <v/>
      </c>
      <c r="AL1606" s="7" t="str">
        <f>IF(ISNUMBER($AJ1606),INDEX($C$1:$AB$3985,$AJ1606,AL$4),"")</f>
        <v/>
      </c>
      <c r="AM1606" s="128"/>
      <c r="AN1606" s="128" t="str">
        <f t="shared" si="164"/>
        <v/>
      </c>
      <c r="AO1606" s="7" t="str">
        <f t="shared" si="167"/>
        <v/>
      </c>
      <c r="AP1606" s="10" t="str">
        <f t="shared" si="167"/>
        <v/>
      </c>
      <c r="AQ1606" s="310">
        <f>IF(ISNUMBER(SEARCH($T$30,AO1606)),MAX(AQ$5:AQ1605)+1,0)</f>
        <v>0</v>
      </c>
      <c r="AR1606" s="310">
        <f>IF(ISNUMBER(SEARCH($T$31,AO1606)),MAX(AR$5:AR1605)+1,0)</f>
        <v>0</v>
      </c>
      <c r="AS1606" s="128" t="str">
        <f t="shared" ref="AS1606:AS1669" si="170">IF(AS1605="","",IF(AS1605+1&lt;=$AH$8,AS1605+1,""))</f>
        <v/>
      </c>
      <c r="AT1606" s="105" t="str">
        <f>IF(ISNUMBER($AS1606),INDEX($C$1:$AB$3985,$AS1606,AT$4),"")</f>
        <v/>
      </c>
      <c r="AU1606" s="128"/>
      <c r="AV1606" s="128" t="str">
        <f t="shared" si="165"/>
        <v/>
      </c>
      <c r="AW1606" s="105" t="str">
        <f>IF(ISNUMBER($AV1606),INDEX($C$1:$AB$3985,$AV1606,AW$4),"")</f>
        <v/>
      </c>
      <c r="AX1606" s="105" t="str">
        <f>IF(ISNUMBER($AV1606),INDEX($C$1:$AB$3985,$AV1606,AX$4),"")</f>
        <v/>
      </c>
      <c r="AY1606" s="128"/>
      <c r="AZ1606" s="128"/>
      <c r="BA1606" s="128" t="str">
        <f t="shared" si="166"/>
        <v/>
      </c>
      <c r="BB1606" s="105" t="str">
        <f>IF(ISNUMBER($BA1606),INDEX($C$1:$AB$3985,$BA1606,BB$4),"")</f>
        <v/>
      </c>
      <c r="BC1606" s="105"/>
    </row>
    <row r="1607" spans="1:55" x14ac:dyDescent="0.25">
      <c r="A1607" s="98"/>
      <c r="B1607" s="98"/>
      <c r="C1607" s="73"/>
      <c r="D1607" s="179"/>
      <c r="E1607" s="175"/>
      <c r="F1607" s="175"/>
      <c r="G1607" s="176"/>
      <c r="H1607" s="176"/>
      <c r="I1607" s="176"/>
      <c r="J1607" s="172"/>
      <c r="K1607" s="173"/>
      <c r="L1607" s="178"/>
      <c r="M1607" s="36"/>
      <c r="N1607" s="36"/>
      <c r="O1607" s="36"/>
      <c r="P1607" s="36"/>
      <c r="Q1607" s="36"/>
      <c r="R1607" s="3"/>
      <c r="S1607" s="106"/>
      <c r="T1607" s="106"/>
      <c r="U1607" s="106"/>
      <c r="V1607" s="106"/>
      <c r="W1607" s="106"/>
      <c r="X1607" s="106"/>
      <c r="Y1607" s="36"/>
      <c r="Z1607" s="36"/>
      <c r="AA1607" s="36"/>
      <c r="AB1607" s="188" t="str">
        <f t="shared" si="168"/>
        <v/>
      </c>
      <c r="AC1607" s="188" t="s">
        <v>1585</v>
      </c>
      <c r="AD1607" s="131"/>
      <c r="AE1607" s="131"/>
      <c r="AF1607" s="131"/>
      <c r="AG1607" s="131"/>
      <c r="AH1607" s="131"/>
      <c r="AI1607" s="131"/>
      <c r="AJ1607" s="128" t="str">
        <f t="shared" si="169"/>
        <v/>
      </c>
      <c r="AK1607" s="7" t="str">
        <f>IF(ISNUMBER($AJ1607),INDEX($C$1:$AB$3985,$AJ1607,AK$4),"")</f>
        <v/>
      </c>
      <c r="AL1607" s="7" t="str">
        <f>IF(ISNUMBER($AJ1607),INDEX($C$1:$AB$3985,$AJ1607,AL$4),"")</f>
        <v/>
      </c>
      <c r="AM1607" s="128"/>
      <c r="AN1607" s="128" t="str">
        <f t="shared" ref="AN1607:AN1670" si="171">IF(AN1606="","",IF(AN1606+1&lt;=$AH$7,AN1606+1,""))</f>
        <v/>
      </c>
      <c r="AO1607" s="7" t="str">
        <f t="shared" si="167"/>
        <v/>
      </c>
      <c r="AP1607" s="10" t="str">
        <f t="shared" si="167"/>
        <v/>
      </c>
      <c r="AQ1607" s="310">
        <f>IF(ISNUMBER(SEARCH($T$30,AO1607)),MAX(AQ$5:AQ1606)+1,0)</f>
        <v>0</v>
      </c>
      <c r="AR1607" s="310">
        <f>IF(ISNUMBER(SEARCH($T$31,AO1607)),MAX(AR$5:AR1606)+1,0)</f>
        <v>0</v>
      </c>
      <c r="AS1607" s="128" t="str">
        <f t="shared" si="170"/>
        <v/>
      </c>
      <c r="AT1607" s="105" t="str">
        <f>IF(ISNUMBER($AS1607),INDEX($C$1:$AB$3985,$AS1607,AT$4),"")</f>
        <v/>
      </c>
      <c r="AU1607" s="128"/>
      <c r="AV1607" s="128" t="str">
        <f t="shared" ref="AV1607:AV1670" si="172">IF(AV1606="","",IF(AV1606+1&lt;=$AH$9,AV1606+1,""))</f>
        <v/>
      </c>
      <c r="AW1607" s="105" t="str">
        <f>IF(ISNUMBER($AV1607),INDEX($C$1:$AB$3985,$AV1607,AW$4),"")</f>
        <v/>
      </c>
      <c r="AX1607" s="105" t="str">
        <f>IF(ISNUMBER($AV1607),INDEX($C$1:$AB$3985,$AV1607,AX$4),"")</f>
        <v/>
      </c>
      <c r="AY1607" s="128"/>
      <c r="AZ1607" s="128"/>
      <c r="BA1607" s="128" t="str">
        <f t="shared" ref="BA1607:BA1670" si="173">IF(BA1606="","",IF(BA1606+1&lt;=$AH$10,BA1606+1,""))</f>
        <v/>
      </c>
      <c r="BB1607" s="105" t="str">
        <f>IF(ISNUMBER($BA1607),INDEX($C$1:$AB$3985,$BA1607,BB$4),"")</f>
        <v/>
      </c>
      <c r="BC1607" s="105"/>
    </row>
    <row r="1608" spans="1:55" x14ac:dyDescent="0.25">
      <c r="A1608" s="98"/>
      <c r="B1608" s="98"/>
      <c r="C1608" s="73"/>
      <c r="D1608" s="179"/>
      <c r="E1608" s="175"/>
      <c r="F1608" s="175"/>
      <c r="G1608" s="176"/>
      <c r="H1608" s="176"/>
      <c r="I1608" s="176"/>
      <c r="J1608" s="172"/>
      <c r="K1608" s="173"/>
      <c r="L1608" s="178"/>
      <c r="M1608" s="36"/>
      <c r="N1608" s="36"/>
      <c r="O1608" s="36"/>
      <c r="P1608" s="36"/>
      <c r="Q1608" s="36"/>
      <c r="R1608" s="3"/>
      <c r="S1608" s="106"/>
      <c r="T1608" s="106"/>
      <c r="U1608" s="106"/>
      <c r="V1608" s="106"/>
      <c r="W1608" s="106"/>
      <c r="X1608" s="106"/>
      <c r="Y1608" s="36"/>
      <c r="Z1608" s="36"/>
      <c r="AA1608" s="36"/>
      <c r="AB1608" s="188" t="str">
        <f t="shared" si="168"/>
        <v/>
      </c>
      <c r="AC1608" s="188" t="s">
        <v>1585</v>
      </c>
      <c r="AD1608" s="131"/>
      <c r="AE1608" s="131"/>
      <c r="AF1608" s="131"/>
      <c r="AG1608" s="131"/>
      <c r="AH1608" s="131"/>
      <c r="AI1608" s="131"/>
      <c r="AJ1608" s="128" t="str">
        <f t="shared" si="169"/>
        <v/>
      </c>
      <c r="AK1608" s="7" t="str">
        <f>IF(ISNUMBER($AJ1608),INDEX($C$1:$AB$3985,$AJ1608,AK$4),"")</f>
        <v/>
      </c>
      <c r="AL1608" s="7" t="str">
        <f>IF(ISNUMBER($AJ1608),INDEX($C$1:$AB$3985,$AJ1608,AL$4),"")</f>
        <v/>
      </c>
      <c r="AM1608" s="128"/>
      <c r="AN1608" s="128" t="str">
        <f t="shared" si="171"/>
        <v/>
      </c>
      <c r="AO1608" s="7" t="str">
        <f t="shared" si="167"/>
        <v/>
      </c>
      <c r="AP1608" s="10" t="str">
        <f t="shared" si="167"/>
        <v/>
      </c>
      <c r="AQ1608" s="310">
        <f>IF(ISNUMBER(SEARCH($T$30,AO1608)),MAX(AQ$5:AQ1607)+1,0)</f>
        <v>0</v>
      </c>
      <c r="AR1608" s="310">
        <f>IF(ISNUMBER(SEARCH($T$31,AO1608)),MAX(AR$5:AR1607)+1,0)</f>
        <v>0</v>
      </c>
      <c r="AS1608" s="128" t="str">
        <f t="shared" si="170"/>
        <v/>
      </c>
      <c r="AT1608" s="105" t="str">
        <f>IF(ISNUMBER($AS1608),INDEX($C$1:$AB$3985,$AS1608,AT$4),"")</f>
        <v/>
      </c>
      <c r="AU1608" s="128"/>
      <c r="AV1608" s="128" t="str">
        <f t="shared" si="172"/>
        <v/>
      </c>
      <c r="AW1608" s="105" t="str">
        <f>IF(ISNUMBER($AV1608),INDEX($C$1:$AB$3985,$AV1608,AW$4),"")</f>
        <v/>
      </c>
      <c r="AX1608" s="105" t="str">
        <f>IF(ISNUMBER($AV1608),INDEX($C$1:$AB$3985,$AV1608,AX$4),"")</f>
        <v/>
      </c>
      <c r="AY1608" s="128"/>
      <c r="AZ1608" s="128"/>
      <c r="BA1608" s="128" t="str">
        <f t="shared" si="173"/>
        <v/>
      </c>
      <c r="BB1608" s="105" t="str">
        <f>IF(ISNUMBER($BA1608),INDEX($C$1:$AB$3985,$BA1608,BB$4),"")</f>
        <v/>
      </c>
      <c r="BC1608" s="105"/>
    </row>
    <row r="1609" spans="1:55" x14ac:dyDescent="0.25">
      <c r="A1609" s="98"/>
      <c r="B1609" s="98"/>
      <c r="C1609" s="73"/>
      <c r="D1609" s="179"/>
      <c r="E1609" s="175"/>
      <c r="F1609" s="175"/>
      <c r="G1609" s="176"/>
      <c r="H1609" s="176"/>
      <c r="I1609" s="176"/>
      <c r="J1609" s="172"/>
      <c r="K1609" s="173"/>
      <c r="L1609" s="178"/>
      <c r="M1609" s="36"/>
      <c r="N1609" s="36"/>
      <c r="O1609" s="36"/>
      <c r="P1609" s="36"/>
      <c r="Q1609" s="36"/>
      <c r="R1609" s="3"/>
      <c r="S1609" s="106"/>
      <c r="T1609" s="106"/>
      <c r="U1609" s="106"/>
      <c r="V1609" s="106"/>
      <c r="W1609" s="106"/>
      <c r="X1609" s="106"/>
      <c r="Y1609" s="36"/>
      <c r="Z1609" s="36"/>
      <c r="AA1609" s="36"/>
      <c r="AB1609" s="188" t="str">
        <f t="shared" si="168"/>
        <v/>
      </c>
      <c r="AC1609" s="188" t="s">
        <v>1585</v>
      </c>
      <c r="AD1609" s="131"/>
      <c r="AE1609" s="131"/>
      <c r="AF1609" s="131"/>
      <c r="AG1609" s="131"/>
      <c r="AH1609" s="131"/>
      <c r="AI1609" s="131"/>
      <c r="AJ1609" s="128" t="str">
        <f t="shared" si="169"/>
        <v/>
      </c>
      <c r="AK1609" s="7" t="str">
        <f>IF(ISNUMBER($AJ1609),INDEX($C$1:$AB$3985,$AJ1609,AK$4),"")</f>
        <v/>
      </c>
      <c r="AL1609" s="7" t="str">
        <f>IF(ISNUMBER($AJ1609),INDEX($C$1:$AB$3985,$AJ1609,AL$4),"")</f>
        <v/>
      </c>
      <c r="AM1609" s="128"/>
      <c r="AN1609" s="128" t="str">
        <f t="shared" si="171"/>
        <v/>
      </c>
      <c r="AO1609" s="7" t="str">
        <f t="shared" si="167"/>
        <v/>
      </c>
      <c r="AP1609" s="10" t="str">
        <f t="shared" si="167"/>
        <v/>
      </c>
      <c r="AQ1609" s="310">
        <f>IF(ISNUMBER(SEARCH($T$30,AO1609)),MAX(AQ$5:AQ1608)+1,0)</f>
        <v>0</v>
      </c>
      <c r="AR1609" s="310">
        <f>IF(ISNUMBER(SEARCH($T$31,AO1609)),MAX(AR$5:AR1608)+1,0)</f>
        <v>0</v>
      </c>
      <c r="AS1609" s="128" t="str">
        <f t="shared" si="170"/>
        <v/>
      </c>
      <c r="AT1609" s="105" t="str">
        <f>IF(ISNUMBER($AS1609),INDEX($C$1:$AB$3985,$AS1609,AT$4),"")</f>
        <v/>
      </c>
      <c r="AU1609" s="128"/>
      <c r="AV1609" s="128" t="str">
        <f t="shared" si="172"/>
        <v/>
      </c>
      <c r="AW1609" s="105" t="str">
        <f>IF(ISNUMBER($AV1609),INDEX($C$1:$AB$3985,$AV1609,AW$4),"")</f>
        <v/>
      </c>
      <c r="AX1609" s="105" t="str">
        <f>IF(ISNUMBER($AV1609),INDEX($C$1:$AB$3985,$AV1609,AX$4),"")</f>
        <v/>
      </c>
      <c r="AY1609" s="128"/>
      <c r="AZ1609" s="128"/>
      <c r="BA1609" s="128" t="str">
        <f t="shared" si="173"/>
        <v/>
      </c>
      <c r="BB1609" s="105" t="str">
        <f>IF(ISNUMBER($BA1609),INDEX($C$1:$AB$3985,$BA1609,BB$4),"")</f>
        <v/>
      </c>
      <c r="BC1609" s="105"/>
    </row>
    <row r="1610" spans="1:55" x14ac:dyDescent="0.25">
      <c r="A1610" s="98"/>
      <c r="B1610" s="98"/>
      <c r="C1610" s="73"/>
      <c r="D1610" s="179"/>
      <c r="E1610" s="175"/>
      <c r="F1610" s="175"/>
      <c r="G1610" s="176"/>
      <c r="H1610" s="176"/>
      <c r="I1610" s="176"/>
      <c r="J1610" s="172"/>
      <c r="K1610" s="173"/>
      <c r="L1610" s="178"/>
      <c r="M1610" s="36"/>
      <c r="N1610" s="36"/>
      <c r="O1610" s="36"/>
      <c r="P1610" s="36"/>
      <c r="Q1610" s="36"/>
      <c r="R1610" s="3"/>
      <c r="S1610" s="106"/>
      <c r="T1610" s="106"/>
      <c r="U1610" s="106"/>
      <c r="V1610" s="106"/>
      <c r="W1610" s="106"/>
      <c r="X1610" s="106"/>
      <c r="Y1610" s="36"/>
      <c r="Z1610" s="36"/>
      <c r="AA1610" s="36"/>
      <c r="AB1610" s="188" t="str">
        <f t="shared" si="168"/>
        <v/>
      </c>
      <c r="AC1610" s="188" t="s">
        <v>1585</v>
      </c>
      <c r="AD1610" s="131"/>
      <c r="AE1610" s="131"/>
      <c r="AF1610" s="131"/>
      <c r="AG1610" s="131"/>
      <c r="AH1610" s="131"/>
      <c r="AI1610" s="131"/>
      <c r="AJ1610" s="128" t="str">
        <f t="shared" si="169"/>
        <v/>
      </c>
      <c r="AK1610" s="7" t="str">
        <f>IF(ISNUMBER($AJ1610),INDEX($C$1:$AB$3985,$AJ1610,AK$4),"")</f>
        <v/>
      </c>
      <c r="AL1610" s="7" t="str">
        <f>IF(ISNUMBER($AJ1610),INDEX($C$1:$AB$3985,$AJ1610,AL$4),"")</f>
        <v/>
      </c>
      <c r="AM1610" s="128"/>
      <c r="AN1610" s="128" t="str">
        <f t="shared" si="171"/>
        <v/>
      </c>
      <c r="AO1610" s="7" t="str">
        <f t="shared" si="167"/>
        <v/>
      </c>
      <c r="AP1610" s="10" t="str">
        <f t="shared" si="167"/>
        <v/>
      </c>
      <c r="AQ1610" s="310">
        <f>IF(ISNUMBER(SEARCH($T$30,AO1610)),MAX(AQ$5:AQ1609)+1,0)</f>
        <v>0</v>
      </c>
      <c r="AR1610" s="310">
        <f>IF(ISNUMBER(SEARCH($T$31,AO1610)),MAX(AR$5:AR1609)+1,0)</f>
        <v>0</v>
      </c>
      <c r="AS1610" s="128" t="str">
        <f t="shared" si="170"/>
        <v/>
      </c>
      <c r="AT1610" s="105" t="str">
        <f>IF(ISNUMBER($AS1610),INDEX($C$1:$AB$3985,$AS1610,AT$4),"")</f>
        <v/>
      </c>
      <c r="AU1610" s="128"/>
      <c r="AV1610" s="128" t="str">
        <f t="shared" si="172"/>
        <v/>
      </c>
      <c r="AW1610" s="105" t="str">
        <f>IF(ISNUMBER($AV1610),INDEX($C$1:$AB$3985,$AV1610,AW$4),"")</f>
        <v/>
      </c>
      <c r="AX1610" s="105" t="str">
        <f>IF(ISNUMBER($AV1610),INDEX($C$1:$AB$3985,$AV1610,AX$4),"")</f>
        <v/>
      </c>
      <c r="AY1610" s="128"/>
      <c r="AZ1610" s="128"/>
      <c r="BA1610" s="128" t="str">
        <f t="shared" si="173"/>
        <v/>
      </c>
      <c r="BB1610" s="105" t="str">
        <f>IF(ISNUMBER($BA1610),INDEX($C$1:$AB$3985,$BA1610,BB$4),"")</f>
        <v/>
      </c>
      <c r="BC1610" s="105"/>
    </row>
    <row r="1611" spans="1:55" x14ac:dyDescent="0.25">
      <c r="A1611" s="98"/>
      <c r="B1611" s="98"/>
      <c r="C1611" s="73"/>
      <c r="D1611" s="179"/>
      <c r="E1611" s="175"/>
      <c r="F1611" s="175"/>
      <c r="G1611" s="176"/>
      <c r="H1611" s="176"/>
      <c r="I1611" s="176"/>
      <c r="J1611" s="172"/>
      <c r="K1611" s="173"/>
      <c r="L1611" s="178"/>
      <c r="M1611" s="36"/>
      <c r="N1611" s="36"/>
      <c r="O1611" s="36"/>
      <c r="P1611" s="36"/>
      <c r="Q1611" s="36"/>
      <c r="R1611" s="3"/>
      <c r="S1611" s="106"/>
      <c r="T1611" s="106"/>
      <c r="U1611" s="106"/>
      <c r="V1611" s="106"/>
      <c r="W1611" s="106"/>
      <c r="X1611" s="106"/>
      <c r="Y1611" s="36"/>
      <c r="Z1611" s="36"/>
      <c r="AA1611" s="36"/>
      <c r="AB1611" s="188" t="str">
        <f t="shared" si="168"/>
        <v/>
      </c>
      <c r="AC1611" s="188" t="s">
        <v>1585</v>
      </c>
      <c r="AD1611" s="131"/>
      <c r="AE1611" s="131"/>
      <c r="AF1611" s="131"/>
      <c r="AG1611" s="131"/>
      <c r="AH1611" s="131"/>
      <c r="AI1611" s="131"/>
      <c r="AJ1611" s="128" t="str">
        <f t="shared" si="169"/>
        <v/>
      </c>
      <c r="AK1611" s="7" t="str">
        <f>IF(ISNUMBER($AJ1611),INDEX($C$1:$AB$3985,$AJ1611,AK$4),"")</f>
        <v/>
      </c>
      <c r="AL1611" s="7" t="str">
        <f>IF(ISNUMBER($AJ1611),INDEX($C$1:$AB$3985,$AJ1611,AL$4),"")</f>
        <v/>
      </c>
      <c r="AM1611" s="128"/>
      <c r="AN1611" s="128" t="str">
        <f t="shared" si="171"/>
        <v/>
      </c>
      <c r="AO1611" s="7" t="str">
        <f t="shared" si="167"/>
        <v/>
      </c>
      <c r="AP1611" s="10" t="str">
        <f t="shared" si="167"/>
        <v/>
      </c>
      <c r="AQ1611" s="310">
        <f>IF(ISNUMBER(SEARCH($T$30,AO1611)),MAX(AQ$5:AQ1610)+1,0)</f>
        <v>0</v>
      </c>
      <c r="AR1611" s="310">
        <f>IF(ISNUMBER(SEARCH($T$31,AO1611)),MAX(AR$5:AR1610)+1,0)</f>
        <v>0</v>
      </c>
      <c r="AS1611" s="128" t="str">
        <f t="shared" si="170"/>
        <v/>
      </c>
      <c r="AT1611" s="105" t="str">
        <f>IF(ISNUMBER($AS1611),INDEX($C$1:$AB$3985,$AS1611,AT$4),"")</f>
        <v/>
      </c>
      <c r="AU1611" s="128"/>
      <c r="AV1611" s="128" t="str">
        <f t="shared" si="172"/>
        <v/>
      </c>
      <c r="AW1611" s="105" t="str">
        <f>IF(ISNUMBER($AV1611),INDEX($C$1:$AB$3985,$AV1611,AW$4),"")</f>
        <v/>
      </c>
      <c r="AX1611" s="105" t="str">
        <f>IF(ISNUMBER($AV1611),INDEX($C$1:$AB$3985,$AV1611,AX$4),"")</f>
        <v/>
      </c>
      <c r="AY1611" s="128"/>
      <c r="AZ1611" s="128"/>
      <c r="BA1611" s="128" t="str">
        <f t="shared" si="173"/>
        <v/>
      </c>
      <c r="BB1611" s="105" t="str">
        <f>IF(ISNUMBER($BA1611),INDEX($C$1:$AB$3985,$BA1611,BB$4),"")</f>
        <v/>
      </c>
      <c r="BC1611" s="105"/>
    </row>
    <row r="1612" spans="1:55" x14ac:dyDescent="0.25">
      <c r="A1612" s="98"/>
      <c r="B1612" s="98"/>
      <c r="C1612" s="73"/>
      <c r="D1612" s="179"/>
      <c r="E1612" s="175"/>
      <c r="F1612" s="175"/>
      <c r="G1612" s="176"/>
      <c r="H1612" s="176"/>
      <c r="I1612" s="176"/>
      <c r="J1612" s="172"/>
      <c r="K1612" s="173"/>
      <c r="L1612" s="178"/>
      <c r="M1612" s="36"/>
      <c r="N1612" s="36"/>
      <c r="O1612" s="36"/>
      <c r="P1612" s="36"/>
      <c r="Q1612" s="36"/>
      <c r="R1612" s="3"/>
      <c r="S1612" s="106"/>
      <c r="T1612" s="106"/>
      <c r="U1612" s="106"/>
      <c r="V1612" s="106"/>
      <c r="W1612" s="106"/>
      <c r="X1612" s="106"/>
      <c r="Y1612" s="36"/>
      <c r="Z1612" s="36"/>
      <c r="AA1612" s="36"/>
      <c r="AB1612" s="188" t="str">
        <f t="shared" si="168"/>
        <v/>
      </c>
      <c r="AC1612" s="188" t="s">
        <v>1585</v>
      </c>
      <c r="AD1612" s="131"/>
      <c r="AE1612" s="131"/>
      <c r="AF1612" s="131"/>
      <c r="AG1612" s="131"/>
      <c r="AH1612" s="131"/>
      <c r="AI1612" s="131"/>
      <c r="AJ1612" s="128" t="str">
        <f t="shared" si="169"/>
        <v/>
      </c>
      <c r="AK1612" s="7" t="str">
        <f>IF(ISNUMBER($AJ1612),INDEX($C$1:$AB$3985,$AJ1612,AK$4),"")</f>
        <v/>
      </c>
      <c r="AL1612" s="7" t="str">
        <f>IF(ISNUMBER($AJ1612),INDEX($C$1:$AB$3985,$AJ1612,AL$4),"")</f>
        <v/>
      </c>
      <c r="AM1612" s="128"/>
      <c r="AN1612" s="128" t="str">
        <f t="shared" si="171"/>
        <v/>
      </c>
      <c r="AO1612" s="7" t="str">
        <f t="shared" si="167"/>
        <v/>
      </c>
      <c r="AP1612" s="10" t="str">
        <f t="shared" si="167"/>
        <v/>
      </c>
      <c r="AQ1612" s="310">
        <f>IF(ISNUMBER(SEARCH($T$30,AO1612)),MAX(AQ$5:AQ1611)+1,0)</f>
        <v>0</v>
      </c>
      <c r="AR1612" s="310">
        <f>IF(ISNUMBER(SEARCH($T$31,AO1612)),MAX(AR$5:AR1611)+1,0)</f>
        <v>0</v>
      </c>
      <c r="AS1612" s="128" t="str">
        <f t="shared" si="170"/>
        <v/>
      </c>
      <c r="AT1612" s="105" t="str">
        <f>IF(ISNUMBER($AS1612),INDEX($C$1:$AB$3985,$AS1612,AT$4),"")</f>
        <v/>
      </c>
      <c r="AU1612" s="128"/>
      <c r="AV1612" s="128" t="str">
        <f t="shared" si="172"/>
        <v/>
      </c>
      <c r="AW1612" s="105" t="str">
        <f>IF(ISNUMBER($AV1612),INDEX($C$1:$AB$3985,$AV1612,AW$4),"")</f>
        <v/>
      </c>
      <c r="AX1612" s="105" t="str">
        <f>IF(ISNUMBER($AV1612),INDEX($C$1:$AB$3985,$AV1612,AX$4),"")</f>
        <v/>
      </c>
      <c r="AY1612" s="128"/>
      <c r="AZ1612" s="128"/>
      <c r="BA1612" s="128" t="str">
        <f t="shared" si="173"/>
        <v/>
      </c>
      <c r="BB1612" s="105" t="str">
        <f>IF(ISNUMBER($BA1612),INDEX($C$1:$AB$3985,$BA1612,BB$4),"")</f>
        <v/>
      </c>
      <c r="BC1612" s="105"/>
    </row>
    <row r="1613" spans="1:55" x14ac:dyDescent="0.25">
      <c r="A1613" s="98"/>
      <c r="B1613" s="98"/>
      <c r="C1613" s="73"/>
      <c r="D1613" s="179"/>
      <c r="E1613" s="175"/>
      <c r="F1613" s="175"/>
      <c r="G1613" s="176"/>
      <c r="H1613" s="176"/>
      <c r="I1613" s="176"/>
      <c r="J1613" s="172"/>
      <c r="K1613" s="173"/>
      <c r="L1613" s="178"/>
      <c r="M1613" s="36"/>
      <c r="N1613" s="36"/>
      <c r="O1613" s="36"/>
      <c r="P1613" s="36"/>
      <c r="Q1613" s="36"/>
      <c r="R1613" s="3"/>
      <c r="S1613" s="106"/>
      <c r="T1613" s="106"/>
      <c r="U1613" s="106"/>
      <c r="V1613" s="106"/>
      <c r="W1613" s="106"/>
      <c r="X1613" s="106"/>
      <c r="Y1613" s="36"/>
      <c r="Z1613" s="36"/>
      <c r="AA1613" s="36"/>
      <c r="AB1613" s="188" t="str">
        <f t="shared" si="168"/>
        <v/>
      </c>
      <c r="AC1613" s="188" t="s">
        <v>1585</v>
      </c>
      <c r="AD1613" s="131"/>
      <c r="AE1613" s="131"/>
      <c r="AF1613" s="131"/>
      <c r="AG1613" s="131"/>
      <c r="AH1613" s="131"/>
      <c r="AI1613" s="131"/>
      <c r="AJ1613" s="128" t="str">
        <f t="shared" si="169"/>
        <v/>
      </c>
      <c r="AK1613" s="7" t="str">
        <f>IF(ISNUMBER($AJ1613),INDEX($C$1:$AB$3985,$AJ1613,AK$4),"")</f>
        <v/>
      </c>
      <c r="AL1613" s="7" t="str">
        <f>IF(ISNUMBER($AJ1613),INDEX($C$1:$AB$3985,$AJ1613,AL$4),"")</f>
        <v/>
      </c>
      <c r="AM1613" s="128"/>
      <c r="AN1613" s="128" t="str">
        <f t="shared" si="171"/>
        <v/>
      </c>
      <c r="AO1613" s="7" t="str">
        <f t="shared" si="167"/>
        <v/>
      </c>
      <c r="AP1613" s="10" t="str">
        <f t="shared" si="167"/>
        <v/>
      </c>
      <c r="AQ1613" s="310">
        <f>IF(ISNUMBER(SEARCH($T$30,AO1613)),MAX(AQ$5:AQ1612)+1,0)</f>
        <v>0</v>
      </c>
      <c r="AR1613" s="310">
        <f>IF(ISNUMBER(SEARCH($T$31,AO1613)),MAX(AR$5:AR1612)+1,0)</f>
        <v>0</v>
      </c>
      <c r="AS1613" s="128" t="str">
        <f t="shared" si="170"/>
        <v/>
      </c>
      <c r="AT1613" s="105" t="str">
        <f>IF(ISNUMBER($AS1613),INDEX($C$1:$AB$3985,$AS1613,AT$4),"")</f>
        <v/>
      </c>
      <c r="AU1613" s="128"/>
      <c r="AV1613" s="128" t="str">
        <f t="shared" si="172"/>
        <v/>
      </c>
      <c r="AW1613" s="105" t="str">
        <f>IF(ISNUMBER($AV1613),INDEX($C$1:$AB$3985,$AV1613,AW$4),"")</f>
        <v/>
      </c>
      <c r="AX1613" s="105" t="str">
        <f>IF(ISNUMBER($AV1613),INDEX($C$1:$AB$3985,$AV1613,AX$4),"")</f>
        <v/>
      </c>
      <c r="AY1613" s="128"/>
      <c r="AZ1613" s="128"/>
      <c r="BA1613" s="128" t="str">
        <f t="shared" si="173"/>
        <v/>
      </c>
      <c r="BB1613" s="105" t="str">
        <f>IF(ISNUMBER($BA1613),INDEX($C$1:$AB$3985,$BA1613,BB$4),"")</f>
        <v/>
      </c>
      <c r="BC1613" s="105"/>
    </row>
    <row r="1614" spans="1:55" x14ac:dyDescent="0.25">
      <c r="A1614" s="98"/>
      <c r="B1614" s="98"/>
      <c r="C1614" s="73"/>
      <c r="D1614" s="179"/>
      <c r="E1614" s="175"/>
      <c r="F1614" s="175"/>
      <c r="G1614" s="176"/>
      <c r="H1614" s="176"/>
      <c r="I1614" s="176"/>
      <c r="J1614" s="172"/>
      <c r="K1614" s="173"/>
      <c r="L1614" s="178"/>
      <c r="M1614" s="36"/>
      <c r="N1614" s="36"/>
      <c r="O1614" s="36"/>
      <c r="P1614" s="36"/>
      <c r="Q1614" s="36"/>
      <c r="R1614" s="3"/>
      <c r="S1614" s="106"/>
      <c r="T1614" s="106"/>
      <c r="U1614" s="106"/>
      <c r="V1614" s="106"/>
      <c r="W1614" s="106"/>
      <c r="X1614" s="106"/>
      <c r="Y1614" s="36"/>
      <c r="Z1614" s="36"/>
      <c r="AA1614" s="36"/>
      <c r="AB1614" s="188" t="str">
        <f t="shared" si="168"/>
        <v/>
      </c>
      <c r="AC1614" s="188" t="s">
        <v>1585</v>
      </c>
      <c r="AD1614" s="131"/>
      <c r="AE1614" s="131"/>
      <c r="AF1614" s="131"/>
      <c r="AG1614" s="131"/>
      <c r="AH1614" s="131"/>
      <c r="AI1614" s="131"/>
      <c r="AJ1614" s="128" t="str">
        <f t="shared" si="169"/>
        <v/>
      </c>
      <c r="AK1614" s="7" t="str">
        <f>IF(ISNUMBER($AJ1614),INDEX($C$1:$AB$3985,$AJ1614,AK$4),"")</f>
        <v/>
      </c>
      <c r="AL1614" s="7" t="str">
        <f>IF(ISNUMBER($AJ1614),INDEX($C$1:$AB$3985,$AJ1614,AL$4),"")</f>
        <v/>
      </c>
      <c r="AM1614" s="128"/>
      <c r="AN1614" s="128" t="str">
        <f t="shared" si="171"/>
        <v/>
      </c>
      <c r="AO1614" s="7" t="str">
        <f t="shared" si="167"/>
        <v/>
      </c>
      <c r="AP1614" s="10" t="str">
        <f t="shared" si="167"/>
        <v/>
      </c>
      <c r="AQ1614" s="310">
        <f>IF(ISNUMBER(SEARCH($T$30,AO1614)),MAX(AQ$5:AQ1613)+1,0)</f>
        <v>0</v>
      </c>
      <c r="AR1614" s="310">
        <f>IF(ISNUMBER(SEARCH($T$31,AO1614)),MAX(AR$5:AR1613)+1,0)</f>
        <v>0</v>
      </c>
      <c r="AS1614" s="128" t="str">
        <f t="shared" si="170"/>
        <v/>
      </c>
      <c r="AT1614" s="105" t="str">
        <f>IF(ISNUMBER($AS1614),INDEX($C$1:$AB$3985,$AS1614,AT$4),"")</f>
        <v/>
      </c>
      <c r="AU1614" s="128"/>
      <c r="AV1614" s="128" t="str">
        <f t="shared" si="172"/>
        <v/>
      </c>
      <c r="AW1614" s="105" t="str">
        <f>IF(ISNUMBER($AV1614),INDEX($C$1:$AB$3985,$AV1614,AW$4),"")</f>
        <v/>
      </c>
      <c r="AX1614" s="105" t="str">
        <f>IF(ISNUMBER($AV1614),INDEX($C$1:$AB$3985,$AV1614,AX$4),"")</f>
        <v/>
      </c>
      <c r="AY1614" s="128"/>
      <c r="AZ1614" s="128"/>
      <c r="BA1614" s="128" t="str">
        <f t="shared" si="173"/>
        <v/>
      </c>
      <c r="BB1614" s="105" t="str">
        <f>IF(ISNUMBER($BA1614),INDEX($C$1:$AB$3985,$BA1614,BB$4),"")</f>
        <v/>
      </c>
      <c r="BC1614" s="105"/>
    </row>
    <row r="1615" spans="1:55" x14ac:dyDescent="0.25">
      <c r="A1615" s="98"/>
      <c r="B1615" s="98"/>
      <c r="C1615" s="73"/>
      <c r="D1615" s="179"/>
      <c r="E1615" s="175"/>
      <c r="F1615" s="175"/>
      <c r="G1615" s="176"/>
      <c r="H1615" s="176"/>
      <c r="I1615" s="176"/>
      <c r="J1615" s="172"/>
      <c r="K1615" s="173"/>
      <c r="L1615" s="178"/>
      <c r="M1615" s="36"/>
      <c r="N1615" s="36"/>
      <c r="O1615" s="36"/>
      <c r="P1615" s="36"/>
      <c r="Q1615" s="36"/>
      <c r="R1615" s="3"/>
      <c r="S1615" s="106"/>
      <c r="T1615" s="106"/>
      <c r="U1615" s="106"/>
      <c r="V1615" s="106"/>
      <c r="W1615" s="106"/>
      <c r="X1615" s="106"/>
      <c r="Y1615" s="36"/>
      <c r="Z1615" s="36"/>
      <c r="AA1615" s="36"/>
      <c r="AB1615" s="188" t="str">
        <f t="shared" si="168"/>
        <v/>
      </c>
      <c r="AC1615" s="188" t="s">
        <v>1585</v>
      </c>
      <c r="AD1615" s="131"/>
      <c r="AE1615" s="131"/>
      <c r="AF1615" s="131"/>
      <c r="AG1615" s="131"/>
      <c r="AH1615" s="131"/>
      <c r="AI1615" s="131"/>
      <c r="AJ1615" s="128" t="str">
        <f t="shared" si="169"/>
        <v/>
      </c>
      <c r="AK1615" s="7" t="str">
        <f>IF(ISNUMBER($AJ1615),INDEX($C$1:$AB$3985,$AJ1615,AK$4),"")</f>
        <v/>
      </c>
      <c r="AL1615" s="7" t="str">
        <f>IF(ISNUMBER($AJ1615),INDEX($C$1:$AB$3985,$AJ1615,AL$4),"")</f>
        <v/>
      </c>
      <c r="AM1615" s="128"/>
      <c r="AN1615" s="128" t="str">
        <f t="shared" si="171"/>
        <v/>
      </c>
      <c r="AO1615" s="7" t="str">
        <f t="shared" si="167"/>
        <v/>
      </c>
      <c r="AP1615" s="10" t="str">
        <f t="shared" si="167"/>
        <v/>
      </c>
      <c r="AQ1615" s="310">
        <f>IF(ISNUMBER(SEARCH($T$30,AO1615)),MAX(AQ$5:AQ1614)+1,0)</f>
        <v>0</v>
      </c>
      <c r="AR1615" s="310">
        <f>IF(ISNUMBER(SEARCH($T$31,AO1615)),MAX(AR$5:AR1614)+1,0)</f>
        <v>0</v>
      </c>
      <c r="AS1615" s="128" t="str">
        <f t="shared" si="170"/>
        <v/>
      </c>
      <c r="AT1615" s="105" t="str">
        <f>IF(ISNUMBER($AS1615),INDEX($C$1:$AB$3985,$AS1615,AT$4),"")</f>
        <v/>
      </c>
      <c r="AU1615" s="128"/>
      <c r="AV1615" s="128" t="str">
        <f t="shared" si="172"/>
        <v/>
      </c>
      <c r="AW1615" s="105" t="str">
        <f>IF(ISNUMBER($AV1615),INDEX($C$1:$AB$3985,$AV1615,AW$4),"")</f>
        <v/>
      </c>
      <c r="AX1615" s="105" t="str">
        <f>IF(ISNUMBER($AV1615),INDEX($C$1:$AB$3985,$AV1615,AX$4),"")</f>
        <v/>
      </c>
      <c r="AY1615" s="128"/>
      <c r="AZ1615" s="128"/>
      <c r="BA1615" s="128" t="str">
        <f t="shared" si="173"/>
        <v/>
      </c>
      <c r="BB1615" s="105" t="str">
        <f>IF(ISNUMBER($BA1615),INDEX($C$1:$AB$3985,$BA1615,BB$4),"")</f>
        <v/>
      </c>
      <c r="BC1615" s="105"/>
    </row>
    <row r="1616" spans="1:55" x14ac:dyDescent="0.25">
      <c r="A1616" s="98"/>
      <c r="B1616" s="98"/>
      <c r="C1616" s="73"/>
      <c r="D1616" s="179"/>
      <c r="E1616" s="175"/>
      <c r="F1616" s="176"/>
      <c r="G1616" s="176"/>
      <c r="H1616" s="176"/>
      <c r="I1616" s="176"/>
      <c r="J1616" s="172"/>
      <c r="K1616" s="173"/>
      <c r="L1616" s="178"/>
      <c r="R1616" s="3"/>
      <c r="S1616" s="106"/>
      <c r="T1616" s="106"/>
      <c r="U1616" s="106"/>
      <c r="V1616" s="106"/>
      <c r="W1616" s="106"/>
      <c r="X1616" s="106"/>
      <c r="AB1616" s="188" t="str">
        <f t="shared" si="168"/>
        <v/>
      </c>
      <c r="AC1616" s="188" t="s">
        <v>1585</v>
      </c>
      <c r="AD1616" s="131"/>
      <c r="AE1616" s="131"/>
      <c r="AF1616" s="131"/>
      <c r="AG1616" s="131"/>
      <c r="AH1616" s="131"/>
      <c r="AI1616" s="131"/>
      <c r="AJ1616" s="128" t="str">
        <f t="shared" si="169"/>
        <v/>
      </c>
      <c r="AK1616" s="7" t="str">
        <f>IF(ISNUMBER($AJ1616),INDEX($C$1:$AB$3985,$AJ1616,AK$4),"")</f>
        <v/>
      </c>
      <c r="AL1616" s="7" t="str">
        <f>IF(ISNUMBER($AJ1616),INDEX($C$1:$AB$3985,$AJ1616,AL$4),"")</f>
        <v/>
      </c>
      <c r="AM1616" s="128"/>
      <c r="AN1616" s="128" t="str">
        <f t="shared" si="171"/>
        <v/>
      </c>
      <c r="AO1616" s="7" t="str">
        <f t="shared" si="167"/>
        <v/>
      </c>
      <c r="AP1616" s="10" t="str">
        <f t="shared" si="167"/>
        <v/>
      </c>
      <c r="AQ1616" s="310">
        <f>IF(ISNUMBER(SEARCH($T$30,AO1616)),MAX(AQ$5:AQ1615)+1,0)</f>
        <v>0</v>
      </c>
      <c r="AR1616" s="310">
        <f>IF(ISNUMBER(SEARCH($T$31,AO1616)),MAX(AR$5:AR1615)+1,0)</f>
        <v>0</v>
      </c>
      <c r="AS1616" s="128" t="str">
        <f t="shared" si="170"/>
        <v/>
      </c>
      <c r="AT1616" s="105" t="str">
        <f>IF(ISNUMBER($AS1616),INDEX($C$1:$AB$3985,$AS1616,AT$4),"")</f>
        <v/>
      </c>
      <c r="AU1616" s="128"/>
      <c r="AV1616" s="128" t="str">
        <f t="shared" si="172"/>
        <v/>
      </c>
      <c r="AW1616" s="105" t="str">
        <f>IF(ISNUMBER($AV1616),INDEX($C$1:$AB$3985,$AV1616,AW$4),"")</f>
        <v/>
      </c>
      <c r="AX1616" s="105" t="str">
        <f>IF(ISNUMBER($AV1616),INDEX($C$1:$AB$3985,$AV1616,AX$4),"")</f>
        <v/>
      </c>
      <c r="AY1616" s="128"/>
      <c r="AZ1616" s="128"/>
      <c r="BA1616" s="128" t="str">
        <f t="shared" si="173"/>
        <v/>
      </c>
      <c r="BB1616" s="105" t="str">
        <f>IF(ISNUMBER($BA1616),INDEX($C$1:$AB$3985,$BA1616,BB$4),"")</f>
        <v/>
      </c>
      <c r="BC1616" s="105"/>
    </row>
    <row r="1617" spans="1:55" x14ac:dyDescent="0.25">
      <c r="A1617" s="98"/>
      <c r="B1617" s="98"/>
      <c r="C1617" s="73"/>
      <c r="D1617" s="179"/>
      <c r="E1617" s="175"/>
      <c r="F1617" s="176"/>
      <c r="G1617" s="176"/>
      <c r="H1617" s="176"/>
      <c r="I1617" s="176"/>
      <c r="J1617" s="172"/>
      <c r="K1617" s="173"/>
      <c r="L1617" s="178"/>
      <c r="R1617" s="3"/>
      <c r="S1617" s="106"/>
      <c r="T1617" s="106"/>
      <c r="U1617" s="106"/>
      <c r="V1617" s="106"/>
      <c r="W1617" s="106"/>
      <c r="X1617" s="106"/>
      <c r="AB1617" s="188" t="str">
        <f t="shared" si="168"/>
        <v/>
      </c>
      <c r="AC1617" s="188" t="s">
        <v>1585</v>
      </c>
      <c r="AD1617" s="131"/>
      <c r="AE1617" s="131"/>
      <c r="AF1617" s="131"/>
      <c r="AG1617" s="131"/>
      <c r="AH1617" s="131"/>
      <c r="AI1617" s="131"/>
      <c r="AJ1617" s="128" t="str">
        <f t="shared" si="169"/>
        <v/>
      </c>
      <c r="AK1617" s="7" t="str">
        <f>IF(ISNUMBER($AJ1617),INDEX($C$1:$AB$3985,$AJ1617,AK$4),"")</f>
        <v/>
      </c>
      <c r="AL1617" s="7" t="str">
        <f>IF(ISNUMBER($AJ1617),INDEX($C$1:$AB$3985,$AJ1617,AL$4),"")</f>
        <v/>
      </c>
      <c r="AM1617" s="128"/>
      <c r="AN1617" s="128" t="str">
        <f t="shared" si="171"/>
        <v/>
      </c>
      <c r="AO1617" s="7" t="str">
        <f t="shared" si="167"/>
        <v/>
      </c>
      <c r="AP1617" s="10" t="str">
        <f t="shared" si="167"/>
        <v/>
      </c>
      <c r="AQ1617" s="310">
        <f>IF(ISNUMBER(SEARCH($T$30,AO1617)),MAX(AQ$5:AQ1616)+1,0)</f>
        <v>0</v>
      </c>
      <c r="AR1617" s="310">
        <f>IF(ISNUMBER(SEARCH($T$31,AO1617)),MAX(AR$5:AR1616)+1,0)</f>
        <v>0</v>
      </c>
      <c r="AS1617" s="128" t="str">
        <f t="shared" si="170"/>
        <v/>
      </c>
      <c r="AT1617" s="105" t="str">
        <f>IF(ISNUMBER($AS1617),INDEX($C$1:$AB$3985,$AS1617,AT$4),"")</f>
        <v/>
      </c>
      <c r="AU1617" s="128"/>
      <c r="AV1617" s="128" t="str">
        <f t="shared" si="172"/>
        <v/>
      </c>
      <c r="AW1617" s="105" t="str">
        <f>IF(ISNUMBER($AV1617),INDEX($C$1:$AB$3985,$AV1617,AW$4),"")</f>
        <v/>
      </c>
      <c r="AX1617" s="105" t="str">
        <f>IF(ISNUMBER($AV1617),INDEX($C$1:$AB$3985,$AV1617,AX$4),"")</f>
        <v/>
      </c>
      <c r="AY1617" s="128"/>
      <c r="AZ1617" s="128"/>
      <c r="BA1617" s="128" t="str">
        <f t="shared" si="173"/>
        <v/>
      </c>
      <c r="BB1617" s="105" t="str">
        <f>IF(ISNUMBER($BA1617),INDEX($C$1:$AB$3985,$BA1617,BB$4),"")</f>
        <v/>
      </c>
      <c r="BC1617" s="105"/>
    </row>
    <row r="1618" spans="1:55" x14ac:dyDescent="0.25">
      <c r="A1618" s="98"/>
      <c r="B1618" s="98"/>
      <c r="C1618" s="73"/>
      <c r="D1618" s="179"/>
      <c r="E1618" s="175"/>
      <c r="F1618" s="176"/>
      <c r="G1618" s="176"/>
      <c r="H1618" s="176"/>
      <c r="I1618" s="176"/>
      <c r="J1618" s="172"/>
      <c r="K1618" s="173"/>
      <c r="L1618" s="178"/>
      <c r="R1618" s="3"/>
      <c r="S1618" s="106"/>
      <c r="T1618" s="106"/>
      <c r="U1618" s="106"/>
      <c r="V1618" s="106"/>
      <c r="W1618" s="106"/>
      <c r="X1618" s="106"/>
      <c r="AB1618" s="188" t="str">
        <f t="shared" si="168"/>
        <v/>
      </c>
      <c r="AC1618" s="188" t="s">
        <v>1585</v>
      </c>
      <c r="AD1618" s="131"/>
      <c r="AE1618" s="131"/>
      <c r="AF1618" s="131"/>
      <c r="AG1618" s="131"/>
      <c r="AH1618" s="131"/>
      <c r="AI1618" s="131"/>
      <c r="AJ1618" s="128" t="str">
        <f t="shared" si="169"/>
        <v/>
      </c>
      <c r="AK1618" s="7" t="str">
        <f>IF(ISNUMBER($AJ1618),INDEX($C$1:$AB$3985,$AJ1618,AK$4),"")</f>
        <v/>
      </c>
      <c r="AL1618" s="7" t="str">
        <f>IF(ISNUMBER($AJ1618),INDEX($C$1:$AB$3985,$AJ1618,AL$4),"")</f>
        <v/>
      </c>
      <c r="AM1618" s="128"/>
      <c r="AN1618" s="128" t="str">
        <f t="shared" si="171"/>
        <v/>
      </c>
      <c r="AO1618" s="7" t="str">
        <f t="shared" si="167"/>
        <v/>
      </c>
      <c r="AP1618" s="10" t="str">
        <f t="shared" si="167"/>
        <v/>
      </c>
      <c r="AQ1618" s="310">
        <f>IF(ISNUMBER(SEARCH($T$30,AO1618)),MAX(AQ$5:AQ1617)+1,0)</f>
        <v>0</v>
      </c>
      <c r="AR1618" s="310">
        <f>IF(ISNUMBER(SEARCH($T$31,AO1618)),MAX(AR$5:AR1617)+1,0)</f>
        <v>0</v>
      </c>
      <c r="AS1618" s="128" t="str">
        <f t="shared" si="170"/>
        <v/>
      </c>
      <c r="AT1618" s="105" t="str">
        <f>IF(ISNUMBER($AS1618),INDEX($C$1:$AB$3985,$AS1618,AT$4),"")</f>
        <v/>
      </c>
      <c r="AU1618" s="128"/>
      <c r="AV1618" s="128" t="str">
        <f t="shared" si="172"/>
        <v/>
      </c>
      <c r="AW1618" s="105" t="str">
        <f>IF(ISNUMBER($AV1618),INDEX($C$1:$AB$3985,$AV1618,AW$4),"")</f>
        <v/>
      </c>
      <c r="AX1618" s="105" t="str">
        <f>IF(ISNUMBER($AV1618),INDEX($C$1:$AB$3985,$AV1618,AX$4),"")</f>
        <v/>
      </c>
      <c r="AY1618" s="128"/>
      <c r="AZ1618" s="128"/>
      <c r="BA1618" s="128" t="str">
        <f t="shared" si="173"/>
        <v/>
      </c>
      <c r="BB1618" s="105" t="str">
        <f>IF(ISNUMBER($BA1618),INDEX($C$1:$AB$3985,$BA1618,BB$4),"")</f>
        <v/>
      </c>
      <c r="BC1618" s="105"/>
    </row>
    <row r="1619" spans="1:55" x14ac:dyDescent="0.25">
      <c r="A1619" s="98"/>
      <c r="B1619" s="98"/>
      <c r="C1619" s="73"/>
      <c r="D1619" s="179"/>
      <c r="E1619" s="175"/>
      <c r="F1619" s="176"/>
      <c r="G1619" s="176"/>
      <c r="H1619" s="176"/>
      <c r="I1619" s="176"/>
      <c r="J1619" s="172"/>
      <c r="K1619" s="173"/>
      <c r="L1619" s="178"/>
      <c r="R1619" s="3"/>
      <c r="S1619" s="106"/>
      <c r="T1619" s="106"/>
      <c r="U1619" s="106"/>
      <c r="V1619" s="106"/>
      <c r="W1619" s="106"/>
      <c r="X1619" s="106"/>
      <c r="AB1619" s="188" t="str">
        <f t="shared" si="168"/>
        <v/>
      </c>
      <c r="AC1619" s="188" t="s">
        <v>1585</v>
      </c>
      <c r="AD1619" s="131"/>
      <c r="AE1619" s="131"/>
      <c r="AF1619" s="131"/>
      <c r="AG1619" s="131"/>
      <c r="AH1619" s="131"/>
      <c r="AI1619" s="131"/>
      <c r="AJ1619" s="128" t="str">
        <f t="shared" si="169"/>
        <v/>
      </c>
      <c r="AK1619" s="7" t="str">
        <f>IF(ISNUMBER($AJ1619),INDEX($C$1:$AB$3985,$AJ1619,AK$4),"")</f>
        <v/>
      </c>
      <c r="AL1619" s="7" t="str">
        <f>IF(ISNUMBER($AJ1619),INDEX($C$1:$AB$3985,$AJ1619,AL$4),"")</f>
        <v/>
      </c>
      <c r="AM1619" s="128"/>
      <c r="AN1619" s="128" t="str">
        <f t="shared" si="171"/>
        <v/>
      </c>
      <c r="AO1619" s="7" t="str">
        <f t="shared" si="167"/>
        <v/>
      </c>
      <c r="AP1619" s="10" t="str">
        <f t="shared" si="167"/>
        <v/>
      </c>
      <c r="AQ1619" s="310">
        <f>IF(ISNUMBER(SEARCH($T$30,AO1619)),MAX(AQ$5:AQ1618)+1,0)</f>
        <v>0</v>
      </c>
      <c r="AR1619" s="310">
        <f>IF(ISNUMBER(SEARCH($T$31,AO1619)),MAX(AR$5:AR1618)+1,0)</f>
        <v>0</v>
      </c>
      <c r="AS1619" s="128" t="str">
        <f t="shared" si="170"/>
        <v/>
      </c>
      <c r="AT1619" s="105" t="str">
        <f>IF(ISNUMBER($AS1619),INDEX($C$1:$AB$3985,$AS1619,AT$4),"")</f>
        <v/>
      </c>
      <c r="AU1619" s="128"/>
      <c r="AV1619" s="128" t="str">
        <f t="shared" si="172"/>
        <v/>
      </c>
      <c r="AW1619" s="105" t="str">
        <f>IF(ISNUMBER($AV1619),INDEX($C$1:$AB$3985,$AV1619,AW$4),"")</f>
        <v/>
      </c>
      <c r="AX1619" s="105" t="str">
        <f>IF(ISNUMBER($AV1619),INDEX($C$1:$AB$3985,$AV1619,AX$4),"")</f>
        <v/>
      </c>
      <c r="AY1619" s="128"/>
      <c r="AZ1619" s="128"/>
      <c r="BA1619" s="128" t="str">
        <f t="shared" si="173"/>
        <v/>
      </c>
      <c r="BB1619" s="105" t="str">
        <f>IF(ISNUMBER($BA1619),INDEX($C$1:$AB$3985,$BA1619,BB$4),"")</f>
        <v/>
      </c>
      <c r="BC1619" s="105"/>
    </row>
    <row r="1620" spans="1:55" x14ac:dyDescent="0.25">
      <c r="A1620" s="98"/>
      <c r="B1620" s="98"/>
      <c r="C1620" s="73"/>
      <c r="D1620" s="179"/>
      <c r="E1620" s="175"/>
      <c r="F1620" s="176"/>
      <c r="G1620" s="176"/>
      <c r="H1620" s="176"/>
      <c r="I1620" s="176"/>
      <c r="J1620" s="172"/>
      <c r="K1620" s="173"/>
      <c r="L1620" s="178"/>
      <c r="R1620" s="3"/>
      <c r="S1620" s="106"/>
      <c r="T1620" s="106"/>
      <c r="U1620" s="106"/>
      <c r="V1620" s="106"/>
      <c r="W1620" s="106"/>
      <c r="X1620" s="106"/>
      <c r="AB1620" s="188" t="str">
        <f t="shared" si="168"/>
        <v/>
      </c>
      <c r="AC1620" s="188" t="s">
        <v>1585</v>
      </c>
      <c r="AD1620" s="131"/>
      <c r="AE1620" s="131"/>
      <c r="AF1620" s="131"/>
      <c r="AG1620" s="131"/>
      <c r="AH1620" s="131"/>
      <c r="AI1620" s="131"/>
      <c r="AJ1620" s="128" t="str">
        <f t="shared" si="169"/>
        <v/>
      </c>
      <c r="AK1620" s="7" t="str">
        <f>IF(ISNUMBER($AJ1620),INDEX($C$1:$AB$3985,$AJ1620,AK$4),"")</f>
        <v/>
      </c>
      <c r="AL1620" s="7" t="str">
        <f>IF(ISNUMBER($AJ1620),INDEX($C$1:$AB$3985,$AJ1620,AL$4),"")</f>
        <v/>
      </c>
      <c r="AM1620" s="128"/>
      <c r="AN1620" s="128" t="str">
        <f t="shared" si="171"/>
        <v/>
      </c>
      <c r="AO1620" s="7" t="str">
        <f t="shared" si="167"/>
        <v/>
      </c>
      <c r="AP1620" s="10" t="str">
        <f t="shared" si="167"/>
        <v/>
      </c>
      <c r="AQ1620" s="310">
        <f>IF(ISNUMBER(SEARCH($T$30,AO1620)),MAX(AQ$5:AQ1619)+1,0)</f>
        <v>0</v>
      </c>
      <c r="AR1620" s="310">
        <f>IF(ISNUMBER(SEARCH($T$31,AO1620)),MAX(AR$5:AR1619)+1,0)</f>
        <v>0</v>
      </c>
      <c r="AS1620" s="128" t="str">
        <f t="shared" si="170"/>
        <v/>
      </c>
      <c r="AT1620" s="105" t="str">
        <f>IF(ISNUMBER($AS1620),INDEX($C$1:$AB$3985,$AS1620,AT$4),"")</f>
        <v/>
      </c>
      <c r="AU1620" s="128"/>
      <c r="AV1620" s="128" t="str">
        <f t="shared" si="172"/>
        <v/>
      </c>
      <c r="AW1620" s="105" t="str">
        <f>IF(ISNUMBER($AV1620),INDEX($C$1:$AB$3985,$AV1620,AW$4),"")</f>
        <v/>
      </c>
      <c r="AX1620" s="105" t="str">
        <f>IF(ISNUMBER($AV1620),INDEX($C$1:$AB$3985,$AV1620,AX$4),"")</f>
        <v/>
      </c>
      <c r="AY1620" s="128"/>
      <c r="AZ1620" s="128"/>
      <c r="BA1620" s="128" t="str">
        <f t="shared" si="173"/>
        <v/>
      </c>
      <c r="BB1620" s="105" t="str">
        <f>IF(ISNUMBER($BA1620),INDEX($C$1:$AB$3985,$BA1620,BB$4),"")</f>
        <v/>
      </c>
      <c r="BC1620" s="105"/>
    </row>
    <row r="1621" spans="1:55" x14ac:dyDescent="0.25">
      <c r="A1621" s="98"/>
      <c r="B1621" s="98"/>
      <c r="C1621" s="73"/>
      <c r="D1621" s="179"/>
      <c r="E1621" s="175"/>
      <c r="F1621" s="176"/>
      <c r="G1621" s="176"/>
      <c r="H1621" s="176"/>
      <c r="I1621" s="176"/>
      <c r="J1621" s="172"/>
      <c r="K1621" s="173"/>
      <c r="L1621" s="178"/>
      <c r="R1621" s="3"/>
      <c r="S1621" s="106"/>
      <c r="T1621" s="106"/>
      <c r="U1621" s="106"/>
      <c r="V1621" s="106"/>
      <c r="W1621" s="106"/>
      <c r="X1621" s="106"/>
      <c r="AB1621" s="188" t="str">
        <f t="shared" si="168"/>
        <v/>
      </c>
      <c r="AC1621" s="188" t="s">
        <v>1585</v>
      </c>
      <c r="AD1621" s="131"/>
      <c r="AE1621" s="131"/>
      <c r="AF1621" s="131"/>
      <c r="AG1621" s="131"/>
      <c r="AH1621" s="131"/>
      <c r="AI1621" s="131"/>
      <c r="AJ1621" s="128" t="str">
        <f t="shared" si="169"/>
        <v/>
      </c>
      <c r="AK1621" s="7" t="str">
        <f>IF(ISNUMBER($AJ1621),INDEX($C$1:$AB$3985,$AJ1621,AK$4),"")</f>
        <v/>
      </c>
      <c r="AL1621" s="7" t="str">
        <f>IF(ISNUMBER($AJ1621),INDEX($C$1:$AB$3985,$AJ1621,AL$4),"")</f>
        <v/>
      </c>
      <c r="AM1621" s="128"/>
      <c r="AN1621" s="128" t="str">
        <f t="shared" si="171"/>
        <v/>
      </c>
      <c r="AO1621" s="7" t="str">
        <f t="shared" si="167"/>
        <v/>
      </c>
      <c r="AP1621" s="10" t="str">
        <f t="shared" si="167"/>
        <v/>
      </c>
      <c r="AQ1621" s="310">
        <f>IF(ISNUMBER(SEARCH($T$30,AO1621)),MAX(AQ$5:AQ1620)+1,0)</f>
        <v>0</v>
      </c>
      <c r="AR1621" s="310">
        <f>IF(ISNUMBER(SEARCH($T$31,AO1621)),MAX(AR$5:AR1620)+1,0)</f>
        <v>0</v>
      </c>
      <c r="AS1621" s="128" t="str">
        <f t="shared" si="170"/>
        <v/>
      </c>
      <c r="AT1621" s="105" t="str">
        <f>IF(ISNUMBER($AS1621),INDEX($C$1:$AB$3985,$AS1621,AT$4),"")</f>
        <v/>
      </c>
      <c r="AU1621" s="128"/>
      <c r="AV1621" s="128" t="str">
        <f t="shared" si="172"/>
        <v/>
      </c>
      <c r="AW1621" s="105" t="str">
        <f>IF(ISNUMBER($AV1621),INDEX($C$1:$AB$3985,$AV1621,AW$4),"")</f>
        <v/>
      </c>
      <c r="AX1621" s="105" t="str">
        <f>IF(ISNUMBER($AV1621),INDEX($C$1:$AB$3985,$AV1621,AX$4),"")</f>
        <v/>
      </c>
      <c r="AY1621" s="128"/>
      <c r="AZ1621" s="128"/>
      <c r="BA1621" s="128" t="str">
        <f t="shared" si="173"/>
        <v/>
      </c>
      <c r="BB1621" s="105" t="str">
        <f>IF(ISNUMBER($BA1621),INDEX($C$1:$AB$3985,$BA1621,BB$4),"")</f>
        <v/>
      </c>
      <c r="BC1621" s="105"/>
    </row>
    <row r="1622" spans="1:55" x14ac:dyDescent="0.25">
      <c r="A1622" s="98"/>
      <c r="B1622" s="98"/>
      <c r="C1622" s="73"/>
      <c r="D1622" s="179"/>
      <c r="E1622" s="175"/>
      <c r="F1622" s="176"/>
      <c r="G1622" s="176"/>
      <c r="H1622" s="176"/>
      <c r="I1622" s="176"/>
      <c r="J1622" s="172"/>
      <c r="K1622" s="173"/>
      <c r="L1622" s="178"/>
      <c r="R1622" s="3"/>
      <c r="S1622" s="106"/>
      <c r="T1622" s="106"/>
      <c r="U1622" s="106"/>
      <c r="V1622" s="106"/>
      <c r="W1622" s="106"/>
      <c r="X1622" s="106"/>
      <c r="AB1622" s="188" t="str">
        <f t="shared" si="168"/>
        <v/>
      </c>
      <c r="AC1622" s="188" t="s">
        <v>1585</v>
      </c>
      <c r="AD1622" s="131"/>
      <c r="AE1622" s="131"/>
      <c r="AF1622" s="131"/>
      <c r="AG1622" s="131"/>
      <c r="AH1622" s="131"/>
      <c r="AI1622" s="131"/>
      <c r="AJ1622" s="128" t="str">
        <f t="shared" si="169"/>
        <v/>
      </c>
      <c r="AK1622" s="7" t="str">
        <f>IF(ISNUMBER($AJ1622),INDEX($C$1:$AB$3985,$AJ1622,AK$4),"")</f>
        <v/>
      </c>
      <c r="AL1622" s="7" t="str">
        <f>IF(ISNUMBER($AJ1622),INDEX($C$1:$AB$3985,$AJ1622,AL$4),"")</f>
        <v/>
      </c>
      <c r="AM1622" s="128"/>
      <c r="AN1622" s="128" t="str">
        <f t="shared" si="171"/>
        <v/>
      </c>
      <c r="AO1622" s="7" t="str">
        <f t="shared" si="167"/>
        <v/>
      </c>
      <c r="AP1622" s="10" t="str">
        <f t="shared" si="167"/>
        <v/>
      </c>
      <c r="AQ1622" s="310">
        <f>IF(ISNUMBER(SEARCH($T$30,AO1622)),MAX(AQ$5:AQ1621)+1,0)</f>
        <v>0</v>
      </c>
      <c r="AR1622" s="310">
        <f>IF(ISNUMBER(SEARCH($T$31,AO1622)),MAX(AR$5:AR1621)+1,0)</f>
        <v>0</v>
      </c>
      <c r="AS1622" s="128" t="str">
        <f t="shared" si="170"/>
        <v/>
      </c>
      <c r="AT1622" s="105" t="str">
        <f>IF(ISNUMBER($AS1622),INDEX($C$1:$AB$3985,$AS1622,AT$4),"")</f>
        <v/>
      </c>
      <c r="AU1622" s="128"/>
      <c r="AV1622" s="128" t="str">
        <f t="shared" si="172"/>
        <v/>
      </c>
      <c r="AW1622" s="105" t="str">
        <f>IF(ISNUMBER($AV1622),INDEX($C$1:$AB$3985,$AV1622,AW$4),"")</f>
        <v/>
      </c>
      <c r="AX1622" s="105" t="str">
        <f>IF(ISNUMBER($AV1622),INDEX($C$1:$AB$3985,$AV1622,AX$4),"")</f>
        <v/>
      </c>
      <c r="AY1622" s="128"/>
      <c r="AZ1622" s="128"/>
      <c r="BA1622" s="128" t="str">
        <f t="shared" si="173"/>
        <v/>
      </c>
      <c r="BB1622" s="105" t="str">
        <f>IF(ISNUMBER($BA1622),INDEX($C$1:$AB$3985,$BA1622,BB$4),"")</f>
        <v/>
      </c>
      <c r="BC1622" s="105"/>
    </row>
    <row r="1623" spans="1:55" x14ac:dyDescent="0.25">
      <c r="A1623" s="98"/>
      <c r="B1623" s="98"/>
      <c r="C1623" s="73"/>
      <c r="D1623" s="179"/>
      <c r="E1623" s="175"/>
      <c r="F1623" s="176"/>
      <c r="G1623" s="176"/>
      <c r="H1623" s="176"/>
      <c r="I1623" s="176"/>
      <c r="J1623" s="172"/>
      <c r="K1623" s="173"/>
      <c r="L1623" s="178"/>
      <c r="R1623" s="3"/>
      <c r="S1623" s="106"/>
      <c r="T1623" s="106"/>
      <c r="U1623" s="106"/>
      <c r="V1623" s="106"/>
      <c r="W1623" s="106"/>
      <c r="X1623" s="106"/>
      <c r="AB1623" s="188" t="str">
        <f t="shared" si="168"/>
        <v/>
      </c>
      <c r="AC1623" s="188" t="s">
        <v>1585</v>
      </c>
      <c r="AD1623" s="131"/>
      <c r="AE1623" s="131"/>
      <c r="AF1623" s="131"/>
      <c r="AG1623" s="131"/>
      <c r="AH1623" s="131"/>
      <c r="AI1623" s="131"/>
      <c r="AJ1623" s="128" t="str">
        <f t="shared" si="169"/>
        <v/>
      </c>
      <c r="AK1623" s="7" t="str">
        <f>IF(ISNUMBER($AJ1623),INDEX($C$1:$AB$3985,$AJ1623,AK$4),"")</f>
        <v/>
      </c>
      <c r="AL1623" s="7" t="str">
        <f>IF(ISNUMBER($AJ1623),INDEX($C$1:$AB$3985,$AJ1623,AL$4),"")</f>
        <v/>
      </c>
      <c r="AM1623" s="128"/>
      <c r="AN1623" s="128" t="str">
        <f t="shared" si="171"/>
        <v/>
      </c>
      <c r="AO1623" s="7" t="str">
        <f t="shared" si="167"/>
        <v/>
      </c>
      <c r="AP1623" s="10" t="str">
        <f t="shared" si="167"/>
        <v/>
      </c>
      <c r="AQ1623" s="310">
        <f>IF(ISNUMBER(SEARCH($T$30,AO1623)),MAX(AQ$5:AQ1622)+1,0)</f>
        <v>0</v>
      </c>
      <c r="AR1623" s="310">
        <f>IF(ISNUMBER(SEARCH($T$31,AO1623)),MAX(AR$5:AR1622)+1,0)</f>
        <v>0</v>
      </c>
      <c r="AS1623" s="128" t="str">
        <f t="shared" si="170"/>
        <v/>
      </c>
      <c r="AT1623" s="105" t="str">
        <f>IF(ISNUMBER($AS1623),INDEX($C$1:$AB$3985,$AS1623,AT$4),"")</f>
        <v/>
      </c>
      <c r="AU1623" s="128"/>
      <c r="AV1623" s="128" t="str">
        <f t="shared" si="172"/>
        <v/>
      </c>
      <c r="AW1623" s="105" t="str">
        <f>IF(ISNUMBER($AV1623),INDEX($C$1:$AB$3985,$AV1623,AW$4),"")</f>
        <v/>
      </c>
      <c r="AX1623" s="105" t="str">
        <f>IF(ISNUMBER($AV1623),INDEX($C$1:$AB$3985,$AV1623,AX$4),"")</f>
        <v/>
      </c>
      <c r="AY1623" s="128"/>
      <c r="AZ1623" s="128"/>
      <c r="BA1623" s="128" t="str">
        <f t="shared" si="173"/>
        <v/>
      </c>
      <c r="BB1623" s="105" t="str">
        <f>IF(ISNUMBER($BA1623),INDEX($C$1:$AB$3985,$BA1623,BB$4),"")</f>
        <v/>
      </c>
      <c r="BC1623" s="105"/>
    </row>
    <row r="1624" spans="1:55" x14ac:dyDescent="0.25">
      <c r="A1624" s="98"/>
      <c r="B1624" s="98"/>
      <c r="C1624" s="73"/>
      <c r="D1624" s="179"/>
      <c r="E1624" s="175"/>
      <c r="F1624" s="176"/>
      <c r="G1624" s="176"/>
      <c r="H1624" s="176"/>
      <c r="I1624" s="176"/>
      <c r="J1624" s="172"/>
      <c r="K1624" s="173"/>
      <c r="L1624" s="178"/>
      <c r="R1624" s="3"/>
      <c r="S1624" s="106"/>
      <c r="T1624" s="106"/>
      <c r="U1624" s="106"/>
      <c r="V1624" s="106"/>
      <c r="W1624" s="106"/>
      <c r="X1624" s="106"/>
      <c r="AB1624" s="188" t="str">
        <f t="shared" si="168"/>
        <v/>
      </c>
      <c r="AC1624" s="188" t="s">
        <v>1585</v>
      </c>
      <c r="AD1624" s="131"/>
      <c r="AE1624" s="131"/>
      <c r="AF1624" s="131"/>
      <c r="AG1624" s="131"/>
      <c r="AH1624" s="131"/>
      <c r="AI1624" s="131"/>
      <c r="AJ1624" s="128" t="str">
        <f t="shared" si="169"/>
        <v/>
      </c>
      <c r="AK1624" s="7" t="str">
        <f>IF(ISNUMBER($AJ1624),INDEX($C$1:$AB$3985,$AJ1624,AK$4),"")</f>
        <v/>
      </c>
      <c r="AL1624" s="7" t="str">
        <f>IF(ISNUMBER($AJ1624),INDEX($C$1:$AB$3985,$AJ1624,AL$4),"")</f>
        <v/>
      </c>
      <c r="AM1624" s="128"/>
      <c r="AN1624" s="128" t="str">
        <f t="shared" si="171"/>
        <v/>
      </c>
      <c r="AO1624" s="7" t="str">
        <f t="shared" si="167"/>
        <v/>
      </c>
      <c r="AP1624" s="10" t="str">
        <f t="shared" si="167"/>
        <v/>
      </c>
      <c r="AQ1624" s="310">
        <f>IF(ISNUMBER(SEARCH($T$30,AO1624)),MAX(AQ$5:AQ1623)+1,0)</f>
        <v>0</v>
      </c>
      <c r="AR1624" s="310">
        <f>IF(ISNUMBER(SEARCH($T$31,AO1624)),MAX(AR$5:AR1623)+1,0)</f>
        <v>0</v>
      </c>
      <c r="AS1624" s="128" t="str">
        <f t="shared" si="170"/>
        <v/>
      </c>
      <c r="AT1624" s="105" t="str">
        <f>IF(ISNUMBER($AS1624),INDEX($C$1:$AB$3985,$AS1624,AT$4),"")</f>
        <v/>
      </c>
      <c r="AU1624" s="128"/>
      <c r="AV1624" s="128" t="str">
        <f t="shared" si="172"/>
        <v/>
      </c>
      <c r="AW1624" s="105" t="str">
        <f>IF(ISNUMBER($AV1624),INDEX($C$1:$AB$3985,$AV1624,AW$4),"")</f>
        <v/>
      </c>
      <c r="AX1624" s="105" t="str">
        <f>IF(ISNUMBER($AV1624),INDEX($C$1:$AB$3985,$AV1624,AX$4),"")</f>
        <v/>
      </c>
      <c r="AY1624" s="128"/>
      <c r="AZ1624" s="128"/>
      <c r="BA1624" s="128" t="str">
        <f t="shared" si="173"/>
        <v/>
      </c>
      <c r="BB1624" s="105" t="str">
        <f>IF(ISNUMBER($BA1624),INDEX($C$1:$AB$3985,$BA1624,BB$4),"")</f>
        <v/>
      </c>
      <c r="BC1624" s="105"/>
    </row>
    <row r="1625" spans="1:55" x14ac:dyDescent="0.25">
      <c r="A1625" s="98"/>
      <c r="B1625" s="98"/>
      <c r="C1625" s="73"/>
      <c r="D1625" s="179"/>
      <c r="E1625" s="175"/>
      <c r="F1625" s="176"/>
      <c r="G1625" s="176"/>
      <c r="H1625" s="176"/>
      <c r="I1625" s="176"/>
      <c r="J1625" s="172"/>
      <c r="K1625" s="173"/>
      <c r="L1625" s="178"/>
      <c r="R1625" s="3"/>
      <c r="S1625" s="106"/>
      <c r="T1625" s="106"/>
      <c r="U1625" s="106"/>
      <c r="V1625" s="106"/>
      <c r="W1625" s="106"/>
      <c r="X1625" s="106"/>
      <c r="AB1625" s="188" t="str">
        <f t="shared" si="168"/>
        <v/>
      </c>
      <c r="AC1625" s="188" t="s">
        <v>1585</v>
      </c>
      <c r="AD1625" s="131"/>
      <c r="AE1625" s="131"/>
      <c r="AF1625" s="131"/>
      <c r="AG1625" s="131"/>
      <c r="AH1625" s="131"/>
      <c r="AI1625" s="131"/>
      <c r="AJ1625" s="128" t="str">
        <f t="shared" si="169"/>
        <v/>
      </c>
      <c r="AK1625" s="7" t="str">
        <f>IF(ISNUMBER($AJ1625),INDEX($C$1:$AB$3985,$AJ1625,AK$4),"")</f>
        <v/>
      </c>
      <c r="AL1625" s="7" t="str">
        <f>IF(ISNUMBER($AJ1625),INDEX($C$1:$AB$3985,$AJ1625,AL$4),"")</f>
        <v/>
      </c>
      <c r="AM1625" s="128"/>
      <c r="AN1625" s="128" t="str">
        <f t="shared" si="171"/>
        <v/>
      </c>
      <c r="AO1625" s="7" t="str">
        <f t="shared" si="167"/>
        <v/>
      </c>
      <c r="AP1625" s="10" t="str">
        <f t="shared" si="167"/>
        <v/>
      </c>
      <c r="AQ1625" s="310">
        <f>IF(ISNUMBER(SEARCH($T$30,AO1625)),MAX(AQ$5:AQ1624)+1,0)</f>
        <v>0</v>
      </c>
      <c r="AR1625" s="310">
        <f>IF(ISNUMBER(SEARCH($T$31,AO1625)),MAX(AR$5:AR1624)+1,0)</f>
        <v>0</v>
      </c>
      <c r="AS1625" s="128" t="str">
        <f t="shared" si="170"/>
        <v/>
      </c>
      <c r="AT1625" s="105" t="str">
        <f>IF(ISNUMBER($AS1625),INDEX($C$1:$AB$3985,$AS1625,AT$4),"")</f>
        <v/>
      </c>
      <c r="AU1625" s="128"/>
      <c r="AV1625" s="128" t="str">
        <f t="shared" si="172"/>
        <v/>
      </c>
      <c r="AW1625" s="105" t="str">
        <f>IF(ISNUMBER($AV1625),INDEX($C$1:$AB$3985,$AV1625,AW$4),"")</f>
        <v/>
      </c>
      <c r="AX1625" s="105" t="str">
        <f>IF(ISNUMBER($AV1625),INDEX($C$1:$AB$3985,$AV1625,AX$4),"")</f>
        <v/>
      </c>
      <c r="AY1625" s="128"/>
      <c r="AZ1625" s="128"/>
      <c r="BA1625" s="128" t="str">
        <f t="shared" si="173"/>
        <v/>
      </c>
      <c r="BB1625" s="105" t="str">
        <f>IF(ISNUMBER($BA1625),INDEX($C$1:$AB$3985,$BA1625,BB$4),"")</f>
        <v/>
      </c>
      <c r="BC1625" s="105"/>
    </row>
    <row r="1626" spans="1:55" x14ac:dyDescent="0.25">
      <c r="A1626" s="98"/>
      <c r="B1626" s="98"/>
      <c r="C1626" s="73"/>
      <c r="D1626" s="179"/>
      <c r="E1626" s="175"/>
      <c r="F1626" s="175"/>
      <c r="G1626" s="176"/>
      <c r="H1626" s="176"/>
      <c r="I1626" s="176"/>
      <c r="J1626" s="172"/>
      <c r="K1626" s="173"/>
      <c r="L1626" s="178"/>
      <c r="M1626" s="36"/>
      <c r="N1626" s="36"/>
      <c r="O1626" s="36"/>
      <c r="P1626" s="36"/>
      <c r="Q1626" s="36"/>
      <c r="R1626" s="3"/>
      <c r="S1626" s="106"/>
      <c r="T1626" s="106"/>
      <c r="U1626" s="106"/>
      <c r="V1626" s="106"/>
      <c r="W1626" s="106"/>
      <c r="X1626" s="106"/>
      <c r="Y1626" s="36"/>
      <c r="Z1626" s="36"/>
      <c r="AA1626" s="36"/>
      <c r="AB1626" s="188" t="str">
        <f t="shared" si="168"/>
        <v/>
      </c>
      <c r="AC1626" s="188" t="s">
        <v>1585</v>
      </c>
      <c r="AD1626" s="131"/>
      <c r="AE1626" s="131"/>
      <c r="AF1626" s="131"/>
      <c r="AG1626" s="131"/>
      <c r="AH1626" s="131"/>
      <c r="AI1626" s="131"/>
      <c r="AJ1626" s="128" t="str">
        <f t="shared" si="169"/>
        <v/>
      </c>
      <c r="AK1626" s="7" t="str">
        <f>IF(ISNUMBER($AJ1626),INDEX($C$1:$AB$3985,$AJ1626,AK$4),"")</f>
        <v/>
      </c>
      <c r="AL1626" s="7" t="str">
        <f>IF(ISNUMBER($AJ1626),INDEX($C$1:$AB$3985,$AJ1626,AL$4),"")</f>
        <v/>
      </c>
      <c r="AM1626" s="128"/>
      <c r="AN1626" s="128" t="str">
        <f t="shared" si="171"/>
        <v/>
      </c>
      <c r="AO1626" s="7" t="str">
        <f t="shared" si="167"/>
        <v/>
      </c>
      <c r="AP1626" s="10" t="str">
        <f t="shared" si="167"/>
        <v/>
      </c>
      <c r="AQ1626" s="310">
        <f>IF(ISNUMBER(SEARCH($T$30,AO1626)),MAX(AQ$5:AQ1625)+1,0)</f>
        <v>0</v>
      </c>
      <c r="AR1626" s="310">
        <f>IF(ISNUMBER(SEARCH($T$31,AO1626)),MAX(AR$5:AR1625)+1,0)</f>
        <v>0</v>
      </c>
      <c r="AS1626" s="128" t="str">
        <f t="shared" si="170"/>
        <v/>
      </c>
      <c r="AT1626" s="105" t="str">
        <f>IF(ISNUMBER($AS1626),INDEX($C$1:$AB$3985,$AS1626,AT$4),"")</f>
        <v/>
      </c>
      <c r="AU1626" s="128"/>
      <c r="AV1626" s="128" t="str">
        <f t="shared" si="172"/>
        <v/>
      </c>
      <c r="AW1626" s="105" t="str">
        <f>IF(ISNUMBER($AV1626),INDEX($C$1:$AB$3985,$AV1626,AW$4),"")</f>
        <v/>
      </c>
      <c r="AX1626" s="105" t="str">
        <f>IF(ISNUMBER($AV1626),INDEX($C$1:$AB$3985,$AV1626,AX$4),"")</f>
        <v/>
      </c>
      <c r="AY1626" s="128"/>
      <c r="AZ1626" s="128"/>
      <c r="BA1626" s="128" t="str">
        <f t="shared" si="173"/>
        <v/>
      </c>
      <c r="BB1626" s="105" t="str">
        <f>IF(ISNUMBER($BA1626),INDEX($C$1:$AB$3985,$BA1626,BB$4),"")</f>
        <v/>
      </c>
      <c r="BC1626" s="105"/>
    </row>
    <row r="1627" spans="1:55" x14ac:dyDescent="0.25">
      <c r="A1627" s="98"/>
      <c r="B1627" s="98"/>
      <c r="C1627" s="73"/>
      <c r="D1627" s="179"/>
      <c r="E1627" s="175"/>
      <c r="F1627" s="175"/>
      <c r="G1627" s="176"/>
      <c r="H1627" s="176"/>
      <c r="I1627" s="176"/>
      <c r="J1627" s="172"/>
      <c r="K1627" s="173"/>
      <c r="L1627" s="178"/>
      <c r="M1627" s="36"/>
      <c r="N1627" s="36"/>
      <c r="O1627" s="36"/>
      <c r="P1627" s="36"/>
      <c r="Q1627" s="36"/>
      <c r="R1627" s="3"/>
      <c r="S1627" s="106"/>
      <c r="T1627" s="106"/>
      <c r="U1627" s="106"/>
      <c r="V1627" s="106"/>
      <c r="W1627" s="106"/>
      <c r="X1627" s="106"/>
      <c r="Y1627" s="36"/>
      <c r="Z1627" s="36"/>
      <c r="AA1627" s="36"/>
      <c r="AB1627" s="188" t="str">
        <f t="shared" si="168"/>
        <v/>
      </c>
      <c r="AC1627" s="188" t="s">
        <v>1585</v>
      </c>
      <c r="AD1627" s="131"/>
      <c r="AE1627" s="131"/>
      <c r="AF1627" s="131"/>
      <c r="AG1627" s="131"/>
      <c r="AH1627" s="131"/>
      <c r="AI1627" s="131"/>
      <c r="AJ1627" s="128" t="str">
        <f t="shared" si="169"/>
        <v/>
      </c>
      <c r="AK1627" s="7" t="str">
        <f>IF(ISNUMBER($AJ1627),INDEX($C$1:$AB$3985,$AJ1627,AK$4),"")</f>
        <v/>
      </c>
      <c r="AL1627" s="7" t="str">
        <f>IF(ISNUMBER($AJ1627),INDEX($C$1:$AB$3985,$AJ1627,AL$4),"")</f>
        <v/>
      </c>
      <c r="AM1627" s="128"/>
      <c r="AN1627" s="128" t="str">
        <f t="shared" si="171"/>
        <v/>
      </c>
      <c r="AO1627" s="7" t="str">
        <f t="shared" si="167"/>
        <v/>
      </c>
      <c r="AP1627" s="10" t="str">
        <f t="shared" si="167"/>
        <v/>
      </c>
      <c r="AQ1627" s="310">
        <f>IF(ISNUMBER(SEARCH($T$30,AO1627)),MAX(AQ$5:AQ1626)+1,0)</f>
        <v>0</v>
      </c>
      <c r="AR1627" s="310">
        <f>IF(ISNUMBER(SEARCH($T$31,AO1627)),MAX(AR$5:AR1626)+1,0)</f>
        <v>0</v>
      </c>
      <c r="AS1627" s="128" t="str">
        <f t="shared" si="170"/>
        <v/>
      </c>
      <c r="AT1627" s="105" t="str">
        <f>IF(ISNUMBER($AS1627),INDEX($C$1:$AB$3985,$AS1627,AT$4),"")</f>
        <v/>
      </c>
      <c r="AU1627" s="128"/>
      <c r="AV1627" s="128" t="str">
        <f t="shared" si="172"/>
        <v/>
      </c>
      <c r="AW1627" s="105" t="str">
        <f>IF(ISNUMBER($AV1627),INDEX($C$1:$AB$3985,$AV1627,AW$4),"")</f>
        <v/>
      </c>
      <c r="AX1627" s="105" t="str">
        <f>IF(ISNUMBER($AV1627),INDEX($C$1:$AB$3985,$AV1627,AX$4),"")</f>
        <v/>
      </c>
      <c r="AY1627" s="128"/>
      <c r="AZ1627" s="128"/>
      <c r="BA1627" s="128" t="str">
        <f t="shared" si="173"/>
        <v/>
      </c>
      <c r="BB1627" s="105" t="str">
        <f>IF(ISNUMBER($BA1627),INDEX($C$1:$AB$3985,$BA1627,BB$4),"")</f>
        <v/>
      </c>
      <c r="BC1627" s="105"/>
    </row>
    <row r="1628" spans="1:55" x14ac:dyDescent="0.25">
      <c r="A1628" s="98"/>
      <c r="B1628" s="98"/>
      <c r="C1628" s="73"/>
      <c r="D1628" s="179"/>
      <c r="E1628" s="175"/>
      <c r="F1628" s="175"/>
      <c r="G1628" s="176"/>
      <c r="H1628" s="176"/>
      <c r="I1628" s="176"/>
      <c r="J1628" s="172"/>
      <c r="K1628" s="173"/>
      <c r="L1628" s="178"/>
      <c r="M1628" s="36"/>
      <c r="N1628" s="36"/>
      <c r="O1628" s="36"/>
      <c r="P1628" s="36"/>
      <c r="Q1628" s="36"/>
      <c r="R1628" s="3"/>
      <c r="S1628" s="106"/>
      <c r="T1628" s="106"/>
      <c r="U1628" s="106"/>
      <c r="V1628" s="106"/>
      <c r="W1628" s="106"/>
      <c r="X1628" s="106"/>
      <c r="Y1628" s="36"/>
      <c r="Z1628" s="36"/>
      <c r="AA1628" s="36"/>
      <c r="AB1628" s="188" t="str">
        <f t="shared" si="168"/>
        <v/>
      </c>
      <c r="AC1628" s="188" t="s">
        <v>1585</v>
      </c>
      <c r="AD1628" s="131"/>
      <c r="AE1628" s="131"/>
      <c r="AF1628" s="131"/>
      <c r="AG1628" s="131"/>
      <c r="AH1628" s="131"/>
      <c r="AI1628" s="131"/>
      <c r="AJ1628" s="128" t="str">
        <f t="shared" si="169"/>
        <v/>
      </c>
      <c r="AK1628" s="7" t="str">
        <f>IF(ISNUMBER($AJ1628),INDEX($C$1:$AB$3985,$AJ1628,AK$4),"")</f>
        <v/>
      </c>
      <c r="AL1628" s="7" t="str">
        <f>IF(ISNUMBER($AJ1628),INDEX($C$1:$AB$3985,$AJ1628,AL$4),"")</f>
        <v/>
      </c>
      <c r="AM1628" s="128"/>
      <c r="AN1628" s="128" t="str">
        <f t="shared" si="171"/>
        <v/>
      </c>
      <c r="AO1628" s="7" t="str">
        <f t="shared" si="167"/>
        <v/>
      </c>
      <c r="AP1628" s="10" t="str">
        <f t="shared" si="167"/>
        <v/>
      </c>
      <c r="AQ1628" s="310">
        <f>IF(ISNUMBER(SEARCH($T$30,AO1628)),MAX(AQ$5:AQ1627)+1,0)</f>
        <v>0</v>
      </c>
      <c r="AR1628" s="310">
        <f>IF(ISNUMBER(SEARCH($T$31,AO1628)),MAX(AR$5:AR1627)+1,0)</f>
        <v>0</v>
      </c>
      <c r="AS1628" s="128" t="str">
        <f t="shared" si="170"/>
        <v/>
      </c>
      <c r="AT1628" s="105" t="str">
        <f>IF(ISNUMBER($AS1628),INDEX($C$1:$AB$3985,$AS1628,AT$4),"")</f>
        <v/>
      </c>
      <c r="AU1628" s="128"/>
      <c r="AV1628" s="128" t="str">
        <f t="shared" si="172"/>
        <v/>
      </c>
      <c r="AW1628" s="105" t="str">
        <f>IF(ISNUMBER($AV1628),INDEX($C$1:$AB$3985,$AV1628,AW$4),"")</f>
        <v/>
      </c>
      <c r="AX1628" s="105" t="str">
        <f>IF(ISNUMBER($AV1628),INDEX($C$1:$AB$3985,$AV1628,AX$4),"")</f>
        <v/>
      </c>
      <c r="AY1628" s="128"/>
      <c r="AZ1628" s="128"/>
      <c r="BA1628" s="128" t="str">
        <f t="shared" si="173"/>
        <v/>
      </c>
      <c r="BB1628" s="105" t="str">
        <f>IF(ISNUMBER($BA1628),INDEX($C$1:$AB$3985,$BA1628,BB$4),"")</f>
        <v/>
      </c>
      <c r="BC1628" s="105"/>
    </row>
    <row r="1629" spans="1:55" x14ac:dyDescent="0.25">
      <c r="A1629" s="98"/>
      <c r="B1629" s="98"/>
      <c r="C1629" s="73"/>
      <c r="D1629" s="179"/>
      <c r="E1629" s="175"/>
      <c r="F1629" s="175"/>
      <c r="G1629" s="176"/>
      <c r="H1629" s="176"/>
      <c r="I1629" s="176"/>
      <c r="J1629" s="172"/>
      <c r="K1629" s="173"/>
      <c r="L1629" s="178"/>
      <c r="M1629" s="36"/>
      <c r="N1629" s="36"/>
      <c r="O1629" s="36"/>
      <c r="P1629" s="36"/>
      <c r="Q1629" s="36"/>
      <c r="R1629" s="3"/>
      <c r="S1629" s="106"/>
      <c r="T1629" s="106"/>
      <c r="U1629" s="106"/>
      <c r="V1629" s="106"/>
      <c r="W1629" s="106"/>
      <c r="X1629" s="106"/>
      <c r="Y1629" s="36"/>
      <c r="Z1629" s="36"/>
      <c r="AA1629" s="36"/>
      <c r="AB1629" s="188" t="str">
        <f t="shared" si="168"/>
        <v/>
      </c>
      <c r="AC1629" s="188" t="s">
        <v>1585</v>
      </c>
      <c r="AD1629" s="131"/>
      <c r="AE1629" s="131"/>
      <c r="AF1629" s="131"/>
      <c r="AG1629" s="131"/>
      <c r="AH1629" s="131"/>
      <c r="AI1629" s="131"/>
      <c r="AJ1629" s="128" t="str">
        <f t="shared" si="169"/>
        <v/>
      </c>
      <c r="AK1629" s="7" t="str">
        <f>IF(ISNUMBER($AJ1629),INDEX($C$1:$AB$3985,$AJ1629,AK$4),"")</f>
        <v/>
      </c>
      <c r="AL1629" s="7" t="str">
        <f>IF(ISNUMBER($AJ1629),INDEX($C$1:$AB$3985,$AJ1629,AL$4),"")</f>
        <v/>
      </c>
      <c r="AM1629" s="128"/>
      <c r="AN1629" s="128" t="str">
        <f t="shared" si="171"/>
        <v/>
      </c>
      <c r="AO1629" s="7" t="str">
        <f t="shared" si="167"/>
        <v/>
      </c>
      <c r="AP1629" s="10" t="str">
        <f t="shared" si="167"/>
        <v/>
      </c>
      <c r="AQ1629" s="310">
        <f>IF(ISNUMBER(SEARCH($T$30,AO1629)),MAX(AQ$5:AQ1628)+1,0)</f>
        <v>0</v>
      </c>
      <c r="AR1629" s="310">
        <f>IF(ISNUMBER(SEARCH($T$31,AO1629)),MAX(AR$5:AR1628)+1,0)</f>
        <v>0</v>
      </c>
      <c r="AS1629" s="128" t="str">
        <f t="shared" si="170"/>
        <v/>
      </c>
      <c r="AT1629" s="105" t="str">
        <f>IF(ISNUMBER($AS1629),INDEX($C$1:$AB$3985,$AS1629,AT$4),"")</f>
        <v/>
      </c>
      <c r="AU1629" s="128"/>
      <c r="AV1629" s="128" t="str">
        <f t="shared" si="172"/>
        <v/>
      </c>
      <c r="AW1629" s="105" t="str">
        <f>IF(ISNUMBER($AV1629),INDEX($C$1:$AB$3985,$AV1629,AW$4),"")</f>
        <v/>
      </c>
      <c r="AX1629" s="105" t="str">
        <f>IF(ISNUMBER($AV1629),INDEX($C$1:$AB$3985,$AV1629,AX$4),"")</f>
        <v/>
      </c>
      <c r="AY1629" s="128"/>
      <c r="AZ1629" s="128"/>
      <c r="BA1629" s="128" t="str">
        <f t="shared" si="173"/>
        <v/>
      </c>
      <c r="BB1629" s="105" t="str">
        <f>IF(ISNUMBER($BA1629),INDEX($C$1:$AB$3985,$BA1629,BB$4),"")</f>
        <v/>
      </c>
      <c r="BC1629" s="105"/>
    </row>
    <row r="1630" spans="1:55" x14ac:dyDescent="0.25">
      <c r="A1630" s="98"/>
      <c r="B1630" s="98"/>
      <c r="C1630" s="73"/>
      <c r="D1630" s="179"/>
      <c r="E1630" s="175"/>
      <c r="F1630" s="175"/>
      <c r="G1630" s="176"/>
      <c r="H1630" s="176"/>
      <c r="I1630" s="176"/>
      <c r="J1630" s="172"/>
      <c r="K1630" s="173"/>
      <c r="L1630" s="178"/>
      <c r="M1630" s="36"/>
      <c r="N1630" s="36"/>
      <c r="O1630" s="36"/>
      <c r="P1630" s="36"/>
      <c r="Q1630" s="36"/>
      <c r="R1630" s="3"/>
      <c r="S1630" s="106"/>
      <c r="T1630" s="106"/>
      <c r="U1630" s="106"/>
      <c r="V1630" s="106"/>
      <c r="W1630" s="106"/>
      <c r="X1630" s="106"/>
      <c r="Y1630" s="36"/>
      <c r="Z1630" s="36"/>
      <c r="AA1630" s="36"/>
      <c r="AB1630" s="188" t="str">
        <f t="shared" si="168"/>
        <v/>
      </c>
      <c r="AC1630" s="188" t="s">
        <v>1585</v>
      </c>
      <c r="AD1630" s="131"/>
      <c r="AE1630" s="131"/>
      <c r="AF1630" s="131"/>
      <c r="AG1630" s="131"/>
      <c r="AH1630" s="131"/>
      <c r="AI1630" s="131"/>
      <c r="AJ1630" s="128" t="str">
        <f t="shared" si="169"/>
        <v/>
      </c>
      <c r="AK1630" s="7" t="str">
        <f>IF(ISNUMBER($AJ1630),INDEX($C$1:$AB$3985,$AJ1630,AK$4),"")</f>
        <v/>
      </c>
      <c r="AL1630" s="7" t="str">
        <f>IF(ISNUMBER($AJ1630),INDEX($C$1:$AB$3985,$AJ1630,AL$4),"")</f>
        <v/>
      </c>
      <c r="AM1630" s="128"/>
      <c r="AN1630" s="128" t="str">
        <f t="shared" si="171"/>
        <v/>
      </c>
      <c r="AO1630" s="7" t="str">
        <f t="shared" si="167"/>
        <v/>
      </c>
      <c r="AP1630" s="10" t="str">
        <f t="shared" si="167"/>
        <v/>
      </c>
      <c r="AQ1630" s="310">
        <f>IF(ISNUMBER(SEARCH($T$30,AO1630)),MAX(AQ$5:AQ1629)+1,0)</f>
        <v>0</v>
      </c>
      <c r="AR1630" s="310">
        <f>IF(ISNUMBER(SEARCH($T$31,AO1630)),MAX(AR$5:AR1629)+1,0)</f>
        <v>0</v>
      </c>
      <c r="AS1630" s="128" t="str">
        <f t="shared" si="170"/>
        <v/>
      </c>
      <c r="AT1630" s="105" t="str">
        <f>IF(ISNUMBER($AS1630),INDEX($C$1:$AB$3985,$AS1630,AT$4),"")</f>
        <v/>
      </c>
      <c r="AU1630" s="128"/>
      <c r="AV1630" s="128" t="str">
        <f t="shared" si="172"/>
        <v/>
      </c>
      <c r="AW1630" s="105" t="str">
        <f>IF(ISNUMBER($AV1630),INDEX($C$1:$AB$3985,$AV1630,AW$4),"")</f>
        <v/>
      </c>
      <c r="AX1630" s="105" t="str">
        <f>IF(ISNUMBER($AV1630),INDEX($C$1:$AB$3985,$AV1630,AX$4),"")</f>
        <v/>
      </c>
      <c r="AY1630" s="128"/>
      <c r="AZ1630" s="128"/>
      <c r="BA1630" s="128" t="str">
        <f t="shared" si="173"/>
        <v/>
      </c>
      <c r="BB1630" s="105" t="str">
        <f>IF(ISNUMBER($BA1630),INDEX($C$1:$AB$3985,$BA1630,BB$4),"")</f>
        <v/>
      </c>
      <c r="BC1630" s="105"/>
    </row>
    <row r="1631" spans="1:55" x14ac:dyDescent="0.25">
      <c r="A1631" s="98"/>
      <c r="B1631" s="98"/>
      <c r="C1631" s="73"/>
      <c r="D1631" s="179"/>
      <c r="E1631" s="175"/>
      <c r="F1631" s="175"/>
      <c r="G1631" s="176"/>
      <c r="H1631" s="176"/>
      <c r="I1631" s="176"/>
      <c r="J1631" s="172"/>
      <c r="K1631" s="173"/>
      <c r="L1631" s="178"/>
      <c r="M1631" s="36"/>
      <c r="N1631" s="36"/>
      <c r="O1631" s="36"/>
      <c r="P1631" s="36"/>
      <c r="Q1631" s="36"/>
      <c r="R1631" s="3"/>
      <c r="S1631" s="106"/>
      <c r="T1631" s="106"/>
      <c r="U1631" s="106"/>
      <c r="V1631" s="106"/>
      <c r="W1631" s="106"/>
      <c r="X1631" s="106"/>
      <c r="Y1631" s="36"/>
      <c r="Z1631" s="36"/>
      <c r="AA1631" s="36"/>
      <c r="AB1631" s="188" t="str">
        <f t="shared" si="168"/>
        <v/>
      </c>
      <c r="AC1631" s="188" t="s">
        <v>1585</v>
      </c>
      <c r="AD1631" s="131"/>
      <c r="AE1631" s="131"/>
      <c r="AF1631" s="131"/>
      <c r="AG1631" s="131"/>
      <c r="AH1631" s="131"/>
      <c r="AI1631" s="131"/>
      <c r="AJ1631" s="128" t="str">
        <f t="shared" si="169"/>
        <v/>
      </c>
      <c r="AK1631" s="7" t="str">
        <f>IF(ISNUMBER($AJ1631),INDEX($C$1:$AB$3985,$AJ1631,AK$4),"")</f>
        <v/>
      </c>
      <c r="AL1631" s="7" t="str">
        <f>IF(ISNUMBER($AJ1631),INDEX($C$1:$AB$3985,$AJ1631,AL$4),"")</f>
        <v/>
      </c>
      <c r="AM1631" s="128"/>
      <c r="AN1631" s="128" t="str">
        <f t="shared" si="171"/>
        <v/>
      </c>
      <c r="AO1631" s="7" t="str">
        <f t="shared" si="167"/>
        <v/>
      </c>
      <c r="AP1631" s="10" t="str">
        <f t="shared" si="167"/>
        <v/>
      </c>
      <c r="AQ1631" s="310">
        <f>IF(ISNUMBER(SEARCH($T$30,AO1631)),MAX(AQ$5:AQ1630)+1,0)</f>
        <v>0</v>
      </c>
      <c r="AR1631" s="310">
        <f>IF(ISNUMBER(SEARCH($T$31,AO1631)),MAX(AR$5:AR1630)+1,0)</f>
        <v>0</v>
      </c>
      <c r="AS1631" s="128" t="str">
        <f t="shared" si="170"/>
        <v/>
      </c>
      <c r="AT1631" s="105" t="str">
        <f>IF(ISNUMBER($AS1631),INDEX($C$1:$AB$3985,$AS1631,AT$4),"")</f>
        <v/>
      </c>
      <c r="AU1631" s="128"/>
      <c r="AV1631" s="128" t="str">
        <f t="shared" si="172"/>
        <v/>
      </c>
      <c r="AW1631" s="105" t="str">
        <f>IF(ISNUMBER($AV1631),INDEX($C$1:$AB$3985,$AV1631,AW$4),"")</f>
        <v/>
      </c>
      <c r="AX1631" s="105" t="str">
        <f>IF(ISNUMBER($AV1631),INDEX($C$1:$AB$3985,$AV1631,AX$4),"")</f>
        <v/>
      </c>
      <c r="AY1631" s="128"/>
      <c r="AZ1631" s="128"/>
      <c r="BA1631" s="128" t="str">
        <f t="shared" si="173"/>
        <v/>
      </c>
      <c r="BB1631" s="105" t="str">
        <f>IF(ISNUMBER($BA1631),INDEX($C$1:$AB$3985,$BA1631,BB$4),"")</f>
        <v/>
      </c>
      <c r="BC1631" s="105"/>
    </row>
    <row r="1632" spans="1:55" x14ac:dyDescent="0.25">
      <c r="A1632" s="98"/>
      <c r="B1632" s="98"/>
      <c r="C1632" s="73"/>
      <c r="D1632" s="179"/>
      <c r="E1632" s="175"/>
      <c r="F1632" s="175"/>
      <c r="G1632" s="176"/>
      <c r="H1632" s="176"/>
      <c r="I1632" s="176"/>
      <c r="J1632" s="172"/>
      <c r="K1632" s="173"/>
      <c r="L1632" s="178"/>
      <c r="M1632" s="36"/>
      <c r="N1632" s="36"/>
      <c r="O1632" s="36"/>
      <c r="P1632" s="36"/>
      <c r="Q1632" s="36"/>
      <c r="R1632" s="3"/>
      <c r="S1632" s="106"/>
      <c r="T1632" s="106"/>
      <c r="U1632" s="106"/>
      <c r="V1632" s="106"/>
      <c r="W1632" s="106"/>
      <c r="X1632" s="106"/>
      <c r="Y1632" s="36"/>
      <c r="Z1632" s="36"/>
      <c r="AA1632" s="36"/>
      <c r="AB1632" s="188" t="str">
        <f t="shared" si="168"/>
        <v/>
      </c>
      <c r="AC1632" s="188" t="s">
        <v>1585</v>
      </c>
      <c r="AD1632" s="131"/>
      <c r="AE1632" s="131"/>
      <c r="AF1632" s="131"/>
      <c r="AG1632" s="131"/>
      <c r="AH1632" s="131"/>
      <c r="AI1632" s="131"/>
      <c r="AJ1632" s="128" t="str">
        <f t="shared" si="169"/>
        <v/>
      </c>
      <c r="AK1632" s="7" t="str">
        <f>IF(ISNUMBER($AJ1632),INDEX($C$1:$AB$3985,$AJ1632,AK$4),"")</f>
        <v/>
      </c>
      <c r="AL1632" s="7" t="str">
        <f>IF(ISNUMBER($AJ1632),INDEX($C$1:$AB$3985,$AJ1632,AL$4),"")</f>
        <v/>
      </c>
      <c r="AM1632" s="128"/>
      <c r="AN1632" s="128" t="str">
        <f t="shared" si="171"/>
        <v/>
      </c>
      <c r="AO1632" s="7" t="str">
        <f t="shared" si="167"/>
        <v/>
      </c>
      <c r="AP1632" s="10" t="str">
        <f t="shared" si="167"/>
        <v/>
      </c>
      <c r="AQ1632" s="310">
        <f>IF(ISNUMBER(SEARCH($T$30,AO1632)),MAX(AQ$5:AQ1631)+1,0)</f>
        <v>0</v>
      </c>
      <c r="AR1632" s="310">
        <f>IF(ISNUMBER(SEARCH($T$31,AO1632)),MAX(AR$5:AR1631)+1,0)</f>
        <v>0</v>
      </c>
      <c r="AS1632" s="128" t="str">
        <f t="shared" si="170"/>
        <v/>
      </c>
      <c r="AT1632" s="105" t="str">
        <f>IF(ISNUMBER($AS1632),INDEX($C$1:$AB$3985,$AS1632,AT$4),"")</f>
        <v/>
      </c>
      <c r="AU1632" s="128"/>
      <c r="AV1632" s="128" t="str">
        <f t="shared" si="172"/>
        <v/>
      </c>
      <c r="AW1632" s="105" t="str">
        <f>IF(ISNUMBER($AV1632),INDEX($C$1:$AB$3985,$AV1632,AW$4),"")</f>
        <v/>
      </c>
      <c r="AX1632" s="105" t="str">
        <f>IF(ISNUMBER($AV1632),INDEX($C$1:$AB$3985,$AV1632,AX$4),"")</f>
        <v/>
      </c>
      <c r="AY1632" s="128"/>
      <c r="AZ1632" s="128"/>
      <c r="BA1632" s="128" t="str">
        <f t="shared" si="173"/>
        <v/>
      </c>
      <c r="BB1632" s="105" t="str">
        <f>IF(ISNUMBER($BA1632),INDEX($C$1:$AB$3985,$BA1632,BB$4),"")</f>
        <v/>
      </c>
      <c r="BC1632" s="105"/>
    </row>
    <row r="1633" spans="1:55" x14ac:dyDescent="0.25">
      <c r="A1633" s="98"/>
      <c r="B1633" s="98"/>
      <c r="C1633" s="73"/>
      <c r="D1633" s="179"/>
      <c r="E1633" s="175"/>
      <c r="F1633" s="175"/>
      <c r="G1633" s="176"/>
      <c r="H1633" s="176"/>
      <c r="I1633" s="176"/>
      <c r="J1633" s="172"/>
      <c r="K1633" s="173"/>
      <c r="L1633" s="178"/>
      <c r="M1633" s="36"/>
      <c r="N1633" s="36"/>
      <c r="O1633" s="36"/>
      <c r="P1633" s="36"/>
      <c r="Q1633" s="36"/>
      <c r="R1633" s="3"/>
      <c r="S1633" s="106"/>
      <c r="T1633" s="106"/>
      <c r="U1633" s="106"/>
      <c r="V1633" s="106"/>
      <c r="W1633" s="106"/>
      <c r="X1633" s="106"/>
      <c r="Y1633" s="36"/>
      <c r="Z1633" s="36"/>
      <c r="AA1633" s="36"/>
      <c r="AB1633" s="188" t="str">
        <f t="shared" si="168"/>
        <v/>
      </c>
      <c r="AC1633" s="188" t="s">
        <v>1585</v>
      </c>
      <c r="AD1633" s="131"/>
      <c r="AE1633" s="131"/>
      <c r="AF1633" s="131"/>
      <c r="AG1633" s="131"/>
      <c r="AH1633" s="131"/>
      <c r="AI1633" s="131"/>
      <c r="AJ1633" s="128" t="str">
        <f t="shared" si="169"/>
        <v/>
      </c>
      <c r="AK1633" s="7" t="str">
        <f>IF(ISNUMBER($AJ1633),INDEX($C$1:$AB$3985,$AJ1633,AK$4),"")</f>
        <v/>
      </c>
      <c r="AL1633" s="7" t="str">
        <f>IF(ISNUMBER($AJ1633),INDEX($C$1:$AB$3985,$AJ1633,AL$4),"")</f>
        <v/>
      </c>
      <c r="AM1633" s="128"/>
      <c r="AN1633" s="128" t="str">
        <f t="shared" si="171"/>
        <v/>
      </c>
      <c r="AO1633" s="7" t="str">
        <f t="shared" si="167"/>
        <v/>
      </c>
      <c r="AP1633" s="10" t="str">
        <f t="shared" si="167"/>
        <v/>
      </c>
      <c r="AQ1633" s="310">
        <f>IF(ISNUMBER(SEARCH($T$30,AO1633)),MAX(AQ$5:AQ1632)+1,0)</f>
        <v>0</v>
      </c>
      <c r="AR1633" s="310">
        <f>IF(ISNUMBER(SEARCH($T$31,AO1633)),MAX(AR$5:AR1632)+1,0)</f>
        <v>0</v>
      </c>
      <c r="AS1633" s="128" t="str">
        <f t="shared" si="170"/>
        <v/>
      </c>
      <c r="AT1633" s="105" t="str">
        <f>IF(ISNUMBER($AS1633),INDEX($C$1:$AB$3985,$AS1633,AT$4),"")</f>
        <v/>
      </c>
      <c r="AU1633" s="128"/>
      <c r="AV1633" s="128" t="str">
        <f t="shared" si="172"/>
        <v/>
      </c>
      <c r="AW1633" s="105" t="str">
        <f>IF(ISNUMBER($AV1633),INDEX($C$1:$AB$3985,$AV1633,AW$4),"")</f>
        <v/>
      </c>
      <c r="AX1633" s="105" t="str">
        <f>IF(ISNUMBER($AV1633),INDEX($C$1:$AB$3985,$AV1633,AX$4),"")</f>
        <v/>
      </c>
      <c r="AY1633" s="128"/>
      <c r="AZ1633" s="128"/>
      <c r="BA1633" s="128" t="str">
        <f t="shared" si="173"/>
        <v/>
      </c>
      <c r="BB1633" s="105" t="str">
        <f>IF(ISNUMBER($BA1633),INDEX($C$1:$AB$3985,$BA1633,BB$4),"")</f>
        <v/>
      </c>
      <c r="BC1633" s="105"/>
    </row>
    <row r="1634" spans="1:55" x14ac:dyDescent="0.25">
      <c r="A1634" s="98"/>
      <c r="B1634" s="98"/>
      <c r="C1634" s="73"/>
      <c r="D1634" s="179"/>
      <c r="E1634" s="175"/>
      <c r="F1634" s="175"/>
      <c r="G1634" s="176"/>
      <c r="H1634" s="176"/>
      <c r="I1634" s="176"/>
      <c r="J1634" s="172"/>
      <c r="K1634" s="173"/>
      <c r="L1634" s="178"/>
      <c r="M1634" s="36"/>
      <c r="N1634" s="36"/>
      <c r="O1634" s="36"/>
      <c r="P1634" s="36"/>
      <c r="Q1634" s="36"/>
      <c r="R1634" s="3"/>
      <c r="S1634" s="106"/>
      <c r="T1634" s="106"/>
      <c r="U1634" s="106"/>
      <c r="V1634" s="106"/>
      <c r="W1634" s="106"/>
      <c r="X1634" s="106"/>
      <c r="Y1634" s="36"/>
      <c r="Z1634" s="36"/>
      <c r="AA1634" s="36"/>
      <c r="AB1634" s="188" t="str">
        <f t="shared" si="168"/>
        <v/>
      </c>
      <c r="AC1634" s="188" t="s">
        <v>1585</v>
      </c>
      <c r="AD1634" s="131"/>
      <c r="AE1634" s="131"/>
      <c r="AF1634" s="131"/>
      <c r="AG1634" s="131"/>
      <c r="AH1634" s="131"/>
      <c r="AI1634" s="131"/>
      <c r="AJ1634" s="128" t="str">
        <f t="shared" si="169"/>
        <v/>
      </c>
      <c r="AK1634" s="7" t="str">
        <f>IF(ISNUMBER($AJ1634),INDEX($C$1:$AB$3985,$AJ1634,AK$4),"")</f>
        <v/>
      </c>
      <c r="AL1634" s="7" t="str">
        <f>IF(ISNUMBER($AJ1634),INDEX($C$1:$AB$3985,$AJ1634,AL$4),"")</f>
        <v/>
      </c>
      <c r="AM1634" s="128"/>
      <c r="AN1634" s="128" t="str">
        <f t="shared" si="171"/>
        <v/>
      </c>
      <c r="AO1634" s="7" t="str">
        <f t="shared" si="167"/>
        <v/>
      </c>
      <c r="AP1634" s="10" t="str">
        <f t="shared" si="167"/>
        <v/>
      </c>
      <c r="AQ1634" s="310">
        <f>IF(ISNUMBER(SEARCH($T$30,AO1634)),MAX(AQ$5:AQ1633)+1,0)</f>
        <v>0</v>
      </c>
      <c r="AR1634" s="310">
        <f>IF(ISNUMBER(SEARCH($T$31,AO1634)),MAX(AR$5:AR1633)+1,0)</f>
        <v>0</v>
      </c>
      <c r="AS1634" s="128" t="str">
        <f t="shared" si="170"/>
        <v/>
      </c>
      <c r="AT1634" s="105" t="str">
        <f>IF(ISNUMBER($AS1634),INDEX($C$1:$AB$3985,$AS1634,AT$4),"")</f>
        <v/>
      </c>
      <c r="AU1634" s="128"/>
      <c r="AV1634" s="128" t="str">
        <f t="shared" si="172"/>
        <v/>
      </c>
      <c r="AW1634" s="105" t="str">
        <f>IF(ISNUMBER($AV1634),INDEX($C$1:$AB$3985,$AV1634,AW$4),"")</f>
        <v/>
      </c>
      <c r="AX1634" s="105" t="str">
        <f>IF(ISNUMBER($AV1634),INDEX($C$1:$AB$3985,$AV1634,AX$4),"")</f>
        <v/>
      </c>
      <c r="AY1634" s="128"/>
      <c r="AZ1634" s="128"/>
      <c r="BA1634" s="128" t="str">
        <f t="shared" si="173"/>
        <v/>
      </c>
      <c r="BB1634" s="105" t="str">
        <f>IF(ISNUMBER($BA1634),INDEX($C$1:$AB$3985,$BA1634,BB$4),"")</f>
        <v/>
      </c>
      <c r="BC1634" s="105"/>
    </row>
    <row r="1635" spans="1:55" x14ac:dyDescent="0.25">
      <c r="A1635" s="98"/>
      <c r="B1635" s="98"/>
      <c r="C1635" s="73"/>
      <c r="D1635" s="179"/>
      <c r="E1635" s="175"/>
      <c r="F1635" s="175"/>
      <c r="G1635" s="176"/>
      <c r="H1635" s="176"/>
      <c r="I1635" s="176"/>
      <c r="J1635" s="172"/>
      <c r="K1635" s="173"/>
      <c r="L1635" s="178"/>
      <c r="M1635" s="36"/>
      <c r="N1635" s="36"/>
      <c r="O1635" s="36"/>
      <c r="P1635" s="36"/>
      <c r="Q1635" s="36"/>
      <c r="R1635" s="3"/>
      <c r="S1635" s="106"/>
      <c r="T1635" s="106"/>
      <c r="U1635" s="106"/>
      <c r="V1635" s="106"/>
      <c r="W1635" s="106"/>
      <c r="X1635" s="106"/>
      <c r="Y1635" s="36"/>
      <c r="Z1635" s="36"/>
      <c r="AA1635" s="36"/>
      <c r="AB1635" s="188" t="str">
        <f t="shared" si="168"/>
        <v/>
      </c>
      <c r="AC1635" s="188" t="s">
        <v>1585</v>
      </c>
      <c r="AD1635" s="131"/>
      <c r="AE1635" s="131"/>
      <c r="AF1635" s="131"/>
      <c r="AG1635" s="131"/>
      <c r="AH1635" s="131"/>
      <c r="AI1635" s="131"/>
      <c r="AJ1635" s="128" t="str">
        <f t="shared" si="169"/>
        <v/>
      </c>
      <c r="AK1635" s="7" t="str">
        <f>IF(ISNUMBER($AJ1635),INDEX($C$1:$AB$3985,$AJ1635,AK$4),"")</f>
        <v/>
      </c>
      <c r="AL1635" s="7" t="str">
        <f>IF(ISNUMBER($AJ1635),INDEX($C$1:$AB$3985,$AJ1635,AL$4),"")</f>
        <v/>
      </c>
      <c r="AM1635" s="128"/>
      <c r="AN1635" s="128" t="str">
        <f t="shared" si="171"/>
        <v/>
      </c>
      <c r="AO1635" s="7" t="str">
        <f t="shared" si="167"/>
        <v/>
      </c>
      <c r="AP1635" s="10" t="str">
        <f t="shared" si="167"/>
        <v/>
      </c>
      <c r="AQ1635" s="310">
        <f>IF(ISNUMBER(SEARCH($T$30,AO1635)),MAX(AQ$5:AQ1634)+1,0)</f>
        <v>0</v>
      </c>
      <c r="AR1635" s="310">
        <f>IF(ISNUMBER(SEARCH($T$31,AO1635)),MAX(AR$5:AR1634)+1,0)</f>
        <v>0</v>
      </c>
      <c r="AS1635" s="128" t="str">
        <f t="shared" si="170"/>
        <v/>
      </c>
      <c r="AT1635" s="105" t="str">
        <f>IF(ISNUMBER($AS1635),INDEX($C$1:$AB$3985,$AS1635,AT$4),"")</f>
        <v/>
      </c>
      <c r="AU1635" s="128"/>
      <c r="AV1635" s="128" t="str">
        <f t="shared" si="172"/>
        <v/>
      </c>
      <c r="AW1635" s="105" t="str">
        <f>IF(ISNUMBER($AV1635),INDEX($C$1:$AB$3985,$AV1635,AW$4),"")</f>
        <v/>
      </c>
      <c r="AX1635" s="105" t="str">
        <f>IF(ISNUMBER($AV1635),INDEX($C$1:$AB$3985,$AV1635,AX$4),"")</f>
        <v/>
      </c>
      <c r="AY1635" s="128"/>
      <c r="AZ1635" s="128"/>
      <c r="BA1635" s="128" t="str">
        <f t="shared" si="173"/>
        <v/>
      </c>
      <c r="BB1635" s="105" t="str">
        <f>IF(ISNUMBER($BA1635),INDEX($C$1:$AB$3985,$BA1635,BB$4),"")</f>
        <v/>
      </c>
      <c r="BC1635" s="105"/>
    </row>
    <row r="1636" spans="1:55" x14ac:dyDescent="0.25">
      <c r="A1636" s="98"/>
      <c r="B1636" s="98"/>
      <c r="C1636" s="73"/>
      <c r="D1636" s="179"/>
      <c r="E1636" s="175"/>
      <c r="F1636" s="176"/>
      <c r="G1636" s="176"/>
      <c r="H1636" s="176"/>
      <c r="I1636" s="176"/>
      <c r="J1636" s="172"/>
      <c r="K1636" s="173"/>
      <c r="L1636" s="178"/>
      <c r="R1636" s="3"/>
      <c r="S1636" s="106"/>
      <c r="T1636" s="106"/>
      <c r="U1636" s="106"/>
      <c r="V1636" s="106"/>
      <c r="W1636" s="106"/>
      <c r="X1636" s="106"/>
      <c r="AB1636" s="188" t="str">
        <f t="shared" si="168"/>
        <v/>
      </c>
      <c r="AC1636" s="188" t="s">
        <v>1585</v>
      </c>
      <c r="AD1636" s="131"/>
      <c r="AE1636" s="131"/>
      <c r="AF1636" s="131"/>
      <c r="AG1636" s="131"/>
      <c r="AH1636" s="131"/>
      <c r="AI1636" s="131"/>
      <c r="AJ1636" s="128" t="str">
        <f t="shared" si="169"/>
        <v/>
      </c>
      <c r="AK1636" s="7" t="str">
        <f>IF(ISNUMBER($AJ1636),INDEX($C$1:$AB$3985,$AJ1636,AK$4),"")</f>
        <v/>
      </c>
      <c r="AL1636" s="7" t="str">
        <f>IF(ISNUMBER($AJ1636),INDEX($C$1:$AB$3985,$AJ1636,AL$4),"")</f>
        <v/>
      </c>
      <c r="AM1636" s="128"/>
      <c r="AN1636" s="128" t="str">
        <f t="shared" si="171"/>
        <v/>
      </c>
      <c r="AO1636" s="7" t="str">
        <f t="shared" si="167"/>
        <v/>
      </c>
      <c r="AP1636" s="10" t="str">
        <f t="shared" si="167"/>
        <v/>
      </c>
      <c r="AQ1636" s="310">
        <f>IF(ISNUMBER(SEARCH($T$30,AO1636)),MAX(AQ$5:AQ1635)+1,0)</f>
        <v>0</v>
      </c>
      <c r="AR1636" s="310">
        <f>IF(ISNUMBER(SEARCH($T$31,AO1636)),MAX(AR$5:AR1635)+1,0)</f>
        <v>0</v>
      </c>
      <c r="AS1636" s="128" t="str">
        <f t="shared" si="170"/>
        <v/>
      </c>
      <c r="AT1636" s="105" t="str">
        <f>IF(ISNUMBER($AS1636),INDEX($C$1:$AB$3985,$AS1636,AT$4),"")</f>
        <v/>
      </c>
      <c r="AU1636" s="128"/>
      <c r="AV1636" s="128" t="str">
        <f t="shared" si="172"/>
        <v/>
      </c>
      <c r="AW1636" s="105" t="str">
        <f>IF(ISNUMBER($AV1636),INDEX($C$1:$AB$3985,$AV1636,AW$4),"")</f>
        <v/>
      </c>
      <c r="AX1636" s="105" t="str">
        <f>IF(ISNUMBER($AV1636),INDEX($C$1:$AB$3985,$AV1636,AX$4),"")</f>
        <v/>
      </c>
      <c r="AY1636" s="128"/>
      <c r="AZ1636" s="128"/>
      <c r="BA1636" s="128" t="str">
        <f t="shared" si="173"/>
        <v/>
      </c>
      <c r="BB1636" s="105" t="str">
        <f>IF(ISNUMBER($BA1636),INDEX($C$1:$AB$3985,$BA1636,BB$4),"")</f>
        <v/>
      </c>
      <c r="BC1636" s="105"/>
    </row>
    <row r="1637" spans="1:55" x14ac:dyDescent="0.25">
      <c r="A1637" s="98"/>
      <c r="B1637" s="98"/>
      <c r="C1637" s="73"/>
      <c r="D1637" s="179"/>
      <c r="E1637" s="175"/>
      <c r="F1637" s="176"/>
      <c r="G1637" s="176"/>
      <c r="H1637" s="176"/>
      <c r="I1637" s="176"/>
      <c r="J1637" s="172"/>
      <c r="K1637" s="173"/>
      <c r="L1637" s="178"/>
      <c r="R1637" s="3"/>
      <c r="S1637" s="106"/>
      <c r="T1637" s="106"/>
      <c r="U1637" s="106"/>
      <c r="V1637" s="106"/>
      <c r="W1637" s="106"/>
      <c r="X1637" s="106"/>
      <c r="AB1637" s="188" t="str">
        <f t="shared" si="168"/>
        <v/>
      </c>
      <c r="AC1637" s="188" t="s">
        <v>1585</v>
      </c>
      <c r="AD1637" s="131"/>
      <c r="AE1637" s="131"/>
      <c r="AF1637" s="131"/>
      <c r="AG1637" s="131"/>
      <c r="AH1637" s="131"/>
      <c r="AI1637" s="131"/>
      <c r="AJ1637" s="128" t="str">
        <f t="shared" si="169"/>
        <v/>
      </c>
      <c r="AK1637" s="7" t="str">
        <f>IF(ISNUMBER($AJ1637),INDEX($C$1:$AB$3985,$AJ1637,AK$4),"")</f>
        <v/>
      </c>
      <c r="AL1637" s="7" t="str">
        <f>IF(ISNUMBER($AJ1637),INDEX($C$1:$AB$3985,$AJ1637,AL$4),"")</f>
        <v/>
      </c>
      <c r="AM1637" s="128"/>
      <c r="AN1637" s="128" t="str">
        <f t="shared" si="171"/>
        <v/>
      </c>
      <c r="AO1637" s="7" t="str">
        <f t="shared" si="167"/>
        <v/>
      </c>
      <c r="AP1637" s="10" t="str">
        <f t="shared" si="167"/>
        <v/>
      </c>
      <c r="AQ1637" s="310">
        <f>IF(ISNUMBER(SEARCH($T$30,AO1637)),MAX(AQ$5:AQ1636)+1,0)</f>
        <v>0</v>
      </c>
      <c r="AR1637" s="310">
        <f>IF(ISNUMBER(SEARCH($T$31,AO1637)),MAX(AR$5:AR1636)+1,0)</f>
        <v>0</v>
      </c>
      <c r="AS1637" s="128" t="str">
        <f t="shared" si="170"/>
        <v/>
      </c>
      <c r="AT1637" s="105" t="str">
        <f>IF(ISNUMBER($AS1637),INDEX($C$1:$AB$3985,$AS1637,AT$4),"")</f>
        <v/>
      </c>
      <c r="AU1637" s="128"/>
      <c r="AV1637" s="128" t="str">
        <f t="shared" si="172"/>
        <v/>
      </c>
      <c r="AW1637" s="105" t="str">
        <f>IF(ISNUMBER($AV1637),INDEX($C$1:$AB$3985,$AV1637,AW$4),"")</f>
        <v/>
      </c>
      <c r="AX1637" s="105" t="str">
        <f>IF(ISNUMBER($AV1637),INDEX($C$1:$AB$3985,$AV1637,AX$4),"")</f>
        <v/>
      </c>
      <c r="AY1637" s="128"/>
      <c r="AZ1637" s="128"/>
      <c r="BA1637" s="128" t="str">
        <f t="shared" si="173"/>
        <v/>
      </c>
      <c r="BB1637" s="105" t="str">
        <f>IF(ISNUMBER($BA1637),INDEX($C$1:$AB$3985,$BA1637,BB$4),"")</f>
        <v/>
      </c>
      <c r="BC1637" s="105"/>
    </row>
    <row r="1638" spans="1:55" x14ac:dyDescent="0.25">
      <c r="A1638" s="98"/>
      <c r="B1638" s="98"/>
      <c r="C1638" s="73"/>
      <c r="D1638" s="179"/>
      <c r="E1638" s="175"/>
      <c r="F1638" s="176"/>
      <c r="G1638" s="176"/>
      <c r="H1638" s="176"/>
      <c r="I1638" s="176"/>
      <c r="J1638" s="172"/>
      <c r="K1638" s="173"/>
      <c r="L1638" s="178"/>
      <c r="R1638" s="3"/>
      <c r="S1638" s="106"/>
      <c r="T1638" s="106"/>
      <c r="U1638" s="106"/>
      <c r="V1638" s="106"/>
      <c r="W1638" s="106"/>
      <c r="X1638" s="106"/>
      <c r="AB1638" s="188" t="str">
        <f t="shared" si="168"/>
        <v/>
      </c>
      <c r="AC1638" s="188" t="s">
        <v>1585</v>
      </c>
      <c r="AD1638" s="131"/>
      <c r="AE1638" s="131"/>
      <c r="AF1638" s="131"/>
      <c r="AG1638" s="131"/>
      <c r="AH1638" s="131"/>
      <c r="AI1638" s="131"/>
      <c r="AJ1638" s="128" t="str">
        <f t="shared" si="169"/>
        <v/>
      </c>
      <c r="AK1638" s="7" t="str">
        <f>IF(ISNUMBER($AJ1638),INDEX($C$1:$AB$3985,$AJ1638,AK$4),"")</f>
        <v/>
      </c>
      <c r="AL1638" s="7" t="str">
        <f>IF(ISNUMBER($AJ1638),INDEX($C$1:$AB$3985,$AJ1638,AL$4),"")</f>
        <v/>
      </c>
      <c r="AM1638" s="128"/>
      <c r="AN1638" s="128" t="str">
        <f t="shared" si="171"/>
        <v/>
      </c>
      <c r="AO1638" s="7" t="str">
        <f t="shared" si="167"/>
        <v/>
      </c>
      <c r="AP1638" s="10" t="str">
        <f t="shared" si="167"/>
        <v/>
      </c>
      <c r="AQ1638" s="310">
        <f>IF(ISNUMBER(SEARCH($T$30,AO1638)),MAX(AQ$5:AQ1637)+1,0)</f>
        <v>0</v>
      </c>
      <c r="AR1638" s="310">
        <f>IF(ISNUMBER(SEARCH($T$31,AO1638)),MAX(AR$5:AR1637)+1,0)</f>
        <v>0</v>
      </c>
      <c r="AS1638" s="128" t="str">
        <f t="shared" si="170"/>
        <v/>
      </c>
      <c r="AT1638" s="105" t="str">
        <f>IF(ISNUMBER($AS1638),INDEX($C$1:$AB$3985,$AS1638,AT$4),"")</f>
        <v/>
      </c>
      <c r="AU1638" s="128"/>
      <c r="AV1638" s="128" t="str">
        <f t="shared" si="172"/>
        <v/>
      </c>
      <c r="AW1638" s="105" t="str">
        <f>IF(ISNUMBER($AV1638),INDEX($C$1:$AB$3985,$AV1638,AW$4),"")</f>
        <v/>
      </c>
      <c r="AX1638" s="105" t="str">
        <f>IF(ISNUMBER($AV1638),INDEX($C$1:$AB$3985,$AV1638,AX$4),"")</f>
        <v/>
      </c>
      <c r="AY1638" s="128"/>
      <c r="AZ1638" s="128"/>
      <c r="BA1638" s="128" t="str">
        <f t="shared" si="173"/>
        <v/>
      </c>
      <c r="BB1638" s="105" t="str">
        <f>IF(ISNUMBER($BA1638),INDEX($C$1:$AB$3985,$BA1638,BB$4),"")</f>
        <v/>
      </c>
      <c r="BC1638" s="105"/>
    </row>
    <row r="1639" spans="1:55" x14ac:dyDescent="0.25">
      <c r="A1639" s="98"/>
      <c r="B1639" s="98"/>
      <c r="C1639" s="73"/>
      <c r="D1639" s="179"/>
      <c r="E1639" s="175"/>
      <c r="F1639" s="176"/>
      <c r="G1639" s="176"/>
      <c r="H1639" s="176"/>
      <c r="I1639" s="176"/>
      <c r="J1639" s="172"/>
      <c r="K1639" s="173"/>
      <c r="L1639" s="178"/>
      <c r="R1639" s="3"/>
      <c r="S1639" s="106"/>
      <c r="T1639" s="106"/>
      <c r="U1639" s="106"/>
      <c r="V1639" s="106"/>
      <c r="W1639" s="106"/>
      <c r="X1639" s="106"/>
      <c r="AB1639" s="188" t="str">
        <f t="shared" si="168"/>
        <v/>
      </c>
      <c r="AC1639" s="188" t="s">
        <v>1585</v>
      </c>
      <c r="AD1639" s="131"/>
      <c r="AE1639" s="131"/>
      <c r="AF1639" s="131"/>
      <c r="AG1639" s="131"/>
      <c r="AH1639" s="131"/>
      <c r="AI1639" s="131"/>
      <c r="AJ1639" s="128" t="str">
        <f t="shared" si="169"/>
        <v/>
      </c>
      <c r="AK1639" s="7" t="str">
        <f>IF(ISNUMBER($AJ1639),INDEX($C$1:$AB$3985,$AJ1639,AK$4),"")</f>
        <v/>
      </c>
      <c r="AL1639" s="7" t="str">
        <f>IF(ISNUMBER($AJ1639),INDEX($C$1:$AB$3985,$AJ1639,AL$4),"")</f>
        <v/>
      </c>
      <c r="AM1639" s="128"/>
      <c r="AN1639" s="128" t="str">
        <f t="shared" si="171"/>
        <v/>
      </c>
      <c r="AO1639" s="7" t="str">
        <f t="shared" si="167"/>
        <v/>
      </c>
      <c r="AP1639" s="10" t="str">
        <f t="shared" si="167"/>
        <v/>
      </c>
      <c r="AQ1639" s="310">
        <f>IF(ISNUMBER(SEARCH($T$30,AO1639)),MAX(AQ$5:AQ1638)+1,0)</f>
        <v>0</v>
      </c>
      <c r="AR1639" s="310">
        <f>IF(ISNUMBER(SEARCH($T$31,AO1639)),MAX(AR$5:AR1638)+1,0)</f>
        <v>0</v>
      </c>
      <c r="AS1639" s="128" t="str">
        <f t="shared" si="170"/>
        <v/>
      </c>
      <c r="AT1639" s="105" t="str">
        <f>IF(ISNUMBER($AS1639),INDEX($C$1:$AB$3985,$AS1639,AT$4),"")</f>
        <v/>
      </c>
      <c r="AU1639" s="128"/>
      <c r="AV1639" s="128" t="str">
        <f t="shared" si="172"/>
        <v/>
      </c>
      <c r="AW1639" s="105" t="str">
        <f>IF(ISNUMBER($AV1639),INDEX($C$1:$AB$3985,$AV1639,AW$4),"")</f>
        <v/>
      </c>
      <c r="AX1639" s="105" t="str">
        <f>IF(ISNUMBER($AV1639),INDEX($C$1:$AB$3985,$AV1639,AX$4),"")</f>
        <v/>
      </c>
      <c r="AY1639" s="128"/>
      <c r="AZ1639" s="128"/>
      <c r="BA1639" s="128" t="str">
        <f t="shared" si="173"/>
        <v/>
      </c>
      <c r="BB1639" s="105" t="str">
        <f>IF(ISNUMBER($BA1639),INDEX($C$1:$AB$3985,$BA1639,BB$4),"")</f>
        <v/>
      </c>
      <c r="BC1639" s="105"/>
    </row>
    <row r="1640" spans="1:55" x14ac:dyDescent="0.25">
      <c r="A1640" s="98"/>
      <c r="B1640" s="98"/>
      <c r="C1640" s="73"/>
      <c r="D1640" s="179"/>
      <c r="E1640" s="175"/>
      <c r="F1640" s="176"/>
      <c r="G1640" s="176"/>
      <c r="H1640" s="176"/>
      <c r="I1640" s="176"/>
      <c r="J1640" s="172"/>
      <c r="K1640" s="173"/>
      <c r="L1640" s="178"/>
      <c r="R1640" s="3"/>
      <c r="S1640" s="106"/>
      <c r="T1640" s="106"/>
      <c r="U1640" s="106"/>
      <c r="V1640" s="106"/>
      <c r="W1640" s="106"/>
      <c r="X1640" s="106"/>
      <c r="AB1640" s="188" t="str">
        <f t="shared" si="168"/>
        <v/>
      </c>
      <c r="AC1640" s="188" t="s">
        <v>1585</v>
      </c>
      <c r="AD1640" s="131"/>
      <c r="AE1640" s="131"/>
      <c r="AF1640" s="131"/>
      <c r="AG1640" s="131"/>
      <c r="AH1640" s="131"/>
      <c r="AI1640" s="131"/>
      <c r="AJ1640" s="128" t="str">
        <f t="shared" si="169"/>
        <v/>
      </c>
      <c r="AK1640" s="7" t="str">
        <f>IF(ISNUMBER($AJ1640),INDEX($C$1:$AB$3985,$AJ1640,AK$4),"")</f>
        <v/>
      </c>
      <c r="AL1640" s="7" t="str">
        <f>IF(ISNUMBER($AJ1640),INDEX($C$1:$AB$3985,$AJ1640,AL$4),"")</f>
        <v/>
      </c>
      <c r="AM1640" s="128"/>
      <c r="AN1640" s="128" t="str">
        <f t="shared" si="171"/>
        <v/>
      </c>
      <c r="AO1640" s="7" t="str">
        <f t="shared" si="167"/>
        <v/>
      </c>
      <c r="AP1640" s="10" t="str">
        <f t="shared" si="167"/>
        <v/>
      </c>
      <c r="AQ1640" s="310">
        <f>IF(ISNUMBER(SEARCH($T$30,AO1640)),MAX(AQ$5:AQ1639)+1,0)</f>
        <v>0</v>
      </c>
      <c r="AR1640" s="310">
        <f>IF(ISNUMBER(SEARCH($T$31,AO1640)),MAX(AR$5:AR1639)+1,0)</f>
        <v>0</v>
      </c>
      <c r="AS1640" s="128" t="str">
        <f t="shared" si="170"/>
        <v/>
      </c>
      <c r="AT1640" s="105" t="str">
        <f>IF(ISNUMBER($AS1640),INDEX($C$1:$AB$3985,$AS1640,AT$4),"")</f>
        <v/>
      </c>
      <c r="AU1640" s="128"/>
      <c r="AV1640" s="128" t="str">
        <f t="shared" si="172"/>
        <v/>
      </c>
      <c r="AW1640" s="105" t="str">
        <f>IF(ISNUMBER($AV1640),INDEX($C$1:$AB$3985,$AV1640,AW$4),"")</f>
        <v/>
      </c>
      <c r="AX1640" s="105" t="str">
        <f>IF(ISNUMBER($AV1640),INDEX($C$1:$AB$3985,$AV1640,AX$4),"")</f>
        <v/>
      </c>
      <c r="AY1640" s="128"/>
      <c r="AZ1640" s="128"/>
      <c r="BA1640" s="128" t="str">
        <f t="shared" si="173"/>
        <v/>
      </c>
      <c r="BB1640" s="105" t="str">
        <f>IF(ISNUMBER($BA1640),INDEX($C$1:$AB$3985,$BA1640,BB$4),"")</f>
        <v/>
      </c>
      <c r="BC1640" s="105"/>
    </row>
    <row r="1641" spans="1:55" x14ac:dyDescent="0.25">
      <c r="A1641" s="98"/>
      <c r="B1641" s="98"/>
      <c r="C1641" s="73"/>
      <c r="D1641" s="179"/>
      <c r="E1641" s="175"/>
      <c r="F1641" s="176"/>
      <c r="G1641" s="176"/>
      <c r="H1641" s="176"/>
      <c r="I1641" s="176"/>
      <c r="J1641" s="172"/>
      <c r="K1641" s="173"/>
      <c r="L1641" s="178"/>
      <c r="R1641" s="3"/>
      <c r="S1641" s="106"/>
      <c r="T1641" s="106"/>
      <c r="U1641" s="106"/>
      <c r="V1641" s="106"/>
      <c r="W1641" s="106"/>
      <c r="X1641" s="106"/>
      <c r="AB1641" s="188" t="str">
        <f t="shared" si="168"/>
        <v/>
      </c>
      <c r="AC1641" s="188" t="s">
        <v>1585</v>
      </c>
      <c r="AD1641" s="131"/>
      <c r="AE1641" s="131"/>
      <c r="AF1641" s="131"/>
      <c r="AG1641" s="131"/>
      <c r="AH1641" s="131"/>
      <c r="AI1641" s="131"/>
      <c r="AJ1641" s="128" t="str">
        <f t="shared" si="169"/>
        <v/>
      </c>
      <c r="AK1641" s="7" t="str">
        <f>IF(ISNUMBER($AJ1641),INDEX($C$1:$AB$3985,$AJ1641,AK$4),"")</f>
        <v/>
      </c>
      <c r="AL1641" s="7" t="str">
        <f>IF(ISNUMBER($AJ1641),INDEX($C$1:$AB$3985,$AJ1641,AL$4),"")</f>
        <v/>
      </c>
      <c r="AM1641" s="128"/>
      <c r="AN1641" s="128" t="str">
        <f t="shared" si="171"/>
        <v/>
      </c>
      <c r="AO1641" s="7" t="str">
        <f t="shared" si="167"/>
        <v/>
      </c>
      <c r="AP1641" s="10" t="str">
        <f t="shared" si="167"/>
        <v/>
      </c>
      <c r="AQ1641" s="310">
        <f>IF(ISNUMBER(SEARCH($T$30,AO1641)),MAX(AQ$5:AQ1640)+1,0)</f>
        <v>0</v>
      </c>
      <c r="AR1641" s="310">
        <f>IF(ISNUMBER(SEARCH($T$31,AO1641)),MAX(AR$5:AR1640)+1,0)</f>
        <v>0</v>
      </c>
      <c r="AS1641" s="128" t="str">
        <f t="shared" si="170"/>
        <v/>
      </c>
      <c r="AT1641" s="105" t="str">
        <f>IF(ISNUMBER($AS1641),INDEX($C$1:$AB$3985,$AS1641,AT$4),"")</f>
        <v/>
      </c>
      <c r="AU1641" s="128"/>
      <c r="AV1641" s="128" t="str">
        <f t="shared" si="172"/>
        <v/>
      </c>
      <c r="AW1641" s="105" t="str">
        <f>IF(ISNUMBER($AV1641),INDEX($C$1:$AB$3985,$AV1641,AW$4),"")</f>
        <v/>
      </c>
      <c r="AX1641" s="105" t="str">
        <f>IF(ISNUMBER($AV1641),INDEX($C$1:$AB$3985,$AV1641,AX$4),"")</f>
        <v/>
      </c>
      <c r="AY1641" s="128"/>
      <c r="AZ1641" s="128"/>
      <c r="BA1641" s="128" t="str">
        <f t="shared" si="173"/>
        <v/>
      </c>
      <c r="BB1641" s="105" t="str">
        <f>IF(ISNUMBER($BA1641),INDEX($C$1:$AB$3985,$BA1641,BB$4),"")</f>
        <v/>
      </c>
      <c r="BC1641" s="105"/>
    </row>
    <row r="1642" spans="1:55" x14ac:dyDescent="0.25">
      <c r="A1642" s="98"/>
      <c r="B1642" s="98"/>
      <c r="C1642" s="73"/>
      <c r="D1642" s="179"/>
      <c r="E1642" s="175"/>
      <c r="F1642" s="176"/>
      <c r="G1642" s="176"/>
      <c r="H1642" s="176"/>
      <c r="I1642" s="176"/>
      <c r="J1642" s="172"/>
      <c r="K1642" s="173"/>
      <c r="L1642" s="178"/>
      <c r="R1642" s="3"/>
      <c r="S1642" s="106"/>
      <c r="T1642" s="106"/>
      <c r="U1642" s="106"/>
      <c r="V1642" s="106"/>
      <c r="W1642" s="106"/>
      <c r="X1642" s="106"/>
      <c r="AB1642" s="188" t="str">
        <f t="shared" si="168"/>
        <v/>
      </c>
      <c r="AC1642" s="188" t="s">
        <v>1585</v>
      </c>
      <c r="AD1642" s="131"/>
      <c r="AE1642" s="131"/>
      <c r="AF1642" s="131"/>
      <c r="AG1642" s="131"/>
      <c r="AH1642" s="131"/>
      <c r="AI1642" s="131"/>
      <c r="AJ1642" s="128" t="str">
        <f t="shared" si="169"/>
        <v/>
      </c>
      <c r="AK1642" s="7" t="str">
        <f>IF(ISNUMBER($AJ1642),INDEX($C$1:$AB$3985,$AJ1642,AK$4),"")</f>
        <v/>
      </c>
      <c r="AL1642" s="7" t="str">
        <f>IF(ISNUMBER($AJ1642),INDEX($C$1:$AB$3985,$AJ1642,AL$4),"")</f>
        <v/>
      </c>
      <c r="AM1642" s="128"/>
      <c r="AN1642" s="128" t="str">
        <f t="shared" si="171"/>
        <v/>
      </c>
      <c r="AO1642" s="7" t="str">
        <f t="shared" si="167"/>
        <v/>
      </c>
      <c r="AP1642" s="10" t="str">
        <f t="shared" si="167"/>
        <v/>
      </c>
      <c r="AQ1642" s="310">
        <f>IF(ISNUMBER(SEARCH($T$30,AO1642)),MAX(AQ$5:AQ1641)+1,0)</f>
        <v>0</v>
      </c>
      <c r="AR1642" s="310">
        <f>IF(ISNUMBER(SEARCH($T$31,AO1642)),MAX(AR$5:AR1641)+1,0)</f>
        <v>0</v>
      </c>
      <c r="AS1642" s="128" t="str">
        <f t="shared" si="170"/>
        <v/>
      </c>
      <c r="AT1642" s="105" t="str">
        <f>IF(ISNUMBER($AS1642),INDEX($C$1:$AB$3985,$AS1642,AT$4),"")</f>
        <v/>
      </c>
      <c r="AU1642" s="128"/>
      <c r="AV1642" s="128" t="str">
        <f t="shared" si="172"/>
        <v/>
      </c>
      <c r="AW1642" s="105" t="str">
        <f>IF(ISNUMBER($AV1642),INDEX($C$1:$AB$3985,$AV1642,AW$4),"")</f>
        <v/>
      </c>
      <c r="AX1642" s="105" t="str">
        <f>IF(ISNUMBER($AV1642),INDEX($C$1:$AB$3985,$AV1642,AX$4),"")</f>
        <v/>
      </c>
      <c r="AY1642" s="128"/>
      <c r="AZ1642" s="128"/>
      <c r="BA1642" s="128" t="str">
        <f t="shared" si="173"/>
        <v/>
      </c>
      <c r="BB1642" s="105" t="str">
        <f>IF(ISNUMBER($BA1642),INDEX($C$1:$AB$3985,$BA1642,BB$4),"")</f>
        <v/>
      </c>
      <c r="BC1642" s="105"/>
    </row>
    <row r="1643" spans="1:55" x14ac:dyDescent="0.25">
      <c r="A1643" s="98"/>
      <c r="B1643" s="98"/>
      <c r="C1643" s="73"/>
      <c r="D1643" s="179"/>
      <c r="E1643" s="175"/>
      <c r="F1643" s="176"/>
      <c r="G1643" s="176"/>
      <c r="H1643" s="176"/>
      <c r="I1643" s="176"/>
      <c r="J1643" s="172"/>
      <c r="K1643" s="173"/>
      <c r="L1643" s="178"/>
      <c r="R1643" s="3"/>
      <c r="S1643" s="106"/>
      <c r="T1643" s="106"/>
      <c r="U1643" s="106"/>
      <c r="V1643" s="106"/>
      <c r="W1643" s="106"/>
      <c r="X1643" s="106"/>
      <c r="AB1643" s="188" t="str">
        <f t="shared" si="168"/>
        <v/>
      </c>
      <c r="AC1643" s="188" t="s">
        <v>1585</v>
      </c>
      <c r="AD1643" s="131"/>
      <c r="AE1643" s="131"/>
      <c r="AF1643" s="131"/>
      <c r="AG1643" s="131"/>
      <c r="AH1643" s="131"/>
      <c r="AI1643" s="131"/>
      <c r="AJ1643" s="128" t="str">
        <f t="shared" si="169"/>
        <v/>
      </c>
      <c r="AK1643" s="7" t="str">
        <f>IF(ISNUMBER($AJ1643),INDEX($C$1:$AB$3985,$AJ1643,AK$4),"")</f>
        <v/>
      </c>
      <c r="AL1643" s="7" t="str">
        <f>IF(ISNUMBER($AJ1643),INDEX($C$1:$AB$3985,$AJ1643,AL$4),"")</f>
        <v/>
      </c>
      <c r="AM1643" s="128"/>
      <c r="AN1643" s="128" t="str">
        <f t="shared" si="171"/>
        <v/>
      </c>
      <c r="AO1643" s="7" t="str">
        <f t="shared" si="167"/>
        <v/>
      </c>
      <c r="AP1643" s="10" t="str">
        <f t="shared" si="167"/>
        <v/>
      </c>
      <c r="AQ1643" s="310">
        <f>IF(ISNUMBER(SEARCH($T$30,AO1643)),MAX(AQ$5:AQ1642)+1,0)</f>
        <v>0</v>
      </c>
      <c r="AR1643" s="310">
        <f>IF(ISNUMBER(SEARCH($T$31,AO1643)),MAX(AR$5:AR1642)+1,0)</f>
        <v>0</v>
      </c>
      <c r="AS1643" s="128" t="str">
        <f t="shared" si="170"/>
        <v/>
      </c>
      <c r="AT1643" s="105" t="str">
        <f>IF(ISNUMBER($AS1643),INDEX($C$1:$AB$3985,$AS1643,AT$4),"")</f>
        <v/>
      </c>
      <c r="AU1643" s="128"/>
      <c r="AV1643" s="128" t="str">
        <f t="shared" si="172"/>
        <v/>
      </c>
      <c r="AW1643" s="105" t="str">
        <f>IF(ISNUMBER($AV1643),INDEX($C$1:$AB$3985,$AV1643,AW$4),"")</f>
        <v/>
      </c>
      <c r="AX1643" s="105" t="str">
        <f>IF(ISNUMBER($AV1643),INDEX($C$1:$AB$3985,$AV1643,AX$4),"")</f>
        <v/>
      </c>
      <c r="AY1643" s="128"/>
      <c r="AZ1643" s="128"/>
      <c r="BA1643" s="128" t="str">
        <f t="shared" si="173"/>
        <v/>
      </c>
      <c r="BB1643" s="105" t="str">
        <f>IF(ISNUMBER($BA1643),INDEX($C$1:$AB$3985,$BA1643,BB$4),"")</f>
        <v/>
      </c>
      <c r="BC1643" s="105"/>
    </row>
    <row r="1644" spans="1:55" x14ac:dyDescent="0.25">
      <c r="A1644" s="98"/>
      <c r="B1644" s="98"/>
      <c r="C1644" s="73"/>
      <c r="D1644" s="179"/>
      <c r="E1644" s="175"/>
      <c r="F1644" s="176"/>
      <c r="G1644" s="176"/>
      <c r="H1644" s="176"/>
      <c r="I1644" s="176"/>
      <c r="J1644" s="172"/>
      <c r="K1644" s="173"/>
      <c r="L1644" s="178"/>
      <c r="R1644" s="3"/>
      <c r="S1644" s="106"/>
      <c r="T1644" s="106"/>
      <c r="U1644" s="106"/>
      <c r="V1644" s="106"/>
      <c r="W1644" s="106"/>
      <c r="X1644" s="106"/>
      <c r="AB1644" s="188" t="str">
        <f t="shared" si="168"/>
        <v/>
      </c>
      <c r="AC1644" s="188" t="s">
        <v>1585</v>
      </c>
      <c r="AD1644" s="131"/>
      <c r="AE1644" s="131"/>
      <c r="AF1644" s="131"/>
      <c r="AG1644" s="131"/>
      <c r="AH1644" s="131"/>
      <c r="AI1644" s="131"/>
      <c r="AJ1644" s="128" t="str">
        <f t="shared" si="169"/>
        <v/>
      </c>
      <c r="AK1644" s="7" t="str">
        <f>IF(ISNUMBER($AJ1644),INDEX($C$1:$AB$3985,$AJ1644,AK$4),"")</f>
        <v/>
      </c>
      <c r="AL1644" s="7" t="str">
        <f>IF(ISNUMBER($AJ1644),INDEX($C$1:$AB$3985,$AJ1644,AL$4),"")</f>
        <v/>
      </c>
      <c r="AM1644" s="128"/>
      <c r="AN1644" s="128" t="str">
        <f t="shared" si="171"/>
        <v/>
      </c>
      <c r="AO1644" s="7" t="str">
        <f t="shared" si="167"/>
        <v/>
      </c>
      <c r="AP1644" s="10" t="str">
        <f t="shared" si="167"/>
        <v/>
      </c>
      <c r="AQ1644" s="310">
        <f>IF(ISNUMBER(SEARCH($T$30,AO1644)),MAX(AQ$5:AQ1643)+1,0)</f>
        <v>0</v>
      </c>
      <c r="AR1644" s="310">
        <f>IF(ISNUMBER(SEARCH($T$31,AO1644)),MAX(AR$5:AR1643)+1,0)</f>
        <v>0</v>
      </c>
      <c r="AS1644" s="128" t="str">
        <f t="shared" si="170"/>
        <v/>
      </c>
      <c r="AT1644" s="105" t="str">
        <f>IF(ISNUMBER($AS1644),INDEX($C$1:$AB$3985,$AS1644,AT$4),"")</f>
        <v/>
      </c>
      <c r="AU1644" s="128"/>
      <c r="AV1644" s="128" t="str">
        <f t="shared" si="172"/>
        <v/>
      </c>
      <c r="AW1644" s="105" t="str">
        <f>IF(ISNUMBER($AV1644),INDEX($C$1:$AB$3985,$AV1644,AW$4),"")</f>
        <v/>
      </c>
      <c r="AX1644" s="105" t="str">
        <f>IF(ISNUMBER($AV1644),INDEX($C$1:$AB$3985,$AV1644,AX$4),"")</f>
        <v/>
      </c>
      <c r="AY1644" s="128"/>
      <c r="AZ1644" s="128"/>
      <c r="BA1644" s="128" t="str">
        <f t="shared" si="173"/>
        <v/>
      </c>
      <c r="BB1644" s="105" t="str">
        <f>IF(ISNUMBER($BA1644),INDEX($C$1:$AB$3985,$BA1644,BB$4),"")</f>
        <v/>
      </c>
      <c r="BC1644" s="105"/>
    </row>
    <row r="1645" spans="1:55" x14ac:dyDescent="0.25">
      <c r="A1645" s="98"/>
      <c r="B1645" s="98"/>
      <c r="C1645" s="73"/>
      <c r="D1645" s="179"/>
      <c r="E1645" s="175"/>
      <c r="F1645" s="176"/>
      <c r="G1645" s="176"/>
      <c r="H1645" s="176"/>
      <c r="I1645" s="176"/>
      <c r="J1645" s="172"/>
      <c r="K1645" s="173"/>
      <c r="L1645" s="178"/>
      <c r="R1645" s="3"/>
      <c r="S1645" s="106"/>
      <c r="T1645" s="106"/>
      <c r="U1645" s="106"/>
      <c r="V1645" s="106"/>
      <c r="W1645" s="106"/>
      <c r="X1645" s="106"/>
      <c r="AB1645" s="188" t="str">
        <f t="shared" si="168"/>
        <v/>
      </c>
      <c r="AC1645" s="188" t="s">
        <v>1585</v>
      </c>
      <c r="AD1645" s="131"/>
      <c r="AE1645" s="131"/>
      <c r="AF1645" s="131"/>
      <c r="AG1645" s="131"/>
      <c r="AH1645" s="131"/>
      <c r="AI1645" s="131"/>
      <c r="AJ1645" s="128" t="str">
        <f t="shared" si="169"/>
        <v/>
      </c>
      <c r="AK1645" s="7" t="str">
        <f>IF(ISNUMBER($AJ1645),INDEX($C$1:$AB$3985,$AJ1645,AK$4),"")</f>
        <v/>
      </c>
      <c r="AL1645" s="7" t="str">
        <f>IF(ISNUMBER($AJ1645),INDEX($C$1:$AB$3985,$AJ1645,AL$4),"")</f>
        <v/>
      </c>
      <c r="AM1645" s="128"/>
      <c r="AN1645" s="128" t="str">
        <f t="shared" si="171"/>
        <v/>
      </c>
      <c r="AO1645" s="7" t="str">
        <f t="shared" si="167"/>
        <v/>
      </c>
      <c r="AP1645" s="10" t="str">
        <f t="shared" si="167"/>
        <v/>
      </c>
      <c r="AQ1645" s="310">
        <f>IF(ISNUMBER(SEARCH($T$30,AO1645)),MAX(AQ$5:AQ1644)+1,0)</f>
        <v>0</v>
      </c>
      <c r="AR1645" s="310">
        <f>IF(ISNUMBER(SEARCH($T$31,AO1645)),MAX(AR$5:AR1644)+1,0)</f>
        <v>0</v>
      </c>
      <c r="AS1645" s="128" t="str">
        <f t="shared" si="170"/>
        <v/>
      </c>
      <c r="AT1645" s="105" t="str">
        <f>IF(ISNUMBER($AS1645),INDEX($C$1:$AB$3985,$AS1645,AT$4),"")</f>
        <v/>
      </c>
      <c r="AU1645" s="128"/>
      <c r="AV1645" s="128" t="str">
        <f t="shared" si="172"/>
        <v/>
      </c>
      <c r="AW1645" s="105" t="str">
        <f>IF(ISNUMBER($AV1645),INDEX($C$1:$AB$3985,$AV1645,AW$4),"")</f>
        <v/>
      </c>
      <c r="AX1645" s="105" t="str">
        <f>IF(ISNUMBER($AV1645),INDEX($C$1:$AB$3985,$AV1645,AX$4),"")</f>
        <v/>
      </c>
      <c r="AY1645" s="128"/>
      <c r="AZ1645" s="128"/>
      <c r="BA1645" s="128" t="str">
        <f t="shared" si="173"/>
        <v/>
      </c>
      <c r="BB1645" s="105" t="str">
        <f>IF(ISNUMBER($BA1645),INDEX($C$1:$AB$3985,$BA1645,BB$4),"")</f>
        <v/>
      </c>
      <c r="BC1645" s="105"/>
    </row>
    <row r="1646" spans="1:55" x14ac:dyDescent="0.25">
      <c r="A1646" s="98"/>
      <c r="B1646" s="98"/>
      <c r="C1646" s="73"/>
      <c r="D1646" s="179"/>
      <c r="E1646" s="175"/>
      <c r="F1646" s="175"/>
      <c r="G1646" s="176"/>
      <c r="H1646" s="176"/>
      <c r="I1646" s="176"/>
      <c r="J1646" s="172"/>
      <c r="K1646" s="173"/>
      <c r="L1646" s="178"/>
      <c r="M1646" s="36"/>
      <c r="N1646" s="36"/>
      <c r="O1646" s="36"/>
      <c r="P1646" s="36"/>
      <c r="Q1646" s="36"/>
      <c r="R1646" s="3"/>
      <c r="S1646" s="106"/>
      <c r="T1646" s="106"/>
      <c r="U1646" s="106"/>
      <c r="V1646" s="106"/>
      <c r="W1646" s="106"/>
      <c r="X1646" s="106"/>
      <c r="Y1646" s="36"/>
      <c r="Z1646" s="36"/>
      <c r="AA1646" s="36"/>
      <c r="AB1646" s="188" t="str">
        <f t="shared" si="168"/>
        <v/>
      </c>
      <c r="AC1646" s="188" t="s">
        <v>1585</v>
      </c>
      <c r="AD1646" s="131"/>
      <c r="AE1646" s="131"/>
      <c r="AF1646" s="131"/>
      <c r="AG1646" s="131"/>
      <c r="AH1646" s="131"/>
      <c r="AI1646" s="131"/>
      <c r="AJ1646" s="128" t="str">
        <f t="shared" si="169"/>
        <v/>
      </c>
      <c r="AK1646" s="7" t="str">
        <f>IF(ISNUMBER($AJ1646),INDEX($C$1:$AB$3985,$AJ1646,AK$4),"")</f>
        <v/>
      </c>
      <c r="AL1646" s="7" t="str">
        <f>IF(ISNUMBER($AJ1646),INDEX($C$1:$AB$3985,$AJ1646,AL$4),"")</f>
        <v/>
      </c>
      <c r="AM1646" s="128"/>
      <c r="AN1646" s="128" t="str">
        <f t="shared" si="171"/>
        <v/>
      </c>
      <c r="AO1646" s="7" t="str">
        <f t="shared" si="167"/>
        <v/>
      </c>
      <c r="AP1646" s="10" t="str">
        <f t="shared" si="167"/>
        <v/>
      </c>
      <c r="AQ1646" s="310">
        <f>IF(ISNUMBER(SEARCH($T$30,AO1646)),MAX(AQ$5:AQ1645)+1,0)</f>
        <v>0</v>
      </c>
      <c r="AR1646" s="310">
        <f>IF(ISNUMBER(SEARCH($T$31,AO1646)),MAX(AR$5:AR1645)+1,0)</f>
        <v>0</v>
      </c>
      <c r="AS1646" s="128" t="str">
        <f t="shared" si="170"/>
        <v/>
      </c>
      <c r="AT1646" s="105" t="str">
        <f>IF(ISNUMBER($AS1646),INDEX($C$1:$AB$3985,$AS1646,AT$4),"")</f>
        <v/>
      </c>
      <c r="AU1646" s="128"/>
      <c r="AV1646" s="128" t="str">
        <f t="shared" si="172"/>
        <v/>
      </c>
      <c r="AW1646" s="105" t="str">
        <f>IF(ISNUMBER($AV1646),INDEX($C$1:$AB$3985,$AV1646,AW$4),"")</f>
        <v/>
      </c>
      <c r="AX1646" s="105" t="str">
        <f>IF(ISNUMBER($AV1646),INDEX($C$1:$AB$3985,$AV1646,AX$4),"")</f>
        <v/>
      </c>
      <c r="AY1646" s="128"/>
      <c r="AZ1646" s="128"/>
      <c r="BA1646" s="128" t="str">
        <f t="shared" si="173"/>
        <v/>
      </c>
      <c r="BB1646" s="105" t="str">
        <f>IF(ISNUMBER($BA1646),INDEX($C$1:$AB$3985,$BA1646,BB$4),"")</f>
        <v/>
      </c>
      <c r="BC1646" s="105"/>
    </row>
    <row r="1647" spans="1:55" x14ac:dyDescent="0.25">
      <c r="A1647" s="98"/>
      <c r="B1647" s="98"/>
      <c r="C1647" s="73"/>
      <c r="D1647" s="179"/>
      <c r="E1647" s="175"/>
      <c r="F1647" s="175"/>
      <c r="G1647" s="176"/>
      <c r="H1647" s="176"/>
      <c r="I1647" s="176"/>
      <c r="J1647" s="172"/>
      <c r="K1647" s="173"/>
      <c r="L1647" s="178"/>
      <c r="M1647" s="36"/>
      <c r="N1647" s="36"/>
      <c r="O1647" s="36"/>
      <c r="P1647" s="36"/>
      <c r="Q1647" s="36"/>
      <c r="R1647" s="3"/>
      <c r="S1647" s="106"/>
      <c r="T1647" s="106"/>
      <c r="U1647" s="106"/>
      <c r="V1647" s="106"/>
      <c r="W1647" s="106"/>
      <c r="X1647" s="106"/>
      <c r="Y1647" s="36"/>
      <c r="Z1647" s="36"/>
      <c r="AA1647" s="36"/>
      <c r="AB1647" s="188" t="str">
        <f t="shared" si="168"/>
        <v/>
      </c>
      <c r="AC1647" s="188" t="s">
        <v>1585</v>
      </c>
      <c r="AD1647" s="131"/>
      <c r="AE1647" s="131"/>
      <c r="AF1647" s="131"/>
      <c r="AG1647" s="131"/>
      <c r="AH1647" s="131"/>
      <c r="AI1647" s="131"/>
      <c r="AJ1647" s="128" t="str">
        <f t="shared" si="169"/>
        <v/>
      </c>
      <c r="AK1647" s="7" t="str">
        <f>IF(ISNUMBER($AJ1647),INDEX($C$1:$AB$3985,$AJ1647,AK$4),"")</f>
        <v/>
      </c>
      <c r="AL1647" s="7" t="str">
        <f>IF(ISNUMBER($AJ1647),INDEX($C$1:$AB$3985,$AJ1647,AL$4),"")</f>
        <v/>
      </c>
      <c r="AM1647" s="128"/>
      <c r="AN1647" s="128" t="str">
        <f t="shared" si="171"/>
        <v/>
      </c>
      <c r="AO1647" s="7" t="str">
        <f t="shared" si="167"/>
        <v/>
      </c>
      <c r="AP1647" s="10" t="str">
        <f t="shared" si="167"/>
        <v/>
      </c>
      <c r="AQ1647" s="310">
        <f>IF(ISNUMBER(SEARCH($T$30,AO1647)),MAX(AQ$5:AQ1646)+1,0)</f>
        <v>0</v>
      </c>
      <c r="AR1647" s="310">
        <f>IF(ISNUMBER(SEARCH($T$31,AO1647)),MAX(AR$5:AR1646)+1,0)</f>
        <v>0</v>
      </c>
      <c r="AS1647" s="128" t="str">
        <f t="shared" si="170"/>
        <v/>
      </c>
      <c r="AT1647" s="105" t="str">
        <f>IF(ISNUMBER($AS1647),INDEX($C$1:$AB$3985,$AS1647,AT$4),"")</f>
        <v/>
      </c>
      <c r="AU1647" s="128"/>
      <c r="AV1647" s="128" t="str">
        <f t="shared" si="172"/>
        <v/>
      </c>
      <c r="AW1647" s="105" t="str">
        <f>IF(ISNUMBER($AV1647),INDEX($C$1:$AB$3985,$AV1647,AW$4),"")</f>
        <v/>
      </c>
      <c r="AX1647" s="105" t="str">
        <f>IF(ISNUMBER($AV1647),INDEX($C$1:$AB$3985,$AV1647,AX$4),"")</f>
        <v/>
      </c>
      <c r="AY1647" s="128"/>
      <c r="AZ1647" s="128"/>
      <c r="BA1647" s="128" t="str">
        <f t="shared" si="173"/>
        <v/>
      </c>
      <c r="BB1647" s="105" t="str">
        <f>IF(ISNUMBER($BA1647),INDEX($C$1:$AB$3985,$BA1647,BB$4),"")</f>
        <v/>
      </c>
      <c r="BC1647" s="105"/>
    </row>
    <row r="1648" spans="1:55" x14ac:dyDescent="0.25">
      <c r="A1648" s="98"/>
      <c r="B1648" s="98"/>
      <c r="C1648" s="73"/>
      <c r="D1648" s="179"/>
      <c r="E1648" s="175"/>
      <c r="F1648" s="175"/>
      <c r="G1648" s="176"/>
      <c r="H1648" s="176"/>
      <c r="I1648" s="176"/>
      <c r="J1648" s="172"/>
      <c r="K1648" s="173"/>
      <c r="L1648" s="178"/>
      <c r="M1648" s="36"/>
      <c r="N1648" s="36"/>
      <c r="O1648" s="36"/>
      <c r="P1648" s="36"/>
      <c r="Q1648" s="36"/>
      <c r="R1648" s="3"/>
      <c r="S1648" s="106"/>
      <c r="T1648" s="106"/>
      <c r="U1648" s="106"/>
      <c r="V1648" s="106"/>
      <c r="W1648" s="106"/>
      <c r="X1648" s="106"/>
      <c r="Y1648" s="36"/>
      <c r="Z1648" s="36"/>
      <c r="AA1648" s="36"/>
      <c r="AB1648" s="188" t="str">
        <f t="shared" si="168"/>
        <v/>
      </c>
      <c r="AC1648" s="188" t="s">
        <v>1585</v>
      </c>
      <c r="AD1648" s="131"/>
      <c r="AE1648" s="131"/>
      <c r="AF1648" s="131"/>
      <c r="AG1648" s="131"/>
      <c r="AH1648" s="131"/>
      <c r="AI1648" s="131"/>
      <c r="AJ1648" s="128" t="str">
        <f t="shared" si="169"/>
        <v/>
      </c>
      <c r="AK1648" s="7" t="str">
        <f>IF(ISNUMBER($AJ1648),INDEX($C$1:$AB$3985,$AJ1648,AK$4),"")</f>
        <v/>
      </c>
      <c r="AL1648" s="7" t="str">
        <f>IF(ISNUMBER($AJ1648),INDEX($C$1:$AB$3985,$AJ1648,AL$4),"")</f>
        <v/>
      </c>
      <c r="AM1648" s="128"/>
      <c r="AN1648" s="128" t="str">
        <f t="shared" si="171"/>
        <v/>
      </c>
      <c r="AO1648" s="7" t="str">
        <f t="shared" si="167"/>
        <v/>
      </c>
      <c r="AP1648" s="10" t="str">
        <f t="shared" si="167"/>
        <v/>
      </c>
      <c r="AQ1648" s="310">
        <f>IF(ISNUMBER(SEARCH($T$30,AO1648)),MAX(AQ$5:AQ1647)+1,0)</f>
        <v>0</v>
      </c>
      <c r="AR1648" s="310">
        <f>IF(ISNUMBER(SEARCH($T$31,AO1648)),MAX(AR$5:AR1647)+1,0)</f>
        <v>0</v>
      </c>
      <c r="AS1648" s="128" t="str">
        <f t="shared" si="170"/>
        <v/>
      </c>
      <c r="AT1648" s="105" t="str">
        <f>IF(ISNUMBER($AS1648),INDEX($C$1:$AB$3985,$AS1648,AT$4),"")</f>
        <v/>
      </c>
      <c r="AU1648" s="128"/>
      <c r="AV1648" s="128" t="str">
        <f t="shared" si="172"/>
        <v/>
      </c>
      <c r="AW1648" s="105" t="str">
        <f>IF(ISNUMBER($AV1648),INDEX($C$1:$AB$3985,$AV1648,AW$4),"")</f>
        <v/>
      </c>
      <c r="AX1648" s="105" t="str">
        <f>IF(ISNUMBER($AV1648),INDEX($C$1:$AB$3985,$AV1648,AX$4),"")</f>
        <v/>
      </c>
      <c r="AY1648" s="128"/>
      <c r="AZ1648" s="128"/>
      <c r="BA1648" s="128" t="str">
        <f t="shared" si="173"/>
        <v/>
      </c>
      <c r="BB1648" s="105" t="str">
        <f>IF(ISNUMBER($BA1648),INDEX($C$1:$AB$3985,$BA1648,BB$4),"")</f>
        <v/>
      </c>
      <c r="BC1648" s="105"/>
    </row>
    <row r="1649" spans="1:55" x14ac:dyDescent="0.25">
      <c r="A1649" s="98"/>
      <c r="B1649" s="98"/>
      <c r="C1649" s="73"/>
      <c r="D1649" s="179"/>
      <c r="E1649" s="175"/>
      <c r="F1649" s="175"/>
      <c r="G1649" s="176"/>
      <c r="H1649" s="176"/>
      <c r="I1649" s="176"/>
      <c r="J1649" s="172"/>
      <c r="K1649" s="173"/>
      <c r="L1649" s="178"/>
      <c r="M1649" s="36"/>
      <c r="N1649" s="36"/>
      <c r="O1649" s="36"/>
      <c r="P1649" s="36"/>
      <c r="Q1649" s="36"/>
      <c r="R1649" s="3"/>
      <c r="S1649" s="106"/>
      <c r="T1649" s="106"/>
      <c r="U1649" s="106"/>
      <c r="V1649" s="106"/>
      <c r="W1649" s="106"/>
      <c r="X1649" s="106"/>
      <c r="Y1649" s="36"/>
      <c r="Z1649" s="36"/>
      <c r="AA1649" s="36"/>
      <c r="AB1649" s="188" t="str">
        <f t="shared" si="168"/>
        <v/>
      </c>
      <c r="AC1649" s="188" t="s">
        <v>1585</v>
      </c>
      <c r="AD1649" s="131"/>
      <c r="AE1649" s="131"/>
      <c r="AF1649" s="131"/>
      <c r="AG1649" s="131"/>
      <c r="AH1649" s="131"/>
      <c r="AI1649" s="131"/>
      <c r="AJ1649" s="128" t="str">
        <f t="shared" si="169"/>
        <v/>
      </c>
      <c r="AK1649" s="7" t="str">
        <f>IF(ISNUMBER($AJ1649),INDEX($C$1:$AB$3985,$AJ1649,AK$4),"")</f>
        <v/>
      </c>
      <c r="AL1649" s="7" t="str">
        <f>IF(ISNUMBER($AJ1649),INDEX($C$1:$AB$3985,$AJ1649,AL$4),"")</f>
        <v/>
      </c>
      <c r="AM1649" s="128"/>
      <c r="AN1649" s="128" t="str">
        <f t="shared" si="171"/>
        <v/>
      </c>
      <c r="AO1649" s="7" t="str">
        <f t="shared" si="167"/>
        <v/>
      </c>
      <c r="AP1649" s="10" t="str">
        <f t="shared" si="167"/>
        <v/>
      </c>
      <c r="AQ1649" s="310">
        <f>IF(ISNUMBER(SEARCH($T$30,AO1649)),MAX(AQ$5:AQ1648)+1,0)</f>
        <v>0</v>
      </c>
      <c r="AR1649" s="310">
        <f>IF(ISNUMBER(SEARCH($T$31,AO1649)),MAX(AR$5:AR1648)+1,0)</f>
        <v>0</v>
      </c>
      <c r="AS1649" s="128" t="str">
        <f t="shared" si="170"/>
        <v/>
      </c>
      <c r="AT1649" s="105" t="str">
        <f>IF(ISNUMBER($AS1649),INDEX($C$1:$AB$3985,$AS1649,AT$4),"")</f>
        <v/>
      </c>
      <c r="AU1649" s="128"/>
      <c r="AV1649" s="128" t="str">
        <f t="shared" si="172"/>
        <v/>
      </c>
      <c r="AW1649" s="105" t="str">
        <f>IF(ISNUMBER($AV1649),INDEX($C$1:$AB$3985,$AV1649,AW$4),"")</f>
        <v/>
      </c>
      <c r="AX1649" s="105" t="str">
        <f>IF(ISNUMBER($AV1649),INDEX($C$1:$AB$3985,$AV1649,AX$4),"")</f>
        <v/>
      </c>
      <c r="AY1649" s="128"/>
      <c r="AZ1649" s="128"/>
      <c r="BA1649" s="128" t="str">
        <f t="shared" si="173"/>
        <v/>
      </c>
      <c r="BB1649" s="105" t="str">
        <f>IF(ISNUMBER($BA1649),INDEX($C$1:$AB$3985,$BA1649,BB$4),"")</f>
        <v/>
      </c>
      <c r="BC1649" s="105"/>
    </row>
    <row r="1650" spans="1:55" x14ac:dyDescent="0.25">
      <c r="A1650" s="98"/>
      <c r="B1650" s="98"/>
      <c r="C1650" s="73"/>
      <c r="D1650" s="179"/>
      <c r="E1650" s="175"/>
      <c r="F1650" s="175"/>
      <c r="G1650" s="176"/>
      <c r="H1650" s="176"/>
      <c r="I1650" s="176"/>
      <c r="J1650" s="172"/>
      <c r="K1650" s="173"/>
      <c r="L1650" s="178"/>
      <c r="M1650" s="36"/>
      <c r="N1650" s="36"/>
      <c r="O1650" s="36"/>
      <c r="P1650" s="36"/>
      <c r="Q1650" s="36"/>
      <c r="R1650" s="3"/>
      <c r="S1650" s="106"/>
      <c r="T1650" s="106"/>
      <c r="U1650" s="106"/>
      <c r="V1650" s="106"/>
      <c r="W1650" s="106"/>
      <c r="X1650" s="106"/>
      <c r="Y1650" s="36"/>
      <c r="Z1650" s="36"/>
      <c r="AA1650" s="36"/>
      <c r="AB1650" s="188" t="str">
        <f t="shared" si="168"/>
        <v/>
      </c>
      <c r="AC1650" s="188" t="s">
        <v>1585</v>
      </c>
      <c r="AD1650" s="131"/>
      <c r="AE1650" s="131"/>
      <c r="AF1650" s="131"/>
      <c r="AG1650" s="131"/>
      <c r="AH1650" s="131"/>
      <c r="AI1650" s="131"/>
      <c r="AJ1650" s="128" t="str">
        <f t="shared" si="169"/>
        <v/>
      </c>
      <c r="AK1650" s="7" t="str">
        <f>IF(ISNUMBER($AJ1650),INDEX($C$1:$AB$3985,$AJ1650,AK$4),"")</f>
        <v/>
      </c>
      <c r="AL1650" s="7" t="str">
        <f>IF(ISNUMBER($AJ1650),INDEX($C$1:$AB$3985,$AJ1650,AL$4),"")</f>
        <v/>
      </c>
      <c r="AM1650" s="128"/>
      <c r="AN1650" s="128" t="str">
        <f t="shared" si="171"/>
        <v/>
      </c>
      <c r="AO1650" s="7" t="str">
        <f t="shared" si="167"/>
        <v/>
      </c>
      <c r="AP1650" s="10" t="str">
        <f t="shared" si="167"/>
        <v/>
      </c>
      <c r="AQ1650" s="310">
        <f>IF(ISNUMBER(SEARCH($T$30,AO1650)),MAX(AQ$5:AQ1649)+1,0)</f>
        <v>0</v>
      </c>
      <c r="AR1650" s="310">
        <f>IF(ISNUMBER(SEARCH($T$31,AO1650)),MAX(AR$5:AR1649)+1,0)</f>
        <v>0</v>
      </c>
      <c r="AS1650" s="128" t="str">
        <f t="shared" si="170"/>
        <v/>
      </c>
      <c r="AT1650" s="105" t="str">
        <f>IF(ISNUMBER($AS1650),INDEX($C$1:$AB$3985,$AS1650,AT$4),"")</f>
        <v/>
      </c>
      <c r="AU1650" s="128"/>
      <c r="AV1650" s="128" t="str">
        <f t="shared" si="172"/>
        <v/>
      </c>
      <c r="AW1650" s="105" t="str">
        <f>IF(ISNUMBER($AV1650),INDEX($C$1:$AB$3985,$AV1650,AW$4),"")</f>
        <v/>
      </c>
      <c r="AX1650" s="105" t="str">
        <f>IF(ISNUMBER($AV1650),INDEX($C$1:$AB$3985,$AV1650,AX$4),"")</f>
        <v/>
      </c>
      <c r="AY1650" s="128"/>
      <c r="AZ1650" s="128"/>
      <c r="BA1650" s="128" t="str">
        <f t="shared" si="173"/>
        <v/>
      </c>
      <c r="BB1650" s="105" t="str">
        <f>IF(ISNUMBER($BA1650),INDEX($C$1:$AB$3985,$BA1650,BB$4),"")</f>
        <v/>
      </c>
      <c r="BC1650" s="105"/>
    </row>
    <row r="1651" spans="1:55" x14ac:dyDescent="0.25">
      <c r="A1651" s="98"/>
      <c r="B1651" s="98"/>
      <c r="C1651" s="73"/>
      <c r="D1651" s="179"/>
      <c r="E1651" s="175"/>
      <c r="F1651" s="175"/>
      <c r="G1651" s="176"/>
      <c r="H1651" s="176"/>
      <c r="I1651" s="176"/>
      <c r="J1651" s="172"/>
      <c r="K1651" s="173"/>
      <c r="L1651" s="178"/>
      <c r="M1651" s="36"/>
      <c r="N1651" s="36"/>
      <c r="O1651" s="36"/>
      <c r="P1651" s="36"/>
      <c r="Q1651" s="36"/>
      <c r="R1651" s="3"/>
      <c r="S1651" s="106"/>
      <c r="T1651" s="106"/>
      <c r="U1651" s="106"/>
      <c r="V1651" s="106"/>
      <c r="W1651" s="106"/>
      <c r="X1651" s="106"/>
      <c r="Y1651" s="36"/>
      <c r="Z1651" s="36"/>
      <c r="AA1651" s="36"/>
      <c r="AB1651" s="188" t="str">
        <f t="shared" si="168"/>
        <v/>
      </c>
      <c r="AC1651" s="188" t="s">
        <v>1585</v>
      </c>
      <c r="AD1651" s="131"/>
      <c r="AE1651" s="131"/>
      <c r="AF1651" s="131"/>
      <c r="AG1651" s="131"/>
      <c r="AH1651" s="131"/>
      <c r="AI1651" s="131"/>
      <c r="AJ1651" s="128" t="str">
        <f t="shared" si="169"/>
        <v/>
      </c>
      <c r="AK1651" s="7" t="str">
        <f>IF(ISNUMBER($AJ1651),INDEX($C$1:$AB$3985,$AJ1651,AK$4),"")</f>
        <v/>
      </c>
      <c r="AL1651" s="7" t="str">
        <f>IF(ISNUMBER($AJ1651),INDEX($C$1:$AB$3985,$AJ1651,AL$4),"")</f>
        <v/>
      </c>
      <c r="AM1651" s="128"/>
      <c r="AN1651" s="128" t="str">
        <f t="shared" si="171"/>
        <v/>
      </c>
      <c r="AO1651" s="7" t="str">
        <f t="shared" si="167"/>
        <v/>
      </c>
      <c r="AP1651" s="10" t="str">
        <f t="shared" si="167"/>
        <v/>
      </c>
      <c r="AQ1651" s="310">
        <f>IF(ISNUMBER(SEARCH($T$30,AO1651)),MAX(AQ$5:AQ1650)+1,0)</f>
        <v>0</v>
      </c>
      <c r="AR1651" s="310">
        <f>IF(ISNUMBER(SEARCH($T$31,AO1651)),MAX(AR$5:AR1650)+1,0)</f>
        <v>0</v>
      </c>
      <c r="AS1651" s="128" t="str">
        <f t="shared" si="170"/>
        <v/>
      </c>
      <c r="AT1651" s="105" t="str">
        <f>IF(ISNUMBER($AS1651),INDEX($C$1:$AB$3985,$AS1651,AT$4),"")</f>
        <v/>
      </c>
      <c r="AU1651" s="128"/>
      <c r="AV1651" s="128" t="str">
        <f t="shared" si="172"/>
        <v/>
      </c>
      <c r="AW1651" s="105" t="str">
        <f>IF(ISNUMBER($AV1651),INDEX($C$1:$AB$3985,$AV1651,AW$4),"")</f>
        <v/>
      </c>
      <c r="AX1651" s="105" t="str">
        <f>IF(ISNUMBER($AV1651),INDEX($C$1:$AB$3985,$AV1651,AX$4),"")</f>
        <v/>
      </c>
      <c r="AY1651" s="128"/>
      <c r="AZ1651" s="128"/>
      <c r="BA1651" s="128" t="str">
        <f t="shared" si="173"/>
        <v/>
      </c>
      <c r="BB1651" s="105" t="str">
        <f>IF(ISNUMBER($BA1651),INDEX($C$1:$AB$3985,$BA1651,BB$4),"")</f>
        <v/>
      </c>
      <c r="BC1651" s="105"/>
    </row>
    <row r="1652" spans="1:55" x14ac:dyDescent="0.25">
      <c r="A1652" s="98"/>
      <c r="B1652" s="98"/>
      <c r="C1652" s="73"/>
      <c r="D1652" s="179"/>
      <c r="E1652" s="175"/>
      <c r="F1652" s="175"/>
      <c r="G1652" s="176"/>
      <c r="H1652" s="176"/>
      <c r="I1652" s="176"/>
      <c r="J1652" s="172"/>
      <c r="K1652" s="173"/>
      <c r="L1652" s="178"/>
      <c r="M1652" s="36"/>
      <c r="N1652" s="36"/>
      <c r="O1652" s="36"/>
      <c r="P1652" s="36"/>
      <c r="Q1652" s="36"/>
      <c r="R1652" s="3"/>
      <c r="S1652" s="106"/>
      <c r="T1652" s="106"/>
      <c r="U1652" s="106"/>
      <c r="V1652" s="106"/>
      <c r="W1652" s="106"/>
      <c r="X1652" s="106"/>
      <c r="Y1652" s="36"/>
      <c r="Z1652" s="36"/>
      <c r="AA1652" s="36"/>
      <c r="AB1652" s="188" t="str">
        <f t="shared" si="168"/>
        <v/>
      </c>
      <c r="AC1652" s="188" t="s">
        <v>1585</v>
      </c>
      <c r="AD1652" s="131"/>
      <c r="AE1652" s="131"/>
      <c r="AF1652" s="131"/>
      <c r="AG1652" s="131"/>
      <c r="AH1652" s="131"/>
      <c r="AI1652" s="131"/>
      <c r="AJ1652" s="128" t="str">
        <f t="shared" si="169"/>
        <v/>
      </c>
      <c r="AK1652" s="7" t="str">
        <f>IF(ISNUMBER($AJ1652),INDEX($C$1:$AB$3985,$AJ1652,AK$4),"")</f>
        <v/>
      </c>
      <c r="AL1652" s="7" t="str">
        <f>IF(ISNUMBER($AJ1652),INDEX($C$1:$AB$3985,$AJ1652,AL$4),"")</f>
        <v/>
      </c>
      <c r="AM1652" s="128"/>
      <c r="AN1652" s="128" t="str">
        <f t="shared" si="171"/>
        <v/>
      </c>
      <c r="AO1652" s="7" t="str">
        <f t="shared" si="167"/>
        <v/>
      </c>
      <c r="AP1652" s="10" t="str">
        <f t="shared" si="167"/>
        <v/>
      </c>
      <c r="AQ1652" s="310">
        <f>IF(ISNUMBER(SEARCH($T$30,AO1652)),MAX(AQ$5:AQ1651)+1,0)</f>
        <v>0</v>
      </c>
      <c r="AR1652" s="310">
        <f>IF(ISNUMBER(SEARCH($T$31,AO1652)),MAX(AR$5:AR1651)+1,0)</f>
        <v>0</v>
      </c>
      <c r="AS1652" s="128" t="str">
        <f t="shared" si="170"/>
        <v/>
      </c>
      <c r="AT1652" s="105" t="str">
        <f>IF(ISNUMBER($AS1652),INDEX($C$1:$AB$3985,$AS1652,AT$4),"")</f>
        <v/>
      </c>
      <c r="AU1652" s="128"/>
      <c r="AV1652" s="128" t="str">
        <f t="shared" si="172"/>
        <v/>
      </c>
      <c r="AW1652" s="105" t="str">
        <f>IF(ISNUMBER($AV1652),INDEX($C$1:$AB$3985,$AV1652,AW$4),"")</f>
        <v/>
      </c>
      <c r="AX1652" s="105" t="str">
        <f>IF(ISNUMBER($AV1652),INDEX($C$1:$AB$3985,$AV1652,AX$4),"")</f>
        <v/>
      </c>
      <c r="AY1652" s="128"/>
      <c r="AZ1652" s="128"/>
      <c r="BA1652" s="128" t="str">
        <f t="shared" si="173"/>
        <v/>
      </c>
      <c r="BB1652" s="105" t="str">
        <f>IF(ISNUMBER($BA1652),INDEX($C$1:$AB$3985,$BA1652,BB$4),"")</f>
        <v/>
      </c>
      <c r="BC1652" s="105"/>
    </row>
    <row r="1653" spans="1:55" x14ac:dyDescent="0.25">
      <c r="A1653" s="98"/>
      <c r="B1653" s="98"/>
      <c r="C1653" s="73"/>
      <c r="D1653" s="179"/>
      <c r="E1653" s="175"/>
      <c r="F1653" s="175"/>
      <c r="G1653" s="176"/>
      <c r="H1653" s="176"/>
      <c r="I1653" s="176"/>
      <c r="J1653" s="172"/>
      <c r="K1653" s="173"/>
      <c r="L1653" s="178"/>
      <c r="M1653" s="36"/>
      <c r="N1653" s="36"/>
      <c r="O1653" s="36"/>
      <c r="P1653" s="36"/>
      <c r="Q1653" s="36"/>
      <c r="R1653" s="3"/>
      <c r="S1653" s="106"/>
      <c r="T1653" s="106"/>
      <c r="U1653" s="106"/>
      <c r="V1653" s="106"/>
      <c r="W1653" s="106"/>
      <c r="X1653" s="106"/>
      <c r="Y1653" s="36"/>
      <c r="Z1653" s="36"/>
      <c r="AA1653" s="36"/>
      <c r="AB1653" s="188" t="str">
        <f t="shared" si="168"/>
        <v/>
      </c>
      <c r="AC1653" s="188" t="s">
        <v>1585</v>
      </c>
      <c r="AD1653" s="131"/>
      <c r="AE1653" s="131"/>
      <c r="AF1653" s="131"/>
      <c r="AG1653" s="131"/>
      <c r="AH1653" s="131"/>
      <c r="AI1653" s="131"/>
      <c r="AJ1653" s="128" t="str">
        <f t="shared" si="169"/>
        <v/>
      </c>
      <c r="AK1653" s="7" t="str">
        <f>IF(ISNUMBER($AJ1653),INDEX($C$1:$AB$3985,$AJ1653,AK$4),"")</f>
        <v/>
      </c>
      <c r="AL1653" s="7" t="str">
        <f>IF(ISNUMBER($AJ1653),INDEX($C$1:$AB$3985,$AJ1653,AL$4),"")</f>
        <v/>
      </c>
      <c r="AM1653" s="128"/>
      <c r="AN1653" s="128" t="str">
        <f t="shared" si="171"/>
        <v/>
      </c>
      <c r="AO1653" s="7" t="str">
        <f t="shared" si="167"/>
        <v/>
      </c>
      <c r="AP1653" s="10" t="str">
        <f t="shared" si="167"/>
        <v/>
      </c>
      <c r="AQ1653" s="310">
        <f>IF(ISNUMBER(SEARCH($T$30,AO1653)),MAX(AQ$5:AQ1652)+1,0)</f>
        <v>0</v>
      </c>
      <c r="AR1653" s="310">
        <f>IF(ISNUMBER(SEARCH($T$31,AO1653)),MAX(AR$5:AR1652)+1,0)</f>
        <v>0</v>
      </c>
      <c r="AS1653" s="128" t="str">
        <f t="shared" si="170"/>
        <v/>
      </c>
      <c r="AT1653" s="105" t="str">
        <f>IF(ISNUMBER($AS1653),INDEX($C$1:$AB$3985,$AS1653,AT$4),"")</f>
        <v/>
      </c>
      <c r="AU1653" s="128"/>
      <c r="AV1653" s="128" t="str">
        <f t="shared" si="172"/>
        <v/>
      </c>
      <c r="AW1653" s="105" t="str">
        <f>IF(ISNUMBER($AV1653),INDEX($C$1:$AB$3985,$AV1653,AW$4),"")</f>
        <v/>
      </c>
      <c r="AX1653" s="105" t="str">
        <f>IF(ISNUMBER($AV1653),INDEX($C$1:$AB$3985,$AV1653,AX$4),"")</f>
        <v/>
      </c>
      <c r="AY1653" s="128"/>
      <c r="AZ1653" s="128"/>
      <c r="BA1653" s="128" t="str">
        <f t="shared" si="173"/>
        <v/>
      </c>
      <c r="BB1653" s="105" t="str">
        <f>IF(ISNUMBER($BA1653),INDEX($C$1:$AB$3985,$BA1653,BB$4),"")</f>
        <v/>
      </c>
      <c r="BC1653" s="105"/>
    </row>
    <row r="1654" spans="1:55" x14ac:dyDescent="0.25">
      <c r="A1654" s="98"/>
      <c r="B1654" s="98"/>
      <c r="C1654" s="73"/>
      <c r="D1654" s="179"/>
      <c r="E1654" s="175"/>
      <c r="F1654" s="175"/>
      <c r="G1654" s="176"/>
      <c r="H1654" s="176"/>
      <c r="I1654" s="176"/>
      <c r="J1654" s="172"/>
      <c r="K1654" s="173"/>
      <c r="L1654" s="178"/>
      <c r="M1654" s="36"/>
      <c r="N1654" s="36"/>
      <c r="O1654" s="36"/>
      <c r="P1654" s="36"/>
      <c r="Q1654" s="36"/>
      <c r="R1654" s="3"/>
      <c r="S1654" s="106"/>
      <c r="T1654" s="106"/>
      <c r="U1654" s="106"/>
      <c r="V1654" s="106"/>
      <c r="W1654" s="106"/>
      <c r="X1654" s="106"/>
      <c r="Y1654" s="36"/>
      <c r="Z1654" s="36"/>
      <c r="AA1654" s="36"/>
      <c r="AB1654" s="188" t="str">
        <f t="shared" si="168"/>
        <v/>
      </c>
      <c r="AC1654" s="188" t="s">
        <v>1585</v>
      </c>
      <c r="AD1654" s="131"/>
      <c r="AE1654" s="131"/>
      <c r="AF1654" s="131"/>
      <c r="AG1654" s="131"/>
      <c r="AH1654" s="131"/>
      <c r="AI1654" s="131"/>
      <c r="AJ1654" s="128" t="str">
        <f t="shared" si="169"/>
        <v/>
      </c>
      <c r="AK1654" s="7" t="str">
        <f>IF(ISNUMBER($AJ1654),INDEX($C$1:$AB$3985,$AJ1654,AK$4),"")</f>
        <v/>
      </c>
      <c r="AL1654" s="7" t="str">
        <f>IF(ISNUMBER($AJ1654),INDEX($C$1:$AB$3985,$AJ1654,AL$4),"")</f>
        <v/>
      </c>
      <c r="AM1654" s="128"/>
      <c r="AN1654" s="128" t="str">
        <f t="shared" si="171"/>
        <v/>
      </c>
      <c r="AO1654" s="7" t="str">
        <f t="shared" si="167"/>
        <v/>
      </c>
      <c r="AP1654" s="10" t="str">
        <f t="shared" si="167"/>
        <v/>
      </c>
      <c r="AQ1654" s="310">
        <f>IF(ISNUMBER(SEARCH($T$30,AO1654)),MAX(AQ$5:AQ1653)+1,0)</f>
        <v>0</v>
      </c>
      <c r="AR1654" s="310">
        <f>IF(ISNUMBER(SEARCH($T$31,AO1654)),MAX(AR$5:AR1653)+1,0)</f>
        <v>0</v>
      </c>
      <c r="AS1654" s="128" t="str">
        <f t="shared" si="170"/>
        <v/>
      </c>
      <c r="AT1654" s="105" t="str">
        <f>IF(ISNUMBER($AS1654),INDEX($C$1:$AB$3985,$AS1654,AT$4),"")</f>
        <v/>
      </c>
      <c r="AU1654" s="128"/>
      <c r="AV1654" s="128" t="str">
        <f t="shared" si="172"/>
        <v/>
      </c>
      <c r="AW1654" s="105" t="str">
        <f>IF(ISNUMBER($AV1654),INDEX($C$1:$AB$3985,$AV1654,AW$4),"")</f>
        <v/>
      </c>
      <c r="AX1654" s="105" t="str">
        <f>IF(ISNUMBER($AV1654),INDEX($C$1:$AB$3985,$AV1654,AX$4),"")</f>
        <v/>
      </c>
      <c r="AY1654" s="128"/>
      <c r="AZ1654" s="128"/>
      <c r="BA1654" s="128" t="str">
        <f t="shared" si="173"/>
        <v/>
      </c>
      <c r="BB1654" s="105" t="str">
        <f>IF(ISNUMBER($BA1654),INDEX($C$1:$AB$3985,$BA1654,BB$4),"")</f>
        <v/>
      </c>
      <c r="BC1654" s="105"/>
    </row>
    <row r="1655" spans="1:55" x14ac:dyDescent="0.25">
      <c r="A1655" s="98"/>
      <c r="B1655" s="98"/>
      <c r="C1655" s="73"/>
      <c r="D1655" s="179"/>
      <c r="E1655" s="175"/>
      <c r="F1655" s="175"/>
      <c r="G1655" s="176"/>
      <c r="H1655" s="176"/>
      <c r="I1655" s="176"/>
      <c r="J1655" s="172"/>
      <c r="K1655" s="173"/>
      <c r="L1655" s="178"/>
      <c r="M1655" s="36"/>
      <c r="N1655" s="36"/>
      <c r="O1655" s="36"/>
      <c r="P1655" s="36"/>
      <c r="Q1655" s="36"/>
      <c r="R1655" s="3"/>
      <c r="S1655" s="106"/>
      <c r="T1655" s="106"/>
      <c r="U1655" s="106"/>
      <c r="V1655" s="106"/>
      <c r="W1655" s="106"/>
      <c r="X1655" s="106"/>
      <c r="Y1655" s="36"/>
      <c r="Z1655" s="36"/>
      <c r="AA1655" s="36"/>
      <c r="AB1655" s="188" t="str">
        <f t="shared" si="168"/>
        <v/>
      </c>
      <c r="AC1655" s="188" t="s">
        <v>1585</v>
      </c>
      <c r="AD1655" s="131"/>
      <c r="AE1655" s="131"/>
      <c r="AF1655" s="131"/>
      <c r="AG1655" s="131"/>
      <c r="AH1655" s="131"/>
      <c r="AI1655" s="131"/>
      <c r="AJ1655" s="128" t="str">
        <f t="shared" si="169"/>
        <v/>
      </c>
      <c r="AK1655" s="7" t="str">
        <f>IF(ISNUMBER($AJ1655),INDEX($C$1:$AB$3985,$AJ1655,AK$4),"")</f>
        <v/>
      </c>
      <c r="AL1655" s="7" t="str">
        <f>IF(ISNUMBER($AJ1655),INDEX($C$1:$AB$3985,$AJ1655,AL$4),"")</f>
        <v/>
      </c>
      <c r="AM1655" s="128"/>
      <c r="AN1655" s="128" t="str">
        <f t="shared" si="171"/>
        <v/>
      </c>
      <c r="AO1655" s="7" t="str">
        <f t="shared" si="167"/>
        <v/>
      </c>
      <c r="AP1655" s="10" t="str">
        <f t="shared" si="167"/>
        <v/>
      </c>
      <c r="AQ1655" s="310">
        <f>IF(ISNUMBER(SEARCH($T$30,AO1655)),MAX(AQ$5:AQ1654)+1,0)</f>
        <v>0</v>
      </c>
      <c r="AR1655" s="310">
        <f>IF(ISNUMBER(SEARCH($T$31,AO1655)),MAX(AR$5:AR1654)+1,0)</f>
        <v>0</v>
      </c>
      <c r="AS1655" s="128" t="str">
        <f t="shared" si="170"/>
        <v/>
      </c>
      <c r="AT1655" s="105" t="str">
        <f>IF(ISNUMBER($AS1655),INDEX($C$1:$AB$3985,$AS1655,AT$4),"")</f>
        <v/>
      </c>
      <c r="AU1655" s="128"/>
      <c r="AV1655" s="128" t="str">
        <f t="shared" si="172"/>
        <v/>
      </c>
      <c r="AW1655" s="105" t="str">
        <f>IF(ISNUMBER($AV1655),INDEX($C$1:$AB$3985,$AV1655,AW$4),"")</f>
        <v/>
      </c>
      <c r="AX1655" s="105" t="str">
        <f>IF(ISNUMBER($AV1655),INDEX($C$1:$AB$3985,$AV1655,AX$4),"")</f>
        <v/>
      </c>
      <c r="AY1655" s="128"/>
      <c r="AZ1655" s="128"/>
      <c r="BA1655" s="128" t="str">
        <f t="shared" si="173"/>
        <v/>
      </c>
      <c r="BB1655" s="105" t="str">
        <f>IF(ISNUMBER($BA1655),INDEX($C$1:$AB$3985,$BA1655,BB$4),"")</f>
        <v/>
      </c>
      <c r="BC1655" s="105"/>
    </row>
    <row r="1656" spans="1:55" x14ac:dyDescent="0.25">
      <c r="A1656" s="98"/>
      <c r="B1656" s="98"/>
      <c r="C1656" s="73"/>
      <c r="D1656" s="179"/>
      <c r="E1656" s="175"/>
      <c r="F1656" s="176"/>
      <c r="G1656" s="176"/>
      <c r="H1656" s="176"/>
      <c r="I1656" s="176"/>
      <c r="J1656" s="172"/>
      <c r="K1656" s="173"/>
      <c r="L1656" s="178"/>
      <c r="R1656" s="3"/>
      <c r="S1656" s="106"/>
      <c r="T1656" s="106"/>
      <c r="U1656" s="106"/>
      <c r="V1656" s="106"/>
      <c r="W1656" s="106"/>
      <c r="X1656" s="106"/>
      <c r="AB1656" s="188" t="str">
        <f t="shared" si="168"/>
        <v/>
      </c>
      <c r="AC1656" s="188" t="s">
        <v>1585</v>
      </c>
      <c r="AD1656" s="131"/>
      <c r="AE1656" s="131"/>
      <c r="AF1656" s="131"/>
      <c r="AG1656" s="131"/>
      <c r="AH1656" s="131"/>
      <c r="AI1656" s="131"/>
      <c r="AJ1656" s="128" t="str">
        <f t="shared" si="169"/>
        <v/>
      </c>
      <c r="AK1656" s="7" t="str">
        <f>IF(ISNUMBER($AJ1656),INDEX($C$1:$AB$3985,$AJ1656,AK$4),"")</f>
        <v/>
      </c>
      <c r="AL1656" s="7" t="str">
        <f>IF(ISNUMBER($AJ1656),INDEX($C$1:$AB$3985,$AJ1656,AL$4),"")</f>
        <v/>
      </c>
      <c r="AM1656" s="128"/>
      <c r="AN1656" s="128" t="str">
        <f t="shared" si="171"/>
        <v/>
      </c>
      <c r="AO1656" s="7" t="str">
        <f t="shared" si="167"/>
        <v/>
      </c>
      <c r="AP1656" s="10" t="str">
        <f t="shared" si="167"/>
        <v/>
      </c>
      <c r="AQ1656" s="310">
        <f>IF(ISNUMBER(SEARCH($T$30,AO1656)),MAX(AQ$5:AQ1655)+1,0)</f>
        <v>0</v>
      </c>
      <c r="AR1656" s="310">
        <f>IF(ISNUMBER(SEARCH($T$31,AO1656)),MAX(AR$5:AR1655)+1,0)</f>
        <v>0</v>
      </c>
      <c r="AS1656" s="128" t="str">
        <f t="shared" si="170"/>
        <v/>
      </c>
      <c r="AT1656" s="105" t="str">
        <f>IF(ISNUMBER($AS1656),INDEX($C$1:$AB$3985,$AS1656,AT$4),"")</f>
        <v/>
      </c>
      <c r="AU1656" s="128"/>
      <c r="AV1656" s="128" t="str">
        <f t="shared" si="172"/>
        <v/>
      </c>
      <c r="AW1656" s="105" t="str">
        <f>IF(ISNUMBER($AV1656),INDEX($C$1:$AB$3985,$AV1656,AW$4),"")</f>
        <v/>
      </c>
      <c r="AX1656" s="105" t="str">
        <f>IF(ISNUMBER($AV1656),INDEX($C$1:$AB$3985,$AV1656,AX$4),"")</f>
        <v/>
      </c>
      <c r="AY1656" s="128"/>
      <c r="AZ1656" s="128"/>
      <c r="BA1656" s="128" t="str">
        <f t="shared" si="173"/>
        <v/>
      </c>
      <c r="BB1656" s="105" t="str">
        <f>IF(ISNUMBER($BA1656),INDEX($C$1:$AB$3985,$BA1656,BB$4),"")</f>
        <v/>
      </c>
      <c r="BC1656" s="105"/>
    </row>
    <row r="1657" spans="1:55" x14ac:dyDescent="0.25">
      <c r="A1657" s="98"/>
      <c r="B1657" s="98"/>
      <c r="C1657" s="73"/>
      <c r="D1657" s="179"/>
      <c r="E1657" s="175"/>
      <c r="F1657" s="176"/>
      <c r="G1657" s="176"/>
      <c r="H1657" s="176"/>
      <c r="I1657" s="176"/>
      <c r="J1657" s="172"/>
      <c r="K1657" s="173"/>
      <c r="L1657" s="178"/>
      <c r="R1657" s="3"/>
      <c r="S1657" s="106"/>
      <c r="T1657" s="106"/>
      <c r="U1657" s="106"/>
      <c r="V1657" s="106"/>
      <c r="W1657" s="106"/>
      <c r="X1657" s="106"/>
      <c r="AB1657" s="188" t="str">
        <f t="shared" si="168"/>
        <v/>
      </c>
      <c r="AC1657" s="188" t="s">
        <v>1585</v>
      </c>
      <c r="AD1657" s="131"/>
      <c r="AE1657" s="131"/>
      <c r="AF1657" s="131"/>
      <c r="AG1657" s="131"/>
      <c r="AH1657" s="131"/>
      <c r="AI1657" s="131"/>
      <c r="AJ1657" s="128" t="str">
        <f t="shared" si="169"/>
        <v/>
      </c>
      <c r="AK1657" s="7" t="str">
        <f>IF(ISNUMBER($AJ1657),INDEX($C$1:$AB$3985,$AJ1657,AK$4),"")</f>
        <v/>
      </c>
      <c r="AL1657" s="7" t="str">
        <f>IF(ISNUMBER($AJ1657),INDEX($C$1:$AB$3985,$AJ1657,AL$4),"")</f>
        <v/>
      </c>
      <c r="AM1657" s="128"/>
      <c r="AN1657" s="128" t="str">
        <f t="shared" si="171"/>
        <v/>
      </c>
      <c r="AO1657" s="7" t="str">
        <f t="shared" si="167"/>
        <v/>
      </c>
      <c r="AP1657" s="10" t="str">
        <f t="shared" si="167"/>
        <v/>
      </c>
      <c r="AQ1657" s="310">
        <f>IF(ISNUMBER(SEARCH($T$30,AO1657)),MAX(AQ$5:AQ1656)+1,0)</f>
        <v>0</v>
      </c>
      <c r="AR1657" s="310">
        <f>IF(ISNUMBER(SEARCH($T$31,AO1657)),MAX(AR$5:AR1656)+1,0)</f>
        <v>0</v>
      </c>
      <c r="AS1657" s="128" t="str">
        <f t="shared" si="170"/>
        <v/>
      </c>
      <c r="AT1657" s="105" t="str">
        <f>IF(ISNUMBER($AS1657),INDEX($C$1:$AB$3985,$AS1657,AT$4),"")</f>
        <v/>
      </c>
      <c r="AU1657" s="128"/>
      <c r="AV1657" s="128" t="str">
        <f t="shared" si="172"/>
        <v/>
      </c>
      <c r="AW1657" s="105" t="str">
        <f>IF(ISNUMBER($AV1657),INDEX($C$1:$AB$3985,$AV1657,AW$4),"")</f>
        <v/>
      </c>
      <c r="AX1657" s="105" t="str">
        <f>IF(ISNUMBER($AV1657),INDEX($C$1:$AB$3985,$AV1657,AX$4),"")</f>
        <v/>
      </c>
      <c r="AY1657" s="128"/>
      <c r="AZ1657" s="128"/>
      <c r="BA1657" s="128" t="str">
        <f t="shared" si="173"/>
        <v/>
      </c>
      <c r="BB1657" s="105" t="str">
        <f>IF(ISNUMBER($BA1657),INDEX($C$1:$AB$3985,$BA1657,BB$4),"")</f>
        <v/>
      </c>
      <c r="BC1657" s="105"/>
    </row>
    <row r="1658" spans="1:55" x14ac:dyDescent="0.25">
      <c r="A1658" s="98"/>
      <c r="B1658" s="98"/>
      <c r="C1658" s="73"/>
      <c r="D1658" s="179"/>
      <c r="E1658" s="175"/>
      <c r="F1658" s="176"/>
      <c r="G1658" s="176"/>
      <c r="H1658" s="176"/>
      <c r="I1658" s="176"/>
      <c r="J1658" s="172"/>
      <c r="K1658" s="173"/>
      <c r="L1658" s="178"/>
      <c r="R1658" s="3"/>
      <c r="S1658" s="106"/>
      <c r="T1658" s="106"/>
      <c r="U1658" s="106"/>
      <c r="V1658" s="106"/>
      <c r="W1658" s="106"/>
      <c r="X1658" s="106"/>
      <c r="AB1658" s="188" t="str">
        <f t="shared" si="168"/>
        <v/>
      </c>
      <c r="AC1658" s="188" t="s">
        <v>1585</v>
      </c>
      <c r="AD1658" s="131"/>
      <c r="AE1658" s="131"/>
      <c r="AF1658" s="131"/>
      <c r="AG1658" s="131"/>
      <c r="AH1658" s="131"/>
      <c r="AI1658" s="131"/>
      <c r="AJ1658" s="128" t="str">
        <f t="shared" si="169"/>
        <v/>
      </c>
      <c r="AK1658" s="7" t="str">
        <f>IF(ISNUMBER($AJ1658),INDEX($C$1:$AB$3985,$AJ1658,AK$4),"")</f>
        <v/>
      </c>
      <c r="AL1658" s="7" t="str">
        <f>IF(ISNUMBER($AJ1658),INDEX($C$1:$AB$3985,$AJ1658,AL$4),"")</f>
        <v/>
      </c>
      <c r="AM1658" s="128"/>
      <c r="AN1658" s="128" t="str">
        <f t="shared" si="171"/>
        <v/>
      </c>
      <c r="AO1658" s="7" t="str">
        <f t="shared" si="167"/>
        <v/>
      </c>
      <c r="AP1658" s="10" t="str">
        <f t="shared" si="167"/>
        <v/>
      </c>
      <c r="AQ1658" s="310">
        <f>IF(ISNUMBER(SEARCH($T$30,AO1658)),MAX(AQ$5:AQ1657)+1,0)</f>
        <v>0</v>
      </c>
      <c r="AR1658" s="310">
        <f>IF(ISNUMBER(SEARCH($T$31,AO1658)),MAX(AR$5:AR1657)+1,0)</f>
        <v>0</v>
      </c>
      <c r="AS1658" s="128" t="str">
        <f t="shared" si="170"/>
        <v/>
      </c>
      <c r="AT1658" s="105" t="str">
        <f>IF(ISNUMBER($AS1658),INDEX($C$1:$AB$3985,$AS1658,AT$4),"")</f>
        <v/>
      </c>
      <c r="AU1658" s="128"/>
      <c r="AV1658" s="128" t="str">
        <f t="shared" si="172"/>
        <v/>
      </c>
      <c r="AW1658" s="105" t="str">
        <f>IF(ISNUMBER($AV1658),INDEX($C$1:$AB$3985,$AV1658,AW$4),"")</f>
        <v/>
      </c>
      <c r="AX1658" s="105" t="str">
        <f>IF(ISNUMBER($AV1658),INDEX($C$1:$AB$3985,$AV1658,AX$4),"")</f>
        <v/>
      </c>
      <c r="AY1658" s="128"/>
      <c r="AZ1658" s="128"/>
      <c r="BA1658" s="128" t="str">
        <f t="shared" si="173"/>
        <v/>
      </c>
      <c r="BB1658" s="105" t="str">
        <f>IF(ISNUMBER($BA1658),INDEX($C$1:$AB$3985,$BA1658,BB$4),"")</f>
        <v/>
      </c>
      <c r="BC1658" s="105"/>
    </row>
    <row r="1659" spans="1:55" x14ac:dyDescent="0.25">
      <c r="A1659" s="98"/>
      <c r="B1659" s="98"/>
      <c r="C1659" s="73"/>
      <c r="D1659" s="179"/>
      <c r="E1659" s="175"/>
      <c r="F1659" s="176"/>
      <c r="G1659" s="176"/>
      <c r="H1659" s="176"/>
      <c r="I1659" s="176"/>
      <c r="J1659" s="172"/>
      <c r="K1659" s="173"/>
      <c r="L1659" s="178"/>
      <c r="R1659" s="3"/>
      <c r="S1659" s="106"/>
      <c r="T1659" s="106"/>
      <c r="U1659" s="106"/>
      <c r="V1659" s="106"/>
      <c r="W1659" s="106"/>
      <c r="X1659" s="106"/>
      <c r="AB1659" s="188" t="str">
        <f t="shared" si="168"/>
        <v/>
      </c>
      <c r="AC1659" s="188" t="s">
        <v>1585</v>
      </c>
      <c r="AD1659" s="131"/>
      <c r="AE1659" s="131"/>
      <c r="AF1659" s="131"/>
      <c r="AG1659" s="131"/>
      <c r="AH1659" s="131"/>
      <c r="AI1659" s="131"/>
      <c r="AJ1659" s="128" t="str">
        <f t="shared" si="169"/>
        <v/>
      </c>
      <c r="AK1659" s="7" t="str">
        <f>IF(ISNUMBER($AJ1659),INDEX($C$1:$AB$3985,$AJ1659,AK$4),"")</f>
        <v/>
      </c>
      <c r="AL1659" s="7" t="str">
        <f>IF(ISNUMBER($AJ1659),INDEX($C$1:$AB$3985,$AJ1659,AL$4),"")</f>
        <v/>
      </c>
      <c r="AM1659" s="128"/>
      <c r="AN1659" s="128" t="str">
        <f t="shared" si="171"/>
        <v/>
      </c>
      <c r="AO1659" s="7" t="str">
        <f t="shared" si="167"/>
        <v/>
      </c>
      <c r="AP1659" s="10" t="str">
        <f t="shared" si="167"/>
        <v/>
      </c>
      <c r="AQ1659" s="310">
        <f>IF(ISNUMBER(SEARCH($T$30,AO1659)),MAX(AQ$5:AQ1658)+1,0)</f>
        <v>0</v>
      </c>
      <c r="AR1659" s="310">
        <f>IF(ISNUMBER(SEARCH($T$31,AO1659)),MAX(AR$5:AR1658)+1,0)</f>
        <v>0</v>
      </c>
      <c r="AS1659" s="128" t="str">
        <f t="shared" si="170"/>
        <v/>
      </c>
      <c r="AT1659" s="105" t="str">
        <f>IF(ISNUMBER($AS1659),INDEX($C$1:$AB$3985,$AS1659,AT$4),"")</f>
        <v/>
      </c>
      <c r="AU1659" s="128"/>
      <c r="AV1659" s="128" t="str">
        <f t="shared" si="172"/>
        <v/>
      </c>
      <c r="AW1659" s="105" t="str">
        <f>IF(ISNUMBER($AV1659),INDEX($C$1:$AB$3985,$AV1659,AW$4),"")</f>
        <v/>
      </c>
      <c r="AX1659" s="105" t="str">
        <f>IF(ISNUMBER($AV1659),INDEX($C$1:$AB$3985,$AV1659,AX$4),"")</f>
        <v/>
      </c>
      <c r="AY1659" s="128"/>
      <c r="AZ1659" s="128"/>
      <c r="BA1659" s="128" t="str">
        <f t="shared" si="173"/>
        <v/>
      </c>
      <c r="BB1659" s="105" t="str">
        <f>IF(ISNUMBER($BA1659),INDEX($C$1:$AB$3985,$BA1659,BB$4),"")</f>
        <v/>
      </c>
      <c r="BC1659" s="105"/>
    </row>
    <row r="1660" spans="1:55" x14ac:dyDescent="0.25">
      <c r="A1660" s="98"/>
      <c r="B1660" s="98"/>
      <c r="C1660" s="73"/>
      <c r="D1660" s="179"/>
      <c r="E1660" s="175"/>
      <c r="F1660" s="176"/>
      <c r="G1660" s="176"/>
      <c r="H1660" s="176"/>
      <c r="I1660" s="176"/>
      <c r="J1660" s="172"/>
      <c r="K1660" s="173"/>
      <c r="L1660" s="178"/>
      <c r="R1660" s="3"/>
      <c r="S1660" s="106"/>
      <c r="T1660" s="106"/>
      <c r="U1660" s="106"/>
      <c r="V1660" s="106"/>
      <c r="W1660" s="106"/>
      <c r="X1660" s="106"/>
      <c r="AB1660" s="188" t="str">
        <f t="shared" si="168"/>
        <v/>
      </c>
      <c r="AC1660" s="188" t="s">
        <v>1585</v>
      </c>
      <c r="AD1660" s="131"/>
      <c r="AE1660" s="131"/>
      <c r="AF1660" s="131"/>
      <c r="AG1660" s="131"/>
      <c r="AH1660" s="131"/>
      <c r="AI1660" s="131"/>
      <c r="AJ1660" s="128" t="str">
        <f t="shared" si="169"/>
        <v/>
      </c>
      <c r="AK1660" s="7" t="str">
        <f>IF(ISNUMBER($AJ1660),INDEX($C$1:$AB$3985,$AJ1660,AK$4),"")</f>
        <v/>
      </c>
      <c r="AL1660" s="7" t="str">
        <f>IF(ISNUMBER($AJ1660),INDEX($C$1:$AB$3985,$AJ1660,AL$4),"")</f>
        <v/>
      </c>
      <c r="AM1660" s="128"/>
      <c r="AN1660" s="128" t="str">
        <f t="shared" si="171"/>
        <v/>
      </c>
      <c r="AO1660" s="7" t="str">
        <f t="shared" si="167"/>
        <v/>
      </c>
      <c r="AP1660" s="10" t="str">
        <f t="shared" si="167"/>
        <v/>
      </c>
      <c r="AQ1660" s="310">
        <f>IF(ISNUMBER(SEARCH($T$30,AO1660)),MAX(AQ$5:AQ1659)+1,0)</f>
        <v>0</v>
      </c>
      <c r="AR1660" s="310">
        <f>IF(ISNUMBER(SEARCH($T$31,AO1660)),MAX(AR$5:AR1659)+1,0)</f>
        <v>0</v>
      </c>
      <c r="AS1660" s="128" t="str">
        <f t="shared" si="170"/>
        <v/>
      </c>
      <c r="AT1660" s="105" t="str">
        <f>IF(ISNUMBER($AS1660),INDEX($C$1:$AB$3985,$AS1660,AT$4),"")</f>
        <v/>
      </c>
      <c r="AU1660" s="128"/>
      <c r="AV1660" s="128" t="str">
        <f t="shared" si="172"/>
        <v/>
      </c>
      <c r="AW1660" s="105" t="str">
        <f>IF(ISNUMBER($AV1660),INDEX($C$1:$AB$3985,$AV1660,AW$4),"")</f>
        <v/>
      </c>
      <c r="AX1660" s="105" t="str">
        <f>IF(ISNUMBER($AV1660),INDEX($C$1:$AB$3985,$AV1660,AX$4),"")</f>
        <v/>
      </c>
      <c r="AY1660" s="128"/>
      <c r="AZ1660" s="128"/>
      <c r="BA1660" s="128" t="str">
        <f t="shared" si="173"/>
        <v/>
      </c>
      <c r="BB1660" s="105" t="str">
        <f>IF(ISNUMBER($BA1660),INDEX($C$1:$AB$3985,$BA1660,BB$4),"")</f>
        <v/>
      </c>
      <c r="BC1660" s="105"/>
    </row>
    <row r="1661" spans="1:55" x14ac:dyDescent="0.25">
      <c r="A1661" s="98"/>
      <c r="B1661" s="98"/>
      <c r="C1661" s="73"/>
      <c r="D1661" s="179"/>
      <c r="E1661" s="175"/>
      <c r="F1661" s="176"/>
      <c r="G1661" s="176"/>
      <c r="H1661" s="176"/>
      <c r="I1661" s="176"/>
      <c r="J1661" s="172"/>
      <c r="K1661" s="173"/>
      <c r="L1661" s="178"/>
      <c r="R1661" s="3"/>
      <c r="S1661" s="106"/>
      <c r="T1661" s="106"/>
      <c r="U1661" s="106"/>
      <c r="V1661" s="106"/>
      <c r="W1661" s="106"/>
      <c r="X1661" s="106"/>
      <c r="AB1661" s="188" t="str">
        <f t="shared" si="168"/>
        <v/>
      </c>
      <c r="AC1661" s="188" t="s">
        <v>1585</v>
      </c>
      <c r="AD1661" s="131"/>
      <c r="AE1661" s="131"/>
      <c r="AF1661" s="131"/>
      <c r="AG1661" s="131"/>
      <c r="AH1661" s="131"/>
      <c r="AI1661" s="131"/>
      <c r="AJ1661" s="128" t="str">
        <f t="shared" si="169"/>
        <v/>
      </c>
      <c r="AK1661" s="7" t="str">
        <f>IF(ISNUMBER($AJ1661),INDEX($C$1:$AB$3985,$AJ1661,AK$4),"")</f>
        <v/>
      </c>
      <c r="AL1661" s="7" t="str">
        <f>IF(ISNUMBER($AJ1661),INDEX($C$1:$AB$3985,$AJ1661,AL$4),"")</f>
        <v/>
      </c>
      <c r="AM1661" s="128"/>
      <c r="AN1661" s="128" t="str">
        <f t="shared" si="171"/>
        <v/>
      </c>
      <c r="AO1661" s="7" t="str">
        <f t="shared" si="167"/>
        <v/>
      </c>
      <c r="AP1661" s="10" t="str">
        <f t="shared" si="167"/>
        <v/>
      </c>
      <c r="AQ1661" s="310">
        <f>IF(ISNUMBER(SEARCH($T$30,AO1661)),MAX(AQ$5:AQ1660)+1,0)</f>
        <v>0</v>
      </c>
      <c r="AR1661" s="310">
        <f>IF(ISNUMBER(SEARCH($T$31,AO1661)),MAX(AR$5:AR1660)+1,0)</f>
        <v>0</v>
      </c>
      <c r="AS1661" s="128" t="str">
        <f t="shared" si="170"/>
        <v/>
      </c>
      <c r="AT1661" s="105" t="str">
        <f>IF(ISNUMBER($AS1661),INDEX($C$1:$AB$3985,$AS1661,AT$4),"")</f>
        <v/>
      </c>
      <c r="AU1661" s="128"/>
      <c r="AV1661" s="128" t="str">
        <f t="shared" si="172"/>
        <v/>
      </c>
      <c r="AW1661" s="105" t="str">
        <f>IF(ISNUMBER($AV1661),INDEX($C$1:$AB$3985,$AV1661,AW$4),"")</f>
        <v/>
      </c>
      <c r="AX1661" s="105" t="str">
        <f>IF(ISNUMBER($AV1661),INDEX($C$1:$AB$3985,$AV1661,AX$4),"")</f>
        <v/>
      </c>
      <c r="AY1661" s="128"/>
      <c r="AZ1661" s="128"/>
      <c r="BA1661" s="128" t="str">
        <f t="shared" si="173"/>
        <v/>
      </c>
      <c r="BB1661" s="105" t="str">
        <f>IF(ISNUMBER($BA1661),INDEX($C$1:$AB$3985,$BA1661,BB$4),"")</f>
        <v/>
      </c>
      <c r="BC1661" s="105"/>
    </row>
    <row r="1662" spans="1:55" x14ac:dyDescent="0.25">
      <c r="A1662" s="98"/>
      <c r="B1662" s="98"/>
      <c r="C1662" s="73"/>
      <c r="D1662" s="179"/>
      <c r="E1662" s="175"/>
      <c r="F1662" s="176"/>
      <c r="G1662" s="176"/>
      <c r="H1662" s="176"/>
      <c r="I1662" s="176"/>
      <c r="J1662" s="172"/>
      <c r="K1662" s="173"/>
      <c r="L1662" s="178"/>
      <c r="R1662" s="3"/>
      <c r="S1662" s="106"/>
      <c r="T1662" s="106"/>
      <c r="U1662" s="106"/>
      <c r="V1662" s="106"/>
      <c r="W1662" s="106"/>
      <c r="X1662" s="106"/>
      <c r="AB1662" s="188" t="str">
        <f t="shared" si="168"/>
        <v/>
      </c>
      <c r="AC1662" s="188" t="s">
        <v>1585</v>
      </c>
      <c r="AD1662" s="131"/>
      <c r="AE1662" s="131"/>
      <c r="AF1662" s="131"/>
      <c r="AG1662" s="131"/>
      <c r="AH1662" s="131"/>
      <c r="AI1662" s="131"/>
      <c r="AJ1662" s="128" t="str">
        <f t="shared" si="169"/>
        <v/>
      </c>
      <c r="AK1662" s="7" t="str">
        <f>IF(ISNUMBER($AJ1662),INDEX($C$1:$AB$3985,$AJ1662,AK$4),"")</f>
        <v/>
      </c>
      <c r="AL1662" s="7" t="str">
        <f>IF(ISNUMBER($AJ1662),INDEX($C$1:$AB$3985,$AJ1662,AL$4),"")</f>
        <v/>
      </c>
      <c r="AM1662" s="128"/>
      <c r="AN1662" s="128" t="str">
        <f t="shared" si="171"/>
        <v/>
      </c>
      <c r="AO1662" s="7" t="str">
        <f t="shared" si="167"/>
        <v/>
      </c>
      <c r="AP1662" s="10" t="str">
        <f t="shared" si="167"/>
        <v/>
      </c>
      <c r="AQ1662" s="310">
        <f>IF(ISNUMBER(SEARCH($T$30,AO1662)),MAX(AQ$5:AQ1661)+1,0)</f>
        <v>0</v>
      </c>
      <c r="AR1662" s="310">
        <f>IF(ISNUMBER(SEARCH($T$31,AO1662)),MAX(AR$5:AR1661)+1,0)</f>
        <v>0</v>
      </c>
      <c r="AS1662" s="128" t="str">
        <f t="shared" si="170"/>
        <v/>
      </c>
      <c r="AT1662" s="105" t="str">
        <f>IF(ISNUMBER($AS1662),INDEX($C$1:$AB$3985,$AS1662,AT$4),"")</f>
        <v/>
      </c>
      <c r="AU1662" s="128"/>
      <c r="AV1662" s="128" t="str">
        <f t="shared" si="172"/>
        <v/>
      </c>
      <c r="AW1662" s="105" t="str">
        <f>IF(ISNUMBER($AV1662),INDEX($C$1:$AB$3985,$AV1662,AW$4),"")</f>
        <v/>
      </c>
      <c r="AX1662" s="105" t="str">
        <f>IF(ISNUMBER($AV1662),INDEX($C$1:$AB$3985,$AV1662,AX$4),"")</f>
        <v/>
      </c>
      <c r="AY1662" s="128"/>
      <c r="AZ1662" s="128"/>
      <c r="BA1662" s="128" t="str">
        <f t="shared" si="173"/>
        <v/>
      </c>
      <c r="BB1662" s="105" t="str">
        <f>IF(ISNUMBER($BA1662),INDEX($C$1:$AB$3985,$BA1662,BB$4),"")</f>
        <v/>
      </c>
      <c r="BC1662" s="105"/>
    </row>
    <row r="1663" spans="1:55" x14ac:dyDescent="0.25">
      <c r="A1663" s="98"/>
      <c r="B1663" s="98"/>
      <c r="C1663" s="73"/>
      <c r="D1663" s="179"/>
      <c r="E1663" s="175"/>
      <c r="F1663" s="176"/>
      <c r="G1663" s="176"/>
      <c r="H1663" s="176"/>
      <c r="I1663" s="176"/>
      <c r="J1663" s="172"/>
      <c r="K1663" s="173"/>
      <c r="L1663" s="178"/>
      <c r="R1663" s="3"/>
      <c r="S1663" s="106"/>
      <c r="T1663" s="106"/>
      <c r="U1663" s="106"/>
      <c r="V1663" s="106"/>
      <c r="W1663" s="106"/>
      <c r="X1663" s="106"/>
      <c r="AB1663" s="188" t="str">
        <f t="shared" si="168"/>
        <v/>
      </c>
      <c r="AC1663" s="188" t="s">
        <v>1585</v>
      </c>
      <c r="AD1663" s="131"/>
      <c r="AE1663" s="131"/>
      <c r="AF1663" s="131"/>
      <c r="AG1663" s="131"/>
      <c r="AH1663" s="131"/>
      <c r="AI1663" s="131"/>
      <c r="AJ1663" s="128" t="str">
        <f t="shared" si="169"/>
        <v/>
      </c>
      <c r="AK1663" s="7" t="str">
        <f>IF(ISNUMBER($AJ1663),INDEX($C$1:$AB$3985,$AJ1663,AK$4),"")</f>
        <v/>
      </c>
      <c r="AL1663" s="7" t="str">
        <f>IF(ISNUMBER($AJ1663),INDEX($C$1:$AB$3985,$AJ1663,AL$4),"")</f>
        <v/>
      </c>
      <c r="AM1663" s="128"/>
      <c r="AN1663" s="128" t="str">
        <f t="shared" si="171"/>
        <v/>
      </c>
      <c r="AO1663" s="7" t="str">
        <f t="shared" ref="AO1663:AP1726" si="174">IF(ISNUMBER($AN1663),INDEX($C$1:$AB$2294,$AN1663,AO$4),"")</f>
        <v/>
      </c>
      <c r="AP1663" s="10" t="str">
        <f t="shared" si="174"/>
        <v/>
      </c>
      <c r="AQ1663" s="310">
        <f>IF(ISNUMBER(SEARCH($T$30,AO1663)),MAX(AQ$5:AQ1662)+1,0)</f>
        <v>0</v>
      </c>
      <c r="AR1663" s="310">
        <f>IF(ISNUMBER(SEARCH($T$31,AO1663)),MAX(AR$5:AR1662)+1,0)</f>
        <v>0</v>
      </c>
      <c r="AS1663" s="128" t="str">
        <f t="shared" si="170"/>
        <v/>
      </c>
      <c r="AT1663" s="105" t="str">
        <f>IF(ISNUMBER($AS1663),INDEX($C$1:$AB$3985,$AS1663,AT$4),"")</f>
        <v/>
      </c>
      <c r="AU1663" s="128"/>
      <c r="AV1663" s="128" t="str">
        <f t="shared" si="172"/>
        <v/>
      </c>
      <c r="AW1663" s="105" t="str">
        <f>IF(ISNUMBER($AV1663),INDEX($C$1:$AB$3985,$AV1663,AW$4),"")</f>
        <v/>
      </c>
      <c r="AX1663" s="105" t="str">
        <f>IF(ISNUMBER($AV1663),INDEX($C$1:$AB$3985,$AV1663,AX$4),"")</f>
        <v/>
      </c>
      <c r="AY1663" s="128"/>
      <c r="AZ1663" s="128"/>
      <c r="BA1663" s="128" t="str">
        <f t="shared" si="173"/>
        <v/>
      </c>
      <c r="BB1663" s="105" t="str">
        <f>IF(ISNUMBER($BA1663),INDEX($C$1:$AB$3985,$BA1663,BB$4),"")</f>
        <v/>
      </c>
      <c r="BC1663" s="105"/>
    </row>
    <row r="1664" spans="1:55" x14ac:dyDescent="0.25">
      <c r="A1664" s="98"/>
      <c r="B1664" s="98"/>
      <c r="C1664" s="73"/>
      <c r="D1664" s="179"/>
      <c r="E1664" s="175"/>
      <c r="F1664" s="176"/>
      <c r="G1664" s="176"/>
      <c r="H1664" s="176"/>
      <c r="I1664" s="176"/>
      <c r="J1664" s="172"/>
      <c r="K1664" s="173"/>
      <c r="L1664" s="178"/>
      <c r="R1664" s="3"/>
      <c r="S1664" s="106"/>
      <c r="T1664" s="106"/>
      <c r="U1664" s="106"/>
      <c r="V1664" s="106"/>
      <c r="W1664" s="106"/>
      <c r="X1664" s="106"/>
      <c r="AB1664" s="188" t="str">
        <f t="shared" si="168"/>
        <v/>
      </c>
      <c r="AC1664" s="188" t="s">
        <v>1585</v>
      </c>
      <c r="AD1664" s="131"/>
      <c r="AE1664" s="131"/>
      <c r="AF1664" s="131"/>
      <c r="AG1664" s="131"/>
      <c r="AH1664" s="131"/>
      <c r="AI1664" s="131"/>
      <c r="AJ1664" s="128" t="str">
        <f t="shared" si="169"/>
        <v/>
      </c>
      <c r="AK1664" s="7" t="str">
        <f>IF(ISNUMBER($AJ1664),INDEX($C$1:$AB$3985,$AJ1664,AK$4),"")</f>
        <v/>
      </c>
      <c r="AL1664" s="7" t="str">
        <f>IF(ISNUMBER($AJ1664),INDEX($C$1:$AB$3985,$AJ1664,AL$4),"")</f>
        <v/>
      </c>
      <c r="AM1664" s="128"/>
      <c r="AN1664" s="128" t="str">
        <f t="shared" si="171"/>
        <v/>
      </c>
      <c r="AO1664" s="7" t="str">
        <f t="shared" si="174"/>
        <v/>
      </c>
      <c r="AP1664" s="10" t="str">
        <f t="shared" si="174"/>
        <v/>
      </c>
      <c r="AQ1664" s="310">
        <f>IF(ISNUMBER(SEARCH($T$30,AO1664)),MAX(AQ$5:AQ1663)+1,0)</f>
        <v>0</v>
      </c>
      <c r="AR1664" s="310">
        <f>IF(ISNUMBER(SEARCH($T$31,AO1664)),MAX(AR$5:AR1663)+1,0)</f>
        <v>0</v>
      </c>
      <c r="AS1664" s="128" t="str">
        <f t="shared" si="170"/>
        <v/>
      </c>
      <c r="AT1664" s="105" t="str">
        <f>IF(ISNUMBER($AS1664),INDEX($C$1:$AB$3985,$AS1664,AT$4),"")</f>
        <v/>
      </c>
      <c r="AU1664" s="128"/>
      <c r="AV1664" s="128" t="str">
        <f t="shared" si="172"/>
        <v/>
      </c>
      <c r="AW1664" s="105" t="str">
        <f>IF(ISNUMBER($AV1664),INDEX($C$1:$AB$3985,$AV1664,AW$4),"")</f>
        <v/>
      </c>
      <c r="AX1664" s="105" t="str">
        <f>IF(ISNUMBER($AV1664),INDEX($C$1:$AB$3985,$AV1664,AX$4),"")</f>
        <v/>
      </c>
      <c r="AY1664" s="128"/>
      <c r="AZ1664" s="128"/>
      <c r="BA1664" s="128" t="str">
        <f t="shared" si="173"/>
        <v/>
      </c>
      <c r="BB1664" s="105" t="str">
        <f>IF(ISNUMBER($BA1664),INDEX($C$1:$AB$3985,$BA1664,BB$4),"")</f>
        <v/>
      </c>
      <c r="BC1664" s="105"/>
    </row>
    <row r="1665" spans="1:55" x14ac:dyDescent="0.25">
      <c r="A1665" s="98"/>
      <c r="B1665" s="98"/>
      <c r="C1665" s="73"/>
      <c r="D1665" s="179"/>
      <c r="E1665" s="175"/>
      <c r="F1665" s="176"/>
      <c r="G1665" s="176"/>
      <c r="H1665" s="176"/>
      <c r="I1665" s="176"/>
      <c r="J1665" s="172"/>
      <c r="K1665" s="173"/>
      <c r="L1665" s="178"/>
      <c r="R1665" s="3"/>
      <c r="S1665" s="106"/>
      <c r="T1665" s="106"/>
      <c r="U1665" s="106"/>
      <c r="V1665" s="106"/>
      <c r="W1665" s="106"/>
      <c r="X1665" s="106"/>
      <c r="AB1665" s="188" t="str">
        <f t="shared" si="168"/>
        <v/>
      </c>
      <c r="AC1665" s="188" t="s">
        <v>1585</v>
      </c>
      <c r="AD1665" s="131"/>
      <c r="AE1665" s="131"/>
      <c r="AF1665" s="131"/>
      <c r="AG1665" s="131"/>
      <c r="AH1665" s="131"/>
      <c r="AI1665" s="131"/>
      <c r="AJ1665" s="128" t="str">
        <f t="shared" si="169"/>
        <v/>
      </c>
      <c r="AK1665" s="7" t="str">
        <f>IF(ISNUMBER($AJ1665),INDEX($C$1:$AB$3985,$AJ1665,AK$4),"")</f>
        <v/>
      </c>
      <c r="AL1665" s="7" t="str">
        <f>IF(ISNUMBER($AJ1665),INDEX($C$1:$AB$3985,$AJ1665,AL$4),"")</f>
        <v/>
      </c>
      <c r="AM1665" s="128"/>
      <c r="AN1665" s="128" t="str">
        <f t="shared" si="171"/>
        <v/>
      </c>
      <c r="AO1665" s="7" t="str">
        <f t="shared" si="174"/>
        <v/>
      </c>
      <c r="AP1665" s="10" t="str">
        <f t="shared" si="174"/>
        <v/>
      </c>
      <c r="AQ1665" s="310">
        <f>IF(ISNUMBER(SEARCH($T$30,AO1665)),MAX(AQ$5:AQ1664)+1,0)</f>
        <v>0</v>
      </c>
      <c r="AR1665" s="310">
        <f>IF(ISNUMBER(SEARCH($T$31,AO1665)),MAX(AR$5:AR1664)+1,0)</f>
        <v>0</v>
      </c>
      <c r="AS1665" s="128" t="str">
        <f t="shared" si="170"/>
        <v/>
      </c>
      <c r="AT1665" s="105" t="str">
        <f>IF(ISNUMBER($AS1665),INDEX($C$1:$AB$3985,$AS1665,AT$4),"")</f>
        <v/>
      </c>
      <c r="AU1665" s="128"/>
      <c r="AV1665" s="128" t="str">
        <f t="shared" si="172"/>
        <v/>
      </c>
      <c r="AW1665" s="105" t="str">
        <f>IF(ISNUMBER($AV1665),INDEX($C$1:$AB$3985,$AV1665,AW$4),"")</f>
        <v/>
      </c>
      <c r="AX1665" s="105" t="str">
        <f>IF(ISNUMBER($AV1665),INDEX($C$1:$AB$3985,$AV1665,AX$4),"")</f>
        <v/>
      </c>
      <c r="AY1665" s="128"/>
      <c r="AZ1665" s="128"/>
      <c r="BA1665" s="128" t="str">
        <f t="shared" si="173"/>
        <v/>
      </c>
      <c r="BB1665" s="105" t="str">
        <f>IF(ISNUMBER($BA1665),INDEX($C$1:$AB$3985,$BA1665,BB$4),"")</f>
        <v/>
      </c>
      <c r="BC1665" s="105"/>
    </row>
    <row r="1666" spans="1:55" x14ac:dyDescent="0.25">
      <c r="A1666" s="98"/>
      <c r="B1666" s="98"/>
      <c r="C1666" s="73"/>
      <c r="D1666" s="179"/>
      <c r="E1666" s="175"/>
      <c r="F1666" s="175"/>
      <c r="G1666" s="176"/>
      <c r="H1666" s="176"/>
      <c r="I1666" s="176"/>
      <c r="J1666" s="172"/>
      <c r="K1666" s="173"/>
      <c r="L1666" s="178"/>
      <c r="M1666" s="36"/>
      <c r="N1666" s="36"/>
      <c r="O1666" s="36"/>
      <c r="P1666" s="36"/>
      <c r="Q1666" s="36"/>
      <c r="R1666" s="3"/>
      <c r="S1666" s="106"/>
      <c r="T1666" s="106"/>
      <c r="U1666" s="106"/>
      <c r="V1666" s="106"/>
      <c r="W1666" s="106"/>
      <c r="X1666" s="106"/>
      <c r="Y1666" s="36"/>
      <c r="Z1666" s="36"/>
      <c r="AA1666" s="36"/>
      <c r="AB1666" s="188" t="str">
        <f t="shared" ref="AB1666:AB1729" si="175">_xlfn.CONCAT(C1666,D1666,E1666)</f>
        <v/>
      </c>
      <c r="AC1666" s="188" t="s">
        <v>1585</v>
      </c>
      <c r="AD1666" s="131"/>
      <c r="AE1666" s="131"/>
      <c r="AF1666" s="131"/>
      <c r="AG1666" s="131"/>
      <c r="AH1666" s="131"/>
      <c r="AI1666" s="131"/>
      <c r="AJ1666" s="128" t="str">
        <f t="shared" si="169"/>
        <v/>
      </c>
      <c r="AK1666" s="7" t="str">
        <f>IF(ISNUMBER($AJ1666),INDEX($C$1:$AB$3985,$AJ1666,AK$4),"")</f>
        <v/>
      </c>
      <c r="AL1666" s="7" t="str">
        <f>IF(ISNUMBER($AJ1666),INDEX($C$1:$AB$3985,$AJ1666,AL$4),"")</f>
        <v/>
      </c>
      <c r="AM1666" s="128"/>
      <c r="AN1666" s="128" t="str">
        <f t="shared" si="171"/>
        <v/>
      </c>
      <c r="AO1666" s="7" t="str">
        <f t="shared" si="174"/>
        <v/>
      </c>
      <c r="AP1666" s="10" t="str">
        <f t="shared" si="174"/>
        <v/>
      </c>
      <c r="AQ1666" s="310">
        <f>IF(ISNUMBER(SEARCH($T$30,AO1666)),MAX(AQ$5:AQ1665)+1,0)</f>
        <v>0</v>
      </c>
      <c r="AR1666" s="310">
        <f>IF(ISNUMBER(SEARCH($T$31,AO1666)),MAX(AR$5:AR1665)+1,0)</f>
        <v>0</v>
      </c>
      <c r="AS1666" s="128" t="str">
        <f t="shared" si="170"/>
        <v/>
      </c>
      <c r="AT1666" s="105" t="str">
        <f>IF(ISNUMBER($AS1666),INDEX($C$1:$AB$3985,$AS1666,AT$4),"")</f>
        <v/>
      </c>
      <c r="AU1666" s="128"/>
      <c r="AV1666" s="128" t="str">
        <f t="shared" si="172"/>
        <v/>
      </c>
      <c r="AW1666" s="105" t="str">
        <f>IF(ISNUMBER($AV1666),INDEX($C$1:$AB$3985,$AV1666,AW$4),"")</f>
        <v/>
      </c>
      <c r="AX1666" s="105" t="str">
        <f>IF(ISNUMBER($AV1666),INDEX($C$1:$AB$3985,$AV1666,AX$4),"")</f>
        <v/>
      </c>
      <c r="AY1666" s="128"/>
      <c r="AZ1666" s="128"/>
      <c r="BA1666" s="128" t="str">
        <f t="shared" si="173"/>
        <v/>
      </c>
      <c r="BB1666" s="105" t="str">
        <f>IF(ISNUMBER($BA1666),INDEX($C$1:$AB$3985,$BA1666,BB$4),"")</f>
        <v/>
      </c>
      <c r="BC1666" s="105"/>
    </row>
    <row r="1667" spans="1:55" x14ac:dyDescent="0.25">
      <c r="A1667" s="98"/>
      <c r="B1667" s="98"/>
      <c r="C1667" s="73"/>
      <c r="D1667" s="179"/>
      <c r="E1667" s="175"/>
      <c r="F1667" s="175"/>
      <c r="G1667" s="176"/>
      <c r="H1667" s="176"/>
      <c r="I1667" s="176"/>
      <c r="J1667" s="172"/>
      <c r="K1667" s="173"/>
      <c r="L1667" s="178"/>
      <c r="M1667" s="36"/>
      <c r="N1667" s="36"/>
      <c r="O1667" s="36"/>
      <c r="P1667" s="36"/>
      <c r="Q1667" s="36"/>
      <c r="R1667" s="3"/>
      <c r="S1667" s="106"/>
      <c r="T1667" s="106"/>
      <c r="U1667" s="106"/>
      <c r="V1667" s="106"/>
      <c r="W1667" s="106"/>
      <c r="X1667" s="106"/>
      <c r="Y1667" s="36"/>
      <c r="Z1667" s="36"/>
      <c r="AA1667" s="36"/>
      <c r="AB1667" s="188" t="str">
        <f t="shared" si="175"/>
        <v/>
      </c>
      <c r="AC1667" s="188" t="s">
        <v>1585</v>
      </c>
      <c r="AD1667" s="131"/>
      <c r="AE1667" s="131"/>
      <c r="AF1667" s="131"/>
      <c r="AG1667" s="131"/>
      <c r="AH1667" s="131"/>
      <c r="AI1667" s="131"/>
      <c r="AJ1667" s="128" t="str">
        <f t="shared" si="169"/>
        <v/>
      </c>
      <c r="AK1667" s="7" t="str">
        <f>IF(ISNUMBER($AJ1667),INDEX($C$1:$AB$3985,$AJ1667,AK$4),"")</f>
        <v/>
      </c>
      <c r="AL1667" s="7" t="str">
        <f>IF(ISNUMBER($AJ1667),INDEX($C$1:$AB$3985,$AJ1667,AL$4),"")</f>
        <v/>
      </c>
      <c r="AM1667" s="128"/>
      <c r="AN1667" s="128" t="str">
        <f t="shared" si="171"/>
        <v/>
      </c>
      <c r="AO1667" s="7" t="str">
        <f t="shared" si="174"/>
        <v/>
      </c>
      <c r="AP1667" s="10" t="str">
        <f t="shared" si="174"/>
        <v/>
      </c>
      <c r="AQ1667" s="310">
        <f>IF(ISNUMBER(SEARCH($T$30,AO1667)),MAX(AQ$5:AQ1666)+1,0)</f>
        <v>0</v>
      </c>
      <c r="AR1667" s="310">
        <f>IF(ISNUMBER(SEARCH($T$31,AO1667)),MAX(AR$5:AR1666)+1,0)</f>
        <v>0</v>
      </c>
      <c r="AS1667" s="128" t="str">
        <f t="shared" si="170"/>
        <v/>
      </c>
      <c r="AT1667" s="105" t="str">
        <f>IF(ISNUMBER($AS1667),INDEX($C$1:$AB$3985,$AS1667,AT$4),"")</f>
        <v/>
      </c>
      <c r="AU1667" s="128"/>
      <c r="AV1667" s="128" t="str">
        <f t="shared" si="172"/>
        <v/>
      </c>
      <c r="AW1667" s="105" t="str">
        <f>IF(ISNUMBER($AV1667),INDEX($C$1:$AB$3985,$AV1667,AW$4),"")</f>
        <v/>
      </c>
      <c r="AX1667" s="105" t="str">
        <f>IF(ISNUMBER($AV1667),INDEX($C$1:$AB$3985,$AV1667,AX$4),"")</f>
        <v/>
      </c>
      <c r="AY1667" s="128"/>
      <c r="AZ1667" s="128"/>
      <c r="BA1667" s="128" t="str">
        <f t="shared" si="173"/>
        <v/>
      </c>
      <c r="BB1667" s="105" t="str">
        <f>IF(ISNUMBER($BA1667),INDEX($C$1:$AB$3985,$BA1667,BB$4),"")</f>
        <v/>
      </c>
      <c r="BC1667" s="105"/>
    </row>
    <row r="1668" spans="1:55" x14ac:dyDescent="0.25">
      <c r="A1668" s="98"/>
      <c r="B1668" s="98"/>
      <c r="C1668" s="73"/>
      <c r="D1668" s="179"/>
      <c r="E1668" s="175"/>
      <c r="F1668" s="175"/>
      <c r="G1668" s="176"/>
      <c r="H1668" s="176"/>
      <c r="I1668" s="176"/>
      <c r="J1668" s="172"/>
      <c r="K1668" s="173"/>
      <c r="L1668" s="178"/>
      <c r="M1668" s="36"/>
      <c r="N1668" s="36"/>
      <c r="O1668" s="36"/>
      <c r="P1668" s="36"/>
      <c r="Q1668" s="36"/>
      <c r="R1668" s="3"/>
      <c r="S1668" s="106"/>
      <c r="T1668" s="106"/>
      <c r="U1668" s="106"/>
      <c r="V1668" s="106"/>
      <c r="W1668" s="106"/>
      <c r="X1668" s="106"/>
      <c r="Y1668" s="36"/>
      <c r="Z1668" s="36"/>
      <c r="AA1668" s="36"/>
      <c r="AB1668" s="188" t="str">
        <f t="shared" si="175"/>
        <v/>
      </c>
      <c r="AC1668" s="188" t="s">
        <v>1585</v>
      </c>
      <c r="AD1668" s="131"/>
      <c r="AE1668" s="131"/>
      <c r="AF1668" s="131"/>
      <c r="AG1668" s="131"/>
      <c r="AH1668" s="131"/>
      <c r="AI1668" s="131"/>
      <c r="AJ1668" s="128" t="str">
        <f t="shared" si="169"/>
        <v/>
      </c>
      <c r="AK1668" s="7" t="str">
        <f>IF(ISNUMBER($AJ1668),INDEX($C$1:$AB$3985,$AJ1668,AK$4),"")</f>
        <v/>
      </c>
      <c r="AL1668" s="7" t="str">
        <f>IF(ISNUMBER($AJ1668),INDEX($C$1:$AB$3985,$AJ1668,AL$4),"")</f>
        <v/>
      </c>
      <c r="AM1668" s="128"/>
      <c r="AN1668" s="128" t="str">
        <f t="shared" si="171"/>
        <v/>
      </c>
      <c r="AO1668" s="7" t="str">
        <f t="shared" si="174"/>
        <v/>
      </c>
      <c r="AP1668" s="10" t="str">
        <f t="shared" si="174"/>
        <v/>
      </c>
      <c r="AQ1668" s="310">
        <f>IF(ISNUMBER(SEARCH($T$30,AO1668)),MAX(AQ$5:AQ1667)+1,0)</f>
        <v>0</v>
      </c>
      <c r="AR1668" s="310">
        <f>IF(ISNUMBER(SEARCH($T$31,AO1668)),MAX(AR$5:AR1667)+1,0)</f>
        <v>0</v>
      </c>
      <c r="AS1668" s="128" t="str">
        <f t="shared" si="170"/>
        <v/>
      </c>
      <c r="AT1668" s="105" t="str">
        <f>IF(ISNUMBER($AS1668),INDEX($C$1:$AB$3985,$AS1668,AT$4),"")</f>
        <v/>
      </c>
      <c r="AU1668" s="128"/>
      <c r="AV1668" s="128" t="str">
        <f t="shared" si="172"/>
        <v/>
      </c>
      <c r="AW1668" s="105" t="str">
        <f>IF(ISNUMBER($AV1668),INDEX($C$1:$AB$3985,$AV1668,AW$4),"")</f>
        <v/>
      </c>
      <c r="AX1668" s="105" t="str">
        <f>IF(ISNUMBER($AV1668),INDEX($C$1:$AB$3985,$AV1668,AX$4),"")</f>
        <v/>
      </c>
      <c r="AY1668" s="128"/>
      <c r="AZ1668" s="128"/>
      <c r="BA1668" s="128" t="str">
        <f t="shared" si="173"/>
        <v/>
      </c>
      <c r="BB1668" s="105" t="str">
        <f>IF(ISNUMBER($BA1668),INDEX($C$1:$AB$3985,$BA1668,BB$4),"")</f>
        <v/>
      </c>
      <c r="BC1668" s="105"/>
    </row>
    <row r="1669" spans="1:55" x14ac:dyDescent="0.25">
      <c r="A1669" s="98"/>
      <c r="B1669" s="98"/>
      <c r="C1669" s="73"/>
      <c r="D1669" s="179"/>
      <c r="E1669" s="175"/>
      <c r="F1669" s="175"/>
      <c r="G1669" s="176"/>
      <c r="H1669" s="176"/>
      <c r="I1669" s="176"/>
      <c r="J1669" s="172"/>
      <c r="K1669" s="173"/>
      <c r="L1669" s="178"/>
      <c r="M1669" s="36"/>
      <c r="N1669" s="36"/>
      <c r="O1669" s="36"/>
      <c r="P1669" s="36"/>
      <c r="Q1669" s="36"/>
      <c r="R1669" s="3"/>
      <c r="S1669" s="106"/>
      <c r="T1669" s="106"/>
      <c r="U1669" s="106"/>
      <c r="V1669" s="106"/>
      <c r="W1669" s="106"/>
      <c r="X1669" s="106"/>
      <c r="Y1669" s="36"/>
      <c r="Z1669" s="36"/>
      <c r="AA1669" s="36"/>
      <c r="AB1669" s="188" t="str">
        <f t="shared" si="175"/>
        <v/>
      </c>
      <c r="AC1669" s="188" t="s">
        <v>1585</v>
      </c>
      <c r="AD1669" s="131"/>
      <c r="AE1669" s="131"/>
      <c r="AF1669" s="131"/>
      <c r="AG1669" s="131"/>
      <c r="AH1669" s="131"/>
      <c r="AI1669" s="131"/>
      <c r="AJ1669" s="128" t="str">
        <f t="shared" si="169"/>
        <v/>
      </c>
      <c r="AK1669" s="7" t="str">
        <f>IF(ISNUMBER($AJ1669),INDEX($C$1:$AB$3985,$AJ1669,AK$4),"")</f>
        <v/>
      </c>
      <c r="AL1669" s="7" t="str">
        <f>IF(ISNUMBER($AJ1669),INDEX($C$1:$AB$3985,$AJ1669,AL$4),"")</f>
        <v/>
      </c>
      <c r="AM1669" s="128"/>
      <c r="AN1669" s="128" t="str">
        <f t="shared" si="171"/>
        <v/>
      </c>
      <c r="AO1669" s="7" t="str">
        <f t="shared" si="174"/>
        <v/>
      </c>
      <c r="AP1669" s="10" t="str">
        <f t="shared" si="174"/>
        <v/>
      </c>
      <c r="AQ1669" s="310">
        <f>IF(ISNUMBER(SEARCH($T$30,AO1669)),MAX(AQ$5:AQ1668)+1,0)</f>
        <v>0</v>
      </c>
      <c r="AR1669" s="310">
        <f>IF(ISNUMBER(SEARCH($T$31,AO1669)),MAX(AR$5:AR1668)+1,0)</f>
        <v>0</v>
      </c>
      <c r="AS1669" s="128" t="str">
        <f t="shared" si="170"/>
        <v/>
      </c>
      <c r="AT1669" s="105" t="str">
        <f>IF(ISNUMBER($AS1669),INDEX($C$1:$AB$3985,$AS1669,AT$4),"")</f>
        <v/>
      </c>
      <c r="AU1669" s="128"/>
      <c r="AV1669" s="128" t="str">
        <f t="shared" si="172"/>
        <v/>
      </c>
      <c r="AW1669" s="105" t="str">
        <f>IF(ISNUMBER($AV1669),INDEX($C$1:$AB$3985,$AV1669,AW$4),"")</f>
        <v/>
      </c>
      <c r="AX1669" s="105" t="str">
        <f>IF(ISNUMBER($AV1669),INDEX($C$1:$AB$3985,$AV1669,AX$4),"")</f>
        <v/>
      </c>
      <c r="AY1669" s="128"/>
      <c r="AZ1669" s="128"/>
      <c r="BA1669" s="128" t="str">
        <f t="shared" si="173"/>
        <v/>
      </c>
      <c r="BB1669" s="105" t="str">
        <f>IF(ISNUMBER($BA1669),INDEX($C$1:$AB$3985,$BA1669,BB$4),"")</f>
        <v/>
      </c>
      <c r="BC1669" s="105"/>
    </row>
    <row r="1670" spans="1:55" x14ac:dyDescent="0.25">
      <c r="A1670" s="98"/>
      <c r="B1670" s="98"/>
      <c r="C1670" s="73"/>
      <c r="D1670" s="179"/>
      <c r="E1670" s="175"/>
      <c r="F1670" s="175"/>
      <c r="G1670" s="176"/>
      <c r="H1670" s="176"/>
      <c r="I1670" s="176"/>
      <c r="J1670" s="172"/>
      <c r="K1670" s="173"/>
      <c r="L1670" s="178"/>
      <c r="M1670" s="36"/>
      <c r="N1670" s="36"/>
      <c r="O1670" s="36"/>
      <c r="P1670" s="36"/>
      <c r="Q1670" s="36"/>
      <c r="R1670" s="3"/>
      <c r="S1670" s="106"/>
      <c r="T1670" s="106"/>
      <c r="U1670" s="106"/>
      <c r="V1670" s="106"/>
      <c r="W1670" s="106"/>
      <c r="X1670" s="106"/>
      <c r="Y1670" s="36"/>
      <c r="Z1670" s="36"/>
      <c r="AA1670" s="36"/>
      <c r="AB1670" s="188" t="str">
        <f t="shared" si="175"/>
        <v/>
      </c>
      <c r="AC1670" s="188" t="s">
        <v>1585</v>
      </c>
      <c r="AD1670" s="131"/>
      <c r="AE1670" s="131"/>
      <c r="AF1670" s="131"/>
      <c r="AG1670" s="131"/>
      <c r="AH1670" s="131"/>
      <c r="AI1670" s="131"/>
      <c r="AJ1670" s="128" t="str">
        <f t="shared" ref="AJ1670:AJ1733" si="176">IF(AJ1669="","",IF(AJ1669+1&lt;=$AH$6,AJ1669+1,""))</f>
        <v/>
      </c>
      <c r="AK1670" s="7" t="str">
        <f>IF(ISNUMBER($AJ1670),INDEX($C$1:$AB$3985,$AJ1670,AK$4),"")</f>
        <v/>
      </c>
      <c r="AL1670" s="7" t="str">
        <f>IF(ISNUMBER($AJ1670),INDEX($C$1:$AB$3985,$AJ1670,AL$4),"")</f>
        <v/>
      </c>
      <c r="AM1670" s="128"/>
      <c r="AN1670" s="128" t="str">
        <f t="shared" si="171"/>
        <v/>
      </c>
      <c r="AO1670" s="7" t="str">
        <f t="shared" si="174"/>
        <v/>
      </c>
      <c r="AP1670" s="10" t="str">
        <f t="shared" si="174"/>
        <v/>
      </c>
      <c r="AQ1670" s="310">
        <f>IF(ISNUMBER(SEARCH($T$30,AO1670)),MAX(AQ$5:AQ1669)+1,0)</f>
        <v>0</v>
      </c>
      <c r="AR1670" s="310">
        <f>IF(ISNUMBER(SEARCH($T$31,AO1670)),MAX(AR$5:AR1669)+1,0)</f>
        <v>0</v>
      </c>
      <c r="AS1670" s="128" t="str">
        <f t="shared" ref="AS1670:AS1733" si="177">IF(AS1669="","",IF(AS1669+1&lt;=$AH$8,AS1669+1,""))</f>
        <v/>
      </c>
      <c r="AT1670" s="105" t="str">
        <f>IF(ISNUMBER($AS1670),INDEX($C$1:$AB$3985,$AS1670,AT$4),"")</f>
        <v/>
      </c>
      <c r="AU1670" s="128"/>
      <c r="AV1670" s="128" t="str">
        <f t="shared" si="172"/>
        <v/>
      </c>
      <c r="AW1670" s="105" t="str">
        <f>IF(ISNUMBER($AV1670),INDEX($C$1:$AB$3985,$AV1670,AW$4),"")</f>
        <v/>
      </c>
      <c r="AX1670" s="105" t="str">
        <f>IF(ISNUMBER($AV1670),INDEX($C$1:$AB$3985,$AV1670,AX$4),"")</f>
        <v/>
      </c>
      <c r="AY1670" s="128"/>
      <c r="AZ1670" s="128"/>
      <c r="BA1670" s="128" t="str">
        <f t="shared" si="173"/>
        <v/>
      </c>
      <c r="BB1670" s="105" t="str">
        <f>IF(ISNUMBER($BA1670),INDEX($C$1:$AB$3985,$BA1670,BB$4),"")</f>
        <v/>
      </c>
      <c r="BC1670" s="105"/>
    </row>
    <row r="1671" spans="1:55" x14ac:dyDescent="0.25">
      <c r="A1671" s="98"/>
      <c r="B1671" s="98"/>
      <c r="C1671" s="73"/>
      <c r="D1671" s="179"/>
      <c r="E1671" s="175"/>
      <c r="F1671" s="175"/>
      <c r="G1671" s="176"/>
      <c r="H1671" s="176"/>
      <c r="I1671" s="176"/>
      <c r="J1671" s="172"/>
      <c r="K1671" s="173"/>
      <c r="L1671" s="178"/>
      <c r="M1671" s="36"/>
      <c r="N1671" s="36"/>
      <c r="O1671" s="36"/>
      <c r="P1671" s="36"/>
      <c r="Q1671" s="36"/>
      <c r="R1671" s="3"/>
      <c r="S1671" s="106"/>
      <c r="T1671" s="106"/>
      <c r="U1671" s="106"/>
      <c r="V1671" s="106"/>
      <c r="W1671" s="106"/>
      <c r="X1671" s="106"/>
      <c r="Y1671" s="36"/>
      <c r="Z1671" s="36"/>
      <c r="AA1671" s="36"/>
      <c r="AB1671" s="188" t="str">
        <f t="shared" si="175"/>
        <v/>
      </c>
      <c r="AC1671" s="188" t="s">
        <v>1585</v>
      </c>
      <c r="AD1671" s="131"/>
      <c r="AE1671" s="131"/>
      <c r="AF1671" s="131"/>
      <c r="AG1671" s="131"/>
      <c r="AH1671" s="131"/>
      <c r="AI1671" s="131"/>
      <c r="AJ1671" s="128" t="str">
        <f t="shared" si="176"/>
        <v/>
      </c>
      <c r="AK1671" s="7" t="str">
        <f>IF(ISNUMBER($AJ1671),INDEX($C$1:$AB$3985,$AJ1671,AK$4),"")</f>
        <v/>
      </c>
      <c r="AL1671" s="7" t="str">
        <f>IF(ISNUMBER($AJ1671),INDEX($C$1:$AB$3985,$AJ1671,AL$4),"")</f>
        <v/>
      </c>
      <c r="AM1671" s="128"/>
      <c r="AN1671" s="128" t="str">
        <f t="shared" ref="AN1671:AN1734" si="178">IF(AN1670="","",IF(AN1670+1&lt;=$AH$7,AN1670+1,""))</f>
        <v/>
      </c>
      <c r="AO1671" s="7" t="str">
        <f t="shared" si="174"/>
        <v/>
      </c>
      <c r="AP1671" s="10" t="str">
        <f t="shared" si="174"/>
        <v/>
      </c>
      <c r="AQ1671" s="310">
        <f>IF(ISNUMBER(SEARCH($T$30,AO1671)),MAX(AQ$5:AQ1670)+1,0)</f>
        <v>0</v>
      </c>
      <c r="AR1671" s="310">
        <f>IF(ISNUMBER(SEARCH($T$31,AO1671)),MAX(AR$5:AR1670)+1,0)</f>
        <v>0</v>
      </c>
      <c r="AS1671" s="128" t="str">
        <f t="shared" si="177"/>
        <v/>
      </c>
      <c r="AT1671" s="105" t="str">
        <f>IF(ISNUMBER($AS1671),INDEX($C$1:$AB$3985,$AS1671,AT$4),"")</f>
        <v/>
      </c>
      <c r="AU1671" s="128"/>
      <c r="AV1671" s="128" t="str">
        <f t="shared" ref="AV1671:AV1734" si="179">IF(AV1670="","",IF(AV1670+1&lt;=$AH$9,AV1670+1,""))</f>
        <v/>
      </c>
      <c r="AW1671" s="105" t="str">
        <f>IF(ISNUMBER($AV1671),INDEX($C$1:$AB$3985,$AV1671,AW$4),"")</f>
        <v/>
      </c>
      <c r="AX1671" s="105" t="str">
        <f>IF(ISNUMBER($AV1671),INDEX($C$1:$AB$3985,$AV1671,AX$4),"")</f>
        <v/>
      </c>
      <c r="AY1671" s="128"/>
      <c r="AZ1671" s="128"/>
      <c r="BA1671" s="128" t="str">
        <f t="shared" ref="BA1671:BA1734" si="180">IF(BA1670="","",IF(BA1670+1&lt;=$AH$10,BA1670+1,""))</f>
        <v/>
      </c>
      <c r="BB1671" s="105" t="str">
        <f>IF(ISNUMBER($BA1671),INDEX($C$1:$AB$3985,$BA1671,BB$4),"")</f>
        <v/>
      </c>
      <c r="BC1671" s="105"/>
    </row>
    <row r="1672" spans="1:55" x14ac:dyDescent="0.25">
      <c r="A1672" s="98"/>
      <c r="B1672" s="98"/>
      <c r="C1672" s="73"/>
      <c r="D1672" s="179"/>
      <c r="E1672" s="175"/>
      <c r="F1672" s="175"/>
      <c r="G1672" s="176"/>
      <c r="H1672" s="176"/>
      <c r="I1672" s="176"/>
      <c r="J1672" s="172"/>
      <c r="K1672" s="173"/>
      <c r="L1672" s="178"/>
      <c r="M1672" s="36"/>
      <c r="N1672" s="36"/>
      <c r="O1672" s="36"/>
      <c r="P1672" s="36"/>
      <c r="Q1672" s="36"/>
      <c r="R1672" s="3"/>
      <c r="S1672" s="106"/>
      <c r="T1672" s="106"/>
      <c r="U1672" s="106"/>
      <c r="V1672" s="106"/>
      <c r="W1672" s="106"/>
      <c r="X1672" s="106"/>
      <c r="Y1672" s="36"/>
      <c r="Z1672" s="36"/>
      <c r="AA1672" s="36"/>
      <c r="AB1672" s="188" t="str">
        <f t="shared" si="175"/>
        <v/>
      </c>
      <c r="AC1672" s="188" t="s">
        <v>1585</v>
      </c>
      <c r="AD1672" s="131"/>
      <c r="AE1672" s="131"/>
      <c r="AF1672" s="131"/>
      <c r="AG1672" s="131"/>
      <c r="AH1672" s="131"/>
      <c r="AI1672" s="131"/>
      <c r="AJ1672" s="128" t="str">
        <f t="shared" si="176"/>
        <v/>
      </c>
      <c r="AK1672" s="7" t="str">
        <f>IF(ISNUMBER($AJ1672),INDEX($C$1:$AB$3985,$AJ1672,AK$4),"")</f>
        <v/>
      </c>
      <c r="AL1672" s="7" t="str">
        <f>IF(ISNUMBER($AJ1672),INDEX($C$1:$AB$3985,$AJ1672,AL$4),"")</f>
        <v/>
      </c>
      <c r="AM1672" s="128"/>
      <c r="AN1672" s="128" t="str">
        <f t="shared" si="178"/>
        <v/>
      </c>
      <c r="AO1672" s="7" t="str">
        <f t="shared" si="174"/>
        <v/>
      </c>
      <c r="AP1672" s="10" t="str">
        <f t="shared" si="174"/>
        <v/>
      </c>
      <c r="AQ1672" s="310">
        <f>IF(ISNUMBER(SEARCH($T$30,AO1672)),MAX(AQ$5:AQ1671)+1,0)</f>
        <v>0</v>
      </c>
      <c r="AR1672" s="310">
        <f>IF(ISNUMBER(SEARCH($T$31,AO1672)),MAX(AR$5:AR1671)+1,0)</f>
        <v>0</v>
      </c>
      <c r="AS1672" s="128" t="str">
        <f t="shared" si="177"/>
        <v/>
      </c>
      <c r="AT1672" s="105" t="str">
        <f>IF(ISNUMBER($AS1672),INDEX($C$1:$AB$3985,$AS1672,AT$4),"")</f>
        <v/>
      </c>
      <c r="AU1672" s="128"/>
      <c r="AV1672" s="128" t="str">
        <f t="shared" si="179"/>
        <v/>
      </c>
      <c r="AW1672" s="105" t="str">
        <f>IF(ISNUMBER($AV1672),INDEX($C$1:$AB$3985,$AV1672,AW$4),"")</f>
        <v/>
      </c>
      <c r="AX1672" s="105" t="str">
        <f>IF(ISNUMBER($AV1672),INDEX($C$1:$AB$3985,$AV1672,AX$4),"")</f>
        <v/>
      </c>
      <c r="AY1672" s="128"/>
      <c r="AZ1672" s="128"/>
      <c r="BA1672" s="128" t="str">
        <f t="shared" si="180"/>
        <v/>
      </c>
      <c r="BB1672" s="105" t="str">
        <f>IF(ISNUMBER($BA1672),INDEX($C$1:$AB$3985,$BA1672,BB$4),"")</f>
        <v/>
      </c>
      <c r="BC1672" s="105"/>
    </row>
    <row r="1673" spans="1:55" x14ac:dyDescent="0.25">
      <c r="A1673" s="98"/>
      <c r="B1673" s="98"/>
      <c r="C1673" s="73"/>
      <c r="D1673" s="179"/>
      <c r="E1673" s="175"/>
      <c r="F1673" s="175"/>
      <c r="G1673" s="176"/>
      <c r="H1673" s="176"/>
      <c r="I1673" s="176"/>
      <c r="J1673" s="172"/>
      <c r="K1673" s="173"/>
      <c r="L1673" s="178"/>
      <c r="M1673" s="36"/>
      <c r="N1673" s="36"/>
      <c r="O1673" s="36"/>
      <c r="P1673" s="36"/>
      <c r="Q1673" s="36"/>
      <c r="R1673" s="3"/>
      <c r="S1673" s="106"/>
      <c r="T1673" s="106"/>
      <c r="U1673" s="106"/>
      <c r="V1673" s="106"/>
      <c r="W1673" s="106"/>
      <c r="X1673" s="106"/>
      <c r="Y1673" s="36"/>
      <c r="Z1673" s="36"/>
      <c r="AA1673" s="36"/>
      <c r="AB1673" s="188" t="str">
        <f t="shared" si="175"/>
        <v/>
      </c>
      <c r="AC1673" s="188" t="s">
        <v>1585</v>
      </c>
      <c r="AD1673" s="131"/>
      <c r="AE1673" s="131"/>
      <c r="AF1673" s="131"/>
      <c r="AG1673" s="131"/>
      <c r="AH1673" s="131"/>
      <c r="AI1673" s="131"/>
      <c r="AJ1673" s="128" t="str">
        <f t="shared" si="176"/>
        <v/>
      </c>
      <c r="AK1673" s="7" t="str">
        <f>IF(ISNUMBER($AJ1673),INDEX($C$1:$AB$3985,$AJ1673,AK$4),"")</f>
        <v/>
      </c>
      <c r="AL1673" s="7" t="str">
        <f>IF(ISNUMBER($AJ1673),INDEX($C$1:$AB$3985,$AJ1673,AL$4),"")</f>
        <v/>
      </c>
      <c r="AM1673" s="128"/>
      <c r="AN1673" s="128" t="str">
        <f t="shared" si="178"/>
        <v/>
      </c>
      <c r="AO1673" s="7" t="str">
        <f t="shared" si="174"/>
        <v/>
      </c>
      <c r="AP1673" s="10" t="str">
        <f t="shared" si="174"/>
        <v/>
      </c>
      <c r="AQ1673" s="310">
        <f>IF(ISNUMBER(SEARCH($T$30,AO1673)),MAX(AQ$5:AQ1672)+1,0)</f>
        <v>0</v>
      </c>
      <c r="AR1673" s="310">
        <f>IF(ISNUMBER(SEARCH($T$31,AO1673)),MAX(AR$5:AR1672)+1,0)</f>
        <v>0</v>
      </c>
      <c r="AS1673" s="128" t="str">
        <f t="shared" si="177"/>
        <v/>
      </c>
      <c r="AT1673" s="105" t="str">
        <f>IF(ISNUMBER($AS1673),INDEX($C$1:$AB$3985,$AS1673,AT$4),"")</f>
        <v/>
      </c>
      <c r="AU1673" s="128"/>
      <c r="AV1673" s="128" t="str">
        <f t="shared" si="179"/>
        <v/>
      </c>
      <c r="AW1673" s="105" t="str">
        <f>IF(ISNUMBER($AV1673),INDEX($C$1:$AB$3985,$AV1673,AW$4),"")</f>
        <v/>
      </c>
      <c r="AX1673" s="105" t="str">
        <f>IF(ISNUMBER($AV1673),INDEX($C$1:$AB$3985,$AV1673,AX$4),"")</f>
        <v/>
      </c>
      <c r="AY1673" s="128"/>
      <c r="AZ1673" s="128"/>
      <c r="BA1673" s="128" t="str">
        <f t="shared" si="180"/>
        <v/>
      </c>
      <c r="BB1673" s="105" t="str">
        <f>IF(ISNUMBER($BA1673),INDEX($C$1:$AB$3985,$BA1673,BB$4),"")</f>
        <v/>
      </c>
      <c r="BC1673" s="105"/>
    </row>
    <row r="1674" spans="1:55" x14ac:dyDescent="0.25">
      <c r="A1674" s="98"/>
      <c r="B1674" s="98"/>
      <c r="C1674" s="73"/>
      <c r="D1674" s="179"/>
      <c r="E1674" s="175"/>
      <c r="F1674" s="175"/>
      <c r="G1674" s="176"/>
      <c r="H1674" s="176"/>
      <c r="I1674" s="176"/>
      <c r="J1674" s="172"/>
      <c r="K1674" s="173"/>
      <c r="L1674" s="178"/>
      <c r="M1674" s="36"/>
      <c r="N1674" s="36"/>
      <c r="O1674" s="36"/>
      <c r="P1674" s="36"/>
      <c r="Q1674" s="36"/>
      <c r="R1674" s="3"/>
      <c r="S1674" s="106"/>
      <c r="T1674" s="106"/>
      <c r="U1674" s="106"/>
      <c r="V1674" s="106"/>
      <c r="W1674" s="106"/>
      <c r="X1674" s="106"/>
      <c r="Y1674" s="36"/>
      <c r="Z1674" s="36"/>
      <c r="AA1674" s="36"/>
      <c r="AB1674" s="188" t="str">
        <f t="shared" si="175"/>
        <v/>
      </c>
      <c r="AC1674" s="188" t="s">
        <v>1585</v>
      </c>
      <c r="AD1674" s="131"/>
      <c r="AE1674" s="131"/>
      <c r="AF1674" s="131"/>
      <c r="AG1674" s="131"/>
      <c r="AH1674" s="131"/>
      <c r="AI1674" s="131"/>
      <c r="AJ1674" s="128" t="str">
        <f t="shared" si="176"/>
        <v/>
      </c>
      <c r="AK1674" s="7" t="str">
        <f>IF(ISNUMBER($AJ1674),INDEX($C$1:$AB$3985,$AJ1674,AK$4),"")</f>
        <v/>
      </c>
      <c r="AL1674" s="7" t="str">
        <f>IF(ISNUMBER($AJ1674),INDEX($C$1:$AB$3985,$AJ1674,AL$4),"")</f>
        <v/>
      </c>
      <c r="AM1674" s="128"/>
      <c r="AN1674" s="128" t="str">
        <f t="shared" si="178"/>
        <v/>
      </c>
      <c r="AO1674" s="7" t="str">
        <f t="shared" si="174"/>
        <v/>
      </c>
      <c r="AP1674" s="10" t="str">
        <f t="shared" si="174"/>
        <v/>
      </c>
      <c r="AQ1674" s="310">
        <f>IF(ISNUMBER(SEARCH($T$30,AO1674)),MAX(AQ$5:AQ1673)+1,0)</f>
        <v>0</v>
      </c>
      <c r="AR1674" s="310">
        <f>IF(ISNUMBER(SEARCH($T$31,AO1674)),MAX(AR$5:AR1673)+1,0)</f>
        <v>0</v>
      </c>
      <c r="AS1674" s="128" t="str">
        <f t="shared" si="177"/>
        <v/>
      </c>
      <c r="AT1674" s="105" t="str">
        <f>IF(ISNUMBER($AS1674),INDEX($C$1:$AB$3985,$AS1674,AT$4),"")</f>
        <v/>
      </c>
      <c r="AU1674" s="128"/>
      <c r="AV1674" s="128" t="str">
        <f t="shared" si="179"/>
        <v/>
      </c>
      <c r="AW1674" s="105" t="str">
        <f>IF(ISNUMBER($AV1674),INDEX($C$1:$AB$3985,$AV1674,AW$4),"")</f>
        <v/>
      </c>
      <c r="AX1674" s="105" t="str">
        <f>IF(ISNUMBER($AV1674),INDEX($C$1:$AB$3985,$AV1674,AX$4),"")</f>
        <v/>
      </c>
      <c r="AY1674" s="128"/>
      <c r="AZ1674" s="128"/>
      <c r="BA1674" s="128" t="str">
        <f t="shared" si="180"/>
        <v/>
      </c>
      <c r="BB1674" s="105" t="str">
        <f>IF(ISNUMBER($BA1674),INDEX($C$1:$AB$3985,$BA1674,BB$4),"")</f>
        <v/>
      </c>
      <c r="BC1674" s="105"/>
    </row>
    <row r="1675" spans="1:55" x14ac:dyDescent="0.25">
      <c r="A1675" s="98"/>
      <c r="B1675" s="98"/>
      <c r="C1675" s="73"/>
      <c r="D1675" s="179"/>
      <c r="E1675" s="175"/>
      <c r="F1675" s="176"/>
      <c r="G1675" s="176"/>
      <c r="H1675" s="176"/>
      <c r="I1675" s="176"/>
      <c r="J1675" s="172"/>
      <c r="K1675" s="173"/>
      <c r="L1675" s="178"/>
      <c r="R1675" s="3"/>
      <c r="S1675" s="106"/>
      <c r="T1675" s="106"/>
      <c r="U1675" s="106"/>
      <c r="V1675" s="106"/>
      <c r="W1675" s="106"/>
      <c r="X1675" s="106"/>
      <c r="AB1675" s="188" t="str">
        <f t="shared" si="175"/>
        <v/>
      </c>
      <c r="AC1675" s="188" t="s">
        <v>1585</v>
      </c>
      <c r="AD1675" s="131"/>
      <c r="AE1675" s="131"/>
      <c r="AF1675" s="131"/>
      <c r="AG1675" s="131"/>
      <c r="AH1675" s="131"/>
      <c r="AI1675" s="131"/>
      <c r="AJ1675" s="128" t="str">
        <f t="shared" si="176"/>
        <v/>
      </c>
      <c r="AK1675" s="7" t="str">
        <f>IF(ISNUMBER($AJ1675),INDEX($C$1:$AB$3985,$AJ1675,AK$4),"")</f>
        <v/>
      </c>
      <c r="AL1675" s="7" t="str">
        <f>IF(ISNUMBER($AJ1675),INDEX($C$1:$AB$3985,$AJ1675,AL$4),"")</f>
        <v/>
      </c>
      <c r="AM1675" s="128"/>
      <c r="AN1675" s="128" t="str">
        <f t="shared" si="178"/>
        <v/>
      </c>
      <c r="AO1675" s="7" t="str">
        <f t="shared" si="174"/>
        <v/>
      </c>
      <c r="AP1675" s="10" t="str">
        <f t="shared" si="174"/>
        <v/>
      </c>
      <c r="AQ1675" s="310">
        <f>IF(ISNUMBER(SEARCH($T$30,AO1675)),MAX(AQ$5:AQ1674)+1,0)</f>
        <v>0</v>
      </c>
      <c r="AR1675" s="310">
        <f>IF(ISNUMBER(SEARCH($T$31,AO1675)),MAX(AR$5:AR1674)+1,0)</f>
        <v>0</v>
      </c>
      <c r="AS1675" s="128" t="str">
        <f t="shared" si="177"/>
        <v/>
      </c>
      <c r="AT1675" s="105" t="str">
        <f>IF(ISNUMBER($AS1675),INDEX($C$1:$AB$3985,$AS1675,AT$4),"")</f>
        <v/>
      </c>
      <c r="AU1675" s="128"/>
      <c r="AV1675" s="128" t="str">
        <f t="shared" si="179"/>
        <v/>
      </c>
      <c r="AW1675" s="105" t="str">
        <f>IF(ISNUMBER($AV1675),INDEX($C$1:$AB$3985,$AV1675,AW$4),"")</f>
        <v/>
      </c>
      <c r="AX1675" s="105" t="str">
        <f>IF(ISNUMBER($AV1675),INDEX($C$1:$AB$3985,$AV1675,AX$4),"")</f>
        <v/>
      </c>
      <c r="AY1675" s="128"/>
      <c r="AZ1675" s="128"/>
      <c r="BA1675" s="128" t="str">
        <f t="shared" si="180"/>
        <v/>
      </c>
      <c r="BB1675" s="105" t="str">
        <f>IF(ISNUMBER($BA1675),INDEX($C$1:$AB$3985,$BA1675,BB$4),"")</f>
        <v/>
      </c>
      <c r="BC1675" s="105"/>
    </row>
    <row r="1676" spans="1:55" x14ac:dyDescent="0.25">
      <c r="A1676" s="98"/>
      <c r="B1676" s="98"/>
      <c r="C1676" s="73"/>
      <c r="D1676" s="179"/>
      <c r="E1676" s="175"/>
      <c r="F1676" s="176"/>
      <c r="G1676" s="176"/>
      <c r="H1676" s="176"/>
      <c r="I1676" s="176"/>
      <c r="J1676" s="172"/>
      <c r="K1676" s="173"/>
      <c r="L1676" s="178"/>
      <c r="R1676" s="3"/>
      <c r="S1676" s="106"/>
      <c r="T1676" s="106"/>
      <c r="U1676" s="106"/>
      <c r="V1676" s="106"/>
      <c r="W1676" s="106"/>
      <c r="X1676" s="106"/>
      <c r="AB1676" s="188" t="str">
        <f t="shared" si="175"/>
        <v/>
      </c>
      <c r="AC1676" s="188" t="s">
        <v>1585</v>
      </c>
      <c r="AD1676" s="131"/>
      <c r="AE1676" s="131"/>
      <c r="AF1676" s="131"/>
      <c r="AG1676" s="131"/>
      <c r="AH1676" s="131"/>
      <c r="AI1676" s="131"/>
      <c r="AJ1676" s="128" t="str">
        <f t="shared" si="176"/>
        <v/>
      </c>
      <c r="AK1676" s="7" t="str">
        <f>IF(ISNUMBER($AJ1676),INDEX($C$1:$AB$3985,$AJ1676,AK$4),"")</f>
        <v/>
      </c>
      <c r="AL1676" s="7" t="str">
        <f>IF(ISNUMBER($AJ1676),INDEX($C$1:$AB$3985,$AJ1676,AL$4),"")</f>
        <v/>
      </c>
      <c r="AM1676" s="128"/>
      <c r="AN1676" s="128" t="str">
        <f t="shared" si="178"/>
        <v/>
      </c>
      <c r="AO1676" s="7" t="str">
        <f t="shared" si="174"/>
        <v/>
      </c>
      <c r="AP1676" s="10" t="str">
        <f t="shared" si="174"/>
        <v/>
      </c>
      <c r="AQ1676" s="310">
        <f>IF(ISNUMBER(SEARCH($T$30,AO1676)),MAX(AQ$5:AQ1675)+1,0)</f>
        <v>0</v>
      </c>
      <c r="AR1676" s="310">
        <f>IF(ISNUMBER(SEARCH($T$31,AO1676)),MAX(AR$5:AR1675)+1,0)</f>
        <v>0</v>
      </c>
      <c r="AS1676" s="128" t="str">
        <f t="shared" si="177"/>
        <v/>
      </c>
      <c r="AT1676" s="105" t="str">
        <f>IF(ISNUMBER($AS1676),INDEX($C$1:$AB$3985,$AS1676,AT$4),"")</f>
        <v/>
      </c>
      <c r="AU1676" s="128"/>
      <c r="AV1676" s="128" t="str">
        <f t="shared" si="179"/>
        <v/>
      </c>
      <c r="AW1676" s="105" t="str">
        <f>IF(ISNUMBER($AV1676),INDEX($C$1:$AB$3985,$AV1676,AW$4),"")</f>
        <v/>
      </c>
      <c r="AX1676" s="105" t="str">
        <f>IF(ISNUMBER($AV1676),INDEX($C$1:$AB$3985,$AV1676,AX$4),"")</f>
        <v/>
      </c>
      <c r="AY1676" s="128"/>
      <c r="AZ1676" s="128"/>
      <c r="BA1676" s="128" t="str">
        <f t="shared" si="180"/>
        <v/>
      </c>
      <c r="BB1676" s="105" t="str">
        <f>IF(ISNUMBER($BA1676),INDEX($C$1:$AB$3985,$BA1676,BB$4),"")</f>
        <v/>
      </c>
      <c r="BC1676" s="105"/>
    </row>
    <row r="1677" spans="1:55" x14ac:dyDescent="0.25">
      <c r="A1677" s="98"/>
      <c r="B1677" s="98"/>
      <c r="C1677" s="73"/>
      <c r="D1677" s="179"/>
      <c r="E1677" s="175"/>
      <c r="F1677" s="176"/>
      <c r="G1677" s="176"/>
      <c r="H1677" s="176"/>
      <c r="I1677" s="176"/>
      <c r="J1677" s="172"/>
      <c r="K1677" s="173"/>
      <c r="L1677" s="178"/>
      <c r="R1677" s="3"/>
      <c r="S1677" s="106"/>
      <c r="T1677" s="106"/>
      <c r="U1677" s="106"/>
      <c r="V1677" s="106"/>
      <c r="W1677" s="106"/>
      <c r="X1677" s="106"/>
      <c r="AB1677" s="188" t="str">
        <f t="shared" si="175"/>
        <v/>
      </c>
      <c r="AC1677" s="188" t="s">
        <v>1585</v>
      </c>
      <c r="AD1677" s="131"/>
      <c r="AE1677" s="131"/>
      <c r="AF1677" s="131"/>
      <c r="AG1677" s="131"/>
      <c r="AH1677" s="131"/>
      <c r="AI1677" s="131"/>
      <c r="AJ1677" s="128" t="str">
        <f t="shared" si="176"/>
        <v/>
      </c>
      <c r="AK1677" s="7" t="str">
        <f>IF(ISNUMBER($AJ1677),INDEX($C$1:$AB$3985,$AJ1677,AK$4),"")</f>
        <v/>
      </c>
      <c r="AL1677" s="7" t="str">
        <f>IF(ISNUMBER($AJ1677),INDEX($C$1:$AB$3985,$AJ1677,AL$4),"")</f>
        <v/>
      </c>
      <c r="AM1677" s="128"/>
      <c r="AN1677" s="128" t="str">
        <f t="shared" si="178"/>
        <v/>
      </c>
      <c r="AO1677" s="7" t="str">
        <f t="shared" si="174"/>
        <v/>
      </c>
      <c r="AP1677" s="10" t="str">
        <f t="shared" si="174"/>
        <v/>
      </c>
      <c r="AQ1677" s="310">
        <f>IF(ISNUMBER(SEARCH($T$30,AO1677)),MAX(AQ$5:AQ1676)+1,0)</f>
        <v>0</v>
      </c>
      <c r="AR1677" s="310">
        <f>IF(ISNUMBER(SEARCH($T$31,AO1677)),MAX(AR$5:AR1676)+1,0)</f>
        <v>0</v>
      </c>
      <c r="AS1677" s="128" t="str">
        <f t="shared" si="177"/>
        <v/>
      </c>
      <c r="AT1677" s="105" t="str">
        <f>IF(ISNUMBER($AS1677),INDEX($C$1:$AB$3985,$AS1677,AT$4),"")</f>
        <v/>
      </c>
      <c r="AU1677" s="128"/>
      <c r="AV1677" s="128" t="str">
        <f t="shared" si="179"/>
        <v/>
      </c>
      <c r="AW1677" s="105" t="str">
        <f>IF(ISNUMBER($AV1677),INDEX($C$1:$AB$3985,$AV1677,AW$4),"")</f>
        <v/>
      </c>
      <c r="AX1677" s="105" t="str">
        <f>IF(ISNUMBER($AV1677),INDEX($C$1:$AB$3985,$AV1677,AX$4),"")</f>
        <v/>
      </c>
      <c r="AY1677" s="128"/>
      <c r="AZ1677" s="128"/>
      <c r="BA1677" s="128" t="str">
        <f t="shared" si="180"/>
        <v/>
      </c>
      <c r="BB1677" s="105" t="str">
        <f>IF(ISNUMBER($BA1677),INDEX($C$1:$AB$3985,$BA1677,BB$4),"")</f>
        <v/>
      </c>
      <c r="BC1677" s="105"/>
    </row>
    <row r="1678" spans="1:55" x14ac:dyDescent="0.25">
      <c r="A1678" s="98"/>
      <c r="B1678" s="98"/>
      <c r="C1678" s="73"/>
      <c r="D1678" s="179"/>
      <c r="E1678" s="175"/>
      <c r="F1678" s="176"/>
      <c r="G1678" s="176"/>
      <c r="H1678" s="176"/>
      <c r="I1678" s="176"/>
      <c r="J1678" s="172"/>
      <c r="K1678" s="173"/>
      <c r="L1678" s="178"/>
      <c r="R1678" s="3"/>
      <c r="S1678" s="106"/>
      <c r="T1678" s="106"/>
      <c r="U1678" s="106"/>
      <c r="V1678" s="106"/>
      <c r="W1678" s="106"/>
      <c r="X1678" s="106"/>
      <c r="AB1678" s="188" t="str">
        <f t="shared" si="175"/>
        <v/>
      </c>
      <c r="AC1678" s="188" t="s">
        <v>1585</v>
      </c>
      <c r="AD1678" s="131"/>
      <c r="AE1678" s="131"/>
      <c r="AF1678" s="131"/>
      <c r="AG1678" s="131"/>
      <c r="AH1678" s="131"/>
      <c r="AI1678" s="131"/>
      <c r="AJ1678" s="128" t="str">
        <f t="shared" si="176"/>
        <v/>
      </c>
      <c r="AK1678" s="7" t="str">
        <f>IF(ISNUMBER($AJ1678),INDEX($C$1:$AB$3985,$AJ1678,AK$4),"")</f>
        <v/>
      </c>
      <c r="AL1678" s="7" t="str">
        <f>IF(ISNUMBER($AJ1678),INDEX($C$1:$AB$3985,$AJ1678,AL$4),"")</f>
        <v/>
      </c>
      <c r="AM1678" s="128"/>
      <c r="AN1678" s="128" t="str">
        <f t="shared" si="178"/>
        <v/>
      </c>
      <c r="AO1678" s="7" t="str">
        <f t="shared" si="174"/>
        <v/>
      </c>
      <c r="AP1678" s="10" t="str">
        <f t="shared" si="174"/>
        <v/>
      </c>
      <c r="AQ1678" s="310">
        <f>IF(ISNUMBER(SEARCH($T$30,AO1678)),MAX(AQ$5:AQ1677)+1,0)</f>
        <v>0</v>
      </c>
      <c r="AR1678" s="310">
        <f>IF(ISNUMBER(SEARCH($T$31,AO1678)),MAX(AR$5:AR1677)+1,0)</f>
        <v>0</v>
      </c>
      <c r="AS1678" s="128" t="str">
        <f t="shared" si="177"/>
        <v/>
      </c>
      <c r="AT1678" s="105" t="str">
        <f>IF(ISNUMBER($AS1678),INDEX($C$1:$AB$3985,$AS1678,AT$4),"")</f>
        <v/>
      </c>
      <c r="AU1678" s="128"/>
      <c r="AV1678" s="128" t="str">
        <f t="shared" si="179"/>
        <v/>
      </c>
      <c r="AW1678" s="105" t="str">
        <f>IF(ISNUMBER($AV1678),INDEX($C$1:$AB$3985,$AV1678,AW$4),"")</f>
        <v/>
      </c>
      <c r="AX1678" s="105" t="str">
        <f>IF(ISNUMBER($AV1678),INDEX($C$1:$AB$3985,$AV1678,AX$4),"")</f>
        <v/>
      </c>
      <c r="AY1678" s="128"/>
      <c r="AZ1678" s="128"/>
      <c r="BA1678" s="128" t="str">
        <f t="shared" si="180"/>
        <v/>
      </c>
      <c r="BB1678" s="105" t="str">
        <f>IF(ISNUMBER($BA1678),INDEX($C$1:$AB$3985,$BA1678,BB$4),"")</f>
        <v/>
      </c>
      <c r="BC1678" s="105"/>
    </row>
    <row r="1679" spans="1:55" x14ac:dyDescent="0.25">
      <c r="A1679" s="98"/>
      <c r="B1679" s="98"/>
      <c r="C1679" s="73"/>
      <c r="D1679" s="179"/>
      <c r="E1679" s="175"/>
      <c r="F1679" s="176"/>
      <c r="G1679" s="176"/>
      <c r="H1679" s="176"/>
      <c r="I1679" s="176"/>
      <c r="J1679" s="172"/>
      <c r="K1679" s="173"/>
      <c r="L1679" s="178"/>
      <c r="R1679" s="3"/>
      <c r="S1679" s="106"/>
      <c r="T1679" s="106"/>
      <c r="U1679" s="106"/>
      <c r="V1679" s="106"/>
      <c r="W1679" s="106"/>
      <c r="X1679" s="106"/>
      <c r="AB1679" s="188" t="str">
        <f t="shared" si="175"/>
        <v/>
      </c>
      <c r="AC1679" s="188" t="s">
        <v>1585</v>
      </c>
      <c r="AD1679" s="131"/>
      <c r="AE1679" s="131"/>
      <c r="AF1679" s="131"/>
      <c r="AG1679" s="131"/>
      <c r="AH1679" s="131"/>
      <c r="AI1679" s="131"/>
      <c r="AJ1679" s="128" t="str">
        <f t="shared" si="176"/>
        <v/>
      </c>
      <c r="AK1679" s="7" t="str">
        <f>IF(ISNUMBER($AJ1679),INDEX($C$1:$AB$3985,$AJ1679,AK$4),"")</f>
        <v/>
      </c>
      <c r="AL1679" s="7" t="str">
        <f>IF(ISNUMBER($AJ1679),INDEX($C$1:$AB$3985,$AJ1679,AL$4),"")</f>
        <v/>
      </c>
      <c r="AM1679" s="128"/>
      <c r="AN1679" s="128" t="str">
        <f t="shared" si="178"/>
        <v/>
      </c>
      <c r="AO1679" s="7" t="str">
        <f t="shared" si="174"/>
        <v/>
      </c>
      <c r="AP1679" s="10" t="str">
        <f t="shared" si="174"/>
        <v/>
      </c>
      <c r="AQ1679" s="310">
        <f>IF(ISNUMBER(SEARCH($T$30,AO1679)),MAX(AQ$5:AQ1678)+1,0)</f>
        <v>0</v>
      </c>
      <c r="AR1679" s="310">
        <f>IF(ISNUMBER(SEARCH($T$31,AO1679)),MAX(AR$5:AR1678)+1,0)</f>
        <v>0</v>
      </c>
      <c r="AS1679" s="128" t="str">
        <f t="shared" si="177"/>
        <v/>
      </c>
      <c r="AT1679" s="105" t="str">
        <f>IF(ISNUMBER($AS1679),INDEX($C$1:$AB$3985,$AS1679,AT$4),"")</f>
        <v/>
      </c>
      <c r="AU1679" s="128"/>
      <c r="AV1679" s="128" t="str">
        <f t="shared" si="179"/>
        <v/>
      </c>
      <c r="AW1679" s="105" t="str">
        <f>IF(ISNUMBER($AV1679),INDEX($C$1:$AB$3985,$AV1679,AW$4),"")</f>
        <v/>
      </c>
      <c r="AX1679" s="105" t="str">
        <f>IF(ISNUMBER($AV1679),INDEX($C$1:$AB$3985,$AV1679,AX$4),"")</f>
        <v/>
      </c>
      <c r="AY1679" s="128"/>
      <c r="AZ1679" s="128"/>
      <c r="BA1679" s="128" t="str">
        <f t="shared" si="180"/>
        <v/>
      </c>
      <c r="BB1679" s="105" t="str">
        <f>IF(ISNUMBER($BA1679),INDEX($C$1:$AB$3985,$BA1679,BB$4),"")</f>
        <v/>
      </c>
      <c r="BC1679" s="105"/>
    </row>
    <row r="1680" spans="1:55" x14ac:dyDescent="0.25">
      <c r="A1680" s="98"/>
      <c r="B1680" s="98"/>
      <c r="C1680" s="73"/>
      <c r="D1680" s="179"/>
      <c r="E1680" s="175"/>
      <c r="F1680" s="176"/>
      <c r="G1680" s="176"/>
      <c r="H1680" s="176"/>
      <c r="I1680" s="176"/>
      <c r="J1680" s="172"/>
      <c r="K1680" s="173"/>
      <c r="L1680" s="178"/>
      <c r="R1680" s="3"/>
      <c r="S1680" s="106"/>
      <c r="T1680" s="106"/>
      <c r="U1680" s="106"/>
      <c r="V1680" s="106"/>
      <c r="W1680" s="106"/>
      <c r="X1680" s="106"/>
      <c r="AB1680" s="188" t="str">
        <f t="shared" si="175"/>
        <v/>
      </c>
      <c r="AC1680" s="188" t="s">
        <v>1585</v>
      </c>
      <c r="AD1680" s="131"/>
      <c r="AE1680" s="131"/>
      <c r="AF1680" s="131"/>
      <c r="AG1680" s="131"/>
      <c r="AH1680" s="131"/>
      <c r="AI1680" s="131"/>
      <c r="AJ1680" s="128" t="str">
        <f t="shared" si="176"/>
        <v/>
      </c>
      <c r="AK1680" s="7" t="str">
        <f>IF(ISNUMBER($AJ1680),INDEX($C$1:$AB$3985,$AJ1680,AK$4),"")</f>
        <v/>
      </c>
      <c r="AL1680" s="7" t="str">
        <f>IF(ISNUMBER($AJ1680),INDEX($C$1:$AB$3985,$AJ1680,AL$4),"")</f>
        <v/>
      </c>
      <c r="AM1680" s="128"/>
      <c r="AN1680" s="128" t="str">
        <f t="shared" si="178"/>
        <v/>
      </c>
      <c r="AO1680" s="7" t="str">
        <f t="shared" si="174"/>
        <v/>
      </c>
      <c r="AP1680" s="10" t="str">
        <f t="shared" si="174"/>
        <v/>
      </c>
      <c r="AQ1680" s="310">
        <f>IF(ISNUMBER(SEARCH($T$30,AO1680)),MAX(AQ$5:AQ1679)+1,0)</f>
        <v>0</v>
      </c>
      <c r="AR1680" s="310">
        <f>IF(ISNUMBER(SEARCH($T$31,AO1680)),MAX(AR$5:AR1679)+1,0)</f>
        <v>0</v>
      </c>
      <c r="AS1680" s="128" t="str">
        <f t="shared" si="177"/>
        <v/>
      </c>
      <c r="AT1680" s="105" t="str">
        <f>IF(ISNUMBER($AS1680),INDEX($C$1:$AB$3985,$AS1680,AT$4),"")</f>
        <v/>
      </c>
      <c r="AU1680" s="128"/>
      <c r="AV1680" s="128" t="str">
        <f t="shared" si="179"/>
        <v/>
      </c>
      <c r="AW1680" s="105" t="str">
        <f>IF(ISNUMBER($AV1680),INDEX($C$1:$AB$3985,$AV1680,AW$4),"")</f>
        <v/>
      </c>
      <c r="AX1680" s="105" t="str">
        <f>IF(ISNUMBER($AV1680),INDEX($C$1:$AB$3985,$AV1680,AX$4),"")</f>
        <v/>
      </c>
      <c r="AY1680" s="128"/>
      <c r="AZ1680" s="128"/>
      <c r="BA1680" s="128" t="str">
        <f t="shared" si="180"/>
        <v/>
      </c>
      <c r="BB1680" s="105" t="str">
        <f>IF(ISNUMBER($BA1680),INDEX($C$1:$AB$3985,$BA1680,BB$4),"")</f>
        <v/>
      </c>
      <c r="BC1680" s="105"/>
    </row>
    <row r="1681" spans="1:55" x14ac:dyDescent="0.25">
      <c r="A1681" s="98"/>
      <c r="B1681" s="98"/>
      <c r="C1681" s="73"/>
      <c r="D1681" s="179"/>
      <c r="E1681" s="175"/>
      <c r="F1681" s="176"/>
      <c r="G1681" s="176"/>
      <c r="H1681" s="176"/>
      <c r="I1681" s="176"/>
      <c r="J1681" s="172"/>
      <c r="K1681" s="173"/>
      <c r="L1681" s="178"/>
      <c r="R1681" s="3"/>
      <c r="S1681" s="106"/>
      <c r="T1681" s="106"/>
      <c r="U1681" s="106"/>
      <c r="V1681" s="106"/>
      <c r="W1681" s="106"/>
      <c r="X1681" s="106"/>
      <c r="AB1681" s="188" t="str">
        <f t="shared" si="175"/>
        <v/>
      </c>
      <c r="AC1681" s="188" t="s">
        <v>1585</v>
      </c>
      <c r="AD1681" s="131"/>
      <c r="AE1681" s="131"/>
      <c r="AF1681" s="131"/>
      <c r="AG1681" s="131"/>
      <c r="AH1681" s="131"/>
      <c r="AI1681" s="131"/>
      <c r="AJ1681" s="128" t="str">
        <f t="shared" si="176"/>
        <v/>
      </c>
      <c r="AK1681" s="7" t="str">
        <f>IF(ISNUMBER($AJ1681),INDEX($C$1:$AB$3985,$AJ1681,AK$4),"")</f>
        <v/>
      </c>
      <c r="AL1681" s="7" t="str">
        <f>IF(ISNUMBER($AJ1681),INDEX($C$1:$AB$3985,$AJ1681,AL$4),"")</f>
        <v/>
      </c>
      <c r="AM1681" s="128"/>
      <c r="AN1681" s="128" t="str">
        <f t="shared" si="178"/>
        <v/>
      </c>
      <c r="AO1681" s="7" t="str">
        <f t="shared" si="174"/>
        <v/>
      </c>
      <c r="AP1681" s="10" t="str">
        <f t="shared" si="174"/>
        <v/>
      </c>
      <c r="AQ1681" s="310">
        <f>IF(ISNUMBER(SEARCH($T$30,AO1681)),MAX(AQ$5:AQ1680)+1,0)</f>
        <v>0</v>
      </c>
      <c r="AR1681" s="310">
        <f>IF(ISNUMBER(SEARCH($T$31,AO1681)),MAX(AR$5:AR1680)+1,0)</f>
        <v>0</v>
      </c>
      <c r="AS1681" s="128" t="str">
        <f t="shared" si="177"/>
        <v/>
      </c>
      <c r="AT1681" s="105" t="str">
        <f>IF(ISNUMBER($AS1681),INDEX($C$1:$AB$3985,$AS1681,AT$4),"")</f>
        <v/>
      </c>
      <c r="AU1681" s="128"/>
      <c r="AV1681" s="128" t="str">
        <f t="shared" si="179"/>
        <v/>
      </c>
      <c r="AW1681" s="105" t="str">
        <f>IF(ISNUMBER($AV1681),INDEX($C$1:$AB$3985,$AV1681,AW$4),"")</f>
        <v/>
      </c>
      <c r="AX1681" s="105" t="str">
        <f>IF(ISNUMBER($AV1681),INDEX($C$1:$AB$3985,$AV1681,AX$4),"")</f>
        <v/>
      </c>
      <c r="AY1681" s="128"/>
      <c r="AZ1681" s="128"/>
      <c r="BA1681" s="128" t="str">
        <f t="shared" si="180"/>
        <v/>
      </c>
      <c r="BB1681" s="105" t="str">
        <f>IF(ISNUMBER($BA1681),INDEX($C$1:$AB$3985,$BA1681,BB$4),"")</f>
        <v/>
      </c>
      <c r="BC1681" s="105"/>
    </row>
    <row r="1682" spans="1:55" x14ac:dyDescent="0.25">
      <c r="A1682" s="98"/>
      <c r="B1682" s="98"/>
      <c r="C1682" s="73"/>
      <c r="D1682" s="179"/>
      <c r="E1682" s="175"/>
      <c r="F1682" s="176"/>
      <c r="G1682" s="176"/>
      <c r="H1682" s="176"/>
      <c r="I1682" s="176"/>
      <c r="J1682" s="172"/>
      <c r="K1682" s="173"/>
      <c r="L1682" s="178"/>
      <c r="R1682" s="3"/>
      <c r="S1682" s="106"/>
      <c r="T1682" s="106"/>
      <c r="U1682" s="106"/>
      <c r="V1682" s="106"/>
      <c r="W1682" s="106"/>
      <c r="X1682" s="106"/>
      <c r="AB1682" s="188" t="str">
        <f t="shared" si="175"/>
        <v/>
      </c>
      <c r="AC1682" s="188" t="s">
        <v>1585</v>
      </c>
      <c r="AD1682" s="131"/>
      <c r="AE1682" s="131"/>
      <c r="AF1682" s="131"/>
      <c r="AG1682" s="131"/>
      <c r="AH1682" s="131"/>
      <c r="AI1682" s="131"/>
      <c r="AJ1682" s="128" t="str">
        <f t="shared" si="176"/>
        <v/>
      </c>
      <c r="AK1682" s="7" t="str">
        <f>IF(ISNUMBER($AJ1682),INDEX($C$1:$AB$3985,$AJ1682,AK$4),"")</f>
        <v/>
      </c>
      <c r="AL1682" s="7" t="str">
        <f>IF(ISNUMBER($AJ1682),INDEX($C$1:$AB$3985,$AJ1682,AL$4),"")</f>
        <v/>
      </c>
      <c r="AM1682" s="128"/>
      <c r="AN1682" s="128" t="str">
        <f t="shared" si="178"/>
        <v/>
      </c>
      <c r="AO1682" s="7" t="str">
        <f t="shared" si="174"/>
        <v/>
      </c>
      <c r="AP1682" s="10" t="str">
        <f t="shared" si="174"/>
        <v/>
      </c>
      <c r="AQ1682" s="310">
        <f>IF(ISNUMBER(SEARCH($T$30,AO1682)),MAX(AQ$5:AQ1681)+1,0)</f>
        <v>0</v>
      </c>
      <c r="AR1682" s="310">
        <f>IF(ISNUMBER(SEARCH($T$31,AO1682)),MAX(AR$5:AR1681)+1,0)</f>
        <v>0</v>
      </c>
      <c r="AS1682" s="128" t="str">
        <f t="shared" si="177"/>
        <v/>
      </c>
      <c r="AT1682" s="105" t="str">
        <f>IF(ISNUMBER($AS1682),INDEX($C$1:$AB$3985,$AS1682,AT$4),"")</f>
        <v/>
      </c>
      <c r="AU1682" s="128"/>
      <c r="AV1682" s="128" t="str">
        <f t="shared" si="179"/>
        <v/>
      </c>
      <c r="AW1682" s="105" t="str">
        <f>IF(ISNUMBER($AV1682),INDEX($C$1:$AB$3985,$AV1682,AW$4),"")</f>
        <v/>
      </c>
      <c r="AX1682" s="105" t="str">
        <f>IF(ISNUMBER($AV1682),INDEX($C$1:$AB$3985,$AV1682,AX$4),"")</f>
        <v/>
      </c>
      <c r="AY1682" s="128"/>
      <c r="AZ1682" s="128"/>
      <c r="BA1682" s="128" t="str">
        <f t="shared" si="180"/>
        <v/>
      </c>
      <c r="BB1682" s="105" t="str">
        <f>IF(ISNUMBER($BA1682),INDEX($C$1:$AB$3985,$BA1682,BB$4),"")</f>
        <v/>
      </c>
      <c r="BC1682" s="105"/>
    </row>
    <row r="1683" spans="1:55" x14ac:dyDescent="0.25">
      <c r="A1683" s="98"/>
      <c r="B1683" s="98"/>
      <c r="C1683" s="73"/>
      <c r="D1683" s="179"/>
      <c r="E1683" s="175"/>
      <c r="F1683" s="176"/>
      <c r="G1683" s="176"/>
      <c r="H1683" s="176"/>
      <c r="I1683" s="176"/>
      <c r="J1683" s="172"/>
      <c r="K1683" s="173"/>
      <c r="L1683" s="178"/>
      <c r="R1683" s="3"/>
      <c r="S1683" s="106"/>
      <c r="T1683" s="106"/>
      <c r="U1683" s="106"/>
      <c r="V1683" s="106"/>
      <c r="W1683" s="106"/>
      <c r="X1683" s="106"/>
      <c r="AB1683" s="188" t="str">
        <f t="shared" si="175"/>
        <v/>
      </c>
      <c r="AC1683" s="188" t="s">
        <v>1585</v>
      </c>
      <c r="AD1683" s="131"/>
      <c r="AE1683" s="131"/>
      <c r="AF1683" s="131"/>
      <c r="AG1683" s="131"/>
      <c r="AH1683" s="131"/>
      <c r="AI1683" s="131"/>
      <c r="AJ1683" s="128" t="str">
        <f t="shared" si="176"/>
        <v/>
      </c>
      <c r="AK1683" s="7" t="str">
        <f>IF(ISNUMBER($AJ1683),INDEX($C$1:$AB$3985,$AJ1683,AK$4),"")</f>
        <v/>
      </c>
      <c r="AL1683" s="7" t="str">
        <f>IF(ISNUMBER($AJ1683),INDEX($C$1:$AB$3985,$AJ1683,AL$4),"")</f>
        <v/>
      </c>
      <c r="AM1683" s="128"/>
      <c r="AN1683" s="128" t="str">
        <f t="shared" si="178"/>
        <v/>
      </c>
      <c r="AO1683" s="7" t="str">
        <f t="shared" si="174"/>
        <v/>
      </c>
      <c r="AP1683" s="10" t="str">
        <f t="shared" si="174"/>
        <v/>
      </c>
      <c r="AQ1683" s="310">
        <f>IF(ISNUMBER(SEARCH($T$30,AO1683)),MAX(AQ$5:AQ1682)+1,0)</f>
        <v>0</v>
      </c>
      <c r="AR1683" s="310">
        <f>IF(ISNUMBER(SEARCH($T$31,AO1683)),MAX(AR$5:AR1682)+1,0)</f>
        <v>0</v>
      </c>
      <c r="AS1683" s="128" t="str">
        <f t="shared" si="177"/>
        <v/>
      </c>
      <c r="AT1683" s="105" t="str">
        <f>IF(ISNUMBER($AS1683),INDEX($C$1:$AB$3985,$AS1683,AT$4),"")</f>
        <v/>
      </c>
      <c r="AU1683" s="128"/>
      <c r="AV1683" s="128" t="str">
        <f t="shared" si="179"/>
        <v/>
      </c>
      <c r="AW1683" s="105" t="str">
        <f>IF(ISNUMBER($AV1683),INDEX($C$1:$AB$3985,$AV1683,AW$4),"")</f>
        <v/>
      </c>
      <c r="AX1683" s="105" t="str">
        <f>IF(ISNUMBER($AV1683),INDEX($C$1:$AB$3985,$AV1683,AX$4),"")</f>
        <v/>
      </c>
      <c r="AY1683" s="128"/>
      <c r="AZ1683" s="128"/>
      <c r="BA1683" s="128" t="str">
        <f t="shared" si="180"/>
        <v/>
      </c>
      <c r="BB1683" s="105" t="str">
        <f>IF(ISNUMBER($BA1683),INDEX($C$1:$AB$3985,$BA1683,BB$4),"")</f>
        <v/>
      </c>
      <c r="BC1683" s="105"/>
    </row>
    <row r="1684" spans="1:55" x14ac:dyDescent="0.25">
      <c r="A1684" s="98"/>
      <c r="B1684" s="98"/>
      <c r="C1684" s="73"/>
      <c r="D1684" s="179"/>
      <c r="E1684" s="175"/>
      <c r="F1684" s="176"/>
      <c r="G1684" s="176"/>
      <c r="H1684" s="176"/>
      <c r="I1684" s="176"/>
      <c r="J1684" s="172"/>
      <c r="K1684" s="173"/>
      <c r="L1684" s="178"/>
      <c r="R1684" s="3"/>
      <c r="S1684" s="106"/>
      <c r="T1684" s="106"/>
      <c r="U1684" s="106"/>
      <c r="V1684" s="106"/>
      <c r="W1684" s="106"/>
      <c r="X1684" s="106"/>
      <c r="AB1684" s="188" t="str">
        <f t="shared" si="175"/>
        <v/>
      </c>
      <c r="AC1684" s="188" t="s">
        <v>1585</v>
      </c>
      <c r="AD1684" s="131"/>
      <c r="AE1684" s="131"/>
      <c r="AF1684" s="131"/>
      <c r="AG1684" s="131"/>
      <c r="AH1684" s="131"/>
      <c r="AI1684" s="131"/>
      <c r="AJ1684" s="128" t="str">
        <f t="shared" si="176"/>
        <v/>
      </c>
      <c r="AK1684" s="7" t="str">
        <f>IF(ISNUMBER($AJ1684),INDEX($C$1:$AB$3985,$AJ1684,AK$4),"")</f>
        <v/>
      </c>
      <c r="AL1684" s="7" t="str">
        <f>IF(ISNUMBER($AJ1684),INDEX($C$1:$AB$3985,$AJ1684,AL$4),"")</f>
        <v/>
      </c>
      <c r="AM1684" s="128"/>
      <c r="AN1684" s="128" t="str">
        <f t="shared" si="178"/>
        <v/>
      </c>
      <c r="AO1684" s="7" t="str">
        <f t="shared" si="174"/>
        <v/>
      </c>
      <c r="AP1684" s="10" t="str">
        <f t="shared" si="174"/>
        <v/>
      </c>
      <c r="AQ1684" s="310">
        <f>IF(ISNUMBER(SEARCH($T$30,AO1684)),MAX(AQ$5:AQ1683)+1,0)</f>
        <v>0</v>
      </c>
      <c r="AR1684" s="310">
        <f>IF(ISNUMBER(SEARCH($T$31,AO1684)),MAX(AR$5:AR1683)+1,0)</f>
        <v>0</v>
      </c>
      <c r="AS1684" s="128" t="str">
        <f t="shared" si="177"/>
        <v/>
      </c>
      <c r="AT1684" s="105" t="str">
        <f>IF(ISNUMBER($AS1684),INDEX($C$1:$AB$3985,$AS1684,AT$4),"")</f>
        <v/>
      </c>
      <c r="AU1684" s="128"/>
      <c r="AV1684" s="128" t="str">
        <f t="shared" si="179"/>
        <v/>
      </c>
      <c r="AW1684" s="105" t="str">
        <f>IF(ISNUMBER($AV1684),INDEX($C$1:$AB$3985,$AV1684,AW$4),"")</f>
        <v/>
      </c>
      <c r="AX1684" s="105" t="str">
        <f>IF(ISNUMBER($AV1684),INDEX($C$1:$AB$3985,$AV1684,AX$4),"")</f>
        <v/>
      </c>
      <c r="AY1684" s="128"/>
      <c r="AZ1684" s="128"/>
      <c r="BA1684" s="128" t="str">
        <f t="shared" si="180"/>
        <v/>
      </c>
      <c r="BB1684" s="105" t="str">
        <f>IF(ISNUMBER($BA1684),INDEX($C$1:$AB$3985,$BA1684,BB$4),"")</f>
        <v/>
      </c>
      <c r="BC1684" s="105"/>
    </row>
    <row r="1685" spans="1:55" x14ac:dyDescent="0.25">
      <c r="A1685" s="98"/>
      <c r="B1685" s="98"/>
      <c r="C1685" s="73"/>
      <c r="D1685" s="179"/>
      <c r="E1685" s="175"/>
      <c r="F1685" s="175"/>
      <c r="G1685" s="176"/>
      <c r="H1685" s="176"/>
      <c r="I1685" s="176"/>
      <c r="J1685" s="172"/>
      <c r="K1685" s="173"/>
      <c r="L1685" s="178"/>
      <c r="M1685" s="36"/>
      <c r="N1685" s="36"/>
      <c r="O1685" s="36"/>
      <c r="P1685" s="36"/>
      <c r="Q1685" s="36"/>
      <c r="R1685" s="3"/>
      <c r="S1685" s="106"/>
      <c r="T1685" s="106"/>
      <c r="U1685" s="106"/>
      <c r="V1685" s="106"/>
      <c r="W1685" s="106"/>
      <c r="X1685" s="106"/>
      <c r="Y1685" s="36"/>
      <c r="Z1685" s="36"/>
      <c r="AA1685" s="36"/>
      <c r="AB1685" s="188" t="str">
        <f t="shared" si="175"/>
        <v/>
      </c>
      <c r="AC1685" s="188" t="s">
        <v>1585</v>
      </c>
      <c r="AD1685" s="131"/>
      <c r="AE1685" s="131"/>
      <c r="AF1685" s="131"/>
      <c r="AG1685" s="131"/>
      <c r="AH1685" s="131"/>
      <c r="AI1685" s="131"/>
      <c r="AJ1685" s="128" t="str">
        <f t="shared" si="176"/>
        <v/>
      </c>
      <c r="AK1685" s="7" t="str">
        <f>IF(ISNUMBER($AJ1685),INDEX($C$1:$AB$3985,$AJ1685,AK$4),"")</f>
        <v/>
      </c>
      <c r="AL1685" s="7" t="str">
        <f>IF(ISNUMBER($AJ1685),INDEX($C$1:$AB$3985,$AJ1685,AL$4),"")</f>
        <v/>
      </c>
      <c r="AM1685" s="128"/>
      <c r="AN1685" s="128" t="str">
        <f t="shared" si="178"/>
        <v/>
      </c>
      <c r="AO1685" s="7" t="str">
        <f t="shared" si="174"/>
        <v/>
      </c>
      <c r="AP1685" s="10" t="str">
        <f t="shared" si="174"/>
        <v/>
      </c>
      <c r="AQ1685" s="310">
        <f>IF(ISNUMBER(SEARCH($T$30,AO1685)),MAX(AQ$5:AQ1684)+1,0)</f>
        <v>0</v>
      </c>
      <c r="AR1685" s="310">
        <f>IF(ISNUMBER(SEARCH($T$31,AO1685)),MAX(AR$5:AR1684)+1,0)</f>
        <v>0</v>
      </c>
      <c r="AS1685" s="128" t="str">
        <f t="shared" si="177"/>
        <v/>
      </c>
      <c r="AT1685" s="105" t="str">
        <f>IF(ISNUMBER($AS1685),INDEX($C$1:$AB$3985,$AS1685,AT$4),"")</f>
        <v/>
      </c>
      <c r="AU1685" s="128"/>
      <c r="AV1685" s="128" t="str">
        <f t="shared" si="179"/>
        <v/>
      </c>
      <c r="AW1685" s="105" t="str">
        <f>IF(ISNUMBER($AV1685),INDEX($C$1:$AB$3985,$AV1685,AW$4),"")</f>
        <v/>
      </c>
      <c r="AX1685" s="105" t="str">
        <f>IF(ISNUMBER($AV1685),INDEX($C$1:$AB$3985,$AV1685,AX$4),"")</f>
        <v/>
      </c>
      <c r="AY1685" s="128"/>
      <c r="AZ1685" s="128"/>
      <c r="BA1685" s="128" t="str">
        <f t="shared" si="180"/>
        <v/>
      </c>
      <c r="BB1685" s="105" t="str">
        <f>IF(ISNUMBER($BA1685),INDEX($C$1:$AB$3985,$BA1685,BB$4),"")</f>
        <v/>
      </c>
      <c r="BC1685" s="105"/>
    </row>
    <row r="1686" spans="1:55" x14ac:dyDescent="0.25">
      <c r="A1686" s="98"/>
      <c r="B1686" s="98"/>
      <c r="C1686" s="73"/>
      <c r="D1686" s="179"/>
      <c r="E1686" s="175"/>
      <c r="F1686" s="175"/>
      <c r="G1686" s="176"/>
      <c r="H1686" s="176"/>
      <c r="I1686" s="176"/>
      <c r="J1686" s="172"/>
      <c r="K1686" s="173"/>
      <c r="L1686" s="178"/>
      <c r="M1686" s="36"/>
      <c r="N1686" s="36"/>
      <c r="O1686" s="36"/>
      <c r="P1686" s="36"/>
      <c r="Q1686" s="36"/>
      <c r="R1686" s="3"/>
      <c r="S1686" s="106"/>
      <c r="T1686" s="106"/>
      <c r="U1686" s="106"/>
      <c r="V1686" s="106"/>
      <c r="W1686" s="106"/>
      <c r="X1686" s="106"/>
      <c r="Y1686" s="36"/>
      <c r="Z1686" s="36"/>
      <c r="AA1686" s="36"/>
      <c r="AB1686" s="188" t="str">
        <f t="shared" si="175"/>
        <v/>
      </c>
      <c r="AC1686" s="188" t="s">
        <v>1585</v>
      </c>
      <c r="AD1686" s="131"/>
      <c r="AE1686" s="131"/>
      <c r="AF1686" s="131"/>
      <c r="AG1686" s="131"/>
      <c r="AH1686" s="131"/>
      <c r="AI1686" s="131"/>
      <c r="AJ1686" s="128" t="str">
        <f t="shared" si="176"/>
        <v/>
      </c>
      <c r="AK1686" s="7" t="str">
        <f>IF(ISNUMBER($AJ1686),INDEX($C$1:$AB$3985,$AJ1686,AK$4),"")</f>
        <v/>
      </c>
      <c r="AL1686" s="7" t="str">
        <f>IF(ISNUMBER($AJ1686),INDEX($C$1:$AB$3985,$AJ1686,AL$4),"")</f>
        <v/>
      </c>
      <c r="AM1686" s="128"/>
      <c r="AN1686" s="128" t="str">
        <f t="shared" si="178"/>
        <v/>
      </c>
      <c r="AO1686" s="7" t="str">
        <f t="shared" si="174"/>
        <v/>
      </c>
      <c r="AP1686" s="10" t="str">
        <f t="shared" si="174"/>
        <v/>
      </c>
      <c r="AQ1686" s="310">
        <f>IF(ISNUMBER(SEARCH($T$30,AO1686)),MAX(AQ$5:AQ1685)+1,0)</f>
        <v>0</v>
      </c>
      <c r="AR1686" s="310">
        <f>IF(ISNUMBER(SEARCH($T$31,AO1686)),MAX(AR$5:AR1685)+1,0)</f>
        <v>0</v>
      </c>
      <c r="AS1686" s="128" t="str">
        <f t="shared" si="177"/>
        <v/>
      </c>
      <c r="AT1686" s="105" t="str">
        <f>IF(ISNUMBER($AS1686),INDEX($C$1:$AB$3985,$AS1686,AT$4),"")</f>
        <v/>
      </c>
      <c r="AU1686" s="128"/>
      <c r="AV1686" s="128" t="str">
        <f t="shared" si="179"/>
        <v/>
      </c>
      <c r="AW1686" s="105" t="str">
        <f>IF(ISNUMBER($AV1686),INDEX($C$1:$AB$3985,$AV1686,AW$4),"")</f>
        <v/>
      </c>
      <c r="AX1686" s="105" t="str">
        <f>IF(ISNUMBER($AV1686),INDEX($C$1:$AB$3985,$AV1686,AX$4),"")</f>
        <v/>
      </c>
      <c r="AY1686" s="128"/>
      <c r="AZ1686" s="128"/>
      <c r="BA1686" s="128" t="str">
        <f t="shared" si="180"/>
        <v/>
      </c>
      <c r="BB1686" s="105" t="str">
        <f>IF(ISNUMBER($BA1686),INDEX($C$1:$AB$3985,$BA1686,BB$4),"")</f>
        <v/>
      </c>
      <c r="BC1686" s="105"/>
    </row>
    <row r="1687" spans="1:55" x14ac:dyDescent="0.25">
      <c r="A1687" s="98"/>
      <c r="B1687" s="98"/>
      <c r="C1687" s="73"/>
      <c r="D1687" s="179"/>
      <c r="E1687" s="175"/>
      <c r="F1687" s="175"/>
      <c r="G1687" s="176"/>
      <c r="H1687" s="176"/>
      <c r="I1687" s="176"/>
      <c r="J1687" s="172"/>
      <c r="K1687" s="173"/>
      <c r="L1687" s="178"/>
      <c r="M1687" s="36"/>
      <c r="N1687" s="36"/>
      <c r="O1687" s="36"/>
      <c r="P1687" s="36"/>
      <c r="Q1687" s="36"/>
      <c r="R1687" s="3"/>
      <c r="S1687" s="106"/>
      <c r="T1687" s="106"/>
      <c r="U1687" s="106"/>
      <c r="V1687" s="106"/>
      <c r="W1687" s="106"/>
      <c r="X1687" s="106"/>
      <c r="Y1687" s="36"/>
      <c r="Z1687" s="36"/>
      <c r="AA1687" s="36"/>
      <c r="AB1687" s="188" t="str">
        <f t="shared" si="175"/>
        <v/>
      </c>
      <c r="AC1687" s="188" t="s">
        <v>1585</v>
      </c>
      <c r="AD1687" s="131"/>
      <c r="AE1687" s="131"/>
      <c r="AF1687" s="131"/>
      <c r="AG1687" s="131"/>
      <c r="AH1687" s="131"/>
      <c r="AI1687" s="131"/>
      <c r="AJ1687" s="128" t="str">
        <f t="shared" si="176"/>
        <v/>
      </c>
      <c r="AK1687" s="7" t="str">
        <f>IF(ISNUMBER($AJ1687),INDEX($C$1:$AB$3985,$AJ1687,AK$4),"")</f>
        <v/>
      </c>
      <c r="AL1687" s="7" t="str">
        <f>IF(ISNUMBER($AJ1687),INDEX($C$1:$AB$3985,$AJ1687,AL$4),"")</f>
        <v/>
      </c>
      <c r="AM1687" s="128"/>
      <c r="AN1687" s="128" t="str">
        <f t="shared" si="178"/>
        <v/>
      </c>
      <c r="AO1687" s="7" t="str">
        <f t="shared" si="174"/>
        <v/>
      </c>
      <c r="AP1687" s="10" t="str">
        <f t="shared" si="174"/>
        <v/>
      </c>
      <c r="AQ1687" s="310">
        <f>IF(ISNUMBER(SEARCH($T$30,AO1687)),MAX(AQ$5:AQ1686)+1,0)</f>
        <v>0</v>
      </c>
      <c r="AR1687" s="310">
        <f>IF(ISNUMBER(SEARCH($T$31,AO1687)),MAX(AR$5:AR1686)+1,0)</f>
        <v>0</v>
      </c>
      <c r="AS1687" s="128" t="str">
        <f t="shared" si="177"/>
        <v/>
      </c>
      <c r="AT1687" s="105" t="str">
        <f>IF(ISNUMBER($AS1687),INDEX($C$1:$AB$3985,$AS1687,AT$4),"")</f>
        <v/>
      </c>
      <c r="AU1687" s="128"/>
      <c r="AV1687" s="128" t="str">
        <f t="shared" si="179"/>
        <v/>
      </c>
      <c r="AW1687" s="105" t="str">
        <f>IF(ISNUMBER($AV1687),INDEX($C$1:$AB$3985,$AV1687,AW$4),"")</f>
        <v/>
      </c>
      <c r="AX1687" s="105" t="str">
        <f>IF(ISNUMBER($AV1687),INDEX($C$1:$AB$3985,$AV1687,AX$4),"")</f>
        <v/>
      </c>
      <c r="AY1687" s="128"/>
      <c r="AZ1687" s="128"/>
      <c r="BA1687" s="128" t="str">
        <f t="shared" si="180"/>
        <v/>
      </c>
      <c r="BB1687" s="105" t="str">
        <f>IF(ISNUMBER($BA1687),INDEX($C$1:$AB$3985,$BA1687,BB$4),"")</f>
        <v/>
      </c>
      <c r="BC1687" s="105"/>
    </row>
    <row r="1688" spans="1:55" x14ac:dyDescent="0.25">
      <c r="A1688" s="98"/>
      <c r="B1688" s="98"/>
      <c r="C1688" s="73"/>
      <c r="D1688" s="179"/>
      <c r="E1688" s="175"/>
      <c r="F1688" s="175"/>
      <c r="G1688" s="176"/>
      <c r="H1688" s="176"/>
      <c r="I1688" s="176"/>
      <c r="J1688" s="172"/>
      <c r="K1688" s="173"/>
      <c r="L1688" s="178"/>
      <c r="M1688" s="36"/>
      <c r="N1688" s="36"/>
      <c r="O1688" s="36"/>
      <c r="P1688" s="36"/>
      <c r="Q1688" s="36"/>
      <c r="R1688" s="3"/>
      <c r="S1688" s="106"/>
      <c r="T1688" s="106"/>
      <c r="U1688" s="106"/>
      <c r="V1688" s="106"/>
      <c r="W1688" s="106"/>
      <c r="X1688" s="106"/>
      <c r="Y1688" s="36"/>
      <c r="Z1688" s="36"/>
      <c r="AA1688" s="36"/>
      <c r="AB1688" s="188" t="str">
        <f t="shared" si="175"/>
        <v/>
      </c>
      <c r="AC1688" s="188" t="s">
        <v>1585</v>
      </c>
      <c r="AD1688" s="131"/>
      <c r="AE1688" s="131"/>
      <c r="AF1688" s="131"/>
      <c r="AG1688" s="131"/>
      <c r="AH1688" s="131"/>
      <c r="AI1688" s="131"/>
      <c r="AJ1688" s="128" t="str">
        <f t="shared" si="176"/>
        <v/>
      </c>
      <c r="AK1688" s="7" t="str">
        <f>IF(ISNUMBER($AJ1688),INDEX($C$1:$AB$3985,$AJ1688,AK$4),"")</f>
        <v/>
      </c>
      <c r="AL1688" s="7" t="str">
        <f>IF(ISNUMBER($AJ1688),INDEX($C$1:$AB$3985,$AJ1688,AL$4),"")</f>
        <v/>
      </c>
      <c r="AM1688" s="128"/>
      <c r="AN1688" s="128" t="str">
        <f t="shared" si="178"/>
        <v/>
      </c>
      <c r="AO1688" s="7" t="str">
        <f t="shared" si="174"/>
        <v/>
      </c>
      <c r="AP1688" s="10" t="str">
        <f t="shared" si="174"/>
        <v/>
      </c>
      <c r="AQ1688" s="310">
        <f>IF(ISNUMBER(SEARCH($T$30,AO1688)),MAX(AQ$5:AQ1687)+1,0)</f>
        <v>0</v>
      </c>
      <c r="AR1688" s="310">
        <f>IF(ISNUMBER(SEARCH($T$31,AO1688)),MAX(AR$5:AR1687)+1,0)</f>
        <v>0</v>
      </c>
      <c r="AS1688" s="128" t="str">
        <f t="shared" si="177"/>
        <v/>
      </c>
      <c r="AT1688" s="105" t="str">
        <f>IF(ISNUMBER($AS1688),INDEX($C$1:$AB$3985,$AS1688,AT$4),"")</f>
        <v/>
      </c>
      <c r="AU1688" s="128"/>
      <c r="AV1688" s="128" t="str">
        <f t="shared" si="179"/>
        <v/>
      </c>
      <c r="AW1688" s="105" t="str">
        <f>IF(ISNUMBER($AV1688),INDEX($C$1:$AB$3985,$AV1688,AW$4),"")</f>
        <v/>
      </c>
      <c r="AX1688" s="105" t="str">
        <f>IF(ISNUMBER($AV1688),INDEX($C$1:$AB$3985,$AV1688,AX$4),"")</f>
        <v/>
      </c>
      <c r="AY1688" s="128"/>
      <c r="AZ1688" s="128"/>
      <c r="BA1688" s="128" t="str">
        <f t="shared" si="180"/>
        <v/>
      </c>
      <c r="BB1688" s="105" t="str">
        <f>IF(ISNUMBER($BA1688),INDEX($C$1:$AB$3985,$BA1688,BB$4),"")</f>
        <v/>
      </c>
      <c r="BC1688" s="105"/>
    </row>
    <row r="1689" spans="1:55" x14ac:dyDescent="0.25">
      <c r="A1689" s="98"/>
      <c r="B1689" s="98"/>
      <c r="C1689" s="73"/>
      <c r="D1689" s="179"/>
      <c r="E1689" s="175"/>
      <c r="F1689" s="175"/>
      <c r="G1689" s="176"/>
      <c r="H1689" s="176"/>
      <c r="I1689" s="176"/>
      <c r="J1689" s="172"/>
      <c r="K1689" s="173"/>
      <c r="L1689" s="178"/>
      <c r="M1689" s="36"/>
      <c r="N1689" s="36"/>
      <c r="O1689" s="36"/>
      <c r="P1689" s="36"/>
      <c r="Q1689" s="36"/>
      <c r="R1689" s="3"/>
      <c r="S1689" s="106"/>
      <c r="T1689" s="106"/>
      <c r="U1689" s="106"/>
      <c r="V1689" s="106"/>
      <c r="W1689" s="106"/>
      <c r="X1689" s="106"/>
      <c r="Y1689" s="36"/>
      <c r="Z1689" s="36"/>
      <c r="AA1689" s="36"/>
      <c r="AB1689" s="188" t="str">
        <f t="shared" si="175"/>
        <v/>
      </c>
      <c r="AC1689" s="188" t="s">
        <v>1585</v>
      </c>
      <c r="AD1689" s="131"/>
      <c r="AE1689" s="131"/>
      <c r="AF1689" s="131"/>
      <c r="AG1689" s="131"/>
      <c r="AH1689" s="131"/>
      <c r="AI1689" s="131"/>
      <c r="AJ1689" s="128" t="str">
        <f t="shared" si="176"/>
        <v/>
      </c>
      <c r="AK1689" s="7" t="str">
        <f>IF(ISNUMBER($AJ1689),INDEX($C$1:$AB$3985,$AJ1689,AK$4),"")</f>
        <v/>
      </c>
      <c r="AL1689" s="7" t="str">
        <f>IF(ISNUMBER($AJ1689),INDEX($C$1:$AB$3985,$AJ1689,AL$4),"")</f>
        <v/>
      </c>
      <c r="AM1689" s="128"/>
      <c r="AN1689" s="128" t="str">
        <f t="shared" si="178"/>
        <v/>
      </c>
      <c r="AO1689" s="7" t="str">
        <f t="shared" si="174"/>
        <v/>
      </c>
      <c r="AP1689" s="10" t="str">
        <f t="shared" si="174"/>
        <v/>
      </c>
      <c r="AQ1689" s="310">
        <f>IF(ISNUMBER(SEARCH($T$30,AO1689)),MAX(AQ$5:AQ1688)+1,0)</f>
        <v>0</v>
      </c>
      <c r="AR1689" s="310">
        <f>IF(ISNUMBER(SEARCH($T$31,AO1689)),MAX(AR$5:AR1688)+1,0)</f>
        <v>0</v>
      </c>
      <c r="AS1689" s="128" t="str">
        <f t="shared" si="177"/>
        <v/>
      </c>
      <c r="AT1689" s="105" t="str">
        <f>IF(ISNUMBER($AS1689),INDEX($C$1:$AB$3985,$AS1689,AT$4),"")</f>
        <v/>
      </c>
      <c r="AU1689" s="128"/>
      <c r="AV1689" s="128" t="str">
        <f t="shared" si="179"/>
        <v/>
      </c>
      <c r="AW1689" s="105" t="str">
        <f>IF(ISNUMBER($AV1689),INDEX($C$1:$AB$3985,$AV1689,AW$4),"")</f>
        <v/>
      </c>
      <c r="AX1689" s="105" t="str">
        <f>IF(ISNUMBER($AV1689),INDEX($C$1:$AB$3985,$AV1689,AX$4),"")</f>
        <v/>
      </c>
      <c r="AY1689" s="128"/>
      <c r="AZ1689" s="128"/>
      <c r="BA1689" s="128" t="str">
        <f t="shared" si="180"/>
        <v/>
      </c>
      <c r="BB1689" s="105" t="str">
        <f>IF(ISNUMBER($BA1689),INDEX($C$1:$AB$3985,$BA1689,BB$4),"")</f>
        <v/>
      </c>
      <c r="BC1689" s="105"/>
    </row>
    <row r="1690" spans="1:55" x14ac:dyDescent="0.25">
      <c r="A1690" s="98"/>
      <c r="B1690" s="98"/>
      <c r="C1690" s="73"/>
      <c r="D1690" s="179"/>
      <c r="E1690" s="175"/>
      <c r="F1690" s="175"/>
      <c r="G1690" s="176"/>
      <c r="H1690" s="176"/>
      <c r="I1690" s="176"/>
      <c r="J1690" s="172"/>
      <c r="K1690" s="173"/>
      <c r="L1690" s="178"/>
      <c r="M1690" s="36"/>
      <c r="N1690" s="36"/>
      <c r="O1690" s="36"/>
      <c r="P1690" s="36"/>
      <c r="Q1690" s="36"/>
      <c r="R1690" s="3"/>
      <c r="S1690" s="106"/>
      <c r="T1690" s="106"/>
      <c r="U1690" s="106"/>
      <c r="V1690" s="106"/>
      <c r="W1690" s="106"/>
      <c r="X1690" s="106"/>
      <c r="Y1690" s="36"/>
      <c r="Z1690" s="36"/>
      <c r="AA1690" s="36"/>
      <c r="AB1690" s="188" t="str">
        <f t="shared" si="175"/>
        <v/>
      </c>
      <c r="AC1690" s="188" t="s">
        <v>1585</v>
      </c>
      <c r="AD1690" s="131"/>
      <c r="AE1690" s="131"/>
      <c r="AF1690" s="131"/>
      <c r="AG1690" s="131"/>
      <c r="AH1690" s="131"/>
      <c r="AI1690" s="131"/>
      <c r="AJ1690" s="128" t="str">
        <f t="shared" si="176"/>
        <v/>
      </c>
      <c r="AK1690" s="7" t="str">
        <f>IF(ISNUMBER($AJ1690),INDEX($C$1:$AB$3985,$AJ1690,AK$4),"")</f>
        <v/>
      </c>
      <c r="AL1690" s="7" t="str">
        <f>IF(ISNUMBER($AJ1690),INDEX($C$1:$AB$3985,$AJ1690,AL$4),"")</f>
        <v/>
      </c>
      <c r="AM1690" s="128"/>
      <c r="AN1690" s="128" t="str">
        <f t="shared" si="178"/>
        <v/>
      </c>
      <c r="AO1690" s="7" t="str">
        <f t="shared" si="174"/>
        <v/>
      </c>
      <c r="AP1690" s="10" t="str">
        <f t="shared" si="174"/>
        <v/>
      </c>
      <c r="AQ1690" s="310">
        <f>IF(ISNUMBER(SEARCH($T$30,AO1690)),MAX(AQ$5:AQ1689)+1,0)</f>
        <v>0</v>
      </c>
      <c r="AR1690" s="310">
        <f>IF(ISNUMBER(SEARCH($T$31,AO1690)),MAX(AR$5:AR1689)+1,0)</f>
        <v>0</v>
      </c>
      <c r="AS1690" s="128" t="str">
        <f t="shared" si="177"/>
        <v/>
      </c>
      <c r="AT1690" s="105" t="str">
        <f>IF(ISNUMBER($AS1690),INDEX($C$1:$AB$3985,$AS1690,AT$4),"")</f>
        <v/>
      </c>
      <c r="AU1690" s="128"/>
      <c r="AV1690" s="128" t="str">
        <f t="shared" si="179"/>
        <v/>
      </c>
      <c r="AW1690" s="105" t="str">
        <f>IF(ISNUMBER($AV1690),INDEX($C$1:$AB$3985,$AV1690,AW$4),"")</f>
        <v/>
      </c>
      <c r="AX1690" s="105" t="str">
        <f>IF(ISNUMBER($AV1690),INDEX($C$1:$AB$3985,$AV1690,AX$4),"")</f>
        <v/>
      </c>
      <c r="AY1690" s="128"/>
      <c r="AZ1690" s="128"/>
      <c r="BA1690" s="128" t="str">
        <f t="shared" si="180"/>
        <v/>
      </c>
      <c r="BB1690" s="105" t="str">
        <f>IF(ISNUMBER($BA1690),INDEX($C$1:$AB$3985,$BA1690,BB$4),"")</f>
        <v/>
      </c>
      <c r="BC1690" s="105"/>
    </row>
    <row r="1691" spans="1:55" x14ac:dyDescent="0.25">
      <c r="A1691" s="98"/>
      <c r="B1691" s="98"/>
      <c r="C1691" s="73"/>
      <c r="D1691" s="179"/>
      <c r="E1691" s="175"/>
      <c r="F1691" s="175"/>
      <c r="G1691" s="176"/>
      <c r="H1691" s="176"/>
      <c r="I1691" s="176"/>
      <c r="J1691" s="172"/>
      <c r="K1691" s="173"/>
      <c r="L1691" s="178"/>
      <c r="M1691" s="36"/>
      <c r="N1691" s="36"/>
      <c r="O1691" s="36"/>
      <c r="P1691" s="36"/>
      <c r="Q1691" s="36"/>
      <c r="R1691" s="3"/>
      <c r="S1691" s="106"/>
      <c r="T1691" s="106"/>
      <c r="U1691" s="106"/>
      <c r="V1691" s="106"/>
      <c r="W1691" s="106"/>
      <c r="X1691" s="106"/>
      <c r="Y1691" s="36"/>
      <c r="Z1691" s="36"/>
      <c r="AA1691" s="36"/>
      <c r="AB1691" s="188" t="str">
        <f t="shared" si="175"/>
        <v/>
      </c>
      <c r="AC1691" s="188" t="s">
        <v>1585</v>
      </c>
      <c r="AD1691" s="131"/>
      <c r="AE1691" s="131"/>
      <c r="AF1691" s="131"/>
      <c r="AG1691" s="131"/>
      <c r="AH1691" s="131"/>
      <c r="AI1691" s="131"/>
      <c r="AJ1691" s="128" t="str">
        <f t="shared" si="176"/>
        <v/>
      </c>
      <c r="AK1691" s="7" t="str">
        <f>IF(ISNUMBER($AJ1691),INDEX($C$1:$AB$3985,$AJ1691,AK$4),"")</f>
        <v/>
      </c>
      <c r="AL1691" s="7" t="str">
        <f>IF(ISNUMBER($AJ1691),INDEX($C$1:$AB$3985,$AJ1691,AL$4),"")</f>
        <v/>
      </c>
      <c r="AM1691" s="128"/>
      <c r="AN1691" s="128" t="str">
        <f t="shared" si="178"/>
        <v/>
      </c>
      <c r="AO1691" s="7" t="str">
        <f t="shared" si="174"/>
        <v/>
      </c>
      <c r="AP1691" s="10" t="str">
        <f t="shared" si="174"/>
        <v/>
      </c>
      <c r="AQ1691" s="310">
        <f>IF(ISNUMBER(SEARCH($T$30,AO1691)),MAX(AQ$5:AQ1690)+1,0)</f>
        <v>0</v>
      </c>
      <c r="AR1691" s="310">
        <f>IF(ISNUMBER(SEARCH($T$31,AO1691)),MAX(AR$5:AR1690)+1,0)</f>
        <v>0</v>
      </c>
      <c r="AS1691" s="128" t="str">
        <f t="shared" si="177"/>
        <v/>
      </c>
      <c r="AT1691" s="105" t="str">
        <f>IF(ISNUMBER($AS1691),INDEX($C$1:$AB$3985,$AS1691,AT$4),"")</f>
        <v/>
      </c>
      <c r="AU1691" s="128"/>
      <c r="AV1691" s="128" t="str">
        <f t="shared" si="179"/>
        <v/>
      </c>
      <c r="AW1691" s="105" t="str">
        <f>IF(ISNUMBER($AV1691),INDEX($C$1:$AB$3985,$AV1691,AW$4),"")</f>
        <v/>
      </c>
      <c r="AX1691" s="105" t="str">
        <f>IF(ISNUMBER($AV1691),INDEX($C$1:$AB$3985,$AV1691,AX$4),"")</f>
        <v/>
      </c>
      <c r="AY1691" s="128"/>
      <c r="AZ1691" s="128"/>
      <c r="BA1691" s="128" t="str">
        <f t="shared" si="180"/>
        <v/>
      </c>
      <c r="BB1691" s="105" t="str">
        <f>IF(ISNUMBER($BA1691),INDEX($C$1:$AB$3985,$BA1691,BB$4),"")</f>
        <v/>
      </c>
      <c r="BC1691" s="105"/>
    </row>
    <row r="1692" spans="1:55" x14ac:dyDescent="0.25">
      <c r="A1692" s="98"/>
      <c r="B1692" s="98"/>
      <c r="C1692" s="73"/>
      <c r="D1692" s="179"/>
      <c r="E1692" s="175"/>
      <c r="F1692" s="175"/>
      <c r="G1692" s="176"/>
      <c r="H1692" s="176"/>
      <c r="I1692" s="176"/>
      <c r="J1692" s="172"/>
      <c r="K1692" s="173"/>
      <c r="L1692" s="178"/>
      <c r="M1692" s="36"/>
      <c r="N1692" s="36"/>
      <c r="O1692" s="36"/>
      <c r="P1692" s="36"/>
      <c r="Q1692" s="36"/>
      <c r="R1692" s="3"/>
      <c r="S1692" s="106"/>
      <c r="T1692" s="106"/>
      <c r="U1692" s="106"/>
      <c r="V1692" s="106"/>
      <c r="W1692" s="106"/>
      <c r="X1692" s="106"/>
      <c r="Y1692" s="36"/>
      <c r="Z1692" s="36"/>
      <c r="AA1692" s="36"/>
      <c r="AB1692" s="188" t="str">
        <f t="shared" si="175"/>
        <v/>
      </c>
      <c r="AC1692" s="188" t="s">
        <v>1585</v>
      </c>
      <c r="AD1692" s="131"/>
      <c r="AE1692" s="131"/>
      <c r="AF1692" s="131"/>
      <c r="AG1692" s="131"/>
      <c r="AH1692" s="131"/>
      <c r="AI1692" s="131"/>
      <c r="AJ1692" s="128" t="str">
        <f t="shared" si="176"/>
        <v/>
      </c>
      <c r="AK1692" s="7" t="str">
        <f>IF(ISNUMBER($AJ1692),INDEX($C$1:$AB$3985,$AJ1692,AK$4),"")</f>
        <v/>
      </c>
      <c r="AL1692" s="7" t="str">
        <f>IF(ISNUMBER($AJ1692),INDEX($C$1:$AB$3985,$AJ1692,AL$4),"")</f>
        <v/>
      </c>
      <c r="AM1692" s="128"/>
      <c r="AN1692" s="128" t="str">
        <f t="shared" si="178"/>
        <v/>
      </c>
      <c r="AO1692" s="7" t="str">
        <f t="shared" si="174"/>
        <v/>
      </c>
      <c r="AP1692" s="10" t="str">
        <f t="shared" si="174"/>
        <v/>
      </c>
      <c r="AQ1692" s="310">
        <f>IF(ISNUMBER(SEARCH($T$30,AO1692)),MAX(AQ$5:AQ1691)+1,0)</f>
        <v>0</v>
      </c>
      <c r="AR1692" s="310">
        <f>IF(ISNUMBER(SEARCH($T$31,AO1692)),MAX(AR$5:AR1691)+1,0)</f>
        <v>0</v>
      </c>
      <c r="AS1692" s="128" t="str">
        <f t="shared" si="177"/>
        <v/>
      </c>
      <c r="AT1692" s="105" t="str">
        <f>IF(ISNUMBER($AS1692),INDEX($C$1:$AB$3985,$AS1692,AT$4),"")</f>
        <v/>
      </c>
      <c r="AU1692" s="128"/>
      <c r="AV1692" s="128" t="str">
        <f t="shared" si="179"/>
        <v/>
      </c>
      <c r="AW1692" s="105" t="str">
        <f>IF(ISNUMBER($AV1692),INDEX($C$1:$AB$3985,$AV1692,AW$4),"")</f>
        <v/>
      </c>
      <c r="AX1692" s="105" t="str">
        <f>IF(ISNUMBER($AV1692),INDEX($C$1:$AB$3985,$AV1692,AX$4),"")</f>
        <v/>
      </c>
      <c r="AY1692" s="128"/>
      <c r="AZ1692" s="128"/>
      <c r="BA1692" s="128" t="str">
        <f t="shared" si="180"/>
        <v/>
      </c>
      <c r="BB1692" s="105" t="str">
        <f>IF(ISNUMBER($BA1692),INDEX($C$1:$AB$3985,$BA1692,BB$4),"")</f>
        <v/>
      </c>
      <c r="BC1692" s="105"/>
    </row>
    <row r="1693" spans="1:55" x14ac:dyDescent="0.25">
      <c r="A1693" s="98"/>
      <c r="B1693" s="98"/>
      <c r="C1693" s="73"/>
      <c r="D1693" s="179"/>
      <c r="E1693" s="175"/>
      <c r="F1693" s="176"/>
      <c r="G1693" s="176"/>
      <c r="H1693" s="176"/>
      <c r="I1693" s="176"/>
      <c r="J1693" s="172"/>
      <c r="K1693" s="173"/>
      <c r="L1693" s="178"/>
      <c r="R1693" s="3"/>
      <c r="S1693" s="106"/>
      <c r="T1693" s="106"/>
      <c r="U1693" s="106"/>
      <c r="V1693" s="106"/>
      <c r="W1693" s="106"/>
      <c r="X1693" s="106"/>
      <c r="AB1693" s="188" t="str">
        <f t="shared" si="175"/>
        <v/>
      </c>
      <c r="AC1693" s="188" t="s">
        <v>1585</v>
      </c>
      <c r="AD1693" s="131"/>
      <c r="AE1693" s="131"/>
      <c r="AF1693" s="131"/>
      <c r="AG1693" s="131"/>
      <c r="AH1693" s="131"/>
      <c r="AI1693" s="131"/>
      <c r="AJ1693" s="128" t="str">
        <f t="shared" si="176"/>
        <v/>
      </c>
      <c r="AK1693" s="7" t="str">
        <f>IF(ISNUMBER($AJ1693),INDEX($C$1:$AB$3985,$AJ1693,AK$4),"")</f>
        <v/>
      </c>
      <c r="AL1693" s="7" t="str">
        <f>IF(ISNUMBER($AJ1693),INDEX($C$1:$AB$3985,$AJ1693,AL$4),"")</f>
        <v/>
      </c>
      <c r="AM1693" s="128"/>
      <c r="AN1693" s="128" t="str">
        <f t="shared" si="178"/>
        <v/>
      </c>
      <c r="AO1693" s="7" t="str">
        <f t="shared" si="174"/>
        <v/>
      </c>
      <c r="AP1693" s="10" t="str">
        <f t="shared" si="174"/>
        <v/>
      </c>
      <c r="AQ1693" s="310">
        <f>IF(ISNUMBER(SEARCH($T$30,AO1693)),MAX(AQ$5:AQ1692)+1,0)</f>
        <v>0</v>
      </c>
      <c r="AR1693" s="310">
        <f>IF(ISNUMBER(SEARCH($T$31,AO1693)),MAX(AR$5:AR1692)+1,0)</f>
        <v>0</v>
      </c>
      <c r="AS1693" s="128" t="str">
        <f t="shared" si="177"/>
        <v/>
      </c>
      <c r="AT1693" s="105" t="str">
        <f>IF(ISNUMBER($AS1693),INDEX($C$1:$AB$3985,$AS1693,AT$4),"")</f>
        <v/>
      </c>
      <c r="AU1693" s="128"/>
      <c r="AV1693" s="128" t="str">
        <f t="shared" si="179"/>
        <v/>
      </c>
      <c r="AW1693" s="105" t="str">
        <f>IF(ISNUMBER($AV1693),INDEX($C$1:$AB$3985,$AV1693,AW$4),"")</f>
        <v/>
      </c>
      <c r="AX1693" s="105" t="str">
        <f>IF(ISNUMBER($AV1693),INDEX($C$1:$AB$3985,$AV1693,AX$4),"")</f>
        <v/>
      </c>
      <c r="AY1693" s="128"/>
      <c r="AZ1693" s="128"/>
      <c r="BA1693" s="128" t="str">
        <f t="shared" si="180"/>
        <v/>
      </c>
      <c r="BB1693" s="105" t="str">
        <f>IF(ISNUMBER($BA1693),INDEX($C$1:$AB$3985,$BA1693,BB$4),"")</f>
        <v/>
      </c>
      <c r="BC1693" s="105"/>
    </row>
    <row r="1694" spans="1:55" x14ac:dyDescent="0.25">
      <c r="A1694" s="98"/>
      <c r="B1694" s="98"/>
      <c r="C1694" s="73"/>
      <c r="D1694" s="179"/>
      <c r="E1694" s="175"/>
      <c r="F1694" s="176"/>
      <c r="G1694" s="176"/>
      <c r="H1694" s="176"/>
      <c r="I1694" s="176"/>
      <c r="J1694" s="172"/>
      <c r="K1694" s="173"/>
      <c r="L1694" s="178"/>
      <c r="R1694" s="3"/>
      <c r="S1694" s="106"/>
      <c r="T1694" s="106"/>
      <c r="U1694" s="106"/>
      <c r="V1694" s="106"/>
      <c r="W1694" s="106"/>
      <c r="X1694" s="106"/>
      <c r="AB1694" s="188" t="str">
        <f t="shared" si="175"/>
        <v/>
      </c>
      <c r="AC1694" s="188" t="s">
        <v>1585</v>
      </c>
      <c r="AD1694" s="131"/>
      <c r="AE1694" s="131"/>
      <c r="AF1694" s="131"/>
      <c r="AG1694" s="131"/>
      <c r="AH1694" s="131"/>
      <c r="AI1694" s="131"/>
      <c r="AJ1694" s="128" t="str">
        <f t="shared" si="176"/>
        <v/>
      </c>
      <c r="AK1694" s="7" t="str">
        <f>IF(ISNUMBER($AJ1694),INDEX($C$1:$AB$3985,$AJ1694,AK$4),"")</f>
        <v/>
      </c>
      <c r="AL1694" s="7" t="str">
        <f>IF(ISNUMBER($AJ1694),INDEX($C$1:$AB$3985,$AJ1694,AL$4),"")</f>
        <v/>
      </c>
      <c r="AM1694" s="128"/>
      <c r="AN1694" s="128" t="str">
        <f t="shared" si="178"/>
        <v/>
      </c>
      <c r="AO1694" s="7" t="str">
        <f t="shared" si="174"/>
        <v/>
      </c>
      <c r="AP1694" s="10" t="str">
        <f t="shared" si="174"/>
        <v/>
      </c>
      <c r="AQ1694" s="310">
        <f>IF(ISNUMBER(SEARCH($T$30,AO1694)),MAX(AQ$5:AQ1693)+1,0)</f>
        <v>0</v>
      </c>
      <c r="AR1694" s="310">
        <f>IF(ISNUMBER(SEARCH($T$31,AO1694)),MAX(AR$5:AR1693)+1,0)</f>
        <v>0</v>
      </c>
      <c r="AS1694" s="128" t="str">
        <f t="shared" si="177"/>
        <v/>
      </c>
      <c r="AT1694" s="105" t="str">
        <f>IF(ISNUMBER($AS1694),INDEX($C$1:$AB$3985,$AS1694,AT$4),"")</f>
        <v/>
      </c>
      <c r="AU1694" s="128"/>
      <c r="AV1694" s="128" t="str">
        <f t="shared" si="179"/>
        <v/>
      </c>
      <c r="AW1694" s="105" t="str">
        <f>IF(ISNUMBER($AV1694),INDEX($C$1:$AB$3985,$AV1694,AW$4),"")</f>
        <v/>
      </c>
      <c r="AX1694" s="105" t="str">
        <f>IF(ISNUMBER($AV1694),INDEX($C$1:$AB$3985,$AV1694,AX$4),"")</f>
        <v/>
      </c>
      <c r="AY1694" s="128"/>
      <c r="AZ1694" s="128"/>
      <c r="BA1694" s="128" t="str">
        <f t="shared" si="180"/>
        <v/>
      </c>
      <c r="BB1694" s="105" t="str">
        <f>IF(ISNUMBER($BA1694),INDEX($C$1:$AB$3985,$BA1694,BB$4),"")</f>
        <v/>
      </c>
      <c r="BC1694" s="105"/>
    </row>
    <row r="1695" spans="1:55" x14ac:dyDescent="0.25">
      <c r="A1695" s="98"/>
      <c r="B1695" s="98"/>
      <c r="C1695" s="73"/>
      <c r="D1695" s="179"/>
      <c r="E1695" s="175"/>
      <c r="F1695" s="176"/>
      <c r="G1695" s="176"/>
      <c r="H1695" s="176"/>
      <c r="I1695" s="176"/>
      <c r="J1695" s="172"/>
      <c r="K1695" s="173"/>
      <c r="L1695" s="178"/>
      <c r="R1695" s="3"/>
      <c r="S1695" s="106"/>
      <c r="T1695" s="106"/>
      <c r="U1695" s="106"/>
      <c r="V1695" s="106"/>
      <c r="W1695" s="106"/>
      <c r="X1695" s="106"/>
      <c r="AB1695" s="188" t="str">
        <f t="shared" si="175"/>
        <v/>
      </c>
      <c r="AC1695" s="188" t="s">
        <v>1585</v>
      </c>
      <c r="AD1695" s="131"/>
      <c r="AE1695" s="131"/>
      <c r="AF1695" s="131"/>
      <c r="AG1695" s="131"/>
      <c r="AH1695" s="131"/>
      <c r="AI1695" s="131"/>
      <c r="AJ1695" s="128" t="str">
        <f t="shared" si="176"/>
        <v/>
      </c>
      <c r="AK1695" s="7" t="str">
        <f>IF(ISNUMBER($AJ1695),INDEX($C$1:$AB$3985,$AJ1695,AK$4),"")</f>
        <v/>
      </c>
      <c r="AL1695" s="7" t="str">
        <f>IF(ISNUMBER($AJ1695),INDEX($C$1:$AB$3985,$AJ1695,AL$4),"")</f>
        <v/>
      </c>
      <c r="AM1695" s="128"/>
      <c r="AN1695" s="128" t="str">
        <f t="shared" si="178"/>
        <v/>
      </c>
      <c r="AO1695" s="7" t="str">
        <f t="shared" si="174"/>
        <v/>
      </c>
      <c r="AP1695" s="10" t="str">
        <f t="shared" si="174"/>
        <v/>
      </c>
      <c r="AQ1695" s="310">
        <f>IF(ISNUMBER(SEARCH($T$30,AO1695)),MAX(AQ$5:AQ1694)+1,0)</f>
        <v>0</v>
      </c>
      <c r="AR1695" s="310">
        <f>IF(ISNUMBER(SEARCH($T$31,AO1695)),MAX(AR$5:AR1694)+1,0)</f>
        <v>0</v>
      </c>
      <c r="AS1695" s="128" t="str">
        <f t="shared" si="177"/>
        <v/>
      </c>
      <c r="AT1695" s="105" t="str">
        <f>IF(ISNUMBER($AS1695),INDEX($C$1:$AB$3985,$AS1695,AT$4),"")</f>
        <v/>
      </c>
      <c r="AU1695" s="128"/>
      <c r="AV1695" s="128" t="str">
        <f t="shared" si="179"/>
        <v/>
      </c>
      <c r="AW1695" s="105" t="str">
        <f>IF(ISNUMBER($AV1695),INDEX($C$1:$AB$3985,$AV1695,AW$4),"")</f>
        <v/>
      </c>
      <c r="AX1695" s="105" t="str">
        <f>IF(ISNUMBER($AV1695),INDEX($C$1:$AB$3985,$AV1695,AX$4),"")</f>
        <v/>
      </c>
      <c r="AY1695" s="128"/>
      <c r="AZ1695" s="128"/>
      <c r="BA1695" s="128" t="str">
        <f t="shared" si="180"/>
        <v/>
      </c>
      <c r="BB1695" s="105" t="str">
        <f>IF(ISNUMBER($BA1695),INDEX($C$1:$AB$3985,$BA1695,BB$4),"")</f>
        <v/>
      </c>
      <c r="BC1695" s="105"/>
    </row>
    <row r="1696" spans="1:55" x14ac:dyDescent="0.25">
      <c r="A1696" s="98"/>
      <c r="B1696" s="98"/>
      <c r="C1696" s="73"/>
      <c r="D1696" s="179"/>
      <c r="E1696" s="175"/>
      <c r="F1696" s="176"/>
      <c r="G1696" s="176"/>
      <c r="H1696" s="176"/>
      <c r="I1696" s="176"/>
      <c r="J1696" s="172"/>
      <c r="K1696" s="173"/>
      <c r="L1696" s="178"/>
      <c r="R1696" s="3"/>
      <c r="S1696" s="106"/>
      <c r="T1696" s="106"/>
      <c r="U1696" s="106"/>
      <c r="V1696" s="106"/>
      <c r="W1696" s="106"/>
      <c r="X1696" s="106"/>
      <c r="AB1696" s="188" t="str">
        <f t="shared" si="175"/>
        <v/>
      </c>
      <c r="AC1696" s="188" t="s">
        <v>1585</v>
      </c>
      <c r="AD1696" s="131"/>
      <c r="AE1696" s="131"/>
      <c r="AF1696" s="131"/>
      <c r="AG1696" s="131"/>
      <c r="AH1696" s="131"/>
      <c r="AI1696" s="131"/>
      <c r="AJ1696" s="128" t="str">
        <f t="shared" si="176"/>
        <v/>
      </c>
      <c r="AK1696" s="7" t="str">
        <f>IF(ISNUMBER($AJ1696),INDEX($C$1:$AB$3985,$AJ1696,AK$4),"")</f>
        <v/>
      </c>
      <c r="AL1696" s="7" t="str">
        <f>IF(ISNUMBER($AJ1696),INDEX($C$1:$AB$3985,$AJ1696,AL$4),"")</f>
        <v/>
      </c>
      <c r="AM1696" s="128"/>
      <c r="AN1696" s="128" t="str">
        <f t="shared" si="178"/>
        <v/>
      </c>
      <c r="AO1696" s="7" t="str">
        <f t="shared" si="174"/>
        <v/>
      </c>
      <c r="AP1696" s="10" t="str">
        <f t="shared" si="174"/>
        <v/>
      </c>
      <c r="AQ1696" s="310">
        <f>IF(ISNUMBER(SEARCH($T$30,AO1696)),MAX(AQ$5:AQ1695)+1,0)</f>
        <v>0</v>
      </c>
      <c r="AR1696" s="310">
        <f>IF(ISNUMBER(SEARCH($T$31,AO1696)),MAX(AR$5:AR1695)+1,0)</f>
        <v>0</v>
      </c>
      <c r="AS1696" s="128" t="str">
        <f t="shared" si="177"/>
        <v/>
      </c>
      <c r="AT1696" s="105" t="str">
        <f>IF(ISNUMBER($AS1696),INDEX($C$1:$AB$3985,$AS1696,AT$4),"")</f>
        <v/>
      </c>
      <c r="AU1696" s="128"/>
      <c r="AV1696" s="128" t="str">
        <f t="shared" si="179"/>
        <v/>
      </c>
      <c r="AW1696" s="105" t="str">
        <f>IF(ISNUMBER($AV1696),INDEX($C$1:$AB$3985,$AV1696,AW$4),"")</f>
        <v/>
      </c>
      <c r="AX1696" s="105" t="str">
        <f>IF(ISNUMBER($AV1696),INDEX($C$1:$AB$3985,$AV1696,AX$4),"")</f>
        <v/>
      </c>
      <c r="AY1696" s="128"/>
      <c r="AZ1696" s="128"/>
      <c r="BA1696" s="128" t="str">
        <f t="shared" si="180"/>
        <v/>
      </c>
      <c r="BB1696" s="105" t="str">
        <f>IF(ISNUMBER($BA1696),INDEX($C$1:$AB$3985,$BA1696,BB$4),"")</f>
        <v/>
      </c>
      <c r="BC1696" s="105"/>
    </row>
    <row r="1697" spans="1:55" x14ac:dyDescent="0.25">
      <c r="A1697" s="98"/>
      <c r="B1697" s="98"/>
      <c r="C1697" s="73"/>
      <c r="D1697" s="179"/>
      <c r="E1697" s="175"/>
      <c r="F1697" s="176"/>
      <c r="G1697" s="176"/>
      <c r="H1697" s="176"/>
      <c r="I1697" s="176"/>
      <c r="J1697" s="172"/>
      <c r="K1697" s="173"/>
      <c r="L1697" s="178"/>
      <c r="R1697" s="3"/>
      <c r="S1697" s="106"/>
      <c r="T1697" s="106"/>
      <c r="U1697" s="106"/>
      <c r="V1697" s="106"/>
      <c r="W1697" s="106"/>
      <c r="X1697" s="106"/>
      <c r="AB1697" s="188" t="str">
        <f t="shared" si="175"/>
        <v/>
      </c>
      <c r="AC1697" s="188" t="s">
        <v>1585</v>
      </c>
      <c r="AD1697" s="131"/>
      <c r="AE1697" s="131"/>
      <c r="AF1697" s="131"/>
      <c r="AG1697" s="131"/>
      <c r="AH1697" s="131"/>
      <c r="AI1697" s="131"/>
      <c r="AJ1697" s="128" t="str">
        <f t="shared" si="176"/>
        <v/>
      </c>
      <c r="AK1697" s="7" t="str">
        <f>IF(ISNUMBER($AJ1697),INDEX($C$1:$AB$3985,$AJ1697,AK$4),"")</f>
        <v/>
      </c>
      <c r="AL1697" s="7" t="str">
        <f>IF(ISNUMBER($AJ1697),INDEX($C$1:$AB$3985,$AJ1697,AL$4),"")</f>
        <v/>
      </c>
      <c r="AM1697" s="128"/>
      <c r="AN1697" s="128" t="str">
        <f t="shared" si="178"/>
        <v/>
      </c>
      <c r="AO1697" s="7" t="str">
        <f t="shared" si="174"/>
        <v/>
      </c>
      <c r="AP1697" s="10" t="str">
        <f t="shared" si="174"/>
        <v/>
      </c>
      <c r="AQ1697" s="310">
        <f>IF(ISNUMBER(SEARCH($T$30,AO1697)),MAX(AQ$5:AQ1696)+1,0)</f>
        <v>0</v>
      </c>
      <c r="AR1697" s="310">
        <f>IF(ISNUMBER(SEARCH($T$31,AO1697)),MAX(AR$5:AR1696)+1,0)</f>
        <v>0</v>
      </c>
      <c r="AS1697" s="128" t="str">
        <f t="shared" si="177"/>
        <v/>
      </c>
      <c r="AT1697" s="105" t="str">
        <f>IF(ISNUMBER($AS1697),INDEX($C$1:$AB$3985,$AS1697,AT$4),"")</f>
        <v/>
      </c>
      <c r="AU1697" s="128"/>
      <c r="AV1697" s="128" t="str">
        <f t="shared" si="179"/>
        <v/>
      </c>
      <c r="AW1697" s="105" t="str">
        <f>IF(ISNUMBER($AV1697),INDEX($C$1:$AB$3985,$AV1697,AW$4),"")</f>
        <v/>
      </c>
      <c r="AX1697" s="105" t="str">
        <f>IF(ISNUMBER($AV1697),INDEX($C$1:$AB$3985,$AV1697,AX$4),"")</f>
        <v/>
      </c>
      <c r="AY1697" s="128"/>
      <c r="AZ1697" s="128"/>
      <c r="BA1697" s="128" t="str">
        <f t="shared" si="180"/>
        <v/>
      </c>
      <c r="BB1697" s="105" t="str">
        <f>IF(ISNUMBER($BA1697),INDEX($C$1:$AB$3985,$BA1697,BB$4),"")</f>
        <v/>
      </c>
      <c r="BC1697" s="105"/>
    </row>
    <row r="1698" spans="1:55" x14ac:dyDescent="0.25">
      <c r="A1698" s="98"/>
      <c r="B1698" s="98"/>
      <c r="C1698" s="73"/>
      <c r="D1698" s="179"/>
      <c r="E1698" s="175"/>
      <c r="F1698" s="176"/>
      <c r="G1698" s="176"/>
      <c r="H1698" s="176"/>
      <c r="I1698" s="176"/>
      <c r="J1698" s="172"/>
      <c r="K1698" s="173"/>
      <c r="L1698" s="178"/>
      <c r="R1698" s="3"/>
      <c r="S1698" s="106"/>
      <c r="T1698" s="106"/>
      <c r="U1698" s="106"/>
      <c r="V1698" s="106"/>
      <c r="W1698" s="106"/>
      <c r="X1698" s="106"/>
      <c r="AB1698" s="188" t="str">
        <f t="shared" si="175"/>
        <v/>
      </c>
      <c r="AC1698" s="188" t="s">
        <v>1585</v>
      </c>
      <c r="AD1698" s="131"/>
      <c r="AE1698" s="131"/>
      <c r="AF1698" s="131"/>
      <c r="AG1698" s="131"/>
      <c r="AH1698" s="131"/>
      <c r="AI1698" s="131"/>
      <c r="AJ1698" s="128" t="str">
        <f t="shared" si="176"/>
        <v/>
      </c>
      <c r="AK1698" s="7" t="str">
        <f>IF(ISNUMBER($AJ1698),INDEX($C$1:$AB$3985,$AJ1698,AK$4),"")</f>
        <v/>
      </c>
      <c r="AL1698" s="7" t="str">
        <f>IF(ISNUMBER($AJ1698),INDEX($C$1:$AB$3985,$AJ1698,AL$4),"")</f>
        <v/>
      </c>
      <c r="AM1698" s="128"/>
      <c r="AN1698" s="128" t="str">
        <f t="shared" si="178"/>
        <v/>
      </c>
      <c r="AO1698" s="7" t="str">
        <f t="shared" si="174"/>
        <v/>
      </c>
      <c r="AP1698" s="10" t="str">
        <f t="shared" si="174"/>
        <v/>
      </c>
      <c r="AQ1698" s="310">
        <f>IF(ISNUMBER(SEARCH($T$30,AO1698)),MAX(AQ$5:AQ1697)+1,0)</f>
        <v>0</v>
      </c>
      <c r="AR1698" s="310">
        <f>IF(ISNUMBER(SEARCH($T$31,AO1698)),MAX(AR$5:AR1697)+1,0)</f>
        <v>0</v>
      </c>
      <c r="AS1698" s="128" t="str">
        <f t="shared" si="177"/>
        <v/>
      </c>
      <c r="AT1698" s="105" t="str">
        <f>IF(ISNUMBER($AS1698),INDEX($C$1:$AB$3985,$AS1698,AT$4),"")</f>
        <v/>
      </c>
      <c r="AU1698" s="128"/>
      <c r="AV1698" s="128" t="str">
        <f t="shared" si="179"/>
        <v/>
      </c>
      <c r="AW1698" s="105" t="str">
        <f>IF(ISNUMBER($AV1698),INDEX($C$1:$AB$3985,$AV1698,AW$4),"")</f>
        <v/>
      </c>
      <c r="AX1698" s="105" t="str">
        <f>IF(ISNUMBER($AV1698),INDEX($C$1:$AB$3985,$AV1698,AX$4),"")</f>
        <v/>
      </c>
      <c r="AY1698" s="128"/>
      <c r="AZ1698" s="128"/>
      <c r="BA1698" s="128" t="str">
        <f t="shared" si="180"/>
        <v/>
      </c>
      <c r="BB1698" s="105" t="str">
        <f>IF(ISNUMBER($BA1698),INDEX($C$1:$AB$3985,$BA1698,BB$4),"")</f>
        <v/>
      </c>
      <c r="BC1698" s="105"/>
    </row>
    <row r="1699" spans="1:55" x14ac:dyDescent="0.25">
      <c r="A1699" s="98"/>
      <c r="B1699" s="98"/>
      <c r="C1699" s="73"/>
      <c r="D1699" s="179"/>
      <c r="E1699" s="175"/>
      <c r="F1699" s="176"/>
      <c r="G1699" s="176"/>
      <c r="H1699" s="176"/>
      <c r="I1699" s="176"/>
      <c r="J1699" s="172"/>
      <c r="K1699" s="173"/>
      <c r="L1699" s="178"/>
      <c r="R1699" s="3"/>
      <c r="S1699" s="106"/>
      <c r="T1699" s="106"/>
      <c r="U1699" s="106"/>
      <c r="V1699" s="106"/>
      <c r="W1699" s="106"/>
      <c r="X1699" s="106"/>
      <c r="AB1699" s="188" t="str">
        <f t="shared" si="175"/>
        <v/>
      </c>
      <c r="AC1699" s="188" t="s">
        <v>1585</v>
      </c>
      <c r="AD1699" s="131"/>
      <c r="AE1699" s="131"/>
      <c r="AF1699" s="131"/>
      <c r="AG1699" s="131"/>
      <c r="AH1699" s="131"/>
      <c r="AI1699" s="131"/>
      <c r="AJ1699" s="128" t="str">
        <f t="shared" si="176"/>
        <v/>
      </c>
      <c r="AK1699" s="7" t="str">
        <f>IF(ISNUMBER($AJ1699),INDEX($C$1:$AB$3985,$AJ1699,AK$4),"")</f>
        <v/>
      </c>
      <c r="AL1699" s="7" t="str">
        <f>IF(ISNUMBER($AJ1699),INDEX($C$1:$AB$3985,$AJ1699,AL$4),"")</f>
        <v/>
      </c>
      <c r="AM1699" s="128"/>
      <c r="AN1699" s="128" t="str">
        <f t="shared" si="178"/>
        <v/>
      </c>
      <c r="AO1699" s="7" t="str">
        <f t="shared" si="174"/>
        <v/>
      </c>
      <c r="AP1699" s="10" t="str">
        <f t="shared" si="174"/>
        <v/>
      </c>
      <c r="AQ1699" s="310">
        <f>IF(ISNUMBER(SEARCH($T$30,AO1699)),MAX(AQ$5:AQ1698)+1,0)</f>
        <v>0</v>
      </c>
      <c r="AR1699" s="310">
        <f>IF(ISNUMBER(SEARCH($T$31,AO1699)),MAX(AR$5:AR1698)+1,0)</f>
        <v>0</v>
      </c>
      <c r="AS1699" s="128" t="str">
        <f t="shared" si="177"/>
        <v/>
      </c>
      <c r="AT1699" s="105" t="str">
        <f>IF(ISNUMBER($AS1699),INDEX($C$1:$AB$3985,$AS1699,AT$4),"")</f>
        <v/>
      </c>
      <c r="AU1699" s="128"/>
      <c r="AV1699" s="128" t="str">
        <f t="shared" si="179"/>
        <v/>
      </c>
      <c r="AW1699" s="105" t="str">
        <f>IF(ISNUMBER($AV1699),INDEX($C$1:$AB$3985,$AV1699,AW$4),"")</f>
        <v/>
      </c>
      <c r="AX1699" s="105" t="str">
        <f>IF(ISNUMBER($AV1699),INDEX($C$1:$AB$3985,$AV1699,AX$4),"")</f>
        <v/>
      </c>
      <c r="AY1699" s="128"/>
      <c r="AZ1699" s="128"/>
      <c r="BA1699" s="128" t="str">
        <f t="shared" si="180"/>
        <v/>
      </c>
      <c r="BB1699" s="105" t="str">
        <f>IF(ISNUMBER($BA1699),INDEX($C$1:$AB$3985,$BA1699,BB$4),"")</f>
        <v/>
      </c>
      <c r="BC1699" s="105"/>
    </row>
    <row r="1700" spans="1:55" x14ac:dyDescent="0.25">
      <c r="A1700" s="98"/>
      <c r="B1700" s="98"/>
      <c r="C1700" s="73"/>
      <c r="D1700" s="179"/>
      <c r="E1700" s="175"/>
      <c r="F1700" s="176"/>
      <c r="G1700" s="176"/>
      <c r="H1700" s="176"/>
      <c r="I1700" s="176"/>
      <c r="J1700" s="172"/>
      <c r="K1700" s="173"/>
      <c r="L1700" s="178"/>
      <c r="R1700" s="3"/>
      <c r="S1700" s="106"/>
      <c r="T1700" s="106"/>
      <c r="U1700" s="106"/>
      <c r="V1700" s="106"/>
      <c r="W1700" s="106"/>
      <c r="X1700" s="106"/>
      <c r="AB1700" s="188" t="str">
        <f t="shared" si="175"/>
        <v/>
      </c>
      <c r="AC1700" s="188" t="s">
        <v>1585</v>
      </c>
      <c r="AD1700" s="131"/>
      <c r="AE1700" s="131"/>
      <c r="AF1700" s="131"/>
      <c r="AG1700" s="131"/>
      <c r="AH1700" s="131"/>
      <c r="AI1700" s="131"/>
      <c r="AJ1700" s="128" t="str">
        <f t="shared" si="176"/>
        <v/>
      </c>
      <c r="AK1700" s="7" t="str">
        <f>IF(ISNUMBER($AJ1700),INDEX($C$1:$AB$3985,$AJ1700,AK$4),"")</f>
        <v/>
      </c>
      <c r="AL1700" s="7" t="str">
        <f>IF(ISNUMBER($AJ1700),INDEX($C$1:$AB$3985,$AJ1700,AL$4),"")</f>
        <v/>
      </c>
      <c r="AM1700" s="128"/>
      <c r="AN1700" s="128" t="str">
        <f t="shared" si="178"/>
        <v/>
      </c>
      <c r="AO1700" s="7" t="str">
        <f t="shared" si="174"/>
        <v/>
      </c>
      <c r="AP1700" s="10" t="str">
        <f t="shared" si="174"/>
        <v/>
      </c>
      <c r="AQ1700" s="310">
        <f>IF(ISNUMBER(SEARCH($T$30,AO1700)),MAX(AQ$5:AQ1699)+1,0)</f>
        <v>0</v>
      </c>
      <c r="AR1700" s="310">
        <f>IF(ISNUMBER(SEARCH($T$31,AO1700)),MAX(AR$5:AR1699)+1,0)</f>
        <v>0</v>
      </c>
      <c r="AS1700" s="128" t="str">
        <f t="shared" si="177"/>
        <v/>
      </c>
      <c r="AT1700" s="105" t="str">
        <f>IF(ISNUMBER($AS1700),INDEX($C$1:$AB$3985,$AS1700,AT$4),"")</f>
        <v/>
      </c>
      <c r="AU1700" s="128"/>
      <c r="AV1700" s="128" t="str">
        <f t="shared" si="179"/>
        <v/>
      </c>
      <c r="AW1700" s="105" t="str">
        <f>IF(ISNUMBER($AV1700),INDEX($C$1:$AB$3985,$AV1700,AW$4),"")</f>
        <v/>
      </c>
      <c r="AX1700" s="105" t="str">
        <f>IF(ISNUMBER($AV1700),INDEX($C$1:$AB$3985,$AV1700,AX$4),"")</f>
        <v/>
      </c>
      <c r="AY1700" s="128"/>
      <c r="AZ1700" s="128"/>
      <c r="BA1700" s="128" t="str">
        <f t="shared" si="180"/>
        <v/>
      </c>
      <c r="BB1700" s="105" t="str">
        <f>IF(ISNUMBER($BA1700),INDEX($C$1:$AB$3985,$BA1700,BB$4),"")</f>
        <v/>
      </c>
      <c r="BC1700" s="105"/>
    </row>
    <row r="1701" spans="1:55" x14ac:dyDescent="0.25">
      <c r="A1701" s="98"/>
      <c r="B1701" s="98"/>
      <c r="C1701" s="73"/>
      <c r="D1701" s="179"/>
      <c r="E1701" s="175"/>
      <c r="F1701" s="176"/>
      <c r="G1701" s="176"/>
      <c r="H1701" s="176"/>
      <c r="I1701" s="176"/>
      <c r="J1701" s="172"/>
      <c r="K1701" s="173"/>
      <c r="L1701" s="178"/>
      <c r="R1701" s="3"/>
      <c r="S1701" s="106"/>
      <c r="T1701" s="106"/>
      <c r="U1701" s="106"/>
      <c r="V1701" s="106"/>
      <c r="W1701" s="106"/>
      <c r="X1701" s="106"/>
      <c r="AB1701" s="188" t="str">
        <f t="shared" si="175"/>
        <v/>
      </c>
      <c r="AC1701" s="188" t="s">
        <v>1585</v>
      </c>
      <c r="AD1701" s="131"/>
      <c r="AE1701" s="131"/>
      <c r="AF1701" s="131"/>
      <c r="AG1701" s="131"/>
      <c r="AH1701" s="131"/>
      <c r="AI1701" s="131"/>
      <c r="AJ1701" s="128" t="str">
        <f t="shared" si="176"/>
        <v/>
      </c>
      <c r="AK1701" s="7" t="str">
        <f>IF(ISNUMBER($AJ1701),INDEX($C$1:$AB$3985,$AJ1701,AK$4),"")</f>
        <v/>
      </c>
      <c r="AL1701" s="7" t="str">
        <f>IF(ISNUMBER($AJ1701),INDEX($C$1:$AB$3985,$AJ1701,AL$4),"")</f>
        <v/>
      </c>
      <c r="AM1701" s="128"/>
      <c r="AN1701" s="128" t="str">
        <f t="shared" si="178"/>
        <v/>
      </c>
      <c r="AO1701" s="7" t="str">
        <f t="shared" si="174"/>
        <v/>
      </c>
      <c r="AP1701" s="10" t="str">
        <f t="shared" si="174"/>
        <v/>
      </c>
      <c r="AQ1701" s="310">
        <f>IF(ISNUMBER(SEARCH($T$30,AO1701)),MAX(AQ$5:AQ1700)+1,0)</f>
        <v>0</v>
      </c>
      <c r="AR1701" s="310">
        <f>IF(ISNUMBER(SEARCH($T$31,AO1701)),MAX(AR$5:AR1700)+1,0)</f>
        <v>0</v>
      </c>
      <c r="AS1701" s="128" t="str">
        <f t="shared" si="177"/>
        <v/>
      </c>
      <c r="AT1701" s="105" t="str">
        <f>IF(ISNUMBER($AS1701),INDEX($C$1:$AB$3985,$AS1701,AT$4),"")</f>
        <v/>
      </c>
      <c r="AU1701" s="128"/>
      <c r="AV1701" s="128" t="str">
        <f t="shared" si="179"/>
        <v/>
      </c>
      <c r="AW1701" s="105" t="str">
        <f>IF(ISNUMBER($AV1701),INDEX($C$1:$AB$3985,$AV1701,AW$4),"")</f>
        <v/>
      </c>
      <c r="AX1701" s="105" t="str">
        <f>IF(ISNUMBER($AV1701),INDEX($C$1:$AB$3985,$AV1701,AX$4),"")</f>
        <v/>
      </c>
      <c r="AY1701" s="128"/>
      <c r="AZ1701" s="128"/>
      <c r="BA1701" s="128" t="str">
        <f t="shared" si="180"/>
        <v/>
      </c>
      <c r="BB1701" s="105" t="str">
        <f>IF(ISNUMBER($BA1701),INDEX($C$1:$AB$3985,$BA1701,BB$4),"")</f>
        <v/>
      </c>
      <c r="BC1701" s="105"/>
    </row>
    <row r="1702" spans="1:55" x14ac:dyDescent="0.25">
      <c r="A1702" s="98"/>
      <c r="B1702" s="98"/>
      <c r="C1702" s="73"/>
      <c r="D1702" s="179"/>
      <c r="E1702" s="175"/>
      <c r="F1702" s="176"/>
      <c r="G1702" s="176"/>
      <c r="H1702" s="176"/>
      <c r="I1702" s="176"/>
      <c r="J1702" s="172"/>
      <c r="K1702" s="173"/>
      <c r="L1702" s="178"/>
      <c r="R1702" s="3"/>
      <c r="S1702" s="106"/>
      <c r="T1702" s="106"/>
      <c r="U1702" s="106"/>
      <c r="V1702" s="106"/>
      <c r="W1702" s="106"/>
      <c r="X1702" s="106"/>
      <c r="AB1702" s="188" t="str">
        <f t="shared" si="175"/>
        <v/>
      </c>
      <c r="AC1702" s="188" t="s">
        <v>1585</v>
      </c>
      <c r="AD1702" s="131"/>
      <c r="AE1702" s="131"/>
      <c r="AF1702" s="131"/>
      <c r="AG1702" s="131"/>
      <c r="AH1702" s="131"/>
      <c r="AI1702" s="131"/>
      <c r="AJ1702" s="128" t="str">
        <f t="shared" si="176"/>
        <v/>
      </c>
      <c r="AK1702" s="7" t="str">
        <f>IF(ISNUMBER($AJ1702),INDEX($C$1:$AB$3985,$AJ1702,AK$4),"")</f>
        <v/>
      </c>
      <c r="AL1702" s="7" t="str">
        <f>IF(ISNUMBER($AJ1702),INDEX($C$1:$AB$3985,$AJ1702,AL$4),"")</f>
        <v/>
      </c>
      <c r="AM1702" s="128"/>
      <c r="AN1702" s="128" t="str">
        <f t="shared" si="178"/>
        <v/>
      </c>
      <c r="AO1702" s="7" t="str">
        <f t="shared" si="174"/>
        <v/>
      </c>
      <c r="AP1702" s="10" t="str">
        <f t="shared" si="174"/>
        <v/>
      </c>
      <c r="AQ1702" s="310">
        <f>IF(ISNUMBER(SEARCH($T$30,AO1702)),MAX(AQ$5:AQ1701)+1,0)</f>
        <v>0</v>
      </c>
      <c r="AR1702" s="310">
        <f>IF(ISNUMBER(SEARCH($T$31,AO1702)),MAX(AR$5:AR1701)+1,0)</f>
        <v>0</v>
      </c>
      <c r="AS1702" s="128" t="str">
        <f t="shared" si="177"/>
        <v/>
      </c>
      <c r="AT1702" s="105" t="str">
        <f>IF(ISNUMBER($AS1702),INDEX($C$1:$AB$3985,$AS1702,AT$4),"")</f>
        <v/>
      </c>
      <c r="AU1702" s="128"/>
      <c r="AV1702" s="128" t="str">
        <f t="shared" si="179"/>
        <v/>
      </c>
      <c r="AW1702" s="105" t="str">
        <f>IF(ISNUMBER($AV1702),INDEX($C$1:$AB$3985,$AV1702,AW$4),"")</f>
        <v/>
      </c>
      <c r="AX1702" s="105" t="str">
        <f>IF(ISNUMBER($AV1702),INDEX($C$1:$AB$3985,$AV1702,AX$4),"")</f>
        <v/>
      </c>
      <c r="AY1702" s="128"/>
      <c r="AZ1702" s="128"/>
      <c r="BA1702" s="128" t="str">
        <f t="shared" si="180"/>
        <v/>
      </c>
      <c r="BB1702" s="105" t="str">
        <f>IF(ISNUMBER($BA1702),INDEX($C$1:$AB$3985,$BA1702,BB$4),"")</f>
        <v/>
      </c>
      <c r="BC1702" s="105"/>
    </row>
    <row r="1703" spans="1:55" x14ac:dyDescent="0.25">
      <c r="A1703" s="98"/>
      <c r="B1703" s="98"/>
      <c r="C1703" s="73"/>
      <c r="D1703" s="179"/>
      <c r="E1703" s="175"/>
      <c r="F1703" s="175"/>
      <c r="G1703" s="176"/>
      <c r="H1703" s="176"/>
      <c r="I1703" s="176"/>
      <c r="J1703" s="172"/>
      <c r="K1703" s="173"/>
      <c r="L1703" s="178"/>
      <c r="M1703" s="36"/>
      <c r="N1703" s="36"/>
      <c r="O1703" s="36"/>
      <c r="P1703" s="36"/>
      <c r="Q1703" s="36"/>
      <c r="R1703" s="3"/>
      <c r="S1703" s="106"/>
      <c r="T1703" s="106"/>
      <c r="U1703" s="106"/>
      <c r="V1703" s="106"/>
      <c r="W1703" s="106"/>
      <c r="X1703" s="106"/>
      <c r="Y1703" s="36"/>
      <c r="Z1703" s="36"/>
      <c r="AA1703" s="36"/>
      <c r="AB1703" s="188" t="str">
        <f t="shared" si="175"/>
        <v/>
      </c>
      <c r="AC1703" s="188" t="s">
        <v>1585</v>
      </c>
      <c r="AD1703" s="131"/>
      <c r="AE1703" s="131"/>
      <c r="AF1703" s="131"/>
      <c r="AG1703" s="131"/>
      <c r="AH1703" s="131"/>
      <c r="AI1703" s="131"/>
      <c r="AJ1703" s="128" t="str">
        <f t="shared" si="176"/>
        <v/>
      </c>
      <c r="AK1703" s="7" t="str">
        <f>IF(ISNUMBER($AJ1703),INDEX($C$1:$AB$3985,$AJ1703,AK$4),"")</f>
        <v/>
      </c>
      <c r="AL1703" s="7" t="str">
        <f>IF(ISNUMBER($AJ1703),INDEX($C$1:$AB$3985,$AJ1703,AL$4),"")</f>
        <v/>
      </c>
      <c r="AM1703" s="128"/>
      <c r="AN1703" s="128" t="str">
        <f t="shared" si="178"/>
        <v/>
      </c>
      <c r="AO1703" s="7" t="str">
        <f t="shared" si="174"/>
        <v/>
      </c>
      <c r="AP1703" s="10" t="str">
        <f t="shared" si="174"/>
        <v/>
      </c>
      <c r="AQ1703" s="310">
        <f>IF(ISNUMBER(SEARCH($T$30,AO1703)),MAX(AQ$5:AQ1702)+1,0)</f>
        <v>0</v>
      </c>
      <c r="AR1703" s="310">
        <f>IF(ISNUMBER(SEARCH($T$31,AO1703)),MAX(AR$5:AR1702)+1,0)</f>
        <v>0</v>
      </c>
      <c r="AS1703" s="128" t="str">
        <f t="shared" si="177"/>
        <v/>
      </c>
      <c r="AT1703" s="105" t="str">
        <f>IF(ISNUMBER($AS1703),INDEX($C$1:$AB$3985,$AS1703,AT$4),"")</f>
        <v/>
      </c>
      <c r="AU1703" s="128"/>
      <c r="AV1703" s="128" t="str">
        <f t="shared" si="179"/>
        <v/>
      </c>
      <c r="AW1703" s="105" t="str">
        <f>IF(ISNUMBER($AV1703),INDEX($C$1:$AB$3985,$AV1703,AW$4),"")</f>
        <v/>
      </c>
      <c r="AX1703" s="105" t="str">
        <f>IF(ISNUMBER($AV1703),INDEX($C$1:$AB$3985,$AV1703,AX$4),"")</f>
        <v/>
      </c>
      <c r="AY1703" s="128"/>
      <c r="AZ1703" s="128"/>
      <c r="BA1703" s="128" t="str">
        <f t="shared" si="180"/>
        <v/>
      </c>
      <c r="BB1703" s="105" t="str">
        <f>IF(ISNUMBER($BA1703),INDEX($C$1:$AB$3985,$BA1703,BB$4),"")</f>
        <v/>
      </c>
      <c r="BC1703" s="105"/>
    </row>
    <row r="1704" spans="1:55" x14ac:dyDescent="0.25">
      <c r="A1704" s="98"/>
      <c r="B1704" s="98"/>
      <c r="C1704" s="73"/>
      <c r="D1704" s="179"/>
      <c r="E1704" s="175"/>
      <c r="F1704" s="175"/>
      <c r="G1704" s="176"/>
      <c r="H1704" s="176"/>
      <c r="I1704" s="176"/>
      <c r="J1704" s="172"/>
      <c r="K1704" s="173"/>
      <c r="L1704" s="178"/>
      <c r="M1704" s="36"/>
      <c r="N1704" s="36"/>
      <c r="O1704" s="36"/>
      <c r="P1704" s="36"/>
      <c r="Q1704" s="36"/>
      <c r="R1704" s="3"/>
      <c r="S1704" s="106"/>
      <c r="T1704" s="106"/>
      <c r="U1704" s="106"/>
      <c r="V1704" s="106"/>
      <c r="W1704" s="106"/>
      <c r="X1704" s="106"/>
      <c r="Y1704" s="36"/>
      <c r="Z1704" s="36"/>
      <c r="AA1704" s="36"/>
      <c r="AB1704" s="188" t="str">
        <f t="shared" si="175"/>
        <v/>
      </c>
      <c r="AC1704" s="188" t="s">
        <v>1585</v>
      </c>
      <c r="AD1704" s="131"/>
      <c r="AE1704" s="131"/>
      <c r="AF1704" s="131"/>
      <c r="AG1704" s="131"/>
      <c r="AH1704" s="131"/>
      <c r="AI1704" s="131"/>
      <c r="AJ1704" s="128" t="str">
        <f t="shared" si="176"/>
        <v/>
      </c>
      <c r="AK1704" s="7" t="str">
        <f>IF(ISNUMBER($AJ1704),INDEX($C$1:$AB$3985,$AJ1704,AK$4),"")</f>
        <v/>
      </c>
      <c r="AL1704" s="7" t="str">
        <f>IF(ISNUMBER($AJ1704),INDEX($C$1:$AB$3985,$AJ1704,AL$4),"")</f>
        <v/>
      </c>
      <c r="AM1704" s="128"/>
      <c r="AN1704" s="128" t="str">
        <f t="shared" si="178"/>
        <v/>
      </c>
      <c r="AO1704" s="7" t="str">
        <f t="shared" si="174"/>
        <v/>
      </c>
      <c r="AP1704" s="10" t="str">
        <f t="shared" si="174"/>
        <v/>
      </c>
      <c r="AQ1704" s="310">
        <f>IF(ISNUMBER(SEARCH($T$30,AO1704)),MAX(AQ$5:AQ1703)+1,0)</f>
        <v>0</v>
      </c>
      <c r="AR1704" s="310">
        <f>IF(ISNUMBER(SEARCH($T$31,AO1704)),MAX(AR$5:AR1703)+1,0)</f>
        <v>0</v>
      </c>
      <c r="AS1704" s="128" t="str">
        <f t="shared" si="177"/>
        <v/>
      </c>
      <c r="AT1704" s="105" t="str">
        <f>IF(ISNUMBER($AS1704),INDEX($C$1:$AB$3985,$AS1704,AT$4),"")</f>
        <v/>
      </c>
      <c r="AU1704" s="128"/>
      <c r="AV1704" s="128" t="str">
        <f t="shared" si="179"/>
        <v/>
      </c>
      <c r="AW1704" s="105" t="str">
        <f>IF(ISNUMBER($AV1704),INDEX($C$1:$AB$3985,$AV1704,AW$4),"")</f>
        <v/>
      </c>
      <c r="AX1704" s="105" t="str">
        <f>IF(ISNUMBER($AV1704),INDEX($C$1:$AB$3985,$AV1704,AX$4),"")</f>
        <v/>
      </c>
      <c r="AY1704" s="128"/>
      <c r="AZ1704" s="128"/>
      <c r="BA1704" s="128" t="str">
        <f t="shared" si="180"/>
        <v/>
      </c>
      <c r="BB1704" s="105" t="str">
        <f>IF(ISNUMBER($BA1704),INDEX($C$1:$AB$3985,$BA1704,BB$4),"")</f>
        <v/>
      </c>
      <c r="BC1704" s="105"/>
    </row>
    <row r="1705" spans="1:55" x14ac:dyDescent="0.25">
      <c r="A1705" s="98"/>
      <c r="B1705" s="98"/>
      <c r="C1705" s="73"/>
      <c r="D1705" s="179"/>
      <c r="E1705" s="175"/>
      <c r="F1705" s="175"/>
      <c r="G1705" s="176"/>
      <c r="H1705" s="176"/>
      <c r="I1705" s="176"/>
      <c r="J1705" s="172"/>
      <c r="K1705" s="173"/>
      <c r="L1705" s="178"/>
      <c r="M1705" s="36"/>
      <c r="N1705" s="36"/>
      <c r="O1705" s="36"/>
      <c r="P1705" s="36"/>
      <c r="Q1705" s="36"/>
      <c r="R1705" s="3"/>
      <c r="S1705" s="106"/>
      <c r="T1705" s="106"/>
      <c r="U1705" s="106"/>
      <c r="V1705" s="106"/>
      <c r="W1705" s="106"/>
      <c r="X1705" s="106"/>
      <c r="Y1705" s="36"/>
      <c r="Z1705" s="36"/>
      <c r="AA1705" s="36"/>
      <c r="AB1705" s="188" t="str">
        <f t="shared" si="175"/>
        <v/>
      </c>
      <c r="AC1705" s="188" t="s">
        <v>1585</v>
      </c>
      <c r="AD1705" s="131"/>
      <c r="AE1705" s="131"/>
      <c r="AF1705" s="131"/>
      <c r="AG1705" s="131"/>
      <c r="AH1705" s="131"/>
      <c r="AI1705" s="131"/>
      <c r="AJ1705" s="128" t="str">
        <f t="shared" si="176"/>
        <v/>
      </c>
      <c r="AK1705" s="7" t="str">
        <f>IF(ISNUMBER($AJ1705),INDEX($C$1:$AB$3985,$AJ1705,AK$4),"")</f>
        <v/>
      </c>
      <c r="AL1705" s="7" t="str">
        <f>IF(ISNUMBER($AJ1705),INDEX($C$1:$AB$3985,$AJ1705,AL$4),"")</f>
        <v/>
      </c>
      <c r="AM1705" s="128"/>
      <c r="AN1705" s="128" t="str">
        <f t="shared" si="178"/>
        <v/>
      </c>
      <c r="AO1705" s="7" t="str">
        <f t="shared" si="174"/>
        <v/>
      </c>
      <c r="AP1705" s="10" t="str">
        <f t="shared" si="174"/>
        <v/>
      </c>
      <c r="AQ1705" s="310">
        <f>IF(ISNUMBER(SEARCH($T$30,AO1705)),MAX(AQ$5:AQ1704)+1,0)</f>
        <v>0</v>
      </c>
      <c r="AR1705" s="310">
        <f>IF(ISNUMBER(SEARCH($T$31,AO1705)),MAX(AR$5:AR1704)+1,0)</f>
        <v>0</v>
      </c>
      <c r="AS1705" s="128" t="str">
        <f t="shared" si="177"/>
        <v/>
      </c>
      <c r="AT1705" s="105" t="str">
        <f>IF(ISNUMBER($AS1705),INDEX($C$1:$AB$3985,$AS1705,AT$4),"")</f>
        <v/>
      </c>
      <c r="AU1705" s="128"/>
      <c r="AV1705" s="128" t="str">
        <f t="shared" si="179"/>
        <v/>
      </c>
      <c r="AW1705" s="105" t="str">
        <f>IF(ISNUMBER($AV1705),INDEX($C$1:$AB$3985,$AV1705,AW$4),"")</f>
        <v/>
      </c>
      <c r="AX1705" s="105" t="str">
        <f>IF(ISNUMBER($AV1705),INDEX($C$1:$AB$3985,$AV1705,AX$4),"")</f>
        <v/>
      </c>
      <c r="AY1705" s="128"/>
      <c r="AZ1705" s="128"/>
      <c r="BA1705" s="128" t="str">
        <f t="shared" si="180"/>
        <v/>
      </c>
      <c r="BB1705" s="105" t="str">
        <f>IF(ISNUMBER($BA1705),INDEX($C$1:$AB$3985,$BA1705,BB$4),"")</f>
        <v/>
      </c>
      <c r="BC1705" s="105"/>
    </row>
    <row r="1706" spans="1:55" x14ac:dyDescent="0.25">
      <c r="A1706" s="98"/>
      <c r="B1706" s="98"/>
      <c r="C1706" s="73"/>
      <c r="D1706" s="179"/>
      <c r="E1706" s="175"/>
      <c r="F1706" s="175"/>
      <c r="G1706" s="176"/>
      <c r="H1706" s="176"/>
      <c r="I1706" s="176"/>
      <c r="J1706" s="172"/>
      <c r="K1706" s="173"/>
      <c r="L1706" s="178"/>
      <c r="M1706" s="36"/>
      <c r="N1706" s="36"/>
      <c r="O1706" s="36"/>
      <c r="P1706" s="36"/>
      <c r="Q1706" s="36"/>
      <c r="R1706" s="3"/>
      <c r="S1706" s="106"/>
      <c r="T1706" s="106"/>
      <c r="U1706" s="106"/>
      <c r="V1706" s="106"/>
      <c r="W1706" s="106"/>
      <c r="X1706" s="106"/>
      <c r="Y1706" s="36"/>
      <c r="Z1706" s="36"/>
      <c r="AA1706" s="36"/>
      <c r="AB1706" s="188" t="str">
        <f t="shared" si="175"/>
        <v/>
      </c>
      <c r="AC1706" s="188" t="s">
        <v>1585</v>
      </c>
      <c r="AD1706" s="131"/>
      <c r="AE1706" s="131"/>
      <c r="AF1706" s="131"/>
      <c r="AG1706" s="131"/>
      <c r="AH1706" s="131"/>
      <c r="AI1706" s="131"/>
      <c r="AJ1706" s="128" t="str">
        <f t="shared" si="176"/>
        <v/>
      </c>
      <c r="AK1706" s="7" t="str">
        <f>IF(ISNUMBER($AJ1706),INDEX($C$1:$AB$3985,$AJ1706,AK$4),"")</f>
        <v/>
      </c>
      <c r="AL1706" s="7" t="str">
        <f>IF(ISNUMBER($AJ1706),INDEX($C$1:$AB$3985,$AJ1706,AL$4),"")</f>
        <v/>
      </c>
      <c r="AM1706" s="128"/>
      <c r="AN1706" s="128" t="str">
        <f t="shared" si="178"/>
        <v/>
      </c>
      <c r="AO1706" s="7" t="str">
        <f t="shared" si="174"/>
        <v/>
      </c>
      <c r="AP1706" s="10" t="str">
        <f t="shared" si="174"/>
        <v/>
      </c>
      <c r="AQ1706" s="310">
        <f>IF(ISNUMBER(SEARCH($T$30,AO1706)),MAX(AQ$5:AQ1705)+1,0)</f>
        <v>0</v>
      </c>
      <c r="AR1706" s="310">
        <f>IF(ISNUMBER(SEARCH($T$31,AO1706)),MAX(AR$5:AR1705)+1,0)</f>
        <v>0</v>
      </c>
      <c r="AS1706" s="128" t="str">
        <f t="shared" si="177"/>
        <v/>
      </c>
      <c r="AT1706" s="105" t="str">
        <f>IF(ISNUMBER($AS1706),INDEX($C$1:$AB$3985,$AS1706,AT$4),"")</f>
        <v/>
      </c>
      <c r="AU1706" s="128"/>
      <c r="AV1706" s="128" t="str">
        <f t="shared" si="179"/>
        <v/>
      </c>
      <c r="AW1706" s="105" t="str">
        <f>IF(ISNUMBER($AV1706),INDEX($C$1:$AB$3985,$AV1706,AW$4),"")</f>
        <v/>
      </c>
      <c r="AX1706" s="105" t="str">
        <f>IF(ISNUMBER($AV1706),INDEX($C$1:$AB$3985,$AV1706,AX$4),"")</f>
        <v/>
      </c>
      <c r="AY1706" s="128"/>
      <c r="AZ1706" s="128"/>
      <c r="BA1706" s="128" t="str">
        <f t="shared" si="180"/>
        <v/>
      </c>
      <c r="BB1706" s="105" t="str">
        <f>IF(ISNUMBER($BA1706),INDEX($C$1:$AB$3985,$BA1706,BB$4),"")</f>
        <v/>
      </c>
      <c r="BC1706" s="105"/>
    </row>
    <row r="1707" spans="1:55" x14ac:dyDescent="0.25">
      <c r="A1707" s="98"/>
      <c r="B1707" s="98"/>
      <c r="C1707" s="73"/>
      <c r="D1707" s="179"/>
      <c r="E1707" s="175"/>
      <c r="F1707" s="175"/>
      <c r="G1707" s="176"/>
      <c r="H1707" s="176"/>
      <c r="I1707" s="176"/>
      <c r="J1707" s="172"/>
      <c r="K1707" s="173"/>
      <c r="L1707" s="178"/>
      <c r="M1707" s="36"/>
      <c r="N1707" s="36"/>
      <c r="O1707" s="36"/>
      <c r="P1707" s="36"/>
      <c r="Q1707" s="36"/>
      <c r="R1707" s="3"/>
      <c r="S1707" s="106"/>
      <c r="T1707" s="106"/>
      <c r="U1707" s="106"/>
      <c r="V1707" s="106"/>
      <c r="W1707" s="106"/>
      <c r="X1707" s="106"/>
      <c r="Y1707" s="36"/>
      <c r="Z1707" s="36"/>
      <c r="AA1707" s="36"/>
      <c r="AB1707" s="188" t="str">
        <f t="shared" si="175"/>
        <v/>
      </c>
      <c r="AC1707" s="188" t="s">
        <v>1585</v>
      </c>
      <c r="AD1707" s="131"/>
      <c r="AE1707" s="131"/>
      <c r="AF1707" s="131"/>
      <c r="AG1707" s="131"/>
      <c r="AH1707" s="131"/>
      <c r="AI1707" s="131"/>
      <c r="AJ1707" s="128" t="str">
        <f t="shared" si="176"/>
        <v/>
      </c>
      <c r="AK1707" s="7" t="str">
        <f>IF(ISNUMBER($AJ1707),INDEX($C$1:$AB$3985,$AJ1707,AK$4),"")</f>
        <v/>
      </c>
      <c r="AL1707" s="7" t="str">
        <f>IF(ISNUMBER($AJ1707),INDEX($C$1:$AB$3985,$AJ1707,AL$4),"")</f>
        <v/>
      </c>
      <c r="AM1707" s="128"/>
      <c r="AN1707" s="128" t="str">
        <f t="shared" si="178"/>
        <v/>
      </c>
      <c r="AO1707" s="7" t="str">
        <f t="shared" si="174"/>
        <v/>
      </c>
      <c r="AP1707" s="10" t="str">
        <f t="shared" si="174"/>
        <v/>
      </c>
      <c r="AQ1707" s="310">
        <f>IF(ISNUMBER(SEARCH($T$30,AO1707)),MAX(AQ$5:AQ1706)+1,0)</f>
        <v>0</v>
      </c>
      <c r="AR1707" s="310">
        <f>IF(ISNUMBER(SEARCH($T$31,AO1707)),MAX(AR$5:AR1706)+1,0)</f>
        <v>0</v>
      </c>
      <c r="AS1707" s="128" t="str">
        <f t="shared" si="177"/>
        <v/>
      </c>
      <c r="AT1707" s="105" t="str">
        <f>IF(ISNUMBER($AS1707),INDEX($C$1:$AB$3985,$AS1707,AT$4),"")</f>
        <v/>
      </c>
      <c r="AU1707" s="128"/>
      <c r="AV1707" s="128" t="str">
        <f t="shared" si="179"/>
        <v/>
      </c>
      <c r="AW1707" s="105" t="str">
        <f>IF(ISNUMBER($AV1707),INDEX($C$1:$AB$3985,$AV1707,AW$4),"")</f>
        <v/>
      </c>
      <c r="AX1707" s="105" t="str">
        <f>IF(ISNUMBER($AV1707),INDEX($C$1:$AB$3985,$AV1707,AX$4),"")</f>
        <v/>
      </c>
      <c r="AY1707" s="128"/>
      <c r="AZ1707" s="128"/>
      <c r="BA1707" s="128" t="str">
        <f t="shared" si="180"/>
        <v/>
      </c>
      <c r="BB1707" s="105" t="str">
        <f>IF(ISNUMBER($BA1707),INDEX($C$1:$AB$3985,$BA1707,BB$4),"")</f>
        <v/>
      </c>
      <c r="BC1707" s="105"/>
    </row>
    <row r="1708" spans="1:55" x14ac:dyDescent="0.25">
      <c r="A1708" s="98"/>
      <c r="B1708" s="98"/>
      <c r="C1708" s="73"/>
      <c r="D1708" s="179"/>
      <c r="E1708" s="175"/>
      <c r="F1708" s="175"/>
      <c r="G1708" s="176"/>
      <c r="H1708" s="176"/>
      <c r="I1708" s="176"/>
      <c r="J1708" s="172"/>
      <c r="K1708" s="173"/>
      <c r="L1708" s="178"/>
      <c r="M1708" s="36"/>
      <c r="N1708" s="36"/>
      <c r="O1708" s="36"/>
      <c r="P1708" s="36"/>
      <c r="Q1708" s="36"/>
      <c r="R1708" s="3"/>
      <c r="S1708" s="106"/>
      <c r="T1708" s="106"/>
      <c r="U1708" s="106"/>
      <c r="V1708" s="106"/>
      <c r="W1708" s="106"/>
      <c r="X1708" s="106"/>
      <c r="Y1708" s="36"/>
      <c r="Z1708" s="36"/>
      <c r="AA1708" s="36"/>
      <c r="AB1708" s="188" t="str">
        <f t="shared" si="175"/>
        <v/>
      </c>
      <c r="AC1708" s="188" t="s">
        <v>1585</v>
      </c>
      <c r="AD1708" s="131"/>
      <c r="AE1708" s="131"/>
      <c r="AF1708" s="131"/>
      <c r="AG1708" s="131"/>
      <c r="AH1708" s="131"/>
      <c r="AI1708" s="131"/>
      <c r="AJ1708" s="128" t="str">
        <f t="shared" si="176"/>
        <v/>
      </c>
      <c r="AK1708" s="7" t="str">
        <f>IF(ISNUMBER($AJ1708),INDEX($C$1:$AB$3985,$AJ1708,AK$4),"")</f>
        <v/>
      </c>
      <c r="AL1708" s="7" t="str">
        <f>IF(ISNUMBER($AJ1708),INDEX($C$1:$AB$3985,$AJ1708,AL$4),"")</f>
        <v/>
      </c>
      <c r="AM1708" s="128"/>
      <c r="AN1708" s="128" t="str">
        <f t="shared" si="178"/>
        <v/>
      </c>
      <c r="AO1708" s="7" t="str">
        <f t="shared" si="174"/>
        <v/>
      </c>
      <c r="AP1708" s="10" t="str">
        <f t="shared" si="174"/>
        <v/>
      </c>
      <c r="AQ1708" s="310">
        <f>IF(ISNUMBER(SEARCH($T$30,AO1708)),MAX(AQ$5:AQ1707)+1,0)</f>
        <v>0</v>
      </c>
      <c r="AR1708" s="310">
        <f>IF(ISNUMBER(SEARCH($T$31,AO1708)),MAX(AR$5:AR1707)+1,0)</f>
        <v>0</v>
      </c>
      <c r="AS1708" s="128" t="str">
        <f t="shared" si="177"/>
        <v/>
      </c>
      <c r="AT1708" s="105" t="str">
        <f>IF(ISNUMBER($AS1708),INDEX($C$1:$AB$3985,$AS1708,AT$4),"")</f>
        <v/>
      </c>
      <c r="AU1708" s="128"/>
      <c r="AV1708" s="128" t="str">
        <f t="shared" si="179"/>
        <v/>
      </c>
      <c r="AW1708" s="105" t="str">
        <f>IF(ISNUMBER($AV1708),INDEX($C$1:$AB$3985,$AV1708,AW$4),"")</f>
        <v/>
      </c>
      <c r="AX1708" s="105" t="str">
        <f>IF(ISNUMBER($AV1708),INDEX($C$1:$AB$3985,$AV1708,AX$4),"")</f>
        <v/>
      </c>
      <c r="AY1708" s="128"/>
      <c r="AZ1708" s="128"/>
      <c r="BA1708" s="128" t="str">
        <f t="shared" si="180"/>
        <v/>
      </c>
      <c r="BB1708" s="105" t="str">
        <f>IF(ISNUMBER($BA1708),INDEX($C$1:$AB$3985,$BA1708,BB$4),"")</f>
        <v/>
      </c>
      <c r="BC1708" s="105"/>
    </row>
    <row r="1709" spans="1:55" x14ac:dyDescent="0.25">
      <c r="A1709" s="98"/>
      <c r="B1709" s="98"/>
      <c r="C1709" s="73"/>
      <c r="D1709" s="179"/>
      <c r="E1709" s="175"/>
      <c r="F1709" s="175"/>
      <c r="G1709" s="176"/>
      <c r="H1709" s="176"/>
      <c r="I1709" s="176"/>
      <c r="J1709" s="172"/>
      <c r="K1709" s="173"/>
      <c r="L1709" s="178"/>
      <c r="M1709" s="36"/>
      <c r="N1709" s="36"/>
      <c r="O1709" s="36"/>
      <c r="P1709" s="36"/>
      <c r="Q1709" s="36"/>
      <c r="R1709" s="3"/>
      <c r="S1709" s="106"/>
      <c r="T1709" s="106"/>
      <c r="U1709" s="106"/>
      <c r="V1709" s="106"/>
      <c r="W1709" s="106"/>
      <c r="X1709" s="106"/>
      <c r="Y1709" s="36"/>
      <c r="Z1709" s="36"/>
      <c r="AA1709" s="36"/>
      <c r="AB1709" s="188" t="str">
        <f t="shared" si="175"/>
        <v/>
      </c>
      <c r="AC1709" s="188" t="s">
        <v>1585</v>
      </c>
      <c r="AD1709" s="131"/>
      <c r="AE1709" s="131"/>
      <c r="AF1709" s="131"/>
      <c r="AG1709" s="131"/>
      <c r="AH1709" s="131"/>
      <c r="AI1709" s="131"/>
      <c r="AJ1709" s="128" t="str">
        <f t="shared" si="176"/>
        <v/>
      </c>
      <c r="AK1709" s="7" t="str">
        <f>IF(ISNUMBER($AJ1709),INDEX($C$1:$AB$3985,$AJ1709,AK$4),"")</f>
        <v/>
      </c>
      <c r="AL1709" s="7" t="str">
        <f>IF(ISNUMBER($AJ1709),INDEX($C$1:$AB$3985,$AJ1709,AL$4),"")</f>
        <v/>
      </c>
      <c r="AM1709" s="128"/>
      <c r="AN1709" s="128" t="str">
        <f t="shared" si="178"/>
        <v/>
      </c>
      <c r="AO1709" s="7" t="str">
        <f t="shared" si="174"/>
        <v/>
      </c>
      <c r="AP1709" s="10" t="str">
        <f t="shared" si="174"/>
        <v/>
      </c>
      <c r="AQ1709" s="310">
        <f>IF(ISNUMBER(SEARCH($T$30,AO1709)),MAX(AQ$5:AQ1708)+1,0)</f>
        <v>0</v>
      </c>
      <c r="AR1709" s="310">
        <f>IF(ISNUMBER(SEARCH($T$31,AO1709)),MAX(AR$5:AR1708)+1,0)</f>
        <v>0</v>
      </c>
      <c r="AS1709" s="128" t="str">
        <f t="shared" si="177"/>
        <v/>
      </c>
      <c r="AT1709" s="105" t="str">
        <f>IF(ISNUMBER($AS1709),INDEX($C$1:$AB$3985,$AS1709,AT$4),"")</f>
        <v/>
      </c>
      <c r="AU1709" s="128"/>
      <c r="AV1709" s="128" t="str">
        <f t="shared" si="179"/>
        <v/>
      </c>
      <c r="AW1709" s="105" t="str">
        <f>IF(ISNUMBER($AV1709),INDEX($C$1:$AB$3985,$AV1709,AW$4),"")</f>
        <v/>
      </c>
      <c r="AX1709" s="105" t="str">
        <f>IF(ISNUMBER($AV1709),INDEX($C$1:$AB$3985,$AV1709,AX$4),"")</f>
        <v/>
      </c>
      <c r="AY1709" s="128"/>
      <c r="AZ1709" s="128"/>
      <c r="BA1709" s="128" t="str">
        <f t="shared" si="180"/>
        <v/>
      </c>
      <c r="BB1709" s="105" t="str">
        <f>IF(ISNUMBER($BA1709),INDEX($C$1:$AB$3985,$BA1709,BB$4),"")</f>
        <v/>
      </c>
      <c r="BC1709" s="105"/>
    </row>
    <row r="1710" spans="1:55" x14ac:dyDescent="0.25">
      <c r="A1710" s="98"/>
      <c r="B1710" s="98"/>
      <c r="C1710" s="73"/>
      <c r="D1710" s="179"/>
      <c r="E1710" s="175"/>
      <c r="F1710" s="176"/>
      <c r="G1710" s="176"/>
      <c r="H1710" s="176"/>
      <c r="I1710" s="176"/>
      <c r="J1710" s="172"/>
      <c r="K1710" s="173"/>
      <c r="L1710" s="178"/>
      <c r="R1710" s="3"/>
      <c r="S1710" s="106"/>
      <c r="T1710" s="106"/>
      <c r="U1710" s="106"/>
      <c r="V1710" s="106"/>
      <c r="W1710" s="106"/>
      <c r="X1710" s="106"/>
      <c r="AB1710" s="188" t="str">
        <f t="shared" si="175"/>
        <v/>
      </c>
      <c r="AC1710" s="188" t="s">
        <v>1585</v>
      </c>
      <c r="AD1710" s="131"/>
      <c r="AE1710" s="131"/>
      <c r="AF1710" s="131"/>
      <c r="AG1710" s="131"/>
      <c r="AH1710" s="131"/>
      <c r="AI1710" s="131"/>
      <c r="AJ1710" s="128" t="str">
        <f t="shared" si="176"/>
        <v/>
      </c>
      <c r="AK1710" s="7" t="str">
        <f>IF(ISNUMBER($AJ1710),INDEX($C$1:$AB$3985,$AJ1710,AK$4),"")</f>
        <v/>
      </c>
      <c r="AL1710" s="7" t="str">
        <f>IF(ISNUMBER($AJ1710),INDEX($C$1:$AB$3985,$AJ1710,AL$4),"")</f>
        <v/>
      </c>
      <c r="AM1710" s="128"/>
      <c r="AN1710" s="128" t="str">
        <f t="shared" si="178"/>
        <v/>
      </c>
      <c r="AO1710" s="7" t="str">
        <f t="shared" si="174"/>
        <v/>
      </c>
      <c r="AP1710" s="10" t="str">
        <f t="shared" si="174"/>
        <v/>
      </c>
      <c r="AQ1710" s="310">
        <f>IF(ISNUMBER(SEARCH($T$30,AO1710)),MAX(AQ$5:AQ1709)+1,0)</f>
        <v>0</v>
      </c>
      <c r="AR1710" s="310">
        <f>IF(ISNUMBER(SEARCH($T$31,AO1710)),MAX(AR$5:AR1709)+1,0)</f>
        <v>0</v>
      </c>
      <c r="AS1710" s="128" t="str">
        <f t="shared" si="177"/>
        <v/>
      </c>
      <c r="AT1710" s="105" t="str">
        <f>IF(ISNUMBER($AS1710),INDEX($C$1:$AB$3985,$AS1710,AT$4),"")</f>
        <v/>
      </c>
      <c r="AU1710" s="128"/>
      <c r="AV1710" s="128" t="str">
        <f t="shared" si="179"/>
        <v/>
      </c>
      <c r="AW1710" s="105" t="str">
        <f>IF(ISNUMBER($AV1710),INDEX($C$1:$AB$3985,$AV1710,AW$4),"")</f>
        <v/>
      </c>
      <c r="AX1710" s="105" t="str">
        <f>IF(ISNUMBER($AV1710),INDEX($C$1:$AB$3985,$AV1710,AX$4),"")</f>
        <v/>
      </c>
      <c r="AY1710" s="128"/>
      <c r="AZ1710" s="128"/>
      <c r="BA1710" s="128" t="str">
        <f t="shared" si="180"/>
        <v/>
      </c>
      <c r="BB1710" s="105" t="str">
        <f>IF(ISNUMBER($BA1710),INDEX($C$1:$AB$3985,$BA1710,BB$4),"")</f>
        <v/>
      </c>
      <c r="BC1710" s="105"/>
    </row>
    <row r="1711" spans="1:55" x14ac:dyDescent="0.25">
      <c r="A1711" s="98"/>
      <c r="B1711" s="98"/>
      <c r="C1711" s="73"/>
      <c r="D1711" s="179"/>
      <c r="E1711" s="175"/>
      <c r="F1711" s="176"/>
      <c r="G1711" s="176"/>
      <c r="H1711" s="176"/>
      <c r="I1711" s="176"/>
      <c r="J1711" s="172"/>
      <c r="K1711" s="173"/>
      <c r="L1711" s="178"/>
      <c r="R1711" s="3"/>
      <c r="S1711" s="106"/>
      <c r="T1711" s="106"/>
      <c r="U1711" s="106"/>
      <c r="V1711" s="106"/>
      <c r="W1711" s="106"/>
      <c r="X1711" s="106"/>
      <c r="AB1711" s="188" t="str">
        <f t="shared" si="175"/>
        <v/>
      </c>
      <c r="AC1711" s="188" t="s">
        <v>1585</v>
      </c>
      <c r="AD1711" s="131"/>
      <c r="AE1711" s="131"/>
      <c r="AF1711" s="131"/>
      <c r="AG1711" s="131"/>
      <c r="AH1711" s="131"/>
      <c r="AI1711" s="131"/>
      <c r="AJ1711" s="128" t="str">
        <f t="shared" si="176"/>
        <v/>
      </c>
      <c r="AK1711" s="7" t="str">
        <f>IF(ISNUMBER($AJ1711),INDEX($C$1:$AB$3985,$AJ1711,AK$4),"")</f>
        <v/>
      </c>
      <c r="AL1711" s="7" t="str">
        <f>IF(ISNUMBER($AJ1711),INDEX($C$1:$AB$3985,$AJ1711,AL$4),"")</f>
        <v/>
      </c>
      <c r="AM1711" s="128"/>
      <c r="AN1711" s="128" t="str">
        <f t="shared" si="178"/>
        <v/>
      </c>
      <c r="AO1711" s="7" t="str">
        <f t="shared" si="174"/>
        <v/>
      </c>
      <c r="AP1711" s="10" t="str">
        <f t="shared" si="174"/>
        <v/>
      </c>
      <c r="AQ1711" s="310">
        <f>IF(ISNUMBER(SEARCH($T$30,AO1711)),MAX(AQ$5:AQ1710)+1,0)</f>
        <v>0</v>
      </c>
      <c r="AR1711" s="310">
        <f>IF(ISNUMBER(SEARCH($T$31,AO1711)),MAX(AR$5:AR1710)+1,0)</f>
        <v>0</v>
      </c>
      <c r="AS1711" s="128" t="str">
        <f t="shared" si="177"/>
        <v/>
      </c>
      <c r="AT1711" s="105" t="str">
        <f>IF(ISNUMBER($AS1711),INDEX($C$1:$AB$3985,$AS1711,AT$4),"")</f>
        <v/>
      </c>
      <c r="AU1711" s="128"/>
      <c r="AV1711" s="128" t="str">
        <f t="shared" si="179"/>
        <v/>
      </c>
      <c r="AW1711" s="105" t="str">
        <f>IF(ISNUMBER($AV1711),INDEX($C$1:$AB$3985,$AV1711,AW$4),"")</f>
        <v/>
      </c>
      <c r="AX1711" s="105" t="str">
        <f>IF(ISNUMBER($AV1711),INDEX($C$1:$AB$3985,$AV1711,AX$4),"")</f>
        <v/>
      </c>
      <c r="AY1711" s="128"/>
      <c r="AZ1711" s="128"/>
      <c r="BA1711" s="128" t="str">
        <f t="shared" si="180"/>
        <v/>
      </c>
      <c r="BB1711" s="105" t="str">
        <f>IF(ISNUMBER($BA1711),INDEX($C$1:$AB$3985,$BA1711,BB$4),"")</f>
        <v/>
      </c>
      <c r="BC1711" s="105"/>
    </row>
    <row r="1712" spans="1:55" x14ac:dyDescent="0.25">
      <c r="A1712" s="98"/>
      <c r="B1712" s="98"/>
      <c r="C1712" s="73"/>
      <c r="D1712" s="179"/>
      <c r="E1712" s="175"/>
      <c r="F1712" s="176"/>
      <c r="G1712" s="176"/>
      <c r="H1712" s="176"/>
      <c r="I1712" s="176"/>
      <c r="J1712" s="172"/>
      <c r="K1712" s="173"/>
      <c r="L1712" s="178"/>
      <c r="R1712" s="3"/>
      <c r="S1712" s="106"/>
      <c r="T1712" s="106"/>
      <c r="U1712" s="106"/>
      <c r="V1712" s="106"/>
      <c r="W1712" s="106"/>
      <c r="X1712" s="106"/>
      <c r="AB1712" s="188" t="str">
        <f t="shared" si="175"/>
        <v/>
      </c>
      <c r="AC1712" s="188" t="s">
        <v>1585</v>
      </c>
      <c r="AD1712" s="131"/>
      <c r="AE1712" s="131"/>
      <c r="AF1712" s="131"/>
      <c r="AG1712" s="131"/>
      <c r="AH1712" s="131"/>
      <c r="AI1712" s="131"/>
      <c r="AJ1712" s="128" t="str">
        <f t="shared" si="176"/>
        <v/>
      </c>
      <c r="AK1712" s="7" t="str">
        <f>IF(ISNUMBER($AJ1712),INDEX($C$1:$AB$3985,$AJ1712,AK$4),"")</f>
        <v/>
      </c>
      <c r="AL1712" s="7" t="str">
        <f>IF(ISNUMBER($AJ1712),INDEX($C$1:$AB$3985,$AJ1712,AL$4),"")</f>
        <v/>
      </c>
      <c r="AM1712" s="128"/>
      <c r="AN1712" s="128" t="str">
        <f t="shared" si="178"/>
        <v/>
      </c>
      <c r="AO1712" s="7" t="str">
        <f t="shared" si="174"/>
        <v/>
      </c>
      <c r="AP1712" s="10" t="str">
        <f t="shared" si="174"/>
        <v/>
      </c>
      <c r="AQ1712" s="310">
        <f>IF(ISNUMBER(SEARCH($T$30,AO1712)),MAX(AQ$5:AQ1711)+1,0)</f>
        <v>0</v>
      </c>
      <c r="AR1712" s="310">
        <f>IF(ISNUMBER(SEARCH($T$31,AO1712)),MAX(AR$5:AR1711)+1,0)</f>
        <v>0</v>
      </c>
      <c r="AS1712" s="128" t="str">
        <f t="shared" si="177"/>
        <v/>
      </c>
      <c r="AT1712" s="105" t="str">
        <f>IF(ISNUMBER($AS1712),INDEX($C$1:$AB$3985,$AS1712,AT$4),"")</f>
        <v/>
      </c>
      <c r="AU1712" s="128"/>
      <c r="AV1712" s="128" t="str">
        <f t="shared" si="179"/>
        <v/>
      </c>
      <c r="AW1712" s="105" t="str">
        <f>IF(ISNUMBER($AV1712),INDEX($C$1:$AB$3985,$AV1712,AW$4),"")</f>
        <v/>
      </c>
      <c r="AX1712" s="105" t="str">
        <f>IF(ISNUMBER($AV1712),INDEX($C$1:$AB$3985,$AV1712,AX$4),"")</f>
        <v/>
      </c>
      <c r="AY1712" s="128"/>
      <c r="AZ1712" s="128"/>
      <c r="BA1712" s="128" t="str">
        <f t="shared" si="180"/>
        <v/>
      </c>
      <c r="BB1712" s="105" t="str">
        <f>IF(ISNUMBER($BA1712),INDEX($C$1:$AB$3985,$BA1712,BB$4),"")</f>
        <v/>
      </c>
      <c r="BC1712" s="105"/>
    </row>
    <row r="1713" spans="1:55" x14ac:dyDescent="0.25">
      <c r="A1713" s="98"/>
      <c r="B1713" s="98"/>
      <c r="C1713" s="73"/>
      <c r="D1713" s="179"/>
      <c r="E1713" s="175"/>
      <c r="F1713" s="176"/>
      <c r="G1713" s="176"/>
      <c r="H1713" s="176"/>
      <c r="I1713" s="176"/>
      <c r="J1713" s="172"/>
      <c r="K1713" s="173"/>
      <c r="L1713" s="178"/>
      <c r="R1713" s="3"/>
      <c r="S1713" s="106"/>
      <c r="T1713" s="106"/>
      <c r="U1713" s="106"/>
      <c r="V1713" s="106"/>
      <c r="W1713" s="106"/>
      <c r="X1713" s="106"/>
      <c r="AB1713" s="188" t="str">
        <f t="shared" si="175"/>
        <v/>
      </c>
      <c r="AC1713" s="188" t="s">
        <v>1585</v>
      </c>
      <c r="AD1713" s="131"/>
      <c r="AE1713" s="131"/>
      <c r="AF1713" s="131"/>
      <c r="AG1713" s="131"/>
      <c r="AH1713" s="131"/>
      <c r="AI1713" s="131"/>
      <c r="AJ1713" s="128" t="str">
        <f t="shared" si="176"/>
        <v/>
      </c>
      <c r="AK1713" s="7" t="str">
        <f>IF(ISNUMBER($AJ1713),INDEX($C$1:$AB$3985,$AJ1713,AK$4),"")</f>
        <v/>
      </c>
      <c r="AL1713" s="7" t="str">
        <f>IF(ISNUMBER($AJ1713),INDEX($C$1:$AB$3985,$AJ1713,AL$4),"")</f>
        <v/>
      </c>
      <c r="AM1713" s="128"/>
      <c r="AN1713" s="128" t="str">
        <f t="shared" si="178"/>
        <v/>
      </c>
      <c r="AO1713" s="7" t="str">
        <f t="shared" si="174"/>
        <v/>
      </c>
      <c r="AP1713" s="10" t="str">
        <f t="shared" si="174"/>
        <v/>
      </c>
      <c r="AQ1713" s="310">
        <f>IF(ISNUMBER(SEARCH($T$30,AO1713)),MAX(AQ$5:AQ1712)+1,0)</f>
        <v>0</v>
      </c>
      <c r="AR1713" s="310">
        <f>IF(ISNUMBER(SEARCH($T$31,AO1713)),MAX(AR$5:AR1712)+1,0)</f>
        <v>0</v>
      </c>
      <c r="AS1713" s="128" t="str">
        <f t="shared" si="177"/>
        <v/>
      </c>
      <c r="AT1713" s="105" t="str">
        <f>IF(ISNUMBER($AS1713),INDEX($C$1:$AB$3985,$AS1713,AT$4),"")</f>
        <v/>
      </c>
      <c r="AU1713" s="128"/>
      <c r="AV1713" s="128" t="str">
        <f t="shared" si="179"/>
        <v/>
      </c>
      <c r="AW1713" s="105" t="str">
        <f>IF(ISNUMBER($AV1713),INDEX($C$1:$AB$3985,$AV1713,AW$4),"")</f>
        <v/>
      </c>
      <c r="AX1713" s="105" t="str">
        <f>IF(ISNUMBER($AV1713),INDEX($C$1:$AB$3985,$AV1713,AX$4),"")</f>
        <v/>
      </c>
      <c r="AY1713" s="128"/>
      <c r="AZ1713" s="128"/>
      <c r="BA1713" s="128" t="str">
        <f t="shared" si="180"/>
        <v/>
      </c>
      <c r="BB1713" s="105" t="str">
        <f>IF(ISNUMBER($BA1713),INDEX($C$1:$AB$3985,$BA1713,BB$4),"")</f>
        <v/>
      </c>
      <c r="BC1713" s="105"/>
    </row>
    <row r="1714" spans="1:55" x14ac:dyDescent="0.25">
      <c r="A1714" s="98"/>
      <c r="B1714" s="98"/>
      <c r="C1714" s="73"/>
      <c r="D1714" s="179"/>
      <c r="E1714" s="175"/>
      <c r="F1714" s="176"/>
      <c r="G1714" s="176"/>
      <c r="H1714" s="176"/>
      <c r="I1714" s="176"/>
      <c r="J1714" s="172"/>
      <c r="K1714" s="173"/>
      <c r="L1714" s="178"/>
      <c r="R1714" s="3"/>
      <c r="S1714" s="106"/>
      <c r="T1714" s="106"/>
      <c r="U1714" s="106"/>
      <c r="V1714" s="106"/>
      <c r="W1714" s="106"/>
      <c r="X1714" s="106"/>
      <c r="AB1714" s="188" t="str">
        <f t="shared" si="175"/>
        <v/>
      </c>
      <c r="AC1714" s="188" t="s">
        <v>1585</v>
      </c>
      <c r="AD1714" s="131"/>
      <c r="AE1714" s="131"/>
      <c r="AF1714" s="131"/>
      <c r="AG1714" s="131"/>
      <c r="AH1714" s="131"/>
      <c r="AI1714" s="131"/>
      <c r="AJ1714" s="128" t="str">
        <f t="shared" si="176"/>
        <v/>
      </c>
      <c r="AK1714" s="7" t="str">
        <f>IF(ISNUMBER($AJ1714),INDEX($C$1:$AB$3985,$AJ1714,AK$4),"")</f>
        <v/>
      </c>
      <c r="AL1714" s="7" t="str">
        <f>IF(ISNUMBER($AJ1714),INDEX($C$1:$AB$3985,$AJ1714,AL$4),"")</f>
        <v/>
      </c>
      <c r="AM1714" s="128"/>
      <c r="AN1714" s="128" t="str">
        <f t="shared" si="178"/>
        <v/>
      </c>
      <c r="AO1714" s="7" t="str">
        <f t="shared" si="174"/>
        <v/>
      </c>
      <c r="AP1714" s="10" t="str">
        <f t="shared" si="174"/>
        <v/>
      </c>
      <c r="AQ1714" s="310">
        <f>IF(ISNUMBER(SEARCH($T$30,AO1714)),MAX(AQ$5:AQ1713)+1,0)</f>
        <v>0</v>
      </c>
      <c r="AR1714" s="310">
        <f>IF(ISNUMBER(SEARCH($T$31,AO1714)),MAX(AR$5:AR1713)+1,0)</f>
        <v>0</v>
      </c>
      <c r="AS1714" s="128" t="str">
        <f t="shared" si="177"/>
        <v/>
      </c>
      <c r="AT1714" s="105" t="str">
        <f>IF(ISNUMBER($AS1714),INDEX($C$1:$AB$3985,$AS1714,AT$4),"")</f>
        <v/>
      </c>
      <c r="AU1714" s="128"/>
      <c r="AV1714" s="128" t="str">
        <f t="shared" si="179"/>
        <v/>
      </c>
      <c r="AW1714" s="105" t="str">
        <f>IF(ISNUMBER($AV1714),INDEX($C$1:$AB$3985,$AV1714,AW$4),"")</f>
        <v/>
      </c>
      <c r="AX1714" s="105" t="str">
        <f>IF(ISNUMBER($AV1714),INDEX($C$1:$AB$3985,$AV1714,AX$4),"")</f>
        <v/>
      </c>
      <c r="AY1714" s="128"/>
      <c r="AZ1714" s="128"/>
      <c r="BA1714" s="128" t="str">
        <f t="shared" si="180"/>
        <v/>
      </c>
      <c r="BB1714" s="105" t="str">
        <f>IF(ISNUMBER($BA1714),INDEX($C$1:$AB$3985,$BA1714,BB$4),"")</f>
        <v/>
      </c>
      <c r="BC1714" s="105"/>
    </row>
    <row r="1715" spans="1:55" x14ac:dyDescent="0.25">
      <c r="A1715" s="98"/>
      <c r="B1715" s="98"/>
      <c r="C1715" s="73"/>
      <c r="D1715" s="179"/>
      <c r="E1715" s="175"/>
      <c r="F1715" s="176"/>
      <c r="G1715" s="176"/>
      <c r="H1715" s="176"/>
      <c r="I1715" s="176"/>
      <c r="J1715" s="172"/>
      <c r="K1715" s="173"/>
      <c r="L1715" s="178"/>
      <c r="R1715" s="3"/>
      <c r="S1715" s="106"/>
      <c r="T1715" s="106"/>
      <c r="U1715" s="106"/>
      <c r="V1715" s="106"/>
      <c r="W1715" s="106"/>
      <c r="X1715" s="106"/>
      <c r="AB1715" s="188" t="str">
        <f t="shared" si="175"/>
        <v/>
      </c>
      <c r="AC1715" s="188" t="s">
        <v>1585</v>
      </c>
      <c r="AD1715" s="131"/>
      <c r="AE1715" s="131"/>
      <c r="AF1715" s="131"/>
      <c r="AG1715" s="131"/>
      <c r="AH1715" s="131"/>
      <c r="AI1715" s="131"/>
      <c r="AJ1715" s="128" t="str">
        <f t="shared" si="176"/>
        <v/>
      </c>
      <c r="AK1715" s="7" t="str">
        <f>IF(ISNUMBER($AJ1715),INDEX($C$1:$AB$3985,$AJ1715,AK$4),"")</f>
        <v/>
      </c>
      <c r="AL1715" s="7" t="str">
        <f>IF(ISNUMBER($AJ1715),INDEX($C$1:$AB$3985,$AJ1715,AL$4),"")</f>
        <v/>
      </c>
      <c r="AM1715" s="128"/>
      <c r="AN1715" s="128" t="str">
        <f t="shared" si="178"/>
        <v/>
      </c>
      <c r="AO1715" s="7" t="str">
        <f t="shared" si="174"/>
        <v/>
      </c>
      <c r="AP1715" s="10" t="str">
        <f t="shared" si="174"/>
        <v/>
      </c>
      <c r="AQ1715" s="310">
        <f>IF(ISNUMBER(SEARCH($T$30,AO1715)),MAX(AQ$5:AQ1714)+1,0)</f>
        <v>0</v>
      </c>
      <c r="AR1715" s="310">
        <f>IF(ISNUMBER(SEARCH($T$31,AO1715)),MAX(AR$5:AR1714)+1,0)</f>
        <v>0</v>
      </c>
      <c r="AS1715" s="128" t="str">
        <f t="shared" si="177"/>
        <v/>
      </c>
      <c r="AT1715" s="105" t="str">
        <f>IF(ISNUMBER($AS1715),INDEX($C$1:$AB$3985,$AS1715,AT$4),"")</f>
        <v/>
      </c>
      <c r="AU1715" s="128"/>
      <c r="AV1715" s="128" t="str">
        <f t="shared" si="179"/>
        <v/>
      </c>
      <c r="AW1715" s="105" t="str">
        <f>IF(ISNUMBER($AV1715),INDEX($C$1:$AB$3985,$AV1715,AW$4),"")</f>
        <v/>
      </c>
      <c r="AX1715" s="105" t="str">
        <f>IF(ISNUMBER($AV1715),INDEX($C$1:$AB$3985,$AV1715,AX$4),"")</f>
        <v/>
      </c>
      <c r="AY1715" s="128"/>
      <c r="AZ1715" s="128"/>
      <c r="BA1715" s="128" t="str">
        <f t="shared" si="180"/>
        <v/>
      </c>
      <c r="BB1715" s="105" t="str">
        <f>IF(ISNUMBER($BA1715),INDEX($C$1:$AB$3985,$BA1715,BB$4),"")</f>
        <v/>
      </c>
      <c r="BC1715" s="105"/>
    </row>
    <row r="1716" spans="1:55" x14ac:dyDescent="0.25">
      <c r="A1716" s="98"/>
      <c r="B1716" s="98"/>
      <c r="C1716" s="73"/>
      <c r="D1716" s="179"/>
      <c r="E1716" s="175"/>
      <c r="F1716" s="176"/>
      <c r="G1716" s="176"/>
      <c r="H1716" s="176"/>
      <c r="I1716" s="176"/>
      <c r="J1716" s="172"/>
      <c r="K1716" s="173"/>
      <c r="L1716" s="178"/>
      <c r="R1716" s="3"/>
      <c r="S1716" s="106"/>
      <c r="T1716" s="106"/>
      <c r="U1716" s="106"/>
      <c r="V1716" s="106"/>
      <c r="W1716" s="106"/>
      <c r="X1716" s="106"/>
      <c r="AB1716" s="188" t="str">
        <f t="shared" si="175"/>
        <v/>
      </c>
      <c r="AC1716" s="188" t="s">
        <v>1585</v>
      </c>
      <c r="AD1716" s="131"/>
      <c r="AE1716" s="131"/>
      <c r="AF1716" s="131"/>
      <c r="AG1716" s="131"/>
      <c r="AH1716" s="131"/>
      <c r="AI1716" s="131"/>
      <c r="AJ1716" s="128" t="str">
        <f t="shared" si="176"/>
        <v/>
      </c>
      <c r="AK1716" s="7" t="str">
        <f>IF(ISNUMBER($AJ1716),INDEX($C$1:$AB$3985,$AJ1716,AK$4),"")</f>
        <v/>
      </c>
      <c r="AL1716" s="7" t="str">
        <f>IF(ISNUMBER($AJ1716),INDEX($C$1:$AB$3985,$AJ1716,AL$4),"")</f>
        <v/>
      </c>
      <c r="AM1716" s="128"/>
      <c r="AN1716" s="128" t="str">
        <f t="shared" si="178"/>
        <v/>
      </c>
      <c r="AO1716" s="7" t="str">
        <f t="shared" si="174"/>
        <v/>
      </c>
      <c r="AP1716" s="10" t="str">
        <f t="shared" si="174"/>
        <v/>
      </c>
      <c r="AQ1716" s="310">
        <f>IF(ISNUMBER(SEARCH($T$30,AO1716)),MAX(AQ$5:AQ1715)+1,0)</f>
        <v>0</v>
      </c>
      <c r="AR1716" s="310">
        <f>IF(ISNUMBER(SEARCH($T$31,AO1716)),MAX(AR$5:AR1715)+1,0)</f>
        <v>0</v>
      </c>
      <c r="AS1716" s="128" t="str">
        <f t="shared" si="177"/>
        <v/>
      </c>
      <c r="AT1716" s="105" t="str">
        <f>IF(ISNUMBER($AS1716),INDEX($C$1:$AB$3985,$AS1716,AT$4),"")</f>
        <v/>
      </c>
      <c r="AU1716" s="128"/>
      <c r="AV1716" s="128" t="str">
        <f t="shared" si="179"/>
        <v/>
      </c>
      <c r="AW1716" s="105" t="str">
        <f>IF(ISNUMBER($AV1716),INDEX($C$1:$AB$3985,$AV1716,AW$4),"")</f>
        <v/>
      </c>
      <c r="AX1716" s="105" t="str">
        <f>IF(ISNUMBER($AV1716),INDEX($C$1:$AB$3985,$AV1716,AX$4),"")</f>
        <v/>
      </c>
      <c r="AY1716" s="128"/>
      <c r="AZ1716" s="128"/>
      <c r="BA1716" s="128" t="str">
        <f t="shared" si="180"/>
        <v/>
      </c>
      <c r="BB1716" s="105" t="str">
        <f>IF(ISNUMBER($BA1716),INDEX($C$1:$AB$3985,$BA1716,BB$4),"")</f>
        <v/>
      </c>
      <c r="BC1716" s="105"/>
    </row>
    <row r="1717" spans="1:55" x14ac:dyDescent="0.25">
      <c r="A1717" s="98"/>
      <c r="B1717" s="98"/>
      <c r="C1717" s="73"/>
      <c r="D1717" s="179"/>
      <c r="E1717" s="175"/>
      <c r="F1717" s="176"/>
      <c r="G1717" s="176"/>
      <c r="H1717" s="176"/>
      <c r="I1717" s="176"/>
      <c r="J1717" s="172"/>
      <c r="K1717" s="173"/>
      <c r="L1717" s="178"/>
      <c r="R1717" s="3"/>
      <c r="S1717" s="106"/>
      <c r="T1717" s="106"/>
      <c r="U1717" s="106"/>
      <c r="V1717" s="106"/>
      <c r="W1717" s="106"/>
      <c r="X1717" s="106"/>
      <c r="AB1717" s="188" t="str">
        <f t="shared" si="175"/>
        <v/>
      </c>
      <c r="AC1717" s="188" t="s">
        <v>1585</v>
      </c>
      <c r="AD1717" s="131"/>
      <c r="AE1717" s="131"/>
      <c r="AF1717" s="131"/>
      <c r="AG1717" s="131"/>
      <c r="AH1717" s="131"/>
      <c r="AI1717" s="131"/>
      <c r="AJ1717" s="128" t="str">
        <f t="shared" si="176"/>
        <v/>
      </c>
      <c r="AK1717" s="7" t="str">
        <f>IF(ISNUMBER($AJ1717),INDEX($C$1:$AB$3985,$AJ1717,AK$4),"")</f>
        <v/>
      </c>
      <c r="AL1717" s="7" t="str">
        <f>IF(ISNUMBER($AJ1717),INDEX($C$1:$AB$3985,$AJ1717,AL$4),"")</f>
        <v/>
      </c>
      <c r="AM1717" s="128"/>
      <c r="AN1717" s="128" t="str">
        <f t="shared" si="178"/>
        <v/>
      </c>
      <c r="AO1717" s="7" t="str">
        <f t="shared" si="174"/>
        <v/>
      </c>
      <c r="AP1717" s="10" t="str">
        <f t="shared" si="174"/>
        <v/>
      </c>
      <c r="AQ1717" s="310">
        <f>IF(ISNUMBER(SEARCH($T$30,AO1717)),MAX(AQ$5:AQ1716)+1,0)</f>
        <v>0</v>
      </c>
      <c r="AR1717" s="310">
        <f>IF(ISNUMBER(SEARCH($T$31,AO1717)),MAX(AR$5:AR1716)+1,0)</f>
        <v>0</v>
      </c>
      <c r="AS1717" s="128" t="str">
        <f t="shared" si="177"/>
        <v/>
      </c>
      <c r="AT1717" s="105" t="str">
        <f>IF(ISNUMBER($AS1717),INDEX($C$1:$AB$3985,$AS1717,AT$4),"")</f>
        <v/>
      </c>
      <c r="AU1717" s="128"/>
      <c r="AV1717" s="128" t="str">
        <f t="shared" si="179"/>
        <v/>
      </c>
      <c r="AW1717" s="105" t="str">
        <f>IF(ISNUMBER($AV1717),INDEX($C$1:$AB$3985,$AV1717,AW$4),"")</f>
        <v/>
      </c>
      <c r="AX1717" s="105" t="str">
        <f>IF(ISNUMBER($AV1717),INDEX($C$1:$AB$3985,$AV1717,AX$4),"")</f>
        <v/>
      </c>
      <c r="AY1717" s="128"/>
      <c r="AZ1717" s="128"/>
      <c r="BA1717" s="128" t="str">
        <f t="shared" si="180"/>
        <v/>
      </c>
      <c r="BB1717" s="105" t="str">
        <f>IF(ISNUMBER($BA1717),INDEX($C$1:$AB$3985,$BA1717,BB$4),"")</f>
        <v/>
      </c>
      <c r="BC1717" s="105"/>
    </row>
    <row r="1718" spans="1:55" x14ac:dyDescent="0.25">
      <c r="A1718" s="98"/>
      <c r="B1718" s="98"/>
      <c r="C1718" s="73"/>
      <c r="D1718" s="179"/>
      <c r="E1718" s="175"/>
      <c r="F1718" s="176"/>
      <c r="G1718" s="176"/>
      <c r="H1718" s="176"/>
      <c r="I1718" s="176"/>
      <c r="J1718" s="172"/>
      <c r="K1718" s="173"/>
      <c r="L1718" s="178"/>
      <c r="R1718" s="3"/>
      <c r="S1718" s="106"/>
      <c r="T1718" s="106"/>
      <c r="U1718" s="106"/>
      <c r="V1718" s="106"/>
      <c r="W1718" s="106"/>
      <c r="X1718" s="106"/>
      <c r="AB1718" s="188" t="str">
        <f t="shared" si="175"/>
        <v/>
      </c>
      <c r="AC1718" s="188" t="s">
        <v>1585</v>
      </c>
      <c r="AD1718" s="131"/>
      <c r="AE1718" s="131"/>
      <c r="AF1718" s="131"/>
      <c r="AG1718" s="131"/>
      <c r="AH1718" s="131"/>
      <c r="AI1718" s="131"/>
      <c r="AJ1718" s="128" t="str">
        <f t="shared" si="176"/>
        <v/>
      </c>
      <c r="AK1718" s="7" t="str">
        <f>IF(ISNUMBER($AJ1718),INDEX($C$1:$AB$3985,$AJ1718,AK$4),"")</f>
        <v/>
      </c>
      <c r="AL1718" s="7" t="str">
        <f>IF(ISNUMBER($AJ1718),INDEX($C$1:$AB$3985,$AJ1718,AL$4),"")</f>
        <v/>
      </c>
      <c r="AM1718" s="128"/>
      <c r="AN1718" s="128" t="str">
        <f t="shared" si="178"/>
        <v/>
      </c>
      <c r="AO1718" s="7" t="str">
        <f t="shared" si="174"/>
        <v/>
      </c>
      <c r="AP1718" s="10" t="str">
        <f t="shared" si="174"/>
        <v/>
      </c>
      <c r="AQ1718" s="310">
        <f>IF(ISNUMBER(SEARCH($T$30,AO1718)),MAX(AQ$5:AQ1717)+1,0)</f>
        <v>0</v>
      </c>
      <c r="AR1718" s="310">
        <f>IF(ISNUMBER(SEARCH($T$31,AO1718)),MAX(AR$5:AR1717)+1,0)</f>
        <v>0</v>
      </c>
      <c r="AS1718" s="128" t="str">
        <f t="shared" si="177"/>
        <v/>
      </c>
      <c r="AT1718" s="105" t="str">
        <f>IF(ISNUMBER($AS1718),INDEX($C$1:$AB$3985,$AS1718,AT$4),"")</f>
        <v/>
      </c>
      <c r="AU1718" s="128"/>
      <c r="AV1718" s="128" t="str">
        <f t="shared" si="179"/>
        <v/>
      </c>
      <c r="AW1718" s="105" t="str">
        <f>IF(ISNUMBER($AV1718),INDEX($C$1:$AB$3985,$AV1718,AW$4),"")</f>
        <v/>
      </c>
      <c r="AX1718" s="105" t="str">
        <f>IF(ISNUMBER($AV1718),INDEX($C$1:$AB$3985,$AV1718,AX$4),"")</f>
        <v/>
      </c>
      <c r="AY1718" s="128"/>
      <c r="AZ1718" s="128"/>
      <c r="BA1718" s="128" t="str">
        <f t="shared" si="180"/>
        <v/>
      </c>
      <c r="BB1718" s="105" t="str">
        <f>IF(ISNUMBER($BA1718),INDEX($C$1:$AB$3985,$BA1718,BB$4),"")</f>
        <v/>
      </c>
      <c r="BC1718" s="105"/>
    </row>
    <row r="1719" spans="1:55" x14ac:dyDescent="0.25">
      <c r="A1719" s="98"/>
      <c r="B1719" s="98"/>
      <c r="C1719" s="73"/>
      <c r="D1719" s="179"/>
      <c r="E1719" s="175"/>
      <c r="F1719" s="176"/>
      <c r="G1719" s="176"/>
      <c r="H1719" s="176"/>
      <c r="I1719" s="176"/>
      <c r="J1719" s="172"/>
      <c r="K1719" s="173"/>
      <c r="L1719" s="178"/>
      <c r="R1719" s="3"/>
      <c r="S1719" s="106"/>
      <c r="T1719" s="106"/>
      <c r="U1719" s="106"/>
      <c r="V1719" s="106"/>
      <c r="W1719" s="106"/>
      <c r="X1719" s="106"/>
      <c r="AB1719" s="188" t="str">
        <f t="shared" si="175"/>
        <v/>
      </c>
      <c r="AC1719" s="188" t="s">
        <v>1585</v>
      </c>
      <c r="AD1719" s="131"/>
      <c r="AE1719" s="131"/>
      <c r="AF1719" s="131"/>
      <c r="AG1719" s="131"/>
      <c r="AH1719" s="131"/>
      <c r="AI1719" s="131"/>
      <c r="AJ1719" s="128" t="str">
        <f t="shared" si="176"/>
        <v/>
      </c>
      <c r="AK1719" s="7" t="str">
        <f>IF(ISNUMBER($AJ1719),INDEX($C$1:$AB$3985,$AJ1719,AK$4),"")</f>
        <v/>
      </c>
      <c r="AL1719" s="7" t="str">
        <f>IF(ISNUMBER($AJ1719),INDEX($C$1:$AB$3985,$AJ1719,AL$4),"")</f>
        <v/>
      </c>
      <c r="AM1719" s="128"/>
      <c r="AN1719" s="128" t="str">
        <f t="shared" si="178"/>
        <v/>
      </c>
      <c r="AO1719" s="7" t="str">
        <f t="shared" si="174"/>
        <v/>
      </c>
      <c r="AP1719" s="10" t="str">
        <f t="shared" si="174"/>
        <v/>
      </c>
      <c r="AQ1719" s="310">
        <f>IF(ISNUMBER(SEARCH($T$30,AO1719)),MAX(AQ$5:AQ1718)+1,0)</f>
        <v>0</v>
      </c>
      <c r="AR1719" s="310">
        <f>IF(ISNUMBER(SEARCH($T$31,AO1719)),MAX(AR$5:AR1718)+1,0)</f>
        <v>0</v>
      </c>
      <c r="AS1719" s="128" t="str">
        <f t="shared" si="177"/>
        <v/>
      </c>
      <c r="AT1719" s="105" t="str">
        <f>IF(ISNUMBER($AS1719),INDEX($C$1:$AB$3985,$AS1719,AT$4),"")</f>
        <v/>
      </c>
      <c r="AU1719" s="128"/>
      <c r="AV1719" s="128" t="str">
        <f t="shared" si="179"/>
        <v/>
      </c>
      <c r="AW1719" s="105" t="str">
        <f>IF(ISNUMBER($AV1719),INDEX($C$1:$AB$3985,$AV1719,AW$4),"")</f>
        <v/>
      </c>
      <c r="AX1719" s="105" t="str">
        <f>IF(ISNUMBER($AV1719),INDEX($C$1:$AB$3985,$AV1719,AX$4),"")</f>
        <v/>
      </c>
      <c r="AY1719" s="128"/>
      <c r="AZ1719" s="128"/>
      <c r="BA1719" s="128" t="str">
        <f t="shared" si="180"/>
        <v/>
      </c>
      <c r="BB1719" s="105" t="str">
        <f>IF(ISNUMBER($BA1719),INDEX($C$1:$AB$3985,$BA1719,BB$4),"")</f>
        <v/>
      </c>
      <c r="BC1719" s="105"/>
    </row>
    <row r="1720" spans="1:55" x14ac:dyDescent="0.25">
      <c r="A1720" s="98"/>
      <c r="B1720" s="98"/>
      <c r="C1720" s="73"/>
      <c r="D1720" s="179"/>
      <c r="E1720" s="175"/>
      <c r="F1720" s="175"/>
      <c r="G1720" s="176"/>
      <c r="H1720" s="176"/>
      <c r="I1720" s="176"/>
      <c r="J1720" s="172"/>
      <c r="K1720" s="173"/>
      <c r="L1720" s="178"/>
      <c r="M1720" s="36"/>
      <c r="N1720" s="36"/>
      <c r="O1720" s="36"/>
      <c r="P1720" s="36"/>
      <c r="Q1720" s="36"/>
      <c r="R1720" s="3"/>
      <c r="S1720" s="106"/>
      <c r="T1720" s="106"/>
      <c r="U1720" s="106"/>
      <c r="V1720" s="106"/>
      <c r="W1720" s="106"/>
      <c r="X1720" s="106"/>
      <c r="Y1720" s="36"/>
      <c r="Z1720" s="36"/>
      <c r="AA1720" s="36"/>
      <c r="AB1720" s="188" t="str">
        <f t="shared" si="175"/>
        <v/>
      </c>
      <c r="AC1720" s="188" t="s">
        <v>1585</v>
      </c>
      <c r="AD1720" s="131"/>
      <c r="AE1720" s="131"/>
      <c r="AF1720" s="131"/>
      <c r="AG1720" s="131"/>
      <c r="AH1720" s="131"/>
      <c r="AI1720" s="131"/>
      <c r="AJ1720" s="128" t="str">
        <f t="shared" si="176"/>
        <v/>
      </c>
      <c r="AK1720" s="7" t="str">
        <f>IF(ISNUMBER($AJ1720),INDEX($C$1:$AB$3985,$AJ1720,AK$4),"")</f>
        <v/>
      </c>
      <c r="AL1720" s="7" t="str">
        <f>IF(ISNUMBER($AJ1720),INDEX($C$1:$AB$3985,$AJ1720,AL$4),"")</f>
        <v/>
      </c>
      <c r="AM1720" s="128"/>
      <c r="AN1720" s="128" t="str">
        <f t="shared" si="178"/>
        <v/>
      </c>
      <c r="AO1720" s="7" t="str">
        <f t="shared" si="174"/>
        <v/>
      </c>
      <c r="AP1720" s="10" t="str">
        <f t="shared" si="174"/>
        <v/>
      </c>
      <c r="AQ1720" s="310">
        <f>IF(ISNUMBER(SEARCH($T$30,AO1720)),MAX(AQ$5:AQ1719)+1,0)</f>
        <v>0</v>
      </c>
      <c r="AR1720" s="310">
        <f>IF(ISNUMBER(SEARCH($T$31,AO1720)),MAX(AR$5:AR1719)+1,0)</f>
        <v>0</v>
      </c>
      <c r="AS1720" s="128" t="str">
        <f t="shared" si="177"/>
        <v/>
      </c>
      <c r="AT1720" s="105" t="str">
        <f>IF(ISNUMBER($AS1720),INDEX($C$1:$AB$3985,$AS1720,AT$4),"")</f>
        <v/>
      </c>
      <c r="AU1720" s="128"/>
      <c r="AV1720" s="128" t="str">
        <f t="shared" si="179"/>
        <v/>
      </c>
      <c r="AW1720" s="105" t="str">
        <f>IF(ISNUMBER($AV1720),INDEX($C$1:$AB$3985,$AV1720,AW$4),"")</f>
        <v/>
      </c>
      <c r="AX1720" s="105" t="str">
        <f>IF(ISNUMBER($AV1720),INDEX($C$1:$AB$3985,$AV1720,AX$4),"")</f>
        <v/>
      </c>
      <c r="AY1720" s="128"/>
      <c r="AZ1720" s="128"/>
      <c r="BA1720" s="128" t="str">
        <f t="shared" si="180"/>
        <v/>
      </c>
      <c r="BB1720" s="105" t="str">
        <f>IF(ISNUMBER($BA1720),INDEX($C$1:$AB$3985,$BA1720,BB$4),"")</f>
        <v/>
      </c>
      <c r="BC1720" s="105"/>
    </row>
    <row r="1721" spans="1:55" x14ac:dyDescent="0.25">
      <c r="A1721" s="98"/>
      <c r="B1721" s="98"/>
      <c r="C1721" s="73"/>
      <c r="D1721" s="179"/>
      <c r="E1721" s="175"/>
      <c r="F1721" s="175"/>
      <c r="G1721" s="176"/>
      <c r="H1721" s="176"/>
      <c r="I1721" s="176"/>
      <c r="J1721" s="172"/>
      <c r="K1721" s="173"/>
      <c r="L1721" s="178"/>
      <c r="M1721" s="36"/>
      <c r="N1721" s="36"/>
      <c r="O1721" s="36"/>
      <c r="P1721" s="36"/>
      <c r="Q1721" s="36"/>
      <c r="R1721" s="3"/>
      <c r="S1721" s="106"/>
      <c r="T1721" s="106"/>
      <c r="U1721" s="106"/>
      <c r="V1721" s="106"/>
      <c r="W1721" s="106"/>
      <c r="X1721" s="106"/>
      <c r="Y1721" s="36"/>
      <c r="Z1721" s="36"/>
      <c r="AA1721" s="36"/>
      <c r="AB1721" s="188" t="str">
        <f t="shared" si="175"/>
        <v/>
      </c>
      <c r="AC1721" s="188" t="s">
        <v>1585</v>
      </c>
      <c r="AD1721" s="131"/>
      <c r="AE1721" s="131"/>
      <c r="AF1721" s="131"/>
      <c r="AG1721" s="131"/>
      <c r="AH1721" s="131"/>
      <c r="AI1721" s="131"/>
      <c r="AJ1721" s="128" t="str">
        <f t="shared" si="176"/>
        <v/>
      </c>
      <c r="AK1721" s="7" t="str">
        <f>IF(ISNUMBER($AJ1721),INDEX($C$1:$AB$3985,$AJ1721,AK$4),"")</f>
        <v/>
      </c>
      <c r="AL1721" s="7" t="str">
        <f>IF(ISNUMBER($AJ1721),INDEX($C$1:$AB$3985,$AJ1721,AL$4),"")</f>
        <v/>
      </c>
      <c r="AM1721" s="128"/>
      <c r="AN1721" s="128" t="str">
        <f t="shared" si="178"/>
        <v/>
      </c>
      <c r="AO1721" s="7" t="str">
        <f t="shared" si="174"/>
        <v/>
      </c>
      <c r="AP1721" s="10" t="str">
        <f t="shared" si="174"/>
        <v/>
      </c>
      <c r="AQ1721" s="310">
        <f>IF(ISNUMBER(SEARCH($T$30,AO1721)),MAX(AQ$5:AQ1720)+1,0)</f>
        <v>0</v>
      </c>
      <c r="AR1721" s="310">
        <f>IF(ISNUMBER(SEARCH($T$31,AO1721)),MAX(AR$5:AR1720)+1,0)</f>
        <v>0</v>
      </c>
      <c r="AS1721" s="128" t="str">
        <f t="shared" si="177"/>
        <v/>
      </c>
      <c r="AT1721" s="105" t="str">
        <f>IF(ISNUMBER($AS1721),INDEX($C$1:$AB$3985,$AS1721,AT$4),"")</f>
        <v/>
      </c>
      <c r="AU1721" s="128"/>
      <c r="AV1721" s="128" t="str">
        <f t="shared" si="179"/>
        <v/>
      </c>
      <c r="AW1721" s="105" t="str">
        <f>IF(ISNUMBER($AV1721),INDEX($C$1:$AB$3985,$AV1721,AW$4),"")</f>
        <v/>
      </c>
      <c r="AX1721" s="105" t="str">
        <f>IF(ISNUMBER($AV1721),INDEX($C$1:$AB$3985,$AV1721,AX$4),"")</f>
        <v/>
      </c>
      <c r="AY1721" s="128"/>
      <c r="AZ1721" s="128"/>
      <c r="BA1721" s="128" t="str">
        <f t="shared" si="180"/>
        <v/>
      </c>
      <c r="BB1721" s="105" t="str">
        <f>IF(ISNUMBER($BA1721),INDEX($C$1:$AB$3985,$BA1721,BB$4),"")</f>
        <v/>
      </c>
      <c r="BC1721" s="105"/>
    </row>
    <row r="1722" spans="1:55" x14ac:dyDescent="0.25">
      <c r="A1722" s="98"/>
      <c r="B1722" s="98"/>
      <c r="C1722" s="73"/>
      <c r="D1722" s="179"/>
      <c r="E1722" s="175"/>
      <c r="F1722" s="175"/>
      <c r="G1722" s="176"/>
      <c r="H1722" s="176"/>
      <c r="I1722" s="176"/>
      <c r="J1722" s="172"/>
      <c r="K1722" s="173"/>
      <c r="L1722" s="178"/>
      <c r="M1722" s="36"/>
      <c r="N1722" s="36"/>
      <c r="O1722" s="36"/>
      <c r="P1722" s="36"/>
      <c r="Q1722" s="36"/>
      <c r="R1722" s="3"/>
      <c r="S1722" s="106"/>
      <c r="T1722" s="106"/>
      <c r="U1722" s="106"/>
      <c r="V1722" s="106"/>
      <c r="W1722" s="106"/>
      <c r="X1722" s="106"/>
      <c r="Y1722" s="36"/>
      <c r="Z1722" s="36"/>
      <c r="AA1722" s="36"/>
      <c r="AB1722" s="188" t="str">
        <f t="shared" si="175"/>
        <v/>
      </c>
      <c r="AC1722" s="188" t="s">
        <v>1585</v>
      </c>
      <c r="AD1722" s="131"/>
      <c r="AE1722" s="131"/>
      <c r="AF1722" s="131"/>
      <c r="AG1722" s="131"/>
      <c r="AH1722" s="131"/>
      <c r="AI1722" s="131"/>
      <c r="AJ1722" s="128" t="str">
        <f t="shared" si="176"/>
        <v/>
      </c>
      <c r="AK1722" s="7" t="str">
        <f>IF(ISNUMBER($AJ1722),INDEX($C$1:$AB$3985,$AJ1722,AK$4),"")</f>
        <v/>
      </c>
      <c r="AL1722" s="7" t="str">
        <f>IF(ISNUMBER($AJ1722),INDEX($C$1:$AB$3985,$AJ1722,AL$4),"")</f>
        <v/>
      </c>
      <c r="AM1722" s="128"/>
      <c r="AN1722" s="128" t="str">
        <f t="shared" si="178"/>
        <v/>
      </c>
      <c r="AO1722" s="7" t="str">
        <f t="shared" si="174"/>
        <v/>
      </c>
      <c r="AP1722" s="10" t="str">
        <f t="shared" si="174"/>
        <v/>
      </c>
      <c r="AQ1722" s="310">
        <f>IF(ISNUMBER(SEARCH($T$30,AO1722)),MAX(AQ$5:AQ1721)+1,0)</f>
        <v>0</v>
      </c>
      <c r="AR1722" s="310">
        <f>IF(ISNUMBER(SEARCH($T$31,AO1722)),MAX(AR$5:AR1721)+1,0)</f>
        <v>0</v>
      </c>
      <c r="AS1722" s="128" t="str">
        <f t="shared" si="177"/>
        <v/>
      </c>
      <c r="AT1722" s="105" t="str">
        <f>IF(ISNUMBER($AS1722),INDEX($C$1:$AB$3985,$AS1722,AT$4),"")</f>
        <v/>
      </c>
      <c r="AU1722" s="128"/>
      <c r="AV1722" s="128" t="str">
        <f t="shared" si="179"/>
        <v/>
      </c>
      <c r="AW1722" s="105" t="str">
        <f>IF(ISNUMBER($AV1722),INDEX($C$1:$AB$3985,$AV1722,AW$4),"")</f>
        <v/>
      </c>
      <c r="AX1722" s="105" t="str">
        <f>IF(ISNUMBER($AV1722),INDEX($C$1:$AB$3985,$AV1722,AX$4),"")</f>
        <v/>
      </c>
      <c r="AY1722" s="128"/>
      <c r="AZ1722" s="128"/>
      <c r="BA1722" s="128" t="str">
        <f t="shared" si="180"/>
        <v/>
      </c>
      <c r="BB1722" s="105" t="str">
        <f>IF(ISNUMBER($BA1722),INDEX($C$1:$AB$3985,$BA1722,BB$4),"")</f>
        <v/>
      </c>
      <c r="BC1722" s="105"/>
    </row>
    <row r="1723" spans="1:55" x14ac:dyDescent="0.25">
      <c r="A1723" s="98"/>
      <c r="B1723" s="98"/>
      <c r="C1723" s="73"/>
      <c r="D1723" s="179"/>
      <c r="E1723" s="175"/>
      <c r="F1723" s="175"/>
      <c r="G1723" s="176"/>
      <c r="H1723" s="176"/>
      <c r="I1723" s="176"/>
      <c r="J1723" s="172"/>
      <c r="K1723" s="173"/>
      <c r="L1723" s="178"/>
      <c r="M1723" s="36"/>
      <c r="N1723" s="36"/>
      <c r="O1723" s="36"/>
      <c r="P1723" s="36"/>
      <c r="Q1723" s="36"/>
      <c r="R1723" s="3"/>
      <c r="S1723" s="106"/>
      <c r="T1723" s="106"/>
      <c r="U1723" s="106"/>
      <c r="V1723" s="106"/>
      <c r="W1723" s="106"/>
      <c r="X1723" s="106"/>
      <c r="Y1723" s="36"/>
      <c r="Z1723" s="36"/>
      <c r="AA1723" s="36"/>
      <c r="AB1723" s="188" t="str">
        <f t="shared" si="175"/>
        <v/>
      </c>
      <c r="AC1723" s="188" t="s">
        <v>1585</v>
      </c>
      <c r="AD1723" s="131"/>
      <c r="AE1723" s="131"/>
      <c r="AF1723" s="131"/>
      <c r="AG1723" s="131"/>
      <c r="AH1723" s="131"/>
      <c r="AI1723" s="131"/>
      <c r="AJ1723" s="128" t="str">
        <f t="shared" si="176"/>
        <v/>
      </c>
      <c r="AK1723" s="7" t="str">
        <f>IF(ISNUMBER($AJ1723),INDEX($C$1:$AB$3985,$AJ1723,AK$4),"")</f>
        <v/>
      </c>
      <c r="AL1723" s="7" t="str">
        <f>IF(ISNUMBER($AJ1723),INDEX($C$1:$AB$3985,$AJ1723,AL$4),"")</f>
        <v/>
      </c>
      <c r="AM1723" s="128"/>
      <c r="AN1723" s="128" t="str">
        <f t="shared" si="178"/>
        <v/>
      </c>
      <c r="AO1723" s="7" t="str">
        <f t="shared" si="174"/>
        <v/>
      </c>
      <c r="AP1723" s="10" t="str">
        <f t="shared" si="174"/>
        <v/>
      </c>
      <c r="AQ1723" s="310">
        <f>IF(ISNUMBER(SEARCH($T$30,AO1723)),MAX(AQ$5:AQ1722)+1,0)</f>
        <v>0</v>
      </c>
      <c r="AR1723" s="310">
        <f>IF(ISNUMBER(SEARCH($T$31,AO1723)),MAX(AR$5:AR1722)+1,0)</f>
        <v>0</v>
      </c>
      <c r="AS1723" s="128" t="str">
        <f t="shared" si="177"/>
        <v/>
      </c>
      <c r="AT1723" s="105" t="str">
        <f>IF(ISNUMBER($AS1723),INDEX($C$1:$AB$3985,$AS1723,AT$4),"")</f>
        <v/>
      </c>
      <c r="AU1723" s="128"/>
      <c r="AV1723" s="128" t="str">
        <f t="shared" si="179"/>
        <v/>
      </c>
      <c r="AW1723" s="105" t="str">
        <f>IF(ISNUMBER($AV1723),INDEX($C$1:$AB$3985,$AV1723,AW$4),"")</f>
        <v/>
      </c>
      <c r="AX1723" s="105" t="str">
        <f>IF(ISNUMBER($AV1723),INDEX($C$1:$AB$3985,$AV1723,AX$4),"")</f>
        <v/>
      </c>
      <c r="AY1723" s="128"/>
      <c r="AZ1723" s="128"/>
      <c r="BA1723" s="128" t="str">
        <f t="shared" si="180"/>
        <v/>
      </c>
      <c r="BB1723" s="105" t="str">
        <f>IF(ISNUMBER($BA1723),INDEX($C$1:$AB$3985,$BA1723,BB$4),"")</f>
        <v/>
      </c>
      <c r="BC1723" s="105"/>
    </row>
    <row r="1724" spans="1:55" x14ac:dyDescent="0.25">
      <c r="A1724" s="98"/>
      <c r="B1724" s="98"/>
      <c r="C1724" s="73"/>
      <c r="D1724" s="179"/>
      <c r="E1724" s="175"/>
      <c r="F1724" s="175"/>
      <c r="G1724" s="176"/>
      <c r="H1724" s="176"/>
      <c r="I1724" s="176"/>
      <c r="J1724" s="172"/>
      <c r="K1724" s="173"/>
      <c r="L1724" s="178"/>
      <c r="M1724" s="36"/>
      <c r="N1724" s="36"/>
      <c r="O1724" s="36"/>
      <c r="P1724" s="36"/>
      <c r="Q1724" s="36"/>
      <c r="R1724" s="3"/>
      <c r="S1724" s="106"/>
      <c r="T1724" s="106"/>
      <c r="U1724" s="106"/>
      <c r="V1724" s="106"/>
      <c r="W1724" s="106"/>
      <c r="X1724" s="106"/>
      <c r="Y1724" s="36"/>
      <c r="Z1724" s="36"/>
      <c r="AA1724" s="36"/>
      <c r="AB1724" s="188" t="str">
        <f t="shared" si="175"/>
        <v/>
      </c>
      <c r="AC1724" s="188" t="s">
        <v>1585</v>
      </c>
      <c r="AD1724" s="131"/>
      <c r="AE1724" s="131"/>
      <c r="AF1724" s="131"/>
      <c r="AG1724" s="131"/>
      <c r="AH1724" s="131"/>
      <c r="AI1724" s="131"/>
      <c r="AJ1724" s="128" t="str">
        <f t="shared" si="176"/>
        <v/>
      </c>
      <c r="AK1724" s="7" t="str">
        <f>IF(ISNUMBER($AJ1724),INDEX($C$1:$AB$3985,$AJ1724,AK$4),"")</f>
        <v/>
      </c>
      <c r="AL1724" s="7" t="str">
        <f>IF(ISNUMBER($AJ1724),INDEX($C$1:$AB$3985,$AJ1724,AL$4),"")</f>
        <v/>
      </c>
      <c r="AM1724" s="128"/>
      <c r="AN1724" s="128" t="str">
        <f t="shared" si="178"/>
        <v/>
      </c>
      <c r="AO1724" s="7" t="str">
        <f t="shared" si="174"/>
        <v/>
      </c>
      <c r="AP1724" s="10" t="str">
        <f t="shared" si="174"/>
        <v/>
      </c>
      <c r="AQ1724" s="310">
        <f>IF(ISNUMBER(SEARCH($T$30,AO1724)),MAX(AQ$5:AQ1723)+1,0)</f>
        <v>0</v>
      </c>
      <c r="AR1724" s="310">
        <f>IF(ISNUMBER(SEARCH($T$31,AO1724)),MAX(AR$5:AR1723)+1,0)</f>
        <v>0</v>
      </c>
      <c r="AS1724" s="128" t="str">
        <f t="shared" si="177"/>
        <v/>
      </c>
      <c r="AT1724" s="105" t="str">
        <f>IF(ISNUMBER($AS1724),INDEX($C$1:$AB$3985,$AS1724,AT$4),"")</f>
        <v/>
      </c>
      <c r="AU1724" s="128"/>
      <c r="AV1724" s="128" t="str">
        <f t="shared" si="179"/>
        <v/>
      </c>
      <c r="AW1724" s="105" t="str">
        <f>IF(ISNUMBER($AV1724),INDEX($C$1:$AB$3985,$AV1724,AW$4),"")</f>
        <v/>
      </c>
      <c r="AX1724" s="105" t="str">
        <f>IF(ISNUMBER($AV1724),INDEX($C$1:$AB$3985,$AV1724,AX$4),"")</f>
        <v/>
      </c>
      <c r="AY1724" s="128"/>
      <c r="AZ1724" s="128"/>
      <c r="BA1724" s="128" t="str">
        <f t="shared" si="180"/>
        <v/>
      </c>
      <c r="BB1724" s="105" t="str">
        <f>IF(ISNUMBER($BA1724),INDEX($C$1:$AB$3985,$BA1724,BB$4),"")</f>
        <v/>
      </c>
      <c r="BC1724" s="105"/>
    </row>
    <row r="1725" spans="1:55" x14ac:dyDescent="0.25">
      <c r="A1725" s="98"/>
      <c r="B1725" s="98"/>
      <c r="C1725" s="73"/>
      <c r="D1725" s="179"/>
      <c r="E1725" s="175"/>
      <c r="F1725" s="175"/>
      <c r="G1725" s="176"/>
      <c r="H1725" s="176"/>
      <c r="I1725" s="176"/>
      <c r="J1725" s="172"/>
      <c r="K1725" s="173"/>
      <c r="L1725" s="178"/>
      <c r="M1725" s="36"/>
      <c r="N1725" s="36"/>
      <c r="O1725" s="36"/>
      <c r="P1725" s="36"/>
      <c r="Q1725" s="36"/>
      <c r="R1725" s="3"/>
      <c r="S1725" s="106"/>
      <c r="T1725" s="106"/>
      <c r="U1725" s="106"/>
      <c r="V1725" s="106"/>
      <c r="W1725" s="106"/>
      <c r="X1725" s="106"/>
      <c r="Y1725" s="36"/>
      <c r="Z1725" s="36"/>
      <c r="AA1725" s="36"/>
      <c r="AB1725" s="188" t="str">
        <f t="shared" si="175"/>
        <v/>
      </c>
      <c r="AC1725" s="188" t="s">
        <v>1585</v>
      </c>
      <c r="AD1725" s="131"/>
      <c r="AE1725" s="131"/>
      <c r="AF1725" s="131"/>
      <c r="AG1725" s="131"/>
      <c r="AH1725" s="131"/>
      <c r="AI1725" s="131"/>
      <c r="AJ1725" s="128" t="str">
        <f t="shared" si="176"/>
        <v/>
      </c>
      <c r="AK1725" s="7" t="str">
        <f>IF(ISNUMBER($AJ1725),INDEX($C$1:$AB$3985,$AJ1725,AK$4),"")</f>
        <v/>
      </c>
      <c r="AL1725" s="7" t="str">
        <f>IF(ISNUMBER($AJ1725),INDEX($C$1:$AB$3985,$AJ1725,AL$4),"")</f>
        <v/>
      </c>
      <c r="AM1725" s="128"/>
      <c r="AN1725" s="128" t="str">
        <f t="shared" si="178"/>
        <v/>
      </c>
      <c r="AO1725" s="7" t="str">
        <f t="shared" si="174"/>
        <v/>
      </c>
      <c r="AP1725" s="10" t="str">
        <f t="shared" si="174"/>
        <v/>
      </c>
      <c r="AQ1725" s="310">
        <f>IF(ISNUMBER(SEARCH($T$30,AO1725)),MAX(AQ$5:AQ1724)+1,0)</f>
        <v>0</v>
      </c>
      <c r="AR1725" s="310">
        <f>IF(ISNUMBER(SEARCH($T$31,AO1725)),MAX(AR$5:AR1724)+1,0)</f>
        <v>0</v>
      </c>
      <c r="AS1725" s="128" t="str">
        <f t="shared" si="177"/>
        <v/>
      </c>
      <c r="AT1725" s="105" t="str">
        <f>IF(ISNUMBER($AS1725),INDEX($C$1:$AB$3985,$AS1725,AT$4),"")</f>
        <v/>
      </c>
      <c r="AU1725" s="128"/>
      <c r="AV1725" s="128" t="str">
        <f t="shared" si="179"/>
        <v/>
      </c>
      <c r="AW1725" s="105" t="str">
        <f>IF(ISNUMBER($AV1725),INDEX($C$1:$AB$3985,$AV1725,AW$4),"")</f>
        <v/>
      </c>
      <c r="AX1725" s="105" t="str">
        <f>IF(ISNUMBER($AV1725),INDEX($C$1:$AB$3985,$AV1725,AX$4),"")</f>
        <v/>
      </c>
      <c r="AY1725" s="128"/>
      <c r="AZ1725" s="128"/>
      <c r="BA1725" s="128" t="str">
        <f t="shared" si="180"/>
        <v/>
      </c>
      <c r="BB1725" s="105" t="str">
        <f>IF(ISNUMBER($BA1725),INDEX($C$1:$AB$3985,$BA1725,BB$4),"")</f>
        <v/>
      </c>
      <c r="BC1725" s="105"/>
    </row>
    <row r="1726" spans="1:55" x14ac:dyDescent="0.25">
      <c r="A1726" s="98"/>
      <c r="B1726" s="98"/>
      <c r="C1726" s="73"/>
      <c r="D1726" s="179"/>
      <c r="E1726" s="175"/>
      <c r="F1726" s="176"/>
      <c r="G1726" s="176"/>
      <c r="H1726" s="176"/>
      <c r="I1726" s="176"/>
      <c r="J1726" s="172"/>
      <c r="K1726" s="173"/>
      <c r="L1726" s="178"/>
      <c r="R1726" s="3"/>
      <c r="S1726" s="106"/>
      <c r="T1726" s="106"/>
      <c r="U1726" s="106"/>
      <c r="V1726" s="106"/>
      <c r="W1726" s="106"/>
      <c r="X1726" s="106"/>
      <c r="AB1726" s="188" t="str">
        <f t="shared" si="175"/>
        <v/>
      </c>
      <c r="AC1726" s="188" t="s">
        <v>1585</v>
      </c>
      <c r="AD1726" s="131"/>
      <c r="AE1726" s="131"/>
      <c r="AF1726" s="131"/>
      <c r="AG1726" s="131"/>
      <c r="AH1726" s="131"/>
      <c r="AI1726" s="131"/>
      <c r="AJ1726" s="128" t="str">
        <f t="shared" si="176"/>
        <v/>
      </c>
      <c r="AK1726" s="7" t="str">
        <f>IF(ISNUMBER($AJ1726),INDEX($C$1:$AB$3985,$AJ1726,AK$4),"")</f>
        <v/>
      </c>
      <c r="AL1726" s="7" t="str">
        <f>IF(ISNUMBER($AJ1726),INDEX($C$1:$AB$3985,$AJ1726,AL$4),"")</f>
        <v/>
      </c>
      <c r="AM1726" s="128"/>
      <c r="AN1726" s="128" t="str">
        <f t="shared" si="178"/>
        <v/>
      </c>
      <c r="AO1726" s="7" t="str">
        <f t="shared" si="174"/>
        <v/>
      </c>
      <c r="AP1726" s="10" t="str">
        <f t="shared" si="174"/>
        <v/>
      </c>
      <c r="AQ1726" s="310">
        <f>IF(ISNUMBER(SEARCH($T$30,AO1726)),MAX(AQ$5:AQ1725)+1,0)</f>
        <v>0</v>
      </c>
      <c r="AR1726" s="310">
        <f>IF(ISNUMBER(SEARCH($T$31,AO1726)),MAX(AR$5:AR1725)+1,0)</f>
        <v>0</v>
      </c>
      <c r="AS1726" s="128" t="str">
        <f t="shared" si="177"/>
        <v/>
      </c>
      <c r="AT1726" s="105" t="str">
        <f>IF(ISNUMBER($AS1726),INDEX($C$1:$AB$3985,$AS1726,AT$4),"")</f>
        <v/>
      </c>
      <c r="AU1726" s="128"/>
      <c r="AV1726" s="128" t="str">
        <f t="shared" si="179"/>
        <v/>
      </c>
      <c r="AW1726" s="105" t="str">
        <f>IF(ISNUMBER($AV1726),INDEX($C$1:$AB$3985,$AV1726,AW$4),"")</f>
        <v/>
      </c>
      <c r="AX1726" s="105" t="str">
        <f>IF(ISNUMBER($AV1726),INDEX($C$1:$AB$3985,$AV1726,AX$4),"")</f>
        <v/>
      </c>
      <c r="AY1726" s="128"/>
      <c r="AZ1726" s="128"/>
      <c r="BA1726" s="128" t="str">
        <f t="shared" si="180"/>
        <v/>
      </c>
      <c r="BB1726" s="105" t="str">
        <f>IF(ISNUMBER($BA1726),INDEX($C$1:$AB$3985,$BA1726,BB$4),"")</f>
        <v/>
      </c>
      <c r="BC1726" s="105"/>
    </row>
    <row r="1727" spans="1:55" x14ac:dyDescent="0.25">
      <c r="A1727" s="98"/>
      <c r="B1727" s="98"/>
      <c r="C1727" s="73"/>
      <c r="D1727" s="179"/>
      <c r="E1727" s="175"/>
      <c r="F1727" s="176"/>
      <c r="G1727" s="176"/>
      <c r="H1727" s="176"/>
      <c r="I1727" s="176"/>
      <c r="J1727" s="172"/>
      <c r="K1727" s="173"/>
      <c r="L1727" s="178"/>
      <c r="R1727" s="3"/>
      <c r="S1727" s="106"/>
      <c r="T1727" s="106"/>
      <c r="U1727" s="106"/>
      <c r="V1727" s="106"/>
      <c r="W1727" s="106"/>
      <c r="X1727" s="106"/>
      <c r="AB1727" s="188" t="str">
        <f t="shared" si="175"/>
        <v/>
      </c>
      <c r="AC1727" s="188" t="s">
        <v>1585</v>
      </c>
      <c r="AD1727" s="131"/>
      <c r="AE1727" s="131"/>
      <c r="AF1727" s="131"/>
      <c r="AG1727" s="131"/>
      <c r="AH1727" s="131"/>
      <c r="AI1727" s="131"/>
      <c r="AJ1727" s="128" t="str">
        <f t="shared" si="176"/>
        <v/>
      </c>
      <c r="AK1727" s="7" t="str">
        <f>IF(ISNUMBER($AJ1727),INDEX($C$1:$AB$3985,$AJ1727,AK$4),"")</f>
        <v/>
      </c>
      <c r="AL1727" s="7" t="str">
        <f>IF(ISNUMBER($AJ1727),INDEX($C$1:$AB$3985,$AJ1727,AL$4),"")</f>
        <v/>
      </c>
      <c r="AM1727" s="128"/>
      <c r="AN1727" s="128" t="str">
        <f t="shared" si="178"/>
        <v/>
      </c>
      <c r="AO1727" s="7" t="str">
        <f t="shared" ref="AO1727:AP1736" si="181">IF(ISNUMBER($AN1727),INDEX($C$1:$AB$2294,$AN1727,AO$4),"")</f>
        <v/>
      </c>
      <c r="AP1727" s="10" t="str">
        <f t="shared" si="181"/>
        <v/>
      </c>
      <c r="AQ1727" s="310">
        <f>IF(ISNUMBER(SEARCH($T$30,AO1727)),MAX(AQ$5:AQ1726)+1,0)</f>
        <v>0</v>
      </c>
      <c r="AR1727" s="310">
        <f>IF(ISNUMBER(SEARCH($T$31,AO1727)),MAX(AR$5:AR1726)+1,0)</f>
        <v>0</v>
      </c>
      <c r="AS1727" s="128" t="str">
        <f t="shared" si="177"/>
        <v/>
      </c>
      <c r="AT1727" s="105" t="str">
        <f>IF(ISNUMBER($AS1727),INDEX($C$1:$AB$3985,$AS1727,AT$4),"")</f>
        <v/>
      </c>
      <c r="AU1727" s="128"/>
      <c r="AV1727" s="128" t="str">
        <f t="shared" si="179"/>
        <v/>
      </c>
      <c r="AW1727" s="105" t="str">
        <f>IF(ISNUMBER($AV1727),INDEX($C$1:$AB$3985,$AV1727,AW$4),"")</f>
        <v/>
      </c>
      <c r="AX1727" s="105" t="str">
        <f>IF(ISNUMBER($AV1727),INDEX($C$1:$AB$3985,$AV1727,AX$4),"")</f>
        <v/>
      </c>
      <c r="AY1727" s="128"/>
      <c r="AZ1727" s="128"/>
      <c r="BA1727" s="128" t="str">
        <f t="shared" si="180"/>
        <v/>
      </c>
      <c r="BB1727" s="105" t="str">
        <f>IF(ISNUMBER($BA1727),INDEX($C$1:$AB$3985,$BA1727,BB$4),"")</f>
        <v/>
      </c>
      <c r="BC1727" s="105"/>
    </row>
    <row r="1728" spans="1:55" x14ac:dyDescent="0.25">
      <c r="A1728" s="98"/>
      <c r="B1728" s="98"/>
      <c r="C1728" s="73"/>
      <c r="D1728" s="179"/>
      <c r="E1728" s="175"/>
      <c r="F1728" s="176"/>
      <c r="G1728" s="176"/>
      <c r="H1728" s="176"/>
      <c r="I1728" s="176"/>
      <c r="J1728" s="172"/>
      <c r="K1728" s="173"/>
      <c r="L1728" s="178"/>
      <c r="R1728" s="3"/>
      <c r="S1728" s="106"/>
      <c r="T1728" s="106"/>
      <c r="U1728" s="106"/>
      <c r="V1728" s="106"/>
      <c r="W1728" s="106"/>
      <c r="X1728" s="106"/>
      <c r="AB1728" s="188" t="str">
        <f t="shared" si="175"/>
        <v/>
      </c>
      <c r="AC1728" s="188" t="s">
        <v>1585</v>
      </c>
      <c r="AD1728" s="131"/>
      <c r="AE1728" s="131"/>
      <c r="AF1728" s="131"/>
      <c r="AG1728" s="131"/>
      <c r="AH1728" s="131"/>
      <c r="AI1728" s="131"/>
      <c r="AJ1728" s="128" t="str">
        <f t="shared" si="176"/>
        <v/>
      </c>
      <c r="AK1728" s="7" t="str">
        <f>IF(ISNUMBER($AJ1728),INDEX($C$1:$AB$3985,$AJ1728,AK$4),"")</f>
        <v/>
      </c>
      <c r="AL1728" s="7" t="str">
        <f>IF(ISNUMBER($AJ1728),INDEX($C$1:$AB$3985,$AJ1728,AL$4),"")</f>
        <v/>
      </c>
      <c r="AM1728" s="128"/>
      <c r="AN1728" s="128" t="str">
        <f t="shared" si="178"/>
        <v/>
      </c>
      <c r="AO1728" s="7" t="str">
        <f t="shared" si="181"/>
        <v/>
      </c>
      <c r="AP1728" s="10" t="str">
        <f t="shared" si="181"/>
        <v/>
      </c>
      <c r="AQ1728" s="310">
        <f>IF(ISNUMBER(SEARCH($T$30,AO1728)),MAX(AQ$5:AQ1727)+1,0)</f>
        <v>0</v>
      </c>
      <c r="AR1728" s="310">
        <f>IF(ISNUMBER(SEARCH($T$31,AO1728)),MAX(AR$5:AR1727)+1,0)</f>
        <v>0</v>
      </c>
      <c r="AS1728" s="128" t="str">
        <f t="shared" si="177"/>
        <v/>
      </c>
      <c r="AT1728" s="105" t="str">
        <f>IF(ISNUMBER($AS1728),INDEX($C$1:$AB$3985,$AS1728,AT$4),"")</f>
        <v/>
      </c>
      <c r="AU1728" s="128"/>
      <c r="AV1728" s="128" t="str">
        <f t="shared" si="179"/>
        <v/>
      </c>
      <c r="AW1728" s="105" t="str">
        <f>IF(ISNUMBER($AV1728),INDEX($C$1:$AB$3985,$AV1728,AW$4),"")</f>
        <v/>
      </c>
      <c r="AX1728" s="105" t="str">
        <f>IF(ISNUMBER($AV1728),INDEX($C$1:$AB$3985,$AV1728,AX$4),"")</f>
        <v/>
      </c>
      <c r="AY1728" s="128"/>
      <c r="AZ1728" s="128"/>
      <c r="BA1728" s="128" t="str">
        <f t="shared" si="180"/>
        <v/>
      </c>
      <c r="BB1728" s="105" t="str">
        <f>IF(ISNUMBER($BA1728),INDEX($C$1:$AB$3985,$BA1728,BB$4),"")</f>
        <v/>
      </c>
      <c r="BC1728" s="105"/>
    </row>
    <row r="1729" spans="1:55" x14ac:dyDescent="0.25">
      <c r="A1729" s="98"/>
      <c r="B1729" s="98"/>
      <c r="C1729" s="73"/>
      <c r="D1729" s="179"/>
      <c r="E1729" s="175"/>
      <c r="F1729" s="176"/>
      <c r="G1729" s="176"/>
      <c r="H1729" s="176"/>
      <c r="I1729" s="176"/>
      <c r="J1729" s="172"/>
      <c r="K1729" s="173"/>
      <c r="L1729" s="178"/>
      <c r="R1729" s="3"/>
      <c r="S1729" s="106"/>
      <c r="T1729" s="106"/>
      <c r="U1729" s="106"/>
      <c r="V1729" s="106"/>
      <c r="W1729" s="106"/>
      <c r="X1729" s="106"/>
      <c r="AB1729" s="188" t="str">
        <f t="shared" si="175"/>
        <v/>
      </c>
      <c r="AC1729" s="188" t="s">
        <v>1585</v>
      </c>
      <c r="AD1729" s="131"/>
      <c r="AE1729" s="131"/>
      <c r="AF1729" s="131"/>
      <c r="AG1729" s="131"/>
      <c r="AH1729" s="131"/>
      <c r="AI1729" s="131"/>
      <c r="AJ1729" s="128" t="str">
        <f t="shared" si="176"/>
        <v/>
      </c>
      <c r="AK1729" s="7" t="str">
        <f>IF(ISNUMBER($AJ1729),INDEX($C$1:$AB$3985,$AJ1729,AK$4),"")</f>
        <v/>
      </c>
      <c r="AL1729" s="7" t="str">
        <f>IF(ISNUMBER($AJ1729),INDEX($C$1:$AB$3985,$AJ1729,AL$4),"")</f>
        <v/>
      </c>
      <c r="AM1729" s="128"/>
      <c r="AN1729" s="128" t="str">
        <f t="shared" si="178"/>
        <v/>
      </c>
      <c r="AO1729" s="7" t="str">
        <f t="shared" si="181"/>
        <v/>
      </c>
      <c r="AP1729" s="10" t="str">
        <f t="shared" si="181"/>
        <v/>
      </c>
      <c r="AQ1729" s="310">
        <f>IF(ISNUMBER(SEARCH($T$30,AO1729)),MAX(AQ$5:AQ1728)+1,0)</f>
        <v>0</v>
      </c>
      <c r="AR1729" s="310">
        <f>IF(ISNUMBER(SEARCH($T$31,AO1729)),MAX(AR$5:AR1728)+1,0)</f>
        <v>0</v>
      </c>
      <c r="AS1729" s="128" t="str">
        <f t="shared" si="177"/>
        <v/>
      </c>
      <c r="AT1729" s="105" t="str">
        <f>IF(ISNUMBER($AS1729),INDEX($C$1:$AB$3985,$AS1729,AT$4),"")</f>
        <v/>
      </c>
      <c r="AU1729" s="128"/>
      <c r="AV1729" s="128" t="str">
        <f t="shared" si="179"/>
        <v/>
      </c>
      <c r="AW1729" s="105" t="str">
        <f>IF(ISNUMBER($AV1729),INDEX($C$1:$AB$3985,$AV1729,AW$4),"")</f>
        <v/>
      </c>
      <c r="AX1729" s="105" t="str">
        <f>IF(ISNUMBER($AV1729),INDEX($C$1:$AB$3985,$AV1729,AX$4),"")</f>
        <v/>
      </c>
      <c r="AY1729" s="128"/>
      <c r="AZ1729" s="128"/>
      <c r="BA1729" s="128" t="str">
        <f t="shared" si="180"/>
        <v/>
      </c>
      <c r="BB1729" s="105" t="str">
        <f>IF(ISNUMBER($BA1729),INDEX($C$1:$AB$3985,$BA1729,BB$4),"")</f>
        <v/>
      </c>
      <c r="BC1729" s="105"/>
    </row>
    <row r="1730" spans="1:55" x14ac:dyDescent="0.25">
      <c r="A1730" s="98"/>
      <c r="B1730" s="98"/>
      <c r="C1730" s="73"/>
      <c r="D1730" s="179"/>
      <c r="E1730" s="175"/>
      <c r="F1730" s="176"/>
      <c r="G1730" s="176"/>
      <c r="H1730" s="176"/>
      <c r="I1730" s="176"/>
      <c r="J1730" s="172"/>
      <c r="K1730" s="173"/>
      <c r="L1730" s="178"/>
      <c r="R1730" s="3"/>
      <c r="S1730" s="106"/>
      <c r="T1730" s="106"/>
      <c r="U1730" s="106"/>
      <c r="V1730" s="106"/>
      <c r="W1730" s="106"/>
      <c r="X1730" s="106"/>
      <c r="AB1730" s="188" t="str">
        <f t="shared" ref="AB1730:AB1793" si="182">_xlfn.CONCAT(C1730,D1730,E1730)</f>
        <v/>
      </c>
      <c r="AC1730" s="188" t="s">
        <v>1585</v>
      </c>
      <c r="AD1730" s="131"/>
      <c r="AE1730" s="131"/>
      <c r="AF1730" s="131"/>
      <c r="AG1730" s="131"/>
      <c r="AH1730" s="131"/>
      <c r="AI1730" s="131"/>
      <c r="AJ1730" s="128" t="str">
        <f t="shared" si="176"/>
        <v/>
      </c>
      <c r="AK1730" s="7" t="str">
        <f>IF(ISNUMBER($AJ1730),INDEX($C$1:$AB$3985,$AJ1730,AK$4),"")</f>
        <v/>
      </c>
      <c r="AL1730" s="7" t="str">
        <f>IF(ISNUMBER($AJ1730),INDEX($C$1:$AB$3985,$AJ1730,AL$4),"")</f>
        <v/>
      </c>
      <c r="AM1730" s="128"/>
      <c r="AN1730" s="128" t="str">
        <f t="shared" si="178"/>
        <v/>
      </c>
      <c r="AO1730" s="7" t="str">
        <f t="shared" si="181"/>
        <v/>
      </c>
      <c r="AP1730" s="10" t="str">
        <f t="shared" si="181"/>
        <v/>
      </c>
      <c r="AQ1730" s="310">
        <f>IF(ISNUMBER(SEARCH($T$30,AO1730)),MAX(AQ$5:AQ1729)+1,0)</f>
        <v>0</v>
      </c>
      <c r="AR1730" s="310">
        <f>IF(ISNUMBER(SEARCH($T$31,AO1730)),MAX(AR$5:AR1729)+1,0)</f>
        <v>0</v>
      </c>
      <c r="AS1730" s="128" t="str">
        <f t="shared" si="177"/>
        <v/>
      </c>
      <c r="AT1730" s="105" t="str">
        <f>IF(ISNUMBER($AS1730),INDEX($C$1:$AB$3985,$AS1730,AT$4),"")</f>
        <v/>
      </c>
      <c r="AU1730" s="128"/>
      <c r="AV1730" s="128" t="str">
        <f t="shared" si="179"/>
        <v/>
      </c>
      <c r="AW1730" s="105" t="str">
        <f>IF(ISNUMBER($AV1730),INDEX($C$1:$AB$3985,$AV1730,AW$4),"")</f>
        <v/>
      </c>
      <c r="AX1730" s="105" t="str">
        <f>IF(ISNUMBER($AV1730),INDEX($C$1:$AB$3985,$AV1730,AX$4),"")</f>
        <v/>
      </c>
      <c r="AY1730" s="128"/>
      <c r="AZ1730" s="128"/>
      <c r="BA1730" s="128" t="str">
        <f t="shared" si="180"/>
        <v/>
      </c>
      <c r="BB1730" s="105" t="str">
        <f>IF(ISNUMBER($BA1730),INDEX($C$1:$AB$3985,$BA1730,BB$4),"")</f>
        <v/>
      </c>
      <c r="BC1730" s="105"/>
    </row>
    <row r="1731" spans="1:55" x14ac:dyDescent="0.25">
      <c r="A1731" s="98"/>
      <c r="B1731" s="98"/>
      <c r="C1731" s="73"/>
      <c r="D1731" s="179"/>
      <c r="E1731" s="175"/>
      <c r="F1731" s="176"/>
      <c r="G1731" s="176"/>
      <c r="H1731" s="176"/>
      <c r="I1731" s="176"/>
      <c r="J1731" s="172"/>
      <c r="K1731" s="173"/>
      <c r="L1731" s="178"/>
      <c r="R1731" s="3"/>
      <c r="S1731" s="106"/>
      <c r="T1731" s="106"/>
      <c r="U1731" s="106"/>
      <c r="V1731" s="106"/>
      <c r="W1731" s="106"/>
      <c r="X1731" s="106"/>
      <c r="AB1731" s="188" t="str">
        <f t="shared" si="182"/>
        <v/>
      </c>
      <c r="AC1731" s="188" t="s">
        <v>1585</v>
      </c>
      <c r="AD1731" s="131"/>
      <c r="AE1731" s="131"/>
      <c r="AF1731" s="131"/>
      <c r="AG1731" s="131"/>
      <c r="AH1731" s="131"/>
      <c r="AI1731" s="131"/>
      <c r="AJ1731" s="128" t="str">
        <f t="shared" si="176"/>
        <v/>
      </c>
      <c r="AK1731" s="7" t="str">
        <f>IF(ISNUMBER($AJ1731),INDEX($C$1:$AB$3985,$AJ1731,AK$4),"")</f>
        <v/>
      </c>
      <c r="AL1731" s="7" t="str">
        <f>IF(ISNUMBER($AJ1731),INDEX($C$1:$AB$3985,$AJ1731,AL$4),"")</f>
        <v/>
      </c>
      <c r="AM1731" s="128"/>
      <c r="AN1731" s="128" t="str">
        <f t="shared" si="178"/>
        <v/>
      </c>
      <c r="AO1731" s="7" t="str">
        <f t="shared" si="181"/>
        <v/>
      </c>
      <c r="AP1731" s="10" t="str">
        <f t="shared" si="181"/>
        <v/>
      </c>
      <c r="AQ1731" s="310">
        <f>IF(ISNUMBER(SEARCH($T$30,AO1731)),MAX(AQ$5:AQ1730)+1,0)</f>
        <v>0</v>
      </c>
      <c r="AR1731" s="310">
        <f>IF(ISNUMBER(SEARCH($T$31,AO1731)),MAX(AR$5:AR1730)+1,0)</f>
        <v>0</v>
      </c>
      <c r="AS1731" s="128" t="str">
        <f t="shared" si="177"/>
        <v/>
      </c>
      <c r="AT1731" s="105" t="str">
        <f>IF(ISNUMBER($AS1731),INDEX($C$1:$AB$3985,$AS1731,AT$4),"")</f>
        <v/>
      </c>
      <c r="AU1731" s="128"/>
      <c r="AV1731" s="128" t="str">
        <f t="shared" si="179"/>
        <v/>
      </c>
      <c r="AW1731" s="105" t="str">
        <f>IF(ISNUMBER($AV1731),INDEX($C$1:$AB$3985,$AV1731,AW$4),"")</f>
        <v/>
      </c>
      <c r="AX1731" s="105" t="str">
        <f>IF(ISNUMBER($AV1731),INDEX($C$1:$AB$3985,$AV1731,AX$4),"")</f>
        <v/>
      </c>
      <c r="AY1731" s="128"/>
      <c r="AZ1731" s="128"/>
      <c r="BA1731" s="128" t="str">
        <f t="shared" si="180"/>
        <v/>
      </c>
      <c r="BB1731" s="105" t="str">
        <f>IF(ISNUMBER($BA1731),INDEX($C$1:$AB$3985,$BA1731,BB$4),"")</f>
        <v/>
      </c>
      <c r="BC1731" s="105"/>
    </row>
    <row r="1732" spans="1:55" x14ac:dyDescent="0.25">
      <c r="A1732" s="98"/>
      <c r="B1732" s="98"/>
      <c r="C1732" s="73"/>
      <c r="D1732" s="179"/>
      <c r="E1732" s="175"/>
      <c r="F1732" s="176"/>
      <c r="G1732" s="176"/>
      <c r="H1732" s="176"/>
      <c r="I1732" s="176"/>
      <c r="J1732" s="172"/>
      <c r="K1732" s="173"/>
      <c r="L1732" s="178"/>
      <c r="R1732" s="3"/>
      <c r="S1732" s="106"/>
      <c r="T1732" s="106"/>
      <c r="U1732" s="106"/>
      <c r="V1732" s="106"/>
      <c r="W1732" s="106"/>
      <c r="X1732" s="106"/>
      <c r="AB1732" s="188" t="str">
        <f t="shared" si="182"/>
        <v/>
      </c>
      <c r="AC1732" s="188" t="s">
        <v>1585</v>
      </c>
      <c r="AD1732" s="131"/>
      <c r="AE1732" s="131"/>
      <c r="AF1732" s="131"/>
      <c r="AG1732" s="131"/>
      <c r="AH1732" s="131"/>
      <c r="AI1732" s="131"/>
      <c r="AJ1732" s="128" t="str">
        <f t="shared" si="176"/>
        <v/>
      </c>
      <c r="AK1732" s="7" t="str">
        <f>IF(ISNUMBER($AJ1732),INDEX($C$1:$AB$3985,$AJ1732,AK$4),"")</f>
        <v/>
      </c>
      <c r="AL1732" s="7" t="str">
        <f>IF(ISNUMBER($AJ1732),INDEX($C$1:$AB$3985,$AJ1732,AL$4),"")</f>
        <v/>
      </c>
      <c r="AM1732" s="128"/>
      <c r="AN1732" s="128" t="str">
        <f t="shared" si="178"/>
        <v/>
      </c>
      <c r="AO1732" s="7" t="str">
        <f t="shared" si="181"/>
        <v/>
      </c>
      <c r="AP1732" s="10" t="str">
        <f t="shared" si="181"/>
        <v/>
      </c>
      <c r="AQ1732" s="310">
        <f>IF(ISNUMBER(SEARCH($T$30,AO1732)),MAX(AQ$5:AQ1731)+1,0)</f>
        <v>0</v>
      </c>
      <c r="AR1732" s="310">
        <f>IF(ISNUMBER(SEARCH($T$31,AO1732)),MAX(AR$5:AR1731)+1,0)</f>
        <v>0</v>
      </c>
      <c r="AS1732" s="128" t="str">
        <f t="shared" si="177"/>
        <v/>
      </c>
      <c r="AT1732" s="105" t="str">
        <f>IF(ISNUMBER($AS1732),INDEX($C$1:$AB$3985,$AS1732,AT$4),"")</f>
        <v/>
      </c>
      <c r="AU1732" s="128"/>
      <c r="AV1732" s="128" t="str">
        <f t="shared" si="179"/>
        <v/>
      </c>
      <c r="AW1732" s="105" t="str">
        <f>IF(ISNUMBER($AV1732),INDEX($C$1:$AB$3985,$AV1732,AW$4),"")</f>
        <v/>
      </c>
      <c r="AX1732" s="105" t="str">
        <f>IF(ISNUMBER($AV1732),INDEX($C$1:$AB$3985,$AV1732,AX$4),"")</f>
        <v/>
      </c>
      <c r="AY1732" s="128"/>
      <c r="AZ1732" s="128"/>
      <c r="BA1732" s="128" t="str">
        <f t="shared" si="180"/>
        <v/>
      </c>
      <c r="BB1732" s="105" t="str">
        <f>IF(ISNUMBER($BA1732),INDEX($C$1:$AB$3985,$BA1732,BB$4),"")</f>
        <v/>
      </c>
      <c r="BC1732" s="105"/>
    </row>
    <row r="1733" spans="1:55" x14ac:dyDescent="0.25">
      <c r="A1733" s="98"/>
      <c r="B1733" s="98"/>
      <c r="C1733" s="73"/>
      <c r="D1733" s="179"/>
      <c r="E1733" s="175"/>
      <c r="F1733" s="176"/>
      <c r="G1733" s="176"/>
      <c r="H1733" s="176"/>
      <c r="I1733" s="176"/>
      <c r="J1733" s="172"/>
      <c r="K1733" s="173"/>
      <c r="L1733" s="178"/>
      <c r="R1733" s="3"/>
      <c r="S1733" s="106"/>
      <c r="T1733" s="106"/>
      <c r="U1733" s="106"/>
      <c r="V1733" s="106"/>
      <c r="W1733" s="106"/>
      <c r="X1733" s="106"/>
      <c r="AB1733" s="188" t="str">
        <f t="shared" si="182"/>
        <v/>
      </c>
      <c r="AC1733" s="188" t="s">
        <v>1585</v>
      </c>
      <c r="AD1733" s="131"/>
      <c r="AE1733" s="131"/>
      <c r="AF1733" s="131"/>
      <c r="AG1733" s="131"/>
      <c r="AH1733" s="131"/>
      <c r="AI1733" s="131"/>
      <c r="AJ1733" s="128" t="str">
        <f t="shared" si="176"/>
        <v/>
      </c>
      <c r="AK1733" s="7" t="str">
        <f>IF(ISNUMBER($AJ1733),INDEX($C$1:$AB$3985,$AJ1733,AK$4),"")</f>
        <v/>
      </c>
      <c r="AL1733" s="7" t="str">
        <f>IF(ISNUMBER($AJ1733),INDEX($C$1:$AB$3985,$AJ1733,AL$4),"")</f>
        <v/>
      </c>
      <c r="AM1733" s="128"/>
      <c r="AN1733" s="128" t="str">
        <f t="shared" si="178"/>
        <v/>
      </c>
      <c r="AO1733" s="7" t="str">
        <f t="shared" si="181"/>
        <v/>
      </c>
      <c r="AP1733" s="10" t="str">
        <f t="shared" si="181"/>
        <v/>
      </c>
      <c r="AQ1733" s="310">
        <f>IF(ISNUMBER(SEARCH($T$30,AO1733)),MAX(AQ$5:AQ1732)+1,0)</f>
        <v>0</v>
      </c>
      <c r="AR1733" s="310">
        <f>IF(ISNUMBER(SEARCH($T$31,AO1733)),MAX(AR$5:AR1732)+1,0)</f>
        <v>0</v>
      </c>
      <c r="AS1733" s="128" t="str">
        <f t="shared" si="177"/>
        <v/>
      </c>
      <c r="AT1733" s="105" t="str">
        <f>IF(ISNUMBER($AS1733),INDEX($C$1:$AB$3985,$AS1733,AT$4),"")</f>
        <v/>
      </c>
      <c r="AU1733" s="128"/>
      <c r="AV1733" s="128" t="str">
        <f t="shared" si="179"/>
        <v/>
      </c>
      <c r="AW1733" s="105" t="str">
        <f>IF(ISNUMBER($AV1733),INDEX($C$1:$AB$3985,$AV1733,AW$4),"")</f>
        <v/>
      </c>
      <c r="AX1733" s="105" t="str">
        <f>IF(ISNUMBER($AV1733),INDEX($C$1:$AB$3985,$AV1733,AX$4),"")</f>
        <v/>
      </c>
      <c r="AY1733" s="128"/>
      <c r="AZ1733" s="128"/>
      <c r="BA1733" s="128" t="str">
        <f t="shared" si="180"/>
        <v/>
      </c>
      <c r="BB1733" s="105" t="str">
        <f>IF(ISNUMBER($BA1733),INDEX($C$1:$AB$3985,$BA1733,BB$4),"")</f>
        <v/>
      </c>
      <c r="BC1733" s="105"/>
    </row>
    <row r="1734" spans="1:55" x14ac:dyDescent="0.25">
      <c r="A1734" s="98"/>
      <c r="B1734" s="98"/>
      <c r="C1734" s="73"/>
      <c r="D1734" s="179"/>
      <c r="E1734" s="175"/>
      <c r="F1734" s="176"/>
      <c r="G1734" s="176"/>
      <c r="H1734" s="176"/>
      <c r="I1734" s="176"/>
      <c r="J1734" s="172"/>
      <c r="K1734" s="173"/>
      <c r="L1734" s="178"/>
      <c r="R1734" s="3"/>
      <c r="S1734" s="106"/>
      <c r="T1734" s="106"/>
      <c r="U1734" s="106"/>
      <c r="V1734" s="106"/>
      <c r="W1734" s="106"/>
      <c r="X1734" s="106"/>
      <c r="AB1734" s="188" t="str">
        <f t="shared" si="182"/>
        <v/>
      </c>
      <c r="AC1734" s="188" t="s">
        <v>1585</v>
      </c>
      <c r="AD1734" s="131"/>
      <c r="AE1734" s="131"/>
      <c r="AF1734" s="131"/>
      <c r="AG1734" s="131"/>
      <c r="AH1734" s="131"/>
      <c r="AI1734" s="131"/>
      <c r="AJ1734" s="128" t="str">
        <f t="shared" ref="AJ1734:AJ1797" si="183">IF(AJ1733="","",IF(AJ1733+1&lt;=$AH$6,AJ1733+1,""))</f>
        <v/>
      </c>
      <c r="AK1734" s="7" t="str">
        <f>IF(ISNUMBER($AJ1734),INDEX($C$1:$AB$3985,$AJ1734,AK$4),"")</f>
        <v/>
      </c>
      <c r="AL1734" s="7" t="str">
        <f>IF(ISNUMBER($AJ1734),INDEX($C$1:$AB$3985,$AJ1734,AL$4),"")</f>
        <v/>
      </c>
      <c r="AM1734" s="128"/>
      <c r="AN1734" s="128" t="str">
        <f t="shared" si="178"/>
        <v/>
      </c>
      <c r="AO1734" s="7" t="str">
        <f t="shared" si="181"/>
        <v/>
      </c>
      <c r="AP1734" s="10" t="str">
        <f t="shared" si="181"/>
        <v/>
      </c>
      <c r="AQ1734" s="310">
        <f>IF(ISNUMBER(SEARCH($T$30,AO1734)),MAX(AQ$5:AQ1733)+1,0)</f>
        <v>0</v>
      </c>
      <c r="AR1734" s="310">
        <f>IF(ISNUMBER(SEARCH($T$31,AO1734)),MAX(AR$5:AR1733)+1,0)</f>
        <v>0</v>
      </c>
      <c r="AS1734" s="128" t="str">
        <f t="shared" ref="AS1734:AS1797" si="184">IF(AS1733="","",IF(AS1733+1&lt;=$AH$8,AS1733+1,""))</f>
        <v/>
      </c>
      <c r="AT1734" s="105" t="str">
        <f>IF(ISNUMBER($AS1734),INDEX($C$1:$AB$3985,$AS1734,AT$4),"")</f>
        <v/>
      </c>
      <c r="AU1734" s="128"/>
      <c r="AV1734" s="128" t="str">
        <f t="shared" si="179"/>
        <v/>
      </c>
      <c r="AW1734" s="105" t="str">
        <f>IF(ISNUMBER($AV1734),INDEX($C$1:$AB$3985,$AV1734,AW$4),"")</f>
        <v/>
      </c>
      <c r="AX1734" s="105" t="str">
        <f>IF(ISNUMBER($AV1734),INDEX($C$1:$AB$3985,$AV1734,AX$4),"")</f>
        <v/>
      </c>
      <c r="AY1734" s="128"/>
      <c r="AZ1734" s="128"/>
      <c r="BA1734" s="128" t="str">
        <f t="shared" si="180"/>
        <v/>
      </c>
      <c r="BB1734" s="105" t="str">
        <f>IF(ISNUMBER($BA1734),INDEX($C$1:$AB$3985,$BA1734,BB$4),"")</f>
        <v/>
      </c>
      <c r="BC1734" s="105"/>
    </row>
    <row r="1735" spans="1:55" x14ac:dyDescent="0.25">
      <c r="A1735" s="98"/>
      <c r="B1735" s="98"/>
      <c r="C1735" s="73"/>
      <c r="D1735" s="179"/>
      <c r="E1735" s="175"/>
      <c r="F1735" s="175"/>
      <c r="G1735" s="176"/>
      <c r="H1735" s="176"/>
      <c r="I1735" s="176"/>
      <c r="J1735" s="172"/>
      <c r="K1735" s="173"/>
      <c r="L1735" s="178"/>
      <c r="M1735" s="36"/>
      <c r="N1735" s="36"/>
      <c r="O1735" s="36"/>
      <c r="P1735" s="36"/>
      <c r="Q1735" s="36"/>
      <c r="R1735" s="3"/>
      <c r="S1735" s="106"/>
      <c r="T1735" s="106"/>
      <c r="U1735" s="106"/>
      <c r="V1735" s="106"/>
      <c r="W1735" s="106"/>
      <c r="X1735" s="106"/>
      <c r="Y1735" s="36"/>
      <c r="Z1735" s="36"/>
      <c r="AA1735" s="36"/>
      <c r="AB1735" s="188" t="str">
        <f t="shared" si="182"/>
        <v/>
      </c>
      <c r="AC1735" s="188" t="s">
        <v>1585</v>
      </c>
      <c r="AD1735" s="131"/>
      <c r="AE1735" s="131"/>
      <c r="AF1735" s="131"/>
      <c r="AG1735" s="131"/>
      <c r="AH1735" s="131"/>
      <c r="AI1735" s="131"/>
      <c r="AJ1735" s="128" t="str">
        <f t="shared" si="183"/>
        <v/>
      </c>
      <c r="AK1735" s="7" t="str">
        <f>IF(ISNUMBER($AJ1735),INDEX($C$1:$AB$3985,$AJ1735,AK$4),"")</f>
        <v/>
      </c>
      <c r="AL1735" s="7" t="str">
        <f>IF(ISNUMBER($AJ1735),INDEX($C$1:$AB$3985,$AJ1735,AL$4),"")</f>
        <v/>
      </c>
      <c r="AM1735" s="128"/>
      <c r="AN1735" s="128" t="str">
        <f t="shared" ref="AN1735:AN1798" si="185">IF(AN1734="","",IF(AN1734+1&lt;=$AH$7,AN1734+1,""))</f>
        <v/>
      </c>
      <c r="AO1735" s="7" t="str">
        <f t="shared" si="181"/>
        <v/>
      </c>
      <c r="AP1735" s="10" t="str">
        <f t="shared" si="181"/>
        <v/>
      </c>
      <c r="AQ1735" s="310">
        <f>IF(ISNUMBER(SEARCH($T$30,AO1735)),MAX(AQ$5:AQ1734)+1,0)</f>
        <v>0</v>
      </c>
      <c r="AR1735" s="310">
        <f>IF(ISNUMBER(SEARCH($T$31,AO1735)),MAX(AR$5:AR1734)+1,0)</f>
        <v>0</v>
      </c>
      <c r="AS1735" s="128" t="str">
        <f t="shared" si="184"/>
        <v/>
      </c>
      <c r="AT1735" s="105" t="str">
        <f>IF(ISNUMBER($AS1735),INDEX($C$1:$AB$3985,$AS1735,AT$4),"")</f>
        <v/>
      </c>
      <c r="AU1735" s="128"/>
      <c r="AV1735" s="128" t="str">
        <f t="shared" ref="AV1735:AV1798" si="186">IF(AV1734="","",IF(AV1734+1&lt;=$AH$9,AV1734+1,""))</f>
        <v/>
      </c>
      <c r="AW1735" s="105" t="str">
        <f>IF(ISNUMBER($AV1735),INDEX($C$1:$AB$3985,$AV1735,AW$4),"")</f>
        <v/>
      </c>
      <c r="AX1735" s="105" t="str">
        <f>IF(ISNUMBER($AV1735),INDEX($C$1:$AB$3985,$AV1735,AX$4),"")</f>
        <v/>
      </c>
      <c r="AY1735" s="128"/>
      <c r="AZ1735" s="128"/>
      <c r="BA1735" s="128" t="str">
        <f t="shared" ref="BA1735:BA1798" si="187">IF(BA1734="","",IF(BA1734+1&lt;=$AH$10,BA1734+1,""))</f>
        <v/>
      </c>
      <c r="BB1735" s="105" t="str">
        <f>IF(ISNUMBER($BA1735),INDEX($C$1:$AB$3985,$BA1735,BB$4),"")</f>
        <v/>
      </c>
      <c r="BC1735" s="105"/>
    </row>
    <row r="1736" spans="1:55" x14ac:dyDescent="0.25">
      <c r="A1736" s="98"/>
      <c r="B1736" s="98"/>
      <c r="C1736" s="73"/>
      <c r="D1736" s="179"/>
      <c r="E1736" s="175"/>
      <c r="F1736" s="175"/>
      <c r="G1736" s="176"/>
      <c r="H1736" s="176"/>
      <c r="I1736" s="176"/>
      <c r="J1736" s="172"/>
      <c r="K1736" s="173"/>
      <c r="L1736" s="178"/>
      <c r="M1736" s="36"/>
      <c r="N1736" s="36"/>
      <c r="O1736" s="36"/>
      <c r="P1736" s="36"/>
      <c r="Q1736" s="36"/>
      <c r="R1736" s="3"/>
      <c r="S1736" s="106"/>
      <c r="T1736" s="106"/>
      <c r="U1736" s="106"/>
      <c r="V1736" s="106"/>
      <c r="W1736" s="106"/>
      <c r="X1736" s="106"/>
      <c r="Y1736" s="36"/>
      <c r="Z1736" s="36"/>
      <c r="AA1736" s="36"/>
      <c r="AB1736" s="188" t="str">
        <f t="shared" si="182"/>
        <v/>
      </c>
      <c r="AC1736" s="188" t="s">
        <v>1585</v>
      </c>
      <c r="AD1736" s="131"/>
      <c r="AE1736" s="131"/>
      <c r="AF1736" s="131"/>
      <c r="AG1736" s="131"/>
      <c r="AH1736" s="131"/>
      <c r="AI1736" s="131"/>
      <c r="AJ1736" s="128" t="str">
        <f t="shared" si="183"/>
        <v/>
      </c>
      <c r="AK1736" s="7" t="str">
        <f>IF(ISNUMBER($AJ1736),INDEX($C$1:$AB$3985,$AJ1736,AK$4),"")</f>
        <v/>
      </c>
      <c r="AL1736" s="7" t="str">
        <f>IF(ISNUMBER($AJ1736),INDEX($C$1:$AB$3985,$AJ1736,AL$4),"")</f>
        <v/>
      </c>
      <c r="AM1736" s="128"/>
      <c r="AN1736" s="128" t="str">
        <f t="shared" si="185"/>
        <v/>
      </c>
      <c r="AO1736" s="7" t="str">
        <f t="shared" si="181"/>
        <v/>
      </c>
      <c r="AP1736" s="10" t="str">
        <f t="shared" si="181"/>
        <v/>
      </c>
      <c r="AQ1736" s="310">
        <f>IF(ISNUMBER(SEARCH($T$30,AO1736)),MAX(AQ$5:AQ1735)+1,0)</f>
        <v>0</v>
      </c>
      <c r="AR1736" s="310">
        <f>IF(ISNUMBER(SEARCH($T$31,AO1736)),MAX(AR$5:AR1735)+1,0)</f>
        <v>0</v>
      </c>
      <c r="AS1736" s="128" t="str">
        <f t="shared" si="184"/>
        <v/>
      </c>
      <c r="AT1736" s="105" t="str">
        <f>IF(ISNUMBER($AS1736),INDEX($C$1:$AB$3985,$AS1736,AT$4),"")</f>
        <v/>
      </c>
      <c r="AU1736" s="128"/>
      <c r="AV1736" s="128" t="str">
        <f t="shared" si="186"/>
        <v/>
      </c>
      <c r="AW1736" s="105" t="str">
        <f>IF(ISNUMBER($AV1736),INDEX($C$1:$AB$3985,$AV1736,AW$4),"")</f>
        <v/>
      </c>
      <c r="AX1736" s="105" t="str">
        <f>IF(ISNUMBER($AV1736),INDEX($C$1:$AB$3985,$AV1736,AX$4),"")</f>
        <v/>
      </c>
      <c r="AY1736" s="128"/>
      <c r="AZ1736" s="128"/>
      <c r="BA1736" s="128" t="str">
        <f t="shared" si="187"/>
        <v/>
      </c>
      <c r="BB1736" s="105" t="str">
        <f>IF(ISNUMBER($BA1736),INDEX($C$1:$AB$3985,$BA1736,BB$4),"")</f>
        <v/>
      </c>
      <c r="BC1736" s="105"/>
    </row>
    <row r="1737" spans="1:55" x14ac:dyDescent="0.25">
      <c r="A1737" s="98"/>
      <c r="B1737" s="98"/>
      <c r="C1737" s="73"/>
      <c r="D1737" s="179"/>
      <c r="E1737" s="175"/>
      <c r="F1737" s="175"/>
      <c r="G1737" s="176"/>
      <c r="H1737" s="176"/>
      <c r="I1737" s="176"/>
      <c r="J1737" s="172"/>
      <c r="K1737" s="173"/>
      <c r="L1737" s="178"/>
      <c r="M1737" s="36"/>
      <c r="N1737" s="36"/>
      <c r="O1737" s="36"/>
      <c r="P1737" s="36"/>
      <c r="Q1737" s="36"/>
      <c r="R1737" s="3"/>
      <c r="S1737" s="106"/>
      <c r="T1737" s="106"/>
      <c r="U1737" s="106"/>
      <c r="V1737" s="106"/>
      <c r="W1737" s="106"/>
      <c r="X1737" s="106"/>
      <c r="Y1737" s="36"/>
      <c r="Z1737" s="36"/>
      <c r="AA1737" s="36"/>
      <c r="AB1737" s="188" t="str">
        <f t="shared" si="182"/>
        <v/>
      </c>
      <c r="AC1737" s="188" t="s">
        <v>1585</v>
      </c>
      <c r="AD1737" s="131"/>
      <c r="AE1737" s="131"/>
      <c r="AF1737" s="131"/>
      <c r="AG1737" s="131"/>
      <c r="AH1737" s="131"/>
      <c r="AI1737" s="131"/>
      <c r="AJ1737" s="128" t="str">
        <f t="shared" si="183"/>
        <v/>
      </c>
      <c r="AK1737" s="7" t="str">
        <f>IF(ISNUMBER($AJ1737),INDEX($C$1:$AB$3985,$AJ1737,AK$4),"")</f>
        <v/>
      </c>
      <c r="AL1737" s="7" t="str">
        <f>IF(ISNUMBER($AJ1737),INDEX($C$1:$AB$3985,$AJ1737,AL$4),"")</f>
        <v/>
      </c>
      <c r="AM1737" s="128"/>
      <c r="AN1737" s="128" t="str">
        <f t="shared" ref="AN1737" si="188">IF(AN1736="","",IF(AN1736+1&lt;=$AH$7,AN1736+1,""))</f>
        <v/>
      </c>
      <c r="AO1737" s="7" t="str">
        <f>IF(ISNUMBER($AN1737),INDEX($C$1:$AB$2294,$AN1737,AO$4),"")</f>
        <v/>
      </c>
      <c r="AP1737" s="10" t="str">
        <f>IF(ISNUMBER($AN1737),INDEX($C$1:$AB$2294,$AN1737,AP$4),"")</f>
        <v/>
      </c>
      <c r="AQ1737" s="310">
        <f>IF(ISNUMBER(SEARCH($T$30,AO1737)),MAX(AQ$5:AQ1736)+1,0)</f>
        <v>0</v>
      </c>
      <c r="AR1737" s="310">
        <f>IF(ISNUMBER(SEARCH($T$31,AO1737)),MAX(AR$5:AR1736)+1,0)</f>
        <v>0</v>
      </c>
      <c r="AS1737" s="128" t="str">
        <f t="shared" si="184"/>
        <v/>
      </c>
      <c r="AT1737" s="105" t="str">
        <f>IF(ISNUMBER($AS1737),INDEX($C$1:$AB$3985,$AS1737,AT$4),"")</f>
        <v/>
      </c>
      <c r="AU1737" s="128"/>
      <c r="AV1737" s="128" t="str">
        <f t="shared" si="186"/>
        <v/>
      </c>
      <c r="AW1737" s="105" t="str">
        <f>IF(ISNUMBER($AV1737),INDEX($C$1:$AB$3985,$AV1737,AW$4),"")</f>
        <v/>
      </c>
      <c r="AX1737" s="105" t="str">
        <f>IF(ISNUMBER($AV1737),INDEX($C$1:$AB$3985,$AV1737,AX$4),"")</f>
        <v/>
      </c>
      <c r="AY1737" s="128"/>
      <c r="AZ1737" s="128"/>
      <c r="BA1737" s="128" t="str">
        <f t="shared" si="187"/>
        <v/>
      </c>
      <c r="BB1737" s="105" t="str">
        <f>IF(ISNUMBER($BA1737),INDEX($C$1:$AB$3985,$BA1737,BB$4),"")</f>
        <v/>
      </c>
      <c r="BC1737" s="105"/>
    </row>
    <row r="1738" spans="1:55" x14ac:dyDescent="0.25">
      <c r="A1738" s="98"/>
      <c r="B1738" s="98"/>
      <c r="C1738" s="73"/>
      <c r="D1738" s="179"/>
      <c r="E1738" s="175"/>
      <c r="F1738" s="175"/>
      <c r="G1738" s="176"/>
      <c r="H1738" s="176"/>
      <c r="I1738" s="176"/>
      <c r="J1738" s="172"/>
      <c r="K1738" s="173"/>
      <c r="L1738" s="178"/>
      <c r="M1738" s="36"/>
      <c r="N1738" s="36"/>
      <c r="O1738" s="36"/>
      <c r="P1738" s="36"/>
      <c r="Q1738" s="36"/>
      <c r="R1738" s="3"/>
      <c r="S1738" s="106"/>
      <c r="T1738" s="106"/>
      <c r="U1738" s="106"/>
      <c r="V1738" s="106"/>
      <c r="W1738" s="106"/>
      <c r="X1738" s="106"/>
      <c r="Y1738" s="36"/>
      <c r="Z1738" s="36"/>
      <c r="AA1738" s="36"/>
      <c r="AB1738" s="188" t="str">
        <f t="shared" si="182"/>
        <v/>
      </c>
      <c r="AC1738" s="188" t="s">
        <v>1585</v>
      </c>
      <c r="AD1738" s="131"/>
      <c r="AE1738" s="131"/>
      <c r="AF1738" s="131"/>
      <c r="AG1738" s="131"/>
      <c r="AH1738" s="131"/>
      <c r="AI1738" s="131"/>
      <c r="AJ1738" s="128" t="str">
        <f t="shared" si="183"/>
        <v/>
      </c>
      <c r="AK1738" s="7" t="str">
        <f>IF(ISNUMBER($AJ1738),INDEX($C$1:$AB$3985,$AJ1738,AK$4),"")</f>
        <v/>
      </c>
      <c r="AL1738" s="7" t="str">
        <f>IF(ISNUMBER($AJ1738),INDEX($C$1:$AB$3985,$AJ1738,AL$4),"")</f>
        <v/>
      </c>
      <c r="AM1738" s="128"/>
      <c r="AN1738" s="128" t="str">
        <f t="shared" si="185"/>
        <v/>
      </c>
      <c r="AO1738" s="7" t="str">
        <f t="shared" ref="AO1738:AP1801" si="189">IF(ISNUMBER($AN1738),INDEX($C$1:$AB$2294,$AN1738,AO$4),"")</f>
        <v/>
      </c>
      <c r="AP1738" s="10" t="str">
        <f t="shared" si="189"/>
        <v/>
      </c>
      <c r="AQ1738" s="310">
        <f>IF(ISNUMBER(SEARCH($T$30,AO1738)),MAX(AQ$5:AQ1737)+1,0)</f>
        <v>0</v>
      </c>
      <c r="AR1738" s="310">
        <f>IF(ISNUMBER(SEARCH($T$31,AO1738)),MAX(AR$5:AR1737)+1,0)</f>
        <v>0</v>
      </c>
      <c r="AS1738" s="128" t="str">
        <f t="shared" si="184"/>
        <v/>
      </c>
      <c r="AT1738" s="105" t="str">
        <f>IF(ISNUMBER($AS1738),INDEX($C$1:$AB$3985,$AS1738,AT$4),"")</f>
        <v/>
      </c>
      <c r="AU1738" s="128"/>
      <c r="AV1738" s="128" t="str">
        <f t="shared" si="186"/>
        <v/>
      </c>
      <c r="AW1738" s="105" t="str">
        <f>IF(ISNUMBER($AV1738),INDEX($C$1:$AB$3985,$AV1738,AW$4),"")</f>
        <v/>
      </c>
      <c r="AX1738" s="105" t="str">
        <f>IF(ISNUMBER($AV1738),INDEX($C$1:$AB$3985,$AV1738,AX$4),"")</f>
        <v/>
      </c>
      <c r="AY1738" s="128"/>
      <c r="AZ1738" s="128"/>
      <c r="BA1738" s="128" t="str">
        <f t="shared" si="187"/>
        <v/>
      </c>
      <c r="BB1738" s="105" t="str">
        <f>IF(ISNUMBER($BA1738),INDEX($C$1:$AB$3985,$BA1738,BB$4),"")</f>
        <v/>
      </c>
      <c r="BC1738" s="105"/>
    </row>
    <row r="1739" spans="1:55" x14ac:dyDescent="0.25">
      <c r="A1739" s="98"/>
      <c r="B1739" s="98"/>
      <c r="C1739" s="73"/>
      <c r="D1739" s="179"/>
      <c r="E1739" s="175"/>
      <c r="F1739" s="175"/>
      <c r="G1739" s="176"/>
      <c r="H1739" s="176"/>
      <c r="I1739" s="176"/>
      <c r="J1739" s="172"/>
      <c r="K1739" s="173"/>
      <c r="L1739" s="178"/>
      <c r="M1739" s="36"/>
      <c r="N1739" s="36"/>
      <c r="O1739" s="36"/>
      <c r="P1739" s="36"/>
      <c r="Q1739" s="36"/>
      <c r="R1739" s="3"/>
      <c r="S1739" s="106"/>
      <c r="T1739" s="106"/>
      <c r="U1739" s="106"/>
      <c r="V1739" s="106"/>
      <c r="W1739" s="106"/>
      <c r="X1739" s="106"/>
      <c r="Y1739" s="36"/>
      <c r="Z1739" s="36"/>
      <c r="AA1739" s="36"/>
      <c r="AB1739" s="188" t="str">
        <f t="shared" si="182"/>
        <v/>
      </c>
      <c r="AC1739" s="188" t="s">
        <v>1585</v>
      </c>
      <c r="AD1739" s="131"/>
      <c r="AE1739" s="131"/>
      <c r="AF1739" s="131"/>
      <c r="AG1739" s="131"/>
      <c r="AH1739" s="131"/>
      <c r="AI1739" s="131"/>
      <c r="AJ1739" s="128" t="str">
        <f t="shared" si="183"/>
        <v/>
      </c>
      <c r="AK1739" s="7" t="str">
        <f>IF(ISNUMBER($AJ1739),INDEX($C$1:$AB$3985,$AJ1739,AK$4),"")</f>
        <v/>
      </c>
      <c r="AL1739" s="7" t="str">
        <f>IF(ISNUMBER($AJ1739),INDEX($C$1:$AB$3985,$AJ1739,AL$4),"")</f>
        <v/>
      </c>
      <c r="AM1739" s="128"/>
      <c r="AN1739" s="128" t="str">
        <f t="shared" si="185"/>
        <v/>
      </c>
      <c r="AO1739" s="7" t="str">
        <f t="shared" si="189"/>
        <v/>
      </c>
      <c r="AP1739" s="10" t="str">
        <f t="shared" si="189"/>
        <v/>
      </c>
      <c r="AQ1739" s="310">
        <f>IF(ISNUMBER(SEARCH($T$30,AO1739)),MAX(AQ$5:AQ1738)+1,0)</f>
        <v>0</v>
      </c>
      <c r="AR1739" s="310">
        <f>IF(ISNUMBER(SEARCH($T$31,AO1739)),MAX(AR$5:AR1738)+1,0)</f>
        <v>0</v>
      </c>
      <c r="AS1739" s="128" t="str">
        <f t="shared" si="184"/>
        <v/>
      </c>
      <c r="AT1739" s="105" t="str">
        <f>IF(ISNUMBER($AS1739),INDEX($C$1:$AB$3985,$AS1739,AT$4),"")</f>
        <v/>
      </c>
      <c r="AU1739" s="128"/>
      <c r="AV1739" s="128" t="str">
        <f t="shared" si="186"/>
        <v/>
      </c>
      <c r="AW1739" s="105" t="str">
        <f>IF(ISNUMBER($AV1739),INDEX($C$1:$AB$3985,$AV1739,AW$4),"")</f>
        <v/>
      </c>
      <c r="AX1739" s="105" t="str">
        <f>IF(ISNUMBER($AV1739),INDEX($C$1:$AB$3985,$AV1739,AX$4),"")</f>
        <v/>
      </c>
      <c r="AY1739" s="128"/>
      <c r="AZ1739" s="128"/>
      <c r="BA1739" s="128" t="str">
        <f t="shared" si="187"/>
        <v/>
      </c>
      <c r="BB1739" s="105" t="str">
        <f>IF(ISNUMBER($BA1739),INDEX($C$1:$AB$3985,$BA1739,BB$4),"")</f>
        <v/>
      </c>
      <c r="BC1739" s="105"/>
    </row>
    <row r="1740" spans="1:55" x14ac:dyDescent="0.25">
      <c r="A1740" s="98"/>
      <c r="B1740" s="98"/>
      <c r="C1740" s="73"/>
      <c r="D1740" s="179"/>
      <c r="E1740" s="175"/>
      <c r="F1740" s="175"/>
      <c r="G1740" s="176"/>
      <c r="H1740" s="176"/>
      <c r="I1740" s="176"/>
      <c r="J1740" s="172"/>
      <c r="K1740" s="173"/>
      <c r="L1740" s="178"/>
      <c r="M1740" s="36"/>
      <c r="N1740" s="36"/>
      <c r="O1740" s="36"/>
      <c r="P1740" s="36"/>
      <c r="Q1740" s="36"/>
      <c r="R1740" s="3"/>
      <c r="S1740" s="106"/>
      <c r="T1740" s="106"/>
      <c r="U1740" s="106"/>
      <c r="V1740" s="106"/>
      <c r="W1740" s="106"/>
      <c r="X1740" s="106"/>
      <c r="Y1740" s="36"/>
      <c r="Z1740" s="36"/>
      <c r="AA1740" s="36"/>
      <c r="AB1740" s="188" t="str">
        <f t="shared" si="182"/>
        <v/>
      </c>
      <c r="AC1740" s="188" t="s">
        <v>1585</v>
      </c>
      <c r="AD1740" s="131"/>
      <c r="AE1740" s="131"/>
      <c r="AF1740" s="131"/>
      <c r="AG1740" s="131"/>
      <c r="AH1740" s="131"/>
      <c r="AI1740" s="131"/>
      <c r="AJ1740" s="128" t="str">
        <f t="shared" si="183"/>
        <v/>
      </c>
      <c r="AK1740" s="7" t="str">
        <f>IF(ISNUMBER($AJ1740),INDEX($C$1:$AB$3985,$AJ1740,AK$4),"")</f>
        <v/>
      </c>
      <c r="AL1740" s="7" t="str">
        <f>IF(ISNUMBER($AJ1740),INDEX($C$1:$AB$3985,$AJ1740,AL$4),"")</f>
        <v/>
      </c>
      <c r="AM1740" s="128"/>
      <c r="AN1740" s="128" t="str">
        <f t="shared" si="185"/>
        <v/>
      </c>
      <c r="AO1740" s="7" t="str">
        <f t="shared" si="189"/>
        <v/>
      </c>
      <c r="AP1740" s="10" t="str">
        <f t="shared" si="189"/>
        <v/>
      </c>
      <c r="AQ1740" s="310">
        <f>IF(ISNUMBER(SEARCH($T$30,AO1740)),MAX(AQ$5:AQ1739)+1,0)</f>
        <v>0</v>
      </c>
      <c r="AR1740" s="310">
        <f>IF(ISNUMBER(SEARCH($T$31,AO1740)),MAX(AR$5:AR1739)+1,0)</f>
        <v>0</v>
      </c>
      <c r="AS1740" s="128" t="str">
        <f t="shared" si="184"/>
        <v/>
      </c>
      <c r="AT1740" s="105" t="str">
        <f>IF(ISNUMBER($AS1740),INDEX($C$1:$AB$3985,$AS1740,AT$4),"")</f>
        <v/>
      </c>
      <c r="AU1740" s="128"/>
      <c r="AV1740" s="128" t="str">
        <f t="shared" si="186"/>
        <v/>
      </c>
      <c r="AW1740" s="105" t="str">
        <f>IF(ISNUMBER($AV1740),INDEX($C$1:$AB$3985,$AV1740,AW$4),"")</f>
        <v/>
      </c>
      <c r="AX1740" s="105" t="str">
        <f>IF(ISNUMBER($AV1740),INDEX($C$1:$AB$3985,$AV1740,AX$4),"")</f>
        <v/>
      </c>
      <c r="AY1740" s="128"/>
      <c r="AZ1740" s="128"/>
      <c r="BA1740" s="128" t="str">
        <f t="shared" si="187"/>
        <v/>
      </c>
      <c r="BB1740" s="105" t="str">
        <f>IF(ISNUMBER($BA1740),INDEX($C$1:$AB$3985,$BA1740,BB$4),"")</f>
        <v/>
      </c>
      <c r="BC1740" s="105"/>
    </row>
    <row r="1741" spans="1:55" x14ac:dyDescent="0.25">
      <c r="A1741" s="98"/>
      <c r="B1741" s="98"/>
      <c r="C1741" s="73"/>
      <c r="D1741" s="179"/>
      <c r="E1741" s="175"/>
      <c r="F1741" s="175"/>
      <c r="G1741" s="176"/>
      <c r="H1741" s="176"/>
      <c r="I1741" s="176"/>
      <c r="J1741" s="172"/>
      <c r="K1741" s="173"/>
      <c r="L1741" s="178"/>
      <c r="M1741" s="36"/>
      <c r="N1741" s="36"/>
      <c r="O1741" s="36"/>
      <c r="P1741" s="36"/>
      <c r="Q1741" s="36"/>
      <c r="R1741" s="3"/>
      <c r="S1741" s="106"/>
      <c r="T1741" s="106"/>
      <c r="U1741" s="106"/>
      <c r="V1741" s="106"/>
      <c r="W1741" s="106"/>
      <c r="X1741" s="106"/>
      <c r="Y1741" s="36"/>
      <c r="Z1741" s="36"/>
      <c r="AA1741" s="36"/>
      <c r="AB1741" s="188" t="str">
        <f t="shared" si="182"/>
        <v/>
      </c>
      <c r="AC1741" s="188" t="s">
        <v>1585</v>
      </c>
      <c r="AD1741" s="131"/>
      <c r="AE1741" s="131"/>
      <c r="AF1741" s="131"/>
      <c r="AG1741" s="131"/>
      <c r="AH1741" s="131"/>
      <c r="AI1741" s="131"/>
      <c r="AJ1741" s="128" t="str">
        <f t="shared" si="183"/>
        <v/>
      </c>
      <c r="AK1741" s="7" t="str">
        <f>IF(ISNUMBER($AJ1741),INDEX($C$1:$AB$3985,$AJ1741,AK$4),"")</f>
        <v/>
      </c>
      <c r="AL1741" s="7" t="str">
        <f>IF(ISNUMBER($AJ1741),INDEX($C$1:$AB$3985,$AJ1741,AL$4),"")</f>
        <v/>
      </c>
      <c r="AM1741" s="128"/>
      <c r="AN1741" s="128" t="str">
        <f t="shared" si="185"/>
        <v/>
      </c>
      <c r="AO1741" s="7" t="str">
        <f t="shared" si="189"/>
        <v/>
      </c>
      <c r="AP1741" s="10" t="str">
        <f t="shared" si="189"/>
        <v/>
      </c>
      <c r="AQ1741" s="310">
        <f>IF(ISNUMBER(SEARCH($T$30,AO1741)),MAX(AQ$5:AQ1740)+1,0)</f>
        <v>0</v>
      </c>
      <c r="AR1741" s="310">
        <f>IF(ISNUMBER(SEARCH($T$31,AO1741)),MAX(AR$5:AR1740)+1,0)</f>
        <v>0</v>
      </c>
      <c r="AS1741" s="128" t="str">
        <f t="shared" si="184"/>
        <v/>
      </c>
      <c r="AT1741" s="105" t="str">
        <f>IF(ISNUMBER($AS1741),INDEX($C$1:$AB$3985,$AS1741,AT$4),"")</f>
        <v/>
      </c>
      <c r="AU1741" s="128"/>
      <c r="AV1741" s="128" t="str">
        <f t="shared" si="186"/>
        <v/>
      </c>
      <c r="AW1741" s="105" t="str">
        <f>IF(ISNUMBER($AV1741),INDEX($C$1:$AB$3985,$AV1741,AW$4),"")</f>
        <v/>
      </c>
      <c r="AX1741" s="105" t="str">
        <f>IF(ISNUMBER($AV1741),INDEX($C$1:$AB$3985,$AV1741,AX$4),"")</f>
        <v/>
      </c>
      <c r="AY1741" s="128"/>
      <c r="AZ1741" s="128"/>
      <c r="BA1741" s="128" t="str">
        <f t="shared" si="187"/>
        <v/>
      </c>
      <c r="BB1741" s="105" t="str">
        <f>IF(ISNUMBER($BA1741),INDEX($C$1:$AB$3985,$BA1741,BB$4),"")</f>
        <v/>
      </c>
      <c r="BC1741" s="105"/>
    </row>
    <row r="1742" spans="1:55" x14ac:dyDescent="0.25">
      <c r="A1742" s="98"/>
      <c r="B1742" s="98"/>
      <c r="C1742" s="73"/>
      <c r="D1742" s="179"/>
      <c r="E1742" s="175"/>
      <c r="F1742" s="175"/>
      <c r="G1742" s="176"/>
      <c r="H1742" s="176"/>
      <c r="I1742" s="176"/>
      <c r="J1742" s="172"/>
      <c r="K1742" s="173"/>
      <c r="L1742" s="178"/>
      <c r="M1742" s="36"/>
      <c r="N1742" s="36"/>
      <c r="O1742" s="36"/>
      <c r="P1742" s="36"/>
      <c r="Q1742" s="36"/>
      <c r="R1742" s="3"/>
      <c r="S1742" s="106"/>
      <c r="T1742" s="106"/>
      <c r="U1742" s="106"/>
      <c r="V1742" s="106"/>
      <c r="W1742" s="106"/>
      <c r="X1742" s="106"/>
      <c r="Y1742" s="36"/>
      <c r="Z1742" s="36"/>
      <c r="AA1742" s="36"/>
      <c r="AB1742" s="188" t="str">
        <f t="shared" si="182"/>
        <v/>
      </c>
      <c r="AC1742" s="188" t="s">
        <v>1585</v>
      </c>
      <c r="AD1742" s="131"/>
      <c r="AE1742" s="131"/>
      <c r="AF1742" s="131"/>
      <c r="AG1742" s="131"/>
      <c r="AH1742" s="131"/>
      <c r="AI1742" s="131"/>
      <c r="AJ1742" s="128" t="str">
        <f t="shared" si="183"/>
        <v/>
      </c>
      <c r="AK1742" s="7" t="str">
        <f>IF(ISNUMBER($AJ1742),INDEX($C$1:$AB$3985,$AJ1742,AK$4),"")</f>
        <v/>
      </c>
      <c r="AL1742" s="7" t="str">
        <f>IF(ISNUMBER($AJ1742),INDEX($C$1:$AB$3985,$AJ1742,AL$4),"")</f>
        <v/>
      </c>
      <c r="AM1742" s="128"/>
      <c r="AN1742" s="128" t="str">
        <f t="shared" si="185"/>
        <v/>
      </c>
      <c r="AO1742" s="7" t="str">
        <f t="shared" si="189"/>
        <v/>
      </c>
      <c r="AP1742" s="10" t="str">
        <f t="shared" si="189"/>
        <v/>
      </c>
      <c r="AQ1742" s="310">
        <f>IF(ISNUMBER(SEARCH($T$30,AO1742)),MAX(AQ$5:AQ1741)+1,0)</f>
        <v>0</v>
      </c>
      <c r="AR1742" s="310">
        <f>IF(ISNUMBER(SEARCH($T$31,AO1742)),MAX(AR$5:AR1741)+1,0)</f>
        <v>0</v>
      </c>
      <c r="AS1742" s="128" t="str">
        <f t="shared" si="184"/>
        <v/>
      </c>
      <c r="AT1742" s="105" t="str">
        <f>IF(ISNUMBER($AS1742),INDEX($C$1:$AB$3985,$AS1742,AT$4),"")</f>
        <v/>
      </c>
      <c r="AU1742" s="128"/>
      <c r="AV1742" s="128" t="str">
        <f t="shared" si="186"/>
        <v/>
      </c>
      <c r="AW1742" s="105" t="str">
        <f>IF(ISNUMBER($AV1742),INDEX($C$1:$AB$3985,$AV1742,AW$4),"")</f>
        <v/>
      </c>
      <c r="AX1742" s="105" t="str">
        <f>IF(ISNUMBER($AV1742),INDEX($C$1:$AB$3985,$AV1742,AX$4),"")</f>
        <v/>
      </c>
      <c r="AY1742" s="128"/>
      <c r="AZ1742" s="128"/>
      <c r="BA1742" s="128" t="str">
        <f t="shared" si="187"/>
        <v/>
      </c>
      <c r="BB1742" s="105" t="str">
        <f>IF(ISNUMBER($BA1742),INDEX($C$1:$AB$3985,$BA1742,BB$4),"")</f>
        <v/>
      </c>
      <c r="BC1742" s="105"/>
    </row>
    <row r="1743" spans="1:55" x14ac:dyDescent="0.25">
      <c r="A1743" s="98"/>
      <c r="B1743" s="98"/>
      <c r="C1743" s="73"/>
      <c r="D1743" s="179"/>
      <c r="E1743" s="175"/>
      <c r="F1743" s="175"/>
      <c r="G1743" s="176"/>
      <c r="H1743" s="176"/>
      <c r="I1743" s="176"/>
      <c r="J1743" s="172"/>
      <c r="K1743" s="173"/>
      <c r="L1743" s="178"/>
      <c r="M1743" s="36"/>
      <c r="N1743" s="36"/>
      <c r="O1743" s="36"/>
      <c r="P1743" s="36"/>
      <c r="Q1743" s="36"/>
      <c r="R1743" s="3"/>
      <c r="S1743" s="106"/>
      <c r="T1743" s="106"/>
      <c r="U1743" s="106"/>
      <c r="V1743" s="106"/>
      <c r="W1743" s="106"/>
      <c r="X1743" s="106"/>
      <c r="Y1743" s="36"/>
      <c r="Z1743" s="36"/>
      <c r="AA1743" s="36"/>
      <c r="AB1743" s="188" t="str">
        <f t="shared" si="182"/>
        <v/>
      </c>
      <c r="AC1743" s="188" t="s">
        <v>1585</v>
      </c>
      <c r="AD1743" s="131"/>
      <c r="AE1743" s="131"/>
      <c r="AF1743" s="131"/>
      <c r="AG1743" s="131"/>
      <c r="AH1743" s="131"/>
      <c r="AI1743" s="131"/>
      <c r="AJ1743" s="128" t="str">
        <f t="shared" si="183"/>
        <v/>
      </c>
      <c r="AK1743" s="7" t="str">
        <f>IF(ISNUMBER($AJ1743),INDEX($C$1:$AB$3985,$AJ1743,AK$4),"")</f>
        <v/>
      </c>
      <c r="AL1743" s="7" t="str">
        <f>IF(ISNUMBER($AJ1743),INDEX($C$1:$AB$3985,$AJ1743,AL$4),"")</f>
        <v/>
      </c>
      <c r="AM1743" s="128"/>
      <c r="AN1743" s="128" t="str">
        <f t="shared" si="185"/>
        <v/>
      </c>
      <c r="AO1743" s="7" t="str">
        <f t="shared" si="189"/>
        <v/>
      </c>
      <c r="AP1743" s="10" t="str">
        <f t="shared" si="189"/>
        <v/>
      </c>
      <c r="AQ1743" s="310">
        <f>IF(ISNUMBER(SEARCH($T$30,AO1743)),MAX(AQ$5:AQ1742)+1,0)</f>
        <v>0</v>
      </c>
      <c r="AR1743" s="310">
        <f>IF(ISNUMBER(SEARCH($T$31,AO1743)),MAX(AR$5:AR1742)+1,0)</f>
        <v>0</v>
      </c>
      <c r="AS1743" s="128" t="str">
        <f t="shared" si="184"/>
        <v/>
      </c>
      <c r="AT1743" s="105" t="str">
        <f>IF(ISNUMBER($AS1743),INDEX($C$1:$AB$3985,$AS1743,AT$4),"")</f>
        <v/>
      </c>
      <c r="AU1743" s="128"/>
      <c r="AV1743" s="128" t="str">
        <f t="shared" si="186"/>
        <v/>
      </c>
      <c r="AW1743" s="105" t="str">
        <f>IF(ISNUMBER($AV1743),INDEX($C$1:$AB$3985,$AV1743,AW$4),"")</f>
        <v/>
      </c>
      <c r="AX1743" s="105" t="str">
        <f>IF(ISNUMBER($AV1743),INDEX($C$1:$AB$3985,$AV1743,AX$4),"")</f>
        <v/>
      </c>
      <c r="AY1743" s="128"/>
      <c r="AZ1743" s="128"/>
      <c r="BA1743" s="128" t="str">
        <f t="shared" si="187"/>
        <v/>
      </c>
      <c r="BB1743" s="105" t="str">
        <f>IF(ISNUMBER($BA1743),INDEX($C$1:$AB$3985,$BA1743,BB$4),"")</f>
        <v/>
      </c>
      <c r="BC1743" s="105"/>
    </row>
    <row r="1744" spans="1:55" x14ac:dyDescent="0.25">
      <c r="A1744" s="98"/>
      <c r="B1744" s="98"/>
      <c r="C1744" s="73"/>
      <c r="D1744" s="179"/>
      <c r="E1744" s="175"/>
      <c r="F1744" s="175"/>
      <c r="G1744" s="176"/>
      <c r="H1744" s="176"/>
      <c r="I1744" s="176"/>
      <c r="J1744" s="172"/>
      <c r="K1744" s="173"/>
      <c r="L1744" s="178"/>
      <c r="M1744" s="36"/>
      <c r="N1744" s="36"/>
      <c r="O1744" s="36"/>
      <c r="P1744" s="36"/>
      <c r="Q1744" s="36"/>
      <c r="R1744" s="3"/>
      <c r="S1744" s="106"/>
      <c r="T1744" s="106"/>
      <c r="U1744" s="106"/>
      <c r="V1744" s="106"/>
      <c r="W1744" s="106"/>
      <c r="X1744" s="106"/>
      <c r="Y1744" s="36"/>
      <c r="Z1744" s="36"/>
      <c r="AA1744" s="36"/>
      <c r="AB1744" s="188" t="str">
        <f t="shared" si="182"/>
        <v/>
      </c>
      <c r="AC1744" s="188" t="s">
        <v>1585</v>
      </c>
      <c r="AD1744" s="131"/>
      <c r="AE1744" s="131"/>
      <c r="AF1744" s="131"/>
      <c r="AG1744" s="131"/>
      <c r="AH1744" s="131"/>
      <c r="AI1744" s="131"/>
      <c r="AJ1744" s="128" t="str">
        <f t="shared" si="183"/>
        <v/>
      </c>
      <c r="AK1744" s="7" t="str">
        <f>IF(ISNUMBER($AJ1744),INDEX($C$1:$AB$3985,$AJ1744,AK$4),"")</f>
        <v/>
      </c>
      <c r="AL1744" s="7" t="str">
        <f>IF(ISNUMBER($AJ1744),INDEX($C$1:$AB$3985,$AJ1744,AL$4),"")</f>
        <v/>
      </c>
      <c r="AM1744" s="128"/>
      <c r="AN1744" s="128" t="str">
        <f t="shared" si="185"/>
        <v/>
      </c>
      <c r="AO1744" s="7" t="str">
        <f t="shared" si="189"/>
        <v/>
      </c>
      <c r="AP1744" s="10" t="str">
        <f t="shared" si="189"/>
        <v/>
      </c>
      <c r="AQ1744" s="310">
        <f>IF(ISNUMBER(SEARCH($T$30,AO1744)),MAX(AQ$5:AQ1743)+1,0)</f>
        <v>0</v>
      </c>
      <c r="AR1744" s="310">
        <f>IF(ISNUMBER(SEARCH($T$31,AO1744)),MAX(AR$5:AR1743)+1,0)</f>
        <v>0</v>
      </c>
      <c r="AS1744" s="128" t="str">
        <f t="shared" si="184"/>
        <v/>
      </c>
      <c r="AT1744" s="105" t="str">
        <f>IF(ISNUMBER($AS1744),INDEX($C$1:$AB$3985,$AS1744,AT$4),"")</f>
        <v/>
      </c>
      <c r="AU1744" s="128"/>
      <c r="AV1744" s="128" t="str">
        <f t="shared" si="186"/>
        <v/>
      </c>
      <c r="AW1744" s="105" t="str">
        <f>IF(ISNUMBER($AV1744),INDEX($C$1:$AB$3985,$AV1744,AW$4),"")</f>
        <v/>
      </c>
      <c r="AX1744" s="105" t="str">
        <f>IF(ISNUMBER($AV1744),INDEX($C$1:$AB$3985,$AV1744,AX$4),"")</f>
        <v/>
      </c>
      <c r="AY1744" s="128"/>
      <c r="AZ1744" s="128"/>
      <c r="BA1744" s="128" t="str">
        <f t="shared" si="187"/>
        <v/>
      </c>
      <c r="BB1744" s="105" t="str">
        <f>IF(ISNUMBER($BA1744),INDEX($C$1:$AB$3985,$BA1744,BB$4),"")</f>
        <v/>
      </c>
      <c r="BC1744" s="105"/>
    </row>
    <row r="1745" spans="1:55" x14ac:dyDescent="0.25">
      <c r="A1745" s="98"/>
      <c r="B1745" s="98"/>
      <c r="C1745" s="73"/>
      <c r="D1745" s="179"/>
      <c r="E1745" s="175"/>
      <c r="F1745" s="175"/>
      <c r="G1745" s="176"/>
      <c r="H1745" s="176"/>
      <c r="I1745" s="176"/>
      <c r="J1745" s="172"/>
      <c r="K1745" s="173"/>
      <c r="L1745" s="178"/>
      <c r="M1745" s="36"/>
      <c r="N1745" s="36"/>
      <c r="O1745" s="36"/>
      <c r="P1745" s="36"/>
      <c r="Q1745" s="36"/>
      <c r="R1745" s="3"/>
      <c r="S1745" s="106"/>
      <c r="T1745" s="106"/>
      <c r="U1745" s="106"/>
      <c r="V1745" s="106"/>
      <c r="W1745" s="106"/>
      <c r="X1745" s="106"/>
      <c r="Y1745" s="36"/>
      <c r="Z1745" s="36"/>
      <c r="AA1745" s="36"/>
      <c r="AB1745" s="188" t="str">
        <f t="shared" si="182"/>
        <v/>
      </c>
      <c r="AC1745" s="188" t="s">
        <v>1585</v>
      </c>
      <c r="AD1745" s="131"/>
      <c r="AE1745" s="131"/>
      <c r="AF1745" s="131"/>
      <c r="AG1745" s="131"/>
      <c r="AH1745" s="131"/>
      <c r="AI1745" s="131"/>
      <c r="AJ1745" s="128" t="str">
        <f t="shared" si="183"/>
        <v/>
      </c>
      <c r="AK1745" s="7" t="str">
        <f>IF(ISNUMBER($AJ1745),INDEX($C$1:$AB$3985,$AJ1745,AK$4),"")</f>
        <v/>
      </c>
      <c r="AL1745" s="7" t="str">
        <f>IF(ISNUMBER($AJ1745),INDEX($C$1:$AB$3985,$AJ1745,AL$4),"")</f>
        <v/>
      </c>
      <c r="AM1745" s="128"/>
      <c r="AN1745" s="128" t="str">
        <f t="shared" si="185"/>
        <v/>
      </c>
      <c r="AO1745" s="7" t="str">
        <f t="shared" si="189"/>
        <v/>
      </c>
      <c r="AP1745" s="10" t="str">
        <f t="shared" si="189"/>
        <v/>
      </c>
      <c r="AQ1745" s="310">
        <f>IF(ISNUMBER(SEARCH($T$30,AO1745)),MAX(AQ$5:AQ1744)+1,0)</f>
        <v>0</v>
      </c>
      <c r="AR1745" s="310">
        <f>IF(ISNUMBER(SEARCH($T$31,AO1745)),MAX(AR$5:AR1744)+1,0)</f>
        <v>0</v>
      </c>
      <c r="AS1745" s="128" t="str">
        <f t="shared" si="184"/>
        <v/>
      </c>
      <c r="AT1745" s="105" t="str">
        <f>IF(ISNUMBER($AS1745),INDEX($C$1:$AB$3985,$AS1745,AT$4),"")</f>
        <v/>
      </c>
      <c r="AU1745" s="128"/>
      <c r="AV1745" s="128" t="str">
        <f t="shared" si="186"/>
        <v/>
      </c>
      <c r="AW1745" s="105" t="str">
        <f>IF(ISNUMBER($AV1745),INDEX($C$1:$AB$3985,$AV1745,AW$4),"")</f>
        <v/>
      </c>
      <c r="AX1745" s="105" t="str">
        <f>IF(ISNUMBER($AV1745),INDEX($C$1:$AB$3985,$AV1745,AX$4),"")</f>
        <v/>
      </c>
      <c r="AY1745" s="128"/>
      <c r="AZ1745" s="128"/>
      <c r="BA1745" s="128" t="str">
        <f t="shared" si="187"/>
        <v/>
      </c>
      <c r="BB1745" s="105" t="str">
        <f>IF(ISNUMBER($BA1745),INDEX($C$1:$AB$3985,$BA1745,BB$4),"")</f>
        <v/>
      </c>
      <c r="BC1745" s="105"/>
    </row>
    <row r="1746" spans="1:55" x14ac:dyDescent="0.25">
      <c r="A1746" s="98"/>
      <c r="B1746" s="98"/>
      <c r="C1746" s="73"/>
      <c r="D1746" s="179"/>
      <c r="E1746" s="175"/>
      <c r="F1746" s="175"/>
      <c r="G1746" s="176"/>
      <c r="H1746" s="176"/>
      <c r="I1746" s="176"/>
      <c r="J1746" s="172"/>
      <c r="K1746" s="173"/>
      <c r="L1746" s="178"/>
      <c r="M1746" s="36"/>
      <c r="N1746" s="36"/>
      <c r="O1746" s="36"/>
      <c r="P1746" s="36"/>
      <c r="Q1746" s="36"/>
      <c r="R1746" s="3"/>
      <c r="S1746" s="106"/>
      <c r="T1746" s="106"/>
      <c r="U1746" s="106"/>
      <c r="V1746" s="106"/>
      <c r="W1746" s="106"/>
      <c r="X1746" s="106"/>
      <c r="Y1746" s="36"/>
      <c r="Z1746" s="36"/>
      <c r="AA1746" s="36"/>
      <c r="AB1746" s="188" t="str">
        <f t="shared" si="182"/>
        <v/>
      </c>
      <c r="AC1746" s="188" t="s">
        <v>1585</v>
      </c>
      <c r="AD1746" s="131"/>
      <c r="AE1746" s="131"/>
      <c r="AF1746" s="131"/>
      <c r="AG1746" s="131"/>
      <c r="AH1746" s="131"/>
      <c r="AI1746" s="131"/>
      <c r="AJ1746" s="128" t="str">
        <f t="shared" si="183"/>
        <v/>
      </c>
      <c r="AK1746" s="7" t="str">
        <f>IF(ISNUMBER($AJ1746),INDEX($C$1:$AB$3985,$AJ1746,AK$4),"")</f>
        <v/>
      </c>
      <c r="AL1746" s="7" t="str">
        <f>IF(ISNUMBER($AJ1746),INDEX($C$1:$AB$3985,$AJ1746,AL$4),"")</f>
        <v/>
      </c>
      <c r="AM1746" s="128"/>
      <c r="AN1746" s="128" t="str">
        <f t="shared" si="185"/>
        <v/>
      </c>
      <c r="AO1746" s="7" t="str">
        <f t="shared" si="189"/>
        <v/>
      </c>
      <c r="AP1746" s="10" t="str">
        <f t="shared" si="189"/>
        <v/>
      </c>
      <c r="AQ1746" s="310">
        <f>IF(ISNUMBER(SEARCH($T$30,AO1746)),MAX(AQ$5:AQ1745)+1,0)</f>
        <v>0</v>
      </c>
      <c r="AR1746" s="310">
        <f>IF(ISNUMBER(SEARCH($T$31,AO1746)),MAX(AR$5:AR1745)+1,0)</f>
        <v>0</v>
      </c>
      <c r="AS1746" s="128" t="str">
        <f t="shared" si="184"/>
        <v/>
      </c>
      <c r="AT1746" s="105" t="str">
        <f>IF(ISNUMBER($AS1746),INDEX($C$1:$AB$3985,$AS1746,AT$4),"")</f>
        <v/>
      </c>
      <c r="AU1746" s="128"/>
      <c r="AV1746" s="128" t="str">
        <f t="shared" si="186"/>
        <v/>
      </c>
      <c r="AW1746" s="105" t="str">
        <f>IF(ISNUMBER($AV1746),INDEX($C$1:$AB$3985,$AV1746,AW$4),"")</f>
        <v/>
      </c>
      <c r="AX1746" s="105" t="str">
        <f>IF(ISNUMBER($AV1746),INDEX($C$1:$AB$3985,$AV1746,AX$4),"")</f>
        <v/>
      </c>
      <c r="AY1746" s="128"/>
      <c r="AZ1746" s="128"/>
      <c r="BA1746" s="128" t="str">
        <f t="shared" si="187"/>
        <v/>
      </c>
      <c r="BB1746" s="105" t="str">
        <f>IF(ISNUMBER($BA1746),INDEX($C$1:$AB$3985,$BA1746,BB$4),"")</f>
        <v/>
      </c>
      <c r="BC1746" s="105"/>
    </row>
    <row r="1747" spans="1:55" x14ac:dyDescent="0.25">
      <c r="A1747" s="98"/>
      <c r="B1747" s="98"/>
      <c r="C1747" s="73"/>
      <c r="D1747" s="179"/>
      <c r="E1747" s="175"/>
      <c r="F1747" s="175"/>
      <c r="G1747" s="176"/>
      <c r="H1747" s="176"/>
      <c r="I1747" s="176"/>
      <c r="J1747" s="172"/>
      <c r="K1747" s="173"/>
      <c r="L1747" s="178"/>
      <c r="M1747" s="36"/>
      <c r="N1747" s="36"/>
      <c r="O1747" s="36"/>
      <c r="P1747" s="36"/>
      <c r="Q1747" s="36"/>
      <c r="R1747" s="3"/>
      <c r="S1747" s="106"/>
      <c r="T1747" s="106"/>
      <c r="U1747" s="106"/>
      <c r="V1747" s="106"/>
      <c r="W1747" s="106"/>
      <c r="X1747" s="106"/>
      <c r="Y1747" s="36"/>
      <c r="Z1747" s="36"/>
      <c r="AA1747" s="36"/>
      <c r="AB1747" s="188" t="str">
        <f t="shared" si="182"/>
        <v/>
      </c>
      <c r="AC1747" s="188" t="s">
        <v>1585</v>
      </c>
      <c r="AD1747" s="131"/>
      <c r="AE1747" s="131"/>
      <c r="AF1747" s="131"/>
      <c r="AG1747" s="131"/>
      <c r="AH1747" s="131"/>
      <c r="AI1747" s="131"/>
      <c r="AJ1747" s="128" t="str">
        <f t="shared" si="183"/>
        <v/>
      </c>
      <c r="AK1747" s="7" t="str">
        <f>IF(ISNUMBER($AJ1747),INDEX($C$1:$AB$3985,$AJ1747,AK$4),"")</f>
        <v/>
      </c>
      <c r="AL1747" s="7" t="str">
        <f>IF(ISNUMBER($AJ1747),INDEX($C$1:$AB$3985,$AJ1747,AL$4),"")</f>
        <v/>
      </c>
      <c r="AM1747" s="128"/>
      <c r="AN1747" s="128" t="str">
        <f t="shared" si="185"/>
        <v/>
      </c>
      <c r="AO1747" s="7" t="str">
        <f t="shared" si="189"/>
        <v/>
      </c>
      <c r="AP1747" s="10" t="str">
        <f t="shared" si="189"/>
        <v/>
      </c>
      <c r="AQ1747" s="310">
        <f>IF(ISNUMBER(SEARCH($T$30,AO1747)),MAX(AQ$5:AQ1746)+1,0)</f>
        <v>0</v>
      </c>
      <c r="AR1747" s="310">
        <f>IF(ISNUMBER(SEARCH($T$31,AO1747)),MAX(AR$5:AR1746)+1,0)</f>
        <v>0</v>
      </c>
      <c r="AS1747" s="128" t="str">
        <f t="shared" si="184"/>
        <v/>
      </c>
      <c r="AT1747" s="105" t="str">
        <f>IF(ISNUMBER($AS1747),INDEX($C$1:$AB$3985,$AS1747,AT$4),"")</f>
        <v/>
      </c>
      <c r="AU1747" s="128"/>
      <c r="AV1747" s="128" t="str">
        <f t="shared" si="186"/>
        <v/>
      </c>
      <c r="AW1747" s="105" t="str">
        <f>IF(ISNUMBER($AV1747),INDEX($C$1:$AB$3985,$AV1747,AW$4),"")</f>
        <v/>
      </c>
      <c r="AX1747" s="105" t="str">
        <f>IF(ISNUMBER($AV1747),INDEX($C$1:$AB$3985,$AV1747,AX$4),"")</f>
        <v/>
      </c>
      <c r="AY1747" s="128"/>
      <c r="AZ1747" s="128"/>
      <c r="BA1747" s="128" t="str">
        <f t="shared" si="187"/>
        <v/>
      </c>
      <c r="BB1747" s="105" t="str">
        <f>IF(ISNUMBER($BA1747),INDEX($C$1:$AB$3985,$BA1747,BB$4),"")</f>
        <v/>
      </c>
      <c r="BC1747" s="105"/>
    </row>
    <row r="1748" spans="1:55" x14ac:dyDescent="0.25">
      <c r="A1748" s="98"/>
      <c r="B1748" s="98"/>
      <c r="C1748" s="73"/>
      <c r="D1748" s="179"/>
      <c r="E1748" s="175"/>
      <c r="F1748" s="175"/>
      <c r="G1748" s="176"/>
      <c r="H1748" s="176"/>
      <c r="I1748" s="176"/>
      <c r="J1748" s="172"/>
      <c r="K1748" s="173"/>
      <c r="L1748" s="178"/>
      <c r="M1748" s="36"/>
      <c r="N1748" s="36"/>
      <c r="O1748" s="36"/>
      <c r="P1748" s="36"/>
      <c r="Q1748" s="36"/>
      <c r="R1748" s="3"/>
      <c r="S1748" s="106"/>
      <c r="T1748" s="106"/>
      <c r="U1748" s="106"/>
      <c r="V1748" s="106"/>
      <c r="W1748" s="106"/>
      <c r="X1748" s="106"/>
      <c r="Y1748" s="36"/>
      <c r="Z1748" s="36"/>
      <c r="AA1748" s="36"/>
      <c r="AB1748" s="188" t="str">
        <f t="shared" si="182"/>
        <v/>
      </c>
      <c r="AC1748" s="188" t="s">
        <v>1585</v>
      </c>
      <c r="AD1748" s="131"/>
      <c r="AE1748" s="131"/>
      <c r="AF1748" s="131"/>
      <c r="AG1748" s="131"/>
      <c r="AH1748" s="131"/>
      <c r="AI1748" s="131"/>
      <c r="AJ1748" s="128" t="str">
        <f t="shared" si="183"/>
        <v/>
      </c>
      <c r="AK1748" s="7" t="str">
        <f>IF(ISNUMBER($AJ1748),INDEX($C$1:$AB$3985,$AJ1748,AK$4),"")</f>
        <v/>
      </c>
      <c r="AL1748" s="7" t="str">
        <f>IF(ISNUMBER($AJ1748),INDEX($C$1:$AB$3985,$AJ1748,AL$4),"")</f>
        <v/>
      </c>
      <c r="AM1748" s="128"/>
      <c r="AN1748" s="128" t="str">
        <f t="shared" si="185"/>
        <v/>
      </c>
      <c r="AO1748" s="7" t="str">
        <f t="shared" si="189"/>
        <v/>
      </c>
      <c r="AP1748" s="10" t="str">
        <f t="shared" si="189"/>
        <v/>
      </c>
      <c r="AQ1748" s="310">
        <f>IF(ISNUMBER(SEARCH($T$30,AO1748)),MAX(AQ$5:AQ1747)+1,0)</f>
        <v>0</v>
      </c>
      <c r="AR1748" s="310">
        <f>IF(ISNUMBER(SEARCH($T$31,AO1748)),MAX(AR$5:AR1747)+1,0)</f>
        <v>0</v>
      </c>
      <c r="AS1748" s="128" t="str">
        <f t="shared" si="184"/>
        <v/>
      </c>
      <c r="AT1748" s="105" t="str">
        <f>IF(ISNUMBER($AS1748),INDEX($C$1:$AB$3985,$AS1748,AT$4),"")</f>
        <v/>
      </c>
      <c r="AU1748" s="128"/>
      <c r="AV1748" s="128" t="str">
        <f t="shared" si="186"/>
        <v/>
      </c>
      <c r="AW1748" s="105" t="str">
        <f>IF(ISNUMBER($AV1748),INDEX($C$1:$AB$3985,$AV1748,AW$4),"")</f>
        <v/>
      </c>
      <c r="AX1748" s="105" t="str">
        <f>IF(ISNUMBER($AV1748),INDEX($C$1:$AB$3985,$AV1748,AX$4),"")</f>
        <v/>
      </c>
      <c r="AY1748" s="128"/>
      <c r="AZ1748" s="128"/>
      <c r="BA1748" s="128" t="str">
        <f t="shared" si="187"/>
        <v/>
      </c>
      <c r="BB1748" s="105" t="str">
        <f>IF(ISNUMBER($BA1748),INDEX($C$1:$AB$3985,$BA1748,BB$4),"")</f>
        <v/>
      </c>
      <c r="BC1748" s="105"/>
    </row>
    <row r="1749" spans="1:55" x14ac:dyDescent="0.25">
      <c r="A1749" s="98"/>
      <c r="B1749" s="98"/>
      <c r="C1749" s="73"/>
      <c r="D1749" s="179"/>
      <c r="E1749" s="175"/>
      <c r="F1749" s="175"/>
      <c r="G1749" s="176"/>
      <c r="H1749" s="176"/>
      <c r="I1749" s="176"/>
      <c r="J1749" s="172"/>
      <c r="K1749" s="173"/>
      <c r="L1749" s="178"/>
      <c r="M1749" s="36"/>
      <c r="N1749" s="36"/>
      <c r="O1749" s="36"/>
      <c r="P1749" s="36"/>
      <c r="Q1749" s="36"/>
      <c r="R1749" s="3"/>
      <c r="S1749" s="106"/>
      <c r="T1749" s="106"/>
      <c r="U1749" s="106"/>
      <c r="V1749" s="106"/>
      <c r="W1749" s="106"/>
      <c r="X1749" s="106"/>
      <c r="Y1749" s="36"/>
      <c r="Z1749" s="36"/>
      <c r="AA1749" s="36"/>
      <c r="AB1749" s="188" t="str">
        <f t="shared" si="182"/>
        <v/>
      </c>
      <c r="AC1749" s="188" t="s">
        <v>1585</v>
      </c>
      <c r="AD1749" s="131"/>
      <c r="AE1749" s="131"/>
      <c r="AF1749" s="131"/>
      <c r="AG1749" s="131"/>
      <c r="AH1749" s="131"/>
      <c r="AI1749" s="131"/>
      <c r="AJ1749" s="128" t="str">
        <f t="shared" si="183"/>
        <v/>
      </c>
      <c r="AK1749" s="7" t="str">
        <f>IF(ISNUMBER($AJ1749),INDEX($C$1:$AB$3985,$AJ1749,AK$4),"")</f>
        <v/>
      </c>
      <c r="AL1749" s="7" t="str">
        <f>IF(ISNUMBER($AJ1749),INDEX($C$1:$AB$3985,$AJ1749,AL$4),"")</f>
        <v/>
      </c>
      <c r="AM1749" s="128"/>
      <c r="AN1749" s="128" t="str">
        <f t="shared" si="185"/>
        <v/>
      </c>
      <c r="AO1749" s="7" t="str">
        <f t="shared" si="189"/>
        <v/>
      </c>
      <c r="AP1749" s="10" t="str">
        <f t="shared" si="189"/>
        <v/>
      </c>
      <c r="AQ1749" s="310">
        <f>IF(ISNUMBER(SEARCH($T$30,AO1749)),MAX(AQ$5:AQ1748)+1,0)</f>
        <v>0</v>
      </c>
      <c r="AR1749" s="310">
        <f>IF(ISNUMBER(SEARCH($T$31,AO1749)),MAX(AR$5:AR1748)+1,0)</f>
        <v>0</v>
      </c>
      <c r="AS1749" s="128" t="str">
        <f t="shared" si="184"/>
        <v/>
      </c>
      <c r="AT1749" s="105" t="str">
        <f>IF(ISNUMBER($AS1749),INDEX($C$1:$AB$3985,$AS1749,AT$4),"")</f>
        <v/>
      </c>
      <c r="AU1749" s="128"/>
      <c r="AV1749" s="128" t="str">
        <f t="shared" si="186"/>
        <v/>
      </c>
      <c r="AW1749" s="105" t="str">
        <f>IF(ISNUMBER($AV1749),INDEX($C$1:$AB$3985,$AV1749,AW$4),"")</f>
        <v/>
      </c>
      <c r="AX1749" s="105" t="str">
        <f>IF(ISNUMBER($AV1749),INDEX($C$1:$AB$3985,$AV1749,AX$4),"")</f>
        <v/>
      </c>
      <c r="AY1749" s="128"/>
      <c r="AZ1749" s="128"/>
      <c r="BA1749" s="128" t="str">
        <f t="shared" si="187"/>
        <v/>
      </c>
      <c r="BB1749" s="105" t="str">
        <f>IF(ISNUMBER($BA1749),INDEX($C$1:$AB$3985,$BA1749,BB$4),"")</f>
        <v/>
      </c>
      <c r="BC1749" s="105"/>
    </row>
    <row r="1750" spans="1:55" x14ac:dyDescent="0.25">
      <c r="A1750" s="98"/>
      <c r="B1750" s="98"/>
      <c r="C1750" s="73"/>
      <c r="D1750" s="179"/>
      <c r="E1750" s="175"/>
      <c r="F1750" s="175"/>
      <c r="G1750" s="176"/>
      <c r="H1750" s="176"/>
      <c r="I1750" s="176"/>
      <c r="J1750" s="172"/>
      <c r="K1750" s="173"/>
      <c r="L1750" s="178"/>
      <c r="M1750" s="36"/>
      <c r="N1750" s="36"/>
      <c r="O1750" s="36"/>
      <c r="P1750" s="36"/>
      <c r="Q1750" s="36"/>
      <c r="R1750" s="3"/>
      <c r="S1750" s="106"/>
      <c r="T1750" s="106"/>
      <c r="U1750" s="106"/>
      <c r="V1750" s="106"/>
      <c r="W1750" s="106"/>
      <c r="X1750" s="106"/>
      <c r="Y1750" s="36"/>
      <c r="Z1750" s="36"/>
      <c r="AA1750" s="36"/>
      <c r="AB1750" s="188" t="str">
        <f t="shared" si="182"/>
        <v/>
      </c>
      <c r="AC1750" s="188" t="s">
        <v>1585</v>
      </c>
      <c r="AD1750" s="131"/>
      <c r="AE1750" s="131"/>
      <c r="AF1750" s="131"/>
      <c r="AG1750" s="131"/>
      <c r="AH1750" s="131"/>
      <c r="AI1750" s="131"/>
      <c r="AJ1750" s="128" t="str">
        <f t="shared" si="183"/>
        <v/>
      </c>
      <c r="AK1750" s="7" t="str">
        <f>IF(ISNUMBER($AJ1750),INDEX($C$1:$AB$3985,$AJ1750,AK$4),"")</f>
        <v/>
      </c>
      <c r="AL1750" s="7" t="str">
        <f>IF(ISNUMBER($AJ1750),INDEX($C$1:$AB$3985,$AJ1750,AL$4),"")</f>
        <v/>
      </c>
      <c r="AM1750" s="128"/>
      <c r="AN1750" s="128" t="str">
        <f t="shared" si="185"/>
        <v/>
      </c>
      <c r="AO1750" s="7" t="str">
        <f t="shared" si="189"/>
        <v/>
      </c>
      <c r="AP1750" s="10" t="str">
        <f t="shared" si="189"/>
        <v/>
      </c>
      <c r="AQ1750" s="310">
        <f>IF(ISNUMBER(SEARCH($T$30,AO1750)),MAX(AQ$5:AQ1749)+1,0)</f>
        <v>0</v>
      </c>
      <c r="AR1750" s="310">
        <f>IF(ISNUMBER(SEARCH($T$31,AO1750)),MAX(AR$5:AR1749)+1,0)</f>
        <v>0</v>
      </c>
      <c r="AS1750" s="128" t="str">
        <f t="shared" si="184"/>
        <v/>
      </c>
      <c r="AT1750" s="105" t="str">
        <f>IF(ISNUMBER($AS1750),INDEX($C$1:$AB$3985,$AS1750,AT$4),"")</f>
        <v/>
      </c>
      <c r="AU1750" s="128"/>
      <c r="AV1750" s="128" t="str">
        <f t="shared" si="186"/>
        <v/>
      </c>
      <c r="AW1750" s="105" t="str">
        <f>IF(ISNUMBER($AV1750),INDEX($C$1:$AB$3985,$AV1750,AW$4),"")</f>
        <v/>
      </c>
      <c r="AX1750" s="105" t="str">
        <f>IF(ISNUMBER($AV1750),INDEX($C$1:$AB$3985,$AV1750,AX$4),"")</f>
        <v/>
      </c>
      <c r="AY1750" s="128"/>
      <c r="AZ1750" s="128"/>
      <c r="BA1750" s="128" t="str">
        <f t="shared" si="187"/>
        <v/>
      </c>
      <c r="BB1750" s="105" t="str">
        <f>IF(ISNUMBER($BA1750),INDEX($C$1:$AB$3985,$BA1750,BB$4),"")</f>
        <v/>
      </c>
      <c r="BC1750" s="105"/>
    </row>
    <row r="1751" spans="1:55" x14ac:dyDescent="0.25">
      <c r="A1751" s="98"/>
      <c r="B1751" s="98"/>
      <c r="C1751" s="73"/>
      <c r="D1751" s="179"/>
      <c r="E1751" s="175"/>
      <c r="F1751" s="175"/>
      <c r="G1751" s="176"/>
      <c r="H1751" s="176"/>
      <c r="I1751" s="176"/>
      <c r="J1751" s="172"/>
      <c r="K1751" s="173"/>
      <c r="L1751" s="178"/>
      <c r="M1751" s="36"/>
      <c r="N1751" s="36"/>
      <c r="O1751" s="36"/>
      <c r="P1751" s="36"/>
      <c r="Q1751" s="36"/>
      <c r="R1751" s="3"/>
      <c r="S1751" s="106"/>
      <c r="T1751" s="106"/>
      <c r="U1751" s="106"/>
      <c r="V1751" s="106"/>
      <c r="W1751" s="106"/>
      <c r="X1751" s="106"/>
      <c r="Y1751" s="36"/>
      <c r="Z1751" s="36"/>
      <c r="AA1751" s="36"/>
      <c r="AB1751" s="188" t="str">
        <f t="shared" si="182"/>
        <v/>
      </c>
      <c r="AC1751" s="188" t="s">
        <v>1585</v>
      </c>
      <c r="AD1751" s="131"/>
      <c r="AE1751" s="131"/>
      <c r="AF1751" s="131"/>
      <c r="AG1751" s="131"/>
      <c r="AH1751" s="131"/>
      <c r="AI1751" s="131"/>
      <c r="AJ1751" s="128" t="str">
        <f t="shared" si="183"/>
        <v/>
      </c>
      <c r="AK1751" s="7" t="str">
        <f>IF(ISNUMBER($AJ1751),INDEX($C$1:$AB$3985,$AJ1751,AK$4),"")</f>
        <v/>
      </c>
      <c r="AL1751" s="7" t="str">
        <f>IF(ISNUMBER($AJ1751),INDEX($C$1:$AB$3985,$AJ1751,AL$4),"")</f>
        <v/>
      </c>
      <c r="AM1751" s="128"/>
      <c r="AN1751" s="128" t="str">
        <f t="shared" si="185"/>
        <v/>
      </c>
      <c r="AO1751" s="7" t="str">
        <f t="shared" si="189"/>
        <v/>
      </c>
      <c r="AP1751" s="10" t="str">
        <f t="shared" si="189"/>
        <v/>
      </c>
      <c r="AQ1751" s="310">
        <f>IF(ISNUMBER(SEARCH($T$30,AO1751)),MAX(AQ$5:AQ1750)+1,0)</f>
        <v>0</v>
      </c>
      <c r="AR1751" s="310">
        <f>IF(ISNUMBER(SEARCH($T$31,AO1751)),MAX(AR$5:AR1750)+1,0)</f>
        <v>0</v>
      </c>
      <c r="AS1751" s="128" t="str">
        <f t="shared" si="184"/>
        <v/>
      </c>
      <c r="AT1751" s="105" t="str">
        <f>IF(ISNUMBER($AS1751),INDEX($C$1:$AB$3985,$AS1751,AT$4),"")</f>
        <v/>
      </c>
      <c r="AU1751" s="128"/>
      <c r="AV1751" s="128" t="str">
        <f t="shared" si="186"/>
        <v/>
      </c>
      <c r="AW1751" s="105" t="str">
        <f>IF(ISNUMBER($AV1751),INDEX($C$1:$AB$3985,$AV1751,AW$4),"")</f>
        <v/>
      </c>
      <c r="AX1751" s="105" t="str">
        <f>IF(ISNUMBER($AV1751),INDEX($C$1:$AB$3985,$AV1751,AX$4),"")</f>
        <v/>
      </c>
      <c r="AY1751" s="128"/>
      <c r="AZ1751" s="128"/>
      <c r="BA1751" s="128" t="str">
        <f t="shared" si="187"/>
        <v/>
      </c>
      <c r="BB1751" s="105" t="str">
        <f>IF(ISNUMBER($BA1751),INDEX($C$1:$AB$3985,$BA1751,BB$4),"")</f>
        <v/>
      </c>
      <c r="BC1751" s="105"/>
    </row>
    <row r="1752" spans="1:55" x14ac:dyDescent="0.25">
      <c r="A1752" s="98"/>
      <c r="B1752" s="98"/>
      <c r="C1752" s="73"/>
      <c r="D1752" s="179"/>
      <c r="E1752" s="175"/>
      <c r="F1752" s="175"/>
      <c r="G1752" s="176"/>
      <c r="H1752" s="176"/>
      <c r="I1752" s="176"/>
      <c r="J1752" s="172"/>
      <c r="K1752" s="173"/>
      <c r="L1752" s="178"/>
      <c r="M1752" s="36"/>
      <c r="N1752" s="36"/>
      <c r="O1752" s="36"/>
      <c r="P1752" s="36"/>
      <c r="Q1752" s="36"/>
      <c r="R1752" s="3"/>
      <c r="S1752" s="106"/>
      <c r="T1752" s="106"/>
      <c r="U1752" s="106"/>
      <c r="V1752" s="106"/>
      <c r="W1752" s="106"/>
      <c r="X1752" s="106"/>
      <c r="Y1752" s="36"/>
      <c r="Z1752" s="36"/>
      <c r="AA1752" s="36"/>
      <c r="AB1752" s="188" t="str">
        <f t="shared" si="182"/>
        <v/>
      </c>
      <c r="AC1752" s="188" t="s">
        <v>1585</v>
      </c>
      <c r="AD1752" s="131"/>
      <c r="AE1752" s="131"/>
      <c r="AF1752" s="131"/>
      <c r="AG1752" s="131"/>
      <c r="AH1752" s="131"/>
      <c r="AI1752" s="131"/>
      <c r="AJ1752" s="128" t="str">
        <f t="shared" si="183"/>
        <v/>
      </c>
      <c r="AK1752" s="7" t="str">
        <f>IF(ISNUMBER($AJ1752),INDEX($C$1:$AB$3985,$AJ1752,AK$4),"")</f>
        <v/>
      </c>
      <c r="AL1752" s="7" t="str">
        <f>IF(ISNUMBER($AJ1752),INDEX($C$1:$AB$3985,$AJ1752,AL$4),"")</f>
        <v/>
      </c>
      <c r="AM1752" s="128"/>
      <c r="AN1752" s="128" t="str">
        <f t="shared" si="185"/>
        <v/>
      </c>
      <c r="AO1752" s="7" t="str">
        <f t="shared" si="189"/>
        <v/>
      </c>
      <c r="AP1752" s="10" t="str">
        <f t="shared" si="189"/>
        <v/>
      </c>
      <c r="AQ1752" s="310">
        <f>IF(ISNUMBER(SEARCH($T$30,AO1752)),MAX(AQ$5:AQ1751)+1,0)</f>
        <v>0</v>
      </c>
      <c r="AR1752" s="310">
        <f>IF(ISNUMBER(SEARCH($T$31,AO1752)),MAX(AR$5:AR1751)+1,0)</f>
        <v>0</v>
      </c>
      <c r="AS1752" s="128" t="str">
        <f t="shared" si="184"/>
        <v/>
      </c>
      <c r="AT1752" s="105" t="str">
        <f>IF(ISNUMBER($AS1752),INDEX($C$1:$AB$3985,$AS1752,AT$4),"")</f>
        <v/>
      </c>
      <c r="AU1752" s="128"/>
      <c r="AV1752" s="128" t="str">
        <f t="shared" si="186"/>
        <v/>
      </c>
      <c r="AW1752" s="105" t="str">
        <f>IF(ISNUMBER($AV1752),INDEX($C$1:$AB$3985,$AV1752,AW$4),"")</f>
        <v/>
      </c>
      <c r="AX1752" s="105" t="str">
        <f>IF(ISNUMBER($AV1752),INDEX($C$1:$AB$3985,$AV1752,AX$4),"")</f>
        <v/>
      </c>
      <c r="AY1752" s="128"/>
      <c r="AZ1752" s="128"/>
      <c r="BA1752" s="128" t="str">
        <f t="shared" si="187"/>
        <v/>
      </c>
      <c r="BB1752" s="105" t="str">
        <f>IF(ISNUMBER($BA1752),INDEX($C$1:$AB$3985,$BA1752,BB$4),"")</f>
        <v/>
      </c>
      <c r="BC1752" s="105"/>
    </row>
    <row r="1753" spans="1:55" x14ac:dyDescent="0.25">
      <c r="A1753" s="98"/>
      <c r="B1753" s="98"/>
      <c r="C1753" s="73"/>
      <c r="D1753" s="179"/>
      <c r="E1753" s="175"/>
      <c r="F1753" s="175"/>
      <c r="G1753" s="176"/>
      <c r="H1753" s="176"/>
      <c r="I1753" s="176"/>
      <c r="J1753" s="172"/>
      <c r="K1753" s="173"/>
      <c r="L1753" s="178"/>
      <c r="M1753" s="36"/>
      <c r="N1753" s="36"/>
      <c r="O1753" s="36"/>
      <c r="P1753" s="36"/>
      <c r="Q1753" s="36"/>
      <c r="R1753" s="3"/>
      <c r="S1753" s="106"/>
      <c r="T1753" s="106"/>
      <c r="U1753" s="106"/>
      <c r="V1753" s="106"/>
      <c r="W1753" s="106"/>
      <c r="X1753" s="106"/>
      <c r="Y1753" s="36"/>
      <c r="Z1753" s="36"/>
      <c r="AA1753" s="36"/>
      <c r="AB1753" s="188" t="str">
        <f t="shared" si="182"/>
        <v/>
      </c>
      <c r="AC1753" s="188" t="s">
        <v>1585</v>
      </c>
      <c r="AD1753" s="131"/>
      <c r="AE1753" s="131"/>
      <c r="AF1753" s="131"/>
      <c r="AG1753" s="131"/>
      <c r="AH1753" s="131"/>
      <c r="AI1753" s="131"/>
      <c r="AJ1753" s="128" t="str">
        <f t="shared" si="183"/>
        <v/>
      </c>
      <c r="AK1753" s="7" t="str">
        <f>IF(ISNUMBER($AJ1753),INDEX($C$1:$AB$3985,$AJ1753,AK$4),"")</f>
        <v/>
      </c>
      <c r="AL1753" s="7" t="str">
        <f>IF(ISNUMBER($AJ1753),INDEX($C$1:$AB$3985,$AJ1753,AL$4),"")</f>
        <v/>
      </c>
      <c r="AM1753" s="128"/>
      <c r="AN1753" s="128" t="str">
        <f t="shared" si="185"/>
        <v/>
      </c>
      <c r="AO1753" s="7" t="str">
        <f t="shared" si="189"/>
        <v/>
      </c>
      <c r="AP1753" s="10" t="str">
        <f t="shared" si="189"/>
        <v/>
      </c>
      <c r="AQ1753" s="310">
        <f>IF(ISNUMBER(SEARCH($T$30,AO1753)),MAX(AQ$5:AQ1752)+1,0)</f>
        <v>0</v>
      </c>
      <c r="AR1753" s="310">
        <f>IF(ISNUMBER(SEARCH($T$31,AO1753)),MAX(AR$5:AR1752)+1,0)</f>
        <v>0</v>
      </c>
      <c r="AS1753" s="128" t="str">
        <f t="shared" si="184"/>
        <v/>
      </c>
      <c r="AT1753" s="105" t="str">
        <f>IF(ISNUMBER($AS1753),INDEX($C$1:$AB$3985,$AS1753,AT$4),"")</f>
        <v/>
      </c>
      <c r="AU1753" s="128"/>
      <c r="AV1753" s="128" t="str">
        <f t="shared" si="186"/>
        <v/>
      </c>
      <c r="AW1753" s="105" t="str">
        <f>IF(ISNUMBER($AV1753),INDEX($C$1:$AB$3985,$AV1753,AW$4),"")</f>
        <v/>
      </c>
      <c r="AX1753" s="105" t="str">
        <f>IF(ISNUMBER($AV1753),INDEX($C$1:$AB$3985,$AV1753,AX$4),"")</f>
        <v/>
      </c>
      <c r="AY1753" s="128"/>
      <c r="AZ1753" s="128"/>
      <c r="BA1753" s="128" t="str">
        <f t="shared" si="187"/>
        <v/>
      </c>
      <c r="BB1753" s="105" t="str">
        <f>IF(ISNUMBER($BA1753),INDEX($C$1:$AB$3985,$BA1753,BB$4),"")</f>
        <v/>
      </c>
      <c r="BC1753" s="105"/>
    </row>
    <row r="1754" spans="1:55" x14ac:dyDescent="0.25">
      <c r="A1754" s="98"/>
      <c r="B1754" s="98"/>
      <c r="C1754" s="73"/>
      <c r="D1754" s="179"/>
      <c r="E1754" s="175"/>
      <c r="F1754" s="175"/>
      <c r="G1754" s="176"/>
      <c r="H1754" s="176"/>
      <c r="I1754" s="176"/>
      <c r="J1754" s="172"/>
      <c r="K1754" s="173"/>
      <c r="L1754" s="178"/>
      <c r="M1754" s="36"/>
      <c r="N1754" s="36"/>
      <c r="O1754" s="36"/>
      <c r="P1754" s="36"/>
      <c r="Q1754" s="36"/>
      <c r="R1754" s="3"/>
      <c r="S1754" s="106"/>
      <c r="T1754" s="106"/>
      <c r="U1754" s="106"/>
      <c r="V1754" s="106"/>
      <c r="W1754" s="106"/>
      <c r="X1754" s="106"/>
      <c r="Y1754" s="36"/>
      <c r="Z1754" s="36"/>
      <c r="AA1754" s="36"/>
      <c r="AB1754" s="188" t="str">
        <f t="shared" si="182"/>
        <v/>
      </c>
      <c r="AC1754" s="188" t="s">
        <v>1585</v>
      </c>
      <c r="AD1754" s="131"/>
      <c r="AE1754" s="131"/>
      <c r="AF1754" s="131"/>
      <c r="AG1754" s="131"/>
      <c r="AH1754" s="131"/>
      <c r="AI1754" s="131"/>
      <c r="AJ1754" s="128" t="str">
        <f t="shared" si="183"/>
        <v/>
      </c>
      <c r="AK1754" s="7" t="str">
        <f>IF(ISNUMBER($AJ1754),INDEX($C$1:$AB$3985,$AJ1754,AK$4),"")</f>
        <v/>
      </c>
      <c r="AL1754" s="7" t="str">
        <f>IF(ISNUMBER($AJ1754),INDEX($C$1:$AB$3985,$AJ1754,AL$4),"")</f>
        <v/>
      </c>
      <c r="AM1754" s="128"/>
      <c r="AN1754" s="128" t="str">
        <f t="shared" si="185"/>
        <v/>
      </c>
      <c r="AO1754" s="7" t="str">
        <f t="shared" si="189"/>
        <v/>
      </c>
      <c r="AP1754" s="10" t="str">
        <f t="shared" si="189"/>
        <v/>
      </c>
      <c r="AQ1754" s="310">
        <f>IF(ISNUMBER(SEARCH($T$30,AO1754)),MAX(AQ$5:AQ1753)+1,0)</f>
        <v>0</v>
      </c>
      <c r="AR1754" s="310">
        <f>IF(ISNUMBER(SEARCH($T$31,AO1754)),MAX(AR$5:AR1753)+1,0)</f>
        <v>0</v>
      </c>
      <c r="AS1754" s="128" t="str">
        <f t="shared" si="184"/>
        <v/>
      </c>
      <c r="AT1754" s="105" t="str">
        <f>IF(ISNUMBER($AS1754),INDEX($C$1:$AB$3985,$AS1754,AT$4),"")</f>
        <v/>
      </c>
      <c r="AU1754" s="128"/>
      <c r="AV1754" s="128" t="str">
        <f t="shared" si="186"/>
        <v/>
      </c>
      <c r="AW1754" s="105" t="str">
        <f>IF(ISNUMBER($AV1754),INDEX($C$1:$AB$3985,$AV1754,AW$4),"")</f>
        <v/>
      </c>
      <c r="AX1754" s="105" t="str">
        <f>IF(ISNUMBER($AV1754),INDEX($C$1:$AB$3985,$AV1754,AX$4),"")</f>
        <v/>
      </c>
      <c r="AY1754" s="128"/>
      <c r="AZ1754" s="128"/>
      <c r="BA1754" s="128" t="str">
        <f t="shared" si="187"/>
        <v/>
      </c>
      <c r="BB1754" s="105" t="str">
        <f>IF(ISNUMBER($BA1754),INDEX($C$1:$AB$3985,$BA1754,BB$4),"")</f>
        <v/>
      </c>
      <c r="BC1754" s="105"/>
    </row>
    <row r="1755" spans="1:55" x14ac:dyDescent="0.25">
      <c r="A1755" s="98"/>
      <c r="B1755" s="98"/>
      <c r="C1755" s="73"/>
      <c r="D1755" s="179"/>
      <c r="E1755" s="175"/>
      <c r="F1755" s="175"/>
      <c r="G1755" s="176"/>
      <c r="H1755" s="176"/>
      <c r="I1755" s="176"/>
      <c r="J1755" s="172"/>
      <c r="K1755" s="173"/>
      <c r="L1755" s="178"/>
      <c r="M1755" s="36"/>
      <c r="N1755" s="36"/>
      <c r="O1755" s="36"/>
      <c r="P1755" s="36"/>
      <c r="Q1755" s="36"/>
      <c r="R1755" s="3"/>
      <c r="S1755" s="106"/>
      <c r="T1755" s="106"/>
      <c r="U1755" s="106"/>
      <c r="V1755" s="106"/>
      <c r="W1755" s="106"/>
      <c r="X1755" s="106"/>
      <c r="Y1755" s="36"/>
      <c r="Z1755" s="36"/>
      <c r="AA1755" s="36"/>
      <c r="AB1755" s="188" t="str">
        <f t="shared" si="182"/>
        <v/>
      </c>
      <c r="AC1755" s="188" t="s">
        <v>1585</v>
      </c>
      <c r="AD1755" s="131"/>
      <c r="AE1755" s="131"/>
      <c r="AF1755" s="131"/>
      <c r="AG1755" s="131"/>
      <c r="AH1755" s="131"/>
      <c r="AI1755" s="131"/>
      <c r="AJ1755" s="128" t="str">
        <f t="shared" si="183"/>
        <v/>
      </c>
      <c r="AK1755" s="7" t="str">
        <f>IF(ISNUMBER($AJ1755),INDEX($C$1:$AB$3985,$AJ1755,AK$4),"")</f>
        <v/>
      </c>
      <c r="AL1755" s="7" t="str">
        <f>IF(ISNUMBER($AJ1755),INDEX($C$1:$AB$3985,$AJ1755,AL$4),"")</f>
        <v/>
      </c>
      <c r="AM1755" s="128"/>
      <c r="AN1755" s="128" t="str">
        <f t="shared" si="185"/>
        <v/>
      </c>
      <c r="AO1755" s="7" t="str">
        <f t="shared" si="189"/>
        <v/>
      </c>
      <c r="AP1755" s="10" t="str">
        <f t="shared" si="189"/>
        <v/>
      </c>
      <c r="AQ1755" s="310">
        <f>IF(ISNUMBER(SEARCH($T$30,AO1755)),MAX(AQ$5:AQ1754)+1,0)</f>
        <v>0</v>
      </c>
      <c r="AR1755" s="310">
        <f>IF(ISNUMBER(SEARCH($T$31,AO1755)),MAX(AR$5:AR1754)+1,0)</f>
        <v>0</v>
      </c>
      <c r="AS1755" s="128" t="str">
        <f t="shared" si="184"/>
        <v/>
      </c>
      <c r="AT1755" s="105" t="str">
        <f>IF(ISNUMBER($AS1755),INDEX($C$1:$AB$3985,$AS1755,AT$4),"")</f>
        <v/>
      </c>
      <c r="AU1755" s="128"/>
      <c r="AV1755" s="128" t="str">
        <f t="shared" si="186"/>
        <v/>
      </c>
      <c r="AW1755" s="105" t="str">
        <f>IF(ISNUMBER($AV1755),INDEX($C$1:$AB$3985,$AV1755,AW$4),"")</f>
        <v/>
      </c>
      <c r="AX1755" s="105" t="str">
        <f>IF(ISNUMBER($AV1755),INDEX($C$1:$AB$3985,$AV1755,AX$4),"")</f>
        <v/>
      </c>
      <c r="AY1755" s="128"/>
      <c r="AZ1755" s="128"/>
      <c r="BA1755" s="128" t="str">
        <f t="shared" si="187"/>
        <v/>
      </c>
      <c r="BB1755" s="105" t="str">
        <f>IF(ISNUMBER($BA1755),INDEX($C$1:$AB$3985,$BA1755,BB$4),"")</f>
        <v/>
      </c>
      <c r="BC1755" s="105"/>
    </row>
    <row r="1756" spans="1:55" x14ac:dyDescent="0.25">
      <c r="A1756" s="98"/>
      <c r="B1756" s="98"/>
      <c r="C1756" s="73"/>
      <c r="D1756" s="179"/>
      <c r="E1756" s="175"/>
      <c r="F1756" s="175"/>
      <c r="G1756" s="176"/>
      <c r="H1756" s="176"/>
      <c r="I1756" s="176"/>
      <c r="J1756" s="172"/>
      <c r="K1756" s="173"/>
      <c r="L1756" s="178"/>
      <c r="M1756" s="36"/>
      <c r="N1756" s="36"/>
      <c r="O1756" s="36"/>
      <c r="P1756" s="36"/>
      <c r="Q1756" s="36"/>
      <c r="R1756" s="3"/>
      <c r="S1756" s="106"/>
      <c r="T1756" s="106"/>
      <c r="U1756" s="106"/>
      <c r="V1756" s="106"/>
      <c r="W1756" s="106"/>
      <c r="X1756" s="106"/>
      <c r="Y1756" s="36"/>
      <c r="Z1756" s="36"/>
      <c r="AA1756" s="36"/>
      <c r="AB1756" s="188" t="str">
        <f t="shared" si="182"/>
        <v/>
      </c>
      <c r="AC1756" s="188" t="s">
        <v>1585</v>
      </c>
      <c r="AD1756" s="131"/>
      <c r="AE1756" s="131"/>
      <c r="AF1756" s="131"/>
      <c r="AG1756" s="131"/>
      <c r="AH1756" s="131"/>
      <c r="AI1756" s="131"/>
      <c r="AJ1756" s="128" t="str">
        <f t="shared" si="183"/>
        <v/>
      </c>
      <c r="AK1756" s="7" t="str">
        <f>IF(ISNUMBER($AJ1756),INDEX($C$1:$AB$3985,$AJ1756,AK$4),"")</f>
        <v/>
      </c>
      <c r="AL1756" s="7" t="str">
        <f>IF(ISNUMBER($AJ1756),INDEX($C$1:$AB$3985,$AJ1756,AL$4),"")</f>
        <v/>
      </c>
      <c r="AM1756" s="128"/>
      <c r="AN1756" s="128" t="str">
        <f t="shared" si="185"/>
        <v/>
      </c>
      <c r="AO1756" s="7" t="str">
        <f t="shared" si="189"/>
        <v/>
      </c>
      <c r="AP1756" s="10" t="str">
        <f t="shared" si="189"/>
        <v/>
      </c>
      <c r="AQ1756" s="310">
        <f>IF(ISNUMBER(SEARCH($T$30,AO1756)),MAX(AQ$5:AQ1755)+1,0)</f>
        <v>0</v>
      </c>
      <c r="AR1756" s="310">
        <f>IF(ISNUMBER(SEARCH($T$31,AO1756)),MAX(AR$5:AR1755)+1,0)</f>
        <v>0</v>
      </c>
      <c r="AS1756" s="128" t="str">
        <f t="shared" si="184"/>
        <v/>
      </c>
      <c r="AT1756" s="105" t="str">
        <f>IF(ISNUMBER($AS1756),INDEX($C$1:$AB$3985,$AS1756,AT$4),"")</f>
        <v/>
      </c>
      <c r="AU1756" s="128"/>
      <c r="AV1756" s="128" t="str">
        <f t="shared" si="186"/>
        <v/>
      </c>
      <c r="AW1756" s="105" t="str">
        <f>IF(ISNUMBER($AV1756),INDEX($C$1:$AB$3985,$AV1756,AW$4),"")</f>
        <v/>
      </c>
      <c r="AX1756" s="105" t="str">
        <f>IF(ISNUMBER($AV1756),INDEX($C$1:$AB$3985,$AV1756,AX$4),"")</f>
        <v/>
      </c>
      <c r="AY1756" s="128"/>
      <c r="AZ1756" s="128"/>
      <c r="BA1756" s="128" t="str">
        <f t="shared" si="187"/>
        <v/>
      </c>
      <c r="BB1756" s="105" t="str">
        <f>IF(ISNUMBER($BA1756),INDEX($C$1:$AB$3985,$BA1756,BB$4),"")</f>
        <v/>
      </c>
      <c r="BC1756" s="105"/>
    </row>
    <row r="1757" spans="1:55" x14ac:dyDescent="0.25">
      <c r="A1757" s="98"/>
      <c r="B1757" s="98"/>
      <c r="C1757" s="73"/>
      <c r="D1757" s="179"/>
      <c r="E1757" s="175"/>
      <c r="F1757" s="175"/>
      <c r="G1757" s="176"/>
      <c r="H1757" s="176"/>
      <c r="I1757" s="176"/>
      <c r="J1757" s="172"/>
      <c r="K1757" s="173"/>
      <c r="L1757" s="178"/>
      <c r="M1757" s="36"/>
      <c r="N1757" s="36"/>
      <c r="O1757" s="36"/>
      <c r="P1757" s="36"/>
      <c r="Q1757" s="36"/>
      <c r="R1757" s="3"/>
      <c r="S1757" s="106"/>
      <c r="T1757" s="106"/>
      <c r="U1757" s="106"/>
      <c r="V1757" s="106"/>
      <c r="W1757" s="106"/>
      <c r="X1757" s="106"/>
      <c r="Y1757" s="36"/>
      <c r="Z1757" s="36"/>
      <c r="AA1757" s="36"/>
      <c r="AB1757" s="188" t="str">
        <f t="shared" si="182"/>
        <v/>
      </c>
      <c r="AC1757" s="188" t="s">
        <v>1585</v>
      </c>
      <c r="AD1757" s="131"/>
      <c r="AE1757" s="131"/>
      <c r="AF1757" s="131"/>
      <c r="AG1757" s="131"/>
      <c r="AH1757" s="131"/>
      <c r="AI1757" s="131"/>
      <c r="AJ1757" s="128" t="str">
        <f t="shared" si="183"/>
        <v/>
      </c>
      <c r="AK1757" s="7" t="str">
        <f>IF(ISNUMBER($AJ1757),INDEX($C$1:$AB$3985,$AJ1757,AK$4),"")</f>
        <v/>
      </c>
      <c r="AL1757" s="7" t="str">
        <f>IF(ISNUMBER($AJ1757),INDEX($C$1:$AB$3985,$AJ1757,AL$4),"")</f>
        <v/>
      </c>
      <c r="AM1757" s="128"/>
      <c r="AN1757" s="128" t="str">
        <f t="shared" si="185"/>
        <v/>
      </c>
      <c r="AO1757" s="7" t="str">
        <f t="shared" si="189"/>
        <v/>
      </c>
      <c r="AP1757" s="10" t="str">
        <f t="shared" si="189"/>
        <v/>
      </c>
      <c r="AQ1757" s="310">
        <f>IF(ISNUMBER(SEARCH($T$30,AO1757)),MAX(AQ$5:AQ1756)+1,0)</f>
        <v>0</v>
      </c>
      <c r="AR1757" s="310">
        <f>IF(ISNUMBER(SEARCH($T$31,AO1757)),MAX(AR$5:AR1756)+1,0)</f>
        <v>0</v>
      </c>
      <c r="AS1757" s="128" t="str">
        <f t="shared" si="184"/>
        <v/>
      </c>
      <c r="AT1757" s="105" t="str">
        <f>IF(ISNUMBER($AS1757),INDEX($C$1:$AB$3985,$AS1757,AT$4),"")</f>
        <v/>
      </c>
      <c r="AU1757" s="128"/>
      <c r="AV1757" s="128" t="str">
        <f t="shared" si="186"/>
        <v/>
      </c>
      <c r="AW1757" s="105" t="str">
        <f>IF(ISNUMBER($AV1757),INDEX($C$1:$AB$3985,$AV1757,AW$4),"")</f>
        <v/>
      </c>
      <c r="AX1757" s="105" t="str">
        <f>IF(ISNUMBER($AV1757),INDEX($C$1:$AB$3985,$AV1757,AX$4),"")</f>
        <v/>
      </c>
      <c r="AY1757" s="128"/>
      <c r="AZ1757" s="128"/>
      <c r="BA1757" s="128" t="str">
        <f t="shared" si="187"/>
        <v/>
      </c>
      <c r="BB1757" s="105" t="str">
        <f>IF(ISNUMBER($BA1757),INDEX($C$1:$AB$3985,$BA1757,BB$4),"")</f>
        <v/>
      </c>
      <c r="BC1757" s="105"/>
    </row>
    <row r="1758" spans="1:55" x14ac:dyDescent="0.25">
      <c r="A1758" s="98"/>
      <c r="B1758" s="98"/>
      <c r="C1758" s="73"/>
      <c r="D1758" s="179"/>
      <c r="E1758" s="175"/>
      <c r="F1758" s="175"/>
      <c r="G1758" s="176"/>
      <c r="H1758" s="176"/>
      <c r="I1758" s="176"/>
      <c r="J1758" s="172"/>
      <c r="K1758" s="173"/>
      <c r="L1758" s="178"/>
      <c r="M1758" s="36"/>
      <c r="N1758" s="36"/>
      <c r="O1758" s="36"/>
      <c r="P1758" s="36"/>
      <c r="Q1758" s="36"/>
      <c r="R1758" s="3"/>
      <c r="S1758" s="106"/>
      <c r="T1758" s="106"/>
      <c r="U1758" s="106"/>
      <c r="V1758" s="106"/>
      <c r="W1758" s="106"/>
      <c r="X1758" s="106"/>
      <c r="Y1758" s="36"/>
      <c r="Z1758" s="36"/>
      <c r="AA1758" s="36"/>
      <c r="AB1758" s="188" t="str">
        <f t="shared" si="182"/>
        <v/>
      </c>
      <c r="AC1758" s="188" t="s">
        <v>1585</v>
      </c>
      <c r="AD1758" s="131"/>
      <c r="AE1758" s="131"/>
      <c r="AF1758" s="131"/>
      <c r="AG1758" s="131"/>
      <c r="AH1758" s="131"/>
      <c r="AI1758" s="131"/>
      <c r="AJ1758" s="128" t="str">
        <f t="shared" si="183"/>
        <v/>
      </c>
      <c r="AK1758" s="7" t="str">
        <f>IF(ISNUMBER($AJ1758),INDEX($C$1:$AB$3985,$AJ1758,AK$4),"")</f>
        <v/>
      </c>
      <c r="AL1758" s="7" t="str">
        <f>IF(ISNUMBER($AJ1758),INDEX($C$1:$AB$3985,$AJ1758,AL$4),"")</f>
        <v/>
      </c>
      <c r="AM1758" s="128"/>
      <c r="AN1758" s="128" t="str">
        <f t="shared" si="185"/>
        <v/>
      </c>
      <c r="AO1758" s="7" t="str">
        <f t="shared" si="189"/>
        <v/>
      </c>
      <c r="AP1758" s="10" t="str">
        <f t="shared" si="189"/>
        <v/>
      </c>
      <c r="AQ1758" s="310">
        <f>IF(ISNUMBER(SEARCH($T$30,AO1758)),MAX(AQ$5:AQ1757)+1,0)</f>
        <v>0</v>
      </c>
      <c r="AR1758" s="310">
        <f>IF(ISNUMBER(SEARCH($T$31,AO1758)),MAX(AR$5:AR1757)+1,0)</f>
        <v>0</v>
      </c>
      <c r="AS1758" s="128" t="str">
        <f t="shared" si="184"/>
        <v/>
      </c>
      <c r="AT1758" s="105" t="str">
        <f>IF(ISNUMBER($AS1758),INDEX($C$1:$AB$3985,$AS1758,AT$4),"")</f>
        <v/>
      </c>
      <c r="AU1758" s="128"/>
      <c r="AV1758" s="128" t="str">
        <f t="shared" si="186"/>
        <v/>
      </c>
      <c r="AW1758" s="105" t="str">
        <f>IF(ISNUMBER($AV1758),INDEX($C$1:$AB$3985,$AV1758,AW$4),"")</f>
        <v/>
      </c>
      <c r="AX1758" s="105" t="str">
        <f>IF(ISNUMBER($AV1758),INDEX($C$1:$AB$3985,$AV1758,AX$4),"")</f>
        <v/>
      </c>
      <c r="AY1758" s="128"/>
      <c r="AZ1758" s="128"/>
      <c r="BA1758" s="128" t="str">
        <f t="shared" si="187"/>
        <v/>
      </c>
      <c r="BB1758" s="105" t="str">
        <f>IF(ISNUMBER($BA1758),INDEX($C$1:$AB$3985,$BA1758,BB$4),"")</f>
        <v/>
      </c>
      <c r="BC1758" s="105"/>
    </row>
    <row r="1759" spans="1:55" x14ac:dyDescent="0.25">
      <c r="A1759" s="98"/>
      <c r="B1759" s="98"/>
      <c r="C1759" s="73"/>
      <c r="D1759" s="179"/>
      <c r="E1759" s="175"/>
      <c r="F1759" s="175"/>
      <c r="G1759" s="176"/>
      <c r="H1759" s="176"/>
      <c r="I1759" s="176"/>
      <c r="J1759" s="172"/>
      <c r="K1759" s="173"/>
      <c r="L1759" s="178"/>
      <c r="M1759" s="36"/>
      <c r="N1759" s="36"/>
      <c r="O1759" s="36"/>
      <c r="P1759" s="36"/>
      <c r="Q1759" s="36"/>
      <c r="R1759" s="3"/>
      <c r="S1759" s="106"/>
      <c r="T1759" s="106"/>
      <c r="U1759" s="106"/>
      <c r="V1759" s="106"/>
      <c r="W1759" s="106"/>
      <c r="X1759" s="106"/>
      <c r="Y1759" s="36"/>
      <c r="Z1759" s="36"/>
      <c r="AA1759" s="36"/>
      <c r="AB1759" s="188" t="str">
        <f t="shared" si="182"/>
        <v/>
      </c>
      <c r="AC1759" s="188" t="s">
        <v>1585</v>
      </c>
      <c r="AD1759" s="131"/>
      <c r="AE1759" s="131"/>
      <c r="AF1759" s="131"/>
      <c r="AG1759" s="131"/>
      <c r="AH1759" s="131"/>
      <c r="AI1759" s="131"/>
      <c r="AJ1759" s="128" t="str">
        <f t="shared" si="183"/>
        <v/>
      </c>
      <c r="AK1759" s="7" t="str">
        <f>IF(ISNUMBER($AJ1759),INDEX($C$1:$AB$3985,$AJ1759,AK$4),"")</f>
        <v/>
      </c>
      <c r="AL1759" s="7" t="str">
        <f>IF(ISNUMBER($AJ1759),INDEX($C$1:$AB$3985,$AJ1759,AL$4),"")</f>
        <v/>
      </c>
      <c r="AM1759" s="128"/>
      <c r="AN1759" s="128" t="str">
        <f t="shared" si="185"/>
        <v/>
      </c>
      <c r="AO1759" s="7" t="str">
        <f t="shared" si="189"/>
        <v/>
      </c>
      <c r="AP1759" s="10" t="str">
        <f t="shared" si="189"/>
        <v/>
      </c>
      <c r="AQ1759" s="310">
        <f>IF(ISNUMBER(SEARCH($T$30,AO1759)),MAX(AQ$5:AQ1758)+1,0)</f>
        <v>0</v>
      </c>
      <c r="AR1759" s="310">
        <f>IF(ISNUMBER(SEARCH($T$31,AO1759)),MAX(AR$5:AR1758)+1,0)</f>
        <v>0</v>
      </c>
      <c r="AS1759" s="128" t="str">
        <f t="shared" si="184"/>
        <v/>
      </c>
      <c r="AT1759" s="105" t="str">
        <f>IF(ISNUMBER($AS1759),INDEX($C$1:$AB$3985,$AS1759,AT$4),"")</f>
        <v/>
      </c>
      <c r="AU1759" s="128"/>
      <c r="AV1759" s="128" t="str">
        <f t="shared" si="186"/>
        <v/>
      </c>
      <c r="AW1759" s="105" t="str">
        <f>IF(ISNUMBER($AV1759),INDEX($C$1:$AB$3985,$AV1759,AW$4),"")</f>
        <v/>
      </c>
      <c r="AX1759" s="105" t="str">
        <f>IF(ISNUMBER($AV1759),INDEX($C$1:$AB$3985,$AV1759,AX$4),"")</f>
        <v/>
      </c>
      <c r="AY1759" s="128"/>
      <c r="AZ1759" s="128"/>
      <c r="BA1759" s="128" t="str">
        <f t="shared" si="187"/>
        <v/>
      </c>
      <c r="BB1759" s="105" t="str">
        <f>IF(ISNUMBER($BA1759),INDEX($C$1:$AB$3985,$BA1759,BB$4),"")</f>
        <v/>
      </c>
      <c r="BC1759" s="105"/>
    </row>
    <row r="1760" spans="1:55" x14ac:dyDescent="0.25">
      <c r="A1760" s="98"/>
      <c r="B1760" s="98"/>
      <c r="C1760" s="73"/>
      <c r="D1760" s="179"/>
      <c r="E1760" s="175"/>
      <c r="F1760" s="175"/>
      <c r="G1760" s="176"/>
      <c r="H1760" s="176"/>
      <c r="I1760" s="176"/>
      <c r="J1760" s="172"/>
      <c r="K1760" s="173"/>
      <c r="L1760" s="178"/>
      <c r="M1760" s="36"/>
      <c r="N1760" s="36"/>
      <c r="O1760" s="36"/>
      <c r="P1760" s="36"/>
      <c r="Q1760" s="36"/>
      <c r="R1760" s="3"/>
      <c r="S1760" s="106"/>
      <c r="T1760" s="106"/>
      <c r="U1760" s="106"/>
      <c r="V1760" s="106"/>
      <c r="W1760" s="106"/>
      <c r="X1760" s="106"/>
      <c r="Y1760" s="36"/>
      <c r="Z1760" s="36"/>
      <c r="AA1760" s="36"/>
      <c r="AB1760" s="188" t="str">
        <f t="shared" si="182"/>
        <v/>
      </c>
      <c r="AC1760" s="188" t="s">
        <v>1585</v>
      </c>
      <c r="AD1760" s="131"/>
      <c r="AE1760" s="131"/>
      <c r="AF1760" s="131"/>
      <c r="AG1760" s="131"/>
      <c r="AH1760" s="131"/>
      <c r="AI1760" s="131"/>
      <c r="AJ1760" s="128" t="str">
        <f t="shared" si="183"/>
        <v/>
      </c>
      <c r="AK1760" s="7" t="str">
        <f>IF(ISNUMBER($AJ1760),INDEX($C$1:$AB$3985,$AJ1760,AK$4),"")</f>
        <v/>
      </c>
      <c r="AL1760" s="7" t="str">
        <f>IF(ISNUMBER($AJ1760),INDEX($C$1:$AB$3985,$AJ1760,AL$4),"")</f>
        <v/>
      </c>
      <c r="AM1760" s="128"/>
      <c r="AN1760" s="128" t="str">
        <f t="shared" si="185"/>
        <v/>
      </c>
      <c r="AO1760" s="7" t="str">
        <f t="shared" si="189"/>
        <v/>
      </c>
      <c r="AP1760" s="10" t="str">
        <f t="shared" si="189"/>
        <v/>
      </c>
      <c r="AQ1760" s="310">
        <f>IF(ISNUMBER(SEARCH($T$30,AO1760)),MAX(AQ$5:AQ1759)+1,0)</f>
        <v>0</v>
      </c>
      <c r="AR1760" s="310">
        <f>IF(ISNUMBER(SEARCH($T$31,AO1760)),MAX(AR$5:AR1759)+1,0)</f>
        <v>0</v>
      </c>
      <c r="AS1760" s="128" t="str">
        <f t="shared" si="184"/>
        <v/>
      </c>
      <c r="AT1760" s="105" t="str">
        <f>IF(ISNUMBER($AS1760),INDEX($C$1:$AB$3985,$AS1760,AT$4),"")</f>
        <v/>
      </c>
      <c r="AU1760" s="128"/>
      <c r="AV1760" s="128" t="str">
        <f t="shared" si="186"/>
        <v/>
      </c>
      <c r="AW1760" s="105" t="str">
        <f>IF(ISNUMBER($AV1760),INDEX($C$1:$AB$3985,$AV1760,AW$4),"")</f>
        <v/>
      </c>
      <c r="AX1760" s="105" t="str">
        <f>IF(ISNUMBER($AV1760),INDEX($C$1:$AB$3985,$AV1760,AX$4),"")</f>
        <v/>
      </c>
      <c r="AY1760" s="128"/>
      <c r="AZ1760" s="128"/>
      <c r="BA1760" s="128" t="str">
        <f t="shared" si="187"/>
        <v/>
      </c>
      <c r="BB1760" s="105" t="str">
        <f>IF(ISNUMBER($BA1760),INDEX($C$1:$AB$3985,$BA1760,BB$4),"")</f>
        <v/>
      </c>
      <c r="BC1760" s="105"/>
    </row>
    <row r="1761" spans="1:55" x14ac:dyDescent="0.25">
      <c r="A1761" s="98"/>
      <c r="B1761" s="98"/>
      <c r="C1761" s="73"/>
      <c r="D1761" s="179"/>
      <c r="E1761" s="175"/>
      <c r="F1761" s="175"/>
      <c r="G1761" s="176"/>
      <c r="H1761" s="176"/>
      <c r="I1761" s="176"/>
      <c r="J1761" s="172"/>
      <c r="K1761" s="173"/>
      <c r="L1761" s="178"/>
      <c r="M1761" s="36"/>
      <c r="N1761" s="36"/>
      <c r="O1761" s="36"/>
      <c r="P1761" s="36"/>
      <c r="Q1761" s="36"/>
      <c r="R1761" s="3"/>
      <c r="S1761" s="106"/>
      <c r="T1761" s="106"/>
      <c r="U1761" s="106"/>
      <c r="V1761" s="106"/>
      <c r="W1761" s="106"/>
      <c r="X1761" s="106"/>
      <c r="Y1761" s="36"/>
      <c r="Z1761" s="36"/>
      <c r="AA1761" s="36"/>
      <c r="AB1761" s="188" t="str">
        <f t="shared" si="182"/>
        <v/>
      </c>
      <c r="AC1761" s="188" t="s">
        <v>1585</v>
      </c>
      <c r="AD1761" s="131"/>
      <c r="AE1761" s="131"/>
      <c r="AF1761" s="131"/>
      <c r="AG1761" s="131"/>
      <c r="AH1761" s="131"/>
      <c r="AI1761" s="131"/>
      <c r="AJ1761" s="128" t="str">
        <f t="shared" si="183"/>
        <v/>
      </c>
      <c r="AK1761" s="7" t="str">
        <f>IF(ISNUMBER($AJ1761),INDEX($C$1:$AB$3985,$AJ1761,AK$4),"")</f>
        <v/>
      </c>
      <c r="AL1761" s="7" t="str">
        <f>IF(ISNUMBER($AJ1761),INDEX($C$1:$AB$3985,$AJ1761,AL$4),"")</f>
        <v/>
      </c>
      <c r="AM1761" s="128"/>
      <c r="AN1761" s="128" t="str">
        <f t="shared" si="185"/>
        <v/>
      </c>
      <c r="AO1761" s="7" t="str">
        <f t="shared" si="189"/>
        <v/>
      </c>
      <c r="AP1761" s="10" t="str">
        <f t="shared" si="189"/>
        <v/>
      </c>
      <c r="AQ1761" s="310">
        <f>IF(ISNUMBER(SEARCH($T$30,AO1761)),MAX(AQ$5:AQ1760)+1,0)</f>
        <v>0</v>
      </c>
      <c r="AR1761" s="310">
        <f>IF(ISNUMBER(SEARCH($T$31,AO1761)),MAX(AR$5:AR1760)+1,0)</f>
        <v>0</v>
      </c>
      <c r="AS1761" s="128" t="str">
        <f t="shared" si="184"/>
        <v/>
      </c>
      <c r="AT1761" s="105" t="str">
        <f>IF(ISNUMBER($AS1761),INDEX($C$1:$AB$3985,$AS1761,AT$4),"")</f>
        <v/>
      </c>
      <c r="AU1761" s="128"/>
      <c r="AV1761" s="128" t="str">
        <f t="shared" si="186"/>
        <v/>
      </c>
      <c r="AW1761" s="105" t="str">
        <f>IF(ISNUMBER($AV1761),INDEX($C$1:$AB$3985,$AV1761,AW$4),"")</f>
        <v/>
      </c>
      <c r="AX1761" s="105" t="str">
        <f>IF(ISNUMBER($AV1761),INDEX($C$1:$AB$3985,$AV1761,AX$4),"")</f>
        <v/>
      </c>
      <c r="AY1761" s="128"/>
      <c r="AZ1761" s="128"/>
      <c r="BA1761" s="128" t="str">
        <f t="shared" si="187"/>
        <v/>
      </c>
      <c r="BB1761" s="105" t="str">
        <f>IF(ISNUMBER($BA1761),INDEX($C$1:$AB$3985,$BA1761,BB$4),"")</f>
        <v/>
      </c>
      <c r="BC1761" s="105"/>
    </row>
    <row r="1762" spans="1:55" x14ac:dyDescent="0.25">
      <c r="A1762" s="98"/>
      <c r="B1762" s="98"/>
      <c r="C1762" s="73"/>
      <c r="D1762" s="179"/>
      <c r="E1762" s="175"/>
      <c r="F1762" s="175"/>
      <c r="G1762" s="176"/>
      <c r="H1762" s="176"/>
      <c r="I1762" s="176"/>
      <c r="J1762" s="172"/>
      <c r="K1762" s="173"/>
      <c r="L1762" s="178"/>
      <c r="M1762" s="36"/>
      <c r="N1762" s="36"/>
      <c r="O1762" s="36"/>
      <c r="P1762" s="36"/>
      <c r="Q1762" s="36"/>
      <c r="R1762" s="3"/>
      <c r="S1762" s="106"/>
      <c r="T1762" s="106"/>
      <c r="U1762" s="106"/>
      <c r="V1762" s="106"/>
      <c r="W1762" s="106"/>
      <c r="X1762" s="106"/>
      <c r="Y1762" s="36"/>
      <c r="Z1762" s="36"/>
      <c r="AA1762" s="36"/>
      <c r="AB1762" s="188" t="str">
        <f t="shared" si="182"/>
        <v/>
      </c>
      <c r="AC1762" s="188" t="s">
        <v>1585</v>
      </c>
      <c r="AD1762" s="131"/>
      <c r="AE1762" s="131"/>
      <c r="AF1762" s="131"/>
      <c r="AG1762" s="131"/>
      <c r="AH1762" s="131"/>
      <c r="AI1762" s="131"/>
      <c r="AJ1762" s="128" t="str">
        <f t="shared" si="183"/>
        <v/>
      </c>
      <c r="AK1762" s="7" t="str">
        <f>IF(ISNUMBER($AJ1762),INDEX($C$1:$AB$3985,$AJ1762,AK$4),"")</f>
        <v/>
      </c>
      <c r="AL1762" s="7" t="str">
        <f>IF(ISNUMBER($AJ1762),INDEX($C$1:$AB$3985,$AJ1762,AL$4),"")</f>
        <v/>
      </c>
      <c r="AM1762" s="128"/>
      <c r="AN1762" s="128" t="str">
        <f t="shared" si="185"/>
        <v/>
      </c>
      <c r="AO1762" s="7" t="str">
        <f t="shared" si="189"/>
        <v/>
      </c>
      <c r="AP1762" s="10" t="str">
        <f t="shared" si="189"/>
        <v/>
      </c>
      <c r="AQ1762" s="310">
        <f>IF(ISNUMBER(SEARCH($T$30,AO1762)),MAX(AQ$5:AQ1761)+1,0)</f>
        <v>0</v>
      </c>
      <c r="AR1762" s="310">
        <f>IF(ISNUMBER(SEARCH($T$31,AO1762)),MAX(AR$5:AR1761)+1,0)</f>
        <v>0</v>
      </c>
      <c r="AS1762" s="128" t="str">
        <f t="shared" si="184"/>
        <v/>
      </c>
      <c r="AT1762" s="105" t="str">
        <f>IF(ISNUMBER($AS1762),INDEX($C$1:$AB$3985,$AS1762,AT$4),"")</f>
        <v/>
      </c>
      <c r="AU1762" s="128"/>
      <c r="AV1762" s="128" t="str">
        <f t="shared" si="186"/>
        <v/>
      </c>
      <c r="AW1762" s="105" t="str">
        <f>IF(ISNUMBER($AV1762),INDEX($C$1:$AB$3985,$AV1762,AW$4),"")</f>
        <v/>
      </c>
      <c r="AX1762" s="105" t="str">
        <f>IF(ISNUMBER($AV1762),INDEX($C$1:$AB$3985,$AV1762,AX$4),"")</f>
        <v/>
      </c>
      <c r="AY1762" s="128"/>
      <c r="AZ1762" s="128"/>
      <c r="BA1762" s="128" t="str">
        <f t="shared" si="187"/>
        <v/>
      </c>
      <c r="BB1762" s="105" t="str">
        <f>IF(ISNUMBER($BA1762),INDEX($C$1:$AB$3985,$BA1762,BB$4),"")</f>
        <v/>
      </c>
      <c r="BC1762" s="105"/>
    </row>
    <row r="1763" spans="1:55" x14ac:dyDescent="0.25">
      <c r="A1763" s="98"/>
      <c r="B1763" s="98"/>
      <c r="C1763" s="73"/>
      <c r="D1763" s="179"/>
      <c r="E1763" s="175"/>
      <c r="F1763" s="175"/>
      <c r="G1763" s="176"/>
      <c r="H1763" s="176"/>
      <c r="I1763" s="176"/>
      <c r="J1763" s="172"/>
      <c r="K1763" s="173"/>
      <c r="L1763" s="178"/>
      <c r="M1763" s="36"/>
      <c r="N1763" s="36"/>
      <c r="O1763" s="36"/>
      <c r="P1763" s="36"/>
      <c r="Q1763" s="36"/>
      <c r="R1763" s="3"/>
      <c r="S1763" s="106"/>
      <c r="T1763" s="106"/>
      <c r="U1763" s="106"/>
      <c r="V1763" s="106"/>
      <c r="W1763" s="106"/>
      <c r="X1763" s="106"/>
      <c r="Y1763" s="36"/>
      <c r="Z1763" s="36"/>
      <c r="AA1763" s="36"/>
      <c r="AB1763" s="188" t="str">
        <f t="shared" si="182"/>
        <v/>
      </c>
      <c r="AC1763" s="188" t="s">
        <v>1585</v>
      </c>
      <c r="AD1763" s="131"/>
      <c r="AE1763" s="131"/>
      <c r="AF1763" s="131"/>
      <c r="AG1763" s="131"/>
      <c r="AH1763" s="131"/>
      <c r="AI1763" s="131"/>
      <c r="AJ1763" s="128" t="str">
        <f t="shared" si="183"/>
        <v/>
      </c>
      <c r="AK1763" s="7" t="str">
        <f>IF(ISNUMBER($AJ1763),INDEX($C$1:$AB$3985,$AJ1763,AK$4),"")</f>
        <v/>
      </c>
      <c r="AL1763" s="7" t="str">
        <f>IF(ISNUMBER($AJ1763),INDEX($C$1:$AB$3985,$AJ1763,AL$4),"")</f>
        <v/>
      </c>
      <c r="AM1763" s="128"/>
      <c r="AN1763" s="128" t="str">
        <f t="shared" si="185"/>
        <v/>
      </c>
      <c r="AO1763" s="7" t="str">
        <f t="shared" si="189"/>
        <v/>
      </c>
      <c r="AP1763" s="10" t="str">
        <f t="shared" si="189"/>
        <v/>
      </c>
      <c r="AQ1763" s="310">
        <f>IF(ISNUMBER(SEARCH($T$30,AO1763)),MAX(AQ$5:AQ1762)+1,0)</f>
        <v>0</v>
      </c>
      <c r="AR1763" s="310">
        <f>IF(ISNUMBER(SEARCH($T$31,AO1763)),MAX(AR$5:AR1762)+1,0)</f>
        <v>0</v>
      </c>
      <c r="AS1763" s="128" t="str">
        <f t="shared" si="184"/>
        <v/>
      </c>
      <c r="AT1763" s="105" t="str">
        <f>IF(ISNUMBER($AS1763),INDEX($C$1:$AB$3985,$AS1763,AT$4),"")</f>
        <v/>
      </c>
      <c r="AU1763" s="128"/>
      <c r="AV1763" s="128" t="str">
        <f t="shared" si="186"/>
        <v/>
      </c>
      <c r="AW1763" s="105" t="str">
        <f>IF(ISNUMBER($AV1763),INDEX($C$1:$AB$3985,$AV1763,AW$4),"")</f>
        <v/>
      </c>
      <c r="AX1763" s="105" t="str">
        <f>IF(ISNUMBER($AV1763),INDEX($C$1:$AB$3985,$AV1763,AX$4),"")</f>
        <v/>
      </c>
      <c r="AY1763" s="128"/>
      <c r="AZ1763" s="128"/>
      <c r="BA1763" s="128" t="str">
        <f t="shared" si="187"/>
        <v/>
      </c>
      <c r="BB1763" s="105" t="str">
        <f>IF(ISNUMBER($BA1763),INDEX($C$1:$AB$3985,$BA1763,BB$4),"")</f>
        <v/>
      </c>
      <c r="BC1763" s="105"/>
    </row>
    <row r="1764" spans="1:55" x14ac:dyDescent="0.25">
      <c r="A1764" s="98"/>
      <c r="B1764" s="98"/>
      <c r="C1764" s="73"/>
      <c r="D1764" s="179"/>
      <c r="E1764" s="175"/>
      <c r="F1764" s="175"/>
      <c r="G1764" s="176"/>
      <c r="H1764" s="176"/>
      <c r="I1764" s="176"/>
      <c r="J1764" s="172"/>
      <c r="K1764" s="173"/>
      <c r="L1764" s="178"/>
      <c r="M1764" s="36"/>
      <c r="N1764" s="36"/>
      <c r="O1764" s="36"/>
      <c r="P1764" s="36"/>
      <c r="Q1764" s="36"/>
      <c r="R1764" s="3"/>
      <c r="S1764" s="106"/>
      <c r="T1764" s="106"/>
      <c r="U1764" s="106"/>
      <c r="V1764" s="106"/>
      <c r="W1764" s="106"/>
      <c r="X1764" s="106"/>
      <c r="Y1764" s="36"/>
      <c r="Z1764" s="36"/>
      <c r="AA1764" s="36"/>
      <c r="AB1764" s="188" t="str">
        <f t="shared" si="182"/>
        <v/>
      </c>
      <c r="AC1764" s="188" t="s">
        <v>1585</v>
      </c>
      <c r="AD1764" s="131"/>
      <c r="AE1764" s="131"/>
      <c r="AF1764" s="131"/>
      <c r="AG1764" s="131"/>
      <c r="AH1764" s="131"/>
      <c r="AI1764" s="131"/>
      <c r="AJ1764" s="128" t="str">
        <f t="shared" si="183"/>
        <v/>
      </c>
      <c r="AK1764" s="7" t="str">
        <f>IF(ISNUMBER($AJ1764),INDEX($C$1:$AB$3985,$AJ1764,AK$4),"")</f>
        <v/>
      </c>
      <c r="AL1764" s="7" t="str">
        <f>IF(ISNUMBER($AJ1764),INDEX($C$1:$AB$3985,$AJ1764,AL$4),"")</f>
        <v/>
      </c>
      <c r="AM1764" s="128"/>
      <c r="AN1764" s="128" t="str">
        <f t="shared" si="185"/>
        <v/>
      </c>
      <c r="AO1764" s="7" t="str">
        <f t="shared" si="189"/>
        <v/>
      </c>
      <c r="AP1764" s="10" t="str">
        <f t="shared" si="189"/>
        <v/>
      </c>
      <c r="AQ1764" s="310">
        <f>IF(ISNUMBER(SEARCH($T$30,AO1764)),MAX(AQ$5:AQ1763)+1,0)</f>
        <v>0</v>
      </c>
      <c r="AR1764" s="310">
        <f>IF(ISNUMBER(SEARCH($T$31,AO1764)),MAX(AR$5:AR1763)+1,0)</f>
        <v>0</v>
      </c>
      <c r="AS1764" s="128" t="str">
        <f t="shared" si="184"/>
        <v/>
      </c>
      <c r="AT1764" s="105" t="str">
        <f>IF(ISNUMBER($AS1764),INDEX($C$1:$AB$3985,$AS1764,AT$4),"")</f>
        <v/>
      </c>
      <c r="AU1764" s="128"/>
      <c r="AV1764" s="128" t="str">
        <f t="shared" si="186"/>
        <v/>
      </c>
      <c r="AW1764" s="105" t="str">
        <f>IF(ISNUMBER($AV1764),INDEX($C$1:$AB$3985,$AV1764,AW$4),"")</f>
        <v/>
      </c>
      <c r="AX1764" s="105" t="str">
        <f>IF(ISNUMBER($AV1764),INDEX($C$1:$AB$3985,$AV1764,AX$4),"")</f>
        <v/>
      </c>
      <c r="AY1764" s="128"/>
      <c r="AZ1764" s="128"/>
      <c r="BA1764" s="128" t="str">
        <f t="shared" si="187"/>
        <v/>
      </c>
      <c r="BB1764" s="105" t="str">
        <f>IF(ISNUMBER($BA1764),INDEX($C$1:$AB$3985,$BA1764,BB$4),"")</f>
        <v/>
      </c>
      <c r="BC1764" s="105"/>
    </row>
    <row r="1765" spans="1:55" x14ac:dyDescent="0.25">
      <c r="A1765" s="98"/>
      <c r="B1765" s="98"/>
      <c r="C1765" s="73"/>
      <c r="D1765" s="179"/>
      <c r="E1765" s="175"/>
      <c r="F1765" s="175"/>
      <c r="G1765" s="176"/>
      <c r="H1765" s="176"/>
      <c r="I1765" s="176"/>
      <c r="J1765" s="172"/>
      <c r="K1765" s="173"/>
      <c r="L1765" s="178"/>
      <c r="M1765" s="36"/>
      <c r="N1765" s="36"/>
      <c r="O1765" s="36"/>
      <c r="P1765" s="36"/>
      <c r="Q1765" s="36"/>
      <c r="R1765" s="3"/>
      <c r="S1765" s="106"/>
      <c r="T1765" s="106"/>
      <c r="U1765" s="106"/>
      <c r="V1765" s="106"/>
      <c r="W1765" s="106"/>
      <c r="X1765" s="106"/>
      <c r="Y1765" s="36"/>
      <c r="Z1765" s="36"/>
      <c r="AA1765" s="36"/>
      <c r="AB1765" s="188" t="str">
        <f t="shared" si="182"/>
        <v/>
      </c>
      <c r="AC1765" s="188" t="s">
        <v>1585</v>
      </c>
      <c r="AD1765" s="131"/>
      <c r="AE1765" s="131"/>
      <c r="AF1765" s="131"/>
      <c r="AG1765" s="131"/>
      <c r="AH1765" s="131"/>
      <c r="AI1765" s="131"/>
      <c r="AJ1765" s="128" t="str">
        <f t="shared" si="183"/>
        <v/>
      </c>
      <c r="AK1765" s="7" t="str">
        <f>IF(ISNUMBER($AJ1765),INDEX($C$1:$AB$3985,$AJ1765,AK$4),"")</f>
        <v/>
      </c>
      <c r="AL1765" s="7" t="str">
        <f>IF(ISNUMBER($AJ1765),INDEX($C$1:$AB$3985,$AJ1765,AL$4),"")</f>
        <v/>
      </c>
      <c r="AM1765" s="128"/>
      <c r="AN1765" s="128" t="str">
        <f t="shared" si="185"/>
        <v/>
      </c>
      <c r="AO1765" s="7" t="str">
        <f t="shared" si="189"/>
        <v/>
      </c>
      <c r="AP1765" s="10" t="str">
        <f t="shared" si="189"/>
        <v/>
      </c>
      <c r="AQ1765" s="310">
        <f>IF(ISNUMBER(SEARCH($T$30,AO1765)),MAX(AQ$5:AQ1764)+1,0)</f>
        <v>0</v>
      </c>
      <c r="AR1765" s="310">
        <f>IF(ISNUMBER(SEARCH($T$31,AO1765)),MAX(AR$5:AR1764)+1,0)</f>
        <v>0</v>
      </c>
      <c r="AS1765" s="128" t="str">
        <f t="shared" si="184"/>
        <v/>
      </c>
      <c r="AT1765" s="105" t="str">
        <f>IF(ISNUMBER($AS1765),INDEX($C$1:$AB$3985,$AS1765,AT$4),"")</f>
        <v/>
      </c>
      <c r="AU1765" s="128"/>
      <c r="AV1765" s="128" t="str">
        <f t="shared" si="186"/>
        <v/>
      </c>
      <c r="AW1765" s="105" t="str">
        <f>IF(ISNUMBER($AV1765),INDEX($C$1:$AB$3985,$AV1765,AW$4),"")</f>
        <v/>
      </c>
      <c r="AX1765" s="105" t="str">
        <f>IF(ISNUMBER($AV1765),INDEX($C$1:$AB$3985,$AV1765,AX$4),"")</f>
        <v/>
      </c>
      <c r="AY1765" s="128"/>
      <c r="AZ1765" s="128"/>
      <c r="BA1765" s="128" t="str">
        <f t="shared" si="187"/>
        <v/>
      </c>
      <c r="BB1765" s="105" t="str">
        <f>IF(ISNUMBER($BA1765),INDEX($C$1:$AB$3985,$BA1765,BB$4),"")</f>
        <v/>
      </c>
      <c r="BC1765" s="105"/>
    </row>
    <row r="1766" spans="1:55" x14ac:dyDescent="0.25">
      <c r="A1766" s="98"/>
      <c r="B1766" s="98"/>
      <c r="C1766" s="73"/>
      <c r="D1766" s="179"/>
      <c r="E1766" s="175"/>
      <c r="F1766" s="175"/>
      <c r="G1766" s="176"/>
      <c r="H1766" s="176"/>
      <c r="I1766" s="176"/>
      <c r="J1766" s="172"/>
      <c r="K1766" s="173"/>
      <c r="L1766" s="178"/>
      <c r="M1766" s="36"/>
      <c r="N1766" s="36"/>
      <c r="O1766" s="36"/>
      <c r="P1766" s="36"/>
      <c r="Q1766" s="36"/>
      <c r="R1766" s="3"/>
      <c r="S1766" s="106"/>
      <c r="T1766" s="106"/>
      <c r="U1766" s="106"/>
      <c r="V1766" s="106"/>
      <c r="W1766" s="106"/>
      <c r="X1766" s="106"/>
      <c r="Y1766" s="36"/>
      <c r="Z1766" s="36"/>
      <c r="AA1766" s="36"/>
      <c r="AB1766" s="188" t="str">
        <f t="shared" si="182"/>
        <v/>
      </c>
      <c r="AC1766" s="188" t="s">
        <v>1585</v>
      </c>
      <c r="AD1766" s="131"/>
      <c r="AE1766" s="131"/>
      <c r="AF1766" s="131"/>
      <c r="AG1766" s="131"/>
      <c r="AH1766" s="131"/>
      <c r="AI1766" s="131"/>
      <c r="AJ1766" s="128" t="str">
        <f t="shared" si="183"/>
        <v/>
      </c>
      <c r="AK1766" s="7" t="str">
        <f>IF(ISNUMBER($AJ1766),INDEX($C$1:$AB$3985,$AJ1766,AK$4),"")</f>
        <v/>
      </c>
      <c r="AL1766" s="7" t="str">
        <f>IF(ISNUMBER($AJ1766),INDEX($C$1:$AB$3985,$AJ1766,AL$4),"")</f>
        <v/>
      </c>
      <c r="AM1766" s="128"/>
      <c r="AN1766" s="128" t="str">
        <f t="shared" si="185"/>
        <v/>
      </c>
      <c r="AO1766" s="7" t="str">
        <f t="shared" si="189"/>
        <v/>
      </c>
      <c r="AP1766" s="10" t="str">
        <f t="shared" si="189"/>
        <v/>
      </c>
      <c r="AQ1766" s="310">
        <f>IF(ISNUMBER(SEARCH($T$30,AO1766)),MAX(AQ$5:AQ1765)+1,0)</f>
        <v>0</v>
      </c>
      <c r="AR1766" s="310">
        <f>IF(ISNUMBER(SEARCH($T$31,AO1766)),MAX(AR$5:AR1765)+1,0)</f>
        <v>0</v>
      </c>
      <c r="AS1766" s="128" t="str">
        <f t="shared" si="184"/>
        <v/>
      </c>
      <c r="AT1766" s="105" t="str">
        <f>IF(ISNUMBER($AS1766),INDEX($C$1:$AB$3985,$AS1766,AT$4),"")</f>
        <v/>
      </c>
      <c r="AU1766" s="128"/>
      <c r="AV1766" s="128" t="str">
        <f t="shared" si="186"/>
        <v/>
      </c>
      <c r="AW1766" s="105" t="str">
        <f>IF(ISNUMBER($AV1766),INDEX($C$1:$AB$3985,$AV1766,AW$4),"")</f>
        <v/>
      </c>
      <c r="AX1766" s="105" t="str">
        <f>IF(ISNUMBER($AV1766),INDEX($C$1:$AB$3985,$AV1766,AX$4),"")</f>
        <v/>
      </c>
      <c r="AY1766" s="128"/>
      <c r="AZ1766" s="128"/>
      <c r="BA1766" s="128" t="str">
        <f t="shared" si="187"/>
        <v/>
      </c>
      <c r="BB1766" s="105" t="str">
        <f>IF(ISNUMBER($BA1766),INDEX($C$1:$AB$3985,$BA1766,BB$4),"")</f>
        <v/>
      </c>
      <c r="BC1766" s="105"/>
    </row>
    <row r="1767" spans="1:55" x14ac:dyDescent="0.25">
      <c r="A1767" s="98"/>
      <c r="B1767" s="98"/>
      <c r="C1767" s="73"/>
      <c r="D1767" s="179"/>
      <c r="E1767" s="175"/>
      <c r="F1767" s="175"/>
      <c r="G1767" s="176"/>
      <c r="H1767" s="176"/>
      <c r="I1767" s="176"/>
      <c r="J1767" s="172"/>
      <c r="K1767" s="173"/>
      <c r="L1767" s="178"/>
      <c r="M1767" s="36"/>
      <c r="N1767" s="36"/>
      <c r="O1767" s="36"/>
      <c r="P1767" s="36"/>
      <c r="Q1767" s="36"/>
      <c r="R1767" s="3"/>
      <c r="S1767" s="106"/>
      <c r="T1767" s="106"/>
      <c r="U1767" s="106"/>
      <c r="V1767" s="106"/>
      <c r="W1767" s="106"/>
      <c r="X1767" s="106"/>
      <c r="Y1767" s="36"/>
      <c r="Z1767" s="36"/>
      <c r="AA1767" s="36"/>
      <c r="AB1767" s="188" t="str">
        <f t="shared" si="182"/>
        <v/>
      </c>
      <c r="AC1767" s="188" t="s">
        <v>1585</v>
      </c>
      <c r="AD1767" s="131"/>
      <c r="AE1767" s="131"/>
      <c r="AF1767" s="131"/>
      <c r="AG1767" s="131"/>
      <c r="AH1767" s="131"/>
      <c r="AI1767" s="131"/>
      <c r="AJ1767" s="128" t="str">
        <f t="shared" si="183"/>
        <v/>
      </c>
      <c r="AK1767" s="7" t="str">
        <f>IF(ISNUMBER($AJ1767),INDEX($C$1:$AB$3985,$AJ1767,AK$4),"")</f>
        <v/>
      </c>
      <c r="AL1767" s="7" t="str">
        <f>IF(ISNUMBER($AJ1767),INDEX($C$1:$AB$3985,$AJ1767,AL$4),"")</f>
        <v/>
      </c>
      <c r="AM1767" s="128"/>
      <c r="AN1767" s="128" t="str">
        <f t="shared" si="185"/>
        <v/>
      </c>
      <c r="AO1767" s="7" t="str">
        <f t="shared" si="189"/>
        <v/>
      </c>
      <c r="AP1767" s="10" t="str">
        <f t="shared" si="189"/>
        <v/>
      </c>
      <c r="AQ1767" s="310">
        <f>IF(ISNUMBER(SEARCH($T$30,AO1767)),MAX(AQ$5:AQ1766)+1,0)</f>
        <v>0</v>
      </c>
      <c r="AR1767" s="310">
        <f>IF(ISNUMBER(SEARCH($T$31,AO1767)),MAX(AR$5:AR1766)+1,0)</f>
        <v>0</v>
      </c>
      <c r="AS1767" s="128" t="str">
        <f t="shared" si="184"/>
        <v/>
      </c>
      <c r="AT1767" s="105" t="str">
        <f>IF(ISNUMBER($AS1767),INDEX($C$1:$AB$3985,$AS1767,AT$4),"")</f>
        <v/>
      </c>
      <c r="AU1767" s="128"/>
      <c r="AV1767" s="128" t="str">
        <f t="shared" si="186"/>
        <v/>
      </c>
      <c r="AW1767" s="105" t="str">
        <f>IF(ISNUMBER($AV1767),INDEX($C$1:$AB$3985,$AV1767,AW$4),"")</f>
        <v/>
      </c>
      <c r="AX1767" s="105" t="str">
        <f>IF(ISNUMBER($AV1767),INDEX($C$1:$AB$3985,$AV1767,AX$4),"")</f>
        <v/>
      </c>
      <c r="AY1767" s="128"/>
      <c r="AZ1767" s="128"/>
      <c r="BA1767" s="128" t="str">
        <f t="shared" si="187"/>
        <v/>
      </c>
      <c r="BB1767" s="105" t="str">
        <f>IF(ISNUMBER($BA1767),INDEX($C$1:$AB$3985,$BA1767,BB$4),"")</f>
        <v/>
      </c>
      <c r="BC1767" s="105"/>
    </row>
    <row r="1768" spans="1:55" x14ac:dyDescent="0.25">
      <c r="A1768" s="98"/>
      <c r="B1768" s="98"/>
      <c r="C1768" s="73"/>
      <c r="D1768" s="179"/>
      <c r="E1768" s="175"/>
      <c r="F1768" s="175"/>
      <c r="G1768" s="176"/>
      <c r="H1768" s="176"/>
      <c r="I1768" s="176"/>
      <c r="J1768" s="172"/>
      <c r="K1768" s="173"/>
      <c r="L1768" s="178"/>
      <c r="M1768" s="36"/>
      <c r="N1768" s="36"/>
      <c r="O1768" s="36"/>
      <c r="P1768" s="36"/>
      <c r="Q1768" s="36"/>
      <c r="R1768" s="3"/>
      <c r="S1768" s="106"/>
      <c r="T1768" s="106"/>
      <c r="U1768" s="106"/>
      <c r="V1768" s="106"/>
      <c r="W1768" s="106"/>
      <c r="X1768" s="106"/>
      <c r="Y1768" s="36"/>
      <c r="Z1768" s="36"/>
      <c r="AA1768" s="36"/>
      <c r="AB1768" s="188" t="str">
        <f t="shared" si="182"/>
        <v/>
      </c>
      <c r="AC1768" s="188" t="s">
        <v>1585</v>
      </c>
      <c r="AD1768" s="131"/>
      <c r="AE1768" s="131"/>
      <c r="AF1768" s="131"/>
      <c r="AG1768" s="131"/>
      <c r="AH1768" s="131"/>
      <c r="AI1768" s="131"/>
      <c r="AJ1768" s="128" t="str">
        <f t="shared" si="183"/>
        <v/>
      </c>
      <c r="AK1768" s="7" t="str">
        <f>IF(ISNUMBER($AJ1768),INDEX($C$1:$AB$3985,$AJ1768,AK$4),"")</f>
        <v/>
      </c>
      <c r="AL1768" s="7" t="str">
        <f>IF(ISNUMBER($AJ1768),INDEX($C$1:$AB$3985,$AJ1768,AL$4),"")</f>
        <v/>
      </c>
      <c r="AM1768" s="128"/>
      <c r="AN1768" s="128" t="str">
        <f t="shared" si="185"/>
        <v/>
      </c>
      <c r="AO1768" s="7" t="str">
        <f t="shared" si="189"/>
        <v/>
      </c>
      <c r="AP1768" s="10" t="str">
        <f t="shared" si="189"/>
        <v/>
      </c>
      <c r="AQ1768" s="310">
        <f>IF(ISNUMBER(SEARCH($T$30,AO1768)),MAX(AQ$5:AQ1767)+1,0)</f>
        <v>0</v>
      </c>
      <c r="AR1768" s="310">
        <f>IF(ISNUMBER(SEARCH($T$31,AO1768)),MAX(AR$5:AR1767)+1,0)</f>
        <v>0</v>
      </c>
      <c r="AS1768" s="128" t="str">
        <f t="shared" si="184"/>
        <v/>
      </c>
      <c r="AT1768" s="105" t="str">
        <f>IF(ISNUMBER($AS1768),INDEX($C$1:$AB$3985,$AS1768,AT$4),"")</f>
        <v/>
      </c>
      <c r="AU1768" s="128"/>
      <c r="AV1768" s="128" t="str">
        <f t="shared" si="186"/>
        <v/>
      </c>
      <c r="AW1768" s="105" t="str">
        <f>IF(ISNUMBER($AV1768),INDEX($C$1:$AB$3985,$AV1768,AW$4),"")</f>
        <v/>
      </c>
      <c r="AX1768" s="105" t="str">
        <f>IF(ISNUMBER($AV1768),INDEX($C$1:$AB$3985,$AV1768,AX$4),"")</f>
        <v/>
      </c>
      <c r="AY1768" s="128"/>
      <c r="AZ1768" s="128"/>
      <c r="BA1768" s="128" t="str">
        <f t="shared" si="187"/>
        <v/>
      </c>
      <c r="BB1768" s="105" t="str">
        <f>IF(ISNUMBER($BA1768),INDEX($C$1:$AB$3985,$BA1768,BB$4),"")</f>
        <v/>
      </c>
      <c r="BC1768" s="105"/>
    </row>
    <row r="1769" spans="1:55" x14ac:dyDescent="0.25">
      <c r="A1769" s="98"/>
      <c r="B1769" s="98"/>
      <c r="C1769" s="73"/>
      <c r="D1769" s="179"/>
      <c r="E1769" s="175"/>
      <c r="F1769" s="175"/>
      <c r="G1769" s="176"/>
      <c r="H1769" s="176"/>
      <c r="I1769" s="176"/>
      <c r="J1769" s="172"/>
      <c r="K1769" s="173"/>
      <c r="L1769" s="178"/>
      <c r="M1769" s="36"/>
      <c r="N1769" s="36"/>
      <c r="O1769" s="36"/>
      <c r="P1769" s="36"/>
      <c r="Q1769" s="36"/>
      <c r="R1769" s="3"/>
      <c r="S1769" s="106"/>
      <c r="T1769" s="106"/>
      <c r="U1769" s="106"/>
      <c r="V1769" s="106"/>
      <c r="W1769" s="106"/>
      <c r="X1769" s="106"/>
      <c r="Y1769" s="36"/>
      <c r="Z1769" s="36"/>
      <c r="AA1769" s="36"/>
      <c r="AB1769" s="188" t="str">
        <f t="shared" si="182"/>
        <v/>
      </c>
      <c r="AC1769" s="188" t="s">
        <v>1585</v>
      </c>
      <c r="AD1769" s="131"/>
      <c r="AE1769" s="131"/>
      <c r="AF1769" s="131"/>
      <c r="AG1769" s="131"/>
      <c r="AH1769" s="131"/>
      <c r="AI1769" s="131"/>
      <c r="AJ1769" s="128" t="str">
        <f t="shared" si="183"/>
        <v/>
      </c>
      <c r="AK1769" s="7" t="str">
        <f>IF(ISNUMBER($AJ1769),INDEX($C$1:$AB$3985,$AJ1769,AK$4),"")</f>
        <v/>
      </c>
      <c r="AL1769" s="7" t="str">
        <f>IF(ISNUMBER($AJ1769),INDEX($C$1:$AB$3985,$AJ1769,AL$4),"")</f>
        <v/>
      </c>
      <c r="AM1769" s="128"/>
      <c r="AN1769" s="128" t="str">
        <f t="shared" si="185"/>
        <v/>
      </c>
      <c r="AO1769" s="7" t="str">
        <f t="shared" si="189"/>
        <v/>
      </c>
      <c r="AP1769" s="10" t="str">
        <f t="shared" si="189"/>
        <v/>
      </c>
      <c r="AQ1769" s="310">
        <f>IF(ISNUMBER(SEARCH($T$30,AO1769)),MAX(AQ$5:AQ1768)+1,0)</f>
        <v>0</v>
      </c>
      <c r="AR1769" s="310">
        <f>IF(ISNUMBER(SEARCH($T$31,AO1769)),MAX(AR$5:AR1768)+1,0)</f>
        <v>0</v>
      </c>
      <c r="AS1769" s="128" t="str">
        <f t="shared" si="184"/>
        <v/>
      </c>
      <c r="AT1769" s="105" t="str">
        <f>IF(ISNUMBER($AS1769),INDEX($C$1:$AB$3985,$AS1769,AT$4),"")</f>
        <v/>
      </c>
      <c r="AU1769" s="128"/>
      <c r="AV1769" s="128" t="str">
        <f t="shared" si="186"/>
        <v/>
      </c>
      <c r="AW1769" s="105" t="str">
        <f>IF(ISNUMBER($AV1769),INDEX($C$1:$AB$3985,$AV1769,AW$4),"")</f>
        <v/>
      </c>
      <c r="AX1769" s="105" t="str">
        <f>IF(ISNUMBER($AV1769),INDEX($C$1:$AB$3985,$AV1769,AX$4),"")</f>
        <v/>
      </c>
      <c r="AY1769" s="128"/>
      <c r="AZ1769" s="128"/>
      <c r="BA1769" s="128" t="str">
        <f t="shared" si="187"/>
        <v/>
      </c>
      <c r="BB1769" s="105" t="str">
        <f>IF(ISNUMBER($BA1769),INDEX($C$1:$AB$3985,$BA1769,BB$4),"")</f>
        <v/>
      </c>
      <c r="BC1769" s="105"/>
    </row>
    <row r="1770" spans="1:55" x14ac:dyDescent="0.25">
      <c r="A1770" s="98"/>
      <c r="B1770" s="98"/>
      <c r="C1770" s="73"/>
      <c r="D1770" s="179"/>
      <c r="E1770" s="175"/>
      <c r="F1770" s="175"/>
      <c r="G1770" s="176"/>
      <c r="H1770" s="176"/>
      <c r="I1770" s="176"/>
      <c r="J1770" s="172"/>
      <c r="K1770" s="173"/>
      <c r="L1770" s="178"/>
      <c r="M1770" s="36"/>
      <c r="N1770" s="36"/>
      <c r="O1770" s="36"/>
      <c r="P1770" s="36"/>
      <c r="Q1770" s="36"/>
      <c r="R1770" s="3"/>
      <c r="S1770" s="106"/>
      <c r="T1770" s="106"/>
      <c r="U1770" s="106"/>
      <c r="V1770" s="106"/>
      <c r="W1770" s="106"/>
      <c r="X1770" s="106"/>
      <c r="Y1770" s="36"/>
      <c r="Z1770" s="36"/>
      <c r="AA1770" s="36"/>
      <c r="AB1770" s="188" t="str">
        <f t="shared" si="182"/>
        <v/>
      </c>
      <c r="AC1770" s="188" t="s">
        <v>1585</v>
      </c>
      <c r="AD1770" s="131"/>
      <c r="AE1770" s="131"/>
      <c r="AF1770" s="131"/>
      <c r="AG1770" s="131"/>
      <c r="AH1770" s="131"/>
      <c r="AI1770" s="131"/>
      <c r="AJ1770" s="128" t="str">
        <f t="shared" si="183"/>
        <v/>
      </c>
      <c r="AK1770" s="7" t="str">
        <f>IF(ISNUMBER($AJ1770),INDEX($C$1:$AB$3985,$AJ1770,AK$4),"")</f>
        <v/>
      </c>
      <c r="AL1770" s="7" t="str">
        <f>IF(ISNUMBER($AJ1770),INDEX($C$1:$AB$3985,$AJ1770,AL$4),"")</f>
        <v/>
      </c>
      <c r="AM1770" s="128"/>
      <c r="AN1770" s="128" t="str">
        <f t="shared" si="185"/>
        <v/>
      </c>
      <c r="AO1770" s="7" t="str">
        <f t="shared" si="189"/>
        <v/>
      </c>
      <c r="AP1770" s="10" t="str">
        <f t="shared" si="189"/>
        <v/>
      </c>
      <c r="AQ1770" s="310">
        <f>IF(ISNUMBER(SEARCH($T$30,AO1770)),MAX(AQ$5:AQ1769)+1,0)</f>
        <v>0</v>
      </c>
      <c r="AR1770" s="310">
        <f>IF(ISNUMBER(SEARCH($T$31,AO1770)),MAX(AR$5:AR1769)+1,0)</f>
        <v>0</v>
      </c>
      <c r="AS1770" s="128" t="str">
        <f t="shared" si="184"/>
        <v/>
      </c>
      <c r="AT1770" s="105" t="str">
        <f>IF(ISNUMBER($AS1770),INDEX($C$1:$AB$3985,$AS1770,AT$4),"")</f>
        <v/>
      </c>
      <c r="AU1770" s="128"/>
      <c r="AV1770" s="128" t="str">
        <f t="shared" si="186"/>
        <v/>
      </c>
      <c r="AW1770" s="105" t="str">
        <f>IF(ISNUMBER($AV1770),INDEX($C$1:$AB$3985,$AV1770,AW$4),"")</f>
        <v/>
      </c>
      <c r="AX1770" s="105" t="str">
        <f>IF(ISNUMBER($AV1770),INDEX($C$1:$AB$3985,$AV1770,AX$4),"")</f>
        <v/>
      </c>
      <c r="AY1770" s="128"/>
      <c r="AZ1770" s="128"/>
      <c r="BA1770" s="128" t="str">
        <f t="shared" si="187"/>
        <v/>
      </c>
      <c r="BB1770" s="105" t="str">
        <f>IF(ISNUMBER($BA1770),INDEX($C$1:$AB$3985,$BA1770,BB$4),"")</f>
        <v/>
      </c>
      <c r="BC1770" s="105"/>
    </row>
    <row r="1771" spans="1:55" x14ac:dyDescent="0.25">
      <c r="A1771" s="98"/>
      <c r="B1771" s="98"/>
      <c r="C1771" s="73"/>
      <c r="D1771" s="179"/>
      <c r="E1771" s="175"/>
      <c r="F1771" s="175"/>
      <c r="G1771" s="176"/>
      <c r="H1771" s="176"/>
      <c r="I1771" s="176"/>
      <c r="J1771" s="172"/>
      <c r="K1771" s="173"/>
      <c r="L1771" s="178"/>
      <c r="M1771" s="36"/>
      <c r="N1771" s="36"/>
      <c r="O1771" s="36"/>
      <c r="P1771" s="36"/>
      <c r="Q1771" s="36"/>
      <c r="R1771" s="3"/>
      <c r="S1771" s="106"/>
      <c r="T1771" s="106"/>
      <c r="U1771" s="106"/>
      <c r="V1771" s="106"/>
      <c r="W1771" s="106"/>
      <c r="X1771" s="106"/>
      <c r="Y1771" s="36"/>
      <c r="Z1771" s="36"/>
      <c r="AA1771" s="36"/>
      <c r="AB1771" s="188" t="str">
        <f t="shared" si="182"/>
        <v/>
      </c>
      <c r="AC1771" s="188" t="s">
        <v>1585</v>
      </c>
      <c r="AD1771" s="131"/>
      <c r="AE1771" s="131"/>
      <c r="AF1771" s="131"/>
      <c r="AG1771" s="131"/>
      <c r="AH1771" s="131"/>
      <c r="AI1771" s="131"/>
      <c r="AJ1771" s="128" t="str">
        <f t="shared" si="183"/>
        <v/>
      </c>
      <c r="AK1771" s="7" t="str">
        <f>IF(ISNUMBER($AJ1771),INDEX($C$1:$AB$3985,$AJ1771,AK$4),"")</f>
        <v/>
      </c>
      <c r="AL1771" s="7" t="str">
        <f>IF(ISNUMBER($AJ1771),INDEX($C$1:$AB$3985,$AJ1771,AL$4),"")</f>
        <v/>
      </c>
      <c r="AM1771" s="128"/>
      <c r="AN1771" s="128" t="str">
        <f t="shared" si="185"/>
        <v/>
      </c>
      <c r="AO1771" s="7" t="str">
        <f t="shared" si="189"/>
        <v/>
      </c>
      <c r="AP1771" s="10" t="str">
        <f t="shared" si="189"/>
        <v/>
      </c>
      <c r="AQ1771" s="310">
        <f>IF(ISNUMBER(SEARCH($T$30,AO1771)),MAX(AQ$5:AQ1770)+1,0)</f>
        <v>0</v>
      </c>
      <c r="AR1771" s="310">
        <f>IF(ISNUMBER(SEARCH($T$31,AO1771)),MAX(AR$5:AR1770)+1,0)</f>
        <v>0</v>
      </c>
      <c r="AS1771" s="128" t="str">
        <f t="shared" si="184"/>
        <v/>
      </c>
      <c r="AT1771" s="105" t="str">
        <f>IF(ISNUMBER($AS1771),INDEX($C$1:$AB$3985,$AS1771,AT$4),"")</f>
        <v/>
      </c>
      <c r="AU1771" s="128"/>
      <c r="AV1771" s="128" t="str">
        <f t="shared" si="186"/>
        <v/>
      </c>
      <c r="AW1771" s="105" t="str">
        <f>IF(ISNUMBER($AV1771),INDEX($C$1:$AB$3985,$AV1771,AW$4),"")</f>
        <v/>
      </c>
      <c r="AX1771" s="105" t="str">
        <f>IF(ISNUMBER($AV1771),INDEX($C$1:$AB$3985,$AV1771,AX$4),"")</f>
        <v/>
      </c>
      <c r="AY1771" s="128"/>
      <c r="AZ1771" s="128"/>
      <c r="BA1771" s="128" t="str">
        <f t="shared" si="187"/>
        <v/>
      </c>
      <c r="BB1771" s="105" t="str">
        <f>IF(ISNUMBER($BA1771),INDEX($C$1:$AB$3985,$BA1771,BB$4),"")</f>
        <v/>
      </c>
      <c r="BC1771" s="105"/>
    </row>
    <row r="1772" spans="1:55" x14ac:dyDescent="0.25">
      <c r="A1772" s="98"/>
      <c r="B1772" s="98"/>
      <c r="C1772" s="73"/>
      <c r="D1772" s="179"/>
      <c r="E1772" s="175"/>
      <c r="F1772" s="175"/>
      <c r="G1772" s="176"/>
      <c r="H1772" s="176"/>
      <c r="I1772" s="176"/>
      <c r="J1772" s="172"/>
      <c r="K1772" s="173"/>
      <c r="L1772" s="178"/>
      <c r="M1772" s="36"/>
      <c r="N1772" s="36"/>
      <c r="O1772" s="36"/>
      <c r="P1772" s="36"/>
      <c r="Q1772" s="36"/>
      <c r="R1772" s="3"/>
      <c r="S1772" s="106"/>
      <c r="T1772" s="106"/>
      <c r="U1772" s="106"/>
      <c r="V1772" s="106"/>
      <c r="W1772" s="106"/>
      <c r="X1772" s="106"/>
      <c r="Y1772" s="36"/>
      <c r="Z1772" s="36"/>
      <c r="AA1772" s="36"/>
      <c r="AB1772" s="188" t="str">
        <f t="shared" si="182"/>
        <v/>
      </c>
      <c r="AC1772" s="188" t="s">
        <v>1585</v>
      </c>
      <c r="AD1772" s="131"/>
      <c r="AE1772" s="131"/>
      <c r="AF1772" s="131"/>
      <c r="AG1772" s="131"/>
      <c r="AH1772" s="131"/>
      <c r="AI1772" s="131"/>
      <c r="AJ1772" s="128" t="str">
        <f t="shared" si="183"/>
        <v/>
      </c>
      <c r="AK1772" s="7" t="str">
        <f>IF(ISNUMBER($AJ1772),INDEX($C$1:$AB$3985,$AJ1772,AK$4),"")</f>
        <v/>
      </c>
      <c r="AL1772" s="7" t="str">
        <f>IF(ISNUMBER($AJ1772),INDEX($C$1:$AB$3985,$AJ1772,AL$4),"")</f>
        <v/>
      </c>
      <c r="AM1772" s="128"/>
      <c r="AN1772" s="128" t="str">
        <f t="shared" si="185"/>
        <v/>
      </c>
      <c r="AO1772" s="7" t="str">
        <f t="shared" si="189"/>
        <v/>
      </c>
      <c r="AP1772" s="10" t="str">
        <f t="shared" si="189"/>
        <v/>
      </c>
      <c r="AQ1772" s="310">
        <f>IF(ISNUMBER(SEARCH($T$30,AO1772)),MAX(AQ$5:AQ1771)+1,0)</f>
        <v>0</v>
      </c>
      <c r="AR1772" s="310">
        <f>IF(ISNUMBER(SEARCH($T$31,AO1772)),MAX(AR$5:AR1771)+1,0)</f>
        <v>0</v>
      </c>
      <c r="AS1772" s="128" t="str">
        <f t="shared" si="184"/>
        <v/>
      </c>
      <c r="AT1772" s="105" t="str">
        <f>IF(ISNUMBER($AS1772),INDEX($C$1:$AB$3985,$AS1772,AT$4),"")</f>
        <v/>
      </c>
      <c r="AU1772" s="128"/>
      <c r="AV1772" s="128" t="str">
        <f t="shared" si="186"/>
        <v/>
      </c>
      <c r="AW1772" s="105" t="str">
        <f>IF(ISNUMBER($AV1772),INDEX($C$1:$AB$3985,$AV1772,AW$4),"")</f>
        <v/>
      </c>
      <c r="AX1772" s="105" t="str">
        <f>IF(ISNUMBER($AV1772),INDEX($C$1:$AB$3985,$AV1772,AX$4),"")</f>
        <v/>
      </c>
      <c r="AY1772" s="128"/>
      <c r="AZ1772" s="128"/>
      <c r="BA1772" s="128" t="str">
        <f t="shared" si="187"/>
        <v/>
      </c>
      <c r="BB1772" s="105" t="str">
        <f>IF(ISNUMBER($BA1772),INDEX($C$1:$AB$3985,$BA1772,BB$4),"")</f>
        <v/>
      </c>
      <c r="BC1772" s="105"/>
    </row>
    <row r="1773" spans="1:55" x14ac:dyDescent="0.25">
      <c r="A1773" s="98"/>
      <c r="B1773" s="98"/>
      <c r="C1773" s="73"/>
      <c r="D1773" s="179"/>
      <c r="E1773" s="175"/>
      <c r="F1773" s="175"/>
      <c r="G1773" s="176"/>
      <c r="H1773" s="176"/>
      <c r="I1773" s="176"/>
      <c r="J1773" s="172"/>
      <c r="K1773" s="173"/>
      <c r="L1773" s="178"/>
      <c r="M1773" s="36"/>
      <c r="N1773" s="36"/>
      <c r="O1773" s="36"/>
      <c r="P1773" s="36"/>
      <c r="Q1773" s="36"/>
      <c r="R1773" s="3"/>
      <c r="S1773" s="106"/>
      <c r="T1773" s="106"/>
      <c r="U1773" s="106"/>
      <c r="V1773" s="106"/>
      <c r="W1773" s="106"/>
      <c r="X1773" s="106"/>
      <c r="Y1773" s="36"/>
      <c r="Z1773" s="36"/>
      <c r="AA1773" s="36"/>
      <c r="AB1773" s="188" t="str">
        <f t="shared" si="182"/>
        <v/>
      </c>
      <c r="AC1773" s="188" t="s">
        <v>1585</v>
      </c>
      <c r="AD1773" s="131"/>
      <c r="AE1773" s="131"/>
      <c r="AF1773" s="131"/>
      <c r="AG1773" s="131"/>
      <c r="AH1773" s="131"/>
      <c r="AI1773" s="131"/>
      <c r="AJ1773" s="128" t="str">
        <f t="shared" si="183"/>
        <v/>
      </c>
      <c r="AK1773" s="7" t="str">
        <f>IF(ISNUMBER($AJ1773),INDEX($C$1:$AB$3985,$AJ1773,AK$4),"")</f>
        <v/>
      </c>
      <c r="AL1773" s="7" t="str">
        <f>IF(ISNUMBER($AJ1773),INDEX($C$1:$AB$3985,$AJ1773,AL$4),"")</f>
        <v/>
      </c>
      <c r="AM1773" s="128"/>
      <c r="AN1773" s="128" t="str">
        <f t="shared" si="185"/>
        <v/>
      </c>
      <c r="AO1773" s="7" t="str">
        <f t="shared" si="189"/>
        <v/>
      </c>
      <c r="AP1773" s="10" t="str">
        <f t="shared" si="189"/>
        <v/>
      </c>
      <c r="AQ1773" s="310">
        <f>IF(ISNUMBER(SEARCH($T$30,AO1773)),MAX(AQ$5:AQ1772)+1,0)</f>
        <v>0</v>
      </c>
      <c r="AR1773" s="310">
        <f>IF(ISNUMBER(SEARCH($T$31,AO1773)),MAX(AR$5:AR1772)+1,0)</f>
        <v>0</v>
      </c>
      <c r="AS1773" s="128" t="str">
        <f t="shared" si="184"/>
        <v/>
      </c>
      <c r="AT1773" s="105" t="str">
        <f>IF(ISNUMBER($AS1773),INDEX($C$1:$AB$3985,$AS1773,AT$4),"")</f>
        <v/>
      </c>
      <c r="AU1773" s="128"/>
      <c r="AV1773" s="128" t="str">
        <f t="shared" si="186"/>
        <v/>
      </c>
      <c r="AW1773" s="105" t="str">
        <f>IF(ISNUMBER($AV1773),INDEX($C$1:$AB$3985,$AV1773,AW$4),"")</f>
        <v/>
      </c>
      <c r="AX1773" s="105" t="str">
        <f>IF(ISNUMBER($AV1773),INDEX($C$1:$AB$3985,$AV1773,AX$4),"")</f>
        <v/>
      </c>
      <c r="AY1773" s="128"/>
      <c r="AZ1773" s="128"/>
      <c r="BA1773" s="128" t="str">
        <f t="shared" si="187"/>
        <v/>
      </c>
      <c r="BB1773" s="105" t="str">
        <f>IF(ISNUMBER($BA1773),INDEX($C$1:$AB$3985,$BA1773,BB$4),"")</f>
        <v/>
      </c>
      <c r="BC1773" s="105"/>
    </row>
    <row r="1774" spans="1:55" x14ac:dyDescent="0.25">
      <c r="A1774" s="98"/>
      <c r="B1774" s="98"/>
      <c r="C1774" s="73"/>
      <c r="D1774" s="179"/>
      <c r="E1774" s="175"/>
      <c r="F1774" s="175"/>
      <c r="G1774" s="176"/>
      <c r="H1774" s="176"/>
      <c r="I1774" s="176"/>
      <c r="J1774" s="172"/>
      <c r="K1774" s="173"/>
      <c r="L1774" s="178"/>
      <c r="M1774" s="36"/>
      <c r="N1774" s="36"/>
      <c r="O1774" s="36"/>
      <c r="P1774" s="36"/>
      <c r="Q1774" s="36"/>
      <c r="R1774" s="3"/>
      <c r="S1774" s="106"/>
      <c r="T1774" s="106"/>
      <c r="U1774" s="106"/>
      <c r="V1774" s="106"/>
      <c r="W1774" s="106"/>
      <c r="X1774" s="106"/>
      <c r="Y1774" s="36"/>
      <c r="Z1774" s="36"/>
      <c r="AA1774" s="36"/>
      <c r="AB1774" s="188" t="str">
        <f t="shared" si="182"/>
        <v/>
      </c>
      <c r="AC1774" s="188" t="s">
        <v>1585</v>
      </c>
      <c r="AD1774" s="131"/>
      <c r="AE1774" s="131"/>
      <c r="AF1774" s="131"/>
      <c r="AG1774" s="131"/>
      <c r="AH1774" s="131"/>
      <c r="AI1774" s="131"/>
      <c r="AJ1774" s="128" t="str">
        <f t="shared" si="183"/>
        <v/>
      </c>
      <c r="AK1774" s="7" t="str">
        <f>IF(ISNUMBER($AJ1774),INDEX($C$1:$AB$3985,$AJ1774,AK$4),"")</f>
        <v/>
      </c>
      <c r="AL1774" s="7" t="str">
        <f>IF(ISNUMBER($AJ1774),INDEX($C$1:$AB$3985,$AJ1774,AL$4),"")</f>
        <v/>
      </c>
      <c r="AM1774" s="128"/>
      <c r="AN1774" s="128" t="str">
        <f t="shared" si="185"/>
        <v/>
      </c>
      <c r="AO1774" s="7" t="str">
        <f t="shared" si="189"/>
        <v/>
      </c>
      <c r="AP1774" s="10" t="str">
        <f t="shared" si="189"/>
        <v/>
      </c>
      <c r="AQ1774" s="310">
        <f>IF(ISNUMBER(SEARCH($T$30,AO1774)),MAX(AQ$5:AQ1773)+1,0)</f>
        <v>0</v>
      </c>
      <c r="AR1774" s="310">
        <f>IF(ISNUMBER(SEARCH($T$31,AO1774)),MAX(AR$5:AR1773)+1,0)</f>
        <v>0</v>
      </c>
      <c r="AS1774" s="128" t="str">
        <f t="shared" si="184"/>
        <v/>
      </c>
      <c r="AT1774" s="105" t="str">
        <f>IF(ISNUMBER($AS1774),INDEX($C$1:$AB$3985,$AS1774,AT$4),"")</f>
        <v/>
      </c>
      <c r="AU1774" s="128"/>
      <c r="AV1774" s="128" t="str">
        <f t="shared" si="186"/>
        <v/>
      </c>
      <c r="AW1774" s="105" t="str">
        <f>IF(ISNUMBER($AV1774),INDEX($C$1:$AB$3985,$AV1774,AW$4),"")</f>
        <v/>
      </c>
      <c r="AX1774" s="105" t="str">
        <f>IF(ISNUMBER($AV1774),INDEX($C$1:$AB$3985,$AV1774,AX$4),"")</f>
        <v/>
      </c>
      <c r="AY1774" s="128"/>
      <c r="AZ1774" s="128"/>
      <c r="BA1774" s="128" t="str">
        <f t="shared" si="187"/>
        <v/>
      </c>
      <c r="BB1774" s="105" t="str">
        <f>IF(ISNUMBER($BA1774),INDEX($C$1:$AB$3985,$BA1774,BB$4),"")</f>
        <v/>
      </c>
      <c r="BC1774" s="105"/>
    </row>
    <row r="1775" spans="1:55" x14ac:dyDescent="0.25">
      <c r="A1775" s="98"/>
      <c r="B1775" s="98"/>
      <c r="C1775" s="73"/>
      <c r="D1775" s="179"/>
      <c r="E1775" s="175"/>
      <c r="F1775" s="175"/>
      <c r="G1775" s="176"/>
      <c r="H1775" s="176"/>
      <c r="I1775" s="176"/>
      <c r="J1775" s="172"/>
      <c r="K1775" s="173"/>
      <c r="L1775" s="178"/>
      <c r="M1775" s="36"/>
      <c r="N1775" s="36"/>
      <c r="O1775" s="36"/>
      <c r="P1775" s="36"/>
      <c r="Q1775" s="36"/>
      <c r="R1775" s="3"/>
      <c r="S1775" s="106"/>
      <c r="T1775" s="106"/>
      <c r="U1775" s="106"/>
      <c r="V1775" s="106"/>
      <c r="W1775" s="106"/>
      <c r="X1775" s="106"/>
      <c r="Y1775" s="36"/>
      <c r="Z1775" s="36"/>
      <c r="AA1775" s="36"/>
      <c r="AB1775" s="188" t="str">
        <f t="shared" si="182"/>
        <v/>
      </c>
      <c r="AC1775" s="188" t="s">
        <v>1585</v>
      </c>
      <c r="AD1775" s="131"/>
      <c r="AE1775" s="131"/>
      <c r="AF1775" s="131"/>
      <c r="AG1775" s="131"/>
      <c r="AH1775" s="131"/>
      <c r="AI1775" s="131"/>
      <c r="AJ1775" s="128" t="str">
        <f t="shared" si="183"/>
        <v/>
      </c>
      <c r="AK1775" s="7" t="str">
        <f>IF(ISNUMBER($AJ1775),INDEX($C$1:$AB$3985,$AJ1775,AK$4),"")</f>
        <v/>
      </c>
      <c r="AL1775" s="7" t="str">
        <f>IF(ISNUMBER($AJ1775),INDEX($C$1:$AB$3985,$AJ1775,AL$4),"")</f>
        <v/>
      </c>
      <c r="AM1775" s="128"/>
      <c r="AN1775" s="128" t="str">
        <f t="shared" si="185"/>
        <v/>
      </c>
      <c r="AO1775" s="7" t="str">
        <f t="shared" si="189"/>
        <v/>
      </c>
      <c r="AP1775" s="10" t="str">
        <f t="shared" si="189"/>
        <v/>
      </c>
      <c r="AQ1775" s="310">
        <f>IF(ISNUMBER(SEARCH($T$30,AO1775)),MAX(AQ$5:AQ1774)+1,0)</f>
        <v>0</v>
      </c>
      <c r="AR1775" s="310">
        <f>IF(ISNUMBER(SEARCH($T$31,AO1775)),MAX(AR$5:AR1774)+1,0)</f>
        <v>0</v>
      </c>
      <c r="AS1775" s="128" t="str">
        <f t="shared" si="184"/>
        <v/>
      </c>
      <c r="AT1775" s="105" t="str">
        <f>IF(ISNUMBER($AS1775),INDEX($C$1:$AB$3985,$AS1775,AT$4),"")</f>
        <v/>
      </c>
      <c r="AU1775" s="128"/>
      <c r="AV1775" s="128" t="str">
        <f t="shared" si="186"/>
        <v/>
      </c>
      <c r="AW1775" s="105" t="str">
        <f>IF(ISNUMBER($AV1775),INDEX($C$1:$AB$3985,$AV1775,AW$4),"")</f>
        <v/>
      </c>
      <c r="AX1775" s="105" t="str">
        <f>IF(ISNUMBER($AV1775),INDEX($C$1:$AB$3985,$AV1775,AX$4),"")</f>
        <v/>
      </c>
      <c r="AY1775" s="128"/>
      <c r="AZ1775" s="128"/>
      <c r="BA1775" s="128" t="str">
        <f t="shared" si="187"/>
        <v/>
      </c>
      <c r="BB1775" s="105" t="str">
        <f>IF(ISNUMBER($BA1775),INDEX($C$1:$AB$3985,$BA1775,BB$4),"")</f>
        <v/>
      </c>
      <c r="BC1775" s="105"/>
    </row>
    <row r="1776" spans="1:55" x14ac:dyDescent="0.25">
      <c r="A1776" s="98"/>
      <c r="B1776" s="98"/>
      <c r="C1776" s="73"/>
      <c r="D1776" s="179"/>
      <c r="E1776" s="175"/>
      <c r="F1776" s="175"/>
      <c r="G1776" s="176"/>
      <c r="H1776" s="176"/>
      <c r="I1776" s="176"/>
      <c r="J1776" s="172"/>
      <c r="K1776" s="173"/>
      <c r="L1776" s="178"/>
      <c r="M1776" s="36"/>
      <c r="N1776" s="36"/>
      <c r="O1776" s="36"/>
      <c r="P1776" s="36"/>
      <c r="Q1776" s="36"/>
      <c r="R1776" s="3"/>
      <c r="S1776" s="106"/>
      <c r="T1776" s="106"/>
      <c r="U1776" s="106"/>
      <c r="V1776" s="106"/>
      <c r="W1776" s="106"/>
      <c r="X1776" s="106"/>
      <c r="Y1776" s="36"/>
      <c r="Z1776" s="36"/>
      <c r="AA1776" s="36"/>
      <c r="AB1776" s="188" t="str">
        <f t="shared" si="182"/>
        <v/>
      </c>
      <c r="AC1776" s="188" t="s">
        <v>1585</v>
      </c>
      <c r="AD1776" s="131"/>
      <c r="AE1776" s="131"/>
      <c r="AF1776" s="131"/>
      <c r="AG1776" s="131"/>
      <c r="AH1776" s="131"/>
      <c r="AI1776" s="131"/>
      <c r="AJ1776" s="128" t="str">
        <f t="shared" si="183"/>
        <v/>
      </c>
      <c r="AK1776" s="7" t="str">
        <f>IF(ISNUMBER($AJ1776),INDEX($C$1:$AB$3985,$AJ1776,AK$4),"")</f>
        <v/>
      </c>
      <c r="AL1776" s="7" t="str">
        <f>IF(ISNUMBER($AJ1776),INDEX($C$1:$AB$3985,$AJ1776,AL$4),"")</f>
        <v/>
      </c>
      <c r="AM1776" s="128"/>
      <c r="AN1776" s="128" t="str">
        <f t="shared" si="185"/>
        <v/>
      </c>
      <c r="AO1776" s="7" t="str">
        <f t="shared" si="189"/>
        <v/>
      </c>
      <c r="AP1776" s="10" t="str">
        <f t="shared" si="189"/>
        <v/>
      </c>
      <c r="AQ1776" s="310">
        <f>IF(ISNUMBER(SEARCH($T$30,AO1776)),MAX(AQ$5:AQ1775)+1,0)</f>
        <v>0</v>
      </c>
      <c r="AR1776" s="310">
        <f>IF(ISNUMBER(SEARCH($T$31,AO1776)),MAX(AR$5:AR1775)+1,0)</f>
        <v>0</v>
      </c>
      <c r="AS1776" s="128" t="str">
        <f t="shared" si="184"/>
        <v/>
      </c>
      <c r="AT1776" s="105" t="str">
        <f>IF(ISNUMBER($AS1776),INDEX($C$1:$AB$3985,$AS1776,AT$4),"")</f>
        <v/>
      </c>
      <c r="AU1776" s="128"/>
      <c r="AV1776" s="128" t="str">
        <f t="shared" si="186"/>
        <v/>
      </c>
      <c r="AW1776" s="105" t="str">
        <f>IF(ISNUMBER($AV1776),INDEX($C$1:$AB$3985,$AV1776,AW$4),"")</f>
        <v/>
      </c>
      <c r="AX1776" s="105" t="str">
        <f>IF(ISNUMBER($AV1776),INDEX($C$1:$AB$3985,$AV1776,AX$4),"")</f>
        <v/>
      </c>
      <c r="AY1776" s="128"/>
      <c r="AZ1776" s="128"/>
      <c r="BA1776" s="128" t="str">
        <f t="shared" si="187"/>
        <v/>
      </c>
      <c r="BB1776" s="105" t="str">
        <f>IF(ISNUMBER($BA1776),INDEX($C$1:$AB$3985,$BA1776,BB$4),"")</f>
        <v/>
      </c>
      <c r="BC1776" s="105"/>
    </row>
    <row r="1777" spans="1:55" x14ac:dyDescent="0.25">
      <c r="A1777" s="98"/>
      <c r="B1777" s="98"/>
      <c r="C1777" s="73"/>
      <c r="D1777" s="179"/>
      <c r="E1777" s="175"/>
      <c r="F1777" s="175"/>
      <c r="G1777" s="176"/>
      <c r="H1777" s="176"/>
      <c r="I1777" s="176"/>
      <c r="J1777" s="172"/>
      <c r="K1777" s="173"/>
      <c r="L1777" s="178"/>
      <c r="M1777" s="36"/>
      <c r="N1777" s="36"/>
      <c r="O1777" s="36"/>
      <c r="P1777" s="36"/>
      <c r="Q1777" s="36"/>
      <c r="R1777" s="3"/>
      <c r="S1777" s="106"/>
      <c r="T1777" s="106"/>
      <c r="U1777" s="106"/>
      <c r="V1777" s="106"/>
      <c r="W1777" s="106"/>
      <c r="X1777" s="106"/>
      <c r="Y1777" s="36"/>
      <c r="Z1777" s="36"/>
      <c r="AA1777" s="36"/>
      <c r="AB1777" s="188" t="str">
        <f t="shared" si="182"/>
        <v/>
      </c>
      <c r="AC1777" s="188" t="s">
        <v>1585</v>
      </c>
      <c r="AD1777" s="131"/>
      <c r="AE1777" s="131"/>
      <c r="AF1777" s="131"/>
      <c r="AG1777" s="131"/>
      <c r="AH1777" s="131"/>
      <c r="AI1777" s="131"/>
      <c r="AJ1777" s="128" t="str">
        <f t="shared" si="183"/>
        <v/>
      </c>
      <c r="AK1777" s="7" t="str">
        <f>IF(ISNUMBER($AJ1777),INDEX($C$1:$AB$3985,$AJ1777,AK$4),"")</f>
        <v/>
      </c>
      <c r="AL1777" s="7" t="str">
        <f>IF(ISNUMBER($AJ1777),INDEX($C$1:$AB$3985,$AJ1777,AL$4),"")</f>
        <v/>
      </c>
      <c r="AM1777" s="128"/>
      <c r="AN1777" s="128" t="str">
        <f t="shared" si="185"/>
        <v/>
      </c>
      <c r="AO1777" s="7" t="str">
        <f t="shared" si="189"/>
        <v/>
      </c>
      <c r="AP1777" s="10" t="str">
        <f t="shared" si="189"/>
        <v/>
      </c>
      <c r="AQ1777" s="310">
        <f>IF(ISNUMBER(SEARCH($T$30,AO1777)),MAX(AQ$5:AQ1776)+1,0)</f>
        <v>0</v>
      </c>
      <c r="AR1777" s="310">
        <f>IF(ISNUMBER(SEARCH($T$31,AO1777)),MAX(AR$5:AR1776)+1,0)</f>
        <v>0</v>
      </c>
      <c r="AS1777" s="128" t="str">
        <f t="shared" si="184"/>
        <v/>
      </c>
      <c r="AT1777" s="105" t="str">
        <f>IF(ISNUMBER($AS1777),INDEX($C$1:$AB$3985,$AS1777,AT$4),"")</f>
        <v/>
      </c>
      <c r="AU1777" s="128"/>
      <c r="AV1777" s="128" t="str">
        <f t="shared" si="186"/>
        <v/>
      </c>
      <c r="AW1777" s="105" t="str">
        <f>IF(ISNUMBER($AV1777),INDEX($C$1:$AB$3985,$AV1777,AW$4),"")</f>
        <v/>
      </c>
      <c r="AX1777" s="105" t="str">
        <f>IF(ISNUMBER($AV1777),INDEX($C$1:$AB$3985,$AV1777,AX$4),"")</f>
        <v/>
      </c>
      <c r="AY1777" s="128"/>
      <c r="AZ1777" s="128"/>
      <c r="BA1777" s="128" t="str">
        <f t="shared" si="187"/>
        <v/>
      </c>
      <c r="BB1777" s="105" t="str">
        <f>IF(ISNUMBER($BA1777),INDEX($C$1:$AB$3985,$BA1777,BB$4),"")</f>
        <v/>
      </c>
      <c r="BC1777" s="105"/>
    </row>
    <row r="1778" spans="1:55" x14ac:dyDescent="0.25">
      <c r="A1778" s="98"/>
      <c r="B1778" s="98"/>
      <c r="C1778" s="73"/>
      <c r="D1778" s="179"/>
      <c r="E1778" s="175"/>
      <c r="F1778" s="175"/>
      <c r="G1778" s="176"/>
      <c r="H1778" s="176"/>
      <c r="I1778" s="176"/>
      <c r="J1778" s="172"/>
      <c r="K1778" s="173"/>
      <c r="L1778" s="178"/>
      <c r="M1778" s="36"/>
      <c r="N1778" s="36"/>
      <c r="O1778" s="36"/>
      <c r="P1778" s="36"/>
      <c r="Q1778" s="36"/>
      <c r="R1778" s="3"/>
      <c r="S1778" s="106"/>
      <c r="T1778" s="106"/>
      <c r="U1778" s="106"/>
      <c r="V1778" s="106"/>
      <c r="W1778" s="106"/>
      <c r="X1778" s="106"/>
      <c r="Y1778" s="36"/>
      <c r="Z1778" s="36"/>
      <c r="AA1778" s="36"/>
      <c r="AB1778" s="188" t="str">
        <f t="shared" si="182"/>
        <v/>
      </c>
      <c r="AC1778" s="188" t="s">
        <v>1585</v>
      </c>
      <c r="AD1778" s="131"/>
      <c r="AE1778" s="131"/>
      <c r="AF1778" s="131"/>
      <c r="AG1778" s="131"/>
      <c r="AH1778" s="131"/>
      <c r="AI1778" s="131"/>
      <c r="AJ1778" s="128" t="str">
        <f t="shared" si="183"/>
        <v/>
      </c>
      <c r="AK1778" s="7" t="str">
        <f>IF(ISNUMBER($AJ1778),INDEX($C$1:$AB$3985,$AJ1778,AK$4),"")</f>
        <v/>
      </c>
      <c r="AL1778" s="7" t="str">
        <f>IF(ISNUMBER($AJ1778),INDEX($C$1:$AB$3985,$AJ1778,AL$4),"")</f>
        <v/>
      </c>
      <c r="AM1778" s="128"/>
      <c r="AN1778" s="128" t="str">
        <f t="shared" si="185"/>
        <v/>
      </c>
      <c r="AO1778" s="7" t="str">
        <f t="shared" si="189"/>
        <v/>
      </c>
      <c r="AP1778" s="10" t="str">
        <f t="shared" si="189"/>
        <v/>
      </c>
      <c r="AQ1778" s="310">
        <f>IF(ISNUMBER(SEARCH($T$30,AO1778)),MAX(AQ$5:AQ1777)+1,0)</f>
        <v>0</v>
      </c>
      <c r="AR1778" s="310">
        <f>IF(ISNUMBER(SEARCH($T$31,AO1778)),MAX(AR$5:AR1777)+1,0)</f>
        <v>0</v>
      </c>
      <c r="AS1778" s="128" t="str">
        <f t="shared" si="184"/>
        <v/>
      </c>
      <c r="AT1778" s="105" t="str">
        <f>IF(ISNUMBER($AS1778),INDEX($C$1:$AB$3985,$AS1778,AT$4),"")</f>
        <v/>
      </c>
      <c r="AU1778" s="128"/>
      <c r="AV1778" s="128" t="str">
        <f t="shared" si="186"/>
        <v/>
      </c>
      <c r="AW1778" s="105" t="str">
        <f>IF(ISNUMBER($AV1778),INDEX($C$1:$AB$3985,$AV1778,AW$4),"")</f>
        <v/>
      </c>
      <c r="AX1778" s="105" t="str">
        <f>IF(ISNUMBER($AV1778),INDEX($C$1:$AB$3985,$AV1778,AX$4),"")</f>
        <v/>
      </c>
      <c r="AY1778" s="128"/>
      <c r="AZ1778" s="128"/>
      <c r="BA1778" s="128" t="str">
        <f t="shared" si="187"/>
        <v/>
      </c>
      <c r="BB1778" s="105" t="str">
        <f>IF(ISNUMBER($BA1778),INDEX($C$1:$AB$3985,$BA1778,BB$4),"")</f>
        <v/>
      </c>
      <c r="BC1778" s="105"/>
    </row>
    <row r="1779" spans="1:55" x14ac:dyDescent="0.25">
      <c r="A1779" s="98"/>
      <c r="B1779" s="98"/>
      <c r="C1779" s="73"/>
      <c r="D1779" s="179"/>
      <c r="E1779" s="175"/>
      <c r="F1779" s="175"/>
      <c r="G1779" s="176"/>
      <c r="H1779" s="176"/>
      <c r="I1779" s="176"/>
      <c r="J1779" s="172"/>
      <c r="K1779" s="173"/>
      <c r="L1779" s="178"/>
      <c r="M1779" s="36"/>
      <c r="N1779" s="36"/>
      <c r="O1779" s="36"/>
      <c r="P1779" s="36"/>
      <c r="Q1779" s="36"/>
      <c r="R1779" s="3"/>
      <c r="S1779" s="106"/>
      <c r="T1779" s="106"/>
      <c r="U1779" s="106"/>
      <c r="V1779" s="106"/>
      <c r="W1779" s="106"/>
      <c r="X1779" s="106"/>
      <c r="Y1779" s="36"/>
      <c r="Z1779" s="36"/>
      <c r="AA1779" s="36"/>
      <c r="AB1779" s="188" t="str">
        <f t="shared" si="182"/>
        <v/>
      </c>
      <c r="AC1779" s="188" t="s">
        <v>1585</v>
      </c>
      <c r="AD1779" s="131"/>
      <c r="AE1779" s="131"/>
      <c r="AF1779" s="131"/>
      <c r="AG1779" s="131"/>
      <c r="AH1779" s="131"/>
      <c r="AI1779" s="131"/>
      <c r="AJ1779" s="128" t="str">
        <f t="shared" si="183"/>
        <v/>
      </c>
      <c r="AK1779" s="7" t="str">
        <f>IF(ISNUMBER($AJ1779),INDEX($C$1:$AB$3985,$AJ1779,AK$4),"")</f>
        <v/>
      </c>
      <c r="AL1779" s="7" t="str">
        <f>IF(ISNUMBER($AJ1779),INDEX($C$1:$AB$3985,$AJ1779,AL$4),"")</f>
        <v/>
      </c>
      <c r="AM1779" s="128"/>
      <c r="AN1779" s="128" t="str">
        <f t="shared" si="185"/>
        <v/>
      </c>
      <c r="AO1779" s="7" t="str">
        <f t="shared" si="189"/>
        <v/>
      </c>
      <c r="AP1779" s="10" t="str">
        <f t="shared" si="189"/>
        <v/>
      </c>
      <c r="AQ1779" s="310">
        <f>IF(ISNUMBER(SEARCH($T$30,AO1779)),MAX(AQ$5:AQ1778)+1,0)</f>
        <v>0</v>
      </c>
      <c r="AR1779" s="310">
        <f>IF(ISNUMBER(SEARCH($T$31,AO1779)),MAX(AR$5:AR1778)+1,0)</f>
        <v>0</v>
      </c>
      <c r="AS1779" s="128" t="str">
        <f t="shared" si="184"/>
        <v/>
      </c>
      <c r="AT1779" s="105" t="str">
        <f>IF(ISNUMBER($AS1779),INDEX($C$1:$AB$3985,$AS1779,AT$4),"")</f>
        <v/>
      </c>
      <c r="AU1779" s="128"/>
      <c r="AV1779" s="128" t="str">
        <f t="shared" si="186"/>
        <v/>
      </c>
      <c r="AW1779" s="105" t="str">
        <f>IF(ISNUMBER($AV1779),INDEX($C$1:$AB$3985,$AV1779,AW$4),"")</f>
        <v/>
      </c>
      <c r="AX1779" s="105" t="str">
        <f>IF(ISNUMBER($AV1779),INDEX($C$1:$AB$3985,$AV1779,AX$4),"")</f>
        <v/>
      </c>
      <c r="AY1779" s="128"/>
      <c r="AZ1779" s="128"/>
      <c r="BA1779" s="128" t="str">
        <f t="shared" si="187"/>
        <v/>
      </c>
      <c r="BB1779" s="105" t="str">
        <f>IF(ISNUMBER($BA1779),INDEX($C$1:$AB$3985,$BA1779,BB$4),"")</f>
        <v/>
      </c>
      <c r="BC1779" s="105"/>
    </row>
    <row r="1780" spans="1:55" x14ac:dyDescent="0.25">
      <c r="A1780" s="98"/>
      <c r="B1780" s="98"/>
      <c r="C1780" s="73"/>
      <c r="D1780" s="179"/>
      <c r="E1780" s="175"/>
      <c r="F1780" s="175"/>
      <c r="G1780" s="176"/>
      <c r="H1780" s="176"/>
      <c r="I1780" s="176"/>
      <c r="J1780" s="172"/>
      <c r="K1780" s="173"/>
      <c r="L1780" s="178"/>
      <c r="M1780" s="36"/>
      <c r="N1780" s="36"/>
      <c r="O1780" s="36"/>
      <c r="P1780" s="36"/>
      <c r="Q1780" s="36"/>
      <c r="R1780" s="3"/>
      <c r="S1780" s="106"/>
      <c r="T1780" s="106"/>
      <c r="U1780" s="106"/>
      <c r="V1780" s="106"/>
      <c r="W1780" s="106"/>
      <c r="X1780" s="106"/>
      <c r="Y1780" s="36"/>
      <c r="Z1780" s="36"/>
      <c r="AA1780" s="36"/>
      <c r="AB1780" s="188" t="str">
        <f t="shared" si="182"/>
        <v/>
      </c>
      <c r="AC1780" s="188" t="s">
        <v>1585</v>
      </c>
      <c r="AD1780" s="131"/>
      <c r="AE1780" s="131"/>
      <c r="AF1780" s="131"/>
      <c r="AG1780" s="131"/>
      <c r="AH1780" s="131"/>
      <c r="AI1780" s="131"/>
      <c r="AJ1780" s="128" t="str">
        <f t="shared" si="183"/>
        <v/>
      </c>
      <c r="AK1780" s="7" t="str">
        <f>IF(ISNUMBER($AJ1780),INDEX($C$1:$AB$3985,$AJ1780,AK$4),"")</f>
        <v/>
      </c>
      <c r="AL1780" s="7" t="str">
        <f>IF(ISNUMBER($AJ1780),INDEX($C$1:$AB$3985,$AJ1780,AL$4),"")</f>
        <v/>
      </c>
      <c r="AM1780" s="128"/>
      <c r="AN1780" s="128" t="str">
        <f t="shared" si="185"/>
        <v/>
      </c>
      <c r="AO1780" s="7" t="str">
        <f t="shared" si="189"/>
        <v/>
      </c>
      <c r="AP1780" s="10" t="str">
        <f t="shared" si="189"/>
        <v/>
      </c>
      <c r="AQ1780" s="310">
        <f>IF(ISNUMBER(SEARCH($T$30,AO1780)),MAX(AQ$5:AQ1779)+1,0)</f>
        <v>0</v>
      </c>
      <c r="AR1780" s="310">
        <f>IF(ISNUMBER(SEARCH($T$31,AO1780)),MAX(AR$5:AR1779)+1,0)</f>
        <v>0</v>
      </c>
      <c r="AS1780" s="128" t="str">
        <f t="shared" si="184"/>
        <v/>
      </c>
      <c r="AT1780" s="105" t="str">
        <f>IF(ISNUMBER($AS1780),INDEX($C$1:$AB$3985,$AS1780,AT$4),"")</f>
        <v/>
      </c>
      <c r="AU1780" s="128"/>
      <c r="AV1780" s="128" t="str">
        <f t="shared" si="186"/>
        <v/>
      </c>
      <c r="AW1780" s="105" t="str">
        <f>IF(ISNUMBER($AV1780),INDEX($C$1:$AB$3985,$AV1780,AW$4),"")</f>
        <v/>
      </c>
      <c r="AX1780" s="105" t="str">
        <f>IF(ISNUMBER($AV1780),INDEX($C$1:$AB$3985,$AV1780,AX$4),"")</f>
        <v/>
      </c>
      <c r="AY1780" s="128"/>
      <c r="AZ1780" s="128"/>
      <c r="BA1780" s="128" t="str">
        <f t="shared" si="187"/>
        <v/>
      </c>
      <c r="BB1780" s="105" t="str">
        <f>IF(ISNUMBER($BA1780),INDEX($C$1:$AB$3985,$BA1780,BB$4),"")</f>
        <v/>
      </c>
      <c r="BC1780" s="105"/>
    </row>
    <row r="1781" spans="1:55" x14ac:dyDescent="0.25">
      <c r="A1781" s="98"/>
      <c r="B1781" s="98"/>
      <c r="C1781" s="73"/>
      <c r="D1781" s="179"/>
      <c r="E1781" s="175"/>
      <c r="F1781" s="175"/>
      <c r="G1781" s="176"/>
      <c r="H1781" s="176"/>
      <c r="I1781" s="176"/>
      <c r="J1781" s="172"/>
      <c r="K1781" s="173"/>
      <c r="L1781" s="178"/>
      <c r="M1781" s="36"/>
      <c r="N1781" s="36"/>
      <c r="O1781" s="36"/>
      <c r="P1781" s="36"/>
      <c r="Q1781" s="36"/>
      <c r="R1781" s="3"/>
      <c r="S1781" s="106"/>
      <c r="T1781" s="106"/>
      <c r="U1781" s="106"/>
      <c r="V1781" s="106"/>
      <c r="W1781" s="106"/>
      <c r="X1781" s="106"/>
      <c r="Y1781" s="36"/>
      <c r="Z1781" s="36"/>
      <c r="AA1781" s="36"/>
      <c r="AB1781" s="188" t="str">
        <f t="shared" si="182"/>
        <v/>
      </c>
      <c r="AC1781" s="188" t="s">
        <v>1585</v>
      </c>
      <c r="AD1781" s="131"/>
      <c r="AE1781" s="131"/>
      <c r="AF1781" s="131"/>
      <c r="AG1781" s="131"/>
      <c r="AH1781" s="131"/>
      <c r="AI1781" s="131"/>
      <c r="AJ1781" s="128" t="str">
        <f t="shared" si="183"/>
        <v/>
      </c>
      <c r="AK1781" s="7" t="str">
        <f>IF(ISNUMBER($AJ1781),INDEX($C$1:$AB$3985,$AJ1781,AK$4),"")</f>
        <v/>
      </c>
      <c r="AL1781" s="7" t="str">
        <f>IF(ISNUMBER($AJ1781),INDEX($C$1:$AB$3985,$AJ1781,AL$4),"")</f>
        <v/>
      </c>
      <c r="AM1781" s="128"/>
      <c r="AN1781" s="128" t="str">
        <f t="shared" si="185"/>
        <v/>
      </c>
      <c r="AO1781" s="7" t="str">
        <f t="shared" si="189"/>
        <v/>
      </c>
      <c r="AP1781" s="10" t="str">
        <f t="shared" si="189"/>
        <v/>
      </c>
      <c r="AQ1781" s="310">
        <f>IF(ISNUMBER(SEARCH($T$30,AO1781)),MAX(AQ$5:AQ1780)+1,0)</f>
        <v>0</v>
      </c>
      <c r="AR1781" s="310">
        <f>IF(ISNUMBER(SEARCH($T$31,AO1781)),MAX(AR$5:AR1780)+1,0)</f>
        <v>0</v>
      </c>
      <c r="AS1781" s="128" t="str">
        <f t="shared" si="184"/>
        <v/>
      </c>
      <c r="AT1781" s="105" t="str">
        <f>IF(ISNUMBER($AS1781),INDEX($C$1:$AB$3985,$AS1781,AT$4),"")</f>
        <v/>
      </c>
      <c r="AU1781" s="128"/>
      <c r="AV1781" s="128" t="str">
        <f t="shared" si="186"/>
        <v/>
      </c>
      <c r="AW1781" s="105" t="str">
        <f>IF(ISNUMBER($AV1781),INDEX($C$1:$AB$3985,$AV1781,AW$4),"")</f>
        <v/>
      </c>
      <c r="AX1781" s="105" t="str">
        <f>IF(ISNUMBER($AV1781),INDEX($C$1:$AB$3985,$AV1781,AX$4),"")</f>
        <v/>
      </c>
      <c r="AY1781" s="128"/>
      <c r="AZ1781" s="128"/>
      <c r="BA1781" s="128" t="str">
        <f t="shared" si="187"/>
        <v/>
      </c>
      <c r="BB1781" s="105" t="str">
        <f>IF(ISNUMBER($BA1781),INDEX($C$1:$AB$3985,$BA1781,BB$4),"")</f>
        <v/>
      </c>
      <c r="BC1781" s="105"/>
    </row>
    <row r="1782" spans="1:55" x14ac:dyDescent="0.25">
      <c r="A1782" s="98"/>
      <c r="B1782" s="98"/>
      <c r="C1782" s="73"/>
      <c r="D1782" s="179"/>
      <c r="E1782" s="175"/>
      <c r="F1782" s="175"/>
      <c r="G1782" s="176"/>
      <c r="H1782" s="176"/>
      <c r="I1782" s="176"/>
      <c r="J1782" s="172"/>
      <c r="K1782" s="173"/>
      <c r="L1782" s="178"/>
      <c r="M1782" s="36"/>
      <c r="N1782" s="36"/>
      <c r="O1782" s="36"/>
      <c r="P1782" s="36"/>
      <c r="Q1782" s="36"/>
      <c r="R1782" s="3"/>
      <c r="S1782" s="106"/>
      <c r="T1782" s="106"/>
      <c r="U1782" s="106"/>
      <c r="V1782" s="106"/>
      <c r="W1782" s="106"/>
      <c r="X1782" s="106"/>
      <c r="Y1782" s="36"/>
      <c r="Z1782" s="36"/>
      <c r="AA1782" s="36"/>
      <c r="AB1782" s="188" t="str">
        <f t="shared" si="182"/>
        <v/>
      </c>
      <c r="AC1782" s="188" t="s">
        <v>1585</v>
      </c>
      <c r="AD1782" s="131"/>
      <c r="AE1782" s="131"/>
      <c r="AF1782" s="131"/>
      <c r="AG1782" s="131"/>
      <c r="AH1782" s="131"/>
      <c r="AI1782" s="131"/>
      <c r="AJ1782" s="128" t="str">
        <f t="shared" si="183"/>
        <v/>
      </c>
      <c r="AK1782" s="7" t="str">
        <f>IF(ISNUMBER($AJ1782),INDEX($C$1:$AB$3985,$AJ1782,AK$4),"")</f>
        <v/>
      </c>
      <c r="AL1782" s="7" t="str">
        <f>IF(ISNUMBER($AJ1782),INDEX($C$1:$AB$3985,$AJ1782,AL$4),"")</f>
        <v/>
      </c>
      <c r="AM1782" s="128"/>
      <c r="AN1782" s="128" t="str">
        <f t="shared" si="185"/>
        <v/>
      </c>
      <c r="AO1782" s="7" t="str">
        <f t="shared" si="189"/>
        <v/>
      </c>
      <c r="AP1782" s="10" t="str">
        <f t="shared" si="189"/>
        <v/>
      </c>
      <c r="AQ1782" s="310">
        <f>IF(ISNUMBER(SEARCH($T$30,AO1782)),MAX(AQ$5:AQ1781)+1,0)</f>
        <v>0</v>
      </c>
      <c r="AR1782" s="310">
        <f>IF(ISNUMBER(SEARCH($T$31,AO1782)),MAX(AR$5:AR1781)+1,0)</f>
        <v>0</v>
      </c>
      <c r="AS1782" s="128" t="str">
        <f t="shared" si="184"/>
        <v/>
      </c>
      <c r="AT1782" s="105" t="str">
        <f>IF(ISNUMBER($AS1782),INDEX($C$1:$AB$3985,$AS1782,AT$4),"")</f>
        <v/>
      </c>
      <c r="AU1782" s="128"/>
      <c r="AV1782" s="128" t="str">
        <f t="shared" si="186"/>
        <v/>
      </c>
      <c r="AW1782" s="105" t="str">
        <f>IF(ISNUMBER($AV1782),INDEX($C$1:$AB$3985,$AV1782,AW$4),"")</f>
        <v/>
      </c>
      <c r="AX1782" s="105" t="str">
        <f>IF(ISNUMBER($AV1782),INDEX($C$1:$AB$3985,$AV1782,AX$4),"")</f>
        <v/>
      </c>
      <c r="AY1782" s="128"/>
      <c r="AZ1782" s="128"/>
      <c r="BA1782" s="128" t="str">
        <f t="shared" si="187"/>
        <v/>
      </c>
      <c r="BB1782" s="105" t="str">
        <f>IF(ISNUMBER($BA1782),INDEX($C$1:$AB$3985,$BA1782,BB$4),"")</f>
        <v/>
      </c>
      <c r="BC1782" s="105"/>
    </row>
    <row r="1783" spans="1:55" x14ac:dyDescent="0.25">
      <c r="A1783" s="98"/>
      <c r="B1783" s="98"/>
      <c r="C1783" s="73"/>
      <c r="D1783" s="179"/>
      <c r="E1783" s="175"/>
      <c r="F1783" s="175"/>
      <c r="G1783" s="176"/>
      <c r="H1783" s="176"/>
      <c r="I1783" s="176"/>
      <c r="J1783" s="172"/>
      <c r="K1783" s="173"/>
      <c r="L1783" s="178"/>
      <c r="M1783" s="36"/>
      <c r="N1783" s="36"/>
      <c r="O1783" s="36"/>
      <c r="P1783" s="36"/>
      <c r="Q1783" s="36"/>
      <c r="R1783" s="3"/>
      <c r="S1783" s="106"/>
      <c r="T1783" s="106"/>
      <c r="U1783" s="106"/>
      <c r="V1783" s="106"/>
      <c r="W1783" s="106"/>
      <c r="X1783" s="106"/>
      <c r="Y1783" s="36"/>
      <c r="Z1783" s="36"/>
      <c r="AA1783" s="36"/>
      <c r="AB1783" s="188" t="str">
        <f t="shared" si="182"/>
        <v/>
      </c>
      <c r="AC1783" s="188" t="s">
        <v>1585</v>
      </c>
      <c r="AD1783" s="131"/>
      <c r="AE1783" s="131"/>
      <c r="AF1783" s="131"/>
      <c r="AG1783" s="131"/>
      <c r="AH1783" s="131"/>
      <c r="AI1783" s="131"/>
      <c r="AJ1783" s="128" t="str">
        <f t="shared" si="183"/>
        <v/>
      </c>
      <c r="AK1783" s="7" t="str">
        <f>IF(ISNUMBER($AJ1783),INDEX($C$1:$AB$3985,$AJ1783,AK$4),"")</f>
        <v/>
      </c>
      <c r="AL1783" s="7" t="str">
        <f>IF(ISNUMBER($AJ1783),INDEX($C$1:$AB$3985,$AJ1783,AL$4),"")</f>
        <v/>
      </c>
      <c r="AM1783" s="128"/>
      <c r="AN1783" s="128" t="str">
        <f t="shared" si="185"/>
        <v/>
      </c>
      <c r="AO1783" s="7" t="str">
        <f t="shared" si="189"/>
        <v/>
      </c>
      <c r="AP1783" s="10" t="str">
        <f t="shared" si="189"/>
        <v/>
      </c>
      <c r="AQ1783" s="310">
        <f>IF(ISNUMBER(SEARCH($T$30,AO1783)),MAX(AQ$5:AQ1782)+1,0)</f>
        <v>0</v>
      </c>
      <c r="AR1783" s="310">
        <f>IF(ISNUMBER(SEARCH($T$31,AO1783)),MAX(AR$5:AR1782)+1,0)</f>
        <v>0</v>
      </c>
      <c r="AS1783" s="128" t="str">
        <f t="shared" si="184"/>
        <v/>
      </c>
      <c r="AT1783" s="105" t="str">
        <f>IF(ISNUMBER($AS1783),INDEX($C$1:$AB$3985,$AS1783,AT$4),"")</f>
        <v/>
      </c>
      <c r="AU1783" s="128"/>
      <c r="AV1783" s="128" t="str">
        <f t="shared" si="186"/>
        <v/>
      </c>
      <c r="AW1783" s="105" t="str">
        <f>IF(ISNUMBER($AV1783),INDEX($C$1:$AB$3985,$AV1783,AW$4),"")</f>
        <v/>
      </c>
      <c r="AX1783" s="105" t="str">
        <f>IF(ISNUMBER($AV1783),INDEX($C$1:$AB$3985,$AV1783,AX$4),"")</f>
        <v/>
      </c>
      <c r="AY1783" s="128"/>
      <c r="AZ1783" s="128"/>
      <c r="BA1783" s="128" t="str">
        <f t="shared" si="187"/>
        <v/>
      </c>
      <c r="BB1783" s="105" t="str">
        <f>IF(ISNUMBER($BA1783),INDEX($C$1:$AB$3985,$BA1783,BB$4),"")</f>
        <v/>
      </c>
      <c r="BC1783" s="105"/>
    </row>
    <row r="1784" spans="1:55" x14ac:dyDescent="0.25">
      <c r="A1784" s="98"/>
      <c r="B1784" s="98"/>
      <c r="C1784" s="73"/>
      <c r="D1784" s="179"/>
      <c r="E1784" s="175"/>
      <c r="F1784" s="175"/>
      <c r="G1784" s="176"/>
      <c r="H1784" s="176"/>
      <c r="I1784" s="176"/>
      <c r="J1784" s="172"/>
      <c r="K1784" s="173"/>
      <c r="L1784" s="178"/>
      <c r="M1784" s="36"/>
      <c r="N1784" s="36"/>
      <c r="O1784" s="36"/>
      <c r="P1784" s="36"/>
      <c r="Q1784" s="36"/>
      <c r="R1784" s="3"/>
      <c r="S1784" s="106"/>
      <c r="T1784" s="106"/>
      <c r="U1784" s="106"/>
      <c r="V1784" s="106"/>
      <c r="W1784" s="106"/>
      <c r="X1784" s="106"/>
      <c r="Y1784" s="36"/>
      <c r="Z1784" s="36"/>
      <c r="AA1784" s="36"/>
      <c r="AB1784" s="188" t="str">
        <f t="shared" si="182"/>
        <v/>
      </c>
      <c r="AC1784" s="188" t="s">
        <v>1585</v>
      </c>
      <c r="AD1784" s="131"/>
      <c r="AE1784" s="131"/>
      <c r="AF1784" s="131"/>
      <c r="AG1784" s="131"/>
      <c r="AH1784" s="131"/>
      <c r="AI1784" s="131"/>
      <c r="AJ1784" s="128" t="str">
        <f t="shared" si="183"/>
        <v/>
      </c>
      <c r="AK1784" s="7" t="str">
        <f>IF(ISNUMBER($AJ1784),INDEX($C$1:$AB$3985,$AJ1784,AK$4),"")</f>
        <v/>
      </c>
      <c r="AL1784" s="7" t="str">
        <f>IF(ISNUMBER($AJ1784),INDEX($C$1:$AB$3985,$AJ1784,AL$4),"")</f>
        <v/>
      </c>
      <c r="AM1784" s="128"/>
      <c r="AN1784" s="128" t="str">
        <f t="shared" si="185"/>
        <v/>
      </c>
      <c r="AO1784" s="7" t="str">
        <f t="shared" si="189"/>
        <v/>
      </c>
      <c r="AP1784" s="10" t="str">
        <f t="shared" si="189"/>
        <v/>
      </c>
      <c r="AQ1784" s="310">
        <f>IF(ISNUMBER(SEARCH($T$30,AO1784)),MAX(AQ$5:AQ1783)+1,0)</f>
        <v>0</v>
      </c>
      <c r="AR1784" s="310">
        <f>IF(ISNUMBER(SEARCH($T$31,AO1784)),MAX(AR$5:AR1783)+1,0)</f>
        <v>0</v>
      </c>
      <c r="AS1784" s="128" t="str">
        <f t="shared" si="184"/>
        <v/>
      </c>
      <c r="AT1784" s="105" t="str">
        <f>IF(ISNUMBER($AS1784),INDEX($C$1:$AB$3985,$AS1784,AT$4),"")</f>
        <v/>
      </c>
      <c r="AU1784" s="128"/>
      <c r="AV1784" s="128" t="str">
        <f t="shared" si="186"/>
        <v/>
      </c>
      <c r="AW1784" s="105" t="str">
        <f>IF(ISNUMBER($AV1784),INDEX($C$1:$AB$3985,$AV1784,AW$4),"")</f>
        <v/>
      </c>
      <c r="AX1784" s="105" t="str">
        <f>IF(ISNUMBER($AV1784),INDEX($C$1:$AB$3985,$AV1784,AX$4),"")</f>
        <v/>
      </c>
      <c r="AY1784" s="128"/>
      <c r="AZ1784" s="128"/>
      <c r="BA1784" s="128" t="str">
        <f t="shared" si="187"/>
        <v/>
      </c>
      <c r="BB1784" s="105" t="str">
        <f>IF(ISNUMBER($BA1784),INDEX($C$1:$AB$3985,$BA1784,BB$4),"")</f>
        <v/>
      </c>
      <c r="BC1784" s="105"/>
    </row>
    <row r="1785" spans="1:55" x14ac:dyDescent="0.25">
      <c r="A1785" s="98"/>
      <c r="B1785" s="98"/>
      <c r="C1785" s="73"/>
      <c r="D1785" s="179"/>
      <c r="E1785" s="175"/>
      <c r="F1785" s="175"/>
      <c r="G1785" s="176"/>
      <c r="H1785" s="176"/>
      <c r="I1785" s="176"/>
      <c r="J1785" s="172"/>
      <c r="K1785" s="173"/>
      <c r="L1785" s="178"/>
      <c r="M1785" s="36"/>
      <c r="N1785" s="36"/>
      <c r="O1785" s="36"/>
      <c r="P1785" s="36"/>
      <c r="Q1785" s="36"/>
      <c r="R1785" s="3"/>
      <c r="S1785" s="106"/>
      <c r="T1785" s="106"/>
      <c r="U1785" s="106"/>
      <c r="V1785" s="106"/>
      <c r="W1785" s="106"/>
      <c r="X1785" s="106"/>
      <c r="Y1785" s="36"/>
      <c r="Z1785" s="36"/>
      <c r="AA1785" s="36"/>
      <c r="AB1785" s="188" t="str">
        <f t="shared" si="182"/>
        <v/>
      </c>
      <c r="AC1785" s="188" t="s">
        <v>1585</v>
      </c>
      <c r="AD1785" s="131"/>
      <c r="AE1785" s="131"/>
      <c r="AF1785" s="131"/>
      <c r="AG1785" s="131"/>
      <c r="AH1785" s="131"/>
      <c r="AI1785" s="131"/>
      <c r="AJ1785" s="128" t="str">
        <f t="shared" si="183"/>
        <v/>
      </c>
      <c r="AK1785" s="7" t="str">
        <f>IF(ISNUMBER($AJ1785),INDEX($C$1:$AB$3985,$AJ1785,AK$4),"")</f>
        <v/>
      </c>
      <c r="AL1785" s="7" t="str">
        <f>IF(ISNUMBER($AJ1785),INDEX($C$1:$AB$3985,$AJ1785,AL$4),"")</f>
        <v/>
      </c>
      <c r="AM1785" s="128"/>
      <c r="AN1785" s="128" t="str">
        <f t="shared" si="185"/>
        <v/>
      </c>
      <c r="AO1785" s="7" t="str">
        <f t="shared" si="189"/>
        <v/>
      </c>
      <c r="AP1785" s="10" t="str">
        <f t="shared" si="189"/>
        <v/>
      </c>
      <c r="AQ1785" s="310">
        <f>IF(ISNUMBER(SEARCH($T$30,AO1785)),MAX(AQ$5:AQ1784)+1,0)</f>
        <v>0</v>
      </c>
      <c r="AR1785" s="310">
        <f>IF(ISNUMBER(SEARCH($T$31,AO1785)),MAX(AR$5:AR1784)+1,0)</f>
        <v>0</v>
      </c>
      <c r="AS1785" s="128" t="str">
        <f t="shared" si="184"/>
        <v/>
      </c>
      <c r="AT1785" s="105" t="str">
        <f>IF(ISNUMBER($AS1785),INDEX($C$1:$AB$3985,$AS1785,AT$4),"")</f>
        <v/>
      </c>
      <c r="AU1785" s="128"/>
      <c r="AV1785" s="128" t="str">
        <f t="shared" si="186"/>
        <v/>
      </c>
      <c r="AW1785" s="105" t="str">
        <f>IF(ISNUMBER($AV1785),INDEX($C$1:$AB$3985,$AV1785,AW$4),"")</f>
        <v/>
      </c>
      <c r="AX1785" s="105" t="str">
        <f>IF(ISNUMBER($AV1785),INDEX($C$1:$AB$3985,$AV1785,AX$4),"")</f>
        <v/>
      </c>
      <c r="AY1785" s="128"/>
      <c r="AZ1785" s="128"/>
      <c r="BA1785" s="128" t="str">
        <f t="shared" si="187"/>
        <v/>
      </c>
      <c r="BB1785" s="105" t="str">
        <f>IF(ISNUMBER($BA1785),INDEX($C$1:$AB$3985,$BA1785,BB$4),"")</f>
        <v/>
      </c>
      <c r="BC1785" s="105"/>
    </row>
    <row r="1786" spans="1:55" x14ac:dyDescent="0.25">
      <c r="A1786" s="98"/>
      <c r="B1786" s="98"/>
      <c r="C1786" s="73"/>
      <c r="D1786" s="179"/>
      <c r="E1786" s="175"/>
      <c r="F1786" s="175"/>
      <c r="G1786" s="176"/>
      <c r="H1786" s="176"/>
      <c r="I1786" s="176"/>
      <c r="J1786" s="172"/>
      <c r="K1786" s="173"/>
      <c r="L1786" s="178"/>
      <c r="R1786" s="3"/>
      <c r="S1786" s="106"/>
      <c r="T1786" s="106"/>
      <c r="U1786" s="106"/>
      <c r="V1786" s="106"/>
      <c r="W1786" s="106"/>
      <c r="X1786" s="106"/>
      <c r="AB1786" s="188" t="str">
        <f t="shared" si="182"/>
        <v/>
      </c>
      <c r="AC1786" s="188" t="s">
        <v>1585</v>
      </c>
      <c r="AD1786" s="131"/>
      <c r="AE1786" s="131"/>
      <c r="AF1786" s="131"/>
      <c r="AG1786" s="131"/>
      <c r="AH1786" s="131"/>
      <c r="AI1786" s="131"/>
      <c r="AJ1786" s="128" t="str">
        <f t="shared" si="183"/>
        <v/>
      </c>
      <c r="AK1786" s="7" t="str">
        <f>IF(ISNUMBER($AJ1786),INDEX($C$1:$AB$3985,$AJ1786,AK$4),"")</f>
        <v/>
      </c>
      <c r="AL1786" s="7" t="str">
        <f>IF(ISNUMBER($AJ1786),INDEX($C$1:$AB$3985,$AJ1786,AL$4),"")</f>
        <v/>
      </c>
      <c r="AM1786" s="128"/>
      <c r="AN1786" s="128" t="str">
        <f t="shared" si="185"/>
        <v/>
      </c>
      <c r="AO1786" s="7" t="str">
        <f t="shared" si="189"/>
        <v/>
      </c>
      <c r="AP1786" s="10" t="str">
        <f t="shared" si="189"/>
        <v/>
      </c>
      <c r="AQ1786" s="310">
        <f>IF(ISNUMBER(SEARCH($T$30,AO1786)),MAX(AQ$5:AQ1785)+1,0)</f>
        <v>0</v>
      </c>
      <c r="AR1786" s="310">
        <f>IF(ISNUMBER(SEARCH($T$31,AO1786)),MAX(AR$5:AR1785)+1,0)</f>
        <v>0</v>
      </c>
      <c r="AS1786" s="128" t="str">
        <f t="shared" si="184"/>
        <v/>
      </c>
      <c r="AT1786" s="105" t="str">
        <f>IF(ISNUMBER($AS1786),INDEX($C$1:$AB$3985,$AS1786,AT$4),"")</f>
        <v/>
      </c>
      <c r="AU1786" s="128"/>
      <c r="AV1786" s="128" t="str">
        <f t="shared" si="186"/>
        <v/>
      </c>
      <c r="AW1786" s="105" t="str">
        <f>IF(ISNUMBER($AV1786),INDEX($C$1:$AB$3985,$AV1786,AW$4),"")</f>
        <v/>
      </c>
      <c r="AX1786" s="105" t="str">
        <f>IF(ISNUMBER($AV1786),INDEX($C$1:$AB$3985,$AV1786,AX$4),"")</f>
        <v/>
      </c>
      <c r="AY1786" s="128"/>
      <c r="AZ1786" s="128"/>
      <c r="BA1786" s="128" t="str">
        <f t="shared" si="187"/>
        <v/>
      </c>
      <c r="BB1786" s="105" t="str">
        <f>IF(ISNUMBER($BA1786),INDEX($C$1:$AB$3985,$BA1786,BB$4),"")</f>
        <v/>
      </c>
      <c r="BC1786" s="105"/>
    </row>
    <row r="1787" spans="1:55" x14ac:dyDescent="0.25">
      <c r="A1787" s="98"/>
      <c r="B1787" s="98"/>
      <c r="C1787" s="73"/>
      <c r="D1787" s="179"/>
      <c r="E1787" s="175"/>
      <c r="F1787" s="175"/>
      <c r="G1787" s="176"/>
      <c r="H1787" s="176"/>
      <c r="I1787" s="176"/>
      <c r="J1787" s="172"/>
      <c r="K1787" s="173"/>
      <c r="L1787" s="178"/>
      <c r="R1787" s="3"/>
      <c r="S1787" s="106"/>
      <c r="T1787" s="106"/>
      <c r="U1787" s="106"/>
      <c r="V1787" s="106"/>
      <c r="W1787" s="106"/>
      <c r="X1787" s="106"/>
      <c r="AB1787" s="188" t="str">
        <f t="shared" si="182"/>
        <v/>
      </c>
      <c r="AC1787" s="188" t="s">
        <v>1585</v>
      </c>
      <c r="AD1787" s="131"/>
      <c r="AE1787" s="131"/>
      <c r="AF1787" s="131"/>
      <c r="AG1787" s="131"/>
      <c r="AH1787" s="131"/>
      <c r="AI1787" s="131"/>
      <c r="AJ1787" s="128" t="str">
        <f t="shared" si="183"/>
        <v/>
      </c>
      <c r="AK1787" s="7" t="str">
        <f>IF(ISNUMBER($AJ1787),INDEX($C$1:$AB$3985,$AJ1787,AK$4),"")</f>
        <v/>
      </c>
      <c r="AL1787" s="7" t="str">
        <f>IF(ISNUMBER($AJ1787),INDEX($C$1:$AB$3985,$AJ1787,AL$4),"")</f>
        <v/>
      </c>
      <c r="AM1787" s="128"/>
      <c r="AN1787" s="128" t="str">
        <f t="shared" si="185"/>
        <v/>
      </c>
      <c r="AO1787" s="7" t="str">
        <f t="shared" si="189"/>
        <v/>
      </c>
      <c r="AP1787" s="10" t="str">
        <f t="shared" si="189"/>
        <v/>
      </c>
      <c r="AQ1787" s="310">
        <f>IF(ISNUMBER(SEARCH($T$30,AO1787)),MAX(AQ$5:AQ1786)+1,0)</f>
        <v>0</v>
      </c>
      <c r="AR1787" s="310">
        <f>IF(ISNUMBER(SEARCH($T$31,AO1787)),MAX(AR$5:AR1786)+1,0)</f>
        <v>0</v>
      </c>
      <c r="AS1787" s="128" t="str">
        <f t="shared" si="184"/>
        <v/>
      </c>
      <c r="AT1787" s="105" t="str">
        <f>IF(ISNUMBER($AS1787),INDEX($C$1:$AB$3985,$AS1787,AT$4),"")</f>
        <v/>
      </c>
      <c r="AU1787" s="128"/>
      <c r="AV1787" s="128" t="str">
        <f t="shared" si="186"/>
        <v/>
      </c>
      <c r="AW1787" s="105" t="str">
        <f>IF(ISNUMBER($AV1787),INDEX($C$1:$AB$3985,$AV1787,AW$4),"")</f>
        <v/>
      </c>
      <c r="AX1787" s="105" t="str">
        <f>IF(ISNUMBER($AV1787),INDEX($C$1:$AB$3985,$AV1787,AX$4),"")</f>
        <v/>
      </c>
      <c r="AY1787" s="128"/>
      <c r="AZ1787" s="128"/>
      <c r="BA1787" s="128" t="str">
        <f t="shared" si="187"/>
        <v/>
      </c>
      <c r="BB1787" s="105" t="str">
        <f>IF(ISNUMBER($BA1787),INDEX($C$1:$AB$3985,$BA1787,BB$4),"")</f>
        <v/>
      </c>
      <c r="BC1787" s="105"/>
    </row>
    <row r="1788" spans="1:55" x14ac:dyDescent="0.25">
      <c r="A1788" s="98"/>
      <c r="B1788" s="98"/>
      <c r="C1788" s="73"/>
      <c r="D1788" s="179"/>
      <c r="E1788" s="175"/>
      <c r="F1788" s="175"/>
      <c r="G1788" s="176"/>
      <c r="H1788" s="176"/>
      <c r="I1788" s="176"/>
      <c r="J1788" s="172"/>
      <c r="K1788" s="173"/>
      <c r="L1788" s="178"/>
      <c r="R1788" s="3"/>
      <c r="S1788" s="106"/>
      <c r="T1788" s="106"/>
      <c r="U1788" s="106"/>
      <c r="V1788" s="106"/>
      <c r="W1788" s="106"/>
      <c r="X1788" s="106"/>
      <c r="AB1788" s="188" t="str">
        <f t="shared" si="182"/>
        <v/>
      </c>
      <c r="AC1788" s="188" t="s">
        <v>1585</v>
      </c>
      <c r="AD1788" s="131"/>
      <c r="AE1788" s="131"/>
      <c r="AF1788" s="131"/>
      <c r="AG1788" s="131"/>
      <c r="AH1788" s="131"/>
      <c r="AI1788" s="131"/>
      <c r="AJ1788" s="128" t="str">
        <f t="shared" si="183"/>
        <v/>
      </c>
      <c r="AK1788" s="7" t="str">
        <f>IF(ISNUMBER($AJ1788),INDEX($C$1:$AB$3985,$AJ1788,AK$4),"")</f>
        <v/>
      </c>
      <c r="AL1788" s="7" t="str">
        <f>IF(ISNUMBER($AJ1788),INDEX($C$1:$AB$3985,$AJ1788,AL$4),"")</f>
        <v/>
      </c>
      <c r="AM1788" s="128"/>
      <c r="AN1788" s="128" t="str">
        <f t="shared" si="185"/>
        <v/>
      </c>
      <c r="AO1788" s="7" t="str">
        <f t="shared" si="189"/>
        <v/>
      </c>
      <c r="AP1788" s="10" t="str">
        <f t="shared" si="189"/>
        <v/>
      </c>
      <c r="AQ1788" s="310">
        <f>IF(ISNUMBER(SEARCH($T$30,AO1788)),MAX(AQ$5:AQ1787)+1,0)</f>
        <v>0</v>
      </c>
      <c r="AR1788" s="310">
        <f>IF(ISNUMBER(SEARCH($T$31,AO1788)),MAX(AR$5:AR1787)+1,0)</f>
        <v>0</v>
      </c>
      <c r="AS1788" s="128" t="str">
        <f t="shared" si="184"/>
        <v/>
      </c>
      <c r="AT1788" s="105" t="str">
        <f>IF(ISNUMBER($AS1788),INDEX($C$1:$AB$3985,$AS1788,AT$4),"")</f>
        <v/>
      </c>
      <c r="AU1788" s="128"/>
      <c r="AV1788" s="128" t="str">
        <f t="shared" si="186"/>
        <v/>
      </c>
      <c r="AW1788" s="105" t="str">
        <f>IF(ISNUMBER($AV1788),INDEX($C$1:$AB$3985,$AV1788,AW$4),"")</f>
        <v/>
      </c>
      <c r="AX1788" s="105" t="str">
        <f>IF(ISNUMBER($AV1788),INDEX($C$1:$AB$3985,$AV1788,AX$4),"")</f>
        <v/>
      </c>
      <c r="AY1788" s="128"/>
      <c r="AZ1788" s="128"/>
      <c r="BA1788" s="128" t="str">
        <f t="shared" si="187"/>
        <v/>
      </c>
      <c r="BB1788" s="105" t="str">
        <f>IF(ISNUMBER($BA1788),INDEX($C$1:$AB$3985,$BA1788,BB$4),"")</f>
        <v/>
      </c>
      <c r="BC1788" s="105"/>
    </row>
    <row r="1789" spans="1:55" x14ac:dyDescent="0.25">
      <c r="A1789" s="98"/>
      <c r="B1789" s="98"/>
      <c r="C1789" s="73"/>
      <c r="D1789" s="179"/>
      <c r="E1789" s="175"/>
      <c r="F1789" s="175"/>
      <c r="G1789" s="176"/>
      <c r="H1789" s="176"/>
      <c r="I1789" s="176"/>
      <c r="J1789" s="172"/>
      <c r="K1789" s="173"/>
      <c r="L1789" s="178"/>
      <c r="R1789" s="3"/>
      <c r="S1789" s="106"/>
      <c r="T1789" s="106"/>
      <c r="U1789" s="106"/>
      <c r="V1789" s="106"/>
      <c r="W1789" s="106"/>
      <c r="X1789" s="106"/>
      <c r="AB1789" s="188" t="str">
        <f t="shared" si="182"/>
        <v/>
      </c>
      <c r="AC1789" s="188" t="s">
        <v>1585</v>
      </c>
      <c r="AD1789" s="131"/>
      <c r="AE1789" s="131"/>
      <c r="AF1789" s="131"/>
      <c r="AG1789" s="131"/>
      <c r="AH1789" s="131"/>
      <c r="AI1789" s="131"/>
      <c r="AJ1789" s="128" t="str">
        <f t="shared" si="183"/>
        <v/>
      </c>
      <c r="AK1789" s="7" t="str">
        <f>IF(ISNUMBER($AJ1789),INDEX($C$1:$AB$3985,$AJ1789,AK$4),"")</f>
        <v/>
      </c>
      <c r="AL1789" s="7" t="str">
        <f>IF(ISNUMBER($AJ1789),INDEX($C$1:$AB$3985,$AJ1789,AL$4),"")</f>
        <v/>
      </c>
      <c r="AM1789" s="128"/>
      <c r="AN1789" s="128" t="str">
        <f t="shared" si="185"/>
        <v/>
      </c>
      <c r="AO1789" s="7" t="str">
        <f t="shared" si="189"/>
        <v/>
      </c>
      <c r="AP1789" s="10" t="str">
        <f t="shared" si="189"/>
        <v/>
      </c>
      <c r="AQ1789" s="310">
        <f>IF(ISNUMBER(SEARCH($T$30,AO1789)),MAX(AQ$5:AQ1788)+1,0)</f>
        <v>0</v>
      </c>
      <c r="AR1789" s="310">
        <f>IF(ISNUMBER(SEARCH($T$31,AO1789)),MAX(AR$5:AR1788)+1,0)</f>
        <v>0</v>
      </c>
      <c r="AS1789" s="128" t="str">
        <f t="shared" si="184"/>
        <v/>
      </c>
      <c r="AT1789" s="105" t="str">
        <f>IF(ISNUMBER($AS1789),INDEX($C$1:$AB$3985,$AS1789,AT$4),"")</f>
        <v/>
      </c>
      <c r="AU1789" s="128"/>
      <c r="AV1789" s="128" t="str">
        <f t="shared" si="186"/>
        <v/>
      </c>
      <c r="AW1789" s="105" t="str">
        <f>IF(ISNUMBER($AV1789),INDEX($C$1:$AB$3985,$AV1789,AW$4),"")</f>
        <v/>
      </c>
      <c r="AX1789" s="105" t="str">
        <f>IF(ISNUMBER($AV1789),INDEX($C$1:$AB$3985,$AV1789,AX$4),"")</f>
        <v/>
      </c>
      <c r="AY1789" s="128"/>
      <c r="AZ1789" s="128"/>
      <c r="BA1789" s="128" t="str">
        <f t="shared" si="187"/>
        <v/>
      </c>
      <c r="BB1789" s="105" t="str">
        <f>IF(ISNUMBER($BA1789),INDEX($C$1:$AB$3985,$BA1789,BB$4),"")</f>
        <v/>
      </c>
      <c r="BC1789" s="105"/>
    </row>
    <row r="1790" spans="1:55" x14ac:dyDescent="0.25">
      <c r="A1790" s="98"/>
      <c r="B1790" s="98"/>
      <c r="C1790" s="73"/>
      <c r="D1790" s="179"/>
      <c r="E1790" s="175"/>
      <c r="F1790" s="175"/>
      <c r="G1790" s="176"/>
      <c r="H1790" s="176"/>
      <c r="I1790" s="176"/>
      <c r="J1790" s="172"/>
      <c r="K1790" s="173"/>
      <c r="L1790" s="178"/>
      <c r="R1790" s="3"/>
      <c r="S1790" s="106"/>
      <c r="T1790" s="106"/>
      <c r="U1790" s="106"/>
      <c r="V1790" s="106"/>
      <c r="W1790" s="106"/>
      <c r="X1790" s="106"/>
      <c r="AB1790" s="188" t="str">
        <f t="shared" si="182"/>
        <v/>
      </c>
      <c r="AC1790" s="188" t="s">
        <v>1585</v>
      </c>
      <c r="AD1790" s="131"/>
      <c r="AE1790" s="131"/>
      <c r="AF1790" s="131"/>
      <c r="AG1790" s="131"/>
      <c r="AH1790" s="131"/>
      <c r="AI1790" s="131"/>
      <c r="AJ1790" s="128" t="str">
        <f t="shared" si="183"/>
        <v/>
      </c>
      <c r="AK1790" s="7" t="str">
        <f>IF(ISNUMBER($AJ1790),INDEX($C$1:$AB$3985,$AJ1790,AK$4),"")</f>
        <v/>
      </c>
      <c r="AL1790" s="7" t="str">
        <f>IF(ISNUMBER($AJ1790),INDEX($C$1:$AB$3985,$AJ1790,AL$4),"")</f>
        <v/>
      </c>
      <c r="AM1790" s="128"/>
      <c r="AN1790" s="128" t="str">
        <f t="shared" si="185"/>
        <v/>
      </c>
      <c r="AO1790" s="7" t="str">
        <f t="shared" si="189"/>
        <v/>
      </c>
      <c r="AP1790" s="10" t="str">
        <f t="shared" si="189"/>
        <v/>
      </c>
      <c r="AQ1790" s="310">
        <f>IF(ISNUMBER(SEARCH($T$30,AO1790)),MAX(AQ$5:AQ1789)+1,0)</f>
        <v>0</v>
      </c>
      <c r="AR1790" s="310">
        <f>IF(ISNUMBER(SEARCH($T$31,AO1790)),MAX(AR$5:AR1789)+1,0)</f>
        <v>0</v>
      </c>
      <c r="AS1790" s="128" t="str">
        <f t="shared" si="184"/>
        <v/>
      </c>
      <c r="AT1790" s="105" t="str">
        <f>IF(ISNUMBER($AS1790),INDEX($C$1:$AB$3985,$AS1790,AT$4),"")</f>
        <v/>
      </c>
      <c r="AU1790" s="128"/>
      <c r="AV1790" s="128" t="str">
        <f t="shared" si="186"/>
        <v/>
      </c>
      <c r="AW1790" s="105" t="str">
        <f>IF(ISNUMBER($AV1790),INDEX($C$1:$AB$3985,$AV1790,AW$4),"")</f>
        <v/>
      </c>
      <c r="AX1790" s="105" t="str">
        <f>IF(ISNUMBER($AV1790),INDEX($C$1:$AB$3985,$AV1790,AX$4),"")</f>
        <v/>
      </c>
      <c r="AY1790" s="128"/>
      <c r="AZ1790" s="128"/>
      <c r="BA1790" s="128" t="str">
        <f t="shared" si="187"/>
        <v/>
      </c>
      <c r="BB1790" s="105" t="str">
        <f>IF(ISNUMBER($BA1790),INDEX($C$1:$AB$3985,$BA1790,BB$4),"")</f>
        <v/>
      </c>
      <c r="BC1790" s="105"/>
    </row>
    <row r="1791" spans="1:55" x14ac:dyDescent="0.25">
      <c r="A1791" s="98"/>
      <c r="B1791" s="98"/>
      <c r="C1791" s="73"/>
      <c r="D1791" s="179"/>
      <c r="E1791" s="175"/>
      <c r="F1791" s="175"/>
      <c r="G1791" s="176"/>
      <c r="H1791" s="176"/>
      <c r="I1791" s="176"/>
      <c r="J1791" s="172"/>
      <c r="K1791" s="173"/>
      <c r="L1791" s="178"/>
      <c r="R1791" s="3"/>
      <c r="S1791" s="106"/>
      <c r="T1791" s="106"/>
      <c r="U1791" s="106"/>
      <c r="V1791" s="106"/>
      <c r="W1791" s="106"/>
      <c r="X1791" s="106"/>
      <c r="AB1791" s="188" t="str">
        <f t="shared" si="182"/>
        <v/>
      </c>
      <c r="AC1791" s="188" t="s">
        <v>1585</v>
      </c>
      <c r="AD1791" s="131"/>
      <c r="AE1791" s="131"/>
      <c r="AF1791" s="131"/>
      <c r="AG1791" s="131"/>
      <c r="AH1791" s="131"/>
      <c r="AI1791" s="131"/>
      <c r="AJ1791" s="128" t="str">
        <f t="shared" si="183"/>
        <v/>
      </c>
      <c r="AK1791" s="7" t="str">
        <f>IF(ISNUMBER($AJ1791),INDEX($C$1:$AB$3985,$AJ1791,AK$4),"")</f>
        <v/>
      </c>
      <c r="AL1791" s="7" t="str">
        <f>IF(ISNUMBER($AJ1791),INDEX($C$1:$AB$3985,$AJ1791,AL$4),"")</f>
        <v/>
      </c>
      <c r="AM1791" s="128"/>
      <c r="AN1791" s="128" t="str">
        <f t="shared" si="185"/>
        <v/>
      </c>
      <c r="AO1791" s="7" t="str">
        <f t="shared" si="189"/>
        <v/>
      </c>
      <c r="AP1791" s="10" t="str">
        <f t="shared" si="189"/>
        <v/>
      </c>
      <c r="AQ1791" s="310">
        <f>IF(ISNUMBER(SEARCH($T$30,AO1791)),MAX(AQ$5:AQ1790)+1,0)</f>
        <v>0</v>
      </c>
      <c r="AR1791" s="310">
        <f>IF(ISNUMBER(SEARCH($T$31,AO1791)),MAX(AR$5:AR1790)+1,0)</f>
        <v>0</v>
      </c>
      <c r="AS1791" s="128" t="str">
        <f t="shared" si="184"/>
        <v/>
      </c>
      <c r="AT1791" s="105" t="str">
        <f>IF(ISNUMBER($AS1791),INDEX($C$1:$AB$3985,$AS1791,AT$4),"")</f>
        <v/>
      </c>
      <c r="AU1791" s="128"/>
      <c r="AV1791" s="128" t="str">
        <f t="shared" si="186"/>
        <v/>
      </c>
      <c r="AW1791" s="105" t="str">
        <f>IF(ISNUMBER($AV1791),INDEX($C$1:$AB$3985,$AV1791,AW$4),"")</f>
        <v/>
      </c>
      <c r="AX1791" s="105" t="str">
        <f>IF(ISNUMBER($AV1791),INDEX($C$1:$AB$3985,$AV1791,AX$4),"")</f>
        <v/>
      </c>
      <c r="AY1791" s="128"/>
      <c r="AZ1791" s="128"/>
      <c r="BA1791" s="128" t="str">
        <f t="shared" si="187"/>
        <v/>
      </c>
      <c r="BB1791" s="105" t="str">
        <f>IF(ISNUMBER($BA1791),INDEX($C$1:$AB$3985,$BA1791,BB$4),"")</f>
        <v/>
      </c>
      <c r="BC1791" s="105"/>
    </row>
    <row r="1792" spans="1:55" x14ac:dyDescent="0.25">
      <c r="A1792" s="98"/>
      <c r="B1792" s="98"/>
      <c r="C1792" s="73"/>
      <c r="D1792" s="179"/>
      <c r="E1792" s="175"/>
      <c r="F1792" s="175"/>
      <c r="G1792" s="176"/>
      <c r="H1792" s="176"/>
      <c r="I1792" s="176"/>
      <c r="J1792" s="172"/>
      <c r="K1792" s="173"/>
      <c r="L1792" s="178"/>
      <c r="R1792" s="3"/>
      <c r="S1792" s="106"/>
      <c r="T1792" s="106"/>
      <c r="U1792" s="106"/>
      <c r="V1792" s="106"/>
      <c r="W1792" s="106"/>
      <c r="X1792" s="106"/>
      <c r="AB1792" s="188" t="str">
        <f t="shared" si="182"/>
        <v/>
      </c>
      <c r="AC1792" s="188" t="s">
        <v>1585</v>
      </c>
      <c r="AD1792" s="131"/>
      <c r="AE1792" s="131"/>
      <c r="AF1792" s="131"/>
      <c r="AG1792" s="131"/>
      <c r="AH1792" s="131"/>
      <c r="AI1792" s="131"/>
      <c r="AJ1792" s="128" t="str">
        <f t="shared" si="183"/>
        <v/>
      </c>
      <c r="AK1792" s="7" t="str">
        <f>IF(ISNUMBER($AJ1792),INDEX($C$1:$AB$3985,$AJ1792,AK$4),"")</f>
        <v/>
      </c>
      <c r="AL1792" s="7" t="str">
        <f>IF(ISNUMBER($AJ1792),INDEX($C$1:$AB$3985,$AJ1792,AL$4),"")</f>
        <v/>
      </c>
      <c r="AM1792" s="128"/>
      <c r="AN1792" s="128" t="str">
        <f t="shared" si="185"/>
        <v/>
      </c>
      <c r="AO1792" s="7" t="str">
        <f t="shared" si="189"/>
        <v/>
      </c>
      <c r="AP1792" s="10" t="str">
        <f t="shared" si="189"/>
        <v/>
      </c>
      <c r="AQ1792" s="310">
        <f>IF(ISNUMBER(SEARCH($T$30,AO1792)),MAX(AQ$5:AQ1791)+1,0)</f>
        <v>0</v>
      </c>
      <c r="AR1792" s="310">
        <f>IF(ISNUMBER(SEARCH($T$31,AO1792)),MAX(AR$5:AR1791)+1,0)</f>
        <v>0</v>
      </c>
      <c r="AS1792" s="128" t="str">
        <f t="shared" si="184"/>
        <v/>
      </c>
      <c r="AT1792" s="105" t="str">
        <f>IF(ISNUMBER($AS1792),INDEX($C$1:$AB$3985,$AS1792,AT$4),"")</f>
        <v/>
      </c>
      <c r="AU1792" s="128"/>
      <c r="AV1792" s="128" t="str">
        <f t="shared" si="186"/>
        <v/>
      </c>
      <c r="AW1792" s="105" t="str">
        <f>IF(ISNUMBER($AV1792),INDEX($C$1:$AB$3985,$AV1792,AW$4),"")</f>
        <v/>
      </c>
      <c r="AX1792" s="105" t="str">
        <f>IF(ISNUMBER($AV1792),INDEX($C$1:$AB$3985,$AV1792,AX$4),"")</f>
        <v/>
      </c>
      <c r="AY1792" s="128"/>
      <c r="AZ1792" s="128"/>
      <c r="BA1792" s="128" t="str">
        <f t="shared" si="187"/>
        <v/>
      </c>
      <c r="BB1792" s="105" t="str">
        <f>IF(ISNUMBER($BA1792),INDEX($C$1:$AB$3985,$BA1792,BB$4),"")</f>
        <v/>
      </c>
      <c r="BC1792" s="105"/>
    </row>
    <row r="1793" spans="1:55" x14ac:dyDescent="0.25">
      <c r="A1793" s="98"/>
      <c r="B1793" s="98"/>
      <c r="C1793" s="73"/>
      <c r="D1793" s="179"/>
      <c r="E1793" s="175"/>
      <c r="F1793" s="175"/>
      <c r="G1793" s="176"/>
      <c r="H1793" s="176"/>
      <c r="I1793" s="176"/>
      <c r="J1793" s="172"/>
      <c r="K1793" s="173"/>
      <c r="L1793" s="178"/>
      <c r="R1793" s="3"/>
      <c r="S1793" s="106"/>
      <c r="T1793" s="106"/>
      <c r="U1793" s="106"/>
      <c r="V1793" s="106"/>
      <c r="W1793" s="106"/>
      <c r="X1793" s="106"/>
      <c r="AB1793" s="188" t="str">
        <f t="shared" si="182"/>
        <v/>
      </c>
      <c r="AC1793" s="188" t="s">
        <v>1585</v>
      </c>
      <c r="AD1793" s="131"/>
      <c r="AE1793" s="131"/>
      <c r="AF1793" s="131"/>
      <c r="AG1793" s="131"/>
      <c r="AH1793" s="131"/>
      <c r="AI1793" s="131"/>
      <c r="AJ1793" s="128" t="str">
        <f t="shared" si="183"/>
        <v/>
      </c>
      <c r="AK1793" s="7" t="str">
        <f>IF(ISNUMBER($AJ1793),INDEX($C$1:$AB$3985,$AJ1793,AK$4),"")</f>
        <v/>
      </c>
      <c r="AL1793" s="7" t="str">
        <f>IF(ISNUMBER($AJ1793),INDEX($C$1:$AB$3985,$AJ1793,AL$4),"")</f>
        <v/>
      </c>
      <c r="AM1793" s="128"/>
      <c r="AN1793" s="128" t="str">
        <f t="shared" si="185"/>
        <v/>
      </c>
      <c r="AO1793" s="7" t="str">
        <f t="shared" si="189"/>
        <v/>
      </c>
      <c r="AP1793" s="10" t="str">
        <f t="shared" si="189"/>
        <v/>
      </c>
      <c r="AQ1793" s="310">
        <f>IF(ISNUMBER(SEARCH($T$30,AO1793)),MAX(AQ$5:AQ1792)+1,0)</f>
        <v>0</v>
      </c>
      <c r="AR1793" s="310">
        <f>IF(ISNUMBER(SEARCH($T$31,AO1793)),MAX(AR$5:AR1792)+1,0)</f>
        <v>0</v>
      </c>
      <c r="AS1793" s="128" t="str">
        <f t="shared" si="184"/>
        <v/>
      </c>
      <c r="AT1793" s="105" t="str">
        <f>IF(ISNUMBER($AS1793),INDEX($C$1:$AB$3985,$AS1793,AT$4),"")</f>
        <v/>
      </c>
      <c r="AU1793" s="128"/>
      <c r="AV1793" s="128" t="str">
        <f t="shared" si="186"/>
        <v/>
      </c>
      <c r="AW1793" s="105" t="str">
        <f>IF(ISNUMBER($AV1793),INDEX($C$1:$AB$3985,$AV1793,AW$4),"")</f>
        <v/>
      </c>
      <c r="AX1793" s="105" t="str">
        <f>IF(ISNUMBER($AV1793),INDEX($C$1:$AB$3985,$AV1793,AX$4),"")</f>
        <v/>
      </c>
      <c r="AY1793" s="128"/>
      <c r="AZ1793" s="128"/>
      <c r="BA1793" s="128" t="str">
        <f t="shared" si="187"/>
        <v/>
      </c>
      <c r="BB1793" s="105" t="str">
        <f>IF(ISNUMBER($BA1793),INDEX($C$1:$AB$3985,$BA1793,BB$4),"")</f>
        <v/>
      </c>
      <c r="BC1793" s="105"/>
    </row>
    <row r="1794" spans="1:55" x14ac:dyDescent="0.25">
      <c r="A1794" s="98"/>
      <c r="B1794" s="98"/>
      <c r="C1794" s="73"/>
      <c r="D1794" s="179"/>
      <c r="E1794" s="175"/>
      <c r="F1794" s="175"/>
      <c r="G1794" s="176"/>
      <c r="H1794" s="176"/>
      <c r="I1794" s="176"/>
      <c r="J1794" s="172"/>
      <c r="K1794" s="173"/>
      <c r="L1794" s="178"/>
      <c r="R1794" s="3"/>
      <c r="S1794" s="106"/>
      <c r="T1794" s="106"/>
      <c r="U1794" s="106"/>
      <c r="V1794" s="106"/>
      <c r="W1794" s="106"/>
      <c r="X1794" s="106"/>
      <c r="AB1794" s="188" t="str">
        <f t="shared" ref="AB1794:AB1857" si="190">_xlfn.CONCAT(C1794,D1794,E1794)</f>
        <v/>
      </c>
      <c r="AC1794" s="188" t="s">
        <v>1585</v>
      </c>
      <c r="AD1794" s="131"/>
      <c r="AE1794" s="131"/>
      <c r="AF1794" s="131"/>
      <c r="AG1794" s="131"/>
      <c r="AH1794" s="131"/>
      <c r="AI1794" s="131"/>
      <c r="AJ1794" s="128" t="str">
        <f t="shared" si="183"/>
        <v/>
      </c>
      <c r="AK1794" s="7" t="str">
        <f>IF(ISNUMBER($AJ1794),INDEX($C$1:$AB$3985,$AJ1794,AK$4),"")</f>
        <v/>
      </c>
      <c r="AL1794" s="7" t="str">
        <f>IF(ISNUMBER($AJ1794),INDEX($C$1:$AB$3985,$AJ1794,AL$4),"")</f>
        <v/>
      </c>
      <c r="AM1794" s="128"/>
      <c r="AN1794" s="128" t="str">
        <f t="shared" si="185"/>
        <v/>
      </c>
      <c r="AO1794" s="7" t="str">
        <f t="shared" si="189"/>
        <v/>
      </c>
      <c r="AP1794" s="10" t="str">
        <f t="shared" si="189"/>
        <v/>
      </c>
      <c r="AQ1794" s="310">
        <f>IF(ISNUMBER(SEARCH($T$30,AO1794)),MAX(AQ$5:AQ1793)+1,0)</f>
        <v>0</v>
      </c>
      <c r="AR1794" s="310">
        <f>IF(ISNUMBER(SEARCH($T$31,AO1794)),MAX(AR$5:AR1793)+1,0)</f>
        <v>0</v>
      </c>
      <c r="AS1794" s="128" t="str">
        <f t="shared" si="184"/>
        <v/>
      </c>
      <c r="AT1794" s="105" t="str">
        <f>IF(ISNUMBER($AS1794),INDEX($C$1:$AB$3985,$AS1794,AT$4),"")</f>
        <v/>
      </c>
      <c r="AU1794" s="128"/>
      <c r="AV1794" s="128" t="str">
        <f t="shared" si="186"/>
        <v/>
      </c>
      <c r="AW1794" s="105" t="str">
        <f>IF(ISNUMBER($AV1794),INDEX($C$1:$AB$3985,$AV1794,AW$4),"")</f>
        <v/>
      </c>
      <c r="AX1794" s="105" t="str">
        <f>IF(ISNUMBER($AV1794),INDEX($C$1:$AB$3985,$AV1794,AX$4),"")</f>
        <v/>
      </c>
      <c r="AY1794" s="128"/>
      <c r="AZ1794" s="128"/>
      <c r="BA1794" s="128" t="str">
        <f t="shared" si="187"/>
        <v/>
      </c>
      <c r="BB1794" s="105" t="str">
        <f>IF(ISNUMBER($BA1794),INDEX($C$1:$AB$3985,$BA1794,BB$4),"")</f>
        <v/>
      </c>
      <c r="BC1794" s="105"/>
    </row>
    <row r="1795" spans="1:55" x14ac:dyDescent="0.25">
      <c r="A1795" s="98"/>
      <c r="B1795" s="98"/>
      <c r="C1795" s="73"/>
      <c r="D1795" s="179"/>
      <c r="E1795" s="175"/>
      <c r="F1795" s="175"/>
      <c r="G1795" s="176"/>
      <c r="H1795" s="176"/>
      <c r="I1795" s="176"/>
      <c r="J1795" s="172"/>
      <c r="K1795" s="173"/>
      <c r="L1795" s="178"/>
      <c r="R1795" s="3"/>
      <c r="S1795" s="106"/>
      <c r="T1795" s="106"/>
      <c r="U1795" s="106"/>
      <c r="V1795" s="106"/>
      <c r="W1795" s="106"/>
      <c r="X1795" s="106"/>
      <c r="AB1795" s="188" t="str">
        <f t="shared" si="190"/>
        <v/>
      </c>
      <c r="AC1795" s="188" t="s">
        <v>1585</v>
      </c>
      <c r="AD1795" s="131"/>
      <c r="AE1795" s="131"/>
      <c r="AF1795" s="131"/>
      <c r="AG1795" s="131"/>
      <c r="AH1795" s="131"/>
      <c r="AI1795" s="131"/>
      <c r="AJ1795" s="128" t="str">
        <f t="shared" si="183"/>
        <v/>
      </c>
      <c r="AK1795" s="7" t="str">
        <f>IF(ISNUMBER($AJ1795),INDEX($C$1:$AB$3985,$AJ1795,AK$4),"")</f>
        <v/>
      </c>
      <c r="AL1795" s="7" t="str">
        <f>IF(ISNUMBER($AJ1795),INDEX($C$1:$AB$3985,$AJ1795,AL$4),"")</f>
        <v/>
      </c>
      <c r="AM1795" s="128"/>
      <c r="AN1795" s="128" t="str">
        <f t="shared" si="185"/>
        <v/>
      </c>
      <c r="AO1795" s="7" t="str">
        <f t="shared" si="189"/>
        <v/>
      </c>
      <c r="AP1795" s="10" t="str">
        <f t="shared" si="189"/>
        <v/>
      </c>
      <c r="AQ1795" s="310">
        <f>IF(ISNUMBER(SEARCH($T$30,AO1795)),MAX(AQ$5:AQ1794)+1,0)</f>
        <v>0</v>
      </c>
      <c r="AR1795" s="310">
        <f>IF(ISNUMBER(SEARCH($T$31,AO1795)),MAX(AR$5:AR1794)+1,0)</f>
        <v>0</v>
      </c>
      <c r="AS1795" s="128" t="str">
        <f t="shared" si="184"/>
        <v/>
      </c>
      <c r="AT1795" s="105" t="str">
        <f>IF(ISNUMBER($AS1795),INDEX($C$1:$AB$3985,$AS1795,AT$4),"")</f>
        <v/>
      </c>
      <c r="AU1795" s="128"/>
      <c r="AV1795" s="128" t="str">
        <f t="shared" si="186"/>
        <v/>
      </c>
      <c r="AW1795" s="105" t="str">
        <f>IF(ISNUMBER($AV1795),INDEX($C$1:$AB$3985,$AV1795,AW$4),"")</f>
        <v/>
      </c>
      <c r="AX1795" s="105" t="str">
        <f>IF(ISNUMBER($AV1795),INDEX($C$1:$AB$3985,$AV1795,AX$4),"")</f>
        <v/>
      </c>
      <c r="AY1795" s="128"/>
      <c r="AZ1795" s="128"/>
      <c r="BA1795" s="128" t="str">
        <f t="shared" si="187"/>
        <v/>
      </c>
      <c r="BB1795" s="105" t="str">
        <f>IF(ISNUMBER($BA1795),INDEX($C$1:$AB$3985,$BA1795,BB$4),"")</f>
        <v/>
      </c>
      <c r="BC1795" s="105"/>
    </row>
    <row r="1796" spans="1:55" x14ac:dyDescent="0.25">
      <c r="A1796" s="98"/>
      <c r="B1796" s="98"/>
      <c r="C1796" s="73"/>
      <c r="D1796" s="179"/>
      <c r="E1796" s="175"/>
      <c r="F1796" s="175"/>
      <c r="G1796" s="176"/>
      <c r="H1796" s="176"/>
      <c r="I1796" s="176"/>
      <c r="J1796" s="172"/>
      <c r="K1796" s="173"/>
      <c r="L1796" s="178"/>
      <c r="R1796" s="3"/>
      <c r="S1796" s="106"/>
      <c r="T1796" s="106"/>
      <c r="U1796" s="106"/>
      <c r="V1796" s="106"/>
      <c r="W1796" s="106"/>
      <c r="X1796" s="106"/>
      <c r="AB1796" s="188" t="str">
        <f t="shared" si="190"/>
        <v/>
      </c>
      <c r="AC1796" s="188" t="s">
        <v>1585</v>
      </c>
      <c r="AD1796" s="131"/>
      <c r="AE1796" s="131"/>
      <c r="AF1796" s="131"/>
      <c r="AG1796" s="131"/>
      <c r="AH1796" s="131"/>
      <c r="AI1796" s="131"/>
      <c r="AJ1796" s="128" t="str">
        <f t="shared" si="183"/>
        <v/>
      </c>
      <c r="AK1796" s="7" t="str">
        <f>IF(ISNUMBER($AJ1796),INDEX($C$1:$AB$3985,$AJ1796,AK$4),"")</f>
        <v/>
      </c>
      <c r="AL1796" s="7" t="str">
        <f>IF(ISNUMBER($AJ1796),INDEX($C$1:$AB$3985,$AJ1796,AL$4),"")</f>
        <v/>
      </c>
      <c r="AM1796" s="128"/>
      <c r="AN1796" s="128" t="str">
        <f t="shared" si="185"/>
        <v/>
      </c>
      <c r="AO1796" s="7" t="str">
        <f t="shared" si="189"/>
        <v/>
      </c>
      <c r="AP1796" s="10" t="str">
        <f t="shared" si="189"/>
        <v/>
      </c>
      <c r="AQ1796" s="310">
        <f>IF(ISNUMBER(SEARCH($T$30,AO1796)),MAX(AQ$5:AQ1795)+1,0)</f>
        <v>0</v>
      </c>
      <c r="AR1796" s="310">
        <f>IF(ISNUMBER(SEARCH($T$31,AO1796)),MAX(AR$5:AR1795)+1,0)</f>
        <v>0</v>
      </c>
      <c r="AS1796" s="128" t="str">
        <f t="shared" si="184"/>
        <v/>
      </c>
      <c r="AT1796" s="105" t="str">
        <f>IF(ISNUMBER($AS1796),INDEX($C$1:$AB$3985,$AS1796,AT$4),"")</f>
        <v/>
      </c>
      <c r="AU1796" s="128"/>
      <c r="AV1796" s="128" t="str">
        <f t="shared" si="186"/>
        <v/>
      </c>
      <c r="AW1796" s="105" t="str">
        <f>IF(ISNUMBER($AV1796),INDEX($C$1:$AB$3985,$AV1796,AW$4),"")</f>
        <v/>
      </c>
      <c r="AX1796" s="105" t="str">
        <f>IF(ISNUMBER($AV1796),INDEX($C$1:$AB$3985,$AV1796,AX$4),"")</f>
        <v/>
      </c>
      <c r="AY1796" s="128"/>
      <c r="AZ1796" s="128"/>
      <c r="BA1796" s="128" t="str">
        <f t="shared" si="187"/>
        <v/>
      </c>
      <c r="BB1796" s="105" t="str">
        <f>IF(ISNUMBER($BA1796),INDEX($C$1:$AB$3985,$BA1796,BB$4),"")</f>
        <v/>
      </c>
      <c r="BC1796" s="105"/>
    </row>
    <row r="1797" spans="1:55" x14ac:dyDescent="0.25">
      <c r="A1797" s="98"/>
      <c r="B1797" s="98"/>
      <c r="C1797" s="73"/>
      <c r="D1797" s="179"/>
      <c r="E1797" s="175"/>
      <c r="F1797" s="175"/>
      <c r="G1797" s="176"/>
      <c r="H1797" s="176"/>
      <c r="I1797" s="176"/>
      <c r="J1797" s="172"/>
      <c r="K1797" s="173"/>
      <c r="L1797" s="178"/>
      <c r="R1797" s="3"/>
      <c r="S1797" s="106"/>
      <c r="T1797" s="106"/>
      <c r="U1797" s="106"/>
      <c r="V1797" s="106"/>
      <c r="W1797" s="106"/>
      <c r="X1797" s="106"/>
      <c r="AB1797" s="188" t="str">
        <f t="shared" si="190"/>
        <v/>
      </c>
      <c r="AC1797" s="188" t="s">
        <v>1585</v>
      </c>
      <c r="AD1797" s="131"/>
      <c r="AE1797" s="131"/>
      <c r="AF1797" s="131"/>
      <c r="AG1797" s="131"/>
      <c r="AH1797" s="131"/>
      <c r="AI1797" s="131"/>
      <c r="AJ1797" s="128" t="str">
        <f t="shared" si="183"/>
        <v/>
      </c>
      <c r="AK1797" s="7" t="str">
        <f>IF(ISNUMBER($AJ1797),INDEX($C$1:$AB$3985,$AJ1797,AK$4),"")</f>
        <v/>
      </c>
      <c r="AL1797" s="7" t="str">
        <f>IF(ISNUMBER($AJ1797),INDEX($C$1:$AB$3985,$AJ1797,AL$4),"")</f>
        <v/>
      </c>
      <c r="AM1797" s="128"/>
      <c r="AN1797" s="128" t="str">
        <f t="shared" si="185"/>
        <v/>
      </c>
      <c r="AO1797" s="7" t="str">
        <f t="shared" si="189"/>
        <v/>
      </c>
      <c r="AP1797" s="10" t="str">
        <f t="shared" si="189"/>
        <v/>
      </c>
      <c r="AQ1797" s="310">
        <f>IF(ISNUMBER(SEARCH($T$30,AO1797)),MAX(AQ$5:AQ1796)+1,0)</f>
        <v>0</v>
      </c>
      <c r="AR1797" s="310">
        <f>IF(ISNUMBER(SEARCH($T$31,AO1797)),MAX(AR$5:AR1796)+1,0)</f>
        <v>0</v>
      </c>
      <c r="AS1797" s="128" t="str">
        <f t="shared" si="184"/>
        <v/>
      </c>
      <c r="AT1797" s="105" t="str">
        <f>IF(ISNUMBER($AS1797),INDEX($C$1:$AB$3985,$AS1797,AT$4),"")</f>
        <v/>
      </c>
      <c r="AU1797" s="128"/>
      <c r="AV1797" s="128" t="str">
        <f t="shared" si="186"/>
        <v/>
      </c>
      <c r="AW1797" s="105" t="str">
        <f>IF(ISNUMBER($AV1797),INDEX($C$1:$AB$3985,$AV1797,AW$4),"")</f>
        <v/>
      </c>
      <c r="AX1797" s="105" t="str">
        <f>IF(ISNUMBER($AV1797),INDEX($C$1:$AB$3985,$AV1797,AX$4),"")</f>
        <v/>
      </c>
      <c r="AY1797" s="128"/>
      <c r="AZ1797" s="128"/>
      <c r="BA1797" s="128" t="str">
        <f t="shared" si="187"/>
        <v/>
      </c>
      <c r="BB1797" s="105" t="str">
        <f>IF(ISNUMBER($BA1797),INDEX($C$1:$AB$3985,$BA1797,BB$4),"")</f>
        <v/>
      </c>
      <c r="BC1797" s="105"/>
    </row>
    <row r="1798" spans="1:55" x14ac:dyDescent="0.25">
      <c r="A1798" s="98"/>
      <c r="B1798" s="98"/>
      <c r="C1798" s="73"/>
      <c r="D1798" s="179"/>
      <c r="E1798" s="175"/>
      <c r="F1798" s="175"/>
      <c r="G1798" s="176"/>
      <c r="H1798" s="176"/>
      <c r="I1798" s="176"/>
      <c r="J1798" s="172"/>
      <c r="K1798" s="173"/>
      <c r="L1798" s="178"/>
      <c r="R1798" s="3"/>
      <c r="S1798" s="106"/>
      <c r="T1798" s="106"/>
      <c r="U1798" s="106"/>
      <c r="V1798" s="106"/>
      <c r="W1798" s="106"/>
      <c r="X1798" s="106"/>
      <c r="AB1798" s="188" t="str">
        <f t="shared" si="190"/>
        <v/>
      </c>
      <c r="AC1798" s="188" t="s">
        <v>1585</v>
      </c>
      <c r="AD1798" s="131"/>
      <c r="AE1798" s="131"/>
      <c r="AF1798" s="131"/>
      <c r="AG1798" s="131"/>
      <c r="AH1798" s="131"/>
      <c r="AI1798" s="131"/>
      <c r="AJ1798" s="128" t="str">
        <f t="shared" ref="AJ1798:AJ1861" si="191">IF(AJ1797="","",IF(AJ1797+1&lt;=$AH$6,AJ1797+1,""))</f>
        <v/>
      </c>
      <c r="AK1798" s="7" t="str">
        <f>IF(ISNUMBER($AJ1798),INDEX($C$1:$AB$3985,$AJ1798,AK$4),"")</f>
        <v/>
      </c>
      <c r="AL1798" s="7" t="str">
        <f>IF(ISNUMBER($AJ1798),INDEX($C$1:$AB$3985,$AJ1798,AL$4),"")</f>
        <v/>
      </c>
      <c r="AM1798" s="128"/>
      <c r="AN1798" s="128" t="str">
        <f t="shared" si="185"/>
        <v/>
      </c>
      <c r="AO1798" s="7" t="str">
        <f t="shared" si="189"/>
        <v/>
      </c>
      <c r="AP1798" s="10" t="str">
        <f t="shared" si="189"/>
        <v/>
      </c>
      <c r="AQ1798" s="310">
        <f>IF(ISNUMBER(SEARCH($T$30,AO1798)),MAX(AQ$5:AQ1797)+1,0)</f>
        <v>0</v>
      </c>
      <c r="AR1798" s="310">
        <f>IF(ISNUMBER(SEARCH($T$31,AO1798)),MAX(AR$5:AR1797)+1,0)</f>
        <v>0</v>
      </c>
      <c r="AS1798" s="128" t="str">
        <f t="shared" ref="AS1798:AS1861" si="192">IF(AS1797="","",IF(AS1797+1&lt;=$AH$8,AS1797+1,""))</f>
        <v/>
      </c>
      <c r="AT1798" s="105" t="str">
        <f>IF(ISNUMBER($AS1798),INDEX($C$1:$AB$3985,$AS1798,AT$4),"")</f>
        <v/>
      </c>
      <c r="AU1798" s="128"/>
      <c r="AV1798" s="128" t="str">
        <f t="shared" si="186"/>
        <v/>
      </c>
      <c r="AW1798" s="105" t="str">
        <f>IF(ISNUMBER($AV1798),INDEX($C$1:$AB$3985,$AV1798,AW$4),"")</f>
        <v/>
      </c>
      <c r="AX1798" s="105" t="str">
        <f>IF(ISNUMBER($AV1798),INDEX($C$1:$AB$3985,$AV1798,AX$4),"")</f>
        <v/>
      </c>
      <c r="AY1798" s="128"/>
      <c r="AZ1798" s="128"/>
      <c r="BA1798" s="128" t="str">
        <f t="shared" si="187"/>
        <v/>
      </c>
      <c r="BB1798" s="105" t="str">
        <f>IF(ISNUMBER($BA1798),INDEX($C$1:$AB$3985,$BA1798,BB$4),"")</f>
        <v/>
      </c>
      <c r="BC1798" s="105"/>
    </row>
    <row r="1799" spans="1:55" x14ac:dyDescent="0.25">
      <c r="A1799" s="98"/>
      <c r="B1799" s="98"/>
      <c r="C1799" s="73"/>
      <c r="D1799" s="179"/>
      <c r="E1799" s="175"/>
      <c r="F1799" s="175"/>
      <c r="G1799" s="176"/>
      <c r="H1799" s="176"/>
      <c r="I1799" s="176"/>
      <c r="J1799" s="172"/>
      <c r="K1799" s="173"/>
      <c r="L1799" s="178"/>
      <c r="R1799" s="3"/>
      <c r="S1799" s="106"/>
      <c r="T1799" s="106"/>
      <c r="U1799" s="106"/>
      <c r="V1799" s="106"/>
      <c r="W1799" s="106"/>
      <c r="X1799" s="106"/>
      <c r="AB1799" s="188" t="str">
        <f t="shared" si="190"/>
        <v/>
      </c>
      <c r="AC1799" s="188" t="s">
        <v>1585</v>
      </c>
      <c r="AD1799" s="131"/>
      <c r="AE1799" s="131"/>
      <c r="AF1799" s="131"/>
      <c r="AG1799" s="131"/>
      <c r="AH1799" s="131"/>
      <c r="AI1799" s="131"/>
      <c r="AJ1799" s="128" t="str">
        <f t="shared" si="191"/>
        <v/>
      </c>
      <c r="AK1799" s="7" t="str">
        <f>IF(ISNUMBER($AJ1799),INDEX($C$1:$AB$3985,$AJ1799,AK$4),"")</f>
        <v/>
      </c>
      <c r="AL1799" s="7" t="str">
        <f>IF(ISNUMBER($AJ1799),INDEX($C$1:$AB$3985,$AJ1799,AL$4),"")</f>
        <v/>
      </c>
      <c r="AM1799" s="128"/>
      <c r="AN1799" s="128" t="str">
        <f t="shared" ref="AN1799:AN1862" si="193">IF(AN1798="","",IF(AN1798+1&lt;=$AH$7,AN1798+1,""))</f>
        <v/>
      </c>
      <c r="AO1799" s="7" t="str">
        <f t="shared" si="189"/>
        <v/>
      </c>
      <c r="AP1799" s="10" t="str">
        <f t="shared" si="189"/>
        <v/>
      </c>
      <c r="AQ1799" s="310">
        <f>IF(ISNUMBER(SEARCH($T$30,AO1799)),MAX(AQ$5:AQ1798)+1,0)</f>
        <v>0</v>
      </c>
      <c r="AR1799" s="310">
        <f>IF(ISNUMBER(SEARCH($T$31,AO1799)),MAX(AR$5:AR1798)+1,0)</f>
        <v>0</v>
      </c>
      <c r="AS1799" s="128" t="str">
        <f t="shared" si="192"/>
        <v/>
      </c>
      <c r="AT1799" s="105" t="str">
        <f>IF(ISNUMBER($AS1799),INDEX($C$1:$AB$3985,$AS1799,AT$4),"")</f>
        <v/>
      </c>
      <c r="AU1799" s="128"/>
      <c r="AV1799" s="128" t="str">
        <f t="shared" ref="AV1799:AV1862" si="194">IF(AV1798="","",IF(AV1798+1&lt;=$AH$9,AV1798+1,""))</f>
        <v/>
      </c>
      <c r="AW1799" s="105" t="str">
        <f>IF(ISNUMBER($AV1799),INDEX($C$1:$AB$3985,$AV1799,AW$4),"")</f>
        <v/>
      </c>
      <c r="AX1799" s="105" t="str">
        <f>IF(ISNUMBER($AV1799),INDEX($C$1:$AB$3985,$AV1799,AX$4),"")</f>
        <v/>
      </c>
      <c r="AY1799" s="128"/>
      <c r="AZ1799" s="128"/>
      <c r="BA1799" s="128" t="str">
        <f t="shared" ref="BA1799:BA1862" si="195">IF(BA1798="","",IF(BA1798+1&lt;=$AH$10,BA1798+1,""))</f>
        <v/>
      </c>
      <c r="BB1799" s="105" t="str">
        <f>IF(ISNUMBER($BA1799),INDEX($C$1:$AB$3985,$BA1799,BB$4),"")</f>
        <v/>
      </c>
      <c r="BC1799" s="105"/>
    </row>
    <row r="1800" spans="1:55" x14ac:dyDescent="0.25">
      <c r="A1800" s="98"/>
      <c r="B1800" s="98"/>
      <c r="C1800" s="73"/>
      <c r="D1800" s="179"/>
      <c r="E1800" s="175"/>
      <c r="F1800" s="175"/>
      <c r="G1800" s="176"/>
      <c r="H1800" s="176"/>
      <c r="I1800" s="176"/>
      <c r="J1800" s="172"/>
      <c r="K1800" s="173"/>
      <c r="L1800" s="178"/>
      <c r="R1800" s="3"/>
      <c r="S1800" s="106"/>
      <c r="T1800" s="106"/>
      <c r="U1800" s="106"/>
      <c r="V1800" s="106"/>
      <c r="W1800" s="106"/>
      <c r="X1800" s="106"/>
      <c r="AB1800" s="188" t="str">
        <f t="shared" si="190"/>
        <v/>
      </c>
      <c r="AC1800" s="188" t="s">
        <v>1585</v>
      </c>
      <c r="AD1800" s="131"/>
      <c r="AE1800" s="131"/>
      <c r="AF1800" s="131"/>
      <c r="AG1800" s="131"/>
      <c r="AH1800" s="131"/>
      <c r="AI1800" s="131"/>
      <c r="AJ1800" s="128" t="str">
        <f t="shared" si="191"/>
        <v/>
      </c>
      <c r="AK1800" s="7" t="str">
        <f>IF(ISNUMBER($AJ1800),INDEX($C$1:$AB$3985,$AJ1800,AK$4),"")</f>
        <v/>
      </c>
      <c r="AL1800" s="7" t="str">
        <f>IF(ISNUMBER($AJ1800),INDEX($C$1:$AB$3985,$AJ1800,AL$4),"")</f>
        <v/>
      </c>
      <c r="AM1800" s="128"/>
      <c r="AN1800" s="128" t="str">
        <f t="shared" si="193"/>
        <v/>
      </c>
      <c r="AO1800" s="7" t="str">
        <f t="shared" si="189"/>
        <v/>
      </c>
      <c r="AP1800" s="10" t="str">
        <f t="shared" si="189"/>
        <v/>
      </c>
      <c r="AQ1800" s="310">
        <f>IF(ISNUMBER(SEARCH($T$30,AO1800)),MAX(AQ$5:AQ1799)+1,0)</f>
        <v>0</v>
      </c>
      <c r="AR1800" s="310">
        <f>IF(ISNUMBER(SEARCH($T$31,AO1800)),MAX(AR$5:AR1799)+1,0)</f>
        <v>0</v>
      </c>
      <c r="AS1800" s="128" t="str">
        <f t="shared" si="192"/>
        <v/>
      </c>
      <c r="AT1800" s="105" t="str">
        <f>IF(ISNUMBER($AS1800),INDEX($C$1:$AB$3985,$AS1800,AT$4),"")</f>
        <v/>
      </c>
      <c r="AU1800" s="128"/>
      <c r="AV1800" s="128" t="str">
        <f t="shared" si="194"/>
        <v/>
      </c>
      <c r="AW1800" s="105" t="str">
        <f>IF(ISNUMBER($AV1800),INDEX($C$1:$AB$3985,$AV1800,AW$4),"")</f>
        <v/>
      </c>
      <c r="AX1800" s="105" t="str">
        <f>IF(ISNUMBER($AV1800),INDEX($C$1:$AB$3985,$AV1800,AX$4),"")</f>
        <v/>
      </c>
      <c r="AY1800" s="128"/>
      <c r="AZ1800" s="128"/>
      <c r="BA1800" s="128" t="str">
        <f t="shared" si="195"/>
        <v/>
      </c>
      <c r="BB1800" s="105" t="str">
        <f>IF(ISNUMBER($BA1800),INDEX($C$1:$AB$3985,$BA1800,BB$4),"")</f>
        <v/>
      </c>
      <c r="BC1800" s="105"/>
    </row>
    <row r="1801" spans="1:55" x14ac:dyDescent="0.25">
      <c r="A1801" s="98"/>
      <c r="B1801" s="98"/>
      <c r="C1801" s="73"/>
      <c r="D1801" s="179"/>
      <c r="E1801" s="175"/>
      <c r="F1801" s="175"/>
      <c r="G1801" s="176"/>
      <c r="H1801" s="176"/>
      <c r="I1801" s="176"/>
      <c r="J1801" s="172"/>
      <c r="K1801" s="173"/>
      <c r="L1801" s="178"/>
      <c r="R1801" s="3"/>
      <c r="S1801" s="106"/>
      <c r="T1801" s="106"/>
      <c r="U1801" s="106"/>
      <c r="V1801" s="106"/>
      <c r="W1801" s="106"/>
      <c r="X1801" s="106"/>
      <c r="AB1801" s="188" t="str">
        <f t="shared" si="190"/>
        <v/>
      </c>
      <c r="AC1801" s="188" t="s">
        <v>1585</v>
      </c>
      <c r="AD1801" s="131"/>
      <c r="AE1801" s="131"/>
      <c r="AF1801" s="131"/>
      <c r="AG1801" s="131"/>
      <c r="AH1801" s="131"/>
      <c r="AI1801" s="131"/>
      <c r="AJ1801" s="128" t="str">
        <f t="shared" si="191"/>
        <v/>
      </c>
      <c r="AK1801" s="7" t="str">
        <f>IF(ISNUMBER($AJ1801),INDEX($C$1:$AB$3985,$AJ1801,AK$4),"")</f>
        <v/>
      </c>
      <c r="AL1801" s="7" t="str">
        <f>IF(ISNUMBER($AJ1801),INDEX($C$1:$AB$3985,$AJ1801,AL$4),"")</f>
        <v/>
      </c>
      <c r="AM1801" s="128"/>
      <c r="AN1801" s="128" t="str">
        <f t="shared" si="193"/>
        <v/>
      </c>
      <c r="AO1801" s="7" t="str">
        <f t="shared" si="189"/>
        <v/>
      </c>
      <c r="AP1801" s="10" t="str">
        <f t="shared" si="189"/>
        <v/>
      </c>
      <c r="AQ1801" s="310">
        <f>IF(ISNUMBER(SEARCH($T$30,AO1801)),MAX(AQ$5:AQ1800)+1,0)</f>
        <v>0</v>
      </c>
      <c r="AR1801" s="310">
        <f>IF(ISNUMBER(SEARCH($T$31,AO1801)),MAX(AR$5:AR1800)+1,0)</f>
        <v>0</v>
      </c>
      <c r="AS1801" s="128" t="str">
        <f t="shared" si="192"/>
        <v/>
      </c>
      <c r="AT1801" s="105" t="str">
        <f>IF(ISNUMBER($AS1801),INDEX($C$1:$AB$3985,$AS1801,AT$4),"")</f>
        <v/>
      </c>
      <c r="AU1801" s="128"/>
      <c r="AV1801" s="128" t="str">
        <f t="shared" si="194"/>
        <v/>
      </c>
      <c r="AW1801" s="105" t="str">
        <f>IF(ISNUMBER($AV1801),INDEX($C$1:$AB$3985,$AV1801,AW$4),"")</f>
        <v/>
      </c>
      <c r="AX1801" s="105" t="str">
        <f>IF(ISNUMBER($AV1801),INDEX($C$1:$AB$3985,$AV1801,AX$4),"")</f>
        <v/>
      </c>
      <c r="AY1801" s="128"/>
      <c r="AZ1801" s="128"/>
      <c r="BA1801" s="128" t="str">
        <f t="shared" si="195"/>
        <v/>
      </c>
      <c r="BB1801" s="105" t="str">
        <f>IF(ISNUMBER($BA1801),INDEX($C$1:$AB$3985,$BA1801,BB$4),"")</f>
        <v/>
      </c>
      <c r="BC1801" s="105"/>
    </row>
    <row r="1802" spans="1:55" x14ac:dyDescent="0.25">
      <c r="A1802" s="98"/>
      <c r="B1802" s="98"/>
      <c r="C1802" s="73"/>
      <c r="D1802" s="179"/>
      <c r="E1802" s="175"/>
      <c r="F1802" s="175"/>
      <c r="G1802" s="176"/>
      <c r="H1802" s="176"/>
      <c r="I1802" s="176"/>
      <c r="J1802" s="172"/>
      <c r="K1802" s="173"/>
      <c r="L1802" s="178"/>
      <c r="R1802" s="3"/>
      <c r="S1802" s="106"/>
      <c r="T1802" s="106"/>
      <c r="U1802" s="106"/>
      <c r="V1802" s="106"/>
      <c r="W1802" s="106"/>
      <c r="X1802" s="106"/>
      <c r="AB1802" s="188" t="str">
        <f t="shared" si="190"/>
        <v/>
      </c>
      <c r="AC1802" s="188" t="s">
        <v>1585</v>
      </c>
      <c r="AD1802" s="131"/>
      <c r="AE1802" s="131"/>
      <c r="AF1802" s="131"/>
      <c r="AG1802" s="131"/>
      <c r="AH1802" s="131"/>
      <c r="AI1802" s="131"/>
      <c r="AJ1802" s="128" t="str">
        <f t="shared" si="191"/>
        <v/>
      </c>
      <c r="AK1802" s="7" t="str">
        <f>IF(ISNUMBER($AJ1802),INDEX($C$1:$AB$3985,$AJ1802,AK$4),"")</f>
        <v/>
      </c>
      <c r="AL1802" s="7" t="str">
        <f>IF(ISNUMBER($AJ1802),INDEX($C$1:$AB$3985,$AJ1802,AL$4),"")</f>
        <v/>
      </c>
      <c r="AM1802" s="128"/>
      <c r="AN1802" s="128" t="str">
        <f t="shared" si="193"/>
        <v/>
      </c>
      <c r="AO1802" s="7" t="str">
        <f t="shared" ref="AO1802:AP1865" si="196">IF(ISNUMBER($AN1802),INDEX($C$1:$AB$2294,$AN1802,AO$4),"")</f>
        <v/>
      </c>
      <c r="AP1802" s="10" t="str">
        <f t="shared" si="196"/>
        <v/>
      </c>
      <c r="AQ1802" s="310">
        <f>IF(ISNUMBER(SEARCH($T$30,AO1802)),MAX(AQ$5:AQ1801)+1,0)</f>
        <v>0</v>
      </c>
      <c r="AR1802" s="310">
        <f>IF(ISNUMBER(SEARCH($T$31,AO1802)),MAX(AR$5:AR1801)+1,0)</f>
        <v>0</v>
      </c>
      <c r="AS1802" s="128" t="str">
        <f t="shared" si="192"/>
        <v/>
      </c>
      <c r="AT1802" s="105" t="str">
        <f>IF(ISNUMBER($AS1802),INDEX($C$1:$AB$3985,$AS1802,AT$4),"")</f>
        <v/>
      </c>
      <c r="AU1802" s="128"/>
      <c r="AV1802" s="128" t="str">
        <f t="shared" si="194"/>
        <v/>
      </c>
      <c r="AW1802" s="105" t="str">
        <f>IF(ISNUMBER($AV1802),INDEX($C$1:$AB$3985,$AV1802,AW$4),"")</f>
        <v/>
      </c>
      <c r="AX1802" s="105" t="str">
        <f>IF(ISNUMBER($AV1802),INDEX($C$1:$AB$3985,$AV1802,AX$4),"")</f>
        <v/>
      </c>
      <c r="AY1802" s="128"/>
      <c r="AZ1802" s="128"/>
      <c r="BA1802" s="128" t="str">
        <f t="shared" si="195"/>
        <v/>
      </c>
      <c r="BB1802" s="105" t="str">
        <f>IF(ISNUMBER($BA1802),INDEX($C$1:$AB$3985,$BA1802,BB$4),"")</f>
        <v/>
      </c>
      <c r="BC1802" s="105"/>
    </row>
    <row r="1803" spans="1:55" x14ac:dyDescent="0.25">
      <c r="A1803" s="98"/>
      <c r="B1803" s="98"/>
      <c r="C1803" s="73"/>
      <c r="D1803" s="179"/>
      <c r="E1803" s="175"/>
      <c r="F1803" s="175"/>
      <c r="G1803" s="176"/>
      <c r="H1803" s="176"/>
      <c r="I1803" s="176"/>
      <c r="J1803" s="172"/>
      <c r="K1803" s="173"/>
      <c r="L1803" s="178"/>
      <c r="R1803" s="3"/>
      <c r="S1803" s="106"/>
      <c r="T1803" s="106"/>
      <c r="U1803" s="106"/>
      <c r="V1803" s="106"/>
      <c r="W1803" s="106"/>
      <c r="X1803" s="106"/>
      <c r="AB1803" s="188" t="str">
        <f t="shared" si="190"/>
        <v/>
      </c>
      <c r="AC1803" s="188" t="s">
        <v>1585</v>
      </c>
      <c r="AD1803" s="131"/>
      <c r="AE1803" s="131"/>
      <c r="AF1803" s="131"/>
      <c r="AG1803" s="131"/>
      <c r="AH1803" s="131"/>
      <c r="AI1803" s="131"/>
      <c r="AJ1803" s="128" t="str">
        <f t="shared" si="191"/>
        <v/>
      </c>
      <c r="AK1803" s="7" t="str">
        <f>IF(ISNUMBER($AJ1803),INDEX($C$1:$AB$3985,$AJ1803,AK$4),"")</f>
        <v/>
      </c>
      <c r="AL1803" s="7" t="str">
        <f>IF(ISNUMBER($AJ1803),INDEX($C$1:$AB$3985,$AJ1803,AL$4),"")</f>
        <v/>
      </c>
      <c r="AM1803" s="128"/>
      <c r="AN1803" s="128" t="str">
        <f t="shared" si="193"/>
        <v/>
      </c>
      <c r="AO1803" s="7" t="str">
        <f t="shared" si="196"/>
        <v/>
      </c>
      <c r="AP1803" s="10" t="str">
        <f t="shared" si="196"/>
        <v/>
      </c>
      <c r="AQ1803" s="310">
        <f>IF(ISNUMBER(SEARCH($T$30,AO1803)),MAX(AQ$5:AQ1802)+1,0)</f>
        <v>0</v>
      </c>
      <c r="AR1803" s="310">
        <f>IF(ISNUMBER(SEARCH($T$31,AO1803)),MAX(AR$5:AR1802)+1,0)</f>
        <v>0</v>
      </c>
      <c r="AS1803" s="128" t="str">
        <f t="shared" si="192"/>
        <v/>
      </c>
      <c r="AT1803" s="105" t="str">
        <f>IF(ISNUMBER($AS1803),INDEX($C$1:$AB$3985,$AS1803,AT$4),"")</f>
        <v/>
      </c>
      <c r="AU1803" s="128"/>
      <c r="AV1803" s="128" t="str">
        <f t="shared" si="194"/>
        <v/>
      </c>
      <c r="AW1803" s="105" t="str">
        <f>IF(ISNUMBER($AV1803),INDEX($C$1:$AB$3985,$AV1803,AW$4),"")</f>
        <v/>
      </c>
      <c r="AX1803" s="105" t="str">
        <f>IF(ISNUMBER($AV1803),INDEX($C$1:$AB$3985,$AV1803,AX$4),"")</f>
        <v/>
      </c>
      <c r="AY1803" s="128"/>
      <c r="AZ1803" s="128"/>
      <c r="BA1803" s="128" t="str">
        <f t="shared" si="195"/>
        <v/>
      </c>
      <c r="BB1803" s="105" t="str">
        <f>IF(ISNUMBER($BA1803),INDEX($C$1:$AB$3985,$BA1803,BB$4),"")</f>
        <v/>
      </c>
      <c r="BC1803" s="105"/>
    </row>
    <row r="1804" spans="1:55" x14ac:dyDescent="0.25">
      <c r="A1804" s="98"/>
      <c r="B1804" s="98"/>
      <c r="C1804" s="73"/>
      <c r="D1804" s="179"/>
      <c r="E1804" s="176"/>
      <c r="F1804" s="175"/>
      <c r="G1804" s="176"/>
      <c r="H1804" s="176"/>
      <c r="I1804" s="176"/>
      <c r="J1804" s="172"/>
      <c r="K1804" s="173"/>
      <c r="L1804" s="178"/>
      <c r="R1804" s="3"/>
      <c r="S1804" s="106"/>
      <c r="T1804" s="106"/>
      <c r="U1804" s="106"/>
      <c r="V1804" s="106"/>
      <c r="W1804" s="106"/>
      <c r="X1804" s="106"/>
      <c r="AB1804" s="188" t="str">
        <f t="shared" si="190"/>
        <v/>
      </c>
      <c r="AC1804" s="188" t="s">
        <v>1585</v>
      </c>
      <c r="AD1804" s="131"/>
      <c r="AE1804" s="131"/>
      <c r="AF1804" s="131"/>
      <c r="AG1804" s="131"/>
      <c r="AH1804" s="131"/>
      <c r="AI1804" s="131"/>
      <c r="AJ1804" s="128" t="str">
        <f t="shared" si="191"/>
        <v/>
      </c>
      <c r="AK1804" s="7" t="str">
        <f>IF(ISNUMBER($AJ1804),INDEX($C$1:$AB$3985,$AJ1804,AK$4),"")</f>
        <v/>
      </c>
      <c r="AL1804" s="7" t="str">
        <f>IF(ISNUMBER($AJ1804),INDEX($C$1:$AB$3985,$AJ1804,AL$4),"")</f>
        <v/>
      </c>
      <c r="AM1804" s="128"/>
      <c r="AN1804" s="128" t="str">
        <f t="shared" si="193"/>
        <v/>
      </c>
      <c r="AO1804" s="7" t="str">
        <f t="shared" si="196"/>
        <v/>
      </c>
      <c r="AP1804" s="10" t="str">
        <f t="shared" si="196"/>
        <v/>
      </c>
      <c r="AQ1804" s="310">
        <f>IF(ISNUMBER(SEARCH($T$30,AO1804)),MAX(AQ$5:AQ1803)+1,0)</f>
        <v>0</v>
      </c>
      <c r="AR1804" s="310">
        <f>IF(ISNUMBER(SEARCH($T$31,AO1804)),MAX(AR$5:AR1803)+1,0)</f>
        <v>0</v>
      </c>
      <c r="AS1804" s="128" t="str">
        <f t="shared" si="192"/>
        <v/>
      </c>
      <c r="AT1804" s="105" t="str">
        <f>IF(ISNUMBER($AS1804),INDEX($C$1:$AB$3985,$AS1804,AT$4),"")</f>
        <v/>
      </c>
      <c r="AU1804" s="128"/>
      <c r="AV1804" s="128" t="str">
        <f t="shared" si="194"/>
        <v/>
      </c>
      <c r="AW1804" s="105" t="str">
        <f>IF(ISNUMBER($AV1804),INDEX($C$1:$AB$3985,$AV1804,AW$4),"")</f>
        <v/>
      </c>
      <c r="AX1804" s="105" t="str">
        <f>IF(ISNUMBER($AV1804),INDEX($C$1:$AB$3985,$AV1804,AX$4),"")</f>
        <v/>
      </c>
      <c r="AY1804" s="128"/>
      <c r="AZ1804" s="128"/>
      <c r="BA1804" s="128" t="str">
        <f t="shared" si="195"/>
        <v/>
      </c>
      <c r="BB1804" s="105" t="str">
        <f>IF(ISNUMBER($BA1804),INDEX($C$1:$AB$3985,$BA1804,BB$4),"")</f>
        <v/>
      </c>
      <c r="BC1804" s="105"/>
    </row>
    <row r="1805" spans="1:55" x14ac:dyDescent="0.25">
      <c r="A1805" s="98"/>
      <c r="B1805" s="98"/>
      <c r="C1805" s="73"/>
      <c r="D1805" s="179"/>
      <c r="E1805" s="176"/>
      <c r="F1805" s="175"/>
      <c r="G1805" s="176"/>
      <c r="H1805" s="176"/>
      <c r="I1805" s="176"/>
      <c r="J1805" s="172"/>
      <c r="K1805" s="173"/>
      <c r="L1805" s="178"/>
      <c r="R1805" s="3"/>
      <c r="S1805" s="106"/>
      <c r="T1805" s="106"/>
      <c r="U1805" s="106"/>
      <c r="V1805" s="106"/>
      <c r="W1805" s="106"/>
      <c r="X1805" s="106"/>
      <c r="AB1805" s="188" t="str">
        <f t="shared" si="190"/>
        <v/>
      </c>
      <c r="AC1805" s="188" t="s">
        <v>1585</v>
      </c>
      <c r="AD1805" s="131"/>
      <c r="AE1805" s="131"/>
      <c r="AF1805" s="131"/>
      <c r="AG1805" s="131"/>
      <c r="AH1805" s="131"/>
      <c r="AI1805" s="131"/>
      <c r="AJ1805" s="128" t="str">
        <f t="shared" si="191"/>
        <v/>
      </c>
      <c r="AK1805" s="7" t="str">
        <f>IF(ISNUMBER($AJ1805),INDEX($C$1:$AB$3985,$AJ1805,AK$4),"")</f>
        <v/>
      </c>
      <c r="AL1805" s="7" t="str">
        <f>IF(ISNUMBER($AJ1805),INDEX($C$1:$AB$3985,$AJ1805,AL$4),"")</f>
        <v/>
      </c>
      <c r="AM1805" s="128"/>
      <c r="AN1805" s="128" t="str">
        <f t="shared" si="193"/>
        <v/>
      </c>
      <c r="AO1805" s="7" t="str">
        <f t="shared" si="196"/>
        <v/>
      </c>
      <c r="AP1805" s="10" t="str">
        <f t="shared" si="196"/>
        <v/>
      </c>
      <c r="AQ1805" s="310">
        <f>IF(ISNUMBER(SEARCH($T$30,AO1805)),MAX(AQ$5:AQ1804)+1,0)</f>
        <v>0</v>
      </c>
      <c r="AR1805" s="310">
        <f>IF(ISNUMBER(SEARCH($T$31,AO1805)),MAX(AR$5:AR1804)+1,0)</f>
        <v>0</v>
      </c>
      <c r="AS1805" s="128" t="str">
        <f t="shared" si="192"/>
        <v/>
      </c>
      <c r="AT1805" s="105" t="str">
        <f>IF(ISNUMBER($AS1805),INDEX($C$1:$AB$3985,$AS1805,AT$4),"")</f>
        <v/>
      </c>
      <c r="AU1805" s="128"/>
      <c r="AV1805" s="128" t="str">
        <f t="shared" si="194"/>
        <v/>
      </c>
      <c r="AW1805" s="105" t="str">
        <f>IF(ISNUMBER($AV1805),INDEX($C$1:$AB$3985,$AV1805,AW$4),"")</f>
        <v/>
      </c>
      <c r="AX1805" s="105" t="str">
        <f>IF(ISNUMBER($AV1805),INDEX($C$1:$AB$3985,$AV1805,AX$4),"")</f>
        <v/>
      </c>
      <c r="AY1805" s="128"/>
      <c r="AZ1805" s="128"/>
      <c r="BA1805" s="128" t="str">
        <f t="shared" si="195"/>
        <v/>
      </c>
      <c r="BB1805" s="105" t="str">
        <f>IF(ISNUMBER($BA1805),INDEX($C$1:$AB$3985,$BA1805,BB$4),"")</f>
        <v/>
      </c>
      <c r="BC1805" s="105"/>
    </row>
    <row r="1806" spans="1:55" x14ac:dyDescent="0.25">
      <c r="A1806" s="98"/>
      <c r="B1806" s="98"/>
      <c r="C1806" s="73"/>
      <c r="D1806" s="179"/>
      <c r="E1806" s="176"/>
      <c r="F1806" s="175"/>
      <c r="G1806" s="176"/>
      <c r="H1806" s="176"/>
      <c r="I1806" s="176"/>
      <c r="J1806" s="172"/>
      <c r="K1806" s="173"/>
      <c r="L1806" s="178"/>
      <c r="R1806" s="3"/>
      <c r="S1806" s="106"/>
      <c r="T1806" s="106"/>
      <c r="U1806" s="106"/>
      <c r="V1806" s="106"/>
      <c r="W1806" s="106"/>
      <c r="X1806" s="106"/>
      <c r="AB1806" s="188" t="str">
        <f t="shared" si="190"/>
        <v/>
      </c>
      <c r="AC1806" s="188" t="s">
        <v>1585</v>
      </c>
      <c r="AD1806" s="131"/>
      <c r="AE1806" s="131"/>
      <c r="AF1806" s="131"/>
      <c r="AG1806" s="131"/>
      <c r="AH1806" s="131"/>
      <c r="AI1806" s="131"/>
      <c r="AJ1806" s="128" t="str">
        <f t="shared" si="191"/>
        <v/>
      </c>
      <c r="AK1806" s="7" t="str">
        <f>IF(ISNUMBER($AJ1806),INDEX($C$1:$AB$3985,$AJ1806,AK$4),"")</f>
        <v/>
      </c>
      <c r="AL1806" s="7" t="str">
        <f>IF(ISNUMBER($AJ1806),INDEX($C$1:$AB$3985,$AJ1806,AL$4),"")</f>
        <v/>
      </c>
      <c r="AM1806" s="128"/>
      <c r="AN1806" s="128" t="str">
        <f t="shared" si="193"/>
        <v/>
      </c>
      <c r="AO1806" s="7" t="str">
        <f t="shared" si="196"/>
        <v/>
      </c>
      <c r="AP1806" s="10" t="str">
        <f t="shared" si="196"/>
        <v/>
      </c>
      <c r="AQ1806" s="310">
        <f>IF(ISNUMBER(SEARCH($T$30,AO1806)),MAX(AQ$5:AQ1805)+1,0)</f>
        <v>0</v>
      </c>
      <c r="AR1806" s="310">
        <f>IF(ISNUMBER(SEARCH($T$31,AO1806)),MAX(AR$5:AR1805)+1,0)</f>
        <v>0</v>
      </c>
      <c r="AS1806" s="128" t="str">
        <f t="shared" si="192"/>
        <v/>
      </c>
      <c r="AT1806" s="105" t="str">
        <f>IF(ISNUMBER($AS1806),INDEX($C$1:$AB$3985,$AS1806,AT$4),"")</f>
        <v/>
      </c>
      <c r="AU1806" s="128"/>
      <c r="AV1806" s="128" t="str">
        <f t="shared" si="194"/>
        <v/>
      </c>
      <c r="AW1806" s="105" t="str">
        <f>IF(ISNUMBER($AV1806),INDEX($C$1:$AB$3985,$AV1806,AW$4),"")</f>
        <v/>
      </c>
      <c r="AX1806" s="105" t="str">
        <f>IF(ISNUMBER($AV1806),INDEX($C$1:$AB$3985,$AV1806,AX$4),"")</f>
        <v/>
      </c>
      <c r="AY1806" s="128"/>
      <c r="AZ1806" s="128"/>
      <c r="BA1806" s="128" t="str">
        <f t="shared" si="195"/>
        <v/>
      </c>
      <c r="BB1806" s="105" t="str">
        <f>IF(ISNUMBER($BA1806),INDEX($C$1:$AB$3985,$BA1806,BB$4),"")</f>
        <v/>
      </c>
      <c r="BC1806" s="105"/>
    </row>
    <row r="1807" spans="1:55" x14ac:dyDescent="0.25">
      <c r="A1807" s="98"/>
      <c r="B1807" s="98"/>
      <c r="C1807" s="73"/>
      <c r="D1807" s="179"/>
      <c r="E1807" s="176"/>
      <c r="F1807" s="175"/>
      <c r="G1807" s="176"/>
      <c r="H1807" s="176"/>
      <c r="I1807" s="176"/>
      <c r="J1807" s="172"/>
      <c r="K1807" s="173"/>
      <c r="L1807" s="178"/>
      <c r="R1807" s="3"/>
      <c r="S1807" s="106"/>
      <c r="T1807" s="106"/>
      <c r="U1807" s="106"/>
      <c r="V1807" s="106"/>
      <c r="W1807" s="106"/>
      <c r="X1807" s="106"/>
      <c r="AB1807" s="188" t="str">
        <f t="shared" si="190"/>
        <v/>
      </c>
      <c r="AC1807" s="188" t="s">
        <v>1585</v>
      </c>
      <c r="AD1807" s="131"/>
      <c r="AE1807" s="131"/>
      <c r="AF1807" s="131"/>
      <c r="AG1807" s="131"/>
      <c r="AH1807" s="131"/>
      <c r="AI1807" s="131"/>
      <c r="AJ1807" s="128" t="str">
        <f t="shared" si="191"/>
        <v/>
      </c>
      <c r="AK1807" s="7" t="str">
        <f>IF(ISNUMBER($AJ1807),INDEX($C$1:$AB$3985,$AJ1807,AK$4),"")</f>
        <v/>
      </c>
      <c r="AL1807" s="7" t="str">
        <f>IF(ISNUMBER($AJ1807),INDEX($C$1:$AB$3985,$AJ1807,AL$4),"")</f>
        <v/>
      </c>
      <c r="AM1807" s="128"/>
      <c r="AN1807" s="128" t="str">
        <f t="shared" si="193"/>
        <v/>
      </c>
      <c r="AO1807" s="7" t="str">
        <f t="shared" si="196"/>
        <v/>
      </c>
      <c r="AP1807" s="10" t="str">
        <f t="shared" si="196"/>
        <v/>
      </c>
      <c r="AQ1807" s="310">
        <f>IF(ISNUMBER(SEARCH($T$30,AO1807)),MAX(AQ$5:AQ1806)+1,0)</f>
        <v>0</v>
      </c>
      <c r="AR1807" s="310">
        <f>IF(ISNUMBER(SEARCH($T$31,AO1807)),MAX(AR$5:AR1806)+1,0)</f>
        <v>0</v>
      </c>
      <c r="AS1807" s="128" t="str">
        <f t="shared" si="192"/>
        <v/>
      </c>
      <c r="AT1807" s="105" t="str">
        <f>IF(ISNUMBER($AS1807),INDEX($C$1:$AB$3985,$AS1807,AT$4),"")</f>
        <v/>
      </c>
      <c r="AU1807" s="128"/>
      <c r="AV1807" s="128" t="str">
        <f t="shared" si="194"/>
        <v/>
      </c>
      <c r="AW1807" s="105" t="str">
        <f>IF(ISNUMBER($AV1807),INDEX($C$1:$AB$3985,$AV1807,AW$4),"")</f>
        <v/>
      </c>
      <c r="AX1807" s="105" t="str">
        <f>IF(ISNUMBER($AV1807),INDEX($C$1:$AB$3985,$AV1807,AX$4),"")</f>
        <v/>
      </c>
      <c r="AY1807" s="128"/>
      <c r="AZ1807" s="128"/>
      <c r="BA1807" s="128" t="str">
        <f t="shared" si="195"/>
        <v/>
      </c>
      <c r="BB1807" s="105" t="str">
        <f>IF(ISNUMBER($BA1807),INDEX($C$1:$AB$3985,$BA1807,BB$4),"")</f>
        <v/>
      </c>
      <c r="BC1807" s="105"/>
    </row>
    <row r="1808" spans="1:55" x14ac:dyDescent="0.25">
      <c r="A1808" s="98"/>
      <c r="B1808" s="98"/>
      <c r="C1808" s="73"/>
      <c r="D1808" s="179"/>
      <c r="E1808" s="176"/>
      <c r="F1808" s="175"/>
      <c r="G1808" s="176"/>
      <c r="H1808" s="176"/>
      <c r="I1808" s="176"/>
      <c r="J1808" s="172"/>
      <c r="K1808" s="173"/>
      <c r="L1808" s="178"/>
      <c r="R1808" s="3"/>
      <c r="S1808" s="106"/>
      <c r="T1808" s="106"/>
      <c r="U1808" s="106"/>
      <c r="V1808" s="106"/>
      <c r="W1808" s="106"/>
      <c r="X1808" s="106"/>
      <c r="AB1808" s="188" t="str">
        <f t="shared" si="190"/>
        <v/>
      </c>
      <c r="AC1808" s="188" t="s">
        <v>1585</v>
      </c>
      <c r="AD1808" s="131"/>
      <c r="AE1808" s="131"/>
      <c r="AF1808" s="131"/>
      <c r="AG1808" s="131"/>
      <c r="AH1808" s="131"/>
      <c r="AI1808" s="131"/>
      <c r="AJ1808" s="128" t="str">
        <f t="shared" si="191"/>
        <v/>
      </c>
      <c r="AK1808" s="7" t="str">
        <f>IF(ISNUMBER($AJ1808),INDEX($C$1:$AB$3985,$AJ1808,AK$4),"")</f>
        <v/>
      </c>
      <c r="AL1808" s="7" t="str">
        <f>IF(ISNUMBER($AJ1808),INDEX($C$1:$AB$3985,$AJ1808,AL$4),"")</f>
        <v/>
      </c>
      <c r="AM1808" s="128"/>
      <c r="AN1808" s="128" t="str">
        <f t="shared" si="193"/>
        <v/>
      </c>
      <c r="AO1808" s="7" t="str">
        <f t="shared" si="196"/>
        <v/>
      </c>
      <c r="AP1808" s="10" t="str">
        <f t="shared" si="196"/>
        <v/>
      </c>
      <c r="AQ1808" s="310">
        <f>IF(ISNUMBER(SEARCH($T$30,AO1808)),MAX(AQ$5:AQ1807)+1,0)</f>
        <v>0</v>
      </c>
      <c r="AR1808" s="310">
        <f>IF(ISNUMBER(SEARCH($T$31,AO1808)),MAX(AR$5:AR1807)+1,0)</f>
        <v>0</v>
      </c>
      <c r="AS1808" s="128" t="str">
        <f t="shared" si="192"/>
        <v/>
      </c>
      <c r="AT1808" s="105" t="str">
        <f>IF(ISNUMBER($AS1808),INDEX($C$1:$AB$3985,$AS1808,AT$4),"")</f>
        <v/>
      </c>
      <c r="AU1808" s="128"/>
      <c r="AV1808" s="128" t="str">
        <f t="shared" si="194"/>
        <v/>
      </c>
      <c r="AW1808" s="105" t="str">
        <f>IF(ISNUMBER($AV1808),INDEX($C$1:$AB$3985,$AV1808,AW$4),"")</f>
        <v/>
      </c>
      <c r="AX1808" s="105" t="str">
        <f>IF(ISNUMBER($AV1808),INDEX($C$1:$AB$3985,$AV1808,AX$4),"")</f>
        <v/>
      </c>
      <c r="AY1808" s="128"/>
      <c r="AZ1808" s="128"/>
      <c r="BA1808" s="128" t="str">
        <f t="shared" si="195"/>
        <v/>
      </c>
      <c r="BB1808" s="105" t="str">
        <f>IF(ISNUMBER($BA1808),INDEX($C$1:$AB$3985,$BA1808,BB$4),"")</f>
        <v/>
      </c>
      <c r="BC1808" s="105"/>
    </row>
    <row r="1809" spans="1:55" x14ac:dyDescent="0.25">
      <c r="A1809" s="98"/>
      <c r="B1809" s="98"/>
      <c r="C1809" s="73"/>
      <c r="D1809" s="179"/>
      <c r="E1809" s="176"/>
      <c r="F1809" s="175"/>
      <c r="G1809" s="176"/>
      <c r="H1809" s="176"/>
      <c r="I1809" s="176"/>
      <c r="J1809" s="172"/>
      <c r="K1809" s="173"/>
      <c r="L1809" s="178"/>
      <c r="R1809" s="3"/>
      <c r="S1809" s="106"/>
      <c r="T1809" s="106"/>
      <c r="U1809" s="106"/>
      <c r="V1809" s="106"/>
      <c r="W1809" s="106"/>
      <c r="X1809" s="106"/>
      <c r="AB1809" s="188" t="str">
        <f t="shared" si="190"/>
        <v/>
      </c>
      <c r="AC1809" s="188" t="s">
        <v>1585</v>
      </c>
      <c r="AD1809" s="131"/>
      <c r="AE1809" s="131"/>
      <c r="AF1809" s="131"/>
      <c r="AG1809" s="131"/>
      <c r="AH1809" s="131"/>
      <c r="AI1809" s="131"/>
      <c r="AJ1809" s="128" t="str">
        <f t="shared" si="191"/>
        <v/>
      </c>
      <c r="AK1809" s="7" t="str">
        <f>IF(ISNUMBER($AJ1809),INDEX($C$1:$AB$3985,$AJ1809,AK$4),"")</f>
        <v/>
      </c>
      <c r="AL1809" s="7" t="str">
        <f>IF(ISNUMBER($AJ1809),INDEX($C$1:$AB$3985,$AJ1809,AL$4),"")</f>
        <v/>
      </c>
      <c r="AM1809" s="128"/>
      <c r="AN1809" s="128" t="str">
        <f t="shared" si="193"/>
        <v/>
      </c>
      <c r="AO1809" s="7" t="str">
        <f t="shared" si="196"/>
        <v/>
      </c>
      <c r="AP1809" s="10" t="str">
        <f t="shared" si="196"/>
        <v/>
      </c>
      <c r="AQ1809" s="310">
        <f>IF(ISNUMBER(SEARCH($T$30,AO1809)),MAX(AQ$5:AQ1808)+1,0)</f>
        <v>0</v>
      </c>
      <c r="AR1809" s="310">
        <f>IF(ISNUMBER(SEARCH($T$31,AO1809)),MAX(AR$5:AR1808)+1,0)</f>
        <v>0</v>
      </c>
      <c r="AS1809" s="128" t="str">
        <f t="shared" si="192"/>
        <v/>
      </c>
      <c r="AT1809" s="105" t="str">
        <f>IF(ISNUMBER($AS1809),INDEX($C$1:$AB$3985,$AS1809,AT$4),"")</f>
        <v/>
      </c>
      <c r="AU1809" s="128"/>
      <c r="AV1809" s="128" t="str">
        <f t="shared" si="194"/>
        <v/>
      </c>
      <c r="AW1809" s="105" t="str">
        <f>IF(ISNUMBER($AV1809),INDEX($C$1:$AB$3985,$AV1809,AW$4),"")</f>
        <v/>
      </c>
      <c r="AX1809" s="105" t="str">
        <f>IF(ISNUMBER($AV1809),INDEX($C$1:$AB$3985,$AV1809,AX$4),"")</f>
        <v/>
      </c>
      <c r="AY1809" s="128"/>
      <c r="AZ1809" s="128"/>
      <c r="BA1809" s="128" t="str">
        <f t="shared" si="195"/>
        <v/>
      </c>
      <c r="BB1809" s="105" t="str">
        <f>IF(ISNUMBER($BA1809),INDEX($C$1:$AB$3985,$BA1809,BB$4),"")</f>
        <v/>
      </c>
      <c r="BC1809" s="105"/>
    </row>
    <row r="1810" spans="1:55" x14ac:dyDescent="0.25">
      <c r="A1810" s="98"/>
      <c r="B1810" s="98"/>
      <c r="C1810" s="73"/>
      <c r="D1810" s="179"/>
      <c r="E1810" s="176"/>
      <c r="F1810" s="175"/>
      <c r="G1810" s="176"/>
      <c r="H1810" s="176"/>
      <c r="I1810" s="176"/>
      <c r="J1810" s="172"/>
      <c r="K1810" s="173"/>
      <c r="L1810" s="178"/>
      <c r="R1810" s="3"/>
      <c r="S1810" s="106"/>
      <c r="T1810" s="106"/>
      <c r="U1810" s="106"/>
      <c r="V1810" s="106"/>
      <c r="W1810" s="106"/>
      <c r="X1810" s="106"/>
      <c r="AB1810" s="188" t="str">
        <f t="shared" si="190"/>
        <v/>
      </c>
      <c r="AC1810" s="188" t="s">
        <v>1585</v>
      </c>
      <c r="AD1810" s="131"/>
      <c r="AE1810" s="131"/>
      <c r="AF1810" s="131"/>
      <c r="AG1810" s="131"/>
      <c r="AH1810" s="131"/>
      <c r="AI1810" s="131"/>
      <c r="AJ1810" s="128" t="str">
        <f t="shared" si="191"/>
        <v/>
      </c>
      <c r="AK1810" s="7" t="str">
        <f>IF(ISNUMBER($AJ1810),INDEX($C$1:$AB$3985,$AJ1810,AK$4),"")</f>
        <v/>
      </c>
      <c r="AL1810" s="7" t="str">
        <f>IF(ISNUMBER($AJ1810),INDEX($C$1:$AB$3985,$AJ1810,AL$4),"")</f>
        <v/>
      </c>
      <c r="AM1810" s="128"/>
      <c r="AN1810" s="128" t="str">
        <f t="shared" si="193"/>
        <v/>
      </c>
      <c r="AO1810" s="7" t="str">
        <f t="shared" si="196"/>
        <v/>
      </c>
      <c r="AP1810" s="10" t="str">
        <f t="shared" si="196"/>
        <v/>
      </c>
      <c r="AQ1810" s="310">
        <f>IF(ISNUMBER(SEARCH($T$30,AO1810)),MAX(AQ$5:AQ1809)+1,0)</f>
        <v>0</v>
      </c>
      <c r="AR1810" s="310">
        <f>IF(ISNUMBER(SEARCH($T$31,AO1810)),MAX(AR$5:AR1809)+1,0)</f>
        <v>0</v>
      </c>
      <c r="AS1810" s="128" t="str">
        <f t="shared" si="192"/>
        <v/>
      </c>
      <c r="AT1810" s="105" t="str">
        <f>IF(ISNUMBER($AS1810),INDEX($C$1:$AB$3985,$AS1810,AT$4),"")</f>
        <v/>
      </c>
      <c r="AU1810" s="128"/>
      <c r="AV1810" s="128" t="str">
        <f t="shared" si="194"/>
        <v/>
      </c>
      <c r="AW1810" s="105" t="str">
        <f>IF(ISNUMBER($AV1810),INDEX($C$1:$AB$3985,$AV1810,AW$4),"")</f>
        <v/>
      </c>
      <c r="AX1810" s="105" t="str">
        <f>IF(ISNUMBER($AV1810),INDEX($C$1:$AB$3985,$AV1810,AX$4),"")</f>
        <v/>
      </c>
      <c r="AY1810" s="128"/>
      <c r="AZ1810" s="128"/>
      <c r="BA1810" s="128" t="str">
        <f t="shared" si="195"/>
        <v/>
      </c>
      <c r="BB1810" s="105" t="str">
        <f>IF(ISNUMBER($BA1810),INDEX($C$1:$AB$3985,$BA1810,BB$4),"")</f>
        <v/>
      </c>
      <c r="BC1810" s="105"/>
    </row>
    <row r="1811" spans="1:55" x14ac:dyDescent="0.25">
      <c r="A1811" s="98"/>
      <c r="B1811" s="98"/>
      <c r="C1811" s="73"/>
      <c r="D1811" s="179"/>
      <c r="E1811" s="176"/>
      <c r="F1811" s="175"/>
      <c r="G1811" s="176"/>
      <c r="H1811" s="176"/>
      <c r="I1811" s="176"/>
      <c r="J1811" s="172"/>
      <c r="K1811" s="173"/>
      <c r="L1811" s="178"/>
      <c r="R1811" s="3"/>
      <c r="S1811" s="106"/>
      <c r="T1811" s="106"/>
      <c r="U1811" s="106"/>
      <c r="V1811" s="106"/>
      <c r="W1811" s="106"/>
      <c r="X1811" s="106"/>
      <c r="AB1811" s="188" t="str">
        <f t="shared" si="190"/>
        <v/>
      </c>
      <c r="AC1811" s="188" t="s">
        <v>1585</v>
      </c>
      <c r="AD1811" s="131"/>
      <c r="AE1811" s="131"/>
      <c r="AF1811" s="131"/>
      <c r="AG1811" s="131"/>
      <c r="AH1811" s="131"/>
      <c r="AI1811" s="131"/>
      <c r="AJ1811" s="128" t="str">
        <f t="shared" si="191"/>
        <v/>
      </c>
      <c r="AK1811" s="7" t="str">
        <f>IF(ISNUMBER($AJ1811),INDEX($C$1:$AB$3985,$AJ1811,AK$4),"")</f>
        <v/>
      </c>
      <c r="AL1811" s="7" t="str">
        <f>IF(ISNUMBER($AJ1811),INDEX($C$1:$AB$3985,$AJ1811,AL$4),"")</f>
        <v/>
      </c>
      <c r="AM1811" s="128"/>
      <c r="AN1811" s="128" t="str">
        <f t="shared" si="193"/>
        <v/>
      </c>
      <c r="AO1811" s="7" t="str">
        <f t="shared" si="196"/>
        <v/>
      </c>
      <c r="AP1811" s="10" t="str">
        <f t="shared" si="196"/>
        <v/>
      </c>
      <c r="AQ1811" s="310">
        <f>IF(ISNUMBER(SEARCH($T$30,AO1811)),MAX(AQ$5:AQ1810)+1,0)</f>
        <v>0</v>
      </c>
      <c r="AR1811" s="310">
        <f>IF(ISNUMBER(SEARCH($T$31,AO1811)),MAX(AR$5:AR1810)+1,0)</f>
        <v>0</v>
      </c>
      <c r="AS1811" s="128" t="str">
        <f t="shared" si="192"/>
        <v/>
      </c>
      <c r="AT1811" s="105" t="str">
        <f>IF(ISNUMBER($AS1811),INDEX($C$1:$AB$3985,$AS1811,AT$4),"")</f>
        <v/>
      </c>
      <c r="AU1811" s="128"/>
      <c r="AV1811" s="128" t="str">
        <f t="shared" si="194"/>
        <v/>
      </c>
      <c r="AW1811" s="105" t="str">
        <f>IF(ISNUMBER($AV1811),INDEX($C$1:$AB$3985,$AV1811,AW$4),"")</f>
        <v/>
      </c>
      <c r="AX1811" s="105" t="str">
        <f>IF(ISNUMBER($AV1811),INDEX($C$1:$AB$3985,$AV1811,AX$4),"")</f>
        <v/>
      </c>
      <c r="AY1811" s="128"/>
      <c r="AZ1811" s="128"/>
      <c r="BA1811" s="128" t="str">
        <f t="shared" si="195"/>
        <v/>
      </c>
      <c r="BB1811" s="105" t="str">
        <f>IF(ISNUMBER($BA1811),INDEX($C$1:$AB$3985,$BA1811,BB$4),"")</f>
        <v/>
      </c>
      <c r="BC1811" s="105"/>
    </row>
    <row r="1812" spans="1:55" x14ac:dyDescent="0.25">
      <c r="A1812" s="98"/>
      <c r="B1812" s="98"/>
      <c r="C1812" s="73"/>
      <c r="D1812" s="179"/>
      <c r="E1812" s="176"/>
      <c r="F1812" s="175"/>
      <c r="G1812" s="176"/>
      <c r="H1812" s="176"/>
      <c r="I1812" s="176"/>
      <c r="J1812" s="172"/>
      <c r="K1812" s="173"/>
      <c r="L1812" s="178"/>
      <c r="R1812" s="3"/>
      <c r="S1812" s="106"/>
      <c r="T1812" s="106"/>
      <c r="U1812" s="106"/>
      <c r="V1812" s="106"/>
      <c r="W1812" s="106"/>
      <c r="X1812" s="106"/>
      <c r="AB1812" s="188" t="str">
        <f t="shared" si="190"/>
        <v/>
      </c>
      <c r="AC1812" s="188" t="s">
        <v>1585</v>
      </c>
      <c r="AD1812" s="131"/>
      <c r="AE1812" s="131"/>
      <c r="AF1812" s="131"/>
      <c r="AG1812" s="131"/>
      <c r="AH1812" s="131"/>
      <c r="AI1812" s="131"/>
      <c r="AJ1812" s="128" t="str">
        <f t="shared" si="191"/>
        <v/>
      </c>
      <c r="AK1812" s="7" t="str">
        <f>IF(ISNUMBER($AJ1812),INDEX($C$1:$AB$3985,$AJ1812,AK$4),"")</f>
        <v/>
      </c>
      <c r="AL1812" s="7" t="str">
        <f>IF(ISNUMBER($AJ1812),INDEX($C$1:$AB$3985,$AJ1812,AL$4),"")</f>
        <v/>
      </c>
      <c r="AM1812" s="128"/>
      <c r="AN1812" s="128" t="str">
        <f t="shared" si="193"/>
        <v/>
      </c>
      <c r="AO1812" s="7" t="str">
        <f t="shared" si="196"/>
        <v/>
      </c>
      <c r="AP1812" s="10" t="str">
        <f t="shared" si="196"/>
        <v/>
      </c>
      <c r="AQ1812" s="310">
        <f>IF(ISNUMBER(SEARCH($T$30,AO1812)),MAX(AQ$5:AQ1811)+1,0)</f>
        <v>0</v>
      </c>
      <c r="AR1812" s="310">
        <f>IF(ISNUMBER(SEARCH($T$31,AO1812)),MAX(AR$5:AR1811)+1,0)</f>
        <v>0</v>
      </c>
      <c r="AS1812" s="128" t="str">
        <f t="shared" si="192"/>
        <v/>
      </c>
      <c r="AT1812" s="105" t="str">
        <f>IF(ISNUMBER($AS1812),INDEX($C$1:$AB$3985,$AS1812,AT$4),"")</f>
        <v/>
      </c>
      <c r="AU1812" s="128"/>
      <c r="AV1812" s="128" t="str">
        <f t="shared" si="194"/>
        <v/>
      </c>
      <c r="AW1812" s="105" t="str">
        <f>IF(ISNUMBER($AV1812),INDEX($C$1:$AB$3985,$AV1812,AW$4),"")</f>
        <v/>
      </c>
      <c r="AX1812" s="105" t="str">
        <f>IF(ISNUMBER($AV1812),INDEX($C$1:$AB$3985,$AV1812,AX$4),"")</f>
        <v/>
      </c>
      <c r="AY1812" s="128"/>
      <c r="AZ1812" s="128"/>
      <c r="BA1812" s="128" t="str">
        <f t="shared" si="195"/>
        <v/>
      </c>
      <c r="BB1812" s="105" t="str">
        <f>IF(ISNUMBER($BA1812),INDEX($C$1:$AB$3985,$BA1812,BB$4),"")</f>
        <v/>
      </c>
      <c r="BC1812" s="105"/>
    </row>
    <row r="1813" spans="1:55" x14ac:dyDescent="0.25">
      <c r="A1813" s="98"/>
      <c r="B1813" s="98"/>
      <c r="C1813" s="73"/>
      <c r="D1813" s="179"/>
      <c r="E1813" s="176"/>
      <c r="F1813" s="175"/>
      <c r="G1813" s="176"/>
      <c r="H1813" s="176"/>
      <c r="I1813" s="176"/>
      <c r="J1813" s="172"/>
      <c r="K1813" s="173"/>
      <c r="L1813" s="178"/>
      <c r="R1813" s="3"/>
      <c r="S1813" s="106"/>
      <c r="T1813" s="106"/>
      <c r="U1813" s="106"/>
      <c r="V1813" s="106"/>
      <c r="W1813" s="106"/>
      <c r="X1813" s="106"/>
      <c r="AB1813" s="188" t="str">
        <f t="shared" si="190"/>
        <v/>
      </c>
      <c r="AC1813" s="188" t="s">
        <v>1585</v>
      </c>
      <c r="AD1813" s="131"/>
      <c r="AE1813" s="131"/>
      <c r="AF1813" s="131"/>
      <c r="AG1813" s="131"/>
      <c r="AH1813" s="131"/>
      <c r="AI1813" s="131"/>
      <c r="AJ1813" s="128" t="str">
        <f t="shared" si="191"/>
        <v/>
      </c>
      <c r="AK1813" s="7" t="str">
        <f>IF(ISNUMBER($AJ1813),INDEX($C$1:$AB$3985,$AJ1813,AK$4),"")</f>
        <v/>
      </c>
      <c r="AL1813" s="7" t="str">
        <f>IF(ISNUMBER($AJ1813),INDEX($C$1:$AB$3985,$AJ1813,AL$4),"")</f>
        <v/>
      </c>
      <c r="AM1813" s="128"/>
      <c r="AN1813" s="128" t="str">
        <f t="shared" si="193"/>
        <v/>
      </c>
      <c r="AO1813" s="7" t="str">
        <f t="shared" si="196"/>
        <v/>
      </c>
      <c r="AP1813" s="10" t="str">
        <f t="shared" si="196"/>
        <v/>
      </c>
      <c r="AQ1813" s="310">
        <f>IF(ISNUMBER(SEARCH($T$30,AO1813)),MAX(AQ$5:AQ1812)+1,0)</f>
        <v>0</v>
      </c>
      <c r="AR1813" s="310">
        <f>IF(ISNUMBER(SEARCH($T$31,AO1813)),MAX(AR$5:AR1812)+1,0)</f>
        <v>0</v>
      </c>
      <c r="AS1813" s="128" t="str">
        <f t="shared" si="192"/>
        <v/>
      </c>
      <c r="AT1813" s="105" t="str">
        <f>IF(ISNUMBER($AS1813),INDEX($C$1:$AB$3985,$AS1813,AT$4),"")</f>
        <v/>
      </c>
      <c r="AU1813" s="128"/>
      <c r="AV1813" s="128" t="str">
        <f t="shared" si="194"/>
        <v/>
      </c>
      <c r="AW1813" s="105" t="str">
        <f>IF(ISNUMBER($AV1813),INDEX($C$1:$AB$3985,$AV1813,AW$4),"")</f>
        <v/>
      </c>
      <c r="AX1813" s="105" t="str">
        <f>IF(ISNUMBER($AV1813),INDEX($C$1:$AB$3985,$AV1813,AX$4),"")</f>
        <v/>
      </c>
      <c r="AY1813" s="128"/>
      <c r="AZ1813" s="128"/>
      <c r="BA1813" s="128" t="str">
        <f t="shared" si="195"/>
        <v/>
      </c>
      <c r="BB1813" s="105" t="str">
        <f>IF(ISNUMBER($BA1813),INDEX($C$1:$AB$3985,$BA1813,BB$4),"")</f>
        <v/>
      </c>
      <c r="BC1813" s="105"/>
    </row>
    <row r="1814" spans="1:55" x14ac:dyDescent="0.25">
      <c r="A1814" s="98"/>
      <c r="B1814" s="98"/>
      <c r="C1814" s="73"/>
      <c r="D1814" s="179"/>
      <c r="E1814" s="176"/>
      <c r="F1814" s="175"/>
      <c r="G1814" s="176"/>
      <c r="H1814" s="176"/>
      <c r="I1814" s="176"/>
      <c r="J1814" s="172"/>
      <c r="K1814" s="173"/>
      <c r="L1814" s="178"/>
      <c r="R1814" s="3"/>
      <c r="S1814" s="106"/>
      <c r="T1814" s="106"/>
      <c r="U1814" s="106"/>
      <c r="V1814" s="106"/>
      <c r="W1814" s="106"/>
      <c r="X1814" s="106"/>
      <c r="AB1814" s="188" t="str">
        <f t="shared" si="190"/>
        <v/>
      </c>
      <c r="AC1814" s="188" t="s">
        <v>1585</v>
      </c>
      <c r="AD1814" s="131"/>
      <c r="AE1814" s="131"/>
      <c r="AF1814" s="131"/>
      <c r="AG1814" s="131"/>
      <c r="AH1814" s="131"/>
      <c r="AI1814" s="131"/>
      <c r="AJ1814" s="128" t="str">
        <f t="shared" si="191"/>
        <v/>
      </c>
      <c r="AK1814" s="7" t="str">
        <f>IF(ISNUMBER($AJ1814),INDEX($C$1:$AB$3985,$AJ1814,AK$4),"")</f>
        <v/>
      </c>
      <c r="AL1814" s="7" t="str">
        <f>IF(ISNUMBER($AJ1814),INDEX($C$1:$AB$3985,$AJ1814,AL$4),"")</f>
        <v/>
      </c>
      <c r="AM1814" s="128"/>
      <c r="AN1814" s="128" t="str">
        <f t="shared" si="193"/>
        <v/>
      </c>
      <c r="AO1814" s="7" t="str">
        <f t="shared" si="196"/>
        <v/>
      </c>
      <c r="AP1814" s="10" t="str">
        <f t="shared" si="196"/>
        <v/>
      </c>
      <c r="AQ1814" s="310">
        <f>IF(ISNUMBER(SEARCH($T$30,AO1814)),MAX(AQ$5:AQ1813)+1,0)</f>
        <v>0</v>
      </c>
      <c r="AR1814" s="310">
        <f>IF(ISNUMBER(SEARCH($T$31,AO1814)),MAX(AR$5:AR1813)+1,0)</f>
        <v>0</v>
      </c>
      <c r="AS1814" s="128" t="str">
        <f t="shared" si="192"/>
        <v/>
      </c>
      <c r="AT1814" s="105" t="str">
        <f>IF(ISNUMBER($AS1814),INDEX($C$1:$AB$3985,$AS1814,AT$4),"")</f>
        <v/>
      </c>
      <c r="AU1814" s="128"/>
      <c r="AV1814" s="128" t="str">
        <f t="shared" si="194"/>
        <v/>
      </c>
      <c r="AW1814" s="105" t="str">
        <f>IF(ISNUMBER($AV1814),INDEX($C$1:$AB$3985,$AV1814,AW$4),"")</f>
        <v/>
      </c>
      <c r="AX1814" s="105" t="str">
        <f>IF(ISNUMBER($AV1814),INDEX($C$1:$AB$3985,$AV1814,AX$4),"")</f>
        <v/>
      </c>
      <c r="AY1814" s="128"/>
      <c r="AZ1814" s="128"/>
      <c r="BA1814" s="128" t="str">
        <f t="shared" si="195"/>
        <v/>
      </c>
      <c r="BB1814" s="105" t="str">
        <f>IF(ISNUMBER($BA1814),INDEX($C$1:$AB$3985,$BA1814,BB$4),"")</f>
        <v/>
      </c>
      <c r="BC1814" s="105"/>
    </row>
    <row r="1815" spans="1:55" x14ac:dyDescent="0.25">
      <c r="A1815" s="98"/>
      <c r="B1815" s="98"/>
      <c r="C1815" s="73"/>
      <c r="D1815" s="179"/>
      <c r="E1815" s="176"/>
      <c r="F1815" s="175"/>
      <c r="G1815" s="176"/>
      <c r="H1815" s="176"/>
      <c r="I1815" s="176"/>
      <c r="J1815" s="172"/>
      <c r="K1815" s="173"/>
      <c r="L1815" s="178"/>
      <c r="R1815" s="3"/>
      <c r="S1815" s="106"/>
      <c r="T1815" s="106"/>
      <c r="U1815" s="106"/>
      <c r="V1815" s="106"/>
      <c r="W1815" s="106"/>
      <c r="X1815" s="106"/>
      <c r="AB1815" s="188" t="str">
        <f t="shared" si="190"/>
        <v/>
      </c>
      <c r="AC1815" s="188" t="s">
        <v>1585</v>
      </c>
      <c r="AD1815" s="131"/>
      <c r="AE1815" s="131"/>
      <c r="AF1815" s="131"/>
      <c r="AG1815" s="131"/>
      <c r="AH1815" s="131"/>
      <c r="AI1815" s="131"/>
      <c r="AJ1815" s="128" t="str">
        <f t="shared" si="191"/>
        <v/>
      </c>
      <c r="AK1815" s="7" t="str">
        <f>IF(ISNUMBER($AJ1815),INDEX($C$1:$AB$3985,$AJ1815,AK$4),"")</f>
        <v/>
      </c>
      <c r="AL1815" s="7" t="str">
        <f>IF(ISNUMBER($AJ1815),INDEX($C$1:$AB$3985,$AJ1815,AL$4),"")</f>
        <v/>
      </c>
      <c r="AM1815" s="128"/>
      <c r="AN1815" s="128" t="str">
        <f t="shared" si="193"/>
        <v/>
      </c>
      <c r="AO1815" s="7" t="str">
        <f t="shared" si="196"/>
        <v/>
      </c>
      <c r="AP1815" s="10" t="str">
        <f t="shared" si="196"/>
        <v/>
      </c>
      <c r="AQ1815" s="310">
        <f>IF(ISNUMBER(SEARCH($T$30,AO1815)),MAX(AQ$5:AQ1814)+1,0)</f>
        <v>0</v>
      </c>
      <c r="AR1815" s="310">
        <f>IF(ISNUMBER(SEARCH($T$31,AO1815)),MAX(AR$5:AR1814)+1,0)</f>
        <v>0</v>
      </c>
      <c r="AS1815" s="128" t="str">
        <f t="shared" si="192"/>
        <v/>
      </c>
      <c r="AT1815" s="105" t="str">
        <f>IF(ISNUMBER($AS1815),INDEX($C$1:$AB$3985,$AS1815,AT$4),"")</f>
        <v/>
      </c>
      <c r="AU1815" s="128"/>
      <c r="AV1815" s="128" t="str">
        <f t="shared" si="194"/>
        <v/>
      </c>
      <c r="AW1815" s="105" t="str">
        <f>IF(ISNUMBER($AV1815),INDEX($C$1:$AB$3985,$AV1815,AW$4),"")</f>
        <v/>
      </c>
      <c r="AX1815" s="105" t="str">
        <f>IF(ISNUMBER($AV1815),INDEX($C$1:$AB$3985,$AV1815,AX$4),"")</f>
        <v/>
      </c>
      <c r="AY1815" s="128"/>
      <c r="AZ1815" s="128"/>
      <c r="BA1815" s="128" t="str">
        <f t="shared" si="195"/>
        <v/>
      </c>
      <c r="BB1815" s="105" t="str">
        <f>IF(ISNUMBER($BA1815),INDEX($C$1:$AB$3985,$BA1815,BB$4),"")</f>
        <v/>
      </c>
      <c r="BC1815" s="105"/>
    </row>
    <row r="1816" spans="1:55" x14ac:dyDescent="0.25">
      <c r="A1816" s="98"/>
      <c r="B1816" s="98"/>
      <c r="C1816" s="73"/>
      <c r="D1816" s="179"/>
      <c r="E1816" s="176"/>
      <c r="F1816" s="175"/>
      <c r="G1816" s="176"/>
      <c r="H1816" s="176"/>
      <c r="I1816" s="176"/>
      <c r="J1816" s="172"/>
      <c r="K1816" s="173"/>
      <c r="L1816" s="178"/>
      <c r="R1816" s="3"/>
      <c r="S1816" s="106"/>
      <c r="T1816" s="106"/>
      <c r="U1816" s="106"/>
      <c r="V1816" s="106"/>
      <c r="W1816" s="106"/>
      <c r="X1816" s="106"/>
      <c r="AB1816" s="188" t="str">
        <f t="shared" si="190"/>
        <v/>
      </c>
      <c r="AC1816" s="188" t="s">
        <v>1585</v>
      </c>
      <c r="AD1816" s="131"/>
      <c r="AE1816" s="131"/>
      <c r="AF1816" s="131"/>
      <c r="AG1816" s="131"/>
      <c r="AH1816" s="131"/>
      <c r="AI1816" s="131"/>
      <c r="AJ1816" s="128" t="str">
        <f t="shared" si="191"/>
        <v/>
      </c>
      <c r="AK1816" s="7" t="str">
        <f>IF(ISNUMBER($AJ1816),INDEX($C$1:$AB$3985,$AJ1816,AK$4),"")</f>
        <v/>
      </c>
      <c r="AL1816" s="7" t="str">
        <f>IF(ISNUMBER($AJ1816),INDEX($C$1:$AB$3985,$AJ1816,AL$4),"")</f>
        <v/>
      </c>
      <c r="AM1816" s="128"/>
      <c r="AN1816" s="128" t="str">
        <f t="shared" si="193"/>
        <v/>
      </c>
      <c r="AO1816" s="7" t="str">
        <f t="shared" si="196"/>
        <v/>
      </c>
      <c r="AP1816" s="10" t="str">
        <f t="shared" si="196"/>
        <v/>
      </c>
      <c r="AQ1816" s="310">
        <f>IF(ISNUMBER(SEARCH($T$30,AO1816)),MAX(AQ$5:AQ1815)+1,0)</f>
        <v>0</v>
      </c>
      <c r="AR1816" s="310">
        <f>IF(ISNUMBER(SEARCH($T$31,AO1816)),MAX(AR$5:AR1815)+1,0)</f>
        <v>0</v>
      </c>
      <c r="AS1816" s="128" t="str">
        <f t="shared" si="192"/>
        <v/>
      </c>
      <c r="AT1816" s="105" t="str">
        <f>IF(ISNUMBER($AS1816),INDEX($C$1:$AB$3985,$AS1816,AT$4),"")</f>
        <v/>
      </c>
      <c r="AU1816" s="128"/>
      <c r="AV1816" s="128" t="str">
        <f t="shared" si="194"/>
        <v/>
      </c>
      <c r="AW1816" s="105" t="str">
        <f>IF(ISNUMBER($AV1816),INDEX($C$1:$AB$3985,$AV1816,AW$4),"")</f>
        <v/>
      </c>
      <c r="AX1816" s="105" t="str">
        <f>IF(ISNUMBER($AV1816),INDEX($C$1:$AB$3985,$AV1816,AX$4),"")</f>
        <v/>
      </c>
      <c r="AY1816" s="128"/>
      <c r="AZ1816" s="128"/>
      <c r="BA1816" s="128" t="str">
        <f t="shared" si="195"/>
        <v/>
      </c>
      <c r="BB1816" s="105" t="str">
        <f>IF(ISNUMBER($BA1816),INDEX($C$1:$AB$3985,$BA1816,BB$4),"")</f>
        <v/>
      </c>
      <c r="BC1816" s="105"/>
    </row>
    <row r="1817" spans="1:55" x14ac:dyDescent="0.25">
      <c r="A1817" s="98"/>
      <c r="B1817" s="98"/>
      <c r="C1817" s="73"/>
      <c r="D1817" s="179"/>
      <c r="E1817" s="176"/>
      <c r="F1817" s="175"/>
      <c r="G1817" s="176"/>
      <c r="H1817" s="176"/>
      <c r="I1817" s="176"/>
      <c r="J1817" s="172"/>
      <c r="K1817" s="173"/>
      <c r="L1817" s="178"/>
      <c r="R1817" s="3"/>
      <c r="S1817" s="106"/>
      <c r="T1817" s="106"/>
      <c r="U1817" s="106"/>
      <c r="V1817" s="106"/>
      <c r="W1817" s="106"/>
      <c r="X1817" s="106"/>
      <c r="AB1817" s="188" t="str">
        <f t="shared" si="190"/>
        <v/>
      </c>
      <c r="AC1817" s="188" t="s">
        <v>1585</v>
      </c>
      <c r="AD1817" s="131"/>
      <c r="AE1817" s="131"/>
      <c r="AF1817" s="131"/>
      <c r="AG1817" s="131"/>
      <c r="AH1817" s="131"/>
      <c r="AI1817" s="131"/>
      <c r="AJ1817" s="128" t="str">
        <f t="shared" si="191"/>
        <v/>
      </c>
      <c r="AK1817" s="7" t="str">
        <f>IF(ISNUMBER($AJ1817),INDEX($C$1:$AB$3985,$AJ1817,AK$4),"")</f>
        <v/>
      </c>
      <c r="AL1817" s="7" t="str">
        <f>IF(ISNUMBER($AJ1817),INDEX($C$1:$AB$3985,$AJ1817,AL$4),"")</f>
        <v/>
      </c>
      <c r="AM1817" s="128"/>
      <c r="AN1817" s="128" t="str">
        <f t="shared" si="193"/>
        <v/>
      </c>
      <c r="AO1817" s="7" t="str">
        <f t="shared" si="196"/>
        <v/>
      </c>
      <c r="AP1817" s="10" t="str">
        <f t="shared" si="196"/>
        <v/>
      </c>
      <c r="AQ1817" s="310">
        <f>IF(ISNUMBER(SEARCH($T$30,AO1817)),MAX(AQ$5:AQ1816)+1,0)</f>
        <v>0</v>
      </c>
      <c r="AR1817" s="310">
        <f>IF(ISNUMBER(SEARCH($T$31,AO1817)),MAX(AR$5:AR1816)+1,0)</f>
        <v>0</v>
      </c>
      <c r="AS1817" s="128" t="str">
        <f t="shared" si="192"/>
        <v/>
      </c>
      <c r="AT1817" s="105" t="str">
        <f>IF(ISNUMBER($AS1817),INDEX($C$1:$AB$3985,$AS1817,AT$4),"")</f>
        <v/>
      </c>
      <c r="AU1817" s="128"/>
      <c r="AV1817" s="128" t="str">
        <f t="shared" si="194"/>
        <v/>
      </c>
      <c r="AW1817" s="105" t="str">
        <f>IF(ISNUMBER($AV1817),INDEX($C$1:$AB$3985,$AV1817,AW$4),"")</f>
        <v/>
      </c>
      <c r="AX1817" s="105" t="str">
        <f>IF(ISNUMBER($AV1817),INDEX($C$1:$AB$3985,$AV1817,AX$4),"")</f>
        <v/>
      </c>
      <c r="AY1817" s="128"/>
      <c r="AZ1817" s="128"/>
      <c r="BA1817" s="128" t="str">
        <f t="shared" si="195"/>
        <v/>
      </c>
      <c r="BB1817" s="105" t="str">
        <f>IF(ISNUMBER($BA1817),INDEX($C$1:$AB$3985,$BA1817,BB$4),"")</f>
        <v/>
      </c>
      <c r="BC1817" s="105"/>
    </row>
    <row r="1818" spans="1:55" x14ac:dyDescent="0.25">
      <c r="A1818" s="98"/>
      <c r="B1818" s="98"/>
      <c r="C1818" s="73"/>
      <c r="D1818" s="179"/>
      <c r="E1818" s="176"/>
      <c r="F1818" s="175"/>
      <c r="G1818" s="176"/>
      <c r="H1818" s="176"/>
      <c r="I1818" s="176"/>
      <c r="J1818" s="172"/>
      <c r="K1818" s="173"/>
      <c r="L1818" s="178"/>
      <c r="R1818" s="3"/>
      <c r="S1818" s="106"/>
      <c r="T1818" s="106"/>
      <c r="U1818" s="106"/>
      <c r="V1818" s="106"/>
      <c r="W1818" s="106"/>
      <c r="X1818" s="106"/>
      <c r="AB1818" s="188" t="str">
        <f t="shared" si="190"/>
        <v/>
      </c>
      <c r="AC1818" s="188" t="s">
        <v>1585</v>
      </c>
      <c r="AD1818" s="131"/>
      <c r="AE1818" s="131"/>
      <c r="AF1818" s="131"/>
      <c r="AG1818" s="131"/>
      <c r="AH1818" s="131"/>
      <c r="AI1818" s="131"/>
      <c r="AJ1818" s="128" t="str">
        <f t="shared" si="191"/>
        <v/>
      </c>
      <c r="AK1818" s="7" t="str">
        <f>IF(ISNUMBER($AJ1818),INDEX($C$1:$AB$3985,$AJ1818,AK$4),"")</f>
        <v/>
      </c>
      <c r="AL1818" s="7" t="str">
        <f>IF(ISNUMBER($AJ1818),INDEX($C$1:$AB$3985,$AJ1818,AL$4),"")</f>
        <v/>
      </c>
      <c r="AM1818" s="128"/>
      <c r="AN1818" s="128" t="str">
        <f t="shared" si="193"/>
        <v/>
      </c>
      <c r="AO1818" s="7" t="str">
        <f t="shared" si="196"/>
        <v/>
      </c>
      <c r="AP1818" s="10" t="str">
        <f t="shared" si="196"/>
        <v/>
      </c>
      <c r="AQ1818" s="310">
        <f>IF(ISNUMBER(SEARCH($T$30,AO1818)),MAX(AQ$5:AQ1817)+1,0)</f>
        <v>0</v>
      </c>
      <c r="AR1818" s="310">
        <f>IF(ISNUMBER(SEARCH($T$31,AO1818)),MAX(AR$5:AR1817)+1,0)</f>
        <v>0</v>
      </c>
      <c r="AS1818" s="128" t="str">
        <f t="shared" si="192"/>
        <v/>
      </c>
      <c r="AT1818" s="105" t="str">
        <f>IF(ISNUMBER($AS1818),INDEX($C$1:$AB$3985,$AS1818,AT$4),"")</f>
        <v/>
      </c>
      <c r="AU1818" s="128"/>
      <c r="AV1818" s="128" t="str">
        <f t="shared" si="194"/>
        <v/>
      </c>
      <c r="AW1818" s="105" t="str">
        <f>IF(ISNUMBER($AV1818),INDEX($C$1:$AB$3985,$AV1818,AW$4),"")</f>
        <v/>
      </c>
      <c r="AX1818" s="105" t="str">
        <f>IF(ISNUMBER($AV1818),INDEX($C$1:$AB$3985,$AV1818,AX$4),"")</f>
        <v/>
      </c>
      <c r="AY1818" s="128"/>
      <c r="AZ1818" s="128"/>
      <c r="BA1818" s="128" t="str">
        <f t="shared" si="195"/>
        <v/>
      </c>
      <c r="BB1818" s="105" t="str">
        <f>IF(ISNUMBER($BA1818),INDEX($C$1:$AB$3985,$BA1818,BB$4),"")</f>
        <v/>
      </c>
      <c r="BC1818" s="105"/>
    </row>
    <row r="1819" spans="1:55" x14ac:dyDescent="0.25">
      <c r="A1819" s="98"/>
      <c r="B1819" s="98"/>
      <c r="C1819" s="73"/>
      <c r="D1819" s="179"/>
      <c r="E1819" s="176"/>
      <c r="F1819" s="175"/>
      <c r="G1819" s="176"/>
      <c r="H1819" s="176"/>
      <c r="I1819" s="176"/>
      <c r="J1819" s="172"/>
      <c r="K1819" s="173"/>
      <c r="L1819" s="178"/>
      <c r="R1819" s="3"/>
      <c r="S1819" s="106"/>
      <c r="T1819" s="106"/>
      <c r="U1819" s="106"/>
      <c r="V1819" s="106"/>
      <c r="W1819" s="106"/>
      <c r="X1819" s="106"/>
      <c r="AB1819" s="188" t="str">
        <f t="shared" si="190"/>
        <v/>
      </c>
      <c r="AC1819" s="188" t="s">
        <v>1585</v>
      </c>
      <c r="AD1819" s="131"/>
      <c r="AE1819" s="131"/>
      <c r="AF1819" s="131"/>
      <c r="AG1819" s="131"/>
      <c r="AH1819" s="131"/>
      <c r="AI1819" s="131"/>
      <c r="AJ1819" s="128" t="str">
        <f t="shared" si="191"/>
        <v/>
      </c>
      <c r="AK1819" s="7" t="str">
        <f>IF(ISNUMBER($AJ1819),INDEX($C$1:$AB$3985,$AJ1819,AK$4),"")</f>
        <v/>
      </c>
      <c r="AL1819" s="7" t="str">
        <f>IF(ISNUMBER($AJ1819),INDEX($C$1:$AB$3985,$AJ1819,AL$4),"")</f>
        <v/>
      </c>
      <c r="AM1819" s="128"/>
      <c r="AN1819" s="128" t="str">
        <f t="shared" si="193"/>
        <v/>
      </c>
      <c r="AO1819" s="7" t="str">
        <f t="shared" si="196"/>
        <v/>
      </c>
      <c r="AP1819" s="10" t="str">
        <f t="shared" si="196"/>
        <v/>
      </c>
      <c r="AQ1819" s="310">
        <f>IF(ISNUMBER(SEARCH($T$30,AO1819)),MAX(AQ$5:AQ1818)+1,0)</f>
        <v>0</v>
      </c>
      <c r="AR1819" s="310">
        <f>IF(ISNUMBER(SEARCH($T$31,AO1819)),MAX(AR$5:AR1818)+1,0)</f>
        <v>0</v>
      </c>
      <c r="AS1819" s="128" t="str">
        <f t="shared" si="192"/>
        <v/>
      </c>
      <c r="AT1819" s="105" t="str">
        <f>IF(ISNUMBER($AS1819),INDEX($C$1:$AB$3985,$AS1819,AT$4),"")</f>
        <v/>
      </c>
      <c r="AU1819" s="128"/>
      <c r="AV1819" s="128" t="str">
        <f t="shared" si="194"/>
        <v/>
      </c>
      <c r="AW1819" s="105" t="str">
        <f>IF(ISNUMBER($AV1819),INDEX($C$1:$AB$3985,$AV1819,AW$4),"")</f>
        <v/>
      </c>
      <c r="AX1819" s="105" t="str">
        <f>IF(ISNUMBER($AV1819),INDEX($C$1:$AB$3985,$AV1819,AX$4),"")</f>
        <v/>
      </c>
      <c r="AY1819" s="128"/>
      <c r="AZ1819" s="128"/>
      <c r="BA1819" s="128" t="str">
        <f t="shared" si="195"/>
        <v/>
      </c>
      <c r="BB1819" s="105" t="str">
        <f>IF(ISNUMBER($BA1819),INDEX($C$1:$AB$3985,$BA1819,BB$4),"")</f>
        <v/>
      </c>
      <c r="BC1819" s="105"/>
    </row>
    <row r="1820" spans="1:55" x14ac:dyDescent="0.25">
      <c r="A1820" s="98"/>
      <c r="B1820" s="98"/>
      <c r="C1820" s="73"/>
      <c r="D1820" s="179"/>
      <c r="E1820" s="176"/>
      <c r="F1820" s="175"/>
      <c r="G1820" s="176"/>
      <c r="H1820" s="176"/>
      <c r="I1820" s="176"/>
      <c r="J1820" s="172"/>
      <c r="K1820" s="173"/>
      <c r="L1820" s="178"/>
      <c r="R1820" s="3"/>
      <c r="S1820" s="106"/>
      <c r="T1820" s="106"/>
      <c r="U1820" s="106"/>
      <c r="V1820" s="106"/>
      <c r="W1820" s="106"/>
      <c r="X1820" s="106"/>
      <c r="AB1820" s="188" t="str">
        <f t="shared" si="190"/>
        <v/>
      </c>
      <c r="AC1820" s="188" t="s">
        <v>1585</v>
      </c>
      <c r="AD1820" s="131"/>
      <c r="AE1820" s="131"/>
      <c r="AF1820" s="131"/>
      <c r="AG1820" s="131"/>
      <c r="AH1820" s="131"/>
      <c r="AI1820" s="131"/>
      <c r="AJ1820" s="128" t="str">
        <f t="shared" si="191"/>
        <v/>
      </c>
      <c r="AK1820" s="7" t="str">
        <f>IF(ISNUMBER($AJ1820),INDEX($C$1:$AB$3985,$AJ1820,AK$4),"")</f>
        <v/>
      </c>
      <c r="AL1820" s="7" t="str">
        <f>IF(ISNUMBER($AJ1820),INDEX($C$1:$AB$3985,$AJ1820,AL$4),"")</f>
        <v/>
      </c>
      <c r="AM1820" s="128"/>
      <c r="AN1820" s="128" t="str">
        <f t="shared" si="193"/>
        <v/>
      </c>
      <c r="AO1820" s="7" t="str">
        <f t="shared" si="196"/>
        <v/>
      </c>
      <c r="AP1820" s="10" t="str">
        <f t="shared" si="196"/>
        <v/>
      </c>
      <c r="AQ1820" s="310">
        <f>IF(ISNUMBER(SEARCH($T$30,AO1820)),MAX(AQ$5:AQ1819)+1,0)</f>
        <v>0</v>
      </c>
      <c r="AR1820" s="310">
        <f>IF(ISNUMBER(SEARCH($T$31,AO1820)),MAX(AR$5:AR1819)+1,0)</f>
        <v>0</v>
      </c>
      <c r="AS1820" s="128" t="str">
        <f t="shared" si="192"/>
        <v/>
      </c>
      <c r="AT1820" s="105" t="str">
        <f>IF(ISNUMBER($AS1820),INDEX($C$1:$AB$3985,$AS1820,AT$4),"")</f>
        <v/>
      </c>
      <c r="AU1820" s="128"/>
      <c r="AV1820" s="128" t="str">
        <f t="shared" si="194"/>
        <v/>
      </c>
      <c r="AW1820" s="105" t="str">
        <f>IF(ISNUMBER($AV1820),INDEX($C$1:$AB$3985,$AV1820,AW$4),"")</f>
        <v/>
      </c>
      <c r="AX1820" s="105" t="str">
        <f>IF(ISNUMBER($AV1820),INDEX($C$1:$AB$3985,$AV1820,AX$4),"")</f>
        <v/>
      </c>
      <c r="AY1820" s="128"/>
      <c r="AZ1820" s="128"/>
      <c r="BA1820" s="128" t="str">
        <f t="shared" si="195"/>
        <v/>
      </c>
      <c r="BB1820" s="105" t="str">
        <f>IF(ISNUMBER($BA1820),INDEX($C$1:$AB$3985,$BA1820,BB$4),"")</f>
        <v/>
      </c>
      <c r="BC1820" s="105"/>
    </row>
    <row r="1821" spans="1:55" x14ac:dyDescent="0.25">
      <c r="A1821" s="98"/>
      <c r="B1821" s="98"/>
      <c r="C1821" s="73"/>
      <c r="D1821" s="179"/>
      <c r="E1821" s="176"/>
      <c r="F1821" s="175"/>
      <c r="G1821" s="176"/>
      <c r="H1821" s="176"/>
      <c r="I1821" s="176"/>
      <c r="J1821" s="172"/>
      <c r="K1821" s="173"/>
      <c r="L1821" s="178"/>
      <c r="R1821" s="3"/>
      <c r="S1821" s="106"/>
      <c r="T1821" s="106"/>
      <c r="U1821" s="106"/>
      <c r="V1821" s="106"/>
      <c r="W1821" s="106"/>
      <c r="X1821" s="106"/>
      <c r="AB1821" s="188" t="str">
        <f t="shared" si="190"/>
        <v/>
      </c>
      <c r="AC1821" s="188" t="s">
        <v>1585</v>
      </c>
      <c r="AD1821" s="131"/>
      <c r="AE1821" s="131"/>
      <c r="AF1821" s="131"/>
      <c r="AG1821" s="131"/>
      <c r="AH1821" s="131"/>
      <c r="AI1821" s="131"/>
      <c r="AJ1821" s="128" t="str">
        <f t="shared" si="191"/>
        <v/>
      </c>
      <c r="AK1821" s="7" t="str">
        <f>IF(ISNUMBER($AJ1821),INDEX($C$1:$AB$3985,$AJ1821,AK$4),"")</f>
        <v/>
      </c>
      <c r="AL1821" s="7" t="str">
        <f>IF(ISNUMBER($AJ1821),INDEX($C$1:$AB$3985,$AJ1821,AL$4),"")</f>
        <v/>
      </c>
      <c r="AM1821" s="128"/>
      <c r="AN1821" s="128" t="str">
        <f t="shared" si="193"/>
        <v/>
      </c>
      <c r="AO1821" s="7" t="str">
        <f t="shared" si="196"/>
        <v/>
      </c>
      <c r="AP1821" s="10" t="str">
        <f t="shared" si="196"/>
        <v/>
      </c>
      <c r="AQ1821" s="310">
        <f>IF(ISNUMBER(SEARCH($T$30,AO1821)),MAX(AQ$5:AQ1820)+1,0)</f>
        <v>0</v>
      </c>
      <c r="AR1821" s="310">
        <f>IF(ISNUMBER(SEARCH($T$31,AO1821)),MAX(AR$5:AR1820)+1,0)</f>
        <v>0</v>
      </c>
      <c r="AS1821" s="128" t="str">
        <f t="shared" si="192"/>
        <v/>
      </c>
      <c r="AT1821" s="105" t="str">
        <f>IF(ISNUMBER($AS1821),INDEX($C$1:$AB$3985,$AS1821,AT$4),"")</f>
        <v/>
      </c>
      <c r="AU1821" s="128"/>
      <c r="AV1821" s="128" t="str">
        <f t="shared" si="194"/>
        <v/>
      </c>
      <c r="AW1821" s="105" t="str">
        <f>IF(ISNUMBER($AV1821),INDEX($C$1:$AB$3985,$AV1821,AW$4),"")</f>
        <v/>
      </c>
      <c r="AX1821" s="105" t="str">
        <f>IF(ISNUMBER($AV1821),INDEX($C$1:$AB$3985,$AV1821,AX$4),"")</f>
        <v/>
      </c>
      <c r="AY1821" s="128"/>
      <c r="AZ1821" s="128"/>
      <c r="BA1821" s="128" t="str">
        <f t="shared" si="195"/>
        <v/>
      </c>
      <c r="BB1821" s="105" t="str">
        <f>IF(ISNUMBER($BA1821),INDEX($C$1:$AB$3985,$BA1821,BB$4),"")</f>
        <v/>
      </c>
      <c r="BC1821" s="105"/>
    </row>
    <row r="1822" spans="1:55" x14ac:dyDescent="0.25">
      <c r="A1822" s="98"/>
      <c r="B1822" s="98"/>
      <c r="C1822" s="73"/>
      <c r="D1822" s="179"/>
      <c r="E1822" s="176"/>
      <c r="F1822" s="175"/>
      <c r="G1822" s="176"/>
      <c r="H1822" s="176"/>
      <c r="I1822" s="176"/>
      <c r="J1822" s="172"/>
      <c r="K1822" s="173"/>
      <c r="L1822" s="178"/>
      <c r="R1822" s="3"/>
      <c r="S1822" s="106"/>
      <c r="T1822" s="106"/>
      <c r="U1822" s="106"/>
      <c r="V1822" s="106"/>
      <c r="W1822" s="106"/>
      <c r="X1822" s="106"/>
      <c r="AB1822" s="188" t="str">
        <f t="shared" si="190"/>
        <v/>
      </c>
      <c r="AC1822" s="188" t="s">
        <v>1585</v>
      </c>
      <c r="AD1822" s="131"/>
      <c r="AE1822" s="131"/>
      <c r="AF1822" s="131"/>
      <c r="AG1822" s="131"/>
      <c r="AH1822" s="131"/>
      <c r="AI1822" s="131"/>
      <c r="AJ1822" s="128" t="str">
        <f t="shared" si="191"/>
        <v/>
      </c>
      <c r="AK1822" s="7" t="str">
        <f>IF(ISNUMBER($AJ1822),INDEX($C$1:$AB$3985,$AJ1822,AK$4),"")</f>
        <v/>
      </c>
      <c r="AL1822" s="7" t="str">
        <f>IF(ISNUMBER($AJ1822),INDEX($C$1:$AB$3985,$AJ1822,AL$4),"")</f>
        <v/>
      </c>
      <c r="AM1822" s="128"/>
      <c r="AN1822" s="128" t="str">
        <f t="shared" si="193"/>
        <v/>
      </c>
      <c r="AO1822" s="7" t="str">
        <f t="shared" si="196"/>
        <v/>
      </c>
      <c r="AP1822" s="10" t="str">
        <f t="shared" si="196"/>
        <v/>
      </c>
      <c r="AQ1822" s="310">
        <f>IF(ISNUMBER(SEARCH($T$30,AO1822)),MAX(AQ$5:AQ1821)+1,0)</f>
        <v>0</v>
      </c>
      <c r="AR1822" s="310">
        <f>IF(ISNUMBER(SEARCH($T$31,AO1822)),MAX(AR$5:AR1821)+1,0)</f>
        <v>0</v>
      </c>
      <c r="AS1822" s="128" t="str">
        <f t="shared" si="192"/>
        <v/>
      </c>
      <c r="AT1822" s="105" t="str">
        <f>IF(ISNUMBER($AS1822),INDEX($C$1:$AB$3985,$AS1822,AT$4),"")</f>
        <v/>
      </c>
      <c r="AU1822" s="128"/>
      <c r="AV1822" s="128" t="str">
        <f t="shared" si="194"/>
        <v/>
      </c>
      <c r="AW1822" s="105" t="str">
        <f>IF(ISNUMBER($AV1822),INDEX($C$1:$AB$3985,$AV1822,AW$4),"")</f>
        <v/>
      </c>
      <c r="AX1822" s="105" t="str">
        <f>IF(ISNUMBER($AV1822),INDEX($C$1:$AB$3985,$AV1822,AX$4),"")</f>
        <v/>
      </c>
      <c r="AY1822" s="128"/>
      <c r="AZ1822" s="128"/>
      <c r="BA1822" s="128" t="str">
        <f t="shared" si="195"/>
        <v/>
      </c>
      <c r="BB1822" s="105" t="str">
        <f>IF(ISNUMBER($BA1822),INDEX($C$1:$AB$3985,$BA1822,BB$4),"")</f>
        <v/>
      </c>
      <c r="BC1822" s="105"/>
    </row>
    <row r="1823" spans="1:55" x14ac:dyDescent="0.25">
      <c r="A1823" s="98"/>
      <c r="B1823" s="98"/>
      <c r="C1823" s="73"/>
      <c r="D1823" s="179"/>
      <c r="E1823" s="176"/>
      <c r="F1823" s="175"/>
      <c r="G1823" s="176"/>
      <c r="H1823" s="176"/>
      <c r="I1823" s="176"/>
      <c r="J1823" s="172"/>
      <c r="K1823" s="173"/>
      <c r="L1823" s="178"/>
      <c r="R1823" s="3"/>
      <c r="S1823" s="106"/>
      <c r="T1823" s="106"/>
      <c r="U1823" s="106"/>
      <c r="V1823" s="106"/>
      <c r="W1823" s="106"/>
      <c r="X1823" s="106"/>
      <c r="AB1823" s="188" t="str">
        <f t="shared" si="190"/>
        <v/>
      </c>
      <c r="AC1823" s="188" t="s">
        <v>1585</v>
      </c>
      <c r="AD1823" s="131"/>
      <c r="AE1823" s="131"/>
      <c r="AF1823" s="131"/>
      <c r="AG1823" s="131"/>
      <c r="AH1823" s="131"/>
      <c r="AI1823" s="131"/>
      <c r="AJ1823" s="128" t="str">
        <f t="shared" si="191"/>
        <v/>
      </c>
      <c r="AK1823" s="7" t="str">
        <f>IF(ISNUMBER($AJ1823),INDEX($C$1:$AB$3985,$AJ1823,AK$4),"")</f>
        <v/>
      </c>
      <c r="AL1823" s="7" t="str">
        <f>IF(ISNUMBER($AJ1823),INDEX($C$1:$AB$3985,$AJ1823,AL$4),"")</f>
        <v/>
      </c>
      <c r="AM1823" s="128"/>
      <c r="AN1823" s="128" t="str">
        <f t="shared" si="193"/>
        <v/>
      </c>
      <c r="AO1823" s="7" t="str">
        <f t="shared" si="196"/>
        <v/>
      </c>
      <c r="AP1823" s="10" t="str">
        <f t="shared" si="196"/>
        <v/>
      </c>
      <c r="AQ1823" s="310">
        <f>IF(ISNUMBER(SEARCH($T$30,AO1823)),MAX(AQ$5:AQ1822)+1,0)</f>
        <v>0</v>
      </c>
      <c r="AR1823" s="310">
        <f>IF(ISNUMBER(SEARCH($T$31,AO1823)),MAX(AR$5:AR1822)+1,0)</f>
        <v>0</v>
      </c>
      <c r="AS1823" s="128" t="str">
        <f t="shared" si="192"/>
        <v/>
      </c>
      <c r="AT1823" s="105" t="str">
        <f>IF(ISNUMBER($AS1823),INDEX($C$1:$AB$3985,$AS1823,AT$4),"")</f>
        <v/>
      </c>
      <c r="AU1823" s="128"/>
      <c r="AV1823" s="128" t="str">
        <f t="shared" si="194"/>
        <v/>
      </c>
      <c r="AW1823" s="105" t="str">
        <f>IF(ISNUMBER($AV1823),INDEX($C$1:$AB$3985,$AV1823,AW$4),"")</f>
        <v/>
      </c>
      <c r="AX1823" s="105" t="str">
        <f>IF(ISNUMBER($AV1823),INDEX($C$1:$AB$3985,$AV1823,AX$4),"")</f>
        <v/>
      </c>
      <c r="AY1823" s="128"/>
      <c r="AZ1823" s="128"/>
      <c r="BA1823" s="128" t="str">
        <f t="shared" si="195"/>
        <v/>
      </c>
      <c r="BB1823" s="105" t="str">
        <f>IF(ISNUMBER($BA1823),INDEX($C$1:$AB$3985,$BA1823,BB$4),"")</f>
        <v/>
      </c>
      <c r="BC1823" s="105"/>
    </row>
    <row r="1824" spans="1:55" x14ac:dyDescent="0.25">
      <c r="A1824" s="98"/>
      <c r="B1824" s="98"/>
      <c r="C1824" s="73"/>
      <c r="D1824" s="179"/>
      <c r="E1824" s="176"/>
      <c r="F1824" s="175"/>
      <c r="G1824" s="176"/>
      <c r="H1824" s="176"/>
      <c r="I1824" s="176"/>
      <c r="J1824" s="172"/>
      <c r="K1824" s="173"/>
      <c r="L1824" s="178"/>
      <c r="R1824" s="3"/>
      <c r="S1824" s="106"/>
      <c r="T1824" s="106"/>
      <c r="U1824" s="106"/>
      <c r="V1824" s="106"/>
      <c r="W1824" s="106"/>
      <c r="X1824" s="106"/>
      <c r="AB1824" s="188" t="str">
        <f t="shared" si="190"/>
        <v/>
      </c>
      <c r="AC1824" s="188" t="s">
        <v>1585</v>
      </c>
      <c r="AD1824" s="131"/>
      <c r="AE1824" s="131"/>
      <c r="AF1824" s="131"/>
      <c r="AG1824" s="131"/>
      <c r="AH1824" s="131"/>
      <c r="AI1824" s="131"/>
      <c r="AJ1824" s="128" t="str">
        <f t="shared" si="191"/>
        <v/>
      </c>
      <c r="AK1824" s="7" t="str">
        <f>IF(ISNUMBER($AJ1824),INDEX($C$1:$AB$3985,$AJ1824,AK$4),"")</f>
        <v/>
      </c>
      <c r="AL1824" s="7" t="str">
        <f>IF(ISNUMBER($AJ1824),INDEX($C$1:$AB$3985,$AJ1824,AL$4),"")</f>
        <v/>
      </c>
      <c r="AM1824" s="128"/>
      <c r="AN1824" s="128" t="str">
        <f t="shared" si="193"/>
        <v/>
      </c>
      <c r="AO1824" s="7" t="str">
        <f t="shared" si="196"/>
        <v/>
      </c>
      <c r="AP1824" s="10" t="str">
        <f t="shared" si="196"/>
        <v/>
      </c>
      <c r="AQ1824" s="310">
        <f>IF(ISNUMBER(SEARCH($T$30,AO1824)),MAX(AQ$5:AQ1823)+1,0)</f>
        <v>0</v>
      </c>
      <c r="AR1824" s="310">
        <f>IF(ISNUMBER(SEARCH($T$31,AO1824)),MAX(AR$5:AR1823)+1,0)</f>
        <v>0</v>
      </c>
      <c r="AS1824" s="128" t="str">
        <f t="shared" si="192"/>
        <v/>
      </c>
      <c r="AT1824" s="105" t="str">
        <f>IF(ISNUMBER($AS1824),INDEX($C$1:$AB$3985,$AS1824,AT$4),"")</f>
        <v/>
      </c>
      <c r="AU1824" s="128"/>
      <c r="AV1824" s="128" t="str">
        <f t="shared" si="194"/>
        <v/>
      </c>
      <c r="AW1824" s="105" t="str">
        <f>IF(ISNUMBER($AV1824),INDEX($C$1:$AB$3985,$AV1824,AW$4),"")</f>
        <v/>
      </c>
      <c r="AX1824" s="105" t="str">
        <f>IF(ISNUMBER($AV1824),INDEX($C$1:$AB$3985,$AV1824,AX$4),"")</f>
        <v/>
      </c>
      <c r="AY1824" s="128"/>
      <c r="AZ1824" s="128"/>
      <c r="BA1824" s="128" t="str">
        <f t="shared" si="195"/>
        <v/>
      </c>
      <c r="BB1824" s="105" t="str">
        <f>IF(ISNUMBER($BA1824),INDEX($C$1:$AB$3985,$BA1824,BB$4),"")</f>
        <v/>
      </c>
      <c r="BC1824" s="105"/>
    </row>
    <row r="1825" spans="1:55" x14ac:dyDescent="0.25">
      <c r="A1825" s="98"/>
      <c r="B1825" s="98"/>
      <c r="C1825" s="73"/>
      <c r="D1825" s="179"/>
      <c r="E1825" s="176"/>
      <c r="F1825" s="175"/>
      <c r="G1825" s="176"/>
      <c r="H1825" s="176"/>
      <c r="I1825" s="176"/>
      <c r="J1825" s="172"/>
      <c r="K1825" s="173"/>
      <c r="L1825" s="178"/>
      <c r="R1825" s="3"/>
      <c r="S1825" s="106"/>
      <c r="T1825" s="106"/>
      <c r="U1825" s="106"/>
      <c r="V1825" s="106"/>
      <c r="W1825" s="106"/>
      <c r="X1825" s="106"/>
      <c r="AB1825" s="188" t="str">
        <f t="shared" si="190"/>
        <v/>
      </c>
      <c r="AC1825" s="188" t="s">
        <v>1585</v>
      </c>
      <c r="AD1825" s="131"/>
      <c r="AE1825" s="131"/>
      <c r="AF1825" s="131"/>
      <c r="AG1825" s="131"/>
      <c r="AH1825" s="131"/>
      <c r="AI1825" s="131"/>
      <c r="AJ1825" s="128" t="str">
        <f t="shared" si="191"/>
        <v/>
      </c>
      <c r="AK1825" s="7" t="str">
        <f>IF(ISNUMBER($AJ1825),INDEX($C$1:$AB$3985,$AJ1825,AK$4),"")</f>
        <v/>
      </c>
      <c r="AL1825" s="7" t="str">
        <f>IF(ISNUMBER($AJ1825),INDEX($C$1:$AB$3985,$AJ1825,AL$4),"")</f>
        <v/>
      </c>
      <c r="AM1825" s="128"/>
      <c r="AN1825" s="128" t="str">
        <f t="shared" si="193"/>
        <v/>
      </c>
      <c r="AO1825" s="7" t="str">
        <f t="shared" si="196"/>
        <v/>
      </c>
      <c r="AP1825" s="10" t="str">
        <f t="shared" si="196"/>
        <v/>
      </c>
      <c r="AQ1825" s="310">
        <f>IF(ISNUMBER(SEARCH($T$30,AO1825)),MAX(AQ$5:AQ1824)+1,0)</f>
        <v>0</v>
      </c>
      <c r="AR1825" s="310">
        <f>IF(ISNUMBER(SEARCH($T$31,AO1825)),MAX(AR$5:AR1824)+1,0)</f>
        <v>0</v>
      </c>
      <c r="AS1825" s="128" t="str">
        <f t="shared" si="192"/>
        <v/>
      </c>
      <c r="AT1825" s="105" t="str">
        <f>IF(ISNUMBER($AS1825),INDEX($C$1:$AB$3985,$AS1825,AT$4),"")</f>
        <v/>
      </c>
      <c r="AU1825" s="128"/>
      <c r="AV1825" s="128" t="str">
        <f t="shared" si="194"/>
        <v/>
      </c>
      <c r="AW1825" s="105" t="str">
        <f>IF(ISNUMBER($AV1825),INDEX($C$1:$AB$3985,$AV1825,AW$4),"")</f>
        <v/>
      </c>
      <c r="AX1825" s="105" t="str">
        <f>IF(ISNUMBER($AV1825),INDEX($C$1:$AB$3985,$AV1825,AX$4),"")</f>
        <v/>
      </c>
      <c r="AY1825" s="128"/>
      <c r="AZ1825" s="128"/>
      <c r="BA1825" s="128" t="str">
        <f t="shared" si="195"/>
        <v/>
      </c>
      <c r="BB1825" s="105" t="str">
        <f>IF(ISNUMBER($BA1825),INDEX($C$1:$AB$3985,$BA1825,BB$4),"")</f>
        <v/>
      </c>
      <c r="BC1825" s="105"/>
    </row>
    <row r="1826" spans="1:55" x14ac:dyDescent="0.25">
      <c r="A1826" s="98"/>
      <c r="B1826" s="98"/>
      <c r="C1826" s="73"/>
      <c r="D1826" s="179"/>
      <c r="E1826" s="176"/>
      <c r="F1826" s="175"/>
      <c r="G1826" s="176"/>
      <c r="H1826" s="176"/>
      <c r="I1826" s="176"/>
      <c r="J1826" s="172"/>
      <c r="K1826" s="173"/>
      <c r="L1826" s="178"/>
      <c r="R1826" s="3"/>
      <c r="S1826" s="106"/>
      <c r="T1826" s="106"/>
      <c r="U1826" s="106"/>
      <c r="V1826" s="106"/>
      <c r="W1826" s="106"/>
      <c r="X1826" s="106"/>
      <c r="AB1826" s="188" t="str">
        <f t="shared" si="190"/>
        <v/>
      </c>
      <c r="AC1826" s="188" t="s">
        <v>1585</v>
      </c>
      <c r="AD1826" s="131"/>
      <c r="AE1826" s="131"/>
      <c r="AF1826" s="131"/>
      <c r="AG1826" s="131"/>
      <c r="AH1826" s="131"/>
      <c r="AI1826" s="131"/>
      <c r="AJ1826" s="128" t="str">
        <f t="shared" si="191"/>
        <v/>
      </c>
      <c r="AK1826" s="7" t="str">
        <f>IF(ISNUMBER($AJ1826),INDEX($C$1:$AB$3985,$AJ1826,AK$4),"")</f>
        <v/>
      </c>
      <c r="AL1826" s="7" t="str">
        <f>IF(ISNUMBER($AJ1826),INDEX($C$1:$AB$3985,$AJ1826,AL$4),"")</f>
        <v/>
      </c>
      <c r="AM1826" s="128"/>
      <c r="AN1826" s="128" t="str">
        <f t="shared" si="193"/>
        <v/>
      </c>
      <c r="AO1826" s="7" t="str">
        <f t="shared" si="196"/>
        <v/>
      </c>
      <c r="AP1826" s="10" t="str">
        <f t="shared" si="196"/>
        <v/>
      </c>
      <c r="AQ1826" s="310">
        <f>IF(ISNUMBER(SEARCH($T$30,AO1826)),MAX(AQ$5:AQ1825)+1,0)</f>
        <v>0</v>
      </c>
      <c r="AR1826" s="310">
        <f>IF(ISNUMBER(SEARCH($T$31,AO1826)),MAX(AR$5:AR1825)+1,0)</f>
        <v>0</v>
      </c>
      <c r="AS1826" s="128" t="str">
        <f t="shared" si="192"/>
        <v/>
      </c>
      <c r="AT1826" s="105" t="str">
        <f>IF(ISNUMBER($AS1826),INDEX($C$1:$AB$3985,$AS1826,AT$4),"")</f>
        <v/>
      </c>
      <c r="AU1826" s="128"/>
      <c r="AV1826" s="128" t="str">
        <f t="shared" si="194"/>
        <v/>
      </c>
      <c r="AW1826" s="105" t="str">
        <f>IF(ISNUMBER($AV1826),INDEX($C$1:$AB$3985,$AV1826,AW$4),"")</f>
        <v/>
      </c>
      <c r="AX1826" s="105" t="str">
        <f>IF(ISNUMBER($AV1826),INDEX($C$1:$AB$3985,$AV1826,AX$4),"")</f>
        <v/>
      </c>
      <c r="AY1826" s="128"/>
      <c r="AZ1826" s="128"/>
      <c r="BA1826" s="128" t="str">
        <f t="shared" si="195"/>
        <v/>
      </c>
      <c r="BB1826" s="105" t="str">
        <f>IF(ISNUMBER($BA1826),INDEX($C$1:$AB$3985,$BA1826,BB$4),"")</f>
        <v/>
      </c>
      <c r="BC1826" s="105"/>
    </row>
    <row r="1827" spans="1:55" x14ac:dyDescent="0.25">
      <c r="A1827" s="98"/>
      <c r="B1827" s="98"/>
      <c r="C1827" s="73"/>
      <c r="D1827" s="179"/>
      <c r="E1827" s="176"/>
      <c r="F1827" s="175"/>
      <c r="G1827" s="176"/>
      <c r="H1827" s="176"/>
      <c r="I1827" s="176"/>
      <c r="J1827" s="172"/>
      <c r="K1827" s="173"/>
      <c r="L1827" s="178"/>
      <c r="R1827" s="3"/>
      <c r="S1827" s="106"/>
      <c r="T1827" s="106"/>
      <c r="U1827" s="106"/>
      <c r="V1827" s="106"/>
      <c r="W1827" s="106"/>
      <c r="X1827" s="106"/>
      <c r="AB1827" s="188" t="str">
        <f t="shared" si="190"/>
        <v/>
      </c>
      <c r="AC1827" s="188" t="s">
        <v>1585</v>
      </c>
      <c r="AD1827" s="131"/>
      <c r="AE1827" s="131"/>
      <c r="AF1827" s="131"/>
      <c r="AG1827" s="131"/>
      <c r="AH1827" s="131"/>
      <c r="AI1827" s="131"/>
      <c r="AJ1827" s="128" t="str">
        <f t="shared" si="191"/>
        <v/>
      </c>
      <c r="AK1827" s="7" t="str">
        <f>IF(ISNUMBER($AJ1827),INDEX($C$1:$AB$3985,$AJ1827,AK$4),"")</f>
        <v/>
      </c>
      <c r="AL1827" s="7" t="str">
        <f>IF(ISNUMBER($AJ1827),INDEX($C$1:$AB$3985,$AJ1827,AL$4),"")</f>
        <v/>
      </c>
      <c r="AM1827" s="128"/>
      <c r="AN1827" s="128" t="str">
        <f t="shared" si="193"/>
        <v/>
      </c>
      <c r="AO1827" s="7" t="str">
        <f t="shared" si="196"/>
        <v/>
      </c>
      <c r="AP1827" s="10" t="str">
        <f t="shared" si="196"/>
        <v/>
      </c>
      <c r="AQ1827" s="310">
        <f>IF(ISNUMBER(SEARCH($T$30,AO1827)),MAX(AQ$5:AQ1826)+1,0)</f>
        <v>0</v>
      </c>
      <c r="AR1827" s="310">
        <f>IF(ISNUMBER(SEARCH($T$31,AO1827)),MAX(AR$5:AR1826)+1,0)</f>
        <v>0</v>
      </c>
      <c r="AS1827" s="128" t="str">
        <f t="shared" si="192"/>
        <v/>
      </c>
      <c r="AT1827" s="105" t="str">
        <f>IF(ISNUMBER($AS1827),INDEX($C$1:$AB$3985,$AS1827,AT$4),"")</f>
        <v/>
      </c>
      <c r="AU1827" s="128"/>
      <c r="AV1827" s="128" t="str">
        <f t="shared" si="194"/>
        <v/>
      </c>
      <c r="AW1827" s="105" t="str">
        <f>IF(ISNUMBER($AV1827),INDEX($C$1:$AB$3985,$AV1827,AW$4),"")</f>
        <v/>
      </c>
      <c r="AX1827" s="105" t="str">
        <f>IF(ISNUMBER($AV1827),INDEX($C$1:$AB$3985,$AV1827,AX$4),"")</f>
        <v/>
      </c>
      <c r="AY1827" s="128"/>
      <c r="AZ1827" s="128"/>
      <c r="BA1827" s="128" t="str">
        <f t="shared" si="195"/>
        <v/>
      </c>
      <c r="BB1827" s="105" t="str">
        <f>IF(ISNUMBER($BA1827),INDEX($C$1:$AB$3985,$BA1827,BB$4),"")</f>
        <v/>
      </c>
      <c r="BC1827" s="105"/>
    </row>
    <row r="1828" spans="1:55" x14ac:dyDescent="0.25">
      <c r="A1828" s="98"/>
      <c r="B1828" s="98"/>
      <c r="C1828" s="73"/>
      <c r="D1828" s="179"/>
      <c r="E1828" s="176"/>
      <c r="F1828" s="175"/>
      <c r="G1828" s="176"/>
      <c r="H1828" s="176"/>
      <c r="I1828" s="176"/>
      <c r="J1828" s="172"/>
      <c r="K1828" s="173"/>
      <c r="L1828" s="178"/>
      <c r="R1828" s="3"/>
      <c r="S1828" s="106"/>
      <c r="T1828" s="106"/>
      <c r="U1828" s="106"/>
      <c r="V1828" s="106"/>
      <c r="W1828" s="106"/>
      <c r="X1828" s="106"/>
      <c r="AB1828" s="188" t="str">
        <f t="shared" si="190"/>
        <v/>
      </c>
      <c r="AC1828" s="188" t="s">
        <v>1585</v>
      </c>
      <c r="AD1828" s="131"/>
      <c r="AE1828" s="131"/>
      <c r="AF1828" s="131"/>
      <c r="AG1828" s="131"/>
      <c r="AH1828" s="131"/>
      <c r="AI1828" s="131"/>
      <c r="AJ1828" s="128" t="str">
        <f t="shared" si="191"/>
        <v/>
      </c>
      <c r="AK1828" s="7" t="str">
        <f>IF(ISNUMBER($AJ1828),INDEX($C$1:$AB$3985,$AJ1828,AK$4),"")</f>
        <v/>
      </c>
      <c r="AL1828" s="7" t="str">
        <f>IF(ISNUMBER($AJ1828),INDEX($C$1:$AB$3985,$AJ1828,AL$4),"")</f>
        <v/>
      </c>
      <c r="AM1828" s="128"/>
      <c r="AN1828" s="128" t="str">
        <f t="shared" si="193"/>
        <v/>
      </c>
      <c r="AO1828" s="7" t="str">
        <f t="shared" si="196"/>
        <v/>
      </c>
      <c r="AP1828" s="10" t="str">
        <f t="shared" si="196"/>
        <v/>
      </c>
      <c r="AQ1828" s="310">
        <f>IF(ISNUMBER(SEARCH($T$30,AO1828)),MAX(AQ$5:AQ1827)+1,0)</f>
        <v>0</v>
      </c>
      <c r="AR1828" s="310">
        <f>IF(ISNUMBER(SEARCH($T$31,AO1828)),MAX(AR$5:AR1827)+1,0)</f>
        <v>0</v>
      </c>
      <c r="AS1828" s="128" t="str">
        <f t="shared" si="192"/>
        <v/>
      </c>
      <c r="AT1828" s="105" t="str">
        <f>IF(ISNUMBER($AS1828),INDEX($C$1:$AB$3985,$AS1828,AT$4),"")</f>
        <v/>
      </c>
      <c r="AU1828" s="128"/>
      <c r="AV1828" s="128" t="str">
        <f t="shared" si="194"/>
        <v/>
      </c>
      <c r="AW1828" s="105" t="str">
        <f>IF(ISNUMBER($AV1828),INDEX($C$1:$AB$3985,$AV1828,AW$4),"")</f>
        <v/>
      </c>
      <c r="AX1828" s="105" t="str">
        <f>IF(ISNUMBER($AV1828),INDEX($C$1:$AB$3985,$AV1828,AX$4),"")</f>
        <v/>
      </c>
      <c r="AY1828" s="128"/>
      <c r="AZ1828" s="128"/>
      <c r="BA1828" s="128" t="str">
        <f t="shared" si="195"/>
        <v/>
      </c>
      <c r="BB1828" s="105" t="str">
        <f>IF(ISNUMBER($BA1828),INDEX($C$1:$AB$3985,$BA1828,BB$4),"")</f>
        <v/>
      </c>
      <c r="BC1828" s="105"/>
    </row>
    <row r="1829" spans="1:55" x14ac:dyDescent="0.25">
      <c r="A1829" s="98"/>
      <c r="B1829" s="98"/>
      <c r="C1829" s="73"/>
      <c r="D1829" s="179"/>
      <c r="E1829" s="176"/>
      <c r="F1829" s="175"/>
      <c r="G1829" s="176"/>
      <c r="H1829" s="176"/>
      <c r="I1829" s="176"/>
      <c r="J1829" s="172"/>
      <c r="K1829" s="173"/>
      <c r="L1829" s="178"/>
      <c r="R1829" s="3"/>
      <c r="S1829" s="106"/>
      <c r="T1829" s="106"/>
      <c r="U1829" s="106"/>
      <c r="V1829" s="106"/>
      <c r="W1829" s="106"/>
      <c r="X1829" s="106"/>
      <c r="AB1829" s="188" t="str">
        <f t="shared" si="190"/>
        <v/>
      </c>
      <c r="AC1829" s="188" t="s">
        <v>1585</v>
      </c>
      <c r="AD1829" s="131"/>
      <c r="AE1829" s="131"/>
      <c r="AF1829" s="131"/>
      <c r="AG1829" s="131"/>
      <c r="AH1829" s="131"/>
      <c r="AI1829" s="131"/>
      <c r="AJ1829" s="128" t="str">
        <f t="shared" si="191"/>
        <v/>
      </c>
      <c r="AK1829" s="7" t="str">
        <f>IF(ISNUMBER($AJ1829),INDEX($C$1:$AB$3985,$AJ1829,AK$4),"")</f>
        <v/>
      </c>
      <c r="AL1829" s="7" t="str">
        <f>IF(ISNUMBER($AJ1829),INDEX($C$1:$AB$3985,$AJ1829,AL$4),"")</f>
        <v/>
      </c>
      <c r="AM1829" s="128"/>
      <c r="AN1829" s="128" t="str">
        <f t="shared" si="193"/>
        <v/>
      </c>
      <c r="AO1829" s="7" t="str">
        <f t="shared" si="196"/>
        <v/>
      </c>
      <c r="AP1829" s="10" t="str">
        <f t="shared" si="196"/>
        <v/>
      </c>
      <c r="AQ1829" s="310">
        <f>IF(ISNUMBER(SEARCH($T$30,AO1829)),MAX(AQ$5:AQ1828)+1,0)</f>
        <v>0</v>
      </c>
      <c r="AR1829" s="310">
        <f>IF(ISNUMBER(SEARCH($T$31,AO1829)),MAX(AR$5:AR1828)+1,0)</f>
        <v>0</v>
      </c>
      <c r="AS1829" s="128" t="str">
        <f t="shared" si="192"/>
        <v/>
      </c>
      <c r="AT1829" s="105" t="str">
        <f>IF(ISNUMBER($AS1829),INDEX($C$1:$AB$3985,$AS1829,AT$4),"")</f>
        <v/>
      </c>
      <c r="AU1829" s="128"/>
      <c r="AV1829" s="128" t="str">
        <f t="shared" si="194"/>
        <v/>
      </c>
      <c r="AW1829" s="105" t="str">
        <f>IF(ISNUMBER($AV1829),INDEX($C$1:$AB$3985,$AV1829,AW$4),"")</f>
        <v/>
      </c>
      <c r="AX1829" s="105" t="str">
        <f>IF(ISNUMBER($AV1829),INDEX($C$1:$AB$3985,$AV1829,AX$4),"")</f>
        <v/>
      </c>
      <c r="AY1829" s="128"/>
      <c r="AZ1829" s="128"/>
      <c r="BA1829" s="128" t="str">
        <f t="shared" si="195"/>
        <v/>
      </c>
      <c r="BB1829" s="105" t="str">
        <f>IF(ISNUMBER($BA1829),INDEX($C$1:$AB$3985,$BA1829,BB$4),"")</f>
        <v/>
      </c>
      <c r="BC1829" s="105"/>
    </row>
    <row r="1830" spans="1:55" x14ac:dyDescent="0.25">
      <c r="A1830" s="98"/>
      <c r="B1830" s="98"/>
      <c r="C1830" s="73"/>
      <c r="D1830" s="179"/>
      <c r="E1830" s="176"/>
      <c r="F1830" s="175"/>
      <c r="G1830" s="176"/>
      <c r="H1830" s="176"/>
      <c r="I1830" s="176"/>
      <c r="J1830" s="172"/>
      <c r="K1830" s="173"/>
      <c r="L1830" s="178"/>
      <c r="R1830" s="3"/>
      <c r="S1830" s="106"/>
      <c r="T1830" s="106"/>
      <c r="U1830" s="106"/>
      <c r="V1830" s="106"/>
      <c r="W1830" s="106"/>
      <c r="X1830" s="106"/>
      <c r="AB1830" s="188" t="str">
        <f t="shared" si="190"/>
        <v/>
      </c>
      <c r="AC1830" s="188" t="s">
        <v>1585</v>
      </c>
      <c r="AD1830" s="131"/>
      <c r="AE1830" s="131"/>
      <c r="AF1830" s="131"/>
      <c r="AG1830" s="131"/>
      <c r="AH1830" s="131"/>
      <c r="AI1830" s="131"/>
      <c r="AJ1830" s="128" t="str">
        <f t="shared" si="191"/>
        <v/>
      </c>
      <c r="AK1830" s="7" t="str">
        <f>IF(ISNUMBER($AJ1830),INDEX($C$1:$AB$3985,$AJ1830,AK$4),"")</f>
        <v/>
      </c>
      <c r="AL1830" s="7" t="str">
        <f>IF(ISNUMBER($AJ1830),INDEX($C$1:$AB$3985,$AJ1830,AL$4),"")</f>
        <v/>
      </c>
      <c r="AM1830" s="128"/>
      <c r="AN1830" s="128" t="str">
        <f t="shared" si="193"/>
        <v/>
      </c>
      <c r="AO1830" s="7" t="str">
        <f t="shared" si="196"/>
        <v/>
      </c>
      <c r="AP1830" s="10" t="str">
        <f t="shared" si="196"/>
        <v/>
      </c>
      <c r="AQ1830" s="310">
        <f>IF(ISNUMBER(SEARCH($T$30,AO1830)),MAX(AQ$5:AQ1829)+1,0)</f>
        <v>0</v>
      </c>
      <c r="AR1830" s="310">
        <f>IF(ISNUMBER(SEARCH($T$31,AO1830)),MAX(AR$5:AR1829)+1,0)</f>
        <v>0</v>
      </c>
      <c r="AS1830" s="128" t="str">
        <f t="shared" si="192"/>
        <v/>
      </c>
      <c r="AT1830" s="105" t="str">
        <f>IF(ISNUMBER($AS1830),INDEX($C$1:$AB$3985,$AS1830,AT$4),"")</f>
        <v/>
      </c>
      <c r="AU1830" s="128"/>
      <c r="AV1830" s="128" t="str">
        <f t="shared" si="194"/>
        <v/>
      </c>
      <c r="AW1830" s="105" t="str">
        <f>IF(ISNUMBER($AV1830),INDEX($C$1:$AB$3985,$AV1830,AW$4),"")</f>
        <v/>
      </c>
      <c r="AX1830" s="105" t="str">
        <f>IF(ISNUMBER($AV1830),INDEX($C$1:$AB$3985,$AV1830,AX$4),"")</f>
        <v/>
      </c>
      <c r="AY1830" s="128"/>
      <c r="AZ1830" s="128"/>
      <c r="BA1830" s="128" t="str">
        <f t="shared" si="195"/>
        <v/>
      </c>
      <c r="BB1830" s="105" t="str">
        <f>IF(ISNUMBER($BA1830),INDEX($C$1:$AB$3985,$BA1830,BB$4),"")</f>
        <v/>
      </c>
      <c r="BC1830" s="105"/>
    </row>
    <row r="1831" spans="1:55" x14ac:dyDescent="0.25">
      <c r="A1831" s="98"/>
      <c r="B1831" s="98"/>
      <c r="C1831" s="73"/>
      <c r="D1831" s="179"/>
      <c r="E1831" s="176"/>
      <c r="F1831" s="175"/>
      <c r="G1831" s="176"/>
      <c r="H1831" s="176"/>
      <c r="I1831" s="176"/>
      <c r="J1831" s="172"/>
      <c r="K1831" s="173"/>
      <c r="L1831" s="178"/>
      <c r="R1831" s="3"/>
      <c r="S1831" s="106"/>
      <c r="T1831" s="106"/>
      <c r="U1831" s="106"/>
      <c r="V1831" s="106"/>
      <c r="W1831" s="106"/>
      <c r="X1831" s="106"/>
      <c r="AB1831" s="188" t="str">
        <f t="shared" si="190"/>
        <v/>
      </c>
      <c r="AC1831" s="188" t="s">
        <v>1585</v>
      </c>
      <c r="AD1831" s="131"/>
      <c r="AE1831" s="131"/>
      <c r="AF1831" s="131"/>
      <c r="AG1831" s="131"/>
      <c r="AH1831" s="131"/>
      <c r="AI1831" s="131"/>
      <c r="AJ1831" s="128" t="str">
        <f t="shared" si="191"/>
        <v/>
      </c>
      <c r="AK1831" s="7" t="str">
        <f>IF(ISNUMBER($AJ1831),INDEX($C$1:$AB$3985,$AJ1831,AK$4),"")</f>
        <v/>
      </c>
      <c r="AL1831" s="7" t="str">
        <f>IF(ISNUMBER($AJ1831),INDEX($C$1:$AB$3985,$AJ1831,AL$4),"")</f>
        <v/>
      </c>
      <c r="AM1831" s="128"/>
      <c r="AN1831" s="128" t="str">
        <f t="shared" si="193"/>
        <v/>
      </c>
      <c r="AO1831" s="7" t="str">
        <f t="shared" si="196"/>
        <v/>
      </c>
      <c r="AP1831" s="10" t="str">
        <f t="shared" si="196"/>
        <v/>
      </c>
      <c r="AQ1831" s="310">
        <f>IF(ISNUMBER(SEARCH($T$30,AO1831)),MAX(AQ$5:AQ1830)+1,0)</f>
        <v>0</v>
      </c>
      <c r="AR1831" s="310">
        <f>IF(ISNUMBER(SEARCH($T$31,AO1831)),MAX(AR$5:AR1830)+1,0)</f>
        <v>0</v>
      </c>
      <c r="AS1831" s="128" t="str">
        <f t="shared" si="192"/>
        <v/>
      </c>
      <c r="AT1831" s="105" t="str">
        <f>IF(ISNUMBER($AS1831),INDEX($C$1:$AB$3985,$AS1831,AT$4),"")</f>
        <v/>
      </c>
      <c r="AU1831" s="128"/>
      <c r="AV1831" s="128" t="str">
        <f t="shared" si="194"/>
        <v/>
      </c>
      <c r="AW1831" s="105" t="str">
        <f>IF(ISNUMBER($AV1831),INDEX($C$1:$AB$3985,$AV1831,AW$4),"")</f>
        <v/>
      </c>
      <c r="AX1831" s="105" t="str">
        <f>IF(ISNUMBER($AV1831),INDEX($C$1:$AB$3985,$AV1831,AX$4),"")</f>
        <v/>
      </c>
      <c r="AY1831" s="128"/>
      <c r="AZ1831" s="128"/>
      <c r="BA1831" s="128" t="str">
        <f t="shared" si="195"/>
        <v/>
      </c>
      <c r="BB1831" s="105" t="str">
        <f>IF(ISNUMBER($BA1831),INDEX($C$1:$AB$3985,$BA1831,BB$4),"")</f>
        <v/>
      </c>
      <c r="BC1831" s="105"/>
    </row>
    <row r="1832" spans="1:55" x14ac:dyDescent="0.25">
      <c r="A1832" s="98"/>
      <c r="B1832" s="98"/>
      <c r="C1832" s="73"/>
      <c r="D1832" s="179"/>
      <c r="E1832" s="176"/>
      <c r="F1832" s="175"/>
      <c r="G1832" s="176"/>
      <c r="H1832" s="176"/>
      <c r="I1832" s="176"/>
      <c r="J1832" s="172"/>
      <c r="K1832" s="173"/>
      <c r="L1832" s="178"/>
      <c r="R1832" s="3"/>
      <c r="S1832" s="106"/>
      <c r="T1832" s="106"/>
      <c r="U1832" s="106"/>
      <c r="V1832" s="106"/>
      <c r="W1832" s="106"/>
      <c r="X1832" s="106"/>
      <c r="AB1832" s="188" t="str">
        <f t="shared" si="190"/>
        <v/>
      </c>
      <c r="AC1832" s="188" t="s">
        <v>1585</v>
      </c>
      <c r="AD1832" s="131"/>
      <c r="AE1832" s="131"/>
      <c r="AF1832" s="131"/>
      <c r="AG1832" s="131"/>
      <c r="AH1832" s="131"/>
      <c r="AI1832" s="131"/>
      <c r="AJ1832" s="128" t="str">
        <f t="shared" si="191"/>
        <v/>
      </c>
      <c r="AK1832" s="7" t="str">
        <f>IF(ISNUMBER($AJ1832),INDEX($C$1:$AB$3985,$AJ1832,AK$4),"")</f>
        <v/>
      </c>
      <c r="AL1832" s="7" t="str">
        <f>IF(ISNUMBER($AJ1832),INDEX($C$1:$AB$3985,$AJ1832,AL$4),"")</f>
        <v/>
      </c>
      <c r="AM1832" s="128"/>
      <c r="AN1832" s="128" t="str">
        <f t="shared" si="193"/>
        <v/>
      </c>
      <c r="AO1832" s="7" t="str">
        <f t="shared" si="196"/>
        <v/>
      </c>
      <c r="AP1832" s="10" t="str">
        <f t="shared" si="196"/>
        <v/>
      </c>
      <c r="AQ1832" s="310">
        <f>IF(ISNUMBER(SEARCH($T$30,AO1832)),MAX(AQ$5:AQ1831)+1,0)</f>
        <v>0</v>
      </c>
      <c r="AR1832" s="310">
        <f>IF(ISNUMBER(SEARCH($T$31,AO1832)),MAX(AR$5:AR1831)+1,0)</f>
        <v>0</v>
      </c>
      <c r="AS1832" s="128" t="str">
        <f t="shared" si="192"/>
        <v/>
      </c>
      <c r="AT1832" s="105" t="str">
        <f>IF(ISNUMBER($AS1832),INDEX($C$1:$AB$3985,$AS1832,AT$4),"")</f>
        <v/>
      </c>
      <c r="AU1832" s="128"/>
      <c r="AV1832" s="128" t="str">
        <f t="shared" si="194"/>
        <v/>
      </c>
      <c r="AW1832" s="105" t="str">
        <f>IF(ISNUMBER($AV1832),INDEX($C$1:$AB$3985,$AV1832,AW$4),"")</f>
        <v/>
      </c>
      <c r="AX1832" s="105" t="str">
        <f>IF(ISNUMBER($AV1832),INDEX($C$1:$AB$3985,$AV1832,AX$4),"")</f>
        <v/>
      </c>
      <c r="AY1832" s="128"/>
      <c r="AZ1832" s="128"/>
      <c r="BA1832" s="128" t="str">
        <f t="shared" si="195"/>
        <v/>
      </c>
      <c r="BB1832" s="105" t="str">
        <f>IF(ISNUMBER($BA1832),INDEX($C$1:$AB$3985,$BA1832,BB$4),"")</f>
        <v/>
      </c>
      <c r="BC1832" s="105"/>
    </row>
    <row r="1833" spans="1:55" x14ac:dyDescent="0.25">
      <c r="A1833" s="98"/>
      <c r="B1833" s="98"/>
      <c r="C1833" s="73"/>
      <c r="D1833" s="179"/>
      <c r="E1833" s="176"/>
      <c r="F1833" s="175"/>
      <c r="G1833" s="176"/>
      <c r="H1833" s="176"/>
      <c r="I1833" s="176"/>
      <c r="J1833" s="172"/>
      <c r="K1833" s="173"/>
      <c r="L1833" s="178"/>
      <c r="R1833" s="3"/>
      <c r="S1833" s="106"/>
      <c r="T1833" s="106"/>
      <c r="U1833" s="106"/>
      <c r="V1833" s="106"/>
      <c r="W1833" s="106"/>
      <c r="X1833" s="106"/>
      <c r="AB1833" s="188" t="str">
        <f t="shared" si="190"/>
        <v/>
      </c>
      <c r="AC1833" s="188" t="s">
        <v>1585</v>
      </c>
      <c r="AD1833" s="131"/>
      <c r="AE1833" s="131"/>
      <c r="AF1833" s="131"/>
      <c r="AG1833" s="131"/>
      <c r="AH1833" s="131"/>
      <c r="AI1833" s="131"/>
      <c r="AJ1833" s="128" t="str">
        <f t="shared" si="191"/>
        <v/>
      </c>
      <c r="AK1833" s="7" t="str">
        <f>IF(ISNUMBER($AJ1833),INDEX($C$1:$AB$3985,$AJ1833,AK$4),"")</f>
        <v/>
      </c>
      <c r="AL1833" s="7" t="str">
        <f>IF(ISNUMBER($AJ1833),INDEX($C$1:$AB$3985,$AJ1833,AL$4),"")</f>
        <v/>
      </c>
      <c r="AM1833" s="128"/>
      <c r="AN1833" s="128" t="str">
        <f t="shared" si="193"/>
        <v/>
      </c>
      <c r="AO1833" s="7" t="str">
        <f t="shared" si="196"/>
        <v/>
      </c>
      <c r="AP1833" s="10" t="str">
        <f t="shared" si="196"/>
        <v/>
      </c>
      <c r="AQ1833" s="310">
        <f>IF(ISNUMBER(SEARCH($T$30,AO1833)),MAX(AQ$5:AQ1832)+1,0)</f>
        <v>0</v>
      </c>
      <c r="AR1833" s="310">
        <f>IF(ISNUMBER(SEARCH($T$31,AO1833)),MAX(AR$5:AR1832)+1,0)</f>
        <v>0</v>
      </c>
      <c r="AS1833" s="128" t="str">
        <f t="shared" si="192"/>
        <v/>
      </c>
      <c r="AT1833" s="105" t="str">
        <f>IF(ISNUMBER($AS1833),INDEX($C$1:$AB$3985,$AS1833,AT$4),"")</f>
        <v/>
      </c>
      <c r="AU1833" s="128"/>
      <c r="AV1833" s="128" t="str">
        <f t="shared" si="194"/>
        <v/>
      </c>
      <c r="AW1833" s="105" t="str">
        <f>IF(ISNUMBER($AV1833),INDEX($C$1:$AB$3985,$AV1833,AW$4),"")</f>
        <v/>
      </c>
      <c r="AX1833" s="105" t="str">
        <f>IF(ISNUMBER($AV1833),INDEX($C$1:$AB$3985,$AV1833,AX$4),"")</f>
        <v/>
      </c>
      <c r="AY1833" s="128"/>
      <c r="AZ1833" s="128"/>
      <c r="BA1833" s="128" t="str">
        <f t="shared" si="195"/>
        <v/>
      </c>
      <c r="BB1833" s="105" t="str">
        <f>IF(ISNUMBER($BA1833),INDEX($C$1:$AB$3985,$BA1833,BB$4),"")</f>
        <v/>
      </c>
      <c r="BC1833" s="105"/>
    </row>
    <row r="1834" spans="1:55" x14ac:dyDescent="0.25">
      <c r="A1834" s="98"/>
      <c r="B1834" s="98"/>
      <c r="C1834" s="73"/>
      <c r="D1834" s="179"/>
      <c r="E1834" s="176"/>
      <c r="F1834" s="175"/>
      <c r="G1834" s="176"/>
      <c r="H1834" s="176"/>
      <c r="I1834" s="176"/>
      <c r="J1834" s="172"/>
      <c r="K1834" s="173"/>
      <c r="L1834" s="178"/>
      <c r="R1834" s="3"/>
      <c r="S1834" s="106"/>
      <c r="T1834" s="106"/>
      <c r="U1834" s="106"/>
      <c r="V1834" s="106"/>
      <c r="W1834" s="106"/>
      <c r="X1834" s="106"/>
      <c r="AB1834" s="188" t="str">
        <f t="shared" si="190"/>
        <v/>
      </c>
      <c r="AC1834" s="188" t="s">
        <v>1585</v>
      </c>
      <c r="AD1834" s="131"/>
      <c r="AE1834" s="131"/>
      <c r="AF1834" s="131"/>
      <c r="AG1834" s="131"/>
      <c r="AH1834" s="131"/>
      <c r="AI1834" s="131"/>
      <c r="AJ1834" s="128" t="str">
        <f t="shared" si="191"/>
        <v/>
      </c>
      <c r="AK1834" s="7" t="str">
        <f>IF(ISNUMBER($AJ1834),INDEX($C$1:$AB$3985,$AJ1834,AK$4),"")</f>
        <v/>
      </c>
      <c r="AL1834" s="7" t="str">
        <f>IF(ISNUMBER($AJ1834),INDEX($C$1:$AB$3985,$AJ1834,AL$4),"")</f>
        <v/>
      </c>
      <c r="AM1834" s="128"/>
      <c r="AN1834" s="128" t="str">
        <f t="shared" si="193"/>
        <v/>
      </c>
      <c r="AO1834" s="7" t="str">
        <f t="shared" si="196"/>
        <v/>
      </c>
      <c r="AP1834" s="10" t="str">
        <f t="shared" si="196"/>
        <v/>
      </c>
      <c r="AQ1834" s="310">
        <f>IF(ISNUMBER(SEARCH($T$30,AO1834)),MAX(AQ$5:AQ1833)+1,0)</f>
        <v>0</v>
      </c>
      <c r="AR1834" s="310">
        <f>IF(ISNUMBER(SEARCH($T$31,AO1834)),MAX(AR$5:AR1833)+1,0)</f>
        <v>0</v>
      </c>
      <c r="AS1834" s="128" t="str">
        <f t="shared" si="192"/>
        <v/>
      </c>
      <c r="AT1834" s="105" t="str">
        <f>IF(ISNUMBER($AS1834),INDEX($C$1:$AB$3985,$AS1834,AT$4),"")</f>
        <v/>
      </c>
      <c r="AU1834" s="128"/>
      <c r="AV1834" s="128" t="str">
        <f t="shared" si="194"/>
        <v/>
      </c>
      <c r="AW1834" s="105" t="str">
        <f>IF(ISNUMBER($AV1834),INDEX($C$1:$AB$3985,$AV1834,AW$4),"")</f>
        <v/>
      </c>
      <c r="AX1834" s="105" t="str">
        <f>IF(ISNUMBER($AV1834),INDEX($C$1:$AB$3985,$AV1834,AX$4),"")</f>
        <v/>
      </c>
      <c r="AY1834" s="128"/>
      <c r="AZ1834" s="128"/>
      <c r="BA1834" s="128" t="str">
        <f t="shared" si="195"/>
        <v/>
      </c>
      <c r="BB1834" s="105" t="str">
        <f>IF(ISNUMBER($BA1834),INDEX($C$1:$AB$3985,$BA1834,BB$4),"")</f>
        <v/>
      </c>
      <c r="BC1834" s="105"/>
    </row>
    <row r="1835" spans="1:55" x14ac:dyDescent="0.25">
      <c r="A1835" s="98"/>
      <c r="B1835" s="98"/>
      <c r="C1835" s="73"/>
      <c r="D1835" s="179"/>
      <c r="E1835" s="176"/>
      <c r="F1835" s="175"/>
      <c r="G1835" s="176"/>
      <c r="H1835" s="176"/>
      <c r="I1835" s="176"/>
      <c r="J1835" s="172"/>
      <c r="K1835" s="173"/>
      <c r="L1835" s="178"/>
      <c r="R1835" s="3"/>
      <c r="S1835" s="106"/>
      <c r="T1835" s="106"/>
      <c r="U1835" s="106"/>
      <c r="V1835" s="106"/>
      <c r="W1835" s="106"/>
      <c r="X1835" s="106"/>
      <c r="AB1835" s="188" t="str">
        <f t="shared" si="190"/>
        <v/>
      </c>
      <c r="AC1835" s="188" t="s">
        <v>1585</v>
      </c>
      <c r="AD1835" s="131"/>
      <c r="AE1835" s="131"/>
      <c r="AF1835" s="131"/>
      <c r="AG1835" s="131"/>
      <c r="AH1835" s="131"/>
      <c r="AI1835" s="131"/>
      <c r="AJ1835" s="128" t="str">
        <f t="shared" si="191"/>
        <v/>
      </c>
      <c r="AK1835" s="7" t="str">
        <f>IF(ISNUMBER($AJ1835),INDEX($C$1:$AB$3985,$AJ1835,AK$4),"")</f>
        <v/>
      </c>
      <c r="AL1835" s="7" t="str">
        <f>IF(ISNUMBER($AJ1835),INDEX($C$1:$AB$3985,$AJ1835,AL$4),"")</f>
        <v/>
      </c>
      <c r="AM1835" s="128"/>
      <c r="AN1835" s="128" t="str">
        <f t="shared" si="193"/>
        <v/>
      </c>
      <c r="AO1835" s="7" t="str">
        <f t="shared" si="196"/>
        <v/>
      </c>
      <c r="AP1835" s="10" t="str">
        <f t="shared" si="196"/>
        <v/>
      </c>
      <c r="AQ1835" s="310">
        <f>IF(ISNUMBER(SEARCH($T$30,AO1835)),MAX(AQ$5:AQ1834)+1,0)</f>
        <v>0</v>
      </c>
      <c r="AR1835" s="310">
        <f>IF(ISNUMBER(SEARCH($T$31,AO1835)),MAX(AR$5:AR1834)+1,0)</f>
        <v>0</v>
      </c>
      <c r="AS1835" s="128" t="str">
        <f t="shared" si="192"/>
        <v/>
      </c>
      <c r="AT1835" s="105" t="str">
        <f>IF(ISNUMBER($AS1835),INDEX($C$1:$AB$3985,$AS1835,AT$4),"")</f>
        <v/>
      </c>
      <c r="AU1835" s="128"/>
      <c r="AV1835" s="128" t="str">
        <f t="shared" si="194"/>
        <v/>
      </c>
      <c r="AW1835" s="105" t="str">
        <f>IF(ISNUMBER($AV1835),INDEX($C$1:$AB$3985,$AV1835,AW$4),"")</f>
        <v/>
      </c>
      <c r="AX1835" s="105" t="str">
        <f>IF(ISNUMBER($AV1835),INDEX($C$1:$AB$3985,$AV1835,AX$4),"")</f>
        <v/>
      </c>
      <c r="AY1835" s="128"/>
      <c r="AZ1835" s="128"/>
      <c r="BA1835" s="128" t="str">
        <f t="shared" si="195"/>
        <v/>
      </c>
      <c r="BB1835" s="105" t="str">
        <f>IF(ISNUMBER($BA1835),INDEX($C$1:$AB$3985,$BA1835,BB$4),"")</f>
        <v/>
      </c>
      <c r="BC1835" s="105"/>
    </row>
    <row r="1836" spans="1:55" x14ac:dyDescent="0.25">
      <c r="A1836" s="98"/>
      <c r="B1836" s="98"/>
      <c r="C1836" s="73"/>
      <c r="D1836" s="179"/>
      <c r="E1836" s="176"/>
      <c r="F1836" s="175"/>
      <c r="G1836" s="176"/>
      <c r="H1836" s="176"/>
      <c r="I1836" s="176"/>
      <c r="J1836" s="172"/>
      <c r="K1836" s="173"/>
      <c r="L1836" s="178"/>
      <c r="R1836" s="3"/>
      <c r="S1836" s="106"/>
      <c r="T1836" s="106"/>
      <c r="U1836" s="106"/>
      <c r="V1836" s="106"/>
      <c r="W1836" s="106"/>
      <c r="X1836" s="106"/>
      <c r="AB1836" s="188" t="str">
        <f t="shared" si="190"/>
        <v/>
      </c>
      <c r="AC1836" s="188" t="s">
        <v>1585</v>
      </c>
      <c r="AD1836" s="131"/>
      <c r="AE1836" s="131"/>
      <c r="AF1836" s="131"/>
      <c r="AG1836" s="131"/>
      <c r="AH1836" s="131"/>
      <c r="AI1836" s="131"/>
      <c r="AJ1836" s="128" t="str">
        <f t="shared" si="191"/>
        <v/>
      </c>
      <c r="AK1836" s="7" t="str">
        <f>IF(ISNUMBER($AJ1836),INDEX($C$1:$AB$3985,$AJ1836,AK$4),"")</f>
        <v/>
      </c>
      <c r="AL1836" s="7" t="str">
        <f>IF(ISNUMBER($AJ1836),INDEX($C$1:$AB$3985,$AJ1836,AL$4),"")</f>
        <v/>
      </c>
      <c r="AM1836" s="128"/>
      <c r="AN1836" s="128" t="str">
        <f t="shared" si="193"/>
        <v/>
      </c>
      <c r="AO1836" s="7" t="str">
        <f t="shared" si="196"/>
        <v/>
      </c>
      <c r="AP1836" s="10" t="str">
        <f t="shared" si="196"/>
        <v/>
      </c>
      <c r="AQ1836" s="310">
        <f>IF(ISNUMBER(SEARCH($T$30,AO1836)),MAX(AQ$5:AQ1835)+1,0)</f>
        <v>0</v>
      </c>
      <c r="AR1836" s="310">
        <f>IF(ISNUMBER(SEARCH($T$31,AO1836)),MAX(AR$5:AR1835)+1,0)</f>
        <v>0</v>
      </c>
      <c r="AS1836" s="128" t="str">
        <f t="shared" si="192"/>
        <v/>
      </c>
      <c r="AT1836" s="105" t="str">
        <f>IF(ISNUMBER($AS1836),INDEX($C$1:$AB$3985,$AS1836,AT$4),"")</f>
        <v/>
      </c>
      <c r="AU1836" s="128"/>
      <c r="AV1836" s="128" t="str">
        <f t="shared" si="194"/>
        <v/>
      </c>
      <c r="AW1836" s="105" t="str">
        <f>IF(ISNUMBER($AV1836),INDEX($C$1:$AB$3985,$AV1836,AW$4),"")</f>
        <v/>
      </c>
      <c r="AX1836" s="105" t="str">
        <f>IF(ISNUMBER($AV1836),INDEX($C$1:$AB$3985,$AV1836,AX$4),"")</f>
        <v/>
      </c>
      <c r="AY1836" s="128"/>
      <c r="AZ1836" s="128"/>
      <c r="BA1836" s="128" t="str">
        <f t="shared" si="195"/>
        <v/>
      </c>
      <c r="BB1836" s="105" t="str">
        <f>IF(ISNUMBER($BA1836),INDEX($C$1:$AB$3985,$BA1836,BB$4),"")</f>
        <v/>
      </c>
      <c r="BC1836" s="105"/>
    </row>
    <row r="1837" spans="1:55" x14ac:dyDescent="0.25">
      <c r="A1837" s="98"/>
      <c r="B1837" s="98"/>
      <c r="C1837" s="73"/>
      <c r="D1837" s="179"/>
      <c r="E1837" s="176"/>
      <c r="F1837" s="175"/>
      <c r="G1837" s="176"/>
      <c r="H1837" s="176"/>
      <c r="I1837" s="176"/>
      <c r="J1837" s="172"/>
      <c r="K1837" s="173"/>
      <c r="L1837" s="178"/>
      <c r="R1837" s="3"/>
      <c r="S1837" s="106"/>
      <c r="T1837" s="106"/>
      <c r="U1837" s="106"/>
      <c r="V1837" s="106"/>
      <c r="W1837" s="106"/>
      <c r="X1837" s="106"/>
      <c r="AB1837" s="188" t="str">
        <f t="shared" si="190"/>
        <v/>
      </c>
      <c r="AC1837" s="188" t="s">
        <v>1585</v>
      </c>
      <c r="AD1837" s="131"/>
      <c r="AE1837" s="131"/>
      <c r="AF1837" s="131"/>
      <c r="AG1837" s="131"/>
      <c r="AH1837" s="131"/>
      <c r="AI1837" s="131"/>
      <c r="AJ1837" s="128" t="str">
        <f t="shared" si="191"/>
        <v/>
      </c>
      <c r="AK1837" s="7" t="str">
        <f>IF(ISNUMBER($AJ1837),INDEX($C$1:$AB$3985,$AJ1837,AK$4),"")</f>
        <v/>
      </c>
      <c r="AL1837" s="7" t="str">
        <f>IF(ISNUMBER($AJ1837),INDEX($C$1:$AB$3985,$AJ1837,AL$4),"")</f>
        <v/>
      </c>
      <c r="AM1837" s="128"/>
      <c r="AN1837" s="128" t="str">
        <f t="shared" si="193"/>
        <v/>
      </c>
      <c r="AO1837" s="7" t="str">
        <f t="shared" si="196"/>
        <v/>
      </c>
      <c r="AP1837" s="10" t="str">
        <f t="shared" si="196"/>
        <v/>
      </c>
      <c r="AQ1837" s="310">
        <f>IF(ISNUMBER(SEARCH($T$30,AO1837)),MAX(AQ$5:AQ1836)+1,0)</f>
        <v>0</v>
      </c>
      <c r="AR1837" s="310">
        <f>IF(ISNUMBER(SEARCH($T$31,AO1837)),MAX(AR$5:AR1836)+1,0)</f>
        <v>0</v>
      </c>
      <c r="AS1837" s="128" t="str">
        <f t="shared" si="192"/>
        <v/>
      </c>
      <c r="AT1837" s="105" t="str">
        <f>IF(ISNUMBER($AS1837),INDEX($C$1:$AB$3985,$AS1837,AT$4),"")</f>
        <v/>
      </c>
      <c r="AU1837" s="128"/>
      <c r="AV1837" s="128" t="str">
        <f t="shared" si="194"/>
        <v/>
      </c>
      <c r="AW1837" s="105" t="str">
        <f>IF(ISNUMBER($AV1837),INDEX($C$1:$AB$3985,$AV1837,AW$4),"")</f>
        <v/>
      </c>
      <c r="AX1837" s="105" t="str">
        <f>IF(ISNUMBER($AV1837),INDEX($C$1:$AB$3985,$AV1837,AX$4),"")</f>
        <v/>
      </c>
      <c r="AY1837" s="128"/>
      <c r="AZ1837" s="128"/>
      <c r="BA1837" s="128" t="str">
        <f t="shared" si="195"/>
        <v/>
      </c>
      <c r="BB1837" s="105" t="str">
        <f>IF(ISNUMBER($BA1837),INDEX($C$1:$AB$3985,$BA1837,BB$4),"")</f>
        <v/>
      </c>
      <c r="BC1837" s="105"/>
    </row>
    <row r="1838" spans="1:55" x14ac:dyDescent="0.25">
      <c r="A1838" s="98"/>
      <c r="B1838" s="98"/>
      <c r="C1838" s="73"/>
      <c r="D1838" s="179"/>
      <c r="E1838" s="176"/>
      <c r="F1838" s="175"/>
      <c r="G1838" s="176"/>
      <c r="H1838" s="176"/>
      <c r="I1838" s="176"/>
      <c r="J1838" s="172"/>
      <c r="K1838" s="173"/>
      <c r="L1838" s="178"/>
      <c r="R1838" s="3"/>
      <c r="S1838" s="106"/>
      <c r="T1838" s="106"/>
      <c r="U1838" s="106"/>
      <c r="V1838" s="106"/>
      <c r="W1838" s="106"/>
      <c r="X1838" s="106"/>
      <c r="AB1838" s="188" t="str">
        <f t="shared" si="190"/>
        <v/>
      </c>
      <c r="AC1838" s="188" t="s">
        <v>1585</v>
      </c>
      <c r="AD1838" s="131"/>
      <c r="AE1838" s="131"/>
      <c r="AF1838" s="131"/>
      <c r="AG1838" s="131"/>
      <c r="AH1838" s="131"/>
      <c r="AI1838" s="131"/>
      <c r="AJ1838" s="128" t="str">
        <f t="shared" si="191"/>
        <v/>
      </c>
      <c r="AK1838" s="7" t="str">
        <f>IF(ISNUMBER($AJ1838),INDEX($C$1:$AB$3985,$AJ1838,AK$4),"")</f>
        <v/>
      </c>
      <c r="AL1838" s="7" t="str">
        <f>IF(ISNUMBER($AJ1838),INDEX($C$1:$AB$3985,$AJ1838,AL$4),"")</f>
        <v/>
      </c>
      <c r="AM1838" s="128"/>
      <c r="AN1838" s="128" t="str">
        <f t="shared" si="193"/>
        <v/>
      </c>
      <c r="AO1838" s="7" t="str">
        <f t="shared" si="196"/>
        <v/>
      </c>
      <c r="AP1838" s="10" t="str">
        <f t="shared" si="196"/>
        <v/>
      </c>
      <c r="AQ1838" s="310">
        <f>IF(ISNUMBER(SEARCH($T$30,AO1838)),MAX(AQ$5:AQ1837)+1,0)</f>
        <v>0</v>
      </c>
      <c r="AR1838" s="310">
        <f>IF(ISNUMBER(SEARCH($T$31,AO1838)),MAX(AR$5:AR1837)+1,0)</f>
        <v>0</v>
      </c>
      <c r="AS1838" s="128" t="str">
        <f t="shared" si="192"/>
        <v/>
      </c>
      <c r="AT1838" s="105" t="str">
        <f>IF(ISNUMBER($AS1838),INDEX($C$1:$AB$3985,$AS1838,AT$4),"")</f>
        <v/>
      </c>
      <c r="AU1838" s="128"/>
      <c r="AV1838" s="128" t="str">
        <f t="shared" si="194"/>
        <v/>
      </c>
      <c r="AW1838" s="105" t="str">
        <f>IF(ISNUMBER($AV1838),INDEX($C$1:$AB$3985,$AV1838,AW$4),"")</f>
        <v/>
      </c>
      <c r="AX1838" s="105" t="str">
        <f>IF(ISNUMBER($AV1838),INDEX($C$1:$AB$3985,$AV1838,AX$4),"")</f>
        <v/>
      </c>
      <c r="AY1838" s="128"/>
      <c r="AZ1838" s="128"/>
      <c r="BA1838" s="128" t="str">
        <f t="shared" si="195"/>
        <v/>
      </c>
      <c r="BB1838" s="105" t="str">
        <f>IF(ISNUMBER($BA1838),INDEX($C$1:$AB$3985,$BA1838,BB$4),"")</f>
        <v/>
      </c>
      <c r="BC1838" s="105"/>
    </row>
    <row r="1839" spans="1:55" x14ac:dyDescent="0.25">
      <c r="A1839" s="98"/>
      <c r="B1839" s="98"/>
      <c r="C1839" s="73"/>
      <c r="D1839" s="179"/>
      <c r="E1839" s="176"/>
      <c r="F1839" s="176"/>
      <c r="G1839" s="176"/>
      <c r="H1839" s="176"/>
      <c r="I1839" s="176"/>
      <c r="J1839" s="172"/>
      <c r="K1839" s="173"/>
      <c r="L1839" s="178"/>
      <c r="R1839" s="3"/>
      <c r="S1839" s="106"/>
      <c r="T1839" s="106"/>
      <c r="U1839" s="106"/>
      <c r="V1839" s="106"/>
      <c r="W1839" s="106"/>
      <c r="X1839" s="106"/>
      <c r="AB1839" s="188" t="str">
        <f t="shared" si="190"/>
        <v/>
      </c>
      <c r="AC1839" s="188" t="s">
        <v>1585</v>
      </c>
      <c r="AD1839" s="131"/>
      <c r="AE1839" s="131"/>
      <c r="AF1839" s="131"/>
      <c r="AG1839" s="131"/>
      <c r="AH1839" s="131"/>
      <c r="AI1839" s="131"/>
      <c r="AJ1839" s="128" t="str">
        <f t="shared" si="191"/>
        <v/>
      </c>
      <c r="AK1839" s="7" t="str">
        <f>IF(ISNUMBER($AJ1839),INDEX($C$1:$AB$3985,$AJ1839,AK$4),"")</f>
        <v/>
      </c>
      <c r="AL1839" s="7" t="str">
        <f>IF(ISNUMBER($AJ1839),INDEX($C$1:$AB$3985,$AJ1839,AL$4),"")</f>
        <v/>
      </c>
      <c r="AM1839" s="128"/>
      <c r="AN1839" s="128" t="str">
        <f t="shared" si="193"/>
        <v/>
      </c>
      <c r="AO1839" s="7" t="str">
        <f t="shared" si="196"/>
        <v/>
      </c>
      <c r="AP1839" s="10" t="str">
        <f t="shared" si="196"/>
        <v/>
      </c>
      <c r="AQ1839" s="310">
        <f>IF(ISNUMBER(SEARCH($T$30,AO1839)),MAX(AQ$5:AQ1838)+1,0)</f>
        <v>0</v>
      </c>
      <c r="AR1839" s="310">
        <f>IF(ISNUMBER(SEARCH($T$31,AO1839)),MAX(AR$5:AR1838)+1,0)</f>
        <v>0</v>
      </c>
      <c r="AS1839" s="128" t="str">
        <f t="shared" si="192"/>
        <v/>
      </c>
      <c r="AT1839" s="105" t="str">
        <f>IF(ISNUMBER($AS1839),INDEX($C$1:$AB$3985,$AS1839,AT$4),"")</f>
        <v/>
      </c>
      <c r="AU1839" s="128"/>
      <c r="AV1839" s="128" t="str">
        <f t="shared" si="194"/>
        <v/>
      </c>
      <c r="AW1839" s="105" t="str">
        <f>IF(ISNUMBER($AV1839),INDEX($C$1:$AB$3985,$AV1839,AW$4),"")</f>
        <v/>
      </c>
      <c r="AX1839" s="105" t="str">
        <f>IF(ISNUMBER($AV1839),INDEX($C$1:$AB$3985,$AV1839,AX$4),"")</f>
        <v/>
      </c>
      <c r="AY1839" s="128"/>
      <c r="AZ1839" s="128"/>
      <c r="BA1839" s="128" t="str">
        <f t="shared" si="195"/>
        <v/>
      </c>
      <c r="BB1839" s="105" t="str">
        <f>IF(ISNUMBER($BA1839),INDEX($C$1:$AB$3985,$BA1839,BB$4),"")</f>
        <v/>
      </c>
      <c r="BC1839" s="105"/>
    </row>
    <row r="1840" spans="1:55" x14ac:dyDescent="0.25">
      <c r="A1840" s="98"/>
      <c r="B1840" s="98"/>
      <c r="C1840" s="73"/>
      <c r="D1840" s="179"/>
      <c r="E1840" s="176"/>
      <c r="F1840" s="176"/>
      <c r="G1840" s="176"/>
      <c r="H1840" s="176"/>
      <c r="I1840" s="176"/>
      <c r="J1840" s="172"/>
      <c r="K1840" s="173"/>
      <c r="L1840" s="178"/>
      <c r="R1840" s="3"/>
      <c r="S1840" s="106"/>
      <c r="T1840" s="106"/>
      <c r="U1840" s="106"/>
      <c r="V1840" s="106"/>
      <c r="W1840" s="106"/>
      <c r="X1840" s="106"/>
      <c r="AB1840" s="188" t="str">
        <f t="shared" si="190"/>
        <v/>
      </c>
      <c r="AC1840" s="188" t="s">
        <v>1585</v>
      </c>
      <c r="AD1840" s="131"/>
      <c r="AE1840" s="131"/>
      <c r="AF1840" s="131"/>
      <c r="AG1840" s="131"/>
      <c r="AH1840" s="131"/>
      <c r="AI1840" s="131"/>
      <c r="AJ1840" s="128" t="str">
        <f t="shared" si="191"/>
        <v/>
      </c>
      <c r="AK1840" s="7" t="str">
        <f>IF(ISNUMBER($AJ1840),INDEX($C$1:$AB$3985,$AJ1840,AK$4),"")</f>
        <v/>
      </c>
      <c r="AL1840" s="7" t="str">
        <f>IF(ISNUMBER($AJ1840),INDEX($C$1:$AB$3985,$AJ1840,AL$4),"")</f>
        <v/>
      </c>
      <c r="AM1840" s="128"/>
      <c r="AN1840" s="128" t="str">
        <f t="shared" si="193"/>
        <v/>
      </c>
      <c r="AO1840" s="7" t="str">
        <f t="shared" si="196"/>
        <v/>
      </c>
      <c r="AP1840" s="10" t="str">
        <f t="shared" si="196"/>
        <v/>
      </c>
      <c r="AQ1840" s="310">
        <f>IF(ISNUMBER(SEARCH($T$30,AO1840)),MAX(AQ$5:AQ1839)+1,0)</f>
        <v>0</v>
      </c>
      <c r="AR1840" s="310">
        <f>IF(ISNUMBER(SEARCH($T$31,AO1840)),MAX(AR$5:AR1839)+1,0)</f>
        <v>0</v>
      </c>
      <c r="AS1840" s="128" t="str">
        <f t="shared" si="192"/>
        <v/>
      </c>
      <c r="AT1840" s="105" t="str">
        <f>IF(ISNUMBER($AS1840),INDEX($C$1:$AB$3985,$AS1840,AT$4),"")</f>
        <v/>
      </c>
      <c r="AU1840" s="128"/>
      <c r="AV1840" s="128" t="str">
        <f t="shared" si="194"/>
        <v/>
      </c>
      <c r="AW1840" s="105" t="str">
        <f>IF(ISNUMBER($AV1840),INDEX($C$1:$AB$3985,$AV1840,AW$4),"")</f>
        <v/>
      </c>
      <c r="AX1840" s="105" t="str">
        <f>IF(ISNUMBER($AV1840),INDEX($C$1:$AB$3985,$AV1840,AX$4),"")</f>
        <v/>
      </c>
      <c r="AY1840" s="128"/>
      <c r="AZ1840" s="128"/>
      <c r="BA1840" s="128" t="str">
        <f t="shared" si="195"/>
        <v/>
      </c>
      <c r="BB1840" s="105" t="str">
        <f>IF(ISNUMBER($BA1840),INDEX($C$1:$AB$3985,$BA1840,BB$4),"")</f>
        <v/>
      </c>
      <c r="BC1840" s="105"/>
    </row>
    <row r="1841" spans="1:55" x14ac:dyDescent="0.25">
      <c r="A1841" s="98"/>
      <c r="B1841" s="98"/>
      <c r="C1841" s="73"/>
      <c r="D1841" s="179"/>
      <c r="E1841" s="176"/>
      <c r="F1841" s="176"/>
      <c r="G1841" s="176"/>
      <c r="H1841" s="176"/>
      <c r="I1841" s="176"/>
      <c r="J1841" s="172"/>
      <c r="K1841" s="173"/>
      <c r="L1841" s="178"/>
      <c r="R1841" s="3"/>
      <c r="S1841" s="106"/>
      <c r="T1841" s="106"/>
      <c r="U1841" s="106"/>
      <c r="V1841" s="106"/>
      <c r="W1841" s="106"/>
      <c r="X1841" s="106"/>
      <c r="AB1841" s="188" t="str">
        <f t="shared" si="190"/>
        <v/>
      </c>
      <c r="AC1841" s="188" t="s">
        <v>1585</v>
      </c>
      <c r="AD1841" s="131"/>
      <c r="AE1841" s="131"/>
      <c r="AF1841" s="131"/>
      <c r="AG1841" s="131"/>
      <c r="AH1841" s="131"/>
      <c r="AI1841" s="131"/>
      <c r="AJ1841" s="128" t="str">
        <f t="shared" si="191"/>
        <v/>
      </c>
      <c r="AK1841" s="7" t="str">
        <f>IF(ISNUMBER($AJ1841),INDEX($C$1:$AB$3985,$AJ1841,AK$4),"")</f>
        <v/>
      </c>
      <c r="AL1841" s="7" t="str">
        <f>IF(ISNUMBER($AJ1841),INDEX($C$1:$AB$3985,$AJ1841,AL$4),"")</f>
        <v/>
      </c>
      <c r="AM1841" s="128"/>
      <c r="AN1841" s="128" t="str">
        <f t="shared" si="193"/>
        <v/>
      </c>
      <c r="AO1841" s="7" t="str">
        <f t="shared" si="196"/>
        <v/>
      </c>
      <c r="AP1841" s="10" t="str">
        <f t="shared" si="196"/>
        <v/>
      </c>
      <c r="AQ1841" s="310">
        <f>IF(ISNUMBER(SEARCH($T$30,AO1841)),MAX(AQ$5:AQ1840)+1,0)</f>
        <v>0</v>
      </c>
      <c r="AR1841" s="310">
        <f>IF(ISNUMBER(SEARCH($T$31,AO1841)),MAX(AR$5:AR1840)+1,0)</f>
        <v>0</v>
      </c>
      <c r="AS1841" s="128" t="str">
        <f t="shared" si="192"/>
        <v/>
      </c>
      <c r="AT1841" s="105" t="str">
        <f>IF(ISNUMBER($AS1841),INDEX($C$1:$AB$3985,$AS1841,AT$4),"")</f>
        <v/>
      </c>
      <c r="AU1841" s="128"/>
      <c r="AV1841" s="128" t="str">
        <f t="shared" si="194"/>
        <v/>
      </c>
      <c r="AW1841" s="105" t="str">
        <f>IF(ISNUMBER($AV1841),INDEX($C$1:$AB$3985,$AV1841,AW$4),"")</f>
        <v/>
      </c>
      <c r="AX1841" s="105" t="str">
        <f>IF(ISNUMBER($AV1841),INDEX($C$1:$AB$3985,$AV1841,AX$4),"")</f>
        <v/>
      </c>
      <c r="AY1841" s="128"/>
      <c r="AZ1841" s="128"/>
      <c r="BA1841" s="128" t="str">
        <f t="shared" si="195"/>
        <v/>
      </c>
      <c r="BB1841" s="105" t="str">
        <f>IF(ISNUMBER($BA1841),INDEX($C$1:$AB$3985,$BA1841,BB$4),"")</f>
        <v/>
      </c>
      <c r="BC1841" s="105"/>
    </row>
    <row r="1842" spans="1:55" x14ac:dyDescent="0.25">
      <c r="A1842" s="98"/>
      <c r="B1842" s="98"/>
      <c r="C1842" s="73"/>
      <c r="D1842" s="179"/>
      <c r="E1842" s="176"/>
      <c r="F1842" s="176"/>
      <c r="G1842" s="176"/>
      <c r="H1842" s="176"/>
      <c r="I1842" s="176"/>
      <c r="J1842" s="172"/>
      <c r="K1842" s="173"/>
      <c r="L1842" s="178"/>
      <c r="R1842" s="3"/>
      <c r="S1842" s="106"/>
      <c r="T1842" s="106"/>
      <c r="U1842" s="106"/>
      <c r="V1842" s="106"/>
      <c r="W1842" s="106"/>
      <c r="X1842" s="106"/>
      <c r="AB1842" s="188" t="str">
        <f t="shared" si="190"/>
        <v/>
      </c>
      <c r="AC1842" s="188" t="s">
        <v>1585</v>
      </c>
      <c r="AD1842" s="131"/>
      <c r="AE1842" s="131"/>
      <c r="AF1842" s="131"/>
      <c r="AG1842" s="131"/>
      <c r="AH1842" s="131"/>
      <c r="AI1842" s="131"/>
      <c r="AJ1842" s="128" t="str">
        <f t="shared" si="191"/>
        <v/>
      </c>
      <c r="AK1842" s="7" t="str">
        <f>IF(ISNUMBER($AJ1842),INDEX($C$1:$AB$3985,$AJ1842,AK$4),"")</f>
        <v/>
      </c>
      <c r="AL1842" s="7" t="str">
        <f>IF(ISNUMBER($AJ1842),INDEX($C$1:$AB$3985,$AJ1842,AL$4),"")</f>
        <v/>
      </c>
      <c r="AM1842" s="128"/>
      <c r="AN1842" s="128" t="str">
        <f t="shared" si="193"/>
        <v/>
      </c>
      <c r="AO1842" s="7" t="str">
        <f t="shared" si="196"/>
        <v/>
      </c>
      <c r="AP1842" s="10" t="str">
        <f t="shared" si="196"/>
        <v/>
      </c>
      <c r="AQ1842" s="310">
        <f>IF(ISNUMBER(SEARCH($T$30,AO1842)),MAX(AQ$5:AQ1841)+1,0)</f>
        <v>0</v>
      </c>
      <c r="AR1842" s="310">
        <f>IF(ISNUMBER(SEARCH($T$31,AO1842)),MAX(AR$5:AR1841)+1,0)</f>
        <v>0</v>
      </c>
      <c r="AS1842" s="128" t="str">
        <f t="shared" si="192"/>
        <v/>
      </c>
      <c r="AT1842" s="105" t="str">
        <f>IF(ISNUMBER($AS1842),INDEX($C$1:$AB$3985,$AS1842,AT$4),"")</f>
        <v/>
      </c>
      <c r="AU1842" s="128"/>
      <c r="AV1842" s="128" t="str">
        <f t="shared" si="194"/>
        <v/>
      </c>
      <c r="AW1842" s="105" t="str">
        <f>IF(ISNUMBER($AV1842),INDEX($C$1:$AB$3985,$AV1842,AW$4),"")</f>
        <v/>
      </c>
      <c r="AX1842" s="105" t="str">
        <f>IF(ISNUMBER($AV1842),INDEX($C$1:$AB$3985,$AV1842,AX$4),"")</f>
        <v/>
      </c>
      <c r="AY1842" s="128"/>
      <c r="AZ1842" s="128"/>
      <c r="BA1842" s="128" t="str">
        <f t="shared" si="195"/>
        <v/>
      </c>
      <c r="BB1842" s="105" t="str">
        <f>IF(ISNUMBER($BA1842),INDEX($C$1:$AB$3985,$BA1842,BB$4),"")</f>
        <v/>
      </c>
      <c r="BC1842" s="105"/>
    </row>
    <row r="1843" spans="1:55" x14ac:dyDescent="0.25">
      <c r="A1843" s="98"/>
      <c r="B1843" s="98"/>
      <c r="C1843" s="73"/>
      <c r="D1843" s="179"/>
      <c r="E1843" s="176"/>
      <c r="F1843" s="176"/>
      <c r="G1843" s="176"/>
      <c r="H1843" s="176"/>
      <c r="I1843" s="176"/>
      <c r="J1843" s="172"/>
      <c r="K1843" s="173"/>
      <c r="L1843" s="178"/>
      <c r="R1843" s="3"/>
      <c r="S1843" s="106"/>
      <c r="T1843" s="106"/>
      <c r="U1843" s="106"/>
      <c r="V1843" s="106"/>
      <c r="W1843" s="106"/>
      <c r="X1843" s="106"/>
      <c r="AB1843" s="188" t="str">
        <f t="shared" si="190"/>
        <v/>
      </c>
      <c r="AC1843" s="188" t="s">
        <v>1585</v>
      </c>
      <c r="AD1843" s="131"/>
      <c r="AE1843" s="131"/>
      <c r="AF1843" s="131"/>
      <c r="AG1843" s="131"/>
      <c r="AH1843" s="131"/>
      <c r="AI1843" s="131"/>
      <c r="AJ1843" s="128" t="str">
        <f t="shared" si="191"/>
        <v/>
      </c>
      <c r="AK1843" s="7" t="str">
        <f>IF(ISNUMBER($AJ1843),INDEX($C$1:$AB$3985,$AJ1843,AK$4),"")</f>
        <v/>
      </c>
      <c r="AL1843" s="7" t="str">
        <f>IF(ISNUMBER($AJ1843),INDEX($C$1:$AB$3985,$AJ1843,AL$4),"")</f>
        <v/>
      </c>
      <c r="AM1843" s="128"/>
      <c r="AN1843" s="128" t="str">
        <f t="shared" si="193"/>
        <v/>
      </c>
      <c r="AO1843" s="7" t="str">
        <f t="shared" si="196"/>
        <v/>
      </c>
      <c r="AP1843" s="10" t="str">
        <f t="shared" si="196"/>
        <v/>
      </c>
      <c r="AQ1843" s="310">
        <f>IF(ISNUMBER(SEARCH($T$30,AO1843)),MAX(AQ$5:AQ1842)+1,0)</f>
        <v>0</v>
      </c>
      <c r="AR1843" s="310">
        <f>IF(ISNUMBER(SEARCH($T$31,AO1843)),MAX(AR$5:AR1842)+1,0)</f>
        <v>0</v>
      </c>
      <c r="AS1843" s="128" t="str">
        <f t="shared" si="192"/>
        <v/>
      </c>
      <c r="AT1843" s="105" t="str">
        <f>IF(ISNUMBER($AS1843),INDEX($C$1:$AB$3985,$AS1843,AT$4),"")</f>
        <v/>
      </c>
      <c r="AU1843" s="128"/>
      <c r="AV1843" s="128" t="str">
        <f t="shared" si="194"/>
        <v/>
      </c>
      <c r="AW1843" s="105" t="str">
        <f>IF(ISNUMBER($AV1843),INDEX($C$1:$AB$3985,$AV1843,AW$4),"")</f>
        <v/>
      </c>
      <c r="AX1843" s="105" t="str">
        <f>IF(ISNUMBER($AV1843),INDEX($C$1:$AB$3985,$AV1843,AX$4),"")</f>
        <v/>
      </c>
      <c r="AY1843" s="128"/>
      <c r="AZ1843" s="128"/>
      <c r="BA1843" s="128" t="str">
        <f t="shared" si="195"/>
        <v/>
      </c>
      <c r="BB1843" s="105" t="str">
        <f>IF(ISNUMBER($BA1843),INDEX($C$1:$AB$3985,$BA1843,BB$4),"")</f>
        <v/>
      </c>
      <c r="BC1843" s="105"/>
    </row>
    <row r="1844" spans="1:55" x14ac:dyDescent="0.25">
      <c r="A1844" s="98"/>
      <c r="B1844" s="98"/>
      <c r="C1844" s="73"/>
      <c r="D1844" s="179"/>
      <c r="E1844" s="176"/>
      <c r="F1844" s="176"/>
      <c r="G1844" s="176"/>
      <c r="H1844" s="176"/>
      <c r="I1844" s="176"/>
      <c r="J1844" s="172"/>
      <c r="K1844" s="173"/>
      <c r="L1844" s="178"/>
      <c r="R1844" s="3"/>
      <c r="S1844" s="106"/>
      <c r="T1844" s="106"/>
      <c r="U1844" s="106"/>
      <c r="V1844" s="106"/>
      <c r="W1844" s="106"/>
      <c r="X1844" s="106"/>
      <c r="AB1844" s="188" t="str">
        <f t="shared" si="190"/>
        <v/>
      </c>
      <c r="AC1844" s="188" t="s">
        <v>1585</v>
      </c>
      <c r="AD1844" s="131"/>
      <c r="AE1844" s="131"/>
      <c r="AF1844" s="131"/>
      <c r="AG1844" s="131"/>
      <c r="AH1844" s="131"/>
      <c r="AI1844" s="131"/>
      <c r="AJ1844" s="128" t="str">
        <f t="shared" si="191"/>
        <v/>
      </c>
      <c r="AK1844" s="7" t="str">
        <f>IF(ISNUMBER($AJ1844),INDEX($C$1:$AB$3985,$AJ1844,AK$4),"")</f>
        <v/>
      </c>
      <c r="AL1844" s="7" t="str">
        <f>IF(ISNUMBER($AJ1844),INDEX($C$1:$AB$3985,$AJ1844,AL$4),"")</f>
        <v/>
      </c>
      <c r="AM1844" s="128"/>
      <c r="AN1844" s="128" t="str">
        <f t="shared" si="193"/>
        <v/>
      </c>
      <c r="AO1844" s="7" t="str">
        <f t="shared" si="196"/>
        <v/>
      </c>
      <c r="AP1844" s="10" t="str">
        <f t="shared" si="196"/>
        <v/>
      </c>
      <c r="AQ1844" s="310">
        <f>IF(ISNUMBER(SEARCH($T$30,AO1844)),MAX(AQ$5:AQ1843)+1,0)</f>
        <v>0</v>
      </c>
      <c r="AR1844" s="310">
        <f>IF(ISNUMBER(SEARCH($T$31,AO1844)),MAX(AR$5:AR1843)+1,0)</f>
        <v>0</v>
      </c>
      <c r="AS1844" s="128" t="str">
        <f t="shared" si="192"/>
        <v/>
      </c>
      <c r="AT1844" s="105" t="str">
        <f>IF(ISNUMBER($AS1844),INDEX($C$1:$AB$3985,$AS1844,AT$4),"")</f>
        <v/>
      </c>
      <c r="AU1844" s="128"/>
      <c r="AV1844" s="128" t="str">
        <f t="shared" si="194"/>
        <v/>
      </c>
      <c r="AW1844" s="105" t="str">
        <f>IF(ISNUMBER($AV1844),INDEX($C$1:$AB$3985,$AV1844,AW$4),"")</f>
        <v/>
      </c>
      <c r="AX1844" s="105" t="str">
        <f>IF(ISNUMBER($AV1844),INDEX($C$1:$AB$3985,$AV1844,AX$4),"")</f>
        <v/>
      </c>
      <c r="AY1844" s="128"/>
      <c r="AZ1844" s="128"/>
      <c r="BA1844" s="128" t="str">
        <f t="shared" si="195"/>
        <v/>
      </c>
      <c r="BB1844" s="105" t="str">
        <f>IF(ISNUMBER($BA1844),INDEX($C$1:$AB$3985,$BA1844,BB$4),"")</f>
        <v/>
      </c>
      <c r="BC1844" s="105"/>
    </row>
    <row r="1845" spans="1:55" x14ac:dyDescent="0.25">
      <c r="A1845" s="98"/>
      <c r="B1845" s="98"/>
      <c r="C1845" s="73"/>
      <c r="D1845" s="179"/>
      <c r="E1845" s="176"/>
      <c r="F1845" s="176"/>
      <c r="G1845" s="176"/>
      <c r="H1845" s="176"/>
      <c r="I1845" s="176"/>
      <c r="J1845" s="172"/>
      <c r="K1845" s="173"/>
      <c r="L1845" s="178"/>
      <c r="R1845" s="3"/>
      <c r="S1845" s="106"/>
      <c r="T1845" s="106"/>
      <c r="U1845" s="106"/>
      <c r="V1845" s="106"/>
      <c r="W1845" s="106"/>
      <c r="X1845" s="106"/>
      <c r="AB1845" s="188" t="str">
        <f t="shared" si="190"/>
        <v/>
      </c>
      <c r="AC1845" s="188" t="s">
        <v>1585</v>
      </c>
      <c r="AD1845" s="131"/>
      <c r="AE1845" s="131"/>
      <c r="AF1845" s="131"/>
      <c r="AG1845" s="131"/>
      <c r="AH1845" s="131"/>
      <c r="AI1845" s="131"/>
      <c r="AJ1845" s="128" t="str">
        <f t="shared" si="191"/>
        <v/>
      </c>
      <c r="AK1845" s="7" t="str">
        <f>IF(ISNUMBER($AJ1845),INDEX($C$1:$AB$3985,$AJ1845,AK$4),"")</f>
        <v/>
      </c>
      <c r="AL1845" s="7" t="str">
        <f>IF(ISNUMBER($AJ1845),INDEX($C$1:$AB$3985,$AJ1845,AL$4),"")</f>
        <v/>
      </c>
      <c r="AM1845" s="128"/>
      <c r="AN1845" s="128" t="str">
        <f t="shared" si="193"/>
        <v/>
      </c>
      <c r="AO1845" s="7" t="str">
        <f t="shared" si="196"/>
        <v/>
      </c>
      <c r="AP1845" s="10" t="str">
        <f t="shared" si="196"/>
        <v/>
      </c>
      <c r="AQ1845" s="310">
        <f>IF(ISNUMBER(SEARCH($T$30,AO1845)),MAX(AQ$5:AQ1844)+1,0)</f>
        <v>0</v>
      </c>
      <c r="AR1845" s="310">
        <f>IF(ISNUMBER(SEARCH($T$31,AO1845)),MAX(AR$5:AR1844)+1,0)</f>
        <v>0</v>
      </c>
      <c r="AS1845" s="128" t="str">
        <f t="shared" si="192"/>
        <v/>
      </c>
      <c r="AT1845" s="105" t="str">
        <f>IF(ISNUMBER($AS1845),INDEX($C$1:$AB$3985,$AS1845,AT$4),"")</f>
        <v/>
      </c>
      <c r="AU1845" s="128"/>
      <c r="AV1845" s="128" t="str">
        <f t="shared" si="194"/>
        <v/>
      </c>
      <c r="AW1845" s="105" t="str">
        <f>IF(ISNUMBER($AV1845),INDEX($C$1:$AB$3985,$AV1845,AW$4),"")</f>
        <v/>
      </c>
      <c r="AX1845" s="105" t="str">
        <f>IF(ISNUMBER($AV1845),INDEX($C$1:$AB$3985,$AV1845,AX$4),"")</f>
        <v/>
      </c>
      <c r="AY1845" s="128"/>
      <c r="AZ1845" s="128"/>
      <c r="BA1845" s="128" t="str">
        <f t="shared" si="195"/>
        <v/>
      </c>
      <c r="BB1845" s="105" t="str">
        <f>IF(ISNUMBER($BA1845),INDEX($C$1:$AB$3985,$BA1845,BB$4),"")</f>
        <v/>
      </c>
      <c r="BC1845" s="105"/>
    </row>
    <row r="1846" spans="1:55" x14ac:dyDescent="0.25">
      <c r="A1846" s="98"/>
      <c r="B1846" s="98"/>
      <c r="C1846" s="73"/>
      <c r="D1846" s="179"/>
      <c r="E1846" s="176"/>
      <c r="F1846" s="176"/>
      <c r="G1846" s="176"/>
      <c r="H1846" s="176"/>
      <c r="I1846" s="176"/>
      <c r="J1846" s="172"/>
      <c r="K1846" s="173"/>
      <c r="L1846" s="178"/>
      <c r="R1846" s="3"/>
      <c r="S1846" s="106"/>
      <c r="T1846" s="106"/>
      <c r="U1846" s="106"/>
      <c r="V1846" s="106"/>
      <c r="W1846" s="106"/>
      <c r="X1846" s="106"/>
      <c r="AB1846" s="188" t="str">
        <f t="shared" si="190"/>
        <v/>
      </c>
      <c r="AC1846" s="188" t="s">
        <v>1585</v>
      </c>
      <c r="AD1846" s="131"/>
      <c r="AE1846" s="131"/>
      <c r="AF1846" s="131"/>
      <c r="AG1846" s="131"/>
      <c r="AH1846" s="131"/>
      <c r="AI1846" s="131"/>
      <c r="AJ1846" s="128" t="str">
        <f t="shared" si="191"/>
        <v/>
      </c>
      <c r="AK1846" s="7" t="str">
        <f>IF(ISNUMBER($AJ1846),INDEX($C$1:$AB$3985,$AJ1846,AK$4),"")</f>
        <v/>
      </c>
      <c r="AL1846" s="7" t="str">
        <f>IF(ISNUMBER($AJ1846),INDEX($C$1:$AB$3985,$AJ1846,AL$4),"")</f>
        <v/>
      </c>
      <c r="AM1846" s="128"/>
      <c r="AN1846" s="128" t="str">
        <f t="shared" si="193"/>
        <v/>
      </c>
      <c r="AO1846" s="7" t="str">
        <f t="shared" si="196"/>
        <v/>
      </c>
      <c r="AP1846" s="10" t="str">
        <f t="shared" si="196"/>
        <v/>
      </c>
      <c r="AQ1846" s="310">
        <f>IF(ISNUMBER(SEARCH($T$30,AO1846)),MAX(AQ$5:AQ1845)+1,0)</f>
        <v>0</v>
      </c>
      <c r="AR1846" s="310">
        <f>IF(ISNUMBER(SEARCH($T$31,AO1846)),MAX(AR$5:AR1845)+1,0)</f>
        <v>0</v>
      </c>
      <c r="AS1846" s="128" t="str">
        <f t="shared" si="192"/>
        <v/>
      </c>
      <c r="AT1846" s="105" t="str">
        <f>IF(ISNUMBER($AS1846),INDEX($C$1:$AB$3985,$AS1846,AT$4),"")</f>
        <v/>
      </c>
      <c r="AU1846" s="128"/>
      <c r="AV1846" s="128" t="str">
        <f t="shared" si="194"/>
        <v/>
      </c>
      <c r="AW1846" s="105" t="str">
        <f>IF(ISNUMBER($AV1846),INDEX($C$1:$AB$3985,$AV1846,AW$4),"")</f>
        <v/>
      </c>
      <c r="AX1846" s="105" t="str">
        <f>IF(ISNUMBER($AV1846),INDEX($C$1:$AB$3985,$AV1846,AX$4),"")</f>
        <v/>
      </c>
      <c r="AY1846" s="128"/>
      <c r="AZ1846" s="128"/>
      <c r="BA1846" s="128" t="str">
        <f t="shared" si="195"/>
        <v/>
      </c>
      <c r="BB1846" s="105" t="str">
        <f>IF(ISNUMBER($BA1846),INDEX($C$1:$AB$3985,$BA1846,BB$4),"")</f>
        <v/>
      </c>
      <c r="BC1846" s="105"/>
    </row>
    <row r="1847" spans="1:55" x14ac:dyDescent="0.25">
      <c r="A1847" s="98"/>
      <c r="B1847" s="98"/>
      <c r="C1847" s="73"/>
      <c r="D1847" s="179"/>
      <c r="E1847" s="176"/>
      <c r="F1847" s="176"/>
      <c r="G1847" s="176"/>
      <c r="H1847" s="176"/>
      <c r="I1847" s="176"/>
      <c r="J1847" s="172"/>
      <c r="K1847" s="173"/>
      <c r="L1847" s="178"/>
      <c r="R1847" s="3"/>
      <c r="S1847" s="106"/>
      <c r="T1847" s="106"/>
      <c r="U1847" s="106"/>
      <c r="V1847" s="106"/>
      <c r="W1847" s="106"/>
      <c r="X1847" s="106"/>
      <c r="AB1847" s="188" t="str">
        <f t="shared" si="190"/>
        <v/>
      </c>
      <c r="AC1847" s="188" t="s">
        <v>1585</v>
      </c>
      <c r="AD1847" s="131"/>
      <c r="AE1847" s="131"/>
      <c r="AF1847" s="131"/>
      <c r="AG1847" s="131"/>
      <c r="AH1847" s="131"/>
      <c r="AI1847" s="131"/>
      <c r="AJ1847" s="128" t="str">
        <f t="shared" si="191"/>
        <v/>
      </c>
      <c r="AK1847" s="7" t="str">
        <f>IF(ISNUMBER($AJ1847),INDEX($C$1:$AB$3985,$AJ1847,AK$4),"")</f>
        <v/>
      </c>
      <c r="AL1847" s="7" t="str">
        <f>IF(ISNUMBER($AJ1847),INDEX($C$1:$AB$3985,$AJ1847,AL$4),"")</f>
        <v/>
      </c>
      <c r="AM1847" s="128"/>
      <c r="AN1847" s="128" t="str">
        <f t="shared" si="193"/>
        <v/>
      </c>
      <c r="AO1847" s="7" t="str">
        <f t="shared" si="196"/>
        <v/>
      </c>
      <c r="AP1847" s="10" t="str">
        <f t="shared" si="196"/>
        <v/>
      </c>
      <c r="AQ1847" s="310">
        <f>IF(ISNUMBER(SEARCH($T$30,AO1847)),MAX(AQ$5:AQ1846)+1,0)</f>
        <v>0</v>
      </c>
      <c r="AR1847" s="310">
        <f>IF(ISNUMBER(SEARCH($T$31,AO1847)),MAX(AR$5:AR1846)+1,0)</f>
        <v>0</v>
      </c>
      <c r="AS1847" s="128" t="str">
        <f t="shared" si="192"/>
        <v/>
      </c>
      <c r="AT1847" s="105" t="str">
        <f>IF(ISNUMBER($AS1847),INDEX($C$1:$AB$3985,$AS1847,AT$4),"")</f>
        <v/>
      </c>
      <c r="AU1847" s="128"/>
      <c r="AV1847" s="128" t="str">
        <f t="shared" si="194"/>
        <v/>
      </c>
      <c r="AW1847" s="105" t="str">
        <f>IF(ISNUMBER($AV1847),INDEX($C$1:$AB$3985,$AV1847,AW$4),"")</f>
        <v/>
      </c>
      <c r="AX1847" s="105" t="str">
        <f>IF(ISNUMBER($AV1847),INDEX($C$1:$AB$3985,$AV1847,AX$4),"")</f>
        <v/>
      </c>
      <c r="AY1847" s="128"/>
      <c r="AZ1847" s="128"/>
      <c r="BA1847" s="128" t="str">
        <f t="shared" si="195"/>
        <v/>
      </c>
      <c r="BB1847" s="105" t="str">
        <f>IF(ISNUMBER($BA1847),INDEX($C$1:$AB$3985,$BA1847,BB$4),"")</f>
        <v/>
      </c>
      <c r="BC1847" s="105"/>
    </row>
    <row r="1848" spans="1:55" x14ac:dyDescent="0.25">
      <c r="A1848" s="98"/>
      <c r="B1848" s="98"/>
      <c r="C1848" s="73"/>
      <c r="D1848" s="179"/>
      <c r="E1848" s="176"/>
      <c r="F1848" s="176"/>
      <c r="G1848" s="176"/>
      <c r="H1848" s="176"/>
      <c r="I1848" s="176"/>
      <c r="J1848" s="172"/>
      <c r="K1848" s="173"/>
      <c r="L1848" s="178"/>
      <c r="R1848" s="3"/>
      <c r="S1848" s="106"/>
      <c r="T1848" s="106"/>
      <c r="U1848" s="106"/>
      <c r="V1848" s="106"/>
      <c r="W1848" s="106"/>
      <c r="X1848" s="106"/>
      <c r="AB1848" s="188" t="str">
        <f t="shared" si="190"/>
        <v/>
      </c>
      <c r="AC1848" s="188" t="s">
        <v>1585</v>
      </c>
      <c r="AD1848" s="131"/>
      <c r="AE1848" s="131"/>
      <c r="AF1848" s="131"/>
      <c r="AG1848" s="131"/>
      <c r="AH1848" s="131"/>
      <c r="AI1848" s="131"/>
      <c r="AJ1848" s="128" t="str">
        <f t="shared" si="191"/>
        <v/>
      </c>
      <c r="AK1848" s="7" t="str">
        <f>IF(ISNUMBER($AJ1848),INDEX($C$1:$AB$3985,$AJ1848,AK$4),"")</f>
        <v/>
      </c>
      <c r="AL1848" s="7" t="str">
        <f>IF(ISNUMBER($AJ1848),INDEX($C$1:$AB$3985,$AJ1848,AL$4),"")</f>
        <v/>
      </c>
      <c r="AM1848" s="128"/>
      <c r="AN1848" s="128" t="str">
        <f t="shared" si="193"/>
        <v/>
      </c>
      <c r="AO1848" s="7" t="str">
        <f t="shared" si="196"/>
        <v/>
      </c>
      <c r="AP1848" s="10" t="str">
        <f t="shared" si="196"/>
        <v/>
      </c>
      <c r="AQ1848" s="310">
        <f>IF(ISNUMBER(SEARCH($T$30,AO1848)),MAX(AQ$5:AQ1847)+1,0)</f>
        <v>0</v>
      </c>
      <c r="AR1848" s="310">
        <f>IF(ISNUMBER(SEARCH($T$31,AO1848)),MAX(AR$5:AR1847)+1,0)</f>
        <v>0</v>
      </c>
      <c r="AS1848" s="128" t="str">
        <f t="shared" si="192"/>
        <v/>
      </c>
      <c r="AT1848" s="105" t="str">
        <f>IF(ISNUMBER($AS1848),INDEX($C$1:$AB$3985,$AS1848,AT$4),"")</f>
        <v/>
      </c>
      <c r="AU1848" s="128"/>
      <c r="AV1848" s="128" t="str">
        <f t="shared" si="194"/>
        <v/>
      </c>
      <c r="AW1848" s="105" t="str">
        <f>IF(ISNUMBER($AV1848),INDEX($C$1:$AB$3985,$AV1848,AW$4),"")</f>
        <v/>
      </c>
      <c r="AX1848" s="105" t="str">
        <f>IF(ISNUMBER($AV1848),INDEX($C$1:$AB$3985,$AV1848,AX$4),"")</f>
        <v/>
      </c>
      <c r="AY1848" s="128"/>
      <c r="AZ1848" s="128"/>
      <c r="BA1848" s="128" t="str">
        <f t="shared" si="195"/>
        <v/>
      </c>
      <c r="BB1848" s="105" t="str">
        <f>IF(ISNUMBER($BA1848),INDEX($C$1:$AB$3985,$BA1848,BB$4),"")</f>
        <v/>
      </c>
      <c r="BC1848" s="105"/>
    </row>
    <row r="1849" spans="1:55" x14ac:dyDescent="0.25">
      <c r="A1849" s="98"/>
      <c r="B1849" s="98"/>
      <c r="C1849" s="73"/>
      <c r="D1849" s="179"/>
      <c r="E1849" s="176"/>
      <c r="F1849" s="176"/>
      <c r="G1849" s="176"/>
      <c r="H1849" s="176"/>
      <c r="I1849" s="176"/>
      <c r="J1849" s="172"/>
      <c r="K1849" s="173"/>
      <c r="L1849" s="178"/>
      <c r="R1849" s="3"/>
      <c r="S1849" s="106"/>
      <c r="T1849" s="106"/>
      <c r="U1849" s="106"/>
      <c r="V1849" s="106"/>
      <c r="W1849" s="106"/>
      <c r="X1849" s="106"/>
      <c r="AB1849" s="188" t="str">
        <f t="shared" si="190"/>
        <v/>
      </c>
      <c r="AC1849" s="188" t="s">
        <v>1585</v>
      </c>
      <c r="AD1849" s="131"/>
      <c r="AE1849" s="131"/>
      <c r="AF1849" s="131"/>
      <c r="AG1849" s="131"/>
      <c r="AH1849" s="131"/>
      <c r="AI1849" s="131"/>
      <c r="AJ1849" s="128" t="str">
        <f t="shared" si="191"/>
        <v/>
      </c>
      <c r="AK1849" s="7" t="str">
        <f>IF(ISNUMBER($AJ1849),INDEX($C$1:$AB$3985,$AJ1849,AK$4),"")</f>
        <v/>
      </c>
      <c r="AL1849" s="7" t="str">
        <f>IF(ISNUMBER($AJ1849),INDEX($C$1:$AB$3985,$AJ1849,AL$4),"")</f>
        <v/>
      </c>
      <c r="AM1849" s="128"/>
      <c r="AN1849" s="128" t="str">
        <f t="shared" si="193"/>
        <v/>
      </c>
      <c r="AO1849" s="7" t="str">
        <f t="shared" si="196"/>
        <v/>
      </c>
      <c r="AP1849" s="10" t="str">
        <f t="shared" si="196"/>
        <v/>
      </c>
      <c r="AQ1849" s="310">
        <f>IF(ISNUMBER(SEARCH($T$30,AO1849)),MAX(AQ$5:AQ1848)+1,0)</f>
        <v>0</v>
      </c>
      <c r="AR1849" s="310">
        <f>IF(ISNUMBER(SEARCH($T$31,AO1849)),MAX(AR$5:AR1848)+1,0)</f>
        <v>0</v>
      </c>
      <c r="AS1849" s="128" t="str">
        <f t="shared" si="192"/>
        <v/>
      </c>
      <c r="AT1849" s="105" t="str">
        <f>IF(ISNUMBER($AS1849),INDEX($C$1:$AB$3985,$AS1849,AT$4),"")</f>
        <v/>
      </c>
      <c r="AU1849" s="128"/>
      <c r="AV1849" s="128" t="str">
        <f t="shared" si="194"/>
        <v/>
      </c>
      <c r="AW1849" s="105" t="str">
        <f>IF(ISNUMBER($AV1849),INDEX($C$1:$AB$3985,$AV1849,AW$4),"")</f>
        <v/>
      </c>
      <c r="AX1849" s="105" t="str">
        <f>IF(ISNUMBER($AV1849),INDEX($C$1:$AB$3985,$AV1849,AX$4),"")</f>
        <v/>
      </c>
      <c r="AY1849" s="128"/>
      <c r="AZ1849" s="128"/>
      <c r="BA1849" s="128" t="str">
        <f t="shared" si="195"/>
        <v/>
      </c>
      <c r="BB1849" s="105" t="str">
        <f>IF(ISNUMBER($BA1849),INDEX($C$1:$AB$3985,$BA1849,BB$4),"")</f>
        <v/>
      </c>
      <c r="BC1849" s="105"/>
    </row>
    <row r="1850" spans="1:55" x14ac:dyDescent="0.25">
      <c r="A1850" s="98"/>
      <c r="B1850" s="98"/>
      <c r="C1850" s="73"/>
      <c r="D1850" s="179"/>
      <c r="E1850" s="176"/>
      <c r="F1850" s="176"/>
      <c r="G1850" s="176"/>
      <c r="H1850" s="176"/>
      <c r="I1850" s="176"/>
      <c r="J1850" s="172"/>
      <c r="K1850" s="173"/>
      <c r="L1850" s="178"/>
      <c r="R1850" s="3"/>
      <c r="S1850" s="106"/>
      <c r="T1850" s="106"/>
      <c r="U1850" s="106"/>
      <c r="V1850" s="106"/>
      <c r="W1850" s="106"/>
      <c r="X1850" s="106"/>
      <c r="AB1850" s="188" t="str">
        <f t="shared" si="190"/>
        <v/>
      </c>
      <c r="AC1850" s="188" t="s">
        <v>1585</v>
      </c>
      <c r="AD1850" s="131"/>
      <c r="AE1850" s="131"/>
      <c r="AF1850" s="131"/>
      <c r="AG1850" s="131"/>
      <c r="AH1850" s="131"/>
      <c r="AI1850" s="131"/>
      <c r="AJ1850" s="128" t="str">
        <f t="shared" si="191"/>
        <v/>
      </c>
      <c r="AK1850" s="7" t="str">
        <f>IF(ISNUMBER($AJ1850),INDEX($C$1:$AB$3985,$AJ1850,AK$4),"")</f>
        <v/>
      </c>
      <c r="AL1850" s="7" t="str">
        <f>IF(ISNUMBER($AJ1850),INDEX($C$1:$AB$3985,$AJ1850,AL$4),"")</f>
        <v/>
      </c>
      <c r="AM1850" s="128"/>
      <c r="AN1850" s="128" t="str">
        <f t="shared" si="193"/>
        <v/>
      </c>
      <c r="AO1850" s="7" t="str">
        <f t="shared" si="196"/>
        <v/>
      </c>
      <c r="AP1850" s="10" t="str">
        <f t="shared" si="196"/>
        <v/>
      </c>
      <c r="AQ1850" s="310">
        <f>IF(ISNUMBER(SEARCH($T$30,AO1850)),MAX(AQ$5:AQ1849)+1,0)</f>
        <v>0</v>
      </c>
      <c r="AR1850" s="310">
        <f>IF(ISNUMBER(SEARCH($T$31,AO1850)),MAX(AR$5:AR1849)+1,0)</f>
        <v>0</v>
      </c>
      <c r="AS1850" s="128" t="str">
        <f t="shared" si="192"/>
        <v/>
      </c>
      <c r="AT1850" s="105" t="str">
        <f>IF(ISNUMBER($AS1850),INDEX($C$1:$AB$3985,$AS1850,AT$4),"")</f>
        <v/>
      </c>
      <c r="AU1850" s="128"/>
      <c r="AV1850" s="128" t="str">
        <f t="shared" si="194"/>
        <v/>
      </c>
      <c r="AW1850" s="105" t="str">
        <f>IF(ISNUMBER($AV1850),INDEX($C$1:$AB$3985,$AV1850,AW$4),"")</f>
        <v/>
      </c>
      <c r="AX1850" s="105" t="str">
        <f>IF(ISNUMBER($AV1850),INDEX($C$1:$AB$3985,$AV1850,AX$4),"")</f>
        <v/>
      </c>
      <c r="AY1850" s="128"/>
      <c r="AZ1850" s="128"/>
      <c r="BA1850" s="128" t="str">
        <f t="shared" si="195"/>
        <v/>
      </c>
      <c r="BB1850" s="105" t="str">
        <f>IF(ISNUMBER($BA1850),INDEX($C$1:$AB$3985,$BA1850,BB$4),"")</f>
        <v/>
      </c>
      <c r="BC1850" s="105"/>
    </row>
    <row r="1851" spans="1:55" x14ac:dyDescent="0.25">
      <c r="A1851" s="98"/>
      <c r="B1851" s="98"/>
      <c r="C1851" s="73"/>
      <c r="D1851" s="179"/>
      <c r="E1851" s="176"/>
      <c r="F1851" s="176"/>
      <c r="G1851" s="176"/>
      <c r="H1851" s="176"/>
      <c r="I1851" s="176"/>
      <c r="J1851" s="172"/>
      <c r="K1851" s="173"/>
      <c r="L1851" s="178"/>
      <c r="R1851" s="3"/>
      <c r="S1851" s="106"/>
      <c r="T1851" s="106"/>
      <c r="U1851" s="106"/>
      <c r="V1851" s="106"/>
      <c r="W1851" s="106"/>
      <c r="X1851" s="106"/>
      <c r="AB1851" s="188" t="str">
        <f t="shared" si="190"/>
        <v/>
      </c>
      <c r="AC1851" s="188" t="s">
        <v>1585</v>
      </c>
      <c r="AD1851" s="131"/>
      <c r="AE1851" s="131"/>
      <c r="AF1851" s="131"/>
      <c r="AG1851" s="131"/>
      <c r="AH1851" s="131"/>
      <c r="AI1851" s="131"/>
      <c r="AJ1851" s="128" t="str">
        <f t="shared" si="191"/>
        <v/>
      </c>
      <c r="AK1851" s="7" t="str">
        <f>IF(ISNUMBER($AJ1851),INDEX($C$1:$AB$3985,$AJ1851,AK$4),"")</f>
        <v/>
      </c>
      <c r="AL1851" s="7" t="str">
        <f>IF(ISNUMBER($AJ1851),INDEX($C$1:$AB$3985,$AJ1851,AL$4),"")</f>
        <v/>
      </c>
      <c r="AM1851" s="128"/>
      <c r="AN1851" s="128" t="str">
        <f t="shared" si="193"/>
        <v/>
      </c>
      <c r="AO1851" s="7" t="str">
        <f t="shared" si="196"/>
        <v/>
      </c>
      <c r="AP1851" s="10" t="str">
        <f t="shared" si="196"/>
        <v/>
      </c>
      <c r="AQ1851" s="310">
        <f>IF(ISNUMBER(SEARCH($T$30,AO1851)),MAX(AQ$5:AQ1850)+1,0)</f>
        <v>0</v>
      </c>
      <c r="AR1851" s="310">
        <f>IF(ISNUMBER(SEARCH($T$31,AO1851)),MAX(AR$5:AR1850)+1,0)</f>
        <v>0</v>
      </c>
      <c r="AS1851" s="128" t="str">
        <f t="shared" si="192"/>
        <v/>
      </c>
      <c r="AT1851" s="105" t="str">
        <f>IF(ISNUMBER($AS1851),INDEX($C$1:$AB$3985,$AS1851,AT$4),"")</f>
        <v/>
      </c>
      <c r="AU1851" s="128"/>
      <c r="AV1851" s="128" t="str">
        <f t="shared" si="194"/>
        <v/>
      </c>
      <c r="AW1851" s="105" t="str">
        <f>IF(ISNUMBER($AV1851),INDEX($C$1:$AB$3985,$AV1851,AW$4),"")</f>
        <v/>
      </c>
      <c r="AX1851" s="105" t="str">
        <f>IF(ISNUMBER($AV1851),INDEX($C$1:$AB$3985,$AV1851,AX$4),"")</f>
        <v/>
      </c>
      <c r="AY1851" s="128"/>
      <c r="AZ1851" s="128"/>
      <c r="BA1851" s="128" t="str">
        <f t="shared" si="195"/>
        <v/>
      </c>
      <c r="BB1851" s="105" t="str">
        <f>IF(ISNUMBER($BA1851),INDEX($C$1:$AB$3985,$BA1851,BB$4),"")</f>
        <v/>
      </c>
      <c r="BC1851" s="105"/>
    </row>
    <row r="1852" spans="1:55" x14ac:dyDescent="0.25">
      <c r="A1852" s="98"/>
      <c r="B1852" s="98"/>
      <c r="C1852" s="73"/>
      <c r="D1852" s="179"/>
      <c r="E1852" s="176"/>
      <c r="F1852" s="176"/>
      <c r="G1852" s="176"/>
      <c r="H1852" s="176"/>
      <c r="I1852" s="176"/>
      <c r="J1852" s="172"/>
      <c r="K1852" s="173"/>
      <c r="L1852" s="178"/>
      <c r="R1852" s="3"/>
      <c r="S1852" s="106"/>
      <c r="T1852" s="106"/>
      <c r="U1852" s="106"/>
      <c r="V1852" s="106"/>
      <c r="W1852" s="106"/>
      <c r="X1852" s="106"/>
      <c r="AB1852" s="188" t="str">
        <f t="shared" si="190"/>
        <v/>
      </c>
      <c r="AC1852" s="188" t="s">
        <v>1585</v>
      </c>
      <c r="AD1852" s="131"/>
      <c r="AE1852" s="131"/>
      <c r="AF1852" s="131"/>
      <c r="AG1852" s="131"/>
      <c r="AH1852" s="131"/>
      <c r="AI1852" s="131"/>
      <c r="AJ1852" s="128" t="str">
        <f t="shared" si="191"/>
        <v/>
      </c>
      <c r="AK1852" s="7" t="str">
        <f>IF(ISNUMBER($AJ1852),INDEX($C$1:$AB$3985,$AJ1852,AK$4),"")</f>
        <v/>
      </c>
      <c r="AL1852" s="7" t="str">
        <f>IF(ISNUMBER($AJ1852),INDEX($C$1:$AB$3985,$AJ1852,AL$4),"")</f>
        <v/>
      </c>
      <c r="AM1852" s="128"/>
      <c r="AN1852" s="128" t="str">
        <f t="shared" si="193"/>
        <v/>
      </c>
      <c r="AO1852" s="7" t="str">
        <f t="shared" si="196"/>
        <v/>
      </c>
      <c r="AP1852" s="10" t="str">
        <f t="shared" si="196"/>
        <v/>
      </c>
      <c r="AQ1852" s="310">
        <f>IF(ISNUMBER(SEARCH($T$30,AO1852)),MAX(AQ$5:AQ1851)+1,0)</f>
        <v>0</v>
      </c>
      <c r="AR1852" s="310">
        <f>IF(ISNUMBER(SEARCH($T$31,AO1852)),MAX(AR$5:AR1851)+1,0)</f>
        <v>0</v>
      </c>
      <c r="AS1852" s="128" t="str">
        <f t="shared" si="192"/>
        <v/>
      </c>
      <c r="AT1852" s="105" t="str">
        <f>IF(ISNUMBER($AS1852),INDEX($C$1:$AB$3985,$AS1852,AT$4),"")</f>
        <v/>
      </c>
      <c r="AU1852" s="128"/>
      <c r="AV1852" s="128" t="str">
        <f t="shared" si="194"/>
        <v/>
      </c>
      <c r="AW1852" s="105" t="str">
        <f>IF(ISNUMBER($AV1852),INDEX($C$1:$AB$3985,$AV1852,AW$4),"")</f>
        <v/>
      </c>
      <c r="AX1852" s="105" t="str">
        <f>IF(ISNUMBER($AV1852),INDEX($C$1:$AB$3985,$AV1852,AX$4),"")</f>
        <v/>
      </c>
      <c r="AY1852" s="128"/>
      <c r="AZ1852" s="128"/>
      <c r="BA1852" s="128" t="str">
        <f t="shared" si="195"/>
        <v/>
      </c>
      <c r="BB1852" s="105" t="str">
        <f>IF(ISNUMBER($BA1852),INDEX($C$1:$AB$3985,$BA1852,BB$4),"")</f>
        <v/>
      </c>
      <c r="BC1852" s="105"/>
    </row>
    <row r="1853" spans="1:55" x14ac:dyDescent="0.25">
      <c r="A1853" s="98"/>
      <c r="B1853" s="98"/>
      <c r="C1853" s="73"/>
      <c r="D1853" s="179"/>
      <c r="E1853" s="176"/>
      <c r="F1853" s="176"/>
      <c r="G1853" s="176"/>
      <c r="H1853" s="176"/>
      <c r="I1853" s="176"/>
      <c r="J1853" s="172"/>
      <c r="K1853" s="173"/>
      <c r="L1853" s="178"/>
      <c r="R1853" s="3"/>
      <c r="S1853" s="106"/>
      <c r="T1853" s="106"/>
      <c r="U1853" s="106"/>
      <c r="V1853" s="106"/>
      <c r="W1853" s="106"/>
      <c r="X1853" s="106"/>
      <c r="AB1853" s="188" t="str">
        <f t="shared" si="190"/>
        <v/>
      </c>
      <c r="AC1853" s="188" t="s">
        <v>1585</v>
      </c>
      <c r="AD1853" s="131"/>
      <c r="AE1853" s="131"/>
      <c r="AF1853" s="131"/>
      <c r="AG1853" s="131"/>
      <c r="AH1853" s="131"/>
      <c r="AI1853" s="131"/>
      <c r="AJ1853" s="128" t="str">
        <f t="shared" si="191"/>
        <v/>
      </c>
      <c r="AK1853" s="7" t="str">
        <f>IF(ISNUMBER($AJ1853),INDEX($C$1:$AB$3985,$AJ1853,AK$4),"")</f>
        <v/>
      </c>
      <c r="AL1853" s="7" t="str">
        <f>IF(ISNUMBER($AJ1853),INDEX($C$1:$AB$3985,$AJ1853,AL$4),"")</f>
        <v/>
      </c>
      <c r="AM1853" s="128"/>
      <c r="AN1853" s="128" t="str">
        <f t="shared" si="193"/>
        <v/>
      </c>
      <c r="AO1853" s="7" t="str">
        <f t="shared" si="196"/>
        <v/>
      </c>
      <c r="AP1853" s="10" t="str">
        <f t="shared" si="196"/>
        <v/>
      </c>
      <c r="AQ1853" s="310">
        <f>IF(ISNUMBER(SEARCH($T$30,AO1853)),MAX(AQ$5:AQ1852)+1,0)</f>
        <v>0</v>
      </c>
      <c r="AR1853" s="310">
        <f>IF(ISNUMBER(SEARCH($T$31,AO1853)),MAX(AR$5:AR1852)+1,0)</f>
        <v>0</v>
      </c>
      <c r="AS1853" s="128" t="str">
        <f t="shared" si="192"/>
        <v/>
      </c>
      <c r="AT1853" s="105" t="str">
        <f>IF(ISNUMBER($AS1853),INDEX($C$1:$AB$3985,$AS1853,AT$4),"")</f>
        <v/>
      </c>
      <c r="AU1853" s="128"/>
      <c r="AV1853" s="128" t="str">
        <f t="shared" si="194"/>
        <v/>
      </c>
      <c r="AW1853" s="105" t="str">
        <f>IF(ISNUMBER($AV1853),INDEX($C$1:$AB$3985,$AV1853,AW$4),"")</f>
        <v/>
      </c>
      <c r="AX1853" s="105" t="str">
        <f>IF(ISNUMBER($AV1853),INDEX($C$1:$AB$3985,$AV1853,AX$4),"")</f>
        <v/>
      </c>
      <c r="AY1853" s="128"/>
      <c r="AZ1853" s="128"/>
      <c r="BA1853" s="128" t="str">
        <f t="shared" si="195"/>
        <v/>
      </c>
      <c r="BB1853" s="105" t="str">
        <f>IF(ISNUMBER($BA1853),INDEX($C$1:$AB$3985,$BA1853,BB$4),"")</f>
        <v/>
      </c>
      <c r="BC1853" s="105"/>
    </row>
    <row r="1854" spans="1:55" x14ac:dyDescent="0.25">
      <c r="A1854" s="98"/>
      <c r="B1854" s="98"/>
      <c r="C1854" s="73"/>
      <c r="D1854" s="179"/>
      <c r="E1854" s="176"/>
      <c r="F1854" s="176"/>
      <c r="G1854" s="176"/>
      <c r="H1854" s="176"/>
      <c r="I1854" s="176"/>
      <c r="J1854" s="172"/>
      <c r="K1854" s="173"/>
      <c r="L1854" s="178"/>
      <c r="R1854" s="3"/>
      <c r="S1854" s="106"/>
      <c r="T1854" s="106"/>
      <c r="U1854" s="106"/>
      <c r="V1854" s="106"/>
      <c r="W1854" s="106"/>
      <c r="X1854" s="106"/>
      <c r="AB1854" s="188" t="str">
        <f t="shared" si="190"/>
        <v/>
      </c>
      <c r="AC1854" s="188" t="s">
        <v>1585</v>
      </c>
      <c r="AD1854" s="131"/>
      <c r="AE1854" s="131"/>
      <c r="AF1854" s="131"/>
      <c r="AG1854" s="131"/>
      <c r="AH1854" s="131"/>
      <c r="AI1854" s="131"/>
      <c r="AJ1854" s="128" t="str">
        <f t="shared" si="191"/>
        <v/>
      </c>
      <c r="AK1854" s="7" t="str">
        <f>IF(ISNUMBER($AJ1854),INDEX($C$1:$AB$3985,$AJ1854,AK$4),"")</f>
        <v/>
      </c>
      <c r="AL1854" s="7" t="str">
        <f>IF(ISNUMBER($AJ1854),INDEX($C$1:$AB$3985,$AJ1854,AL$4),"")</f>
        <v/>
      </c>
      <c r="AM1854" s="128"/>
      <c r="AN1854" s="128" t="str">
        <f t="shared" si="193"/>
        <v/>
      </c>
      <c r="AO1854" s="7" t="str">
        <f t="shared" si="196"/>
        <v/>
      </c>
      <c r="AP1854" s="10" t="str">
        <f t="shared" si="196"/>
        <v/>
      </c>
      <c r="AQ1854" s="310">
        <f>IF(ISNUMBER(SEARCH($T$30,AO1854)),MAX(AQ$5:AQ1853)+1,0)</f>
        <v>0</v>
      </c>
      <c r="AR1854" s="310">
        <f>IF(ISNUMBER(SEARCH($T$31,AO1854)),MAX(AR$5:AR1853)+1,0)</f>
        <v>0</v>
      </c>
      <c r="AS1854" s="128" t="str">
        <f t="shared" si="192"/>
        <v/>
      </c>
      <c r="AT1854" s="105" t="str">
        <f>IF(ISNUMBER($AS1854),INDEX($C$1:$AB$3985,$AS1854,AT$4),"")</f>
        <v/>
      </c>
      <c r="AU1854" s="128"/>
      <c r="AV1854" s="128" t="str">
        <f t="shared" si="194"/>
        <v/>
      </c>
      <c r="AW1854" s="105" t="str">
        <f>IF(ISNUMBER($AV1854),INDEX($C$1:$AB$3985,$AV1854,AW$4),"")</f>
        <v/>
      </c>
      <c r="AX1854" s="105" t="str">
        <f>IF(ISNUMBER($AV1854),INDEX($C$1:$AB$3985,$AV1854,AX$4),"")</f>
        <v/>
      </c>
      <c r="AY1854" s="128"/>
      <c r="AZ1854" s="128"/>
      <c r="BA1854" s="128" t="str">
        <f t="shared" si="195"/>
        <v/>
      </c>
      <c r="BB1854" s="105" t="str">
        <f>IF(ISNUMBER($BA1854),INDEX($C$1:$AB$3985,$BA1854,BB$4),"")</f>
        <v/>
      </c>
      <c r="BC1854" s="105"/>
    </row>
    <row r="1855" spans="1:55" x14ac:dyDescent="0.25">
      <c r="A1855" s="98"/>
      <c r="B1855" s="98"/>
      <c r="C1855" s="73"/>
      <c r="D1855" s="179"/>
      <c r="E1855" s="176"/>
      <c r="F1855" s="176"/>
      <c r="G1855" s="176"/>
      <c r="H1855" s="176"/>
      <c r="I1855" s="176"/>
      <c r="J1855" s="172"/>
      <c r="K1855" s="173"/>
      <c r="L1855" s="178"/>
      <c r="R1855" s="3"/>
      <c r="S1855" s="106"/>
      <c r="T1855" s="106"/>
      <c r="U1855" s="106"/>
      <c r="V1855" s="106"/>
      <c r="W1855" s="106"/>
      <c r="X1855" s="106"/>
      <c r="AB1855" s="188" t="str">
        <f t="shared" si="190"/>
        <v/>
      </c>
      <c r="AC1855" s="188" t="s">
        <v>1585</v>
      </c>
      <c r="AD1855" s="131"/>
      <c r="AE1855" s="131"/>
      <c r="AF1855" s="131"/>
      <c r="AG1855" s="131"/>
      <c r="AH1855" s="131"/>
      <c r="AI1855" s="131"/>
      <c r="AJ1855" s="128" t="str">
        <f t="shared" si="191"/>
        <v/>
      </c>
      <c r="AK1855" s="7" t="str">
        <f>IF(ISNUMBER($AJ1855),INDEX($C$1:$AB$3985,$AJ1855,AK$4),"")</f>
        <v/>
      </c>
      <c r="AL1855" s="7" t="str">
        <f>IF(ISNUMBER($AJ1855),INDEX($C$1:$AB$3985,$AJ1855,AL$4),"")</f>
        <v/>
      </c>
      <c r="AM1855" s="128"/>
      <c r="AN1855" s="128" t="str">
        <f t="shared" si="193"/>
        <v/>
      </c>
      <c r="AO1855" s="7" t="str">
        <f t="shared" si="196"/>
        <v/>
      </c>
      <c r="AP1855" s="10" t="str">
        <f t="shared" si="196"/>
        <v/>
      </c>
      <c r="AQ1855" s="310">
        <f>IF(ISNUMBER(SEARCH($T$30,AO1855)),MAX(AQ$5:AQ1854)+1,0)</f>
        <v>0</v>
      </c>
      <c r="AR1855" s="310">
        <f>IF(ISNUMBER(SEARCH($T$31,AO1855)),MAX(AR$5:AR1854)+1,0)</f>
        <v>0</v>
      </c>
      <c r="AS1855" s="128" t="str">
        <f t="shared" si="192"/>
        <v/>
      </c>
      <c r="AT1855" s="105" t="str">
        <f>IF(ISNUMBER($AS1855),INDEX($C$1:$AB$3985,$AS1855,AT$4),"")</f>
        <v/>
      </c>
      <c r="AU1855" s="128"/>
      <c r="AV1855" s="128" t="str">
        <f t="shared" si="194"/>
        <v/>
      </c>
      <c r="AW1855" s="105" t="str">
        <f>IF(ISNUMBER($AV1855),INDEX($C$1:$AB$3985,$AV1855,AW$4),"")</f>
        <v/>
      </c>
      <c r="AX1855" s="105" t="str">
        <f>IF(ISNUMBER($AV1855),INDEX($C$1:$AB$3985,$AV1855,AX$4),"")</f>
        <v/>
      </c>
      <c r="AY1855" s="128"/>
      <c r="AZ1855" s="128"/>
      <c r="BA1855" s="128" t="str">
        <f t="shared" si="195"/>
        <v/>
      </c>
      <c r="BB1855" s="105" t="str">
        <f>IF(ISNUMBER($BA1855),INDEX($C$1:$AB$3985,$BA1855,BB$4),"")</f>
        <v/>
      </c>
      <c r="BC1855" s="105"/>
    </row>
    <row r="1856" spans="1:55" x14ac:dyDescent="0.25">
      <c r="A1856" s="98"/>
      <c r="B1856" s="98"/>
      <c r="C1856" s="73"/>
      <c r="D1856" s="179"/>
      <c r="E1856" s="176"/>
      <c r="F1856" s="176"/>
      <c r="G1856" s="176"/>
      <c r="H1856" s="176"/>
      <c r="I1856" s="176"/>
      <c r="J1856" s="172"/>
      <c r="K1856" s="173"/>
      <c r="L1856" s="178"/>
      <c r="R1856" s="3"/>
      <c r="S1856" s="106"/>
      <c r="T1856" s="106"/>
      <c r="U1856" s="106"/>
      <c r="V1856" s="106"/>
      <c r="W1856" s="106"/>
      <c r="X1856" s="106"/>
      <c r="AB1856" s="188" t="str">
        <f t="shared" si="190"/>
        <v/>
      </c>
      <c r="AC1856" s="188" t="s">
        <v>1585</v>
      </c>
      <c r="AD1856" s="131"/>
      <c r="AE1856" s="131"/>
      <c r="AF1856" s="131"/>
      <c r="AG1856" s="131"/>
      <c r="AH1856" s="131"/>
      <c r="AI1856" s="131"/>
      <c r="AJ1856" s="128" t="str">
        <f t="shared" si="191"/>
        <v/>
      </c>
      <c r="AK1856" s="7" t="str">
        <f>IF(ISNUMBER($AJ1856),INDEX($C$1:$AB$3985,$AJ1856,AK$4),"")</f>
        <v/>
      </c>
      <c r="AL1856" s="7" t="str">
        <f>IF(ISNUMBER($AJ1856),INDEX($C$1:$AB$3985,$AJ1856,AL$4),"")</f>
        <v/>
      </c>
      <c r="AM1856" s="128"/>
      <c r="AN1856" s="128" t="str">
        <f t="shared" si="193"/>
        <v/>
      </c>
      <c r="AO1856" s="7" t="str">
        <f t="shared" si="196"/>
        <v/>
      </c>
      <c r="AP1856" s="10" t="str">
        <f t="shared" si="196"/>
        <v/>
      </c>
      <c r="AQ1856" s="310">
        <f>IF(ISNUMBER(SEARCH($T$30,AO1856)),MAX(AQ$5:AQ1855)+1,0)</f>
        <v>0</v>
      </c>
      <c r="AR1856" s="310">
        <f>IF(ISNUMBER(SEARCH($T$31,AO1856)),MAX(AR$5:AR1855)+1,0)</f>
        <v>0</v>
      </c>
      <c r="AS1856" s="128" t="str">
        <f t="shared" si="192"/>
        <v/>
      </c>
      <c r="AT1856" s="105" t="str">
        <f>IF(ISNUMBER($AS1856),INDEX($C$1:$AB$3985,$AS1856,AT$4),"")</f>
        <v/>
      </c>
      <c r="AU1856" s="128"/>
      <c r="AV1856" s="128" t="str">
        <f t="shared" si="194"/>
        <v/>
      </c>
      <c r="AW1856" s="105" t="str">
        <f>IF(ISNUMBER($AV1856),INDEX($C$1:$AB$3985,$AV1856,AW$4),"")</f>
        <v/>
      </c>
      <c r="AX1856" s="105" t="str">
        <f>IF(ISNUMBER($AV1856),INDEX($C$1:$AB$3985,$AV1856,AX$4),"")</f>
        <v/>
      </c>
      <c r="AY1856" s="128"/>
      <c r="AZ1856" s="128"/>
      <c r="BA1856" s="128" t="str">
        <f t="shared" si="195"/>
        <v/>
      </c>
      <c r="BB1856" s="105" t="str">
        <f>IF(ISNUMBER($BA1856),INDEX($C$1:$AB$3985,$BA1856,BB$4),"")</f>
        <v/>
      </c>
      <c r="BC1856" s="105"/>
    </row>
    <row r="1857" spans="1:55" x14ac:dyDescent="0.25">
      <c r="A1857" s="98"/>
      <c r="B1857" s="98"/>
      <c r="C1857" s="73"/>
      <c r="D1857" s="179"/>
      <c r="E1857" s="176"/>
      <c r="F1857" s="176"/>
      <c r="G1857" s="176"/>
      <c r="H1857" s="176"/>
      <c r="I1857" s="176"/>
      <c r="J1857" s="172"/>
      <c r="K1857" s="173"/>
      <c r="L1857" s="178"/>
      <c r="R1857" s="3"/>
      <c r="S1857" s="106"/>
      <c r="T1857" s="106"/>
      <c r="U1857" s="106"/>
      <c r="V1857" s="106"/>
      <c r="W1857" s="106"/>
      <c r="X1857" s="106"/>
      <c r="AB1857" s="188" t="str">
        <f t="shared" si="190"/>
        <v/>
      </c>
      <c r="AC1857" s="188" t="s">
        <v>1585</v>
      </c>
      <c r="AD1857" s="131"/>
      <c r="AE1857" s="131"/>
      <c r="AF1857" s="131"/>
      <c r="AG1857" s="131"/>
      <c r="AH1857" s="131"/>
      <c r="AI1857" s="131"/>
      <c r="AJ1857" s="128" t="str">
        <f t="shared" si="191"/>
        <v/>
      </c>
      <c r="AK1857" s="7" t="str">
        <f>IF(ISNUMBER($AJ1857),INDEX($C$1:$AB$3985,$AJ1857,AK$4),"")</f>
        <v/>
      </c>
      <c r="AL1857" s="7" t="str">
        <f>IF(ISNUMBER($AJ1857),INDEX($C$1:$AB$3985,$AJ1857,AL$4),"")</f>
        <v/>
      </c>
      <c r="AM1857" s="128"/>
      <c r="AN1857" s="128" t="str">
        <f t="shared" si="193"/>
        <v/>
      </c>
      <c r="AO1857" s="7" t="str">
        <f t="shared" si="196"/>
        <v/>
      </c>
      <c r="AP1857" s="10" t="str">
        <f t="shared" si="196"/>
        <v/>
      </c>
      <c r="AQ1857" s="310">
        <f>IF(ISNUMBER(SEARCH($T$30,AO1857)),MAX(AQ$5:AQ1856)+1,0)</f>
        <v>0</v>
      </c>
      <c r="AR1857" s="310">
        <f>IF(ISNUMBER(SEARCH($T$31,AO1857)),MAX(AR$5:AR1856)+1,0)</f>
        <v>0</v>
      </c>
      <c r="AS1857" s="128" t="str">
        <f t="shared" si="192"/>
        <v/>
      </c>
      <c r="AT1857" s="105" t="str">
        <f>IF(ISNUMBER($AS1857),INDEX($C$1:$AB$3985,$AS1857,AT$4),"")</f>
        <v/>
      </c>
      <c r="AU1857" s="128"/>
      <c r="AV1857" s="128" t="str">
        <f t="shared" si="194"/>
        <v/>
      </c>
      <c r="AW1857" s="105" t="str">
        <f>IF(ISNUMBER($AV1857),INDEX($C$1:$AB$3985,$AV1857,AW$4),"")</f>
        <v/>
      </c>
      <c r="AX1857" s="105" t="str">
        <f>IF(ISNUMBER($AV1857),INDEX($C$1:$AB$3985,$AV1857,AX$4),"")</f>
        <v/>
      </c>
      <c r="AY1857" s="128"/>
      <c r="AZ1857" s="128"/>
      <c r="BA1857" s="128" t="str">
        <f t="shared" si="195"/>
        <v/>
      </c>
      <c r="BB1857" s="105" t="str">
        <f>IF(ISNUMBER($BA1857),INDEX($C$1:$AB$3985,$BA1857,BB$4),"")</f>
        <v/>
      </c>
      <c r="BC1857" s="105"/>
    </row>
    <row r="1858" spans="1:55" x14ac:dyDescent="0.25">
      <c r="A1858" s="98"/>
      <c r="B1858" s="98"/>
      <c r="C1858" s="73"/>
      <c r="D1858" s="179"/>
      <c r="E1858" s="176"/>
      <c r="F1858" s="176"/>
      <c r="G1858" s="176"/>
      <c r="H1858" s="176"/>
      <c r="I1858" s="176"/>
      <c r="J1858" s="172"/>
      <c r="K1858" s="173"/>
      <c r="L1858" s="178"/>
      <c r="R1858" s="3"/>
      <c r="S1858" s="106"/>
      <c r="T1858" s="106"/>
      <c r="U1858" s="106"/>
      <c r="V1858" s="106"/>
      <c r="W1858" s="106"/>
      <c r="X1858" s="106"/>
      <c r="AB1858" s="188" t="str">
        <f t="shared" ref="AB1858:AB1921" si="197">_xlfn.CONCAT(C1858,D1858,E1858)</f>
        <v/>
      </c>
      <c r="AC1858" s="188" t="s">
        <v>1585</v>
      </c>
      <c r="AD1858" s="131"/>
      <c r="AE1858" s="131"/>
      <c r="AF1858" s="131"/>
      <c r="AG1858" s="131"/>
      <c r="AH1858" s="131"/>
      <c r="AI1858" s="131"/>
      <c r="AJ1858" s="128" t="str">
        <f t="shared" si="191"/>
        <v/>
      </c>
      <c r="AK1858" s="7" t="str">
        <f>IF(ISNUMBER($AJ1858),INDEX($C$1:$AB$3985,$AJ1858,AK$4),"")</f>
        <v/>
      </c>
      <c r="AL1858" s="7" t="str">
        <f>IF(ISNUMBER($AJ1858),INDEX($C$1:$AB$3985,$AJ1858,AL$4),"")</f>
        <v/>
      </c>
      <c r="AM1858" s="128"/>
      <c r="AN1858" s="128" t="str">
        <f t="shared" si="193"/>
        <v/>
      </c>
      <c r="AO1858" s="7" t="str">
        <f t="shared" si="196"/>
        <v/>
      </c>
      <c r="AP1858" s="10" t="str">
        <f t="shared" si="196"/>
        <v/>
      </c>
      <c r="AQ1858" s="310">
        <f>IF(ISNUMBER(SEARCH($T$30,AO1858)),MAX(AQ$5:AQ1857)+1,0)</f>
        <v>0</v>
      </c>
      <c r="AR1858" s="310">
        <f>IF(ISNUMBER(SEARCH($T$31,AO1858)),MAX(AR$5:AR1857)+1,0)</f>
        <v>0</v>
      </c>
      <c r="AS1858" s="128" t="str">
        <f t="shared" si="192"/>
        <v/>
      </c>
      <c r="AT1858" s="105" t="str">
        <f>IF(ISNUMBER($AS1858),INDEX($C$1:$AB$3985,$AS1858,AT$4),"")</f>
        <v/>
      </c>
      <c r="AU1858" s="128"/>
      <c r="AV1858" s="128" t="str">
        <f t="shared" si="194"/>
        <v/>
      </c>
      <c r="AW1858" s="105" t="str">
        <f>IF(ISNUMBER($AV1858),INDEX($C$1:$AB$3985,$AV1858,AW$4),"")</f>
        <v/>
      </c>
      <c r="AX1858" s="105" t="str">
        <f>IF(ISNUMBER($AV1858),INDEX($C$1:$AB$3985,$AV1858,AX$4),"")</f>
        <v/>
      </c>
      <c r="AY1858" s="128"/>
      <c r="AZ1858" s="128"/>
      <c r="BA1858" s="128" t="str">
        <f t="shared" si="195"/>
        <v/>
      </c>
      <c r="BB1858" s="105" t="str">
        <f>IF(ISNUMBER($BA1858),INDEX($C$1:$AB$3985,$BA1858,BB$4),"")</f>
        <v/>
      </c>
      <c r="BC1858" s="105"/>
    </row>
    <row r="1859" spans="1:55" x14ac:dyDescent="0.25">
      <c r="A1859" s="98"/>
      <c r="B1859" s="98"/>
      <c r="C1859" s="73"/>
      <c r="D1859" s="179"/>
      <c r="E1859" s="176"/>
      <c r="F1859" s="176"/>
      <c r="G1859" s="176"/>
      <c r="H1859" s="176"/>
      <c r="I1859" s="176"/>
      <c r="J1859" s="172"/>
      <c r="K1859" s="173"/>
      <c r="L1859" s="178"/>
      <c r="R1859" s="3"/>
      <c r="S1859" s="106"/>
      <c r="T1859" s="106"/>
      <c r="U1859" s="106"/>
      <c r="V1859" s="106"/>
      <c r="W1859" s="106"/>
      <c r="X1859" s="106"/>
      <c r="AB1859" s="188" t="str">
        <f t="shared" si="197"/>
        <v/>
      </c>
      <c r="AC1859" s="188" t="s">
        <v>1585</v>
      </c>
      <c r="AD1859" s="131"/>
      <c r="AE1859" s="131"/>
      <c r="AF1859" s="131"/>
      <c r="AG1859" s="131"/>
      <c r="AH1859" s="131"/>
      <c r="AI1859" s="131"/>
      <c r="AJ1859" s="128" t="str">
        <f t="shared" si="191"/>
        <v/>
      </c>
      <c r="AK1859" s="7" t="str">
        <f>IF(ISNUMBER($AJ1859),INDEX($C$1:$AB$3985,$AJ1859,AK$4),"")</f>
        <v/>
      </c>
      <c r="AL1859" s="7" t="str">
        <f>IF(ISNUMBER($AJ1859),INDEX($C$1:$AB$3985,$AJ1859,AL$4),"")</f>
        <v/>
      </c>
      <c r="AM1859" s="128"/>
      <c r="AN1859" s="128" t="str">
        <f t="shared" si="193"/>
        <v/>
      </c>
      <c r="AO1859" s="7" t="str">
        <f t="shared" si="196"/>
        <v/>
      </c>
      <c r="AP1859" s="10" t="str">
        <f t="shared" si="196"/>
        <v/>
      </c>
      <c r="AQ1859" s="310">
        <f>IF(ISNUMBER(SEARCH($T$30,AO1859)),MAX(AQ$5:AQ1858)+1,0)</f>
        <v>0</v>
      </c>
      <c r="AR1859" s="310">
        <f>IF(ISNUMBER(SEARCH($T$31,AO1859)),MAX(AR$5:AR1858)+1,0)</f>
        <v>0</v>
      </c>
      <c r="AS1859" s="128" t="str">
        <f t="shared" si="192"/>
        <v/>
      </c>
      <c r="AT1859" s="105" t="str">
        <f>IF(ISNUMBER($AS1859),INDEX($C$1:$AB$3985,$AS1859,AT$4),"")</f>
        <v/>
      </c>
      <c r="AU1859" s="128"/>
      <c r="AV1859" s="128" t="str">
        <f t="shared" si="194"/>
        <v/>
      </c>
      <c r="AW1859" s="105" t="str">
        <f>IF(ISNUMBER($AV1859),INDEX($C$1:$AB$3985,$AV1859,AW$4),"")</f>
        <v/>
      </c>
      <c r="AX1859" s="105" t="str">
        <f>IF(ISNUMBER($AV1859),INDEX($C$1:$AB$3985,$AV1859,AX$4),"")</f>
        <v/>
      </c>
      <c r="AY1859" s="128"/>
      <c r="AZ1859" s="128"/>
      <c r="BA1859" s="128" t="str">
        <f t="shared" si="195"/>
        <v/>
      </c>
      <c r="BB1859" s="105" t="str">
        <f>IF(ISNUMBER($BA1859),INDEX($C$1:$AB$3985,$BA1859,BB$4),"")</f>
        <v/>
      </c>
      <c r="BC1859" s="105"/>
    </row>
    <row r="1860" spans="1:55" x14ac:dyDescent="0.25">
      <c r="A1860" s="98"/>
      <c r="B1860" s="98"/>
      <c r="C1860" s="73"/>
      <c r="D1860" s="179"/>
      <c r="E1860" s="176"/>
      <c r="F1860" s="176"/>
      <c r="G1860" s="176"/>
      <c r="H1860" s="176"/>
      <c r="I1860" s="176"/>
      <c r="J1860" s="172"/>
      <c r="K1860" s="173"/>
      <c r="L1860" s="178"/>
      <c r="R1860" s="3"/>
      <c r="S1860" s="106"/>
      <c r="T1860" s="106"/>
      <c r="U1860" s="106"/>
      <c r="V1860" s="106"/>
      <c r="W1860" s="106"/>
      <c r="X1860" s="106"/>
      <c r="AB1860" s="188" t="str">
        <f t="shared" si="197"/>
        <v/>
      </c>
      <c r="AC1860" s="188" t="s">
        <v>1585</v>
      </c>
      <c r="AD1860" s="131"/>
      <c r="AE1860" s="131"/>
      <c r="AF1860" s="131"/>
      <c r="AG1860" s="131"/>
      <c r="AH1860" s="131"/>
      <c r="AI1860" s="131"/>
      <c r="AJ1860" s="128" t="str">
        <f t="shared" si="191"/>
        <v/>
      </c>
      <c r="AK1860" s="7" t="str">
        <f>IF(ISNUMBER($AJ1860),INDEX($C$1:$AB$3985,$AJ1860,AK$4),"")</f>
        <v/>
      </c>
      <c r="AL1860" s="7" t="str">
        <f>IF(ISNUMBER($AJ1860),INDEX($C$1:$AB$3985,$AJ1860,AL$4),"")</f>
        <v/>
      </c>
      <c r="AM1860" s="128"/>
      <c r="AN1860" s="128" t="str">
        <f t="shared" si="193"/>
        <v/>
      </c>
      <c r="AO1860" s="7" t="str">
        <f t="shared" si="196"/>
        <v/>
      </c>
      <c r="AP1860" s="10" t="str">
        <f t="shared" si="196"/>
        <v/>
      </c>
      <c r="AQ1860" s="310">
        <f>IF(ISNUMBER(SEARCH($T$30,AO1860)),MAX(AQ$5:AQ1859)+1,0)</f>
        <v>0</v>
      </c>
      <c r="AR1860" s="310">
        <f>IF(ISNUMBER(SEARCH($T$31,AO1860)),MAX(AR$5:AR1859)+1,0)</f>
        <v>0</v>
      </c>
      <c r="AS1860" s="128" t="str">
        <f t="shared" si="192"/>
        <v/>
      </c>
      <c r="AT1860" s="105" t="str">
        <f>IF(ISNUMBER($AS1860),INDEX($C$1:$AB$3985,$AS1860,AT$4),"")</f>
        <v/>
      </c>
      <c r="AU1860" s="128"/>
      <c r="AV1860" s="128" t="str">
        <f t="shared" si="194"/>
        <v/>
      </c>
      <c r="AW1860" s="105" t="str">
        <f>IF(ISNUMBER($AV1860),INDEX($C$1:$AB$3985,$AV1860,AW$4),"")</f>
        <v/>
      </c>
      <c r="AX1860" s="105" t="str">
        <f>IF(ISNUMBER($AV1860),INDEX($C$1:$AB$3985,$AV1860,AX$4),"")</f>
        <v/>
      </c>
      <c r="AY1860" s="128"/>
      <c r="AZ1860" s="128"/>
      <c r="BA1860" s="128" t="str">
        <f t="shared" si="195"/>
        <v/>
      </c>
      <c r="BB1860" s="105" t="str">
        <f>IF(ISNUMBER($BA1860),INDEX($C$1:$AB$3985,$BA1860,BB$4),"")</f>
        <v/>
      </c>
      <c r="BC1860" s="105"/>
    </row>
    <row r="1861" spans="1:55" x14ac:dyDescent="0.25">
      <c r="A1861" s="98"/>
      <c r="B1861" s="98"/>
      <c r="C1861" s="73"/>
      <c r="D1861" s="179"/>
      <c r="E1861" s="176"/>
      <c r="F1861" s="176"/>
      <c r="G1861" s="176"/>
      <c r="H1861" s="176"/>
      <c r="I1861" s="176"/>
      <c r="J1861" s="172"/>
      <c r="K1861" s="173"/>
      <c r="L1861" s="178"/>
      <c r="R1861" s="3"/>
      <c r="S1861" s="106"/>
      <c r="T1861" s="106"/>
      <c r="U1861" s="106"/>
      <c r="V1861" s="106"/>
      <c r="W1861" s="106"/>
      <c r="X1861" s="106"/>
      <c r="AB1861" s="188" t="str">
        <f t="shared" si="197"/>
        <v/>
      </c>
      <c r="AC1861" s="188" t="s">
        <v>1585</v>
      </c>
      <c r="AD1861" s="131"/>
      <c r="AE1861" s="131"/>
      <c r="AF1861" s="131"/>
      <c r="AG1861" s="131"/>
      <c r="AH1861" s="131"/>
      <c r="AI1861" s="131"/>
      <c r="AJ1861" s="128" t="str">
        <f t="shared" si="191"/>
        <v/>
      </c>
      <c r="AK1861" s="7" t="str">
        <f>IF(ISNUMBER($AJ1861),INDEX($C$1:$AB$3985,$AJ1861,AK$4),"")</f>
        <v/>
      </c>
      <c r="AL1861" s="7" t="str">
        <f>IF(ISNUMBER($AJ1861),INDEX($C$1:$AB$3985,$AJ1861,AL$4),"")</f>
        <v/>
      </c>
      <c r="AM1861" s="128"/>
      <c r="AN1861" s="128" t="str">
        <f t="shared" si="193"/>
        <v/>
      </c>
      <c r="AO1861" s="7" t="str">
        <f t="shared" si="196"/>
        <v/>
      </c>
      <c r="AP1861" s="10" t="str">
        <f t="shared" si="196"/>
        <v/>
      </c>
      <c r="AQ1861" s="310">
        <f>IF(ISNUMBER(SEARCH($T$30,AO1861)),MAX(AQ$5:AQ1860)+1,0)</f>
        <v>0</v>
      </c>
      <c r="AR1861" s="310">
        <f>IF(ISNUMBER(SEARCH($T$31,AO1861)),MAX(AR$5:AR1860)+1,0)</f>
        <v>0</v>
      </c>
      <c r="AS1861" s="128" t="str">
        <f t="shared" si="192"/>
        <v/>
      </c>
      <c r="AT1861" s="105" t="str">
        <f>IF(ISNUMBER($AS1861),INDEX($C$1:$AB$3985,$AS1861,AT$4),"")</f>
        <v/>
      </c>
      <c r="AU1861" s="128"/>
      <c r="AV1861" s="128" t="str">
        <f t="shared" si="194"/>
        <v/>
      </c>
      <c r="AW1861" s="105" t="str">
        <f>IF(ISNUMBER($AV1861),INDEX($C$1:$AB$3985,$AV1861,AW$4),"")</f>
        <v/>
      </c>
      <c r="AX1861" s="105" t="str">
        <f>IF(ISNUMBER($AV1861),INDEX($C$1:$AB$3985,$AV1861,AX$4),"")</f>
        <v/>
      </c>
      <c r="AY1861" s="128"/>
      <c r="AZ1861" s="128"/>
      <c r="BA1861" s="128" t="str">
        <f t="shared" si="195"/>
        <v/>
      </c>
      <c r="BB1861" s="105" t="str">
        <f>IF(ISNUMBER($BA1861),INDEX($C$1:$AB$3985,$BA1861,BB$4),"")</f>
        <v/>
      </c>
      <c r="BC1861" s="105"/>
    </row>
    <row r="1862" spans="1:55" x14ac:dyDescent="0.25">
      <c r="A1862" s="98"/>
      <c r="B1862" s="98"/>
      <c r="C1862" s="73"/>
      <c r="D1862" s="179"/>
      <c r="E1862" s="176"/>
      <c r="F1862" s="176"/>
      <c r="G1862" s="176"/>
      <c r="H1862" s="176"/>
      <c r="I1862" s="176"/>
      <c r="J1862" s="172"/>
      <c r="K1862" s="173"/>
      <c r="L1862" s="178"/>
      <c r="R1862" s="3"/>
      <c r="S1862" s="106"/>
      <c r="T1862" s="106"/>
      <c r="U1862" s="106"/>
      <c r="V1862" s="106"/>
      <c r="W1862" s="106"/>
      <c r="X1862" s="106"/>
      <c r="AB1862" s="188" t="str">
        <f t="shared" si="197"/>
        <v/>
      </c>
      <c r="AC1862" s="188" t="s">
        <v>1585</v>
      </c>
      <c r="AD1862" s="131"/>
      <c r="AE1862" s="131"/>
      <c r="AF1862" s="131"/>
      <c r="AG1862" s="131"/>
      <c r="AH1862" s="131"/>
      <c r="AI1862" s="131"/>
      <c r="AJ1862" s="128" t="str">
        <f t="shared" ref="AJ1862:AJ1925" si="198">IF(AJ1861="","",IF(AJ1861+1&lt;=$AH$6,AJ1861+1,""))</f>
        <v/>
      </c>
      <c r="AK1862" s="7" t="str">
        <f>IF(ISNUMBER($AJ1862),INDEX($C$1:$AB$3985,$AJ1862,AK$4),"")</f>
        <v/>
      </c>
      <c r="AL1862" s="7" t="str">
        <f>IF(ISNUMBER($AJ1862),INDEX($C$1:$AB$3985,$AJ1862,AL$4),"")</f>
        <v/>
      </c>
      <c r="AM1862" s="128"/>
      <c r="AN1862" s="128" t="str">
        <f t="shared" si="193"/>
        <v/>
      </c>
      <c r="AO1862" s="7" t="str">
        <f t="shared" si="196"/>
        <v/>
      </c>
      <c r="AP1862" s="10" t="str">
        <f t="shared" si="196"/>
        <v/>
      </c>
      <c r="AQ1862" s="310">
        <f>IF(ISNUMBER(SEARCH($T$30,AO1862)),MAX(AQ$5:AQ1861)+1,0)</f>
        <v>0</v>
      </c>
      <c r="AR1862" s="310">
        <f>IF(ISNUMBER(SEARCH($T$31,AO1862)),MAX(AR$5:AR1861)+1,0)</f>
        <v>0</v>
      </c>
      <c r="AS1862" s="128" t="str">
        <f t="shared" ref="AS1862:AS1925" si="199">IF(AS1861="","",IF(AS1861+1&lt;=$AH$8,AS1861+1,""))</f>
        <v/>
      </c>
      <c r="AT1862" s="105" t="str">
        <f>IF(ISNUMBER($AS1862),INDEX($C$1:$AB$3985,$AS1862,AT$4),"")</f>
        <v/>
      </c>
      <c r="AU1862" s="128"/>
      <c r="AV1862" s="128" t="str">
        <f t="shared" si="194"/>
        <v/>
      </c>
      <c r="AW1862" s="105" t="str">
        <f>IF(ISNUMBER($AV1862),INDEX($C$1:$AB$3985,$AV1862,AW$4),"")</f>
        <v/>
      </c>
      <c r="AX1862" s="105" t="str">
        <f>IF(ISNUMBER($AV1862),INDEX($C$1:$AB$3985,$AV1862,AX$4),"")</f>
        <v/>
      </c>
      <c r="AY1862" s="128"/>
      <c r="AZ1862" s="128"/>
      <c r="BA1862" s="128" t="str">
        <f t="shared" si="195"/>
        <v/>
      </c>
      <c r="BB1862" s="105" t="str">
        <f>IF(ISNUMBER($BA1862),INDEX($C$1:$AB$3985,$BA1862,BB$4),"")</f>
        <v/>
      </c>
      <c r="BC1862" s="105"/>
    </row>
    <row r="1863" spans="1:55" x14ac:dyDescent="0.25">
      <c r="A1863" s="98"/>
      <c r="B1863" s="98"/>
      <c r="C1863" s="73"/>
      <c r="D1863" s="179"/>
      <c r="E1863" s="176"/>
      <c r="F1863" s="176"/>
      <c r="G1863" s="176"/>
      <c r="H1863" s="176"/>
      <c r="I1863" s="176"/>
      <c r="J1863" s="172"/>
      <c r="K1863" s="173"/>
      <c r="L1863" s="178"/>
      <c r="R1863" s="3"/>
      <c r="S1863" s="106"/>
      <c r="T1863" s="106"/>
      <c r="U1863" s="106"/>
      <c r="V1863" s="106"/>
      <c r="W1863" s="106"/>
      <c r="X1863" s="106"/>
      <c r="AB1863" s="188" t="str">
        <f t="shared" si="197"/>
        <v/>
      </c>
      <c r="AC1863" s="188" t="s">
        <v>1585</v>
      </c>
      <c r="AD1863" s="131"/>
      <c r="AE1863" s="131"/>
      <c r="AF1863" s="131"/>
      <c r="AG1863" s="131"/>
      <c r="AH1863" s="131"/>
      <c r="AI1863" s="131"/>
      <c r="AJ1863" s="128" t="str">
        <f t="shared" si="198"/>
        <v/>
      </c>
      <c r="AK1863" s="7" t="str">
        <f>IF(ISNUMBER($AJ1863),INDEX($C$1:$AB$3985,$AJ1863,AK$4),"")</f>
        <v/>
      </c>
      <c r="AL1863" s="7" t="str">
        <f>IF(ISNUMBER($AJ1863),INDEX($C$1:$AB$3985,$AJ1863,AL$4),"")</f>
        <v/>
      </c>
      <c r="AM1863" s="128"/>
      <c r="AN1863" s="128" t="str">
        <f t="shared" ref="AN1863:AN1926" si="200">IF(AN1862="","",IF(AN1862+1&lt;=$AH$7,AN1862+1,""))</f>
        <v/>
      </c>
      <c r="AO1863" s="7" t="str">
        <f t="shared" si="196"/>
        <v/>
      </c>
      <c r="AP1863" s="10" t="str">
        <f t="shared" si="196"/>
        <v/>
      </c>
      <c r="AQ1863" s="310">
        <f>IF(ISNUMBER(SEARCH($T$30,AO1863)),MAX(AQ$5:AQ1862)+1,0)</f>
        <v>0</v>
      </c>
      <c r="AR1863" s="310">
        <f>IF(ISNUMBER(SEARCH($T$31,AO1863)),MAX(AR$5:AR1862)+1,0)</f>
        <v>0</v>
      </c>
      <c r="AS1863" s="128" t="str">
        <f t="shared" si="199"/>
        <v/>
      </c>
      <c r="AT1863" s="105" t="str">
        <f>IF(ISNUMBER($AS1863),INDEX($C$1:$AB$3985,$AS1863,AT$4),"")</f>
        <v/>
      </c>
      <c r="AU1863" s="128"/>
      <c r="AV1863" s="128" t="str">
        <f t="shared" ref="AV1863:AV1926" si="201">IF(AV1862="","",IF(AV1862+1&lt;=$AH$9,AV1862+1,""))</f>
        <v/>
      </c>
      <c r="AW1863" s="105" t="str">
        <f>IF(ISNUMBER($AV1863),INDEX($C$1:$AB$3985,$AV1863,AW$4),"")</f>
        <v/>
      </c>
      <c r="AX1863" s="105" t="str">
        <f>IF(ISNUMBER($AV1863),INDEX($C$1:$AB$3985,$AV1863,AX$4),"")</f>
        <v/>
      </c>
      <c r="AY1863" s="128"/>
      <c r="AZ1863" s="128"/>
      <c r="BA1863" s="128" t="str">
        <f t="shared" ref="BA1863:BA1926" si="202">IF(BA1862="","",IF(BA1862+1&lt;=$AH$10,BA1862+1,""))</f>
        <v/>
      </c>
      <c r="BB1863" s="105" t="str">
        <f>IF(ISNUMBER($BA1863),INDEX($C$1:$AB$3985,$BA1863,BB$4),"")</f>
        <v/>
      </c>
      <c r="BC1863" s="105"/>
    </row>
    <row r="1864" spans="1:55" x14ac:dyDescent="0.25">
      <c r="A1864" s="98"/>
      <c r="B1864" s="98"/>
      <c r="C1864" s="73"/>
      <c r="D1864" s="179"/>
      <c r="E1864" s="176"/>
      <c r="F1864" s="176"/>
      <c r="G1864" s="176"/>
      <c r="H1864" s="176"/>
      <c r="I1864" s="176"/>
      <c r="J1864" s="172"/>
      <c r="K1864" s="173"/>
      <c r="L1864" s="178"/>
      <c r="R1864" s="3"/>
      <c r="S1864" s="106"/>
      <c r="T1864" s="106"/>
      <c r="U1864" s="106"/>
      <c r="V1864" s="106"/>
      <c r="W1864" s="106"/>
      <c r="X1864" s="106"/>
      <c r="AB1864" s="188" t="str">
        <f t="shared" si="197"/>
        <v/>
      </c>
      <c r="AC1864" s="188" t="s">
        <v>1585</v>
      </c>
      <c r="AD1864" s="131"/>
      <c r="AE1864" s="131"/>
      <c r="AF1864" s="131"/>
      <c r="AG1864" s="131"/>
      <c r="AH1864" s="131"/>
      <c r="AI1864" s="131"/>
      <c r="AJ1864" s="128" t="str">
        <f t="shared" si="198"/>
        <v/>
      </c>
      <c r="AK1864" s="7" t="str">
        <f>IF(ISNUMBER($AJ1864),INDEX($C$1:$AB$3985,$AJ1864,AK$4),"")</f>
        <v/>
      </c>
      <c r="AL1864" s="7" t="str">
        <f>IF(ISNUMBER($AJ1864),INDEX($C$1:$AB$3985,$AJ1864,AL$4),"")</f>
        <v/>
      </c>
      <c r="AM1864" s="128"/>
      <c r="AN1864" s="128" t="str">
        <f t="shared" si="200"/>
        <v/>
      </c>
      <c r="AO1864" s="7" t="str">
        <f t="shared" si="196"/>
        <v/>
      </c>
      <c r="AP1864" s="10" t="str">
        <f t="shared" si="196"/>
        <v/>
      </c>
      <c r="AQ1864" s="310">
        <f>IF(ISNUMBER(SEARCH($T$30,AO1864)),MAX(AQ$5:AQ1863)+1,0)</f>
        <v>0</v>
      </c>
      <c r="AR1864" s="310">
        <f>IF(ISNUMBER(SEARCH($T$31,AO1864)),MAX(AR$5:AR1863)+1,0)</f>
        <v>0</v>
      </c>
      <c r="AS1864" s="128" t="str">
        <f t="shared" si="199"/>
        <v/>
      </c>
      <c r="AT1864" s="105" t="str">
        <f>IF(ISNUMBER($AS1864),INDEX($C$1:$AB$3985,$AS1864,AT$4),"")</f>
        <v/>
      </c>
      <c r="AU1864" s="128"/>
      <c r="AV1864" s="128" t="str">
        <f t="shared" si="201"/>
        <v/>
      </c>
      <c r="AW1864" s="105" t="str">
        <f>IF(ISNUMBER($AV1864),INDEX($C$1:$AB$3985,$AV1864,AW$4),"")</f>
        <v/>
      </c>
      <c r="AX1864" s="105" t="str">
        <f>IF(ISNUMBER($AV1864),INDEX($C$1:$AB$3985,$AV1864,AX$4),"")</f>
        <v/>
      </c>
      <c r="AY1864" s="128"/>
      <c r="AZ1864" s="128"/>
      <c r="BA1864" s="128" t="str">
        <f t="shared" si="202"/>
        <v/>
      </c>
      <c r="BB1864" s="105" t="str">
        <f>IF(ISNUMBER($BA1864),INDEX($C$1:$AB$3985,$BA1864,BB$4),"")</f>
        <v/>
      </c>
      <c r="BC1864" s="105"/>
    </row>
    <row r="1865" spans="1:55" x14ac:dyDescent="0.25">
      <c r="A1865" s="98"/>
      <c r="B1865" s="98"/>
      <c r="C1865" s="73"/>
      <c r="D1865" s="179"/>
      <c r="E1865" s="176"/>
      <c r="F1865" s="176"/>
      <c r="G1865" s="176"/>
      <c r="H1865" s="176"/>
      <c r="I1865" s="176"/>
      <c r="J1865" s="172"/>
      <c r="K1865" s="173"/>
      <c r="L1865" s="178"/>
      <c r="R1865" s="3"/>
      <c r="S1865" s="106"/>
      <c r="T1865" s="106"/>
      <c r="U1865" s="106"/>
      <c r="V1865" s="106"/>
      <c r="W1865" s="106"/>
      <c r="X1865" s="106"/>
      <c r="AB1865" s="188" t="str">
        <f t="shared" si="197"/>
        <v/>
      </c>
      <c r="AC1865" s="188" t="s">
        <v>1585</v>
      </c>
      <c r="AD1865" s="131"/>
      <c r="AE1865" s="131"/>
      <c r="AF1865" s="131"/>
      <c r="AG1865" s="131"/>
      <c r="AH1865" s="131"/>
      <c r="AI1865" s="131"/>
      <c r="AJ1865" s="128" t="str">
        <f t="shared" si="198"/>
        <v/>
      </c>
      <c r="AK1865" s="7" t="str">
        <f>IF(ISNUMBER($AJ1865),INDEX($C$1:$AB$3985,$AJ1865,AK$4),"")</f>
        <v/>
      </c>
      <c r="AL1865" s="7" t="str">
        <f>IF(ISNUMBER($AJ1865),INDEX($C$1:$AB$3985,$AJ1865,AL$4),"")</f>
        <v/>
      </c>
      <c r="AM1865" s="128"/>
      <c r="AN1865" s="128" t="str">
        <f t="shared" si="200"/>
        <v/>
      </c>
      <c r="AO1865" s="7" t="str">
        <f t="shared" si="196"/>
        <v/>
      </c>
      <c r="AP1865" s="10" t="str">
        <f t="shared" si="196"/>
        <v/>
      </c>
      <c r="AQ1865" s="310">
        <f>IF(ISNUMBER(SEARCH($T$30,AO1865)),MAX(AQ$5:AQ1864)+1,0)</f>
        <v>0</v>
      </c>
      <c r="AR1865" s="310">
        <f>IF(ISNUMBER(SEARCH($T$31,AO1865)),MAX(AR$5:AR1864)+1,0)</f>
        <v>0</v>
      </c>
      <c r="AS1865" s="128" t="str">
        <f t="shared" si="199"/>
        <v/>
      </c>
      <c r="AT1865" s="105" t="str">
        <f>IF(ISNUMBER($AS1865),INDEX($C$1:$AB$3985,$AS1865,AT$4),"")</f>
        <v/>
      </c>
      <c r="AU1865" s="128"/>
      <c r="AV1865" s="128" t="str">
        <f t="shared" si="201"/>
        <v/>
      </c>
      <c r="AW1865" s="105" t="str">
        <f>IF(ISNUMBER($AV1865),INDEX($C$1:$AB$3985,$AV1865,AW$4),"")</f>
        <v/>
      </c>
      <c r="AX1865" s="105" t="str">
        <f>IF(ISNUMBER($AV1865),INDEX($C$1:$AB$3985,$AV1865,AX$4),"")</f>
        <v/>
      </c>
      <c r="AY1865" s="128"/>
      <c r="AZ1865" s="128"/>
      <c r="BA1865" s="128" t="str">
        <f t="shared" si="202"/>
        <v/>
      </c>
      <c r="BB1865" s="105" t="str">
        <f>IF(ISNUMBER($BA1865),INDEX($C$1:$AB$3985,$BA1865,BB$4),"")</f>
        <v/>
      </c>
      <c r="BC1865" s="105"/>
    </row>
    <row r="1866" spans="1:55" x14ac:dyDescent="0.25">
      <c r="A1866" s="98"/>
      <c r="B1866" s="98"/>
      <c r="C1866" s="73"/>
      <c r="D1866" s="179"/>
      <c r="E1866" s="176"/>
      <c r="F1866" s="176"/>
      <c r="G1866" s="176"/>
      <c r="H1866" s="176"/>
      <c r="I1866" s="176"/>
      <c r="J1866" s="172"/>
      <c r="K1866" s="173"/>
      <c r="L1866" s="178"/>
      <c r="R1866" s="3"/>
      <c r="S1866" s="106"/>
      <c r="T1866" s="106"/>
      <c r="U1866" s="106"/>
      <c r="V1866" s="106"/>
      <c r="W1866" s="106"/>
      <c r="X1866" s="106"/>
      <c r="AB1866" s="188" t="str">
        <f t="shared" si="197"/>
        <v/>
      </c>
      <c r="AC1866" s="188" t="s">
        <v>1585</v>
      </c>
      <c r="AD1866" s="131"/>
      <c r="AE1866" s="131"/>
      <c r="AF1866" s="131"/>
      <c r="AG1866" s="131"/>
      <c r="AH1866" s="131"/>
      <c r="AI1866" s="131"/>
      <c r="AJ1866" s="128" t="str">
        <f t="shared" si="198"/>
        <v/>
      </c>
      <c r="AK1866" s="7" t="str">
        <f>IF(ISNUMBER($AJ1866),INDEX($C$1:$AB$3985,$AJ1866,AK$4),"")</f>
        <v/>
      </c>
      <c r="AL1866" s="7" t="str">
        <f>IF(ISNUMBER($AJ1866),INDEX($C$1:$AB$3985,$AJ1866,AL$4),"")</f>
        <v/>
      </c>
      <c r="AM1866" s="128"/>
      <c r="AN1866" s="128" t="str">
        <f t="shared" si="200"/>
        <v/>
      </c>
      <c r="AO1866" s="7" t="str">
        <f t="shared" ref="AO1866:AP1929" si="203">IF(ISNUMBER($AN1866),INDEX($C$1:$AB$2294,$AN1866,AO$4),"")</f>
        <v/>
      </c>
      <c r="AP1866" s="10" t="str">
        <f t="shared" si="203"/>
        <v/>
      </c>
      <c r="AQ1866" s="310">
        <f>IF(ISNUMBER(SEARCH($T$30,AO1866)),MAX(AQ$5:AQ1865)+1,0)</f>
        <v>0</v>
      </c>
      <c r="AR1866" s="310">
        <f>IF(ISNUMBER(SEARCH($T$31,AO1866)),MAX(AR$5:AR1865)+1,0)</f>
        <v>0</v>
      </c>
      <c r="AS1866" s="128" t="str">
        <f t="shared" si="199"/>
        <v/>
      </c>
      <c r="AT1866" s="105" t="str">
        <f>IF(ISNUMBER($AS1866),INDEX($C$1:$AB$3985,$AS1866,AT$4),"")</f>
        <v/>
      </c>
      <c r="AU1866" s="128"/>
      <c r="AV1866" s="128" t="str">
        <f t="shared" si="201"/>
        <v/>
      </c>
      <c r="AW1866" s="105" t="str">
        <f>IF(ISNUMBER($AV1866),INDEX($C$1:$AB$3985,$AV1866,AW$4),"")</f>
        <v/>
      </c>
      <c r="AX1866" s="105" t="str">
        <f>IF(ISNUMBER($AV1866),INDEX($C$1:$AB$3985,$AV1866,AX$4),"")</f>
        <v/>
      </c>
      <c r="AY1866" s="128"/>
      <c r="AZ1866" s="128"/>
      <c r="BA1866" s="128" t="str">
        <f t="shared" si="202"/>
        <v/>
      </c>
      <c r="BB1866" s="105" t="str">
        <f>IF(ISNUMBER($BA1866),INDEX($C$1:$AB$3985,$BA1866,BB$4),"")</f>
        <v/>
      </c>
      <c r="BC1866" s="105"/>
    </row>
    <row r="1867" spans="1:55" x14ac:dyDescent="0.25">
      <c r="A1867" s="98"/>
      <c r="B1867" s="98"/>
      <c r="C1867" s="73"/>
      <c r="D1867" s="179"/>
      <c r="E1867" s="176"/>
      <c r="F1867" s="176"/>
      <c r="G1867" s="176"/>
      <c r="H1867" s="176"/>
      <c r="I1867" s="176"/>
      <c r="J1867" s="172"/>
      <c r="K1867" s="173"/>
      <c r="L1867" s="178"/>
      <c r="R1867" s="3"/>
      <c r="S1867" s="106"/>
      <c r="T1867" s="106"/>
      <c r="U1867" s="106"/>
      <c r="V1867" s="106"/>
      <c r="W1867" s="106"/>
      <c r="X1867" s="106"/>
      <c r="AB1867" s="188" t="str">
        <f t="shared" si="197"/>
        <v/>
      </c>
      <c r="AC1867" s="188" t="s">
        <v>1585</v>
      </c>
      <c r="AD1867" s="131"/>
      <c r="AE1867" s="131"/>
      <c r="AF1867" s="131"/>
      <c r="AG1867" s="131"/>
      <c r="AH1867" s="131"/>
      <c r="AI1867" s="131"/>
      <c r="AJ1867" s="128" t="str">
        <f t="shared" si="198"/>
        <v/>
      </c>
      <c r="AK1867" s="7" t="str">
        <f>IF(ISNUMBER($AJ1867),INDEX($C$1:$AB$3985,$AJ1867,AK$4),"")</f>
        <v/>
      </c>
      <c r="AL1867" s="7" t="str">
        <f>IF(ISNUMBER($AJ1867),INDEX($C$1:$AB$3985,$AJ1867,AL$4),"")</f>
        <v/>
      </c>
      <c r="AM1867" s="128"/>
      <c r="AN1867" s="128" t="str">
        <f t="shared" si="200"/>
        <v/>
      </c>
      <c r="AO1867" s="7" t="str">
        <f t="shared" si="203"/>
        <v/>
      </c>
      <c r="AP1867" s="10" t="str">
        <f t="shared" si="203"/>
        <v/>
      </c>
      <c r="AQ1867" s="310">
        <f>IF(ISNUMBER(SEARCH($T$30,AO1867)),MAX(AQ$5:AQ1866)+1,0)</f>
        <v>0</v>
      </c>
      <c r="AR1867" s="310">
        <f>IF(ISNUMBER(SEARCH($T$31,AO1867)),MAX(AR$5:AR1866)+1,0)</f>
        <v>0</v>
      </c>
      <c r="AS1867" s="128" t="str">
        <f t="shared" si="199"/>
        <v/>
      </c>
      <c r="AT1867" s="105" t="str">
        <f>IF(ISNUMBER($AS1867),INDEX($C$1:$AB$3985,$AS1867,AT$4),"")</f>
        <v/>
      </c>
      <c r="AU1867" s="128"/>
      <c r="AV1867" s="128" t="str">
        <f t="shared" si="201"/>
        <v/>
      </c>
      <c r="AW1867" s="105" t="str">
        <f>IF(ISNUMBER($AV1867),INDEX($C$1:$AB$3985,$AV1867,AW$4),"")</f>
        <v/>
      </c>
      <c r="AX1867" s="105" t="str">
        <f>IF(ISNUMBER($AV1867),INDEX($C$1:$AB$3985,$AV1867,AX$4),"")</f>
        <v/>
      </c>
      <c r="AY1867" s="128"/>
      <c r="AZ1867" s="128"/>
      <c r="BA1867" s="128" t="str">
        <f t="shared" si="202"/>
        <v/>
      </c>
      <c r="BB1867" s="105" t="str">
        <f>IF(ISNUMBER($BA1867),INDEX($C$1:$AB$3985,$BA1867,BB$4),"")</f>
        <v/>
      </c>
      <c r="BC1867" s="105"/>
    </row>
    <row r="1868" spans="1:55" x14ac:dyDescent="0.25">
      <c r="A1868" s="98"/>
      <c r="B1868" s="98"/>
      <c r="C1868" s="73"/>
      <c r="D1868" s="179"/>
      <c r="E1868" s="176"/>
      <c r="F1868" s="176"/>
      <c r="G1868" s="176"/>
      <c r="H1868" s="176"/>
      <c r="I1868" s="176"/>
      <c r="J1868" s="172"/>
      <c r="K1868" s="173"/>
      <c r="L1868" s="178"/>
      <c r="R1868" s="3"/>
      <c r="S1868" s="106"/>
      <c r="T1868" s="106"/>
      <c r="U1868" s="106"/>
      <c r="V1868" s="106"/>
      <c r="W1868" s="106"/>
      <c r="X1868" s="106"/>
      <c r="AB1868" s="188" t="str">
        <f t="shared" si="197"/>
        <v/>
      </c>
      <c r="AC1868" s="188" t="s">
        <v>1585</v>
      </c>
      <c r="AD1868" s="131"/>
      <c r="AE1868" s="131"/>
      <c r="AF1868" s="131"/>
      <c r="AG1868" s="131"/>
      <c r="AH1868" s="131"/>
      <c r="AI1868" s="131"/>
      <c r="AJ1868" s="128" t="str">
        <f t="shared" si="198"/>
        <v/>
      </c>
      <c r="AK1868" s="7" t="str">
        <f>IF(ISNUMBER($AJ1868),INDEX($C$1:$AB$3985,$AJ1868,AK$4),"")</f>
        <v/>
      </c>
      <c r="AL1868" s="7" t="str">
        <f>IF(ISNUMBER($AJ1868),INDEX($C$1:$AB$3985,$AJ1868,AL$4),"")</f>
        <v/>
      </c>
      <c r="AM1868" s="128"/>
      <c r="AN1868" s="128" t="str">
        <f t="shared" si="200"/>
        <v/>
      </c>
      <c r="AO1868" s="7" t="str">
        <f t="shared" si="203"/>
        <v/>
      </c>
      <c r="AP1868" s="10" t="str">
        <f t="shared" si="203"/>
        <v/>
      </c>
      <c r="AQ1868" s="310">
        <f>IF(ISNUMBER(SEARCH($T$30,AO1868)),MAX(AQ$5:AQ1867)+1,0)</f>
        <v>0</v>
      </c>
      <c r="AR1868" s="310">
        <f>IF(ISNUMBER(SEARCH($T$31,AO1868)),MAX(AR$5:AR1867)+1,0)</f>
        <v>0</v>
      </c>
      <c r="AS1868" s="128" t="str">
        <f t="shared" si="199"/>
        <v/>
      </c>
      <c r="AT1868" s="105" t="str">
        <f>IF(ISNUMBER($AS1868),INDEX($C$1:$AB$3985,$AS1868,AT$4),"")</f>
        <v/>
      </c>
      <c r="AU1868" s="128"/>
      <c r="AV1868" s="128" t="str">
        <f t="shared" si="201"/>
        <v/>
      </c>
      <c r="AW1868" s="105" t="str">
        <f>IF(ISNUMBER($AV1868),INDEX($C$1:$AB$3985,$AV1868,AW$4),"")</f>
        <v/>
      </c>
      <c r="AX1868" s="105" t="str">
        <f>IF(ISNUMBER($AV1868),INDEX($C$1:$AB$3985,$AV1868,AX$4),"")</f>
        <v/>
      </c>
      <c r="AY1868" s="128"/>
      <c r="AZ1868" s="128"/>
      <c r="BA1868" s="128" t="str">
        <f t="shared" si="202"/>
        <v/>
      </c>
      <c r="BB1868" s="105" t="str">
        <f>IF(ISNUMBER($BA1868),INDEX($C$1:$AB$3985,$BA1868,BB$4),"")</f>
        <v/>
      </c>
      <c r="BC1868" s="105"/>
    </row>
    <row r="1869" spans="1:55" x14ac:dyDescent="0.25">
      <c r="A1869" s="98"/>
      <c r="B1869" s="98"/>
      <c r="C1869" s="73"/>
      <c r="D1869" s="179"/>
      <c r="E1869" s="176"/>
      <c r="F1869" s="176"/>
      <c r="G1869" s="176"/>
      <c r="H1869" s="176"/>
      <c r="I1869" s="176"/>
      <c r="J1869" s="172"/>
      <c r="K1869" s="173"/>
      <c r="L1869" s="178"/>
      <c r="R1869" s="3"/>
      <c r="S1869" s="106"/>
      <c r="T1869" s="106"/>
      <c r="U1869" s="106"/>
      <c r="V1869" s="106"/>
      <c r="W1869" s="106"/>
      <c r="X1869" s="106"/>
      <c r="AB1869" s="188" t="str">
        <f t="shared" si="197"/>
        <v/>
      </c>
      <c r="AC1869" s="188" t="s">
        <v>1585</v>
      </c>
      <c r="AD1869" s="131"/>
      <c r="AE1869" s="131"/>
      <c r="AF1869" s="131"/>
      <c r="AG1869" s="131"/>
      <c r="AH1869" s="131"/>
      <c r="AI1869" s="131"/>
      <c r="AJ1869" s="128" t="str">
        <f t="shared" si="198"/>
        <v/>
      </c>
      <c r="AK1869" s="7" t="str">
        <f>IF(ISNUMBER($AJ1869),INDEX($C$1:$AB$3985,$AJ1869,AK$4),"")</f>
        <v/>
      </c>
      <c r="AL1869" s="7" t="str">
        <f>IF(ISNUMBER($AJ1869),INDEX($C$1:$AB$3985,$AJ1869,AL$4),"")</f>
        <v/>
      </c>
      <c r="AM1869" s="128"/>
      <c r="AN1869" s="128" t="str">
        <f t="shared" si="200"/>
        <v/>
      </c>
      <c r="AO1869" s="7" t="str">
        <f t="shared" si="203"/>
        <v/>
      </c>
      <c r="AP1869" s="10" t="str">
        <f t="shared" si="203"/>
        <v/>
      </c>
      <c r="AQ1869" s="310">
        <f>IF(ISNUMBER(SEARCH($T$30,AO1869)),MAX(AQ$5:AQ1868)+1,0)</f>
        <v>0</v>
      </c>
      <c r="AR1869" s="310">
        <f>IF(ISNUMBER(SEARCH($T$31,AO1869)),MAX(AR$5:AR1868)+1,0)</f>
        <v>0</v>
      </c>
      <c r="AS1869" s="128" t="str">
        <f t="shared" si="199"/>
        <v/>
      </c>
      <c r="AT1869" s="105" t="str">
        <f>IF(ISNUMBER($AS1869),INDEX($C$1:$AB$3985,$AS1869,AT$4),"")</f>
        <v/>
      </c>
      <c r="AU1869" s="128"/>
      <c r="AV1869" s="128" t="str">
        <f t="shared" si="201"/>
        <v/>
      </c>
      <c r="AW1869" s="105" t="str">
        <f>IF(ISNUMBER($AV1869),INDEX($C$1:$AB$3985,$AV1869,AW$4),"")</f>
        <v/>
      </c>
      <c r="AX1869" s="105" t="str">
        <f>IF(ISNUMBER($AV1869),INDEX($C$1:$AB$3985,$AV1869,AX$4),"")</f>
        <v/>
      </c>
      <c r="AY1869" s="128"/>
      <c r="AZ1869" s="128"/>
      <c r="BA1869" s="128" t="str">
        <f t="shared" si="202"/>
        <v/>
      </c>
      <c r="BB1869" s="105" t="str">
        <f>IF(ISNUMBER($BA1869),INDEX($C$1:$AB$3985,$BA1869,BB$4),"")</f>
        <v/>
      </c>
      <c r="BC1869" s="105"/>
    </row>
    <row r="1870" spans="1:55" x14ac:dyDescent="0.25">
      <c r="A1870" s="98"/>
      <c r="B1870" s="98"/>
      <c r="C1870" s="73"/>
      <c r="D1870" s="179"/>
      <c r="E1870" s="176"/>
      <c r="F1870" s="176"/>
      <c r="G1870" s="176"/>
      <c r="H1870" s="176"/>
      <c r="I1870" s="176"/>
      <c r="J1870" s="172"/>
      <c r="K1870" s="173"/>
      <c r="L1870" s="178"/>
      <c r="R1870" s="3"/>
      <c r="S1870" s="106"/>
      <c r="T1870" s="106"/>
      <c r="U1870" s="106"/>
      <c r="V1870" s="106"/>
      <c r="W1870" s="106"/>
      <c r="X1870" s="106"/>
      <c r="AB1870" s="188" t="str">
        <f t="shared" si="197"/>
        <v/>
      </c>
      <c r="AC1870" s="188" t="s">
        <v>1585</v>
      </c>
      <c r="AD1870" s="131"/>
      <c r="AE1870" s="131"/>
      <c r="AF1870" s="131"/>
      <c r="AG1870" s="131"/>
      <c r="AH1870" s="131"/>
      <c r="AI1870" s="131"/>
      <c r="AJ1870" s="128" t="str">
        <f t="shared" si="198"/>
        <v/>
      </c>
      <c r="AK1870" s="7" t="str">
        <f>IF(ISNUMBER($AJ1870),INDEX($C$1:$AB$3985,$AJ1870,AK$4),"")</f>
        <v/>
      </c>
      <c r="AL1870" s="7" t="str">
        <f>IF(ISNUMBER($AJ1870),INDEX($C$1:$AB$3985,$AJ1870,AL$4),"")</f>
        <v/>
      </c>
      <c r="AM1870" s="128"/>
      <c r="AN1870" s="128" t="str">
        <f t="shared" si="200"/>
        <v/>
      </c>
      <c r="AO1870" s="7" t="str">
        <f t="shared" si="203"/>
        <v/>
      </c>
      <c r="AP1870" s="10" t="str">
        <f t="shared" si="203"/>
        <v/>
      </c>
      <c r="AQ1870" s="310">
        <f>IF(ISNUMBER(SEARCH($T$30,AO1870)),MAX(AQ$5:AQ1869)+1,0)</f>
        <v>0</v>
      </c>
      <c r="AR1870" s="310">
        <f>IF(ISNUMBER(SEARCH($T$31,AO1870)),MAX(AR$5:AR1869)+1,0)</f>
        <v>0</v>
      </c>
      <c r="AS1870" s="128" t="str">
        <f t="shared" si="199"/>
        <v/>
      </c>
      <c r="AT1870" s="105" t="str">
        <f>IF(ISNUMBER($AS1870),INDEX($C$1:$AB$3985,$AS1870,AT$4),"")</f>
        <v/>
      </c>
      <c r="AU1870" s="128"/>
      <c r="AV1870" s="128" t="str">
        <f t="shared" si="201"/>
        <v/>
      </c>
      <c r="AW1870" s="105" t="str">
        <f>IF(ISNUMBER($AV1870),INDEX($C$1:$AB$3985,$AV1870,AW$4),"")</f>
        <v/>
      </c>
      <c r="AX1870" s="105" t="str">
        <f>IF(ISNUMBER($AV1870),INDEX($C$1:$AB$3985,$AV1870,AX$4),"")</f>
        <v/>
      </c>
      <c r="AY1870" s="128"/>
      <c r="AZ1870" s="128"/>
      <c r="BA1870" s="128" t="str">
        <f t="shared" si="202"/>
        <v/>
      </c>
      <c r="BB1870" s="105" t="str">
        <f>IF(ISNUMBER($BA1870),INDEX($C$1:$AB$3985,$BA1870,BB$4),"")</f>
        <v/>
      </c>
      <c r="BC1870" s="105"/>
    </row>
    <row r="1871" spans="1:55" x14ac:dyDescent="0.25">
      <c r="A1871" s="98"/>
      <c r="B1871" s="98"/>
      <c r="C1871" s="73"/>
      <c r="D1871" s="179"/>
      <c r="E1871" s="176"/>
      <c r="F1871" s="176"/>
      <c r="G1871" s="176"/>
      <c r="H1871" s="176"/>
      <c r="I1871" s="176"/>
      <c r="J1871" s="172"/>
      <c r="K1871" s="173"/>
      <c r="L1871" s="178"/>
      <c r="R1871" s="3"/>
      <c r="S1871" s="106"/>
      <c r="T1871" s="106"/>
      <c r="U1871" s="106"/>
      <c r="V1871" s="106"/>
      <c r="W1871" s="106"/>
      <c r="X1871" s="106"/>
      <c r="AB1871" s="188" t="str">
        <f t="shared" si="197"/>
        <v/>
      </c>
      <c r="AC1871" s="188" t="s">
        <v>1585</v>
      </c>
      <c r="AD1871" s="131"/>
      <c r="AE1871" s="131"/>
      <c r="AF1871" s="131"/>
      <c r="AG1871" s="131"/>
      <c r="AH1871" s="131"/>
      <c r="AI1871" s="131"/>
      <c r="AJ1871" s="128" t="str">
        <f t="shared" si="198"/>
        <v/>
      </c>
      <c r="AK1871" s="7" t="str">
        <f>IF(ISNUMBER($AJ1871),INDEX($C$1:$AB$3985,$AJ1871,AK$4),"")</f>
        <v/>
      </c>
      <c r="AL1871" s="7" t="str">
        <f>IF(ISNUMBER($AJ1871),INDEX($C$1:$AB$3985,$AJ1871,AL$4),"")</f>
        <v/>
      </c>
      <c r="AM1871" s="128"/>
      <c r="AN1871" s="128" t="str">
        <f t="shared" si="200"/>
        <v/>
      </c>
      <c r="AO1871" s="7" t="str">
        <f t="shared" si="203"/>
        <v/>
      </c>
      <c r="AP1871" s="10" t="str">
        <f t="shared" si="203"/>
        <v/>
      </c>
      <c r="AQ1871" s="310">
        <f>IF(ISNUMBER(SEARCH($T$30,AO1871)),MAX(AQ$5:AQ1870)+1,0)</f>
        <v>0</v>
      </c>
      <c r="AR1871" s="310">
        <f>IF(ISNUMBER(SEARCH($T$31,AO1871)),MAX(AR$5:AR1870)+1,0)</f>
        <v>0</v>
      </c>
      <c r="AS1871" s="128" t="str">
        <f t="shared" si="199"/>
        <v/>
      </c>
      <c r="AT1871" s="105" t="str">
        <f>IF(ISNUMBER($AS1871),INDEX($C$1:$AB$3985,$AS1871,AT$4),"")</f>
        <v/>
      </c>
      <c r="AU1871" s="128"/>
      <c r="AV1871" s="128" t="str">
        <f t="shared" si="201"/>
        <v/>
      </c>
      <c r="AW1871" s="105" t="str">
        <f>IF(ISNUMBER($AV1871),INDEX($C$1:$AB$3985,$AV1871,AW$4),"")</f>
        <v/>
      </c>
      <c r="AX1871" s="105" t="str">
        <f>IF(ISNUMBER($AV1871),INDEX($C$1:$AB$3985,$AV1871,AX$4),"")</f>
        <v/>
      </c>
      <c r="AY1871" s="128"/>
      <c r="AZ1871" s="128"/>
      <c r="BA1871" s="128" t="str">
        <f t="shared" si="202"/>
        <v/>
      </c>
      <c r="BB1871" s="105" t="str">
        <f>IF(ISNUMBER($BA1871),INDEX($C$1:$AB$3985,$BA1871,BB$4),"")</f>
        <v/>
      </c>
      <c r="BC1871" s="105"/>
    </row>
    <row r="1872" spans="1:55" x14ac:dyDescent="0.25">
      <c r="A1872" s="98"/>
      <c r="B1872" s="98"/>
      <c r="C1872" s="73"/>
      <c r="D1872" s="179"/>
      <c r="E1872" s="176"/>
      <c r="F1872" s="176"/>
      <c r="G1872" s="176"/>
      <c r="H1872" s="176"/>
      <c r="I1872" s="176"/>
      <c r="J1872" s="172"/>
      <c r="K1872" s="173"/>
      <c r="L1872" s="178"/>
      <c r="R1872" s="3"/>
      <c r="S1872" s="106"/>
      <c r="T1872" s="106"/>
      <c r="U1872" s="106"/>
      <c r="V1872" s="106"/>
      <c r="W1872" s="106"/>
      <c r="X1872" s="106"/>
      <c r="AB1872" s="188" t="str">
        <f t="shared" si="197"/>
        <v/>
      </c>
      <c r="AC1872" s="188" t="s">
        <v>1585</v>
      </c>
      <c r="AD1872" s="131"/>
      <c r="AE1872" s="131"/>
      <c r="AF1872" s="131"/>
      <c r="AG1872" s="131"/>
      <c r="AH1872" s="131"/>
      <c r="AI1872" s="131"/>
      <c r="AJ1872" s="128" t="str">
        <f t="shared" si="198"/>
        <v/>
      </c>
      <c r="AK1872" s="7" t="str">
        <f>IF(ISNUMBER($AJ1872),INDEX($C$1:$AB$3985,$AJ1872,AK$4),"")</f>
        <v/>
      </c>
      <c r="AL1872" s="7" t="str">
        <f>IF(ISNUMBER($AJ1872),INDEX($C$1:$AB$3985,$AJ1872,AL$4),"")</f>
        <v/>
      </c>
      <c r="AM1872" s="128"/>
      <c r="AN1872" s="128" t="str">
        <f t="shared" si="200"/>
        <v/>
      </c>
      <c r="AO1872" s="7" t="str">
        <f t="shared" si="203"/>
        <v/>
      </c>
      <c r="AP1872" s="10" t="str">
        <f t="shared" si="203"/>
        <v/>
      </c>
      <c r="AQ1872" s="310">
        <f>IF(ISNUMBER(SEARCH($T$30,AO1872)),MAX(AQ$5:AQ1871)+1,0)</f>
        <v>0</v>
      </c>
      <c r="AR1872" s="310">
        <f>IF(ISNUMBER(SEARCH($T$31,AO1872)),MAX(AR$5:AR1871)+1,0)</f>
        <v>0</v>
      </c>
      <c r="AS1872" s="128" t="str">
        <f t="shared" si="199"/>
        <v/>
      </c>
      <c r="AT1872" s="105" t="str">
        <f>IF(ISNUMBER($AS1872),INDEX($C$1:$AB$3985,$AS1872,AT$4),"")</f>
        <v/>
      </c>
      <c r="AU1872" s="128"/>
      <c r="AV1872" s="128" t="str">
        <f t="shared" si="201"/>
        <v/>
      </c>
      <c r="AW1872" s="105" t="str">
        <f>IF(ISNUMBER($AV1872),INDEX($C$1:$AB$3985,$AV1872,AW$4),"")</f>
        <v/>
      </c>
      <c r="AX1872" s="105" t="str">
        <f>IF(ISNUMBER($AV1872),INDEX($C$1:$AB$3985,$AV1872,AX$4),"")</f>
        <v/>
      </c>
      <c r="AY1872" s="128"/>
      <c r="AZ1872" s="128"/>
      <c r="BA1872" s="128" t="str">
        <f t="shared" si="202"/>
        <v/>
      </c>
      <c r="BB1872" s="105" t="str">
        <f>IF(ISNUMBER($BA1872),INDEX($C$1:$AB$3985,$BA1872,BB$4),"")</f>
        <v/>
      </c>
      <c r="BC1872" s="105"/>
    </row>
    <row r="1873" spans="1:55" x14ac:dyDescent="0.25">
      <c r="A1873" s="98"/>
      <c r="B1873" s="98"/>
      <c r="C1873" s="73"/>
      <c r="D1873" s="179"/>
      <c r="E1873" s="176"/>
      <c r="F1873" s="176"/>
      <c r="G1873" s="176"/>
      <c r="H1873" s="176"/>
      <c r="I1873" s="176"/>
      <c r="J1873" s="172"/>
      <c r="K1873" s="173"/>
      <c r="L1873" s="178"/>
      <c r="R1873" s="3"/>
      <c r="S1873" s="106"/>
      <c r="T1873" s="106"/>
      <c r="U1873" s="106"/>
      <c r="V1873" s="106"/>
      <c r="W1873" s="106"/>
      <c r="X1873" s="106"/>
      <c r="AB1873" s="188" t="str">
        <f t="shared" si="197"/>
        <v/>
      </c>
      <c r="AC1873" s="188" t="s">
        <v>1585</v>
      </c>
      <c r="AD1873" s="131"/>
      <c r="AE1873" s="131"/>
      <c r="AF1873" s="131"/>
      <c r="AG1873" s="131"/>
      <c r="AH1873" s="131"/>
      <c r="AI1873" s="131"/>
      <c r="AJ1873" s="128" t="str">
        <f t="shared" si="198"/>
        <v/>
      </c>
      <c r="AK1873" s="7" t="str">
        <f>IF(ISNUMBER($AJ1873),INDEX($C$1:$AB$3985,$AJ1873,AK$4),"")</f>
        <v/>
      </c>
      <c r="AL1873" s="7" t="str">
        <f>IF(ISNUMBER($AJ1873),INDEX($C$1:$AB$3985,$AJ1873,AL$4),"")</f>
        <v/>
      </c>
      <c r="AM1873" s="128"/>
      <c r="AN1873" s="128" t="str">
        <f t="shared" si="200"/>
        <v/>
      </c>
      <c r="AO1873" s="7" t="str">
        <f t="shared" si="203"/>
        <v/>
      </c>
      <c r="AP1873" s="10" t="str">
        <f t="shared" si="203"/>
        <v/>
      </c>
      <c r="AQ1873" s="310">
        <f>IF(ISNUMBER(SEARCH($T$30,AO1873)),MAX(AQ$5:AQ1872)+1,0)</f>
        <v>0</v>
      </c>
      <c r="AR1873" s="310">
        <f>IF(ISNUMBER(SEARCH($T$31,AO1873)),MAX(AR$5:AR1872)+1,0)</f>
        <v>0</v>
      </c>
      <c r="AS1873" s="128" t="str">
        <f t="shared" si="199"/>
        <v/>
      </c>
      <c r="AT1873" s="105" t="str">
        <f>IF(ISNUMBER($AS1873),INDEX($C$1:$AB$3985,$AS1873,AT$4),"")</f>
        <v/>
      </c>
      <c r="AU1873" s="128"/>
      <c r="AV1873" s="128" t="str">
        <f t="shared" si="201"/>
        <v/>
      </c>
      <c r="AW1873" s="105" t="str">
        <f>IF(ISNUMBER($AV1873),INDEX($C$1:$AB$3985,$AV1873,AW$4),"")</f>
        <v/>
      </c>
      <c r="AX1873" s="105" t="str">
        <f>IF(ISNUMBER($AV1873),INDEX($C$1:$AB$3985,$AV1873,AX$4),"")</f>
        <v/>
      </c>
      <c r="AY1873" s="128"/>
      <c r="AZ1873" s="128"/>
      <c r="BA1873" s="128" t="str">
        <f t="shared" si="202"/>
        <v/>
      </c>
      <c r="BB1873" s="105" t="str">
        <f>IF(ISNUMBER($BA1873),INDEX($C$1:$AB$3985,$BA1873,BB$4),"")</f>
        <v/>
      </c>
      <c r="BC1873" s="105"/>
    </row>
    <row r="1874" spans="1:55" x14ac:dyDescent="0.25">
      <c r="A1874" s="98"/>
      <c r="B1874" s="98"/>
      <c r="C1874" s="73"/>
      <c r="D1874" s="179"/>
      <c r="E1874" s="176"/>
      <c r="F1874" s="176"/>
      <c r="G1874" s="176"/>
      <c r="H1874" s="176"/>
      <c r="I1874" s="176"/>
      <c r="J1874" s="172"/>
      <c r="K1874" s="173"/>
      <c r="L1874" s="178"/>
      <c r="R1874" s="3"/>
      <c r="S1874" s="106"/>
      <c r="T1874" s="106"/>
      <c r="U1874" s="106"/>
      <c r="V1874" s="106"/>
      <c r="W1874" s="106"/>
      <c r="X1874" s="106"/>
      <c r="AB1874" s="188" t="str">
        <f t="shared" si="197"/>
        <v/>
      </c>
      <c r="AC1874" s="188" t="s">
        <v>1585</v>
      </c>
      <c r="AD1874" s="131"/>
      <c r="AE1874" s="131"/>
      <c r="AF1874" s="131"/>
      <c r="AG1874" s="131"/>
      <c r="AH1874" s="131"/>
      <c r="AI1874" s="131"/>
      <c r="AJ1874" s="128" t="str">
        <f t="shared" si="198"/>
        <v/>
      </c>
      <c r="AK1874" s="7" t="str">
        <f>IF(ISNUMBER($AJ1874),INDEX($C$1:$AB$3985,$AJ1874,AK$4),"")</f>
        <v/>
      </c>
      <c r="AL1874" s="7" t="str">
        <f>IF(ISNUMBER($AJ1874),INDEX($C$1:$AB$3985,$AJ1874,AL$4),"")</f>
        <v/>
      </c>
      <c r="AM1874" s="128"/>
      <c r="AN1874" s="128" t="str">
        <f t="shared" si="200"/>
        <v/>
      </c>
      <c r="AO1874" s="7" t="str">
        <f t="shared" si="203"/>
        <v/>
      </c>
      <c r="AP1874" s="10" t="str">
        <f t="shared" si="203"/>
        <v/>
      </c>
      <c r="AQ1874" s="310">
        <f>IF(ISNUMBER(SEARCH($T$30,AO1874)),MAX(AQ$5:AQ1873)+1,0)</f>
        <v>0</v>
      </c>
      <c r="AR1874" s="310">
        <f>IF(ISNUMBER(SEARCH($T$31,AO1874)),MAX(AR$5:AR1873)+1,0)</f>
        <v>0</v>
      </c>
      <c r="AS1874" s="128" t="str">
        <f t="shared" si="199"/>
        <v/>
      </c>
      <c r="AT1874" s="105" t="str">
        <f>IF(ISNUMBER($AS1874),INDEX($C$1:$AB$3985,$AS1874,AT$4),"")</f>
        <v/>
      </c>
      <c r="AU1874" s="128"/>
      <c r="AV1874" s="128" t="str">
        <f t="shared" si="201"/>
        <v/>
      </c>
      <c r="AW1874" s="105" t="str">
        <f>IF(ISNUMBER($AV1874),INDEX($C$1:$AB$3985,$AV1874,AW$4),"")</f>
        <v/>
      </c>
      <c r="AX1874" s="105" t="str">
        <f>IF(ISNUMBER($AV1874),INDEX($C$1:$AB$3985,$AV1874,AX$4),"")</f>
        <v/>
      </c>
      <c r="AY1874" s="128"/>
      <c r="AZ1874" s="128"/>
      <c r="BA1874" s="128" t="str">
        <f t="shared" si="202"/>
        <v/>
      </c>
      <c r="BB1874" s="105" t="str">
        <f>IF(ISNUMBER($BA1874),INDEX($C$1:$AB$3985,$BA1874,BB$4),"")</f>
        <v/>
      </c>
      <c r="BC1874" s="105"/>
    </row>
    <row r="1875" spans="1:55" x14ac:dyDescent="0.25">
      <c r="A1875" s="98"/>
      <c r="B1875" s="98"/>
      <c r="C1875" s="73"/>
      <c r="D1875" s="179"/>
      <c r="E1875" s="176"/>
      <c r="F1875" s="176"/>
      <c r="G1875" s="176"/>
      <c r="H1875" s="176"/>
      <c r="I1875" s="176"/>
      <c r="J1875" s="172"/>
      <c r="K1875" s="173"/>
      <c r="L1875" s="178"/>
      <c r="R1875" s="3"/>
      <c r="S1875" s="106"/>
      <c r="T1875" s="106"/>
      <c r="U1875" s="106"/>
      <c r="V1875" s="106"/>
      <c r="W1875" s="106"/>
      <c r="X1875" s="106"/>
      <c r="AB1875" s="188" t="str">
        <f t="shared" si="197"/>
        <v/>
      </c>
      <c r="AC1875" s="188" t="s">
        <v>1585</v>
      </c>
      <c r="AD1875" s="131"/>
      <c r="AE1875" s="131"/>
      <c r="AF1875" s="131"/>
      <c r="AG1875" s="131"/>
      <c r="AH1875" s="131"/>
      <c r="AI1875" s="131"/>
      <c r="AJ1875" s="128" t="str">
        <f t="shared" si="198"/>
        <v/>
      </c>
      <c r="AK1875" s="7" t="str">
        <f>IF(ISNUMBER($AJ1875),INDEX($C$1:$AB$3985,$AJ1875,AK$4),"")</f>
        <v/>
      </c>
      <c r="AL1875" s="7" t="str">
        <f>IF(ISNUMBER($AJ1875),INDEX($C$1:$AB$3985,$AJ1875,AL$4),"")</f>
        <v/>
      </c>
      <c r="AM1875" s="128"/>
      <c r="AN1875" s="128" t="str">
        <f t="shared" si="200"/>
        <v/>
      </c>
      <c r="AO1875" s="7" t="str">
        <f t="shared" si="203"/>
        <v/>
      </c>
      <c r="AP1875" s="10" t="str">
        <f t="shared" si="203"/>
        <v/>
      </c>
      <c r="AQ1875" s="310">
        <f>IF(ISNUMBER(SEARCH($T$30,AO1875)),MAX(AQ$5:AQ1874)+1,0)</f>
        <v>0</v>
      </c>
      <c r="AR1875" s="310">
        <f>IF(ISNUMBER(SEARCH($T$31,AO1875)),MAX(AR$5:AR1874)+1,0)</f>
        <v>0</v>
      </c>
      <c r="AS1875" s="128" t="str">
        <f t="shared" si="199"/>
        <v/>
      </c>
      <c r="AT1875" s="105" t="str">
        <f>IF(ISNUMBER($AS1875),INDEX($C$1:$AB$3985,$AS1875,AT$4),"")</f>
        <v/>
      </c>
      <c r="AU1875" s="128"/>
      <c r="AV1875" s="128" t="str">
        <f t="shared" si="201"/>
        <v/>
      </c>
      <c r="AW1875" s="105" t="str">
        <f>IF(ISNUMBER($AV1875),INDEX($C$1:$AB$3985,$AV1875,AW$4),"")</f>
        <v/>
      </c>
      <c r="AX1875" s="105" t="str">
        <f>IF(ISNUMBER($AV1875),INDEX($C$1:$AB$3985,$AV1875,AX$4),"")</f>
        <v/>
      </c>
      <c r="AY1875" s="128"/>
      <c r="AZ1875" s="128"/>
      <c r="BA1875" s="128" t="str">
        <f t="shared" si="202"/>
        <v/>
      </c>
      <c r="BB1875" s="105" t="str">
        <f>IF(ISNUMBER($BA1875),INDEX($C$1:$AB$3985,$BA1875,BB$4),"")</f>
        <v/>
      </c>
      <c r="BC1875" s="105"/>
    </row>
    <row r="1876" spans="1:55" x14ac:dyDescent="0.25">
      <c r="A1876" s="98"/>
      <c r="B1876" s="98"/>
      <c r="C1876" s="73"/>
      <c r="D1876" s="179"/>
      <c r="E1876" s="176"/>
      <c r="F1876" s="176"/>
      <c r="G1876" s="176"/>
      <c r="H1876" s="176"/>
      <c r="I1876" s="176"/>
      <c r="J1876" s="172"/>
      <c r="K1876" s="173"/>
      <c r="L1876" s="178"/>
      <c r="R1876" s="3"/>
      <c r="S1876" s="106"/>
      <c r="T1876" s="106"/>
      <c r="U1876" s="106"/>
      <c r="V1876" s="106"/>
      <c r="W1876" s="106"/>
      <c r="X1876" s="106"/>
      <c r="AB1876" s="188" t="str">
        <f t="shared" si="197"/>
        <v/>
      </c>
      <c r="AC1876" s="188" t="s">
        <v>1585</v>
      </c>
      <c r="AD1876" s="131"/>
      <c r="AE1876" s="131"/>
      <c r="AF1876" s="131"/>
      <c r="AG1876" s="131"/>
      <c r="AH1876" s="131"/>
      <c r="AI1876" s="131"/>
      <c r="AJ1876" s="128" t="str">
        <f t="shared" si="198"/>
        <v/>
      </c>
      <c r="AK1876" s="7" t="str">
        <f>IF(ISNUMBER($AJ1876),INDEX($C$1:$AB$3985,$AJ1876,AK$4),"")</f>
        <v/>
      </c>
      <c r="AL1876" s="7" t="str">
        <f>IF(ISNUMBER($AJ1876),INDEX($C$1:$AB$3985,$AJ1876,AL$4),"")</f>
        <v/>
      </c>
      <c r="AM1876" s="128"/>
      <c r="AN1876" s="128" t="str">
        <f t="shared" si="200"/>
        <v/>
      </c>
      <c r="AO1876" s="7" t="str">
        <f t="shared" si="203"/>
        <v/>
      </c>
      <c r="AP1876" s="10" t="str">
        <f t="shared" si="203"/>
        <v/>
      </c>
      <c r="AQ1876" s="310">
        <f>IF(ISNUMBER(SEARCH($T$30,AO1876)),MAX(AQ$5:AQ1875)+1,0)</f>
        <v>0</v>
      </c>
      <c r="AR1876" s="310">
        <f>IF(ISNUMBER(SEARCH($T$31,AO1876)),MAX(AR$5:AR1875)+1,0)</f>
        <v>0</v>
      </c>
      <c r="AS1876" s="128" t="str">
        <f t="shared" si="199"/>
        <v/>
      </c>
      <c r="AT1876" s="105" t="str">
        <f>IF(ISNUMBER($AS1876),INDEX($C$1:$AB$3985,$AS1876,AT$4),"")</f>
        <v/>
      </c>
      <c r="AU1876" s="128"/>
      <c r="AV1876" s="128" t="str">
        <f t="shared" si="201"/>
        <v/>
      </c>
      <c r="AW1876" s="105" t="str">
        <f>IF(ISNUMBER($AV1876),INDEX($C$1:$AB$3985,$AV1876,AW$4),"")</f>
        <v/>
      </c>
      <c r="AX1876" s="105" t="str">
        <f>IF(ISNUMBER($AV1876),INDEX($C$1:$AB$3985,$AV1876,AX$4),"")</f>
        <v/>
      </c>
      <c r="AY1876" s="128"/>
      <c r="AZ1876" s="128"/>
      <c r="BA1876" s="128" t="str">
        <f t="shared" si="202"/>
        <v/>
      </c>
      <c r="BB1876" s="105" t="str">
        <f>IF(ISNUMBER($BA1876),INDEX($C$1:$AB$3985,$BA1876,BB$4),"")</f>
        <v/>
      </c>
      <c r="BC1876" s="105"/>
    </row>
    <row r="1877" spans="1:55" x14ac:dyDescent="0.25">
      <c r="A1877" s="98"/>
      <c r="B1877" s="98"/>
      <c r="C1877" s="73"/>
      <c r="D1877" s="179"/>
      <c r="E1877" s="176"/>
      <c r="F1877" s="176"/>
      <c r="G1877" s="176"/>
      <c r="H1877" s="176"/>
      <c r="I1877" s="176"/>
      <c r="J1877" s="172"/>
      <c r="K1877" s="173"/>
      <c r="L1877" s="178"/>
      <c r="R1877" s="3"/>
      <c r="S1877" s="106"/>
      <c r="T1877" s="106"/>
      <c r="U1877" s="106"/>
      <c r="V1877" s="106"/>
      <c r="W1877" s="106"/>
      <c r="X1877" s="106"/>
      <c r="AB1877" s="188" t="str">
        <f t="shared" si="197"/>
        <v/>
      </c>
      <c r="AC1877" s="188" t="s">
        <v>1585</v>
      </c>
      <c r="AD1877" s="131"/>
      <c r="AE1877" s="131"/>
      <c r="AF1877" s="131"/>
      <c r="AG1877" s="131"/>
      <c r="AH1877" s="131"/>
      <c r="AI1877" s="131"/>
      <c r="AJ1877" s="128" t="str">
        <f t="shared" si="198"/>
        <v/>
      </c>
      <c r="AK1877" s="7" t="str">
        <f>IF(ISNUMBER($AJ1877),INDEX($C$1:$AB$3985,$AJ1877,AK$4),"")</f>
        <v/>
      </c>
      <c r="AL1877" s="7" t="str">
        <f>IF(ISNUMBER($AJ1877),INDEX($C$1:$AB$3985,$AJ1877,AL$4),"")</f>
        <v/>
      </c>
      <c r="AM1877" s="128"/>
      <c r="AN1877" s="128" t="str">
        <f t="shared" si="200"/>
        <v/>
      </c>
      <c r="AO1877" s="7" t="str">
        <f t="shared" si="203"/>
        <v/>
      </c>
      <c r="AP1877" s="10" t="str">
        <f t="shared" si="203"/>
        <v/>
      </c>
      <c r="AQ1877" s="310">
        <f>IF(ISNUMBER(SEARCH($T$30,AO1877)),MAX(AQ$5:AQ1876)+1,0)</f>
        <v>0</v>
      </c>
      <c r="AR1877" s="310">
        <f>IF(ISNUMBER(SEARCH($T$31,AO1877)),MAX(AR$5:AR1876)+1,0)</f>
        <v>0</v>
      </c>
      <c r="AS1877" s="128" t="str">
        <f t="shared" si="199"/>
        <v/>
      </c>
      <c r="AT1877" s="105" t="str">
        <f>IF(ISNUMBER($AS1877),INDEX($C$1:$AB$3985,$AS1877,AT$4),"")</f>
        <v/>
      </c>
      <c r="AU1877" s="128"/>
      <c r="AV1877" s="128" t="str">
        <f t="shared" si="201"/>
        <v/>
      </c>
      <c r="AW1877" s="105" t="str">
        <f>IF(ISNUMBER($AV1877),INDEX($C$1:$AB$3985,$AV1877,AW$4),"")</f>
        <v/>
      </c>
      <c r="AX1877" s="105" t="str">
        <f>IF(ISNUMBER($AV1877),INDEX($C$1:$AB$3985,$AV1877,AX$4),"")</f>
        <v/>
      </c>
      <c r="AY1877" s="128"/>
      <c r="AZ1877" s="128"/>
      <c r="BA1877" s="128" t="str">
        <f t="shared" si="202"/>
        <v/>
      </c>
      <c r="BB1877" s="105" t="str">
        <f>IF(ISNUMBER($BA1877),INDEX($C$1:$AB$3985,$BA1877,BB$4),"")</f>
        <v/>
      </c>
      <c r="BC1877" s="105"/>
    </row>
    <row r="1878" spans="1:55" x14ac:dyDescent="0.25">
      <c r="A1878" s="98"/>
      <c r="B1878" s="98"/>
      <c r="C1878" s="73"/>
      <c r="D1878" s="179"/>
      <c r="E1878" s="176"/>
      <c r="F1878" s="176"/>
      <c r="G1878" s="176"/>
      <c r="H1878" s="176"/>
      <c r="I1878" s="176"/>
      <c r="J1878" s="172"/>
      <c r="K1878" s="173"/>
      <c r="L1878" s="178"/>
      <c r="R1878" s="3"/>
      <c r="S1878" s="106"/>
      <c r="T1878" s="106"/>
      <c r="U1878" s="106"/>
      <c r="V1878" s="106"/>
      <c r="W1878" s="106"/>
      <c r="X1878" s="106"/>
      <c r="AB1878" s="188" t="str">
        <f t="shared" si="197"/>
        <v/>
      </c>
      <c r="AC1878" s="188" t="s">
        <v>1585</v>
      </c>
      <c r="AD1878" s="131"/>
      <c r="AE1878" s="131"/>
      <c r="AF1878" s="131"/>
      <c r="AG1878" s="131"/>
      <c r="AH1878" s="131"/>
      <c r="AI1878" s="131"/>
      <c r="AJ1878" s="128" t="str">
        <f t="shared" si="198"/>
        <v/>
      </c>
      <c r="AK1878" s="7" t="str">
        <f>IF(ISNUMBER($AJ1878),INDEX($C$1:$AB$3985,$AJ1878,AK$4),"")</f>
        <v/>
      </c>
      <c r="AL1878" s="7" t="str">
        <f>IF(ISNUMBER($AJ1878),INDEX($C$1:$AB$3985,$AJ1878,AL$4),"")</f>
        <v/>
      </c>
      <c r="AM1878" s="128"/>
      <c r="AN1878" s="128" t="str">
        <f t="shared" si="200"/>
        <v/>
      </c>
      <c r="AO1878" s="7" t="str">
        <f t="shared" si="203"/>
        <v/>
      </c>
      <c r="AP1878" s="10" t="str">
        <f t="shared" si="203"/>
        <v/>
      </c>
      <c r="AQ1878" s="310">
        <f>IF(ISNUMBER(SEARCH($T$30,AO1878)),MAX(AQ$5:AQ1877)+1,0)</f>
        <v>0</v>
      </c>
      <c r="AR1878" s="310">
        <f>IF(ISNUMBER(SEARCH($T$31,AO1878)),MAX(AR$5:AR1877)+1,0)</f>
        <v>0</v>
      </c>
      <c r="AS1878" s="128" t="str">
        <f t="shared" si="199"/>
        <v/>
      </c>
      <c r="AT1878" s="105" t="str">
        <f>IF(ISNUMBER($AS1878),INDEX($C$1:$AB$3985,$AS1878,AT$4),"")</f>
        <v/>
      </c>
      <c r="AU1878" s="128"/>
      <c r="AV1878" s="128" t="str">
        <f t="shared" si="201"/>
        <v/>
      </c>
      <c r="AW1878" s="105" t="str">
        <f>IF(ISNUMBER($AV1878),INDEX($C$1:$AB$3985,$AV1878,AW$4),"")</f>
        <v/>
      </c>
      <c r="AX1878" s="105" t="str">
        <f>IF(ISNUMBER($AV1878),INDEX($C$1:$AB$3985,$AV1878,AX$4),"")</f>
        <v/>
      </c>
      <c r="AY1878" s="128"/>
      <c r="AZ1878" s="128"/>
      <c r="BA1878" s="128" t="str">
        <f t="shared" si="202"/>
        <v/>
      </c>
      <c r="BB1878" s="105" t="str">
        <f>IF(ISNUMBER($BA1878),INDEX($C$1:$AB$3985,$BA1878,BB$4),"")</f>
        <v/>
      </c>
      <c r="BC1878" s="105"/>
    </row>
    <row r="1879" spans="1:55" x14ac:dyDescent="0.25">
      <c r="A1879" s="98"/>
      <c r="B1879" s="98"/>
      <c r="C1879" s="73"/>
      <c r="D1879" s="179"/>
      <c r="E1879" s="176"/>
      <c r="F1879" s="176"/>
      <c r="G1879" s="176"/>
      <c r="H1879" s="176"/>
      <c r="I1879" s="176"/>
      <c r="J1879" s="172"/>
      <c r="K1879" s="173"/>
      <c r="L1879" s="178"/>
      <c r="R1879" s="3"/>
      <c r="S1879" s="106"/>
      <c r="T1879" s="106"/>
      <c r="U1879" s="106"/>
      <c r="V1879" s="106"/>
      <c r="W1879" s="106"/>
      <c r="X1879" s="106"/>
      <c r="AB1879" s="188" t="str">
        <f t="shared" si="197"/>
        <v/>
      </c>
      <c r="AC1879" s="188" t="s">
        <v>1585</v>
      </c>
      <c r="AD1879" s="131"/>
      <c r="AE1879" s="131"/>
      <c r="AF1879" s="131"/>
      <c r="AG1879" s="131"/>
      <c r="AH1879" s="131"/>
      <c r="AI1879" s="131"/>
      <c r="AJ1879" s="128" t="str">
        <f t="shared" si="198"/>
        <v/>
      </c>
      <c r="AK1879" s="7" t="str">
        <f>IF(ISNUMBER($AJ1879),INDEX($C$1:$AB$3985,$AJ1879,AK$4),"")</f>
        <v/>
      </c>
      <c r="AL1879" s="7" t="str">
        <f>IF(ISNUMBER($AJ1879),INDEX($C$1:$AB$3985,$AJ1879,AL$4),"")</f>
        <v/>
      </c>
      <c r="AM1879" s="128"/>
      <c r="AN1879" s="128" t="str">
        <f t="shared" si="200"/>
        <v/>
      </c>
      <c r="AO1879" s="7" t="str">
        <f t="shared" si="203"/>
        <v/>
      </c>
      <c r="AP1879" s="10" t="str">
        <f t="shared" si="203"/>
        <v/>
      </c>
      <c r="AQ1879" s="310">
        <f>IF(ISNUMBER(SEARCH($T$30,AO1879)),MAX(AQ$5:AQ1878)+1,0)</f>
        <v>0</v>
      </c>
      <c r="AR1879" s="310">
        <f>IF(ISNUMBER(SEARCH($T$31,AO1879)),MAX(AR$5:AR1878)+1,0)</f>
        <v>0</v>
      </c>
      <c r="AS1879" s="128" t="str">
        <f t="shared" si="199"/>
        <v/>
      </c>
      <c r="AT1879" s="105" t="str">
        <f>IF(ISNUMBER($AS1879),INDEX($C$1:$AB$3985,$AS1879,AT$4),"")</f>
        <v/>
      </c>
      <c r="AU1879" s="128"/>
      <c r="AV1879" s="128" t="str">
        <f t="shared" si="201"/>
        <v/>
      </c>
      <c r="AW1879" s="105" t="str">
        <f>IF(ISNUMBER($AV1879),INDEX($C$1:$AB$3985,$AV1879,AW$4),"")</f>
        <v/>
      </c>
      <c r="AX1879" s="105" t="str">
        <f>IF(ISNUMBER($AV1879),INDEX($C$1:$AB$3985,$AV1879,AX$4),"")</f>
        <v/>
      </c>
      <c r="AY1879" s="128"/>
      <c r="AZ1879" s="128"/>
      <c r="BA1879" s="128" t="str">
        <f t="shared" si="202"/>
        <v/>
      </c>
      <c r="BB1879" s="105" t="str">
        <f>IF(ISNUMBER($BA1879),INDEX($C$1:$AB$3985,$BA1879,BB$4),"")</f>
        <v/>
      </c>
      <c r="BC1879" s="105"/>
    </row>
    <row r="1880" spans="1:55" x14ac:dyDescent="0.25">
      <c r="A1880" s="98"/>
      <c r="B1880" s="98"/>
      <c r="C1880" s="73"/>
      <c r="D1880" s="179"/>
      <c r="E1880" s="176"/>
      <c r="F1880" s="176"/>
      <c r="G1880" s="176"/>
      <c r="H1880" s="176"/>
      <c r="I1880" s="176"/>
      <c r="J1880" s="172"/>
      <c r="K1880" s="173"/>
      <c r="L1880" s="178"/>
      <c r="R1880" s="3"/>
      <c r="S1880" s="106"/>
      <c r="T1880" s="106"/>
      <c r="U1880" s="106"/>
      <c r="V1880" s="106"/>
      <c r="W1880" s="106"/>
      <c r="X1880" s="106"/>
      <c r="AB1880" s="188" t="str">
        <f t="shared" si="197"/>
        <v/>
      </c>
      <c r="AC1880" s="188" t="s">
        <v>1585</v>
      </c>
      <c r="AD1880" s="131"/>
      <c r="AE1880" s="131"/>
      <c r="AF1880" s="131"/>
      <c r="AG1880" s="131"/>
      <c r="AH1880" s="131"/>
      <c r="AI1880" s="131"/>
      <c r="AJ1880" s="128" t="str">
        <f t="shared" si="198"/>
        <v/>
      </c>
      <c r="AK1880" s="7" t="str">
        <f>IF(ISNUMBER($AJ1880),INDEX($C$1:$AB$3985,$AJ1880,AK$4),"")</f>
        <v/>
      </c>
      <c r="AL1880" s="7" t="str">
        <f>IF(ISNUMBER($AJ1880),INDEX($C$1:$AB$3985,$AJ1880,AL$4),"")</f>
        <v/>
      </c>
      <c r="AM1880" s="128"/>
      <c r="AN1880" s="128" t="str">
        <f t="shared" si="200"/>
        <v/>
      </c>
      <c r="AO1880" s="7" t="str">
        <f t="shared" si="203"/>
        <v/>
      </c>
      <c r="AP1880" s="10" t="str">
        <f t="shared" si="203"/>
        <v/>
      </c>
      <c r="AQ1880" s="310">
        <f>IF(ISNUMBER(SEARCH($T$30,AO1880)),MAX(AQ$5:AQ1879)+1,0)</f>
        <v>0</v>
      </c>
      <c r="AR1880" s="310">
        <f>IF(ISNUMBER(SEARCH($T$31,AO1880)),MAX(AR$5:AR1879)+1,0)</f>
        <v>0</v>
      </c>
      <c r="AS1880" s="128" t="str">
        <f t="shared" si="199"/>
        <v/>
      </c>
      <c r="AT1880" s="105" t="str">
        <f>IF(ISNUMBER($AS1880),INDEX($C$1:$AB$3985,$AS1880,AT$4),"")</f>
        <v/>
      </c>
      <c r="AU1880" s="128"/>
      <c r="AV1880" s="128" t="str">
        <f t="shared" si="201"/>
        <v/>
      </c>
      <c r="AW1880" s="105" t="str">
        <f>IF(ISNUMBER($AV1880),INDEX($C$1:$AB$3985,$AV1880,AW$4),"")</f>
        <v/>
      </c>
      <c r="AX1880" s="105" t="str">
        <f>IF(ISNUMBER($AV1880),INDEX($C$1:$AB$3985,$AV1880,AX$4),"")</f>
        <v/>
      </c>
      <c r="AY1880" s="128"/>
      <c r="AZ1880" s="128"/>
      <c r="BA1880" s="128" t="str">
        <f t="shared" si="202"/>
        <v/>
      </c>
      <c r="BB1880" s="105" t="str">
        <f>IF(ISNUMBER($BA1880),INDEX($C$1:$AB$3985,$BA1880,BB$4),"")</f>
        <v/>
      </c>
      <c r="BC1880" s="105"/>
    </row>
    <row r="1881" spans="1:55" x14ac:dyDescent="0.25">
      <c r="A1881" s="98"/>
      <c r="B1881" s="98"/>
      <c r="C1881" s="73"/>
      <c r="D1881" s="179"/>
      <c r="E1881" s="176"/>
      <c r="F1881" s="176"/>
      <c r="G1881" s="176"/>
      <c r="H1881" s="176"/>
      <c r="I1881" s="176"/>
      <c r="J1881" s="172"/>
      <c r="K1881" s="173"/>
      <c r="L1881" s="178"/>
      <c r="R1881" s="3"/>
      <c r="S1881" s="106"/>
      <c r="T1881" s="106"/>
      <c r="U1881" s="106"/>
      <c r="V1881" s="106"/>
      <c r="W1881" s="106"/>
      <c r="X1881" s="106"/>
      <c r="AB1881" s="188" t="str">
        <f t="shared" si="197"/>
        <v/>
      </c>
      <c r="AC1881" s="188" t="s">
        <v>1585</v>
      </c>
      <c r="AD1881" s="131"/>
      <c r="AE1881" s="131"/>
      <c r="AF1881" s="131"/>
      <c r="AG1881" s="131"/>
      <c r="AH1881" s="131"/>
      <c r="AI1881" s="131"/>
      <c r="AJ1881" s="128" t="str">
        <f t="shared" si="198"/>
        <v/>
      </c>
      <c r="AK1881" s="7" t="str">
        <f>IF(ISNUMBER($AJ1881),INDEX($C$1:$AB$3985,$AJ1881,AK$4),"")</f>
        <v/>
      </c>
      <c r="AL1881" s="7" t="str">
        <f>IF(ISNUMBER($AJ1881),INDEX($C$1:$AB$3985,$AJ1881,AL$4),"")</f>
        <v/>
      </c>
      <c r="AM1881" s="128"/>
      <c r="AN1881" s="128" t="str">
        <f t="shared" si="200"/>
        <v/>
      </c>
      <c r="AO1881" s="7" t="str">
        <f t="shared" si="203"/>
        <v/>
      </c>
      <c r="AP1881" s="10" t="str">
        <f t="shared" si="203"/>
        <v/>
      </c>
      <c r="AQ1881" s="310">
        <f>IF(ISNUMBER(SEARCH($T$30,AO1881)),MAX(AQ$5:AQ1880)+1,0)</f>
        <v>0</v>
      </c>
      <c r="AR1881" s="310">
        <f>IF(ISNUMBER(SEARCH($T$31,AO1881)),MAX(AR$5:AR1880)+1,0)</f>
        <v>0</v>
      </c>
      <c r="AS1881" s="128" t="str">
        <f t="shared" si="199"/>
        <v/>
      </c>
      <c r="AT1881" s="105" t="str">
        <f>IF(ISNUMBER($AS1881),INDEX($C$1:$AB$3985,$AS1881,AT$4),"")</f>
        <v/>
      </c>
      <c r="AU1881" s="128"/>
      <c r="AV1881" s="128" t="str">
        <f t="shared" si="201"/>
        <v/>
      </c>
      <c r="AW1881" s="105" t="str">
        <f>IF(ISNUMBER($AV1881),INDEX($C$1:$AB$3985,$AV1881,AW$4),"")</f>
        <v/>
      </c>
      <c r="AX1881" s="105" t="str">
        <f>IF(ISNUMBER($AV1881),INDEX($C$1:$AB$3985,$AV1881,AX$4),"")</f>
        <v/>
      </c>
      <c r="AY1881" s="128"/>
      <c r="AZ1881" s="128"/>
      <c r="BA1881" s="128" t="str">
        <f t="shared" si="202"/>
        <v/>
      </c>
      <c r="BB1881" s="105" t="str">
        <f>IF(ISNUMBER($BA1881),INDEX($C$1:$AB$3985,$BA1881,BB$4),"")</f>
        <v/>
      </c>
      <c r="BC1881" s="105"/>
    </row>
    <row r="1882" spans="1:55" x14ac:dyDescent="0.25">
      <c r="A1882" s="98"/>
      <c r="B1882" s="98"/>
      <c r="C1882" s="73"/>
      <c r="D1882" s="179"/>
      <c r="E1882" s="176"/>
      <c r="F1882" s="176"/>
      <c r="G1882" s="176"/>
      <c r="H1882" s="176"/>
      <c r="I1882" s="176"/>
      <c r="J1882" s="172"/>
      <c r="K1882" s="173"/>
      <c r="L1882" s="178"/>
      <c r="R1882" s="3"/>
      <c r="S1882" s="106"/>
      <c r="T1882" s="106"/>
      <c r="U1882" s="106"/>
      <c r="V1882" s="106"/>
      <c r="W1882" s="106"/>
      <c r="X1882" s="106"/>
      <c r="AB1882" s="188" t="str">
        <f t="shared" si="197"/>
        <v/>
      </c>
      <c r="AC1882" s="188" t="s">
        <v>1585</v>
      </c>
      <c r="AD1882" s="131"/>
      <c r="AE1882" s="131"/>
      <c r="AF1882" s="131"/>
      <c r="AG1882" s="131"/>
      <c r="AH1882" s="131"/>
      <c r="AI1882" s="131"/>
      <c r="AJ1882" s="128" t="str">
        <f t="shared" si="198"/>
        <v/>
      </c>
      <c r="AK1882" s="7" t="str">
        <f>IF(ISNUMBER($AJ1882),INDEX($C$1:$AB$3985,$AJ1882,AK$4),"")</f>
        <v/>
      </c>
      <c r="AL1882" s="7" t="str">
        <f>IF(ISNUMBER($AJ1882),INDEX($C$1:$AB$3985,$AJ1882,AL$4),"")</f>
        <v/>
      </c>
      <c r="AM1882" s="128"/>
      <c r="AN1882" s="128" t="str">
        <f t="shared" si="200"/>
        <v/>
      </c>
      <c r="AO1882" s="7" t="str">
        <f t="shared" si="203"/>
        <v/>
      </c>
      <c r="AP1882" s="10" t="str">
        <f t="shared" si="203"/>
        <v/>
      </c>
      <c r="AQ1882" s="310">
        <f>IF(ISNUMBER(SEARCH($T$30,AO1882)),MAX(AQ$5:AQ1881)+1,0)</f>
        <v>0</v>
      </c>
      <c r="AR1882" s="310">
        <f>IF(ISNUMBER(SEARCH($T$31,AO1882)),MAX(AR$5:AR1881)+1,0)</f>
        <v>0</v>
      </c>
      <c r="AS1882" s="128" t="str">
        <f t="shared" si="199"/>
        <v/>
      </c>
      <c r="AT1882" s="105" t="str">
        <f>IF(ISNUMBER($AS1882),INDEX($C$1:$AB$3985,$AS1882,AT$4),"")</f>
        <v/>
      </c>
      <c r="AU1882" s="128"/>
      <c r="AV1882" s="128" t="str">
        <f t="shared" si="201"/>
        <v/>
      </c>
      <c r="AW1882" s="105" t="str">
        <f>IF(ISNUMBER($AV1882),INDEX($C$1:$AB$3985,$AV1882,AW$4),"")</f>
        <v/>
      </c>
      <c r="AX1882" s="105" t="str">
        <f>IF(ISNUMBER($AV1882),INDEX($C$1:$AB$3985,$AV1882,AX$4),"")</f>
        <v/>
      </c>
      <c r="AY1882" s="128"/>
      <c r="AZ1882" s="128"/>
      <c r="BA1882" s="128" t="str">
        <f t="shared" si="202"/>
        <v/>
      </c>
      <c r="BB1882" s="105" t="str">
        <f>IF(ISNUMBER($BA1882),INDEX($C$1:$AB$3985,$BA1882,BB$4),"")</f>
        <v/>
      </c>
      <c r="BC1882" s="105"/>
    </row>
    <row r="1883" spans="1:55" x14ac:dyDescent="0.25">
      <c r="A1883" s="98"/>
      <c r="B1883" s="98"/>
      <c r="C1883" s="73"/>
      <c r="D1883" s="179"/>
      <c r="E1883" s="176"/>
      <c r="F1883" s="176"/>
      <c r="G1883" s="176"/>
      <c r="H1883" s="176"/>
      <c r="I1883" s="176"/>
      <c r="J1883" s="172"/>
      <c r="K1883" s="173"/>
      <c r="L1883" s="178"/>
      <c r="R1883" s="3"/>
      <c r="S1883" s="106"/>
      <c r="T1883" s="106"/>
      <c r="U1883" s="106"/>
      <c r="V1883" s="106"/>
      <c r="W1883" s="106"/>
      <c r="X1883" s="106"/>
      <c r="AB1883" s="188" t="str">
        <f t="shared" si="197"/>
        <v/>
      </c>
      <c r="AC1883" s="188" t="s">
        <v>1585</v>
      </c>
      <c r="AD1883" s="131"/>
      <c r="AE1883" s="131"/>
      <c r="AF1883" s="131"/>
      <c r="AG1883" s="131"/>
      <c r="AH1883" s="131"/>
      <c r="AI1883" s="131"/>
      <c r="AJ1883" s="128" t="str">
        <f t="shared" si="198"/>
        <v/>
      </c>
      <c r="AK1883" s="7" t="str">
        <f>IF(ISNUMBER($AJ1883),INDEX($C$1:$AB$3985,$AJ1883,AK$4),"")</f>
        <v/>
      </c>
      <c r="AL1883" s="7" t="str">
        <f>IF(ISNUMBER($AJ1883),INDEX($C$1:$AB$3985,$AJ1883,AL$4),"")</f>
        <v/>
      </c>
      <c r="AM1883" s="128"/>
      <c r="AN1883" s="128" t="str">
        <f t="shared" si="200"/>
        <v/>
      </c>
      <c r="AO1883" s="7" t="str">
        <f t="shared" si="203"/>
        <v/>
      </c>
      <c r="AP1883" s="10" t="str">
        <f t="shared" si="203"/>
        <v/>
      </c>
      <c r="AQ1883" s="310">
        <f>IF(ISNUMBER(SEARCH($T$30,AO1883)),MAX(AQ$5:AQ1882)+1,0)</f>
        <v>0</v>
      </c>
      <c r="AR1883" s="310">
        <f>IF(ISNUMBER(SEARCH($T$31,AO1883)),MAX(AR$5:AR1882)+1,0)</f>
        <v>0</v>
      </c>
      <c r="AS1883" s="128" t="str">
        <f t="shared" si="199"/>
        <v/>
      </c>
      <c r="AT1883" s="105" t="str">
        <f>IF(ISNUMBER($AS1883),INDEX($C$1:$AB$3985,$AS1883,AT$4),"")</f>
        <v/>
      </c>
      <c r="AU1883" s="128"/>
      <c r="AV1883" s="128" t="str">
        <f t="shared" si="201"/>
        <v/>
      </c>
      <c r="AW1883" s="105" t="str">
        <f>IF(ISNUMBER($AV1883),INDEX($C$1:$AB$3985,$AV1883,AW$4),"")</f>
        <v/>
      </c>
      <c r="AX1883" s="105" t="str">
        <f>IF(ISNUMBER($AV1883),INDEX($C$1:$AB$3985,$AV1883,AX$4),"")</f>
        <v/>
      </c>
      <c r="AY1883" s="128"/>
      <c r="AZ1883" s="128"/>
      <c r="BA1883" s="128" t="str">
        <f t="shared" si="202"/>
        <v/>
      </c>
      <c r="BB1883" s="105" t="str">
        <f>IF(ISNUMBER($BA1883),INDEX($C$1:$AB$3985,$BA1883,BB$4),"")</f>
        <v/>
      </c>
      <c r="BC1883" s="105"/>
    </row>
    <row r="1884" spans="1:55" x14ac:dyDescent="0.25">
      <c r="A1884" s="98"/>
      <c r="B1884" s="98"/>
      <c r="C1884" s="73"/>
      <c r="D1884" s="179"/>
      <c r="E1884" s="176"/>
      <c r="F1884" s="176"/>
      <c r="G1884" s="176"/>
      <c r="H1884" s="176"/>
      <c r="I1884" s="176"/>
      <c r="J1884" s="172"/>
      <c r="K1884" s="173"/>
      <c r="L1884" s="178"/>
      <c r="R1884" s="3"/>
      <c r="S1884" s="106"/>
      <c r="T1884" s="106"/>
      <c r="U1884" s="106"/>
      <c r="V1884" s="106"/>
      <c r="W1884" s="106"/>
      <c r="X1884" s="106"/>
      <c r="AB1884" s="188" t="str">
        <f t="shared" si="197"/>
        <v/>
      </c>
      <c r="AC1884" s="188" t="s">
        <v>1585</v>
      </c>
      <c r="AD1884" s="131"/>
      <c r="AE1884" s="131"/>
      <c r="AF1884" s="131"/>
      <c r="AG1884" s="131"/>
      <c r="AH1884" s="131"/>
      <c r="AI1884" s="131"/>
      <c r="AJ1884" s="128" t="str">
        <f t="shared" si="198"/>
        <v/>
      </c>
      <c r="AK1884" s="7" t="str">
        <f>IF(ISNUMBER($AJ1884),INDEX($C$1:$AB$3985,$AJ1884,AK$4),"")</f>
        <v/>
      </c>
      <c r="AL1884" s="7" t="str">
        <f>IF(ISNUMBER($AJ1884),INDEX($C$1:$AB$3985,$AJ1884,AL$4),"")</f>
        <v/>
      </c>
      <c r="AM1884" s="128"/>
      <c r="AN1884" s="128" t="str">
        <f t="shared" si="200"/>
        <v/>
      </c>
      <c r="AO1884" s="7" t="str">
        <f t="shared" si="203"/>
        <v/>
      </c>
      <c r="AP1884" s="10" t="str">
        <f t="shared" si="203"/>
        <v/>
      </c>
      <c r="AQ1884" s="310">
        <f>IF(ISNUMBER(SEARCH($T$30,AO1884)),MAX(AQ$5:AQ1883)+1,0)</f>
        <v>0</v>
      </c>
      <c r="AR1884" s="310">
        <f>IF(ISNUMBER(SEARCH($T$31,AO1884)),MAX(AR$5:AR1883)+1,0)</f>
        <v>0</v>
      </c>
      <c r="AS1884" s="128" t="str">
        <f t="shared" si="199"/>
        <v/>
      </c>
      <c r="AT1884" s="105" t="str">
        <f>IF(ISNUMBER($AS1884),INDEX($C$1:$AB$3985,$AS1884,AT$4),"")</f>
        <v/>
      </c>
      <c r="AU1884" s="128"/>
      <c r="AV1884" s="128" t="str">
        <f t="shared" si="201"/>
        <v/>
      </c>
      <c r="AW1884" s="105" t="str">
        <f>IF(ISNUMBER($AV1884),INDEX($C$1:$AB$3985,$AV1884,AW$4),"")</f>
        <v/>
      </c>
      <c r="AX1884" s="105" t="str">
        <f>IF(ISNUMBER($AV1884),INDEX($C$1:$AB$3985,$AV1884,AX$4),"")</f>
        <v/>
      </c>
      <c r="AY1884" s="128"/>
      <c r="AZ1884" s="128"/>
      <c r="BA1884" s="128" t="str">
        <f t="shared" si="202"/>
        <v/>
      </c>
      <c r="BB1884" s="105" t="str">
        <f>IF(ISNUMBER($BA1884),INDEX($C$1:$AB$3985,$BA1884,BB$4),"")</f>
        <v/>
      </c>
      <c r="BC1884" s="105"/>
    </row>
    <row r="1885" spans="1:55" x14ac:dyDescent="0.25">
      <c r="A1885" s="98"/>
      <c r="B1885" s="98"/>
      <c r="C1885" s="73"/>
      <c r="D1885" s="179"/>
      <c r="E1885" s="176"/>
      <c r="F1885" s="176"/>
      <c r="G1885" s="176"/>
      <c r="H1885" s="176"/>
      <c r="I1885" s="176"/>
      <c r="J1885" s="172"/>
      <c r="K1885" s="173"/>
      <c r="L1885" s="178"/>
      <c r="R1885" s="3"/>
      <c r="S1885" s="106"/>
      <c r="T1885" s="106"/>
      <c r="U1885" s="106"/>
      <c r="V1885" s="106"/>
      <c r="W1885" s="106"/>
      <c r="X1885" s="106"/>
      <c r="AB1885" s="188" t="str">
        <f t="shared" si="197"/>
        <v/>
      </c>
      <c r="AC1885" s="188" t="s">
        <v>1585</v>
      </c>
      <c r="AD1885" s="131"/>
      <c r="AE1885" s="131"/>
      <c r="AF1885" s="131"/>
      <c r="AG1885" s="131"/>
      <c r="AH1885" s="131"/>
      <c r="AI1885" s="131"/>
      <c r="AJ1885" s="128" t="str">
        <f t="shared" si="198"/>
        <v/>
      </c>
      <c r="AK1885" s="7" t="str">
        <f>IF(ISNUMBER($AJ1885),INDEX($C$1:$AB$3985,$AJ1885,AK$4),"")</f>
        <v/>
      </c>
      <c r="AL1885" s="7" t="str">
        <f>IF(ISNUMBER($AJ1885),INDEX($C$1:$AB$3985,$AJ1885,AL$4),"")</f>
        <v/>
      </c>
      <c r="AM1885" s="128"/>
      <c r="AN1885" s="128" t="str">
        <f t="shared" si="200"/>
        <v/>
      </c>
      <c r="AO1885" s="7" t="str">
        <f t="shared" si="203"/>
        <v/>
      </c>
      <c r="AP1885" s="10" t="str">
        <f t="shared" si="203"/>
        <v/>
      </c>
      <c r="AQ1885" s="310">
        <f>IF(ISNUMBER(SEARCH($T$30,AO1885)),MAX(AQ$5:AQ1884)+1,0)</f>
        <v>0</v>
      </c>
      <c r="AR1885" s="310">
        <f>IF(ISNUMBER(SEARCH($T$31,AO1885)),MAX(AR$5:AR1884)+1,0)</f>
        <v>0</v>
      </c>
      <c r="AS1885" s="128" t="str">
        <f t="shared" si="199"/>
        <v/>
      </c>
      <c r="AT1885" s="105" t="str">
        <f>IF(ISNUMBER($AS1885),INDEX($C$1:$AB$3985,$AS1885,AT$4),"")</f>
        <v/>
      </c>
      <c r="AU1885" s="128"/>
      <c r="AV1885" s="128" t="str">
        <f t="shared" si="201"/>
        <v/>
      </c>
      <c r="AW1885" s="105" t="str">
        <f>IF(ISNUMBER($AV1885),INDEX($C$1:$AB$3985,$AV1885,AW$4),"")</f>
        <v/>
      </c>
      <c r="AX1885" s="105" t="str">
        <f>IF(ISNUMBER($AV1885),INDEX($C$1:$AB$3985,$AV1885,AX$4),"")</f>
        <v/>
      </c>
      <c r="AY1885" s="128"/>
      <c r="AZ1885" s="128"/>
      <c r="BA1885" s="128" t="str">
        <f t="shared" si="202"/>
        <v/>
      </c>
      <c r="BB1885" s="105" t="str">
        <f>IF(ISNUMBER($BA1885),INDEX($C$1:$AB$3985,$BA1885,BB$4),"")</f>
        <v/>
      </c>
      <c r="BC1885" s="105"/>
    </row>
    <row r="1886" spans="1:55" x14ac:dyDescent="0.25">
      <c r="A1886" s="98"/>
      <c r="B1886" s="98"/>
      <c r="C1886" s="73"/>
      <c r="D1886" s="179"/>
      <c r="E1886" s="176"/>
      <c r="F1886" s="176"/>
      <c r="G1886" s="176"/>
      <c r="H1886" s="176"/>
      <c r="I1886" s="176"/>
      <c r="J1886" s="172"/>
      <c r="K1886" s="173"/>
      <c r="L1886" s="178"/>
      <c r="R1886" s="3"/>
      <c r="S1886" s="106"/>
      <c r="T1886" s="106"/>
      <c r="U1886" s="106"/>
      <c r="V1886" s="106"/>
      <c r="W1886" s="106"/>
      <c r="X1886" s="106"/>
      <c r="AB1886" s="188" t="str">
        <f t="shared" si="197"/>
        <v/>
      </c>
      <c r="AC1886" s="188" t="s">
        <v>1585</v>
      </c>
      <c r="AD1886" s="131"/>
      <c r="AE1886" s="131"/>
      <c r="AF1886" s="131"/>
      <c r="AG1886" s="131"/>
      <c r="AH1886" s="131"/>
      <c r="AI1886" s="131"/>
      <c r="AJ1886" s="128" t="str">
        <f t="shared" si="198"/>
        <v/>
      </c>
      <c r="AK1886" s="7" t="str">
        <f>IF(ISNUMBER($AJ1886),INDEX($C$1:$AB$3985,$AJ1886,AK$4),"")</f>
        <v/>
      </c>
      <c r="AL1886" s="7" t="str">
        <f>IF(ISNUMBER($AJ1886),INDEX($C$1:$AB$3985,$AJ1886,AL$4),"")</f>
        <v/>
      </c>
      <c r="AM1886" s="128"/>
      <c r="AN1886" s="128" t="str">
        <f t="shared" si="200"/>
        <v/>
      </c>
      <c r="AO1886" s="7" t="str">
        <f t="shared" si="203"/>
        <v/>
      </c>
      <c r="AP1886" s="10" t="str">
        <f t="shared" si="203"/>
        <v/>
      </c>
      <c r="AQ1886" s="310">
        <f>IF(ISNUMBER(SEARCH($T$30,AO1886)),MAX(AQ$5:AQ1885)+1,0)</f>
        <v>0</v>
      </c>
      <c r="AR1886" s="310">
        <f>IF(ISNUMBER(SEARCH($T$31,AO1886)),MAX(AR$5:AR1885)+1,0)</f>
        <v>0</v>
      </c>
      <c r="AS1886" s="128" t="str">
        <f t="shared" si="199"/>
        <v/>
      </c>
      <c r="AT1886" s="105" t="str">
        <f>IF(ISNUMBER($AS1886),INDEX($C$1:$AB$3985,$AS1886,AT$4),"")</f>
        <v/>
      </c>
      <c r="AU1886" s="128"/>
      <c r="AV1886" s="128" t="str">
        <f t="shared" si="201"/>
        <v/>
      </c>
      <c r="AW1886" s="105" t="str">
        <f>IF(ISNUMBER($AV1886),INDEX($C$1:$AB$3985,$AV1886,AW$4),"")</f>
        <v/>
      </c>
      <c r="AX1886" s="105" t="str">
        <f>IF(ISNUMBER($AV1886),INDEX($C$1:$AB$3985,$AV1886,AX$4),"")</f>
        <v/>
      </c>
      <c r="AY1886" s="128"/>
      <c r="AZ1886" s="128"/>
      <c r="BA1886" s="128" t="str">
        <f t="shared" si="202"/>
        <v/>
      </c>
      <c r="BB1886" s="105" t="str">
        <f>IF(ISNUMBER($BA1886),INDEX($C$1:$AB$3985,$BA1886,BB$4),"")</f>
        <v/>
      </c>
      <c r="BC1886" s="105"/>
    </row>
    <row r="1887" spans="1:55" x14ac:dyDescent="0.25">
      <c r="A1887" s="98"/>
      <c r="B1887" s="98"/>
      <c r="C1887" s="73"/>
      <c r="D1887" s="179"/>
      <c r="E1887" s="176"/>
      <c r="F1887" s="176"/>
      <c r="G1887" s="176"/>
      <c r="H1887" s="176"/>
      <c r="I1887" s="176"/>
      <c r="J1887" s="172"/>
      <c r="K1887" s="173"/>
      <c r="L1887" s="178"/>
      <c r="R1887" s="3"/>
      <c r="S1887" s="106"/>
      <c r="T1887" s="106"/>
      <c r="U1887" s="106"/>
      <c r="V1887" s="106"/>
      <c r="W1887" s="106"/>
      <c r="X1887" s="106"/>
      <c r="AB1887" s="188" t="str">
        <f t="shared" si="197"/>
        <v/>
      </c>
      <c r="AC1887" s="188" t="s">
        <v>1585</v>
      </c>
      <c r="AD1887" s="131"/>
      <c r="AE1887" s="131"/>
      <c r="AF1887" s="131"/>
      <c r="AG1887" s="131"/>
      <c r="AH1887" s="131"/>
      <c r="AI1887" s="131"/>
      <c r="AJ1887" s="128" t="str">
        <f t="shared" si="198"/>
        <v/>
      </c>
      <c r="AK1887" s="7" t="str">
        <f>IF(ISNUMBER($AJ1887),INDEX($C$1:$AB$3985,$AJ1887,AK$4),"")</f>
        <v/>
      </c>
      <c r="AL1887" s="7" t="str">
        <f>IF(ISNUMBER($AJ1887),INDEX($C$1:$AB$3985,$AJ1887,AL$4),"")</f>
        <v/>
      </c>
      <c r="AM1887" s="128"/>
      <c r="AN1887" s="128" t="str">
        <f t="shared" si="200"/>
        <v/>
      </c>
      <c r="AO1887" s="7" t="str">
        <f t="shared" si="203"/>
        <v/>
      </c>
      <c r="AP1887" s="10" t="str">
        <f t="shared" si="203"/>
        <v/>
      </c>
      <c r="AQ1887" s="310">
        <f>IF(ISNUMBER(SEARCH($T$30,AO1887)),MAX(AQ$5:AQ1886)+1,0)</f>
        <v>0</v>
      </c>
      <c r="AR1887" s="310">
        <f>IF(ISNUMBER(SEARCH($T$31,AO1887)),MAX(AR$5:AR1886)+1,0)</f>
        <v>0</v>
      </c>
      <c r="AS1887" s="128" t="str">
        <f t="shared" si="199"/>
        <v/>
      </c>
      <c r="AT1887" s="105" t="str">
        <f>IF(ISNUMBER($AS1887),INDEX($C$1:$AB$3985,$AS1887,AT$4),"")</f>
        <v/>
      </c>
      <c r="AU1887" s="128"/>
      <c r="AV1887" s="128" t="str">
        <f t="shared" si="201"/>
        <v/>
      </c>
      <c r="AW1887" s="105" t="str">
        <f>IF(ISNUMBER($AV1887),INDEX($C$1:$AB$3985,$AV1887,AW$4),"")</f>
        <v/>
      </c>
      <c r="AX1887" s="105" t="str">
        <f>IF(ISNUMBER($AV1887),INDEX($C$1:$AB$3985,$AV1887,AX$4),"")</f>
        <v/>
      </c>
      <c r="AY1887" s="128"/>
      <c r="AZ1887" s="128"/>
      <c r="BA1887" s="128" t="str">
        <f t="shared" si="202"/>
        <v/>
      </c>
      <c r="BB1887" s="105" t="str">
        <f>IF(ISNUMBER($BA1887),INDEX($C$1:$AB$3985,$BA1887,BB$4),"")</f>
        <v/>
      </c>
      <c r="BC1887" s="105"/>
    </row>
    <row r="1888" spans="1:55" x14ac:dyDescent="0.25">
      <c r="A1888" s="98"/>
      <c r="B1888" s="98"/>
      <c r="C1888" s="73"/>
      <c r="D1888" s="179"/>
      <c r="E1888" s="176"/>
      <c r="F1888" s="176"/>
      <c r="G1888" s="176"/>
      <c r="H1888" s="176"/>
      <c r="I1888" s="176"/>
      <c r="J1888" s="172"/>
      <c r="K1888" s="173"/>
      <c r="L1888" s="178"/>
      <c r="R1888" s="3"/>
      <c r="S1888" s="106"/>
      <c r="T1888" s="106"/>
      <c r="U1888" s="106"/>
      <c r="V1888" s="106"/>
      <c r="W1888" s="106"/>
      <c r="X1888" s="106"/>
      <c r="AB1888" s="188" t="str">
        <f t="shared" si="197"/>
        <v/>
      </c>
      <c r="AC1888" s="188" t="s">
        <v>1585</v>
      </c>
      <c r="AD1888" s="131"/>
      <c r="AE1888" s="131"/>
      <c r="AF1888" s="131"/>
      <c r="AG1888" s="131"/>
      <c r="AH1888" s="131"/>
      <c r="AI1888" s="131"/>
      <c r="AJ1888" s="128" t="str">
        <f t="shared" si="198"/>
        <v/>
      </c>
      <c r="AK1888" s="7" t="str">
        <f>IF(ISNUMBER($AJ1888),INDEX($C$1:$AB$3985,$AJ1888,AK$4),"")</f>
        <v/>
      </c>
      <c r="AL1888" s="7" t="str">
        <f>IF(ISNUMBER($AJ1888),INDEX($C$1:$AB$3985,$AJ1888,AL$4),"")</f>
        <v/>
      </c>
      <c r="AM1888" s="128"/>
      <c r="AN1888" s="128" t="str">
        <f t="shared" si="200"/>
        <v/>
      </c>
      <c r="AO1888" s="7" t="str">
        <f t="shared" si="203"/>
        <v/>
      </c>
      <c r="AP1888" s="10" t="str">
        <f t="shared" si="203"/>
        <v/>
      </c>
      <c r="AQ1888" s="310">
        <f>IF(ISNUMBER(SEARCH($T$30,AO1888)),MAX(AQ$5:AQ1887)+1,0)</f>
        <v>0</v>
      </c>
      <c r="AR1888" s="310">
        <f>IF(ISNUMBER(SEARCH($T$31,AO1888)),MAX(AR$5:AR1887)+1,0)</f>
        <v>0</v>
      </c>
      <c r="AS1888" s="128" t="str">
        <f t="shared" si="199"/>
        <v/>
      </c>
      <c r="AT1888" s="105" t="str">
        <f>IF(ISNUMBER($AS1888),INDEX($C$1:$AB$3985,$AS1888,AT$4),"")</f>
        <v/>
      </c>
      <c r="AU1888" s="128"/>
      <c r="AV1888" s="128" t="str">
        <f t="shared" si="201"/>
        <v/>
      </c>
      <c r="AW1888" s="105" t="str">
        <f>IF(ISNUMBER($AV1888),INDEX($C$1:$AB$3985,$AV1888,AW$4),"")</f>
        <v/>
      </c>
      <c r="AX1888" s="105" t="str">
        <f>IF(ISNUMBER($AV1888),INDEX($C$1:$AB$3985,$AV1888,AX$4),"")</f>
        <v/>
      </c>
      <c r="AY1888" s="128"/>
      <c r="AZ1888" s="128"/>
      <c r="BA1888" s="128" t="str">
        <f t="shared" si="202"/>
        <v/>
      </c>
      <c r="BB1888" s="105" t="str">
        <f>IF(ISNUMBER($BA1888),INDEX($C$1:$AB$3985,$BA1888,BB$4),"")</f>
        <v/>
      </c>
      <c r="BC1888" s="105"/>
    </row>
    <row r="1889" spans="1:55" x14ac:dyDescent="0.25">
      <c r="A1889" s="98"/>
      <c r="B1889" s="98"/>
      <c r="C1889" s="73"/>
      <c r="D1889" s="179"/>
      <c r="E1889" s="176"/>
      <c r="F1889" s="176"/>
      <c r="G1889" s="176"/>
      <c r="H1889" s="176"/>
      <c r="I1889" s="176"/>
      <c r="J1889" s="172"/>
      <c r="K1889" s="173"/>
      <c r="L1889" s="178"/>
      <c r="R1889" s="3"/>
      <c r="S1889" s="106"/>
      <c r="T1889" s="106"/>
      <c r="U1889" s="106"/>
      <c r="V1889" s="106"/>
      <c r="W1889" s="106"/>
      <c r="X1889" s="106"/>
      <c r="AB1889" s="188" t="str">
        <f t="shared" si="197"/>
        <v/>
      </c>
      <c r="AC1889" s="188" t="s">
        <v>1585</v>
      </c>
      <c r="AD1889" s="131"/>
      <c r="AE1889" s="131"/>
      <c r="AF1889" s="131"/>
      <c r="AG1889" s="131"/>
      <c r="AH1889" s="131"/>
      <c r="AI1889" s="131"/>
      <c r="AJ1889" s="128" t="str">
        <f t="shared" si="198"/>
        <v/>
      </c>
      <c r="AK1889" s="7" t="str">
        <f>IF(ISNUMBER($AJ1889),INDEX($C$1:$AB$3985,$AJ1889,AK$4),"")</f>
        <v/>
      </c>
      <c r="AL1889" s="7" t="str">
        <f>IF(ISNUMBER($AJ1889),INDEX($C$1:$AB$3985,$AJ1889,AL$4),"")</f>
        <v/>
      </c>
      <c r="AM1889" s="128"/>
      <c r="AN1889" s="128" t="str">
        <f t="shared" si="200"/>
        <v/>
      </c>
      <c r="AO1889" s="7" t="str">
        <f t="shared" si="203"/>
        <v/>
      </c>
      <c r="AP1889" s="10" t="str">
        <f t="shared" si="203"/>
        <v/>
      </c>
      <c r="AQ1889" s="310">
        <f>IF(ISNUMBER(SEARCH($T$30,AO1889)),MAX(AQ$5:AQ1888)+1,0)</f>
        <v>0</v>
      </c>
      <c r="AR1889" s="310">
        <f>IF(ISNUMBER(SEARCH($T$31,AO1889)),MAX(AR$5:AR1888)+1,0)</f>
        <v>0</v>
      </c>
      <c r="AS1889" s="128" t="str">
        <f t="shared" si="199"/>
        <v/>
      </c>
      <c r="AT1889" s="105" t="str">
        <f>IF(ISNUMBER($AS1889),INDEX($C$1:$AB$3985,$AS1889,AT$4),"")</f>
        <v/>
      </c>
      <c r="AU1889" s="128"/>
      <c r="AV1889" s="128" t="str">
        <f t="shared" si="201"/>
        <v/>
      </c>
      <c r="AW1889" s="105" t="str">
        <f>IF(ISNUMBER($AV1889),INDEX($C$1:$AB$3985,$AV1889,AW$4),"")</f>
        <v/>
      </c>
      <c r="AX1889" s="105" t="str">
        <f>IF(ISNUMBER($AV1889),INDEX($C$1:$AB$3985,$AV1889,AX$4),"")</f>
        <v/>
      </c>
      <c r="AY1889" s="128"/>
      <c r="AZ1889" s="128"/>
      <c r="BA1889" s="128" t="str">
        <f t="shared" si="202"/>
        <v/>
      </c>
      <c r="BB1889" s="105" t="str">
        <f>IF(ISNUMBER($BA1889),INDEX($C$1:$AB$3985,$BA1889,BB$4),"")</f>
        <v/>
      </c>
      <c r="BC1889" s="105"/>
    </row>
    <row r="1890" spans="1:55" x14ac:dyDescent="0.25">
      <c r="A1890" s="98"/>
      <c r="B1890" s="98"/>
      <c r="C1890" s="73"/>
      <c r="D1890" s="179"/>
      <c r="E1890" s="176"/>
      <c r="F1890" s="176"/>
      <c r="G1890" s="176"/>
      <c r="H1890" s="176"/>
      <c r="I1890" s="176"/>
      <c r="J1890" s="172"/>
      <c r="K1890" s="173"/>
      <c r="L1890" s="178"/>
      <c r="R1890" s="3"/>
      <c r="S1890" s="106"/>
      <c r="T1890" s="106"/>
      <c r="U1890" s="106"/>
      <c r="V1890" s="106"/>
      <c r="W1890" s="106"/>
      <c r="X1890" s="106"/>
      <c r="AB1890" s="188" t="str">
        <f t="shared" si="197"/>
        <v/>
      </c>
      <c r="AC1890" s="188" t="s">
        <v>1585</v>
      </c>
      <c r="AD1890" s="131"/>
      <c r="AE1890" s="131"/>
      <c r="AF1890" s="131"/>
      <c r="AG1890" s="131"/>
      <c r="AH1890" s="131"/>
      <c r="AI1890" s="131"/>
      <c r="AJ1890" s="128" t="str">
        <f t="shared" si="198"/>
        <v/>
      </c>
      <c r="AK1890" s="7" t="str">
        <f>IF(ISNUMBER($AJ1890),INDEX($C$1:$AB$3985,$AJ1890,AK$4),"")</f>
        <v/>
      </c>
      <c r="AL1890" s="7" t="str">
        <f>IF(ISNUMBER($AJ1890),INDEX($C$1:$AB$3985,$AJ1890,AL$4),"")</f>
        <v/>
      </c>
      <c r="AM1890" s="128"/>
      <c r="AN1890" s="128" t="str">
        <f t="shared" si="200"/>
        <v/>
      </c>
      <c r="AO1890" s="7" t="str">
        <f t="shared" si="203"/>
        <v/>
      </c>
      <c r="AP1890" s="10" t="str">
        <f t="shared" si="203"/>
        <v/>
      </c>
      <c r="AQ1890" s="310">
        <f>IF(ISNUMBER(SEARCH($T$30,AO1890)),MAX(AQ$5:AQ1889)+1,0)</f>
        <v>0</v>
      </c>
      <c r="AR1890" s="310">
        <f>IF(ISNUMBER(SEARCH($T$31,AO1890)),MAX(AR$5:AR1889)+1,0)</f>
        <v>0</v>
      </c>
      <c r="AS1890" s="128" t="str">
        <f t="shared" si="199"/>
        <v/>
      </c>
      <c r="AT1890" s="105" t="str">
        <f>IF(ISNUMBER($AS1890),INDEX($C$1:$AB$3985,$AS1890,AT$4),"")</f>
        <v/>
      </c>
      <c r="AU1890" s="128"/>
      <c r="AV1890" s="128" t="str">
        <f t="shared" si="201"/>
        <v/>
      </c>
      <c r="AW1890" s="105" t="str">
        <f>IF(ISNUMBER($AV1890),INDEX($C$1:$AB$3985,$AV1890,AW$4),"")</f>
        <v/>
      </c>
      <c r="AX1890" s="105" t="str">
        <f>IF(ISNUMBER($AV1890),INDEX($C$1:$AB$3985,$AV1890,AX$4),"")</f>
        <v/>
      </c>
      <c r="AY1890" s="128"/>
      <c r="AZ1890" s="128"/>
      <c r="BA1890" s="128" t="str">
        <f t="shared" si="202"/>
        <v/>
      </c>
      <c r="BB1890" s="105" t="str">
        <f>IF(ISNUMBER($BA1890),INDEX($C$1:$AB$3985,$BA1890,BB$4),"")</f>
        <v/>
      </c>
      <c r="BC1890" s="105"/>
    </row>
    <row r="1891" spans="1:55" x14ac:dyDescent="0.25">
      <c r="A1891" s="98"/>
      <c r="B1891" s="98"/>
      <c r="C1891" s="73"/>
      <c r="D1891" s="179"/>
      <c r="E1891" s="176"/>
      <c r="F1891" s="176"/>
      <c r="G1891" s="176"/>
      <c r="H1891" s="176"/>
      <c r="I1891" s="176"/>
      <c r="J1891" s="172"/>
      <c r="K1891" s="173"/>
      <c r="L1891" s="178"/>
      <c r="R1891" s="3"/>
      <c r="S1891" s="106"/>
      <c r="T1891" s="106"/>
      <c r="U1891" s="106"/>
      <c r="V1891" s="106"/>
      <c r="W1891" s="106"/>
      <c r="X1891" s="106"/>
      <c r="AB1891" s="188" t="str">
        <f t="shared" si="197"/>
        <v/>
      </c>
      <c r="AC1891" s="188" t="s">
        <v>1585</v>
      </c>
      <c r="AD1891" s="131"/>
      <c r="AE1891" s="131"/>
      <c r="AF1891" s="131"/>
      <c r="AG1891" s="131"/>
      <c r="AH1891" s="131"/>
      <c r="AI1891" s="131"/>
      <c r="AJ1891" s="128" t="str">
        <f t="shared" si="198"/>
        <v/>
      </c>
      <c r="AK1891" s="7" t="str">
        <f>IF(ISNUMBER($AJ1891),INDEX($C$1:$AB$3985,$AJ1891,AK$4),"")</f>
        <v/>
      </c>
      <c r="AL1891" s="7" t="str">
        <f>IF(ISNUMBER($AJ1891),INDEX($C$1:$AB$3985,$AJ1891,AL$4),"")</f>
        <v/>
      </c>
      <c r="AM1891" s="128"/>
      <c r="AN1891" s="128" t="str">
        <f t="shared" si="200"/>
        <v/>
      </c>
      <c r="AO1891" s="7" t="str">
        <f t="shared" si="203"/>
        <v/>
      </c>
      <c r="AP1891" s="10" t="str">
        <f t="shared" si="203"/>
        <v/>
      </c>
      <c r="AQ1891" s="310">
        <f>IF(ISNUMBER(SEARCH($T$30,AO1891)),MAX(AQ$5:AQ1890)+1,0)</f>
        <v>0</v>
      </c>
      <c r="AR1891" s="310">
        <f>IF(ISNUMBER(SEARCH($T$31,AO1891)),MAX(AR$5:AR1890)+1,0)</f>
        <v>0</v>
      </c>
      <c r="AS1891" s="128" t="str">
        <f t="shared" si="199"/>
        <v/>
      </c>
      <c r="AT1891" s="105" t="str">
        <f>IF(ISNUMBER($AS1891),INDEX($C$1:$AB$3985,$AS1891,AT$4),"")</f>
        <v/>
      </c>
      <c r="AU1891" s="128"/>
      <c r="AV1891" s="128" t="str">
        <f t="shared" si="201"/>
        <v/>
      </c>
      <c r="AW1891" s="105" t="str">
        <f>IF(ISNUMBER($AV1891),INDEX($C$1:$AB$3985,$AV1891,AW$4),"")</f>
        <v/>
      </c>
      <c r="AX1891" s="105" t="str">
        <f>IF(ISNUMBER($AV1891),INDEX($C$1:$AB$3985,$AV1891,AX$4),"")</f>
        <v/>
      </c>
      <c r="AY1891" s="128"/>
      <c r="AZ1891" s="128"/>
      <c r="BA1891" s="128" t="str">
        <f t="shared" si="202"/>
        <v/>
      </c>
      <c r="BB1891" s="105" t="str">
        <f>IF(ISNUMBER($BA1891),INDEX($C$1:$AB$3985,$BA1891,BB$4),"")</f>
        <v/>
      </c>
      <c r="BC1891" s="105"/>
    </row>
    <row r="1892" spans="1:55" x14ac:dyDescent="0.25">
      <c r="A1892" s="98"/>
      <c r="B1892" s="98"/>
      <c r="C1892" s="73"/>
      <c r="D1892" s="179"/>
      <c r="E1892" s="176"/>
      <c r="F1892" s="176"/>
      <c r="G1892" s="176"/>
      <c r="H1892" s="176"/>
      <c r="I1892" s="176"/>
      <c r="J1892" s="172"/>
      <c r="K1892" s="173"/>
      <c r="L1892" s="178"/>
      <c r="R1892" s="3"/>
      <c r="S1892" s="106"/>
      <c r="T1892" s="106"/>
      <c r="U1892" s="106"/>
      <c r="V1892" s="106"/>
      <c r="W1892" s="106"/>
      <c r="X1892" s="106"/>
      <c r="AB1892" s="188" t="str">
        <f t="shared" si="197"/>
        <v/>
      </c>
      <c r="AC1892" s="188" t="s">
        <v>1585</v>
      </c>
      <c r="AD1892" s="131"/>
      <c r="AE1892" s="131"/>
      <c r="AF1892" s="131"/>
      <c r="AG1892" s="131"/>
      <c r="AH1892" s="131"/>
      <c r="AI1892" s="131"/>
      <c r="AJ1892" s="128" t="str">
        <f t="shared" si="198"/>
        <v/>
      </c>
      <c r="AK1892" s="7" t="str">
        <f>IF(ISNUMBER($AJ1892),INDEX($C$1:$AB$3985,$AJ1892,AK$4),"")</f>
        <v/>
      </c>
      <c r="AL1892" s="7" t="str">
        <f>IF(ISNUMBER($AJ1892),INDEX($C$1:$AB$3985,$AJ1892,AL$4),"")</f>
        <v/>
      </c>
      <c r="AM1892" s="128"/>
      <c r="AN1892" s="128" t="str">
        <f t="shared" si="200"/>
        <v/>
      </c>
      <c r="AO1892" s="7" t="str">
        <f t="shared" si="203"/>
        <v/>
      </c>
      <c r="AP1892" s="10" t="str">
        <f t="shared" si="203"/>
        <v/>
      </c>
      <c r="AQ1892" s="310">
        <f>IF(ISNUMBER(SEARCH($T$30,AO1892)),MAX(AQ$5:AQ1891)+1,0)</f>
        <v>0</v>
      </c>
      <c r="AR1892" s="310">
        <f>IF(ISNUMBER(SEARCH($T$31,AO1892)),MAX(AR$5:AR1891)+1,0)</f>
        <v>0</v>
      </c>
      <c r="AS1892" s="128" t="str">
        <f t="shared" si="199"/>
        <v/>
      </c>
      <c r="AT1892" s="105" t="str">
        <f>IF(ISNUMBER($AS1892),INDEX($C$1:$AB$3985,$AS1892,AT$4),"")</f>
        <v/>
      </c>
      <c r="AU1892" s="128"/>
      <c r="AV1892" s="128" t="str">
        <f t="shared" si="201"/>
        <v/>
      </c>
      <c r="AW1892" s="105" t="str">
        <f>IF(ISNUMBER($AV1892),INDEX($C$1:$AB$3985,$AV1892,AW$4),"")</f>
        <v/>
      </c>
      <c r="AX1892" s="105" t="str">
        <f>IF(ISNUMBER($AV1892),INDEX($C$1:$AB$3985,$AV1892,AX$4),"")</f>
        <v/>
      </c>
      <c r="AY1892" s="128"/>
      <c r="AZ1892" s="128"/>
      <c r="BA1892" s="128" t="str">
        <f t="shared" si="202"/>
        <v/>
      </c>
      <c r="BB1892" s="105" t="str">
        <f>IF(ISNUMBER($BA1892),INDEX($C$1:$AB$3985,$BA1892,BB$4),"")</f>
        <v/>
      </c>
      <c r="BC1892" s="105"/>
    </row>
    <row r="1893" spans="1:55" x14ac:dyDescent="0.25">
      <c r="A1893" s="98"/>
      <c r="B1893" s="98"/>
      <c r="C1893" s="73"/>
      <c r="D1893" s="179"/>
      <c r="E1893" s="176"/>
      <c r="F1893" s="176"/>
      <c r="G1893" s="176"/>
      <c r="H1893" s="176"/>
      <c r="I1893" s="176"/>
      <c r="J1893" s="172"/>
      <c r="K1893" s="173"/>
      <c r="L1893" s="178"/>
      <c r="R1893" s="3"/>
      <c r="S1893" s="106"/>
      <c r="T1893" s="106"/>
      <c r="U1893" s="106"/>
      <c r="V1893" s="106"/>
      <c r="W1893" s="106"/>
      <c r="X1893" s="106"/>
      <c r="AB1893" s="188" t="str">
        <f t="shared" si="197"/>
        <v/>
      </c>
      <c r="AC1893" s="188" t="s">
        <v>1585</v>
      </c>
      <c r="AD1893" s="131"/>
      <c r="AE1893" s="131"/>
      <c r="AF1893" s="131"/>
      <c r="AG1893" s="131"/>
      <c r="AH1893" s="131"/>
      <c r="AI1893" s="131"/>
      <c r="AJ1893" s="128" t="str">
        <f t="shared" si="198"/>
        <v/>
      </c>
      <c r="AK1893" s="7" t="str">
        <f>IF(ISNUMBER($AJ1893),INDEX($C$1:$AB$3985,$AJ1893,AK$4),"")</f>
        <v/>
      </c>
      <c r="AL1893" s="7" t="str">
        <f>IF(ISNUMBER($AJ1893),INDEX($C$1:$AB$3985,$AJ1893,AL$4),"")</f>
        <v/>
      </c>
      <c r="AM1893" s="128"/>
      <c r="AN1893" s="128" t="str">
        <f t="shared" si="200"/>
        <v/>
      </c>
      <c r="AO1893" s="7" t="str">
        <f t="shared" si="203"/>
        <v/>
      </c>
      <c r="AP1893" s="10" t="str">
        <f t="shared" si="203"/>
        <v/>
      </c>
      <c r="AQ1893" s="310">
        <f>IF(ISNUMBER(SEARCH($T$30,AO1893)),MAX(AQ$5:AQ1892)+1,0)</f>
        <v>0</v>
      </c>
      <c r="AR1893" s="310">
        <f>IF(ISNUMBER(SEARCH($T$31,AO1893)),MAX(AR$5:AR1892)+1,0)</f>
        <v>0</v>
      </c>
      <c r="AS1893" s="128" t="str">
        <f t="shared" si="199"/>
        <v/>
      </c>
      <c r="AT1893" s="105" t="str">
        <f>IF(ISNUMBER($AS1893),INDEX($C$1:$AB$3985,$AS1893,AT$4),"")</f>
        <v/>
      </c>
      <c r="AU1893" s="128"/>
      <c r="AV1893" s="128" t="str">
        <f t="shared" si="201"/>
        <v/>
      </c>
      <c r="AW1893" s="105" t="str">
        <f>IF(ISNUMBER($AV1893),INDEX($C$1:$AB$3985,$AV1893,AW$4),"")</f>
        <v/>
      </c>
      <c r="AX1893" s="105" t="str">
        <f>IF(ISNUMBER($AV1893),INDEX($C$1:$AB$3985,$AV1893,AX$4),"")</f>
        <v/>
      </c>
      <c r="AY1893" s="128"/>
      <c r="AZ1893" s="128"/>
      <c r="BA1893" s="128" t="str">
        <f t="shared" si="202"/>
        <v/>
      </c>
      <c r="BB1893" s="105" t="str">
        <f>IF(ISNUMBER($BA1893),INDEX($C$1:$AB$3985,$BA1893,BB$4),"")</f>
        <v/>
      </c>
      <c r="BC1893" s="105"/>
    </row>
    <row r="1894" spans="1:55" x14ac:dyDescent="0.25">
      <c r="A1894" s="98"/>
      <c r="B1894" s="98"/>
      <c r="C1894" s="73"/>
      <c r="D1894" s="179"/>
      <c r="E1894" s="176"/>
      <c r="F1894" s="176"/>
      <c r="G1894" s="176"/>
      <c r="H1894" s="176"/>
      <c r="I1894" s="176"/>
      <c r="J1894" s="172"/>
      <c r="K1894" s="173"/>
      <c r="L1894" s="178"/>
      <c r="R1894" s="3"/>
      <c r="S1894" s="106"/>
      <c r="T1894" s="106"/>
      <c r="U1894" s="106"/>
      <c r="V1894" s="106"/>
      <c r="W1894" s="106"/>
      <c r="X1894" s="106"/>
      <c r="AB1894" s="188" t="str">
        <f t="shared" si="197"/>
        <v/>
      </c>
      <c r="AC1894" s="188" t="s">
        <v>1585</v>
      </c>
      <c r="AD1894" s="131"/>
      <c r="AE1894" s="131"/>
      <c r="AF1894" s="131"/>
      <c r="AG1894" s="131"/>
      <c r="AH1894" s="131"/>
      <c r="AI1894" s="131"/>
      <c r="AJ1894" s="128" t="str">
        <f t="shared" si="198"/>
        <v/>
      </c>
      <c r="AK1894" s="7" t="str">
        <f>IF(ISNUMBER($AJ1894),INDEX($C$1:$AB$3985,$AJ1894,AK$4),"")</f>
        <v/>
      </c>
      <c r="AL1894" s="7" t="str">
        <f>IF(ISNUMBER($AJ1894),INDEX($C$1:$AB$3985,$AJ1894,AL$4),"")</f>
        <v/>
      </c>
      <c r="AM1894" s="128"/>
      <c r="AN1894" s="128" t="str">
        <f t="shared" si="200"/>
        <v/>
      </c>
      <c r="AO1894" s="7" t="str">
        <f t="shared" si="203"/>
        <v/>
      </c>
      <c r="AP1894" s="10" t="str">
        <f t="shared" si="203"/>
        <v/>
      </c>
      <c r="AQ1894" s="310">
        <f>IF(ISNUMBER(SEARCH($T$30,AO1894)),MAX(AQ$5:AQ1893)+1,0)</f>
        <v>0</v>
      </c>
      <c r="AR1894" s="310">
        <f>IF(ISNUMBER(SEARCH($T$31,AO1894)),MAX(AR$5:AR1893)+1,0)</f>
        <v>0</v>
      </c>
      <c r="AS1894" s="128" t="str">
        <f t="shared" si="199"/>
        <v/>
      </c>
      <c r="AT1894" s="105" t="str">
        <f>IF(ISNUMBER($AS1894),INDEX($C$1:$AB$3985,$AS1894,AT$4),"")</f>
        <v/>
      </c>
      <c r="AU1894" s="128"/>
      <c r="AV1894" s="128" t="str">
        <f t="shared" si="201"/>
        <v/>
      </c>
      <c r="AW1894" s="105" t="str">
        <f>IF(ISNUMBER($AV1894),INDEX($C$1:$AB$3985,$AV1894,AW$4),"")</f>
        <v/>
      </c>
      <c r="AX1894" s="105" t="str">
        <f>IF(ISNUMBER($AV1894),INDEX($C$1:$AB$3985,$AV1894,AX$4),"")</f>
        <v/>
      </c>
      <c r="AY1894" s="128"/>
      <c r="AZ1894" s="128"/>
      <c r="BA1894" s="128" t="str">
        <f t="shared" si="202"/>
        <v/>
      </c>
      <c r="BB1894" s="105" t="str">
        <f>IF(ISNUMBER($BA1894),INDEX($C$1:$AB$3985,$BA1894,BB$4),"")</f>
        <v/>
      </c>
      <c r="BC1894" s="105"/>
    </row>
    <row r="1895" spans="1:55" x14ac:dyDescent="0.25">
      <c r="A1895" s="98"/>
      <c r="B1895" s="98"/>
      <c r="C1895" s="73"/>
      <c r="D1895" s="179"/>
      <c r="E1895" s="176"/>
      <c r="F1895" s="176"/>
      <c r="G1895" s="176"/>
      <c r="H1895" s="176"/>
      <c r="I1895" s="176"/>
      <c r="J1895" s="172"/>
      <c r="K1895" s="173"/>
      <c r="L1895" s="178"/>
      <c r="R1895" s="3"/>
      <c r="S1895" s="106"/>
      <c r="T1895" s="106"/>
      <c r="U1895" s="106"/>
      <c r="V1895" s="106"/>
      <c r="W1895" s="106"/>
      <c r="X1895" s="106"/>
      <c r="AB1895" s="188" t="str">
        <f t="shared" si="197"/>
        <v/>
      </c>
      <c r="AC1895" s="188" t="s">
        <v>1585</v>
      </c>
      <c r="AD1895" s="131"/>
      <c r="AE1895" s="131"/>
      <c r="AF1895" s="131"/>
      <c r="AG1895" s="131"/>
      <c r="AH1895" s="131"/>
      <c r="AI1895" s="131"/>
      <c r="AJ1895" s="128" t="str">
        <f t="shared" si="198"/>
        <v/>
      </c>
      <c r="AK1895" s="7" t="str">
        <f>IF(ISNUMBER($AJ1895),INDEX($C$1:$AB$3985,$AJ1895,AK$4),"")</f>
        <v/>
      </c>
      <c r="AL1895" s="7" t="str">
        <f>IF(ISNUMBER($AJ1895),INDEX($C$1:$AB$3985,$AJ1895,AL$4),"")</f>
        <v/>
      </c>
      <c r="AM1895" s="128"/>
      <c r="AN1895" s="128" t="str">
        <f t="shared" si="200"/>
        <v/>
      </c>
      <c r="AO1895" s="7" t="str">
        <f t="shared" si="203"/>
        <v/>
      </c>
      <c r="AP1895" s="10" t="str">
        <f t="shared" si="203"/>
        <v/>
      </c>
      <c r="AQ1895" s="310">
        <f>IF(ISNUMBER(SEARCH($T$30,AO1895)),MAX(AQ$5:AQ1894)+1,0)</f>
        <v>0</v>
      </c>
      <c r="AR1895" s="310">
        <f>IF(ISNUMBER(SEARCH($T$31,AO1895)),MAX(AR$5:AR1894)+1,0)</f>
        <v>0</v>
      </c>
      <c r="AS1895" s="128" t="str">
        <f t="shared" si="199"/>
        <v/>
      </c>
      <c r="AT1895" s="105" t="str">
        <f>IF(ISNUMBER($AS1895),INDEX($C$1:$AB$3985,$AS1895,AT$4),"")</f>
        <v/>
      </c>
      <c r="AU1895" s="128"/>
      <c r="AV1895" s="128" t="str">
        <f t="shared" si="201"/>
        <v/>
      </c>
      <c r="AW1895" s="105" t="str">
        <f>IF(ISNUMBER($AV1895),INDEX($C$1:$AB$3985,$AV1895,AW$4),"")</f>
        <v/>
      </c>
      <c r="AX1895" s="105" t="str">
        <f>IF(ISNUMBER($AV1895),INDEX($C$1:$AB$3985,$AV1895,AX$4),"")</f>
        <v/>
      </c>
      <c r="AY1895" s="128"/>
      <c r="AZ1895" s="128"/>
      <c r="BA1895" s="128" t="str">
        <f t="shared" si="202"/>
        <v/>
      </c>
      <c r="BB1895" s="105" t="str">
        <f>IF(ISNUMBER($BA1895),INDEX($C$1:$AB$3985,$BA1895,BB$4),"")</f>
        <v/>
      </c>
      <c r="BC1895" s="105"/>
    </row>
    <row r="1896" spans="1:55" x14ac:dyDescent="0.25">
      <c r="A1896" s="98"/>
      <c r="B1896" s="98"/>
      <c r="C1896" s="73"/>
      <c r="D1896" s="179"/>
      <c r="E1896" s="176"/>
      <c r="F1896" s="176"/>
      <c r="G1896" s="176"/>
      <c r="H1896" s="176"/>
      <c r="I1896" s="176"/>
      <c r="J1896" s="172"/>
      <c r="K1896" s="173"/>
      <c r="L1896" s="178"/>
      <c r="R1896" s="3"/>
      <c r="S1896" s="106"/>
      <c r="T1896" s="106"/>
      <c r="U1896" s="106"/>
      <c r="V1896" s="106"/>
      <c r="W1896" s="106"/>
      <c r="X1896" s="106"/>
      <c r="AB1896" s="188" t="str">
        <f t="shared" si="197"/>
        <v/>
      </c>
      <c r="AC1896" s="188" t="s">
        <v>1585</v>
      </c>
      <c r="AD1896" s="131"/>
      <c r="AE1896" s="131"/>
      <c r="AF1896" s="131"/>
      <c r="AG1896" s="131"/>
      <c r="AH1896" s="131"/>
      <c r="AI1896" s="131"/>
      <c r="AJ1896" s="128" t="str">
        <f t="shared" si="198"/>
        <v/>
      </c>
      <c r="AK1896" s="7" t="str">
        <f>IF(ISNUMBER($AJ1896),INDEX($C$1:$AB$3985,$AJ1896,AK$4),"")</f>
        <v/>
      </c>
      <c r="AL1896" s="7" t="str">
        <f>IF(ISNUMBER($AJ1896),INDEX($C$1:$AB$3985,$AJ1896,AL$4),"")</f>
        <v/>
      </c>
      <c r="AM1896" s="128"/>
      <c r="AN1896" s="128" t="str">
        <f t="shared" si="200"/>
        <v/>
      </c>
      <c r="AO1896" s="7" t="str">
        <f t="shared" si="203"/>
        <v/>
      </c>
      <c r="AP1896" s="10" t="str">
        <f t="shared" si="203"/>
        <v/>
      </c>
      <c r="AQ1896" s="310">
        <f>IF(ISNUMBER(SEARCH($T$30,AO1896)),MAX(AQ$5:AQ1895)+1,0)</f>
        <v>0</v>
      </c>
      <c r="AR1896" s="310">
        <f>IF(ISNUMBER(SEARCH($T$31,AO1896)),MAX(AR$5:AR1895)+1,0)</f>
        <v>0</v>
      </c>
      <c r="AS1896" s="128" t="str">
        <f t="shared" si="199"/>
        <v/>
      </c>
      <c r="AT1896" s="105" t="str">
        <f>IF(ISNUMBER($AS1896),INDEX($C$1:$AB$3985,$AS1896,AT$4),"")</f>
        <v/>
      </c>
      <c r="AU1896" s="128"/>
      <c r="AV1896" s="128" t="str">
        <f t="shared" si="201"/>
        <v/>
      </c>
      <c r="AW1896" s="105" t="str">
        <f>IF(ISNUMBER($AV1896),INDEX($C$1:$AB$3985,$AV1896,AW$4),"")</f>
        <v/>
      </c>
      <c r="AX1896" s="105" t="str">
        <f>IF(ISNUMBER($AV1896),INDEX($C$1:$AB$3985,$AV1896,AX$4),"")</f>
        <v/>
      </c>
      <c r="AY1896" s="128"/>
      <c r="AZ1896" s="128"/>
      <c r="BA1896" s="128" t="str">
        <f t="shared" si="202"/>
        <v/>
      </c>
      <c r="BB1896" s="105" t="str">
        <f>IF(ISNUMBER($BA1896),INDEX($C$1:$AB$3985,$BA1896,BB$4),"")</f>
        <v/>
      </c>
      <c r="BC1896" s="105"/>
    </row>
    <row r="1897" spans="1:55" x14ac:dyDescent="0.25">
      <c r="A1897" s="98"/>
      <c r="B1897" s="98"/>
      <c r="C1897" s="73"/>
      <c r="D1897" s="179"/>
      <c r="E1897" s="176"/>
      <c r="F1897" s="176"/>
      <c r="G1897" s="176"/>
      <c r="H1897" s="176"/>
      <c r="I1897" s="176"/>
      <c r="J1897" s="172"/>
      <c r="K1897" s="173"/>
      <c r="L1897" s="178"/>
      <c r="R1897" s="3"/>
      <c r="S1897" s="106"/>
      <c r="T1897" s="106"/>
      <c r="U1897" s="106"/>
      <c r="V1897" s="106"/>
      <c r="W1897" s="106"/>
      <c r="X1897" s="106"/>
      <c r="AB1897" s="188" t="str">
        <f t="shared" si="197"/>
        <v/>
      </c>
      <c r="AC1897" s="188" t="s">
        <v>1585</v>
      </c>
      <c r="AD1897" s="131"/>
      <c r="AE1897" s="131"/>
      <c r="AF1897" s="131"/>
      <c r="AG1897" s="131"/>
      <c r="AH1897" s="131"/>
      <c r="AI1897" s="131"/>
      <c r="AJ1897" s="128" t="str">
        <f t="shared" si="198"/>
        <v/>
      </c>
      <c r="AK1897" s="7" t="str">
        <f>IF(ISNUMBER($AJ1897),INDEX($C$1:$AB$3985,$AJ1897,AK$4),"")</f>
        <v/>
      </c>
      <c r="AL1897" s="7" t="str">
        <f>IF(ISNUMBER($AJ1897),INDEX($C$1:$AB$3985,$AJ1897,AL$4),"")</f>
        <v/>
      </c>
      <c r="AM1897" s="128"/>
      <c r="AN1897" s="128" t="str">
        <f t="shared" si="200"/>
        <v/>
      </c>
      <c r="AO1897" s="7" t="str">
        <f t="shared" si="203"/>
        <v/>
      </c>
      <c r="AP1897" s="10" t="str">
        <f t="shared" si="203"/>
        <v/>
      </c>
      <c r="AQ1897" s="310">
        <f>IF(ISNUMBER(SEARCH($T$30,AO1897)),MAX(AQ$5:AQ1896)+1,0)</f>
        <v>0</v>
      </c>
      <c r="AR1897" s="310">
        <f>IF(ISNUMBER(SEARCH($T$31,AO1897)),MAX(AR$5:AR1896)+1,0)</f>
        <v>0</v>
      </c>
      <c r="AS1897" s="128" t="str">
        <f t="shared" si="199"/>
        <v/>
      </c>
      <c r="AT1897" s="105" t="str">
        <f>IF(ISNUMBER($AS1897),INDEX($C$1:$AB$3985,$AS1897,AT$4),"")</f>
        <v/>
      </c>
      <c r="AU1897" s="128"/>
      <c r="AV1897" s="128" t="str">
        <f t="shared" si="201"/>
        <v/>
      </c>
      <c r="AW1897" s="105" t="str">
        <f>IF(ISNUMBER($AV1897),INDEX($C$1:$AB$3985,$AV1897,AW$4),"")</f>
        <v/>
      </c>
      <c r="AX1897" s="105" t="str">
        <f>IF(ISNUMBER($AV1897),INDEX($C$1:$AB$3985,$AV1897,AX$4),"")</f>
        <v/>
      </c>
      <c r="AY1897" s="128"/>
      <c r="AZ1897" s="128"/>
      <c r="BA1897" s="128" t="str">
        <f t="shared" si="202"/>
        <v/>
      </c>
      <c r="BB1897" s="105" t="str">
        <f>IF(ISNUMBER($BA1897),INDEX($C$1:$AB$3985,$BA1897,BB$4),"")</f>
        <v/>
      </c>
      <c r="BC1897" s="105"/>
    </row>
    <row r="1898" spans="1:55" x14ac:dyDescent="0.25">
      <c r="A1898" s="98"/>
      <c r="B1898" s="98"/>
      <c r="C1898" s="73"/>
      <c r="D1898" s="179"/>
      <c r="E1898" s="176"/>
      <c r="F1898" s="176"/>
      <c r="G1898" s="176"/>
      <c r="H1898" s="176"/>
      <c r="I1898" s="176"/>
      <c r="J1898" s="172"/>
      <c r="K1898" s="173"/>
      <c r="L1898" s="178"/>
      <c r="R1898" s="3"/>
      <c r="S1898" s="106"/>
      <c r="T1898" s="106"/>
      <c r="U1898" s="106"/>
      <c r="V1898" s="106"/>
      <c r="W1898" s="106"/>
      <c r="X1898" s="106"/>
      <c r="AB1898" s="188" t="str">
        <f t="shared" si="197"/>
        <v/>
      </c>
      <c r="AC1898" s="188" t="s">
        <v>1585</v>
      </c>
      <c r="AD1898" s="131"/>
      <c r="AE1898" s="131"/>
      <c r="AF1898" s="131"/>
      <c r="AG1898" s="131"/>
      <c r="AH1898" s="131"/>
      <c r="AI1898" s="131"/>
      <c r="AJ1898" s="128" t="str">
        <f t="shared" si="198"/>
        <v/>
      </c>
      <c r="AK1898" s="7" t="str">
        <f>IF(ISNUMBER($AJ1898),INDEX($C$1:$AB$3985,$AJ1898,AK$4),"")</f>
        <v/>
      </c>
      <c r="AL1898" s="7" t="str">
        <f>IF(ISNUMBER($AJ1898),INDEX($C$1:$AB$3985,$AJ1898,AL$4),"")</f>
        <v/>
      </c>
      <c r="AM1898" s="128"/>
      <c r="AN1898" s="128" t="str">
        <f t="shared" si="200"/>
        <v/>
      </c>
      <c r="AO1898" s="7" t="str">
        <f t="shared" si="203"/>
        <v/>
      </c>
      <c r="AP1898" s="10" t="str">
        <f t="shared" si="203"/>
        <v/>
      </c>
      <c r="AQ1898" s="310">
        <f>IF(ISNUMBER(SEARCH($T$30,AO1898)),MAX(AQ$5:AQ1897)+1,0)</f>
        <v>0</v>
      </c>
      <c r="AR1898" s="310">
        <f>IF(ISNUMBER(SEARCH($T$31,AO1898)),MAX(AR$5:AR1897)+1,0)</f>
        <v>0</v>
      </c>
      <c r="AS1898" s="128" t="str">
        <f t="shared" si="199"/>
        <v/>
      </c>
      <c r="AT1898" s="105" t="str">
        <f>IF(ISNUMBER($AS1898),INDEX($C$1:$AB$3985,$AS1898,AT$4),"")</f>
        <v/>
      </c>
      <c r="AU1898" s="128"/>
      <c r="AV1898" s="128" t="str">
        <f t="shared" si="201"/>
        <v/>
      </c>
      <c r="AW1898" s="105" t="str">
        <f>IF(ISNUMBER($AV1898),INDEX($C$1:$AB$3985,$AV1898,AW$4),"")</f>
        <v/>
      </c>
      <c r="AX1898" s="105" t="str">
        <f>IF(ISNUMBER($AV1898),INDEX($C$1:$AB$3985,$AV1898,AX$4),"")</f>
        <v/>
      </c>
      <c r="AY1898" s="128"/>
      <c r="AZ1898" s="128"/>
      <c r="BA1898" s="128" t="str">
        <f t="shared" si="202"/>
        <v/>
      </c>
      <c r="BB1898" s="105" t="str">
        <f>IF(ISNUMBER($BA1898),INDEX($C$1:$AB$3985,$BA1898,BB$4),"")</f>
        <v/>
      </c>
      <c r="BC1898" s="105"/>
    </row>
    <row r="1899" spans="1:55" x14ac:dyDescent="0.25">
      <c r="A1899" s="98"/>
      <c r="B1899" s="98"/>
      <c r="C1899" s="73"/>
      <c r="D1899" s="179"/>
      <c r="E1899" s="176"/>
      <c r="F1899" s="176"/>
      <c r="G1899" s="176"/>
      <c r="H1899" s="176"/>
      <c r="I1899" s="176"/>
      <c r="J1899" s="172"/>
      <c r="K1899" s="173"/>
      <c r="L1899" s="178"/>
      <c r="R1899" s="3"/>
      <c r="S1899" s="106"/>
      <c r="T1899" s="106"/>
      <c r="U1899" s="106"/>
      <c r="V1899" s="106"/>
      <c r="W1899" s="106"/>
      <c r="X1899" s="106"/>
      <c r="AB1899" s="188" t="str">
        <f t="shared" si="197"/>
        <v/>
      </c>
      <c r="AC1899" s="188" t="s">
        <v>1585</v>
      </c>
      <c r="AD1899" s="131"/>
      <c r="AE1899" s="131"/>
      <c r="AF1899" s="131"/>
      <c r="AG1899" s="131"/>
      <c r="AH1899" s="131"/>
      <c r="AI1899" s="131"/>
      <c r="AJ1899" s="128" t="str">
        <f t="shared" si="198"/>
        <v/>
      </c>
      <c r="AK1899" s="7" t="str">
        <f>IF(ISNUMBER($AJ1899),INDEX($C$1:$AB$3985,$AJ1899,AK$4),"")</f>
        <v/>
      </c>
      <c r="AL1899" s="7" t="str">
        <f>IF(ISNUMBER($AJ1899),INDEX($C$1:$AB$3985,$AJ1899,AL$4),"")</f>
        <v/>
      </c>
      <c r="AM1899" s="128"/>
      <c r="AN1899" s="128" t="str">
        <f t="shared" si="200"/>
        <v/>
      </c>
      <c r="AO1899" s="7" t="str">
        <f t="shared" si="203"/>
        <v/>
      </c>
      <c r="AP1899" s="10" t="str">
        <f t="shared" si="203"/>
        <v/>
      </c>
      <c r="AQ1899" s="310">
        <f>IF(ISNUMBER(SEARCH($T$30,AO1899)),MAX(AQ$5:AQ1898)+1,0)</f>
        <v>0</v>
      </c>
      <c r="AR1899" s="310">
        <f>IF(ISNUMBER(SEARCH($T$31,AO1899)),MAX(AR$5:AR1898)+1,0)</f>
        <v>0</v>
      </c>
      <c r="AS1899" s="128" t="str">
        <f t="shared" si="199"/>
        <v/>
      </c>
      <c r="AT1899" s="105" t="str">
        <f>IF(ISNUMBER($AS1899),INDEX($C$1:$AB$3985,$AS1899,AT$4),"")</f>
        <v/>
      </c>
      <c r="AU1899" s="128"/>
      <c r="AV1899" s="128" t="str">
        <f t="shared" si="201"/>
        <v/>
      </c>
      <c r="AW1899" s="105" t="str">
        <f>IF(ISNUMBER($AV1899),INDEX($C$1:$AB$3985,$AV1899,AW$4),"")</f>
        <v/>
      </c>
      <c r="AX1899" s="105" t="str">
        <f>IF(ISNUMBER($AV1899),INDEX($C$1:$AB$3985,$AV1899,AX$4),"")</f>
        <v/>
      </c>
      <c r="AY1899" s="128"/>
      <c r="AZ1899" s="128"/>
      <c r="BA1899" s="128" t="str">
        <f t="shared" si="202"/>
        <v/>
      </c>
      <c r="BB1899" s="105" t="str">
        <f>IF(ISNUMBER($BA1899),INDEX($C$1:$AB$3985,$BA1899,BB$4),"")</f>
        <v/>
      </c>
      <c r="BC1899" s="105"/>
    </row>
    <row r="1900" spans="1:55" x14ac:dyDescent="0.25">
      <c r="A1900" s="98"/>
      <c r="B1900" s="98"/>
      <c r="C1900" s="73"/>
      <c r="D1900" s="179"/>
      <c r="E1900" s="176"/>
      <c r="F1900" s="176"/>
      <c r="G1900" s="176"/>
      <c r="H1900" s="176"/>
      <c r="I1900" s="176"/>
      <c r="J1900" s="172"/>
      <c r="K1900" s="173"/>
      <c r="L1900" s="178"/>
      <c r="R1900" s="3"/>
      <c r="S1900" s="106"/>
      <c r="T1900" s="106"/>
      <c r="U1900" s="106"/>
      <c r="V1900" s="106"/>
      <c r="W1900" s="106"/>
      <c r="X1900" s="106"/>
      <c r="AB1900" s="188" t="str">
        <f t="shared" si="197"/>
        <v/>
      </c>
      <c r="AC1900" s="188" t="s">
        <v>1585</v>
      </c>
      <c r="AD1900" s="131"/>
      <c r="AE1900" s="131"/>
      <c r="AF1900" s="131"/>
      <c r="AG1900" s="131"/>
      <c r="AH1900" s="131"/>
      <c r="AI1900" s="131"/>
      <c r="AJ1900" s="128" t="str">
        <f t="shared" si="198"/>
        <v/>
      </c>
      <c r="AK1900" s="7" t="str">
        <f>IF(ISNUMBER($AJ1900),INDEX($C$1:$AB$3985,$AJ1900,AK$4),"")</f>
        <v/>
      </c>
      <c r="AL1900" s="7" t="str">
        <f>IF(ISNUMBER($AJ1900),INDEX($C$1:$AB$3985,$AJ1900,AL$4),"")</f>
        <v/>
      </c>
      <c r="AM1900" s="128"/>
      <c r="AN1900" s="128" t="str">
        <f t="shared" si="200"/>
        <v/>
      </c>
      <c r="AO1900" s="7" t="str">
        <f t="shared" si="203"/>
        <v/>
      </c>
      <c r="AP1900" s="10" t="str">
        <f t="shared" si="203"/>
        <v/>
      </c>
      <c r="AQ1900" s="310">
        <f>IF(ISNUMBER(SEARCH($T$30,AO1900)),MAX(AQ$5:AQ1899)+1,0)</f>
        <v>0</v>
      </c>
      <c r="AR1900" s="310">
        <f>IF(ISNUMBER(SEARCH($T$31,AO1900)),MAX(AR$5:AR1899)+1,0)</f>
        <v>0</v>
      </c>
      <c r="AS1900" s="128" t="str">
        <f t="shared" si="199"/>
        <v/>
      </c>
      <c r="AT1900" s="105" t="str">
        <f>IF(ISNUMBER($AS1900),INDEX($C$1:$AB$3985,$AS1900,AT$4),"")</f>
        <v/>
      </c>
      <c r="AU1900" s="128"/>
      <c r="AV1900" s="128" t="str">
        <f t="shared" si="201"/>
        <v/>
      </c>
      <c r="AW1900" s="105" t="str">
        <f>IF(ISNUMBER($AV1900),INDEX($C$1:$AB$3985,$AV1900,AW$4),"")</f>
        <v/>
      </c>
      <c r="AX1900" s="105" t="str">
        <f>IF(ISNUMBER($AV1900),INDEX($C$1:$AB$3985,$AV1900,AX$4),"")</f>
        <v/>
      </c>
      <c r="AY1900" s="128"/>
      <c r="AZ1900" s="128"/>
      <c r="BA1900" s="128" t="str">
        <f t="shared" si="202"/>
        <v/>
      </c>
      <c r="BB1900" s="105" t="str">
        <f>IF(ISNUMBER($BA1900),INDEX($C$1:$AB$3985,$BA1900,BB$4),"")</f>
        <v/>
      </c>
      <c r="BC1900" s="105"/>
    </row>
    <row r="1901" spans="1:55" x14ac:dyDescent="0.25">
      <c r="A1901" s="98"/>
      <c r="B1901" s="98"/>
      <c r="C1901" s="73"/>
      <c r="D1901" s="179"/>
      <c r="E1901" s="176"/>
      <c r="F1901" s="176"/>
      <c r="G1901" s="176"/>
      <c r="H1901" s="176"/>
      <c r="I1901" s="176"/>
      <c r="J1901" s="172"/>
      <c r="K1901" s="173"/>
      <c r="L1901" s="178"/>
      <c r="R1901" s="3"/>
      <c r="S1901" s="106"/>
      <c r="T1901" s="106"/>
      <c r="U1901" s="106"/>
      <c r="V1901" s="106"/>
      <c r="W1901" s="106"/>
      <c r="X1901" s="106"/>
      <c r="AB1901" s="188" t="str">
        <f t="shared" si="197"/>
        <v/>
      </c>
      <c r="AC1901" s="188" t="s">
        <v>1585</v>
      </c>
      <c r="AD1901" s="131"/>
      <c r="AE1901" s="131"/>
      <c r="AF1901" s="131"/>
      <c r="AG1901" s="131"/>
      <c r="AH1901" s="131"/>
      <c r="AI1901" s="131"/>
      <c r="AJ1901" s="128" t="str">
        <f t="shared" si="198"/>
        <v/>
      </c>
      <c r="AK1901" s="7" t="str">
        <f>IF(ISNUMBER($AJ1901),INDEX($C$1:$AB$3985,$AJ1901,AK$4),"")</f>
        <v/>
      </c>
      <c r="AL1901" s="7" t="str">
        <f>IF(ISNUMBER($AJ1901),INDEX($C$1:$AB$3985,$AJ1901,AL$4),"")</f>
        <v/>
      </c>
      <c r="AM1901" s="128"/>
      <c r="AN1901" s="128" t="str">
        <f t="shared" si="200"/>
        <v/>
      </c>
      <c r="AO1901" s="7" t="str">
        <f t="shared" si="203"/>
        <v/>
      </c>
      <c r="AP1901" s="10" t="str">
        <f t="shared" si="203"/>
        <v/>
      </c>
      <c r="AQ1901" s="310">
        <f>IF(ISNUMBER(SEARCH($T$30,AO1901)),MAX(AQ$5:AQ1900)+1,0)</f>
        <v>0</v>
      </c>
      <c r="AR1901" s="310">
        <f>IF(ISNUMBER(SEARCH($T$31,AO1901)),MAX(AR$5:AR1900)+1,0)</f>
        <v>0</v>
      </c>
      <c r="AS1901" s="128" t="str">
        <f t="shared" si="199"/>
        <v/>
      </c>
      <c r="AT1901" s="105" t="str">
        <f>IF(ISNUMBER($AS1901),INDEX($C$1:$AB$3985,$AS1901,AT$4),"")</f>
        <v/>
      </c>
      <c r="AU1901" s="128"/>
      <c r="AV1901" s="128" t="str">
        <f t="shared" si="201"/>
        <v/>
      </c>
      <c r="AW1901" s="105" t="str">
        <f>IF(ISNUMBER($AV1901),INDEX($C$1:$AB$3985,$AV1901,AW$4),"")</f>
        <v/>
      </c>
      <c r="AX1901" s="105" t="str">
        <f>IF(ISNUMBER($AV1901),INDEX($C$1:$AB$3985,$AV1901,AX$4),"")</f>
        <v/>
      </c>
      <c r="AY1901" s="128"/>
      <c r="AZ1901" s="128"/>
      <c r="BA1901" s="128" t="str">
        <f t="shared" si="202"/>
        <v/>
      </c>
      <c r="BB1901" s="105" t="str">
        <f>IF(ISNUMBER($BA1901),INDEX($C$1:$AB$3985,$BA1901,BB$4),"")</f>
        <v/>
      </c>
      <c r="BC1901" s="105"/>
    </row>
    <row r="1902" spans="1:55" x14ac:dyDescent="0.25">
      <c r="A1902" s="98"/>
      <c r="B1902" s="98"/>
      <c r="C1902" s="73"/>
      <c r="D1902" s="179"/>
      <c r="E1902" s="176"/>
      <c r="F1902" s="176"/>
      <c r="G1902" s="176"/>
      <c r="H1902" s="176"/>
      <c r="I1902" s="176"/>
      <c r="J1902" s="172"/>
      <c r="K1902" s="173"/>
      <c r="L1902" s="178"/>
      <c r="R1902" s="3"/>
      <c r="S1902" s="106"/>
      <c r="T1902" s="106"/>
      <c r="U1902" s="106"/>
      <c r="V1902" s="106"/>
      <c r="W1902" s="106"/>
      <c r="X1902" s="106"/>
      <c r="AB1902" s="188" t="str">
        <f t="shared" si="197"/>
        <v/>
      </c>
      <c r="AC1902" s="188" t="s">
        <v>1585</v>
      </c>
      <c r="AD1902" s="131"/>
      <c r="AE1902" s="131"/>
      <c r="AF1902" s="131"/>
      <c r="AG1902" s="131"/>
      <c r="AH1902" s="131"/>
      <c r="AI1902" s="131"/>
      <c r="AJ1902" s="128" t="str">
        <f t="shared" si="198"/>
        <v/>
      </c>
      <c r="AK1902" s="7" t="str">
        <f>IF(ISNUMBER($AJ1902),INDEX($C$1:$AB$3985,$AJ1902,AK$4),"")</f>
        <v/>
      </c>
      <c r="AL1902" s="7" t="str">
        <f>IF(ISNUMBER($AJ1902),INDEX($C$1:$AB$3985,$AJ1902,AL$4),"")</f>
        <v/>
      </c>
      <c r="AM1902" s="128"/>
      <c r="AN1902" s="128" t="str">
        <f t="shared" si="200"/>
        <v/>
      </c>
      <c r="AO1902" s="7" t="str">
        <f t="shared" si="203"/>
        <v/>
      </c>
      <c r="AP1902" s="10" t="str">
        <f t="shared" si="203"/>
        <v/>
      </c>
      <c r="AQ1902" s="310">
        <f>IF(ISNUMBER(SEARCH($T$30,AO1902)),MAX(AQ$5:AQ1901)+1,0)</f>
        <v>0</v>
      </c>
      <c r="AR1902" s="310">
        <f>IF(ISNUMBER(SEARCH($T$31,AO1902)),MAX(AR$5:AR1901)+1,0)</f>
        <v>0</v>
      </c>
      <c r="AS1902" s="128" t="str">
        <f t="shared" si="199"/>
        <v/>
      </c>
      <c r="AT1902" s="105" t="str">
        <f>IF(ISNUMBER($AS1902),INDEX($C$1:$AB$3985,$AS1902,AT$4),"")</f>
        <v/>
      </c>
      <c r="AU1902" s="128"/>
      <c r="AV1902" s="128" t="str">
        <f t="shared" si="201"/>
        <v/>
      </c>
      <c r="AW1902" s="105" t="str">
        <f>IF(ISNUMBER($AV1902),INDEX($C$1:$AB$3985,$AV1902,AW$4),"")</f>
        <v/>
      </c>
      <c r="AX1902" s="105" t="str">
        <f>IF(ISNUMBER($AV1902),INDEX($C$1:$AB$3985,$AV1902,AX$4),"")</f>
        <v/>
      </c>
      <c r="AY1902" s="128"/>
      <c r="AZ1902" s="128"/>
      <c r="BA1902" s="128" t="str">
        <f t="shared" si="202"/>
        <v/>
      </c>
      <c r="BB1902" s="105" t="str">
        <f>IF(ISNUMBER($BA1902),INDEX($C$1:$AB$3985,$BA1902,BB$4),"")</f>
        <v/>
      </c>
      <c r="BC1902" s="105"/>
    </row>
    <row r="1903" spans="1:55" x14ac:dyDescent="0.25">
      <c r="A1903" s="98"/>
      <c r="B1903" s="98"/>
      <c r="C1903" s="73"/>
      <c r="D1903" s="179"/>
      <c r="E1903" s="176"/>
      <c r="F1903" s="176"/>
      <c r="G1903" s="176"/>
      <c r="H1903" s="176"/>
      <c r="I1903" s="176"/>
      <c r="J1903" s="172"/>
      <c r="K1903" s="173"/>
      <c r="L1903" s="178"/>
      <c r="R1903" s="3"/>
      <c r="S1903" s="106"/>
      <c r="T1903" s="106"/>
      <c r="U1903" s="106"/>
      <c r="V1903" s="106"/>
      <c r="W1903" s="106"/>
      <c r="X1903" s="106"/>
      <c r="AB1903" s="188" t="str">
        <f t="shared" si="197"/>
        <v/>
      </c>
      <c r="AC1903" s="188" t="s">
        <v>1585</v>
      </c>
      <c r="AD1903" s="131"/>
      <c r="AE1903" s="131"/>
      <c r="AF1903" s="131"/>
      <c r="AG1903" s="131"/>
      <c r="AH1903" s="131"/>
      <c r="AI1903" s="131"/>
      <c r="AJ1903" s="128" t="str">
        <f t="shared" si="198"/>
        <v/>
      </c>
      <c r="AK1903" s="7" t="str">
        <f>IF(ISNUMBER($AJ1903),INDEX($C$1:$AB$3985,$AJ1903,AK$4),"")</f>
        <v/>
      </c>
      <c r="AL1903" s="7" t="str">
        <f>IF(ISNUMBER($AJ1903),INDEX($C$1:$AB$3985,$AJ1903,AL$4),"")</f>
        <v/>
      </c>
      <c r="AM1903" s="128"/>
      <c r="AN1903" s="128" t="str">
        <f t="shared" si="200"/>
        <v/>
      </c>
      <c r="AO1903" s="7" t="str">
        <f t="shared" si="203"/>
        <v/>
      </c>
      <c r="AP1903" s="10" t="str">
        <f t="shared" si="203"/>
        <v/>
      </c>
      <c r="AQ1903" s="310">
        <f>IF(ISNUMBER(SEARCH($T$30,AO1903)),MAX(AQ$5:AQ1902)+1,0)</f>
        <v>0</v>
      </c>
      <c r="AR1903" s="310">
        <f>IF(ISNUMBER(SEARCH($T$31,AO1903)),MAX(AR$5:AR1902)+1,0)</f>
        <v>0</v>
      </c>
      <c r="AS1903" s="128" t="str">
        <f t="shared" si="199"/>
        <v/>
      </c>
      <c r="AT1903" s="105" t="str">
        <f>IF(ISNUMBER($AS1903),INDEX($C$1:$AB$3985,$AS1903,AT$4),"")</f>
        <v/>
      </c>
      <c r="AU1903" s="128"/>
      <c r="AV1903" s="128" t="str">
        <f t="shared" si="201"/>
        <v/>
      </c>
      <c r="AW1903" s="105" t="str">
        <f>IF(ISNUMBER($AV1903),INDEX($C$1:$AB$3985,$AV1903,AW$4),"")</f>
        <v/>
      </c>
      <c r="AX1903" s="105" t="str">
        <f>IF(ISNUMBER($AV1903),INDEX($C$1:$AB$3985,$AV1903,AX$4),"")</f>
        <v/>
      </c>
      <c r="AY1903" s="128"/>
      <c r="AZ1903" s="128"/>
      <c r="BA1903" s="128" t="str">
        <f t="shared" si="202"/>
        <v/>
      </c>
      <c r="BB1903" s="105" t="str">
        <f>IF(ISNUMBER($BA1903),INDEX($C$1:$AB$3985,$BA1903,BB$4),"")</f>
        <v/>
      </c>
      <c r="BC1903" s="105"/>
    </row>
    <row r="1904" spans="1:55" x14ac:dyDescent="0.25">
      <c r="A1904" s="98"/>
      <c r="B1904" s="98"/>
      <c r="C1904" s="73"/>
      <c r="D1904" s="179"/>
      <c r="E1904" s="176"/>
      <c r="F1904" s="176"/>
      <c r="G1904" s="176"/>
      <c r="H1904" s="176"/>
      <c r="I1904" s="176"/>
      <c r="J1904" s="172"/>
      <c r="K1904" s="173"/>
      <c r="L1904" s="178"/>
      <c r="R1904" s="3"/>
      <c r="S1904" s="106"/>
      <c r="T1904" s="106"/>
      <c r="U1904" s="106"/>
      <c r="V1904" s="106"/>
      <c r="W1904" s="106"/>
      <c r="X1904" s="106"/>
      <c r="AB1904" s="188" t="str">
        <f t="shared" si="197"/>
        <v/>
      </c>
      <c r="AC1904" s="188" t="s">
        <v>1585</v>
      </c>
      <c r="AD1904" s="131"/>
      <c r="AE1904" s="131"/>
      <c r="AF1904" s="131"/>
      <c r="AG1904" s="131"/>
      <c r="AH1904" s="131"/>
      <c r="AI1904" s="131"/>
      <c r="AJ1904" s="128" t="str">
        <f t="shared" si="198"/>
        <v/>
      </c>
      <c r="AK1904" s="7" t="str">
        <f>IF(ISNUMBER($AJ1904),INDEX($C$1:$AB$3985,$AJ1904,AK$4),"")</f>
        <v/>
      </c>
      <c r="AL1904" s="7" t="str">
        <f>IF(ISNUMBER($AJ1904),INDEX($C$1:$AB$3985,$AJ1904,AL$4),"")</f>
        <v/>
      </c>
      <c r="AM1904" s="128"/>
      <c r="AN1904" s="128" t="str">
        <f t="shared" si="200"/>
        <v/>
      </c>
      <c r="AO1904" s="7" t="str">
        <f t="shared" si="203"/>
        <v/>
      </c>
      <c r="AP1904" s="10" t="str">
        <f t="shared" si="203"/>
        <v/>
      </c>
      <c r="AQ1904" s="310">
        <f>IF(ISNUMBER(SEARCH($T$30,AO1904)),MAX(AQ$5:AQ1903)+1,0)</f>
        <v>0</v>
      </c>
      <c r="AR1904" s="310">
        <f>IF(ISNUMBER(SEARCH($T$31,AO1904)),MAX(AR$5:AR1903)+1,0)</f>
        <v>0</v>
      </c>
      <c r="AS1904" s="128" t="str">
        <f t="shared" si="199"/>
        <v/>
      </c>
      <c r="AT1904" s="105" t="str">
        <f>IF(ISNUMBER($AS1904),INDEX($C$1:$AB$3985,$AS1904,AT$4),"")</f>
        <v/>
      </c>
      <c r="AU1904" s="128"/>
      <c r="AV1904" s="128" t="str">
        <f t="shared" si="201"/>
        <v/>
      </c>
      <c r="AW1904" s="105" t="str">
        <f>IF(ISNUMBER($AV1904),INDEX($C$1:$AB$3985,$AV1904,AW$4),"")</f>
        <v/>
      </c>
      <c r="AX1904" s="105" t="str">
        <f>IF(ISNUMBER($AV1904),INDEX($C$1:$AB$3985,$AV1904,AX$4),"")</f>
        <v/>
      </c>
      <c r="AY1904" s="128"/>
      <c r="AZ1904" s="128"/>
      <c r="BA1904" s="128" t="str">
        <f t="shared" si="202"/>
        <v/>
      </c>
      <c r="BB1904" s="105" t="str">
        <f>IF(ISNUMBER($BA1904),INDEX($C$1:$AB$3985,$BA1904,BB$4),"")</f>
        <v/>
      </c>
      <c r="BC1904" s="105"/>
    </row>
    <row r="1905" spans="1:55" x14ac:dyDescent="0.25">
      <c r="A1905" s="98"/>
      <c r="B1905" s="98"/>
      <c r="C1905" s="73"/>
      <c r="D1905" s="179"/>
      <c r="E1905" s="176"/>
      <c r="F1905" s="176"/>
      <c r="G1905" s="176"/>
      <c r="H1905" s="176"/>
      <c r="I1905" s="176"/>
      <c r="J1905" s="172"/>
      <c r="K1905" s="173"/>
      <c r="L1905" s="178"/>
      <c r="R1905" s="3"/>
      <c r="S1905" s="106"/>
      <c r="T1905" s="106"/>
      <c r="U1905" s="106"/>
      <c r="V1905" s="106"/>
      <c r="W1905" s="106"/>
      <c r="X1905" s="106"/>
      <c r="AB1905" s="188" t="str">
        <f t="shared" si="197"/>
        <v/>
      </c>
      <c r="AC1905" s="188" t="s">
        <v>1585</v>
      </c>
      <c r="AD1905" s="131"/>
      <c r="AE1905" s="131"/>
      <c r="AF1905" s="131"/>
      <c r="AG1905" s="131"/>
      <c r="AH1905" s="131"/>
      <c r="AI1905" s="131"/>
      <c r="AJ1905" s="128" t="str">
        <f t="shared" si="198"/>
        <v/>
      </c>
      <c r="AK1905" s="7" t="str">
        <f>IF(ISNUMBER($AJ1905),INDEX($C$1:$AB$3985,$AJ1905,AK$4),"")</f>
        <v/>
      </c>
      <c r="AL1905" s="7" t="str">
        <f>IF(ISNUMBER($AJ1905),INDEX($C$1:$AB$3985,$AJ1905,AL$4),"")</f>
        <v/>
      </c>
      <c r="AM1905" s="128"/>
      <c r="AN1905" s="128" t="str">
        <f t="shared" si="200"/>
        <v/>
      </c>
      <c r="AO1905" s="7" t="str">
        <f t="shared" si="203"/>
        <v/>
      </c>
      <c r="AP1905" s="10" t="str">
        <f t="shared" si="203"/>
        <v/>
      </c>
      <c r="AQ1905" s="310">
        <f>IF(ISNUMBER(SEARCH($T$30,AO1905)),MAX(AQ$5:AQ1904)+1,0)</f>
        <v>0</v>
      </c>
      <c r="AR1905" s="310">
        <f>IF(ISNUMBER(SEARCH($T$31,AO1905)),MAX(AR$5:AR1904)+1,0)</f>
        <v>0</v>
      </c>
      <c r="AS1905" s="128" t="str">
        <f t="shared" si="199"/>
        <v/>
      </c>
      <c r="AT1905" s="105" t="str">
        <f>IF(ISNUMBER($AS1905),INDEX($C$1:$AB$3985,$AS1905,AT$4),"")</f>
        <v/>
      </c>
      <c r="AU1905" s="128"/>
      <c r="AV1905" s="128" t="str">
        <f t="shared" si="201"/>
        <v/>
      </c>
      <c r="AW1905" s="105" t="str">
        <f>IF(ISNUMBER($AV1905),INDEX($C$1:$AB$3985,$AV1905,AW$4),"")</f>
        <v/>
      </c>
      <c r="AX1905" s="105" t="str">
        <f>IF(ISNUMBER($AV1905),INDEX($C$1:$AB$3985,$AV1905,AX$4),"")</f>
        <v/>
      </c>
      <c r="AY1905" s="128"/>
      <c r="AZ1905" s="128"/>
      <c r="BA1905" s="128" t="str">
        <f t="shared" si="202"/>
        <v/>
      </c>
      <c r="BB1905" s="105" t="str">
        <f>IF(ISNUMBER($BA1905),INDEX($C$1:$AB$3985,$BA1905,BB$4),"")</f>
        <v/>
      </c>
      <c r="BC1905" s="105"/>
    </row>
    <row r="1906" spans="1:55" x14ac:dyDescent="0.25">
      <c r="A1906" s="98"/>
      <c r="B1906" s="98"/>
      <c r="C1906" s="73"/>
      <c r="D1906" s="179"/>
      <c r="E1906" s="176"/>
      <c r="F1906" s="176"/>
      <c r="G1906" s="176"/>
      <c r="H1906" s="176"/>
      <c r="I1906" s="176"/>
      <c r="J1906" s="172"/>
      <c r="K1906" s="173"/>
      <c r="L1906" s="178"/>
      <c r="R1906" s="3"/>
      <c r="S1906" s="106"/>
      <c r="T1906" s="106"/>
      <c r="U1906" s="106"/>
      <c r="V1906" s="106"/>
      <c r="W1906" s="106"/>
      <c r="X1906" s="106"/>
      <c r="AB1906" s="188" t="str">
        <f t="shared" si="197"/>
        <v/>
      </c>
      <c r="AC1906" s="188" t="s">
        <v>1585</v>
      </c>
      <c r="AD1906" s="131"/>
      <c r="AE1906" s="131"/>
      <c r="AF1906" s="131"/>
      <c r="AG1906" s="131"/>
      <c r="AH1906" s="131"/>
      <c r="AI1906" s="131"/>
      <c r="AJ1906" s="128" t="str">
        <f t="shared" si="198"/>
        <v/>
      </c>
      <c r="AK1906" s="7" t="str">
        <f>IF(ISNUMBER($AJ1906),INDEX($C$1:$AB$3985,$AJ1906,AK$4),"")</f>
        <v/>
      </c>
      <c r="AL1906" s="7" t="str">
        <f>IF(ISNUMBER($AJ1906),INDEX($C$1:$AB$3985,$AJ1906,AL$4),"")</f>
        <v/>
      </c>
      <c r="AM1906" s="128"/>
      <c r="AN1906" s="128" t="str">
        <f t="shared" si="200"/>
        <v/>
      </c>
      <c r="AO1906" s="7" t="str">
        <f t="shared" si="203"/>
        <v/>
      </c>
      <c r="AP1906" s="10" t="str">
        <f t="shared" si="203"/>
        <v/>
      </c>
      <c r="AQ1906" s="310">
        <f>IF(ISNUMBER(SEARCH($T$30,AO1906)),MAX(AQ$5:AQ1905)+1,0)</f>
        <v>0</v>
      </c>
      <c r="AR1906" s="310">
        <f>IF(ISNUMBER(SEARCH($T$31,AO1906)),MAX(AR$5:AR1905)+1,0)</f>
        <v>0</v>
      </c>
      <c r="AS1906" s="128" t="str">
        <f t="shared" si="199"/>
        <v/>
      </c>
      <c r="AT1906" s="105" t="str">
        <f>IF(ISNUMBER($AS1906),INDEX($C$1:$AB$3985,$AS1906,AT$4),"")</f>
        <v/>
      </c>
      <c r="AU1906" s="128"/>
      <c r="AV1906" s="128" t="str">
        <f t="shared" si="201"/>
        <v/>
      </c>
      <c r="AW1906" s="105" t="str">
        <f>IF(ISNUMBER($AV1906),INDEX($C$1:$AB$3985,$AV1906,AW$4),"")</f>
        <v/>
      </c>
      <c r="AX1906" s="105" t="str">
        <f>IF(ISNUMBER($AV1906),INDEX($C$1:$AB$3985,$AV1906,AX$4),"")</f>
        <v/>
      </c>
      <c r="AY1906" s="128"/>
      <c r="AZ1906" s="128"/>
      <c r="BA1906" s="128" t="str">
        <f t="shared" si="202"/>
        <v/>
      </c>
      <c r="BB1906" s="105" t="str">
        <f>IF(ISNUMBER($BA1906),INDEX($C$1:$AB$3985,$BA1906,BB$4),"")</f>
        <v/>
      </c>
      <c r="BC1906" s="105"/>
    </row>
    <row r="1907" spans="1:55" x14ac:dyDescent="0.25">
      <c r="A1907" s="98"/>
      <c r="B1907" s="98"/>
      <c r="C1907" s="73"/>
      <c r="D1907" s="179"/>
      <c r="E1907" s="176"/>
      <c r="F1907" s="176"/>
      <c r="G1907" s="176"/>
      <c r="H1907" s="176"/>
      <c r="I1907" s="176"/>
      <c r="J1907" s="172"/>
      <c r="K1907" s="173"/>
      <c r="L1907" s="178"/>
      <c r="R1907" s="3"/>
      <c r="S1907" s="106"/>
      <c r="T1907" s="106"/>
      <c r="U1907" s="106"/>
      <c r="V1907" s="106"/>
      <c r="W1907" s="106"/>
      <c r="X1907" s="106"/>
      <c r="AB1907" s="188" t="str">
        <f t="shared" si="197"/>
        <v/>
      </c>
      <c r="AC1907" s="188" t="s">
        <v>1585</v>
      </c>
      <c r="AD1907" s="131"/>
      <c r="AE1907" s="131"/>
      <c r="AF1907" s="131"/>
      <c r="AG1907" s="131"/>
      <c r="AH1907" s="131"/>
      <c r="AI1907" s="131"/>
      <c r="AJ1907" s="128" t="str">
        <f t="shared" si="198"/>
        <v/>
      </c>
      <c r="AK1907" s="7" t="str">
        <f>IF(ISNUMBER($AJ1907),INDEX($C$1:$AB$3985,$AJ1907,AK$4),"")</f>
        <v/>
      </c>
      <c r="AL1907" s="7" t="str">
        <f>IF(ISNUMBER($AJ1907),INDEX($C$1:$AB$3985,$AJ1907,AL$4),"")</f>
        <v/>
      </c>
      <c r="AM1907" s="128"/>
      <c r="AN1907" s="128" t="str">
        <f t="shared" si="200"/>
        <v/>
      </c>
      <c r="AO1907" s="7" t="str">
        <f t="shared" si="203"/>
        <v/>
      </c>
      <c r="AP1907" s="10" t="str">
        <f t="shared" si="203"/>
        <v/>
      </c>
      <c r="AQ1907" s="310">
        <f>IF(ISNUMBER(SEARCH($T$30,AO1907)),MAX(AQ$5:AQ1906)+1,0)</f>
        <v>0</v>
      </c>
      <c r="AR1907" s="310">
        <f>IF(ISNUMBER(SEARCH($T$31,AO1907)),MAX(AR$5:AR1906)+1,0)</f>
        <v>0</v>
      </c>
      <c r="AS1907" s="128" t="str">
        <f t="shared" si="199"/>
        <v/>
      </c>
      <c r="AT1907" s="105" t="str">
        <f>IF(ISNUMBER($AS1907),INDEX($C$1:$AB$3985,$AS1907,AT$4),"")</f>
        <v/>
      </c>
      <c r="AU1907" s="128"/>
      <c r="AV1907" s="128" t="str">
        <f t="shared" si="201"/>
        <v/>
      </c>
      <c r="AW1907" s="105" t="str">
        <f>IF(ISNUMBER($AV1907),INDEX($C$1:$AB$3985,$AV1907,AW$4),"")</f>
        <v/>
      </c>
      <c r="AX1907" s="105" t="str">
        <f>IF(ISNUMBER($AV1907),INDEX($C$1:$AB$3985,$AV1907,AX$4),"")</f>
        <v/>
      </c>
      <c r="AY1907" s="128"/>
      <c r="AZ1907" s="128"/>
      <c r="BA1907" s="128" t="str">
        <f t="shared" si="202"/>
        <v/>
      </c>
      <c r="BB1907" s="105" t="str">
        <f>IF(ISNUMBER($BA1907),INDEX($C$1:$AB$3985,$BA1907,BB$4),"")</f>
        <v/>
      </c>
      <c r="BC1907" s="105"/>
    </row>
    <row r="1908" spans="1:55" x14ac:dyDescent="0.25">
      <c r="A1908" s="98"/>
      <c r="B1908" s="98"/>
      <c r="C1908" s="73"/>
      <c r="D1908" s="179"/>
      <c r="E1908" s="176"/>
      <c r="F1908" s="176"/>
      <c r="G1908" s="176"/>
      <c r="H1908" s="176"/>
      <c r="I1908" s="176"/>
      <c r="J1908" s="172"/>
      <c r="K1908" s="173"/>
      <c r="L1908" s="178"/>
      <c r="R1908" s="3"/>
      <c r="S1908" s="106"/>
      <c r="T1908" s="106"/>
      <c r="U1908" s="106"/>
      <c r="V1908" s="106"/>
      <c r="W1908" s="106"/>
      <c r="X1908" s="106"/>
      <c r="AB1908" s="188" t="str">
        <f t="shared" si="197"/>
        <v/>
      </c>
      <c r="AC1908" s="188" t="s">
        <v>1585</v>
      </c>
      <c r="AD1908" s="131"/>
      <c r="AE1908" s="131"/>
      <c r="AF1908" s="131"/>
      <c r="AG1908" s="131"/>
      <c r="AH1908" s="131"/>
      <c r="AI1908" s="131"/>
      <c r="AJ1908" s="128" t="str">
        <f t="shared" si="198"/>
        <v/>
      </c>
      <c r="AK1908" s="7" t="str">
        <f>IF(ISNUMBER($AJ1908),INDEX($C$1:$AB$3985,$AJ1908,AK$4),"")</f>
        <v/>
      </c>
      <c r="AL1908" s="7" t="str">
        <f>IF(ISNUMBER($AJ1908),INDEX($C$1:$AB$3985,$AJ1908,AL$4),"")</f>
        <v/>
      </c>
      <c r="AM1908" s="128"/>
      <c r="AN1908" s="128" t="str">
        <f t="shared" si="200"/>
        <v/>
      </c>
      <c r="AO1908" s="7" t="str">
        <f t="shared" si="203"/>
        <v/>
      </c>
      <c r="AP1908" s="10" t="str">
        <f t="shared" si="203"/>
        <v/>
      </c>
      <c r="AQ1908" s="310">
        <f>IF(ISNUMBER(SEARCH($T$30,AO1908)),MAX(AQ$5:AQ1907)+1,0)</f>
        <v>0</v>
      </c>
      <c r="AR1908" s="310">
        <f>IF(ISNUMBER(SEARCH($T$31,AO1908)),MAX(AR$5:AR1907)+1,0)</f>
        <v>0</v>
      </c>
      <c r="AS1908" s="128" t="str">
        <f t="shared" si="199"/>
        <v/>
      </c>
      <c r="AT1908" s="105" t="str">
        <f>IF(ISNUMBER($AS1908),INDEX($C$1:$AB$3985,$AS1908,AT$4),"")</f>
        <v/>
      </c>
      <c r="AU1908" s="128"/>
      <c r="AV1908" s="128" t="str">
        <f t="shared" si="201"/>
        <v/>
      </c>
      <c r="AW1908" s="105" t="str">
        <f>IF(ISNUMBER($AV1908),INDEX($C$1:$AB$3985,$AV1908,AW$4),"")</f>
        <v/>
      </c>
      <c r="AX1908" s="105" t="str">
        <f>IF(ISNUMBER($AV1908),INDEX($C$1:$AB$3985,$AV1908,AX$4),"")</f>
        <v/>
      </c>
      <c r="AY1908" s="128"/>
      <c r="AZ1908" s="128"/>
      <c r="BA1908" s="128" t="str">
        <f t="shared" si="202"/>
        <v/>
      </c>
      <c r="BB1908" s="105" t="str">
        <f>IF(ISNUMBER($BA1908),INDEX($C$1:$AB$3985,$BA1908,BB$4),"")</f>
        <v/>
      </c>
      <c r="BC1908" s="105"/>
    </row>
    <row r="1909" spans="1:55" x14ac:dyDescent="0.25">
      <c r="A1909" s="98"/>
      <c r="B1909" s="98"/>
      <c r="C1909" s="73"/>
      <c r="D1909" s="179"/>
      <c r="E1909" s="176"/>
      <c r="F1909" s="176"/>
      <c r="G1909" s="176"/>
      <c r="H1909" s="176"/>
      <c r="I1909" s="176"/>
      <c r="J1909" s="172"/>
      <c r="K1909" s="173"/>
      <c r="L1909" s="178"/>
      <c r="R1909" s="3"/>
      <c r="S1909" s="106"/>
      <c r="T1909" s="106"/>
      <c r="U1909" s="106"/>
      <c r="V1909" s="106"/>
      <c r="W1909" s="106"/>
      <c r="X1909" s="106"/>
      <c r="AB1909" s="188" t="str">
        <f t="shared" si="197"/>
        <v/>
      </c>
      <c r="AC1909" s="188" t="s">
        <v>1585</v>
      </c>
      <c r="AD1909" s="131"/>
      <c r="AE1909" s="131"/>
      <c r="AF1909" s="131"/>
      <c r="AG1909" s="131"/>
      <c r="AH1909" s="131"/>
      <c r="AI1909" s="131"/>
      <c r="AJ1909" s="128" t="str">
        <f t="shared" si="198"/>
        <v/>
      </c>
      <c r="AK1909" s="7" t="str">
        <f>IF(ISNUMBER($AJ1909),INDEX($C$1:$AB$3985,$AJ1909,AK$4),"")</f>
        <v/>
      </c>
      <c r="AL1909" s="7" t="str">
        <f>IF(ISNUMBER($AJ1909),INDEX($C$1:$AB$3985,$AJ1909,AL$4),"")</f>
        <v/>
      </c>
      <c r="AM1909" s="128"/>
      <c r="AN1909" s="128" t="str">
        <f t="shared" si="200"/>
        <v/>
      </c>
      <c r="AO1909" s="7" t="str">
        <f t="shared" si="203"/>
        <v/>
      </c>
      <c r="AP1909" s="10" t="str">
        <f t="shared" si="203"/>
        <v/>
      </c>
      <c r="AQ1909" s="310">
        <f>IF(ISNUMBER(SEARCH($T$30,AO1909)),MAX(AQ$5:AQ1908)+1,0)</f>
        <v>0</v>
      </c>
      <c r="AR1909" s="310">
        <f>IF(ISNUMBER(SEARCH($T$31,AO1909)),MAX(AR$5:AR1908)+1,0)</f>
        <v>0</v>
      </c>
      <c r="AS1909" s="128" t="str">
        <f t="shared" si="199"/>
        <v/>
      </c>
      <c r="AT1909" s="105" t="str">
        <f>IF(ISNUMBER($AS1909),INDEX($C$1:$AB$3985,$AS1909,AT$4),"")</f>
        <v/>
      </c>
      <c r="AU1909" s="128"/>
      <c r="AV1909" s="128" t="str">
        <f t="shared" si="201"/>
        <v/>
      </c>
      <c r="AW1909" s="105" t="str">
        <f>IF(ISNUMBER($AV1909),INDEX($C$1:$AB$3985,$AV1909,AW$4),"")</f>
        <v/>
      </c>
      <c r="AX1909" s="105" t="str">
        <f>IF(ISNUMBER($AV1909),INDEX($C$1:$AB$3985,$AV1909,AX$4),"")</f>
        <v/>
      </c>
      <c r="AY1909" s="128"/>
      <c r="AZ1909" s="128"/>
      <c r="BA1909" s="128" t="str">
        <f t="shared" si="202"/>
        <v/>
      </c>
      <c r="BB1909" s="105" t="str">
        <f>IF(ISNUMBER($BA1909),INDEX($C$1:$AB$3985,$BA1909,BB$4),"")</f>
        <v/>
      </c>
      <c r="BC1909" s="105"/>
    </row>
    <row r="1910" spans="1:55" x14ac:dyDescent="0.25">
      <c r="A1910" s="98"/>
      <c r="B1910" s="98"/>
      <c r="C1910" s="73"/>
      <c r="D1910" s="179"/>
      <c r="E1910" s="176"/>
      <c r="F1910" s="176"/>
      <c r="G1910" s="176"/>
      <c r="H1910" s="176"/>
      <c r="I1910" s="176"/>
      <c r="J1910" s="172"/>
      <c r="K1910" s="173"/>
      <c r="L1910" s="178"/>
      <c r="R1910" s="3"/>
      <c r="S1910" s="106"/>
      <c r="T1910" s="106"/>
      <c r="U1910" s="106"/>
      <c r="V1910" s="106"/>
      <c r="W1910" s="106"/>
      <c r="X1910" s="106"/>
      <c r="AB1910" s="188" t="str">
        <f t="shared" si="197"/>
        <v/>
      </c>
      <c r="AC1910" s="188" t="s">
        <v>1585</v>
      </c>
      <c r="AD1910" s="131"/>
      <c r="AE1910" s="131"/>
      <c r="AF1910" s="131"/>
      <c r="AG1910" s="131"/>
      <c r="AH1910" s="131"/>
      <c r="AI1910" s="131"/>
      <c r="AJ1910" s="128" t="str">
        <f t="shared" si="198"/>
        <v/>
      </c>
      <c r="AK1910" s="7" t="str">
        <f>IF(ISNUMBER($AJ1910),INDEX($C$1:$AB$3985,$AJ1910,AK$4),"")</f>
        <v/>
      </c>
      <c r="AL1910" s="7" t="str">
        <f>IF(ISNUMBER($AJ1910),INDEX($C$1:$AB$3985,$AJ1910,AL$4),"")</f>
        <v/>
      </c>
      <c r="AM1910" s="128"/>
      <c r="AN1910" s="128" t="str">
        <f t="shared" si="200"/>
        <v/>
      </c>
      <c r="AO1910" s="7" t="str">
        <f t="shared" si="203"/>
        <v/>
      </c>
      <c r="AP1910" s="10" t="str">
        <f t="shared" si="203"/>
        <v/>
      </c>
      <c r="AQ1910" s="310">
        <f>IF(ISNUMBER(SEARCH($T$30,AO1910)),MAX(AQ$5:AQ1909)+1,0)</f>
        <v>0</v>
      </c>
      <c r="AR1910" s="310">
        <f>IF(ISNUMBER(SEARCH($T$31,AO1910)),MAX(AR$5:AR1909)+1,0)</f>
        <v>0</v>
      </c>
      <c r="AS1910" s="128" t="str">
        <f t="shared" si="199"/>
        <v/>
      </c>
      <c r="AT1910" s="105" t="str">
        <f>IF(ISNUMBER($AS1910),INDEX($C$1:$AB$3985,$AS1910,AT$4),"")</f>
        <v/>
      </c>
      <c r="AU1910" s="128"/>
      <c r="AV1910" s="128" t="str">
        <f t="shared" si="201"/>
        <v/>
      </c>
      <c r="AW1910" s="105" t="str">
        <f>IF(ISNUMBER($AV1910),INDEX($C$1:$AB$3985,$AV1910,AW$4),"")</f>
        <v/>
      </c>
      <c r="AX1910" s="105" t="str">
        <f>IF(ISNUMBER($AV1910),INDEX($C$1:$AB$3985,$AV1910,AX$4),"")</f>
        <v/>
      </c>
      <c r="AY1910" s="128"/>
      <c r="AZ1910" s="128"/>
      <c r="BA1910" s="128" t="str">
        <f t="shared" si="202"/>
        <v/>
      </c>
      <c r="BB1910" s="105" t="str">
        <f>IF(ISNUMBER($BA1910),INDEX($C$1:$AB$3985,$BA1910,BB$4),"")</f>
        <v/>
      </c>
      <c r="BC1910" s="105"/>
    </row>
    <row r="1911" spans="1:55" x14ac:dyDescent="0.25">
      <c r="A1911" s="98"/>
      <c r="B1911" s="98"/>
      <c r="C1911" s="73"/>
      <c r="D1911" s="179"/>
      <c r="E1911" s="176"/>
      <c r="F1911" s="176"/>
      <c r="G1911" s="176"/>
      <c r="H1911" s="176"/>
      <c r="I1911" s="176"/>
      <c r="J1911" s="172"/>
      <c r="K1911" s="173"/>
      <c r="L1911" s="178"/>
      <c r="R1911" s="3"/>
      <c r="S1911" s="106"/>
      <c r="T1911" s="106"/>
      <c r="U1911" s="106"/>
      <c r="V1911" s="106"/>
      <c r="W1911" s="106"/>
      <c r="X1911" s="106"/>
      <c r="AB1911" s="188" t="str">
        <f t="shared" si="197"/>
        <v/>
      </c>
      <c r="AC1911" s="188" t="s">
        <v>1585</v>
      </c>
      <c r="AD1911" s="131"/>
      <c r="AE1911" s="131"/>
      <c r="AF1911" s="131"/>
      <c r="AG1911" s="131"/>
      <c r="AH1911" s="131"/>
      <c r="AI1911" s="131"/>
      <c r="AJ1911" s="128" t="str">
        <f t="shared" si="198"/>
        <v/>
      </c>
      <c r="AK1911" s="7" t="str">
        <f>IF(ISNUMBER($AJ1911),INDEX($C$1:$AB$3985,$AJ1911,AK$4),"")</f>
        <v/>
      </c>
      <c r="AL1911" s="7" t="str">
        <f>IF(ISNUMBER($AJ1911),INDEX($C$1:$AB$3985,$AJ1911,AL$4),"")</f>
        <v/>
      </c>
      <c r="AM1911" s="128"/>
      <c r="AN1911" s="128" t="str">
        <f t="shared" si="200"/>
        <v/>
      </c>
      <c r="AO1911" s="7" t="str">
        <f t="shared" si="203"/>
        <v/>
      </c>
      <c r="AP1911" s="10" t="str">
        <f t="shared" si="203"/>
        <v/>
      </c>
      <c r="AQ1911" s="310">
        <f>IF(ISNUMBER(SEARCH($T$30,AO1911)),MAX(AQ$5:AQ1910)+1,0)</f>
        <v>0</v>
      </c>
      <c r="AR1911" s="310">
        <f>IF(ISNUMBER(SEARCH($T$31,AO1911)),MAX(AR$5:AR1910)+1,0)</f>
        <v>0</v>
      </c>
      <c r="AS1911" s="128" t="str">
        <f t="shared" si="199"/>
        <v/>
      </c>
      <c r="AT1911" s="105" t="str">
        <f>IF(ISNUMBER($AS1911),INDEX($C$1:$AB$3985,$AS1911,AT$4),"")</f>
        <v/>
      </c>
      <c r="AU1911" s="128"/>
      <c r="AV1911" s="128" t="str">
        <f t="shared" si="201"/>
        <v/>
      </c>
      <c r="AW1911" s="105" t="str">
        <f>IF(ISNUMBER($AV1911),INDEX($C$1:$AB$3985,$AV1911,AW$4),"")</f>
        <v/>
      </c>
      <c r="AX1911" s="105" t="str">
        <f>IF(ISNUMBER($AV1911),INDEX($C$1:$AB$3985,$AV1911,AX$4),"")</f>
        <v/>
      </c>
      <c r="AY1911" s="128"/>
      <c r="AZ1911" s="128"/>
      <c r="BA1911" s="128" t="str">
        <f t="shared" si="202"/>
        <v/>
      </c>
      <c r="BB1911" s="105" t="str">
        <f>IF(ISNUMBER($BA1911),INDEX($C$1:$AB$3985,$BA1911,BB$4),"")</f>
        <v/>
      </c>
      <c r="BC1911" s="105"/>
    </row>
    <row r="1912" spans="1:55" x14ac:dyDescent="0.25">
      <c r="A1912" s="98"/>
      <c r="B1912" s="98"/>
      <c r="C1912" s="73"/>
      <c r="D1912" s="179"/>
      <c r="E1912" s="176"/>
      <c r="F1912" s="176"/>
      <c r="G1912" s="176"/>
      <c r="H1912" s="176"/>
      <c r="I1912" s="176"/>
      <c r="J1912" s="172"/>
      <c r="K1912" s="173"/>
      <c r="L1912" s="178"/>
      <c r="R1912" s="3"/>
      <c r="S1912" s="106"/>
      <c r="T1912" s="106"/>
      <c r="U1912" s="106"/>
      <c r="V1912" s="106"/>
      <c r="W1912" s="106"/>
      <c r="X1912" s="106"/>
      <c r="AB1912" s="188" t="str">
        <f t="shared" si="197"/>
        <v/>
      </c>
      <c r="AC1912" s="188" t="s">
        <v>1585</v>
      </c>
      <c r="AD1912" s="131"/>
      <c r="AE1912" s="131"/>
      <c r="AF1912" s="131"/>
      <c r="AG1912" s="131"/>
      <c r="AH1912" s="131"/>
      <c r="AI1912" s="131"/>
      <c r="AJ1912" s="128" t="str">
        <f t="shared" si="198"/>
        <v/>
      </c>
      <c r="AK1912" s="7" t="str">
        <f>IF(ISNUMBER($AJ1912),INDEX($C$1:$AB$3985,$AJ1912,AK$4),"")</f>
        <v/>
      </c>
      <c r="AL1912" s="7" t="str">
        <f>IF(ISNUMBER($AJ1912),INDEX($C$1:$AB$3985,$AJ1912,AL$4),"")</f>
        <v/>
      </c>
      <c r="AM1912" s="128"/>
      <c r="AN1912" s="128" t="str">
        <f t="shared" si="200"/>
        <v/>
      </c>
      <c r="AO1912" s="7" t="str">
        <f t="shared" si="203"/>
        <v/>
      </c>
      <c r="AP1912" s="10" t="str">
        <f t="shared" si="203"/>
        <v/>
      </c>
      <c r="AQ1912" s="310">
        <f>IF(ISNUMBER(SEARCH($T$30,AO1912)),MAX(AQ$5:AQ1911)+1,0)</f>
        <v>0</v>
      </c>
      <c r="AR1912" s="310">
        <f>IF(ISNUMBER(SEARCH($T$31,AO1912)),MAX(AR$5:AR1911)+1,0)</f>
        <v>0</v>
      </c>
      <c r="AS1912" s="128" t="str">
        <f t="shared" si="199"/>
        <v/>
      </c>
      <c r="AT1912" s="105" t="str">
        <f>IF(ISNUMBER($AS1912),INDEX($C$1:$AB$3985,$AS1912,AT$4),"")</f>
        <v/>
      </c>
      <c r="AU1912" s="128"/>
      <c r="AV1912" s="128" t="str">
        <f t="shared" si="201"/>
        <v/>
      </c>
      <c r="AW1912" s="105" t="str">
        <f>IF(ISNUMBER($AV1912),INDEX($C$1:$AB$3985,$AV1912,AW$4),"")</f>
        <v/>
      </c>
      <c r="AX1912" s="105" t="str">
        <f>IF(ISNUMBER($AV1912),INDEX($C$1:$AB$3985,$AV1912,AX$4),"")</f>
        <v/>
      </c>
      <c r="AY1912" s="128"/>
      <c r="AZ1912" s="128"/>
      <c r="BA1912" s="128" t="str">
        <f t="shared" si="202"/>
        <v/>
      </c>
      <c r="BB1912" s="105" t="str">
        <f>IF(ISNUMBER($BA1912),INDEX($C$1:$AB$3985,$BA1912,BB$4),"")</f>
        <v/>
      </c>
      <c r="BC1912" s="105"/>
    </row>
    <row r="1913" spans="1:55" x14ac:dyDescent="0.25">
      <c r="A1913" s="98"/>
      <c r="B1913" s="98"/>
      <c r="C1913" s="73"/>
      <c r="D1913" s="179"/>
      <c r="E1913" s="176"/>
      <c r="F1913" s="176"/>
      <c r="G1913" s="176"/>
      <c r="H1913" s="176"/>
      <c r="I1913" s="176"/>
      <c r="J1913" s="172"/>
      <c r="K1913" s="173"/>
      <c r="L1913" s="178"/>
      <c r="R1913" s="3"/>
      <c r="S1913" s="106"/>
      <c r="T1913" s="106"/>
      <c r="U1913" s="106"/>
      <c r="V1913" s="106"/>
      <c r="W1913" s="106"/>
      <c r="X1913" s="106"/>
      <c r="AB1913" s="188" t="str">
        <f t="shared" si="197"/>
        <v/>
      </c>
      <c r="AC1913" s="188" t="s">
        <v>1585</v>
      </c>
      <c r="AD1913" s="131"/>
      <c r="AE1913" s="131"/>
      <c r="AF1913" s="131"/>
      <c r="AG1913" s="131"/>
      <c r="AH1913" s="131"/>
      <c r="AI1913" s="131"/>
      <c r="AJ1913" s="128" t="str">
        <f t="shared" si="198"/>
        <v/>
      </c>
      <c r="AK1913" s="7" t="str">
        <f>IF(ISNUMBER($AJ1913),INDEX($C$1:$AB$3985,$AJ1913,AK$4),"")</f>
        <v/>
      </c>
      <c r="AL1913" s="7" t="str">
        <f>IF(ISNUMBER($AJ1913),INDEX($C$1:$AB$3985,$AJ1913,AL$4),"")</f>
        <v/>
      </c>
      <c r="AM1913" s="128"/>
      <c r="AN1913" s="128" t="str">
        <f t="shared" si="200"/>
        <v/>
      </c>
      <c r="AO1913" s="7" t="str">
        <f t="shared" si="203"/>
        <v/>
      </c>
      <c r="AP1913" s="10" t="str">
        <f t="shared" si="203"/>
        <v/>
      </c>
      <c r="AQ1913" s="310">
        <f>IF(ISNUMBER(SEARCH($T$30,AO1913)),MAX(AQ$5:AQ1912)+1,0)</f>
        <v>0</v>
      </c>
      <c r="AR1913" s="310">
        <f>IF(ISNUMBER(SEARCH($T$31,AO1913)),MAX(AR$5:AR1912)+1,0)</f>
        <v>0</v>
      </c>
      <c r="AS1913" s="128" t="str">
        <f t="shared" si="199"/>
        <v/>
      </c>
      <c r="AT1913" s="105" t="str">
        <f>IF(ISNUMBER($AS1913),INDEX($C$1:$AB$3985,$AS1913,AT$4),"")</f>
        <v/>
      </c>
      <c r="AU1913" s="128"/>
      <c r="AV1913" s="128" t="str">
        <f t="shared" si="201"/>
        <v/>
      </c>
      <c r="AW1913" s="105" t="str">
        <f>IF(ISNUMBER($AV1913),INDEX($C$1:$AB$3985,$AV1913,AW$4),"")</f>
        <v/>
      </c>
      <c r="AX1913" s="105" t="str">
        <f>IF(ISNUMBER($AV1913),INDEX($C$1:$AB$3985,$AV1913,AX$4),"")</f>
        <v/>
      </c>
      <c r="AY1913" s="128"/>
      <c r="AZ1913" s="128"/>
      <c r="BA1913" s="128" t="str">
        <f t="shared" si="202"/>
        <v/>
      </c>
      <c r="BB1913" s="105" t="str">
        <f>IF(ISNUMBER($BA1913),INDEX($C$1:$AB$3985,$BA1913,BB$4),"")</f>
        <v/>
      </c>
      <c r="BC1913" s="105"/>
    </row>
    <row r="1914" spans="1:55" x14ac:dyDescent="0.25">
      <c r="A1914" s="98"/>
      <c r="B1914" s="98"/>
      <c r="C1914" s="73"/>
      <c r="D1914" s="179"/>
      <c r="E1914" s="176"/>
      <c r="F1914" s="176"/>
      <c r="G1914" s="176"/>
      <c r="H1914" s="176"/>
      <c r="I1914" s="176"/>
      <c r="J1914" s="172"/>
      <c r="K1914" s="173"/>
      <c r="L1914" s="178"/>
      <c r="R1914" s="3"/>
      <c r="S1914" s="106"/>
      <c r="T1914" s="106"/>
      <c r="U1914" s="106"/>
      <c r="V1914" s="106"/>
      <c r="W1914" s="106"/>
      <c r="X1914" s="106"/>
      <c r="AB1914" s="188" t="str">
        <f t="shared" si="197"/>
        <v/>
      </c>
      <c r="AC1914" s="188" t="s">
        <v>1585</v>
      </c>
      <c r="AD1914" s="131"/>
      <c r="AE1914" s="131"/>
      <c r="AF1914" s="131"/>
      <c r="AG1914" s="131"/>
      <c r="AH1914" s="131"/>
      <c r="AI1914" s="131"/>
      <c r="AJ1914" s="128" t="str">
        <f t="shared" si="198"/>
        <v/>
      </c>
      <c r="AK1914" s="7" t="str">
        <f>IF(ISNUMBER($AJ1914),INDEX($C$1:$AB$3985,$AJ1914,AK$4),"")</f>
        <v/>
      </c>
      <c r="AL1914" s="7" t="str">
        <f>IF(ISNUMBER($AJ1914),INDEX($C$1:$AB$3985,$AJ1914,AL$4),"")</f>
        <v/>
      </c>
      <c r="AM1914" s="128"/>
      <c r="AN1914" s="128" t="str">
        <f t="shared" si="200"/>
        <v/>
      </c>
      <c r="AO1914" s="7" t="str">
        <f t="shared" si="203"/>
        <v/>
      </c>
      <c r="AP1914" s="10" t="str">
        <f t="shared" si="203"/>
        <v/>
      </c>
      <c r="AQ1914" s="310">
        <f>IF(ISNUMBER(SEARCH($T$30,AO1914)),MAX(AQ$5:AQ1913)+1,0)</f>
        <v>0</v>
      </c>
      <c r="AR1914" s="310">
        <f>IF(ISNUMBER(SEARCH($T$31,AO1914)),MAX(AR$5:AR1913)+1,0)</f>
        <v>0</v>
      </c>
      <c r="AS1914" s="128" t="str">
        <f t="shared" si="199"/>
        <v/>
      </c>
      <c r="AT1914" s="105" t="str">
        <f>IF(ISNUMBER($AS1914),INDEX($C$1:$AB$3985,$AS1914,AT$4),"")</f>
        <v/>
      </c>
      <c r="AU1914" s="128"/>
      <c r="AV1914" s="128" t="str">
        <f t="shared" si="201"/>
        <v/>
      </c>
      <c r="AW1914" s="105" t="str">
        <f>IF(ISNUMBER($AV1914),INDEX($C$1:$AB$3985,$AV1914,AW$4),"")</f>
        <v/>
      </c>
      <c r="AX1914" s="105" t="str">
        <f>IF(ISNUMBER($AV1914),INDEX($C$1:$AB$3985,$AV1914,AX$4),"")</f>
        <v/>
      </c>
      <c r="AY1914" s="128"/>
      <c r="AZ1914" s="128"/>
      <c r="BA1914" s="128" t="str">
        <f t="shared" si="202"/>
        <v/>
      </c>
      <c r="BB1914" s="105" t="str">
        <f>IF(ISNUMBER($BA1914),INDEX($C$1:$AB$3985,$BA1914,BB$4),"")</f>
        <v/>
      </c>
      <c r="BC1914" s="105"/>
    </row>
    <row r="1915" spans="1:55" x14ac:dyDescent="0.25">
      <c r="A1915" s="98"/>
      <c r="B1915" s="98"/>
      <c r="C1915" s="73"/>
      <c r="D1915" s="179"/>
      <c r="E1915" s="176"/>
      <c r="F1915" s="176"/>
      <c r="G1915" s="176"/>
      <c r="H1915" s="176"/>
      <c r="I1915" s="176"/>
      <c r="J1915" s="172"/>
      <c r="K1915" s="173"/>
      <c r="L1915" s="178"/>
      <c r="R1915" s="3"/>
      <c r="S1915" s="106"/>
      <c r="T1915" s="106"/>
      <c r="U1915" s="106"/>
      <c r="V1915" s="106"/>
      <c r="W1915" s="106"/>
      <c r="X1915" s="106"/>
      <c r="AB1915" s="188" t="str">
        <f t="shared" si="197"/>
        <v/>
      </c>
      <c r="AC1915" s="188" t="s">
        <v>1585</v>
      </c>
      <c r="AD1915" s="131"/>
      <c r="AE1915" s="131"/>
      <c r="AF1915" s="131"/>
      <c r="AG1915" s="131"/>
      <c r="AH1915" s="131"/>
      <c r="AI1915" s="131"/>
      <c r="AJ1915" s="128" t="str">
        <f t="shared" si="198"/>
        <v/>
      </c>
      <c r="AK1915" s="7" t="str">
        <f>IF(ISNUMBER($AJ1915),INDEX($C$1:$AB$3985,$AJ1915,AK$4),"")</f>
        <v/>
      </c>
      <c r="AL1915" s="7" t="str">
        <f>IF(ISNUMBER($AJ1915),INDEX($C$1:$AB$3985,$AJ1915,AL$4),"")</f>
        <v/>
      </c>
      <c r="AM1915" s="128"/>
      <c r="AN1915" s="128" t="str">
        <f t="shared" si="200"/>
        <v/>
      </c>
      <c r="AO1915" s="7" t="str">
        <f t="shared" si="203"/>
        <v/>
      </c>
      <c r="AP1915" s="10" t="str">
        <f t="shared" si="203"/>
        <v/>
      </c>
      <c r="AQ1915" s="310">
        <f>IF(ISNUMBER(SEARCH($T$30,AO1915)),MAX(AQ$5:AQ1914)+1,0)</f>
        <v>0</v>
      </c>
      <c r="AR1915" s="310">
        <f>IF(ISNUMBER(SEARCH($T$31,AO1915)),MAX(AR$5:AR1914)+1,0)</f>
        <v>0</v>
      </c>
      <c r="AS1915" s="128" t="str">
        <f t="shared" si="199"/>
        <v/>
      </c>
      <c r="AT1915" s="105" t="str">
        <f>IF(ISNUMBER($AS1915),INDEX($C$1:$AB$3985,$AS1915,AT$4),"")</f>
        <v/>
      </c>
      <c r="AU1915" s="128"/>
      <c r="AV1915" s="128" t="str">
        <f t="shared" si="201"/>
        <v/>
      </c>
      <c r="AW1915" s="105" t="str">
        <f>IF(ISNUMBER($AV1915),INDEX($C$1:$AB$3985,$AV1915,AW$4),"")</f>
        <v/>
      </c>
      <c r="AX1915" s="105" t="str">
        <f>IF(ISNUMBER($AV1915),INDEX($C$1:$AB$3985,$AV1915,AX$4),"")</f>
        <v/>
      </c>
      <c r="AY1915" s="128"/>
      <c r="AZ1915" s="128"/>
      <c r="BA1915" s="128" t="str">
        <f t="shared" si="202"/>
        <v/>
      </c>
      <c r="BB1915" s="105" t="str">
        <f>IF(ISNUMBER($BA1915),INDEX($C$1:$AB$3985,$BA1915,BB$4),"")</f>
        <v/>
      </c>
      <c r="BC1915" s="105"/>
    </row>
    <row r="1916" spans="1:55" x14ac:dyDescent="0.25">
      <c r="A1916" s="98"/>
      <c r="B1916" s="98"/>
      <c r="C1916" s="73"/>
      <c r="D1916" s="179"/>
      <c r="E1916" s="176"/>
      <c r="F1916" s="176"/>
      <c r="G1916" s="176"/>
      <c r="H1916" s="176"/>
      <c r="I1916" s="176"/>
      <c r="J1916" s="172"/>
      <c r="K1916" s="173"/>
      <c r="L1916" s="178"/>
      <c r="R1916" s="3"/>
      <c r="S1916" s="106"/>
      <c r="T1916" s="106"/>
      <c r="U1916" s="106"/>
      <c r="V1916" s="106"/>
      <c r="W1916" s="106"/>
      <c r="X1916" s="106"/>
      <c r="AB1916" s="188" t="str">
        <f t="shared" si="197"/>
        <v/>
      </c>
      <c r="AC1916" s="188" t="s">
        <v>1585</v>
      </c>
      <c r="AD1916" s="131"/>
      <c r="AE1916" s="131"/>
      <c r="AF1916" s="131"/>
      <c r="AG1916" s="131"/>
      <c r="AH1916" s="131"/>
      <c r="AI1916" s="131"/>
      <c r="AJ1916" s="128" t="str">
        <f t="shared" si="198"/>
        <v/>
      </c>
      <c r="AK1916" s="7" t="str">
        <f>IF(ISNUMBER($AJ1916),INDEX($C$1:$AB$3985,$AJ1916,AK$4),"")</f>
        <v/>
      </c>
      <c r="AL1916" s="7" t="str">
        <f>IF(ISNUMBER($AJ1916),INDEX($C$1:$AB$3985,$AJ1916,AL$4),"")</f>
        <v/>
      </c>
      <c r="AM1916" s="128"/>
      <c r="AN1916" s="128" t="str">
        <f t="shared" si="200"/>
        <v/>
      </c>
      <c r="AO1916" s="7" t="str">
        <f t="shared" si="203"/>
        <v/>
      </c>
      <c r="AP1916" s="10" t="str">
        <f t="shared" si="203"/>
        <v/>
      </c>
      <c r="AQ1916" s="310">
        <f>IF(ISNUMBER(SEARCH($T$30,AO1916)),MAX(AQ$5:AQ1915)+1,0)</f>
        <v>0</v>
      </c>
      <c r="AR1916" s="310">
        <f>IF(ISNUMBER(SEARCH($T$31,AO1916)),MAX(AR$5:AR1915)+1,0)</f>
        <v>0</v>
      </c>
      <c r="AS1916" s="128" t="str">
        <f t="shared" si="199"/>
        <v/>
      </c>
      <c r="AT1916" s="105" t="str">
        <f>IF(ISNUMBER($AS1916),INDEX($C$1:$AB$3985,$AS1916,AT$4),"")</f>
        <v/>
      </c>
      <c r="AU1916" s="128"/>
      <c r="AV1916" s="128" t="str">
        <f t="shared" si="201"/>
        <v/>
      </c>
      <c r="AW1916" s="105" t="str">
        <f>IF(ISNUMBER($AV1916),INDEX($C$1:$AB$3985,$AV1916,AW$4),"")</f>
        <v/>
      </c>
      <c r="AX1916" s="105" t="str">
        <f>IF(ISNUMBER($AV1916),INDEX($C$1:$AB$3985,$AV1916,AX$4),"")</f>
        <v/>
      </c>
      <c r="AY1916" s="128"/>
      <c r="AZ1916" s="128"/>
      <c r="BA1916" s="128" t="str">
        <f t="shared" si="202"/>
        <v/>
      </c>
      <c r="BB1916" s="105" t="str">
        <f>IF(ISNUMBER($BA1916),INDEX($C$1:$AB$3985,$BA1916,BB$4),"")</f>
        <v/>
      </c>
      <c r="BC1916" s="105"/>
    </row>
    <row r="1917" spans="1:55" x14ac:dyDescent="0.25">
      <c r="A1917" s="98"/>
      <c r="B1917" s="98"/>
      <c r="C1917" s="73"/>
      <c r="D1917" s="179"/>
      <c r="E1917" s="176"/>
      <c r="F1917" s="176"/>
      <c r="G1917" s="176"/>
      <c r="H1917" s="176"/>
      <c r="I1917" s="176"/>
      <c r="J1917" s="172"/>
      <c r="K1917" s="173"/>
      <c r="L1917" s="178"/>
      <c r="R1917" s="3"/>
      <c r="S1917" s="106"/>
      <c r="T1917" s="106"/>
      <c r="U1917" s="106"/>
      <c r="V1917" s="106"/>
      <c r="W1917" s="106"/>
      <c r="X1917" s="106"/>
      <c r="AB1917" s="188" t="str">
        <f t="shared" si="197"/>
        <v/>
      </c>
      <c r="AC1917" s="188" t="s">
        <v>1585</v>
      </c>
      <c r="AD1917" s="131"/>
      <c r="AE1917" s="131"/>
      <c r="AF1917" s="131"/>
      <c r="AG1917" s="131"/>
      <c r="AH1917" s="131"/>
      <c r="AI1917" s="131"/>
      <c r="AJ1917" s="128" t="str">
        <f t="shared" si="198"/>
        <v/>
      </c>
      <c r="AK1917" s="7" t="str">
        <f>IF(ISNUMBER($AJ1917),INDEX($C$1:$AB$3985,$AJ1917,AK$4),"")</f>
        <v/>
      </c>
      <c r="AL1917" s="7" t="str">
        <f>IF(ISNUMBER($AJ1917),INDEX($C$1:$AB$3985,$AJ1917,AL$4),"")</f>
        <v/>
      </c>
      <c r="AM1917" s="128"/>
      <c r="AN1917" s="128" t="str">
        <f t="shared" si="200"/>
        <v/>
      </c>
      <c r="AO1917" s="7" t="str">
        <f t="shared" si="203"/>
        <v/>
      </c>
      <c r="AP1917" s="10" t="str">
        <f t="shared" si="203"/>
        <v/>
      </c>
      <c r="AQ1917" s="310">
        <f>IF(ISNUMBER(SEARCH($T$30,AO1917)),MAX(AQ$5:AQ1916)+1,0)</f>
        <v>0</v>
      </c>
      <c r="AR1917" s="310">
        <f>IF(ISNUMBER(SEARCH($T$31,AO1917)),MAX(AR$5:AR1916)+1,0)</f>
        <v>0</v>
      </c>
      <c r="AS1917" s="128" t="str">
        <f t="shared" si="199"/>
        <v/>
      </c>
      <c r="AT1917" s="105" t="str">
        <f>IF(ISNUMBER($AS1917),INDEX($C$1:$AB$3985,$AS1917,AT$4),"")</f>
        <v/>
      </c>
      <c r="AU1917" s="128"/>
      <c r="AV1917" s="128" t="str">
        <f t="shared" si="201"/>
        <v/>
      </c>
      <c r="AW1917" s="105" t="str">
        <f>IF(ISNUMBER($AV1917),INDEX($C$1:$AB$3985,$AV1917,AW$4),"")</f>
        <v/>
      </c>
      <c r="AX1917" s="105" t="str">
        <f>IF(ISNUMBER($AV1917),INDEX($C$1:$AB$3985,$AV1917,AX$4),"")</f>
        <v/>
      </c>
      <c r="AY1917" s="128"/>
      <c r="AZ1917" s="128"/>
      <c r="BA1917" s="128" t="str">
        <f t="shared" si="202"/>
        <v/>
      </c>
      <c r="BB1917" s="105" t="str">
        <f>IF(ISNUMBER($BA1917),INDEX($C$1:$AB$3985,$BA1917,BB$4),"")</f>
        <v/>
      </c>
      <c r="BC1917" s="105"/>
    </row>
    <row r="1918" spans="1:55" x14ac:dyDescent="0.25">
      <c r="A1918" s="98"/>
      <c r="B1918" s="98"/>
      <c r="C1918" s="73"/>
      <c r="D1918" s="179"/>
      <c r="E1918" s="176"/>
      <c r="F1918" s="176"/>
      <c r="G1918" s="176"/>
      <c r="H1918" s="176"/>
      <c r="I1918" s="176"/>
      <c r="J1918" s="172"/>
      <c r="K1918" s="173"/>
      <c r="L1918" s="178"/>
      <c r="R1918" s="3"/>
      <c r="S1918" s="106"/>
      <c r="T1918" s="106"/>
      <c r="U1918" s="106"/>
      <c r="V1918" s="106"/>
      <c r="W1918" s="106"/>
      <c r="X1918" s="106"/>
      <c r="AB1918" s="188" t="str">
        <f t="shared" si="197"/>
        <v/>
      </c>
      <c r="AC1918" s="188" t="s">
        <v>1585</v>
      </c>
      <c r="AD1918" s="131"/>
      <c r="AE1918" s="131"/>
      <c r="AF1918" s="131"/>
      <c r="AG1918" s="131"/>
      <c r="AH1918" s="131"/>
      <c r="AI1918" s="131"/>
      <c r="AJ1918" s="128" t="str">
        <f t="shared" si="198"/>
        <v/>
      </c>
      <c r="AK1918" s="7" t="str">
        <f>IF(ISNUMBER($AJ1918),INDEX($C$1:$AB$3985,$AJ1918,AK$4),"")</f>
        <v/>
      </c>
      <c r="AL1918" s="7" t="str">
        <f>IF(ISNUMBER($AJ1918),INDEX($C$1:$AB$3985,$AJ1918,AL$4),"")</f>
        <v/>
      </c>
      <c r="AM1918" s="128"/>
      <c r="AN1918" s="128" t="str">
        <f t="shared" si="200"/>
        <v/>
      </c>
      <c r="AO1918" s="7" t="str">
        <f t="shared" si="203"/>
        <v/>
      </c>
      <c r="AP1918" s="10" t="str">
        <f t="shared" si="203"/>
        <v/>
      </c>
      <c r="AQ1918" s="310">
        <f>IF(ISNUMBER(SEARCH($T$30,AO1918)),MAX(AQ$5:AQ1917)+1,0)</f>
        <v>0</v>
      </c>
      <c r="AR1918" s="310">
        <f>IF(ISNUMBER(SEARCH($T$31,AO1918)),MAX(AR$5:AR1917)+1,0)</f>
        <v>0</v>
      </c>
      <c r="AS1918" s="128" t="str">
        <f t="shared" si="199"/>
        <v/>
      </c>
      <c r="AT1918" s="105" t="str">
        <f>IF(ISNUMBER($AS1918),INDEX($C$1:$AB$3985,$AS1918,AT$4),"")</f>
        <v/>
      </c>
      <c r="AU1918" s="128"/>
      <c r="AV1918" s="128" t="str">
        <f t="shared" si="201"/>
        <v/>
      </c>
      <c r="AW1918" s="105" t="str">
        <f>IF(ISNUMBER($AV1918),INDEX($C$1:$AB$3985,$AV1918,AW$4),"")</f>
        <v/>
      </c>
      <c r="AX1918" s="105" t="str">
        <f>IF(ISNUMBER($AV1918),INDEX($C$1:$AB$3985,$AV1918,AX$4),"")</f>
        <v/>
      </c>
      <c r="AY1918" s="128"/>
      <c r="AZ1918" s="128"/>
      <c r="BA1918" s="128" t="str">
        <f t="shared" si="202"/>
        <v/>
      </c>
      <c r="BB1918" s="105" t="str">
        <f>IF(ISNUMBER($BA1918),INDEX($C$1:$AB$3985,$BA1918,BB$4),"")</f>
        <v/>
      </c>
      <c r="BC1918" s="105"/>
    </row>
    <row r="1919" spans="1:55" x14ac:dyDescent="0.25">
      <c r="A1919" s="98"/>
      <c r="B1919" s="98"/>
      <c r="C1919" s="73"/>
      <c r="D1919" s="179"/>
      <c r="E1919" s="176"/>
      <c r="F1919" s="176"/>
      <c r="G1919" s="176"/>
      <c r="H1919" s="176"/>
      <c r="I1919" s="176"/>
      <c r="J1919" s="172"/>
      <c r="K1919" s="173"/>
      <c r="L1919" s="178"/>
      <c r="R1919" s="3"/>
      <c r="S1919" s="106"/>
      <c r="T1919" s="106"/>
      <c r="U1919" s="106"/>
      <c r="V1919" s="106"/>
      <c r="W1919" s="106"/>
      <c r="X1919" s="106"/>
      <c r="AB1919" s="188" t="str">
        <f t="shared" si="197"/>
        <v/>
      </c>
      <c r="AC1919" s="188" t="s">
        <v>1585</v>
      </c>
      <c r="AD1919" s="131"/>
      <c r="AE1919" s="131"/>
      <c r="AF1919" s="131"/>
      <c r="AG1919" s="131"/>
      <c r="AH1919" s="131"/>
      <c r="AI1919" s="131"/>
      <c r="AJ1919" s="128" t="str">
        <f t="shared" si="198"/>
        <v/>
      </c>
      <c r="AK1919" s="7" t="str">
        <f>IF(ISNUMBER($AJ1919),INDEX($C$1:$AB$3985,$AJ1919,AK$4),"")</f>
        <v/>
      </c>
      <c r="AL1919" s="7" t="str">
        <f>IF(ISNUMBER($AJ1919),INDEX($C$1:$AB$3985,$AJ1919,AL$4),"")</f>
        <v/>
      </c>
      <c r="AM1919" s="128"/>
      <c r="AN1919" s="128" t="str">
        <f t="shared" si="200"/>
        <v/>
      </c>
      <c r="AO1919" s="7" t="str">
        <f t="shared" si="203"/>
        <v/>
      </c>
      <c r="AP1919" s="10" t="str">
        <f t="shared" si="203"/>
        <v/>
      </c>
      <c r="AQ1919" s="310">
        <f>IF(ISNUMBER(SEARCH($T$30,AO1919)),MAX(AQ$5:AQ1918)+1,0)</f>
        <v>0</v>
      </c>
      <c r="AR1919" s="310">
        <f>IF(ISNUMBER(SEARCH($T$31,AO1919)),MAX(AR$5:AR1918)+1,0)</f>
        <v>0</v>
      </c>
      <c r="AS1919" s="128" t="str">
        <f t="shared" si="199"/>
        <v/>
      </c>
      <c r="AT1919" s="105" t="str">
        <f>IF(ISNUMBER($AS1919),INDEX($C$1:$AB$3985,$AS1919,AT$4),"")</f>
        <v/>
      </c>
      <c r="AU1919" s="128"/>
      <c r="AV1919" s="128" t="str">
        <f t="shared" si="201"/>
        <v/>
      </c>
      <c r="AW1919" s="105" t="str">
        <f>IF(ISNUMBER($AV1919),INDEX($C$1:$AB$3985,$AV1919,AW$4),"")</f>
        <v/>
      </c>
      <c r="AX1919" s="105" t="str">
        <f>IF(ISNUMBER($AV1919),INDEX($C$1:$AB$3985,$AV1919,AX$4),"")</f>
        <v/>
      </c>
      <c r="AY1919" s="128"/>
      <c r="AZ1919" s="128"/>
      <c r="BA1919" s="128" t="str">
        <f t="shared" si="202"/>
        <v/>
      </c>
      <c r="BB1919" s="105" t="str">
        <f>IF(ISNUMBER($BA1919),INDEX($C$1:$AB$3985,$BA1919,BB$4),"")</f>
        <v/>
      </c>
      <c r="BC1919" s="105"/>
    </row>
    <row r="1920" spans="1:55" x14ac:dyDescent="0.25">
      <c r="A1920" s="98"/>
      <c r="B1920" s="98"/>
      <c r="C1920" s="73"/>
      <c r="D1920" s="179"/>
      <c r="E1920" s="176"/>
      <c r="F1920" s="176"/>
      <c r="G1920" s="176"/>
      <c r="H1920" s="176"/>
      <c r="I1920" s="176"/>
      <c r="J1920" s="172"/>
      <c r="K1920" s="173"/>
      <c r="L1920" s="178"/>
      <c r="R1920" s="3"/>
      <c r="S1920" s="106"/>
      <c r="T1920" s="106"/>
      <c r="U1920" s="106"/>
      <c r="V1920" s="106"/>
      <c r="W1920" s="106"/>
      <c r="X1920" s="106"/>
      <c r="AB1920" s="188" t="str">
        <f t="shared" si="197"/>
        <v/>
      </c>
      <c r="AC1920" s="188" t="s">
        <v>1585</v>
      </c>
      <c r="AD1920" s="131"/>
      <c r="AE1920" s="131"/>
      <c r="AF1920" s="131"/>
      <c r="AG1920" s="131"/>
      <c r="AH1920" s="131"/>
      <c r="AI1920" s="131"/>
      <c r="AJ1920" s="128" t="str">
        <f t="shared" si="198"/>
        <v/>
      </c>
      <c r="AK1920" s="7" t="str">
        <f>IF(ISNUMBER($AJ1920),INDEX($C$1:$AB$3985,$AJ1920,AK$4),"")</f>
        <v/>
      </c>
      <c r="AL1920" s="7" t="str">
        <f>IF(ISNUMBER($AJ1920),INDEX($C$1:$AB$3985,$AJ1920,AL$4),"")</f>
        <v/>
      </c>
      <c r="AM1920" s="128"/>
      <c r="AN1920" s="128" t="str">
        <f t="shared" si="200"/>
        <v/>
      </c>
      <c r="AO1920" s="7" t="str">
        <f t="shared" si="203"/>
        <v/>
      </c>
      <c r="AP1920" s="10" t="str">
        <f t="shared" si="203"/>
        <v/>
      </c>
      <c r="AQ1920" s="310">
        <f>IF(ISNUMBER(SEARCH($T$30,AO1920)),MAX(AQ$5:AQ1919)+1,0)</f>
        <v>0</v>
      </c>
      <c r="AR1920" s="310">
        <f>IF(ISNUMBER(SEARCH($T$31,AO1920)),MAX(AR$5:AR1919)+1,0)</f>
        <v>0</v>
      </c>
      <c r="AS1920" s="128" t="str">
        <f t="shared" si="199"/>
        <v/>
      </c>
      <c r="AT1920" s="105" t="str">
        <f>IF(ISNUMBER($AS1920),INDEX($C$1:$AB$3985,$AS1920,AT$4),"")</f>
        <v/>
      </c>
      <c r="AU1920" s="128"/>
      <c r="AV1920" s="128" t="str">
        <f t="shared" si="201"/>
        <v/>
      </c>
      <c r="AW1920" s="105" t="str">
        <f>IF(ISNUMBER($AV1920),INDEX($C$1:$AB$3985,$AV1920,AW$4),"")</f>
        <v/>
      </c>
      <c r="AX1920" s="105" t="str">
        <f>IF(ISNUMBER($AV1920),INDEX($C$1:$AB$3985,$AV1920,AX$4),"")</f>
        <v/>
      </c>
      <c r="AY1920" s="128"/>
      <c r="AZ1920" s="128"/>
      <c r="BA1920" s="128" t="str">
        <f t="shared" si="202"/>
        <v/>
      </c>
      <c r="BB1920" s="105" t="str">
        <f>IF(ISNUMBER($BA1920),INDEX($C$1:$AB$3985,$BA1920,BB$4),"")</f>
        <v/>
      </c>
      <c r="BC1920" s="105"/>
    </row>
    <row r="1921" spans="1:55" x14ac:dyDescent="0.25">
      <c r="A1921" s="98"/>
      <c r="B1921" s="98"/>
      <c r="C1921" s="73"/>
      <c r="D1921" s="179"/>
      <c r="E1921" s="176"/>
      <c r="F1921" s="176"/>
      <c r="G1921" s="176"/>
      <c r="H1921" s="176"/>
      <c r="I1921" s="176"/>
      <c r="J1921" s="172"/>
      <c r="K1921" s="173"/>
      <c r="L1921" s="178"/>
      <c r="R1921" s="3"/>
      <c r="S1921" s="106"/>
      <c r="T1921" s="106"/>
      <c r="U1921" s="106"/>
      <c r="V1921" s="106"/>
      <c r="W1921" s="106"/>
      <c r="X1921" s="106"/>
      <c r="AB1921" s="188" t="str">
        <f t="shared" si="197"/>
        <v/>
      </c>
      <c r="AC1921" s="188" t="s">
        <v>1585</v>
      </c>
      <c r="AD1921" s="131"/>
      <c r="AE1921" s="131"/>
      <c r="AF1921" s="131"/>
      <c r="AG1921" s="131"/>
      <c r="AH1921" s="131"/>
      <c r="AI1921" s="131"/>
      <c r="AJ1921" s="128" t="str">
        <f t="shared" si="198"/>
        <v/>
      </c>
      <c r="AK1921" s="7" t="str">
        <f>IF(ISNUMBER($AJ1921),INDEX($C$1:$AB$3985,$AJ1921,AK$4),"")</f>
        <v/>
      </c>
      <c r="AL1921" s="7" t="str">
        <f>IF(ISNUMBER($AJ1921),INDEX($C$1:$AB$3985,$AJ1921,AL$4),"")</f>
        <v/>
      </c>
      <c r="AM1921" s="128"/>
      <c r="AN1921" s="128" t="str">
        <f t="shared" si="200"/>
        <v/>
      </c>
      <c r="AO1921" s="7" t="str">
        <f t="shared" si="203"/>
        <v/>
      </c>
      <c r="AP1921" s="10" t="str">
        <f t="shared" si="203"/>
        <v/>
      </c>
      <c r="AQ1921" s="310">
        <f>IF(ISNUMBER(SEARCH($T$30,AO1921)),MAX(AQ$5:AQ1920)+1,0)</f>
        <v>0</v>
      </c>
      <c r="AR1921" s="310">
        <f>IF(ISNUMBER(SEARCH($T$31,AO1921)),MAX(AR$5:AR1920)+1,0)</f>
        <v>0</v>
      </c>
      <c r="AS1921" s="128" t="str">
        <f t="shared" si="199"/>
        <v/>
      </c>
      <c r="AT1921" s="105" t="str">
        <f>IF(ISNUMBER($AS1921),INDEX($C$1:$AB$3985,$AS1921,AT$4),"")</f>
        <v/>
      </c>
      <c r="AU1921" s="128"/>
      <c r="AV1921" s="128" t="str">
        <f t="shared" si="201"/>
        <v/>
      </c>
      <c r="AW1921" s="105" t="str">
        <f>IF(ISNUMBER($AV1921),INDEX($C$1:$AB$3985,$AV1921,AW$4),"")</f>
        <v/>
      </c>
      <c r="AX1921" s="105" t="str">
        <f>IF(ISNUMBER($AV1921),INDEX($C$1:$AB$3985,$AV1921,AX$4),"")</f>
        <v/>
      </c>
      <c r="AY1921" s="128"/>
      <c r="AZ1921" s="128"/>
      <c r="BA1921" s="128" t="str">
        <f t="shared" si="202"/>
        <v/>
      </c>
      <c r="BB1921" s="105" t="str">
        <f>IF(ISNUMBER($BA1921),INDEX($C$1:$AB$3985,$BA1921,BB$4),"")</f>
        <v/>
      </c>
      <c r="BC1921" s="105"/>
    </row>
    <row r="1922" spans="1:55" x14ac:dyDescent="0.25">
      <c r="A1922" s="98"/>
      <c r="B1922" s="98"/>
      <c r="C1922" s="73"/>
      <c r="D1922" s="179"/>
      <c r="E1922" s="176"/>
      <c r="F1922" s="176"/>
      <c r="G1922" s="176"/>
      <c r="H1922" s="176"/>
      <c r="I1922" s="176"/>
      <c r="J1922" s="172"/>
      <c r="K1922" s="173"/>
      <c r="L1922" s="178"/>
      <c r="R1922" s="3"/>
      <c r="S1922" s="106"/>
      <c r="T1922" s="106"/>
      <c r="U1922" s="106"/>
      <c r="V1922" s="106"/>
      <c r="W1922" s="106"/>
      <c r="X1922" s="106"/>
      <c r="AB1922" s="188" t="str">
        <f t="shared" ref="AB1922:AB1985" si="204">_xlfn.CONCAT(C1922,D1922,E1922)</f>
        <v/>
      </c>
      <c r="AC1922" s="188" t="s">
        <v>1585</v>
      </c>
      <c r="AD1922" s="131"/>
      <c r="AE1922" s="131"/>
      <c r="AF1922" s="131"/>
      <c r="AG1922" s="131"/>
      <c r="AH1922" s="131"/>
      <c r="AI1922" s="131"/>
      <c r="AJ1922" s="128" t="str">
        <f t="shared" si="198"/>
        <v/>
      </c>
      <c r="AK1922" s="7" t="str">
        <f>IF(ISNUMBER($AJ1922),INDEX($C$1:$AB$3985,$AJ1922,AK$4),"")</f>
        <v/>
      </c>
      <c r="AL1922" s="7" t="str">
        <f>IF(ISNUMBER($AJ1922),INDEX($C$1:$AB$3985,$AJ1922,AL$4),"")</f>
        <v/>
      </c>
      <c r="AM1922" s="128"/>
      <c r="AN1922" s="128" t="str">
        <f t="shared" si="200"/>
        <v/>
      </c>
      <c r="AO1922" s="7" t="str">
        <f t="shared" si="203"/>
        <v/>
      </c>
      <c r="AP1922" s="10" t="str">
        <f t="shared" si="203"/>
        <v/>
      </c>
      <c r="AQ1922" s="310">
        <f>IF(ISNUMBER(SEARCH($T$30,AO1922)),MAX(AQ$5:AQ1921)+1,0)</f>
        <v>0</v>
      </c>
      <c r="AR1922" s="310">
        <f>IF(ISNUMBER(SEARCH($T$31,AO1922)),MAX(AR$5:AR1921)+1,0)</f>
        <v>0</v>
      </c>
      <c r="AS1922" s="128" t="str">
        <f t="shared" si="199"/>
        <v/>
      </c>
      <c r="AT1922" s="105" t="str">
        <f>IF(ISNUMBER($AS1922),INDEX($C$1:$AB$3985,$AS1922,AT$4),"")</f>
        <v/>
      </c>
      <c r="AU1922" s="128"/>
      <c r="AV1922" s="128" t="str">
        <f t="shared" si="201"/>
        <v/>
      </c>
      <c r="AW1922" s="105" t="str">
        <f>IF(ISNUMBER($AV1922),INDEX($C$1:$AB$3985,$AV1922,AW$4),"")</f>
        <v/>
      </c>
      <c r="AX1922" s="105" t="str">
        <f>IF(ISNUMBER($AV1922),INDEX($C$1:$AB$3985,$AV1922,AX$4),"")</f>
        <v/>
      </c>
      <c r="AY1922" s="128"/>
      <c r="AZ1922" s="128"/>
      <c r="BA1922" s="128" t="str">
        <f t="shared" si="202"/>
        <v/>
      </c>
      <c r="BB1922" s="105" t="str">
        <f>IF(ISNUMBER($BA1922),INDEX($C$1:$AB$3985,$BA1922,BB$4),"")</f>
        <v/>
      </c>
      <c r="BC1922" s="105"/>
    </row>
    <row r="1923" spans="1:55" x14ac:dyDescent="0.25">
      <c r="A1923" s="98"/>
      <c r="B1923" s="98"/>
      <c r="C1923" s="73"/>
      <c r="D1923" s="179"/>
      <c r="E1923" s="176"/>
      <c r="F1923" s="176"/>
      <c r="G1923" s="176"/>
      <c r="H1923" s="176"/>
      <c r="I1923" s="176"/>
      <c r="J1923" s="172"/>
      <c r="K1923" s="173"/>
      <c r="L1923" s="178"/>
      <c r="R1923" s="3"/>
      <c r="S1923" s="106"/>
      <c r="T1923" s="106"/>
      <c r="U1923" s="106"/>
      <c r="V1923" s="106"/>
      <c r="W1923" s="106"/>
      <c r="X1923" s="106"/>
      <c r="AB1923" s="188" t="str">
        <f t="shared" si="204"/>
        <v/>
      </c>
      <c r="AC1923" s="188" t="s">
        <v>1585</v>
      </c>
      <c r="AD1923" s="131"/>
      <c r="AE1923" s="131"/>
      <c r="AF1923" s="131"/>
      <c r="AG1923" s="131"/>
      <c r="AH1923" s="131"/>
      <c r="AI1923" s="131"/>
      <c r="AJ1923" s="128" t="str">
        <f t="shared" si="198"/>
        <v/>
      </c>
      <c r="AK1923" s="7" t="str">
        <f>IF(ISNUMBER($AJ1923),INDEX($C$1:$AB$3985,$AJ1923,AK$4),"")</f>
        <v/>
      </c>
      <c r="AL1923" s="7" t="str">
        <f>IF(ISNUMBER($AJ1923),INDEX($C$1:$AB$3985,$AJ1923,AL$4),"")</f>
        <v/>
      </c>
      <c r="AM1923" s="128"/>
      <c r="AN1923" s="128" t="str">
        <f t="shared" si="200"/>
        <v/>
      </c>
      <c r="AO1923" s="7" t="str">
        <f t="shared" si="203"/>
        <v/>
      </c>
      <c r="AP1923" s="10" t="str">
        <f t="shared" si="203"/>
        <v/>
      </c>
      <c r="AQ1923" s="310">
        <f>IF(ISNUMBER(SEARCH($T$30,AO1923)),MAX(AQ$5:AQ1922)+1,0)</f>
        <v>0</v>
      </c>
      <c r="AR1923" s="310">
        <f>IF(ISNUMBER(SEARCH($T$31,AO1923)),MAX(AR$5:AR1922)+1,0)</f>
        <v>0</v>
      </c>
      <c r="AS1923" s="128" t="str">
        <f t="shared" si="199"/>
        <v/>
      </c>
      <c r="AT1923" s="105" t="str">
        <f>IF(ISNUMBER($AS1923),INDEX($C$1:$AB$3985,$AS1923,AT$4),"")</f>
        <v/>
      </c>
      <c r="AU1923" s="128"/>
      <c r="AV1923" s="128" t="str">
        <f t="shared" si="201"/>
        <v/>
      </c>
      <c r="AW1923" s="105" t="str">
        <f>IF(ISNUMBER($AV1923),INDEX($C$1:$AB$3985,$AV1923,AW$4),"")</f>
        <v/>
      </c>
      <c r="AX1923" s="105" t="str">
        <f>IF(ISNUMBER($AV1923),INDEX($C$1:$AB$3985,$AV1923,AX$4),"")</f>
        <v/>
      </c>
      <c r="AY1923" s="128"/>
      <c r="AZ1923" s="128"/>
      <c r="BA1923" s="128" t="str">
        <f t="shared" si="202"/>
        <v/>
      </c>
      <c r="BB1923" s="105" t="str">
        <f>IF(ISNUMBER($BA1923),INDEX($C$1:$AB$3985,$BA1923,BB$4),"")</f>
        <v/>
      </c>
      <c r="BC1923" s="105"/>
    </row>
    <row r="1924" spans="1:55" x14ac:dyDescent="0.25">
      <c r="A1924" s="98"/>
      <c r="B1924" s="98"/>
      <c r="C1924" s="73"/>
      <c r="D1924" s="179"/>
      <c r="E1924" s="176"/>
      <c r="F1924" s="176"/>
      <c r="G1924" s="176"/>
      <c r="H1924" s="176"/>
      <c r="I1924" s="176"/>
      <c r="J1924" s="172"/>
      <c r="K1924" s="173"/>
      <c r="L1924" s="178"/>
      <c r="R1924" s="3"/>
      <c r="S1924" s="106"/>
      <c r="T1924" s="106"/>
      <c r="U1924" s="106"/>
      <c r="V1924" s="106"/>
      <c r="W1924" s="106"/>
      <c r="X1924" s="106"/>
      <c r="AB1924" s="188" t="str">
        <f t="shared" si="204"/>
        <v/>
      </c>
      <c r="AC1924" s="188" t="s">
        <v>1585</v>
      </c>
      <c r="AD1924" s="131"/>
      <c r="AE1924" s="131"/>
      <c r="AF1924" s="131"/>
      <c r="AG1924" s="131"/>
      <c r="AH1924" s="131"/>
      <c r="AI1924" s="131"/>
      <c r="AJ1924" s="128" t="str">
        <f t="shared" si="198"/>
        <v/>
      </c>
      <c r="AK1924" s="7" t="str">
        <f>IF(ISNUMBER($AJ1924),INDEX($C$1:$AB$3985,$AJ1924,AK$4),"")</f>
        <v/>
      </c>
      <c r="AL1924" s="7" t="str">
        <f>IF(ISNUMBER($AJ1924),INDEX($C$1:$AB$3985,$AJ1924,AL$4),"")</f>
        <v/>
      </c>
      <c r="AM1924" s="128"/>
      <c r="AN1924" s="128" t="str">
        <f t="shared" si="200"/>
        <v/>
      </c>
      <c r="AO1924" s="7" t="str">
        <f t="shared" si="203"/>
        <v/>
      </c>
      <c r="AP1924" s="10" t="str">
        <f t="shared" si="203"/>
        <v/>
      </c>
      <c r="AQ1924" s="310">
        <f>IF(ISNUMBER(SEARCH($T$30,AO1924)),MAX(AQ$5:AQ1923)+1,0)</f>
        <v>0</v>
      </c>
      <c r="AR1924" s="310">
        <f>IF(ISNUMBER(SEARCH($T$31,AO1924)),MAX(AR$5:AR1923)+1,0)</f>
        <v>0</v>
      </c>
      <c r="AS1924" s="128" t="str">
        <f t="shared" si="199"/>
        <v/>
      </c>
      <c r="AT1924" s="105" t="str">
        <f>IF(ISNUMBER($AS1924),INDEX($C$1:$AB$3985,$AS1924,AT$4),"")</f>
        <v/>
      </c>
      <c r="AU1924" s="128"/>
      <c r="AV1924" s="128" t="str">
        <f t="shared" si="201"/>
        <v/>
      </c>
      <c r="AW1924" s="105" t="str">
        <f>IF(ISNUMBER($AV1924),INDEX($C$1:$AB$3985,$AV1924,AW$4),"")</f>
        <v/>
      </c>
      <c r="AX1924" s="105" t="str">
        <f>IF(ISNUMBER($AV1924),INDEX($C$1:$AB$3985,$AV1924,AX$4),"")</f>
        <v/>
      </c>
      <c r="AY1924" s="128"/>
      <c r="AZ1924" s="128"/>
      <c r="BA1924" s="128" t="str">
        <f t="shared" si="202"/>
        <v/>
      </c>
      <c r="BB1924" s="105" t="str">
        <f>IF(ISNUMBER($BA1924),INDEX($C$1:$AB$3985,$BA1924,BB$4),"")</f>
        <v/>
      </c>
      <c r="BC1924" s="105"/>
    </row>
    <row r="1925" spans="1:55" x14ac:dyDescent="0.25">
      <c r="A1925" s="98"/>
      <c r="B1925" s="98"/>
      <c r="C1925" s="73"/>
      <c r="D1925" s="179"/>
      <c r="E1925" s="176"/>
      <c r="F1925" s="176"/>
      <c r="G1925" s="176"/>
      <c r="H1925" s="176"/>
      <c r="I1925" s="176"/>
      <c r="J1925" s="172"/>
      <c r="K1925" s="173"/>
      <c r="L1925" s="178"/>
      <c r="R1925" s="3"/>
      <c r="S1925" s="106"/>
      <c r="T1925" s="106"/>
      <c r="U1925" s="106"/>
      <c r="V1925" s="106"/>
      <c r="W1925" s="106"/>
      <c r="X1925" s="106"/>
      <c r="AB1925" s="188" t="str">
        <f t="shared" si="204"/>
        <v/>
      </c>
      <c r="AC1925" s="188" t="s">
        <v>1585</v>
      </c>
      <c r="AD1925" s="131"/>
      <c r="AE1925" s="131"/>
      <c r="AF1925" s="131"/>
      <c r="AG1925" s="131"/>
      <c r="AH1925" s="131"/>
      <c r="AI1925" s="131"/>
      <c r="AJ1925" s="128" t="str">
        <f t="shared" si="198"/>
        <v/>
      </c>
      <c r="AK1925" s="7" t="str">
        <f>IF(ISNUMBER($AJ1925),INDEX($C$1:$AB$3985,$AJ1925,AK$4),"")</f>
        <v/>
      </c>
      <c r="AL1925" s="7" t="str">
        <f>IF(ISNUMBER($AJ1925),INDEX($C$1:$AB$3985,$AJ1925,AL$4),"")</f>
        <v/>
      </c>
      <c r="AM1925" s="128"/>
      <c r="AN1925" s="128" t="str">
        <f t="shared" si="200"/>
        <v/>
      </c>
      <c r="AO1925" s="7" t="str">
        <f t="shared" si="203"/>
        <v/>
      </c>
      <c r="AP1925" s="10" t="str">
        <f t="shared" si="203"/>
        <v/>
      </c>
      <c r="AQ1925" s="310">
        <f>IF(ISNUMBER(SEARCH($T$30,AO1925)),MAX(AQ$5:AQ1924)+1,0)</f>
        <v>0</v>
      </c>
      <c r="AR1925" s="310">
        <f>IF(ISNUMBER(SEARCH($T$31,AO1925)),MAX(AR$5:AR1924)+1,0)</f>
        <v>0</v>
      </c>
      <c r="AS1925" s="128" t="str">
        <f t="shared" si="199"/>
        <v/>
      </c>
      <c r="AT1925" s="105" t="str">
        <f>IF(ISNUMBER($AS1925),INDEX($C$1:$AB$3985,$AS1925,AT$4),"")</f>
        <v/>
      </c>
      <c r="AU1925" s="128"/>
      <c r="AV1925" s="128" t="str">
        <f t="shared" si="201"/>
        <v/>
      </c>
      <c r="AW1925" s="105" t="str">
        <f>IF(ISNUMBER($AV1925),INDEX($C$1:$AB$3985,$AV1925,AW$4),"")</f>
        <v/>
      </c>
      <c r="AX1925" s="105" t="str">
        <f>IF(ISNUMBER($AV1925),INDEX($C$1:$AB$3985,$AV1925,AX$4),"")</f>
        <v/>
      </c>
      <c r="AY1925" s="128"/>
      <c r="AZ1925" s="128"/>
      <c r="BA1925" s="128" t="str">
        <f t="shared" si="202"/>
        <v/>
      </c>
      <c r="BB1925" s="105" t="str">
        <f>IF(ISNUMBER($BA1925),INDEX($C$1:$AB$3985,$BA1925,BB$4),"")</f>
        <v/>
      </c>
      <c r="BC1925" s="105"/>
    </row>
    <row r="1926" spans="1:55" x14ac:dyDescent="0.25">
      <c r="A1926" s="98"/>
      <c r="B1926" s="98"/>
      <c r="C1926" s="73"/>
      <c r="D1926" s="179"/>
      <c r="E1926" s="176"/>
      <c r="F1926" s="176"/>
      <c r="G1926" s="176"/>
      <c r="H1926" s="176"/>
      <c r="I1926" s="176"/>
      <c r="J1926" s="172"/>
      <c r="K1926" s="173"/>
      <c r="L1926" s="178"/>
      <c r="R1926" s="3"/>
      <c r="S1926" s="106"/>
      <c r="T1926" s="106"/>
      <c r="U1926" s="106"/>
      <c r="V1926" s="106"/>
      <c r="W1926" s="106"/>
      <c r="X1926" s="106"/>
      <c r="AB1926" s="188" t="str">
        <f t="shared" si="204"/>
        <v/>
      </c>
      <c r="AC1926" s="188" t="s">
        <v>1585</v>
      </c>
      <c r="AD1926" s="131"/>
      <c r="AE1926" s="131"/>
      <c r="AF1926" s="131"/>
      <c r="AG1926" s="131"/>
      <c r="AH1926" s="131"/>
      <c r="AI1926" s="131"/>
      <c r="AJ1926" s="128" t="str">
        <f t="shared" ref="AJ1926:AJ1989" si="205">IF(AJ1925="","",IF(AJ1925+1&lt;=$AH$6,AJ1925+1,""))</f>
        <v/>
      </c>
      <c r="AK1926" s="7" t="str">
        <f>IF(ISNUMBER($AJ1926),INDEX($C$1:$AB$3985,$AJ1926,AK$4),"")</f>
        <v/>
      </c>
      <c r="AL1926" s="7" t="str">
        <f>IF(ISNUMBER($AJ1926),INDEX($C$1:$AB$3985,$AJ1926,AL$4),"")</f>
        <v/>
      </c>
      <c r="AM1926" s="128"/>
      <c r="AN1926" s="128" t="str">
        <f t="shared" si="200"/>
        <v/>
      </c>
      <c r="AO1926" s="7" t="str">
        <f t="shared" si="203"/>
        <v/>
      </c>
      <c r="AP1926" s="10" t="str">
        <f t="shared" si="203"/>
        <v/>
      </c>
      <c r="AQ1926" s="310">
        <f>IF(ISNUMBER(SEARCH($T$30,AO1926)),MAX(AQ$5:AQ1925)+1,0)</f>
        <v>0</v>
      </c>
      <c r="AR1926" s="310">
        <f>IF(ISNUMBER(SEARCH($T$31,AO1926)),MAX(AR$5:AR1925)+1,0)</f>
        <v>0</v>
      </c>
      <c r="AS1926" s="128" t="str">
        <f t="shared" ref="AS1926:AS1989" si="206">IF(AS1925="","",IF(AS1925+1&lt;=$AH$8,AS1925+1,""))</f>
        <v/>
      </c>
      <c r="AT1926" s="105" t="str">
        <f>IF(ISNUMBER($AS1926),INDEX($C$1:$AB$3985,$AS1926,AT$4),"")</f>
        <v/>
      </c>
      <c r="AU1926" s="128"/>
      <c r="AV1926" s="128" t="str">
        <f t="shared" si="201"/>
        <v/>
      </c>
      <c r="AW1926" s="105" t="str">
        <f>IF(ISNUMBER($AV1926),INDEX($C$1:$AB$3985,$AV1926,AW$4),"")</f>
        <v/>
      </c>
      <c r="AX1926" s="105" t="str">
        <f>IF(ISNUMBER($AV1926),INDEX($C$1:$AB$3985,$AV1926,AX$4),"")</f>
        <v/>
      </c>
      <c r="AY1926" s="128"/>
      <c r="AZ1926" s="128"/>
      <c r="BA1926" s="128" t="str">
        <f t="shared" si="202"/>
        <v/>
      </c>
      <c r="BB1926" s="105" t="str">
        <f>IF(ISNUMBER($BA1926),INDEX($C$1:$AB$3985,$BA1926,BB$4),"")</f>
        <v/>
      </c>
      <c r="BC1926" s="105"/>
    </row>
    <row r="1927" spans="1:55" x14ac:dyDescent="0.25">
      <c r="A1927" s="98"/>
      <c r="B1927" s="98"/>
      <c r="C1927" s="73"/>
      <c r="D1927" s="179"/>
      <c r="E1927" s="176"/>
      <c r="F1927" s="176"/>
      <c r="G1927" s="176"/>
      <c r="H1927" s="176"/>
      <c r="I1927" s="176"/>
      <c r="J1927" s="172"/>
      <c r="K1927" s="173"/>
      <c r="L1927" s="178"/>
      <c r="R1927" s="3"/>
      <c r="S1927" s="106"/>
      <c r="T1927" s="106"/>
      <c r="U1927" s="106"/>
      <c r="V1927" s="106"/>
      <c r="W1927" s="106"/>
      <c r="X1927" s="106"/>
      <c r="AB1927" s="188" t="str">
        <f t="shared" si="204"/>
        <v/>
      </c>
      <c r="AC1927" s="188" t="s">
        <v>1585</v>
      </c>
      <c r="AD1927" s="131"/>
      <c r="AE1927" s="131"/>
      <c r="AF1927" s="131"/>
      <c r="AG1927" s="131"/>
      <c r="AH1927" s="131"/>
      <c r="AI1927" s="131"/>
      <c r="AJ1927" s="128" t="str">
        <f t="shared" si="205"/>
        <v/>
      </c>
      <c r="AK1927" s="7" t="str">
        <f>IF(ISNUMBER($AJ1927),INDEX($C$1:$AB$3985,$AJ1927,AK$4),"")</f>
        <v/>
      </c>
      <c r="AL1927" s="7" t="str">
        <f>IF(ISNUMBER($AJ1927),INDEX($C$1:$AB$3985,$AJ1927,AL$4),"")</f>
        <v/>
      </c>
      <c r="AM1927" s="128"/>
      <c r="AN1927" s="128" t="str">
        <f t="shared" ref="AN1927:AN1990" si="207">IF(AN1926="","",IF(AN1926+1&lt;=$AH$7,AN1926+1,""))</f>
        <v/>
      </c>
      <c r="AO1927" s="7" t="str">
        <f t="shared" si="203"/>
        <v/>
      </c>
      <c r="AP1927" s="10" t="str">
        <f t="shared" si="203"/>
        <v/>
      </c>
      <c r="AQ1927" s="310">
        <f>IF(ISNUMBER(SEARCH($T$30,AO1927)),MAX(AQ$5:AQ1926)+1,0)</f>
        <v>0</v>
      </c>
      <c r="AR1927" s="310">
        <f>IF(ISNUMBER(SEARCH($T$31,AO1927)),MAX(AR$5:AR1926)+1,0)</f>
        <v>0</v>
      </c>
      <c r="AS1927" s="128" t="str">
        <f t="shared" si="206"/>
        <v/>
      </c>
      <c r="AT1927" s="105" t="str">
        <f>IF(ISNUMBER($AS1927),INDEX($C$1:$AB$3985,$AS1927,AT$4),"")</f>
        <v/>
      </c>
      <c r="AU1927" s="128"/>
      <c r="AV1927" s="128" t="str">
        <f t="shared" ref="AV1927:AV1990" si="208">IF(AV1926="","",IF(AV1926+1&lt;=$AH$9,AV1926+1,""))</f>
        <v/>
      </c>
      <c r="AW1927" s="105" t="str">
        <f>IF(ISNUMBER($AV1927),INDEX($C$1:$AB$3985,$AV1927,AW$4),"")</f>
        <v/>
      </c>
      <c r="AX1927" s="105" t="str">
        <f>IF(ISNUMBER($AV1927),INDEX($C$1:$AB$3985,$AV1927,AX$4),"")</f>
        <v/>
      </c>
      <c r="AY1927" s="128"/>
      <c r="AZ1927" s="128"/>
      <c r="BA1927" s="128" t="str">
        <f t="shared" ref="BA1927:BA1990" si="209">IF(BA1926="","",IF(BA1926+1&lt;=$AH$10,BA1926+1,""))</f>
        <v/>
      </c>
      <c r="BB1927" s="105" t="str">
        <f>IF(ISNUMBER($BA1927),INDEX($C$1:$AB$3985,$BA1927,BB$4),"")</f>
        <v/>
      </c>
      <c r="BC1927" s="105"/>
    </row>
    <row r="1928" spans="1:55" x14ac:dyDescent="0.25">
      <c r="A1928" s="98"/>
      <c r="B1928" s="98"/>
      <c r="C1928" s="73"/>
      <c r="D1928" s="179"/>
      <c r="E1928" s="176"/>
      <c r="F1928" s="176"/>
      <c r="G1928" s="176"/>
      <c r="H1928" s="176"/>
      <c r="I1928" s="176"/>
      <c r="J1928" s="172"/>
      <c r="K1928" s="173"/>
      <c r="L1928" s="178"/>
      <c r="R1928" s="3"/>
      <c r="S1928" s="106"/>
      <c r="T1928" s="106"/>
      <c r="U1928" s="106"/>
      <c r="V1928" s="106"/>
      <c r="W1928" s="106"/>
      <c r="X1928" s="106"/>
      <c r="AB1928" s="188" t="str">
        <f t="shared" si="204"/>
        <v/>
      </c>
      <c r="AC1928" s="188" t="s">
        <v>1585</v>
      </c>
      <c r="AD1928" s="131"/>
      <c r="AE1928" s="131"/>
      <c r="AF1928" s="131"/>
      <c r="AG1928" s="131"/>
      <c r="AH1928" s="131"/>
      <c r="AI1928" s="131"/>
      <c r="AJ1928" s="128" t="str">
        <f t="shared" si="205"/>
        <v/>
      </c>
      <c r="AK1928" s="7" t="str">
        <f>IF(ISNUMBER($AJ1928),INDEX($C$1:$AB$3985,$AJ1928,AK$4),"")</f>
        <v/>
      </c>
      <c r="AL1928" s="7" t="str">
        <f>IF(ISNUMBER($AJ1928),INDEX($C$1:$AB$3985,$AJ1928,AL$4),"")</f>
        <v/>
      </c>
      <c r="AM1928" s="128"/>
      <c r="AN1928" s="128" t="str">
        <f t="shared" si="207"/>
        <v/>
      </c>
      <c r="AO1928" s="7" t="str">
        <f t="shared" si="203"/>
        <v/>
      </c>
      <c r="AP1928" s="10" t="str">
        <f t="shared" si="203"/>
        <v/>
      </c>
      <c r="AQ1928" s="310">
        <f>IF(ISNUMBER(SEARCH($T$30,AO1928)),MAX(AQ$5:AQ1927)+1,0)</f>
        <v>0</v>
      </c>
      <c r="AR1928" s="310">
        <f>IF(ISNUMBER(SEARCH($T$31,AO1928)),MAX(AR$5:AR1927)+1,0)</f>
        <v>0</v>
      </c>
      <c r="AS1928" s="128" t="str">
        <f t="shared" si="206"/>
        <v/>
      </c>
      <c r="AT1928" s="105" t="str">
        <f>IF(ISNUMBER($AS1928),INDEX($C$1:$AB$3985,$AS1928,AT$4),"")</f>
        <v/>
      </c>
      <c r="AU1928" s="128"/>
      <c r="AV1928" s="128" t="str">
        <f t="shared" si="208"/>
        <v/>
      </c>
      <c r="AW1928" s="105" t="str">
        <f>IF(ISNUMBER($AV1928),INDEX($C$1:$AB$3985,$AV1928,AW$4),"")</f>
        <v/>
      </c>
      <c r="AX1928" s="105" t="str">
        <f>IF(ISNUMBER($AV1928),INDEX($C$1:$AB$3985,$AV1928,AX$4),"")</f>
        <v/>
      </c>
      <c r="AY1928" s="128"/>
      <c r="AZ1928" s="128"/>
      <c r="BA1928" s="128" t="str">
        <f t="shared" si="209"/>
        <v/>
      </c>
      <c r="BB1928" s="105" t="str">
        <f>IF(ISNUMBER($BA1928),INDEX($C$1:$AB$3985,$BA1928,BB$4),"")</f>
        <v/>
      </c>
      <c r="BC1928" s="105"/>
    </row>
    <row r="1929" spans="1:55" x14ac:dyDescent="0.25">
      <c r="A1929" s="98"/>
      <c r="B1929" s="98"/>
      <c r="C1929" s="73"/>
      <c r="D1929" s="179"/>
      <c r="E1929" s="176"/>
      <c r="F1929" s="176"/>
      <c r="G1929" s="176"/>
      <c r="H1929" s="176"/>
      <c r="I1929" s="176"/>
      <c r="J1929" s="172"/>
      <c r="K1929" s="173"/>
      <c r="L1929" s="178"/>
      <c r="R1929" s="3"/>
      <c r="S1929" s="106"/>
      <c r="T1929" s="106"/>
      <c r="U1929" s="106"/>
      <c r="V1929" s="106"/>
      <c r="W1929" s="106"/>
      <c r="X1929" s="106"/>
      <c r="AB1929" s="188" t="str">
        <f t="shared" si="204"/>
        <v/>
      </c>
      <c r="AC1929" s="188" t="s">
        <v>1585</v>
      </c>
      <c r="AD1929" s="131"/>
      <c r="AE1929" s="131"/>
      <c r="AF1929" s="131"/>
      <c r="AG1929" s="131"/>
      <c r="AH1929" s="131"/>
      <c r="AI1929" s="131"/>
      <c r="AJ1929" s="128" t="str">
        <f t="shared" si="205"/>
        <v/>
      </c>
      <c r="AK1929" s="7" t="str">
        <f>IF(ISNUMBER($AJ1929),INDEX($C$1:$AB$3985,$AJ1929,AK$4),"")</f>
        <v/>
      </c>
      <c r="AL1929" s="7" t="str">
        <f>IF(ISNUMBER($AJ1929),INDEX($C$1:$AB$3985,$AJ1929,AL$4),"")</f>
        <v/>
      </c>
      <c r="AM1929" s="128"/>
      <c r="AN1929" s="128" t="str">
        <f t="shared" si="207"/>
        <v/>
      </c>
      <c r="AO1929" s="7" t="str">
        <f t="shared" si="203"/>
        <v/>
      </c>
      <c r="AP1929" s="10" t="str">
        <f t="shared" si="203"/>
        <v/>
      </c>
      <c r="AQ1929" s="310">
        <f>IF(ISNUMBER(SEARCH($T$30,AO1929)),MAX(AQ$5:AQ1928)+1,0)</f>
        <v>0</v>
      </c>
      <c r="AR1929" s="310">
        <f>IF(ISNUMBER(SEARCH($T$31,AO1929)),MAX(AR$5:AR1928)+1,0)</f>
        <v>0</v>
      </c>
      <c r="AS1929" s="128" t="str">
        <f t="shared" si="206"/>
        <v/>
      </c>
      <c r="AT1929" s="105" t="str">
        <f>IF(ISNUMBER($AS1929),INDEX($C$1:$AB$3985,$AS1929,AT$4),"")</f>
        <v/>
      </c>
      <c r="AU1929" s="128"/>
      <c r="AV1929" s="128" t="str">
        <f t="shared" si="208"/>
        <v/>
      </c>
      <c r="AW1929" s="105" t="str">
        <f>IF(ISNUMBER($AV1929),INDEX($C$1:$AB$3985,$AV1929,AW$4),"")</f>
        <v/>
      </c>
      <c r="AX1929" s="105" t="str">
        <f>IF(ISNUMBER($AV1929),INDEX($C$1:$AB$3985,$AV1929,AX$4),"")</f>
        <v/>
      </c>
      <c r="AY1929" s="128"/>
      <c r="AZ1929" s="128"/>
      <c r="BA1929" s="128" t="str">
        <f t="shared" si="209"/>
        <v/>
      </c>
      <c r="BB1929" s="105" t="str">
        <f>IF(ISNUMBER($BA1929),INDEX($C$1:$AB$3985,$BA1929,BB$4),"")</f>
        <v/>
      </c>
      <c r="BC1929" s="105"/>
    </row>
    <row r="1930" spans="1:55" x14ac:dyDescent="0.25">
      <c r="A1930" s="98"/>
      <c r="B1930" s="98"/>
      <c r="C1930" s="73"/>
      <c r="D1930" s="179"/>
      <c r="E1930" s="176"/>
      <c r="F1930" s="176"/>
      <c r="G1930" s="176"/>
      <c r="H1930" s="176"/>
      <c r="I1930" s="176"/>
      <c r="J1930" s="172"/>
      <c r="K1930" s="173"/>
      <c r="L1930" s="178"/>
      <c r="R1930" s="3"/>
      <c r="S1930" s="106"/>
      <c r="T1930" s="106"/>
      <c r="U1930" s="106"/>
      <c r="V1930" s="106"/>
      <c r="W1930" s="106"/>
      <c r="X1930" s="106"/>
      <c r="AB1930" s="188" t="str">
        <f t="shared" si="204"/>
        <v/>
      </c>
      <c r="AC1930" s="188" t="s">
        <v>1585</v>
      </c>
      <c r="AD1930" s="131"/>
      <c r="AE1930" s="131"/>
      <c r="AF1930" s="131"/>
      <c r="AG1930" s="131"/>
      <c r="AH1930" s="131"/>
      <c r="AI1930" s="131"/>
      <c r="AJ1930" s="128" t="str">
        <f t="shared" si="205"/>
        <v/>
      </c>
      <c r="AK1930" s="7" t="str">
        <f>IF(ISNUMBER($AJ1930),INDEX($C$1:$AB$3985,$AJ1930,AK$4),"")</f>
        <v/>
      </c>
      <c r="AL1930" s="7" t="str">
        <f>IF(ISNUMBER($AJ1930),INDEX($C$1:$AB$3985,$AJ1930,AL$4),"")</f>
        <v/>
      </c>
      <c r="AM1930" s="128"/>
      <c r="AN1930" s="128" t="str">
        <f t="shared" si="207"/>
        <v/>
      </c>
      <c r="AO1930" s="7" t="str">
        <f t="shared" ref="AO1930:AP1993" si="210">IF(ISNUMBER($AN1930),INDEX($C$1:$AB$2294,$AN1930,AO$4),"")</f>
        <v/>
      </c>
      <c r="AP1930" s="10" t="str">
        <f t="shared" si="210"/>
        <v/>
      </c>
      <c r="AQ1930" s="310">
        <f>IF(ISNUMBER(SEARCH($T$30,AO1930)),MAX(AQ$5:AQ1929)+1,0)</f>
        <v>0</v>
      </c>
      <c r="AR1930" s="310">
        <f>IF(ISNUMBER(SEARCH($T$31,AO1930)),MAX(AR$5:AR1929)+1,0)</f>
        <v>0</v>
      </c>
      <c r="AS1930" s="128" t="str">
        <f t="shared" si="206"/>
        <v/>
      </c>
      <c r="AT1930" s="105" t="str">
        <f>IF(ISNUMBER($AS1930),INDEX($C$1:$AB$3985,$AS1930,AT$4),"")</f>
        <v/>
      </c>
      <c r="AU1930" s="128"/>
      <c r="AV1930" s="128" t="str">
        <f t="shared" si="208"/>
        <v/>
      </c>
      <c r="AW1930" s="105" t="str">
        <f>IF(ISNUMBER($AV1930),INDEX($C$1:$AB$3985,$AV1930,AW$4),"")</f>
        <v/>
      </c>
      <c r="AX1930" s="105" t="str">
        <f>IF(ISNUMBER($AV1930),INDEX($C$1:$AB$3985,$AV1930,AX$4),"")</f>
        <v/>
      </c>
      <c r="AY1930" s="128"/>
      <c r="AZ1930" s="128"/>
      <c r="BA1930" s="128" t="str">
        <f t="shared" si="209"/>
        <v/>
      </c>
      <c r="BB1930" s="105" t="str">
        <f>IF(ISNUMBER($BA1930),INDEX($C$1:$AB$3985,$BA1930,BB$4),"")</f>
        <v/>
      </c>
      <c r="BC1930" s="105"/>
    </row>
    <row r="1931" spans="1:55" x14ac:dyDescent="0.25">
      <c r="A1931" s="98"/>
      <c r="B1931" s="98"/>
      <c r="C1931" s="73"/>
      <c r="D1931" s="179"/>
      <c r="E1931" s="176"/>
      <c r="F1931" s="176"/>
      <c r="G1931" s="176"/>
      <c r="H1931" s="176"/>
      <c r="I1931" s="176"/>
      <c r="J1931" s="172"/>
      <c r="K1931" s="173"/>
      <c r="L1931" s="178"/>
      <c r="R1931" s="3"/>
      <c r="S1931" s="106"/>
      <c r="T1931" s="106"/>
      <c r="U1931" s="106"/>
      <c r="V1931" s="106"/>
      <c r="W1931" s="106"/>
      <c r="X1931" s="106"/>
      <c r="AB1931" s="188" t="str">
        <f t="shared" si="204"/>
        <v/>
      </c>
      <c r="AC1931" s="188" t="s">
        <v>1585</v>
      </c>
      <c r="AD1931" s="131"/>
      <c r="AE1931" s="131"/>
      <c r="AF1931" s="131"/>
      <c r="AG1931" s="131"/>
      <c r="AH1931" s="131"/>
      <c r="AI1931" s="131"/>
      <c r="AJ1931" s="128" t="str">
        <f t="shared" si="205"/>
        <v/>
      </c>
      <c r="AK1931" s="7" t="str">
        <f>IF(ISNUMBER($AJ1931),INDEX($C$1:$AB$3985,$AJ1931,AK$4),"")</f>
        <v/>
      </c>
      <c r="AL1931" s="7" t="str">
        <f>IF(ISNUMBER($AJ1931),INDEX($C$1:$AB$3985,$AJ1931,AL$4),"")</f>
        <v/>
      </c>
      <c r="AM1931" s="128"/>
      <c r="AN1931" s="128" t="str">
        <f t="shared" si="207"/>
        <v/>
      </c>
      <c r="AO1931" s="7" t="str">
        <f t="shared" si="210"/>
        <v/>
      </c>
      <c r="AP1931" s="10" t="str">
        <f t="shared" si="210"/>
        <v/>
      </c>
      <c r="AQ1931" s="310">
        <f>IF(ISNUMBER(SEARCH($T$30,AO1931)),MAX(AQ$5:AQ1930)+1,0)</f>
        <v>0</v>
      </c>
      <c r="AR1931" s="310">
        <f>IF(ISNUMBER(SEARCH($T$31,AO1931)),MAX(AR$5:AR1930)+1,0)</f>
        <v>0</v>
      </c>
      <c r="AS1931" s="128" t="str">
        <f t="shared" si="206"/>
        <v/>
      </c>
      <c r="AT1931" s="105" t="str">
        <f>IF(ISNUMBER($AS1931),INDEX($C$1:$AB$3985,$AS1931,AT$4),"")</f>
        <v/>
      </c>
      <c r="AU1931" s="128"/>
      <c r="AV1931" s="128" t="str">
        <f t="shared" si="208"/>
        <v/>
      </c>
      <c r="AW1931" s="105" t="str">
        <f>IF(ISNUMBER($AV1931),INDEX($C$1:$AB$3985,$AV1931,AW$4),"")</f>
        <v/>
      </c>
      <c r="AX1931" s="105" t="str">
        <f>IF(ISNUMBER($AV1931),INDEX($C$1:$AB$3985,$AV1931,AX$4),"")</f>
        <v/>
      </c>
      <c r="AY1931" s="128"/>
      <c r="AZ1931" s="128"/>
      <c r="BA1931" s="128" t="str">
        <f t="shared" si="209"/>
        <v/>
      </c>
      <c r="BB1931" s="105" t="str">
        <f>IF(ISNUMBER($BA1931),INDEX($C$1:$AB$3985,$BA1931,BB$4),"")</f>
        <v/>
      </c>
      <c r="BC1931" s="105"/>
    </row>
    <row r="1932" spans="1:55" x14ac:dyDescent="0.25">
      <c r="A1932" s="98"/>
      <c r="B1932" s="98"/>
      <c r="C1932" s="73"/>
      <c r="D1932" s="179"/>
      <c r="E1932" s="176"/>
      <c r="F1932" s="176"/>
      <c r="G1932" s="176"/>
      <c r="H1932" s="176"/>
      <c r="I1932" s="176"/>
      <c r="J1932" s="172"/>
      <c r="K1932" s="173"/>
      <c r="L1932" s="178"/>
      <c r="R1932" s="3"/>
      <c r="S1932" s="106"/>
      <c r="T1932" s="106"/>
      <c r="U1932" s="106"/>
      <c r="V1932" s="106"/>
      <c r="W1932" s="106"/>
      <c r="X1932" s="106"/>
      <c r="AB1932" s="188" t="str">
        <f t="shared" si="204"/>
        <v/>
      </c>
      <c r="AC1932" s="188" t="s">
        <v>1585</v>
      </c>
      <c r="AD1932" s="131"/>
      <c r="AE1932" s="131"/>
      <c r="AF1932" s="131"/>
      <c r="AG1932" s="131"/>
      <c r="AH1932" s="131"/>
      <c r="AI1932" s="131"/>
      <c r="AJ1932" s="128" t="str">
        <f t="shared" si="205"/>
        <v/>
      </c>
      <c r="AK1932" s="7" t="str">
        <f>IF(ISNUMBER($AJ1932),INDEX($C$1:$AB$3985,$AJ1932,AK$4),"")</f>
        <v/>
      </c>
      <c r="AL1932" s="7" t="str">
        <f>IF(ISNUMBER($AJ1932),INDEX($C$1:$AB$3985,$AJ1932,AL$4),"")</f>
        <v/>
      </c>
      <c r="AM1932" s="128"/>
      <c r="AN1932" s="128" t="str">
        <f t="shared" si="207"/>
        <v/>
      </c>
      <c r="AO1932" s="7" t="str">
        <f t="shared" si="210"/>
        <v/>
      </c>
      <c r="AP1932" s="10" t="str">
        <f t="shared" si="210"/>
        <v/>
      </c>
      <c r="AQ1932" s="310">
        <f>IF(ISNUMBER(SEARCH($T$30,AO1932)),MAX(AQ$5:AQ1931)+1,0)</f>
        <v>0</v>
      </c>
      <c r="AR1932" s="310">
        <f>IF(ISNUMBER(SEARCH($T$31,AO1932)),MAX(AR$5:AR1931)+1,0)</f>
        <v>0</v>
      </c>
      <c r="AS1932" s="128" t="str">
        <f t="shared" si="206"/>
        <v/>
      </c>
      <c r="AT1932" s="105" t="str">
        <f>IF(ISNUMBER($AS1932),INDEX($C$1:$AB$3985,$AS1932,AT$4),"")</f>
        <v/>
      </c>
      <c r="AU1932" s="128"/>
      <c r="AV1932" s="128" t="str">
        <f t="shared" si="208"/>
        <v/>
      </c>
      <c r="AW1932" s="105" t="str">
        <f>IF(ISNUMBER($AV1932),INDEX($C$1:$AB$3985,$AV1932,AW$4),"")</f>
        <v/>
      </c>
      <c r="AX1932" s="105" t="str">
        <f>IF(ISNUMBER($AV1932),INDEX($C$1:$AB$3985,$AV1932,AX$4),"")</f>
        <v/>
      </c>
      <c r="AY1932" s="128"/>
      <c r="AZ1932" s="128"/>
      <c r="BA1932" s="128" t="str">
        <f t="shared" si="209"/>
        <v/>
      </c>
      <c r="BB1932" s="105" t="str">
        <f>IF(ISNUMBER($BA1932),INDEX($C$1:$AB$3985,$BA1932,BB$4),"")</f>
        <v/>
      </c>
      <c r="BC1932" s="105"/>
    </row>
    <row r="1933" spans="1:55" x14ac:dyDescent="0.25">
      <c r="A1933" s="98"/>
      <c r="B1933" s="98"/>
      <c r="C1933" s="73"/>
      <c r="D1933" s="179"/>
      <c r="E1933" s="176"/>
      <c r="F1933" s="176"/>
      <c r="G1933" s="176"/>
      <c r="H1933" s="176"/>
      <c r="I1933" s="176"/>
      <c r="J1933" s="172"/>
      <c r="K1933" s="173"/>
      <c r="L1933" s="178"/>
      <c r="R1933" s="3"/>
      <c r="S1933" s="106"/>
      <c r="T1933" s="106"/>
      <c r="U1933" s="106"/>
      <c r="V1933" s="106"/>
      <c r="W1933" s="106"/>
      <c r="X1933" s="106"/>
      <c r="AB1933" s="188" t="str">
        <f t="shared" si="204"/>
        <v/>
      </c>
      <c r="AC1933" s="188" t="s">
        <v>1585</v>
      </c>
      <c r="AD1933" s="131"/>
      <c r="AE1933" s="131"/>
      <c r="AF1933" s="131"/>
      <c r="AG1933" s="131"/>
      <c r="AH1933" s="131"/>
      <c r="AI1933" s="131"/>
      <c r="AJ1933" s="128" t="str">
        <f t="shared" si="205"/>
        <v/>
      </c>
      <c r="AK1933" s="7" t="str">
        <f>IF(ISNUMBER($AJ1933),INDEX($C$1:$AB$3985,$AJ1933,AK$4),"")</f>
        <v/>
      </c>
      <c r="AL1933" s="7" t="str">
        <f>IF(ISNUMBER($AJ1933),INDEX($C$1:$AB$3985,$AJ1933,AL$4),"")</f>
        <v/>
      </c>
      <c r="AM1933" s="128"/>
      <c r="AN1933" s="128" t="str">
        <f t="shared" si="207"/>
        <v/>
      </c>
      <c r="AO1933" s="7" t="str">
        <f t="shared" si="210"/>
        <v/>
      </c>
      <c r="AP1933" s="10" t="str">
        <f t="shared" si="210"/>
        <v/>
      </c>
      <c r="AQ1933" s="310">
        <f>IF(ISNUMBER(SEARCH($T$30,AO1933)),MAX(AQ$5:AQ1932)+1,0)</f>
        <v>0</v>
      </c>
      <c r="AR1933" s="310">
        <f>IF(ISNUMBER(SEARCH($T$31,AO1933)),MAX(AR$5:AR1932)+1,0)</f>
        <v>0</v>
      </c>
      <c r="AS1933" s="128" t="str">
        <f t="shared" si="206"/>
        <v/>
      </c>
      <c r="AT1933" s="105" t="str">
        <f>IF(ISNUMBER($AS1933),INDEX($C$1:$AB$3985,$AS1933,AT$4),"")</f>
        <v/>
      </c>
      <c r="AU1933" s="128"/>
      <c r="AV1933" s="128" t="str">
        <f t="shared" si="208"/>
        <v/>
      </c>
      <c r="AW1933" s="105" t="str">
        <f>IF(ISNUMBER($AV1933),INDEX($C$1:$AB$3985,$AV1933,AW$4),"")</f>
        <v/>
      </c>
      <c r="AX1933" s="105" t="str">
        <f>IF(ISNUMBER($AV1933),INDEX($C$1:$AB$3985,$AV1933,AX$4),"")</f>
        <v/>
      </c>
      <c r="AY1933" s="128"/>
      <c r="AZ1933" s="128"/>
      <c r="BA1933" s="128" t="str">
        <f t="shared" si="209"/>
        <v/>
      </c>
      <c r="BB1933" s="105" t="str">
        <f>IF(ISNUMBER($BA1933),INDEX($C$1:$AB$3985,$BA1933,BB$4),"")</f>
        <v/>
      </c>
      <c r="BC1933" s="105"/>
    </row>
    <row r="1934" spans="1:55" x14ac:dyDescent="0.25">
      <c r="A1934" s="98"/>
      <c r="B1934" s="98"/>
      <c r="C1934" s="73"/>
      <c r="D1934" s="179"/>
      <c r="E1934" s="176"/>
      <c r="F1934" s="176"/>
      <c r="G1934" s="176"/>
      <c r="H1934" s="176"/>
      <c r="I1934" s="176"/>
      <c r="J1934" s="172"/>
      <c r="K1934" s="173"/>
      <c r="L1934" s="178"/>
      <c r="R1934" s="3"/>
      <c r="S1934" s="106"/>
      <c r="T1934" s="106"/>
      <c r="U1934" s="106"/>
      <c r="V1934" s="106"/>
      <c r="W1934" s="106"/>
      <c r="X1934" s="106"/>
      <c r="AB1934" s="188" t="str">
        <f t="shared" si="204"/>
        <v/>
      </c>
      <c r="AC1934" s="188" t="s">
        <v>1585</v>
      </c>
      <c r="AD1934" s="131"/>
      <c r="AE1934" s="131"/>
      <c r="AF1934" s="131"/>
      <c r="AG1934" s="131"/>
      <c r="AH1934" s="131"/>
      <c r="AI1934" s="131"/>
      <c r="AJ1934" s="128" t="str">
        <f t="shared" si="205"/>
        <v/>
      </c>
      <c r="AK1934" s="7" t="str">
        <f>IF(ISNUMBER($AJ1934),INDEX($C$1:$AB$3985,$AJ1934,AK$4),"")</f>
        <v/>
      </c>
      <c r="AL1934" s="7" t="str">
        <f>IF(ISNUMBER($AJ1934),INDEX($C$1:$AB$3985,$AJ1934,AL$4),"")</f>
        <v/>
      </c>
      <c r="AM1934" s="128"/>
      <c r="AN1934" s="128" t="str">
        <f t="shared" si="207"/>
        <v/>
      </c>
      <c r="AO1934" s="7" t="str">
        <f t="shared" si="210"/>
        <v/>
      </c>
      <c r="AP1934" s="10" t="str">
        <f t="shared" si="210"/>
        <v/>
      </c>
      <c r="AQ1934" s="310">
        <f>IF(ISNUMBER(SEARCH($T$30,AO1934)),MAX(AQ$5:AQ1933)+1,0)</f>
        <v>0</v>
      </c>
      <c r="AR1934" s="310">
        <f>IF(ISNUMBER(SEARCH($T$31,AO1934)),MAX(AR$5:AR1933)+1,0)</f>
        <v>0</v>
      </c>
      <c r="AS1934" s="128" t="str">
        <f t="shared" si="206"/>
        <v/>
      </c>
      <c r="AT1934" s="105" t="str">
        <f>IF(ISNUMBER($AS1934),INDEX($C$1:$AB$3985,$AS1934,AT$4),"")</f>
        <v/>
      </c>
      <c r="AU1934" s="128"/>
      <c r="AV1934" s="128" t="str">
        <f t="shared" si="208"/>
        <v/>
      </c>
      <c r="AW1934" s="105" t="str">
        <f>IF(ISNUMBER($AV1934),INDEX($C$1:$AB$3985,$AV1934,AW$4),"")</f>
        <v/>
      </c>
      <c r="AX1934" s="105" t="str">
        <f>IF(ISNUMBER($AV1934),INDEX($C$1:$AB$3985,$AV1934,AX$4),"")</f>
        <v/>
      </c>
      <c r="AY1934" s="128"/>
      <c r="AZ1934" s="128"/>
      <c r="BA1934" s="128" t="str">
        <f t="shared" si="209"/>
        <v/>
      </c>
      <c r="BB1934" s="105" t="str">
        <f>IF(ISNUMBER($BA1934),INDEX($C$1:$AB$3985,$BA1934,BB$4),"")</f>
        <v/>
      </c>
      <c r="BC1934" s="105"/>
    </row>
    <row r="1935" spans="1:55" x14ac:dyDescent="0.25">
      <c r="A1935" s="98"/>
      <c r="B1935" s="98"/>
      <c r="C1935" s="73"/>
      <c r="D1935" s="179"/>
      <c r="E1935" s="176"/>
      <c r="F1935" s="176"/>
      <c r="G1935" s="176"/>
      <c r="H1935" s="176"/>
      <c r="I1935" s="176"/>
      <c r="J1935" s="172"/>
      <c r="K1935" s="173"/>
      <c r="L1935" s="178"/>
      <c r="R1935" s="3"/>
      <c r="S1935" s="106"/>
      <c r="T1935" s="106"/>
      <c r="U1935" s="106"/>
      <c r="V1935" s="106"/>
      <c r="W1935" s="106"/>
      <c r="X1935" s="106"/>
      <c r="AB1935" s="188" t="str">
        <f t="shared" si="204"/>
        <v/>
      </c>
      <c r="AC1935" s="188" t="s">
        <v>1585</v>
      </c>
      <c r="AD1935" s="131"/>
      <c r="AE1935" s="131"/>
      <c r="AF1935" s="131"/>
      <c r="AG1935" s="131"/>
      <c r="AH1935" s="131"/>
      <c r="AI1935" s="131"/>
      <c r="AJ1935" s="128" t="str">
        <f t="shared" si="205"/>
        <v/>
      </c>
      <c r="AK1935" s="7" t="str">
        <f>IF(ISNUMBER($AJ1935),INDEX($C$1:$AB$3985,$AJ1935,AK$4),"")</f>
        <v/>
      </c>
      <c r="AL1935" s="7" t="str">
        <f>IF(ISNUMBER($AJ1935),INDEX($C$1:$AB$3985,$AJ1935,AL$4),"")</f>
        <v/>
      </c>
      <c r="AM1935" s="128"/>
      <c r="AN1935" s="128" t="str">
        <f t="shared" si="207"/>
        <v/>
      </c>
      <c r="AO1935" s="7" t="str">
        <f t="shared" si="210"/>
        <v/>
      </c>
      <c r="AP1935" s="10" t="str">
        <f t="shared" si="210"/>
        <v/>
      </c>
      <c r="AQ1935" s="310">
        <f>IF(ISNUMBER(SEARCH($T$30,AO1935)),MAX(AQ$5:AQ1934)+1,0)</f>
        <v>0</v>
      </c>
      <c r="AR1935" s="310">
        <f>IF(ISNUMBER(SEARCH($T$31,AO1935)),MAX(AR$5:AR1934)+1,0)</f>
        <v>0</v>
      </c>
      <c r="AS1935" s="128" t="str">
        <f t="shared" si="206"/>
        <v/>
      </c>
      <c r="AT1935" s="105" t="str">
        <f>IF(ISNUMBER($AS1935),INDEX($C$1:$AB$3985,$AS1935,AT$4),"")</f>
        <v/>
      </c>
      <c r="AU1935" s="128"/>
      <c r="AV1935" s="128" t="str">
        <f t="shared" si="208"/>
        <v/>
      </c>
      <c r="AW1935" s="105" t="str">
        <f>IF(ISNUMBER($AV1935),INDEX($C$1:$AB$3985,$AV1935,AW$4),"")</f>
        <v/>
      </c>
      <c r="AX1935" s="105" t="str">
        <f>IF(ISNUMBER($AV1935),INDEX($C$1:$AB$3985,$AV1935,AX$4),"")</f>
        <v/>
      </c>
      <c r="AY1935" s="128"/>
      <c r="AZ1935" s="128"/>
      <c r="BA1935" s="128" t="str">
        <f t="shared" si="209"/>
        <v/>
      </c>
      <c r="BB1935" s="105" t="str">
        <f>IF(ISNUMBER($BA1935),INDEX($C$1:$AB$3985,$BA1935,BB$4),"")</f>
        <v/>
      </c>
      <c r="BC1935" s="105"/>
    </row>
    <row r="1936" spans="1:55" x14ac:dyDescent="0.25">
      <c r="A1936" s="98"/>
      <c r="B1936" s="98"/>
      <c r="C1936" s="73"/>
      <c r="D1936" s="179"/>
      <c r="E1936" s="176"/>
      <c r="F1936" s="176"/>
      <c r="G1936" s="176"/>
      <c r="H1936" s="176"/>
      <c r="I1936" s="176"/>
      <c r="J1936" s="172"/>
      <c r="K1936" s="173"/>
      <c r="L1936" s="178"/>
      <c r="R1936" s="3"/>
      <c r="S1936" s="106"/>
      <c r="T1936" s="106"/>
      <c r="U1936" s="106"/>
      <c r="V1936" s="106"/>
      <c r="W1936" s="106"/>
      <c r="X1936" s="106"/>
      <c r="AB1936" s="188" t="str">
        <f t="shared" si="204"/>
        <v/>
      </c>
      <c r="AC1936" s="188" t="s">
        <v>1585</v>
      </c>
      <c r="AD1936" s="131"/>
      <c r="AE1936" s="131"/>
      <c r="AF1936" s="131"/>
      <c r="AG1936" s="131"/>
      <c r="AH1936" s="131"/>
      <c r="AI1936" s="131"/>
      <c r="AJ1936" s="128" t="str">
        <f t="shared" si="205"/>
        <v/>
      </c>
      <c r="AK1936" s="7" t="str">
        <f>IF(ISNUMBER($AJ1936),INDEX($C$1:$AB$3985,$AJ1936,AK$4),"")</f>
        <v/>
      </c>
      <c r="AL1936" s="7" t="str">
        <f>IF(ISNUMBER($AJ1936),INDEX($C$1:$AB$3985,$AJ1936,AL$4),"")</f>
        <v/>
      </c>
      <c r="AM1936" s="128"/>
      <c r="AN1936" s="128" t="str">
        <f t="shared" si="207"/>
        <v/>
      </c>
      <c r="AO1936" s="7" t="str">
        <f t="shared" si="210"/>
        <v/>
      </c>
      <c r="AP1936" s="10" t="str">
        <f t="shared" si="210"/>
        <v/>
      </c>
      <c r="AQ1936" s="310">
        <f>IF(ISNUMBER(SEARCH($T$30,AO1936)),MAX(AQ$5:AQ1935)+1,0)</f>
        <v>0</v>
      </c>
      <c r="AR1936" s="310">
        <f>IF(ISNUMBER(SEARCH($T$31,AO1936)),MAX(AR$5:AR1935)+1,0)</f>
        <v>0</v>
      </c>
      <c r="AS1936" s="128" t="str">
        <f t="shared" si="206"/>
        <v/>
      </c>
      <c r="AT1936" s="105" t="str">
        <f>IF(ISNUMBER($AS1936),INDEX($C$1:$AB$3985,$AS1936,AT$4),"")</f>
        <v/>
      </c>
      <c r="AU1936" s="128"/>
      <c r="AV1936" s="128" t="str">
        <f t="shared" si="208"/>
        <v/>
      </c>
      <c r="AW1936" s="105" t="str">
        <f>IF(ISNUMBER($AV1936),INDEX($C$1:$AB$3985,$AV1936,AW$4),"")</f>
        <v/>
      </c>
      <c r="AX1936" s="105" t="str">
        <f>IF(ISNUMBER($AV1936),INDEX($C$1:$AB$3985,$AV1936,AX$4),"")</f>
        <v/>
      </c>
      <c r="AY1936" s="128"/>
      <c r="AZ1936" s="128"/>
      <c r="BA1936" s="128" t="str">
        <f t="shared" si="209"/>
        <v/>
      </c>
      <c r="BB1936" s="105" t="str">
        <f>IF(ISNUMBER($BA1936),INDEX($C$1:$AB$3985,$BA1936,BB$4),"")</f>
        <v/>
      </c>
      <c r="BC1936" s="105"/>
    </row>
    <row r="1937" spans="1:55" x14ac:dyDescent="0.25">
      <c r="A1937" s="98"/>
      <c r="B1937" s="98"/>
      <c r="C1937" s="73"/>
      <c r="D1937" s="179"/>
      <c r="E1937" s="176"/>
      <c r="F1937" s="176"/>
      <c r="G1937" s="176"/>
      <c r="H1937" s="176"/>
      <c r="I1937" s="176"/>
      <c r="J1937" s="172"/>
      <c r="K1937" s="173"/>
      <c r="L1937" s="178"/>
      <c r="R1937" s="3"/>
      <c r="S1937" s="106"/>
      <c r="T1937" s="106"/>
      <c r="U1937" s="106"/>
      <c r="V1937" s="106"/>
      <c r="W1937" s="106"/>
      <c r="X1937" s="106"/>
      <c r="AB1937" s="188" t="str">
        <f t="shared" si="204"/>
        <v/>
      </c>
      <c r="AC1937" s="188" t="s">
        <v>1585</v>
      </c>
      <c r="AD1937" s="131"/>
      <c r="AE1937" s="131"/>
      <c r="AF1937" s="131"/>
      <c r="AG1937" s="131"/>
      <c r="AH1937" s="131"/>
      <c r="AI1937" s="131"/>
      <c r="AJ1937" s="128" t="str">
        <f t="shared" si="205"/>
        <v/>
      </c>
      <c r="AK1937" s="7" t="str">
        <f>IF(ISNUMBER($AJ1937),INDEX($C$1:$AB$3985,$AJ1937,AK$4),"")</f>
        <v/>
      </c>
      <c r="AL1937" s="7" t="str">
        <f>IF(ISNUMBER($AJ1937),INDEX($C$1:$AB$3985,$AJ1937,AL$4),"")</f>
        <v/>
      </c>
      <c r="AM1937" s="128"/>
      <c r="AN1937" s="128" t="str">
        <f t="shared" si="207"/>
        <v/>
      </c>
      <c r="AO1937" s="7" t="str">
        <f t="shared" si="210"/>
        <v/>
      </c>
      <c r="AP1937" s="10" t="str">
        <f t="shared" si="210"/>
        <v/>
      </c>
      <c r="AQ1937" s="310">
        <f>IF(ISNUMBER(SEARCH($T$30,AO1937)),MAX(AQ$5:AQ1936)+1,0)</f>
        <v>0</v>
      </c>
      <c r="AR1937" s="310">
        <f>IF(ISNUMBER(SEARCH($T$31,AO1937)),MAX(AR$5:AR1936)+1,0)</f>
        <v>0</v>
      </c>
      <c r="AS1937" s="128" t="str">
        <f t="shared" si="206"/>
        <v/>
      </c>
      <c r="AT1937" s="105" t="str">
        <f>IF(ISNUMBER($AS1937),INDEX($C$1:$AB$3985,$AS1937,AT$4),"")</f>
        <v/>
      </c>
      <c r="AU1937" s="128"/>
      <c r="AV1937" s="128" t="str">
        <f t="shared" si="208"/>
        <v/>
      </c>
      <c r="AW1937" s="105" t="str">
        <f>IF(ISNUMBER($AV1937),INDEX($C$1:$AB$3985,$AV1937,AW$4),"")</f>
        <v/>
      </c>
      <c r="AX1937" s="105" t="str">
        <f>IF(ISNUMBER($AV1937),INDEX($C$1:$AB$3985,$AV1937,AX$4),"")</f>
        <v/>
      </c>
      <c r="AY1937" s="128"/>
      <c r="AZ1937" s="128"/>
      <c r="BA1937" s="128" t="str">
        <f t="shared" si="209"/>
        <v/>
      </c>
      <c r="BB1937" s="105" t="str">
        <f>IF(ISNUMBER($BA1937),INDEX($C$1:$AB$3985,$BA1937,BB$4),"")</f>
        <v/>
      </c>
      <c r="BC1937" s="105"/>
    </row>
    <row r="1938" spans="1:55" x14ac:dyDescent="0.25">
      <c r="A1938" s="98"/>
      <c r="B1938" s="98"/>
      <c r="C1938" s="73"/>
      <c r="D1938" s="179"/>
      <c r="E1938" s="176"/>
      <c r="F1938" s="176"/>
      <c r="G1938" s="176"/>
      <c r="H1938" s="176"/>
      <c r="I1938" s="176"/>
      <c r="J1938" s="172"/>
      <c r="K1938" s="173"/>
      <c r="L1938" s="178"/>
      <c r="R1938" s="3"/>
      <c r="S1938" s="106"/>
      <c r="T1938" s="106"/>
      <c r="U1938" s="106"/>
      <c r="V1938" s="106"/>
      <c r="W1938" s="106"/>
      <c r="X1938" s="106"/>
      <c r="AB1938" s="188" t="str">
        <f t="shared" si="204"/>
        <v/>
      </c>
      <c r="AC1938" s="188" t="s">
        <v>1585</v>
      </c>
      <c r="AD1938" s="131"/>
      <c r="AE1938" s="131"/>
      <c r="AF1938" s="131"/>
      <c r="AG1938" s="131"/>
      <c r="AH1938" s="131"/>
      <c r="AI1938" s="131"/>
      <c r="AJ1938" s="128" t="str">
        <f t="shared" si="205"/>
        <v/>
      </c>
      <c r="AK1938" s="7" t="str">
        <f>IF(ISNUMBER($AJ1938),INDEX($C$1:$AB$3985,$AJ1938,AK$4),"")</f>
        <v/>
      </c>
      <c r="AL1938" s="7" t="str">
        <f>IF(ISNUMBER($AJ1938),INDEX($C$1:$AB$3985,$AJ1938,AL$4),"")</f>
        <v/>
      </c>
      <c r="AM1938" s="128"/>
      <c r="AN1938" s="128" t="str">
        <f t="shared" si="207"/>
        <v/>
      </c>
      <c r="AO1938" s="7" t="str">
        <f t="shared" si="210"/>
        <v/>
      </c>
      <c r="AP1938" s="10" t="str">
        <f t="shared" si="210"/>
        <v/>
      </c>
      <c r="AQ1938" s="310">
        <f>IF(ISNUMBER(SEARCH($T$30,AO1938)),MAX(AQ$5:AQ1937)+1,0)</f>
        <v>0</v>
      </c>
      <c r="AR1938" s="310">
        <f>IF(ISNUMBER(SEARCH($T$31,AO1938)),MAX(AR$5:AR1937)+1,0)</f>
        <v>0</v>
      </c>
      <c r="AS1938" s="128" t="str">
        <f t="shared" si="206"/>
        <v/>
      </c>
      <c r="AT1938" s="105" t="str">
        <f>IF(ISNUMBER($AS1938),INDEX($C$1:$AB$3985,$AS1938,AT$4),"")</f>
        <v/>
      </c>
      <c r="AU1938" s="128"/>
      <c r="AV1938" s="128" t="str">
        <f t="shared" si="208"/>
        <v/>
      </c>
      <c r="AW1938" s="105" t="str">
        <f>IF(ISNUMBER($AV1938),INDEX($C$1:$AB$3985,$AV1938,AW$4),"")</f>
        <v/>
      </c>
      <c r="AX1938" s="105" t="str">
        <f>IF(ISNUMBER($AV1938),INDEX($C$1:$AB$3985,$AV1938,AX$4),"")</f>
        <v/>
      </c>
      <c r="AY1938" s="128"/>
      <c r="AZ1938" s="128"/>
      <c r="BA1938" s="128" t="str">
        <f t="shared" si="209"/>
        <v/>
      </c>
      <c r="BB1938" s="105" t="str">
        <f>IF(ISNUMBER($BA1938),INDEX($C$1:$AB$3985,$BA1938,BB$4),"")</f>
        <v/>
      </c>
      <c r="BC1938" s="105"/>
    </row>
    <row r="1939" spans="1:55" x14ac:dyDescent="0.25">
      <c r="A1939" s="98"/>
      <c r="B1939" s="98"/>
      <c r="C1939" s="73"/>
      <c r="D1939" s="179"/>
      <c r="E1939" s="176"/>
      <c r="F1939" s="176"/>
      <c r="G1939" s="176"/>
      <c r="H1939" s="176"/>
      <c r="I1939" s="176"/>
      <c r="J1939" s="172"/>
      <c r="K1939" s="173"/>
      <c r="L1939" s="178"/>
      <c r="R1939" s="3"/>
      <c r="S1939" s="106"/>
      <c r="T1939" s="106"/>
      <c r="U1939" s="106"/>
      <c r="V1939" s="106"/>
      <c r="W1939" s="106"/>
      <c r="X1939" s="106"/>
      <c r="AB1939" s="188" t="str">
        <f t="shared" si="204"/>
        <v/>
      </c>
      <c r="AC1939" s="188" t="s">
        <v>1585</v>
      </c>
      <c r="AD1939" s="131"/>
      <c r="AE1939" s="131"/>
      <c r="AF1939" s="131"/>
      <c r="AG1939" s="131"/>
      <c r="AH1939" s="131"/>
      <c r="AI1939" s="131"/>
      <c r="AJ1939" s="128" t="str">
        <f t="shared" si="205"/>
        <v/>
      </c>
      <c r="AK1939" s="7" t="str">
        <f>IF(ISNUMBER($AJ1939),INDEX($C$1:$AB$3985,$AJ1939,AK$4),"")</f>
        <v/>
      </c>
      <c r="AL1939" s="7" t="str">
        <f>IF(ISNUMBER($AJ1939),INDEX($C$1:$AB$3985,$AJ1939,AL$4),"")</f>
        <v/>
      </c>
      <c r="AM1939" s="128"/>
      <c r="AN1939" s="128" t="str">
        <f t="shared" si="207"/>
        <v/>
      </c>
      <c r="AO1939" s="7" t="str">
        <f t="shared" si="210"/>
        <v/>
      </c>
      <c r="AP1939" s="10" t="str">
        <f t="shared" si="210"/>
        <v/>
      </c>
      <c r="AQ1939" s="310">
        <f>IF(ISNUMBER(SEARCH($T$30,AO1939)),MAX(AQ$5:AQ1938)+1,0)</f>
        <v>0</v>
      </c>
      <c r="AR1939" s="310">
        <f>IF(ISNUMBER(SEARCH($T$31,AO1939)),MAX(AR$5:AR1938)+1,0)</f>
        <v>0</v>
      </c>
      <c r="AS1939" s="128" t="str">
        <f t="shared" si="206"/>
        <v/>
      </c>
      <c r="AT1939" s="105" t="str">
        <f>IF(ISNUMBER($AS1939),INDEX($C$1:$AB$3985,$AS1939,AT$4),"")</f>
        <v/>
      </c>
      <c r="AU1939" s="128"/>
      <c r="AV1939" s="128" t="str">
        <f t="shared" si="208"/>
        <v/>
      </c>
      <c r="AW1939" s="105" t="str">
        <f>IF(ISNUMBER($AV1939),INDEX($C$1:$AB$3985,$AV1939,AW$4),"")</f>
        <v/>
      </c>
      <c r="AX1939" s="105" t="str">
        <f>IF(ISNUMBER($AV1939),INDEX($C$1:$AB$3985,$AV1939,AX$4),"")</f>
        <v/>
      </c>
      <c r="AY1939" s="128"/>
      <c r="AZ1939" s="128"/>
      <c r="BA1939" s="128" t="str">
        <f t="shared" si="209"/>
        <v/>
      </c>
      <c r="BB1939" s="105" t="str">
        <f>IF(ISNUMBER($BA1939),INDEX($C$1:$AB$3985,$BA1939,BB$4),"")</f>
        <v/>
      </c>
      <c r="BC1939" s="105"/>
    </row>
    <row r="1940" spans="1:55" x14ac:dyDescent="0.25">
      <c r="A1940" s="98"/>
      <c r="B1940" s="98"/>
      <c r="C1940" s="73"/>
      <c r="D1940" s="179"/>
      <c r="E1940" s="176"/>
      <c r="F1940" s="176"/>
      <c r="G1940" s="176"/>
      <c r="H1940" s="176"/>
      <c r="I1940" s="176"/>
      <c r="J1940" s="172"/>
      <c r="K1940" s="173"/>
      <c r="L1940" s="178"/>
      <c r="R1940" s="3"/>
      <c r="S1940" s="106"/>
      <c r="T1940" s="106"/>
      <c r="U1940" s="106"/>
      <c r="V1940" s="106"/>
      <c r="W1940" s="106"/>
      <c r="X1940" s="106"/>
      <c r="AB1940" s="188" t="str">
        <f t="shared" si="204"/>
        <v/>
      </c>
      <c r="AC1940" s="188" t="s">
        <v>1585</v>
      </c>
      <c r="AD1940" s="131"/>
      <c r="AE1940" s="131"/>
      <c r="AF1940" s="131"/>
      <c r="AG1940" s="131"/>
      <c r="AH1940" s="131"/>
      <c r="AI1940" s="131"/>
      <c r="AJ1940" s="128" t="str">
        <f t="shared" si="205"/>
        <v/>
      </c>
      <c r="AK1940" s="7" t="str">
        <f>IF(ISNUMBER($AJ1940),INDEX($C$1:$AB$3985,$AJ1940,AK$4),"")</f>
        <v/>
      </c>
      <c r="AL1940" s="7" t="str">
        <f>IF(ISNUMBER($AJ1940),INDEX($C$1:$AB$3985,$AJ1940,AL$4),"")</f>
        <v/>
      </c>
      <c r="AM1940" s="128"/>
      <c r="AN1940" s="128" t="str">
        <f t="shared" si="207"/>
        <v/>
      </c>
      <c r="AO1940" s="7" t="str">
        <f t="shared" si="210"/>
        <v/>
      </c>
      <c r="AP1940" s="10" t="str">
        <f t="shared" si="210"/>
        <v/>
      </c>
      <c r="AQ1940" s="310">
        <f>IF(ISNUMBER(SEARCH($T$30,AO1940)),MAX(AQ$5:AQ1939)+1,0)</f>
        <v>0</v>
      </c>
      <c r="AR1940" s="310">
        <f>IF(ISNUMBER(SEARCH($T$31,AO1940)),MAX(AR$5:AR1939)+1,0)</f>
        <v>0</v>
      </c>
      <c r="AS1940" s="128" t="str">
        <f t="shared" si="206"/>
        <v/>
      </c>
      <c r="AT1940" s="105" t="str">
        <f>IF(ISNUMBER($AS1940),INDEX($C$1:$AB$3985,$AS1940,AT$4),"")</f>
        <v/>
      </c>
      <c r="AU1940" s="128"/>
      <c r="AV1940" s="128" t="str">
        <f t="shared" si="208"/>
        <v/>
      </c>
      <c r="AW1940" s="105" t="str">
        <f>IF(ISNUMBER($AV1940),INDEX($C$1:$AB$3985,$AV1940,AW$4),"")</f>
        <v/>
      </c>
      <c r="AX1940" s="105" t="str">
        <f>IF(ISNUMBER($AV1940),INDEX($C$1:$AB$3985,$AV1940,AX$4),"")</f>
        <v/>
      </c>
      <c r="AY1940" s="128"/>
      <c r="AZ1940" s="128"/>
      <c r="BA1940" s="128" t="str">
        <f t="shared" si="209"/>
        <v/>
      </c>
      <c r="BB1940" s="105" t="str">
        <f>IF(ISNUMBER($BA1940),INDEX($C$1:$AB$3985,$BA1940,BB$4),"")</f>
        <v/>
      </c>
      <c r="BC1940" s="105"/>
    </row>
    <row r="1941" spans="1:55" x14ac:dyDescent="0.25">
      <c r="A1941" s="98"/>
      <c r="B1941" s="98"/>
      <c r="C1941" s="73"/>
      <c r="D1941" s="179"/>
      <c r="E1941" s="176"/>
      <c r="F1941" s="176"/>
      <c r="G1941" s="176"/>
      <c r="H1941" s="176"/>
      <c r="I1941" s="176"/>
      <c r="J1941" s="172"/>
      <c r="K1941" s="173"/>
      <c r="L1941" s="178"/>
      <c r="R1941" s="3"/>
      <c r="S1941" s="106"/>
      <c r="T1941" s="106"/>
      <c r="U1941" s="106"/>
      <c r="V1941" s="106"/>
      <c r="W1941" s="106"/>
      <c r="X1941" s="106"/>
      <c r="AB1941" s="188" t="str">
        <f t="shared" si="204"/>
        <v/>
      </c>
      <c r="AC1941" s="188" t="s">
        <v>1585</v>
      </c>
      <c r="AD1941" s="131"/>
      <c r="AE1941" s="131"/>
      <c r="AF1941" s="131"/>
      <c r="AG1941" s="131"/>
      <c r="AH1941" s="131"/>
      <c r="AI1941" s="131"/>
      <c r="AJ1941" s="128" t="str">
        <f t="shared" si="205"/>
        <v/>
      </c>
      <c r="AK1941" s="7" t="str">
        <f>IF(ISNUMBER($AJ1941),INDEX($C$1:$AB$3985,$AJ1941,AK$4),"")</f>
        <v/>
      </c>
      <c r="AL1941" s="7" t="str">
        <f>IF(ISNUMBER($AJ1941),INDEX($C$1:$AB$3985,$AJ1941,AL$4),"")</f>
        <v/>
      </c>
      <c r="AM1941" s="128"/>
      <c r="AN1941" s="128" t="str">
        <f t="shared" si="207"/>
        <v/>
      </c>
      <c r="AO1941" s="7" t="str">
        <f t="shared" si="210"/>
        <v/>
      </c>
      <c r="AP1941" s="10" t="str">
        <f t="shared" si="210"/>
        <v/>
      </c>
      <c r="AQ1941" s="310">
        <f>IF(ISNUMBER(SEARCH($T$30,AO1941)),MAX(AQ$5:AQ1940)+1,0)</f>
        <v>0</v>
      </c>
      <c r="AR1941" s="310">
        <f>IF(ISNUMBER(SEARCH($T$31,AO1941)),MAX(AR$5:AR1940)+1,0)</f>
        <v>0</v>
      </c>
      <c r="AS1941" s="128" t="str">
        <f t="shared" si="206"/>
        <v/>
      </c>
      <c r="AT1941" s="105" t="str">
        <f>IF(ISNUMBER($AS1941),INDEX($C$1:$AB$3985,$AS1941,AT$4),"")</f>
        <v/>
      </c>
      <c r="AU1941" s="128"/>
      <c r="AV1941" s="128" t="str">
        <f t="shared" si="208"/>
        <v/>
      </c>
      <c r="AW1941" s="105" t="str">
        <f>IF(ISNUMBER($AV1941),INDEX($C$1:$AB$3985,$AV1941,AW$4),"")</f>
        <v/>
      </c>
      <c r="AX1941" s="105" t="str">
        <f>IF(ISNUMBER($AV1941),INDEX($C$1:$AB$3985,$AV1941,AX$4),"")</f>
        <v/>
      </c>
      <c r="AY1941" s="128"/>
      <c r="AZ1941" s="128"/>
      <c r="BA1941" s="128" t="str">
        <f t="shared" si="209"/>
        <v/>
      </c>
      <c r="BB1941" s="105" t="str">
        <f>IF(ISNUMBER($BA1941),INDEX($C$1:$AB$3985,$BA1941,BB$4),"")</f>
        <v/>
      </c>
      <c r="BC1941" s="105"/>
    </row>
    <row r="1942" spans="1:55" x14ac:dyDescent="0.25">
      <c r="A1942" s="98"/>
      <c r="B1942" s="98"/>
      <c r="C1942" s="73"/>
      <c r="D1942" s="179"/>
      <c r="E1942" s="176"/>
      <c r="F1942" s="176"/>
      <c r="G1942" s="176"/>
      <c r="H1942" s="176"/>
      <c r="I1942" s="176"/>
      <c r="J1942" s="172"/>
      <c r="K1942" s="173"/>
      <c r="L1942" s="178"/>
      <c r="R1942" s="3"/>
      <c r="S1942" s="106"/>
      <c r="T1942" s="106"/>
      <c r="U1942" s="106"/>
      <c r="V1942" s="106"/>
      <c r="W1942" s="106"/>
      <c r="X1942" s="106"/>
      <c r="AB1942" s="188" t="str">
        <f t="shared" si="204"/>
        <v/>
      </c>
      <c r="AC1942" s="188" t="s">
        <v>1585</v>
      </c>
      <c r="AD1942" s="131"/>
      <c r="AE1942" s="131"/>
      <c r="AF1942" s="131"/>
      <c r="AG1942" s="131"/>
      <c r="AH1942" s="131"/>
      <c r="AI1942" s="131"/>
      <c r="AJ1942" s="128" t="str">
        <f t="shared" si="205"/>
        <v/>
      </c>
      <c r="AK1942" s="7" t="str">
        <f>IF(ISNUMBER($AJ1942),INDEX($C$1:$AB$3985,$AJ1942,AK$4),"")</f>
        <v/>
      </c>
      <c r="AL1942" s="7" t="str">
        <f>IF(ISNUMBER($AJ1942),INDEX($C$1:$AB$3985,$AJ1942,AL$4),"")</f>
        <v/>
      </c>
      <c r="AM1942" s="128"/>
      <c r="AN1942" s="128" t="str">
        <f t="shared" si="207"/>
        <v/>
      </c>
      <c r="AO1942" s="7" t="str">
        <f t="shared" si="210"/>
        <v/>
      </c>
      <c r="AP1942" s="10" t="str">
        <f t="shared" si="210"/>
        <v/>
      </c>
      <c r="AQ1942" s="310">
        <f>IF(ISNUMBER(SEARCH($T$30,AO1942)),MAX(AQ$5:AQ1941)+1,0)</f>
        <v>0</v>
      </c>
      <c r="AR1942" s="310">
        <f>IF(ISNUMBER(SEARCH($T$31,AO1942)),MAX(AR$5:AR1941)+1,0)</f>
        <v>0</v>
      </c>
      <c r="AS1942" s="128" t="str">
        <f t="shared" si="206"/>
        <v/>
      </c>
      <c r="AT1942" s="105" t="str">
        <f>IF(ISNUMBER($AS1942),INDEX($C$1:$AB$3985,$AS1942,AT$4),"")</f>
        <v/>
      </c>
      <c r="AU1942" s="128"/>
      <c r="AV1942" s="128" t="str">
        <f t="shared" si="208"/>
        <v/>
      </c>
      <c r="AW1942" s="105" t="str">
        <f>IF(ISNUMBER($AV1942),INDEX($C$1:$AB$3985,$AV1942,AW$4),"")</f>
        <v/>
      </c>
      <c r="AX1942" s="105" t="str">
        <f>IF(ISNUMBER($AV1942),INDEX($C$1:$AB$3985,$AV1942,AX$4),"")</f>
        <v/>
      </c>
      <c r="AY1942" s="128"/>
      <c r="AZ1942" s="128"/>
      <c r="BA1942" s="128" t="str">
        <f t="shared" si="209"/>
        <v/>
      </c>
      <c r="BB1942" s="105" t="str">
        <f>IF(ISNUMBER($BA1942),INDEX($C$1:$AB$3985,$BA1942,BB$4),"")</f>
        <v/>
      </c>
      <c r="BC1942" s="105"/>
    </row>
    <row r="1943" spans="1:55" x14ac:dyDescent="0.25">
      <c r="A1943" s="98"/>
      <c r="B1943" s="98"/>
      <c r="C1943" s="73"/>
      <c r="D1943" s="179"/>
      <c r="E1943" s="176"/>
      <c r="F1943" s="176"/>
      <c r="G1943" s="176"/>
      <c r="H1943" s="176"/>
      <c r="I1943" s="176"/>
      <c r="J1943" s="172"/>
      <c r="K1943" s="173"/>
      <c r="L1943" s="178"/>
      <c r="R1943" s="3"/>
      <c r="S1943" s="106"/>
      <c r="T1943" s="106"/>
      <c r="U1943" s="106"/>
      <c r="V1943" s="106"/>
      <c r="W1943" s="106"/>
      <c r="X1943" s="106"/>
      <c r="AB1943" s="188" t="str">
        <f t="shared" si="204"/>
        <v/>
      </c>
      <c r="AC1943" s="188" t="s">
        <v>1585</v>
      </c>
      <c r="AD1943" s="131"/>
      <c r="AE1943" s="131"/>
      <c r="AF1943" s="131"/>
      <c r="AG1943" s="131"/>
      <c r="AH1943" s="131"/>
      <c r="AI1943" s="131"/>
      <c r="AJ1943" s="128" t="str">
        <f t="shared" si="205"/>
        <v/>
      </c>
      <c r="AK1943" s="7" t="str">
        <f>IF(ISNUMBER($AJ1943),INDEX($C$1:$AB$3985,$AJ1943,AK$4),"")</f>
        <v/>
      </c>
      <c r="AL1943" s="7" t="str">
        <f>IF(ISNUMBER($AJ1943),INDEX($C$1:$AB$3985,$AJ1943,AL$4),"")</f>
        <v/>
      </c>
      <c r="AM1943" s="128"/>
      <c r="AN1943" s="128" t="str">
        <f t="shared" si="207"/>
        <v/>
      </c>
      <c r="AO1943" s="7" t="str">
        <f t="shared" si="210"/>
        <v/>
      </c>
      <c r="AP1943" s="10" t="str">
        <f t="shared" si="210"/>
        <v/>
      </c>
      <c r="AQ1943" s="310">
        <f>IF(ISNUMBER(SEARCH($T$30,AO1943)),MAX(AQ$5:AQ1942)+1,0)</f>
        <v>0</v>
      </c>
      <c r="AR1943" s="310">
        <f>IF(ISNUMBER(SEARCH($T$31,AO1943)),MAX(AR$5:AR1942)+1,0)</f>
        <v>0</v>
      </c>
      <c r="AS1943" s="128" t="str">
        <f t="shared" si="206"/>
        <v/>
      </c>
      <c r="AT1943" s="105" t="str">
        <f>IF(ISNUMBER($AS1943),INDEX($C$1:$AB$3985,$AS1943,AT$4),"")</f>
        <v/>
      </c>
      <c r="AU1943" s="128"/>
      <c r="AV1943" s="128" t="str">
        <f t="shared" si="208"/>
        <v/>
      </c>
      <c r="AW1943" s="105" t="str">
        <f>IF(ISNUMBER($AV1943),INDEX($C$1:$AB$3985,$AV1943,AW$4),"")</f>
        <v/>
      </c>
      <c r="AX1943" s="105" t="str">
        <f>IF(ISNUMBER($AV1943),INDEX($C$1:$AB$3985,$AV1943,AX$4),"")</f>
        <v/>
      </c>
      <c r="AY1943" s="128"/>
      <c r="AZ1943" s="128"/>
      <c r="BA1943" s="128" t="str">
        <f t="shared" si="209"/>
        <v/>
      </c>
      <c r="BB1943" s="105" t="str">
        <f>IF(ISNUMBER($BA1943),INDEX($C$1:$AB$3985,$BA1943,BB$4),"")</f>
        <v/>
      </c>
      <c r="BC1943" s="105"/>
    </row>
    <row r="1944" spans="1:55" x14ac:dyDescent="0.25">
      <c r="A1944" s="98"/>
      <c r="B1944" s="98"/>
      <c r="C1944" s="73"/>
      <c r="D1944" s="179"/>
      <c r="E1944" s="176"/>
      <c r="F1944" s="176"/>
      <c r="G1944" s="176"/>
      <c r="H1944" s="176"/>
      <c r="I1944" s="176"/>
      <c r="J1944" s="172"/>
      <c r="K1944" s="173"/>
      <c r="L1944" s="178"/>
      <c r="R1944" s="3"/>
      <c r="S1944" s="106"/>
      <c r="T1944" s="106"/>
      <c r="U1944" s="106"/>
      <c r="V1944" s="106"/>
      <c r="W1944" s="106"/>
      <c r="X1944" s="106"/>
      <c r="AB1944" s="188" t="str">
        <f t="shared" si="204"/>
        <v/>
      </c>
      <c r="AC1944" s="188" t="s">
        <v>1585</v>
      </c>
      <c r="AD1944" s="131"/>
      <c r="AE1944" s="131"/>
      <c r="AF1944" s="131"/>
      <c r="AG1944" s="131"/>
      <c r="AH1944" s="131"/>
      <c r="AI1944" s="131"/>
      <c r="AJ1944" s="128" t="str">
        <f t="shared" si="205"/>
        <v/>
      </c>
      <c r="AK1944" s="7" t="str">
        <f>IF(ISNUMBER($AJ1944),INDEX($C$1:$AB$3985,$AJ1944,AK$4),"")</f>
        <v/>
      </c>
      <c r="AL1944" s="7" t="str">
        <f>IF(ISNUMBER($AJ1944),INDEX($C$1:$AB$3985,$AJ1944,AL$4),"")</f>
        <v/>
      </c>
      <c r="AM1944" s="128"/>
      <c r="AN1944" s="128" t="str">
        <f t="shared" si="207"/>
        <v/>
      </c>
      <c r="AO1944" s="7" t="str">
        <f t="shared" si="210"/>
        <v/>
      </c>
      <c r="AP1944" s="10" t="str">
        <f t="shared" si="210"/>
        <v/>
      </c>
      <c r="AQ1944" s="310">
        <f>IF(ISNUMBER(SEARCH($T$30,AO1944)),MAX(AQ$5:AQ1943)+1,0)</f>
        <v>0</v>
      </c>
      <c r="AR1944" s="310">
        <f>IF(ISNUMBER(SEARCH($T$31,AO1944)),MAX(AR$5:AR1943)+1,0)</f>
        <v>0</v>
      </c>
      <c r="AS1944" s="128" t="str">
        <f t="shared" si="206"/>
        <v/>
      </c>
      <c r="AT1944" s="105" t="str">
        <f>IF(ISNUMBER($AS1944),INDEX($C$1:$AB$3985,$AS1944,AT$4),"")</f>
        <v/>
      </c>
      <c r="AU1944" s="128"/>
      <c r="AV1944" s="128" t="str">
        <f t="shared" si="208"/>
        <v/>
      </c>
      <c r="AW1944" s="105" t="str">
        <f>IF(ISNUMBER($AV1944),INDEX($C$1:$AB$3985,$AV1944,AW$4),"")</f>
        <v/>
      </c>
      <c r="AX1944" s="105" t="str">
        <f>IF(ISNUMBER($AV1944),INDEX($C$1:$AB$3985,$AV1944,AX$4),"")</f>
        <v/>
      </c>
      <c r="AY1944" s="128"/>
      <c r="AZ1944" s="128"/>
      <c r="BA1944" s="128" t="str">
        <f t="shared" si="209"/>
        <v/>
      </c>
      <c r="BB1944" s="105" t="str">
        <f>IF(ISNUMBER($BA1944),INDEX($C$1:$AB$3985,$BA1944,BB$4),"")</f>
        <v/>
      </c>
      <c r="BC1944" s="105"/>
    </row>
    <row r="1945" spans="1:55" x14ac:dyDescent="0.25">
      <c r="A1945" s="98"/>
      <c r="B1945" s="98"/>
      <c r="C1945" s="73"/>
      <c r="D1945" s="179"/>
      <c r="E1945" s="176"/>
      <c r="F1945" s="176"/>
      <c r="G1945" s="176"/>
      <c r="H1945" s="176"/>
      <c r="I1945" s="176"/>
      <c r="J1945" s="172"/>
      <c r="K1945" s="173"/>
      <c r="L1945" s="178"/>
      <c r="R1945" s="3"/>
      <c r="S1945" s="106"/>
      <c r="T1945" s="106"/>
      <c r="U1945" s="106"/>
      <c r="V1945" s="106"/>
      <c r="W1945" s="106"/>
      <c r="X1945" s="106"/>
      <c r="AB1945" s="188" t="str">
        <f t="shared" si="204"/>
        <v/>
      </c>
      <c r="AC1945" s="188" t="s">
        <v>1585</v>
      </c>
      <c r="AD1945" s="131"/>
      <c r="AE1945" s="131"/>
      <c r="AF1945" s="131"/>
      <c r="AG1945" s="131"/>
      <c r="AH1945" s="131"/>
      <c r="AI1945" s="131"/>
      <c r="AJ1945" s="128" t="str">
        <f t="shared" si="205"/>
        <v/>
      </c>
      <c r="AK1945" s="7" t="str">
        <f>IF(ISNUMBER($AJ1945),INDEX($C$1:$AB$3985,$AJ1945,AK$4),"")</f>
        <v/>
      </c>
      <c r="AL1945" s="7" t="str">
        <f>IF(ISNUMBER($AJ1945),INDEX($C$1:$AB$3985,$AJ1945,AL$4),"")</f>
        <v/>
      </c>
      <c r="AM1945" s="128"/>
      <c r="AN1945" s="128" t="str">
        <f t="shared" si="207"/>
        <v/>
      </c>
      <c r="AO1945" s="7" t="str">
        <f t="shared" si="210"/>
        <v/>
      </c>
      <c r="AP1945" s="10" t="str">
        <f t="shared" si="210"/>
        <v/>
      </c>
      <c r="AQ1945" s="310">
        <f>IF(ISNUMBER(SEARCH($T$30,AO1945)),MAX(AQ$5:AQ1944)+1,0)</f>
        <v>0</v>
      </c>
      <c r="AR1945" s="310">
        <f>IF(ISNUMBER(SEARCH($T$31,AO1945)),MAX(AR$5:AR1944)+1,0)</f>
        <v>0</v>
      </c>
      <c r="AS1945" s="128" t="str">
        <f t="shared" si="206"/>
        <v/>
      </c>
      <c r="AT1945" s="105" t="str">
        <f>IF(ISNUMBER($AS1945),INDEX($C$1:$AB$3985,$AS1945,AT$4),"")</f>
        <v/>
      </c>
      <c r="AU1945" s="128"/>
      <c r="AV1945" s="128" t="str">
        <f t="shared" si="208"/>
        <v/>
      </c>
      <c r="AW1945" s="105" t="str">
        <f>IF(ISNUMBER($AV1945),INDEX($C$1:$AB$3985,$AV1945,AW$4),"")</f>
        <v/>
      </c>
      <c r="AX1945" s="105" t="str">
        <f>IF(ISNUMBER($AV1945),INDEX($C$1:$AB$3985,$AV1945,AX$4),"")</f>
        <v/>
      </c>
      <c r="AY1945" s="128"/>
      <c r="AZ1945" s="128"/>
      <c r="BA1945" s="128" t="str">
        <f t="shared" si="209"/>
        <v/>
      </c>
      <c r="BB1945" s="105" t="str">
        <f>IF(ISNUMBER($BA1945),INDEX($C$1:$AB$3985,$BA1945,BB$4),"")</f>
        <v/>
      </c>
      <c r="BC1945" s="105"/>
    </row>
    <row r="1946" spans="1:55" x14ac:dyDescent="0.25">
      <c r="A1946" s="98"/>
      <c r="B1946" s="98"/>
      <c r="C1946" s="73"/>
      <c r="D1946" s="179"/>
      <c r="E1946" s="176"/>
      <c r="F1946" s="176"/>
      <c r="G1946" s="176"/>
      <c r="H1946" s="176"/>
      <c r="I1946" s="176"/>
      <c r="J1946" s="172"/>
      <c r="K1946" s="173"/>
      <c r="L1946" s="178"/>
      <c r="R1946" s="3"/>
      <c r="S1946" s="106"/>
      <c r="T1946" s="106"/>
      <c r="U1946" s="106"/>
      <c r="V1946" s="106"/>
      <c r="W1946" s="106"/>
      <c r="X1946" s="106"/>
      <c r="AB1946" s="188" t="str">
        <f t="shared" si="204"/>
        <v/>
      </c>
      <c r="AC1946" s="188" t="s">
        <v>1585</v>
      </c>
      <c r="AD1946" s="131"/>
      <c r="AE1946" s="131"/>
      <c r="AF1946" s="131"/>
      <c r="AG1946" s="131"/>
      <c r="AH1946" s="131"/>
      <c r="AI1946" s="131"/>
      <c r="AJ1946" s="128" t="str">
        <f t="shared" si="205"/>
        <v/>
      </c>
      <c r="AK1946" s="7" t="str">
        <f>IF(ISNUMBER($AJ1946),INDEX($C$1:$AB$3985,$AJ1946,AK$4),"")</f>
        <v/>
      </c>
      <c r="AL1946" s="7" t="str">
        <f>IF(ISNUMBER($AJ1946),INDEX($C$1:$AB$3985,$AJ1946,AL$4),"")</f>
        <v/>
      </c>
      <c r="AM1946" s="128"/>
      <c r="AN1946" s="128" t="str">
        <f t="shared" si="207"/>
        <v/>
      </c>
      <c r="AO1946" s="7" t="str">
        <f t="shared" si="210"/>
        <v/>
      </c>
      <c r="AP1946" s="10" t="str">
        <f t="shared" si="210"/>
        <v/>
      </c>
      <c r="AQ1946" s="310">
        <f>IF(ISNUMBER(SEARCH($T$30,AO1946)),MAX(AQ$5:AQ1945)+1,0)</f>
        <v>0</v>
      </c>
      <c r="AR1946" s="310">
        <f>IF(ISNUMBER(SEARCH($T$31,AO1946)),MAX(AR$5:AR1945)+1,0)</f>
        <v>0</v>
      </c>
      <c r="AS1946" s="128" t="str">
        <f t="shared" si="206"/>
        <v/>
      </c>
      <c r="AT1946" s="105" t="str">
        <f>IF(ISNUMBER($AS1946),INDEX($C$1:$AB$3985,$AS1946,AT$4),"")</f>
        <v/>
      </c>
      <c r="AU1946" s="128"/>
      <c r="AV1946" s="128" t="str">
        <f t="shared" si="208"/>
        <v/>
      </c>
      <c r="AW1946" s="105" t="str">
        <f>IF(ISNUMBER($AV1946),INDEX($C$1:$AB$3985,$AV1946,AW$4),"")</f>
        <v/>
      </c>
      <c r="AX1946" s="105" t="str">
        <f>IF(ISNUMBER($AV1946),INDEX($C$1:$AB$3985,$AV1946,AX$4),"")</f>
        <v/>
      </c>
      <c r="AY1946" s="128"/>
      <c r="AZ1946" s="128"/>
      <c r="BA1946" s="128" t="str">
        <f t="shared" si="209"/>
        <v/>
      </c>
      <c r="BB1946" s="105" t="str">
        <f>IF(ISNUMBER($BA1946),INDEX($C$1:$AB$3985,$BA1946,BB$4),"")</f>
        <v/>
      </c>
      <c r="BC1946" s="105"/>
    </row>
    <row r="1947" spans="1:55" x14ac:dyDescent="0.25">
      <c r="A1947" s="98"/>
      <c r="B1947" s="98"/>
      <c r="C1947" s="73"/>
      <c r="D1947" s="179"/>
      <c r="E1947" s="176"/>
      <c r="F1947" s="176"/>
      <c r="G1947" s="176"/>
      <c r="H1947" s="176"/>
      <c r="I1947" s="176"/>
      <c r="J1947" s="172"/>
      <c r="K1947" s="173"/>
      <c r="L1947" s="178"/>
      <c r="R1947" s="3"/>
      <c r="S1947" s="106"/>
      <c r="T1947" s="106"/>
      <c r="U1947" s="106"/>
      <c r="V1947" s="106"/>
      <c r="W1947" s="106"/>
      <c r="X1947" s="106"/>
      <c r="AB1947" s="188" t="str">
        <f t="shared" si="204"/>
        <v/>
      </c>
      <c r="AC1947" s="188" t="s">
        <v>1585</v>
      </c>
      <c r="AD1947" s="131"/>
      <c r="AE1947" s="131"/>
      <c r="AF1947" s="131"/>
      <c r="AG1947" s="131"/>
      <c r="AH1947" s="131"/>
      <c r="AI1947" s="131"/>
      <c r="AJ1947" s="128" t="str">
        <f t="shared" si="205"/>
        <v/>
      </c>
      <c r="AK1947" s="7" t="str">
        <f>IF(ISNUMBER($AJ1947),INDEX($C$1:$AB$3985,$AJ1947,AK$4),"")</f>
        <v/>
      </c>
      <c r="AL1947" s="7" t="str">
        <f>IF(ISNUMBER($AJ1947),INDEX($C$1:$AB$3985,$AJ1947,AL$4),"")</f>
        <v/>
      </c>
      <c r="AM1947" s="128"/>
      <c r="AN1947" s="128" t="str">
        <f t="shared" si="207"/>
        <v/>
      </c>
      <c r="AO1947" s="7" t="str">
        <f t="shared" si="210"/>
        <v/>
      </c>
      <c r="AP1947" s="10" t="str">
        <f t="shared" si="210"/>
        <v/>
      </c>
      <c r="AQ1947" s="310">
        <f>IF(ISNUMBER(SEARCH($T$30,AO1947)),MAX(AQ$5:AQ1946)+1,0)</f>
        <v>0</v>
      </c>
      <c r="AR1947" s="310">
        <f>IF(ISNUMBER(SEARCH($T$31,AO1947)),MAX(AR$5:AR1946)+1,0)</f>
        <v>0</v>
      </c>
      <c r="AS1947" s="128" t="str">
        <f t="shared" si="206"/>
        <v/>
      </c>
      <c r="AT1947" s="105" t="str">
        <f>IF(ISNUMBER($AS1947),INDEX($C$1:$AB$3985,$AS1947,AT$4),"")</f>
        <v/>
      </c>
      <c r="AU1947" s="128"/>
      <c r="AV1947" s="128" t="str">
        <f t="shared" si="208"/>
        <v/>
      </c>
      <c r="AW1947" s="105" t="str">
        <f>IF(ISNUMBER($AV1947),INDEX($C$1:$AB$3985,$AV1947,AW$4),"")</f>
        <v/>
      </c>
      <c r="AX1947" s="105" t="str">
        <f>IF(ISNUMBER($AV1947),INDEX($C$1:$AB$3985,$AV1947,AX$4),"")</f>
        <v/>
      </c>
      <c r="AY1947" s="128"/>
      <c r="AZ1947" s="128"/>
      <c r="BA1947" s="128" t="str">
        <f t="shared" si="209"/>
        <v/>
      </c>
      <c r="BB1947" s="105" t="str">
        <f>IF(ISNUMBER($BA1947),INDEX($C$1:$AB$3985,$BA1947,BB$4),"")</f>
        <v/>
      </c>
      <c r="BC1947" s="105"/>
    </row>
    <row r="1948" spans="1:55" x14ac:dyDescent="0.25">
      <c r="A1948" s="98"/>
      <c r="B1948" s="98"/>
      <c r="C1948" s="73"/>
      <c r="D1948" s="179"/>
      <c r="E1948" s="176"/>
      <c r="F1948" s="176"/>
      <c r="G1948" s="176"/>
      <c r="H1948" s="176"/>
      <c r="I1948" s="176"/>
      <c r="J1948" s="172"/>
      <c r="K1948" s="173"/>
      <c r="L1948" s="178"/>
      <c r="R1948" s="3"/>
      <c r="S1948" s="106"/>
      <c r="T1948" s="106"/>
      <c r="U1948" s="106"/>
      <c r="V1948" s="106"/>
      <c r="W1948" s="106"/>
      <c r="X1948" s="106"/>
      <c r="AB1948" s="188" t="str">
        <f t="shared" si="204"/>
        <v/>
      </c>
      <c r="AC1948" s="188" t="s">
        <v>1585</v>
      </c>
      <c r="AD1948" s="131"/>
      <c r="AE1948" s="131"/>
      <c r="AF1948" s="131"/>
      <c r="AG1948" s="131"/>
      <c r="AH1948" s="131"/>
      <c r="AI1948" s="131"/>
      <c r="AJ1948" s="128" t="str">
        <f t="shared" si="205"/>
        <v/>
      </c>
      <c r="AK1948" s="7" t="str">
        <f>IF(ISNUMBER($AJ1948),INDEX($C$1:$AB$3985,$AJ1948,AK$4),"")</f>
        <v/>
      </c>
      <c r="AL1948" s="7" t="str">
        <f>IF(ISNUMBER($AJ1948),INDEX($C$1:$AB$3985,$AJ1948,AL$4),"")</f>
        <v/>
      </c>
      <c r="AM1948" s="128"/>
      <c r="AN1948" s="128" t="str">
        <f t="shared" si="207"/>
        <v/>
      </c>
      <c r="AO1948" s="7" t="str">
        <f t="shared" si="210"/>
        <v/>
      </c>
      <c r="AP1948" s="10" t="str">
        <f t="shared" si="210"/>
        <v/>
      </c>
      <c r="AQ1948" s="310">
        <f>IF(ISNUMBER(SEARCH($T$30,AO1948)),MAX(AQ$5:AQ1947)+1,0)</f>
        <v>0</v>
      </c>
      <c r="AR1948" s="310">
        <f>IF(ISNUMBER(SEARCH($T$31,AO1948)),MAX(AR$5:AR1947)+1,0)</f>
        <v>0</v>
      </c>
      <c r="AS1948" s="128" t="str">
        <f t="shared" si="206"/>
        <v/>
      </c>
      <c r="AT1948" s="105" t="str">
        <f>IF(ISNUMBER($AS1948),INDEX($C$1:$AB$3985,$AS1948,AT$4),"")</f>
        <v/>
      </c>
      <c r="AU1948" s="128"/>
      <c r="AV1948" s="128" t="str">
        <f t="shared" si="208"/>
        <v/>
      </c>
      <c r="AW1948" s="105" t="str">
        <f>IF(ISNUMBER($AV1948),INDEX($C$1:$AB$3985,$AV1948,AW$4),"")</f>
        <v/>
      </c>
      <c r="AX1948" s="105" t="str">
        <f>IF(ISNUMBER($AV1948),INDEX($C$1:$AB$3985,$AV1948,AX$4),"")</f>
        <v/>
      </c>
      <c r="AY1948" s="128"/>
      <c r="AZ1948" s="128"/>
      <c r="BA1948" s="128" t="str">
        <f t="shared" si="209"/>
        <v/>
      </c>
      <c r="BB1948" s="105" t="str">
        <f>IF(ISNUMBER($BA1948),INDEX($C$1:$AB$3985,$BA1948,BB$4),"")</f>
        <v/>
      </c>
      <c r="BC1948" s="105"/>
    </row>
    <row r="1949" spans="1:55" x14ac:dyDescent="0.25">
      <c r="A1949" s="98"/>
      <c r="B1949" s="98"/>
      <c r="C1949" s="73"/>
      <c r="D1949" s="179"/>
      <c r="E1949" s="176"/>
      <c r="F1949" s="176"/>
      <c r="G1949" s="176"/>
      <c r="H1949" s="176"/>
      <c r="I1949" s="176"/>
      <c r="J1949" s="172"/>
      <c r="K1949" s="173"/>
      <c r="L1949" s="178"/>
      <c r="R1949" s="3"/>
      <c r="S1949" s="106"/>
      <c r="T1949" s="106"/>
      <c r="U1949" s="106"/>
      <c r="V1949" s="106"/>
      <c r="W1949" s="106"/>
      <c r="X1949" s="106"/>
      <c r="AB1949" s="188" t="str">
        <f t="shared" si="204"/>
        <v/>
      </c>
      <c r="AC1949" s="188" t="s">
        <v>1585</v>
      </c>
      <c r="AD1949" s="131"/>
      <c r="AE1949" s="131"/>
      <c r="AF1949" s="131"/>
      <c r="AG1949" s="131"/>
      <c r="AH1949" s="131"/>
      <c r="AI1949" s="131"/>
      <c r="AJ1949" s="128" t="str">
        <f t="shared" si="205"/>
        <v/>
      </c>
      <c r="AK1949" s="7" t="str">
        <f>IF(ISNUMBER($AJ1949),INDEX($C$1:$AB$3985,$AJ1949,AK$4),"")</f>
        <v/>
      </c>
      <c r="AL1949" s="7" t="str">
        <f>IF(ISNUMBER($AJ1949),INDEX($C$1:$AB$3985,$AJ1949,AL$4),"")</f>
        <v/>
      </c>
      <c r="AM1949" s="128"/>
      <c r="AN1949" s="128" t="str">
        <f t="shared" si="207"/>
        <v/>
      </c>
      <c r="AO1949" s="7" t="str">
        <f t="shared" si="210"/>
        <v/>
      </c>
      <c r="AP1949" s="10" t="str">
        <f t="shared" si="210"/>
        <v/>
      </c>
      <c r="AQ1949" s="310">
        <f>IF(ISNUMBER(SEARCH($T$30,AO1949)),MAX(AQ$5:AQ1948)+1,0)</f>
        <v>0</v>
      </c>
      <c r="AR1949" s="310">
        <f>IF(ISNUMBER(SEARCH($T$31,AO1949)),MAX(AR$5:AR1948)+1,0)</f>
        <v>0</v>
      </c>
      <c r="AS1949" s="128" t="str">
        <f t="shared" si="206"/>
        <v/>
      </c>
      <c r="AT1949" s="105" t="str">
        <f>IF(ISNUMBER($AS1949),INDEX($C$1:$AB$3985,$AS1949,AT$4),"")</f>
        <v/>
      </c>
      <c r="AU1949" s="128"/>
      <c r="AV1949" s="128" t="str">
        <f t="shared" si="208"/>
        <v/>
      </c>
      <c r="AW1949" s="105" t="str">
        <f>IF(ISNUMBER($AV1949),INDEX($C$1:$AB$3985,$AV1949,AW$4),"")</f>
        <v/>
      </c>
      <c r="AX1949" s="105" t="str">
        <f>IF(ISNUMBER($AV1949),INDEX($C$1:$AB$3985,$AV1949,AX$4),"")</f>
        <v/>
      </c>
      <c r="AY1949" s="128"/>
      <c r="AZ1949" s="128"/>
      <c r="BA1949" s="128" t="str">
        <f t="shared" si="209"/>
        <v/>
      </c>
      <c r="BB1949" s="105" t="str">
        <f>IF(ISNUMBER($BA1949),INDEX($C$1:$AB$3985,$BA1949,BB$4),"")</f>
        <v/>
      </c>
      <c r="BC1949" s="105"/>
    </row>
    <row r="1950" spans="1:55" x14ac:dyDescent="0.25">
      <c r="A1950" s="98"/>
      <c r="B1950" s="98"/>
      <c r="C1950" s="73"/>
      <c r="D1950" s="179"/>
      <c r="E1950" s="176"/>
      <c r="F1950" s="176"/>
      <c r="G1950" s="176"/>
      <c r="H1950" s="176"/>
      <c r="I1950" s="176"/>
      <c r="J1950" s="172"/>
      <c r="K1950" s="173"/>
      <c r="L1950" s="178"/>
      <c r="R1950" s="3"/>
      <c r="S1950" s="106"/>
      <c r="T1950" s="106"/>
      <c r="U1950" s="106"/>
      <c r="V1950" s="106"/>
      <c r="W1950" s="106"/>
      <c r="X1950" s="106"/>
      <c r="AB1950" s="188" t="str">
        <f t="shared" si="204"/>
        <v/>
      </c>
      <c r="AC1950" s="188" t="s">
        <v>1585</v>
      </c>
      <c r="AD1950" s="131"/>
      <c r="AE1950" s="131"/>
      <c r="AF1950" s="131"/>
      <c r="AG1950" s="131"/>
      <c r="AH1950" s="131"/>
      <c r="AI1950" s="131"/>
      <c r="AJ1950" s="128" t="str">
        <f t="shared" si="205"/>
        <v/>
      </c>
      <c r="AK1950" s="7" t="str">
        <f>IF(ISNUMBER($AJ1950),INDEX($C$1:$AB$3985,$AJ1950,AK$4),"")</f>
        <v/>
      </c>
      <c r="AL1950" s="7" t="str">
        <f>IF(ISNUMBER($AJ1950),INDEX($C$1:$AB$3985,$AJ1950,AL$4),"")</f>
        <v/>
      </c>
      <c r="AM1950" s="128"/>
      <c r="AN1950" s="128" t="str">
        <f t="shared" si="207"/>
        <v/>
      </c>
      <c r="AO1950" s="7" t="str">
        <f t="shared" si="210"/>
        <v/>
      </c>
      <c r="AP1950" s="10" t="str">
        <f t="shared" si="210"/>
        <v/>
      </c>
      <c r="AQ1950" s="310">
        <f>IF(ISNUMBER(SEARCH($T$30,AO1950)),MAX(AQ$5:AQ1949)+1,0)</f>
        <v>0</v>
      </c>
      <c r="AR1950" s="310">
        <f>IF(ISNUMBER(SEARCH($T$31,AO1950)),MAX(AR$5:AR1949)+1,0)</f>
        <v>0</v>
      </c>
      <c r="AS1950" s="128" t="str">
        <f t="shared" si="206"/>
        <v/>
      </c>
      <c r="AT1950" s="105" t="str">
        <f>IF(ISNUMBER($AS1950),INDEX($C$1:$AB$3985,$AS1950,AT$4),"")</f>
        <v/>
      </c>
      <c r="AU1950" s="128"/>
      <c r="AV1950" s="128" t="str">
        <f t="shared" si="208"/>
        <v/>
      </c>
      <c r="AW1950" s="105" t="str">
        <f>IF(ISNUMBER($AV1950),INDEX($C$1:$AB$3985,$AV1950,AW$4),"")</f>
        <v/>
      </c>
      <c r="AX1950" s="105" t="str">
        <f>IF(ISNUMBER($AV1950),INDEX($C$1:$AB$3985,$AV1950,AX$4),"")</f>
        <v/>
      </c>
      <c r="AY1950" s="128"/>
      <c r="AZ1950" s="128"/>
      <c r="BA1950" s="128" t="str">
        <f t="shared" si="209"/>
        <v/>
      </c>
      <c r="BB1950" s="105" t="str">
        <f>IF(ISNUMBER($BA1950),INDEX($C$1:$AB$3985,$BA1950,BB$4),"")</f>
        <v/>
      </c>
      <c r="BC1950" s="105"/>
    </row>
    <row r="1951" spans="1:55" x14ac:dyDescent="0.25">
      <c r="A1951" s="98"/>
      <c r="B1951" s="98"/>
      <c r="C1951" s="73"/>
      <c r="D1951" s="179"/>
      <c r="E1951" s="176"/>
      <c r="F1951" s="176"/>
      <c r="G1951" s="176"/>
      <c r="H1951" s="176"/>
      <c r="I1951" s="176"/>
      <c r="J1951" s="172"/>
      <c r="K1951" s="173"/>
      <c r="L1951" s="178"/>
      <c r="R1951" s="3"/>
      <c r="S1951" s="106"/>
      <c r="T1951" s="106"/>
      <c r="U1951" s="106"/>
      <c r="V1951" s="106"/>
      <c r="W1951" s="106"/>
      <c r="X1951" s="106"/>
      <c r="AB1951" s="188" t="str">
        <f t="shared" si="204"/>
        <v/>
      </c>
      <c r="AC1951" s="188" t="s">
        <v>1585</v>
      </c>
      <c r="AD1951" s="131"/>
      <c r="AE1951" s="131"/>
      <c r="AF1951" s="131"/>
      <c r="AG1951" s="131"/>
      <c r="AH1951" s="131"/>
      <c r="AI1951" s="131"/>
      <c r="AJ1951" s="128" t="str">
        <f t="shared" si="205"/>
        <v/>
      </c>
      <c r="AK1951" s="7" t="str">
        <f>IF(ISNUMBER($AJ1951),INDEX($C$1:$AB$3985,$AJ1951,AK$4),"")</f>
        <v/>
      </c>
      <c r="AL1951" s="7" t="str">
        <f>IF(ISNUMBER($AJ1951),INDEX($C$1:$AB$3985,$AJ1951,AL$4),"")</f>
        <v/>
      </c>
      <c r="AM1951" s="128"/>
      <c r="AN1951" s="128" t="str">
        <f t="shared" si="207"/>
        <v/>
      </c>
      <c r="AO1951" s="7" t="str">
        <f t="shared" si="210"/>
        <v/>
      </c>
      <c r="AP1951" s="10" t="str">
        <f t="shared" si="210"/>
        <v/>
      </c>
      <c r="AQ1951" s="310">
        <f>IF(ISNUMBER(SEARCH($T$30,AO1951)),MAX(AQ$5:AQ1950)+1,0)</f>
        <v>0</v>
      </c>
      <c r="AR1951" s="310">
        <f>IF(ISNUMBER(SEARCH($T$31,AO1951)),MAX(AR$5:AR1950)+1,0)</f>
        <v>0</v>
      </c>
      <c r="AS1951" s="128" t="str">
        <f t="shared" si="206"/>
        <v/>
      </c>
      <c r="AT1951" s="105" t="str">
        <f>IF(ISNUMBER($AS1951),INDEX($C$1:$AB$3985,$AS1951,AT$4),"")</f>
        <v/>
      </c>
      <c r="AU1951" s="128"/>
      <c r="AV1951" s="128" t="str">
        <f t="shared" si="208"/>
        <v/>
      </c>
      <c r="AW1951" s="105" t="str">
        <f>IF(ISNUMBER($AV1951),INDEX($C$1:$AB$3985,$AV1951,AW$4),"")</f>
        <v/>
      </c>
      <c r="AX1951" s="105" t="str">
        <f>IF(ISNUMBER($AV1951),INDEX($C$1:$AB$3985,$AV1951,AX$4),"")</f>
        <v/>
      </c>
      <c r="AY1951" s="128"/>
      <c r="AZ1951" s="128"/>
      <c r="BA1951" s="128" t="str">
        <f t="shared" si="209"/>
        <v/>
      </c>
      <c r="BB1951" s="105" t="str">
        <f>IF(ISNUMBER($BA1951),INDEX($C$1:$AB$3985,$BA1951,BB$4),"")</f>
        <v/>
      </c>
      <c r="BC1951" s="105"/>
    </row>
    <row r="1952" spans="1:55" x14ac:dyDescent="0.25">
      <c r="A1952" s="98"/>
      <c r="B1952" s="98"/>
      <c r="C1952" s="73"/>
      <c r="D1952" s="179"/>
      <c r="E1952" s="176"/>
      <c r="F1952" s="176"/>
      <c r="G1952" s="176"/>
      <c r="H1952" s="176"/>
      <c r="I1952" s="176"/>
      <c r="J1952" s="172"/>
      <c r="K1952" s="173"/>
      <c r="L1952" s="178"/>
      <c r="R1952" s="3"/>
      <c r="S1952" s="106"/>
      <c r="T1952" s="106"/>
      <c r="U1952" s="106"/>
      <c r="V1952" s="106"/>
      <c r="W1952" s="106"/>
      <c r="X1952" s="106"/>
      <c r="AB1952" s="188" t="str">
        <f t="shared" si="204"/>
        <v/>
      </c>
      <c r="AC1952" s="188" t="s">
        <v>1585</v>
      </c>
      <c r="AD1952" s="131"/>
      <c r="AE1952" s="131"/>
      <c r="AF1952" s="131"/>
      <c r="AG1952" s="131"/>
      <c r="AH1952" s="131"/>
      <c r="AI1952" s="131"/>
      <c r="AJ1952" s="128" t="str">
        <f t="shared" si="205"/>
        <v/>
      </c>
      <c r="AK1952" s="7" t="str">
        <f>IF(ISNUMBER($AJ1952),INDEX($C$1:$AB$3985,$AJ1952,AK$4),"")</f>
        <v/>
      </c>
      <c r="AL1952" s="7" t="str">
        <f>IF(ISNUMBER($AJ1952),INDEX($C$1:$AB$3985,$AJ1952,AL$4),"")</f>
        <v/>
      </c>
      <c r="AM1952" s="128"/>
      <c r="AN1952" s="128" t="str">
        <f t="shared" si="207"/>
        <v/>
      </c>
      <c r="AO1952" s="7" t="str">
        <f t="shared" si="210"/>
        <v/>
      </c>
      <c r="AP1952" s="10" t="str">
        <f t="shared" si="210"/>
        <v/>
      </c>
      <c r="AQ1952" s="310">
        <f>IF(ISNUMBER(SEARCH($T$30,AO1952)),MAX(AQ$5:AQ1951)+1,0)</f>
        <v>0</v>
      </c>
      <c r="AR1952" s="310">
        <f>IF(ISNUMBER(SEARCH($T$31,AO1952)),MAX(AR$5:AR1951)+1,0)</f>
        <v>0</v>
      </c>
      <c r="AS1952" s="128" t="str">
        <f t="shared" si="206"/>
        <v/>
      </c>
      <c r="AT1952" s="105" t="str">
        <f>IF(ISNUMBER($AS1952),INDEX($C$1:$AB$3985,$AS1952,AT$4),"")</f>
        <v/>
      </c>
      <c r="AU1952" s="128"/>
      <c r="AV1952" s="128" t="str">
        <f t="shared" si="208"/>
        <v/>
      </c>
      <c r="AW1952" s="105" t="str">
        <f>IF(ISNUMBER($AV1952),INDEX($C$1:$AB$3985,$AV1952,AW$4),"")</f>
        <v/>
      </c>
      <c r="AX1952" s="105" t="str">
        <f>IF(ISNUMBER($AV1952),INDEX($C$1:$AB$3985,$AV1952,AX$4),"")</f>
        <v/>
      </c>
      <c r="AY1952" s="128"/>
      <c r="AZ1952" s="128"/>
      <c r="BA1952" s="128" t="str">
        <f t="shared" si="209"/>
        <v/>
      </c>
      <c r="BB1952" s="105" t="str">
        <f>IF(ISNUMBER($BA1952),INDEX($C$1:$AB$3985,$BA1952,BB$4),"")</f>
        <v/>
      </c>
      <c r="BC1952" s="105"/>
    </row>
    <row r="1953" spans="1:55" x14ac:dyDescent="0.25">
      <c r="A1953" s="98"/>
      <c r="B1953" s="98"/>
      <c r="C1953" s="73"/>
      <c r="D1953" s="179"/>
      <c r="E1953" s="176"/>
      <c r="F1953" s="176"/>
      <c r="G1953" s="176"/>
      <c r="H1953" s="176"/>
      <c r="I1953" s="176"/>
      <c r="J1953" s="172"/>
      <c r="K1953" s="173"/>
      <c r="L1953" s="178"/>
      <c r="R1953" s="3"/>
      <c r="S1953" s="106"/>
      <c r="T1953" s="106"/>
      <c r="U1953" s="106"/>
      <c r="V1953" s="106"/>
      <c r="W1953" s="106"/>
      <c r="X1953" s="106"/>
      <c r="AB1953" s="188" t="str">
        <f t="shared" si="204"/>
        <v/>
      </c>
      <c r="AC1953" s="188" t="s">
        <v>1585</v>
      </c>
      <c r="AD1953" s="131"/>
      <c r="AE1953" s="131"/>
      <c r="AF1953" s="131"/>
      <c r="AG1953" s="131"/>
      <c r="AH1953" s="131"/>
      <c r="AI1953" s="131"/>
      <c r="AJ1953" s="128" t="str">
        <f t="shared" si="205"/>
        <v/>
      </c>
      <c r="AK1953" s="7" t="str">
        <f>IF(ISNUMBER($AJ1953),INDEX($C$1:$AB$3985,$AJ1953,AK$4),"")</f>
        <v/>
      </c>
      <c r="AL1953" s="7" t="str">
        <f>IF(ISNUMBER($AJ1953),INDEX($C$1:$AB$3985,$AJ1953,AL$4),"")</f>
        <v/>
      </c>
      <c r="AM1953" s="128"/>
      <c r="AN1953" s="128" t="str">
        <f t="shared" si="207"/>
        <v/>
      </c>
      <c r="AO1953" s="7" t="str">
        <f t="shared" si="210"/>
        <v/>
      </c>
      <c r="AP1953" s="10" t="str">
        <f t="shared" si="210"/>
        <v/>
      </c>
      <c r="AQ1953" s="310">
        <f>IF(ISNUMBER(SEARCH($T$30,AO1953)),MAX(AQ$5:AQ1952)+1,0)</f>
        <v>0</v>
      </c>
      <c r="AR1953" s="310">
        <f>IF(ISNUMBER(SEARCH($T$31,AO1953)),MAX(AR$5:AR1952)+1,0)</f>
        <v>0</v>
      </c>
      <c r="AS1953" s="128" t="str">
        <f t="shared" si="206"/>
        <v/>
      </c>
      <c r="AT1953" s="105" t="str">
        <f>IF(ISNUMBER($AS1953),INDEX($C$1:$AB$3985,$AS1953,AT$4),"")</f>
        <v/>
      </c>
      <c r="AU1953" s="128"/>
      <c r="AV1953" s="128" t="str">
        <f t="shared" si="208"/>
        <v/>
      </c>
      <c r="AW1953" s="105" t="str">
        <f>IF(ISNUMBER($AV1953),INDEX($C$1:$AB$3985,$AV1953,AW$4),"")</f>
        <v/>
      </c>
      <c r="AX1953" s="105" t="str">
        <f>IF(ISNUMBER($AV1953),INDEX($C$1:$AB$3985,$AV1953,AX$4),"")</f>
        <v/>
      </c>
      <c r="AY1953" s="128"/>
      <c r="AZ1953" s="128"/>
      <c r="BA1953" s="128" t="str">
        <f t="shared" si="209"/>
        <v/>
      </c>
      <c r="BB1953" s="105" t="str">
        <f>IF(ISNUMBER($BA1953),INDEX($C$1:$AB$3985,$BA1953,BB$4),"")</f>
        <v/>
      </c>
      <c r="BC1953" s="105"/>
    </row>
    <row r="1954" spans="1:55" x14ac:dyDescent="0.25">
      <c r="A1954" s="98"/>
      <c r="B1954" s="98"/>
      <c r="C1954" s="73"/>
      <c r="D1954" s="179"/>
      <c r="E1954" s="176"/>
      <c r="F1954" s="176"/>
      <c r="G1954" s="176"/>
      <c r="H1954" s="176"/>
      <c r="I1954" s="176"/>
      <c r="J1954" s="172"/>
      <c r="K1954" s="173"/>
      <c r="L1954" s="178"/>
      <c r="R1954" s="3"/>
      <c r="S1954" s="106"/>
      <c r="T1954" s="106"/>
      <c r="U1954" s="106"/>
      <c r="V1954" s="106"/>
      <c r="W1954" s="106"/>
      <c r="X1954" s="106"/>
      <c r="AB1954" s="188" t="str">
        <f t="shared" si="204"/>
        <v/>
      </c>
      <c r="AC1954" s="188" t="s">
        <v>1585</v>
      </c>
      <c r="AD1954" s="131"/>
      <c r="AE1954" s="131"/>
      <c r="AF1954" s="131"/>
      <c r="AG1954" s="131"/>
      <c r="AH1954" s="131"/>
      <c r="AI1954" s="131"/>
      <c r="AJ1954" s="128" t="str">
        <f t="shared" si="205"/>
        <v/>
      </c>
      <c r="AK1954" s="7" t="str">
        <f>IF(ISNUMBER($AJ1954),INDEX($C$1:$AB$3985,$AJ1954,AK$4),"")</f>
        <v/>
      </c>
      <c r="AL1954" s="7" t="str">
        <f>IF(ISNUMBER($AJ1954),INDEX($C$1:$AB$3985,$AJ1954,AL$4),"")</f>
        <v/>
      </c>
      <c r="AM1954" s="128"/>
      <c r="AN1954" s="128" t="str">
        <f t="shared" si="207"/>
        <v/>
      </c>
      <c r="AO1954" s="7" t="str">
        <f t="shared" si="210"/>
        <v/>
      </c>
      <c r="AP1954" s="10" t="str">
        <f t="shared" si="210"/>
        <v/>
      </c>
      <c r="AQ1954" s="310">
        <f>IF(ISNUMBER(SEARCH($T$30,AO1954)),MAX(AQ$5:AQ1953)+1,0)</f>
        <v>0</v>
      </c>
      <c r="AR1954" s="310">
        <f>IF(ISNUMBER(SEARCH($T$31,AO1954)),MAX(AR$5:AR1953)+1,0)</f>
        <v>0</v>
      </c>
      <c r="AS1954" s="128" t="str">
        <f t="shared" si="206"/>
        <v/>
      </c>
      <c r="AT1954" s="105" t="str">
        <f>IF(ISNUMBER($AS1954),INDEX($C$1:$AB$3985,$AS1954,AT$4),"")</f>
        <v/>
      </c>
      <c r="AU1954" s="128"/>
      <c r="AV1954" s="128" t="str">
        <f t="shared" si="208"/>
        <v/>
      </c>
      <c r="AW1954" s="105" t="str">
        <f>IF(ISNUMBER($AV1954),INDEX($C$1:$AB$3985,$AV1954,AW$4),"")</f>
        <v/>
      </c>
      <c r="AX1954" s="105" t="str">
        <f>IF(ISNUMBER($AV1954),INDEX($C$1:$AB$3985,$AV1954,AX$4),"")</f>
        <v/>
      </c>
      <c r="AY1954" s="128"/>
      <c r="AZ1954" s="128"/>
      <c r="BA1954" s="128" t="str">
        <f t="shared" si="209"/>
        <v/>
      </c>
      <c r="BB1954" s="105" t="str">
        <f>IF(ISNUMBER($BA1954),INDEX($C$1:$AB$3985,$BA1954,BB$4),"")</f>
        <v/>
      </c>
      <c r="BC1954" s="105"/>
    </row>
    <row r="1955" spans="1:55" x14ac:dyDescent="0.25">
      <c r="A1955" s="98"/>
      <c r="B1955" s="98"/>
      <c r="C1955" s="73"/>
      <c r="D1955" s="179"/>
      <c r="E1955" s="176"/>
      <c r="F1955" s="176"/>
      <c r="G1955" s="176"/>
      <c r="H1955" s="176"/>
      <c r="I1955" s="176"/>
      <c r="J1955" s="172"/>
      <c r="K1955" s="173"/>
      <c r="L1955" s="178"/>
      <c r="R1955" s="3"/>
      <c r="S1955" s="106"/>
      <c r="T1955" s="106"/>
      <c r="U1955" s="106"/>
      <c r="V1955" s="106"/>
      <c r="W1955" s="106"/>
      <c r="X1955" s="106"/>
      <c r="AB1955" s="188" t="str">
        <f t="shared" si="204"/>
        <v/>
      </c>
      <c r="AC1955" s="188" t="s">
        <v>1585</v>
      </c>
      <c r="AD1955" s="131"/>
      <c r="AE1955" s="131"/>
      <c r="AF1955" s="131"/>
      <c r="AG1955" s="131"/>
      <c r="AH1955" s="131"/>
      <c r="AI1955" s="131"/>
      <c r="AJ1955" s="128" t="str">
        <f t="shared" si="205"/>
        <v/>
      </c>
      <c r="AK1955" s="7" t="str">
        <f>IF(ISNUMBER($AJ1955),INDEX($C$1:$AB$3985,$AJ1955,AK$4),"")</f>
        <v/>
      </c>
      <c r="AL1955" s="7" t="str">
        <f>IF(ISNUMBER($AJ1955),INDEX($C$1:$AB$3985,$AJ1955,AL$4),"")</f>
        <v/>
      </c>
      <c r="AM1955" s="128"/>
      <c r="AN1955" s="128" t="str">
        <f t="shared" si="207"/>
        <v/>
      </c>
      <c r="AO1955" s="7" t="str">
        <f t="shared" si="210"/>
        <v/>
      </c>
      <c r="AP1955" s="10" t="str">
        <f t="shared" si="210"/>
        <v/>
      </c>
      <c r="AQ1955" s="310">
        <f>IF(ISNUMBER(SEARCH($T$30,AO1955)),MAX(AQ$5:AQ1954)+1,0)</f>
        <v>0</v>
      </c>
      <c r="AR1955" s="310">
        <f>IF(ISNUMBER(SEARCH($T$31,AO1955)),MAX(AR$5:AR1954)+1,0)</f>
        <v>0</v>
      </c>
      <c r="AS1955" s="128" t="str">
        <f t="shared" si="206"/>
        <v/>
      </c>
      <c r="AT1955" s="105" t="str">
        <f>IF(ISNUMBER($AS1955),INDEX($C$1:$AB$3985,$AS1955,AT$4),"")</f>
        <v/>
      </c>
      <c r="AU1955" s="128"/>
      <c r="AV1955" s="128" t="str">
        <f t="shared" si="208"/>
        <v/>
      </c>
      <c r="AW1955" s="105" t="str">
        <f>IF(ISNUMBER($AV1955),INDEX($C$1:$AB$3985,$AV1955,AW$4),"")</f>
        <v/>
      </c>
      <c r="AX1955" s="105" t="str">
        <f>IF(ISNUMBER($AV1955),INDEX($C$1:$AB$3985,$AV1955,AX$4),"")</f>
        <v/>
      </c>
      <c r="AY1955" s="128"/>
      <c r="AZ1955" s="128"/>
      <c r="BA1955" s="128" t="str">
        <f t="shared" si="209"/>
        <v/>
      </c>
      <c r="BB1955" s="105" t="str">
        <f>IF(ISNUMBER($BA1955),INDEX($C$1:$AB$3985,$BA1955,BB$4),"")</f>
        <v/>
      </c>
      <c r="BC1955" s="105"/>
    </row>
    <row r="1956" spans="1:55" x14ac:dyDescent="0.25">
      <c r="A1956" s="98"/>
      <c r="B1956" s="98"/>
      <c r="C1956" s="73"/>
      <c r="D1956" s="179"/>
      <c r="E1956" s="176"/>
      <c r="F1956" s="176"/>
      <c r="G1956" s="176"/>
      <c r="H1956" s="176"/>
      <c r="I1956" s="176"/>
      <c r="J1956" s="172"/>
      <c r="K1956" s="173"/>
      <c r="L1956" s="178"/>
      <c r="R1956" s="3"/>
      <c r="S1956" s="106"/>
      <c r="T1956" s="106"/>
      <c r="U1956" s="106"/>
      <c r="V1956" s="106"/>
      <c r="W1956" s="106"/>
      <c r="X1956" s="106"/>
      <c r="AB1956" s="188" t="str">
        <f t="shared" si="204"/>
        <v/>
      </c>
      <c r="AC1956" s="188" t="s">
        <v>1585</v>
      </c>
      <c r="AD1956" s="131"/>
      <c r="AE1956" s="131"/>
      <c r="AF1956" s="131"/>
      <c r="AG1956" s="131"/>
      <c r="AH1956" s="131"/>
      <c r="AI1956" s="131"/>
      <c r="AJ1956" s="128" t="str">
        <f t="shared" si="205"/>
        <v/>
      </c>
      <c r="AK1956" s="7" t="str">
        <f>IF(ISNUMBER($AJ1956),INDEX($C$1:$AB$3985,$AJ1956,AK$4),"")</f>
        <v/>
      </c>
      <c r="AL1956" s="7" t="str">
        <f>IF(ISNUMBER($AJ1956),INDEX($C$1:$AB$3985,$AJ1956,AL$4),"")</f>
        <v/>
      </c>
      <c r="AM1956" s="128"/>
      <c r="AN1956" s="128" t="str">
        <f t="shared" si="207"/>
        <v/>
      </c>
      <c r="AO1956" s="7" t="str">
        <f t="shared" si="210"/>
        <v/>
      </c>
      <c r="AP1956" s="10" t="str">
        <f t="shared" si="210"/>
        <v/>
      </c>
      <c r="AQ1956" s="310">
        <f>IF(ISNUMBER(SEARCH($T$30,AO1956)),MAX(AQ$5:AQ1955)+1,0)</f>
        <v>0</v>
      </c>
      <c r="AR1956" s="310">
        <f>IF(ISNUMBER(SEARCH($T$31,AO1956)),MAX(AR$5:AR1955)+1,0)</f>
        <v>0</v>
      </c>
      <c r="AS1956" s="128" t="str">
        <f t="shared" si="206"/>
        <v/>
      </c>
      <c r="AT1956" s="105" t="str">
        <f>IF(ISNUMBER($AS1956),INDEX($C$1:$AB$3985,$AS1956,AT$4),"")</f>
        <v/>
      </c>
      <c r="AU1956" s="128"/>
      <c r="AV1956" s="128" t="str">
        <f t="shared" si="208"/>
        <v/>
      </c>
      <c r="AW1956" s="105" t="str">
        <f>IF(ISNUMBER($AV1956),INDEX($C$1:$AB$3985,$AV1956,AW$4),"")</f>
        <v/>
      </c>
      <c r="AX1956" s="105" t="str">
        <f>IF(ISNUMBER($AV1956),INDEX($C$1:$AB$3985,$AV1956,AX$4),"")</f>
        <v/>
      </c>
      <c r="AY1956" s="128"/>
      <c r="AZ1956" s="128"/>
      <c r="BA1956" s="128" t="str">
        <f t="shared" si="209"/>
        <v/>
      </c>
      <c r="BB1956" s="105" t="str">
        <f>IF(ISNUMBER($BA1956),INDEX($C$1:$AB$3985,$BA1956,BB$4),"")</f>
        <v/>
      </c>
      <c r="BC1956" s="105"/>
    </row>
    <row r="1957" spans="1:55" x14ac:dyDescent="0.25">
      <c r="A1957" s="98"/>
      <c r="B1957" s="98"/>
      <c r="C1957" s="73"/>
      <c r="D1957" s="179"/>
      <c r="E1957" s="176"/>
      <c r="F1957" s="176"/>
      <c r="G1957" s="176"/>
      <c r="H1957" s="176"/>
      <c r="I1957" s="176"/>
      <c r="J1957" s="172"/>
      <c r="K1957" s="173"/>
      <c r="L1957" s="178"/>
      <c r="R1957" s="3"/>
      <c r="S1957" s="106"/>
      <c r="T1957" s="106"/>
      <c r="U1957" s="106"/>
      <c r="V1957" s="106"/>
      <c r="W1957" s="106"/>
      <c r="X1957" s="106"/>
      <c r="AB1957" s="188" t="str">
        <f t="shared" si="204"/>
        <v/>
      </c>
      <c r="AC1957" s="188" t="s">
        <v>1585</v>
      </c>
      <c r="AD1957" s="131"/>
      <c r="AE1957" s="131"/>
      <c r="AF1957" s="131"/>
      <c r="AG1957" s="131"/>
      <c r="AH1957" s="131"/>
      <c r="AI1957" s="131"/>
      <c r="AJ1957" s="128" t="str">
        <f t="shared" si="205"/>
        <v/>
      </c>
      <c r="AK1957" s="7" t="str">
        <f>IF(ISNUMBER($AJ1957),INDEX($C$1:$AB$3985,$AJ1957,AK$4),"")</f>
        <v/>
      </c>
      <c r="AL1957" s="7" t="str">
        <f>IF(ISNUMBER($AJ1957),INDEX($C$1:$AB$3985,$AJ1957,AL$4),"")</f>
        <v/>
      </c>
      <c r="AM1957" s="128"/>
      <c r="AN1957" s="128" t="str">
        <f t="shared" si="207"/>
        <v/>
      </c>
      <c r="AO1957" s="7" t="str">
        <f t="shared" si="210"/>
        <v/>
      </c>
      <c r="AP1957" s="10" t="str">
        <f t="shared" si="210"/>
        <v/>
      </c>
      <c r="AQ1957" s="310">
        <f>IF(ISNUMBER(SEARCH($T$30,AO1957)),MAX(AQ$5:AQ1956)+1,0)</f>
        <v>0</v>
      </c>
      <c r="AR1957" s="310">
        <f>IF(ISNUMBER(SEARCH($T$31,AO1957)),MAX(AR$5:AR1956)+1,0)</f>
        <v>0</v>
      </c>
      <c r="AS1957" s="128" t="str">
        <f t="shared" si="206"/>
        <v/>
      </c>
      <c r="AT1957" s="105" t="str">
        <f>IF(ISNUMBER($AS1957),INDEX($C$1:$AB$3985,$AS1957,AT$4),"")</f>
        <v/>
      </c>
      <c r="AU1957" s="128"/>
      <c r="AV1957" s="128" t="str">
        <f t="shared" si="208"/>
        <v/>
      </c>
      <c r="AW1957" s="105" t="str">
        <f>IF(ISNUMBER($AV1957),INDEX($C$1:$AB$3985,$AV1957,AW$4),"")</f>
        <v/>
      </c>
      <c r="AX1957" s="105" t="str">
        <f>IF(ISNUMBER($AV1957),INDEX($C$1:$AB$3985,$AV1957,AX$4),"")</f>
        <v/>
      </c>
      <c r="AY1957" s="128"/>
      <c r="AZ1957" s="128"/>
      <c r="BA1957" s="128" t="str">
        <f t="shared" si="209"/>
        <v/>
      </c>
      <c r="BB1957" s="105" t="str">
        <f>IF(ISNUMBER($BA1957),INDEX($C$1:$AB$3985,$BA1957,BB$4),"")</f>
        <v/>
      </c>
      <c r="BC1957" s="105"/>
    </row>
    <row r="1958" spans="1:55" x14ac:dyDescent="0.25">
      <c r="A1958" s="98"/>
      <c r="B1958" s="98"/>
      <c r="C1958" s="73"/>
      <c r="D1958" s="179"/>
      <c r="E1958" s="176"/>
      <c r="F1958" s="176"/>
      <c r="G1958" s="176"/>
      <c r="H1958" s="176"/>
      <c r="I1958" s="176"/>
      <c r="J1958" s="172"/>
      <c r="K1958" s="173"/>
      <c r="L1958" s="178"/>
      <c r="R1958" s="3"/>
      <c r="S1958" s="106"/>
      <c r="T1958" s="106"/>
      <c r="U1958" s="106"/>
      <c r="V1958" s="106"/>
      <c r="W1958" s="106"/>
      <c r="X1958" s="106"/>
      <c r="AB1958" s="188" t="str">
        <f t="shared" si="204"/>
        <v/>
      </c>
      <c r="AC1958" s="188" t="s">
        <v>1585</v>
      </c>
      <c r="AD1958" s="131"/>
      <c r="AE1958" s="131"/>
      <c r="AF1958" s="131"/>
      <c r="AG1958" s="131"/>
      <c r="AH1958" s="131"/>
      <c r="AI1958" s="131"/>
      <c r="AJ1958" s="128" t="str">
        <f t="shared" si="205"/>
        <v/>
      </c>
      <c r="AK1958" s="7" t="str">
        <f>IF(ISNUMBER($AJ1958),INDEX($C$1:$AB$3985,$AJ1958,AK$4),"")</f>
        <v/>
      </c>
      <c r="AL1958" s="7" t="str">
        <f>IF(ISNUMBER($AJ1958),INDEX($C$1:$AB$3985,$AJ1958,AL$4),"")</f>
        <v/>
      </c>
      <c r="AM1958" s="128"/>
      <c r="AN1958" s="128" t="str">
        <f t="shared" si="207"/>
        <v/>
      </c>
      <c r="AO1958" s="7" t="str">
        <f t="shared" si="210"/>
        <v/>
      </c>
      <c r="AP1958" s="10" t="str">
        <f t="shared" si="210"/>
        <v/>
      </c>
      <c r="AQ1958" s="310">
        <f>IF(ISNUMBER(SEARCH($T$30,AO1958)),MAX(AQ$5:AQ1957)+1,0)</f>
        <v>0</v>
      </c>
      <c r="AR1958" s="310">
        <f>IF(ISNUMBER(SEARCH($T$31,AO1958)),MAX(AR$5:AR1957)+1,0)</f>
        <v>0</v>
      </c>
      <c r="AS1958" s="128" t="str">
        <f t="shared" si="206"/>
        <v/>
      </c>
      <c r="AT1958" s="105" t="str">
        <f>IF(ISNUMBER($AS1958),INDEX($C$1:$AB$3985,$AS1958,AT$4),"")</f>
        <v/>
      </c>
      <c r="AU1958" s="128"/>
      <c r="AV1958" s="128" t="str">
        <f t="shared" si="208"/>
        <v/>
      </c>
      <c r="AW1958" s="105" t="str">
        <f>IF(ISNUMBER($AV1958),INDEX($C$1:$AB$3985,$AV1958,AW$4),"")</f>
        <v/>
      </c>
      <c r="AX1958" s="105" t="str">
        <f>IF(ISNUMBER($AV1958),INDEX($C$1:$AB$3985,$AV1958,AX$4),"")</f>
        <v/>
      </c>
      <c r="AY1958" s="128"/>
      <c r="AZ1958" s="128"/>
      <c r="BA1958" s="128" t="str">
        <f t="shared" si="209"/>
        <v/>
      </c>
      <c r="BB1958" s="105" t="str">
        <f>IF(ISNUMBER($BA1958),INDEX($C$1:$AB$3985,$BA1958,BB$4),"")</f>
        <v/>
      </c>
      <c r="BC1958" s="105"/>
    </row>
    <row r="1959" spans="1:55" x14ac:dyDescent="0.25">
      <c r="A1959" s="98"/>
      <c r="B1959" s="98"/>
      <c r="C1959" s="73"/>
      <c r="D1959" s="179"/>
      <c r="E1959" s="176"/>
      <c r="F1959" s="176"/>
      <c r="G1959" s="176"/>
      <c r="H1959" s="176"/>
      <c r="I1959" s="176"/>
      <c r="J1959" s="172"/>
      <c r="K1959" s="173"/>
      <c r="L1959" s="178"/>
      <c r="R1959" s="3"/>
      <c r="S1959" s="106"/>
      <c r="T1959" s="106"/>
      <c r="U1959" s="106"/>
      <c r="V1959" s="106"/>
      <c r="W1959" s="106"/>
      <c r="X1959" s="106"/>
      <c r="AB1959" s="188" t="str">
        <f t="shared" si="204"/>
        <v/>
      </c>
      <c r="AC1959" s="188" t="s">
        <v>1585</v>
      </c>
      <c r="AD1959" s="131"/>
      <c r="AE1959" s="131"/>
      <c r="AF1959" s="131"/>
      <c r="AG1959" s="131"/>
      <c r="AH1959" s="131"/>
      <c r="AI1959" s="131"/>
      <c r="AJ1959" s="128" t="str">
        <f t="shared" si="205"/>
        <v/>
      </c>
      <c r="AK1959" s="7" t="str">
        <f>IF(ISNUMBER($AJ1959),INDEX($C$1:$AB$3985,$AJ1959,AK$4),"")</f>
        <v/>
      </c>
      <c r="AL1959" s="7" t="str">
        <f>IF(ISNUMBER($AJ1959),INDEX($C$1:$AB$3985,$AJ1959,AL$4),"")</f>
        <v/>
      </c>
      <c r="AM1959" s="128"/>
      <c r="AN1959" s="128" t="str">
        <f t="shared" si="207"/>
        <v/>
      </c>
      <c r="AO1959" s="7" t="str">
        <f t="shared" si="210"/>
        <v/>
      </c>
      <c r="AP1959" s="10" t="str">
        <f t="shared" si="210"/>
        <v/>
      </c>
      <c r="AQ1959" s="310">
        <f>IF(ISNUMBER(SEARCH($T$30,AO1959)),MAX(AQ$5:AQ1958)+1,0)</f>
        <v>0</v>
      </c>
      <c r="AR1959" s="310">
        <f>IF(ISNUMBER(SEARCH($T$31,AO1959)),MAX(AR$5:AR1958)+1,0)</f>
        <v>0</v>
      </c>
      <c r="AS1959" s="128" t="str">
        <f t="shared" si="206"/>
        <v/>
      </c>
      <c r="AT1959" s="105" t="str">
        <f>IF(ISNUMBER($AS1959),INDEX($C$1:$AB$3985,$AS1959,AT$4),"")</f>
        <v/>
      </c>
      <c r="AU1959" s="128"/>
      <c r="AV1959" s="128" t="str">
        <f t="shared" si="208"/>
        <v/>
      </c>
      <c r="AW1959" s="105" t="str">
        <f>IF(ISNUMBER($AV1959),INDEX($C$1:$AB$3985,$AV1959,AW$4),"")</f>
        <v/>
      </c>
      <c r="AX1959" s="105" t="str">
        <f>IF(ISNUMBER($AV1959),INDEX($C$1:$AB$3985,$AV1959,AX$4),"")</f>
        <v/>
      </c>
      <c r="AY1959" s="128"/>
      <c r="AZ1959" s="128"/>
      <c r="BA1959" s="128" t="str">
        <f t="shared" si="209"/>
        <v/>
      </c>
      <c r="BB1959" s="105" t="str">
        <f>IF(ISNUMBER($BA1959),INDEX($C$1:$AB$3985,$BA1959,BB$4),"")</f>
        <v/>
      </c>
      <c r="BC1959" s="105"/>
    </row>
    <row r="1960" spans="1:55" x14ac:dyDescent="0.25">
      <c r="A1960" s="98"/>
      <c r="B1960" s="98"/>
      <c r="C1960" s="73"/>
      <c r="D1960" s="179"/>
      <c r="E1960" s="176"/>
      <c r="F1960" s="176"/>
      <c r="G1960" s="176"/>
      <c r="H1960" s="176"/>
      <c r="I1960" s="176"/>
      <c r="J1960" s="172"/>
      <c r="K1960" s="173"/>
      <c r="L1960" s="178"/>
      <c r="R1960" s="3"/>
      <c r="S1960" s="106"/>
      <c r="T1960" s="106"/>
      <c r="U1960" s="106"/>
      <c r="V1960" s="106"/>
      <c r="W1960" s="106"/>
      <c r="X1960" s="106"/>
      <c r="AB1960" s="188" t="str">
        <f t="shared" si="204"/>
        <v/>
      </c>
      <c r="AC1960" s="188" t="s">
        <v>1585</v>
      </c>
      <c r="AD1960" s="131"/>
      <c r="AE1960" s="131"/>
      <c r="AF1960" s="131"/>
      <c r="AG1960" s="131"/>
      <c r="AH1960" s="131"/>
      <c r="AI1960" s="131"/>
      <c r="AJ1960" s="128" t="str">
        <f t="shared" si="205"/>
        <v/>
      </c>
      <c r="AK1960" s="7" t="str">
        <f>IF(ISNUMBER($AJ1960),INDEX($C$1:$AB$3985,$AJ1960,AK$4),"")</f>
        <v/>
      </c>
      <c r="AL1960" s="7" t="str">
        <f>IF(ISNUMBER($AJ1960),INDEX($C$1:$AB$3985,$AJ1960,AL$4),"")</f>
        <v/>
      </c>
      <c r="AM1960" s="128"/>
      <c r="AN1960" s="128" t="str">
        <f t="shared" si="207"/>
        <v/>
      </c>
      <c r="AO1960" s="7" t="str">
        <f t="shared" si="210"/>
        <v/>
      </c>
      <c r="AP1960" s="10" t="str">
        <f t="shared" si="210"/>
        <v/>
      </c>
      <c r="AQ1960" s="310">
        <f>IF(ISNUMBER(SEARCH($T$30,AO1960)),MAX(AQ$5:AQ1959)+1,0)</f>
        <v>0</v>
      </c>
      <c r="AR1960" s="310">
        <f>IF(ISNUMBER(SEARCH($T$31,AO1960)),MAX(AR$5:AR1959)+1,0)</f>
        <v>0</v>
      </c>
      <c r="AS1960" s="128" t="str">
        <f t="shared" si="206"/>
        <v/>
      </c>
      <c r="AT1960" s="105" t="str">
        <f>IF(ISNUMBER($AS1960),INDEX($C$1:$AB$3985,$AS1960,AT$4),"")</f>
        <v/>
      </c>
      <c r="AU1960" s="128"/>
      <c r="AV1960" s="128" t="str">
        <f t="shared" si="208"/>
        <v/>
      </c>
      <c r="AW1960" s="105" t="str">
        <f>IF(ISNUMBER($AV1960),INDEX($C$1:$AB$3985,$AV1960,AW$4),"")</f>
        <v/>
      </c>
      <c r="AX1960" s="105" t="str">
        <f>IF(ISNUMBER($AV1960),INDEX($C$1:$AB$3985,$AV1960,AX$4),"")</f>
        <v/>
      </c>
      <c r="AY1960" s="128"/>
      <c r="AZ1960" s="128"/>
      <c r="BA1960" s="128" t="str">
        <f t="shared" si="209"/>
        <v/>
      </c>
      <c r="BB1960" s="105" t="str">
        <f>IF(ISNUMBER($BA1960),INDEX($C$1:$AB$3985,$BA1960,BB$4),"")</f>
        <v/>
      </c>
      <c r="BC1960" s="105"/>
    </row>
    <row r="1961" spans="1:55" x14ac:dyDescent="0.25">
      <c r="A1961" s="98"/>
      <c r="B1961" s="98"/>
      <c r="C1961" s="73"/>
      <c r="D1961" s="179"/>
      <c r="E1961" s="176"/>
      <c r="F1961" s="176"/>
      <c r="G1961" s="176"/>
      <c r="H1961" s="176"/>
      <c r="I1961" s="176"/>
      <c r="J1961" s="172"/>
      <c r="K1961" s="173"/>
      <c r="L1961" s="178"/>
      <c r="R1961" s="3"/>
      <c r="S1961" s="106"/>
      <c r="T1961" s="106"/>
      <c r="U1961" s="106"/>
      <c r="V1961" s="106"/>
      <c r="W1961" s="106"/>
      <c r="X1961" s="106"/>
      <c r="AB1961" s="188" t="str">
        <f t="shared" si="204"/>
        <v/>
      </c>
      <c r="AC1961" s="188" t="s">
        <v>1585</v>
      </c>
      <c r="AD1961" s="131"/>
      <c r="AE1961" s="131"/>
      <c r="AF1961" s="131"/>
      <c r="AG1961" s="131"/>
      <c r="AH1961" s="131"/>
      <c r="AI1961" s="131"/>
      <c r="AJ1961" s="128" t="str">
        <f t="shared" si="205"/>
        <v/>
      </c>
      <c r="AK1961" s="7" t="str">
        <f>IF(ISNUMBER($AJ1961),INDEX($C$1:$AB$3985,$AJ1961,AK$4),"")</f>
        <v/>
      </c>
      <c r="AL1961" s="7" t="str">
        <f>IF(ISNUMBER($AJ1961),INDEX($C$1:$AB$3985,$AJ1961,AL$4),"")</f>
        <v/>
      </c>
      <c r="AM1961" s="128"/>
      <c r="AN1961" s="128" t="str">
        <f t="shared" si="207"/>
        <v/>
      </c>
      <c r="AO1961" s="7" t="str">
        <f t="shared" si="210"/>
        <v/>
      </c>
      <c r="AP1961" s="10" t="str">
        <f t="shared" si="210"/>
        <v/>
      </c>
      <c r="AQ1961" s="310">
        <f>IF(ISNUMBER(SEARCH($T$30,AO1961)),MAX(AQ$5:AQ1960)+1,0)</f>
        <v>0</v>
      </c>
      <c r="AR1961" s="310">
        <f>IF(ISNUMBER(SEARCH($T$31,AO1961)),MAX(AR$5:AR1960)+1,0)</f>
        <v>0</v>
      </c>
      <c r="AS1961" s="128" t="str">
        <f t="shared" si="206"/>
        <v/>
      </c>
      <c r="AT1961" s="105" t="str">
        <f>IF(ISNUMBER($AS1961),INDEX($C$1:$AB$3985,$AS1961,AT$4),"")</f>
        <v/>
      </c>
      <c r="AU1961" s="128"/>
      <c r="AV1961" s="128" t="str">
        <f t="shared" si="208"/>
        <v/>
      </c>
      <c r="AW1961" s="105" t="str">
        <f>IF(ISNUMBER($AV1961),INDEX($C$1:$AB$3985,$AV1961,AW$4),"")</f>
        <v/>
      </c>
      <c r="AX1961" s="105" t="str">
        <f>IF(ISNUMBER($AV1961),INDEX($C$1:$AB$3985,$AV1961,AX$4),"")</f>
        <v/>
      </c>
      <c r="AY1961" s="128"/>
      <c r="AZ1961" s="128"/>
      <c r="BA1961" s="128" t="str">
        <f t="shared" si="209"/>
        <v/>
      </c>
      <c r="BB1961" s="105" t="str">
        <f>IF(ISNUMBER($BA1961),INDEX($C$1:$AB$3985,$BA1961,BB$4),"")</f>
        <v/>
      </c>
      <c r="BC1961" s="105"/>
    </row>
    <row r="1962" spans="1:55" x14ac:dyDescent="0.25">
      <c r="A1962" s="98"/>
      <c r="B1962" s="98"/>
      <c r="C1962" s="73"/>
      <c r="D1962" s="179"/>
      <c r="E1962" s="176"/>
      <c r="F1962" s="176"/>
      <c r="G1962" s="176"/>
      <c r="H1962" s="176"/>
      <c r="I1962" s="176"/>
      <c r="J1962" s="172"/>
      <c r="K1962" s="173"/>
      <c r="L1962" s="178"/>
      <c r="R1962" s="3"/>
      <c r="S1962" s="106"/>
      <c r="T1962" s="106"/>
      <c r="U1962" s="106"/>
      <c r="V1962" s="106"/>
      <c r="W1962" s="106"/>
      <c r="X1962" s="106"/>
      <c r="AB1962" s="188" t="str">
        <f t="shared" si="204"/>
        <v/>
      </c>
      <c r="AC1962" s="188" t="s">
        <v>1585</v>
      </c>
      <c r="AD1962" s="131"/>
      <c r="AE1962" s="131"/>
      <c r="AF1962" s="131"/>
      <c r="AG1962" s="131"/>
      <c r="AH1962" s="131"/>
      <c r="AI1962" s="131"/>
      <c r="AJ1962" s="128" t="str">
        <f t="shared" si="205"/>
        <v/>
      </c>
      <c r="AK1962" s="7" t="str">
        <f>IF(ISNUMBER($AJ1962),INDEX($C$1:$AB$3985,$AJ1962,AK$4),"")</f>
        <v/>
      </c>
      <c r="AL1962" s="7" t="str">
        <f>IF(ISNUMBER($AJ1962),INDEX($C$1:$AB$3985,$AJ1962,AL$4),"")</f>
        <v/>
      </c>
      <c r="AM1962" s="128"/>
      <c r="AN1962" s="128" t="str">
        <f t="shared" si="207"/>
        <v/>
      </c>
      <c r="AO1962" s="7" t="str">
        <f t="shared" si="210"/>
        <v/>
      </c>
      <c r="AP1962" s="10" t="str">
        <f t="shared" si="210"/>
        <v/>
      </c>
      <c r="AQ1962" s="310">
        <f>IF(ISNUMBER(SEARCH($T$30,AO1962)),MAX(AQ$5:AQ1961)+1,0)</f>
        <v>0</v>
      </c>
      <c r="AR1962" s="310">
        <f>IF(ISNUMBER(SEARCH($T$31,AO1962)),MAX(AR$5:AR1961)+1,0)</f>
        <v>0</v>
      </c>
      <c r="AS1962" s="128" t="str">
        <f t="shared" si="206"/>
        <v/>
      </c>
      <c r="AT1962" s="105" t="str">
        <f>IF(ISNUMBER($AS1962),INDEX($C$1:$AB$3985,$AS1962,AT$4),"")</f>
        <v/>
      </c>
      <c r="AU1962" s="128"/>
      <c r="AV1962" s="128" t="str">
        <f t="shared" si="208"/>
        <v/>
      </c>
      <c r="AW1962" s="105" t="str">
        <f>IF(ISNUMBER($AV1962),INDEX($C$1:$AB$3985,$AV1962,AW$4),"")</f>
        <v/>
      </c>
      <c r="AX1962" s="105" t="str">
        <f>IF(ISNUMBER($AV1962),INDEX($C$1:$AB$3985,$AV1962,AX$4),"")</f>
        <v/>
      </c>
      <c r="AY1962" s="128"/>
      <c r="AZ1962" s="128"/>
      <c r="BA1962" s="128" t="str">
        <f t="shared" si="209"/>
        <v/>
      </c>
      <c r="BB1962" s="105" t="str">
        <f>IF(ISNUMBER($BA1962),INDEX($C$1:$AB$3985,$BA1962,BB$4),"")</f>
        <v/>
      </c>
      <c r="BC1962" s="105"/>
    </row>
    <row r="1963" spans="1:55" x14ac:dyDescent="0.25">
      <c r="A1963" s="98"/>
      <c r="B1963" s="98"/>
      <c r="C1963" s="73"/>
      <c r="D1963" s="179"/>
      <c r="E1963" s="176"/>
      <c r="F1963" s="176"/>
      <c r="G1963" s="176"/>
      <c r="H1963" s="176"/>
      <c r="I1963" s="176"/>
      <c r="J1963" s="172"/>
      <c r="K1963" s="173"/>
      <c r="L1963" s="178"/>
      <c r="R1963" s="3"/>
      <c r="S1963" s="106"/>
      <c r="T1963" s="106"/>
      <c r="U1963" s="106"/>
      <c r="V1963" s="106"/>
      <c r="W1963" s="106"/>
      <c r="X1963" s="106"/>
      <c r="AB1963" s="188" t="str">
        <f t="shared" si="204"/>
        <v/>
      </c>
      <c r="AC1963" s="188" t="s">
        <v>1585</v>
      </c>
      <c r="AD1963" s="131"/>
      <c r="AE1963" s="131"/>
      <c r="AF1963" s="131"/>
      <c r="AG1963" s="131"/>
      <c r="AH1963" s="131"/>
      <c r="AI1963" s="131"/>
      <c r="AJ1963" s="128" t="str">
        <f t="shared" si="205"/>
        <v/>
      </c>
      <c r="AK1963" s="7" t="str">
        <f>IF(ISNUMBER($AJ1963),INDEX($C$1:$AB$3985,$AJ1963,AK$4),"")</f>
        <v/>
      </c>
      <c r="AL1963" s="7" t="str">
        <f>IF(ISNUMBER($AJ1963),INDEX($C$1:$AB$3985,$AJ1963,AL$4),"")</f>
        <v/>
      </c>
      <c r="AM1963" s="128"/>
      <c r="AN1963" s="128" t="str">
        <f t="shared" si="207"/>
        <v/>
      </c>
      <c r="AO1963" s="7" t="str">
        <f t="shared" si="210"/>
        <v/>
      </c>
      <c r="AP1963" s="10" t="str">
        <f t="shared" si="210"/>
        <v/>
      </c>
      <c r="AQ1963" s="310">
        <f>IF(ISNUMBER(SEARCH($T$30,AO1963)),MAX(AQ$5:AQ1962)+1,0)</f>
        <v>0</v>
      </c>
      <c r="AR1963" s="310">
        <f>IF(ISNUMBER(SEARCH($T$31,AO1963)),MAX(AR$5:AR1962)+1,0)</f>
        <v>0</v>
      </c>
      <c r="AS1963" s="128" t="str">
        <f t="shared" si="206"/>
        <v/>
      </c>
      <c r="AT1963" s="105" t="str">
        <f>IF(ISNUMBER($AS1963),INDEX($C$1:$AB$3985,$AS1963,AT$4),"")</f>
        <v/>
      </c>
      <c r="AU1963" s="128"/>
      <c r="AV1963" s="128" t="str">
        <f t="shared" si="208"/>
        <v/>
      </c>
      <c r="AW1963" s="105" t="str">
        <f>IF(ISNUMBER($AV1963),INDEX($C$1:$AB$3985,$AV1963,AW$4),"")</f>
        <v/>
      </c>
      <c r="AX1963" s="105" t="str">
        <f>IF(ISNUMBER($AV1963),INDEX($C$1:$AB$3985,$AV1963,AX$4),"")</f>
        <v/>
      </c>
      <c r="AY1963" s="128"/>
      <c r="AZ1963" s="128"/>
      <c r="BA1963" s="128" t="str">
        <f t="shared" si="209"/>
        <v/>
      </c>
      <c r="BB1963" s="105" t="str">
        <f>IF(ISNUMBER($BA1963),INDEX($C$1:$AB$3985,$BA1963,BB$4),"")</f>
        <v/>
      </c>
      <c r="BC1963" s="105"/>
    </row>
    <row r="1964" spans="1:55" x14ac:dyDescent="0.25">
      <c r="A1964" s="98"/>
      <c r="B1964" s="98"/>
      <c r="C1964" s="73"/>
      <c r="D1964" s="179"/>
      <c r="E1964" s="176"/>
      <c r="F1964" s="176"/>
      <c r="G1964" s="176"/>
      <c r="H1964" s="176"/>
      <c r="I1964" s="176"/>
      <c r="J1964" s="172"/>
      <c r="K1964" s="173"/>
      <c r="L1964" s="178"/>
      <c r="R1964" s="3"/>
      <c r="S1964" s="106"/>
      <c r="T1964" s="106"/>
      <c r="U1964" s="106"/>
      <c r="V1964" s="106"/>
      <c r="W1964" s="106"/>
      <c r="X1964" s="106"/>
      <c r="AB1964" s="188" t="str">
        <f t="shared" si="204"/>
        <v/>
      </c>
      <c r="AC1964" s="188" t="s">
        <v>1585</v>
      </c>
      <c r="AD1964" s="131"/>
      <c r="AE1964" s="131"/>
      <c r="AF1964" s="131"/>
      <c r="AG1964" s="131"/>
      <c r="AH1964" s="131"/>
      <c r="AI1964" s="131"/>
      <c r="AJ1964" s="128" t="str">
        <f t="shared" si="205"/>
        <v/>
      </c>
      <c r="AK1964" s="7" t="str">
        <f>IF(ISNUMBER($AJ1964),INDEX($C$1:$AB$3985,$AJ1964,AK$4),"")</f>
        <v/>
      </c>
      <c r="AL1964" s="7" t="str">
        <f>IF(ISNUMBER($AJ1964),INDEX($C$1:$AB$3985,$AJ1964,AL$4),"")</f>
        <v/>
      </c>
      <c r="AM1964" s="128"/>
      <c r="AN1964" s="128" t="str">
        <f t="shared" si="207"/>
        <v/>
      </c>
      <c r="AO1964" s="7" t="str">
        <f t="shared" si="210"/>
        <v/>
      </c>
      <c r="AP1964" s="10" t="str">
        <f t="shared" si="210"/>
        <v/>
      </c>
      <c r="AQ1964" s="310">
        <f>IF(ISNUMBER(SEARCH($T$30,AO1964)),MAX(AQ$5:AQ1963)+1,0)</f>
        <v>0</v>
      </c>
      <c r="AR1964" s="310">
        <f>IF(ISNUMBER(SEARCH($T$31,AO1964)),MAX(AR$5:AR1963)+1,0)</f>
        <v>0</v>
      </c>
      <c r="AS1964" s="128" t="str">
        <f t="shared" si="206"/>
        <v/>
      </c>
      <c r="AT1964" s="105" t="str">
        <f>IF(ISNUMBER($AS1964),INDEX($C$1:$AB$3985,$AS1964,AT$4),"")</f>
        <v/>
      </c>
      <c r="AU1964" s="128"/>
      <c r="AV1964" s="128" t="str">
        <f t="shared" si="208"/>
        <v/>
      </c>
      <c r="AW1964" s="105" t="str">
        <f>IF(ISNUMBER($AV1964),INDEX($C$1:$AB$3985,$AV1964,AW$4),"")</f>
        <v/>
      </c>
      <c r="AX1964" s="105" t="str">
        <f>IF(ISNUMBER($AV1964),INDEX($C$1:$AB$3985,$AV1964,AX$4),"")</f>
        <v/>
      </c>
      <c r="AY1964" s="128"/>
      <c r="AZ1964" s="128"/>
      <c r="BA1964" s="128" t="str">
        <f t="shared" si="209"/>
        <v/>
      </c>
      <c r="BB1964" s="105" t="str">
        <f>IF(ISNUMBER($BA1964),INDEX($C$1:$AB$3985,$BA1964,BB$4),"")</f>
        <v/>
      </c>
      <c r="BC1964" s="105"/>
    </row>
    <row r="1965" spans="1:55" x14ac:dyDescent="0.25">
      <c r="A1965" s="98"/>
      <c r="B1965" s="98"/>
      <c r="C1965" s="73"/>
      <c r="D1965" s="179"/>
      <c r="E1965" s="176"/>
      <c r="F1965" s="176"/>
      <c r="G1965" s="176"/>
      <c r="H1965" s="176"/>
      <c r="I1965" s="176"/>
      <c r="J1965" s="172"/>
      <c r="K1965" s="173"/>
      <c r="L1965" s="178"/>
      <c r="R1965" s="3"/>
      <c r="S1965" s="106"/>
      <c r="T1965" s="106"/>
      <c r="U1965" s="106"/>
      <c r="V1965" s="106"/>
      <c r="W1965" s="106"/>
      <c r="X1965" s="106"/>
      <c r="AB1965" s="188" t="str">
        <f t="shared" si="204"/>
        <v/>
      </c>
      <c r="AC1965" s="188" t="s">
        <v>1585</v>
      </c>
      <c r="AD1965" s="131"/>
      <c r="AE1965" s="131"/>
      <c r="AF1965" s="131"/>
      <c r="AG1965" s="131"/>
      <c r="AH1965" s="131"/>
      <c r="AI1965" s="131"/>
      <c r="AJ1965" s="128" t="str">
        <f t="shared" si="205"/>
        <v/>
      </c>
      <c r="AK1965" s="7" t="str">
        <f>IF(ISNUMBER($AJ1965),INDEX($C$1:$AB$3985,$AJ1965,AK$4),"")</f>
        <v/>
      </c>
      <c r="AL1965" s="7" t="str">
        <f>IF(ISNUMBER($AJ1965),INDEX($C$1:$AB$3985,$AJ1965,AL$4),"")</f>
        <v/>
      </c>
      <c r="AM1965" s="128"/>
      <c r="AN1965" s="128" t="str">
        <f t="shared" si="207"/>
        <v/>
      </c>
      <c r="AO1965" s="7" t="str">
        <f t="shared" si="210"/>
        <v/>
      </c>
      <c r="AP1965" s="10" t="str">
        <f t="shared" si="210"/>
        <v/>
      </c>
      <c r="AQ1965" s="310">
        <f>IF(ISNUMBER(SEARCH($T$30,AO1965)),MAX(AQ$5:AQ1964)+1,0)</f>
        <v>0</v>
      </c>
      <c r="AR1965" s="310">
        <f>IF(ISNUMBER(SEARCH($T$31,AO1965)),MAX(AR$5:AR1964)+1,0)</f>
        <v>0</v>
      </c>
      <c r="AS1965" s="128" t="str">
        <f t="shared" si="206"/>
        <v/>
      </c>
      <c r="AT1965" s="105" t="str">
        <f>IF(ISNUMBER($AS1965),INDEX($C$1:$AB$3985,$AS1965,AT$4),"")</f>
        <v/>
      </c>
      <c r="AU1965" s="128"/>
      <c r="AV1965" s="128" t="str">
        <f t="shared" si="208"/>
        <v/>
      </c>
      <c r="AW1965" s="105" t="str">
        <f>IF(ISNUMBER($AV1965),INDEX($C$1:$AB$3985,$AV1965,AW$4),"")</f>
        <v/>
      </c>
      <c r="AX1965" s="105" t="str">
        <f>IF(ISNUMBER($AV1965),INDEX($C$1:$AB$3985,$AV1965,AX$4),"")</f>
        <v/>
      </c>
      <c r="AY1965" s="128"/>
      <c r="AZ1965" s="128"/>
      <c r="BA1965" s="128" t="str">
        <f t="shared" si="209"/>
        <v/>
      </c>
      <c r="BB1965" s="105" t="str">
        <f>IF(ISNUMBER($BA1965),INDEX($C$1:$AB$3985,$BA1965,BB$4),"")</f>
        <v/>
      </c>
      <c r="BC1965" s="105"/>
    </row>
    <row r="1966" spans="1:55" x14ac:dyDescent="0.25">
      <c r="A1966" s="98"/>
      <c r="B1966" s="98"/>
      <c r="C1966" s="73"/>
      <c r="D1966" s="179"/>
      <c r="E1966" s="176"/>
      <c r="F1966" s="176"/>
      <c r="G1966" s="176"/>
      <c r="H1966" s="176"/>
      <c r="I1966" s="176"/>
      <c r="J1966" s="172"/>
      <c r="K1966" s="173"/>
      <c r="L1966" s="178"/>
      <c r="R1966" s="3"/>
      <c r="S1966" s="106"/>
      <c r="T1966" s="106"/>
      <c r="U1966" s="106"/>
      <c r="V1966" s="106"/>
      <c r="W1966" s="106"/>
      <c r="X1966" s="106"/>
      <c r="AB1966" s="188" t="str">
        <f t="shared" si="204"/>
        <v/>
      </c>
      <c r="AC1966" s="188" t="s">
        <v>1585</v>
      </c>
      <c r="AD1966" s="131"/>
      <c r="AE1966" s="131"/>
      <c r="AF1966" s="131"/>
      <c r="AG1966" s="131"/>
      <c r="AH1966" s="131"/>
      <c r="AI1966" s="131"/>
      <c r="AJ1966" s="128" t="str">
        <f t="shared" si="205"/>
        <v/>
      </c>
      <c r="AK1966" s="7" t="str">
        <f>IF(ISNUMBER($AJ1966),INDEX($C$1:$AB$3985,$AJ1966,AK$4),"")</f>
        <v/>
      </c>
      <c r="AL1966" s="7" t="str">
        <f>IF(ISNUMBER($AJ1966),INDEX($C$1:$AB$3985,$AJ1966,AL$4),"")</f>
        <v/>
      </c>
      <c r="AM1966" s="128"/>
      <c r="AN1966" s="128" t="str">
        <f t="shared" si="207"/>
        <v/>
      </c>
      <c r="AO1966" s="7" t="str">
        <f t="shared" si="210"/>
        <v/>
      </c>
      <c r="AP1966" s="10" t="str">
        <f t="shared" si="210"/>
        <v/>
      </c>
      <c r="AQ1966" s="310">
        <f>IF(ISNUMBER(SEARCH($T$30,AO1966)),MAX(AQ$5:AQ1965)+1,0)</f>
        <v>0</v>
      </c>
      <c r="AR1966" s="310">
        <f>IF(ISNUMBER(SEARCH($T$31,AO1966)),MAX(AR$5:AR1965)+1,0)</f>
        <v>0</v>
      </c>
      <c r="AS1966" s="128" t="str">
        <f t="shared" si="206"/>
        <v/>
      </c>
      <c r="AT1966" s="105" t="str">
        <f>IF(ISNUMBER($AS1966),INDEX($C$1:$AB$3985,$AS1966,AT$4),"")</f>
        <v/>
      </c>
      <c r="AU1966" s="128"/>
      <c r="AV1966" s="128" t="str">
        <f t="shared" si="208"/>
        <v/>
      </c>
      <c r="AW1966" s="105" t="str">
        <f>IF(ISNUMBER($AV1966),INDEX($C$1:$AB$3985,$AV1966,AW$4),"")</f>
        <v/>
      </c>
      <c r="AX1966" s="105" t="str">
        <f>IF(ISNUMBER($AV1966),INDEX($C$1:$AB$3985,$AV1966,AX$4),"")</f>
        <v/>
      </c>
      <c r="AY1966" s="128"/>
      <c r="AZ1966" s="128"/>
      <c r="BA1966" s="128" t="str">
        <f t="shared" si="209"/>
        <v/>
      </c>
      <c r="BB1966" s="105" t="str">
        <f>IF(ISNUMBER($BA1966),INDEX($C$1:$AB$3985,$BA1966,BB$4),"")</f>
        <v/>
      </c>
      <c r="BC1966" s="105"/>
    </row>
    <row r="1967" spans="1:55" x14ac:dyDescent="0.25">
      <c r="A1967" s="98"/>
      <c r="B1967" s="98"/>
      <c r="C1967" s="73"/>
      <c r="D1967" s="179"/>
      <c r="E1967" s="176"/>
      <c r="F1967" s="176"/>
      <c r="G1967" s="176"/>
      <c r="H1967" s="176"/>
      <c r="I1967" s="176"/>
      <c r="J1967" s="172"/>
      <c r="K1967" s="173"/>
      <c r="L1967" s="178"/>
      <c r="R1967" s="3"/>
      <c r="S1967" s="106"/>
      <c r="T1967" s="106"/>
      <c r="U1967" s="106"/>
      <c r="V1967" s="106"/>
      <c r="W1967" s="106"/>
      <c r="X1967" s="106"/>
      <c r="AB1967" s="188" t="str">
        <f t="shared" si="204"/>
        <v/>
      </c>
      <c r="AC1967" s="188" t="s">
        <v>1585</v>
      </c>
      <c r="AD1967" s="131"/>
      <c r="AE1967" s="131"/>
      <c r="AF1967" s="131"/>
      <c r="AG1967" s="131"/>
      <c r="AH1967" s="131"/>
      <c r="AI1967" s="131"/>
      <c r="AJ1967" s="128" t="str">
        <f t="shared" si="205"/>
        <v/>
      </c>
      <c r="AK1967" s="7" t="str">
        <f>IF(ISNUMBER($AJ1967),INDEX($C$1:$AB$3985,$AJ1967,AK$4),"")</f>
        <v/>
      </c>
      <c r="AL1967" s="7" t="str">
        <f>IF(ISNUMBER($AJ1967),INDEX($C$1:$AB$3985,$AJ1967,AL$4),"")</f>
        <v/>
      </c>
      <c r="AM1967" s="128"/>
      <c r="AN1967" s="128" t="str">
        <f t="shared" si="207"/>
        <v/>
      </c>
      <c r="AO1967" s="7" t="str">
        <f t="shared" si="210"/>
        <v/>
      </c>
      <c r="AP1967" s="10" t="str">
        <f t="shared" si="210"/>
        <v/>
      </c>
      <c r="AQ1967" s="310">
        <f>IF(ISNUMBER(SEARCH($T$30,AO1967)),MAX(AQ$5:AQ1966)+1,0)</f>
        <v>0</v>
      </c>
      <c r="AR1967" s="310">
        <f>IF(ISNUMBER(SEARCH($T$31,AO1967)),MAX(AR$5:AR1966)+1,0)</f>
        <v>0</v>
      </c>
      <c r="AS1967" s="128" t="str">
        <f t="shared" si="206"/>
        <v/>
      </c>
      <c r="AT1967" s="105" t="str">
        <f>IF(ISNUMBER($AS1967),INDEX($C$1:$AB$3985,$AS1967,AT$4),"")</f>
        <v/>
      </c>
      <c r="AU1967" s="128"/>
      <c r="AV1967" s="128" t="str">
        <f t="shared" si="208"/>
        <v/>
      </c>
      <c r="AW1967" s="105" t="str">
        <f>IF(ISNUMBER($AV1967),INDEX($C$1:$AB$3985,$AV1967,AW$4),"")</f>
        <v/>
      </c>
      <c r="AX1967" s="105" t="str">
        <f>IF(ISNUMBER($AV1967),INDEX($C$1:$AB$3985,$AV1967,AX$4),"")</f>
        <v/>
      </c>
      <c r="AY1967" s="128"/>
      <c r="AZ1967" s="128"/>
      <c r="BA1967" s="128" t="str">
        <f t="shared" si="209"/>
        <v/>
      </c>
      <c r="BB1967" s="105" t="str">
        <f>IF(ISNUMBER($BA1967),INDEX($C$1:$AB$3985,$BA1967,BB$4),"")</f>
        <v/>
      </c>
      <c r="BC1967" s="105"/>
    </row>
    <row r="1968" spans="1:55" x14ac:dyDescent="0.25">
      <c r="A1968" s="98"/>
      <c r="B1968" s="98"/>
      <c r="C1968" s="73"/>
      <c r="D1968" s="179"/>
      <c r="E1968" s="176"/>
      <c r="F1968" s="176"/>
      <c r="G1968" s="176"/>
      <c r="H1968" s="176"/>
      <c r="I1968" s="176"/>
      <c r="J1968" s="172"/>
      <c r="K1968" s="173"/>
      <c r="L1968" s="178"/>
      <c r="R1968" s="3"/>
      <c r="S1968" s="106"/>
      <c r="T1968" s="106"/>
      <c r="U1968" s="106"/>
      <c r="V1968" s="106"/>
      <c r="W1968" s="106"/>
      <c r="X1968" s="106"/>
      <c r="AB1968" s="188" t="str">
        <f t="shared" si="204"/>
        <v/>
      </c>
      <c r="AC1968" s="188" t="s">
        <v>1585</v>
      </c>
      <c r="AD1968" s="131"/>
      <c r="AE1968" s="131"/>
      <c r="AF1968" s="131"/>
      <c r="AG1968" s="131"/>
      <c r="AH1968" s="131"/>
      <c r="AI1968" s="131"/>
      <c r="AJ1968" s="128" t="str">
        <f t="shared" si="205"/>
        <v/>
      </c>
      <c r="AK1968" s="7" t="str">
        <f>IF(ISNUMBER($AJ1968),INDEX($C$1:$AB$3985,$AJ1968,AK$4),"")</f>
        <v/>
      </c>
      <c r="AL1968" s="7" t="str">
        <f>IF(ISNUMBER($AJ1968),INDEX($C$1:$AB$3985,$AJ1968,AL$4),"")</f>
        <v/>
      </c>
      <c r="AM1968" s="128"/>
      <c r="AN1968" s="128" t="str">
        <f t="shared" si="207"/>
        <v/>
      </c>
      <c r="AO1968" s="7" t="str">
        <f t="shared" si="210"/>
        <v/>
      </c>
      <c r="AP1968" s="10" t="str">
        <f t="shared" si="210"/>
        <v/>
      </c>
      <c r="AQ1968" s="310">
        <f>IF(ISNUMBER(SEARCH($T$30,AO1968)),MAX(AQ$5:AQ1967)+1,0)</f>
        <v>0</v>
      </c>
      <c r="AR1968" s="310">
        <f>IF(ISNUMBER(SEARCH($T$31,AO1968)),MAX(AR$5:AR1967)+1,0)</f>
        <v>0</v>
      </c>
      <c r="AS1968" s="128" t="str">
        <f t="shared" si="206"/>
        <v/>
      </c>
      <c r="AT1968" s="105" t="str">
        <f>IF(ISNUMBER($AS1968),INDEX($C$1:$AB$3985,$AS1968,AT$4),"")</f>
        <v/>
      </c>
      <c r="AU1968" s="128"/>
      <c r="AV1968" s="128" t="str">
        <f t="shared" si="208"/>
        <v/>
      </c>
      <c r="AW1968" s="105" t="str">
        <f>IF(ISNUMBER($AV1968),INDEX($C$1:$AB$3985,$AV1968,AW$4),"")</f>
        <v/>
      </c>
      <c r="AX1968" s="105" t="str">
        <f>IF(ISNUMBER($AV1968),INDEX($C$1:$AB$3985,$AV1968,AX$4),"")</f>
        <v/>
      </c>
      <c r="AY1968" s="128"/>
      <c r="AZ1968" s="128"/>
      <c r="BA1968" s="128" t="str">
        <f t="shared" si="209"/>
        <v/>
      </c>
      <c r="BB1968" s="105" t="str">
        <f>IF(ISNUMBER($BA1968),INDEX($C$1:$AB$3985,$BA1968,BB$4),"")</f>
        <v/>
      </c>
      <c r="BC1968" s="105"/>
    </row>
    <row r="1969" spans="1:55" x14ac:dyDescent="0.25">
      <c r="A1969" s="98"/>
      <c r="B1969" s="98"/>
      <c r="C1969" s="73"/>
      <c r="D1969" s="179"/>
      <c r="E1969" s="176"/>
      <c r="F1969" s="176"/>
      <c r="G1969" s="176"/>
      <c r="H1969" s="176"/>
      <c r="I1969" s="176"/>
      <c r="J1969" s="172"/>
      <c r="K1969" s="173"/>
      <c r="L1969" s="178"/>
      <c r="R1969" s="3"/>
      <c r="S1969" s="106"/>
      <c r="T1969" s="106"/>
      <c r="U1969" s="106"/>
      <c r="V1969" s="106"/>
      <c r="W1969" s="106"/>
      <c r="X1969" s="106"/>
      <c r="AB1969" s="188" t="str">
        <f t="shared" si="204"/>
        <v/>
      </c>
      <c r="AC1969" s="188" t="s">
        <v>1585</v>
      </c>
      <c r="AD1969" s="131"/>
      <c r="AE1969" s="131"/>
      <c r="AF1969" s="131"/>
      <c r="AG1969" s="131"/>
      <c r="AH1969" s="131"/>
      <c r="AI1969" s="131"/>
      <c r="AJ1969" s="128" t="str">
        <f t="shared" si="205"/>
        <v/>
      </c>
      <c r="AK1969" s="7" t="str">
        <f>IF(ISNUMBER($AJ1969),INDEX($C$1:$AB$3985,$AJ1969,AK$4),"")</f>
        <v/>
      </c>
      <c r="AL1969" s="7" t="str">
        <f>IF(ISNUMBER($AJ1969),INDEX($C$1:$AB$3985,$AJ1969,AL$4),"")</f>
        <v/>
      </c>
      <c r="AM1969" s="128"/>
      <c r="AN1969" s="128" t="str">
        <f t="shared" si="207"/>
        <v/>
      </c>
      <c r="AO1969" s="7" t="str">
        <f t="shared" si="210"/>
        <v/>
      </c>
      <c r="AP1969" s="10" t="str">
        <f t="shared" si="210"/>
        <v/>
      </c>
      <c r="AQ1969" s="310">
        <f>IF(ISNUMBER(SEARCH($T$30,AO1969)),MAX(AQ$5:AQ1968)+1,0)</f>
        <v>0</v>
      </c>
      <c r="AR1969" s="310">
        <f>IF(ISNUMBER(SEARCH($T$31,AO1969)),MAX(AR$5:AR1968)+1,0)</f>
        <v>0</v>
      </c>
      <c r="AS1969" s="128" t="str">
        <f t="shared" si="206"/>
        <v/>
      </c>
      <c r="AT1969" s="105" t="str">
        <f>IF(ISNUMBER($AS1969),INDEX($C$1:$AB$3985,$AS1969,AT$4),"")</f>
        <v/>
      </c>
      <c r="AU1969" s="128"/>
      <c r="AV1969" s="128" t="str">
        <f t="shared" si="208"/>
        <v/>
      </c>
      <c r="AW1969" s="105" t="str">
        <f>IF(ISNUMBER($AV1969),INDEX($C$1:$AB$3985,$AV1969,AW$4),"")</f>
        <v/>
      </c>
      <c r="AX1969" s="105" t="str">
        <f>IF(ISNUMBER($AV1969),INDEX($C$1:$AB$3985,$AV1969,AX$4),"")</f>
        <v/>
      </c>
      <c r="AY1969" s="128"/>
      <c r="AZ1969" s="128"/>
      <c r="BA1969" s="128" t="str">
        <f t="shared" si="209"/>
        <v/>
      </c>
      <c r="BB1969" s="105" t="str">
        <f>IF(ISNUMBER($BA1969),INDEX($C$1:$AB$3985,$BA1969,BB$4),"")</f>
        <v/>
      </c>
      <c r="BC1969" s="105"/>
    </row>
    <row r="1970" spans="1:55" x14ac:dyDescent="0.25">
      <c r="A1970" s="98"/>
      <c r="B1970" s="98"/>
      <c r="C1970" s="73"/>
      <c r="D1970" s="179"/>
      <c r="E1970" s="176"/>
      <c r="F1970" s="176"/>
      <c r="G1970" s="176"/>
      <c r="H1970" s="176"/>
      <c r="I1970" s="176"/>
      <c r="J1970" s="172"/>
      <c r="K1970" s="173"/>
      <c r="L1970" s="178"/>
      <c r="R1970" s="3"/>
      <c r="S1970" s="106"/>
      <c r="T1970" s="106"/>
      <c r="U1970" s="106"/>
      <c r="V1970" s="106"/>
      <c r="W1970" s="106"/>
      <c r="X1970" s="106"/>
      <c r="AB1970" s="188" t="str">
        <f t="shared" si="204"/>
        <v/>
      </c>
      <c r="AC1970" s="188" t="s">
        <v>1585</v>
      </c>
      <c r="AD1970" s="131"/>
      <c r="AE1970" s="131"/>
      <c r="AF1970" s="131"/>
      <c r="AG1970" s="131"/>
      <c r="AH1970" s="131"/>
      <c r="AI1970" s="131"/>
      <c r="AJ1970" s="128" t="str">
        <f t="shared" si="205"/>
        <v/>
      </c>
      <c r="AK1970" s="7" t="str">
        <f>IF(ISNUMBER($AJ1970),INDEX($C$1:$AB$3985,$AJ1970,AK$4),"")</f>
        <v/>
      </c>
      <c r="AL1970" s="7" t="str">
        <f>IF(ISNUMBER($AJ1970),INDEX($C$1:$AB$3985,$AJ1970,AL$4),"")</f>
        <v/>
      </c>
      <c r="AM1970" s="128"/>
      <c r="AN1970" s="128" t="str">
        <f t="shared" si="207"/>
        <v/>
      </c>
      <c r="AO1970" s="7" t="str">
        <f t="shared" si="210"/>
        <v/>
      </c>
      <c r="AP1970" s="10" t="str">
        <f t="shared" si="210"/>
        <v/>
      </c>
      <c r="AQ1970" s="310">
        <f>IF(ISNUMBER(SEARCH($T$30,AO1970)),MAX(AQ$5:AQ1969)+1,0)</f>
        <v>0</v>
      </c>
      <c r="AR1970" s="310">
        <f>IF(ISNUMBER(SEARCH($T$31,AO1970)),MAX(AR$5:AR1969)+1,0)</f>
        <v>0</v>
      </c>
      <c r="AS1970" s="128" t="str">
        <f t="shared" si="206"/>
        <v/>
      </c>
      <c r="AT1970" s="105" t="str">
        <f>IF(ISNUMBER($AS1970),INDEX($C$1:$AB$3985,$AS1970,AT$4),"")</f>
        <v/>
      </c>
      <c r="AU1970" s="128"/>
      <c r="AV1970" s="128" t="str">
        <f t="shared" si="208"/>
        <v/>
      </c>
      <c r="AW1970" s="105" t="str">
        <f>IF(ISNUMBER($AV1970),INDEX($C$1:$AB$3985,$AV1970,AW$4),"")</f>
        <v/>
      </c>
      <c r="AX1970" s="105" t="str">
        <f>IF(ISNUMBER($AV1970),INDEX($C$1:$AB$3985,$AV1970,AX$4),"")</f>
        <v/>
      </c>
      <c r="AY1970" s="128"/>
      <c r="AZ1970" s="128"/>
      <c r="BA1970" s="128" t="str">
        <f t="shared" si="209"/>
        <v/>
      </c>
      <c r="BB1970" s="105" t="str">
        <f>IF(ISNUMBER($BA1970),INDEX($C$1:$AB$3985,$BA1970,BB$4),"")</f>
        <v/>
      </c>
      <c r="BC1970" s="105"/>
    </row>
    <row r="1971" spans="1:55" x14ac:dyDescent="0.25">
      <c r="A1971" s="98"/>
      <c r="B1971" s="98"/>
      <c r="C1971" s="73"/>
      <c r="D1971" s="179"/>
      <c r="E1971" s="176"/>
      <c r="F1971" s="176"/>
      <c r="G1971" s="176"/>
      <c r="H1971" s="176"/>
      <c r="I1971" s="176"/>
      <c r="J1971" s="172"/>
      <c r="K1971" s="173"/>
      <c r="L1971" s="178"/>
      <c r="R1971" s="3"/>
      <c r="S1971" s="106"/>
      <c r="T1971" s="106"/>
      <c r="U1971" s="106"/>
      <c r="V1971" s="106"/>
      <c r="W1971" s="106"/>
      <c r="X1971" s="106"/>
      <c r="AB1971" s="188" t="str">
        <f t="shared" si="204"/>
        <v/>
      </c>
      <c r="AC1971" s="188" t="s">
        <v>1585</v>
      </c>
      <c r="AD1971" s="131"/>
      <c r="AE1971" s="131"/>
      <c r="AF1971" s="131"/>
      <c r="AG1971" s="131"/>
      <c r="AH1971" s="131"/>
      <c r="AI1971" s="131"/>
      <c r="AJ1971" s="128" t="str">
        <f t="shared" si="205"/>
        <v/>
      </c>
      <c r="AK1971" s="7" t="str">
        <f>IF(ISNUMBER($AJ1971),INDEX($C$1:$AB$3985,$AJ1971,AK$4),"")</f>
        <v/>
      </c>
      <c r="AL1971" s="7" t="str">
        <f>IF(ISNUMBER($AJ1971),INDEX($C$1:$AB$3985,$AJ1971,AL$4),"")</f>
        <v/>
      </c>
      <c r="AM1971" s="128"/>
      <c r="AN1971" s="128" t="str">
        <f t="shared" si="207"/>
        <v/>
      </c>
      <c r="AO1971" s="7" t="str">
        <f t="shared" si="210"/>
        <v/>
      </c>
      <c r="AP1971" s="10" t="str">
        <f t="shared" si="210"/>
        <v/>
      </c>
      <c r="AQ1971" s="310">
        <f>IF(ISNUMBER(SEARCH($T$30,AO1971)),MAX(AQ$5:AQ1970)+1,0)</f>
        <v>0</v>
      </c>
      <c r="AR1971" s="310">
        <f>IF(ISNUMBER(SEARCH($T$31,AO1971)),MAX(AR$5:AR1970)+1,0)</f>
        <v>0</v>
      </c>
      <c r="AS1971" s="128" t="str">
        <f t="shared" si="206"/>
        <v/>
      </c>
      <c r="AT1971" s="105" t="str">
        <f>IF(ISNUMBER($AS1971),INDEX($C$1:$AB$3985,$AS1971,AT$4),"")</f>
        <v/>
      </c>
      <c r="AU1971" s="128"/>
      <c r="AV1971" s="128" t="str">
        <f t="shared" si="208"/>
        <v/>
      </c>
      <c r="AW1971" s="105" t="str">
        <f>IF(ISNUMBER($AV1971),INDEX($C$1:$AB$3985,$AV1971,AW$4),"")</f>
        <v/>
      </c>
      <c r="AX1971" s="105" t="str">
        <f>IF(ISNUMBER($AV1971),INDEX($C$1:$AB$3985,$AV1971,AX$4),"")</f>
        <v/>
      </c>
      <c r="AY1971" s="128"/>
      <c r="AZ1971" s="128"/>
      <c r="BA1971" s="128" t="str">
        <f t="shared" si="209"/>
        <v/>
      </c>
      <c r="BB1971" s="105" t="str">
        <f>IF(ISNUMBER($BA1971),INDEX($C$1:$AB$3985,$BA1971,BB$4),"")</f>
        <v/>
      </c>
      <c r="BC1971" s="105"/>
    </row>
    <row r="1972" spans="1:55" x14ac:dyDescent="0.25">
      <c r="A1972" s="98"/>
      <c r="B1972" s="98"/>
      <c r="C1972" s="73"/>
      <c r="D1972" s="179"/>
      <c r="E1972" s="176"/>
      <c r="F1972" s="176"/>
      <c r="G1972" s="176"/>
      <c r="H1972" s="176"/>
      <c r="I1972" s="176"/>
      <c r="J1972" s="172"/>
      <c r="K1972" s="173"/>
      <c r="L1972" s="178"/>
      <c r="R1972" s="3"/>
      <c r="S1972" s="106"/>
      <c r="T1972" s="106"/>
      <c r="U1972" s="106"/>
      <c r="V1972" s="106"/>
      <c r="W1972" s="106"/>
      <c r="X1972" s="106"/>
      <c r="AB1972" s="188" t="str">
        <f t="shared" si="204"/>
        <v/>
      </c>
      <c r="AC1972" s="188" t="s">
        <v>1585</v>
      </c>
      <c r="AD1972" s="131"/>
      <c r="AE1972" s="131"/>
      <c r="AF1972" s="131"/>
      <c r="AG1972" s="131"/>
      <c r="AH1972" s="131"/>
      <c r="AI1972" s="131"/>
      <c r="AJ1972" s="128" t="str">
        <f t="shared" si="205"/>
        <v/>
      </c>
      <c r="AK1972" s="7" t="str">
        <f>IF(ISNUMBER($AJ1972),INDEX($C$1:$AB$3985,$AJ1972,AK$4),"")</f>
        <v/>
      </c>
      <c r="AL1972" s="7" t="str">
        <f>IF(ISNUMBER($AJ1972),INDEX($C$1:$AB$3985,$AJ1972,AL$4),"")</f>
        <v/>
      </c>
      <c r="AM1972" s="128"/>
      <c r="AN1972" s="128" t="str">
        <f t="shared" si="207"/>
        <v/>
      </c>
      <c r="AO1972" s="7" t="str">
        <f t="shared" si="210"/>
        <v/>
      </c>
      <c r="AP1972" s="10" t="str">
        <f t="shared" si="210"/>
        <v/>
      </c>
      <c r="AQ1972" s="310">
        <f>IF(ISNUMBER(SEARCH($T$30,AO1972)),MAX(AQ$5:AQ1971)+1,0)</f>
        <v>0</v>
      </c>
      <c r="AR1972" s="310">
        <f>IF(ISNUMBER(SEARCH($T$31,AO1972)),MAX(AR$5:AR1971)+1,0)</f>
        <v>0</v>
      </c>
      <c r="AS1972" s="128" t="str">
        <f t="shared" si="206"/>
        <v/>
      </c>
      <c r="AT1972" s="105" t="str">
        <f>IF(ISNUMBER($AS1972),INDEX($C$1:$AB$3985,$AS1972,AT$4),"")</f>
        <v/>
      </c>
      <c r="AU1972" s="128"/>
      <c r="AV1972" s="128" t="str">
        <f t="shared" si="208"/>
        <v/>
      </c>
      <c r="AW1972" s="105" t="str">
        <f>IF(ISNUMBER($AV1972),INDEX($C$1:$AB$3985,$AV1972,AW$4),"")</f>
        <v/>
      </c>
      <c r="AX1972" s="105" t="str">
        <f>IF(ISNUMBER($AV1972),INDEX($C$1:$AB$3985,$AV1972,AX$4),"")</f>
        <v/>
      </c>
      <c r="AY1972" s="128"/>
      <c r="AZ1972" s="128"/>
      <c r="BA1972" s="128" t="str">
        <f t="shared" si="209"/>
        <v/>
      </c>
      <c r="BB1972" s="105" t="str">
        <f>IF(ISNUMBER($BA1972),INDEX($C$1:$AB$3985,$BA1972,BB$4),"")</f>
        <v/>
      </c>
      <c r="BC1972" s="105"/>
    </row>
    <row r="1973" spans="1:55" x14ac:dyDescent="0.25">
      <c r="A1973" s="98"/>
      <c r="B1973" s="98"/>
      <c r="C1973" s="73"/>
      <c r="D1973" s="179"/>
      <c r="E1973" s="176"/>
      <c r="F1973" s="176"/>
      <c r="G1973" s="176"/>
      <c r="H1973" s="176"/>
      <c r="I1973" s="176"/>
      <c r="J1973" s="172"/>
      <c r="K1973" s="173"/>
      <c r="L1973" s="178"/>
      <c r="R1973" s="3"/>
      <c r="S1973" s="106"/>
      <c r="T1973" s="106"/>
      <c r="U1973" s="106"/>
      <c r="V1973" s="106"/>
      <c r="W1973" s="106"/>
      <c r="X1973" s="106"/>
      <c r="AB1973" s="188" t="str">
        <f t="shared" si="204"/>
        <v/>
      </c>
      <c r="AC1973" s="188" t="s">
        <v>1585</v>
      </c>
      <c r="AD1973" s="131"/>
      <c r="AE1973" s="131"/>
      <c r="AF1973" s="131"/>
      <c r="AG1973" s="131"/>
      <c r="AH1973" s="131"/>
      <c r="AI1973" s="131"/>
      <c r="AJ1973" s="128" t="str">
        <f t="shared" si="205"/>
        <v/>
      </c>
      <c r="AK1973" s="7" t="str">
        <f>IF(ISNUMBER($AJ1973),INDEX($C$1:$AB$3985,$AJ1973,AK$4),"")</f>
        <v/>
      </c>
      <c r="AL1973" s="7" t="str">
        <f>IF(ISNUMBER($AJ1973),INDEX($C$1:$AB$3985,$AJ1973,AL$4),"")</f>
        <v/>
      </c>
      <c r="AM1973" s="128"/>
      <c r="AN1973" s="128" t="str">
        <f t="shared" si="207"/>
        <v/>
      </c>
      <c r="AO1973" s="7" t="str">
        <f t="shared" si="210"/>
        <v/>
      </c>
      <c r="AP1973" s="10" t="str">
        <f t="shared" si="210"/>
        <v/>
      </c>
      <c r="AQ1973" s="310">
        <f>IF(ISNUMBER(SEARCH($T$30,AO1973)),MAX(AQ$5:AQ1972)+1,0)</f>
        <v>0</v>
      </c>
      <c r="AR1973" s="310">
        <f>IF(ISNUMBER(SEARCH($T$31,AO1973)),MAX(AR$5:AR1972)+1,0)</f>
        <v>0</v>
      </c>
      <c r="AS1973" s="128" t="str">
        <f t="shared" si="206"/>
        <v/>
      </c>
      <c r="AT1973" s="105" t="str">
        <f>IF(ISNUMBER($AS1973),INDEX($C$1:$AB$3985,$AS1973,AT$4),"")</f>
        <v/>
      </c>
      <c r="AU1973" s="128"/>
      <c r="AV1973" s="128" t="str">
        <f t="shared" si="208"/>
        <v/>
      </c>
      <c r="AW1973" s="105" t="str">
        <f>IF(ISNUMBER($AV1973),INDEX($C$1:$AB$3985,$AV1973,AW$4),"")</f>
        <v/>
      </c>
      <c r="AX1973" s="105" t="str">
        <f>IF(ISNUMBER($AV1973),INDEX($C$1:$AB$3985,$AV1973,AX$4),"")</f>
        <v/>
      </c>
      <c r="AY1973" s="128"/>
      <c r="AZ1973" s="128"/>
      <c r="BA1973" s="128" t="str">
        <f t="shared" si="209"/>
        <v/>
      </c>
      <c r="BB1973" s="105" t="str">
        <f>IF(ISNUMBER($BA1973),INDEX($C$1:$AB$3985,$BA1973,BB$4),"")</f>
        <v/>
      </c>
      <c r="BC1973" s="105"/>
    </row>
    <row r="1974" spans="1:55" x14ac:dyDescent="0.25">
      <c r="A1974" s="98"/>
      <c r="B1974" s="98"/>
      <c r="C1974" s="73"/>
      <c r="D1974" s="179"/>
      <c r="E1974" s="176"/>
      <c r="F1974" s="176"/>
      <c r="G1974" s="176"/>
      <c r="H1974" s="176"/>
      <c r="I1974" s="176"/>
      <c r="J1974" s="172"/>
      <c r="K1974" s="173"/>
      <c r="L1974" s="178"/>
      <c r="R1974" s="3"/>
      <c r="S1974" s="106"/>
      <c r="T1974" s="106"/>
      <c r="U1974" s="106"/>
      <c r="V1974" s="106"/>
      <c r="W1974" s="106"/>
      <c r="X1974" s="106"/>
      <c r="AB1974" s="188" t="str">
        <f t="shared" si="204"/>
        <v/>
      </c>
      <c r="AC1974" s="188" t="s">
        <v>1585</v>
      </c>
      <c r="AD1974" s="131"/>
      <c r="AE1974" s="131"/>
      <c r="AF1974" s="131"/>
      <c r="AG1974" s="131"/>
      <c r="AH1974" s="131"/>
      <c r="AI1974" s="131"/>
      <c r="AJ1974" s="128" t="str">
        <f t="shared" si="205"/>
        <v/>
      </c>
      <c r="AK1974" s="7" t="str">
        <f>IF(ISNUMBER($AJ1974),INDEX($C$1:$AB$3985,$AJ1974,AK$4),"")</f>
        <v/>
      </c>
      <c r="AL1974" s="7" t="str">
        <f>IF(ISNUMBER($AJ1974),INDEX($C$1:$AB$3985,$AJ1974,AL$4),"")</f>
        <v/>
      </c>
      <c r="AM1974" s="128"/>
      <c r="AN1974" s="128" t="str">
        <f t="shared" si="207"/>
        <v/>
      </c>
      <c r="AO1974" s="7" t="str">
        <f t="shared" si="210"/>
        <v/>
      </c>
      <c r="AP1974" s="10" t="str">
        <f t="shared" si="210"/>
        <v/>
      </c>
      <c r="AQ1974" s="310">
        <f>IF(ISNUMBER(SEARCH($T$30,AO1974)),MAX(AQ$5:AQ1973)+1,0)</f>
        <v>0</v>
      </c>
      <c r="AR1974" s="310">
        <f>IF(ISNUMBER(SEARCH($T$31,AO1974)),MAX(AR$5:AR1973)+1,0)</f>
        <v>0</v>
      </c>
      <c r="AS1974" s="128" t="str">
        <f t="shared" si="206"/>
        <v/>
      </c>
      <c r="AT1974" s="105" t="str">
        <f>IF(ISNUMBER($AS1974),INDEX($C$1:$AB$3985,$AS1974,AT$4),"")</f>
        <v/>
      </c>
      <c r="AU1974" s="128"/>
      <c r="AV1974" s="128" t="str">
        <f t="shared" si="208"/>
        <v/>
      </c>
      <c r="AW1974" s="105" t="str">
        <f>IF(ISNUMBER($AV1974),INDEX($C$1:$AB$3985,$AV1974,AW$4),"")</f>
        <v/>
      </c>
      <c r="AX1974" s="105" t="str">
        <f>IF(ISNUMBER($AV1974),INDEX($C$1:$AB$3985,$AV1974,AX$4),"")</f>
        <v/>
      </c>
      <c r="AY1974" s="128"/>
      <c r="AZ1974" s="128"/>
      <c r="BA1974" s="128" t="str">
        <f t="shared" si="209"/>
        <v/>
      </c>
      <c r="BB1974" s="105" t="str">
        <f>IF(ISNUMBER($BA1974),INDEX($C$1:$AB$3985,$BA1974,BB$4),"")</f>
        <v/>
      </c>
      <c r="BC1974" s="105"/>
    </row>
    <row r="1975" spans="1:55" x14ac:dyDescent="0.25">
      <c r="A1975" s="98"/>
      <c r="B1975" s="98"/>
      <c r="C1975" s="73"/>
      <c r="D1975" s="179"/>
      <c r="E1975" s="176"/>
      <c r="F1975" s="176"/>
      <c r="G1975" s="176"/>
      <c r="H1975" s="176"/>
      <c r="I1975" s="176"/>
      <c r="J1975" s="172"/>
      <c r="K1975" s="173"/>
      <c r="L1975" s="178"/>
      <c r="R1975" s="3"/>
      <c r="S1975" s="106"/>
      <c r="T1975" s="106"/>
      <c r="U1975" s="106"/>
      <c r="V1975" s="106"/>
      <c r="W1975" s="106"/>
      <c r="X1975" s="106"/>
      <c r="AB1975" s="188" t="str">
        <f t="shared" si="204"/>
        <v/>
      </c>
      <c r="AC1975" s="188" t="s">
        <v>1585</v>
      </c>
      <c r="AD1975" s="131"/>
      <c r="AE1975" s="131"/>
      <c r="AF1975" s="131"/>
      <c r="AG1975" s="131"/>
      <c r="AH1975" s="131"/>
      <c r="AI1975" s="131"/>
      <c r="AJ1975" s="128" t="str">
        <f t="shared" si="205"/>
        <v/>
      </c>
      <c r="AK1975" s="7" t="str">
        <f>IF(ISNUMBER($AJ1975),INDEX($C$1:$AB$3985,$AJ1975,AK$4),"")</f>
        <v/>
      </c>
      <c r="AL1975" s="7" t="str">
        <f>IF(ISNUMBER($AJ1975),INDEX($C$1:$AB$3985,$AJ1975,AL$4),"")</f>
        <v/>
      </c>
      <c r="AM1975" s="128"/>
      <c r="AN1975" s="128" t="str">
        <f t="shared" si="207"/>
        <v/>
      </c>
      <c r="AO1975" s="7" t="str">
        <f t="shared" si="210"/>
        <v/>
      </c>
      <c r="AP1975" s="10" t="str">
        <f t="shared" si="210"/>
        <v/>
      </c>
      <c r="AQ1975" s="310">
        <f>IF(ISNUMBER(SEARCH($T$30,AO1975)),MAX(AQ$5:AQ1974)+1,0)</f>
        <v>0</v>
      </c>
      <c r="AR1975" s="310">
        <f>IF(ISNUMBER(SEARCH($T$31,AO1975)),MAX(AR$5:AR1974)+1,0)</f>
        <v>0</v>
      </c>
      <c r="AS1975" s="128" t="str">
        <f t="shared" si="206"/>
        <v/>
      </c>
      <c r="AT1975" s="105" t="str">
        <f>IF(ISNUMBER($AS1975),INDEX($C$1:$AB$3985,$AS1975,AT$4),"")</f>
        <v/>
      </c>
      <c r="AU1975" s="128"/>
      <c r="AV1975" s="128" t="str">
        <f t="shared" si="208"/>
        <v/>
      </c>
      <c r="AW1975" s="105" t="str">
        <f>IF(ISNUMBER($AV1975),INDEX($C$1:$AB$3985,$AV1975,AW$4),"")</f>
        <v/>
      </c>
      <c r="AX1975" s="105" t="str">
        <f>IF(ISNUMBER($AV1975),INDEX($C$1:$AB$3985,$AV1975,AX$4),"")</f>
        <v/>
      </c>
      <c r="AY1975" s="128"/>
      <c r="AZ1975" s="128"/>
      <c r="BA1975" s="128" t="str">
        <f t="shared" si="209"/>
        <v/>
      </c>
      <c r="BB1975" s="105" t="str">
        <f>IF(ISNUMBER($BA1975),INDEX($C$1:$AB$3985,$BA1975,BB$4),"")</f>
        <v/>
      </c>
      <c r="BC1975" s="105"/>
    </row>
    <row r="1976" spans="1:55" x14ac:dyDescent="0.25">
      <c r="A1976" s="98"/>
      <c r="B1976" s="98"/>
      <c r="C1976" s="73"/>
      <c r="D1976" s="179"/>
      <c r="E1976" s="176"/>
      <c r="F1976" s="176"/>
      <c r="G1976" s="176"/>
      <c r="H1976" s="176"/>
      <c r="I1976" s="176"/>
      <c r="J1976" s="172"/>
      <c r="K1976" s="173"/>
      <c r="L1976" s="178"/>
      <c r="R1976" s="3"/>
      <c r="S1976" s="106"/>
      <c r="T1976" s="106"/>
      <c r="U1976" s="106"/>
      <c r="V1976" s="106"/>
      <c r="W1976" s="106"/>
      <c r="X1976" s="106"/>
      <c r="AB1976" s="188" t="str">
        <f t="shared" si="204"/>
        <v/>
      </c>
      <c r="AC1976" s="188" t="s">
        <v>1585</v>
      </c>
      <c r="AD1976" s="131"/>
      <c r="AE1976" s="131"/>
      <c r="AF1976" s="131"/>
      <c r="AG1976" s="131"/>
      <c r="AH1976" s="131"/>
      <c r="AI1976" s="131"/>
      <c r="AJ1976" s="128" t="str">
        <f t="shared" si="205"/>
        <v/>
      </c>
      <c r="AK1976" s="7" t="str">
        <f>IF(ISNUMBER($AJ1976),INDEX($C$1:$AB$3985,$AJ1976,AK$4),"")</f>
        <v/>
      </c>
      <c r="AL1976" s="7" t="str">
        <f>IF(ISNUMBER($AJ1976),INDEX($C$1:$AB$3985,$AJ1976,AL$4),"")</f>
        <v/>
      </c>
      <c r="AM1976" s="128"/>
      <c r="AN1976" s="128" t="str">
        <f t="shared" si="207"/>
        <v/>
      </c>
      <c r="AO1976" s="7" t="str">
        <f t="shared" si="210"/>
        <v/>
      </c>
      <c r="AP1976" s="10" t="str">
        <f t="shared" si="210"/>
        <v/>
      </c>
      <c r="AQ1976" s="310">
        <f>IF(ISNUMBER(SEARCH($T$30,AO1976)),MAX(AQ$5:AQ1975)+1,0)</f>
        <v>0</v>
      </c>
      <c r="AR1976" s="310">
        <f>IF(ISNUMBER(SEARCH($T$31,AO1976)),MAX(AR$5:AR1975)+1,0)</f>
        <v>0</v>
      </c>
      <c r="AS1976" s="128" t="str">
        <f t="shared" si="206"/>
        <v/>
      </c>
      <c r="AT1976" s="105" t="str">
        <f>IF(ISNUMBER($AS1976),INDEX($C$1:$AB$3985,$AS1976,AT$4),"")</f>
        <v/>
      </c>
      <c r="AU1976" s="128"/>
      <c r="AV1976" s="128" t="str">
        <f t="shared" si="208"/>
        <v/>
      </c>
      <c r="AW1976" s="105" t="str">
        <f>IF(ISNUMBER($AV1976),INDEX($C$1:$AB$3985,$AV1976,AW$4),"")</f>
        <v/>
      </c>
      <c r="AX1976" s="105" t="str">
        <f>IF(ISNUMBER($AV1976),INDEX($C$1:$AB$3985,$AV1976,AX$4),"")</f>
        <v/>
      </c>
      <c r="AY1976" s="128"/>
      <c r="AZ1976" s="128"/>
      <c r="BA1976" s="128" t="str">
        <f t="shared" si="209"/>
        <v/>
      </c>
      <c r="BB1976" s="105" t="str">
        <f>IF(ISNUMBER($BA1976),INDEX($C$1:$AB$3985,$BA1976,BB$4),"")</f>
        <v/>
      </c>
      <c r="BC1976" s="105"/>
    </row>
    <row r="1977" spans="1:55" x14ac:dyDescent="0.25">
      <c r="A1977" s="98"/>
      <c r="B1977" s="98"/>
      <c r="C1977" s="73"/>
      <c r="D1977" s="179"/>
      <c r="E1977" s="176"/>
      <c r="F1977" s="176"/>
      <c r="G1977" s="176"/>
      <c r="H1977" s="176"/>
      <c r="I1977" s="176"/>
      <c r="J1977" s="172"/>
      <c r="K1977" s="173"/>
      <c r="L1977" s="178"/>
      <c r="R1977" s="3"/>
      <c r="S1977" s="106"/>
      <c r="T1977" s="106"/>
      <c r="U1977" s="106"/>
      <c r="V1977" s="106"/>
      <c r="W1977" s="106"/>
      <c r="X1977" s="106"/>
      <c r="AB1977" s="188" t="str">
        <f t="shared" si="204"/>
        <v/>
      </c>
      <c r="AC1977" s="188" t="s">
        <v>1585</v>
      </c>
      <c r="AD1977" s="131"/>
      <c r="AE1977" s="131"/>
      <c r="AF1977" s="131"/>
      <c r="AG1977" s="131"/>
      <c r="AH1977" s="131"/>
      <c r="AI1977" s="131"/>
      <c r="AJ1977" s="128" t="str">
        <f t="shared" si="205"/>
        <v/>
      </c>
      <c r="AK1977" s="7" t="str">
        <f>IF(ISNUMBER($AJ1977),INDEX($C$1:$AB$3985,$AJ1977,AK$4),"")</f>
        <v/>
      </c>
      <c r="AL1977" s="7" t="str">
        <f>IF(ISNUMBER($AJ1977),INDEX($C$1:$AB$3985,$AJ1977,AL$4),"")</f>
        <v/>
      </c>
      <c r="AM1977" s="128"/>
      <c r="AN1977" s="128" t="str">
        <f t="shared" si="207"/>
        <v/>
      </c>
      <c r="AO1977" s="7" t="str">
        <f t="shared" si="210"/>
        <v/>
      </c>
      <c r="AP1977" s="10" t="str">
        <f t="shared" si="210"/>
        <v/>
      </c>
      <c r="AQ1977" s="310">
        <f>IF(ISNUMBER(SEARCH($T$30,AO1977)),MAX(AQ$5:AQ1976)+1,0)</f>
        <v>0</v>
      </c>
      <c r="AR1977" s="310">
        <f>IF(ISNUMBER(SEARCH($T$31,AO1977)),MAX(AR$5:AR1976)+1,0)</f>
        <v>0</v>
      </c>
      <c r="AS1977" s="128" t="str">
        <f t="shared" si="206"/>
        <v/>
      </c>
      <c r="AT1977" s="105" t="str">
        <f>IF(ISNUMBER($AS1977),INDEX($C$1:$AB$3985,$AS1977,AT$4),"")</f>
        <v/>
      </c>
      <c r="AU1977" s="128"/>
      <c r="AV1977" s="128" t="str">
        <f t="shared" si="208"/>
        <v/>
      </c>
      <c r="AW1977" s="105" t="str">
        <f>IF(ISNUMBER($AV1977),INDEX($C$1:$AB$3985,$AV1977,AW$4),"")</f>
        <v/>
      </c>
      <c r="AX1977" s="105" t="str">
        <f>IF(ISNUMBER($AV1977),INDEX($C$1:$AB$3985,$AV1977,AX$4),"")</f>
        <v/>
      </c>
      <c r="AY1977" s="128"/>
      <c r="AZ1977" s="128"/>
      <c r="BA1977" s="128" t="str">
        <f t="shared" si="209"/>
        <v/>
      </c>
      <c r="BB1977" s="105" t="str">
        <f>IF(ISNUMBER($BA1977),INDEX($C$1:$AB$3985,$BA1977,BB$4),"")</f>
        <v/>
      </c>
      <c r="BC1977" s="105"/>
    </row>
    <row r="1978" spans="1:55" x14ac:dyDescent="0.25">
      <c r="A1978" s="98"/>
      <c r="B1978" s="98"/>
      <c r="C1978" s="73"/>
      <c r="D1978" s="179"/>
      <c r="E1978" s="176"/>
      <c r="F1978" s="176"/>
      <c r="G1978" s="176"/>
      <c r="H1978" s="176"/>
      <c r="I1978" s="176"/>
      <c r="J1978" s="172"/>
      <c r="K1978" s="173"/>
      <c r="L1978" s="178"/>
      <c r="R1978" s="3"/>
      <c r="S1978" s="106"/>
      <c r="T1978" s="106"/>
      <c r="U1978" s="106"/>
      <c r="V1978" s="106"/>
      <c r="W1978" s="106"/>
      <c r="X1978" s="106"/>
      <c r="AB1978" s="188" t="str">
        <f t="shared" si="204"/>
        <v/>
      </c>
      <c r="AC1978" s="188" t="s">
        <v>1585</v>
      </c>
      <c r="AD1978" s="131"/>
      <c r="AE1978" s="131"/>
      <c r="AF1978" s="131"/>
      <c r="AG1978" s="131"/>
      <c r="AH1978" s="131"/>
      <c r="AI1978" s="131"/>
      <c r="AJ1978" s="128" t="str">
        <f t="shared" si="205"/>
        <v/>
      </c>
      <c r="AK1978" s="7" t="str">
        <f>IF(ISNUMBER($AJ1978),INDEX($C$1:$AB$3985,$AJ1978,AK$4),"")</f>
        <v/>
      </c>
      <c r="AL1978" s="7" t="str">
        <f>IF(ISNUMBER($AJ1978),INDEX($C$1:$AB$3985,$AJ1978,AL$4),"")</f>
        <v/>
      </c>
      <c r="AM1978" s="128"/>
      <c r="AN1978" s="128" t="str">
        <f t="shared" si="207"/>
        <v/>
      </c>
      <c r="AO1978" s="7" t="str">
        <f t="shared" si="210"/>
        <v/>
      </c>
      <c r="AP1978" s="10" t="str">
        <f t="shared" si="210"/>
        <v/>
      </c>
      <c r="AQ1978" s="310">
        <f>IF(ISNUMBER(SEARCH($T$30,AO1978)),MAX(AQ$5:AQ1977)+1,0)</f>
        <v>0</v>
      </c>
      <c r="AR1978" s="310">
        <f>IF(ISNUMBER(SEARCH($T$31,AO1978)),MAX(AR$5:AR1977)+1,0)</f>
        <v>0</v>
      </c>
      <c r="AS1978" s="128" t="str">
        <f t="shared" si="206"/>
        <v/>
      </c>
      <c r="AT1978" s="105" t="str">
        <f>IF(ISNUMBER($AS1978),INDEX($C$1:$AB$3985,$AS1978,AT$4),"")</f>
        <v/>
      </c>
      <c r="AU1978" s="128"/>
      <c r="AV1978" s="128" t="str">
        <f t="shared" si="208"/>
        <v/>
      </c>
      <c r="AW1978" s="105" t="str">
        <f>IF(ISNUMBER($AV1978),INDEX($C$1:$AB$3985,$AV1978,AW$4),"")</f>
        <v/>
      </c>
      <c r="AX1978" s="105" t="str">
        <f>IF(ISNUMBER($AV1978),INDEX($C$1:$AB$3985,$AV1978,AX$4),"")</f>
        <v/>
      </c>
      <c r="AY1978" s="128"/>
      <c r="AZ1978" s="128"/>
      <c r="BA1978" s="128" t="str">
        <f t="shared" si="209"/>
        <v/>
      </c>
      <c r="BB1978" s="105" t="str">
        <f>IF(ISNUMBER($BA1978),INDEX($C$1:$AB$3985,$BA1978,BB$4),"")</f>
        <v/>
      </c>
      <c r="BC1978" s="105"/>
    </row>
    <row r="1979" spans="1:55" x14ac:dyDescent="0.25">
      <c r="A1979" s="98"/>
      <c r="B1979" s="98"/>
      <c r="C1979" s="73"/>
      <c r="D1979" s="179"/>
      <c r="E1979" s="176"/>
      <c r="F1979" s="176"/>
      <c r="G1979" s="176"/>
      <c r="H1979" s="176"/>
      <c r="I1979" s="176"/>
      <c r="J1979" s="172"/>
      <c r="K1979" s="173"/>
      <c r="L1979" s="178"/>
      <c r="R1979" s="3"/>
      <c r="S1979" s="106"/>
      <c r="T1979" s="106"/>
      <c r="U1979" s="106"/>
      <c r="V1979" s="106"/>
      <c r="W1979" s="106"/>
      <c r="X1979" s="106"/>
      <c r="AB1979" s="188" t="str">
        <f t="shared" si="204"/>
        <v/>
      </c>
      <c r="AC1979" s="188" t="s">
        <v>1585</v>
      </c>
      <c r="AD1979" s="131"/>
      <c r="AE1979" s="131"/>
      <c r="AF1979" s="131"/>
      <c r="AG1979" s="131"/>
      <c r="AH1979" s="131"/>
      <c r="AI1979" s="131"/>
      <c r="AJ1979" s="128" t="str">
        <f t="shared" si="205"/>
        <v/>
      </c>
      <c r="AK1979" s="7" t="str">
        <f>IF(ISNUMBER($AJ1979),INDEX($C$1:$AB$3985,$AJ1979,AK$4),"")</f>
        <v/>
      </c>
      <c r="AL1979" s="7" t="str">
        <f>IF(ISNUMBER($AJ1979),INDEX($C$1:$AB$3985,$AJ1979,AL$4),"")</f>
        <v/>
      </c>
      <c r="AM1979" s="128"/>
      <c r="AN1979" s="128" t="str">
        <f t="shared" si="207"/>
        <v/>
      </c>
      <c r="AO1979" s="7" t="str">
        <f t="shared" si="210"/>
        <v/>
      </c>
      <c r="AP1979" s="10" t="str">
        <f t="shared" si="210"/>
        <v/>
      </c>
      <c r="AQ1979" s="310">
        <f>IF(ISNUMBER(SEARCH($T$30,AO1979)),MAX(AQ$5:AQ1978)+1,0)</f>
        <v>0</v>
      </c>
      <c r="AR1979" s="310">
        <f>IF(ISNUMBER(SEARCH($T$31,AO1979)),MAX(AR$5:AR1978)+1,0)</f>
        <v>0</v>
      </c>
      <c r="AS1979" s="128" t="str">
        <f t="shared" si="206"/>
        <v/>
      </c>
      <c r="AT1979" s="105" t="str">
        <f>IF(ISNUMBER($AS1979),INDEX($C$1:$AB$3985,$AS1979,AT$4),"")</f>
        <v/>
      </c>
      <c r="AU1979" s="128"/>
      <c r="AV1979" s="128" t="str">
        <f t="shared" si="208"/>
        <v/>
      </c>
      <c r="AW1979" s="105" t="str">
        <f>IF(ISNUMBER($AV1979),INDEX($C$1:$AB$3985,$AV1979,AW$4),"")</f>
        <v/>
      </c>
      <c r="AX1979" s="105" t="str">
        <f>IF(ISNUMBER($AV1979),INDEX($C$1:$AB$3985,$AV1979,AX$4),"")</f>
        <v/>
      </c>
      <c r="AY1979" s="128"/>
      <c r="AZ1979" s="128"/>
      <c r="BA1979" s="128" t="str">
        <f t="shared" si="209"/>
        <v/>
      </c>
      <c r="BB1979" s="105" t="str">
        <f>IF(ISNUMBER($BA1979),INDEX($C$1:$AB$3985,$BA1979,BB$4),"")</f>
        <v/>
      </c>
      <c r="BC1979" s="105"/>
    </row>
    <row r="1980" spans="1:55" x14ac:dyDescent="0.25">
      <c r="A1980" s="98"/>
      <c r="B1980" s="98"/>
      <c r="C1980" s="73"/>
      <c r="D1980" s="179"/>
      <c r="E1980" s="176"/>
      <c r="F1980" s="176"/>
      <c r="G1980" s="176"/>
      <c r="H1980" s="176"/>
      <c r="I1980" s="176"/>
      <c r="J1980" s="172"/>
      <c r="K1980" s="173"/>
      <c r="L1980" s="178"/>
      <c r="R1980" s="3"/>
      <c r="S1980" s="106"/>
      <c r="T1980" s="106"/>
      <c r="U1980" s="106"/>
      <c r="V1980" s="106"/>
      <c r="W1980" s="106"/>
      <c r="X1980" s="106"/>
      <c r="AB1980" s="188" t="str">
        <f t="shared" si="204"/>
        <v/>
      </c>
      <c r="AC1980" s="188" t="s">
        <v>1585</v>
      </c>
      <c r="AD1980" s="131"/>
      <c r="AE1980" s="131"/>
      <c r="AF1980" s="131"/>
      <c r="AG1980" s="131"/>
      <c r="AH1980" s="131"/>
      <c r="AI1980" s="131"/>
      <c r="AJ1980" s="128" t="str">
        <f t="shared" si="205"/>
        <v/>
      </c>
      <c r="AK1980" s="7" t="str">
        <f>IF(ISNUMBER($AJ1980),INDEX($C$1:$AB$3985,$AJ1980,AK$4),"")</f>
        <v/>
      </c>
      <c r="AL1980" s="7" t="str">
        <f>IF(ISNUMBER($AJ1980),INDEX($C$1:$AB$3985,$AJ1980,AL$4),"")</f>
        <v/>
      </c>
      <c r="AM1980" s="128"/>
      <c r="AN1980" s="128" t="str">
        <f t="shared" si="207"/>
        <v/>
      </c>
      <c r="AO1980" s="7" t="str">
        <f t="shared" si="210"/>
        <v/>
      </c>
      <c r="AP1980" s="10" t="str">
        <f t="shared" si="210"/>
        <v/>
      </c>
      <c r="AQ1980" s="310">
        <f>IF(ISNUMBER(SEARCH($T$30,AO1980)),MAX(AQ$5:AQ1979)+1,0)</f>
        <v>0</v>
      </c>
      <c r="AR1980" s="310">
        <f>IF(ISNUMBER(SEARCH($T$31,AO1980)),MAX(AR$5:AR1979)+1,0)</f>
        <v>0</v>
      </c>
      <c r="AS1980" s="128" t="str">
        <f t="shared" si="206"/>
        <v/>
      </c>
      <c r="AT1980" s="105" t="str">
        <f>IF(ISNUMBER($AS1980),INDEX($C$1:$AB$3985,$AS1980,AT$4),"")</f>
        <v/>
      </c>
      <c r="AU1980" s="128"/>
      <c r="AV1980" s="128" t="str">
        <f t="shared" si="208"/>
        <v/>
      </c>
      <c r="AW1980" s="105" t="str">
        <f>IF(ISNUMBER($AV1980),INDEX($C$1:$AB$3985,$AV1980,AW$4),"")</f>
        <v/>
      </c>
      <c r="AX1980" s="105" t="str">
        <f>IF(ISNUMBER($AV1980),INDEX($C$1:$AB$3985,$AV1980,AX$4),"")</f>
        <v/>
      </c>
      <c r="AY1980" s="128"/>
      <c r="AZ1980" s="128"/>
      <c r="BA1980" s="128" t="str">
        <f t="shared" si="209"/>
        <v/>
      </c>
      <c r="BB1980" s="105" t="str">
        <f>IF(ISNUMBER($BA1980),INDEX($C$1:$AB$3985,$BA1980,BB$4),"")</f>
        <v/>
      </c>
      <c r="BC1980" s="105"/>
    </row>
    <row r="1981" spans="1:55" x14ac:dyDescent="0.25">
      <c r="A1981" s="98"/>
      <c r="B1981" s="98"/>
      <c r="C1981" s="73"/>
      <c r="D1981" s="179"/>
      <c r="E1981" s="176"/>
      <c r="F1981" s="176"/>
      <c r="G1981" s="176"/>
      <c r="H1981" s="176"/>
      <c r="I1981" s="176"/>
      <c r="J1981" s="172"/>
      <c r="K1981" s="173"/>
      <c r="L1981" s="178"/>
      <c r="R1981" s="3"/>
      <c r="S1981" s="106"/>
      <c r="T1981" s="106"/>
      <c r="U1981" s="106"/>
      <c r="V1981" s="106"/>
      <c r="W1981" s="106"/>
      <c r="X1981" s="106"/>
      <c r="AB1981" s="188" t="str">
        <f t="shared" si="204"/>
        <v/>
      </c>
      <c r="AC1981" s="188" t="s">
        <v>1585</v>
      </c>
      <c r="AD1981" s="131"/>
      <c r="AE1981" s="131"/>
      <c r="AF1981" s="131"/>
      <c r="AG1981" s="131"/>
      <c r="AH1981" s="131"/>
      <c r="AI1981" s="131"/>
      <c r="AJ1981" s="128" t="str">
        <f t="shared" si="205"/>
        <v/>
      </c>
      <c r="AK1981" s="7" t="str">
        <f>IF(ISNUMBER($AJ1981),INDEX($C$1:$AB$3985,$AJ1981,AK$4),"")</f>
        <v/>
      </c>
      <c r="AL1981" s="7" t="str">
        <f>IF(ISNUMBER($AJ1981),INDEX($C$1:$AB$3985,$AJ1981,AL$4),"")</f>
        <v/>
      </c>
      <c r="AM1981" s="128"/>
      <c r="AN1981" s="128" t="str">
        <f t="shared" si="207"/>
        <v/>
      </c>
      <c r="AO1981" s="7" t="str">
        <f t="shared" si="210"/>
        <v/>
      </c>
      <c r="AP1981" s="10" t="str">
        <f t="shared" si="210"/>
        <v/>
      </c>
      <c r="AQ1981" s="310">
        <f>IF(ISNUMBER(SEARCH($T$30,AO1981)),MAX(AQ$5:AQ1980)+1,0)</f>
        <v>0</v>
      </c>
      <c r="AR1981" s="310">
        <f>IF(ISNUMBER(SEARCH($T$31,AO1981)),MAX(AR$5:AR1980)+1,0)</f>
        <v>0</v>
      </c>
      <c r="AS1981" s="128" t="str">
        <f t="shared" si="206"/>
        <v/>
      </c>
      <c r="AT1981" s="105" t="str">
        <f>IF(ISNUMBER($AS1981),INDEX($C$1:$AB$3985,$AS1981,AT$4),"")</f>
        <v/>
      </c>
      <c r="AU1981" s="128"/>
      <c r="AV1981" s="128" t="str">
        <f t="shared" si="208"/>
        <v/>
      </c>
      <c r="AW1981" s="105" t="str">
        <f>IF(ISNUMBER($AV1981),INDEX($C$1:$AB$3985,$AV1981,AW$4),"")</f>
        <v/>
      </c>
      <c r="AX1981" s="105" t="str">
        <f>IF(ISNUMBER($AV1981),INDEX($C$1:$AB$3985,$AV1981,AX$4),"")</f>
        <v/>
      </c>
      <c r="AY1981" s="128"/>
      <c r="AZ1981" s="128"/>
      <c r="BA1981" s="128" t="str">
        <f t="shared" si="209"/>
        <v/>
      </c>
      <c r="BB1981" s="105" t="str">
        <f>IF(ISNUMBER($BA1981),INDEX($C$1:$AB$3985,$BA1981,BB$4),"")</f>
        <v/>
      </c>
      <c r="BC1981" s="105"/>
    </row>
    <row r="1982" spans="1:55" x14ac:dyDescent="0.25">
      <c r="A1982" s="98"/>
      <c r="B1982" s="98"/>
      <c r="C1982" s="73"/>
      <c r="D1982" s="179"/>
      <c r="E1982" s="176"/>
      <c r="F1982" s="176"/>
      <c r="G1982" s="176"/>
      <c r="H1982" s="176"/>
      <c r="I1982" s="176"/>
      <c r="J1982" s="172"/>
      <c r="K1982" s="173"/>
      <c r="L1982" s="178"/>
      <c r="R1982" s="3"/>
      <c r="S1982" s="106"/>
      <c r="T1982" s="106"/>
      <c r="U1982" s="106"/>
      <c r="V1982" s="106"/>
      <c r="W1982" s="106"/>
      <c r="X1982" s="106"/>
      <c r="AB1982" s="188" t="str">
        <f t="shared" si="204"/>
        <v/>
      </c>
      <c r="AC1982" s="188" t="s">
        <v>1585</v>
      </c>
      <c r="AD1982" s="131"/>
      <c r="AE1982" s="131"/>
      <c r="AF1982" s="131"/>
      <c r="AG1982" s="131"/>
      <c r="AH1982" s="131"/>
      <c r="AI1982" s="131"/>
      <c r="AJ1982" s="128" t="str">
        <f t="shared" si="205"/>
        <v/>
      </c>
      <c r="AK1982" s="7" t="str">
        <f>IF(ISNUMBER($AJ1982),INDEX($C$1:$AB$3985,$AJ1982,AK$4),"")</f>
        <v/>
      </c>
      <c r="AL1982" s="7" t="str">
        <f>IF(ISNUMBER($AJ1982),INDEX($C$1:$AB$3985,$AJ1982,AL$4),"")</f>
        <v/>
      </c>
      <c r="AM1982" s="128"/>
      <c r="AN1982" s="128" t="str">
        <f t="shared" si="207"/>
        <v/>
      </c>
      <c r="AO1982" s="7" t="str">
        <f t="shared" si="210"/>
        <v/>
      </c>
      <c r="AP1982" s="10" t="str">
        <f t="shared" si="210"/>
        <v/>
      </c>
      <c r="AQ1982" s="310">
        <f>IF(ISNUMBER(SEARCH($T$30,AO1982)),MAX(AQ$5:AQ1981)+1,0)</f>
        <v>0</v>
      </c>
      <c r="AR1982" s="310">
        <f>IF(ISNUMBER(SEARCH($T$31,AO1982)),MAX(AR$5:AR1981)+1,0)</f>
        <v>0</v>
      </c>
      <c r="AS1982" s="128" t="str">
        <f t="shared" si="206"/>
        <v/>
      </c>
      <c r="AT1982" s="105" t="str">
        <f>IF(ISNUMBER($AS1982),INDEX($C$1:$AB$3985,$AS1982,AT$4),"")</f>
        <v/>
      </c>
      <c r="AU1982" s="128"/>
      <c r="AV1982" s="128" t="str">
        <f t="shared" si="208"/>
        <v/>
      </c>
      <c r="AW1982" s="105" t="str">
        <f>IF(ISNUMBER($AV1982),INDEX($C$1:$AB$3985,$AV1982,AW$4),"")</f>
        <v/>
      </c>
      <c r="AX1982" s="105" t="str">
        <f>IF(ISNUMBER($AV1982),INDEX($C$1:$AB$3985,$AV1982,AX$4),"")</f>
        <v/>
      </c>
      <c r="AY1982" s="128"/>
      <c r="AZ1982" s="128"/>
      <c r="BA1982" s="128" t="str">
        <f t="shared" si="209"/>
        <v/>
      </c>
      <c r="BB1982" s="105" t="str">
        <f>IF(ISNUMBER($BA1982),INDEX($C$1:$AB$3985,$BA1982,BB$4),"")</f>
        <v/>
      </c>
      <c r="BC1982" s="105"/>
    </row>
    <row r="1983" spans="1:55" x14ac:dyDescent="0.25">
      <c r="A1983" s="98"/>
      <c r="B1983" s="98"/>
      <c r="C1983" s="73"/>
      <c r="D1983" s="179"/>
      <c r="E1983" s="176"/>
      <c r="F1983" s="176"/>
      <c r="G1983" s="176"/>
      <c r="H1983" s="176"/>
      <c r="I1983" s="176"/>
      <c r="J1983" s="172"/>
      <c r="K1983" s="173"/>
      <c r="L1983" s="178"/>
      <c r="R1983" s="3"/>
      <c r="S1983" s="106"/>
      <c r="T1983" s="106"/>
      <c r="U1983" s="106"/>
      <c r="V1983" s="106"/>
      <c r="W1983" s="106"/>
      <c r="X1983" s="106"/>
      <c r="AB1983" s="188" t="str">
        <f t="shared" si="204"/>
        <v/>
      </c>
      <c r="AC1983" s="188" t="s">
        <v>1585</v>
      </c>
      <c r="AD1983" s="131"/>
      <c r="AE1983" s="131"/>
      <c r="AF1983" s="131"/>
      <c r="AG1983" s="131"/>
      <c r="AH1983" s="131"/>
      <c r="AI1983" s="131"/>
      <c r="AJ1983" s="128" t="str">
        <f t="shared" si="205"/>
        <v/>
      </c>
      <c r="AK1983" s="7" t="str">
        <f>IF(ISNUMBER($AJ1983),INDEX($C$1:$AB$3985,$AJ1983,AK$4),"")</f>
        <v/>
      </c>
      <c r="AL1983" s="7" t="str">
        <f>IF(ISNUMBER($AJ1983),INDEX($C$1:$AB$3985,$AJ1983,AL$4),"")</f>
        <v/>
      </c>
      <c r="AM1983" s="128"/>
      <c r="AN1983" s="128" t="str">
        <f t="shared" si="207"/>
        <v/>
      </c>
      <c r="AO1983" s="7" t="str">
        <f t="shared" si="210"/>
        <v/>
      </c>
      <c r="AP1983" s="10" t="str">
        <f t="shared" si="210"/>
        <v/>
      </c>
      <c r="AQ1983" s="310">
        <f>IF(ISNUMBER(SEARCH($T$30,AO1983)),MAX(AQ$5:AQ1982)+1,0)</f>
        <v>0</v>
      </c>
      <c r="AR1983" s="310">
        <f>IF(ISNUMBER(SEARCH($T$31,AO1983)),MAX(AR$5:AR1982)+1,0)</f>
        <v>0</v>
      </c>
      <c r="AS1983" s="128" t="str">
        <f t="shared" si="206"/>
        <v/>
      </c>
      <c r="AT1983" s="105" t="str">
        <f>IF(ISNUMBER($AS1983),INDEX($C$1:$AB$3985,$AS1983,AT$4),"")</f>
        <v/>
      </c>
      <c r="AU1983" s="128"/>
      <c r="AV1983" s="128" t="str">
        <f t="shared" si="208"/>
        <v/>
      </c>
      <c r="AW1983" s="105" t="str">
        <f>IF(ISNUMBER($AV1983),INDEX($C$1:$AB$3985,$AV1983,AW$4),"")</f>
        <v/>
      </c>
      <c r="AX1983" s="105" t="str">
        <f>IF(ISNUMBER($AV1983),INDEX($C$1:$AB$3985,$AV1983,AX$4),"")</f>
        <v/>
      </c>
      <c r="AY1983" s="128"/>
      <c r="AZ1983" s="128"/>
      <c r="BA1983" s="128" t="str">
        <f t="shared" si="209"/>
        <v/>
      </c>
      <c r="BB1983" s="105" t="str">
        <f>IF(ISNUMBER($BA1983),INDEX($C$1:$AB$3985,$BA1983,BB$4),"")</f>
        <v/>
      </c>
      <c r="BC1983" s="105"/>
    </row>
    <row r="1984" spans="1:55" x14ac:dyDescent="0.25">
      <c r="A1984" s="98"/>
      <c r="B1984" s="98"/>
      <c r="C1984" s="73"/>
      <c r="D1984" s="179"/>
      <c r="E1984" s="176"/>
      <c r="F1984" s="176"/>
      <c r="G1984" s="176"/>
      <c r="H1984" s="176"/>
      <c r="I1984" s="176"/>
      <c r="J1984" s="172"/>
      <c r="K1984" s="173"/>
      <c r="L1984" s="178"/>
      <c r="R1984" s="3"/>
      <c r="S1984" s="106"/>
      <c r="T1984" s="106"/>
      <c r="U1984" s="106"/>
      <c r="V1984" s="106"/>
      <c r="W1984" s="106"/>
      <c r="X1984" s="106"/>
      <c r="AB1984" s="188" t="str">
        <f t="shared" si="204"/>
        <v/>
      </c>
      <c r="AC1984" s="188" t="s">
        <v>1585</v>
      </c>
      <c r="AD1984" s="131"/>
      <c r="AE1984" s="131"/>
      <c r="AF1984" s="131"/>
      <c r="AG1984" s="131"/>
      <c r="AH1984" s="131"/>
      <c r="AI1984" s="131"/>
      <c r="AJ1984" s="128" t="str">
        <f t="shared" si="205"/>
        <v/>
      </c>
      <c r="AK1984" s="7" t="str">
        <f>IF(ISNUMBER($AJ1984),INDEX($C$1:$AB$3985,$AJ1984,AK$4),"")</f>
        <v/>
      </c>
      <c r="AL1984" s="7" t="str">
        <f>IF(ISNUMBER($AJ1984),INDEX($C$1:$AB$3985,$AJ1984,AL$4),"")</f>
        <v/>
      </c>
      <c r="AM1984" s="128"/>
      <c r="AN1984" s="128" t="str">
        <f t="shared" si="207"/>
        <v/>
      </c>
      <c r="AO1984" s="7" t="str">
        <f t="shared" si="210"/>
        <v/>
      </c>
      <c r="AP1984" s="10" t="str">
        <f t="shared" si="210"/>
        <v/>
      </c>
      <c r="AQ1984" s="310">
        <f>IF(ISNUMBER(SEARCH($T$30,AO1984)),MAX(AQ$5:AQ1983)+1,0)</f>
        <v>0</v>
      </c>
      <c r="AR1984" s="310">
        <f>IF(ISNUMBER(SEARCH($T$31,AO1984)),MAX(AR$5:AR1983)+1,0)</f>
        <v>0</v>
      </c>
      <c r="AS1984" s="128" t="str">
        <f t="shared" si="206"/>
        <v/>
      </c>
      <c r="AT1984" s="105" t="str">
        <f>IF(ISNUMBER($AS1984),INDEX($C$1:$AB$3985,$AS1984,AT$4),"")</f>
        <v/>
      </c>
      <c r="AU1984" s="128"/>
      <c r="AV1984" s="128" t="str">
        <f t="shared" si="208"/>
        <v/>
      </c>
      <c r="AW1984" s="105" t="str">
        <f>IF(ISNUMBER($AV1984),INDEX($C$1:$AB$3985,$AV1984,AW$4),"")</f>
        <v/>
      </c>
      <c r="AX1984" s="105" t="str">
        <f>IF(ISNUMBER($AV1984),INDEX($C$1:$AB$3985,$AV1984,AX$4),"")</f>
        <v/>
      </c>
      <c r="AY1984" s="128"/>
      <c r="AZ1984" s="128"/>
      <c r="BA1984" s="128" t="str">
        <f t="shared" si="209"/>
        <v/>
      </c>
      <c r="BB1984" s="105" t="str">
        <f>IF(ISNUMBER($BA1984),INDEX($C$1:$AB$3985,$BA1984,BB$4),"")</f>
        <v/>
      </c>
      <c r="BC1984" s="105"/>
    </row>
    <row r="1985" spans="1:55" x14ac:dyDescent="0.25">
      <c r="A1985" s="98"/>
      <c r="B1985" s="98"/>
      <c r="C1985" s="73"/>
      <c r="D1985" s="179"/>
      <c r="E1985" s="176"/>
      <c r="F1985" s="176"/>
      <c r="G1985" s="176"/>
      <c r="H1985" s="176"/>
      <c r="I1985" s="176"/>
      <c r="J1985" s="172"/>
      <c r="K1985" s="173"/>
      <c r="L1985" s="178"/>
      <c r="R1985" s="3"/>
      <c r="S1985" s="106"/>
      <c r="T1985" s="106"/>
      <c r="U1985" s="106"/>
      <c r="V1985" s="106"/>
      <c r="W1985" s="106"/>
      <c r="X1985" s="106"/>
      <c r="AB1985" s="188" t="str">
        <f t="shared" si="204"/>
        <v/>
      </c>
      <c r="AC1985" s="188" t="s">
        <v>1585</v>
      </c>
      <c r="AD1985" s="131"/>
      <c r="AE1985" s="131"/>
      <c r="AF1985" s="131"/>
      <c r="AG1985" s="131"/>
      <c r="AH1985" s="131"/>
      <c r="AI1985" s="131"/>
      <c r="AJ1985" s="128" t="str">
        <f t="shared" si="205"/>
        <v/>
      </c>
      <c r="AK1985" s="7" t="str">
        <f>IF(ISNUMBER($AJ1985),INDEX($C$1:$AB$3985,$AJ1985,AK$4),"")</f>
        <v/>
      </c>
      <c r="AL1985" s="7" t="str">
        <f>IF(ISNUMBER($AJ1985),INDEX($C$1:$AB$3985,$AJ1985,AL$4),"")</f>
        <v/>
      </c>
      <c r="AM1985" s="128"/>
      <c r="AN1985" s="128" t="str">
        <f t="shared" si="207"/>
        <v/>
      </c>
      <c r="AO1985" s="7" t="str">
        <f t="shared" si="210"/>
        <v/>
      </c>
      <c r="AP1985" s="10" t="str">
        <f t="shared" si="210"/>
        <v/>
      </c>
      <c r="AQ1985" s="310">
        <f>IF(ISNUMBER(SEARCH($T$30,AO1985)),MAX(AQ$5:AQ1984)+1,0)</f>
        <v>0</v>
      </c>
      <c r="AR1985" s="310">
        <f>IF(ISNUMBER(SEARCH($T$31,AO1985)),MAX(AR$5:AR1984)+1,0)</f>
        <v>0</v>
      </c>
      <c r="AS1985" s="128" t="str">
        <f t="shared" si="206"/>
        <v/>
      </c>
      <c r="AT1985" s="105" t="str">
        <f>IF(ISNUMBER($AS1985),INDEX($C$1:$AB$3985,$AS1985,AT$4),"")</f>
        <v/>
      </c>
      <c r="AU1985" s="128"/>
      <c r="AV1985" s="128" t="str">
        <f t="shared" si="208"/>
        <v/>
      </c>
      <c r="AW1985" s="105" t="str">
        <f>IF(ISNUMBER($AV1985),INDEX($C$1:$AB$3985,$AV1985,AW$4),"")</f>
        <v/>
      </c>
      <c r="AX1985" s="105" t="str">
        <f>IF(ISNUMBER($AV1985),INDEX($C$1:$AB$3985,$AV1985,AX$4),"")</f>
        <v/>
      </c>
      <c r="AY1985" s="128"/>
      <c r="AZ1985" s="128"/>
      <c r="BA1985" s="128" t="str">
        <f t="shared" si="209"/>
        <v/>
      </c>
      <c r="BB1985" s="105" t="str">
        <f>IF(ISNUMBER($BA1985),INDEX($C$1:$AB$3985,$BA1985,BB$4),"")</f>
        <v/>
      </c>
      <c r="BC1985" s="105"/>
    </row>
    <row r="1986" spans="1:55" x14ac:dyDescent="0.25">
      <c r="A1986" s="98"/>
      <c r="B1986" s="98"/>
      <c r="C1986" s="73"/>
      <c r="D1986" s="179"/>
      <c r="E1986" s="176"/>
      <c r="F1986" s="176"/>
      <c r="G1986" s="176"/>
      <c r="H1986" s="176"/>
      <c r="I1986" s="176"/>
      <c r="J1986" s="172"/>
      <c r="K1986" s="173"/>
      <c r="L1986" s="178"/>
      <c r="R1986" s="3"/>
      <c r="S1986" s="106"/>
      <c r="T1986" s="106"/>
      <c r="U1986" s="106"/>
      <c r="V1986" s="106"/>
      <c r="W1986" s="106"/>
      <c r="X1986" s="106"/>
      <c r="AB1986" s="188" t="str">
        <f t="shared" ref="AB1986:AB2049" si="211">_xlfn.CONCAT(C1986,D1986,E1986)</f>
        <v/>
      </c>
      <c r="AC1986" s="188" t="s">
        <v>1585</v>
      </c>
      <c r="AD1986" s="131"/>
      <c r="AE1986" s="131"/>
      <c r="AF1986" s="131"/>
      <c r="AG1986" s="131"/>
      <c r="AH1986" s="131"/>
      <c r="AI1986" s="131"/>
      <c r="AJ1986" s="128" t="str">
        <f t="shared" si="205"/>
        <v/>
      </c>
      <c r="AK1986" s="7" t="str">
        <f>IF(ISNUMBER($AJ1986),INDEX($C$1:$AB$3985,$AJ1986,AK$4),"")</f>
        <v/>
      </c>
      <c r="AL1986" s="7" t="str">
        <f>IF(ISNUMBER($AJ1986),INDEX($C$1:$AB$3985,$AJ1986,AL$4),"")</f>
        <v/>
      </c>
      <c r="AM1986" s="128"/>
      <c r="AN1986" s="128" t="str">
        <f t="shared" si="207"/>
        <v/>
      </c>
      <c r="AO1986" s="7" t="str">
        <f t="shared" si="210"/>
        <v/>
      </c>
      <c r="AP1986" s="10" t="str">
        <f t="shared" si="210"/>
        <v/>
      </c>
      <c r="AQ1986" s="310">
        <f>IF(ISNUMBER(SEARCH($T$30,AO1986)),MAX(AQ$5:AQ1985)+1,0)</f>
        <v>0</v>
      </c>
      <c r="AR1986" s="310">
        <f>IF(ISNUMBER(SEARCH($T$31,AO1986)),MAX(AR$5:AR1985)+1,0)</f>
        <v>0</v>
      </c>
      <c r="AS1986" s="128" t="str">
        <f t="shared" si="206"/>
        <v/>
      </c>
      <c r="AT1986" s="105" t="str">
        <f>IF(ISNUMBER($AS1986),INDEX($C$1:$AB$3985,$AS1986,AT$4),"")</f>
        <v/>
      </c>
      <c r="AU1986" s="128"/>
      <c r="AV1986" s="128" t="str">
        <f t="shared" si="208"/>
        <v/>
      </c>
      <c r="AW1986" s="105" t="str">
        <f>IF(ISNUMBER($AV1986),INDEX($C$1:$AB$3985,$AV1986,AW$4),"")</f>
        <v/>
      </c>
      <c r="AX1986" s="105" t="str">
        <f>IF(ISNUMBER($AV1986),INDEX($C$1:$AB$3985,$AV1986,AX$4),"")</f>
        <v/>
      </c>
      <c r="AY1986" s="128"/>
      <c r="AZ1986" s="128"/>
      <c r="BA1986" s="128" t="str">
        <f t="shared" si="209"/>
        <v/>
      </c>
      <c r="BB1986" s="105" t="str">
        <f>IF(ISNUMBER($BA1986),INDEX($C$1:$AB$3985,$BA1986,BB$4),"")</f>
        <v/>
      </c>
      <c r="BC1986" s="105"/>
    </row>
    <row r="1987" spans="1:55" x14ac:dyDescent="0.25">
      <c r="A1987" s="98"/>
      <c r="B1987" s="98"/>
      <c r="C1987" s="73"/>
      <c r="D1987" s="179"/>
      <c r="E1987" s="176"/>
      <c r="F1987" s="176"/>
      <c r="G1987" s="176"/>
      <c r="H1987" s="176"/>
      <c r="I1987" s="176"/>
      <c r="J1987" s="172"/>
      <c r="K1987" s="173"/>
      <c r="L1987" s="178"/>
      <c r="R1987" s="3"/>
      <c r="S1987" s="106"/>
      <c r="T1987" s="106"/>
      <c r="U1987" s="106"/>
      <c r="V1987" s="106"/>
      <c r="W1987" s="106"/>
      <c r="X1987" s="106"/>
      <c r="AB1987" s="188" t="str">
        <f t="shared" si="211"/>
        <v/>
      </c>
      <c r="AC1987" s="188" t="s">
        <v>1585</v>
      </c>
      <c r="AD1987" s="131"/>
      <c r="AE1987" s="131"/>
      <c r="AF1987" s="131"/>
      <c r="AG1987" s="131"/>
      <c r="AH1987" s="131"/>
      <c r="AI1987" s="131"/>
      <c r="AJ1987" s="128" t="str">
        <f t="shared" si="205"/>
        <v/>
      </c>
      <c r="AK1987" s="7" t="str">
        <f>IF(ISNUMBER($AJ1987),INDEX($C$1:$AB$3985,$AJ1987,AK$4),"")</f>
        <v/>
      </c>
      <c r="AL1987" s="7" t="str">
        <f>IF(ISNUMBER($AJ1987),INDEX($C$1:$AB$3985,$AJ1987,AL$4),"")</f>
        <v/>
      </c>
      <c r="AM1987" s="128"/>
      <c r="AN1987" s="128" t="str">
        <f t="shared" si="207"/>
        <v/>
      </c>
      <c r="AO1987" s="7" t="str">
        <f t="shared" si="210"/>
        <v/>
      </c>
      <c r="AP1987" s="10" t="str">
        <f t="shared" si="210"/>
        <v/>
      </c>
      <c r="AQ1987" s="310">
        <f>IF(ISNUMBER(SEARCH($T$30,AO1987)),MAX(AQ$5:AQ1986)+1,0)</f>
        <v>0</v>
      </c>
      <c r="AR1987" s="310">
        <f>IF(ISNUMBER(SEARCH($T$31,AO1987)),MAX(AR$5:AR1986)+1,0)</f>
        <v>0</v>
      </c>
      <c r="AS1987" s="128" t="str">
        <f t="shared" si="206"/>
        <v/>
      </c>
      <c r="AT1987" s="105" t="str">
        <f>IF(ISNUMBER($AS1987),INDEX($C$1:$AB$3985,$AS1987,AT$4),"")</f>
        <v/>
      </c>
      <c r="AU1987" s="128"/>
      <c r="AV1987" s="128" t="str">
        <f t="shared" si="208"/>
        <v/>
      </c>
      <c r="AW1987" s="105" t="str">
        <f>IF(ISNUMBER($AV1987),INDEX($C$1:$AB$3985,$AV1987,AW$4),"")</f>
        <v/>
      </c>
      <c r="AX1987" s="105" t="str">
        <f>IF(ISNUMBER($AV1987),INDEX($C$1:$AB$3985,$AV1987,AX$4),"")</f>
        <v/>
      </c>
      <c r="AY1987" s="128"/>
      <c r="AZ1987" s="128"/>
      <c r="BA1987" s="128" t="str">
        <f t="shared" si="209"/>
        <v/>
      </c>
      <c r="BB1987" s="105" t="str">
        <f>IF(ISNUMBER($BA1987),INDEX($C$1:$AB$3985,$BA1987,BB$4),"")</f>
        <v/>
      </c>
      <c r="BC1987" s="105"/>
    </row>
    <row r="1988" spans="1:55" x14ac:dyDescent="0.25">
      <c r="A1988" s="98"/>
      <c r="B1988" s="98"/>
      <c r="C1988" s="73"/>
      <c r="D1988" s="179"/>
      <c r="E1988" s="176"/>
      <c r="F1988" s="176"/>
      <c r="G1988" s="176"/>
      <c r="H1988" s="176"/>
      <c r="I1988" s="176"/>
      <c r="J1988" s="172"/>
      <c r="K1988" s="173"/>
      <c r="L1988" s="178"/>
      <c r="R1988" s="3"/>
      <c r="S1988" s="106"/>
      <c r="T1988" s="106"/>
      <c r="U1988" s="106"/>
      <c r="V1988" s="106"/>
      <c r="W1988" s="106"/>
      <c r="X1988" s="106"/>
      <c r="AB1988" s="188" t="str">
        <f t="shared" si="211"/>
        <v/>
      </c>
      <c r="AC1988" s="188" t="s">
        <v>1585</v>
      </c>
      <c r="AD1988" s="131"/>
      <c r="AE1988" s="131"/>
      <c r="AF1988" s="131"/>
      <c r="AG1988" s="131"/>
      <c r="AH1988" s="131"/>
      <c r="AI1988" s="131"/>
      <c r="AJ1988" s="128" t="str">
        <f t="shared" si="205"/>
        <v/>
      </c>
      <c r="AK1988" s="7" t="str">
        <f>IF(ISNUMBER($AJ1988),INDEX($C$1:$AB$3985,$AJ1988,AK$4),"")</f>
        <v/>
      </c>
      <c r="AL1988" s="7" t="str">
        <f>IF(ISNUMBER($AJ1988),INDEX($C$1:$AB$3985,$AJ1988,AL$4),"")</f>
        <v/>
      </c>
      <c r="AM1988" s="128"/>
      <c r="AN1988" s="128" t="str">
        <f t="shared" si="207"/>
        <v/>
      </c>
      <c r="AO1988" s="7" t="str">
        <f t="shared" si="210"/>
        <v/>
      </c>
      <c r="AP1988" s="10" t="str">
        <f t="shared" si="210"/>
        <v/>
      </c>
      <c r="AQ1988" s="310">
        <f>IF(ISNUMBER(SEARCH($T$30,AO1988)),MAX(AQ$5:AQ1987)+1,0)</f>
        <v>0</v>
      </c>
      <c r="AR1988" s="310">
        <f>IF(ISNUMBER(SEARCH($T$31,AO1988)),MAX(AR$5:AR1987)+1,0)</f>
        <v>0</v>
      </c>
      <c r="AS1988" s="128" t="str">
        <f t="shared" si="206"/>
        <v/>
      </c>
      <c r="AT1988" s="105" t="str">
        <f>IF(ISNUMBER($AS1988),INDEX($C$1:$AB$3985,$AS1988,AT$4),"")</f>
        <v/>
      </c>
      <c r="AU1988" s="128"/>
      <c r="AV1988" s="128" t="str">
        <f t="shared" si="208"/>
        <v/>
      </c>
      <c r="AW1988" s="105" t="str">
        <f>IF(ISNUMBER($AV1988),INDEX($C$1:$AB$3985,$AV1988,AW$4),"")</f>
        <v/>
      </c>
      <c r="AX1988" s="105" t="str">
        <f>IF(ISNUMBER($AV1988),INDEX($C$1:$AB$3985,$AV1988,AX$4),"")</f>
        <v/>
      </c>
      <c r="AY1988" s="128"/>
      <c r="AZ1988" s="128"/>
      <c r="BA1988" s="128" t="str">
        <f t="shared" si="209"/>
        <v/>
      </c>
      <c r="BB1988" s="105" t="str">
        <f>IF(ISNUMBER($BA1988),INDEX($C$1:$AB$3985,$BA1988,BB$4),"")</f>
        <v/>
      </c>
      <c r="BC1988" s="105"/>
    </row>
    <row r="1989" spans="1:55" x14ac:dyDescent="0.25">
      <c r="A1989" s="98"/>
      <c r="B1989" s="98"/>
      <c r="C1989" s="73"/>
      <c r="D1989" s="179"/>
      <c r="E1989" s="176"/>
      <c r="F1989" s="176"/>
      <c r="G1989" s="176"/>
      <c r="H1989" s="176"/>
      <c r="I1989" s="176"/>
      <c r="J1989" s="172"/>
      <c r="K1989" s="173"/>
      <c r="L1989" s="178"/>
      <c r="R1989" s="3"/>
      <c r="S1989" s="106"/>
      <c r="T1989" s="106"/>
      <c r="U1989" s="106"/>
      <c r="V1989" s="106"/>
      <c r="W1989" s="106"/>
      <c r="X1989" s="106"/>
      <c r="AB1989" s="188" t="str">
        <f t="shared" si="211"/>
        <v/>
      </c>
      <c r="AC1989" s="188" t="s">
        <v>1585</v>
      </c>
      <c r="AD1989" s="131"/>
      <c r="AE1989" s="131"/>
      <c r="AF1989" s="131"/>
      <c r="AG1989" s="131"/>
      <c r="AH1989" s="131"/>
      <c r="AI1989" s="131"/>
      <c r="AJ1989" s="128" t="str">
        <f t="shared" si="205"/>
        <v/>
      </c>
      <c r="AK1989" s="7" t="str">
        <f>IF(ISNUMBER($AJ1989),INDEX($C$1:$AB$3985,$AJ1989,AK$4),"")</f>
        <v/>
      </c>
      <c r="AL1989" s="7" t="str">
        <f>IF(ISNUMBER($AJ1989),INDEX($C$1:$AB$3985,$AJ1989,AL$4),"")</f>
        <v/>
      </c>
      <c r="AM1989" s="128"/>
      <c r="AN1989" s="128" t="str">
        <f t="shared" si="207"/>
        <v/>
      </c>
      <c r="AO1989" s="7" t="str">
        <f t="shared" si="210"/>
        <v/>
      </c>
      <c r="AP1989" s="10" t="str">
        <f t="shared" si="210"/>
        <v/>
      </c>
      <c r="AQ1989" s="310">
        <f>IF(ISNUMBER(SEARCH($T$30,AO1989)),MAX(AQ$5:AQ1988)+1,0)</f>
        <v>0</v>
      </c>
      <c r="AR1989" s="310">
        <f>IF(ISNUMBER(SEARCH($T$31,AO1989)),MAX(AR$5:AR1988)+1,0)</f>
        <v>0</v>
      </c>
      <c r="AS1989" s="128" t="str">
        <f t="shared" si="206"/>
        <v/>
      </c>
      <c r="AT1989" s="105" t="str">
        <f>IF(ISNUMBER($AS1989),INDEX($C$1:$AB$3985,$AS1989,AT$4),"")</f>
        <v/>
      </c>
      <c r="AU1989" s="128"/>
      <c r="AV1989" s="128" t="str">
        <f t="shared" si="208"/>
        <v/>
      </c>
      <c r="AW1989" s="105" t="str">
        <f>IF(ISNUMBER($AV1989),INDEX($C$1:$AB$3985,$AV1989,AW$4),"")</f>
        <v/>
      </c>
      <c r="AX1989" s="105" t="str">
        <f>IF(ISNUMBER($AV1989),INDEX($C$1:$AB$3985,$AV1989,AX$4),"")</f>
        <v/>
      </c>
      <c r="AY1989" s="128"/>
      <c r="AZ1989" s="128"/>
      <c r="BA1989" s="128" t="str">
        <f t="shared" si="209"/>
        <v/>
      </c>
      <c r="BB1989" s="105" t="str">
        <f>IF(ISNUMBER($BA1989),INDEX($C$1:$AB$3985,$BA1989,BB$4),"")</f>
        <v/>
      </c>
      <c r="BC1989" s="105"/>
    </row>
    <row r="1990" spans="1:55" x14ac:dyDescent="0.25">
      <c r="A1990" s="98"/>
      <c r="B1990" s="98"/>
      <c r="C1990" s="73"/>
      <c r="D1990" s="179"/>
      <c r="E1990" s="176"/>
      <c r="F1990" s="176"/>
      <c r="G1990" s="176"/>
      <c r="H1990" s="176"/>
      <c r="I1990" s="176"/>
      <c r="J1990" s="172"/>
      <c r="K1990" s="173"/>
      <c r="L1990" s="178"/>
      <c r="R1990" s="3"/>
      <c r="S1990" s="106"/>
      <c r="T1990" s="106"/>
      <c r="U1990" s="106"/>
      <c r="V1990" s="106"/>
      <c r="W1990" s="106"/>
      <c r="X1990" s="106"/>
      <c r="AB1990" s="188" t="str">
        <f t="shared" si="211"/>
        <v/>
      </c>
      <c r="AC1990" s="188" t="s">
        <v>1585</v>
      </c>
      <c r="AD1990" s="131"/>
      <c r="AE1990" s="131"/>
      <c r="AF1990" s="131"/>
      <c r="AG1990" s="131"/>
      <c r="AH1990" s="131"/>
      <c r="AI1990" s="131"/>
      <c r="AJ1990" s="128" t="str">
        <f t="shared" ref="AJ1990:AJ2053" si="212">IF(AJ1989="","",IF(AJ1989+1&lt;=$AH$6,AJ1989+1,""))</f>
        <v/>
      </c>
      <c r="AK1990" s="7" t="str">
        <f>IF(ISNUMBER($AJ1990),INDEX($C$1:$AB$3985,$AJ1990,AK$4),"")</f>
        <v/>
      </c>
      <c r="AL1990" s="7" t="str">
        <f>IF(ISNUMBER($AJ1990),INDEX($C$1:$AB$3985,$AJ1990,AL$4),"")</f>
        <v/>
      </c>
      <c r="AM1990" s="128"/>
      <c r="AN1990" s="128" t="str">
        <f t="shared" si="207"/>
        <v/>
      </c>
      <c r="AO1990" s="7" t="str">
        <f t="shared" si="210"/>
        <v/>
      </c>
      <c r="AP1990" s="10" t="str">
        <f t="shared" si="210"/>
        <v/>
      </c>
      <c r="AQ1990" s="310">
        <f>IF(ISNUMBER(SEARCH($T$30,AO1990)),MAX(AQ$5:AQ1989)+1,0)</f>
        <v>0</v>
      </c>
      <c r="AR1990" s="310">
        <f>IF(ISNUMBER(SEARCH($T$31,AO1990)),MAX(AR$5:AR1989)+1,0)</f>
        <v>0</v>
      </c>
      <c r="AS1990" s="128" t="str">
        <f t="shared" ref="AS1990:AS2053" si="213">IF(AS1989="","",IF(AS1989+1&lt;=$AH$8,AS1989+1,""))</f>
        <v/>
      </c>
      <c r="AT1990" s="105" t="str">
        <f>IF(ISNUMBER($AS1990),INDEX($C$1:$AB$3985,$AS1990,AT$4),"")</f>
        <v/>
      </c>
      <c r="AU1990" s="128"/>
      <c r="AV1990" s="128" t="str">
        <f t="shared" si="208"/>
        <v/>
      </c>
      <c r="AW1990" s="105" t="str">
        <f>IF(ISNUMBER($AV1990),INDEX($C$1:$AB$3985,$AV1990,AW$4),"")</f>
        <v/>
      </c>
      <c r="AX1990" s="105" t="str">
        <f>IF(ISNUMBER($AV1990),INDEX($C$1:$AB$3985,$AV1990,AX$4),"")</f>
        <v/>
      </c>
      <c r="AY1990" s="128"/>
      <c r="AZ1990" s="128"/>
      <c r="BA1990" s="128" t="str">
        <f t="shared" si="209"/>
        <v/>
      </c>
      <c r="BB1990" s="105" t="str">
        <f>IF(ISNUMBER($BA1990),INDEX($C$1:$AB$3985,$BA1990,BB$4),"")</f>
        <v/>
      </c>
      <c r="BC1990" s="105"/>
    </row>
    <row r="1991" spans="1:55" x14ac:dyDescent="0.25">
      <c r="A1991" s="98"/>
      <c r="B1991" s="98"/>
      <c r="C1991" s="73"/>
      <c r="D1991" s="179"/>
      <c r="E1991" s="176"/>
      <c r="F1991" s="176"/>
      <c r="G1991" s="176"/>
      <c r="H1991" s="176"/>
      <c r="I1991" s="176"/>
      <c r="J1991" s="172"/>
      <c r="K1991" s="173"/>
      <c r="L1991" s="178"/>
      <c r="R1991" s="3"/>
      <c r="S1991" s="106"/>
      <c r="T1991" s="106"/>
      <c r="U1991" s="106"/>
      <c r="V1991" s="106"/>
      <c r="W1991" s="106"/>
      <c r="X1991" s="106"/>
      <c r="AB1991" s="188" t="str">
        <f t="shared" si="211"/>
        <v/>
      </c>
      <c r="AC1991" s="188" t="s">
        <v>1585</v>
      </c>
      <c r="AD1991" s="131"/>
      <c r="AE1991" s="131"/>
      <c r="AF1991" s="131"/>
      <c r="AG1991" s="131"/>
      <c r="AH1991" s="131"/>
      <c r="AI1991" s="131"/>
      <c r="AJ1991" s="128" t="str">
        <f t="shared" si="212"/>
        <v/>
      </c>
      <c r="AK1991" s="7" t="str">
        <f>IF(ISNUMBER($AJ1991),INDEX($C$1:$AB$3985,$AJ1991,AK$4),"")</f>
        <v/>
      </c>
      <c r="AL1991" s="7" t="str">
        <f>IF(ISNUMBER($AJ1991),INDEX($C$1:$AB$3985,$AJ1991,AL$4),"")</f>
        <v/>
      </c>
      <c r="AM1991" s="128"/>
      <c r="AN1991" s="128" t="str">
        <f t="shared" ref="AN1991:AN2054" si="214">IF(AN1990="","",IF(AN1990+1&lt;=$AH$7,AN1990+1,""))</f>
        <v/>
      </c>
      <c r="AO1991" s="7" t="str">
        <f t="shared" si="210"/>
        <v/>
      </c>
      <c r="AP1991" s="10" t="str">
        <f t="shared" si="210"/>
        <v/>
      </c>
      <c r="AQ1991" s="310">
        <f>IF(ISNUMBER(SEARCH($T$30,AO1991)),MAX(AQ$5:AQ1990)+1,0)</f>
        <v>0</v>
      </c>
      <c r="AR1991" s="310">
        <f>IF(ISNUMBER(SEARCH($T$31,AO1991)),MAX(AR$5:AR1990)+1,0)</f>
        <v>0</v>
      </c>
      <c r="AS1991" s="128" t="str">
        <f t="shared" si="213"/>
        <v/>
      </c>
      <c r="AT1991" s="105" t="str">
        <f>IF(ISNUMBER($AS1991),INDEX($C$1:$AB$3985,$AS1991,AT$4),"")</f>
        <v/>
      </c>
      <c r="AU1991" s="128"/>
      <c r="AV1991" s="128" t="str">
        <f t="shared" ref="AV1991:AV2054" si="215">IF(AV1990="","",IF(AV1990+1&lt;=$AH$9,AV1990+1,""))</f>
        <v/>
      </c>
      <c r="AW1991" s="105" t="str">
        <f>IF(ISNUMBER($AV1991),INDEX($C$1:$AB$3985,$AV1991,AW$4),"")</f>
        <v/>
      </c>
      <c r="AX1991" s="105" t="str">
        <f>IF(ISNUMBER($AV1991),INDEX($C$1:$AB$3985,$AV1991,AX$4),"")</f>
        <v/>
      </c>
      <c r="AY1991" s="128"/>
      <c r="AZ1991" s="128"/>
      <c r="BA1991" s="128" t="str">
        <f t="shared" ref="BA1991:BA2054" si="216">IF(BA1990="","",IF(BA1990+1&lt;=$AH$10,BA1990+1,""))</f>
        <v/>
      </c>
      <c r="BB1991" s="105" t="str">
        <f>IF(ISNUMBER($BA1991),INDEX($C$1:$AB$3985,$BA1991,BB$4),"")</f>
        <v/>
      </c>
      <c r="BC1991" s="105"/>
    </row>
    <row r="1992" spans="1:55" x14ac:dyDescent="0.25">
      <c r="A1992" s="98"/>
      <c r="B1992" s="98"/>
      <c r="C1992" s="73"/>
      <c r="D1992" s="179"/>
      <c r="E1992" s="176"/>
      <c r="F1992" s="176"/>
      <c r="G1992" s="176"/>
      <c r="H1992" s="176"/>
      <c r="I1992" s="176"/>
      <c r="J1992" s="172"/>
      <c r="K1992" s="173"/>
      <c r="L1992" s="178"/>
      <c r="R1992" s="3"/>
      <c r="S1992" s="106"/>
      <c r="T1992" s="106"/>
      <c r="U1992" s="106"/>
      <c r="V1992" s="106"/>
      <c r="W1992" s="106"/>
      <c r="X1992" s="106"/>
      <c r="AB1992" s="188" t="str">
        <f t="shared" si="211"/>
        <v/>
      </c>
      <c r="AC1992" s="188" t="s">
        <v>1585</v>
      </c>
      <c r="AD1992" s="131"/>
      <c r="AE1992" s="131"/>
      <c r="AF1992" s="131"/>
      <c r="AG1992" s="131"/>
      <c r="AH1992" s="131"/>
      <c r="AI1992" s="131"/>
      <c r="AJ1992" s="128" t="str">
        <f t="shared" si="212"/>
        <v/>
      </c>
      <c r="AK1992" s="7" t="str">
        <f>IF(ISNUMBER($AJ1992),INDEX($C$1:$AB$3985,$AJ1992,AK$4),"")</f>
        <v/>
      </c>
      <c r="AL1992" s="7" t="str">
        <f>IF(ISNUMBER($AJ1992),INDEX($C$1:$AB$3985,$AJ1992,AL$4),"")</f>
        <v/>
      </c>
      <c r="AM1992" s="128"/>
      <c r="AN1992" s="128" t="str">
        <f t="shared" si="214"/>
        <v/>
      </c>
      <c r="AO1992" s="7" t="str">
        <f t="shared" si="210"/>
        <v/>
      </c>
      <c r="AP1992" s="10" t="str">
        <f t="shared" si="210"/>
        <v/>
      </c>
      <c r="AQ1992" s="310">
        <f>IF(ISNUMBER(SEARCH($T$30,AO1992)),MAX(AQ$5:AQ1991)+1,0)</f>
        <v>0</v>
      </c>
      <c r="AR1992" s="310">
        <f>IF(ISNUMBER(SEARCH($T$31,AO1992)),MAX(AR$5:AR1991)+1,0)</f>
        <v>0</v>
      </c>
      <c r="AS1992" s="128" t="str">
        <f t="shared" si="213"/>
        <v/>
      </c>
      <c r="AT1992" s="105" t="str">
        <f>IF(ISNUMBER($AS1992),INDEX($C$1:$AB$3985,$AS1992,AT$4),"")</f>
        <v/>
      </c>
      <c r="AU1992" s="128"/>
      <c r="AV1992" s="128" t="str">
        <f t="shared" si="215"/>
        <v/>
      </c>
      <c r="AW1992" s="105" t="str">
        <f>IF(ISNUMBER($AV1992),INDEX($C$1:$AB$3985,$AV1992,AW$4),"")</f>
        <v/>
      </c>
      <c r="AX1992" s="105" t="str">
        <f>IF(ISNUMBER($AV1992),INDEX($C$1:$AB$3985,$AV1992,AX$4),"")</f>
        <v/>
      </c>
      <c r="AY1992" s="128"/>
      <c r="AZ1992" s="128"/>
      <c r="BA1992" s="128" t="str">
        <f t="shared" si="216"/>
        <v/>
      </c>
      <c r="BB1992" s="105" t="str">
        <f>IF(ISNUMBER($BA1992),INDEX($C$1:$AB$3985,$BA1992,BB$4),"")</f>
        <v/>
      </c>
      <c r="BC1992" s="105"/>
    </row>
    <row r="1993" spans="1:55" x14ac:dyDescent="0.25">
      <c r="A1993" s="98"/>
      <c r="B1993" s="98"/>
      <c r="C1993" s="73"/>
      <c r="D1993" s="179"/>
      <c r="E1993" s="176"/>
      <c r="F1993" s="176"/>
      <c r="G1993" s="176"/>
      <c r="H1993" s="176"/>
      <c r="I1993" s="176"/>
      <c r="J1993" s="172"/>
      <c r="K1993" s="173"/>
      <c r="L1993" s="178"/>
      <c r="R1993" s="3"/>
      <c r="S1993" s="106"/>
      <c r="T1993" s="106"/>
      <c r="U1993" s="106"/>
      <c r="V1993" s="106"/>
      <c r="W1993" s="106"/>
      <c r="X1993" s="106"/>
      <c r="AB1993" s="188" t="str">
        <f t="shared" si="211"/>
        <v/>
      </c>
      <c r="AC1993" s="188" t="s">
        <v>1585</v>
      </c>
      <c r="AD1993" s="131"/>
      <c r="AE1993" s="131"/>
      <c r="AF1993" s="131"/>
      <c r="AG1993" s="131"/>
      <c r="AH1993" s="131"/>
      <c r="AI1993" s="131"/>
      <c r="AJ1993" s="128" t="str">
        <f t="shared" si="212"/>
        <v/>
      </c>
      <c r="AK1993" s="7" t="str">
        <f>IF(ISNUMBER($AJ1993),INDEX($C$1:$AB$3985,$AJ1993,AK$4),"")</f>
        <v/>
      </c>
      <c r="AL1993" s="7" t="str">
        <f>IF(ISNUMBER($AJ1993),INDEX($C$1:$AB$3985,$AJ1993,AL$4),"")</f>
        <v/>
      </c>
      <c r="AM1993" s="128"/>
      <c r="AN1993" s="128" t="str">
        <f t="shared" si="214"/>
        <v/>
      </c>
      <c r="AO1993" s="7" t="str">
        <f t="shared" si="210"/>
        <v/>
      </c>
      <c r="AP1993" s="10" t="str">
        <f t="shared" si="210"/>
        <v/>
      </c>
      <c r="AQ1993" s="310">
        <f>IF(ISNUMBER(SEARCH($T$30,AO1993)),MAX(AQ$5:AQ1992)+1,0)</f>
        <v>0</v>
      </c>
      <c r="AR1993" s="310">
        <f>IF(ISNUMBER(SEARCH($T$31,AO1993)),MAX(AR$5:AR1992)+1,0)</f>
        <v>0</v>
      </c>
      <c r="AS1993" s="128" t="str">
        <f t="shared" si="213"/>
        <v/>
      </c>
      <c r="AT1993" s="105" t="str">
        <f>IF(ISNUMBER($AS1993),INDEX($C$1:$AB$3985,$AS1993,AT$4),"")</f>
        <v/>
      </c>
      <c r="AU1993" s="128"/>
      <c r="AV1993" s="128" t="str">
        <f t="shared" si="215"/>
        <v/>
      </c>
      <c r="AW1993" s="105" t="str">
        <f>IF(ISNUMBER($AV1993),INDEX($C$1:$AB$3985,$AV1993,AW$4),"")</f>
        <v/>
      </c>
      <c r="AX1993" s="105" t="str">
        <f>IF(ISNUMBER($AV1993),INDEX($C$1:$AB$3985,$AV1993,AX$4),"")</f>
        <v/>
      </c>
      <c r="AY1993" s="128"/>
      <c r="AZ1993" s="128"/>
      <c r="BA1993" s="128" t="str">
        <f t="shared" si="216"/>
        <v/>
      </c>
      <c r="BB1993" s="105" t="str">
        <f>IF(ISNUMBER($BA1993),INDEX($C$1:$AB$3985,$BA1993,BB$4),"")</f>
        <v/>
      </c>
      <c r="BC1993" s="105"/>
    </row>
    <row r="1994" spans="1:55" x14ac:dyDescent="0.25">
      <c r="A1994" s="98"/>
      <c r="B1994" s="98"/>
      <c r="C1994" s="73"/>
      <c r="D1994" s="179"/>
      <c r="E1994" s="176"/>
      <c r="F1994" s="176"/>
      <c r="G1994" s="176"/>
      <c r="H1994" s="176"/>
      <c r="I1994" s="176"/>
      <c r="J1994" s="172"/>
      <c r="K1994" s="173"/>
      <c r="L1994" s="178"/>
      <c r="R1994" s="3"/>
      <c r="S1994" s="106"/>
      <c r="T1994" s="106"/>
      <c r="U1994" s="106"/>
      <c r="V1994" s="106"/>
      <c r="W1994" s="106"/>
      <c r="X1994" s="106"/>
      <c r="AB1994" s="188" t="str">
        <f t="shared" si="211"/>
        <v/>
      </c>
      <c r="AC1994" s="188" t="s">
        <v>1585</v>
      </c>
      <c r="AD1994" s="131"/>
      <c r="AE1994" s="131"/>
      <c r="AF1994" s="131"/>
      <c r="AG1994" s="131"/>
      <c r="AH1994" s="131"/>
      <c r="AI1994" s="131"/>
      <c r="AJ1994" s="128" t="str">
        <f t="shared" si="212"/>
        <v/>
      </c>
      <c r="AK1994" s="7" t="str">
        <f>IF(ISNUMBER($AJ1994),INDEX($C$1:$AB$3985,$AJ1994,AK$4),"")</f>
        <v/>
      </c>
      <c r="AL1994" s="7" t="str">
        <f>IF(ISNUMBER($AJ1994),INDEX($C$1:$AB$3985,$AJ1994,AL$4),"")</f>
        <v/>
      </c>
      <c r="AM1994" s="128"/>
      <c r="AN1994" s="128" t="str">
        <f t="shared" si="214"/>
        <v/>
      </c>
      <c r="AO1994" s="7" t="str">
        <f t="shared" ref="AO1994:AP2057" si="217">IF(ISNUMBER($AN1994),INDEX($C$1:$AB$2294,$AN1994,AO$4),"")</f>
        <v/>
      </c>
      <c r="AP1994" s="10" t="str">
        <f t="shared" si="217"/>
        <v/>
      </c>
      <c r="AQ1994" s="310">
        <f>IF(ISNUMBER(SEARCH($T$30,AO1994)),MAX(AQ$5:AQ1993)+1,0)</f>
        <v>0</v>
      </c>
      <c r="AR1994" s="310">
        <f>IF(ISNUMBER(SEARCH($T$31,AO1994)),MAX(AR$5:AR1993)+1,0)</f>
        <v>0</v>
      </c>
      <c r="AS1994" s="128" t="str">
        <f t="shared" si="213"/>
        <v/>
      </c>
      <c r="AT1994" s="105" t="str">
        <f>IF(ISNUMBER($AS1994),INDEX($C$1:$AB$3985,$AS1994,AT$4),"")</f>
        <v/>
      </c>
      <c r="AU1994" s="128"/>
      <c r="AV1994" s="128" t="str">
        <f t="shared" si="215"/>
        <v/>
      </c>
      <c r="AW1994" s="105" t="str">
        <f>IF(ISNUMBER($AV1994),INDEX($C$1:$AB$3985,$AV1994,AW$4),"")</f>
        <v/>
      </c>
      <c r="AX1994" s="105" t="str">
        <f>IF(ISNUMBER($AV1994),INDEX($C$1:$AB$3985,$AV1994,AX$4),"")</f>
        <v/>
      </c>
      <c r="AY1994" s="128"/>
      <c r="AZ1994" s="128"/>
      <c r="BA1994" s="128" t="str">
        <f t="shared" si="216"/>
        <v/>
      </c>
      <c r="BB1994" s="105" t="str">
        <f>IF(ISNUMBER($BA1994),INDEX($C$1:$AB$3985,$BA1994,BB$4),"")</f>
        <v/>
      </c>
      <c r="BC1994" s="105"/>
    </row>
    <row r="1995" spans="1:55" x14ac:dyDescent="0.25">
      <c r="A1995" s="98"/>
      <c r="B1995" s="98"/>
      <c r="C1995" s="73"/>
      <c r="D1995" s="179"/>
      <c r="E1995" s="176"/>
      <c r="F1995" s="176"/>
      <c r="G1995" s="176"/>
      <c r="H1995" s="176"/>
      <c r="I1995" s="176"/>
      <c r="J1995" s="172"/>
      <c r="K1995" s="173"/>
      <c r="L1995" s="178"/>
      <c r="R1995" s="3"/>
      <c r="S1995" s="106"/>
      <c r="T1995" s="106"/>
      <c r="U1995" s="106"/>
      <c r="V1995" s="106"/>
      <c r="W1995" s="106"/>
      <c r="X1995" s="106"/>
      <c r="AB1995" s="188" t="str">
        <f t="shared" si="211"/>
        <v/>
      </c>
      <c r="AC1995" s="188" t="s">
        <v>1585</v>
      </c>
      <c r="AD1995" s="131"/>
      <c r="AE1995" s="131"/>
      <c r="AF1995" s="131"/>
      <c r="AG1995" s="131"/>
      <c r="AH1995" s="131"/>
      <c r="AI1995" s="131"/>
      <c r="AJ1995" s="128" t="str">
        <f t="shared" si="212"/>
        <v/>
      </c>
      <c r="AK1995" s="7" t="str">
        <f>IF(ISNUMBER($AJ1995),INDEX($C$1:$AB$3985,$AJ1995,AK$4),"")</f>
        <v/>
      </c>
      <c r="AL1995" s="7" t="str">
        <f>IF(ISNUMBER($AJ1995),INDEX($C$1:$AB$3985,$AJ1995,AL$4),"")</f>
        <v/>
      </c>
      <c r="AM1995" s="128"/>
      <c r="AN1995" s="128" t="str">
        <f t="shared" si="214"/>
        <v/>
      </c>
      <c r="AO1995" s="7" t="str">
        <f t="shared" si="217"/>
        <v/>
      </c>
      <c r="AP1995" s="10" t="str">
        <f t="shared" si="217"/>
        <v/>
      </c>
      <c r="AQ1995" s="310">
        <f>IF(ISNUMBER(SEARCH($T$30,AO1995)),MAX(AQ$5:AQ1994)+1,0)</f>
        <v>0</v>
      </c>
      <c r="AR1995" s="310">
        <f>IF(ISNUMBER(SEARCH($T$31,AO1995)),MAX(AR$5:AR1994)+1,0)</f>
        <v>0</v>
      </c>
      <c r="AS1995" s="128" t="str">
        <f t="shared" si="213"/>
        <v/>
      </c>
      <c r="AT1995" s="105" t="str">
        <f>IF(ISNUMBER($AS1995),INDEX($C$1:$AB$3985,$AS1995,AT$4),"")</f>
        <v/>
      </c>
      <c r="AU1995" s="128"/>
      <c r="AV1995" s="128" t="str">
        <f t="shared" si="215"/>
        <v/>
      </c>
      <c r="AW1995" s="105" t="str">
        <f>IF(ISNUMBER($AV1995),INDEX($C$1:$AB$3985,$AV1995,AW$4),"")</f>
        <v/>
      </c>
      <c r="AX1995" s="105" t="str">
        <f>IF(ISNUMBER($AV1995),INDEX($C$1:$AB$3985,$AV1995,AX$4),"")</f>
        <v/>
      </c>
      <c r="AY1995" s="128"/>
      <c r="AZ1995" s="128"/>
      <c r="BA1995" s="128" t="str">
        <f t="shared" si="216"/>
        <v/>
      </c>
      <c r="BB1995" s="105" t="str">
        <f>IF(ISNUMBER($BA1995),INDEX($C$1:$AB$3985,$BA1995,BB$4),"")</f>
        <v/>
      </c>
      <c r="BC1995" s="105"/>
    </row>
    <row r="1996" spans="1:55" x14ac:dyDescent="0.25">
      <c r="A1996" s="98"/>
      <c r="B1996" s="98"/>
      <c r="C1996" s="73"/>
      <c r="D1996" s="179"/>
      <c r="E1996" s="176"/>
      <c r="F1996" s="176"/>
      <c r="G1996" s="176"/>
      <c r="H1996" s="176"/>
      <c r="I1996" s="176"/>
      <c r="J1996" s="172"/>
      <c r="K1996" s="173"/>
      <c r="L1996" s="178"/>
      <c r="R1996" s="3"/>
      <c r="S1996" s="106"/>
      <c r="T1996" s="106"/>
      <c r="U1996" s="106"/>
      <c r="V1996" s="106"/>
      <c r="W1996" s="106"/>
      <c r="X1996" s="106"/>
      <c r="AB1996" s="188" t="str">
        <f t="shared" si="211"/>
        <v/>
      </c>
      <c r="AC1996" s="188" t="s">
        <v>1585</v>
      </c>
      <c r="AD1996" s="131"/>
      <c r="AE1996" s="131"/>
      <c r="AF1996" s="131"/>
      <c r="AG1996" s="131"/>
      <c r="AH1996" s="131"/>
      <c r="AI1996" s="131"/>
      <c r="AJ1996" s="128" t="str">
        <f t="shared" si="212"/>
        <v/>
      </c>
      <c r="AK1996" s="7" t="str">
        <f>IF(ISNUMBER($AJ1996),INDEX($C$1:$AB$3985,$AJ1996,AK$4),"")</f>
        <v/>
      </c>
      <c r="AL1996" s="7" t="str">
        <f>IF(ISNUMBER($AJ1996),INDEX($C$1:$AB$3985,$AJ1996,AL$4),"")</f>
        <v/>
      </c>
      <c r="AM1996" s="128"/>
      <c r="AN1996" s="128" t="str">
        <f t="shared" si="214"/>
        <v/>
      </c>
      <c r="AO1996" s="7" t="str">
        <f t="shared" si="217"/>
        <v/>
      </c>
      <c r="AP1996" s="10" t="str">
        <f t="shared" si="217"/>
        <v/>
      </c>
      <c r="AQ1996" s="310">
        <f>IF(ISNUMBER(SEARCH($T$30,AO1996)),MAX(AQ$5:AQ1995)+1,0)</f>
        <v>0</v>
      </c>
      <c r="AR1996" s="310">
        <f>IF(ISNUMBER(SEARCH($T$31,AO1996)),MAX(AR$5:AR1995)+1,0)</f>
        <v>0</v>
      </c>
      <c r="AS1996" s="128" t="str">
        <f t="shared" si="213"/>
        <v/>
      </c>
      <c r="AT1996" s="105" t="str">
        <f>IF(ISNUMBER($AS1996),INDEX($C$1:$AB$3985,$AS1996,AT$4),"")</f>
        <v/>
      </c>
      <c r="AU1996" s="128"/>
      <c r="AV1996" s="128" t="str">
        <f t="shared" si="215"/>
        <v/>
      </c>
      <c r="AW1996" s="105" t="str">
        <f>IF(ISNUMBER($AV1996),INDEX($C$1:$AB$3985,$AV1996,AW$4),"")</f>
        <v/>
      </c>
      <c r="AX1996" s="105" t="str">
        <f>IF(ISNUMBER($AV1996),INDEX($C$1:$AB$3985,$AV1996,AX$4),"")</f>
        <v/>
      </c>
      <c r="AY1996" s="128"/>
      <c r="AZ1996" s="128"/>
      <c r="BA1996" s="128" t="str">
        <f t="shared" si="216"/>
        <v/>
      </c>
      <c r="BB1996" s="105" t="str">
        <f>IF(ISNUMBER($BA1996),INDEX($C$1:$AB$3985,$BA1996,BB$4),"")</f>
        <v/>
      </c>
      <c r="BC1996" s="105"/>
    </row>
    <row r="1997" spans="1:55" x14ac:dyDescent="0.25">
      <c r="A1997" s="98"/>
      <c r="B1997" s="98"/>
      <c r="C1997" s="73"/>
      <c r="D1997" s="179"/>
      <c r="E1997" s="176"/>
      <c r="F1997" s="176"/>
      <c r="G1997" s="176"/>
      <c r="H1997" s="176"/>
      <c r="I1997" s="176"/>
      <c r="J1997" s="172"/>
      <c r="K1997" s="173"/>
      <c r="L1997" s="178"/>
      <c r="R1997" s="3"/>
      <c r="S1997" s="106"/>
      <c r="T1997" s="106"/>
      <c r="U1997" s="106"/>
      <c r="V1997" s="106"/>
      <c r="W1997" s="106"/>
      <c r="X1997" s="106"/>
      <c r="AB1997" s="188" t="str">
        <f t="shared" si="211"/>
        <v/>
      </c>
      <c r="AC1997" s="188" t="s">
        <v>1585</v>
      </c>
      <c r="AD1997" s="131"/>
      <c r="AE1997" s="131"/>
      <c r="AF1997" s="131"/>
      <c r="AG1997" s="131"/>
      <c r="AH1997" s="131"/>
      <c r="AI1997" s="131"/>
      <c r="AJ1997" s="128" t="str">
        <f t="shared" si="212"/>
        <v/>
      </c>
      <c r="AK1997" s="7" t="str">
        <f>IF(ISNUMBER($AJ1997),INDEX($C$1:$AB$3985,$AJ1997,AK$4),"")</f>
        <v/>
      </c>
      <c r="AL1997" s="7" t="str">
        <f>IF(ISNUMBER($AJ1997),INDEX($C$1:$AB$3985,$AJ1997,AL$4),"")</f>
        <v/>
      </c>
      <c r="AM1997" s="128"/>
      <c r="AN1997" s="128" t="str">
        <f t="shared" si="214"/>
        <v/>
      </c>
      <c r="AO1997" s="7" t="str">
        <f t="shared" si="217"/>
        <v/>
      </c>
      <c r="AP1997" s="10" t="str">
        <f t="shared" si="217"/>
        <v/>
      </c>
      <c r="AQ1997" s="310">
        <f>IF(ISNUMBER(SEARCH($T$30,AO1997)),MAX(AQ$5:AQ1996)+1,0)</f>
        <v>0</v>
      </c>
      <c r="AR1997" s="310">
        <f>IF(ISNUMBER(SEARCH($T$31,AO1997)),MAX(AR$5:AR1996)+1,0)</f>
        <v>0</v>
      </c>
      <c r="AS1997" s="128" t="str">
        <f t="shared" si="213"/>
        <v/>
      </c>
      <c r="AT1997" s="105" t="str">
        <f>IF(ISNUMBER($AS1997),INDEX($C$1:$AB$3985,$AS1997,AT$4),"")</f>
        <v/>
      </c>
      <c r="AU1997" s="128"/>
      <c r="AV1997" s="128" t="str">
        <f t="shared" si="215"/>
        <v/>
      </c>
      <c r="AW1997" s="105" t="str">
        <f>IF(ISNUMBER($AV1997),INDEX($C$1:$AB$3985,$AV1997,AW$4),"")</f>
        <v/>
      </c>
      <c r="AX1997" s="105" t="str">
        <f>IF(ISNUMBER($AV1997),INDEX($C$1:$AB$3985,$AV1997,AX$4),"")</f>
        <v/>
      </c>
      <c r="AY1997" s="128"/>
      <c r="AZ1997" s="128"/>
      <c r="BA1997" s="128" t="str">
        <f t="shared" si="216"/>
        <v/>
      </c>
      <c r="BB1997" s="105" t="str">
        <f>IF(ISNUMBER($BA1997),INDEX($C$1:$AB$3985,$BA1997,BB$4),"")</f>
        <v/>
      </c>
      <c r="BC1997" s="105"/>
    </row>
    <row r="1998" spans="1:55" x14ac:dyDescent="0.25">
      <c r="A1998" s="98"/>
      <c r="B1998" s="98"/>
      <c r="C1998" s="73"/>
      <c r="D1998" s="179"/>
      <c r="E1998" s="176"/>
      <c r="F1998" s="176"/>
      <c r="G1998" s="176"/>
      <c r="H1998" s="176"/>
      <c r="I1998" s="176"/>
      <c r="J1998" s="172"/>
      <c r="K1998" s="173"/>
      <c r="L1998" s="178"/>
      <c r="R1998" s="3"/>
      <c r="S1998" s="106"/>
      <c r="T1998" s="106"/>
      <c r="U1998" s="106"/>
      <c r="V1998" s="106"/>
      <c r="W1998" s="106"/>
      <c r="X1998" s="106"/>
      <c r="AB1998" s="188" t="str">
        <f t="shared" si="211"/>
        <v/>
      </c>
      <c r="AC1998" s="188" t="s">
        <v>1585</v>
      </c>
      <c r="AD1998" s="131"/>
      <c r="AE1998" s="131"/>
      <c r="AF1998" s="131"/>
      <c r="AG1998" s="131"/>
      <c r="AH1998" s="131"/>
      <c r="AI1998" s="131"/>
      <c r="AJ1998" s="128" t="str">
        <f t="shared" si="212"/>
        <v/>
      </c>
      <c r="AK1998" s="7" t="str">
        <f>IF(ISNUMBER($AJ1998),INDEX($C$1:$AB$3985,$AJ1998,AK$4),"")</f>
        <v/>
      </c>
      <c r="AL1998" s="7" t="str">
        <f>IF(ISNUMBER($AJ1998),INDEX($C$1:$AB$3985,$AJ1998,AL$4),"")</f>
        <v/>
      </c>
      <c r="AM1998" s="128"/>
      <c r="AN1998" s="128" t="str">
        <f t="shared" si="214"/>
        <v/>
      </c>
      <c r="AO1998" s="7" t="str">
        <f t="shared" si="217"/>
        <v/>
      </c>
      <c r="AP1998" s="10" t="str">
        <f t="shared" si="217"/>
        <v/>
      </c>
      <c r="AQ1998" s="310">
        <f>IF(ISNUMBER(SEARCH($T$30,AO1998)),MAX(AQ$5:AQ1997)+1,0)</f>
        <v>0</v>
      </c>
      <c r="AR1998" s="310">
        <f>IF(ISNUMBER(SEARCH($T$31,AO1998)),MAX(AR$5:AR1997)+1,0)</f>
        <v>0</v>
      </c>
      <c r="AS1998" s="128" t="str">
        <f t="shared" si="213"/>
        <v/>
      </c>
      <c r="AT1998" s="105" t="str">
        <f>IF(ISNUMBER($AS1998),INDEX($C$1:$AB$3985,$AS1998,AT$4),"")</f>
        <v/>
      </c>
      <c r="AU1998" s="128"/>
      <c r="AV1998" s="128" t="str">
        <f t="shared" si="215"/>
        <v/>
      </c>
      <c r="AW1998" s="105" t="str">
        <f>IF(ISNUMBER($AV1998),INDEX($C$1:$AB$3985,$AV1998,AW$4),"")</f>
        <v/>
      </c>
      <c r="AX1998" s="105" t="str">
        <f>IF(ISNUMBER($AV1998),INDEX($C$1:$AB$3985,$AV1998,AX$4),"")</f>
        <v/>
      </c>
      <c r="AY1998" s="128"/>
      <c r="AZ1998" s="128"/>
      <c r="BA1998" s="128" t="str">
        <f t="shared" si="216"/>
        <v/>
      </c>
      <c r="BB1998" s="105" t="str">
        <f>IF(ISNUMBER($BA1998),INDEX($C$1:$AB$3985,$BA1998,BB$4),"")</f>
        <v/>
      </c>
      <c r="BC1998" s="105"/>
    </row>
    <row r="1999" spans="1:55" x14ac:dyDescent="0.25">
      <c r="A1999" s="98"/>
      <c r="B1999" s="98"/>
      <c r="C1999" s="73"/>
      <c r="D1999" s="179"/>
      <c r="E1999" s="176"/>
      <c r="F1999" s="176"/>
      <c r="G1999" s="176"/>
      <c r="H1999" s="176"/>
      <c r="I1999" s="176"/>
      <c r="J1999" s="172"/>
      <c r="K1999" s="173"/>
      <c r="L1999" s="178"/>
      <c r="R1999" s="3"/>
      <c r="S1999" s="106"/>
      <c r="T1999" s="106"/>
      <c r="U1999" s="106"/>
      <c r="V1999" s="106"/>
      <c r="W1999" s="106"/>
      <c r="X1999" s="106"/>
      <c r="AB1999" s="188" t="str">
        <f t="shared" si="211"/>
        <v/>
      </c>
      <c r="AC1999" s="188" t="s">
        <v>1585</v>
      </c>
      <c r="AD1999" s="131"/>
      <c r="AE1999" s="131"/>
      <c r="AF1999" s="131"/>
      <c r="AG1999" s="131"/>
      <c r="AH1999" s="131"/>
      <c r="AI1999" s="131"/>
      <c r="AJ1999" s="128" t="str">
        <f t="shared" si="212"/>
        <v/>
      </c>
      <c r="AK1999" s="7" t="str">
        <f>IF(ISNUMBER($AJ1999),INDEX($C$1:$AB$3985,$AJ1999,AK$4),"")</f>
        <v/>
      </c>
      <c r="AL1999" s="7" t="str">
        <f>IF(ISNUMBER($AJ1999),INDEX($C$1:$AB$3985,$AJ1999,AL$4),"")</f>
        <v/>
      </c>
      <c r="AM1999" s="128"/>
      <c r="AN1999" s="128" t="str">
        <f t="shared" si="214"/>
        <v/>
      </c>
      <c r="AO1999" s="7" t="str">
        <f t="shared" si="217"/>
        <v/>
      </c>
      <c r="AP1999" s="10" t="str">
        <f t="shared" si="217"/>
        <v/>
      </c>
      <c r="AQ1999" s="310">
        <f>IF(ISNUMBER(SEARCH($T$30,AO1999)),MAX(AQ$5:AQ1998)+1,0)</f>
        <v>0</v>
      </c>
      <c r="AR1999" s="310">
        <f>IF(ISNUMBER(SEARCH($T$31,AO1999)),MAX(AR$5:AR1998)+1,0)</f>
        <v>0</v>
      </c>
      <c r="AS1999" s="128" t="str">
        <f t="shared" si="213"/>
        <v/>
      </c>
      <c r="AT1999" s="105" t="str">
        <f>IF(ISNUMBER($AS1999),INDEX($C$1:$AB$3985,$AS1999,AT$4),"")</f>
        <v/>
      </c>
      <c r="AU1999" s="128"/>
      <c r="AV1999" s="128" t="str">
        <f t="shared" si="215"/>
        <v/>
      </c>
      <c r="AW1999" s="105" t="str">
        <f>IF(ISNUMBER($AV1999),INDEX($C$1:$AB$3985,$AV1999,AW$4),"")</f>
        <v/>
      </c>
      <c r="AX1999" s="105" t="str">
        <f>IF(ISNUMBER($AV1999),INDEX($C$1:$AB$3985,$AV1999,AX$4),"")</f>
        <v/>
      </c>
      <c r="AY1999" s="128"/>
      <c r="AZ1999" s="128"/>
      <c r="BA1999" s="128" t="str">
        <f t="shared" si="216"/>
        <v/>
      </c>
      <c r="BB1999" s="105" t="str">
        <f>IF(ISNUMBER($BA1999),INDEX($C$1:$AB$3985,$BA1999,BB$4),"")</f>
        <v/>
      </c>
      <c r="BC1999" s="105"/>
    </row>
    <row r="2000" spans="1:55" x14ac:dyDescent="0.25">
      <c r="A2000" s="98"/>
      <c r="B2000" s="98"/>
      <c r="C2000" s="73"/>
      <c r="D2000" s="179"/>
      <c r="E2000" s="176"/>
      <c r="F2000" s="176"/>
      <c r="G2000" s="176"/>
      <c r="H2000" s="176"/>
      <c r="I2000" s="176"/>
      <c r="J2000" s="172"/>
      <c r="K2000" s="173"/>
      <c r="L2000" s="178"/>
      <c r="R2000" s="3"/>
      <c r="S2000" s="106"/>
      <c r="T2000" s="106"/>
      <c r="U2000" s="106"/>
      <c r="V2000" s="106"/>
      <c r="W2000" s="106"/>
      <c r="X2000" s="106"/>
      <c r="AB2000" s="188" t="str">
        <f t="shared" si="211"/>
        <v/>
      </c>
      <c r="AC2000" s="188" t="s">
        <v>1585</v>
      </c>
      <c r="AD2000" s="131"/>
      <c r="AE2000" s="131"/>
      <c r="AF2000" s="131"/>
      <c r="AG2000" s="131"/>
      <c r="AH2000" s="131"/>
      <c r="AI2000" s="131"/>
      <c r="AJ2000" s="128" t="str">
        <f t="shared" si="212"/>
        <v/>
      </c>
      <c r="AK2000" s="7" t="str">
        <f>IF(ISNUMBER($AJ2000),INDEX($C$1:$AB$3985,$AJ2000,AK$4),"")</f>
        <v/>
      </c>
      <c r="AL2000" s="7" t="str">
        <f>IF(ISNUMBER($AJ2000),INDEX($C$1:$AB$3985,$AJ2000,AL$4),"")</f>
        <v/>
      </c>
      <c r="AM2000" s="128"/>
      <c r="AN2000" s="128" t="str">
        <f t="shared" si="214"/>
        <v/>
      </c>
      <c r="AO2000" s="7" t="str">
        <f t="shared" si="217"/>
        <v/>
      </c>
      <c r="AP2000" s="10" t="str">
        <f t="shared" si="217"/>
        <v/>
      </c>
      <c r="AQ2000" s="310">
        <f>IF(ISNUMBER(SEARCH($T$30,AO2000)),MAX(AQ$5:AQ1999)+1,0)</f>
        <v>0</v>
      </c>
      <c r="AR2000" s="310">
        <f>IF(ISNUMBER(SEARCH($T$31,AO2000)),MAX(AR$5:AR1999)+1,0)</f>
        <v>0</v>
      </c>
      <c r="AS2000" s="128" t="str">
        <f t="shared" si="213"/>
        <v/>
      </c>
      <c r="AT2000" s="105" t="str">
        <f>IF(ISNUMBER($AS2000),INDEX($C$1:$AB$3985,$AS2000,AT$4),"")</f>
        <v/>
      </c>
      <c r="AU2000" s="128"/>
      <c r="AV2000" s="128" t="str">
        <f t="shared" si="215"/>
        <v/>
      </c>
      <c r="AW2000" s="105" t="str">
        <f>IF(ISNUMBER($AV2000),INDEX($C$1:$AB$3985,$AV2000,AW$4),"")</f>
        <v/>
      </c>
      <c r="AX2000" s="105" t="str">
        <f>IF(ISNUMBER($AV2000),INDEX($C$1:$AB$3985,$AV2000,AX$4),"")</f>
        <v/>
      </c>
      <c r="AY2000" s="128"/>
      <c r="AZ2000" s="128"/>
      <c r="BA2000" s="128" t="str">
        <f t="shared" si="216"/>
        <v/>
      </c>
      <c r="BB2000" s="105" t="str">
        <f>IF(ISNUMBER($BA2000),INDEX($C$1:$AB$3985,$BA2000,BB$4),"")</f>
        <v/>
      </c>
      <c r="BC2000" s="105"/>
    </row>
    <row r="2001" spans="1:55" x14ac:dyDescent="0.25">
      <c r="A2001" s="98"/>
      <c r="B2001" s="98"/>
      <c r="C2001" s="73"/>
      <c r="D2001" s="179"/>
      <c r="E2001" s="176"/>
      <c r="F2001" s="176"/>
      <c r="G2001" s="176"/>
      <c r="H2001" s="176"/>
      <c r="I2001" s="176"/>
      <c r="J2001" s="172"/>
      <c r="K2001" s="173"/>
      <c r="L2001" s="178"/>
      <c r="R2001" s="3"/>
      <c r="S2001" s="106"/>
      <c r="T2001" s="106"/>
      <c r="U2001" s="106"/>
      <c r="V2001" s="106"/>
      <c r="W2001" s="106"/>
      <c r="X2001" s="106"/>
      <c r="AB2001" s="188" t="str">
        <f t="shared" si="211"/>
        <v/>
      </c>
      <c r="AC2001" s="188" t="s">
        <v>1585</v>
      </c>
      <c r="AD2001" s="131"/>
      <c r="AE2001" s="131"/>
      <c r="AF2001" s="131"/>
      <c r="AG2001" s="131"/>
      <c r="AH2001" s="131"/>
      <c r="AI2001" s="131"/>
      <c r="AJ2001" s="128" t="str">
        <f t="shared" si="212"/>
        <v/>
      </c>
      <c r="AK2001" s="7" t="str">
        <f>IF(ISNUMBER($AJ2001),INDEX($C$1:$AB$3985,$AJ2001,AK$4),"")</f>
        <v/>
      </c>
      <c r="AL2001" s="7" t="str">
        <f>IF(ISNUMBER($AJ2001),INDEX($C$1:$AB$3985,$AJ2001,AL$4),"")</f>
        <v/>
      </c>
      <c r="AM2001" s="128"/>
      <c r="AN2001" s="128" t="str">
        <f t="shared" si="214"/>
        <v/>
      </c>
      <c r="AO2001" s="7" t="str">
        <f t="shared" si="217"/>
        <v/>
      </c>
      <c r="AP2001" s="10" t="str">
        <f t="shared" si="217"/>
        <v/>
      </c>
      <c r="AQ2001" s="310">
        <f>IF(ISNUMBER(SEARCH($T$30,AO2001)),MAX(AQ$5:AQ2000)+1,0)</f>
        <v>0</v>
      </c>
      <c r="AR2001" s="310">
        <f>IF(ISNUMBER(SEARCH($T$31,AO2001)),MAX(AR$5:AR2000)+1,0)</f>
        <v>0</v>
      </c>
      <c r="AS2001" s="128" t="str">
        <f t="shared" si="213"/>
        <v/>
      </c>
      <c r="AT2001" s="105" t="str">
        <f>IF(ISNUMBER($AS2001),INDEX($C$1:$AB$3985,$AS2001,AT$4),"")</f>
        <v/>
      </c>
      <c r="AU2001" s="128"/>
      <c r="AV2001" s="128" t="str">
        <f t="shared" si="215"/>
        <v/>
      </c>
      <c r="AW2001" s="105" t="str">
        <f>IF(ISNUMBER($AV2001),INDEX($C$1:$AB$3985,$AV2001,AW$4),"")</f>
        <v/>
      </c>
      <c r="AX2001" s="105" t="str">
        <f>IF(ISNUMBER($AV2001),INDEX($C$1:$AB$3985,$AV2001,AX$4),"")</f>
        <v/>
      </c>
      <c r="AY2001" s="128"/>
      <c r="AZ2001" s="128"/>
      <c r="BA2001" s="128" t="str">
        <f t="shared" si="216"/>
        <v/>
      </c>
      <c r="BB2001" s="105" t="str">
        <f>IF(ISNUMBER($BA2001),INDEX($C$1:$AB$3985,$BA2001,BB$4),"")</f>
        <v/>
      </c>
      <c r="BC2001" s="105"/>
    </row>
    <row r="2002" spans="1:55" x14ac:dyDescent="0.25">
      <c r="A2002" s="98"/>
      <c r="B2002" s="98"/>
      <c r="C2002" s="73"/>
      <c r="D2002" s="179"/>
      <c r="E2002" s="176"/>
      <c r="F2002" s="176"/>
      <c r="G2002" s="176"/>
      <c r="H2002" s="176"/>
      <c r="I2002" s="176"/>
      <c r="J2002" s="172"/>
      <c r="K2002" s="173"/>
      <c r="L2002" s="178"/>
      <c r="R2002" s="3"/>
      <c r="S2002" s="106"/>
      <c r="T2002" s="106"/>
      <c r="U2002" s="106"/>
      <c r="V2002" s="106"/>
      <c r="W2002" s="106"/>
      <c r="X2002" s="106"/>
      <c r="AB2002" s="188" t="str">
        <f t="shared" si="211"/>
        <v/>
      </c>
      <c r="AC2002" s="188" t="s">
        <v>1585</v>
      </c>
      <c r="AD2002" s="131"/>
      <c r="AE2002" s="131"/>
      <c r="AF2002" s="131"/>
      <c r="AG2002" s="131"/>
      <c r="AH2002" s="131"/>
      <c r="AI2002" s="131"/>
      <c r="AJ2002" s="128" t="str">
        <f t="shared" si="212"/>
        <v/>
      </c>
      <c r="AK2002" s="7" t="str">
        <f>IF(ISNUMBER($AJ2002),INDEX($C$1:$AB$3985,$AJ2002,AK$4),"")</f>
        <v/>
      </c>
      <c r="AL2002" s="7" t="str">
        <f>IF(ISNUMBER($AJ2002),INDEX($C$1:$AB$3985,$AJ2002,AL$4),"")</f>
        <v/>
      </c>
      <c r="AM2002" s="128"/>
      <c r="AN2002" s="128" t="str">
        <f t="shared" si="214"/>
        <v/>
      </c>
      <c r="AO2002" s="7" t="str">
        <f t="shared" si="217"/>
        <v/>
      </c>
      <c r="AP2002" s="10" t="str">
        <f t="shared" si="217"/>
        <v/>
      </c>
      <c r="AQ2002" s="310">
        <f>IF(ISNUMBER(SEARCH($T$30,AO2002)),MAX(AQ$5:AQ2001)+1,0)</f>
        <v>0</v>
      </c>
      <c r="AR2002" s="310">
        <f>IF(ISNUMBER(SEARCH($T$31,AO2002)),MAX(AR$5:AR2001)+1,0)</f>
        <v>0</v>
      </c>
      <c r="AS2002" s="128" t="str">
        <f t="shared" si="213"/>
        <v/>
      </c>
      <c r="AT2002" s="105" t="str">
        <f>IF(ISNUMBER($AS2002),INDEX($C$1:$AB$3985,$AS2002,AT$4),"")</f>
        <v/>
      </c>
      <c r="AU2002" s="128"/>
      <c r="AV2002" s="128" t="str">
        <f t="shared" si="215"/>
        <v/>
      </c>
      <c r="AW2002" s="105" t="str">
        <f>IF(ISNUMBER($AV2002),INDEX($C$1:$AB$3985,$AV2002,AW$4),"")</f>
        <v/>
      </c>
      <c r="AX2002" s="105" t="str">
        <f>IF(ISNUMBER($AV2002),INDEX($C$1:$AB$3985,$AV2002,AX$4),"")</f>
        <v/>
      </c>
      <c r="AY2002" s="128"/>
      <c r="AZ2002" s="128"/>
      <c r="BA2002" s="128" t="str">
        <f t="shared" si="216"/>
        <v/>
      </c>
      <c r="BB2002" s="105" t="str">
        <f>IF(ISNUMBER($BA2002),INDEX($C$1:$AB$3985,$BA2002,BB$4),"")</f>
        <v/>
      </c>
      <c r="BC2002" s="105"/>
    </row>
    <row r="2003" spans="1:55" x14ac:dyDescent="0.25">
      <c r="A2003" s="98"/>
      <c r="B2003" s="98"/>
      <c r="C2003" s="73"/>
      <c r="D2003" s="179"/>
      <c r="E2003" s="176"/>
      <c r="F2003" s="176"/>
      <c r="G2003" s="176"/>
      <c r="H2003" s="176"/>
      <c r="I2003" s="176"/>
      <c r="J2003" s="172"/>
      <c r="K2003" s="173"/>
      <c r="L2003" s="178"/>
      <c r="R2003" s="3"/>
      <c r="S2003" s="106"/>
      <c r="T2003" s="106"/>
      <c r="U2003" s="106"/>
      <c r="V2003" s="106"/>
      <c r="W2003" s="106"/>
      <c r="X2003" s="106"/>
      <c r="AB2003" s="188" t="str">
        <f t="shared" si="211"/>
        <v/>
      </c>
      <c r="AC2003" s="188" t="s">
        <v>1585</v>
      </c>
      <c r="AD2003" s="131"/>
      <c r="AE2003" s="131"/>
      <c r="AF2003" s="131"/>
      <c r="AG2003" s="131"/>
      <c r="AH2003" s="131"/>
      <c r="AI2003" s="131"/>
      <c r="AJ2003" s="128" t="str">
        <f t="shared" si="212"/>
        <v/>
      </c>
      <c r="AK2003" s="7" t="str">
        <f>IF(ISNUMBER($AJ2003),INDEX($C$1:$AB$3985,$AJ2003,AK$4),"")</f>
        <v/>
      </c>
      <c r="AL2003" s="7" t="str">
        <f>IF(ISNUMBER($AJ2003),INDEX($C$1:$AB$3985,$AJ2003,AL$4),"")</f>
        <v/>
      </c>
      <c r="AM2003" s="128"/>
      <c r="AN2003" s="128" t="str">
        <f t="shared" si="214"/>
        <v/>
      </c>
      <c r="AO2003" s="7" t="str">
        <f t="shared" si="217"/>
        <v/>
      </c>
      <c r="AP2003" s="10" t="str">
        <f t="shared" si="217"/>
        <v/>
      </c>
      <c r="AQ2003" s="310">
        <f>IF(ISNUMBER(SEARCH($T$30,AO2003)),MAX(AQ$5:AQ2002)+1,0)</f>
        <v>0</v>
      </c>
      <c r="AR2003" s="310">
        <f>IF(ISNUMBER(SEARCH($T$31,AO2003)),MAX(AR$5:AR2002)+1,0)</f>
        <v>0</v>
      </c>
      <c r="AS2003" s="128" t="str">
        <f t="shared" si="213"/>
        <v/>
      </c>
      <c r="AT2003" s="105" t="str">
        <f>IF(ISNUMBER($AS2003),INDEX($C$1:$AB$3985,$AS2003,AT$4),"")</f>
        <v/>
      </c>
      <c r="AU2003" s="128"/>
      <c r="AV2003" s="128" t="str">
        <f t="shared" si="215"/>
        <v/>
      </c>
      <c r="AW2003" s="105" t="str">
        <f>IF(ISNUMBER($AV2003),INDEX($C$1:$AB$3985,$AV2003,AW$4),"")</f>
        <v/>
      </c>
      <c r="AX2003" s="105" t="str">
        <f>IF(ISNUMBER($AV2003),INDEX($C$1:$AB$3985,$AV2003,AX$4),"")</f>
        <v/>
      </c>
      <c r="AY2003" s="128"/>
      <c r="AZ2003" s="128"/>
      <c r="BA2003" s="128" t="str">
        <f t="shared" si="216"/>
        <v/>
      </c>
      <c r="BB2003" s="105" t="str">
        <f>IF(ISNUMBER($BA2003),INDEX($C$1:$AB$3985,$BA2003,BB$4),"")</f>
        <v/>
      </c>
      <c r="BC2003" s="105"/>
    </row>
    <row r="2004" spans="1:55" x14ac:dyDescent="0.25">
      <c r="A2004" s="98"/>
      <c r="B2004" s="98"/>
      <c r="C2004" s="73"/>
      <c r="D2004" s="179"/>
      <c r="E2004" s="176"/>
      <c r="F2004" s="176"/>
      <c r="G2004" s="176"/>
      <c r="H2004" s="176"/>
      <c r="I2004" s="176"/>
      <c r="J2004" s="172"/>
      <c r="K2004" s="173"/>
      <c r="L2004" s="178"/>
      <c r="R2004" s="3"/>
      <c r="S2004" s="106"/>
      <c r="T2004" s="106"/>
      <c r="U2004" s="106"/>
      <c r="V2004" s="106"/>
      <c r="W2004" s="106"/>
      <c r="X2004" s="106"/>
      <c r="AB2004" s="188" t="str">
        <f t="shared" si="211"/>
        <v/>
      </c>
      <c r="AC2004" s="188" t="s">
        <v>1585</v>
      </c>
      <c r="AD2004" s="131"/>
      <c r="AE2004" s="131"/>
      <c r="AF2004" s="131"/>
      <c r="AG2004" s="131"/>
      <c r="AH2004" s="131"/>
      <c r="AI2004" s="131"/>
      <c r="AJ2004" s="128" t="str">
        <f t="shared" si="212"/>
        <v/>
      </c>
      <c r="AK2004" s="7" t="str">
        <f>IF(ISNUMBER($AJ2004),INDEX($C$1:$AB$3985,$AJ2004,AK$4),"")</f>
        <v/>
      </c>
      <c r="AL2004" s="7" t="str">
        <f>IF(ISNUMBER($AJ2004),INDEX($C$1:$AB$3985,$AJ2004,AL$4),"")</f>
        <v/>
      </c>
      <c r="AM2004" s="128"/>
      <c r="AN2004" s="128" t="str">
        <f t="shared" si="214"/>
        <v/>
      </c>
      <c r="AO2004" s="7" t="str">
        <f t="shared" si="217"/>
        <v/>
      </c>
      <c r="AP2004" s="10" t="str">
        <f t="shared" si="217"/>
        <v/>
      </c>
      <c r="AQ2004" s="310">
        <f>IF(ISNUMBER(SEARCH($T$30,AO2004)),MAX(AQ$5:AQ2003)+1,0)</f>
        <v>0</v>
      </c>
      <c r="AR2004" s="310">
        <f>IF(ISNUMBER(SEARCH($T$31,AO2004)),MAX(AR$5:AR2003)+1,0)</f>
        <v>0</v>
      </c>
      <c r="AS2004" s="128" t="str">
        <f t="shared" si="213"/>
        <v/>
      </c>
      <c r="AT2004" s="105" t="str">
        <f>IF(ISNUMBER($AS2004),INDEX($C$1:$AB$3985,$AS2004,AT$4),"")</f>
        <v/>
      </c>
      <c r="AU2004" s="128"/>
      <c r="AV2004" s="128" t="str">
        <f t="shared" si="215"/>
        <v/>
      </c>
      <c r="AW2004" s="105" t="str">
        <f>IF(ISNUMBER($AV2004),INDEX($C$1:$AB$3985,$AV2004,AW$4),"")</f>
        <v/>
      </c>
      <c r="AX2004" s="105" t="str">
        <f>IF(ISNUMBER($AV2004),INDEX($C$1:$AB$3985,$AV2004,AX$4),"")</f>
        <v/>
      </c>
      <c r="AY2004" s="128"/>
      <c r="AZ2004" s="128"/>
      <c r="BA2004" s="128" t="str">
        <f t="shared" si="216"/>
        <v/>
      </c>
      <c r="BB2004" s="105" t="str">
        <f>IF(ISNUMBER($BA2004),INDEX($C$1:$AB$3985,$BA2004,BB$4),"")</f>
        <v/>
      </c>
      <c r="BC2004" s="105"/>
    </row>
    <row r="2005" spans="1:55" x14ac:dyDescent="0.25">
      <c r="A2005" s="98"/>
      <c r="B2005" s="98"/>
      <c r="C2005" s="73"/>
      <c r="D2005" s="179"/>
      <c r="E2005" s="176"/>
      <c r="F2005" s="176"/>
      <c r="G2005" s="176"/>
      <c r="H2005" s="176"/>
      <c r="I2005" s="176"/>
      <c r="J2005" s="172"/>
      <c r="K2005" s="173"/>
      <c r="L2005" s="178"/>
      <c r="R2005" s="3"/>
      <c r="S2005" s="106"/>
      <c r="T2005" s="106"/>
      <c r="U2005" s="106"/>
      <c r="V2005" s="106"/>
      <c r="W2005" s="106"/>
      <c r="X2005" s="106"/>
      <c r="AB2005" s="188" t="str">
        <f t="shared" si="211"/>
        <v/>
      </c>
      <c r="AC2005" s="188" t="s">
        <v>1585</v>
      </c>
      <c r="AD2005" s="131"/>
      <c r="AE2005" s="131"/>
      <c r="AF2005" s="131"/>
      <c r="AG2005" s="131"/>
      <c r="AH2005" s="131"/>
      <c r="AI2005" s="131"/>
      <c r="AJ2005" s="128" t="str">
        <f t="shared" si="212"/>
        <v/>
      </c>
      <c r="AK2005" s="7" t="str">
        <f>IF(ISNUMBER($AJ2005),INDEX($C$1:$AB$3985,$AJ2005,AK$4),"")</f>
        <v/>
      </c>
      <c r="AL2005" s="7" t="str">
        <f>IF(ISNUMBER($AJ2005),INDEX($C$1:$AB$3985,$AJ2005,AL$4),"")</f>
        <v/>
      </c>
      <c r="AM2005" s="128"/>
      <c r="AN2005" s="128" t="str">
        <f t="shared" si="214"/>
        <v/>
      </c>
      <c r="AO2005" s="7" t="str">
        <f t="shared" si="217"/>
        <v/>
      </c>
      <c r="AP2005" s="10" t="str">
        <f t="shared" si="217"/>
        <v/>
      </c>
      <c r="AQ2005" s="310">
        <f>IF(ISNUMBER(SEARCH($T$30,AO2005)),MAX(AQ$5:AQ2004)+1,0)</f>
        <v>0</v>
      </c>
      <c r="AR2005" s="310">
        <f>IF(ISNUMBER(SEARCH($T$31,AO2005)),MAX(AR$5:AR2004)+1,0)</f>
        <v>0</v>
      </c>
      <c r="AS2005" s="128" t="str">
        <f t="shared" si="213"/>
        <v/>
      </c>
      <c r="AT2005" s="105" t="str">
        <f>IF(ISNUMBER($AS2005),INDEX($C$1:$AB$3985,$AS2005,AT$4),"")</f>
        <v/>
      </c>
      <c r="AU2005" s="128"/>
      <c r="AV2005" s="128" t="str">
        <f t="shared" si="215"/>
        <v/>
      </c>
      <c r="AW2005" s="105" t="str">
        <f>IF(ISNUMBER($AV2005),INDEX($C$1:$AB$3985,$AV2005,AW$4),"")</f>
        <v/>
      </c>
      <c r="AX2005" s="105" t="str">
        <f>IF(ISNUMBER($AV2005),INDEX($C$1:$AB$3985,$AV2005,AX$4),"")</f>
        <v/>
      </c>
      <c r="AY2005" s="128"/>
      <c r="AZ2005" s="128"/>
      <c r="BA2005" s="128" t="str">
        <f t="shared" si="216"/>
        <v/>
      </c>
      <c r="BB2005" s="105" t="str">
        <f>IF(ISNUMBER($BA2005),INDEX($C$1:$AB$3985,$BA2005,BB$4),"")</f>
        <v/>
      </c>
      <c r="BC2005" s="105"/>
    </row>
    <row r="2006" spans="1:55" x14ac:dyDescent="0.25">
      <c r="A2006" s="98"/>
      <c r="B2006" s="98"/>
      <c r="C2006" s="73"/>
      <c r="D2006" s="179"/>
      <c r="E2006" s="176"/>
      <c r="F2006" s="176"/>
      <c r="G2006" s="176"/>
      <c r="H2006" s="176"/>
      <c r="I2006" s="176"/>
      <c r="J2006" s="172"/>
      <c r="K2006" s="173"/>
      <c r="L2006" s="178"/>
      <c r="R2006" s="3"/>
      <c r="S2006" s="106"/>
      <c r="T2006" s="106"/>
      <c r="U2006" s="106"/>
      <c r="V2006" s="106"/>
      <c r="W2006" s="106"/>
      <c r="X2006" s="106"/>
      <c r="AB2006" s="188" t="str">
        <f t="shared" si="211"/>
        <v/>
      </c>
      <c r="AC2006" s="188" t="s">
        <v>1585</v>
      </c>
      <c r="AD2006" s="131"/>
      <c r="AE2006" s="131"/>
      <c r="AF2006" s="131"/>
      <c r="AG2006" s="131"/>
      <c r="AH2006" s="131"/>
      <c r="AI2006" s="131"/>
      <c r="AJ2006" s="128" t="str">
        <f t="shared" si="212"/>
        <v/>
      </c>
      <c r="AK2006" s="7" t="str">
        <f>IF(ISNUMBER($AJ2006),INDEX($C$1:$AB$3985,$AJ2006,AK$4),"")</f>
        <v/>
      </c>
      <c r="AL2006" s="7" t="str">
        <f>IF(ISNUMBER($AJ2006),INDEX($C$1:$AB$3985,$AJ2006,AL$4),"")</f>
        <v/>
      </c>
      <c r="AM2006" s="128"/>
      <c r="AN2006" s="128" t="str">
        <f t="shared" si="214"/>
        <v/>
      </c>
      <c r="AO2006" s="7" t="str">
        <f t="shared" si="217"/>
        <v/>
      </c>
      <c r="AP2006" s="10" t="str">
        <f t="shared" si="217"/>
        <v/>
      </c>
      <c r="AQ2006" s="310">
        <f>IF(ISNUMBER(SEARCH($T$30,AO2006)),MAX(AQ$5:AQ2005)+1,0)</f>
        <v>0</v>
      </c>
      <c r="AR2006" s="310">
        <f>IF(ISNUMBER(SEARCH($T$31,AO2006)),MAX(AR$5:AR2005)+1,0)</f>
        <v>0</v>
      </c>
      <c r="AS2006" s="128" t="str">
        <f t="shared" si="213"/>
        <v/>
      </c>
      <c r="AT2006" s="105" t="str">
        <f>IF(ISNUMBER($AS2006),INDEX($C$1:$AB$3985,$AS2006,AT$4),"")</f>
        <v/>
      </c>
      <c r="AU2006" s="128"/>
      <c r="AV2006" s="128" t="str">
        <f t="shared" si="215"/>
        <v/>
      </c>
      <c r="AW2006" s="105" t="str">
        <f>IF(ISNUMBER($AV2006),INDEX($C$1:$AB$3985,$AV2006,AW$4),"")</f>
        <v/>
      </c>
      <c r="AX2006" s="105" t="str">
        <f>IF(ISNUMBER($AV2006),INDEX($C$1:$AB$3985,$AV2006,AX$4),"")</f>
        <v/>
      </c>
      <c r="AY2006" s="128"/>
      <c r="AZ2006" s="128"/>
      <c r="BA2006" s="128" t="str">
        <f t="shared" si="216"/>
        <v/>
      </c>
      <c r="BB2006" s="105" t="str">
        <f>IF(ISNUMBER($BA2006),INDEX($C$1:$AB$3985,$BA2006,BB$4),"")</f>
        <v/>
      </c>
      <c r="BC2006" s="105"/>
    </row>
    <row r="2007" spans="1:55" x14ac:dyDescent="0.25">
      <c r="A2007" s="98"/>
      <c r="B2007" s="98"/>
      <c r="C2007" s="73"/>
      <c r="D2007" s="179"/>
      <c r="E2007" s="176"/>
      <c r="F2007" s="176"/>
      <c r="G2007" s="176"/>
      <c r="H2007" s="176"/>
      <c r="I2007" s="176"/>
      <c r="J2007" s="172"/>
      <c r="K2007" s="173"/>
      <c r="L2007" s="178"/>
      <c r="R2007" s="3"/>
      <c r="S2007" s="106"/>
      <c r="T2007" s="106"/>
      <c r="U2007" s="106"/>
      <c r="V2007" s="106"/>
      <c r="W2007" s="106"/>
      <c r="X2007" s="106"/>
      <c r="AB2007" s="188" t="str">
        <f t="shared" si="211"/>
        <v/>
      </c>
      <c r="AC2007" s="188" t="s">
        <v>1585</v>
      </c>
      <c r="AD2007" s="131"/>
      <c r="AE2007" s="131"/>
      <c r="AF2007" s="131"/>
      <c r="AG2007" s="131"/>
      <c r="AH2007" s="131"/>
      <c r="AI2007" s="131"/>
      <c r="AJ2007" s="128" t="str">
        <f t="shared" si="212"/>
        <v/>
      </c>
      <c r="AK2007" s="7" t="str">
        <f>IF(ISNUMBER($AJ2007),INDEX($C$1:$AB$3985,$AJ2007,AK$4),"")</f>
        <v/>
      </c>
      <c r="AL2007" s="7" t="str">
        <f>IF(ISNUMBER($AJ2007),INDEX($C$1:$AB$3985,$AJ2007,AL$4),"")</f>
        <v/>
      </c>
      <c r="AM2007" s="128"/>
      <c r="AN2007" s="128" t="str">
        <f t="shared" si="214"/>
        <v/>
      </c>
      <c r="AO2007" s="7" t="str">
        <f t="shared" si="217"/>
        <v/>
      </c>
      <c r="AP2007" s="10" t="str">
        <f t="shared" si="217"/>
        <v/>
      </c>
      <c r="AQ2007" s="310">
        <f>IF(ISNUMBER(SEARCH($T$30,AO2007)),MAX(AQ$5:AQ2006)+1,0)</f>
        <v>0</v>
      </c>
      <c r="AR2007" s="310">
        <f>IF(ISNUMBER(SEARCH($T$31,AO2007)),MAX(AR$5:AR2006)+1,0)</f>
        <v>0</v>
      </c>
      <c r="AS2007" s="128" t="str">
        <f t="shared" si="213"/>
        <v/>
      </c>
      <c r="AT2007" s="105" t="str">
        <f>IF(ISNUMBER($AS2007),INDEX($C$1:$AB$3985,$AS2007,AT$4),"")</f>
        <v/>
      </c>
      <c r="AU2007" s="128"/>
      <c r="AV2007" s="128" t="str">
        <f t="shared" si="215"/>
        <v/>
      </c>
      <c r="AW2007" s="105" t="str">
        <f>IF(ISNUMBER($AV2007),INDEX($C$1:$AB$3985,$AV2007,AW$4),"")</f>
        <v/>
      </c>
      <c r="AX2007" s="105" t="str">
        <f>IF(ISNUMBER($AV2007),INDEX($C$1:$AB$3985,$AV2007,AX$4),"")</f>
        <v/>
      </c>
      <c r="AY2007" s="128"/>
      <c r="AZ2007" s="128"/>
      <c r="BA2007" s="128" t="str">
        <f t="shared" si="216"/>
        <v/>
      </c>
      <c r="BB2007" s="105" t="str">
        <f>IF(ISNUMBER($BA2007),INDEX($C$1:$AB$3985,$BA2007,BB$4),"")</f>
        <v/>
      </c>
      <c r="BC2007" s="105"/>
    </row>
    <row r="2008" spans="1:55" x14ac:dyDescent="0.25">
      <c r="A2008" s="98"/>
      <c r="B2008" s="98"/>
      <c r="C2008" s="73"/>
      <c r="D2008" s="179"/>
      <c r="E2008" s="176"/>
      <c r="F2008" s="176"/>
      <c r="G2008" s="176"/>
      <c r="H2008" s="176"/>
      <c r="I2008" s="176"/>
      <c r="J2008" s="172"/>
      <c r="K2008" s="173"/>
      <c r="L2008" s="178"/>
      <c r="R2008" s="3"/>
      <c r="S2008" s="106"/>
      <c r="T2008" s="106"/>
      <c r="U2008" s="106"/>
      <c r="V2008" s="106"/>
      <c r="W2008" s="106"/>
      <c r="X2008" s="106"/>
      <c r="AB2008" s="188" t="str">
        <f t="shared" si="211"/>
        <v/>
      </c>
      <c r="AC2008" s="188" t="s">
        <v>1585</v>
      </c>
      <c r="AD2008" s="131"/>
      <c r="AE2008" s="131"/>
      <c r="AF2008" s="131"/>
      <c r="AG2008" s="131"/>
      <c r="AH2008" s="131"/>
      <c r="AI2008" s="131"/>
      <c r="AJ2008" s="128" t="str">
        <f t="shared" si="212"/>
        <v/>
      </c>
      <c r="AK2008" s="7" t="str">
        <f>IF(ISNUMBER($AJ2008),INDEX($C$1:$AB$3985,$AJ2008,AK$4),"")</f>
        <v/>
      </c>
      <c r="AL2008" s="7" t="str">
        <f>IF(ISNUMBER($AJ2008),INDEX($C$1:$AB$3985,$AJ2008,AL$4),"")</f>
        <v/>
      </c>
      <c r="AM2008" s="128"/>
      <c r="AN2008" s="128" t="str">
        <f t="shared" si="214"/>
        <v/>
      </c>
      <c r="AO2008" s="7" t="str">
        <f t="shared" si="217"/>
        <v/>
      </c>
      <c r="AP2008" s="10" t="str">
        <f t="shared" si="217"/>
        <v/>
      </c>
      <c r="AQ2008" s="310">
        <f>IF(ISNUMBER(SEARCH($T$30,AO2008)),MAX(AQ$5:AQ2007)+1,0)</f>
        <v>0</v>
      </c>
      <c r="AR2008" s="310">
        <f>IF(ISNUMBER(SEARCH($T$31,AO2008)),MAX(AR$5:AR2007)+1,0)</f>
        <v>0</v>
      </c>
      <c r="AS2008" s="128" t="str">
        <f t="shared" si="213"/>
        <v/>
      </c>
      <c r="AT2008" s="105" t="str">
        <f>IF(ISNUMBER($AS2008),INDEX($C$1:$AB$3985,$AS2008,AT$4),"")</f>
        <v/>
      </c>
      <c r="AU2008" s="128"/>
      <c r="AV2008" s="128" t="str">
        <f t="shared" si="215"/>
        <v/>
      </c>
      <c r="AW2008" s="105" t="str">
        <f>IF(ISNUMBER($AV2008),INDEX($C$1:$AB$3985,$AV2008,AW$4),"")</f>
        <v/>
      </c>
      <c r="AX2008" s="105" t="str">
        <f>IF(ISNUMBER($AV2008),INDEX($C$1:$AB$3985,$AV2008,AX$4),"")</f>
        <v/>
      </c>
      <c r="AY2008" s="128"/>
      <c r="AZ2008" s="128"/>
      <c r="BA2008" s="128" t="str">
        <f t="shared" si="216"/>
        <v/>
      </c>
      <c r="BB2008" s="105" t="str">
        <f>IF(ISNUMBER($BA2008),INDEX($C$1:$AB$3985,$BA2008,BB$4),"")</f>
        <v/>
      </c>
      <c r="BC2008" s="105"/>
    </row>
    <row r="2009" spans="1:55" x14ac:dyDescent="0.25">
      <c r="A2009" s="98"/>
      <c r="B2009" s="98"/>
      <c r="C2009" s="73"/>
      <c r="D2009" s="179"/>
      <c r="E2009" s="176"/>
      <c r="F2009" s="176"/>
      <c r="G2009" s="176"/>
      <c r="H2009" s="176"/>
      <c r="I2009" s="176"/>
      <c r="J2009" s="172"/>
      <c r="K2009" s="173"/>
      <c r="L2009" s="178"/>
      <c r="R2009" s="3"/>
      <c r="S2009" s="106"/>
      <c r="T2009" s="106"/>
      <c r="U2009" s="106"/>
      <c r="V2009" s="106"/>
      <c r="W2009" s="106"/>
      <c r="X2009" s="106"/>
      <c r="AB2009" s="188" t="str">
        <f t="shared" si="211"/>
        <v/>
      </c>
      <c r="AC2009" s="188" t="s">
        <v>1585</v>
      </c>
      <c r="AD2009" s="131"/>
      <c r="AE2009" s="131"/>
      <c r="AF2009" s="131"/>
      <c r="AG2009" s="131"/>
      <c r="AH2009" s="131"/>
      <c r="AI2009" s="131"/>
      <c r="AJ2009" s="128" t="str">
        <f t="shared" si="212"/>
        <v/>
      </c>
      <c r="AK2009" s="7" t="str">
        <f>IF(ISNUMBER($AJ2009),INDEX($C$1:$AB$3985,$AJ2009,AK$4),"")</f>
        <v/>
      </c>
      <c r="AL2009" s="7" t="str">
        <f>IF(ISNUMBER($AJ2009),INDEX($C$1:$AB$3985,$AJ2009,AL$4),"")</f>
        <v/>
      </c>
      <c r="AM2009" s="128"/>
      <c r="AN2009" s="128" t="str">
        <f t="shared" si="214"/>
        <v/>
      </c>
      <c r="AO2009" s="7" t="str">
        <f t="shared" si="217"/>
        <v/>
      </c>
      <c r="AP2009" s="10" t="str">
        <f t="shared" si="217"/>
        <v/>
      </c>
      <c r="AQ2009" s="310">
        <f>IF(ISNUMBER(SEARCH($T$30,AO2009)),MAX(AQ$5:AQ2008)+1,0)</f>
        <v>0</v>
      </c>
      <c r="AR2009" s="310">
        <f>IF(ISNUMBER(SEARCH($T$31,AO2009)),MAX(AR$5:AR2008)+1,0)</f>
        <v>0</v>
      </c>
      <c r="AS2009" s="128" t="str">
        <f t="shared" si="213"/>
        <v/>
      </c>
      <c r="AT2009" s="105" t="str">
        <f>IF(ISNUMBER($AS2009),INDEX($C$1:$AB$3985,$AS2009,AT$4),"")</f>
        <v/>
      </c>
      <c r="AU2009" s="128"/>
      <c r="AV2009" s="128" t="str">
        <f t="shared" si="215"/>
        <v/>
      </c>
      <c r="AW2009" s="105" t="str">
        <f>IF(ISNUMBER($AV2009),INDEX($C$1:$AB$3985,$AV2009,AW$4),"")</f>
        <v/>
      </c>
      <c r="AX2009" s="105" t="str">
        <f>IF(ISNUMBER($AV2009),INDEX($C$1:$AB$3985,$AV2009,AX$4),"")</f>
        <v/>
      </c>
      <c r="AY2009" s="128"/>
      <c r="AZ2009" s="128"/>
      <c r="BA2009" s="128" t="str">
        <f t="shared" si="216"/>
        <v/>
      </c>
      <c r="BB2009" s="105" t="str">
        <f>IF(ISNUMBER($BA2009),INDEX($C$1:$AB$3985,$BA2009,BB$4),"")</f>
        <v/>
      </c>
      <c r="BC2009" s="105"/>
    </row>
    <row r="2010" spans="1:55" x14ac:dyDescent="0.25">
      <c r="A2010" s="98"/>
      <c r="B2010" s="98"/>
      <c r="C2010" s="73"/>
      <c r="D2010" s="179"/>
      <c r="E2010" s="176"/>
      <c r="F2010" s="176"/>
      <c r="G2010" s="176"/>
      <c r="H2010" s="176"/>
      <c r="I2010" s="176"/>
      <c r="J2010" s="172"/>
      <c r="K2010" s="173"/>
      <c r="L2010" s="178"/>
      <c r="R2010" s="3"/>
      <c r="S2010" s="106"/>
      <c r="T2010" s="106"/>
      <c r="U2010" s="106"/>
      <c r="V2010" s="106"/>
      <c r="W2010" s="106"/>
      <c r="X2010" s="106"/>
      <c r="AB2010" s="188" t="str">
        <f t="shared" si="211"/>
        <v/>
      </c>
      <c r="AC2010" s="188" t="s">
        <v>1585</v>
      </c>
      <c r="AD2010" s="131"/>
      <c r="AE2010" s="131"/>
      <c r="AF2010" s="131"/>
      <c r="AG2010" s="131"/>
      <c r="AH2010" s="131"/>
      <c r="AI2010" s="131"/>
      <c r="AJ2010" s="128" t="str">
        <f t="shared" si="212"/>
        <v/>
      </c>
      <c r="AK2010" s="7" t="str">
        <f>IF(ISNUMBER($AJ2010),INDEX($C$1:$AB$3985,$AJ2010,AK$4),"")</f>
        <v/>
      </c>
      <c r="AL2010" s="7" t="str">
        <f>IF(ISNUMBER($AJ2010),INDEX($C$1:$AB$3985,$AJ2010,AL$4),"")</f>
        <v/>
      </c>
      <c r="AM2010" s="128"/>
      <c r="AN2010" s="128" t="str">
        <f t="shared" si="214"/>
        <v/>
      </c>
      <c r="AO2010" s="7" t="str">
        <f t="shared" si="217"/>
        <v/>
      </c>
      <c r="AP2010" s="10" t="str">
        <f t="shared" si="217"/>
        <v/>
      </c>
      <c r="AQ2010" s="310">
        <f>IF(ISNUMBER(SEARCH($T$30,AO2010)),MAX(AQ$5:AQ2009)+1,0)</f>
        <v>0</v>
      </c>
      <c r="AR2010" s="310">
        <f>IF(ISNUMBER(SEARCH($T$31,AO2010)),MAX(AR$5:AR2009)+1,0)</f>
        <v>0</v>
      </c>
      <c r="AS2010" s="128" t="str">
        <f t="shared" si="213"/>
        <v/>
      </c>
      <c r="AT2010" s="105" t="str">
        <f>IF(ISNUMBER($AS2010),INDEX($C$1:$AB$3985,$AS2010,AT$4),"")</f>
        <v/>
      </c>
      <c r="AU2010" s="128"/>
      <c r="AV2010" s="128" t="str">
        <f t="shared" si="215"/>
        <v/>
      </c>
      <c r="AW2010" s="105" t="str">
        <f>IF(ISNUMBER($AV2010),INDEX($C$1:$AB$3985,$AV2010,AW$4),"")</f>
        <v/>
      </c>
      <c r="AX2010" s="105" t="str">
        <f>IF(ISNUMBER($AV2010),INDEX($C$1:$AB$3985,$AV2010,AX$4),"")</f>
        <v/>
      </c>
      <c r="AY2010" s="128"/>
      <c r="AZ2010" s="128"/>
      <c r="BA2010" s="128" t="str">
        <f t="shared" si="216"/>
        <v/>
      </c>
      <c r="BB2010" s="105" t="str">
        <f>IF(ISNUMBER($BA2010),INDEX($C$1:$AB$3985,$BA2010,BB$4),"")</f>
        <v/>
      </c>
      <c r="BC2010" s="105"/>
    </row>
    <row r="2011" spans="1:55" x14ac:dyDescent="0.25">
      <c r="A2011" s="98"/>
      <c r="B2011" s="98"/>
      <c r="C2011" s="73"/>
      <c r="D2011" s="179"/>
      <c r="E2011" s="176"/>
      <c r="F2011" s="176"/>
      <c r="G2011" s="176"/>
      <c r="H2011" s="176"/>
      <c r="I2011" s="176"/>
      <c r="J2011" s="172"/>
      <c r="K2011" s="173"/>
      <c r="L2011" s="178"/>
      <c r="R2011" s="3"/>
      <c r="S2011" s="106"/>
      <c r="T2011" s="106"/>
      <c r="U2011" s="106"/>
      <c r="V2011" s="106"/>
      <c r="W2011" s="106"/>
      <c r="X2011" s="106"/>
      <c r="AB2011" s="188" t="str">
        <f t="shared" si="211"/>
        <v/>
      </c>
      <c r="AC2011" s="188" t="s">
        <v>1585</v>
      </c>
      <c r="AD2011" s="131"/>
      <c r="AE2011" s="131"/>
      <c r="AF2011" s="131"/>
      <c r="AG2011" s="131"/>
      <c r="AH2011" s="131"/>
      <c r="AI2011" s="131"/>
      <c r="AJ2011" s="128" t="str">
        <f t="shared" si="212"/>
        <v/>
      </c>
      <c r="AK2011" s="7" t="str">
        <f>IF(ISNUMBER($AJ2011),INDEX($C$1:$AB$3985,$AJ2011,AK$4),"")</f>
        <v/>
      </c>
      <c r="AL2011" s="7" t="str">
        <f>IF(ISNUMBER($AJ2011),INDEX($C$1:$AB$3985,$AJ2011,AL$4),"")</f>
        <v/>
      </c>
      <c r="AM2011" s="128"/>
      <c r="AN2011" s="128" t="str">
        <f t="shared" si="214"/>
        <v/>
      </c>
      <c r="AO2011" s="7" t="str">
        <f t="shared" si="217"/>
        <v/>
      </c>
      <c r="AP2011" s="10" t="str">
        <f t="shared" si="217"/>
        <v/>
      </c>
      <c r="AQ2011" s="310">
        <f>IF(ISNUMBER(SEARCH($T$30,AO2011)),MAX(AQ$5:AQ2010)+1,0)</f>
        <v>0</v>
      </c>
      <c r="AR2011" s="310">
        <f>IF(ISNUMBER(SEARCH($T$31,AO2011)),MAX(AR$5:AR2010)+1,0)</f>
        <v>0</v>
      </c>
      <c r="AS2011" s="128" t="str">
        <f t="shared" si="213"/>
        <v/>
      </c>
      <c r="AT2011" s="105" t="str">
        <f>IF(ISNUMBER($AS2011),INDEX($C$1:$AB$3985,$AS2011,AT$4),"")</f>
        <v/>
      </c>
      <c r="AU2011" s="128"/>
      <c r="AV2011" s="128" t="str">
        <f t="shared" si="215"/>
        <v/>
      </c>
      <c r="AW2011" s="105" t="str">
        <f>IF(ISNUMBER($AV2011),INDEX($C$1:$AB$3985,$AV2011,AW$4),"")</f>
        <v/>
      </c>
      <c r="AX2011" s="105" t="str">
        <f>IF(ISNUMBER($AV2011),INDEX($C$1:$AB$3985,$AV2011,AX$4),"")</f>
        <v/>
      </c>
      <c r="AY2011" s="128"/>
      <c r="AZ2011" s="128"/>
      <c r="BA2011" s="128" t="str">
        <f t="shared" si="216"/>
        <v/>
      </c>
      <c r="BB2011" s="105" t="str">
        <f>IF(ISNUMBER($BA2011),INDEX($C$1:$AB$3985,$BA2011,BB$4),"")</f>
        <v/>
      </c>
      <c r="BC2011" s="105"/>
    </row>
    <row r="2012" spans="1:55" x14ac:dyDescent="0.25">
      <c r="A2012" s="98"/>
      <c r="B2012" s="98"/>
      <c r="C2012" s="73"/>
      <c r="D2012" s="179"/>
      <c r="E2012" s="176"/>
      <c r="F2012" s="176"/>
      <c r="G2012" s="176"/>
      <c r="H2012" s="176"/>
      <c r="I2012" s="176"/>
      <c r="J2012" s="172"/>
      <c r="K2012" s="173"/>
      <c r="L2012" s="178"/>
      <c r="R2012" s="3"/>
      <c r="S2012" s="106"/>
      <c r="T2012" s="106"/>
      <c r="U2012" s="106"/>
      <c r="V2012" s="106"/>
      <c r="W2012" s="106"/>
      <c r="X2012" s="106"/>
      <c r="AB2012" s="188" t="str">
        <f t="shared" si="211"/>
        <v/>
      </c>
      <c r="AC2012" s="188" t="s">
        <v>1585</v>
      </c>
      <c r="AD2012" s="131"/>
      <c r="AE2012" s="131"/>
      <c r="AF2012" s="131"/>
      <c r="AG2012" s="131"/>
      <c r="AH2012" s="131"/>
      <c r="AI2012" s="131"/>
      <c r="AJ2012" s="128" t="str">
        <f t="shared" si="212"/>
        <v/>
      </c>
      <c r="AK2012" s="7" t="str">
        <f>IF(ISNUMBER($AJ2012),INDEX($C$1:$AB$3985,$AJ2012,AK$4),"")</f>
        <v/>
      </c>
      <c r="AL2012" s="7" t="str">
        <f>IF(ISNUMBER($AJ2012),INDEX($C$1:$AB$3985,$AJ2012,AL$4),"")</f>
        <v/>
      </c>
      <c r="AM2012" s="128"/>
      <c r="AN2012" s="128" t="str">
        <f t="shared" si="214"/>
        <v/>
      </c>
      <c r="AO2012" s="7" t="str">
        <f t="shared" si="217"/>
        <v/>
      </c>
      <c r="AP2012" s="10" t="str">
        <f t="shared" si="217"/>
        <v/>
      </c>
      <c r="AQ2012" s="310">
        <f>IF(ISNUMBER(SEARCH($T$30,AO2012)),MAX(AQ$5:AQ2011)+1,0)</f>
        <v>0</v>
      </c>
      <c r="AR2012" s="310">
        <f>IF(ISNUMBER(SEARCH($T$31,AO2012)),MAX(AR$5:AR2011)+1,0)</f>
        <v>0</v>
      </c>
      <c r="AS2012" s="128" t="str">
        <f t="shared" si="213"/>
        <v/>
      </c>
      <c r="AT2012" s="105" t="str">
        <f>IF(ISNUMBER($AS2012),INDEX($C$1:$AB$3985,$AS2012,AT$4),"")</f>
        <v/>
      </c>
      <c r="AU2012" s="128"/>
      <c r="AV2012" s="128" t="str">
        <f t="shared" si="215"/>
        <v/>
      </c>
      <c r="AW2012" s="105" t="str">
        <f>IF(ISNUMBER($AV2012),INDEX($C$1:$AB$3985,$AV2012,AW$4),"")</f>
        <v/>
      </c>
      <c r="AX2012" s="105" t="str">
        <f>IF(ISNUMBER($AV2012),INDEX($C$1:$AB$3985,$AV2012,AX$4),"")</f>
        <v/>
      </c>
      <c r="AY2012" s="128"/>
      <c r="AZ2012" s="128"/>
      <c r="BA2012" s="128" t="str">
        <f t="shared" si="216"/>
        <v/>
      </c>
      <c r="BB2012" s="105" t="str">
        <f>IF(ISNUMBER($BA2012),INDEX($C$1:$AB$3985,$BA2012,BB$4),"")</f>
        <v/>
      </c>
      <c r="BC2012" s="105"/>
    </row>
    <row r="2013" spans="1:55" x14ac:dyDescent="0.25">
      <c r="A2013" s="98"/>
      <c r="B2013" s="98"/>
      <c r="C2013" s="73"/>
      <c r="D2013" s="179"/>
      <c r="E2013" s="176"/>
      <c r="F2013" s="176"/>
      <c r="G2013" s="176"/>
      <c r="H2013" s="176"/>
      <c r="I2013" s="176"/>
      <c r="J2013" s="172"/>
      <c r="K2013" s="173"/>
      <c r="L2013" s="178"/>
      <c r="R2013" s="3"/>
      <c r="S2013" s="106"/>
      <c r="T2013" s="106"/>
      <c r="U2013" s="106"/>
      <c r="V2013" s="106"/>
      <c r="W2013" s="106"/>
      <c r="X2013" s="106"/>
      <c r="AB2013" s="188" t="str">
        <f t="shared" si="211"/>
        <v/>
      </c>
      <c r="AC2013" s="188" t="s">
        <v>1585</v>
      </c>
      <c r="AD2013" s="131"/>
      <c r="AE2013" s="131"/>
      <c r="AF2013" s="131"/>
      <c r="AG2013" s="131"/>
      <c r="AH2013" s="131"/>
      <c r="AI2013" s="131"/>
      <c r="AJ2013" s="128" t="str">
        <f t="shared" si="212"/>
        <v/>
      </c>
      <c r="AK2013" s="7" t="str">
        <f>IF(ISNUMBER($AJ2013),INDEX($C$1:$AB$3985,$AJ2013,AK$4),"")</f>
        <v/>
      </c>
      <c r="AL2013" s="7" t="str">
        <f>IF(ISNUMBER($AJ2013),INDEX($C$1:$AB$3985,$AJ2013,AL$4),"")</f>
        <v/>
      </c>
      <c r="AM2013" s="128"/>
      <c r="AN2013" s="128" t="str">
        <f t="shared" si="214"/>
        <v/>
      </c>
      <c r="AO2013" s="7" t="str">
        <f t="shared" si="217"/>
        <v/>
      </c>
      <c r="AP2013" s="10" t="str">
        <f t="shared" si="217"/>
        <v/>
      </c>
      <c r="AQ2013" s="310">
        <f>IF(ISNUMBER(SEARCH($T$30,AO2013)),MAX(AQ$5:AQ2012)+1,0)</f>
        <v>0</v>
      </c>
      <c r="AR2013" s="310">
        <f>IF(ISNUMBER(SEARCH($T$31,AO2013)),MAX(AR$5:AR2012)+1,0)</f>
        <v>0</v>
      </c>
      <c r="AS2013" s="128" t="str">
        <f t="shared" si="213"/>
        <v/>
      </c>
      <c r="AT2013" s="105" t="str">
        <f>IF(ISNUMBER($AS2013),INDEX($C$1:$AB$3985,$AS2013,AT$4),"")</f>
        <v/>
      </c>
      <c r="AU2013" s="128"/>
      <c r="AV2013" s="128" t="str">
        <f t="shared" si="215"/>
        <v/>
      </c>
      <c r="AW2013" s="105" t="str">
        <f>IF(ISNUMBER($AV2013),INDEX($C$1:$AB$3985,$AV2013,AW$4),"")</f>
        <v/>
      </c>
      <c r="AX2013" s="105" t="str">
        <f>IF(ISNUMBER($AV2013),INDEX($C$1:$AB$3985,$AV2013,AX$4),"")</f>
        <v/>
      </c>
      <c r="AY2013" s="128"/>
      <c r="AZ2013" s="128"/>
      <c r="BA2013" s="128" t="str">
        <f t="shared" si="216"/>
        <v/>
      </c>
      <c r="BB2013" s="105" t="str">
        <f>IF(ISNUMBER($BA2013),INDEX($C$1:$AB$3985,$BA2013,BB$4),"")</f>
        <v/>
      </c>
      <c r="BC2013" s="105"/>
    </row>
    <row r="2014" spans="1:55" x14ac:dyDescent="0.25">
      <c r="A2014" s="98"/>
      <c r="B2014" s="98"/>
      <c r="C2014" s="73"/>
      <c r="D2014" s="179"/>
      <c r="E2014" s="176"/>
      <c r="F2014" s="176"/>
      <c r="G2014" s="176"/>
      <c r="H2014" s="176"/>
      <c r="I2014" s="176"/>
      <c r="J2014" s="172"/>
      <c r="K2014" s="173"/>
      <c r="L2014" s="178"/>
      <c r="R2014" s="3"/>
      <c r="S2014" s="106"/>
      <c r="T2014" s="106"/>
      <c r="U2014" s="106"/>
      <c r="V2014" s="106"/>
      <c r="W2014" s="106"/>
      <c r="X2014" s="106"/>
      <c r="AB2014" s="188" t="str">
        <f t="shared" si="211"/>
        <v/>
      </c>
      <c r="AC2014" s="188" t="s">
        <v>1585</v>
      </c>
      <c r="AD2014" s="131"/>
      <c r="AE2014" s="131"/>
      <c r="AF2014" s="131"/>
      <c r="AG2014" s="131"/>
      <c r="AH2014" s="131"/>
      <c r="AI2014" s="131"/>
      <c r="AJ2014" s="128" t="str">
        <f t="shared" si="212"/>
        <v/>
      </c>
      <c r="AK2014" s="7" t="str">
        <f>IF(ISNUMBER($AJ2014),INDEX($C$1:$AB$3985,$AJ2014,AK$4),"")</f>
        <v/>
      </c>
      <c r="AL2014" s="7" t="str">
        <f>IF(ISNUMBER($AJ2014),INDEX($C$1:$AB$3985,$AJ2014,AL$4),"")</f>
        <v/>
      </c>
      <c r="AM2014" s="128"/>
      <c r="AN2014" s="128" t="str">
        <f t="shared" si="214"/>
        <v/>
      </c>
      <c r="AO2014" s="7" t="str">
        <f t="shared" si="217"/>
        <v/>
      </c>
      <c r="AP2014" s="10" t="str">
        <f t="shared" si="217"/>
        <v/>
      </c>
      <c r="AQ2014" s="310">
        <f>IF(ISNUMBER(SEARCH($T$30,AO2014)),MAX(AQ$5:AQ2013)+1,0)</f>
        <v>0</v>
      </c>
      <c r="AR2014" s="310">
        <f>IF(ISNUMBER(SEARCH($T$31,AO2014)),MAX(AR$5:AR2013)+1,0)</f>
        <v>0</v>
      </c>
      <c r="AS2014" s="128" t="str">
        <f t="shared" si="213"/>
        <v/>
      </c>
      <c r="AT2014" s="105" t="str">
        <f>IF(ISNUMBER($AS2014),INDEX($C$1:$AB$3985,$AS2014,AT$4),"")</f>
        <v/>
      </c>
      <c r="AU2014" s="128"/>
      <c r="AV2014" s="128" t="str">
        <f t="shared" si="215"/>
        <v/>
      </c>
      <c r="AW2014" s="105" t="str">
        <f>IF(ISNUMBER($AV2014),INDEX($C$1:$AB$3985,$AV2014,AW$4),"")</f>
        <v/>
      </c>
      <c r="AX2014" s="105" t="str">
        <f>IF(ISNUMBER($AV2014),INDEX($C$1:$AB$3985,$AV2014,AX$4),"")</f>
        <v/>
      </c>
      <c r="AY2014" s="128"/>
      <c r="AZ2014" s="128"/>
      <c r="BA2014" s="128" t="str">
        <f t="shared" si="216"/>
        <v/>
      </c>
      <c r="BB2014" s="105" t="str">
        <f>IF(ISNUMBER($BA2014),INDEX($C$1:$AB$3985,$BA2014,BB$4),"")</f>
        <v/>
      </c>
      <c r="BC2014" s="105"/>
    </row>
    <row r="2015" spans="1:55" x14ac:dyDescent="0.25">
      <c r="A2015" s="98"/>
      <c r="B2015" s="98"/>
      <c r="C2015" s="73"/>
      <c r="D2015" s="179"/>
      <c r="E2015" s="176"/>
      <c r="F2015" s="176"/>
      <c r="G2015" s="176"/>
      <c r="H2015" s="176"/>
      <c r="I2015" s="176"/>
      <c r="J2015" s="172"/>
      <c r="K2015" s="173"/>
      <c r="L2015" s="178"/>
      <c r="R2015" s="3"/>
      <c r="S2015" s="106"/>
      <c r="T2015" s="106"/>
      <c r="U2015" s="106"/>
      <c r="V2015" s="106"/>
      <c r="W2015" s="106"/>
      <c r="X2015" s="106"/>
      <c r="AB2015" s="188" t="str">
        <f t="shared" si="211"/>
        <v/>
      </c>
      <c r="AC2015" s="188" t="s">
        <v>1585</v>
      </c>
      <c r="AD2015" s="131"/>
      <c r="AE2015" s="131"/>
      <c r="AF2015" s="131"/>
      <c r="AG2015" s="131"/>
      <c r="AH2015" s="131"/>
      <c r="AI2015" s="131"/>
      <c r="AJ2015" s="128" t="str">
        <f t="shared" si="212"/>
        <v/>
      </c>
      <c r="AK2015" s="7" t="str">
        <f>IF(ISNUMBER($AJ2015),INDEX($C$1:$AB$3985,$AJ2015,AK$4),"")</f>
        <v/>
      </c>
      <c r="AL2015" s="7" t="str">
        <f>IF(ISNUMBER($AJ2015),INDEX($C$1:$AB$3985,$AJ2015,AL$4),"")</f>
        <v/>
      </c>
      <c r="AM2015" s="128"/>
      <c r="AN2015" s="128" t="str">
        <f t="shared" si="214"/>
        <v/>
      </c>
      <c r="AO2015" s="7" t="str">
        <f t="shared" si="217"/>
        <v/>
      </c>
      <c r="AP2015" s="10" t="str">
        <f t="shared" si="217"/>
        <v/>
      </c>
      <c r="AQ2015" s="310">
        <f>IF(ISNUMBER(SEARCH($T$30,AO2015)),MAX(AQ$5:AQ2014)+1,0)</f>
        <v>0</v>
      </c>
      <c r="AR2015" s="310">
        <f>IF(ISNUMBER(SEARCH($T$31,AO2015)),MAX(AR$5:AR2014)+1,0)</f>
        <v>0</v>
      </c>
      <c r="AS2015" s="128" t="str">
        <f t="shared" si="213"/>
        <v/>
      </c>
      <c r="AT2015" s="105" t="str">
        <f>IF(ISNUMBER($AS2015),INDEX($C$1:$AB$3985,$AS2015,AT$4),"")</f>
        <v/>
      </c>
      <c r="AU2015" s="128"/>
      <c r="AV2015" s="128" t="str">
        <f t="shared" si="215"/>
        <v/>
      </c>
      <c r="AW2015" s="105" t="str">
        <f>IF(ISNUMBER($AV2015),INDEX($C$1:$AB$3985,$AV2015,AW$4),"")</f>
        <v/>
      </c>
      <c r="AX2015" s="105" t="str">
        <f>IF(ISNUMBER($AV2015),INDEX($C$1:$AB$3985,$AV2015,AX$4),"")</f>
        <v/>
      </c>
      <c r="AY2015" s="128"/>
      <c r="AZ2015" s="128"/>
      <c r="BA2015" s="128" t="str">
        <f t="shared" si="216"/>
        <v/>
      </c>
      <c r="BB2015" s="105" t="str">
        <f>IF(ISNUMBER($BA2015),INDEX($C$1:$AB$3985,$BA2015,BB$4),"")</f>
        <v/>
      </c>
      <c r="BC2015" s="105"/>
    </row>
    <row r="2016" spans="1:55" x14ac:dyDescent="0.25">
      <c r="A2016" s="98"/>
      <c r="B2016" s="98"/>
      <c r="C2016" s="73"/>
      <c r="D2016" s="179"/>
      <c r="E2016" s="176"/>
      <c r="F2016" s="176"/>
      <c r="G2016" s="176"/>
      <c r="H2016" s="176"/>
      <c r="I2016" s="176"/>
      <c r="J2016" s="172"/>
      <c r="K2016" s="173"/>
      <c r="L2016" s="178"/>
      <c r="R2016" s="3"/>
      <c r="S2016" s="106"/>
      <c r="T2016" s="106"/>
      <c r="U2016" s="106"/>
      <c r="V2016" s="106"/>
      <c r="W2016" s="106"/>
      <c r="X2016" s="106"/>
      <c r="AB2016" s="188" t="str">
        <f t="shared" si="211"/>
        <v/>
      </c>
      <c r="AC2016" s="188" t="s">
        <v>1585</v>
      </c>
      <c r="AD2016" s="131"/>
      <c r="AE2016" s="131"/>
      <c r="AF2016" s="131"/>
      <c r="AG2016" s="131"/>
      <c r="AH2016" s="131"/>
      <c r="AI2016" s="131"/>
      <c r="AJ2016" s="128" t="str">
        <f t="shared" si="212"/>
        <v/>
      </c>
      <c r="AK2016" s="7" t="str">
        <f>IF(ISNUMBER($AJ2016),INDEX($C$1:$AB$3985,$AJ2016,AK$4),"")</f>
        <v/>
      </c>
      <c r="AL2016" s="7" t="str">
        <f>IF(ISNUMBER($AJ2016),INDEX($C$1:$AB$3985,$AJ2016,AL$4),"")</f>
        <v/>
      </c>
      <c r="AM2016" s="128"/>
      <c r="AN2016" s="128" t="str">
        <f t="shared" si="214"/>
        <v/>
      </c>
      <c r="AO2016" s="7" t="str">
        <f t="shared" si="217"/>
        <v/>
      </c>
      <c r="AP2016" s="10" t="str">
        <f t="shared" si="217"/>
        <v/>
      </c>
      <c r="AQ2016" s="310">
        <f>IF(ISNUMBER(SEARCH($T$30,AO2016)),MAX(AQ$5:AQ2015)+1,0)</f>
        <v>0</v>
      </c>
      <c r="AR2016" s="310">
        <f>IF(ISNUMBER(SEARCH($T$31,AO2016)),MAX(AR$5:AR2015)+1,0)</f>
        <v>0</v>
      </c>
      <c r="AS2016" s="128" t="str">
        <f t="shared" si="213"/>
        <v/>
      </c>
      <c r="AT2016" s="105" t="str">
        <f>IF(ISNUMBER($AS2016),INDEX($C$1:$AB$3985,$AS2016,AT$4),"")</f>
        <v/>
      </c>
      <c r="AU2016" s="128"/>
      <c r="AV2016" s="128" t="str">
        <f t="shared" si="215"/>
        <v/>
      </c>
      <c r="AW2016" s="105" t="str">
        <f>IF(ISNUMBER($AV2016),INDEX($C$1:$AB$3985,$AV2016,AW$4),"")</f>
        <v/>
      </c>
      <c r="AX2016" s="105" t="str">
        <f>IF(ISNUMBER($AV2016),INDEX($C$1:$AB$3985,$AV2016,AX$4),"")</f>
        <v/>
      </c>
      <c r="AY2016" s="128"/>
      <c r="AZ2016" s="128"/>
      <c r="BA2016" s="128" t="str">
        <f t="shared" si="216"/>
        <v/>
      </c>
      <c r="BB2016" s="105" t="str">
        <f>IF(ISNUMBER($BA2016),INDEX($C$1:$AB$3985,$BA2016,BB$4),"")</f>
        <v/>
      </c>
      <c r="BC2016" s="105"/>
    </row>
    <row r="2017" spans="1:55" x14ac:dyDescent="0.25">
      <c r="A2017" s="98"/>
      <c r="B2017" s="98"/>
      <c r="C2017" s="73"/>
      <c r="D2017" s="179"/>
      <c r="E2017" s="176"/>
      <c r="F2017" s="176"/>
      <c r="G2017" s="176"/>
      <c r="H2017" s="176"/>
      <c r="I2017" s="176"/>
      <c r="J2017" s="172"/>
      <c r="K2017" s="173"/>
      <c r="L2017" s="178"/>
      <c r="R2017" s="3"/>
      <c r="S2017" s="106"/>
      <c r="T2017" s="106"/>
      <c r="U2017" s="106"/>
      <c r="V2017" s="106"/>
      <c r="W2017" s="106"/>
      <c r="X2017" s="106"/>
      <c r="AB2017" s="188" t="str">
        <f t="shared" si="211"/>
        <v/>
      </c>
      <c r="AC2017" s="188" t="s">
        <v>1585</v>
      </c>
      <c r="AD2017" s="131"/>
      <c r="AE2017" s="131"/>
      <c r="AF2017" s="131"/>
      <c r="AG2017" s="131"/>
      <c r="AH2017" s="131"/>
      <c r="AI2017" s="131"/>
      <c r="AJ2017" s="128" t="str">
        <f t="shared" si="212"/>
        <v/>
      </c>
      <c r="AK2017" s="7" t="str">
        <f>IF(ISNUMBER($AJ2017),INDEX($C$1:$AB$3985,$AJ2017,AK$4),"")</f>
        <v/>
      </c>
      <c r="AL2017" s="7" t="str">
        <f>IF(ISNUMBER($AJ2017),INDEX($C$1:$AB$3985,$AJ2017,AL$4),"")</f>
        <v/>
      </c>
      <c r="AM2017" s="128"/>
      <c r="AN2017" s="128" t="str">
        <f t="shared" si="214"/>
        <v/>
      </c>
      <c r="AO2017" s="7" t="str">
        <f t="shared" si="217"/>
        <v/>
      </c>
      <c r="AP2017" s="10" t="str">
        <f t="shared" si="217"/>
        <v/>
      </c>
      <c r="AQ2017" s="310">
        <f>IF(ISNUMBER(SEARCH($T$30,AO2017)),MAX(AQ$5:AQ2016)+1,0)</f>
        <v>0</v>
      </c>
      <c r="AR2017" s="310">
        <f>IF(ISNUMBER(SEARCH($T$31,AO2017)),MAX(AR$5:AR2016)+1,0)</f>
        <v>0</v>
      </c>
      <c r="AS2017" s="128" t="str">
        <f t="shared" si="213"/>
        <v/>
      </c>
      <c r="AT2017" s="105" t="str">
        <f>IF(ISNUMBER($AS2017),INDEX($C$1:$AB$3985,$AS2017,AT$4),"")</f>
        <v/>
      </c>
      <c r="AU2017" s="128"/>
      <c r="AV2017" s="128" t="str">
        <f t="shared" si="215"/>
        <v/>
      </c>
      <c r="AW2017" s="105" t="str">
        <f>IF(ISNUMBER($AV2017),INDEX($C$1:$AB$3985,$AV2017,AW$4),"")</f>
        <v/>
      </c>
      <c r="AX2017" s="105" t="str">
        <f>IF(ISNUMBER($AV2017),INDEX($C$1:$AB$3985,$AV2017,AX$4),"")</f>
        <v/>
      </c>
      <c r="AY2017" s="128"/>
      <c r="AZ2017" s="128"/>
      <c r="BA2017" s="128" t="str">
        <f t="shared" si="216"/>
        <v/>
      </c>
      <c r="BB2017" s="105" t="str">
        <f>IF(ISNUMBER($BA2017),INDEX($C$1:$AB$3985,$BA2017,BB$4),"")</f>
        <v/>
      </c>
      <c r="BC2017" s="105"/>
    </row>
    <row r="2018" spans="1:55" x14ac:dyDescent="0.25">
      <c r="A2018" s="98"/>
      <c r="B2018" s="98"/>
      <c r="C2018" s="73"/>
      <c r="D2018" s="179"/>
      <c r="E2018" s="176"/>
      <c r="F2018" s="176"/>
      <c r="G2018" s="176"/>
      <c r="H2018" s="176"/>
      <c r="I2018" s="176"/>
      <c r="J2018" s="172"/>
      <c r="K2018" s="173"/>
      <c r="L2018" s="178"/>
      <c r="R2018" s="3"/>
      <c r="S2018" s="106"/>
      <c r="T2018" s="106"/>
      <c r="U2018" s="106"/>
      <c r="V2018" s="106"/>
      <c r="W2018" s="106"/>
      <c r="X2018" s="106"/>
      <c r="AB2018" s="188" t="str">
        <f t="shared" si="211"/>
        <v/>
      </c>
      <c r="AC2018" s="188" t="s">
        <v>1585</v>
      </c>
      <c r="AD2018" s="131"/>
      <c r="AE2018" s="131"/>
      <c r="AF2018" s="131"/>
      <c r="AG2018" s="131"/>
      <c r="AH2018" s="131"/>
      <c r="AI2018" s="131"/>
      <c r="AJ2018" s="128" t="str">
        <f t="shared" si="212"/>
        <v/>
      </c>
      <c r="AK2018" s="7" t="str">
        <f>IF(ISNUMBER($AJ2018),INDEX($C$1:$AB$3985,$AJ2018,AK$4),"")</f>
        <v/>
      </c>
      <c r="AL2018" s="7" t="str">
        <f>IF(ISNUMBER($AJ2018),INDEX($C$1:$AB$3985,$AJ2018,AL$4),"")</f>
        <v/>
      </c>
      <c r="AM2018" s="128"/>
      <c r="AN2018" s="128" t="str">
        <f t="shared" si="214"/>
        <v/>
      </c>
      <c r="AO2018" s="7" t="str">
        <f t="shared" si="217"/>
        <v/>
      </c>
      <c r="AP2018" s="10" t="str">
        <f t="shared" si="217"/>
        <v/>
      </c>
      <c r="AQ2018" s="310">
        <f>IF(ISNUMBER(SEARCH($T$30,AO2018)),MAX(AQ$5:AQ2017)+1,0)</f>
        <v>0</v>
      </c>
      <c r="AR2018" s="310">
        <f>IF(ISNUMBER(SEARCH($T$31,AO2018)),MAX(AR$5:AR2017)+1,0)</f>
        <v>0</v>
      </c>
      <c r="AS2018" s="128" t="str">
        <f t="shared" si="213"/>
        <v/>
      </c>
      <c r="AT2018" s="105" t="str">
        <f>IF(ISNUMBER($AS2018),INDEX($C$1:$AB$3985,$AS2018,AT$4),"")</f>
        <v/>
      </c>
      <c r="AU2018" s="128"/>
      <c r="AV2018" s="128" t="str">
        <f t="shared" si="215"/>
        <v/>
      </c>
      <c r="AW2018" s="105" t="str">
        <f>IF(ISNUMBER($AV2018),INDEX($C$1:$AB$3985,$AV2018,AW$4),"")</f>
        <v/>
      </c>
      <c r="AX2018" s="105" t="str">
        <f>IF(ISNUMBER($AV2018),INDEX($C$1:$AB$3985,$AV2018,AX$4),"")</f>
        <v/>
      </c>
      <c r="AY2018" s="128"/>
      <c r="AZ2018" s="128"/>
      <c r="BA2018" s="128" t="str">
        <f t="shared" si="216"/>
        <v/>
      </c>
      <c r="BB2018" s="105" t="str">
        <f>IF(ISNUMBER($BA2018),INDEX($C$1:$AB$3985,$BA2018,BB$4),"")</f>
        <v/>
      </c>
      <c r="BC2018" s="105"/>
    </row>
    <row r="2019" spans="1:55" x14ac:dyDescent="0.25">
      <c r="A2019" s="98"/>
      <c r="B2019" s="98"/>
      <c r="C2019" s="73"/>
      <c r="D2019" s="179"/>
      <c r="E2019" s="176"/>
      <c r="F2019" s="176"/>
      <c r="G2019" s="176"/>
      <c r="H2019" s="176"/>
      <c r="I2019" s="176"/>
      <c r="J2019" s="172"/>
      <c r="K2019" s="173"/>
      <c r="L2019" s="178"/>
      <c r="R2019" s="3"/>
      <c r="S2019" s="106"/>
      <c r="T2019" s="106"/>
      <c r="U2019" s="106"/>
      <c r="V2019" s="106"/>
      <c r="W2019" s="106"/>
      <c r="X2019" s="106"/>
      <c r="AB2019" s="188" t="str">
        <f t="shared" si="211"/>
        <v/>
      </c>
      <c r="AC2019" s="188" t="s">
        <v>1585</v>
      </c>
      <c r="AD2019" s="131"/>
      <c r="AE2019" s="131"/>
      <c r="AF2019" s="131"/>
      <c r="AG2019" s="131"/>
      <c r="AH2019" s="131"/>
      <c r="AI2019" s="131"/>
      <c r="AJ2019" s="128" t="str">
        <f t="shared" si="212"/>
        <v/>
      </c>
      <c r="AK2019" s="7" t="str">
        <f>IF(ISNUMBER($AJ2019),INDEX($C$1:$AB$3985,$AJ2019,AK$4),"")</f>
        <v/>
      </c>
      <c r="AL2019" s="7" t="str">
        <f>IF(ISNUMBER($AJ2019),INDEX($C$1:$AB$3985,$AJ2019,AL$4),"")</f>
        <v/>
      </c>
      <c r="AM2019" s="128"/>
      <c r="AN2019" s="128" t="str">
        <f t="shared" si="214"/>
        <v/>
      </c>
      <c r="AO2019" s="7" t="str">
        <f t="shared" si="217"/>
        <v/>
      </c>
      <c r="AP2019" s="10" t="str">
        <f t="shared" si="217"/>
        <v/>
      </c>
      <c r="AQ2019" s="310">
        <f>IF(ISNUMBER(SEARCH($T$30,AO2019)),MAX(AQ$5:AQ2018)+1,0)</f>
        <v>0</v>
      </c>
      <c r="AR2019" s="310">
        <f>IF(ISNUMBER(SEARCH($T$31,AO2019)),MAX(AR$5:AR2018)+1,0)</f>
        <v>0</v>
      </c>
      <c r="AS2019" s="128" t="str">
        <f t="shared" si="213"/>
        <v/>
      </c>
      <c r="AT2019" s="105" t="str">
        <f>IF(ISNUMBER($AS2019),INDEX($C$1:$AB$3985,$AS2019,AT$4),"")</f>
        <v/>
      </c>
      <c r="AU2019" s="128"/>
      <c r="AV2019" s="128" t="str">
        <f t="shared" si="215"/>
        <v/>
      </c>
      <c r="AW2019" s="105" t="str">
        <f>IF(ISNUMBER($AV2019),INDEX($C$1:$AB$3985,$AV2019,AW$4),"")</f>
        <v/>
      </c>
      <c r="AX2019" s="105" t="str">
        <f>IF(ISNUMBER($AV2019),INDEX($C$1:$AB$3985,$AV2019,AX$4),"")</f>
        <v/>
      </c>
      <c r="AY2019" s="128"/>
      <c r="AZ2019" s="128"/>
      <c r="BA2019" s="128" t="str">
        <f t="shared" si="216"/>
        <v/>
      </c>
      <c r="BB2019" s="105" t="str">
        <f>IF(ISNUMBER($BA2019),INDEX($C$1:$AB$3985,$BA2019,BB$4),"")</f>
        <v/>
      </c>
      <c r="BC2019" s="105"/>
    </row>
    <row r="2020" spans="1:55" x14ac:dyDescent="0.25">
      <c r="A2020" s="98"/>
      <c r="B2020" s="98"/>
      <c r="C2020" s="73"/>
      <c r="D2020" s="179"/>
      <c r="E2020" s="176"/>
      <c r="F2020" s="176"/>
      <c r="G2020" s="176"/>
      <c r="H2020" s="176"/>
      <c r="I2020" s="176"/>
      <c r="J2020" s="172"/>
      <c r="K2020" s="173"/>
      <c r="L2020" s="178"/>
      <c r="R2020" s="3"/>
      <c r="S2020" s="106"/>
      <c r="T2020" s="106"/>
      <c r="U2020" s="106"/>
      <c r="V2020" s="106"/>
      <c r="W2020" s="106"/>
      <c r="X2020" s="106"/>
      <c r="AB2020" s="188" t="str">
        <f t="shared" si="211"/>
        <v/>
      </c>
      <c r="AC2020" s="188" t="s">
        <v>1585</v>
      </c>
      <c r="AD2020" s="131"/>
      <c r="AE2020" s="131"/>
      <c r="AF2020" s="131"/>
      <c r="AG2020" s="131"/>
      <c r="AH2020" s="131"/>
      <c r="AI2020" s="131"/>
      <c r="AJ2020" s="128" t="str">
        <f t="shared" si="212"/>
        <v/>
      </c>
      <c r="AK2020" s="7" t="str">
        <f>IF(ISNUMBER($AJ2020),INDEX($C$1:$AB$3985,$AJ2020,AK$4),"")</f>
        <v/>
      </c>
      <c r="AL2020" s="7" t="str">
        <f>IF(ISNUMBER($AJ2020),INDEX($C$1:$AB$3985,$AJ2020,AL$4),"")</f>
        <v/>
      </c>
      <c r="AM2020" s="128"/>
      <c r="AN2020" s="128" t="str">
        <f t="shared" si="214"/>
        <v/>
      </c>
      <c r="AO2020" s="7" t="str">
        <f t="shared" si="217"/>
        <v/>
      </c>
      <c r="AP2020" s="10" t="str">
        <f t="shared" si="217"/>
        <v/>
      </c>
      <c r="AQ2020" s="310">
        <f>IF(ISNUMBER(SEARCH($T$30,AO2020)),MAX(AQ$5:AQ2019)+1,0)</f>
        <v>0</v>
      </c>
      <c r="AR2020" s="310">
        <f>IF(ISNUMBER(SEARCH($T$31,AO2020)),MAX(AR$5:AR2019)+1,0)</f>
        <v>0</v>
      </c>
      <c r="AS2020" s="128" t="str">
        <f t="shared" si="213"/>
        <v/>
      </c>
      <c r="AT2020" s="105" t="str">
        <f>IF(ISNUMBER($AS2020),INDEX($C$1:$AB$3985,$AS2020,AT$4),"")</f>
        <v/>
      </c>
      <c r="AU2020" s="128"/>
      <c r="AV2020" s="128" t="str">
        <f t="shared" si="215"/>
        <v/>
      </c>
      <c r="AW2020" s="105" t="str">
        <f>IF(ISNUMBER($AV2020),INDEX($C$1:$AB$3985,$AV2020,AW$4),"")</f>
        <v/>
      </c>
      <c r="AX2020" s="105" t="str">
        <f>IF(ISNUMBER($AV2020),INDEX($C$1:$AB$3985,$AV2020,AX$4),"")</f>
        <v/>
      </c>
      <c r="AY2020" s="128"/>
      <c r="AZ2020" s="128"/>
      <c r="BA2020" s="128" t="str">
        <f t="shared" si="216"/>
        <v/>
      </c>
      <c r="BB2020" s="105" t="str">
        <f>IF(ISNUMBER($BA2020),INDEX($C$1:$AB$3985,$BA2020,BB$4),"")</f>
        <v/>
      </c>
      <c r="BC2020" s="105"/>
    </row>
    <row r="2021" spans="1:55" x14ac:dyDescent="0.25">
      <c r="A2021" s="98"/>
      <c r="B2021" s="98"/>
      <c r="C2021" s="73"/>
      <c r="D2021" s="179"/>
      <c r="E2021" s="176"/>
      <c r="F2021" s="176"/>
      <c r="G2021" s="176"/>
      <c r="H2021" s="176"/>
      <c r="I2021" s="176"/>
      <c r="J2021" s="172"/>
      <c r="K2021" s="173"/>
      <c r="L2021" s="178"/>
      <c r="R2021" s="3"/>
      <c r="S2021" s="106"/>
      <c r="T2021" s="106"/>
      <c r="U2021" s="106"/>
      <c r="V2021" s="106"/>
      <c r="W2021" s="106"/>
      <c r="X2021" s="106"/>
      <c r="AB2021" s="188" t="str">
        <f t="shared" si="211"/>
        <v/>
      </c>
      <c r="AC2021" s="188" t="s">
        <v>1585</v>
      </c>
      <c r="AD2021" s="131"/>
      <c r="AE2021" s="131"/>
      <c r="AF2021" s="131"/>
      <c r="AG2021" s="131"/>
      <c r="AH2021" s="131"/>
      <c r="AI2021" s="131"/>
      <c r="AJ2021" s="128" t="str">
        <f t="shared" si="212"/>
        <v/>
      </c>
      <c r="AK2021" s="7" t="str">
        <f>IF(ISNUMBER($AJ2021),INDEX($C$1:$AB$3985,$AJ2021,AK$4),"")</f>
        <v/>
      </c>
      <c r="AL2021" s="7" t="str">
        <f>IF(ISNUMBER($AJ2021),INDEX($C$1:$AB$3985,$AJ2021,AL$4),"")</f>
        <v/>
      </c>
      <c r="AM2021" s="128"/>
      <c r="AN2021" s="128" t="str">
        <f t="shared" si="214"/>
        <v/>
      </c>
      <c r="AO2021" s="7" t="str">
        <f t="shared" si="217"/>
        <v/>
      </c>
      <c r="AP2021" s="10" t="str">
        <f t="shared" si="217"/>
        <v/>
      </c>
      <c r="AQ2021" s="310">
        <f>IF(ISNUMBER(SEARCH($T$30,AO2021)),MAX(AQ$5:AQ2020)+1,0)</f>
        <v>0</v>
      </c>
      <c r="AR2021" s="310">
        <f>IF(ISNUMBER(SEARCH($T$31,AO2021)),MAX(AR$5:AR2020)+1,0)</f>
        <v>0</v>
      </c>
      <c r="AS2021" s="128" t="str">
        <f t="shared" si="213"/>
        <v/>
      </c>
      <c r="AT2021" s="105" t="str">
        <f>IF(ISNUMBER($AS2021),INDEX($C$1:$AB$3985,$AS2021,AT$4),"")</f>
        <v/>
      </c>
      <c r="AU2021" s="128"/>
      <c r="AV2021" s="128" t="str">
        <f t="shared" si="215"/>
        <v/>
      </c>
      <c r="AW2021" s="105" t="str">
        <f>IF(ISNUMBER($AV2021),INDEX($C$1:$AB$3985,$AV2021,AW$4),"")</f>
        <v/>
      </c>
      <c r="AX2021" s="105" t="str">
        <f>IF(ISNUMBER($AV2021),INDEX($C$1:$AB$3985,$AV2021,AX$4),"")</f>
        <v/>
      </c>
      <c r="AY2021" s="128"/>
      <c r="AZ2021" s="128"/>
      <c r="BA2021" s="128" t="str">
        <f t="shared" si="216"/>
        <v/>
      </c>
      <c r="BB2021" s="105" t="str">
        <f>IF(ISNUMBER($BA2021),INDEX($C$1:$AB$3985,$BA2021,BB$4),"")</f>
        <v/>
      </c>
      <c r="BC2021" s="105"/>
    </row>
    <row r="2022" spans="1:55" x14ac:dyDescent="0.25">
      <c r="A2022" s="98"/>
      <c r="B2022" s="98"/>
      <c r="C2022" s="73"/>
      <c r="D2022" s="179"/>
      <c r="E2022" s="176"/>
      <c r="F2022" s="176"/>
      <c r="G2022" s="176"/>
      <c r="H2022" s="176"/>
      <c r="I2022" s="176"/>
      <c r="J2022" s="172"/>
      <c r="K2022" s="173"/>
      <c r="L2022" s="178"/>
      <c r="R2022" s="3"/>
      <c r="S2022" s="106"/>
      <c r="T2022" s="106"/>
      <c r="U2022" s="106"/>
      <c r="V2022" s="106"/>
      <c r="W2022" s="106"/>
      <c r="X2022" s="106"/>
      <c r="AB2022" s="188" t="str">
        <f t="shared" si="211"/>
        <v/>
      </c>
      <c r="AC2022" s="188" t="s">
        <v>1585</v>
      </c>
      <c r="AD2022" s="131"/>
      <c r="AE2022" s="131"/>
      <c r="AF2022" s="131"/>
      <c r="AG2022" s="131"/>
      <c r="AH2022" s="131"/>
      <c r="AI2022" s="131"/>
      <c r="AJ2022" s="128" t="str">
        <f t="shared" si="212"/>
        <v/>
      </c>
      <c r="AK2022" s="7" t="str">
        <f>IF(ISNUMBER($AJ2022),INDEX($C$1:$AB$3985,$AJ2022,AK$4),"")</f>
        <v/>
      </c>
      <c r="AL2022" s="7" t="str">
        <f>IF(ISNUMBER($AJ2022),INDEX($C$1:$AB$3985,$AJ2022,AL$4),"")</f>
        <v/>
      </c>
      <c r="AM2022" s="128"/>
      <c r="AN2022" s="128" t="str">
        <f t="shared" si="214"/>
        <v/>
      </c>
      <c r="AO2022" s="7" t="str">
        <f t="shared" si="217"/>
        <v/>
      </c>
      <c r="AP2022" s="10" t="str">
        <f t="shared" si="217"/>
        <v/>
      </c>
      <c r="AQ2022" s="310">
        <f>IF(ISNUMBER(SEARCH($T$30,AO2022)),MAX(AQ$5:AQ2021)+1,0)</f>
        <v>0</v>
      </c>
      <c r="AR2022" s="310">
        <f>IF(ISNUMBER(SEARCH($T$31,AO2022)),MAX(AR$5:AR2021)+1,0)</f>
        <v>0</v>
      </c>
      <c r="AS2022" s="128" t="str">
        <f t="shared" si="213"/>
        <v/>
      </c>
      <c r="AT2022" s="105" t="str">
        <f>IF(ISNUMBER($AS2022),INDEX($C$1:$AB$3985,$AS2022,AT$4),"")</f>
        <v/>
      </c>
      <c r="AU2022" s="128"/>
      <c r="AV2022" s="128" t="str">
        <f t="shared" si="215"/>
        <v/>
      </c>
      <c r="AW2022" s="105" t="str">
        <f>IF(ISNUMBER($AV2022),INDEX($C$1:$AB$3985,$AV2022,AW$4),"")</f>
        <v/>
      </c>
      <c r="AX2022" s="105" t="str">
        <f>IF(ISNUMBER($AV2022),INDEX($C$1:$AB$3985,$AV2022,AX$4),"")</f>
        <v/>
      </c>
      <c r="AY2022" s="128"/>
      <c r="AZ2022" s="128"/>
      <c r="BA2022" s="128" t="str">
        <f t="shared" si="216"/>
        <v/>
      </c>
      <c r="BB2022" s="105" t="str">
        <f>IF(ISNUMBER($BA2022),INDEX($C$1:$AB$3985,$BA2022,BB$4),"")</f>
        <v/>
      </c>
      <c r="BC2022" s="105"/>
    </row>
    <row r="2023" spans="1:55" x14ac:dyDescent="0.25">
      <c r="A2023" s="98"/>
      <c r="B2023" s="98"/>
      <c r="C2023" s="73"/>
      <c r="D2023" s="179"/>
      <c r="E2023" s="176"/>
      <c r="F2023" s="176"/>
      <c r="G2023" s="176"/>
      <c r="H2023" s="176"/>
      <c r="I2023" s="176"/>
      <c r="J2023" s="172"/>
      <c r="K2023" s="173"/>
      <c r="L2023" s="178"/>
      <c r="R2023" s="3"/>
      <c r="S2023" s="106"/>
      <c r="T2023" s="106"/>
      <c r="U2023" s="106"/>
      <c r="V2023" s="106"/>
      <c r="W2023" s="106"/>
      <c r="X2023" s="106"/>
      <c r="AB2023" s="188" t="str">
        <f t="shared" si="211"/>
        <v/>
      </c>
      <c r="AC2023" s="188" t="s">
        <v>1585</v>
      </c>
      <c r="AD2023" s="131"/>
      <c r="AE2023" s="131"/>
      <c r="AF2023" s="131"/>
      <c r="AG2023" s="131"/>
      <c r="AH2023" s="131"/>
      <c r="AI2023" s="131"/>
      <c r="AJ2023" s="128" t="str">
        <f t="shared" si="212"/>
        <v/>
      </c>
      <c r="AK2023" s="7" t="str">
        <f>IF(ISNUMBER($AJ2023),INDEX($C$1:$AB$3985,$AJ2023,AK$4),"")</f>
        <v/>
      </c>
      <c r="AL2023" s="7" t="str">
        <f>IF(ISNUMBER($AJ2023),INDEX($C$1:$AB$3985,$AJ2023,AL$4),"")</f>
        <v/>
      </c>
      <c r="AM2023" s="128"/>
      <c r="AN2023" s="128" t="str">
        <f t="shared" si="214"/>
        <v/>
      </c>
      <c r="AO2023" s="7" t="str">
        <f t="shared" si="217"/>
        <v/>
      </c>
      <c r="AP2023" s="10" t="str">
        <f t="shared" si="217"/>
        <v/>
      </c>
      <c r="AQ2023" s="310">
        <f>IF(ISNUMBER(SEARCH($T$30,AO2023)),MAX(AQ$5:AQ2022)+1,0)</f>
        <v>0</v>
      </c>
      <c r="AR2023" s="310">
        <f>IF(ISNUMBER(SEARCH($T$31,AO2023)),MAX(AR$5:AR2022)+1,0)</f>
        <v>0</v>
      </c>
      <c r="AS2023" s="128" t="str">
        <f t="shared" si="213"/>
        <v/>
      </c>
      <c r="AT2023" s="105" t="str">
        <f>IF(ISNUMBER($AS2023),INDEX($C$1:$AB$3985,$AS2023,AT$4),"")</f>
        <v/>
      </c>
      <c r="AU2023" s="128"/>
      <c r="AV2023" s="128" t="str">
        <f t="shared" si="215"/>
        <v/>
      </c>
      <c r="AW2023" s="105" t="str">
        <f>IF(ISNUMBER($AV2023),INDEX($C$1:$AB$3985,$AV2023,AW$4),"")</f>
        <v/>
      </c>
      <c r="AX2023" s="105" t="str">
        <f>IF(ISNUMBER($AV2023),INDEX($C$1:$AB$3985,$AV2023,AX$4),"")</f>
        <v/>
      </c>
      <c r="AY2023" s="128"/>
      <c r="AZ2023" s="128"/>
      <c r="BA2023" s="128" t="str">
        <f t="shared" si="216"/>
        <v/>
      </c>
      <c r="BB2023" s="105" t="str">
        <f>IF(ISNUMBER($BA2023),INDEX($C$1:$AB$3985,$BA2023,BB$4),"")</f>
        <v/>
      </c>
      <c r="BC2023" s="105"/>
    </row>
    <row r="2024" spans="1:55" x14ac:dyDescent="0.25">
      <c r="A2024" s="98"/>
      <c r="B2024" s="98"/>
      <c r="C2024" s="73"/>
      <c r="D2024" s="179"/>
      <c r="E2024" s="176"/>
      <c r="F2024" s="176"/>
      <c r="G2024" s="176"/>
      <c r="H2024" s="176"/>
      <c r="I2024" s="176"/>
      <c r="J2024" s="172"/>
      <c r="K2024" s="173"/>
      <c r="L2024" s="178"/>
      <c r="R2024" s="3"/>
      <c r="S2024" s="106"/>
      <c r="T2024" s="106"/>
      <c r="U2024" s="106"/>
      <c r="V2024" s="106"/>
      <c r="W2024" s="106"/>
      <c r="X2024" s="106"/>
      <c r="AB2024" s="188" t="str">
        <f t="shared" si="211"/>
        <v/>
      </c>
      <c r="AC2024" s="188" t="s">
        <v>1585</v>
      </c>
      <c r="AD2024" s="131"/>
      <c r="AE2024" s="131"/>
      <c r="AF2024" s="131"/>
      <c r="AG2024" s="131"/>
      <c r="AH2024" s="131"/>
      <c r="AI2024" s="131"/>
      <c r="AJ2024" s="128" t="str">
        <f t="shared" si="212"/>
        <v/>
      </c>
      <c r="AK2024" s="7" t="str">
        <f>IF(ISNUMBER($AJ2024),INDEX($C$1:$AB$3985,$AJ2024,AK$4),"")</f>
        <v/>
      </c>
      <c r="AL2024" s="7" t="str">
        <f>IF(ISNUMBER($AJ2024),INDEX($C$1:$AB$3985,$AJ2024,AL$4),"")</f>
        <v/>
      </c>
      <c r="AM2024" s="128"/>
      <c r="AN2024" s="128" t="str">
        <f t="shared" si="214"/>
        <v/>
      </c>
      <c r="AO2024" s="7" t="str">
        <f t="shared" si="217"/>
        <v/>
      </c>
      <c r="AP2024" s="10" t="str">
        <f t="shared" si="217"/>
        <v/>
      </c>
      <c r="AQ2024" s="310">
        <f>IF(ISNUMBER(SEARCH($T$30,AO2024)),MAX(AQ$5:AQ2023)+1,0)</f>
        <v>0</v>
      </c>
      <c r="AR2024" s="310">
        <f>IF(ISNUMBER(SEARCH($T$31,AO2024)),MAX(AR$5:AR2023)+1,0)</f>
        <v>0</v>
      </c>
      <c r="AS2024" s="128" t="str">
        <f t="shared" si="213"/>
        <v/>
      </c>
      <c r="AT2024" s="105" t="str">
        <f>IF(ISNUMBER($AS2024),INDEX($C$1:$AB$3985,$AS2024,AT$4),"")</f>
        <v/>
      </c>
      <c r="AU2024" s="128"/>
      <c r="AV2024" s="128" t="str">
        <f t="shared" si="215"/>
        <v/>
      </c>
      <c r="AW2024" s="105" t="str">
        <f>IF(ISNUMBER($AV2024),INDEX($C$1:$AB$3985,$AV2024,AW$4),"")</f>
        <v/>
      </c>
      <c r="AX2024" s="105" t="str">
        <f>IF(ISNUMBER($AV2024),INDEX($C$1:$AB$3985,$AV2024,AX$4),"")</f>
        <v/>
      </c>
      <c r="AY2024" s="128"/>
      <c r="AZ2024" s="128"/>
      <c r="BA2024" s="128" t="str">
        <f t="shared" si="216"/>
        <v/>
      </c>
      <c r="BB2024" s="105" t="str">
        <f>IF(ISNUMBER($BA2024),INDEX($C$1:$AB$3985,$BA2024,BB$4),"")</f>
        <v/>
      </c>
      <c r="BC2024" s="105"/>
    </row>
    <row r="2025" spans="1:55" x14ac:dyDescent="0.25">
      <c r="A2025" s="98"/>
      <c r="B2025" s="98"/>
      <c r="C2025" s="73"/>
      <c r="D2025" s="179"/>
      <c r="E2025" s="176"/>
      <c r="F2025" s="176"/>
      <c r="G2025" s="176"/>
      <c r="H2025" s="176"/>
      <c r="I2025" s="176"/>
      <c r="J2025" s="172"/>
      <c r="K2025" s="173"/>
      <c r="L2025" s="178"/>
      <c r="R2025" s="3"/>
      <c r="S2025" s="106"/>
      <c r="T2025" s="106"/>
      <c r="U2025" s="106"/>
      <c r="V2025" s="106"/>
      <c r="W2025" s="106"/>
      <c r="X2025" s="106"/>
      <c r="AB2025" s="188" t="str">
        <f t="shared" si="211"/>
        <v/>
      </c>
      <c r="AC2025" s="188" t="s">
        <v>1585</v>
      </c>
      <c r="AD2025" s="131"/>
      <c r="AE2025" s="131"/>
      <c r="AF2025" s="131"/>
      <c r="AG2025" s="131"/>
      <c r="AH2025" s="131"/>
      <c r="AI2025" s="131"/>
      <c r="AJ2025" s="128" t="str">
        <f t="shared" si="212"/>
        <v/>
      </c>
      <c r="AK2025" s="7" t="str">
        <f>IF(ISNUMBER($AJ2025),INDEX($C$1:$AB$3985,$AJ2025,AK$4),"")</f>
        <v/>
      </c>
      <c r="AL2025" s="7" t="str">
        <f>IF(ISNUMBER($AJ2025),INDEX($C$1:$AB$3985,$AJ2025,AL$4),"")</f>
        <v/>
      </c>
      <c r="AM2025" s="128"/>
      <c r="AN2025" s="128" t="str">
        <f t="shared" si="214"/>
        <v/>
      </c>
      <c r="AO2025" s="7" t="str">
        <f t="shared" si="217"/>
        <v/>
      </c>
      <c r="AP2025" s="10" t="str">
        <f t="shared" si="217"/>
        <v/>
      </c>
      <c r="AQ2025" s="310">
        <f>IF(ISNUMBER(SEARCH($T$30,AO2025)),MAX(AQ$5:AQ2024)+1,0)</f>
        <v>0</v>
      </c>
      <c r="AR2025" s="310">
        <f>IF(ISNUMBER(SEARCH($T$31,AO2025)),MAX(AR$5:AR2024)+1,0)</f>
        <v>0</v>
      </c>
      <c r="AS2025" s="128" t="str">
        <f t="shared" si="213"/>
        <v/>
      </c>
      <c r="AT2025" s="105" t="str">
        <f>IF(ISNUMBER($AS2025),INDEX($C$1:$AB$3985,$AS2025,AT$4),"")</f>
        <v/>
      </c>
      <c r="AU2025" s="128"/>
      <c r="AV2025" s="128" t="str">
        <f t="shared" si="215"/>
        <v/>
      </c>
      <c r="AW2025" s="105" t="str">
        <f>IF(ISNUMBER($AV2025),INDEX($C$1:$AB$3985,$AV2025,AW$4),"")</f>
        <v/>
      </c>
      <c r="AX2025" s="105" t="str">
        <f>IF(ISNUMBER($AV2025),INDEX($C$1:$AB$3985,$AV2025,AX$4),"")</f>
        <v/>
      </c>
      <c r="AY2025" s="128"/>
      <c r="AZ2025" s="128"/>
      <c r="BA2025" s="128" t="str">
        <f t="shared" si="216"/>
        <v/>
      </c>
      <c r="BB2025" s="105" t="str">
        <f>IF(ISNUMBER($BA2025),INDEX($C$1:$AB$3985,$BA2025,BB$4),"")</f>
        <v/>
      </c>
      <c r="BC2025" s="105"/>
    </row>
    <row r="2026" spans="1:55" x14ac:dyDescent="0.25">
      <c r="A2026" s="98"/>
      <c r="B2026" s="98"/>
      <c r="C2026" s="73"/>
      <c r="D2026" s="179"/>
      <c r="E2026" s="176"/>
      <c r="F2026" s="176"/>
      <c r="G2026" s="176"/>
      <c r="H2026" s="176"/>
      <c r="I2026" s="176"/>
      <c r="J2026" s="172"/>
      <c r="K2026" s="173"/>
      <c r="L2026" s="178"/>
      <c r="R2026" s="3"/>
      <c r="S2026" s="106"/>
      <c r="T2026" s="106"/>
      <c r="U2026" s="106"/>
      <c r="V2026" s="106"/>
      <c r="W2026" s="106"/>
      <c r="X2026" s="106"/>
      <c r="AB2026" s="188" t="str">
        <f t="shared" si="211"/>
        <v/>
      </c>
      <c r="AC2026" s="188" t="s">
        <v>1585</v>
      </c>
      <c r="AD2026" s="131"/>
      <c r="AE2026" s="131"/>
      <c r="AF2026" s="131"/>
      <c r="AG2026" s="131"/>
      <c r="AH2026" s="131"/>
      <c r="AI2026" s="131"/>
      <c r="AJ2026" s="128" t="str">
        <f t="shared" si="212"/>
        <v/>
      </c>
      <c r="AK2026" s="7" t="str">
        <f>IF(ISNUMBER($AJ2026),INDEX($C$1:$AB$3985,$AJ2026,AK$4),"")</f>
        <v/>
      </c>
      <c r="AL2026" s="7" t="str">
        <f>IF(ISNUMBER($AJ2026),INDEX($C$1:$AB$3985,$AJ2026,AL$4),"")</f>
        <v/>
      </c>
      <c r="AM2026" s="128"/>
      <c r="AN2026" s="128" t="str">
        <f t="shared" si="214"/>
        <v/>
      </c>
      <c r="AO2026" s="7" t="str">
        <f t="shared" si="217"/>
        <v/>
      </c>
      <c r="AP2026" s="10" t="str">
        <f t="shared" si="217"/>
        <v/>
      </c>
      <c r="AQ2026" s="310">
        <f>IF(ISNUMBER(SEARCH($T$30,AO2026)),MAX(AQ$5:AQ2025)+1,0)</f>
        <v>0</v>
      </c>
      <c r="AR2026" s="310">
        <f>IF(ISNUMBER(SEARCH($T$31,AO2026)),MAX(AR$5:AR2025)+1,0)</f>
        <v>0</v>
      </c>
      <c r="AS2026" s="128" t="str">
        <f t="shared" si="213"/>
        <v/>
      </c>
      <c r="AT2026" s="105" t="str">
        <f>IF(ISNUMBER($AS2026),INDEX($C$1:$AB$3985,$AS2026,AT$4),"")</f>
        <v/>
      </c>
      <c r="AU2026" s="128"/>
      <c r="AV2026" s="128" t="str">
        <f t="shared" si="215"/>
        <v/>
      </c>
      <c r="AW2026" s="105" t="str">
        <f>IF(ISNUMBER($AV2026),INDEX($C$1:$AB$3985,$AV2026,AW$4),"")</f>
        <v/>
      </c>
      <c r="AX2026" s="105" t="str">
        <f>IF(ISNUMBER($AV2026),INDEX($C$1:$AB$3985,$AV2026,AX$4),"")</f>
        <v/>
      </c>
      <c r="AY2026" s="128"/>
      <c r="AZ2026" s="128"/>
      <c r="BA2026" s="128" t="str">
        <f t="shared" si="216"/>
        <v/>
      </c>
      <c r="BB2026" s="105" t="str">
        <f>IF(ISNUMBER($BA2026),INDEX($C$1:$AB$3985,$BA2026,BB$4),"")</f>
        <v/>
      </c>
      <c r="BC2026" s="105"/>
    </row>
    <row r="2027" spans="1:55" x14ac:dyDescent="0.25">
      <c r="A2027" s="98"/>
      <c r="B2027" s="98"/>
      <c r="C2027" s="73"/>
      <c r="D2027" s="179"/>
      <c r="E2027" s="176"/>
      <c r="F2027" s="176"/>
      <c r="G2027" s="176"/>
      <c r="H2027" s="176"/>
      <c r="I2027" s="176"/>
      <c r="J2027" s="172"/>
      <c r="K2027" s="173"/>
      <c r="L2027" s="178"/>
      <c r="R2027" s="3"/>
      <c r="S2027" s="106"/>
      <c r="T2027" s="106"/>
      <c r="U2027" s="106"/>
      <c r="V2027" s="106"/>
      <c r="W2027" s="106"/>
      <c r="X2027" s="106"/>
      <c r="AB2027" s="188" t="str">
        <f t="shared" si="211"/>
        <v/>
      </c>
      <c r="AC2027" s="188" t="s">
        <v>1585</v>
      </c>
      <c r="AD2027" s="131"/>
      <c r="AE2027" s="131"/>
      <c r="AF2027" s="131"/>
      <c r="AG2027" s="131"/>
      <c r="AH2027" s="131"/>
      <c r="AI2027" s="131"/>
      <c r="AJ2027" s="128" t="str">
        <f t="shared" si="212"/>
        <v/>
      </c>
      <c r="AK2027" s="7" t="str">
        <f>IF(ISNUMBER($AJ2027),INDEX($C$1:$AB$3985,$AJ2027,AK$4),"")</f>
        <v/>
      </c>
      <c r="AL2027" s="7" t="str">
        <f>IF(ISNUMBER($AJ2027),INDEX($C$1:$AB$3985,$AJ2027,AL$4),"")</f>
        <v/>
      </c>
      <c r="AM2027" s="128"/>
      <c r="AN2027" s="128" t="str">
        <f t="shared" si="214"/>
        <v/>
      </c>
      <c r="AO2027" s="7" t="str">
        <f t="shared" si="217"/>
        <v/>
      </c>
      <c r="AP2027" s="10" t="str">
        <f t="shared" si="217"/>
        <v/>
      </c>
      <c r="AQ2027" s="310">
        <f>IF(ISNUMBER(SEARCH($T$30,AO2027)),MAX(AQ$5:AQ2026)+1,0)</f>
        <v>0</v>
      </c>
      <c r="AR2027" s="310">
        <f>IF(ISNUMBER(SEARCH($T$31,AO2027)),MAX(AR$5:AR2026)+1,0)</f>
        <v>0</v>
      </c>
      <c r="AS2027" s="128" t="str">
        <f t="shared" si="213"/>
        <v/>
      </c>
      <c r="AT2027" s="105" t="str">
        <f>IF(ISNUMBER($AS2027),INDEX($C$1:$AB$3985,$AS2027,AT$4),"")</f>
        <v/>
      </c>
      <c r="AU2027" s="128"/>
      <c r="AV2027" s="128" t="str">
        <f t="shared" si="215"/>
        <v/>
      </c>
      <c r="AW2027" s="105" t="str">
        <f>IF(ISNUMBER($AV2027),INDEX($C$1:$AB$3985,$AV2027,AW$4),"")</f>
        <v/>
      </c>
      <c r="AX2027" s="105" t="str">
        <f>IF(ISNUMBER($AV2027),INDEX($C$1:$AB$3985,$AV2027,AX$4),"")</f>
        <v/>
      </c>
      <c r="AY2027" s="128"/>
      <c r="AZ2027" s="128"/>
      <c r="BA2027" s="128" t="str">
        <f t="shared" si="216"/>
        <v/>
      </c>
      <c r="BB2027" s="105" t="str">
        <f>IF(ISNUMBER($BA2027),INDEX($C$1:$AB$3985,$BA2027,BB$4),"")</f>
        <v/>
      </c>
      <c r="BC2027" s="105"/>
    </row>
    <row r="2028" spans="1:55" x14ac:dyDescent="0.25">
      <c r="A2028" s="98"/>
      <c r="B2028" s="98"/>
      <c r="C2028" s="73"/>
      <c r="D2028" s="179"/>
      <c r="E2028" s="176"/>
      <c r="F2028" s="176"/>
      <c r="G2028" s="176"/>
      <c r="H2028" s="176"/>
      <c r="I2028" s="176"/>
      <c r="J2028" s="172"/>
      <c r="K2028" s="173"/>
      <c r="L2028" s="178"/>
      <c r="R2028" s="3"/>
      <c r="S2028" s="106"/>
      <c r="T2028" s="106"/>
      <c r="U2028" s="106"/>
      <c r="V2028" s="106"/>
      <c r="W2028" s="106"/>
      <c r="X2028" s="106"/>
      <c r="AB2028" s="188" t="str">
        <f t="shared" si="211"/>
        <v/>
      </c>
      <c r="AC2028" s="188" t="s">
        <v>1585</v>
      </c>
      <c r="AD2028" s="131"/>
      <c r="AE2028" s="131"/>
      <c r="AF2028" s="131"/>
      <c r="AG2028" s="131"/>
      <c r="AH2028" s="131"/>
      <c r="AI2028" s="131"/>
      <c r="AJ2028" s="128" t="str">
        <f t="shared" si="212"/>
        <v/>
      </c>
      <c r="AK2028" s="7" t="str">
        <f>IF(ISNUMBER($AJ2028),INDEX($C$1:$AB$3985,$AJ2028,AK$4),"")</f>
        <v/>
      </c>
      <c r="AL2028" s="7" t="str">
        <f>IF(ISNUMBER($AJ2028),INDEX($C$1:$AB$3985,$AJ2028,AL$4),"")</f>
        <v/>
      </c>
      <c r="AM2028" s="128"/>
      <c r="AN2028" s="128" t="str">
        <f t="shared" si="214"/>
        <v/>
      </c>
      <c r="AO2028" s="7" t="str">
        <f t="shared" si="217"/>
        <v/>
      </c>
      <c r="AP2028" s="10" t="str">
        <f t="shared" si="217"/>
        <v/>
      </c>
      <c r="AQ2028" s="310">
        <f>IF(ISNUMBER(SEARCH($T$30,AO2028)),MAX(AQ$5:AQ2027)+1,0)</f>
        <v>0</v>
      </c>
      <c r="AR2028" s="310">
        <f>IF(ISNUMBER(SEARCH($T$31,AO2028)),MAX(AR$5:AR2027)+1,0)</f>
        <v>0</v>
      </c>
      <c r="AS2028" s="128" t="str">
        <f t="shared" si="213"/>
        <v/>
      </c>
      <c r="AT2028" s="105" t="str">
        <f>IF(ISNUMBER($AS2028),INDEX($C$1:$AB$3985,$AS2028,AT$4),"")</f>
        <v/>
      </c>
      <c r="AU2028" s="128"/>
      <c r="AV2028" s="128" t="str">
        <f t="shared" si="215"/>
        <v/>
      </c>
      <c r="AW2028" s="105" t="str">
        <f>IF(ISNUMBER($AV2028),INDEX($C$1:$AB$3985,$AV2028,AW$4),"")</f>
        <v/>
      </c>
      <c r="AX2028" s="105" t="str">
        <f>IF(ISNUMBER($AV2028),INDEX($C$1:$AB$3985,$AV2028,AX$4),"")</f>
        <v/>
      </c>
      <c r="AY2028" s="128"/>
      <c r="AZ2028" s="128"/>
      <c r="BA2028" s="128" t="str">
        <f t="shared" si="216"/>
        <v/>
      </c>
      <c r="BB2028" s="105" t="str">
        <f>IF(ISNUMBER($BA2028),INDEX($C$1:$AB$3985,$BA2028,BB$4),"")</f>
        <v/>
      </c>
      <c r="BC2028" s="105"/>
    </row>
    <row r="2029" spans="1:55" x14ac:dyDescent="0.25">
      <c r="A2029" s="98"/>
      <c r="B2029" s="98"/>
      <c r="C2029" s="73"/>
      <c r="D2029" s="179"/>
      <c r="E2029" s="176"/>
      <c r="F2029" s="176"/>
      <c r="G2029" s="176"/>
      <c r="H2029" s="176"/>
      <c r="I2029" s="176"/>
      <c r="J2029" s="172"/>
      <c r="K2029" s="173"/>
      <c r="L2029" s="178"/>
      <c r="R2029" s="3"/>
      <c r="S2029" s="106"/>
      <c r="T2029" s="106"/>
      <c r="U2029" s="106"/>
      <c r="V2029" s="106"/>
      <c r="W2029" s="106"/>
      <c r="X2029" s="106"/>
      <c r="AB2029" s="188" t="str">
        <f t="shared" si="211"/>
        <v/>
      </c>
      <c r="AC2029" s="188" t="s">
        <v>1585</v>
      </c>
      <c r="AD2029" s="131"/>
      <c r="AE2029" s="131"/>
      <c r="AF2029" s="131"/>
      <c r="AG2029" s="131"/>
      <c r="AH2029" s="131"/>
      <c r="AI2029" s="131"/>
      <c r="AJ2029" s="128" t="str">
        <f t="shared" si="212"/>
        <v/>
      </c>
      <c r="AK2029" s="7" t="str">
        <f>IF(ISNUMBER($AJ2029),INDEX($C$1:$AB$3985,$AJ2029,AK$4),"")</f>
        <v/>
      </c>
      <c r="AL2029" s="7" t="str">
        <f>IF(ISNUMBER($AJ2029),INDEX($C$1:$AB$3985,$AJ2029,AL$4),"")</f>
        <v/>
      </c>
      <c r="AM2029" s="128"/>
      <c r="AN2029" s="128" t="str">
        <f t="shared" si="214"/>
        <v/>
      </c>
      <c r="AO2029" s="7" t="str">
        <f t="shared" si="217"/>
        <v/>
      </c>
      <c r="AP2029" s="10" t="str">
        <f t="shared" si="217"/>
        <v/>
      </c>
      <c r="AQ2029" s="310">
        <f>IF(ISNUMBER(SEARCH($T$30,AO2029)),MAX(AQ$5:AQ2028)+1,0)</f>
        <v>0</v>
      </c>
      <c r="AR2029" s="310">
        <f>IF(ISNUMBER(SEARCH($T$31,AO2029)),MAX(AR$5:AR2028)+1,0)</f>
        <v>0</v>
      </c>
      <c r="AS2029" s="128" t="str">
        <f t="shared" si="213"/>
        <v/>
      </c>
      <c r="AT2029" s="105" t="str">
        <f>IF(ISNUMBER($AS2029),INDEX($C$1:$AB$3985,$AS2029,AT$4),"")</f>
        <v/>
      </c>
      <c r="AU2029" s="128"/>
      <c r="AV2029" s="128" t="str">
        <f t="shared" si="215"/>
        <v/>
      </c>
      <c r="AW2029" s="105" t="str">
        <f>IF(ISNUMBER($AV2029),INDEX($C$1:$AB$3985,$AV2029,AW$4),"")</f>
        <v/>
      </c>
      <c r="AX2029" s="105" t="str">
        <f>IF(ISNUMBER($AV2029),INDEX($C$1:$AB$3985,$AV2029,AX$4),"")</f>
        <v/>
      </c>
      <c r="AY2029" s="128"/>
      <c r="AZ2029" s="128"/>
      <c r="BA2029" s="128" t="str">
        <f t="shared" si="216"/>
        <v/>
      </c>
      <c r="BB2029" s="105" t="str">
        <f>IF(ISNUMBER($BA2029),INDEX($C$1:$AB$3985,$BA2029,BB$4),"")</f>
        <v/>
      </c>
      <c r="BC2029" s="105"/>
    </row>
    <row r="2030" spans="1:55" x14ac:dyDescent="0.25">
      <c r="A2030" s="98"/>
      <c r="B2030" s="98"/>
      <c r="C2030" s="73"/>
      <c r="D2030" s="179"/>
      <c r="E2030" s="176"/>
      <c r="F2030" s="176"/>
      <c r="G2030" s="176"/>
      <c r="H2030" s="176"/>
      <c r="I2030" s="176"/>
      <c r="J2030" s="172"/>
      <c r="K2030" s="173"/>
      <c r="L2030" s="178"/>
      <c r="R2030" s="3"/>
      <c r="S2030" s="106"/>
      <c r="T2030" s="106"/>
      <c r="U2030" s="106"/>
      <c r="V2030" s="106"/>
      <c r="W2030" s="106"/>
      <c r="X2030" s="106"/>
      <c r="AB2030" s="188" t="str">
        <f t="shared" si="211"/>
        <v/>
      </c>
      <c r="AC2030" s="188" t="s">
        <v>1585</v>
      </c>
      <c r="AD2030" s="131"/>
      <c r="AE2030" s="131"/>
      <c r="AF2030" s="131"/>
      <c r="AG2030" s="131"/>
      <c r="AH2030" s="131"/>
      <c r="AI2030" s="131"/>
      <c r="AJ2030" s="128" t="str">
        <f t="shared" si="212"/>
        <v/>
      </c>
      <c r="AK2030" s="7" t="str">
        <f>IF(ISNUMBER($AJ2030),INDEX($C$1:$AB$3985,$AJ2030,AK$4),"")</f>
        <v/>
      </c>
      <c r="AL2030" s="7" t="str">
        <f>IF(ISNUMBER($AJ2030),INDEX($C$1:$AB$3985,$AJ2030,AL$4),"")</f>
        <v/>
      </c>
      <c r="AM2030" s="128"/>
      <c r="AN2030" s="128" t="str">
        <f t="shared" si="214"/>
        <v/>
      </c>
      <c r="AO2030" s="7" t="str">
        <f t="shared" si="217"/>
        <v/>
      </c>
      <c r="AP2030" s="10" t="str">
        <f t="shared" si="217"/>
        <v/>
      </c>
      <c r="AQ2030" s="310">
        <f>IF(ISNUMBER(SEARCH($T$30,AO2030)),MAX(AQ$5:AQ2029)+1,0)</f>
        <v>0</v>
      </c>
      <c r="AR2030" s="310">
        <f>IF(ISNUMBER(SEARCH($T$31,AO2030)),MAX(AR$5:AR2029)+1,0)</f>
        <v>0</v>
      </c>
      <c r="AS2030" s="128" t="str">
        <f t="shared" si="213"/>
        <v/>
      </c>
      <c r="AT2030" s="105" t="str">
        <f>IF(ISNUMBER($AS2030),INDEX($C$1:$AB$3985,$AS2030,AT$4),"")</f>
        <v/>
      </c>
      <c r="AU2030" s="128"/>
      <c r="AV2030" s="128" t="str">
        <f t="shared" si="215"/>
        <v/>
      </c>
      <c r="AW2030" s="105" t="str">
        <f>IF(ISNUMBER($AV2030),INDEX($C$1:$AB$3985,$AV2030,AW$4),"")</f>
        <v/>
      </c>
      <c r="AX2030" s="105" t="str">
        <f>IF(ISNUMBER($AV2030),INDEX($C$1:$AB$3985,$AV2030,AX$4),"")</f>
        <v/>
      </c>
      <c r="AY2030" s="128"/>
      <c r="AZ2030" s="128"/>
      <c r="BA2030" s="128" t="str">
        <f t="shared" si="216"/>
        <v/>
      </c>
      <c r="BB2030" s="105" t="str">
        <f>IF(ISNUMBER($BA2030),INDEX($C$1:$AB$3985,$BA2030,BB$4),"")</f>
        <v/>
      </c>
      <c r="BC2030" s="105"/>
    </row>
    <row r="2031" spans="1:55" x14ac:dyDescent="0.25">
      <c r="A2031" s="98"/>
      <c r="B2031" s="98"/>
      <c r="C2031" s="73"/>
      <c r="D2031" s="179"/>
      <c r="E2031" s="176"/>
      <c r="F2031" s="176"/>
      <c r="G2031" s="176"/>
      <c r="H2031" s="176"/>
      <c r="I2031" s="176"/>
      <c r="J2031" s="172"/>
      <c r="K2031" s="173"/>
      <c r="L2031" s="178"/>
      <c r="R2031" s="3"/>
      <c r="S2031" s="106"/>
      <c r="T2031" s="106"/>
      <c r="U2031" s="106"/>
      <c r="V2031" s="106"/>
      <c r="W2031" s="106"/>
      <c r="X2031" s="106"/>
      <c r="AB2031" s="188" t="str">
        <f t="shared" si="211"/>
        <v/>
      </c>
      <c r="AC2031" s="188" t="s">
        <v>1585</v>
      </c>
      <c r="AD2031" s="131"/>
      <c r="AE2031" s="131"/>
      <c r="AF2031" s="131"/>
      <c r="AG2031" s="131"/>
      <c r="AH2031" s="131"/>
      <c r="AI2031" s="131"/>
      <c r="AJ2031" s="128" t="str">
        <f t="shared" si="212"/>
        <v/>
      </c>
      <c r="AK2031" s="7" t="str">
        <f>IF(ISNUMBER($AJ2031),INDEX($C$1:$AB$3985,$AJ2031,AK$4),"")</f>
        <v/>
      </c>
      <c r="AL2031" s="7" t="str">
        <f>IF(ISNUMBER($AJ2031),INDEX($C$1:$AB$3985,$AJ2031,AL$4),"")</f>
        <v/>
      </c>
      <c r="AM2031" s="128"/>
      <c r="AN2031" s="128" t="str">
        <f t="shared" si="214"/>
        <v/>
      </c>
      <c r="AO2031" s="7" t="str">
        <f t="shared" si="217"/>
        <v/>
      </c>
      <c r="AP2031" s="10" t="str">
        <f t="shared" si="217"/>
        <v/>
      </c>
      <c r="AQ2031" s="310">
        <f>IF(ISNUMBER(SEARCH($T$30,AO2031)),MAX(AQ$5:AQ2030)+1,0)</f>
        <v>0</v>
      </c>
      <c r="AR2031" s="310">
        <f>IF(ISNUMBER(SEARCH($T$31,AO2031)),MAX(AR$5:AR2030)+1,0)</f>
        <v>0</v>
      </c>
      <c r="AS2031" s="128" t="str">
        <f t="shared" si="213"/>
        <v/>
      </c>
      <c r="AT2031" s="105" t="str">
        <f>IF(ISNUMBER($AS2031),INDEX($C$1:$AB$3985,$AS2031,AT$4),"")</f>
        <v/>
      </c>
      <c r="AU2031" s="128"/>
      <c r="AV2031" s="128" t="str">
        <f t="shared" si="215"/>
        <v/>
      </c>
      <c r="AW2031" s="105" t="str">
        <f>IF(ISNUMBER($AV2031),INDEX($C$1:$AB$3985,$AV2031,AW$4),"")</f>
        <v/>
      </c>
      <c r="AX2031" s="105" t="str">
        <f>IF(ISNUMBER($AV2031),INDEX($C$1:$AB$3985,$AV2031,AX$4),"")</f>
        <v/>
      </c>
      <c r="AY2031" s="128"/>
      <c r="AZ2031" s="128"/>
      <c r="BA2031" s="128" t="str">
        <f t="shared" si="216"/>
        <v/>
      </c>
      <c r="BB2031" s="105" t="str">
        <f>IF(ISNUMBER($BA2031),INDEX($C$1:$AB$3985,$BA2031,BB$4),"")</f>
        <v/>
      </c>
      <c r="BC2031" s="105"/>
    </row>
    <row r="2032" spans="1:55" x14ac:dyDescent="0.25">
      <c r="A2032" s="98"/>
      <c r="B2032" s="98"/>
      <c r="C2032" s="73"/>
      <c r="D2032" s="179"/>
      <c r="E2032" s="176"/>
      <c r="F2032" s="176"/>
      <c r="G2032" s="176"/>
      <c r="H2032" s="176"/>
      <c r="I2032" s="176"/>
      <c r="J2032" s="172"/>
      <c r="K2032" s="173"/>
      <c r="L2032" s="178"/>
      <c r="R2032" s="3"/>
      <c r="S2032" s="106"/>
      <c r="T2032" s="106"/>
      <c r="U2032" s="106"/>
      <c r="V2032" s="106"/>
      <c r="W2032" s="106"/>
      <c r="X2032" s="106"/>
      <c r="AB2032" s="188" t="str">
        <f t="shared" si="211"/>
        <v/>
      </c>
      <c r="AC2032" s="188" t="s">
        <v>1585</v>
      </c>
      <c r="AD2032" s="131"/>
      <c r="AE2032" s="131"/>
      <c r="AF2032" s="131"/>
      <c r="AG2032" s="131"/>
      <c r="AH2032" s="131"/>
      <c r="AI2032" s="131"/>
      <c r="AJ2032" s="128" t="str">
        <f t="shared" si="212"/>
        <v/>
      </c>
      <c r="AK2032" s="7" t="str">
        <f>IF(ISNUMBER($AJ2032),INDEX($C$1:$AB$3985,$AJ2032,AK$4),"")</f>
        <v/>
      </c>
      <c r="AL2032" s="7" t="str">
        <f>IF(ISNUMBER($AJ2032),INDEX($C$1:$AB$3985,$AJ2032,AL$4),"")</f>
        <v/>
      </c>
      <c r="AM2032" s="128"/>
      <c r="AN2032" s="128" t="str">
        <f t="shared" si="214"/>
        <v/>
      </c>
      <c r="AO2032" s="7" t="str">
        <f t="shared" si="217"/>
        <v/>
      </c>
      <c r="AP2032" s="10" t="str">
        <f t="shared" si="217"/>
        <v/>
      </c>
      <c r="AQ2032" s="310">
        <f>IF(ISNUMBER(SEARCH($T$30,AO2032)),MAX(AQ$5:AQ2031)+1,0)</f>
        <v>0</v>
      </c>
      <c r="AR2032" s="310">
        <f>IF(ISNUMBER(SEARCH($T$31,AO2032)),MAX(AR$5:AR2031)+1,0)</f>
        <v>0</v>
      </c>
      <c r="AS2032" s="128" t="str">
        <f t="shared" si="213"/>
        <v/>
      </c>
      <c r="AT2032" s="105" t="str">
        <f>IF(ISNUMBER($AS2032),INDEX($C$1:$AB$3985,$AS2032,AT$4),"")</f>
        <v/>
      </c>
      <c r="AU2032" s="128"/>
      <c r="AV2032" s="128" t="str">
        <f t="shared" si="215"/>
        <v/>
      </c>
      <c r="AW2032" s="105" t="str">
        <f>IF(ISNUMBER($AV2032),INDEX($C$1:$AB$3985,$AV2032,AW$4),"")</f>
        <v/>
      </c>
      <c r="AX2032" s="105" t="str">
        <f>IF(ISNUMBER($AV2032),INDEX($C$1:$AB$3985,$AV2032,AX$4),"")</f>
        <v/>
      </c>
      <c r="AY2032" s="128"/>
      <c r="AZ2032" s="128"/>
      <c r="BA2032" s="128" t="str">
        <f t="shared" si="216"/>
        <v/>
      </c>
      <c r="BB2032" s="105" t="str">
        <f>IF(ISNUMBER($BA2032),INDEX($C$1:$AB$3985,$BA2032,BB$4),"")</f>
        <v/>
      </c>
      <c r="BC2032" s="105"/>
    </row>
    <row r="2033" spans="1:55" x14ac:dyDescent="0.25">
      <c r="A2033" s="98"/>
      <c r="B2033" s="98"/>
      <c r="C2033" s="73"/>
      <c r="D2033" s="179"/>
      <c r="E2033" s="176"/>
      <c r="F2033" s="176"/>
      <c r="G2033" s="176"/>
      <c r="H2033" s="176"/>
      <c r="I2033" s="176"/>
      <c r="J2033" s="172"/>
      <c r="K2033" s="173"/>
      <c r="L2033" s="178"/>
      <c r="R2033" s="3"/>
      <c r="S2033" s="106"/>
      <c r="T2033" s="106"/>
      <c r="U2033" s="106"/>
      <c r="V2033" s="106"/>
      <c r="W2033" s="106"/>
      <c r="X2033" s="106"/>
      <c r="AB2033" s="188" t="str">
        <f t="shared" si="211"/>
        <v/>
      </c>
      <c r="AC2033" s="188" t="s">
        <v>1585</v>
      </c>
      <c r="AD2033" s="131"/>
      <c r="AE2033" s="131"/>
      <c r="AF2033" s="131"/>
      <c r="AG2033" s="131"/>
      <c r="AH2033" s="131"/>
      <c r="AI2033" s="131"/>
      <c r="AJ2033" s="128" t="str">
        <f t="shared" si="212"/>
        <v/>
      </c>
      <c r="AK2033" s="7" t="str">
        <f>IF(ISNUMBER($AJ2033),INDEX($C$1:$AB$3985,$AJ2033,AK$4),"")</f>
        <v/>
      </c>
      <c r="AL2033" s="7" t="str">
        <f>IF(ISNUMBER($AJ2033),INDEX($C$1:$AB$3985,$AJ2033,AL$4),"")</f>
        <v/>
      </c>
      <c r="AM2033" s="128"/>
      <c r="AN2033" s="128" t="str">
        <f t="shared" si="214"/>
        <v/>
      </c>
      <c r="AO2033" s="7" t="str">
        <f t="shared" si="217"/>
        <v/>
      </c>
      <c r="AP2033" s="10" t="str">
        <f t="shared" si="217"/>
        <v/>
      </c>
      <c r="AQ2033" s="310">
        <f>IF(ISNUMBER(SEARCH($T$30,AO2033)),MAX(AQ$5:AQ2032)+1,0)</f>
        <v>0</v>
      </c>
      <c r="AR2033" s="310">
        <f>IF(ISNUMBER(SEARCH($T$31,AO2033)),MAX(AR$5:AR2032)+1,0)</f>
        <v>0</v>
      </c>
      <c r="AS2033" s="128" t="str">
        <f t="shared" si="213"/>
        <v/>
      </c>
      <c r="AT2033" s="105" t="str">
        <f>IF(ISNUMBER($AS2033),INDEX($C$1:$AB$3985,$AS2033,AT$4),"")</f>
        <v/>
      </c>
      <c r="AU2033" s="128"/>
      <c r="AV2033" s="128" t="str">
        <f t="shared" si="215"/>
        <v/>
      </c>
      <c r="AW2033" s="105" t="str">
        <f>IF(ISNUMBER($AV2033),INDEX($C$1:$AB$3985,$AV2033,AW$4),"")</f>
        <v/>
      </c>
      <c r="AX2033" s="105" t="str">
        <f>IF(ISNUMBER($AV2033),INDEX($C$1:$AB$3985,$AV2033,AX$4),"")</f>
        <v/>
      </c>
      <c r="AY2033" s="128"/>
      <c r="AZ2033" s="128"/>
      <c r="BA2033" s="128" t="str">
        <f t="shared" si="216"/>
        <v/>
      </c>
      <c r="BB2033" s="105" t="str">
        <f>IF(ISNUMBER($BA2033),INDEX($C$1:$AB$3985,$BA2033,BB$4),"")</f>
        <v/>
      </c>
      <c r="BC2033" s="105"/>
    </row>
    <row r="2034" spans="1:55" x14ac:dyDescent="0.25">
      <c r="A2034" s="98"/>
      <c r="B2034" s="98"/>
      <c r="C2034" s="73"/>
      <c r="D2034" s="179"/>
      <c r="E2034" s="176"/>
      <c r="F2034" s="176"/>
      <c r="G2034" s="176"/>
      <c r="H2034" s="176"/>
      <c r="I2034" s="176"/>
      <c r="J2034" s="172"/>
      <c r="K2034" s="173"/>
      <c r="L2034" s="178"/>
      <c r="R2034" s="3"/>
      <c r="S2034" s="106"/>
      <c r="T2034" s="106"/>
      <c r="U2034" s="106"/>
      <c r="V2034" s="106"/>
      <c r="W2034" s="106"/>
      <c r="X2034" s="106"/>
      <c r="AB2034" s="188" t="str">
        <f t="shared" si="211"/>
        <v/>
      </c>
      <c r="AC2034" s="188" t="s">
        <v>1585</v>
      </c>
      <c r="AD2034" s="131"/>
      <c r="AE2034" s="131"/>
      <c r="AF2034" s="131"/>
      <c r="AG2034" s="131"/>
      <c r="AH2034" s="131"/>
      <c r="AI2034" s="131"/>
      <c r="AJ2034" s="128" t="str">
        <f t="shared" si="212"/>
        <v/>
      </c>
      <c r="AK2034" s="7" t="str">
        <f>IF(ISNUMBER($AJ2034),INDEX($C$1:$AB$3985,$AJ2034,AK$4),"")</f>
        <v/>
      </c>
      <c r="AL2034" s="7" t="str">
        <f>IF(ISNUMBER($AJ2034),INDEX($C$1:$AB$3985,$AJ2034,AL$4),"")</f>
        <v/>
      </c>
      <c r="AM2034" s="128"/>
      <c r="AN2034" s="128" t="str">
        <f t="shared" si="214"/>
        <v/>
      </c>
      <c r="AO2034" s="7" t="str">
        <f t="shared" si="217"/>
        <v/>
      </c>
      <c r="AP2034" s="10" t="str">
        <f t="shared" si="217"/>
        <v/>
      </c>
      <c r="AQ2034" s="310">
        <f>IF(ISNUMBER(SEARCH($T$30,AO2034)),MAX(AQ$5:AQ2033)+1,0)</f>
        <v>0</v>
      </c>
      <c r="AR2034" s="310">
        <f>IF(ISNUMBER(SEARCH($T$31,AO2034)),MAX(AR$5:AR2033)+1,0)</f>
        <v>0</v>
      </c>
      <c r="AS2034" s="128" t="str">
        <f t="shared" si="213"/>
        <v/>
      </c>
      <c r="AT2034" s="105" t="str">
        <f>IF(ISNUMBER($AS2034),INDEX($C$1:$AB$3985,$AS2034,AT$4),"")</f>
        <v/>
      </c>
      <c r="AU2034" s="128"/>
      <c r="AV2034" s="128" t="str">
        <f t="shared" si="215"/>
        <v/>
      </c>
      <c r="AW2034" s="105" t="str">
        <f>IF(ISNUMBER($AV2034),INDEX($C$1:$AB$3985,$AV2034,AW$4),"")</f>
        <v/>
      </c>
      <c r="AX2034" s="105" t="str">
        <f>IF(ISNUMBER($AV2034),INDEX($C$1:$AB$3985,$AV2034,AX$4),"")</f>
        <v/>
      </c>
      <c r="AY2034" s="128"/>
      <c r="AZ2034" s="128"/>
      <c r="BA2034" s="128" t="str">
        <f t="shared" si="216"/>
        <v/>
      </c>
      <c r="BB2034" s="105" t="str">
        <f>IF(ISNUMBER($BA2034),INDEX($C$1:$AB$3985,$BA2034,BB$4),"")</f>
        <v/>
      </c>
      <c r="BC2034" s="105"/>
    </row>
    <row r="2035" spans="1:55" x14ac:dyDescent="0.25">
      <c r="A2035" s="98"/>
      <c r="B2035" s="98"/>
      <c r="C2035" s="73"/>
      <c r="D2035" s="179"/>
      <c r="E2035" s="176"/>
      <c r="F2035" s="176"/>
      <c r="G2035" s="176"/>
      <c r="H2035" s="176"/>
      <c r="I2035" s="176"/>
      <c r="J2035" s="172"/>
      <c r="K2035" s="173"/>
      <c r="L2035" s="178"/>
      <c r="R2035" s="3"/>
      <c r="S2035" s="106"/>
      <c r="T2035" s="106"/>
      <c r="U2035" s="106"/>
      <c r="V2035" s="106"/>
      <c r="W2035" s="106"/>
      <c r="X2035" s="106"/>
      <c r="AB2035" s="188" t="str">
        <f t="shared" si="211"/>
        <v/>
      </c>
      <c r="AC2035" s="188" t="s">
        <v>1585</v>
      </c>
      <c r="AD2035" s="131"/>
      <c r="AE2035" s="131"/>
      <c r="AF2035" s="131"/>
      <c r="AG2035" s="131"/>
      <c r="AH2035" s="131"/>
      <c r="AI2035" s="131"/>
      <c r="AJ2035" s="128" t="str">
        <f t="shared" si="212"/>
        <v/>
      </c>
      <c r="AK2035" s="7" t="str">
        <f>IF(ISNUMBER($AJ2035),INDEX($C$1:$AB$3985,$AJ2035,AK$4),"")</f>
        <v/>
      </c>
      <c r="AL2035" s="7" t="str">
        <f>IF(ISNUMBER($AJ2035),INDEX($C$1:$AB$3985,$AJ2035,AL$4),"")</f>
        <v/>
      </c>
      <c r="AM2035" s="128"/>
      <c r="AN2035" s="128" t="str">
        <f t="shared" si="214"/>
        <v/>
      </c>
      <c r="AO2035" s="7" t="str">
        <f t="shared" si="217"/>
        <v/>
      </c>
      <c r="AP2035" s="10" t="str">
        <f t="shared" si="217"/>
        <v/>
      </c>
      <c r="AQ2035" s="310">
        <f>IF(ISNUMBER(SEARCH($T$30,AO2035)),MAX(AQ$5:AQ2034)+1,0)</f>
        <v>0</v>
      </c>
      <c r="AR2035" s="310">
        <f>IF(ISNUMBER(SEARCH($T$31,AO2035)),MAX(AR$5:AR2034)+1,0)</f>
        <v>0</v>
      </c>
      <c r="AS2035" s="128" t="str">
        <f t="shared" si="213"/>
        <v/>
      </c>
      <c r="AT2035" s="105" t="str">
        <f>IF(ISNUMBER($AS2035),INDEX($C$1:$AB$3985,$AS2035,AT$4),"")</f>
        <v/>
      </c>
      <c r="AU2035" s="128"/>
      <c r="AV2035" s="128" t="str">
        <f t="shared" si="215"/>
        <v/>
      </c>
      <c r="AW2035" s="105" t="str">
        <f>IF(ISNUMBER($AV2035),INDEX($C$1:$AB$3985,$AV2035,AW$4),"")</f>
        <v/>
      </c>
      <c r="AX2035" s="105" t="str">
        <f>IF(ISNUMBER($AV2035),INDEX($C$1:$AB$3985,$AV2035,AX$4),"")</f>
        <v/>
      </c>
      <c r="AY2035" s="128"/>
      <c r="AZ2035" s="128"/>
      <c r="BA2035" s="128" t="str">
        <f t="shared" si="216"/>
        <v/>
      </c>
      <c r="BB2035" s="105" t="str">
        <f>IF(ISNUMBER($BA2035),INDEX($C$1:$AB$3985,$BA2035,BB$4),"")</f>
        <v/>
      </c>
      <c r="BC2035" s="105"/>
    </row>
    <row r="2036" spans="1:55" x14ac:dyDescent="0.25">
      <c r="A2036" s="98"/>
      <c r="B2036" s="98"/>
      <c r="C2036" s="73"/>
      <c r="D2036" s="179"/>
      <c r="E2036" s="176"/>
      <c r="F2036" s="176"/>
      <c r="G2036" s="176"/>
      <c r="H2036" s="176"/>
      <c r="I2036" s="176"/>
      <c r="J2036" s="172"/>
      <c r="K2036" s="173"/>
      <c r="L2036" s="178"/>
      <c r="R2036" s="3"/>
      <c r="S2036" s="106"/>
      <c r="T2036" s="106"/>
      <c r="U2036" s="106"/>
      <c r="V2036" s="106"/>
      <c r="W2036" s="106"/>
      <c r="X2036" s="106"/>
      <c r="AB2036" s="188" t="str">
        <f t="shared" si="211"/>
        <v/>
      </c>
      <c r="AC2036" s="188" t="s">
        <v>1585</v>
      </c>
      <c r="AD2036" s="131"/>
      <c r="AE2036" s="131"/>
      <c r="AF2036" s="131"/>
      <c r="AG2036" s="131"/>
      <c r="AH2036" s="131"/>
      <c r="AI2036" s="131"/>
      <c r="AJ2036" s="128" t="str">
        <f t="shared" si="212"/>
        <v/>
      </c>
      <c r="AK2036" s="7" t="str">
        <f>IF(ISNUMBER($AJ2036),INDEX($C$1:$AB$3985,$AJ2036,AK$4),"")</f>
        <v/>
      </c>
      <c r="AL2036" s="7" t="str">
        <f>IF(ISNUMBER($AJ2036),INDEX($C$1:$AB$3985,$AJ2036,AL$4),"")</f>
        <v/>
      </c>
      <c r="AM2036" s="128"/>
      <c r="AN2036" s="128" t="str">
        <f t="shared" si="214"/>
        <v/>
      </c>
      <c r="AO2036" s="7" t="str">
        <f t="shared" si="217"/>
        <v/>
      </c>
      <c r="AP2036" s="10" t="str">
        <f t="shared" si="217"/>
        <v/>
      </c>
      <c r="AQ2036" s="310">
        <f>IF(ISNUMBER(SEARCH($T$30,AO2036)),MAX(AQ$5:AQ2035)+1,0)</f>
        <v>0</v>
      </c>
      <c r="AR2036" s="310">
        <f>IF(ISNUMBER(SEARCH($T$31,AO2036)),MAX(AR$5:AR2035)+1,0)</f>
        <v>0</v>
      </c>
      <c r="AS2036" s="128" t="str">
        <f t="shared" si="213"/>
        <v/>
      </c>
      <c r="AT2036" s="105" t="str">
        <f>IF(ISNUMBER($AS2036),INDEX($C$1:$AB$3985,$AS2036,AT$4),"")</f>
        <v/>
      </c>
      <c r="AU2036" s="128"/>
      <c r="AV2036" s="128" t="str">
        <f t="shared" si="215"/>
        <v/>
      </c>
      <c r="AW2036" s="105" t="str">
        <f>IF(ISNUMBER($AV2036),INDEX($C$1:$AB$3985,$AV2036,AW$4),"")</f>
        <v/>
      </c>
      <c r="AX2036" s="105" t="str">
        <f>IF(ISNUMBER($AV2036),INDEX($C$1:$AB$3985,$AV2036,AX$4),"")</f>
        <v/>
      </c>
      <c r="AY2036" s="128"/>
      <c r="AZ2036" s="128"/>
      <c r="BA2036" s="128" t="str">
        <f t="shared" si="216"/>
        <v/>
      </c>
      <c r="BB2036" s="105" t="str">
        <f>IF(ISNUMBER($BA2036),INDEX($C$1:$AB$3985,$BA2036,BB$4),"")</f>
        <v/>
      </c>
      <c r="BC2036" s="105"/>
    </row>
    <row r="2037" spans="1:55" x14ac:dyDescent="0.25">
      <c r="A2037" s="98"/>
      <c r="B2037" s="98"/>
      <c r="C2037" s="73"/>
      <c r="D2037" s="179"/>
      <c r="E2037" s="176"/>
      <c r="F2037" s="176"/>
      <c r="G2037" s="176"/>
      <c r="H2037" s="176"/>
      <c r="I2037" s="176"/>
      <c r="J2037" s="172"/>
      <c r="K2037" s="173"/>
      <c r="L2037" s="178"/>
      <c r="R2037" s="3"/>
      <c r="S2037" s="106"/>
      <c r="T2037" s="106"/>
      <c r="U2037" s="106"/>
      <c r="V2037" s="106"/>
      <c r="W2037" s="106"/>
      <c r="X2037" s="106"/>
      <c r="AB2037" s="188" t="str">
        <f t="shared" si="211"/>
        <v/>
      </c>
      <c r="AC2037" s="188" t="s">
        <v>1585</v>
      </c>
      <c r="AD2037" s="131"/>
      <c r="AE2037" s="131"/>
      <c r="AF2037" s="131"/>
      <c r="AG2037" s="131"/>
      <c r="AH2037" s="131"/>
      <c r="AI2037" s="131"/>
      <c r="AJ2037" s="128" t="str">
        <f t="shared" si="212"/>
        <v/>
      </c>
      <c r="AK2037" s="7" t="str">
        <f>IF(ISNUMBER($AJ2037),INDEX($C$1:$AB$3985,$AJ2037,AK$4),"")</f>
        <v/>
      </c>
      <c r="AL2037" s="7" t="str">
        <f>IF(ISNUMBER($AJ2037),INDEX($C$1:$AB$3985,$AJ2037,AL$4),"")</f>
        <v/>
      </c>
      <c r="AM2037" s="128"/>
      <c r="AN2037" s="128" t="str">
        <f t="shared" si="214"/>
        <v/>
      </c>
      <c r="AO2037" s="7" t="str">
        <f t="shared" si="217"/>
        <v/>
      </c>
      <c r="AP2037" s="10" t="str">
        <f t="shared" si="217"/>
        <v/>
      </c>
      <c r="AQ2037" s="310">
        <f>IF(ISNUMBER(SEARCH($T$30,AO2037)),MAX(AQ$5:AQ2036)+1,0)</f>
        <v>0</v>
      </c>
      <c r="AR2037" s="310">
        <f>IF(ISNUMBER(SEARCH($T$31,AO2037)),MAX(AR$5:AR2036)+1,0)</f>
        <v>0</v>
      </c>
      <c r="AS2037" s="128" t="str">
        <f t="shared" si="213"/>
        <v/>
      </c>
      <c r="AT2037" s="105" t="str">
        <f>IF(ISNUMBER($AS2037),INDEX($C$1:$AB$3985,$AS2037,AT$4),"")</f>
        <v/>
      </c>
      <c r="AU2037" s="128"/>
      <c r="AV2037" s="128" t="str">
        <f t="shared" si="215"/>
        <v/>
      </c>
      <c r="AW2037" s="105" t="str">
        <f>IF(ISNUMBER($AV2037),INDEX($C$1:$AB$3985,$AV2037,AW$4),"")</f>
        <v/>
      </c>
      <c r="AX2037" s="105" t="str">
        <f>IF(ISNUMBER($AV2037),INDEX($C$1:$AB$3985,$AV2037,AX$4),"")</f>
        <v/>
      </c>
      <c r="AY2037" s="128"/>
      <c r="AZ2037" s="128"/>
      <c r="BA2037" s="128" t="str">
        <f t="shared" si="216"/>
        <v/>
      </c>
      <c r="BB2037" s="105" t="str">
        <f>IF(ISNUMBER($BA2037),INDEX($C$1:$AB$3985,$BA2037,BB$4),"")</f>
        <v/>
      </c>
      <c r="BC2037" s="105"/>
    </row>
    <row r="2038" spans="1:55" x14ac:dyDescent="0.25">
      <c r="A2038" s="98"/>
      <c r="B2038" s="98"/>
      <c r="C2038" s="73"/>
      <c r="D2038" s="179"/>
      <c r="E2038" s="176"/>
      <c r="F2038" s="176"/>
      <c r="G2038" s="176"/>
      <c r="H2038" s="176"/>
      <c r="I2038" s="176"/>
      <c r="J2038" s="172"/>
      <c r="K2038" s="173"/>
      <c r="L2038" s="178"/>
      <c r="R2038" s="3"/>
      <c r="S2038" s="106"/>
      <c r="T2038" s="106"/>
      <c r="U2038" s="106"/>
      <c r="V2038" s="106"/>
      <c r="W2038" s="106"/>
      <c r="X2038" s="106"/>
      <c r="AB2038" s="188" t="str">
        <f t="shared" si="211"/>
        <v/>
      </c>
      <c r="AC2038" s="188" t="s">
        <v>1585</v>
      </c>
      <c r="AD2038" s="131"/>
      <c r="AE2038" s="131"/>
      <c r="AF2038" s="131"/>
      <c r="AG2038" s="131"/>
      <c r="AH2038" s="131"/>
      <c r="AI2038" s="131"/>
      <c r="AJ2038" s="128" t="str">
        <f t="shared" si="212"/>
        <v/>
      </c>
      <c r="AK2038" s="7" t="str">
        <f>IF(ISNUMBER($AJ2038),INDEX($C$1:$AB$3985,$AJ2038,AK$4),"")</f>
        <v/>
      </c>
      <c r="AL2038" s="7" t="str">
        <f>IF(ISNUMBER($AJ2038),INDEX($C$1:$AB$3985,$AJ2038,AL$4),"")</f>
        <v/>
      </c>
      <c r="AM2038" s="128"/>
      <c r="AN2038" s="128" t="str">
        <f t="shared" si="214"/>
        <v/>
      </c>
      <c r="AO2038" s="7" t="str">
        <f t="shared" si="217"/>
        <v/>
      </c>
      <c r="AP2038" s="10" t="str">
        <f t="shared" si="217"/>
        <v/>
      </c>
      <c r="AQ2038" s="310">
        <f>IF(ISNUMBER(SEARCH($T$30,AO2038)),MAX(AQ$5:AQ2037)+1,0)</f>
        <v>0</v>
      </c>
      <c r="AR2038" s="310">
        <f>IF(ISNUMBER(SEARCH($T$31,AO2038)),MAX(AR$5:AR2037)+1,0)</f>
        <v>0</v>
      </c>
      <c r="AS2038" s="128" t="str">
        <f t="shared" si="213"/>
        <v/>
      </c>
      <c r="AT2038" s="105" t="str">
        <f>IF(ISNUMBER($AS2038),INDEX($C$1:$AB$3985,$AS2038,AT$4),"")</f>
        <v/>
      </c>
      <c r="AU2038" s="128"/>
      <c r="AV2038" s="128" t="str">
        <f t="shared" si="215"/>
        <v/>
      </c>
      <c r="AW2038" s="105" t="str">
        <f>IF(ISNUMBER($AV2038),INDEX($C$1:$AB$3985,$AV2038,AW$4),"")</f>
        <v/>
      </c>
      <c r="AX2038" s="105" t="str">
        <f>IF(ISNUMBER($AV2038),INDEX($C$1:$AB$3985,$AV2038,AX$4),"")</f>
        <v/>
      </c>
      <c r="AY2038" s="128"/>
      <c r="AZ2038" s="128"/>
      <c r="BA2038" s="128" t="str">
        <f t="shared" si="216"/>
        <v/>
      </c>
      <c r="BB2038" s="105" t="str">
        <f>IF(ISNUMBER($BA2038),INDEX($C$1:$AB$3985,$BA2038,BB$4),"")</f>
        <v/>
      </c>
      <c r="BC2038" s="105"/>
    </row>
    <row r="2039" spans="1:55" x14ac:dyDescent="0.25">
      <c r="A2039" s="98"/>
      <c r="B2039" s="98"/>
      <c r="C2039" s="73"/>
      <c r="D2039" s="179"/>
      <c r="E2039" s="176"/>
      <c r="F2039" s="176"/>
      <c r="G2039" s="176"/>
      <c r="H2039" s="176"/>
      <c r="I2039" s="176"/>
      <c r="J2039" s="172"/>
      <c r="K2039" s="173"/>
      <c r="L2039" s="178"/>
      <c r="R2039" s="3"/>
      <c r="S2039" s="106"/>
      <c r="T2039" s="106"/>
      <c r="U2039" s="106"/>
      <c r="V2039" s="106"/>
      <c r="W2039" s="106"/>
      <c r="X2039" s="106"/>
      <c r="AB2039" s="188" t="str">
        <f t="shared" si="211"/>
        <v/>
      </c>
      <c r="AC2039" s="188" t="s">
        <v>1585</v>
      </c>
      <c r="AD2039" s="131"/>
      <c r="AE2039" s="131"/>
      <c r="AF2039" s="131"/>
      <c r="AG2039" s="131"/>
      <c r="AH2039" s="131"/>
      <c r="AI2039" s="131"/>
      <c r="AJ2039" s="128" t="str">
        <f t="shared" si="212"/>
        <v/>
      </c>
      <c r="AK2039" s="7" t="str">
        <f>IF(ISNUMBER($AJ2039),INDEX($C$1:$AB$3985,$AJ2039,AK$4),"")</f>
        <v/>
      </c>
      <c r="AL2039" s="7" t="str">
        <f>IF(ISNUMBER($AJ2039),INDEX($C$1:$AB$3985,$AJ2039,AL$4),"")</f>
        <v/>
      </c>
      <c r="AM2039" s="128"/>
      <c r="AN2039" s="128" t="str">
        <f t="shared" si="214"/>
        <v/>
      </c>
      <c r="AO2039" s="7" t="str">
        <f t="shared" si="217"/>
        <v/>
      </c>
      <c r="AP2039" s="10" t="str">
        <f t="shared" si="217"/>
        <v/>
      </c>
      <c r="AQ2039" s="310">
        <f>IF(ISNUMBER(SEARCH($T$30,AO2039)),MAX(AQ$5:AQ2038)+1,0)</f>
        <v>0</v>
      </c>
      <c r="AR2039" s="310">
        <f>IF(ISNUMBER(SEARCH($T$31,AO2039)),MAX(AR$5:AR2038)+1,0)</f>
        <v>0</v>
      </c>
      <c r="AS2039" s="128" t="str">
        <f t="shared" si="213"/>
        <v/>
      </c>
      <c r="AT2039" s="105" t="str">
        <f>IF(ISNUMBER($AS2039),INDEX($C$1:$AB$3985,$AS2039,AT$4),"")</f>
        <v/>
      </c>
      <c r="AU2039" s="128"/>
      <c r="AV2039" s="128" t="str">
        <f t="shared" si="215"/>
        <v/>
      </c>
      <c r="AW2039" s="105" t="str">
        <f>IF(ISNUMBER($AV2039),INDEX($C$1:$AB$3985,$AV2039,AW$4),"")</f>
        <v/>
      </c>
      <c r="AX2039" s="105" t="str">
        <f>IF(ISNUMBER($AV2039),INDEX($C$1:$AB$3985,$AV2039,AX$4),"")</f>
        <v/>
      </c>
      <c r="AY2039" s="128"/>
      <c r="AZ2039" s="128"/>
      <c r="BA2039" s="128" t="str">
        <f t="shared" si="216"/>
        <v/>
      </c>
      <c r="BB2039" s="105" t="str">
        <f>IF(ISNUMBER($BA2039),INDEX($C$1:$AB$3985,$BA2039,BB$4),"")</f>
        <v/>
      </c>
      <c r="BC2039" s="105"/>
    </row>
    <row r="2040" spans="1:55" x14ac:dyDescent="0.25">
      <c r="A2040" s="98"/>
      <c r="B2040" s="98"/>
      <c r="C2040" s="73"/>
      <c r="D2040" s="179"/>
      <c r="E2040" s="176"/>
      <c r="F2040" s="176"/>
      <c r="G2040" s="176"/>
      <c r="H2040" s="176"/>
      <c r="I2040" s="176"/>
      <c r="J2040" s="172"/>
      <c r="K2040" s="173"/>
      <c r="L2040" s="178"/>
      <c r="R2040" s="3"/>
      <c r="S2040" s="106"/>
      <c r="T2040" s="106"/>
      <c r="U2040" s="106"/>
      <c r="V2040" s="106"/>
      <c r="W2040" s="106"/>
      <c r="X2040" s="106"/>
      <c r="AB2040" s="188" t="str">
        <f t="shared" si="211"/>
        <v/>
      </c>
      <c r="AC2040" s="188" t="s">
        <v>1585</v>
      </c>
      <c r="AD2040" s="131"/>
      <c r="AE2040" s="131"/>
      <c r="AF2040" s="131"/>
      <c r="AG2040" s="131"/>
      <c r="AH2040" s="131"/>
      <c r="AI2040" s="131"/>
      <c r="AJ2040" s="128" t="str">
        <f t="shared" si="212"/>
        <v/>
      </c>
      <c r="AK2040" s="7" t="str">
        <f>IF(ISNUMBER($AJ2040),INDEX($C$1:$AB$3985,$AJ2040,AK$4),"")</f>
        <v/>
      </c>
      <c r="AL2040" s="7" t="str">
        <f>IF(ISNUMBER($AJ2040),INDEX($C$1:$AB$3985,$AJ2040,AL$4),"")</f>
        <v/>
      </c>
      <c r="AM2040" s="128"/>
      <c r="AN2040" s="128" t="str">
        <f t="shared" si="214"/>
        <v/>
      </c>
      <c r="AO2040" s="7" t="str">
        <f t="shared" si="217"/>
        <v/>
      </c>
      <c r="AP2040" s="10" t="str">
        <f t="shared" si="217"/>
        <v/>
      </c>
      <c r="AQ2040" s="310">
        <f>IF(ISNUMBER(SEARCH($T$30,AO2040)),MAX(AQ$5:AQ2039)+1,0)</f>
        <v>0</v>
      </c>
      <c r="AR2040" s="310">
        <f>IF(ISNUMBER(SEARCH($T$31,AO2040)),MAX(AR$5:AR2039)+1,0)</f>
        <v>0</v>
      </c>
      <c r="AS2040" s="128" t="str">
        <f t="shared" si="213"/>
        <v/>
      </c>
      <c r="AT2040" s="105" t="str">
        <f>IF(ISNUMBER($AS2040),INDEX($C$1:$AB$3985,$AS2040,AT$4),"")</f>
        <v/>
      </c>
      <c r="AU2040" s="128"/>
      <c r="AV2040" s="128" t="str">
        <f t="shared" si="215"/>
        <v/>
      </c>
      <c r="AW2040" s="105" t="str">
        <f>IF(ISNUMBER($AV2040),INDEX($C$1:$AB$3985,$AV2040,AW$4),"")</f>
        <v/>
      </c>
      <c r="AX2040" s="105" t="str">
        <f>IF(ISNUMBER($AV2040),INDEX($C$1:$AB$3985,$AV2040,AX$4),"")</f>
        <v/>
      </c>
      <c r="AY2040" s="128"/>
      <c r="AZ2040" s="128"/>
      <c r="BA2040" s="128" t="str">
        <f t="shared" si="216"/>
        <v/>
      </c>
      <c r="BB2040" s="105" t="str">
        <f>IF(ISNUMBER($BA2040),INDEX($C$1:$AB$3985,$BA2040,BB$4),"")</f>
        <v/>
      </c>
      <c r="BC2040" s="105"/>
    </row>
    <row r="2041" spans="1:55" x14ac:dyDescent="0.25">
      <c r="A2041" s="98"/>
      <c r="B2041" s="98"/>
      <c r="C2041" s="73"/>
      <c r="D2041" s="179"/>
      <c r="E2041" s="176"/>
      <c r="F2041" s="176"/>
      <c r="G2041" s="176"/>
      <c r="H2041" s="176"/>
      <c r="I2041" s="176"/>
      <c r="J2041" s="172"/>
      <c r="K2041" s="173"/>
      <c r="L2041" s="178"/>
      <c r="R2041" s="3"/>
      <c r="S2041" s="106"/>
      <c r="T2041" s="106"/>
      <c r="U2041" s="106"/>
      <c r="V2041" s="106"/>
      <c r="W2041" s="106"/>
      <c r="X2041" s="106"/>
      <c r="AB2041" s="188" t="str">
        <f t="shared" si="211"/>
        <v/>
      </c>
      <c r="AC2041" s="188" t="s">
        <v>1585</v>
      </c>
      <c r="AD2041" s="131"/>
      <c r="AE2041" s="131"/>
      <c r="AF2041" s="131"/>
      <c r="AG2041" s="131"/>
      <c r="AH2041" s="131"/>
      <c r="AI2041" s="131"/>
      <c r="AJ2041" s="128" t="str">
        <f t="shared" si="212"/>
        <v/>
      </c>
      <c r="AK2041" s="7" t="str">
        <f>IF(ISNUMBER($AJ2041),INDEX($C$1:$AB$3985,$AJ2041,AK$4),"")</f>
        <v/>
      </c>
      <c r="AL2041" s="7" t="str">
        <f>IF(ISNUMBER($AJ2041),INDEX($C$1:$AB$3985,$AJ2041,AL$4),"")</f>
        <v/>
      </c>
      <c r="AM2041" s="128"/>
      <c r="AN2041" s="128" t="str">
        <f t="shared" si="214"/>
        <v/>
      </c>
      <c r="AO2041" s="7" t="str">
        <f t="shared" si="217"/>
        <v/>
      </c>
      <c r="AP2041" s="10" t="str">
        <f t="shared" si="217"/>
        <v/>
      </c>
      <c r="AQ2041" s="310">
        <f>IF(ISNUMBER(SEARCH($T$30,AO2041)),MAX(AQ$5:AQ2040)+1,0)</f>
        <v>0</v>
      </c>
      <c r="AR2041" s="310">
        <f>IF(ISNUMBER(SEARCH($T$31,AO2041)),MAX(AR$5:AR2040)+1,0)</f>
        <v>0</v>
      </c>
      <c r="AS2041" s="128" t="str">
        <f t="shared" si="213"/>
        <v/>
      </c>
      <c r="AT2041" s="105" t="str">
        <f>IF(ISNUMBER($AS2041),INDEX($C$1:$AB$3985,$AS2041,AT$4),"")</f>
        <v/>
      </c>
      <c r="AU2041" s="128"/>
      <c r="AV2041" s="128" t="str">
        <f t="shared" si="215"/>
        <v/>
      </c>
      <c r="AW2041" s="105" t="str">
        <f>IF(ISNUMBER($AV2041),INDEX($C$1:$AB$3985,$AV2041,AW$4),"")</f>
        <v/>
      </c>
      <c r="AX2041" s="105" t="str">
        <f>IF(ISNUMBER($AV2041),INDEX($C$1:$AB$3985,$AV2041,AX$4),"")</f>
        <v/>
      </c>
      <c r="AY2041" s="128"/>
      <c r="AZ2041" s="128"/>
      <c r="BA2041" s="128" t="str">
        <f t="shared" si="216"/>
        <v/>
      </c>
      <c r="BB2041" s="105" t="str">
        <f>IF(ISNUMBER($BA2041),INDEX($C$1:$AB$3985,$BA2041,BB$4),"")</f>
        <v/>
      </c>
      <c r="BC2041" s="105"/>
    </row>
    <row r="2042" spans="1:55" x14ac:dyDescent="0.25">
      <c r="A2042" s="98"/>
      <c r="B2042" s="98"/>
      <c r="C2042" s="73"/>
      <c r="D2042" s="179"/>
      <c r="E2042" s="176"/>
      <c r="F2042" s="176"/>
      <c r="G2042" s="176"/>
      <c r="H2042" s="176"/>
      <c r="I2042" s="176"/>
      <c r="J2042" s="172"/>
      <c r="K2042" s="173"/>
      <c r="L2042" s="178"/>
      <c r="R2042" s="3"/>
      <c r="S2042" s="106"/>
      <c r="T2042" s="106"/>
      <c r="U2042" s="106"/>
      <c r="V2042" s="106"/>
      <c r="W2042" s="106"/>
      <c r="X2042" s="106"/>
      <c r="AB2042" s="188" t="str">
        <f t="shared" si="211"/>
        <v/>
      </c>
      <c r="AC2042" s="188" t="s">
        <v>1585</v>
      </c>
      <c r="AD2042" s="131"/>
      <c r="AE2042" s="131"/>
      <c r="AF2042" s="131"/>
      <c r="AG2042" s="131"/>
      <c r="AH2042" s="131"/>
      <c r="AI2042" s="131"/>
      <c r="AJ2042" s="128" t="str">
        <f t="shared" si="212"/>
        <v/>
      </c>
      <c r="AK2042" s="7" t="str">
        <f>IF(ISNUMBER($AJ2042),INDEX($C$1:$AB$3985,$AJ2042,AK$4),"")</f>
        <v/>
      </c>
      <c r="AL2042" s="7" t="str">
        <f>IF(ISNUMBER($AJ2042),INDEX($C$1:$AB$3985,$AJ2042,AL$4),"")</f>
        <v/>
      </c>
      <c r="AM2042" s="128"/>
      <c r="AN2042" s="128" t="str">
        <f t="shared" si="214"/>
        <v/>
      </c>
      <c r="AO2042" s="7" t="str">
        <f t="shared" si="217"/>
        <v/>
      </c>
      <c r="AP2042" s="10" t="str">
        <f t="shared" si="217"/>
        <v/>
      </c>
      <c r="AQ2042" s="310">
        <f>IF(ISNUMBER(SEARCH($T$30,AO2042)),MAX(AQ$5:AQ2041)+1,0)</f>
        <v>0</v>
      </c>
      <c r="AR2042" s="310">
        <f>IF(ISNUMBER(SEARCH($T$31,AO2042)),MAX(AR$5:AR2041)+1,0)</f>
        <v>0</v>
      </c>
      <c r="AS2042" s="128" t="str">
        <f t="shared" si="213"/>
        <v/>
      </c>
      <c r="AT2042" s="105" t="str">
        <f>IF(ISNUMBER($AS2042),INDEX($C$1:$AB$3985,$AS2042,AT$4),"")</f>
        <v/>
      </c>
      <c r="AU2042" s="128"/>
      <c r="AV2042" s="128" t="str">
        <f t="shared" si="215"/>
        <v/>
      </c>
      <c r="AW2042" s="105" t="str">
        <f>IF(ISNUMBER($AV2042),INDEX($C$1:$AB$3985,$AV2042,AW$4),"")</f>
        <v/>
      </c>
      <c r="AX2042" s="105" t="str">
        <f>IF(ISNUMBER($AV2042),INDEX($C$1:$AB$3985,$AV2042,AX$4),"")</f>
        <v/>
      </c>
      <c r="AY2042" s="128"/>
      <c r="AZ2042" s="128"/>
      <c r="BA2042" s="128" t="str">
        <f t="shared" si="216"/>
        <v/>
      </c>
      <c r="BB2042" s="105" t="str">
        <f>IF(ISNUMBER($BA2042),INDEX($C$1:$AB$3985,$BA2042,BB$4),"")</f>
        <v/>
      </c>
      <c r="BC2042" s="105"/>
    </row>
    <row r="2043" spans="1:55" x14ac:dyDescent="0.25">
      <c r="A2043" s="98"/>
      <c r="B2043" s="98"/>
      <c r="C2043" s="73"/>
      <c r="D2043" s="179"/>
      <c r="E2043" s="176"/>
      <c r="F2043" s="176"/>
      <c r="G2043" s="176"/>
      <c r="H2043" s="176"/>
      <c r="I2043" s="176"/>
      <c r="J2043" s="172"/>
      <c r="K2043" s="173"/>
      <c r="L2043" s="178"/>
      <c r="R2043" s="3"/>
      <c r="S2043" s="106"/>
      <c r="T2043" s="106"/>
      <c r="U2043" s="106"/>
      <c r="V2043" s="106"/>
      <c r="W2043" s="106"/>
      <c r="X2043" s="106"/>
      <c r="AB2043" s="188" t="str">
        <f t="shared" si="211"/>
        <v/>
      </c>
      <c r="AC2043" s="188" t="s">
        <v>1585</v>
      </c>
      <c r="AD2043" s="131"/>
      <c r="AE2043" s="131"/>
      <c r="AF2043" s="131"/>
      <c r="AG2043" s="131"/>
      <c r="AH2043" s="131"/>
      <c r="AI2043" s="131"/>
      <c r="AJ2043" s="128" t="str">
        <f t="shared" si="212"/>
        <v/>
      </c>
      <c r="AK2043" s="7" t="str">
        <f>IF(ISNUMBER($AJ2043),INDEX($C$1:$AB$3985,$AJ2043,AK$4),"")</f>
        <v/>
      </c>
      <c r="AL2043" s="7" t="str">
        <f>IF(ISNUMBER($AJ2043),INDEX($C$1:$AB$3985,$AJ2043,AL$4),"")</f>
        <v/>
      </c>
      <c r="AM2043" s="128"/>
      <c r="AN2043" s="128" t="str">
        <f t="shared" si="214"/>
        <v/>
      </c>
      <c r="AO2043" s="7" t="str">
        <f t="shared" si="217"/>
        <v/>
      </c>
      <c r="AP2043" s="10" t="str">
        <f t="shared" si="217"/>
        <v/>
      </c>
      <c r="AQ2043" s="310">
        <f>IF(ISNUMBER(SEARCH($T$30,AO2043)),MAX(AQ$5:AQ2042)+1,0)</f>
        <v>0</v>
      </c>
      <c r="AR2043" s="310">
        <f>IF(ISNUMBER(SEARCH($T$31,AO2043)),MAX(AR$5:AR2042)+1,0)</f>
        <v>0</v>
      </c>
      <c r="AS2043" s="128" t="str">
        <f t="shared" si="213"/>
        <v/>
      </c>
      <c r="AT2043" s="105" t="str">
        <f>IF(ISNUMBER($AS2043),INDEX($C$1:$AB$3985,$AS2043,AT$4),"")</f>
        <v/>
      </c>
      <c r="AU2043" s="128"/>
      <c r="AV2043" s="128" t="str">
        <f t="shared" si="215"/>
        <v/>
      </c>
      <c r="AW2043" s="105" t="str">
        <f>IF(ISNUMBER($AV2043),INDEX($C$1:$AB$3985,$AV2043,AW$4),"")</f>
        <v/>
      </c>
      <c r="AX2043" s="105" t="str">
        <f>IF(ISNUMBER($AV2043),INDEX($C$1:$AB$3985,$AV2043,AX$4),"")</f>
        <v/>
      </c>
      <c r="AY2043" s="128"/>
      <c r="AZ2043" s="128"/>
      <c r="BA2043" s="128" t="str">
        <f t="shared" si="216"/>
        <v/>
      </c>
      <c r="BB2043" s="105" t="str">
        <f>IF(ISNUMBER($BA2043),INDEX($C$1:$AB$3985,$BA2043,BB$4),"")</f>
        <v/>
      </c>
      <c r="BC2043" s="105"/>
    </row>
    <row r="2044" spans="1:55" x14ac:dyDescent="0.25">
      <c r="A2044" s="98"/>
      <c r="B2044" s="98"/>
      <c r="C2044" s="73"/>
      <c r="D2044" s="179"/>
      <c r="E2044" s="176"/>
      <c r="F2044" s="176"/>
      <c r="G2044" s="176"/>
      <c r="H2044" s="176"/>
      <c r="I2044" s="176"/>
      <c r="J2044" s="172"/>
      <c r="K2044" s="173"/>
      <c r="L2044" s="178"/>
      <c r="R2044" s="3"/>
      <c r="S2044" s="106"/>
      <c r="T2044" s="106"/>
      <c r="U2044" s="106"/>
      <c r="V2044" s="106"/>
      <c r="W2044" s="106"/>
      <c r="X2044" s="106"/>
      <c r="AB2044" s="188" t="str">
        <f t="shared" si="211"/>
        <v/>
      </c>
      <c r="AC2044" s="188" t="s">
        <v>1585</v>
      </c>
      <c r="AD2044" s="131"/>
      <c r="AE2044" s="131"/>
      <c r="AF2044" s="131"/>
      <c r="AG2044" s="131"/>
      <c r="AH2044" s="131"/>
      <c r="AI2044" s="131"/>
      <c r="AJ2044" s="128" t="str">
        <f t="shared" si="212"/>
        <v/>
      </c>
      <c r="AK2044" s="7" t="str">
        <f>IF(ISNUMBER($AJ2044),INDEX($C$1:$AB$3985,$AJ2044,AK$4),"")</f>
        <v/>
      </c>
      <c r="AL2044" s="7" t="str">
        <f>IF(ISNUMBER($AJ2044),INDEX($C$1:$AB$3985,$AJ2044,AL$4),"")</f>
        <v/>
      </c>
      <c r="AM2044" s="128"/>
      <c r="AN2044" s="128" t="str">
        <f t="shared" si="214"/>
        <v/>
      </c>
      <c r="AO2044" s="7" t="str">
        <f t="shared" si="217"/>
        <v/>
      </c>
      <c r="AP2044" s="10" t="str">
        <f t="shared" si="217"/>
        <v/>
      </c>
      <c r="AQ2044" s="310">
        <f>IF(ISNUMBER(SEARCH($T$30,AO2044)),MAX(AQ$5:AQ2043)+1,0)</f>
        <v>0</v>
      </c>
      <c r="AR2044" s="310">
        <f>IF(ISNUMBER(SEARCH($T$31,AO2044)),MAX(AR$5:AR2043)+1,0)</f>
        <v>0</v>
      </c>
      <c r="AS2044" s="128" t="str">
        <f t="shared" si="213"/>
        <v/>
      </c>
      <c r="AT2044" s="105" t="str">
        <f>IF(ISNUMBER($AS2044),INDEX($C$1:$AB$3985,$AS2044,AT$4),"")</f>
        <v/>
      </c>
      <c r="AU2044" s="128"/>
      <c r="AV2044" s="128" t="str">
        <f t="shared" si="215"/>
        <v/>
      </c>
      <c r="AW2044" s="105" t="str">
        <f>IF(ISNUMBER($AV2044),INDEX($C$1:$AB$3985,$AV2044,AW$4),"")</f>
        <v/>
      </c>
      <c r="AX2044" s="105" t="str">
        <f>IF(ISNUMBER($AV2044),INDEX($C$1:$AB$3985,$AV2044,AX$4),"")</f>
        <v/>
      </c>
      <c r="AY2044" s="128"/>
      <c r="AZ2044" s="128"/>
      <c r="BA2044" s="128" t="str">
        <f t="shared" si="216"/>
        <v/>
      </c>
      <c r="BB2044" s="105" t="str">
        <f>IF(ISNUMBER($BA2044),INDEX($C$1:$AB$3985,$BA2044,BB$4),"")</f>
        <v/>
      </c>
      <c r="BC2044" s="105"/>
    </row>
    <row r="2045" spans="1:55" x14ac:dyDescent="0.25">
      <c r="A2045" s="98"/>
      <c r="B2045" s="98"/>
      <c r="C2045" s="73"/>
      <c r="D2045" s="179"/>
      <c r="E2045" s="176"/>
      <c r="F2045" s="176"/>
      <c r="G2045" s="176"/>
      <c r="H2045" s="176"/>
      <c r="I2045" s="176"/>
      <c r="J2045" s="172"/>
      <c r="K2045" s="173"/>
      <c r="L2045" s="178"/>
      <c r="R2045" s="3"/>
      <c r="S2045" s="106"/>
      <c r="T2045" s="106"/>
      <c r="U2045" s="106"/>
      <c r="V2045" s="106"/>
      <c r="W2045" s="106"/>
      <c r="X2045" s="106"/>
      <c r="AB2045" s="188" t="str">
        <f t="shared" si="211"/>
        <v/>
      </c>
      <c r="AC2045" s="188" t="s">
        <v>1585</v>
      </c>
      <c r="AD2045" s="131"/>
      <c r="AE2045" s="131"/>
      <c r="AF2045" s="131"/>
      <c r="AG2045" s="131"/>
      <c r="AH2045" s="131"/>
      <c r="AI2045" s="131"/>
      <c r="AJ2045" s="128" t="str">
        <f t="shared" si="212"/>
        <v/>
      </c>
      <c r="AK2045" s="7" t="str">
        <f>IF(ISNUMBER($AJ2045),INDEX($C$1:$AB$3985,$AJ2045,AK$4),"")</f>
        <v/>
      </c>
      <c r="AL2045" s="7" t="str">
        <f>IF(ISNUMBER($AJ2045),INDEX($C$1:$AB$3985,$AJ2045,AL$4),"")</f>
        <v/>
      </c>
      <c r="AM2045" s="128"/>
      <c r="AN2045" s="128" t="str">
        <f t="shared" si="214"/>
        <v/>
      </c>
      <c r="AO2045" s="7" t="str">
        <f t="shared" si="217"/>
        <v/>
      </c>
      <c r="AP2045" s="10" t="str">
        <f t="shared" si="217"/>
        <v/>
      </c>
      <c r="AQ2045" s="310">
        <f>IF(ISNUMBER(SEARCH($T$30,AO2045)),MAX(AQ$5:AQ2044)+1,0)</f>
        <v>0</v>
      </c>
      <c r="AR2045" s="310">
        <f>IF(ISNUMBER(SEARCH($T$31,AO2045)),MAX(AR$5:AR2044)+1,0)</f>
        <v>0</v>
      </c>
      <c r="AS2045" s="128" t="str">
        <f t="shared" si="213"/>
        <v/>
      </c>
      <c r="AT2045" s="105" t="str">
        <f>IF(ISNUMBER($AS2045),INDEX($C$1:$AB$3985,$AS2045,AT$4),"")</f>
        <v/>
      </c>
      <c r="AU2045" s="128"/>
      <c r="AV2045" s="128" t="str">
        <f t="shared" si="215"/>
        <v/>
      </c>
      <c r="AW2045" s="105" t="str">
        <f>IF(ISNUMBER($AV2045),INDEX($C$1:$AB$3985,$AV2045,AW$4),"")</f>
        <v/>
      </c>
      <c r="AX2045" s="105" t="str">
        <f>IF(ISNUMBER($AV2045),INDEX($C$1:$AB$3985,$AV2045,AX$4),"")</f>
        <v/>
      </c>
      <c r="AY2045" s="128"/>
      <c r="AZ2045" s="128"/>
      <c r="BA2045" s="128" t="str">
        <f t="shared" si="216"/>
        <v/>
      </c>
      <c r="BB2045" s="105" t="str">
        <f>IF(ISNUMBER($BA2045),INDEX($C$1:$AB$3985,$BA2045,BB$4),"")</f>
        <v/>
      </c>
      <c r="BC2045" s="105"/>
    </row>
    <row r="2046" spans="1:55" x14ac:dyDescent="0.25">
      <c r="A2046" s="98"/>
      <c r="B2046" s="98"/>
      <c r="C2046" s="73"/>
      <c r="D2046" s="179"/>
      <c r="E2046" s="176"/>
      <c r="F2046" s="176"/>
      <c r="G2046" s="176"/>
      <c r="H2046" s="176"/>
      <c r="I2046" s="176"/>
      <c r="J2046" s="172"/>
      <c r="K2046" s="173"/>
      <c r="L2046" s="178"/>
      <c r="R2046" s="3"/>
      <c r="S2046" s="106"/>
      <c r="T2046" s="106"/>
      <c r="U2046" s="106"/>
      <c r="V2046" s="106"/>
      <c r="W2046" s="106"/>
      <c r="X2046" s="106"/>
      <c r="AB2046" s="188" t="str">
        <f t="shared" si="211"/>
        <v/>
      </c>
      <c r="AC2046" s="188" t="s">
        <v>1585</v>
      </c>
      <c r="AD2046" s="131"/>
      <c r="AE2046" s="131"/>
      <c r="AF2046" s="131"/>
      <c r="AG2046" s="131"/>
      <c r="AH2046" s="131"/>
      <c r="AI2046" s="131"/>
      <c r="AJ2046" s="128" t="str">
        <f t="shared" si="212"/>
        <v/>
      </c>
      <c r="AK2046" s="7" t="str">
        <f>IF(ISNUMBER($AJ2046),INDEX($C$1:$AB$3985,$AJ2046,AK$4),"")</f>
        <v/>
      </c>
      <c r="AL2046" s="7" t="str">
        <f>IF(ISNUMBER($AJ2046),INDEX($C$1:$AB$3985,$AJ2046,AL$4),"")</f>
        <v/>
      </c>
      <c r="AM2046" s="128"/>
      <c r="AN2046" s="128" t="str">
        <f t="shared" si="214"/>
        <v/>
      </c>
      <c r="AO2046" s="7" t="str">
        <f t="shared" si="217"/>
        <v/>
      </c>
      <c r="AP2046" s="10" t="str">
        <f t="shared" si="217"/>
        <v/>
      </c>
      <c r="AQ2046" s="310">
        <f>IF(ISNUMBER(SEARCH($T$30,AO2046)),MAX(AQ$5:AQ2045)+1,0)</f>
        <v>0</v>
      </c>
      <c r="AR2046" s="310">
        <f>IF(ISNUMBER(SEARCH($T$31,AO2046)),MAX(AR$5:AR2045)+1,0)</f>
        <v>0</v>
      </c>
      <c r="AS2046" s="128" t="str">
        <f t="shared" si="213"/>
        <v/>
      </c>
      <c r="AT2046" s="105" t="str">
        <f>IF(ISNUMBER($AS2046),INDEX($C$1:$AB$3985,$AS2046,AT$4),"")</f>
        <v/>
      </c>
      <c r="AU2046" s="128"/>
      <c r="AV2046" s="128" t="str">
        <f t="shared" si="215"/>
        <v/>
      </c>
      <c r="AW2046" s="105" t="str">
        <f>IF(ISNUMBER($AV2046),INDEX($C$1:$AB$3985,$AV2046,AW$4),"")</f>
        <v/>
      </c>
      <c r="AX2046" s="105" t="str">
        <f>IF(ISNUMBER($AV2046),INDEX($C$1:$AB$3985,$AV2046,AX$4),"")</f>
        <v/>
      </c>
      <c r="AY2046" s="128"/>
      <c r="AZ2046" s="128"/>
      <c r="BA2046" s="128" t="str">
        <f t="shared" si="216"/>
        <v/>
      </c>
      <c r="BB2046" s="105" t="str">
        <f>IF(ISNUMBER($BA2046),INDEX($C$1:$AB$3985,$BA2046,BB$4),"")</f>
        <v/>
      </c>
      <c r="BC2046" s="105"/>
    </row>
    <row r="2047" spans="1:55" x14ac:dyDescent="0.25">
      <c r="A2047" s="98"/>
      <c r="B2047" s="98"/>
      <c r="C2047" s="73"/>
      <c r="D2047" s="179"/>
      <c r="E2047" s="176"/>
      <c r="F2047" s="176"/>
      <c r="G2047" s="176"/>
      <c r="H2047" s="176"/>
      <c r="I2047" s="176"/>
      <c r="J2047" s="172"/>
      <c r="K2047" s="173"/>
      <c r="L2047" s="178"/>
      <c r="R2047" s="3"/>
      <c r="S2047" s="106"/>
      <c r="T2047" s="106"/>
      <c r="U2047" s="106"/>
      <c r="V2047" s="106"/>
      <c r="W2047" s="106"/>
      <c r="X2047" s="106"/>
      <c r="AB2047" s="188" t="str">
        <f t="shared" si="211"/>
        <v/>
      </c>
      <c r="AC2047" s="188" t="s">
        <v>1585</v>
      </c>
      <c r="AD2047" s="131"/>
      <c r="AE2047" s="131"/>
      <c r="AF2047" s="131"/>
      <c r="AG2047" s="131"/>
      <c r="AH2047" s="131"/>
      <c r="AI2047" s="131"/>
      <c r="AJ2047" s="128" t="str">
        <f t="shared" si="212"/>
        <v/>
      </c>
      <c r="AK2047" s="7" t="str">
        <f>IF(ISNUMBER($AJ2047),INDEX($C$1:$AB$3985,$AJ2047,AK$4),"")</f>
        <v/>
      </c>
      <c r="AL2047" s="7" t="str">
        <f>IF(ISNUMBER($AJ2047),INDEX($C$1:$AB$3985,$AJ2047,AL$4),"")</f>
        <v/>
      </c>
      <c r="AM2047" s="128"/>
      <c r="AN2047" s="128" t="str">
        <f t="shared" si="214"/>
        <v/>
      </c>
      <c r="AO2047" s="7" t="str">
        <f t="shared" si="217"/>
        <v/>
      </c>
      <c r="AP2047" s="10" t="str">
        <f t="shared" si="217"/>
        <v/>
      </c>
      <c r="AQ2047" s="310">
        <f>IF(ISNUMBER(SEARCH($T$30,AO2047)),MAX(AQ$5:AQ2046)+1,0)</f>
        <v>0</v>
      </c>
      <c r="AR2047" s="310">
        <f>IF(ISNUMBER(SEARCH($T$31,AO2047)),MAX(AR$5:AR2046)+1,0)</f>
        <v>0</v>
      </c>
      <c r="AS2047" s="128" t="str">
        <f t="shared" si="213"/>
        <v/>
      </c>
      <c r="AT2047" s="105" t="str">
        <f>IF(ISNUMBER($AS2047),INDEX($C$1:$AB$3985,$AS2047,AT$4),"")</f>
        <v/>
      </c>
      <c r="AU2047" s="128"/>
      <c r="AV2047" s="128" t="str">
        <f t="shared" si="215"/>
        <v/>
      </c>
      <c r="AW2047" s="105" t="str">
        <f>IF(ISNUMBER($AV2047),INDEX($C$1:$AB$3985,$AV2047,AW$4),"")</f>
        <v/>
      </c>
      <c r="AX2047" s="105" t="str">
        <f>IF(ISNUMBER($AV2047),INDEX($C$1:$AB$3985,$AV2047,AX$4),"")</f>
        <v/>
      </c>
      <c r="AY2047" s="128"/>
      <c r="AZ2047" s="128"/>
      <c r="BA2047" s="128" t="str">
        <f t="shared" si="216"/>
        <v/>
      </c>
      <c r="BB2047" s="105" t="str">
        <f>IF(ISNUMBER($BA2047),INDEX($C$1:$AB$3985,$BA2047,BB$4),"")</f>
        <v/>
      </c>
      <c r="BC2047" s="105"/>
    </row>
    <row r="2048" spans="1:55" x14ac:dyDescent="0.25">
      <c r="A2048" s="98"/>
      <c r="B2048" s="98"/>
      <c r="C2048" s="73"/>
      <c r="D2048" s="179"/>
      <c r="E2048" s="176"/>
      <c r="F2048" s="176"/>
      <c r="G2048" s="176"/>
      <c r="H2048" s="176"/>
      <c r="I2048" s="176"/>
      <c r="J2048" s="172"/>
      <c r="K2048" s="173"/>
      <c r="L2048" s="178"/>
      <c r="R2048" s="3"/>
      <c r="S2048" s="106"/>
      <c r="T2048" s="106"/>
      <c r="U2048" s="106"/>
      <c r="V2048" s="106"/>
      <c r="W2048" s="106"/>
      <c r="X2048" s="106"/>
      <c r="AB2048" s="188" t="str">
        <f t="shared" si="211"/>
        <v/>
      </c>
      <c r="AC2048" s="188" t="s">
        <v>1585</v>
      </c>
      <c r="AD2048" s="131"/>
      <c r="AE2048" s="131"/>
      <c r="AF2048" s="131"/>
      <c r="AG2048" s="131"/>
      <c r="AH2048" s="131"/>
      <c r="AI2048" s="131"/>
      <c r="AJ2048" s="128" t="str">
        <f t="shared" si="212"/>
        <v/>
      </c>
      <c r="AK2048" s="7" t="str">
        <f>IF(ISNUMBER($AJ2048),INDEX($C$1:$AB$3985,$AJ2048,AK$4),"")</f>
        <v/>
      </c>
      <c r="AL2048" s="7" t="str">
        <f>IF(ISNUMBER($AJ2048),INDEX($C$1:$AB$3985,$AJ2048,AL$4),"")</f>
        <v/>
      </c>
      <c r="AM2048" s="128"/>
      <c r="AN2048" s="128" t="str">
        <f t="shared" si="214"/>
        <v/>
      </c>
      <c r="AO2048" s="7" t="str">
        <f t="shared" si="217"/>
        <v/>
      </c>
      <c r="AP2048" s="10" t="str">
        <f t="shared" si="217"/>
        <v/>
      </c>
      <c r="AQ2048" s="310">
        <f>IF(ISNUMBER(SEARCH($T$30,AO2048)),MAX(AQ$5:AQ2047)+1,0)</f>
        <v>0</v>
      </c>
      <c r="AR2048" s="310">
        <f>IF(ISNUMBER(SEARCH($T$31,AO2048)),MAX(AR$5:AR2047)+1,0)</f>
        <v>0</v>
      </c>
      <c r="AS2048" s="128" t="str">
        <f t="shared" si="213"/>
        <v/>
      </c>
      <c r="AT2048" s="105" t="str">
        <f>IF(ISNUMBER($AS2048),INDEX($C$1:$AB$3985,$AS2048,AT$4),"")</f>
        <v/>
      </c>
      <c r="AU2048" s="128"/>
      <c r="AV2048" s="128" t="str">
        <f t="shared" si="215"/>
        <v/>
      </c>
      <c r="AW2048" s="105" t="str">
        <f>IF(ISNUMBER($AV2048),INDEX($C$1:$AB$3985,$AV2048,AW$4),"")</f>
        <v/>
      </c>
      <c r="AX2048" s="105" t="str">
        <f>IF(ISNUMBER($AV2048),INDEX($C$1:$AB$3985,$AV2048,AX$4),"")</f>
        <v/>
      </c>
      <c r="AY2048" s="128"/>
      <c r="AZ2048" s="128"/>
      <c r="BA2048" s="128" t="str">
        <f t="shared" si="216"/>
        <v/>
      </c>
      <c r="BB2048" s="105" t="str">
        <f>IF(ISNUMBER($BA2048),INDEX($C$1:$AB$3985,$BA2048,BB$4),"")</f>
        <v/>
      </c>
      <c r="BC2048" s="105"/>
    </row>
    <row r="2049" spans="1:55" x14ac:dyDescent="0.25">
      <c r="A2049" s="98"/>
      <c r="B2049" s="98"/>
      <c r="C2049" s="73"/>
      <c r="D2049" s="179"/>
      <c r="E2049" s="176"/>
      <c r="F2049" s="176"/>
      <c r="G2049" s="176"/>
      <c r="H2049" s="176"/>
      <c r="I2049" s="176"/>
      <c r="J2049" s="172"/>
      <c r="K2049" s="173"/>
      <c r="L2049" s="178"/>
      <c r="R2049" s="3"/>
      <c r="S2049" s="106"/>
      <c r="T2049" s="106"/>
      <c r="U2049" s="106"/>
      <c r="V2049" s="106"/>
      <c r="W2049" s="106"/>
      <c r="X2049" s="106"/>
      <c r="AB2049" s="188" t="str">
        <f t="shared" si="211"/>
        <v/>
      </c>
      <c r="AC2049" s="188" t="s">
        <v>1585</v>
      </c>
      <c r="AD2049" s="131"/>
      <c r="AE2049" s="131"/>
      <c r="AF2049" s="131"/>
      <c r="AG2049" s="131"/>
      <c r="AH2049" s="131"/>
      <c r="AI2049" s="131"/>
      <c r="AJ2049" s="128" t="str">
        <f t="shared" si="212"/>
        <v/>
      </c>
      <c r="AK2049" s="7" t="str">
        <f>IF(ISNUMBER($AJ2049),INDEX($C$1:$AB$3985,$AJ2049,AK$4),"")</f>
        <v/>
      </c>
      <c r="AL2049" s="7" t="str">
        <f>IF(ISNUMBER($AJ2049),INDEX($C$1:$AB$3985,$AJ2049,AL$4),"")</f>
        <v/>
      </c>
      <c r="AM2049" s="128"/>
      <c r="AN2049" s="128" t="str">
        <f t="shared" si="214"/>
        <v/>
      </c>
      <c r="AO2049" s="7" t="str">
        <f t="shared" si="217"/>
        <v/>
      </c>
      <c r="AP2049" s="10" t="str">
        <f t="shared" si="217"/>
        <v/>
      </c>
      <c r="AQ2049" s="310">
        <f>IF(ISNUMBER(SEARCH($T$30,AO2049)),MAX(AQ$5:AQ2048)+1,0)</f>
        <v>0</v>
      </c>
      <c r="AR2049" s="310">
        <f>IF(ISNUMBER(SEARCH($T$31,AO2049)),MAX(AR$5:AR2048)+1,0)</f>
        <v>0</v>
      </c>
      <c r="AS2049" s="128" t="str">
        <f t="shared" si="213"/>
        <v/>
      </c>
      <c r="AT2049" s="105" t="str">
        <f>IF(ISNUMBER($AS2049),INDEX($C$1:$AB$3985,$AS2049,AT$4),"")</f>
        <v/>
      </c>
      <c r="AU2049" s="128"/>
      <c r="AV2049" s="128" t="str">
        <f t="shared" si="215"/>
        <v/>
      </c>
      <c r="AW2049" s="105" t="str">
        <f>IF(ISNUMBER($AV2049),INDEX($C$1:$AB$3985,$AV2049,AW$4),"")</f>
        <v/>
      </c>
      <c r="AX2049" s="105" t="str">
        <f>IF(ISNUMBER($AV2049),INDEX($C$1:$AB$3985,$AV2049,AX$4),"")</f>
        <v/>
      </c>
      <c r="AY2049" s="128"/>
      <c r="AZ2049" s="128"/>
      <c r="BA2049" s="128" t="str">
        <f t="shared" si="216"/>
        <v/>
      </c>
      <c r="BB2049" s="105" t="str">
        <f>IF(ISNUMBER($BA2049),INDEX($C$1:$AB$3985,$BA2049,BB$4),"")</f>
        <v/>
      </c>
      <c r="BC2049" s="105"/>
    </row>
    <row r="2050" spans="1:55" x14ac:dyDescent="0.25">
      <c r="A2050" s="98"/>
      <c r="B2050" s="98"/>
      <c r="C2050" s="73"/>
      <c r="D2050" s="179"/>
      <c r="E2050" s="176"/>
      <c r="F2050" s="176"/>
      <c r="G2050" s="176"/>
      <c r="H2050" s="176"/>
      <c r="I2050" s="176"/>
      <c r="J2050" s="172"/>
      <c r="K2050" s="173"/>
      <c r="L2050" s="178"/>
      <c r="R2050" s="3"/>
      <c r="S2050" s="106"/>
      <c r="T2050" s="106"/>
      <c r="U2050" s="106"/>
      <c r="V2050" s="106"/>
      <c r="W2050" s="106"/>
      <c r="X2050" s="106"/>
      <c r="AB2050" s="188" t="str">
        <f t="shared" ref="AB2050:AB2113" si="218">_xlfn.CONCAT(C2050,D2050,E2050)</f>
        <v/>
      </c>
      <c r="AC2050" s="188" t="s">
        <v>1585</v>
      </c>
      <c r="AD2050" s="131"/>
      <c r="AE2050" s="131"/>
      <c r="AF2050" s="131"/>
      <c r="AG2050" s="131"/>
      <c r="AH2050" s="131"/>
      <c r="AI2050" s="131"/>
      <c r="AJ2050" s="128" t="str">
        <f t="shared" si="212"/>
        <v/>
      </c>
      <c r="AK2050" s="7" t="str">
        <f>IF(ISNUMBER($AJ2050),INDEX($C$1:$AB$3985,$AJ2050,AK$4),"")</f>
        <v/>
      </c>
      <c r="AL2050" s="7" t="str">
        <f>IF(ISNUMBER($AJ2050),INDEX($C$1:$AB$3985,$AJ2050,AL$4),"")</f>
        <v/>
      </c>
      <c r="AM2050" s="128"/>
      <c r="AN2050" s="128" t="str">
        <f t="shared" si="214"/>
        <v/>
      </c>
      <c r="AO2050" s="7" t="str">
        <f t="shared" si="217"/>
        <v/>
      </c>
      <c r="AP2050" s="10" t="str">
        <f t="shared" si="217"/>
        <v/>
      </c>
      <c r="AQ2050" s="310">
        <f>IF(ISNUMBER(SEARCH($T$30,AO2050)),MAX(AQ$5:AQ2049)+1,0)</f>
        <v>0</v>
      </c>
      <c r="AR2050" s="310">
        <f>IF(ISNUMBER(SEARCH($T$31,AO2050)),MAX(AR$5:AR2049)+1,0)</f>
        <v>0</v>
      </c>
      <c r="AS2050" s="128" t="str">
        <f t="shared" si="213"/>
        <v/>
      </c>
      <c r="AT2050" s="105" t="str">
        <f>IF(ISNUMBER($AS2050),INDEX($C$1:$AB$3985,$AS2050,AT$4),"")</f>
        <v/>
      </c>
      <c r="AU2050" s="128"/>
      <c r="AV2050" s="128" t="str">
        <f t="shared" si="215"/>
        <v/>
      </c>
      <c r="AW2050" s="105" t="str">
        <f>IF(ISNUMBER($AV2050),INDEX($C$1:$AB$3985,$AV2050,AW$4),"")</f>
        <v/>
      </c>
      <c r="AX2050" s="105" t="str">
        <f>IF(ISNUMBER($AV2050),INDEX($C$1:$AB$3985,$AV2050,AX$4),"")</f>
        <v/>
      </c>
      <c r="AY2050" s="128"/>
      <c r="AZ2050" s="128"/>
      <c r="BA2050" s="128" t="str">
        <f t="shared" si="216"/>
        <v/>
      </c>
      <c r="BB2050" s="105" t="str">
        <f>IF(ISNUMBER($BA2050),INDEX($C$1:$AB$3985,$BA2050,BB$4),"")</f>
        <v/>
      </c>
      <c r="BC2050" s="105"/>
    </row>
    <row r="2051" spans="1:55" x14ac:dyDescent="0.25">
      <c r="A2051" s="98"/>
      <c r="B2051" s="98"/>
      <c r="C2051" s="73"/>
      <c r="D2051" s="179"/>
      <c r="E2051" s="176"/>
      <c r="F2051" s="176"/>
      <c r="G2051" s="176"/>
      <c r="H2051" s="176"/>
      <c r="I2051" s="176"/>
      <c r="J2051" s="172"/>
      <c r="K2051" s="173"/>
      <c r="L2051" s="178"/>
      <c r="R2051" s="3"/>
      <c r="S2051" s="106"/>
      <c r="T2051" s="106"/>
      <c r="U2051" s="106"/>
      <c r="V2051" s="106"/>
      <c r="W2051" s="106"/>
      <c r="X2051" s="106"/>
      <c r="AB2051" s="188" t="str">
        <f t="shared" si="218"/>
        <v/>
      </c>
      <c r="AC2051" s="188" t="s">
        <v>1585</v>
      </c>
      <c r="AD2051" s="131"/>
      <c r="AE2051" s="131"/>
      <c r="AF2051" s="131"/>
      <c r="AG2051" s="131"/>
      <c r="AH2051" s="131"/>
      <c r="AI2051" s="131"/>
      <c r="AJ2051" s="128" t="str">
        <f t="shared" si="212"/>
        <v/>
      </c>
      <c r="AK2051" s="7" t="str">
        <f>IF(ISNUMBER($AJ2051),INDEX($C$1:$AB$3985,$AJ2051,AK$4),"")</f>
        <v/>
      </c>
      <c r="AL2051" s="7" t="str">
        <f>IF(ISNUMBER($AJ2051),INDEX($C$1:$AB$3985,$AJ2051,AL$4),"")</f>
        <v/>
      </c>
      <c r="AM2051" s="128"/>
      <c r="AN2051" s="128" t="str">
        <f t="shared" si="214"/>
        <v/>
      </c>
      <c r="AO2051" s="7" t="str">
        <f t="shared" si="217"/>
        <v/>
      </c>
      <c r="AP2051" s="10" t="str">
        <f t="shared" si="217"/>
        <v/>
      </c>
      <c r="AQ2051" s="310">
        <f>IF(ISNUMBER(SEARCH($T$30,AO2051)),MAX(AQ$5:AQ2050)+1,0)</f>
        <v>0</v>
      </c>
      <c r="AR2051" s="310">
        <f>IF(ISNUMBER(SEARCH($T$31,AO2051)),MAX(AR$5:AR2050)+1,0)</f>
        <v>0</v>
      </c>
      <c r="AS2051" s="128" t="str">
        <f t="shared" si="213"/>
        <v/>
      </c>
      <c r="AT2051" s="105" t="str">
        <f>IF(ISNUMBER($AS2051),INDEX($C$1:$AB$3985,$AS2051,AT$4),"")</f>
        <v/>
      </c>
      <c r="AU2051" s="128"/>
      <c r="AV2051" s="128" t="str">
        <f t="shared" si="215"/>
        <v/>
      </c>
      <c r="AW2051" s="105" t="str">
        <f>IF(ISNUMBER($AV2051),INDEX($C$1:$AB$3985,$AV2051,AW$4),"")</f>
        <v/>
      </c>
      <c r="AX2051" s="105" t="str">
        <f>IF(ISNUMBER($AV2051),INDEX($C$1:$AB$3985,$AV2051,AX$4),"")</f>
        <v/>
      </c>
      <c r="AY2051" s="128"/>
      <c r="AZ2051" s="128"/>
      <c r="BA2051" s="128" t="str">
        <f t="shared" si="216"/>
        <v/>
      </c>
      <c r="BB2051" s="105" t="str">
        <f>IF(ISNUMBER($BA2051),INDEX($C$1:$AB$3985,$BA2051,BB$4),"")</f>
        <v/>
      </c>
      <c r="BC2051" s="105"/>
    </row>
    <row r="2052" spans="1:55" x14ac:dyDescent="0.25">
      <c r="A2052" s="98"/>
      <c r="B2052" s="98"/>
      <c r="C2052" s="73"/>
      <c r="D2052" s="179"/>
      <c r="E2052" s="176"/>
      <c r="F2052" s="176"/>
      <c r="G2052" s="176"/>
      <c r="H2052" s="176"/>
      <c r="I2052" s="176"/>
      <c r="J2052" s="172"/>
      <c r="K2052" s="173"/>
      <c r="L2052" s="178"/>
      <c r="R2052" s="3"/>
      <c r="S2052" s="106"/>
      <c r="T2052" s="106"/>
      <c r="U2052" s="106"/>
      <c r="V2052" s="106"/>
      <c r="W2052" s="106"/>
      <c r="X2052" s="106"/>
      <c r="AB2052" s="188" t="str">
        <f t="shared" si="218"/>
        <v/>
      </c>
      <c r="AC2052" s="188" t="s">
        <v>1585</v>
      </c>
      <c r="AD2052" s="131"/>
      <c r="AE2052" s="131"/>
      <c r="AF2052" s="131"/>
      <c r="AG2052" s="131"/>
      <c r="AH2052" s="131"/>
      <c r="AI2052" s="131"/>
      <c r="AJ2052" s="128" t="str">
        <f t="shared" si="212"/>
        <v/>
      </c>
      <c r="AK2052" s="7" t="str">
        <f>IF(ISNUMBER($AJ2052),INDEX($C$1:$AB$3985,$AJ2052,AK$4),"")</f>
        <v/>
      </c>
      <c r="AL2052" s="7" t="str">
        <f>IF(ISNUMBER($AJ2052),INDEX($C$1:$AB$3985,$AJ2052,AL$4),"")</f>
        <v/>
      </c>
      <c r="AM2052" s="128"/>
      <c r="AN2052" s="128" t="str">
        <f t="shared" si="214"/>
        <v/>
      </c>
      <c r="AO2052" s="7" t="str">
        <f t="shared" si="217"/>
        <v/>
      </c>
      <c r="AP2052" s="10" t="str">
        <f t="shared" si="217"/>
        <v/>
      </c>
      <c r="AQ2052" s="310">
        <f>IF(ISNUMBER(SEARCH($T$30,AO2052)),MAX(AQ$5:AQ2051)+1,0)</f>
        <v>0</v>
      </c>
      <c r="AR2052" s="310">
        <f>IF(ISNUMBER(SEARCH($T$31,AO2052)),MAX(AR$5:AR2051)+1,0)</f>
        <v>0</v>
      </c>
      <c r="AS2052" s="128" t="str">
        <f t="shared" si="213"/>
        <v/>
      </c>
      <c r="AT2052" s="105" t="str">
        <f>IF(ISNUMBER($AS2052),INDEX($C$1:$AB$3985,$AS2052,AT$4),"")</f>
        <v/>
      </c>
      <c r="AU2052" s="128"/>
      <c r="AV2052" s="128" t="str">
        <f t="shared" si="215"/>
        <v/>
      </c>
      <c r="AW2052" s="105" t="str">
        <f>IF(ISNUMBER($AV2052),INDEX($C$1:$AB$3985,$AV2052,AW$4),"")</f>
        <v/>
      </c>
      <c r="AX2052" s="105" t="str">
        <f>IF(ISNUMBER($AV2052),INDEX($C$1:$AB$3985,$AV2052,AX$4),"")</f>
        <v/>
      </c>
      <c r="AY2052" s="128"/>
      <c r="AZ2052" s="128"/>
      <c r="BA2052" s="128" t="str">
        <f t="shared" si="216"/>
        <v/>
      </c>
      <c r="BB2052" s="105" t="str">
        <f>IF(ISNUMBER($BA2052),INDEX($C$1:$AB$3985,$BA2052,BB$4),"")</f>
        <v/>
      </c>
      <c r="BC2052" s="105"/>
    </row>
    <row r="2053" spans="1:55" x14ac:dyDescent="0.25">
      <c r="A2053" s="98"/>
      <c r="B2053" s="98"/>
      <c r="C2053" s="73"/>
      <c r="D2053" s="179"/>
      <c r="E2053" s="176"/>
      <c r="F2053" s="176"/>
      <c r="G2053" s="176"/>
      <c r="H2053" s="176"/>
      <c r="I2053" s="176"/>
      <c r="J2053" s="172"/>
      <c r="K2053" s="173"/>
      <c r="L2053" s="178"/>
      <c r="R2053" s="3"/>
      <c r="S2053" s="106"/>
      <c r="T2053" s="106"/>
      <c r="U2053" s="106"/>
      <c r="V2053" s="106"/>
      <c r="W2053" s="106"/>
      <c r="X2053" s="106"/>
      <c r="AB2053" s="188" t="str">
        <f t="shared" si="218"/>
        <v/>
      </c>
      <c r="AC2053" s="188" t="s">
        <v>1585</v>
      </c>
      <c r="AD2053" s="131"/>
      <c r="AE2053" s="131"/>
      <c r="AF2053" s="131"/>
      <c r="AG2053" s="131"/>
      <c r="AH2053" s="131"/>
      <c r="AI2053" s="131"/>
      <c r="AJ2053" s="128" t="str">
        <f t="shared" si="212"/>
        <v/>
      </c>
      <c r="AK2053" s="7" t="str">
        <f>IF(ISNUMBER($AJ2053),INDEX($C$1:$AB$3985,$AJ2053,AK$4),"")</f>
        <v/>
      </c>
      <c r="AL2053" s="7" t="str">
        <f>IF(ISNUMBER($AJ2053),INDEX($C$1:$AB$3985,$AJ2053,AL$4),"")</f>
        <v/>
      </c>
      <c r="AM2053" s="128"/>
      <c r="AN2053" s="128" t="str">
        <f t="shared" si="214"/>
        <v/>
      </c>
      <c r="AO2053" s="7" t="str">
        <f t="shared" si="217"/>
        <v/>
      </c>
      <c r="AP2053" s="10" t="str">
        <f t="shared" si="217"/>
        <v/>
      </c>
      <c r="AQ2053" s="310">
        <f>IF(ISNUMBER(SEARCH($T$30,AO2053)),MAX(AQ$5:AQ2052)+1,0)</f>
        <v>0</v>
      </c>
      <c r="AR2053" s="310">
        <f>IF(ISNUMBER(SEARCH($T$31,AO2053)),MAX(AR$5:AR2052)+1,0)</f>
        <v>0</v>
      </c>
      <c r="AS2053" s="128" t="str">
        <f t="shared" si="213"/>
        <v/>
      </c>
      <c r="AT2053" s="105" t="str">
        <f>IF(ISNUMBER($AS2053),INDEX($C$1:$AB$3985,$AS2053,AT$4),"")</f>
        <v/>
      </c>
      <c r="AU2053" s="128"/>
      <c r="AV2053" s="128" t="str">
        <f t="shared" si="215"/>
        <v/>
      </c>
      <c r="AW2053" s="105" t="str">
        <f>IF(ISNUMBER($AV2053),INDEX($C$1:$AB$3985,$AV2053,AW$4),"")</f>
        <v/>
      </c>
      <c r="AX2053" s="105" t="str">
        <f>IF(ISNUMBER($AV2053),INDEX($C$1:$AB$3985,$AV2053,AX$4),"")</f>
        <v/>
      </c>
      <c r="AY2053" s="128"/>
      <c r="AZ2053" s="128"/>
      <c r="BA2053" s="128" t="str">
        <f t="shared" si="216"/>
        <v/>
      </c>
      <c r="BB2053" s="105" t="str">
        <f>IF(ISNUMBER($BA2053),INDEX($C$1:$AB$3985,$BA2053,BB$4),"")</f>
        <v/>
      </c>
      <c r="BC2053" s="105"/>
    </row>
    <row r="2054" spans="1:55" x14ac:dyDescent="0.25">
      <c r="A2054" s="98"/>
      <c r="B2054" s="98"/>
      <c r="C2054" s="73"/>
      <c r="D2054" s="179"/>
      <c r="E2054" s="176"/>
      <c r="F2054" s="176"/>
      <c r="G2054" s="176"/>
      <c r="H2054" s="176"/>
      <c r="I2054" s="176"/>
      <c r="J2054" s="172"/>
      <c r="K2054" s="173"/>
      <c r="L2054" s="178"/>
      <c r="R2054" s="3"/>
      <c r="S2054" s="106"/>
      <c r="T2054" s="106"/>
      <c r="U2054" s="106"/>
      <c r="V2054" s="106"/>
      <c r="W2054" s="106"/>
      <c r="X2054" s="106"/>
      <c r="AB2054" s="188" t="str">
        <f t="shared" si="218"/>
        <v/>
      </c>
      <c r="AC2054" s="188" t="s">
        <v>1585</v>
      </c>
      <c r="AD2054" s="131"/>
      <c r="AE2054" s="131"/>
      <c r="AF2054" s="131"/>
      <c r="AG2054" s="131"/>
      <c r="AH2054" s="131"/>
      <c r="AI2054" s="131"/>
      <c r="AJ2054" s="128" t="str">
        <f t="shared" ref="AJ2054:AJ2117" si="219">IF(AJ2053="","",IF(AJ2053+1&lt;=$AH$6,AJ2053+1,""))</f>
        <v/>
      </c>
      <c r="AK2054" s="7" t="str">
        <f>IF(ISNUMBER($AJ2054),INDEX($C$1:$AB$3985,$AJ2054,AK$4),"")</f>
        <v/>
      </c>
      <c r="AL2054" s="7" t="str">
        <f>IF(ISNUMBER($AJ2054),INDEX($C$1:$AB$3985,$AJ2054,AL$4),"")</f>
        <v/>
      </c>
      <c r="AM2054" s="128"/>
      <c r="AN2054" s="128" t="str">
        <f t="shared" si="214"/>
        <v/>
      </c>
      <c r="AO2054" s="7" t="str">
        <f t="shared" si="217"/>
        <v/>
      </c>
      <c r="AP2054" s="10" t="str">
        <f t="shared" si="217"/>
        <v/>
      </c>
      <c r="AQ2054" s="310">
        <f>IF(ISNUMBER(SEARCH($T$30,AO2054)),MAX(AQ$5:AQ2053)+1,0)</f>
        <v>0</v>
      </c>
      <c r="AR2054" s="310">
        <f>IF(ISNUMBER(SEARCH($T$31,AO2054)),MAX(AR$5:AR2053)+1,0)</f>
        <v>0</v>
      </c>
      <c r="AS2054" s="128" t="str">
        <f t="shared" ref="AS2054:AS2117" si="220">IF(AS2053="","",IF(AS2053+1&lt;=$AH$8,AS2053+1,""))</f>
        <v/>
      </c>
      <c r="AT2054" s="105" t="str">
        <f>IF(ISNUMBER($AS2054),INDEX($C$1:$AB$3985,$AS2054,AT$4),"")</f>
        <v/>
      </c>
      <c r="AU2054" s="128"/>
      <c r="AV2054" s="128" t="str">
        <f t="shared" si="215"/>
        <v/>
      </c>
      <c r="AW2054" s="105" t="str">
        <f>IF(ISNUMBER($AV2054),INDEX($C$1:$AB$3985,$AV2054,AW$4),"")</f>
        <v/>
      </c>
      <c r="AX2054" s="105" t="str">
        <f>IF(ISNUMBER($AV2054),INDEX($C$1:$AB$3985,$AV2054,AX$4),"")</f>
        <v/>
      </c>
      <c r="AY2054" s="128"/>
      <c r="AZ2054" s="128"/>
      <c r="BA2054" s="128" t="str">
        <f t="shared" si="216"/>
        <v/>
      </c>
      <c r="BB2054" s="105" t="str">
        <f>IF(ISNUMBER($BA2054),INDEX($C$1:$AB$3985,$BA2054,BB$4),"")</f>
        <v/>
      </c>
      <c r="BC2054" s="105"/>
    </row>
    <row r="2055" spans="1:55" x14ac:dyDescent="0.25">
      <c r="A2055" s="98"/>
      <c r="B2055" s="98"/>
      <c r="C2055" s="73"/>
      <c r="D2055" s="179"/>
      <c r="E2055" s="176"/>
      <c r="F2055" s="176"/>
      <c r="G2055" s="176"/>
      <c r="H2055" s="176"/>
      <c r="I2055" s="176"/>
      <c r="J2055" s="172"/>
      <c r="K2055" s="173"/>
      <c r="L2055" s="178"/>
      <c r="R2055" s="3"/>
      <c r="S2055" s="106"/>
      <c r="T2055" s="106"/>
      <c r="U2055" s="106"/>
      <c r="V2055" s="106"/>
      <c r="W2055" s="106"/>
      <c r="X2055" s="106"/>
      <c r="AB2055" s="188" t="str">
        <f t="shared" si="218"/>
        <v/>
      </c>
      <c r="AC2055" s="188" t="s">
        <v>1585</v>
      </c>
      <c r="AD2055" s="131"/>
      <c r="AE2055" s="131"/>
      <c r="AF2055" s="131"/>
      <c r="AG2055" s="131"/>
      <c r="AH2055" s="131"/>
      <c r="AI2055" s="131"/>
      <c r="AJ2055" s="128" t="str">
        <f t="shared" si="219"/>
        <v/>
      </c>
      <c r="AK2055" s="7" t="str">
        <f>IF(ISNUMBER($AJ2055),INDEX($C$1:$AB$3985,$AJ2055,AK$4),"")</f>
        <v/>
      </c>
      <c r="AL2055" s="7" t="str">
        <f>IF(ISNUMBER($AJ2055),INDEX($C$1:$AB$3985,$AJ2055,AL$4),"")</f>
        <v/>
      </c>
      <c r="AM2055" s="128"/>
      <c r="AN2055" s="128" t="str">
        <f t="shared" ref="AN2055:AN2118" si="221">IF(AN2054="","",IF(AN2054+1&lt;=$AH$7,AN2054+1,""))</f>
        <v/>
      </c>
      <c r="AO2055" s="7" t="str">
        <f t="shared" si="217"/>
        <v/>
      </c>
      <c r="AP2055" s="10" t="str">
        <f t="shared" si="217"/>
        <v/>
      </c>
      <c r="AQ2055" s="310">
        <f>IF(ISNUMBER(SEARCH($T$30,AO2055)),MAX(AQ$5:AQ2054)+1,0)</f>
        <v>0</v>
      </c>
      <c r="AR2055" s="310">
        <f>IF(ISNUMBER(SEARCH($T$31,AO2055)),MAX(AR$5:AR2054)+1,0)</f>
        <v>0</v>
      </c>
      <c r="AS2055" s="128" t="str">
        <f t="shared" si="220"/>
        <v/>
      </c>
      <c r="AT2055" s="105" t="str">
        <f>IF(ISNUMBER($AS2055),INDEX($C$1:$AB$3985,$AS2055,AT$4),"")</f>
        <v/>
      </c>
      <c r="AU2055" s="128"/>
      <c r="AV2055" s="128" t="str">
        <f t="shared" ref="AV2055:AV2118" si="222">IF(AV2054="","",IF(AV2054+1&lt;=$AH$9,AV2054+1,""))</f>
        <v/>
      </c>
      <c r="AW2055" s="105" t="str">
        <f>IF(ISNUMBER($AV2055),INDEX($C$1:$AB$3985,$AV2055,AW$4),"")</f>
        <v/>
      </c>
      <c r="AX2055" s="105" t="str">
        <f>IF(ISNUMBER($AV2055),INDEX($C$1:$AB$3985,$AV2055,AX$4),"")</f>
        <v/>
      </c>
      <c r="AY2055" s="128"/>
      <c r="AZ2055" s="128"/>
      <c r="BA2055" s="128" t="str">
        <f t="shared" ref="BA2055:BA2118" si="223">IF(BA2054="","",IF(BA2054+1&lt;=$AH$10,BA2054+1,""))</f>
        <v/>
      </c>
      <c r="BB2055" s="105" t="str">
        <f>IF(ISNUMBER($BA2055),INDEX($C$1:$AB$3985,$BA2055,BB$4),"")</f>
        <v/>
      </c>
      <c r="BC2055" s="105"/>
    </row>
    <row r="2056" spans="1:55" x14ac:dyDescent="0.25">
      <c r="A2056" s="98"/>
      <c r="B2056" s="98"/>
      <c r="C2056" s="73"/>
      <c r="D2056" s="179"/>
      <c r="E2056" s="176"/>
      <c r="F2056" s="176"/>
      <c r="G2056" s="176"/>
      <c r="H2056" s="176"/>
      <c r="I2056" s="176"/>
      <c r="J2056" s="172"/>
      <c r="K2056" s="173"/>
      <c r="L2056" s="178"/>
      <c r="R2056" s="3"/>
      <c r="S2056" s="106"/>
      <c r="T2056" s="106"/>
      <c r="U2056" s="106"/>
      <c r="V2056" s="106"/>
      <c r="W2056" s="106"/>
      <c r="X2056" s="106"/>
      <c r="AB2056" s="188" t="str">
        <f t="shared" si="218"/>
        <v/>
      </c>
      <c r="AC2056" s="188" t="s">
        <v>1585</v>
      </c>
      <c r="AD2056" s="131"/>
      <c r="AE2056" s="131"/>
      <c r="AF2056" s="131"/>
      <c r="AG2056" s="131"/>
      <c r="AH2056" s="131"/>
      <c r="AI2056" s="131"/>
      <c r="AJ2056" s="128" t="str">
        <f t="shared" si="219"/>
        <v/>
      </c>
      <c r="AK2056" s="7" t="str">
        <f>IF(ISNUMBER($AJ2056),INDEX($C$1:$AB$3985,$AJ2056,AK$4),"")</f>
        <v/>
      </c>
      <c r="AL2056" s="7" t="str">
        <f>IF(ISNUMBER($AJ2056),INDEX($C$1:$AB$3985,$AJ2056,AL$4),"")</f>
        <v/>
      </c>
      <c r="AM2056" s="128"/>
      <c r="AN2056" s="128" t="str">
        <f t="shared" si="221"/>
        <v/>
      </c>
      <c r="AO2056" s="7" t="str">
        <f t="shared" si="217"/>
        <v/>
      </c>
      <c r="AP2056" s="10" t="str">
        <f t="shared" si="217"/>
        <v/>
      </c>
      <c r="AQ2056" s="310">
        <f>IF(ISNUMBER(SEARCH($T$30,AO2056)),MAX(AQ$5:AQ2055)+1,0)</f>
        <v>0</v>
      </c>
      <c r="AR2056" s="310">
        <f>IF(ISNUMBER(SEARCH($T$31,AO2056)),MAX(AR$5:AR2055)+1,0)</f>
        <v>0</v>
      </c>
      <c r="AS2056" s="128" t="str">
        <f t="shared" si="220"/>
        <v/>
      </c>
      <c r="AT2056" s="105" t="str">
        <f>IF(ISNUMBER($AS2056),INDEX($C$1:$AB$3985,$AS2056,AT$4),"")</f>
        <v/>
      </c>
      <c r="AU2056" s="128"/>
      <c r="AV2056" s="128" t="str">
        <f t="shared" si="222"/>
        <v/>
      </c>
      <c r="AW2056" s="105" t="str">
        <f>IF(ISNUMBER($AV2056),INDEX($C$1:$AB$3985,$AV2056,AW$4),"")</f>
        <v/>
      </c>
      <c r="AX2056" s="105" t="str">
        <f>IF(ISNUMBER($AV2056),INDEX($C$1:$AB$3985,$AV2056,AX$4),"")</f>
        <v/>
      </c>
      <c r="AY2056" s="128"/>
      <c r="AZ2056" s="128"/>
      <c r="BA2056" s="128" t="str">
        <f t="shared" si="223"/>
        <v/>
      </c>
      <c r="BB2056" s="105" t="str">
        <f>IF(ISNUMBER($BA2056),INDEX($C$1:$AB$3985,$BA2056,BB$4),"")</f>
        <v/>
      </c>
      <c r="BC2056" s="105"/>
    </row>
    <row r="2057" spans="1:55" x14ac:dyDescent="0.25">
      <c r="A2057" s="98"/>
      <c r="B2057" s="98"/>
      <c r="C2057" s="73"/>
      <c r="D2057" s="179"/>
      <c r="E2057" s="176"/>
      <c r="F2057" s="176"/>
      <c r="G2057" s="176"/>
      <c r="H2057" s="176"/>
      <c r="I2057" s="176"/>
      <c r="J2057" s="172"/>
      <c r="K2057" s="173"/>
      <c r="L2057" s="178"/>
      <c r="R2057" s="3"/>
      <c r="S2057" s="106"/>
      <c r="T2057" s="106"/>
      <c r="U2057" s="106"/>
      <c r="V2057" s="106"/>
      <c r="W2057" s="106"/>
      <c r="X2057" s="106"/>
      <c r="AB2057" s="188" t="str">
        <f t="shared" si="218"/>
        <v/>
      </c>
      <c r="AC2057" s="188" t="s">
        <v>1585</v>
      </c>
      <c r="AD2057" s="131"/>
      <c r="AE2057" s="131"/>
      <c r="AF2057" s="131"/>
      <c r="AG2057" s="131"/>
      <c r="AH2057" s="131"/>
      <c r="AI2057" s="131"/>
      <c r="AJ2057" s="128" t="str">
        <f t="shared" si="219"/>
        <v/>
      </c>
      <c r="AK2057" s="7" t="str">
        <f>IF(ISNUMBER($AJ2057),INDEX($C$1:$AB$3985,$AJ2057,AK$4),"")</f>
        <v/>
      </c>
      <c r="AL2057" s="7" t="str">
        <f>IF(ISNUMBER($AJ2057),INDEX($C$1:$AB$3985,$AJ2057,AL$4),"")</f>
        <v/>
      </c>
      <c r="AM2057" s="128"/>
      <c r="AN2057" s="128" t="str">
        <f t="shared" si="221"/>
        <v/>
      </c>
      <c r="AO2057" s="7" t="str">
        <f t="shared" si="217"/>
        <v/>
      </c>
      <c r="AP2057" s="10" t="str">
        <f t="shared" si="217"/>
        <v/>
      </c>
      <c r="AQ2057" s="310">
        <f>IF(ISNUMBER(SEARCH($T$30,AO2057)),MAX(AQ$5:AQ2056)+1,0)</f>
        <v>0</v>
      </c>
      <c r="AR2057" s="310">
        <f>IF(ISNUMBER(SEARCH($T$31,AO2057)),MAX(AR$5:AR2056)+1,0)</f>
        <v>0</v>
      </c>
      <c r="AS2057" s="128" t="str">
        <f t="shared" si="220"/>
        <v/>
      </c>
      <c r="AT2057" s="105" t="str">
        <f>IF(ISNUMBER($AS2057),INDEX($C$1:$AB$3985,$AS2057,AT$4),"")</f>
        <v/>
      </c>
      <c r="AU2057" s="128"/>
      <c r="AV2057" s="128" t="str">
        <f t="shared" si="222"/>
        <v/>
      </c>
      <c r="AW2057" s="105" t="str">
        <f>IF(ISNUMBER($AV2057),INDEX($C$1:$AB$3985,$AV2057,AW$4),"")</f>
        <v/>
      </c>
      <c r="AX2057" s="105" t="str">
        <f>IF(ISNUMBER($AV2057),INDEX($C$1:$AB$3985,$AV2057,AX$4),"")</f>
        <v/>
      </c>
      <c r="AY2057" s="128"/>
      <c r="AZ2057" s="128"/>
      <c r="BA2057" s="128" t="str">
        <f t="shared" si="223"/>
        <v/>
      </c>
      <c r="BB2057" s="105" t="str">
        <f>IF(ISNUMBER($BA2057),INDEX($C$1:$AB$3985,$BA2057,BB$4),"")</f>
        <v/>
      </c>
      <c r="BC2057" s="105"/>
    </row>
    <row r="2058" spans="1:55" x14ac:dyDescent="0.25">
      <c r="A2058" s="98"/>
      <c r="B2058" s="98"/>
      <c r="C2058" s="73"/>
      <c r="D2058" s="179"/>
      <c r="E2058" s="176"/>
      <c r="F2058" s="176"/>
      <c r="G2058" s="176"/>
      <c r="H2058" s="176"/>
      <c r="I2058" s="176"/>
      <c r="J2058" s="172"/>
      <c r="K2058" s="173"/>
      <c r="L2058" s="178"/>
      <c r="R2058" s="3"/>
      <c r="S2058" s="106"/>
      <c r="T2058" s="106"/>
      <c r="U2058" s="106"/>
      <c r="V2058" s="106"/>
      <c r="W2058" s="106"/>
      <c r="X2058" s="106"/>
      <c r="AB2058" s="188" t="str">
        <f t="shared" si="218"/>
        <v/>
      </c>
      <c r="AC2058" s="188" t="s">
        <v>1585</v>
      </c>
      <c r="AD2058" s="131"/>
      <c r="AE2058" s="131"/>
      <c r="AF2058" s="131"/>
      <c r="AG2058" s="131"/>
      <c r="AH2058" s="131"/>
      <c r="AI2058" s="131"/>
      <c r="AJ2058" s="128" t="str">
        <f t="shared" si="219"/>
        <v/>
      </c>
      <c r="AK2058" s="7" t="str">
        <f>IF(ISNUMBER($AJ2058),INDEX($C$1:$AB$3985,$AJ2058,AK$4),"")</f>
        <v/>
      </c>
      <c r="AL2058" s="7" t="str">
        <f>IF(ISNUMBER($AJ2058),INDEX($C$1:$AB$3985,$AJ2058,AL$4),"")</f>
        <v/>
      </c>
      <c r="AM2058" s="128"/>
      <c r="AN2058" s="128" t="str">
        <f t="shared" si="221"/>
        <v/>
      </c>
      <c r="AO2058" s="7" t="str">
        <f t="shared" ref="AO2058:AP2121" si="224">IF(ISNUMBER($AN2058),INDEX($C$1:$AB$2294,$AN2058,AO$4),"")</f>
        <v/>
      </c>
      <c r="AP2058" s="10" t="str">
        <f t="shared" si="224"/>
        <v/>
      </c>
      <c r="AQ2058" s="310">
        <f>IF(ISNUMBER(SEARCH($T$30,AO2058)),MAX(AQ$5:AQ2057)+1,0)</f>
        <v>0</v>
      </c>
      <c r="AR2058" s="310">
        <f>IF(ISNUMBER(SEARCH($T$31,AO2058)),MAX(AR$5:AR2057)+1,0)</f>
        <v>0</v>
      </c>
      <c r="AS2058" s="128" t="str">
        <f t="shared" si="220"/>
        <v/>
      </c>
      <c r="AT2058" s="105" t="str">
        <f>IF(ISNUMBER($AS2058),INDEX($C$1:$AB$3985,$AS2058,AT$4),"")</f>
        <v/>
      </c>
      <c r="AU2058" s="128"/>
      <c r="AV2058" s="128" t="str">
        <f t="shared" si="222"/>
        <v/>
      </c>
      <c r="AW2058" s="105" t="str">
        <f>IF(ISNUMBER($AV2058),INDEX($C$1:$AB$3985,$AV2058,AW$4),"")</f>
        <v/>
      </c>
      <c r="AX2058" s="105" t="str">
        <f>IF(ISNUMBER($AV2058),INDEX($C$1:$AB$3985,$AV2058,AX$4),"")</f>
        <v/>
      </c>
      <c r="AY2058" s="128"/>
      <c r="AZ2058" s="128"/>
      <c r="BA2058" s="128" t="str">
        <f t="shared" si="223"/>
        <v/>
      </c>
      <c r="BB2058" s="105" t="str">
        <f>IF(ISNUMBER($BA2058),INDEX($C$1:$AB$3985,$BA2058,BB$4),"")</f>
        <v/>
      </c>
      <c r="BC2058" s="105"/>
    </row>
    <row r="2059" spans="1:55" x14ac:dyDescent="0.25">
      <c r="A2059" s="98"/>
      <c r="B2059" s="98"/>
      <c r="C2059" s="73"/>
      <c r="D2059" s="179"/>
      <c r="E2059" s="176"/>
      <c r="F2059" s="176"/>
      <c r="G2059" s="176"/>
      <c r="H2059" s="176"/>
      <c r="I2059" s="176"/>
      <c r="J2059" s="172"/>
      <c r="K2059" s="173"/>
      <c r="L2059" s="178"/>
      <c r="R2059" s="3"/>
      <c r="S2059" s="106"/>
      <c r="T2059" s="106"/>
      <c r="U2059" s="106"/>
      <c r="V2059" s="106"/>
      <c r="W2059" s="106"/>
      <c r="X2059" s="106"/>
      <c r="AB2059" s="188" t="str">
        <f t="shared" si="218"/>
        <v/>
      </c>
      <c r="AC2059" s="188" t="s">
        <v>1585</v>
      </c>
      <c r="AD2059" s="131"/>
      <c r="AE2059" s="131"/>
      <c r="AF2059" s="131"/>
      <c r="AG2059" s="131"/>
      <c r="AH2059" s="131"/>
      <c r="AI2059" s="131"/>
      <c r="AJ2059" s="128" t="str">
        <f t="shared" si="219"/>
        <v/>
      </c>
      <c r="AK2059" s="7" t="str">
        <f>IF(ISNUMBER($AJ2059),INDEX($C$1:$AB$3985,$AJ2059,AK$4),"")</f>
        <v/>
      </c>
      <c r="AL2059" s="7" t="str">
        <f>IF(ISNUMBER($AJ2059),INDEX($C$1:$AB$3985,$AJ2059,AL$4),"")</f>
        <v/>
      </c>
      <c r="AM2059" s="128"/>
      <c r="AN2059" s="128" t="str">
        <f t="shared" si="221"/>
        <v/>
      </c>
      <c r="AO2059" s="7" t="str">
        <f t="shared" si="224"/>
        <v/>
      </c>
      <c r="AP2059" s="10" t="str">
        <f t="shared" si="224"/>
        <v/>
      </c>
      <c r="AQ2059" s="310">
        <f>IF(ISNUMBER(SEARCH($T$30,AO2059)),MAX(AQ$5:AQ2058)+1,0)</f>
        <v>0</v>
      </c>
      <c r="AR2059" s="310">
        <f>IF(ISNUMBER(SEARCH($T$31,AO2059)),MAX(AR$5:AR2058)+1,0)</f>
        <v>0</v>
      </c>
      <c r="AS2059" s="128" t="str">
        <f t="shared" si="220"/>
        <v/>
      </c>
      <c r="AT2059" s="105" t="str">
        <f>IF(ISNUMBER($AS2059),INDEX($C$1:$AB$3985,$AS2059,AT$4),"")</f>
        <v/>
      </c>
      <c r="AU2059" s="128"/>
      <c r="AV2059" s="128" t="str">
        <f t="shared" si="222"/>
        <v/>
      </c>
      <c r="AW2059" s="105" t="str">
        <f>IF(ISNUMBER($AV2059),INDEX($C$1:$AB$3985,$AV2059,AW$4),"")</f>
        <v/>
      </c>
      <c r="AX2059" s="105" t="str">
        <f>IF(ISNUMBER($AV2059),INDEX($C$1:$AB$3985,$AV2059,AX$4),"")</f>
        <v/>
      </c>
      <c r="AY2059" s="128"/>
      <c r="AZ2059" s="128"/>
      <c r="BA2059" s="128" t="str">
        <f t="shared" si="223"/>
        <v/>
      </c>
      <c r="BB2059" s="105" t="str">
        <f>IF(ISNUMBER($BA2059),INDEX($C$1:$AB$3985,$BA2059,BB$4),"")</f>
        <v/>
      </c>
      <c r="BC2059" s="105"/>
    </row>
    <row r="2060" spans="1:55" x14ac:dyDescent="0.25">
      <c r="A2060" s="98"/>
      <c r="B2060" s="98"/>
      <c r="C2060" s="73"/>
      <c r="D2060" s="179"/>
      <c r="E2060" s="176"/>
      <c r="F2060" s="176"/>
      <c r="G2060" s="176"/>
      <c r="H2060" s="176"/>
      <c r="I2060" s="176"/>
      <c r="J2060" s="172"/>
      <c r="K2060" s="173"/>
      <c r="L2060" s="178"/>
      <c r="R2060" s="3"/>
      <c r="S2060" s="106"/>
      <c r="T2060" s="106"/>
      <c r="U2060" s="106"/>
      <c r="V2060" s="106"/>
      <c r="W2060" s="106"/>
      <c r="X2060" s="106"/>
      <c r="AB2060" s="188" t="str">
        <f t="shared" si="218"/>
        <v/>
      </c>
      <c r="AC2060" s="188" t="s">
        <v>1585</v>
      </c>
      <c r="AD2060" s="131"/>
      <c r="AE2060" s="131"/>
      <c r="AF2060" s="131"/>
      <c r="AG2060" s="131"/>
      <c r="AH2060" s="131"/>
      <c r="AI2060" s="131"/>
      <c r="AJ2060" s="128" t="str">
        <f t="shared" si="219"/>
        <v/>
      </c>
      <c r="AK2060" s="7" t="str">
        <f>IF(ISNUMBER($AJ2060),INDEX($C$1:$AB$3985,$AJ2060,AK$4),"")</f>
        <v/>
      </c>
      <c r="AL2060" s="7" t="str">
        <f>IF(ISNUMBER($AJ2060),INDEX($C$1:$AB$3985,$AJ2060,AL$4),"")</f>
        <v/>
      </c>
      <c r="AM2060" s="128"/>
      <c r="AN2060" s="128" t="str">
        <f t="shared" si="221"/>
        <v/>
      </c>
      <c r="AO2060" s="7" t="str">
        <f t="shared" si="224"/>
        <v/>
      </c>
      <c r="AP2060" s="10" t="str">
        <f t="shared" si="224"/>
        <v/>
      </c>
      <c r="AQ2060" s="310">
        <f>IF(ISNUMBER(SEARCH($T$30,AO2060)),MAX(AQ$5:AQ2059)+1,0)</f>
        <v>0</v>
      </c>
      <c r="AR2060" s="310">
        <f>IF(ISNUMBER(SEARCH($T$31,AO2060)),MAX(AR$5:AR2059)+1,0)</f>
        <v>0</v>
      </c>
      <c r="AS2060" s="128" t="str">
        <f t="shared" si="220"/>
        <v/>
      </c>
      <c r="AT2060" s="105" t="str">
        <f>IF(ISNUMBER($AS2060),INDEX($C$1:$AB$3985,$AS2060,AT$4),"")</f>
        <v/>
      </c>
      <c r="AU2060" s="128"/>
      <c r="AV2060" s="128" t="str">
        <f t="shared" si="222"/>
        <v/>
      </c>
      <c r="AW2060" s="105" t="str">
        <f>IF(ISNUMBER($AV2060),INDEX($C$1:$AB$3985,$AV2060,AW$4),"")</f>
        <v/>
      </c>
      <c r="AX2060" s="105" t="str">
        <f>IF(ISNUMBER($AV2060),INDEX($C$1:$AB$3985,$AV2060,AX$4),"")</f>
        <v/>
      </c>
      <c r="AY2060" s="128"/>
      <c r="AZ2060" s="128"/>
      <c r="BA2060" s="128" t="str">
        <f t="shared" si="223"/>
        <v/>
      </c>
      <c r="BB2060" s="105" t="str">
        <f>IF(ISNUMBER($BA2060),INDEX($C$1:$AB$3985,$BA2060,BB$4),"")</f>
        <v/>
      </c>
      <c r="BC2060" s="105"/>
    </row>
    <row r="2061" spans="1:55" x14ac:dyDescent="0.25">
      <c r="A2061" s="98"/>
      <c r="B2061" s="98"/>
      <c r="C2061" s="73"/>
      <c r="D2061" s="179"/>
      <c r="E2061" s="176"/>
      <c r="F2061" s="176"/>
      <c r="G2061" s="176"/>
      <c r="H2061" s="176"/>
      <c r="I2061" s="176"/>
      <c r="J2061" s="172"/>
      <c r="K2061" s="173"/>
      <c r="L2061" s="178"/>
      <c r="R2061" s="3"/>
      <c r="S2061" s="106"/>
      <c r="T2061" s="106"/>
      <c r="U2061" s="106"/>
      <c r="V2061" s="106"/>
      <c r="W2061" s="106"/>
      <c r="X2061" s="106"/>
      <c r="AB2061" s="188" t="str">
        <f t="shared" si="218"/>
        <v/>
      </c>
      <c r="AC2061" s="188" t="s">
        <v>1585</v>
      </c>
      <c r="AD2061" s="131"/>
      <c r="AE2061" s="131"/>
      <c r="AF2061" s="131"/>
      <c r="AG2061" s="131"/>
      <c r="AH2061" s="131"/>
      <c r="AI2061" s="131"/>
      <c r="AJ2061" s="128" t="str">
        <f t="shared" si="219"/>
        <v/>
      </c>
      <c r="AK2061" s="7" t="str">
        <f>IF(ISNUMBER($AJ2061),INDEX($C$1:$AB$3985,$AJ2061,AK$4),"")</f>
        <v/>
      </c>
      <c r="AL2061" s="7" t="str">
        <f>IF(ISNUMBER($AJ2061),INDEX($C$1:$AB$3985,$AJ2061,AL$4),"")</f>
        <v/>
      </c>
      <c r="AM2061" s="128"/>
      <c r="AN2061" s="128" t="str">
        <f t="shared" si="221"/>
        <v/>
      </c>
      <c r="AO2061" s="7" t="str">
        <f t="shared" si="224"/>
        <v/>
      </c>
      <c r="AP2061" s="10" t="str">
        <f t="shared" si="224"/>
        <v/>
      </c>
      <c r="AQ2061" s="310">
        <f>IF(ISNUMBER(SEARCH($T$30,AO2061)),MAX(AQ$5:AQ2060)+1,0)</f>
        <v>0</v>
      </c>
      <c r="AR2061" s="310">
        <f>IF(ISNUMBER(SEARCH($T$31,AO2061)),MAX(AR$5:AR2060)+1,0)</f>
        <v>0</v>
      </c>
      <c r="AS2061" s="128" t="str">
        <f t="shared" si="220"/>
        <v/>
      </c>
      <c r="AT2061" s="105" t="str">
        <f>IF(ISNUMBER($AS2061),INDEX($C$1:$AB$3985,$AS2061,AT$4),"")</f>
        <v/>
      </c>
      <c r="AU2061" s="128"/>
      <c r="AV2061" s="128" t="str">
        <f t="shared" si="222"/>
        <v/>
      </c>
      <c r="AW2061" s="105" t="str">
        <f>IF(ISNUMBER($AV2061),INDEX($C$1:$AB$3985,$AV2061,AW$4),"")</f>
        <v/>
      </c>
      <c r="AX2061" s="105" t="str">
        <f>IF(ISNUMBER($AV2061),INDEX($C$1:$AB$3985,$AV2061,AX$4),"")</f>
        <v/>
      </c>
      <c r="AY2061" s="128"/>
      <c r="AZ2061" s="128"/>
      <c r="BA2061" s="128" t="str">
        <f t="shared" si="223"/>
        <v/>
      </c>
      <c r="BB2061" s="105" t="str">
        <f>IF(ISNUMBER($BA2061),INDEX($C$1:$AB$3985,$BA2061,BB$4),"")</f>
        <v/>
      </c>
      <c r="BC2061" s="105"/>
    </row>
    <row r="2062" spans="1:55" x14ac:dyDescent="0.25">
      <c r="A2062" s="98"/>
      <c r="B2062" s="98"/>
      <c r="C2062" s="73"/>
      <c r="D2062" s="179"/>
      <c r="E2062" s="176"/>
      <c r="F2062" s="176"/>
      <c r="G2062" s="176"/>
      <c r="H2062" s="176"/>
      <c r="I2062" s="176"/>
      <c r="J2062" s="172"/>
      <c r="K2062" s="173"/>
      <c r="L2062" s="178"/>
      <c r="R2062" s="3"/>
      <c r="S2062" s="106"/>
      <c r="T2062" s="106"/>
      <c r="U2062" s="106"/>
      <c r="V2062" s="106"/>
      <c r="W2062" s="106"/>
      <c r="X2062" s="106"/>
      <c r="AB2062" s="188" t="str">
        <f t="shared" si="218"/>
        <v/>
      </c>
      <c r="AC2062" s="188" t="s">
        <v>1585</v>
      </c>
      <c r="AD2062" s="131"/>
      <c r="AE2062" s="131"/>
      <c r="AF2062" s="131"/>
      <c r="AG2062" s="131"/>
      <c r="AH2062" s="131"/>
      <c r="AI2062" s="131"/>
      <c r="AJ2062" s="128" t="str">
        <f t="shared" si="219"/>
        <v/>
      </c>
      <c r="AK2062" s="7" t="str">
        <f>IF(ISNUMBER($AJ2062),INDEX($C$1:$AB$3985,$AJ2062,AK$4),"")</f>
        <v/>
      </c>
      <c r="AL2062" s="7" t="str">
        <f>IF(ISNUMBER($AJ2062),INDEX($C$1:$AB$3985,$AJ2062,AL$4),"")</f>
        <v/>
      </c>
      <c r="AM2062" s="128"/>
      <c r="AN2062" s="128" t="str">
        <f t="shared" si="221"/>
        <v/>
      </c>
      <c r="AO2062" s="7" t="str">
        <f t="shared" si="224"/>
        <v/>
      </c>
      <c r="AP2062" s="10" t="str">
        <f t="shared" si="224"/>
        <v/>
      </c>
      <c r="AQ2062" s="310">
        <f>IF(ISNUMBER(SEARCH($T$30,AO2062)),MAX(AQ$5:AQ2061)+1,0)</f>
        <v>0</v>
      </c>
      <c r="AR2062" s="310">
        <f>IF(ISNUMBER(SEARCH($T$31,AO2062)),MAX(AR$5:AR2061)+1,0)</f>
        <v>0</v>
      </c>
      <c r="AS2062" s="128" t="str">
        <f t="shared" si="220"/>
        <v/>
      </c>
      <c r="AT2062" s="105" t="str">
        <f>IF(ISNUMBER($AS2062),INDEX($C$1:$AB$3985,$AS2062,AT$4),"")</f>
        <v/>
      </c>
      <c r="AU2062" s="128"/>
      <c r="AV2062" s="128" t="str">
        <f t="shared" si="222"/>
        <v/>
      </c>
      <c r="AW2062" s="105" t="str">
        <f>IF(ISNUMBER($AV2062),INDEX($C$1:$AB$3985,$AV2062,AW$4),"")</f>
        <v/>
      </c>
      <c r="AX2062" s="105" t="str">
        <f>IF(ISNUMBER($AV2062),INDEX($C$1:$AB$3985,$AV2062,AX$4),"")</f>
        <v/>
      </c>
      <c r="AY2062" s="128"/>
      <c r="AZ2062" s="128"/>
      <c r="BA2062" s="128" t="str">
        <f t="shared" si="223"/>
        <v/>
      </c>
      <c r="BB2062" s="105" t="str">
        <f>IF(ISNUMBER($BA2062),INDEX($C$1:$AB$3985,$BA2062,BB$4),"")</f>
        <v/>
      </c>
      <c r="BC2062" s="105"/>
    </row>
    <row r="2063" spans="1:55" x14ac:dyDescent="0.25">
      <c r="A2063" s="98"/>
      <c r="B2063" s="98"/>
      <c r="C2063" s="73"/>
      <c r="D2063" s="179"/>
      <c r="E2063" s="176"/>
      <c r="F2063" s="176"/>
      <c r="G2063" s="176"/>
      <c r="H2063" s="176"/>
      <c r="I2063" s="176"/>
      <c r="J2063" s="172"/>
      <c r="K2063" s="173"/>
      <c r="L2063" s="178"/>
      <c r="R2063" s="3"/>
      <c r="S2063" s="106"/>
      <c r="T2063" s="106"/>
      <c r="U2063" s="106"/>
      <c r="V2063" s="106"/>
      <c r="W2063" s="106"/>
      <c r="X2063" s="106"/>
      <c r="AB2063" s="188" t="str">
        <f t="shared" si="218"/>
        <v/>
      </c>
      <c r="AC2063" s="188" t="s">
        <v>1585</v>
      </c>
      <c r="AD2063" s="131"/>
      <c r="AE2063" s="131"/>
      <c r="AF2063" s="131"/>
      <c r="AG2063" s="131"/>
      <c r="AH2063" s="131"/>
      <c r="AI2063" s="131"/>
      <c r="AJ2063" s="128" t="str">
        <f t="shared" si="219"/>
        <v/>
      </c>
      <c r="AK2063" s="7" t="str">
        <f>IF(ISNUMBER($AJ2063),INDEX($C$1:$AB$3985,$AJ2063,AK$4),"")</f>
        <v/>
      </c>
      <c r="AL2063" s="7" t="str">
        <f>IF(ISNUMBER($AJ2063),INDEX($C$1:$AB$3985,$AJ2063,AL$4),"")</f>
        <v/>
      </c>
      <c r="AM2063" s="128"/>
      <c r="AN2063" s="128" t="str">
        <f t="shared" si="221"/>
        <v/>
      </c>
      <c r="AO2063" s="7" t="str">
        <f t="shared" si="224"/>
        <v/>
      </c>
      <c r="AP2063" s="10" t="str">
        <f t="shared" si="224"/>
        <v/>
      </c>
      <c r="AQ2063" s="310">
        <f>IF(ISNUMBER(SEARCH($T$30,AO2063)),MAX(AQ$5:AQ2062)+1,0)</f>
        <v>0</v>
      </c>
      <c r="AR2063" s="310">
        <f>IF(ISNUMBER(SEARCH($T$31,AO2063)),MAX(AR$5:AR2062)+1,0)</f>
        <v>0</v>
      </c>
      <c r="AS2063" s="128" t="str">
        <f t="shared" si="220"/>
        <v/>
      </c>
      <c r="AT2063" s="105" t="str">
        <f>IF(ISNUMBER($AS2063),INDEX($C$1:$AB$3985,$AS2063,AT$4),"")</f>
        <v/>
      </c>
      <c r="AU2063" s="128"/>
      <c r="AV2063" s="128" t="str">
        <f t="shared" si="222"/>
        <v/>
      </c>
      <c r="AW2063" s="105" t="str">
        <f>IF(ISNUMBER($AV2063),INDEX($C$1:$AB$3985,$AV2063,AW$4),"")</f>
        <v/>
      </c>
      <c r="AX2063" s="105" t="str">
        <f>IF(ISNUMBER($AV2063),INDEX($C$1:$AB$3985,$AV2063,AX$4),"")</f>
        <v/>
      </c>
      <c r="AY2063" s="128"/>
      <c r="AZ2063" s="128"/>
      <c r="BA2063" s="128" t="str">
        <f t="shared" si="223"/>
        <v/>
      </c>
      <c r="BB2063" s="105" t="str">
        <f>IF(ISNUMBER($BA2063),INDEX($C$1:$AB$3985,$BA2063,BB$4),"")</f>
        <v/>
      </c>
      <c r="BC2063" s="105"/>
    </row>
    <row r="2064" spans="1:55" x14ac:dyDescent="0.25">
      <c r="A2064" s="98"/>
      <c r="B2064" s="98"/>
      <c r="C2064" s="73"/>
      <c r="D2064" s="179"/>
      <c r="E2064" s="176"/>
      <c r="F2064" s="176"/>
      <c r="G2064" s="176"/>
      <c r="H2064" s="176"/>
      <c r="I2064" s="176"/>
      <c r="J2064" s="172"/>
      <c r="K2064" s="173"/>
      <c r="L2064" s="178"/>
      <c r="R2064" s="3"/>
      <c r="S2064" s="106"/>
      <c r="T2064" s="106"/>
      <c r="U2064" s="106"/>
      <c r="V2064" s="106"/>
      <c r="W2064" s="106"/>
      <c r="X2064" s="106"/>
      <c r="AB2064" s="188" t="str">
        <f t="shared" si="218"/>
        <v/>
      </c>
      <c r="AC2064" s="188" t="s">
        <v>1585</v>
      </c>
      <c r="AD2064" s="131"/>
      <c r="AE2064" s="131"/>
      <c r="AF2064" s="131"/>
      <c r="AG2064" s="131"/>
      <c r="AH2064" s="131"/>
      <c r="AI2064" s="131"/>
      <c r="AJ2064" s="128" t="str">
        <f t="shared" si="219"/>
        <v/>
      </c>
      <c r="AK2064" s="7" t="str">
        <f>IF(ISNUMBER($AJ2064),INDEX($C$1:$AB$3985,$AJ2064,AK$4),"")</f>
        <v/>
      </c>
      <c r="AL2064" s="7" t="str">
        <f>IF(ISNUMBER($AJ2064),INDEX($C$1:$AB$3985,$AJ2064,AL$4),"")</f>
        <v/>
      </c>
      <c r="AM2064" s="128"/>
      <c r="AN2064" s="128" t="str">
        <f t="shared" si="221"/>
        <v/>
      </c>
      <c r="AO2064" s="7" t="str">
        <f t="shared" si="224"/>
        <v/>
      </c>
      <c r="AP2064" s="10" t="str">
        <f t="shared" si="224"/>
        <v/>
      </c>
      <c r="AQ2064" s="310">
        <f>IF(ISNUMBER(SEARCH($T$30,AO2064)),MAX(AQ$5:AQ2063)+1,0)</f>
        <v>0</v>
      </c>
      <c r="AR2064" s="310">
        <f>IF(ISNUMBER(SEARCH($T$31,AO2064)),MAX(AR$5:AR2063)+1,0)</f>
        <v>0</v>
      </c>
      <c r="AS2064" s="128" t="str">
        <f t="shared" si="220"/>
        <v/>
      </c>
      <c r="AT2064" s="105" t="str">
        <f>IF(ISNUMBER($AS2064),INDEX($C$1:$AB$3985,$AS2064,AT$4),"")</f>
        <v/>
      </c>
      <c r="AU2064" s="128"/>
      <c r="AV2064" s="128" t="str">
        <f t="shared" si="222"/>
        <v/>
      </c>
      <c r="AW2064" s="105" t="str">
        <f>IF(ISNUMBER($AV2064),INDEX($C$1:$AB$3985,$AV2064,AW$4),"")</f>
        <v/>
      </c>
      <c r="AX2064" s="105" t="str">
        <f>IF(ISNUMBER($AV2064),INDEX($C$1:$AB$3985,$AV2064,AX$4),"")</f>
        <v/>
      </c>
      <c r="AY2064" s="128"/>
      <c r="AZ2064" s="128"/>
      <c r="BA2064" s="128" t="str">
        <f t="shared" si="223"/>
        <v/>
      </c>
      <c r="BB2064" s="105" t="str">
        <f>IF(ISNUMBER($BA2064),INDEX($C$1:$AB$3985,$BA2064,BB$4),"")</f>
        <v/>
      </c>
      <c r="BC2064" s="105"/>
    </row>
    <row r="2065" spans="1:55" x14ac:dyDescent="0.25">
      <c r="A2065" s="98"/>
      <c r="B2065" s="98"/>
      <c r="C2065" s="73"/>
      <c r="D2065" s="179"/>
      <c r="E2065" s="176"/>
      <c r="F2065" s="176"/>
      <c r="G2065" s="176"/>
      <c r="H2065" s="176"/>
      <c r="I2065" s="176"/>
      <c r="J2065" s="172"/>
      <c r="K2065" s="173"/>
      <c r="L2065" s="178"/>
      <c r="R2065" s="3"/>
      <c r="S2065" s="106"/>
      <c r="T2065" s="106"/>
      <c r="U2065" s="106"/>
      <c r="V2065" s="106"/>
      <c r="W2065" s="106"/>
      <c r="X2065" s="106"/>
      <c r="AB2065" s="188" t="str">
        <f t="shared" si="218"/>
        <v/>
      </c>
      <c r="AC2065" s="188" t="s">
        <v>1585</v>
      </c>
      <c r="AD2065" s="131"/>
      <c r="AE2065" s="131"/>
      <c r="AF2065" s="131"/>
      <c r="AG2065" s="131"/>
      <c r="AH2065" s="131"/>
      <c r="AI2065" s="131"/>
      <c r="AJ2065" s="128" t="str">
        <f t="shared" si="219"/>
        <v/>
      </c>
      <c r="AK2065" s="7" t="str">
        <f>IF(ISNUMBER($AJ2065),INDEX($C$1:$AB$3985,$AJ2065,AK$4),"")</f>
        <v/>
      </c>
      <c r="AL2065" s="7" t="str">
        <f>IF(ISNUMBER($AJ2065),INDEX($C$1:$AB$3985,$AJ2065,AL$4),"")</f>
        <v/>
      </c>
      <c r="AM2065" s="128"/>
      <c r="AN2065" s="128" t="str">
        <f t="shared" si="221"/>
        <v/>
      </c>
      <c r="AO2065" s="7" t="str">
        <f t="shared" si="224"/>
        <v/>
      </c>
      <c r="AP2065" s="10" t="str">
        <f t="shared" si="224"/>
        <v/>
      </c>
      <c r="AQ2065" s="310">
        <f>IF(ISNUMBER(SEARCH($T$30,AO2065)),MAX(AQ$5:AQ2064)+1,0)</f>
        <v>0</v>
      </c>
      <c r="AR2065" s="310">
        <f>IF(ISNUMBER(SEARCH($T$31,AO2065)),MAX(AR$5:AR2064)+1,0)</f>
        <v>0</v>
      </c>
      <c r="AS2065" s="128" t="str">
        <f t="shared" si="220"/>
        <v/>
      </c>
      <c r="AT2065" s="105" t="str">
        <f>IF(ISNUMBER($AS2065),INDEX($C$1:$AB$3985,$AS2065,AT$4),"")</f>
        <v/>
      </c>
      <c r="AU2065" s="128"/>
      <c r="AV2065" s="128" t="str">
        <f t="shared" si="222"/>
        <v/>
      </c>
      <c r="AW2065" s="105" t="str">
        <f>IF(ISNUMBER($AV2065),INDEX($C$1:$AB$3985,$AV2065,AW$4),"")</f>
        <v/>
      </c>
      <c r="AX2065" s="105" t="str">
        <f>IF(ISNUMBER($AV2065),INDEX($C$1:$AB$3985,$AV2065,AX$4),"")</f>
        <v/>
      </c>
      <c r="AY2065" s="128"/>
      <c r="AZ2065" s="128"/>
      <c r="BA2065" s="128" t="str">
        <f t="shared" si="223"/>
        <v/>
      </c>
      <c r="BB2065" s="105" t="str">
        <f>IF(ISNUMBER($BA2065),INDEX($C$1:$AB$3985,$BA2065,BB$4),"")</f>
        <v/>
      </c>
      <c r="BC2065" s="105"/>
    </row>
    <row r="2066" spans="1:55" x14ac:dyDescent="0.25">
      <c r="A2066" s="98"/>
      <c r="B2066" s="98"/>
      <c r="C2066" s="73"/>
      <c r="D2066" s="179"/>
      <c r="E2066" s="176"/>
      <c r="F2066" s="176"/>
      <c r="G2066" s="176"/>
      <c r="H2066" s="176"/>
      <c r="I2066" s="176"/>
      <c r="J2066" s="172"/>
      <c r="K2066" s="173"/>
      <c r="L2066" s="178"/>
      <c r="R2066" s="3"/>
      <c r="S2066" s="106"/>
      <c r="T2066" s="106"/>
      <c r="U2066" s="106"/>
      <c r="V2066" s="106"/>
      <c r="W2066" s="106"/>
      <c r="X2066" s="106"/>
      <c r="AB2066" s="188" t="str">
        <f t="shared" si="218"/>
        <v/>
      </c>
      <c r="AC2066" s="188" t="s">
        <v>1585</v>
      </c>
      <c r="AD2066" s="131"/>
      <c r="AE2066" s="131"/>
      <c r="AF2066" s="131"/>
      <c r="AG2066" s="131"/>
      <c r="AH2066" s="131"/>
      <c r="AI2066" s="131"/>
      <c r="AJ2066" s="128" t="str">
        <f t="shared" si="219"/>
        <v/>
      </c>
      <c r="AK2066" s="7" t="str">
        <f>IF(ISNUMBER($AJ2066),INDEX($C$1:$AB$3985,$AJ2066,AK$4),"")</f>
        <v/>
      </c>
      <c r="AL2066" s="7" t="str">
        <f>IF(ISNUMBER($AJ2066),INDEX($C$1:$AB$3985,$AJ2066,AL$4),"")</f>
        <v/>
      </c>
      <c r="AM2066" s="128"/>
      <c r="AN2066" s="128" t="str">
        <f t="shared" si="221"/>
        <v/>
      </c>
      <c r="AO2066" s="7" t="str">
        <f t="shared" si="224"/>
        <v/>
      </c>
      <c r="AP2066" s="10" t="str">
        <f t="shared" si="224"/>
        <v/>
      </c>
      <c r="AQ2066" s="310">
        <f>IF(ISNUMBER(SEARCH($T$30,AO2066)),MAX(AQ$5:AQ2065)+1,0)</f>
        <v>0</v>
      </c>
      <c r="AR2066" s="310">
        <f>IF(ISNUMBER(SEARCH($T$31,AO2066)),MAX(AR$5:AR2065)+1,0)</f>
        <v>0</v>
      </c>
      <c r="AS2066" s="128" t="str">
        <f t="shared" si="220"/>
        <v/>
      </c>
      <c r="AT2066" s="105" t="str">
        <f>IF(ISNUMBER($AS2066),INDEX($C$1:$AB$3985,$AS2066,AT$4),"")</f>
        <v/>
      </c>
      <c r="AU2066" s="128"/>
      <c r="AV2066" s="128" t="str">
        <f t="shared" si="222"/>
        <v/>
      </c>
      <c r="AW2066" s="105" t="str">
        <f>IF(ISNUMBER($AV2066),INDEX($C$1:$AB$3985,$AV2066,AW$4),"")</f>
        <v/>
      </c>
      <c r="AX2066" s="105" t="str">
        <f>IF(ISNUMBER($AV2066),INDEX($C$1:$AB$3985,$AV2066,AX$4),"")</f>
        <v/>
      </c>
      <c r="AY2066" s="128"/>
      <c r="AZ2066" s="128"/>
      <c r="BA2066" s="128" t="str">
        <f t="shared" si="223"/>
        <v/>
      </c>
      <c r="BB2066" s="105" t="str">
        <f>IF(ISNUMBER($BA2066),INDEX($C$1:$AB$3985,$BA2066,BB$4),"")</f>
        <v/>
      </c>
      <c r="BC2066" s="105"/>
    </row>
    <row r="2067" spans="1:55" x14ac:dyDescent="0.25">
      <c r="A2067" s="98"/>
      <c r="B2067" s="98"/>
      <c r="C2067" s="73"/>
      <c r="D2067" s="179"/>
      <c r="E2067" s="176"/>
      <c r="F2067" s="176"/>
      <c r="G2067" s="176"/>
      <c r="H2067" s="176"/>
      <c r="I2067" s="176"/>
      <c r="J2067" s="172"/>
      <c r="K2067" s="173"/>
      <c r="L2067" s="178"/>
      <c r="R2067" s="3"/>
      <c r="S2067" s="106"/>
      <c r="T2067" s="106"/>
      <c r="U2067" s="106"/>
      <c r="V2067" s="106"/>
      <c r="W2067" s="106"/>
      <c r="X2067" s="106"/>
      <c r="AB2067" s="188" t="str">
        <f t="shared" si="218"/>
        <v/>
      </c>
      <c r="AC2067" s="188" t="s">
        <v>1585</v>
      </c>
      <c r="AD2067" s="131"/>
      <c r="AE2067" s="131"/>
      <c r="AF2067" s="131"/>
      <c r="AG2067" s="131"/>
      <c r="AH2067" s="131"/>
      <c r="AI2067" s="131"/>
      <c r="AJ2067" s="128" t="str">
        <f t="shared" si="219"/>
        <v/>
      </c>
      <c r="AK2067" s="7" t="str">
        <f>IF(ISNUMBER($AJ2067),INDEX($C$1:$AB$3985,$AJ2067,AK$4),"")</f>
        <v/>
      </c>
      <c r="AL2067" s="7" t="str">
        <f>IF(ISNUMBER($AJ2067),INDEX($C$1:$AB$3985,$AJ2067,AL$4),"")</f>
        <v/>
      </c>
      <c r="AM2067" s="128"/>
      <c r="AN2067" s="128" t="str">
        <f t="shared" si="221"/>
        <v/>
      </c>
      <c r="AO2067" s="7" t="str">
        <f t="shared" si="224"/>
        <v/>
      </c>
      <c r="AP2067" s="10" t="str">
        <f t="shared" si="224"/>
        <v/>
      </c>
      <c r="AQ2067" s="310">
        <f>IF(ISNUMBER(SEARCH($T$30,AO2067)),MAX(AQ$5:AQ2066)+1,0)</f>
        <v>0</v>
      </c>
      <c r="AR2067" s="310">
        <f>IF(ISNUMBER(SEARCH($T$31,AO2067)),MAX(AR$5:AR2066)+1,0)</f>
        <v>0</v>
      </c>
      <c r="AS2067" s="128" t="str">
        <f t="shared" si="220"/>
        <v/>
      </c>
      <c r="AT2067" s="105" t="str">
        <f>IF(ISNUMBER($AS2067),INDEX($C$1:$AB$3985,$AS2067,AT$4),"")</f>
        <v/>
      </c>
      <c r="AU2067" s="128"/>
      <c r="AV2067" s="128" t="str">
        <f t="shared" si="222"/>
        <v/>
      </c>
      <c r="AW2067" s="105" t="str">
        <f>IF(ISNUMBER($AV2067),INDEX($C$1:$AB$3985,$AV2067,AW$4),"")</f>
        <v/>
      </c>
      <c r="AX2067" s="105" t="str">
        <f>IF(ISNUMBER($AV2067),INDEX($C$1:$AB$3985,$AV2067,AX$4),"")</f>
        <v/>
      </c>
      <c r="AY2067" s="128"/>
      <c r="AZ2067" s="128"/>
      <c r="BA2067" s="128" t="str">
        <f t="shared" si="223"/>
        <v/>
      </c>
      <c r="BB2067" s="105" t="str">
        <f>IF(ISNUMBER($BA2067),INDEX($C$1:$AB$3985,$BA2067,BB$4),"")</f>
        <v/>
      </c>
      <c r="BC2067" s="105"/>
    </row>
    <row r="2068" spans="1:55" x14ac:dyDescent="0.25">
      <c r="A2068" s="98"/>
      <c r="B2068" s="98"/>
      <c r="C2068" s="73"/>
      <c r="D2068" s="179"/>
      <c r="E2068" s="176"/>
      <c r="F2068" s="176"/>
      <c r="G2068" s="176"/>
      <c r="H2068" s="176"/>
      <c r="I2068" s="176"/>
      <c r="J2068" s="172"/>
      <c r="K2068" s="173"/>
      <c r="L2068" s="178"/>
      <c r="R2068" s="3"/>
      <c r="S2068" s="106"/>
      <c r="T2068" s="106"/>
      <c r="U2068" s="106"/>
      <c r="V2068" s="106"/>
      <c r="W2068" s="106"/>
      <c r="X2068" s="106"/>
      <c r="AB2068" s="188" t="str">
        <f t="shared" si="218"/>
        <v/>
      </c>
      <c r="AC2068" s="188" t="s">
        <v>1585</v>
      </c>
      <c r="AD2068" s="131"/>
      <c r="AE2068" s="131"/>
      <c r="AF2068" s="131"/>
      <c r="AG2068" s="131"/>
      <c r="AH2068" s="131"/>
      <c r="AI2068" s="131"/>
      <c r="AJ2068" s="128" t="str">
        <f t="shared" si="219"/>
        <v/>
      </c>
      <c r="AK2068" s="7" t="str">
        <f>IF(ISNUMBER($AJ2068),INDEX($C$1:$AB$3985,$AJ2068,AK$4),"")</f>
        <v/>
      </c>
      <c r="AL2068" s="7" t="str">
        <f>IF(ISNUMBER($AJ2068),INDEX($C$1:$AB$3985,$AJ2068,AL$4),"")</f>
        <v/>
      </c>
      <c r="AM2068" s="128"/>
      <c r="AN2068" s="128" t="str">
        <f t="shared" si="221"/>
        <v/>
      </c>
      <c r="AO2068" s="7" t="str">
        <f t="shared" si="224"/>
        <v/>
      </c>
      <c r="AP2068" s="10" t="str">
        <f t="shared" si="224"/>
        <v/>
      </c>
      <c r="AQ2068" s="310">
        <f>IF(ISNUMBER(SEARCH($T$30,AO2068)),MAX(AQ$5:AQ2067)+1,0)</f>
        <v>0</v>
      </c>
      <c r="AR2068" s="310">
        <f>IF(ISNUMBER(SEARCH($T$31,AO2068)),MAX(AR$5:AR2067)+1,0)</f>
        <v>0</v>
      </c>
      <c r="AS2068" s="128" t="str">
        <f t="shared" si="220"/>
        <v/>
      </c>
      <c r="AT2068" s="105" t="str">
        <f>IF(ISNUMBER($AS2068),INDEX($C$1:$AB$3985,$AS2068,AT$4),"")</f>
        <v/>
      </c>
      <c r="AU2068" s="128"/>
      <c r="AV2068" s="128" t="str">
        <f t="shared" si="222"/>
        <v/>
      </c>
      <c r="AW2068" s="105" t="str">
        <f>IF(ISNUMBER($AV2068),INDEX($C$1:$AB$3985,$AV2068,AW$4),"")</f>
        <v/>
      </c>
      <c r="AX2068" s="105" t="str">
        <f>IF(ISNUMBER($AV2068),INDEX($C$1:$AB$3985,$AV2068,AX$4),"")</f>
        <v/>
      </c>
      <c r="AY2068" s="128"/>
      <c r="AZ2068" s="128"/>
      <c r="BA2068" s="128" t="str">
        <f t="shared" si="223"/>
        <v/>
      </c>
      <c r="BB2068" s="105" t="str">
        <f>IF(ISNUMBER($BA2068),INDEX($C$1:$AB$3985,$BA2068,BB$4),"")</f>
        <v/>
      </c>
      <c r="BC2068" s="105"/>
    </row>
    <row r="2069" spans="1:55" x14ac:dyDescent="0.25">
      <c r="A2069" s="98"/>
      <c r="B2069" s="98"/>
      <c r="C2069" s="73"/>
      <c r="D2069" s="179"/>
      <c r="E2069" s="176"/>
      <c r="F2069" s="176"/>
      <c r="G2069" s="176"/>
      <c r="H2069" s="176"/>
      <c r="I2069" s="176"/>
      <c r="J2069" s="172"/>
      <c r="K2069" s="173"/>
      <c r="L2069" s="178"/>
      <c r="R2069" s="3"/>
      <c r="S2069" s="106"/>
      <c r="T2069" s="106"/>
      <c r="U2069" s="106"/>
      <c r="V2069" s="106"/>
      <c r="W2069" s="106"/>
      <c r="X2069" s="106"/>
      <c r="AB2069" s="188" t="str">
        <f t="shared" si="218"/>
        <v/>
      </c>
      <c r="AC2069" s="188" t="s">
        <v>1585</v>
      </c>
      <c r="AD2069" s="131"/>
      <c r="AE2069" s="131"/>
      <c r="AF2069" s="131"/>
      <c r="AG2069" s="131"/>
      <c r="AH2069" s="131"/>
      <c r="AI2069" s="131"/>
      <c r="AJ2069" s="128" t="str">
        <f t="shared" si="219"/>
        <v/>
      </c>
      <c r="AK2069" s="7" t="str">
        <f>IF(ISNUMBER($AJ2069),INDEX($C$1:$AB$3985,$AJ2069,AK$4),"")</f>
        <v/>
      </c>
      <c r="AL2069" s="7" t="str">
        <f>IF(ISNUMBER($AJ2069),INDEX($C$1:$AB$3985,$AJ2069,AL$4),"")</f>
        <v/>
      </c>
      <c r="AM2069" s="128"/>
      <c r="AN2069" s="128" t="str">
        <f t="shared" si="221"/>
        <v/>
      </c>
      <c r="AO2069" s="7" t="str">
        <f t="shared" si="224"/>
        <v/>
      </c>
      <c r="AP2069" s="10" t="str">
        <f t="shared" si="224"/>
        <v/>
      </c>
      <c r="AQ2069" s="310">
        <f>IF(ISNUMBER(SEARCH($T$30,AO2069)),MAX(AQ$5:AQ2068)+1,0)</f>
        <v>0</v>
      </c>
      <c r="AR2069" s="310">
        <f>IF(ISNUMBER(SEARCH($T$31,AO2069)),MAX(AR$5:AR2068)+1,0)</f>
        <v>0</v>
      </c>
      <c r="AS2069" s="128" t="str">
        <f t="shared" si="220"/>
        <v/>
      </c>
      <c r="AT2069" s="105" t="str">
        <f>IF(ISNUMBER($AS2069),INDEX($C$1:$AB$3985,$AS2069,AT$4),"")</f>
        <v/>
      </c>
      <c r="AU2069" s="128"/>
      <c r="AV2069" s="128" t="str">
        <f t="shared" si="222"/>
        <v/>
      </c>
      <c r="AW2069" s="105" t="str">
        <f>IF(ISNUMBER($AV2069),INDEX($C$1:$AB$3985,$AV2069,AW$4),"")</f>
        <v/>
      </c>
      <c r="AX2069" s="105" t="str">
        <f>IF(ISNUMBER($AV2069),INDEX($C$1:$AB$3985,$AV2069,AX$4),"")</f>
        <v/>
      </c>
      <c r="AY2069" s="128"/>
      <c r="AZ2069" s="128"/>
      <c r="BA2069" s="128" t="str">
        <f t="shared" si="223"/>
        <v/>
      </c>
      <c r="BB2069" s="105" t="str">
        <f>IF(ISNUMBER($BA2069),INDEX($C$1:$AB$3985,$BA2069,BB$4),"")</f>
        <v/>
      </c>
      <c r="BC2069" s="105"/>
    </row>
    <row r="2070" spans="1:55" x14ac:dyDescent="0.25">
      <c r="A2070" s="98"/>
      <c r="B2070" s="98"/>
      <c r="C2070" s="73"/>
      <c r="D2070" s="179"/>
      <c r="E2070" s="176"/>
      <c r="F2070" s="176"/>
      <c r="G2070" s="176"/>
      <c r="H2070" s="176"/>
      <c r="I2070" s="176"/>
      <c r="J2070" s="172"/>
      <c r="K2070" s="173"/>
      <c r="L2070" s="178"/>
      <c r="R2070" s="3"/>
      <c r="S2070" s="106"/>
      <c r="T2070" s="106"/>
      <c r="U2070" s="106"/>
      <c r="V2070" s="106"/>
      <c r="W2070" s="106"/>
      <c r="X2070" s="106"/>
      <c r="AB2070" s="188" t="str">
        <f t="shared" si="218"/>
        <v/>
      </c>
      <c r="AC2070" s="188" t="s">
        <v>1585</v>
      </c>
      <c r="AD2070" s="131"/>
      <c r="AE2070" s="131"/>
      <c r="AF2070" s="131"/>
      <c r="AG2070" s="131"/>
      <c r="AH2070" s="131"/>
      <c r="AI2070" s="131"/>
      <c r="AJ2070" s="128" t="str">
        <f t="shared" si="219"/>
        <v/>
      </c>
      <c r="AK2070" s="7" t="str">
        <f>IF(ISNUMBER($AJ2070),INDEX($C$1:$AB$3985,$AJ2070,AK$4),"")</f>
        <v/>
      </c>
      <c r="AL2070" s="7" t="str">
        <f>IF(ISNUMBER($AJ2070),INDEX($C$1:$AB$3985,$AJ2070,AL$4),"")</f>
        <v/>
      </c>
      <c r="AM2070" s="128"/>
      <c r="AN2070" s="128" t="str">
        <f t="shared" si="221"/>
        <v/>
      </c>
      <c r="AO2070" s="7" t="str">
        <f t="shared" si="224"/>
        <v/>
      </c>
      <c r="AP2070" s="10" t="str">
        <f t="shared" si="224"/>
        <v/>
      </c>
      <c r="AQ2070" s="310">
        <f>IF(ISNUMBER(SEARCH($T$30,AO2070)),MAX(AQ$5:AQ2069)+1,0)</f>
        <v>0</v>
      </c>
      <c r="AR2070" s="310">
        <f>IF(ISNUMBER(SEARCH($T$31,AO2070)),MAX(AR$5:AR2069)+1,0)</f>
        <v>0</v>
      </c>
      <c r="AS2070" s="128" t="str">
        <f t="shared" si="220"/>
        <v/>
      </c>
      <c r="AT2070" s="105" t="str">
        <f>IF(ISNUMBER($AS2070),INDEX($C$1:$AB$3985,$AS2070,AT$4),"")</f>
        <v/>
      </c>
      <c r="AU2070" s="128"/>
      <c r="AV2070" s="128" t="str">
        <f t="shared" si="222"/>
        <v/>
      </c>
      <c r="AW2070" s="105" t="str">
        <f>IF(ISNUMBER($AV2070),INDEX($C$1:$AB$3985,$AV2070,AW$4),"")</f>
        <v/>
      </c>
      <c r="AX2070" s="105" t="str">
        <f>IF(ISNUMBER($AV2070),INDEX($C$1:$AB$3985,$AV2070,AX$4),"")</f>
        <v/>
      </c>
      <c r="AY2070" s="128"/>
      <c r="AZ2070" s="128"/>
      <c r="BA2070" s="128" t="str">
        <f t="shared" si="223"/>
        <v/>
      </c>
      <c r="BB2070" s="105" t="str">
        <f>IF(ISNUMBER($BA2070),INDEX($C$1:$AB$3985,$BA2070,BB$4),"")</f>
        <v/>
      </c>
      <c r="BC2070" s="105"/>
    </row>
    <row r="2071" spans="1:55" x14ac:dyDescent="0.25">
      <c r="A2071" s="98"/>
      <c r="B2071" s="98"/>
      <c r="C2071" s="73"/>
      <c r="D2071" s="179"/>
      <c r="E2071" s="176"/>
      <c r="F2071" s="176"/>
      <c r="G2071" s="176"/>
      <c r="H2071" s="176"/>
      <c r="I2071" s="176"/>
      <c r="J2071" s="172"/>
      <c r="K2071" s="173"/>
      <c r="L2071" s="178"/>
      <c r="R2071" s="3"/>
      <c r="S2071" s="106"/>
      <c r="T2071" s="106"/>
      <c r="U2071" s="106"/>
      <c r="V2071" s="106"/>
      <c r="W2071" s="106"/>
      <c r="X2071" s="106"/>
      <c r="AB2071" s="188" t="str">
        <f t="shared" si="218"/>
        <v/>
      </c>
      <c r="AC2071" s="188" t="s">
        <v>1585</v>
      </c>
      <c r="AD2071" s="131"/>
      <c r="AE2071" s="131"/>
      <c r="AF2071" s="131"/>
      <c r="AG2071" s="131"/>
      <c r="AH2071" s="131"/>
      <c r="AI2071" s="131"/>
      <c r="AJ2071" s="128" t="str">
        <f t="shared" si="219"/>
        <v/>
      </c>
      <c r="AK2071" s="7" t="str">
        <f>IF(ISNUMBER($AJ2071),INDEX($C$1:$AB$3985,$AJ2071,AK$4),"")</f>
        <v/>
      </c>
      <c r="AL2071" s="7" t="str">
        <f>IF(ISNUMBER($AJ2071),INDEX($C$1:$AB$3985,$AJ2071,AL$4),"")</f>
        <v/>
      </c>
      <c r="AM2071" s="128"/>
      <c r="AN2071" s="128" t="str">
        <f t="shared" si="221"/>
        <v/>
      </c>
      <c r="AO2071" s="7" t="str">
        <f t="shared" si="224"/>
        <v/>
      </c>
      <c r="AP2071" s="10" t="str">
        <f t="shared" si="224"/>
        <v/>
      </c>
      <c r="AQ2071" s="310">
        <f>IF(ISNUMBER(SEARCH($T$30,AO2071)),MAX(AQ$5:AQ2070)+1,0)</f>
        <v>0</v>
      </c>
      <c r="AR2071" s="310">
        <f>IF(ISNUMBER(SEARCH($T$31,AO2071)),MAX(AR$5:AR2070)+1,0)</f>
        <v>0</v>
      </c>
      <c r="AS2071" s="128" t="str">
        <f t="shared" si="220"/>
        <v/>
      </c>
      <c r="AT2071" s="105" t="str">
        <f>IF(ISNUMBER($AS2071),INDEX($C$1:$AB$3985,$AS2071,AT$4),"")</f>
        <v/>
      </c>
      <c r="AU2071" s="128"/>
      <c r="AV2071" s="128" t="str">
        <f t="shared" si="222"/>
        <v/>
      </c>
      <c r="AW2071" s="105" t="str">
        <f>IF(ISNUMBER($AV2071),INDEX($C$1:$AB$3985,$AV2071,AW$4),"")</f>
        <v/>
      </c>
      <c r="AX2071" s="105" t="str">
        <f>IF(ISNUMBER($AV2071),INDEX($C$1:$AB$3985,$AV2071,AX$4),"")</f>
        <v/>
      </c>
      <c r="AY2071" s="128"/>
      <c r="AZ2071" s="128"/>
      <c r="BA2071" s="128" t="str">
        <f t="shared" si="223"/>
        <v/>
      </c>
      <c r="BB2071" s="105" t="str">
        <f>IF(ISNUMBER($BA2071),INDEX($C$1:$AB$3985,$BA2071,BB$4),"")</f>
        <v/>
      </c>
      <c r="BC2071" s="105"/>
    </row>
    <row r="2072" spans="1:55" x14ac:dyDescent="0.25">
      <c r="A2072" s="98"/>
      <c r="B2072" s="98"/>
      <c r="C2072" s="73"/>
      <c r="D2072" s="179"/>
      <c r="E2072" s="176"/>
      <c r="F2072" s="176"/>
      <c r="G2072" s="176"/>
      <c r="H2072" s="176"/>
      <c r="I2072" s="176"/>
      <c r="J2072" s="172"/>
      <c r="K2072" s="173"/>
      <c r="L2072" s="178"/>
      <c r="R2072" s="3"/>
      <c r="S2072" s="106"/>
      <c r="T2072" s="106"/>
      <c r="U2072" s="106"/>
      <c r="V2072" s="106"/>
      <c r="W2072" s="106"/>
      <c r="X2072" s="106"/>
      <c r="AB2072" s="188" t="str">
        <f t="shared" si="218"/>
        <v/>
      </c>
      <c r="AC2072" s="188" t="s">
        <v>1585</v>
      </c>
      <c r="AD2072" s="131"/>
      <c r="AE2072" s="131"/>
      <c r="AF2072" s="131"/>
      <c r="AG2072" s="131"/>
      <c r="AH2072" s="131"/>
      <c r="AI2072" s="131"/>
      <c r="AJ2072" s="128" t="str">
        <f t="shared" si="219"/>
        <v/>
      </c>
      <c r="AK2072" s="7" t="str">
        <f>IF(ISNUMBER($AJ2072),INDEX($C$1:$AB$3985,$AJ2072,AK$4),"")</f>
        <v/>
      </c>
      <c r="AL2072" s="7" t="str">
        <f>IF(ISNUMBER($AJ2072),INDEX($C$1:$AB$3985,$AJ2072,AL$4),"")</f>
        <v/>
      </c>
      <c r="AM2072" s="128"/>
      <c r="AN2072" s="128" t="str">
        <f t="shared" si="221"/>
        <v/>
      </c>
      <c r="AO2072" s="7" t="str">
        <f t="shared" si="224"/>
        <v/>
      </c>
      <c r="AP2072" s="10" t="str">
        <f t="shared" si="224"/>
        <v/>
      </c>
      <c r="AQ2072" s="310">
        <f>IF(ISNUMBER(SEARCH($T$30,AO2072)),MAX(AQ$5:AQ2071)+1,0)</f>
        <v>0</v>
      </c>
      <c r="AR2072" s="310">
        <f>IF(ISNUMBER(SEARCH($T$31,AO2072)),MAX(AR$5:AR2071)+1,0)</f>
        <v>0</v>
      </c>
      <c r="AS2072" s="128" t="str">
        <f t="shared" si="220"/>
        <v/>
      </c>
      <c r="AT2072" s="105" t="str">
        <f>IF(ISNUMBER($AS2072),INDEX($C$1:$AB$3985,$AS2072,AT$4),"")</f>
        <v/>
      </c>
      <c r="AU2072" s="128"/>
      <c r="AV2072" s="128" t="str">
        <f t="shared" si="222"/>
        <v/>
      </c>
      <c r="AW2072" s="105" t="str">
        <f>IF(ISNUMBER($AV2072),INDEX($C$1:$AB$3985,$AV2072,AW$4),"")</f>
        <v/>
      </c>
      <c r="AX2072" s="105" t="str">
        <f>IF(ISNUMBER($AV2072),INDEX($C$1:$AB$3985,$AV2072,AX$4),"")</f>
        <v/>
      </c>
      <c r="AY2072" s="128"/>
      <c r="AZ2072" s="128"/>
      <c r="BA2072" s="128" t="str">
        <f t="shared" si="223"/>
        <v/>
      </c>
      <c r="BB2072" s="105" t="str">
        <f>IF(ISNUMBER($BA2072),INDEX($C$1:$AB$3985,$BA2072,BB$4),"")</f>
        <v/>
      </c>
      <c r="BC2072" s="105"/>
    </row>
    <row r="2073" spans="1:55" x14ac:dyDescent="0.25">
      <c r="A2073" s="98"/>
      <c r="B2073" s="98"/>
      <c r="C2073" s="73"/>
      <c r="D2073" s="179"/>
      <c r="E2073" s="176"/>
      <c r="F2073" s="176"/>
      <c r="G2073" s="176"/>
      <c r="H2073" s="176"/>
      <c r="I2073" s="176"/>
      <c r="J2073" s="172"/>
      <c r="K2073" s="173"/>
      <c r="L2073" s="178"/>
      <c r="R2073" s="3"/>
      <c r="S2073" s="106"/>
      <c r="T2073" s="106"/>
      <c r="U2073" s="106"/>
      <c r="V2073" s="106"/>
      <c r="W2073" s="106"/>
      <c r="X2073" s="106"/>
      <c r="AB2073" s="188" t="str">
        <f t="shared" si="218"/>
        <v/>
      </c>
      <c r="AC2073" s="188" t="s">
        <v>1585</v>
      </c>
      <c r="AD2073" s="131"/>
      <c r="AE2073" s="131"/>
      <c r="AF2073" s="131"/>
      <c r="AG2073" s="131"/>
      <c r="AH2073" s="131"/>
      <c r="AI2073" s="131"/>
      <c r="AJ2073" s="128" t="str">
        <f t="shared" si="219"/>
        <v/>
      </c>
      <c r="AK2073" s="7" t="str">
        <f>IF(ISNUMBER($AJ2073),INDEX($C$1:$AB$3985,$AJ2073,AK$4),"")</f>
        <v/>
      </c>
      <c r="AL2073" s="7" t="str">
        <f>IF(ISNUMBER($AJ2073),INDEX($C$1:$AB$3985,$AJ2073,AL$4),"")</f>
        <v/>
      </c>
      <c r="AM2073" s="128"/>
      <c r="AN2073" s="128" t="str">
        <f t="shared" si="221"/>
        <v/>
      </c>
      <c r="AO2073" s="7" t="str">
        <f t="shared" si="224"/>
        <v/>
      </c>
      <c r="AP2073" s="10" t="str">
        <f t="shared" si="224"/>
        <v/>
      </c>
      <c r="AQ2073" s="310">
        <f>IF(ISNUMBER(SEARCH($T$30,AO2073)),MAX(AQ$5:AQ2072)+1,0)</f>
        <v>0</v>
      </c>
      <c r="AR2073" s="310">
        <f>IF(ISNUMBER(SEARCH($T$31,AO2073)),MAX(AR$5:AR2072)+1,0)</f>
        <v>0</v>
      </c>
      <c r="AS2073" s="128" t="str">
        <f t="shared" si="220"/>
        <v/>
      </c>
      <c r="AT2073" s="105" t="str">
        <f>IF(ISNUMBER($AS2073),INDEX($C$1:$AB$3985,$AS2073,AT$4),"")</f>
        <v/>
      </c>
      <c r="AU2073" s="128"/>
      <c r="AV2073" s="128" t="str">
        <f t="shared" si="222"/>
        <v/>
      </c>
      <c r="AW2073" s="105" t="str">
        <f>IF(ISNUMBER($AV2073),INDEX($C$1:$AB$3985,$AV2073,AW$4),"")</f>
        <v/>
      </c>
      <c r="AX2073" s="105" t="str">
        <f>IF(ISNUMBER($AV2073),INDEX($C$1:$AB$3985,$AV2073,AX$4),"")</f>
        <v/>
      </c>
      <c r="AY2073" s="128"/>
      <c r="AZ2073" s="128"/>
      <c r="BA2073" s="128" t="str">
        <f t="shared" si="223"/>
        <v/>
      </c>
      <c r="BB2073" s="105" t="str">
        <f>IF(ISNUMBER($BA2073),INDEX($C$1:$AB$3985,$BA2073,BB$4),"")</f>
        <v/>
      </c>
      <c r="BC2073" s="105"/>
    </row>
    <row r="2074" spans="1:55" x14ac:dyDescent="0.25">
      <c r="A2074" s="98"/>
      <c r="B2074" s="98"/>
      <c r="C2074" s="73"/>
      <c r="D2074" s="179"/>
      <c r="E2074" s="176"/>
      <c r="F2074" s="176"/>
      <c r="G2074" s="176"/>
      <c r="H2074" s="176"/>
      <c r="I2074" s="176"/>
      <c r="J2074" s="172"/>
      <c r="K2074" s="173"/>
      <c r="L2074" s="178"/>
      <c r="R2074" s="3"/>
      <c r="S2074" s="106"/>
      <c r="T2074" s="106"/>
      <c r="U2074" s="106"/>
      <c r="V2074" s="106"/>
      <c r="W2074" s="106"/>
      <c r="X2074" s="106"/>
      <c r="AB2074" s="188" t="str">
        <f t="shared" si="218"/>
        <v/>
      </c>
      <c r="AC2074" s="188" t="s">
        <v>1585</v>
      </c>
      <c r="AD2074" s="131"/>
      <c r="AE2074" s="131"/>
      <c r="AF2074" s="131"/>
      <c r="AG2074" s="131"/>
      <c r="AH2074" s="131"/>
      <c r="AI2074" s="131"/>
      <c r="AJ2074" s="128" t="str">
        <f t="shared" si="219"/>
        <v/>
      </c>
      <c r="AK2074" s="7" t="str">
        <f>IF(ISNUMBER($AJ2074),INDEX($C$1:$AB$3985,$AJ2074,AK$4),"")</f>
        <v/>
      </c>
      <c r="AL2074" s="7" t="str">
        <f>IF(ISNUMBER($AJ2074),INDEX($C$1:$AB$3985,$AJ2074,AL$4),"")</f>
        <v/>
      </c>
      <c r="AM2074" s="128"/>
      <c r="AN2074" s="128" t="str">
        <f t="shared" si="221"/>
        <v/>
      </c>
      <c r="AO2074" s="7" t="str">
        <f t="shared" si="224"/>
        <v/>
      </c>
      <c r="AP2074" s="10" t="str">
        <f t="shared" si="224"/>
        <v/>
      </c>
      <c r="AQ2074" s="310">
        <f>IF(ISNUMBER(SEARCH($T$30,AO2074)),MAX(AQ$5:AQ2073)+1,0)</f>
        <v>0</v>
      </c>
      <c r="AR2074" s="310">
        <f>IF(ISNUMBER(SEARCH($T$31,AO2074)),MAX(AR$5:AR2073)+1,0)</f>
        <v>0</v>
      </c>
      <c r="AS2074" s="128" t="str">
        <f t="shared" si="220"/>
        <v/>
      </c>
      <c r="AT2074" s="105" t="str">
        <f>IF(ISNUMBER($AS2074),INDEX($C$1:$AB$3985,$AS2074,AT$4),"")</f>
        <v/>
      </c>
      <c r="AU2074" s="128"/>
      <c r="AV2074" s="128" t="str">
        <f t="shared" si="222"/>
        <v/>
      </c>
      <c r="AW2074" s="105" t="str">
        <f>IF(ISNUMBER($AV2074),INDEX($C$1:$AB$3985,$AV2074,AW$4),"")</f>
        <v/>
      </c>
      <c r="AX2074" s="105" t="str">
        <f>IF(ISNUMBER($AV2074),INDEX($C$1:$AB$3985,$AV2074,AX$4),"")</f>
        <v/>
      </c>
      <c r="AY2074" s="128"/>
      <c r="AZ2074" s="128"/>
      <c r="BA2074" s="128" t="str">
        <f t="shared" si="223"/>
        <v/>
      </c>
      <c r="BB2074" s="105" t="str">
        <f>IF(ISNUMBER($BA2074),INDEX($C$1:$AB$3985,$BA2074,BB$4),"")</f>
        <v/>
      </c>
      <c r="BC2074" s="105"/>
    </row>
    <row r="2075" spans="1:55" x14ac:dyDescent="0.25">
      <c r="A2075" s="98"/>
      <c r="B2075" s="98"/>
      <c r="C2075" s="73"/>
      <c r="D2075" s="179"/>
      <c r="E2075" s="176"/>
      <c r="F2075" s="176"/>
      <c r="G2075" s="176"/>
      <c r="H2075" s="176"/>
      <c r="I2075" s="176"/>
      <c r="J2075" s="172"/>
      <c r="K2075" s="173"/>
      <c r="L2075" s="178"/>
      <c r="R2075" s="3"/>
      <c r="S2075" s="106"/>
      <c r="T2075" s="106"/>
      <c r="U2075" s="106"/>
      <c r="V2075" s="106"/>
      <c r="W2075" s="106"/>
      <c r="X2075" s="106"/>
      <c r="AB2075" s="188" t="str">
        <f t="shared" si="218"/>
        <v/>
      </c>
      <c r="AC2075" s="188" t="s">
        <v>1585</v>
      </c>
      <c r="AD2075" s="131"/>
      <c r="AE2075" s="131"/>
      <c r="AF2075" s="131"/>
      <c r="AG2075" s="131"/>
      <c r="AH2075" s="131"/>
      <c r="AI2075" s="131"/>
      <c r="AJ2075" s="128" t="str">
        <f t="shared" si="219"/>
        <v/>
      </c>
      <c r="AK2075" s="7" t="str">
        <f>IF(ISNUMBER($AJ2075),INDEX($C$1:$AB$3985,$AJ2075,AK$4),"")</f>
        <v/>
      </c>
      <c r="AL2075" s="7" t="str">
        <f>IF(ISNUMBER($AJ2075),INDEX($C$1:$AB$3985,$AJ2075,AL$4),"")</f>
        <v/>
      </c>
      <c r="AM2075" s="128"/>
      <c r="AN2075" s="128" t="str">
        <f t="shared" si="221"/>
        <v/>
      </c>
      <c r="AO2075" s="7" t="str">
        <f t="shared" si="224"/>
        <v/>
      </c>
      <c r="AP2075" s="10" t="str">
        <f t="shared" si="224"/>
        <v/>
      </c>
      <c r="AQ2075" s="310">
        <f>IF(ISNUMBER(SEARCH($T$30,AO2075)),MAX(AQ$5:AQ2074)+1,0)</f>
        <v>0</v>
      </c>
      <c r="AR2075" s="310">
        <f>IF(ISNUMBER(SEARCH($T$31,AO2075)),MAX(AR$5:AR2074)+1,0)</f>
        <v>0</v>
      </c>
      <c r="AS2075" s="128" t="str">
        <f t="shared" si="220"/>
        <v/>
      </c>
      <c r="AT2075" s="105" t="str">
        <f>IF(ISNUMBER($AS2075),INDEX($C$1:$AB$3985,$AS2075,AT$4),"")</f>
        <v/>
      </c>
      <c r="AU2075" s="128"/>
      <c r="AV2075" s="128" t="str">
        <f t="shared" si="222"/>
        <v/>
      </c>
      <c r="AW2075" s="105" t="str">
        <f>IF(ISNUMBER($AV2075),INDEX($C$1:$AB$3985,$AV2075,AW$4),"")</f>
        <v/>
      </c>
      <c r="AX2075" s="105" t="str">
        <f>IF(ISNUMBER($AV2075),INDEX($C$1:$AB$3985,$AV2075,AX$4),"")</f>
        <v/>
      </c>
      <c r="AY2075" s="128"/>
      <c r="AZ2075" s="128"/>
      <c r="BA2075" s="128" t="str">
        <f t="shared" si="223"/>
        <v/>
      </c>
      <c r="BB2075" s="105" t="str">
        <f>IF(ISNUMBER($BA2075),INDEX($C$1:$AB$3985,$BA2075,BB$4),"")</f>
        <v/>
      </c>
      <c r="BC2075" s="105"/>
    </row>
    <row r="2076" spans="1:55" x14ac:dyDescent="0.25">
      <c r="A2076" s="98"/>
      <c r="B2076" s="98"/>
      <c r="C2076" s="73"/>
      <c r="D2076" s="179"/>
      <c r="E2076" s="176"/>
      <c r="F2076" s="176"/>
      <c r="G2076" s="176"/>
      <c r="H2076" s="176"/>
      <c r="I2076" s="176"/>
      <c r="J2076" s="172"/>
      <c r="K2076" s="173"/>
      <c r="L2076" s="178"/>
      <c r="R2076" s="3"/>
      <c r="S2076" s="106"/>
      <c r="T2076" s="106"/>
      <c r="U2076" s="106"/>
      <c r="V2076" s="106"/>
      <c r="W2076" s="106"/>
      <c r="X2076" s="106"/>
      <c r="AB2076" s="188" t="str">
        <f t="shared" si="218"/>
        <v/>
      </c>
      <c r="AC2076" s="188" t="s">
        <v>1585</v>
      </c>
      <c r="AD2076" s="131"/>
      <c r="AE2076" s="131"/>
      <c r="AF2076" s="131"/>
      <c r="AG2076" s="131"/>
      <c r="AH2076" s="131"/>
      <c r="AI2076" s="131"/>
      <c r="AJ2076" s="128" t="str">
        <f t="shared" si="219"/>
        <v/>
      </c>
      <c r="AK2076" s="7" t="str">
        <f>IF(ISNUMBER($AJ2076),INDEX($C$1:$AB$3985,$AJ2076,AK$4),"")</f>
        <v/>
      </c>
      <c r="AL2076" s="7" t="str">
        <f>IF(ISNUMBER($AJ2076),INDEX($C$1:$AB$3985,$AJ2076,AL$4),"")</f>
        <v/>
      </c>
      <c r="AM2076" s="128"/>
      <c r="AN2076" s="128" t="str">
        <f t="shared" si="221"/>
        <v/>
      </c>
      <c r="AO2076" s="7" t="str">
        <f t="shared" si="224"/>
        <v/>
      </c>
      <c r="AP2076" s="10" t="str">
        <f t="shared" si="224"/>
        <v/>
      </c>
      <c r="AQ2076" s="310">
        <f>IF(ISNUMBER(SEARCH($T$30,AO2076)),MAX(AQ$5:AQ2075)+1,0)</f>
        <v>0</v>
      </c>
      <c r="AR2076" s="310">
        <f>IF(ISNUMBER(SEARCH($T$31,AO2076)),MAX(AR$5:AR2075)+1,0)</f>
        <v>0</v>
      </c>
      <c r="AS2076" s="128" t="str">
        <f t="shared" si="220"/>
        <v/>
      </c>
      <c r="AT2076" s="105" t="str">
        <f>IF(ISNUMBER($AS2076),INDEX($C$1:$AB$3985,$AS2076,AT$4),"")</f>
        <v/>
      </c>
      <c r="AU2076" s="128"/>
      <c r="AV2076" s="128" t="str">
        <f t="shared" si="222"/>
        <v/>
      </c>
      <c r="AW2076" s="105" t="str">
        <f>IF(ISNUMBER($AV2076),INDEX($C$1:$AB$3985,$AV2076,AW$4),"")</f>
        <v/>
      </c>
      <c r="AX2076" s="105" t="str">
        <f>IF(ISNUMBER($AV2076),INDEX($C$1:$AB$3985,$AV2076,AX$4),"")</f>
        <v/>
      </c>
      <c r="AY2076" s="128"/>
      <c r="AZ2076" s="128"/>
      <c r="BA2076" s="128" t="str">
        <f t="shared" si="223"/>
        <v/>
      </c>
      <c r="BB2076" s="105" t="str">
        <f>IF(ISNUMBER($BA2076),INDEX($C$1:$AB$3985,$BA2076,BB$4),"")</f>
        <v/>
      </c>
      <c r="BC2076" s="105"/>
    </row>
    <row r="2077" spans="1:55" x14ac:dyDescent="0.25">
      <c r="A2077" s="98"/>
      <c r="B2077" s="98"/>
      <c r="C2077" s="73"/>
      <c r="D2077" s="179"/>
      <c r="E2077" s="176"/>
      <c r="F2077" s="176"/>
      <c r="G2077" s="176"/>
      <c r="H2077" s="176"/>
      <c r="I2077" s="176"/>
      <c r="J2077" s="172"/>
      <c r="K2077" s="173"/>
      <c r="L2077" s="178"/>
      <c r="R2077" s="3"/>
      <c r="S2077" s="106"/>
      <c r="T2077" s="106"/>
      <c r="U2077" s="106"/>
      <c r="V2077" s="106"/>
      <c r="W2077" s="106"/>
      <c r="X2077" s="106"/>
      <c r="AB2077" s="188" t="str">
        <f t="shared" si="218"/>
        <v/>
      </c>
      <c r="AC2077" s="188" t="s">
        <v>1585</v>
      </c>
      <c r="AD2077" s="131"/>
      <c r="AE2077" s="131"/>
      <c r="AF2077" s="131"/>
      <c r="AG2077" s="131"/>
      <c r="AH2077" s="131"/>
      <c r="AI2077" s="131"/>
      <c r="AJ2077" s="128" t="str">
        <f t="shared" si="219"/>
        <v/>
      </c>
      <c r="AK2077" s="7" t="str">
        <f>IF(ISNUMBER($AJ2077),INDEX($C$1:$AB$3985,$AJ2077,AK$4),"")</f>
        <v/>
      </c>
      <c r="AL2077" s="7" t="str">
        <f>IF(ISNUMBER($AJ2077),INDEX($C$1:$AB$3985,$AJ2077,AL$4),"")</f>
        <v/>
      </c>
      <c r="AM2077" s="128"/>
      <c r="AN2077" s="128" t="str">
        <f t="shared" si="221"/>
        <v/>
      </c>
      <c r="AO2077" s="7" t="str">
        <f t="shared" si="224"/>
        <v/>
      </c>
      <c r="AP2077" s="10" t="str">
        <f t="shared" si="224"/>
        <v/>
      </c>
      <c r="AQ2077" s="310">
        <f>IF(ISNUMBER(SEARCH($T$30,AO2077)),MAX(AQ$5:AQ2076)+1,0)</f>
        <v>0</v>
      </c>
      <c r="AR2077" s="310">
        <f>IF(ISNUMBER(SEARCH($T$31,AO2077)),MAX(AR$5:AR2076)+1,0)</f>
        <v>0</v>
      </c>
      <c r="AS2077" s="128" t="str">
        <f t="shared" si="220"/>
        <v/>
      </c>
      <c r="AT2077" s="105" t="str">
        <f>IF(ISNUMBER($AS2077),INDEX($C$1:$AB$3985,$AS2077,AT$4),"")</f>
        <v/>
      </c>
      <c r="AU2077" s="128"/>
      <c r="AV2077" s="128" t="str">
        <f t="shared" si="222"/>
        <v/>
      </c>
      <c r="AW2077" s="105" t="str">
        <f>IF(ISNUMBER($AV2077),INDEX($C$1:$AB$3985,$AV2077,AW$4),"")</f>
        <v/>
      </c>
      <c r="AX2077" s="105" t="str">
        <f>IF(ISNUMBER($AV2077),INDEX($C$1:$AB$3985,$AV2077,AX$4),"")</f>
        <v/>
      </c>
      <c r="AY2077" s="128"/>
      <c r="AZ2077" s="128"/>
      <c r="BA2077" s="128" t="str">
        <f t="shared" si="223"/>
        <v/>
      </c>
      <c r="BB2077" s="105" t="str">
        <f>IF(ISNUMBER($BA2077),INDEX($C$1:$AB$3985,$BA2077,BB$4),"")</f>
        <v/>
      </c>
      <c r="BC2077" s="105"/>
    </row>
    <row r="2078" spans="1:55" x14ac:dyDescent="0.25">
      <c r="A2078" s="98"/>
      <c r="B2078" s="98"/>
      <c r="C2078" s="73"/>
      <c r="D2078" s="179"/>
      <c r="E2078" s="176"/>
      <c r="F2078" s="176"/>
      <c r="G2078" s="176"/>
      <c r="H2078" s="176"/>
      <c r="I2078" s="176"/>
      <c r="J2078" s="172"/>
      <c r="K2078" s="173"/>
      <c r="L2078" s="178"/>
      <c r="R2078" s="3"/>
      <c r="S2078" s="106"/>
      <c r="T2078" s="106"/>
      <c r="U2078" s="106"/>
      <c r="V2078" s="106"/>
      <c r="W2078" s="106"/>
      <c r="X2078" s="106"/>
      <c r="AB2078" s="188" t="str">
        <f t="shared" si="218"/>
        <v/>
      </c>
      <c r="AC2078" s="188" t="s">
        <v>1585</v>
      </c>
      <c r="AD2078" s="131"/>
      <c r="AE2078" s="131"/>
      <c r="AF2078" s="131"/>
      <c r="AG2078" s="131"/>
      <c r="AH2078" s="131"/>
      <c r="AI2078" s="131"/>
      <c r="AJ2078" s="128" t="str">
        <f t="shared" si="219"/>
        <v/>
      </c>
      <c r="AK2078" s="7" t="str">
        <f>IF(ISNUMBER($AJ2078),INDEX($C$1:$AB$3985,$AJ2078,AK$4),"")</f>
        <v/>
      </c>
      <c r="AL2078" s="7" t="str">
        <f>IF(ISNUMBER($AJ2078),INDEX($C$1:$AB$3985,$AJ2078,AL$4),"")</f>
        <v/>
      </c>
      <c r="AM2078" s="128"/>
      <c r="AN2078" s="128" t="str">
        <f t="shared" si="221"/>
        <v/>
      </c>
      <c r="AO2078" s="7" t="str">
        <f t="shared" si="224"/>
        <v/>
      </c>
      <c r="AP2078" s="10" t="str">
        <f t="shared" si="224"/>
        <v/>
      </c>
      <c r="AQ2078" s="310">
        <f>IF(ISNUMBER(SEARCH($T$30,AO2078)),MAX(AQ$5:AQ2077)+1,0)</f>
        <v>0</v>
      </c>
      <c r="AR2078" s="310">
        <f>IF(ISNUMBER(SEARCH($T$31,AO2078)),MAX(AR$5:AR2077)+1,0)</f>
        <v>0</v>
      </c>
      <c r="AS2078" s="128" t="str">
        <f t="shared" si="220"/>
        <v/>
      </c>
      <c r="AT2078" s="105" t="str">
        <f>IF(ISNUMBER($AS2078),INDEX($C$1:$AB$3985,$AS2078,AT$4),"")</f>
        <v/>
      </c>
      <c r="AU2078" s="128"/>
      <c r="AV2078" s="128" t="str">
        <f t="shared" si="222"/>
        <v/>
      </c>
      <c r="AW2078" s="105" t="str">
        <f>IF(ISNUMBER($AV2078),INDEX($C$1:$AB$3985,$AV2078,AW$4),"")</f>
        <v/>
      </c>
      <c r="AX2078" s="105" t="str">
        <f>IF(ISNUMBER($AV2078),INDEX($C$1:$AB$3985,$AV2078,AX$4),"")</f>
        <v/>
      </c>
      <c r="AY2078" s="128"/>
      <c r="AZ2078" s="128"/>
      <c r="BA2078" s="128" t="str">
        <f t="shared" si="223"/>
        <v/>
      </c>
      <c r="BB2078" s="105" t="str">
        <f>IF(ISNUMBER($BA2078),INDEX($C$1:$AB$3985,$BA2078,BB$4),"")</f>
        <v/>
      </c>
      <c r="BC2078" s="105"/>
    </row>
    <row r="2079" spans="1:55" x14ac:dyDescent="0.25">
      <c r="A2079" s="98"/>
      <c r="B2079" s="98"/>
      <c r="C2079" s="73"/>
      <c r="D2079" s="179"/>
      <c r="E2079" s="176"/>
      <c r="F2079" s="176"/>
      <c r="G2079" s="176"/>
      <c r="H2079" s="176"/>
      <c r="I2079" s="176"/>
      <c r="J2079" s="172"/>
      <c r="K2079" s="173"/>
      <c r="L2079" s="178"/>
      <c r="R2079" s="3"/>
      <c r="S2079" s="106"/>
      <c r="T2079" s="106"/>
      <c r="U2079" s="106"/>
      <c r="V2079" s="106"/>
      <c r="W2079" s="106"/>
      <c r="X2079" s="106"/>
      <c r="AB2079" s="188" t="str">
        <f t="shared" si="218"/>
        <v/>
      </c>
      <c r="AC2079" s="188" t="s">
        <v>1585</v>
      </c>
      <c r="AD2079" s="131"/>
      <c r="AE2079" s="131"/>
      <c r="AF2079" s="131"/>
      <c r="AG2079" s="131"/>
      <c r="AH2079" s="131"/>
      <c r="AI2079" s="131"/>
      <c r="AJ2079" s="128" t="str">
        <f t="shared" si="219"/>
        <v/>
      </c>
      <c r="AK2079" s="7" t="str">
        <f>IF(ISNUMBER($AJ2079),INDEX($C$1:$AB$3985,$AJ2079,AK$4),"")</f>
        <v/>
      </c>
      <c r="AL2079" s="7" t="str">
        <f>IF(ISNUMBER($AJ2079),INDEX($C$1:$AB$3985,$AJ2079,AL$4),"")</f>
        <v/>
      </c>
      <c r="AM2079" s="128"/>
      <c r="AN2079" s="128" t="str">
        <f t="shared" si="221"/>
        <v/>
      </c>
      <c r="AO2079" s="7" t="str">
        <f t="shared" si="224"/>
        <v/>
      </c>
      <c r="AP2079" s="10" t="str">
        <f t="shared" si="224"/>
        <v/>
      </c>
      <c r="AQ2079" s="310">
        <f>IF(ISNUMBER(SEARCH($T$30,AO2079)),MAX(AQ$5:AQ2078)+1,0)</f>
        <v>0</v>
      </c>
      <c r="AR2079" s="310">
        <f>IF(ISNUMBER(SEARCH($T$31,AO2079)),MAX(AR$5:AR2078)+1,0)</f>
        <v>0</v>
      </c>
      <c r="AS2079" s="128" t="str">
        <f t="shared" si="220"/>
        <v/>
      </c>
      <c r="AT2079" s="105" t="str">
        <f>IF(ISNUMBER($AS2079),INDEX($C$1:$AB$3985,$AS2079,AT$4),"")</f>
        <v/>
      </c>
      <c r="AU2079" s="128"/>
      <c r="AV2079" s="128" t="str">
        <f t="shared" si="222"/>
        <v/>
      </c>
      <c r="AW2079" s="105" t="str">
        <f>IF(ISNUMBER($AV2079),INDEX($C$1:$AB$3985,$AV2079,AW$4),"")</f>
        <v/>
      </c>
      <c r="AX2079" s="105" t="str">
        <f>IF(ISNUMBER($AV2079),INDEX($C$1:$AB$3985,$AV2079,AX$4),"")</f>
        <v/>
      </c>
      <c r="AY2079" s="128"/>
      <c r="AZ2079" s="128"/>
      <c r="BA2079" s="128" t="str">
        <f t="shared" si="223"/>
        <v/>
      </c>
      <c r="BB2079" s="105" t="str">
        <f>IF(ISNUMBER($BA2079),INDEX($C$1:$AB$3985,$BA2079,BB$4),"")</f>
        <v/>
      </c>
      <c r="BC2079" s="105"/>
    </row>
    <row r="2080" spans="1:55" x14ac:dyDescent="0.25">
      <c r="A2080" s="98"/>
      <c r="B2080" s="98"/>
      <c r="C2080" s="73"/>
      <c r="D2080" s="179"/>
      <c r="E2080" s="176"/>
      <c r="F2080" s="176"/>
      <c r="G2080" s="176"/>
      <c r="H2080" s="176"/>
      <c r="I2080" s="176"/>
      <c r="J2080" s="172"/>
      <c r="K2080" s="173"/>
      <c r="L2080" s="178"/>
      <c r="R2080" s="3"/>
      <c r="S2080" s="106"/>
      <c r="T2080" s="106"/>
      <c r="U2080" s="106"/>
      <c r="V2080" s="106"/>
      <c r="W2080" s="106"/>
      <c r="X2080" s="106"/>
      <c r="AB2080" s="188" t="str">
        <f t="shared" si="218"/>
        <v/>
      </c>
      <c r="AC2080" s="188" t="s">
        <v>1585</v>
      </c>
      <c r="AD2080" s="131"/>
      <c r="AE2080" s="131"/>
      <c r="AF2080" s="131"/>
      <c r="AG2080" s="131"/>
      <c r="AH2080" s="131"/>
      <c r="AI2080" s="131"/>
      <c r="AJ2080" s="128" t="str">
        <f t="shared" si="219"/>
        <v/>
      </c>
      <c r="AK2080" s="7" t="str">
        <f>IF(ISNUMBER($AJ2080),INDEX($C$1:$AB$3985,$AJ2080,AK$4),"")</f>
        <v/>
      </c>
      <c r="AL2080" s="7" t="str">
        <f>IF(ISNUMBER($AJ2080),INDEX($C$1:$AB$3985,$AJ2080,AL$4),"")</f>
        <v/>
      </c>
      <c r="AM2080" s="128"/>
      <c r="AN2080" s="128" t="str">
        <f t="shared" si="221"/>
        <v/>
      </c>
      <c r="AO2080" s="7" t="str">
        <f t="shared" si="224"/>
        <v/>
      </c>
      <c r="AP2080" s="10" t="str">
        <f t="shared" si="224"/>
        <v/>
      </c>
      <c r="AQ2080" s="310">
        <f>IF(ISNUMBER(SEARCH($T$30,AO2080)),MAX(AQ$5:AQ2079)+1,0)</f>
        <v>0</v>
      </c>
      <c r="AR2080" s="310">
        <f>IF(ISNUMBER(SEARCH($T$31,AO2080)),MAX(AR$5:AR2079)+1,0)</f>
        <v>0</v>
      </c>
      <c r="AS2080" s="128" t="str">
        <f t="shared" si="220"/>
        <v/>
      </c>
      <c r="AT2080" s="105" t="str">
        <f>IF(ISNUMBER($AS2080),INDEX($C$1:$AB$3985,$AS2080,AT$4),"")</f>
        <v/>
      </c>
      <c r="AU2080" s="128"/>
      <c r="AV2080" s="128" t="str">
        <f t="shared" si="222"/>
        <v/>
      </c>
      <c r="AW2080" s="105" t="str">
        <f>IF(ISNUMBER($AV2080),INDEX($C$1:$AB$3985,$AV2080,AW$4),"")</f>
        <v/>
      </c>
      <c r="AX2080" s="105" t="str">
        <f>IF(ISNUMBER($AV2080),INDEX($C$1:$AB$3985,$AV2080,AX$4),"")</f>
        <v/>
      </c>
      <c r="AY2080" s="128"/>
      <c r="AZ2080" s="128"/>
      <c r="BA2080" s="128" t="str">
        <f t="shared" si="223"/>
        <v/>
      </c>
      <c r="BB2080" s="105" t="str">
        <f>IF(ISNUMBER($BA2080),INDEX($C$1:$AB$3985,$BA2080,BB$4),"")</f>
        <v/>
      </c>
      <c r="BC2080" s="105"/>
    </row>
    <row r="2081" spans="1:55" x14ac:dyDescent="0.25">
      <c r="A2081" s="98"/>
      <c r="B2081" s="98"/>
      <c r="C2081" s="73"/>
      <c r="D2081" s="179"/>
      <c r="E2081" s="176"/>
      <c r="F2081" s="176"/>
      <c r="G2081" s="176"/>
      <c r="H2081" s="176"/>
      <c r="I2081" s="176"/>
      <c r="J2081" s="172"/>
      <c r="K2081" s="173"/>
      <c r="L2081" s="178"/>
      <c r="R2081" s="3"/>
      <c r="S2081" s="106"/>
      <c r="T2081" s="106"/>
      <c r="U2081" s="106"/>
      <c r="V2081" s="106"/>
      <c r="W2081" s="106"/>
      <c r="X2081" s="106"/>
      <c r="AB2081" s="188" t="str">
        <f t="shared" si="218"/>
        <v/>
      </c>
      <c r="AC2081" s="188" t="s">
        <v>1585</v>
      </c>
      <c r="AD2081" s="131"/>
      <c r="AE2081" s="131"/>
      <c r="AF2081" s="131"/>
      <c r="AG2081" s="131"/>
      <c r="AH2081" s="131"/>
      <c r="AI2081" s="131"/>
      <c r="AJ2081" s="128" t="str">
        <f t="shared" si="219"/>
        <v/>
      </c>
      <c r="AK2081" s="7" t="str">
        <f>IF(ISNUMBER($AJ2081),INDEX($C$1:$AB$3985,$AJ2081,AK$4),"")</f>
        <v/>
      </c>
      <c r="AL2081" s="7" t="str">
        <f>IF(ISNUMBER($AJ2081),INDEX($C$1:$AB$3985,$AJ2081,AL$4),"")</f>
        <v/>
      </c>
      <c r="AM2081" s="128"/>
      <c r="AN2081" s="128" t="str">
        <f t="shared" si="221"/>
        <v/>
      </c>
      <c r="AO2081" s="7" t="str">
        <f t="shared" si="224"/>
        <v/>
      </c>
      <c r="AP2081" s="10" t="str">
        <f t="shared" si="224"/>
        <v/>
      </c>
      <c r="AQ2081" s="310">
        <f>IF(ISNUMBER(SEARCH($T$30,AO2081)),MAX(AQ$5:AQ2080)+1,0)</f>
        <v>0</v>
      </c>
      <c r="AR2081" s="310">
        <f>IF(ISNUMBER(SEARCH($T$31,AO2081)),MAX(AR$5:AR2080)+1,0)</f>
        <v>0</v>
      </c>
      <c r="AS2081" s="128" t="str">
        <f t="shared" si="220"/>
        <v/>
      </c>
      <c r="AT2081" s="105" t="str">
        <f>IF(ISNUMBER($AS2081),INDEX($C$1:$AB$3985,$AS2081,AT$4),"")</f>
        <v/>
      </c>
      <c r="AU2081" s="128"/>
      <c r="AV2081" s="128" t="str">
        <f t="shared" si="222"/>
        <v/>
      </c>
      <c r="AW2081" s="105" t="str">
        <f>IF(ISNUMBER($AV2081),INDEX($C$1:$AB$3985,$AV2081,AW$4),"")</f>
        <v/>
      </c>
      <c r="AX2081" s="105" t="str">
        <f>IF(ISNUMBER($AV2081),INDEX($C$1:$AB$3985,$AV2081,AX$4),"")</f>
        <v/>
      </c>
      <c r="AY2081" s="128"/>
      <c r="AZ2081" s="128"/>
      <c r="BA2081" s="128" t="str">
        <f t="shared" si="223"/>
        <v/>
      </c>
      <c r="BB2081" s="105" t="str">
        <f>IF(ISNUMBER($BA2081),INDEX($C$1:$AB$3985,$BA2081,BB$4),"")</f>
        <v/>
      </c>
      <c r="BC2081" s="105"/>
    </row>
    <row r="2082" spans="1:55" x14ac:dyDescent="0.25">
      <c r="A2082" s="98"/>
      <c r="B2082" s="98"/>
      <c r="C2082" s="73"/>
      <c r="D2082" s="179"/>
      <c r="E2082" s="176"/>
      <c r="F2082" s="176"/>
      <c r="G2082" s="176"/>
      <c r="H2082" s="176"/>
      <c r="I2082" s="176"/>
      <c r="J2082" s="172"/>
      <c r="K2082" s="173"/>
      <c r="L2082" s="178"/>
      <c r="R2082" s="3"/>
      <c r="S2082" s="106"/>
      <c r="T2082" s="106"/>
      <c r="U2082" s="106"/>
      <c r="V2082" s="106"/>
      <c r="W2082" s="106"/>
      <c r="X2082" s="106"/>
      <c r="AB2082" s="188" t="str">
        <f t="shared" si="218"/>
        <v/>
      </c>
      <c r="AC2082" s="188" t="s">
        <v>1585</v>
      </c>
      <c r="AD2082" s="131"/>
      <c r="AE2082" s="131"/>
      <c r="AF2082" s="131"/>
      <c r="AG2082" s="131"/>
      <c r="AH2082" s="131"/>
      <c r="AI2082" s="131"/>
      <c r="AJ2082" s="128" t="str">
        <f t="shared" si="219"/>
        <v/>
      </c>
      <c r="AK2082" s="7" t="str">
        <f>IF(ISNUMBER($AJ2082),INDEX($C$1:$AB$3985,$AJ2082,AK$4),"")</f>
        <v/>
      </c>
      <c r="AL2082" s="7" t="str">
        <f>IF(ISNUMBER($AJ2082),INDEX($C$1:$AB$3985,$AJ2082,AL$4),"")</f>
        <v/>
      </c>
      <c r="AM2082" s="128"/>
      <c r="AN2082" s="128" t="str">
        <f t="shared" si="221"/>
        <v/>
      </c>
      <c r="AO2082" s="7" t="str">
        <f t="shared" si="224"/>
        <v/>
      </c>
      <c r="AP2082" s="10" t="str">
        <f t="shared" si="224"/>
        <v/>
      </c>
      <c r="AQ2082" s="310">
        <f>IF(ISNUMBER(SEARCH($T$30,AO2082)),MAX(AQ$5:AQ2081)+1,0)</f>
        <v>0</v>
      </c>
      <c r="AR2082" s="310">
        <f>IF(ISNUMBER(SEARCH($T$31,AO2082)),MAX(AR$5:AR2081)+1,0)</f>
        <v>0</v>
      </c>
      <c r="AS2082" s="128" t="str">
        <f t="shared" si="220"/>
        <v/>
      </c>
      <c r="AT2082" s="105" t="str">
        <f>IF(ISNUMBER($AS2082),INDEX($C$1:$AB$3985,$AS2082,AT$4),"")</f>
        <v/>
      </c>
      <c r="AU2082" s="128"/>
      <c r="AV2082" s="128" t="str">
        <f t="shared" si="222"/>
        <v/>
      </c>
      <c r="AW2082" s="105" t="str">
        <f>IF(ISNUMBER($AV2082),INDEX($C$1:$AB$3985,$AV2082,AW$4),"")</f>
        <v/>
      </c>
      <c r="AX2082" s="105" t="str">
        <f>IF(ISNUMBER($AV2082),INDEX($C$1:$AB$3985,$AV2082,AX$4),"")</f>
        <v/>
      </c>
      <c r="AY2082" s="128"/>
      <c r="AZ2082" s="128"/>
      <c r="BA2082" s="128" t="str">
        <f t="shared" si="223"/>
        <v/>
      </c>
      <c r="BB2082" s="105" t="str">
        <f>IF(ISNUMBER($BA2082),INDEX($C$1:$AB$3985,$BA2082,BB$4),"")</f>
        <v/>
      </c>
      <c r="BC2082" s="105"/>
    </row>
    <row r="2083" spans="1:55" x14ac:dyDescent="0.25">
      <c r="A2083" s="98"/>
      <c r="B2083" s="98"/>
      <c r="C2083" s="73"/>
      <c r="D2083" s="179"/>
      <c r="E2083" s="176"/>
      <c r="F2083" s="176"/>
      <c r="G2083" s="176"/>
      <c r="H2083" s="176"/>
      <c r="I2083" s="176"/>
      <c r="J2083" s="172"/>
      <c r="K2083" s="173"/>
      <c r="L2083" s="178"/>
      <c r="R2083" s="3"/>
      <c r="S2083" s="106"/>
      <c r="T2083" s="106"/>
      <c r="U2083" s="106"/>
      <c r="V2083" s="106"/>
      <c r="W2083" s="106"/>
      <c r="X2083" s="106"/>
      <c r="AB2083" s="188" t="str">
        <f t="shared" si="218"/>
        <v/>
      </c>
      <c r="AC2083" s="188" t="s">
        <v>1585</v>
      </c>
      <c r="AD2083" s="131"/>
      <c r="AE2083" s="131"/>
      <c r="AF2083" s="131"/>
      <c r="AG2083" s="131"/>
      <c r="AH2083" s="131"/>
      <c r="AI2083" s="131"/>
      <c r="AJ2083" s="128" t="str">
        <f t="shared" si="219"/>
        <v/>
      </c>
      <c r="AK2083" s="7" t="str">
        <f>IF(ISNUMBER($AJ2083),INDEX($C$1:$AB$3985,$AJ2083,AK$4),"")</f>
        <v/>
      </c>
      <c r="AL2083" s="7" t="str">
        <f>IF(ISNUMBER($AJ2083),INDEX($C$1:$AB$3985,$AJ2083,AL$4),"")</f>
        <v/>
      </c>
      <c r="AM2083" s="128"/>
      <c r="AN2083" s="128" t="str">
        <f t="shared" si="221"/>
        <v/>
      </c>
      <c r="AO2083" s="7" t="str">
        <f t="shared" si="224"/>
        <v/>
      </c>
      <c r="AP2083" s="10" t="str">
        <f t="shared" si="224"/>
        <v/>
      </c>
      <c r="AQ2083" s="310">
        <f>IF(ISNUMBER(SEARCH($T$30,AO2083)),MAX(AQ$5:AQ2082)+1,0)</f>
        <v>0</v>
      </c>
      <c r="AR2083" s="310">
        <f>IF(ISNUMBER(SEARCH($T$31,AO2083)),MAX(AR$5:AR2082)+1,0)</f>
        <v>0</v>
      </c>
      <c r="AS2083" s="128" t="str">
        <f t="shared" si="220"/>
        <v/>
      </c>
      <c r="AT2083" s="105" t="str">
        <f>IF(ISNUMBER($AS2083),INDEX($C$1:$AB$3985,$AS2083,AT$4),"")</f>
        <v/>
      </c>
      <c r="AU2083" s="128"/>
      <c r="AV2083" s="128" t="str">
        <f t="shared" si="222"/>
        <v/>
      </c>
      <c r="AW2083" s="105" t="str">
        <f>IF(ISNUMBER($AV2083),INDEX($C$1:$AB$3985,$AV2083,AW$4),"")</f>
        <v/>
      </c>
      <c r="AX2083" s="105" t="str">
        <f>IF(ISNUMBER($AV2083),INDEX($C$1:$AB$3985,$AV2083,AX$4),"")</f>
        <v/>
      </c>
      <c r="AY2083" s="128"/>
      <c r="AZ2083" s="128"/>
      <c r="BA2083" s="128" t="str">
        <f t="shared" si="223"/>
        <v/>
      </c>
      <c r="BB2083" s="105" t="str">
        <f>IF(ISNUMBER($BA2083),INDEX($C$1:$AB$3985,$BA2083,BB$4),"")</f>
        <v/>
      </c>
      <c r="BC2083" s="105"/>
    </row>
    <row r="2084" spans="1:55" x14ac:dyDescent="0.25">
      <c r="A2084" s="98"/>
      <c r="B2084" s="98"/>
      <c r="C2084" s="73"/>
      <c r="D2084" s="179"/>
      <c r="E2084" s="176"/>
      <c r="F2084" s="176"/>
      <c r="G2084" s="176"/>
      <c r="H2084" s="176"/>
      <c r="I2084" s="176"/>
      <c r="J2084" s="172"/>
      <c r="K2084" s="173"/>
      <c r="L2084" s="178"/>
      <c r="R2084" s="3"/>
      <c r="S2084" s="106"/>
      <c r="T2084" s="106"/>
      <c r="U2084" s="106"/>
      <c r="V2084" s="106"/>
      <c r="W2084" s="106"/>
      <c r="X2084" s="106"/>
      <c r="AB2084" s="188" t="str">
        <f t="shared" si="218"/>
        <v/>
      </c>
      <c r="AC2084" s="188" t="s">
        <v>1585</v>
      </c>
      <c r="AD2084" s="131"/>
      <c r="AE2084" s="131"/>
      <c r="AF2084" s="131"/>
      <c r="AG2084" s="131"/>
      <c r="AH2084" s="131"/>
      <c r="AI2084" s="131"/>
      <c r="AJ2084" s="128" t="str">
        <f t="shared" si="219"/>
        <v/>
      </c>
      <c r="AK2084" s="7" t="str">
        <f>IF(ISNUMBER($AJ2084),INDEX($C$1:$AB$3985,$AJ2084,AK$4),"")</f>
        <v/>
      </c>
      <c r="AL2084" s="7" t="str">
        <f>IF(ISNUMBER($AJ2084),INDEX($C$1:$AB$3985,$AJ2084,AL$4),"")</f>
        <v/>
      </c>
      <c r="AM2084" s="128"/>
      <c r="AN2084" s="128" t="str">
        <f t="shared" si="221"/>
        <v/>
      </c>
      <c r="AO2084" s="7" t="str">
        <f t="shared" si="224"/>
        <v/>
      </c>
      <c r="AP2084" s="10" t="str">
        <f t="shared" si="224"/>
        <v/>
      </c>
      <c r="AQ2084" s="310">
        <f>IF(ISNUMBER(SEARCH($T$30,AO2084)),MAX(AQ$5:AQ2083)+1,0)</f>
        <v>0</v>
      </c>
      <c r="AR2084" s="310">
        <f>IF(ISNUMBER(SEARCH($T$31,AO2084)),MAX(AR$5:AR2083)+1,0)</f>
        <v>0</v>
      </c>
      <c r="AS2084" s="128" t="str">
        <f t="shared" si="220"/>
        <v/>
      </c>
      <c r="AT2084" s="105" t="str">
        <f>IF(ISNUMBER($AS2084),INDEX($C$1:$AB$3985,$AS2084,AT$4),"")</f>
        <v/>
      </c>
      <c r="AU2084" s="128"/>
      <c r="AV2084" s="128" t="str">
        <f t="shared" si="222"/>
        <v/>
      </c>
      <c r="AW2084" s="105" t="str">
        <f>IF(ISNUMBER($AV2084),INDEX($C$1:$AB$3985,$AV2084,AW$4),"")</f>
        <v/>
      </c>
      <c r="AX2084" s="105" t="str">
        <f>IF(ISNUMBER($AV2084),INDEX($C$1:$AB$3985,$AV2084,AX$4),"")</f>
        <v/>
      </c>
      <c r="AY2084" s="128"/>
      <c r="AZ2084" s="128"/>
      <c r="BA2084" s="128" t="str">
        <f t="shared" si="223"/>
        <v/>
      </c>
      <c r="BB2084" s="105" t="str">
        <f>IF(ISNUMBER($BA2084),INDEX($C$1:$AB$3985,$BA2084,BB$4),"")</f>
        <v/>
      </c>
      <c r="BC2084" s="105"/>
    </row>
    <row r="2085" spans="1:55" x14ac:dyDescent="0.25">
      <c r="A2085" s="98"/>
      <c r="B2085" s="98"/>
      <c r="C2085" s="73"/>
      <c r="D2085" s="179"/>
      <c r="E2085" s="176"/>
      <c r="F2085" s="176"/>
      <c r="G2085" s="176"/>
      <c r="H2085" s="176"/>
      <c r="I2085" s="176"/>
      <c r="J2085" s="172"/>
      <c r="K2085" s="173"/>
      <c r="L2085" s="178"/>
      <c r="R2085" s="3"/>
      <c r="S2085" s="106"/>
      <c r="T2085" s="106"/>
      <c r="U2085" s="106"/>
      <c r="V2085" s="106"/>
      <c r="W2085" s="106"/>
      <c r="X2085" s="106"/>
      <c r="AB2085" s="188" t="str">
        <f t="shared" si="218"/>
        <v/>
      </c>
      <c r="AC2085" s="188" t="s">
        <v>1585</v>
      </c>
      <c r="AD2085" s="131"/>
      <c r="AE2085" s="131"/>
      <c r="AF2085" s="131"/>
      <c r="AG2085" s="131"/>
      <c r="AH2085" s="131"/>
      <c r="AI2085" s="131"/>
      <c r="AJ2085" s="128" t="str">
        <f t="shared" si="219"/>
        <v/>
      </c>
      <c r="AK2085" s="7" t="str">
        <f>IF(ISNUMBER($AJ2085),INDEX($C$1:$AB$3985,$AJ2085,AK$4),"")</f>
        <v/>
      </c>
      <c r="AL2085" s="7" t="str">
        <f>IF(ISNUMBER($AJ2085),INDEX($C$1:$AB$3985,$AJ2085,AL$4),"")</f>
        <v/>
      </c>
      <c r="AM2085" s="128"/>
      <c r="AN2085" s="128" t="str">
        <f t="shared" si="221"/>
        <v/>
      </c>
      <c r="AO2085" s="7" t="str">
        <f t="shared" si="224"/>
        <v/>
      </c>
      <c r="AP2085" s="10" t="str">
        <f t="shared" si="224"/>
        <v/>
      </c>
      <c r="AQ2085" s="310">
        <f>IF(ISNUMBER(SEARCH($T$30,AO2085)),MAX(AQ$5:AQ2084)+1,0)</f>
        <v>0</v>
      </c>
      <c r="AR2085" s="310">
        <f>IF(ISNUMBER(SEARCH($T$31,AO2085)),MAX(AR$5:AR2084)+1,0)</f>
        <v>0</v>
      </c>
      <c r="AS2085" s="128" t="str">
        <f t="shared" si="220"/>
        <v/>
      </c>
      <c r="AT2085" s="105" t="str">
        <f>IF(ISNUMBER($AS2085),INDEX($C$1:$AB$3985,$AS2085,AT$4),"")</f>
        <v/>
      </c>
      <c r="AU2085" s="128"/>
      <c r="AV2085" s="128" t="str">
        <f t="shared" si="222"/>
        <v/>
      </c>
      <c r="AW2085" s="105" t="str">
        <f>IF(ISNUMBER($AV2085),INDEX($C$1:$AB$3985,$AV2085,AW$4),"")</f>
        <v/>
      </c>
      <c r="AX2085" s="105" t="str">
        <f>IF(ISNUMBER($AV2085),INDEX($C$1:$AB$3985,$AV2085,AX$4),"")</f>
        <v/>
      </c>
      <c r="AY2085" s="128"/>
      <c r="AZ2085" s="128"/>
      <c r="BA2085" s="128" t="str">
        <f t="shared" si="223"/>
        <v/>
      </c>
      <c r="BB2085" s="105" t="str">
        <f>IF(ISNUMBER($BA2085),INDEX($C$1:$AB$3985,$BA2085,BB$4),"")</f>
        <v/>
      </c>
      <c r="BC2085" s="105"/>
    </row>
    <row r="2086" spans="1:55" x14ac:dyDescent="0.25">
      <c r="A2086" s="98"/>
      <c r="B2086" s="98"/>
      <c r="C2086" s="73"/>
      <c r="D2086" s="179"/>
      <c r="E2086" s="176"/>
      <c r="F2086" s="176"/>
      <c r="G2086" s="176"/>
      <c r="H2086" s="176"/>
      <c r="I2086" s="176"/>
      <c r="J2086" s="172"/>
      <c r="K2086" s="173"/>
      <c r="L2086" s="178"/>
      <c r="R2086" s="3"/>
      <c r="S2086" s="106"/>
      <c r="T2086" s="106"/>
      <c r="U2086" s="106"/>
      <c r="V2086" s="106"/>
      <c r="W2086" s="106"/>
      <c r="X2086" s="106"/>
      <c r="AB2086" s="188" t="str">
        <f t="shared" si="218"/>
        <v/>
      </c>
      <c r="AC2086" s="188" t="s">
        <v>1585</v>
      </c>
      <c r="AD2086" s="131"/>
      <c r="AE2086" s="131"/>
      <c r="AF2086" s="131"/>
      <c r="AG2086" s="131"/>
      <c r="AH2086" s="131"/>
      <c r="AI2086" s="131"/>
      <c r="AJ2086" s="128" t="str">
        <f t="shared" si="219"/>
        <v/>
      </c>
      <c r="AK2086" s="7" t="str">
        <f>IF(ISNUMBER($AJ2086),INDEX($C$1:$AB$3985,$AJ2086,AK$4),"")</f>
        <v/>
      </c>
      <c r="AL2086" s="7" t="str">
        <f>IF(ISNUMBER($AJ2086),INDEX($C$1:$AB$3985,$AJ2086,AL$4),"")</f>
        <v/>
      </c>
      <c r="AM2086" s="128"/>
      <c r="AN2086" s="128" t="str">
        <f t="shared" si="221"/>
        <v/>
      </c>
      <c r="AO2086" s="7" t="str">
        <f t="shared" si="224"/>
        <v/>
      </c>
      <c r="AP2086" s="10" t="str">
        <f t="shared" si="224"/>
        <v/>
      </c>
      <c r="AQ2086" s="310">
        <f>IF(ISNUMBER(SEARCH($T$30,AO2086)),MAX(AQ$5:AQ2085)+1,0)</f>
        <v>0</v>
      </c>
      <c r="AR2086" s="310">
        <f>IF(ISNUMBER(SEARCH($T$31,AO2086)),MAX(AR$5:AR2085)+1,0)</f>
        <v>0</v>
      </c>
      <c r="AS2086" s="128" t="str">
        <f t="shared" si="220"/>
        <v/>
      </c>
      <c r="AT2086" s="105" t="str">
        <f>IF(ISNUMBER($AS2086),INDEX($C$1:$AB$3985,$AS2086,AT$4),"")</f>
        <v/>
      </c>
      <c r="AU2086" s="128"/>
      <c r="AV2086" s="128" t="str">
        <f t="shared" si="222"/>
        <v/>
      </c>
      <c r="AW2086" s="105" t="str">
        <f>IF(ISNUMBER($AV2086),INDEX($C$1:$AB$3985,$AV2086,AW$4),"")</f>
        <v/>
      </c>
      <c r="AX2086" s="105" t="str">
        <f>IF(ISNUMBER($AV2086),INDEX($C$1:$AB$3985,$AV2086,AX$4),"")</f>
        <v/>
      </c>
      <c r="AY2086" s="128"/>
      <c r="AZ2086" s="128"/>
      <c r="BA2086" s="128" t="str">
        <f t="shared" si="223"/>
        <v/>
      </c>
      <c r="BB2086" s="105" t="str">
        <f>IF(ISNUMBER($BA2086),INDEX($C$1:$AB$3985,$BA2086,BB$4),"")</f>
        <v/>
      </c>
      <c r="BC2086" s="105"/>
    </row>
    <row r="2087" spans="1:55" x14ac:dyDescent="0.25">
      <c r="A2087" s="98"/>
      <c r="B2087" s="98"/>
      <c r="C2087" s="73"/>
      <c r="D2087" s="179"/>
      <c r="E2087" s="176"/>
      <c r="F2087" s="176"/>
      <c r="G2087" s="176"/>
      <c r="H2087" s="176"/>
      <c r="I2087" s="176"/>
      <c r="J2087" s="172"/>
      <c r="K2087" s="173"/>
      <c r="L2087" s="178"/>
      <c r="R2087" s="3"/>
      <c r="S2087" s="106"/>
      <c r="T2087" s="106"/>
      <c r="U2087" s="106"/>
      <c r="V2087" s="106"/>
      <c r="W2087" s="106"/>
      <c r="X2087" s="106"/>
      <c r="AB2087" s="188" t="str">
        <f t="shared" si="218"/>
        <v/>
      </c>
      <c r="AC2087" s="188" t="s">
        <v>1585</v>
      </c>
      <c r="AD2087" s="131"/>
      <c r="AE2087" s="131"/>
      <c r="AF2087" s="131"/>
      <c r="AG2087" s="131"/>
      <c r="AH2087" s="131"/>
      <c r="AI2087" s="131"/>
      <c r="AJ2087" s="128" t="str">
        <f t="shared" si="219"/>
        <v/>
      </c>
      <c r="AK2087" s="7" t="str">
        <f>IF(ISNUMBER($AJ2087),INDEX($C$1:$AB$3985,$AJ2087,AK$4),"")</f>
        <v/>
      </c>
      <c r="AL2087" s="7" t="str">
        <f>IF(ISNUMBER($AJ2087),INDEX($C$1:$AB$3985,$AJ2087,AL$4),"")</f>
        <v/>
      </c>
      <c r="AM2087" s="128"/>
      <c r="AN2087" s="128" t="str">
        <f t="shared" si="221"/>
        <v/>
      </c>
      <c r="AO2087" s="7" t="str">
        <f t="shared" si="224"/>
        <v/>
      </c>
      <c r="AP2087" s="10" t="str">
        <f t="shared" si="224"/>
        <v/>
      </c>
      <c r="AQ2087" s="310">
        <f>IF(ISNUMBER(SEARCH($T$30,AO2087)),MAX(AQ$5:AQ2086)+1,0)</f>
        <v>0</v>
      </c>
      <c r="AR2087" s="310">
        <f>IF(ISNUMBER(SEARCH($T$31,AO2087)),MAX(AR$5:AR2086)+1,0)</f>
        <v>0</v>
      </c>
      <c r="AS2087" s="128" t="str">
        <f t="shared" si="220"/>
        <v/>
      </c>
      <c r="AT2087" s="105" t="str">
        <f>IF(ISNUMBER($AS2087),INDEX($C$1:$AB$3985,$AS2087,AT$4),"")</f>
        <v/>
      </c>
      <c r="AU2087" s="128"/>
      <c r="AV2087" s="128" t="str">
        <f t="shared" si="222"/>
        <v/>
      </c>
      <c r="AW2087" s="105" t="str">
        <f>IF(ISNUMBER($AV2087),INDEX($C$1:$AB$3985,$AV2087,AW$4),"")</f>
        <v/>
      </c>
      <c r="AX2087" s="105" t="str">
        <f>IF(ISNUMBER($AV2087),INDEX($C$1:$AB$3985,$AV2087,AX$4),"")</f>
        <v/>
      </c>
      <c r="AY2087" s="128"/>
      <c r="AZ2087" s="128"/>
      <c r="BA2087" s="128" t="str">
        <f t="shared" si="223"/>
        <v/>
      </c>
      <c r="BB2087" s="105" t="str">
        <f>IF(ISNUMBER($BA2087),INDEX($C$1:$AB$3985,$BA2087,BB$4),"")</f>
        <v/>
      </c>
      <c r="BC2087" s="105"/>
    </row>
    <row r="2088" spans="1:55" x14ac:dyDescent="0.25">
      <c r="A2088" s="98"/>
      <c r="B2088" s="98"/>
      <c r="C2088" s="73"/>
      <c r="D2088" s="179"/>
      <c r="E2088" s="176"/>
      <c r="F2088" s="176"/>
      <c r="G2088" s="176"/>
      <c r="H2088" s="176"/>
      <c r="I2088" s="176"/>
      <c r="J2088" s="172"/>
      <c r="K2088" s="173"/>
      <c r="L2088" s="178"/>
      <c r="R2088" s="3"/>
      <c r="S2088" s="106"/>
      <c r="T2088" s="106"/>
      <c r="U2088" s="106"/>
      <c r="V2088" s="106"/>
      <c r="W2088" s="106"/>
      <c r="X2088" s="106"/>
      <c r="AB2088" s="188" t="str">
        <f t="shared" si="218"/>
        <v/>
      </c>
      <c r="AC2088" s="188" t="s">
        <v>1585</v>
      </c>
      <c r="AD2088" s="131"/>
      <c r="AE2088" s="131"/>
      <c r="AF2088" s="131"/>
      <c r="AG2088" s="131"/>
      <c r="AH2088" s="131"/>
      <c r="AI2088" s="131"/>
      <c r="AJ2088" s="128" t="str">
        <f t="shared" si="219"/>
        <v/>
      </c>
      <c r="AK2088" s="7" t="str">
        <f>IF(ISNUMBER($AJ2088),INDEX($C$1:$AB$3985,$AJ2088,AK$4),"")</f>
        <v/>
      </c>
      <c r="AL2088" s="7" t="str">
        <f>IF(ISNUMBER($AJ2088),INDEX($C$1:$AB$3985,$AJ2088,AL$4),"")</f>
        <v/>
      </c>
      <c r="AM2088" s="128"/>
      <c r="AN2088" s="128" t="str">
        <f t="shared" si="221"/>
        <v/>
      </c>
      <c r="AO2088" s="7" t="str">
        <f t="shared" si="224"/>
        <v/>
      </c>
      <c r="AP2088" s="10" t="str">
        <f t="shared" si="224"/>
        <v/>
      </c>
      <c r="AQ2088" s="310">
        <f>IF(ISNUMBER(SEARCH($T$30,AO2088)),MAX(AQ$5:AQ2087)+1,0)</f>
        <v>0</v>
      </c>
      <c r="AR2088" s="310">
        <f>IF(ISNUMBER(SEARCH($T$31,AO2088)),MAX(AR$5:AR2087)+1,0)</f>
        <v>0</v>
      </c>
      <c r="AS2088" s="128" t="str">
        <f t="shared" si="220"/>
        <v/>
      </c>
      <c r="AT2088" s="105" t="str">
        <f>IF(ISNUMBER($AS2088),INDEX($C$1:$AB$3985,$AS2088,AT$4),"")</f>
        <v/>
      </c>
      <c r="AU2088" s="128"/>
      <c r="AV2088" s="128" t="str">
        <f t="shared" si="222"/>
        <v/>
      </c>
      <c r="AW2088" s="105" t="str">
        <f>IF(ISNUMBER($AV2088),INDEX($C$1:$AB$3985,$AV2088,AW$4),"")</f>
        <v/>
      </c>
      <c r="AX2088" s="105" t="str">
        <f>IF(ISNUMBER($AV2088),INDEX($C$1:$AB$3985,$AV2088,AX$4),"")</f>
        <v/>
      </c>
      <c r="AY2088" s="128"/>
      <c r="AZ2088" s="128"/>
      <c r="BA2088" s="128" t="str">
        <f t="shared" si="223"/>
        <v/>
      </c>
      <c r="BB2088" s="105" t="str">
        <f>IF(ISNUMBER($BA2088),INDEX($C$1:$AB$3985,$BA2088,BB$4),"")</f>
        <v/>
      </c>
      <c r="BC2088" s="105"/>
    </row>
    <row r="2089" spans="1:55" x14ac:dyDescent="0.25">
      <c r="A2089" s="98"/>
      <c r="B2089" s="98"/>
      <c r="C2089" s="73"/>
      <c r="D2089" s="179"/>
      <c r="E2089" s="176"/>
      <c r="F2089" s="176"/>
      <c r="G2089" s="176"/>
      <c r="H2089" s="176"/>
      <c r="I2089" s="176"/>
      <c r="J2089" s="172"/>
      <c r="K2089" s="173"/>
      <c r="L2089" s="178"/>
      <c r="R2089" s="3"/>
      <c r="S2089" s="106"/>
      <c r="T2089" s="106"/>
      <c r="U2089" s="106"/>
      <c r="V2089" s="106"/>
      <c r="W2089" s="106"/>
      <c r="X2089" s="106"/>
      <c r="AB2089" s="188" t="str">
        <f t="shared" si="218"/>
        <v/>
      </c>
      <c r="AC2089" s="188" t="s">
        <v>1585</v>
      </c>
      <c r="AD2089" s="131"/>
      <c r="AE2089" s="131"/>
      <c r="AF2089" s="131"/>
      <c r="AG2089" s="131"/>
      <c r="AH2089" s="131"/>
      <c r="AI2089" s="131"/>
      <c r="AJ2089" s="128" t="str">
        <f t="shared" si="219"/>
        <v/>
      </c>
      <c r="AK2089" s="7" t="str">
        <f>IF(ISNUMBER($AJ2089),INDEX($C$1:$AB$3985,$AJ2089,AK$4),"")</f>
        <v/>
      </c>
      <c r="AL2089" s="7" t="str">
        <f>IF(ISNUMBER($AJ2089),INDEX($C$1:$AB$3985,$AJ2089,AL$4),"")</f>
        <v/>
      </c>
      <c r="AM2089" s="128"/>
      <c r="AN2089" s="128" t="str">
        <f t="shared" si="221"/>
        <v/>
      </c>
      <c r="AO2089" s="7" t="str">
        <f t="shared" si="224"/>
        <v/>
      </c>
      <c r="AP2089" s="10" t="str">
        <f t="shared" si="224"/>
        <v/>
      </c>
      <c r="AQ2089" s="310">
        <f>IF(ISNUMBER(SEARCH($T$30,AO2089)),MAX(AQ$5:AQ2088)+1,0)</f>
        <v>0</v>
      </c>
      <c r="AR2089" s="310">
        <f>IF(ISNUMBER(SEARCH($T$31,AO2089)),MAX(AR$5:AR2088)+1,0)</f>
        <v>0</v>
      </c>
      <c r="AS2089" s="128" t="str">
        <f t="shared" si="220"/>
        <v/>
      </c>
      <c r="AT2089" s="105" t="str">
        <f>IF(ISNUMBER($AS2089),INDEX($C$1:$AB$3985,$AS2089,AT$4),"")</f>
        <v/>
      </c>
      <c r="AU2089" s="128"/>
      <c r="AV2089" s="128" t="str">
        <f t="shared" si="222"/>
        <v/>
      </c>
      <c r="AW2089" s="105" t="str">
        <f>IF(ISNUMBER($AV2089),INDEX($C$1:$AB$3985,$AV2089,AW$4),"")</f>
        <v/>
      </c>
      <c r="AX2089" s="105" t="str">
        <f>IF(ISNUMBER($AV2089),INDEX($C$1:$AB$3985,$AV2089,AX$4),"")</f>
        <v/>
      </c>
      <c r="AY2089" s="128"/>
      <c r="AZ2089" s="128"/>
      <c r="BA2089" s="128" t="str">
        <f t="shared" si="223"/>
        <v/>
      </c>
      <c r="BB2089" s="105" t="str">
        <f>IF(ISNUMBER($BA2089),INDEX($C$1:$AB$3985,$BA2089,BB$4),"")</f>
        <v/>
      </c>
      <c r="BC2089" s="105"/>
    </row>
    <row r="2090" spans="1:55" x14ac:dyDescent="0.25">
      <c r="A2090" s="98"/>
      <c r="B2090" s="98"/>
      <c r="C2090" s="73"/>
      <c r="D2090" s="179"/>
      <c r="E2090" s="176"/>
      <c r="F2090" s="176"/>
      <c r="G2090" s="176"/>
      <c r="H2090" s="176"/>
      <c r="I2090" s="176"/>
      <c r="J2090" s="172"/>
      <c r="K2090" s="173"/>
      <c r="L2090" s="178"/>
      <c r="R2090" s="3"/>
      <c r="S2090" s="106"/>
      <c r="T2090" s="106"/>
      <c r="U2090" s="106"/>
      <c r="V2090" s="106"/>
      <c r="W2090" s="106"/>
      <c r="X2090" s="106"/>
      <c r="AB2090" s="188" t="str">
        <f t="shared" si="218"/>
        <v/>
      </c>
      <c r="AC2090" s="188" t="s">
        <v>1585</v>
      </c>
      <c r="AD2090" s="131"/>
      <c r="AE2090" s="131"/>
      <c r="AF2090" s="131"/>
      <c r="AG2090" s="131"/>
      <c r="AH2090" s="131"/>
      <c r="AI2090" s="131"/>
      <c r="AJ2090" s="128" t="str">
        <f t="shared" si="219"/>
        <v/>
      </c>
      <c r="AK2090" s="7" t="str">
        <f>IF(ISNUMBER($AJ2090),INDEX($C$1:$AB$3985,$AJ2090,AK$4),"")</f>
        <v/>
      </c>
      <c r="AL2090" s="7" t="str">
        <f>IF(ISNUMBER($AJ2090),INDEX($C$1:$AB$3985,$AJ2090,AL$4),"")</f>
        <v/>
      </c>
      <c r="AM2090" s="128"/>
      <c r="AN2090" s="128" t="str">
        <f t="shared" si="221"/>
        <v/>
      </c>
      <c r="AO2090" s="7" t="str">
        <f t="shared" si="224"/>
        <v/>
      </c>
      <c r="AP2090" s="10" t="str">
        <f t="shared" si="224"/>
        <v/>
      </c>
      <c r="AQ2090" s="310">
        <f>IF(ISNUMBER(SEARCH($T$30,AO2090)),MAX(AQ$5:AQ2089)+1,0)</f>
        <v>0</v>
      </c>
      <c r="AR2090" s="310">
        <f>IF(ISNUMBER(SEARCH($T$31,AO2090)),MAX(AR$5:AR2089)+1,0)</f>
        <v>0</v>
      </c>
      <c r="AS2090" s="128" t="str">
        <f t="shared" si="220"/>
        <v/>
      </c>
      <c r="AT2090" s="105" t="str">
        <f>IF(ISNUMBER($AS2090),INDEX($C$1:$AB$3985,$AS2090,AT$4),"")</f>
        <v/>
      </c>
      <c r="AU2090" s="128"/>
      <c r="AV2090" s="128" t="str">
        <f t="shared" si="222"/>
        <v/>
      </c>
      <c r="AW2090" s="105" t="str">
        <f>IF(ISNUMBER($AV2090),INDEX($C$1:$AB$3985,$AV2090,AW$4),"")</f>
        <v/>
      </c>
      <c r="AX2090" s="105" t="str">
        <f>IF(ISNUMBER($AV2090),INDEX($C$1:$AB$3985,$AV2090,AX$4),"")</f>
        <v/>
      </c>
      <c r="AY2090" s="128"/>
      <c r="AZ2090" s="128"/>
      <c r="BA2090" s="128" t="str">
        <f t="shared" si="223"/>
        <v/>
      </c>
      <c r="BB2090" s="105" t="str">
        <f>IF(ISNUMBER($BA2090),INDEX($C$1:$AB$3985,$BA2090,BB$4),"")</f>
        <v/>
      </c>
      <c r="BC2090" s="105"/>
    </row>
    <row r="2091" spans="1:55" x14ac:dyDescent="0.25">
      <c r="A2091" s="98"/>
      <c r="B2091" s="98"/>
      <c r="C2091" s="73"/>
      <c r="D2091" s="179"/>
      <c r="E2091" s="176"/>
      <c r="F2091" s="176"/>
      <c r="G2091" s="176"/>
      <c r="H2091" s="176"/>
      <c r="I2091" s="176"/>
      <c r="J2091" s="172"/>
      <c r="K2091" s="173"/>
      <c r="L2091" s="178"/>
      <c r="R2091" s="3"/>
      <c r="S2091" s="106"/>
      <c r="T2091" s="106"/>
      <c r="U2091" s="106"/>
      <c r="V2091" s="106"/>
      <c r="W2091" s="106"/>
      <c r="X2091" s="106"/>
      <c r="AB2091" s="188" t="str">
        <f t="shared" si="218"/>
        <v/>
      </c>
      <c r="AC2091" s="188" t="s">
        <v>1585</v>
      </c>
      <c r="AD2091" s="131"/>
      <c r="AE2091" s="131"/>
      <c r="AF2091" s="131"/>
      <c r="AG2091" s="131"/>
      <c r="AH2091" s="131"/>
      <c r="AI2091" s="131"/>
      <c r="AJ2091" s="128" t="str">
        <f t="shared" si="219"/>
        <v/>
      </c>
      <c r="AK2091" s="7" t="str">
        <f>IF(ISNUMBER($AJ2091),INDEX($C$1:$AB$3985,$AJ2091,AK$4),"")</f>
        <v/>
      </c>
      <c r="AL2091" s="7" t="str">
        <f>IF(ISNUMBER($AJ2091),INDEX($C$1:$AB$3985,$AJ2091,AL$4),"")</f>
        <v/>
      </c>
      <c r="AM2091" s="128"/>
      <c r="AN2091" s="128" t="str">
        <f t="shared" si="221"/>
        <v/>
      </c>
      <c r="AO2091" s="7" t="str">
        <f t="shared" si="224"/>
        <v/>
      </c>
      <c r="AP2091" s="10" t="str">
        <f t="shared" si="224"/>
        <v/>
      </c>
      <c r="AQ2091" s="310">
        <f>IF(ISNUMBER(SEARCH($T$30,AO2091)),MAX(AQ$5:AQ2090)+1,0)</f>
        <v>0</v>
      </c>
      <c r="AR2091" s="310">
        <f>IF(ISNUMBER(SEARCH($T$31,AO2091)),MAX(AR$5:AR2090)+1,0)</f>
        <v>0</v>
      </c>
      <c r="AS2091" s="128" t="str">
        <f t="shared" si="220"/>
        <v/>
      </c>
      <c r="AT2091" s="105" t="str">
        <f>IF(ISNUMBER($AS2091),INDEX($C$1:$AB$3985,$AS2091,AT$4),"")</f>
        <v/>
      </c>
      <c r="AU2091" s="128"/>
      <c r="AV2091" s="128" t="str">
        <f t="shared" si="222"/>
        <v/>
      </c>
      <c r="AW2091" s="105" t="str">
        <f>IF(ISNUMBER($AV2091),INDEX($C$1:$AB$3985,$AV2091,AW$4),"")</f>
        <v/>
      </c>
      <c r="AX2091" s="105" t="str">
        <f>IF(ISNUMBER($AV2091),INDEX($C$1:$AB$3985,$AV2091,AX$4),"")</f>
        <v/>
      </c>
      <c r="AY2091" s="128"/>
      <c r="AZ2091" s="128"/>
      <c r="BA2091" s="128" t="str">
        <f t="shared" si="223"/>
        <v/>
      </c>
      <c r="BB2091" s="105" t="str">
        <f>IF(ISNUMBER($BA2091),INDEX($C$1:$AB$3985,$BA2091,BB$4),"")</f>
        <v/>
      </c>
      <c r="BC2091" s="105"/>
    </row>
    <row r="2092" spans="1:55" x14ac:dyDescent="0.25">
      <c r="A2092" s="98"/>
      <c r="B2092" s="98"/>
      <c r="C2092" s="73"/>
      <c r="D2092" s="179"/>
      <c r="E2092" s="176"/>
      <c r="F2092" s="176"/>
      <c r="G2092" s="176"/>
      <c r="H2092" s="176"/>
      <c r="I2092" s="176"/>
      <c r="J2092" s="172"/>
      <c r="K2092" s="173"/>
      <c r="L2092" s="178"/>
      <c r="R2092" s="3"/>
      <c r="S2092" s="106"/>
      <c r="T2092" s="106"/>
      <c r="U2092" s="106"/>
      <c r="V2092" s="106"/>
      <c r="W2092" s="106"/>
      <c r="X2092" s="106"/>
      <c r="AB2092" s="188" t="str">
        <f t="shared" si="218"/>
        <v/>
      </c>
      <c r="AC2092" s="188" t="s">
        <v>1585</v>
      </c>
      <c r="AD2092" s="131"/>
      <c r="AE2092" s="131"/>
      <c r="AF2092" s="131"/>
      <c r="AG2092" s="131"/>
      <c r="AH2092" s="131"/>
      <c r="AI2092" s="131"/>
      <c r="AJ2092" s="128" t="str">
        <f t="shared" si="219"/>
        <v/>
      </c>
      <c r="AK2092" s="7" t="str">
        <f>IF(ISNUMBER($AJ2092),INDEX($C$1:$AB$3985,$AJ2092,AK$4),"")</f>
        <v/>
      </c>
      <c r="AL2092" s="7" t="str">
        <f>IF(ISNUMBER($AJ2092),INDEX($C$1:$AB$3985,$AJ2092,AL$4),"")</f>
        <v/>
      </c>
      <c r="AM2092" s="128"/>
      <c r="AN2092" s="128" t="str">
        <f t="shared" si="221"/>
        <v/>
      </c>
      <c r="AO2092" s="7" t="str">
        <f t="shared" si="224"/>
        <v/>
      </c>
      <c r="AP2092" s="10" t="str">
        <f t="shared" si="224"/>
        <v/>
      </c>
      <c r="AQ2092" s="310">
        <f>IF(ISNUMBER(SEARCH($T$30,AO2092)),MAX(AQ$5:AQ2091)+1,0)</f>
        <v>0</v>
      </c>
      <c r="AR2092" s="310">
        <f>IF(ISNUMBER(SEARCH($T$31,AO2092)),MAX(AR$5:AR2091)+1,0)</f>
        <v>0</v>
      </c>
      <c r="AS2092" s="128" t="str">
        <f t="shared" si="220"/>
        <v/>
      </c>
      <c r="AT2092" s="105" t="str">
        <f>IF(ISNUMBER($AS2092),INDEX($C$1:$AB$3985,$AS2092,AT$4),"")</f>
        <v/>
      </c>
      <c r="AU2092" s="128"/>
      <c r="AV2092" s="128" t="str">
        <f t="shared" si="222"/>
        <v/>
      </c>
      <c r="AW2092" s="105" t="str">
        <f>IF(ISNUMBER($AV2092),INDEX($C$1:$AB$3985,$AV2092,AW$4),"")</f>
        <v/>
      </c>
      <c r="AX2092" s="105" t="str">
        <f>IF(ISNUMBER($AV2092),INDEX($C$1:$AB$3985,$AV2092,AX$4),"")</f>
        <v/>
      </c>
      <c r="AY2092" s="128"/>
      <c r="AZ2092" s="128"/>
      <c r="BA2092" s="128" t="str">
        <f t="shared" si="223"/>
        <v/>
      </c>
      <c r="BB2092" s="105" t="str">
        <f>IF(ISNUMBER($BA2092),INDEX($C$1:$AB$3985,$BA2092,BB$4),"")</f>
        <v/>
      </c>
      <c r="BC2092" s="105"/>
    </row>
    <row r="2093" spans="1:55" x14ac:dyDescent="0.25">
      <c r="A2093" s="98"/>
      <c r="B2093" s="98"/>
      <c r="C2093" s="73"/>
      <c r="D2093" s="179"/>
      <c r="E2093" s="176"/>
      <c r="F2093" s="176"/>
      <c r="G2093" s="176"/>
      <c r="H2093" s="176"/>
      <c r="I2093" s="176"/>
      <c r="J2093" s="172"/>
      <c r="K2093" s="173"/>
      <c r="L2093" s="178"/>
      <c r="R2093" s="3"/>
      <c r="S2093" s="106"/>
      <c r="T2093" s="106"/>
      <c r="U2093" s="106"/>
      <c r="V2093" s="106"/>
      <c r="W2093" s="106"/>
      <c r="X2093" s="106"/>
      <c r="AB2093" s="188" t="str">
        <f t="shared" si="218"/>
        <v/>
      </c>
      <c r="AC2093" s="188" t="s">
        <v>1585</v>
      </c>
      <c r="AD2093" s="131"/>
      <c r="AE2093" s="131"/>
      <c r="AF2093" s="131"/>
      <c r="AG2093" s="131"/>
      <c r="AH2093" s="131"/>
      <c r="AI2093" s="131"/>
      <c r="AJ2093" s="128" t="str">
        <f t="shared" si="219"/>
        <v/>
      </c>
      <c r="AK2093" s="7" t="str">
        <f>IF(ISNUMBER($AJ2093),INDEX($C$1:$AB$3985,$AJ2093,AK$4),"")</f>
        <v/>
      </c>
      <c r="AL2093" s="7" t="str">
        <f>IF(ISNUMBER($AJ2093),INDEX($C$1:$AB$3985,$AJ2093,AL$4),"")</f>
        <v/>
      </c>
      <c r="AM2093" s="128"/>
      <c r="AN2093" s="128" t="str">
        <f t="shared" si="221"/>
        <v/>
      </c>
      <c r="AO2093" s="7" t="str">
        <f t="shared" si="224"/>
        <v/>
      </c>
      <c r="AP2093" s="10" t="str">
        <f t="shared" si="224"/>
        <v/>
      </c>
      <c r="AQ2093" s="310">
        <f>IF(ISNUMBER(SEARCH($T$30,AO2093)),MAX(AQ$5:AQ2092)+1,0)</f>
        <v>0</v>
      </c>
      <c r="AR2093" s="310">
        <f>IF(ISNUMBER(SEARCH($T$31,AO2093)),MAX(AR$5:AR2092)+1,0)</f>
        <v>0</v>
      </c>
      <c r="AS2093" s="128" t="str">
        <f t="shared" si="220"/>
        <v/>
      </c>
      <c r="AT2093" s="105" t="str">
        <f>IF(ISNUMBER($AS2093),INDEX($C$1:$AB$3985,$AS2093,AT$4),"")</f>
        <v/>
      </c>
      <c r="AU2093" s="128"/>
      <c r="AV2093" s="128" t="str">
        <f t="shared" si="222"/>
        <v/>
      </c>
      <c r="AW2093" s="105" t="str">
        <f>IF(ISNUMBER($AV2093),INDEX($C$1:$AB$3985,$AV2093,AW$4),"")</f>
        <v/>
      </c>
      <c r="AX2093" s="105" t="str">
        <f>IF(ISNUMBER($AV2093),INDEX($C$1:$AB$3985,$AV2093,AX$4),"")</f>
        <v/>
      </c>
      <c r="AY2093" s="128"/>
      <c r="AZ2093" s="128"/>
      <c r="BA2093" s="128" t="str">
        <f t="shared" si="223"/>
        <v/>
      </c>
      <c r="BB2093" s="105" t="str">
        <f>IF(ISNUMBER($BA2093),INDEX($C$1:$AB$3985,$BA2093,BB$4),"")</f>
        <v/>
      </c>
      <c r="BC2093" s="105"/>
    </row>
    <row r="2094" spans="1:55" x14ac:dyDescent="0.25">
      <c r="A2094" s="98"/>
      <c r="B2094" s="98"/>
      <c r="C2094" s="73"/>
      <c r="D2094" s="179"/>
      <c r="E2094" s="176"/>
      <c r="F2094" s="176"/>
      <c r="G2094" s="176"/>
      <c r="H2094" s="176"/>
      <c r="I2094" s="176"/>
      <c r="J2094" s="172"/>
      <c r="K2094" s="173"/>
      <c r="L2094" s="178"/>
      <c r="R2094" s="3"/>
      <c r="S2094" s="106"/>
      <c r="T2094" s="106"/>
      <c r="U2094" s="106"/>
      <c r="V2094" s="106"/>
      <c r="W2094" s="106"/>
      <c r="X2094" s="106"/>
      <c r="AB2094" s="188" t="str">
        <f t="shared" si="218"/>
        <v/>
      </c>
      <c r="AC2094" s="188" t="s">
        <v>1585</v>
      </c>
      <c r="AD2094" s="131"/>
      <c r="AE2094" s="131"/>
      <c r="AF2094" s="131"/>
      <c r="AG2094" s="131"/>
      <c r="AH2094" s="131"/>
      <c r="AI2094" s="131"/>
      <c r="AJ2094" s="128" t="str">
        <f t="shared" si="219"/>
        <v/>
      </c>
      <c r="AK2094" s="7" t="str">
        <f>IF(ISNUMBER($AJ2094),INDEX($C$1:$AB$3985,$AJ2094,AK$4),"")</f>
        <v/>
      </c>
      <c r="AL2094" s="7" t="str">
        <f>IF(ISNUMBER($AJ2094),INDEX($C$1:$AB$3985,$AJ2094,AL$4),"")</f>
        <v/>
      </c>
      <c r="AM2094" s="128"/>
      <c r="AN2094" s="128" t="str">
        <f t="shared" si="221"/>
        <v/>
      </c>
      <c r="AO2094" s="7" t="str">
        <f t="shared" si="224"/>
        <v/>
      </c>
      <c r="AP2094" s="10" t="str">
        <f t="shared" si="224"/>
        <v/>
      </c>
      <c r="AQ2094" s="310">
        <f>IF(ISNUMBER(SEARCH($T$30,AO2094)),MAX(AQ$5:AQ2093)+1,0)</f>
        <v>0</v>
      </c>
      <c r="AR2094" s="310">
        <f>IF(ISNUMBER(SEARCH($T$31,AO2094)),MAX(AR$5:AR2093)+1,0)</f>
        <v>0</v>
      </c>
      <c r="AS2094" s="128" t="str">
        <f t="shared" si="220"/>
        <v/>
      </c>
      <c r="AT2094" s="105" t="str">
        <f>IF(ISNUMBER($AS2094),INDEX($C$1:$AB$3985,$AS2094,AT$4),"")</f>
        <v/>
      </c>
      <c r="AU2094" s="128"/>
      <c r="AV2094" s="128" t="str">
        <f t="shared" si="222"/>
        <v/>
      </c>
      <c r="AW2094" s="105" t="str">
        <f>IF(ISNUMBER($AV2094),INDEX($C$1:$AB$3985,$AV2094,AW$4),"")</f>
        <v/>
      </c>
      <c r="AX2094" s="105" t="str">
        <f>IF(ISNUMBER($AV2094),INDEX($C$1:$AB$3985,$AV2094,AX$4),"")</f>
        <v/>
      </c>
      <c r="AY2094" s="128"/>
      <c r="AZ2094" s="128"/>
      <c r="BA2094" s="128" t="str">
        <f t="shared" si="223"/>
        <v/>
      </c>
      <c r="BB2094" s="105" t="str">
        <f>IF(ISNUMBER($BA2094),INDEX($C$1:$AB$3985,$BA2094,BB$4),"")</f>
        <v/>
      </c>
      <c r="BC2094" s="105"/>
    </row>
    <row r="2095" spans="1:55" x14ac:dyDescent="0.25">
      <c r="A2095" s="98"/>
      <c r="B2095" s="98"/>
      <c r="C2095" s="73"/>
      <c r="D2095" s="179"/>
      <c r="E2095" s="176"/>
      <c r="F2095" s="176"/>
      <c r="G2095" s="176"/>
      <c r="H2095" s="176"/>
      <c r="I2095" s="176"/>
      <c r="J2095" s="172"/>
      <c r="K2095" s="173"/>
      <c r="L2095" s="178"/>
      <c r="R2095" s="3"/>
      <c r="S2095" s="106"/>
      <c r="T2095" s="106"/>
      <c r="U2095" s="106"/>
      <c r="V2095" s="106"/>
      <c r="W2095" s="106"/>
      <c r="X2095" s="106"/>
      <c r="AB2095" s="188" t="str">
        <f t="shared" si="218"/>
        <v/>
      </c>
      <c r="AC2095" s="188" t="s">
        <v>1585</v>
      </c>
      <c r="AD2095" s="131"/>
      <c r="AE2095" s="131"/>
      <c r="AF2095" s="131"/>
      <c r="AG2095" s="131"/>
      <c r="AH2095" s="131"/>
      <c r="AI2095" s="131"/>
      <c r="AJ2095" s="128" t="str">
        <f t="shared" si="219"/>
        <v/>
      </c>
      <c r="AK2095" s="7" t="str">
        <f>IF(ISNUMBER($AJ2095),INDEX($C$1:$AB$3985,$AJ2095,AK$4),"")</f>
        <v/>
      </c>
      <c r="AL2095" s="7" t="str">
        <f>IF(ISNUMBER($AJ2095),INDEX($C$1:$AB$3985,$AJ2095,AL$4),"")</f>
        <v/>
      </c>
      <c r="AM2095" s="128"/>
      <c r="AN2095" s="128" t="str">
        <f t="shared" si="221"/>
        <v/>
      </c>
      <c r="AO2095" s="7" t="str">
        <f t="shared" si="224"/>
        <v/>
      </c>
      <c r="AP2095" s="10" t="str">
        <f t="shared" si="224"/>
        <v/>
      </c>
      <c r="AQ2095" s="310">
        <f>IF(ISNUMBER(SEARCH($T$30,AO2095)),MAX(AQ$5:AQ2094)+1,0)</f>
        <v>0</v>
      </c>
      <c r="AR2095" s="310">
        <f>IF(ISNUMBER(SEARCH($T$31,AO2095)),MAX(AR$5:AR2094)+1,0)</f>
        <v>0</v>
      </c>
      <c r="AS2095" s="128" t="str">
        <f t="shared" si="220"/>
        <v/>
      </c>
      <c r="AT2095" s="105" t="str">
        <f>IF(ISNUMBER($AS2095),INDEX($C$1:$AB$3985,$AS2095,AT$4),"")</f>
        <v/>
      </c>
      <c r="AU2095" s="128"/>
      <c r="AV2095" s="128" t="str">
        <f t="shared" si="222"/>
        <v/>
      </c>
      <c r="AW2095" s="105" t="str">
        <f>IF(ISNUMBER($AV2095),INDEX($C$1:$AB$3985,$AV2095,AW$4),"")</f>
        <v/>
      </c>
      <c r="AX2095" s="105" t="str">
        <f>IF(ISNUMBER($AV2095),INDEX($C$1:$AB$3985,$AV2095,AX$4),"")</f>
        <v/>
      </c>
      <c r="AY2095" s="128"/>
      <c r="AZ2095" s="128"/>
      <c r="BA2095" s="128" t="str">
        <f t="shared" si="223"/>
        <v/>
      </c>
      <c r="BB2095" s="105" t="str">
        <f>IF(ISNUMBER($BA2095),INDEX($C$1:$AB$3985,$BA2095,BB$4),"")</f>
        <v/>
      </c>
      <c r="BC2095" s="105"/>
    </row>
    <row r="2096" spans="1:55" x14ac:dyDescent="0.25">
      <c r="A2096" s="98"/>
      <c r="B2096" s="98"/>
      <c r="C2096" s="73"/>
      <c r="D2096" s="179"/>
      <c r="E2096" s="176"/>
      <c r="F2096" s="176"/>
      <c r="G2096" s="176"/>
      <c r="H2096" s="176"/>
      <c r="I2096" s="176"/>
      <c r="J2096" s="172"/>
      <c r="K2096" s="173"/>
      <c r="L2096" s="178"/>
      <c r="R2096" s="3"/>
      <c r="S2096" s="106"/>
      <c r="T2096" s="106"/>
      <c r="U2096" s="106"/>
      <c r="V2096" s="106"/>
      <c r="W2096" s="106"/>
      <c r="X2096" s="106"/>
      <c r="AB2096" s="188" t="str">
        <f t="shared" si="218"/>
        <v/>
      </c>
      <c r="AC2096" s="188" t="s">
        <v>1585</v>
      </c>
      <c r="AD2096" s="131"/>
      <c r="AE2096" s="131"/>
      <c r="AF2096" s="131"/>
      <c r="AG2096" s="131"/>
      <c r="AH2096" s="131"/>
      <c r="AI2096" s="131"/>
      <c r="AJ2096" s="128" t="str">
        <f t="shared" si="219"/>
        <v/>
      </c>
      <c r="AK2096" s="7" t="str">
        <f>IF(ISNUMBER($AJ2096),INDEX($C$1:$AB$3985,$AJ2096,AK$4),"")</f>
        <v/>
      </c>
      <c r="AL2096" s="7" t="str">
        <f>IF(ISNUMBER($AJ2096),INDEX($C$1:$AB$3985,$AJ2096,AL$4),"")</f>
        <v/>
      </c>
      <c r="AM2096" s="128"/>
      <c r="AN2096" s="128" t="str">
        <f t="shared" si="221"/>
        <v/>
      </c>
      <c r="AO2096" s="7" t="str">
        <f t="shared" si="224"/>
        <v/>
      </c>
      <c r="AP2096" s="10" t="str">
        <f t="shared" si="224"/>
        <v/>
      </c>
      <c r="AQ2096" s="310">
        <f>IF(ISNUMBER(SEARCH($T$30,AO2096)),MAX(AQ$5:AQ2095)+1,0)</f>
        <v>0</v>
      </c>
      <c r="AR2096" s="310">
        <f>IF(ISNUMBER(SEARCH($T$31,AO2096)),MAX(AR$5:AR2095)+1,0)</f>
        <v>0</v>
      </c>
      <c r="AS2096" s="128" t="str">
        <f t="shared" si="220"/>
        <v/>
      </c>
      <c r="AT2096" s="105" t="str">
        <f>IF(ISNUMBER($AS2096),INDEX($C$1:$AB$3985,$AS2096,AT$4),"")</f>
        <v/>
      </c>
      <c r="AU2096" s="128"/>
      <c r="AV2096" s="128" t="str">
        <f t="shared" si="222"/>
        <v/>
      </c>
      <c r="AW2096" s="105" t="str">
        <f>IF(ISNUMBER($AV2096),INDEX($C$1:$AB$3985,$AV2096,AW$4),"")</f>
        <v/>
      </c>
      <c r="AX2096" s="105" t="str">
        <f>IF(ISNUMBER($AV2096),INDEX($C$1:$AB$3985,$AV2096,AX$4),"")</f>
        <v/>
      </c>
      <c r="AY2096" s="128"/>
      <c r="AZ2096" s="128"/>
      <c r="BA2096" s="128" t="str">
        <f t="shared" si="223"/>
        <v/>
      </c>
      <c r="BB2096" s="105" t="str">
        <f>IF(ISNUMBER($BA2096),INDEX($C$1:$AB$3985,$BA2096,BB$4),"")</f>
        <v/>
      </c>
      <c r="BC2096" s="105"/>
    </row>
    <row r="2097" spans="1:55" x14ac:dyDescent="0.25">
      <c r="A2097" s="98"/>
      <c r="B2097" s="98"/>
      <c r="C2097" s="73"/>
      <c r="D2097" s="179"/>
      <c r="E2097" s="176"/>
      <c r="F2097" s="176"/>
      <c r="G2097" s="176"/>
      <c r="H2097" s="176"/>
      <c r="I2097" s="176"/>
      <c r="J2097" s="172"/>
      <c r="K2097" s="173"/>
      <c r="L2097" s="178"/>
      <c r="R2097" s="3"/>
      <c r="S2097" s="106"/>
      <c r="T2097" s="106"/>
      <c r="U2097" s="106"/>
      <c r="V2097" s="106"/>
      <c r="W2097" s="106"/>
      <c r="X2097" s="106"/>
      <c r="AB2097" s="188" t="str">
        <f t="shared" si="218"/>
        <v/>
      </c>
      <c r="AC2097" s="188" t="s">
        <v>1585</v>
      </c>
      <c r="AD2097" s="131"/>
      <c r="AE2097" s="131"/>
      <c r="AF2097" s="131"/>
      <c r="AG2097" s="131"/>
      <c r="AH2097" s="131"/>
      <c r="AI2097" s="131"/>
      <c r="AJ2097" s="128" t="str">
        <f t="shared" si="219"/>
        <v/>
      </c>
      <c r="AK2097" s="7" t="str">
        <f>IF(ISNUMBER($AJ2097),INDEX($C$1:$AB$3985,$AJ2097,AK$4),"")</f>
        <v/>
      </c>
      <c r="AL2097" s="7" t="str">
        <f>IF(ISNUMBER($AJ2097),INDEX($C$1:$AB$3985,$AJ2097,AL$4),"")</f>
        <v/>
      </c>
      <c r="AM2097" s="128"/>
      <c r="AN2097" s="128" t="str">
        <f t="shared" si="221"/>
        <v/>
      </c>
      <c r="AO2097" s="7" t="str">
        <f t="shared" si="224"/>
        <v/>
      </c>
      <c r="AP2097" s="10" t="str">
        <f t="shared" si="224"/>
        <v/>
      </c>
      <c r="AQ2097" s="310">
        <f>IF(ISNUMBER(SEARCH($T$30,AO2097)),MAX(AQ$5:AQ2096)+1,0)</f>
        <v>0</v>
      </c>
      <c r="AR2097" s="310">
        <f>IF(ISNUMBER(SEARCH($T$31,AO2097)),MAX(AR$5:AR2096)+1,0)</f>
        <v>0</v>
      </c>
      <c r="AS2097" s="128" t="str">
        <f t="shared" si="220"/>
        <v/>
      </c>
      <c r="AT2097" s="105" t="str">
        <f>IF(ISNUMBER($AS2097),INDEX($C$1:$AB$3985,$AS2097,AT$4),"")</f>
        <v/>
      </c>
      <c r="AU2097" s="128"/>
      <c r="AV2097" s="128" t="str">
        <f t="shared" si="222"/>
        <v/>
      </c>
      <c r="AW2097" s="105" t="str">
        <f>IF(ISNUMBER($AV2097),INDEX($C$1:$AB$3985,$AV2097,AW$4),"")</f>
        <v/>
      </c>
      <c r="AX2097" s="105" t="str">
        <f>IF(ISNUMBER($AV2097),INDEX($C$1:$AB$3985,$AV2097,AX$4),"")</f>
        <v/>
      </c>
      <c r="AY2097" s="128"/>
      <c r="AZ2097" s="128"/>
      <c r="BA2097" s="128" t="str">
        <f t="shared" si="223"/>
        <v/>
      </c>
      <c r="BB2097" s="105" t="str">
        <f>IF(ISNUMBER($BA2097),INDEX($C$1:$AB$3985,$BA2097,BB$4),"")</f>
        <v/>
      </c>
      <c r="BC2097" s="105"/>
    </row>
    <row r="2098" spans="1:55" x14ac:dyDescent="0.25">
      <c r="A2098" s="98"/>
      <c r="B2098" s="98"/>
      <c r="C2098" s="73"/>
      <c r="D2098" s="179"/>
      <c r="E2098" s="176"/>
      <c r="F2098" s="176"/>
      <c r="G2098" s="176"/>
      <c r="H2098" s="176"/>
      <c r="I2098" s="176"/>
      <c r="J2098" s="172"/>
      <c r="K2098" s="173"/>
      <c r="L2098" s="178"/>
      <c r="R2098" s="3"/>
      <c r="S2098" s="106"/>
      <c r="T2098" s="106"/>
      <c r="U2098" s="106"/>
      <c r="V2098" s="106"/>
      <c r="W2098" s="106"/>
      <c r="X2098" s="106"/>
      <c r="AB2098" s="188" t="str">
        <f t="shared" si="218"/>
        <v/>
      </c>
      <c r="AC2098" s="188" t="s">
        <v>1585</v>
      </c>
      <c r="AD2098" s="131"/>
      <c r="AE2098" s="131"/>
      <c r="AF2098" s="131"/>
      <c r="AG2098" s="131"/>
      <c r="AH2098" s="131"/>
      <c r="AI2098" s="131"/>
      <c r="AJ2098" s="128" t="str">
        <f t="shared" si="219"/>
        <v/>
      </c>
      <c r="AK2098" s="7" t="str">
        <f>IF(ISNUMBER($AJ2098),INDEX($C$1:$AB$3985,$AJ2098,AK$4),"")</f>
        <v/>
      </c>
      <c r="AL2098" s="7" t="str">
        <f>IF(ISNUMBER($AJ2098),INDEX($C$1:$AB$3985,$AJ2098,AL$4),"")</f>
        <v/>
      </c>
      <c r="AM2098" s="128"/>
      <c r="AN2098" s="128" t="str">
        <f t="shared" si="221"/>
        <v/>
      </c>
      <c r="AO2098" s="7" t="str">
        <f t="shared" si="224"/>
        <v/>
      </c>
      <c r="AP2098" s="10" t="str">
        <f t="shared" si="224"/>
        <v/>
      </c>
      <c r="AQ2098" s="310">
        <f>IF(ISNUMBER(SEARCH($T$30,AO2098)),MAX(AQ$5:AQ2097)+1,0)</f>
        <v>0</v>
      </c>
      <c r="AR2098" s="310">
        <f>IF(ISNUMBER(SEARCH($T$31,AO2098)),MAX(AR$5:AR2097)+1,0)</f>
        <v>0</v>
      </c>
      <c r="AS2098" s="128" t="str">
        <f t="shared" si="220"/>
        <v/>
      </c>
      <c r="AT2098" s="105" t="str">
        <f>IF(ISNUMBER($AS2098),INDEX($C$1:$AB$3985,$AS2098,AT$4),"")</f>
        <v/>
      </c>
      <c r="AU2098" s="128"/>
      <c r="AV2098" s="128" t="str">
        <f t="shared" si="222"/>
        <v/>
      </c>
      <c r="AW2098" s="105" t="str">
        <f>IF(ISNUMBER($AV2098),INDEX($C$1:$AB$3985,$AV2098,AW$4),"")</f>
        <v/>
      </c>
      <c r="AX2098" s="105" t="str">
        <f>IF(ISNUMBER($AV2098),INDEX($C$1:$AB$3985,$AV2098,AX$4),"")</f>
        <v/>
      </c>
      <c r="AY2098" s="128"/>
      <c r="AZ2098" s="128"/>
      <c r="BA2098" s="128" t="str">
        <f t="shared" si="223"/>
        <v/>
      </c>
      <c r="BB2098" s="105" t="str">
        <f>IF(ISNUMBER($BA2098),INDEX($C$1:$AB$3985,$BA2098,BB$4),"")</f>
        <v/>
      </c>
      <c r="BC2098" s="105"/>
    </row>
    <row r="2099" spans="1:55" x14ac:dyDescent="0.25">
      <c r="A2099" s="98"/>
      <c r="B2099" s="98"/>
      <c r="C2099" s="73"/>
      <c r="D2099" s="179"/>
      <c r="E2099" s="176"/>
      <c r="F2099" s="176"/>
      <c r="G2099" s="176"/>
      <c r="H2099" s="176"/>
      <c r="I2099" s="176"/>
      <c r="J2099" s="172"/>
      <c r="K2099" s="173"/>
      <c r="L2099" s="178"/>
      <c r="R2099" s="3"/>
      <c r="S2099" s="106"/>
      <c r="T2099" s="106"/>
      <c r="U2099" s="106"/>
      <c r="V2099" s="106"/>
      <c r="W2099" s="106"/>
      <c r="X2099" s="106"/>
      <c r="AB2099" s="188" t="str">
        <f t="shared" si="218"/>
        <v/>
      </c>
      <c r="AC2099" s="188" t="s">
        <v>1585</v>
      </c>
      <c r="AD2099" s="131"/>
      <c r="AE2099" s="131"/>
      <c r="AF2099" s="131"/>
      <c r="AG2099" s="131"/>
      <c r="AH2099" s="131"/>
      <c r="AI2099" s="131"/>
      <c r="AJ2099" s="128" t="str">
        <f t="shared" si="219"/>
        <v/>
      </c>
      <c r="AK2099" s="7" t="str">
        <f>IF(ISNUMBER($AJ2099),INDEX($C$1:$AB$3985,$AJ2099,AK$4),"")</f>
        <v/>
      </c>
      <c r="AL2099" s="7" t="str">
        <f>IF(ISNUMBER($AJ2099),INDEX($C$1:$AB$3985,$AJ2099,AL$4),"")</f>
        <v/>
      </c>
      <c r="AM2099" s="128"/>
      <c r="AN2099" s="128" t="str">
        <f t="shared" si="221"/>
        <v/>
      </c>
      <c r="AO2099" s="7" t="str">
        <f t="shared" si="224"/>
        <v/>
      </c>
      <c r="AP2099" s="10" t="str">
        <f t="shared" si="224"/>
        <v/>
      </c>
      <c r="AQ2099" s="310">
        <f>IF(ISNUMBER(SEARCH($T$30,AO2099)),MAX(AQ$5:AQ2098)+1,0)</f>
        <v>0</v>
      </c>
      <c r="AR2099" s="310">
        <f>IF(ISNUMBER(SEARCH($T$31,AO2099)),MAX(AR$5:AR2098)+1,0)</f>
        <v>0</v>
      </c>
      <c r="AS2099" s="128" t="str">
        <f t="shared" si="220"/>
        <v/>
      </c>
      <c r="AT2099" s="105" t="str">
        <f>IF(ISNUMBER($AS2099),INDEX($C$1:$AB$3985,$AS2099,AT$4),"")</f>
        <v/>
      </c>
      <c r="AU2099" s="128"/>
      <c r="AV2099" s="128" t="str">
        <f t="shared" si="222"/>
        <v/>
      </c>
      <c r="AW2099" s="105" t="str">
        <f>IF(ISNUMBER($AV2099),INDEX($C$1:$AB$3985,$AV2099,AW$4),"")</f>
        <v/>
      </c>
      <c r="AX2099" s="105" t="str">
        <f>IF(ISNUMBER($AV2099),INDEX($C$1:$AB$3985,$AV2099,AX$4),"")</f>
        <v/>
      </c>
      <c r="AY2099" s="128"/>
      <c r="AZ2099" s="128"/>
      <c r="BA2099" s="128" t="str">
        <f t="shared" si="223"/>
        <v/>
      </c>
      <c r="BB2099" s="105" t="str">
        <f>IF(ISNUMBER($BA2099),INDEX($C$1:$AB$3985,$BA2099,BB$4),"")</f>
        <v/>
      </c>
      <c r="BC2099" s="105"/>
    </row>
    <row r="2100" spans="1:55" x14ac:dyDescent="0.25">
      <c r="A2100" s="98"/>
      <c r="B2100" s="98"/>
      <c r="C2100" s="73"/>
      <c r="D2100" s="179"/>
      <c r="E2100" s="176"/>
      <c r="F2100" s="176"/>
      <c r="G2100" s="176"/>
      <c r="H2100" s="176"/>
      <c r="I2100" s="176"/>
      <c r="J2100" s="172"/>
      <c r="K2100" s="173"/>
      <c r="L2100" s="178"/>
      <c r="R2100" s="3"/>
      <c r="S2100" s="106"/>
      <c r="T2100" s="106"/>
      <c r="U2100" s="106"/>
      <c r="V2100" s="106"/>
      <c r="W2100" s="106"/>
      <c r="X2100" s="106"/>
      <c r="AB2100" s="188" t="str">
        <f t="shared" si="218"/>
        <v/>
      </c>
      <c r="AC2100" s="188" t="s">
        <v>1585</v>
      </c>
      <c r="AD2100" s="131"/>
      <c r="AE2100" s="131"/>
      <c r="AF2100" s="131"/>
      <c r="AG2100" s="131"/>
      <c r="AH2100" s="131"/>
      <c r="AI2100" s="131"/>
      <c r="AJ2100" s="128" t="str">
        <f t="shared" si="219"/>
        <v/>
      </c>
      <c r="AK2100" s="7" t="str">
        <f>IF(ISNUMBER($AJ2100),INDEX($C$1:$AB$3985,$AJ2100,AK$4),"")</f>
        <v/>
      </c>
      <c r="AL2100" s="7" t="str">
        <f>IF(ISNUMBER($AJ2100),INDEX($C$1:$AB$3985,$AJ2100,AL$4),"")</f>
        <v/>
      </c>
      <c r="AM2100" s="128"/>
      <c r="AN2100" s="128" t="str">
        <f t="shared" si="221"/>
        <v/>
      </c>
      <c r="AO2100" s="7" t="str">
        <f t="shared" si="224"/>
        <v/>
      </c>
      <c r="AP2100" s="10" t="str">
        <f t="shared" si="224"/>
        <v/>
      </c>
      <c r="AQ2100" s="310">
        <f>IF(ISNUMBER(SEARCH($T$30,AO2100)),MAX(AQ$5:AQ2099)+1,0)</f>
        <v>0</v>
      </c>
      <c r="AR2100" s="310">
        <f>IF(ISNUMBER(SEARCH($T$31,AO2100)),MAX(AR$5:AR2099)+1,0)</f>
        <v>0</v>
      </c>
      <c r="AS2100" s="128" t="str">
        <f t="shared" si="220"/>
        <v/>
      </c>
      <c r="AT2100" s="105" t="str">
        <f>IF(ISNUMBER($AS2100),INDEX($C$1:$AB$3985,$AS2100,AT$4),"")</f>
        <v/>
      </c>
      <c r="AU2100" s="128"/>
      <c r="AV2100" s="128" t="str">
        <f t="shared" si="222"/>
        <v/>
      </c>
      <c r="AW2100" s="105" t="str">
        <f>IF(ISNUMBER($AV2100),INDEX($C$1:$AB$3985,$AV2100,AW$4),"")</f>
        <v/>
      </c>
      <c r="AX2100" s="105" t="str">
        <f>IF(ISNUMBER($AV2100),INDEX($C$1:$AB$3985,$AV2100,AX$4),"")</f>
        <v/>
      </c>
      <c r="AY2100" s="128"/>
      <c r="AZ2100" s="128"/>
      <c r="BA2100" s="128" t="str">
        <f t="shared" si="223"/>
        <v/>
      </c>
      <c r="BB2100" s="105" t="str">
        <f>IF(ISNUMBER($BA2100),INDEX($C$1:$AB$3985,$BA2100,BB$4),"")</f>
        <v/>
      </c>
      <c r="BC2100" s="105"/>
    </row>
    <row r="2101" spans="1:55" x14ac:dyDescent="0.25">
      <c r="A2101" s="98"/>
      <c r="B2101" s="98"/>
      <c r="C2101" s="73"/>
      <c r="D2101" s="179"/>
      <c r="E2101" s="176"/>
      <c r="F2101" s="176"/>
      <c r="G2101" s="176"/>
      <c r="H2101" s="176"/>
      <c r="I2101" s="176"/>
      <c r="J2101" s="172"/>
      <c r="K2101" s="173"/>
      <c r="L2101" s="178"/>
      <c r="R2101" s="3"/>
      <c r="S2101" s="106"/>
      <c r="T2101" s="106"/>
      <c r="U2101" s="106"/>
      <c r="V2101" s="106"/>
      <c r="W2101" s="106"/>
      <c r="X2101" s="106"/>
      <c r="AB2101" s="188" t="str">
        <f t="shared" si="218"/>
        <v/>
      </c>
      <c r="AC2101" s="188" t="s">
        <v>1585</v>
      </c>
      <c r="AD2101" s="131"/>
      <c r="AE2101" s="131"/>
      <c r="AF2101" s="131"/>
      <c r="AG2101" s="131"/>
      <c r="AH2101" s="131"/>
      <c r="AI2101" s="131"/>
      <c r="AJ2101" s="128" t="str">
        <f t="shared" si="219"/>
        <v/>
      </c>
      <c r="AK2101" s="7" t="str">
        <f>IF(ISNUMBER($AJ2101),INDEX($C$1:$AB$3985,$AJ2101,AK$4),"")</f>
        <v/>
      </c>
      <c r="AL2101" s="7" t="str">
        <f>IF(ISNUMBER($AJ2101),INDEX($C$1:$AB$3985,$AJ2101,AL$4),"")</f>
        <v/>
      </c>
      <c r="AM2101" s="128"/>
      <c r="AN2101" s="128" t="str">
        <f t="shared" si="221"/>
        <v/>
      </c>
      <c r="AO2101" s="7" t="str">
        <f t="shared" si="224"/>
        <v/>
      </c>
      <c r="AP2101" s="10" t="str">
        <f t="shared" si="224"/>
        <v/>
      </c>
      <c r="AQ2101" s="310">
        <f>IF(ISNUMBER(SEARCH($T$30,AO2101)),MAX(AQ$5:AQ2100)+1,0)</f>
        <v>0</v>
      </c>
      <c r="AR2101" s="310">
        <f>IF(ISNUMBER(SEARCH($T$31,AO2101)),MAX(AR$5:AR2100)+1,0)</f>
        <v>0</v>
      </c>
      <c r="AS2101" s="128" t="str">
        <f t="shared" si="220"/>
        <v/>
      </c>
      <c r="AT2101" s="105" t="str">
        <f>IF(ISNUMBER($AS2101),INDEX($C$1:$AB$3985,$AS2101,AT$4),"")</f>
        <v/>
      </c>
      <c r="AU2101" s="128"/>
      <c r="AV2101" s="128" t="str">
        <f t="shared" si="222"/>
        <v/>
      </c>
      <c r="AW2101" s="105" t="str">
        <f>IF(ISNUMBER($AV2101),INDEX($C$1:$AB$3985,$AV2101,AW$4),"")</f>
        <v/>
      </c>
      <c r="AX2101" s="105" t="str">
        <f>IF(ISNUMBER($AV2101),INDEX($C$1:$AB$3985,$AV2101,AX$4),"")</f>
        <v/>
      </c>
      <c r="AY2101" s="128"/>
      <c r="AZ2101" s="128"/>
      <c r="BA2101" s="128" t="str">
        <f t="shared" si="223"/>
        <v/>
      </c>
      <c r="BB2101" s="105" t="str">
        <f>IF(ISNUMBER($BA2101),INDEX($C$1:$AB$3985,$BA2101,BB$4),"")</f>
        <v/>
      </c>
      <c r="BC2101" s="105"/>
    </row>
    <row r="2102" spans="1:55" x14ac:dyDescent="0.25">
      <c r="A2102" s="98"/>
      <c r="B2102" s="98"/>
      <c r="C2102" s="73"/>
      <c r="D2102" s="179"/>
      <c r="E2102" s="176"/>
      <c r="F2102" s="176"/>
      <c r="G2102" s="176"/>
      <c r="H2102" s="176"/>
      <c r="I2102" s="176"/>
      <c r="J2102" s="172"/>
      <c r="K2102" s="173"/>
      <c r="L2102" s="178"/>
      <c r="R2102" s="3"/>
      <c r="S2102" s="106"/>
      <c r="T2102" s="106"/>
      <c r="U2102" s="106"/>
      <c r="V2102" s="106"/>
      <c r="W2102" s="106"/>
      <c r="X2102" s="106"/>
      <c r="AB2102" s="188" t="str">
        <f t="shared" si="218"/>
        <v/>
      </c>
      <c r="AC2102" s="188" t="s">
        <v>1585</v>
      </c>
      <c r="AD2102" s="131"/>
      <c r="AE2102" s="131"/>
      <c r="AF2102" s="131"/>
      <c r="AG2102" s="131"/>
      <c r="AH2102" s="131"/>
      <c r="AI2102" s="131"/>
      <c r="AJ2102" s="128" t="str">
        <f t="shared" si="219"/>
        <v/>
      </c>
      <c r="AK2102" s="7" t="str">
        <f>IF(ISNUMBER($AJ2102),INDEX($C$1:$AB$3985,$AJ2102,AK$4),"")</f>
        <v/>
      </c>
      <c r="AL2102" s="7" t="str">
        <f>IF(ISNUMBER($AJ2102),INDEX($C$1:$AB$3985,$AJ2102,AL$4),"")</f>
        <v/>
      </c>
      <c r="AM2102" s="128"/>
      <c r="AN2102" s="128" t="str">
        <f t="shared" si="221"/>
        <v/>
      </c>
      <c r="AO2102" s="7" t="str">
        <f t="shared" si="224"/>
        <v/>
      </c>
      <c r="AP2102" s="10" t="str">
        <f t="shared" si="224"/>
        <v/>
      </c>
      <c r="AQ2102" s="310">
        <f>IF(ISNUMBER(SEARCH($T$30,AO2102)),MAX(AQ$5:AQ2101)+1,0)</f>
        <v>0</v>
      </c>
      <c r="AR2102" s="310">
        <f>IF(ISNUMBER(SEARCH($T$31,AO2102)),MAX(AR$5:AR2101)+1,0)</f>
        <v>0</v>
      </c>
      <c r="AS2102" s="128" t="str">
        <f t="shared" si="220"/>
        <v/>
      </c>
      <c r="AT2102" s="105" t="str">
        <f>IF(ISNUMBER($AS2102),INDEX($C$1:$AB$3985,$AS2102,AT$4),"")</f>
        <v/>
      </c>
      <c r="AU2102" s="128"/>
      <c r="AV2102" s="128" t="str">
        <f t="shared" si="222"/>
        <v/>
      </c>
      <c r="AW2102" s="105" t="str">
        <f>IF(ISNUMBER($AV2102),INDEX($C$1:$AB$3985,$AV2102,AW$4),"")</f>
        <v/>
      </c>
      <c r="AX2102" s="105" t="str">
        <f>IF(ISNUMBER($AV2102),INDEX($C$1:$AB$3985,$AV2102,AX$4),"")</f>
        <v/>
      </c>
      <c r="AY2102" s="128"/>
      <c r="AZ2102" s="128"/>
      <c r="BA2102" s="128" t="str">
        <f t="shared" si="223"/>
        <v/>
      </c>
      <c r="BB2102" s="105" t="str">
        <f>IF(ISNUMBER($BA2102),INDEX($C$1:$AB$3985,$BA2102,BB$4),"")</f>
        <v/>
      </c>
      <c r="BC2102" s="105"/>
    </row>
    <row r="2103" spans="1:55" x14ac:dyDescent="0.25">
      <c r="A2103" s="98"/>
      <c r="B2103" s="98"/>
      <c r="C2103" s="73"/>
      <c r="D2103" s="179"/>
      <c r="E2103" s="176"/>
      <c r="F2103" s="176"/>
      <c r="G2103" s="176"/>
      <c r="H2103" s="176"/>
      <c r="I2103" s="176"/>
      <c r="J2103" s="172"/>
      <c r="K2103" s="173"/>
      <c r="L2103" s="178"/>
      <c r="R2103" s="3"/>
      <c r="S2103" s="106"/>
      <c r="T2103" s="106"/>
      <c r="U2103" s="106"/>
      <c r="V2103" s="106"/>
      <c r="W2103" s="106"/>
      <c r="X2103" s="106"/>
      <c r="AB2103" s="188" t="str">
        <f t="shared" si="218"/>
        <v/>
      </c>
      <c r="AC2103" s="188" t="s">
        <v>1585</v>
      </c>
      <c r="AD2103" s="131"/>
      <c r="AE2103" s="131"/>
      <c r="AF2103" s="131"/>
      <c r="AG2103" s="131"/>
      <c r="AH2103" s="131"/>
      <c r="AI2103" s="131"/>
      <c r="AJ2103" s="128" t="str">
        <f t="shared" si="219"/>
        <v/>
      </c>
      <c r="AK2103" s="7" t="str">
        <f>IF(ISNUMBER($AJ2103),INDEX($C$1:$AB$3985,$AJ2103,AK$4),"")</f>
        <v/>
      </c>
      <c r="AL2103" s="7" t="str">
        <f>IF(ISNUMBER($AJ2103),INDEX($C$1:$AB$3985,$AJ2103,AL$4),"")</f>
        <v/>
      </c>
      <c r="AM2103" s="128"/>
      <c r="AN2103" s="128" t="str">
        <f t="shared" si="221"/>
        <v/>
      </c>
      <c r="AO2103" s="7" t="str">
        <f t="shared" si="224"/>
        <v/>
      </c>
      <c r="AP2103" s="10" t="str">
        <f t="shared" si="224"/>
        <v/>
      </c>
      <c r="AQ2103" s="310">
        <f>IF(ISNUMBER(SEARCH($T$30,AO2103)),MAX(AQ$5:AQ2102)+1,0)</f>
        <v>0</v>
      </c>
      <c r="AR2103" s="310">
        <f>IF(ISNUMBER(SEARCH($T$31,AO2103)),MAX(AR$5:AR2102)+1,0)</f>
        <v>0</v>
      </c>
      <c r="AS2103" s="128" t="str">
        <f t="shared" si="220"/>
        <v/>
      </c>
      <c r="AT2103" s="105" t="str">
        <f>IF(ISNUMBER($AS2103),INDEX($C$1:$AB$3985,$AS2103,AT$4),"")</f>
        <v/>
      </c>
      <c r="AU2103" s="128"/>
      <c r="AV2103" s="128" t="str">
        <f t="shared" si="222"/>
        <v/>
      </c>
      <c r="AW2103" s="105" t="str">
        <f>IF(ISNUMBER($AV2103),INDEX($C$1:$AB$3985,$AV2103,AW$4),"")</f>
        <v/>
      </c>
      <c r="AX2103" s="105" t="str">
        <f>IF(ISNUMBER($AV2103),INDEX($C$1:$AB$3985,$AV2103,AX$4),"")</f>
        <v/>
      </c>
      <c r="AY2103" s="128"/>
      <c r="AZ2103" s="128"/>
      <c r="BA2103" s="128" t="str">
        <f t="shared" si="223"/>
        <v/>
      </c>
      <c r="BB2103" s="105" t="str">
        <f>IF(ISNUMBER($BA2103),INDEX($C$1:$AB$3985,$BA2103,BB$4),"")</f>
        <v/>
      </c>
      <c r="BC2103" s="105"/>
    </row>
    <row r="2104" spans="1:55" x14ac:dyDescent="0.25">
      <c r="A2104" s="98"/>
      <c r="B2104" s="98"/>
      <c r="C2104" s="73"/>
      <c r="D2104" s="179"/>
      <c r="E2104" s="176"/>
      <c r="F2104" s="176"/>
      <c r="G2104" s="176"/>
      <c r="H2104" s="176"/>
      <c r="I2104" s="176"/>
      <c r="J2104" s="172"/>
      <c r="K2104" s="173"/>
      <c r="L2104" s="178"/>
      <c r="R2104" s="3"/>
      <c r="S2104" s="106"/>
      <c r="T2104" s="106"/>
      <c r="U2104" s="106"/>
      <c r="V2104" s="106"/>
      <c r="W2104" s="106"/>
      <c r="X2104" s="106"/>
      <c r="AB2104" s="188" t="str">
        <f t="shared" si="218"/>
        <v/>
      </c>
      <c r="AC2104" s="188" t="s">
        <v>1585</v>
      </c>
      <c r="AD2104" s="131"/>
      <c r="AE2104" s="131"/>
      <c r="AF2104" s="131"/>
      <c r="AG2104" s="131"/>
      <c r="AH2104" s="131"/>
      <c r="AI2104" s="131"/>
      <c r="AJ2104" s="128" t="str">
        <f t="shared" si="219"/>
        <v/>
      </c>
      <c r="AK2104" s="7" t="str">
        <f>IF(ISNUMBER($AJ2104),INDEX($C$1:$AB$3985,$AJ2104,AK$4),"")</f>
        <v/>
      </c>
      <c r="AL2104" s="7" t="str">
        <f>IF(ISNUMBER($AJ2104),INDEX($C$1:$AB$3985,$AJ2104,AL$4),"")</f>
        <v/>
      </c>
      <c r="AM2104" s="128"/>
      <c r="AN2104" s="128" t="str">
        <f t="shared" si="221"/>
        <v/>
      </c>
      <c r="AO2104" s="7" t="str">
        <f t="shared" si="224"/>
        <v/>
      </c>
      <c r="AP2104" s="10" t="str">
        <f t="shared" si="224"/>
        <v/>
      </c>
      <c r="AQ2104" s="310">
        <f>IF(ISNUMBER(SEARCH($T$30,AO2104)),MAX(AQ$5:AQ2103)+1,0)</f>
        <v>0</v>
      </c>
      <c r="AR2104" s="310">
        <f>IF(ISNUMBER(SEARCH($T$31,AO2104)),MAX(AR$5:AR2103)+1,0)</f>
        <v>0</v>
      </c>
      <c r="AS2104" s="128" t="str">
        <f t="shared" si="220"/>
        <v/>
      </c>
      <c r="AT2104" s="105" t="str">
        <f>IF(ISNUMBER($AS2104),INDEX($C$1:$AB$3985,$AS2104,AT$4),"")</f>
        <v/>
      </c>
      <c r="AU2104" s="128"/>
      <c r="AV2104" s="128" t="str">
        <f t="shared" si="222"/>
        <v/>
      </c>
      <c r="AW2104" s="105" t="str">
        <f>IF(ISNUMBER($AV2104),INDEX($C$1:$AB$3985,$AV2104,AW$4),"")</f>
        <v/>
      </c>
      <c r="AX2104" s="105" t="str">
        <f>IF(ISNUMBER($AV2104),INDEX($C$1:$AB$3985,$AV2104,AX$4),"")</f>
        <v/>
      </c>
      <c r="AY2104" s="128"/>
      <c r="AZ2104" s="128"/>
      <c r="BA2104" s="128" t="str">
        <f t="shared" si="223"/>
        <v/>
      </c>
      <c r="BB2104" s="105" t="str">
        <f>IF(ISNUMBER($BA2104),INDEX($C$1:$AB$3985,$BA2104,BB$4),"")</f>
        <v/>
      </c>
      <c r="BC2104" s="105"/>
    </row>
    <row r="2105" spans="1:55" x14ac:dyDescent="0.25">
      <c r="A2105" s="98"/>
      <c r="B2105" s="98"/>
      <c r="C2105" s="73"/>
      <c r="D2105" s="179"/>
      <c r="E2105" s="176"/>
      <c r="F2105" s="176"/>
      <c r="G2105" s="176"/>
      <c r="H2105" s="176"/>
      <c r="I2105" s="176"/>
      <c r="J2105" s="172"/>
      <c r="K2105" s="173"/>
      <c r="L2105" s="178"/>
      <c r="R2105" s="3"/>
      <c r="S2105" s="106"/>
      <c r="T2105" s="106"/>
      <c r="U2105" s="106"/>
      <c r="V2105" s="106"/>
      <c r="W2105" s="106"/>
      <c r="X2105" s="106"/>
      <c r="AB2105" s="188" t="str">
        <f t="shared" si="218"/>
        <v/>
      </c>
      <c r="AC2105" s="188" t="s">
        <v>1585</v>
      </c>
      <c r="AD2105" s="131"/>
      <c r="AE2105" s="131"/>
      <c r="AF2105" s="131"/>
      <c r="AG2105" s="131"/>
      <c r="AH2105" s="131"/>
      <c r="AI2105" s="131"/>
      <c r="AJ2105" s="128" t="str">
        <f t="shared" si="219"/>
        <v/>
      </c>
      <c r="AK2105" s="7" t="str">
        <f>IF(ISNUMBER($AJ2105),INDEX($C$1:$AB$3985,$AJ2105,AK$4),"")</f>
        <v/>
      </c>
      <c r="AL2105" s="7" t="str">
        <f>IF(ISNUMBER($AJ2105),INDEX($C$1:$AB$3985,$AJ2105,AL$4),"")</f>
        <v/>
      </c>
      <c r="AM2105" s="128"/>
      <c r="AN2105" s="128" t="str">
        <f t="shared" si="221"/>
        <v/>
      </c>
      <c r="AO2105" s="7" t="str">
        <f t="shared" si="224"/>
        <v/>
      </c>
      <c r="AP2105" s="10" t="str">
        <f t="shared" si="224"/>
        <v/>
      </c>
      <c r="AQ2105" s="310">
        <f>IF(ISNUMBER(SEARCH($T$30,AO2105)),MAX(AQ$5:AQ2104)+1,0)</f>
        <v>0</v>
      </c>
      <c r="AR2105" s="310">
        <f>IF(ISNUMBER(SEARCH($T$31,AO2105)),MAX(AR$5:AR2104)+1,0)</f>
        <v>0</v>
      </c>
      <c r="AS2105" s="128" t="str">
        <f t="shared" si="220"/>
        <v/>
      </c>
      <c r="AT2105" s="105" t="str">
        <f>IF(ISNUMBER($AS2105),INDEX($C$1:$AB$3985,$AS2105,AT$4),"")</f>
        <v/>
      </c>
      <c r="AU2105" s="128"/>
      <c r="AV2105" s="128" t="str">
        <f t="shared" si="222"/>
        <v/>
      </c>
      <c r="AW2105" s="105" t="str">
        <f>IF(ISNUMBER($AV2105),INDEX($C$1:$AB$3985,$AV2105,AW$4),"")</f>
        <v/>
      </c>
      <c r="AX2105" s="105" t="str">
        <f>IF(ISNUMBER($AV2105),INDEX($C$1:$AB$3985,$AV2105,AX$4),"")</f>
        <v/>
      </c>
      <c r="AY2105" s="128"/>
      <c r="AZ2105" s="128"/>
      <c r="BA2105" s="128" t="str">
        <f t="shared" si="223"/>
        <v/>
      </c>
      <c r="BB2105" s="105" t="str">
        <f>IF(ISNUMBER($BA2105),INDEX($C$1:$AB$3985,$BA2105,BB$4),"")</f>
        <v/>
      </c>
      <c r="BC2105" s="105"/>
    </row>
    <row r="2106" spans="1:55" x14ac:dyDescent="0.25">
      <c r="A2106" s="98"/>
      <c r="B2106" s="98"/>
      <c r="C2106" s="73"/>
      <c r="D2106" s="179"/>
      <c r="E2106" s="176"/>
      <c r="F2106" s="176"/>
      <c r="G2106" s="176"/>
      <c r="H2106" s="176"/>
      <c r="I2106" s="176"/>
      <c r="J2106" s="172"/>
      <c r="K2106" s="173"/>
      <c r="L2106" s="178"/>
      <c r="R2106" s="3"/>
      <c r="S2106" s="106"/>
      <c r="T2106" s="106"/>
      <c r="U2106" s="106"/>
      <c r="V2106" s="106"/>
      <c r="W2106" s="106"/>
      <c r="X2106" s="106"/>
      <c r="AB2106" s="188" t="str">
        <f t="shared" si="218"/>
        <v/>
      </c>
      <c r="AC2106" s="188" t="s">
        <v>1585</v>
      </c>
      <c r="AD2106" s="131"/>
      <c r="AE2106" s="131"/>
      <c r="AF2106" s="131"/>
      <c r="AG2106" s="131"/>
      <c r="AH2106" s="131"/>
      <c r="AI2106" s="131"/>
      <c r="AJ2106" s="128" t="str">
        <f t="shared" si="219"/>
        <v/>
      </c>
      <c r="AK2106" s="7" t="str">
        <f>IF(ISNUMBER($AJ2106),INDEX($C$1:$AB$3985,$AJ2106,AK$4),"")</f>
        <v/>
      </c>
      <c r="AL2106" s="7" t="str">
        <f>IF(ISNUMBER($AJ2106),INDEX($C$1:$AB$3985,$AJ2106,AL$4),"")</f>
        <v/>
      </c>
      <c r="AM2106" s="128"/>
      <c r="AN2106" s="128" t="str">
        <f t="shared" si="221"/>
        <v/>
      </c>
      <c r="AO2106" s="7" t="str">
        <f t="shared" si="224"/>
        <v/>
      </c>
      <c r="AP2106" s="10" t="str">
        <f t="shared" si="224"/>
        <v/>
      </c>
      <c r="AQ2106" s="310">
        <f>IF(ISNUMBER(SEARCH($T$30,AO2106)),MAX(AQ$5:AQ2105)+1,0)</f>
        <v>0</v>
      </c>
      <c r="AR2106" s="310">
        <f>IF(ISNUMBER(SEARCH($T$31,AO2106)),MAX(AR$5:AR2105)+1,0)</f>
        <v>0</v>
      </c>
      <c r="AS2106" s="128" t="str">
        <f t="shared" si="220"/>
        <v/>
      </c>
      <c r="AT2106" s="105" t="str">
        <f>IF(ISNUMBER($AS2106),INDEX($C$1:$AB$3985,$AS2106,AT$4),"")</f>
        <v/>
      </c>
      <c r="AU2106" s="128"/>
      <c r="AV2106" s="128" t="str">
        <f t="shared" si="222"/>
        <v/>
      </c>
      <c r="AW2106" s="105" t="str">
        <f>IF(ISNUMBER($AV2106),INDEX($C$1:$AB$3985,$AV2106,AW$4),"")</f>
        <v/>
      </c>
      <c r="AX2106" s="105" t="str">
        <f>IF(ISNUMBER($AV2106),INDEX($C$1:$AB$3985,$AV2106,AX$4),"")</f>
        <v/>
      </c>
      <c r="AY2106" s="128"/>
      <c r="AZ2106" s="128"/>
      <c r="BA2106" s="128" t="str">
        <f t="shared" si="223"/>
        <v/>
      </c>
      <c r="BB2106" s="105" t="str">
        <f>IF(ISNUMBER($BA2106),INDEX($C$1:$AB$3985,$BA2106,BB$4),"")</f>
        <v/>
      </c>
      <c r="BC2106" s="105"/>
    </row>
    <row r="2107" spans="1:55" x14ac:dyDescent="0.25">
      <c r="A2107" s="98"/>
      <c r="B2107" s="98"/>
      <c r="C2107" s="73"/>
      <c r="D2107" s="179"/>
      <c r="E2107" s="176"/>
      <c r="F2107" s="176"/>
      <c r="G2107" s="176"/>
      <c r="H2107" s="176"/>
      <c r="I2107" s="176"/>
      <c r="J2107" s="172"/>
      <c r="K2107" s="173"/>
      <c r="L2107" s="178"/>
      <c r="R2107" s="3"/>
      <c r="S2107" s="106"/>
      <c r="T2107" s="106"/>
      <c r="U2107" s="106"/>
      <c r="V2107" s="106"/>
      <c r="W2107" s="106"/>
      <c r="X2107" s="106"/>
      <c r="AB2107" s="188" t="str">
        <f t="shared" si="218"/>
        <v/>
      </c>
      <c r="AC2107" s="188" t="s">
        <v>1585</v>
      </c>
      <c r="AD2107" s="131"/>
      <c r="AE2107" s="131"/>
      <c r="AF2107" s="131"/>
      <c r="AG2107" s="131"/>
      <c r="AH2107" s="131"/>
      <c r="AI2107" s="131"/>
      <c r="AJ2107" s="128" t="str">
        <f t="shared" si="219"/>
        <v/>
      </c>
      <c r="AK2107" s="7" t="str">
        <f>IF(ISNUMBER($AJ2107),INDEX($C$1:$AB$3985,$AJ2107,AK$4),"")</f>
        <v/>
      </c>
      <c r="AL2107" s="7" t="str">
        <f>IF(ISNUMBER($AJ2107),INDEX($C$1:$AB$3985,$AJ2107,AL$4),"")</f>
        <v/>
      </c>
      <c r="AM2107" s="128"/>
      <c r="AN2107" s="128" t="str">
        <f t="shared" si="221"/>
        <v/>
      </c>
      <c r="AO2107" s="7" t="str">
        <f t="shared" si="224"/>
        <v/>
      </c>
      <c r="AP2107" s="10" t="str">
        <f t="shared" si="224"/>
        <v/>
      </c>
      <c r="AQ2107" s="310">
        <f>IF(ISNUMBER(SEARCH($T$30,AO2107)),MAX(AQ$5:AQ2106)+1,0)</f>
        <v>0</v>
      </c>
      <c r="AR2107" s="310">
        <f>IF(ISNUMBER(SEARCH($T$31,AO2107)),MAX(AR$5:AR2106)+1,0)</f>
        <v>0</v>
      </c>
      <c r="AS2107" s="128" t="str">
        <f t="shared" si="220"/>
        <v/>
      </c>
      <c r="AT2107" s="105" t="str">
        <f>IF(ISNUMBER($AS2107),INDEX($C$1:$AB$3985,$AS2107,AT$4),"")</f>
        <v/>
      </c>
      <c r="AU2107" s="128"/>
      <c r="AV2107" s="128" t="str">
        <f t="shared" si="222"/>
        <v/>
      </c>
      <c r="AW2107" s="105" t="str">
        <f>IF(ISNUMBER($AV2107),INDEX($C$1:$AB$3985,$AV2107,AW$4),"")</f>
        <v/>
      </c>
      <c r="AX2107" s="105" t="str">
        <f>IF(ISNUMBER($AV2107),INDEX($C$1:$AB$3985,$AV2107,AX$4),"")</f>
        <v/>
      </c>
      <c r="AY2107" s="128"/>
      <c r="AZ2107" s="128"/>
      <c r="BA2107" s="128" t="str">
        <f t="shared" si="223"/>
        <v/>
      </c>
      <c r="BB2107" s="105" t="str">
        <f>IF(ISNUMBER($BA2107),INDEX($C$1:$AB$3985,$BA2107,BB$4),"")</f>
        <v/>
      </c>
      <c r="BC2107" s="105"/>
    </row>
    <row r="2108" spans="1:55" x14ac:dyDescent="0.25">
      <c r="A2108" s="98"/>
      <c r="B2108" s="98"/>
      <c r="C2108" s="73"/>
      <c r="D2108" s="179"/>
      <c r="E2108" s="176"/>
      <c r="F2108" s="176"/>
      <c r="G2108" s="176"/>
      <c r="H2108" s="176"/>
      <c r="I2108" s="176"/>
      <c r="J2108" s="172"/>
      <c r="K2108" s="173"/>
      <c r="L2108" s="178"/>
      <c r="R2108" s="3"/>
      <c r="S2108" s="106"/>
      <c r="T2108" s="106"/>
      <c r="U2108" s="106"/>
      <c r="V2108" s="106"/>
      <c r="W2108" s="106"/>
      <c r="X2108" s="106"/>
      <c r="AB2108" s="188" t="str">
        <f t="shared" si="218"/>
        <v/>
      </c>
      <c r="AC2108" s="188" t="s">
        <v>1585</v>
      </c>
      <c r="AD2108" s="131"/>
      <c r="AE2108" s="131"/>
      <c r="AF2108" s="131"/>
      <c r="AG2108" s="131"/>
      <c r="AH2108" s="131"/>
      <c r="AI2108" s="131"/>
      <c r="AJ2108" s="128" t="str">
        <f t="shared" si="219"/>
        <v/>
      </c>
      <c r="AK2108" s="7" t="str">
        <f>IF(ISNUMBER($AJ2108),INDEX($C$1:$AB$3985,$AJ2108,AK$4),"")</f>
        <v/>
      </c>
      <c r="AL2108" s="7" t="str">
        <f>IF(ISNUMBER($AJ2108),INDEX($C$1:$AB$3985,$AJ2108,AL$4),"")</f>
        <v/>
      </c>
      <c r="AM2108" s="128"/>
      <c r="AN2108" s="128" t="str">
        <f t="shared" si="221"/>
        <v/>
      </c>
      <c r="AO2108" s="7" t="str">
        <f t="shared" si="224"/>
        <v/>
      </c>
      <c r="AP2108" s="10" t="str">
        <f t="shared" si="224"/>
        <v/>
      </c>
      <c r="AQ2108" s="310">
        <f>IF(ISNUMBER(SEARCH($T$30,AO2108)),MAX(AQ$5:AQ2107)+1,0)</f>
        <v>0</v>
      </c>
      <c r="AR2108" s="310">
        <f>IF(ISNUMBER(SEARCH($T$31,AO2108)),MAX(AR$5:AR2107)+1,0)</f>
        <v>0</v>
      </c>
      <c r="AS2108" s="128" t="str">
        <f t="shared" si="220"/>
        <v/>
      </c>
      <c r="AT2108" s="105" t="str">
        <f>IF(ISNUMBER($AS2108),INDEX($C$1:$AB$3985,$AS2108,AT$4),"")</f>
        <v/>
      </c>
      <c r="AU2108" s="128"/>
      <c r="AV2108" s="128" t="str">
        <f t="shared" si="222"/>
        <v/>
      </c>
      <c r="AW2108" s="105" t="str">
        <f>IF(ISNUMBER($AV2108),INDEX($C$1:$AB$3985,$AV2108,AW$4),"")</f>
        <v/>
      </c>
      <c r="AX2108" s="105" t="str">
        <f>IF(ISNUMBER($AV2108),INDEX($C$1:$AB$3985,$AV2108,AX$4),"")</f>
        <v/>
      </c>
      <c r="AY2108" s="128"/>
      <c r="AZ2108" s="128"/>
      <c r="BA2108" s="128" t="str">
        <f t="shared" si="223"/>
        <v/>
      </c>
      <c r="BB2108" s="105" t="str">
        <f>IF(ISNUMBER($BA2108),INDEX($C$1:$AB$3985,$BA2108,BB$4),"")</f>
        <v/>
      </c>
      <c r="BC2108" s="105"/>
    </row>
    <row r="2109" spans="1:55" x14ac:dyDescent="0.25">
      <c r="A2109" s="98"/>
      <c r="B2109" s="98"/>
      <c r="C2109" s="73"/>
      <c r="D2109" s="179"/>
      <c r="E2109" s="176"/>
      <c r="F2109" s="176"/>
      <c r="G2109" s="176"/>
      <c r="H2109" s="176"/>
      <c r="I2109" s="176"/>
      <c r="J2109" s="172"/>
      <c r="K2109" s="173"/>
      <c r="L2109" s="178"/>
      <c r="R2109" s="3"/>
      <c r="S2109" s="106"/>
      <c r="T2109" s="106"/>
      <c r="U2109" s="106"/>
      <c r="V2109" s="106"/>
      <c r="W2109" s="106"/>
      <c r="X2109" s="106"/>
      <c r="AB2109" s="188" t="str">
        <f t="shared" si="218"/>
        <v/>
      </c>
      <c r="AC2109" s="188" t="s">
        <v>1585</v>
      </c>
      <c r="AD2109" s="131"/>
      <c r="AE2109" s="131"/>
      <c r="AF2109" s="131"/>
      <c r="AG2109" s="131"/>
      <c r="AH2109" s="131"/>
      <c r="AI2109" s="131"/>
      <c r="AJ2109" s="128" t="str">
        <f t="shared" si="219"/>
        <v/>
      </c>
      <c r="AK2109" s="7" t="str">
        <f>IF(ISNUMBER($AJ2109),INDEX($C$1:$AB$3985,$AJ2109,AK$4),"")</f>
        <v/>
      </c>
      <c r="AL2109" s="7" t="str">
        <f>IF(ISNUMBER($AJ2109),INDEX($C$1:$AB$3985,$AJ2109,AL$4),"")</f>
        <v/>
      </c>
      <c r="AM2109" s="128"/>
      <c r="AN2109" s="128" t="str">
        <f t="shared" si="221"/>
        <v/>
      </c>
      <c r="AO2109" s="7" t="str">
        <f t="shared" si="224"/>
        <v/>
      </c>
      <c r="AP2109" s="10" t="str">
        <f t="shared" si="224"/>
        <v/>
      </c>
      <c r="AQ2109" s="310">
        <f>IF(ISNUMBER(SEARCH($T$30,AO2109)),MAX(AQ$5:AQ2108)+1,0)</f>
        <v>0</v>
      </c>
      <c r="AR2109" s="310">
        <f>IF(ISNUMBER(SEARCH($T$31,AO2109)),MAX(AR$5:AR2108)+1,0)</f>
        <v>0</v>
      </c>
      <c r="AS2109" s="128" t="str">
        <f t="shared" si="220"/>
        <v/>
      </c>
      <c r="AT2109" s="105" t="str">
        <f>IF(ISNUMBER($AS2109),INDEX($C$1:$AB$3985,$AS2109,AT$4),"")</f>
        <v/>
      </c>
      <c r="AU2109" s="128"/>
      <c r="AV2109" s="128" t="str">
        <f t="shared" si="222"/>
        <v/>
      </c>
      <c r="AW2109" s="105" t="str">
        <f>IF(ISNUMBER($AV2109),INDEX($C$1:$AB$3985,$AV2109,AW$4),"")</f>
        <v/>
      </c>
      <c r="AX2109" s="105" t="str">
        <f>IF(ISNUMBER($AV2109),INDEX($C$1:$AB$3985,$AV2109,AX$4),"")</f>
        <v/>
      </c>
      <c r="AY2109" s="128"/>
      <c r="AZ2109" s="128"/>
      <c r="BA2109" s="128" t="str">
        <f t="shared" si="223"/>
        <v/>
      </c>
      <c r="BB2109" s="105" t="str">
        <f>IF(ISNUMBER($BA2109),INDEX($C$1:$AB$3985,$BA2109,BB$4),"")</f>
        <v/>
      </c>
      <c r="BC2109" s="105"/>
    </row>
    <row r="2110" spans="1:55" x14ac:dyDescent="0.25">
      <c r="A2110" s="98"/>
      <c r="B2110" s="98"/>
      <c r="C2110" s="73"/>
      <c r="D2110" s="179"/>
      <c r="E2110" s="176"/>
      <c r="F2110" s="176"/>
      <c r="G2110" s="176"/>
      <c r="H2110" s="176"/>
      <c r="I2110" s="176"/>
      <c r="J2110" s="172"/>
      <c r="K2110" s="173"/>
      <c r="L2110" s="178"/>
      <c r="R2110" s="3"/>
      <c r="S2110" s="106"/>
      <c r="T2110" s="106"/>
      <c r="U2110" s="106"/>
      <c r="V2110" s="106"/>
      <c r="W2110" s="106"/>
      <c r="X2110" s="106"/>
      <c r="AB2110" s="188" t="str">
        <f t="shared" si="218"/>
        <v/>
      </c>
      <c r="AC2110" s="188" t="s">
        <v>1585</v>
      </c>
      <c r="AD2110" s="131"/>
      <c r="AE2110" s="131"/>
      <c r="AF2110" s="131"/>
      <c r="AG2110" s="131"/>
      <c r="AH2110" s="131"/>
      <c r="AI2110" s="131"/>
      <c r="AJ2110" s="128" t="str">
        <f t="shared" si="219"/>
        <v/>
      </c>
      <c r="AK2110" s="7" t="str">
        <f>IF(ISNUMBER($AJ2110),INDEX($C$1:$AB$3985,$AJ2110,AK$4),"")</f>
        <v/>
      </c>
      <c r="AL2110" s="7" t="str">
        <f>IF(ISNUMBER($AJ2110),INDEX($C$1:$AB$3985,$AJ2110,AL$4),"")</f>
        <v/>
      </c>
      <c r="AM2110" s="128"/>
      <c r="AN2110" s="128" t="str">
        <f t="shared" si="221"/>
        <v/>
      </c>
      <c r="AO2110" s="7" t="str">
        <f t="shared" si="224"/>
        <v/>
      </c>
      <c r="AP2110" s="10" t="str">
        <f t="shared" si="224"/>
        <v/>
      </c>
      <c r="AQ2110" s="310">
        <f>IF(ISNUMBER(SEARCH($T$30,AO2110)),MAX(AQ$5:AQ2109)+1,0)</f>
        <v>0</v>
      </c>
      <c r="AR2110" s="310">
        <f>IF(ISNUMBER(SEARCH($T$31,AO2110)),MAX(AR$5:AR2109)+1,0)</f>
        <v>0</v>
      </c>
      <c r="AS2110" s="128" t="str">
        <f t="shared" si="220"/>
        <v/>
      </c>
      <c r="AT2110" s="105" t="str">
        <f>IF(ISNUMBER($AS2110),INDEX($C$1:$AB$3985,$AS2110,AT$4),"")</f>
        <v/>
      </c>
      <c r="AU2110" s="128"/>
      <c r="AV2110" s="128" t="str">
        <f t="shared" si="222"/>
        <v/>
      </c>
      <c r="AW2110" s="105" t="str">
        <f>IF(ISNUMBER($AV2110),INDEX($C$1:$AB$3985,$AV2110,AW$4),"")</f>
        <v/>
      </c>
      <c r="AX2110" s="105" t="str">
        <f>IF(ISNUMBER($AV2110),INDEX($C$1:$AB$3985,$AV2110,AX$4),"")</f>
        <v/>
      </c>
      <c r="AY2110" s="128"/>
      <c r="AZ2110" s="128"/>
      <c r="BA2110" s="128" t="str">
        <f t="shared" si="223"/>
        <v/>
      </c>
      <c r="BB2110" s="105" t="str">
        <f>IF(ISNUMBER($BA2110),INDEX($C$1:$AB$3985,$BA2110,BB$4),"")</f>
        <v/>
      </c>
      <c r="BC2110" s="105"/>
    </row>
    <row r="2111" spans="1:55" x14ac:dyDescent="0.25">
      <c r="A2111" s="98"/>
      <c r="B2111" s="98"/>
      <c r="C2111" s="73"/>
      <c r="D2111" s="179"/>
      <c r="E2111" s="176"/>
      <c r="F2111" s="176"/>
      <c r="G2111" s="176"/>
      <c r="H2111" s="176"/>
      <c r="I2111" s="176"/>
      <c r="J2111" s="172"/>
      <c r="K2111" s="173"/>
      <c r="L2111" s="178"/>
      <c r="R2111" s="3"/>
      <c r="S2111" s="106"/>
      <c r="T2111" s="106"/>
      <c r="U2111" s="106"/>
      <c r="V2111" s="106"/>
      <c r="W2111" s="106"/>
      <c r="X2111" s="106"/>
      <c r="AB2111" s="188" t="str">
        <f t="shared" si="218"/>
        <v/>
      </c>
      <c r="AC2111" s="188" t="s">
        <v>1585</v>
      </c>
      <c r="AD2111" s="131"/>
      <c r="AE2111" s="131"/>
      <c r="AF2111" s="131"/>
      <c r="AG2111" s="131"/>
      <c r="AH2111" s="131"/>
      <c r="AI2111" s="131"/>
      <c r="AJ2111" s="128" t="str">
        <f t="shared" si="219"/>
        <v/>
      </c>
      <c r="AK2111" s="7" t="str">
        <f>IF(ISNUMBER($AJ2111),INDEX($C$1:$AB$3985,$AJ2111,AK$4),"")</f>
        <v/>
      </c>
      <c r="AL2111" s="7" t="str">
        <f>IF(ISNUMBER($AJ2111),INDEX($C$1:$AB$3985,$AJ2111,AL$4),"")</f>
        <v/>
      </c>
      <c r="AM2111" s="128"/>
      <c r="AN2111" s="128" t="str">
        <f t="shared" si="221"/>
        <v/>
      </c>
      <c r="AO2111" s="7" t="str">
        <f t="shared" si="224"/>
        <v/>
      </c>
      <c r="AP2111" s="10" t="str">
        <f t="shared" si="224"/>
        <v/>
      </c>
      <c r="AQ2111" s="310">
        <f>IF(ISNUMBER(SEARCH($T$30,AO2111)),MAX(AQ$5:AQ2110)+1,0)</f>
        <v>0</v>
      </c>
      <c r="AR2111" s="310">
        <f>IF(ISNUMBER(SEARCH($T$31,AO2111)),MAX(AR$5:AR2110)+1,0)</f>
        <v>0</v>
      </c>
      <c r="AS2111" s="128" t="str">
        <f t="shared" si="220"/>
        <v/>
      </c>
      <c r="AT2111" s="105" t="str">
        <f>IF(ISNUMBER($AS2111),INDEX($C$1:$AB$3985,$AS2111,AT$4),"")</f>
        <v/>
      </c>
      <c r="AU2111" s="128"/>
      <c r="AV2111" s="128" t="str">
        <f t="shared" si="222"/>
        <v/>
      </c>
      <c r="AW2111" s="105" t="str">
        <f>IF(ISNUMBER($AV2111),INDEX($C$1:$AB$3985,$AV2111,AW$4),"")</f>
        <v/>
      </c>
      <c r="AX2111" s="105" t="str">
        <f>IF(ISNUMBER($AV2111),INDEX($C$1:$AB$3985,$AV2111,AX$4),"")</f>
        <v/>
      </c>
      <c r="AY2111" s="128"/>
      <c r="AZ2111" s="128"/>
      <c r="BA2111" s="128" t="str">
        <f t="shared" si="223"/>
        <v/>
      </c>
      <c r="BB2111" s="105" t="str">
        <f>IF(ISNUMBER($BA2111),INDEX($C$1:$AB$3985,$BA2111,BB$4),"")</f>
        <v/>
      </c>
      <c r="BC2111" s="105"/>
    </row>
    <row r="2112" spans="1:55" x14ac:dyDescent="0.25">
      <c r="A2112" s="98"/>
      <c r="B2112" s="98"/>
      <c r="C2112" s="73"/>
      <c r="D2112" s="179"/>
      <c r="E2112" s="176"/>
      <c r="F2112" s="176"/>
      <c r="G2112" s="176"/>
      <c r="H2112" s="176"/>
      <c r="I2112" s="176"/>
      <c r="J2112" s="172"/>
      <c r="K2112" s="173"/>
      <c r="L2112" s="178"/>
      <c r="R2112" s="3"/>
      <c r="S2112" s="106"/>
      <c r="T2112" s="106"/>
      <c r="U2112" s="106"/>
      <c r="V2112" s="106"/>
      <c r="W2112" s="106"/>
      <c r="X2112" s="106"/>
      <c r="AB2112" s="188" t="str">
        <f t="shared" si="218"/>
        <v/>
      </c>
      <c r="AC2112" s="188" t="s">
        <v>1585</v>
      </c>
      <c r="AD2112" s="131"/>
      <c r="AE2112" s="131"/>
      <c r="AF2112" s="131"/>
      <c r="AG2112" s="131"/>
      <c r="AH2112" s="131"/>
      <c r="AI2112" s="131"/>
      <c r="AJ2112" s="128" t="str">
        <f t="shared" si="219"/>
        <v/>
      </c>
      <c r="AK2112" s="7" t="str">
        <f>IF(ISNUMBER($AJ2112),INDEX($C$1:$AB$3985,$AJ2112,AK$4),"")</f>
        <v/>
      </c>
      <c r="AL2112" s="7" t="str">
        <f>IF(ISNUMBER($AJ2112),INDEX($C$1:$AB$3985,$AJ2112,AL$4),"")</f>
        <v/>
      </c>
      <c r="AM2112" s="128"/>
      <c r="AN2112" s="128" t="str">
        <f t="shared" si="221"/>
        <v/>
      </c>
      <c r="AO2112" s="7" t="str">
        <f t="shared" si="224"/>
        <v/>
      </c>
      <c r="AP2112" s="10" t="str">
        <f t="shared" si="224"/>
        <v/>
      </c>
      <c r="AQ2112" s="310">
        <f>IF(ISNUMBER(SEARCH($T$30,AO2112)),MAX(AQ$5:AQ2111)+1,0)</f>
        <v>0</v>
      </c>
      <c r="AR2112" s="310">
        <f>IF(ISNUMBER(SEARCH($T$31,AO2112)),MAX(AR$5:AR2111)+1,0)</f>
        <v>0</v>
      </c>
      <c r="AS2112" s="128" t="str">
        <f t="shared" si="220"/>
        <v/>
      </c>
      <c r="AT2112" s="105" t="str">
        <f>IF(ISNUMBER($AS2112),INDEX($C$1:$AB$3985,$AS2112,AT$4),"")</f>
        <v/>
      </c>
      <c r="AU2112" s="128"/>
      <c r="AV2112" s="128" t="str">
        <f t="shared" si="222"/>
        <v/>
      </c>
      <c r="AW2112" s="105" t="str">
        <f>IF(ISNUMBER($AV2112),INDEX($C$1:$AB$3985,$AV2112,AW$4),"")</f>
        <v/>
      </c>
      <c r="AX2112" s="105" t="str">
        <f>IF(ISNUMBER($AV2112),INDEX($C$1:$AB$3985,$AV2112,AX$4),"")</f>
        <v/>
      </c>
      <c r="AY2112" s="128"/>
      <c r="AZ2112" s="128"/>
      <c r="BA2112" s="128" t="str">
        <f t="shared" si="223"/>
        <v/>
      </c>
      <c r="BB2112" s="105" t="str">
        <f>IF(ISNUMBER($BA2112),INDEX($C$1:$AB$3985,$BA2112,BB$4),"")</f>
        <v/>
      </c>
      <c r="BC2112" s="105"/>
    </row>
    <row r="2113" spans="1:55" x14ac:dyDescent="0.25">
      <c r="A2113" s="98"/>
      <c r="B2113" s="98"/>
      <c r="C2113" s="73"/>
      <c r="D2113" s="179"/>
      <c r="E2113" s="176"/>
      <c r="F2113" s="176"/>
      <c r="G2113" s="176"/>
      <c r="H2113" s="176"/>
      <c r="I2113" s="176"/>
      <c r="J2113" s="172"/>
      <c r="K2113" s="173"/>
      <c r="L2113" s="178"/>
      <c r="R2113" s="3"/>
      <c r="S2113" s="106"/>
      <c r="T2113" s="106"/>
      <c r="U2113" s="106"/>
      <c r="V2113" s="106"/>
      <c r="W2113" s="106"/>
      <c r="X2113" s="106"/>
      <c r="AB2113" s="188" t="str">
        <f t="shared" si="218"/>
        <v/>
      </c>
      <c r="AC2113" s="188" t="s">
        <v>1585</v>
      </c>
      <c r="AD2113" s="131"/>
      <c r="AE2113" s="131"/>
      <c r="AF2113" s="131"/>
      <c r="AG2113" s="131"/>
      <c r="AH2113" s="131"/>
      <c r="AI2113" s="131"/>
      <c r="AJ2113" s="128" t="str">
        <f t="shared" si="219"/>
        <v/>
      </c>
      <c r="AK2113" s="7" t="str">
        <f>IF(ISNUMBER($AJ2113),INDEX($C$1:$AB$3985,$AJ2113,AK$4),"")</f>
        <v/>
      </c>
      <c r="AL2113" s="7" t="str">
        <f>IF(ISNUMBER($AJ2113),INDEX($C$1:$AB$3985,$AJ2113,AL$4),"")</f>
        <v/>
      </c>
      <c r="AM2113" s="128"/>
      <c r="AN2113" s="128" t="str">
        <f t="shared" si="221"/>
        <v/>
      </c>
      <c r="AO2113" s="7" t="str">
        <f t="shared" si="224"/>
        <v/>
      </c>
      <c r="AP2113" s="10" t="str">
        <f t="shared" si="224"/>
        <v/>
      </c>
      <c r="AQ2113" s="310">
        <f>IF(ISNUMBER(SEARCH($T$30,AO2113)),MAX(AQ$5:AQ2112)+1,0)</f>
        <v>0</v>
      </c>
      <c r="AR2113" s="310">
        <f>IF(ISNUMBER(SEARCH($T$31,AO2113)),MAX(AR$5:AR2112)+1,0)</f>
        <v>0</v>
      </c>
      <c r="AS2113" s="128" t="str">
        <f t="shared" si="220"/>
        <v/>
      </c>
      <c r="AT2113" s="105" t="str">
        <f>IF(ISNUMBER($AS2113),INDEX($C$1:$AB$3985,$AS2113,AT$4),"")</f>
        <v/>
      </c>
      <c r="AU2113" s="128"/>
      <c r="AV2113" s="128" t="str">
        <f t="shared" si="222"/>
        <v/>
      </c>
      <c r="AW2113" s="105" t="str">
        <f>IF(ISNUMBER($AV2113),INDEX($C$1:$AB$3985,$AV2113,AW$4),"")</f>
        <v/>
      </c>
      <c r="AX2113" s="105" t="str">
        <f>IF(ISNUMBER($AV2113),INDEX($C$1:$AB$3985,$AV2113,AX$4),"")</f>
        <v/>
      </c>
      <c r="AY2113" s="128"/>
      <c r="AZ2113" s="128"/>
      <c r="BA2113" s="128" t="str">
        <f t="shared" si="223"/>
        <v/>
      </c>
      <c r="BB2113" s="105" t="str">
        <f>IF(ISNUMBER($BA2113),INDEX($C$1:$AB$3985,$BA2113,BB$4),"")</f>
        <v/>
      </c>
      <c r="BC2113" s="105"/>
    </row>
    <row r="2114" spans="1:55" x14ac:dyDescent="0.25">
      <c r="A2114" s="98"/>
      <c r="B2114" s="98"/>
      <c r="C2114" s="73"/>
      <c r="D2114" s="179"/>
      <c r="E2114" s="176"/>
      <c r="F2114" s="176"/>
      <c r="G2114" s="176"/>
      <c r="H2114" s="176"/>
      <c r="I2114" s="176"/>
      <c r="J2114" s="172"/>
      <c r="K2114" s="173"/>
      <c r="L2114" s="178"/>
      <c r="R2114" s="3"/>
      <c r="S2114" s="106"/>
      <c r="T2114" s="106"/>
      <c r="U2114" s="106"/>
      <c r="V2114" s="106"/>
      <c r="W2114" s="106"/>
      <c r="X2114" s="106"/>
      <c r="AB2114" s="188" t="str">
        <f t="shared" ref="AB2114:AB2177" si="225">_xlfn.CONCAT(C2114,D2114,E2114)</f>
        <v/>
      </c>
      <c r="AC2114" s="188" t="s">
        <v>1585</v>
      </c>
      <c r="AD2114" s="131"/>
      <c r="AE2114" s="131"/>
      <c r="AF2114" s="131"/>
      <c r="AG2114" s="131"/>
      <c r="AH2114" s="131"/>
      <c r="AI2114" s="131"/>
      <c r="AJ2114" s="128" t="str">
        <f t="shared" si="219"/>
        <v/>
      </c>
      <c r="AK2114" s="7" t="str">
        <f>IF(ISNUMBER($AJ2114),INDEX($C$1:$AB$3985,$AJ2114,AK$4),"")</f>
        <v/>
      </c>
      <c r="AL2114" s="7" t="str">
        <f>IF(ISNUMBER($AJ2114),INDEX($C$1:$AB$3985,$AJ2114,AL$4),"")</f>
        <v/>
      </c>
      <c r="AM2114" s="128"/>
      <c r="AN2114" s="128" t="str">
        <f t="shared" si="221"/>
        <v/>
      </c>
      <c r="AO2114" s="7" t="str">
        <f t="shared" si="224"/>
        <v/>
      </c>
      <c r="AP2114" s="10" t="str">
        <f t="shared" si="224"/>
        <v/>
      </c>
      <c r="AQ2114" s="310">
        <f>IF(ISNUMBER(SEARCH($T$30,AO2114)),MAX(AQ$5:AQ2113)+1,0)</f>
        <v>0</v>
      </c>
      <c r="AR2114" s="310">
        <f>IF(ISNUMBER(SEARCH($T$31,AO2114)),MAX(AR$5:AR2113)+1,0)</f>
        <v>0</v>
      </c>
      <c r="AS2114" s="128" t="str">
        <f t="shared" si="220"/>
        <v/>
      </c>
      <c r="AT2114" s="105" t="str">
        <f>IF(ISNUMBER($AS2114),INDEX($C$1:$AB$3985,$AS2114,AT$4),"")</f>
        <v/>
      </c>
      <c r="AU2114" s="128"/>
      <c r="AV2114" s="128" t="str">
        <f t="shared" si="222"/>
        <v/>
      </c>
      <c r="AW2114" s="105" t="str">
        <f>IF(ISNUMBER($AV2114),INDEX($C$1:$AB$3985,$AV2114,AW$4),"")</f>
        <v/>
      </c>
      <c r="AX2114" s="105" t="str">
        <f>IF(ISNUMBER($AV2114),INDEX($C$1:$AB$3985,$AV2114,AX$4),"")</f>
        <v/>
      </c>
      <c r="AY2114" s="128"/>
      <c r="AZ2114" s="128"/>
      <c r="BA2114" s="128" t="str">
        <f t="shared" si="223"/>
        <v/>
      </c>
      <c r="BB2114" s="105" t="str">
        <f>IF(ISNUMBER($BA2114),INDEX($C$1:$AB$3985,$BA2114,BB$4),"")</f>
        <v/>
      </c>
      <c r="BC2114" s="105"/>
    </row>
    <row r="2115" spans="1:55" x14ac:dyDescent="0.25">
      <c r="A2115" s="98"/>
      <c r="B2115" s="98"/>
      <c r="C2115" s="73"/>
      <c r="D2115" s="179"/>
      <c r="E2115" s="176"/>
      <c r="F2115" s="176"/>
      <c r="G2115" s="176"/>
      <c r="H2115" s="176"/>
      <c r="I2115" s="176"/>
      <c r="J2115" s="172"/>
      <c r="K2115" s="173"/>
      <c r="L2115" s="178"/>
      <c r="R2115" s="3"/>
      <c r="S2115" s="106"/>
      <c r="T2115" s="106"/>
      <c r="U2115" s="106"/>
      <c r="V2115" s="106"/>
      <c r="W2115" s="106"/>
      <c r="X2115" s="106"/>
      <c r="AB2115" s="188" t="str">
        <f t="shared" si="225"/>
        <v/>
      </c>
      <c r="AC2115" s="188" t="s">
        <v>1585</v>
      </c>
      <c r="AD2115" s="131"/>
      <c r="AE2115" s="131"/>
      <c r="AF2115" s="131"/>
      <c r="AG2115" s="131"/>
      <c r="AH2115" s="131"/>
      <c r="AI2115" s="131"/>
      <c r="AJ2115" s="128" t="str">
        <f t="shared" si="219"/>
        <v/>
      </c>
      <c r="AK2115" s="7" t="str">
        <f>IF(ISNUMBER($AJ2115),INDEX($C$1:$AB$3985,$AJ2115,AK$4),"")</f>
        <v/>
      </c>
      <c r="AL2115" s="7" t="str">
        <f>IF(ISNUMBER($AJ2115),INDEX($C$1:$AB$3985,$AJ2115,AL$4),"")</f>
        <v/>
      </c>
      <c r="AM2115" s="128"/>
      <c r="AN2115" s="128" t="str">
        <f t="shared" si="221"/>
        <v/>
      </c>
      <c r="AO2115" s="7" t="str">
        <f t="shared" si="224"/>
        <v/>
      </c>
      <c r="AP2115" s="10" t="str">
        <f t="shared" si="224"/>
        <v/>
      </c>
      <c r="AQ2115" s="310">
        <f>IF(ISNUMBER(SEARCH($T$30,AO2115)),MAX(AQ$5:AQ2114)+1,0)</f>
        <v>0</v>
      </c>
      <c r="AR2115" s="310">
        <f>IF(ISNUMBER(SEARCH($T$31,AO2115)),MAX(AR$5:AR2114)+1,0)</f>
        <v>0</v>
      </c>
      <c r="AS2115" s="128" t="str">
        <f t="shared" si="220"/>
        <v/>
      </c>
      <c r="AT2115" s="105" t="str">
        <f>IF(ISNUMBER($AS2115),INDEX($C$1:$AB$3985,$AS2115,AT$4),"")</f>
        <v/>
      </c>
      <c r="AU2115" s="128"/>
      <c r="AV2115" s="128" t="str">
        <f t="shared" si="222"/>
        <v/>
      </c>
      <c r="AW2115" s="105" t="str">
        <f>IF(ISNUMBER($AV2115),INDEX($C$1:$AB$3985,$AV2115,AW$4),"")</f>
        <v/>
      </c>
      <c r="AX2115" s="105" t="str">
        <f>IF(ISNUMBER($AV2115),INDEX($C$1:$AB$3985,$AV2115,AX$4),"")</f>
        <v/>
      </c>
      <c r="AY2115" s="128"/>
      <c r="AZ2115" s="128"/>
      <c r="BA2115" s="128" t="str">
        <f t="shared" si="223"/>
        <v/>
      </c>
      <c r="BB2115" s="105" t="str">
        <f>IF(ISNUMBER($BA2115),INDEX($C$1:$AB$3985,$BA2115,BB$4),"")</f>
        <v/>
      </c>
      <c r="BC2115" s="105"/>
    </row>
    <row r="2116" spans="1:55" x14ac:dyDescent="0.25">
      <c r="A2116" s="98"/>
      <c r="B2116" s="98"/>
      <c r="C2116" s="73"/>
      <c r="D2116" s="179"/>
      <c r="E2116" s="176"/>
      <c r="F2116" s="176"/>
      <c r="G2116" s="176"/>
      <c r="H2116" s="176"/>
      <c r="I2116" s="176"/>
      <c r="J2116" s="172"/>
      <c r="K2116" s="173"/>
      <c r="L2116" s="178"/>
      <c r="R2116" s="3"/>
      <c r="S2116" s="106"/>
      <c r="T2116" s="106"/>
      <c r="U2116" s="106"/>
      <c r="V2116" s="106"/>
      <c r="W2116" s="106"/>
      <c r="X2116" s="106"/>
      <c r="AB2116" s="188" t="str">
        <f t="shared" si="225"/>
        <v/>
      </c>
      <c r="AC2116" s="188" t="s">
        <v>1585</v>
      </c>
      <c r="AD2116" s="131"/>
      <c r="AE2116" s="131"/>
      <c r="AF2116" s="131"/>
      <c r="AG2116" s="131"/>
      <c r="AH2116" s="131"/>
      <c r="AI2116" s="131"/>
      <c r="AJ2116" s="128" t="str">
        <f t="shared" si="219"/>
        <v/>
      </c>
      <c r="AK2116" s="7" t="str">
        <f>IF(ISNUMBER($AJ2116),INDEX($C$1:$AB$3985,$AJ2116,AK$4),"")</f>
        <v/>
      </c>
      <c r="AL2116" s="7" t="str">
        <f>IF(ISNUMBER($AJ2116),INDEX($C$1:$AB$3985,$AJ2116,AL$4),"")</f>
        <v/>
      </c>
      <c r="AM2116" s="128"/>
      <c r="AN2116" s="128" t="str">
        <f t="shared" si="221"/>
        <v/>
      </c>
      <c r="AO2116" s="7" t="str">
        <f t="shared" si="224"/>
        <v/>
      </c>
      <c r="AP2116" s="10" t="str">
        <f t="shared" si="224"/>
        <v/>
      </c>
      <c r="AQ2116" s="310">
        <f>IF(ISNUMBER(SEARCH($T$30,AO2116)),MAX(AQ$5:AQ2115)+1,0)</f>
        <v>0</v>
      </c>
      <c r="AR2116" s="310">
        <f>IF(ISNUMBER(SEARCH($T$31,AO2116)),MAX(AR$5:AR2115)+1,0)</f>
        <v>0</v>
      </c>
      <c r="AS2116" s="128" t="str">
        <f t="shared" si="220"/>
        <v/>
      </c>
      <c r="AT2116" s="105" t="str">
        <f>IF(ISNUMBER($AS2116),INDEX($C$1:$AB$3985,$AS2116,AT$4),"")</f>
        <v/>
      </c>
      <c r="AU2116" s="128"/>
      <c r="AV2116" s="128" t="str">
        <f t="shared" si="222"/>
        <v/>
      </c>
      <c r="AW2116" s="105" t="str">
        <f>IF(ISNUMBER($AV2116),INDEX($C$1:$AB$3985,$AV2116,AW$4),"")</f>
        <v/>
      </c>
      <c r="AX2116" s="105" t="str">
        <f>IF(ISNUMBER($AV2116),INDEX($C$1:$AB$3985,$AV2116,AX$4),"")</f>
        <v/>
      </c>
      <c r="AY2116" s="128"/>
      <c r="AZ2116" s="128"/>
      <c r="BA2116" s="128" t="str">
        <f t="shared" si="223"/>
        <v/>
      </c>
      <c r="BB2116" s="105" t="str">
        <f>IF(ISNUMBER($BA2116),INDEX($C$1:$AB$3985,$BA2116,BB$4),"")</f>
        <v/>
      </c>
      <c r="BC2116" s="105"/>
    </row>
    <row r="2117" spans="1:55" x14ac:dyDescent="0.25">
      <c r="A2117" s="98"/>
      <c r="B2117" s="98"/>
      <c r="C2117" s="73"/>
      <c r="D2117" s="179"/>
      <c r="E2117" s="176"/>
      <c r="F2117" s="176"/>
      <c r="G2117" s="176"/>
      <c r="H2117" s="176"/>
      <c r="I2117" s="176"/>
      <c r="J2117" s="172"/>
      <c r="K2117" s="173"/>
      <c r="L2117" s="178"/>
      <c r="R2117" s="3"/>
      <c r="S2117" s="106"/>
      <c r="T2117" s="106"/>
      <c r="U2117" s="106"/>
      <c r="V2117" s="106"/>
      <c r="W2117" s="106"/>
      <c r="X2117" s="106"/>
      <c r="AB2117" s="188" t="str">
        <f t="shared" si="225"/>
        <v/>
      </c>
      <c r="AC2117" s="188" t="s">
        <v>1585</v>
      </c>
      <c r="AD2117" s="131"/>
      <c r="AE2117" s="131"/>
      <c r="AF2117" s="131"/>
      <c r="AG2117" s="131"/>
      <c r="AH2117" s="131"/>
      <c r="AI2117" s="131"/>
      <c r="AJ2117" s="128" t="str">
        <f t="shared" si="219"/>
        <v/>
      </c>
      <c r="AK2117" s="7" t="str">
        <f>IF(ISNUMBER($AJ2117),INDEX($C$1:$AB$3985,$AJ2117,AK$4),"")</f>
        <v/>
      </c>
      <c r="AL2117" s="7" t="str">
        <f>IF(ISNUMBER($AJ2117),INDEX($C$1:$AB$3985,$AJ2117,AL$4),"")</f>
        <v/>
      </c>
      <c r="AM2117" s="128"/>
      <c r="AN2117" s="128" t="str">
        <f t="shared" si="221"/>
        <v/>
      </c>
      <c r="AO2117" s="7" t="str">
        <f t="shared" si="224"/>
        <v/>
      </c>
      <c r="AP2117" s="10" t="str">
        <f t="shared" si="224"/>
        <v/>
      </c>
      <c r="AQ2117" s="310">
        <f>IF(ISNUMBER(SEARCH($T$30,AO2117)),MAX(AQ$5:AQ2116)+1,0)</f>
        <v>0</v>
      </c>
      <c r="AR2117" s="310">
        <f>IF(ISNUMBER(SEARCH($T$31,AO2117)),MAX(AR$5:AR2116)+1,0)</f>
        <v>0</v>
      </c>
      <c r="AS2117" s="128" t="str">
        <f t="shared" si="220"/>
        <v/>
      </c>
      <c r="AT2117" s="105" t="str">
        <f>IF(ISNUMBER($AS2117),INDEX($C$1:$AB$3985,$AS2117,AT$4),"")</f>
        <v/>
      </c>
      <c r="AU2117" s="128"/>
      <c r="AV2117" s="128" t="str">
        <f t="shared" si="222"/>
        <v/>
      </c>
      <c r="AW2117" s="105" t="str">
        <f>IF(ISNUMBER($AV2117),INDEX($C$1:$AB$3985,$AV2117,AW$4),"")</f>
        <v/>
      </c>
      <c r="AX2117" s="105" t="str">
        <f>IF(ISNUMBER($AV2117),INDEX($C$1:$AB$3985,$AV2117,AX$4),"")</f>
        <v/>
      </c>
      <c r="AY2117" s="128"/>
      <c r="AZ2117" s="128"/>
      <c r="BA2117" s="128" t="str">
        <f t="shared" si="223"/>
        <v/>
      </c>
      <c r="BB2117" s="105" t="str">
        <f>IF(ISNUMBER($BA2117),INDEX($C$1:$AB$3985,$BA2117,BB$4),"")</f>
        <v/>
      </c>
      <c r="BC2117" s="105"/>
    </row>
    <row r="2118" spans="1:55" x14ac:dyDescent="0.25">
      <c r="A2118" s="98"/>
      <c r="B2118" s="98"/>
      <c r="C2118" s="73"/>
      <c r="D2118" s="179"/>
      <c r="E2118" s="176"/>
      <c r="F2118" s="176"/>
      <c r="G2118" s="176"/>
      <c r="H2118" s="176"/>
      <c r="I2118" s="176"/>
      <c r="J2118" s="172"/>
      <c r="K2118" s="173"/>
      <c r="L2118" s="178"/>
      <c r="R2118" s="3"/>
      <c r="S2118" s="106"/>
      <c r="T2118" s="106"/>
      <c r="U2118" s="106"/>
      <c r="V2118" s="106"/>
      <c r="W2118" s="106"/>
      <c r="X2118" s="106"/>
      <c r="AB2118" s="188" t="str">
        <f t="shared" si="225"/>
        <v/>
      </c>
      <c r="AC2118" s="188" t="s">
        <v>1585</v>
      </c>
      <c r="AD2118" s="131"/>
      <c r="AE2118" s="131"/>
      <c r="AF2118" s="131"/>
      <c r="AG2118" s="131"/>
      <c r="AH2118" s="131"/>
      <c r="AI2118" s="131"/>
      <c r="AJ2118" s="128" t="str">
        <f t="shared" ref="AJ2118:AJ2181" si="226">IF(AJ2117="","",IF(AJ2117+1&lt;=$AH$6,AJ2117+1,""))</f>
        <v/>
      </c>
      <c r="AK2118" s="7" t="str">
        <f>IF(ISNUMBER($AJ2118),INDEX($C$1:$AB$3985,$AJ2118,AK$4),"")</f>
        <v/>
      </c>
      <c r="AL2118" s="7" t="str">
        <f>IF(ISNUMBER($AJ2118),INDEX($C$1:$AB$3985,$AJ2118,AL$4),"")</f>
        <v/>
      </c>
      <c r="AM2118" s="128"/>
      <c r="AN2118" s="128" t="str">
        <f t="shared" si="221"/>
        <v/>
      </c>
      <c r="AO2118" s="7" t="str">
        <f t="shared" si="224"/>
        <v/>
      </c>
      <c r="AP2118" s="10" t="str">
        <f t="shared" si="224"/>
        <v/>
      </c>
      <c r="AQ2118" s="310">
        <f>IF(ISNUMBER(SEARCH($T$30,AO2118)),MAX(AQ$5:AQ2117)+1,0)</f>
        <v>0</v>
      </c>
      <c r="AR2118" s="310">
        <f>IF(ISNUMBER(SEARCH($T$31,AO2118)),MAX(AR$5:AR2117)+1,0)</f>
        <v>0</v>
      </c>
      <c r="AS2118" s="128" t="str">
        <f t="shared" ref="AS2118:AS2181" si="227">IF(AS2117="","",IF(AS2117+1&lt;=$AH$8,AS2117+1,""))</f>
        <v/>
      </c>
      <c r="AT2118" s="105" t="str">
        <f>IF(ISNUMBER($AS2118),INDEX($C$1:$AB$3985,$AS2118,AT$4),"")</f>
        <v/>
      </c>
      <c r="AU2118" s="128"/>
      <c r="AV2118" s="128" t="str">
        <f t="shared" si="222"/>
        <v/>
      </c>
      <c r="AW2118" s="105" t="str">
        <f>IF(ISNUMBER($AV2118),INDEX($C$1:$AB$3985,$AV2118,AW$4),"")</f>
        <v/>
      </c>
      <c r="AX2118" s="105" t="str">
        <f>IF(ISNUMBER($AV2118),INDEX($C$1:$AB$3985,$AV2118,AX$4),"")</f>
        <v/>
      </c>
      <c r="AY2118" s="128"/>
      <c r="AZ2118" s="128"/>
      <c r="BA2118" s="128" t="str">
        <f t="shared" si="223"/>
        <v/>
      </c>
      <c r="BB2118" s="105" t="str">
        <f>IF(ISNUMBER($BA2118),INDEX($C$1:$AB$3985,$BA2118,BB$4),"")</f>
        <v/>
      </c>
      <c r="BC2118" s="105"/>
    </row>
    <row r="2119" spans="1:55" x14ac:dyDescent="0.25">
      <c r="A2119" s="98"/>
      <c r="B2119" s="98"/>
      <c r="C2119" s="73"/>
      <c r="D2119" s="179"/>
      <c r="E2119" s="176"/>
      <c r="F2119" s="176"/>
      <c r="G2119" s="176"/>
      <c r="H2119" s="176"/>
      <c r="I2119" s="176"/>
      <c r="J2119" s="172"/>
      <c r="K2119" s="173"/>
      <c r="L2119" s="178"/>
      <c r="R2119" s="3"/>
      <c r="S2119" s="106"/>
      <c r="T2119" s="106"/>
      <c r="U2119" s="106"/>
      <c r="V2119" s="106"/>
      <c r="W2119" s="106"/>
      <c r="X2119" s="106"/>
      <c r="AB2119" s="188" t="str">
        <f t="shared" si="225"/>
        <v/>
      </c>
      <c r="AC2119" s="188" t="s">
        <v>1585</v>
      </c>
      <c r="AD2119" s="131"/>
      <c r="AE2119" s="131"/>
      <c r="AF2119" s="131"/>
      <c r="AG2119" s="131"/>
      <c r="AH2119" s="131"/>
      <c r="AI2119" s="131"/>
      <c r="AJ2119" s="128" t="str">
        <f t="shared" si="226"/>
        <v/>
      </c>
      <c r="AK2119" s="7" t="str">
        <f>IF(ISNUMBER($AJ2119),INDEX($C$1:$AB$3985,$AJ2119,AK$4),"")</f>
        <v/>
      </c>
      <c r="AL2119" s="7" t="str">
        <f>IF(ISNUMBER($AJ2119),INDEX($C$1:$AB$3985,$AJ2119,AL$4),"")</f>
        <v/>
      </c>
      <c r="AM2119" s="128"/>
      <c r="AN2119" s="128" t="str">
        <f t="shared" ref="AN2119:AN2182" si="228">IF(AN2118="","",IF(AN2118+1&lt;=$AH$7,AN2118+1,""))</f>
        <v/>
      </c>
      <c r="AO2119" s="7" t="str">
        <f t="shared" si="224"/>
        <v/>
      </c>
      <c r="AP2119" s="10" t="str">
        <f t="shared" si="224"/>
        <v/>
      </c>
      <c r="AQ2119" s="310">
        <f>IF(ISNUMBER(SEARCH($T$30,AO2119)),MAX(AQ$5:AQ2118)+1,0)</f>
        <v>0</v>
      </c>
      <c r="AR2119" s="310">
        <f>IF(ISNUMBER(SEARCH($T$31,AO2119)),MAX(AR$5:AR2118)+1,0)</f>
        <v>0</v>
      </c>
      <c r="AS2119" s="128" t="str">
        <f t="shared" si="227"/>
        <v/>
      </c>
      <c r="AT2119" s="105" t="str">
        <f>IF(ISNUMBER($AS2119),INDEX($C$1:$AB$3985,$AS2119,AT$4),"")</f>
        <v/>
      </c>
      <c r="AU2119" s="128"/>
      <c r="AV2119" s="128" t="str">
        <f t="shared" ref="AV2119:AV2182" si="229">IF(AV2118="","",IF(AV2118+1&lt;=$AH$9,AV2118+1,""))</f>
        <v/>
      </c>
      <c r="AW2119" s="105" t="str">
        <f>IF(ISNUMBER($AV2119),INDEX($C$1:$AB$3985,$AV2119,AW$4),"")</f>
        <v/>
      </c>
      <c r="AX2119" s="105" t="str">
        <f>IF(ISNUMBER($AV2119),INDEX($C$1:$AB$3985,$AV2119,AX$4),"")</f>
        <v/>
      </c>
      <c r="AY2119" s="128"/>
      <c r="AZ2119" s="128"/>
      <c r="BA2119" s="128" t="str">
        <f t="shared" ref="BA2119:BA2182" si="230">IF(BA2118="","",IF(BA2118+1&lt;=$AH$10,BA2118+1,""))</f>
        <v/>
      </c>
      <c r="BB2119" s="105" t="str">
        <f>IF(ISNUMBER($BA2119),INDEX($C$1:$AB$3985,$BA2119,BB$4),"")</f>
        <v/>
      </c>
      <c r="BC2119" s="105"/>
    </row>
    <row r="2120" spans="1:55" x14ac:dyDescent="0.25">
      <c r="A2120" s="98"/>
      <c r="B2120" s="98"/>
      <c r="C2120" s="73"/>
      <c r="D2120" s="179"/>
      <c r="E2120" s="176"/>
      <c r="F2120" s="176"/>
      <c r="G2120" s="176"/>
      <c r="H2120" s="176"/>
      <c r="I2120" s="176"/>
      <c r="J2120" s="172"/>
      <c r="K2120" s="173"/>
      <c r="L2120" s="178"/>
      <c r="R2120" s="3"/>
      <c r="S2120" s="106"/>
      <c r="T2120" s="106"/>
      <c r="U2120" s="106"/>
      <c r="V2120" s="106"/>
      <c r="W2120" s="106"/>
      <c r="X2120" s="106"/>
      <c r="AB2120" s="188" t="str">
        <f t="shared" si="225"/>
        <v/>
      </c>
      <c r="AC2120" s="188" t="s">
        <v>1585</v>
      </c>
      <c r="AD2120" s="131"/>
      <c r="AE2120" s="131"/>
      <c r="AF2120" s="131"/>
      <c r="AG2120" s="131"/>
      <c r="AH2120" s="131"/>
      <c r="AI2120" s="131"/>
      <c r="AJ2120" s="128" t="str">
        <f t="shared" si="226"/>
        <v/>
      </c>
      <c r="AK2120" s="7" t="str">
        <f>IF(ISNUMBER($AJ2120),INDEX($C$1:$AB$3985,$AJ2120,AK$4),"")</f>
        <v/>
      </c>
      <c r="AL2120" s="7" t="str">
        <f>IF(ISNUMBER($AJ2120),INDEX($C$1:$AB$3985,$AJ2120,AL$4),"")</f>
        <v/>
      </c>
      <c r="AM2120" s="128"/>
      <c r="AN2120" s="128" t="str">
        <f t="shared" si="228"/>
        <v/>
      </c>
      <c r="AO2120" s="7" t="str">
        <f t="shared" si="224"/>
        <v/>
      </c>
      <c r="AP2120" s="10" t="str">
        <f t="shared" si="224"/>
        <v/>
      </c>
      <c r="AQ2120" s="310">
        <f>IF(ISNUMBER(SEARCH($T$30,AO2120)),MAX(AQ$5:AQ2119)+1,0)</f>
        <v>0</v>
      </c>
      <c r="AR2120" s="310">
        <f>IF(ISNUMBER(SEARCH($T$31,AO2120)),MAX(AR$5:AR2119)+1,0)</f>
        <v>0</v>
      </c>
      <c r="AS2120" s="128" t="str">
        <f t="shared" si="227"/>
        <v/>
      </c>
      <c r="AT2120" s="105" t="str">
        <f>IF(ISNUMBER($AS2120),INDEX($C$1:$AB$3985,$AS2120,AT$4),"")</f>
        <v/>
      </c>
      <c r="AU2120" s="128"/>
      <c r="AV2120" s="128" t="str">
        <f t="shared" si="229"/>
        <v/>
      </c>
      <c r="AW2120" s="105" t="str">
        <f>IF(ISNUMBER($AV2120),INDEX($C$1:$AB$3985,$AV2120,AW$4),"")</f>
        <v/>
      </c>
      <c r="AX2120" s="105" t="str">
        <f>IF(ISNUMBER($AV2120),INDEX($C$1:$AB$3985,$AV2120,AX$4),"")</f>
        <v/>
      </c>
      <c r="AY2120" s="128"/>
      <c r="AZ2120" s="128"/>
      <c r="BA2120" s="128" t="str">
        <f t="shared" si="230"/>
        <v/>
      </c>
      <c r="BB2120" s="105" t="str">
        <f>IF(ISNUMBER($BA2120),INDEX($C$1:$AB$3985,$BA2120,BB$4),"")</f>
        <v/>
      </c>
      <c r="BC2120" s="105"/>
    </row>
    <row r="2121" spans="1:55" x14ac:dyDescent="0.25">
      <c r="A2121" s="98"/>
      <c r="B2121" s="98"/>
      <c r="C2121" s="73"/>
      <c r="D2121" s="179"/>
      <c r="E2121" s="176"/>
      <c r="F2121" s="176"/>
      <c r="G2121" s="176"/>
      <c r="H2121" s="176"/>
      <c r="I2121" s="176"/>
      <c r="J2121" s="172"/>
      <c r="K2121" s="173"/>
      <c r="L2121" s="178"/>
      <c r="R2121" s="3"/>
      <c r="S2121" s="106"/>
      <c r="T2121" s="106"/>
      <c r="U2121" s="106"/>
      <c r="V2121" s="106"/>
      <c r="W2121" s="106"/>
      <c r="X2121" s="106"/>
      <c r="AB2121" s="188" t="str">
        <f t="shared" si="225"/>
        <v/>
      </c>
      <c r="AC2121" s="188" t="s">
        <v>1585</v>
      </c>
      <c r="AD2121" s="131"/>
      <c r="AE2121" s="131"/>
      <c r="AF2121" s="131"/>
      <c r="AG2121" s="131"/>
      <c r="AH2121" s="131"/>
      <c r="AI2121" s="131"/>
      <c r="AJ2121" s="128" t="str">
        <f t="shared" si="226"/>
        <v/>
      </c>
      <c r="AK2121" s="7" t="str">
        <f>IF(ISNUMBER($AJ2121),INDEX($C$1:$AB$3985,$AJ2121,AK$4),"")</f>
        <v/>
      </c>
      <c r="AL2121" s="7" t="str">
        <f>IF(ISNUMBER($AJ2121),INDEX($C$1:$AB$3985,$AJ2121,AL$4),"")</f>
        <v/>
      </c>
      <c r="AM2121" s="128"/>
      <c r="AN2121" s="128" t="str">
        <f t="shared" si="228"/>
        <v/>
      </c>
      <c r="AO2121" s="7" t="str">
        <f t="shared" si="224"/>
        <v/>
      </c>
      <c r="AP2121" s="10" t="str">
        <f t="shared" si="224"/>
        <v/>
      </c>
      <c r="AQ2121" s="310">
        <f>IF(ISNUMBER(SEARCH($T$30,AO2121)),MAX(AQ$5:AQ2120)+1,0)</f>
        <v>0</v>
      </c>
      <c r="AR2121" s="310">
        <f>IF(ISNUMBER(SEARCH($T$31,AO2121)),MAX(AR$5:AR2120)+1,0)</f>
        <v>0</v>
      </c>
      <c r="AS2121" s="128" t="str">
        <f t="shared" si="227"/>
        <v/>
      </c>
      <c r="AT2121" s="105" t="str">
        <f>IF(ISNUMBER($AS2121),INDEX($C$1:$AB$3985,$AS2121,AT$4),"")</f>
        <v/>
      </c>
      <c r="AU2121" s="128"/>
      <c r="AV2121" s="128" t="str">
        <f t="shared" si="229"/>
        <v/>
      </c>
      <c r="AW2121" s="105" t="str">
        <f>IF(ISNUMBER($AV2121),INDEX($C$1:$AB$3985,$AV2121,AW$4),"")</f>
        <v/>
      </c>
      <c r="AX2121" s="105" t="str">
        <f>IF(ISNUMBER($AV2121),INDEX($C$1:$AB$3985,$AV2121,AX$4),"")</f>
        <v/>
      </c>
      <c r="AY2121" s="128"/>
      <c r="AZ2121" s="128"/>
      <c r="BA2121" s="128" t="str">
        <f t="shared" si="230"/>
        <v/>
      </c>
      <c r="BB2121" s="105" t="str">
        <f>IF(ISNUMBER($BA2121),INDEX($C$1:$AB$3985,$BA2121,BB$4),"")</f>
        <v/>
      </c>
      <c r="BC2121" s="105"/>
    </row>
    <row r="2122" spans="1:55" x14ac:dyDescent="0.25">
      <c r="A2122" s="98"/>
      <c r="B2122" s="98"/>
      <c r="C2122" s="73"/>
      <c r="D2122" s="179"/>
      <c r="E2122" s="176"/>
      <c r="F2122" s="176"/>
      <c r="G2122" s="176"/>
      <c r="H2122" s="176"/>
      <c r="I2122" s="176"/>
      <c r="J2122" s="172"/>
      <c r="K2122" s="173"/>
      <c r="L2122" s="178"/>
      <c r="R2122" s="3"/>
      <c r="S2122" s="106"/>
      <c r="T2122" s="106"/>
      <c r="U2122" s="106"/>
      <c r="V2122" s="106"/>
      <c r="W2122" s="106"/>
      <c r="X2122" s="106"/>
      <c r="AB2122" s="188" t="str">
        <f t="shared" si="225"/>
        <v/>
      </c>
      <c r="AC2122" s="188" t="s">
        <v>1585</v>
      </c>
      <c r="AD2122" s="131"/>
      <c r="AE2122" s="131"/>
      <c r="AF2122" s="131"/>
      <c r="AG2122" s="131"/>
      <c r="AH2122" s="131"/>
      <c r="AI2122" s="131"/>
      <c r="AJ2122" s="128" t="str">
        <f t="shared" si="226"/>
        <v/>
      </c>
      <c r="AK2122" s="7" t="str">
        <f>IF(ISNUMBER($AJ2122),INDEX($C$1:$AB$3985,$AJ2122,AK$4),"")</f>
        <v/>
      </c>
      <c r="AL2122" s="7" t="str">
        <f>IF(ISNUMBER($AJ2122),INDEX($C$1:$AB$3985,$AJ2122,AL$4),"")</f>
        <v/>
      </c>
      <c r="AM2122" s="128"/>
      <c r="AN2122" s="128" t="str">
        <f t="shared" si="228"/>
        <v/>
      </c>
      <c r="AO2122" s="7" t="str">
        <f t="shared" ref="AO2122:AP2185" si="231">IF(ISNUMBER($AN2122),INDEX($C$1:$AB$2294,$AN2122,AO$4),"")</f>
        <v/>
      </c>
      <c r="AP2122" s="10" t="str">
        <f t="shared" si="231"/>
        <v/>
      </c>
      <c r="AQ2122" s="310">
        <f>IF(ISNUMBER(SEARCH($T$30,AO2122)),MAX(AQ$5:AQ2121)+1,0)</f>
        <v>0</v>
      </c>
      <c r="AR2122" s="310">
        <f>IF(ISNUMBER(SEARCH($T$31,AO2122)),MAX(AR$5:AR2121)+1,0)</f>
        <v>0</v>
      </c>
      <c r="AS2122" s="128" t="str">
        <f t="shared" si="227"/>
        <v/>
      </c>
      <c r="AT2122" s="105" t="str">
        <f>IF(ISNUMBER($AS2122),INDEX($C$1:$AB$3985,$AS2122,AT$4),"")</f>
        <v/>
      </c>
      <c r="AU2122" s="128"/>
      <c r="AV2122" s="128" t="str">
        <f t="shared" si="229"/>
        <v/>
      </c>
      <c r="AW2122" s="105" t="str">
        <f>IF(ISNUMBER($AV2122),INDEX($C$1:$AB$3985,$AV2122,AW$4),"")</f>
        <v/>
      </c>
      <c r="AX2122" s="105" t="str">
        <f>IF(ISNUMBER($AV2122),INDEX($C$1:$AB$3985,$AV2122,AX$4),"")</f>
        <v/>
      </c>
      <c r="AY2122" s="128"/>
      <c r="AZ2122" s="128"/>
      <c r="BA2122" s="128" t="str">
        <f t="shared" si="230"/>
        <v/>
      </c>
      <c r="BB2122" s="105" t="str">
        <f>IF(ISNUMBER($BA2122),INDEX($C$1:$AB$3985,$BA2122,BB$4),"")</f>
        <v/>
      </c>
      <c r="BC2122" s="105"/>
    </row>
    <row r="2123" spans="1:55" x14ac:dyDescent="0.25">
      <c r="A2123" s="98"/>
      <c r="B2123" s="98"/>
      <c r="C2123" s="73"/>
      <c r="D2123" s="179"/>
      <c r="E2123" s="176"/>
      <c r="F2123" s="176"/>
      <c r="G2123" s="176"/>
      <c r="H2123" s="176"/>
      <c r="I2123" s="176"/>
      <c r="J2123" s="172"/>
      <c r="K2123" s="173"/>
      <c r="L2123" s="178"/>
      <c r="R2123" s="3"/>
      <c r="S2123" s="106"/>
      <c r="T2123" s="106"/>
      <c r="U2123" s="106"/>
      <c r="V2123" s="106"/>
      <c r="W2123" s="106"/>
      <c r="X2123" s="106"/>
      <c r="AB2123" s="188" t="str">
        <f t="shared" si="225"/>
        <v/>
      </c>
      <c r="AC2123" s="188" t="s">
        <v>1585</v>
      </c>
      <c r="AD2123" s="131"/>
      <c r="AE2123" s="131"/>
      <c r="AF2123" s="131"/>
      <c r="AG2123" s="131"/>
      <c r="AH2123" s="131"/>
      <c r="AI2123" s="131"/>
      <c r="AJ2123" s="128" t="str">
        <f t="shared" si="226"/>
        <v/>
      </c>
      <c r="AK2123" s="7" t="str">
        <f>IF(ISNUMBER($AJ2123),INDEX($C$1:$AB$3985,$AJ2123,AK$4),"")</f>
        <v/>
      </c>
      <c r="AL2123" s="7" t="str">
        <f>IF(ISNUMBER($AJ2123),INDEX($C$1:$AB$3985,$AJ2123,AL$4),"")</f>
        <v/>
      </c>
      <c r="AM2123" s="128"/>
      <c r="AN2123" s="128" t="str">
        <f t="shared" si="228"/>
        <v/>
      </c>
      <c r="AO2123" s="7" t="str">
        <f t="shared" si="231"/>
        <v/>
      </c>
      <c r="AP2123" s="10" t="str">
        <f t="shared" si="231"/>
        <v/>
      </c>
      <c r="AQ2123" s="310">
        <f>IF(ISNUMBER(SEARCH($T$30,AO2123)),MAX(AQ$5:AQ2122)+1,0)</f>
        <v>0</v>
      </c>
      <c r="AR2123" s="310">
        <f>IF(ISNUMBER(SEARCH($T$31,AO2123)),MAX(AR$5:AR2122)+1,0)</f>
        <v>0</v>
      </c>
      <c r="AS2123" s="128" t="str">
        <f t="shared" si="227"/>
        <v/>
      </c>
      <c r="AT2123" s="105" t="str">
        <f>IF(ISNUMBER($AS2123),INDEX($C$1:$AB$3985,$AS2123,AT$4),"")</f>
        <v/>
      </c>
      <c r="AU2123" s="128"/>
      <c r="AV2123" s="128" t="str">
        <f t="shared" si="229"/>
        <v/>
      </c>
      <c r="AW2123" s="105" t="str">
        <f>IF(ISNUMBER($AV2123),INDEX($C$1:$AB$3985,$AV2123,AW$4),"")</f>
        <v/>
      </c>
      <c r="AX2123" s="105" t="str">
        <f>IF(ISNUMBER($AV2123),INDEX($C$1:$AB$3985,$AV2123,AX$4),"")</f>
        <v/>
      </c>
      <c r="AY2123" s="128"/>
      <c r="AZ2123" s="128"/>
      <c r="BA2123" s="128" t="str">
        <f t="shared" si="230"/>
        <v/>
      </c>
      <c r="BB2123" s="105" t="str">
        <f>IF(ISNUMBER($BA2123),INDEX($C$1:$AB$3985,$BA2123,BB$4),"")</f>
        <v/>
      </c>
      <c r="BC2123" s="105"/>
    </row>
    <row r="2124" spans="1:55" x14ac:dyDescent="0.25">
      <c r="A2124" s="98"/>
      <c r="B2124" s="98"/>
      <c r="C2124" s="73"/>
      <c r="D2124" s="179"/>
      <c r="E2124" s="176"/>
      <c r="F2124" s="176"/>
      <c r="G2124" s="176"/>
      <c r="H2124" s="176"/>
      <c r="I2124" s="176"/>
      <c r="J2124" s="172"/>
      <c r="K2124" s="173"/>
      <c r="L2124" s="178"/>
      <c r="R2124" s="3"/>
      <c r="S2124" s="106"/>
      <c r="T2124" s="106"/>
      <c r="U2124" s="106"/>
      <c r="V2124" s="106"/>
      <c r="W2124" s="106"/>
      <c r="X2124" s="106"/>
      <c r="AB2124" s="188" t="str">
        <f t="shared" si="225"/>
        <v/>
      </c>
      <c r="AC2124" s="188" t="s">
        <v>1585</v>
      </c>
      <c r="AD2124" s="131"/>
      <c r="AE2124" s="131"/>
      <c r="AF2124" s="131"/>
      <c r="AG2124" s="131"/>
      <c r="AH2124" s="131"/>
      <c r="AI2124" s="131"/>
      <c r="AJ2124" s="128" t="str">
        <f t="shared" si="226"/>
        <v/>
      </c>
      <c r="AK2124" s="7" t="str">
        <f>IF(ISNUMBER($AJ2124),INDEX($C$1:$AB$3985,$AJ2124,AK$4),"")</f>
        <v/>
      </c>
      <c r="AL2124" s="7" t="str">
        <f>IF(ISNUMBER($AJ2124),INDEX($C$1:$AB$3985,$AJ2124,AL$4),"")</f>
        <v/>
      </c>
      <c r="AM2124" s="128"/>
      <c r="AN2124" s="128" t="str">
        <f t="shared" si="228"/>
        <v/>
      </c>
      <c r="AO2124" s="7" t="str">
        <f t="shared" si="231"/>
        <v/>
      </c>
      <c r="AP2124" s="10" t="str">
        <f t="shared" si="231"/>
        <v/>
      </c>
      <c r="AQ2124" s="310">
        <f>IF(ISNUMBER(SEARCH($T$30,AO2124)),MAX(AQ$5:AQ2123)+1,0)</f>
        <v>0</v>
      </c>
      <c r="AR2124" s="310">
        <f>IF(ISNUMBER(SEARCH($T$31,AO2124)),MAX(AR$5:AR2123)+1,0)</f>
        <v>0</v>
      </c>
      <c r="AS2124" s="128" t="str">
        <f t="shared" si="227"/>
        <v/>
      </c>
      <c r="AT2124" s="105" t="str">
        <f>IF(ISNUMBER($AS2124),INDEX($C$1:$AB$3985,$AS2124,AT$4),"")</f>
        <v/>
      </c>
      <c r="AU2124" s="128"/>
      <c r="AV2124" s="128" t="str">
        <f t="shared" si="229"/>
        <v/>
      </c>
      <c r="AW2124" s="105" t="str">
        <f>IF(ISNUMBER($AV2124),INDEX($C$1:$AB$3985,$AV2124,AW$4),"")</f>
        <v/>
      </c>
      <c r="AX2124" s="105" t="str">
        <f>IF(ISNUMBER($AV2124),INDEX($C$1:$AB$3985,$AV2124,AX$4),"")</f>
        <v/>
      </c>
      <c r="AY2124" s="128"/>
      <c r="AZ2124" s="128"/>
      <c r="BA2124" s="128" t="str">
        <f t="shared" si="230"/>
        <v/>
      </c>
      <c r="BB2124" s="105" t="str">
        <f>IF(ISNUMBER($BA2124),INDEX($C$1:$AB$3985,$BA2124,BB$4),"")</f>
        <v/>
      </c>
      <c r="BC2124" s="105"/>
    </row>
    <row r="2125" spans="1:55" x14ac:dyDescent="0.25">
      <c r="A2125" s="98"/>
      <c r="B2125" s="98"/>
      <c r="C2125" s="73"/>
      <c r="D2125" s="179"/>
      <c r="E2125" s="176"/>
      <c r="F2125" s="176"/>
      <c r="G2125" s="176"/>
      <c r="H2125" s="176"/>
      <c r="I2125" s="176"/>
      <c r="J2125" s="172"/>
      <c r="K2125" s="173"/>
      <c r="L2125" s="178"/>
      <c r="R2125" s="3"/>
      <c r="S2125" s="106"/>
      <c r="T2125" s="106"/>
      <c r="U2125" s="106"/>
      <c r="V2125" s="106"/>
      <c r="W2125" s="106"/>
      <c r="X2125" s="106"/>
      <c r="AB2125" s="188" t="str">
        <f t="shared" si="225"/>
        <v/>
      </c>
      <c r="AC2125" s="188" t="s">
        <v>1585</v>
      </c>
      <c r="AD2125" s="131"/>
      <c r="AE2125" s="131"/>
      <c r="AF2125" s="131"/>
      <c r="AG2125" s="131"/>
      <c r="AH2125" s="131"/>
      <c r="AI2125" s="131"/>
      <c r="AJ2125" s="128" t="str">
        <f t="shared" si="226"/>
        <v/>
      </c>
      <c r="AK2125" s="7" t="str">
        <f>IF(ISNUMBER($AJ2125),INDEX($C$1:$AB$3985,$AJ2125,AK$4),"")</f>
        <v/>
      </c>
      <c r="AL2125" s="7" t="str">
        <f>IF(ISNUMBER($AJ2125),INDEX($C$1:$AB$3985,$AJ2125,AL$4),"")</f>
        <v/>
      </c>
      <c r="AM2125" s="128"/>
      <c r="AN2125" s="128" t="str">
        <f t="shared" si="228"/>
        <v/>
      </c>
      <c r="AO2125" s="7" t="str">
        <f t="shared" si="231"/>
        <v/>
      </c>
      <c r="AP2125" s="10" t="str">
        <f t="shared" si="231"/>
        <v/>
      </c>
      <c r="AQ2125" s="310">
        <f>IF(ISNUMBER(SEARCH($T$30,AO2125)),MAX(AQ$5:AQ2124)+1,0)</f>
        <v>0</v>
      </c>
      <c r="AR2125" s="310">
        <f>IF(ISNUMBER(SEARCH($T$31,AO2125)),MAX(AR$5:AR2124)+1,0)</f>
        <v>0</v>
      </c>
      <c r="AS2125" s="128" t="str">
        <f t="shared" si="227"/>
        <v/>
      </c>
      <c r="AT2125" s="105" t="str">
        <f>IF(ISNUMBER($AS2125),INDEX($C$1:$AB$3985,$AS2125,AT$4),"")</f>
        <v/>
      </c>
      <c r="AU2125" s="128"/>
      <c r="AV2125" s="128" t="str">
        <f t="shared" si="229"/>
        <v/>
      </c>
      <c r="AW2125" s="105" t="str">
        <f>IF(ISNUMBER($AV2125),INDEX($C$1:$AB$3985,$AV2125,AW$4),"")</f>
        <v/>
      </c>
      <c r="AX2125" s="105" t="str">
        <f>IF(ISNUMBER($AV2125),INDEX($C$1:$AB$3985,$AV2125,AX$4),"")</f>
        <v/>
      </c>
      <c r="AY2125" s="128"/>
      <c r="AZ2125" s="128"/>
      <c r="BA2125" s="128" t="str">
        <f t="shared" si="230"/>
        <v/>
      </c>
      <c r="BB2125" s="105" t="str">
        <f>IF(ISNUMBER($BA2125),INDEX($C$1:$AB$3985,$BA2125,BB$4),"")</f>
        <v/>
      </c>
      <c r="BC2125" s="105"/>
    </row>
    <row r="2126" spans="1:55" x14ac:dyDescent="0.25">
      <c r="A2126" s="98"/>
      <c r="B2126" s="98"/>
      <c r="C2126" s="73"/>
      <c r="D2126" s="179"/>
      <c r="E2126" s="176"/>
      <c r="F2126" s="176"/>
      <c r="G2126" s="176"/>
      <c r="H2126" s="176"/>
      <c r="I2126" s="176"/>
      <c r="J2126" s="172"/>
      <c r="K2126" s="173"/>
      <c r="L2126" s="178"/>
      <c r="R2126" s="3"/>
      <c r="S2126" s="106"/>
      <c r="T2126" s="106"/>
      <c r="U2126" s="106"/>
      <c r="V2126" s="106"/>
      <c r="W2126" s="106"/>
      <c r="X2126" s="106"/>
      <c r="AB2126" s="188" t="str">
        <f t="shared" si="225"/>
        <v/>
      </c>
      <c r="AC2126" s="188" t="s">
        <v>1585</v>
      </c>
      <c r="AD2126" s="131"/>
      <c r="AE2126" s="131"/>
      <c r="AF2126" s="131"/>
      <c r="AG2126" s="131"/>
      <c r="AH2126" s="131"/>
      <c r="AI2126" s="131"/>
      <c r="AJ2126" s="128" t="str">
        <f t="shared" si="226"/>
        <v/>
      </c>
      <c r="AK2126" s="7" t="str">
        <f>IF(ISNUMBER($AJ2126),INDEX($C$1:$AB$3985,$AJ2126,AK$4),"")</f>
        <v/>
      </c>
      <c r="AL2126" s="7" t="str">
        <f>IF(ISNUMBER($AJ2126),INDEX($C$1:$AB$3985,$AJ2126,AL$4),"")</f>
        <v/>
      </c>
      <c r="AM2126" s="128"/>
      <c r="AN2126" s="128" t="str">
        <f t="shared" si="228"/>
        <v/>
      </c>
      <c r="AO2126" s="7" t="str">
        <f t="shared" si="231"/>
        <v/>
      </c>
      <c r="AP2126" s="10" t="str">
        <f t="shared" si="231"/>
        <v/>
      </c>
      <c r="AQ2126" s="310">
        <f>IF(ISNUMBER(SEARCH($T$30,AO2126)),MAX(AQ$5:AQ2125)+1,0)</f>
        <v>0</v>
      </c>
      <c r="AR2126" s="310">
        <f>IF(ISNUMBER(SEARCH($T$31,AO2126)),MAX(AR$5:AR2125)+1,0)</f>
        <v>0</v>
      </c>
      <c r="AS2126" s="128" t="str">
        <f t="shared" si="227"/>
        <v/>
      </c>
      <c r="AT2126" s="105" t="str">
        <f>IF(ISNUMBER($AS2126),INDEX($C$1:$AB$3985,$AS2126,AT$4),"")</f>
        <v/>
      </c>
      <c r="AU2126" s="128"/>
      <c r="AV2126" s="128" t="str">
        <f t="shared" si="229"/>
        <v/>
      </c>
      <c r="AW2126" s="105" t="str">
        <f>IF(ISNUMBER($AV2126),INDEX($C$1:$AB$3985,$AV2126,AW$4),"")</f>
        <v/>
      </c>
      <c r="AX2126" s="105" t="str">
        <f>IF(ISNUMBER($AV2126),INDEX($C$1:$AB$3985,$AV2126,AX$4),"")</f>
        <v/>
      </c>
      <c r="AY2126" s="128"/>
      <c r="AZ2126" s="128"/>
      <c r="BA2126" s="128" t="str">
        <f t="shared" si="230"/>
        <v/>
      </c>
      <c r="BB2126" s="105" t="str">
        <f>IF(ISNUMBER($BA2126),INDEX($C$1:$AB$3985,$BA2126,BB$4),"")</f>
        <v/>
      </c>
      <c r="BC2126" s="105"/>
    </row>
    <row r="2127" spans="1:55" x14ac:dyDescent="0.25">
      <c r="A2127" s="98"/>
      <c r="B2127" s="98"/>
      <c r="C2127" s="73"/>
      <c r="D2127" s="179"/>
      <c r="E2127" s="176"/>
      <c r="F2127" s="176"/>
      <c r="G2127" s="176"/>
      <c r="H2127" s="176"/>
      <c r="I2127" s="176"/>
      <c r="J2127" s="172"/>
      <c r="K2127" s="173"/>
      <c r="L2127" s="178"/>
      <c r="R2127" s="3"/>
      <c r="S2127" s="106"/>
      <c r="T2127" s="106"/>
      <c r="U2127" s="106"/>
      <c r="V2127" s="106"/>
      <c r="W2127" s="106"/>
      <c r="X2127" s="106"/>
      <c r="AB2127" s="188" t="str">
        <f t="shared" si="225"/>
        <v/>
      </c>
      <c r="AC2127" s="188" t="s">
        <v>1585</v>
      </c>
      <c r="AD2127" s="131"/>
      <c r="AE2127" s="131"/>
      <c r="AF2127" s="131"/>
      <c r="AG2127" s="131"/>
      <c r="AH2127" s="131"/>
      <c r="AI2127" s="131"/>
      <c r="AJ2127" s="128" t="str">
        <f t="shared" si="226"/>
        <v/>
      </c>
      <c r="AK2127" s="7" t="str">
        <f>IF(ISNUMBER($AJ2127),INDEX($C$1:$AB$3985,$AJ2127,AK$4),"")</f>
        <v/>
      </c>
      <c r="AL2127" s="7" t="str">
        <f>IF(ISNUMBER($AJ2127),INDEX($C$1:$AB$3985,$AJ2127,AL$4),"")</f>
        <v/>
      </c>
      <c r="AM2127" s="128"/>
      <c r="AN2127" s="128" t="str">
        <f t="shared" si="228"/>
        <v/>
      </c>
      <c r="AO2127" s="7" t="str">
        <f t="shared" si="231"/>
        <v/>
      </c>
      <c r="AP2127" s="10" t="str">
        <f t="shared" si="231"/>
        <v/>
      </c>
      <c r="AQ2127" s="310">
        <f>IF(ISNUMBER(SEARCH($T$30,AO2127)),MAX(AQ$5:AQ2126)+1,0)</f>
        <v>0</v>
      </c>
      <c r="AR2127" s="310">
        <f>IF(ISNUMBER(SEARCH($T$31,AO2127)),MAX(AR$5:AR2126)+1,0)</f>
        <v>0</v>
      </c>
      <c r="AS2127" s="128" t="str">
        <f t="shared" si="227"/>
        <v/>
      </c>
      <c r="AT2127" s="105" t="str">
        <f>IF(ISNUMBER($AS2127),INDEX($C$1:$AB$3985,$AS2127,AT$4),"")</f>
        <v/>
      </c>
      <c r="AU2127" s="128"/>
      <c r="AV2127" s="128" t="str">
        <f t="shared" si="229"/>
        <v/>
      </c>
      <c r="AW2127" s="105" t="str">
        <f>IF(ISNUMBER($AV2127),INDEX($C$1:$AB$3985,$AV2127,AW$4),"")</f>
        <v/>
      </c>
      <c r="AX2127" s="105" t="str">
        <f>IF(ISNUMBER($AV2127),INDEX($C$1:$AB$3985,$AV2127,AX$4),"")</f>
        <v/>
      </c>
      <c r="AY2127" s="128"/>
      <c r="AZ2127" s="128"/>
      <c r="BA2127" s="128" t="str">
        <f t="shared" si="230"/>
        <v/>
      </c>
      <c r="BB2127" s="105" t="str">
        <f>IF(ISNUMBER($BA2127),INDEX($C$1:$AB$3985,$BA2127,BB$4),"")</f>
        <v/>
      </c>
      <c r="BC2127" s="105"/>
    </row>
    <row r="2128" spans="1:55" x14ac:dyDescent="0.25">
      <c r="A2128" s="98"/>
      <c r="B2128" s="98"/>
      <c r="C2128" s="73"/>
      <c r="D2128" s="179"/>
      <c r="E2128" s="176"/>
      <c r="F2128" s="176"/>
      <c r="G2128" s="176"/>
      <c r="H2128" s="176"/>
      <c r="I2128" s="176"/>
      <c r="J2128" s="172"/>
      <c r="K2128" s="173"/>
      <c r="L2128" s="178"/>
      <c r="R2128" s="3"/>
      <c r="S2128" s="106"/>
      <c r="T2128" s="106"/>
      <c r="U2128" s="106"/>
      <c r="V2128" s="106"/>
      <c r="W2128" s="106"/>
      <c r="X2128" s="106"/>
      <c r="AB2128" s="188" t="str">
        <f t="shared" si="225"/>
        <v/>
      </c>
      <c r="AC2128" s="188" t="s">
        <v>1585</v>
      </c>
      <c r="AD2128" s="131"/>
      <c r="AE2128" s="131"/>
      <c r="AF2128" s="131"/>
      <c r="AG2128" s="131"/>
      <c r="AH2128" s="131"/>
      <c r="AI2128" s="131"/>
      <c r="AJ2128" s="128" t="str">
        <f t="shared" si="226"/>
        <v/>
      </c>
      <c r="AK2128" s="7" t="str">
        <f>IF(ISNUMBER($AJ2128),INDEX($C$1:$AB$3985,$AJ2128,AK$4),"")</f>
        <v/>
      </c>
      <c r="AL2128" s="7" t="str">
        <f>IF(ISNUMBER($AJ2128),INDEX($C$1:$AB$3985,$AJ2128,AL$4),"")</f>
        <v/>
      </c>
      <c r="AM2128" s="128"/>
      <c r="AN2128" s="128" t="str">
        <f t="shared" si="228"/>
        <v/>
      </c>
      <c r="AO2128" s="7" t="str">
        <f t="shared" si="231"/>
        <v/>
      </c>
      <c r="AP2128" s="10" t="str">
        <f t="shared" si="231"/>
        <v/>
      </c>
      <c r="AQ2128" s="310">
        <f>IF(ISNUMBER(SEARCH($T$30,AO2128)),MAX(AQ$5:AQ2127)+1,0)</f>
        <v>0</v>
      </c>
      <c r="AR2128" s="310">
        <f>IF(ISNUMBER(SEARCH($T$31,AO2128)),MAX(AR$5:AR2127)+1,0)</f>
        <v>0</v>
      </c>
      <c r="AS2128" s="128" t="str">
        <f t="shared" si="227"/>
        <v/>
      </c>
      <c r="AT2128" s="105" t="str">
        <f>IF(ISNUMBER($AS2128),INDEX($C$1:$AB$3985,$AS2128,AT$4),"")</f>
        <v/>
      </c>
      <c r="AU2128" s="128"/>
      <c r="AV2128" s="128" t="str">
        <f t="shared" si="229"/>
        <v/>
      </c>
      <c r="AW2128" s="105" t="str">
        <f>IF(ISNUMBER($AV2128),INDEX($C$1:$AB$3985,$AV2128,AW$4),"")</f>
        <v/>
      </c>
      <c r="AX2128" s="105" t="str">
        <f>IF(ISNUMBER($AV2128),INDEX($C$1:$AB$3985,$AV2128,AX$4),"")</f>
        <v/>
      </c>
      <c r="AY2128" s="128"/>
      <c r="AZ2128" s="128"/>
      <c r="BA2128" s="128" t="str">
        <f t="shared" si="230"/>
        <v/>
      </c>
      <c r="BB2128" s="105" t="str">
        <f>IF(ISNUMBER($BA2128),INDEX($C$1:$AB$3985,$BA2128,BB$4),"")</f>
        <v/>
      </c>
      <c r="BC2128" s="105"/>
    </row>
    <row r="2129" spans="1:55" x14ac:dyDescent="0.25">
      <c r="A2129" s="98"/>
      <c r="B2129" s="98"/>
      <c r="C2129" s="73"/>
      <c r="D2129" s="179"/>
      <c r="E2129" s="176"/>
      <c r="F2129" s="176"/>
      <c r="G2129" s="176"/>
      <c r="H2129" s="176"/>
      <c r="I2129" s="176"/>
      <c r="J2129" s="172"/>
      <c r="K2129" s="173"/>
      <c r="L2129" s="178"/>
      <c r="R2129" s="3"/>
      <c r="S2129" s="106"/>
      <c r="T2129" s="106"/>
      <c r="U2129" s="106"/>
      <c r="V2129" s="106"/>
      <c r="W2129" s="106"/>
      <c r="X2129" s="106"/>
      <c r="AB2129" s="188" t="str">
        <f t="shared" si="225"/>
        <v/>
      </c>
      <c r="AC2129" s="188" t="s">
        <v>1585</v>
      </c>
      <c r="AD2129" s="131"/>
      <c r="AE2129" s="131"/>
      <c r="AF2129" s="131"/>
      <c r="AG2129" s="131"/>
      <c r="AH2129" s="131"/>
      <c r="AI2129" s="131"/>
      <c r="AJ2129" s="128" t="str">
        <f t="shared" si="226"/>
        <v/>
      </c>
      <c r="AK2129" s="7" t="str">
        <f>IF(ISNUMBER($AJ2129),INDEX($C$1:$AB$3985,$AJ2129,AK$4),"")</f>
        <v/>
      </c>
      <c r="AL2129" s="7" t="str">
        <f>IF(ISNUMBER($AJ2129),INDEX($C$1:$AB$3985,$AJ2129,AL$4),"")</f>
        <v/>
      </c>
      <c r="AM2129" s="128"/>
      <c r="AN2129" s="128" t="str">
        <f t="shared" si="228"/>
        <v/>
      </c>
      <c r="AO2129" s="7" t="str">
        <f t="shared" si="231"/>
        <v/>
      </c>
      <c r="AP2129" s="10" t="str">
        <f t="shared" si="231"/>
        <v/>
      </c>
      <c r="AQ2129" s="310">
        <f>IF(ISNUMBER(SEARCH($T$30,AO2129)),MAX(AQ$5:AQ2128)+1,0)</f>
        <v>0</v>
      </c>
      <c r="AR2129" s="310">
        <f>IF(ISNUMBER(SEARCH($T$31,AO2129)),MAX(AR$5:AR2128)+1,0)</f>
        <v>0</v>
      </c>
      <c r="AS2129" s="128" t="str">
        <f t="shared" si="227"/>
        <v/>
      </c>
      <c r="AT2129" s="105" t="str">
        <f>IF(ISNUMBER($AS2129),INDEX($C$1:$AB$3985,$AS2129,AT$4),"")</f>
        <v/>
      </c>
      <c r="AU2129" s="128"/>
      <c r="AV2129" s="128" t="str">
        <f t="shared" si="229"/>
        <v/>
      </c>
      <c r="AW2129" s="105" t="str">
        <f>IF(ISNUMBER($AV2129),INDEX($C$1:$AB$3985,$AV2129,AW$4),"")</f>
        <v/>
      </c>
      <c r="AX2129" s="105" t="str">
        <f>IF(ISNUMBER($AV2129),INDEX($C$1:$AB$3985,$AV2129,AX$4),"")</f>
        <v/>
      </c>
      <c r="AY2129" s="128"/>
      <c r="AZ2129" s="128"/>
      <c r="BA2129" s="128" t="str">
        <f t="shared" si="230"/>
        <v/>
      </c>
      <c r="BB2129" s="105" t="str">
        <f>IF(ISNUMBER($BA2129),INDEX($C$1:$AB$3985,$BA2129,BB$4),"")</f>
        <v/>
      </c>
      <c r="BC2129" s="105"/>
    </row>
    <row r="2130" spans="1:55" x14ac:dyDescent="0.25">
      <c r="A2130" s="98"/>
      <c r="B2130" s="98"/>
      <c r="C2130" s="73"/>
      <c r="D2130" s="179"/>
      <c r="E2130" s="176"/>
      <c r="F2130" s="176"/>
      <c r="G2130" s="176"/>
      <c r="H2130" s="176"/>
      <c r="I2130" s="176"/>
      <c r="J2130" s="172"/>
      <c r="K2130" s="173"/>
      <c r="L2130" s="178"/>
      <c r="R2130" s="3"/>
      <c r="S2130" s="106"/>
      <c r="T2130" s="106"/>
      <c r="U2130" s="106"/>
      <c r="V2130" s="106"/>
      <c r="W2130" s="106"/>
      <c r="X2130" s="106"/>
      <c r="AB2130" s="188" t="str">
        <f t="shared" si="225"/>
        <v/>
      </c>
      <c r="AC2130" s="188" t="s">
        <v>1585</v>
      </c>
      <c r="AD2130" s="131"/>
      <c r="AE2130" s="131"/>
      <c r="AF2130" s="131"/>
      <c r="AG2130" s="131"/>
      <c r="AH2130" s="131"/>
      <c r="AI2130" s="131"/>
      <c r="AJ2130" s="128" t="str">
        <f t="shared" si="226"/>
        <v/>
      </c>
      <c r="AK2130" s="7" t="str">
        <f>IF(ISNUMBER($AJ2130),INDEX($C$1:$AB$3985,$AJ2130,AK$4),"")</f>
        <v/>
      </c>
      <c r="AL2130" s="7" t="str">
        <f>IF(ISNUMBER($AJ2130),INDEX($C$1:$AB$3985,$AJ2130,AL$4),"")</f>
        <v/>
      </c>
      <c r="AM2130" s="128"/>
      <c r="AN2130" s="128" t="str">
        <f t="shared" si="228"/>
        <v/>
      </c>
      <c r="AO2130" s="7" t="str">
        <f t="shared" si="231"/>
        <v/>
      </c>
      <c r="AP2130" s="10" t="str">
        <f t="shared" si="231"/>
        <v/>
      </c>
      <c r="AQ2130" s="310">
        <f>IF(ISNUMBER(SEARCH($T$30,AO2130)),MAX(AQ$5:AQ2129)+1,0)</f>
        <v>0</v>
      </c>
      <c r="AR2130" s="310">
        <f>IF(ISNUMBER(SEARCH($T$31,AO2130)),MAX(AR$5:AR2129)+1,0)</f>
        <v>0</v>
      </c>
      <c r="AS2130" s="128" t="str">
        <f t="shared" si="227"/>
        <v/>
      </c>
      <c r="AT2130" s="105" t="str">
        <f>IF(ISNUMBER($AS2130),INDEX($C$1:$AB$3985,$AS2130,AT$4),"")</f>
        <v/>
      </c>
      <c r="AU2130" s="128"/>
      <c r="AV2130" s="128" t="str">
        <f t="shared" si="229"/>
        <v/>
      </c>
      <c r="AW2130" s="105" t="str">
        <f>IF(ISNUMBER($AV2130),INDEX($C$1:$AB$3985,$AV2130,AW$4),"")</f>
        <v/>
      </c>
      <c r="AX2130" s="105" t="str">
        <f>IF(ISNUMBER($AV2130),INDEX($C$1:$AB$3985,$AV2130,AX$4),"")</f>
        <v/>
      </c>
      <c r="AY2130" s="128"/>
      <c r="AZ2130" s="128"/>
      <c r="BA2130" s="128" t="str">
        <f t="shared" si="230"/>
        <v/>
      </c>
      <c r="BB2130" s="105" t="str">
        <f>IF(ISNUMBER($BA2130),INDEX($C$1:$AB$3985,$BA2130,BB$4),"")</f>
        <v/>
      </c>
      <c r="BC2130" s="105"/>
    </row>
    <row r="2131" spans="1:55" x14ac:dyDescent="0.25">
      <c r="A2131" s="98"/>
      <c r="B2131" s="98"/>
      <c r="C2131" s="73"/>
      <c r="D2131" s="179"/>
      <c r="E2131" s="176"/>
      <c r="F2131" s="176"/>
      <c r="G2131" s="176"/>
      <c r="H2131" s="176"/>
      <c r="I2131" s="176"/>
      <c r="J2131" s="172"/>
      <c r="K2131" s="173"/>
      <c r="L2131" s="178"/>
      <c r="R2131" s="3"/>
      <c r="S2131" s="106"/>
      <c r="T2131" s="106"/>
      <c r="U2131" s="106"/>
      <c r="V2131" s="106"/>
      <c r="W2131" s="106"/>
      <c r="X2131" s="106"/>
      <c r="AB2131" s="188" t="str">
        <f t="shared" si="225"/>
        <v/>
      </c>
      <c r="AC2131" s="188" t="s">
        <v>1585</v>
      </c>
      <c r="AD2131" s="131"/>
      <c r="AE2131" s="131"/>
      <c r="AF2131" s="131"/>
      <c r="AG2131" s="131"/>
      <c r="AH2131" s="131"/>
      <c r="AI2131" s="131"/>
      <c r="AJ2131" s="128" t="str">
        <f t="shared" si="226"/>
        <v/>
      </c>
      <c r="AK2131" s="7" t="str">
        <f>IF(ISNUMBER($AJ2131),INDEX($C$1:$AB$3985,$AJ2131,AK$4),"")</f>
        <v/>
      </c>
      <c r="AL2131" s="7" t="str">
        <f>IF(ISNUMBER($AJ2131),INDEX($C$1:$AB$3985,$AJ2131,AL$4),"")</f>
        <v/>
      </c>
      <c r="AM2131" s="128"/>
      <c r="AN2131" s="128" t="str">
        <f t="shared" si="228"/>
        <v/>
      </c>
      <c r="AO2131" s="7" t="str">
        <f t="shared" si="231"/>
        <v/>
      </c>
      <c r="AP2131" s="10" t="str">
        <f t="shared" si="231"/>
        <v/>
      </c>
      <c r="AQ2131" s="310">
        <f>IF(ISNUMBER(SEARCH($T$30,AO2131)),MAX(AQ$5:AQ2130)+1,0)</f>
        <v>0</v>
      </c>
      <c r="AR2131" s="310">
        <f>IF(ISNUMBER(SEARCH($T$31,AO2131)),MAX(AR$5:AR2130)+1,0)</f>
        <v>0</v>
      </c>
      <c r="AS2131" s="128" t="str">
        <f t="shared" si="227"/>
        <v/>
      </c>
      <c r="AT2131" s="105" t="str">
        <f>IF(ISNUMBER($AS2131),INDEX($C$1:$AB$3985,$AS2131,AT$4),"")</f>
        <v/>
      </c>
      <c r="AU2131" s="128"/>
      <c r="AV2131" s="128" t="str">
        <f t="shared" si="229"/>
        <v/>
      </c>
      <c r="AW2131" s="105" t="str">
        <f>IF(ISNUMBER($AV2131),INDEX($C$1:$AB$3985,$AV2131,AW$4),"")</f>
        <v/>
      </c>
      <c r="AX2131" s="105" t="str">
        <f>IF(ISNUMBER($AV2131),INDEX($C$1:$AB$3985,$AV2131,AX$4),"")</f>
        <v/>
      </c>
      <c r="AY2131" s="128"/>
      <c r="AZ2131" s="128"/>
      <c r="BA2131" s="128" t="str">
        <f t="shared" si="230"/>
        <v/>
      </c>
      <c r="BB2131" s="105" t="str">
        <f>IF(ISNUMBER($BA2131),INDEX($C$1:$AB$3985,$BA2131,BB$4),"")</f>
        <v/>
      </c>
      <c r="BC2131" s="105"/>
    </row>
    <row r="2132" spans="1:55" x14ac:dyDescent="0.25">
      <c r="A2132" s="98"/>
      <c r="B2132" s="98"/>
      <c r="C2132" s="73"/>
      <c r="D2132" s="179"/>
      <c r="E2132" s="176"/>
      <c r="F2132" s="176"/>
      <c r="G2132" s="176"/>
      <c r="H2132" s="176"/>
      <c r="I2132" s="176"/>
      <c r="J2132" s="172"/>
      <c r="K2132" s="173"/>
      <c r="L2132" s="178"/>
      <c r="R2132" s="3"/>
      <c r="S2132" s="106"/>
      <c r="T2132" s="106"/>
      <c r="U2132" s="106"/>
      <c r="V2132" s="106"/>
      <c r="W2132" s="106"/>
      <c r="X2132" s="106"/>
      <c r="AB2132" s="188" t="str">
        <f t="shared" si="225"/>
        <v/>
      </c>
      <c r="AC2132" s="188" t="s">
        <v>1585</v>
      </c>
      <c r="AD2132" s="131"/>
      <c r="AE2132" s="131"/>
      <c r="AF2132" s="131"/>
      <c r="AG2132" s="131"/>
      <c r="AH2132" s="131"/>
      <c r="AI2132" s="131"/>
      <c r="AJ2132" s="128" t="str">
        <f t="shared" si="226"/>
        <v/>
      </c>
      <c r="AK2132" s="7" t="str">
        <f>IF(ISNUMBER($AJ2132),INDEX($C$1:$AB$3985,$AJ2132,AK$4),"")</f>
        <v/>
      </c>
      <c r="AL2132" s="7" t="str">
        <f>IF(ISNUMBER($AJ2132),INDEX($C$1:$AB$3985,$AJ2132,AL$4),"")</f>
        <v/>
      </c>
      <c r="AM2132" s="128"/>
      <c r="AN2132" s="128" t="str">
        <f t="shared" si="228"/>
        <v/>
      </c>
      <c r="AO2132" s="7" t="str">
        <f t="shared" si="231"/>
        <v/>
      </c>
      <c r="AP2132" s="10" t="str">
        <f t="shared" si="231"/>
        <v/>
      </c>
      <c r="AQ2132" s="310">
        <f>IF(ISNUMBER(SEARCH($T$30,AO2132)),MAX(AQ$5:AQ2131)+1,0)</f>
        <v>0</v>
      </c>
      <c r="AR2132" s="310">
        <f>IF(ISNUMBER(SEARCH($T$31,AO2132)),MAX(AR$5:AR2131)+1,0)</f>
        <v>0</v>
      </c>
      <c r="AS2132" s="128" t="str">
        <f t="shared" si="227"/>
        <v/>
      </c>
      <c r="AT2132" s="105" t="str">
        <f>IF(ISNUMBER($AS2132),INDEX($C$1:$AB$3985,$AS2132,AT$4),"")</f>
        <v/>
      </c>
      <c r="AU2132" s="128"/>
      <c r="AV2132" s="128" t="str">
        <f t="shared" si="229"/>
        <v/>
      </c>
      <c r="AW2132" s="105" t="str">
        <f>IF(ISNUMBER($AV2132),INDEX($C$1:$AB$3985,$AV2132,AW$4),"")</f>
        <v/>
      </c>
      <c r="AX2132" s="105" t="str">
        <f>IF(ISNUMBER($AV2132),INDEX($C$1:$AB$3985,$AV2132,AX$4),"")</f>
        <v/>
      </c>
      <c r="AY2132" s="128"/>
      <c r="AZ2132" s="128"/>
      <c r="BA2132" s="128" t="str">
        <f t="shared" si="230"/>
        <v/>
      </c>
      <c r="BB2132" s="105" t="str">
        <f>IF(ISNUMBER($BA2132),INDEX($C$1:$AB$3985,$BA2132,BB$4),"")</f>
        <v/>
      </c>
      <c r="BC2132" s="105"/>
    </row>
    <row r="2133" spans="1:55" x14ac:dyDescent="0.25">
      <c r="A2133" s="98"/>
      <c r="B2133" s="98"/>
      <c r="C2133" s="73"/>
      <c r="D2133" s="179"/>
      <c r="E2133" s="176"/>
      <c r="F2133" s="176"/>
      <c r="G2133" s="176"/>
      <c r="H2133" s="176"/>
      <c r="I2133" s="176"/>
      <c r="J2133" s="172"/>
      <c r="K2133" s="173"/>
      <c r="L2133" s="178"/>
      <c r="R2133" s="3"/>
      <c r="S2133" s="106"/>
      <c r="T2133" s="106"/>
      <c r="U2133" s="106"/>
      <c r="V2133" s="106"/>
      <c r="W2133" s="106"/>
      <c r="X2133" s="106"/>
      <c r="AB2133" s="188" t="str">
        <f t="shared" si="225"/>
        <v/>
      </c>
      <c r="AC2133" s="188" t="s">
        <v>1585</v>
      </c>
      <c r="AD2133" s="131"/>
      <c r="AE2133" s="131"/>
      <c r="AF2133" s="131"/>
      <c r="AG2133" s="131"/>
      <c r="AH2133" s="131"/>
      <c r="AI2133" s="131"/>
      <c r="AJ2133" s="128" t="str">
        <f t="shared" si="226"/>
        <v/>
      </c>
      <c r="AK2133" s="7" t="str">
        <f>IF(ISNUMBER($AJ2133),INDEX($C$1:$AB$3985,$AJ2133,AK$4),"")</f>
        <v/>
      </c>
      <c r="AL2133" s="7" t="str">
        <f>IF(ISNUMBER($AJ2133),INDEX($C$1:$AB$3985,$AJ2133,AL$4),"")</f>
        <v/>
      </c>
      <c r="AM2133" s="128"/>
      <c r="AN2133" s="128" t="str">
        <f t="shared" si="228"/>
        <v/>
      </c>
      <c r="AO2133" s="7" t="str">
        <f t="shared" si="231"/>
        <v/>
      </c>
      <c r="AP2133" s="10" t="str">
        <f t="shared" si="231"/>
        <v/>
      </c>
      <c r="AQ2133" s="310">
        <f>IF(ISNUMBER(SEARCH($T$30,AO2133)),MAX(AQ$5:AQ2132)+1,0)</f>
        <v>0</v>
      </c>
      <c r="AR2133" s="310">
        <f>IF(ISNUMBER(SEARCH($T$31,AO2133)),MAX(AR$5:AR2132)+1,0)</f>
        <v>0</v>
      </c>
      <c r="AS2133" s="128" t="str">
        <f t="shared" si="227"/>
        <v/>
      </c>
      <c r="AT2133" s="105" t="str">
        <f>IF(ISNUMBER($AS2133),INDEX($C$1:$AB$3985,$AS2133,AT$4),"")</f>
        <v/>
      </c>
      <c r="AU2133" s="128"/>
      <c r="AV2133" s="128" t="str">
        <f t="shared" si="229"/>
        <v/>
      </c>
      <c r="AW2133" s="105" t="str">
        <f>IF(ISNUMBER($AV2133),INDEX($C$1:$AB$3985,$AV2133,AW$4),"")</f>
        <v/>
      </c>
      <c r="AX2133" s="105" t="str">
        <f>IF(ISNUMBER($AV2133),INDEX($C$1:$AB$3985,$AV2133,AX$4),"")</f>
        <v/>
      </c>
      <c r="AY2133" s="128"/>
      <c r="AZ2133" s="128"/>
      <c r="BA2133" s="128" t="str">
        <f t="shared" si="230"/>
        <v/>
      </c>
      <c r="BB2133" s="105" t="str">
        <f>IF(ISNUMBER($BA2133),INDEX($C$1:$AB$3985,$BA2133,BB$4),"")</f>
        <v/>
      </c>
      <c r="BC2133" s="105"/>
    </row>
    <row r="2134" spans="1:55" x14ac:dyDescent="0.25">
      <c r="A2134" s="98"/>
      <c r="B2134" s="98"/>
      <c r="C2134" s="73"/>
      <c r="D2134" s="179"/>
      <c r="E2134" s="176"/>
      <c r="F2134" s="176"/>
      <c r="G2134" s="176"/>
      <c r="H2134" s="176"/>
      <c r="I2134" s="176"/>
      <c r="J2134" s="172"/>
      <c r="K2134" s="173"/>
      <c r="L2134" s="178"/>
      <c r="R2134" s="3"/>
      <c r="S2134" s="106"/>
      <c r="T2134" s="106"/>
      <c r="U2134" s="106"/>
      <c r="V2134" s="106"/>
      <c r="W2134" s="106"/>
      <c r="X2134" s="106"/>
      <c r="AB2134" s="188" t="str">
        <f t="shared" si="225"/>
        <v/>
      </c>
      <c r="AC2134" s="188" t="s">
        <v>1585</v>
      </c>
      <c r="AD2134" s="131"/>
      <c r="AE2134" s="131"/>
      <c r="AF2134" s="131"/>
      <c r="AG2134" s="131"/>
      <c r="AH2134" s="131"/>
      <c r="AI2134" s="131"/>
      <c r="AJ2134" s="128" t="str">
        <f t="shared" si="226"/>
        <v/>
      </c>
      <c r="AK2134" s="7" t="str">
        <f>IF(ISNUMBER($AJ2134),INDEX($C$1:$AB$3985,$AJ2134,AK$4),"")</f>
        <v/>
      </c>
      <c r="AL2134" s="7" t="str">
        <f>IF(ISNUMBER($AJ2134),INDEX($C$1:$AB$3985,$AJ2134,AL$4),"")</f>
        <v/>
      </c>
      <c r="AM2134" s="128"/>
      <c r="AN2134" s="128" t="str">
        <f t="shared" si="228"/>
        <v/>
      </c>
      <c r="AO2134" s="7" t="str">
        <f t="shared" si="231"/>
        <v/>
      </c>
      <c r="AP2134" s="10" t="str">
        <f t="shared" si="231"/>
        <v/>
      </c>
      <c r="AQ2134" s="310">
        <f>IF(ISNUMBER(SEARCH($T$30,AO2134)),MAX(AQ$5:AQ2133)+1,0)</f>
        <v>0</v>
      </c>
      <c r="AR2134" s="310">
        <f>IF(ISNUMBER(SEARCH($T$31,AO2134)),MAX(AR$5:AR2133)+1,0)</f>
        <v>0</v>
      </c>
      <c r="AS2134" s="128" t="str">
        <f t="shared" si="227"/>
        <v/>
      </c>
      <c r="AT2134" s="105" t="str">
        <f>IF(ISNUMBER($AS2134),INDEX($C$1:$AB$3985,$AS2134,AT$4),"")</f>
        <v/>
      </c>
      <c r="AU2134" s="128"/>
      <c r="AV2134" s="128" t="str">
        <f t="shared" si="229"/>
        <v/>
      </c>
      <c r="AW2134" s="105" t="str">
        <f>IF(ISNUMBER($AV2134),INDEX($C$1:$AB$3985,$AV2134,AW$4),"")</f>
        <v/>
      </c>
      <c r="AX2134" s="105" t="str">
        <f>IF(ISNUMBER($AV2134),INDEX($C$1:$AB$3985,$AV2134,AX$4),"")</f>
        <v/>
      </c>
      <c r="AY2134" s="128"/>
      <c r="AZ2134" s="128"/>
      <c r="BA2134" s="128" t="str">
        <f t="shared" si="230"/>
        <v/>
      </c>
      <c r="BB2134" s="105" t="str">
        <f>IF(ISNUMBER($BA2134),INDEX($C$1:$AB$3985,$BA2134,BB$4),"")</f>
        <v/>
      </c>
      <c r="BC2134" s="105"/>
    </row>
    <row r="2135" spans="1:55" x14ac:dyDescent="0.25">
      <c r="A2135" s="98"/>
      <c r="B2135" s="98"/>
      <c r="C2135" s="73"/>
      <c r="D2135" s="179"/>
      <c r="E2135" s="176"/>
      <c r="F2135" s="176"/>
      <c r="G2135" s="176"/>
      <c r="H2135" s="176"/>
      <c r="I2135" s="176"/>
      <c r="J2135" s="172"/>
      <c r="K2135" s="173"/>
      <c r="L2135" s="178"/>
      <c r="R2135" s="3"/>
      <c r="S2135" s="106"/>
      <c r="T2135" s="106"/>
      <c r="U2135" s="106"/>
      <c r="V2135" s="106"/>
      <c r="W2135" s="106"/>
      <c r="X2135" s="106"/>
      <c r="AB2135" s="188" t="str">
        <f t="shared" si="225"/>
        <v/>
      </c>
      <c r="AC2135" s="188" t="s">
        <v>1585</v>
      </c>
      <c r="AD2135" s="131"/>
      <c r="AE2135" s="131"/>
      <c r="AF2135" s="131"/>
      <c r="AG2135" s="131"/>
      <c r="AH2135" s="131"/>
      <c r="AI2135" s="131"/>
      <c r="AJ2135" s="128" t="str">
        <f t="shared" si="226"/>
        <v/>
      </c>
      <c r="AK2135" s="7" t="str">
        <f>IF(ISNUMBER($AJ2135),INDEX($C$1:$AB$3985,$AJ2135,AK$4),"")</f>
        <v/>
      </c>
      <c r="AL2135" s="7" t="str">
        <f>IF(ISNUMBER($AJ2135),INDEX($C$1:$AB$3985,$AJ2135,AL$4),"")</f>
        <v/>
      </c>
      <c r="AM2135" s="128"/>
      <c r="AN2135" s="128" t="str">
        <f t="shared" si="228"/>
        <v/>
      </c>
      <c r="AO2135" s="7" t="str">
        <f t="shared" si="231"/>
        <v/>
      </c>
      <c r="AP2135" s="10" t="str">
        <f t="shared" si="231"/>
        <v/>
      </c>
      <c r="AQ2135" s="310">
        <f>IF(ISNUMBER(SEARCH($T$30,AO2135)),MAX(AQ$5:AQ2134)+1,0)</f>
        <v>0</v>
      </c>
      <c r="AR2135" s="310">
        <f>IF(ISNUMBER(SEARCH($T$31,AO2135)),MAX(AR$5:AR2134)+1,0)</f>
        <v>0</v>
      </c>
      <c r="AS2135" s="128" t="str">
        <f t="shared" si="227"/>
        <v/>
      </c>
      <c r="AT2135" s="105" t="str">
        <f>IF(ISNUMBER($AS2135),INDEX($C$1:$AB$3985,$AS2135,AT$4),"")</f>
        <v/>
      </c>
      <c r="AU2135" s="128"/>
      <c r="AV2135" s="128" t="str">
        <f t="shared" si="229"/>
        <v/>
      </c>
      <c r="AW2135" s="105" t="str">
        <f>IF(ISNUMBER($AV2135),INDEX($C$1:$AB$3985,$AV2135,AW$4),"")</f>
        <v/>
      </c>
      <c r="AX2135" s="105" t="str">
        <f>IF(ISNUMBER($AV2135),INDEX($C$1:$AB$3985,$AV2135,AX$4),"")</f>
        <v/>
      </c>
      <c r="AY2135" s="128"/>
      <c r="AZ2135" s="128"/>
      <c r="BA2135" s="128" t="str">
        <f t="shared" si="230"/>
        <v/>
      </c>
      <c r="BB2135" s="105" t="str">
        <f>IF(ISNUMBER($BA2135),INDEX($C$1:$AB$3985,$BA2135,BB$4),"")</f>
        <v/>
      </c>
      <c r="BC2135" s="105"/>
    </row>
    <row r="2136" spans="1:55" x14ac:dyDescent="0.25">
      <c r="A2136" s="98"/>
      <c r="B2136" s="98"/>
      <c r="C2136" s="73"/>
      <c r="D2136" s="179"/>
      <c r="E2136" s="176"/>
      <c r="F2136" s="176"/>
      <c r="G2136" s="176"/>
      <c r="H2136" s="176"/>
      <c r="I2136" s="176"/>
      <c r="J2136" s="172"/>
      <c r="K2136" s="173"/>
      <c r="L2136" s="178"/>
      <c r="R2136" s="3"/>
      <c r="S2136" s="106"/>
      <c r="T2136" s="106"/>
      <c r="U2136" s="106"/>
      <c r="V2136" s="106"/>
      <c r="W2136" s="106"/>
      <c r="X2136" s="106"/>
      <c r="AB2136" s="188" t="str">
        <f t="shared" si="225"/>
        <v/>
      </c>
      <c r="AC2136" s="188" t="s">
        <v>1585</v>
      </c>
      <c r="AD2136" s="131"/>
      <c r="AE2136" s="131"/>
      <c r="AF2136" s="131"/>
      <c r="AG2136" s="131"/>
      <c r="AH2136" s="131"/>
      <c r="AI2136" s="131"/>
      <c r="AJ2136" s="128" t="str">
        <f t="shared" si="226"/>
        <v/>
      </c>
      <c r="AK2136" s="7" t="str">
        <f>IF(ISNUMBER($AJ2136),INDEX($C$1:$AB$3985,$AJ2136,AK$4),"")</f>
        <v/>
      </c>
      <c r="AL2136" s="7" t="str">
        <f>IF(ISNUMBER($AJ2136),INDEX($C$1:$AB$3985,$AJ2136,AL$4),"")</f>
        <v/>
      </c>
      <c r="AM2136" s="128"/>
      <c r="AN2136" s="128" t="str">
        <f t="shared" si="228"/>
        <v/>
      </c>
      <c r="AO2136" s="7" t="str">
        <f t="shared" si="231"/>
        <v/>
      </c>
      <c r="AP2136" s="10" t="str">
        <f t="shared" si="231"/>
        <v/>
      </c>
      <c r="AQ2136" s="310">
        <f>IF(ISNUMBER(SEARCH($T$30,AO2136)),MAX(AQ$5:AQ2135)+1,0)</f>
        <v>0</v>
      </c>
      <c r="AR2136" s="310">
        <f>IF(ISNUMBER(SEARCH($T$31,AO2136)),MAX(AR$5:AR2135)+1,0)</f>
        <v>0</v>
      </c>
      <c r="AS2136" s="128" t="str">
        <f t="shared" si="227"/>
        <v/>
      </c>
      <c r="AT2136" s="105" t="str">
        <f>IF(ISNUMBER($AS2136),INDEX($C$1:$AB$3985,$AS2136,AT$4),"")</f>
        <v/>
      </c>
      <c r="AU2136" s="128"/>
      <c r="AV2136" s="128" t="str">
        <f t="shared" si="229"/>
        <v/>
      </c>
      <c r="AW2136" s="105" t="str">
        <f>IF(ISNUMBER($AV2136),INDEX($C$1:$AB$3985,$AV2136,AW$4),"")</f>
        <v/>
      </c>
      <c r="AX2136" s="105" t="str">
        <f>IF(ISNUMBER($AV2136),INDEX($C$1:$AB$3985,$AV2136,AX$4),"")</f>
        <v/>
      </c>
      <c r="AY2136" s="128"/>
      <c r="AZ2136" s="128"/>
      <c r="BA2136" s="128" t="str">
        <f t="shared" si="230"/>
        <v/>
      </c>
      <c r="BB2136" s="105" t="str">
        <f>IF(ISNUMBER($BA2136),INDEX($C$1:$AB$3985,$BA2136,BB$4),"")</f>
        <v/>
      </c>
      <c r="BC2136" s="105"/>
    </row>
    <row r="2137" spans="1:55" x14ac:dyDescent="0.25">
      <c r="A2137" s="98"/>
      <c r="B2137" s="98"/>
      <c r="C2137" s="73"/>
      <c r="D2137" s="179"/>
      <c r="E2137" s="176"/>
      <c r="F2137" s="176"/>
      <c r="G2137" s="176"/>
      <c r="H2137" s="176"/>
      <c r="I2137" s="176"/>
      <c r="J2137" s="172"/>
      <c r="K2137" s="173"/>
      <c r="L2137" s="178"/>
      <c r="R2137" s="3"/>
      <c r="S2137" s="106"/>
      <c r="T2137" s="106"/>
      <c r="U2137" s="106"/>
      <c r="V2137" s="106"/>
      <c r="W2137" s="106"/>
      <c r="X2137" s="106"/>
      <c r="AB2137" s="188" t="str">
        <f t="shared" si="225"/>
        <v/>
      </c>
      <c r="AC2137" s="188" t="s">
        <v>1585</v>
      </c>
      <c r="AD2137" s="131"/>
      <c r="AE2137" s="131"/>
      <c r="AF2137" s="131"/>
      <c r="AG2137" s="131"/>
      <c r="AH2137" s="131"/>
      <c r="AI2137" s="131"/>
      <c r="AJ2137" s="128" t="str">
        <f t="shared" si="226"/>
        <v/>
      </c>
      <c r="AK2137" s="7" t="str">
        <f>IF(ISNUMBER($AJ2137),INDEX($C$1:$AB$3985,$AJ2137,AK$4),"")</f>
        <v/>
      </c>
      <c r="AL2137" s="7" t="str">
        <f>IF(ISNUMBER($AJ2137),INDEX($C$1:$AB$3985,$AJ2137,AL$4),"")</f>
        <v/>
      </c>
      <c r="AM2137" s="128"/>
      <c r="AN2137" s="128" t="str">
        <f t="shared" si="228"/>
        <v/>
      </c>
      <c r="AO2137" s="7" t="str">
        <f t="shared" si="231"/>
        <v/>
      </c>
      <c r="AP2137" s="10" t="str">
        <f t="shared" si="231"/>
        <v/>
      </c>
      <c r="AQ2137" s="310">
        <f>IF(ISNUMBER(SEARCH($T$30,AO2137)),MAX(AQ$5:AQ2136)+1,0)</f>
        <v>0</v>
      </c>
      <c r="AR2137" s="310">
        <f>IF(ISNUMBER(SEARCH($T$31,AO2137)),MAX(AR$5:AR2136)+1,0)</f>
        <v>0</v>
      </c>
      <c r="AS2137" s="128" t="str">
        <f t="shared" si="227"/>
        <v/>
      </c>
      <c r="AT2137" s="105" t="str">
        <f>IF(ISNUMBER($AS2137),INDEX($C$1:$AB$3985,$AS2137,AT$4),"")</f>
        <v/>
      </c>
      <c r="AU2137" s="128"/>
      <c r="AV2137" s="128" t="str">
        <f t="shared" si="229"/>
        <v/>
      </c>
      <c r="AW2137" s="105" t="str">
        <f>IF(ISNUMBER($AV2137),INDEX($C$1:$AB$3985,$AV2137,AW$4),"")</f>
        <v/>
      </c>
      <c r="AX2137" s="105" t="str">
        <f>IF(ISNUMBER($AV2137),INDEX($C$1:$AB$3985,$AV2137,AX$4),"")</f>
        <v/>
      </c>
      <c r="AY2137" s="128"/>
      <c r="AZ2137" s="128"/>
      <c r="BA2137" s="128" t="str">
        <f t="shared" si="230"/>
        <v/>
      </c>
      <c r="BB2137" s="105" t="str">
        <f>IF(ISNUMBER($BA2137),INDEX($C$1:$AB$3985,$BA2137,BB$4),"")</f>
        <v/>
      </c>
      <c r="BC2137" s="105"/>
    </row>
    <row r="2138" spans="1:55" x14ac:dyDescent="0.25">
      <c r="A2138" s="98"/>
      <c r="B2138" s="98"/>
      <c r="C2138" s="73"/>
      <c r="D2138" s="179"/>
      <c r="E2138" s="176"/>
      <c r="F2138" s="176"/>
      <c r="G2138" s="176"/>
      <c r="H2138" s="176"/>
      <c r="I2138" s="176"/>
      <c r="J2138" s="172"/>
      <c r="K2138" s="173"/>
      <c r="L2138" s="178"/>
      <c r="R2138" s="3"/>
      <c r="S2138" s="106"/>
      <c r="T2138" s="106"/>
      <c r="U2138" s="106"/>
      <c r="V2138" s="106"/>
      <c r="W2138" s="106"/>
      <c r="X2138" s="106"/>
      <c r="AB2138" s="188" t="str">
        <f t="shared" si="225"/>
        <v/>
      </c>
      <c r="AC2138" s="188" t="s">
        <v>1585</v>
      </c>
      <c r="AD2138" s="131"/>
      <c r="AE2138" s="131"/>
      <c r="AF2138" s="131"/>
      <c r="AG2138" s="131"/>
      <c r="AH2138" s="131"/>
      <c r="AI2138" s="131"/>
      <c r="AJ2138" s="128" t="str">
        <f t="shared" si="226"/>
        <v/>
      </c>
      <c r="AK2138" s="7" t="str">
        <f>IF(ISNUMBER($AJ2138),INDEX($C$1:$AB$3985,$AJ2138,AK$4),"")</f>
        <v/>
      </c>
      <c r="AL2138" s="7" t="str">
        <f>IF(ISNUMBER($AJ2138),INDEX($C$1:$AB$3985,$AJ2138,AL$4),"")</f>
        <v/>
      </c>
      <c r="AM2138" s="128"/>
      <c r="AN2138" s="128" t="str">
        <f t="shared" si="228"/>
        <v/>
      </c>
      <c r="AO2138" s="7" t="str">
        <f t="shared" si="231"/>
        <v/>
      </c>
      <c r="AP2138" s="10" t="str">
        <f t="shared" si="231"/>
        <v/>
      </c>
      <c r="AQ2138" s="310">
        <f>IF(ISNUMBER(SEARCH($T$30,AO2138)),MAX(AQ$5:AQ2137)+1,0)</f>
        <v>0</v>
      </c>
      <c r="AR2138" s="310">
        <f>IF(ISNUMBER(SEARCH($T$31,AO2138)),MAX(AR$5:AR2137)+1,0)</f>
        <v>0</v>
      </c>
      <c r="AS2138" s="128" t="str">
        <f t="shared" si="227"/>
        <v/>
      </c>
      <c r="AT2138" s="105" t="str">
        <f>IF(ISNUMBER($AS2138),INDEX($C$1:$AB$3985,$AS2138,AT$4),"")</f>
        <v/>
      </c>
      <c r="AU2138" s="128"/>
      <c r="AV2138" s="128" t="str">
        <f t="shared" si="229"/>
        <v/>
      </c>
      <c r="AW2138" s="105" t="str">
        <f>IF(ISNUMBER($AV2138),INDEX($C$1:$AB$3985,$AV2138,AW$4),"")</f>
        <v/>
      </c>
      <c r="AX2138" s="105" t="str">
        <f>IF(ISNUMBER($AV2138),INDEX($C$1:$AB$3985,$AV2138,AX$4),"")</f>
        <v/>
      </c>
      <c r="AY2138" s="128"/>
      <c r="AZ2138" s="128"/>
      <c r="BA2138" s="128" t="str">
        <f t="shared" si="230"/>
        <v/>
      </c>
      <c r="BB2138" s="105" t="str">
        <f>IF(ISNUMBER($BA2138),INDEX($C$1:$AB$3985,$BA2138,BB$4),"")</f>
        <v/>
      </c>
      <c r="BC2138" s="105"/>
    </row>
    <row r="2139" spans="1:55" x14ac:dyDescent="0.25">
      <c r="A2139" s="98"/>
      <c r="B2139" s="98"/>
      <c r="C2139" s="73"/>
      <c r="D2139" s="179"/>
      <c r="E2139" s="176"/>
      <c r="F2139" s="176"/>
      <c r="G2139" s="176"/>
      <c r="H2139" s="176"/>
      <c r="I2139" s="176"/>
      <c r="J2139" s="172"/>
      <c r="K2139" s="173"/>
      <c r="L2139" s="178"/>
      <c r="R2139" s="3"/>
      <c r="S2139" s="106"/>
      <c r="T2139" s="106"/>
      <c r="U2139" s="106"/>
      <c r="V2139" s="106"/>
      <c r="W2139" s="106"/>
      <c r="X2139" s="106"/>
      <c r="AB2139" s="188" t="str">
        <f t="shared" si="225"/>
        <v/>
      </c>
      <c r="AC2139" s="188" t="s">
        <v>1585</v>
      </c>
      <c r="AD2139" s="131"/>
      <c r="AE2139" s="131"/>
      <c r="AF2139" s="131"/>
      <c r="AG2139" s="131"/>
      <c r="AH2139" s="131"/>
      <c r="AI2139" s="131"/>
      <c r="AJ2139" s="128" t="str">
        <f t="shared" si="226"/>
        <v/>
      </c>
      <c r="AK2139" s="7" t="str">
        <f>IF(ISNUMBER($AJ2139),INDEX($C$1:$AB$3985,$AJ2139,AK$4),"")</f>
        <v/>
      </c>
      <c r="AL2139" s="7" t="str">
        <f>IF(ISNUMBER($AJ2139),INDEX($C$1:$AB$3985,$AJ2139,AL$4),"")</f>
        <v/>
      </c>
      <c r="AM2139" s="128"/>
      <c r="AN2139" s="128" t="str">
        <f t="shared" si="228"/>
        <v/>
      </c>
      <c r="AO2139" s="7" t="str">
        <f t="shared" si="231"/>
        <v/>
      </c>
      <c r="AP2139" s="10" t="str">
        <f t="shared" si="231"/>
        <v/>
      </c>
      <c r="AQ2139" s="310">
        <f>IF(ISNUMBER(SEARCH($T$30,AO2139)),MAX(AQ$5:AQ2138)+1,0)</f>
        <v>0</v>
      </c>
      <c r="AR2139" s="310">
        <f>IF(ISNUMBER(SEARCH($T$31,AO2139)),MAX(AR$5:AR2138)+1,0)</f>
        <v>0</v>
      </c>
      <c r="AS2139" s="128" t="str">
        <f t="shared" si="227"/>
        <v/>
      </c>
      <c r="AT2139" s="105" t="str">
        <f>IF(ISNUMBER($AS2139),INDEX($C$1:$AB$3985,$AS2139,AT$4),"")</f>
        <v/>
      </c>
      <c r="AU2139" s="128"/>
      <c r="AV2139" s="128" t="str">
        <f t="shared" si="229"/>
        <v/>
      </c>
      <c r="AW2139" s="105" t="str">
        <f>IF(ISNUMBER($AV2139),INDEX($C$1:$AB$3985,$AV2139,AW$4),"")</f>
        <v/>
      </c>
      <c r="AX2139" s="105" t="str">
        <f>IF(ISNUMBER($AV2139),INDEX($C$1:$AB$3985,$AV2139,AX$4),"")</f>
        <v/>
      </c>
      <c r="AY2139" s="128"/>
      <c r="AZ2139" s="128"/>
      <c r="BA2139" s="128" t="str">
        <f t="shared" si="230"/>
        <v/>
      </c>
      <c r="BB2139" s="105" t="str">
        <f>IF(ISNUMBER($BA2139),INDEX($C$1:$AB$3985,$BA2139,BB$4),"")</f>
        <v/>
      </c>
      <c r="BC2139" s="105"/>
    </row>
    <row r="2140" spans="1:55" x14ac:dyDescent="0.25">
      <c r="A2140" s="98"/>
      <c r="B2140" s="98"/>
      <c r="C2140" s="73"/>
      <c r="D2140" s="179"/>
      <c r="E2140" s="176"/>
      <c r="F2140" s="176"/>
      <c r="G2140" s="176"/>
      <c r="H2140" s="176"/>
      <c r="I2140" s="176"/>
      <c r="J2140" s="172"/>
      <c r="K2140" s="173"/>
      <c r="L2140" s="178"/>
      <c r="R2140" s="3"/>
      <c r="S2140" s="106"/>
      <c r="T2140" s="106"/>
      <c r="U2140" s="106"/>
      <c r="V2140" s="106"/>
      <c r="W2140" s="106"/>
      <c r="X2140" s="106"/>
      <c r="AB2140" s="188" t="str">
        <f t="shared" si="225"/>
        <v/>
      </c>
      <c r="AC2140" s="188" t="s">
        <v>1585</v>
      </c>
      <c r="AD2140" s="131"/>
      <c r="AE2140" s="131"/>
      <c r="AF2140" s="131"/>
      <c r="AG2140" s="131"/>
      <c r="AH2140" s="131"/>
      <c r="AI2140" s="131"/>
      <c r="AJ2140" s="128" t="str">
        <f t="shared" si="226"/>
        <v/>
      </c>
      <c r="AK2140" s="7" t="str">
        <f>IF(ISNUMBER($AJ2140),INDEX($C$1:$AB$3985,$AJ2140,AK$4),"")</f>
        <v/>
      </c>
      <c r="AL2140" s="7" t="str">
        <f>IF(ISNUMBER($AJ2140),INDEX($C$1:$AB$3985,$AJ2140,AL$4),"")</f>
        <v/>
      </c>
      <c r="AM2140" s="128"/>
      <c r="AN2140" s="128" t="str">
        <f t="shared" si="228"/>
        <v/>
      </c>
      <c r="AO2140" s="7" t="str">
        <f t="shared" si="231"/>
        <v/>
      </c>
      <c r="AP2140" s="10" t="str">
        <f t="shared" si="231"/>
        <v/>
      </c>
      <c r="AQ2140" s="310">
        <f>IF(ISNUMBER(SEARCH($T$30,AO2140)),MAX(AQ$5:AQ2139)+1,0)</f>
        <v>0</v>
      </c>
      <c r="AR2140" s="310">
        <f>IF(ISNUMBER(SEARCH($T$31,AO2140)),MAX(AR$5:AR2139)+1,0)</f>
        <v>0</v>
      </c>
      <c r="AS2140" s="128" t="str">
        <f t="shared" si="227"/>
        <v/>
      </c>
      <c r="AT2140" s="105" t="str">
        <f>IF(ISNUMBER($AS2140),INDEX($C$1:$AB$3985,$AS2140,AT$4),"")</f>
        <v/>
      </c>
      <c r="AU2140" s="128"/>
      <c r="AV2140" s="128" t="str">
        <f t="shared" si="229"/>
        <v/>
      </c>
      <c r="AW2140" s="105" t="str">
        <f>IF(ISNUMBER($AV2140),INDEX($C$1:$AB$3985,$AV2140,AW$4),"")</f>
        <v/>
      </c>
      <c r="AX2140" s="105" t="str">
        <f>IF(ISNUMBER($AV2140),INDEX($C$1:$AB$3985,$AV2140,AX$4),"")</f>
        <v/>
      </c>
      <c r="AY2140" s="128"/>
      <c r="AZ2140" s="128"/>
      <c r="BA2140" s="128" t="str">
        <f t="shared" si="230"/>
        <v/>
      </c>
      <c r="BB2140" s="105" t="str">
        <f>IF(ISNUMBER($BA2140),INDEX($C$1:$AB$3985,$BA2140,BB$4),"")</f>
        <v/>
      </c>
      <c r="BC2140" s="105"/>
    </row>
    <row r="2141" spans="1:55" x14ac:dyDescent="0.25">
      <c r="A2141" s="98"/>
      <c r="B2141" s="98"/>
      <c r="C2141" s="73"/>
      <c r="D2141" s="179"/>
      <c r="E2141" s="176"/>
      <c r="F2141" s="176"/>
      <c r="G2141" s="176"/>
      <c r="H2141" s="176"/>
      <c r="I2141" s="176"/>
      <c r="J2141" s="172"/>
      <c r="K2141" s="173"/>
      <c r="L2141" s="178"/>
      <c r="R2141" s="3"/>
      <c r="S2141" s="106"/>
      <c r="T2141" s="106"/>
      <c r="U2141" s="106"/>
      <c r="V2141" s="106"/>
      <c r="W2141" s="106"/>
      <c r="X2141" s="106"/>
      <c r="AB2141" s="188" t="str">
        <f t="shared" si="225"/>
        <v/>
      </c>
      <c r="AC2141" s="188" t="s">
        <v>1585</v>
      </c>
      <c r="AD2141" s="131"/>
      <c r="AE2141" s="131"/>
      <c r="AF2141" s="131"/>
      <c r="AG2141" s="131"/>
      <c r="AH2141" s="131"/>
      <c r="AI2141" s="131"/>
      <c r="AJ2141" s="128" t="str">
        <f t="shared" si="226"/>
        <v/>
      </c>
      <c r="AK2141" s="7" t="str">
        <f>IF(ISNUMBER($AJ2141),INDEX($C$1:$AB$3985,$AJ2141,AK$4),"")</f>
        <v/>
      </c>
      <c r="AL2141" s="7" t="str">
        <f>IF(ISNUMBER($AJ2141),INDEX($C$1:$AB$3985,$AJ2141,AL$4),"")</f>
        <v/>
      </c>
      <c r="AM2141" s="128"/>
      <c r="AN2141" s="128" t="str">
        <f t="shared" si="228"/>
        <v/>
      </c>
      <c r="AO2141" s="7" t="str">
        <f t="shared" si="231"/>
        <v/>
      </c>
      <c r="AP2141" s="10" t="str">
        <f t="shared" si="231"/>
        <v/>
      </c>
      <c r="AQ2141" s="310">
        <f>IF(ISNUMBER(SEARCH($T$30,AO2141)),MAX(AQ$5:AQ2140)+1,0)</f>
        <v>0</v>
      </c>
      <c r="AR2141" s="310">
        <f>IF(ISNUMBER(SEARCH($T$31,AO2141)),MAX(AR$5:AR2140)+1,0)</f>
        <v>0</v>
      </c>
      <c r="AS2141" s="128" t="str">
        <f t="shared" si="227"/>
        <v/>
      </c>
      <c r="AT2141" s="105" t="str">
        <f>IF(ISNUMBER($AS2141),INDEX($C$1:$AB$3985,$AS2141,AT$4),"")</f>
        <v/>
      </c>
      <c r="AU2141" s="128"/>
      <c r="AV2141" s="128" t="str">
        <f t="shared" si="229"/>
        <v/>
      </c>
      <c r="AW2141" s="105" t="str">
        <f>IF(ISNUMBER($AV2141),INDEX($C$1:$AB$3985,$AV2141,AW$4),"")</f>
        <v/>
      </c>
      <c r="AX2141" s="105" t="str">
        <f>IF(ISNUMBER($AV2141),INDEX($C$1:$AB$3985,$AV2141,AX$4),"")</f>
        <v/>
      </c>
      <c r="AY2141" s="128"/>
      <c r="AZ2141" s="128"/>
      <c r="BA2141" s="128" t="str">
        <f t="shared" si="230"/>
        <v/>
      </c>
      <c r="BB2141" s="105" t="str">
        <f>IF(ISNUMBER($BA2141),INDEX($C$1:$AB$3985,$BA2141,BB$4),"")</f>
        <v/>
      </c>
      <c r="BC2141" s="105"/>
    </row>
    <row r="2142" spans="1:55" x14ac:dyDescent="0.25">
      <c r="A2142" s="98"/>
      <c r="B2142" s="98"/>
      <c r="C2142" s="73"/>
      <c r="D2142" s="179"/>
      <c r="E2142" s="176"/>
      <c r="F2142" s="176"/>
      <c r="G2142" s="176"/>
      <c r="H2142" s="176"/>
      <c r="I2142" s="176"/>
      <c r="J2142" s="172"/>
      <c r="K2142" s="173"/>
      <c r="L2142" s="178"/>
      <c r="R2142" s="3"/>
      <c r="S2142" s="106"/>
      <c r="T2142" s="106"/>
      <c r="U2142" s="106"/>
      <c r="V2142" s="106"/>
      <c r="W2142" s="106"/>
      <c r="X2142" s="106"/>
      <c r="AB2142" s="188" t="str">
        <f t="shared" si="225"/>
        <v/>
      </c>
      <c r="AC2142" s="188" t="s">
        <v>1585</v>
      </c>
      <c r="AD2142" s="131"/>
      <c r="AE2142" s="131"/>
      <c r="AF2142" s="131"/>
      <c r="AG2142" s="131"/>
      <c r="AH2142" s="131"/>
      <c r="AI2142" s="131"/>
      <c r="AJ2142" s="128" t="str">
        <f t="shared" si="226"/>
        <v/>
      </c>
      <c r="AK2142" s="7" t="str">
        <f>IF(ISNUMBER($AJ2142),INDEX($C$1:$AB$3985,$AJ2142,AK$4),"")</f>
        <v/>
      </c>
      <c r="AL2142" s="7" t="str">
        <f>IF(ISNUMBER($AJ2142),INDEX($C$1:$AB$3985,$AJ2142,AL$4),"")</f>
        <v/>
      </c>
      <c r="AM2142" s="128"/>
      <c r="AN2142" s="128" t="str">
        <f t="shared" si="228"/>
        <v/>
      </c>
      <c r="AO2142" s="7" t="str">
        <f t="shared" si="231"/>
        <v/>
      </c>
      <c r="AP2142" s="10" t="str">
        <f t="shared" si="231"/>
        <v/>
      </c>
      <c r="AQ2142" s="310">
        <f>IF(ISNUMBER(SEARCH($T$30,AO2142)),MAX(AQ$5:AQ2141)+1,0)</f>
        <v>0</v>
      </c>
      <c r="AR2142" s="310">
        <f>IF(ISNUMBER(SEARCH($T$31,AO2142)),MAX(AR$5:AR2141)+1,0)</f>
        <v>0</v>
      </c>
      <c r="AS2142" s="128" t="str">
        <f t="shared" si="227"/>
        <v/>
      </c>
      <c r="AT2142" s="105" t="str">
        <f>IF(ISNUMBER($AS2142),INDEX($C$1:$AB$3985,$AS2142,AT$4),"")</f>
        <v/>
      </c>
      <c r="AU2142" s="128"/>
      <c r="AV2142" s="128" t="str">
        <f t="shared" si="229"/>
        <v/>
      </c>
      <c r="AW2142" s="105" t="str">
        <f>IF(ISNUMBER($AV2142),INDEX($C$1:$AB$3985,$AV2142,AW$4),"")</f>
        <v/>
      </c>
      <c r="AX2142" s="105" t="str">
        <f>IF(ISNUMBER($AV2142),INDEX($C$1:$AB$3985,$AV2142,AX$4),"")</f>
        <v/>
      </c>
      <c r="AY2142" s="128"/>
      <c r="AZ2142" s="128"/>
      <c r="BA2142" s="128" t="str">
        <f t="shared" si="230"/>
        <v/>
      </c>
      <c r="BB2142" s="105" t="str">
        <f>IF(ISNUMBER($BA2142),INDEX($C$1:$AB$3985,$BA2142,BB$4),"")</f>
        <v/>
      </c>
      <c r="BC2142" s="105"/>
    </row>
    <row r="2143" spans="1:55" x14ac:dyDescent="0.25">
      <c r="A2143" s="98"/>
      <c r="B2143" s="98"/>
      <c r="C2143" s="73"/>
      <c r="D2143" s="179"/>
      <c r="E2143" s="176"/>
      <c r="F2143" s="176"/>
      <c r="G2143" s="176"/>
      <c r="H2143" s="176"/>
      <c r="I2143" s="176"/>
      <c r="J2143" s="172"/>
      <c r="K2143" s="173"/>
      <c r="L2143" s="178"/>
      <c r="R2143" s="3"/>
      <c r="S2143" s="106"/>
      <c r="T2143" s="106"/>
      <c r="U2143" s="106"/>
      <c r="V2143" s="106"/>
      <c r="W2143" s="106"/>
      <c r="X2143" s="106"/>
      <c r="AB2143" s="188" t="str">
        <f t="shared" si="225"/>
        <v/>
      </c>
      <c r="AC2143" s="188" t="s">
        <v>1585</v>
      </c>
      <c r="AD2143" s="131"/>
      <c r="AE2143" s="131"/>
      <c r="AF2143" s="131"/>
      <c r="AG2143" s="131"/>
      <c r="AH2143" s="131"/>
      <c r="AI2143" s="131"/>
      <c r="AJ2143" s="128" t="str">
        <f t="shared" si="226"/>
        <v/>
      </c>
      <c r="AK2143" s="7" t="str">
        <f>IF(ISNUMBER($AJ2143),INDEX($C$1:$AB$3985,$AJ2143,AK$4),"")</f>
        <v/>
      </c>
      <c r="AL2143" s="7" t="str">
        <f>IF(ISNUMBER($AJ2143),INDEX($C$1:$AB$3985,$AJ2143,AL$4),"")</f>
        <v/>
      </c>
      <c r="AM2143" s="128"/>
      <c r="AN2143" s="128" t="str">
        <f t="shared" si="228"/>
        <v/>
      </c>
      <c r="AO2143" s="7" t="str">
        <f t="shared" si="231"/>
        <v/>
      </c>
      <c r="AP2143" s="10" t="str">
        <f t="shared" si="231"/>
        <v/>
      </c>
      <c r="AQ2143" s="310">
        <f>IF(ISNUMBER(SEARCH($T$30,AO2143)),MAX(AQ$5:AQ2142)+1,0)</f>
        <v>0</v>
      </c>
      <c r="AR2143" s="310">
        <f>IF(ISNUMBER(SEARCH($T$31,AO2143)),MAX(AR$5:AR2142)+1,0)</f>
        <v>0</v>
      </c>
      <c r="AS2143" s="128" t="str">
        <f t="shared" si="227"/>
        <v/>
      </c>
      <c r="AT2143" s="105" t="str">
        <f>IF(ISNUMBER($AS2143),INDEX($C$1:$AB$3985,$AS2143,AT$4),"")</f>
        <v/>
      </c>
      <c r="AU2143" s="128"/>
      <c r="AV2143" s="128" t="str">
        <f t="shared" si="229"/>
        <v/>
      </c>
      <c r="AW2143" s="105" t="str">
        <f>IF(ISNUMBER($AV2143),INDEX($C$1:$AB$3985,$AV2143,AW$4),"")</f>
        <v/>
      </c>
      <c r="AX2143" s="105" t="str">
        <f>IF(ISNUMBER($AV2143),INDEX($C$1:$AB$3985,$AV2143,AX$4),"")</f>
        <v/>
      </c>
      <c r="AY2143" s="128"/>
      <c r="AZ2143" s="128"/>
      <c r="BA2143" s="128" t="str">
        <f t="shared" si="230"/>
        <v/>
      </c>
      <c r="BB2143" s="105" t="str">
        <f>IF(ISNUMBER($BA2143),INDEX($C$1:$AB$3985,$BA2143,BB$4),"")</f>
        <v/>
      </c>
      <c r="BC2143" s="105"/>
    </row>
    <row r="2144" spans="1:55" x14ac:dyDescent="0.25">
      <c r="A2144" s="98"/>
      <c r="B2144" s="98"/>
      <c r="C2144" s="73"/>
      <c r="D2144" s="179"/>
      <c r="E2144" s="176"/>
      <c r="F2144" s="176"/>
      <c r="G2144" s="176"/>
      <c r="H2144" s="176"/>
      <c r="I2144" s="176"/>
      <c r="J2144" s="172"/>
      <c r="K2144" s="173"/>
      <c r="L2144" s="178"/>
      <c r="R2144" s="3"/>
      <c r="S2144" s="106"/>
      <c r="T2144" s="106"/>
      <c r="U2144" s="106"/>
      <c r="V2144" s="106"/>
      <c r="W2144" s="106"/>
      <c r="X2144" s="106"/>
      <c r="AB2144" s="188" t="str">
        <f t="shared" si="225"/>
        <v/>
      </c>
      <c r="AC2144" s="188" t="s">
        <v>1585</v>
      </c>
      <c r="AD2144" s="131"/>
      <c r="AE2144" s="131"/>
      <c r="AF2144" s="131"/>
      <c r="AG2144" s="131"/>
      <c r="AH2144" s="131"/>
      <c r="AI2144" s="131"/>
      <c r="AJ2144" s="128" t="str">
        <f t="shared" si="226"/>
        <v/>
      </c>
      <c r="AK2144" s="7" t="str">
        <f>IF(ISNUMBER($AJ2144),INDEX($C$1:$AB$3985,$AJ2144,AK$4),"")</f>
        <v/>
      </c>
      <c r="AL2144" s="7" t="str">
        <f>IF(ISNUMBER($AJ2144),INDEX($C$1:$AB$3985,$AJ2144,AL$4),"")</f>
        <v/>
      </c>
      <c r="AM2144" s="128"/>
      <c r="AN2144" s="128" t="str">
        <f t="shared" si="228"/>
        <v/>
      </c>
      <c r="AO2144" s="7" t="str">
        <f t="shared" si="231"/>
        <v/>
      </c>
      <c r="AP2144" s="10" t="str">
        <f t="shared" si="231"/>
        <v/>
      </c>
      <c r="AQ2144" s="310">
        <f>IF(ISNUMBER(SEARCH($T$30,AO2144)),MAX(AQ$5:AQ2143)+1,0)</f>
        <v>0</v>
      </c>
      <c r="AR2144" s="310">
        <f>IF(ISNUMBER(SEARCH($T$31,AO2144)),MAX(AR$5:AR2143)+1,0)</f>
        <v>0</v>
      </c>
      <c r="AS2144" s="128" t="str">
        <f t="shared" si="227"/>
        <v/>
      </c>
      <c r="AT2144" s="105" t="str">
        <f>IF(ISNUMBER($AS2144),INDEX($C$1:$AB$3985,$AS2144,AT$4),"")</f>
        <v/>
      </c>
      <c r="AU2144" s="128"/>
      <c r="AV2144" s="128" t="str">
        <f t="shared" si="229"/>
        <v/>
      </c>
      <c r="AW2144" s="105" t="str">
        <f>IF(ISNUMBER($AV2144),INDEX($C$1:$AB$3985,$AV2144,AW$4),"")</f>
        <v/>
      </c>
      <c r="AX2144" s="105" t="str">
        <f>IF(ISNUMBER($AV2144),INDEX($C$1:$AB$3985,$AV2144,AX$4),"")</f>
        <v/>
      </c>
      <c r="AY2144" s="128"/>
      <c r="AZ2144" s="128"/>
      <c r="BA2144" s="128" t="str">
        <f t="shared" si="230"/>
        <v/>
      </c>
      <c r="BB2144" s="105" t="str">
        <f>IF(ISNUMBER($BA2144),INDEX($C$1:$AB$3985,$BA2144,BB$4),"")</f>
        <v/>
      </c>
      <c r="BC2144" s="105"/>
    </row>
    <row r="2145" spans="1:55" x14ac:dyDescent="0.25">
      <c r="A2145" s="98"/>
      <c r="B2145" s="98"/>
      <c r="C2145" s="73"/>
      <c r="D2145" s="179"/>
      <c r="E2145" s="176"/>
      <c r="F2145" s="176"/>
      <c r="G2145" s="176"/>
      <c r="H2145" s="176"/>
      <c r="I2145" s="176"/>
      <c r="J2145" s="172"/>
      <c r="K2145" s="173"/>
      <c r="L2145" s="178"/>
      <c r="R2145" s="3"/>
      <c r="S2145" s="106"/>
      <c r="T2145" s="106"/>
      <c r="U2145" s="106"/>
      <c r="V2145" s="106"/>
      <c r="W2145" s="106"/>
      <c r="X2145" s="106"/>
      <c r="AB2145" s="188" t="str">
        <f t="shared" si="225"/>
        <v/>
      </c>
      <c r="AC2145" s="188" t="s">
        <v>1585</v>
      </c>
      <c r="AD2145" s="131"/>
      <c r="AE2145" s="131"/>
      <c r="AF2145" s="131"/>
      <c r="AG2145" s="131"/>
      <c r="AH2145" s="131"/>
      <c r="AI2145" s="131"/>
      <c r="AJ2145" s="128" t="str">
        <f t="shared" si="226"/>
        <v/>
      </c>
      <c r="AK2145" s="7" t="str">
        <f>IF(ISNUMBER($AJ2145),INDEX($C$1:$AB$3985,$AJ2145,AK$4),"")</f>
        <v/>
      </c>
      <c r="AL2145" s="7" t="str">
        <f>IF(ISNUMBER($AJ2145),INDEX($C$1:$AB$3985,$AJ2145,AL$4),"")</f>
        <v/>
      </c>
      <c r="AM2145" s="128"/>
      <c r="AN2145" s="128" t="str">
        <f t="shared" si="228"/>
        <v/>
      </c>
      <c r="AO2145" s="7" t="str">
        <f t="shared" si="231"/>
        <v/>
      </c>
      <c r="AP2145" s="10" t="str">
        <f t="shared" si="231"/>
        <v/>
      </c>
      <c r="AQ2145" s="310">
        <f>IF(ISNUMBER(SEARCH($T$30,AO2145)),MAX(AQ$5:AQ2144)+1,0)</f>
        <v>0</v>
      </c>
      <c r="AR2145" s="310">
        <f>IF(ISNUMBER(SEARCH($T$31,AO2145)),MAX(AR$5:AR2144)+1,0)</f>
        <v>0</v>
      </c>
      <c r="AS2145" s="128" t="str">
        <f t="shared" si="227"/>
        <v/>
      </c>
      <c r="AT2145" s="105" t="str">
        <f>IF(ISNUMBER($AS2145),INDEX($C$1:$AB$3985,$AS2145,AT$4),"")</f>
        <v/>
      </c>
      <c r="AU2145" s="128"/>
      <c r="AV2145" s="128" t="str">
        <f t="shared" si="229"/>
        <v/>
      </c>
      <c r="AW2145" s="105" t="str">
        <f>IF(ISNUMBER($AV2145),INDEX($C$1:$AB$3985,$AV2145,AW$4),"")</f>
        <v/>
      </c>
      <c r="AX2145" s="105" t="str">
        <f>IF(ISNUMBER($AV2145),INDEX($C$1:$AB$3985,$AV2145,AX$4),"")</f>
        <v/>
      </c>
      <c r="AY2145" s="128"/>
      <c r="AZ2145" s="128"/>
      <c r="BA2145" s="128" t="str">
        <f t="shared" si="230"/>
        <v/>
      </c>
      <c r="BB2145" s="105" t="str">
        <f>IF(ISNUMBER($BA2145),INDEX($C$1:$AB$3985,$BA2145,BB$4),"")</f>
        <v/>
      </c>
      <c r="BC2145" s="105"/>
    </row>
    <row r="2146" spans="1:55" x14ac:dyDescent="0.25">
      <c r="A2146" s="98"/>
      <c r="B2146" s="98"/>
      <c r="C2146" s="73"/>
      <c r="D2146" s="179"/>
      <c r="E2146" s="176"/>
      <c r="F2146" s="176"/>
      <c r="G2146" s="176"/>
      <c r="H2146" s="176"/>
      <c r="I2146" s="176"/>
      <c r="J2146" s="172"/>
      <c r="K2146" s="173"/>
      <c r="L2146" s="178"/>
      <c r="R2146" s="3"/>
      <c r="S2146" s="106"/>
      <c r="T2146" s="106"/>
      <c r="U2146" s="106"/>
      <c r="V2146" s="106"/>
      <c r="W2146" s="106"/>
      <c r="X2146" s="106"/>
      <c r="AB2146" s="188" t="str">
        <f t="shared" si="225"/>
        <v/>
      </c>
      <c r="AC2146" s="188" t="s">
        <v>1585</v>
      </c>
      <c r="AD2146" s="131"/>
      <c r="AE2146" s="131"/>
      <c r="AF2146" s="131"/>
      <c r="AG2146" s="131"/>
      <c r="AH2146" s="131"/>
      <c r="AI2146" s="131"/>
      <c r="AJ2146" s="128" t="str">
        <f t="shared" si="226"/>
        <v/>
      </c>
      <c r="AK2146" s="7" t="str">
        <f>IF(ISNUMBER($AJ2146),INDEX($C$1:$AB$3985,$AJ2146,AK$4),"")</f>
        <v/>
      </c>
      <c r="AL2146" s="7" t="str">
        <f>IF(ISNUMBER($AJ2146),INDEX($C$1:$AB$3985,$AJ2146,AL$4),"")</f>
        <v/>
      </c>
      <c r="AM2146" s="128"/>
      <c r="AN2146" s="128" t="str">
        <f t="shared" si="228"/>
        <v/>
      </c>
      <c r="AO2146" s="7" t="str">
        <f t="shared" si="231"/>
        <v/>
      </c>
      <c r="AP2146" s="10" t="str">
        <f t="shared" si="231"/>
        <v/>
      </c>
      <c r="AQ2146" s="310">
        <f>IF(ISNUMBER(SEARCH($T$30,AO2146)),MAX(AQ$5:AQ2145)+1,0)</f>
        <v>0</v>
      </c>
      <c r="AR2146" s="310">
        <f>IF(ISNUMBER(SEARCH($T$31,AO2146)),MAX(AR$5:AR2145)+1,0)</f>
        <v>0</v>
      </c>
      <c r="AS2146" s="128" t="str">
        <f t="shared" si="227"/>
        <v/>
      </c>
      <c r="AT2146" s="105" t="str">
        <f>IF(ISNUMBER($AS2146),INDEX($C$1:$AB$3985,$AS2146,AT$4),"")</f>
        <v/>
      </c>
      <c r="AU2146" s="128"/>
      <c r="AV2146" s="128" t="str">
        <f t="shared" si="229"/>
        <v/>
      </c>
      <c r="AW2146" s="105" t="str">
        <f>IF(ISNUMBER($AV2146),INDEX($C$1:$AB$3985,$AV2146,AW$4),"")</f>
        <v/>
      </c>
      <c r="AX2146" s="105" t="str">
        <f>IF(ISNUMBER($AV2146),INDEX($C$1:$AB$3985,$AV2146,AX$4),"")</f>
        <v/>
      </c>
      <c r="AY2146" s="128"/>
      <c r="AZ2146" s="128"/>
      <c r="BA2146" s="128" t="str">
        <f t="shared" si="230"/>
        <v/>
      </c>
      <c r="BB2146" s="105" t="str">
        <f>IF(ISNUMBER($BA2146),INDEX($C$1:$AB$3985,$BA2146,BB$4),"")</f>
        <v/>
      </c>
      <c r="BC2146" s="105"/>
    </row>
    <row r="2147" spans="1:55" x14ac:dyDescent="0.25">
      <c r="A2147" s="98"/>
      <c r="B2147" s="98"/>
      <c r="C2147" s="73"/>
      <c r="D2147" s="179"/>
      <c r="E2147" s="176"/>
      <c r="F2147" s="176"/>
      <c r="G2147" s="176"/>
      <c r="H2147" s="176"/>
      <c r="I2147" s="176"/>
      <c r="J2147" s="172"/>
      <c r="K2147" s="173"/>
      <c r="L2147" s="178"/>
      <c r="R2147" s="3"/>
      <c r="S2147" s="106"/>
      <c r="T2147" s="106"/>
      <c r="U2147" s="106"/>
      <c r="V2147" s="106"/>
      <c r="W2147" s="106"/>
      <c r="X2147" s="106"/>
      <c r="AB2147" s="188" t="str">
        <f t="shared" si="225"/>
        <v/>
      </c>
      <c r="AC2147" s="188" t="s">
        <v>1585</v>
      </c>
      <c r="AD2147" s="131"/>
      <c r="AE2147" s="131"/>
      <c r="AF2147" s="131"/>
      <c r="AG2147" s="131"/>
      <c r="AH2147" s="131"/>
      <c r="AI2147" s="131"/>
      <c r="AJ2147" s="128" t="str">
        <f t="shared" si="226"/>
        <v/>
      </c>
      <c r="AK2147" s="7" t="str">
        <f>IF(ISNUMBER($AJ2147),INDEX($C$1:$AB$3985,$AJ2147,AK$4),"")</f>
        <v/>
      </c>
      <c r="AL2147" s="7" t="str">
        <f>IF(ISNUMBER($AJ2147),INDEX($C$1:$AB$3985,$AJ2147,AL$4),"")</f>
        <v/>
      </c>
      <c r="AM2147" s="128"/>
      <c r="AN2147" s="128" t="str">
        <f t="shared" si="228"/>
        <v/>
      </c>
      <c r="AO2147" s="7" t="str">
        <f t="shared" si="231"/>
        <v/>
      </c>
      <c r="AP2147" s="10" t="str">
        <f t="shared" si="231"/>
        <v/>
      </c>
      <c r="AQ2147" s="310">
        <f>IF(ISNUMBER(SEARCH($T$30,AO2147)),MAX(AQ$5:AQ2146)+1,0)</f>
        <v>0</v>
      </c>
      <c r="AR2147" s="310">
        <f>IF(ISNUMBER(SEARCH($T$31,AO2147)),MAX(AR$5:AR2146)+1,0)</f>
        <v>0</v>
      </c>
      <c r="AS2147" s="128" t="str">
        <f t="shared" si="227"/>
        <v/>
      </c>
      <c r="AT2147" s="105" t="str">
        <f>IF(ISNUMBER($AS2147),INDEX($C$1:$AB$3985,$AS2147,AT$4),"")</f>
        <v/>
      </c>
      <c r="AU2147" s="128"/>
      <c r="AV2147" s="128" t="str">
        <f t="shared" si="229"/>
        <v/>
      </c>
      <c r="AW2147" s="105" t="str">
        <f>IF(ISNUMBER($AV2147),INDEX($C$1:$AB$3985,$AV2147,AW$4),"")</f>
        <v/>
      </c>
      <c r="AX2147" s="105" t="str">
        <f>IF(ISNUMBER($AV2147),INDEX($C$1:$AB$3985,$AV2147,AX$4),"")</f>
        <v/>
      </c>
      <c r="AY2147" s="128"/>
      <c r="AZ2147" s="128"/>
      <c r="BA2147" s="128" t="str">
        <f t="shared" si="230"/>
        <v/>
      </c>
      <c r="BB2147" s="105" t="str">
        <f>IF(ISNUMBER($BA2147),INDEX($C$1:$AB$3985,$BA2147,BB$4),"")</f>
        <v/>
      </c>
      <c r="BC2147" s="105"/>
    </row>
    <row r="2148" spans="1:55" x14ac:dyDescent="0.25">
      <c r="A2148" s="98"/>
      <c r="B2148" s="98"/>
      <c r="C2148" s="73"/>
      <c r="D2148" s="179"/>
      <c r="E2148" s="176"/>
      <c r="F2148" s="176"/>
      <c r="G2148" s="176"/>
      <c r="H2148" s="176"/>
      <c r="I2148" s="176"/>
      <c r="J2148" s="172"/>
      <c r="K2148" s="173"/>
      <c r="L2148" s="178"/>
      <c r="R2148" s="3"/>
      <c r="S2148" s="106"/>
      <c r="T2148" s="106"/>
      <c r="U2148" s="106"/>
      <c r="V2148" s="106"/>
      <c r="W2148" s="106"/>
      <c r="X2148" s="106"/>
      <c r="AB2148" s="188" t="str">
        <f t="shared" si="225"/>
        <v/>
      </c>
      <c r="AC2148" s="188" t="s">
        <v>1585</v>
      </c>
      <c r="AD2148" s="131"/>
      <c r="AE2148" s="131"/>
      <c r="AF2148" s="131"/>
      <c r="AG2148" s="131"/>
      <c r="AH2148" s="131"/>
      <c r="AI2148" s="131"/>
      <c r="AJ2148" s="128" t="str">
        <f t="shared" si="226"/>
        <v/>
      </c>
      <c r="AK2148" s="7" t="str">
        <f>IF(ISNUMBER($AJ2148),INDEX($C$1:$AB$3985,$AJ2148,AK$4),"")</f>
        <v/>
      </c>
      <c r="AL2148" s="7" t="str">
        <f>IF(ISNUMBER($AJ2148),INDEX($C$1:$AB$3985,$AJ2148,AL$4),"")</f>
        <v/>
      </c>
      <c r="AM2148" s="128"/>
      <c r="AN2148" s="128" t="str">
        <f t="shared" si="228"/>
        <v/>
      </c>
      <c r="AO2148" s="7" t="str">
        <f t="shared" si="231"/>
        <v/>
      </c>
      <c r="AP2148" s="10" t="str">
        <f t="shared" si="231"/>
        <v/>
      </c>
      <c r="AQ2148" s="310">
        <f>IF(ISNUMBER(SEARCH($T$30,AO2148)),MAX(AQ$5:AQ2147)+1,0)</f>
        <v>0</v>
      </c>
      <c r="AR2148" s="310">
        <f>IF(ISNUMBER(SEARCH($T$31,AO2148)),MAX(AR$5:AR2147)+1,0)</f>
        <v>0</v>
      </c>
      <c r="AS2148" s="128" t="str">
        <f t="shared" si="227"/>
        <v/>
      </c>
      <c r="AT2148" s="105" t="str">
        <f>IF(ISNUMBER($AS2148),INDEX($C$1:$AB$3985,$AS2148,AT$4),"")</f>
        <v/>
      </c>
      <c r="AU2148" s="128"/>
      <c r="AV2148" s="128" t="str">
        <f t="shared" si="229"/>
        <v/>
      </c>
      <c r="AW2148" s="105" t="str">
        <f>IF(ISNUMBER($AV2148),INDEX($C$1:$AB$3985,$AV2148,AW$4),"")</f>
        <v/>
      </c>
      <c r="AX2148" s="105" t="str">
        <f>IF(ISNUMBER($AV2148),INDEX($C$1:$AB$3985,$AV2148,AX$4),"")</f>
        <v/>
      </c>
      <c r="AY2148" s="128"/>
      <c r="AZ2148" s="128"/>
      <c r="BA2148" s="128" t="str">
        <f t="shared" si="230"/>
        <v/>
      </c>
      <c r="BB2148" s="105" t="str">
        <f>IF(ISNUMBER($BA2148),INDEX($C$1:$AB$3985,$BA2148,BB$4),"")</f>
        <v/>
      </c>
      <c r="BC2148" s="105"/>
    </row>
    <row r="2149" spans="1:55" x14ac:dyDescent="0.25">
      <c r="A2149" s="98"/>
      <c r="B2149" s="98"/>
      <c r="C2149" s="73"/>
      <c r="D2149" s="179"/>
      <c r="E2149" s="176"/>
      <c r="F2149" s="176"/>
      <c r="G2149" s="176"/>
      <c r="H2149" s="176"/>
      <c r="I2149" s="176"/>
      <c r="J2149" s="172"/>
      <c r="K2149" s="173"/>
      <c r="L2149" s="178"/>
      <c r="R2149" s="3"/>
      <c r="S2149" s="106"/>
      <c r="T2149" s="106"/>
      <c r="U2149" s="106"/>
      <c r="V2149" s="106"/>
      <c r="W2149" s="106"/>
      <c r="X2149" s="106"/>
      <c r="AB2149" s="188" t="str">
        <f t="shared" si="225"/>
        <v/>
      </c>
      <c r="AC2149" s="188" t="s">
        <v>1585</v>
      </c>
      <c r="AD2149" s="131"/>
      <c r="AE2149" s="131"/>
      <c r="AF2149" s="131"/>
      <c r="AG2149" s="131"/>
      <c r="AH2149" s="131"/>
      <c r="AI2149" s="131"/>
      <c r="AJ2149" s="128" t="str">
        <f t="shared" si="226"/>
        <v/>
      </c>
      <c r="AK2149" s="7" t="str">
        <f>IF(ISNUMBER($AJ2149),INDEX($C$1:$AB$3985,$AJ2149,AK$4),"")</f>
        <v/>
      </c>
      <c r="AL2149" s="7" t="str">
        <f>IF(ISNUMBER($AJ2149),INDEX($C$1:$AB$3985,$AJ2149,AL$4),"")</f>
        <v/>
      </c>
      <c r="AM2149" s="128"/>
      <c r="AN2149" s="128" t="str">
        <f t="shared" si="228"/>
        <v/>
      </c>
      <c r="AO2149" s="7" t="str">
        <f t="shared" si="231"/>
        <v/>
      </c>
      <c r="AP2149" s="10" t="str">
        <f t="shared" si="231"/>
        <v/>
      </c>
      <c r="AQ2149" s="310">
        <f>IF(ISNUMBER(SEARCH($T$30,AO2149)),MAX(AQ$5:AQ2148)+1,0)</f>
        <v>0</v>
      </c>
      <c r="AR2149" s="310">
        <f>IF(ISNUMBER(SEARCH($T$31,AO2149)),MAX(AR$5:AR2148)+1,0)</f>
        <v>0</v>
      </c>
      <c r="AS2149" s="128" t="str">
        <f t="shared" si="227"/>
        <v/>
      </c>
      <c r="AT2149" s="105" t="str">
        <f>IF(ISNUMBER($AS2149),INDEX($C$1:$AB$3985,$AS2149,AT$4),"")</f>
        <v/>
      </c>
      <c r="AU2149" s="128"/>
      <c r="AV2149" s="128" t="str">
        <f t="shared" si="229"/>
        <v/>
      </c>
      <c r="AW2149" s="105" t="str">
        <f>IF(ISNUMBER($AV2149),INDEX($C$1:$AB$3985,$AV2149,AW$4),"")</f>
        <v/>
      </c>
      <c r="AX2149" s="105" t="str">
        <f>IF(ISNUMBER($AV2149),INDEX($C$1:$AB$3985,$AV2149,AX$4),"")</f>
        <v/>
      </c>
      <c r="AY2149" s="128"/>
      <c r="AZ2149" s="128"/>
      <c r="BA2149" s="128" t="str">
        <f t="shared" si="230"/>
        <v/>
      </c>
      <c r="BB2149" s="105" t="str">
        <f>IF(ISNUMBER($BA2149),INDEX($C$1:$AB$3985,$BA2149,BB$4),"")</f>
        <v/>
      </c>
      <c r="BC2149" s="105"/>
    </row>
    <row r="2150" spans="1:55" x14ac:dyDescent="0.25">
      <c r="A2150" s="98"/>
      <c r="B2150" s="98"/>
      <c r="C2150" s="73"/>
      <c r="D2150" s="179"/>
      <c r="E2150" s="176"/>
      <c r="F2150" s="176"/>
      <c r="G2150" s="176"/>
      <c r="H2150" s="176"/>
      <c r="I2150" s="176"/>
      <c r="J2150" s="172"/>
      <c r="K2150" s="173"/>
      <c r="L2150" s="178"/>
      <c r="R2150" s="3"/>
      <c r="S2150" s="106"/>
      <c r="T2150" s="106"/>
      <c r="U2150" s="106"/>
      <c r="V2150" s="106"/>
      <c r="W2150" s="106"/>
      <c r="X2150" s="106"/>
      <c r="AB2150" s="188" t="str">
        <f t="shared" si="225"/>
        <v/>
      </c>
      <c r="AC2150" s="188" t="s">
        <v>1585</v>
      </c>
      <c r="AD2150" s="131"/>
      <c r="AE2150" s="131"/>
      <c r="AF2150" s="131"/>
      <c r="AG2150" s="131"/>
      <c r="AH2150" s="131"/>
      <c r="AI2150" s="131"/>
      <c r="AJ2150" s="128" t="str">
        <f t="shared" si="226"/>
        <v/>
      </c>
      <c r="AK2150" s="7" t="str">
        <f>IF(ISNUMBER($AJ2150),INDEX($C$1:$AB$3985,$AJ2150,AK$4),"")</f>
        <v/>
      </c>
      <c r="AL2150" s="7" t="str">
        <f>IF(ISNUMBER($AJ2150),INDEX($C$1:$AB$3985,$AJ2150,AL$4),"")</f>
        <v/>
      </c>
      <c r="AM2150" s="128"/>
      <c r="AN2150" s="128" t="str">
        <f t="shared" si="228"/>
        <v/>
      </c>
      <c r="AO2150" s="7" t="str">
        <f t="shared" si="231"/>
        <v/>
      </c>
      <c r="AP2150" s="10" t="str">
        <f t="shared" si="231"/>
        <v/>
      </c>
      <c r="AQ2150" s="310">
        <f>IF(ISNUMBER(SEARCH($T$30,AO2150)),MAX(AQ$5:AQ2149)+1,0)</f>
        <v>0</v>
      </c>
      <c r="AR2150" s="310">
        <f>IF(ISNUMBER(SEARCH($T$31,AO2150)),MAX(AR$5:AR2149)+1,0)</f>
        <v>0</v>
      </c>
      <c r="AS2150" s="128" t="str">
        <f t="shared" si="227"/>
        <v/>
      </c>
      <c r="AT2150" s="105" t="str">
        <f>IF(ISNUMBER($AS2150),INDEX($C$1:$AB$3985,$AS2150,AT$4),"")</f>
        <v/>
      </c>
      <c r="AU2150" s="128"/>
      <c r="AV2150" s="128" t="str">
        <f t="shared" si="229"/>
        <v/>
      </c>
      <c r="AW2150" s="105" t="str">
        <f>IF(ISNUMBER($AV2150),INDEX($C$1:$AB$3985,$AV2150,AW$4),"")</f>
        <v/>
      </c>
      <c r="AX2150" s="105" t="str">
        <f>IF(ISNUMBER($AV2150),INDEX($C$1:$AB$3985,$AV2150,AX$4),"")</f>
        <v/>
      </c>
      <c r="AY2150" s="128"/>
      <c r="AZ2150" s="128"/>
      <c r="BA2150" s="128" t="str">
        <f t="shared" si="230"/>
        <v/>
      </c>
      <c r="BB2150" s="105" t="str">
        <f>IF(ISNUMBER($BA2150),INDEX($C$1:$AB$3985,$BA2150,BB$4),"")</f>
        <v/>
      </c>
      <c r="BC2150" s="105"/>
    </row>
    <row r="2151" spans="1:55" x14ac:dyDescent="0.25">
      <c r="A2151" s="98"/>
      <c r="B2151" s="98"/>
      <c r="C2151" s="73"/>
      <c r="D2151" s="179"/>
      <c r="E2151" s="176"/>
      <c r="F2151" s="176"/>
      <c r="G2151" s="176"/>
      <c r="H2151" s="176"/>
      <c r="I2151" s="176"/>
      <c r="J2151" s="172"/>
      <c r="K2151" s="173"/>
      <c r="L2151" s="178"/>
      <c r="R2151" s="3"/>
      <c r="S2151" s="106"/>
      <c r="T2151" s="106"/>
      <c r="U2151" s="106"/>
      <c r="V2151" s="106"/>
      <c r="W2151" s="106"/>
      <c r="X2151" s="106"/>
      <c r="AB2151" s="188" t="str">
        <f t="shared" si="225"/>
        <v/>
      </c>
      <c r="AC2151" s="188" t="s">
        <v>1585</v>
      </c>
      <c r="AD2151" s="131"/>
      <c r="AE2151" s="131"/>
      <c r="AF2151" s="131"/>
      <c r="AG2151" s="131"/>
      <c r="AH2151" s="131"/>
      <c r="AI2151" s="131"/>
      <c r="AJ2151" s="128" t="str">
        <f t="shared" si="226"/>
        <v/>
      </c>
      <c r="AK2151" s="7" t="str">
        <f>IF(ISNUMBER($AJ2151),INDEX($C$1:$AB$3985,$AJ2151,AK$4),"")</f>
        <v/>
      </c>
      <c r="AL2151" s="7" t="str">
        <f>IF(ISNUMBER($AJ2151),INDEX($C$1:$AB$3985,$AJ2151,AL$4),"")</f>
        <v/>
      </c>
      <c r="AM2151" s="128"/>
      <c r="AN2151" s="128" t="str">
        <f t="shared" si="228"/>
        <v/>
      </c>
      <c r="AO2151" s="7" t="str">
        <f t="shared" si="231"/>
        <v/>
      </c>
      <c r="AP2151" s="10" t="str">
        <f t="shared" si="231"/>
        <v/>
      </c>
      <c r="AQ2151" s="310">
        <f>IF(ISNUMBER(SEARCH($T$30,AO2151)),MAX(AQ$5:AQ2150)+1,0)</f>
        <v>0</v>
      </c>
      <c r="AR2151" s="310">
        <f>IF(ISNUMBER(SEARCH($T$31,AO2151)),MAX(AR$5:AR2150)+1,0)</f>
        <v>0</v>
      </c>
      <c r="AS2151" s="128" t="str">
        <f t="shared" si="227"/>
        <v/>
      </c>
      <c r="AT2151" s="105" t="str">
        <f>IF(ISNUMBER($AS2151),INDEX($C$1:$AB$3985,$AS2151,AT$4),"")</f>
        <v/>
      </c>
      <c r="AU2151" s="128"/>
      <c r="AV2151" s="128" t="str">
        <f t="shared" si="229"/>
        <v/>
      </c>
      <c r="AW2151" s="105" t="str">
        <f>IF(ISNUMBER($AV2151),INDEX($C$1:$AB$3985,$AV2151,AW$4),"")</f>
        <v/>
      </c>
      <c r="AX2151" s="105" t="str">
        <f>IF(ISNUMBER($AV2151),INDEX($C$1:$AB$3985,$AV2151,AX$4),"")</f>
        <v/>
      </c>
      <c r="AY2151" s="128"/>
      <c r="AZ2151" s="128"/>
      <c r="BA2151" s="128" t="str">
        <f t="shared" si="230"/>
        <v/>
      </c>
      <c r="BB2151" s="105" t="str">
        <f>IF(ISNUMBER($BA2151),INDEX($C$1:$AB$3985,$BA2151,BB$4),"")</f>
        <v/>
      </c>
      <c r="BC2151" s="105"/>
    </row>
    <row r="2152" spans="1:55" x14ac:dyDescent="0.25">
      <c r="A2152" s="98"/>
      <c r="B2152" s="98"/>
      <c r="C2152" s="73"/>
      <c r="D2152" s="179"/>
      <c r="E2152" s="176"/>
      <c r="F2152" s="176"/>
      <c r="G2152" s="176"/>
      <c r="H2152" s="176"/>
      <c r="I2152" s="176"/>
      <c r="J2152" s="172"/>
      <c r="K2152" s="173"/>
      <c r="L2152" s="178"/>
      <c r="R2152" s="3"/>
      <c r="S2152" s="106"/>
      <c r="T2152" s="106"/>
      <c r="U2152" s="106"/>
      <c r="V2152" s="106"/>
      <c r="W2152" s="106"/>
      <c r="X2152" s="106"/>
      <c r="AB2152" s="188" t="str">
        <f t="shared" si="225"/>
        <v/>
      </c>
      <c r="AC2152" s="188" t="s">
        <v>1585</v>
      </c>
      <c r="AD2152" s="131"/>
      <c r="AE2152" s="131"/>
      <c r="AF2152" s="131"/>
      <c r="AG2152" s="131"/>
      <c r="AH2152" s="131"/>
      <c r="AI2152" s="131"/>
      <c r="AJ2152" s="128" t="str">
        <f t="shared" si="226"/>
        <v/>
      </c>
      <c r="AK2152" s="7" t="str">
        <f>IF(ISNUMBER($AJ2152),INDEX($C$1:$AB$3985,$AJ2152,AK$4),"")</f>
        <v/>
      </c>
      <c r="AL2152" s="7" t="str">
        <f>IF(ISNUMBER($AJ2152),INDEX($C$1:$AB$3985,$AJ2152,AL$4),"")</f>
        <v/>
      </c>
      <c r="AM2152" s="128"/>
      <c r="AN2152" s="128" t="str">
        <f t="shared" si="228"/>
        <v/>
      </c>
      <c r="AO2152" s="7" t="str">
        <f t="shared" si="231"/>
        <v/>
      </c>
      <c r="AP2152" s="10" t="str">
        <f t="shared" si="231"/>
        <v/>
      </c>
      <c r="AQ2152" s="310">
        <f>IF(ISNUMBER(SEARCH($T$30,AO2152)),MAX(AQ$5:AQ2151)+1,0)</f>
        <v>0</v>
      </c>
      <c r="AR2152" s="310">
        <f>IF(ISNUMBER(SEARCH($T$31,AO2152)),MAX(AR$5:AR2151)+1,0)</f>
        <v>0</v>
      </c>
      <c r="AS2152" s="128" t="str">
        <f t="shared" si="227"/>
        <v/>
      </c>
      <c r="AT2152" s="105" t="str">
        <f>IF(ISNUMBER($AS2152),INDEX($C$1:$AB$3985,$AS2152,AT$4),"")</f>
        <v/>
      </c>
      <c r="AU2152" s="128"/>
      <c r="AV2152" s="128" t="str">
        <f t="shared" si="229"/>
        <v/>
      </c>
      <c r="AW2152" s="105" t="str">
        <f>IF(ISNUMBER($AV2152),INDEX($C$1:$AB$3985,$AV2152,AW$4),"")</f>
        <v/>
      </c>
      <c r="AX2152" s="105" t="str">
        <f>IF(ISNUMBER($AV2152),INDEX($C$1:$AB$3985,$AV2152,AX$4),"")</f>
        <v/>
      </c>
      <c r="AY2152" s="128"/>
      <c r="AZ2152" s="128"/>
      <c r="BA2152" s="128" t="str">
        <f t="shared" si="230"/>
        <v/>
      </c>
      <c r="BB2152" s="105" t="str">
        <f>IF(ISNUMBER($BA2152),INDEX($C$1:$AB$3985,$BA2152,BB$4),"")</f>
        <v/>
      </c>
      <c r="BC2152" s="105"/>
    </row>
    <row r="2153" spans="1:55" x14ac:dyDescent="0.25">
      <c r="A2153" s="98"/>
      <c r="B2153" s="98"/>
      <c r="C2153" s="73"/>
      <c r="D2153" s="179"/>
      <c r="E2153" s="176"/>
      <c r="F2153" s="176"/>
      <c r="G2153" s="176"/>
      <c r="H2153" s="176"/>
      <c r="I2153" s="176"/>
      <c r="J2153" s="172"/>
      <c r="K2153" s="173"/>
      <c r="L2153" s="178"/>
      <c r="R2153" s="3"/>
      <c r="S2153" s="106"/>
      <c r="T2153" s="106"/>
      <c r="U2153" s="106"/>
      <c r="V2153" s="106"/>
      <c r="W2153" s="106"/>
      <c r="X2153" s="106"/>
      <c r="AB2153" s="188" t="str">
        <f t="shared" si="225"/>
        <v/>
      </c>
      <c r="AC2153" s="188" t="s">
        <v>1585</v>
      </c>
      <c r="AD2153" s="131"/>
      <c r="AE2153" s="131"/>
      <c r="AF2153" s="131"/>
      <c r="AG2153" s="131"/>
      <c r="AH2153" s="131"/>
      <c r="AI2153" s="131"/>
      <c r="AJ2153" s="128" t="str">
        <f t="shared" si="226"/>
        <v/>
      </c>
      <c r="AK2153" s="7" t="str">
        <f>IF(ISNUMBER($AJ2153),INDEX($C$1:$AB$3985,$AJ2153,AK$4),"")</f>
        <v/>
      </c>
      <c r="AL2153" s="7" t="str">
        <f>IF(ISNUMBER($AJ2153),INDEX($C$1:$AB$3985,$AJ2153,AL$4),"")</f>
        <v/>
      </c>
      <c r="AM2153" s="128"/>
      <c r="AN2153" s="128" t="str">
        <f t="shared" si="228"/>
        <v/>
      </c>
      <c r="AO2153" s="7" t="str">
        <f t="shared" si="231"/>
        <v/>
      </c>
      <c r="AP2153" s="10" t="str">
        <f t="shared" si="231"/>
        <v/>
      </c>
      <c r="AQ2153" s="310">
        <f>IF(ISNUMBER(SEARCH($T$30,AO2153)),MAX(AQ$5:AQ2152)+1,0)</f>
        <v>0</v>
      </c>
      <c r="AR2153" s="310">
        <f>IF(ISNUMBER(SEARCH($T$31,AO2153)),MAX(AR$5:AR2152)+1,0)</f>
        <v>0</v>
      </c>
      <c r="AS2153" s="128" t="str">
        <f t="shared" si="227"/>
        <v/>
      </c>
      <c r="AT2153" s="105" t="str">
        <f>IF(ISNUMBER($AS2153),INDEX($C$1:$AB$3985,$AS2153,AT$4),"")</f>
        <v/>
      </c>
      <c r="AU2153" s="128"/>
      <c r="AV2153" s="128" t="str">
        <f t="shared" si="229"/>
        <v/>
      </c>
      <c r="AW2153" s="105" t="str">
        <f>IF(ISNUMBER($AV2153),INDEX($C$1:$AB$3985,$AV2153,AW$4),"")</f>
        <v/>
      </c>
      <c r="AX2153" s="105" t="str">
        <f>IF(ISNUMBER($AV2153),INDEX($C$1:$AB$3985,$AV2153,AX$4),"")</f>
        <v/>
      </c>
      <c r="AY2153" s="128"/>
      <c r="AZ2153" s="128"/>
      <c r="BA2153" s="128" t="str">
        <f t="shared" si="230"/>
        <v/>
      </c>
      <c r="BB2153" s="105" t="str">
        <f>IF(ISNUMBER($BA2153),INDEX($C$1:$AB$3985,$BA2153,BB$4),"")</f>
        <v/>
      </c>
      <c r="BC2153" s="105"/>
    </row>
    <row r="2154" spans="1:55" x14ac:dyDescent="0.25">
      <c r="A2154" s="98"/>
      <c r="B2154" s="98"/>
      <c r="C2154" s="73"/>
      <c r="D2154" s="179"/>
      <c r="E2154" s="176"/>
      <c r="F2154" s="176"/>
      <c r="G2154" s="176"/>
      <c r="H2154" s="176"/>
      <c r="I2154" s="176"/>
      <c r="J2154" s="172"/>
      <c r="K2154" s="173"/>
      <c r="L2154" s="178"/>
      <c r="R2154" s="3"/>
      <c r="S2154" s="106"/>
      <c r="T2154" s="106"/>
      <c r="U2154" s="106"/>
      <c r="V2154" s="106"/>
      <c r="W2154" s="106"/>
      <c r="X2154" s="106"/>
      <c r="AB2154" s="188" t="str">
        <f t="shared" si="225"/>
        <v/>
      </c>
      <c r="AC2154" s="188" t="s">
        <v>1585</v>
      </c>
      <c r="AD2154" s="131"/>
      <c r="AE2154" s="131"/>
      <c r="AF2154" s="131"/>
      <c r="AG2154" s="131"/>
      <c r="AH2154" s="131"/>
      <c r="AI2154" s="131"/>
      <c r="AJ2154" s="128" t="str">
        <f t="shared" si="226"/>
        <v/>
      </c>
      <c r="AK2154" s="7" t="str">
        <f>IF(ISNUMBER($AJ2154),INDEX($C$1:$AB$3985,$AJ2154,AK$4),"")</f>
        <v/>
      </c>
      <c r="AL2154" s="7" t="str">
        <f>IF(ISNUMBER($AJ2154),INDEX($C$1:$AB$3985,$AJ2154,AL$4),"")</f>
        <v/>
      </c>
      <c r="AM2154" s="128"/>
      <c r="AN2154" s="128" t="str">
        <f t="shared" si="228"/>
        <v/>
      </c>
      <c r="AO2154" s="7" t="str">
        <f t="shared" si="231"/>
        <v/>
      </c>
      <c r="AP2154" s="10" t="str">
        <f t="shared" si="231"/>
        <v/>
      </c>
      <c r="AQ2154" s="310">
        <f>IF(ISNUMBER(SEARCH($T$30,AO2154)),MAX(AQ$5:AQ2153)+1,0)</f>
        <v>0</v>
      </c>
      <c r="AR2154" s="310">
        <f>IF(ISNUMBER(SEARCH($T$31,AO2154)),MAX(AR$5:AR2153)+1,0)</f>
        <v>0</v>
      </c>
      <c r="AS2154" s="128" t="str">
        <f t="shared" si="227"/>
        <v/>
      </c>
      <c r="AT2154" s="105" t="str">
        <f>IF(ISNUMBER($AS2154),INDEX($C$1:$AB$3985,$AS2154,AT$4),"")</f>
        <v/>
      </c>
      <c r="AU2154" s="128"/>
      <c r="AV2154" s="128" t="str">
        <f t="shared" si="229"/>
        <v/>
      </c>
      <c r="AW2154" s="105" t="str">
        <f>IF(ISNUMBER($AV2154),INDEX($C$1:$AB$3985,$AV2154,AW$4),"")</f>
        <v/>
      </c>
      <c r="AX2154" s="105" t="str">
        <f>IF(ISNUMBER($AV2154),INDEX($C$1:$AB$3985,$AV2154,AX$4),"")</f>
        <v/>
      </c>
      <c r="AY2154" s="128"/>
      <c r="AZ2154" s="128"/>
      <c r="BA2154" s="128" t="str">
        <f t="shared" si="230"/>
        <v/>
      </c>
      <c r="BB2154" s="105" t="str">
        <f>IF(ISNUMBER($BA2154),INDEX($C$1:$AB$3985,$BA2154,BB$4),"")</f>
        <v/>
      </c>
      <c r="BC2154" s="105"/>
    </row>
    <row r="2155" spans="1:55" x14ac:dyDescent="0.25">
      <c r="A2155" s="98"/>
      <c r="B2155" s="98"/>
      <c r="C2155" s="73"/>
      <c r="D2155" s="179"/>
      <c r="E2155" s="176"/>
      <c r="F2155" s="176"/>
      <c r="G2155" s="176"/>
      <c r="H2155" s="176"/>
      <c r="I2155" s="176"/>
      <c r="J2155" s="172"/>
      <c r="K2155" s="173"/>
      <c r="L2155" s="178"/>
      <c r="R2155" s="3"/>
      <c r="S2155" s="106"/>
      <c r="T2155" s="106"/>
      <c r="U2155" s="106"/>
      <c r="V2155" s="106"/>
      <c r="W2155" s="106"/>
      <c r="X2155" s="106"/>
      <c r="AB2155" s="188" t="str">
        <f t="shared" si="225"/>
        <v/>
      </c>
      <c r="AC2155" s="188" t="s">
        <v>1585</v>
      </c>
      <c r="AD2155" s="131"/>
      <c r="AE2155" s="131"/>
      <c r="AF2155" s="131"/>
      <c r="AG2155" s="131"/>
      <c r="AH2155" s="131"/>
      <c r="AI2155" s="131"/>
      <c r="AJ2155" s="128" t="str">
        <f t="shared" si="226"/>
        <v/>
      </c>
      <c r="AK2155" s="7" t="str">
        <f>IF(ISNUMBER($AJ2155),INDEX($C$1:$AB$3985,$AJ2155,AK$4),"")</f>
        <v/>
      </c>
      <c r="AL2155" s="7" t="str">
        <f>IF(ISNUMBER($AJ2155),INDEX($C$1:$AB$3985,$AJ2155,AL$4),"")</f>
        <v/>
      </c>
      <c r="AM2155" s="128"/>
      <c r="AN2155" s="128" t="str">
        <f t="shared" si="228"/>
        <v/>
      </c>
      <c r="AO2155" s="7" t="str">
        <f t="shared" si="231"/>
        <v/>
      </c>
      <c r="AP2155" s="10" t="str">
        <f t="shared" si="231"/>
        <v/>
      </c>
      <c r="AQ2155" s="310">
        <f>IF(ISNUMBER(SEARCH($T$30,AO2155)),MAX(AQ$5:AQ2154)+1,0)</f>
        <v>0</v>
      </c>
      <c r="AR2155" s="310">
        <f>IF(ISNUMBER(SEARCH($T$31,AO2155)),MAX(AR$5:AR2154)+1,0)</f>
        <v>0</v>
      </c>
      <c r="AS2155" s="128" t="str">
        <f t="shared" si="227"/>
        <v/>
      </c>
      <c r="AT2155" s="105" t="str">
        <f>IF(ISNUMBER($AS2155),INDEX($C$1:$AB$3985,$AS2155,AT$4),"")</f>
        <v/>
      </c>
      <c r="AU2155" s="128"/>
      <c r="AV2155" s="128" t="str">
        <f t="shared" si="229"/>
        <v/>
      </c>
      <c r="AW2155" s="105" t="str">
        <f>IF(ISNUMBER($AV2155),INDEX($C$1:$AB$3985,$AV2155,AW$4),"")</f>
        <v/>
      </c>
      <c r="AX2155" s="105" t="str">
        <f>IF(ISNUMBER($AV2155),INDEX($C$1:$AB$3985,$AV2155,AX$4),"")</f>
        <v/>
      </c>
      <c r="AY2155" s="128"/>
      <c r="AZ2155" s="128"/>
      <c r="BA2155" s="128" t="str">
        <f t="shared" si="230"/>
        <v/>
      </c>
      <c r="BB2155" s="105" t="str">
        <f>IF(ISNUMBER($BA2155),INDEX($C$1:$AB$3985,$BA2155,BB$4),"")</f>
        <v/>
      </c>
      <c r="BC2155" s="105"/>
    </row>
    <row r="2156" spans="1:55" x14ac:dyDescent="0.25">
      <c r="A2156" s="98"/>
      <c r="B2156" s="98"/>
      <c r="C2156" s="73"/>
      <c r="D2156" s="179"/>
      <c r="E2156" s="176"/>
      <c r="F2156" s="176"/>
      <c r="G2156" s="176"/>
      <c r="H2156" s="176"/>
      <c r="I2156" s="176"/>
      <c r="J2156" s="172"/>
      <c r="K2156" s="173"/>
      <c r="L2156" s="178"/>
      <c r="R2156" s="3"/>
      <c r="S2156" s="106"/>
      <c r="T2156" s="106"/>
      <c r="U2156" s="106"/>
      <c r="V2156" s="106"/>
      <c r="W2156" s="106"/>
      <c r="X2156" s="106"/>
      <c r="AB2156" s="188" t="str">
        <f t="shared" si="225"/>
        <v/>
      </c>
      <c r="AC2156" s="188" t="s">
        <v>1585</v>
      </c>
      <c r="AD2156" s="131"/>
      <c r="AE2156" s="131"/>
      <c r="AF2156" s="131"/>
      <c r="AG2156" s="131"/>
      <c r="AH2156" s="131"/>
      <c r="AI2156" s="131"/>
      <c r="AJ2156" s="128" t="str">
        <f t="shared" si="226"/>
        <v/>
      </c>
      <c r="AK2156" s="7" t="str">
        <f>IF(ISNUMBER($AJ2156),INDEX($C$1:$AB$3985,$AJ2156,AK$4),"")</f>
        <v/>
      </c>
      <c r="AL2156" s="7" t="str">
        <f>IF(ISNUMBER($AJ2156),INDEX($C$1:$AB$3985,$AJ2156,AL$4),"")</f>
        <v/>
      </c>
      <c r="AM2156" s="128"/>
      <c r="AN2156" s="128" t="str">
        <f t="shared" si="228"/>
        <v/>
      </c>
      <c r="AO2156" s="7" t="str">
        <f t="shared" si="231"/>
        <v/>
      </c>
      <c r="AP2156" s="10" t="str">
        <f t="shared" si="231"/>
        <v/>
      </c>
      <c r="AQ2156" s="310">
        <f>IF(ISNUMBER(SEARCH($T$30,AO2156)),MAX(AQ$5:AQ2155)+1,0)</f>
        <v>0</v>
      </c>
      <c r="AR2156" s="310">
        <f>IF(ISNUMBER(SEARCH($T$31,AO2156)),MAX(AR$5:AR2155)+1,0)</f>
        <v>0</v>
      </c>
      <c r="AS2156" s="128" t="str">
        <f t="shared" si="227"/>
        <v/>
      </c>
      <c r="AT2156" s="105" t="str">
        <f>IF(ISNUMBER($AS2156),INDEX($C$1:$AB$3985,$AS2156,AT$4),"")</f>
        <v/>
      </c>
      <c r="AU2156" s="128"/>
      <c r="AV2156" s="128" t="str">
        <f t="shared" si="229"/>
        <v/>
      </c>
      <c r="AW2156" s="105" t="str">
        <f>IF(ISNUMBER($AV2156),INDEX($C$1:$AB$3985,$AV2156,AW$4),"")</f>
        <v/>
      </c>
      <c r="AX2156" s="105" t="str">
        <f>IF(ISNUMBER($AV2156),INDEX($C$1:$AB$3985,$AV2156,AX$4),"")</f>
        <v/>
      </c>
      <c r="AY2156" s="128"/>
      <c r="AZ2156" s="128"/>
      <c r="BA2156" s="128" t="str">
        <f t="shared" si="230"/>
        <v/>
      </c>
      <c r="BB2156" s="105" t="str">
        <f>IF(ISNUMBER($BA2156),INDEX($C$1:$AB$3985,$BA2156,BB$4),"")</f>
        <v/>
      </c>
      <c r="BC2156" s="105"/>
    </row>
    <row r="2157" spans="1:55" x14ac:dyDescent="0.25">
      <c r="A2157" s="98"/>
      <c r="B2157" s="98"/>
      <c r="C2157" s="73"/>
      <c r="D2157" s="179"/>
      <c r="E2157" s="176"/>
      <c r="F2157" s="176"/>
      <c r="G2157" s="176"/>
      <c r="H2157" s="176"/>
      <c r="I2157" s="176"/>
      <c r="J2157" s="172"/>
      <c r="K2157" s="173"/>
      <c r="L2157" s="178"/>
      <c r="R2157" s="3"/>
      <c r="S2157" s="106"/>
      <c r="T2157" s="106"/>
      <c r="U2157" s="106"/>
      <c r="V2157" s="106"/>
      <c r="W2157" s="106"/>
      <c r="X2157" s="106"/>
      <c r="AB2157" s="188" t="str">
        <f t="shared" si="225"/>
        <v/>
      </c>
      <c r="AC2157" s="188" t="s">
        <v>1585</v>
      </c>
      <c r="AD2157" s="131"/>
      <c r="AE2157" s="131"/>
      <c r="AF2157" s="131"/>
      <c r="AG2157" s="131"/>
      <c r="AH2157" s="131"/>
      <c r="AI2157" s="131"/>
      <c r="AJ2157" s="128" t="str">
        <f t="shared" si="226"/>
        <v/>
      </c>
      <c r="AK2157" s="7" t="str">
        <f>IF(ISNUMBER($AJ2157),INDEX($C$1:$AB$3985,$AJ2157,AK$4),"")</f>
        <v/>
      </c>
      <c r="AL2157" s="7" t="str">
        <f>IF(ISNUMBER($AJ2157),INDEX($C$1:$AB$3985,$AJ2157,AL$4),"")</f>
        <v/>
      </c>
      <c r="AM2157" s="128"/>
      <c r="AN2157" s="128" t="str">
        <f t="shared" si="228"/>
        <v/>
      </c>
      <c r="AO2157" s="7" t="str">
        <f t="shared" si="231"/>
        <v/>
      </c>
      <c r="AP2157" s="10" t="str">
        <f t="shared" si="231"/>
        <v/>
      </c>
      <c r="AQ2157" s="310">
        <f>IF(ISNUMBER(SEARCH($T$30,AO2157)),MAX(AQ$5:AQ2156)+1,0)</f>
        <v>0</v>
      </c>
      <c r="AR2157" s="310">
        <f>IF(ISNUMBER(SEARCH($T$31,AO2157)),MAX(AR$5:AR2156)+1,0)</f>
        <v>0</v>
      </c>
      <c r="AS2157" s="128" t="str">
        <f t="shared" si="227"/>
        <v/>
      </c>
      <c r="AT2157" s="105" t="str">
        <f>IF(ISNUMBER($AS2157),INDEX($C$1:$AB$3985,$AS2157,AT$4),"")</f>
        <v/>
      </c>
      <c r="AU2157" s="128"/>
      <c r="AV2157" s="128" t="str">
        <f t="shared" si="229"/>
        <v/>
      </c>
      <c r="AW2157" s="105" t="str">
        <f>IF(ISNUMBER($AV2157),INDEX($C$1:$AB$3985,$AV2157,AW$4),"")</f>
        <v/>
      </c>
      <c r="AX2157" s="105" t="str">
        <f>IF(ISNUMBER($AV2157),INDEX($C$1:$AB$3985,$AV2157,AX$4),"")</f>
        <v/>
      </c>
      <c r="AY2157" s="128"/>
      <c r="AZ2157" s="128"/>
      <c r="BA2157" s="128" t="str">
        <f t="shared" si="230"/>
        <v/>
      </c>
      <c r="BB2157" s="105" t="str">
        <f>IF(ISNUMBER($BA2157),INDEX($C$1:$AB$3985,$BA2157,BB$4),"")</f>
        <v/>
      </c>
      <c r="BC2157" s="105"/>
    </row>
    <row r="2158" spans="1:55" x14ac:dyDescent="0.25">
      <c r="A2158" s="98"/>
      <c r="B2158" s="98"/>
      <c r="C2158" s="73"/>
      <c r="D2158" s="179"/>
      <c r="E2158" s="176"/>
      <c r="F2158" s="176"/>
      <c r="G2158" s="176"/>
      <c r="H2158" s="176"/>
      <c r="I2158" s="176"/>
      <c r="J2158" s="172"/>
      <c r="K2158" s="173"/>
      <c r="L2158" s="178"/>
      <c r="R2158" s="3"/>
      <c r="S2158" s="106"/>
      <c r="T2158" s="106"/>
      <c r="U2158" s="106"/>
      <c r="V2158" s="106"/>
      <c r="W2158" s="106"/>
      <c r="X2158" s="106"/>
      <c r="AB2158" s="188" t="str">
        <f t="shared" si="225"/>
        <v/>
      </c>
      <c r="AC2158" s="188" t="s">
        <v>1585</v>
      </c>
      <c r="AD2158" s="131"/>
      <c r="AE2158" s="131"/>
      <c r="AF2158" s="131"/>
      <c r="AG2158" s="131"/>
      <c r="AH2158" s="131"/>
      <c r="AI2158" s="131"/>
      <c r="AJ2158" s="128" t="str">
        <f t="shared" si="226"/>
        <v/>
      </c>
      <c r="AK2158" s="7" t="str">
        <f>IF(ISNUMBER($AJ2158),INDEX($C$1:$AB$3985,$AJ2158,AK$4),"")</f>
        <v/>
      </c>
      <c r="AL2158" s="7" t="str">
        <f>IF(ISNUMBER($AJ2158),INDEX($C$1:$AB$3985,$AJ2158,AL$4),"")</f>
        <v/>
      </c>
      <c r="AM2158" s="128"/>
      <c r="AN2158" s="128" t="str">
        <f t="shared" si="228"/>
        <v/>
      </c>
      <c r="AO2158" s="7" t="str">
        <f t="shared" si="231"/>
        <v/>
      </c>
      <c r="AP2158" s="10" t="str">
        <f t="shared" si="231"/>
        <v/>
      </c>
      <c r="AQ2158" s="310">
        <f>IF(ISNUMBER(SEARCH($T$30,AO2158)),MAX(AQ$5:AQ2157)+1,0)</f>
        <v>0</v>
      </c>
      <c r="AR2158" s="310">
        <f>IF(ISNUMBER(SEARCH($T$31,AO2158)),MAX(AR$5:AR2157)+1,0)</f>
        <v>0</v>
      </c>
      <c r="AS2158" s="128" t="str">
        <f t="shared" si="227"/>
        <v/>
      </c>
      <c r="AT2158" s="105" t="str">
        <f>IF(ISNUMBER($AS2158),INDEX($C$1:$AB$3985,$AS2158,AT$4),"")</f>
        <v/>
      </c>
      <c r="AU2158" s="128"/>
      <c r="AV2158" s="128" t="str">
        <f t="shared" si="229"/>
        <v/>
      </c>
      <c r="AW2158" s="105" t="str">
        <f>IF(ISNUMBER($AV2158),INDEX($C$1:$AB$3985,$AV2158,AW$4),"")</f>
        <v/>
      </c>
      <c r="AX2158" s="105" t="str">
        <f>IF(ISNUMBER($AV2158),INDEX($C$1:$AB$3985,$AV2158,AX$4),"")</f>
        <v/>
      </c>
      <c r="AY2158" s="128"/>
      <c r="AZ2158" s="128"/>
      <c r="BA2158" s="128" t="str">
        <f t="shared" si="230"/>
        <v/>
      </c>
      <c r="BB2158" s="105" t="str">
        <f>IF(ISNUMBER($BA2158),INDEX($C$1:$AB$3985,$BA2158,BB$4),"")</f>
        <v/>
      </c>
      <c r="BC2158" s="105"/>
    </row>
    <row r="2159" spans="1:55" x14ac:dyDescent="0.25">
      <c r="A2159" s="98"/>
      <c r="B2159" s="98"/>
      <c r="C2159" s="73"/>
      <c r="D2159" s="179"/>
      <c r="E2159" s="176"/>
      <c r="F2159" s="176"/>
      <c r="G2159" s="176"/>
      <c r="H2159" s="176"/>
      <c r="I2159" s="176"/>
      <c r="J2159" s="172"/>
      <c r="K2159" s="173"/>
      <c r="L2159" s="178"/>
      <c r="R2159" s="3"/>
      <c r="S2159" s="106"/>
      <c r="T2159" s="106"/>
      <c r="U2159" s="106"/>
      <c r="V2159" s="106"/>
      <c r="W2159" s="106"/>
      <c r="X2159" s="106"/>
      <c r="AB2159" s="188" t="str">
        <f t="shared" si="225"/>
        <v/>
      </c>
      <c r="AC2159" s="188" t="s">
        <v>1585</v>
      </c>
      <c r="AD2159" s="131"/>
      <c r="AE2159" s="131"/>
      <c r="AF2159" s="131"/>
      <c r="AG2159" s="131"/>
      <c r="AH2159" s="131"/>
      <c r="AI2159" s="131"/>
      <c r="AJ2159" s="128" t="str">
        <f t="shared" si="226"/>
        <v/>
      </c>
      <c r="AK2159" s="7" t="str">
        <f>IF(ISNUMBER($AJ2159),INDEX($C$1:$AB$3985,$AJ2159,AK$4),"")</f>
        <v/>
      </c>
      <c r="AL2159" s="7" t="str">
        <f>IF(ISNUMBER($AJ2159),INDEX($C$1:$AB$3985,$AJ2159,AL$4),"")</f>
        <v/>
      </c>
      <c r="AM2159" s="128"/>
      <c r="AN2159" s="128" t="str">
        <f t="shared" si="228"/>
        <v/>
      </c>
      <c r="AO2159" s="7" t="str">
        <f t="shared" si="231"/>
        <v/>
      </c>
      <c r="AP2159" s="10" t="str">
        <f t="shared" si="231"/>
        <v/>
      </c>
      <c r="AQ2159" s="310">
        <f>IF(ISNUMBER(SEARCH($T$30,AO2159)),MAX(AQ$5:AQ2158)+1,0)</f>
        <v>0</v>
      </c>
      <c r="AR2159" s="310">
        <f>IF(ISNUMBER(SEARCH($T$31,AO2159)),MAX(AR$5:AR2158)+1,0)</f>
        <v>0</v>
      </c>
      <c r="AS2159" s="128" t="str">
        <f t="shared" si="227"/>
        <v/>
      </c>
      <c r="AT2159" s="105" t="str">
        <f>IF(ISNUMBER($AS2159),INDEX($C$1:$AB$3985,$AS2159,AT$4),"")</f>
        <v/>
      </c>
      <c r="AU2159" s="128"/>
      <c r="AV2159" s="128" t="str">
        <f t="shared" si="229"/>
        <v/>
      </c>
      <c r="AW2159" s="105" t="str">
        <f>IF(ISNUMBER($AV2159),INDEX($C$1:$AB$3985,$AV2159,AW$4),"")</f>
        <v/>
      </c>
      <c r="AX2159" s="105" t="str">
        <f>IF(ISNUMBER($AV2159),INDEX($C$1:$AB$3985,$AV2159,AX$4),"")</f>
        <v/>
      </c>
      <c r="AY2159" s="128"/>
      <c r="AZ2159" s="128"/>
      <c r="BA2159" s="128" t="str">
        <f t="shared" si="230"/>
        <v/>
      </c>
      <c r="BB2159" s="105" t="str">
        <f>IF(ISNUMBER($BA2159),INDEX($C$1:$AB$3985,$BA2159,BB$4),"")</f>
        <v/>
      </c>
      <c r="BC2159" s="105"/>
    </row>
    <row r="2160" spans="1:55" x14ac:dyDescent="0.25">
      <c r="A2160" s="98"/>
      <c r="B2160" s="98"/>
      <c r="C2160" s="73"/>
      <c r="D2160" s="179"/>
      <c r="E2160" s="176"/>
      <c r="F2160" s="176"/>
      <c r="G2160" s="176"/>
      <c r="H2160" s="176"/>
      <c r="I2160" s="176"/>
      <c r="J2160" s="172"/>
      <c r="K2160" s="173"/>
      <c r="L2160" s="178"/>
      <c r="R2160" s="3"/>
      <c r="S2160" s="106"/>
      <c r="T2160" s="106"/>
      <c r="U2160" s="106"/>
      <c r="V2160" s="106"/>
      <c r="W2160" s="106"/>
      <c r="X2160" s="106"/>
      <c r="AB2160" s="188" t="str">
        <f t="shared" si="225"/>
        <v/>
      </c>
      <c r="AC2160" s="188" t="s">
        <v>1585</v>
      </c>
      <c r="AD2160" s="131"/>
      <c r="AE2160" s="131"/>
      <c r="AF2160" s="131"/>
      <c r="AG2160" s="131"/>
      <c r="AH2160" s="131"/>
      <c r="AI2160" s="131"/>
      <c r="AJ2160" s="128" t="str">
        <f t="shared" si="226"/>
        <v/>
      </c>
      <c r="AK2160" s="7" t="str">
        <f>IF(ISNUMBER($AJ2160),INDEX($C$1:$AB$3985,$AJ2160,AK$4),"")</f>
        <v/>
      </c>
      <c r="AL2160" s="7" t="str">
        <f>IF(ISNUMBER($AJ2160),INDEX($C$1:$AB$3985,$AJ2160,AL$4),"")</f>
        <v/>
      </c>
      <c r="AM2160" s="128"/>
      <c r="AN2160" s="128" t="str">
        <f t="shared" si="228"/>
        <v/>
      </c>
      <c r="AO2160" s="7" t="str">
        <f t="shared" si="231"/>
        <v/>
      </c>
      <c r="AP2160" s="10" t="str">
        <f t="shared" si="231"/>
        <v/>
      </c>
      <c r="AQ2160" s="310">
        <f>IF(ISNUMBER(SEARCH($T$30,AO2160)),MAX(AQ$5:AQ2159)+1,0)</f>
        <v>0</v>
      </c>
      <c r="AR2160" s="310">
        <f>IF(ISNUMBER(SEARCH($T$31,AO2160)),MAX(AR$5:AR2159)+1,0)</f>
        <v>0</v>
      </c>
      <c r="AS2160" s="128" t="str">
        <f t="shared" si="227"/>
        <v/>
      </c>
      <c r="AT2160" s="105" t="str">
        <f>IF(ISNUMBER($AS2160),INDEX($C$1:$AB$3985,$AS2160,AT$4),"")</f>
        <v/>
      </c>
      <c r="AU2160" s="128"/>
      <c r="AV2160" s="128" t="str">
        <f t="shared" si="229"/>
        <v/>
      </c>
      <c r="AW2160" s="105" t="str">
        <f>IF(ISNUMBER($AV2160),INDEX($C$1:$AB$3985,$AV2160,AW$4),"")</f>
        <v/>
      </c>
      <c r="AX2160" s="105" t="str">
        <f>IF(ISNUMBER($AV2160),INDEX($C$1:$AB$3985,$AV2160,AX$4),"")</f>
        <v/>
      </c>
      <c r="AY2160" s="128"/>
      <c r="AZ2160" s="128"/>
      <c r="BA2160" s="128" t="str">
        <f t="shared" si="230"/>
        <v/>
      </c>
      <c r="BB2160" s="105" t="str">
        <f>IF(ISNUMBER($BA2160),INDEX($C$1:$AB$3985,$BA2160,BB$4),"")</f>
        <v/>
      </c>
      <c r="BC2160" s="105"/>
    </row>
    <row r="2161" spans="1:55" x14ac:dyDescent="0.25">
      <c r="A2161" s="98"/>
      <c r="B2161" s="98"/>
      <c r="C2161" s="73"/>
      <c r="D2161" s="179"/>
      <c r="E2161" s="176"/>
      <c r="F2161" s="176"/>
      <c r="G2161" s="176"/>
      <c r="H2161" s="176"/>
      <c r="I2161" s="176"/>
      <c r="J2161" s="172"/>
      <c r="K2161" s="173"/>
      <c r="L2161" s="178"/>
      <c r="R2161" s="3"/>
      <c r="S2161" s="106"/>
      <c r="T2161" s="106"/>
      <c r="U2161" s="106"/>
      <c r="V2161" s="106"/>
      <c r="W2161" s="106"/>
      <c r="X2161" s="106"/>
      <c r="AB2161" s="188" t="str">
        <f t="shared" si="225"/>
        <v/>
      </c>
      <c r="AC2161" s="188" t="s">
        <v>1585</v>
      </c>
      <c r="AD2161" s="131"/>
      <c r="AE2161" s="131"/>
      <c r="AF2161" s="131"/>
      <c r="AG2161" s="131"/>
      <c r="AH2161" s="131"/>
      <c r="AI2161" s="131"/>
      <c r="AJ2161" s="128" t="str">
        <f t="shared" si="226"/>
        <v/>
      </c>
      <c r="AK2161" s="7" t="str">
        <f>IF(ISNUMBER($AJ2161),INDEX($C$1:$AB$3985,$AJ2161,AK$4),"")</f>
        <v/>
      </c>
      <c r="AL2161" s="7" t="str">
        <f>IF(ISNUMBER($AJ2161),INDEX($C$1:$AB$3985,$AJ2161,AL$4),"")</f>
        <v/>
      </c>
      <c r="AM2161" s="128"/>
      <c r="AN2161" s="128" t="str">
        <f t="shared" si="228"/>
        <v/>
      </c>
      <c r="AO2161" s="7" t="str">
        <f t="shared" si="231"/>
        <v/>
      </c>
      <c r="AP2161" s="10" t="str">
        <f t="shared" si="231"/>
        <v/>
      </c>
      <c r="AQ2161" s="310">
        <f>IF(ISNUMBER(SEARCH($T$30,AO2161)),MAX(AQ$5:AQ2160)+1,0)</f>
        <v>0</v>
      </c>
      <c r="AR2161" s="310">
        <f>IF(ISNUMBER(SEARCH($T$31,AO2161)),MAX(AR$5:AR2160)+1,0)</f>
        <v>0</v>
      </c>
      <c r="AS2161" s="128" t="str">
        <f t="shared" si="227"/>
        <v/>
      </c>
      <c r="AT2161" s="105" t="str">
        <f>IF(ISNUMBER($AS2161),INDEX($C$1:$AB$3985,$AS2161,AT$4),"")</f>
        <v/>
      </c>
      <c r="AU2161" s="128"/>
      <c r="AV2161" s="128" t="str">
        <f t="shared" si="229"/>
        <v/>
      </c>
      <c r="AW2161" s="105" t="str">
        <f>IF(ISNUMBER($AV2161),INDEX($C$1:$AB$3985,$AV2161,AW$4),"")</f>
        <v/>
      </c>
      <c r="AX2161" s="105" t="str">
        <f>IF(ISNUMBER($AV2161),INDEX($C$1:$AB$3985,$AV2161,AX$4),"")</f>
        <v/>
      </c>
      <c r="AY2161" s="128"/>
      <c r="AZ2161" s="128"/>
      <c r="BA2161" s="128" t="str">
        <f t="shared" si="230"/>
        <v/>
      </c>
      <c r="BB2161" s="105" t="str">
        <f>IF(ISNUMBER($BA2161),INDEX($C$1:$AB$3985,$BA2161,BB$4),"")</f>
        <v/>
      </c>
      <c r="BC2161" s="105"/>
    </row>
    <row r="2162" spans="1:55" x14ac:dyDescent="0.25">
      <c r="A2162" s="98"/>
      <c r="B2162" s="98"/>
      <c r="C2162" s="73"/>
      <c r="D2162" s="179"/>
      <c r="E2162" s="176"/>
      <c r="F2162" s="176"/>
      <c r="G2162" s="176"/>
      <c r="H2162" s="176"/>
      <c r="I2162" s="176"/>
      <c r="J2162" s="172"/>
      <c r="K2162" s="173"/>
      <c r="L2162" s="178"/>
      <c r="R2162" s="3"/>
      <c r="S2162" s="106"/>
      <c r="T2162" s="106"/>
      <c r="U2162" s="106"/>
      <c r="V2162" s="106"/>
      <c r="W2162" s="106"/>
      <c r="X2162" s="106"/>
      <c r="AB2162" s="188" t="str">
        <f t="shared" si="225"/>
        <v/>
      </c>
      <c r="AC2162" s="188" t="s">
        <v>1585</v>
      </c>
      <c r="AD2162" s="131"/>
      <c r="AE2162" s="131"/>
      <c r="AF2162" s="131"/>
      <c r="AG2162" s="131"/>
      <c r="AH2162" s="131"/>
      <c r="AI2162" s="131"/>
      <c r="AJ2162" s="128" t="str">
        <f t="shared" si="226"/>
        <v/>
      </c>
      <c r="AK2162" s="7" t="str">
        <f>IF(ISNUMBER($AJ2162),INDEX($C$1:$AB$3985,$AJ2162,AK$4),"")</f>
        <v/>
      </c>
      <c r="AL2162" s="7" t="str">
        <f>IF(ISNUMBER($AJ2162),INDEX($C$1:$AB$3985,$AJ2162,AL$4),"")</f>
        <v/>
      </c>
      <c r="AM2162" s="128"/>
      <c r="AN2162" s="128" t="str">
        <f t="shared" si="228"/>
        <v/>
      </c>
      <c r="AO2162" s="7" t="str">
        <f t="shared" si="231"/>
        <v/>
      </c>
      <c r="AP2162" s="10" t="str">
        <f t="shared" si="231"/>
        <v/>
      </c>
      <c r="AQ2162" s="310">
        <f>IF(ISNUMBER(SEARCH($T$30,AO2162)),MAX(AQ$5:AQ2161)+1,0)</f>
        <v>0</v>
      </c>
      <c r="AR2162" s="310">
        <f>IF(ISNUMBER(SEARCH($T$31,AO2162)),MAX(AR$5:AR2161)+1,0)</f>
        <v>0</v>
      </c>
      <c r="AS2162" s="128" t="str">
        <f t="shared" si="227"/>
        <v/>
      </c>
      <c r="AT2162" s="105" t="str">
        <f>IF(ISNUMBER($AS2162),INDEX($C$1:$AB$3985,$AS2162,AT$4),"")</f>
        <v/>
      </c>
      <c r="AU2162" s="128"/>
      <c r="AV2162" s="128" t="str">
        <f t="shared" si="229"/>
        <v/>
      </c>
      <c r="AW2162" s="105" t="str">
        <f>IF(ISNUMBER($AV2162),INDEX($C$1:$AB$3985,$AV2162,AW$4),"")</f>
        <v/>
      </c>
      <c r="AX2162" s="105" t="str">
        <f>IF(ISNUMBER($AV2162),INDEX($C$1:$AB$3985,$AV2162,AX$4),"")</f>
        <v/>
      </c>
      <c r="AY2162" s="128"/>
      <c r="AZ2162" s="128"/>
      <c r="BA2162" s="128" t="str">
        <f t="shared" si="230"/>
        <v/>
      </c>
      <c r="BB2162" s="105" t="str">
        <f>IF(ISNUMBER($BA2162),INDEX($C$1:$AB$3985,$BA2162,BB$4),"")</f>
        <v/>
      </c>
      <c r="BC2162" s="105"/>
    </row>
    <row r="2163" spans="1:55" x14ac:dyDescent="0.25">
      <c r="A2163" s="98"/>
      <c r="B2163" s="98"/>
      <c r="C2163" s="73"/>
      <c r="D2163" s="179"/>
      <c r="E2163" s="176"/>
      <c r="F2163" s="176"/>
      <c r="G2163" s="176"/>
      <c r="H2163" s="176"/>
      <c r="I2163" s="176"/>
      <c r="J2163" s="172"/>
      <c r="K2163" s="173"/>
      <c r="L2163" s="178"/>
      <c r="R2163" s="3"/>
      <c r="S2163" s="106"/>
      <c r="T2163" s="106"/>
      <c r="U2163" s="106"/>
      <c r="V2163" s="106"/>
      <c r="W2163" s="106"/>
      <c r="X2163" s="106"/>
      <c r="AB2163" s="188" t="str">
        <f t="shared" si="225"/>
        <v/>
      </c>
      <c r="AC2163" s="188" t="s">
        <v>1585</v>
      </c>
      <c r="AD2163" s="131"/>
      <c r="AE2163" s="131"/>
      <c r="AF2163" s="131"/>
      <c r="AG2163" s="131"/>
      <c r="AH2163" s="131"/>
      <c r="AI2163" s="131"/>
      <c r="AJ2163" s="128" t="str">
        <f t="shared" si="226"/>
        <v/>
      </c>
      <c r="AK2163" s="7" t="str">
        <f>IF(ISNUMBER($AJ2163),INDEX($C$1:$AB$3985,$AJ2163,AK$4),"")</f>
        <v/>
      </c>
      <c r="AL2163" s="7" t="str">
        <f>IF(ISNUMBER($AJ2163),INDEX($C$1:$AB$3985,$AJ2163,AL$4),"")</f>
        <v/>
      </c>
      <c r="AM2163" s="128"/>
      <c r="AN2163" s="128" t="str">
        <f t="shared" si="228"/>
        <v/>
      </c>
      <c r="AO2163" s="7" t="str">
        <f t="shared" si="231"/>
        <v/>
      </c>
      <c r="AP2163" s="10" t="str">
        <f t="shared" si="231"/>
        <v/>
      </c>
      <c r="AQ2163" s="310">
        <f>IF(ISNUMBER(SEARCH($T$30,AO2163)),MAX(AQ$5:AQ2162)+1,0)</f>
        <v>0</v>
      </c>
      <c r="AR2163" s="310">
        <f>IF(ISNUMBER(SEARCH($T$31,AO2163)),MAX(AR$5:AR2162)+1,0)</f>
        <v>0</v>
      </c>
      <c r="AS2163" s="128" t="str">
        <f t="shared" si="227"/>
        <v/>
      </c>
      <c r="AT2163" s="105" t="str">
        <f>IF(ISNUMBER($AS2163),INDEX($C$1:$AB$3985,$AS2163,AT$4),"")</f>
        <v/>
      </c>
      <c r="AU2163" s="128"/>
      <c r="AV2163" s="128" t="str">
        <f t="shared" si="229"/>
        <v/>
      </c>
      <c r="AW2163" s="105" t="str">
        <f>IF(ISNUMBER($AV2163),INDEX($C$1:$AB$3985,$AV2163,AW$4),"")</f>
        <v/>
      </c>
      <c r="AX2163" s="105" t="str">
        <f>IF(ISNUMBER($AV2163),INDEX($C$1:$AB$3985,$AV2163,AX$4),"")</f>
        <v/>
      </c>
      <c r="AY2163" s="128"/>
      <c r="AZ2163" s="128"/>
      <c r="BA2163" s="128" t="str">
        <f t="shared" si="230"/>
        <v/>
      </c>
      <c r="BB2163" s="105" t="str">
        <f>IF(ISNUMBER($BA2163),INDEX($C$1:$AB$3985,$BA2163,BB$4),"")</f>
        <v/>
      </c>
      <c r="BC2163" s="105"/>
    </row>
    <row r="2164" spans="1:55" x14ac:dyDescent="0.25">
      <c r="A2164" s="98"/>
      <c r="B2164" s="98"/>
      <c r="C2164" s="73"/>
      <c r="D2164" s="179"/>
      <c r="E2164" s="176"/>
      <c r="F2164" s="176"/>
      <c r="G2164" s="176"/>
      <c r="H2164" s="176"/>
      <c r="I2164" s="176"/>
      <c r="J2164" s="172"/>
      <c r="K2164" s="173"/>
      <c r="L2164" s="178"/>
      <c r="R2164" s="3"/>
      <c r="S2164" s="106"/>
      <c r="T2164" s="106"/>
      <c r="U2164" s="106"/>
      <c r="V2164" s="106"/>
      <c r="W2164" s="106"/>
      <c r="X2164" s="106"/>
      <c r="AB2164" s="188" t="str">
        <f t="shared" si="225"/>
        <v/>
      </c>
      <c r="AC2164" s="188" t="s">
        <v>1585</v>
      </c>
      <c r="AD2164" s="131"/>
      <c r="AE2164" s="131"/>
      <c r="AF2164" s="131"/>
      <c r="AG2164" s="131"/>
      <c r="AH2164" s="131"/>
      <c r="AI2164" s="131"/>
      <c r="AJ2164" s="128" t="str">
        <f t="shared" si="226"/>
        <v/>
      </c>
      <c r="AK2164" s="7" t="str">
        <f>IF(ISNUMBER($AJ2164),INDEX($C$1:$AB$3985,$AJ2164,AK$4),"")</f>
        <v/>
      </c>
      <c r="AL2164" s="7" t="str">
        <f>IF(ISNUMBER($AJ2164),INDEX($C$1:$AB$3985,$AJ2164,AL$4),"")</f>
        <v/>
      </c>
      <c r="AM2164" s="128"/>
      <c r="AN2164" s="128" t="str">
        <f t="shared" si="228"/>
        <v/>
      </c>
      <c r="AO2164" s="7" t="str">
        <f t="shared" si="231"/>
        <v/>
      </c>
      <c r="AP2164" s="10" t="str">
        <f t="shared" si="231"/>
        <v/>
      </c>
      <c r="AQ2164" s="310">
        <f>IF(ISNUMBER(SEARCH($T$30,AO2164)),MAX(AQ$5:AQ2163)+1,0)</f>
        <v>0</v>
      </c>
      <c r="AR2164" s="310">
        <f>IF(ISNUMBER(SEARCH($T$31,AO2164)),MAX(AR$5:AR2163)+1,0)</f>
        <v>0</v>
      </c>
      <c r="AS2164" s="128" t="str">
        <f t="shared" si="227"/>
        <v/>
      </c>
      <c r="AT2164" s="105" t="str">
        <f>IF(ISNUMBER($AS2164),INDEX($C$1:$AB$3985,$AS2164,AT$4),"")</f>
        <v/>
      </c>
      <c r="AU2164" s="128"/>
      <c r="AV2164" s="128" t="str">
        <f t="shared" si="229"/>
        <v/>
      </c>
      <c r="AW2164" s="105" t="str">
        <f>IF(ISNUMBER($AV2164),INDEX($C$1:$AB$3985,$AV2164,AW$4),"")</f>
        <v/>
      </c>
      <c r="AX2164" s="105" t="str">
        <f>IF(ISNUMBER($AV2164),INDEX($C$1:$AB$3985,$AV2164,AX$4),"")</f>
        <v/>
      </c>
      <c r="AY2164" s="128"/>
      <c r="AZ2164" s="128"/>
      <c r="BA2164" s="128" t="str">
        <f t="shared" si="230"/>
        <v/>
      </c>
      <c r="BB2164" s="105" t="str">
        <f>IF(ISNUMBER($BA2164),INDEX($C$1:$AB$3985,$BA2164,BB$4),"")</f>
        <v/>
      </c>
      <c r="BC2164" s="105"/>
    </row>
    <row r="2165" spans="1:55" x14ac:dyDescent="0.25">
      <c r="A2165" s="98"/>
      <c r="B2165" s="98"/>
      <c r="C2165" s="73"/>
      <c r="D2165" s="179"/>
      <c r="E2165" s="176"/>
      <c r="F2165" s="176"/>
      <c r="G2165" s="176"/>
      <c r="H2165" s="176"/>
      <c r="I2165" s="176"/>
      <c r="J2165" s="172"/>
      <c r="K2165" s="173"/>
      <c r="L2165" s="178"/>
      <c r="R2165" s="3"/>
      <c r="S2165" s="106"/>
      <c r="T2165" s="106"/>
      <c r="U2165" s="106"/>
      <c r="V2165" s="106"/>
      <c r="W2165" s="106"/>
      <c r="X2165" s="106"/>
      <c r="AB2165" s="188" t="str">
        <f t="shared" si="225"/>
        <v/>
      </c>
      <c r="AC2165" s="188" t="s">
        <v>1585</v>
      </c>
      <c r="AD2165" s="131"/>
      <c r="AE2165" s="131"/>
      <c r="AF2165" s="131"/>
      <c r="AG2165" s="131"/>
      <c r="AH2165" s="131"/>
      <c r="AI2165" s="131"/>
      <c r="AJ2165" s="128" t="str">
        <f t="shared" si="226"/>
        <v/>
      </c>
      <c r="AK2165" s="7" t="str">
        <f>IF(ISNUMBER($AJ2165),INDEX($C$1:$AB$3985,$AJ2165,AK$4),"")</f>
        <v/>
      </c>
      <c r="AL2165" s="7" t="str">
        <f>IF(ISNUMBER($AJ2165),INDEX($C$1:$AB$3985,$AJ2165,AL$4),"")</f>
        <v/>
      </c>
      <c r="AM2165" s="128"/>
      <c r="AN2165" s="128" t="str">
        <f t="shared" si="228"/>
        <v/>
      </c>
      <c r="AO2165" s="7" t="str">
        <f t="shared" si="231"/>
        <v/>
      </c>
      <c r="AP2165" s="10" t="str">
        <f t="shared" si="231"/>
        <v/>
      </c>
      <c r="AQ2165" s="310">
        <f>IF(ISNUMBER(SEARCH($T$30,AO2165)),MAX(AQ$5:AQ2164)+1,0)</f>
        <v>0</v>
      </c>
      <c r="AR2165" s="310">
        <f>IF(ISNUMBER(SEARCH($T$31,AO2165)),MAX(AR$5:AR2164)+1,0)</f>
        <v>0</v>
      </c>
      <c r="AS2165" s="128" t="str">
        <f t="shared" si="227"/>
        <v/>
      </c>
      <c r="AT2165" s="105" t="str">
        <f>IF(ISNUMBER($AS2165),INDEX($C$1:$AB$3985,$AS2165,AT$4),"")</f>
        <v/>
      </c>
      <c r="AU2165" s="128"/>
      <c r="AV2165" s="128" t="str">
        <f t="shared" si="229"/>
        <v/>
      </c>
      <c r="AW2165" s="105" t="str">
        <f>IF(ISNUMBER($AV2165),INDEX($C$1:$AB$3985,$AV2165,AW$4),"")</f>
        <v/>
      </c>
      <c r="AX2165" s="105" t="str">
        <f>IF(ISNUMBER($AV2165),INDEX($C$1:$AB$3985,$AV2165,AX$4),"")</f>
        <v/>
      </c>
      <c r="AY2165" s="128"/>
      <c r="AZ2165" s="128"/>
      <c r="BA2165" s="128" t="str">
        <f t="shared" si="230"/>
        <v/>
      </c>
      <c r="BB2165" s="105" t="str">
        <f>IF(ISNUMBER($BA2165),INDEX($C$1:$AB$3985,$BA2165,BB$4),"")</f>
        <v/>
      </c>
      <c r="BC2165" s="105"/>
    </row>
    <row r="2166" spans="1:55" x14ac:dyDescent="0.25">
      <c r="A2166" s="98"/>
      <c r="B2166" s="98"/>
      <c r="C2166" s="73"/>
      <c r="D2166" s="179"/>
      <c r="E2166" s="176"/>
      <c r="F2166" s="176"/>
      <c r="G2166" s="176"/>
      <c r="H2166" s="176"/>
      <c r="I2166" s="176"/>
      <c r="J2166" s="172"/>
      <c r="K2166" s="173"/>
      <c r="L2166" s="178"/>
      <c r="R2166" s="3"/>
      <c r="S2166" s="106"/>
      <c r="T2166" s="106"/>
      <c r="U2166" s="106"/>
      <c r="V2166" s="106"/>
      <c r="W2166" s="106"/>
      <c r="X2166" s="106"/>
      <c r="AB2166" s="188" t="str">
        <f t="shared" si="225"/>
        <v/>
      </c>
      <c r="AC2166" s="188" t="s">
        <v>1585</v>
      </c>
      <c r="AD2166" s="131"/>
      <c r="AE2166" s="131"/>
      <c r="AF2166" s="131"/>
      <c r="AG2166" s="131"/>
      <c r="AH2166" s="131"/>
      <c r="AI2166" s="131"/>
      <c r="AJ2166" s="128" t="str">
        <f t="shared" si="226"/>
        <v/>
      </c>
      <c r="AK2166" s="7" t="str">
        <f>IF(ISNUMBER($AJ2166),INDEX($C$1:$AB$3985,$AJ2166,AK$4),"")</f>
        <v/>
      </c>
      <c r="AL2166" s="7" t="str">
        <f>IF(ISNUMBER($AJ2166),INDEX($C$1:$AB$3985,$AJ2166,AL$4),"")</f>
        <v/>
      </c>
      <c r="AM2166" s="128"/>
      <c r="AN2166" s="128" t="str">
        <f t="shared" si="228"/>
        <v/>
      </c>
      <c r="AO2166" s="7" t="str">
        <f t="shared" si="231"/>
        <v/>
      </c>
      <c r="AP2166" s="10" t="str">
        <f t="shared" si="231"/>
        <v/>
      </c>
      <c r="AQ2166" s="310">
        <f>IF(ISNUMBER(SEARCH($T$30,AO2166)),MAX(AQ$5:AQ2165)+1,0)</f>
        <v>0</v>
      </c>
      <c r="AR2166" s="310">
        <f>IF(ISNUMBER(SEARCH($T$31,AO2166)),MAX(AR$5:AR2165)+1,0)</f>
        <v>0</v>
      </c>
      <c r="AS2166" s="128" t="str">
        <f t="shared" si="227"/>
        <v/>
      </c>
      <c r="AT2166" s="105" t="str">
        <f>IF(ISNUMBER($AS2166),INDEX($C$1:$AB$3985,$AS2166,AT$4),"")</f>
        <v/>
      </c>
      <c r="AU2166" s="128"/>
      <c r="AV2166" s="128" t="str">
        <f t="shared" si="229"/>
        <v/>
      </c>
      <c r="AW2166" s="105" t="str">
        <f>IF(ISNUMBER($AV2166),INDEX($C$1:$AB$3985,$AV2166,AW$4),"")</f>
        <v/>
      </c>
      <c r="AX2166" s="105" t="str">
        <f>IF(ISNUMBER($AV2166),INDEX($C$1:$AB$3985,$AV2166,AX$4),"")</f>
        <v/>
      </c>
      <c r="AY2166" s="128"/>
      <c r="AZ2166" s="128"/>
      <c r="BA2166" s="128" t="str">
        <f t="shared" si="230"/>
        <v/>
      </c>
      <c r="BB2166" s="105" t="str">
        <f>IF(ISNUMBER($BA2166),INDEX($C$1:$AB$3985,$BA2166,BB$4),"")</f>
        <v/>
      </c>
      <c r="BC2166" s="105"/>
    </row>
    <row r="2167" spans="1:55" x14ac:dyDescent="0.25">
      <c r="A2167" s="98"/>
      <c r="B2167" s="98"/>
      <c r="C2167" s="73"/>
      <c r="D2167" s="179"/>
      <c r="E2167" s="176"/>
      <c r="F2167" s="176"/>
      <c r="G2167" s="176"/>
      <c r="H2167" s="176"/>
      <c r="I2167" s="176"/>
      <c r="J2167" s="172"/>
      <c r="K2167" s="173"/>
      <c r="L2167" s="178"/>
      <c r="R2167" s="3"/>
      <c r="S2167" s="106"/>
      <c r="T2167" s="106"/>
      <c r="U2167" s="106"/>
      <c r="V2167" s="106"/>
      <c r="W2167" s="106"/>
      <c r="X2167" s="106"/>
      <c r="AB2167" s="188" t="str">
        <f t="shared" si="225"/>
        <v/>
      </c>
      <c r="AC2167" s="188" t="s">
        <v>1585</v>
      </c>
      <c r="AD2167" s="131"/>
      <c r="AE2167" s="131"/>
      <c r="AF2167" s="131"/>
      <c r="AG2167" s="131"/>
      <c r="AH2167" s="131"/>
      <c r="AI2167" s="131"/>
      <c r="AJ2167" s="128" t="str">
        <f t="shared" si="226"/>
        <v/>
      </c>
      <c r="AK2167" s="7" t="str">
        <f>IF(ISNUMBER($AJ2167),INDEX($C$1:$AB$3985,$AJ2167,AK$4),"")</f>
        <v/>
      </c>
      <c r="AL2167" s="7" t="str">
        <f>IF(ISNUMBER($AJ2167),INDEX($C$1:$AB$3985,$AJ2167,AL$4),"")</f>
        <v/>
      </c>
      <c r="AM2167" s="128"/>
      <c r="AN2167" s="128" t="str">
        <f t="shared" si="228"/>
        <v/>
      </c>
      <c r="AO2167" s="7" t="str">
        <f t="shared" si="231"/>
        <v/>
      </c>
      <c r="AP2167" s="10" t="str">
        <f t="shared" si="231"/>
        <v/>
      </c>
      <c r="AQ2167" s="310">
        <f>IF(ISNUMBER(SEARCH($T$30,AO2167)),MAX(AQ$5:AQ2166)+1,0)</f>
        <v>0</v>
      </c>
      <c r="AR2167" s="310">
        <f>IF(ISNUMBER(SEARCH($T$31,AO2167)),MAX(AR$5:AR2166)+1,0)</f>
        <v>0</v>
      </c>
      <c r="AS2167" s="128" t="str">
        <f t="shared" si="227"/>
        <v/>
      </c>
      <c r="AT2167" s="105" t="str">
        <f>IF(ISNUMBER($AS2167),INDEX($C$1:$AB$3985,$AS2167,AT$4),"")</f>
        <v/>
      </c>
      <c r="AU2167" s="128"/>
      <c r="AV2167" s="128" t="str">
        <f t="shared" si="229"/>
        <v/>
      </c>
      <c r="AW2167" s="105" t="str">
        <f>IF(ISNUMBER($AV2167),INDEX($C$1:$AB$3985,$AV2167,AW$4),"")</f>
        <v/>
      </c>
      <c r="AX2167" s="105" t="str">
        <f>IF(ISNUMBER($AV2167),INDEX($C$1:$AB$3985,$AV2167,AX$4),"")</f>
        <v/>
      </c>
      <c r="AY2167" s="128"/>
      <c r="AZ2167" s="128"/>
      <c r="BA2167" s="128" t="str">
        <f t="shared" si="230"/>
        <v/>
      </c>
      <c r="BB2167" s="105" t="str">
        <f>IF(ISNUMBER($BA2167),INDEX($C$1:$AB$3985,$BA2167,BB$4),"")</f>
        <v/>
      </c>
      <c r="BC2167" s="105"/>
    </row>
    <row r="2168" spans="1:55" x14ac:dyDescent="0.25">
      <c r="A2168" s="98"/>
      <c r="B2168" s="98"/>
      <c r="C2168" s="73"/>
      <c r="D2168" s="179"/>
      <c r="E2168" s="176"/>
      <c r="F2168" s="176"/>
      <c r="G2168" s="176"/>
      <c r="H2168" s="176"/>
      <c r="I2168" s="176"/>
      <c r="J2168" s="172"/>
      <c r="K2168" s="173"/>
      <c r="L2168" s="178"/>
      <c r="R2168" s="3"/>
      <c r="S2168" s="106"/>
      <c r="T2168" s="106"/>
      <c r="U2168" s="106"/>
      <c r="V2168" s="106"/>
      <c r="W2168" s="106"/>
      <c r="X2168" s="106"/>
      <c r="AB2168" s="188" t="str">
        <f t="shared" si="225"/>
        <v/>
      </c>
      <c r="AC2168" s="188" t="s">
        <v>1585</v>
      </c>
      <c r="AD2168" s="131"/>
      <c r="AE2168" s="131"/>
      <c r="AF2168" s="131"/>
      <c r="AG2168" s="131"/>
      <c r="AH2168" s="131"/>
      <c r="AI2168" s="131"/>
      <c r="AJ2168" s="128" t="str">
        <f t="shared" si="226"/>
        <v/>
      </c>
      <c r="AK2168" s="7" t="str">
        <f>IF(ISNUMBER($AJ2168),INDEX($C$1:$AB$3985,$AJ2168,AK$4),"")</f>
        <v/>
      </c>
      <c r="AL2168" s="7" t="str">
        <f>IF(ISNUMBER($AJ2168),INDEX($C$1:$AB$3985,$AJ2168,AL$4),"")</f>
        <v/>
      </c>
      <c r="AM2168" s="128"/>
      <c r="AN2168" s="128" t="str">
        <f t="shared" si="228"/>
        <v/>
      </c>
      <c r="AO2168" s="7" t="str">
        <f t="shared" si="231"/>
        <v/>
      </c>
      <c r="AP2168" s="10" t="str">
        <f t="shared" si="231"/>
        <v/>
      </c>
      <c r="AQ2168" s="310">
        <f>IF(ISNUMBER(SEARCH($T$30,AO2168)),MAX(AQ$5:AQ2167)+1,0)</f>
        <v>0</v>
      </c>
      <c r="AR2168" s="310">
        <f>IF(ISNUMBER(SEARCH($T$31,AO2168)),MAX(AR$5:AR2167)+1,0)</f>
        <v>0</v>
      </c>
      <c r="AS2168" s="128" t="str">
        <f t="shared" si="227"/>
        <v/>
      </c>
      <c r="AT2168" s="105" t="str">
        <f>IF(ISNUMBER($AS2168),INDEX($C$1:$AB$3985,$AS2168,AT$4),"")</f>
        <v/>
      </c>
      <c r="AU2168" s="128"/>
      <c r="AV2168" s="128" t="str">
        <f t="shared" si="229"/>
        <v/>
      </c>
      <c r="AW2168" s="105" t="str">
        <f>IF(ISNUMBER($AV2168),INDEX($C$1:$AB$3985,$AV2168,AW$4),"")</f>
        <v/>
      </c>
      <c r="AX2168" s="105" t="str">
        <f>IF(ISNUMBER($AV2168),INDEX($C$1:$AB$3985,$AV2168,AX$4),"")</f>
        <v/>
      </c>
      <c r="AY2168" s="128"/>
      <c r="AZ2168" s="128"/>
      <c r="BA2168" s="128" t="str">
        <f t="shared" si="230"/>
        <v/>
      </c>
      <c r="BB2168" s="105" t="str">
        <f>IF(ISNUMBER($BA2168),INDEX($C$1:$AB$3985,$BA2168,BB$4),"")</f>
        <v/>
      </c>
      <c r="BC2168" s="105"/>
    </row>
    <row r="2169" spans="1:55" x14ac:dyDescent="0.25">
      <c r="A2169" s="98"/>
      <c r="B2169" s="98"/>
      <c r="C2169" s="73"/>
      <c r="D2169" s="179"/>
      <c r="E2169" s="176"/>
      <c r="F2169" s="176"/>
      <c r="G2169" s="176"/>
      <c r="H2169" s="176"/>
      <c r="I2169" s="176"/>
      <c r="J2169" s="172"/>
      <c r="K2169" s="173"/>
      <c r="L2169" s="178"/>
      <c r="R2169" s="3"/>
      <c r="S2169" s="106"/>
      <c r="T2169" s="106"/>
      <c r="U2169" s="106"/>
      <c r="V2169" s="106"/>
      <c r="W2169" s="106"/>
      <c r="X2169" s="106"/>
      <c r="AB2169" s="188" t="str">
        <f t="shared" si="225"/>
        <v/>
      </c>
      <c r="AC2169" s="188" t="s">
        <v>1585</v>
      </c>
      <c r="AD2169" s="131"/>
      <c r="AE2169" s="131"/>
      <c r="AF2169" s="131"/>
      <c r="AG2169" s="131"/>
      <c r="AH2169" s="131"/>
      <c r="AI2169" s="131"/>
      <c r="AJ2169" s="128" t="str">
        <f t="shared" si="226"/>
        <v/>
      </c>
      <c r="AK2169" s="7" t="str">
        <f>IF(ISNUMBER($AJ2169),INDEX($C$1:$AB$3985,$AJ2169,AK$4),"")</f>
        <v/>
      </c>
      <c r="AL2169" s="7" t="str">
        <f>IF(ISNUMBER($AJ2169),INDEX($C$1:$AB$3985,$AJ2169,AL$4),"")</f>
        <v/>
      </c>
      <c r="AM2169" s="128"/>
      <c r="AN2169" s="128" t="str">
        <f t="shared" si="228"/>
        <v/>
      </c>
      <c r="AO2169" s="7" t="str">
        <f t="shared" si="231"/>
        <v/>
      </c>
      <c r="AP2169" s="10" t="str">
        <f t="shared" si="231"/>
        <v/>
      </c>
      <c r="AQ2169" s="310">
        <f>IF(ISNUMBER(SEARCH($T$30,AO2169)),MAX(AQ$5:AQ2168)+1,0)</f>
        <v>0</v>
      </c>
      <c r="AR2169" s="310">
        <f>IF(ISNUMBER(SEARCH($T$31,AO2169)),MAX(AR$5:AR2168)+1,0)</f>
        <v>0</v>
      </c>
      <c r="AS2169" s="128" t="str">
        <f t="shared" si="227"/>
        <v/>
      </c>
      <c r="AT2169" s="105" t="str">
        <f>IF(ISNUMBER($AS2169),INDEX($C$1:$AB$3985,$AS2169,AT$4),"")</f>
        <v/>
      </c>
      <c r="AU2169" s="128"/>
      <c r="AV2169" s="128" t="str">
        <f t="shared" si="229"/>
        <v/>
      </c>
      <c r="AW2169" s="105" t="str">
        <f>IF(ISNUMBER($AV2169),INDEX($C$1:$AB$3985,$AV2169,AW$4),"")</f>
        <v/>
      </c>
      <c r="AX2169" s="105" t="str">
        <f>IF(ISNUMBER($AV2169),INDEX($C$1:$AB$3985,$AV2169,AX$4),"")</f>
        <v/>
      </c>
      <c r="AY2169" s="128"/>
      <c r="AZ2169" s="128"/>
      <c r="BA2169" s="128" t="str">
        <f t="shared" si="230"/>
        <v/>
      </c>
      <c r="BB2169" s="105" t="str">
        <f>IF(ISNUMBER($BA2169),INDEX($C$1:$AB$3985,$BA2169,BB$4),"")</f>
        <v/>
      </c>
      <c r="BC2169" s="105"/>
    </row>
    <row r="2170" spans="1:55" x14ac:dyDescent="0.25">
      <c r="A2170" s="98"/>
      <c r="B2170" s="98"/>
      <c r="C2170" s="73"/>
      <c r="D2170" s="179"/>
      <c r="E2170" s="176"/>
      <c r="F2170" s="176"/>
      <c r="G2170" s="176"/>
      <c r="H2170" s="176"/>
      <c r="I2170" s="176"/>
      <c r="J2170" s="172"/>
      <c r="K2170" s="173"/>
      <c r="L2170" s="178"/>
      <c r="R2170" s="3"/>
      <c r="S2170" s="106"/>
      <c r="T2170" s="106"/>
      <c r="U2170" s="106"/>
      <c r="V2170" s="106"/>
      <c r="W2170" s="106"/>
      <c r="X2170" s="106"/>
      <c r="AB2170" s="188" t="str">
        <f t="shared" si="225"/>
        <v/>
      </c>
      <c r="AC2170" s="188" t="s">
        <v>1585</v>
      </c>
      <c r="AD2170" s="131"/>
      <c r="AE2170" s="131"/>
      <c r="AF2170" s="131"/>
      <c r="AG2170" s="131"/>
      <c r="AH2170" s="131"/>
      <c r="AI2170" s="131"/>
      <c r="AJ2170" s="128" t="str">
        <f t="shared" si="226"/>
        <v/>
      </c>
      <c r="AK2170" s="7" t="str">
        <f>IF(ISNUMBER($AJ2170),INDEX($C$1:$AB$3985,$AJ2170,AK$4),"")</f>
        <v/>
      </c>
      <c r="AL2170" s="7" t="str">
        <f>IF(ISNUMBER($AJ2170),INDEX($C$1:$AB$3985,$AJ2170,AL$4),"")</f>
        <v/>
      </c>
      <c r="AM2170" s="128"/>
      <c r="AN2170" s="128" t="str">
        <f t="shared" si="228"/>
        <v/>
      </c>
      <c r="AO2170" s="7" t="str">
        <f t="shared" si="231"/>
        <v/>
      </c>
      <c r="AP2170" s="10" t="str">
        <f t="shared" si="231"/>
        <v/>
      </c>
      <c r="AQ2170" s="310">
        <f>IF(ISNUMBER(SEARCH($T$30,AO2170)),MAX(AQ$5:AQ2169)+1,0)</f>
        <v>0</v>
      </c>
      <c r="AR2170" s="310">
        <f>IF(ISNUMBER(SEARCH($T$31,AO2170)),MAX(AR$5:AR2169)+1,0)</f>
        <v>0</v>
      </c>
      <c r="AS2170" s="128" t="str">
        <f t="shared" si="227"/>
        <v/>
      </c>
      <c r="AT2170" s="105" t="str">
        <f>IF(ISNUMBER($AS2170),INDEX($C$1:$AB$3985,$AS2170,AT$4),"")</f>
        <v/>
      </c>
      <c r="AU2170" s="128"/>
      <c r="AV2170" s="128" t="str">
        <f t="shared" si="229"/>
        <v/>
      </c>
      <c r="AW2170" s="105" t="str">
        <f>IF(ISNUMBER($AV2170),INDEX($C$1:$AB$3985,$AV2170,AW$4),"")</f>
        <v/>
      </c>
      <c r="AX2170" s="105" t="str">
        <f>IF(ISNUMBER($AV2170),INDEX($C$1:$AB$3985,$AV2170,AX$4),"")</f>
        <v/>
      </c>
      <c r="AY2170" s="128"/>
      <c r="AZ2170" s="128"/>
      <c r="BA2170" s="128" t="str">
        <f t="shared" si="230"/>
        <v/>
      </c>
      <c r="BB2170" s="105" t="str">
        <f>IF(ISNUMBER($BA2170),INDEX($C$1:$AB$3985,$BA2170,BB$4),"")</f>
        <v/>
      </c>
      <c r="BC2170" s="105"/>
    </row>
    <row r="2171" spans="1:55" x14ac:dyDescent="0.25">
      <c r="A2171" s="98"/>
      <c r="B2171" s="98"/>
      <c r="C2171" s="73"/>
      <c r="D2171" s="179"/>
      <c r="E2171" s="176"/>
      <c r="F2171" s="176"/>
      <c r="G2171" s="176"/>
      <c r="H2171" s="176"/>
      <c r="I2171" s="176"/>
      <c r="J2171" s="172"/>
      <c r="K2171" s="173"/>
      <c r="L2171" s="178"/>
      <c r="R2171" s="3"/>
      <c r="S2171" s="106"/>
      <c r="T2171" s="106"/>
      <c r="U2171" s="106"/>
      <c r="V2171" s="106"/>
      <c r="W2171" s="106"/>
      <c r="X2171" s="106"/>
      <c r="AB2171" s="188" t="str">
        <f t="shared" si="225"/>
        <v/>
      </c>
      <c r="AC2171" s="188" t="s">
        <v>1585</v>
      </c>
      <c r="AD2171" s="131"/>
      <c r="AE2171" s="131"/>
      <c r="AF2171" s="131"/>
      <c r="AG2171" s="131"/>
      <c r="AH2171" s="131"/>
      <c r="AI2171" s="131"/>
      <c r="AJ2171" s="128" t="str">
        <f t="shared" si="226"/>
        <v/>
      </c>
      <c r="AK2171" s="7" t="str">
        <f>IF(ISNUMBER($AJ2171),INDEX($C$1:$AB$3985,$AJ2171,AK$4),"")</f>
        <v/>
      </c>
      <c r="AL2171" s="7" t="str">
        <f>IF(ISNUMBER($AJ2171),INDEX($C$1:$AB$3985,$AJ2171,AL$4),"")</f>
        <v/>
      </c>
      <c r="AM2171" s="128"/>
      <c r="AN2171" s="128" t="str">
        <f t="shared" si="228"/>
        <v/>
      </c>
      <c r="AO2171" s="7" t="str">
        <f t="shared" si="231"/>
        <v/>
      </c>
      <c r="AP2171" s="10" t="str">
        <f t="shared" si="231"/>
        <v/>
      </c>
      <c r="AQ2171" s="310">
        <f>IF(ISNUMBER(SEARCH($T$30,AO2171)),MAX(AQ$5:AQ2170)+1,0)</f>
        <v>0</v>
      </c>
      <c r="AR2171" s="310">
        <f>IF(ISNUMBER(SEARCH($T$31,AO2171)),MAX(AR$5:AR2170)+1,0)</f>
        <v>0</v>
      </c>
      <c r="AS2171" s="128" t="str">
        <f t="shared" si="227"/>
        <v/>
      </c>
      <c r="AT2171" s="105" t="str">
        <f>IF(ISNUMBER($AS2171),INDEX($C$1:$AB$3985,$AS2171,AT$4),"")</f>
        <v/>
      </c>
      <c r="AU2171" s="128"/>
      <c r="AV2171" s="128" t="str">
        <f t="shared" si="229"/>
        <v/>
      </c>
      <c r="AW2171" s="105" t="str">
        <f>IF(ISNUMBER($AV2171),INDEX($C$1:$AB$3985,$AV2171,AW$4),"")</f>
        <v/>
      </c>
      <c r="AX2171" s="105" t="str">
        <f>IF(ISNUMBER($AV2171),INDEX($C$1:$AB$3985,$AV2171,AX$4),"")</f>
        <v/>
      </c>
      <c r="AY2171" s="128"/>
      <c r="AZ2171" s="128"/>
      <c r="BA2171" s="128" t="str">
        <f t="shared" si="230"/>
        <v/>
      </c>
      <c r="BB2171" s="105" t="str">
        <f>IF(ISNUMBER($BA2171),INDEX($C$1:$AB$3985,$BA2171,BB$4),"")</f>
        <v/>
      </c>
      <c r="BC2171" s="105"/>
    </row>
    <row r="2172" spans="1:55" x14ac:dyDescent="0.25">
      <c r="A2172" s="98"/>
      <c r="B2172" s="98"/>
      <c r="C2172" s="73"/>
      <c r="D2172" s="179"/>
      <c r="E2172" s="176"/>
      <c r="F2172" s="176"/>
      <c r="G2172" s="176"/>
      <c r="H2172" s="176"/>
      <c r="I2172" s="176"/>
      <c r="J2172" s="172"/>
      <c r="K2172" s="173"/>
      <c r="L2172" s="178"/>
      <c r="R2172" s="3"/>
      <c r="S2172" s="106"/>
      <c r="T2172" s="106"/>
      <c r="U2172" s="106"/>
      <c r="V2172" s="106"/>
      <c r="W2172" s="106"/>
      <c r="X2172" s="106"/>
      <c r="AB2172" s="188" t="str">
        <f t="shared" si="225"/>
        <v/>
      </c>
      <c r="AC2172" s="188" t="s">
        <v>1585</v>
      </c>
      <c r="AD2172" s="131"/>
      <c r="AE2172" s="131"/>
      <c r="AF2172" s="131"/>
      <c r="AG2172" s="131"/>
      <c r="AH2172" s="131"/>
      <c r="AI2172" s="131"/>
      <c r="AJ2172" s="128" t="str">
        <f t="shared" si="226"/>
        <v/>
      </c>
      <c r="AK2172" s="7" t="str">
        <f>IF(ISNUMBER($AJ2172),INDEX($C$1:$AB$3985,$AJ2172,AK$4),"")</f>
        <v/>
      </c>
      <c r="AL2172" s="7" t="str">
        <f>IF(ISNUMBER($AJ2172),INDEX($C$1:$AB$3985,$AJ2172,AL$4),"")</f>
        <v/>
      </c>
      <c r="AM2172" s="128"/>
      <c r="AN2172" s="128" t="str">
        <f t="shared" si="228"/>
        <v/>
      </c>
      <c r="AO2172" s="7" t="str">
        <f t="shared" si="231"/>
        <v/>
      </c>
      <c r="AP2172" s="10" t="str">
        <f t="shared" si="231"/>
        <v/>
      </c>
      <c r="AQ2172" s="310">
        <f>IF(ISNUMBER(SEARCH($T$30,AO2172)),MAX(AQ$5:AQ2171)+1,0)</f>
        <v>0</v>
      </c>
      <c r="AR2172" s="310">
        <f>IF(ISNUMBER(SEARCH($T$31,AO2172)),MAX(AR$5:AR2171)+1,0)</f>
        <v>0</v>
      </c>
      <c r="AS2172" s="128" t="str">
        <f t="shared" si="227"/>
        <v/>
      </c>
      <c r="AT2172" s="105" t="str">
        <f>IF(ISNUMBER($AS2172),INDEX($C$1:$AB$3985,$AS2172,AT$4),"")</f>
        <v/>
      </c>
      <c r="AU2172" s="128"/>
      <c r="AV2172" s="128" t="str">
        <f t="shared" si="229"/>
        <v/>
      </c>
      <c r="AW2172" s="105" t="str">
        <f>IF(ISNUMBER($AV2172),INDEX($C$1:$AB$3985,$AV2172,AW$4),"")</f>
        <v/>
      </c>
      <c r="AX2172" s="105" t="str">
        <f>IF(ISNUMBER($AV2172),INDEX($C$1:$AB$3985,$AV2172,AX$4),"")</f>
        <v/>
      </c>
      <c r="AY2172" s="128"/>
      <c r="AZ2172" s="128"/>
      <c r="BA2172" s="128" t="str">
        <f t="shared" si="230"/>
        <v/>
      </c>
      <c r="BB2172" s="105" t="str">
        <f>IF(ISNUMBER($BA2172),INDEX($C$1:$AB$3985,$BA2172,BB$4),"")</f>
        <v/>
      </c>
      <c r="BC2172" s="105"/>
    </row>
    <row r="2173" spans="1:55" x14ac:dyDescent="0.25">
      <c r="A2173" s="98"/>
      <c r="B2173" s="98"/>
      <c r="C2173" s="73"/>
      <c r="D2173" s="179"/>
      <c r="E2173" s="176"/>
      <c r="F2173" s="176"/>
      <c r="G2173" s="176"/>
      <c r="H2173" s="176"/>
      <c r="I2173" s="176"/>
      <c r="J2173" s="172"/>
      <c r="K2173" s="173"/>
      <c r="L2173" s="178"/>
      <c r="R2173" s="3"/>
      <c r="S2173" s="106"/>
      <c r="T2173" s="106"/>
      <c r="U2173" s="106"/>
      <c r="V2173" s="106"/>
      <c r="W2173" s="106"/>
      <c r="X2173" s="106"/>
      <c r="AB2173" s="188" t="str">
        <f t="shared" si="225"/>
        <v/>
      </c>
      <c r="AC2173" s="188" t="s">
        <v>1585</v>
      </c>
      <c r="AD2173" s="131"/>
      <c r="AE2173" s="131"/>
      <c r="AF2173" s="131"/>
      <c r="AG2173" s="131"/>
      <c r="AH2173" s="131"/>
      <c r="AI2173" s="131"/>
      <c r="AJ2173" s="128" t="str">
        <f t="shared" si="226"/>
        <v/>
      </c>
      <c r="AK2173" s="7" t="str">
        <f>IF(ISNUMBER($AJ2173),INDEX($C$1:$AB$3985,$AJ2173,AK$4),"")</f>
        <v/>
      </c>
      <c r="AL2173" s="7" t="str">
        <f>IF(ISNUMBER($AJ2173),INDEX($C$1:$AB$3985,$AJ2173,AL$4),"")</f>
        <v/>
      </c>
      <c r="AM2173" s="128"/>
      <c r="AN2173" s="128" t="str">
        <f t="shared" si="228"/>
        <v/>
      </c>
      <c r="AO2173" s="7" t="str">
        <f t="shared" si="231"/>
        <v/>
      </c>
      <c r="AP2173" s="10" t="str">
        <f t="shared" si="231"/>
        <v/>
      </c>
      <c r="AQ2173" s="310">
        <f>IF(ISNUMBER(SEARCH($T$30,AO2173)),MAX(AQ$5:AQ2172)+1,0)</f>
        <v>0</v>
      </c>
      <c r="AR2173" s="310">
        <f>IF(ISNUMBER(SEARCH($T$31,AO2173)),MAX(AR$5:AR2172)+1,0)</f>
        <v>0</v>
      </c>
      <c r="AS2173" s="128" t="str">
        <f t="shared" si="227"/>
        <v/>
      </c>
      <c r="AT2173" s="105" t="str">
        <f>IF(ISNUMBER($AS2173),INDEX($C$1:$AB$3985,$AS2173,AT$4),"")</f>
        <v/>
      </c>
      <c r="AU2173" s="128"/>
      <c r="AV2173" s="128" t="str">
        <f t="shared" si="229"/>
        <v/>
      </c>
      <c r="AW2173" s="105" t="str">
        <f>IF(ISNUMBER($AV2173),INDEX($C$1:$AB$3985,$AV2173,AW$4),"")</f>
        <v/>
      </c>
      <c r="AX2173" s="105" t="str">
        <f>IF(ISNUMBER($AV2173),INDEX($C$1:$AB$3985,$AV2173,AX$4),"")</f>
        <v/>
      </c>
      <c r="AY2173" s="128"/>
      <c r="AZ2173" s="128"/>
      <c r="BA2173" s="128" t="str">
        <f t="shared" si="230"/>
        <v/>
      </c>
      <c r="BB2173" s="105" t="str">
        <f>IF(ISNUMBER($BA2173),INDEX($C$1:$AB$3985,$BA2173,BB$4),"")</f>
        <v/>
      </c>
      <c r="BC2173" s="105"/>
    </row>
    <row r="2174" spans="1:55" x14ac:dyDescent="0.25">
      <c r="A2174" s="98"/>
      <c r="B2174" s="98"/>
      <c r="C2174" s="73"/>
      <c r="D2174" s="179"/>
      <c r="E2174" s="176"/>
      <c r="F2174" s="176"/>
      <c r="G2174" s="176"/>
      <c r="H2174" s="176"/>
      <c r="I2174" s="176"/>
      <c r="J2174" s="172"/>
      <c r="K2174" s="173"/>
      <c r="L2174" s="178"/>
      <c r="R2174" s="3"/>
      <c r="S2174" s="106"/>
      <c r="T2174" s="106"/>
      <c r="U2174" s="106"/>
      <c r="V2174" s="106"/>
      <c r="W2174" s="106"/>
      <c r="X2174" s="106"/>
      <c r="AB2174" s="188" t="str">
        <f t="shared" si="225"/>
        <v/>
      </c>
      <c r="AC2174" s="188" t="s">
        <v>1585</v>
      </c>
      <c r="AD2174" s="131"/>
      <c r="AE2174" s="131"/>
      <c r="AF2174" s="131"/>
      <c r="AG2174" s="131"/>
      <c r="AH2174" s="131"/>
      <c r="AI2174" s="131"/>
      <c r="AJ2174" s="128" t="str">
        <f t="shared" si="226"/>
        <v/>
      </c>
      <c r="AK2174" s="7" t="str">
        <f>IF(ISNUMBER($AJ2174),INDEX($C$1:$AB$3985,$AJ2174,AK$4),"")</f>
        <v/>
      </c>
      <c r="AL2174" s="7" t="str">
        <f>IF(ISNUMBER($AJ2174),INDEX($C$1:$AB$3985,$AJ2174,AL$4),"")</f>
        <v/>
      </c>
      <c r="AM2174" s="128"/>
      <c r="AN2174" s="128" t="str">
        <f t="shared" si="228"/>
        <v/>
      </c>
      <c r="AO2174" s="7" t="str">
        <f t="shared" si="231"/>
        <v/>
      </c>
      <c r="AP2174" s="10" t="str">
        <f t="shared" si="231"/>
        <v/>
      </c>
      <c r="AQ2174" s="310">
        <f>IF(ISNUMBER(SEARCH($T$30,AO2174)),MAX(AQ$5:AQ2173)+1,0)</f>
        <v>0</v>
      </c>
      <c r="AR2174" s="310">
        <f>IF(ISNUMBER(SEARCH($T$31,AO2174)),MAX(AR$5:AR2173)+1,0)</f>
        <v>0</v>
      </c>
      <c r="AS2174" s="128" t="str">
        <f t="shared" si="227"/>
        <v/>
      </c>
      <c r="AT2174" s="105" t="str">
        <f>IF(ISNUMBER($AS2174),INDEX($C$1:$AB$3985,$AS2174,AT$4),"")</f>
        <v/>
      </c>
      <c r="AU2174" s="128"/>
      <c r="AV2174" s="128" t="str">
        <f t="shared" si="229"/>
        <v/>
      </c>
      <c r="AW2174" s="105" t="str">
        <f>IF(ISNUMBER($AV2174),INDEX($C$1:$AB$3985,$AV2174,AW$4),"")</f>
        <v/>
      </c>
      <c r="AX2174" s="105" t="str">
        <f>IF(ISNUMBER($AV2174),INDEX($C$1:$AB$3985,$AV2174,AX$4),"")</f>
        <v/>
      </c>
      <c r="AY2174" s="128"/>
      <c r="AZ2174" s="128"/>
      <c r="BA2174" s="128" t="str">
        <f t="shared" si="230"/>
        <v/>
      </c>
      <c r="BB2174" s="105" t="str">
        <f>IF(ISNUMBER($BA2174),INDEX($C$1:$AB$3985,$BA2174,BB$4),"")</f>
        <v/>
      </c>
      <c r="BC2174" s="105"/>
    </row>
    <row r="2175" spans="1:55" x14ac:dyDescent="0.25">
      <c r="A2175" s="98"/>
      <c r="B2175" s="98"/>
      <c r="C2175" s="73"/>
      <c r="D2175" s="179"/>
      <c r="E2175" s="176"/>
      <c r="F2175" s="176"/>
      <c r="G2175" s="176"/>
      <c r="H2175" s="176"/>
      <c r="I2175" s="176"/>
      <c r="J2175" s="172"/>
      <c r="K2175" s="173"/>
      <c r="L2175" s="178"/>
      <c r="R2175" s="3"/>
      <c r="S2175" s="106"/>
      <c r="T2175" s="106"/>
      <c r="U2175" s="106"/>
      <c r="V2175" s="106"/>
      <c r="W2175" s="106"/>
      <c r="X2175" s="106"/>
      <c r="AB2175" s="188" t="str">
        <f t="shared" si="225"/>
        <v/>
      </c>
      <c r="AC2175" s="188" t="s">
        <v>1585</v>
      </c>
      <c r="AD2175" s="131"/>
      <c r="AE2175" s="131"/>
      <c r="AF2175" s="131"/>
      <c r="AG2175" s="131"/>
      <c r="AH2175" s="131"/>
      <c r="AI2175" s="131"/>
      <c r="AJ2175" s="128" t="str">
        <f t="shared" si="226"/>
        <v/>
      </c>
      <c r="AK2175" s="7" t="str">
        <f>IF(ISNUMBER($AJ2175),INDEX($C$1:$AB$3985,$AJ2175,AK$4),"")</f>
        <v/>
      </c>
      <c r="AL2175" s="7" t="str">
        <f>IF(ISNUMBER($AJ2175),INDEX($C$1:$AB$3985,$AJ2175,AL$4),"")</f>
        <v/>
      </c>
      <c r="AM2175" s="128"/>
      <c r="AN2175" s="128" t="str">
        <f t="shared" si="228"/>
        <v/>
      </c>
      <c r="AO2175" s="7" t="str">
        <f t="shared" si="231"/>
        <v/>
      </c>
      <c r="AP2175" s="10" t="str">
        <f t="shared" si="231"/>
        <v/>
      </c>
      <c r="AQ2175" s="310">
        <f>IF(ISNUMBER(SEARCH($T$30,AO2175)),MAX(AQ$5:AQ2174)+1,0)</f>
        <v>0</v>
      </c>
      <c r="AR2175" s="310">
        <f>IF(ISNUMBER(SEARCH($T$31,AO2175)),MAX(AR$5:AR2174)+1,0)</f>
        <v>0</v>
      </c>
      <c r="AS2175" s="128" t="str">
        <f t="shared" si="227"/>
        <v/>
      </c>
      <c r="AT2175" s="105" t="str">
        <f>IF(ISNUMBER($AS2175),INDEX($C$1:$AB$3985,$AS2175,AT$4),"")</f>
        <v/>
      </c>
      <c r="AU2175" s="128"/>
      <c r="AV2175" s="128" t="str">
        <f t="shared" si="229"/>
        <v/>
      </c>
      <c r="AW2175" s="105" t="str">
        <f>IF(ISNUMBER($AV2175),INDEX($C$1:$AB$3985,$AV2175,AW$4),"")</f>
        <v/>
      </c>
      <c r="AX2175" s="105" t="str">
        <f>IF(ISNUMBER($AV2175),INDEX($C$1:$AB$3985,$AV2175,AX$4),"")</f>
        <v/>
      </c>
      <c r="AY2175" s="128"/>
      <c r="AZ2175" s="128"/>
      <c r="BA2175" s="128" t="str">
        <f t="shared" si="230"/>
        <v/>
      </c>
      <c r="BB2175" s="105" t="str">
        <f>IF(ISNUMBER($BA2175),INDEX($C$1:$AB$3985,$BA2175,BB$4),"")</f>
        <v/>
      </c>
      <c r="BC2175" s="105"/>
    </row>
    <row r="2176" spans="1:55" x14ac:dyDescent="0.25">
      <c r="A2176" s="98"/>
      <c r="B2176" s="98"/>
      <c r="C2176" s="73"/>
      <c r="D2176" s="179"/>
      <c r="E2176" s="176"/>
      <c r="F2176" s="176"/>
      <c r="G2176" s="176"/>
      <c r="H2176" s="176"/>
      <c r="I2176" s="176"/>
      <c r="J2176" s="172"/>
      <c r="K2176" s="173"/>
      <c r="L2176" s="178"/>
      <c r="R2176" s="3"/>
      <c r="S2176" s="106"/>
      <c r="T2176" s="106"/>
      <c r="U2176" s="106"/>
      <c r="V2176" s="106"/>
      <c r="W2176" s="106"/>
      <c r="X2176" s="106"/>
      <c r="AB2176" s="188" t="str">
        <f t="shared" si="225"/>
        <v/>
      </c>
      <c r="AC2176" s="188" t="s">
        <v>1585</v>
      </c>
      <c r="AD2176" s="131"/>
      <c r="AE2176" s="131"/>
      <c r="AF2176" s="131"/>
      <c r="AG2176" s="131"/>
      <c r="AH2176" s="131"/>
      <c r="AI2176" s="131"/>
      <c r="AJ2176" s="128" t="str">
        <f t="shared" si="226"/>
        <v/>
      </c>
      <c r="AK2176" s="7" t="str">
        <f>IF(ISNUMBER($AJ2176),INDEX($C$1:$AB$3985,$AJ2176,AK$4),"")</f>
        <v/>
      </c>
      <c r="AL2176" s="7" t="str">
        <f>IF(ISNUMBER($AJ2176),INDEX($C$1:$AB$3985,$AJ2176,AL$4),"")</f>
        <v/>
      </c>
      <c r="AM2176" s="128"/>
      <c r="AN2176" s="128" t="str">
        <f t="shared" si="228"/>
        <v/>
      </c>
      <c r="AO2176" s="7" t="str">
        <f t="shared" si="231"/>
        <v/>
      </c>
      <c r="AP2176" s="10" t="str">
        <f t="shared" si="231"/>
        <v/>
      </c>
      <c r="AQ2176" s="310">
        <f>IF(ISNUMBER(SEARCH($T$30,AO2176)),MAX(AQ$5:AQ2175)+1,0)</f>
        <v>0</v>
      </c>
      <c r="AR2176" s="310">
        <f>IF(ISNUMBER(SEARCH($T$31,AO2176)),MAX(AR$5:AR2175)+1,0)</f>
        <v>0</v>
      </c>
      <c r="AS2176" s="128" t="str">
        <f t="shared" si="227"/>
        <v/>
      </c>
      <c r="AT2176" s="105" t="str">
        <f>IF(ISNUMBER($AS2176),INDEX($C$1:$AB$3985,$AS2176,AT$4),"")</f>
        <v/>
      </c>
      <c r="AU2176" s="128"/>
      <c r="AV2176" s="128" t="str">
        <f t="shared" si="229"/>
        <v/>
      </c>
      <c r="AW2176" s="105" t="str">
        <f>IF(ISNUMBER($AV2176),INDEX($C$1:$AB$3985,$AV2176,AW$4),"")</f>
        <v/>
      </c>
      <c r="AX2176" s="105" t="str">
        <f>IF(ISNUMBER($AV2176),INDEX($C$1:$AB$3985,$AV2176,AX$4),"")</f>
        <v/>
      </c>
      <c r="AY2176" s="128"/>
      <c r="AZ2176" s="128"/>
      <c r="BA2176" s="128" t="str">
        <f t="shared" si="230"/>
        <v/>
      </c>
      <c r="BB2176" s="105" t="str">
        <f>IF(ISNUMBER($BA2176),INDEX($C$1:$AB$3985,$BA2176,BB$4),"")</f>
        <v/>
      </c>
      <c r="BC2176" s="105"/>
    </row>
    <row r="2177" spans="1:55" x14ac:dyDescent="0.25">
      <c r="A2177" s="98"/>
      <c r="B2177" s="98"/>
      <c r="C2177" s="73"/>
      <c r="D2177" s="179"/>
      <c r="E2177" s="176"/>
      <c r="F2177" s="176"/>
      <c r="G2177" s="176"/>
      <c r="H2177" s="176"/>
      <c r="I2177" s="176"/>
      <c r="J2177" s="172"/>
      <c r="K2177" s="173"/>
      <c r="L2177" s="178"/>
      <c r="R2177" s="3"/>
      <c r="S2177" s="106"/>
      <c r="T2177" s="106"/>
      <c r="U2177" s="106"/>
      <c r="V2177" s="106"/>
      <c r="W2177" s="106"/>
      <c r="X2177" s="106"/>
      <c r="AB2177" s="188" t="str">
        <f t="shared" si="225"/>
        <v/>
      </c>
      <c r="AC2177" s="188" t="s">
        <v>1585</v>
      </c>
      <c r="AD2177" s="131"/>
      <c r="AE2177" s="131"/>
      <c r="AF2177" s="131"/>
      <c r="AG2177" s="131"/>
      <c r="AH2177" s="131"/>
      <c r="AI2177" s="131"/>
      <c r="AJ2177" s="128" t="str">
        <f t="shared" si="226"/>
        <v/>
      </c>
      <c r="AK2177" s="7" t="str">
        <f>IF(ISNUMBER($AJ2177),INDEX($C$1:$AB$3985,$AJ2177,AK$4),"")</f>
        <v/>
      </c>
      <c r="AL2177" s="7" t="str">
        <f>IF(ISNUMBER($AJ2177),INDEX($C$1:$AB$3985,$AJ2177,AL$4),"")</f>
        <v/>
      </c>
      <c r="AM2177" s="128"/>
      <c r="AN2177" s="128" t="str">
        <f t="shared" si="228"/>
        <v/>
      </c>
      <c r="AO2177" s="7" t="str">
        <f t="shared" si="231"/>
        <v/>
      </c>
      <c r="AP2177" s="10" t="str">
        <f t="shared" si="231"/>
        <v/>
      </c>
      <c r="AQ2177" s="310">
        <f>IF(ISNUMBER(SEARCH($T$30,AO2177)),MAX(AQ$5:AQ2176)+1,0)</f>
        <v>0</v>
      </c>
      <c r="AR2177" s="310">
        <f>IF(ISNUMBER(SEARCH($T$31,AO2177)),MAX(AR$5:AR2176)+1,0)</f>
        <v>0</v>
      </c>
      <c r="AS2177" s="128" t="str">
        <f t="shared" si="227"/>
        <v/>
      </c>
      <c r="AT2177" s="105" t="str">
        <f>IF(ISNUMBER($AS2177),INDEX($C$1:$AB$3985,$AS2177,AT$4),"")</f>
        <v/>
      </c>
      <c r="AU2177" s="128"/>
      <c r="AV2177" s="128" t="str">
        <f t="shared" si="229"/>
        <v/>
      </c>
      <c r="AW2177" s="105" t="str">
        <f>IF(ISNUMBER($AV2177),INDEX($C$1:$AB$3985,$AV2177,AW$4),"")</f>
        <v/>
      </c>
      <c r="AX2177" s="105" t="str">
        <f>IF(ISNUMBER($AV2177),INDEX($C$1:$AB$3985,$AV2177,AX$4),"")</f>
        <v/>
      </c>
      <c r="AY2177" s="128"/>
      <c r="AZ2177" s="128"/>
      <c r="BA2177" s="128" t="str">
        <f t="shared" si="230"/>
        <v/>
      </c>
      <c r="BB2177" s="105" t="str">
        <f>IF(ISNUMBER($BA2177),INDEX($C$1:$AB$3985,$BA2177,BB$4),"")</f>
        <v/>
      </c>
      <c r="BC2177" s="105"/>
    </row>
    <row r="2178" spans="1:55" x14ac:dyDescent="0.25">
      <c r="A2178" s="98"/>
      <c r="B2178" s="98"/>
      <c r="C2178" s="73"/>
      <c r="D2178" s="179"/>
      <c r="E2178" s="176"/>
      <c r="F2178" s="176"/>
      <c r="G2178" s="176"/>
      <c r="H2178" s="176"/>
      <c r="I2178" s="176"/>
      <c r="J2178" s="172"/>
      <c r="K2178" s="173"/>
      <c r="L2178" s="178"/>
      <c r="R2178" s="3"/>
      <c r="S2178" s="106"/>
      <c r="T2178" s="106"/>
      <c r="U2178" s="106"/>
      <c r="V2178" s="106"/>
      <c r="W2178" s="106"/>
      <c r="X2178" s="106"/>
      <c r="AB2178" s="188" t="str">
        <f t="shared" ref="AB2178:AB2241" si="232">_xlfn.CONCAT(C2178,D2178,E2178)</f>
        <v/>
      </c>
      <c r="AC2178" s="188" t="s">
        <v>1585</v>
      </c>
      <c r="AD2178" s="131"/>
      <c r="AE2178" s="131"/>
      <c r="AF2178" s="131"/>
      <c r="AG2178" s="131"/>
      <c r="AH2178" s="131"/>
      <c r="AI2178" s="131"/>
      <c r="AJ2178" s="128" t="str">
        <f t="shared" si="226"/>
        <v/>
      </c>
      <c r="AK2178" s="7" t="str">
        <f>IF(ISNUMBER($AJ2178),INDEX($C$1:$AB$3985,$AJ2178,AK$4),"")</f>
        <v/>
      </c>
      <c r="AL2178" s="7" t="str">
        <f>IF(ISNUMBER($AJ2178),INDEX($C$1:$AB$3985,$AJ2178,AL$4),"")</f>
        <v/>
      </c>
      <c r="AM2178" s="128"/>
      <c r="AN2178" s="128" t="str">
        <f t="shared" si="228"/>
        <v/>
      </c>
      <c r="AO2178" s="7" t="str">
        <f t="shared" si="231"/>
        <v/>
      </c>
      <c r="AP2178" s="10" t="str">
        <f t="shared" si="231"/>
        <v/>
      </c>
      <c r="AQ2178" s="310">
        <f>IF(ISNUMBER(SEARCH($T$30,AO2178)),MAX(AQ$5:AQ2177)+1,0)</f>
        <v>0</v>
      </c>
      <c r="AR2178" s="310">
        <f>IF(ISNUMBER(SEARCH($T$31,AO2178)),MAX(AR$5:AR2177)+1,0)</f>
        <v>0</v>
      </c>
      <c r="AS2178" s="128" t="str">
        <f t="shared" si="227"/>
        <v/>
      </c>
      <c r="AT2178" s="105" t="str">
        <f>IF(ISNUMBER($AS2178),INDEX($C$1:$AB$3985,$AS2178,AT$4),"")</f>
        <v/>
      </c>
      <c r="AU2178" s="128"/>
      <c r="AV2178" s="128" t="str">
        <f t="shared" si="229"/>
        <v/>
      </c>
      <c r="AW2178" s="105" t="str">
        <f>IF(ISNUMBER($AV2178),INDEX($C$1:$AB$3985,$AV2178,AW$4),"")</f>
        <v/>
      </c>
      <c r="AX2178" s="105" t="str">
        <f>IF(ISNUMBER($AV2178),INDEX($C$1:$AB$3985,$AV2178,AX$4),"")</f>
        <v/>
      </c>
      <c r="AY2178" s="128"/>
      <c r="AZ2178" s="128"/>
      <c r="BA2178" s="128" t="str">
        <f t="shared" si="230"/>
        <v/>
      </c>
      <c r="BB2178" s="105" t="str">
        <f>IF(ISNUMBER($BA2178),INDEX($C$1:$AB$3985,$BA2178,BB$4),"")</f>
        <v/>
      </c>
      <c r="BC2178" s="105"/>
    </row>
    <row r="2179" spans="1:55" x14ac:dyDescent="0.25">
      <c r="A2179" s="98"/>
      <c r="B2179" s="98"/>
      <c r="C2179" s="73"/>
      <c r="D2179" s="179"/>
      <c r="E2179" s="176"/>
      <c r="F2179" s="176"/>
      <c r="G2179" s="176"/>
      <c r="H2179" s="176"/>
      <c r="I2179" s="176"/>
      <c r="J2179" s="172"/>
      <c r="K2179" s="173"/>
      <c r="L2179" s="178"/>
      <c r="R2179" s="3"/>
      <c r="S2179" s="106"/>
      <c r="T2179" s="106"/>
      <c r="U2179" s="106"/>
      <c r="V2179" s="106"/>
      <c r="W2179" s="106"/>
      <c r="X2179" s="106"/>
      <c r="AB2179" s="188" t="str">
        <f t="shared" si="232"/>
        <v/>
      </c>
      <c r="AC2179" s="188" t="s">
        <v>1585</v>
      </c>
      <c r="AD2179" s="131"/>
      <c r="AE2179" s="131"/>
      <c r="AF2179" s="131"/>
      <c r="AG2179" s="131"/>
      <c r="AH2179" s="131"/>
      <c r="AI2179" s="131"/>
      <c r="AJ2179" s="128" t="str">
        <f t="shared" si="226"/>
        <v/>
      </c>
      <c r="AK2179" s="7" t="str">
        <f>IF(ISNUMBER($AJ2179),INDEX($C$1:$AB$3985,$AJ2179,AK$4),"")</f>
        <v/>
      </c>
      <c r="AL2179" s="7" t="str">
        <f>IF(ISNUMBER($AJ2179),INDEX($C$1:$AB$3985,$AJ2179,AL$4),"")</f>
        <v/>
      </c>
      <c r="AM2179" s="128"/>
      <c r="AN2179" s="128" t="str">
        <f t="shared" si="228"/>
        <v/>
      </c>
      <c r="AO2179" s="7" t="str">
        <f t="shared" si="231"/>
        <v/>
      </c>
      <c r="AP2179" s="10" t="str">
        <f t="shared" si="231"/>
        <v/>
      </c>
      <c r="AQ2179" s="310">
        <f>IF(ISNUMBER(SEARCH($T$30,AO2179)),MAX(AQ$5:AQ2178)+1,0)</f>
        <v>0</v>
      </c>
      <c r="AR2179" s="310">
        <f>IF(ISNUMBER(SEARCH($T$31,AO2179)),MAX(AR$5:AR2178)+1,0)</f>
        <v>0</v>
      </c>
      <c r="AS2179" s="128" t="str">
        <f t="shared" si="227"/>
        <v/>
      </c>
      <c r="AT2179" s="105" t="str">
        <f>IF(ISNUMBER($AS2179),INDEX($C$1:$AB$3985,$AS2179,AT$4),"")</f>
        <v/>
      </c>
      <c r="AU2179" s="128"/>
      <c r="AV2179" s="128" t="str">
        <f t="shared" si="229"/>
        <v/>
      </c>
      <c r="AW2179" s="105" t="str">
        <f>IF(ISNUMBER($AV2179),INDEX($C$1:$AB$3985,$AV2179,AW$4),"")</f>
        <v/>
      </c>
      <c r="AX2179" s="105" t="str">
        <f>IF(ISNUMBER($AV2179),INDEX($C$1:$AB$3985,$AV2179,AX$4),"")</f>
        <v/>
      </c>
      <c r="AY2179" s="128"/>
      <c r="AZ2179" s="128"/>
      <c r="BA2179" s="128" t="str">
        <f t="shared" si="230"/>
        <v/>
      </c>
      <c r="BB2179" s="105" t="str">
        <f>IF(ISNUMBER($BA2179),INDEX($C$1:$AB$3985,$BA2179,BB$4),"")</f>
        <v/>
      </c>
      <c r="BC2179" s="105"/>
    </row>
    <row r="2180" spans="1:55" x14ac:dyDescent="0.25">
      <c r="A2180" s="98"/>
      <c r="B2180" s="98"/>
      <c r="C2180" s="73"/>
      <c r="D2180" s="179"/>
      <c r="E2180" s="176"/>
      <c r="F2180" s="176"/>
      <c r="G2180" s="176"/>
      <c r="H2180" s="176"/>
      <c r="I2180" s="176"/>
      <c r="J2180" s="172"/>
      <c r="K2180" s="173"/>
      <c r="L2180" s="178"/>
      <c r="R2180" s="3"/>
      <c r="S2180" s="106"/>
      <c r="T2180" s="106"/>
      <c r="U2180" s="106"/>
      <c r="V2180" s="106"/>
      <c r="W2180" s="106"/>
      <c r="X2180" s="106"/>
      <c r="AB2180" s="188" t="str">
        <f t="shared" si="232"/>
        <v/>
      </c>
      <c r="AC2180" s="188" t="s">
        <v>1585</v>
      </c>
      <c r="AD2180" s="131"/>
      <c r="AE2180" s="131"/>
      <c r="AF2180" s="131"/>
      <c r="AG2180" s="131"/>
      <c r="AH2180" s="131"/>
      <c r="AI2180" s="131"/>
      <c r="AJ2180" s="128" t="str">
        <f t="shared" si="226"/>
        <v/>
      </c>
      <c r="AK2180" s="7" t="str">
        <f>IF(ISNUMBER($AJ2180),INDEX($C$1:$AB$3985,$AJ2180,AK$4),"")</f>
        <v/>
      </c>
      <c r="AL2180" s="7" t="str">
        <f>IF(ISNUMBER($AJ2180),INDEX($C$1:$AB$3985,$AJ2180,AL$4),"")</f>
        <v/>
      </c>
      <c r="AM2180" s="128"/>
      <c r="AN2180" s="128" t="str">
        <f t="shared" si="228"/>
        <v/>
      </c>
      <c r="AO2180" s="7" t="str">
        <f t="shared" si="231"/>
        <v/>
      </c>
      <c r="AP2180" s="10" t="str">
        <f t="shared" si="231"/>
        <v/>
      </c>
      <c r="AQ2180" s="310">
        <f>IF(ISNUMBER(SEARCH($T$30,AO2180)),MAX(AQ$5:AQ2179)+1,0)</f>
        <v>0</v>
      </c>
      <c r="AR2180" s="310">
        <f>IF(ISNUMBER(SEARCH($T$31,AO2180)),MAX(AR$5:AR2179)+1,0)</f>
        <v>0</v>
      </c>
      <c r="AS2180" s="128" t="str">
        <f t="shared" si="227"/>
        <v/>
      </c>
      <c r="AT2180" s="105" t="str">
        <f>IF(ISNUMBER($AS2180),INDEX($C$1:$AB$3985,$AS2180,AT$4),"")</f>
        <v/>
      </c>
      <c r="AU2180" s="128"/>
      <c r="AV2180" s="128" t="str">
        <f t="shared" si="229"/>
        <v/>
      </c>
      <c r="AW2180" s="105" t="str">
        <f>IF(ISNUMBER($AV2180),INDEX($C$1:$AB$3985,$AV2180,AW$4),"")</f>
        <v/>
      </c>
      <c r="AX2180" s="105" t="str">
        <f>IF(ISNUMBER($AV2180),INDEX($C$1:$AB$3985,$AV2180,AX$4),"")</f>
        <v/>
      </c>
      <c r="AY2180" s="128"/>
      <c r="AZ2180" s="128"/>
      <c r="BA2180" s="128" t="str">
        <f t="shared" si="230"/>
        <v/>
      </c>
      <c r="BB2180" s="105" t="str">
        <f>IF(ISNUMBER($BA2180),INDEX($C$1:$AB$3985,$BA2180,BB$4),"")</f>
        <v/>
      </c>
      <c r="BC2180" s="105"/>
    </row>
    <row r="2181" spans="1:55" x14ac:dyDescent="0.25">
      <c r="A2181" s="98"/>
      <c r="B2181" s="98"/>
      <c r="C2181" s="73"/>
      <c r="D2181" s="179"/>
      <c r="E2181" s="176"/>
      <c r="F2181" s="176"/>
      <c r="G2181" s="176"/>
      <c r="H2181" s="176"/>
      <c r="I2181" s="176"/>
      <c r="J2181" s="172"/>
      <c r="K2181" s="173"/>
      <c r="L2181" s="178"/>
      <c r="R2181" s="3"/>
      <c r="S2181" s="106"/>
      <c r="T2181" s="106"/>
      <c r="U2181" s="106"/>
      <c r="V2181" s="106"/>
      <c r="W2181" s="106"/>
      <c r="X2181" s="106"/>
      <c r="AB2181" s="188" t="str">
        <f t="shared" si="232"/>
        <v/>
      </c>
      <c r="AC2181" s="188" t="s">
        <v>1585</v>
      </c>
      <c r="AD2181" s="131"/>
      <c r="AE2181" s="131"/>
      <c r="AF2181" s="131"/>
      <c r="AG2181" s="131"/>
      <c r="AH2181" s="131"/>
      <c r="AI2181" s="131"/>
      <c r="AJ2181" s="128" t="str">
        <f t="shared" si="226"/>
        <v/>
      </c>
      <c r="AK2181" s="7" t="str">
        <f>IF(ISNUMBER($AJ2181),INDEX($C$1:$AB$3985,$AJ2181,AK$4),"")</f>
        <v/>
      </c>
      <c r="AL2181" s="7" t="str">
        <f>IF(ISNUMBER($AJ2181),INDEX($C$1:$AB$3985,$AJ2181,AL$4),"")</f>
        <v/>
      </c>
      <c r="AM2181" s="128"/>
      <c r="AN2181" s="128" t="str">
        <f t="shared" si="228"/>
        <v/>
      </c>
      <c r="AO2181" s="7" t="str">
        <f t="shared" si="231"/>
        <v/>
      </c>
      <c r="AP2181" s="10" t="str">
        <f t="shared" si="231"/>
        <v/>
      </c>
      <c r="AQ2181" s="310">
        <f>IF(ISNUMBER(SEARCH($T$30,AO2181)),MAX(AQ$5:AQ2180)+1,0)</f>
        <v>0</v>
      </c>
      <c r="AR2181" s="310">
        <f>IF(ISNUMBER(SEARCH($T$31,AO2181)),MAX(AR$5:AR2180)+1,0)</f>
        <v>0</v>
      </c>
      <c r="AS2181" s="128" t="str">
        <f t="shared" si="227"/>
        <v/>
      </c>
      <c r="AT2181" s="105" t="str">
        <f>IF(ISNUMBER($AS2181),INDEX($C$1:$AB$3985,$AS2181,AT$4),"")</f>
        <v/>
      </c>
      <c r="AU2181" s="128"/>
      <c r="AV2181" s="128" t="str">
        <f t="shared" si="229"/>
        <v/>
      </c>
      <c r="AW2181" s="105" t="str">
        <f>IF(ISNUMBER($AV2181),INDEX($C$1:$AB$3985,$AV2181,AW$4),"")</f>
        <v/>
      </c>
      <c r="AX2181" s="105" t="str">
        <f>IF(ISNUMBER($AV2181),INDEX($C$1:$AB$3985,$AV2181,AX$4),"")</f>
        <v/>
      </c>
      <c r="AY2181" s="128"/>
      <c r="AZ2181" s="128"/>
      <c r="BA2181" s="128" t="str">
        <f t="shared" si="230"/>
        <v/>
      </c>
      <c r="BB2181" s="105" t="str">
        <f>IF(ISNUMBER($BA2181),INDEX($C$1:$AB$3985,$BA2181,BB$4),"")</f>
        <v/>
      </c>
      <c r="BC2181" s="105"/>
    </row>
    <row r="2182" spans="1:55" x14ac:dyDescent="0.25">
      <c r="A2182" s="98"/>
      <c r="B2182" s="98"/>
      <c r="C2182" s="73"/>
      <c r="D2182" s="179"/>
      <c r="E2182" s="176"/>
      <c r="F2182" s="176"/>
      <c r="G2182" s="176"/>
      <c r="H2182" s="176"/>
      <c r="I2182" s="176"/>
      <c r="J2182" s="172"/>
      <c r="K2182" s="173"/>
      <c r="L2182" s="178"/>
      <c r="R2182" s="3"/>
      <c r="S2182" s="106"/>
      <c r="T2182" s="106"/>
      <c r="U2182" s="106"/>
      <c r="V2182" s="106"/>
      <c r="W2182" s="106"/>
      <c r="X2182" s="106"/>
      <c r="AB2182" s="188" t="str">
        <f t="shared" si="232"/>
        <v/>
      </c>
      <c r="AC2182" s="188" t="s">
        <v>1585</v>
      </c>
      <c r="AD2182" s="131"/>
      <c r="AE2182" s="131"/>
      <c r="AF2182" s="131"/>
      <c r="AG2182" s="131"/>
      <c r="AH2182" s="131"/>
      <c r="AI2182" s="131"/>
      <c r="AJ2182" s="128" t="str">
        <f t="shared" ref="AJ2182:AJ2245" si="233">IF(AJ2181="","",IF(AJ2181+1&lt;=$AH$6,AJ2181+1,""))</f>
        <v/>
      </c>
      <c r="AK2182" s="7" t="str">
        <f>IF(ISNUMBER($AJ2182),INDEX($C$1:$AB$3985,$AJ2182,AK$4),"")</f>
        <v/>
      </c>
      <c r="AL2182" s="7" t="str">
        <f>IF(ISNUMBER($AJ2182),INDEX($C$1:$AB$3985,$AJ2182,AL$4),"")</f>
        <v/>
      </c>
      <c r="AM2182" s="128"/>
      <c r="AN2182" s="128" t="str">
        <f t="shared" si="228"/>
        <v/>
      </c>
      <c r="AO2182" s="7" t="str">
        <f t="shared" si="231"/>
        <v/>
      </c>
      <c r="AP2182" s="10" t="str">
        <f t="shared" si="231"/>
        <v/>
      </c>
      <c r="AQ2182" s="310">
        <f>IF(ISNUMBER(SEARCH($T$30,AO2182)),MAX(AQ$5:AQ2181)+1,0)</f>
        <v>0</v>
      </c>
      <c r="AR2182" s="310">
        <f>IF(ISNUMBER(SEARCH($T$31,AO2182)),MAX(AR$5:AR2181)+1,0)</f>
        <v>0</v>
      </c>
      <c r="AS2182" s="128" t="str">
        <f t="shared" ref="AS2182:AS2245" si="234">IF(AS2181="","",IF(AS2181+1&lt;=$AH$8,AS2181+1,""))</f>
        <v/>
      </c>
      <c r="AT2182" s="105" t="str">
        <f>IF(ISNUMBER($AS2182),INDEX($C$1:$AB$3985,$AS2182,AT$4),"")</f>
        <v/>
      </c>
      <c r="AU2182" s="128"/>
      <c r="AV2182" s="128" t="str">
        <f t="shared" si="229"/>
        <v/>
      </c>
      <c r="AW2182" s="105" t="str">
        <f>IF(ISNUMBER($AV2182),INDEX($C$1:$AB$3985,$AV2182,AW$4),"")</f>
        <v/>
      </c>
      <c r="AX2182" s="105" t="str">
        <f>IF(ISNUMBER($AV2182),INDEX($C$1:$AB$3985,$AV2182,AX$4),"")</f>
        <v/>
      </c>
      <c r="AY2182" s="128"/>
      <c r="AZ2182" s="128"/>
      <c r="BA2182" s="128" t="str">
        <f t="shared" si="230"/>
        <v/>
      </c>
      <c r="BB2182" s="105" t="str">
        <f>IF(ISNUMBER($BA2182),INDEX($C$1:$AB$3985,$BA2182,BB$4),"")</f>
        <v/>
      </c>
      <c r="BC2182" s="105"/>
    </row>
    <row r="2183" spans="1:55" x14ac:dyDescent="0.25">
      <c r="A2183" s="98"/>
      <c r="B2183" s="98"/>
      <c r="C2183" s="73"/>
      <c r="D2183" s="179"/>
      <c r="E2183" s="176"/>
      <c r="F2183" s="176"/>
      <c r="G2183" s="176"/>
      <c r="H2183" s="176"/>
      <c r="I2183" s="176"/>
      <c r="J2183" s="172"/>
      <c r="K2183" s="173"/>
      <c r="L2183" s="178"/>
      <c r="R2183" s="3"/>
      <c r="S2183" s="106"/>
      <c r="T2183" s="106"/>
      <c r="U2183" s="106"/>
      <c r="V2183" s="106"/>
      <c r="W2183" s="106"/>
      <c r="X2183" s="106"/>
      <c r="AB2183" s="188" t="str">
        <f t="shared" si="232"/>
        <v/>
      </c>
      <c r="AC2183" s="188" t="s">
        <v>1585</v>
      </c>
      <c r="AD2183" s="131"/>
      <c r="AE2183" s="131"/>
      <c r="AF2183" s="131"/>
      <c r="AG2183" s="131"/>
      <c r="AH2183" s="131"/>
      <c r="AI2183" s="131"/>
      <c r="AJ2183" s="128" t="str">
        <f t="shared" si="233"/>
        <v/>
      </c>
      <c r="AK2183" s="7" t="str">
        <f>IF(ISNUMBER($AJ2183),INDEX($C$1:$AB$3985,$AJ2183,AK$4),"")</f>
        <v/>
      </c>
      <c r="AL2183" s="7" t="str">
        <f>IF(ISNUMBER($AJ2183),INDEX($C$1:$AB$3985,$AJ2183,AL$4),"")</f>
        <v/>
      </c>
      <c r="AM2183" s="128"/>
      <c r="AN2183" s="128" t="str">
        <f t="shared" ref="AN2183:AN2246" si="235">IF(AN2182="","",IF(AN2182+1&lt;=$AH$7,AN2182+1,""))</f>
        <v/>
      </c>
      <c r="AO2183" s="7" t="str">
        <f t="shared" si="231"/>
        <v/>
      </c>
      <c r="AP2183" s="10" t="str">
        <f t="shared" si="231"/>
        <v/>
      </c>
      <c r="AQ2183" s="310">
        <f>IF(ISNUMBER(SEARCH($T$30,AO2183)),MAX(AQ$5:AQ2182)+1,0)</f>
        <v>0</v>
      </c>
      <c r="AR2183" s="310">
        <f>IF(ISNUMBER(SEARCH($T$31,AO2183)),MAX(AR$5:AR2182)+1,0)</f>
        <v>0</v>
      </c>
      <c r="AS2183" s="128" t="str">
        <f t="shared" si="234"/>
        <v/>
      </c>
      <c r="AT2183" s="105" t="str">
        <f>IF(ISNUMBER($AS2183),INDEX($C$1:$AB$3985,$AS2183,AT$4),"")</f>
        <v/>
      </c>
      <c r="AU2183" s="128"/>
      <c r="AV2183" s="128" t="str">
        <f t="shared" ref="AV2183:AV2246" si="236">IF(AV2182="","",IF(AV2182+1&lt;=$AH$9,AV2182+1,""))</f>
        <v/>
      </c>
      <c r="AW2183" s="105" t="str">
        <f>IF(ISNUMBER($AV2183),INDEX($C$1:$AB$3985,$AV2183,AW$4),"")</f>
        <v/>
      </c>
      <c r="AX2183" s="105" t="str">
        <f>IF(ISNUMBER($AV2183),INDEX($C$1:$AB$3985,$AV2183,AX$4),"")</f>
        <v/>
      </c>
      <c r="AY2183" s="128"/>
      <c r="AZ2183" s="128"/>
      <c r="BA2183" s="128" t="str">
        <f t="shared" ref="BA2183:BA2246" si="237">IF(BA2182="","",IF(BA2182+1&lt;=$AH$10,BA2182+1,""))</f>
        <v/>
      </c>
      <c r="BB2183" s="105" t="str">
        <f>IF(ISNUMBER($BA2183),INDEX($C$1:$AB$3985,$BA2183,BB$4),"")</f>
        <v/>
      </c>
      <c r="BC2183" s="105"/>
    </row>
    <row r="2184" spans="1:55" x14ac:dyDescent="0.25">
      <c r="A2184" s="98"/>
      <c r="B2184" s="98"/>
      <c r="C2184" s="73"/>
      <c r="D2184" s="179"/>
      <c r="E2184" s="176"/>
      <c r="F2184" s="176"/>
      <c r="G2184" s="176"/>
      <c r="H2184" s="176"/>
      <c r="I2184" s="176"/>
      <c r="J2184" s="172"/>
      <c r="K2184" s="173"/>
      <c r="L2184" s="178"/>
      <c r="R2184" s="3"/>
      <c r="S2184" s="106"/>
      <c r="T2184" s="106"/>
      <c r="U2184" s="106"/>
      <c r="V2184" s="106"/>
      <c r="W2184" s="106"/>
      <c r="X2184" s="106"/>
      <c r="AB2184" s="188" t="str">
        <f t="shared" si="232"/>
        <v/>
      </c>
      <c r="AC2184" s="188" t="s">
        <v>1585</v>
      </c>
      <c r="AD2184" s="131"/>
      <c r="AE2184" s="131"/>
      <c r="AF2184" s="131"/>
      <c r="AG2184" s="131"/>
      <c r="AH2184" s="131"/>
      <c r="AI2184" s="131"/>
      <c r="AJ2184" s="128" t="str">
        <f t="shared" si="233"/>
        <v/>
      </c>
      <c r="AK2184" s="7" t="str">
        <f>IF(ISNUMBER($AJ2184),INDEX($C$1:$AB$3985,$AJ2184,AK$4),"")</f>
        <v/>
      </c>
      <c r="AL2184" s="7" t="str">
        <f>IF(ISNUMBER($AJ2184),INDEX($C$1:$AB$3985,$AJ2184,AL$4),"")</f>
        <v/>
      </c>
      <c r="AM2184" s="128"/>
      <c r="AN2184" s="128" t="str">
        <f t="shared" si="235"/>
        <v/>
      </c>
      <c r="AO2184" s="7" t="str">
        <f t="shared" si="231"/>
        <v/>
      </c>
      <c r="AP2184" s="10" t="str">
        <f t="shared" si="231"/>
        <v/>
      </c>
      <c r="AQ2184" s="310">
        <f>IF(ISNUMBER(SEARCH($T$30,AO2184)),MAX(AQ$5:AQ2183)+1,0)</f>
        <v>0</v>
      </c>
      <c r="AR2184" s="310">
        <f>IF(ISNUMBER(SEARCH($T$31,AO2184)),MAX(AR$5:AR2183)+1,0)</f>
        <v>0</v>
      </c>
      <c r="AS2184" s="128" t="str">
        <f t="shared" si="234"/>
        <v/>
      </c>
      <c r="AT2184" s="105" t="str">
        <f>IF(ISNUMBER($AS2184),INDEX($C$1:$AB$3985,$AS2184,AT$4),"")</f>
        <v/>
      </c>
      <c r="AU2184" s="128"/>
      <c r="AV2184" s="128" t="str">
        <f t="shared" si="236"/>
        <v/>
      </c>
      <c r="AW2184" s="105" t="str">
        <f>IF(ISNUMBER($AV2184),INDEX($C$1:$AB$3985,$AV2184,AW$4),"")</f>
        <v/>
      </c>
      <c r="AX2184" s="105" t="str">
        <f>IF(ISNUMBER($AV2184),INDEX($C$1:$AB$3985,$AV2184,AX$4),"")</f>
        <v/>
      </c>
      <c r="AY2184" s="128"/>
      <c r="AZ2184" s="128"/>
      <c r="BA2184" s="128" t="str">
        <f t="shared" si="237"/>
        <v/>
      </c>
      <c r="BB2184" s="105" t="str">
        <f>IF(ISNUMBER($BA2184),INDEX($C$1:$AB$3985,$BA2184,BB$4),"")</f>
        <v/>
      </c>
      <c r="BC2184" s="105"/>
    </row>
    <row r="2185" spans="1:55" x14ac:dyDescent="0.25">
      <c r="A2185" s="98"/>
      <c r="B2185" s="98"/>
      <c r="C2185" s="73"/>
      <c r="D2185" s="179"/>
      <c r="E2185" s="176"/>
      <c r="F2185" s="176"/>
      <c r="G2185" s="176"/>
      <c r="H2185" s="176"/>
      <c r="I2185" s="176"/>
      <c r="J2185" s="172"/>
      <c r="K2185" s="173"/>
      <c r="L2185" s="178"/>
      <c r="R2185" s="3"/>
      <c r="S2185" s="106"/>
      <c r="T2185" s="106"/>
      <c r="U2185" s="106"/>
      <c r="V2185" s="106"/>
      <c r="W2185" s="106"/>
      <c r="X2185" s="106"/>
      <c r="AB2185" s="188" t="str">
        <f t="shared" si="232"/>
        <v/>
      </c>
      <c r="AC2185" s="188" t="s">
        <v>1585</v>
      </c>
      <c r="AD2185" s="131"/>
      <c r="AE2185" s="131"/>
      <c r="AF2185" s="131"/>
      <c r="AG2185" s="131"/>
      <c r="AH2185" s="131"/>
      <c r="AI2185" s="131"/>
      <c r="AJ2185" s="128" t="str">
        <f t="shared" si="233"/>
        <v/>
      </c>
      <c r="AK2185" s="7" t="str">
        <f>IF(ISNUMBER($AJ2185),INDEX($C$1:$AB$3985,$AJ2185,AK$4),"")</f>
        <v/>
      </c>
      <c r="AL2185" s="7" t="str">
        <f>IF(ISNUMBER($AJ2185),INDEX($C$1:$AB$3985,$AJ2185,AL$4),"")</f>
        <v/>
      </c>
      <c r="AM2185" s="128"/>
      <c r="AN2185" s="128" t="str">
        <f t="shared" si="235"/>
        <v/>
      </c>
      <c r="AO2185" s="7" t="str">
        <f t="shared" si="231"/>
        <v/>
      </c>
      <c r="AP2185" s="10" t="str">
        <f t="shared" si="231"/>
        <v/>
      </c>
      <c r="AQ2185" s="310">
        <f>IF(ISNUMBER(SEARCH($T$30,AO2185)),MAX(AQ$5:AQ2184)+1,0)</f>
        <v>0</v>
      </c>
      <c r="AR2185" s="310">
        <f>IF(ISNUMBER(SEARCH($T$31,AO2185)),MAX(AR$5:AR2184)+1,0)</f>
        <v>0</v>
      </c>
      <c r="AS2185" s="128" t="str">
        <f t="shared" si="234"/>
        <v/>
      </c>
      <c r="AT2185" s="105" t="str">
        <f>IF(ISNUMBER($AS2185),INDEX($C$1:$AB$3985,$AS2185,AT$4),"")</f>
        <v/>
      </c>
      <c r="AU2185" s="128"/>
      <c r="AV2185" s="128" t="str">
        <f t="shared" si="236"/>
        <v/>
      </c>
      <c r="AW2185" s="105" t="str">
        <f>IF(ISNUMBER($AV2185),INDEX($C$1:$AB$3985,$AV2185,AW$4),"")</f>
        <v/>
      </c>
      <c r="AX2185" s="105" t="str">
        <f>IF(ISNUMBER($AV2185),INDEX($C$1:$AB$3985,$AV2185,AX$4),"")</f>
        <v/>
      </c>
      <c r="AY2185" s="128"/>
      <c r="AZ2185" s="128"/>
      <c r="BA2185" s="128" t="str">
        <f t="shared" si="237"/>
        <v/>
      </c>
      <c r="BB2185" s="105" t="str">
        <f>IF(ISNUMBER($BA2185),INDEX($C$1:$AB$3985,$BA2185,BB$4),"")</f>
        <v/>
      </c>
      <c r="BC2185" s="105"/>
    </row>
    <row r="2186" spans="1:55" x14ac:dyDescent="0.25">
      <c r="A2186" s="98"/>
      <c r="B2186" s="98"/>
      <c r="C2186" s="73"/>
      <c r="D2186" s="179"/>
      <c r="E2186" s="176"/>
      <c r="F2186" s="176"/>
      <c r="G2186" s="176"/>
      <c r="H2186" s="176"/>
      <c r="I2186" s="176"/>
      <c r="J2186" s="172"/>
      <c r="K2186" s="173"/>
      <c r="L2186" s="178"/>
      <c r="R2186" s="3"/>
      <c r="S2186" s="106"/>
      <c r="T2186" s="106"/>
      <c r="U2186" s="106"/>
      <c r="V2186" s="106"/>
      <c r="W2186" s="106"/>
      <c r="X2186" s="106"/>
      <c r="AB2186" s="188" t="str">
        <f t="shared" si="232"/>
        <v/>
      </c>
      <c r="AC2186" s="188" t="s">
        <v>1585</v>
      </c>
      <c r="AD2186" s="131"/>
      <c r="AE2186" s="131"/>
      <c r="AF2186" s="131"/>
      <c r="AG2186" s="131"/>
      <c r="AH2186" s="131"/>
      <c r="AI2186" s="131"/>
      <c r="AJ2186" s="128" t="str">
        <f t="shared" si="233"/>
        <v/>
      </c>
      <c r="AK2186" s="7" t="str">
        <f>IF(ISNUMBER($AJ2186),INDEX($C$1:$AB$3985,$AJ2186,AK$4),"")</f>
        <v/>
      </c>
      <c r="AL2186" s="7" t="str">
        <f>IF(ISNUMBER($AJ2186),INDEX($C$1:$AB$3985,$AJ2186,AL$4),"")</f>
        <v/>
      </c>
      <c r="AM2186" s="128"/>
      <c r="AN2186" s="128" t="str">
        <f t="shared" si="235"/>
        <v/>
      </c>
      <c r="AO2186" s="7" t="str">
        <f t="shared" ref="AO2186:AP2249" si="238">IF(ISNUMBER($AN2186),INDEX($C$1:$AB$2294,$AN2186,AO$4),"")</f>
        <v/>
      </c>
      <c r="AP2186" s="10" t="str">
        <f t="shared" si="238"/>
        <v/>
      </c>
      <c r="AQ2186" s="310">
        <f>IF(ISNUMBER(SEARCH($T$30,AO2186)),MAX(AQ$5:AQ2185)+1,0)</f>
        <v>0</v>
      </c>
      <c r="AR2186" s="310">
        <f>IF(ISNUMBER(SEARCH($T$31,AO2186)),MAX(AR$5:AR2185)+1,0)</f>
        <v>0</v>
      </c>
      <c r="AS2186" s="128" t="str">
        <f t="shared" si="234"/>
        <v/>
      </c>
      <c r="AT2186" s="105" t="str">
        <f>IF(ISNUMBER($AS2186),INDEX($C$1:$AB$3985,$AS2186,AT$4),"")</f>
        <v/>
      </c>
      <c r="AU2186" s="128"/>
      <c r="AV2186" s="128" t="str">
        <f t="shared" si="236"/>
        <v/>
      </c>
      <c r="AW2186" s="105" t="str">
        <f>IF(ISNUMBER($AV2186),INDEX($C$1:$AB$3985,$AV2186,AW$4),"")</f>
        <v/>
      </c>
      <c r="AX2186" s="105" t="str">
        <f>IF(ISNUMBER($AV2186),INDEX($C$1:$AB$3985,$AV2186,AX$4),"")</f>
        <v/>
      </c>
      <c r="AY2186" s="128"/>
      <c r="AZ2186" s="128"/>
      <c r="BA2186" s="128" t="str">
        <f t="shared" si="237"/>
        <v/>
      </c>
      <c r="BB2186" s="105" t="str">
        <f>IF(ISNUMBER($BA2186),INDEX($C$1:$AB$3985,$BA2186,BB$4),"")</f>
        <v/>
      </c>
      <c r="BC2186" s="105"/>
    </row>
    <row r="2187" spans="1:55" x14ac:dyDescent="0.25">
      <c r="A2187" s="98"/>
      <c r="B2187" s="98"/>
      <c r="C2187" s="73"/>
      <c r="D2187" s="179"/>
      <c r="E2187" s="176"/>
      <c r="F2187" s="176"/>
      <c r="G2187" s="176"/>
      <c r="H2187" s="176"/>
      <c r="I2187" s="176"/>
      <c r="J2187" s="172"/>
      <c r="K2187" s="173"/>
      <c r="L2187" s="178"/>
      <c r="R2187" s="3"/>
      <c r="S2187" s="106"/>
      <c r="T2187" s="106"/>
      <c r="U2187" s="106"/>
      <c r="V2187" s="106"/>
      <c r="W2187" s="106"/>
      <c r="X2187" s="106"/>
      <c r="AB2187" s="188" t="str">
        <f t="shared" si="232"/>
        <v/>
      </c>
      <c r="AC2187" s="188" t="s">
        <v>1585</v>
      </c>
      <c r="AD2187" s="131"/>
      <c r="AE2187" s="131"/>
      <c r="AF2187" s="131"/>
      <c r="AG2187" s="131"/>
      <c r="AH2187" s="131"/>
      <c r="AI2187" s="131"/>
      <c r="AJ2187" s="128" t="str">
        <f t="shared" si="233"/>
        <v/>
      </c>
      <c r="AK2187" s="7" t="str">
        <f>IF(ISNUMBER($AJ2187),INDEX($C$1:$AB$3985,$AJ2187,AK$4),"")</f>
        <v/>
      </c>
      <c r="AL2187" s="7" t="str">
        <f>IF(ISNUMBER($AJ2187),INDEX($C$1:$AB$3985,$AJ2187,AL$4),"")</f>
        <v/>
      </c>
      <c r="AM2187" s="128"/>
      <c r="AN2187" s="128" t="str">
        <f t="shared" si="235"/>
        <v/>
      </c>
      <c r="AO2187" s="7" t="str">
        <f t="shared" si="238"/>
        <v/>
      </c>
      <c r="AP2187" s="10" t="str">
        <f t="shared" si="238"/>
        <v/>
      </c>
      <c r="AQ2187" s="310">
        <f>IF(ISNUMBER(SEARCH($T$30,AO2187)),MAX(AQ$5:AQ2186)+1,0)</f>
        <v>0</v>
      </c>
      <c r="AR2187" s="310">
        <f>IF(ISNUMBER(SEARCH($T$31,AO2187)),MAX(AR$5:AR2186)+1,0)</f>
        <v>0</v>
      </c>
      <c r="AS2187" s="128" t="str">
        <f t="shared" si="234"/>
        <v/>
      </c>
      <c r="AT2187" s="105" t="str">
        <f>IF(ISNUMBER($AS2187),INDEX($C$1:$AB$3985,$AS2187,AT$4),"")</f>
        <v/>
      </c>
      <c r="AU2187" s="128"/>
      <c r="AV2187" s="128" t="str">
        <f t="shared" si="236"/>
        <v/>
      </c>
      <c r="AW2187" s="105" t="str">
        <f>IF(ISNUMBER($AV2187),INDEX($C$1:$AB$3985,$AV2187,AW$4),"")</f>
        <v/>
      </c>
      <c r="AX2187" s="105" t="str">
        <f>IF(ISNUMBER($AV2187),INDEX($C$1:$AB$3985,$AV2187,AX$4),"")</f>
        <v/>
      </c>
      <c r="AY2187" s="128"/>
      <c r="AZ2187" s="128"/>
      <c r="BA2187" s="128" t="str">
        <f t="shared" si="237"/>
        <v/>
      </c>
      <c r="BB2187" s="105" t="str">
        <f>IF(ISNUMBER($BA2187),INDEX($C$1:$AB$3985,$BA2187,BB$4),"")</f>
        <v/>
      </c>
      <c r="BC2187" s="105"/>
    </row>
    <row r="2188" spans="1:55" x14ac:dyDescent="0.25">
      <c r="A2188" s="98"/>
      <c r="B2188" s="98"/>
      <c r="C2188" s="73"/>
      <c r="D2188" s="179"/>
      <c r="E2188" s="176"/>
      <c r="F2188" s="176"/>
      <c r="G2188" s="176"/>
      <c r="H2188" s="176"/>
      <c r="I2188" s="176"/>
      <c r="J2188" s="172"/>
      <c r="K2188" s="173"/>
      <c r="L2188" s="178"/>
      <c r="R2188" s="3"/>
      <c r="S2188" s="106"/>
      <c r="T2188" s="106"/>
      <c r="U2188" s="106"/>
      <c r="V2188" s="106"/>
      <c r="W2188" s="106"/>
      <c r="X2188" s="106"/>
      <c r="AB2188" s="188" t="str">
        <f t="shared" si="232"/>
        <v/>
      </c>
      <c r="AC2188" s="188" t="s">
        <v>1585</v>
      </c>
      <c r="AD2188" s="131"/>
      <c r="AE2188" s="131"/>
      <c r="AF2188" s="131"/>
      <c r="AG2188" s="131"/>
      <c r="AH2188" s="131"/>
      <c r="AI2188" s="131"/>
      <c r="AJ2188" s="128" t="str">
        <f t="shared" si="233"/>
        <v/>
      </c>
      <c r="AK2188" s="7" t="str">
        <f>IF(ISNUMBER($AJ2188),INDEX($C$1:$AB$3985,$AJ2188,AK$4),"")</f>
        <v/>
      </c>
      <c r="AL2188" s="7" t="str">
        <f>IF(ISNUMBER($AJ2188),INDEX($C$1:$AB$3985,$AJ2188,AL$4),"")</f>
        <v/>
      </c>
      <c r="AM2188" s="128"/>
      <c r="AN2188" s="128" t="str">
        <f t="shared" si="235"/>
        <v/>
      </c>
      <c r="AO2188" s="7" t="str">
        <f t="shared" si="238"/>
        <v/>
      </c>
      <c r="AP2188" s="10" t="str">
        <f t="shared" si="238"/>
        <v/>
      </c>
      <c r="AQ2188" s="310">
        <f>IF(ISNUMBER(SEARCH($T$30,AO2188)),MAX(AQ$5:AQ2187)+1,0)</f>
        <v>0</v>
      </c>
      <c r="AR2188" s="310">
        <f>IF(ISNUMBER(SEARCH($T$31,AO2188)),MAX(AR$5:AR2187)+1,0)</f>
        <v>0</v>
      </c>
      <c r="AS2188" s="128" t="str">
        <f t="shared" si="234"/>
        <v/>
      </c>
      <c r="AT2188" s="105" t="str">
        <f>IF(ISNUMBER($AS2188),INDEX($C$1:$AB$3985,$AS2188,AT$4),"")</f>
        <v/>
      </c>
      <c r="AU2188" s="128"/>
      <c r="AV2188" s="128" t="str">
        <f t="shared" si="236"/>
        <v/>
      </c>
      <c r="AW2188" s="105" t="str">
        <f>IF(ISNUMBER($AV2188),INDEX($C$1:$AB$3985,$AV2188,AW$4),"")</f>
        <v/>
      </c>
      <c r="AX2188" s="105" t="str">
        <f>IF(ISNUMBER($AV2188),INDEX($C$1:$AB$3985,$AV2188,AX$4),"")</f>
        <v/>
      </c>
      <c r="AY2188" s="128"/>
      <c r="AZ2188" s="128"/>
      <c r="BA2188" s="128" t="str">
        <f t="shared" si="237"/>
        <v/>
      </c>
      <c r="BB2188" s="105" t="str">
        <f>IF(ISNUMBER($BA2188),INDEX($C$1:$AB$3985,$BA2188,BB$4),"")</f>
        <v/>
      </c>
      <c r="BC2188" s="105"/>
    </row>
    <row r="2189" spans="1:55" x14ac:dyDescent="0.25">
      <c r="A2189" s="98"/>
      <c r="B2189" s="98"/>
      <c r="C2189" s="73"/>
      <c r="D2189" s="179"/>
      <c r="E2189" s="176"/>
      <c r="F2189" s="176"/>
      <c r="G2189" s="176"/>
      <c r="H2189" s="176"/>
      <c r="I2189" s="176"/>
      <c r="J2189" s="172"/>
      <c r="K2189" s="173"/>
      <c r="L2189" s="178"/>
      <c r="R2189" s="3"/>
      <c r="S2189" s="106"/>
      <c r="T2189" s="106"/>
      <c r="U2189" s="106"/>
      <c r="V2189" s="106"/>
      <c r="W2189" s="106"/>
      <c r="X2189" s="106"/>
      <c r="AB2189" s="188" t="str">
        <f t="shared" si="232"/>
        <v/>
      </c>
      <c r="AC2189" s="188" t="s">
        <v>1585</v>
      </c>
      <c r="AD2189" s="131"/>
      <c r="AE2189" s="131"/>
      <c r="AF2189" s="131"/>
      <c r="AG2189" s="131"/>
      <c r="AH2189" s="131"/>
      <c r="AI2189" s="131"/>
      <c r="AJ2189" s="128" t="str">
        <f t="shared" si="233"/>
        <v/>
      </c>
      <c r="AK2189" s="7" t="str">
        <f>IF(ISNUMBER($AJ2189),INDEX($C$1:$AB$3985,$AJ2189,AK$4),"")</f>
        <v/>
      </c>
      <c r="AL2189" s="7" t="str">
        <f>IF(ISNUMBER($AJ2189),INDEX($C$1:$AB$3985,$AJ2189,AL$4),"")</f>
        <v/>
      </c>
      <c r="AM2189" s="128"/>
      <c r="AN2189" s="128" t="str">
        <f t="shared" si="235"/>
        <v/>
      </c>
      <c r="AO2189" s="7" t="str">
        <f t="shared" si="238"/>
        <v/>
      </c>
      <c r="AP2189" s="10" t="str">
        <f t="shared" si="238"/>
        <v/>
      </c>
      <c r="AQ2189" s="310">
        <f>IF(ISNUMBER(SEARCH($T$30,AO2189)),MAX(AQ$5:AQ2188)+1,0)</f>
        <v>0</v>
      </c>
      <c r="AR2189" s="310">
        <f>IF(ISNUMBER(SEARCH($T$31,AO2189)),MAX(AR$5:AR2188)+1,0)</f>
        <v>0</v>
      </c>
      <c r="AS2189" s="128" t="str">
        <f t="shared" si="234"/>
        <v/>
      </c>
      <c r="AT2189" s="105" t="str">
        <f>IF(ISNUMBER($AS2189),INDEX($C$1:$AB$3985,$AS2189,AT$4),"")</f>
        <v/>
      </c>
      <c r="AU2189" s="128"/>
      <c r="AV2189" s="128" t="str">
        <f t="shared" si="236"/>
        <v/>
      </c>
      <c r="AW2189" s="105" t="str">
        <f>IF(ISNUMBER($AV2189),INDEX($C$1:$AB$3985,$AV2189,AW$4),"")</f>
        <v/>
      </c>
      <c r="AX2189" s="105" t="str">
        <f>IF(ISNUMBER($AV2189),INDEX($C$1:$AB$3985,$AV2189,AX$4),"")</f>
        <v/>
      </c>
      <c r="AY2189" s="128"/>
      <c r="AZ2189" s="128"/>
      <c r="BA2189" s="128" t="str">
        <f t="shared" si="237"/>
        <v/>
      </c>
      <c r="BB2189" s="105" t="str">
        <f>IF(ISNUMBER($BA2189),INDEX($C$1:$AB$3985,$BA2189,BB$4),"")</f>
        <v/>
      </c>
      <c r="BC2189" s="105"/>
    </row>
    <row r="2190" spans="1:55" x14ac:dyDescent="0.25">
      <c r="A2190" s="98"/>
      <c r="B2190" s="98"/>
      <c r="C2190" s="73"/>
      <c r="D2190" s="179"/>
      <c r="E2190" s="176"/>
      <c r="F2190" s="176"/>
      <c r="G2190" s="176"/>
      <c r="H2190" s="176"/>
      <c r="I2190" s="176"/>
      <c r="J2190" s="172"/>
      <c r="K2190" s="173"/>
      <c r="L2190" s="178"/>
      <c r="R2190" s="3"/>
      <c r="S2190" s="106"/>
      <c r="T2190" s="106"/>
      <c r="U2190" s="106"/>
      <c r="V2190" s="106"/>
      <c r="W2190" s="106"/>
      <c r="X2190" s="106"/>
      <c r="AB2190" s="188" t="str">
        <f t="shared" si="232"/>
        <v/>
      </c>
      <c r="AC2190" s="188" t="s">
        <v>1585</v>
      </c>
      <c r="AD2190" s="131"/>
      <c r="AE2190" s="131"/>
      <c r="AF2190" s="131"/>
      <c r="AG2190" s="131"/>
      <c r="AH2190" s="131"/>
      <c r="AI2190" s="131"/>
      <c r="AJ2190" s="128" t="str">
        <f t="shared" si="233"/>
        <v/>
      </c>
      <c r="AK2190" s="7" t="str">
        <f>IF(ISNUMBER($AJ2190),INDEX($C$1:$AB$3985,$AJ2190,AK$4),"")</f>
        <v/>
      </c>
      <c r="AL2190" s="7" t="str">
        <f>IF(ISNUMBER($AJ2190),INDEX($C$1:$AB$3985,$AJ2190,AL$4),"")</f>
        <v/>
      </c>
      <c r="AM2190" s="128"/>
      <c r="AN2190" s="128" t="str">
        <f t="shared" si="235"/>
        <v/>
      </c>
      <c r="AO2190" s="7" t="str">
        <f t="shared" si="238"/>
        <v/>
      </c>
      <c r="AP2190" s="10" t="str">
        <f t="shared" si="238"/>
        <v/>
      </c>
      <c r="AQ2190" s="310">
        <f>IF(ISNUMBER(SEARCH($T$30,AO2190)),MAX(AQ$5:AQ2189)+1,0)</f>
        <v>0</v>
      </c>
      <c r="AR2190" s="310">
        <f>IF(ISNUMBER(SEARCH($T$31,AO2190)),MAX(AR$5:AR2189)+1,0)</f>
        <v>0</v>
      </c>
      <c r="AS2190" s="128" t="str">
        <f t="shared" si="234"/>
        <v/>
      </c>
      <c r="AT2190" s="105" t="str">
        <f>IF(ISNUMBER($AS2190),INDEX($C$1:$AB$3985,$AS2190,AT$4),"")</f>
        <v/>
      </c>
      <c r="AU2190" s="128"/>
      <c r="AV2190" s="128" t="str">
        <f t="shared" si="236"/>
        <v/>
      </c>
      <c r="AW2190" s="105" t="str">
        <f>IF(ISNUMBER($AV2190),INDEX($C$1:$AB$3985,$AV2190,AW$4),"")</f>
        <v/>
      </c>
      <c r="AX2190" s="105" t="str">
        <f>IF(ISNUMBER($AV2190),INDEX($C$1:$AB$3985,$AV2190,AX$4),"")</f>
        <v/>
      </c>
      <c r="AY2190" s="128"/>
      <c r="AZ2190" s="128"/>
      <c r="BA2190" s="128" t="str">
        <f t="shared" si="237"/>
        <v/>
      </c>
      <c r="BB2190" s="105" t="str">
        <f>IF(ISNUMBER($BA2190),INDEX($C$1:$AB$3985,$BA2190,BB$4),"")</f>
        <v/>
      </c>
      <c r="BC2190" s="105"/>
    </row>
    <row r="2191" spans="1:55" x14ac:dyDescent="0.25">
      <c r="A2191" s="98"/>
      <c r="B2191" s="98"/>
      <c r="C2191" s="73"/>
      <c r="D2191" s="179"/>
      <c r="E2191" s="176"/>
      <c r="F2191" s="176"/>
      <c r="G2191" s="176"/>
      <c r="H2191" s="176"/>
      <c r="I2191" s="176"/>
      <c r="J2191" s="172"/>
      <c r="K2191" s="173"/>
      <c r="L2191" s="178"/>
      <c r="R2191" s="3"/>
      <c r="S2191" s="106"/>
      <c r="T2191" s="106"/>
      <c r="U2191" s="106"/>
      <c r="V2191" s="106"/>
      <c r="W2191" s="106"/>
      <c r="X2191" s="106"/>
      <c r="AB2191" s="188" t="str">
        <f t="shared" si="232"/>
        <v/>
      </c>
      <c r="AC2191" s="188" t="s">
        <v>1585</v>
      </c>
      <c r="AD2191" s="131"/>
      <c r="AE2191" s="131"/>
      <c r="AF2191" s="131"/>
      <c r="AG2191" s="131"/>
      <c r="AH2191" s="131"/>
      <c r="AI2191" s="131"/>
      <c r="AJ2191" s="128" t="str">
        <f t="shared" si="233"/>
        <v/>
      </c>
      <c r="AK2191" s="7" t="str">
        <f>IF(ISNUMBER($AJ2191),INDEX($C$1:$AB$3985,$AJ2191,AK$4),"")</f>
        <v/>
      </c>
      <c r="AL2191" s="7" t="str">
        <f>IF(ISNUMBER($AJ2191),INDEX($C$1:$AB$3985,$AJ2191,AL$4),"")</f>
        <v/>
      </c>
      <c r="AM2191" s="128"/>
      <c r="AN2191" s="128" t="str">
        <f t="shared" si="235"/>
        <v/>
      </c>
      <c r="AO2191" s="7" t="str">
        <f t="shared" si="238"/>
        <v/>
      </c>
      <c r="AP2191" s="10" t="str">
        <f t="shared" si="238"/>
        <v/>
      </c>
      <c r="AQ2191" s="310">
        <f>IF(ISNUMBER(SEARCH($T$30,AO2191)),MAX(AQ$5:AQ2190)+1,0)</f>
        <v>0</v>
      </c>
      <c r="AR2191" s="310">
        <f>IF(ISNUMBER(SEARCH($T$31,AO2191)),MAX(AR$5:AR2190)+1,0)</f>
        <v>0</v>
      </c>
      <c r="AS2191" s="128" t="str">
        <f t="shared" si="234"/>
        <v/>
      </c>
      <c r="AT2191" s="105" t="str">
        <f>IF(ISNUMBER($AS2191),INDEX($C$1:$AB$3985,$AS2191,AT$4),"")</f>
        <v/>
      </c>
      <c r="AU2191" s="128"/>
      <c r="AV2191" s="128" t="str">
        <f t="shared" si="236"/>
        <v/>
      </c>
      <c r="AW2191" s="105" t="str">
        <f>IF(ISNUMBER($AV2191),INDEX($C$1:$AB$3985,$AV2191,AW$4),"")</f>
        <v/>
      </c>
      <c r="AX2191" s="105" t="str">
        <f>IF(ISNUMBER($AV2191),INDEX($C$1:$AB$3985,$AV2191,AX$4),"")</f>
        <v/>
      </c>
      <c r="AY2191" s="128"/>
      <c r="AZ2191" s="128"/>
      <c r="BA2191" s="128" t="str">
        <f t="shared" si="237"/>
        <v/>
      </c>
      <c r="BB2191" s="105" t="str">
        <f>IF(ISNUMBER($BA2191),INDEX($C$1:$AB$3985,$BA2191,BB$4),"")</f>
        <v/>
      </c>
      <c r="BC2191" s="105"/>
    </row>
    <row r="2192" spans="1:55" x14ac:dyDescent="0.25">
      <c r="A2192" s="98"/>
      <c r="B2192" s="98"/>
      <c r="C2192" s="73"/>
      <c r="D2192" s="179"/>
      <c r="E2192" s="176"/>
      <c r="F2192" s="176"/>
      <c r="G2192" s="176"/>
      <c r="H2192" s="176"/>
      <c r="I2192" s="176"/>
      <c r="J2192" s="172"/>
      <c r="K2192" s="173"/>
      <c r="L2192" s="178"/>
      <c r="R2192" s="3"/>
      <c r="S2192" s="106"/>
      <c r="T2192" s="106"/>
      <c r="U2192" s="106"/>
      <c r="V2192" s="106"/>
      <c r="W2192" s="106"/>
      <c r="X2192" s="106"/>
      <c r="AB2192" s="188" t="str">
        <f t="shared" si="232"/>
        <v/>
      </c>
      <c r="AC2192" s="188" t="s">
        <v>1585</v>
      </c>
      <c r="AD2192" s="131"/>
      <c r="AE2192" s="131"/>
      <c r="AF2192" s="131"/>
      <c r="AG2192" s="131"/>
      <c r="AH2192" s="131"/>
      <c r="AI2192" s="131"/>
      <c r="AJ2192" s="128" t="str">
        <f t="shared" si="233"/>
        <v/>
      </c>
      <c r="AK2192" s="7" t="str">
        <f>IF(ISNUMBER($AJ2192),INDEX($C$1:$AB$3985,$AJ2192,AK$4),"")</f>
        <v/>
      </c>
      <c r="AL2192" s="7" t="str">
        <f>IF(ISNUMBER($AJ2192),INDEX($C$1:$AB$3985,$AJ2192,AL$4),"")</f>
        <v/>
      </c>
      <c r="AM2192" s="128"/>
      <c r="AN2192" s="128" t="str">
        <f t="shared" si="235"/>
        <v/>
      </c>
      <c r="AO2192" s="7" t="str">
        <f t="shared" si="238"/>
        <v/>
      </c>
      <c r="AP2192" s="10" t="str">
        <f t="shared" si="238"/>
        <v/>
      </c>
      <c r="AQ2192" s="310">
        <f>IF(ISNUMBER(SEARCH($T$30,AO2192)),MAX(AQ$5:AQ2191)+1,0)</f>
        <v>0</v>
      </c>
      <c r="AR2192" s="310">
        <f>IF(ISNUMBER(SEARCH($T$31,AO2192)),MAX(AR$5:AR2191)+1,0)</f>
        <v>0</v>
      </c>
      <c r="AS2192" s="128" t="str">
        <f t="shared" si="234"/>
        <v/>
      </c>
      <c r="AT2192" s="105" t="str">
        <f>IF(ISNUMBER($AS2192),INDEX($C$1:$AB$3985,$AS2192,AT$4),"")</f>
        <v/>
      </c>
      <c r="AU2192" s="128"/>
      <c r="AV2192" s="128" t="str">
        <f t="shared" si="236"/>
        <v/>
      </c>
      <c r="AW2192" s="105" t="str">
        <f>IF(ISNUMBER($AV2192),INDEX($C$1:$AB$3985,$AV2192,AW$4),"")</f>
        <v/>
      </c>
      <c r="AX2192" s="105" t="str">
        <f>IF(ISNUMBER($AV2192),INDEX($C$1:$AB$3985,$AV2192,AX$4),"")</f>
        <v/>
      </c>
      <c r="AY2192" s="128"/>
      <c r="AZ2192" s="128"/>
      <c r="BA2192" s="128" t="str">
        <f t="shared" si="237"/>
        <v/>
      </c>
      <c r="BB2192" s="105" t="str">
        <f>IF(ISNUMBER($BA2192),INDEX($C$1:$AB$3985,$BA2192,BB$4),"")</f>
        <v/>
      </c>
      <c r="BC2192" s="105"/>
    </row>
    <row r="2193" spans="1:55" x14ac:dyDescent="0.25">
      <c r="A2193" s="98"/>
      <c r="B2193" s="98"/>
      <c r="C2193" s="73"/>
      <c r="D2193" s="179"/>
      <c r="E2193" s="176"/>
      <c r="F2193" s="176"/>
      <c r="G2193" s="176"/>
      <c r="H2193" s="176"/>
      <c r="I2193" s="176"/>
      <c r="J2193" s="172"/>
      <c r="K2193" s="173"/>
      <c r="L2193" s="178"/>
      <c r="R2193" s="3"/>
      <c r="S2193" s="106"/>
      <c r="T2193" s="106"/>
      <c r="U2193" s="106"/>
      <c r="V2193" s="106"/>
      <c r="W2193" s="106"/>
      <c r="X2193" s="106"/>
      <c r="AB2193" s="188" t="str">
        <f t="shared" si="232"/>
        <v/>
      </c>
      <c r="AC2193" s="188" t="s">
        <v>1585</v>
      </c>
      <c r="AD2193" s="131"/>
      <c r="AE2193" s="131"/>
      <c r="AF2193" s="131"/>
      <c r="AG2193" s="131"/>
      <c r="AH2193" s="131"/>
      <c r="AI2193" s="131"/>
      <c r="AJ2193" s="128" t="str">
        <f t="shared" si="233"/>
        <v/>
      </c>
      <c r="AK2193" s="7" t="str">
        <f>IF(ISNUMBER($AJ2193),INDEX($C$1:$AB$3985,$AJ2193,AK$4),"")</f>
        <v/>
      </c>
      <c r="AL2193" s="7" t="str">
        <f>IF(ISNUMBER($AJ2193),INDEX($C$1:$AB$3985,$AJ2193,AL$4),"")</f>
        <v/>
      </c>
      <c r="AM2193" s="128"/>
      <c r="AN2193" s="128" t="str">
        <f t="shared" si="235"/>
        <v/>
      </c>
      <c r="AO2193" s="7" t="str">
        <f t="shared" si="238"/>
        <v/>
      </c>
      <c r="AP2193" s="10" t="str">
        <f t="shared" si="238"/>
        <v/>
      </c>
      <c r="AQ2193" s="310">
        <f>IF(ISNUMBER(SEARCH($T$30,AO2193)),MAX(AQ$5:AQ2192)+1,0)</f>
        <v>0</v>
      </c>
      <c r="AR2193" s="310">
        <f>IF(ISNUMBER(SEARCH($T$31,AO2193)),MAX(AR$5:AR2192)+1,0)</f>
        <v>0</v>
      </c>
      <c r="AS2193" s="128" t="str">
        <f t="shared" si="234"/>
        <v/>
      </c>
      <c r="AT2193" s="105" t="str">
        <f>IF(ISNUMBER($AS2193),INDEX($C$1:$AB$3985,$AS2193,AT$4),"")</f>
        <v/>
      </c>
      <c r="AU2193" s="128"/>
      <c r="AV2193" s="128" t="str">
        <f t="shared" si="236"/>
        <v/>
      </c>
      <c r="AW2193" s="105" t="str">
        <f>IF(ISNUMBER($AV2193),INDEX($C$1:$AB$3985,$AV2193,AW$4),"")</f>
        <v/>
      </c>
      <c r="AX2193" s="105" t="str">
        <f>IF(ISNUMBER($AV2193),INDEX($C$1:$AB$3985,$AV2193,AX$4),"")</f>
        <v/>
      </c>
      <c r="AY2193" s="128"/>
      <c r="AZ2193" s="128"/>
      <c r="BA2193" s="128" t="str">
        <f t="shared" si="237"/>
        <v/>
      </c>
      <c r="BB2193" s="105" t="str">
        <f>IF(ISNUMBER($BA2193),INDEX($C$1:$AB$3985,$BA2193,BB$4),"")</f>
        <v/>
      </c>
      <c r="BC2193" s="105"/>
    </row>
    <row r="2194" spans="1:55" x14ac:dyDescent="0.25">
      <c r="A2194" s="98"/>
      <c r="B2194" s="98"/>
      <c r="C2194" s="73"/>
      <c r="D2194" s="179"/>
      <c r="E2194" s="176"/>
      <c r="F2194" s="176"/>
      <c r="G2194" s="176"/>
      <c r="H2194" s="176"/>
      <c r="I2194" s="176"/>
      <c r="J2194" s="172"/>
      <c r="K2194" s="173"/>
      <c r="L2194" s="178"/>
      <c r="R2194" s="3"/>
      <c r="S2194" s="106"/>
      <c r="T2194" s="106"/>
      <c r="U2194" s="106"/>
      <c r="V2194" s="106"/>
      <c r="W2194" s="106"/>
      <c r="X2194" s="106"/>
      <c r="AB2194" s="188" t="str">
        <f t="shared" si="232"/>
        <v/>
      </c>
      <c r="AC2194" s="188" t="s">
        <v>1585</v>
      </c>
      <c r="AD2194" s="131"/>
      <c r="AE2194" s="131"/>
      <c r="AF2194" s="131"/>
      <c r="AG2194" s="131"/>
      <c r="AH2194" s="131"/>
      <c r="AI2194" s="131"/>
      <c r="AJ2194" s="128" t="str">
        <f t="shared" si="233"/>
        <v/>
      </c>
      <c r="AK2194" s="7" t="str">
        <f>IF(ISNUMBER($AJ2194),INDEX($C$1:$AB$3985,$AJ2194,AK$4),"")</f>
        <v/>
      </c>
      <c r="AL2194" s="7" t="str">
        <f>IF(ISNUMBER($AJ2194),INDEX($C$1:$AB$3985,$AJ2194,AL$4),"")</f>
        <v/>
      </c>
      <c r="AM2194" s="128"/>
      <c r="AN2194" s="128" t="str">
        <f t="shared" si="235"/>
        <v/>
      </c>
      <c r="AO2194" s="7" t="str">
        <f t="shared" si="238"/>
        <v/>
      </c>
      <c r="AP2194" s="10" t="str">
        <f t="shared" si="238"/>
        <v/>
      </c>
      <c r="AQ2194" s="310">
        <f>IF(ISNUMBER(SEARCH($T$30,AO2194)),MAX(AQ$5:AQ2193)+1,0)</f>
        <v>0</v>
      </c>
      <c r="AR2194" s="310">
        <f>IF(ISNUMBER(SEARCH($T$31,AO2194)),MAX(AR$5:AR2193)+1,0)</f>
        <v>0</v>
      </c>
      <c r="AS2194" s="128" t="str">
        <f t="shared" si="234"/>
        <v/>
      </c>
      <c r="AT2194" s="105" t="str">
        <f>IF(ISNUMBER($AS2194),INDEX($C$1:$AB$3985,$AS2194,AT$4),"")</f>
        <v/>
      </c>
      <c r="AU2194" s="128"/>
      <c r="AV2194" s="128" t="str">
        <f t="shared" si="236"/>
        <v/>
      </c>
      <c r="AW2194" s="105" t="str">
        <f>IF(ISNUMBER($AV2194),INDEX($C$1:$AB$3985,$AV2194,AW$4),"")</f>
        <v/>
      </c>
      <c r="AX2194" s="105" t="str">
        <f>IF(ISNUMBER($AV2194),INDEX($C$1:$AB$3985,$AV2194,AX$4),"")</f>
        <v/>
      </c>
      <c r="AY2194" s="128"/>
      <c r="AZ2194" s="128"/>
      <c r="BA2194" s="128" t="str">
        <f t="shared" si="237"/>
        <v/>
      </c>
      <c r="BB2194" s="105" t="str">
        <f>IF(ISNUMBER($BA2194),INDEX($C$1:$AB$3985,$BA2194,BB$4),"")</f>
        <v/>
      </c>
      <c r="BC2194" s="105"/>
    </row>
    <row r="2195" spans="1:55" x14ac:dyDescent="0.25">
      <c r="A2195" s="98"/>
      <c r="B2195" s="98"/>
      <c r="C2195" s="73"/>
      <c r="D2195" s="179"/>
      <c r="E2195" s="176"/>
      <c r="F2195" s="176"/>
      <c r="G2195" s="176"/>
      <c r="H2195" s="176"/>
      <c r="I2195" s="176"/>
      <c r="J2195" s="172"/>
      <c r="K2195" s="173"/>
      <c r="L2195" s="178"/>
      <c r="R2195" s="3"/>
      <c r="S2195" s="106"/>
      <c r="T2195" s="106"/>
      <c r="U2195" s="106"/>
      <c r="V2195" s="106"/>
      <c r="W2195" s="106"/>
      <c r="X2195" s="106"/>
      <c r="AB2195" s="188" t="str">
        <f t="shared" si="232"/>
        <v/>
      </c>
      <c r="AC2195" s="188" t="s">
        <v>1585</v>
      </c>
      <c r="AD2195" s="131"/>
      <c r="AE2195" s="131"/>
      <c r="AF2195" s="131"/>
      <c r="AG2195" s="131"/>
      <c r="AH2195" s="131"/>
      <c r="AI2195" s="131"/>
      <c r="AJ2195" s="128" t="str">
        <f t="shared" si="233"/>
        <v/>
      </c>
      <c r="AK2195" s="7" t="str">
        <f>IF(ISNUMBER($AJ2195),INDEX($C$1:$AB$3985,$AJ2195,AK$4),"")</f>
        <v/>
      </c>
      <c r="AL2195" s="7" t="str">
        <f>IF(ISNUMBER($AJ2195),INDEX($C$1:$AB$3985,$AJ2195,AL$4),"")</f>
        <v/>
      </c>
      <c r="AM2195" s="128"/>
      <c r="AN2195" s="128" t="str">
        <f t="shared" si="235"/>
        <v/>
      </c>
      <c r="AO2195" s="7" t="str">
        <f t="shared" si="238"/>
        <v/>
      </c>
      <c r="AP2195" s="10" t="str">
        <f t="shared" si="238"/>
        <v/>
      </c>
      <c r="AQ2195" s="310">
        <f>IF(ISNUMBER(SEARCH($T$30,AO2195)),MAX(AQ$5:AQ2194)+1,0)</f>
        <v>0</v>
      </c>
      <c r="AR2195" s="310">
        <f>IF(ISNUMBER(SEARCH($T$31,AO2195)),MAX(AR$5:AR2194)+1,0)</f>
        <v>0</v>
      </c>
      <c r="AS2195" s="128" t="str">
        <f t="shared" si="234"/>
        <v/>
      </c>
      <c r="AT2195" s="105" t="str">
        <f>IF(ISNUMBER($AS2195),INDEX($C$1:$AB$3985,$AS2195,AT$4),"")</f>
        <v/>
      </c>
      <c r="AU2195" s="128"/>
      <c r="AV2195" s="128" t="str">
        <f t="shared" si="236"/>
        <v/>
      </c>
      <c r="AW2195" s="105" t="str">
        <f>IF(ISNUMBER($AV2195),INDEX($C$1:$AB$3985,$AV2195,AW$4),"")</f>
        <v/>
      </c>
      <c r="AX2195" s="105" t="str">
        <f>IF(ISNUMBER($AV2195),INDEX($C$1:$AB$3985,$AV2195,AX$4),"")</f>
        <v/>
      </c>
      <c r="AY2195" s="128"/>
      <c r="AZ2195" s="128"/>
      <c r="BA2195" s="128" t="str">
        <f t="shared" si="237"/>
        <v/>
      </c>
      <c r="BB2195" s="105" t="str">
        <f>IF(ISNUMBER($BA2195),INDEX($C$1:$AB$3985,$BA2195,BB$4),"")</f>
        <v/>
      </c>
      <c r="BC2195" s="105"/>
    </row>
    <row r="2196" spans="1:55" x14ac:dyDescent="0.25">
      <c r="A2196" s="98"/>
      <c r="B2196" s="98"/>
      <c r="C2196" s="73"/>
      <c r="D2196" s="179"/>
      <c r="E2196" s="176"/>
      <c r="F2196" s="176"/>
      <c r="G2196" s="176"/>
      <c r="H2196" s="176"/>
      <c r="I2196" s="176"/>
      <c r="J2196" s="172"/>
      <c r="K2196" s="173"/>
      <c r="L2196" s="178"/>
      <c r="R2196" s="3"/>
      <c r="S2196" s="106"/>
      <c r="T2196" s="106"/>
      <c r="U2196" s="106"/>
      <c r="V2196" s="106"/>
      <c r="W2196" s="106"/>
      <c r="X2196" s="106"/>
      <c r="AB2196" s="188" t="str">
        <f t="shared" si="232"/>
        <v/>
      </c>
      <c r="AC2196" s="188" t="s">
        <v>1585</v>
      </c>
      <c r="AD2196" s="131"/>
      <c r="AE2196" s="131"/>
      <c r="AF2196" s="131"/>
      <c r="AG2196" s="131"/>
      <c r="AH2196" s="131"/>
      <c r="AI2196" s="131"/>
      <c r="AJ2196" s="128" t="str">
        <f t="shared" si="233"/>
        <v/>
      </c>
      <c r="AK2196" s="7" t="str">
        <f>IF(ISNUMBER($AJ2196),INDEX($C$1:$AB$3985,$AJ2196,AK$4),"")</f>
        <v/>
      </c>
      <c r="AL2196" s="7" t="str">
        <f>IF(ISNUMBER($AJ2196),INDEX($C$1:$AB$3985,$AJ2196,AL$4),"")</f>
        <v/>
      </c>
      <c r="AM2196" s="128"/>
      <c r="AN2196" s="128" t="str">
        <f t="shared" si="235"/>
        <v/>
      </c>
      <c r="AO2196" s="7" t="str">
        <f t="shared" si="238"/>
        <v/>
      </c>
      <c r="AP2196" s="10" t="str">
        <f t="shared" si="238"/>
        <v/>
      </c>
      <c r="AQ2196" s="310">
        <f>IF(ISNUMBER(SEARCH($T$30,AO2196)),MAX(AQ$5:AQ2195)+1,0)</f>
        <v>0</v>
      </c>
      <c r="AR2196" s="310">
        <f>IF(ISNUMBER(SEARCH($T$31,AO2196)),MAX(AR$5:AR2195)+1,0)</f>
        <v>0</v>
      </c>
      <c r="AS2196" s="128" t="str">
        <f t="shared" si="234"/>
        <v/>
      </c>
      <c r="AT2196" s="105" t="str">
        <f>IF(ISNUMBER($AS2196),INDEX($C$1:$AB$3985,$AS2196,AT$4),"")</f>
        <v/>
      </c>
      <c r="AU2196" s="128"/>
      <c r="AV2196" s="128" t="str">
        <f t="shared" si="236"/>
        <v/>
      </c>
      <c r="AW2196" s="105" t="str">
        <f>IF(ISNUMBER($AV2196),INDEX($C$1:$AB$3985,$AV2196,AW$4),"")</f>
        <v/>
      </c>
      <c r="AX2196" s="105" t="str">
        <f>IF(ISNUMBER($AV2196),INDEX($C$1:$AB$3985,$AV2196,AX$4),"")</f>
        <v/>
      </c>
      <c r="AY2196" s="128"/>
      <c r="AZ2196" s="128"/>
      <c r="BA2196" s="128" t="str">
        <f t="shared" si="237"/>
        <v/>
      </c>
      <c r="BB2196" s="105" t="str">
        <f>IF(ISNUMBER($BA2196),INDEX($C$1:$AB$3985,$BA2196,BB$4),"")</f>
        <v/>
      </c>
      <c r="BC2196" s="105"/>
    </row>
    <row r="2197" spans="1:55" x14ac:dyDescent="0.25">
      <c r="A2197" s="98"/>
      <c r="B2197" s="98"/>
      <c r="C2197" s="73"/>
      <c r="D2197" s="179"/>
      <c r="E2197" s="176"/>
      <c r="F2197" s="176"/>
      <c r="G2197" s="176"/>
      <c r="H2197" s="176"/>
      <c r="I2197" s="176"/>
      <c r="J2197" s="172"/>
      <c r="K2197" s="173"/>
      <c r="L2197" s="178"/>
      <c r="R2197" s="3"/>
      <c r="S2197" s="106"/>
      <c r="T2197" s="106"/>
      <c r="U2197" s="106"/>
      <c r="V2197" s="106"/>
      <c r="W2197" s="106"/>
      <c r="X2197" s="106"/>
      <c r="AB2197" s="188" t="str">
        <f t="shared" si="232"/>
        <v/>
      </c>
      <c r="AC2197" s="188" t="s">
        <v>1585</v>
      </c>
      <c r="AD2197" s="131"/>
      <c r="AE2197" s="131"/>
      <c r="AF2197" s="131"/>
      <c r="AG2197" s="131"/>
      <c r="AH2197" s="131"/>
      <c r="AI2197" s="131"/>
      <c r="AJ2197" s="128" t="str">
        <f t="shared" si="233"/>
        <v/>
      </c>
      <c r="AK2197" s="7" t="str">
        <f>IF(ISNUMBER($AJ2197),INDEX($C$1:$AB$3985,$AJ2197,AK$4),"")</f>
        <v/>
      </c>
      <c r="AL2197" s="7" t="str">
        <f>IF(ISNUMBER($AJ2197),INDEX($C$1:$AB$3985,$AJ2197,AL$4),"")</f>
        <v/>
      </c>
      <c r="AM2197" s="128"/>
      <c r="AN2197" s="128" t="str">
        <f t="shared" si="235"/>
        <v/>
      </c>
      <c r="AO2197" s="7" t="str">
        <f t="shared" si="238"/>
        <v/>
      </c>
      <c r="AP2197" s="10" t="str">
        <f t="shared" si="238"/>
        <v/>
      </c>
      <c r="AQ2197" s="310">
        <f>IF(ISNUMBER(SEARCH($T$30,AO2197)),MAX(AQ$5:AQ2196)+1,0)</f>
        <v>0</v>
      </c>
      <c r="AR2197" s="310">
        <f>IF(ISNUMBER(SEARCH($T$31,AO2197)),MAX(AR$5:AR2196)+1,0)</f>
        <v>0</v>
      </c>
      <c r="AS2197" s="128" t="str">
        <f t="shared" si="234"/>
        <v/>
      </c>
      <c r="AT2197" s="105" t="str">
        <f>IF(ISNUMBER($AS2197),INDEX($C$1:$AB$3985,$AS2197,AT$4),"")</f>
        <v/>
      </c>
      <c r="AU2197" s="128"/>
      <c r="AV2197" s="128" t="str">
        <f t="shared" si="236"/>
        <v/>
      </c>
      <c r="AW2197" s="105" t="str">
        <f>IF(ISNUMBER($AV2197),INDEX($C$1:$AB$3985,$AV2197,AW$4),"")</f>
        <v/>
      </c>
      <c r="AX2197" s="105" t="str">
        <f>IF(ISNUMBER($AV2197),INDEX($C$1:$AB$3985,$AV2197,AX$4),"")</f>
        <v/>
      </c>
      <c r="AY2197" s="128"/>
      <c r="AZ2197" s="128"/>
      <c r="BA2197" s="128" t="str">
        <f t="shared" si="237"/>
        <v/>
      </c>
      <c r="BB2197" s="105" t="str">
        <f>IF(ISNUMBER($BA2197),INDEX($C$1:$AB$3985,$BA2197,BB$4),"")</f>
        <v/>
      </c>
      <c r="BC2197" s="105"/>
    </row>
    <row r="2198" spans="1:55" x14ac:dyDescent="0.25">
      <c r="A2198" s="98"/>
      <c r="B2198" s="98"/>
      <c r="C2198" s="73"/>
      <c r="D2198" s="179"/>
      <c r="E2198" s="176"/>
      <c r="F2198" s="176"/>
      <c r="G2198" s="176"/>
      <c r="H2198" s="176"/>
      <c r="I2198" s="176"/>
      <c r="J2198" s="172"/>
      <c r="K2198" s="173"/>
      <c r="L2198" s="178"/>
      <c r="R2198" s="3"/>
      <c r="S2198" s="106"/>
      <c r="T2198" s="106"/>
      <c r="U2198" s="106"/>
      <c r="V2198" s="106"/>
      <c r="W2198" s="106"/>
      <c r="X2198" s="106"/>
      <c r="AB2198" s="188" t="str">
        <f t="shared" si="232"/>
        <v/>
      </c>
      <c r="AC2198" s="188" t="s">
        <v>1585</v>
      </c>
      <c r="AD2198" s="131"/>
      <c r="AE2198" s="131"/>
      <c r="AF2198" s="131"/>
      <c r="AG2198" s="131"/>
      <c r="AH2198" s="131"/>
      <c r="AI2198" s="131"/>
      <c r="AJ2198" s="128" t="str">
        <f t="shared" si="233"/>
        <v/>
      </c>
      <c r="AK2198" s="7" t="str">
        <f>IF(ISNUMBER($AJ2198),INDEX($C$1:$AB$3985,$AJ2198,AK$4),"")</f>
        <v/>
      </c>
      <c r="AL2198" s="7" t="str">
        <f>IF(ISNUMBER($AJ2198),INDEX($C$1:$AB$3985,$AJ2198,AL$4),"")</f>
        <v/>
      </c>
      <c r="AM2198" s="128"/>
      <c r="AN2198" s="128" t="str">
        <f t="shared" si="235"/>
        <v/>
      </c>
      <c r="AO2198" s="7" t="str">
        <f t="shared" si="238"/>
        <v/>
      </c>
      <c r="AP2198" s="10" t="str">
        <f t="shared" si="238"/>
        <v/>
      </c>
      <c r="AQ2198" s="310">
        <f>IF(ISNUMBER(SEARCH($T$30,AO2198)),MAX(AQ$5:AQ2197)+1,0)</f>
        <v>0</v>
      </c>
      <c r="AR2198" s="310">
        <f>IF(ISNUMBER(SEARCH($T$31,AO2198)),MAX(AR$5:AR2197)+1,0)</f>
        <v>0</v>
      </c>
      <c r="AS2198" s="128" t="str">
        <f t="shared" si="234"/>
        <v/>
      </c>
      <c r="AT2198" s="105" t="str">
        <f>IF(ISNUMBER($AS2198),INDEX($C$1:$AB$3985,$AS2198,AT$4),"")</f>
        <v/>
      </c>
      <c r="AU2198" s="128"/>
      <c r="AV2198" s="128" t="str">
        <f t="shared" si="236"/>
        <v/>
      </c>
      <c r="AW2198" s="105" t="str">
        <f>IF(ISNUMBER($AV2198),INDEX($C$1:$AB$3985,$AV2198,AW$4),"")</f>
        <v/>
      </c>
      <c r="AX2198" s="105" t="str">
        <f>IF(ISNUMBER($AV2198),INDEX($C$1:$AB$3985,$AV2198,AX$4),"")</f>
        <v/>
      </c>
      <c r="AY2198" s="128"/>
      <c r="AZ2198" s="128"/>
      <c r="BA2198" s="128" t="str">
        <f t="shared" si="237"/>
        <v/>
      </c>
      <c r="BB2198" s="105" t="str">
        <f>IF(ISNUMBER($BA2198),INDEX($C$1:$AB$3985,$BA2198,BB$4),"")</f>
        <v/>
      </c>
      <c r="BC2198" s="105"/>
    </row>
    <row r="2199" spans="1:55" x14ac:dyDescent="0.25">
      <c r="A2199" s="98"/>
      <c r="B2199" s="98"/>
      <c r="C2199" s="73"/>
      <c r="D2199" s="179"/>
      <c r="E2199" s="176"/>
      <c r="F2199" s="176"/>
      <c r="G2199" s="176"/>
      <c r="H2199" s="176"/>
      <c r="I2199" s="176"/>
      <c r="J2199" s="172"/>
      <c r="K2199" s="173"/>
      <c r="L2199" s="178"/>
      <c r="R2199" s="3"/>
      <c r="S2199" s="106"/>
      <c r="T2199" s="106"/>
      <c r="U2199" s="106"/>
      <c r="V2199" s="106"/>
      <c r="W2199" s="106"/>
      <c r="X2199" s="106"/>
      <c r="AB2199" s="188" t="str">
        <f t="shared" si="232"/>
        <v/>
      </c>
      <c r="AC2199" s="188" t="s">
        <v>1585</v>
      </c>
      <c r="AD2199" s="131"/>
      <c r="AE2199" s="131"/>
      <c r="AF2199" s="131"/>
      <c r="AG2199" s="131"/>
      <c r="AH2199" s="131"/>
      <c r="AI2199" s="131"/>
      <c r="AJ2199" s="128" t="str">
        <f t="shared" si="233"/>
        <v/>
      </c>
      <c r="AK2199" s="7" t="str">
        <f>IF(ISNUMBER($AJ2199),INDEX($C$1:$AB$3985,$AJ2199,AK$4),"")</f>
        <v/>
      </c>
      <c r="AL2199" s="7" t="str">
        <f>IF(ISNUMBER($AJ2199),INDEX($C$1:$AB$3985,$AJ2199,AL$4),"")</f>
        <v/>
      </c>
      <c r="AM2199" s="128"/>
      <c r="AN2199" s="128" t="str">
        <f t="shared" si="235"/>
        <v/>
      </c>
      <c r="AO2199" s="7" t="str">
        <f t="shared" si="238"/>
        <v/>
      </c>
      <c r="AP2199" s="10" t="str">
        <f t="shared" si="238"/>
        <v/>
      </c>
      <c r="AQ2199" s="310">
        <f>IF(ISNUMBER(SEARCH($T$30,AO2199)),MAX(AQ$5:AQ2198)+1,0)</f>
        <v>0</v>
      </c>
      <c r="AR2199" s="310">
        <f>IF(ISNUMBER(SEARCH($T$31,AO2199)),MAX(AR$5:AR2198)+1,0)</f>
        <v>0</v>
      </c>
      <c r="AS2199" s="128" t="str">
        <f t="shared" si="234"/>
        <v/>
      </c>
      <c r="AT2199" s="105" t="str">
        <f>IF(ISNUMBER($AS2199),INDEX($C$1:$AB$3985,$AS2199,AT$4),"")</f>
        <v/>
      </c>
      <c r="AU2199" s="128"/>
      <c r="AV2199" s="128" t="str">
        <f t="shared" si="236"/>
        <v/>
      </c>
      <c r="AW2199" s="105" t="str">
        <f>IF(ISNUMBER($AV2199),INDEX($C$1:$AB$3985,$AV2199,AW$4),"")</f>
        <v/>
      </c>
      <c r="AX2199" s="105" t="str">
        <f>IF(ISNUMBER($AV2199),INDEX($C$1:$AB$3985,$AV2199,AX$4),"")</f>
        <v/>
      </c>
      <c r="AY2199" s="128"/>
      <c r="AZ2199" s="128"/>
      <c r="BA2199" s="128" t="str">
        <f t="shared" si="237"/>
        <v/>
      </c>
      <c r="BB2199" s="105" t="str">
        <f>IF(ISNUMBER($BA2199),INDEX($C$1:$AB$3985,$BA2199,BB$4),"")</f>
        <v/>
      </c>
      <c r="BC2199" s="105"/>
    </row>
    <row r="2200" spans="1:55" x14ac:dyDescent="0.25">
      <c r="A2200" s="98"/>
      <c r="B2200" s="98"/>
      <c r="C2200" s="73"/>
      <c r="D2200" s="179"/>
      <c r="E2200" s="176"/>
      <c r="F2200" s="176"/>
      <c r="G2200" s="176"/>
      <c r="H2200" s="176"/>
      <c r="I2200" s="176"/>
      <c r="J2200" s="172"/>
      <c r="K2200" s="173"/>
      <c r="L2200" s="178"/>
      <c r="R2200" s="3"/>
      <c r="S2200" s="106"/>
      <c r="T2200" s="106"/>
      <c r="U2200" s="106"/>
      <c r="V2200" s="106"/>
      <c r="W2200" s="106"/>
      <c r="X2200" s="106"/>
      <c r="AB2200" s="188" t="str">
        <f t="shared" si="232"/>
        <v/>
      </c>
      <c r="AC2200" s="188" t="s">
        <v>1585</v>
      </c>
      <c r="AD2200" s="131"/>
      <c r="AE2200" s="131"/>
      <c r="AF2200" s="131"/>
      <c r="AG2200" s="131"/>
      <c r="AH2200" s="131"/>
      <c r="AI2200" s="131"/>
      <c r="AJ2200" s="128" t="str">
        <f t="shared" si="233"/>
        <v/>
      </c>
      <c r="AK2200" s="7" t="str">
        <f>IF(ISNUMBER($AJ2200),INDEX($C$1:$AB$3985,$AJ2200,AK$4),"")</f>
        <v/>
      </c>
      <c r="AL2200" s="7" t="str">
        <f>IF(ISNUMBER($AJ2200),INDEX($C$1:$AB$3985,$AJ2200,AL$4),"")</f>
        <v/>
      </c>
      <c r="AM2200" s="128"/>
      <c r="AN2200" s="128" t="str">
        <f t="shared" si="235"/>
        <v/>
      </c>
      <c r="AO2200" s="7" t="str">
        <f t="shared" si="238"/>
        <v/>
      </c>
      <c r="AP2200" s="10" t="str">
        <f t="shared" si="238"/>
        <v/>
      </c>
      <c r="AQ2200" s="310">
        <f>IF(ISNUMBER(SEARCH($T$30,AO2200)),MAX(AQ$5:AQ2199)+1,0)</f>
        <v>0</v>
      </c>
      <c r="AR2200" s="310">
        <f>IF(ISNUMBER(SEARCH($T$31,AO2200)),MAX(AR$5:AR2199)+1,0)</f>
        <v>0</v>
      </c>
      <c r="AS2200" s="128" t="str">
        <f t="shared" si="234"/>
        <v/>
      </c>
      <c r="AT2200" s="105" t="str">
        <f>IF(ISNUMBER($AS2200),INDEX($C$1:$AB$3985,$AS2200,AT$4),"")</f>
        <v/>
      </c>
      <c r="AU2200" s="128"/>
      <c r="AV2200" s="128" t="str">
        <f t="shared" si="236"/>
        <v/>
      </c>
      <c r="AW2200" s="105" t="str">
        <f>IF(ISNUMBER($AV2200),INDEX($C$1:$AB$3985,$AV2200,AW$4),"")</f>
        <v/>
      </c>
      <c r="AX2200" s="105" t="str">
        <f>IF(ISNUMBER($AV2200),INDEX($C$1:$AB$3985,$AV2200,AX$4),"")</f>
        <v/>
      </c>
      <c r="AY2200" s="128"/>
      <c r="AZ2200" s="128"/>
      <c r="BA2200" s="128" t="str">
        <f t="shared" si="237"/>
        <v/>
      </c>
      <c r="BB2200" s="105" t="str">
        <f>IF(ISNUMBER($BA2200),INDEX($C$1:$AB$3985,$BA2200,BB$4),"")</f>
        <v/>
      </c>
      <c r="BC2200" s="105"/>
    </row>
    <row r="2201" spans="1:55" x14ac:dyDescent="0.25">
      <c r="A2201" s="98"/>
      <c r="B2201" s="98"/>
      <c r="C2201" s="73"/>
      <c r="D2201" s="179"/>
      <c r="E2201" s="176"/>
      <c r="F2201" s="176"/>
      <c r="G2201" s="176"/>
      <c r="H2201" s="176"/>
      <c r="I2201" s="176"/>
      <c r="J2201" s="172"/>
      <c r="K2201" s="173"/>
      <c r="L2201" s="178"/>
      <c r="R2201" s="3"/>
      <c r="S2201" s="106"/>
      <c r="T2201" s="106"/>
      <c r="U2201" s="106"/>
      <c r="V2201" s="106"/>
      <c r="W2201" s="106"/>
      <c r="X2201" s="106"/>
      <c r="AB2201" s="188" t="str">
        <f t="shared" si="232"/>
        <v/>
      </c>
      <c r="AC2201" s="188" t="s">
        <v>1585</v>
      </c>
      <c r="AD2201" s="131"/>
      <c r="AE2201" s="131"/>
      <c r="AF2201" s="131"/>
      <c r="AG2201" s="131"/>
      <c r="AH2201" s="131"/>
      <c r="AI2201" s="131"/>
      <c r="AJ2201" s="128" t="str">
        <f t="shared" si="233"/>
        <v/>
      </c>
      <c r="AK2201" s="7" t="str">
        <f>IF(ISNUMBER($AJ2201),INDEX($C$1:$AB$3985,$AJ2201,AK$4),"")</f>
        <v/>
      </c>
      <c r="AL2201" s="7" t="str">
        <f>IF(ISNUMBER($AJ2201),INDEX($C$1:$AB$3985,$AJ2201,AL$4),"")</f>
        <v/>
      </c>
      <c r="AM2201" s="128"/>
      <c r="AN2201" s="128" t="str">
        <f t="shared" si="235"/>
        <v/>
      </c>
      <c r="AO2201" s="7" t="str">
        <f t="shared" si="238"/>
        <v/>
      </c>
      <c r="AP2201" s="10" t="str">
        <f t="shared" si="238"/>
        <v/>
      </c>
      <c r="AQ2201" s="310">
        <f>IF(ISNUMBER(SEARCH($T$30,AO2201)),MAX(AQ$5:AQ2200)+1,0)</f>
        <v>0</v>
      </c>
      <c r="AR2201" s="310">
        <f>IF(ISNUMBER(SEARCH($T$31,AO2201)),MAX(AR$5:AR2200)+1,0)</f>
        <v>0</v>
      </c>
      <c r="AS2201" s="128" t="str">
        <f t="shared" si="234"/>
        <v/>
      </c>
      <c r="AT2201" s="105" t="str">
        <f>IF(ISNUMBER($AS2201),INDEX($C$1:$AB$3985,$AS2201,AT$4),"")</f>
        <v/>
      </c>
      <c r="AU2201" s="128"/>
      <c r="AV2201" s="128" t="str">
        <f t="shared" si="236"/>
        <v/>
      </c>
      <c r="AW2201" s="105" t="str">
        <f>IF(ISNUMBER($AV2201),INDEX($C$1:$AB$3985,$AV2201,AW$4),"")</f>
        <v/>
      </c>
      <c r="AX2201" s="105" t="str">
        <f>IF(ISNUMBER($AV2201),INDEX($C$1:$AB$3985,$AV2201,AX$4),"")</f>
        <v/>
      </c>
      <c r="AY2201" s="128"/>
      <c r="AZ2201" s="128"/>
      <c r="BA2201" s="128" t="str">
        <f t="shared" si="237"/>
        <v/>
      </c>
      <c r="BB2201" s="105" t="str">
        <f>IF(ISNUMBER($BA2201),INDEX($C$1:$AB$3985,$BA2201,BB$4),"")</f>
        <v/>
      </c>
      <c r="BC2201" s="105"/>
    </row>
    <row r="2202" spans="1:55" x14ac:dyDescent="0.25">
      <c r="A2202" s="98"/>
      <c r="B2202" s="98"/>
      <c r="C2202" s="73"/>
      <c r="D2202" s="179"/>
      <c r="E2202" s="176"/>
      <c r="F2202" s="176"/>
      <c r="G2202" s="176"/>
      <c r="H2202" s="176"/>
      <c r="I2202" s="176"/>
      <c r="J2202" s="172"/>
      <c r="K2202" s="173"/>
      <c r="L2202" s="178"/>
      <c r="R2202" s="3"/>
      <c r="S2202" s="106"/>
      <c r="T2202" s="106"/>
      <c r="U2202" s="106"/>
      <c r="V2202" s="106"/>
      <c r="W2202" s="106"/>
      <c r="X2202" s="106"/>
      <c r="AB2202" s="188" t="str">
        <f t="shared" si="232"/>
        <v/>
      </c>
      <c r="AC2202" s="188" t="s">
        <v>1585</v>
      </c>
      <c r="AD2202" s="131"/>
      <c r="AE2202" s="131"/>
      <c r="AF2202" s="131"/>
      <c r="AG2202" s="131"/>
      <c r="AH2202" s="131"/>
      <c r="AI2202" s="131"/>
      <c r="AJ2202" s="128" t="str">
        <f t="shared" si="233"/>
        <v/>
      </c>
      <c r="AK2202" s="7" t="str">
        <f>IF(ISNUMBER($AJ2202),INDEX($C$1:$AB$3985,$AJ2202,AK$4),"")</f>
        <v/>
      </c>
      <c r="AL2202" s="7" t="str">
        <f>IF(ISNUMBER($AJ2202),INDEX($C$1:$AB$3985,$AJ2202,AL$4),"")</f>
        <v/>
      </c>
      <c r="AM2202" s="128"/>
      <c r="AN2202" s="128" t="str">
        <f t="shared" si="235"/>
        <v/>
      </c>
      <c r="AO2202" s="7" t="str">
        <f t="shared" si="238"/>
        <v/>
      </c>
      <c r="AP2202" s="10" t="str">
        <f t="shared" si="238"/>
        <v/>
      </c>
      <c r="AQ2202" s="310">
        <f>IF(ISNUMBER(SEARCH($T$30,AO2202)),MAX(AQ$5:AQ2201)+1,0)</f>
        <v>0</v>
      </c>
      <c r="AR2202" s="310">
        <f>IF(ISNUMBER(SEARCH($T$31,AO2202)),MAX(AR$5:AR2201)+1,0)</f>
        <v>0</v>
      </c>
      <c r="AS2202" s="128" t="str">
        <f t="shared" si="234"/>
        <v/>
      </c>
      <c r="AT2202" s="105" t="str">
        <f>IF(ISNUMBER($AS2202),INDEX($C$1:$AB$3985,$AS2202,AT$4),"")</f>
        <v/>
      </c>
      <c r="AU2202" s="128"/>
      <c r="AV2202" s="128" t="str">
        <f t="shared" si="236"/>
        <v/>
      </c>
      <c r="AW2202" s="105" t="str">
        <f>IF(ISNUMBER($AV2202),INDEX($C$1:$AB$3985,$AV2202,AW$4),"")</f>
        <v/>
      </c>
      <c r="AX2202" s="105" t="str">
        <f>IF(ISNUMBER($AV2202),INDEX($C$1:$AB$3985,$AV2202,AX$4),"")</f>
        <v/>
      </c>
      <c r="AY2202" s="128"/>
      <c r="AZ2202" s="128"/>
      <c r="BA2202" s="128" t="str">
        <f t="shared" si="237"/>
        <v/>
      </c>
      <c r="BB2202" s="105" t="str">
        <f>IF(ISNUMBER($BA2202),INDEX($C$1:$AB$3985,$BA2202,BB$4),"")</f>
        <v/>
      </c>
      <c r="BC2202" s="105"/>
    </row>
    <row r="2203" spans="1:55" x14ac:dyDescent="0.25">
      <c r="A2203" s="98"/>
      <c r="B2203" s="98"/>
      <c r="C2203" s="73"/>
      <c r="D2203" s="179"/>
      <c r="E2203" s="176"/>
      <c r="F2203" s="176"/>
      <c r="G2203" s="176"/>
      <c r="H2203" s="176"/>
      <c r="I2203" s="176"/>
      <c r="J2203" s="172"/>
      <c r="K2203" s="173"/>
      <c r="L2203" s="178"/>
      <c r="R2203" s="3"/>
      <c r="S2203" s="106"/>
      <c r="T2203" s="106"/>
      <c r="U2203" s="106"/>
      <c r="V2203" s="106"/>
      <c r="W2203" s="106"/>
      <c r="X2203" s="106"/>
      <c r="AB2203" s="188" t="str">
        <f t="shared" si="232"/>
        <v/>
      </c>
      <c r="AC2203" s="188" t="s">
        <v>1585</v>
      </c>
      <c r="AD2203" s="131"/>
      <c r="AE2203" s="131"/>
      <c r="AF2203" s="131"/>
      <c r="AG2203" s="131"/>
      <c r="AH2203" s="131"/>
      <c r="AI2203" s="131"/>
      <c r="AJ2203" s="128" t="str">
        <f t="shared" si="233"/>
        <v/>
      </c>
      <c r="AK2203" s="7" t="str">
        <f>IF(ISNUMBER($AJ2203),INDEX($C$1:$AB$3985,$AJ2203,AK$4),"")</f>
        <v/>
      </c>
      <c r="AL2203" s="7" t="str">
        <f>IF(ISNUMBER($AJ2203),INDEX($C$1:$AB$3985,$AJ2203,AL$4),"")</f>
        <v/>
      </c>
      <c r="AM2203" s="128"/>
      <c r="AN2203" s="128" t="str">
        <f t="shared" si="235"/>
        <v/>
      </c>
      <c r="AO2203" s="7" t="str">
        <f t="shared" si="238"/>
        <v/>
      </c>
      <c r="AP2203" s="10" t="str">
        <f t="shared" si="238"/>
        <v/>
      </c>
      <c r="AQ2203" s="310">
        <f>IF(ISNUMBER(SEARCH($T$30,AO2203)),MAX(AQ$5:AQ2202)+1,0)</f>
        <v>0</v>
      </c>
      <c r="AR2203" s="310">
        <f>IF(ISNUMBER(SEARCH($T$31,AO2203)),MAX(AR$5:AR2202)+1,0)</f>
        <v>0</v>
      </c>
      <c r="AS2203" s="128" t="str">
        <f t="shared" si="234"/>
        <v/>
      </c>
      <c r="AT2203" s="105" t="str">
        <f>IF(ISNUMBER($AS2203),INDEX($C$1:$AB$3985,$AS2203,AT$4),"")</f>
        <v/>
      </c>
      <c r="AU2203" s="128"/>
      <c r="AV2203" s="128" t="str">
        <f t="shared" si="236"/>
        <v/>
      </c>
      <c r="AW2203" s="105" t="str">
        <f>IF(ISNUMBER($AV2203),INDEX($C$1:$AB$3985,$AV2203,AW$4),"")</f>
        <v/>
      </c>
      <c r="AX2203" s="105" t="str">
        <f>IF(ISNUMBER($AV2203),INDEX($C$1:$AB$3985,$AV2203,AX$4),"")</f>
        <v/>
      </c>
      <c r="AY2203" s="128"/>
      <c r="AZ2203" s="128"/>
      <c r="BA2203" s="128" t="str">
        <f t="shared" si="237"/>
        <v/>
      </c>
      <c r="BB2203" s="105" t="str">
        <f>IF(ISNUMBER($BA2203),INDEX($C$1:$AB$3985,$BA2203,BB$4),"")</f>
        <v/>
      </c>
      <c r="BC2203" s="105"/>
    </row>
    <row r="2204" spans="1:55" x14ac:dyDescent="0.25">
      <c r="A2204" s="98"/>
      <c r="B2204" s="98"/>
      <c r="C2204" s="73"/>
      <c r="D2204" s="179"/>
      <c r="E2204" s="176"/>
      <c r="F2204" s="176"/>
      <c r="G2204" s="176"/>
      <c r="H2204" s="176"/>
      <c r="I2204" s="176"/>
      <c r="J2204" s="172"/>
      <c r="K2204" s="173"/>
      <c r="L2204" s="178"/>
      <c r="R2204" s="3"/>
      <c r="S2204" s="106"/>
      <c r="T2204" s="106"/>
      <c r="U2204" s="106"/>
      <c r="V2204" s="106"/>
      <c r="W2204" s="106"/>
      <c r="X2204" s="106"/>
      <c r="AB2204" s="188" t="str">
        <f t="shared" si="232"/>
        <v/>
      </c>
      <c r="AC2204" s="188" t="s">
        <v>1585</v>
      </c>
      <c r="AD2204" s="131"/>
      <c r="AE2204" s="131"/>
      <c r="AF2204" s="131"/>
      <c r="AG2204" s="131"/>
      <c r="AH2204" s="131"/>
      <c r="AI2204" s="131"/>
      <c r="AJ2204" s="128" t="str">
        <f t="shared" si="233"/>
        <v/>
      </c>
      <c r="AK2204" s="7" t="str">
        <f>IF(ISNUMBER($AJ2204),INDEX($C$1:$AB$3985,$AJ2204,AK$4),"")</f>
        <v/>
      </c>
      <c r="AL2204" s="7" t="str">
        <f>IF(ISNUMBER($AJ2204),INDEX($C$1:$AB$3985,$AJ2204,AL$4),"")</f>
        <v/>
      </c>
      <c r="AM2204" s="128"/>
      <c r="AN2204" s="128" t="str">
        <f t="shared" si="235"/>
        <v/>
      </c>
      <c r="AO2204" s="7" t="str">
        <f t="shared" si="238"/>
        <v/>
      </c>
      <c r="AP2204" s="10" t="str">
        <f t="shared" si="238"/>
        <v/>
      </c>
      <c r="AQ2204" s="310">
        <f>IF(ISNUMBER(SEARCH($T$30,AO2204)),MAX(AQ$5:AQ2203)+1,0)</f>
        <v>0</v>
      </c>
      <c r="AR2204" s="310">
        <f>IF(ISNUMBER(SEARCH($T$31,AO2204)),MAX(AR$5:AR2203)+1,0)</f>
        <v>0</v>
      </c>
      <c r="AS2204" s="128" t="str">
        <f t="shared" si="234"/>
        <v/>
      </c>
      <c r="AT2204" s="105" t="str">
        <f>IF(ISNUMBER($AS2204),INDEX($C$1:$AB$3985,$AS2204,AT$4),"")</f>
        <v/>
      </c>
      <c r="AU2204" s="128"/>
      <c r="AV2204" s="128" t="str">
        <f t="shared" si="236"/>
        <v/>
      </c>
      <c r="AW2204" s="105" t="str">
        <f>IF(ISNUMBER($AV2204),INDEX($C$1:$AB$3985,$AV2204,AW$4),"")</f>
        <v/>
      </c>
      <c r="AX2204" s="105" t="str">
        <f>IF(ISNUMBER($AV2204),INDEX($C$1:$AB$3985,$AV2204,AX$4),"")</f>
        <v/>
      </c>
      <c r="AY2204" s="128"/>
      <c r="AZ2204" s="128"/>
      <c r="BA2204" s="128" t="str">
        <f t="shared" si="237"/>
        <v/>
      </c>
      <c r="BB2204" s="105" t="str">
        <f>IF(ISNUMBER($BA2204),INDEX($C$1:$AB$3985,$BA2204,BB$4),"")</f>
        <v/>
      </c>
      <c r="BC2204" s="105"/>
    </row>
    <row r="2205" spans="1:55" x14ac:dyDescent="0.25">
      <c r="A2205" s="98"/>
      <c r="B2205" s="98"/>
      <c r="C2205" s="73"/>
      <c r="D2205" s="179"/>
      <c r="E2205" s="176"/>
      <c r="F2205" s="176"/>
      <c r="G2205" s="176"/>
      <c r="H2205" s="176"/>
      <c r="I2205" s="176"/>
      <c r="J2205" s="172"/>
      <c r="K2205" s="173"/>
      <c r="L2205" s="178"/>
      <c r="R2205" s="3"/>
      <c r="S2205" s="106"/>
      <c r="T2205" s="106"/>
      <c r="U2205" s="106"/>
      <c r="V2205" s="106"/>
      <c r="W2205" s="106"/>
      <c r="X2205" s="106"/>
      <c r="AB2205" s="188" t="str">
        <f t="shared" si="232"/>
        <v/>
      </c>
      <c r="AC2205" s="188" t="s">
        <v>1585</v>
      </c>
      <c r="AD2205" s="131"/>
      <c r="AE2205" s="131"/>
      <c r="AF2205" s="131"/>
      <c r="AG2205" s="131"/>
      <c r="AH2205" s="131"/>
      <c r="AI2205" s="131"/>
      <c r="AJ2205" s="128" t="str">
        <f t="shared" si="233"/>
        <v/>
      </c>
      <c r="AK2205" s="7" t="str">
        <f>IF(ISNUMBER($AJ2205),INDEX($C$1:$AB$3985,$AJ2205,AK$4),"")</f>
        <v/>
      </c>
      <c r="AL2205" s="7" t="str">
        <f>IF(ISNUMBER($AJ2205),INDEX($C$1:$AB$3985,$AJ2205,AL$4),"")</f>
        <v/>
      </c>
      <c r="AM2205" s="128"/>
      <c r="AN2205" s="128" t="str">
        <f t="shared" si="235"/>
        <v/>
      </c>
      <c r="AO2205" s="7" t="str">
        <f t="shared" si="238"/>
        <v/>
      </c>
      <c r="AP2205" s="10" t="str">
        <f t="shared" si="238"/>
        <v/>
      </c>
      <c r="AQ2205" s="310">
        <f>IF(ISNUMBER(SEARCH($T$30,AO2205)),MAX(AQ$5:AQ2204)+1,0)</f>
        <v>0</v>
      </c>
      <c r="AR2205" s="310">
        <f>IF(ISNUMBER(SEARCH($T$31,AO2205)),MAX(AR$5:AR2204)+1,0)</f>
        <v>0</v>
      </c>
      <c r="AS2205" s="128" t="str">
        <f t="shared" si="234"/>
        <v/>
      </c>
      <c r="AT2205" s="105" t="str">
        <f>IF(ISNUMBER($AS2205),INDEX($C$1:$AB$3985,$AS2205,AT$4),"")</f>
        <v/>
      </c>
      <c r="AU2205" s="128"/>
      <c r="AV2205" s="128" t="str">
        <f t="shared" si="236"/>
        <v/>
      </c>
      <c r="AW2205" s="105" t="str">
        <f>IF(ISNUMBER($AV2205),INDEX($C$1:$AB$3985,$AV2205,AW$4),"")</f>
        <v/>
      </c>
      <c r="AX2205" s="105" t="str">
        <f>IF(ISNUMBER($AV2205),INDEX($C$1:$AB$3985,$AV2205,AX$4),"")</f>
        <v/>
      </c>
      <c r="AY2205" s="128"/>
      <c r="AZ2205" s="128"/>
      <c r="BA2205" s="128" t="str">
        <f t="shared" si="237"/>
        <v/>
      </c>
      <c r="BB2205" s="105" t="str">
        <f>IF(ISNUMBER($BA2205),INDEX($C$1:$AB$3985,$BA2205,BB$4),"")</f>
        <v/>
      </c>
      <c r="BC2205" s="105"/>
    </row>
    <row r="2206" spans="1:55" x14ac:dyDescent="0.25">
      <c r="A2206" s="98"/>
      <c r="B2206" s="98"/>
      <c r="C2206" s="73"/>
      <c r="D2206" s="179"/>
      <c r="E2206" s="176"/>
      <c r="F2206" s="176"/>
      <c r="G2206" s="176"/>
      <c r="H2206" s="176"/>
      <c r="I2206" s="176"/>
      <c r="J2206" s="172"/>
      <c r="K2206" s="173"/>
      <c r="L2206" s="178"/>
      <c r="R2206" s="3"/>
      <c r="S2206" s="106"/>
      <c r="T2206" s="106"/>
      <c r="U2206" s="106"/>
      <c r="V2206" s="106"/>
      <c r="W2206" s="106"/>
      <c r="X2206" s="106"/>
      <c r="AB2206" s="188" t="str">
        <f t="shared" si="232"/>
        <v/>
      </c>
      <c r="AC2206" s="188" t="s">
        <v>1585</v>
      </c>
      <c r="AD2206" s="131"/>
      <c r="AE2206" s="131"/>
      <c r="AF2206" s="131"/>
      <c r="AG2206" s="131"/>
      <c r="AH2206" s="131"/>
      <c r="AI2206" s="131"/>
      <c r="AJ2206" s="128" t="str">
        <f t="shared" si="233"/>
        <v/>
      </c>
      <c r="AK2206" s="7" t="str">
        <f>IF(ISNUMBER($AJ2206),INDEX($C$1:$AB$3985,$AJ2206,AK$4),"")</f>
        <v/>
      </c>
      <c r="AL2206" s="7" t="str">
        <f>IF(ISNUMBER($AJ2206),INDEX($C$1:$AB$3985,$AJ2206,AL$4),"")</f>
        <v/>
      </c>
      <c r="AM2206" s="128"/>
      <c r="AN2206" s="128" t="str">
        <f t="shared" si="235"/>
        <v/>
      </c>
      <c r="AO2206" s="7" t="str">
        <f t="shared" si="238"/>
        <v/>
      </c>
      <c r="AP2206" s="10" t="str">
        <f t="shared" si="238"/>
        <v/>
      </c>
      <c r="AQ2206" s="310">
        <f>IF(ISNUMBER(SEARCH($T$30,AO2206)),MAX(AQ$5:AQ2205)+1,0)</f>
        <v>0</v>
      </c>
      <c r="AR2206" s="310">
        <f>IF(ISNUMBER(SEARCH($T$31,AO2206)),MAX(AR$5:AR2205)+1,0)</f>
        <v>0</v>
      </c>
      <c r="AS2206" s="128" t="str">
        <f t="shared" si="234"/>
        <v/>
      </c>
      <c r="AT2206" s="105" t="str">
        <f>IF(ISNUMBER($AS2206),INDEX($C$1:$AB$3985,$AS2206,AT$4),"")</f>
        <v/>
      </c>
      <c r="AU2206" s="128"/>
      <c r="AV2206" s="128" t="str">
        <f t="shared" si="236"/>
        <v/>
      </c>
      <c r="AW2206" s="105" t="str">
        <f>IF(ISNUMBER($AV2206),INDEX($C$1:$AB$3985,$AV2206,AW$4),"")</f>
        <v/>
      </c>
      <c r="AX2206" s="105" t="str">
        <f>IF(ISNUMBER($AV2206),INDEX($C$1:$AB$3985,$AV2206,AX$4),"")</f>
        <v/>
      </c>
      <c r="AY2206" s="128"/>
      <c r="AZ2206" s="128"/>
      <c r="BA2206" s="128" t="str">
        <f t="shared" si="237"/>
        <v/>
      </c>
      <c r="BB2206" s="105" t="str">
        <f>IF(ISNUMBER($BA2206),INDEX($C$1:$AB$3985,$BA2206,BB$4),"")</f>
        <v/>
      </c>
      <c r="BC2206" s="105"/>
    </row>
    <row r="2207" spans="1:55" x14ac:dyDescent="0.25">
      <c r="A2207" s="98"/>
      <c r="B2207" s="98"/>
      <c r="C2207" s="73"/>
      <c r="D2207" s="179"/>
      <c r="E2207" s="176"/>
      <c r="F2207" s="176"/>
      <c r="G2207" s="176"/>
      <c r="H2207" s="176"/>
      <c r="I2207" s="176"/>
      <c r="J2207" s="172"/>
      <c r="K2207" s="173"/>
      <c r="L2207" s="178"/>
      <c r="R2207" s="3"/>
      <c r="S2207" s="106"/>
      <c r="T2207" s="106"/>
      <c r="U2207" s="106"/>
      <c r="V2207" s="106"/>
      <c r="W2207" s="106"/>
      <c r="X2207" s="106"/>
      <c r="AB2207" s="188" t="str">
        <f t="shared" si="232"/>
        <v/>
      </c>
      <c r="AC2207" s="188" t="s">
        <v>1585</v>
      </c>
      <c r="AD2207" s="131"/>
      <c r="AE2207" s="131"/>
      <c r="AF2207" s="131"/>
      <c r="AG2207" s="131"/>
      <c r="AH2207" s="131"/>
      <c r="AI2207" s="131"/>
      <c r="AJ2207" s="128" t="str">
        <f t="shared" si="233"/>
        <v/>
      </c>
      <c r="AK2207" s="7" t="str">
        <f>IF(ISNUMBER($AJ2207),INDEX($C$1:$AB$3985,$AJ2207,AK$4),"")</f>
        <v/>
      </c>
      <c r="AL2207" s="7" t="str">
        <f>IF(ISNUMBER($AJ2207),INDEX($C$1:$AB$3985,$AJ2207,AL$4),"")</f>
        <v/>
      </c>
      <c r="AM2207" s="128"/>
      <c r="AN2207" s="128" t="str">
        <f t="shared" si="235"/>
        <v/>
      </c>
      <c r="AO2207" s="7" t="str">
        <f t="shared" si="238"/>
        <v/>
      </c>
      <c r="AP2207" s="10" t="str">
        <f t="shared" si="238"/>
        <v/>
      </c>
      <c r="AQ2207" s="310">
        <f>IF(ISNUMBER(SEARCH($T$30,AO2207)),MAX(AQ$5:AQ2206)+1,0)</f>
        <v>0</v>
      </c>
      <c r="AR2207" s="310">
        <f>IF(ISNUMBER(SEARCH($T$31,AO2207)),MAX(AR$5:AR2206)+1,0)</f>
        <v>0</v>
      </c>
      <c r="AS2207" s="128" t="str">
        <f t="shared" si="234"/>
        <v/>
      </c>
      <c r="AT2207" s="105" t="str">
        <f>IF(ISNUMBER($AS2207),INDEX($C$1:$AB$3985,$AS2207,AT$4),"")</f>
        <v/>
      </c>
      <c r="AU2207" s="128"/>
      <c r="AV2207" s="128" t="str">
        <f t="shared" si="236"/>
        <v/>
      </c>
      <c r="AW2207" s="105" t="str">
        <f>IF(ISNUMBER($AV2207),INDEX($C$1:$AB$3985,$AV2207,AW$4),"")</f>
        <v/>
      </c>
      <c r="AX2207" s="105" t="str">
        <f>IF(ISNUMBER($AV2207),INDEX($C$1:$AB$3985,$AV2207,AX$4),"")</f>
        <v/>
      </c>
      <c r="AY2207" s="128"/>
      <c r="AZ2207" s="128"/>
      <c r="BA2207" s="128" t="str">
        <f t="shared" si="237"/>
        <v/>
      </c>
      <c r="BB2207" s="105" t="str">
        <f>IF(ISNUMBER($BA2207),INDEX($C$1:$AB$3985,$BA2207,BB$4),"")</f>
        <v/>
      </c>
      <c r="BC2207" s="105"/>
    </row>
    <row r="2208" spans="1:55" x14ac:dyDescent="0.25">
      <c r="A2208" s="98"/>
      <c r="B2208" s="98"/>
      <c r="C2208" s="73"/>
      <c r="D2208" s="179"/>
      <c r="E2208" s="176"/>
      <c r="F2208" s="176"/>
      <c r="G2208" s="176"/>
      <c r="H2208" s="176"/>
      <c r="I2208" s="176"/>
      <c r="J2208" s="172"/>
      <c r="K2208" s="173"/>
      <c r="L2208" s="178"/>
      <c r="R2208" s="3"/>
      <c r="S2208" s="106"/>
      <c r="T2208" s="106"/>
      <c r="U2208" s="106"/>
      <c r="V2208" s="106"/>
      <c r="W2208" s="106"/>
      <c r="X2208" s="106"/>
      <c r="AB2208" s="188" t="str">
        <f t="shared" si="232"/>
        <v/>
      </c>
      <c r="AC2208" s="188" t="s">
        <v>1585</v>
      </c>
      <c r="AD2208" s="131"/>
      <c r="AE2208" s="131"/>
      <c r="AF2208" s="131"/>
      <c r="AG2208" s="131"/>
      <c r="AH2208" s="131"/>
      <c r="AI2208" s="131"/>
      <c r="AJ2208" s="128" t="str">
        <f t="shared" si="233"/>
        <v/>
      </c>
      <c r="AK2208" s="7" t="str">
        <f>IF(ISNUMBER($AJ2208),INDEX($C$1:$AB$3985,$AJ2208,AK$4),"")</f>
        <v/>
      </c>
      <c r="AL2208" s="7" t="str">
        <f>IF(ISNUMBER($AJ2208),INDEX($C$1:$AB$3985,$AJ2208,AL$4),"")</f>
        <v/>
      </c>
      <c r="AM2208" s="128"/>
      <c r="AN2208" s="128" t="str">
        <f t="shared" si="235"/>
        <v/>
      </c>
      <c r="AO2208" s="7" t="str">
        <f t="shared" si="238"/>
        <v/>
      </c>
      <c r="AP2208" s="10" t="str">
        <f t="shared" si="238"/>
        <v/>
      </c>
      <c r="AQ2208" s="310">
        <f>IF(ISNUMBER(SEARCH($T$30,AO2208)),MAX(AQ$5:AQ2207)+1,0)</f>
        <v>0</v>
      </c>
      <c r="AR2208" s="310">
        <f>IF(ISNUMBER(SEARCH($T$31,AO2208)),MAX(AR$5:AR2207)+1,0)</f>
        <v>0</v>
      </c>
      <c r="AS2208" s="128" t="str">
        <f t="shared" si="234"/>
        <v/>
      </c>
      <c r="AT2208" s="105" t="str">
        <f>IF(ISNUMBER($AS2208),INDEX($C$1:$AB$3985,$AS2208,AT$4),"")</f>
        <v/>
      </c>
      <c r="AU2208" s="128"/>
      <c r="AV2208" s="128" t="str">
        <f t="shared" si="236"/>
        <v/>
      </c>
      <c r="AW2208" s="105" t="str">
        <f>IF(ISNUMBER($AV2208),INDEX($C$1:$AB$3985,$AV2208,AW$4),"")</f>
        <v/>
      </c>
      <c r="AX2208" s="105" t="str">
        <f>IF(ISNUMBER($AV2208),INDEX($C$1:$AB$3985,$AV2208,AX$4),"")</f>
        <v/>
      </c>
      <c r="AY2208" s="128"/>
      <c r="AZ2208" s="128"/>
      <c r="BA2208" s="128" t="str">
        <f t="shared" si="237"/>
        <v/>
      </c>
      <c r="BB2208" s="105" t="str">
        <f>IF(ISNUMBER($BA2208),INDEX($C$1:$AB$3985,$BA2208,BB$4),"")</f>
        <v/>
      </c>
      <c r="BC2208" s="105"/>
    </row>
    <row r="2209" spans="1:55" x14ac:dyDescent="0.25">
      <c r="A2209" s="98"/>
      <c r="B2209" s="98"/>
      <c r="C2209" s="73"/>
      <c r="D2209" s="179"/>
      <c r="E2209" s="176"/>
      <c r="F2209" s="176"/>
      <c r="G2209" s="176"/>
      <c r="H2209" s="176"/>
      <c r="I2209" s="176"/>
      <c r="J2209" s="172"/>
      <c r="K2209" s="173"/>
      <c r="L2209" s="178"/>
      <c r="R2209" s="3"/>
      <c r="S2209" s="106"/>
      <c r="T2209" s="106"/>
      <c r="U2209" s="106"/>
      <c r="V2209" s="106"/>
      <c r="W2209" s="106"/>
      <c r="X2209" s="106"/>
      <c r="AB2209" s="188" t="str">
        <f t="shared" si="232"/>
        <v/>
      </c>
      <c r="AC2209" s="188" t="s">
        <v>1585</v>
      </c>
      <c r="AD2209" s="131"/>
      <c r="AE2209" s="131"/>
      <c r="AF2209" s="131"/>
      <c r="AG2209" s="131"/>
      <c r="AH2209" s="131"/>
      <c r="AI2209" s="131"/>
      <c r="AJ2209" s="128" t="str">
        <f t="shared" si="233"/>
        <v/>
      </c>
      <c r="AK2209" s="7" t="str">
        <f>IF(ISNUMBER($AJ2209),INDEX($C$1:$AB$3985,$AJ2209,AK$4),"")</f>
        <v/>
      </c>
      <c r="AL2209" s="7" t="str">
        <f>IF(ISNUMBER($AJ2209),INDEX($C$1:$AB$3985,$AJ2209,AL$4),"")</f>
        <v/>
      </c>
      <c r="AM2209" s="128"/>
      <c r="AN2209" s="128" t="str">
        <f t="shared" si="235"/>
        <v/>
      </c>
      <c r="AO2209" s="7" t="str">
        <f t="shared" si="238"/>
        <v/>
      </c>
      <c r="AP2209" s="10" t="str">
        <f t="shared" si="238"/>
        <v/>
      </c>
      <c r="AQ2209" s="310">
        <f>IF(ISNUMBER(SEARCH($T$30,AO2209)),MAX(AQ$5:AQ2208)+1,0)</f>
        <v>0</v>
      </c>
      <c r="AR2209" s="310">
        <f>IF(ISNUMBER(SEARCH($T$31,AO2209)),MAX(AR$5:AR2208)+1,0)</f>
        <v>0</v>
      </c>
      <c r="AS2209" s="128" t="str">
        <f t="shared" si="234"/>
        <v/>
      </c>
      <c r="AT2209" s="105" t="str">
        <f>IF(ISNUMBER($AS2209),INDEX($C$1:$AB$3985,$AS2209,AT$4),"")</f>
        <v/>
      </c>
      <c r="AU2209" s="128"/>
      <c r="AV2209" s="128" t="str">
        <f t="shared" si="236"/>
        <v/>
      </c>
      <c r="AW2209" s="105" t="str">
        <f>IF(ISNUMBER($AV2209),INDEX($C$1:$AB$3985,$AV2209,AW$4),"")</f>
        <v/>
      </c>
      <c r="AX2209" s="105" t="str">
        <f>IF(ISNUMBER($AV2209),INDEX($C$1:$AB$3985,$AV2209,AX$4),"")</f>
        <v/>
      </c>
      <c r="AY2209" s="128"/>
      <c r="AZ2209" s="128"/>
      <c r="BA2209" s="128" t="str">
        <f t="shared" si="237"/>
        <v/>
      </c>
      <c r="BB2209" s="105" t="str">
        <f>IF(ISNUMBER($BA2209),INDEX($C$1:$AB$3985,$BA2209,BB$4),"")</f>
        <v/>
      </c>
      <c r="BC2209" s="105"/>
    </row>
    <row r="2210" spans="1:55" x14ac:dyDescent="0.25">
      <c r="A2210" s="98"/>
      <c r="B2210" s="98"/>
      <c r="C2210" s="73"/>
      <c r="D2210" s="179"/>
      <c r="E2210" s="176"/>
      <c r="F2210" s="176"/>
      <c r="G2210" s="176"/>
      <c r="H2210" s="176"/>
      <c r="I2210" s="176"/>
      <c r="J2210" s="172"/>
      <c r="K2210" s="173"/>
      <c r="L2210" s="178"/>
      <c r="R2210" s="3"/>
      <c r="S2210" s="106"/>
      <c r="T2210" s="106"/>
      <c r="U2210" s="106"/>
      <c r="V2210" s="106"/>
      <c r="W2210" s="106"/>
      <c r="X2210" s="106"/>
      <c r="AB2210" s="188" t="str">
        <f t="shared" si="232"/>
        <v/>
      </c>
      <c r="AC2210" s="188" t="s">
        <v>1585</v>
      </c>
      <c r="AD2210" s="131"/>
      <c r="AE2210" s="131"/>
      <c r="AF2210" s="131"/>
      <c r="AG2210" s="131"/>
      <c r="AH2210" s="131"/>
      <c r="AI2210" s="131"/>
      <c r="AJ2210" s="128" t="str">
        <f t="shared" si="233"/>
        <v/>
      </c>
      <c r="AK2210" s="7" t="str">
        <f>IF(ISNUMBER($AJ2210),INDEX($C$1:$AB$3985,$AJ2210,AK$4),"")</f>
        <v/>
      </c>
      <c r="AL2210" s="7" t="str">
        <f>IF(ISNUMBER($AJ2210),INDEX($C$1:$AB$3985,$AJ2210,AL$4),"")</f>
        <v/>
      </c>
      <c r="AM2210" s="128"/>
      <c r="AN2210" s="128" t="str">
        <f t="shared" si="235"/>
        <v/>
      </c>
      <c r="AO2210" s="7" t="str">
        <f t="shared" si="238"/>
        <v/>
      </c>
      <c r="AP2210" s="10" t="str">
        <f t="shared" si="238"/>
        <v/>
      </c>
      <c r="AQ2210" s="310">
        <f>IF(ISNUMBER(SEARCH($T$30,AO2210)),MAX(AQ$5:AQ2209)+1,0)</f>
        <v>0</v>
      </c>
      <c r="AR2210" s="310">
        <f>IF(ISNUMBER(SEARCH($T$31,AO2210)),MAX(AR$5:AR2209)+1,0)</f>
        <v>0</v>
      </c>
      <c r="AS2210" s="128" t="str">
        <f t="shared" si="234"/>
        <v/>
      </c>
      <c r="AT2210" s="105" t="str">
        <f>IF(ISNUMBER($AS2210),INDEX($C$1:$AB$3985,$AS2210,AT$4),"")</f>
        <v/>
      </c>
      <c r="AU2210" s="128"/>
      <c r="AV2210" s="128" t="str">
        <f t="shared" si="236"/>
        <v/>
      </c>
      <c r="AW2210" s="105" t="str">
        <f>IF(ISNUMBER($AV2210),INDEX($C$1:$AB$3985,$AV2210,AW$4),"")</f>
        <v/>
      </c>
      <c r="AX2210" s="105" t="str">
        <f>IF(ISNUMBER($AV2210),INDEX($C$1:$AB$3985,$AV2210,AX$4),"")</f>
        <v/>
      </c>
      <c r="AY2210" s="128"/>
      <c r="AZ2210" s="128"/>
      <c r="BA2210" s="128" t="str">
        <f t="shared" si="237"/>
        <v/>
      </c>
      <c r="BB2210" s="105" t="str">
        <f>IF(ISNUMBER($BA2210),INDEX($C$1:$AB$3985,$BA2210,BB$4),"")</f>
        <v/>
      </c>
      <c r="BC2210" s="105"/>
    </row>
    <row r="2211" spans="1:55" x14ac:dyDescent="0.25">
      <c r="A2211" s="98"/>
      <c r="B2211" s="98"/>
      <c r="C2211" s="73"/>
      <c r="D2211" s="179"/>
      <c r="E2211" s="176"/>
      <c r="F2211" s="176"/>
      <c r="G2211" s="176"/>
      <c r="H2211" s="176"/>
      <c r="I2211" s="176"/>
      <c r="J2211" s="172"/>
      <c r="K2211" s="173"/>
      <c r="L2211" s="178"/>
      <c r="R2211" s="3"/>
      <c r="S2211" s="106"/>
      <c r="T2211" s="106"/>
      <c r="U2211" s="106"/>
      <c r="V2211" s="106"/>
      <c r="W2211" s="106"/>
      <c r="X2211" s="106"/>
      <c r="AB2211" s="188" t="str">
        <f t="shared" si="232"/>
        <v/>
      </c>
      <c r="AC2211" s="188" t="s">
        <v>1585</v>
      </c>
      <c r="AD2211" s="131"/>
      <c r="AE2211" s="131"/>
      <c r="AF2211" s="131"/>
      <c r="AG2211" s="131"/>
      <c r="AH2211" s="131"/>
      <c r="AI2211" s="131"/>
      <c r="AJ2211" s="128" t="str">
        <f t="shared" si="233"/>
        <v/>
      </c>
      <c r="AK2211" s="7" t="str">
        <f>IF(ISNUMBER($AJ2211),INDEX($C$1:$AB$3985,$AJ2211,AK$4),"")</f>
        <v/>
      </c>
      <c r="AL2211" s="7" t="str">
        <f>IF(ISNUMBER($AJ2211),INDEX($C$1:$AB$3985,$AJ2211,AL$4),"")</f>
        <v/>
      </c>
      <c r="AM2211" s="128"/>
      <c r="AN2211" s="128" t="str">
        <f t="shared" si="235"/>
        <v/>
      </c>
      <c r="AO2211" s="7" t="str">
        <f t="shared" si="238"/>
        <v/>
      </c>
      <c r="AP2211" s="10" t="str">
        <f t="shared" si="238"/>
        <v/>
      </c>
      <c r="AQ2211" s="310">
        <f>IF(ISNUMBER(SEARCH($T$30,AO2211)),MAX(AQ$5:AQ2210)+1,0)</f>
        <v>0</v>
      </c>
      <c r="AR2211" s="310">
        <f>IF(ISNUMBER(SEARCH($T$31,AO2211)),MAX(AR$5:AR2210)+1,0)</f>
        <v>0</v>
      </c>
      <c r="AS2211" s="128" t="str">
        <f t="shared" si="234"/>
        <v/>
      </c>
      <c r="AT2211" s="105" t="str">
        <f>IF(ISNUMBER($AS2211),INDEX($C$1:$AB$3985,$AS2211,AT$4),"")</f>
        <v/>
      </c>
      <c r="AU2211" s="128"/>
      <c r="AV2211" s="128" t="str">
        <f t="shared" si="236"/>
        <v/>
      </c>
      <c r="AW2211" s="105" t="str">
        <f>IF(ISNUMBER($AV2211),INDEX($C$1:$AB$3985,$AV2211,AW$4),"")</f>
        <v/>
      </c>
      <c r="AX2211" s="105" t="str">
        <f>IF(ISNUMBER($AV2211),INDEX($C$1:$AB$3985,$AV2211,AX$4),"")</f>
        <v/>
      </c>
      <c r="AY2211" s="128"/>
      <c r="AZ2211" s="128"/>
      <c r="BA2211" s="128" t="str">
        <f t="shared" si="237"/>
        <v/>
      </c>
      <c r="BB2211" s="105" t="str">
        <f>IF(ISNUMBER($BA2211),INDEX($C$1:$AB$3985,$BA2211,BB$4),"")</f>
        <v/>
      </c>
      <c r="BC2211" s="105"/>
    </row>
    <row r="2212" spans="1:55" x14ac:dyDescent="0.25">
      <c r="A2212" s="98"/>
      <c r="B2212" s="98"/>
      <c r="C2212" s="73"/>
      <c r="D2212" s="179"/>
      <c r="E2212" s="176"/>
      <c r="F2212" s="176"/>
      <c r="G2212" s="176"/>
      <c r="H2212" s="176"/>
      <c r="I2212" s="176"/>
      <c r="J2212" s="172"/>
      <c r="K2212" s="173"/>
      <c r="L2212" s="178"/>
      <c r="R2212" s="3"/>
      <c r="S2212" s="106"/>
      <c r="T2212" s="106"/>
      <c r="U2212" s="106"/>
      <c r="V2212" s="106"/>
      <c r="W2212" s="106"/>
      <c r="X2212" s="106"/>
      <c r="AB2212" s="188" t="str">
        <f t="shared" si="232"/>
        <v/>
      </c>
      <c r="AC2212" s="188" t="s">
        <v>1585</v>
      </c>
      <c r="AD2212" s="131"/>
      <c r="AE2212" s="131"/>
      <c r="AF2212" s="131"/>
      <c r="AG2212" s="131"/>
      <c r="AH2212" s="131"/>
      <c r="AI2212" s="131"/>
      <c r="AJ2212" s="128" t="str">
        <f t="shared" si="233"/>
        <v/>
      </c>
      <c r="AK2212" s="7" t="str">
        <f>IF(ISNUMBER($AJ2212),INDEX($C$1:$AB$3985,$AJ2212,AK$4),"")</f>
        <v/>
      </c>
      <c r="AL2212" s="7" t="str">
        <f>IF(ISNUMBER($AJ2212),INDEX($C$1:$AB$3985,$AJ2212,AL$4),"")</f>
        <v/>
      </c>
      <c r="AM2212" s="128"/>
      <c r="AN2212" s="128" t="str">
        <f t="shared" si="235"/>
        <v/>
      </c>
      <c r="AO2212" s="7" t="str">
        <f t="shared" si="238"/>
        <v/>
      </c>
      <c r="AP2212" s="10" t="str">
        <f t="shared" si="238"/>
        <v/>
      </c>
      <c r="AQ2212" s="310">
        <f>IF(ISNUMBER(SEARCH($T$30,AO2212)),MAX(AQ$5:AQ2211)+1,0)</f>
        <v>0</v>
      </c>
      <c r="AR2212" s="310">
        <f>IF(ISNUMBER(SEARCH($T$31,AO2212)),MAX(AR$5:AR2211)+1,0)</f>
        <v>0</v>
      </c>
      <c r="AS2212" s="128" t="str">
        <f t="shared" si="234"/>
        <v/>
      </c>
      <c r="AT2212" s="105" t="str">
        <f>IF(ISNUMBER($AS2212),INDEX($C$1:$AB$3985,$AS2212,AT$4),"")</f>
        <v/>
      </c>
      <c r="AU2212" s="128"/>
      <c r="AV2212" s="128" t="str">
        <f t="shared" si="236"/>
        <v/>
      </c>
      <c r="AW2212" s="105" t="str">
        <f>IF(ISNUMBER($AV2212),INDEX($C$1:$AB$3985,$AV2212,AW$4),"")</f>
        <v/>
      </c>
      <c r="AX2212" s="105" t="str">
        <f>IF(ISNUMBER($AV2212),INDEX($C$1:$AB$3985,$AV2212,AX$4),"")</f>
        <v/>
      </c>
      <c r="AY2212" s="128"/>
      <c r="AZ2212" s="128"/>
      <c r="BA2212" s="128" t="str">
        <f t="shared" si="237"/>
        <v/>
      </c>
      <c r="BB2212" s="105" t="str">
        <f>IF(ISNUMBER($BA2212),INDEX($C$1:$AB$3985,$BA2212,BB$4),"")</f>
        <v/>
      </c>
      <c r="BC2212" s="105"/>
    </row>
    <row r="2213" spans="1:55" x14ac:dyDescent="0.25">
      <c r="A2213" s="98"/>
      <c r="B2213" s="98"/>
      <c r="C2213" s="73"/>
      <c r="D2213" s="179"/>
      <c r="E2213" s="176"/>
      <c r="F2213" s="176"/>
      <c r="G2213" s="176"/>
      <c r="H2213" s="176"/>
      <c r="I2213" s="176"/>
      <c r="J2213" s="172"/>
      <c r="K2213" s="173"/>
      <c r="L2213" s="178"/>
      <c r="R2213" s="3"/>
      <c r="S2213" s="106"/>
      <c r="T2213" s="106"/>
      <c r="U2213" s="106"/>
      <c r="V2213" s="106"/>
      <c r="W2213" s="106"/>
      <c r="X2213" s="106"/>
      <c r="AB2213" s="188" t="str">
        <f t="shared" si="232"/>
        <v/>
      </c>
      <c r="AC2213" s="188" t="s">
        <v>1585</v>
      </c>
      <c r="AD2213" s="131"/>
      <c r="AE2213" s="131"/>
      <c r="AF2213" s="131"/>
      <c r="AG2213" s="131"/>
      <c r="AH2213" s="131"/>
      <c r="AI2213" s="131"/>
      <c r="AJ2213" s="128" t="str">
        <f t="shared" si="233"/>
        <v/>
      </c>
      <c r="AK2213" s="7" t="str">
        <f>IF(ISNUMBER($AJ2213),INDEX($C$1:$AB$3985,$AJ2213,AK$4),"")</f>
        <v/>
      </c>
      <c r="AL2213" s="7" t="str">
        <f>IF(ISNUMBER($AJ2213),INDEX($C$1:$AB$3985,$AJ2213,AL$4),"")</f>
        <v/>
      </c>
      <c r="AM2213" s="128"/>
      <c r="AN2213" s="128" t="str">
        <f t="shared" si="235"/>
        <v/>
      </c>
      <c r="AO2213" s="7" t="str">
        <f t="shared" si="238"/>
        <v/>
      </c>
      <c r="AP2213" s="10" t="str">
        <f t="shared" si="238"/>
        <v/>
      </c>
      <c r="AQ2213" s="310">
        <f>IF(ISNUMBER(SEARCH($T$30,AO2213)),MAX(AQ$5:AQ2212)+1,0)</f>
        <v>0</v>
      </c>
      <c r="AR2213" s="310">
        <f>IF(ISNUMBER(SEARCH($T$31,AO2213)),MAX(AR$5:AR2212)+1,0)</f>
        <v>0</v>
      </c>
      <c r="AS2213" s="128" t="str">
        <f t="shared" si="234"/>
        <v/>
      </c>
      <c r="AT2213" s="105" t="str">
        <f>IF(ISNUMBER($AS2213),INDEX($C$1:$AB$3985,$AS2213,AT$4),"")</f>
        <v/>
      </c>
      <c r="AU2213" s="128"/>
      <c r="AV2213" s="128" t="str">
        <f t="shared" si="236"/>
        <v/>
      </c>
      <c r="AW2213" s="105" t="str">
        <f>IF(ISNUMBER($AV2213),INDEX($C$1:$AB$3985,$AV2213,AW$4),"")</f>
        <v/>
      </c>
      <c r="AX2213" s="105" t="str">
        <f>IF(ISNUMBER($AV2213),INDEX($C$1:$AB$3985,$AV2213,AX$4),"")</f>
        <v/>
      </c>
      <c r="AY2213" s="128"/>
      <c r="AZ2213" s="128"/>
      <c r="BA2213" s="128" t="str">
        <f t="shared" si="237"/>
        <v/>
      </c>
      <c r="BB2213" s="105" t="str">
        <f>IF(ISNUMBER($BA2213),INDEX($C$1:$AB$3985,$BA2213,BB$4),"")</f>
        <v/>
      </c>
      <c r="BC2213" s="105"/>
    </row>
    <row r="2214" spans="1:55" x14ac:dyDescent="0.25">
      <c r="A2214" s="98"/>
      <c r="B2214" s="98"/>
      <c r="C2214" s="73"/>
      <c r="D2214" s="179"/>
      <c r="E2214" s="176"/>
      <c r="F2214" s="176"/>
      <c r="G2214" s="176"/>
      <c r="H2214" s="176"/>
      <c r="I2214" s="176"/>
      <c r="J2214" s="172"/>
      <c r="K2214" s="173"/>
      <c r="L2214" s="178"/>
      <c r="R2214" s="3"/>
      <c r="S2214" s="106"/>
      <c r="T2214" s="106"/>
      <c r="U2214" s="106"/>
      <c r="V2214" s="106"/>
      <c r="W2214" s="106"/>
      <c r="X2214" s="106"/>
      <c r="AB2214" s="188" t="str">
        <f t="shared" si="232"/>
        <v/>
      </c>
      <c r="AC2214" s="188" t="s">
        <v>1585</v>
      </c>
      <c r="AD2214" s="131"/>
      <c r="AE2214" s="131"/>
      <c r="AF2214" s="131"/>
      <c r="AG2214" s="131"/>
      <c r="AH2214" s="131"/>
      <c r="AI2214" s="131"/>
      <c r="AJ2214" s="128" t="str">
        <f t="shared" si="233"/>
        <v/>
      </c>
      <c r="AK2214" s="7" t="str">
        <f>IF(ISNUMBER($AJ2214),INDEX($C$1:$AB$3985,$AJ2214,AK$4),"")</f>
        <v/>
      </c>
      <c r="AL2214" s="7" t="str">
        <f>IF(ISNUMBER($AJ2214),INDEX($C$1:$AB$3985,$AJ2214,AL$4),"")</f>
        <v/>
      </c>
      <c r="AM2214" s="128"/>
      <c r="AN2214" s="128" t="str">
        <f t="shared" si="235"/>
        <v/>
      </c>
      <c r="AO2214" s="7" t="str">
        <f t="shared" si="238"/>
        <v/>
      </c>
      <c r="AP2214" s="10" t="str">
        <f t="shared" si="238"/>
        <v/>
      </c>
      <c r="AQ2214" s="310">
        <f>IF(ISNUMBER(SEARCH($T$30,AO2214)),MAX(AQ$5:AQ2213)+1,0)</f>
        <v>0</v>
      </c>
      <c r="AR2214" s="310">
        <f>IF(ISNUMBER(SEARCH($T$31,AO2214)),MAX(AR$5:AR2213)+1,0)</f>
        <v>0</v>
      </c>
      <c r="AS2214" s="128" t="str">
        <f t="shared" si="234"/>
        <v/>
      </c>
      <c r="AT2214" s="105" t="str">
        <f>IF(ISNUMBER($AS2214),INDEX($C$1:$AB$3985,$AS2214,AT$4),"")</f>
        <v/>
      </c>
      <c r="AU2214" s="128"/>
      <c r="AV2214" s="128" t="str">
        <f t="shared" si="236"/>
        <v/>
      </c>
      <c r="AW2214" s="105" t="str">
        <f>IF(ISNUMBER($AV2214),INDEX($C$1:$AB$3985,$AV2214,AW$4),"")</f>
        <v/>
      </c>
      <c r="AX2214" s="105" t="str">
        <f>IF(ISNUMBER($AV2214),INDEX($C$1:$AB$3985,$AV2214,AX$4),"")</f>
        <v/>
      </c>
      <c r="AY2214" s="128"/>
      <c r="AZ2214" s="128"/>
      <c r="BA2214" s="128" t="str">
        <f t="shared" si="237"/>
        <v/>
      </c>
      <c r="BB2214" s="105" t="str">
        <f>IF(ISNUMBER($BA2214),INDEX($C$1:$AB$3985,$BA2214,BB$4),"")</f>
        <v/>
      </c>
      <c r="BC2214" s="105"/>
    </row>
    <row r="2215" spans="1:55" x14ac:dyDescent="0.25">
      <c r="A2215" s="98"/>
      <c r="B2215" s="98"/>
      <c r="C2215" s="73"/>
      <c r="D2215" s="179"/>
      <c r="E2215" s="176"/>
      <c r="F2215" s="176"/>
      <c r="G2215" s="176"/>
      <c r="H2215" s="176"/>
      <c r="I2215" s="176"/>
      <c r="J2215" s="172"/>
      <c r="K2215" s="173"/>
      <c r="L2215" s="178"/>
      <c r="R2215" s="3"/>
      <c r="S2215" s="106"/>
      <c r="T2215" s="106"/>
      <c r="U2215" s="106"/>
      <c r="V2215" s="106"/>
      <c r="W2215" s="106"/>
      <c r="X2215" s="106"/>
      <c r="AB2215" s="188" t="str">
        <f t="shared" si="232"/>
        <v/>
      </c>
      <c r="AC2215" s="188" t="s">
        <v>1585</v>
      </c>
      <c r="AD2215" s="131"/>
      <c r="AE2215" s="131"/>
      <c r="AF2215" s="131"/>
      <c r="AG2215" s="131"/>
      <c r="AH2215" s="131"/>
      <c r="AI2215" s="131"/>
      <c r="AJ2215" s="128" t="str">
        <f t="shared" si="233"/>
        <v/>
      </c>
      <c r="AK2215" s="7" t="str">
        <f>IF(ISNUMBER($AJ2215),INDEX($C$1:$AB$3985,$AJ2215,AK$4),"")</f>
        <v/>
      </c>
      <c r="AL2215" s="7" t="str">
        <f>IF(ISNUMBER($AJ2215),INDEX($C$1:$AB$3985,$AJ2215,AL$4),"")</f>
        <v/>
      </c>
      <c r="AM2215" s="128"/>
      <c r="AN2215" s="128" t="str">
        <f t="shared" si="235"/>
        <v/>
      </c>
      <c r="AO2215" s="7" t="str">
        <f t="shared" si="238"/>
        <v/>
      </c>
      <c r="AP2215" s="10" t="str">
        <f t="shared" si="238"/>
        <v/>
      </c>
      <c r="AQ2215" s="310">
        <f>IF(ISNUMBER(SEARCH($T$30,AO2215)),MAX(AQ$5:AQ2214)+1,0)</f>
        <v>0</v>
      </c>
      <c r="AR2215" s="310">
        <f>IF(ISNUMBER(SEARCH($T$31,AO2215)),MAX(AR$5:AR2214)+1,0)</f>
        <v>0</v>
      </c>
      <c r="AS2215" s="128" t="str">
        <f t="shared" si="234"/>
        <v/>
      </c>
      <c r="AT2215" s="105" t="str">
        <f>IF(ISNUMBER($AS2215),INDEX($C$1:$AB$3985,$AS2215,AT$4),"")</f>
        <v/>
      </c>
      <c r="AU2215" s="128"/>
      <c r="AV2215" s="128" t="str">
        <f t="shared" si="236"/>
        <v/>
      </c>
      <c r="AW2215" s="105" t="str">
        <f>IF(ISNUMBER($AV2215),INDEX($C$1:$AB$3985,$AV2215,AW$4),"")</f>
        <v/>
      </c>
      <c r="AX2215" s="105" t="str">
        <f>IF(ISNUMBER($AV2215),INDEX($C$1:$AB$3985,$AV2215,AX$4),"")</f>
        <v/>
      </c>
      <c r="AY2215" s="128"/>
      <c r="AZ2215" s="128"/>
      <c r="BA2215" s="128" t="str">
        <f t="shared" si="237"/>
        <v/>
      </c>
      <c r="BB2215" s="105" t="str">
        <f>IF(ISNUMBER($BA2215),INDEX($C$1:$AB$3985,$BA2215,BB$4),"")</f>
        <v/>
      </c>
      <c r="BC2215" s="105"/>
    </row>
    <row r="2216" spans="1:55" x14ac:dyDescent="0.25">
      <c r="A2216" s="98"/>
      <c r="B2216" s="98"/>
      <c r="C2216" s="73"/>
      <c r="D2216" s="179"/>
      <c r="E2216" s="176"/>
      <c r="F2216" s="176"/>
      <c r="G2216" s="176"/>
      <c r="H2216" s="176"/>
      <c r="I2216" s="176"/>
      <c r="J2216" s="172"/>
      <c r="K2216" s="173"/>
      <c r="L2216" s="178"/>
      <c r="R2216" s="3"/>
      <c r="S2216" s="106"/>
      <c r="T2216" s="106"/>
      <c r="U2216" s="106"/>
      <c r="V2216" s="106"/>
      <c r="W2216" s="106"/>
      <c r="X2216" s="106"/>
      <c r="AB2216" s="188" t="str">
        <f t="shared" si="232"/>
        <v/>
      </c>
      <c r="AC2216" s="188" t="s">
        <v>1585</v>
      </c>
      <c r="AD2216" s="131"/>
      <c r="AE2216" s="131"/>
      <c r="AF2216" s="131"/>
      <c r="AG2216" s="131"/>
      <c r="AH2216" s="131"/>
      <c r="AI2216" s="131"/>
      <c r="AJ2216" s="128" t="str">
        <f t="shared" si="233"/>
        <v/>
      </c>
      <c r="AK2216" s="7" t="str">
        <f>IF(ISNUMBER($AJ2216),INDEX($C$1:$AB$3985,$AJ2216,AK$4),"")</f>
        <v/>
      </c>
      <c r="AL2216" s="7" t="str">
        <f>IF(ISNUMBER($AJ2216),INDEX($C$1:$AB$3985,$AJ2216,AL$4),"")</f>
        <v/>
      </c>
      <c r="AM2216" s="128"/>
      <c r="AN2216" s="128" t="str">
        <f t="shared" si="235"/>
        <v/>
      </c>
      <c r="AO2216" s="7" t="str">
        <f t="shared" si="238"/>
        <v/>
      </c>
      <c r="AP2216" s="10" t="str">
        <f t="shared" si="238"/>
        <v/>
      </c>
      <c r="AQ2216" s="310">
        <f>IF(ISNUMBER(SEARCH($T$30,AO2216)),MAX(AQ$5:AQ2215)+1,0)</f>
        <v>0</v>
      </c>
      <c r="AR2216" s="310">
        <f>IF(ISNUMBER(SEARCH($T$31,AO2216)),MAX(AR$5:AR2215)+1,0)</f>
        <v>0</v>
      </c>
      <c r="AS2216" s="128" t="str">
        <f t="shared" si="234"/>
        <v/>
      </c>
      <c r="AT2216" s="105" t="str">
        <f>IF(ISNUMBER($AS2216),INDEX($C$1:$AB$3985,$AS2216,AT$4),"")</f>
        <v/>
      </c>
      <c r="AU2216" s="128"/>
      <c r="AV2216" s="128" t="str">
        <f t="shared" si="236"/>
        <v/>
      </c>
      <c r="AW2216" s="105" t="str">
        <f>IF(ISNUMBER($AV2216),INDEX($C$1:$AB$3985,$AV2216,AW$4),"")</f>
        <v/>
      </c>
      <c r="AX2216" s="105" t="str">
        <f>IF(ISNUMBER($AV2216),INDEX($C$1:$AB$3985,$AV2216,AX$4),"")</f>
        <v/>
      </c>
      <c r="AY2216" s="128"/>
      <c r="AZ2216" s="128"/>
      <c r="BA2216" s="128" t="str">
        <f t="shared" si="237"/>
        <v/>
      </c>
      <c r="BB2216" s="105" t="str">
        <f>IF(ISNUMBER($BA2216),INDEX($C$1:$AB$3985,$BA2216,BB$4),"")</f>
        <v/>
      </c>
      <c r="BC2216" s="105"/>
    </row>
    <row r="2217" spans="1:55" x14ac:dyDescent="0.25">
      <c r="A2217" s="98"/>
      <c r="B2217" s="98"/>
      <c r="C2217" s="73"/>
      <c r="D2217" s="179"/>
      <c r="E2217" s="176"/>
      <c r="F2217" s="176"/>
      <c r="G2217" s="176"/>
      <c r="H2217" s="176"/>
      <c r="I2217" s="176"/>
      <c r="J2217" s="172"/>
      <c r="K2217" s="173"/>
      <c r="L2217" s="178"/>
      <c r="R2217" s="3"/>
      <c r="S2217" s="106"/>
      <c r="T2217" s="106"/>
      <c r="U2217" s="106"/>
      <c r="V2217" s="106"/>
      <c r="W2217" s="106"/>
      <c r="X2217" s="106"/>
      <c r="AB2217" s="188" t="str">
        <f t="shared" si="232"/>
        <v/>
      </c>
      <c r="AC2217" s="188" t="s">
        <v>1585</v>
      </c>
      <c r="AD2217" s="131"/>
      <c r="AE2217" s="131"/>
      <c r="AF2217" s="131"/>
      <c r="AG2217" s="131"/>
      <c r="AH2217" s="131"/>
      <c r="AI2217" s="131"/>
      <c r="AJ2217" s="128" t="str">
        <f t="shared" si="233"/>
        <v/>
      </c>
      <c r="AK2217" s="7" t="str">
        <f>IF(ISNUMBER($AJ2217),INDEX($C$1:$AB$3985,$AJ2217,AK$4),"")</f>
        <v/>
      </c>
      <c r="AL2217" s="7" t="str">
        <f>IF(ISNUMBER($AJ2217),INDEX($C$1:$AB$3985,$AJ2217,AL$4),"")</f>
        <v/>
      </c>
      <c r="AM2217" s="128"/>
      <c r="AN2217" s="128" t="str">
        <f t="shared" si="235"/>
        <v/>
      </c>
      <c r="AO2217" s="7" t="str">
        <f t="shared" si="238"/>
        <v/>
      </c>
      <c r="AP2217" s="10" t="str">
        <f t="shared" si="238"/>
        <v/>
      </c>
      <c r="AQ2217" s="310">
        <f>IF(ISNUMBER(SEARCH($T$30,AO2217)),MAX(AQ$5:AQ2216)+1,0)</f>
        <v>0</v>
      </c>
      <c r="AR2217" s="310">
        <f>IF(ISNUMBER(SEARCH($T$31,AO2217)),MAX(AR$5:AR2216)+1,0)</f>
        <v>0</v>
      </c>
      <c r="AS2217" s="128" t="str">
        <f t="shared" si="234"/>
        <v/>
      </c>
      <c r="AT2217" s="105" t="str">
        <f>IF(ISNUMBER($AS2217),INDEX($C$1:$AB$3985,$AS2217,AT$4),"")</f>
        <v/>
      </c>
      <c r="AU2217" s="128"/>
      <c r="AV2217" s="128" t="str">
        <f t="shared" si="236"/>
        <v/>
      </c>
      <c r="AW2217" s="105" t="str">
        <f>IF(ISNUMBER($AV2217),INDEX($C$1:$AB$3985,$AV2217,AW$4),"")</f>
        <v/>
      </c>
      <c r="AX2217" s="105" t="str">
        <f>IF(ISNUMBER($AV2217),INDEX($C$1:$AB$3985,$AV2217,AX$4),"")</f>
        <v/>
      </c>
      <c r="AY2217" s="128"/>
      <c r="AZ2217" s="128"/>
      <c r="BA2217" s="128" t="str">
        <f t="shared" si="237"/>
        <v/>
      </c>
      <c r="BB2217" s="105" t="str">
        <f>IF(ISNUMBER($BA2217),INDEX($C$1:$AB$3985,$BA2217,BB$4),"")</f>
        <v/>
      </c>
      <c r="BC2217" s="105"/>
    </row>
    <row r="2218" spans="1:55" x14ac:dyDescent="0.25">
      <c r="A2218" s="98"/>
      <c r="B2218" s="98"/>
      <c r="C2218" s="73"/>
      <c r="D2218" s="179"/>
      <c r="E2218" s="176"/>
      <c r="F2218" s="176"/>
      <c r="G2218" s="176"/>
      <c r="H2218" s="176"/>
      <c r="I2218" s="176"/>
      <c r="J2218" s="172"/>
      <c r="K2218" s="173"/>
      <c r="L2218" s="178"/>
      <c r="R2218" s="3"/>
      <c r="S2218" s="106"/>
      <c r="T2218" s="106"/>
      <c r="U2218" s="106"/>
      <c r="V2218" s="106"/>
      <c r="W2218" s="106"/>
      <c r="X2218" s="106"/>
      <c r="AB2218" s="188" t="str">
        <f t="shared" si="232"/>
        <v/>
      </c>
      <c r="AC2218" s="188" t="s">
        <v>1585</v>
      </c>
      <c r="AD2218" s="131"/>
      <c r="AE2218" s="131"/>
      <c r="AF2218" s="131"/>
      <c r="AG2218" s="131"/>
      <c r="AH2218" s="131"/>
      <c r="AI2218" s="131"/>
      <c r="AJ2218" s="128" t="str">
        <f t="shared" si="233"/>
        <v/>
      </c>
      <c r="AK2218" s="7" t="str">
        <f>IF(ISNUMBER($AJ2218),INDEX($C$1:$AB$3985,$AJ2218,AK$4),"")</f>
        <v/>
      </c>
      <c r="AL2218" s="7" t="str">
        <f>IF(ISNUMBER($AJ2218),INDEX($C$1:$AB$3985,$AJ2218,AL$4),"")</f>
        <v/>
      </c>
      <c r="AM2218" s="128"/>
      <c r="AN2218" s="128" t="str">
        <f t="shared" si="235"/>
        <v/>
      </c>
      <c r="AO2218" s="7" t="str">
        <f t="shared" si="238"/>
        <v/>
      </c>
      <c r="AP2218" s="10" t="str">
        <f t="shared" si="238"/>
        <v/>
      </c>
      <c r="AQ2218" s="310">
        <f>IF(ISNUMBER(SEARCH($T$30,AO2218)),MAX(AQ$5:AQ2217)+1,0)</f>
        <v>0</v>
      </c>
      <c r="AR2218" s="310">
        <f>IF(ISNUMBER(SEARCH($T$31,AO2218)),MAX(AR$5:AR2217)+1,0)</f>
        <v>0</v>
      </c>
      <c r="AS2218" s="128" t="str">
        <f t="shared" si="234"/>
        <v/>
      </c>
      <c r="AT2218" s="105" t="str">
        <f>IF(ISNUMBER($AS2218),INDEX($C$1:$AB$3985,$AS2218,AT$4),"")</f>
        <v/>
      </c>
      <c r="AU2218" s="128"/>
      <c r="AV2218" s="128" t="str">
        <f t="shared" si="236"/>
        <v/>
      </c>
      <c r="AW2218" s="105" t="str">
        <f>IF(ISNUMBER($AV2218),INDEX($C$1:$AB$3985,$AV2218,AW$4),"")</f>
        <v/>
      </c>
      <c r="AX2218" s="105" t="str">
        <f>IF(ISNUMBER($AV2218),INDEX($C$1:$AB$3985,$AV2218,AX$4),"")</f>
        <v/>
      </c>
      <c r="AY2218" s="128"/>
      <c r="AZ2218" s="128"/>
      <c r="BA2218" s="128" t="str">
        <f t="shared" si="237"/>
        <v/>
      </c>
      <c r="BB2218" s="105" t="str">
        <f>IF(ISNUMBER($BA2218),INDEX($C$1:$AB$3985,$BA2218,BB$4),"")</f>
        <v/>
      </c>
      <c r="BC2218" s="105"/>
    </row>
    <row r="2219" spans="1:55" x14ac:dyDescent="0.25">
      <c r="A2219" s="98"/>
      <c r="B2219" s="98"/>
      <c r="C2219" s="73"/>
      <c r="D2219" s="179"/>
      <c r="E2219" s="176"/>
      <c r="F2219" s="176"/>
      <c r="G2219" s="176"/>
      <c r="H2219" s="176"/>
      <c r="I2219" s="176"/>
      <c r="J2219" s="172"/>
      <c r="K2219" s="173"/>
      <c r="L2219" s="178"/>
      <c r="R2219" s="3"/>
      <c r="S2219" s="106"/>
      <c r="T2219" s="106"/>
      <c r="U2219" s="106"/>
      <c r="V2219" s="106"/>
      <c r="W2219" s="106"/>
      <c r="X2219" s="106"/>
      <c r="AB2219" s="188" t="str">
        <f t="shared" si="232"/>
        <v/>
      </c>
      <c r="AC2219" s="188" t="s">
        <v>1585</v>
      </c>
      <c r="AD2219" s="131"/>
      <c r="AE2219" s="131"/>
      <c r="AF2219" s="131"/>
      <c r="AG2219" s="131"/>
      <c r="AH2219" s="131"/>
      <c r="AI2219" s="131"/>
      <c r="AJ2219" s="128" t="str">
        <f t="shared" si="233"/>
        <v/>
      </c>
      <c r="AK2219" s="7" t="str">
        <f>IF(ISNUMBER($AJ2219),INDEX($C$1:$AB$3985,$AJ2219,AK$4),"")</f>
        <v/>
      </c>
      <c r="AL2219" s="7" t="str">
        <f>IF(ISNUMBER($AJ2219),INDEX($C$1:$AB$3985,$AJ2219,AL$4),"")</f>
        <v/>
      </c>
      <c r="AM2219" s="128"/>
      <c r="AN2219" s="128" t="str">
        <f t="shared" si="235"/>
        <v/>
      </c>
      <c r="AO2219" s="7" t="str">
        <f t="shared" si="238"/>
        <v/>
      </c>
      <c r="AP2219" s="10" t="str">
        <f t="shared" si="238"/>
        <v/>
      </c>
      <c r="AQ2219" s="310">
        <f>IF(ISNUMBER(SEARCH($T$30,AO2219)),MAX(AQ$5:AQ2218)+1,0)</f>
        <v>0</v>
      </c>
      <c r="AR2219" s="310">
        <f>IF(ISNUMBER(SEARCH($T$31,AO2219)),MAX(AR$5:AR2218)+1,0)</f>
        <v>0</v>
      </c>
      <c r="AS2219" s="128" t="str">
        <f t="shared" si="234"/>
        <v/>
      </c>
      <c r="AT2219" s="105" t="str">
        <f>IF(ISNUMBER($AS2219),INDEX($C$1:$AB$3985,$AS2219,AT$4),"")</f>
        <v/>
      </c>
      <c r="AU2219" s="128"/>
      <c r="AV2219" s="128" t="str">
        <f t="shared" si="236"/>
        <v/>
      </c>
      <c r="AW2219" s="105" t="str">
        <f>IF(ISNUMBER($AV2219),INDEX($C$1:$AB$3985,$AV2219,AW$4),"")</f>
        <v/>
      </c>
      <c r="AX2219" s="105" t="str">
        <f>IF(ISNUMBER($AV2219),INDEX($C$1:$AB$3985,$AV2219,AX$4),"")</f>
        <v/>
      </c>
      <c r="AY2219" s="128"/>
      <c r="AZ2219" s="128"/>
      <c r="BA2219" s="128" t="str">
        <f t="shared" si="237"/>
        <v/>
      </c>
      <c r="BB2219" s="105" t="str">
        <f>IF(ISNUMBER($BA2219),INDEX($C$1:$AB$3985,$BA2219,BB$4),"")</f>
        <v/>
      </c>
      <c r="BC2219" s="105"/>
    </row>
    <row r="2220" spans="1:55" x14ac:dyDescent="0.25">
      <c r="A2220" s="98"/>
      <c r="B2220" s="98"/>
      <c r="C2220" s="73"/>
      <c r="D2220" s="179"/>
      <c r="E2220" s="176"/>
      <c r="F2220" s="176"/>
      <c r="G2220" s="176"/>
      <c r="H2220" s="176"/>
      <c r="I2220" s="176"/>
      <c r="J2220" s="172"/>
      <c r="K2220" s="173"/>
      <c r="L2220" s="178"/>
      <c r="R2220" s="3"/>
      <c r="S2220" s="106"/>
      <c r="T2220" s="106"/>
      <c r="U2220" s="106"/>
      <c r="V2220" s="106"/>
      <c r="W2220" s="106"/>
      <c r="X2220" s="106"/>
      <c r="AB2220" s="188" t="str">
        <f t="shared" si="232"/>
        <v/>
      </c>
      <c r="AC2220" s="188" t="s">
        <v>1585</v>
      </c>
      <c r="AD2220" s="131"/>
      <c r="AE2220" s="131"/>
      <c r="AF2220" s="131"/>
      <c r="AG2220" s="131"/>
      <c r="AH2220" s="131"/>
      <c r="AI2220" s="131"/>
      <c r="AJ2220" s="128" t="str">
        <f t="shared" si="233"/>
        <v/>
      </c>
      <c r="AK2220" s="7" t="str">
        <f>IF(ISNUMBER($AJ2220),INDEX($C$1:$AB$3985,$AJ2220,AK$4),"")</f>
        <v/>
      </c>
      <c r="AL2220" s="7" t="str">
        <f>IF(ISNUMBER($AJ2220),INDEX($C$1:$AB$3985,$AJ2220,AL$4),"")</f>
        <v/>
      </c>
      <c r="AM2220" s="128"/>
      <c r="AN2220" s="128" t="str">
        <f t="shared" si="235"/>
        <v/>
      </c>
      <c r="AO2220" s="7" t="str">
        <f t="shared" si="238"/>
        <v/>
      </c>
      <c r="AP2220" s="10" t="str">
        <f t="shared" si="238"/>
        <v/>
      </c>
      <c r="AQ2220" s="310">
        <f>IF(ISNUMBER(SEARCH($T$30,AO2220)),MAX(AQ$5:AQ2219)+1,0)</f>
        <v>0</v>
      </c>
      <c r="AR2220" s="310">
        <f>IF(ISNUMBER(SEARCH($T$31,AO2220)),MAX(AR$5:AR2219)+1,0)</f>
        <v>0</v>
      </c>
      <c r="AS2220" s="128" t="str">
        <f t="shared" si="234"/>
        <v/>
      </c>
      <c r="AT2220" s="105" t="str">
        <f>IF(ISNUMBER($AS2220),INDEX($C$1:$AB$3985,$AS2220,AT$4),"")</f>
        <v/>
      </c>
      <c r="AU2220" s="128"/>
      <c r="AV2220" s="128" t="str">
        <f t="shared" si="236"/>
        <v/>
      </c>
      <c r="AW2220" s="105" t="str">
        <f>IF(ISNUMBER($AV2220),INDEX($C$1:$AB$3985,$AV2220,AW$4),"")</f>
        <v/>
      </c>
      <c r="AX2220" s="105" t="str">
        <f>IF(ISNUMBER($AV2220),INDEX($C$1:$AB$3985,$AV2220,AX$4),"")</f>
        <v/>
      </c>
      <c r="AY2220" s="128"/>
      <c r="AZ2220" s="128"/>
      <c r="BA2220" s="128" t="str">
        <f t="shared" si="237"/>
        <v/>
      </c>
      <c r="BB2220" s="105" t="str">
        <f>IF(ISNUMBER($BA2220),INDEX($C$1:$AB$3985,$BA2220,BB$4),"")</f>
        <v/>
      </c>
      <c r="BC2220" s="105"/>
    </row>
    <row r="2221" spans="1:55" x14ac:dyDescent="0.25">
      <c r="A2221" s="98"/>
      <c r="B2221" s="98"/>
      <c r="C2221" s="73"/>
      <c r="D2221" s="179"/>
      <c r="E2221" s="176"/>
      <c r="F2221" s="176"/>
      <c r="G2221" s="176"/>
      <c r="H2221" s="176"/>
      <c r="I2221" s="176"/>
      <c r="J2221" s="172"/>
      <c r="K2221" s="173"/>
      <c r="L2221" s="178"/>
      <c r="R2221" s="3"/>
      <c r="S2221" s="106"/>
      <c r="T2221" s="106"/>
      <c r="U2221" s="106"/>
      <c r="V2221" s="106"/>
      <c r="W2221" s="106"/>
      <c r="X2221" s="106"/>
      <c r="AB2221" s="188" t="str">
        <f t="shared" si="232"/>
        <v/>
      </c>
      <c r="AC2221" s="188" t="s">
        <v>1585</v>
      </c>
      <c r="AD2221" s="131"/>
      <c r="AE2221" s="131"/>
      <c r="AF2221" s="131"/>
      <c r="AG2221" s="131"/>
      <c r="AH2221" s="131"/>
      <c r="AI2221" s="131"/>
      <c r="AJ2221" s="128" t="str">
        <f t="shared" si="233"/>
        <v/>
      </c>
      <c r="AK2221" s="7" t="str">
        <f>IF(ISNUMBER($AJ2221),INDEX($C$1:$AB$3985,$AJ2221,AK$4),"")</f>
        <v/>
      </c>
      <c r="AL2221" s="7" t="str">
        <f>IF(ISNUMBER($AJ2221),INDEX($C$1:$AB$3985,$AJ2221,AL$4),"")</f>
        <v/>
      </c>
      <c r="AM2221" s="128"/>
      <c r="AN2221" s="128" t="str">
        <f t="shared" si="235"/>
        <v/>
      </c>
      <c r="AO2221" s="7" t="str">
        <f t="shared" si="238"/>
        <v/>
      </c>
      <c r="AP2221" s="10" t="str">
        <f t="shared" si="238"/>
        <v/>
      </c>
      <c r="AQ2221" s="310">
        <f>IF(ISNUMBER(SEARCH($T$30,AO2221)),MAX(AQ$5:AQ2220)+1,0)</f>
        <v>0</v>
      </c>
      <c r="AR2221" s="310">
        <f>IF(ISNUMBER(SEARCH($T$31,AO2221)),MAX(AR$5:AR2220)+1,0)</f>
        <v>0</v>
      </c>
      <c r="AS2221" s="128" t="str">
        <f t="shared" si="234"/>
        <v/>
      </c>
      <c r="AT2221" s="105" t="str">
        <f>IF(ISNUMBER($AS2221),INDEX($C$1:$AB$3985,$AS2221,AT$4),"")</f>
        <v/>
      </c>
      <c r="AU2221" s="128"/>
      <c r="AV2221" s="128" t="str">
        <f t="shared" si="236"/>
        <v/>
      </c>
      <c r="AW2221" s="105" t="str">
        <f>IF(ISNUMBER($AV2221),INDEX($C$1:$AB$3985,$AV2221,AW$4),"")</f>
        <v/>
      </c>
      <c r="AX2221" s="105" t="str">
        <f>IF(ISNUMBER($AV2221),INDEX($C$1:$AB$3985,$AV2221,AX$4),"")</f>
        <v/>
      </c>
      <c r="AY2221" s="128"/>
      <c r="AZ2221" s="128"/>
      <c r="BA2221" s="128" t="str">
        <f t="shared" si="237"/>
        <v/>
      </c>
      <c r="BB2221" s="105" t="str">
        <f>IF(ISNUMBER($BA2221),INDEX($C$1:$AB$3985,$BA2221,BB$4),"")</f>
        <v/>
      </c>
      <c r="BC2221" s="105"/>
    </row>
    <row r="2222" spans="1:55" x14ac:dyDescent="0.25">
      <c r="A2222" s="98"/>
      <c r="B2222" s="98"/>
      <c r="C2222" s="73"/>
      <c r="D2222" s="179"/>
      <c r="E2222" s="176"/>
      <c r="F2222" s="176"/>
      <c r="G2222" s="176"/>
      <c r="H2222" s="176"/>
      <c r="I2222" s="176"/>
      <c r="J2222" s="172"/>
      <c r="K2222" s="173"/>
      <c r="L2222" s="178"/>
      <c r="R2222" s="3"/>
      <c r="S2222" s="106"/>
      <c r="T2222" s="106"/>
      <c r="U2222" s="106"/>
      <c r="V2222" s="106"/>
      <c r="W2222" s="106"/>
      <c r="X2222" s="106"/>
      <c r="AB2222" s="188" t="str">
        <f t="shared" si="232"/>
        <v/>
      </c>
      <c r="AC2222" s="188" t="s">
        <v>1585</v>
      </c>
      <c r="AD2222" s="131"/>
      <c r="AE2222" s="131"/>
      <c r="AF2222" s="131"/>
      <c r="AG2222" s="131"/>
      <c r="AH2222" s="131"/>
      <c r="AI2222" s="131"/>
      <c r="AJ2222" s="128" t="str">
        <f t="shared" si="233"/>
        <v/>
      </c>
      <c r="AK2222" s="7" t="str">
        <f>IF(ISNUMBER($AJ2222),INDEX($C$1:$AB$3985,$AJ2222,AK$4),"")</f>
        <v/>
      </c>
      <c r="AL2222" s="7" t="str">
        <f>IF(ISNUMBER($AJ2222),INDEX($C$1:$AB$3985,$AJ2222,AL$4),"")</f>
        <v/>
      </c>
      <c r="AM2222" s="128"/>
      <c r="AN2222" s="128" t="str">
        <f t="shared" si="235"/>
        <v/>
      </c>
      <c r="AO2222" s="7" t="str">
        <f t="shared" si="238"/>
        <v/>
      </c>
      <c r="AP2222" s="10" t="str">
        <f t="shared" si="238"/>
        <v/>
      </c>
      <c r="AQ2222" s="310">
        <f>IF(ISNUMBER(SEARCH($T$30,AO2222)),MAX(AQ$5:AQ2221)+1,0)</f>
        <v>0</v>
      </c>
      <c r="AR2222" s="310">
        <f>IF(ISNUMBER(SEARCH($T$31,AO2222)),MAX(AR$5:AR2221)+1,0)</f>
        <v>0</v>
      </c>
      <c r="AS2222" s="128" t="str">
        <f t="shared" si="234"/>
        <v/>
      </c>
      <c r="AT2222" s="105" t="str">
        <f>IF(ISNUMBER($AS2222),INDEX($C$1:$AB$3985,$AS2222,AT$4),"")</f>
        <v/>
      </c>
      <c r="AU2222" s="128"/>
      <c r="AV2222" s="128" t="str">
        <f t="shared" si="236"/>
        <v/>
      </c>
      <c r="AW2222" s="105" t="str">
        <f>IF(ISNUMBER($AV2222),INDEX($C$1:$AB$3985,$AV2222,AW$4),"")</f>
        <v/>
      </c>
      <c r="AX2222" s="105" t="str">
        <f>IF(ISNUMBER($AV2222),INDEX($C$1:$AB$3985,$AV2222,AX$4),"")</f>
        <v/>
      </c>
      <c r="AY2222" s="128"/>
      <c r="AZ2222" s="128"/>
      <c r="BA2222" s="128" t="str">
        <f t="shared" si="237"/>
        <v/>
      </c>
      <c r="BB2222" s="105" t="str">
        <f>IF(ISNUMBER($BA2222),INDEX($C$1:$AB$3985,$BA2222,BB$4),"")</f>
        <v/>
      </c>
      <c r="BC2222" s="105"/>
    </row>
    <row r="2223" spans="1:55" x14ac:dyDescent="0.25">
      <c r="A2223" s="98"/>
      <c r="B2223" s="98"/>
      <c r="C2223" s="73"/>
      <c r="D2223" s="179"/>
      <c r="E2223" s="176"/>
      <c r="F2223" s="176"/>
      <c r="G2223" s="176"/>
      <c r="H2223" s="176"/>
      <c r="I2223" s="176"/>
      <c r="J2223" s="172"/>
      <c r="K2223" s="173"/>
      <c r="L2223" s="178"/>
      <c r="R2223" s="3"/>
      <c r="S2223" s="106"/>
      <c r="T2223" s="106"/>
      <c r="U2223" s="106"/>
      <c r="V2223" s="106"/>
      <c r="W2223" s="106"/>
      <c r="X2223" s="106"/>
      <c r="AB2223" s="188" t="str">
        <f t="shared" si="232"/>
        <v/>
      </c>
      <c r="AC2223" s="188" t="s">
        <v>1585</v>
      </c>
      <c r="AD2223" s="131"/>
      <c r="AE2223" s="131"/>
      <c r="AF2223" s="131"/>
      <c r="AG2223" s="131"/>
      <c r="AH2223" s="131"/>
      <c r="AI2223" s="131"/>
      <c r="AJ2223" s="128" t="str">
        <f t="shared" si="233"/>
        <v/>
      </c>
      <c r="AK2223" s="7" t="str">
        <f>IF(ISNUMBER($AJ2223),INDEX($C$1:$AB$3985,$AJ2223,AK$4),"")</f>
        <v/>
      </c>
      <c r="AL2223" s="7" t="str">
        <f>IF(ISNUMBER($AJ2223),INDEX($C$1:$AB$3985,$AJ2223,AL$4),"")</f>
        <v/>
      </c>
      <c r="AM2223" s="128"/>
      <c r="AN2223" s="128" t="str">
        <f t="shared" si="235"/>
        <v/>
      </c>
      <c r="AO2223" s="7" t="str">
        <f t="shared" si="238"/>
        <v/>
      </c>
      <c r="AP2223" s="10" t="str">
        <f t="shared" si="238"/>
        <v/>
      </c>
      <c r="AQ2223" s="310">
        <f>IF(ISNUMBER(SEARCH($T$30,AO2223)),MAX(AQ$5:AQ2222)+1,0)</f>
        <v>0</v>
      </c>
      <c r="AR2223" s="310">
        <f>IF(ISNUMBER(SEARCH($T$31,AO2223)),MAX(AR$5:AR2222)+1,0)</f>
        <v>0</v>
      </c>
      <c r="AS2223" s="128" t="str">
        <f t="shared" si="234"/>
        <v/>
      </c>
      <c r="AT2223" s="105" t="str">
        <f>IF(ISNUMBER($AS2223),INDEX($C$1:$AB$3985,$AS2223,AT$4),"")</f>
        <v/>
      </c>
      <c r="AU2223" s="128"/>
      <c r="AV2223" s="128" t="str">
        <f t="shared" si="236"/>
        <v/>
      </c>
      <c r="AW2223" s="105" t="str">
        <f>IF(ISNUMBER($AV2223),INDEX($C$1:$AB$3985,$AV2223,AW$4),"")</f>
        <v/>
      </c>
      <c r="AX2223" s="105" t="str">
        <f>IF(ISNUMBER($AV2223),INDEX($C$1:$AB$3985,$AV2223,AX$4),"")</f>
        <v/>
      </c>
      <c r="AY2223" s="128"/>
      <c r="AZ2223" s="128"/>
      <c r="BA2223" s="128" t="str">
        <f t="shared" si="237"/>
        <v/>
      </c>
      <c r="BB2223" s="105" t="str">
        <f>IF(ISNUMBER($BA2223),INDEX($C$1:$AB$3985,$BA2223,BB$4),"")</f>
        <v/>
      </c>
      <c r="BC2223" s="105"/>
    </row>
    <row r="2224" spans="1:55" x14ac:dyDescent="0.25">
      <c r="A2224" s="98"/>
      <c r="B2224" s="98"/>
      <c r="C2224" s="73"/>
      <c r="D2224" s="179"/>
      <c r="E2224" s="176"/>
      <c r="F2224" s="176"/>
      <c r="G2224" s="176"/>
      <c r="H2224" s="176"/>
      <c r="I2224" s="176"/>
      <c r="J2224" s="172"/>
      <c r="K2224" s="173"/>
      <c r="L2224" s="178"/>
      <c r="R2224" s="3"/>
      <c r="S2224" s="106"/>
      <c r="T2224" s="106"/>
      <c r="U2224" s="106"/>
      <c r="V2224" s="106"/>
      <c r="W2224" s="106"/>
      <c r="X2224" s="106"/>
      <c r="AB2224" s="188" t="str">
        <f t="shared" si="232"/>
        <v/>
      </c>
      <c r="AC2224" s="188" t="s">
        <v>1585</v>
      </c>
      <c r="AD2224" s="131"/>
      <c r="AE2224" s="131"/>
      <c r="AF2224" s="131"/>
      <c r="AG2224" s="131"/>
      <c r="AH2224" s="131"/>
      <c r="AI2224" s="131"/>
      <c r="AJ2224" s="128" t="str">
        <f t="shared" si="233"/>
        <v/>
      </c>
      <c r="AK2224" s="7" t="str">
        <f>IF(ISNUMBER($AJ2224),INDEX($C$1:$AB$3985,$AJ2224,AK$4),"")</f>
        <v/>
      </c>
      <c r="AL2224" s="7" t="str">
        <f>IF(ISNUMBER($AJ2224),INDEX($C$1:$AB$3985,$AJ2224,AL$4),"")</f>
        <v/>
      </c>
      <c r="AM2224" s="128"/>
      <c r="AN2224" s="128" t="str">
        <f t="shared" si="235"/>
        <v/>
      </c>
      <c r="AO2224" s="7" t="str">
        <f t="shared" si="238"/>
        <v/>
      </c>
      <c r="AP2224" s="10" t="str">
        <f t="shared" si="238"/>
        <v/>
      </c>
      <c r="AQ2224" s="310">
        <f>IF(ISNUMBER(SEARCH($T$30,AO2224)),MAX(AQ$5:AQ2223)+1,0)</f>
        <v>0</v>
      </c>
      <c r="AR2224" s="310">
        <f>IF(ISNUMBER(SEARCH($T$31,AO2224)),MAX(AR$5:AR2223)+1,0)</f>
        <v>0</v>
      </c>
      <c r="AS2224" s="128" t="str">
        <f t="shared" si="234"/>
        <v/>
      </c>
      <c r="AT2224" s="105" t="str">
        <f>IF(ISNUMBER($AS2224),INDEX($C$1:$AB$3985,$AS2224,AT$4),"")</f>
        <v/>
      </c>
      <c r="AU2224" s="128"/>
      <c r="AV2224" s="128" t="str">
        <f t="shared" si="236"/>
        <v/>
      </c>
      <c r="AW2224" s="105" t="str">
        <f>IF(ISNUMBER($AV2224),INDEX($C$1:$AB$3985,$AV2224,AW$4),"")</f>
        <v/>
      </c>
      <c r="AX2224" s="105" t="str">
        <f>IF(ISNUMBER($AV2224),INDEX($C$1:$AB$3985,$AV2224,AX$4),"")</f>
        <v/>
      </c>
      <c r="AY2224" s="128"/>
      <c r="AZ2224" s="128"/>
      <c r="BA2224" s="128" t="str">
        <f t="shared" si="237"/>
        <v/>
      </c>
      <c r="BB2224" s="105" t="str">
        <f>IF(ISNUMBER($BA2224),INDEX($C$1:$AB$3985,$BA2224,BB$4),"")</f>
        <v/>
      </c>
      <c r="BC2224" s="105"/>
    </row>
    <row r="2225" spans="1:55" x14ac:dyDescent="0.25">
      <c r="A2225" s="98"/>
      <c r="B2225" s="98"/>
      <c r="C2225" s="73"/>
      <c r="D2225" s="179"/>
      <c r="E2225" s="176"/>
      <c r="F2225" s="176"/>
      <c r="G2225" s="176"/>
      <c r="H2225" s="176"/>
      <c r="I2225" s="176"/>
      <c r="J2225" s="172"/>
      <c r="K2225" s="173"/>
      <c r="L2225" s="178"/>
      <c r="R2225" s="3"/>
      <c r="S2225" s="106"/>
      <c r="T2225" s="106"/>
      <c r="U2225" s="106"/>
      <c r="V2225" s="106"/>
      <c r="W2225" s="106"/>
      <c r="X2225" s="106"/>
      <c r="AB2225" s="188" t="str">
        <f t="shared" si="232"/>
        <v/>
      </c>
      <c r="AC2225" s="188" t="s">
        <v>1585</v>
      </c>
      <c r="AD2225" s="131"/>
      <c r="AE2225" s="131"/>
      <c r="AF2225" s="131"/>
      <c r="AG2225" s="131"/>
      <c r="AH2225" s="131"/>
      <c r="AI2225" s="131"/>
      <c r="AJ2225" s="128" t="str">
        <f t="shared" si="233"/>
        <v/>
      </c>
      <c r="AK2225" s="7" t="str">
        <f>IF(ISNUMBER($AJ2225),INDEX($C$1:$AB$3985,$AJ2225,AK$4),"")</f>
        <v/>
      </c>
      <c r="AL2225" s="7" t="str">
        <f>IF(ISNUMBER($AJ2225),INDEX($C$1:$AB$3985,$AJ2225,AL$4),"")</f>
        <v/>
      </c>
      <c r="AM2225" s="128"/>
      <c r="AN2225" s="128" t="str">
        <f t="shared" si="235"/>
        <v/>
      </c>
      <c r="AO2225" s="7" t="str">
        <f t="shared" si="238"/>
        <v/>
      </c>
      <c r="AP2225" s="10" t="str">
        <f t="shared" si="238"/>
        <v/>
      </c>
      <c r="AQ2225" s="310">
        <f>IF(ISNUMBER(SEARCH($T$30,AO2225)),MAX(AQ$5:AQ2224)+1,0)</f>
        <v>0</v>
      </c>
      <c r="AR2225" s="310">
        <f>IF(ISNUMBER(SEARCH($T$31,AO2225)),MAX(AR$5:AR2224)+1,0)</f>
        <v>0</v>
      </c>
      <c r="AS2225" s="128" t="str">
        <f t="shared" si="234"/>
        <v/>
      </c>
      <c r="AT2225" s="105" t="str">
        <f>IF(ISNUMBER($AS2225),INDEX($C$1:$AB$3985,$AS2225,AT$4),"")</f>
        <v/>
      </c>
      <c r="AU2225" s="128"/>
      <c r="AV2225" s="128" t="str">
        <f t="shared" si="236"/>
        <v/>
      </c>
      <c r="AW2225" s="105" t="str">
        <f>IF(ISNUMBER($AV2225),INDEX($C$1:$AB$3985,$AV2225,AW$4),"")</f>
        <v/>
      </c>
      <c r="AX2225" s="105" t="str">
        <f>IF(ISNUMBER($AV2225),INDEX($C$1:$AB$3985,$AV2225,AX$4),"")</f>
        <v/>
      </c>
      <c r="AY2225" s="128"/>
      <c r="AZ2225" s="128"/>
      <c r="BA2225" s="128" t="str">
        <f t="shared" si="237"/>
        <v/>
      </c>
      <c r="BB2225" s="105" t="str">
        <f>IF(ISNUMBER($BA2225),INDEX($C$1:$AB$3985,$BA2225,BB$4),"")</f>
        <v/>
      </c>
      <c r="BC2225" s="105"/>
    </row>
    <row r="2226" spans="1:55" x14ac:dyDescent="0.25">
      <c r="A2226" s="98"/>
      <c r="B2226" s="98"/>
      <c r="C2226" s="73"/>
      <c r="D2226" s="179"/>
      <c r="E2226" s="176"/>
      <c r="F2226" s="176"/>
      <c r="G2226" s="176"/>
      <c r="H2226" s="176"/>
      <c r="I2226" s="176"/>
      <c r="J2226" s="172"/>
      <c r="K2226" s="173"/>
      <c r="L2226" s="178"/>
      <c r="R2226" s="3"/>
      <c r="S2226" s="106"/>
      <c r="T2226" s="106"/>
      <c r="U2226" s="106"/>
      <c r="V2226" s="106"/>
      <c r="W2226" s="106"/>
      <c r="X2226" s="106"/>
      <c r="AB2226" s="188" t="str">
        <f t="shared" si="232"/>
        <v/>
      </c>
      <c r="AC2226" s="188" t="s">
        <v>1585</v>
      </c>
      <c r="AD2226" s="131"/>
      <c r="AE2226" s="131"/>
      <c r="AF2226" s="131"/>
      <c r="AG2226" s="131"/>
      <c r="AH2226" s="131"/>
      <c r="AI2226" s="131"/>
      <c r="AJ2226" s="128" t="str">
        <f t="shared" si="233"/>
        <v/>
      </c>
      <c r="AK2226" s="7" t="str">
        <f>IF(ISNUMBER($AJ2226),INDEX($C$1:$AB$3985,$AJ2226,AK$4),"")</f>
        <v/>
      </c>
      <c r="AL2226" s="7" t="str">
        <f>IF(ISNUMBER($AJ2226),INDEX($C$1:$AB$3985,$AJ2226,AL$4),"")</f>
        <v/>
      </c>
      <c r="AM2226" s="128"/>
      <c r="AN2226" s="128" t="str">
        <f t="shared" si="235"/>
        <v/>
      </c>
      <c r="AO2226" s="7" t="str">
        <f t="shared" si="238"/>
        <v/>
      </c>
      <c r="AP2226" s="10" t="str">
        <f t="shared" si="238"/>
        <v/>
      </c>
      <c r="AQ2226" s="310">
        <f>IF(ISNUMBER(SEARCH($T$30,AO2226)),MAX(AQ$5:AQ2225)+1,0)</f>
        <v>0</v>
      </c>
      <c r="AR2226" s="310">
        <f>IF(ISNUMBER(SEARCH($T$31,AO2226)),MAX(AR$5:AR2225)+1,0)</f>
        <v>0</v>
      </c>
      <c r="AS2226" s="128" t="str">
        <f t="shared" si="234"/>
        <v/>
      </c>
      <c r="AT2226" s="105" t="str">
        <f>IF(ISNUMBER($AS2226),INDEX($C$1:$AB$3985,$AS2226,AT$4),"")</f>
        <v/>
      </c>
      <c r="AU2226" s="128"/>
      <c r="AV2226" s="128" t="str">
        <f t="shared" si="236"/>
        <v/>
      </c>
      <c r="AW2226" s="105" t="str">
        <f>IF(ISNUMBER($AV2226),INDEX($C$1:$AB$3985,$AV2226,AW$4),"")</f>
        <v/>
      </c>
      <c r="AX2226" s="105" t="str">
        <f>IF(ISNUMBER($AV2226),INDEX($C$1:$AB$3985,$AV2226,AX$4),"")</f>
        <v/>
      </c>
      <c r="AY2226" s="128"/>
      <c r="AZ2226" s="128"/>
      <c r="BA2226" s="128" t="str">
        <f t="shared" si="237"/>
        <v/>
      </c>
      <c r="BB2226" s="105" t="str">
        <f>IF(ISNUMBER($BA2226),INDEX($C$1:$AB$3985,$BA2226,BB$4),"")</f>
        <v/>
      </c>
      <c r="BC2226" s="105"/>
    </row>
    <row r="2227" spans="1:55" x14ac:dyDescent="0.25">
      <c r="A2227" s="98"/>
      <c r="B2227" s="98"/>
      <c r="C2227" s="73"/>
      <c r="D2227" s="179"/>
      <c r="E2227" s="176"/>
      <c r="F2227" s="176"/>
      <c r="G2227" s="176"/>
      <c r="H2227" s="176"/>
      <c r="I2227" s="176"/>
      <c r="J2227" s="172"/>
      <c r="K2227" s="173"/>
      <c r="L2227" s="178"/>
      <c r="R2227" s="3"/>
      <c r="S2227" s="106"/>
      <c r="T2227" s="106"/>
      <c r="U2227" s="106"/>
      <c r="V2227" s="106"/>
      <c r="W2227" s="106"/>
      <c r="X2227" s="106"/>
      <c r="AB2227" s="188" t="str">
        <f t="shared" si="232"/>
        <v/>
      </c>
      <c r="AC2227" s="188" t="s">
        <v>1585</v>
      </c>
      <c r="AD2227" s="131"/>
      <c r="AE2227" s="131"/>
      <c r="AF2227" s="131"/>
      <c r="AG2227" s="131"/>
      <c r="AH2227" s="131"/>
      <c r="AI2227" s="131"/>
      <c r="AJ2227" s="128" t="str">
        <f t="shared" si="233"/>
        <v/>
      </c>
      <c r="AK2227" s="7" t="str">
        <f>IF(ISNUMBER($AJ2227),INDEX($C$1:$AB$3985,$AJ2227,AK$4),"")</f>
        <v/>
      </c>
      <c r="AL2227" s="7" t="str">
        <f>IF(ISNUMBER($AJ2227),INDEX($C$1:$AB$3985,$AJ2227,AL$4),"")</f>
        <v/>
      </c>
      <c r="AM2227" s="128"/>
      <c r="AN2227" s="128" t="str">
        <f t="shared" si="235"/>
        <v/>
      </c>
      <c r="AO2227" s="7" t="str">
        <f t="shared" si="238"/>
        <v/>
      </c>
      <c r="AP2227" s="10" t="str">
        <f t="shared" si="238"/>
        <v/>
      </c>
      <c r="AQ2227" s="310">
        <f>IF(ISNUMBER(SEARCH($T$30,AO2227)),MAX(AQ$5:AQ2226)+1,0)</f>
        <v>0</v>
      </c>
      <c r="AR2227" s="310">
        <f>IF(ISNUMBER(SEARCH($T$31,AO2227)),MAX(AR$5:AR2226)+1,0)</f>
        <v>0</v>
      </c>
      <c r="AS2227" s="128" t="str">
        <f t="shared" si="234"/>
        <v/>
      </c>
      <c r="AT2227" s="105" t="str">
        <f>IF(ISNUMBER($AS2227),INDEX($C$1:$AB$3985,$AS2227,AT$4),"")</f>
        <v/>
      </c>
      <c r="AU2227" s="128"/>
      <c r="AV2227" s="128" t="str">
        <f t="shared" si="236"/>
        <v/>
      </c>
      <c r="AW2227" s="105" t="str">
        <f>IF(ISNUMBER($AV2227),INDEX($C$1:$AB$3985,$AV2227,AW$4),"")</f>
        <v/>
      </c>
      <c r="AX2227" s="105" t="str">
        <f>IF(ISNUMBER($AV2227),INDEX($C$1:$AB$3985,$AV2227,AX$4),"")</f>
        <v/>
      </c>
      <c r="AY2227" s="128"/>
      <c r="AZ2227" s="128"/>
      <c r="BA2227" s="128" t="str">
        <f t="shared" si="237"/>
        <v/>
      </c>
      <c r="BB2227" s="105" t="str">
        <f>IF(ISNUMBER($BA2227),INDEX($C$1:$AB$3985,$BA2227,BB$4),"")</f>
        <v/>
      </c>
      <c r="BC2227" s="105"/>
    </row>
    <row r="2228" spans="1:55" x14ac:dyDescent="0.25">
      <c r="A2228" s="98"/>
      <c r="B2228" s="98"/>
      <c r="C2228" s="73"/>
      <c r="D2228" s="179"/>
      <c r="E2228" s="176"/>
      <c r="F2228" s="176"/>
      <c r="G2228" s="176"/>
      <c r="H2228" s="176"/>
      <c r="I2228" s="176"/>
      <c r="J2228" s="172"/>
      <c r="K2228" s="173"/>
      <c r="L2228" s="178"/>
      <c r="R2228" s="3"/>
      <c r="S2228" s="106"/>
      <c r="T2228" s="106"/>
      <c r="U2228" s="106"/>
      <c r="V2228" s="106"/>
      <c r="W2228" s="106"/>
      <c r="X2228" s="106"/>
      <c r="AB2228" s="188" t="str">
        <f t="shared" si="232"/>
        <v/>
      </c>
      <c r="AC2228" s="188" t="s">
        <v>1585</v>
      </c>
      <c r="AD2228" s="131"/>
      <c r="AE2228" s="131"/>
      <c r="AF2228" s="131"/>
      <c r="AG2228" s="131"/>
      <c r="AH2228" s="131"/>
      <c r="AI2228" s="131"/>
      <c r="AJ2228" s="128" t="str">
        <f t="shared" si="233"/>
        <v/>
      </c>
      <c r="AK2228" s="7" t="str">
        <f>IF(ISNUMBER($AJ2228),INDEX($C$1:$AB$3985,$AJ2228,AK$4),"")</f>
        <v/>
      </c>
      <c r="AL2228" s="7" t="str">
        <f>IF(ISNUMBER($AJ2228),INDEX($C$1:$AB$3985,$AJ2228,AL$4),"")</f>
        <v/>
      </c>
      <c r="AM2228" s="128"/>
      <c r="AN2228" s="128" t="str">
        <f t="shared" si="235"/>
        <v/>
      </c>
      <c r="AO2228" s="7" t="str">
        <f t="shared" si="238"/>
        <v/>
      </c>
      <c r="AP2228" s="10" t="str">
        <f t="shared" si="238"/>
        <v/>
      </c>
      <c r="AQ2228" s="310">
        <f>IF(ISNUMBER(SEARCH($T$30,AO2228)),MAX(AQ$5:AQ2227)+1,0)</f>
        <v>0</v>
      </c>
      <c r="AR2228" s="310">
        <f>IF(ISNUMBER(SEARCH($T$31,AO2228)),MAX(AR$5:AR2227)+1,0)</f>
        <v>0</v>
      </c>
      <c r="AS2228" s="128" t="str">
        <f t="shared" si="234"/>
        <v/>
      </c>
      <c r="AT2228" s="105" t="str">
        <f>IF(ISNUMBER($AS2228),INDEX($C$1:$AB$3985,$AS2228,AT$4),"")</f>
        <v/>
      </c>
      <c r="AU2228" s="128"/>
      <c r="AV2228" s="128" t="str">
        <f t="shared" si="236"/>
        <v/>
      </c>
      <c r="AW2228" s="105" t="str">
        <f>IF(ISNUMBER($AV2228),INDEX($C$1:$AB$3985,$AV2228,AW$4),"")</f>
        <v/>
      </c>
      <c r="AX2228" s="105" t="str">
        <f>IF(ISNUMBER($AV2228),INDEX($C$1:$AB$3985,$AV2228,AX$4),"")</f>
        <v/>
      </c>
      <c r="AY2228" s="128"/>
      <c r="AZ2228" s="128"/>
      <c r="BA2228" s="128" t="str">
        <f t="shared" si="237"/>
        <v/>
      </c>
      <c r="BB2228" s="105" t="str">
        <f>IF(ISNUMBER($BA2228),INDEX($C$1:$AB$3985,$BA2228,BB$4),"")</f>
        <v/>
      </c>
      <c r="BC2228" s="105"/>
    </row>
    <row r="2229" spans="1:55" x14ac:dyDescent="0.25">
      <c r="A2229" s="98"/>
      <c r="B2229" s="98"/>
      <c r="C2229" s="73"/>
      <c r="D2229" s="179"/>
      <c r="E2229" s="176"/>
      <c r="F2229" s="176"/>
      <c r="G2229" s="176"/>
      <c r="H2229" s="176"/>
      <c r="I2229" s="176"/>
      <c r="J2229" s="172"/>
      <c r="K2229" s="173"/>
      <c r="L2229" s="178"/>
      <c r="R2229" s="3"/>
      <c r="S2229" s="106"/>
      <c r="T2229" s="106"/>
      <c r="U2229" s="106"/>
      <c r="V2229" s="106"/>
      <c r="W2229" s="106"/>
      <c r="X2229" s="106"/>
      <c r="AB2229" s="188" t="str">
        <f t="shared" si="232"/>
        <v/>
      </c>
      <c r="AC2229" s="188" t="s">
        <v>1585</v>
      </c>
      <c r="AD2229" s="131"/>
      <c r="AE2229" s="131"/>
      <c r="AF2229" s="131"/>
      <c r="AG2229" s="131"/>
      <c r="AH2229" s="131"/>
      <c r="AI2229" s="131"/>
      <c r="AJ2229" s="128" t="str">
        <f t="shared" si="233"/>
        <v/>
      </c>
      <c r="AK2229" s="7" t="str">
        <f>IF(ISNUMBER($AJ2229),INDEX($C$1:$AB$3985,$AJ2229,AK$4),"")</f>
        <v/>
      </c>
      <c r="AL2229" s="7" t="str">
        <f>IF(ISNUMBER($AJ2229),INDEX($C$1:$AB$3985,$AJ2229,AL$4),"")</f>
        <v/>
      </c>
      <c r="AM2229" s="128"/>
      <c r="AN2229" s="128" t="str">
        <f t="shared" si="235"/>
        <v/>
      </c>
      <c r="AO2229" s="7" t="str">
        <f t="shared" si="238"/>
        <v/>
      </c>
      <c r="AP2229" s="10" t="str">
        <f t="shared" si="238"/>
        <v/>
      </c>
      <c r="AQ2229" s="310">
        <f>IF(ISNUMBER(SEARCH($T$30,AO2229)),MAX(AQ$5:AQ2228)+1,0)</f>
        <v>0</v>
      </c>
      <c r="AR2229" s="310">
        <f>IF(ISNUMBER(SEARCH($T$31,AO2229)),MAX(AR$5:AR2228)+1,0)</f>
        <v>0</v>
      </c>
      <c r="AS2229" s="128" t="str">
        <f t="shared" si="234"/>
        <v/>
      </c>
      <c r="AT2229" s="105" t="str">
        <f>IF(ISNUMBER($AS2229),INDEX($C$1:$AB$3985,$AS2229,AT$4),"")</f>
        <v/>
      </c>
      <c r="AU2229" s="128"/>
      <c r="AV2229" s="128" t="str">
        <f t="shared" si="236"/>
        <v/>
      </c>
      <c r="AW2229" s="105" t="str">
        <f>IF(ISNUMBER($AV2229),INDEX($C$1:$AB$3985,$AV2229,AW$4),"")</f>
        <v/>
      </c>
      <c r="AX2229" s="105" t="str">
        <f>IF(ISNUMBER($AV2229),INDEX($C$1:$AB$3985,$AV2229,AX$4),"")</f>
        <v/>
      </c>
      <c r="AY2229" s="128"/>
      <c r="AZ2229" s="128"/>
      <c r="BA2229" s="128" t="str">
        <f t="shared" si="237"/>
        <v/>
      </c>
      <c r="BB2229" s="105" t="str">
        <f>IF(ISNUMBER($BA2229),INDEX($C$1:$AB$3985,$BA2229,BB$4),"")</f>
        <v/>
      </c>
      <c r="BC2229" s="105"/>
    </row>
    <row r="2230" spans="1:55" x14ac:dyDescent="0.25">
      <c r="A2230" s="98"/>
      <c r="B2230" s="98"/>
      <c r="C2230" s="73"/>
      <c r="D2230" s="179"/>
      <c r="E2230" s="176"/>
      <c r="F2230" s="176"/>
      <c r="G2230" s="176"/>
      <c r="H2230" s="176"/>
      <c r="I2230" s="176"/>
      <c r="J2230" s="172"/>
      <c r="K2230" s="173"/>
      <c r="L2230" s="178"/>
      <c r="R2230" s="3"/>
      <c r="S2230" s="106"/>
      <c r="T2230" s="106"/>
      <c r="U2230" s="106"/>
      <c r="V2230" s="106"/>
      <c r="W2230" s="106"/>
      <c r="X2230" s="106"/>
      <c r="AB2230" s="188" t="str">
        <f t="shared" si="232"/>
        <v/>
      </c>
      <c r="AC2230" s="188" t="s">
        <v>1585</v>
      </c>
      <c r="AD2230" s="131"/>
      <c r="AE2230" s="131"/>
      <c r="AF2230" s="131"/>
      <c r="AG2230" s="131"/>
      <c r="AH2230" s="131"/>
      <c r="AI2230" s="131"/>
      <c r="AJ2230" s="128" t="str">
        <f t="shared" si="233"/>
        <v/>
      </c>
      <c r="AK2230" s="7" t="str">
        <f>IF(ISNUMBER($AJ2230),INDEX($C$1:$AB$3985,$AJ2230,AK$4),"")</f>
        <v/>
      </c>
      <c r="AL2230" s="7" t="str">
        <f>IF(ISNUMBER($AJ2230),INDEX($C$1:$AB$3985,$AJ2230,AL$4),"")</f>
        <v/>
      </c>
      <c r="AM2230" s="128"/>
      <c r="AN2230" s="128" t="str">
        <f t="shared" si="235"/>
        <v/>
      </c>
      <c r="AO2230" s="7" t="str">
        <f t="shared" si="238"/>
        <v/>
      </c>
      <c r="AP2230" s="10" t="str">
        <f t="shared" si="238"/>
        <v/>
      </c>
      <c r="AQ2230" s="310">
        <f>IF(ISNUMBER(SEARCH($T$30,AO2230)),MAX(AQ$5:AQ2229)+1,0)</f>
        <v>0</v>
      </c>
      <c r="AR2230" s="310">
        <f>IF(ISNUMBER(SEARCH($T$31,AO2230)),MAX(AR$5:AR2229)+1,0)</f>
        <v>0</v>
      </c>
      <c r="AS2230" s="128" t="str">
        <f t="shared" si="234"/>
        <v/>
      </c>
      <c r="AT2230" s="105" t="str">
        <f>IF(ISNUMBER($AS2230),INDEX($C$1:$AB$3985,$AS2230,AT$4),"")</f>
        <v/>
      </c>
      <c r="AU2230" s="128"/>
      <c r="AV2230" s="128" t="str">
        <f t="shared" si="236"/>
        <v/>
      </c>
      <c r="AW2230" s="105" t="str">
        <f>IF(ISNUMBER($AV2230),INDEX($C$1:$AB$3985,$AV2230,AW$4),"")</f>
        <v/>
      </c>
      <c r="AX2230" s="105" t="str">
        <f>IF(ISNUMBER($AV2230),INDEX($C$1:$AB$3985,$AV2230,AX$4),"")</f>
        <v/>
      </c>
      <c r="AY2230" s="128"/>
      <c r="AZ2230" s="128"/>
      <c r="BA2230" s="128" t="str">
        <f t="shared" si="237"/>
        <v/>
      </c>
      <c r="BB2230" s="105" t="str">
        <f>IF(ISNUMBER($BA2230),INDEX($C$1:$AB$3985,$BA2230,BB$4),"")</f>
        <v/>
      </c>
      <c r="BC2230" s="105"/>
    </row>
    <row r="2231" spans="1:55" x14ac:dyDescent="0.25">
      <c r="A2231" s="98"/>
      <c r="B2231" s="98"/>
      <c r="C2231" s="73"/>
      <c r="D2231" s="179"/>
      <c r="E2231" s="176"/>
      <c r="F2231" s="176"/>
      <c r="G2231" s="176"/>
      <c r="H2231" s="176"/>
      <c r="I2231" s="176"/>
      <c r="J2231" s="172"/>
      <c r="K2231" s="173"/>
      <c r="L2231" s="178"/>
      <c r="R2231" s="3"/>
      <c r="S2231" s="106"/>
      <c r="T2231" s="106"/>
      <c r="U2231" s="106"/>
      <c r="V2231" s="106"/>
      <c r="W2231" s="106"/>
      <c r="X2231" s="106"/>
      <c r="AB2231" s="188" t="str">
        <f t="shared" si="232"/>
        <v/>
      </c>
      <c r="AC2231" s="188" t="s">
        <v>1585</v>
      </c>
      <c r="AD2231" s="131"/>
      <c r="AE2231" s="131"/>
      <c r="AF2231" s="131"/>
      <c r="AG2231" s="131"/>
      <c r="AH2231" s="131"/>
      <c r="AI2231" s="131"/>
      <c r="AJ2231" s="128" t="str">
        <f t="shared" si="233"/>
        <v/>
      </c>
      <c r="AK2231" s="7" t="str">
        <f>IF(ISNUMBER($AJ2231),INDEX($C$1:$AB$3985,$AJ2231,AK$4),"")</f>
        <v/>
      </c>
      <c r="AL2231" s="7" t="str">
        <f>IF(ISNUMBER($AJ2231),INDEX($C$1:$AB$3985,$AJ2231,AL$4),"")</f>
        <v/>
      </c>
      <c r="AM2231" s="128"/>
      <c r="AN2231" s="128" t="str">
        <f t="shared" si="235"/>
        <v/>
      </c>
      <c r="AO2231" s="7" t="str">
        <f t="shared" si="238"/>
        <v/>
      </c>
      <c r="AP2231" s="10" t="str">
        <f t="shared" si="238"/>
        <v/>
      </c>
      <c r="AQ2231" s="310">
        <f>IF(ISNUMBER(SEARCH($T$30,AO2231)),MAX(AQ$5:AQ2230)+1,0)</f>
        <v>0</v>
      </c>
      <c r="AR2231" s="310">
        <f>IF(ISNUMBER(SEARCH($T$31,AO2231)),MAX(AR$5:AR2230)+1,0)</f>
        <v>0</v>
      </c>
      <c r="AS2231" s="128" t="str">
        <f t="shared" si="234"/>
        <v/>
      </c>
      <c r="AT2231" s="105" t="str">
        <f>IF(ISNUMBER($AS2231),INDEX($C$1:$AB$3985,$AS2231,AT$4),"")</f>
        <v/>
      </c>
      <c r="AU2231" s="128"/>
      <c r="AV2231" s="128" t="str">
        <f t="shared" si="236"/>
        <v/>
      </c>
      <c r="AW2231" s="105" t="str">
        <f>IF(ISNUMBER($AV2231),INDEX($C$1:$AB$3985,$AV2231,AW$4),"")</f>
        <v/>
      </c>
      <c r="AX2231" s="105" t="str">
        <f>IF(ISNUMBER($AV2231),INDEX($C$1:$AB$3985,$AV2231,AX$4),"")</f>
        <v/>
      </c>
      <c r="AY2231" s="128"/>
      <c r="AZ2231" s="128"/>
      <c r="BA2231" s="128" t="str">
        <f t="shared" si="237"/>
        <v/>
      </c>
      <c r="BB2231" s="105" t="str">
        <f>IF(ISNUMBER($BA2231),INDEX($C$1:$AB$3985,$BA2231,BB$4),"")</f>
        <v/>
      </c>
      <c r="BC2231" s="105"/>
    </row>
    <row r="2232" spans="1:55" x14ac:dyDescent="0.25">
      <c r="A2232" s="98"/>
      <c r="B2232" s="98"/>
      <c r="C2232" s="73"/>
      <c r="D2232" s="179"/>
      <c r="E2232" s="176"/>
      <c r="F2232" s="176"/>
      <c r="G2232" s="176"/>
      <c r="H2232" s="176"/>
      <c r="I2232" s="176"/>
      <c r="J2232" s="172"/>
      <c r="K2232" s="173"/>
      <c r="L2232" s="178"/>
      <c r="R2232" s="3"/>
      <c r="S2232" s="106"/>
      <c r="T2232" s="106"/>
      <c r="U2232" s="106"/>
      <c r="V2232" s="106"/>
      <c r="W2232" s="106"/>
      <c r="X2232" s="106"/>
      <c r="AB2232" s="188" t="str">
        <f t="shared" si="232"/>
        <v/>
      </c>
      <c r="AC2232" s="188" t="s">
        <v>1585</v>
      </c>
      <c r="AD2232" s="131"/>
      <c r="AE2232" s="131"/>
      <c r="AF2232" s="131"/>
      <c r="AG2232" s="131"/>
      <c r="AH2232" s="131"/>
      <c r="AI2232" s="131"/>
      <c r="AJ2232" s="128" t="str">
        <f t="shared" si="233"/>
        <v/>
      </c>
      <c r="AK2232" s="7" t="str">
        <f>IF(ISNUMBER($AJ2232),INDEX($C$1:$AB$3985,$AJ2232,AK$4),"")</f>
        <v/>
      </c>
      <c r="AL2232" s="7" t="str">
        <f>IF(ISNUMBER($AJ2232),INDEX($C$1:$AB$3985,$AJ2232,AL$4),"")</f>
        <v/>
      </c>
      <c r="AM2232" s="128"/>
      <c r="AN2232" s="128" t="str">
        <f t="shared" si="235"/>
        <v/>
      </c>
      <c r="AO2232" s="7" t="str">
        <f t="shared" si="238"/>
        <v/>
      </c>
      <c r="AP2232" s="10" t="str">
        <f t="shared" si="238"/>
        <v/>
      </c>
      <c r="AQ2232" s="310">
        <f>IF(ISNUMBER(SEARCH($T$30,AO2232)),MAX(AQ$5:AQ2231)+1,0)</f>
        <v>0</v>
      </c>
      <c r="AR2232" s="310">
        <f>IF(ISNUMBER(SEARCH($T$31,AO2232)),MAX(AR$5:AR2231)+1,0)</f>
        <v>0</v>
      </c>
      <c r="AS2232" s="128" t="str">
        <f t="shared" si="234"/>
        <v/>
      </c>
      <c r="AT2232" s="105" t="str">
        <f>IF(ISNUMBER($AS2232),INDEX($C$1:$AB$3985,$AS2232,AT$4),"")</f>
        <v/>
      </c>
      <c r="AU2232" s="128"/>
      <c r="AV2232" s="128" t="str">
        <f t="shared" si="236"/>
        <v/>
      </c>
      <c r="AW2232" s="105" t="str">
        <f>IF(ISNUMBER($AV2232),INDEX($C$1:$AB$3985,$AV2232,AW$4),"")</f>
        <v/>
      </c>
      <c r="AX2232" s="105" t="str">
        <f>IF(ISNUMBER($AV2232),INDEX($C$1:$AB$3985,$AV2232,AX$4),"")</f>
        <v/>
      </c>
      <c r="AY2232" s="128"/>
      <c r="AZ2232" s="128"/>
      <c r="BA2232" s="128" t="str">
        <f t="shared" si="237"/>
        <v/>
      </c>
      <c r="BB2232" s="105" t="str">
        <f>IF(ISNUMBER($BA2232),INDEX($C$1:$AB$3985,$BA2232,BB$4),"")</f>
        <v/>
      </c>
      <c r="BC2232" s="105"/>
    </row>
    <row r="2233" spans="1:55" x14ac:dyDescent="0.25">
      <c r="A2233" s="98"/>
      <c r="B2233" s="98"/>
      <c r="C2233" s="73"/>
      <c r="D2233" s="179"/>
      <c r="E2233" s="176"/>
      <c r="F2233" s="176"/>
      <c r="G2233" s="176"/>
      <c r="H2233" s="176"/>
      <c r="I2233" s="176"/>
      <c r="J2233" s="172"/>
      <c r="K2233" s="173"/>
      <c r="L2233" s="178"/>
      <c r="R2233" s="3"/>
      <c r="S2233" s="106"/>
      <c r="T2233" s="106"/>
      <c r="U2233" s="106"/>
      <c r="V2233" s="106"/>
      <c r="W2233" s="106"/>
      <c r="X2233" s="106"/>
      <c r="AB2233" s="188" t="str">
        <f t="shared" si="232"/>
        <v/>
      </c>
      <c r="AC2233" s="188" t="s">
        <v>1585</v>
      </c>
      <c r="AD2233" s="131"/>
      <c r="AE2233" s="131"/>
      <c r="AF2233" s="131"/>
      <c r="AG2233" s="131"/>
      <c r="AH2233" s="131"/>
      <c r="AI2233" s="131"/>
      <c r="AJ2233" s="128" t="str">
        <f t="shared" si="233"/>
        <v/>
      </c>
      <c r="AK2233" s="7" t="str">
        <f>IF(ISNUMBER($AJ2233),INDEX($C$1:$AB$3985,$AJ2233,AK$4),"")</f>
        <v/>
      </c>
      <c r="AL2233" s="7" t="str">
        <f>IF(ISNUMBER($AJ2233),INDEX($C$1:$AB$3985,$AJ2233,AL$4),"")</f>
        <v/>
      </c>
      <c r="AM2233" s="128"/>
      <c r="AN2233" s="128" t="str">
        <f t="shared" si="235"/>
        <v/>
      </c>
      <c r="AO2233" s="7" t="str">
        <f t="shared" si="238"/>
        <v/>
      </c>
      <c r="AP2233" s="10" t="str">
        <f t="shared" si="238"/>
        <v/>
      </c>
      <c r="AQ2233" s="310">
        <f>IF(ISNUMBER(SEARCH($T$30,AO2233)),MAX(AQ$5:AQ2232)+1,0)</f>
        <v>0</v>
      </c>
      <c r="AR2233" s="310">
        <f>IF(ISNUMBER(SEARCH($T$31,AO2233)),MAX(AR$5:AR2232)+1,0)</f>
        <v>0</v>
      </c>
      <c r="AS2233" s="128" t="str">
        <f t="shared" si="234"/>
        <v/>
      </c>
      <c r="AT2233" s="105" t="str">
        <f>IF(ISNUMBER($AS2233),INDEX($C$1:$AB$3985,$AS2233,AT$4),"")</f>
        <v/>
      </c>
      <c r="AU2233" s="128"/>
      <c r="AV2233" s="128" t="str">
        <f t="shared" si="236"/>
        <v/>
      </c>
      <c r="AW2233" s="105" t="str">
        <f>IF(ISNUMBER($AV2233),INDEX($C$1:$AB$3985,$AV2233,AW$4),"")</f>
        <v/>
      </c>
      <c r="AX2233" s="105" t="str">
        <f>IF(ISNUMBER($AV2233),INDEX($C$1:$AB$3985,$AV2233,AX$4),"")</f>
        <v/>
      </c>
      <c r="AY2233" s="128"/>
      <c r="AZ2233" s="128"/>
      <c r="BA2233" s="128" t="str">
        <f t="shared" si="237"/>
        <v/>
      </c>
      <c r="BB2233" s="105" t="str">
        <f>IF(ISNUMBER($BA2233),INDEX($C$1:$AB$3985,$BA2233,BB$4),"")</f>
        <v/>
      </c>
      <c r="BC2233" s="105"/>
    </row>
    <row r="2234" spans="1:55" x14ac:dyDescent="0.25">
      <c r="A2234" s="98"/>
      <c r="B2234" s="98"/>
      <c r="C2234" s="73"/>
      <c r="D2234" s="179"/>
      <c r="E2234" s="176"/>
      <c r="F2234" s="176"/>
      <c r="G2234" s="176"/>
      <c r="H2234" s="176"/>
      <c r="I2234" s="176"/>
      <c r="J2234" s="172"/>
      <c r="K2234" s="173"/>
      <c r="L2234" s="178"/>
      <c r="R2234" s="3"/>
      <c r="S2234" s="106"/>
      <c r="T2234" s="106"/>
      <c r="U2234" s="106"/>
      <c r="V2234" s="106"/>
      <c r="W2234" s="106"/>
      <c r="X2234" s="106"/>
      <c r="AB2234" s="188" t="str">
        <f t="shared" si="232"/>
        <v/>
      </c>
      <c r="AC2234" s="188" t="s">
        <v>1585</v>
      </c>
      <c r="AD2234" s="131"/>
      <c r="AE2234" s="131"/>
      <c r="AF2234" s="131"/>
      <c r="AG2234" s="131"/>
      <c r="AH2234" s="131"/>
      <c r="AI2234" s="131"/>
      <c r="AJ2234" s="128" t="str">
        <f t="shared" si="233"/>
        <v/>
      </c>
      <c r="AK2234" s="7" t="str">
        <f>IF(ISNUMBER($AJ2234),INDEX($C$1:$AB$3985,$AJ2234,AK$4),"")</f>
        <v/>
      </c>
      <c r="AL2234" s="7" t="str">
        <f>IF(ISNUMBER($AJ2234),INDEX($C$1:$AB$3985,$AJ2234,AL$4),"")</f>
        <v/>
      </c>
      <c r="AM2234" s="128"/>
      <c r="AN2234" s="128" t="str">
        <f t="shared" si="235"/>
        <v/>
      </c>
      <c r="AO2234" s="7" t="str">
        <f t="shared" si="238"/>
        <v/>
      </c>
      <c r="AP2234" s="10" t="str">
        <f t="shared" si="238"/>
        <v/>
      </c>
      <c r="AQ2234" s="310">
        <f>IF(ISNUMBER(SEARCH($T$30,AO2234)),MAX(AQ$5:AQ2233)+1,0)</f>
        <v>0</v>
      </c>
      <c r="AR2234" s="310">
        <f>IF(ISNUMBER(SEARCH($T$31,AO2234)),MAX(AR$5:AR2233)+1,0)</f>
        <v>0</v>
      </c>
      <c r="AS2234" s="128" t="str">
        <f t="shared" si="234"/>
        <v/>
      </c>
      <c r="AT2234" s="105" t="str">
        <f>IF(ISNUMBER($AS2234),INDEX($C$1:$AB$3985,$AS2234,AT$4),"")</f>
        <v/>
      </c>
      <c r="AU2234" s="128"/>
      <c r="AV2234" s="128" t="str">
        <f t="shared" si="236"/>
        <v/>
      </c>
      <c r="AW2234" s="105" t="str">
        <f>IF(ISNUMBER($AV2234),INDEX($C$1:$AB$3985,$AV2234,AW$4),"")</f>
        <v/>
      </c>
      <c r="AX2234" s="105" t="str">
        <f>IF(ISNUMBER($AV2234),INDEX($C$1:$AB$3985,$AV2234,AX$4),"")</f>
        <v/>
      </c>
      <c r="AY2234" s="128"/>
      <c r="AZ2234" s="128"/>
      <c r="BA2234" s="128" t="str">
        <f t="shared" si="237"/>
        <v/>
      </c>
      <c r="BB2234" s="105" t="str">
        <f>IF(ISNUMBER($BA2234),INDEX($C$1:$AB$3985,$BA2234,BB$4),"")</f>
        <v/>
      </c>
      <c r="BC2234" s="105"/>
    </row>
    <row r="2235" spans="1:55" x14ac:dyDescent="0.25">
      <c r="A2235" s="98"/>
      <c r="B2235" s="98"/>
      <c r="C2235" s="73"/>
      <c r="D2235" s="179"/>
      <c r="E2235" s="176"/>
      <c r="F2235" s="176"/>
      <c r="G2235" s="176"/>
      <c r="H2235" s="176"/>
      <c r="I2235" s="176"/>
      <c r="J2235" s="172"/>
      <c r="K2235" s="173"/>
      <c r="L2235" s="178"/>
      <c r="R2235" s="3"/>
      <c r="S2235" s="106"/>
      <c r="T2235" s="106"/>
      <c r="U2235" s="106"/>
      <c r="V2235" s="106"/>
      <c r="W2235" s="106"/>
      <c r="X2235" s="106"/>
      <c r="AB2235" s="188" t="str">
        <f t="shared" si="232"/>
        <v/>
      </c>
      <c r="AC2235" s="188" t="s">
        <v>1585</v>
      </c>
      <c r="AD2235" s="131"/>
      <c r="AE2235" s="131"/>
      <c r="AF2235" s="131"/>
      <c r="AG2235" s="131"/>
      <c r="AH2235" s="131"/>
      <c r="AI2235" s="131"/>
      <c r="AJ2235" s="128" t="str">
        <f t="shared" si="233"/>
        <v/>
      </c>
      <c r="AK2235" s="7" t="str">
        <f>IF(ISNUMBER($AJ2235),INDEX($C$1:$AB$3985,$AJ2235,AK$4),"")</f>
        <v/>
      </c>
      <c r="AL2235" s="7" t="str">
        <f>IF(ISNUMBER($AJ2235),INDEX($C$1:$AB$3985,$AJ2235,AL$4),"")</f>
        <v/>
      </c>
      <c r="AM2235" s="128"/>
      <c r="AN2235" s="128" t="str">
        <f t="shared" si="235"/>
        <v/>
      </c>
      <c r="AO2235" s="7" t="str">
        <f t="shared" si="238"/>
        <v/>
      </c>
      <c r="AP2235" s="10" t="str">
        <f t="shared" si="238"/>
        <v/>
      </c>
      <c r="AQ2235" s="310">
        <f>IF(ISNUMBER(SEARCH($T$30,AO2235)),MAX(AQ$5:AQ2234)+1,0)</f>
        <v>0</v>
      </c>
      <c r="AR2235" s="310">
        <f>IF(ISNUMBER(SEARCH($T$31,AO2235)),MAX(AR$5:AR2234)+1,0)</f>
        <v>0</v>
      </c>
      <c r="AS2235" s="128" t="str">
        <f t="shared" si="234"/>
        <v/>
      </c>
      <c r="AT2235" s="105" t="str">
        <f>IF(ISNUMBER($AS2235),INDEX($C$1:$AB$3985,$AS2235,AT$4),"")</f>
        <v/>
      </c>
      <c r="AU2235" s="128"/>
      <c r="AV2235" s="128" t="str">
        <f t="shared" si="236"/>
        <v/>
      </c>
      <c r="AW2235" s="105" t="str">
        <f>IF(ISNUMBER($AV2235),INDEX($C$1:$AB$3985,$AV2235,AW$4),"")</f>
        <v/>
      </c>
      <c r="AX2235" s="105" t="str">
        <f>IF(ISNUMBER($AV2235),INDEX($C$1:$AB$3985,$AV2235,AX$4),"")</f>
        <v/>
      </c>
      <c r="AY2235" s="128"/>
      <c r="AZ2235" s="128"/>
      <c r="BA2235" s="128" t="str">
        <f t="shared" si="237"/>
        <v/>
      </c>
      <c r="BB2235" s="105" t="str">
        <f>IF(ISNUMBER($BA2235),INDEX($C$1:$AB$3985,$BA2235,BB$4),"")</f>
        <v/>
      </c>
      <c r="BC2235" s="105"/>
    </row>
    <row r="2236" spans="1:55" x14ac:dyDescent="0.25">
      <c r="A2236" s="98"/>
      <c r="B2236" s="98"/>
      <c r="C2236" s="73"/>
      <c r="D2236" s="179"/>
      <c r="E2236" s="176"/>
      <c r="F2236" s="176"/>
      <c r="G2236" s="176"/>
      <c r="H2236" s="176"/>
      <c r="I2236" s="176"/>
      <c r="J2236" s="172"/>
      <c r="K2236" s="173"/>
      <c r="L2236" s="178"/>
      <c r="R2236" s="3"/>
      <c r="S2236" s="106"/>
      <c r="T2236" s="106"/>
      <c r="U2236" s="106"/>
      <c r="V2236" s="106"/>
      <c r="W2236" s="106"/>
      <c r="X2236" s="106"/>
      <c r="AB2236" s="188" t="str">
        <f t="shared" si="232"/>
        <v/>
      </c>
      <c r="AC2236" s="188" t="s">
        <v>1585</v>
      </c>
      <c r="AD2236" s="131"/>
      <c r="AE2236" s="131"/>
      <c r="AF2236" s="131"/>
      <c r="AG2236" s="131"/>
      <c r="AH2236" s="131"/>
      <c r="AI2236" s="131"/>
      <c r="AJ2236" s="128" t="str">
        <f t="shared" si="233"/>
        <v/>
      </c>
      <c r="AK2236" s="7" t="str">
        <f>IF(ISNUMBER($AJ2236),INDEX($C$1:$AB$3985,$AJ2236,AK$4),"")</f>
        <v/>
      </c>
      <c r="AL2236" s="7" t="str">
        <f>IF(ISNUMBER($AJ2236),INDEX($C$1:$AB$3985,$AJ2236,AL$4),"")</f>
        <v/>
      </c>
      <c r="AM2236" s="128"/>
      <c r="AN2236" s="128" t="str">
        <f t="shared" si="235"/>
        <v/>
      </c>
      <c r="AO2236" s="7" t="str">
        <f t="shared" si="238"/>
        <v/>
      </c>
      <c r="AP2236" s="10" t="str">
        <f t="shared" si="238"/>
        <v/>
      </c>
      <c r="AQ2236" s="310">
        <f>IF(ISNUMBER(SEARCH($T$30,AO2236)),MAX(AQ$5:AQ2235)+1,0)</f>
        <v>0</v>
      </c>
      <c r="AR2236" s="310">
        <f>IF(ISNUMBER(SEARCH($T$31,AO2236)),MAX(AR$5:AR2235)+1,0)</f>
        <v>0</v>
      </c>
      <c r="AS2236" s="128" t="str">
        <f t="shared" si="234"/>
        <v/>
      </c>
      <c r="AT2236" s="105" t="str">
        <f>IF(ISNUMBER($AS2236),INDEX($C$1:$AB$3985,$AS2236,AT$4),"")</f>
        <v/>
      </c>
      <c r="AU2236" s="128"/>
      <c r="AV2236" s="128" t="str">
        <f t="shared" si="236"/>
        <v/>
      </c>
      <c r="AW2236" s="105" t="str">
        <f>IF(ISNUMBER($AV2236),INDEX($C$1:$AB$3985,$AV2236,AW$4),"")</f>
        <v/>
      </c>
      <c r="AX2236" s="105" t="str">
        <f>IF(ISNUMBER($AV2236),INDEX($C$1:$AB$3985,$AV2236,AX$4),"")</f>
        <v/>
      </c>
      <c r="AY2236" s="128"/>
      <c r="AZ2236" s="128"/>
      <c r="BA2236" s="128" t="str">
        <f t="shared" si="237"/>
        <v/>
      </c>
      <c r="BB2236" s="105" t="str">
        <f>IF(ISNUMBER($BA2236),INDEX($C$1:$AB$3985,$BA2236,BB$4),"")</f>
        <v/>
      </c>
      <c r="BC2236" s="105"/>
    </row>
    <row r="2237" spans="1:55" x14ac:dyDescent="0.25">
      <c r="A2237" s="98"/>
      <c r="B2237" s="98"/>
      <c r="C2237" s="73"/>
      <c r="D2237" s="179"/>
      <c r="E2237" s="176"/>
      <c r="F2237" s="176"/>
      <c r="G2237" s="176"/>
      <c r="H2237" s="176"/>
      <c r="I2237" s="176"/>
      <c r="J2237" s="172"/>
      <c r="K2237" s="173"/>
      <c r="L2237" s="178"/>
      <c r="R2237" s="3"/>
      <c r="S2237" s="106"/>
      <c r="T2237" s="106"/>
      <c r="U2237" s="106"/>
      <c r="V2237" s="106"/>
      <c r="W2237" s="106"/>
      <c r="X2237" s="106"/>
      <c r="AB2237" s="188" t="str">
        <f t="shared" si="232"/>
        <v/>
      </c>
      <c r="AC2237" s="188" t="s">
        <v>1585</v>
      </c>
      <c r="AD2237" s="131"/>
      <c r="AE2237" s="131"/>
      <c r="AF2237" s="131"/>
      <c r="AG2237" s="131"/>
      <c r="AH2237" s="131"/>
      <c r="AI2237" s="131"/>
      <c r="AJ2237" s="128" t="str">
        <f t="shared" si="233"/>
        <v/>
      </c>
      <c r="AK2237" s="7" t="str">
        <f>IF(ISNUMBER($AJ2237),INDEX($C$1:$AB$3985,$AJ2237,AK$4),"")</f>
        <v/>
      </c>
      <c r="AL2237" s="7" t="str">
        <f>IF(ISNUMBER($AJ2237),INDEX($C$1:$AB$3985,$AJ2237,AL$4),"")</f>
        <v/>
      </c>
      <c r="AM2237" s="128"/>
      <c r="AN2237" s="128" t="str">
        <f t="shared" si="235"/>
        <v/>
      </c>
      <c r="AO2237" s="7" t="str">
        <f t="shared" si="238"/>
        <v/>
      </c>
      <c r="AP2237" s="10" t="str">
        <f t="shared" si="238"/>
        <v/>
      </c>
      <c r="AQ2237" s="310">
        <f>IF(ISNUMBER(SEARCH($T$30,AO2237)),MAX(AQ$5:AQ2236)+1,0)</f>
        <v>0</v>
      </c>
      <c r="AR2237" s="310">
        <f>IF(ISNUMBER(SEARCH($T$31,AO2237)),MAX(AR$5:AR2236)+1,0)</f>
        <v>0</v>
      </c>
      <c r="AS2237" s="128" t="str">
        <f t="shared" si="234"/>
        <v/>
      </c>
      <c r="AT2237" s="105" t="str">
        <f>IF(ISNUMBER($AS2237),INDEX($C$1:$AB$3985,$AS2237,AT$4),"")</f>
        <v/>
      </c>
      <c r="AU2237" s="128"/>
      <c r="AV2237" s="128" t="str">
        <f t="shared" si="236"/>
        <v/>
      </c>
      <c r="AW2237" s="105" t="str">
        <f>IF(ISNUMBER($AV2237),INDEX($C$1:$AB$3985,$AV2237,AW$4),"")</f>
        <v/>
      </c>
      <c r="AX2237" s="105" t="str">
        <f>IF(ISNUMBER($AV2237),INDEX($C$1:$AB$3985,$AV2237,AX$4),"")</f>
        <v/>
      </c>
      <c r="AY2237" s="128"/>
      <c r="AZ2237" s="128"/>
      <c r="BA2237" s="128" t="str">
        <f t="shared" si="237"/>
        <v/>
      </c>
      <c r="BB2237" s="105" t="str">
        <f>IF(ISNUMBER($BA2237),INDEX($C$1:$AB$3985,$BA2237,BB$4),"")</f>
        <v/>
      </c>
      <c r="BC2237" s="105"/>
    </row>
    <row r="2238" spans="1:55" x14ac:dyDescent="0.25">
      <c r="A2238" s="98"/>
      <c r="B2238" s="98"/>
      <c r="C2238" s="73"/>
      <c r="D2238" s="179"/>
      <c r="E2238" s="176"/>
      <c r="F2238" s="176"/>
      <c r="G2238" s="176"/>
      <c r="H2238" s="176"/>
      <c r="I2238" s="176"/>
      <c r="J2238" s="172"/>
      <c r="K2238" s="173"/>
      <c r="L2238" s="178"/>
      <c r="R2238" s="3"/>
      <c r="S2238" s="106"/>
      <c r="T2238" s="106"/>
      <c r="U2238" s="106"/>
      <c r="V2238" s="106"/>
      <c r="W2238" s="106"/>
      <c r="X2238" s="106"/>
      <c r="AB2238" s="188" t="str">
        <f t="shared" si="232"/>
        <v/>
      </c>
      <c r="AC2238" s="188" t="s">
        <v>1585</v>
      </c>
      <c r="AD2238" s="131"/>
      <c r="AE2238" s="131"/>
      <c r="AF2238" s="131"/>
      <c r="AG2238" s="131"/>
      <c r="AH2238" s="131"/>
      <c r="AI2238" s="131"/>
      <c r="AJ2238" s="128" t="str">
        <f t="shared" si="233"/>
        <v/>
      </c>
      <c r="AK2238" s="7" t="str">
        <f>IF(ISNUMBER($AJ2238),INDEX($C$1:$AB$3985,$AJ2238,AK$4),"")</f>
        <v/>
      </c>
      <c r="AL2238" s="7" t="str">
        <f>IF(ISNUMBER($AJ2238),INDEX($C$1:$AB$3985,$AJ2238,AL$4),"")</f>
        <v/>
      </c>
      <c r="AM2238" s="128"/>
      <c r="AN2238" s="128" t="str">
        <f t="shared" si="235"/>
        <v/>
      </c>
      <c r="AO2238" s="7" t="str">
        <f t="shared" si="238"/>
        <v/>
      </c>
      <c r="AP2238" s="10" t="str">
        <f t="shared" si="238"/>
        <v/>
      </c>
      <c r="AQ2238" s="310">
        <f>IF(ISNUMBER(SEARCH($T$30,AO2238)),MAX(AQ$5:AQ2237)+1,0)</f>
        <v>0</v>
      </c>
      <c r="AR2238" s="310">
        <f>IF(ISNUMBER(SEARCH($T$31,AO2238)),MAX(AR$5:AR2237)+1,0)</f>
        <v>0</v>
      </c>
      <c r="AS2238" s="128" t="str">
        <f t="shared" si="234"/>
        <v/>
      </c>
      <c r="AT2238" s="105" t="str">
        <f>IF(ISNUMBER($AS2238),INDEX($C$1:$AB$3985,$AS2238,AT$4),"")</f>
        <v/>
      </c>
      <c r="AU2238" s="128"/>
      <c r="AV2238" s="128" t="str">
        <f t="shared" si="236"/>
        <v/>
      </c>
      <c r="AW2238" s="105" t="str">
        <f>IF(ISNUMBER($AV2238),INDEX($C$1:$AB$3985,$AV2238,AW$4),"")</f>
        <v/>
      </c>
      <c r="AX2238" s="105" t="str">
        <f>IF(ISNUMBER($AV2238),INDEX($C$1:$AB$3985,$AV2238,AX$4),"")</f>
        <v/>
      </c>
      <c r="AY2238" s="128"/>
      <c r="AZ2238" s="128"/>
      <c r="BA2238" s="128" t="str">
        <f t="shared" si="237"/>
        <v/>
      </c>
      <c r="BB2238" s="105" t="str">
        <f>IF(ISNUMBER($BA2238),INDEX($C$1:$AB$3985,$BA2238,BB$4),"")</f>
        <v/>
      </c>
      <c r="BC2238" s="105"/>
    </row>
    <row r="2239" spans="1:55" x14ac:dyDescent="0.25">
      <c r="A2239" s="98"/>
      <c r="B2239" s="98"/>
      <c r="C2239" s="73"/>
      <c r="D2239" s="179"/>
      <c r="E2239" s="176"/>
      <c r="F2239" s="176"/>
      <c r="G2239" s="176"/>
      <c r="H2239" s="176"/>
      <c r="I2239" s="176"/>
      <c r="J2239" s="172"/>
      <c r="K2239" s="173"/>
      <c r="L2239" s="178"/>
      <c r="R2239" s="3"/>
      <c r="S2239" s="106"/>
      <c r="T2239" s="106"/>
      <c r="U2239" s="106"/>
      <c r="V2239" s="106"/>
      <c r="W2239" s="106"/>
      <c r="X2239" s="106"/>
      <c r="AB2239" s="188" t="str">
        <f t="shared" si="232"/>
        <v/>
      </c>
      <c r="AC2239" s="188" t="s">
        <v>1585</v>
      </c>
      <c r="AD2239" s="131"/>
      <c r="AE2239" s="131"/>
      <c r="AF2239" s="131"/>
      <c r="AG2239" s="131"/>
      <c r="AH2239" s="131"/>
      <c r="AI2239" s="131"/>
      <c r="AJ2239" s="128" t="str">
        <f t="shared" si="233"/>
        <v/>
      </c>
      <c r="AK2239" s="7" t="str">
        <f>IF(ISNUMBER($AJ2239),INDEX($C$1:$AB$3985,$AJ2239,AK$4),"")</f>
        <v/>
      </c>
      <c r="AL2239" s="7" t="str">
        <f>IF(ISNUMBER($AJ2239),INDEX($C$1:$AB$3985,$AJ2239,AL$4),"")</f>
        <v/>
      </c>
      <c r="AM2239" s="128"/>
      <c r="AN2239" s="128" t="str">
        <f t="shared" si="235"/>
        <v/>
      </c>
      <c r="AO2239" s="7" t="str">
        <f t="shared" si="238"/>
        <v/>
      </c>
      <c r="AP2239" s="10" t="str">
        <f t="shared" si="238"/>
        <v/>
      </c>
      <c r="AQ2239" s="310">
        <f>IF(ISNUMBER(SEARCH($T$30,AO2239)),MAX(AQ$5:AQ2238)+1,0)</f>
        <v>0</v>
      </c>
      <c r="AR2239" s="310">
        <f>IF(ISNUMBER(SEARCH($T$31,AO2239)),MAX(AR$5:AR2238)+1,0)</f>
        <v>0</v>
      </c>
      <c r="AS2239" s="128" t="str">
        <f t="shared" si="234"/>
        <v/>
      </c>
      <c r="AT2239" s="105" t="str">
        <f>IF(ISNUMBER($AS2239),INDEX($C$1:$AB$3985,$AS2239,AT$4),"")</f>
        <v/>
      </c>
      <c r="AU2239" s="128"/>
      <c r="AV2239" s="128" t="str">
        <f t="shared" si="236"/>
        <v/>
      </c>
      <c r="AW2239" s="105" t="str">
        <f>IF(ISNUMBER($AV2239),INDEX($C$1:$AB$3985,$AV2239,AW$4),"")</f>
        <v/>
      </c>
      <c r="AX2239" s="105" t="str">
        <f>IF(ISNUMBER($AV2239),INDEX($C$1:$AB$3985,$AV2239,AX$4),"")</f>
        <v/>
      </c>
      <c r="AY2239" s="128"/>
      <c r="AZ2239" s="128"/>
      <c r="BA2239" s="128" t="str">
        <f t="shared" si="237"/>
        <v/>
      </c>
      <c r="BB2239" s="105" t="str">
        <f>IF(ISNUMBER($BA2239),INDEX($C$1:$AB$3985,$BA2239,BB$4),"")</f>
        <v/>
      </c>
      <c r="BC2239" s="105"/>
    </row>
    <row r="2240" spans="1:55" x14ac:dyDescent="0.25">
      <c r="A2240" s="98"/>
      <c r="B2240" s="98"/>
      <c r="C2240" s="73"/>
      <c r="D2240" s="179"/>
      <c r="E2240" s="176"/>
      <c r="F2240" s="176"/>
      <c r="G2240" s="176"/>
      <c r="H2240" s="176"/>
      <c r="I2240" s="176"/>
      <c r="J2240" s="172"/>
      <c r="K2240" s="173"/>
      <c r="L2240" s="178"/>
      <c r="R2240" s="3"/>
      <c r="S2240" s="106"/>
      <c r="T2240" s="106"/>
      <c r="U2240" s="106"/>
      <c r="V2240" s="106"/>
      <c r="W2240" s="106"/>
      <c r="X2240" s="106"/>
      <c r="AB2240" s="188" t="str">
        <f t="shared" si="232"/>
        <v/>
      </c>
      <c r="AC2240" s="188" t="s">
        <v>1585</v>
      </c>
      <c r="AD2240" s="131"/>
      <c r="AE2240" s="131"/>
      <c r="AF2240" s="131"/>
      <c r="AG2240" s="131"/>
      <c r="AH2240" s="131"/>
      <c r="AI2240" s="131"/>
      <c r="AJ2240" s="128" t="str">
        <f t="shared" si="233"/>
        <v/>
      </c>
      <c r="AK2240" s="7" t="str">
        <f>IF(ISNUMBER($AJ2240),INDEX($C$1:$AB$3985,$AJ2240,AK$4),"")</f>
        <v/>
      </c>
      <c r="AL2240" s="7" t="str">
        <f>IF(ISNUMBER($AJ2240),INDEX($C$1:$AB$3985,$AJ2240,AL$4),"")</f>
        <v/>
      </c>
      <c r="AM2240" s="128"/>
      <c r="AN2240" s="128" t="str">
        <f t="shared" si="235"/>
        <v/>
      </c>
      <c r="AO2240" s="7" t="str">
        <f t="shared" si="238"/>
        <v/>
      </c>
      <c r="AP2240" s="10" t="str">
        <f t="shared" si="238"/>
        <v/>
      </c>
      <c r="AQ2240" s="310">
        <f>IF(ISNUMBER(SEARCH($T$30,AO2240)),MAX(AQ$5:AQ2239)+1,0)</f>
        <v>0</v>
      </c>
      <c r="AR2240" s="310">
        <f>IF(ISNUMBER(SEARCH($T$31,AO2240)),MAX(AR$5:AR2239)+1,0)</f>
        <v>0</v>
      </c>
      <c r="AS2240" s="128" t="str">
        <f t="shared" si="234"/>
        <v/>
      </c>
      <c r="AT2240" s="105" t="str">
        <f>IF(ISNUMBER($AS2240),INDEX($C$1:$AB$3985,$AS2240,AT$4),"")</f>
        <v/>
      </c>
      <c r="AU2240" s="128"/>
      <c r="AV2240" s="128" t="str">
        <f t="shared" si="236"/>
        <v/>
      </c>
      <c r="AW2240" s="105" t="str">
        <f>IF(ISNUMBER($AV2240),INDEX($C$1:$AB$3985,$AV2240,AW$4),"")</f>
        <v/>
      </c>
      <c r="AX2240" s="105" t="str">
        <f>IF(ISNUMBER($AV2240),INDEX($C$1:$AB$3985,$AV2240,AX$4),"")</f>
        <v/>
      </c>
      <c r="AY2240" s="128"/>
      <c r="AZ2240" s="128"/>
      <c r="BA2240" s="128" t="str">
        <f t="shared" si="237"/>
        <v/>
      </c>
      <c r="BB2240" s="105" t="str">
        <f>IF(ISNUMBER($BA2240),INDEX($C$1:$AB$3985,$BA2240,BB$4),"")</f>
        <v/>
      </c>
      <c r="BC2240" s="105"/>
    </row>
    <row r="2241" spans="1:55" x14ac:dyDescent="0.25">
      <c r="A2241" s="98"/>
      <c r="B2241" s="98"/>
      <c r="C2241" s="73"/>
      <c r="D2241" s="179"/>
      <c r="E2241" s="176"/>
      <c r="F2241" s="176"/>
      <c r="G2241" s="176"/>
      <c r="H2241" s="176"/>
      <c r="I2241" s="176"/>
      <c r="J2241" s="172"/>
      <c r="K2241" s="173"/>
      <c r="L2241" s="178"/>
      <c r="R2241" s="3"/>
      <c r="S2241" s="106"/>
      <c r="T2241" s="106"/>
      <c r="U2241" s="106"/>
      <c r="V2241" s="106"/>
      <c r="W2241" s="106"/>
      <c r="X2241" s="106"/>
      <c r="AB2241" s="188" t="str">
        <f t="shared" si="232"/>
        <v/>
      </c>
      <c r="AC2241" s="188" t="s">
        <v>1585</v>
      </c>
      <c r="AD2241" s="131"/>
      <c r="AE2241" s="131"/>
      <c r="AF2241" s="131"/>
      <c r="AG2241" s="131"/>
      <c r="AH2241" s="131"/>
      <c r="AI2241" s="131"/>
      <c r="AJ2241" s="128" t="str">
        <f t="shared" si="233"/>
        <v/>
      </c>
      <c r="AK2241" s="7" t="str">
        <f>IF(ISNUMBER($AJ2241),INDEX($C$1:$AB$3985,$AJ2241,AK$4),"")</f>
        <v/>
      </c>
      <c r="AL2241" s="7" t="str">
        <f>IF(ISNUMBER($AJ2241),INDEX($C$1:$AB$3985,$AJ2241,AL$4),"")</f>
        <v/>
      </c>
      <c r="AM2241" s="128"/>
      <c r="AN2241" s="128" t="str">
        <f t="shared" si="235"/>
        <v/>
      </c>
      <c r="AO2241" s="7" t="str">
        <f t="shared" si="238"/>
        <v/>
      </c>
      <c r="AP2241" s="10" t="str">
        <f t="shared" si="238"/>
        <v/>
      </c>
      <c r="AQ2241" s="310">
        <f>IF(ISNUMBER(SEARCH($T$30,AO2241)),MAX(AQ$5:AQ2240)+1,0)</f>
        <v>0</v>
      </c>
      <c r="AR2241" s="310">
        <f>IF(ISNUMBER(SEARCH($T$31,AO2241)),MAX(AR$5:AR2240)+1,0)</f>
        <v>0</v>
      </c>
      <c r="AS2241" s="128" t="str">
        <f t="shared" si="234"/>
        <v/>
      </c>
      <c r="AT2241" s="105" t="str">
        <f>IF(ISNUMBER($AS2241),INDEX($C$1:$AB$3985,$AS2241,AT$4),"")</f>
        <v/>
      </c>
      <c r="AU2241" s="128"/>
      <c r="AV2241" s="128" t="str">
        <f t="shared" si="236"/>
        <v/>
      </c>
      <c r="AW2241" s="105" t="str">
        <f>IF(ISNUMBER($AV2241),INDEX($C$1:$AB$3985,$AV2241,AW$4),"")</f>
        <v/>
      </c>
      <c r="AX2241" s="105" t="str">
        <f>IF(ISNUMBER($AV2241),INDEX($C$1:$AB$3985,$AV2241,AX$4),"")</f>
        <v/>
      </c>
      <c r="AY2241" s="128"/>
      <c r="AZ2241" s="128"/>
      <c r="BA2241" s="128" t="str">
        <f t="shared" si="237"/>
        <v/>
      </c>
      <c r="BB2241" s="105" t="str">
        <f>IF(ISNUMBER($BA2241),INDEX($C$1:$AB$3985,$BA2241,BB$4),"")</f>
        <v/>
      </c>
      <c r="BC2241" s="105"/>
    </row>
    <row r="2242" spans="1:55" x14ac:dyDescent="0.25">
      <c r="A2242" s="98"/>
      <c r="B2242" s="98"/>
      <c r="C2242" s="73"/>
      <c r="D2242" s="179"/>
      <c r="E2242" s="176"/>
      <c r="F2242" s="176"/>
      <c r="G2242" s="176"/>
      <c r="H2242" s="176"/>
      <c r="I2242" s="176"/>
      <c r="J2242" s="172"/>
      <c r="K2242" s="173"/>
      <c r="L2242" s="178"/>
      <c r="R2242" s="3"/>
      <c r="S2242" s="106"/>
      <c r="T2242" s="106"/>
      <c r="U2242" s="106"/>
      <c r="V2242" s="106"/>
      <c r="W2242" s="106"/>
      <c r="X2242" s="106"/>
      <c r="AB2242" s="188" t="str">
        <f t="shared" ref="AB2242:AB2305" si="239">_xlfn.CONCAT(C2242,D2242,E2242)</f>
        <v/>
      </c>
      <c r="AC2242" s="188" t="s">
        <v>1585</v>
      </c>
      <c r="AD2242" s="131"/>
      <c r="AE2242" s="131"/>
      <c r="AF2242" s="131"/>
      <c r="AG2242" s="131"/>
      <c r="AH2242" s="131"/>
      <c r="AI2242" s="131"/>
      <c r="AJ2242" s="128" t="str">
        <f t="shared" si="233"/>
        <v/>
      </c>
      <c r="AK2242" s="7" t="str">
        <f>IF(ISNUMBER($AJ2242),INDEX($C$1:$AB$3985,$AJ2242,AK$4),"")</f>
        <v/>
      </c>
      <c r="AL2242" s="7" t="str">
        <f>IF(ISNUMBER($AJ2242),INDEX($C$1:$AB$3985,$AJ2242,AL$4),"")</f>
        <v/>
      </c>
      <c r="AM2242" s="128"/>
      <c r="AN2242" s="128" t="str">
        <f t="shared" si="235"/>
        <v/>
      </c>
      <c r="AO2242" s="7" t="str">
        <f t="shared" si="238"/>
        <v/>
      </c>
      <c r="AP2242" s="10" t="str">
        <f t="shared" si="238"/>
        <v/>
      </c>
      <c r="AQ2242" s="310">
        <f>IF(ISNUMBER(SEARCH($T$30,AO2242)),MAX(AQ$5:AQ2241)+1,0)</f>
        <v>0</v>
      </c>
      <c r="AR2242" s="310">
        <f>IF(ISNUMBER(SEARCH($T$31,AO2242)),MAX(AR$5:AR2241)+1,0)</f>
        <v>0</v>
      </c>
      <c r="AS2242" s="128" t="str">
        <f t="shared" si="234"/>
        <v/>
      </c>
      <c r="AT2242" s="105" t="str">
        <f>IF(ISNUMBER($AS2242),INDEX($C$1:$AB$3985,$AS2242,AT$4),"")</f>
        <v/>
      </c>
      <c r="AU2242" s="128"/>
      <c r="AV2242" s="128" t="str">
        <f t="shared" si="236"/>
        <v/>
      </c>
      <c r="AW2242" s="105" t="str">
        <f>IF(ISNUMBER($AV2242),INDEX($C$1:$AB$3985,$AV2242,AW$4),"")</f>
        <v/>
      </c>
      <c r="AX2242" s="105" t="str">
        <f>IF(ISNUMBER($AV2242),INDEX($C$1:$AB$3985,$AV2242,AX$4),"")</f>
        <v/>
      </c>
      <c r="AY2242" s="128"/>
      <c r="AZ2242" s="128"/>
      <c r="BA2242" s="128" t="str">
        <f t="shared" si="237"/>
        <v/>
      </c>
      <c r="BB2242" s="105" t="str">
        <f>IF(ISNUMBER($BA2242),INDEX($C$1:$AB$3985,$BA2242,BB$4),"")</f>
        <v/>
      </c>
      <c r="BC2242" s="105"/>
    </row>
    <row r="2243" spans="1:55" x14ac:dyDescent="0.25">
      <c r="A2243" s="98"/>
      <c r="B2243" s="98"/>
      <c r="C2243" s="73"/>
      <c r="D2243" s="179"/>
      <c r="E2243" s="176"/>
      <c r="F2243" s="176"/>
      <c r="G2243" s="176"/>
      <c r="H2243" s="176"/>
      <c r="I2243" s="176"/>
      <c r="J2243" s="172"/>
      <c r="K2243" s="173"/>
      <c r="L2243" s="178"/>
      <c r="R2243" s="3"/>
      <c r="S2243" s="106"/>
      <c r="T2243" s="106"/>
      <c r="U2243" s="106"/>
      <c r="V2243" s="106"/>
      <c r="W2243" s="106"/>
      <c r="X2243" s="106"/>
      <c r="AB2243" s="188" t="str">
        <f t="shared" si="239"/>
        <v/>
      </c>
      <c r="AC2243" s="188" t="s">
        <v>1585</v>
      </c>
      <c r="AD2243" s="131"/>
      <c r="AE2243" s="131"/>
      <c r="AF2243" s="131"/>
      <c r="AG2243" s="131"/>
      <c r="AH2243" s="131"/>
      <c r="AI2243" s="131"/>
      <c r="AJ2243" s="128" t="str">
        <f t="shared" si="233"/>
        <v/>
      </c>
      <c r="AK2243" s="7" t="str">
        <f>IF(ISNUMBER($AJ2243),INDEX($C$1:$AB$3985,$AJ2243,AK$4),"")</f>
        <v/>
      </c>
      <c r="AL2243" s="7" t="str">
        <f>IF(ISNUMBER($AJ2243),INDEX($C$1:$AB$3985,$AJ2243,AL$4),"")</f>
        <v/>
      </c>
      <c r="AM2243" s="128"/>
      <c r="AN2243" s="128" t="str">
        <f t="shared" si="235"/>
        <v/>
      </c>
      <c r="AO2243" s="7" t="str">
        <f t="shared" si="238"/>
        <v/>
      </c>
      <c r="AP2243" s="10" t="str">
        <f t="shared" si="238"/>
        <v/>
      </c>
      <c r="AQ2243" s="310">
        <f>IF(ISNUMBER(SEARCH($T$30,AO2243)),MAX(AQ$5:AQ2242)+1,0)</f>
        <v>0</v>
      </c>
      <c r="AR2243" s="310">
        <f>IF(ISNUMBER(SEARCH($T$31,AO2243)),MAX(AR$5:AR2242)+1,0)</f>
        <v>0</v>
      </c>
      <c r="AS2243" s="128" t="str">
        <f t="shared" si="234"/>
        <v/>
      </c>
      <c r="AT2243" s="105" t="str">
        <f>IF(ISNUMBER($AS2243),INDEX($C$1:$AB$3985,$AS2243,AT$4),"")</f>
        <v/>
      </c>
      <c r="AU2243" s="128"/>
      <c r="AV2243" s="128" t="str">
        <f t="shared" si="236"/>
        <v/>
      </c>
      <c r="AW2243" s="105" t="str">
        <f>IF(ISNUMBER($AV2243),INDEX($C$1:$AB$3985,$AV2243,AW$4),"")</f>
        <v/>
      </c>
      <c r="AX2243" s="105" t="str">
        <f>IF(ISNUMBER($AV2243),INDEX($C$1:$AB$3985,$AV2243,AX$4),"")</f>
        <v/>
      </c>
      <c r="AY2243" s="128"/>
      <c r="AZ2243" s="128"/>
      <c r="BA2243" s="128" t="str">
        <f t="shared" si="237"/>
        <v/>
      </c>
      <c r="BB2243" s="105" t="str">
        <f>IF(ISNUMBER($BA2243),INDEX($C$1:$AB$3985,$BA2243,BB$4),"")</f>
        <v/>
      </c>
      <c r="BC2243" s="105"/>
    </row>
    <row r="2244" spans="1:55" x14ac:dyDescent="0.25">
      <c r="A2244" s="98"/>
      <c r="B2244" s="98"/>
      <c r="C2244" s="73"/>
      <c r="D2244" s="179"/>
      <c r="E2244" s="176"/>
      <c r="F2244" s="176"/>
      <c r="G2244" s="176"/>
      <c r="H2244" s="176"/>
      <c r="I2244" s="176"/>
      <c r="J2244" s="172"/>
      <c r="K2244" s="173"/>
      <c r="L2244" s="178"/>
      <c r="R2244" s="3"/>
      <c r="S2244" s="106"/>
      <c r="T2244" s="106"/>
      <c r="U2244" s="106"/>
      <c r="V2244" s="106"/>
      <c r="W2244" s="106"/>
      <c r="X2244" s="106"/>
      <c r="AB2244" s="188" t="str">
        <f t="shared" si="239"/>
        <v/>
      </c>
      <c r="AC2244" s="188" t="s">
        <v>1585</v>
      </c>
      <c r="AD2244" s="131"/>
      <c r="AE2244" s="131"/>
      <c r="AF2244" s="131"/>
      <c r="AG2244" s="131"/>
      <c r="AH2244" s="131"/>
      <c r="AI2244" s="131"/>
      <c r="AJ2244" s="128" t="str">
        <f t="shared" si="233"/>
        <v/>
      </c>
      <c r="AK2244" s="7" t="str">
        <f>IF(ISNUMBER($AJ2244),INDEX($C$1:$AB$3985,$AJ2244,AK$4),"")</f>
        <v/>
      </c>
      <c r="AL2244" s="7" t="str">
        <f>IF(ISNUMBER($AJ2244),INDEX($C$1:$AB$3985,$AJ2244,AL$4),"")</f>
        <v/>
      </c>
      <c r="AM2244" s="128"/>
      <c r="AN2244" s="128" t="str">
        <f t="shared" si="235"/>
        <v/>
      </c>
      <c r="AO2244" s="7" t="str">
        <f t="shared" si="238"/>
        <v/>
      </c>
      <c r="AP2244" s="10" t="str">
        <f t="shared" si="238"/>
        <v/>
      </c>
      <c r="AQ2244" s="310">
        <f>IF(ISNUMBER(SEARCH($T$30,AO2244)),MAX(AQ$5:AQ2243)+1,0)</f>
        <v>0</v>
      </c>
      <c r="AR2244" s="310">
        <f>IF(ISNUMBER(SEARCH($T$31,AO2244)),MAX(AR$5:AR2243)+1,0)</f>
        <v>0</v>
      </c>
      <c r="AS2244" s="128" t="str">
        <f t="shared" si="234"/>
        <v/>
      </c>
      <c r="AT2244" s="105" t="str">
        <f>IF(ISNUMBER($AS2244),INDEX($C$1:$AB$3985,$AS2244,AT$4),"")</f>
        <v/>
      </c>
      <c r="AU2244" s="128"/>
      <c r="AV2244" s="128" t="str">
        <f t="shared" si="236"/>
        <v/>
      </c>
      <c r="AW2244" s="105" t="str">
        <f>IF(ISNUMBER($AV2244),INDEX($C$1:$AB$3985,$AV2244,AW$4),"")</f>
        <v/>
      </c>
      <c r="AX2244" s="105" t="str">
        <f>IF(ISNUMBER($AV2244),INDEX($C$1:$AB$3985,$AV2244,AX$4),"")</f>
        <v/>
      </c>
      <c r="AY2244" s="128"/>
      <c r="AZ2244" s="128"/>
      <c r="BA2244" s="128" t="str">
        <f t="shared" si="237"/>
        <v/>
      </c>
      <c r="BB2244" s="105" t="str">
        <f>IF(ISNUMBER($BA2244),INDEX($C$1:$AB$3985,$BA2244,BB$4),"")</f>
        <v/>
      </c>
      <c r="BC2244" s="105"/>
    </row>
    <row r="2245" spans="1:55" x14ac:dyDescent="0.25">
      <c r="A2245" s="98"/>
      <c r="B2245" s="98"/>
      <c r="C2245" s="73"/>
      <c r="D2245" s="179"/>
      <c r="E2245" s="176"/>
      <c r="F2245" s="176"/>
      <c r="G2245" s="176"/>
      <c r="H2245" s="176"/>
      <c r="I2245" s="176"/>
      <c r="J2245" s="172"/>
      <c r="K2245" s="173"/>
      <c r="L2245" s="178"/>
      <c r="R2245" s="3"/>
      <c r="S2245" s="106"/>
      <c r="T2245" s="106"/>
      <c r="U2245" s="106"/>
      <c r="V2245" s="106"/>
      <c r="W2245" s="106"/>
      <c r="X2245" s="106"/>
      <c r="AB2245" s="188" t="str">
        <f t="shared" si="239"/>
        <v/>
      </c>
      <c r="AC2245" s="188" t="s">
        <v>1585</v>
      </c>
      <c r="AD2245" s="131"/>
      <c r="AE2245" s="131"/>
      <c r="AF2245" s="131"/>
      <c r="AG2245" s="131"/>
      <c r="AH2245" s="131"/>
      <c r="AI2245" s="131"/>
      <c r="AJ2245" s="128" t="str">
        <f t="shared" si="233"/>
        <v/>
      </c>
      <c r="AK2245" s="7" t="str">
        <f>IF(ISNUMBER($AJ2245),INDEX($C$1:$AB$3985,$AJ2245,AK$4),"")</f>
        <v/>
      </c>
      <c r="AL2245" s="7" t="str">
        <f>IF(ISNUMBER($AJ2245),INDEX($C$1:$AB$3985,$AJ2245,AL$4),"")</f>
        <v/>
      </c>
      <c r="AM2245" s="128"/>
      <c r="AN2245" s="128" t="str">
        <f t="shared" si="235"/>
        <v/>
      </c>
      <c r="AO2245" s="7" t="str">
        <f t="shared" si="238"/>
        <v/>
      </c>
      <c r="AP2245" s="10" t="str">
        <f t="shared" si="238"/>
        <v/>
      </c>
      <c r="AQ2245" s="310">
        <f>IF(ISNUMBER(SEARCH($T$30,AO2245)),MAX(AQ$5:AQ2244)+1,0)</f>
        <v>0</v>
      </c>
      <c r="AR2245" s="310">
        <f>IF(ISNUMBER(SEARCH($T$31,AO2245)),MAX(AR$5:AR2244)+1,0)</f>
        <v>0</v>
      </c>
      <c r="AS2245" s="128" t="str">
        <f t="shared" si="234"/>
        <v/>
      </c>
      <c r="AT2245" s="105" t="str">
        <f>IF(ISNUMBER($AS2245),INDEX($C$1:$AB$3985,$AS2245,AT$4),"")</f>
        <v/>
      </c>
      <c r="AU2245" s="128"/>
      <c r="AV2245" s="128" t="str">
        <f t="shared" si="236"/>
        <v/>
      </c>
      <c r="AW2245" s="105" t="str">
        <f>IF(ISNUMBER($AV2245),INDEX($C$1:$AB$3985,$AV2245,AW$4),"")</f>
        <v/>
      </c>
      <c r="AX2245" s="105" t="str">
        <f>IF(ISNUMBER($AV2245),INDEX($C$1:$AB$3985,$AV2245,AX$4),"")</f>
        <v/>
      </c>
      <c r="AY2245" s="128"/>
      <c r="AZ2245" s="128"/>
      <c r="BA2245" s="128" t="str">
        <f t="shared" si="237"/>
        <v/>
      </c>
      <c r="BB2245" s="105" t="str">
        <f>IF(ISNUMBER($BA2245),INDEX($C$1:$AB$3985,$BA2245,BB$4),"")</f>
        <v/>
      </c>
      <c r="BC2245" s="105"/>
    </row>
    <row r="2246" spans="1:55" x14ac:dyDescent="0.25">
      <c r="A2246" s="98"/>
      <c r="B2246" s="98"/>
      <c r="C2246" s="73"/>
      <c r="D2246" s="179"/>
      <c r="E2246" s="176"/>
      <c r="F2246" s="176"/>
      <c r="G2246" s="176"/>
      <c r="H2246" s="176"/>
      <c r="I2246" s="176"/>
      <c r="J2246" s="172"/>
      <c r="K2246" s="173"/>
      <c r="L2246" s="178"/>
      <c r="R2246" s="3"/>
      <c r="S2246" s="106"/>
      <c r="T2246" s="106"/>
      <c r="U2246" s="106"/>
      <c r="V2246" s="106"/>
      <c r="W2246" s="106"/>
      <c r="X2246" s="106"/>
      <c r="AB2246" s="188" t="str">
        <f t="shared" si="239"/>
        <v/>
      </c>
      <c r="AC2246" s="188" t="s">
        <v>1585</v>
      </c>
      <c r="AD2246" s="131"/>
      <c r="AE2246" s="131"/>
      <c r="AF2246" s="131"/>
      <c r="AG2246" s="131"/>
      <c r="AH2246" s="131"/>
      <c r="AI2246" s="131"/>
      <c r="AJ2246" s="128" t="str">
        <f t="shared" ref="AJ2246:AJ2309" si="240">IF(AJ2245="","",IF(AJ2245+1&lt;=$AH$6,AJ2245+1,""))</f>
        <v/>
      </c>
      <c r="AK2246" s="7" t="str">
        <f>IF(ISNUMBER($AJ2246),INDEX($C$1:$AB$3985,$AJ2246,AK$4),"")</f>
        <v/>
      </c>
      <c r="AL2246" s="7" t="str">
        <f>IF(ISNUMBER($AJ2246),INDEX($C$1:$AB$3985,$AJ2246,AL$4),"")</f>
        <v/>
      </c>
      <c r="AM2246" s="128"/>
      <c r="AN2246" s="128" t="str">
        <f t="shared" si="235"/>
        <v/>
      </c>
      <c r="AO2246" s="7" t="str">
        <f t="shared" si="238"/>
        <v/>
      </c>
      <c r="AP2246" s="10" t="str">
        <f t="shared" si="238"/>
        <v/>
      </c>
      <c r="AQ2246" s="310">
        <f>IF(ISNUMBER(SEARCH($T$30,AO2246)),MAX(AQ$5:AQ2245)+1,0)</f>
        <v>0</v>
      </c>
      <c r="AR2246" s="310">
        <f>IF(ISNUMBER(SEARCH($T$31,AO2246)),MAX(AR$5:AR2245)+1,0)</f>
        <v>0</v>
      </c>
      <c r="AS2246" s="128" t="str">
        <f t="shared" ref="AS2246:AS2309" si="241">IF(AS2245="","",IF(AS2245+1&lt;=$AH$8,AS2245+1,""))</f>
        <v/>
      </c>
      <c r="AT2246" s="105" t="str">
        <f>IF(ISNUMBER($AS2246),INDEX($C$1:$AB$3985,$AS2246,AT$4),"")</f>
        <v/>
      </c>
      <c r="AU2246" s="128"/>
      <c r="AV2246" s="128" t="str">
        <f t="shared" si="236"/>
        <v/>
      </c>
      <c r="AW2246" s="105" t="str">
        <f>IF(ISNUMBER($AV2246),INDEX($C$1:$AB$3985,$AV2246,AW$4),"")</f>
        <v/>
      </c>
      <c r="AX2246" s="105" t="str">
        <f>IF(ISNUMBER($AV2246),INDEX($C$1:$AB$3985,$AV2246,AX$4),"")</f>
        <v/>
      </c>
      <c r="AY2246" s="128"/>
      <c r="AZ2246" s="128"/>
      <c r="BA2246" s="128" t="str">
        <f t="shared" si="237"/>
        <v/>
      </c>
      <c r="BB2246" s="105" t="str">
        <f>IF(ISNUMBER($BA2246),INDEX($C$1:$AB$3985,$BA2246,BB$4),"")</f>
        <v/>
      </c>
      <c r="BC2246" s="105"/>
    </row>
    <row r="2247" spans="1:55" x14ac:dyDescent="0.25">
      <c r="A2247" s="98"/>
      <c r="B2247" s="98"/>
      <c r="C2247" s="73"/>
      <c r="D2247" s="179"/>
      <c r="E2247" s="176"/>
      <c r="F2247" s="176"/>
      <c r="G2247" s="176"/>
      <c r="H2247" s="176"/>
      <c r="I2247" s="176"/>
      <c r="J2247" s="172"/>
      <c r="K2247" s="173"/>
      <c r="L2247" s="178"/>
      <c r="R2247" s="3"/>
      <c r="S2247" s="106"/>
      <c r="T2247" s="106"/>
      <c r="U2247" s="106"/>
      <c r="V2247" s="106"/>
      <c r="W2247" s="106"/>
      <c r="X2247" s="106"/>
      <c r="AB2247" s="188" t="str">
        <f t="shared" si="239"/>
        <v/>
      </c>
      <c r="AC2247" s="188" t="s">
        <v>1585</v>
      </c>
      <c r="AD2247" s="131"/>
      <c r="AE2247" s="131"/>
      <c r="AF2247" s="131"/>
      <c r="AG2247" s="131"/>
      <c r="AH2247" s="131"/>
      <c r="AI2247" s="131"/>
      <c r="AJ2247" s="128" t="str">
        <f t="shared" si="240"/>
        <v/>
      </c>
      <c r="AK2247" s="7" t="str">
        <f>IF(ISNUMBER($AJ2247),INDEX($C$1:$AB$3985,$AJ2247,AK$4),"")</f>
        <v/>
      </c>
      <c r="AL2247" s="7" t="str">
        <f>IF(ISNUMBER($AJ2247),INDEX($C$1:$AB$3985,$AJ2247,AL$4),"")</f>
        <v/>
      </c>
      <c r="AM2247" s="128"/>
      <c r="AN2247" s="128" t="str">
        <f t="shared" ref="AN2247:AN2310" si="242">IF(AN2246="","",IF(AN2246+1&lt;=$AH$7,AN2246+1,""))</f>
        <v/>
      </c>
      <c r="AO2247" s="7" t="str">
        <f t="shared" si="238"/>
        <v/>
      </c>
      <c r="AP2247" s="10" t="str">
        <f t="shared" si="238"/>
        <v/>
      </c>
      <c r="AQ2247" s="310">
        <f>IF(ISNUMBER(SEARCH($T$30,AO2247)),MAX(AQ$5:AQ2246)+1,0)</f>
        <v>0</v>
      </c>
      <c r="AR2247" s="310">
        <f>IF(ISNUMBER(SEARCH($T$31,AO2247)),MAX(AR$5:AR2246)+1,0)</f>
        <v>0</v>
      </c>
      <c r="AS2247" s="128" t="str">
        <f t="shared" si="241"/>
        <v/>
      </c>
      <c r="AT2247" s="105" t="str">
        <f>IF(ISNUMBER($AS2247),INDEX($C$1:$AB$3985,$AS2247,AT$4),"")</f>
        <v/>
      </c>
      <c r="AU2247" s="128"/>
      <c r="AV2247" s="128" t="str">
        <f t="shared" ref="AV2247:AV2310" si="243">IF(AV2246="","",IF(AV2246+1&lt;=$AH$9,AV2246+1,""))</f>
        <v/>
      </c>
      <c r="AW2247" s="105" t="str">
        <f>IF(ISNUMBER($AV2247),INDEX($C$1:$AB$3985,$AV2247,AW$4),"")</f>
        <v/>
      </c>
      <c r="AX2247" s="105" t="str">
        <f>IF(ISNUMBER($AV2247),INDEX($C$1:$AB$3985,$AV2247,AX$4),"")</f>
        <v/>
      </c>
      <c r="AY2247" s="128"/>
      <c r="AZ2247" s="128"/>
      <c r="BA2247" s="128" t="str">
        <f t="shared" ref="BA2247:BA2310" si="244">IF(BA2246="","",IF(BA2246+1&lt;=$AH$10,BA2246+1,""))</f>
        <v/>
      </c>
      <c r="BB2247" s="105" t="str">
        <f>IF(ISNUMBER($BA2247),INDEX($C$1:$AB$3985,$BA2247,BB$4),"")</f>
        <v/>
      </c>
      <c r="BC2247" s="105"/>
    </row>
    <row r="2248" spans="1:55" x14ac:dyDescent="0.25">
      <c r="A2248" s="98"/>
      <c r="B2248" s="98"/>
      <c r="C2248" s="73"/>
      <c r="D2248" s="179"/>
      <c r="E2248" s="176"/>
      <c r="F2248" s="176"/>
      <c r="G2248" s="176"/>
      <c r="H2248" s="176"/>
      <c r="I2248" s="176"/>
      <c r="J2248" s="172"/>
      <c r="K2248" s="173"/>
      <c r="L2248" s="178"/>
      <c r="R2248" s="3"/>
      <c r="S2248" s="106"/>
      <c r="T2248" s="106"/>
      <c r="U2248" s="106"/>
      <c r="V2248" s="106"/>
      <c r="W2248" s="106"/>
      <c r="X2248" s="106"/>
      <c r="AB2248" s="188" t="str">
        <f t="shared" si="239"/>
        <v/>
      </c>
      <c r="AC2248" s="188" t="s">
        <v>1585</v>
      </c>
      <c r="AD2248" s="131"/>
      <c r="AE2248" s="131"/>
      <c r="AF2248" s="131"/>
      <c r="AG2248" s="131"/>
      <c r="AH2248" s="131"/>
      <c r="AI2248" s="131"/>
      <c r="AJ2248" s="128" t="str">
        <f t="shared" si="240"/>
        <v/>
      </c>
      <c r="AK2248" s="7" t="str">
        <f>IF(ISNUMBER($AJ2248),INDEX($C$1:$AB$3985,$AJ2248,AK$4),"")</f>
        <v/>
      </c>
      <c r="AL2248" s="7" t="str">
        <f>IF(ISNUMBER($AJ2248),INDEX($C$1:$AB$3985,$AJ2248,AL$4),"")</f>
        <v/>
      </c>
      <c r="AM2248" s="128"/>
      <c r="AN2248" s="128" t="str">
        <f t="shared" si="242"/>
        <v/>
      </c>
      <c r="AO2248" s="7" t="str">
        <f t="shared" si="238"/>
        <v/>
      </c>
      <c r="AP2248" s="10" t="str">
        <f t="shared" si="238"/>
        <v/>
      </c>
      <c r="AQ2248" s="310">
        <f>IF(ISNUMBER(SEARCH($T$30,AO2248)),MAX(AQ$5:AQ2247)+1,0)</f>
        <v>0</v>
      </c>
      <c r="AR2248" s="310">
        <f>IF(ISNUMBER(SEARCH($T$31,AO2248)),MAX(AR$5:AR2247)+1,0)</f>
        <v>0</v>
      </c>
      <c r="AS2248" s="128" t="str">
        <f t="shared" si="241"/>
        <v/>
      </c>
      <c r="AT2248" s="105" t="str">
        <f>IF(ISNUMBER($AS2248),INDEX($C$1:$AB$3985,$AS2248,AT$4),"")</f>
        <v/>
      </c>
      <c r="AU2248" s="128"/>
      <c r="AV2248" s="128" t="str">
        <f t="shared" si="243"/>
        <v/>
      </c>
      <c r="AW2248" s="105" t="str">
        <f>IF(ISNUMBER($AV2248),INDEX($C$1:$AB$3985,$AV2248,AW$4),"")</f>
        <v/>
      </c>
      <c r="AX2248" s="105" t="str">
        <f>IF(ISNUMBER($AV2248),INDEX($C$1:$AB$3985,$AV2248,AX$4),"")</f>
        <v/>
      </c>
      <c r="AY2248" s="128"/>
      <c r="AZ2248" s="128"/>
      <c r="BA2248" s="128" t="str">
        <f t="shared" si="244"/>
        <v/>
      </c>
      <c r="BB2248" s="105" t="str">
        <f>IF(ISNUMBER($BA2248),INDEX($C$1:$AB$3985,$BA2248,BB$4),"")</f>
        <v/>
      </c>
      <c r="BC2248" s="105"/>
    </row>
    <row r="2249" spans="1:55" x14ac:dyDescent="0.25">
      <c r="A2249" s="98"/>
      <c r="B2249" s="98"/>
      <c r="C2249" s="73"/>
      <c r="D2249" s="179"/>
      <c r="E2249" s="176"/>
      <c r="F2249" s="176"/>
      <c r="G2249" s="176"/>
      <c r="H2249" s="176"/>
      <c r="I2249" s="176"/>
      <c r="J2249" s="172"/>
      <c r="K2249" s="173"/>
      <c r="L2249" s="178"/>
      <c r="R2249" s="3"/>
      <c r="S2249" s="106"/>
      <c r="T2249" s="106"/>
      <c r="U2249" s="106"/>
      <c r="V2249" s="106"/>
      <c r="W2249" s="106"/>
      <c r="X2249" s="106"/>
      <c r="AB2249" s="188" t="str">
        <f t="shared" si="239"/>
        <v/>
      </c>
      <c r="AC2249" s="188" t="s">
        <v>1585</v>
      </c>
      <c r="AD2249" s="131"/>
      <c r="AE2249" s="131"/>
      <c r="AF2249" s="131"/>
      <c r="AG2249" s="131"/>
      <c r="AH2249" s="131"/>
      <c r="AI2249" s="131"/>
      <c r="AJ2249" s="128" t="str">
        <f t="shared" si="240"/>
        <v/>
      </c>
      <c r="AK2249" s="7" t="str">
        <f>IF(ISNUMBER($AJ2249),INDEX($C$1:$AB$3985,$AJ2249,AK$4),"")</f>
        <v/>
      </c>
      <c r="AL2249" s="7" t="str">
        <f>IF(ISNUMBER($AJ2249),INDEX($C$1:$AB$3985,$AJ2249,AL$4),"")</f>
        <v/>
      </c>
      <c r="AM2249" s="128"/>
      <c r="AN2249" s="128" t="str">
        <f t="shared" si="242"/>
        <v/>
      </c>
      <c r="AO2249" s="7" t="str">
        <f t="shared" si="238"/>
        <v/>
      </c>
      <c r="AP2249" s="10" t="str">
        <f t="shared" si="238"/>
        <v/>
      </c>
      <c r="AQ2249" s="310">
        <f>IF(ISNUMBER(SEARCH($T$30,AO2249)),MAX(AQ$5:AQ2248)+1,0)</f>
        <v>0</v>
      </c>
      <c r="AR2249" s="310">
        <f>IF(ISNUMBER(SEARCH($T$31,AO2249)),MAX(AR$5:AR2248)+1,0)</f>
        <v>0</v>
      </c>
      <c r="AS2249" s="128" t="str">
        <f t="shared" si="241"/>
        <v/>
      </c>
      <c r="AT2249" s="105" t="str">
        <f>IF(ISNUMBER($AS2249),INDEX($C$1:$AB$3985,$AS2249,AT$4),"")</f>
        <v/>
      </c>
      <c r="AU2249" s="128"/>
      <c r="AV2249" s="128" t="str">
        <f t="shared" si="243"/>
        <v/>
      </c>
      <c r="AW2249" s="105" t="str">
        <f>IF(ISNUMBER($AV2249),INDEX($C$1:$AB$3985,$AV2249,AW$4),"")</f>
        <v/>
      </c>
      <c r="AX2249" s="105" t="str">
        <f>IF(ISNUMBER($AV2249),INDEX($C$1:$AB$3985,$AV2249,AX$4),"")</f>
        <v/>
      </c>
      <c r="AY2249" s="128"/>
      <c r="AZ2249" s="128"/>
      <c r="BA2249" s="128" t="str">
        <f t="shared" si="244"/>
        <v/>
      </c>
      <c r="BB2249" s="105" t="str">
        <f>IF(ISNUMBER($BA2249),INDEX($C$1:$AB$3985,$BA2249,BB$4),"")</f>
        <v/>
      </c>
      <c r="BC2249" s="105"/>
    </row>
    <row r="2250" spans="1:55" x14ac:dyDescent="0.25">
      <c r="A2250" s="98"/>
      <c r="B2250" s="98"/>
      <c r="C2250" s="73"/>
      <c r="D2250" s="179"/>
      <c r="E2250" s="176"/>
      <c r="F2250" s="176"/>
      <c r="G2250" s="176"/>
      <c r="H2250" s="176"/>
      <c r="I2250" s="176"/>
      <c r="J2250" s="172"/>
      <c r="K2250" s="173"/>
      <c r="L2250" s="178"/>
      <c r="R2250" s="3"/>
      <c r="S2250" s="106"/>
      <c r="T2250" s="106"/>
      <c r="U2250" s="106"/>
      <c r="V2250" s="106"/>
      <c r="W2250" s="106"/>
      <c r="X2250" s="106"/>
      <c r="AB2250" s="188" t="str">
        <f t="shared" si="239"/>
        <v/>
      </c>
      <c r="AC2250" s="188" t="s">
        <v>1585</v>
      </c>
      <c r="AD2250" s="131"/>
      <c r="AE2250" s="131"/>
      <c r="AF2250" s="131"/>
      <c r="AG2250" s="131"/>
      <c r="AH2250" s="131"/>
      <c r="AI2250" s="131"/>
      <c r="AJ2250" s="128" t="str">
        <f t="shared" si="240"/>
        <v/>
      </c>
      <c r="AK2250" s="7" t="str">
        <f>IF(ISNUMBER($AJ2250),INDEX($C$1:$AB$3985,$AJ2250,AK$4),"")</f>
        <v/>
      </c>
      <c r="AL2250" s="7" t="str">
        <f>IF(ISNUMBER($AJ2250),INDEX($C$1:$AB$3985,$AJ2250,AL$4),"")</f>
        <v/>
      </c>
      <c r="AM2250" s="128"/>
      <c r="AN2250" s="128" t="str">
        <f t="shared" si="242"/>
        <v/>
      </c>
      <c r="AO2250" s="7" t="str">
        <f t="shared" ref="AO2250:AP2313" si="245">IF(ISNUMBER($AN2250),INDEX($C$1:$AB$2294,$AN2250,AO$4),"")</f>
        <v/>
      </c>
      <c r="AP2250" s="10" t="str">
        <f t="shared" si="245"/>
        <v/>
      </c>
      <c r="AQ2250" s="310">
        <f>IF(ISNUMBER(SEARCH($T$30,AO2250)),MAX(AQ$5:AQ2249)+1,0)</f>
        <v>0</v>
      </c>
      <c r="AR2250" s="310">
        <f>IF(ISNUMBER(SEARCH($T$31,AO2250)),MAX(AR$5:AR2249)+1,0)</f>
        <v>0</v>
      </c>
      <c r="AS2250" s="128" t="str">
        <f t="shared" si="241"/>
        <v/>
      </c>
      <c r="AT2250" s="105" t="str">
        <f>IF(ISNUMBER($AS2250),INDEX($C$1:$AB$3985,$AS2250,AT$4),"")</f>
        <v/>
      </c>
      <c r="AU2250" s="128"/>
      <c r="AV2250" s="128" t="str">
        <f t="shared" si="243"/>
        <v/>
      </c>
      <c r="AW2250" s="105" t="str">
        <f>IF(ISNUMBER($AV2250),INDEX($C$1:$AB$3985,$AV2250,AW$4),"")</f>
        <v/>
      </c>
      <c r="AX2250" s="105" t="str">
        <f>IF(ISNUMBER($AV2250),INDEX($C$1:$AB$3985,$AV2250,AX$4),"")</f>
        <v/>
      </c>
      <c r="AY2250" s="128"/>
      <c r="AZ2250" s="128"/>
      <c r="BA2250" s="128" t="str">
        <f t="shared" si="244"/>
        <v/>
      </c>
      <c r="BB2250" s="105" t="str">
        <f>IF(ISNUMBER($BA2250),INDEX($C$1:$AB$3985,$BA2250,BB$4),"")</f>
        <v/>
      </c>
      <c r="BC2250" s="105"/>
    </row>
    <row r="2251" spans="1:55" x14ac:dyDescent="0.25">
      <c r="A2251" s="98"/>
      <c r="B2251" s="98"/>
      <c r="C2251" s="73"/>
      <c r="D2251" s="179"/>
      <c r="E2251" s="176"/>
      <c r="F2251" s="176"/>
      <c r="G2251" s="176"/>
      <c r="H2251" s="176"/>
      <c r="I2251" s="176"/>
      <c r="J2251" s="172"/>
      <c r="K2251" s="173"/>
      <c r="L2251" s="178"/>
      <c r="R2251" s="3"/>
      <c r="S2251" s="106"/>
      <c r="T2251" s="106"/>
      <c r="U2251" s="106"/>
      <c r="V2251" s="106"/>
      <c r="W2251" s="106"/>
      <c r="X2251" s="106"/>
      <c r="AB2251" s="188" t="str">
        <f t="shared" si="239"/>
        <v/>
      </c>
      <c r="AC2251" s="188" t="s">
        <v>1585</v>
      </c>
      <c r="AD2251" s="131"/>
      <c r="AE2251" s="131"/>
      <c r="AF2251" s="131"/>
      <c r="AG2251" s="131"/>
      <c r="AH2251" s="131"/>
      <c r="AI2251" s="131"/>
      <c r="AJ2251" s="128" t="str">
        <f t="shared" si="240"/>
        <v/>
      </c>
      <c r="AK2251" s="7" t="str">
        <f>IF(ISNUMBER($AJ2251),INDEX($C$1:$AB$3985,$AJ2251,AK$4),"")</f>
        <v/>
      </c>
      <c r="AL2251" s="7" t="str">
        <f>IF(ISNUMBER($AJ2251),INDEX($C$1:$AB$3985,$AJ2251,AL$4),"")</f>
        <v/>
      </c>
      <c r="AM2251" s="128"/>
      <c r="AN2251" s="128" t="str">
        <f t="shared" si="242"/>
        <v/>
      </c>
      <c r="AO2251" s="7" t="str">
        <f t="shared" si="245"/>
        <v/>
      </c>
      <c r="AP2251" s="10" t="str">
        <f t="shared" si="245"/>
        <v/>
      </c>
      <c r="AQ2251" s="310">
        <f>IF(ISNUMBER(SEARCH($T$30,AO2251)),MAX(AQ$5:AQ2250)+1,0)</f>
        <v>0</v>
      </c>
      <c r="AR2251" s="310">
        <f>IF(ISNUMBER(SEARCH($T$31,AO2251)),MAX(AR$5:AR2250)+1,0)</f>
        <v>0</v>
      </c>
      <c r="AS2251" s="128" t="str">
        <f t="shared" si="241"/>
        <v/>
      </c>
      <c r="AT2251" s="105" t="str">
        <f>IF(ISNUMBER($AS2251),INDEX($C$1:$AB$3985,$AS2251,AT$4),"")</f>
        <v/>
      </c>
      <c r="AU2251" s="128"/>
      <c r="AV2251" s="128" t="str">
        <f t="shared" si="243"/>
        <v/>
      </c>
      <c r="AW2251" s="105" t="str">
        <f>IF(ISNUMBER($AV2251),INDEX($C$1:$AB$3985,$AV2251,AW$4),"")</f>
        <v/>
      </c>
      <c r="AX2251" s="105" t="str">
        <f>IF(ISNUMBER($AV2251),INDEX($C$1:$AB$3985,$AV2251,AX$4),"")</f>
        <v/>
      </c>
      <c r="AY2251" s="128"/>
      <c r="AZ2251" s="128"/>
      <c r="BA2251" s="128" t="str">
        <f t="shared" si="244"/>
        <v/>
      </c>
      <c r="BB2251" s="105" t="str">
        <f>IF(ISNUMBER($BA2251),INDEX($C$1:$AB$3985,$BA2251,BB$4),"")</f>
        <v/>
      </c>
      <c r="BC2251" s="105"/>
    </row>
    <row r="2252" spans="1:55" x14ac:dyDescent="0.25">
      <c r="A2252" s="98"/>
      <c r="B2252" s="98"/>
      <c r="C2252" s="73"/>
      <c r="D2252" s="179"/>
      <c r="E2252" s="176"/>
      <c r="F2252" s="176"/>
      <c r="G2252" s="176"/>
      <c r="H2252" s="176"/>
      <c r="I2252" s="176"/>
      <c r="J2252" s="172"/>
      <c r="K2252" s="173"/>
      <c r="L2252" s="178"/>
      <c r="R2252" s="3"/>
      <c r="S2252" s="106"/>
      <c r="T2252" s="106"/>
      <c r="U2252" s="106"/>
      <c r="V2252" s="106"/>
      <c r="W2252" s="106"/>
      <c r="X2252" s="106"/>
      <c r="AB2252" s="188" t="str">
        <f t="shared" si="239"/>
        <v/>
      </c>
      <c r="AC2252" s="188" t="s">
        <v>1585</v>
      </c>
      <c r="AD2252" s="131"/>
      <c r="AE2252" s="131"/>
      <c r="AF2252" s="131"/>
      <c r="AG2252" s="131"/>
      <c r="AH2252" s="131"/>
      <c r="AI2252" s="131"/>
      <c r="AJ2252" s="128" t="str">
        <f t="shared" si="240"/>
        <v/>
      </c>
      <c r="AK2252" s="7" t="str">
        <f>IF(ISNUMBER($AJ2252),INDEX($C$1:$AB$3985,$AJ2252,AK$4),"")</f>
        <v/>
      </c>
      <c r="AL2252" s="7" t="str">
        <f>IF(ISNUMBER($AJ2252),INDEX($C$1:$AB$3985,$AJ2252,AL$4),"")</f>
        <v/>
      </c>
      <c r="AM2252" s="128"/>
      <c r="AN2252" s="128" t="str">
        <f t="shared" si="242"/>
        <v/>
      </c>
      <c r="AO2252" s="7" t="str">
        <f t="shared" si="245"/>
        <v/>
      </c>
      <c r="AP2252" s="10" t="str">
        <f t="shared" si="245"/>
        <v/>
      </c>
      <c r="AQ2252" s="310">
        <f>IF(ISNUMBER(SEARCH($T$30,AO2252)),MAX(AQ$5:AQ2251)+1,0)</f>
        <v>0</v>
      </c>
      <c r="AR2252" s="310">
        <f>IF(ISNUMBER(SEARCH($T$31,AO2252)),MAX(AR$5:AR2251)+1,0)</f>
        <v>0</v>
      </c>
      <c r="AS2252" s="128" t="str">
        <f t="shared" si="241"/>
        <v/>
      </c>
      <c r="AT2252" s="105" t="str">
        <f>IF(ISNUMBER($AS2252),INDEX($C$1:$AB$3985,$AS2252,AT$4),"")</f>
        <v/>
      </c>
      <c r="AU2252" s="128"/>
      <c r="AV2252" s="128" t="str">
        <f t="shared" si="243"/>
        <v/>
      </c>
      <c r="AW2252" s="105" t="str">
        <f>IF(ISNUMBER($AV2252),INDEX($C$1:$AB$3985,$AV2252,AW$4),"")</f>
        <v/>
      </c>
      <c r="AX2252" s="105" t="str">
        <f>IF(ISNUMBER($AV2252),INDEX($C$1:$AB$3985,$AV2252,AX$4),"")</f>
        <v/>
      </c>
      <c r="AY2252" s="128"/>
      <c r="AZ2252" s="128"/>
      <c r="BA2252" s="128" t="str">
        <f t="shared" si="244"/>
        <v/>
      </c>
      <c r="BB2252" s="105" t="str">
        <f>IF(ISNUMBER($BA2252),INDEX($C$1:$AB$3985,$BA2252,BB$4),"")</f>
        <v/>
      </c>
      <c r="BC2252" s="105"/>
    </row>
    <row r="2253" spans="1:55" x14ac:dyDescent="0.25">
      <c r="A2253" s="98"/>
      <c r="B2253" s="98"/>
      <c r="C2253" s="73"/>
      <c r="D2253" s="179"/>
      <c r="E2253" s="176"/>
      <c r="F2253" s="176"/>
      <c r="G2253" s="176"/>
      <c r="H2253" s="176"/>
      <c r="I2253" s="176"/>
      <c r="J2253" s="172"/>
      <c r="K2253" s="173"/>
      <c r="L2253" s="178"/>
      <c r="R2253" s="3"/>
      <c r="S2253" s="106"/>
      <c r="T2253" s="106"/>
      <c r="U2253" s="106"/>
      <c r="V2253" s="106"/>
      <c r="W2253" s="106"/>
      <c r="X2253" s="106"/>
      <c r="AB2253" s="188" t="str">
        <f t="shared" si="239"/>
        <v/>
      </c>
      <c r="AC2253" s="188" t="s">
        <v>1585</v>
      </c>
      <c r="AD2253" s="131"/>
      <c r="AE2253" s="131"/>
      <c r="AF2253" s="131"/>
      <c r="AG2253" s="131"/>
      <c r="AH2253" s="131"/>
      <c r="AI2253" s="131"/>
      <c r="AJ2253" s="128" t="str">
        <f t="shared" si="240"/>
        <v/>
      </c>
      <c r="AK2253" s="7" t="str">
        <f>IF(ISNUMBER($AJ2253),INDEX($C$1:$AB$3985,$AJ2253,AK$4),"")</f>
        <v/>
      </c>
      <c r="AL2253" s="7" t="str">
        <f>IF(ISNUMBER($AJ2253),INDEX($C$1:$AB$3985,$AJ2253,AL$4),"")</f>
        <v/>
      </c>
      <c r="AM2253" s="128"/>
      <c r="AN2253" s="128" t="str">
        <f t="shared" si="242"/>
        <v/>
      </c>
      <c r="AO2253" s="7" t="str">
        <f t="shared" si="245"/>
        <v/>
      </c>
      <c r="AP2253" s="10" t="str">
        <f t="shared" si="245"/>
        <v/>
      </c>
      <c r="AQ2253" s="310">
        <f>IF(ISNUMBER(SEARCH($T$30,AO2253)),MAX(AQ$5:AQ2252)+1,0)</f>
        <v>0</v>
      </c>
      <c r="AR2253" s="310">
        <f>IF(ISNUMBER(SEARCH($T$31,AO2253)),MAX(AR$5:AR2252)+1,0)</f>
        <v>0</v>
      </c>
      <c r="AS2253" s="128" t="str">
        <f t="shared" si="241"/>
        <v/>
      </c>
      <c r="AT2253" s="105" t="str">
        <f>IF(ISNUMBER($AS2253),INDEX($C$1:$AB$3985,$AS2253,AT$4),"")</f>
        <v/>
      </c>
      <c r="AU2253" s="128"/>
      <c r="AV2253" s="128" t="str">
        <f t="shared" si="243"/>
        <v/>
      </c>
      <c r="AW2253" s="105" t="str">
        <f>IF(ISNUMBER($AV2253),INDEX($C$1:$AB$3985,$AV2253,AW$4),"")</f>
        <v/>
      </c>
      <c r="AX2253" s="105" t="str">
        <f>IF(ISNUMBER($AV2253),INDEX($C$1:$AB$3985,$AV2253,AX$4),"")</f>
        <v/>
      </c>
      <c r="AY2253" s="128"/>
      <c r="AZ2253" s="128"/>
      <c r="BA2253" s="128" t="str">
        <f t="shared" si="244"/>
        <v/>
      </c>
      <c r="BB2253" s="105" t="str">
        <f>IF(ISNUMBER($BA2253),INDEX($C$1:$AB$3985,$BA2253,BB$4),"")</f>
        <v/>
      </c>
      <c r="BC2253" s="105"/>
    </row>
    <row r="2254" spans="1:55" x14ac:dyDescent="0.25">
      <c r="A2254" s="98"/>
      <c r="B2254" s="98"/>
      <c r="C2254" s="73"/>
      <c r="D2254" s="179"/>
      <c r="E2254" s="176"/>
      <c r="F2254" s="176"/>
      <c r="G2254" s="176"/>
      <c r="H2254" s="176"/>
      <c r="I2254" s="176"/>
      <c r="J2254" s="172"/>
      <c r="K2254" s="173"/>
      <c r="L2254" s="178"/>
      <c r="R2254" s="3"/>
      <c r="S2254" s="106"/>
      <c r="T2254" s="106"/>
      <c r="U2254" s="106"/>
      <c r="V2254" s="106"/>
      <c r="W2254" s="106"/>
      <c r="X2254" s="106"/>
      <c r="AB2254" s="188" t="str">
        <f t="shared" si="239"/>
        <v/>
      </c>
      <c r="AC2254" s="188" t="s">
        <v>1585</v>
      </c>
      <c r="AD2254" s="131"/>
      <c r="AE2254" s="131"/>
      <c r="AF2254" s="131"/>
      <c r="AG2254" s="131"/>
      <c r="AH2254" s="131"/>
      <c r="AI2254" s="131"/>
      <c r="AJ2254" s="128" t="str">
        <f t="shared" si="240"/>
        <v/>
      </c>
      <c r="AK2254" s="7" t="str">
        <f>IF(ISNUMBER($AJ2254),INDEX($C$1:$AB$3985,$AJ2254,AK$4),"")</f>
        <v/>
      </c>
      <c r="AL2254" s="7" t="str">
        <f>IF(ISNUMBER($AJ2254),INDEX($C$1:$AB$3985,$AJ2254,AL$4),"")</f>
        <v/>
      </c>
      <c r="AM2254" s="128"/>
      <c r="AN2254" s="128" t="str">
        <f t="shared" si="242"/>
        <v/>
      </c>
      <c r="AO2254" s="7" t="str">
        <f t="shared" si="245"/>
        <v/>
      </c>
      <c r="AP2254" s="10" t="str">
        <f t="shared" si="245"/>
        <v/>
      </c>
      <c r="AQ2254" s="310">
        <f>IF(ISNUMBER(SEARCH($T$30,AO2254)),MAX(AQ$5:AQ2253)+1,0)</f>
        <v>0</v>
      </c>
      <c r="AR2254" s="310">
        <f>IF(ISNUMBER(SEARCH($T$31,AO2254)),MAX(AR$5:AR2253)+1,0)</f>
        <v>0</v>
      </c>
      <c r="AS2254" s="128" t="str">
        <f t="shared" si="241"/>
        <v/>
      </c>
      <c r="AT2254" s="105" t="str">
        <f>IF(ISNUMBER($AS2254),INDEX($C$1:$AB$3985,$AS2254,AT$4),"")</f>
        <v/>
      </c>
      <c r="AU2254" s="128"/>
      <c r="AV2254" s="128" t="str">
        <f t="shared" si="243"/>
        <v/>
      </c>
      <c r="AW2254" s="105" t="str">
        <f>IF(ISNUMBER($AV2254),INDEX($C$1:$AB$3985,$AV2254,AW$4),"")</f>
        <v/>
      </c>
      <c r="AX2254" s="105" t="str">
        <f>IF(ISNUMBER($AV2254),INDEX($C$1:$AB$3985,$AV2254,AX$4),"")</f>
        <v/>
      </c>
      <c r="AY2254" s="128"/>
      <c r="AZ2254" s="128"/>
      <c r="BA2254" s="128" t="str">
        <f t="shared" si="244"/>
        <v/>
      </c>
      <c r="BB2254" s="105" t="str">
        <f>IF(ISNUMBER($BA2254),INDEX($C$1:$AB$3985,$BA2254,BB$4),"")</f>
        <v/>
      </c>
      <c r="BC2254" s="105"/>
    </row>
    <row r="2255" spans="1:55" x14ac:dyDescent="0.25">
      <c r="A2255" s="98"/>
      <c r="B2255" s="98"/>
      <c r="C2255" s="73"/>
      <c r="D2255" s="179"/>
      <c r="E2255" s="176"/>
      <c r="F2255" s="176"/>
      <c r="G2255" s="176"/>
      <c r="H2255" s="176"/>
      <c r="I2255" s="176"/>
      <c r="J2255" s="172"/>
      <c r="K2255" s="173"/>
      <c r="L2255" s="178"/>
      <c r="R2255" s="3"/>
      <c r="S2255" s="106"/>
      <c r="T2255" s="106"/>
      <c r="U2255" s="106"/>
      <c r="V2255" s="106"/>
      <c r="W2255" s="106"/>
      <c r="X2255" s="106"/>
      <c r="AB2255" s="188" t="str">
        <f t="shared" si="239"/>
        <v/>
      </c>
      <c r="AC2255" s="188" t="s">
        <v>1585</v>
      </c>
      <c r="AD2255" s="131"/>
      <c r="AE2255" s="131"/>
      <c r="AF2255" s="131"/>
      <c r="AG2255" s="131"/>
      <c r="AH2255" s="131"/>
      <c r="AI2255" s="131"/>
      <c r="AJ2255" s="128" t="str">
        <f t="shared" si="240"/>
        <v/>
      </c>
      <c r="AK2255" s="7" t="str">
        <f>IF(ISNUMBER($AJ2255),INDEX($C$1:$AB$3985,$AJ2255,AK$4),"")</f>
        <v/>
      </c>
      <c r="AL2255" s="7" t="str">
        <f>IF(ISNUMBER($AJ2255),INDEX($C$1:$AB$3985,$AJ2255,AL$4),"")</f>
        <v/>
      </c>
      <c r="AM2255" s="128"/>
      <c r="AN2255" s="128" t="str">
        <f t="shared" si="242"/>
        <v/>
      </c>
      <c r="AO2255" s="7" t="str">
        <f t="shared" si="245"/>
        <v/>
      </c>
      <c r="AP2255" s="10" t="str">
        <f t="shared" si="245"/>
        <v/>
      </c>
      <c r="AQ2255" s="310">
        <f>IF(ISNUMBER(SEARCH($T$30,AO2255)),MAX(AQ$5:AQ2254)+1,0)</f>
        <v>0</v>
      </c>
      <c r="AR2255" s="310">
        <f>IF(ISNUMBER(SEARCH($T$31,AO2255)),MAX(AR$5:AR2254)+1,0)</f>
        <v>0</v>
      </c>
      <c r="AS2255" s="128" t="str">
        <f t="shared" si="241"/>
        <v/>
      </c>
      <c r="AT2255" s="105" t="str">
        <f>IF(ISNUMBER($AS2255),INDEX($C$1:$AB$3985,$AS2255,AT$4),"")</f>
        <v/>
      </c>
      <c r="AU2255" s="128"/>
      <c r="AV2255" s="128" t="str">
        <f t="shared" si="243"/>
        <v/>
      </c>
      <c r="AW2255" s="105" t="str">
        <f>IF(ISNUMBER($AV2255),INDEX($C$1:$AB$3985,$AV2255,AW$4),"")</f>
        <v/>
      </c>
      <c r="AX2255" s="105" t="str">
        <f>IF(ISNUMBER($AV2255),INDEX($C$1:$AB$3985,$AV2255,AX$4),"")</f>
        <v/>
      </c>
      <c r="AY2255" s="128"/>
      <c r="AZ2255" s="128"/>
      <c r="BA2255" s="128" t="str">
        <f t="shared" si="244"/>
        <v/>
      </c>
      <c r="BB2255" s="105" t="str">
        <f>IF(ISNUMBER($BA2255),INDEX($C$1:$AB$3985,$BA2255,BB$4),"")</f>
        <v/>
      </c>
      <c r="BC2255" s="105"/>
    </row>
    <row r="2256" spans="1:55" x14ac:dyDescent="0.25">
      <c r="A2256" s="98"/>
      <c r="B2256" s="98"/>
      <c r="C2256" s="73"/>
      <c r="D2256" s="179"/>
      <c r="E2256" s="176"/>
      <c r="F2256" s="176"/>
      <c r="G2256" s="176"/>
      <c r="H2256" s="176"/>
      <c r="I2256" s="176"/>
      <c r="J2256" s="172"/>
      <c r="K2256" s="173"/>
      <c r="L2256" s="178"/>
      <c r="R2256" s="3"/>
      <c r="S2256" s="106"/>
      <c r="T2256" s="106"/>
      <c r="U2256" s="106"/>
      <c r="V2256" s="106"/>
      <c r="W2256" s="106"/>
      <c r="X2256" s="106"/>
      <c r="AB2256" s="188" t="str">
        <f t="shared" si="239"/>
        <v/>
      </c>
      <c r="AC2256" s="188" t="s">
        <v>1585</v>
      </c>
      <c r="AD2256" s="131"/>
      <c r="AE2256" s="131"/>
      <c r="AF2256" s="131"/>
      <c r="AG2256" s="131"/>
      <c r="AH2256" s="131"/>
      <c r="AI2256" s="131"/>
      <c r="AJ2256" s="128" t="str">
        <f t="shared" si="240"/>
        <v/>
      </c>
      <c r="AK2256" s="7" t="str">
        <f>IF(ISNUMBER($AJ2256),INDEX($C$1:$AB$3985,$AJ2256,AK$4),"")</f>
        <v/>
      </c>
      <c r="AL2256" s="7" t="str">
        <f>IF(ISNUMBER($AJ2256),INDEX($C$1:$AB$3985,$AJ2256,AL$4),"")</f>
        <v/>
      </c>
      <c r="AM2256" s="128"/>
      <c r="AN2256" s="128" t="str">
        <f t="shared" si="242"/>
        <v/>
      </c>
      <c r="AO2256" s="7" t="str">
        <f t="shared" si="245"/>
        <v/>
      </c>
      <c r="AP2256" s="10" t="str">
        <f t="shared" si="245"/>
        <v/>
      </c>
      <c r="AQ2256" s="310">
        <f>IF(ISNUMBER(SEARCH($T$30,AO2256)),MAX(AQ$5:AQ2255)+1,0)</f>
        <v>0</v>
      </c>
      <c r="AR2256" s="310">
        <f>IF(ISNUMBER(SEARCH($T$31,AO2256)),MAX(AR$5:AR2255)+1,0)</f>
        <v>0</v>
      </c>
      <c r="AS2256" s="128" t="str">
        <f t="shared" si="241"/>
        <v/>
      </c>
      <c r="AT2256" s="105" t="str">
        <f>IF(ISNUMBER($AS2256),INDEX($C$1:$AB$3985,$AS2256,AT$4),"")</f>
        <v/>
      </c>
      <c r="AU2256" s="128"/>
      <c r="AV2256" s="128" t="str">
        <f t="shared" si="243"/>
        <v/>
      </c>
      <c r="AW2256" s="105" t="str">
        <f>IF(ISNUMBER($AV2256),INDEX($C$1:$AB$3985,$AV2256,AW$4),"")</f>
        <v/>
      </c>
      <c r="AX2256" s="105" t="str">
        <f>IF(ISNUMBER($AV2256),INDEX($C$1:$AB$3985,$AV2256,AX$4),"")</f>
        <v/>
      </c>
      <c r="AY2256" s="128"/>
      <c r="AZ2256" s="128"/>
      <c r="BA2256" s="128" t="str">
        <f t="shared" si="244"/>
        <v/>
      </c>
      <c r="BB2256" s="105" t="str">
        <f>IF(ISNUMBER($BA2256),INDEX($C$1:$AB$3985,$BA2256,BB$4),"")</f>
        <v/>
      </c>
      <c r="BC2256" s="105"/>
    </row>
    <row r="2257" spans="1:55" x14ac:dyDescent="0.25">
      <c r="A2257" s="98"/>
      <c r="B2257" s="98"/>
      <c r="C2257" s="73"/>
      <c r="D2257" s="179"/>
      <c r="E2257" s="176"/>
      <c r="F2257" s="176"/>
      <c r="G2257" s="176"/>
      <c r="H2257" s="176"/>
      <c r="I2257" s="176"/>
      <c r="J2257" s="172"/>
      <c r="K2257" s="173"/>
      <c r="L2257" s="178"/>
      <c r="R2257" s="3"/>
      <c r="S2257" s="106"/>
      <c r="T2257" s="106"/>
      <c r="U2257" s="106"/>
      <c r="V2257" s="106"/>
      <c r="W2257" s="106"/>
      <c r="X2257" s="106"/>
      <c r="AB2257" s="188" t="str">
        <f t="shared" si="239"/>
        <v/>
      </c>
      <c r="AC2257" s="188" t="s">
        <v>1585</v>
      </c>
      <c r="AD2257" s="131"/>
      <c r="AE2257" s="131"/>
      <c r="AF2257" s="131"/>
      <c r="AG2257" s="131"/>
      <c r="AH2257" s="131"/>
      <c r="AI2257" s="131"/>
      <c r="AJ2257" s="128" t="str">
        <f t="shared" si="240"/>
        <v/>
      </c>
      <c r="AK2257" s="7" t="str">
        <f>IF(ISNUMBER($AJ2257),INDEX($C$1:$AB$3985,$AJ2257,AK$4),"")</f>
        <v/>
      </c>
      <c r="AL2257" s="7" t="str">
        <f>IF(ISNUMBER($AJ2257),INDEX($C$1:$AB$3985,$AJ2257,AL$4),"")</f>
        <v/>
      </c>
      <c r="AM2257" s="128"/>
      <c r="AN2257" s="128" t="str">
        <f t="shared" si="242"/>
        <v/>
      </c>
      <c r="AO2257" s="7" t="str">
        <f t="shared" si="245"/>
        <v/>
      </c>
      <c r="AP2257" s="10" t="str">
        <f t="shared" si="245"/>
        <v/>
      </c>
      <c r="AQ2257" s="310">
        <f>IF(ISNUMBER(SEARCH($T$30,AO2257)),MAX(AQ$5:AQ2256)+1,0)</f>
        <v>0</v>
      </c>
      <c r="AR2257" s="310">
        <f>IF(ISNUMBER(SEARCH($T$31,AO2257)),MAX(AR$5:AR2256)+1,0)</f>
        <v>0</v>
      </c>
      <c r="AS2257" s="128" t="str">
        <f t="shared" si="241"/>
        <v/>
      </c>
      <c r="AT2257" s="105" t="str">
        <f>IF(ISNUMBER($AS2257),INDEX($C$1:$AB$3985,$AS2257,AT$4),"")</f>
        <v/>
      </c>
      <c r="AU2257" s="128"/>
      <c r="AV2257" s="128" t="str">
        <f t="shared" si="243"/>
        <v/>
      </c>
      <c r="AW2257" s="105" t="str">
        <f>IF(ISNUMBER($AV2257),INDEX($C$1:$AB$3985,$AV2257,AW$4),"")</f>
        <v/>
      </c>
      <c r="AX2257" s="105" t="str">
        <f>IF(ISNUMBER($AV2257),INDEX($C$1:$AB$3985,$AV2257,AX$4),"")</f>
        <v/>
      </c>
      <c r="AY2257" s="128"/>
      <c r="AZ2257" s="128"/>
      <c r="BA2257" s="128" t="str">
        <f t="shared" si="244"/>
        <v/>
      </c>
      <c r="BB2257" s="105" t="str">
        <f>IF(ISNUMBER($BA2257),INDEX($C$1:$AB$3985,$BA2257,BB$4),"")</f>
        <v/>
      </c>
      <c r="BC2257" s="105"/>
    </row>
    <row r="2258" spans="1:55" x14ac:dyDescent="0.25">
      <c r="A2258" s="98"/>
      <c r="B2258" s="98"/>
      <c r="C2258" s="73"/>
      <c r="D2258" s="179"/>
      <c r="E2258" s="176"/>
      <c r="F2258" s="176"/>
      <c r="G2258" s="176"/>
      <c r="H2258" s="176"/>
      <c r="I2258" s="176"/>
      <c r="J2258" s="172"/>
      <c r="K2258" s="173"/>
      <c r="L2258" s="178"/>
      <c r="R2258" s="3"/>
      <c r="S2258" s="106"/>
      <c r="T2258" s="106"/>
      <c r="U2258" s="106"/>
      <c r="V2258" s="106"/>
      <c r="W2258" s="106"/>
      <c r="X2258" s="106"/>
      <c r="AB2258" s="188" t="str">
        <f t="shared" si="239"/>
        <v/>
      </c>
      <c r="AC2258" s="188" t="s">
        <v>1585</v>
      </c>
      <c r="AD2258" s="131"/>
      <c r="AE2258" s="131"/>
      <c r="AF2258" s="131"/>
      <c r="AG2258" s="131"/>
      <c r="AH2258" s="131"/>
      <c r="AI2258" s="131"/>
      <c r="AJ2258" s="128" t="str">
        <f t="shared" si="240"/>
        <v/>
      </c>
      <c r="AK2258" s="7" t="str">
        <f>IF(ISNUMBER($AJ2258),INDEX($C$1:$AB$3985,$AJ2258,AK$4),"")</f>
        <v/>
      </c>
      <c r="AL2258" s="7" t="str">
        <f>IF(ISNUMBER($AJ2258),INDEX($C$1:$AB$3985,$AJ2258,AL$4),"")</f>
        <v/>
      </c>
      <c r="AM2258" s="128"/>
      <c r="AN2258" s="128" t="str">
        <f t="shared" si="242"/>
        <v/>
      </c>
      <c r="AO2258" s="7" t="str">
        <f t="shared" si="245"/>
        <v/>
      </c>
      <c r="AP2258" s="10" t="str">
        <f t="shared" si="245"/>
        <v/>
      </c>
      <c r="AQ2258" s="310">
        <f>IF(ISNUMBER(SEARCH($T$30,AO2258)),MAX(AQ$5:AQ2257)+1,0)</f>
        <v>0</v>
      </c>
      <c r="AR2258" s="310">
        <f>IF(ISNUMBER(SEARCH($T$31,AO2258)),MAX(AR$5:AR2257)+1,0)</f>
        <v>0</v>
      </c>
      <c r="AS2258" s="128" t="str">
        <f t="shared" si="241"/>
        <v/>
      </c>
      <c r="AT2258" s="105" t="str">
        <f>IF(ISNUMBER($AS2258),INDEX($C$1:$AB$3985,$AS2258,AT$4),"")</f>
        <v/>
      </c>
      <c r="AU2258" s="128"/>
      <c r="AV2258" s="128" t="str">
        <f t="shared" si="243"/>
        <v/>
      </c>
      <c r="AW2258" s="105" t="str">
        <f>IF(ISNUMBER($AV2258),INDEX($C$1:$AB$3985,$AV2258,AW$4),"")</f>
        <v/>
      </c>
      <c r="AX2258" s="105" t="str">
        <f>IF(ISNUMBER($AV2258),INDEX($C$1:$AB$3985,$AV2258,AX$4),"")</f>
        <v/>
      </c>
      <c r="AY2258" s="128"/>
      <c r="AZ2258" s="128"/>
      <c r="BA2258" s="128" t="str">
        <f t="shared" si="244"/>
        <v/>
      </c>
      <c r="BB2258" s="105" t="str">
        <f>IF(ISNUMBER($BA2258),INDEX($C$1:$AB$3985,$BA2258,BB$4),"")</f>
        <v/>
      </c>
      <c r="BC2258" s="105"/>
    </row>
    <row r="2259" spans="1:55" x14ac:dyDescent="0.25">
      <c r="A2259" s="98"/>
      <c r="B2259" s="98"/>
      <c r="C2259" s="73"/>
      <c r="D2259" s="179"/>
      <c r="E2259" s="176"/>
      <c r="F2259" s="176"/>
      <c r="G2259" s="176"/>
      <c r="H2259" s="176"/>
      <c r="I2259" s="176"/>
      <c r="J2259" s="172"/>
      <c r="K2259" s="173"/>
      <c r="L2259" s="178"/>
      <c r="R2259" s="3"/>
      <c r="S2259" s="106"/>
      <c r="T2259" s="106"/>
      <c r="U2259" s="106"/>
      <c r="V2259" s="106"/>
      <c r="W2259" s="106"/>
      <c r="X2259" s="106"/>
      <c r="AB2259" s="188" t="str">
        <f t="shared" si="239"/>
        <v/>
      </c>
      <c r="AC2259" s="188" t="s">
        <v>1585</v>
      </c>
      <c r="AD2259" s="131"/>
      <c r="AE2259" s="131"/>
      <c r="AF2259" s="131"/>
      <c r="AG2259" s="131"/>
      <c r="AH2259" s="131"/>
      <c r="AI2259" s="131"/>
      <c r="AJ2259" s="128" t="str">
        <f t="shared" si="240"/>
        <v/>
      </c>
      <c r="AK2259" s="7" t="str">
        <f>IF(ISNUMBER($AJ2259),INDEX($C$1:$AB$3985,$AJ2259,AK$4),"")</f>
        <v/>
      </c>
      <c r="AL2259" s="7" t="str">
        <f>IF(ISNUMBER($AJ2259),INDEX($C$1:$AB$3985,$AJ2259,AL$4),"")</f>
        <v/>
      </c>
      <c r="AM2259" s="128"/>
      <c r="AN2259" s="128" t="str">
        <f t="shared" si="242"/>
        <v/>
      </c>
      <c r="AO2259" s="7" t="str">
        <f t="shared" si="245"/>
        <v/>
      </c>
      <c r="AP2259" s="10" t="str">
        <f t="shared" si="245"/>
        <v/>
      </c>
      <c r="AQ2259" s="310">
        <f>IF(ISNUMBER(SEARCH($T$30,AO2259)),MAX(AQ$5:AQ2258)+1,0)</f>
        <v>0</v>
      </c>
      <c r="AR2259" s="310">
        <f>IF(ISNUMBER(SEARCH($T$31,AO2259)),MAX(AR$5:AR2258)+1,0)</f>
        <v>0</v>
      </c>
      <c r="AS2259" s="128" t="str">
        <f t="shared" si="241"/>
        <v/>
      </c>
      <c r="AT2259" s="105" t="str">
        <f>IF(ISNUMBER($AS2259),INDEX($C$1:$AB$3985,$AS2259,AT$4),"")</f>
        <v/>
      </c>
      <c r="AU2259" s="128"/>
      <c r="AV2259" s="128" t="str">
        <f t="shared" si="243"/>
        <v/>
      </c>
      <c r="AW2259" s="105" t="str">
        <f>IF(ISNUMBER($AV2259),INDEX($C$1:$AB$3985,$AV2259,AW$4),"")</f>
        <v/>
      </c>
      <c r="AX2259" s="105" t="str">
        <f>IF(ISNUMBER($AV2259),INDEX($C$1:$AB$3985,$AV2259,AX$4),"")</f>
        <v/>
      </c>
      <c r="AY2259" s="128"/>
      <c r="AZ2259" s="128"/>
      <c r="BA2259" s="128" t="str">
        <f t="shared" si="244"/>
        <v/>
      </c>
      <c r="BB2259" s="105" t="str">
        <f>IF(ISNUMBER($BA2259),INDEX($C$1:$AB$3985,$BA2259,BB$4),"")</f>
        <v/>
      </c>
      <c r="BC2259" s="105"/>
    </row>
    <row r="2260" spans="1:55" x14ac:dyDescent="0.25">
      <c r="A2260" s="98"/>
      <c r="B2260" s="98"/>
      <c r="C2260" s="73"/>
      <c r="D2260" s="179"/>
      <c r="E2260" s="176"/>
      <c r="F2260" s="176"/>
      <c r="G2260" s="176"/>
      <c r="H2260" s="176"/>
      <c r="I2260" s="176"/>
      <c r="J2260" s="172"/>
      <c r="K2260" s="173"/>
      <c r="L2260" s="178"/>
      <c r="R2260" s="3"/>
      <c r="S2260" s="106"/>
      <c r="T2260" s="106"/>
      <c r="U2260" s="106"/>
      <c r="V2260" s="106"/>
      <c r="W2260" s="106"/>
      <c r="X2260" s="106"/>
      <c r="AB2260" s="188" t="str">
        <f t="shared" si="239"/>
        <v/>
      </c>
      <c r="AC2260" s="188" t="s">
        <v>1585</v>
      </c>
      <c r="AD2260" s="131"/>
      <c r="AE2260" s="131"/>
      <c r="AF2260" s="131"/>
      <c r="AG2260" s="131"/>
      <c r="AH2260" s="131"/>
      <c r="AI2260" s="131"/>
      <c r="AJ2260" s="128" t="str">
        <f t="shared" si="240"/>
        <v/>
      </c>
      <c r="AK2260" s="7" t="str">
        <f>IF(ISNUMBER($AJ2260),INDEX($C$1:$AB$3985,$AJ2260,AK$4),"")</f>
        <v/>
      </c>
      <c r="AL2260" s="7" t="str">
        <f>IF(ISNUMBER($AJ2260),INDEX($C$1:$AB$3985,$AJ2260,AL$4),"")</f>
        <v/>
      </c>
      <c r="AM2260" s="128"/>
      <c r="AN2260" s="128" t="str">
        <f t="shared" si="242"/>
        <v/>
      </c>
      <c r="AO2260" s="7" t="str">
        <f t="shared" si="245"/>
        <v/>
      </c>
      <c r="AP2260" s="10" t="str">
        <f t="shared" si="245"/>
        <v/>
      </c>
      <c r="AQ2260" s="310">
        <f>IF(ISNUMBER(SEARCH($T$30,AO2260)),MAX(AQ$5:AQ2259)+1,0)</f>
        <v>0</v>
      </c>
      <c r="AR2260" s="310">
        <f>IF(ISNUMBER(SEARCH($T$31,AO2260)),MAX(AR$5:AR2259)+1,0)</f>
        <v>0</v>
      </c>
      <c r="AS2260" s="128" t="str">
        <f t="shared" si="241"/>
        <v/>
      </c>
      <c r="AT2260" s="105" t="str">
        <f>IF(ISNUMBER($AS2260),INDEX($C$1:$AB$3985,$AS2260,AT$4),"")</f>
        <v/>
      </c>
      <c r="AU2260" s="128"/>
      <c r="AV2260" s="128" t="str">
        <f t="shared" si="243"/>
        <v/>
      </c>
      <c r="AW2260" s="105" t="str">
        <f>IF(ISNUMBER($AV2260),INDEX($C$1:$AB$3985,$AV2260,AW$4),"")</f>
        <v/>
      </c>
      <c r="AX2260" s="105" t="str">
        <f>IF(ISNUMBER($AV2260),INDEX($C$1:$AB$3985,$AV2260,AX$4),"")</f>
        <v/>
      </c>
      <c r="AY2260" s="128"/>
      <c r="AZ2260" s="128"/>
      <c r="BA2260" s="128" t="str">
        <f t="shared" si="244"/>
        <v/>
      </c>
      <c r="BB2260" s="105" t="str">
        <f>IF(ISNUMBER($BA2260),INDEX($C$1:$AB$3985,$BA2260,BB$4),"")</f>
        <v/>
      </c>
      <c r="BC2260" s="105"/>
    </row>
    <row r="2261" spans="1:55" x14ac:dyDescent="0.25">
      <c r="A2261" s="98"/>
      <c r="B2261" s="98"/>
      <c r="C2261" s="73"/>
      <c r="D2261" s="179"/>
      <c r="E2261" s="176"/>
      <c r="F2261" s="176"/>
      <c r="G2261" s="176"/>
      <c r="H2261" s="176"/>
      <c r="I2261" s="176"/>
      <c r="J2261" s="172"/>
      <c r="K2261" s="173"/>
      <c r="L2261" s="178"/>
      <c r="R2261" s="3"/>
      <c r="S2261" s="106"/>
      <c r="T2261" s="106"/>
      <c r="U2261" s="106"/>
      <c r="V2261" s="106"/>
      <c r="W2261" s="106"/>
      <c r="X2261" s="106"/>
      <c r="AB2261" s="188" t="str">
        <f t="shared" si="239"/>
        <v/>
      </c>
      <c r="AC2261" s="188" t="s">
        <v>1585</v>
      </c>
      <c r="AD2261" s="131"/>
      <c r="AE2261" s="131"/>
      <c r="AF2261" s="131"/>
      <c r="AG2261" s="131"/>
      <c r="AH2261" s="131"/>
      <c r="AI2261" s="131"/>
      <c r="AJ2261" s="128" t="str">
        <f t="shared" si="240"/>
        <v/>
      </c>
      <c r="AK2261" s="7" t="str">
        <f>IF(ISNUMBER($AJ2261),INDEX($C$1:$AB$3985,$AJ2261,AK$4),"")</f>
        <v/>
      </c>
      <c r="AL2261" s="7" t="str">
        <f>IF(ISNUMBER($AJ2261),INDEX($C$1:$AB$3985,$AJ2261,AL$4),"")</f>
        <v/>
      </c>
      <c r="AM2261" s="128"/>
      <c r="AN2261" s="128" t="str">
        <f t="shared" si="242"/>
        <v/>
      </c>
      <c r="AO2261" s="7" t="str">
        <f t="shared" si="245"/>
        <v/>
      </c>
      <c r="AP2261" s="10" t="str">
        <f t="shared" si="245"/>
        <v/>
      </c>
      <c r="AQ2261" s="310">
        <f>IF(ISNUMBER(SEARCH($T$30,AO2261)),MAX(AQ$5:AQ2260)+1,0)</f>
        <v>0</v>
      </c>
      <c r="AR2261" s="310">
        <f>IF(ISNUMBER(SEARCH($T$31,AO2261)),MAX(AR$5:AR2260)+1,0)</f>
        <v>0</v>
      </c>
      <c r="AS2261" s="128" t="str">
        <f t="shared" si="241"/>
        <v/>
      </c>
      <c r="AT2261" s="105" t="str">
        <f>IF(ISNUMBER($AS2261),INDEX($C$1:$AB$3985,$AS2261,AT$4),"")</f>
        <v/>
      </c>
      <c r="AU2261" s="128"/>
      <c r="AV2261" s="128" t="str">
        <f t="shared" si="243"/>
        <v/>
      </c>
      <c r="AW2261" s="105" t="str">
        <f>IF(ISNUMBER($AV2261),INDEX($C$1:$AB$3985,$AV2261,AW$4),"")</f>
        <v/>
      </c>
      <c r="AX2261" s="105" t="str">
        <f>IF(ISNUMBER($AV2261),INDEX($C$1:$AB$3985,$AV2261,AX$4),"")</f>
        <v/>
      </c>
      <c r="AY2261" s="128"/>
      <c r="AZ2261" s="128"/>
      <c r="BA2261" s="128" t="str">
        <f t="shared" si="244"/>
        <v/>
      </c>
      <c r="BB2261" s="105" t="str">
        <f>IF(ISNUMBER($BA2261),INDEX($C$1:$AB$3985,$BA2261,BB$4),"")</f>
        <v/>
      </c>
      <c r="BC2261" s="105"/>
    </row>
    <row r="2262" spans="1:55" x14ac:dyDescent="0.25">
      <c r="A2262" s="98"/>
      <c r="B2262" s="98"/>
      <c r="C2262" s="73"/>
      <c r="D2262" s="179"/>
      <c r="E2262" s="176"/>
      <c r="F2262" s="176"/>
      <c r="G2262" s="176"/>
      <c r="H2262" s="176"/>
      <c r="I2262" s="176"/>
      <c r="J2262" s="172"/>
      <c r="K2262" s="173"/>
      <c r="L2262" s="178"/>
      <c r="R2262" s="3"/>
      <c r="S2262" s="106"/>
      <c r="T2262" s="106"/>
      <c r="U2262" s="106"/>
      <c r="V2262" s="106"/>
      <c r="W2262" s="106"/>
      <c r="X2262" s="106"/>
      <c r="AB2262" s="188" t="str">
        <f t="shared" si="239"/>
        <v/>
      </c>
      <c r="AC2262" s="188" t="s">
        <v>1585</v>
      </c>
      <c r="AD2262" s="131"/>
      <c r="AE2262" s="131"/>
      <c r="AF2262" s="131"/>
      <c r="AG2262" s="131"/>
      <c r="AH2262" s="131"/>
      <c r="AI2262" s="131"/>
      <c r="AJ2262" s="128" t="str">
        <f t="shared" si="240"/>
        <v/>
      </c>
      <c r="AK2262" s="7" t="str">
        <f>IF(ISNUMBER($AJ2262),INDEX($C$1:$AB$3985,$AJ2262,AK$4),"")</f>
        <v/>
      </c>
      <c r="AL2262" s="7" t="str">
        <f>IF(ISNUMBER($AJ2262),INDEX($C$1:$AB$3985,$AJ2262,AL$4),"")</f>
        <v/>
      </c>
      <c r="AM2262" s="128"/>
      <c r="AN2262" s="128" t="str">
        <f t="shared" si="242"/>
        <v/>
      </c>
      <c r="AO2262" s="7" t="str">
        <f t="shared" si="245"/>
        <v/>
      </c>
      <c r="AP2262" s="10" t="str">
        <f t="shared" si="245"/>
        <v/>
      </c>
      <c r="AQ2262" s="310">
        <f>IF(ISNUMBER(SEARCH($T$30,AO2262)),MAX(AQ$5:AQ2261)+1,0)</f>
        <v>0</v>
      </c>
      <c r="AR2262" s="310">
        <f>IF(ISNUMBER(SEARCH($T$31,AO2262)),MAX(AR$5:AR2261)+1,0)</f>
        <v>0</v>
      </c>
      <c r="AS2262" s="128" t="str">
        <f t="shared" si="241"/>
        <v/>
      </c>
      <c r="AT2262" s="105" t="str">
        <f>IF(ISNUMBER($AS2262),INDEX($C$1:$AB$3985,$AS2262,AT$4),"")</f>
        <v/>
      </c>
      <c r="AU2262" s="128"/>
      <c r="AV2262" s="128" t="str">
        <f t="shared" si="243"/>
        <v/>
      </c>
      <c r="AW2262" s="105" t="str">
        <f>IF(ISNUMBER($AV2262),INDEX($C$1:$AB$3985,$AV2262,AW$4),"")</f>
        <v/>
      </c>
      <c r="AX2262" s="105" t="str">
        <f>IF(ISNUMBER($AV2262),INDEX($C$1:$AB$3985,$AV2262,AX$4),"")</f>
        <v/>
      </c>
      <c r="AY2262" s="128"/>
      <c r="AZ2262" s="128"/>
      <c r="BA2262" s="128" t="str">
        <f t="shared" si="244"/>
        <v/>
      </c>
      <c r="BB2262" s="105" t="str">
        <f>IF(ISNUMBER($BA2262),INDEX($C$1:$AB$3985,$BA2262,BB$4),"")</f>
        <v/>
      </c>
      <c r="BC2262" s="105"/>
    </row>
    <row r="2263" spans="1:55" x14ac:dyDescent="0.25">
      <c r="A2263" s="98"/>
      <c r="B2263" s="98"/>
      <c r="C2263" s="73"/>
      <c r="D2263" s="179"/>
      <c r="E2263" s="176"/>
      <c r="F2263" s="176"/>
      <c r="G2263" s="176"/>
      <c r="H2263" s="176"/>
      <c r="I2263" s="176"/>
      <c r="J2263" s="172"/>
      <c r="K2263" s="173"/>
      <c r="L2263" s="178"/>
      <c r="R2263" s="3"/>
      <c r="S2263" s="106"/>
      <c r="T2263" s="106"/>
      <c r="U2263" s="106"/>
      <c r="V2263" s="106"/>
      <c r="W2263" s="106"/>
      <c r="X2263" s="106"/>
      <c r="AB2263" s="188" t="str">
        <f t="shared" si="239"/>
        <v/>
      </c>
      <c r="AC2263" s="188" t="s">
        <v>1585</v>
      </c>
      <c r="AD2263" s="131"/>
      <c r="AE2263" s="131"/>
      <c r="AF2263" s="131"/>
      <c r="AG2263" s="131"/>
      <c r="AH2263" s="131"/>
      <c r="AI2263" s="131"/>
      <c r="AJ2263" s="128" t="str">
        <f t="shared" si="240"/>
        <v/>
      </c>
      <c r="AK2263" s="7" t="str">
        <f>IF(ISNUMBER($AJ2263),INDEX($C$1:$AB$3985,$AJ2263,AK$4),"")</f>
        <v/>
      </c>
      <c r="AL2263" s="7" t="str">
        <f>IF(ISNUMBER($AJ2263),INDEX($C$1:$AB$3985,$AJ2263,AL$4),"")</f>
        <v/>
      </c>
      <c r="AM2263" s="128"/>
      <c r="AN2263" s="128" t="str">
        <f t="shared" si="242"/>
        <v/>
      </c>
      <c r="AO2263" s="7" t="str">
        <f t="shared" si="245"/>
        <v/>
      </c>
      <c r="AP2263" s="10" t="str">
        <f t="shared" si="245"/>
        <v/>
      </c>
      <c r="AQ2263" s="310">
        <f>IF(ISNUMBER(SEARCH($T$30,AO2263)),MAX(AQ$5:AQ2262)+1,0)</f>
        <v>0</v>
      </c>
      <c r="AR2263" s="310">
        <f>IF(ISNUMBER(SEARCH($T$31,AO2263)),MAX(AR$5:AR2262)+1,0)</f>
        <v>0</v>
      </c>
      <c r="AS2263" s="128" t="str">
        <f t="shared" si="241"/>
        <v/>
      </c>
      <c r="AT2263" s="105" t="str">
        <f>IF(ISNUMBER($AS2263),INDEX($C$1:$AB$3985,$AS2263,AT$4),"")</f>
        <v/>
      </c>
      <c r="AU2263" s="128"/>
      <c r="AV2263" s="128" t="str">
        <f t="shared" si="243"/>
        <v/>
      </c>
      <c r="AW2263" s="105" t="str">
        <f>IF(ISNUMBER($AV2263),INDEX($C$1:$AB$3985,$AV2263,AW$4),"")</f>
        <v/>
      </c>
      <c r="AX2263" s="105" t="str">
        <f>IF(ISNUMBER($AV2263),INDEX($C$1:$AB$3985,$AV2263,AX$4),"")</f>
        <v/>
      </c>
      <c r="AY2263" s="128"/>
      <c r="AZ2263" s="128"/>
      <c r="BA2263" s="128" t="str">
        <f t="shared" si="244"/>
        <v/>
      </c>
      <c r="BB2263" s="105" t="str">
        <f>IF(ISNUMBER($BA2263),INDEX($C$1:$AB$3985,$BA2263,BB$4),"")</f>
        <v/>
      </c>
      <c r="BC2263" s="105"/>
    </row>
    <row r="2264" spans="1:55" x14ac:dyDescent="0.25">
      <c r="A2264" s="98"/>
      <c r="B2264" s="98"/>
      <c r="C2264" s="73"/>
      <c r="D2264" s="179"/>
      <c r="E2264" s="176"/>
      <c r="F2264" s="176"/>
      <c r="G2264" s="176"/>
      <c r="H2264" s="176"/>
      <c r="I2264" s="176"/>
      <c r="J2264" s="172"/>
      <c r="K2264" s="173"/>
      <c r="L2264" s="178"/>
      <c r="R2264" s="3"/>
      <c r="S2264" s="106"/>
      <c r="T2264" s="106"/>
      <c r="U2264" s="106"/>
      <c r="V2264" s="106"/>
      <c r="W2264" s="106"/>
      <c r="X2264" s="106"/>
      <c r="AB2264" s="188" t="str">
        <f t="shared" si="239"/>
        <v/>
      </c>
      <c r="AC2264" s="188" t="s">
        <v>1585</v>
      </c>
      <c r="AD2264" s="131"/>
      <c r="AE2264" s="131"/>
      <c r="AF2264" s="131"/>
      <c r="AG2264" s="131"/>
      <c r="AH2264" s="131"/>
      <c r="AI2264" s="131"/>
      <c r="AJ2264" s="128" t="str">
        <f t="shared" si="240"/>
        <v/>
      </c>
      <c r="AK2264" s="7" t="str">
        <f>IF(ISNUMBER($AJ2264),INDEX($C$1:$AB$3985,$AJ2264,AK$4),"")</f>
        <v/>
      </c>
      <c r="AL2264" s="7" t="str">
        <f>IF(ISNUMBER($AJ2264),INDEX($C$1:$AB$3985,$AJ2264,AL$4),"")</f>
        <v/>
      </c>
      <c r="AM2264" s="128"/>
      <c r="AN2264" s="128" t="str">
        <f t="shared" si="242"/>
        <v/>
      </c>
      <c r="AO2264" s="7" t="str">
        <f t="shared" si="245"/>
        <v/>
      </c>
      <c r="AP2264" s="10" t="str">
        <f t="shared" si="245"/>
        <v/>
      </c>
      <c r="AQ2264" s="310">
        <f>IF(ISNUMBER(SEARCH($T$30,AO2264)),MAX(AQ$5:AQ2263)+1,0)</f>
        <v>0</v>
      </c>
      <c r="AR2264" s="310">
        <f>IF(ISNUMBER(SEARCH($T$31,AO2264)),MAX(AR$5:AR2263)+1,0)</f>
        <v>0</v>
      </c>
      <c r="AS2264" s="128" t="str">
        <f t="shared" si="241"/>
        <v/>
      </c>
      <c r="AT2264" s="105" t="str">
        <f>IF(ISNUMBER($AS2264),INDEX($C$1:$AB$3985,$AS2264,AT$4),"")</f>
        <v/>
      </c>
      <c r="AU2264" s="128"/>
      <c r="AV2264" s="128" t="str">
        <f t="shared" si="243"/>
        <v/>
      </c>
      <c r="AW2264" s="105" t="str">
        <f>IF(ISNUMBER($AV2264),INDEX($C$1:$AB$3985,$AV2264,AW$4),"")</f>
        <v/>
      </c>
      <c r="AX2264" s="105" t="str">
        <f>IF(ISNUMBER($AV2264),INDEX($C$1:$AB$3985,$AV2264,AX$4),"")</f>
        <v/>
      </c>
      <c r="AY2264" s="128"/>
      <c r="AZ2264" s="128"/>
      <c r="BA2264" s="128" t="str">
        <f t="shared" si="244"/>
        <v/>
      </c>
      <c r="BB2264" s="105" t="str">
        <f>IF(ISNUMBER($BA2264),INDEX($C$1:$AB$3985,$BA2264,BB$4),"")</f>
        <v/>
      </c>
      <c r="BC2264" s="105"/>
    </row>
    <row r="2265" spans="1:55" x14ac:dyDescent="0.25">
      <c r="A2265" s="98"/>
      <c r="B2265" s="98"/>
      <c r="C2265" s="73"/>
      <c r="D2265" s="179"/>
      <c r="E2265" s="176"/>
      <c r="F2265" s="176"/>
      <c r="G2265" s="176"/>
      <c r="H2265" s="176"/>
      <c r="I2265" s="176"/>
      <c r="J2265" s="172"/>
      <c r="K2265" s="173"/>
      <c r="L2265" s="178"/>
      <c r="R2265" s="3"/>
      <c r="S2265" s="106"/>
      <c r="T2265" s="106"/>
      <c r="U2265" s="106"/>
      <c r="V2265" s="106"/>
      <c r="W2265" s="106"/>
      <c r="X2265" s="106"/>
      <c r="AB2265" s="188" t="str">
        <f t="shared" si="239"/>
        <v/>
      </c>
      <c r="AC2265" s="188" t="s">
        <v>1585</v>
      </c>
      <c r="AD2265" s="131"/>
      <c r="AE2265" s="131"/>
      <c r="AF2265" s="131"/>
      <c r="AG2265" s="131"/>
      <c r="AH2265" s="131"/>
      <c r="AI2265" s="131"/>
      <c r="AJ2265" s="128" t="str">
        <f t="shared" si="240"/>
        <v/>
      </c>
      <c r="AK2265" s="7" t="str">
        <f>IF(ISNUMBER($AJ2265),INDEX($C$1:$AB$3985,$AJ2265,AK$4),"")</f>
        <v/>
      </c>
      <c r="AL2265" s="7" t="str">
        <f>IF(ISNUMBER($AJ2265),INDEX($C$1:$AB$3985,$AJ2265,AL$4),"")</f>
        <v/>
      </c>
      <c r="AM2265" s="128"/>
      <c r="AN2265" s="128" t="str">
        <f t="shared" si="242"/>
        <v/>
      </c>
      <c r="AO2265" s="7" t="str">
        <f t="shared" si="245"/>
        <v/>
      </c>
      <c r="AP2265" s="10" t="str">
        <f t="shared" si="245"/>
        <v/>
      </c>
      <c r="AQ2265" s="310">
        <f>IF(ISNUMBER(SEARCH($T$30,AO2265)),MAX(AQ$5:AQ2264)+1,0)</f>
        <v>0</v>
      </c>
      <c r="AR2265" s="310">
        <f>IF(ISNUMBER(SEARCH($T$31,AO2265)),MAX(AR$5:AR2264)+1,0)</f>
        <v>0</v>
      </c>
      <c r="AS2265" s="128" t="str">
        <f t="shared" si="241"/>
        <v/>
      </c>
      <c r="AT2265" s="105" t="str">
        <f>IF(ISNUMBER($AS2265),INDEX($C$1:$AB$3985,$AS2265,AT$4),"")</f>
        <v/>
      </c>
      <c r="AU2265" s="128"/>
      <c r="AV2265" s="128" t="str">
        <f t="shared" si="243"/>
        <v/>
      </c>
      <c r="AW2265" s="105" t="str">
        <f>IF(ISNUMBER($AV2265),INDEX($C$1:$AB$3985,$AV2265,AW$4),"")</f>
        <v/>
      </c>
      <c r="AX2265" s="105" t="str">
        <f>IF(ISNUMBER($AV2265),INDEX($C$1:$AB$3985,$AV2265,AX$4),"")</f>
        <v/>
      </c>
      <c r="AY2265" s="128"/>
      <c r="AZ2265" s="128"/>
      <c r="BA2265" s="128" t="str">
        <f t="shared" si="244"/>
        <v/>
      </c>
      <c r="BB2265" s="105" t="str">
        <f>IF(ISNUMBER($BA2265),INDEX($C$1:$AB$3985,$BA2265,BB$4),"")</f>
        <v/>
      </c>
      <c r="BC2265" s="105"/>
    </row>
    <row r="2266" spans="1:55" x14ac:dyDescent="0.25">
      <c r="A2266" s="98"/>
      <c r="B2266" s="98"/>
      <c r="C2266" s="73"/>
      <c r="D2266" s="179"/>
      <c r="E2266" s="176"/>
      <c r="F2266" s="176"/>
      <c r="G2266" s="176"/>
      <c r="H2266" s="176"/>
      <c r="I2266" s="176"/>
      <c r="J2266" s="172"/>
      <c r="K2266" s="173"/>
      <c r="L2266" s="178"/>
      <c r="R2266" s="3"/>
      <c r="S2266" s="106"/>
      <c r="T2266" s="106"/>
      <c r="U2266" s="106"/>
      <c r="V2266" s="106"/>
      <c r="W2266" s="106"/>
      <c r="X2266" s="106"/>
      <c r="AB2266" s="188" t="str">
        <f t="shared" si="239"/>
        <v/>
      </c>
      <c r="AC2266" s="188" t="s">
        <v>1585</v>
      </c>
      <c r="AD2266" s="131"/>
      <c r="AE2266" s="131"/>
      <c r="AF2266" s="131"/>
      <c r="AG2266" s="131"/>
      <c r="AH2266" s="131"/>
      <c r="AI2266" s="131"/>
      <c r="AJ2266" s="128" t="str">
        <f t="shared" si="240"/>
        <v/>
      </c>
      <c r="AK2266" s="7" t="str">
        <f>IF(ISNUMBER($AJ2266),INDEX($C$1:$AB$3985,$AJ2266,AK$4),"")</f>
        <v/>
      </c>
      <c r="AL2266" s="7" t="str">
        <f>IF(ISNUMBER($AJ2266),INDEX($C$1:$AB$3985,$AJ2266,AL$4),"")</f>
        <v/>
      </c>
      <c r="AM2266" s="128"/>
      <c r="AN2266" s="128" t="str">
        <f t="shared" si="242"/>
        <v/>
      </c>
      <c r="AO2266" s="7" t="str">
        <f t="shared" si="245"/>
        <v/>
      </c>
      <c r="AP2266" s="10" t="str">
        <f t="shared" si="245"/>
        <v/>
      </c>
      <c r="AQ2266" s="310">
        <f>IF(ISNUMBER(SEARCH($T$30,AO2266)),MAX(AQ$5:AQ2265)+1,0)</f>
        <v>0</v>
      </c>
      <c r="AR2266" s="310">
        <f>IF(ISNUMBER(SEARCH($T$31,AO2266)),MAX(AR$5:AR2265)+1,0)</f>
        <v>0</v>
      </c>
      <c r="AS2266" s="128" t="str">
        <f t="shared" si="241"/>
        <v/>
      </c>
      <c r="AT2266" s="105" t="str">
        <f>IF(ISNUMBER($AS2266),INDEX($C$1:$AB$3985,$AS2266,AT$4),"")</f>
        <v/>
      </c>
      <c r="AU2266" s="128"/>
      <c r="AV2266" s="128" t="str">
        <f t="shared" si="243"/>
        <v/>
      </c>
      <c r="AW2266" s="105" t="str">
        <f>IF(ISNUMBER($AV2266),INDEX($C$1:$AB$3985,$AV2266,AW$4),"")</f>
        <v/>
      </c>
      <c r="AX2266" s="105" t="str">
        <f>IF(ISNUMBER($AV2266),INDEX($C$1:$AB$3985,$AV2266,AX$4),"")</f>
        <v/>
      </c>
      <c r="AY2266" s="128"/>
      <c r="AZ2266" s="128"/>
      <c r="BA2266" s="128" t="str">
        <f t="shared" si="244"/>
        <v/>
      </c>
      <c r="BB2266" s="105" t="str">
        <f>IF(ISNUMBER($BA2266),INDEX($C$1:$AB$3985,$BA2266,BB$4),"")</f>
        <v/>
      </c>
      <c r="BC2266" s="105"/>
    </row>
    <row r="2267" spans="1:55" x14ac:dyDescent="0.25">
      <c r="A2267" s="98"/>
      <c r="B2267" s="98"/>
      <c r="C2267" s="73"/>
      <c r="D2267" s="179"/>
      <c r="E2267" s="176"/>
      <c r="F2267" s="176"/>
      <c r="G2267" s="176"/>
      <c r="H2267" s="176"/>
      <c r="I2267" s="176"/>
      <c r="J2267" s="172"/>
      <c r="K2267" s="173"/>
      <c r="L2267" s="178"/>
      <c r="R2267" s="3"/>
      <c r="S2267" s="106"/>
      <c r="T2267" s="106"/>
      <c r="U2267" s="106"/>
      <c r="V2267" s="106"/>
      <c r="W2267" s="106"/>
      <c r="X2267" s="106"/>
      <c r="AB2267" s="188" t="str">
        <f t="shared" si="239"/>
        <v/>
      </c>
      <c r="AC2267" s="188" t="s">
        <v>1585</v>
      </c>
      <c r="AD2267" s="131"/>
      <c r="AE2267" s="131"/>
      <c r="AF2267" s="131"/>
      <c r="AG2267" s="131"/>
      <c r="AH2267" s="131"/>
      <c r="AI2267" s="131"/>
      <c r="AJ2267" s="128" t="str">
        <f t="shared" si="240"/>
        <v/>
      </c>
      <c r="AK2267" s="7" t="str">
        <f>IF(ISNUMBER($AJ2267),INDEX($C$1:$AB$3985,$AJ2267,AK$4),"")</f>
        <v/>
      </c>
      <c r="AL2267" s="7" t="str">
        <f>IF(ISNUMBER($AJ2267),INDEX($C$1:$AB$3985,$AJ2267,AL$4),"")</f>
        <v/>
      </c>
      <c r="AM2267" s="128"/>
      <c r="AN2267" s="128" t="str">
        <f t="shared" si="242"/>
        <v/>
      </c>
      <c r="AO2267" s="7" t="str">
        <f t="shared" si="245"/>
        <v/>
      </c>
      <c r="AP2267" s="10" t="str">
        <f t="shared" si="245"/>
        <v/>
      </c>
      <c r="AQ2267" s="310">
        <f>IF(ISNUMBER(SEARCH($T$30,AO2267)),MAX(AQ$5:AQ2266)+1,0)</f>
        <v>0</v>
      </c>
      <c r="AR2267" s="310">
        <f>IF(ISNUMBER(SEARCH($T$31,AO2267)),MAX(AR$5:AR2266)+1,0)</f>
        <v>0</v>
      </c>
      <c r="AS2267" s="128" t="str">
        <f t="shared" si="241"/>
        <v/>
      </c>
      <c r="AT2267" s="105" t="str">
        <f>IF(ISNUMBER($AS2267),INDEX($C$1:$AB$3985,$AS2267,AT$4),"")</f>
        <v/>
      </c>
      <c r="AU2267" s="128"/>
      <c r="AV2267" s="128" t="str">
        <f t="shared" si="243"/>
        <v/>
      </c>
      <c r="AW2267" s="105" t="str">
        <f>IF(ISNUMBER($AV2267),INDEX($C$1:$AB$3985,$AV2267,AW$4),"")</f>
        <v/>
      </c>
      <c r="AX2267" s="105" t="str">
        <f>IF(ISNUMBER($AV2267),INDEX($C$1:$AB$3985,$AV2267,AX$4),"")</f>
        <v/>
      </c>
      <c r="AY2267" s="128"/>
      <c r="AZ2267" s="128"/>
      <c r="BA2267" s="128" t="str">
        <f t="shared" si="244"/>
        <v/>
      </c>
      <c r="BB2267" s="105" t="str">
        <f>IF(ISNUMBER($BA2267),INDEX($C$1:$AB$3985,$BA2267,BB$4),"")</f>
        <v/>
      </c>
      <c r="BC2267" s="105"/>
    </row>
    <row r="2268" spans="1:55" x14ac:dyDescent="0.25">
      <c r="A2268" s="98"/>
      <c r="B2268" s="98"/>
      <c r="C2268" s="73"/>
      <c r="D2268" s="179"/>
      <c r="E2268" s="176"/>
      <c r="F2268" s="176"/>
      <c r="G2268" s="176"/>
      <c r="H2268" s="176"/>
      <c r="I2268" s="176"/>
      <c r="J2268" s="172"/>
      <c r="K2268" s="173"/>
      <c r="L2268" s="178"/>
      <c r="R2268" s="3"/>
      <c r="S2268" s="106"/>
      <c r="T2268" s="106"/>
      <c r="U2268" s="106"/>
      <c r="V2268" s="106"/>
      <c r="W2268" s="106"/>
      <c r="X2268" s="106"/>
      <c r="AB2268" s="188" t="str">
        <f t="shared" si="239"/>
        <v/>
      </c>
      <c r="AC2268" s="188" t="s">
        <v>1585</v>
      </c>
      <c r="AD2268" s="131"/>
      <c r="AE2268" s="131"/>
      <c r="AF2268" s="131"/>
      <c r="AG2268" s="131"/>
      <c r="AH2268" s="131"/>
      <c r="AI2268" s="131"/>
      <c r="AJ2268" s="128" t="str">
        <f t="shared" si="240"/>
        <v/>
      </c>
      <c r="AK2268" s="7" t="str">
        <f>IF(ISNUMBER($AJ2268),INDEX($C$1:$AB$3985,$AJ2268,AK$4),"")</f>
        <v/>
      </c>
      <c r="AL2268" s="7" t="str">
        <f>IF(ISNUMBER($AJ2268),INDEX($C$1:$AB$3985,$AJ2268,AL$4),"")</f>
        <v/>
      </c>
      <c r="AM2268" s="128"/>
      <c r="AN2268" s="128" t="str">
        <f t="shared" si="242"/>
        <v/>
      </c>
      <c r="AO2268" s="7" t="str">
        <f t="shared" si="245"/>
        <v/>
      </c>
      <c r="AP2268" s="10" t="str">
        <f t="shared" si="245"/>
        <v/>
      </c>
      <c r="AQ2268" s="310">
        <f>IF(ISNUMBER(SEARCH($T$30,AO2268)),MAX(AQ$5:AQ2267)+1,0)</f>
        <v>0</v>
      </c>
      <c r="AR2268" s="310">
        <f>IF(ISNUMBER(SEARCH($T$31,AO2268)),MAX(AR$5:AR2267)+1,0)</f>
        <v>0</v>
      </c>
      <c r="AS2268" s="128" t="str">
        <f t="shared" si="241"/>
        <v/>
      </c>
      <c r="AT2268" s="105" t="str">
        <f>IF(ISNUMBER($AS2268),INDEX($C$1:$AB$3985,$AS2268,AT$4),"")</f>
        <v/>
      </c>
      <c r="AU2268" s="128"/>
      <c r="AV2268" s="128" t="str">
        <f t="shared" si="243"/>
        <v/>
      </c>
      <c r="AW2268" s="105" t="str">
        <f>IF(ISNUMBER($AV2268),INDEX($C$1:$AB$3985,$AV2268,AW$4),"")</f>
        <v/>
      </c>
      <c r="AX2268" s="105" t="str">
        <f>IF(ISNUMBER($AV2268),INDEX($C$1:$AB$3985,$AV2268,AX$4),"")</f>
        <v/>
      </c>
      <c r="AY2268" s="128"/>
      <c r="AZ2268" s="128"/>
      <c r="BA2268" s="128" t="str">
        <f t="shared" si="244"/>
        <v/>
      </c>
      <c r="BB2268" s="105" t="str">
        <f>IF(ISNUMBER($BA2268),INDEX($C$1:$AB$3985,$BA2268,BB$4),"")</f>
        <v/>
      </c>
      <c r="BC2268" s="105"/>
    </row>
    <row r="2269" spans="1:55" x14ac:dyDescent="0.25">
      <c r="A2269" s="98"/>
      <c r="B2269" s="98"/>
      <c r="C2269" s="73"/>
      <c r="D2269" s="179"/>
      <c r="E2269" s="176"/>
      <c r="F2269" s="176"/>
      <c r="G2269" s="176"/>
      <c r="H2269" s="176"/>
      <c r="I2269" s="176"/>
      <c r="J2269" s="172"/>
      <c r="K2269" s="173"/>
      <c r="L2269" s="178"/>
      <c r="R2269" s="3"/>
      <c r="S2269" s="106"/>
      <c r="T2269" s="106"/>
      <c r="U2269" s="106"/>
      <c r="V2269" s="106"/>
      <c r="W2269" s="106"/>
      <c r="X2269" s="106"/>
      <c r="AB2269" s="188" t="str">
        <f t="shared" si="239"/>
        <v/>
      </c>
      <c r="AC2269" s="188" t="s">
        <v>1585</v>
      </c>
      <c r="AD2269" s="131"/>
      <c r="AE2269" s="131"/>
      <c r="AF2269" s="131"/>
      <c r="AG2269" s="131"/>
      <c r="AH2269" s="131"/>
      <c r="AI2269" s="131"/>
      <c r="AJ2269" s="128" t="str">
        <f t="shared" si="240"/>
        <v/>
      </c>
      <c r="AK2269" s="7" t="str">
        <f>IF(ISNUMBER($AJ2269),INDEX($C$1:$AB$3985,$AJ2269,AK$4),"")</f>
        <v/>
      </c>
      <c r="AL2269" s="7" t="str">
        <f>IF(ISNUMBER($AJ2269),INDEX($C$1:$AB$3985,$AJ2269,AL$4),"")</f>
        <v/>
      </c>
      <c r="AM2269" s="128"/>
      <c r="AN2269" s="128" t="str">
        <f t="shared" si="242"/>
        <v/>
      </c>
      <c r="AO2269" s="7" t="str">
        <f t="shared" si="245"/>
        <v/>
      </c>
      <c r="AP2269" s="10" t="str">
        <f t="shared" si="245"/>
        <v/>
      </c>
      <c r="AQ2269" s="310">
        <f>IF(ISNUMBER(SEARCH($T$30,AO2269)),MAX(AQ$5:AQ2268)+1,0)</f>
        <v>0</v>
      </c>
      <c r="AR2269" s="310">
        <f>IF(ISNUMBER(SEARCH($T$31,AO2269)),MAX(AR$5:AR2268)+1,0)</f>
        <v>0</v>
      </c>
      <c r="AS2269" s="128" t="str">
        <f t="shared" si="241"/>
        <v/>
      </c>
      <c r="AT2269" s="105" t="str">
        <f>IF(ISNUMBER($AS2269),INDEX($C$1:$AB$3985,$AS2269,AT$4),"")</f>
        <v/>
      </c>
      <c r="AU2269" s="128"/>
      <c r="AV2269" s="128" t="str">
        <f t="shared" si="243"/>
        <v/>
      </c>
      <c r="AW2269" s="105" t="str">
        <f>IF(ISNUMBER($AV2269),INDEX($C$1:$AB$3985,$AV2269,AW$4),"")</f>
        <v/>
      </c>
      <c r="AX2269" s="105" t="str">
        <f>IF(ISNUMBER($AV2269),INDEX($C$1:$AB$3985,$AV2269,AX$4),"")</f>
        <v/>
      </c>
      <c r="AY2269" s="128"/>
      <c r="AZ2269" s="128"/>
      <c r="BA2269" s="128" t="str">
        <f t="shared" si="244"/>
        <v/>
      </c>
      <c r="BB2269" s="105" t="str">
        <f>IF(ISNUMBER($BA2269),INDEX($C$1:$AB$3985,$BA2269,BB$4),"")</f>
        <v/>
      </c>
      <c r="BC2269" s="105"/>
    </row>
    <row r="2270" spans="1:55" x14ac:dyDescent="0.25">
      <c r="A2270" s="98"/>
      <c r="B2270" s="98"/>
      <c r="C2270" s="73"/>
      <c r="D2270" s="179"/>
      <c r="E2270" s="176"/>
      <c r="F2270" s="176"/>
      <c r="G2270" s="176"/>
      <c r="H2270" s="176"/>
      <c r="I2270" s="176"/>
      <c r="J2270" s="172"/>
      <c r="K2270" s="173"/>
      <c r="L2270" s="178"/>
      <c r="R2270" s="3"/>
      <c r="S2270" s="106"/>
      <c r="T2270" s="106"/>
      <c r="U2270" s="106"/>
      <c r="V2270" s="106"/>
      <c r="W2270" s="106"/>
      <c r="X2270" s="106"/>
      <c r="AB2270" s="188" t="str">
        <f t="shared" si="239"/>
        <v/>
      </c>
      <c r="AC2270" s="188" t="s">
        <v>1585</v>
      </c>
      <c r="AD2270" s="131"/>
      <c r="AE2270" s="131"/>
      <c r="AF2270" s="131"/>
      <c r="AG2270" s="131"/>
      <c r="AH2270" s="131"/>
      <c r="AI2270" s="131"/>
      <c r="AJ2270" s="128" t="str">
        <f t="shared" si="240"/>
        <v/>
      </c>
      <c r="AK2270" s="7" t="str">
        <f>IF(ISNUMBER($AJ2270),INDEX($C$1:$AB$3985,$AJ2270,AK$4),"")</f>
        <v/>
      </c>
      <c r="AL2270" s="7" t="str">
        <f>IF(ISNUMBER($AJ2270),INDEX($C$1:$AB$3985,$AJ2270,AL$4),"")</f>
        <v/>
      </c>
      <c r="AM2270" s="128"/>
      <c r="AN2270" s="128" t="str">
        <f t="shared" si="242"/>
        <v/>
      </c>
      <c r="AO2270" s="7" t="str">
        <f t="shared" si="245"/>
        <v/>
      </c>
      <c r="AP2270" s="10" t="str">
        <f t="shared" si="245"/>
        <v/>
      </c>
      <c r="AQ2270" s="310">
        <f>IF(ISNUMBER(SEARCH($T$30,AO2270)),MAX(AQ$5:AQ2269)+1,0)</f>
        <v>0</v>
      </c>
      <c r="AR2270" s="310">
        <f>IF(ISNUMBER(SEARCH($T$31,AO2270)),MAX(AR$5:AR2269)+1,0)</f>
        <v>0</v>
      </c>
      <c r="AS2270" s="128" t="str">
        <f t="shared" si="241"/>
        <v/>
      </c>
      <c r="AT2270" s="105" t="str">
        <f>IF(ISNUMBER($AS2270),INDEX($C$1:$AB$3985,$AS2270,AT$4),"")</f>
        <v/>
      </c>
      <c r="AU2270" s="128"/>
      <c r="AV2270" s="128" t="str">
        <f t="shared" si="243"/>
        <v/>
      </c>
      <c r="AW2270" s="105" t="str">
        <f>IF(ISNUMBER($AV2270),INDEX($C$1:$AB$3985,$AV2270,AW$4),"")</f>
        <v/>
      </c>
      <c r="AX2270" s="105" t="str">
        <f>IF(ISNUMBER($AV2270),INDEX($C$1:$AB$3985,$AV2270,AX$4),"")</f>
        <v/>
      </c>
      <c r="AY2270" s="128"/>
      <c r="AZ2270" s="128"/>
      <c r="BA2270" s="128" t="str">
        <f t="shared" si="244"/>
        <v/>
      </c>
      <c r="BB2270" s="105" t="str">
        <f>IF(ISNUMBER($BA2270),INDEX($C$1:$AB$3985,$BA2270,BB$4),"")</f>
        <v/>
      </c>
      <c r="BC2270" s="105"/>
    </row>
    <row r="2271" spans="1:55" x14ac:dyDescent="0.25">
      <c r="A2271" s="98"/>
      <c r="B2271" s="98"/>
      <c r="C2271" s="73"/>
      <c r="D2271" s="179"/>
      <c r="E2271" s="176"/>
      <c r="F2271" s="176"/>
      <c r="G2271" s="176"/>
      <c r="H2271" s="176"/>
      <c r="I2271" s="176"/>
      <c r="J2271" s="172"/>
      <c r="K2271" s="173"/>
      <c r="L2271" s="178"/>
      <c r="R2271" s="3"/>
      <c r="S2271" s="106"/>
      <c r="T2271" s="106"/>
      <c r="U2271" s="106"/>
      <c r="V2271" s="106"/>
      <c r="W2271" s="106"/>
      <c r="X2271" s="106"/>
      <c r="AB2271" s="188" t="str">
        <f t="shared" si="239"/>
        <v/>
      </c>
      <c r="AC2271" s="188" t="s">
        <v>1585</v>
      </c>
      <c r="AD2271" s="131"/>
      <c r="AE2271" s="131"/>
      <c r="AF2271" s="131"/>
      <c r="AG2271" s="131"/>
      <c r="AH2271" s="131"/>
      <c r="AI2271" s="131"/>
      <c r="AJ2271" s="128" t="str">
        <f t="shared" si="240"/>
        <v/>
      </c>
      <c r="AK2271" s="7" t="str">
        <f>IF(ISNUMBER($AJ2271),INDEX($C$1:$AB$3985,$AJ2271,AK$4),"")</f>
        <v/>
      </c>
      <c r="AL2271" s="7" t="str">
        <f>IF(ISNUMBER($AJ2271),INDEX($C$1:$AB$3985,$AJ2271,AL$4),"")</f>
        <v/>
      </c>
      <c r="AM2271" s="128"/>
      <c r="AN2271" s="128" t="str">
        <f t="shared" si="242"/>
        <v/>
      </c>
      <c r="AO2271" s="7" t="str">
        <f t="shared" si="245"/>
        <v/>
      </c>
      <c r="AP2271" s="10" t="str">
        <f t="shared" si="245"/>
        <v/>
      </c>
      <c r="AQ2271" s="310">
        <f>IF(ISNUMBER(SEARCH($T$30,AO2271)),MAX(AQ$5:AQ2270)+1,0)</f>
        <v>0</v>
      </c>
      <c r="AR2271" s="310">
        <f>IF(ISNUMBER(SEARCH($T$31,AO2271)),MAX(AR$5:AR2270)+1,0)</f>
        <v>0</v>
      </c>
      <c r="AS2271" s="128" t="str">
        <f t="shared" si="241"/>
        <v/>
      </c>
      <c r="AT2271" s="105" t="str">
        <f>IF(ISNUMBER($AS2271),INDEX($C$1:$AB$3985,$AS2271,AT$4),"")</f>
        <v/>
      </c>
      <c r="AU2271" s="128"/>
      <c r="AV2271" s="128" t="str">
        <f t="shared" si="243"/>
        <v/>
      </c>
      <c r="AW2271" s="105" t="str">
        <f>IF(ISNUMBER($AV2271),INDEX($C$1:$AB$3985,$AV2271,AW$4),"")</f>
        <v/>
      </c>
      <c r="AX2271" s="105" t="str">
        <f>IF(ISNUMBER($AV2271),INDEX($C$1:$AB$3985,$AV2271,AX$4),"")</f>
        <v/>
      </c>
      <c r="AY2271" s="128"/>
      <c r="AZ2271" s="128"/>
      <c r="BA2271" s="128" t="str">
        <f t="shared" si="244"/>
        <v/>
      </c>
      <c r="BB2271" s="105" t="str">
        <f>IF(ISNUMBER($BA2271),INDEX($C$1:$AB$3985,$BA2271,BB$4),"")</f>
        <v/>
      </c>
      <c r="BC2271" s="105"/>
    </row>
    <row r="2272" spans="1:55" x14ac:dyDescent="0.25">
      <c r="A2272" s="98"/>
      <c r="B2272" s="98"/>
      <c r="C2272" s="73"/>
      <c r="D2272" s="179"/>
      <c r="E2272" s="176"/>
      <c r="F2272" s="176"/>
      <c r="G2272" s="176"/>
      <c r="H2272" s="176"/>
      <c r="I2272" s="176"/>
      <c r="J2272" s="172"/>
      <c r="K2272" s="173"/>
      <c r="L2272" s="178"/>
      <c r="R2272" s="3"/>
      <c r="S2272" s="106"/>
      <c r="T2272" s="106"/>
      <c r="U2272" s="106"/>
      <c r="V2272" s="106"/>
      <c r="W2272" s="106"/>
      <c r="X2272" s="106"/>
      <c r="AB2272" s="188" t="str">
        <f t="shared" si="239"/>
        <v/>
      </c>
      <c r="AC2272" s="188" t="s">
        <v>1585</v>
      </c>
      <c r="AD2272" s="131"/>
      <c r="AE2272" s="131"/>
      <c r="AF2272" s="131"/>
      <c r="AG2272" s="131"/>
      <c r="AH2272" s="131"/>
      <c r="AI2272" s="131"/>
      <c r="AJ2272" s="128" t="str">
        <f t="shared" si="240"/>
        <v/>
      </c>
      <c r="AK2272" s="7" t="str">
        <f>IF(ISNUMBER($AJ2272),INDEX($C$1:$AB$3985,$AJ2272,AK$4),"")</f>
        <v/>
      </c>
      <c r="AL2272" s="7" t="str">
        <f>IF(ISNUMBER($AJ2272),INDEX($C$1:$AB$3985,$AJ2272,AL$4),"")</f>
        <v/>
      </c>
      <c r="AM2272" s="128"/>
      <c r="AN2272" s="128" t="str">
        <f t="shared" si="242"/>
        <v/>
      </c>
      <c r="AO2272" s="7" t="str">
        <f t="shared" si="245"/>
        <v/>
      </c>
      <c r="AP2272" s="10" t="str">
        <f t="shared" si="245"/>
        <v/>
      </c>
      <c r="AQ2272" s="310">
        <f>IF(ISNUMBER(SEARCH($T$30,AO2272)),MAX(AQ$5:AQ2271)+1,0)</f>
        <v>0</v>
      </c>
      <c r="AR2272" s="310">
        <f>IF(ISNUMBER(SEARCH($T$31,AO2272)),MAX(AR$5:AR2271)+1,0)</f>
        <v>0</v>
      </c>
      <c r="AS2272" s="128" t="str">
        <f t="shared" si="241"/>
        <v/>
      </c>
      <c r="AT2272" s="105" t="str">
        <f>IF(ISNUMBER($AS2272),INDEX($C$1:$AB$3985,$AS2272,AT$4),"")</f>
        <v/>
      </c>
      <c r="AU2272" s="128"/>
      <c r="AV2272" s="128" t="str">
        <f t="shared" si="243"/>
        <v/>
      </c>
      <c r="AW2272" s="105" t="str">
        <f>IF(ISNUMBER($AV2272),INDEX($C$1:$AB$3985,$AV2272,AW$4),"")</f>
        <v/>
      </c>
      <c r="AX2272" s="105" t="str">
        <f>IF(ISNUMBER($AV2272),INDEX($C$1:$AB$3985,$AV2272,AX$4),"")</f>
        <v/>
      </c>
      <c r="AY2272" s="128"/>
      <c r="AZ2272" s="128"/>
      <c r="BA2272" s="128" t="str">
        <f t="shared" si="244"/>
        <v/>
      </c>
      <c r="BB2272" s="105" t="str">
        <f>IF(ISNUMBER($BA2272),INDEX($C$1:$AB$3985,$BA2272,BB$4),"")</f>
        <v/>
      </c>
      <c r="BC2272" s="105"/>
    </row>
    <row r="2273" spans="1:55" x14ac:dyDescent="0.25">
      <c r="A2273" s="98"/>
      <c r="B2273" s="98"/>
      <c r="C2273" s="73"/>
      <c r="D2273" s="179"/>
      <c r="E2273" s="176"/>
      <c r="F2273" s="176"/>
      <c r="G2273" s="176"/>
      <c r="H2273" s="176"/>
      <c r="I2273" s="176"/>
      <c r="J2273" s="172"/>
      <c r="K2273" s="173"/>
      <c r="L2273" s="178"/>
      <c r="R2273" s="3"/>
      <c r="S2273" s="106"/>
      <c r="T2273" s="106"/>
      <c r="U2273" s="106"/>
      <c r="V2273" s="106"/>
      <c r="W2273" s="106"/>
      <c r="X2273" s="106"/>
      <c r="AB2273" s="188" t="str">
        <f t="shared" si="239"/>
        <v/>
      </c>
      <c r="AC2273" s="188" t="s">
        <v>1585</v>
      </c>
      <c r="AD2273" s="131"/>
      <c r="AE2273" s="131"/>
      <c r="AF2273" s="131"/>
      <c r="AG2273" s="131"/>
      <c r="AH2273" s="131"/>
      <c r="AI2273" s="131"/>
      <c r="AJ2273" s="128" t="str">
        <f t="shared" si="240"/>
        <v/>
      </c>
      <c r="AK2273" s="7" t="str">
        <f>IF(ISNUMBER($AJ2273),INDEX($C$1:$AB$3985,$AJ2273,AK$4),"")</f>
        <v/>
      </c>
      <c r="AL2273" s="7" t="str">
        <f>IF(ISNUMBER($AJ2273),INDEX($C$1:$AB$3985,$AJ2273,AL$4),"")</f>
        <v/>
      </c>
      <c r="AM2273" s="128"/>
      <c r="AN2273" s="128" t="str">
        <f t="shared" si="242"/>
        <v/>
      </c>
      <c r="AO2273" s="7" t="str">
        <f t="shared" si="245"/>
        <v/>
      </c>
      <c r="AP2273" s="10" t="str">
        <f t="shared" si="245"/>
        <v/>
      </c>
      <c r="AQ2273" s="310">
        <f>IF(ISNUMBER(SEARCH($T$30,AO2273)),MAX(AQ$5:AQ2272)+1,0)</f>
        <v>0</v>
      </c>
      <c r="AR2273" s="310">
        <f>IF(ISNUMBER(SEARCH($T$31,AO2273)),MAX(AR$5:AR2272)+1,0)</f>
        <v>0</v>
      </c>
      <c r="AS2273" s="128" t="str">
        <f t="shared" si="241"/>
        <v/>
      </c>
      <c r="AT2273" s="105" t="str">
        <f>IF(ISNUMBER($AS2273),INDEX($C$1:$AB$3985,$AS2273,AT$4),"")</f>
        <v/>
      </c>
      <c r="AU2273" s="128"/>
      <c r="AV2273" s="128" t="str">
        <f t="shared" si="243"/>
        <v/>
      </c>
      <c r="AW2273" s="105" t="str">
        <f>IF(ISNUMBER($AV2273),INDEX($C$1:$AB$3985,$AV2273,AW$4),"")</f>
        <v/>
      </c>
      <c r="AX2273" s="105" t="str">
        <f>IF(ISNUMBER($AV2273),INDEX($C$1:$AB$3985,$AV2273,AX$4),"")</f>
        <v/>
      </c>
      <c r="AY2273" s="128"/>
      <c r="AZ2273" s="128"/>
      <c r="BA2273" s="128" t="str">
        <f t="shared" si="244"/>
        <v/>
      </c>
      <c r="BB2273" s="105" t="str">
        <f>IF(ISNUMBER($BA2273),INDEX($C$1:$AB$3985,$BA2273,BB$4),"")</f>
        <v/>
      </c>
      <c r="BC2273" s="105"/>
    </row>
    <row r="2274" spans="1:55" x14ac:dyDescent="0.25">
      <c r="A2274" s="98"/>
      <c r="B2274" s="98"/>
      <c r="C2274" s="73"/>
      <c r="D2274" s="179"/>
      <c r="E2274" s="176"/>
      <c r="F2274" s="176"/>
      <c r="G2274" s="176"/>
      <c r="H2274" s="176"/>
      <c r="I2274" s="176"/>
      <c r="J2274" s="172"/>
      <c r="K2274" s="173"/>
      <c r="L2274" s="178"/>
      <c r="R2274" s="3"/>
      <c r="S2274" s="106"/>
      <c r="T2274" s="106"/>
      <c r="U2274" s="106"/>
      <c r="V2274" s="106"/>
      <c r="W2274" s="106"/>
      <c r="X2274" s="106"/>
      <c r="AB2274" s="188" t="str">
        <f t="shared" si="239"/>
        <v/>
      </c>
      <c r="AC2274" s="188" t="s">
        <v>1585</v>
      </c>
      <c r="AD2274" s="131"/>
      <c r="AE2274" s="131"/>
      <c r="AF2274" s="131"/>
      <c r="AG2274" s="131"/>
      <c r="AH2274" s="131"/>
      <c r="AI2274" s="131"/>
      <c r="AJ2274" s="128" t="str">
        <f t="shared" si="240"/>
        <v/>
      </c>
      <c r="AK2274" s="7" t="str">
        <f>IF(ISNUMBER($AJ2274),INDEX($C$1:$AB$3985,$AJ2274,AK$4),"")</f>
        <v/>
      </c>
      <c r="AL2274" s="7" t="str">
        <f>IF(ISNUMBER($AJ2274),INDEX($C$1:$AB$3985,$AJ2274,AL$4),"")</f>
        <v/>
      </c>
      <c r="AM2274" s="128"/>
      <c r="AN2274" s="128" t="str">
        <f t="shared" si="242"/>
        <v/>
      </c>
      <c r="AO2274" s="7" t="str">
        <f t="shared" si="245"/>
        <v/>
      </c>
      <c r="AP2274" s="10" t="str">
        <f t="shared" si="245"/>
        <v/>
      </c>
      <c r="AQ2274" s="310">
        <f>IF(ISNUMBER(SEARCH($T$30,AO2274)),MAX(AQ$5:AQ2273)+1,0)</f>
        <v>0</v>
      </c>
      <c r="AR2274" s="310">
        <f>IF(ISNUMBER(SEARCH($T$31,AO2274)),MAX(AR$5:AR2273)+1,0)</f>
        <v>0</v>
      </c>
      <c r="AS2274" s="128" t="str">
        <f t="shared" si="241"/>
        <v/>
      </c>
      <c r="AT2274" s="105" t="str">
        <f>IF(ISNUMBER($AS2274),INDEX($C$1:$AB$3985,$AS2274,AT$4),"")</f>
        <v/>
      </c>
      <c r="AU2274" s="128"/>
      <c r="AV2274" s="128" t="str">
        <f t="shared" si="243"/>
        <v/>
      </c>
      <c r="AW2274" s="105" t="str">
        <f>IF(ISNUMBER($AV2274),INDEX($C$1:$AB$3985,$AV2274,AW$4),"")</f>
        <v/>
      </c>
      <c r="AX2274" s="105" t="str">
        <f>IF(ISNUMBER($AV2274),INDEX($C$1:$AB$3985,$AV2274,AX$4),"")</f>
        <v/>
      </c>
      <c r="AY2274" s="128"/>
      <c r="AZ2274" s="128"/>
      <c r="BA2274" s="128" t="str">
        <f t="shared" si="244"/>
        <v/>
      </c>
      <c r="BB2274" s="105" t="str">
        <f>IF(ISNUMBER($BA2274),INDEX($C$1:$AB$3985,$BA2274,BB$4),"")</f>
        <v/>
      </c>
      <c r="BC2274" s="105"/>
    </row>
    <row r="2275" spans="1:55" x14ac:dyDescent="0.25">
      <c r="A2275" s="98"/>
      <c r="B2275" s="98"/>
      <c r="C2275" s="73"/>
      <c r="D2275" s="179"/>
      <c r="E2275" s="176"/>
      <c r="F2275" s="176"/>
      <c r="G2275" s="176"/>
      <c r="H2275" s="176"/>
      <c r="I2275" s="176"/>
      <c r="J2275" s="172"/>
      <c r="K2275" s="173"/>
      <c r="L2275" s="178"/>
      <c r="R2275" s="3"/>
      <c r="S2275" s="106"/>
      <c r="T2275" s="106"/>
      <c r="U2275" s="106"/>
      <c r="V2275" s="106"/>
      <c r="W2275" s="106"/>
      <c r="X2275" s="106"/>
      <c r="AB2275" s="188" t="str">
        <f t="shared" si="239"/>
        <v/>
      </c>
      <c r="AC2275" s="188" t="s">
        <v>1585</v>
      </c>
      <c r="AD2275" s="131"/>
      <c r="AE2275" s="131"/>
      <c r="AF2275" s="131"/>
      <c r="AG2275" s="131"/>
      <c r="AH2275" s="131"/>
      <c r="AI2275" s="131"/>
      <c r="AJ2275" s="128" t="str">
        <f t="shared" si="240"/>
        <v/>
      </c>
      <c r="AK2275" s="7" t="str">
        <f>IF(ISNUMBER($AJ2275),INDEX($C$1:$AB$3985,$AJ2275,AK$4),"")</f>
        <v/>
      </c>
      <c r="AL2275" s="7" t="str">
        <f>IF(ISNUMBER($AJ2275),INDEX($C$1:$AB$3985,$AJ2275,AL$4),"")</f>
        <v/>
      </c>
      <c r="AM2275" s="128"/>
      <c r="AN2275" s="128" t="str">
        <f t="shared" si="242"/>
        <v/>
      </c>
      <c r="AO2275" s="7" t="str">
        <f t="shared" si="245"/>
        <v/>
      </c>
      <c r="AP2275" s="10" t="str">
        <f t="shared" si="245"/>
        <v/>
      </c>
      <c r="AQ2275" s="310">
        <f>IF(ISNUMBER(SEARCH($T$30,AO2275)),MAX(AQ$5:AQ2274)+1,0)</f>
        <v>0</v>
      </c>
      <c r="AR2275" s="310">
        <f>IF(ISNUMBER(SEARCH($T$31,AO2275)),MAX(AR$5:AR2274)+1,0)</f>
        <v>0</v>
      </c>
      <c r="AS2275" s="128" t="str">
        <f t="shared" si="241"/>
        <v/>
      </c>
      <c r="AT2275" s="105" t="str">
        <f>IF(ISNUMBER($AS2275),INDEX($C$1:$AB$3985,$AS2275,AT$4),"")</f>
        <v/>
      </c>
      <c r="AU2275" s="128"/>
      <c r="AV2275" s="128" t="str">
        <f t="shared" si="243"/>
        <v/>
      </c>
      <c r="AW2275" s="105" t="str">
        <f>IF(ISNUMBER($AV2275),INDEX($C$1:$AB$3985,$AV2275,AW$4),"")</f>
        <v/>
      </c>
      <c r="AX2275" s="105" t="str">
        <f>IF(ISNUMBER($AV2275),INDEX($C$1:$AB$3985,$AV2275,AX$4),"")</f>
        <v/>
      </c>
      <c r="AY2275" s="128"/>
      <c r="AZ2275" s="128"/>
      <c r="BA2275" s="128" t="str">
        <f t="shared" si="244"/>
        <v/>
      </c>
      <c r="BB2275" s="105" t="str">
        <f>IF(ISNUMBER($BA2275),INDEX($C$1:$AB$3985,$BA2275,BB$4),"")</f>
        <v/>
      </c>
      <c r="BC2275" s="105"/>
    </row>
    <row r="2276" spans="1:55" x14ac:dyDescent="0.25">
      <c r="A2276" s="98"/>
      <c r="B2276" s="98"/>
      <c r="C2276" s="73"/>
      <c r="D2276" s="179"/>
      <c r="E2276" s="176"/>
      <c r="F2276" s="176"/>
      <c r="G2276" s="176"/>
      <c r="H2276" s="176"/>
      <c r="I2276" s="176"/>
      <c r="J2276" s="172"/>
      <c r="K2276" s="173"/>
      <c r="L2276" s="178"/>
      <c r="R2276" s="3"/>
      <c r="S2276" s="106"/>
      <c r="T2276" s="106"/>
      <c r="U2276" s="106"/>
      <c r="V2276" s="106"/>
      <c r="W2276" s="106"/>
      <c r="X2276" s="106"/>
      <c r="AB2276" s="188" t="str">
        <f t="shared" si="239"/>
        <v/>
      </c>
      <c r="AC2276" s="188" t="s">
        <v>1585</v>
      </c>
      <c r="AD2276" s="131"/>
      <c r="AE2276" s="131"/>
      <c r="AF2276" s="131"/>
      <c r="AG2276" s="131"/>
      <c r="AH2276" s="131"/>
      <c r="AI2276" s="131"/>
      <c r="AJ2276" s="128" t="str">
        <f t="shared" si="240"/>
        <v/>
      </c>
      <c r="AK2276" s="7" t="str">
        <f>IF(ISNUMBER($AJ2276),INDEX($C$1:$AB$3985,$AJ2276,AK$4),"")</f>
        <v/>
      </c>
      <c r="AL2276" s="7" t="str">
        <f>IF(ISNUMBER($AJ2276),INDEX($C$1:$AB$3985,$AJ2276,AL$4),"")</f>
        <v/>
      </c>
      <c r="AM2276" s="128"/>
      <c r="AN2276" s="128" t="str">
        <f t="shared" si="242"/>
        <v/>
      </c>
      <c r="AO2276" s="7" t="str">
        <f t="shared" si="245"/>
        <v/>
      </c>
      <c r="AP2276" s="10" t="str">
        <f t="shared" si="245"/>
        <v/>
      </c>
      <c r="AQ2276" s="310">
        <f>IF(ISNUMBER(SEARCH($T$30,AO2276)),MAX(AQ$5:AQ2275)+1,0)</f>
        <v>0</v>
      </c>
      <c r="AR2276" s="310">
        <f>IF(ISNUMBER(SEARCH($T$31,AO2276)),MAX(AR$5:AR2275)+1,0)</f>
        <v>0</v>
      </c>
      <c r="AS2276" s="128" t="str">
        <f t="shared" si="241"/>
        <v/>
      </c>
      <c r="AT2276" s="105" t="str">
        <f>IF(ISNUMBER($AS2276),INDEX($C$1:$AB$3985,$AS2276,AT$4),"")</f>
        <v/>
      </c>
      <c r="AU2276" s="128"/>
      <c r="AV2276" s="128" t="str">
        <f t="shared" si="243"/>
        <v/>
      </c>
      <c r="AW2276" s="105" t="str">
        <f>IF(ISNUMBER($AV2276),INDEX($C$1:$AB$3985,$AV2276,AW$4),"")</f>
        <v/>
      </c>
      <c r="AX2276" s="105" t="str">
        <f>IF(ISNUMBER($AV2276),INDEX($C$1:$AB$3985,$AV2276,AX$4),"")</f>
        <v/>
      </c>
      <c r="AY2276" s="128"/>
      <c r="AZ2276" s="128"/>
      <c r="BA2276" s="128" t="str">
        <f t="shared" si="244"/>
        <v/>
      </c>
      <c r="BB2276" s="105" t="str">
        <f>IF(ISNUMBER($BA2276),INDEX($C$1:$AB$3985,$BA2276,BB$4),"")</f>
        <v/>
      </c>
      <c r="BC2276" s="105"/>
    </row>
    <row r="2277" spans="1:55" x14ac:dyDescent="0.25">
      <c r="A2277" s="98"/>
      <c r="B2277" s="98"/>
      <c r="C2277" s="73"/>
      <c r="D2277" s="179"/>
      <c r="E2277" s="176"/>
      <c r="F2277" s="176"/>
      <c r="G2277" s="176"/>
      <c r="H2277" s="176"/>
      <c r="I2277" s="176"/>
      <c r="J2277" s="172"/>
      <c r="K2277" s="173"/>
      <c r="L2277" s="178"/>
      <c r="R2277" s="3"/>
      <c r="S2277" s="106"/>
      <c r="T2277" s="106"/>
      <c r="U2277" s="106"/>
      <c r="V2277" s="106"/>
      <c r="W2277" s="106"/>
      <c r="X2277" s="106"/>
      <c r="AB2277" s="188" t="str">
        <f t="shared" si="239"/>
        <v/>
      </c>
      <c r="AC2277" s="188" t="s">
        <v>1585</v>
      </c>
      <c r="AD2277" s="131"/>
      <c r="AE2277" s="131"/>
      <c r="AF2277" s="131"/>
      <c r="AG2277" s="131"/>
      <c r="AH2277" s="131"/>
      <c r="AI2277" s="131"/>
      <c r="AJ2277" s="128" t="str">
        <f t="shared" si="240"/>
        <v/>
      </c>
      <c r="AK2277" s="7" t="str">
        <f>IF(ISNUMBER($AJ2277),INDEX($C$1:$AB$3985,$AJ2277,AK$4),"")</f>
        <v/>
      </c>
      <c r="AL2277" s="7" t="str">
        <f>IF(ISNUMBER($AJ2277),INDEX($C$1:$AB$3985,$AJ2277,AL$4),"")</f>
        <v/>
      </c>
      <c r="AM2277" s="128"/>
      <c r="AN2277" s="128" t="str">
        <f t="shared" si="242"/>
        <v/>
      </c>
      <c r="AO2277" s="7" t="str">
        <f t="shared" si="245"/>
        <v/>
      </c>
      <c r="AP2277" s="10" t="str">
        <f t="shared" si="245"/>
        <v/>
      </c>
      <c r="AQ2277" s="310">
        <f>IF(ISNUMBER(SEARCH($T$30,AO2277)),MAX(AQ$5:AQ2276)+1,0)</f>
        <v>0</v>
      </c>
      <c r="AR2277" s="310">
        <f>IF(ISNUMBER(SEARCH($T$31,AO2277)),MAX(AR$5:AR2276)+1,0)</f>
        <v>0</v>
      </c>
      <c r="AS2277" s="128" t="str">
        <f t="shared" si="241"/>
        <v/>
      </c>
      <c r="AT2277" s="105" t="str">
        <f>IF(ISNUMBER($AS2277),INDEX($C$1:$AB$3985,$AS2277,AT$4),"")</f>
        <v/>
      </c>
      <c r="AU2277" s="128"/>
      <c r="AV2277" s="128" t="str">
        <f t="shared" si="243"/>
        <v/>
      </c>
      <c r="AW2277" s="105" t="str">
        <f>IF(ISNUMBER($AV2277),INDEX($C$1:$AB$3985,$AV2277,AW$4),"")</f>
        <v/>
      </c>
      <c r="AX2277" s="105" t="str">
        <f>IF(ISNUMBER($AV2277),INDEX($C$1:$AB$3985,$AV2277,AX$4),"")</f>
        <v/>
      </c>
      <c r="AY2277" s="128"/>
      <c r="AZ2277" s="128"/>
      <c r="BA2277" s="128" t="str">
        <f t="shared" si="244"/>
        <v/>
      </c>
      <c r="BB2277" s="105" t="str">
        <f>IF(ISNUMBER($BA2277),INDEX($C$1:$AB$3985,$BA2277,BB$4),"")</f>
        <v/>
      </c>
      <c r="BC2277" s="105"/>
    </row>
    <row r="2278" spans="1:55" x14ac:dyDescent="0.25">
      <c r="A2278" s="98"/>
      <c r="B2278" s="98"/>
      <c r="C2278" s="73"/>
      <c r="D2278" s="179"/>
      <c r="E2278" s="176"/>
      <c r="F2278" s="176"/>
      <c r="G2278" s="176"/>
      <c r="H2278" s="176"/>
      <c r="I2278" s="176"/>
      <c r="J2278" s="172"/>
      <c r="K2278" s="173"/>
      <c r="L2278" s="178"/>
      <c r="R2278" s="3"/>
      <c r="S2278" s="106"/>
      <c r="T2278" s="106"/>
      <c r="U2278" s="106"/>
      <c r="V2278" s="106"/>
      <c r="W2278" s="106"/>
      <c r="X2278" s="106"/>
      <c r="AB2278" s="188" t="str">
        <f t="shared" si="239"/>
        <v/>
      </c>
      <c r="AC2278" s="188" t="s">
        <v>1585</v>
      </c>
      <c r="AD2278" s="131"/>
      <c r="AE2278" s="131"/>
      <c r="AF2278" s="131"/>
      <c r="AG2278" s="131"/>
      <c r="AH2278" s="131"/>
      <c r="AI2278" s="131"/>
      <c r="AJ2278" s="128" t="str">
        <f t="shared" si="240"/>
        <v/>
      </c>
      <c r="AK2278" s="7" t="str">
        <f>IF(ISNUMBER($AJ2278),INDEX($C$1:$AB$3985,$AJ2278,AK$4),"")</f>
        <v/>
      </c>
      <c r="AL2278" s="7" t="str">
        <f>IF(ISNUMBER($AJ2278),INDEX($C$1:$AB$3985,$AJ2278,AL$4),"")</f>
        <v/>
      </c>
      <c r="AM2278" s="128"/>
      <c r="AN2278" s="128" t="str">
        <f t="shared" si="242"/>
        <v/>
      </c>
      <c r="AO2278" s="7" t="str">
        <f t="shared" si="245"/>
        <v/>
      </c>
      <c r="AP2278" s="10" t="str">
        <f t="shared" si="245"/>
        <v/>
      </c>
      <c r="AQ2278" s="310">
        <f>IF(ISNUMBER(SEARCH($T$30,AO2278)),MAX(AQ$5:AQ2277)+1,0)</f>
        <v>0</v>
      </c>
      <c r="AR2278" s="310">
        <f>IF(ISNUMBER(SEARCH($T$31,AO2278)),MAX(AR$5:AR2277)+1,0)</f>
        <v>0</v>
      </c>
      <c r="AS2278" s="128" t="str">
        <f t="shared" si="241"/>
        <v/>
      </c>
      <c r="AT2278" s="105" t="str">
        <f>IF(ISNUMBER($AS2278),INDEX($C$1:$AB$3985,$AS2278,AT$4),"")</f>
        <v/>
      </c>
      <c r="AU2278" s="128"/>
      <c r="AV2278" s="128" t="str">
        <f t="shared" si="243"/>
        <v/>
      </c>
      <c r="AW2278" s="105" t="str">
        <f>IF(ISNUMBER($AV2278),INDEX($C$1:$AB$3985,$AV2278,AW$4),"")</f>
        <v/>
      </c>
      <c r="AX2278" s="105" t="str">
        <f>IF(ISNUMBER($AV2278),INDEX($C$1:$AB$3985,$AV2278,AX$4),"")</f>
        <v/>
      </c>
      <c r="AY2278" s="128"/>
      <c r="AZ2278" s="128"/>
      <c r="BA2278" s="128" t="str">
        <f t="shared" si="244"/>
        <v/>
      </c>
      <c r="BB2278" s="105" t="str">
        <f>IF(ISNUMBER($BA2278),INDEX($C$1:$AB$3985,$BA2278,BB$4),"")</f>
        <v/>
      </c>
      <c r="BC2278" s="105"/>
    </row>
    <row r="2279" spans="1:55" x14ac:dyDescent="0.25">
      <c r="A2279" s="98"/>
      <c r="B2279" s="98"/>
      <c r="C2279" s="73"/>
      <c r="D2279" s="179"/>
      <c r="E2279" s="176"/>
      <c r="F2279" s="176"/>
      <c r="G2279" s="176"/>
      <c r="H2279" s="176"/>
      <c r="I2279" s="176"/>
      <c r="J2279" s="172"/>
      <c r="K2279" s="173"/>
      <c r="L2279" s="178"/>
      <c r="R2279" s="3"/>
      <c r="S2279" s="106"/>
      <c r="T2279" s="106"/>
      <c r="U2279" s="106"/>
      <c r="V2279" s="106"/>
      <c r="W2279" s="106"/>
      <c r="X2279" s="106"/>
      <c r="AB2279" s="188" t="str">
        <f t="shared" si="239"/>
        <v/>
      </c>
      <c r="AC2279" s="188" t="s">
        <v>1585</v>
      </c>
      <c r="AD2279" s="131"/>
      <c r="AE2279" s="131"/>
      <c r="AF2279" s="131"/>
      <c r="AG2279" s="131"/>
      <c r="AH2279" s="131"/>
      <c r="AI2279" s="131"/>
      <c r="AJ2279" s="128" t="str">
        <f t="shared" si="240"/>
        <v/>
      </c>
      <c r="AK2279" s="7" t="str">
        <f>IF(ISNUMBER($AJ2279),INDEX($C$1:$AB$3985,$AJ2279,AK$4),"")</f>
        <v/>
      </c>
      <c r="AL2279" s="7" t="str">
        <f>IF(ISNUMBER($AJ2279),INDEX($C$1:$AB$3985,$AJ2279,AL$4),"")</f>
        <v/>
      </c>
      <c r="AM2279" s="128"/>
      <c r="AN2279" s="128" t="str">
        <f t="shared" si="242"/>
        <v/>
      </c>
      <c r="AO2279" s="7" t="str">
        <f t="shared" si="245"/>
        <v/>
      </c>
      <c r="AP2279" s="10" t="str">
        <f t="shared" si="245"/>
        <v/>
      </c>
      <c r="AQ2279" s="310">
        <f>IF(ISNUMBER(SEARCH($T$30,AO2279)),MAX(AQ$5:AQ2278)+1,0)</f>
        <v>0</v>
      </c>
      <c r="AR2279" s="310">
        <f>IF(ISNUMBER(SEARCH($T$31,AO2279)),MAX(AR$5:AR2278)+1,0)</f>
        <v>0</v>
      </c>
      <c r="AS2279" s="128" t="str">
        <f t="shared" si="241"/>
        <v/>
      </c>
      <c r="AT2279" s="105" t="str">
        <f>IF(ISNUMBER($AS2279),INDEX($C$1:$AB$3985,$AS2279,AT$4),"")</f>
        <v/>
      </c>
      <c r="AU2279" s="128"/>
      <c r="AV2279" s="128" t="str">
        <f t="shared" si="243"/>
        <v/>
      </c>
      <c r="AW2279" s="105" t="str">
        <f>IF(ISNUMBER($AV2279),INDEX($C$1:$AB$3985,$AV2279,AW$4),"")</f>
        <v/>
      </c>
      <c r="AX2279" s="105" t="str">
        <f>IF(ISNUMBER($AV2279),INDEX($C$1:$AB$3985,$AV2279,AX$4),"")</f>
        <v/>
      </c>
      <c r="AY2279" s="128"/>
      <c r="AZ2279" s="128"/>
      <c r="BA2279" s="128" t="str">
        <f t="shared" si="244"/>
        <v/>
      </c>
      <c r="BB2279" s="105" t="str">
        <f>IF(ISNUMBER($BA2279),INDEX($C$1:$AB$3985,$BA2279,BB$4),"")</f>
        <v/>
      </c>
      <c r="BC2279" s="105"/>
    </row>
    <row r="2280" spans="1:55" x14ac:dyDescent="0.25">
      <c r="A2280" s="98"/>
      <c r="B2280" s="98"/>
      <c r="C2280" s="73"/>
      <c r="D2280" s="179"/>
      <c r="E2280" s="176"/>
      <c r="F2280" s="176"/>
      <c r="G2280" s="176"/>
      <c r="H2280" s="176"/>
      <c r="I2280" s="176"/>
      <c r="J2280" s="172"/>
      <c r="K2280" s="173"/>
      <c r="L2280" s="178"/>
      <c r="R2280" s="3"/>
      <c r="S2280" s="106"/>
      <c r="T2280" s="106"/>
      <c r="U2280" s="106"/>
      <c r="V2280" s="106"/>
      <c r="W2280" s="106"/>
      <c r="X2280" s="106"/>
      <c r="AB2280" s="188" t="str">
        <f t="shared" si="239"/>
        <v/>
      </c>
      <c r="AC2280" s="188" t="s">
        <v>1585</v>
      </c>
      <c r="AD2280" s="131"/>
      <c r="AE2280" s="131"/>
      <c r="AF2280" s="131"/>
      <c r="AG2280" s="131"/>
      <c r="AH2280" s="131"/>
      <c r="AI2280" s="131"/>
      <c r="AJ2280" s="128" t="str">
        <f t="shared" si="240"/>
        <v/>
      </c>
      <c r="AK2280" s="7" t="str">
        <f>IF(ISNUMBER($AJ2280),INDEX($C$1:$AB$3985,$AJ2280,AK$4),"")</f>
        <v/>
      </c>
      <c r="AL2280" s="7" t="str">
        <f>IF(ISNUMBER($AJ2280),INDEX($C$1:$AB$3985,$AJ2280,AL$4),"")</f>
        <v/>
      </c>
      <c r="AM2280" s="128"/>
      <c r="AN2280" s="128" t="str">
        <f t="shared" si="242"/>
        <v/>
      </c>
      <c r="AO2280" s="7" t="str">
        <f t="shared" si="245"/>
        <v/>
      </c>
      <c r="AP2280" s="10" t="str">
        <f t="shared" si="245"/>
        <v/>
      </c>
      <c r="AQ2280" s="310">
        <f>IF(ISNUMBER(SEARCH($T$30,AO2280)),MAX(AQ$5:AQ2279)+1,0)</f>
        <v>0</v>
      </c>
      <c r="AR2280" s="310">
        <f>IF(ISNUMBER(SEARCH($T$31,AO2280)),MAX(AR$5:AR2279)+1,0)</f>
        <v>0</v>
      </c>
      <c r="AS2280" s="128" t="str">
        <f t="shared" si="241"/>
        <v/>
      </c>
      <c r="AT2280" s="105" t="str">
        <f>IF(ISNUMBER($AS2280),INDEX($C$1:$AB$3985,$AS2280,AT$4),"")</f>
        <v/>
      </c>
      <c r="AU2280" s="128"/>
      <c r="AV2280" s="128" t="str">
        <f t="shared" si="243"/>
        <v/>
      </c>
      <c r="AW2280" s="105" t="str">
        <f>IF(ISNUMBER($AV2280),INDEX($C$1:$AB$3985,$AV2280,AW$4),"")</f>
        <v/>
      </c>
      <c r="AX2280" s="105" t="str">
        <f>IF(ISNUMBER($AV2280),INDEX($C$1:$AB$3985,$AV2280,AX$4),"")</f>
        <v/>
      </c>
      <c r="AY2280" s="128"/>
      <c r="AZ2280" s="128"/>
      <c r="BA2280" s="128" t="str">
        <f t="shared" si="244"/>
        <v/>
      </c>
      <c r="BB2280" s="105" t="str">
        <f>IF(ISNUMBER($BA2280),INDEX($C$1:$AB$3985,$BA2280,BB$4),"")</f>
        <v/>
      </c>
      <c r="BC2280" s="105"/>
    </row>
    <row r="2281" spans="1:55" x14ac:dyDescent="0.25">
      <c r="A2281" s="98"/>
      <c r="B2281" s="98"/>
      <c r="C2281" s="73"/>
      <c r="D2281" s="179"/>
      <c r="E2281" s="176"/>
      <c r="F2281" s="176"/>
      <c r="G2281" s="176"/>
      <c r="H2281" s="176"/>
      <c r="I2281" s="176"/>
      <c r="J2281" s="172"/>
      <c r="K2281" s="173"/>
      <c r="L2281" s="178"/>
      <c r="R2281" s="3"/>
      <c r="S2281" s="106"/>
      <c r="T2281" s="106"/>
      <c r="U2281" s="106"/>
      <c r="V2281" s="106"/>
      <c r="W2281" s="106"/>
      <c r="X2281" s="106"/>
      <c r="AB2281" s="188" t="str">
        <f t="shared" si="239"/>
        <v/>
      </c>
      <c r="AC2281" s="188" t="s">
        <v>1585</v>
      </c>
      <c r="AD2281" s="131"/>
      <c r="AE2281" s="131"/>
      <c r="AF2281" s="131"/>
      <c r="AG2281" s="131"/>
      <c r="AH2281" s="131"/>
      <c r="AI2281" s="131"/>
      <c r="AJ2281" s="128" t="str">
        <f t="shared" si="240"/>
        <v/>
      </c>
      <c r="AK2281" s="7" t="str">
        <f>IF(ISNUMBER($AJ2281),INDEX($C$1:$AB$3985,$AJ2281,AK$4),"")</f>
        <v/>
      </c>
      <c r="AL2281" s="7" t="str">
        <f>IF(ISNUMBER($AJ2281),INDEX($C$1:$AB$3985,$AJ2281,AL$4),"")</f>
        <v/>
      </c>
      <c r="AM2281" s="128"/>
      <c r="AN2281" s="128" t="str">
        <f t="shared" si="242"/>
        <v/>
      </c>
      <c r="AO2281" s="7" t="str">
        <f t="shared" si="245"/>
        <v/>
      </c>
      <c r="AP2281" s="10" t="str">
        <f t="shared" si="245"/>
        <v/>
      </c>
      <c r="AQ2281" s="310">
        <f>IF(ISNUMBER(SEARCH($T$30,AO2281)),MAX(AQ$5:AQ2280)+1,0)</f>
        <v>0</v>
      </c>
      <c r="AR2281" s="310">
        <f>IF(ISNUMBER(SEARCH($T$31,AO2281)),MAX(AR$5:AR2280)+1,0)</f>
        <v>0</v>
      </c>
      <c r="AS2281" s="128" t="str">
        <f t="shared" si="241"/>
        <v/>
      </c>
      <c r="AT2281" s="105" t="str">
        <f>IF(ISNUMBER($AS2281),INDEX($C$1:$AB$3985,$AS2281,AT$4),"")</f>
        <v/>
      </c>
      <c r="AU2281" s="128"/>
      <c r="AV2281" s="128" t="str">
        <f t="shared" si="243"/>
        <v/>
      </c>
      <c r="AW2281" s="105" t="str">
        <f>IF(ISNUMBER($AV2281),INDEX($C$1:$AB$3985,$AV2281,AW$4),"")</f>
        <v/>
      </c>
      <c r="AX2281" s="105" t="str">
        <f>IF(ISNUMBER($AV2281),INDEX($C$1:$AB$3985,$AV2281,AX$4),"")</f>
        <v/>
      </c>
      <c r="AY2281" s="128"/>
      <c r="AZ2281" s="128"/>
      <c r="BA2281" s="128" t="str">
        <f t="shared" si="244"/>
        <v/>
      </c>
      <c r="BB2281" s="105" t="str">
        <f>IF(ISNUMBER($BA2281),INDEX($C$1:$AB$3985,$BA2281,BB$4),"")</f>
        <v/>
      </c>
      <c r="BC2281" s="105"/>
    </row>
    <row r="2282" spans="1:55" x14ac:dyDescent="0.25">
      <c r="A2282" s="98"/>
      <c r="B2282" s="98"/>
      <c r="C2282" s="73"/>
      <c r="D2282" s="179"/>
      <c r="E2282" s="176"/>
      <c r="F2282" s="176"/>
      <c r="G2282" s="176"/>
      <c r="H2282" s="176"/>
      <c r="I2282" s="176"/>
      <c r="J2282" s="172"/>
      <c r="K2282" s="173"/>
      <c r="L2282" s="178"/>
      <c r="R2282" s="3"/>
      <c r="S2282" s="106"/>
      <c r="T2282" s="106"/>
      <c r="U2282" s="106"/>
      <c r="V2282" s="106"/>
      <c r="W2282" s="106"/>
      <c r="X2282" s="106"/>
      <c r="AB2282" s="188" t="str">
        <f t="shared" si="239"/>
        <v/>
      </c>
      <c r="AC2282" s="188" t="s">
        <v>1585</v>
      </c>
      <c r="AD2282" s="131"/>
      <c r="AE2282" s="131"/>
      <c r="AF2282" s="131"/>
      <c r="AG2282" s="131"/>
      <c r="AH2282" s="131"/>
      <c r="AI2282" s="131"/>
      <c r="AJ2282" s="128" t="str">
        <f t="shared" si="240"/>
        <v/>
      </c>
      <c r="AK2282" s="7" t="str">
        <f>IF(ISNUMBER($AJ2282),INDEX($C$1:$AB$3985,$AJ2282,AK$4),"")</f>
        <v/>
      </c>
      <c r="AL2282" s="7" t="str">
        <f>IF(ISNUMBER($AJ2282),INDEX($C$1:$AB$3985,$AJ2282,AL$4),"")</f>
        <v/>
      </c>
      <c r="AM2282" s="128"/>
      <c r="AN2282" s="128" t="str">
        <f t="shared" si="242"/>
        <v/>
      </c>
      <c r="AO2282" s="7" t="str">
        <f t="shared" si="245"/>
        <v/>
      </c>
      <c r="AP2282" s="10" t="str">
        <f t="shared" si="245"/>
        <v/>
      </c>
      <c r="AQ2282" s="310">
        <f>IF(ISNUMBER(SEARCH($T$30,AO2282)),MAX(AQ$5:AQ2281)+1,0)</f>
        <v>0</v>
      </c>
      <c r="AR2282" s="310">
        <f>IF(ISNUMBER(SEARCH($T$31,AO2282)),MAX(AR$5:AR2281)+1,0)</f>
        <v>0</v>
      </c>
      <c r="AS2282" s="128" t="str">
        <f t="shared" si="241"/>
        <v/>
      </c>
      <c r="AT2282" s="105" t="str">
        <f>IF(ISNUMBER($AS2282),INDEX($C$1:$AB$3985,$AS2282,AT$4),"")</f>
        <v/>
      </c>
      <c r="AU2282" s="128"/>
      <c r="AV2282" s="128" t="str">
        <f t="shared" si="243"/>
        <v/>
      </c>
      <c r="AW2282" s="105" t="str">
        <f>IF(ISNUMBER($AV2282),INDEX($C$1:$AB$3985,$AV2282,AW$4),"")</f>
        <v/>
      </c>
      <c r="AX2282" s="105" t="str">
        <f>IF(ISNUMBER($AV2282),INDEX($C$1:$AB$3985,$AV2282,AX$4),"")</f>
        <v/>
      </c>
      <c r="AY2282" s="128"/>
      <c r="AZ2282" s="128"/>
      <c r="BA2282" s="128" t="str">
        <f t="shared" si="244"/>
        <v/>
      </c>
      <c r="BB2282" s="105" t="str">
        <f>IF(ISNUMBER($BA2282),INDEX($C$1:$AB$3985,$BA2282,BB$4),"")</f>
        <v/>
      </c>
      <c r="BC2282" s="105"/>
    </row>
    <row r="2283" spans="1:55" x14ac:dyDescent="0.25">
      <c r="A2283" s="98"/>
      <c r="B2283" s="98"/>
      <c r="C2283" s="73"/>
      <c r="D2283" s="179"/>
      <c r="E2283" s="176"/>
      <c r="F2283" s="176"/>
      <c r="G2283" s="176"/>
      <c r="H2283" s="176"/>
      <c r="I2283" s="176"/>
      <c r="J2283" s="172"/>
      <c r="K2283" s="173"/>
      <c r="L2283" s="178"/>
      <c r="R2283" s="3"/>
      <c r="S2283" s="106"/>
      <c r="T2283" s="106"/>
      <c r="U2283" s="106"/>
      <c r="V2283" s="106"/>
      <c r="W2283" s="106"/>
      <c r="X2283" s="106"/>
      <c r="AB2283" s="188" t="str">
        <f t="shared" si="239"/>
        <v/>
      </c>
      <c r="AC2283" s="188" t="s">
        <v>1585</v>
      </c>
      <c r="AD2283" s="131"/>
      <c r="AE2283" s="131"/>
      <c r="AF2283" s="131"/>
      <c r="AG2283" s="131"/>
      <c r="AH2283" s="131"/>
      <c r="AI2283" s="131"/>
      <c r="AJ2283" s="128" t="str">
        <f t="shared" si="240"/>
        <v/>
      </c>
      <c r="AK2283" s="7" t="str">
        <f>IF(ISNUMBER($AJ2283),INDEX($C$1:$AB$3985,$AJ2283,AK$4),"")</f>
        <v/>
      </c>
      <c r="AL2283" s="7" t="str">
        <f>IF(ISNUMBER($AJ2283),INDEX($C$1:$AB$3985,$AJ2283,AL$4),"")</f>
        <v/>
      </c>
      <c r="AM2283" s="128"/>
      <c r="AN2283" s="128" t="str">
        <f t="shared" si="242"/>
        <v/>
      </c>
      <c r="AO2283" s="7" t="str">
        <f t="shared" si="245"/>
        <v/>
      </c>
      <c r="AP2283" s="10" t="str">
        <f t="shared" si="245"/>
        <v/>
      </c>
      <c r="AQ2283" s="310">
        <f>IF(ISNUMBER(SEARCH($T$30,AO2283)),MAX(AQ$5:AQ2282)+1,0)</f>
        <v>0</v>
      </c>
      <c r="AR2283" s="310">
        <f>IF(ISNUMBER(SEARCH($T$31,AO2283)),MAX(AR$5:AR2282)+1,0)</f>
        <v>0</v>
      </c>
      <c r="AS2283" s="128" t="str">
        <f t="shared" si="241"/>
        <v/>
      </c>
      <c r="AT2283" s="105" t="str">
        <f>IF(ISNUMBER($AS2283),INDEX($C$1:$AB$3985,$AS2283,AT$4),"")</f>
        <v/>
      </c>
      <c r="AU2283" s="128"/>
      <c r="AV2283" s="128" t="str">
        <f t="shared" si="243"/>
        <v/>
      </c>
      <c r="AW2283" s="105" t="str">
        <f>IF(ISNUMBER($AV2283),INDEX($C$1:$AB$3985,$AV2283,AW$4),"")</f>
        <v/>
      </c>
      <c r="AX2283" s="105" t="str">
        <f>IF(ISNUMBER($AV2283),INDEX($C$1:$AB$3985,$AV2283,AX$4),"")</f>
        <v/>
      </c>
      <c r="AY2283" s="128"/>
      <c r="AZ2283" s="128"/>
      <c r="BA2283" s="128" t="str">
        <f t="shared" si="244"/>
        <v/>
      </c>
      <c r="BB2283" s="105" t="str">
        <f>IF(ISNUMBER($BA2283),INDEX($C$1:$AB$3985,$BA2283,BB$4),"")</f>
        <v/>
      </c>
      <c r="BC2283" s="105"/>
    </row>
    <row r="2284" spans="1:55" x14ac:dyDescent="0.25">
      <c r="A2284" s="98"/>
      <c r="B2284" s="98"/>
      <c r="C2284" s="73"/>
      <c r="D2284" s="179"/>
      <c r="E2284" s="176"/>
      <c r="F2284" s="176"/>
      <c r="G2284" s="176"/>
      <c r="H2284" s="176"/>
      <c r="I2284" s="176"/>
      <c r="J2284" s="172"/>
      <c r="K2284" s="173"/>
      <c r="L2284" s="178"/>
      <c r="R2284" s="3"/>
      <c r="S2284" s="106"/>
      <c r="T2284" s="106"/>
      <c r="U2284" s="106"/>
      <c r="V2284" s="106"/>
      <c r="W2284" s="106"/>
      <c r="X2284" s="106"/>
      <c r="AB2284" s="188" t="str">
        <f t="shared" si="239"/>
        <v/>
      </c>
      <c r="AC2284" s="188" t="s">
        <v>1585</v>
      </c>
      <c r="AD2284" s="131"/>
      <c r="AE2284" s="131"/>
      <c r="AF2284" s="131"/>
      <c r="AG2284" s="131"/>
      <c r="AH2284" s="131"/>
      <c r="AI2284" s="131"/>
      <c r="AJ2284" s="128" t="str">
        <f t="shared" si="240"/>
        <v/>
      </c>
      <c r="AK2284" s="7" t="str">
        <f>IF(ISNUMBER($AJ2284),INDEX($C$1:$AB$3985,$AJ2284,AK$4),"")</f>
        <v/>
      </c>
      <c r="AL2284" s="7" t="str">
        <f>IF(ISNUMBER($AJ2284),INDEX($C$1:$AB$3985,$AJ2284,AL$4),"")</f>
        <v/>
      </c>
      <c r="AM2284" s="128"/>
      <c r="AN2284" s="128" t="str">
        <f t="shared" si="242"/>
        <v/>
      </c>
      <c r="AO2284" s="7" t="str">
        <f t="shared" si="245"/>
        <v/>
      </c>
      <c r="AP2284" s="10" t="str">
        <f t="shared" si="245"/>
        <v/>
      </c>
      <c r="AQ2284" s="310">
        <f>IF(ISNUMBER(SEARCH($T$30,AO2284)),MAX(AQ$5:AQ2283)+1,0)</f>
        <v>0</v>
      </c>
      <c r="AR2284" s="310">
        <f>IF(ISNUMBER(SEARCH($T$31,AO2284)),MAX(AR$5:AR2283)+1,0)</f>
        <v>0</v>
      </c>
      <c r="AS2284" s="128" t="str">
        <f t="shared" si="241"/>
        <v/>
      </c>
      <c r="AT2284" s="105" t="str">
        <f>IF(ISNUMBER($AS2284),INDEX($C$1:$AB$3985,$AS2284,AT$4),"")</f>
        <v/>
      </c>
      <c r="AU2284" s="128"/>
      <c r="AV2284" s="128" t="str">
        <f t="shared" si="243"/>
        <v/>
      </c>
      <c r="AW2284" s="105" t="str">
        <f>IF(ISNUMBER($AV2284),INDEX($C$1:$AB$3985,$AV2284,AW$4),"")</f>
        <v/>
      </c>
      <c r="AX2284" s="105" t="str">
        <f>IF(ISNUMBER($AV2284),INDEX($C$1:$AB$3985,$AV2284,AX$4),"")</f>
        <v/>
      </c>
      <c r="AY2284" s="128"/>
      <c r="AZ2284" s="128"/>
      <c r="BA2284" s="128" t="str">
        <f t="shared" si="244"/>
        <v/>
      </c>
      <c r="BB2284" s="105" t="str">
        <f>IF(ISNUMBER($BA2284),INDEX($C$1:$AB$3985,$BA2284,BB$4),"")</f>
        <v/>
      </c>
      <c r="BC2284" s="105"/>
    </row>
    <row r="2285" spans="1:55" x14ac:dyDescent="0.25">
      <c r="A2285" s="98"/>
      <c r="B2285" s="98"/>
      <c r="C2285" s="73"/>
      <c r="D2285" s="179"/>
      <c r="E2285" s="176"/>
      <c r="F2285" s="176"/>
      <c r="G2285" s="176"/>
      <c r="H2285" s="176"/>
      <c r="I2285" s="176"/>
      <c r="J2285" s="172"/>
      <c r="K2285" s="173"/>
      <c r="L2285" s="178"/>
      <c r="R2285" s="3"/>
      <c r="S2285" s="106"/>
      <c r="T2285" s="106"/>
      <c r="U2285" s="106"/>
      <c r="V2285" s="106"/>
      <c r="W2285" s="106"/>
      <c r="X2285" s="106"/>
      <c r="AB2285" s="188" t="str">
        <f t="shared" si="239"/>
        <v/>
      </c>
      <c r="AC2285" s="188" t="s">
        <v>1585</v>
      </c>
      <c r="AD2285" s="131"/>
      <c r="AE2285" s="131"/>
      <c r="AF2285" s="131"/>
      <c r="AG2285" s="131"/>
      <c r="AH2285" s="131"/>
      <c r="AI2285" s="131"/>
      <c r="AJ2285" s="128" t="str">
        <f t="shared" si="240"/>
        <v/>
      </c>
      <c r="AK2285" s="7" t="str">
        <f>IF(ISNUMBER($AJ2285),INDEX($C$1:$AB$3985,$AJ2285,AK$4),"")</f>
        <v/>
      </c>
      <c r="AL2285" s="7" t="str">
        <f>IF(ISNUMBER($AJ2285),INDEX($C$1:$AB$3985,$AJ2285,AL$4),"")</f>
        <v/>
      </c>
      <c r="AM2285" s="128"/>
      <c r="AN2285" s="128" t="str">
        <f t="shared" si="242"/>
        <v/>
      </c>
      <c r="AO2285" s="7" t="str">
        <f t="shared" si="245"/>
        <v/>
      </c>
      <c r="AP2285" s="10" t="str">
        <f t="shared" si="245"/>
        <v/>
      </c>
      <c r="AQ2285" s="310">
        <f>IF(ISNUMBER(SEARCH($T$30,AO2285)),MAX(AQ$5:AQ2284)+1,0)</f>
        <v>0</v>
      </c>
      <c r="AR2285" s="310">
        <f>IF(ISNUMBER(SEARCH($T$31,AO2285)),MAX(AR$5:AR2284)+1,0)</f>
        <v>0</v>
      </c>
      <c r="AS2285" s="128" t="str">
        <f t="shared" si="241"/>
        <v/>
      </c>
      <c r="AT2285" s="105" t="str">
        <f>IF(ISNUMBER($AS2285),INDEX($C$1:$AB$3985,$AS2285,AT$4),"")</f>
        <v/>
      </c>
      <c r="AU2285" s="128"/>
      <c r="AV2285" s="128" t="str">
        <f t="shared" si="243"/>
        <v/>
      </c>
      <c r="AW2285" s="105" t="str">
        <f>IF(ISNUMBER($AV2285),INDEX($C$1:$AB$3985,$AV2285,AW$4),"")</f>
        <v/>
      </c>
      <c r="AX2285" s="105" t="str">
        <f>IF(ISNUMBER($AV2285),INDEX($C$1:$AB$3985,$AV2285,AX$4),"")</f>
        <v/>
      </c>
      <c r="AY2285" s="128"/>
      <c r="AZ2285" s="128"/>
      <c r="BA2285" s="128" t="str">
        <f t="shared" si="244"/>
        <v/>
      </c>
      <c r="BB2285" s="105" t="str">
        <f>IF(ISNUMBER($BA2285),INDEX($C$1:$AB$3985,$BA2285,BB$4),"")</f>
        <v/>
      </c>
      <c r="BC2285" s="105"/>
    </row>
    <row r="2286" spans="1:55" x14ac:dyDescent="0.25">
      <c r="A2286" s="98"/>
      <c r="B2286" s="98"/>
      <c r="C2286" s="73"/>
      <c r="D2286" s="179"/>
      <c r="E2286" s="176"/>
      <c r="F2286" s="176"/>
      <c r="G2286" s="176"/>
      <c r="H2286" s="176"/>
      <c r="I2286" s="176"/>
      <c r="J2286" s="172"/>
      <c r="K2286" s="173"/>
      <c r="L2286" s="178"/>
      <c r="R2286" s="3"/>
      <c r="S2286" s="106"/>
      <c r="T2286" s="106"/>
      <c r="U2286" s="106"/>
      <c r="V2286" s="106"/>
      <c r="W2286" s="106"/>
      <c r="X2286" s="106"/>
      <c r="AB2286" s="188" t="str">
        <f t="shared" si="239"/>
        <v/>
      </c>
      <c r="AC2286" s="188" t="s">
        <v>1585</v>
      </c>
      <c r="AD2286" s="131"/>
      <c r="AE2286" s="131"/>
      <c r="AF2286" s="131"/>
      <c r="AG2286" s="131"/>
      <c r="AH2286" s="131"/>
      <c r="AI2286" s="131"/>
      <c r="AJ2286" s="128" t="str">
        <f t="shared" si="240"/>
        <v/>
      </c>
      <c r="AK2286" s="7" t="str">
        <f>IF(ISNUMBER($AJ2286),INDEX($C$1:$AB$3985,$AJ2286,AK$4),"")</f>
        <v/>
      </c>
      <c r="AL2286" s="7" t="str">
        <f>IF(ISNUMBER($AJ2286),INDEX($C$1:$AB$3985,$AJ2286,AL$4),"")</f>
        <v/>
      </c>
      <c r="AM2286" s="128"/>
      <c r="AN2286" s="128" t="str">
        <f t="shared" si="242"/>
        <v/>
      </c>
      <c r="AO2286" s="7" t="str">
        <f t="shared" si="245"/>
        <v/>
      </c>
      <c r="AP2286" s="10" t="str">
        <f t="shared" si="245"/>
        <v/>
      </c>
      <c r="AQ2286" s="310">
        <f>IF(ISNUMBER(SEARCH($T$30,AO2286)),MAX(AQ$5:AQ2285)+1,0)</f>
        <v>0</v>
      </c>
      <c r="AR2286" s="310">
        <f>IF(ISNUMBER(SEARCH($T$31,AO2286)),MAX(AR$5:AR2285)+1,0)</f>
        <v>0</v>
      </c>
      <c r="AS2286" s="128" t="str">
        <f t="shared" si="241"/>
        <v/>
      </c>
      <c r="AT2286" s="105" t="str">
        <f>IF(ISNUMBER($AS2286),INDEX($C$1:$AB$3985,$AS2286,AT$4),"")</f>
        <v/>
      </c>
      <c r="AU2286" s="128"/>
      <c r="AV2286" s="128" t="str">
        <f t="shared" si="243"/>
        <v/>
      </c>
      <c r="AW2286" s="105" t="str">
        <f>IF(ISNUMBER($AV2286),INDEX($C$1:$AB$3985,$AV2286,AW$4),"")</f>
        <v/>
      </c>
      <c r="AX2286" s="105" t="str">
        <f>IF(ISNUMBER($AV2286),INDEX($C$1:$AB$3985,$AV2286,AX$4),"")</f>
        <v/>
      </c>
      <c r="AY2286" s="128"/>
      <c r="AZ2286" s="128"/>
      <c r="BA2286" s="128" t="str">
        <f t="shared" si="244"/>
        <v/>
      </c>
      <c r="BB2286" s="105" t="str">
        <f>IF(ISNUMBER($BA2286),INDEX($C$1:$AB$3985,$BA2286,BB$4),"")</f>
        <v/>
      </c>
      <c r="BC2286" s="105"/>
    </row>
    <row r="2287" spans="1:55" x14ac:dyDescent="0.25">
      <c r="A2287" s="98"/>
      <c r="B2287" s="98"/>
      <c r="C2287" s="73"/>
      <c r="D2287" s="179"/>
      <c r="E2287" s="176"/>
      <c r="F2287" s="176"/>
      <c r="G2287" s="176"/>
      <c r="H2287" s="176"/>
      <c r="I2287" s="176"/>
      <c r="J2287" s="172"/>
      <c r="K2287" s="173"/>
      <c r="L2287" s="178"/>
      <c r="R2287" s="3"/>
      <c r="S2287" s="106"/>
      <c r="T2287" s="106"/>
      <c r="U2287" s="106"/>
      <c r="V2287" s="106"/>
      <c r="W2287" s="106"/>
      <c r="X2287" s="106"/>
      <c r="AB2287" s="188" t="str">
        <f t="shared" si="239"/>
        <v/>
      </c>
      <c r="AC2287" s="188" t="s">
        <v>1585</v>
      </c>
      <c r="AD2287" s="131"/>
      <c r="AE2287" s="131"/>
      <c r="AF2287" s="131"/>
      <c r="AG2287" s="131"/>
      <c r="AH2287" s="131"/>
      <c r="AI2287" s="131"/>
      <c r="AJ2287" s="128" t="str">
        <f t="shared" si="240"/>
        <v/>
      </c>
      <c r="AK2287" s="7" t="str">
        <f>IF(ISNUMBER($AJ2287),INDEX($C$1:$AB$3985,$AJ2287,AK$4),"")</f>
        <v/>
      </c>
      <c r="AL2287" s="7" t="str">
        <f>IF(ISNUMBER($AJ2287),INDEX($C$1:$AB$3985,$AJ2287,AL$4),"")</f>
        <v/>
      </c>
      <c r="AM2287" s="128"/>
      <c r="AN2287" s="128" t="str">
        <f t="shared" si="242"/>
        <v/>
      </c>
      <c r="AO2287" s="7" t="str">
        <f t="shared" si="245"/>
        <v/>
      </c>
      <c r="AP2287" s="10" t="str">
        <f t="shared" si="245"/>
        <v/>
      </c>
      <c r="AQ2287" s="310">
        <f>IF(ISNUMBER(SEARCH($T$30,AO2287)),MAX(AQ$5:AQ2286)+1,0)</f>
        <v>0</v>
      </c>
      <c r="AR2287" s="310">
        <f>IF(ISNUMBER(SEARCH($T$31,AO2287)),MAX(AR$5:AR2286)+1,0)</f>
        <v>0</v>
      </c>
      <c r="AS2287" s="128" t="str">
        <f t="shared" si="241"/>
        <v/>
      </c>
      <c r="AT2287" s="105" t="str">
        <f>IF(ISNUMBER($AS2287),INDEX($C$1:$AB$3985,$AS2287,AT$4),"")</f>
        <v/>
      </c>
      <c r="AU2287" s="128"/>
      <c r="AV2287" s="128" t="str">
        <f t="shared" si="243"/>
        <v/>
      </c>
      <c r="AW2287" s="105" t="str">
        <f>IF(ISNUMBER($AV2287),INDEX($C$1:$AB$3985,$AV2287,AW$4),"")</f>
        <v/>
      </c>
      <c r="AX2287" s="105" t="str">
        <f>IF(ISNUMBER($AV2287),INDEX($C$1:$AB$3985,$AV2287,AX$4),"")</f>
        <v/>
      </c>
      <c r="AY2287" s="128"/>
      <c r="AZ2287" s="128"/>
      <c r="BA2287" s="128" t="str">
        <f t="shared" si="244"/>
        <v/>
      </c>
      <c r="BB2287" s="105" t="str">
        <f>IF(ISNUMBER($BA2287),INDEX($C$1:$AB$3985,$BA2287,BB$4),"")</f>
        <v/>
      </c>
      <c r="BC2287" s="105"/>
    </row>
    <row r="2288" spans="1:55" x14ac:dyDescent="0.25">
      <c r="A2288" s="98"/>
      <c r="B2288" s="98"/>
      <c r="C2288" s="73"/>
      <c r="D2288" s="179"/>
      <c r="E2288" s="176"/>
      <c r="F2288" s="176"/>
      <c r="G2288" s="176"/>
      <c r="H2288" s="176"/>
      <c r="I2288" s="176"/>
      <c r="J2288" s="172"/>
      <c r="K2288" s="173"/>
      <c r="L2288" s="178"/>
      <c r="R2288" s="3"/>
      <c r="S2288" s="106"/>
      <c r="T2288" s="106"/>
      <c r="U2288" s="106"/>
      <c r="V2288" s="106"/>
      <c r="W2288" s="106"/>
      <c r="X2288" s="106"/>
      <c r="AB2288" s="188" t="str">
        <f t="shared" si="239"/>
        <v/>
      </c>
      <c r="AC2288" s="188" t="s">
        <v>1585</v>
      </c>
      <c r="AD2288" s="131"/>
      <c r="AE2288" s="131"/>
      <c r="AF2288" s="131"/>
      <c r="AG2288" s="131"/>
      <c r="AH2288" s="131"/>
      <c r="AI2288" s="131"/>
      <c r="AJ2288" s="128" t="str">
        <f t="shared" si="240"/>
        <v/>
      </c>
      <c r="AK2288" s="7" t="str">
        <f>IF(ISNUMBER($AJ2288),INDEX($C$1:$AB$3985,$AJ2288,AK$4),"")</f>
        <v/>
      </c>
      <c r="AL2288" s="7" t="str">
        <f>IF(ISNUMBER($AJ2288),INDEX($C$1:$AB$3985,$AJ2288,AL$4),"")</f>
        <v/>
      </c>
      <c r="AM2288" s="128"/>
      <c r="AN2288" s="128" t="str">
        <f t="shared" si="242"/>
        <v/>
      </c>
      <c r="AO2288" s="7" t="str">
        <f t="shared" si="245"/>
        <v/>
      </c>
      <c r="AP2288" s="10" t="str">
        <f t="shared" si="245"/>
        <v/>
      </c>
      <c r="AQ2288" s="310">
        <f>IF(ISNUMBER(SEARCH($T$30,AO2288)),MAX(AQ$5:AQ2287)+1,0)</f>
        <v>0</v>
      </c>
      <c r="AR2288" s="310">
        <f>IF(ISNUMBER(SEARCH($T$31,AO2288)),MAX(AR$5:AR2287)+1,0)</f>
        <v>0</v>
      </c>
      <c r="AS2288" s="128" t="str">
        <f t="shared" si="241"/>
        <v/>
      </c>
      <c r="AT2288" s="105" t="str">
        <f>IF(ISNUMBER($AS2288),INDEX($C$1:$AB$3985,$AS2288,AT$4),"")</f>
        <v/>
      </c>
      <c r="AU2288" s="128"/>
      <c r="AV2288" s="128" t="str">
        <f t="shared" si="243"/>
        <v/>
      </c>
      <c r="AW2288" s="105" t="str">
        <f>IF(ISNUMBER($AV2288),INDEX($C$1:$AB$3985,$AV2288,AW$4),"")</f>
        <v/>
      </c>
      <c r="AX2288" s="105" t="str">
        <f>IF(ISNUMBER($AV2288),INDEX($C$1:$AB$3985,$AV2288,AX$4),"")</f>
        <v/>
      </c>
      <c r="AY2288" s="128"/>
      <c r="AZ2288" s="128"/>
      <c r="BA2288" s="128" t="str">
        <f t="shared" si="244"/>
        <v/>
      </c>
      <c r="BB2288" s="105" t="str">
        <f>IF(ISNUMBER($BA2288),INDEX($C$1:$AB$3985,$BA2288,BB$4),"")</f>
        <v/>
      </c>
      <c r="BC2288" s="105"/>
    </row>
    <row r="2289" spans="1:55" x14ac:dyDescent="0.25">
      <c r="A2289" s="98"/>
      <c r="B2289" s="98"/>
      <c r="C2289" s="73"/>
      <c r="D2289" s="179"/>
      <c r="E2289" s="176"/>
      <c r="F2289" s="176"/>
      <c r="G2289" s="176"/>
      <c r="H2289" s="176"/>
      <c r="I2289" s="176"/>
      <c r="J2289" s="172"/>
      <c r="K2289" s="173"/>
      <c r="L2289" s="178"/>
      <c r="R2289" s="3"/>
      <c r="S2289" s="106"/>
      <c r="T2289" s="106"/>
      <c r="U2289" s="106"/>
      <c r="V2289" s="106"/>
      <c r="W2289" s="106"/>
      <c r="X2289" s="106"/>
      <c r="AB2289" s="188" t="str">
        <f t="shared" si="239"/>
        <v/>
      </c>
      <c r="AC2289" s="188" t="s">
        <v>1585</v>
      </c>
      <c r="AD2289" s="131"/>
      <c r="AE2289" s="131"/>
      <c r="AF2289" s="131"/>
      <c r="AG2289" s="131"/>
      <c r="AH2289" s="131"/>
      <c r="AI2289" s="131"/>
      <c r="AJ2289" s="128" t="str">
        <f t="shared" si="240"/>
        <v/>
      </c>
      <c r="AK2289" s="7" t="str">
        <f>IF(ISNUMBER($AJ2289),INDEX($C$1:$AB$3985,$AJ2289,AK$4),"")</f>
        <v/>
      </c>
      <c r="AL2289" s="7" t="str">
        <f>IF(ISNUMBER($AJ2289),INDEX($C$1:$AB$3985,$AJ2289,AL$4),"")</f>
        <v/>
      </c>
      <c r="AM2289" s="128"/>
      <c r="AN2289" s="128" t="str">
        <f t="shared" si="242"/>
        <v/>
      </c>
      <c r="AO2289" s="7" t="str">
        <f t="shared" si="245"/>
        <v/>
      </c>
      <c r="AP2289" s="10" t="str">
        <f t="shared" si="245"/>
        <v/>
      </c>
      <c r="AQ2289" s="310">
        <f>IF(ISNUMBER(SEARCH($T$30,AO2289)),MAX(AQ$5:AQ2288)+1,0)</f>
        <v>0</v>
      </c>
      <c r="AR2289" s="310">
        <f>IF(ISNUMBER(SEARCH($T$31,AO2289)),MAX(AR$5:AR2288)+1,0)</f>
        <v>0</v>
      </c>
      <c r="AS2289" s="128" t="str">
        <f t="shared" si="241"/>
        <v/>
      </c>
      <c r="AT2289" s="105" t="str">
        <f>IF(ISNUMBER($AS2289),INDEX($C$1:$AB$3985,$AS2289,AT$4),"")</f>
        <v/>
      </c>
      <c r="AU2289" s="128"/>
      <c r="AV2289" s="128" t="str">
        <f t="shared" si="243"/>
        <v/>
      </c>
      <c r="AW2289" s="105" t="str">
        <f>IF(ISNUMBER($AV2289),INDEX($C$1:$AB$3985,$AV2289,AW$4),"")</f>
        <v/>
      </c>
      <c r="AX2289" s="105" t="str">
        <f>IF(ISNUMBER($AV2289),INDEX($C$1:$AB$3985,$AV2289,AX$4),"")</f>
        <v/>
      </c>
      <c r="AY2289" s="128"/>
      <c r="AZ2289" s="128"/>
      <c r="BA2289" s="128" t="str">
        <f t="shared" si="244"/>
        <v/>
      </c>
      <c r="BB2289" s="105" t="str">
        <f>IF(ISNUMBER($BA2289),INDEX($C$1:$AB$3985,$BA2289,BB$4),"")</f>
        <v/>
      </c>
      <c r="BC2289" s="105"/>
    </row>
    <row r="2290" spans="1:55" x14ac:dyDescent="0.25">
      <c r="A2290" s="98"/>
      <c r="B2290" s="98"/>
      <c r="C2290" s="73"/>
      <c r="D2290" s="179"/>
      <c r="E2290" s="176"/>
      <c r="F2290" s="176"/>
      <c r="G2290" s="176"/>
      <c r="H2290" s="176"/>
      <c r="I2290" s="176"/>
      <c r="J2290" s="172"/>
      <c r="K2290" s="173"/>
      <c r="L2290" s="178"/>
      <c r="R2290" s="3"/>
      <c r="S2290" s="106"/>
      <c r="T2290" s="106"/>
      <c r="U2290" s="106"/>
      <c r="V2290" s="106"/>
      <c r="W2290" s="106"/>
      <c r="X2290" s="106"/>
      <c r="AB2290" s="188" t="str">
        <f t="shared" si="239"/>
        <v/>
      </c>
      <c r="AC2290" s="188" t="s">
        <v>1585</v>
      </c>
      <c r="AD2290" s="131"/>
      <c r="AE2290" s="131"/>
      <c r="AF2290" s="131"/>
      <c r="AG2290" s="131"/>
      <c r="AH2290" s="131"/>
      <c r="AI2290" s="131"/>
      <c r="AJ2290" s="128" t="str">
        <f t="shared" si="240"/>
        <v/>
      </c>
      <c r="AK2290" s="7" t="str">
        <f>IF(ISNUMBER($AJ2290),INDEX($C$1:$AB$3985,$AJ2290,AK$4),"")</f>
        <v/>
      </c>
      <c r="AL2290" s="7" t="str">
        <f>IF(ISNUMBER($AJ2290),INDEX($C$1:$AB$3985,$AJ2290,AL$4),"")</f>
        <v/>
      </c>
      <c r="AM2290" s="128"/>
      <c r="AN2290" s="128" t="str">
        <f t="shared" si="242"/>
        <v/>
      </c>
      <c r="AO2290" s="7" t="str">
        <f t="shared" si="245"/>
        <v/>
      </c>
      <c r="AP2290" s="10" t="str">
        <f t="shared" si="245"/>
        <v/>
      </c>
      <c r="AQ2290" s="310">
        <f>IF(ISNUMBER(SEARCH($T$30,AO2290)),MAX(AQ$5:AQ2289)+1,0)</f>
        <v>0</v>
      </c>
      <c r="AR2290" s="310">
        <f>IF(ISNUMBER(SEARCH($T$31,AO2290)),MAX(AR$5:AR2289)+1,0)</f>
        <v>0</v>
      </c>
      <c r="AS2290" s="128" t="str">
        <f t="shared" si="241"/>
        <v/>
      </c>
      <c r="AT2290" s="105" t="str">
        <f>IF(ISNUMBER($AS2290),INDEX($C$1:$AB$3985,$AS2290,AT$4),"")</f>
        <v/>
      </c>
      <c r="AU2290" s="128"/>
      <c r="AV2290" s="128" t="str">
        <f t="shared" si="243"/>
        <v/>
      </c>
      <c r="AW2290" s="105" t="str">
        <f>IF(ISNUMBER($AV2290),INDEX($C$1:$AB$3985,$AV2290,AW$4),"")</f>
        <v/>
      </c>
      <c r="AX2290" s="105" t="str">
        <f>IF(ISNUMBER($AV2290),INDEX($C$1:$AB$3985,$AV2290,AX$4),"")</f>
        <v/>
      </c>
      <c r="AY2290" s="128"/>
      <c r="AZ2290" s="128"/>
      <c r="BA2290" s="128" t="str">
        <f t="shared" si="244"/>
        <v/>
      </c>
      <c r="BB2290" s="105" t="str">
        <f>IF(ISNUMBER($BA2290),INDEX($C$1:$AB$3985,$BA2290,BB$4),"")</f>
        <v/>
      </c>
      <c r="BC2290" s="105"/>
    </row>
    <row r="2291" spans="1:55" x14ac:dyDescent="0.25">
      <c r="A2291" s="98"/>
      <c r="B2291" s="98"/>
      <c r="C2291" s="73"/>
      <c r="D2291" s="179"/>
      <c r="E2291" s="176"/>
      <c r="F2291" s="176"/>
      <c r="G2291" s="176"/>
      <c r="H2291" s="176"/>
      <c r="I2291" s="176"/>
      <c r="J2291" s="172"/>
      <c r="K2291" s="173"/>
      <c r="L2291" s="178"/>
      <c r="R2291" s="3"/>
      <c r="S2291" s="106"/>
      <c r="T2291" s="106"/>
      <c r="U2291" s="106"/>
      <c r="V2291" s="106"/>
      <c r="W2291" s="106"/>
      <c r="X2291" s="106"/>
      <c r="AB2291" s="188" t="str">
        <f t="shared" si="239"/>
        <v/>
      </c>
      <c r="AC2291" s="188" t="s">
        <v>1585</v>
      </c>
      <c r="AD2291" s="131"/>
      <c r="AE2291" s="131"/>
      <c r="AF2291" s="131"/>
      <c r="AG2291" s="131"/>
      <c r="AH2291" s="131"/>
      <c r="AI2291" s="131"/>
      <c r="AJ2291" s="128" t="str">
        <f t="shared" si="240"/>
        <v/>
      </c>
      <c r="AK2291" s="7" t="str">
        <f>IF(ISNUMBER($AJ2291),INDEX($C$1:$AB$3985,$AJ2291,AK$4),"")</f>
        <v/>
      </c>
      <c r="AL2291" s="7" t="str">
        <f>IF(ISNUMBER($AJ2291),INDEX($C$1:$AB$3985,$AJ2291,AL$4),"")</f>
        <v/>
      </c>
      <c r="AM2291" s="128"/>
      <c r="AN2291" s="128" t="str">
        <f t="shared" si="242"/>
        <v/>
      </c>
      <c r="AO2291" s="7" t="str">
        <f t="shared" si="245"/>
        <v/>
      </c>
      <c r="AP2291" s="10" t="str">
        <f t="shared" si="245"/>
        <v/>
      </c>
      <c r="AQ2291" s="310">
        <f>IF(ISNUMBER(SEARCH($T$30,AO2291)),MAX(AQ$5:AQ2290)+1,0)</f>
        <v>0</v>
      </c>
      <c r="AR2291" s="310">
        <f>IF(ISNUMBER(SEARCH($T$31,AO2291)),MAX(AR$5:AR2290)+1,0)</f>
        <v>0</v>
      </c>
      <c r="AS2291" s="128" t="str">
        <f t="shared" si="241"/>
        <v/>
      </c>
      <c r="AT2291" s="105" t="str">
        <f>IF(ISNUMBER($AS2291),INDEX($C$1:$AB$3985,$AS2291,AT$4),"")</f>
        <v/>
      </c>
      <c r="AU2291" s="128"/>
      <c r="AV2291" s="128" t="str">
        <f t="shared" si="243"/>
        <v/>
      </c>
      <c r="AW2291" s="105" t="str">
        <f>IF(ISNUMBER($AV2291),INDEX($C$1:$AB$3985,$AV2291,AW$4),"")</f>
        <v/>
      </c>
      <c r="AX2291" s="105" t="str">
        <f>IF(ISNUMBER($AV2291),INDEX($C$1:$AB$3985,$AV2291,AX$4),"")</f>
        <v/>
      </c>
      <c r="AY2291" s="128"/>
      <c r="AZ2291" s="128"/>
      <c r="BA2291" s="128" t="str">
        <f t="shared" si="244"/>
        <v/>
      </c>
      <c r="BB2291" s="105" t="str">
        <f>IF(ISNUMBER($BA2291),INDEX($C$1:$AB$3985,$BA2291,BB$4),"")</f>
        <v/>
      </c>
      <c r="BC2291" s="105"/>
    </row>
    <row r="2292" spans="1:55" x14ac:dyDescent="0.25">
      <c r="A2292" s="98"/>
      <c r="B2292" s="98"/>
      <c r="C2292" s="73"/>
      <c r="D2292" s="179"/>
      <c r="E2292" s="176"/>
      <c r="F2292" s="176"/>
      <c r="G2292" s="176"/>
      <c r="H2292" s="176"/>
      <c r="I2292" s="176"/>
      <c r="J2292" s="172"/>
      <c r="K2292" s="173"/>
      <c r="L2292" s="178"/>
      <c r="R2292" s="3"/>
      <c r="S2292" s="106"/>
      <c r="T2292" s="106"/>
      <c r="U2292" s="106"/>
      <c r="V2292" s="106"/>
      <c r="W2292" s="106"/>
      <c r="X2292" s="106"/>
      <c r="AB2292" s="188" t="str">
        <f t="shared" si="239"/>
        <v/>
      </c>
      <c r="AC2292" s="188" t="s">
        <v>1585</v>
      </c>
      <c r="AD2292" s="131"/>
      <c r="AE2292" s="131"/>
      <c r="AF2292" s="131"/>
      <c r="AG2292" s="131"/>
      <c r="AH2292" s="131"/>
      <c r="AI2292" s="131"/>
      <c r="AJ2292" s="128" t="str">
        <f t="shared" si="240"/>
        <v/>
      </c>
      <c r="AK2292" s="7" t="str">
        <f>IF(ISNUMBER($AJ2292),INDEX($C$1:$AB$3985,$AJ2292,AK$4),"")</f>
        <v/>
      </c>
      <c r="AL2292" s="7" t="str">
        <f>IF(ISNUMBER($AJ2292),INDEX($C$1:$AB$3985,$AJ2292,AL$4),"")</f>
        <v/>
      </c>
      <c r="AM2292" s="128"/>
      <c r="AN2292" s="128" t="str">
        <f t="shared" si="242"/>
        <v/>
      </c>
      <c r="AO2292" s="7" t="str">
        <f t="shared" si="245"/>
        <v/>
      </c>
      <c r="AP2292" s="10" t="str">
        <f t="shared" si="245"/>
        <v/>
      </c>
      <c r="AQ2292" s="310">
        <f>IF(ISNUMBER(SEARCH($T$30,AO2292)),MAX(AQ$5:AQ2291)+1,0)</f>
        <v>0</v>
      </c>
      <c r="AR2292" s="310">
        <f>IF(ISNUMBER(SEARCH($T$31,AO2292)),MAX(AR$5:AR2291)+1,0)</f>
        <v>0</v>
      </c>
      <c r="AS2292" s="128" t="str">
        <f t="shared" si="241"/>
        <v/>
      </c>
      <c r="AT2292" s="105" t="str">
        <f>IF(ISNUMBER($AS2292),INDEX($C$1:$AB$3985,$AS2292,AT$4),"")</f>
        <v/>
      </c>
      <c r="AU2292" s="128"/>
      <c r="AV2292" s="128" t="str">
        <f t="shared" si="243"/>
        <v/>
      </c>
      <c r="AW2292" s="105" t="str">
        <f>IF(ISNUMBER($AV2292),INDEX($C$1:$AB$3985,$AV2292,AW$4),"")</f>
        <v/>
      </c>
      <c r="AX2292" s="105" t="str">
        <f>IF(ISNUMBER($AV2292),INDEX($C$1:$AB$3985,$AV2292,AX$4),"")</f>
        <v/>
      </c>
      <c r="AY2292" s="128"/>
      <c r="AZ2292" s="128"/>
      <c r="BA2292" s="128" t="str">
        <f t="shared" si="244"/>
        <v/>
      </c>
      <c r="BB2292" s="105" t="str">
        <f>IF(ISNUMBER($BA2292),INDEX($C$1:$AB$3985,$BA2292,BB$4),"")</f>
        <v/>
      </c>
      <c r="BC2292" s="105"/>
    </row>
    <row r="2293" spans="1:55" x14ac:dyDescent="0.25">
      <c r="A2293" s="98"/>
      <c r="B2293" s="98"/>
      <c r="C2293" s="73"/>
      <c r="D2293" s="179"/>
      <c r="E2293" s="176"/>
      <c r="F2293" s="176"/>
      <c r="G2293" s="176"/>
      <c r="H2293" s="176"/>
      <c r="I2293" s="176"/>
      <c r="J2293" s="172"/>
      <c r="K2293" s="173"/>
      <c r="L2293" s="178"/>
      <c r="R2293" s="3"/>
      <c r="S2293" s="106"/>
      <c r="T2293" s="106"/>
      <c r="U2293" s="106"/>
      <c r="V2293" s="106"/>
      <c r="W2293" s="106"/>
      <c r="X2293" s="106"/>
      <c r="AB2293" s="188" t="str">
        <f t="shared" si="239"/>
        <v/>
      </c>
      <c r="AC2293" s="188" t="s">
        <v>1585</v>
      </c>
      <c r="AD2293" s="131"/>
      <c r="AE2293" s="131"/>
      <c r="AF2293" s="131"/>
      <c r="AG2293" s="131"/>
      <c r="AH2293" s="131"/>
      <c r="AI2293" s="131"/>
      <c r="AJ2293" s="128" t="str">
        <f t="shared" si="240"/>
        <v/>
      </c>
      <c r="AK2293" s="7" t="str">
        <f>IF(ISNUMBER($AJ2293),INDEX($C$1:$AB$3985,$AJ2293,AK$4),"")</f>
        <v/>
      </c>
      <c r="AL2293" s="7" t="str">
        <f>IF(ISNUMBER($AJ2293),INDEX($C$1:$AB$3985,$AJ2293,AL$4),"")</f>
        <v/>
      </c>
      <c r="AM2293" s="128"/>
      <c r="AN2293" s="128" t="str">
        <f t="shared" si="242"/>
        <v/>
      </c>
      <c r="AO2293" s="7" t="str">
        <f t="shared" si="245"/>
        <v/>
      </c>
      <c r="AP2293" s="10" t="str">
        <f t="shared" si="245"/>
        <v/>
      </c>
      <c r="AQ2293" s="310">
        <f>IF(ISNUMBER(SEARCH($T$30,AO2293)),MAX(AQ$5:AQ2292)+1,0)</f>
        <v>0</v>
      </c>
      <c r="AR2293" s="310">
        <f>IF(ISNUMBER(SEARCH($T$31,AO2293)),MAX(AR$5:AR2292)+1,0)</f>
        <v>0</v>
      </c>
      <c r="AS2293" s="128" t="str">
        <f t="shared" si="241"/>
        <v/>
      </c>
      <c r="AT2293" s="105" t="str">
        <f>IF(ISNUMBER($AS2293),INDEX($C$1:$AB$3985,$AS2293,AT$4),"")</f>
        <v/>
      </c>
      <c r="AU2293" s="128"/>
      <c r="AV2293" s="128" t="str">
        <f t="shared" si="243"/>
        <v/>
      </c>
      <c r="AW2293" s="105" t="str">
        <f>IF(ISNUMBER($AV2293),INDEX($C$1:$AB$3985,$AV2293,AW$4),"")</f>
        <v/>
      </c>
      <c r="AX2293" s="105" t="str">
        <f>IF(ISNUMBER($AV2293),INDEX($C$1:$AB$3985,$AV2293,AX$4),"")</f>
        <v/>
      </c>
      <c r="AY2293" s="128"/>
      <c r="AZ2293" s="128"/>
      <c r="BA2293" s="128" t="str">
        <f t="shared" si="244"/>
        <v/>
      </c>
      <c r="BB2293" s="105" t="str">
        <f>IF(ISNUMBER($BA2293),INDEX($C$1:$AB$3985,$BA2293,BB$4),"")</f>
        <v/>
      </c>
      <c r="BC2293" s="105"/>
    </row>
    <row r="2294" spans="1:55" x14ac:dyDescent="0.25">
      <c r="A2294" s="98"/>
      <c r="B2294" s="98"/>
      <c r="C2294" s="73"/>
      <c r="D2294" s="179"/>
      <c r="E2294" s="176"/>
      <c r="F2294" s="176"/>
      <c r="G2294" s="176"/>
      <c r="H2294" s="176"/>
      <c r="I2294" s="176"/>
      <c r="J2294" s="172"/>
      <c r="K2294" s="173"/>
      <c r="L2294" s="178"/>
      <c r="R2294" s="3"/>
      <c r="S2294" s="106"/>
      <c r="T2294" s="106"/>
      <c r="U2294" s="106"/>
      <c r="V2294" s="106"/>
      <c r="W2294" s="106"/>
      <c r="X2294" s="106"/>
      <c r="AB2294" s="188" t="str">
        <f t="shared" si="239"/>
        <v/>
      </c>
      <c r="AC2294" s="188" t="s">
        <v>1585</v>
      </c>
      <c r="AD2294" s="131"/>
      <c r="AE2294" s="131"/>
      <c r="AF2294" s="131"/>
      <c r="AG2294" s="131"/>
      <c r="AH2294" s="131"/>
      <c r="AI2294" s="131"/>
      <c r="AJ2294" s="128" t="str">
        <f t="shared" si="240"/>
        <v/>
      </c>
      <c r="AK2294" s="7" t="str">
        <f>IF(ISNUMBER($AJ2294),INDEX($C$1:$AB$3985,$AJ2294,AK$4),"")</f>
        <v/>
      </c>
      <c r="AL2294" s="7" t="str">
        <f>IF(ISNUMBER($AJ2294),INDEX($C$1:$AB$3985,$AJ2294,AL$4),"")</f>
        <v/>
      </c>
      <c r="AM2294" s="128"/>
      <c r="AN2294" s="128" t="str">
        <f t="shared" si="242"/>
        <v/>
      </c>
      <c r="AO2294" s="7" t="str">
        <f t="shared" si="245"/>
        <v/>
      </c>
      <c r="AP2294" s="10" t="str">
        <f t="shared" si="245"/>
        <v/>
      </c>
      <c r="AQ2294" s="310">
        <f>IF(ISNUMBER(SEARCH($T$30,AO2294)),MAX(AQ$5:AQ2293)+1,0)</f>
        <v>0</v>
      </c>
      <c r="AR2294" s="310">
        <f>IF(ISNUMBER(SEARCH($T$31,AO2294)),MAX(AR$5:AR2293)+1,0)</f>
        <v>0</v>
      </c>
      <c r="AS2294" s="128" t="str">
        <f t="shared" si="241"/>
        <v/>
      </c>
      <c r="AT2294" s="105" t="str">
        <f>IF(ISNUMBER($AS2294),INDEX($C$1:$AB$3985,$AS2294,AT$4),"")</f>
        <v/>
      </c>
      <c r="AU2294" s="128"/>
      <c r="AV2294" s="128" t="str">
        <f t="shared" si="243"/>
        <v/>
      </c>
      <c r="AW2294" s="105" t="str">
        <f>IF(ISNUMBER($AV2294),INDEX($C$1:$AB$3985,$AV2294,AW$4),"")</f>
        <v/>
      </c>
      <c r="AX2294" s="105" t="str">
        <f>IF(ISNUMBER($AV2294),INDEX($C$1:$AB$3985,$AV2294,AX$4),"")</f>
        <v/>
      </c>
      <c r="AY2294" s="128"/>
      <c r="AZ2294" s="128"/>
      <c r="BA2294" s="128" t="str">
        <f t="shared" si="244"/>
        <v/>
      </c>
      <c r="BB2294" s="105" t="str">
        <f>IF(ISNUMBER($BA2294),INDEX($C$1:$AB$3985,$BA2294,BB$4),"")</f>
        <v/>
      </c>
      <c r="BC2294" s="105"/>
    </row>
    <row r="2295" spans="1:55" x14ac:dyDescent="0.25">
      <c r="A2295" s="98"/>
      <c r="B2295" s="98"/>
      <c r="C2295" s="73"/>
      <c r="D2295" s="179"/>
      <c r="E2295" s="176"/>
      <c r="F2295" s="176"/>
      <c r="G2295" s="176"/>
      <c r="H2295" s="176"/>
      <c r="I2295" s="176"/>
      <c r="J2295" s="172"/>
      <c r="K2295" s="173"/>
      <c r="L2295" s="178"/>
      <c r="R2295" s="3"/>
      <c r="S2295" s="106"/>
      <c r="T2295" s="106"/>
      <c r="U2295" s="106"/>
      <c r="V2295" s="106"/>
      <c r="W2295" s="106"/>
      <c r="X2295" s="106"/>
      <c r="AB2295" s="188" t="str">
        <f t="shared" si="239"/>
        <v/>
      </c>
      <c r="AC2295" s="188" t="s">
        <v>1585</v>
      </c>
      <c r="AD2295" s="131"/>
      <c r="AE2295" s="131"/>
      <c r="AF2295" s="131"/>
      <c r="AG2295" s="131"/>
      <c r="AH2295" s="131"/>
      <c r="AI2295" s="131"/>
      <c r="AJ2295" s="128" t="str">
        <f t="shared" si="240"/>
        <v/>
      </c>
      <c r="AK2295" s="7" t="str">
        <f>IF(ISNUMBER($AJ2295),INDEX($C$1:$AB$3985,$AJ2295,AK$4),"")</f>
        <v/>
      </c>
      <c r="AL2295" s="7" t="str">
        <f>IF(ISNUMBER($AJ2295),INDEX($C$1:$AB$3985,$AJ2295,AL$4),"")</f>
        <v/>
      </c>
      <c r="AM2295" s="128"/>
      <c r="AN2295" s="128" t="str">
        <f t="shared" si="242"/>
        <v/>
      </c>
      <c r="AO2295" s="7" t="str">
        <f t="shared" si="245"/>
        <v/>
      </c>
      <c r="AP2295" s="10" t="str">
        <f t="shared" si="245"/>
        <v/>
      </c>
      <c r="AQ2295" s="310">
        <f>IF(ISNUMBER(SEARCH($T$30,AO2295)),MAX(AQ$5:AQ2294)+1,0)</f>
        <v>0</v>
      </c>
      <c r="AR2295" s="310">
        <f>IF(ISNUMBER(SEARCH($T$31,AO2295)),MAX(AR$5:AR2294)+1,0)</f>
        <v>0</v>
      </c>
      <c r="AS2295" s="128" t="str">
        <f t="shared" si="241"/>
        <v/>
      </c>
      <c r="AT2295" s="105" t="str">
        <f>IF(ISNUMBER($AS2295),INDEX($C$1:$AB$3985,$AS2295,AT$4),"")</f>
        <v/>
      </c>
      <c r="AU2295" s="128"/>
      <c r="AV2295" s="128" t="str">
        <f t="shared" si="243"/>
        <v/>
      </c>
      <c r="AW2295" s="105" t="str">
        <f>IF(ISNUMBER($AV2295),INDEX($C$1:$AB$3985,$AV2295,AW$4),"")</f>
        <v/>
      </c>
      <c r="AX2295" s="105" t="str">
        <f>IF(ISNUMBER($AV2295),INDEX($C$1:$AB$3985,$AV2295,AX$4),"")</f>
        <v/>
      </c>
      <c r="AY2295" s="128"/>
      <c r="AZ2295" s="128"/>
      <c r="BA2295" s="128" t="str">
        <f t="shared" si="244"/>
        <v/>
      </c>
      <c r="BB2295" s="105" t="str">
        <f>IF(ISNUMBER($BA2295),INDEX($C$1:$AB$3985,$BA2295,BB$4),"")</f>
        <v/>
      </c>
      <c r="BC2295" s="105"/>
    </row>
    <row r="2296" spans="1:55" x14ac:dyDescent="0.25">
      <c r="A2296" s="98"/>
      <c r="B2296" s="98"/>
      <c r="C2296" s="73"/>
      <c r="D2296" s="179"/>
      <c r="E2296" s="176"/>
      <c r="F2296" s="176"/>
      <c r="G2296" s="176"/>
      <c r="H2296" s="176"/>
      <c r="I2296" s="176"/>
      <c r="J2296" s="172"/>
      <c r="K2296" s="173"/>
      <c r="L2296" s="178"/>
      <c r="R2296" s="3"/>
      <c r="S2296" s="106"/>
      <c r="T2296" s="106"/>
      <c r="U2296" s="106"/>
      <c r="V2296" s="106"/>
      <c r="W2296" s="106"/>
      <c r="X2296" s="106"/>
      <c r="AB2296" s="188" t="str">
        <f t="shared" si="239"/>
        <v/>
      </c>
      <c r="AC2296" s="188" t="s">
        <v>1585</v>
      </c>
      <c r="AD2296" s="131"/>
      <c r="AE2296" s="131"/>
      <c r="AF2296" s="131"/>
      <c r="AG2296" s="131"/>
      <c r="AH2296" s="131"/>
      <c r="AI2296" s="131"/>
      <c r="AJ2296" s="128" t="str">
        <f t="shared" si="240"/>
        <v/>
      </c>
      <c r="AK2296" s="7" t="str">
        <f>IF(ISNUMBER($AJ2296),INDEX($C$1:$AB$3985,$AJ2296,AK$4),"")</f>
        <v/>
      </c>
      <c r="AL2296" s="7" t="str">
        <f>IF(ISNUMBER($AJ2296),INDEX($C$1:$AB$3985,$AJ2296,AL$4),"")</f>
        <v/>
      </c>
      <c r="AM2296" s="128"/>
      <c r="AN2296" s="128" t="str">
        <f t="shared" si="242"/>
        <v/>
      </c>
      <c r="AO2296" s="7" t="str">
        <f t="shared" si="245"/>
        <v/>
      </c>
      <c r="AP2296" s="10" t="str">
        <f t="shared" si="245"/>
        <v/>
      </c>
      <c r="AQ2296" s="310">
        <f>IF(ISNUMBER(SEARCH($T$30,AO2296)),MAX(AQ$5:AQ2295)+1,0)</f>
        <v>0</v>
      </c>
      <c r="AR2296" s="310">
        <f>IF(ISNUMBER(SEARCH($T$31,AO2296)),MAX(AR$5:AR2295)+1,0)</f>
        <v>0</v>
      </c>
      <c r="AS2296" s="128" t="str">
        <f t="shared" si="241"/>
        <v/>
      </c>
      <c r="AT2296" s="105" t="str">
        <f>IF(ISNUMBER($AS2296),INDEX($C$1:$AB$3985,$AS2296,AT$4),"")</f>
        <v/>
      </c>
      <c r="AU2296" s="128"/>
      <c r="AV2296" s="128" t="str">
        <f t="shared" si="243"/>
        <v/>
      </c>
      <c r="AW2296" s="105" t="str">
        <f>IF(ISNUMBER($AV2296),INDEX($C$1:$AB$3985,$AV2296,AW$4),"")</f>
        <v/>
      </c>
      <c r="AX2296" s="105" t="str">
        <f>IF(ISNUMBER($AV2296),INDEX($C$1:$AB$3985,$AV2296,AX$4),"")</f>
        <v/>
      </c>
      <c r="AY2296" s="128"/>
      <c r="AZ2296" s="128"/>
      <c r="BA2296" s="128" t="str">
        <f t="shared" si="244"/>
        <v/>
      </c>
      <c r="BB2296" s="105" t="str">
        <f>IF(ISNUMBER($BA2296),INDEX($C$1:$AB$3985,$BA2296,BB$4),"")</f>
        <v/>
      </c>
      <c r="BC2296" s="105"/>
    </row>
    <row r="2297" spans="1:55" x14ac:dyDescent="0.25">
      <c r="A2297" s="98"/>
      <c r="B2297" s="98"/>
      <c r="C2297" s="73"/>
      <c r="D2297" s="179"/>
      <c r="E2297" s="176"/>
      <c r="F2297" s="176"/>
      <c r="G2297" s="176"/>
      <c r="H2297" s="176"/>
      <c r="I2297" s="176"/>
      <c r="J2297" s="172"/>
      <c r="K2297" s="173"/>
      <c r="L2297" s="178"/>
      <c r="R2297" s="3"/>
      <c r="S2297" s="106"/>
      <c r="T2297" s="106"/>
      <c r="U2297" s="106"/>
      <c r="V2297" s="106"/>
      <c r="W2297" s="106"/>
      <c r="X2297" s="106"/>
      <c r="AB2297" s="188" t="str">
        <f t="shared" si="239"/>
        <v/>
      </c>
      <c r="AC2297" s="188" t="s">
        <v>1585</v>
      </c>
      <c r="AD2297" s="131"/>
      <c r="AE2297" s="131"/>
      <c r="AF2297" s="131"/>
      <c r="AG2297" s="131"/>
      <c r="AH2297" s="131"/>
      <c r="AI2297" s="131"/>
      <c r="AJ2297" s="128" t="str">
        <f t="shared" si="240"/>
        <v/>
      </c>
      <c r="AK2297" s="7" t="str">
        <f>IF(ISNUMBER($AJ2297),INDEX($C$1:$AB$3985,$AJ2297,AK$4),"")</f>
        <v/>
      </c>
      <c r="AL2297" s="7" t="str">
        <f>IF(ISNUMBER($AJ2297),INDEX($C$1:$AB$3985,$AJ2297,AL$4),"")</f>
        <v/>
      </c>
      <c r="AM2297" s="128"/>
      <c r="AN2297" s="128" t="str">
        <f t="shared" si="242"/>
        <v/>
      </c>
      <c r="AO2297" s="7" t="str">
        <f t="shared" si="245"/>
        <v/>
      </c>
      <c r="AP2297" s="10" t="str">
        <f t="shared" si="245"/>
        <v/>
      </c>
      <c r="AQ2297" s="310">
        <f>IF(ISNUMBER(SEARCH($T$30,AO2297)),MAX(AQ$5:AQ2296)+1,0)</f>
        <v>0</v>
      </c>
      <c r="AR2297" s="310">
        <f>IF(ISNUMBER(SEARCH($T$31,AO2297)),MAX(AR$5:AR2296)+1,0)</f>
        <v>0</v>
      </c>
      <c r="AS2297" s="128" t="str">
        <f t="shared" si="241"/>
        <v/>
      </c>
      <c r="AT2297" s="105" t="str">
        <f>IF(ISNUMBER($AS2297),INDEX($C$1:$AB$3985,$AS2297,AT$4),"")</f>
        <v/>
      </c>
      <c r="AU2297" s="128"/>
      <c r="AV2297" s="128" t="str">
        <f t="shared" si="243"/>
        <v/>
      </c>
      <c r="AW2297" s="105" t="str">
        <f>IF(ISNUMBER($AV2297),INDEX($C$1:$AB$3985,$AV2297,AW$4),"")</f>
        <v/>
      </c>
      <c r="AX2297" s="105" t="str">
        <f>IF(ISNUMBER($AV2297),INDEX($C$1:$AB$3985,$AV2297,AX$4),"")</f>
        <v/>
      </c>
      <c r="AY2297" s="128"/>
      <c r="AZ2297" s="128"/>
      <c r="BA2297" s="128" t="str">
        <f t="shared" si="244"/>
        <v/>
      </c>
      <c r="BB2297" s="105" t="str">
        <f>IF(ISNUMBER($BA2297),INDEX($C$1:$AB$3985,$BA2297,BB$4),"")</f>
        <v/>
      </c>
      <c r="BC2297" s="105"/>
    </row>
    <row r="2298" spans="1:55" x14ac:dyDescent="0.25">
      <c r="A2298" s="98"/>
      <c r="B2298" s="98"/>
      <c r="C2298" s="73"/>
      <c r="D2298" s="179"/>
      <c r="E2298" s="176"/>
      <c r="F2298" s="176"/>
      <c r="G2298" s="176"/>
      <c r="H2298" s="176"/>
      <c r="I2298" s="176"/>
      <c r="J2298" s="172"/>
      <c r="K2298" s="173"/>
      <c r="L2298" s="178"/>
      <c r="R2298" s="3"/>
      <c r="S2298" s="106"/>
      <c r="T2298" s="106"/>
      <c r="U2298" s="106"/>
      <c r="V2298" s="106"/>
      <c r="W2298" s="106"/>
      <c r="X2298" s="106"/>
      <c r="AB2298" s="188" t="str">
        <f t="shared" si="239"/>
        <v/>
      </c>
      <c r="AC2298" s="188" t="s">
        <v>1585</v>
      </c>
      <c r="AD2298" s="131"/>
      <c r="AE2298" s="131"/>
      <c r="AF2298" s="131"/>
      <c r="AG2298" s="131"/>
      <c r="AH2298" s="131"/>
      <c r="AI2298" s="131"/>
      <c r="AJ2298" s="128" t="str">
        <f t="shared" si="240"/>
        <v/>
      </c>
      <c r="AK2298" s="7" t="str">
        <f>IF(ISNUMBER($AJ2298),INDEX($C$1:$AB$3985,$AJ2298,AK$4),"")</f>
        <v/>
      </c>
      <c r="AL2298" s="7" t="str">
        <f>IF(ISNUMBER($AJ2298),INDEX($C$1:$AB$3985,$AJ2298,AL$4),"")</f>
        <v/>
      </c>
      <c r="AM2298" s="128"/>
      <c r="AN2298" s="128" t="str">
        <f t="shared" si="242"/>
        <v/>
      </c>
      <c r="AO2298" s="7" t="str">
        <f t="shared" si="245"/>
        <v/>
      </c>
      <c r="AP2298" s="10" t="str">
        <f t="shared" si="245"/>
        <v/>
      </c>
      <c r="AQ2298" s="310">
        <f>IF(ISNUMBER(SEARCH($T$30,AO2298)),MAX(AQ$5:AQ2297)+1,0)</f>
        <v>0</v>
      </c>
      <c r="AR2298" s="310">
        <f>IF(ISNUMBER(SEARCH($T$31,AO2298)),MAX(AR$5:AR2297)+1,0)</f>
        <v>0</v>
      </c>
      <c r="AS2298" s="128" t="str">
        <f t="shared" si="241"/>
        <v/>
      </c>
      <c r="AT2298" s="105" t="str">
        <f>IF(ISNUMBER($AS2298),INDEX($C$1:$AB$3985,$AS2298,AT$4),"")</f>
        <v/>
      </c>
      <c r="AU2298" s="128"/>
      <c r="AV2298" s="128" t="str">
        <f t="shared" si="243"/>
        <v/>
      </c>
      <c r="AW2298" s="105" t="str">
        <f>IF(ISNUMBER($AV2298),INDEX($C$1:$AB$3985,$AV2298,AW$4),"")</f>
        <v/>
      </c>
      <c r="AX2298" s="105" t="str">
        <f>IF(ISNUMBER($AV2298),INDEX($C$1:$AB$3985,$AV2298,AX$4),"")</f>
        <v/>
      </c>
      <c r="AY2298" s="128"/>
      <c r="AZ2298" s="128"/>
      <c r="BA2298" s="128" t="str">
        <f t="shared" si="244"/>
        <v/>
      </c>
      <c r="BB2298" s="105" t="str">
        <f>IF(ISNUMBER($BA2298),INDEX($C$1:$AB$3985,$BA2298,BB$4),"")</f>
        <v/>
      </c>
      <c r="BC2298" s="105"/>
    </row>
    <row r="2299" spans="1:55" x14ac:dyDescent="0.25">
      <c r="A2299" s="98"/>
      <c r="B2299" s="98"/>
      <c r="C2299" s="73"/>
      <c r="D2299" s="179"/>
      <c r="E2299" s="176"/>
      <c r="F2299" s="176"/>
      <c r="G2299" s="176"/>
      <c r="H2299" s="176"/>
      <c r="I2299" s="176"/>
      <c r="J2299" s="172"/>
      <c r="K2299" s="173"/>
      <c r="L2299" s="178"/>
      <c r="R2299" s="3"/>
      <c r="S2299" s="106"/>
      <c r="T2299" s="106"/>
      <c r="U2299" s="106"/>
      <c r="V2299" s="106"/>
      <c r="W2299" s="106"/>
      <c r="X2299" s="106"/>
      <c r="AB2299" s="188" t="str">
        <f t="shared" si="239"/>
        <v/>
      </c>
      <c r="AC2299" s="188" t="s">
        <v>1585</v>
      </c>
      <c r="AD2299" s="131"/>
      <c r="AE2299" s="131"/>
      <c r="AF2299" s="131"/>
      <c r="AG2299" s="131"/>
      <c r="AH2299" s="131"/>
      <c r="AI2299" s="131"/>
      <c r="AJ2299" s="128" t="str">
        <f t="shared" si="240"/>
        <v/>
      </c>
      <c r="AK2299" s="7" t="str">
        <f>IF(ISNUMBER($AJ2299),INDEX($C$1:$AB$3985,$AJ2299,AK$4),"")</f>
        <v/>
      </c>
      <c r="AL2299" s="7" t="str">
        <f>IF(ISNUMBER($AJ2299),INDEX($C$1:$AB$3985,$AJ2299,AL$4),"")</f>
        <v/>
      </c>
      <c r="AM2299" s="128"/>
      <c r="AN2299" s="128" t="str">
        <f t="shared" si="242"/>
        <v/>
      </c>
      <c r="AO2299" s="7" t="str">
        <f t="shared" si="245"/>
        <v/>
      </c>
      <c r="AP2299" s="10" t="str">
        <f t="shared" si="245"/>
        <v/>
      </c>
      <c r="AQ2299" s="310">
        <f>IF(ISNUMBER(SEARCH($T$30,AO2299)),MAX(AQ$5:AQ2298)+1,0)</f>
        <v>0</v>
      </c>
      <c r="AR2299" s="310">
        <f>IF(ISNUMBER(SEARCH($T$31,AO2299)),MAX(AR$5:AR2298)+1,0)</f>
        <v>0</v>
      </c>
      <c r="AS2299" s="128" t="str">
        <f t="shared" si="241"/>
        <v/>
      </c>
      <c r="AT2299" s="105" t="str">
        <f>IF(ISNUMBER($AS2299),INDEX($C$1:$AB$3985,$AS2299,AT$4),"")</f>
        <v/>
      </c>
      <c r="AU2299" s="128"/>
      <c r="AV2299" s="128" t="str">
        <f t="shared" si="243"/>
        <v/>
      </c>
      <c r="AW2299" s="105" t="str">
        <f>IF(ISNUMBER($AV2299),INDEX($C$1:$AB$3985,$AV2299,AW$4),"")</f>
        <v/>
      </c>
      <c r="AX2299" s="105" t="str">
        <f>IF(ISNUMBER($AV2299),INDEX($C$1:$AB$3985,$AV2299,AX$4),"")</f>
        <v/>
      </c>
      <c r="AY2299" s="128"/>
      <c r="AZ2299" s="128"/>
      <c r="BA2299" s="128" t="str">
        <f t="shared" si="244"/>
        <v/>
      </c>
      <c r="BB2299" s="105" t="str">
        <f>IF(ISNUMBER($BA2299),INDEX($C$1:$AB$3985,$BA2299,BB$4),"")</f>
        <v/>
      </c>
      <c r="BC2299" s="105"/>
    </row>
    <row r="2300" spans="1:55" x14ac:dyDescent="0.25">
      <c r="A2300" s="98"/>
      <c r="B2300" s="98"/>
      <c r="C2300" s="73"/>
      <c r="D2300" s="179"/>
      <c r="E2300" s="176"/>
      <c r="F2300" s="176"/>
      <c r="G2300" s="176"/>
      <c r="H2300" s="176"/>
      <c r="I2300" s="176"/>
      <c r="J2300" s="172"/>
      <c r="K2300" s="173"/>
      <c r="L2300" s="178"/>
      <c r="R2300" s="3"/>
      <c r="S2300" s="106"/>
      <c r="T2300" s="106"/>
      <c r="U2300" s="106"/>
      <c r="V2300" s="106"/>
      <c r="W2300" s="106"/>
      <c r="X2300" s="106"/>
      <c r="AB2300" s="188" t="str">
        <f t="shared" si="239"/>
        <v/>
      </c>
      <c r="AC2300" s="188" t="s">
        <v>1585</v>
      </c>
      <c r="AD2300" s="131"/>
      <c r="AE2300" s="131"/>
      <c r="AF2300" s="131"/>
      <c r="AG2300" s="131"/>
      <c r="AH2300" s="131"/>
      <c r="AI2300" s="131"/>
      <c r="AJ2300" s="128" t="str">
        <f t="shared" si="240"/>
        <v/>
      </c>
      <c r="AK2300" s="7" t="str">
        <f>IF(ISNUMBER($AJ2300),INDEX($C$1:$AB$3985,$AJ2300,AK$4),"")</f>
        <v/>
      </c>
      <c r="AL2300" s="7" t="str">
        <f>IF(ISNUMBER($AJ2300),INDEX($C$1:$AB$3985,$AJ2300,AL$4),"")</f>
        <v/>
      </c>
      <c r="AM2300" s="128"/>
      <c r="AN2300" s="128" t="str">
        <f t="shared" si="242"/>
        <v/>
      </c>
      <c r="AO2300" s="7" t="str">
        <f t="shared" si="245"/>
        <v/>
      </c>
      <c r="AP2300" s="10" t="str">
        <f t="shared" si="245"/>
        <v/>
      </c>
      <c r="AQ2300" s="310">
        <f>IF(ISNUMBER(SEARCH($T$30,AO2300)),MAX(AQ$5:AQ2299)+1,0)</f>
        <v>0</v>
      </c>
      <c r="AR2300" s="310">
        <f>IF(ISNUMBER(SEARCH($T$31,AO2300)),MAX(AR$5:AR2299)+1,0)</f>
        <v>0</v>
      </c>
      <c r="AS2300" s="128" t="str">
        <f t="shared" si="241"/>
        <v/>
      </c>
      <c r="AT2300" s="105" t="str">
        <f>IF(ISNUMBER($AS2300),INDEX($C$1:$AB$3985,$AS2300,AT$4),"")</f>
        <v/>
      </c>
      <c r="AU2300" s="128"/>
      <c r="AV2300" s="128" t="str">
        <f t="shared" si="243"/>
        <v/>
      </c>
      <c r="AW2300" s="105" t="str">
        <f>IF(ISNUMBER($AV2300),INDEX($C$1:$AB$3985,$AV2300,AW$4),"")</f>
        <v/>
      </c>
      <c r="AX2300" s="105" t="str">
        <f>IF(ISNUMBER($AV2300),INDEX($C$1:$AB$3985,$AV2300,AX$4),"")</f>
        <v/>
      </c>
      <c r="AY2300" s="128"/>
      <c r="AZ2300" s="128"/>
      <c r="BA2300" s="128" t="str">
        <f t="shared" si="244"/>
        <v/>
      </c>
      <c r="BB2300" s="105" t="str">
        <f>IF(ISNUMBER($BA2300),INDEX($C$1:$AB$3985,$BA2300,BB$4),"")</f>
        <v/>
      </c>
      <c r="BC2300" s="105"/>
    </row>
    <row r="2301" spans="1:55" x14ac:dyDescent="0.25">
      <c r="A2301" s="98"/>
      <c r="B2301" s="98"/>
      <c r="C2301" s="73"/>
      <c r="D2301" s="179"/>
      <c r="E2301" s="176"/>
      <c r="F2301" s="176"/>
      <c r="G2301" s="176"/>
      <c r="H2301" s="176"/>
      <c r="I2301" s="176"/>
      <c r="J2301" s="172"/>
      <c r="K2301" s="173"/>
      <c r="L2301" s="178"/>
      <c r="R2301" s="3"/>
      <c r="S2301" s="106"/>
      <c r="T2301" s="106"/>
      <c r="U2301" s="106"/>
      <c r="V2301" s="106"/>
      <c r="W2301" s="106"/>
      <c r="X2301" s="106"/>
      <c r="AB2301" s="188" t="str">
        <f t="shared" si="239"/>
        <v/>
      </c>
      <c r="AC2301" s="188" t="s">
        <v>1585</v>
      </c>
      <c r="AD2301" s="131"/>
      <c r="AE2301" s="131"/>
      <c r="AF2301" s="131"/>
      <c r="AG2301" s="131"/>
      <c r="AH2301" s="131"/>
      <c r="AI2301" s="131"/>
      <c r="AJ2301" s="128" t="str">
        <f t="shared" si="240"/>
        <v/>
      </c>
      <c r="AK2301" s="7" t="str">
        <f>IF(ISNUMBER($AJ2301),INDEX($C$1:$AB$3985,$AJ2301,AK$4),"")</f>
        <v/>
      </c>
      <c r="AL2301" s="7" t="str">
        <f>IF(ISNUMBER($AJ2301),INDEX($C$1:$AB$3985,$AJ2301,AL$4),"")</f>
        <v/>
      </c>
      <c r="AM2301" s="128"/>
      <c r="AN2301" s="128" t="str">
        <f t="shared" si="242"/>
        <v/>
      </c>
      <c r="AO2301" s="7" t="str">
        <f t="shared" si="245"/>
        <v/>
      </c>
      <c r="AP2301" s="10" t="str">
        <f t="shared" si="245"/>
        <v/>
      </c>
      <c r="AQ2301" s="310">
        <f>IF(ISNUMBER(SEARCH($T$30,AO2301)),MAX(AQ$5:AQ2300)+1,0)</f>
        <v>0</v>
      </c>
      <c r="AR2301" s="310">
        <f>IF(ISNUMBER(SEARCH($T$31,AO2301)),MAX(AR$5:AR2300)+1,0)</f>
        <v>0</v>
      </c>
      <c r="AS2301" s="128" t="str">
        <f t="shared" si="241"/>
        <v/>
      </c>
      <c r="AT2301" s="105" t="str">
        <f>IF(ISNUMBER($AS2301),INDEX($C$1:$AB$3985,$AS2301,AT$4),"")</f>
        <v/>
      </c>
      <c r="AU2301" s="128"/>
      <c r="AV2301" s="128" t="str">
        <f t="shared" si="243"/>
        <v/>
      </c>
      <c r="AW2301" s="105" t="str">
        <f>IF(ISNUMBER($AV2301),INDEX($C$1:$AB$3985,$AV2301,AW$4),"")</f>
        <v/>
      </c>
      <c r="AX2301" s="105" t="str">
        <f>IF(ISNUMBER($AV2301),INDEX($C$1:$AB$3985,$AV2301,AX$4),"")</f>
        <v/>
      </c>
      <c r="AY2301" s="128"/>
      <c r="AZ2301" s="128"/>
      <c r="BA2301" s="128" t="str">
        <f t="shared" si="244"/>
        <v/>
      </c>
      <c r="BB2301" s="105" t="str">
        <f>IF(ISNUMBER($BA2301),INDEX($C$1:$AB$3985,$BA2301,BB$4),"")</f>
        <v/>
      </c>
      <c r="BC2301" s="105"/>
    </row>
    <row r="2302" spans="1:55" x14ac:dyDescent="0.25">
      <c r="A2302" s="98"/>
      <c r="B2302" s="98"/>
      <c r="C2302" s="73"/>
      <c r="D2302" s="179"/>
      <c r="E2302" s="176"/>
      <c r="F2302" s="176"/>
      <c r="G2302" s="176"/>
      <c r="H2302" s="176"/>
      <c r="I2302" s="176"/>
      <c r="J2302" s="172"/>
      <c r="K2302" s="173"/>
      <c r="L2302" s="178"/>
      <c r="R2302" s="3"/>
      <c r="S2302" s="106"/>
      <c r="T2302" s="106"/>
      <c r="U2302" s="106"/>
      <c r="V2302" s="106"/>
      <c r="W2302" s="106"/>
      <c r="X2302" s="106"/>
      <c r="AB2302" s="188" t="str">
        <f t="shared" si="239"/>
        <v/>
      </c>
      <c r="AC2302" s="188" t="s">
        <v>1585</v>
      </c>
      <c r="AD2302" s="131"/>
      <c r="AE2302" s="131"/>
      <c r="AF2302" s="131"/>
      <c r="AG2302" s="131"/>
      <c r="AH2302" s="131"/>
      <c r="AI2302" s="131"/>
      <c r="AJ2302" s="128" t="str">
        <f t="shared" si="240"/>
        <v/>
      </c>
      <c r="AK2302" s="7" t="str">
        <f>IF(ISNUMBER($AJ2302),INDEX($C$1:$AB$3985,$AJ2302,AK$4),"")</f>
        <v/>
      </c>
      <c r="AL2302" s="7" t="str">
        <f>IF(ISNUMBER($AJ2302),INDEX($C$1:$AB$3985,$AJ2302,AL$4),"")</f>
        <v/>
      </c>
      <c r="AM2302" s="128"/>
      <c r="AN2302" s="128" t="str">
        <f t="shared" si="242"/>
        <v/>
      </c>
      <c r="AO2302" s="7" t="str">
        <f t="shared" si="245"/>
        <v/>
      </c>
      <c r="AP2302" s="10" t="str">
        <f t="shared" si="245"/>
        <v/>
      </c>
      <c r="AQ2302" s="310">
        <f>IF(ISNUMBER(SEARCH($T$30,AO2302)),MAX(AQ$5:AQ2301)+1,0)</f>
        <v>0</v>
      </c>
      <c r="AR2302" s="310">
        <f>IF(ISNUMBER(SEARCH($T$31,AO2302)),MAX(AR$5:AR2301)+1,0)</f>
        <v>0</v>
      </c>
      <c r="AS2302" s="128" t="str">
        <f t="shared" si="241"/>
        <v/>
      </c>
      <c r="AT2302" s="105" t="str">
        <f>IF(ISNUMBER($AS2302),INDEX($C$1:$AB$3985,$AS2302,AT$4),"")</f>
        <v/>
      </c>
      <c r="AU2302" s="128"/>
      <c r="AV2302" s="128" t="str">
        <f t="shared" si="243"/>
        <v/>
      </c>
      <c r="AW2302" s="105" t="str">
        <f>IF(ISNUMBER($AV2302),INDEX($C$1:$AB$3985,$AV2302,AW$4),"")</f>
        <v/>
      </c>
      <c r="AX2302" s="105" t="str">
        <f>IF(ISNUMBER($AV2302),INDEX($C$1:$AB$3985,$AV2302,AX$4),"")</f>
        <v/>
      </c>
      <c r="AY2302" s="128"/>
      <c r="AZ2302" s="128"/>
      <c r="BA2302" s="128" t="str">
        <f t="shared" si="244"/>
        <v/>
      </c>
      <c r="BB2302" s="105" t="str">
        <f>IF(ISNUMBER($BA2302),INDEX($C$1:$AB$3985,$BA2302,BB$4),"")</f>
        <v/>
      </c>
      <c r="BC2302" s="105"/>
    </row>
    <row r="2303" spans="1:55" x14ac:dyDescent="0.25">
      <c r="A2303" s="98"/>
      <c r="B2303" s="98"/>
      <c r="C2303" s="73"/>
      <c r="D2303" s="179"/>
      <c r="E2303" s="176"/>
      <c r="F2303" s="176"/>
      <c r="G2303" s="176"/>
      <c r="H2303" s="176"/>
      <c r="I2303" s="176"/>
      <c r="J2303" s="172"/>
      <c r="K2303" s="173"/>
      <c r="L2303" s="178"/>
      <c r="R2303" s="3"/>
      <c r="S2303" s="106"/>
      <c r="T2303" s="106"/>
      <c r="U2303" s="106"/>
      <c r="V2303" s="106"/>
      <c r="W2303" s="106"/>
      <c r="X2303" s="106"/>
      <c r="AB2303" s="188" t="str">
        <f t="shared" si="239"/>
        <v/>
      </c>
      <c r="AC2303" s="188" t="s">
        <v>1585</v>
      </c>
      <c r="AD2303" s="131"/>
      <c r="AE2303" s="131"/>
      <c r="AF2303" s="131"/>
      <c r="AG2303" s="131"/>
      <c r="AH2303" s="131"/>
      <c r="AI2303" s="131"/>
      <c r="AJ2303" s="128" t="str">
        <f t="shared" si="240"/>
        <v/>
      </c>
      <c r="AK2303" s="7" t="str">
        <f>IF(ISNUMBER($AJ2303),INDEX($C$1:$AB$3985,$AJ2303,AK$4),"")</f>
        <v/>
      </c>
      <c r="AL2303" s="7" t="str">
        <f>IF(ISNUMBER($AJ2303),INDEX($C$1:$AB$3985,$AJ2303,AL$4),"")</f>
        <v/>
      </c>
      <c r="AM2303" s="128"/>
      <c r="AN2303" s="128" t="str">
        <f t="shared" si="242"/>
        <v/>
      </c>
      <c r="AO2303" s="7" t="str">
        <f t="shared" si="245"/>
        <v/>
      </c>
      <c r="AP2303" s="10" t="str">
        <f t="shared" si="245"/>
        <v/>
      </c>
      <c r="AQ2303" s="310">
        <f>IF(ISNUMBER(SEARCH($T$30,AO2303)),MAX(AQ$5:AQ2302)+1,0)</f>
        <v>0</v>
      </c>
      <c r="AR2303" s="310">
        <f>IF(ISNUMBER(SEARCH($T$31,AO2303)),MAX(AR$5:AR2302)+1,0)</f>
        <v>0</v>
      </c>
      <c r="AS2303" s="128" t="str">
        <f t="shared" si="241"/>
        <v/>
      </c>
      <c r="AT2303" s="105" t="str">
        <f>IF(ISNUMBER($AS2303),INDEX($C$1:$AB$3985,$AS2303,AT$4),"")</f>
        <v/>
      </c>
      <c r="AU2303" s="128"/>
      <c r="AV2303" s="128" t="str">
        <f t="shared" si="243"/>
        <v/>
      </c>
      <c r="AW2303" s="105" t="str">
        <f>IF(ISNUMBER($AV2303),INDEX($C$1:$AB$3985,$AV2303,AW$4),"")</f>
        <v/>
      </c>
      <c r="AX2303" s="105" t="str">
        <f>IF(ISNUMBER($AV2303),INDEX($C$1:$AB$3985,$AV2303,AX$4),"")</f>
        <v/>
      </c>
      <c r="AY2303" s="128"/>
      <c r="AZ2303" s="128"/>
      <c r="BA2303" s="128" t="str">
        <f t="shared" si="244"/>
        <v/>
      </c>
      <c r="BB2303" s="105" t="str">
        <f>IF(ISNUMBER($BA2303),INDEX($C$1:$AB$3985,$BA2303,BB$4),"")</f>
        <v/>
      </c>
      <c r="BC2303" s="105"/>
    </row>
    <row r="2304" spans="1:55" x14ac:dyDescent="0.25">
      <c r="A2304" s="98"/>
      <c r="B2304" s="98"/>
      <c r="C2304" s="73"/>
      <c r="D2304" s="179"/>
      <c r="E2304" s="176"/>
      <c r="F2304" s="176"/>
      <c r="G2304" s="176"/>
      <c r="H2304" s="176"/>
      <c r="I2304" s="176"/>
      <c r="J2304" s="172"/>
      <c r="K2304" s="173"/>
      <c r="L2304" s="178"/>
      <c r="R2304" s="3"/>
      <c r="S2304" s="106"/>
      <c r="T2304" s="106"/>
      <c r="U2304" s="106"/>
      <c r="V2304" s="106"/>
      <c r="W2304" s="106"/>
      <c r="X2304" s="106"/>
      <c r="AB2304" s="188" t="str">
        <f t="shared" si="239"/>
        <v/>
      </c>
      <c r="AC2304" s="188" t="s">
        <v>1585</v>
      </c>
      <c r="AD2304" s="131"/>
      <c r="AE2304" s="131"/>
      <c r="AF2304" s="131"/>
      <c r="AG2304" s="131"/>
      <c r="AH2304" s="131"/>
      <c r="AI2304" s="131"/>
      <c r="AJ2304" s="128" t="str">
        <f t="shared" si="240"/>
        <v/>
      </c>
      <c r="AK2304" s="7" t="str">
        <f>IF(ISNUMBER($AJ2304),INDEX($C$1:$AB$3985,$AJ2304,AK$4),"")</f>
        <v/>
      </c>
      <c r="AL2304" s="7" t="str">
        <f>IF(ISNUMBER($AJ2304),INDEX($C$1:$AB$3985,$AJ2304,AL$4),"")</f>
        <v/>
      </c>
      <c r="AM2304" s="128"/>
      <c r="AN2304" s="128" t="str">
        <f t="shared" si="242"/>
        <v/>
      </c>
      <c r="AO2304" s="7" t="str">
        <f t="shared" si="245"/>
        <v/>
      </c>
      <c r="AP2304" s="10" t="str">
        <f t="shared" si="245"/>
        <v/>
      </c>
      <c r="AQ2304" s="310">
        <f>IF(ISNUMBER(SEARCH($T$30,AO2304)),MAX(AQ$5:AQ2303)+1,0)</f>
        <v>0</v>
      </c>
      <c r="AR2304" s="310">
        <f>IF(ISNUMBER(SEARCH($T$31,AO2304)),MAX(AR$5:AR2303)+1,0)</f>
        <v>0</v>
      </c>
      <c r="AS2304" s="128" t="str">
        <f t="shared" si="241"/>
        <v/>
      </c>
      <c r="AT2304" s="105" t="str">
        <f>IF(ISNUMBER($AS2304),INDEX($C$1:$AB$3985,$AS2304,AT$4),"")</f>
        <v/>
      </c>
      <c r="AU2304" s="128"/>
      <c r="AV2304" s="128" t="str">
        <f t="shared" si="243"/>
        <v/>
      </c>
      <c r="AW2304" s="105" t="str">
        <f>IF(ISNUMBER($AV2304),INDEX($C$1:$AB$3985,$AV2304,AW$4),"")</f>
        <v/>
      </c>
      <c r="AX2304" s="105" t="str">
        <f>IF(ISNUMBER($AV2304),INDEX($C$1:$AB$3985,$AV2304,AX$4),"")</f>
        <v/>
      </c>
      <c r="AY2304" s="128"/>
      <c r="AZ2304" s="128"/>
      <c r="BA2304" s="128" t="str">
        <f t="shared" si="244"/>
        <v/>
      </c>
      <c r="BB2304" s="105" t="str">
        <f>IF(ISNUMBER($BA2304),INDEX($C$1:$AB$3985,$BA2304,BB$4),"")</f>
        <v/>
      </c>
      <c r="BC2304" s="105"/>
    </row>
    <row r="2305" spans="1:55" x14ac:dyDescent="0.25">
      <c r="A2305" s="98"/>
      <c r="B2305" s="98"/>
      <c r="C2305" s="73"/>
      <c r="D2305" s="179"/>
      <c r="E2305" s="176"/>
      <c r="F2305" s="176"/>
      <c r="G2305" s="176"/>
      <c r="H2305" s="176"/>
      <c r="I2305" s="176"/>
      <c r="J2305" s="172"/>
      <c r="K2305" s="173"/>
      <c r="L2305" s="178"/>
      <c r="R2305" s="3"/>
      <c r="S2305" s="106"/>
      <c r="T2305" s="106"/>
      <c r="U2305" s="106"/>
      <c r="V2305" s="106"/>
      <c r="W2305" s="106"/>
      <c r="X2305" s="106"/>
      <c r="AB2305" s="188" t="str">
        <f t="shared" si="239"/>
        <v/>
      </c>
      <c r="AC2305" s="188" t="s">
        <v>1585</v>
      </c>
      <c r="AD2305" s="131"/>
      <c r="AE2305" s="131"/>
      <c r="AF2305" s="131"/>
      <c r="AG2305" s="131"/>
      <c r="AH2305" s="131"/>
      <c r="AI2305" s="131"/>
      <c r="AJ2305" s="128" t="str">
        <f t="shared" si="240"/>
        <v/>
      </c>
      <c r="AK2305" s="7" t="str">
        <f>IF(ISNUMBER($AJ2305),INDEX($C$1:$AB$3985,$AJ2305,AK$4),"")</f>
        <v/>
      </c>
      <c r="AL2305" s="7" t="str">
        <f>IF(ISNUMBER($AJ2305),INDEX($C$1:$AB$3985,$AJ2305,AL$4),"")</f>
        <v/>
      </c>
      <c r="AM2305" s="128"/>
      <c r="AN2305" s="128" t="str">
        <f t="shared" si="242"/>
        <v/>
      </c>
      <c r="AO2305" s="7" t="str">
        <f t="shared" si="245"/>
        <v/>
      </c>
      <c r="AP2305" s="10" t="str">
        <f t="shared" si="245"/>
        <v/>
      </c>
      <c r="AQ2305" s="310">
        <f>IF(ISNUMBER(SEARCH($T$30,AO2305)),MAX(AQ$5:AQ2304)+1,0)</f>
        <v>0</v>
      </c>
      <c r="AR2305" s="310">
        <f>IF(ISNUMBER(SEARCH($T$31,AO2305)),MAX(AR$5:AR2304)+1,0)</f>
        <v>0</v>
      </c>
      <c r="AS2305" s="128" t="str">
        <f t="shared" si="241"/>
        <v/>
      </c>
      <c r="AT2305" s="105" t="str">
        <f>IF(ISNUMBER($AS2305),INDEX($C$1:$AB$3985,$AS2305,AT$4),"")</f>
        <v/>
      </c>
      <c r="AU2305" s="128"/>
      <c r="AV2305" s="128" t="str">
        <f t="shared" si="243"/>
        <v/>
      </c>
      <c r="AW2305" s="105" t="str">
        <f>IF(ISNUMBER($AV2305),INDEX($C$1:$AB$3985,$AV2305,AW$4),"")</f>
        <v/>
      </c>
      <c r="AX2305" s="105" t="str">
        <f>IF(ISNUMBER($AV2305),INDEX($C$1:$AB$3985,$AV2305,AX$4),"")</f>
        <v/>
      </c>
      <c r="AY2305" s="128"/>
      <c r="AZ2305" s="128"/>
      <c r="BA2305" s="128" t="str">
        <f t="shared" si="244"/>
        <v/>
      </c>
      <c r="BB2305" s="105" t="str">
        <f>IF(ISNUMBER($BA2305),INDEX($C$1:$AB$3985,$BA2305,BB$4),"")</f>
        <v/>
      </c>
      <c r="BC2305" s="105"/>
    </row>
    <row r="2306" spans="1:55" x14ac:dyDescent="0.25">
      <c r="A2306" s="98"/>
      <c r="B2306" s="98"/>
      <c r="C2306" s="73"/>
      <c r="D2306" s="179"/>
      <c r="E2306" s="176"/>
      <c r="F2306" s="176"/>
      <c r="G2306" s="176"/>
      <c r="H2306" s="176"/>
      <c r="I2306" s="176"/>
      <c r="J2306" s="172"/>
      <c r="K2306" s="173"/>
      <c r="L2306" s="178"/>
      <c r="R2306" s="3"/>
      <c r="S2306" s="106"/>
      <c r="T2306" s="106"/>
      <c r="U2306" s="106"/>
      <c r="V2306" s="106"/>
      <c r="W2306" s="106"/>
      <c r="X2306" s="106"/>
      <c r="AB2306" s="188" t="str">
        <f t="shared" ref="AB2306:AB2369" si="246">_xlfn.CONCAT(C2306,D2306,E2306)</f>
        <v/>
      </c>
      <c r="AC2306" s="188" t="s">
        <v>1585</v>
      </c>
      <c r="AD2306" s="131"/>
      <c r="AE2306" s="131"/>
      <c r="AF2306" s="131"/>
      <c r="AG2306" s="131"/>
      <c r="AH2306" s="131"/>
      <c r="AI2306" s="131"/>
      <c r="AJ2306" s="128" t="str">
        <f t="shared" si="240"/>
        <v/>
      </c>
      <c r="AK2306" s="7" t="str">
        <f>IF(ISNUMBER($AJ2306),INDEX($C$1:$AB$3985,$AJ2306,AK$4),"")</f>
        <v/>
      </c>
      <c r="AL2306" s="7" t="str">
        <f>IF(ISNUMBER($AJ2306),INDEX($C$1:$AB$3985,$AJ2306,AL$4),"")</f>
        <v/>
      </c>
      <c r="AM2306" s="128"/>
      <c r="AN2306" s="128" t="str">
        <f t="shared" si="242"/>
        <v/>
      </c>
      <c r="AO2306" s="7" t="str">
        <f t="shared" si="245"/>
        <v/>
      </c>
      <c r="AP2306" s="10" t="str">
        <f t="shared" si="245"/>
        <v/>
      </c>
      <c r="AQ2306" s="310">
        <f>IF(ISNUMBER(SEARCH($T$30,AO2306)),MAX(AQ$5:AQ2305)+1,0)</f>
        <v>0</v>
      </c>
      <c r="AR2306" s="310">
        <f>IF(ISNUMBER(SEARCH($T$31,AO2306)),MAX(AR$5:AR2305)+1,0)</f>
        <v>0</v>
      </c>
      <c r="AS2306" s="128" t="str">
        <f t="shared" si="241"/>
        <v/>
      </c>
      <c r="AT2306" s="105" t="str">
        <f>IF(ISNUMBER($AS2306),INDEX($C$1:$AB$3985,$AS2306,AT$4),"")</f>
        <v/>
      </c>
      <c r="AU2306" s="128"/>
      <c r="AV2306" s="128" t="str">
        <f t="shared" si="243"/>
        <v/>
      </c>
      <c r="AW2306" s="105" t="str">
        <f>IF(ISNUMBER($AV2306),INDEX($C$1:$AB$3985,$AV2306,AW$4),"")</f>
        <v/>
      </c>
      <c r="AX2306" s="105" t="str">
        <f>IF(ISNUMBER($AV2306),INDEX($C$1:$AB$3985,$AV2306,AX$4),"")</f>
        <v/>
      </c>
      <c r="AY2306" s="128"/>
      <c r="AZ2306" s="128"/>
      <c r="BA2306" s="128" t="str">
        <f t="shared" si="244"/>
        <v/>
      </c>
      <c r="BB2306" s="105" t="str">
        <f>IF(ISNUMBER($BA2306),INDEX($C$1:$AB$3985,$BA2306,BB$4),"")</f>
        <v/>
      </c>
      <c r="BC2306" s="105"/>
    </row>
    <row r="2307" spans="1:55" x14ac:dyDescent="0.25">
      <c r="A2307" s="98"/>
      <c r="B2307" s="98"/>
      <c r="C2307" s="73"/>
      <c r="D2307" s="179"/>
      <c r="E2307" s="176"/>
      <c r="F2307" s="176"/>
      <c r="G2307" s="176"/>
      <c r="H2307" s="176"/>
      <c r="I2307" s="176"/>
      <c r="J2307" s="172"/>
      <c r="K2307" s="173"/>
      <c r="L2307" s="178"/>
      <c r="R2307" s="3"/>
      <c r="S2307" s="106"/>
      <c r="T2307" s="106"/>
      <c r="U2307" s="106"/>
      <c r="V2307" s="106"/>
      <c r="W2307" s="106"/>
      <c r="X2307" s="106"/>
      <c r="AB2307" s="188" t="str">
        <f t="shared" si="246"/>
        <v/>
      </c>
      <c r="AC2307" s="188" t="s">
        <v>1585</v>
      </c>
      <c r="AD2307" s="131"/>
      <c r="AE2307" s="131"/>
      <c r="AF2307" s="131"/>
      <c r="AG2307" s="131"/>
      <c r="AH2307" s="131"/>
      <c r="AI2307" s="131"/>
      <c r="AJ2307" s="128" t="str">
        <f t="shared" si="240"/>
        <v/>
      </c>
      <c r="AK2307" s="7" t="str">
        <f>IF(ISNUMBER($AJ2307),INDEX($C$1:$AB$3985,$AJ2307,AK$4),"")</f>
        <v/>
      </c>
      <c r="AL2307" s="7" t="str">
        <f>IF(ISNUMBER($AJ2307),INDEX($C$1:$AB$3985,$AJ2307,AL$4),"")</f>
        <v/>
      </c>
      <c r="AM2307" s="128"/>
      <c r="AN2307" s="128" t="str">
        <f t="shared" si="242"/>
        <v/>
      </c>
      <c r="AO2307" s="7" t="str">
        <f t="shared" si="245"/>
        <v/>
      </c>
      <c r="AP2307" s="10" t="str">
        <f t="shared" si="245"/>
        <v/>
      </c>
      <c r="AQ2307" s="310">
        <f>IF(ISNUMBER(SEARCH($T$30,AO2307)),MAX(AQ$5:AQ2306)+1,0)</f>
        <v>0</v>
      </c>
      <c r="AR2307" s="310">
        <f>IF(ISNUMBER(SEARCH($T$31,AO2307)),MAX(AR$5:AR2306)+1,0)</f>
        <v>0</v>
      </c>
      <c r="AS2307" s="128" t="str">
        <f t="shared" si="241"/>
        <v/>
      </c>
      <c r="AT2307" s="105" t="str">
        <f>IF(ISNUMBER($AS2307),INDEX($C$1:$AB$3985,$AS2307,AT$4),"")</f>
        <v/>
      </c>
      <c r="AU2307" s="128"/>
      <c r="AV2307" s="128" t="str">
        <f t="shared" si="243"/>
        <v/>
      </c>
      <c r="AW2307" s="105" t="str">
        <f>IF(ISNUMBER($AV2307),INDEX($C$1:$AB$3985,$AV2307,AW$4),"")</f>
        <v/>
      </c>
      <c r="AX2307" s="105" t="str">
        <f>IF(ISNUMBER($AV2307),INDEX($C$1:$AB$3985,$AV2307,AX$4),"")</f>
        <v/>
      </c>
      <c r="AY2307" s="128"/>
      <c r="AZ2307" s="128"/>
      <c r="BA2307" s="128" t="str">
        <f t="shared" si="244"/>
        <v/>
      </c>
      <c r="BB2307" s="105" t="str">
        <f>IF(ISNUMBER($BA2307),INDEX($C$1:$AB$3985,$BA2307,BB$4),"")</f>
        <v/>
      </c>
      <c r="BC2307" s="105"/>
    </row>
    <row r="2308" spans="1:55" x14ac:dyDescent="0.25">
      <c r="A2308" s="98"/>
      <c r="B2308" s="98"/>
      <c r="C2308" s="73"/>
      <c r="D2308" s="179"/>
      <c r="E2308" s="176"/>
      <c r="F2308" s="176"/>
      <c r="G2308" s="176"/>
      <c r="H2308" s="176"/>
      <c r="I2308" s="176"/>
      <c r="J2308" s="172"/>
      <c r="K2308" s="173"/>
      <c r="L2308" s="178"/>
      <c r="R2308" s="3"/>
      <c r="S2308" s="106"/>
      <c r="T2308" s="106"/>
      <c r="U2308" s="106"/>
      <c r="V2308" s="106"/>
      <c r="W2308" s="106"/>
      <c r="X2308" s="106"/>
      <c r="AB2308" s="188" t="str">
        <f t="shared" si="246"/>
        <v/>
      </c>
      <c r="AC2308" s="188" t="s">
        <v>1585</v>
      </c>
      <c r="AD2308" s="131"/>
      <c r="AE2308" s="131"/>
      <c r="AF2308" s="131"/>
      <c r="AG2308" s="131"/>
      <c r="AH2308" s="131"/>
      <c r="AI2308" s="131"/>
      <c r="AJ2308" s="128" t="str">
        <f t="shared" si="240"/>
        <v/>
      </c>
      <c r="AK2308" s="7" t="str">
        <f>IF(ISNUMBER($AJ2308),INDEX($C$1:$AB$3985,$AJ2308,AK$4),"")</f>
        <v/>
      </c>
      <c r="AL2308" s="7" t="str">
        <f>IF(ISNUMBER($AJ2308),INDEX($C$1:$AB$3985,$AJ2308,AL$4),"")</f>
        <v/>
      </c>
      <c r="AM2308" s="128"/>
      <c r="AN2308" s="128" t="str">
        <f t="shared" si="242"/>
        <v/>
      </c>
      <c r="AO2308" s="7" t="str">
        <f t="shared" si="245"/>
        <v/>
      </c>
      <c r="AP2308" s="10" t="str">
        <f t="shared" si="245"/>
        <v/>
      </c>
      <c r="AQ2308" s="310">
        <f>IF(ISNUMBER(SEARCH($T$30,AO2308)),MAX(AQ$5:AQ2307)+1,0)</f>
        <v>0</v>
      </c>
      <c r="AR2308" s="310">
        <f>IF(ISNUMBER(SEARCH($T$31,AO2308)),MAX(AR$5:AR2307)+1,0)</f>
        <v>0</v>
      </c>
      <c r="AS2308" s="128" t="str">
        <f t="shared" si="241"/>
        <v/>
      </c>
      <c r="AT2308" s="105" t="str">
        <f>IF(ISNUMBER($AS2308),INDEX($C$1:$AB$3985,$AS2308,AT$4),"")</f>
        <v/>
      </c>
      <c r="AU2308" s="128"/>
      <c r="AV2308" s="128" t="str">
        <f t="shared" si="243"/>
        <v/>
      </c>
      <c r="AW2308" s="105" t="str">
        <f>IF(ISNUMBER($AV2308),INDEX($C$1:$AB$3985,$AV2308,AW$4),"")</f>
        <v/>
      </c>
      <c r="AX2308" s="105" t="str">
        <f>IF(ISNUMBER($AV2308),INDEX($C$1:$AB$3985,$AV2308,AX$4),"")</f>
        <v/>
      </c>
      <c r="AY2308" s="128"/>
      <c r="AZ2308" s="128"/>
      <c r="BA2308" s="128" t="str">
        <f t="shared" si="244"/>
        <v/>
      </c>
      <c r="BB2308" s="105" t="str">
        <f>IF(ISNUMBER($BA2308),INDEX($C$1:$AB$3985,$BA2308,BB$4),"")</f>
        <v/>
      </c>
      <c r="BC2308" s="105"/>
    </row>
    <row r="2309" spans="1:55" x14ac:dyDescent="0.25">
      <c r="A2309" s="98"/>
      <c r="B2309" s="98"/>
      <c r="C2309" s="73"/>
      <c r="D2309" s="179"/>
      <c r="E2309" s="176"/>
      <c r="F2309" s="176"/>
      <c r="G2309" s="176"/>
      <c r="H2309" s="176"/>
      <c r="I2309" s="176"/>
      <c r="J2309" s="172"/>
      <c r="K2309" s="173"/>
      <c r="L2309" s="178"/>
      <c r="R2309" s="3"/>
      <c r="S2309" s="106"/>
      <c r="T2309" s="106"/>
      <c r="U2309" s="106"/>
      <c r="V2309" s="106"/>
      <c r="W2309" s="106"/>
      <c r="X2309" s="106"/>
      <c r="AB2309" s="188" t="str">
        <f t="shared" si="246"/>
        <v/>
      </c>
      <c r="AC2309" s="188" t="s">
        <v>1585</v>
      </c>
      <c r="AD2309" s="131"/>
      <c r="AE2309" s="131"/>
      <c r="AF2309" s="131"/>
      <c r="AG2309" s="131"/>
      <c r="AH2309" s="131"/>
      <c r="AI2309" s="131"/>
      <c r="AJ2309" s="128" t="str">
        <f t="shared" si="240"/>
        <v/>
      </c>
      <c r="AK2309" s="7" t="str">
        <f>IF(ISNUMBER($AJ2309),INDEX($C$1:$AB$3985,$AJ2309,AK$4),"")</f>
        <v/>
      </c>
      <c r="AL2309" s="7" t="str">
        <f>IF(ISNUMBER($AJ2309),INDEX($C$1:$AB$3985,$AJ2309,AL$4),"")</f>
        <v/>
      </c>
      <c r="AM2309" s="128"/>
      <c r="AN2309" s="128" t="str">
        <f t="shared" si="242"/>
        <v/>
      </c>
      <c r="AO2309" s="7" t="str">
        <f t="shared" si="245"/>
        <v/>
      </c>
      <c r="AP2309" s="10" t="str">
        <f t="shared" si="245"/>
        <v/>
      </c>
      <c r="AQ2309" s="310">
        <f>IF(ISNUMBER(SEARCH($T$30,AO2309)),MAX(AQ$5:AQ2308)+1,0)</f>
        <v>0</v>
      </c>
      <c r="AR2309" s="310">
        <f>IF(ISNUMBER(SEARCH($T$31,AO2309)),MAX(AR$5:AR2308)+1,0)</f>
        <v>0</v>
      </c>
      <c r="AS2309" s="128" t="str">
        <f t="shared" si="241"/>
        <v/>
      </c>
      <c r="AT2309" s="105" t="str">
        <f>IF(ISNUMBER($AS2309),INDEX($C$1:$AB$3985,$AS2309,AT$4),"")</f>
        <v/>
      </c>
      <c r="AU2309" s="128"/>
      <c r="AV2309" s="128" t="str">
        <f t="shared" si="243"/>
        <v/>
      </c>
      <c r="AW2309" s="105" t="str">
        <f>IF(ISNUMBER($AV2309),INDEX($C$1:$AB$3985,$AV2309,AW$4),"")</f>
        <v/>
      </c>
      <c r="AX2309" s="105" t="str">
        <f>IF(ISNUMBER($AV2309),INDEX($C$1:$AB$3985,$AV2309,AX$4),"")</f>
        <v/>
      </c>
      <c r="AY2309" s="128"/>
      <c r="AZ2309" s="128"/>
      <c r="BA2309" s="128" t="str">
        <f t="shared" si="244"/>
        <v/>
      </c>
      <c r="BB2309" s="105" t="str">
        <f>IF(ISNUMBER($BA2309),INDEX($C$1:$AB$3985,$BA2309,BB$4),"")</f>
        <v/>
      </c>
      <c r="BC2309" s="105"/>
    </row>
    <row r="2310" spans="1:55" x14ac:dyDescent="0.25">
      <c r="A2310" s="98"/>
      <c r="B2310" s="98"/>
      <c r="C2310" s="73"/>
      <c r="D2310" s="179"/>
      <c r="E2310" s="176"/>
      <c r="F2310" s="176"/>
      <c r="G2310" s="176"/>
      <c r="H2310" s="176"/>
      <c r="I2310" s="176"/>
      <c r="J2310" s="172"/>
      <c r="K2310" s="173"/>
      <c r="L2310" s="178"/>
      <c r="R2310" s="3"/>
      <c r="S2310" s="106"/>
      <c r="T2310" s="106"/>
      <c r="U2310" s="106"/>
      <c r="V2310" s="106"/>
      <c r="W2310" s="106"/>
      <c r="X2310" s="106"/>
      <c r="AB2310" s="188" t="str">
        <f t="shared" si="246"/>
        <v/>
      </c>
      <c r="AC2310" s="188" t="s">
        <v>1585</v>
      </c>
      <c r="AD2310" s="131"/>
      <c r="AE2310" s="131"/>
      <c r="AF2310" s="131"/>
      <c r="AG2310" s="131"/>
      <c r="AH2310" s="131"/>
      <c r="AI2310" s="131"/>
      <c r="AJ2310" s="128" t="str">
        <f t="shared" ref="AJ2310:AJ2373" si="247">IF(AJ2309="","",IF(AJ2309+1&lt;=$AH$6,AJ2309+1,""))</f>
        <v/>
      </c>
      <c r="AK2310" s="7" t="str">
        <f>IF(ISNUMBER($AJ2310),INDEX($C$1:$AB$3985,$AJ2310,AK$4),"")</f>
        <v/>
      </c>
      <c r="AL2310" s="7" t="str">
        <f>IF(ISNUMBER($AJ2310),INDEX($C$1:$AB$3985,$AJ2310,AL$4),"")</f>
        <v/>
      </c>
      <c r="AM2310" s="128"/>
      <c r="AN2310" s="128" t="str">
        <f t="shared" si="242"/>
        <v/>
      </c>
      <c r="AO2310" s="7" t="str">
        <f t="shared" si="245"/>
        <v/>
      </c>
      <c r="AP2310" s="10" t="str">
        <f t="shared" si="245"/>
        <v/>
      </c>
      <c r="AQ2310" s="310">
        <f>IF(ISNUMBER(SEARCH($T$30,AO2310)),MAX(AQ$5:AQ2309)+1,0)</f>
        <v>0</v>
      </c>
      <c r="AR2310" s="310">
        <f>IF(ISNUMBER(SEARCH($T$31,AO2310)),MAX(AR$5:AR2309)+1,0)</f>
        <v>0</v>
      </c>
      <c r="AS2310" s="128" t="str">
        <f t="shared" ref="AS2310:AS2373" si="248">IF(AS2309="","",IF(AS2309+1&lt;=$AH$8,AS2309+1,""))</f>
        <v/>
      </c>
      <c r="AT2310" s="105" t="str">
        <f>IF(ISNUMBER($AS2310),INDEX($C$1:$AB$3985,$AS2310,AT$4),"")</f>
        <v/>
      </c>
      <c r="AU2310" s="128"/>
      <c r="AV2310" s="128" t="str">
        <f t="shared" si="243"/>
        <v/>
      </c>
      <c r="AW2310" s="105" t="str">
        <f>IF(ISNUMBER($AV2310),INDEX($C$1:$AB$3985,$AV2310,AW$4),"")</f>
        <v/>
      </c>
      <c r="AX2310" s="105" t="str">
        <f>IF(ISNUMBER($AV2310),INDEX($C$1:$AB$3985,$AV2310,AX$4),"")</f>
        <v/>
      </c>
      <c r="AY2310" s="128"/>
      <c r="AZ2310" s="128"/>
      <c r="BA2310" s="128" t="str">
        <f t="shared" si="244"/>
        <v/>
      </c>
      <c r="BB2310" s="105" t="str">
        <f>IF(ISNUMBER($BA2310),INDEX($C$1:$AB$3985,$BA2310,BB$4),"")</f>
        <v/>
      </c>
      <c r="BC2310" s="105"/>
    </row>
    <row r="2311" spans="1:55" x14ac:dyDescent="0.25">
      <c r="A2311" s="98"/>
      <c r="B2311" s="98"/>
      <c r="C2311" s="73"/>
      <c r="D2311" s="179"/>
      <c r="E2311" s="176"/>
      <c r="F2311" s="176"/>
      <c r="G2311" s="176"/>
      <c r="H2311" s="176"/>
      <c r="I2311" s="176"/>
      <c r="J2311" s="172"/>
      <c r="K2311" s="173"/>
      <c r="L2311" s="178"/>
      <c r="R2311" s="3"/>
      <c r="S2311" s="106"/>
      <c r="T2311" s="106"/>
      <c r="U2311" s="106"/>
      <c r="V2311" s="106"/>
      <c r="W2311" s="106"/>
      <c r="X2311" s="106"/>
      <c r="AB2311" s="188" t="str">
        <f t="shared" si="246"/>
        <v/>
      </c>
      <c r="AC2311" s="188" t="s">
        <v>1585</v>
      </c>
      <c r="AD2311" s="131"/>
      <c r="AE2311" s="131"/>
      <c r="AF2311" s="131"/>
      <c r="AG2311" s="131"/>
      <c r="AH2311" s="131"/>
      <c r="AI2311" s="131"/>
      <c r="AJ2311" s="128" t="str">
        <f t="shared" si="247"/>
        <v/>
      </c>
      <c r="AK2311" s="7" t="str">
        <f>IF(ISNUMBER($AJ2311),INDEX($C$1:$AB$3985,$AJ2311,AK$4),"")</f>
        <v/>
      </c>
      <c r="AL2311" s="7" t="str">
        <f>IF(ISNUMBER($AJ2311),INDEX($C$1:$AB$3985,$AJ2311,AL$4),"")</f>
        <v/>
      </c>
      <c r="AM2311" s="128"/>
      <c r="AN2311" s="128" t="str">
        <f t="shared" ref="AN2311:AN2374" si="249">IF(AN2310="","",IF(AN2310+1&lt;=$AH$7,AN2310+1,""))</f>
        <v/>
      </c>
      <c r="AO2311" s="7" t="str">
        <f t="shared" si="245"/>
        <v/>
      </c>
      <c r="AP2311" s="10" t="str">
        <f t="shared" si="245"/>
        <v/>
      </c>
      <c r="AQ2311" s="310">
        <f>IF(ISNUMBER(SEARCH($T$30,AO2311)),MAX(AQ$5:AQ2310)+1,0)</f>
        <v>0</v>
      </c>
      <c r="AR2311" s="310">
        <f>IF(ISNUMBER(SEARCH($T$31,AO2311)),MAX(AR$5:AR2310)+1,0)</f>
        <v>0</v>
      </c>
      <c r="AS2311" s="128" t="str">
        <f t="shared" si="248"/>
        <v/>
      </c>
      <c r="AT2311" s="105" t="str">
        <f>IF(ISNUMBER($AS2311),INDEX($C$1:$AB$3985,$AS2311,AT$4),"")</f>
        <v/>
      </c>
      <c r="AU2311" s="128"/>
      <c r="AV2311" s="128" t="str">
        <f t="shared" ref="AV2311:AV2374" si="250">IF(AV2310="","",IF(AV2310+1&lt;=$AH$9,AV2310+1,""))</f>
        <v/>
      </c>
      <c r="AW2311" s="105" t="str">
        <f>IF(ISNUMBER($AV2311),INDEX($C$1:$AB$3985,$AV2311,AW$4),"")</f>
        <v/>
      </c>
      <c r="AX2311" s="105" t="str">
        <f>IF(ISNUMBER($AV2311),INDEX($C$1:$AB$3985,$AV2311,AX$4),"")</f>
        <v/>
      </c>
      <c r="AY2311" s="128"/>
      <c r="AZ2311" s="128"/>
      <c r="BA2311" s="128" t="str">
        <f t="shared" ref="BA2311:BA2374" si="251">IF(BA2310="","",IF(BA2310+1&lt;=$AH$10,BA2310+1,""))</f>
        <v/>
      </c>
      <c r="BB2311" s="105" t="str">
        <f>IF(ISNUMBER($BA2311),INDEX($C$1:$AB$3985,$BA2311,BB$4),"")</f>
        <v/>
      </c>
      <c r="BC2311" s="105"/>
    </row>
    <row r="2312" spans="1:55" x14ac:dyDescent="0.25">
      <c r="A2312" s="98"/>
      <c r="B2312" s="98"/>
      <c r="C2312" s="73"/>
      <c r="D2312" s="179"/>
      <c r="E2312" s="176"/>
      <c r="F2312" s="176"/>
      <c r="G2312" s="176"/>
      <c r="H2312" s="176"/>
      <c r="I2312" s="176"/>
      <c r="J2312" s="172"/>
      <c r="K2312" s="173"/>
      <c r="L2312" s="178"/>
      <c r="R2312" s="3"/>
      <c r="S2312" s="106"/>
      <c r="T2312" s="106"/>
      <c r="U2312" s="106"/>
      <c r="V2312" s="106"/>
      <c r="W2312" s="106"/>
      <c r="X2312" s="106"/>
      <c r="AB2312" s="188" t="str">
        <f t="shared" si="246"/>
        <v/>
      </c>
      <c r="AC2312" s="188" t="s">
        <v>1585</v>
      </c>
      <c r="AD2312" s="131"/>
      <c r="AE2312" s="131"/>
      <c r="AF2312" s="131"/>
      <c r="AG2312" s="131"/>
      <c r="AH2312" s="131"/>
      <c r="AI2312" s="131"/>
      <c r="AJ2312" s="128" t="str">
        <f t="shared" si="247"/>
        <v/>
      </c>
      <c r="AK2312" s="7" t="str">
        <f>IF(ISNUMBER($AJ2312),INDEX($C$1:$AB$3985,$AJ2312,AK$4),"")</f>
        <v/>
      </c>
      <c r="AL2312" s="7" t="str">
        <f>IF(ISNUMBER($AJ2312),INDEX($C$1:$AB$3985,$AJ2312,AL$4),"")</f>
        <v/>
      </c>
      <c r="AM2312" s="128"/>
      <c r="AN2312" s="128" t="str">
        <f t="shared" si="249"/>
        <v/>
      </c>
      <c r="AO2312" s="7" t="str">
        <f t="shared" si="245"/>
        <v/>
      </c>
      <c r="AP2312" s="10" t="str">
        <f t="shared" si="245"/>
        <v/>
      </c>
      <c r="AQ2312" s="310">
        <f>IF(ISNUMBER(SEARCH($T$30,AO2312)),MAX(AQ$5:AQ2311)+1,0)</f>
        <v>0</v>
      </c>
      <c r="AR2312" s="310">
        <f>IF(ISNUMBER(SEARCH($T$31,AO2312)),MAX(AR$5:AR2311)+1,0)</f>
        <v>0</v>
      </c>
      <c r="AS2312" s="128" t="str">
        <f t="shared" si="248"/>
        <v/>
      </c>
      <c r="AT2312" s="105" t="str">
        <f>IF(ISNUMBER($AS2312),INDEX($C$1:$AB$3985,$AS2312,AT$4),"")</f>
        <v/>
      </c>
      <c r="AU2312" s="128"/>
      <c r="AV2312" s="128" t="str">
        <f t="shared" si="250"/>
        <v/>
      </c>
      <c r="AW2312" s="105" t="str">
        <f>IF(ISNUMBER($AV2312),INDEX($C$1:$AB$3985,$AV2312,AW$4),"")</f>
        <v/>
      </c>
      <c r="AX2312" s="105" t="str">
        <f>IF(ISNUMBER($AV2312),INDEX($C$1:$AB$3985,$AV2312,AX$4),"")</f>
        <v/>
      </c>
      <c r="AY2312" s="128"/>
      <c r="AZ2312" s="128"/>
      <c r="BA2312" s="128" t="str">
        <f t="shared" si="251"/>
        <v/>
      </c>
      <c r="BB2312" s="105" t="str">
        <f>IF(ISNUMBER($BA2312),INDEX($C$1:$AB$3985,$BA2312,BB$4),"")</f>
        <v/>
      </c>
      <c r="BC2312" s="105"/>
    </row>
    <row r="2313" spans="1:55" x14ac:dyDescent="0.25">
      <c r="A2313" s="98"/>
      <c r="B2313" s="98"/>
      <c r="C2313" s="73"/>
      <c r="D2313" s="179"/>
      <c r="E2313" s="176"/>
      <c r="F2313" s="176"/>
      <c r="G2313" s="176"/>
      <c r="H2313" s="176"/>
      <c r="I2313" s="176"/>
      <c r="J2313" s="172"/>
      <c r="K2313" s="173"/>
      <c r="L2313" s="178"/>
      <c r="R2313" s="3"/>
      <c r="S2313" s="106"/>
      <c r="T2313" s="106"/>
      <c r="U2313" s="106"/>
      <c r="V2313" s="106"/>
      <c r="W2313" s="106"/>
      <c r="X2313" s="106"/>
      <c r="AB2313" s="188" t="str">
        <f t="shared" si="246"/>
        <v/>
      </c>
      <c r="AC2313" s="188" t="s">
        <v>1585</v>
      </c>
      <c r="AD2313" s="131"/>
      <c r="AE2313" s="131"/>
      <c r="AF2313" s="131"/>
      <c r="AG2313" s="131"/>
      <c r="AH2313" s="131"/>
      <c r="AI2313" s="131"/>
      <c r="AJ2313" s="128" t="str">
        <f t="shared" si="247"/>
        <v/>
      </c>
      <c r="AK2313" s="7" t="str">
        <f>IF(ISNUMBER($AJ2313),INDEX($C$1:$AB$3985,$AJ2313,AK$4),"")</f>
        <v/>
      </c>
      <c r="AL2313" s="7" t="str">
        <f>IF(ISNUMBER($AJ2313),INDEX($C$1:$AB$3985,$AJ2313,AL$4),"")</f>
        <v/>
      </c>
      <c r="AM2313" s="128"/>
      <c r="AN2313" s="128" t="str">
        <f t="shared" si="249"/>
        <v/>
      </c>
      <c r="AO2313" s="7" t="str">
        <f t="shared" si="245"/>
        <v/>
      </c>
      <c r="AP2313" s="10" t="str">
        <f t="shared" si="245"/>
        <v/>
      </c>
      <c r="AQ2313" s="310">
        <f>IF(ISNUMBER(SEARCH($T$30,AO2313)),MAX(AQ$5:AQ2312)+1,0)</f>
        <v>0</v>
      </c>
      <c r="AR2313" s="310">
        <f>IF(ISNUMBER(SEARCH($T$31,AO2313)),MAX(AR$5:AR2312)+1,0)</f>
        <v>0</v>
      </c>
      <c r="AS2313" s="128" t="str">
        <f t="shared" si="248"/>
        <v/>
      </c>
      <c r="AT2313" s="105" t="str">
        <f>IF(ISNUMBER($AS2313),INDEX($C$1:$AB$3985,$AS2313,AT$4),"")</f>
        <v/>
      </c>
      <c r="AU2313" s="128"/>
      <c r="AV2313" s="128" t="str">
        <f t="shared" si="250"/>
        <v/>
      </c>
      <c r="AW2313" s="105" t="str">
        <f>IF(ISNUMBER($AV2313),INDEX($C$1:$AB$3985,$AV2313,AW$4),"")</f>
        <v/>
      </c>
      <c r="AX2313" s="105" t="str">
        <f>IF(ISNUMBER($AV2313),INDEX($C$1:$AB$3985,$AV2313,AX$4),"")</f>
        <v/>
      </c>
      <c r="AY2313" s="128"/>
      <c r="AZ2313" s="128"/>
      <c r="BA2313" s="128" t="str">
        <f t="shared" si="251"/>
        <v/>
      </c>
      <c r="BB2313" s="105" t="str">
        <f>IF(ISNUMBER($BA2313),INDEX($C$1:$AB$3985,$BA2313,BB$4),"")</f>
        <v/>
      </c>
      <c r="BC2313" s="105"/>
    </row>
    <row r="2314" spans="1:55" x14ac:dyDescent="0.25">
      <c r="A2314" s="98"/>
      <c r="B2314" s="98"/>
      <c r="C2314" s="73"/>
      <c r="D2314" s="179"/>
      <c r="E2314" s="176"/>
      <c r="F2314" s="176"/>
      <c r="G2314" s="176"/>
      <c r="H2314" s="176"/>
      <c r="I2314" s="176"/>
      <c r="J2314" s="172"/>
      <c r="K2314" s="173"/>
      <c r="L2314" s="178"/>
      <c r="R2314" s="3"/>
      <c r="S2314" s="106"/>
      <c r="T2314" s="106"/>
      <c r="U2314" s="106"/>
      <c r="V2314" s="106"/>
      <c r="W2314" s="106"/>
      <c r="X2314" s="106"/>
      <c r="AB2314" s="188" t="str">
        <f t="shared" si="246"/>
        <v/>
      </c>
      <c r="AC2314" s="188" t="s">
        <v>1585</v>
      </c>
      <c r="AD2314" s="131"/>
      <c r="AE2314" s="131"/>
      <c r="AF2314" s="131"/>
      <c r="AG2314" s="131"/>
      <c r="AH2314" s="131"/>
      <c r="AI2314" s="131"/>
      <c r="AJ2314" s="128" t="str">
        <f t="shared" si="247"/>
        <v/>
      </c>
      <c r="AK2314" s="7" t="str">
        <f>IF(ISNUMBER($AJ2314),INDEX($C$1:$AB$3985,$AJ2314,AK$4),"")</f>
        <v/>
      </c>
      <c r="AL2314" s="7" t="str">
        <f>IF(ISNUMBER($AJ2314),INDEX($C$1:$AB$3985,$AJ2314,AL$4),"")</f>
        <v/>
      </c>
      <c r="AM2314" s="128"/>
      <c r="AN2314" s="128" t="str">
        <f t="shared" si="249"/>
        <v/>
      </c>
      <c r="AO2314" s="7" t="str">
        <f t="shared" ref="AO2314:AP2377" si="252">IF(ISNUMBER($AN2314),INDEX($C$1:$AB$2294,$AN2314,AO$4),"")</f>
        <v/>
      </c>
      <c r="AP2314" s="10" t="str">
        <f t="shared" si="252"/>
        <v/>
      </c>
      <c r="AQ2314" s="310">
        <f>IF(ISNUMBER(SEARCH($T$30,AO2314)),MAX(AQ$5:AQ2313)+1,0)</f>
        <v>0</v>
      </c>
      <c r="AR2314" s="310">
        <f>IF(ISNUMBER(SEARCH($T$31,AO2314)),MAX(AR$5:AR2313)+1,0)</f>
        <v>0</v>
      </c>
      <c r="AS2314" s="128" t="str">
        <f t="shared" si="248"/>
        <v/>
      </c>
      <c r="AT2314" s="105" t="str">
        <f>IF(ISNUMBER($AS2314),INDEX($C$1:$AB$3985,$AS2314,AT$4),"")</f>
        <v/>
      </c>
      <c r="AU2314" s="128"/>
      <c r="AV2314" s="128" t="str">
        <f t="shared" si="250"/>
        <v/>
      </c>
      <c r="AW2314" s="105" t="str">
        <f>IF(ISNUMBER($AV2314),INDEX($C$1:$AB$3985,$AV2314,AW$4),"")</f>
        <v/>
      </c>
      <c r="AX2314" s="105" t="str">
        <f>IF(ISNUMBER($AV2314),INDEX($C$1:$AB$3985,$AV2314,AX$4),"")</f>
        <v/>
      </c>
      <c r="AY2314" s="128"/>
      <c r="AZ2314" s="128"/>
      <c r="BA2314" s="128" t="str">
        <f t="shared" si="251"/>
        <v/>
      </c>
      <c r="BB2314" s="105" t="str">
        <f>IF(ISNUMBER($BA2314),INDEX($C$1:$AB$3985,$BA2314,BB$4),"")</f>
        <v/>
      </c>
      <c r="BC2314" s="105"/>
    </row>
    <row r="2315" spans="1:55" x14ac:dyDescent="0.25">
      <c r="A2315" s="98"/>
      <c r="B2315" s="98"/>
      <c r="C2315" s="73"/>
      <c r="D2315" s="179"/>
      <c r="E2315" s="176"/>
      <c r="F2315" s="176"/>
      <c r="G2315" s="176"/>
      <c r="H2315" s="176"/>
      <c r="I2315" s="176"/>
      <c r="J2315" s="172"/>
      <c r="K2315" s="173"/>
      <c r="L2315" s="178"/>
      <c r="R2315" s="3"/>
      <c r="S2315" s="106"/>
      <c r="T2315" s="106"/>
      <c r="U2315" s="106"/>
      <c r="V2315" s="106"/>
      <c r="W2315" s="106"/>
      <c r="X2315" s="106"/>
      <c r="AB2315" s="188" t="str">
        <f t="shared" si="246"/>
        <v/>
      </c>
      <c r="AC2315" s="188" t="s">
        <v>1585</v>
      </c>
      <c r="AD2315" s="131"/>
      <c r="AE2315" s="131"/>
      <c r="AF2315" s="131"/>
      <c r="AG2315" s="131"/>
      <c r="AH2315" s="131"/>
      <c r="AI2315" s="131"/>
      <c r="AJ2315" s="128" t="str">
        <f t="shared" si="247"/>
        <v/>
      </c>
      <c r="AK2315" s="7" t="str">
        <f>IF(ISNUMBER($AJ2315),INDEX($C$1:$AB$3985,$AJ2315,AK$4),"")</f>
        <v/>
      </c>
      <c r="AL2315" s="7" t="str">
        <f>IF(ISNUMBER($AJ2315),INDEX($C$1:$AB$3985,$AJ2315,AL$4),"")</f>
        <v/>
      </c>
      <c r="AM2315" s="128"/>
      <c r="AN2315" s="128" t="str">
        <f t="shared" si="249"/>
        <v/>
      </c>
      <c r="AO2315" s="7" t="str">
        <f t="shared" si="252"/>
        <v/>
      </c>
      <c r="AP2315" s="10" t="str">
        <f t="shared" si="252"/>
        <v/>
      </c>
      <c r="AQ2315" s="310">
        <f>IF(ISNUMBER(SEARCH($T$30,AO2315)),MAX(AQ$5:AQ2314)+1,0)</f>
        <v>0</v>
      </c>
      <c r="AR2315" s="310">
        <f>IF(ISNUMBER(SEARCH($T$31,AO2315)),MAX(AR$5:AR2314)+1,0)</f>
        <v>0</v>
      </c>
      <c r="AS2315" s="128" t="str">
        <f t="shared" si="248"/>
        <v/>
      </c>
      <c r="AT2315" s="105" t="str">
        <f>IF(ISNUMBER($AS2315),INDEX($C$1:$AB$3985,$AS2315,AT$4),"")</f>
        <v/>
      </c>
      <c r="AU2315" s="128"/>
      <c r="AV2315" s="128" t="str">
        <f t="shared" si="250"/>
        <v/>
      </c>
      <c r="AW2315" s="105" t="str">
        <f>IF(ISNUMBER($AV2315),INDEX($C$1:$AB$3985,$AV2315,AW$4),"")</f>
        <v/>
      </c>
      <c r="AX2315" s="105" t="str">
        <f>IF(ISNUMBER($AV2315),INDEX($C$1:$AB$3985,$AV2315,AX$4),"")</f>
        <v/>
      </c>
      <c r="AY2315" s="128"/>
      <c r="AZ2315" s="128"/>
      <c r="BA2315" s="128" t="str">
        <f t="shared" si="251"/>
        <v/>
      </c>
      <c r="BB2315" s="105" t="str">
        <f>IF(ISNUMBER($BA2315),INDEX($C$1:$AB$3985,$BA2315,BB$4),"")</f>
        <v/>
      </c>
      <c r="BC2315" s="105"/>
    </row>
    <row r="2316" spans="1:55" x14ac:dyDescent="0.25">
      <c r="A2316" s="98"/>
      <c r="B2316" s="98"/>
      <c r="C2316" s="73"/>
      <c r="D2316" s="179"/>
      <c r="E2316" s="176"/>
      <c r="F2316" s="176"/>
      <c r="G2316" s="176"/>
      <c r="H2316" s="176"/>
      <c r="I2316" s="176"/>
      <c r="J2316" s="172"/>
      <c r="K2316" s="173"/>
      <c r="L2316" s="178"/>
      <c r="R2316" s="3"/>
      <c r="S2316" s="106"/>
      <c r="T2316" s="106"/>
      <c r="U2316" s="106"/>
      <c r="V2316" s="106"/>
      <c r="W2316" s="106"/>
      <c r="X2316" s="106"/>
      <c r="AB2316" s="188" t="str">
        <f t="shared" si="246"/>
        <v/>
      </c>
      <c r="AC2316" s="188" t="s">
        <v>1585</v>
      </c>
      <c r="AD2316" s="131"/>
      <c r="AE2316" s="131"/>
      <c r="AF2316" s="131"/>
      <c r="AG2316" s="131"/>
      <c r="AH2316" s="131"/>
      <c r="AI2316" s="131"/>
      <c r="AJ2316" s="128" t="str">
        <f t="shared" si="247"/>
        <v/>
      </c>
      <c r="AK2316" s="7" t="str">
        <f>IF(ISNUMBER($AJ2316),INDEX($C$1:$AB$3985,$AJ2316,AK$4),"")</f>
        <v/>
      </c>
      <c r="AL2316" s="7" t="str">
        <f>IF(ISNUMBER($AJ2316),INDEX($C$1:$AB$3985,$AJ2316,AL$4),"")</f>
        <v/>
      </c>
      <c r="AM2316" s="128"/>
      <c r="AN2316" s="128" t="str">
        <f t="shared" si="249"/>
        <v/>
      </c>
      <c r="AO2316" s="7" t="str">
        <f t="shared" si="252"/>
        <v/>
      </c>
      <c r="AP2316" s="10" t="str">
        <f t="shared" si="252"/>
        <v/>
      </c>
      <c r="AQ2316" s="310">
        <f>IF(ISNUMBER(SEARCH($T$30,AO2316)),MAX(AQ$5:AQ2315)+1,0)</f>
        <v>0</v>
      </c>
      <c r="AR2316" s="310">
        <f>IF(ISNUMBER(SEARCH($T$31,AO2316)),MAX(AR$5:AR2315)+1,0)</f>
        <v>0</v>
      </c>
      <c r="AS2316" s="128" t="str">
        <f t="shared" si="248"/>
        <v/>
      </c>
      <c r="AT2316" s="105" t="str">
        <f>IF(ISNUMBER($AS2316),INDEX($C$1:$AB$3985,$AS2316,AT$4),"")</f>
        <v/>
      </c>
      <c r="AU2316" s="128"/>
      <c r="AV2316" s="128" t="str">
        <f t="shared" si="250"/>
        <v/>
      </c>
      <c r="AW2316" s="105" t="str">
        <f>IF(ISNUMBER($AV2316),INDEX($C$1:$AB$3985,$AV2316,AW$4),"")</f>
        <v/>
      </c>
      <c r="AX2316" s="105" t="str">
        <f>IF(ISNUMBER($AV2316),INDEX($C$1:$AB$3985,$AV2316,AX$4),"")</f>
        <v/>
      </c>
      <c r="AY2316" s="128"/>
      <c r="AZ2316" s="128"/>
      <c r="BA2316" s="128" t="str">
        <f t="shared" si="251"/>
        <v/>
      </c>
      <c r="BB2316" s="105" t="str">
        <f>IF(ISNUMBER($BA2316),INDEX($C$1:$AB$3985,$BA2316,BB$4),"")</f>
        <v/>
      </c>
      <c r="BC2316" s="105"/>
    </row>
    <row r="2317" spans="1:55" x14ac:dyDescent="0.25">
      <c r="A2317" s="98"/>
      <c r="B2317" s="98"/>
      <c r="C2317" s="73"/>
      <c r="D2317" s="179"/>
      <c r="E2317" s="176"/>
      <c r="F2317" s="176"/>
      <c r="G2317" s="176"/>
      <c r="H2317" s="176"/>
      <c r="I2317" s="176"/>
      <c r="J2317" s="172"/>
      <c r="K2317" s="173"/>
      <c r="L2317" s="178"/>
      <c r="R2317" s="3"/>
      <c r="S2317" s="106"/>
      <c r="T2317" s="106"/>
      <c r="U2317" s="106"/>
      <c r="V2317" s="106"/>
      <c r="W2317" s="106"/>
      <c r="X2317" s="106"/>
      <c r="AB2317" s="188" t="str">
        <f t="shared" si="246"/>
        <v/>
      </c>
      <c r="AC2317" s="188" t="s">
        <v>1585</v>
      </c>
      <c r="AD2317" s="131"/>
      <c r="AE2317" s="131"/>
      <c r="AF2317" s="131"/>
      <c r="AG2317" s="131"/>
      <c r="AH2317" s="131"/>
      <c r="AI2317" s="131"/>
      <c r="AJ2317" s="128" t="str">
        <f t="shared" si="247"/>
        <v/>
      </c>
      <c r="AK2317" s="7" t="str">
        <f>IF(ISNUMBER($AJ2317),INDEX($C$1:$AB$3985,$AJ2317,AK$4),"")</f>
        <v/>
      </c>
      <c r="AL2317" s="7" t="str">
        <f>IF(ISNUMBER($AJ2317),INDEX($C$1:$AB$3985,$AJ2317,AL$4),"")</f>
        <v/>
      </c>
      <c r="AM2317" s="128"/>
      <c r="AN2317" s="128" t="str">
        <f t="shared" si="249"/>
        <v/>
      </c>
      <c r="AO2317" s="7" t="str">
        <f t="shared" si="252"/>
        <v/>
      </c>
      <c r="AP2317" s="10" t="str">
        <f t="shared" si="252"/>
        <v/>
      </c>
      <c r="AQ2317" s="310">
        <f>IF(ISNUMBER(SEARCH($T$30,AO2317)),MAX(AQ$5:AQ2316)+1,0)</f>
        <v>0</v>
      </c>
      <c r="AR2317" s="310">
        <f>IF(ISNUMBER(SEARCH($T$31,AO2317)),MAX(AR$5:AR2316)+1,0)</f>
        <v>0</v>
      </c>
      <c r="AS2317" s="128" t="str">
        <f t="shared" si="248"/>
        <v/>
      </c>
      <c r="AT2317" s="105" t="str">
        <f>IF(ISNUMBER($AS2317),INDEX($C$1:$AB$3985,$AS2317,AT$4),"")</f>
        <v/>
      </c>
      <c r="AU2317" s="128"/>
      <c r="AV2317" s="128" t="str">
        <f t="shared" si="250"/>
        <v/>
      </c>
      <c r="AW2317" s="105" t="str">
        <f>IF(ISNUMBER($AV2317),INDEX($C$1:$AB$3985,$AV2317,AW$4),"")</f>
        <v/>
      </c>
      <c r="AX2317" s="105" t="str">
        <f>IF(ISNUMBER($AV2317),INDEX($C$1:$AB$3985,$AV2317,AX$4),"")</f>
        <v/>
      </c>
      <c r="AY2317" s="128"/>
      <c r="AZ2317" s="128"/>
      <c r="BA2317" s="128" t="str">
        <f t="shared" si="251"/>
        <v/>
      </c>
      <c r="BB2317" s="105" t="str">
        <f>IF(ISNUMBER($BA2317),INDEX($C$1:$AB$3985,$BA2317,BB$4),"")</f>
        <v/>
      </c>
      <c r="BC2317" s="105"/>
    </row>
    <row r="2318" spans="1:55" x14ac:dyDescent="0.25">
      <c r="A2318" s="98"/>
      <c r="B2318" s="98"/>
      <c r="C2318" s="73"/>
      <c r="D2318" s="179"/>
      <c r="E2318" s="176"/>
      <c r="F2318" s="176"/>
      <c r="G2318" s="176"/>
      <c r="H2318" s="176"/>
      <c r="I2318" s="176"/>
      <c r="J2318" s="172"/>
      <c r="K2318" s="173"/>
      <c r="L2318" s="178"/>
      <c r="R2318" s="3"/>
      <c r="S2318" s="106"/>
      <c r="T2318" s="106"/>
      <c r="U2318" s="106"/>
      <c r="V2318" s="106"/>
      <c r="W2318" s="106"/>
      <c r="X2318" s="106"/>
      <c r="AB2318" s="188" t="str">
        <f t="shared" si="246"/>
        <v/>
      </c>
      <c r="AC2318" s="188" t="s">
        <v>1585</v>
      </c>
      <c r="AD2318" s="131"/>
      <c r="AE2318" s="131"/>
      <c r="AF2318" s="131"/>
      <c r="AG2318" s="131"/>
      <c r="AH2318" s="131"/>
      <c r="AI2318" s="131"/>
      <c r="AJ2318" s="128" t="str">
        <f t="shared" si="247"/>
        <v/>
      </c>
      <c r="AK2318" s="7" t="str">
        <f>IF(ISNUMBER($AJ2318),INDEX($C$1:$AB$3985,$AJ2318,AK$4),"")</f>
        <v/>
      </c>
      <c r="AL2318" s="7" t="str">
        <f>IF(ISNUMBER($AJ2318),INDEX($C$1:$AB$3985,$AJ2318,AL$4),"")</f>
        <v/>
      </c>
      <c r="AM2318" s="128"/>
      <c r="AN2318" s="128" t="str">
        <f t="shared" si="249"/>
        <v/>
      </c>
      <c r="AO2318" s="7" t="str">
        <f t="shared" si="252"/>
        <v/>
      </c>
      <c r="AP2318" s="10" t="str">
        <f t="shared" si="252"/>
        <v/>
      </c>
      <c r="AQ2318" s="310">
        <f>IF(ISNUMBER(SEARCH($T$30,AO2318)),MAX(AQ$5:AQ2317)+1,0)</f>
        <v>0</v>
      </c>
      <c r="AR2318" s="310">
        <f>IF(ISNUMBER(SEARCH($T$31,AO2318)),MAX(AR$5:AR2317)+1,0)</f>
        <v>0</v>
      </c>
      <c r="AS2318" s="128" t="str">
        <f t="shared" si="248"/>
        <v/>
      </c>
      <c r="AT2318" s="105" t="str">
        <f>IF(ISNUMBER($AS2318),INDEX($C$1:$AB$3985,$AS2318,AT$4),"")</f>
        <v/>
      </c>
      <c r="AU2318" s="128"/>
      <c r="AV2318" s="128" t="str">
        <f t="shared" si="250"/>
        <v/>
      </c>
      <c r="AW2318" s="105" t="str">
        <f>IF(ISNUMBER($AV2318),INDEX($C$1:$AB$3985,$AV2318,AW$4),"")</f>
        <v/>
      </c>
      <c r="AX2318" s="105" t="str">
        <f>IF(ISNUMBER($AV2318),INDEX($C$1:$AB$3985,$AV2318,AX$4),"")</f>
        <v/>
      </c>
      <c r="AY2318" s="128"/>
      <c r="AZ2318" s="128"/>
      <c r="BA2318" s="128" t="str">
        <f t="shared" si="251"/>
        <v/>
      </c>
      <c r="BB2318" s="105" t="str">
        <f>IF(ISNUMBER($BA2318),INDEX($C$1:$AB$3985,$BA2318,BB$4),"")</f>
        <v/>
      </c>
      <c r="BC2318" s="105"/>
    </row>
    <row r="2319" spans="1:55" x14ac:dyDescent="0.25">
      <c r="A2319" s="98"/>
      <c r="B2319" s="98"/>
      <c r="C2319" s="73"/>
      <c r="D2319" s="179"/>
      <c r="E2319" s="176"/>
      <c r="F2319" s="176"/>
      <c r="G2319" s="176"/>
      <c r="H2319" s="176"/>
      <c r="I2319" s="176"/>
      <c r="J2319" s="172"/>
      <c r="K2319" s="173"/>
      <c r="L2319" s="178"/>
      <c r="R2319" s="3"/>
      <c r="S2319" s="106"/>
      <c r="T2319" s="106"/>
      <c r="U2319" s="106"/>
      <c r="V2319" s="106"/>
      <c r="W2319" s="106"/>
      <c r="X2319" s="106"/>
      <c r="AB2319" s="188" t="str">
        <f t="shared" si="246"/>
        <v/>
      </c>
      <c r="AC2319" s="188" t="s">
        <v>1585</v>
      </c>
      <c r="AD2319" s="131"/>
      <c r="AE2319" s="131"/>
      <c r="AF2319" s="131"/>
      <c r="AG2319" s="131"/>
      <c r="AH2319" s="131"/>
      <c r="AI2319" s="131"/>
      <c r="AJ2319" s="128" t="str">
        <f t="shared" si="247"/>
        <v/>
      </c>
      <c r="AK2319" s="7" t="str">
        <f>IF(ISNUMBER($AJ2319),INDEX($C$1:$AB$3985,$AJ2319,AK$4),"")</f>
        <v/>
      </c>
      <c r="AL2319" s="7" t="str">
        <f>IF(ISNUMBER($AJ2319),INDEX($C$1:$AB$3985,$AJ2319,AL$4),"")</f>
        <v/>
      </c>
      <c r="AM2319" s="128"/>
      <c r="AN2319" s="128" t="str">
        <f t="shared" si="249"/>
        <v/>
      </c>
      <c r="AO2319" s="7" t="str">
        <f t="shared" si="252"/>
        <v/>
      </c>
      <c r="AP2319" s="10" t="str">
        <f t="shared" si="252"/>
        <v/>
      </c>
      <c r="AQ2319" s="310">
        <f>IF(ISNUMBER(SEARCH($T$30,AO2319)),MAX(AQ$5:AQ2318)+1,0)</f>
        <v>0</v>
      </c>
      <c r="AR2319" s="310">
        <f>IF(ISNUMBER(SEARCH($T$31,AO2319)),MAX(AR$5:AR2318)+1,0)</f>
        <v>0</v>
      </c>
      <c r="AS2319" s="128" t="str">
        <f t="shared" si="248"/>
        <v/>
      </c>
      <c r="AT2319" s="105" t="str">
        <f>IF(ISNUMBER($AS2319),INDEX($C$1:$AB$3985,$AS2319,AT$4),"")</f>
        <v/>
      </c>
      <c r="AU2319" s="128"/>
      <c r="AV2319" s="128" t="str">
        <f t="shared" si="250"/>
        <v/>
      </c>
      <c r="AW2319" s="105" t="str">
        <f>IF(ISNUMBER($AV2319),INDEX($C$1:$AB$3985,$AV2319,AW$4),"")</f>
        <v/>
      </c>
      <c r="AX2319" s="105" t="str">
        <f>IF(ISNUMBER($AV2319),INDEX($C$1:$AB$3985,$AV2319,AX$4),"")</f>
        <v/>
      </c>
      <c r="AY2319" s="128"/>
      <c r="AZ2319" s="128"/>
      <c r="BA2319" s="128" t="str">
        <f t="shared" si="251"/>
        <v/>
      </c>
      <c r="BB2319" s="105" t="str">
        <f>IF(ISNUMBER($BA2319),INDEX($C$1:$AB$3985,$BA2319,BB$4),"")</f>
        <v/>
      </c>
      <c r="BC2319" s="105"/>
    </row>
    <row r="2320" spans="1:55" x14ac:dyDescent="0.25">
      <c r="A2320" s="98"/>
      <c r="B2320" s="98"/>
      <c r="C2320" s="73"/>
      <c r="D2320" s="179"/>
      <c r="E2320" s="176"/>
      <c r="F2320" s="176"/>
      <c r="G2320" s="176"/>
      <c r="H2320" s="176"/>
      <c r="I2320" s="176"/>
      <c r="J2320" s="172"/>
      <c r="K2320" s="173"/>
      <c r="L2320" s="178"/>
      <c r="R2320" s="3"/>
      <c r="S2320" s="106"/>
      <c r="T2320" s="106"/>
      <c r="U2320" s="106"/>
      <c r="V2320" s="106"/>
      <c r="W2320" s="106"/>
      <c r="X2320" s="106"/>
      <c r="AB2320" s="188" t="str">
        <f t="shared" si="246"/>
        <v/>
      </c>
      <c r="AC2320" s="188" t="s">
        <v>1585</v>
      </c>
      <c r="AD2320" s="131"/>
      <c r="AE2320" s="131"/>
      <c r="AF2320" s="131"/>
      <c r="AG2320" s="131"/>
      <c r="AH2320" s="131"/>
      <c r="AI2320" s="131"/>
      <c r="AJ2320" s="128" t="str">
        <f t="shared" si="247"/>
        <v/>
      </c>
      <c r="AK2320" s="7" t="str">
        <f>IF(ISNUMBER($AJ2320),INDEX($C$1:$AB$3985,$AJ2320,AK$4),"")</f>
        <v/>
      </c>
      <c r="AL2320" s="7" t="str">
        <f>IF(ISNUMBER($AJ2320),INDEX($C$1:$AB$3985,$AJ2320,AL$4),"")</f>
        <v/>
      </c>
      <c r="AM2320" s="128"/>
      <c r="AN2320" s="128" t="str">
        <f t="shared" si="249"/>
        <v/>
      </c>
      <c r="AO2320" s="7" t="str">
        <f t="shared" si="252"/>
        <v/>
      </c>
      <c r="AP2320" s="10" t="str">
        <f t="shared" si="252"/>
        <v/>
      </c>
      <c r="AQ2320" s="310">
        <f>IF(ISNUMBER(SEARCH($T$30,AO2320)),MAX(AQ$5:AQ2319)+1,0)</f>
        <v>0</v>
      </c>
      <c r="AR2320" s="310">
        <f>IF(ISNUMBER(SEARCH($T$31,AO2320)),MAX(AR$5:AR2319)+1,0)</f>
        <v>0</v>
      </c>
      <c r="AS2320" s="128" t="str">
        <f t="shared" si="248"/>
        <v/>
      </c>
      <c r="AT2320" s="105" t="str">
        <f>IF(ISNUMBER($AS2320),INDEX($C$1:$AB$3985,$AS2320,AT$4),"")</f>
        <v/>
      </c>
      <c r="AU2320" s="128"/>
      <c r="AV2320" s="128" t="str">
        <f t="shared" si="250"/>
        <v/>
      </c>
      <c r="AW2320" s="105" t="str">
        <f>IF(ISNUMBER($AV2320),INDEX($C$1:$AB$3985,$AV2320,AW$4),"")</f>
        <v/>
      </c>
      <c r="AX2320" s="105" t="str">
        <f>IF(ISNUMBER($AV2320),INDEX($C$1:$AB$3985,$AV2320,AX$4),"")</f>
        <v/>
      </c>
      <c r="AY2320" s="128"/>
      <c r="AZ2320" s="128"/>
      <c r="BA2320" s="128" t="str">
        <f t="shared" si="251"/>
        <v/>
      </c>
      <c r="BB2320" s="105" t="str">
        <f>IF(ISNUMBER($BA2320),INDEX($C$1:$AB$3985,$BA2320,BB$4),"")</f>
        <v/>
      </c>
      <c r="BC2320" s="105"/>
    </row>
    <row r="2321" spans="1:55" x14ac:dyDescent="0.25">
      <c r="A2321" s="98"/>
      <c r="B2321" s="98"/>
      <c r="C2321" s="73"/>
      <c r="D2321" s="179"/>
      <c r="E2321" s="176"/>
      <c r="F2321" s="176"/>
      <c r="G2321" s="176"/>
      <c r="H2321" s="176"/>
      <c r="I2321" s="176"/>
      <c r="J2321" s="172"/>
      <c r="K2321" s="173"/>
      <c r="L2321" s="178"/>
      <c r="R2321" s="3"/>
      <c r="S2321" s="106"/>
      <c r="T2321" s="106"/>
      <c r="U2321" s="106"/>
      <c r="V2321" s="106"/>
      <c r="W2321" s="106"/>
      <c r="X2321" s="106"/>
      <c r="AB2321" s="188" t="str">
        <f t="shared" si="246"/>
        <v/>
      </c>
      <c r="AC2321" s="188" t="s">
        <v>1585</v>
      </c>
      <c r="AD2321" s="131"/>
      <c r="AE2321" s="131"/>
      <c r="AF2321" s="131"/>
      <c r="AG2321" s="131"/>
      <c r="AH2321" s="131"/>
      <c r="AI2321" s="131"/>
      <c r="AJ2321" s="128" t="str">
        <f t="shared" si="247"/>
        <v/>
      </c>
      <c r="AK2321" s="7" t="str">
        <f>IF(ISNUMBER($AJ2321),INDEX($C$1:$AB$3985,$AJ2321,AK$4),"")</f>
        <v/>
      </c>
      <c r="AL2321" s="7" t="str">
        <f>IF(ISNUMBER($AJ2321),INDEX($C$1:$AB$3985,$AJ2321,AL$4),"")</f>
        <v/>
      </c>
      <c r="AM2321" s="128"/>
      <c r="AN2321" s="128" t="str">
        <f t="shared" si="249"/>
        <v/>
      </c>
      <c r="AO2321" s="7" t="str">
        <f t="shared" si="252"/>
        <v/>
      </c>
      <c r="AP2321" s="10" t="str">
        <f t="shared" si="252"/>
        <v/>
      </c>
      <c r="AQ2321" s="310">
        <f>IF(ISNUMBER(SEARCH($T$30,AO2321)),MAX(AQ$5:AQ2320)+1,0)</f>
        <v>0</v>
      </c>
      <c r="AR2321" s="310">
        <f>IF(ISNUMBER(SEARCH($T$31,AO2321)),MAX(AR$5:AR2320)+1,0)</f>
        <v>0</v>
      </c>
      <c r="AS2321" s="128" t="str">
        <f t="shared" si="248"/>
        <v/>
      </c>
      <c r="AT2321" s="105" t="str">
        <f>IF(ISNUMBER($AS2321),INDEX($C$1:$AB$3985,$AS2321,AT$4),"")</f>
        <v/>
      </c>
      <c r="AU2321" s="128"/>
      <c r="AV2321" s="128" t="str">
        <f t="shared" si="250"/>
        <v/>
      </c>
      <c r="AW2321" s="105" t="str">
        <f>IF(ISNUMBER($AV2321),INDEX($C$1:$AB$3985,$AV2321,AW$4),"")</f>
        <v/>
      </c>
      <c r="AX2321" s="105" t="str">
        <f>IF(ISNUMBER($AV2321),INDEX($C$1:$AB$3985,$AV2321,AX$4),"")</f>
        <v/>
      </c>
      <c r="AY2321" s="128"/>
      <c r="AZ2321" s="128"/>
      <c r="BA2321" s="128" t="str">
        <f t="shared" si="251"/>
        <v/>
      </c>
      <c r="BB2321" s="105" t="str">
        <f>IF(ISNUMBER($BA2321),INDEX($C$1:$AB$3985,$BA2321,BB$4),"")</f>
        <v/>
      </c>
      <c r="BC2321" s="105"/>
    </row>
    <row r="2322" spans="1:55" x14ac:dyDescent="0.25">
      <c r="A2322" s="98"/>
      <c r="B2322" s="98"/>
      <c r="C2322" s="73"/>
      <c r="D2322" s="179"/>
      <c r="E2322" s="176"/>
      <c r="F2322" s="176"/>
      <c r="G2322" s="176"/>
      <c r="H2322" s="176"/>
      <c r="I2322" s="176"/>
      <c r="J2322" s="172"/>
      <c r="K2322" s="173"/>
      <c r="L2322" s="178"/>
      <c r="R2322" s="3"/>
      <c r="S2322" s="106"/>
      <c r="T2322" s="106"/>
      <c r="U2322" s="106"/>
      <c r="V2322" s="106"/>
      <c r="W2322" s="106"/>
      <c r="X2322" s="106"/>
      <c r="AB2322" s="188" t="str">
        <f t="shared" si="246"/>
        <v/>
      </c>
      <c r="AC2322" s="188" t="s">
        <v>1585</v>
      </c>
      <c r="AD2322" s="131"/>
      <c r="AE2322" s="131"/>
      <c r="AF2322" s="131"/>
      <c r="AG2322" s="131"/>
      <c r="AH2322" s="131"/>
      <c r="AI2322" s="131"/>
      <c r="AJ2322" s="128" t="str">
        <f t="shared" si="247"/>
        <v/>
      </c>
      <c r="AK2322" s="7" t="str">
        <f>IF(ISNUMBER($AJ2322),INDEX($C$1:$AB$3985,$AJ2322,AK$4),"")</f>
        <v/>
      </c>
      <c r="AL2322" s="7" t="str">
        <f>IF(ISNUMBER($AJ2322),INDEX($C$1:$AB$3985,$AJ2322,AL$4),"")</f>
        <v/>
      </c>
      <c r="AM2322" s="128"/>
      <c r="AN2322" s="128" t="str">
        <f t="shared" si="249"/>
        <v/>
      </c>
      <c r="AO2322" s="7" t="str">
        <f t="shared" si="252"/>
        <v/>
      </c>
      <c r="AP2322" s="10" t="str">
        <f t="shared" si="252"/>
        <v/>
      </c>
      <c r="AQ2322" s="310">
        <f>IF(ISNUMBER(SEARCH($T$30,AO2322)),MAX(AQ$5:AQ2321)+1,0)</f>
        <v>0</v>
      </c>
      <c r="AR2322" s="310">
        <f>IF(ISNUMBER(SEARCH($T$31,AO2322)),MAX(AR$5:AR2321)+1,0)</f>
        <v>0</v>
      </c>
      <c r="AS2322" s="128" t="str">
        <f t="shared" si="248"/>
        <v/>
      </c>
      <c r="AT2322" s="105" t="str">
        <f>IF(ISNUMBER($AS2322),INDEX($C$1:$AB$3985,$AS2322,AT$4),"")</f>
        <v/>
      </c>
      <c r="AU2322" s="128"/>
      <c r="AV2322" s="128" t="str">
        <f t="shared" si="250"/>
        <v/>
      </c>
      <c r="AW2322" s="105" t="str">
        <f>IF(ISNUMBER($AV2322),INDEX($C$1:$AB$3985,$AV2322,AW$4),"")</f>
        <v/>
      </c>
      <c r="AX2322" s="105" t="str">
        <f>IF(ISNUMBER($AV2322),INDEX($C$1:$AB$3985,$AV2322,AX$4),"")</f>
        <v/>
      </c>
      <c r="AY2322" s="128"/>
      <c r="AZ2322" s="128"/>
      <c r="BA2322" s="128" t="str">
        <f t="shared" si="251"/>
        <v/>
      </c>
      <c r="BB2322" s="105" t="str">
        <f>IF(ISNUMBER($BA2322),INDEX($C$1:$AB$3985,$BA2322,BB$4),"")</f>
        <v/>
      </c>
      <c r="BC2322" s="105"/>
    </row>
    <row r="2323" spans="1:55" x14ac:dyDescent="0.25">
      <c r="A2323" s="98"/>
      <c r="B2323" s="98"/>
      <c r="C2323" s="73"/>
      <c r="D2323" s="179"/>
      <c r="E2323" s="176"/>
      <c r="F2323" s="176"/>
      <c r="G2323" s="176"/>
      <c r="H2323" s="176"/>
      <c r="I2323" s="176"/>
      <c r="J2323" s="172"/>
      <c r="K2323" s="173"/>
      <c r="L2323" s="178"/>
      <c r="R2323" s="3"/>
      <c r="S2323" s="106"/>
      <c r="T2323" s="106"/>
      <c r="U2323" s="106"/>
      <c r="V2323" s="106"/>
      <c r="W2323" s="106"/>
      <c r="X2323" s="106"/>
      <c r="AB2323" s="188" t="str">
        <f t="shared" si="246"/>
        <v/>
      </c>
      <c r="AC2323" s="188" t="s">
        <v>1585</v>
      </c>
      <c r="AD2323" s="131"/>
      <c r="AE2323" s="131"/>
      <c r="AF2323" s="131"/>
      <c r="AG2323" s="131"/>
      <c r="AH2323" s="131"/>
      <c r="AI2323" s="131"/>
      <c r="AJ2323" s="128" t="str">
        <f t="shared" si="247"/>
        <v/>
      </c>
      <c r="AK2323" s="7" t="str">
        <f>IF(ISNUMBER($AJ2323),INDEX($C$1:$AB$3985,$AJ2323,AK$4),"")</f>
        <v/>
      </c>
      <c r="AL2323" s="7" t="str">
        <f>IF(ISNUMBER($AJ2323),INDEX($C$1:$AB$3985,$AJ2323,AL$4),"")</f>
        <v/>
      </c>
      <c r="AM2323" s="128"/>
      <c r="AN2323" s="128" t="str">
        <f t="shared" si="249"/>
        <v/>
      </c>
      <c r="AO2323" s="7" t="str">
        <f t="shared" si="252"/>
        <v/>
      </c>
      <c r="AP2323" s="10" t="str">
        <f t="shared" si="252"/>
        <v/>
      </c>
      <c r="AQ2323" s="310">
        <f>IF(ISNUMBER(SEARCH($T$30,AO2323)),MAX(AQ$5:AQ2322)+1,0)</f>
        <v>0</v>
      </c>
      <c r="AR2323" s="310">
        <f>IF(ISNUMBER(SEARCH($T$31,AO2323)),MAX(AR$5:AR2322)+1,0)</f>
        <v>0</v>
      </c>
      <c r="AS2323" s="128" t="str">
        <f t="shared" si="248"/>
        <v/>
      </c>
      <c r="AT2323" s="105" t="str">
        <f>IF(ISNUMBER($AS2323),INDEX($C$1:$AB$3985,$AS2323,AT$4),"")</f>
        <v/>
      </c>
      <c r="AU2323" s="128"/>
      <c r="AV2323" s="128" t="str">
        <f t="shared" si="250"/>
        <v/>
      </c>
      <c r="AW2323" s="105" t="str">
        <f>IF(ISNUMBER($AV2323),INDEX($C$1:$AB$3985,$AV2323,AW$4),"")</f>
        <v/>
      </c>
      <c r="AX2323" s="105" t="str">
        <f>IF(ISNUMBER($AV2323),INDEX($C$1:$AB$3985,$AV2323,AX$4),"")</f>
        <v/>
      </c>
      <c r="AY2323" s="128"/>
      <c r="AZ2323" s="128"/>
      <c r="BA2323" s="128" t="str">
        <f t="shared" si="251"/>
        <v/>
      </c>
      <c r="BB2323" s="105" t="str">
        <f>IF(ISNUMBER($BA2323),INDEX($C$1:$AB$3985,$BA2323,BB$4),"")</f>
        <v/>
      </c>
      <c r="BC2323" s="105"/>
    </row>
    <row r="2324" spans="1:55" x14ac:dyDescent="0.25">
      <c r="A2324" s="98"/>
      <c r="B2324" s="98"/>
      <c r="C2324" s="73"/>
      <c r="D2324" s="179"/>
      <c r="E2324" s="176"/>
      <c r="F2324" s="176"/>
      <c r="G2324" s="176"/>
      <c r="H2324" s="176"/>
      <c r="I2324" s="176"/>
      <c r="J2324" s="172"/>
      <c r="K2324" s="173"/>
      <c r="L2324" s="178"/>
      <c r="R2324" s="3"/>
      <c r="S2324" s="106"/>
      <c r="T2324" s="106"/>
      <c r="U2324" s="106"/>
      <c r="V2324" s="106"/>
      <c r="W2324" s="106"/>
      <c r="X2324" s="106"/>
      <c r="AB2324" s="188" t="str">
        <f t="shared" si="246"/>
        <v/>
      </c>
      <c r="AC2324" s="188" t="s">
        <v>1585</v>
      </c>
      <c r="AD2324" s="131"/>
      <c r="AE2324" s="131"/>
      <c r="AF2324" s="131"/>
      <c r="AG2324" s="131"/>
      <c r="AH2324" s="131"/>
      <c r="AI2324" s="131"/>
      <c r="AJ2324" s="128" t="str">
        <f t="shared" si="247"/>
        <v/>
      </c>
      <c r="AK2324" s="7" t="str">
        <f>IF(ISNUMBER($AJ2324),INDEX($C$1:$AB$3985,$AJ2324,AK$4),"")</f>
        <v/>
      </c>
      <c r="AL2324" s="7" t="str">
        <f>IF(ISNUMBER($AJ2324),INDEX($C$1:$AB$3985,$AJ2324,AL$4),"")</f>
        <v/>
      </c>
      <c r="AM2324" s="128"/>
      <c r="AN2324" s="128" t="str">
        <f t="shared" si="249"/>
        <v/>
      </c>
      <c r="AO2324" s="7" t="str">
        <f t="shared" si="252"/>
        <v/>
      </c>
      <c r="AP2324" s="10" t="str">
        <f t="shared" si="252"/>
        <v/>
      </c>
      <c r="AQ2324" s="310">
        <f>IF(ISNUMBER(SEARCH($T$30,AO2324)),MAX(AQ$5:AQ2323)+1,0)</f>
        <v>0</v>
      </c>
      <c r="AR2324" s="310">
        <f>IF(ISNUMBER(SEARCH($T$31,AO2324)),MAX(AR$5:AR2323)+1,0)</f>
        <v>0</v>
      </c>
      <c r="AS2324" s="128" t="str">
        <f t="shared" si="248"/>
        <v/>
      </c>
      <c r="AT2324" s="105" t="str">
        <f>IF(ISNUMBER($AS2324),INDEX($C$1:$AB$3985,$AS2324,AT$4),"")</f>
        <v/>
      </c>
      <c r="AU2324" s="128"/>
      <c r="AV2324" s="128" t="str">
        <f t="shared" si="250"/>
        <v/>
      </c>
      <c r="AW2324" s="105" t="str">
        <f>IF(ISNUMBER($AV2324),INDEX($C$1:$AB$3985,$AV2324,AW$4),"")</f>
        <v/>
      </c>
      <c r="AX2324" s="105" t="str">
        <f>IF(ISNUMBER($AV2324),INDEX($C$1:$AB$3985,$AV2324,AX$4),"")</f>
        <v/>
      </c>
      <c r="AY2324" s="128"/>
      <c r="AZ2324" s="128"/>
      <c r="BA2324" s="128" t="str">
        <f t="shared" si="251"/>
        <v/>
      </c>
      <c r="BB2324" s="105" t="str">
        <f>IF(ISNUMBER($BA2324),INDEX($C$1:$AB$3985,$BA2324,BB$4),"")</f>
        <v/>
      </c>
      <c r="BC2324" s="105"/>
    </row>
    <row r="2325" spans="1:55" x14ac:dyDescent="0.25">
      <c r="A2325" s="98"/>
      <c r="B2325" s="98"/>
      <c r="C2325" s="73"/>
      <c r="D2325" s="179"/>
      <c r="E2325" s="176"/>
      <c r="F2325" s="176"/>
      <c r="G2325" s="176"/>
      <c r="H2325" s="176"/>
      <c r="I2325" s="176"/>
      <c r="J2325" s="172"/>
      <c r="K2325" s="173"/>
      <c r="L2325" s="178"/>
      <c r="R2325" s="3"/>
      <c r="S2325" s="106"/>
      <c r="T2325" s="106"/>
      <c r="U2325" s="106"/>
      <c r="V2325" s="106"/>
      <c r="W2325" s="106"/>
      <c r="X2325" s="106"/>
      <c r="AB2325" s="188" t="str">
        <f t="shared" si="246"/>
        <v/>
      </c>
      <c r="AC2325" s="188" t="s">
        <v>1585</v>
      </c>
      <c r="AD2325" s="131"/>
      <c r="AE2325" s="131"/>
      <c r="AF2325" s="131"/>
      <c r="AG2325" s="131"/>
      <c r="AH2325" s="131"/>
      <c r="AI2325" s="131"/>
      <c r="AJ2325" s="128" t="str">
        <f t="shared" si="247"/>
        <v/>
      </c>
      <c r="AK2325" s="7" t="str">
        <f>IF(ISNUMBER($AJ2325),INDEX($C$1:$AB$3985,$AJ2325,AK$4),"")</f>
        <v/>
      </c>
      <c r="AL2325" s="7" t="str">
        <f>IF(ISNUMBER($AJ2325),INDEX($C$1:$AB$3985,$AJ2325,AL$4),"")</f>
        <v/>
      </c>
      <c r="AM2325" s="128"/>
      <c r="AN2325" s="128" t="str">
        <f t="shared" si="249"/>
        <v/>
      </c>
      <c r="AO2325" s="7" t="str">
        <f t="shared" si="252"/>
        <v/>
      </c>
      <c r="AP2325" s="10" t="str">
        <f t="shared" si="252"/>
        <v/>
      </c>
      <c r="AQ2325" s="310">
        <f>IF(ISNUMBER(SEARCH($T$30,AO2325)),MAX(AQ$5:AQ2324)+1,0)</f>
        <v>0</v>
      </c>
      <c r="AR2325" s="310">
        <f>IF(ISNUMBER(SEARCH($T$31,AO2325)),MAX(AR$5:AR2324)+1,0)</f>
        <v>0</v>
      </c>
      <c r="AS2325" s="128" t="str">
        <f t="shared" si="248"/>
        <v/>
      </c>
      <c r="AT2325" s="105" t="str">
        <f>IF(ISNUMBER($AS2325),INDEX($C$1:$AB$3985,$AS2325,AT$4),"")</f>
        <v/>
      </c>
      <c r="AU2325" s="128"/>
      <c r="AV2325" s="128" t="str">
        <f t="shared" si="250"/>
        <v/>
      </c>
      <c r="AW2325" s="105" t="str">
        <f>IF(ISNUMBER($AV2325),INDEX($C$1:$AB$3985,$AV2325,AW$4),"")</f>
        <v/>
      </c>
      <c r="AX2325" s="105" t="str">
        <f>IF(ISNUMBER($AV2325),INDEX($C$1:$AB$3985,$AV2325,AX$4),"")</f>
        <v/>
      </c>
      <c r="AY2325" s="128"/>
      <c r="AZ2325" s="128"/>
      <c r="BA2325" s="128" t="str">
        <f t="shared" si="251"/>
        <v/>
      </c>
      <c r="BB2325" s="105" t="str">
        <f>IF(ISNUMBER($BA2325),INDEX($C$1:$AB$3985,$BA2325,BB$4),"")</f>
        <v/>
      </c>
      <c r="BC2325" s="105"/>
    </row>
    <row r="2326" spans="1:55" x14ac:dyDescent="0.25">
      <c r="A2326" s="98"/>
      <c r="B2326" s="98"/>
      <c r="C2326" s="73"/>
      <c r="D2326" s="179"/>
      <c r="E2326" s="176"/>
      <c r="F2326" s="176"/>
      <c r="G2326" s="176"/>
      <c r="H2326" s="176"/>
      <c r="I2326" s="176"/>
      <c r="J2326" s="172"/>
      <c r="K2326" s="173"/>
      <c r="L2326" s="178"/>
      <c r="R2326" s="3"/>
      <c r="S2326" s="106"/>
      <c r="T2326" s="106"/>
      <c r="U2326" s="106"/>
      <c r="V2326" s="106"/>
      <c r="W2326" s="106"/>
      <c r="X2326" s="106"/>
      <c r="AB2326" s="188" t="str">
        <f t="shared" si="246"/>
        <v/>
      </c>
      <c r="AC2326" s="188" t="s">
        <v>1585</v>
      </c>
      <c r="AD2326" s="131"/>
      <c r="AE2326" s="131"/>
      <c r="AF2326" s="131"/>
      <c r="AG2326" s="131"/>
      <c r="AH2326" s="131"/>
      <c r="AI2326" s="131"/>
      <c r="AJ2326" s="128" t="str">
        <f t="shared" si="247"/>
        <v/>
      </c>
      <c r="AK2326" s="7" t="str">
        <f>IF(ISNUMBER($AJ2326),INDEX($C$1:$AB$3985,$AJ2326,AK$4),"")</f>
        <v/>
      </c>
      <c r="AL2326" s="7" t="str">
        <f>IF(ISNUMBER($AJ2326),INDEX($C$1:$AB$3985,$AJ2326,AL$4),"")</f>
        <v/>
      </c>
      <c r="AM2326" s="128"/>
      <c r="AN2326" s="128" t="str">
        <f t="shared" si="249"/>
        <v/>
      </c>
      <c r="AO2326" s="7" t="str">
        <f t="shared" si="252"/>
        <v/>
      </c>
      <c r="AP2326" s="10" t="str">
        <f t="shared" si="252"/>
        <v/>
      </c>
      <c r="AQ2326" s="310">
        <f>IF(ISNUMBER(SEARCH($T$30,AO2326)),MAX(AQ$5:AQ2325)+1,0)</f>
        <v>0</v>
      </c>
      <c r="AR2326" s="310">
        <f>IF(ISNUMBER(SEARCH($T$31,AO2326)),MAX(AR$5:AR2325)+1,0)</f>
        <v>0</v>
      </c>
      <c r="AS2326" s="128" t="str">
        <f t="shared" si="248"/>
        <v/>
      </c>
      <c r="AT2326" s="105" t="str">
        <f>IF(ISNUMBER($AS2326),INDEX($C$1:$AB$3985,$AS2326,AT$4),"")</f>
        <v/>
      </c>
      <c r="AU2326" s="128"/>
      <c r="AV2326" s="128" t="str">
        <f t="shared" si="250"/>
        <v/>
      </c>
      <c r="AW2326" s="105" t="str">
        <f>IF(ISNUMBER($AV2326),INDEX($C$1:$AB$3985,$AV2326,AW$4),"")</f>
        <v/>
      </c>
      <c r="AX2326" s="105" t="str">
        <f>IF(ISNUMBER($AV2326),INDEX($C$1:$AB$3985,$AV2326,AX$4),"")</f>
        <v/>
      </c>
      <c r="AY2326" s="128"/>
      <c r="AZ2326" s="128"/>
      <c r="BA2326" s="128" t="str">
        <f t="shared" si="251"/>
        <v/>
      </c>
      <c r="BB2326" s="105" t="str">
        <f>IF(ISNUMBER($BA2326),INDEX($C$1:$AB$3985,$BA2326,BB$4),"")</f>
        <v/>
      </c>
      <c r="BC2326" s="105"/>
    </row>
    <row r="2327" spans="1:55" x14ac:dyDescent="0.25">
      <c r="A2327" s="98"/>
      <c r="B2327" s="98"/>
      <c r="C2327" s="73"/>
      <c r="D2327" s="179"/>
      <c r="E2327" s="176"/>
      <c r="F2327" s="176"/>
      <c r="G2327" s="176"/>
      <c r="H2327" s="176"/>
      <c r="I2327" s="176"/>
      <c r="J2327" s="172"/>
      <c r="K2327" s="173"/>
      <c r="L2327" s="178"/>
      <c r="R2327" s="3"/>
      <c r="S2327" s="106"/>
      <c r="T2327" s="106"/>
      <c r="U2327" s="106"/>
      <c r="V2327" s="106"/>
      <c r="W2327" s="106"/>
      <c r="X2327" s="106"/>
      <c r="AB2327" s="188" t="str">
        <f t="shared" si="246"/>
        <v/>
      </c>
      <c r="AC2327" s="188" t="s">
        <v>1585</v>
      </c>
      <c r="AD2327" s="131"/>
      <c r="AE2327" s="131"/>
      <c r="AF2327" s="131"/>
      <c r="AG2327" s="131"/>
      <c r="AH2327" s="131"/>
      <c r="AI2327" s="131"/>
      <c r="AJ2327" s="128" t="str">
        <f t="shared" si="247"/>
        <v/>
      </c>
      <c r="AK2327" s="7" t="str">
        <f>IF(ISNUMBER($AJ2327),INDEX($C$1:$AB$3985,$AJ2327,AK$4),"")</f>
        <v/>
      </c>
      <c r="AL2327" s="7" t="str">
        <f>IF(ISNUMBER($AJ2327),INDEX($C$1:$AB$3985,$AJ2327,AL$4),"")</f>
        <v/>
      </c>
      <c r="AM2327" s="128"/>
      <c r="AN2327" s="128" t="str">
        <f t="shared" si="249"/>
        <v/>
      </c>
      <c r="AO2327" s="7" t="str">
        <f t="shared" si="252"/>
        <v/>
      </c>
      <c r="AP2327" s="10" t="str">
        <f t="shared" si="252"/>
        <v/>
      </c>
      <c r="AQ2327" s="310">
        <f>IF(ISNUMBER(SEARCH($T$30,AO2327)),MAX(AQ$5:AQ2326)+1,0)</f>
        <v>0</v>
      </c>
      <c r="AR2327" s="310">
        <f>IF(ISNUMBER(SEARCH($T$31,AO2327)),MAX(AR$5:AR2326)+1,0)</f>
        <v>0</v>
      </c>
      <c r="AS2327" s="128" t="str">
        <f t="shared" si="248"/>
        <v/>
      </c>
      <c r="AT2327" s="105" t="str">
        <f>IF(ISNUMBER($AS2327),INDEX($C$1:$AB$3985,$AS2327,AT$4),"")</f>
        <v/>
      </c>
      <c r="AU2327" s="128"/>
      <c r="AV2327" s="128" t="str">
        <f t="shared" si="250"/>
        <v/>
      </c>
      <c r="AW2327" s="105" t="str">
        <f>IF(ISNUMBER($AV2327),INDEX($C$1:$AB$3985,$AV2327,AW$4),"")</f>
        <v/>
      </c>
      <c r="AX2327" s="105" t="str">
        <f>IF(ISNUMBER($AV2327),INDEX($C$1:$AB$3985,$AV2327,AX$4),"")</f>
        <v/>
      </c>
      <c r="AY2327" s="128"/>
      <c r="AZ2327" s="128"/>
      <c r="BA2327" s="128" t="str">
        <f t="shared" si="251"/>
        <v/>
      </c>
      <c r="BB2327" s="105" t="str">
        <f>IF(ISNUMBER($BA2327),INDEX($C$1:$AB$3985,$BA2327,BB$4),"")</f>
        <v/>
      </c>
      <c r="BC2327" s="105"/>
    </row>
    <row r="2328" spans="1:55" x14ac:dyDescent="0.25">
      <c r="A2328" s="98"/>
      <c r="B2328" s="98"/>
      <c r="C2328" s="73"/>
      <c r="D2328" s="179"/>
      <c r="E2328" s="176"/>
      <c r="F2328" s="176"/>
      <c r="G2328" s="176"/>
      <c r="H2328" s="176"/>
      <c r="I2328" s="176"/>
      <c r="J2328" s="172"/>
      <c r="K2328" s="173"/>
      <c r="L2328" s="178"/>
      <c r="R2328" s="3"/>
      <c r="S2328" s="106"/>
      <c r="T2328" s="106"/>
      <c r="U2328" s="106"/>
      <c r="V2328" s="106"/>
      <c r="W2328" s="106"/>
      <c r="X2328" s="106"/>
      <c r="AB2328" s="188" t="str">
        <f t="shared" si="246"/>
        <v/>
      </c>
      <c r="AC2328" s="188" t="s">
        <v>1585</v>
      </c>
      <c r="AD2328" s="131"/>
      <c r="AE2328" s="131"/>
      <c r="AF2328" s="131"/>
      <c r="AG2328" s="131"/>
      <c r="AH2328" s="131"/>
      <c r="AI2328" s="131"/>
      <c r="AJ2328" s="128" t="str">
        <f t="shared" si="247"/>
        <v/>
      </c>
      <c r="AK2328" s="7" t="str">
        <f>IF(ISNUMBER($AJ2328),INDEX($C$1:$AB$3985,$AJ2328,AK$4),"")</f>
        <v/>
      </c>
      <c r="AL2328" s="7" t="str">
        <f>IF(ISNUMBER($AJ2328),INDEX($C$1:$AB$3985,$AJ2328,AL$4),"")</f>
        <v/>
      </c>
      <c r="AM2328" s="128"/>
      <c r="AN2328" s="128" t="str">
        <f t="shared" si="249"/>
        <v/>
      </c>
      <c r="AO2328" s="7" t="str">
        <f t="shared" si="252"/>
        <v/>
      </c>
      <c r="AP2328" s="10" t="str">
        <f t="shared" si="252"/>
        <v/>
      </c>
      <c r="AQ2328" s="310">
        <f>IF(ISNUMBER(SEARCH($T$30,AO2328)),MAX(AQ$5:AQ2327)+1,0)</f>
        <v>0</v>
      </c>
      <c r="AR2328" s="310">
        <f>IF(ISNUMBER(SEARCH($T$31,AO2328)),MAX(AR$5:AR2327)+1,0)</f>
        <v>0</v>
      </c>
      <c r="AS2328" s="128" t="str">
        <f t="shared" si="248"/>
        <v/>
      </c>
      <c r="AT2328" s="105" t="str">
        <f>IF(ISNUMBER($AS2328),INDEX($C$1:$AB$3985,$AS2328,AT$4),"")</f>
        <v/>
      </c>
      <c r="AU2328" s="128"/>
      <c r="AV2328" s="128" t="str">
        <f t="shared" si="250"/>
        <v/>
      </c>
      <c r="AW2328" s="105" t="str">
        <f>IF(ISNUMBER($AV2328),INDEX($C$1:$AB$3985,$AV2328,AW$4),"")</f>
        <v/>
      </c>
      <c r="AX2328" s="105" t="str">
        <f>IF(ISNUMBER($AV2328),INDEX($C$1:$AB$3985,$AV2328,AX$4),"")</f>
        <v/>
      </c>
      <c r="AY2328" s="128"/>
      <c r="AZ2328" s="128"/>
      <c r="BA2328" s="128" t="str">
        <f t="shared" si="251"/>
        <v/>
      </c>
      <c r="BB2328" s="105" t="str">
        <f>IF(ISNUMBER($BA2328),INDEX($C$1:$AB$3985,$BA2328,BB$4),"")</f>
        <v/>
      </c>
      <c r="BC2328" s="105"/>
    </row>
    <row r="2329" spans="1:55" x14ac:dyDescent="0.25">
      <c r="A2329" s="98"/>
      <c r="B2329" s="98"/>
      <c r="C2329" s="73"/>
      <c r="D2329" s="179"/>
      <c r="E2329" s="176"/>
      <c r="F2329" s="176"/>
      <c r="G2329" s="176"/>
      <c r="H2329" s="176"/>
      <c r="I2329" s="176"/>
      <c r="J2329" s="172"/>
      <c r="K2329" s="173"/>
      <c r="L2329" s="178"/>
      <c r="R2329" s="3"/>
      <c r="S2329" s="106"/>
      <c r="T2329" s="106"/>
      <c r="U2329" s="106"/>
      <c r="V2329" s="106"/>
      <c r="W2329" s="106"/>
      <c r="X2329" s="106"/>
      <c r="AB2329" s="188" t="str">
        <f t="shared" si="246"/>
        <v/>
      </c>
      <c r="AC2329" s="188" t="s">
        <v>1585</v>
      </c>
      <c r="AD2329" s="131"/>
      <c r="AE2329" s="131"/>
      <c r="AF2329" s="131"/>
      <c r="AG2329" s="131"/>
      <c r="AH2329" s="131"/>
      <c r="AI2329" s="131"/>
      <c r="AJ2329" s="128" t="str">
        <f t="shared" si="247"/>
        <v/>
      </c>
      <c r="AK2329" s="7" t="str">
        <f>IF(ISNUMBER($AJ2329),INDEX($C$1:$AB$3985,$AJ2329,AK$4),"")</f>
        <v/>
      </c>
      <c r="AL2329" s="7" t="str">
        <f>IF(ISNUMBER($AJ2329),INDEX($C$1:$AB$3985,$AJ2329,AL$4),"")</f>
        <v/>
      </c>
      <c r="AM2329" s="128"/>
      <c r="AN2329" s="128" t="str">
        <f t="shared" si="249"/>
        <v/>
      </c>
      <c r="AO2329" s="7" t="str">
        <f t="shared" si="252"/>
        <v/>
      </c>
      <c r="AP2329" s="10" t="str">
        <f t="shared" si="252"/>
        <v/>
      </c>
      <c r="AQ2329" s="310">
        <f>IF(ISNUMBER(SEARCH($T$30,AO2329)),MAX(AQ$5:AQ2328)+1,0)</f>
        <v>0</v>
      </c>
      <c r="AR2329" s="310">
        <f>IF(ISNUMBER(SEARCH($T$31,AO2329)),MAX(AR$5:AR2328)+1,0)</f>
        <v>0</v>
      </c>
      <c r="AS2329" s="128" t="str">
        <f t="shared" si="248"/>
        <v/>
      </c>
      <c r="AT2329" s="105" t="str">
        <f>IF(ISNUMBER($AS2329),INDEX($C$1:$AB$3985,$AS2329,AT$4),"")</f>
        <v/>
      </c>
      <c r="AU2329" s="128"/>
      <c r="AV2329" s="128" t="str">
        <f t="shared" si="250"/>
        <v/>
      </c>
      <c r="AW2329" s="105" t="str">
        <f>IF(ISNUMBER($AV2329),INDEX($C$1:$AB$3985,$AV2329,AW$4),"")</f>
        <v/>
      </c>
      <c r="AX2329" s="105" t="str">
        <f>IF(ISNUMBER($AV2329),INDEX($C$1:$AB$3985,$AV2329,AX$4),"")</f>
        <v/>
      </c>
      <c r="AY2329" s="128"/>
      <c r="AZ2329" s="128"/>
      <c r="BA2329" s="128" t="str">
        <f t="shared" si="251"/>
        <v/>
      </c>
      <c r="BB2329" s="105" t="str">
        <f>IF(ISNUMBER($BA2329),INDEX($C$1:$AB$3985,$BA2329,BB$4),"")</f>
        <v/>
      </c>
      <c r="BC2329" s="105"/>
    </row>
    <row r="2330" spans="1:55" x14ac:dyDescent="0.25">
      <c r="A2330" s="98"/>
      <c r="B2330" s="98"/>
      <c r="C2330" s="73"/>
      <c r="D2330" s="179"/>
      <c r="E2330" s="176"/>
      <c r="F2330" s="176"/>
      <c r="G2330" s="176"/>
      <c r="H2330" s="176"/>
      <c r="I2330" s="176"/>
      <c r="J2330" s="172"/>
      <c r="K2330" s="173"/>
      <c r="L2330" s="178"/>
      <c r="R2330" s="3"/>
      <c r="S2330" s="106"/>
      <c r="T2330" s="106"/>
      <c r="U2330" s="106"/>
      <c r="V2330" s="106"/>
      <c r="W2330" s="106"/>
      <c r="X2330" s="106"/>
      <c r="AB2330" s="188" t="str">
        <f t="shared" si="246"/>
        <v/>
      </c>
      <c r="AC2330" s="188" t="s">
        <v>1585</v>
      </c>
      <c r="AD2330" s="131"/>
      <c r="AE2330" s="131"/>
      <c r="AF2330" s="131"/>
      <c r="AG2330" s="131"/>
      <c r="AH2330" s="131"/>
      <c r="AI2330" s="131"/>
      <c r="AJ2330" s="128" t="str">
        <f t="shared" si="247"/>
        <v/>
      </c>
      <c r="AK2330" s="7" t="str">
        <f>IF(ISNUMBER($AJ2330),INDEX($C$1:$AB$3985,$AJ2330,AK$4),"")</f>
        <v/>
      </c>
      <c r="AL2330" s="7" t="str">
        <f>IF(ISNUMBER($AJ2330),INDEX($C$1:$AB$3985,$AJ2330,AL$4),"")</f>
        <v/>
      </c>
      <c r="AM2330" s="128"/>
      <c r="AN2330" s="128" t="str">
        <f t="shared" si="249"/>
        <v/>
      </c>
      <c r="AO2330" s="7" t="str">
        <f t="shared" si="252"/>
        <v/>
      </c>
      <c r="AP2330" s="10" t="str">
        <f t="shared" si="252"/>
        <v/>
      </c>
      <c r="AQ2330" s="310">
        <f>IF(ISNUMBER(SEARCH($T$30,AO2330)),MAX(AQ$5:AQ2329)+1,0)</f>
        <v>0</v>
      </c>
      <c r="AR2330" s="310">
        <f>IF(ISNUMBER(SEARCH($T$31,AO2330)),MAX(AR$5:AR2329)+1,0)</f>
        <v>0</v>
      </c>
      <c r="AS2330" s="128" t="str">
        <f t="shared" si="248"/>
        <v/>
      </c>
      <c r="AT2330" s="105" t="str">
        <f>IF(ISNUMBER($AS2330),INDEX($C$1:$AB$3985,$AS2330,AT$4),"")</f>
        <v/>
      </c>
      <c r="AU2330" s="128"/>
      <c r="AV2330" s="128" t="str">
        <f t="shared" si="250"/>
        <v/>
      </c>
      <c r="AW2330" s="105" t="str">
        <f>IF(ISNUMBER($AV2330),INDEX($C$1:$AB$3985,$AV2330,AW$4),"")</f>
        <v/>
      </c>
      <c r="AX2330" s="105" t="str">
        <f>IF(ISNUMBER($AV2330),INDEX($C$1:$AB$3985,$AV2330,AX$4),"")</f>
        <v/>
      </c>
      <c r="AY2330" s="128"/>
      <c r="AZ2330" s="128"/>
      <c r="BA2330" s="128" t="str">
        <f t="shared" si="251"/>
        <v/>
      </c>
      <c r="BB2330" s="105" t="str">
        <f>IF(ISNUMBER($BA2330),INDEX($C$1:$AB$3985,$BA2330,BB$4),"")</f>
        <v/>
      </c>
      <c r="BC2330" s="105"/>
    </row>
    <row r="2331" spans="1:55" x14ac:dyDescent="0.25">
      <c r="A2331" s="98"/>
      <c r="B2331" s="98"/>
      <c r="C2331" s="73"/>
      <c r="D2331" s="179"/>
      <c r="E2331" s="176"/>
      <c r="F2331" s="176"/>
      <c r="G2331" s="176"/>
      <c r="H2331" s="176"/>
      <c r="I2331" s="176"/>
      <c r="J2331" s="172"/>
      <c r="K2331" s="173"/>
      <c r="L2331" s="178"/>
      <c r="R2331" s="3"/>
      <c r="S2331" s="106"/>
      <c r="T2331" s="106"/>
      <c r="U2331" s="106"/>
      <c r="V2331" s="106"/>
      <c r="W2331" s="106"/>
      <c r="X2331" s="106"/>
      <c r="AB2331" s="188" t="str">
        <f t="shared" si="246"/>
        <v/>
      </c>
      <c r="AC2331" s="188" t="s">
        <v>1585</v>
      </c>
      <c r="AD2331" s="131"/>
      <c r="AE2331" s="131"/>
      <c r="AF2331" s="131"/>
      <c r="AG2331" s="131"/>
      <c r="AH2331" s="131"/>
      <c r="AI2331" s="131"/>
      <c r="AJ2331" s="128" t="str">
        <f t="shared" si="247"/>
        <v/>
      </c>
      <c r="AK2331" s="7" t="str">
        <f>IF(ISNUMBER($AJ2331),INDEX($C$1:$AB$3985,$AJ2331,AK$4),"")</f>
        <v/>
      </c>
      <c r="AL2331" s="7" t="str">
        <f>IF(ISNUMBER($AJ2331),INDEX($C$1:$AB$3985,$AJ2331,AL$4),"")</f>
        <v/>
      </c>
      <c r="AM2331" s="128"/>
      <c r="AN2331" s="128" t="str">
        <f t="shared" si="249"/>
        <v/>
      </c>
      <c r="AO2331" s="7" t="str">
        <f t="shared" si="252"/>
        <v/>
      </c>
      <c r="AP2331" s="10" t="str">
        <f t="shared" si="252"/>
        <v/>
      </c>
      <c r="AQ2331" s="310">
        <f>IF(ISNUMBER(SEARCH($T$30,AO2331)),MAX(AQ$5:AQ2330)+1,0)</f>
        <v>0</v>
      </c>
      <c r="AR2331" s="310">
        <f>IF(ISNUMBER(SEARCH($T$31,AO2331)),MAX(AR$5:AR2330)+1,0)</f>
        <v>0</v>
      </c>
      <c r="AS2331" s="128" t="str">
        <f t="shared" si="248"/>
        <v/>
      </c>
      <c r="AT2331" s="105" t="str">
        <f>IF(ISNUMBER($AS2331),INDEX($C$1:$AB$3985,$AS2331,AT$4),"")</f>
        <v/>
      </c>
      <c r="AU2331" s="128"/>
      <c r="AV2331" s="128" t="str">
        <f t="shared" si="250"/>
        <v/>
      </c>
      <c r="AW2331" s="105" t="str">
        <f>IF(ISNUMBER($AV2331),INDEX($C$1:$AB$3985,$AV2331,AW$4),"")</f>
        <v/>
      </c>
      <c r="AX2331" s="105" t="str">
        <f>IF(ISNUMBER($AV2331),INDEX($C$1:$AB$3985,$AV2331,AX$4),"")</f>
        <v/>
      </c>
      <c r="AY2331" s="128"/>
      <c r="AZ2331" s="128"/>
      <c r="BA2331" s="128" t="str">
        <f t="shared" si="251"/>
        <v/>
      </c>
      <c r="BB2331" s="105" t="str">
        <f>IF(ISNUMBER($BA2331),INDEX($C$1:$AB$3985,$BA2331,BB$4),"")</f>
        <v/>
      </c>
      <c r="BC2331" s="105"/>
    </row>
    <row r="2332" spans="1:55" x14ac:dyDescent="0.25">
      <c r="A2332" s="98"/>
      <c r="B2332" s="98"/>
      <c r="C2332" s="73"/>
      <c r="D2332" s="179"/>
      <c r="E2332" s="176"/>
      <c r="F2332" s="176"/>
      <c r="G2332" s="176"/>
      <c r="H2332" s="176"/>
      <c r="I2332" s="176"/>
      <c r="J2332" s="172"/>
      <c r="K2332" s="173"/>
      <c r="L2332" s="178"/>
      <c r="R2332" s="3"/>
      <c r="S2332" s="106"/>
      <c r="T2332" s="106"/>
      <c r="U2332" s="106"/>
      <c r="V2332" s="106"/>
      <c r="W2332" s="106"/>
      <c r="X2332" s="106"/>
      <c r="AB2332" s="188" t="str">
        <f t="shared" si="246"/>
        <v/>
      </c>
      <c r="AC2332" s="188" t="s">
        <v>1585</v>
      </c>
      <c r="AD2332" s="131"/>
      <c r="AE2332" s="131"/>
      <c r="AF2332" s="131"/>
      <c r="AG2332" s="131"/>
      <c r="AH2332" s="131"/>
      <c r="AI2332" s="131"/>
      <c r="AJ2332" s="128" t="str">
        <f t="shared" si="247"/>
        <v/>
      </c>
      <c r="AK2332" s="7" t="str">
        <f>IF(ISNUMBER($AJ2332),INDEX($C$1:$AB$3985,$AJ2332,AK$4),"")</f>
        <v/>
      </c>
      <c r="AL2332" s="7" t="str">
        <f>IF(ISNUMBER($AJ2332),INDEX($C$1:$AB$3985,$AJ2332,AL$4),"")</f>
        <v/>
      </c>
      <c r="AM2332" s="128"/>
      <c r="AN2332" s="128" t="str">
        <f t="shared" si="249"/>
        <v/>
      </c>
      <c r="AO2332" s="7" t="str">
        <f t="shared" si="252"/>
        <v/>
      </c>
      <c r="AP2332" s="10" t="str">
        <f t="shared" si="252"/>
        <v/>
      </c>
      <c r="AQ2332" s="310">
        <f>IF(ISNUMBER(SEARCH($T$30,AO2332)),MAX(AQ$5:AQ2331)+1,0)</f>
        <v>0</v>
      </c>
      <c r="AR2332" s="310">
        <f>IF(ISNUMBER(SEARCH($T$31,AO2332)),MAX(AR$5:AR2331)+1,0)</f>
        <v>0</v>
      </c>
      <c r="AS2332" s="128" t="str">
        <f t="shared" si="248"/>
        <v/>
      </c>
      <c r="AT2332" s="105" t="str">
        <f>IF(ISNUMBER($AS2332),INDEX($C$1:$AB$3985,$AS2332,AT$4),"")</f>
        <v/>
      </c>
      <c r="AU2332" s="128"/>
      <c r="AV2332" s="128" t="str">
        <f t="shared" si="250"/>
        <v/>
      </c>
      <c r="AW2332" s="105" t="str">
        <f>IF(ISNUMBER($AV2332),INDEX($C$1:$AB$3985,$AV2332,AW$4),"")</f>
        <v/>
      </c>
      <c r="AX2332" s="105" t="str">
        <f>IF(ISNUMBER($AV2332),INDEX($C$1:$AB$3985,$AV2332,AX$4),"")</f>
        <v/>
      </c>
      <c r="AY2332" s="128"/>
      <c r="AZ2332" s="128"/>
      <c r="BA2332" s="128" t="str">
        <f t="shared" si="251"/>
        <v/>
      </c>
      <c r="BB2332" s="105" t="str">
        <f>IF(ISNUMBER($BA2332),INDEX($C$1:$AB$3985,$BA2332,BB$4),"")</f>
        <v/>
      </c>
      <c r="BC2332" s="105"/>
    </row>
    <row r="2333" spans="1:55" x14ac:dyDescent="0.25">
      <c r="A2333" s="98"/>
      <c r="B2333" s="98"/>
      <c r="C2333" s="73"/>
      <c r="D2333" s="179"/>
      <c r="E2333" s="176"/>
      <c r="F2333" s="176"/>
      <c r="G2333" s="176"/>
      <c r="H2333" s="176"/>
      <c r="I2333" s="176"/>
      <c r="J2333" s="172"/>
      <c r="K2333" s="173"/>
      <c r="L2333" s="178"/>
      <c r="R2333" s="3"/>
      <c r="S2333" s="106"/>
      <c r="T2333" s="106"/>
      <c r="U2333" s="106"/>
      <c r="V2333" s="106"/>
      <c r="W2333" s="106"/>
      <c r="X2333" s="106"/>
      <c r="AB2333" s="188" t="str">
        <f t="shared" si="246"/>
        <v/>
      </c>
      <c r="AC2333" s="188" t="s">
        <v>1585</v>
      </c>
      <c r="AD2333" s="131"/>
      <c r="AE2333" s="131"/>
      <c r="AF2333" s="131"/>
      <c r="AG2333" s="131"/>
      <c r="AH2333" s="131"/>
      <c r="AI2333" s="131"/>
      <c r="AJ2333" s="128" t="str">
        <f t="shared" si="247"/>
        <v/>
      </c>
      <c r="AK2333" s="7" t="str">
        <f>IF(ISNUMBER($AJ2333),INDEX($C$1:$AB$3985,$AJ2333,AK$4),"")</f>
        <v/>
      </c>
      <c r="AL2333" s="7" t="str">
        <f>IF(ISNUMBER($AJ2333),INDEX($C$1:$AB$3985,$AJ2333,AL$4),"")</f>
        <v/>
      </c>
      <c r="AM2333" s="128"/>
      <c r="AN2333" s="128" t="str">
        <f t="shared" si="249"/>
        <v/>
      </c>
      <c r="AO2333" s="7" t="str">
        <f t="shared" si="252"/>
        <v/>
      </c>
      <c r="AP2333" s="10" t="str">
        <f t="shared" si="252"/>
        <v/>
      </c>
      <c r="AQ2333" s="310">
        <f>IF(ISNUMBER(SEARCH($T$30,AO2333)),MAX(AQ$5:AQ2332)+1,0)</f>
        <v>0</v>
      </c>
      <c r="AR2333" s="310">
        <f>IF(ISNUMBER(SEARCH($T$31,AO2333)),MAX(AR$5:AR2332)+1,0)</f>
        <v>0</v>
      </c>
      <c r="AS2333" s="128" t="str">
        <f t="shared" si="248"/>
        <v/>
      </c>
      <c r="AT2333" s="105" t="str">
        <f>IF(ISNUMBER($AS2333),INDEX($C$1:$AB$3985,$AS2333,AT$4),"")</f>
        <v/>
      </c>
      <c r="AU2333" s="128"/>
      <c r="AV2333" s="128" t="str">
        <f t="shared" si="250"/>
        <v/>
      </c>
      <c r="AW2333" s="105" t="str">
        <f>IF(ISNUMBER($AV2333),INDEX($C$1:$AB$3985,$AV2333,AW$4),"")</f>
        <v/>
      </c>
      <c r="AX2333" s="105" t="str">
        <f>IF(ISNUMBER($AV2333),INDEX($C$1:$AB$3985,$AV2333,AX$4),"")</f>
        <v/>
      </c>
      <c r="AY2333" s="128"/>
      <c r="AZ2333" s="128"/>
      <c r="BA2333" s="128" t="str">
        <f t="shared" si="251"/>
        <v/>
      </c>
      <c r="BB2333" s="105" t="str">
        <f>IF(ISNUMBER($BA2333),INDEX($C$1:$AB$3985,$BA2333,BB$4),"")</f>
        <v/>
      </c>
      <c r="BC2333" s="105"/>
    </row>
    <row r="2334" spans="1:55" x14ac:dyDescent="0.25">
      <c r="A2334" s="98"/>
      <c r="B2334" s="98"/>
      <c r="C2334" s="73"/>
      <c r="D2334" s="179"/>
      <c r="E2334" s="176"/>
      <c r="F2334" s="176"/>
      <c r="G2334" s="176"/>
      <c r="H2334" s="176"/>
      <c r="I2334" s="176"/>
      <c r="J2334" s="172"/>
      <c r="K2334" s="173"/>
      <c r="L2334" s="178"/>
      <c r="R2334" s="3"/>
      <c r="S2334" s="106"/>
      <c r="T2334" s="106"/>
      <c r="U2334" s="106"/>
      <c r="V2334" s="106"/>
      <c r="W2334" s="106"/>
      <c r="X2334" s="106"/>
      <c r="AB2334" s="188" t="str">
        <f t="shared" si="246"/>
        <v/>
      </c>
      <c r="AC2334" s="188" t="s">
        <v>1585</v>
      </c>
      <c r="AD2334" s="131"/>
      <c r="AE2334" s="131"/>
      <c r="AF2334" s="131"/>
      <c r="AG2334" s="131"/>
      <c r="AH2334" s="131"/>
      <c r="AI2334" s="131"/>
      <c r="AJ2334" s="128" t="str">
        <f t="shared" si="247"/>
        <v/>
      </c>
      <c r="AK2334" s="7" t="str">
        <f>IF(ISNUMBER($AJ2334),INDEX($C$1:$AB$3985,$AJ2334,AK$4),"")</f>
        <v/>
      </c>
      <c r="AL2334" s="7" t="str">
        <f>IF(ISNUMBER($AJ2334),INDEX($C$1:$AB$3985,$AJ2334,AL$4),"")</f>
        <v/>
      </c>
      <c r="AM2334" s="128"/>
      <c r="AN2334" s="128" t="str">
        <f t="shared" si="249"/>
        <v/>
      </c>
      <c r="AO2334" s="7" t="str">
        <f t="shared" si="252"/>
        <v/>
      </c>
      <c r="AP2334" s="10" t="str">
        <f t="shared" si="252"/>
        <v/>
      </c>
      <c r="AQ2334" s="310">
        <f>IF(ISNUMBER(SEARCH($T$30,AO2334)),MAX(AQ$5:AQ2333)+1,0)</f>
        <v>0</v>
      </c>
      <c r="AR2334" s="310">
        <f>IF(ISNUMBER(SEARCH($T$31,AO2334)),MAX(AR$5:AR2333)+1,0)</f>
        <v>0</v>
      </c>
      <c r="AS2334" s="128" t="str">
        <f t="shared" si="248"/>
        <v/>
      </c>
      <c r="AT2334" s="105" t="str">
        <f>IF(ISNUMBER($AS2334),INDEX($C$1:$AB$3985,$AS2334,AT$4),"")</f>
        <v/>
      </c>
      <c r="AU2334" s="128"/>
      <c r="AV2334" s="128" t="str">
        <f t="shared" si="250"/>
        <v/>
      </c>
      <c r="AW2334" s="105" t="str">
        <f>IF(ISNUMBER($AV2334),INDEX($C$1:$AB$3985,$AV2334,AW$4),"")</f>
        <v/>
      </c>
      <c r="AX2334" s="105" t="str">
        <f>IF(ISNUMBER($AV2334),INDEX($C$1:$AB$3985,$AV2334,AX$4),"")</f>
        <v/>
      </c>
      <c r="AY2334" s="128"/>
      <c r="AZ2334" s="128"/>
      <c r="BA2334" s="128" t="str">
        <f t="shared" si="251"/>
        <v/>
      </c>
      <c r="BB2334" s="105" t="str">
        <f>IF(ISNUMBER($BA2334),INDEX($C$1:$AB$3985,$BA2334,BB$4),"")</f>
        <v/>
      </c>
      <c r="BC2334" s="105"/>
    </row>
    <row r="2335" spans="1:55" x14ac:dyDescent="0.25">
      <c r="A2335" s="98"/>
      <c r="B2335" s="98"/>
      <c r="C2335" s="73"/>
      <c r="D2335" s="179"/>
      <c r="E2335" s="176"/>
      <c r="F2335" s="176"/>
      <c r="G2335" s="176"/>
      <c r="H2335" s="176"/>
      <c r="I2335" s="176"/>
      <c r="J2335" s="172"/>
      <c r="K2335" s="173"/>
      <c r="L2335" s="178"/>
      <c r="R2335" s="3"/>
      <c r="S2335" s="106"/>
      <c r="T2335" s="106"/>
      <c r="U2335" s="106"/>
      <c r="V2335" s="106"/>
      <c r="W2335" s="106"/>
      <c r="X2335" s="106"/>
      <c r="AB2335" s="188" t="str">
        <f t="shared" si="246"/>
        <v/>
      </c>
      <c r="AC2335" s="188" t="s">
        <v>1585</v>
      </c>
      <c r="AD2335" s="131"/>
      <c r="AE2335" s="131"/>
      <c r="AF2335" s="131"/>
      <c r="AG2335" s="131"/>
      <c r="AH2335" s="131"/>
      <c r="AI2335" s="131"/>
      <c r="AJ2335" s="128" t="str">
        <f t="shared" si="247"/>
        <v/>
      </c>
      <c r="AK2335" s="7" t="str">
        <f>IF(ISNUMBER($AJ2335),INDEX($C$1:$AB$3985,$AJ2335,AK$4),"")</f>
        <v/>
      </c>
      <c r="AL2335" s="7" t="str">
        <f>IF(ISNUMBER($AJ2335),INDEX($C$1:$AB$3985,$AJ2335,AL$4),"")</f>
        <v/>
      </c>
      <c r="AM2335" s="128"/>
      <c r="AN2335" s="128" t="str">
        <f t="shared" si="249"/>
        <v/>
      </c>
      <c r="AO2335" s="7" t="str">
        <f t="shared" si="252"/>
        <v/>
      </c>
      <c r="AP2335" s="10" t="str">
        <f t="shared" si="252"/>
        <v/>
      </c>
      <c r="AQ2335" s="310">
        <f>IF(ISNUMBER(SEARCH($T$30,AO2335)),MAX(AQ$5:AQ2334)+1,0)</f>
        <v>0</v>
      </c>
      <c r="AR2335" s="310">
        <f>IF(ISNUMBER(SEARCH($T$31,AO2335)),MAX(AR$5:AR2334)+1,0)</f>
        <v>0</v>
      </c>
      <c r="AS2335" s="128" t="str">
        <f t="shared" si="248"/>
        <v/>
      </c>
      <c r="AT2335" s="105" t="str">
        <f>IF(ISNUMBER($AS2335),INDEX($C$1:$AB$3985,$AS2335,AT$4),"")</f>
        <v/>
      </c>
      <c r="AU2335" s="128"/>
      <c r="AV2335" s="128" t="str">
        <f t="shared" si="250"/>
        <v/>
      </c>
      <c r="AW2335" s="105" t="str">
        <f>IF(ISNUMBER($AV2335),INDEX($C$1:$AB$3985,$AV2335,AW$4),"")</f>
        <v/>
      </c>
      <c r="AX2335" s="105" t="str">
        <f>IF(ISNUMBER($AV2335),INDEX($C$1:$AB$3985,$AV2335,AX$4),"")</f>
        <v/>
      </c>
      <c r="AY2335" s="128"/>
      <c r="AZ2335" s="128"/>
      <c r="BA2335" s="128" t="str">
        <f t="shared" si="251"/>
        <v/>
      </c>
      <c r="BB2335" s="105" t="str">
        <f>IF(ISNUMBER($BA2335),INDEX($C$1:$AB$3985,$BA2335,BB$4),"")</f>
        <v/>
      </c>
      <c r="BC2335" s="105"/>
    </row>
    <row r="2336" spans="1:55" x14ac:dyDescent="0.25">
      <c r="A2336" s="98"/>
      <c r="B2336" s="98"/>
      <c r="C2336" s="73"/>
      <c r="D2336" s="179"/>
      <c r="E2336" s="176"/>
      <c r="F2336" s="176"/>
      <c r="G2336" s="176"/>
      <c r="H2336" s="176"/>
      <c r="I2336" s="176"/>
      <c r="J2336" s="172"/>
      <c r="K2336" s="173"/>
      <c r="L2336" s="178"/>
      <c r="R2336" s="3"/>
      <c r="S2336" s="106"/>
      <c r="T2336" s="106"/>
      <c r="U2336" s="106"/>
      <c r="V2336" s="106"/>
      <c r="W2336" s="106"/>
      <c r="X2336" s="106"/>
      <c r="AB2336" s="188" t="str">
        <f t="shared" si="246"/>
        <v/>
      </c>
      <c r="AC2336" s="188" t="s">
        <v>1585</v>
      </c>
      <c r="AD2336" s="131"/>
      <c r="AE2336" s="131"/>
      <c r="AF2336" s="131"/>
      <c r="AG2336" s="131"/>
      <c r="AH2336" s="131"/>
      <c r="AI2336" s="131"/>
      <c r="AJ2336" s="128" t="str">
        <f t="shared" si="247"/>
        <v/>
      </c>
      <c r="AK2336" s="7" t="str">
        <f>IF(ISNUMBER($AJ2336),INDEX($C$1:$AB$3985,$AJ2336,AK$4),"")</f>
        <v/>
      </c>
      <c r="AL2336" s="7" t="str">
        <f>IF(ISNUMBER($AJ2336),INDEX($C$1:$AB$3985,$AJ2336,AL$4),"")</f>
        <v/>
      </c>
      <c r="AM2336" s="128"/>
      <c r="AN2336" s="128" t="str">
        <f t="shared" si="249"/>
        <v/>
      </c>
      <c r="AO2336" s="7" t="str">
        <f t="shared" si="252"/>
        <v/>
      </c>
      <c r="AP2336" s="10" t="str">
        <f t="shared" si="252"/>
        <v/>
      </c>
      <c r="AQ2336" s="310">
        <f>IF(ISNUMBER(SEARCH($T$30,AO2336)),MAX(AQ$5:AQ2335)+1,0)</f>
        <v>0</v>
      </c>
      <c r="AR2336" s="310">
        <f>IF(ISNUMBER(SEARCH($T$31,AO2336)),MAX(AR$5:AR2335)+1,0)</f>
        <v>0</v>
      </c>
      <c r="AS2336" s="128" t="str">
        <f t="shared" si="248"/>
        <v/>
      </c>
      <c r="AT2336" s="105" t="str">
        <f>IF(ISNUMBER($AS2336),INDEX($C$1:$AB$3985,$AS2336,AT$4),"")</f>
        <v/>
      </c>
      <c r="AU2336" s="128"/>
      <c r="AV2336" s="128" t="str">
        <f t="shared" si="250"/>
        <v/>
      </c>
      <c r="AW2336" s="105" t="str">
        <f>IF(ISNUMBER($AV2336),INDEX($C$1:$AB$3985,$AV2336,AW$4),"")</f>
        <v/>
      </c>
      <c r="AX2336" s="105" t="str">
        <f>IF(ISNUMBER($AV2336),INDEX($C$1:$AB$3985,$AV2336,AX$4),"")</f>
        <v/>
      </c>
      <c r="AY2336" s="128"/>
      <c r="AZ2336" s="128"/>
      <c r="BA2336" s="128" t="str">
        <f t="shared" si="251"/>
        <v/>
      </c>
      <c r="BB2336" s="105" t="str">
        <f>IF(ISNUMBER($BA2336),INDEX($C$1:$AB$3985,$BA2336,BB$4),"")</f>
        <v/>
      </c>
      <c r="BC2336" s="105"/>
    </row>
    <row r="2337" spans="1:55" x14ac:dyDescent="0.25">
      <c r="A2337" s="98"/>
      <c r="B2337" s="98"/>
      <c r="C2337" s="73"/>
      <c r="D2337" s="179"/>
      <c r="E2337" s="176"/>
      <c r="F2337" s="176"/>
      <c r="G2337" s="176"/>
      <c r="H2337" s="176"/>
      <c r="I2337" s="176"/>
      <c r="J2337" s="172"/>
      <c r="K2337" s="173"/>
      <c r="L2337" s="178"/>
      <c r="R2337" s="3"/>
      <c r="S2337" s="106"/>
      <c r="T2337" s="106"/>
      <c r="U2337" s="106"/>
      <c r="V2337" s="106"/>
      <c r="W2337" s="106"/>
      <c r="X2337" s="106"/>
      <c r="AB2337" s="188" t="str">
        <f t="shared" si="246"/>
        <v/>
      </c>
      <c r="AC2337" s="188" t="s">
        <v>1585</v>
      </c>
      <c r="AD2337" s="131"/>
      <c r="AE2337" s="131"/>
      <c r="AF2337" s="131"/>
      <c r="AG2337" s="131"/>
      <c r="AH2337" s="131"/>
      <c r="AI2337" s="131"/>
      <c r="AJ2337" s="128" t="str">
        <f t="shared" si="247"/>
        <v/>
      </c>
      <c r="AK2337" s="7" t="str">
        <f>IF(ISNUMBER($AJ2337),INDEX($C$1:$AB$3985,$AJ2337,AK$4),"")</f>
        <v/>
      </c>
      <c r="AL2337" s="7" t="str">
        <f>IF(ISNUMBER($AJ2337),INDEX($C$1:$AB$3985,$AJ2337,AL$4),"")</f>
        <v/>
      </c>
      <c r="AM2337" s="128"/>
      <c r="AN2337" s="128" t="str">
        <f t="shared" si="249"/>
        <v/>
      </c>
      <c r="AO2337" s="7" t="str">
        <f t="shared" si="252"/>
        <v/>
      </c>
      <c r="AP2337" s="10" t="str">
        <f t="shared" si="252"/>
        <v/>
      </c>
      <c r="AQ2337" s="310">
        <f>IF(ISNUMBER(SEARCH($T$30,AO2337)),MAX(AQ$5:AQ2336)+1,0)</f>
        <v>0</v>
      </c>
      <c r="AR2337" s="310">
        <f>IF(ISNUMBER(SEARCH($T$31,AO2337)),MAX(AR$5:AR2336)+1,0)</f>
        <v>0</v>
      </c>
      <c r="AS2337" s="128" t="str">
        <f t="shared" si="248"/>
        <v/>
      </c>
      <c r="AT2337" s="105" t="str">
        <f>IF(ISNUMBER($AS2337),INDEX($C$1:$AB$3985,$AS2337,AT$4),"")</f>
        <v/>
      </c>
      <c r="AU2337" s="128"/>
      <c r="AV2337" s="128" t="str">
        <f t="shared" si="250"/>
        <v/>
      </c>
      <c r="AW2337" s="105" t="str">
        <f>IF(ISNUMBER($AV2337),INDEX($C$1:$AB$3985,$AV2337,AW$4),"")</f>
        <v/>
      </c>
      <c r="AX2337" s="105" t="str">
        <f>IF(ISNUMBER($AV2337),INDEX($C$1:$AB$3985,$AV2337,AX$4),"")</f>
        <v/>
      </c>
      <c r="AY2337" s="128"/>
      <c r="AZ2337" s="128"/>
      <c r="BA2337" s="128" t="str">
        <f t="shared" si="251"/>
        <v/>
      </c>
      <c r="BB2337" s="105" t="str">
        <f>IF(ISNUMBER($BA2337),INDEX($C$1:$AB$3985,$BA2337,BB$4),"")</f>
        <v/>
      </c>
      <c r="BC2337" s="105"/>
    </row>
    <row r="2338" spans="1:55" x14ac:dyDescent="0.25">
      <c r="A2338" s="98"/>
      <c r="B2338" s="98"/>
      <c r="C2338" s="73"/>
      <c r="D2338" s="179"/>
      <c r="E2338" s="176"/>
      <c r="F2338" s="176"/>
      <c r="G2338" s="176"/>
      <c r="H2338" s="176"/>
      <c r="I2338" s="176"/>
      <c r="J2338" s="172"/>
      <c r="K2338" s="173"/>
      <c r="L2338" s="178"/>
      <c r="R2338" s="3"/>
      <c r="S2338" s="106"/>
      <c r="T2338" s="106"/>
      <c r="U2338" s="106"/>
      <c r="V2338" s="106"/>
      <c r="W2338" s="106"/>
      <c r="X2338" s="106"/>
      <c r="AB2338" s="188" t="str">
        <f t="shared" si="246"/>
        <v/>
      </c>
      <c r="AC2338" s="188" t="s">
        <v>1585</v>
      </c>
      <c r="AD2338" s="131"/>
      <c r="AE2338" s="131"/>
      <c r="AF2338" s="131"/>
      <c r="AG2338" s="131"/>
      <c r="AH2338" s="131"/>
      <c r="AI2338" s="131"/>
      <c r="AJ2338" s="128" t="str">
        <f t="shared" si="247"/>
        <v/>
      </c>
      <c r="AK2338" s="7" t="str">
        <f>IF(ISNUMBER($AJ2338),INDEX($C$1:$AB$3985,$AJ2338,AK$4),"")</f>
        <v/>
      </c>
      <c r="AL2338" s="7" t="str">
        <f>IF(ISNUMBER($AJ2338),INDEX($C$1:$AB$3985,$AJ2338,AL$4),"")</f>
        <v/>
      </c>
      <c r="AM2338" s="128"/>
      <c r="AN2338" s="128" t="str">
        <f t="shared" si="249"/>
        <v/>
      </c>
      <c r="AO2338" s="7" t="str">
        <f t="shared" si="252"/>
        <v/>
      </c>
      <c r="AP2338" s="10" t="str">
        <f t="shared" si="252"/>
        <v/>
      </c>
      <c r="AQ2338" s="310">
        <f>IF(ISNUMBER(SEARCH($T$30,AO2338)),MAX(AQ$5:AQ2337)+1,0)</f>
        <v>0</v>
      </c>
      <c r="AR2338" s="310">
        <f>IF(ISNUMBER(SEARCH($T$31,AO2338)),MAX(AR$5:AR2337)+1,0)</f>
        <v>0</v>
      </c>
      <c r="AS2338" s="128" t="str">
        <f t="shared" si="248"/>
        <v/>
      </c>
      <c r="AT2338" s="105" t="str">
        <f>IF(ISNUMBER($AS2338),INDEX($C$1:$AB$3985,$AS2338,AT$4),"")</f>
        <v/>
      </c>
      <c r="AU2338" s="128"/>
      <c r="AV2338" s="128" t="str">
        <f t="shared" si="250"/>
        <v/>
      </c>
      <c r="AW2338" s="105" t="str">
        <f>IF(ISNUMBER($AV2338),INDEX($C$1:$AB$3985,$AV2338,AW$4),"")</f>
        <v/>
      </c>
      <c r="AX2338" s="105" t="str">
        <f>IF(ISNUMBER($AV2338),INDEX($C$1:$AB$3985,$AV2338,AX$4),"")</f>
        <v/>
      </c>
      <c r="AY2338" s="128"/>
      <c r="AZ2338" s="128"/>
      <c r="BA2338" s="128" t="str">
        <f t="shared" si="251"/>
        <v/>
      </c>
      <c r="BB2338" s="105" t="str">
        <f>IF(ISNUMBER($BA2338),INDEX($C$1:$AB$3985,$BA2338,BB$4),"")</f>
        <v/>
      </c>
      <c r="BC2338" s="105"/>
    </row>
    <row r="2339" spans="1:55" x14ac:dyDescent="0.25">
      <c r="A2339" s="98"/>
      <c r="B2339" s="98"/>
      <c r="C2339" s="73"/>
      <c r="D2339" s="179"/>
      <c r="E2339" s="176"/>
      <c r="F2339" s="176"/>
      <c r="G2339" s="176"/>
      <c r="H2339" s="176"/>
      <c r="I2339" s="176"/>
      <c r="J2339" s="172"/>
      <c r="K2339" s="173"/>
      <c r="L2339" s="178"/>
      <c r="R2339" s="3"/>
      <c r="S2339" s="106"/>
      <c r="T2339" s="106"/>
      <c r="U2339" s="106"/>
      <c r="V2339" s="106"/>
      <c r="W2339" s="106"/>
      <c r="X2339" s="106"/>
      <c r="AB2339" s="188" t="str">
        <f t="shared" si="246"/>
        <v/>
      </c>
      <c r="AC2339" s="188" t="s">
        <v>1585</v>
      </c>
      <c r="AD2339" s="131"/>
      <c r="AE2339" s="131"/>
      <c r="AF2339" s="131"/>
      <c r="AG2339" s="131"/>
      <c r="AH2339" s="131"/>
      <c r="AI2339" s="131"/>
      <c r="AJ2339" s="128" t="str">
        <f t="shared" si="247"/>
        <v/>
      </c>
      <c r="AK2339" s="7" t="str">
        <f>IF(ISNUMBER($AJ2339),INDEX($C$1:$AB$3985,$AJ2339,AK$4),"")</f>
        <v/>
      </c>
      <c r="AL2339" s="7" t="str">
        <f>IF(ISNUMBER($AJ2339),INDEX($C$1:$AB$3985,$AJ2339,AL$4),"")</f>
        <v/>
      </c>
      <c r="AM2339" s="128"/>
      <c r="AN2339" s="128" t="str">
        <f t="shared" si="249"/>
        <v/>
      </c>
      <c r="AO2339" s="7" t="str">
        <f t="shared" si="252"/>
        <v/>
      </c>
      <c r="AP2339" s="10" t="str">
        <f t="shared" si="252"/>
        <v/>
      </c>
      <c r="AQ2339" s="310">
        <f>IF(ISNUMBER(SEARCH($T$30,AO2339)),MAX(AQ$5:AQ2338)+1,0)</f>
        <v>0</v>
      </c>
      <c r="AR2339" s="310">
        <f>IF(ISNUMBER(SEARCH($T$31,AO2339)),MAX(AR$5:AR2338)+1,0)</f>
        <v>0</v>
      </c>
      <c r="AS2339" s="128" t="str">
        <f t="shared" si="248"/>
        <v/>
      </c>
      <c r="AT2339" s="105" t="str">
        <f>IF(ISNUMBER($AS2339),INDEX($C$1:$AB$3985,$AS2339,AT$4),"")</f>
        <v/>
      </c>
      <c r="AU2339" s="128"/>
      <c r="AV2339" s="128" t="str">
        <f t="shared" si="250"/>
        <v/>
      </c>
      <c r="AW2339" s="105" t="str">
        <f>IF(ISNUMBER($AV2339),INDEX($C$1:$AB$3985,$AV2339,AW$4),"")</f>
        <v/>
      </c>
      <c r="AX2339" s="105" t="str">
        <f>IF(ISNUMBER($AV2339),INDEX($C$1:$AB$3985,$AV2339,AX$4),"")</f>
        <v/>
      </c>
      <c r="AY2339" s="128"/>
      <c r="AZ2339" s="128"/>
      <c r="BA2339" s="128" t="str">
        <f t="shared" si="251"/>
        <v/>
      </c>
      <c r="BB2339" s="105" t="str">
        <f>IF(ISNUMBER($BA2339),INDEX($C$1:$AB$3985,$BA2339,BB$4),"")</f>
        <v/>
      </c>
      <c r="BC2339" s="105"/>
    </row>
    <row r="2340" spans="1:55" x14ac:dyDescent="0.25">
      <c r="A2340" s="98"/>
      <c r="B2340" s="98"/>
      <c r="C2340" s="73"/>
      <c r="D2340" s="179"/>
      <c r="E2340" s="176"/>
      <c r="F2340" s="176"/>
      <c r="G2340" s="176"/>
      <c r="H2340" s="176"/>
      <c r="I2340" s="176"/>
      <c r="J2340" s="172"/>
      <c r="K2340" s="173"/>
      <c r="L2340" s="178"/>
      <c r="R2340" s="3"/>
      <c r="S2340" s="106"/>
      <c r="T2340" s="106"/>
      <c r="U2340" s="106"/>
      <c r="V2340" s="106"/>
      <c r="W2340" s="106"/>
      <c r="X2340" s="106"/>
      <c r="AB2340" s="188" t="str">
        <f t="shared" si="246"/>
        <v/>
      </c>
      <c r="AC2340" s="188" t="s">
        <v>1585</v>
      </c>
      <c r="AD2340" s="131"/>
      <c r="AE2340" s="131"/>
      <c r="AF2340" s="131"/>
      <c r="AG2340" s="131"/>
      <c r="AH2340" s="131"/>
      <c r="AI2340" s="131"/>
      <c r="AJ2340" s="128" t="str">
        <f t="shared" si="247"/>
        <v/>
      </c>
      <c r="AK2340" s="7" t="str">
        <f>IF(ISNUMBER($AJ2340),INDEX($C$1:$AB$3985,$AJ2340,AK$4),"")</f>
        <v/>
      </c>
      <c r="AL2340" s="7" t="str">
        <f>IF(ISNUMBER($AJ2340),INDEX($C$1:$AB$3985,$AJ2340,AL$4),"")</f>
        <v/>
      </c>
      <c r="AM2340" s="128"/>
      <c r="AN2340" s="128" t="str">
        <f t="shared" si="249"/>
        <v/>
      </c>
      <c r="AO2340" s="7" t="str">
        <f t="shared" si="252"/>
        <v/>
      </c>
      <c r="AP2340" s="10" t="str">
        <f t="shared" si="252"/>
        <v/>
      </c>
      <c r="AQ2340" s="310">
        <f>IF(ISNUMBER(SEARCH($T$30,AO2340)),MAX(AQ$5:AQ2339)+1,0)</f>
        <v>0</v>
      </c>
      <c r="AR2340" s="310">
        <f>IF(ISNUMBER(SEARCH($T$31,AO2340)),MAX(AR$5:AR2339)+1,0)</f>
        <v>0</v>
      </c>
      <c r="AS2340" s="128" t="str">
        <f t="shared" si="248"/>
        <v/>
      </c>
      <c r="AT2340" s="105" t="str">
        <f>IF(ISNUMBER($AS2340),INDEX($C$1:$AB$3985,$AS2340,AT$4),"")</f>
        <v/>
      </c>
      <c r="AU2340" s="128"/>
      <c r="AV2340" s="128" t="str">
        <f t="shared" si="250"/>
        <v/>
      </c>
      <c r="AW2340" s="105" t="str">
        <f>IF(ISNUMBER($AV2340),INDEX($C$1:$AB$3985,$AV2340,AW$4),"")</f>
        <v/>
      </c>
      <c r="AX2340" s="105" t="str">
        <f>IF(ISNUMBER($AV2340),INDEX($C$1:$AB$3985,$AV2340,AX$4),"")</f>
        <v/>
      </c>
      <c r="AY2340" s="128"/>
      <c r="AZ2340" s="128"/>
      <c r="BA2340" s="128" t="str">
        <f t="shared" si="251"/>
        <v/>
      </c>
      <c r="BB2340" s="105" t="str">
        <f>IF(ISNUMBER($BA2340),INDEX($C$1:$AB$3985,$BA2340,BB$4),"")</f>
        <v/>
      </c>
      <c r="BC2340" s="105"/>
    </row>
    <row r="2341" spans="1:55" x14ac:dyDescent="0.25">
      <c r="A2341" s="98"/>
      <c r="B2341" s="98"/>
      <c r="C2341" s="73"/>
      <c r="D2341" s="179"/>
      <c r="E2341" s="176"/>
      <c r="F2341" s="176"/>
      <c r="G2341" s="176"/>
      <c r="H2341" s="176"/>
      <c r="I2341" s="176"/>
      <c r="J2341" s="172"/>
      <c r="K2341" s="173"/>
      <c r="L2341" s="178"/>
      <c r="R2341" s="3"/>
      <c r="S2341" s="106"/>
      <c r="T2341" s="106"/>
      <c r="U2341" s="106"/>
      <c r="V2341" s="106"/>
      <c r="W2341" s="106"/>
      <c r="X2341" s="106"/>
      <c r="AB2341" s="188" t="str">
        <f t="shared" si="246"/>
        <v/>
      </c>
      <c r="AC2341" s="188" t="s">
        <v>1585</v>
      </c>
      <c r="AD2341" s="131"/>
      <c r="AE2341" s="131"/>
      <c r="AF2341" s="131"/>
      <c r="AG2341" s="131"/>
      <c r="AH2341" s="131"/>
      <c r="AI2341" s="131"/>
      <c r="AJ2341" s="128" t="str">
        <f t="shared" si="247"/>
        <v/>
      </c>
      <c r="AK2341" s="7" t="str">
        <f>IF(ISNUMBER($AJ2341),INDEX($C$1:$AB$3985,$AJ2341,AK$4),"")</f>
        <v/>
      </c>
      <c r="AL2341" s="7" t="str">
        <f>IF(ISNUMBER($AJ2341),INDEX($C$1:$AB$3985,$AJ2341,AL$4),"")</f>
        <v/>
      </c>
      <c r="AM2341" s="128"/>
      <c r="AN2341" s="128" t="str">
        <f t="shared" si="249"/>
        <v/>
      </c>
      <c r="AO2341" s="7" t="str">
        <f t="shared" si="252"/>
        <v/>
      </c>
      <c r="AP2341" s="10" t="str">
        <f t="shared" si="252"/>
        <v/>
      </c>
      <c r="AQ2341" s="310">
        <f>IF(ISNUMBER(SEARCH($T$30,AO2341)),MAX(AQ$5:AQ2340)+1,0)</f>
        <v>0</v>
      </c>
      <c r="AR2341" s="310">
        <f>IF(ISNUMBER(SEARCH($T$31,AO2341)),MAX(AR$5:AR2340)+1,0)</f>
        <v>0</v>
      </c>
      <c r="AS2341" s="128" t="str">
        <f t="shared" si="248"/>
        <v/>
      </c>
      <c r="AT2341" s="105" t="str">
        <f>IF(ISNUMBER($AS2341),INDEX($C$1:$AB$3985,$AS2341,AT$4),"")</f>
        <v/>
      </c>
      <c r="AU2341" s="128"/>
      <c r="AV2341" s="128" t="str">
        <f t="shared" si="250"/>
        <v/>
      </c>
      <c r="AW2341" s="105" t="str">
        <f>IF(ISNUMBER($AV2341),INDEX($C$1:$AB$3985,$AV2341,AW$4),"")</f>
        <v/>
      </c>
      <c r="AX2341" s="105" t="str">
        <f>IF(ISNUMBER($AV2341),INDEX($C$1:$AB$3985,$AV2341,AX$4),"")</f>
        <v/>
      </c>
      <c r="AY2341" s="128"/>
      <c r="AZ2341" s="128"/>
      <c r="BA2341" s="128" t="str">
        <f t="shared" si="251"/>
        <v/>
      </c>
      <c r="BB2341" s="105" t="str">
        <f>IF(ISNUMBER($BA2341),INDEX($C$1:$AB$3985,$BA2341,BB$4),"")</f>
        <v/>
      </c>
      <c r="BC2341" s="105"/>
    </row>
    <row r="2342" spans="1:55" x14ac:dyDescent="0.25">
      <c r="A2342" s="98"/>
      <c r="B2342" s="98"/>
      <c r="C2342" s="73"/>
      <c r="D2342" s="179"/>
      <c r="E2342" s="176"/>
      <c r="F2342" s="176"/>
      <c r="G2342" s="176"/>
      <c r="H2342" s="176"/>
      <c r="I2342" s="176"/>
      <c r="J2342" s="172"/>
      <c r="K2342" s="173"/>
      <c r="L2342" s="178"/>
      <c r="R2342" s="3"/>
      <c r="S2342" s="106"/>
      <c r="T2342" s="106"/>
      <c r="U2342" s="106"/>
      <c r="V2342" s="106"/>
      <c r="W2342" s="106"/>
      <c r="X2342" s="106"/>
      <c r="AB2342" s="188" t="str">
        <f t="shared" si="246"/>
        <v/>
      </c>
      <c r="AC2342" s="188" t="s">
        <v>1585</v>
      </c>
      <c r="AD2342" s="131"/>
      <c r="AE2342" s="131"/>
      <c r="AF2342" s="131"/>
      <c r="AG2342" s="131"/>
      <c r="AH2342" s="131"/>
      <c r="AI2342" s="131"/>
      <c r="AJ2342" s="128" t="str">
        <f t="shared" si="247"/>
        <v/>
      </c>
      <c r="AK2342" s="7" t="str">
        <f>IF(ISNUMBER($AJ2342),INDEX($C$1:$AB$3985,$AJ2342,AK$4),"")</f>
        <v/>
      </c>
      <c r="AL2342" s="7" t="str">
        <f>IF(ISNUMBER($AJ2342),INDEX($C$1:$AB$3985,$AJ2342,AL$4),"")</f>
        <v/>
      </c>
      <c r="AM2342" s="128"/>
      <c r="AN2342" s="128" t="str">
        <f t="shared" si="249"/>
        <v/>
      </c>
      <c r="AO2342" s="7" t="str">
        <f t="shared" si="252"/>
        <v/>
      </c>
      <c r="AP2342" s="10" t="str">
        <f t="shared" si="252"/>
        <v/>
      </c>
      <c r="AQ2342" s="310">
        <f>IF(ISNUMBER(SEARCH($T$30,AO2342)),MAX(AQ$5:AQ2341)+1,0)</f>
        <v>0</v>
      </c>
      <c r="AR2342" s="310">
        <f>IF(ISNUMBER(SEARCH($T$31,AO2342)),MAX(AR$5:AR2341)+1,0)</f>
        <v>0</v>
      </c>
      <c r="AS2342" s="128" t="str">
        <f t="shared" si="248"/>
        <v/>
      </c>
      <c r="AT2342" s="105" t="str">
        <f>IF(ISNUMBER($AS2342),INDEX($C$1:$AB$3985,$AS2342,AT$4),"")</f>
        <v/>
      </c>
      <c r="AU2342" s="128"/>
      <c r="AV2342" s="128" t="str">
        <f t="shared" si="250"/>
        <v/>
      </c>
      <c r="AW2342" s="105" t="str">
        <f>IF(ISNUMBER($AV2342),INDEX($C$1:$AB$3985,$AV2342,AW$4),"")</f>
        <v/>
      </c>
      <c r="AX2342" s="105" t="str">
        <f>IF(ISNUMBER($AV2342),INDEX($C$1:$AB$3985,$AV2342,AX$4),"")</f>
        <v/>
      </c>
      <c r="AY2342" s="128"/>
      <c r="AZ2342" s="128"/>
      <c r="BA2342" s="128" t="str">
        <f t="shared" si="251"/>
        <v/>
      </c>
      <c r="BB2342" s="105" t="str">
        <f>IF(ISNUMBER($BA2342),INDEX($C$1:$AB$3985,$BA2342,BB$4),"")</f>
        <v/>
      </c>
      <c r="BC2342" s="105"/>
    </row>
    <row r="2343" spans="1:55" x14ac:dyDescent="0.25">
      <c r="A2343" s="98"/>
      <c r="B2343" s="98"/>
      <c r="C2343" s="73"/>
      <c r="D2343" s="179"/>
      <c r="E2343" s="176"/>
      <c r="F2343" s="176"/>
      <c r="G2343" s="176"/>
      <c r="H2343" s="176"/>
      <c r="I2343" s="176"/>
      <c r="J2343" s="172"/>
      <c r="K2343" s="173"/>
      <c r="L2343" s="178"/>
      <c r="R2343" s="3"/>
      <c r="S2343" s="106"/>
      <c r="T2343" s="106"/>
      <c r="U2343" s="106"/>
      <c r="V2343" s="106"/>
      <c r="W2343" s="106"/>
      <c r="X2343" s="106"/>
      <c r="AB2343" s="188" t="str">
        <f t="shared" si="246"/>
        <v/>
      </c>
      <c r="AC2343" s="188" t="s">
        <v>1585</v>
      </c>
      <c r="AD2343" s="131"/>
      <c r="AE2343" s="131"/>
      <c r="AF2343" s="131"/>
      <c r="AG2343" s="131"/>
      <c r="AH2343" s="131"/>
      <c r="AI2343" s="131"/>
      <c r="AJ2343" s="128" t="str">
        <f t="shared" si="247"/>
        <v/>
      </c>
      <c r="AK2343" s="7" t="str">
        <f>IF(ISNUMBER($AJ2343),INDEX($C$1:$AB$3985,$AJ2343,AK$4),"")</f>
        <v/>
      </c>
      <c r="AL2343" s="7" t="str">
        <f>IF(ISNUMBER($AJ2343),INDEX($C$1:$AB$3985,$AJ2343,AL$4),"")</f>
        <v/>
      </c>
      <c r="AM2343" s="128"/>
      <c r="AN2343" s="128" t="str">
        <f t="shared" si="249"/>
        <v/>
      </c>
      <c r="AO2343" s="7" t="str">
        <f t="shared" si="252"/>
        <v/>
      </c>
      <c r="AP2343" s="10" t="str">
        <f t="shared" si="252"/>
        <v/>
      </c>
      <c r="AQ2343" s="310">
        <f>IF(ISNUMBER(SEARCH($T$30,AO2343)),MAX(AQ$5:AQ2342)+1,0)</f>
        <v>0</v>
      </c>
      <c r="AR2343" s="310">
        <f>IF(ISNUMBER(SEARCH($T$31,AO2343)),MAX(AR$5:AR2342)+1,0)</f>
        <v>0</v>
      </c>
      <c r="AS2343" s="128" t="str">
        <f t="shared" si="248"/>
        <v/>
      </c>
      <c r="AT2343" s="105" t="str">
        <f>IF(ISNUMBER($AS2343),INDEX($C$1:$AB$3985,$AS2343,AT$4),"")</f>
        <v/>
      </c>
      <c r="AU2343" s="128"/>
      <c r="AV2343" s="128" t="str">
        <f t="shared" si="250"/>
        <v/>
      </c>
      <c r="AW2343" s="105" t="str">
        <f>IF(ISNUMBER($AV2343),INDEX($C$1:$AB$3985,$AV2343,AW$4),"")</f>
        <v/>
      </c>
      <c r="AX2343" s="105" t="str">
        <f>IF(ISNUMBER($AV2343),INDEX($C$1:$AB$3985,$AV2343,AX$4),"")</f>
        <v/>
      </c>
      <c r="AY2343" s="128"/>
      <c r="AZ2343" s="128"/>
      <c r="BA2343" s="128" t="str">
        <f t="shared" si="251"/>
        <v/>
      </c>
      <c r="BB2343" s="105" t="str">
        <f>IF(ISNUMBER($BA2343),INDEX($C$1:$AB$3985,$BA2343,BB$4),"")</f>
        <v/>
      </c>
      <c r="BC2343" s="105"/>
    </row>
    <row r="2344" spans="1:55" x14ac:dyDescent="0.25">
      <c r="A2344" s="98"/>
      <c r="B2344" s="98"/>
      <c r="C2344" s="73"/>
      <c r="D2344" s="179"/>
      <c r="E2344" s="176"/>
      <c r="F2344" s="176"/>
      <c r="G2344" s="176"/>
      <c r="H2344" s="176"/>
      <c r="I2344" s="176"/>
      <c r="J2344" s="172"/>
      <c r="K2344" s="173"/>
      <c r="L2344" s="178"/>
      <c r="R2344" s="3"/>
      <c r="S2344" s="106"/>
      <c r="T2344" s="106"/>
      <c r="U2344" s="106"/>
      <c r="V2344" s="106"/>
      <c r="W2344" s="106"/>
      <c r="X2344" s="106"/>
      <c r="AB2344" s="188" t="str">
        <f t="shared" si="246"/>
        <v/>
      </c>
      <c r="AC2344" s="188" t="s">
        <v>1585</v>
      </c>
      <c r="AD2344" s="131"/>
      <c r="AE2344" s="131"/>
      <c r="AF2344" s="131"/>
      <c r="AG2344" s="131"/>
      <c r="AH2344" s="131"/>
      <c r="AI2344" s="131"/>
      <c r="AJ2344" s="128" t="str">
        <f t="shared" si="247"/>
        <v/>
      </c>
      <c r="AK2344" s="7" t="str">
        <f>IF(ISNUMBER($AJ2344),INDEX($C$1:$AB$3985,$AJ2344,AK$4),"")</f>
        <v/>
      </c>
      <c r="AL2344" s="7" t="str">
        <f>IF(ISNUMBER($AJ2344),INDEX($C$1:$AB$3985,$AJ2344,AL$4),"")</f>
        <v/>
      </c>
      <c r="AM2344" s="128"/>
      <c r="AN2344" s="128" t="str">
        <f t="shared" si="249"/>
        <v/>
      </c>
      <c r="AO2344" s="7" t="str">
        <f t="shared" si="252"/>
        <v/>
      </c>
      <c r="AP2344" s="10" t="str">
        <f t="shared" si="252"/>
        <v/>
      </c>
      <c r="AQ2344" s="310">
        <f>IF(ISNUMBER(SEARCH($T$30,AO2344)),MAX(AQ$5:AQ2343)+1,0)</f>
        <v>0</v>
      </c>
      <c r="AR2344" s="310">
        <f>IF(ISNUMBER(SEARCH($T$31,AO2344)),MAX(AR$5:AR2343)+1,0)</f>
        <v>0</v>
      </c>
      <c r="AS2344" s="128" t="str">
        <f t="shared" si="248"/>
        <v/>
      </c>
      <c r="AT2344" s="105" t="str">
        <f>IF(ISNUMBER($AS2344),INDEX($C$1:$AB$3985,$AS2344,AT$4),"")</f>
        <v/>
      </c>
      <c r="AU2344" s="128"/>
      <c r="AV2344" s="128" t="str">
        <f t="shared" si="250"/>
        <v/>
      </c>
      <c r="AW2344" s="105" t="str">
        <f>IF(ISNUMBER($AV2344),INDEX($C$1:$AB$3985,$AV2344,AW$4),"")</f>
        <v/>
      </c>
      <c r="AX2344" s="105" t="str">
        <f>IF(ISNUMBER($AV2344),INDEX($C$1:$AB$3985,$AV2344,AX$4),"")</f>
        <v/>
      </c>
      <c r="AY2344" s="128"/>
      <c r="AZ2344" s="128"/>
      <c r="BA2344" s="128" t="str">
        <f t="shared" si="251"/>
        <v/>
      </c>
      <c r="BB2344" s="105" t="str">
        <f>IF(ISNUMBER($BA2344),INDEX($C$1:$AB$3985,$BA2344,BB$4),"")</f>
        <v/>
      </c>
      <c r="BC2344" s="105"/>
    </row>
    <row r="2345" spans="1:55" x14ac:dyDescent="0.25">
      <c r="A2345" s="98"/>
      <c r="B2345" s="98"/>
      <c r="C2345" s="73"/>
      <c r="D2345" s="179"/>
      <c r="E2345" s="176"/>
      <c r="F2345" s="176"/>
      <c r="G2345" s="176"/>
      <c r="H2345" s="176"/>
      <c r="I2345" s="176"/>
      <c r="J2345" s="172"/>
      <c r="K2345" s="173"/>
      <c r="L2345" s="178"/>
      <c r="R2345" s="3"/>
      <c r="S2345" s="106"/>
      <c r="T2345" s="106"/>
      <c r="U2345" s="106"/>
      <c r="V2345" s="106"/>
      <c r="W2345" s="106"/>
      <c r="X2345" s="106"/>
      <c r="AB2345" s="188" t="str">
        <f t="shared" si="246"/>
        <v/>
      </c>
      <c r="AC2345" s="188" t="s">
        <v>1585</v>
      </c>
      <c r="AD2345" s="131"/>
      <c r="AE2345" s="131"/>
      <c r="AF2345" s="131"/>
      <c r="AG2345" s="131"/>
      <c r="AH2345" s="131"/>
      <c r="AI2345" s="131"/>
      <c r="AJ2345" s="128" t="str">
        <f t="shared" si="247"/>
        <v/>
      </c>
      <c r="AK2345" s="7" t="str">
        <f>IF(ISNUMBER($AJ2345),INDEX($C$1:$AB$3985,$AJ2345,AK$4),"")</f>
        <v/>
      </c>
      <c r="AL2345" s="7" t="str">
        <f>IF(ISNUMBER($AJ2345),INDEX($C$1:$AB$3985,$AJ2345,AL$4),"")</f>
        <v/>
      </c>
      <c r="AM2345" s="128"/>
      <c r="AN2345" s="128" t="str">
        <f t="shared" si="249"/>
        <v/>
      </c>
      <c r="AO2345" s="7" t="str">
        <f t="shared" si="252"/>
        <v/>
      </c>
      <c r="AP2345" s="10" t="str">
        <f t="shared" si="252"/>
        <v/>
      </c>
      <c r="AQ2345" s="310">
        <f>IF(ISNUMBER(SEARCH($T$30,AO2345)),MAX(AQ$5:AQ2344)+1,0)</f>
        <v>0</v>
      </c>
      <c r="AR2345" s="310">
        <f>IF(ISNUMBER(SEARCH($T$31,AO2345)),MAX(AR$5:AR2344)+1,0)</f>
        <v>0</v>
      </c>
      <c r="AS2345" s="128" t="str">
        <f t="shared" si="248"/>
        <v/>
      </c>
      <c r="AT2345" s="105" t="str">
        <f>IF(ISNUMBER($AS2345),INDEX($C$1:$AB$3985,$AS2345,AT$4),"")</f>
        <v/>
      </c>
      <c r="AU2345" s="128"/>
      <c r="AV2345" s="128" t="str">
        <f t="shared" si="250"/>
        <v/>
      </c>
      <c r="AW2345" s="105" t="str">
        <f>IF(ISNUMBER($AV2345),INDEX($C$1:$AB$3985,$AV2345,AW$4),"")</f>
        <v/>
      </c>
      <c r="AX2345" s="105" t="str">
        <f>IF(ISNUMBER($AV2345),INDEX($C$1:$AB$3985,$AV2345,AX$4),"")</f>
        <v/>
      </c>
      <c r="AY2345" s="128"/>
      <c r="AZ2345" s="128"/>
      <c r="BA2345" s="128" t="str">
        <f t="shared" si="251"/>
        <v/>
      </c>
      <c r="BB2345" s="105" t="str">
        <f>IF(ISNUMBER($BA2345),INDEX($C$1:$AB$3985,$BA2345,BB$4),"")</f>
        <v/>
      </c>
      <c r="BC2345" s="105"/>
    </row>
    <row r="2346" spans="1:55" x14ac:dyDescent="0.25">
      <c r="A2346" s="98"/>
      <c r="B2346" s="98"/>
      <c r="C2346" s="73"/>
      <c r="D2346" s="179"/>
      <c r="E2346" s="176"/>
      <c r="F2346" s="176"/>
      <c r="G2346" s="176"/>
      <c r="H2346" s="176"/>
      <c r="I2346" s="176"/>
      <c r="J2346" s="172"/>
      <c r="K2346" s="173"/>
      <c r="L2346" s="178"/>
      <c r="R2346" s="3"/>
      <c r="S2346" s="106"/>
      <c r="T2346" s="106"/>
      <c r="U2346" s="106"/>
      <c r="V2346" s="106"/>
      <c r="W2346" s="106"/>
      <c r="X2346" s="106"/>
      <c r="AB2346" s="188" t="str">
        <f t="shared" si="246"/>
        <v/>
      </c>
      <c r="AC2346" s="188" t="s">
        <v>1585</v>
      </c>
      <c r="AD2346" s="131"/>
      <c r="AE2346" s="131"/>
      <c r="AF2346" s="131"/>
      <c r="AG2346" s="131"/>
      <c r="AH2346" s="131"/>
      <c r="AI2346" s="131"/>
      <c r="AJ2346" s="128" t="str">
        <f t="shared" si="247"/>
        <v/>
      </c>
      <c r="AK2346" s="7" t="str">
        <f>IF(ISNUMBER($AJ2346),INDEX($C$1:$AB$3985,$AJ2346,AK$4),"")</f>
        <v/>
      </c>
      <c r="AL2346" s="7" t="str">
        <f>IF(ISNUMBER($AJ2346),INDEX($C$1:$AB$3985,$AJ2346,AL$4),"")</f>
        <v/>
      </c>
      <c r="AM2346" s="128"/>
      <c r="AN2346" s="128" t="str">
        <f t="shared" si="249"/>
        <v/>
      </c>
      <c r="AO2346" s="7" t="str">
        <f t="shared" si="252"/>
        <v/>
      </c>
      <c r="AP2346" s="10" t="str">
        <f t="shared" si="252"/>
        <v/>
      </c>
      <c r="AQ2346" s="310">
        <f>IF(ISNUMBER(SEARCH($T$30,AO2346)),MAX(AQ$5:AQ2345)+1,0)</f>
        <v>0</v>
      </c>
      <c r="AR2346" s="310">
        <f>IF(ISNUMBER(SEARCH($T$31,AO2346)),MAX(AR$5:AR2345)+1,0)</f>
        <v>0</v>
      </c>
      <c r="AS2346" s="128" t="str">
        <f t="shared" si="248"/>
        <v/>
      </c>
      <c r="AT2346" s="105" t="str">
        <f>IF(ISNUMBER($AS2346),INDEX($C$1:$AB$3985,$AS2346,AT$4),"")</f>
        <v/>
      </c>
      <c r="AU2346" s="128"/>
      <c r="AV2346" s="128" t="str">
        <f t="shared" si="250"/>
        <v/>
      </c>
      <c r="AW2346" s="105" t="str">
        <f>IF(ISNUMBER($AV2346),INDEX($C$1:$AB$3985,$AV2346,AW$4),"")</f>
        <v/>
      </c>
      <c r="AX2346" s="105" t="str">
        <f>IF(ISNUMBER($AV2346),INDEX($C$1:$AB$3985,$AV2346,AX$4),"")</f>
        <v/>
      </c>
      <c r="AY2346" s="128"/>
      <c r="AZ2346" s="128"/>
      <c r="BA2346" s="128" t="str">
        <f t="shared" si="251"/>
        <v/>
      </c>
      <c r="BB2346" s="105" t="str">
        <f>IF(ISNUMBER($BA2346),INDEX($C$1:$AB$3985,$BA2346,BB$4),"")</f>
        <v/>
      </c>
      <c r="BC2346" s="105"/>
    </row>
    <row r="2347" spans="1:55" x14ac:dyDescent="0.25">
      <c r="A2347" s="98"/>
      <c r="B2347" s="98"/>
      <c r="C2347" s="73"/>
      <c r="D2347" s="179"/>
      <c r="E2347" s="176"/>
      <c r="F2347" s="176"/>
      <c r="G2347" s="176"/>
      <c r="H2347" s="176"/>
      <c r="I2347" s="176"/>
      <c r="J2347" s="172"/>
      <c r="K2347" s="173"/>
      <c r="L2347" s="178"/>
      <c r="R2347" s="3"/>
      <c r="S2347" s="106"/>
      <c r="T2347" s="106"/>
      <c r="U2347" s="106"/>
      <c r="V2347" s="106"/>
      <c r="W2347" s="106"/>
      <c r="X2347" s="106"/>
      <c r="AB2347" s="188" t="str">
        <f t="shared" si="246"/>
        <v/>
      </c>
      <c r="AC2347" s="188" t="s">
        <v>1585</v>
      </c>
      <c r="AD2347" s="131"/>
      <c r="AE2347" s="131"/>
      <c r="AF2347" s="131"/>
      <c r="AG2347" s="131"/>
      <c r="AH2347" s="131"/>
      <c r="AI2347" s="131"/>
      <c r="AJ2347" s="128" t="str">
        <f t="shared" si="247"/>
        <v/>
      </c>
      <c r="AK2347" s="7" t="str">
        <f>IF(ISNUMBER($AJ2347),INDEX($C$1:$AB$3985,$AJ2347,AK$4),"")</f>
        <v/>
      </c>
      <c r="AL2347" s="7" t="str">
        <f>IF(ISNUMBER($AJ2347),INDEX($C$1:$AB$3985,$AJ2347,AL$4),"")</f>
        <v/>
      </c>
      <c r="AM2347" s="128"/>
      <c r="AN2347" s="128" t="str">
        <f t="shared" si="249"/>
        <v/>
      </c>
      <c r="AO2347" s="7" t="str">
        <f t="shared" si="252"/>
        <v/>
      </c>
      <c r="AP2347" s="10" t="str">
        <f t="shared" si="252"/>
        <v/>
      </c>
      <c r="AQ2347" s="310">
        <f>IF(ISNUMBER(SEARCH($T$30,AO2347)),MAX(AQ$5:AQ2346)+1,0)</f>
        <v>0</v>
      </c>
      <c r="AR2347" s="310">
        <f>IF(ISNUMBER(SEARCH($T$31,AO2347)),MAX(AR$5:AR2346)+1,0)</f>
        <v>0</v>
      </c>
      <c r="AS2347" s="128" t="str">
        <f t="shared" si="248"/>
        <v/>
      </c>
      <c r="AT2347" s="105" t="str">
        <f>IF(ISNUMBER($AS2347),INDEX($C$1:$AB$3985,$AS2347,AT$4),"")</f>
        <v/>
      </c>
      <c r="AU2347" s="128"/>
      <c r="AV2347" s="128" t="str">
        <f t="shared" si="250"/>
        <v/>
      </c>
      <c r="AW2347" s="105" t="str">
        <f>IF(ISNUMBER($AV2347),INDEX($C$1:$AB$3985,$AV2347,AW$4),"")</f>
        <v/>
      </c>
      <c r="AX2347" s="105" t="str">
        <f>IF(ISNUMBER($AV2347),INDEX($C$1:$AB$3985,$AV2347,AX$4),"")</f>
        <v/>
      </c>
      <c r="AY2347" s="128"/>
      <c r="AZ2347" s="128"/>
      <c r="BA2347" s="128" t="str">
        <f t="shared" si="251"/>
        <v/>
      </c>
      <c r="BB2347" s="105" t="str">
        <f>IF(ISNUMBER($BA2347),INDEX($C$1:$AB$3985,$BA2347,BB$4),"")</f>
        <v/>
      </c>
      <c r="BC2347" s="105"/>
    </row>
    <row r="2348" spans="1:55" x14ac:dyDescent="0.25">
      <c r="A2348" s="98"/>
      <c r="B2348" s="98"/>
      <c r="C2348" s="73"/>
      <c r="D2348" s="179"/>
      <c r="E2348" s="176"/>
      <c r="F2348" s="176"/>
      <c r="G2348" s="176"/>
      <c r="H2348" s="176"/>
      <c r="I2348" s="176"/>
      <c r="J2348" s="172"/>
      <c r="K2348" s="173"/>
      <c r="L2348" s="178"/>
      <c r="R2348" s="3"/>
      <c r="S2348" s="106"/>
      <c r="T2348" s="106"/>
      <c r="U2348" s="106"/>
      <c r="V2348" s="106"/>
      <c r="W2348" s="106"/>
      <c r="X2348" s="106"/>
      <c r="AB2348" s="188" t="str">
        <f t="shared" si="246"/>
        <v/>
      </c>
      <c r="AC2348" s="188" t="s">
        <v>1585</v>
      </c>
      <c r="AD2348" s="131"/>
      <c r="AE2348" s="131"/>
      <c r="AF2348" s="131"/>
      <c r="AG2348" s="131"/>
      <c r="AH2348" s="131"/>
      <c r="AI2348" s="131"/>
      <c r="AJ2348" s="128" t="str">
        <f t="shared" si="247"/>
        <v/>
      </c>
      <c r="AK2348" s="7" t="str">
        <f>IF(ISNUMBER($AJ2348),INDEX($C$1:$AB$3985,$AJ2348,AK$4),"")</f>
        <v/>
      </c>
      <c r="AL2348" s="7" t="str">
        <f>IF(ISNUMBER($AJ2348),INDEX($C$1:$AB$3985,$AJ2348,AL$4),"")</f>
        <v/>
      </c>
      <c r="AM2348" s="128"/>
      <c r="AN2348" s="128" t="str">
        <f t="shared" si="249"/>
        <v/>
      </c>
      <c r="AO2348" s="7" t="str">
        <f t="shared" si="252"/>
        <v/>
      </c>
      <c r="AP2348" s="10" t="str">
        <f t="shared" si="252"/>
        <v/>
      </c>
      <c r="AQ2348" s="310">
        <f>IF(ISNUMBER(SEARCH($T$30,AO2348)),MAX(AQ$5:AQ2347)+1,0)</f>
        <v>0</v>
      </c>
      <c r="AR2348" s="310">
        <f>IF(ISNUMBER(SEARCH($T$31,AO2348)),MAX(AR$5:AR2347)+1,0)</f>
        <v>0</v>
      </c>
      <c r="AS2348" s="128" t="str">
        <f t="shared" si="248"/>
        <v/>
      </c>
      <c r="AT2348" s="105" t="str">
        <f>IF(ISNUMBER($AS2348),INDEX($C$1:$AB$3985,$AS2348,AT$4),"")</f>
        <v/>
      </c>
      <c r="AU2348" s="128"/>
      <c r="AV2348" s="128" t="str">
        <f t="shared" si="250"/>
        <v/>
      </c>
      <c r="AW2348" s="105" t="str">
        <f>IF(ISNUMBER($AV2348),INDEX($C$1:$AB$3985,$AV2348,AW$4),"")</f>
        <v/>
      </c>
      <c r="AX2348" s="105" t="str">
        <f>IF(ISNUMBER($AV2348),INDEX($C$1:$AB$3985,$AV2348,AX$4),"")</f>
        <v/>
      </c>
      <c r="AY2348" s="128"/>
      <c r="AZ2348" s="128"/>
      <c r="BA2348" s="128" t="str">
        <f t="shared" si="251"/>
        <v/>
      </c>
      <c r="BB2348" s="105" t="str">
        <f>IF(ISNUMBER($BA2348),INDEX($C$1:$AB$3985,$BA2348,BB$4),"")</f>
        <v/>
      </c>
      <c r="BC2348" s="105"/>
    </row>
    <row r="2349" spans="1:55" x14ac:dyDescent="0.25">
      <c r="A2349" s="98"/>
      <c r="B2349" s="98"/>
      <c r="C2349" s="73"/>
      <c r="D2349" s="179"/>
      <c r="E2349" s="176"/>
      <c r="F2349" s="176"/>
      <c r="G2349" s="176"/>
      <c r="H2349" s="176"/>
      <c r="I2349" s="176"/>
      <c r="J2349" s="172"/>
      <c r="K2349" s="173"/>
      <c r="L2349" s="178"/>
      <c r="R2349" s="3"/>
      <c r="S2349" s="106"/>
      <c r="T2349" s="106"/>
      <c r="U2349" s="106"/>
      <c r="V2349" s="106"/>
      <c r="W2349" s="106"/>
      <c r="X2349" s="106"/>
      <c r="AB2349" s="188" t="str">
        <f t="shared" si="246"/>
        <v/>
      </c>
      <c r="AC2349" s="188" t="s">
        <v>1585</v>
      </c>
      <c r="AD2349" s="131"/>
      <c r="AE2349" s="131"/>
      <c r="AF2349" s="131"/>
      <c r="AG2349" s="131"/>
      <c r="AH2349" s="131"/>
      <c r="AI2349" s="131"/>
      <c r="AJ2349" s="128" t="str">
        <f t="shared" si="247"/>
        <v/>
      </c>
      <c r="AK2349" s="7" t="str">
        <f>IF(ISNUMBER($AJ2349),INDEX($C$1:$AB$3985,$AJ2349,AK$4),"")</f>
        <v/>
      </c>
      <c r="AL2349" s="7" t="str">
        <f>IF(ISNUMBER($AJ2349),INDEX($C$1:$AB$3985,$AJ2349,AL$4),"")</f>
        <v/>
      </c>
      <c r="AM2349" s="128"/>
      <c r="AN2349" s="128" t="str">
        <f t="shared" si="249"/>
        <v/>
      </c>
      <c r="AO2349" s="7" t="str">
        <f t="shared" si="252"/>
        <v/>
      </c>
      <c r="AP2349" s="10" t="str">
        <f t="shared" si="252"/>
        <v/>
      </c>
      <c r="AQ2349" s="310">
        <f>IF(ISNUMBER(SEARCH($T$30,AO2349)),MAX(AQ$5:AQ2348)+1,0)</f>
        <v>0</v>
      </c>
      <c r="AR2349" s="310">
        <f>IF(ISNUMBER(SEARCH($T$31,AO2349)),MAX(AR$5:AR2348)+1,0)</f>
        <v>0</v>
      </c>
      <c r="AS2349" s="128" t="str">
        <f t="shared" si="248"/>
        <v/>
      </c>
      <c r="AT2349" s="105" t="str">
        <f>IF(ISNUMBER($AS2349),INDEX($C$1:$AB$3985,$AS2349,AT$4),"")</f>
        <v/>
      </c>
      <c r="AU2349" s="128"/>
      <c r="AV2349" s="128" t="str">
        <f t="shared" si="250"/>
        <v/>
      </c>
      <c r="AW2349" s="105" t="str">
        <f>IF(ISNUMBER($AV2349),INDEX($C$1:$AB$3985,$AV2349,AW$4),"")</f>
        <v/>
      </c>
      <c r="AX2349" s="105" t="str">
        <f>IF(ISNUMBER($AV2349),INDEX($C$1:$AB$3985,$AV2349,AX$4),"")</f>
        <v/>
      </c>
      <c r="AY2349" s="128"/>
      <c r="AZ2349" s="128"/>
      <c r="BA2349" s="128" t="str">
        <f t="shared" si="251"/>
        <v/>
      </c>
      <c r="BB2349" s="105" t="str">
        <f>IF(ISNUMBER($BA2349),INDEX($C$1:$AB$3985,$BA2349,BB$4),"")</f>
        <v/>
      </c>
      <c r="BC2349" s="105"/>
    </row>
    <row r="2350" spans="1:55" x14ac:dyDescent="0.25">
      <c r="A2350" s="98"/>
      <c r="B2350" s="98"/>
      <c r="C2350" s="73"/>
      <c r="D2350" s="179"/>
      <c r="E2350" s="176"/>
      <c r="F2350" s="176"/>
      <c r="G2350" s="176"/>
      <c r="H2350" s="176"/>
      <c r="I2350" s="176"/>
      <c r="J2350" s="172"/>
      <c r="K2350" s="173"/>
      <c r="L2350" s="178"/>
      <c r="R2350" s="3"/>
      <c r="S2350" s="106"/>
      <c r="T2350" s="106"/>
      <c r="U2350" s="106"/>
      <c r="V2350" s="106"/>
      <c r="W2350" s="106"/>
      <c r="X2350" s="106"/>
      <c r="AB2350" s="188" t="str">
        <f t="shared" si="246"/>
        <v/>
      </c>
      <c r="AC2350" s="188" t="s">
        <v>1585</v>
      </c>
      <c r="AD2350" s="131"/>
      <c r="AE2350" s="131"/>
      <c r="AF2350" s="131"/>
      <c r="AG2350" s="131"/>
      <c r="AH2350" s="131"/>
      <c r="AI2350" s="131"/>
      <c r="AJ2350" s="128" t="str">
        <f t="shared" si="247"/>
        <v/>
      </c>
      <c r="AK2350" s="7" t="str">
        <f>IF(ISNUMBER($AJ2350),INDEX($C$1:$AB$3985,$AJ2350,AK$4),"")</f>
        <v/>
      </c>
      <c r="AL2350" s="7" t="str">
        <f>IF(ISNUMBER($AJ2350),INDEX($C$1:$AB$3985,$AJ2350,AL$4),"")</f>
        <v/>
      </c>
      <c r="AM2350" s="128"/>
      <c r="AN2350" s="128" t="str">
        <f t="shared" si="249"/>
        <v/>
      </c>
      <c r="AO2350" s="7" t="str">
        <f t="shared" si="252"/>
        <v/>
      </c>
      <c r="AP2350" s="10" t="str">
        <f t="shared" si="252"/>
        <v/>
      </c>
      <c r="AQ2350" s="310">
        <f>IF(ISNUMBER(SEARCH($T$30,AO2350)),MAX(AQ$5:AQ2349)+1,0)</f>
        <v>0</v>
      </c>
      <c r="AR2350" s="310">
        <f>IF(ISNUMBER(SEARCH($T$31,AO2350)),MAX(AR$5:AR2349)+1,0)</f>
        <v>0</v>
      </c>
      <c r="AS2350" s="128" t="str">
        <f t="shared" si="248"/>
        <v/>
      </c>
      <c r="AT2350" s="105" t="str">
        <f>IF(ISNUMBER($AS2350),INDEX($C$1:$AB$3985,$AS2350,AT$4),"")</f>
        <v/>
      </c>
      <c r="AU2350" s="128"/>
      <c r="AV2350" s="128" t="str">
        <f t="shared" si="250"/>
        <v/>
      </c>
      <c r="AW2350" s="105" t="str">
        <f>IF(ISNUMBER($AV2350),INDEX($C$1:$AB$3985,$AV2350,AW$4),"")</f>
        <v/>
      </c>
      <c r="AX2350" s="105" t="str">
        <f>IF(ISNUMBER($AV2350),INDEX($C$1:$AB$3985,$AV2350,AX$4),"")</f>
        <v/>
      </c>
      <c r="AY2350" s="128"/>
      <c r="AZ2350" s="128"/>
      <c r="BA2350" s="128" t="str">
        <f t="shared" si="251"/>
        <v/>
      </c>
      <c r="BB2350" s="105" t="str">
        <f>IF(ISNUMBER($BA2350),INDEX($C$1:$AB$3985,$BA2350,BB$4),"")</f>
        <v/>
      </c>
      <c r="BC2350" s="105"/>
    </row>
    <row r="2351" spans="1:55" x14ac:dyDescent="0.25">
      <c r="A2351" s="98"/>
      <c r="B2351" s="98"/>
      <c r="C2351" s="73"/>
      <c r="D2351" s="179"/>
      <c r="E2351" s="176"/>
      <c r="F2351" s="176"/>
      <c r="G2351" s="176"/>
      <c r="H2351" s="176"/>
      <c r="I2351" s="176"/>
      <c r="J2351" s="172"/>
      <c r="K2351" s="173"/>
      <c r="L2351" s="178"/>
      <c r="R2351" s="3"/>
      <c r="S2351" s="106"/>
      <c r="T2351" s="106"/>
      <c r="U2351" s="106"/>
      <c r="V2351" s="106"/>
      <c r="W2351" s="106"/>
      <c r="X2351" s="106"/>
      <c r="AB2351" s="188" t="str">
        <f t="shared" si="246"/>
        <v/>
      </c>
      <c r="AC2351" s="188" t="s">
        <v>1585</v>
      </c>
      <c r="AD2351" s="131"/>
      <c r="AE2351" s="131"/>
      <c r="AF2351" s="131"/>
      <c r="AG2351" s="131"/>
      <c r="AH2351" s="131"/>
      <c r="AI2351" s="131"/>
      <c r="AJ2351" s="128" t="str">
        <f t="shared" si="247"/>
        <v/>
      </c>
      <c r="AK2351" s="7" t="str">
        <f>IF(ISNUMBER($AJ2351),INDEX($C$1:$AB$3985,$AJ2351,AK$4),"")</f>
        <v/>
      </c>
      <c r="AL2351" s="7" t="str">
        <f>IF(ISNUMBER($AJ2351),INDEX($C$1:$AB$3985,$AJ2351,AL$4),"")</f>
        <v/>
      </c>
      <c r="AM2351" s="128"/>
      <c r="AN2351" s="128" t="str">
        <f t="shared" si="249"/>
        <v/>
      </c>
      <c r="AO2351" s="7" t="str">
        <f t="shared" si="252"/>
        <v/>
      </c>
      <c r="AP2351" s="10" t="str">
        <f t="shared" si="252"/>
        <v/>
      </c>
      <c r="AQ2351" s="310">
        <f>IF(ISNUMBER(SEARCH($T$30,AO2351)),MAX(AQ$5:AQ2350)+1,0)</f>
        <v>0</v>
      </c>
      <c r="AR2351" s="310">
        <f>IF(ISNUMBER(SEARCH($T$31,AO2351)),MAX(AR$5:AR2350)+1,0)</f>
        <v>0</v>
      </c>
      <c r="AS2351" s="128" t="str">
        <f t="shared" si="248"/>
        <v/>
      </c>
      <c r="AT2351" s="105" t="str">
        <f>IF(ISNUMBER($AS2351),INDEX($C$1:$AB$3985,$AS2351,AT$4),"")</f>
        <v/>
      </c>
      <c r="AU2351" s="128"/>
      <c r="AV2351" s="128" t="str">
        <f t="shared" si="250"/>
        <v/>
      </c>
      <c r="AW2351" s="105" t="str">
        <f>IF(ISNUMBER($AV2351),INDEX($C$1:$AB$3985,$AV2351,AW$4),"")</f>
        <v/>
      </c>
      <c r="AX2351" s="105" t="str">
        <f>IF(ISNUMBER($AV2351),INDEX($C$1:$AB$3985,$AV2351,AX$4),"")</f>
        <v/>
      </c>
      <c r="AY2351" s="128"/>
      <c r="AZ2351" s="128"/>
      <c r="BA2351" s="128" t="str">
        <f t="shared" si="251"/>
        <v/>
      </c>
      <c r="BB2351" s="105" t="str">
        <f>IF(ISNUMBER($BA2351),INDEX($C$1:$AB$3985,$BA2351,BB$4),"")</f>
        <v/>
      </c>
      <c r="BC2351" s="105"/>
    </row>
    <row r="2352" spans="1:55" x14ac:dyDescent="0.25">
      <c r="A2352" s="98"/>
      <c r="B2352" s="98"/>
      <c r="C2352" s="73"/>
      <c r="D2352" s="179"/>
      <c r="E2352" s="176"/>
      <c r="F2352" s="176"/>
      <c r="G2352" s="176"/>
      <c r="H2352" s="176"/>
      <c r="I2352" s="176"/>
      <c r="J2352" s="172"/>
      <c r="K2352" s="173"/>
      <c r="L2352" s="178"/>
      <c r="R2352" s="3"/>
      <c r="S2352" s="106"/>
      <c r="T2352" s="106"/>
      <c r="U2352" s="106"/>
      <c r="V2352" s="106"/>
      <c r="W2352" s="106"/>
      <c r="X2352" s="106"/>
      <c r="AB2352" s="188" t="str">
        <f t="shared" si="246"/>
        <v/>
      </c>
      <c r="AC2352" s="188" t="s">
        <v>1585</v>
      </c>
      <c r="AD2352" s="131"/>
      <c r="AE2352" s="131"/>
      <c r="AF2352" s="131"/>
      <c r="AG2352" s="131"/>
      <c r="AH2352" s="131"/>
      <c r="AI2352" s="131"/>
      <c r="AJ2352" s="128" t="str">
        <f t="shared" si="247"/>
        <v/>
      </c>
      <c r="AK2352" s="7" t="str">
        <f>IF(ISNUMBER($AJ2352),INDEX($C$1:$AB$3985,$AJ2352,AK$4),"")</f>
        <v/>
      </c>
      <c r="AL2352" s="7" t="str">
        <f>IF(ISNUMBER($AJ2352),INDEX($C$1:$AB$3985,$AJ2352,AL$4),"")</f>
        <v/>
      </c>
      <c r="AM2352" s="128"/>
      <c r="AN2352" s="128" t="str">
        <f t="shared" si="249"/>
        <v/>
      </c>
      <c r="AO2352" s="7" t="str">
        <f t="shared" si="252"/>
        <v/>
      </c>
      <c r="AP2352" s="10" t="str">
        <f t="shared" si="252"/>
        <v/>
      </c>
      <c r="AQ2352" s="310">
        <f>IF(ISNUMBER(SEARCH($T$30,AO2352)),MAX(AQ$5:AQ2351)+1,0)</f>
        <v>0</v>
      </c>
      <c r="AR2352" s="310">
        <f>IF(ISNUMBER(SEARCH($T$31,AO2352)),MAX(AR$5:AR2351)+1,0)</f>
        <v>0</v>
      </c>
      <c r="AS2352" s="128" t="str">
        <f t="shared" si="248"/>
        <v/>
      </c>
      <c r="AT2352" s="105" t="str">
        <f>IF(ISNUMBER($AS2352),INDEX($C$1:$AB$3985,$AS2352,AT$4),"")</f>
        <v/>
      </c>
      <c r="AU2352" s="128"/>
      <c r="AV2352" s="128" t="str">
        <f t="shared" si="250"/>
        <v/>
      </c>
      <c r="AW2352" s="105" t="str">
        <f>IF(ISNUMBER($AV2352),INDEX($C$1:$AB$3985,$AV2352,AW$4),"")</f>
        <v/>
      </c>
      <c r="AX2352" s="105" t="str">
        <f>IF(ISNUMBER($AV2352),INDEX($C$1:$AB$3985,$AV2352,AX$4),"")</f>
        <v/>
      </c>
      <c r="AY2352" s="128"/>
      <c r="AZ2352" s="128"/>
      <c r="BA2352" s="128" t="str">
        <f t="shared" si="251"/>
        <v/>
      </c>
      <c r="BB2352" s="105" t="str">
        <f>IF(ISNUMBER($BA2352),INDEX($C$1:$AB$3985,$BA2352,BB$4),"")</f>
        <v/>
      </c>
      <c r="BC2352" s="105"/>
    </row>
    <row r="2353" spans="1:55" x14ac:dyDescent="0.25">
      <c r="A2353" s="98"/>
      <c r="B2353" s="98"/>
      <c r="C2353" s="73"/>
      <c r="D2353" s="179"/>
      <c r="E2353" s="176"/>
      <c r="F2353" s="176"/>
      <c r="G2353" s="176"/>
      <c r="H2353" s="176"/>
      <c r="I2353" s="176"/>
      <c r="J2353" s="172"/>
      <c r="K2353" s="173"/>
      <c r="L2353" s="178"/>
      <c r="R2353" s="3"/>
      <c r="S2353" s="106"/>
      <c r="T2353" s="106"/>
      <c r="U2353" s="106"/>
      <c r="V2353" s="106"/>
      <c r="W2353" s="106"/>
      <c r="X2353" s="106"/>
      <c r="AB2353" s="188" t="str">
        <f t="shared" si="246"/>
        <v/>
      </c>
      <c r="AC2353" s="188" t="s">
        <v>1585</v>
      </c>
      <c r="AD2353" s="131"/>
      <c r="AE2353" s="131"/>
      <c r="AF2353" s="131"/>
      <c r="AG2353" s="131"/>
      <c r="AH2353" s="131"/>
      <c r="AI2353" s="131"/>
      <c r="AJ2353" s="128" t="str">
        <f t="shared" si="247"/>
        <v/>
      </c>
      <c r="AK2353" s="7" t="str">
        <f>IF(ISNUMBER($AJ2353),INDEX($C$1:$AB$3985,$AJ2353,AK$4),"")</f>
        <v/>
      </c>
      <c r="AL2353" s="7" t="str">
        <f>IF(ISNUMBER($AJ2353),INDEX($C$1:$AB$3985,$AJ2353,AL$4),"")</f>
        <v/>
      </c>
      <c r="AM2353" s="128"/>
      <c r="AN2353" s="128" t="str">
        <f t="shared" si="249"/>
        <v/>
      </c>
      <c r="AO2353" s="7" t="str">
        <f t="shared" si="252"/>
        <v/>
      </c>
      <c r="AP2353" s="10" t="str">
        <f t="shared" si="252"/>
        <v/>
      </c>
      <c r="AQ2353" s="310">
        <f>IF(ISNUMBER(SEARCH($T$30,AO2353)),MAX(AQ$5:AQ2352)+1,0)</f>
        <v>0</v>
      </c>
      <c r="AR2353" s="310">
        <f>IF(ISNUMBER(SEARCH($T$31,AO2353)),MAX(AR$5:AR2352)+1,0)</f>
        <v>0</v>
      </c>
      <c r="AS2353" s="128" t="str">
        <f t="shared" si="248"/>
        <v/>
      </c>
      <c r="AT2353" s="105" t="str">
        <f>IF(ISNUMBER($AS2353),INDEX($C$1:$AB$3985,$AS2353,AT$4),"")</f>
        <v/>
      </c>
      <c r="AU2353" s="128"/>
      <c r="AV2353" s="128" t="str">
        <f t="shared" si="250"/>
        <v/>
      </c>
      <c r="AW2353" s="105" t="str">
        <f>IF(ISNUMBER($AV2353),INDEX($C$1:$AB$3985,$AV2353,AW$4),"")</f>
        <v/>
      </c>
      <c r="AX2353" s="105" t="str">
        <f>IF(ISNUMBER($AV2353),INDEX($C$1:$AB$3985,$AV2353,AX$4),"")</f>
        <v/>
      </c>
      <c r="AY2353" s="128"/>
      <c r="AZ2353" s="128"/>
      <c r="BA2353" s="128" t="str">
        <f t="shared" si="251"/>
        <v/>
      </c>
      <c r="BB2353" s="105" t="str">
        <f>IF(ISNUMBER($BA2353),INDEX($C$1:$AB$3985,$BA2353,BB$4),"")</f>
        <v/>
      </c>
      <c r="BC2353" s="105"/>
    </row>
    <row r="2354" spans="1:55" x14ac:dyDescent="0.25">
      <c r="A2354" s="98"/>
      <c r="B2354" s="98"/>
      <c r="C2354" s="73"/>
      <c r="D2354" s="179"/>
      <c r="E2354" s="176"/>
      <c r="F2354" s="176"/>
      <c r="G2354" s="176"/>
      <c r="H2354" s="176"/>
      <c r="I2354" s="176"/>
      <c r="J2354" s="172"/>
      <c r="K2354" s="173"/>
      <c r="L2354" s="178"/>
      <c r="R2354" s="3"/>
      <c r="S2354" s="106"/>
      <c r="T2354" s="106"/>
      <c r="U2354" s="106"/>
      <c r="V2354" s="106"/>
      <c r="W2354" s="106"/>
      <c r="X2354" s="106"/>
      <c r="AB2354" s="188" t="str">
        <f t="shared" si="246"/>
        <v/>
      </c>
      <c r="AC2354" s="188" t="s">
        <v>1585</v>
      </c>
      <c r="AD2354" s="131"/>
      <c r="AE2354" s="131"/>
      <c r="AF2354" s="131"/>
      <c r="AG2354" s="131"/>
      <c r="AH2354" s="131"/>
      <c r="AI2354" s="131"/>
      <c r="AJ2354" s="128" t="str">
        <f t="shared" si="247"/>
        <v/>
      </c>
      <c r="AK2354" s="7" t="str">
        <f>IF(ISNUMBER($AJ2354),INDEX($C$1:$AB$3985,$AJ2354,AK$4),"")</f>
        <v/>
      </c>
      <c r="AL2354" s="7" t="str">
        <f>IF(ISNUMBER($AJ2354),INDEX($C$1:$AB$3985,$AJ2354,AL$4),"")</f>
        <v/>
      </c>
      <c r="AM2354" s="128"/>
      <c r="AN2354" s="128" t="str">
        <f t="shared" si="249"/>
        <v/>
      </c>
      <c r="AO2354" s="7" t="str">
        <f t="shared" si="252"/>
        <v/>
      </c>
      <c r="AP2354" s="10" t="str">
        <f t="shared" si="252"/>
        <v/>
      </c>
      <c r="AQ2354" s="310">
        <f>IF(ISNUMBER(SEARCH($T$30,AO2354)),MAX(AQ$5:AQ2353)+1,0)</f>
        <v>0</v>
      </c>
      <c r="AR2354" s="310">
        <f>IF(ISNUMBER(SEARCH($T$31,AO2354)),MAX(AR$5:AR2353)+1,0)</f>
        <v>0</v>
      </c>
      <c r="AS2354" s="128" t="str">
        <f t="shared" si="248"/>
        <v/>
      </c>
      <c r="AT2354" s="105" t="str">
        <f>IF(ISNUMBER($AS2354),INDEX($C$1:$AB$3985,$AS2354,AT$4),"")</f>
        <v/>
      </c>
      <c r="AU2354" s="128"/>
      <c r="AV2354" s="128" t="str">
        <f t="shared" si="250"/>
        <v/>
      </c>
      <c r="AW2354" s="105" t="str">
        <f>IF(ISNUMBER($AV2354),INDEX($C$1:$AB$3985,$AV2354,AW$4),"")</f>
        <v/>
      </c>
      <c r="AX2354" s="105" t="str">
        <f>IF(ISNUMBER($AV2354),INDEX($C$1:$AB$3985,$AV2354,AX$4),"")</f>
        <v/>
      </c>
      <c r="AY2354" s="128"/>
      <c r="AZ2354" s="128"/>
      <c r="BA2354" s="128" t="str">
        <f t="shared" si="251"/>
        <v/>
      </c>
      <c r="BB2354" s="105" t="str">
        <f>IF(ISNUMBER($BA2354),INDEX($C$1:$AB$3985,$BA2354,BB$4),"")</f>
        <v/>
      </c>
      <c r="BC2354" s="105"/>
    </row>
    <row r="2355" spans="1:55" x14ac:dyDescent="0.25">
      <c r="A2355" s="98"/>
      <c r="B2355" s="98"/>
      <c r="C2355" s="73"/>
      <c r="D2355" s="179"/>
      <c r="E2355" s="176"/>
      <c r="F2355" s="176"/>
      <c r="G2355" s="176"/>
      <c r="H2355" s="176"/>
      <c r="I2355" s="176"/>
      <c r="J2355" s="172"/>
      <c r="K2355" s="173"/>
      <c r="L2355" s="178"/>
      <c r="R2355" s="3"/>
      <c r="S2355" s="106"/>
      <c r="T2355" s="106"/>
      <c r="U2355" s="106"/>
      <c r="V2355" s="106"/>
      <c r="W2355" s="106"/>
      <c r="X2355" s="106"/>
      <c r="AB2355" s="188" t="str">
        <f t="shared" si="246"/>
        <v/>
      </c>
      <c r="AC2355" s="188" t="s">
        <v>1585</v>
      </c>
      <c r="AD2355" s="131"/>
      <c r="AE2355" s="131"/>
      <c r="AF2355" s="131"/>
      <c r="AG2355" s="131"/>
      <c r="AH2355" s="131"/>
      <c r="AI2355" s="131"/>
      <c r="AJ2355" s="128" t="str">
        <f t="shared" si="247"/>
        <v/>
      </c>
      <c r="AK2355" s="7" t="str">
        <f>IF(ISNUMBER($AJ2355),INDEX($C$1:$AB$3985,$AJ2355,AK$4),"")</f>
        <v/>
      </c>
      <c r="AL2355" s="7" t="str">
        <f>IF(ISNUMBER($AJ2355),INDEX($C$1:$AB$3985,$AJ2355,AL$4),"")</f>
        <v/>
      </c>
      <c r="AM2355" s="128"/>
      <c r="AN2355" s="128" t="str">
        <f t="shared" si="249"/>
        <v/>
      </c>
      <c r="AO2355" s="7" t="str">
        <f t="shared" si="252"/>
        <v/>
      </c>
      <c r="AP2355" s="10" t="str">
        <f t="shared" si="252"/>
        <v/>
      </c>
      <c r="AQ2355" s="310">
        <f>IF(ISNUMBER(SEARCH($T$30,AO2355)),MAX(AQ$5:AQ2354)+1,0)</f>
        <v>0</v>
      </c>
      <c r="AR2355" s="310">
        <f>IF(ISNUMBER(SEARCH($T$31,AO2355)),MAX(AR$5:AR2354)+1,0)</f>
        <v>0</v>
      </c>
      <c r="AS2355" s="128" t="str">
        <f t="shared" si="248"/>
        <v/>
      </c>
      <c r="AT2355" s="105" t="str">
        <f>IF(ISNUMBER($AS2355),INDEX($C$1:$AB$3985,$AS2355,AT$4),"")</f>
        <v/>
      </c>
      <c r="AU2355" s="128"/>
      <c r="AV2355" s="128" t="str">
        <f t="shared" si="250"/>
        <v/>
      </c>
      <c r="AW2355" s="105" t="str">
        <f>IF(ISNUMBER($AV2355),INDEX($C$1:$AB$3985,$AV2355,AW$4),"")</f>
        <v/>
      </c>
      <c r="AX2355" s="105" t="str">
        <f>IF(ISNUMBER($AV2355),INDEX($C$1:$AB$3985,$AV2355,AX$4),"")</f>
        <v/>
      </c>
      <c r="AY2355" s="128"/>
      <c r="AZ2355" s="128"/>
      <c r="BA2355" s="128" t="str">
        <f t="shared" si="251"/>
        <v/>
      </c>
      <c r="BB2355" s="105" t="str">
        <f>IF(ISNUMBER($BA2355),INDEX($C$1:$AB$3985,$BA2355,BB$4),"")</f>
        <v/>
      </c>
      <c r="BC2355" s="105"/>
    </row>
    <row r="2356" spans="1:55" x14ac:dyDescent="0.25">
      <c r="A2356" s="98"/>
      <c r="B2356" s="98"/>
      <c r="C2356" s="73"/>
      <c r="D2356" s="179"/>
      <c r="E2356" s="176"/>
      <c r="F2356" s="176"/>
      <c r="G2356" s="176"/>
      <c r="H2356" s="176"/>
      <c r="I2356" s="176"/>
      <c r="J2356" s="172"/>
      <c r="K2356" s="173"/>
      <c r="L2356" s="178"/>
      <c r="R2356" s="3"/>
      <c r="S2356" s="106"/>
      <c r="T2356" s="106"/>
      <c r="U2356" s="106"/>
      <c r="V2356" s="106"/>
      <c r="W2356" s="106"/>
      <c r="X2356" s="106"/>
      <c r="AB2356" s="188" t="str">
        <f t="shared" si="246"/>
        <v/>
      </c>
      <c r="AC2356" s="188" t="s">
        <v>1585</v>
      </c>
      <c r="AD2356" s="131"/>
      <c r="AE2356" s="131"/>
      <c r="AF2356" s="131"/>
      <c r="AG2356" s="131"/>
      <c r="AH2356" s="131"/>
      <c r="AI2356" s="131"/>
      <c r="AJ2356" s="128" t="str">
        <f t="shared" si="247"/>
        <v/>
      </c>
      <c r="AK2356" s="7" t="str">
        <f>IF(ISNUMBER($AJ2356),INDEX($C$1:$AB$3985,$AJ2356,AK$4),"")</f>
        <v/>
      </c>
      <c r="AL2356" s="7" t="str">
        <f>IF(ISNUMBER($AJ2356),INDEX($C$1:$AB$3985,$AJ2356,AL$4),"")</f>
        <v/>
      </c>
      <c r="AM2356" s="128"/>
      <c r="AN2356" s="128" t="str">
        <f t="shared" si="249"/>
        <v/>
      </c>
      <c r="AO2356" s="7" t="str">
        <f t="shared" si="252"/>
        <v/>
      </c>
      <c r="AP2356" s="10" t="str">
        <f t="shared" si="252"/>
        <v/>
      </c>
      <c r="AQ2356" s="310">
        <f>IF(ISNUMBER(SEARCH($T$30,AO2356)),MAX(AQ$5:AQ2355)+1,0)</f>
        <v>0</v>
      </c>
      <c r="AR2356" s="310">
        <f>IF(ISNUMBER(SEARCH($T$31,AO2356)),MAX(AR$5:AR2355)+1,0)</f>
        <v>0</v>
      </c>
      <c r="AS2356" s="128" t="str">
        <f t="shared" si="248"/>
        <v/>
      </c>
      <c r="AT2356" s="105" t="str">
        <f>IF(ISNUMBER($AS2356),INDEX($C$1:$AB$3985,$AS2356,AT$4),"")</f>
        <v/>
      </c>
      <c r="AU2356" s="128"/>
      <c r="AV2356" s="128" t="str">
        <f t="shared" si="250"/>
        <v/>
      </c>
      <c r="AW2356" s="105" t="str">
        <f>IF(ISNUMBER($AV2356),INDEX($C$1:$AB$3985,$AV2356,AW$4),"")</f>
        <v/>
      </c>
      <c r="AX2356" s="105" t="str">
        <f>IF(ISNUMBER($AV2356),INDEX($C$1:$AB$3985,$AV2356,AX$4),"")</f>
        <v/>
      </c>
      <c r="AY2356" s="128"/>
      <c r="AZ2356" s="128"/>
      <c r="BA2356" s="128" t="str">
        <f t="shared" si="251"/>
        <v/>
      </c>
      <c r="BB2356" s="105" t="str">
        <f>IF(ISNUMBER($BA2356),INDEX($C$1:$AB$3985,$BA2356,BB$4),"")</f>
        <v/>
      </c>
      <c r="BC2356" s="105"/>
    </row>
    <row r="2357" spans="1:55" x14ac:dyDescent="0.25">
      <c r="A2357" s="98"/>
      <c r="B2357" s="98"/>
      <c r="C2357" s="73"/>
      <c r="D2357" s="179"/>
      <c r="E2357" s="176"/>
      <c r="F2357" s="176"/>
      <c r="G2357" s="176"/>
      <c r="H2357" s="176"/>
      <c r="I2357" s="176"/>
      <c r="J2357" s="172"/>
      <c r="K2357" s="173"/>
      <c r="L2357" s="178"/>
      <c r="R2357" s="3"/>
      <c r="S2357" s="106"/>
      <c r="T2357" s="106"/>
      <c r="U2357" s="106"/>
      <c r="V2357" s="106"/>
      <c r="W2357" s="106"/>
      <c r="X2357" s="106"/>
      <c r="AB2357" s="188" t="str">
        <f t="shared" si="246"/>
        <v/>
      </c>
      <c r="AC2357" s="188" t="s">
        <v>1585</v>
      </c>
      <c r="AD2357" s="131"/>
      <c r="AE2357" s="131"/>
      <c r="AF2357" s="131"/>
      <c r="AG2357" s="131"/>
      <c r="AH2357" s="131"/>
      <c r="AI2357" s="131"/>
      <c r="AJ2357" s="128" t="str">
        <f t="shared" si="247"/>
        <v/>
      </c>
      <c r="AK2357" s="7" t="str">
        <f>IF(ISNUMBER($AJ2357),INDEX($C$1:$AB$3985,$AJ2357,AK$4),"")</f>
        <v/>
      </c>
      <c r="AL2357" s="7" t="str">
        <f>IF(ISNUMBER($AJ2357),INDEX($C$1:$AB$3985,$AJ2357,AL$4),"")</f>
        <v/>
      </c>
      <c r="AM2357" s="128"/>
      <c r="AN2357" s="128" t="str">
        <f t="shared" si="249"/>
        <v/>
      </c>
      <c r="AO2357" s="7" t="str">
        <f t="shared" si="252"/>
        <v/>
      </c>
      <c r="AP2357" s="10" t="str">
        <f t="shared" si="252"/>
        <v/>
      </c>
      <c r="AQ2357" s="310">
        <f>IF(ISNUMBER(SEARCH($T$30,AO2357)),MAX(AQ$5:AQ2356)+1,0)</f>
        <v>0</v>
      </c>
      <c r="AR2357" s="310">
        <f>IF(ISNUMBER(SEARCH($T$31,AO2357)),MAX(AR$5:AR2356)+1,0)</f>
        <v>0</v>
      </c>
      <c r="AS2357" s="128" t="str">
        <f t="shared" si="248"/>
        <v/>
      </c>
      <c r="AT2357" s="105" t="str">
        <f>IF(ISNUMBER($AS2357),INDEX($C$1:$AB$3985,$AS2357,AT$4),"")</f>
        <v/>
      </c>
      <c r="AU2357" s="128"/>
      <c r="AV2357" s="128" t="str">
        <f t="shared" si="250"/>
        <v/>
      </c>
      <c r="AW2357" s="105" t="str">
        <f>IF(ISNUMBER($AV2357),INDEX($C$1:$AB$3985,$AV2357,AW$4),"")</f>
        <v/>
      </c>
      <c r="AX2357" s="105" t="str">
        <f>IF(ISNUMBER($AV2357),INDEX($C$1:$AB$3985,$AV2357,AX$4),"")</f>
        <v/>
      </c>
      <c r="AY2357" s="128"/>
      <c r="AZ2357" s="128"/>
      <c r="BA2357" s="128" t="str">
        <f t="shared" si="251"/>
        <v/>
      </c>
      <c r="BB2357" s="105" t="str">
        <f>IF(ISNUMBER($BA2357),INDEX($C$1:$AB$3985,$BA2357,BB$4),"")</f>
        <v/>
      </c>
      <c r="BC2357" s="105"/>
    </row>
    <row r="2358" spans="1:55" x14ac:dyDescent="0.25">
      <c r="A2358" s="98"/>
      <c r="B2358" s="98"/>
      <c r="C2358" s="73"/>
      <c r="D2358" s="179"/>
      <c r="E2358" s="176"/>
      <c r="F2358" s="176"/>
      <c r="G2358" s="176"/>
      <c r="H2358" s="176"/>
      <c r="I2358" s="176"/>
      <c r="J2358" s="172"/>
      <c r="K2358" s="173"/>
      <c r="L2358" s="178"/>
      <c r="R2358" s="3"/>
      <c r="S2358" s="106"/>
      <c r="T2358" s="106"/>
      <c r="U2358" s="106"/>
      <c r="V2358" s="106"/>
      <c r="W2358" s="106"/>
      <c r="X2358" s="106"/>
      <c r="AB2358" s="188" t="str">
        <f t="shared" si="246"/>
        <v/>
      </c>
      <c r="AC2358" s="188" t="s">
        <v>1585</v>
      </c>
      <c r="AD2358" s="131"/>
      <c r="AE2358" s="131"/>
      <c r="AF2358" s="131"/>
      <c r="AG2358" s="131"/>
      <c r="AH2358" s="131"/>
      <c r="AI2358" s="131"/>
      <c r="AJ2358" s="128" t="str">
        <f t="shared" si="247"/>
        <v/>
      </c>
      <c r="AK2358" s="7" t="str">
        <f>IF(ISNUMBER($AJ2358),INDEX($C$1:$AB$3985,$AJ2358,AK$4),"")</f>
        <v/>
      </c>
      <c r="AL2358" s="7" t="str">
        <f>IF(ISNUMBER($AJ2358),INDEX($C$1:$AB$3985,$AJ2358,AL$4),"")</f>
        <v/>
      </c>
      <c r="AM2358" s="128"/>
      <c r="AN2358" s="128" t="str">
        <f t="shared" si="249"/>
        <v/>
      </c>
      <c r="AO2358" s="7" t="str">
        <f t="shared" si="252"/>
        <v/>
      </c>
      <c r="AP2358" s="10" t="str">
        <f t="shared" si="252"/>
        <v/>
      </c>
      <c r="AQ2358" s="310">
        <f>IF(ISNUMBER(SEARCH($T$30,AO2358)),MAX(AQ$5:AQ2357)+1,0)</f>
        <v>0</v>
      </c>
      <c r="AR2358" s="310">
        <f>IF(ISNUMBER(SEARCH($T$31,AO2358)),MAX(AR$5:AR2357)+1,0)</f>
        <v>0</v>
      </c>
      <c r="AS2358" s="128" t="str">
        <f t="shared" si="248"/>
        <v/>
      </c>
      <c r="AT2358" s="105" t="str">
        <f>IF(ISNUMBER($AS2358),INDEX($C$1:$AB$3985,$AS2358,AT$4),"")</f>
        <v/>
      </c>
      <c r="AU2358" s="128"/>
      <c r="AV2358" s="128" t="str">
        <f t="shared" si="250"/>
        <v/>
      </c>
      <c r="AW2358" s="105" t="str">
        <f>IF(ISNUMBER($AV2358),INDEX($C$1:$AB$3985,$AV2358,AW$4),"")</f>
        <v/>
      </c>
      <c r="AX2358" s="105" t="str">
        <f>IF(ISNUMBER($AV2358),INDEX($C$1:$AB$3985,$AV2358,AX$4),"")</f>
        <v/>
      </c>
      <c r="AY2358" s="128"/>
      <c r="AZ2358" s="128"/>
      <c r="BA2358" s="128" t="str">
        <f t="shared" si="251"/>
        <v/>
      </c>
      <c r="BB2358" s="105" t="str">
        <f>IF(ISNUMBER($BA2358),INDEX($C$1:$AB$3985,$BA2358,BB$4),"")</f>
        <v/>
      </c>
      <c r="BC2358" s="105"/>
    </row>
    <row r="2359" spans="1:55" x14ac:dyDescent="0.25">
      <c r="A2359" s="98"/>
      <c r="B2359" s="98"/>
      <c r="C2359" s="73"/>
      <c r="D2359" s="179"/>
      <c r="E2359" s="176"/>
      <c r="F2359" s="176"/>
      <c r="G2359" s="176"/>
      <c r="H2359" s="176"/>
      <c r="I2359" s="176"/>
      <c r="J2359" s="172"/>
      <c r="K2359" s="173"/>
      <c r="L2359" s="178"/>
      <c r="R2359" s="3"/>
      <c r="S2359" s="106"/>
      <c r="T2359" s="106"/>
      <c r="U2359" s="106"/>
      <c r="V2359" s="106"/>
      <c r="W2359" s="106"/>
      <c r="X2359" s="106"/>
      <c r="AB2359" s="188" t="str">
        <f t="shared" si="246"/>
        <v/>
      </c>
      <c r="AC2359" s="188" t="s">
        <v>1585</v>
      </c>
      <c r="AD2359" s="131"/>
      <c r="AE2359" s="131"/>
      <c r="AF2359" s="131"/>
      <c r="AG2359" s="131"/>
      <c r="AH2359" s="131"/>
      <c r="AI2359" s="131"/>
      <c r="AJ2359" s="128" t="str">
        <f t="shared" si="247"/>
        <v/>
      </c>
      <c r="AK2359" s="7" t="str">
        <f>IF(ISNUMBER($AJ2359),INDEX($C$1:$AB$3985,$AJ2359,AK$4),"")</f>
        <v/>
      </c>
      <c r="AL2359" s="7" t="str">
        <f>IF(ISNUMBER($AJ2359),INDEX($C$1:$AB$3985,$AJ2359,AL$4),"")</f>
        <v/>
      </c>
      <c r="AM2359" s="128"/>
      <c r="AN2359" s="128" t="str">
        <f t="shared" si="249"/>
        <v/>
      </c>
      <c r="AO2359" s="7" t="str">
        <f t="shared" si="252"/>
        <v/>
      </c>
      <c r="AP2359" s="10" t="str">
        <f t="shared" si="252"/>
        <v/>
      </c>
      <c r="AQ2359" s="310">
        <f>IF(ISNUMBER(SEARCH($T$30,AO2359)),MAX(AQ$5:AQ2358)+1,0)</f>
        <v>0</v>
      </c>
      <c r="AR2359" s="310">
        <f>IF(ISNUMBER(SEARCH($T$31,AO2359)),MAX(AR$5:AR2358)+1,0)</f>
        <v>0</v>
      </c>
      <c r="AS2359" s="128" t="str">
        <f t="shared" si="248"/>
        <v/>
      </c>
      <c r="AT2359" s="105" t="str">
        <f>IF(ISNUMBER($AS2359),INDEX($C$1:$AB$3985,$AS2359,AT$4),"")</f>
        <v/>
      </c>
      <c r="AU2359" s="128"/>
      <c r="AV2359" s="128" t="str">
        <f t="shared" si="250"/>
        <v/>
      </c>
      <c r="AW2359" s="105" t="str">
        <f>IF(ISNUMBER($AV2359),INDEX($C$1:$AB$3985,$AV2359,AW$4),"")</f>
        <v/>
      </c>
      <c r="AX2359" s="105" t="str">
        <f>IF(ISNUMBER($AV2359),INDEX($C$1:$AB$3985,$AV2359,AX$4),"")</f>
        <v/>
      </c>
      <c r="AY2359" s="128"/>
      <c r="AZ2359" s="128"/>
      <c r="BA2359" s="128" t="str">
        <f t="shared" si="251"/>
        <v/>
      </c>
      <c r="BB2359" s="105" t="str">
        <f>IF(ISNUMBER($BA2359),INDEX($C$1:$AB$3985,$BA2359,BB$4),"")</f>
        <v/>
      </c>
      <c r="BC2359" s="105"/>
    </row>
    <row r="2360" spans="1:55" x14ac:dyDescent="0.25">
      <c r="A2360" s="98"/>
      <c r="B2360" s="98"/>
      <c r="C2360" s="73"/>
      <c r="D2360" s="179"/>
      <c r="E2360" s="176"/>
      <c r="F2360" s="176"/>
      <c r="G2360" s="176"/>
      <c r="H2360" s="176"/>
      <c r="I2360" s="176"/>
      <c r="J2360" s="172"/>
      <c r="K2360" s="173"/>
      <c r="L2360" s="178"/>
      <c r="R2360" s="3"/>
      <c r="S2360" s="106"/>
      <c r="T2360" s="106"/>
      <c r="U2360" s="106"/>
      <c r="V2360" s="106"/>
      <c r="W2360" s="106"/>
      <c r="X2360" s="106"/>
      <c r="AB2360" s="188" t="str">
        <f t="shared" si="246"/>
        <v/>
      </c>
      <c r="AC2360" s="188" t="s">
        <v>1585</v>
      </c>
      <c r="AD2360" s="131"/>
      <c r="AE2360" s="131"/>
      <c r="AF2360" s="131"/>
      <c r="AG2360" s="131"/>
      <c r="AH2360" s="131"/>
      <c r="AI2360" s="131"/>
      <c r="AJ2360" s="128" t="str">
        <f t="shared" si="247"/>
        <v/>
      </c>
      <c r="AK2360" s="7" t="str">
        <f>IF(ISNUMBER($AJ2360),INDEX($C$1:$AB$3985,$AJ2360,AK$4),"")</f>
        <v/>
      </c>
      <c r="AL2360" s="7" t="str">
        <f>IF(ISNUMBER($AJ2360),INDEX($C$1:$AB$3985,$AJ2360,AL$4),"")</f>
        <v/>
      </c>
      <c r="AM2360" s="128"/>
      <c r="AN2360" s="128" t="str">
        <f t="shared" si="249"/>
        <v/>
      </c>
      <c r="AO2360" s="7" t="str">
        <f t="shared" si="252"/>
        <v/>
      </c>
      <c r="AP2360" s="10" t="str">
        <f t="shared" si="252"/>
        <v/>
      </c>
      <c r="AQ2360" s="310">
        <f>IF(ISNUMBER(SEARCH($T$30,AO2360)),MAX(AQ$5:AQ2359)+1,0)</f>
        <v>0</v>
      </c>
      <c r="AR2360" s="310">
        <f>IF(ISNUMBER(SEARCH($T$31,AO2360)),MAX(AR$5:AR2359)+1,0)</f>
        <v>0</v>
      </c>
      <c r="AS2360" s="128" t="str">
        <f t="shared" si="248"/>
        <v/>
      </c>
      <c r="AT2360" s="105" t="str">
        <f>IF(ISNUMBER($AS2360),INDEX($C$1:$AB$3985,$AS2360,AT$4),"")</f>
        <v/>
      </c>
      <c r="AU2360" s="128"/>
      <c r="AV2360" s="128" t="str">
        <f t="shared" si="250"/>
        <v/>
      </c>
      <c r="AW2360" s="105" t="str">
        <f>IF(ISNUMBER($AV2360),INDEX($C$1:$AB$3985,$AV2360,AW$4),"")</f>
        <v/>
      </c>
      <c r="AX2360" s="105" t="str">
        <f>IF(ISNUMBER($AV2360),INDEX($C$1:$AB$3985,$AV2360,AX$4),"")</f>
        <v/>
      </c>
      <c r="AY2360" s="128"/>
      <c r="AZ2360" s="128"/>
      <c r="BA2360" s="128" t="str">
        <f t="shared" si="251"/>
        <v/>
      </c>
      <c r="BB2360" s="105" t="str">
        <f>IF(ISNUMBER($BA2360),INDEX($C$1:$AB$3985,$BA2360,BB$4),"")</f>
        <v/>
      </c>
      <c r="BC2360" s="105"/>
    </row>
    <row r="2361" spans="1:55" x14ac:dyDescent="0.25">
      <c r="A2361" s="98"/>
      <c r="B2361" s="98"/>
      <c r="C2361" s="73"/>
      <c r="D2361" s="179"/>
      <c r="E2361" s="176"/>
      <c r="F2361" s="176"/>
      <c r="G2361" s="176"/>
      <c r="H2361" s="176"/>
      <c r="I2361" s="176"/>
      <c r="J2361" s="172"/>
      <c r="K2361" s="173"/>
      <c r="L2361" s="178"/>
      <c r="R2361" s="3"/>
      <c r="S2361" s="106"/>
      <c r="T2361" s="106"/>
      <c r="U2361" s="106"/>
      <c r="V2361" s="106"/>
      <c r="W2361" s="106"/>
      <c r="X2361" s="106"/>
      <c r="AB2361" s="188" t="str">
        <f t="shared" si="246"/>
        <v/>
      </c>
      <c r="AC2361" s="188" t="s">
        <v>1585</v>
      </c>
      <c r="AD2361" s="131"/>
      <c r="AE2361" s="131"/>
      <c r="AF2361" s="131"/>
      <c r="AG2361" s="131"/>
      <c r="AH2361" s="131"/>
      <c r="AI2361" s="131"/>
      <c r="AJ2361" s="128" t="str">
        <f t="shared" si="247"/>
        <v/>
      </c>
      <c r="AK2361" s="7" t="str">
        <f>IF(ISNUMBER($AJ2361),INDEX($C$1:$AB$3985,$AJ2361,AK$4),"")</f>
        <v/>
      </c>
      <c r="AL2361" s="7" t="str">
        <f>IF(ISNUMBER($AJ2361),INDEX($C$1:$AB$3985,$AJ2361,AL$4),"")</f>
        <v/>
      </c>
      <c r="AM2361" s="128"/>
      <c r="AN2361" s="128" t="str">
        <f t="shared" si="249"/>
        <v/>
      </c>
      <c r="AO2361" s="7" t="str">
        <f t="shared" si="252"/>
        <v/>
      </c>
      <c r="AP2361" s="10" t="str">
        <f t="shared" si="252"/>
        <v/>
      </c>
      <c r="AQ2361" s="310">
        <f>IF(ISNUMBER(SEARCH($T$30,AO2361)),MAX(AQ$5:AQ2360)+1,0)</f>
        <v>0</v>
      </c>
      <c r="AR2361" s="310">
        <f>IF(ISNUMBER(SEARCH($T$31,AO2361)),MAX(AR$5:AR2360)+1,0)</f>
        <v>0</v>
      </c>
      <c r="AS2361" s="128" t="str">
        <f t="shared" si="248"/>
        <v/>
      </c>
      <c r="AT2361" s="105" t="str">
        <f>IF(ISNUMBER($AS2361),INDEX($C$1:$AB$3985,$AS2361,AT$4),"")</f>
        <v/>
      </c>
      <c r="AU2361" s="128"/>
      <c r="AV2361" s="128" t="str">
        <f t="shared" si="250"/>
        <v/>
      </c>
      <c r="AW2361" s="105" t="str">
        <f>IF(ISNUMBER($AV2361),INDEX($C$1:$AB$3985,$AV2361,AW$4),"")</f>
        <v/>
      </c>
      <c r="AX2361" s="105" t="str">
        <f>IF(ISNUMBER($AV2361),INDEX($C$1:$AB$3985,$AV2361,AX$4),"")</f>
        <v/>
      </c>
      <c r="AY2361" s="128"/>
      <c r="AZ2361" s="128"/>
      <c r="BA2361" s="128" t="str">
        <f t="shared" si="251"/>
        <v/>
      </c>
      <c r="BB2361" s="105" t="str">
        <f>IF(ISNUMBER($BA2361),INDEX($C$1:$AB$3985,$BA2361,BB$4),"")</f>
        <v/>
      </c>
      <c r="BC2361" s="105"/>
    </row>
    <row r="2362" spans="1:55" x14ac:dyDescent="0.25">
      <c r="A2362" s="98"/>
      <c r="B2362" s="98"/>
      <c r="C2362" s="73"/>
      <c r="D2362" s="179"/>
      <c r="E2362" s="176"/>
      <c r="F2362" s="176"/>
      <c r="G2362" s="176"/>
      <c r="H2362" s="176"/>
      <c r="I2362" s="176"/>
      <c r="J2362" s="172"/>
      <c r="K2362" s="173"/>
      <c r="L2362" s="178"/>
      <c r="R2362" s="3"/>
      <c r="S2362" s="106"/>
      <c r="T2362" s="106"/>
      <c r="U2362" s="106"/>
      <c r="V2362" s="106"/>
      <c r="W2362" s="106"/>
      <c r="X2362" s="106"/>
      <c r="AB2362" s="188" t="str">
        <f t="shared" si="246"/>
        <v/>
      </c>
      <c r="AC2362" s="188" t="s">
        <v>1585</v>
      </c>
      <c r="AD2362" s="131"/>
      <c r="AE2362" s="131"/>
      <c r="AF2362" s="131"/>
      <c r="AG2362" s="131"/>
      <c r="AH2362" s="131"/>
      <c r="AI2362" s="131"/>
      <c r="AJ2362" s="128" t="str">
        <f t="shared" si="247"/>
        <v/>
      </c>
      <c r="AK2362" s="7" t="str">
        <f>IF(ISNUMBER($AJ2362),INDEX($C$1:$AB$3985,$AJ2362,AK$4),"")</f>
        <v/>
      </c>
      <c r="AL2362" s="7" t="str">
        <f>IF(ISNUMBER($AJ2362),INDEX($C$1:$AB$3985,$AJ2362,AL$4),"")</f>
        <v/>
      </c>
      <c r="AM2362" s="128"/>
      <c r="AN2362" s="128" t="str">
        <f t="shared" si="249"/>
        <v/>
      </c>
      <c r="AO2362" s="7" t="str">
        <f t="shared" si="252"/>
        <v/>
      </c>
      <c r="AP2362" s="10" t="str">
        <f t="shared" si="252"/>
        <v/>
      </c>
      <c r="AQ2362" s="310">
        <f>IF(ISNUMBER(SEARCH($T$30,AO2362)),MAX(AQ$5:AQ2361)+1,0)</f>
        <v>0</v>
      </c>
      <c r="AR2362" s="310">
        <f>IF(ISNUMBER(SEARCH($T$31,AO2362)),MAX(AR$5:AR2361)+1,0)</f>
        <v>0</v>
      </c>
      <c r="AS2362" s="128" t="str">
        <f t="shared" si="248"/>
        <v/>
      </c>
      <c r="AT2362" s="105" t="str">
        <f>IF(ISNUMBER($AS2362),INDEX($C$1:$AB$3985,$AS2362,AT$4),"")</f>
        <v/>
      </c>
      <c r="AU2362" s="128"/>
      <c r="AV2362" s="128" t="str">
        <f t="shared" si="250"/>
        <v/>
      </c>
      <c r="AW2362" s="105" t="str">
        <f>IF(ISNUMBER($AV2362),INDEX($C$1:$AB$3985,$AV2362,AW$4),"")</f>
        <v/>
      </c>
      <c r="AX2362" s="105" t="str">
        <f>IF(ISNUMBER($AV2362),INDEX($C$1:$AB$3985,$AV2362,AX$4),"")</f>
        <v/>
      </c>
      <c r="AY2362" s="128"/>
      <c r="AZ2362" s="128"/>
      <c r="BA2362" s="128" t="str">
        <f t="shared" si="251"/>
        <v/>
      </c>
      <c r="BB2362" s="105" t="str">
        <f>IF(ISNUMBER($BA2362),INDEX($C$1:$AB$3985,$BA2362,BB$4),"")</f>
        <v/>
      </c>
      <c r="BC2362" s="105"/>
    </row>
    <row r="2363" spans="1:55" x14ac:dyDescent="0.25">
      <c r="A2363" s="98"/>
      <c r="B2363" s="98"/>
      <c r="C2363" s="73"/>
      <c r="D2363" s="179"/>
      <c r="E2363" s="176"/>
      <c r="F2363" s="176"/>
      <c r="G2363" s="176"/>
      <c r="H2363" s="176"/>
      <c r="I2363" s="176"/>
      <c r="J2363" s="172"/>
      <c r="K2363" s="173"/>
      <c r="L2363" s="178"/>
      <c r="R2363" s="3"/>
      <c r="S2363" s="106"/>
      <c r="T2363" s="106"/>
      <c r="U2363" s="106"/>
      <c r="V2363" s="106"/>
      <c r="W2363" s="106"/>
      <c r="X2363" s="106"/>
      <c r="AB2363" s="188" t="str">
        <f t="shared" si="246"/>
        <v/>
      </c>
      <c r="AC2363" s="188" t="s">
        <v>1585</v>
      </c>
      <c r="AD2363" s="131"/>
      <c r="AE2363" s="131"/>
      <c r="AF2363" s="131"/>
      <c r="AG2363" s="131"/>
      <c r="AH2363" s="131"/>
      <c r="AI2363" s="131"/>
      <c r="AJ2363" s="128" t="str">
        <f t="shared" si="247"/>
        <v/>
      </c>
      <c r="AK2363" s="7" t="str">
        <f>IF(ISNUMBER($AJ2363),INDEX($C$1:$AB$3985,$AJ2363,AK$4),"")</f>
        <v/>
      </c>
      <c r="AL2363" s="7" t="str">
        <f>IF(ISNUMBER($AJ2363),INDEX($C$1:$AB$3985,$AJ2363,AL$4),"")</f>
        <v/>
      </c>
      <c r="AM2363" s="128"/>
      <c r="AN2363" s="128" t="str">
        <f t="shared" si="249"/>
        <v/>
      </c>
      <c r="AO2363" s="7" t="str">
        <f t="shared" si="252"/>
        <v/>
      </c>
      <c r="AP2363" s="10" t="str">
        <f t="shared" si="252"/>
        <v/>
      </c>
      <c r="AQ2363" s="310">
        <f>IF(ISNUMBER(SEARCH($T$30,AO2363)),MAX(AQ$5:AQ2362)+1,0)</f>
        <v>0</v>
      </c>
      <c r="AR2363" s="310">
        <f>IF(ISNUMBER(SEARCH($T$31,AO2363)),MAX(AR$5:AR2362)+1,0)</f>
        <v>0</v>
      </c>
      <c r="AS2363" s="128" t="str">
        <f t="shared" si="248"/>
        <v/>
      </c>
      <c r="AT2363" s="105" t="str">
        <f>IF(ISNUMBER($AS2363),INDEX($C$1:$AB$3985,$AS2363,AT$4),"")</f>
        <v/>
      </c>
      <c r="AU2363" s="128"/>
      <c r="AV2363" s="128" t="str">
        <f t="shared" si="250"/>
        <v/>
      </c>
      <c r="AW2363" s="105" t="str">
        <f>IF(ISNUMBER($AV2363),INDEX($C$1:$AB$3985,$AV2363,AW$4),"")</f>
        <v/>
      </c>
      <c r="AX2363" s="105" t="str">
        <f>IF(ISNUMBER($AV2363),INDEX($C$1:$AB$3985,$AV2363,AX$4),"")</f>
        <v/>
      </c>
      <c r="AY2363" s="128"/>
      <c r="AZ2363" s="128"/>
      <c r="BA2363" s="128" t="str">
        <f t="shared" si="251"/>
        <v/>
      </c>
      <c r="BB2363" s="105" t="str">
        <f>IF(ISNUMBER($BA2363),INDEX($C$1:$AB$3985,$BA2363,BB$4),"")</f>
        <v/>
      </c>
      <c r="BC2363" s="105"/>
    </row>
    <row r="2364" spans="1:55" x14ac:dyDescent="0.25">
      <c r="A2364" s="98"/>
      <c r="B2364" s="98"/>
      <c r="C2364" s="73"/>
      <c r="D2364" s="179"/>
      <c r="E2364" s="176"/>
      <c r="F2364" s="176"/>
      <c r="G2364" s="176"/>
      <c r="H2364" s="176"/>
      <c r="I2364" s="176"/>
      <c r="J2364" s="172"/>
      <c r="K2364" s="173"/>
      <c r="L2364" s="178"/>
      <c r="R2364" s="3"/>
      <c r="S2364" s="106"/>
      <c r="T2364" s="106"/>
      <c r="U2364" s="106"/>
      <c r="V2364" s="106"/>
      <c r="W2364" s="106"/>
      <c r="X2364" s="106"/>
      <c r="AB2364" s="188" t="str">
        <f t="shared" si="246"/>
        <v/>
      </c>
      <c r="AC2364" s="188" t="s">
        <v>1585</v>
      </c>
      <c r="AD2364" s="131"/>
      <c r="AE2364" s="131"/>
      <c r="AF2364" s="131"/>
      <c r="AG2364" s="131"/>
      <c r="AH2364" s="131"/>
      <c r="AI2364" s="131"/>
      <c r="AJ2364" s="128" t="str">
        <f t="shared" si="247"/>
        <v/>
      </c>
      <c r="AK2364" s="7" t="str">
        <f>IF(ISNUMBER($AJ2364),INDEX($C$1:$AB$3985,$AJ2364,AK$4),"")</f>
        <v/>
      </c>
      <c r="AL2364" s="7" t="str">
        <f>IF(ISNUMBER($AJ2364),INDEX($C$1:$AB$3985,$AJ2364,AL$4),"")</f>
        <v/>
      </c>
      <c r="AM2364" s="128"/>
      <c r="AN2364" s="128" t="str">
        <f t="shared" si="249"/>
        <v/>
      </c>
      <c r="AO2364" s="7" t="str">
        <f t="shared" si="252"/>
        <v/>
      </c>
      <c r="AP2364" s="10" t="str">
        <f t="shared" si="252"/>
        <v/>
      </c>
      <c r="AQ2364" s="310">
        <f>IF(ISNUMBER(SEARCH($T$30,AO2364)),MAX(AQ$5:AQ2363)+1,0)</f>
        <v>0</v>
      </c>
      <c r="AR2364" s="310">
        <f>IF(ISNUMBER(SEARCH($T$31,AO2364)),MAX(AR$5:AR2363)+1,0)</f>
        <v>0</v>
      </c>
      <c r="AS2364" s="128" t="str">
        <f t="shared" si="248"/>
        <v/>
      </c>
      <c r="AT2364" s="105" t="str">
        <f>IF(ISNUMBER($AS2364),INDEX($C$1:$AB$3985,$AS2364,AT$4),"")</f>
        <v/>
      </c>
      <c r="AU2364" s="128"/>
      <c r="AV2364" s="128" t="str">
        <f t="shared" si="250"/>
        <v/>
      </c>
      <c r="AW2364" s="105" t="str">
        <f>IF(ISNUMBER($AV2364),INDEX($C$1:$AB$3985,$AV2364,AW$4),"")</f>
        <v/>
      </c>
      <c r="AX2364" s="105" t="str">
        <f>IF(ISNUMBER($AV2364),INDEX($C$1:$AB$3985,$AV2364,AX$4),"")</f>
        <v/>
      </c>
      <c r="AY2364" s="128"/>
      <c r="AZ2364" s="128"/>
      <c r="BA2364" s="128" t="str">
        <f t="shared" si="251"/>
        <v/>
      </c>
      <c r="BB2364" s="105" t="str">
        <f>IF(ISNUMBER($BA2364),INDEX($C$1:$AB$3985,$BA2364,BB$4),"")</f>
        <v/>
      </c>
      <c r="BC2364" s="105"/>
    </row>
    <row r="2365" spans="1:55" x14ac:dyDescent="0.25">
      <c r="A2365" s="98"/>
      <c r="B2365" s="98"/>
      <c r="C2365" s="73"/>
      <c r="D2365" s="179"/>
      <c r="E2365" s="176"/>
      <c r="F2365" s="176"/>
      <c r="G2365" s="176"/>
      <c r="H2365" s="176"/>
      <c r="I2365" s="176"/>
      <c r="J2365" s="172"/>
      <c r="K2365" s="173"/>
      <c r="L2365" s="178"/>
      <c r="R2365" s="3"/>
      <c r="S2365" s="106"/>
      <c r="T2365" s="106"/>
      <c r="U2365" s="106"/>
      <c r="V2365" s="106"/>
      <c r="W2365" s="106"/>
      <c r="X2365" s="106"/>
      <c r="AB2365" s="188" t="str">
        <f t="shared" si="246"/>
        <v/>
      </c>
      <c r="AC2365" s="188" t="s">
        <v>1585</v>
      </c>
      <c r="AD2365" s="131"/>
      <c r="AE2365" s="131"/>
      <c r="AF2365" s="131"/>
      <c r="AG2365" s="131"/>
      <c r="AH2365" s="131"/>
      <c r="AI2365" s="131"/>
      <c r="AJ2365" s="128" t="str">
        <f t="shared" si="247"/>
        <v/>
      </c>
      <c r="AK2365" s="7" t="str">
        <f>IF(ISNUMBER($AJ2365),INDEX($C$1:$AB$3985,$AJ2365,AK$4),"")</f>
        <v/>
      </c>
      <c r="AL2365" s="7" t="str">
        <f>IF(ISNUMBER($AJ2365),INDEX($C$1:$AB$3985,$AJ2365,AL$4),"")</f>
        <v/>
      </c>
      <c r="AM2365" s="128"/>
      <c r="AN2365" s="128" t="str">
        <f t="shared" si="249"/>
        <v/>
      </c>
      <c r="AO2365" s="7" t="str">
        <f t="shared" si="252"/>
        <v/>
      </c>
      <c r="AP2365" s="10" t="str">
        <f t="shared" si="252"/>
        <v/>
      </c>
      <c r="AQ2365" s="310">
        <f>IF(ISNUMBER(SEARCH($T$30,AO2365)),MAX(AQ$5:AQ2364)+1,0)</f>
        <v>0</v>
      </c>
      <c r="AR2365" s="310">
        <f>IF(ISNUMBER(SEARCH($T$31,AO2365)),MAX(AR$5:AR2364)+1,0)</f>
        <v>0</v>
      </c>
      <c r="AS2365" s="128" t="str">
        <f t="shared" si="248"/>
        <v/>
      </c>
      <c r="AT2365" s="105" t="str">
        <f>IF(ISNUMBER($AS2365),INDEX($C$1:$AB$3985,$AS2365,AT$4),"")</f>
        <v/>
      </c>
      <c r="AU2365" s="128"/>
      <c r="AV2365" s="128" t="str">
        <f t="shared" si="250"/>
        <v/>
      </c>
      <c r="AW2365" s="105" t="str">
        <f>IF(ISNUMBER($AV2365),INDEX($C$1:$AB$3985,$AV2365,AW$4),"")</f>
        <v/>
      </c>
      <c r="AX2365" s="105" t="str">
        <f>IF(ISNUMBER($AV2365),INDEX($C$1:$AB$3985,$AV2365,AX$4),"")</f>
        <v/>
      </c>
      <c r="AY2365" s="128"/>
      <c r="AZ2365" s="128"/>
      <c r="BA2365" s="128" t="str">
        <f t="shared" si="251"/>
        <v/>
      </c>
      <c r="BB2365" s="105" t="str">
        <f>IF(ISNUMBER($BA2365),INDEX($C$1:$AB$3985,$BA2365,BB$4),"")</f>
        <v/>
      </c>
      <c r="BC2365" s="105"/>
    </row>
    <row r="2366" spans="1:55" x14ac:dyDescent="0.25">
      <c r="A2366" s="98"/>
      <c r="B2366" s="98"/>
      <c r="C2366" s="73"/>
      <c r="D2366" s="179"/>
      <c r="E2366" s="176"/>
      <c r="F2366" s="176"/>
      <c r="G2366" s="176"/>
      <c r="H2366" s="176"/>
      <c r="I2366" s="176"/>
      <c r="J2366" s="172"/>
      <c r="K2366" s="173"/>
      <c r="L2366" s="178"/>
      <c r="R2366" s="3"/>
      <c r="S2366" s="106"/>
      <c r="T2366" s="106"/>
      <c r="U2366" s="106"/>
      <c r="V2366" s="106"/>
      <c r="W2366" s="106"/>
      <c r="X2366" s="106"/>
      <c r="AB2366" s="188" t="str">
        <f t="shared" si="246"/>
        <v/>
      </c>
      <c r="AC2366" s="188" t="s">
        <v>1585</v>
      </c>
      <c r="AD2366" s="131"/>
      <c r="AE2366" s="131"/>
      <c r="AF2366" s="131"/>
      <c r="AG2366" s="131"/>
      <c r="AH2366" s="131"/>
      <c r="AI2366" s="131"/>
      <c r="AJ2366" s="128" t="str">
        <f t="shared" si="247"/>
        <v/>
      </c>
      <c r="AK2366" s="7" t="str">
        <f>IF(ISNUMBER($AJ2366),INDEX($C$1:$AB$3985,$AJ2366,AK$4),"")</f>
        <v/>
      </c>
      <c r="AL2366" s="7" t="str">
        <f>IF(ISNUMBER($AJ2366),INDEX($C$1:$AB$3985,$AJ2366,AL$4),"")</f>
        <v/>
      </c>
      <c r="AM2366" s="128"/>
      <c r="AN2366" s="128" t="str">
        <f t="shared" si="249"/>
        <v/>
      </c>
      <c r="AO2366" s="7" t="str">
        <f t="shared" si="252"/>
        <v/>
      </c>
      <c r="AP2366" s="10" t="str">
        <f t="shared" si="252"/>
        <v/>
      </c>
      <c r="AQ2366" s="310">
        <f>IF(ISNUMBER(SEARCH($T$30,AO2366)),MAX(AQ$5:AQ2365)+1,0)</f>
        <v>0</v>
      </c>
      <c r="AR2366" s="310">
        <f>IF(ISNUMBER(SEARCH($T$31,AO2366)),MAX(AR$5:AR2365)+1,0)</f>
        <v>0</v>
      </c>
      <c r="AS2366" s="128" t="str">
        <f t="shared" si="248"/>
        <v/>
      </c>
      <c r="AT2366" s="105" t="str">
        <f>IF(ISNUMBER($AS2366),INDEX($C$1:$AB$3985,$AS2366,AT$4),"")</f>
        <v/>
      </c>
      <c r="AU2366" s="128"/>
      <c r="AV2366" s="128" t="str">
        <f t="shared" si="250"/>
        <v/>
      </c>
      <c r="AW2366" s="105" t="str">
        <f>IF(ISNUMBER($AV2366),INDEX($C$1:$AB$3985,$AV2366,AW$4),"")</f>
        <v/>
      </c>
      <c r="AX2366" s="105" t="str">
        <f>IF(ISNUMBER($AV2366),INDEX($C$1:$AB$3985,$AV2366,AX$4),"")</f>
        <v/>
      </c>
      <c r="AY2366" s="128"/>
      <c r="AZ2366" s="128"/>
      <c r="BA2366" s="128" t="str">
        <f t="shared" si="251"/>
        <v/>
      </c>
      <c r="BB2366" s="105" t="str">
        <f>IF(ISNUMBER($BA2366),INDEX($C$1:$AB$3985,$BA2366,BB$4),"")</f>
        <v/>
      </c>
      <c r="BC2366" s="105"/>
    </row>
    <row r="2367" spans="1:55" x14ac:dyDescent="0.25">
      <c r="A2367" s="98"/>
      <c r="B2367" s="98"/>
      <c r="C2367" s="73"/>
      <c r="D2367" s="179"/>
      <c r="E2367" s="176"/>
      <c r="F2367" s="176"/>
      <c r="G2367" s="176"/>
      <c r="H2367" s="176"/>
      <c r="I2367" s="176"/>
      <c r="J2367" s="172"/>
      <c r="K2367" s="173"/>
      <c r="L2367" s="178"/>
      <c r="R2367" s="3"/>
      <c r="S2367" s="106"/>
      <c r="T2367" s="106"/>
      <c r="U2367" s="106"/>
      <c r="V2367" s="106"/>
      <c r="W2367" s="106"/>
      <c r="X2367" s="106"/>
      <c r="AB2367" s="188" t="str">
        <f t="shared" si="246"/>
        <v/>
      </c>
      <c r="AC2367" s="188" t="s">
        <v>1585</v>
      </c>
      <c r="AD2367" s="131"/>
      <c r="AE2367" s="131"/>
      <c r="AF2367" s="131"/>
      <c r="AG2367" s="131"/>
      <c r="AH2367" s="131"/>
      <c r="AI2367" s="131"/>
      <c r="AJ2367" s="128" t="str">
        <f t="shared" si="247"/>
        <v/>
      </c>
      <c r="AK2367" s="7" t="str">
        <f>IF(ISNUMBER($AJ2367),INDEX($C$1:$AB$3985,$AJ2367,AK$4),"")</f>
        <v/>
      </c>
      <c r="AL2367" s="7" t="str">
        <f>IF(ISNUMBER($AJ2367),INDEX($C$1:$AB$3985,$AJ2367,AL$4),"")</f>
        <v/>
      </c>
      <c r="AM2367" s="128"/>
      <c r="AN2367" s="128" t="str">
        <f t="shared" si="249"/>
        <v/>
      </c>
      <c r="AO2367" s="7" t="str">
        <f t="shared" si="252"/>
        <v/>
      </c>
      <c r="AP2367" s="10" t="str">
        <f t="shared" si="252"/>
        <v/>
      </c>
      <c r="AQ2367" s="310">
        <f>IF(ISNUMBER(SEARCH($T$30,AO2367)),MAX(AQ$5:AQ2366)+1,0)</f>
        <v>0</v>
      </c>
      <c r="AR2367" s="310">
        <f>IF(ISNUMBER(SEARCH($T$31,AO2367)),MAX(AR$5:AR2366)+1,0)</f>
        <v>0</v>
      </c>
      <c r="AS2367" s="128" t="str">
        <f t="shared" si="248"/>
        <v/>
      </c>
      <c r="AT2367" s="105" t="str">
        <f>IF(ISNUMBER($AS2367),INDEX($C$1:$AB$3985,$AS2367,AT$4),"")</f>
        <v/>
      </c>
      <c r="AU2367" s="128"/>
      <c r="AV2367" s="128" t="str">
        <f t="shared" si="250"/>
        <v/>
      </c>
      <c r="AW2367" s="105" t="str">
        <f>IF(ISNUMBER($AV2367),INDEX($C$1:$AB$3985,$AV2367,AW$4),"")</f>
        <v/>
      </c>
      <c r="AX2367" s="105" t="str">
        <f>IF(ISNUMBER($AV2367),INDEX($C$1:$AB$3985,$AV2367,AX$4),"")</f>
        <v/>
      </c>
      <c r="AY2367" s="128"/>
      <c r="AZ2367" s="128"/>
      <c r="BA2367" s="128" t="str">
        <f t="shared" si="251"/>
        <v/>
      </c>
      <c r="BB2367" s="105" t="str">
        <f>IF(ISNUMBER($BA2367),INDEX($C$1:$AB$3985,$BA2367,BB$4),"")</f>
        <v/>
      </c>
      <c r="BC2367" s="105"/>
    </row>
    <row r="2368" spans="1:55" x14ac:dyDescent="0.25">
      <c r="A2368" s="98"/>
      <c r="B2368" s="98"/>
      <c r="C2368" s="73"/>
      <c r="D2368" s="179"/>
      <c r="E2368" s="176"/>
      <c r="F2368" s="176"/>
      <c r="G2368" s="176"/>
      <c r="H2368" s="176"/>
      <c r="I2368" s="176"/>
      <c r="J2368" s="172"/>
      <c r="K2368" s="173"/>
      <c r="L2368" s="178"/>
      <c r="R2368" s="3"/>
      <c r="S2368" s="106"/>
      <c r="T2368" s="106"/>
      <c r="U2368" s="106"/>
      <c r="V2368" s="106"/>
      <c r="W2368" s="106"/>
      <c r="X2368" s="106"/>
      <c r="AB2368" s="188" t="str">
        <f t="shared" si="246"/>
        <v/>
      </c>
      <c r="AC2368" s="188" t="s">
        <v>1585</v>
      </c>
      <c r="AD2368" s="131"/>
      <c r="AE2368" s="131"/>
      <c r="AF2368" s="131"/>
      <c r="AG2368" s="131"/>
      <c r="AH2368" s="131"/>
      <c r="AI2368" s="131"/>
      <c r="AJ2368" s="128" t="str">
        <f t="shared" si="247"/>
        <v/>
      </c>
      <c r="AK2368" s="7" t="str">
        <f>IF(ISNUMBER($AJ2368),INDEX($C$1:$AB$3985,$AJ2368,AK$4),"")</f>
        <v/>
      </c>
      <c r="AL2368" s="7" t="str">
        <f>IF(ISNUMBER($AJ2368),INDEX($C$1:$AB$3985,$AJ2368,AL$4),"")</f>
        <v/>
      </c>
      <c r="AM2368" s="128"/>
      <c r="AN2368" s="128" t="str">
        <f t="shared" si="249"/>
        <v/>
      </c>
      <c r="AO2368" s="7" t="str">
        <f t="shared" si="252"/>
        <v/>
      </c>
      <c r="AP2368" s="10" t="str">
        <f t="shared" si="252"/>
        <v/>
      </c>
      <c r="AQ2368" s="310">
        <f>IF(ISNUMBER(SEARCH($T$30,AO2368)),MAX(AQ$5:AQ2367)+1,0)</f>
        <v>0</v>
      </c>
      <c r="AR2368" s="310">
        <f>IF(ISNUMBER(SEARCH($T$31,AO2368)),MAX(AR$5:AR2367)+1,0)</f>
        <v>0</v>
      </c>
      <c r="AS2368" s="128" t="str">
        <f t="shared" si="248"/>
        <v/>
      </c>
      <c r="AT2368" s="105" t="str">
        <f>IF(ISNUMBER($AS2368),INDEX($C$1:$AB$3985,$AS2368,AT$4),"")</f>
        <v/>
      </c>
      <c r="AU2368" s="128"/>
      <c r="AV2368" s="128" t="str">
        <f t="shared" si="250"/>
        <v/>
      </c>
      <c r="AW2368" s="105" t="str">
        <f>IF(ISNUMBER($AV2368),INDEX($C$1:$AB$3985,$AV2368,AW$4),"")</f>
        <v/>
      </c>
      <c r="AX2368" s="105" t="str">
        <f>IF(ISNUMBER($AV2368),INDEX($C$1:$AB$3985,$AV2368,AX$4),"")</f>
        <v/>
      </c>
      <c r="AY2368" s="128"/>
      <c r="AZ2368" s="128"/>
      <c r="BA2368" s="128" t="str">
        <f t="shared" si="251"/>
        <v/>
      </c>
      <c r="BB2368" s="105" t="str">
        <f>IF(ISNUMBER($BA2368),INDEX($C$1:$AB$3985,$BA2368,BB$4),"")</f>
        <v/>
      </c>
      <c r="BC2368" s="105"/>
    </row>
    <row r="2369" spans="1:55" x14ac:dyDescent="0.25">
      <c r="A2369" s="98"/>
      <c r="B2369" s="98"/>
      <c r="C2369" s="73"/>
      <c r="D2369" s="179"/>
      <c r="E2369" s="176"/>
      <c r="F2369" s="176"/>
      <c r="G2369" s="176"/>
      <c r="H2369" s="176"/>
      <c r="I2369" s="176"/>
      <c r="J2369" s="172"/>
      <c r="K2369" s="173"/>
      <c r="L2369" s="178"/>
      <c r="R2369" s="3"/>
      <c r="S2369" s="106"/>
      <c r="T2369" s="106"/>
      <c r="U2369" s="106"/>
      <c r="V2369" s="106"/>
      <c r="W2369" s="106"/>
      <c r="X2369" s="106"/>
      <c r="AB2369" s="188" t="str">
        <f t="shared" si="246"/>
        <v/>
      </c>
      <c r="AC2369" s="188" t="s">
        <v>1585</v>
      </c>
      <c r="AD2369" s="131"/>
      <c r="AE2369" s="131"/>
      <c r="AF2369" s="131"/>
      <c r="AG2369" s="131"/>
      <c r="AH2369" s="131"/>
      <c r="AI2369" s="131"/>
      <c r="AJ2369" s="128" t="str">
        <f t="shared" si="247"/>
        <v/>
      </c>
      <c r="AK2369" s="7" t="str">
        <f>IF(ISNUMBER($AJ2369),INDEX($C$1:$AB$3985,$AJ2369,AK$4),"")</f>
        <v/>
      </c>
      <c r="AL2369" s="7" t="str">
        <f>IF(ISNUMBER($AJ2369),INDEX($C$1:$AB$3985,$AJ2369,AL$4),"")</f>
        <v/>
      </c>
      <c r="AM2369" s="128"/>
      <c r="AN2369" s="128" t="str">
        <f t="shared" si="249"/>
        <v/>
      </c>
      <c r="AO2369" s="7" t="str">
        <f t="shared" si="252"/>
        <v/>
      </c>
      <c r="AP2369" s="10" t="str">
        <f t="shared" si="252"/>
        <v/>
      </c>
      <c r="AQ2369" s="310">
        <f>IF(ISNUMBER(SEARCH($T$30,AO2369)),MAX(AQ$5:AQ2368)+1,0)</f>
        <v>0</v>
      </c>
      <c r="AR2369" s="310">
        <f>IF(ISNUMBER(SEARCH($T$31,AO2369)),MAX(AR$5:AR2368)+1,0)</f>
        <v>0</v>
      </c>
      <c r="AS2369" s="128" t="str">
        <f t="shared" si="248"/>
        <v/>
      </c>
      <c r="AT2369" s="105" t="str">
        <f>IF(ISNUMBER($AS2369),INDEX($C$1:$AB$3985,$AS2369,AT$4),"")</f>
        <v/>
      </c>
      <c r="AU2369" s="128"/>
      <c r="AV2369" s="128" t="str">
        <f t="shared" si="250"/>
        <v/>
      </c>
      <c r="AW2369" s="105" t="str">
        <f>IF(ISNUMBER($AV2369),INDEX($C$1:$AB$3985,$AV2369,AW$4),"")</f>
        <v/>
      </c>
      <c r="AX2369" s="105" t="str">
        <f>IF(ISNUMBER($AV2369),INDEX($C$1:$AB$3985,$AV2369,AX$4),"")</f>
        <v/>
      </c>
      <c r="AY2369" s="128"/>
      <c r="AZ2369" s="128"/>
      <c r="BA2369" s="128" t="str">
        <f t="shared" si="251"/>
        <v/>
      </c>
      <c r="BB2369" s="105" t="str">
        <f>IF(ISNUMBER($BA2369),INDEX($C$1:$AB$3985,$BA2369,BB$4),"")</f>
        <v/>
      </c>
      <c r="BC2369" s="105"/>
    </row>
    <row r="2370" spans="1:55" x14ac:dyDescent="0.25">
      <c r="A2370" s="98"/>
      <c r="B2370" s="98"/>
      <c r="C2370" s="73"/>
      <c r="D2370" s="179"/>
      <c r="E2370" s="176"/>
      <c r="F2370" s="176"/>
      <c r="G2370" s="176"/>
      <c r="H2370" s="176"/>
      <c r="I2370" s="176"/>
      <c r="J2370" s="172"/>
      <c r="K2370" s="173"/>
      <c r="L2370" s="178"/>
      <c r="R2370" s="3"/>
      <c r="S2370" s="106"/>
      <c r="T2370" s="106"/>
      <c r="U2370" s="106"/>
      <c r="V2370" s="106"/>
      <c r="W2370" s="106"/>
      <c r="X2370" s="106"/>
      <c r="AB2370" s="188" t="str">
        <f t="shared" ref="AB2370:AB2433" si="253">_xlfn.CONCAT(C2370,D2370,E2370)</f>
        <v/>
      </c>
      <c r="AC2370" s="188" t="s">
        <v>1585</v>
      </c>
      <c r="AD2370" s="131"/>
      <c r="AE2370" s="131"/>
      <c r="AF2370" s="131"/>
      <c r="AG2370" s="131"/>
      <c r="AH2370" s="131"/>
      <c r="AI2370" s="131"/>
      <c r="AJ2370" s="128" t="str">
        <f t="shared" si="247"/>
        <v/>
      </c>
      <c r="AK2370" s="7" t="str">
        <f>IF(ISNUMBER($AJ2370),INDEX($C$1:$AB$3985,$AJ2370,AK$4),"")</f>
        <v/>
      </c>
      <c r="AL2370" s="7" t="str">
        <f>IF(ISNUMBER($AJ2370),INDEX($C$1:$AB$3985,$AJ2370,AL$4),"")</f>
        <v/>
      </c>
      <c r="AM2370" s="128"/>
      <c r="AN2370" s="128" t="str">
        <f t="shared" si="249"/>
        <v/>
      </c>
      <c r="AO2370" s="7" t="str">
        <f t="shared" si="252"/>
        <v/>
      </c>
      <c r="AP2370" s="10" t="str">
        <f t="shared" si="252"/>
        <v/>
      </c>
      <c r="AQ2370" s="310">
        <f>IF(ISNUMBER(SEARCH($T$30,AO2370)),MAX(AQ$5:AQ2369)+1,0)</f>
        <v>0</v>
      </c>
      <c r="AR2370" s="310">
        <f>IF(ISNUMBER(SEARCH($T$31,AO2370)),MAX(AR$5:AR2369)+1,0)</f>
        <v>0</v>
      </c>
      <c r="AS2370" s="128" t="str">
        <f t="shared" si="248"/>
        <v/>
      </c>
      <c r="AT2370" s="105" t="str">
        <f>IF(ISNUMBER($AS2370),INDEX($C$1:$AB$3985,$AS2370,AT$4),"")</f>
        <v/>
      </c>
      <c r="AU2370" s="128"/>
      <c r="AV2370" s="128" t="str">
        <f t="shared" si="250"/>
        <v/>
      </c>
      <c r="AW2370" s="105" t="str">
        <f>IF(ISNUMBER($AV2370),INDEX($C$1:$AB$3985,$AV2370,AW$4),"")</f>
        <v/>
      </c>
      <c r="AX2370" s="105" t="str">
        <f>IF(ISNUMBER($AV2370),INDEX($C$1:$AB$3985,$AV2370,AX$4),"")</f>
        <v/>
      </c>
      <c r="AY2370" s="128"/>
      <c r="AZ2370" s="128"/>
      <c r="BA2370" s="128" t="str">
        <f t="shared" si="251"/>
        <v/>
      </c>
      <c r="BB2370" s="105" t="str">
        <f>IF(ISNUMBER($BA2370),INDEX($C$1:$AB$3985,$BA2370,BB$4),"")</f>
        <v/>
      </c>
      <c r="BC2370" s="105"/>
    </row>
    <row r="2371" spans="1:55" x14ac:dyDescent="0.25">
      <c r="A2371" s="98"/>
      <c r="B2371" s="98"/>
      <c r="C2371" s="73"/>
      <c r="D2371" s="179"/>
      <c r="E2371" s="176"/>
      <c r="F2371" s="176"/>
      <c r="G2371" s="176"/>
      <c r="H2371" s="176"/>
      <c r="I2371" s="176"/>
      <c r="J2371" s="172"/>
      <c r="K2371" s="173"/>
      <c r="L2371" s="178"/>
      <c r="R2371" s="3"/>
      <c r="S2371" s="106"/>
      <c r="T2371" s="106"/>
      <c r="U2371" s="106"/>
      <c r="V2371" s="106"/>
      <c r="W2371" s="106"/>
      <c r="X2371" s="106"/>
      <c r="AB2371" s="188" t="str">
        <f t="shared" si="253"/>
        <v/>
      </c>
      <c r="AC2371" s="188" t="s">
        <v>1585</v>
      </c>
      <c r="AD2371" s="131"/>
      <c r="AE2371" s="131"/>
      <c r="AF2371" s="131"/>
      <c r="AG2371" s="131"/>
      <c r="AH2371" s="131"/>
      <c r="AI2371" s="131"/>
      <c r="AJ2371" s="128" t="str">
        <f t="shared" si="247"/>
        <v/>
      </c>
      <c r="AK2371" s="7" t="str">
        <f>IF(ISNUMBER($AJ2371),INDEX($C$1:$AB$3985,$AJ2371,AK$4),"")</f>
        <v/>
      </c>
      <c r="AL2371" s="7" t="str">
        <f>IF(ISNUMBER($AJ2371),INDEX($C$1:$AB$3985,$AJ2371,AL$4),"")</f>
        <v/>
      </c>
      <c r="AM2371" s="128"/>
      <c r="AN2371" s="128" t="str">
        <f t="shared" si="249"/>
        <v/>
      </c>
      <c r="AO2371" s="7" t="str">
        <f t="shared" si="252"/>
        <v/>
      </c>
      <c r="AP2371" s="10" t="str">
        <f t="shared" si="252"/>
        <v/>
      </c>
      <c r="AQ2371" s="310">
        <f>IF(ISNUMBER(SEARCH($T$30,AO2371)),MAX(AQ$5:AQ2370)+1,0)</f>
        <v>0</v>
      </c>
      <c r="AR2371" s="310">
        <f>IF(ISNUMBER(SEARCH($T$31,AO2371)),MAX(AR$5:AR2370)+1,0)</f>
        <v>0</v>
      </c>
      <c r="AS2371" s="128" t="str">
        <f t="shared" si="248"/>
        <v/>
      </c>
      <c r="AT2371" s="105" t="str">
        <f>IF(ISNUMBER($AS2371),INDEX($C$1:$AB$3985,$AS2371,AT$4),"")</f>
        <v/>
      </c>
      <c r="AU2371" s="128"/>
      <c r="AV2371" s="128" t="str">
        <f t="shared" si="250"/>
        <v/>
      </c>
      <c r="AW2371" s="105" t="str">
        <f>IF(ISNUMBER($AV2371),INDEX($C$1:$AB$3985,$AV2371,AW$4),"")</f>
        <v/>
      </c>
      <c r="AX2371" s="105" t="str">
        <f>IF(ISNUMBER($AV2371),INDEX($C$1:$AB$3985,$AV2371,AX$4),"")</f>
        <v/>
      </c>
      <c r="AY2371" s="128"/>
      <c r="AZ2371" s="128"/>
      <c r="BA2371" s="128" t="str">
        <f t="shared" si="251"/>
        <v/>
      </c>
      <c r="BB2371" s="105" t="str">
        <f>IF(ISNUMBER($BA2371),INDEX($C$1:$AB$3985,$BA2371,BB$4),"")</f>
        <v/>
      </c>
      <c r="BC2371" s="105"/>
    </row>
    <row r="2372" spans="1:55" x14ac:dyDescent="0.25">
      <c r="A2372" s="98"/>
      <c r="B2372" s="98"/>
      <c r="C2372" s="73"/>
      <c r="D2372" s="179"/>
      <c r="E2372" s="176"/>
      <c r="F2372" s="176"/>
      <c r="G2372" s="176"/>
      <c r="H2372" s="176"/>
      <c r="I2372" s="176"/>
      <c r="J2372" s="172"/>
      <c r="K2372" s="173"/>
      <c r="L2372" s="178"/>
      <c r="R2372" s="3"/>
      <c r="S2372" s="106"/>
      <c r="T2372" s="106"/>
      <c r="U2372" s="106"/>
      <c r="V2372" s="106"/>
      <c r="W2372" s="106"/>
      <c r="X2372" s="106"/>
      <c r="AB2372" s="188" t="str">
        <f t="shared" si="253"/>
        <v/>
      </c>
      <c r="AC2372" s="188" t="s">
        <v>1585</v>
      </c>
      <c r="AD2372" s="131"/>
      <c r="AE2372" s="131"/>
      <c r="AF2372" s="131"/>
      <c r="AG2372" s="131"/>
      <c r="AH2372" s="131"/>
      <c r="AI2372" s="131"/>
      <c r="AJ2372" s="128" t="str">
        <f t="shared" si="247"/>
        <v/>
      </c>
      <c r="AK2372" s="7" t="str">
        <f>IF(ISNUMBER($AJ2372),INDEX($C$1:$AB$3985,$AJ2372,AK$4),"")</f>
        <v/>
      </c>
      <c r="AL2372" s="7" t="str">
        <f>IF(ISNUMBER($AJ2372),INDEX($C$1:$AB$3985,$AJ2372,AL$4),"")</f>
        <v/>
      </c>
      <c r="AM2372" s="128"/>
      <c r="AN2372" s="128" t="str">
        <f t="shared" si="249"/>
        <v/>
      </c>
      <c r="AO2372" s="7" t="str">
        <f t="shared" si="252"/>
        <v/>
      </c>
      <c r="AP2372" s="10" t="str">
        <f t="shared" si="252"/>
        <v/>
      </c>
      <c r="AQ2372" s="310">
        <f>IF(ISNUMBER(SEARCH($T$30,AO2372)),MAX(AQ$5:AQ2371)+1,0)</f>
        <v>0</v>
      </c>
      <c r="AR2372" s="310">
        <f>IF(ISNUMBER(SEARCH($T$31,AO2372)),MAX(AR$5:AR2371)+1,0)</f>
        <v>0</v>
      </c>
      <c r="AS2372" s="128" t="str">
        <f t="shared" si="248"/>
        <v/>
      </c>
      <c r="AT2372" s="105" t="str">
        <f>IF(ISNUMBER($AS2372),INDEX($C$1:$AB$3985,$AS2372,AT$4),"")</f>
        <v/>
      </c>
      <c r="AU2372" s="128"/>
      <c r="AV2372" s="128" t="str">
        <f t="shared" si="250"/>
        <v/>
      </c>
      <c r="AW2372" s="105" t="str">
        <f>IF(ISNUMBER($AV2372),INDEX($C$1:$AB$3985,$AV2372,AW$4),"")</f>
        <v/>
      </c>
      <c r="AX2372" s="105" t="str">
        <f>IF(ISNUMBER($AV2372),INDEX($C$1:$AB$3985,$AV2372,AX$4),"")</f>
        <v/>
      </c>
      <c r="AY2372" s="128"/>
      <c r="AZ2372" s="128"/>
      <c r="BA2372" s="128" t="str">
        <f t="shared" si="251"/>
        <v/>
      </c>
      <c r="BB2372" s="105" t="str">
        <f>IF(ISNUMBER($BA2372),INDEX($C$1:$AB$3985,$BA2372,BB$4),"")</f>
        <v/>
      </c>
      <c r="BC2372" s="105"/>
    </row>
    <row r="2373" spans="1:55" x14ac:dyDescent="0.25">
      <c r="A2373" s="98"/>
      <c r="B2373" s="98"/>
      <c r="C2373" s="73"/>
      <c r="D2373" s="179"/>
      <c r="E2373" s="176"/>
      <c r="F2373" s="176"/>
      <c r="G2373" s="176"/>
      <c r="H2373" s="176"/>
      <c r="I2373" s="176"/>
      <c r="J2373" s="172"/>
      <c r="K2373" s="173"/>
      <c r="L2373" s="178"/>
      <c r="R2373" s="3"/>
      <c r="S2373" s="106"/>
      <c r="T2373" s="106"/>
      <c r="U2373" s="106"/>
      <c r="V2373" s="106"/>
      <c r="W2373" s="106"/>
      <c r="X2373" s="106"/>
      <c r="AB2373" s="188" t="str">
        <f t="shared" si="253"/>
        <v/>
      </c>
      <c r="AC2373" s="188" t="s">
        <v>1585</v>
      </c>
      <c r="AD2373" s="131"/>
      <c r="AE2373" s="131"/>
      <c r="AF2373" s="131"/>
      <c r="AG2373" s="131"/>
      <c r="AH2373" s="131"/>
      <c r="AI2373" s="131"/>
      <c r="AJ2373" s="128" t="str">
        <f t="shared" si="247"/>
        <v/>
      </c>
      <c r="AK2373" s="7" t="str">
        <f>IF(ISNUMBER($AJ2373),INDEX($C$1:$AB$3985,$AJ2373,AK$4),"")</f>
        <v/>
      </c>
      <c r="AL2373" s="7" t="str">
        <f>IF(ISNUMBER($AJ2373),INDEX($C$1:$AB$3985,$AJ2373,AL$4),"")</f>
        <v/>
      </c>
      <c r="AM2373" s="128"/>
      <c r="AN2373" s="128" t="str">
        <f t="shared" si="249"/>
        <v/>
      </c>
      <c r="AO2373" s="7" t="str">
        <f t="shared" si="252"/>
        <v/>
      </c>
      <c r="AP2373" s="10" t="str">
        <f t="shared" si="252"/>
        <v/>
      </c>
      <c r="AQ2373" s="310">
        <f>IF(ISNUMBER(SEARCH($T$30,AO2373)),MAX(AQ$5:AQ2372)+1,0)</f>
        <v>0</v>
      </c>
      <c r="AR2373" s="310">
        <f>IF(ISNUMBER(SEARCH($T$31,AO2373)),MAX(AR$5:AR2372)+1,0)</f>
        <v>0</v>
      </c>
      <c r="AS2373" s="128" t="str">
        <f t="shared" si="248"/>
        <v/>
      </c>
      <c r="AT2373" s="105" t="str">
        <f>IF(ISNUMBER($AS2373),INDEX($C$1:$AB$3985,$AS2373,AT$4),"")</f>
        <v/>
      </c>
      <c r="AU2373" s="128"/>
      <c r="AV2373" s="128" t="str">
        <f t="shared" si="250"/>
        <v/>
      </c>
      <c r="AW2373" s="105" t="str">
        <f>IF(ISNUMBER($AV2373),INDEX($C$1:$AB$3985,$AV2373,AW$4),"")</f>
        <v/>
      </c>
      <c r="AX2373" s="105" t="str">
        <f>IF(ISNUMBER($AV2373),INDEX($C$1:$AB$3985,$AV2373,AX$4),"")</f>
        <v/>
      </c>
      <c r="AY2373" s="128"/>
      <c r="AZ2373" s="128"/>
      <c r="BA2373" s="128" t="str">
        <f t="shared" si="251"/>
        <v/>
      </c>
      <c r="BB2373" s="105" t="str">
        <f>IF(ISNUMBER($BA2373),INDEX($C$1:$AB$3985,$BA2373,BB$4),"")</f>
        <v/>
      </c>
      <c r="BC2373" s="105"/>
    </row>
    <row r="2374" spans="1:55" x14ac:dyDescent="0.25">
      <c r="A2374" s="98"/>
      <c r="B2374" s="98"/>
      <c r="C2374" s="73"/>
      <c r="D2374" s="179"/>
      <c r="E2374" s="176"/>
      <c r="F2374" s="176"/>
      <c r="G2374" s="176"/>
      <c r="H2374" s="176"/>
      <c r="I2374" s="176"/>
      <c r="J2374" s="172"/>
      <c r="K2374" s="173"/>
      <c r="L2374" s="178"/>
      <c r="R2374" s="3"/>
      <c r="S2374" s="106"/>
      <c r="T2374" s="106"/>
      <c r="U2374" s="106"/>
      <c r="V2374" s="106"/>
      <c r="W2374" s="106"/>
      <c r="X2374" s="106"/>
      <c r="AB2374" s="188" t="str">
        <f t="shared" si="253"/>
        <v/>
      </c>
      <c r="AC2374" s="188" t="s">
        <v>1585</v>
      </c>
      <c r="AD2374" s="131"/>
      <c r="AE2374" s="131"/>
      <c r="AF2374" s="131"/>
      <c r="AG2374" s="131"/>
      <c r="AH2374" s="131"/>
      <c r="AI2374" s="131"/>
      <c r="AJ2374" s="128" t="str">
        <f t="shared" ref="AJ2374:AJ2437" si="254">IF(AJ2373="","",IF(AJ2373+1&lt;=$AH$6,AJ2373+1,""))</f>
        <v/>
      </c>
      <c r="AK2374" s="7" t="str">
        <f>IF(ISNUMBER($AJ2374),INDEX($C$1:$AB$3985,$AJ2374,AK$4),"")</f>
        <v/>
      </c>
      <c r="AL2374" s="7" t="str">
        <f>IF(ISNUMBER($AJ2374),INDEX($C$1:$AB$3985,$AJ2374,AL$4),"")</f>
        <v/>
      </c>
      <c r="AM2374" s="128"/>
      <c r="AN2374" s="128" t="str">
        <f t="shared" si="249"/>
        <v/>
      </c>
      <c r="AO2374" s="7" t="str">
        <f t="shared" si="252"/>
        <v/>
      </c>
      <c r="AP2374" s="10" t="str">
        <f t="shared" si="252"/>
        <v/>
      </c>
      <c r="AQ2374" s="310">
        <f>IF(ISNUMBER(SEARCH($T$30,AO2374)),MAX(AQ$5:AQ2373)+1,0)</f>
        <v>0</v>
      </c>
      <c r="AR2374" s="310">
        <f>IF(ISNUMBER(SEARCH($T$31,AO2374)),MAX(AR$5:AR2373)+1,0)</f>
        <v>0</v>
      </c>
      <c r="AS2374" s="128" t="str">
        <f t="shared" ref="AS2374:AS2437" si="255">IF(AS2373="","",IF(AS2373+1&lt;=$AH$8,AS2373+1,""))</f>
        <v/>
      </c>
      <c r="AT2374" s="105" t="str">
        <f>IF(ISNUMBER($AS2374),INDEX($C$1:$AB$3985,$AS2374,AT$4),"")</f>
        <v/>
      </c>
      <c r="AU2374" s="128"/>
      <c r="AV2374" s="128" t="str">
        <f t="shared" si="250"/>
        <v/>
      </c>
      <c r="AW2374" s="105" t="str">
        <f>IF(ISNUMBER($AV2374),INDEX($C$1:$AB$3985,$AV2374,AW$4),"")</f>
        <v/>
      </c>
      <c r="AX2374" s="105" t="str">
        <f>IF(ISNUMBER($AV2374),INDEX($C$1:$AB$3985,$AV2374,AX$4),"")</f>
        <v/>
      </c>
      <c r="AY2374" s="128"/>
      <c r="AZ2374" s="128"/>
      <c r="BA2374" s="128" t="str">
        <f t="shared" si="251"/>
        <v/>
      </c>
      <c r="BB2374" s="105" t="str">
        <f>IF(ISNUMBER($BA2374),INDEX($C$1:$AB$3985,$BA2374,BB$4),"")</f>
        <v/>
      </c>
      <c r="BC2374" s="105"/>
    </row>
    <row r="2375" spans="1:55" x14ac:dyDescent="0.25">
      <c r="A2375" s="98"/>
      <c r="B2375" s="98"/>
      <c r="C2375" s="73"/>
      <c r="D2375" s="179"/>
      <c r="E2375" s="176"/>
      <c r="F2375" s="176"/>
      <c r="G2375" s="176"/>
      <c r="H2375" s="176"/>
      <c r="I2375" s="176"/>
      <c r="J2375" s="172"/>
      <c r="K2375" s="173"/>
      <c r="L2375" s="178"/>
      <c r="R2375" s="3"/>
      <c r="S2375" s="106"/>
      <c r="T2375" s="106"/>
      <c r="U2375" s="106"/>
      <c r="V2375" s="106"/>
      <c r="W2375" s="106"/>
      <c r="X2375" s="106"/>
      <c r="AB2375" s="188" t="str">
        <f t="shared" si="253"/>
        <v/>
      </c>
      <c r="AC2375" s="188" t="s">
        <v>1585</v>
      </c>
      <c r="AD2375" s="131"/>
      <c r="AE2375" s="131"/>
      <c r="AF2375" s="131"/>
      <c r="AG2375" s="131"/>
      <c r="AH2375" s="131"/>
      <c r="AI2375" s="131"/>
      <c r="AJ2375" s="128" t="str">
        <f t="shared" si="254"/>
        <v/>
      </c>
      <c r="AK2375" s="7" t="str">
        <f>IF(ISNUMBER($AJ2375),INDEX($C$1:$AB$3985,$AJ2375,AK$4),"")</f>
        <v/>
      </c>
      <c r="AL2375" s="7" t="str">
        <f>IF(ISNUMBER($AJ2375),INDEX($C$1:$AB$3985,$AJ2375,AL$4),"")</f>
        <v/>
      </c>
      <c r="AM2375" s="128"/>
      <c r="AN2375" s="128" t="str">
        <f t="shared" ref="AN2375:AN2438" si="256">IF(AN2374="","",IF(AN2374+1&lt;=$AH$7,AN2374+1,""))</f>
        <v/>
      </c>
      <c r="AO2375" s="7" t="str">
        <f t="shared" si="252"/>
        <v/>
      </c>
      <c r="AP2375" s="10" t="str">
        <f t="shared" si="252"/>
        <v/>
      </c>
      <c r="AQ2375" s="310">
        <f>IF(ISNUMBER(SEARCH($T$30,AO2375)),MAX(AQ$5:AQ2374)+1,0)</f>
        <v>0</v>
      </c>
      <c r="AR2375" s="310">
        <f>IF(ISNUMBER(SEARCH($T$31,AO2375)),MAX(AR$5:AR2374)+1,0)</f>
        <v>0</v>
      </c>
      <c r="AS2375" s="128" t="str">
        <f t="shared" si="255"/>
        <v/>
      </c>
      <c r="AT2375" s="105" t="str">
        <f>IF(ISNUMBER($AS2375),INDEX($C$1:$AB$3985,$AS2375,AT$4),"")</f>
        <v/>
      </c>
      <c r="AU2375" s="128"/>
      <c r="AV2375" s="128" t="str">
        <f t="shared" ref="AV2375:AV2438" si="257">IF(AV2374="","",IF(AV2374+1&lt;=$AH$9,AV2374+1,""))</f>
        <v/>
      </c>
      <c r="AW2375" s="105" t="str">
        <f>IF(ISNUMBER($AV2375),INDEX($C$1:$AB$3985,$AV2375,AW$4),"")</f>
        <v/>
      </c>
      <c r="AX2375" s="105" t="str">
        <f>IF(ISNUMBER($AV2375),INDEX($C$1:$AB$3985,$AV2375,AX$4),"")</f>
        <v/>
      </c>
      <c r="AY2375" s="128"/>
      <c r="AZ2375" s="128"/>
      <c r="BA2375" s="128" t="str">
        <f t="shared" ref="BA2375:BA2438" si="258">IF(BA2374="","",IF(BA2374+1&lt;=$AH$10,BA2374+1,""))</f>
        <v/>
      </c>
      <c r="BB2375" s="105" t="str">
        <f>IF(ISNUMBER($BA2375),INDEX($C$1:$AB$3985,$BA2375,BB$4),"")</f>
        <v/>
      </c>
      <c r="BC2375" s="105"/>
    </row>
    <row r="2376" spans="1:55" x14ac:dyDescent="0.25">
      <c r="A2376" s="98"/>
      <c r="B2376" s="98"/>
      <c r="C2376" s="73"/>
      <c r="D2376" s="179"/>
      <c r="E2376" s="176"/>
      <c r="F2376" s="176"/>
      <c r="G2376" s="176"/>
      <c r="H2376" s="176"/>
      <c r="I2376" s="176"/>
      <c r="J2376" s="172"/>
      <c r="K2376" s="173"/>
      <c r="L2376" s="178"/>
      <c r="R2376" s="3"/>
      <c r="S2376" s="106"/>
      <c r="T2376" s="106"/>
      <c r="U2376" s="106"/>
      <c r="V2376" s="106"/>
      <c r="W2376" s="106"/>
      <c r="X2376" s="106"/>
      <c r="AB2376" s="188" t="str">
        <f t="shared" si="253"/>
        <v/>
      </c>
      <c r="AC2376" s="188" t="s">
        <v>1585</v>
      </c>
      <c r="AD2376" s="131"/>
      <c r="AE2376" s="131"/>
      <c r="AF2376" s="131"/>
      <c r="AG2376" s="131"/>
      <c r="AH2376" s="131"/>
      <c r="AI2376" s="131"/>
      <c r="AJ2376" s="128" t="str">
        <f t="shared" si="254"/>
        <v/>
      </c>
      <c r="AK2376" s="7" t="str">
        <f>IF(ISNUMBER($AJ2376),INDEX($C$1:$AB$3985,$AJ2376,AK$4),"")</f>
        <v/>
      </c>
      <c r="AL2376" s="7" t="str">
        <f>IF(ISNUMBER($AJ2376),INDEX($C$1:$AB$3985,$AJ2376,AL$4),"")</f>
        <v/>
      </c>
      <c r="AM2376" s="128"/>
      <c r="AN2376" s="128" t="str">
        <f t="shared" si="256"/>
        <v/>
      </c>
      <c r="AO2376" s="7" t="str">
        <f t="shared" si="252"/>
        <v/>
      </c>
      <c r="AP2376" s="10" t="str">
        <f t="shared" si="252"/>
        <v/>
      </c>
      <c r="AQ2376" s="310">
        <f>IF(ISNUMBER(SEARCH($T$30,AO2376)),MAX(AQ$5:AQ2375)+1,0)</f>
        <v>0</v>
      </c>
      <c r="AR2376" s="310">
        <f>IF(ISNUMBER(SEARCH($T$31,AO2376)),MAX(AR$5:AR2375)+1,0)</f>
        <v>0</v>
      </c>
      <c r="AS2376" s="128" t="str">
        <f t="shared" si="255"/>
        <v/>
      </c>
      <c r="AT2376" s="105" t="str">
        <f>IF(ISNUMBER($AS2376),INDEX($C$1:$AB$3985,$AS2376,AT$4),"")</f>
        <v/>
      </c>
      <c r="AU2376" s="128"/>
      <c r="AV2376" s="128" t="str">
        <f t="shared" si="257"/>
        <v/>
      </c>
      <c r="AW2376" s="105" t="str">
        <f>IF(ISNUMBER($AV2376),INDEX($C$1:$AB$3985,$AV2376,AW$4),"")</f>
        <v/>
      </c>
      <c r="AX2376" s="105" t="str">
        <f>IF(ISNUMBER($AV2376),INDEX($C$1:$AB$3985,$AV2376,AX$4),"")</f>
        <v/>
      </c>
      <c r="AY2376" s="128"/>
      <c r="AZ2376" s="128"/>
      <c r="BA2376" s="128" t="str">
        <f t="shared" si="258"/>
        <v/>
      </c>
      <c r="BB2376" s="105" t="str">
        <f>IF(ISNUMBER($BA2376),INDEX($C$1:$AB$3985,$BA2376,BB$4),"")</f>
        <v/>
      </c>
      <c r="BC2376" s="105"/>
    </row>
    <row r="2377" spans="1:55" x14ac:dyDescent="0.25">
      <c r="A2377" s="98"/>
      <c r="B2377" s="98"/>
      <c r="C2377" s="73"/>
      <c r="D2377" s="179"/>
      <c r="E2377" s="176"/>
      <c r="F2377" s="176"/>
      <c r="G2377" s="176"/>
      <c r="H2377" s="176"/>
      <c r="I2377" s="176"/>
      <c r="J2377" s="172"/>
      <c r="K2377" s="173"/>
      <c r="L2377" s="178"/>
      <c r="R2377" s="3"/>
      <c r="S2377" s="106"/>
      <c r="T2377" s="106"/>
      <c r="U2377" s="106"/>
      <c r="V2377" s="106"/>
      <c r="W2377" s="106"/>
      <c r="X2377" s="106"/>
      <c r="AB2377" s="188" t="str">
        <f t="shared" si="253"/>
        <v/>
      </c>
      <c r="AC2377" s="188" t="s">
        <v>1585</v>
      </c>
      <c r="AD2377" s="131"/>
      <c r="AE2377" s="131"/>
      <c r="AF2377" s="131"/>
      <c r="AG2377" s="131"/>
      <c r="AH2377" s="131"/>
      <c r="AI2377" s="131"/>
      <c r="AJ2377" s="128" t="str">
        <f t="shared" si="254"/>
        <v/>
      </c>
      <c r="AK2377" s="7" t="str">
        <f>IF(ISNUMBER($AJ2377),INDEX($C$1:$AB$3985,$AJ2377,AK$4),"")</f>
        <v/>
      </c>
      <c r="AL2377" s="7" t="str">
        <f>IF(ISNUMBER($AJ2377),INDEX($C$1:$AB$3985,$AJ2377,AL$4),"")</f>
        <v/>
      </c>
      <c r="AM2377" s="128"/>
      <c r="AN2377" s="128" t="str">
        <f t="shared" si="256"/>
        <v/>
      </c>
      <c r="AO2377" s="7" t="str">
        <f t="shared" si="252"/>
        <v/>
      </c>
      <c r="AP2377" s="10" t="str">
        <f t="shared" si="252"/>
        <v/>
      </c>
      <c r="AQ2377" s="310">
        <f>IF(ISNUMBER(SEARCH($T$30,AO2377)),MAX(AQ$5:AQ2376)+1,0)</f>
        <v>0</v>
      </c>
      <c r="AR2377" s="310">
        <f>IF(ISNUMBER(SEARCH($T$31,AO2377)),MAX(AR$5:AR2376)+1,0)</f>
        <v>0</v>
      </c>
      <c r="AS2377" s="128" t="str">
        <f t="shared" si="255"/>
        <v/>
      </c>
      <c r="AT2377" s="105" t="str">
        <f>IF(ISNUMBER($AS2377),INDEX($C$1:$AB$3985,$AS2377,AT$4),"")</f>
        <v/>
      </c>
      <c r="AU2377" s="128"/>
      <c r="AV2377" s="128" t="str">
        <f t="shared" si="257"/>
        <v/>
      </c>
      <c r="AW2377" s="105" t="str">
        <f>IF(ISNUMBER($AV2377),INDEX($C$1:$AB$3985,$AV2377,AW$4),"")</f>
        <v/>
      </c>
      <c r="AX2377" s="105" t="str">
        <f>IF(ISNUMBER($AV2377),INDEX($C$1:$AB$3985,$AV2377,AX$4),"")</f>
        <v/>
      </c>
      <c r="AY2377" s="128"/>
      <c r="AZ2377" s="128"/>
      <c r="BA2377" s="128" t="str">
        <f t="shared" si="258"/>
        <v/>
      </c>
      <c r="BB2377" s="105" t="str">
        <f>IF(ISNUMBER($BA2377),INDEX($C$1:$AB$3985,$BA2377,BB$4),"")</f>
        <v/>
      </c>
      <c r="BC2377" s="105"/>
    </row>
    <row r="2378" spans="1:55" x14ac:dyDescent="0.25">
      <c r="A2378" s="98"/>
      <c r="B2378" s="98"/>
      <c r="C2378" s="73"/>
      <c r="D2378" s="179"/>
      <c r="E2378" s="176"/>
      <c r="F2378" s="176"/>
      <c r="G2378" s="176"/>
      <c r="H2378" s="176"/>
      <c r="I2378" s="176"/>
      <c r="J2378" s="172"/>
      <c r="K2378" s="173"/>
      <c r="L2378" s="178"/>
      <c r="R2378" s="3"/>
      <c r="S2378" s="106"/>
      <c r="T2378" s="106"/>
      <c r="U2378" s="106"/>
      <c r="V2378" s="106"/>
      <c r="W2378" s="106"/>
      <c r="X2378" s="106"/>
      <c r="AB2378" s="188" t="str">
        <f t="shared" si="253"/>
        <v/>
      </c>
      <c r="AC2378" s="188" t="s">
        <v>1585</v>
      </c>
      <c r="AD2378" s="131"/>
      <c r="AE2378" s="131"/>
      <c r="AF2378" s="131"/>
      <c r="AG2378" s="131"/>
      <c r="AH2378" s="131"/>
      <c r="AI2378" s="131"/>
      <c r="AJ2378" s="128" t="str">
        <f t="shared" si="254"/>
        <v/>
      </c>
      <c r="AK2378" s="7" t="str">
        <f>IF(ISNUMBER($AJ2378),INDEX($C$1:$AB$3985,$AJ2378,AK$4),"")</f>
        <v/>
      </c>
      <c r="AL2378" s="7" t="str">
        <f>IF(ISNUMBER($AJ2378),INDEX($C$1:$AB$3985,$AJ2378,AL$4),"")</f>
        <v/>
      </c>
      <c r="AM2378" s="128"/>
      <c r="AN2378" s="128" t="str">
        <f t="shared" si="256"/>
        <v/>
      </c>
      <c r="AO2378" s="7" t="str">
        <f t="shared" ref="AO2378:AP2441" si="259">IF(ISNUMBER($AN2378),INDEX($C$1:$AB$2294,$AN2378,AO$4),"")</f>
        <v/>
      </c>
      <c r="AP2378" s="10" t="str">
        <f t="shared" si="259"/>
        <v/>
      </c>
      <c r="AQ2378" s="310">
        <f>IF(ISNUMBER(SEARCH($T$30,AO2378)),MAX(AQ$5:AQ2377)+1,0)</f>
        <v>0</v>
      </c>
      <c r="AR2378" s="310">
        <f>IF(ISNUMBER(SEARCH($T$31,AO2378)),MAX(AR$5:AR2377)+1,0)</f>
        <v>0</v>
      </c>
      <c r="AS2378" s="128" t="str">
        <f t="shared" si="255"/>
        <v/>
      </c>
      <c r="AT2378" s="105" t="str">
        <f>IF(ISNUMBER($AS2378),INDEX($C$1:$AB$3985,$AS2378,AT$4),"")</f>
        <v/>
      </c>
      <c r="AU2378" s="128"/>
      <c r="AV2378" s="128" t="str">
        <f t="shared" si="257"/>
        <v/>
      </c>
      <c r="AW2378" s="105" t="str">
        <f>IF(ISNUMBER($AV2378),INDEX($C$1:$AB$3985,$AV2378,AW$4),"")</f>
        <v/>
      </c>
      <c r="AX2378" s="105" t="str">
        <f>IF(ISNUMBER($AV2378),INDEX($C$1:$AB$3985,$AV2378,AX$4),"")</f>
        <v/>
      </c>
      <c r="AY2378" s="128"/>
      <c r="AZ2378" s="128"/>
      <c r="BA2378" s="128" t="str">
        <f t="shared" si="258"/>
        <v/>
      </c>
      <c r="BB2378" s="105" t="str">
        <f>IF(ISNUMBER($BA2378),INDEX($C$1:$AB$3985,$BA2378,BB$4),"")</f>
        <v/>
      </c>
      <c r="BC2378" s="105"/>
    </row>
    <row r="2379" spans="1:55" x14ac:dyDescent="0.25">
      <c r="A2379" s="98"/>
      <c r="B2379" s="98"/>
      <c r="C2379" s="73"/>
      <c r="D2379" s="179"/>
      <c r="E2379" s="176"/>
      <c r="F2379" s="176"/>
      <c r="G2379" s="176"/>
      <c r="H2379" s="176"/>
      <c r="I2379" s="176"/>
      <c r="J2379" s="172"/>
      <c r="K2379" s="173"/>
      <c r="L2379" s="178"/>
      <c r="R2379" s="3"/>
      <c r="S2379" s="106"/>
      <c r="T2379" s="106"/>
      <c r="U2379" s="106"/>
      <c r="V2379" s="106"/>
      <c r="W2379" s="106"/>
      <c r="X2379" s="106"/>
      <c r="AB2379" s="188" t="str">
        <f t="shared" si="253"/>
        <v/>
      </c>
      <c r="AC2379" s="188" t="s">
        <v>1585</v>
      </c>
      <c r="AD2379" s="131"/>
      <c r="AE2379" s="131"/>
      <c r="AF2379" s="131"/>
      <c r="AG2379" s="131"/>
      <c r="AH2379" s="131"/>
      <c r="AI2379" s="131"/>
      <c r="AJ2379" s="128" t="str">
        <f t="shared" si="254"/>
        <v/>
      </c>
      <c r="AK2379" s="7" t="str">
        <f>IF(ISNUMBER($AJ2379),INDEX($C$1:$AB$3985,$AJ2379,AK$4),"")</f>
        <v/>
      </c>
      <c r="AL2379" s="7" t="str">
        <f>IF(ISNUMBER($AJ2379),INDEX($C$1:$AB$3985,$AJ2379,AL$4),"")</f>
        <v/>
      </c>
      <c r="AM2379" s="128"/>
      <c r="AN2379" s="128" t="str">
        <f t="shared" si="256"/>
        <v/>
      </c>
      <c r="AO2379" s="7" t="str">
        <f t="shared" si="259"/>
        <v/>
      </c>
      <c r="AP2379" s="10" t="str">
        <f t="shared" si="259"/>
        <v/>
      </c>
      <c r="AQ2379" s="310">
        <f>IF(ISNUMBER(SEARCH($T$30,AO2379)),MAX(AQ$5:AQ2378)+1,0)</f>
        <v>0</v>
      </c>
      <c r="AR2379" s="310">
        <f>IF(ISNUMBER(SEARCH($T$31,AO2379)),MAX(AR$5:AR2378)+1,0)</f>
        <v>0</v>
      </c>
      <c r="AS2379" s="128" t="str">
        <f t="shared" si="255"/>
        <v/>
      </c>
      <c r="AT2379" s="105" t="str">
        <f>IF(ISNUMBER($AS2379),INDEX($C$1:$AB$3985,$AS2379,AT$4),"")</f>
        <v/>
      </c>
      <c r="AU2379" s="128"/>
      <c r="AV2379" s="128" t="str">
        <f t="shared" si="257"/>
        <v/>
      </c>
      <c r="AW2379" s="105" t="str">
        <f>IF(ISNUMBER($AV2379),INDEX($C$1:$AB$3985,$AV2379,AW$4),"")</f>
        <v/>
      </c>
      <c r="AX2379" s="105" t="str">
        <f>IF(ISNUMBER($AV2379),INDEX($C$1:$AB$3985,$AV2379,AX$4),"")</f>
        <v/>
      </c>
      <c r="AY2379" s="128"/>
      <c r="AZ2379" s="128"/>
      <c r="BA2379" s="128" t="str">
        <f t="shared" si="258"/>
        <v/>
      </c>
      <c r="BB2379" s="105" t="str">
        <f>IF(ISNUMBER($BA2379),INDEX($C$1:$AB$3985,$BA2379,BB$4),"")</f>
        <v/>
      </c>
      <c r="BC2379" s="105"/>
    </row>
    <row r="2380" spans="1:55" x14ac:dyDescent="0.25">
      <c r="A2380" s="98"/>
      <c r="B2380" s="98"/>
      <c r="C2380" s="73"/>
      <c r="D2380" s="179"/>
      <c r="E2380" s="176"/>
      <c r="F2380" s="176"/>
      <c r="G2380" s="176"/>
      <c r="H2380" s="176"/>
      <c r="I2380" s="176"/>
      <c r="J2380" s="172"/>
      <c r="K2380" s="173"/>
      <c r="L2380" s="178"/>
      <c r="R2380" s="3"/>
      <c r="S2380" s="106"/>
      <c r="T2380" s="106"/>
      <c r="U2380" s="106"/>
      <c r="V2380" s="106"/>
      <c r="W2380" s="106"/>
      <c r="X2380" s="106"/>
      <c r="AB2380" s="188" t="str">
        <f t="shared" si="253"/>
        <v/>
      </c>
      <c r="AC2380" s="188" t="s">
        <v>1585</v>
      </c>
      <c r="AD2380" s="131"/>
      <c r="AE2380" s="131"/>
      <c r="AF2380" s="131"/>
      <c r="AG2380" s="131"/>
      <c r="AH2380" s="131"/>
      <c r="AI2380" s="131"/>
      <c r="AJ2380" s="128" t="str">
        <f t="shared" si="254"/>
        <v/>
      </c>
      <c r="AK2380" s="7" t="str">
        <f>IF(ISNUMBER($AJ2380),INDEX($C$1:$AB$3985,$AJ2380,AK$4),"")</f>
        <v/>
      </c>
      <c r="AL2380" s="7" t="str">
        <f>IF(ISNUMBER($AJ2380),INDEX($C$1:$AB$3985,$AJ2380,AL$4),"")</f>
        <v/>
      </c>
      <c r="AM2380" s="128"/>
      <c r="AN2380" s="128" t="str">
        <f t="shared" si="256"/>
        <v/>
      </c>
      <c r="AO2380" s="7" t="str">
        <f t="shared" si="259"/>
        <v/>
      </c>
      <c r="AP2380" s="10" t="str">
        <f t="shared" si="259"/>
        <v/>
      </c>
      <c r="AQ2380" s="310">
        <f>IF(ISNUMBER(SEARCH($T$30,AO2380)),MAX(AQ$5:AQ2379)+1,0)</f>
        <v>0</v>
      </c>
      <c r="AR2380" s="310">
        <f>IF(ISNUMBER(SEARCH($T$31,AO2380)),MAX(AR$5:AR2379)+1,0)</f>
        <v>0</v>
      </c>
      <c r="AS2380" s="128" t="str">
        <f t="shared" si="255"/>
        <v/>
      </c>
      <c r="AT2380" s="105" t="str">
        <f>IF(ISNUMBER($AS2380),INDEX($C$1:$AB$3985,$AS2380,AT$4),"")</f>
        <v/>
      </c>
      <c r="AU2380" s="128"/>
      <c r="AV2380" s="128" t="str">
        <f t="shared" si="257"/>
        <v/>
      </c>
      <c r="AW2380" s="105" t="str">
        <f>IF(ISNUMBER($AV2380),INDEX($C$1:$AB$3985,$AV2380,AW$4),"")</f>
        <v/>
      </c>
      <c r="AX2380" s="105" t="str">
        <f>IF(ISNUMBER($AV2380),INDEX($C$1:$AB$3985,$AV2380,AX$4),"")</f>
        <v/>
      </c>
      <c r="AY2380" s="128"/>
      <c r="AZ2380" s="128"/>
      <c r="BA2380" s="128" t="str">
        <f t="shared" si="258"/>
        <v/>
      </c>
      <c r="BB2380" s="105" t="str">
        <f>IF(ISNUMBER($BA2380),INDEX($C$1:$AB$3985,$BA2380,BB$4),"")</f>
        <v/>
      </c>
      <c r="BC2380" s="105"/>
    </row>
    <row r="2381" spans="1:55" x14ac:dyDescent="0.25">
      <c r="A2381" s="98"/>
      <c r="B2381" s="98"/>
      <c r="C2381" s="73"/>
      <c r="D2381" s="179"/>
      <c r="E2381" s="176"/>
      <c r="F2381" s="176"/>
      <c r="G2381" s="176"/>
      <c r="H2381" s="176"/>
      <c r="I2381" s="176"/>
      <c r="J2381" s="172"/>
      <c r="K2381" s="173"/>
      <c r="L2381" s="178"/>
      <c r="R2381" s="3"/>
      <c r="S2381" s="106"/>
      <c r="T2381" s="106"/>
      <c r="U2381" s="106"/>
      <c r="V2381" s="106"/>
      <c r="W2381" s="106"/>
      <c r="X2381" s="106"/>
      <c r="AB2381" s="188" t="str">
        <f t="shared" si="253"/>
        <v/>
      </c>
      <c r="AC2381" s="188" t="s">
        <v>1585</v>
      </c>
      <c r="AD2381" s="131"/>
      <c r="AE2381" s="131"/>
      <c r="AF2381" s="131"/>
      <c r="AG2381" s="131"/>
      <c r="AH2381" s="131"/>
      <c r="AI2381" s="131"/>
      <c r="AJ2381" s="128" t="str">
        <f t="shared" si="254"/>
        <v/>
      </c>
      <c r="AK2381" s="7" t="str">
        <f>IF(ISNUMBER($AJ2381),INDEX($C$1:$AB$3985,$AJ2381,AK$4),"")</f>
        <v/>
      </c>
      <c r="AL2381" s="7" t="str">
        <f>IF(ISNUMBER($AJ2381),INDEX($C$1:$AB$3985,$AJ2381,AL$4),"")</f>
        <v/>
      </c>
      <c r="AM2381" s="128"/>
      <c r="AN2381" s="128" t="str">
        <f t="shared" si="256"/>
        <v/>
      </c>
      <c r="AO2381" s="7" t="str">
        <f t="shared" si="259"/>
        <v/>
      </c>
      <c r="AP2381" s="10" t="str">
        <f t="shared" si="259"/>
        <v/>
      </c>
      <c r="AQ2381" s="310">
        <f>IF(ISNUMBER(SEARCH($T$30,AO2381)),MAX(AQ$5:AQ2380)+1,0)</f>
        <v>0</v>
      </c>
      <c r="AR2381" s="310">
        <f>IF(ISNUMBER(SEARCH($T$31,AO2381)),MAX(AR$5:AR2380)+1,0)</f>
        <v>0</v>
      </c>
      <c r="AS2381" s="128" t="str">
        <f t="shared" si="255"/>
        <v/>
      </c>
      <c r="AT2381" s="105" t="str">
        <f>IF(ISNUMBER($AS2381),INDEX($C$1:$AB$3985,$AS2381,AT$4),"")</f>
        <v/>
      </c>
      <c r="AU2381" s="128"/>
      <c r="AV2381" s="128" t="str">
        <f t="shared" si="257"/>
        <v/>
      </c>
      <c r="AW2381" s="105" t="str">
        <f>IF(ISNUMBER($AV2381),INDEX($C$1:$AB$3985,$AV2381,AW$4),"")</f>
        <v/>
      </c>
      <c r="AX2381" s="105" t="str">
        <f>IF(ISNUMBER($AV2381),INDEX($C$1:$AB$3985,$AV2381,AX$4),"")</f>
        <v/>
      </c>
      <c r="AY2381" s="128"/>
      <c r="AZ2381" s="128"/>
      <c r="BA2381" s="128" t="str">
        <f t="shared" si="258"/>
        <v/>
      </c>
      <c r="BB2381" s="105" t="str">
        <f>IF(ISNUMBER($BA2381),INDEX($C$1:$AB$3985,$BA2381,BB$4),"")</f>
        <v/>
      </c>
      <c r="BC2381" s="105"/>
    </row>
    <row r="2382" spans="1:55" x14ac:dyDescent="0.25">
      <c r="A2382" s="98"/>
      <c r="B2382" s="98"/>
      <c r="C2382" s="73"/>
      <c r="D2382" s="179"/>
      <c r="E2382" s="176"/>
      <c r="F2382" s="176"/>
      <c r="G2382" s="176"/>
      <c r="H2382" s="176"/>
      <c r="I2382" s="176"/>
      <c r="J2382" s="172"/>
      <c r="K2382" s="173"/>
      <c r="L2382" s="178"/>
      <c r="R2382" s="3"/>
      <c r="S2382" s="106"/>
      <c r="T2382" s="106"/>
      <c r="U2382" s="106"/>
      <c r="V2382" s="106"/>
      <c r="W2382" s="106"/>
      <c r="X2382" s="106"/>
      <c r="AB2382" s="188" t="str">
        <f t="shared" si="253"/>
        <v/>
      </c>
      <c r="AC2382" s="188" t="s">
        <v>1585</v>
      </c>
      <c r="AD2382" s="131"/>
      <c r="AE2382" s="131"/>
      <c r="AF2382" s="131"/>
      <c r="AG2382" s="131"/>
      <c r="AH2382" s="131"/>
      <c r="AI2382" s="131"/>
      <c r="AJ2382" s="128" t="str">
        <f t="shared" si="254"/>
        <v/>
      </c>
      <c r="AK2382" s="7" t="str">
        <f>IF(ISNUMBER($AJ2382),INDEX($C$1:$AB$3985,$AJ2382,AK$4),"")</f>
        <v/>
      </c>
      <c r="AL2382" s="7" t="str">
        <f>IF(ISNUMBER($AJ2382),INDEX($C$1:$AB$3985,$AJ2382,AL$4),"")</f>
        <v/>
      </c>
      <c r="AM2382" s="128"/>
      <c r="AN2382" s="128" t="str">
        <f t="shared" si="256"/>
        <v/>
      </c>
      <c r="AO2382" s="7" t="str">
        <f t="shared" si="259"/>
        <v/>
      </c>
      <c r="AP2382" s="10" t="str">
        <f t="shared" si="259"/>
        <v/>
      </c>
      <c r="AQ2382" s="310">
        <f>IF(ISNUMBER(SEARCH($T$30,AO2382)),MAX(AQ$5:AQ2381)+1,0)</f>
        <v>0</v>
      </c>
      <c r="AR2382" s="310">
        <f>IF(ISNUMBER(SEARCH($T$31,AO2382)),MAX(AR$5:AR2381)+1,0)</f>
        <v>0</v>
      </c>
      <c r="AS2382" s="128" t="str">
        <f t="shared" si="255"/>
        <v/>
      </c>
      <c r="AT2382" s="105" t="str">
        <f>IF(ISNUMBER($AS2382),INDEX($C$1:$AB$3985,$AS2382,AT$4),"")</f>
        <v/>
      </c>
      <c r="AU2382" s="128"/>
      <c r="AV2382" s="128" t="str">
        <f t="shared" si="257"/>
        <v/>
      </c>
      <c r="AW2382" s="105" t="str">
        <f>IF(ISNUMBER($AV2382),INDEX($C$1:$AB$3985,$AV2382,AW$4),"")</f>
        <v/>
      </c>
      <c r="AX2382" s="105" t="str">
        <f>IF(ISNUMBER($AV2382),INDEX($C$1:$AB$3985,$AV2382,AX$4),"")</f>
        <v/>
      </c>
      <c r="AY2382" s="128"/>
      <c r="AZ2382" s="128"/>
      <c r="BA2382" s="128" t="str">
        <f t="shared" si="258"/>
        <v/>
      </c>
      <c r="BB2382" s="105" t="str">
        <f>IF(ISNUMBER($BA2382),INDEX($C$1:$AB$3985,$BA2382,BB$4),"")</f>
        <v/>
      </c>
      <c r="BC2382" s="105"/>
    </row>
    <row r="2383" spans="1:55" x14ac:dyDescent="0.25">
      <c r="A2383" s="98"/>
      <c r="B2383" s="98"/>
      <c r="C2383" s="73"/>
      <c r="D2383" s="179"/>
      <c r="E2383" s="176"/>
      <c r="F2383" s="176"/>
      <c r="G2383" s="176"/>
      <c r="H2383" s="176"/>
      <c r="I2383" s="176"/>
      <c r="J2383" s="172"/>
      <c r="K2383" s="173"/>
      <c r="L2383" s="178"/>
      <c r="R2383" s="3"/>
      <c r="S2383" s="106"/>
      <c r="T2383" s="106"/>
      <c r="U2383" s="106"/>
      <c r="V2383" s="106"/>
      <c r="W2383" s="106"/>
      <c r="X2383" s="106"/>
      <c r="AB2383" s="188" t="str">
        <f t="shared" si="253"/>
        <v/>
      </c>
      <c r="AC2383" s="188" t="s">
        <v>1585</v>
      </c>
      <c r="AD2383" s="131"/>
      <c r="AE2383" s="131"/>
      <c r="AF2383" s="131"/>
      <c r="AG2383" s="131"/>
      <c r="AH2383" s="131"/>
      <c r="AI2383" s="131"/>
      <c r="AJ2383" s="128" t="str">
        <f t="shared" si="254"/>
        <v/>
      </c>
      <c r="AK2383" s="7" t="str">
        <f>IF(ISNUMBER($AJ2383),INDEX($C$1:$AB$3985,$AJ2383,AK$4),"")</f>
        <v/>
      </c>
      <c r="AL2383" s="7" t="str">
        <f>IF(ISNUMBER($AJ2383),INDEX($C$1:$AB$3985,$AJ2383,AL$4),"")</f>
        <v/>
      </c>
      <c r="AM2383" s="128"/>
      <c r="AN2383" s="128" t="str">
        <f t="shared" si="256"/>
        <v/>
      </c>
      <c r="AO2383" s="7" t="str">
        <f t="shared" si="259"/>
        <v/>
      </c>
      <c r="AP2383" s="10" t="str">
        <f t="shared" si="259"/>
        <v/>
      </c>
      <c r="AQ2383" s="310">
        <f>IF(ISNUMBER(SEARCH($T$30,AO2383)),MAX(AQ$5:AQ2382)+1,0)</f>
        <v>0</v>
      </c>
      <c r="AR2383" s="310">
        <f>IF(ISNUMBER(SEARCH($T$31,AO2383)),MAX(AR$5:AR2382)+1,0)</f>
        <v>0</v>
      </c>
      <c r="AS2383" s="128" t="str">
        <f t="shared" si="255"/>
        <v/>
      </c>
      <c r="AT2383" s="105" t="str">
        <f>IF(ISNUMBER($AS2383),INDEX($C$1:$AB$3985,$AS2383,AT$4),"")</f>
        <v/>
      </c>
      <c r="AU2383" s="128"/>
      <c r="AV2383" s="128" t="str">
        <f t="shared" si="257"/>
        <v/>
      </c>
      <c r="AW2383" s="105" t="str">
        <f>IF(ISNUMBER($AV2383),INDEX($C$1:$AB$3985,$AV2383,AW$4),"")</f>
        <v/>
      </c>
      <c r="AX2383" s="105" t="str">
        <f>IF(ISNUMBER($AV2383),INDEX($C$1:$AB$3985,$AV2383,AX$4),"")</f>
        <v/>
      </c>
      <c r="AY2383" s="128"/>
      <c r="AZ2383" s="128"/>
      <c r="BA2383" s="128" t="str">
        <f t="shared" si="258"/>
        <v/>
      </c>
      <c r="BB2383" s="105" t="str">
        <f>IF(ISNUMBER($BA2383),INDEX($C$1:$AB$3985,$BA2383,BB$4),"")</f>
        <v/>
      </c>
      <c r="BC2383" s="105"/>
    </row>
    <row r="2384" spans="1:55" x14ac:dyDescent="0.25">
      <c r="A2384" s="98"/>
      <c r="B2384" s="98"/>
      <c r="C2384" s="73"/>
      <c r="D2384" s="179"/>
      <c r="E2384" s="176"/>
      <c r="F2384" s="176"/>
      <c r="G2384" s="176"/>
      <c r="H2384" s="176"/>
      <c r="I2384" s="176"/>
      <c r="J2384" s="172"/>
      <c r="K2384" s="173"/>
      <c r="L2384" s="178"/>
      <c r="R2384" s="3"/>
      <c r="S2384" s="106"/>
      <c r="T2384" s="106"/>
      <c r="U2384" s="106"/>
      <c r="V2384" s="106"/>
      <c r="W2384" s="106"/>
      <c r="X2384" s="106"/>
      <c r="AB2384" s="188" t="str">
        <f t="shared" si="253"/>
        <v/>
      </c>
      <c r="AC2384" s="188" t="s">
        <v>1585</v>
      </c>
      <c r="AD2384" s="131"/>
      <c r="AE2384" s="131"/>
      <c r="AF2384" s="131"/>
      <c r="AG2384" s="131"/>
      <c r="AH2384" s="131"/>
      <c r="AI2384" s="131"/>
      <c r="AJ2384" s="128" t="str">
        <f t="shared" si="254"/>
        <v/>
      </c>
      <c r="AK2384" s="7" t="str">
        <f>IF(ISNUMBER($AJ2384),INDEX($C$1:$AB$3985,$AJ2384,AK$4),"")</f>
        <v/>
      </c>
      <c r="AL2384" s="7" t="str">
        <f>IF(ISNUMBER($AJ2384),INDEX($C$1:$AB$3985,$AJ2384,AL$4),"")</f>
        <v/>
      </c>
      <c r="AM2384" s="128"/>
      <c r="AN2384" s="128" t="str">
        <f t="shared" si="256"/>
        <v/>
      </c>
      <c r="AO2384" s="7" t="str">
        <f t="shared" si="259"/>
        <v/>
      </c>
      <c r="AP2384" s="10" t="str">
        <f t="shared" si="259"/>
        <v/>
      </c>
      <c r="AQ2384" s="310">
        <f>IF(ISNUMBER(SEARCH($T$30,AO2384)),MAX(AQ$5:AQ2383)+1,0)</f>
        <v>0</v>
      </c>
      <c r="AR2384" s="310">
        <f>IF(ISNUMBER(SEARCH($T$31,AO2384)),MAX(AR$5:AR2383)+1,0)</f>
        <v>0</v>
      </c>
      <c r="AS2384" s="128" t="str">
        <f t="shared" si="255"/>
        <v/>
      </c>
      <c r="AT2384" s="105" t="str">
        <f>IF(ISNUMBER($AS2384),INDEX($C$1:$AB$3985,$AS2384,AT$4),"")</f>
        <v/>
      </c>
      <c r="AU2384" s="128"/>
      <c r="AV2384" s="128" t="str">
        <f t="shared" si="257"/>
        <v/>
      </c>
      <c r="AW2384" s="105" t="str">
        <f>IF(ISNUMBER($AV2384),INDEX($C$1:$AB$3985,$AV2384,AW$4),"")</f>
        <v/>
      </c>
      <c r="AX2384" s="105" t="str">
        <f>IF(ISNUMBER($AV2384),INDEX($C$1:$AB$3985,$AV2384,AX$4),"")</f>
        <v/>
      </c>
      <c r="AY2384" s="128"/>
      <c r="AZ2384" s="128"/>
      <c r="BA2384" s="128" t="str">
        <f t="shared" si="258"/>
        <v/>
      </c>
      <c r="BB2384" s="105" t="str">
        <f>IF(ISNUMBER($BA2384),INDEX($C$1:$AB$3985,$BA2384,BB$4),"")</f>
        <v/>
      </c>
      <c r="BC2384" s="105"/>
    </row>
    <row r="2385" spans="1:55" x14ac:dyDescent="0.25">
      <c r="A2385" s="98"/>
      <c r="B2385" s="98"/>
      <c r="C2385" s="73"/>
      <c r="D2385" s="179"/>
      <c r="E2385" s="176"/>
      <c r="F2385" s="176"/>
      <c r="G2385" s="176"/>
      <c r="H2385" s="176"/>
      <c r="I2385" s="176"/>
      <c r="J2385" s="172"/>
      <c r="K2385" s="173"/>
      <c r="L2385" s="178"/>
      <c r="R2385" s="3"/>
      <c r="S2385" s="106"/>
      <c r="T2385" s="106"/>
      <c r="U2385" s="106"/>
      <c r="V2385" s="106"/>
      <c r="W2385" s="106"/>
      <c r="X2385" s="106"/>
      <c r="AB2385" s="188" t="str">
        <f t="shared" si="253"/>
        <v/>
      </c>
      <c r="AC2385" s="188" t="s">
        <v>1585</v>
      </c>
      <c r="AD2385" s="131"/>
      <c r="AE2385" s="131"/>
      <c r="AF2385" s="131"/>
      <c r="AG2385" s="131"/>
      <c r="AH2385" s="131"/>
      <c r="AI2385" s="131"/>
      <c r="AJ2385" s="128" t="str">
        <f t="shared" si="254"/>
        <v/>
      </c>
      <c r="AK2385" s="7" t="str">
        <f>IF(ISNUMBER($AJ2385),INDEX($C$1:$AB$3985,$AJ2385,AK$4),"")</f>
        <v/>
      </c>
      <c r="AL2385" s="7" t="str">
        <f>IF(ISNUMBER($AJ2385),INDEX($C$1:$AB$3985,$AJ2385,AL$4),"")</f>
        <v/>
      </c>
      <c r="AM2385" s="128"/>
      <c r="AN2385" s="128" t="str">
        <f t="shared" si="256"/>
        <v/>
      </c>
      <c r="AO2385" s="7" t="str">
        <f t="shared" si="259"/>
        <v/>
      </c>
      <c r="AP2385" s="10" t="str">
        <f t="shared" si="259"/>
        <v/>
      </c>
      <c r="AQ2385" s="310">
        <f>IF(ISNUMBER(SEARCH($T$30,AO2385)),MAX(AQ$5:AQ2384)+1,0)</f>
        <v>0</v>
      </c>
      <c r="AR2385" s="310">
        <f>IF(ISNUMBER(SEARCH($T$31,AO2385)),MAX(AR$5:AR2384)+1,0)</f>
        <v>0</v>
      </c>
      <c r="AS2385" s="128" t="str">
        <f t="shared" si="255"/>
        <v/>
      </c>
      <c r="AT2385" s="105" t="str">
        <f>IF(ISNUMBER($AS2385),INDEX($C$1:$AB$3985,$AS2385,AT$4),"")</f>
        <v/>
      </c>
      <c r="AU2385" s="128"/>
      <c r="AV2385" s="128" t="str">
        <f t="shared" si="257"/>
        <v/>
      </c>
      <c r="AW2385" s="105" t="str">
        <f>IF(ISNUMBER($AV2385),INDEX($C$1:$AB$3985,$AV2385,AW$4),"")</f>
        <v/>
      </c>
      <c r="AX2385" s="105" t="str">
        <f>IF(ISNUMBER($AV2385),INDEX($C$1:$AB$3985,$AV2385,AX$4),"")</f>
        <v/>
      </c>
      <c r="AY2385" s="128"/>
      <c r="AZ2385" s="128"/>
      <c r="BA2385" s="128" t="str">
        <f t="shared" si="258"/>
        <v/>
      </c>
      <c r="BB2385" s="105" t="str">
        <f>IF(ISNUMBER($BA2385),INDEX($C$1:$AB$3985,$BA2385,BB$4),"")</f>
        <v/>
      </c>
      <c r="BC2385" s="105"/>
    </row>
    <row r="2386" spans="1:55" x14ac:dyDescent="0.25">
      <c r="A2386" s="98"/>
      <c r="B2386" s="98"/>
      <c r="C2386" s="73"/>
      <c r="D2386" s="179"/>
      <c r="E2386" s="176"/>
      <c r="F2386" s="176"/>
      <c r="G2386" s="176"/>
      <c r="H2386" s="176"/>
      <c r="I2386" s="176"/>
      <c r="J2386" s="172"/>
      <c r="K2386" s="173"/>
      <c r="L2386" s="178"/>
      <c r="R2386" s="3"/>
      <c r="S2386" s="106"/>
      <c r="T2386" s="106"/>
      <c r="U2386" s="106"/>
      <c r="V2386" s="106"/>
      <c r="W2386" s="106"/>
      <c r="X2386" s="106"/>
      <c r="AB2386" s="188" t="str">
        <f t="shared" si="253"/>
        <v/>
      </c>
      <c r="AC2386" s="188" t="s">
        <v>1585</v>
      </c>
      <c r="AD2386" s="131"/>
      <c r="AE2386" s="131"/>
      <c r="AF2386" s="131"/>
      <c r="AG2386" s="131"/>
      <c r="AH2386" s="131"/>
      <c r="AI2386" s="131"/>
      <c r="AJ2386" s="128" t="str">
        <f t="shared" si="254"/>
        <v/>
      </c>
      <c r="AK2386" s="7" t="str">
        <f>IF(ISNUMBER($AJ2386),INDEX($C$1:$AB$3985,$AJ2386,AK$4),"")</f>
        <v/>
      </c>
      <c r="AL2386" s="7" t="str">
        <f>IF(ISNUMBER($AJ2386),INDEX($C$1:$AB$3985,$AJ2386,AL$4),"")</f>
        <v/>
      </c>
      <c r="AM2386" s="128"/>
      <c r="AN2386" s="128" t="str">
        <f t="shared" si="256"/>
        <v/>
      </c>
      <c r="AO2386" s="7" t="str">
        <f t="shared" si="259"/>
        <v/>
      </c>
      <c r="AP2386" s="10" t="str">
        <f t="shared" si="259"/>
        <v/>
      </c>
      <c r="AQ2386" s="310">
        <f>IF(ISNUMBER(SEARCH($T$30,AO2386)),MAX(AQ$5:AQ2385)+1,0)</f>
        <v>0</v>
      </c>
      <c r="AR2386" s="310">
        <f>IF(ISNUMBER(SEARCH($T$31,AO2386)),MAX(AR$5:AR2385)+1,0)</f>
        <v>0</v>
      </c>
      <c r="AS2386" s="128" t="str">
        <f t="shared" si="255"/>
        <v/>
      </c>
      <c r="AT2386" s="105" t="str">
        <f>IF(ISNUMBER($AS2386),INDEX($C$1:$AB$3985,$AS2386,AT$4),"")</f>
        <v/>
      </c>
      <c r="AU2386" s="128"/>
      <c r="AV2386" s="128" t="str">
        <f t="shared" si="257"/>
        <v/>
      </c>
      <c r="AW2386" s="105" t="str">
        <f>IF(ISNUMBER($AV2386),INDEX($C$1:$AB$3985,$AV2386,AW$4),"")</f>
        <v/>
      </c>
      <c r="AX2386" s="105" t="str">
        <f>IF(ISNUMBER($AV2386),INDEX($C$1:$AB$3985,$AV2386,AX$4),"")</f>
        <v/>
      </c>
      <c r="AY2386" s="128"/>
      <c r="AZ2386" s="128"/>
      <c r="BA2386" s="128" t="str">
        <f t="shared" si="258"/>
        <v/>
      </c>
      <c r="BB2386" s="105" t="str">
        <f>IF(ISNUMBER($BA2386),INDEX($C$1:$AB$3985,$BA2386,BB$4),"")</f>
        <v/>
      </c>
      <c r="BC2386" s="105"/>
    </row>
    <row r="2387" spans="1:55" x14ac:dyDescent="0.25">
      <c r="A2387" s="98"/>
      <c r="B2387" s="98"/>
      <c r="C2387" s="73"/>
      <c r="D2387" s="179"/>
      <c r="E2387" s="176"/>
      <c r="F2387" s="176"/>
      <c r="G2387" s="176"/>
      <c r="H2387" s="176"/>
      <c r="I2387" s="176"/>
      <c r="J2387" s="172"/>
      <c r="K2387" s="173"/>
      <c r="L2387" s="178"/>
      <c r="R2387" s="3"/>
      <c r="S2387" s="106"/>
      <c r="T2387" s="106"/>
      <c r="U2387" s="106"/>
      <c r="V2387" s="106"/>
      <c r="W2387" s="106"/>
      <c r="X2387" s="106"/>
      <c r="AB2387" s="188" t="str">
        <f t="shared" si="253"/>
        <v/>
      </c>
      <c r="AC2387" s="188" t="s">
        <v>1585</v>
      </c>
      <c r="AD2387" s="131"/>
      <c r="AE2387" s="131"/>
      <c r="AF2387" s="131"/>
      <c r="AG2387" s="131"/>
      <c r="AH2387" s="131"/>
      <c r="AI2387" s="131"/>
      <c r="AJ2387" s="128" t="str">
        <f t="shared" si="254"/>
        <v/>
      </c>
      <c r="AK2387" s="7" t="str">
        <f>IF(ISNUMBER($AJ2387),INDEX($C$1:$AB$3985,$AJ2387,AK$4),"")</f>
        <v/>
      </c>
      <c r="AL2387" s="7" t="str">
        <f>IF(ISNUMBER($AJ2387),INDEX($C$1:$AB$3985,$AJ2387,AL$4),"")</f>
        <v/>
      </c>
      <c r="AM2387" s="128"/>
      <c r="AN2387" s="128" t="str">
        <f t="shared" si="256"/>
        <v/>
      </c>
      <c r="AO2387" s="7" t="str">
        <f t="shared" si="259"/>
        <v/>
      </c>
      <c r="AP2387" s="10" t="str">
        <f t="shared" si="259"/>
        <v/>
      </c>
      <c r="AQ2387" s="310">
        <f>IF(ISNUMBER(SEARCH($T$30,AO2387)),MAX(AQ$5:AQ2386)+1,0)</f>
        <v>0</v>
      </c>
      <c r="AR2387" s="310">
        <f>IF(ISNUMBER(SEARCH($T$31,AO2387)),MAX(AR$5:AR2386)+1,0)</f>
        <v>0</v>
      </c>
      <c r="AS2387" s="128" t="str">
        <f t="shared" si="255"/>
        <v/>
      </c>
      <c r="AT2387" s="105" t="str">
        <f>IF(ISNUMBER($AS2387),INDEX($C$1:$AB$3985,$AS2387,AT$4),"")</f>
        <v/>
      </c>
      <c r="AU2387" s="128"/>
      <c r="AV2387" s="128" t="str">
        <f t="shared" si="257"/>
        <v/>
      </c>
      <c r="AW2387" s="105" t="str">
        <f>IF(ISNUMBER($AV2387),INDEX($C$1:$AB$3985,$AV2387,AW$4),"")</f>
        <v/>
      </c>
      <c r="AX2387" s="105" t="str">
        <f>IF(ISNUMBER($AV2387),INDEX($C$1:$AB$3985,$AV2387,AX$4),"")</f>
        <v/>
      </c>
      <c r="AY2387" s="128"/>
      <c r="AZ2387" s="128"/>
      <c r="BA2387" s="128" t="str">
        <f t="shared" si="258"/>
        <v/>
      </c>
      <c r="BB2387" s="105" t="str">
        <f>IF(ISNUMBER($BA2387),INDEX($C$1:$AB$3985,$BA2387,BB$4),"")</f>
        <v/>
      </c>
      <c r="BC2387" s="105"/>
    </row>
    <row r="2388" spans="1:55" x14ac:dyDescent="0.25">
      <c r="A2388" s="98"/>
      <c r="B2388" s="98"/>
      <c r="C2388" s="73"/>
      <c r="D2388" s="179"/>
      <c r="E2388" s="176"/>
      <c r="F2388" s="176"/>
      <c r="G2388" s="176"/>
      <c r="H2388" s="176"/>
      <c r="I2388" s="176"/>
      <c r="J2388" s="172"/>
      <c r="K2388" s="173"/>
      <c r="L2388" s="178"/>
      <c r="R2388" s="3"/>
      <c r="S2388" s="106"/>
      <c r="T2388" s="106"/>
      <c r="U2388" s="106"/>
      <c r="V2388" s="106"/>
      <c r="W2388" s="106"/>
      <c r="X2388" s="106"/>
      <c r="AB2388" s="188" t="str">
        <f t="shared" si="253"/>
        <v/>
      </c>
      <c r="AC2388" s="188" t="s">
        <v>1585</v>
      </c>
      <c r="AD2388" s="131"/>
      <c r="AE2388" s="131"/>
      <c r="AF2388" s="131"/>
      <c r="AG2388" s="131"/>
      <c r="AH2388" s="131"/>
      <c r="AI2388" s="131"/>
      <c r="AJ2388" s="128" t="str">
        <f t="shared" si="254"/>
        <v/>
      </c>
      <c r="AK2388" s="7" t="str">
        <f>IF(ISNUMBER($AJ2388),INDEX($C$1:$AB$3985,$AJ2388,AK$4),"")</f>
        <v/>
      </c>
      <c r="AL2388" s="7" t="str">
        <f>IF(ISNUMBER($AJ2388),INDEX($C$1:$AB$3985,$AJ2388,AL$4),"")</f>
        <v/>
      </c>
      <c r="AM2388" s="128"/>
      <c r="AN2388" s="128" t="str">
        <f t="shared" si="256"/>
        <v/>
      </c>
      <c r="AO2388" s="7" t="str">
        <f t="shared" si="259"/>
        <v/>
      </c>
      <c r="AP2388" s="10" t="str">
        <f t="shared" si="259"/>
        <v/>
      </c>
      <c r="AQ2388" s="310">
        <f>IF(ISNUMBER(SEARCH($T$30,AO2388)),MAX(AQ$5:AQ2387)+1,0)</f>
        <v>0</v>
      </c>
      <c r="AR2388" s="310">
        <f>IF(ISNUMBER(SEARCH($T$31,AO2388)),MAX(AR$5:AR2387)+1,0)</f>
        <v>0</v>
      </c>
      <c r="AS2388" s="128" t="str">
        <f t="shared" si="255"/>
        <v/>
      </c>
      <c r="AT2388" s="105" t="str">
        <f>IF(ISNUMBER($AS2388),INDEX($C$1:$AB$3985,$AS2388,AT$4),"")</f>
        <v/>
      </c>
      <c r="AU2388" s="128"/>
      <c r="AV2388" s="128" t="str">
        <f t="shared" si="257"/>
        <v/>
      </c>
      <c r="AW2388" s="105" t="str">
        <f>IF(ISNUMBER($AV2388),INDEX($C$1:$AB$3985,$AV2388,AW$4),"")</f>
        <v/>
      </c>
      <c r="AX2388" s="105" t="str">
        <f>IF(ISNUMBER($AV2388),INDEX($C$1:$AB$3985,$AV2388,AX$4),"")</f>
        <v/>
      </c>
      <c r="AY2388" s="128"/>
      <c r="AZ2388" s="128"/>
      <c r="BA2388" s="128" t="str">
        <f t="shared" si="258"/>
        <v/>
      </c>
      <c r="BB2388" s="105" t="str">
        <f>IF(ISNUMBER($BA2388),INDEX($C$1:$AB$3985,$BA2388,BB$4),"")</f>
        <v/>
      </c>
      <c r="BC2388" s="105"/>
    </row>
    <row r="2389" spans="1:55" x14ac:dyDescent="0.25">
      <c r="A2389" s="98"/>
      <c r="B2389" s="98"/>
      <c r="C2389" s="73"/>
      <c r="D2389" s="179"/>
      <c r="E2389" s="176"/>
      <c r="F2389" s="176"/>
      <c r="G2389" s="176"/>
      <c r="H2389" s="176"/>
      <c r="I2389" s="176"/>
      <c r="J2389" s="172"/>
      <c r="K2389" s="173"/>
      <c r="L2389" s="178"/>
      <c r="R2389" s="3"/>
      <c r="S2389" s="106"/>
      <c r="T2389" s="106"/>
      <c r="U2389" s="106"/>
      <c r="V2389" s="106"/>
      <c r="W2389" s="106"/>
      <c r="X2389" s="106"/>
      <c r="AB2389" s="188" t="str">
        <f t="shared" si="253"/>
        <v/>
      </c>
      <c r="AC2389" s="188" t="s">
        <v>1585</v>
      </c>
      <c r="AD2389" s="131"/>
      <c r="AE2389" s="131"/>
      <c r="AF2389" s="131"/>
      <c r="AG2389" s="131"/>
      <c r="AH2389" s="131"/>
      <c r="AI2389" s="131"/>
      <c r="AJ2389" s="128" t="str">
        <f t="shared" si="254"/>
        <v/>
      </c>
      <c r="AK2389" s="7" t="str">
        <f>IF(ISNUMBER($AJ2389),INDEX($C$1:$AB$3985,$AJ2389,AK$4),"")</f>
        <v/>
      </c>
      <c r="AL2389" s="7" t="str">
        <f>IF(ISNUMBER($AJ2389),INDEX($C$1:$AB$3985,$AJ2389,AL$4),"")</f>
        <v/>
      </c>
      <c r="AM2389" s="128"/>
      <c r="AN2389" s="128" t="str">
        <f t="shared" si="256"/>
        <v/>
      </c>
      <c r="AO2389" s="7" t="str">
        <f t="shared" si="259"/>
        <v/>
      </c>
      <c r="AP2389" s="10" t="str">
        <f t="shared" si="259"/>
        <v/>
      </c>
      <c r="AQ2389" s="310">
        <f>IF(ISNUMBER(SEARCH($T$30,AO2389)),MAX(AQ$5:AQ2388)+1,0)</f>
        <v>0</v>
      </c>
      <c r="AR2389" s="310">
        <f>IF(ISNUMBER(SEARCH($T$31,AO2389)),MAX(AR$5:AR2388)+1,0)</f>
        <v>0</v>
      </c>
      <c r="AS2389" s="128" t="str">
        <f t="shared" si="255"/>
        <v/>
      </c>
      <c r="AT2389" s="105" t="str">
        <f>IF(ISNUMBER($AS2389),INDEX($C$1:$AB$3985,$AS2389,AT$4),"")</f>
        <v/>
      </c>
      <c r="AU2389" s="128"/>
      <c r="AV2389" s="128" t="str">
        <f t="shared" si="257"/>
        <v/>
      </c>
      <c r="AW2389" s="105" t="str">
        <f>IF(ISNUMBER($AV2389),INDEX($C$1:$AB$3985,$AV2389,AW$4),"")</f>
        <v/>
      </c>
      <c r="AX2389" s="105" t="str">
        <f>IF(ISNUMBER($AV2389),INDEX($C$1:$AB$3985,$AV2389,AX$4),"")</f>
        <v/>
      </c>
      <c r="AY2389" s="128"/>
      <c r="AZ2389" s="128"/>
      <c r="BA2389" s="128" t="str">
        <f t="shared" si="258"/>
        <v/>
      </c>
      <c r="BB2389" s="105" t="str">
        <f>IF(ISNUMBER($BA2389),INDEX($C$1:$AB$3985,$BA2389,BB$4),"")</f>
        <v/>
      </c>
      <c r="BC2389" s="105"/>
    </row>
    <row r="2390" spans="1:55" x14ac:dyDescent="0.25">
      <c r="A2390" s="98"/>
      <c r="B2390" s="98"/>
      <c r="C2390" s="73"/>
      <c r="D2390" s="179"/>
      <c r="E2390" s="176"/>
      <c r="F2390" s="176"/>
      <c r="G2390" s="176"/>
      <c r="H2390" s="176"/>
      <c r="I2390" s="176"/>
      <c r="J2390" s="172"/>
      <c r="K2390" s="173"/>
      <c r="L2390" s="178"/>
      <c r="R2390" s="3"/>
      <c r="S2390" s="106"/>
      <c r="T2390" s="106"/>
      <c r="U2390" s="106"/>
      <c r="V2390" s="106"/>
      <c r="W2390" s="106"/>
      <c r="X2390" s="106"/>
      <c r="AB2390" s="188" t="str">
        <f t="shared" si="253"/>
        <v/>
      </c>
      <c r="AC2390" s="188" t="s">
        <v>1585</v>
      </c>
      <c r="AD2390" s="131"/>
      <c r="AE2390" s="131"/>
      <c r="AF2390" s="131"/>
      <c r="AG2390" s="131"/>
      <c r="AH2390" s="131"/>
      <c r="AI2390" s="131"/>
      <c r="AJ2390" s="128" t="str">
        <f t="shared" si="254"/>
        <v/>
      </c>
      <c r="AK2390" s="7" t="str">
        <f>IF(ISNUMBER($AJ2390),INDEX($C$1:$AB$3985,$AJ2390,AK$4),"")</f>
        <v/>
      </c>
      <c r="AL2390" s="7" t="str">
        <f>IF(ISNUMBER($AJ2390),INDEX($C$1:$AB$3985,$AJ2390,AL$4),"")</f>
        <v/>
      </c>
      <c r="AM2390" s="128"/>
      <c r="AN2390" s="128" t="str">
        <f t="shared" si="256"/>
        <v/>
      </c>
      <c r="AO2390" s="7" t="str">
        <f t="shared" si="259"/>
        <v/>
      </c>
      <c r="AP2390" s="10" t="str">
        <f t="shared" si="259"/>
        <v/>
      </c>
      <c r="AQ2390" s="310">
        <f>IF(ISNUMBER(SEARCH($T$30,AO2390)),MAX(AQ$5:AQ2389)+1,0)</f>
        <v>0</v>
      </c>
      <c r="AR2390" s="310">
        <f>IF(ISNUMBER(SEARCH($T$31,AO2390)),MAX(AR$5:AR2389)+1,0)</f>
        <v>0</v>
      </c>
      <c r="AS2390" s="128" t="str">
        <f t="shared" si="255"/>
        <v/>
      </c>
      <c r="AT2390" s="105" t="str">
        <f>IF(ISNUMBER($AS2390),INDEX($C$1:$AB$3985,$AS2390,AT$4),"")</f>
        <v/>
      </c>
      <c r="AU2390" s="128"/>
      <c r="AV2390" s="128" t="str">
        <f t="shared" si="257"/>
        <v/>
      </c>
      <c r="AW2390" s="105" t="str">
        <f>IF(ISNUMBER($AV2390),INDEX($C$1:$AB$3985,$AV2390,AW$4),"")</f>
        <v/>
      </c>
      <c r="AX2390" s="105" t="str">
        <f>IF(ISNUMBER($AV2390),INDEX($C$1:$AB$3985,$AV2390,AX$4),"")</f>
        <v/>
      </c>
      <c r="AY2390" s="128"/>
      <c r="AZ2390" s="128"/>
      <c r="BA2390" s="128" t="str">
        <f t="shared" si="258"/>
        <v/>
      </c>
      <c r="BB2390" s="105" t="str">
        <f>IF(ISNUMBER($BA2390),INDEX($C$1:$AB$3985,$BA2390,BB$4),"")</f>
        <v/>
      </c>
      <c r="BC2390" s="105"/>
    </row>
    <row r="2391" spans="1:55" x14ac:dyDescent="0.25">
      <c r="A2391" s="98"/>
      <c r="B2391" s="98"/>
      <c r="C2391" s="73"/>
      <c r="D2391" s="179"/>
      <c r="E2391" s="176"/>
      <c r="F2391" s="176"/>
      <c r="G2391" s="176"/>
      <c r="H2391" s="176"/>
      <c r="I2391" s="176"/>
      <c r="J2391" s="172"/>
      <c r="K2391" s="173"/>
      <c r="L2391" s="178"/>
      <c r="R2391" s="3"/>
      <c r="S2391" s="106"/>
      <c r="T2391" s="106"/>
      <c r="U2391" s="106"/>
      <c r="V2391" s="106"/>
      <c r="W2391" s="106"/>
      <c r="X2391" s="106"/>
      <c r="AB2391" s="188" t="str">
        <f t="shared" si="253"/>
        <v/>
      </c>
      <c r="AC2391" s="188" t="s">
        <v>1585</v>
      </c>
      <c r="AD2391" s="131"/>
      <c r="AE2391" s="131"/>
      <c r="AF2391" s="131"/>
      <c r="AG2391" s="131"/>
      <c r="AH2391" s="131"/>
      <c r="AI2391" s="131"/>
      <c r="AJ2391" s="128" t="str">
        <f t="shared" si="254"/>
        <v/>
      </c>
      <c r="AK2391" s="7" t="str">
        <f>IF(ISNUMBER($AJ2391),INDEX($C$1:$AB$3985,$AJ2391,AK$4),"")</f>
        <v/>
      </c>
      <c r="AL2391" s="7" t="str">
        <f>IF(ISNUMBER($AJ2391),INDEX($C$1:$AB$3985,$AJ2391,AL$4),"")</f>
        <v/>
      </c>
      <c r="AM2391" s="128"/>
      <c r="AN2391" s="128" t="str">
        <f t="shared" si="256"/>
        <v/>
      </c>
      <c r="AO2391" s="7" t="str">
        <f t="shared" si="259"/>
        <v/>
      </c>
      <c r="AP2391" s="10" t="str">
        <f t="shared" si="259"/>
        <v/>
      </c>
      <c r="AQ2391" s="310">
        <f>IF(ISNUMBER(SEARCH($T$30,AO2391)),MAX(AQ$5:AQ2390)+1,0)</f>
        <v>0</v>
      </c>
      <c r="AR2391" s="310">
        <f>IF(ISNUMBER(SEARCH($T$31,AO2391)),MAX(AR$5:AR2390)+1,0)</f>
        <v>0</v>
      </c>
      <c r="AS2391" s="128" t="str">
        <f t="shared" si="255"/>
        <v/>
      </c>
      <c r="AT2391" s="105" t="str">
        <f>IF(ISNUMBER($AS2391),INDEX($C$1:$AB$3985,$AS2391,AT$4),"")</f>
        <v/>
      </c>
      <c r="AU2391" s="128"/>
      <c r="AV2391" s="128" t="str">
        <f t="shared" si="257"/>
        <v/>
      </c>
      <c r="AW2391" s="105" t="str">
        <f>IF(ISNUMBER($AV2391),INDEX($C$1:$AB$3985,$AV2391,AW$4),"")</f>
        <v/>
      </c>
      <c r="AX2391" s="105" t="str">
        <f>IF(ISNUMBER($AV2391),INDEX($C$1:$AB$3985,$AV2391,AX$4),"")</f>
        <v/>
      </c>
      <c r="AY2391" s="128"/>
      <c r="AZ2391" s="128"/>
      <c r="BA2391" s="128" t="str">
        <f t="shared" si="258"/>
        <v/>
      </c>
      <c r="BB2391" s="105" t="str">
        <f>IF(ISNUMBER($BA2391),INDEX($C$1:$AB$3985,$BA2391,BB$4),"")</f>
        <v/>
      </c>
      <c r="BC2391" s="105"/>
    </row>
    <row r="2392" spans="1:55" x14ac:dyDescent="0.25">
      <c r="A2392" s="98"/>
      <c r="B2392" s="98"/>
      <c r="C2392" s="73"/>
      <c r="D2392" s="179"/>
      <c r="E2392" s="176"/>
      <c r="F2392" s="176"/>
      <c r="G2392" s="176"/>
      <c r="H2392" s="176"/>
      <c r="I2392" s="176"/>
      <c r="J2392" s="172"/>
      <c r="K2392" s="173"/>
      <c r="L2392" s="178"/>
      <c r="R2392" s="3"/>
      <c r="S2392" s="106"/>
      <c r="T2392" s="106"/>
      <c r="U2392" s="106"/>
      <c r="V2392" s="106"/>
      <c r="W2392" s="106"/>
      <c r="X2392" s="106"/>
      <c r="AB2392" s="188" t="str">
        <f t="shared" si="253"/>
        <v/>
      </c>
      <c r="AC2392" s="188" t="s">
        <v>1585</v>
      </c>
      <c r="AD2392" s="131"/>
      <c r="AE2392" s="131"/>
      <c r="AF2392" s="131"/>
      <c r="AG2392" s="131"/>
      <c r="AH2392" s="131"/>
      <c r="AI2392" s="131"/>
      <c r="AJ2392" s="128" t="str">
        <f t="shared" si="254"/>
        <v/>
      </c>
      <c r="AK2392" s="7" t="str">
        <f>IF(ISNUMBER($AJ2392),INDEX($C$1:$AB$3985,$AJ2392,AK$4),"")</f>
        <v/>
      </c>
      <c r="AL2392" s="7" t="str">
        <f>IF(ISNUMBER($AJ2392),INDEX($C$1:$AB$3985,$AJ2392,AL$4),"")</f>
        <v/>
      </c>
      <c r="AM2392" s="128"/>
      <c r="AN2392" s="128" t="str">
        <f t="shared" si="256"/>
        <v/>
      </c>
      <c r="AO2392" s="7" t="str">
        <f t="shared" si="259"/>
        <v/>
      </c>
      <c r="AP2392" s="10" t="str">
        <f t="shared" si="259"/>
        <v/>
      </c>
      <c r="AQ2392" s="310">
        <f>IF(ISNUMBER(SEARCH($T$30,AO2392)),MAX(AQ$5:AQ2391)+1,0)</f>
        <v>0</v>
      </c>
      <c r="AR2392" s="310">
        <f>IF(ISNUMBER(SEARCH($T$31,AO2392)),MAX(AR$5:AR2391)+1,0)</f>
        <v>0</v>
      </c>
      <c r="AS2392" s="128" t="str">
        <f t="shared" si="255"/>
        <v/>
      </c>
      <c r="AT2392" s="105" t="str">
        <f>IF(ISNUMBER($AS2392),INDEX($C$1:$AB$3985,$AS2392,AT$4),"")</f>
        <v/>
      </c>
      <c r="AU2392" s="128"/>
      <c r="AV2392" s="128" t="str">
        <f t="shared" si="257"/>
        <v/>
      </c>
      <c r="AW2392" s="105" t="str">
        <f>IF(ISNUMBER($AV2392),INDEX($C$1:$AB$3985,$AV2392,AW$4),"")</f>
        <v/>
      </c>
      <c r="AX2392" s="105" t="str">
        <f>IF(ISNUMBER($AV2392),INDEX($C$1:$AB$3985,$AV2392,AX$4),"")</f>
        <v/>
      </c>
      <c r="AY2392" s="128"/>
      <c r="AZ2392" s="128"/>
      <c r="BA2392" s="128" t="str">
        <f t="shared" si="258"/>
        <v/>
      </c>
      <c r="BB2392" s="105" t="str">
        <f>IF(ISNUMBER($BA2392),INDEX($C$1:$AB$3985,$BA2392,BB$4),"")</f>
        <v/>
      </c>
      <c r="BC2392" s="105"/>
    </row>
    <row r="2393" spans="1:55" x14ac:dyDescent="0.25">
      <c r="A2393" s="98"/>
      <c r="B2393" s="98"/>
      <c r="C2393" s="73"/>
      <c r="D2393" s="179"/>
      <c r="E2393" s="176"/>
      <c r="F2393" s="176"/>
      <c r="G2393" s="176"/>
      <c r="H2393" s="176"/>
      <c r="I2393" s="176"/>
      <c r="J2393" s="172"/>
      <c r="K2393" s="173"/>
      <c r="L2393" s="178"/>
      <c r="R2393" s="3"/>
      <c r="S2393" s="106"/>
      <c r="T2393" s="106"/>
      <c r="U2393" s="106"/>
      <c r="V2393" s="106"/>
      <c r="W2393" s="106"/>
      <c r="X2393" s="106"/>
      <c r="AB2393" s="188" t="str">
        <f t="shared" si="253"/>
        <v/>
      </c>
      <c r="AC2393" s="188" t="s">
        <v>1585</v>
      </c>
      <c r="AD2393" s="131"/>
      <c r="AE2393" s="131"/>
      <c r="AF2393" s="131"/>
      <c r="AG2393" s="131"/>
      <c r="AH2393" s="131"/>
      <c r="AI2393" s="131"/>
      <c r="AJ2393" s="128" t="str">
        <f t="shared" si="254"/>
        <v/>
      </c>
      <c r="AK2393" s="7" t="str">
        <f>IF(ISNUMBER($AJ2393),INDEX($C$1:$AB$3985,$AJ2393,AK$4),"")</f>
        <v/>
      </c>
      <c r="AL2393" s="7" t="str">
        <f>IF(ISNUMBER($AJ2393),INDEX($C$1:$AB$3985,$AJ2393,AL$4),"")</f>
        <v/>
      </c>
      <c r="AM2393" s="128"/>
      <c r="AN2393" s="128" t="str">
        <f t="shared" si="256"/>
        <v/>
      </c>
      <c r="AO2393" s="7" t="str">
        <f t="shared" si="259"/>
        <v/>
      </c>
      <c r="AP2393" s="10" t="str">
        <f t="shared" si="259"/>
        <v/>
      </c>
      <c r="AQ2393" s="310">
        <f>IF(ISNUMBER(SEARCH($T$30,AO2393)),MAX(AQ$5:AQ2392)+1,0)</f>
        <v>0</v>
      </c>
      <c r="AR2393" s="310">
        <f>IF(ISNUMBER(SEARCH($T$31,AO2393)),MAX(AR$5:AR2392)+1,0)</f>
        <v>0</v>
      </c>
      <c r="AS2393" s="128" t="str">
        <f t="shared" si="255"/>
        <v/>
      </c>
      <c r="AT2393" s="105" t="str">
        <f>IF(ISNUMBER($AS2393),INDEX($C$1:$AB$3985,$AS2393,AT$4),"")</f>
        <v/>
      </c>
      <c r="AU2393" s="128"/>
      <c r="AV2393" s="128" t="str">
        <f t="shared" si="257"/>
        <v/>
      </c>
      <c r="AW2393" s="105" t="str">
        <f>IF(ISNUMBER($AV2393),INDEX($C$1:$AB$3985,$AV2393,AW$4),"")</f>
        <v/>
      </c>
      <c r="AX2393" s="105" t="str">
        <f>IF(ISNUMBER($AV2393),INDEX($C$1:$AB$3985,$AV2393,AX$4),"")</f>
        <v/>
      </c>
      <c r="AY2393" s="128"/>
      <c r="AZ2393" s="128"/>
      <c r="BA2393" s="128" t="str">
        <f t="shared" si="258"/>
        <v/>
      </c>
      <c r="BB2393" s="105" t="str">
        <f>IF(ISNUMBER($BA2393),INDEX($C$1:$AB$3985,$BA2393,BB$4),"")</f>
        <v/>
      </c>
      <c r="BC2393" s="105"/>
    </row>
    <row r="2394" spans="1:55" x14ac:dyDescent="0.25">
      <c r="A2394" s="98"/>
      <c r="B2394" s="98"/>
      <c r="C2394" s="73"/>
      <c r="D2394" s="179"/>
      <c r="E2394" s="176"/>
      <c r="F2394" s="176"/>
      <c r="G2394" s="176"/>
      <c r="H2394" s="176"/>
      <c r="I2394" s="176"/>
      <c r="J2394" s="172"/>
      <c r="K2394" s="173"/>
      <c r="L2394" s="178"/>
      <c r="R2394" s="3"/>
      <c r="S2394" s="106"/>
      <c r="T2394" s="106"/>
      <c r="U2394" s="106"/>
      <c r="V2394" s="106"/>
      <c r="W2394" s="106"/>
      <c r="X2394" s="106"/>
      <c r="AB2394" s="188" t="str">
        <f t="shared" si="253"/>
        <v/>
      </c>
      <c r="AC2394" s="188" t="s">
        <v>1585</v>
      </c>
      <c r="AD2394" s="131"/>
      <c r="AE2394" s="131"/>
      <c r="AF2394" s="131"/>
      <c r="AG2394" s="131"/>
      <c r="AH2394" s="131"/>
      <c r="AI2394" s="131"/>
      <c r="AJ2394" s="128" t="str">
        <f t="shared" si="254"/>
        <v/>
      </c>
      <c r="AK2394" s="7" t="str">
        <f>IF(ISNUMBER($AJ2394),INDEX($C$1:$AB$3985,$AJ2394,AK$4),"")</f>
        <v/>
      </c>
      <c r="AL2394" s="7" t="str">
        <f>IF(ISNUMBER($AJ2394),INDEX($C$1:$AB$3985,$AJ2394,AL$4),"")</f>
        <v/>
      </c>
      <c r="AM2394" s="128"/>
      <c r="AN2394" s="128" t="str">
        <f t="shared" si="256"/>
        <v/>
      </c>
      <c r="AO2394" s="7" t="str">
        <f t="shared" si="259"/>
        <v/>
      </c>
      <c r="AP2394" s="10" t="str">
        <f t="shared" si="259"/>
        <v/>
      </c>
      <c r="AQ2394" s="310">
        <f>IF(ISNUMBER(SEARCH($T$30,AO2394)),MAX(AQ$5:AQ2393)+1,0)</f>
        <v>0</v>
      </c>
      <c r="AR2394" s="310">
        <f>IF(ISNUMBER(SEARCH($T$31,AO2394)),MAX(AR$5:AR2393)+1,0)</f>
        <v>0</v>
      </c>
      <c r="AS2394" s="128" t="str">
        <f t="shared" si="255"/>
        <v/>
      </c>
      <c r="AT2394" s="105" t="str">
        <f>IF(ISNUMBER($AS2394),INDEX($C$1:$AB$3985,$AS2394,AT$4),"")</f>
        <v/>
      </c>
      <c r="AU2394" s="128"/>
      <c r="AV2394" s="128" t="str">
        <f t="shared" si="257"/>
        <v/>
      </c>
      <c r="AW2394" s="105" t="str">
        <f>IF(ISNUMBER($AV2394),INDEX($C$1:$AB$3985,$AV2394,AW$4),"")</f>
        <v/>
      </c>
      <c r="AX2394" s="105" t="str">
        <f>IF(ISNUMBER($AV2394),INDEX($C$1:$AB$3985,$AV2394,AX$4),"")</f>
        <v/>
      </c>
      <c r="AY2394" s="128"/>
      <c r="AZ2394" s="128"/>
      <c r="BA2394" s="128" t="str">
        <f t="shared" si="258"/>
        <v/>
      </c>
      <c r="BB2394" s="105" t="str">
        <f>IF(ISNUMBER($BA2394),INDEX($C$1:$AB$3985,$BA2394,BB$4),"")</f>
        <v/>
      </c>
      <c r="BC2394" s="105"/>
    </row>
    <row r="2395" spans="1:55" x14ac:dyDescent="0.25">
      <c r="A2395" s="98"/>
      <c r="B2395" s="98"/>
      <c r="C2395" s="73"/>
      <c r="D2395" s="179"/>
      <c r="E2395" s="176"/>
      <c r="F2395" s="176"/>
      <c r="G2395" s="176"/>
      <c r="H2395" s="176"/>
      <c r="I2395" s="176"/>
      <c r="J2395" s="172"/>
      <c r="K2395" s="173"/>
      <c r="L2395" s="178"/>
      <c r="R2395" s="3"/>
      <c r="S2395" s="106"/>
      <c r="T2395" s="106"/>
      <c r="U2395" s="106"/>
      <c r="V2395" s="106"/>
      <c r="W2395" s="106"/>
      <c r="X2395" s="106"/>
      <c r="AB2395" s="188" t="str">
        <f t="shared" si="253"/>
        <v/>
      </c>
      <c r="AC2395" s="188" t="s">
        <v>1585</v>
      </c>
      <c r="AD2395" s="131"/>
      <c r="AE2395" s="131"/>
      <c r="AF2395" s="131"/>
      <c r="AG2395" s="131"/>
      <c r="AH2395" s="131"/>
      <c r="AI2395" s="131"/>
      <c r="AJ2395" s="128" t="str">
        <f t="shared" si="254"/>
        <v/>
      </c>
      <c r="AK2395" s="7" t="str">
        <f>IF(ISNUMBER($AJ2395),INDEX($C$1:$AB$3985,$AJ2395,AK$4),"")</f>
        <v/>
      </c>
      <c r="AL2395" s="7" t="str">
        <f>IF(ISNUMBER($AJ2395),INDEX($C$1:$AB$3985,$AJ2395,AL$4),"")</f>
        <v/>
      </c>
      <c r="AM2395" s="128"/>
      <c r="AN2395" s="128" t="str">
        <f t="shared" si="256"/>
        <v/>
      </c>
      <c r="AO2395" s="7" t="str">
        <f t="shared" si="259"/>
        <v/>
      </c>
      <c r="AP2395" s="10" t="str">
        <f t="shared" si="259"/>
        <v/>
      </c>
      <c r="AQ2395" s="310">
        <f>IF(ISNUMBER(SEARCH($T$30,AO2395)),MAX(AQ$5:AQ2394)+1,0)</f>
        <v>0</v>
      </c>
      <c r="AR2395" s="310">
        <f>IF(ISNUMBER(SEARCH($T$31,AO2395)),MAX(AR$5:AR2394)+1,0)</f>
        <v>0</v>
      </c>
      <c r="AS2395" s="128" t="str">
        <f t="shared" si="255"/>
        <v/>
      </c>
      <c r="AT2395" s="105" t="str">
        <f>IF(ISNUMBER($AS2395),INDEX($C$1:$AB$3985,$AS2395,AT$4),"")</f>
        <v/>
      </c>
      <c r="AU2395" s="128"/>
      <c r="AV2395" s="128" t="str">
        <f t="shared" si="257"/>
        <v/>
      </c>
      <c r="AW2395" s="105" t="str">
        <f>IF(ISNUMBER($AV2395),INDEX($C$1:$AB$3985,$AV2395,AW$4),"")</f>
        <v/>
      </c>
      <c r="AX2395" s="105" t="str">
        <f>IF(ISNUMBER($AV2395),INDEX($C$1:$AB$3985,$AV2395,AX$4),"")</f>
        <v/>
      </c>
      <c r="AY2395" s="128"/>
      <c r="AZ2395" s="128"/>
      <c r="BA2395" s="128" t="str">
        <f t="shared" si="258"/>
        <v/>
      </c>
      <c r="BB2395" s="105" t="str">
        <f>IF(ISNUMBER($BA2395),INDEX($C$1:$AB$3985,$BA2395,BB$4),"")</f>
        <v/>
      </c>
      <c r="BC2395" s="105"/>
    </row>
    <row r="2396" spans="1:55" x14ac:dyDescent="0.25">
      <c r="A2396" s="98"/>
      <c r="B2396" s="98"/>
      <c r="C2396" s="73"/>
      <c r="D2396" s="179"/>
      <c r="E2396" s="176"/>
      <c r="F2396" s="176"/>
      <c r="G2396" s="176"/>
      <c r="H2396" s="176"/>
      <c r="I2396" s="176"/>
      <c r="J2396" s="172"/>
      <c r="K2396" s="173"/>
      <c r="L2396" s="178"/>
      <c r="R2396" s="3"/>
      <c r="S2396" s="106"/>
      <c r="T2396" s="106"/>
      <c r="U2396" s="106"/>
      <c r="V2396" s="106"/>
      <c r="W2396" s="106"/>
      <c r="X2396" s="106"/>
      <c r="AB2396" s="188" t="str">
        <f t="shared" si="253"/>
        <v/>
      </c>
      <c r="AC2396" s="188" t="s">
        <v>1585</v>
      </c>
      <c r="AD2396" s="131"/>
      <c r="AE2396" s="131"/>
      <c r="AF2396" s="131"/>
      <c r="AG2396" s="131"/>
      <c r="AH2396" s="131"/>
      <c r="AI2396" s="131"/>
      <c r="AJ2396" s="128" t="str">
        <f t="shared" si="254"/>
        <v/>
      </c>
      <c r="AK2396" s="7" t="str">
        <f>IF(ISNUMBER($AJ2396),INDEX($C$1:$AB$3985,$AJ2396,AK$4),"")</f>
        <v/>
      </c>
      <c r="AL2396" s="7" t="str">
        <f>IF(ISNUMBER($AJ2396),INDEX($C$1:$AB$3985,$AJ2396,AL$4),"")</f>
        <v/>
      </c>
      <c r="AM2396" s="128"/>
      <c r="AN2396" s="128" t="str">
        <f t="shared" si="256"/>
        <v/>
      </c>
      <c r="AO2396" s="7" t="str">
        <f t="shared" si="259"/>
        <v/>
      </c>
      <c r="AP2396" s="10" t="str">
        <f t="shared" si="259"/>
        <v/>
      </c>
      <c r="AQ2396" s="310">
        <f>IF(ISNUMBER(SEARCH($T$30,AO2396)),MAX(AQ$5:AQ2395)+1,0)</f>
        <v>0</v>
      </c>
      <c r="AR2396" s="310">
        <f>IF(ISNUMBER(SEARCH($T$31,AO2396)),MAX(AR$5:AR2395)+1,0)</f>
        <v>0</v>
      </c>
      <c r="AS2396" s="128" t="str">
        <f t="shared" si="255"/>
        <v/>
      </c>
      <c r="AT2396" s="105" t="str">
        <f>IF(ISNUMBER($AS2396),INDEX($C$1:$AB$3985,$AS2396,AT$4),"")</f>
        <v/>
      </c>
      <c r="AU2396" s="128"/>
      <c r="AV2396" s="128" t="str">
        <f t="shared" si="257"/>
        <v/>
      </c>
      <c r="AW2396" s="105" t="str">
        <f>IF(ISNUMBER($AV2396),INDEX($C$1:$AB$3985,$AV2396,AW$4),"")</f>
        <v/>
      </c>
      <c r="AX2396" s="105" t="str">
        <f>IF(ISNUMBER($AV2396),INDEX($C$1:$AB$3985,$AV2396,AX$4),"")</f>
        <v/>
      </c>
      <c r="AY2396" s="128"/>
      <c r="AZ2396" s="128"/>
      <c r="BA2396" s="128" t="str">
        <f t="shared" si="258"/>
        <v/>
      </c>
      <c r="BB2396" s="105" t="str">
        <f>IF(ISNUMBER($BA2396),INDEX($C$1:$AB$3985,$BA2396,BB$4),"")</f>
        <v/>
      </c>
      <c r="BC2396" s="105"/>
    </row>
    <row r="2397" spans="1:55" x14ac:dyDescent="0.25">
      <c r="A2397" s="98"/>
      <c r="B2397" s="98"/>
      <c r="C2397" s="73"/>
      <c r="D2397" s="179"/>
      <c r="E2397" s="176"/>
      <c r="F2397" s="176"/>
      <c r="G2397" s="176"/>
      <c r="H2397" s="176"/>
      <c r="I2397" s="176"/>
      <c r="J2397" s="172"/>
      <c r="K2397" s="173"/>
      <c r="L2397" s="178"/>
      <c r="R2397" s="3"/>
      <c r="S2397" s="106"/>
      <c r="T2397" s="106"/>
      <c r="U2397" s="106"/>
      <c r="V2397" s="106"/>
      <c r="W2397" s="106"/>
      <c r="X2397" s="106"/>
      <c r="AB2397" s="188" t="str">
        <f t="shared" si="253"/>
        <v/>
      </c>
      <c r="AC2397" s="188" t="s">
        <v>1585</v>
      </c>
      <c r="AD2397" s="131"/>
      <c r="AE2397" s="131"/>
      <c r="AF2397" s="131"/>
      <c r="AG2397" s="131"/>
      <c r="AH2397" s="131"/>
      <c r="AI2397" s="131"/>
      <c r="AJ2397" s="128" t="str">
        <f t="shared" si="254"/>
        <v/>
      </c>
      <c r="AK2397" s="7" t="str">
        <f>IF(ISNUMBER($AJ2397),INDEX($C$1:$AB$3985,$AJ2397,AK$4),"")</f>
        <v/>
      </c>
      <c r="AL2397" s="7" t="str">
        <f>IF(ISNUMBER($AJ2397),INDEX($C$1:$AB$3985,$AJ2397,AL$4),"")</f>
        <v/>
      </c>
      <c r="AM2397" s="128"/>
      <c r="AN2397" s="128" t="str">
        <f t="shared" si="256"/>
        <v/>
      </c>
      <c r="AO2397" s="7" t="str">
        <f t="shared" si="259"/>
        <v/>
      </c>
      <c r="AP2397" s="10" t="str">
        <f t="shared" si="259"/>
        <v/>
      </c>
      <c r="AQ2397" s="310">
        <f>IF(ISNUMBER(SEARCH($T$30,AO2397)),MAX(AQ$5:AQ2396)+1,0)</f>
        <v>0</v>
      </c>
      <c r="AR2397" s="310">
        <f>IF(ISNUMBER(SEARCH($T$31,AO2397)),MAX(AR$5:AR2396)+1,0)</f>
        <v>0</v>
      </c>
      <c r="AS2397" s="128" t="str">
        <f t="shared" si="255"/>
        <v/>
      </c>
      <c r="AT2397" s="105" t="str">
        <f>IF(ISNUMBER($AS2397),INDEX($C$1:$AB$3985,$AS2397,AT$4),"")</f>
        <v/>
      </c>
      <c r="AU2397" s="128"/>
      <c r="AV2397" s="128" t="str">
        <f t="shared" si="257"/>
        <v/>
      </c>
      <c r="AW2397" s="105" t="str">
        <f>IF(ISNUMBER($AV2397),INDEX($C$1:$AB$3985,$AV2397,AW$4),"")</f>
        <v/>
      </c>
      <c r="AX2397" s="105" t="str">
        <f>IF(ISNUMBER($AV2397),INDEX($C$1:$AB$3985,$AV2397,AX$4),"")</f>
        <v/>
      </c>
      <c r="AY2397" s="128"/>
      <c r="AZ2397" s="128"/>
      <c r="BA2397" s="128" t="str">
        <f t="shared" si="258"/>
        <v/>
      </c>
      <c r="BB2397" s="105" t="str">
        <f>IF(ISNUMBER($BA2397),INDEX($C$1:$AB$3985,$BA2397,BB$4),"")</f>
        <v/>
      </c>
      <c r="BC2397" s="105"/>
    </row>
    <row r="2398" spans="1:55" x14ac:dyDescent="0.25">
      <c r="A2398" s="98"/>
      <c r="B2398" s="98"/>
      <c r="C2398" s="73"/>
      <c r="D2398" s="179"/>
      <c r="E2398" s="176"/>
      <c r="F2398" s="176"/>
      <c r="G2398" s="176"/>
      <c r="H2398" s="176"/>
      <c r="I2398" s="176"/>
      <c r="J2398" s="172"/>
      <c r="K2398" s="173"/>
      <c r="L2398" s="178"/>
      <c r="R2398" s="3"/>
      <c r="S2398" s="106"/>
      <c r="T2398" s="106"/>
      <c r="U2398" s="106"/>
      <c r="V2398" s="106"/>
      <c r="W2398" s="106"/>
      <c r="X2398" s="106"/>
      <c r="AB2398" s="188" t="str">
        <f t="shared" si="253"/>
        <v/>
      </c>
      <c r="AC2398" s="188" t="s">
        <v>1585</v>
      </c>
      <c r="AD2398" s="131"/>
      <c r="AE2398" s="131"/>
      <c r="AF2398" s="131"/>
      <c r="AG2398" s="131"/>
      <c r="AH2398" s="131"/>
      <c r="AI2398" s="131"/>
      <c r="AJ2398" s="128" t="str">
        <f t="shared" si="254"/>
        <v/>
      </c>
      <c r="AK2398" s="7" t="str">
        <f>IF(ISNUMBER($AJ2398),INDEX($C$1:$AB$3985,$AJ2398,AK$4),"")</f>
        <v/>
      </c>
      <c r="AL2398" s="7" t="str">
        <f>IF(ISNUMBER($AJ2398),INDEX($C$1:$AB$3985,$AJ2398,AL$4),"")</f>
        <v/>
      </c>
      <c r="AM2398" s="128"/>
      <c r="AN2398" s="128" t="str">
        <f t="shared" si="256"/>
        <v/>
      </c>
      <c r="AO2398" s="7" t="str">
        <f t="shared" si="259"/>
        <v/>
      </c>
      <c r="AP2398" s="10" t="str">
        <f t="shared" si="259"/>
        <v/>
      </c>
      <c r="AQ2398" s="310">
        <f>IF(ISNUMBER(SEARCH($T$30,AO2398)),MAX(AQ$5:AQ2397)+1,0)</f>
        <v>0</v>
      </c>
      <c r="AR2398" s="310">
        <f>IF(ISNUMBER(SEARCH($T$31,AO2398)),MAX(AR$5:AR2397)+1,0)</f>
        <v>0</v>
      </c>
      <c r="AS2398" s="128" t="str">
        <f t="shared" si="255"/>
        <v/>
      </c>
      <c r="AT2398" s="105" t="str">
        <f>IF(ISNUMBER($AS2398),INDEX($C$1:$AB$3985,$AS2398,AT$4),"")</f>
        <v/>
      </c>
      <c r="AU2398" s="128"/>
      <c r="AV2398" s="128" t="str">
        <f t="shared" si="257"/>
        <v/>
      </c>
      <c r="AW2398" s="105" t="str">
        <f>IF(ISNUMBER($AV2398),INDEX($C$1:$AB$3985,$AV2398,AW$4),"")</f>
        <v/>
      </c>
      <c r="AX2398" s="105" t="str">
        <f>IF(ISNUMBER($AV2398),INDEX($C$1:$AB$3985,$AV2398,AX$4),"")</f>
        <v/>
      </c>
      <c r="AY2398" s="128"/>
      <c r="AZ2398" s="128"/>
      <c r="BA2398" s="128" t="str">
        <f t="shared" si="258"/>
        <v/>
      </c>
      <c r="BB2398" s="105" t="str">
        <f>IF(ISNUMBER($BA2398),INDEX($C$1:$AB$3985,$BA2398,BB$4),"")</f>
        <v/>
      </c>
      <c r="BC2398" s="105"/>
    </row>
    <row r="2399" spans="1:55" x14ac:dyDescent="0.25">
      <c r="A2399" s="98"/>
      <c r="B2399" s="98"/>
      <c r="C2399" s="73"/>
      <c r="D2399" s="179"/>
      <c r="E2399" s="176"/>
      <c r="F2399" s="176"/>
      <c r="G2399" s="176"/>
      <c r="H2399" s="176"/>
      <c r="I2399" s="176"/>
      <c r="J2399" s="172"/>
      <c r="K2399" s="173"/>
      <c r="L2399" s="178"/>
      <c r="R2399" s="3"/>
      <c r="S2399" s="106"/>
      <c r="T2399" s="106"/>
      <c r="U2399" s="106"/>
      <c r="V2399" s="106"/>
      <c r="W2399" s="106"/>
      <c r="X2399" s="106"/>
      <c r="AB2399" s="188" t="str">
        <f t="shared" si="253"/>
        <v/>
      </c>
      <c r="AC2399" s="188" t="s">
        <v>1585</v>
      </c>
      <c r="AD2399" s="131"/>
      <c r="AE2399" s="131"/>
      <c r="AF2399" s="131"/>
      <c r="AG2399" s="131"/>
      <c r="AH2399" s="131"/>
      <c r="AI2399" s="131"/>
      <c r="AJ2399" s="128" t="str">
        <f t="shared" si="254"/>
        <v/>
      </c>
      <c r="AK2399" s="7" t="str">
        <f>IF(ISNUMBER($AJ2399),INDEX($C$1:$AB$3985,$AJ2399,AK$4),"")</f>
        <v/>
      </c>
      <c r="AL2399" s="7" t="str">
        <f>IF(ISNUMBER($AJ2399),INDEX($C$1:$AB$3985,$AJ2399,AL$4),"")</f>
        <v/>
      </c>
      <c r="AM2399" s="128"/>
      <c r="AN2399" s="128" t="str">
        <f t="shared" si="256"/>
        <v/>
      </c>
      <c r="AO2399" s="7" t="str">
        <f t="shared" si="259"/>
        <v/>
      </c>
      <c r="AP2399" s="10" t="str">
        <f t="shared" si="259"/>
        <v/>
      </c>
      <c r="AQ2399" s="310">
        <f>IF(ISNUMBER(SEARCH($T$30,AO2399)),MAX(AQ$5:AQ2398)+1,0)</f>
        <v>0</v>
      </c>
      <c r="AR2399" s="310">
        <f>IF(ISNUMBER(SEARCH($T$31,AO2399)),MAX(AR$5:AR2398)+1,0)</f>
        <v>0</v>
      </c>
      <c r="AS2399" s="128" t="str">
        <f t="shared" si="255"/>
        <v/>
      </c>
      <c r="AT2399" s="105" t="str">
        <f>IF(ISNUMBER($AS2399),INDEX($C$1:$AB$3985,$AS2399,AT$4),"")</f>
        <v/>
      </c>
      <c r="AU2399" s="128"/>
      <c r="AV2399" s="128" t="str">
        <f t="shared" si="257"/>
        <v/>
      </c>
      <c r="AW2399" s="105" t="str">
        <f>IF(ISNUMBER($AV2399),INDEX($C$1:$AB$3985,$AV2399,AW$4),"")</f>
        <v/>
      </c>
      <c r="AX2399" s="105" t="str">
        <f>IF(ISNUMBER($AV2399),INDEX($C$1:$AB$3985,$AV2399,AX$4),"")</f>
        <v/>
      </c>
      <c r="AY2399" s="128"/>
      <c r="AZ2399" s="128"/>
      <c r="BA2399" s="128" t="str">
        <f t="shared" si="258"/>
        <v/>
      </c>
      <c r="BB2399" s="105" t="str">
        <f>IF(ISNUMBER($BA2399),INDEX($C$1:$AB$3985,$BA2399,BB$4),"")</f>
        <v/>
      </c>
      <c r="BC2399" s="105"/>
    </row>
    <row r="2400" spans="1:55" x14ac:dyDescent="0.25">
      <c r="A2400" s="98"/>
      <c r="B2400" s="98"/>
      <c r="C2400" s="73"/>
      <c r="D2400" s="179"/>
      <c r="E2400" s="176"/>
      <c r="F2400" s="176"/>
      <c r="G2400" s="176"/>
      <c r="H2400" s="176"/>
      <c r="I2400" s="176"/>
      <c r="J2400" s="172"/>
      <c r="K2400" s="173"/>
      <c r="L2400" s="178"/>
      <c r="R2400" s="3"/>
      <c r="S2400" s="106"/>
      <c r="T2400" s="106"/>
      <c r="U2400" s="106"/>
      <c r="V2400" s="106"/>
      <c r="W2400" s="106"/>
      <c r="X2400" s="106"/>
      <c r="AB2400" s="188" t="str">
        <f t="shared" si="253"/>
        <v/>
      </c>
      <c r="AC2400" s="188" t="s">
        <v>1585</v>
      </c>
      <c r="AD2400" s="131"/>
      <c r="AE2400" s="131"/>
      <c r="AF2400" s="131"/>
      <c r="AG2400" s="131"/>
      <c r="AH2400" s="131"/>
      <c r="AI2400" s="131"/>
      <c r="AJ2400" s="128" t="str">
        <f t="shared" si="254"/>
        <v/>
      </c>
      <c r="AK2400" s="7" t="str">
        <f>IF(ISNUMBER($AJ2400),INDEX($C$1:$AB$3985,$AJ2400,AK$4),"")</f>
        <v/>
      </c>
      <c r="AL2400" s="7" t="str">
        <f>IF(ISNUMBER($AJ2400),INDEX($C$1:$AB$3985,$AJ2400,AL$4),"")</f>
        <v/>
      </c>
      <c r="AM2400" s="128"/>
      <c r="AN2400" s="128" t="str">
        <f t="shared" si="256"/>
        <v/>
      </c>
      <c r="AO2400" s="7" t="str">
        <f t="shared" si="259"/>
        <v/>
      </c>
      <c r="AP2400" s="10" t="str">
        <f t="shared" si="259"/>
        <v/>
      </c>
      <c r="AQ2400" s="310">
        <f>IF(ISNUMBER(SEARCH($T$30,AO2400)),MAX(AQ$5:AQ2399)+1,0)</f>
        <v>0</v>
      </c>
      <c r="AR2400" s="310">
        <f>IF(ISNUMBER(SEARCH($T$31,AO2400)),MAX(AR$5:AR2399)+1,0)</f>
        <v>0</v>
      </c>
      <c r="AS2400" s="128" t="str">
        <f t="shared" si="255"/>
        <v/>
      </c>
      <c r="AT2400" s="105" t="str">
        <f>IF(ISNUMBER($AS2400),INDEX($C$1:$AB$3985,$AS2400,AT$4),"")</f>
        <v/>
      </c>
      <c r="AU2400" s="128"/>
      <c r="AV2400" s="128" t="str">
        <f t="shared" si="257"/>
        <v/>
      </c>
      <c r="AW2400" s="105" t="str">
        <f>IF(ISNUMBER($AV2400),INDEX($C$1:$AB$3985,$AV2400,AW$4),"")</f>
        <v/>
      </c>
      <c r="AX2400" s="105" t="str">
        <f>IF(ISNUMBER($AV2400),INDEX($C$1:$AB$3985,$AV2400,AX$4),"")</f>
        <v/>
      </c>
      <c r="AY2400" s="128"/>
      <c r="AZ2400" s="128"/>
      <c r="BA2400" s="128" t="str">
        <f t="shared" si="258"/>
        <v/>
      </c>
      <c r="BB2400" s="105" t="str">
        <f>IF(ISNUMBER($BA2400),INDEX($C$1:$AB$3985,$BA2400,BB$4),"")</f>
        <v/>
      </c>
      <c r="BC2400" s="105"/>
    </row>
    <row r="2401" spans="1:55" x14ac:dyDescent="0.25">
      <c r="A2401" s="98"/>
      <c r="B2401" s="98"/>
      <c r="C2401" s="73"/>
      <c r="D2401" s="179"/>
      <c r="E2401" s="176"/>
      <c r="F2401" s="176"/>
      <c r="G2401" s="176"/>
      <c r="H2401" s="176"/>
      <c r="I2401" s="176"/>
      <c r="J2401" s="172"/>
      <c r="K2401" s="173"/>
      <c r="L2401" s="178"/>
      <c r="R2401" s="3"/>
      <c r="S2401" s="106"/>
      <c r="T2401" s="106"/>
      <c r="U2401" s="106"/>
      <c r="V2401" s="106"/>
      <c r="W2401" s="106"/>
      <c r="X2401" s="106"/>
      <c r="AB2401" s="188" t="str">
        <f t="shared" si="253"/>
        <v/>
      </c>
      <c r="AC2401" s="188" t="s">
        <v>1585</v>
      </c>
      <c r="AD2401" s="131"/>
      <c r="AE2401" s="131"/>
      <c r="AF2401" s="131"/>
      <c r="AG2401" s="131"/>
      <c r="AH2401" s="131"/>
      <c r="AI2401" s="131"/>
      <c r="AJ2401" s="128" t="str">
        <f t="shared" si="254"/>
        <v/>
      </c>
      <c r="AK2401" s="7" t="str">
        <f>IF(ISNUMBER($AJ2401),INDEX($C$1:$AB$3985,$AJ2401,AK$4),"")</f>
        <v/>
      </c>
      <c r="AL2401" s="7" t="str">
        <f>IF(ISNUMBER($AJ2401),INDEX($C$1:$AB$3985,$AJ2401,AL$4),"")</f>
        <v/>
      </c>
      <c r="AM2401" s="128"/>
      <c r="AN2401" s="128" t="str">
        <f t="shared" si="256"/>
        <v/>
      </c>
      <c r="AO2401" s="7" t="str">
        <f t="shared" si="259"/>
        <v/>
      </c>
      <c r="AP2401" s="10" t="str">
        <f t="shared" si="259"/>
        <v/>
      </c>
      <c r="AQ2401" s="310">
        <f>IF(ISNUMBER(SEARCH($T$30,AO2401)),MAX(AQ$5:AQ2400)+1,0)</f>
        <v>0</v>
      </c>
      <c r="AR2401" s="310">
        <f>IF(ISNUMBER(SEARCH($T$31,AO2401)),MAX(AR$5:AR2400)+1,0)</f>
        <v>0</v>
      </c>
      <c r="AS2401" s="128" t="str">
        <f t="shared" si="255"/>
        <v/>
      </c>
      <c r="AT2401" s="105" t="str">
        <f>IF(ISNUMBER($AS2401),INDEX($C$1:$AB$3985,$AS2401,AT$4),"")</f>
        <v/>
      </c>
      <c r="AU2401" s="128"/>
      <c r="AV2401" s="128" t="str">
        <f t="shared" si="257"/>
        <v/>
      </c>
      <c r="AW2401" s="105" t="str">
        <f>IF(ISNUMBER($AV2401),INDEX($C$1:$AB$3985,$AV2401,AW$4),"")</f>
        <v/>
      </c>
      <c r="AX2401" s="105" t="str">
        <f>IF(ISNUMBER($AV2401),INDEX($C$1:$AB$3985,$AV2401,AX$4),"")</f>
        <v/>
      </c>
      <c r="AY2401" s="128"/>
      <c r="AZ2401" s="128"/>
      <c r="BA2401" s="128" t="str">
        <f t="shared" si="258"/>
        <v/>
      </c>
      <c r="BB2401" s="105" t="str">
        <f>IF(ISNUMBER($BA2401),INDEX($C$1:$AB$3985,$BA2401,BB$4),"")</f>
        <v/>
      </c>
      <c r="BC2401" s="105"/>
    </row>
    <row r="2402" spans="1:55" x14ac:dyDescent="0.25">
      <c r="A2402" s="98"/>
      <c r="B2402" s="98"/>
      <c r="C2402" s="73"/>
      <c r="D2402" s="179"/>
      <c r="E2402" s="176"/>
      <c r="F2402" s="176"/>
      <c r="G2402" s="176"/>
      <c r="H2402" s="176"/>
      <c r="I2402" s="176"/>
      <c r="J2402" s="172"/>
      <c r="K2402" s="173"/>
      <c r="L2402" s="178"/>
      <c r="R2402" s="3"/>
      <c r="S2402" s="106"/>
      <c r="T2402" s="106"/>
      <c r="U2402" s="106"/>
      <c r="V2402" s="106"/>
      <c r="W2402" s="106"/>
      <c r="X2402" s="106"/>
      <c r="AB2402" s="188" t="str">
        <f t="shared" si="253"/>
        <v/>
      </c>
      <c r="AC2402" s="188" t="s">
        <v>1585</v>
      </c>
      <c r="AD2402" s="131"/>
      <c r="AE2402" s="131"/>
      <c r="AF2402" s="131"/>
      <c r="AG2402" s="131"/>
      <c r="AH2402" s="131"/>
      <c r="AI2402" s="131"/>
      <c r="AJ2402" s="128" t="str">
        <f t="shared" si="254"/>
        <v/>
      </c>
      <c r="AK2402" s="7" t="str">
        <f>IF(ISNUMBER($AJ2402),INDEX($C$1:$AB$3985,$AJ2402,AK$4),"")</f>
        <v/>
      </c>
      <c r="AL2402" s="7" t="str">
        <f>IF(ISNUMBER($AJ2402),INDEX($C$1:$AB$3985,$AJ2402,AL$4),"")</f>
        <v/>
      </c>
      <c r="AM2402" s="128"/>
      <c r="AN2402" s="128" t="str">
        <f t="shared" si="256"/>
        <v/>
      </c>
      <c r="AO2402" s="7" t="str">
        <f t="shared" si="259"/>
        <v/>
      </c>
      <c r="AP2402" s="10" t="str">
        <f t="shared" si="259"/>
        <v/>
      </c>
      <c r="AQ2402" s="310">
        <f>IF(ISNUMBER(SEARCH($T$30,AO2402)),MAX(AQ$5:AQ2401)+1,0)</f>
        <v>0</v>
      </c>
      <c r="AR2402" s="310">
        <f>IF(ISNUMBER(SEARCH($T$31,AO2402)),MAX(AR$5:AR2401)+1,0)</f>
        <v>0</v>
      </c>
      <c r="AS2402" s="128" t="str">
        <f t="shared" si="255"/>
        <v/>
      </c>
      <c r="AT2402" s="105" t="str">
        <f>IF(ISNUMBER($AS2402),INDEX($C$1:$AB$3985,$AS2402,AT$4),"")</f>
        <v/>
      </c>
      <c r="AU2402" s="128"/>
      <c r="AV2402" s="128" t="str">
        <f t="shared" si="257"/>
        <v/>
      </c>
      <c r="AW2402" s="105" t="str">
        <f>IF(ISNUMBER($AV2402),INDEX($C$1:$AB$3985,$AV2402,AW$4),"")</f>
        <v/>
      </c>
      <c r="AX2402" s="105" t="str">
        <f>IF(ISNUMBER($AV2402),INDEX($C$1:$AB$3985,$AV2402,AX$4),"")</f>
        <v/>
      </c>
      <c r="AY2402" s="128"/>
      <c r="AZ2402" s="128"/>
      <c r="BA2402" s="128" t="str">
        <f t="shared" si="258"/>
        <v/>
      </c>
      <c r="BB2402" s="105" t="str">
        <f>IF(ISNUMBER($BA2402),INDEX($C$1:$AB$3985,$BA2402,BB$4),"")</f>
        <v/>
      </c>
      <c r="BC2402" s="105"/>
    </row>
    <row r="2403" spans="1:55" x14ac:dyDescent="0.25">
      <c r="A2403" s="98"/>
      <c r="B2403" s="98"/>
      <c r="C2403" s="73"/>
      <c r="D2403" s="179"/>
      <c r="E2403" s="176"/>
      <c r="F2403" s="176"/>
      <c r="G2403" s="176"/>
      <c r="H2403" s="176"/>
      <c r="I2403" s="176"/>
      <c r="J2403" s="172"/>
      <c r="K2403" s="173"/>
      <c r="L2403" s="178"/>
      <c r="R2403" s="3"/>
      <c r="S2403" s="106"/>
      <c r="T2403" s="106"/>
      <c r="U2403" s="106"/>
      <c r="V2403" s="106"/>
      <c r="W2403" s="106"/>
      <c r="X2403" s="106"/>
      <c r="AB2403" s="188" t="str">
        <f t="shared" si="253"/>
        <v/>
      </c>
      <c r="AC2403" s="188" t="s">
        <v>1585</v>
      </c>
      <c r="AD2403" s="131"/>
      <c r="AE2403" s="131"/>
      <c r="AF2403" s="131"/>
      <c r="AG2403" s="131"/>
      <c r="AH2403" s="131"/>
      <c r="AI2403" s="131"/>
      <c r="AJ2403" s="128" t="str">
        <f t="shared" si="254"/>
        <v/>
      </c>
      <c r="AK2403" s="7" t="str">
        <f>IF(ISNUMBER($AJ2403),INDEX($C$1:$AB$3985,$AJ2403,AK$4),"")</f>
        <v/>
      </c>
      <c r="AL2403" s="7" t="str">
        <f>IF(ISNUMBER($AJ2403),INDEX($C$1:$AB$3985,$AJ2403,AL$4),"")</f>
        <v/>
      </c>
      <c r="AM2403" s="128"/>
      <c r="AN2403" s="128" t="str">
        <f t="shared" si="256"/>
        <v/>
      </c>
      <c r="AO2403" s="7" t="str">
        <f t="shared" si="259"/>
        <v/>
      </c>
      <c r="AP2403" s="10" t="str">
        <f t="shared" si="259"/>
        <v/>
      </c>
      <c r="AQ2403" s="310">
        <f>IF(ISNUMBER(SEARCH($T$30,AO2403)),MAX(AQ$5:AQ2402)+1,0)</f>
        <v>0</v>
      </c>
      <c r="AR2403" s="310">
        <f>IF(ISNUMBER(SEARCH($T$31,AO2403)),MAX(AR$5:AR2402)+1,0)</f>
        <v>0</v>
      </c>
      <c r="AS2403" s="128" t="str">
        <f t="shared" si="255"/>
        <v/>
      </c>
      <c r="AT2403" s="105" t="str">
        <f>IF(ISNUMBER($AS2403),INDEX($C$1:$AB$3985,$AS2403,AT$4),"")</f>
        <v/>
      </c>
      <c r="AU2403" s="128"/>
      <c r="AV2403" s="128" t="str">
        <f t="shared" si="257"/>
        <v/>
      </c>
      <c r="AW2403" s="105" t="str">
        <f>IF(ISNUMBER($AV2403),INDEX($C$1:$AB$3985,$AV2403,AW$4),"")</f>
        <v/>
      </c>
      <c r="AX2403" s="105" t="str">
        <f>IF(ISNUMBER($AV2403),INDEX($C$1:$AB$3985,$AV2403,AX$4),"")</f>
        <v/>
      </c>
      <c r="AY2403" s="128"/>
      <c r="AZ2403" s="128"/>
      <c r="BA2403" s="128" t="str">
        <f t="shared" si="258"/>
        <v/>
      </c>
      <c r="BB2403" s="105" t="str">
        <f>IF(ISNUMBER($BA2403),INDEX($C$1:$AB$3985,$BA2403,BB$4),"")</f>
        <v/>
      </c>
      <c r="BC2403" s="105"/>
    </row>
    <row r="2404" spans="1:55" x14ac:dyDescent="0.25">
      <c r="A2404" s="98"/>
      <c r="B2404" s="98"/>
      <c r="C2404" s="73"/>
      <c r="D2404" s="179"/>
      <c r="E2404" s="176"/>
      <c r="F2404" s="176"/>
      <c r="G2404" s="176"/>
      <c r="H2404" s="176"/>
      <c r="I2404" s="176"/>
      <c r="J2404" s="172"/>
      <c r="K2404" s="173"/>
      <c r="L2404" s="178"/>
      <c r="R2404" s="3"/>
      <c r="S2404" s="106"/>
      <c r="T2404" s="106"/>
      <c r="U2404" s="106"/>
      <c r="V2404" s="106"/>
      <c r="W2404" s="106"/>
      <c r="X2404" s="106"/>
      <c r="AB2404" s="188" t="str">
        <f t="shared" si="253"/>
        <v/>
      </c>
      <c r="AC2404" s="188" t="s">
        <v>1585</v>
      </c>
      <c r="AD2404" s="131"/>
      <c r="AE2404" s="131"/>
      <c r="AF2404" s="131"/>
      <c r="AG2404" s="131"/>
      <c r="AH2404" s="131"/>
      <c r="AI2404" s="131"/>
      <c r="AJ2404" s="128" t="str">
        <f t="shared" si="254"/>
        <v/>
      </c>
      <c r="AK2404" s="7" t="str">
        <f>IF(ISNUMBER($AJ2404),INDEX($C$1:$AB$3985,$AJ2404,AK$4),"")</f>
        <v/>
      </c>
      <c r="AL2404" s="7" t="str">
        <f>IF(ISNUMBER($AJ2404),INDEX($C$1:$AB$3985,$AJ2404,AL$4),"")</f>
        <v/>
      </c>
      <c r="AM2404" s="128"/>
      <c r="AN2404" s="128" t="str">
        <f t="shared" si="256"/>
        <v/>
      </c>
      <c r="AO2404" s="7" t="str">
        <f t="shared" si="259"/>
        <v/>
      </c>
      <c r="AP2404" s="10" t="str">
        <f t="shared" si="259"/>
        <v/>
      </c>
      <c r="AQ2404" s="310">
        <f>IF(ISNUMBER(SEARCH($T$30,AO2404)),MAX(AQ$5:AQ2403)+1,0)</f>
        <v>0</v>
      </c>
      <c r="AR2404" s="310">
        <f>IF(ISNUMBER(SEARCH($T$31,AO2404)),MAX(AR$5:AR2403)+1,0)</f>
        <v>0</v>
      </c>
      <c r="AS2404" s="128" t="str">
        <f t="shared" si="255"/>
        <v/>
      </c>
      <c r="AT2404" s="105" t="str">
        <f>IF(ISNUMBER($AS2404),INDEX($C$1:$AB$3985,$AS2404,AT$4),"")</f>
        <v/>
      </c>
      <c r="AU2404" s="128"/>
      <c r="AV2404" s="128" t="str">
        <f t="shared" si="257"/>
        <v/>
      </c>
      <c r="AW2404" s="105" t="str">
        <f>IF(ISNUMBER($AV2404),INDEX($C$1:$AB$3985,$AV2404,AW$4),"")</f>
        <v/>
      </c>
      <c r="AX2404" s="105" t="str">
        <f>IF(ISNUMBER($AV2404),INDEX($C$1:$AB$3985,$AV2404,AX$4),"")</f>
        <v/>
      </c>
      <c r="AY2404" s="128"/>
      <c r="AZ2404" s="128"/>
      <c r="BA2404" s="128" t="str">
        <f t="shared" si="258"/>
        <v/>
      </c>
      <c r="BB2404" s="105" t="str">
        <f>IF(ISNUMBER($BA2404),INDEX($C$1:$AB$3985,$BA2404,BB$4),"")</f>
        <v/>
      </c>
      <c r="BC2404" s="105"/>
    </row>
    <row r="2405" spans="1:55" x14ac:dyDescent="0.25">
      <c r="A2405" s="98"/>
      <c r="B2405" s="98"/>
      <c r="C2405" s="73"/>
      <c r="D2405" s="179"/>
      <c r="E2405" s="176"/>
      <c r="F2405" s="176"/>
      <c r="G2405" s="176"/>
      <c r="H2405" s="176"/>
      <c r="I2405" s="176"/>
      <c r="J2405" s="172"/>
      <c r="K2405" s="173"/>
      <c r="L2405" s="178"/>
      <c r="R2405" s="3"/>
      <c r="S2405" s="106"/>
      <c r="T2405" s="106"/>
      <c r="U2405" s="106"/>
      <c r="V2405" s="106"/>
      <c r="W2405" s="106"/>
      <c r="X2405" s="106"/>
      <c r="AB2405" s="188" t="str">
        <f t="shared" si="253"/>
        <v/>
      </c>
      <c r="AC2405" s="188" t="s">
        <v>1585</v>
      </c>
      <c r="AD2405" s="131"/>
      <c r="AE2405" s="131"/>
      <c r="AF2405" s="131"/>
      <c r="AG2405" s="131"/>
      <c r="AH2405" s="131"/>
      <c r="AI2405" s="131"/>
      <c r="AJ2405" s="128" t="str">
        <f t="shared" si="254"/>
        <v/>
      </c>
      <c r="AK2405" s="7" t="str">
        <f>IF(ISNUMBER($AJ2405),INDEX($C$1:$AB$3985,$AJ2405,AK$4),"")</f>
        <v/>
      </c>
      <c r="AL2405" s="7" t="str">
        <f>IF(ISNUMBER($AJ2405),INDEX($C$1:$AB$3985,$AJ2405,AL$4),"")</f>
        <v/>
      </c>
      <c r="AM2405" s="128"/>
      <c r="AN2405" s="128" t="str">
        <f t="shared" si="256"/>
        <v/>
      </c>
      <c r="AO2405" s="7" t="str">
        <f t="shared" si="259"/>
        <v/>
      </c>
      <c r="AP2405" s="10" t="str">
        <f t="shared" si="259"/>
        <v/>
      </c>
      <c r="AQ2405" s="310">
        <f>IF(ISNUMBER(SEARCH($T$30,AO2405)),MAX(AQ$5:AQ2404)+1,0)</f>
        <v>0</v>
      </c>
      <c r="AR2405" s="310">
        <f>IF(ISNUMBER(SEARCH($T$31,AO2405)),MAX(AR$5:AR2404)+1,0)</f>
        <v>0</v>
      </c>
      <c r="AS2405" s="128" t="str">
        <f t="shared" si="255"/>
        <v/>
      </c>
      <c r="AT2405" s="105" t="str">
        <f>IF(ISNUMBER($AS2405),INDEX($C$1:$AB$3985,$AS2405,AT$4),"")</f>
        <v/>
      </c>
      <c r="AU2405" s="128"/>
      <c r="AV2405" s="128" t="str">
        <f t="shared" si="257"/>
        <v/>
      </c>
      <c r="AW2405" s="105" t="str">
        <f>IF(ISNUMBER($AV2405),INDEX($C$1:$AB$3985,$AV2405,AW$4),"")</f>
        <v/>
      </c>
      <c r="AX2405" s="105" t="str">
        <f>IF(ISNUMBER($AV2405),INDEX($C$1:$AB$3985,$AV2405,AX$4),"")</f>
        <v/>
      </c>
      <c r="AY2405" s="128"/>
      <c r="AZ2405" s="128"/>
      <c r="BA2405" s="128" t="str">
        <f t="shared" si="258"/>
        <v/>
      </c>
      <c r="BB2405" s="105" t="str">
        <f>IF(ISNUMBER($BA2405),INDEX($C$1:$AB$3985,$BA2405,BB$4),"")</f>
        <v/>
      </c>
      <c r="BC2405" s="105"/>
    </row>
    <row r="2406" spans="1:55" x14ac:dyDescent="0.25">
      <c r="A2406" s="98"/>
      <c r="B2406" s="98"/>
      <c r="C2406" s="73"/>
      <c r="D2406" s="179"/>
      <c r="E2406" s="176"/>
      <c r="F2406" s="176"/>
      <c r="G2406" s="176"/>
      <c r="H2406" s="176"/>
      <c r="I2406" s="176"/>
      <c r="J2406" s="172"/>
      <c r="K2406" s="173"/>
      <c r="L2406" s="178"/>
      <c r="R2406" s="3"/>
      <c r="S2406" s="106"/>
      <c r="T2406" s="106"/>
      <c r="U2406" s="106"/>
      <c r="V2406" s="106"/>
      <c r="W2406" s="106"/>
      <c r="X2406" s="106"/>
      <c r="AB2406" s="188" t="str">
        <f t="shared" si="253"/>
        <v/>
      </c>
      <c r="AC2406" s="188" t="s">
        <v>1585</v>
      </c>
      <c r="AD2406" s="131"/>
      <c r="AE2406" s="131"/>
      <c r="AF2406" s="131"/>
      <c r="AG2406" s="131"/>
      <c r="AH2406" s="131"/>
      <c r="AI2406" s="131"/>
      <c r="AJ2406" s="128" t="str">
        <f t="shared" si="254"/>
        <v/>
      </c>
      <c r="AK2406" s="7" t="str">
        <f>IF(ISNUMBER($AJ2406),INDEX($C$1:$AB$3985,$AJ2406,AK$4),"")</f>
        <v/>
      </c>
      <c r="AL2406" s="7" t="str">
        <f>IF(ISNUMBER($AJ2406),INDEX($C$1:$AB$3985,$AJ2406,AL$4),"")</f>
        <v/>
      </c>
      <c r="AM2406" s="128"/>
      <c r="AN2406" s="128" t="str">
        <f t="shared" si="256"/>
        <v/>
      </c>
      <c r="AO2406" s="7" t="str">
        <f t="shared" si="259"/>
        <v/>
      </c>
      <c r="AP2406" s="10" t="str">
        <f t="shared" si="259"/>
        <v/>
      </c>
      <c r="AQ2406" s="310">
        <f>IF(ISNUMBER(SEARCH($T$30,AO2406)),MAX(AQ$5:AQ2405)+1,0)</f>
        <v>0</v>
      </c>
      <c r="AR2406" s="310">
        <f>IF(ISNUMBER(SEARCH($T$31,AO2406)),MAX(AR$5:AR2405)+1,0)</f>
        <v>0</v>
      </c>
      <c r="AS2406" s="128" t="str">
        <f t="shared" si="255"/>
        <v/>
      </c>
      <c r="AT2406" s="105" t="str">
        <f>IF(ISNUMBER($AS2406),INDEX($C$1:$AB$3985,$AS2406,AT$4),"")</f>
        <v/>
      </c>
      <c r="AU2406" s="128"/>
      <c r="AV2406" s="128" t="str">
        <f t="shared" si="257"/>
        <v/>
      </c>
      <c r="AW2406" s="105" t="str">
        <f>IF(ISNUMBER($AV2406),INDEX($C$1:$AB$3985,$AV2406,AW$4),"")</f>
        <v/>
      </c>
      <c r="AX2406" s="105" t="str">
        <f>IF(ISNUMBER($AV2406),INDEX($C$1:$AB$3985,$AV2406,AX$4),"")</f>
        <v/>
      </c>
      <c r="AY2406" s="128"/>
      <c r="AZ2406" s="128"/>
      <c r="BA2406" s="128" t="str">
        <f t="shared" si="258"/>
        <v/>
      </c>
      <c r="BB2406" s="105" t="str">
        <f>IF(ISNUMBER($BA2406),INDEX($C$1:$AB$3985,$BA2406,BB$4),"")</f>
        <v/>
      </c>
      <c r="BC2406" s="105"/>
    </row>
    <row r="2407" spans="1:55" x14ac:dyDescent="0.25">
      <c r="A2407" s="98"/>
      <c r="B2407" s="98"/>
      <c r="C2407" s="73"/>
      <c r="D2407" s="179"/>
      <c r="E2407" s="176"/>
      <c r="F2407" s="176"/>
      <c r="G2407" s="176"/>
      <c r="H2407" s="176"/>
      <c r="I2407" s="176"/>
      <c r="J2407" s="172"/>
      <c r="K2407" s="173"/>
      <c r="L2407" s="178"/>
      <c r="R2407" s="3"/>
      <c r="S2407" s="106"/>
      <c r="T2407" s="106"/>
      <c r="U2407" s="106"/>
      <c r="V2407" s="106"/>
      <c r="W2407" s="106"/>
      <c r="X2407" s="106"/>
      <c r="AB2407" s="188" t="str">
        <f t="shared" si="253"/>
        <v/>
      </c>
      <c r="AC2407" s="188" t="s">
        <v>1585</v>
      </c>
      <c r="AD2407" s="131"/>
      <c r="AE2407" s="131"/>
      <c r="AF2407" s="131"/>
      <c r="AG2407" s="131"/>
      <c r="AH2407" s="131"/>
      <c r="AI2407" s="131"/>
      <c r="AJ2407" s="128" t="str">
        <f t="shared" si="254"/>
        <v/>
      </c>
      <c r="AK2407" s="7" t="str">
        <f>IF(ISNUMBER($AJ2407),INDEX($C$1:$AB$3985,$AJ2407,AK$4),"")</f>
        <v/>
      </c>
      <c r="AL2407" s="7" t="str">
        <f>IF(ISNUMBER($AJ2407),INDEX($C$1:$AB$3985,$AJ2407,AL$4),"")</f>
        <v/>
      </c>
      <c r="AM2407" s="128"/>
      <c r="AN2407" s="128" t="str">
        <f t="shared" si="256"/>
        <v/>
      </c>
      <c r="AO2407" s="7" t="str">
        <f t="shared" si="259"/>
        <v/>
      </c>
      <c r="AP2407" s="10" t="str">
        <f t="shared" si="259"/>
        <v/>
      </c>
      <c r="AQ2407" s="310">
        <f>IF(ISNUMBER(SEARCH($T$30,AO2407)),MAX(AQ$5:AQ2406)+1,0)</f>
        <v>0</v>
      </c>
      <c r="AR2407" s="310">
        <f>IF(ISNUMBER(SEARCH($T$31,AO2407)),MAX(AR$5:AR2406)+1,0)</f>
        <v>0</v>
      </c>
      <c r="AS2407" s="128" t="str">
        <f t="shared" si="255"/>
        <v/>
      </c>
      <c r="AT2407" s="105" t="str">
        <f>IF(ISNUMBER($AS2407),INDEX($C$1:$AB$3985,$AS2407,AT$4),"")</f>
        <v/>
      </c>
      <c r="AU2407" s="128"/>
      <c r="AV2407" s="128" t="str">
        <f t="shared" si="257"/>
        <v/>
      </c>
      <c r="AW2407" s="105" t="str">
        <f>IF(ISNUMBER($AV2407),INDEX($C$1:$AB$3985,$AV2407,AW$4),"")</f>
        <v/>
      </c>
      <c r="AX2407" s="105" t="str">
        <f>IF(ISNUMBER($AV2407),INDEX($C$1:$AB$3985,$AV2407,AX$4),"")</f>
        <v/>
      </c>
      <c r="AY2407" s="128"/>
      <c r="AZ2407" s="128"/>
      <c r="BA2407" s="128" t="str">
        <f t="shared" si="258"/>
        <v/>
      </c>
      <c r="BB2407" s="105" t="str">
        <f>IF(ISNUMBER($BA2407),INDEX($C$1:$AB$3985,$BA2407,BB$4),"")</f>
        <v/>
      </c>
      <c r="BC2407" s="105"/>
    </row>
    <row r="2408" spans="1:55" x14ac:dyDescent="0.25">
      <c r="A2408" s="98"/>
      <c r="B2408" s="98"/>
      <c r="C2408" s="73"/>
      <c r="D2408" s="179"/>
      <c r="E2408" s="176"/>
      <c r="F2408" s="176"/>
      <c r="G2408" s="176"/>
      <c r="H2408" s="176"/>
      <c r="I2408" s="176"/>
      <c r="J2408" s="172"/>
      <c r="K2408" s="173"/>
      <c r="L2408" s="178"/>
      <c r="R2408" s="3"/>
      <c r="S2408" s="106"/>
      <c r="T2408" s="106"/>
      <c r="U2408" s="106"/>
      <c r="V2408" s="106"/>
      <c r="W2408" s="106"/>
      <c r="X2408" s="106"/>
      <c r="AB2408" s="188" t="str">
        <f t="shared" si="253"/>
        <v/>
      </c>
      <c r="AC2408" s="188" t="s">
        <v>1585</v>
      </c>
      <c r="AD2408" s="131"/>
      <c r="AE2408" s="131"/>
      <c r="AF2408" s="131"/>
      <c r="AG2408" s="131"/>
      <c r="AH2408" s="131"/>
      <c r="AI2408" s="131"/>
      <c r="AJ2408" s="128" t="str">
        <f t="shared" si="254"/>
        <v/>
      </c>
      <c r="AK2408" s="7" t="str">
        <f>IF(ISNUMBER($AJ2408),INDEX($C$1:$AB$3985,$AJ2408,AK$4),"")</f>
        <v/>
      </c>
      <c r="AL2408" s="7" t="str">
        <f>IF(ISNUMBER($AJ2408),INDEX($C$1:$AB$3985,$AJ2408,AL$4),"")</f>
        <v/>
      </c>
      <c r="AM2408" s="128"/>
      <c r="AN2408" s="128" t="str">
        <f t="shared" si="256"/>
        <v/>
      </c>
      <c r="AO2408" s="7" t="str">
        <f t="shared" si="259"/>
        <v/>
      </c>
      <c r="AP2408" s="10" t="str">
        <f t="shared" si="259"/>
        <v/>
      </c>
      <c r="AQ2408" s="310">
        <f>IF(ISNUMBER(SEARCH($T$30,AO2408)),MAX(AQ$5:AQ2407)+1,0)</f>
        <v>0</v>
      </c>
      <c r="AR2408" s="310">
        <f>IF(ISNUMBER(SEARCH($T$31,AO2408)),MAX(AR$5:AR2407)+1,0)</f>
        <v>0</v>
      </c>
      <c r="AS2408" s="128" t="str">
        <f t="shared" si="255"/>
        <v/>
      </c>
      <c r="AT2408" s="105" t="str">
        <f>IF(ISNUMBER($AS2408),INDEX($C$1:$AB$3985,$AS2408,AT$4),"")</f>
        <v/>
      </c>
      <c r="AU2408" s="128"/>
      <c r="AV2408" s="128" t="str">
        <f t="shared" si="257"/>
        <v/>
      </c>
      <c r="AW2408" s="105" t="str">
        <f>IF(ISNUMBER($AV2408),INDEX($C$1:$AB$3985,$AV2408,AW$4),"")</f>
        <v/>
      </c>
      <c r="AX2408" s="105" t="str">
        <f>IF(ISNUMBER($AV2408),INDEX($C$1:$AB$3985,$AV2408,AX$4),"")</f>
        <v/>
      </c>
      <c r="AY2408" s="128"/>
      <c r="AZ2408" s="128"/>
      <c r="BA2408" s="128" t="str">
        <f t="shared" si="258"/>
        <v/>
      </c>
      <c r="BB2408" s="105" t="str">
        <f>IF(ISNUMBER($BA2408),INDEX($C$1:$AB$3985,$BA2408,BB$4),"")</f>
        <v/>
      </c>
      <c r="BC2408" s="105"/>
    </row>
    <row r="2409" spans="1:55" x14ac:dyDescent="0.25">
      <c r="A2409" s="98"/>
      <c r="B2409" s="98"/>
      <c r="C2409" s="73"/>
      <c r="D2409" s="179"/>
      <c r="E2409" s="176"/>
      <c r="F2409" s="176"/>
      <c r="G2409" s="176"/>
      <c r="H2409" s="176"/>
      <c r="I2409" s="176"/>
      <c r="J2409" s="172"/>
      <c r="K2409" s="173"/>
      <c r="L2409" s="178"/>
      <c r="R2409" s="3"/>
      <c r="S2409" s="106"/>
      <c r="T2409" s="106"/>
      <c r="U2409" s="106"/>
      <c r="V2409" s="106"/>
      <c r="W2409" s="106"/>
      <c r="X2409" s="106"/>
      <c r="AB2409" s="188" t="str">
        <f t="shared" si="253"/>
        <v/>
      </c>
      <c r="AC2409" s="188" t="s">
        <v>1585</v>
      </c>
      <c r="AD2409" s="131"/>
      <c r="AE2409" s="131"/>
      <c r="AF2409" s="131"/>
      <c r="AG2409" s="131"/>
      <c r="AH2409" s="131"/>
      <c r="AI2409" s="131"/>
      <c r="AJ2409" s="128" t="str">
        <f t="shared" si="254"/>
        <v/>
      </c>
      <c r="AK2409" s="7" t="str">
        <f>IF(ISNUMBER($AJ2409),INDEX($C$1:$AB$3985,$AJ2409,AK$4),"")</f>
        <v/>
      </c>
      <c r="AL2409" s="7" t="str">
        <f>IF(ISNUMBER($AJ2409),INDEX($C$1:$AB$3985,$AJ2409,AL$4),"")</f>
        <v/>
      </c>
      <c r="AM2409" s="128"/>
      <c r="AN2409" s="128" t="str">
        <f t="shared" si="256"/>
        <v/>
      </c>
      <c r="AO2409" s="7" t="str">
        <f t="shared" si="259"/>
        <v/>
      </c>
      <c r="AP2409" s="10" t="str">
        <f t="shared" si="259"/>
        <v/>
      </c>
      <c r="AQ2409" s="310">
        <f>IF(ISNUMBER(SEARCH($T$30,AO2409)),MAX(AQ$5:AQ2408)+1,0)</f>
        <v>0</v>
      </c>
      <c r="AR2409" s="310">
        <f>IF(ISNUMBER(SEARCH($T$31,AO2409)),MAX(AR$5:AR2408)+1,0)</f>
        <v>0</v>
      </c>
      <c r="AS2409" s="128" t="str">
        <f t="shared" si="255"/>
        <v/>
      </c>
      <c r="AT2409" s="105" t="str">
        <f>IF(ISNUMBER($AS2409),INDEX($C$1:$AB$3985,$AS2409,AT$4),"")</f>
        <v/>
      </c>
      <c r="AU2409" s="128"/>
      <c r="AV2409" s="128" t="str">
        <f t="shared" si="257"/>
        <v/>
      </c>
      <c r="AW2409" s="105" t="str">
        <f>IF(ISNUMBER($AV2409),INDEX($C$1:$AB$3985,$AV2409,AW$4),"")</f>
        <v/>
      </c>
      <c r="AX2409" s="105" t="str">
        <f>IF(ISNUMBER($AV2409),INDEX($C$1:$AB$3985,$AV2409,AX$4),"")</f>
        <v/>
      </c>
      <c r="AY2409" s="128"/>
      <c r="AZ2409" s="128"/>
      <c r="BA2409" s="128" t="str">
        <f t="shared" si="258"/>
        <v/>
      </c>
      <c r="BB2409" s="105" t="str">
        <f>IF(ISNUMBER($BA2409),INDEX($C$1:$AB$3985,$BA2409,BB$4),"")</f>
        <v/>
      </c>
      <c r="BC2409" s="105"/>
    </row>
    <row r="2410" spans="1:55" x14ac:dyDescent="0.25">
      <c r="A2410" s="98"/>
      <c r="B2410" s="98"/>
      <c r="C2410" s="73"/>
      <c r="D2410" s="179"/>
      <c r="E2410" s="176"/>
      <c r="F2410" s="176"/>
      <c r="G2410" s="176"/>
      <c r="H2410" s="176"/>
      <c r="I2410" s="176"/>
      <c r="J2410" s="172"/>
      <c r="K2410" s="173"/>
      <c r="L2410" s="178"/>
      <c r="R2410" s="3"/>
      <c r="S2410" s="106"/>
      <c r="T2410" s="106"/>
      <c r="U2410" s="106"/>
      <c r="V2410" s="106"/>
      <c r="W2410" s="106"/>
      <c r="X2410" s="106"/>
      <c r="AB2410" s="188" t="str">
        <f t="shared" si="253"/>
        <v/>
      </c>
      <c r="AC2410" s="188" t="s">
        <v>1585</v>
      </c>
      <c r="AD2410" s="131"/>
      <c r="AE2410" s="131"/>
      <c r="AF2410" s="131"/>
      <c r="AG2410" s="131"/>
      <c r="AH2410" s="131"/>
      <c r="AI2410" s="131"/>
      <c r="AJ2410" s="128" t="str">
        <f t="shared" si="254"/>
        <v/>
      </c>
      <c r="AK2410" s="7" t="str">
        <f>IF(ISNUMBER($AJ2410),INDEX($C$1:$AB$3985,$AJ2410,AK$4),"")</f>
        <v/>
      </c>
      <c r="AL2410" s="7" t="str">
        <f>IF(ISNUMBER($AJ2410),INDEX($C$1:$AB$3985,$AJ2410,AL$4),"")</f>
        <v/>
      </c>
      <c r="AM2410" s="128"/>
      <c r="AN2410" s="128" t="str">
        <f t="shared" si="256"/>
        <v/>
      </c>
      <c r="AO2410" s="7" t="str">
        <f t="shared" si="259"/>
        <v/>
      </c>
      <c r="AP2410" s="10" t="str">
        <f t="shared" si="259"/>
        <v/>
      </c>
      <c r="AQ2410" s="310">
        <f>IF(ISNUMBER(SEARCH($T$30,AO2410)),MAX(AQ$5:AQ2409)+1,0)</f>
        <v>0</v>
      </c>
      <c r="AR2410" s="310">
        <f>IF(ISNUMBER(SEARCH($T$31,AO2410)),MAX(AR$5:AR2409)+1,0)</f>
        <v>0</v>
      </c>
      <c r="AS2410" s="128" t="str">
        <f t="shared" si="255"/>
        <v/>
      </c>
      <c r="AT2410" s="105" t="str">
        <f>IF(ISNUMBER($AS2410),INDEX($C$1:$AB$3985,$AS2410,AT$4),"")</f>
        <v/>
      </c>
      <c r="AU2410" s="128"/>
      <c r="AV2410" s="128" t="str">
        <f t="shared" si="257"/>
        <v/>
      </c>
      <c r="AW2410" s="105" t="str">
        <f>IF(ISNUMBER($AV2410),INDEX($C$1:$AB$3985,$AV2410,AW$4),"")</f>
        <v/>
      </c>
      <c r="AX2410" s="105" t="str">
        <f>IF(ISNUMBER($AV2410),INDEX($C$1:$AB$3985,$AV2410,AX$4),"")</f>
        <v/>
      </c>
      <c r="AY2410" s="128"/>
      <c r="AZ2410" s="128"/>
      <c r="BA2410" s="128" t="str">
        <f t="shared" si="258"/>
        <v/>
      </c>
      <c r="BB2410" s="105" t="str">
        <f>IF(ISNUMBER($BA2410),INDEX($C$1:$AB$3985,$BA2410,BB$4),"")</f>
        <v/>
      </c>
      <c r="BC2410" s="105"/>
    </row>
    <row r="2411" spans="1:55" x14ac:dyDescent="0.25">
      <c r="A2411" s="98"/>
      <c r="B2411" s="98"/>
      <c r="C2411" s="73"/>
      <c r="D2411" s="179"/>
      <c r="E2411" s="176"/>
      <c r="F2411" s="176"/>
      <c r="G2411" s="176"/>
      <c r="H2411" s="176"/>
      <c r="I2411" s="176"/>
      <c r="J2411" s="172"/>
      <c r="K2411" s="173"/>
      <c r="L2411" s="178"/>
      <c r="R2411" s="3"/>
      <c r="S2411" s="106"/>
      <c r="T2411" s="106"/>
      <c r="U2411" s="106"/>
      <c r="V2411" s="106"/>
      <c r="W2411" s="106"/>
      <c r="X2411" s="106"/>
      <c r="AB2411" s="188" t="str">
        <f t="shared" si="253"/>
        <v/>
      </c>
      <c r="AC2411" s="188" t="s">
        <v>1585</v>
      </c>
      <c r="AD2411" s="131"/>
      <c r="AE2411" s="131"/>
      <c r="AF2411" s="131"/>
      <c r="AG2411" s="131"/>
      <c r="AH2411" s="131"/>
      <c r="AI2411" s="131"/>
      <c r="AJ2411" s="128" t="str">
        <f t="shared" si="254"/>
        <v/>
      </c>
      <c r="AK2411" s="7" t="str">
        <f>IF(ISNUMBER($AJ2411),INDEX($C$1:$AB$3985,$AJ2411,AK$4),"")</f>
        <v/>
      </c>
      <c r="AL2411" s="7" t="str">
        <f>IF(ISNUMBER($AJ2411),INDEX($C$1:$AB$3985,$AJ2411,AL$4),"")</f>
        <v/>
      </c>
      <c r="AM2411" s="128"/>
      <c r="AN2411" s="128" t="str">
        <f t="shared" si="256"/>
        <v/>
      </c>
      <c r="AO2411" s="7" t="str">
        <f t="shared" si="259"/>
        <v/>
      </c>
      <c r="AP2411" s="10" t="str">
        <f t="shared" si="259"/>
        <v/>
      </c>
      <c r="AQ2411" s="310">
        <f>IF(ISNUMBER(SEARCH($T$30,AO2411)),MAX(AQ$5:AQ2410)+1,0)</f>
        <v>0</v>
      </c>
      <c r="AR2411" s="310">
        <f>IF(ISNUMBER(SEARCH($T$31,AO2411)),MAX(AR$5:AR2410)+1,0)</f>
        <v>0</v>
      </c>
      <c r="AS2411" s="128" t="str">
        <f t="shared" si="255"/>
        <v/>
      </c>
      <c r="AT2411" s="105" t="str">
        <f>IF(ISNUMBER($AS2411),INDEX($C$1:$AB$3985,$AS2411,AT$4),"")</f>
        <v/>
      </c>
      <c r="AU2411" s="128"/>
      <c r="AV2411" s="128" t="str">
        <f t="shared" si="257"/>
        <v/>
      </c>
      <c r="AW2411" s="105" t="str">
        <f>IF(ISNUMBER($AV2411),INDEX($C$1:$AB$3985,$AV2411,AW$4),"")</f>
        <v/>
      </c>
      <c r="AX2411" s="105" t="str">
        <f>IF(ISNUMBER($AV2411),INDEX($C$1:$AB$3985,$AV2411,AX$4),"")</f>
        <v/>
      </c>
      <c r="AY2411" s="128"/>
      <c r="AZ2411" s="128"/>
      <c r="BA2411" s="128" t="str">
        <f t="shared" si="258"/>
        <v/>
      </c>
      <c r="BB2411" s="105" t="str">
        <f>IF(ISNUMBER($BA2411),INDEX($C$1:$AB$3985,$BA2411,BB$4),"")</f>
        <v/>
      </c>
      <c r="BC2411" s="105"/>
    </row>
    <row r="2412" spans="1:55" x14ac:dyDescent="0.25">
      <c r="A2412" s="98"/>
      <c r="B2412" s="98"/>
      <c r="C2412" s="73"/>
      <c r="D2412" s="179"/>
      <c r="E2412" s="176"/>
      <c r="F2412" s="176"/>
      <c r="G2412" s="176"/>
      <c r="H2412" s="176"/>
      <c r="I2412" s="176"/>
      <c r="J2412" s="172"/>
      <c r="K2412" s="173"/>
      <c r="L2412" s="178"/>
      <c r="R2412" s="3"/>
      <c r="S2412" s="106"/>
      <c r="T2412" s="106"/>
      <c r="U2412" s="106"/>
      <c r="V2412" s="106"/>
      <c r="W2412" s="106"/>
      <c r="X2412" s="106"/>
      <c r="AB2412" s="188" t="str">
        <f t="shared" si="253"/>
        <v/>
      </c>
      <c r="AC2412" s="188" t="s">
        <v>1585</v>
      </c>
      <c r="AD2412" s="131"/>
      <c r="AE2412" s="131"/>
      <c r="AF2412" s="131"/>
      <c r="AG2412" s="131"/>
      <c r="AH2412" s="131"/>
      <c r="AI2412" s="131"/>
      <c r="AJ2412" s="128" t="str">
        <f t="shared" si="254"/>
        <v/>
      </c>
      <c r="AK2412" s="7" t="str">
        <f>IF(ISNUMBER($AJ2412),INDEX($C$1:$AB$3985,$AJ2412,AK$4),"")</f>
        <v/>
      </c>
      <c r="AL2412" s="7" t="str">
        <f>IF(ISNUMBER($AJ2412),INDEX($C$1:$AB$3985,$AJ2412,AL$4),"")</f>
        <v/>
      </c>
      <c r="AM2412" s="128"/>
      <c r="AN2412" s="128" t="str">
        <f t="shared" si="256"/>
        <v/>
      </c>
      <c r="AO2412" s="7" t="str">
        <f t="shared" si="259"/>
        <v/>
      </c>
      <c r="AP2412" s="10" t="str">
        <f t="shared" si="259"/>
        <v/>
      </c>
      <c r="AQ2412" s="310">
        <f>IF(ISNUMBER(SEARCH($T$30,AO2412)),MAX(AQ$5:AQ2411)+1,0)</f>
        <v>0</v>
      </c>
      <c r="AR2412" s="310">
        <f>IF(ISNUMBER(SEARCH($T$31,AO2412)),MAX(AR$5:AR2411)+1,0)</f>
        <v>0</v>
      </c>
      <c r="AS2412" s="128" t="str">
        <f t="shared" si="255"/>
        <v/>
      </c>
      <c r="AT2412" s="105" t="str">
        <f>IF(ISNUMBER($AS2412),INDEX($C$1:$AB$3985,$AS2412,AT$4),"")</f>
        <v/>
      </c>
      <c r="AU2412" s="128"/>
      <c r="AV2412" s="128" t="str">
        <f t="shared" si="257"/>
        <v/>
      </c>
      <c r="AW2412" s="105" t="str">
        <f>IF(ISNUMBER($AV2412),INDEX($C$1:$AB$3985,$AV2412,AW$4),"")</f>
        <v/>
      </c>
      <c r="AX2412" s="105" t="str">
        <f>IF(ISNUMBER($AV2412),INDEX($C$1:$AB$3985,$AV2412,AX$4),"")</f>
        <v/>
      </c>
      <c r="AY2412" s="128"/>
      <c r="AZ2412" s="128"/>
      <c r="BA2412" s="128" t="str">
        <f t="shared" si="258"/>
        <v/>
      </c>
      <c r="BB2412" s="105" t="str">
        <f>IF(ISNUMBER($BA2412),INDEX($C$1:$AB$3985,$BA2412,BB$4),"")</f>
        <v/>
      </c>
      <c r="BC2412" s="105"/>
    </row>
    <row r="2413" spans="1:55" x14ac:dyDescent="0.25">
      <c r="A2413" s="98"/>
      <c r="B2413" s="98"/>
      <c r="C2413" s="73"/>
      <c r="D2413" s="179"/>
      <c r="E2413" s="176"/>
      <c r="F2413" s="176"/>
      <c r="G2413" s="176"/>
      <c r="H2413" s="176"/>
      <c r="I2413" s="176"/>
      <c r="J2413" s="172"/>
      <c r="K2413" s="173"/>
      <c r="L2413" s="178"/>
      <c r="R2413" s="3"/>
      <c r="S2413" s="106"/>
      <c r="T2413" s="106"/>
      <c r="U2413" s="106"/>
      <c r="V2413" s="106"/>
      <c r="W2413" s="106"/>
      <c r="X2413" s="106"/>
      <c r="AB2413" s="188" t="str">
        <f t="shared" si="253"/>
        <v/>
      </c>
      <c r="AC2413" s="188" t="s">
        <v>1585</v>
      </c>
      <c r="AD2413" s="131"/>
      <c r="AE2413" s="131"/>
      <c r="AF2413" s="131"/>
      <c r="AG2413" s="131"/>
      <c r="AH2413" s="131"/>
      <c r="AI2413" s="131"/>
      <c r="AJ2413" s="128" t="str">
        <f t="shared" si="254"/>
        <v/>
      </c>
      <c r="AK2413" s="7" t="str">
        <f>IF(ISNUMBER($AJ2413),INDEX($C$1:$AB$3985,$AJ2413,AK$4),"")</f>
        <v/>
      </c>
      <c r="AL2413" s="7" t="str">
        <f>IF(ISNUMBER($AJ2413),INDEX($C$1:$AB$3985,$AJ2413,AL$4),"")</f>
        <v/>
      </c>
      <c r="AM2413" s="128"/>
      <c r="AN2413" s="128" t="str">
        <f t="shared" si="256"/>
        <v/>
      </c>
      <c r="AO2413" s="7" t="str">
        <f t="shared" si="259"/>
        <v/>
      </c>
      <c r="AP2413" s="10" t="str">
        <f t="shared" si="259"/>
        <v/>
      </c>
      <c r="AQ2413" s="310">
        <f>IF(ISNUMBER(SEARCH($T$30,AO2413)),MAX(AQ$5:AQ2412)+1,0)</f>
        <v>0</v>
      </c>
      <c r="AR2413" s="310">
        <f>IF(ISNUMBER(SEARCH($T$31,AO2413)),MAX(AR$5:AR2412)+1,0)</f>
        <v>0</v>
      </c>
      <c r="AS2413" s="128" t="str">
        <f t="shared" si="255"/>
        <v/>
      </c>
      <c r="AT2413" s="105" t="str">
        <f>IF(ISNUMBER($AS2413),INDEX($C$1:$AB$3985,$AS2413,AT$4),"")</f>
        <v/>
      </c>
      <c r="AU2413" s="128"/>
      <c r="AV2413" s="128" t="str">
        <f t="shared" si="257"/>
        <v/>
      </c>
      <c r="AW2413" s="105" t="str">
        <f>IF(ISNUMBER($AV2413),INDEX($C$1:$AB$3985,$AV2413,AW$4),"")</f>
        <v/>
      </c>
      <c r="AX2413" s="105" t="str">
        <f>IF(ISNUMBER($AV2413),INDEX($C$1:$AB$3985,$AV2413,AX$4),"")</f>
        <v/>
      </c>
      <c r="AY2413" s="128"/>
      <c r="AZ2413" s="128"/>
      <c r="BA2413" s="128" t="str">
        <f t="shared" si="258"/>
        <v/>
      </c>
      <c r="BB2413" s="105" t="str">
        <f>IF(ISNUMBER($BA2413),INDEX($C$1:$AB$3985,$BA2413,BB$4),"")</f>
        <v/>
      </c>
      <c r="BC2413" s="105"/>
    </row>
    <row r="2414" spans="1:55" x14ac:dyDescent="0.25">
      <c r="A2414" s="98"/>
      <c r="B2414" s="98"/>
      <c r="C2414" s="73"/>
      <c r="D2414" s="179"/>
      <c r="E2414" s="176"/>
      <c r="F2414" s="176"/>
      <c r="G2414" s="176"/>
      <c r="H2414" s="176"/>
      <c r="I2414" s="176"/>
      <c r="J2414" s="172"/>
      <c r="K2414" s="173"/>
      <c r="L2414" s="178"/>
      <c r="R2414" s="3"/>
      <c r="S2414" s="106"/>
      <c r="T2414" s="106"/>
      <c r="U2414" s="106"/>
      <c r="V2414" s="106"/>
      <c r="W2414" s="106"/>
      <c r="X2414" s="106"/>
      <c r="AB2414" s="188" t="str">
        <f t="shared" si="253"/>
        <v/>
      </c>
      <c r="AC2414" s="188" t="s">
        <v>1585</v>
      </c>
      <c r="AD2414" s="131"/>
      <c r="AE2414" s="131"/>
      <c r="AF2414" s="131"/>
      <c r="AG2414" s="131"/>
      <c r="AH2414" s="131"/>
      <c r="AI2414" s="131"/>
      <c r="AJ2414" s="128" t="str">
        <f t="shared" si="254"/>
        <v/>
      </c>
      <c r="AK2414" s="7" t="str">
        <f>IF(ISNUMBER($AJ2414),INDEX($C$1:$AB$3985,$AJ2414,AK$4),"")</f>
        <v/>
      </c>
      <c r="AL2414" s="7" t="str">
        <f>IF(ISNUMBER($AJ2414),INDEX($C$1:$AB$3985,$AJ2414,AL$4),"")</f>
        <v/>
      </c>
      <c r="AM2414" s="128"/>
      <c r="AN2414" s="128" t="str">
        <f t="shared" si="256"/>
        <v/>
      </c>
      <c r="AO2414" s="7" t="str">
        <f t="shared" si="259"/>
        <v/>
      </c>
      <c r="AP2414" s="10" t="str">
        <f t="shared" si="259"/>
        <v/>
      </c>
      <c r="AQ2414" s="310">
        <f>IF(ISNUMBER(SEARCH($T$30,AO2414)),MAX(AQ$5:AQ2413)+1,0)</f>
        <v>0</v>
      </c>
      <c r="AR2414" s="310">
        <f>IF(ISNUMBER(SEARCH($T$31,AO2414)),MAX(AR$5:AR2413)+1,0)</f>
        <v>0</v>
      </c>
      <c r="AS2414" s="128" t="str">
        <f t="shared" si="255"/>
        <v/>
      </c>
      <c r="AT2414" s="105" t="str">
        <f>IF(ISNUMBER($AS2414),INDEX($C$1:$AB$3985,$AS2414,AT$4),"")</f>
        <v/>
      </c>
      <c r="AU2414" s="128"/>
      <c r="AV2414" s="128" t="str">
        <f t="shared" si="257"/>
        <v/>
      </c>
      <c r="AW2414" s="105" t="str">
        <f>IF(ISNUMBER($AV2414),INDEX($C$1:$AB$3985,$AV2414,AW$4),"")</f>
        <v/>
      </c>
      <c r="AX2414" s="105" t="str">
        <f>IF(ISNUMBER($AV2414),INDEX($C$1:$AB$3985,$AV2414,AX$4),"")</f>
        <v/>
      </c>
      <c r="AY2414" s="128"/>
      <c r="AZ2414" s="128"/>
      <c r="BA2414" s="128" t="str">
        <f t="shared" si="258"/>
        <v/>
      </c>
      <c r="BB2414" s="105" t="str">
        <f>IF(ISNUMBER($BA2414),INDEX($C$1:$AB$3985,$BA2414,BB$4),"")</f>
        <v/>
      </c>
      <c r="BC2414" s="105"/>
    </row>
    <row r="2415" spans="1:55" x14ac:dyDescent="0.25">
      <c r="A2415" s="98"/>
      <c r="B2415" s="98"/>
      <c r="C2415" s="73"/>
      <c r="D2415" s="179"/>
      <c r="E2415" s="176"/>
      <c r="F2415" s="176"/>
      <c r="G2415" s="176"/>
      <c r="H2415" s="176"/>
      <c r="I2415" s="176"/>
      <c r="J2415" s="172"/>
      <c r="K2415" s="173"/>
      <c r="L2415" s="178"/>
      <c r="R2415" s="3"/>
      <c r="S2415" s="106"/>
      <c r="T2415" s="106"/>
      <c r="U2415" s="106"/>
      <c r="V2415" s="106"/>
      <c r="W2415" s="106"/>
      <c r="X2415" s="106"/>
      <c r="AB2415" s="188" t="str">
        <f t="shared" si="253"/>
        <v/>
      </c>
      <c r="AC2415" s="188" t="s">
        <v>1585</v>
      </c>
      <c r="AD2415" s="131"/>
      <c r="AE2415" s="131"/>
      <c r="AF2415" s="131"/>
      <c r="AG2415" s="131"/>
      <c r="AH2415" s="131"/>
      <c r="AI2415" s="131"/>
      <c r="AJ2415" s="128" t="str">
        <f t="shared" si="254"/>
        <v/>
      </c>
      <c r="AK2415" s="7" t="str">
        <f>IF(ISNUMBER($AJ2415),INDEX($C$1:$AB$3985,$AJ2415,AK$4),"")</f>
        <v/>
      </c>
      <c r="AL2415" s="7" t="str">
        <f>IF(ISNUMBER($AJ2415),INDEX($C$1:$AB$3985,$AJ2415,AL$4),"")</f>
        <v/>
      </c>
      <c r="AM2415" s="128"/>
      <c r="AN2415" s="128" t="str">
        <f t="shared" si="256"/>
        <v/>
      </c>
      <c r="AO2415" s="7" t="str">
        <f t="shared" si="259"/>
        <v/>
      </c>
      <c r="AP2415" s="10" t="str">
        <f t="shared" si="259"/>
        <v/>
      </c>
      <c r="AQ2415" s="310">
        <f>IF(ISNUMBER(SEARCH($T$30,AO2415)),MAX(AQ$5:AQ2414)+1,0)</f>
        <v>0</v>
      </c>
      <c r="AR2415" s="310">
        <f>IF(ISNUMBER(SEARCH($T$31,AO2415)),MAX(AR$5:AR2414)+1,0)</f>
        <v>0</v>
      </c>
      <c r="AS2415" s="128" t="str">
        <f t="shared" si="255"/>
        <v/>
      </c>
      <c r="AT2415" s="105" t="str">
        <f>IF(ISNUMBER($AS2415),INDEX($C$1:$AB$3985,$AS2415,AT$4),"")</f>
        <v/>
      </c>
      <c r="AU2415" s="128"/>
      <c r="AV2415" s="128" t="str">
        <f t="shared" si="257"/>
        <v/>
      </c>
      <c r="AW2415" s="105" t="str">
        <f>IF(ISNUMBER($AV2415),INDEX($C$1:$AB$3985,$AV2415,AW$4),"")</f>
        <v/>
      </c>
      <c r="AX2415" s="105" t="str">
        <f>IF(ISNUMBER($AV2415),INDEX($C$1:$AB$3985,$AV2415,AX$4),"")</f>
        <v/>
      </c>
      <c r="AY2415" s="128"/>
      <c r="AZ2415" s="128"/>
      <c r="BA2415" s="128" t="str">
        <f t="shared" si="258"/>
        <v/>
      </c>
      <c r="BB2415" s="105" t="str">
        <f>IF(ISNUMBER($BA2415),INDEX($C$1:$AB$3985,$BA2415,BB$4),"")</f>
        <v/>
      </c>
      <c r="BC2415" s="105"/>
    </row>
    <row r="2416" spans="1:55" x14ac:dyDescent="0.25">
      <c r="A2416" s="98"/>
      <c r="B2416" s="98"/>
      <c r="C2416" s="73"/>
      <c r="D2416" s="179"/>
      <c r="E2416" s="176"/>
      <c r="F2416" s="176"/>
      <c r="G2416" s="176"/>
      <c r="H2416" s="176"/>
      <c r="I2416" s="176"/>
      <c r="J2416" s="172"/>
      <c r="K2416" s="173"/>
      <c r="L2416" s="178"/>
      <c r="R2416" s="3"/>
      <c r="S2416" s="106"/>
      <c r="T2416" s="106"/>
      <c r="U2416" s="106"/>
      <c r="V2416" s="106"/>
      <c r="W2416" s="106"/>
      <c r="X2416" s="106"/>
      <c r="AB2416" s="188" t="str">
        <f t="shared" si="253"/>
        <v/>
      </c>
      <c r="AC2416" s="188" t="s">
        <v>1585</v>
      </c>
      <c r="AD2416" s="131"/>
      <c r="AE2416" s="131"/>
      <c r="AF2416" s="131"/>
      <c r="AG2416" s="131"/>
      <c r="AH2416" s="131"/>
      <c r="AI2416" s="131"/>
      <c r="AJ2416" s="128" t="str">
        <f t="shared" si="254"/>
        <v/>
      </c>
      <c r="AK2416" s="7" t="str">
        <f>IF(ISNUMBER($AJ2416),INDEX($C$1:$AB$3985,$AJ2416,AK$4),"")</f>
        <v/>
      </c>
      <c r="AL2416" s="7" t="str">
        <f>IF(ISNUMBER($AJ2416),INDEX($C$1:$AB$3985,$AJ2416,AL$4),"")</f>
        <v/>
      </c>
      <c r="AM2416" s="128"/>
      <c r="AN2416" s="128" t="str">
        <f t="shared" si="256"/>
        <v/>
      </c>
      <c r="AO2416" s="7" t="str">
        <f t="shared" si="259"/>
        <v/>
      </c>
      <c r="AP2416" s="10" t="str">
        <f t="shared" si="259"/>
        <v/>
      </c>
      <c r="AQ2416" s="310">
        <f>IF(ISNUMBER(SEARCH($T$30,AO2416)),MAX(AQ$5:AQ2415)+1,0)</f>
        <v>0</v>
      </c>
      <c r="AR2416" s="310">
        <f>IF(ISNUMBER(SEARCH($T$31,AO2416)),MAX(AR$5:AR2415)+1,0)</f>
        <v>0</v>
      </c>
      <c r="AS2416" s="128" t="str">
        <f t="shared" si="255"/>
        <v/>
      </c>
      <c r="AT2416" s="105" t="str">
        <f>IF(ISNUMBER($AS2416),INDEX($C$1:$AB$3985,$AS2416,AT$4),"")</f>
        <v/>
      </c>
      <c r="AU2416" s="128"/>
      <c r="AV2416" s="128" t="str">
        <f t="shared" si="257"/>
        <v/>
      </c>
      <c r="AW2416" s="105" t="str">
        <f>IF(ISNUMBER($AV2416),INDEX($C$1:$AB$3985,$AV2416,AW$4),"")</f>
        <v/>
      </c>
      <c r="AX2416" s="105" t="str">
        <f>IF(ISNUMBER($AV2416),INDEX($C$1:$AB$3985,$AV2416,AX$4),"")</f>
        <v/>
      </c>
      <c r="AY2416" s="128"/>
      <c r="AZ2416" s="128"/>
      <c r="BA2416" s="128" t="str">
        <f t="shared" si="258"/>
        <v/>
      </c>
      <c r="BB2416" s="105" t="str">
        <f>IF(ISNUMBER($BA2416),INDEX($C$1:$AB$3985,$BA2416,BB$4),"")</f>
        <v/>
      </c>
      <c r="BC2416" s="105"/>
    </row>
    <row r="2417" spans="1:55" x14ac:dyDescent="0.25">
      <c r="A2417" s="98"/>
      <c r="B2417" s="98"/>
      <c r="C2417" s="73"/>
      <c r="D2417" s="179"/>
      <c r="E2417" s="176"/>
      <c r="F2417" s="176"/>
      <c r="G2417" s="176"/>
      <c r="H2417" s="176"/>
      <c r="I2417" s="176"/>
      <c r="J2417" s="172"/>
      <c r="K2417" s="173"/>
      <c r="L2417" s="178"/>
      <c r="R2417" s="3"/>
      <c r="S2417" s="106"/>
      <c r="T2417" s="106"/>
      <c r="U2417" s="106"/>
      <c r="V2417" s="106"/>
      <c r="W2417" s="106"/>
      <c r="X2417" s="106"/>
      <c r="AB2417" s="188" t="str">
        <f t="shared" si="253"/>
        <v/>
      </c>
      <c r="AC2417" s="188" t="s">
        <v>1585</v>
      </c>
      <c r="AD2417" s="131"/>
      <c r="AE2417" s="131"/>
      <c r="AF2417" s="131"/>
      <c r="AG2417" s="131"/>
      <c r="AH2417" s="131"/>
      <c r="AI2417" s="131"/>
      <c r="AJ2417" s="128" t="str">
        <f t="shared" si="254"/>
        <v/>
      </c>
      <c r="AK2417" s="7" t="str">
        <f>IF(ISNUMBER($AJ2417),INDEX($C$1:$AB$3985,$AJ2417,AK$4),"")</f>
        <v/>
      </c>
      <c r="AL2417" s="7" t="str">
        <f>IF(ISNUMBER($AJ2417),INDEX($C$1:$AB$3985,$AJ2417,AL$4),"")</f>
        <v/>
      </c>
      <c r="AM2417" s="128"/>
      <c r="AN2417" s="128" t="str">
        <f t="shared" si="256"/>
        <v/>
      </c>
      <c r="AO2417" s="7" t="str">
        <f t="shared" si="259"/>
        <v/>
      </c>
      <c r="AP2417" s="10" t="str">
        <f t="shared" si="259"/>
        <v/>
      </c>
      <c r="AQ2417" s="310">
        <f>IF(ISNUMBER(SEARCH($T$30,AO2417)),MAX(AQ$5:AQ2416)+1,0)</f>
        <v>0</v>
      </c>
      <c r="AR2417" s="310">
        <f>IF(ISNUMBER(SEARCH($T$31,AO2417)),MAX(AR$5:AR2416)+1,0)</f>
        <v>0</v>
      </c>
      <c r="AS2417" s="128" t="str">
        <f t="shared" si="255"/>
        <v/>
      </c>
      <c r="AT2417" s="105" t="str">
        <f>IF(ISNUMBER($AS2417),INDEX($C$1:$AB$3985,$AS2417,AT$4),"")</f>
        <v/>
      </c>
      <c r="AU2417" s="128"/>
      <c r="AV2417" s="128" t="str">
        <f t="shared" si="257"/>
        <v/>
      </c>
      <c r="AW2417" s="105" t="str">
        <f>IF(ISNUMBER($AV2417),INDEX($C$1:$AB$3985,$AV2417,AW$4),"")</f>
        <v/>
      </c>
      <c r="AX2417" s="105" t="str">
        <f>IF(ISNUMBER($AV2417),INDEX($C$1:$AB$3985,$AV2417,AX$4),"")</f>
        <v/>
      </c>
      <c r="AY2417" s="128"/>
      <c r="AZ2417" s="128"/>
      <c r="BA2417" s="128" t="str">
        <f t="shared" si="258"/>
        <v/>
      </c>
      <c r="BB2417" s="105" t="str">
        <f>IF(ISNUMBER($BA2417),INDEX($C$1:$AB$3985,$BA2417,BB$4),"")</f>
        <v/>
      </c>
      <c r="BC2417" s="105"/>
    </row>
    <row r="2418" spans="1:55" x14ac:dyDescent="0.25">
      <c r="A2418" s="98"/>
      <c r="B2418" s="98"/>
      <c r="C2418" s="73"/>
      <c r="D2418" s="179"/>
      <c r="E2418" s="176"/>
      <c r="F2418" s="176"/>
      <c r="G2418" s="176"/>
      <c r="H2418" s="176"/>
      <c r="I2418" s="176"/>
      <c r="J2418" s="172"/>
      <c r="K2418" s="173"/>
      <c r="L2418" s="178"/>
      <c r="R2418" s="3"/>
      <c r="S2418" s="106"/>
      <c r="T2418" s="106"/>
      <c r="U2418" s="106"/>
      <c r="V2418" s="106"/>
      <c r="W2418" s="106"/>
      <c r="X2418" s="106"/>
      <c r="AB2418" s="188" t="str">
        <f t="shared" si="253"/>
        <v/>
      </c>
      <c r="AC2418" s="188" t="s">
        <v>1585</v>
      </c>
      <c r="AD2418" s="131"/>
      <c r="AE2418" s="131"/>
      <c r="AF2418" s="131"/>
      <c r="AG2418" s="131"/>
      <c r="AH2418" s="131"/>
      <c r="AI2418" s="131"/>
      <c r="AJ2418" s="128" t="str">
        <f t="shared" si="254"/>
        <v/>
      </c>
      <c r="AK2418" s="7" t="str">
        <f>IF(ISNUMBER($AJ2418),INDEX($C$1:$AB$3985,$AJ2418,AK$4),"")</f>
        <v/>
      </c>
      <c r="AL2418" s="7" t="str">
        <f>IF(ISNUMBER($AJ2418),INDEX($C$1:$AB$3985,$AJ2418,AL$4),"")</f>
        <v/>
      </c>
      <c r="AM2418" s="128"/>
      <c r="AN2418" s="128" t="str">
        <f t="shared" si="256"/>
        <v/>
      </c>
      <c r="AO2418" s="7" t="str">
        <f t="shared" si="259"/>
        <v/>
      </c>
      <c r="AP2418" s="10" t="str">
        <f t="shared" si="259"/>
        <v/>
      </c>
      <c r="AQ2418" s="310">
        <f>IF(ISNUMBER(SEARCH($T$30,AO2418)),MAX(AQ$5:AQ2417)+1,0)</f>
        <v>0</v>
      </c>
      <c r="AR2418" s="310">
        <f>IF(ISNUMBER(SEARCH($T$31,AO2418)),MAX(AR$5:AR2417)+1,0)</f>
        <v>0</v>
      </c>
      <c r="AS2418" s="128" t="str">
        <f t="shared" si="255"/>
        <v/>
      </c>
      <c r="AT2418" s="105" t="str">
        <f>IF(ISNUMBER($AS2418),INDEX($C$1:$AB$3985,$AS2418,AT$4),"")</f>
        <v/>
      </c>
      <c r="AU2418" s="128"/>
      <c r="AV2418" s="128" t="str">
        <f t="shared" si="257"/>
        <v/>
      </c>
      <c r="AW2418" s="105" t="str">
        <f>IF(ISNUMBER($AV2418),INDEX($C$1:$AB$3985,$AV2418,AW$4),"")</f>
        <v/>
      </c>
      <c r="AX2418" s="105" t="str">
        <f>IF(ISNUMBER($AV2418),INDEX($C$1:$AB$3985,$AV2418,AX$4),"")</f>
        <v/>
      </c>
      <c r="AY2418" s="128"/>
      <c r="AZ2418" s="128"/>
      <c r="BA2418" s="128" t="str">
        <f t="shared" si="258"/>
        <v/>
      </c>
      <c r="BB2418" s="105" t="str">
        <f>IF(ISNUMBER($BA2418),INDEX($C$1:$AB$3985,$BA2418,BB$4),"")</f>
        <v/>
      </c>
      <c r="BC2418" s="105"/>
    </row>
    <row r="2419" spans="1:55" x14ac:dyDescent="0.25">
      <c r="A2419" s="98"/>
      <c r="B2419" s="98"/>
      <c r="C2419" s="73"/>
      <c r="D2419" s="179"/>
      <c r="E2419" s="176"/>
      <c r="F2419" s="176"/>
      <c r="G2419" s="176"/>
      <c r="H2419" s="176"/>
      <c r="I2419" s="176"/>
      <c r="J2419" s="172"/>
      <c r="K2419" s="173"/>
      <c r="L2419" s="178"/>
      <c r="R2419" s="3"/>
      <c r="S2419" s="106"/>
      <c r="T2419" s="106"/>
      <c r="U2419" s="106"/>
      <c r="V2419" s="106"/>
      <c r="W2419" s="106"/>
      <c r="X2419" s="106"/>
      <c r="AB2419" s="188" t="str">
        <f t="shared" si="253"/>
        <v/>
      </c>
      <c r="AC2419" s="188" t="s">
        <v>1585</v>
      </c>
      <c r="AD2419" s="131"/>
      <c r="AE2419" s="131"/>
      <c r="AF2419" s="131"/>
      <c r="AG2419" s="131"/>
      <c r="AH2419" s="131"/>
      <c r="AI2419" s="131"/>
      <c r="AJ2419" s="128" t="str">
        <f t="shared" si="254"/>
        <v/>
      </c>
      <c r="AK2419" s="7" t="str">
        <f>IF(ISNUMBER($AJ2419),INDEX($C$1:$AB$3985,$AJ2419,AK$4),"")</f>
        <v/>
      </c>
      <c r="AL2419" s="7" t="str">
        <f>IF(ISNUMBER($AJ2419),INDEX($C$1:$AB$3985,$AJ2419,AL$4),"")</f>
        <v/>
      </c>
      <c r="AM2419" s="128"/>
      <c r="AN2419" s="128" t="str">
        <f t="shared" si="256"/>
        <v/>
      </c>
      <c r="AO2419" s="7" t="str">
        <f t="shared" si="259"/>
        <v/>
      </c>
      <c r="AP2419" s="10" t="str">
        <f t="shared" si="259"/>
        <v/>
      </c>
      <c r="AQ2419" s="310">
        <f>IF(ISNUMBER(SEARCH($T$30,AO2419)),MAX(AQ$5:AQ2418)+1,0)</f>
        <v>0</v>
      </c>
      <c r="AR2419" s="310">
        <f>IF(ISNUMBER(SEARCH($T$31,AO2419)),MAX(AR$5:AR2418)+1,0)</f>
        <v>0</v>
      </c>
      <c r="AS2419" s="128" t="str">
        <f t="shared" si="255"/>
        <v/>
      </c>
      <c r="AT2419" s="105" t="str">
        <f>IF(ISNUMBER($AS2419),INDEX($C$1:$AB$3985,$AS2419,AT$4),"")</f>
        <v/>
      </c>
      <c r="AU2419" s="128"/>
      <c r="AV2419" s="128" t="str">
        <f t="shared" si="257"/>
        <v/>
      </c>
      <c r="AW2419" s="105" t="str">
        <f>IF(ISNUMBER($AV2419),INDEX($C$1:$AB$3985,$AV2419,AW$4),"")</f>
        <v/>
      </c>
      <c r="AX2419" s="105" t="str">
        <f>IF(ISNUMBER($AV2419),INDEX($C$1:$AB$3985,$AV2419,AX$4),"")</f>
        <v/>
      </c>
      <c r="AY2419" s="128"/>
      <c r="AZ2419" s="128"/>
      <c r="BA2419" s="128" t="str">
        <f t="shared" si="258"/>
        <v/>
      </c>
      <c r="BB2419" s="105" t="str">
        <f>IF(ISNUMBER($BA2419),INDEX($C$1:$AB$3985,$BA2419,BB$4),"")</f>
        <v/>
      </c>
      <c r="BC2419" s="105"/>
    </row>
    <row r="2420" spans="1:55" x14ac:dyDescent="0.25">
      <c r="A2420" s="98"/>
      <c r="B2420" s="98"/>
      <c r="C2420" s="73"/>
      <c r="D2420" s="179"/>
      <c r="E2420" s="176"/>
      <c r="F2420" s="176"/>
      <c r="G2420" s="176"/>
      <c r="H2420" s="176"/>
      <c r="I2420" s="176"/>
      <c r="J2420" s="172"/>
      <c r="K2420" s="173"/>
      <c r="L2420" s="178"/>
      <c r="R2420" s="3"/>
      <c r="S2420" s="106"/>
      <c r="T2420" s="106"/>
      <c r="U2420" s="106"/>
      <c r="V2420" s="106"/>
      <c r="W2420" s="106"/>
      <c r="X2420" s="106"/>
      <c r="AB2420" s="188" t="str">
        <f t="shared" si="253"/>
        <v/>
      </c>
      <c r="AC2420" s="188" t="s">
        <v>1585</v>
      </c>
      <c r="AD2420" s="131"/>
      <c r="AE2420" s="131"/>
      <c r="AF2420" s="131"/>
      <c r="AG2420" s="131"/>
      <c r="AH2420" s="131"/>
      <c r="AI2420" s="131"/>
      <c r="AJ2420" s="128" t="str">
        <f t="shared" si="254"/>
        <v/>
      </c>
      <c r="AK2420" s="7" t="str">
        <f>IF(ISNUMBER($AJ2420),INDEX($C$1:$AB$3985,$AJ2420,AK$4),"")</f>
        <v/>
      </c>
      <c r="AL2420" s="7" t="str">
        <f>IF(ISNUMBER($AJ2420),INDEX($C$1:$AB$3985,$AJ2420,AL$4),"")</f>
        <v/>
      </c>
      <c r="AM2420" s="128"/>
      <c r="AN2420" s="128" t="str">
        <f t="shared" si="256"/>
        <v/>
      </c>
      <c r="AO2420" s="7" t="str">
        <f t="shared" si="259"/>
        <v/>
      </c>
      <c r="AP2420" s="10" t="str">
        <f t="shared" si="259"/>
        <v/>
      </c>
      <c r="AQ2420" s="310">
        <f>IF(ISNUMBER(SEARCH($T$30,AO2420)),MAX(AQ$5:AQ2419)+1,0)</f>
        <v>0</v>
      </c>
      <c r="AR2420" s="310">
        <f>IF(ISNUMBER(SEARCH($T$31,AO2420)),MAX(AR$5:AR2419)+1,0)</f>
        <v>0</v>
      </c>
      <c r="AS2420" s="128" t="str">
        <f t="shared" si="255"/>
        <v/>
      </c>
      <c r="AT2420" s="105" t="str">
        <f>IF(ISNUMBER($AS2420),INDEX($C$1:$AB$3985,$AS2420,AT$4),"")</f>
        <v/>
      </c>
      <c r="AU2420" s="128"/>
      <c r="AV2420" s="128" t="str">
        <f t="shared" si="257"/>
        <v/>
      </c>
      <c r="AW2420" s="105" t="str">
        <f>IF(ISNUMBER($AV2420),INDEX($C$1:$AB$3985,$AV2420,AW$4),"")</f>
        <v/>
      </c>
      <c r="AX2420" s="105" t="str">
        <f>IF(ISNUMBER($AV2420),INDEX($C$1:$AB$3985,$AV2420,AX$4),"")</f>
        <v/>
      </c>
      <c r="AY2420" s="128"/>
      <c r="AZ2420" s="128"/>
      <c r="BA2420" s="128" t="str">
        <f t="shared" si="258"/>
        <v/>
      </c>
      <c r="BB2420" s="105" t="str">
        <f>IF(ISNUMBER($BA2420),INDEX($C$1:$AB$3985,$BA2420,BB$4),"")</f>
        <v/>
      </c>
      <c r="BC2420" s="105"/>
    </row>
    <row r="2421" spans="1:55" x14ac:dyDescent="0.25">
      <c r="A2421" s="98"/>
      <c r="B2421" s="98"/>
      <c r="C2421" s="73"/>
      <c r="D2421" s="179"/>
      <c r="E2421" s="176"/>
      <c r="F2421" s="176"/>
      <c r="G2421" s="176"/>
      <c r="H2421" s="176"/>
      <c r="I2421" s="176"/>
      <c r="J2421" s="172"/>
      <c r="K2421" s="173"/>
      <c r="L2421" s="178"/>
      <c r="R2421" s="3"/>
      <c r="S2421" s="106"/>
      <c r="T2421" s="106"/>
      <c r="U2421" s="106"/>
      <c r="V2421" s="106"/>
      <c r="W2421" s="106"/>
      <c r="X2421" s="106"/>
      <c r="AB2421" s="188" t="str">
        <f t="shared" si="253"/>
        <v/>
      </c>
      <c r="AC2421" s="188" t="s">
        <v>1585</v>
      </c>
      <c r="AD2421" s="131"/>
      <c r="AE2421" s="131"/>
      <c r="AF2421" s="131"/>
      <c r="AG2421" s="131"/>
      <c r="AH2421" s="131"/>
      <c r="AI2421" s="131"/>
      <c r="AJ2421" s="128" t="str">
        <f t="shared" si="254"/>
        <v/>
      </c>
      <c r="AK2421" s="7" t="str">
        <f>IF(ISNUMBER($AJ2421),INDEX($C$1:$AB$3985,$AJ2421,AK$4),"")</f>
        <v/>
      </c>
      <c r="AL2421" s="7" t="str">
        <f>IF(ISNUMBER($AJ2421),INDEX($C$1:$AB$3985,$AJ2421,AL$4),"")</f>
        <v/>
      </c>
      <c r="AM2421" s="128"/>
      <c r="AN2421" s="128" t="str">
        <f t="shared" si="256"/>
        <v/>
      </c>
      <c r="AO2421" s="7" t="str">
        <f t="shared" si="259"/>
        <v/>
      </c>
      <c r="AP2421" s="10" t="str">
        <f t="shared" si="259"/>
        <v/>
      </c>
      <c r="AQ2421" s="310">
        <f>IF(ISNUMBER(SEARCH($T$30,AO2421)),MAX(AQ$5:AQ2420)+1,0)</f>
        <v>0</v>
      </c>
      <c r="AR2421" s="310">
        <f>IF(ISNUMBER(SEARCH($T$31,AO2421)),MAX(AR$5:AR2420)+1,0)</f>
        <v>0</v>
      </c>
      <c r="AS2421" s="128" t="str">
        <f t="shared" si="255"/>
        <v/>
      </c>
      <c r="AT2421" s="105" t="str">
        <f>IF(ISNUMBER($AS2421),INDEX($C$1:$AB$3985,$AS2421,AT$4),"")</f>
        <v/>
      </c>
      <c r="AU2421" s="128"/>
      <c r="AV2421" s="128" t="str">
        <f t="shared" si="257"/>
        <v/>
      </c>
      <c r="AW2421" s="105" t="str">
        <f>IF(ISNUMBER($AV2421),INDEX($C$1:$AB$3985,$AV2421,AW$4),"")</f>
        <v/>
      </c>
      <c r="AX2421" s="105" t="str">
        <f>IF(ISNUMBER($AV2421),INDEX($C$1:$AB$3985,$AV2421,AX$4),"")</f>
        <v/>
      </c>
      <c r="AY2421" s="128"/>
      <c r="AZ2421" s="128"/>
      <c r="BA2421" s="128" t="str">
        <f t="shared" si="258"/>
        <v/>
      </c>
      <c r="BB2421" s="105" t="str">
        <f>IF(ISNUMBER($BA2421),INDEX($C$1:$AB$3985,$BA2421,BB$4),"")</f>
        <v/>
      </c>
      <c r="BC2421" s="105"/>
    </row>
    <row r="2422" spans="1:55" x14ac:dyDescent="0.25">
      <c r="A2422" s="98"/>
      <c r="B2422" s="98"/>
      <c r="C2422" s="73"/>
      <c r="D2422" s="179"/>
      <c r="E2422" s="176"/>
      <c r="F2422" s="176"/>
      <c r="G2422" s="176"/>
      <c r="H2422" s="176"/>
      <c r="I2422" s="176"/>
      <c r="J2422" s="172"/>
      <c r="K2422" s="173"/>
      <c r="L2422" s="178"/>
      <c r="R2422" s="3"/>
      <c r="S2422" s="106"/>
      <c r="T2422" s="106"/>
      <c r="U2422" s="106"/>
      <c r="V2422" s="106"/>
      <c r="W2422" s="106"/>
      <c r="X2422" s="106"/>
      <c r="AB2422" s="188" t="str">
        <f t="shared" si="253"/>
        <v/>
      </c>
      <c r="AC2422" s="188" t="s">
        <v>1585</v>
      </c>
      <c r="AD2422" s="131"/>
      <c r="AE2422" s="131"/>
      <c r="AF2422" s="131"/>
      <c r="AG2422" s="131"/>
      <c r="AH2422" s="131"/>
      <c r="AI2422" s="131"/>
      <c r="AJ2422" s="128" t="str">
        <f t="shared" si="254"/>
        <v/>
      </c>
      <c r="AK2422" s="7" t="str">
        <f>IF(ISNUMBER($AJ2422),INDEX($C$1:$AB$3985,$AJ2422,AK$4),"")</f>
        <v/>
      </c>
      <c r="AL2422" s="7" t="str">
        <f>IF(ISNUMBER($AJ2422),INDEX($C$1:$AB$3985,$AJ2422,AL$4),"")</f>
        <v/>
      </c>
      <c r="AM2422" s="128"/>
      <c r="AN2422" s="128" t="str">
        <f t="shared" si="256"/>
        <v/>
      </c>
      <c r="AO2422" s="7" t="str">
        <f t="shared" si="259"/>
        <v/>
      </c>
      <c r="AP2422" s="10" t="str">
        <f t="shared" si="259"/>
        <v/>
      </c>
      <c r="AQ2422" s="310">
        <f>IF(ISNUMBER(SEARCH($T$30,AO2422)),MAX(AQ$5:AQ2421)+1,0)</f>
        <v>0</v>
      </c>
      <c r="AR2422" s="310">
        <f>IF(ISNUMBER(SEARCH($T$31,AO2422)),MAX(AR$5:AR2421)+1,0)</f>
        <v>0</v>
      </c>
      <c r="AS2422" s="128" t="str">
        <f t="shared" si="255"/>
        <v/>
      </c>
      <c r="AT2422" s="105" t="str">
        <f>IF(ISNUMBER($AS2422),INDEX($C$1:$AB$3985,$AS2422,AT$4),"")</f>
        <v/>
      </c>
      <c r="AU2422" s="128"/>
      <c r="AV2422" s="128" t="str">
        <f t="shared" si="257"/>
        <v/>
      </c>
      <c r="AW2422" s="105" t="str">
        <f>IF(ISNUMBER($AV2422),INDEX($C$1:$AB$3985,$AV2422,AW$4),"")</f>
        <v/>
      </c>
      <c r="AX2422" s="105" t="str">
        <f>IF(ISNUMBER($AV2422),INDEX($C$1:$AB$3985,$AV2422,AX$4),"")</f>
        <v/>
      </c>
      <c r="AY2422" s="128"/>
      <c r="AZ2422" s="128"/>
      <c r="BA2422" s="128" t="str">
        <f t="shared" si="258"/>
        <v/>
      </c>
      <c r="BB2422" s="105" t="str">
        <f>IF(ISNUMBER($BA2422),INDEX($C$1:$AB$3985,$BA2422,BB$4),"")</f>
        <v/>
      </c>
      <c r="BC2422" s="105"/>
    </row>
    <row r="2423" spans="1:55" x14ac:dyDescent="0.25">
      <c r="A2423" s="98"/>
      <c r="B2423" s="98"/>
      <c r="C2423" s="73"/>
      <c r="D2423" s="179"/>
      <c r="E2423" s="176"/>
      <c r="F2423" s="176"/>
      <c r="G2423" s="176"/>
      <c r="H2423" s="176"/>
      <c r="I2423" s="176"/>
      <c r="J2423" s="172"/>
      <c r="K2423" s="173"/>
      <c r="L2423" s="178"/>
      <c r="R2423" s="3"/>
      <c r="S2423" s="106"/>
      <c r="T2423" s="106"/>
      <c r="U2423" s="106"/>
      <c r="V2423" s="106"/>
      <c r="W2423" s="106"/>
      <c r="X2423" s="106"/>
      <c r="AB2423" s="188" t="str">
        <f t="shared" si="253"/>
        <v/>
      </c>
      <c r="AC2423" s="188" t="s">
        <v>1585</v>
      </c>
      <c r="AD2423" s="131"/>
      <c r="AE2423" s="131"/>
      <c r="AF2423" s="131"/>
      <c r="AG2423" s="131"/>
      <c r="AH2423" s="131"/>
      <c r="AI2423" s="131"/>
      <c r="AJ2423" s="128" t="str">
        <f t="shared" si="254"/>
        <v/>
      </c>
      <c r="AK2423" s="7" t="str">
        <f>IF(ISNUMBER($AJ2423),INDEX($C$1:$AB$3985,$AJ2423,AK$4),"")</f>
        <v/>
      </c>
      <c r="AL2423" s="7" t="str">
        <f>IF(ISNUMBER($AJ2423),INDEX($C$1:$AB$3985,$AJ2423,AL$4),"")</f>
        <v/>
      </c>
      <c r="AM2423" s="128"/>
      <c r="AN2423" s="128" t="str">
        <f t="shared" si="256"/>
        <v/>
      </c>
      <c r="AO2423" s="7" t="str">
        <f t="shared" si="259"/>
        <v/>
      </c>
      <c r="AP2423" s="10" t="str">
        <f t="shared" si="259"/>
        <v/>
      </c>
      <c r="AQ2423" s="310">
        <f>IF(ISNUMBER(SEARCH($T$30,AO2423)),MAX(AQ$5:AQ2422)+1,0)</f>
        <v>0</v>
      </c>
      <c r="AR2423" s="310">
        <f>IF(ISNUMBER(SEARCH($T$31,AO2423)),MAX(AR$5:AR2422)+1,0)</f>
        <v>0</v>
      </c>
      <c r="AS2423" s="128" t="str">
        <f t="shared" si="255"/>
        <v/>
      </c>
      <c r="AT2423" s="105" t="str">
        <f>IF(ISNUMBER($AS2423),INDEX($C$1:$AB$3985,$AS2423,AT$4),"")</f>
        <v/>
      </c>
      <c r="AU2423" s="128"/>
      <c r="AV2423" s="128" t="str">
        <f t="shared" si="257"/>
        <v/>
      </c>
      <c r="AW2423" s="105" t="str">
        <f>IF(ISNUMBER($AV2423),INDEX($C$1:$AB$3985,$AV2423,AW$4),"")</f>
        <v/>
      </c>
      <c r="AX2423" s="105" t="str">
        <f>IF(ISNUMBER($AV2423),INDEX($C$1:$AB$3985,$AV2423,AX$4),"")</f>
        <v/>
      </c>
      <c r="AY2423" s="128"/>
      <c r="AZ2423" s="128"/>
      <c r="BA2423" s="128" t="str">
        <f t="shared" si="258"/>
        <v/>
      </c>
      <c r="BB2423" s="105" t="str">
        <f>IF(ISNUMBER($BA2423),INDEX($C$1:$AB$3985,$BA2423,BB$4),"")</f>
        <v/>
      </c>
      <c r="BC2423" s="105"/>
    </row>
    <row r="2424" spans="1:55" x14ac:dyDescent="0.25">
      <c r="A2424" s="98"/>
      <c r="B2424" s="98"/>
      <c r="C2424" s="73"/>
      <c r="D2424" s="179"/>
      <c r="E2424" s="176"/>
      <c r="F2424" s="176"/>
      <c r="G2424" s="176"/>
      <c r="H2424" s="176"/>
      <c r="I2424" s="176"/>
      <c r="J2424" s="172"/>
      <c r="K2424" s="173"/>
      <c r="L2424" s="178"/>
      <c r="R2424" s="3"/>
      <c r="S2424" s="106"/>
      <c r="T2424" s="106"/>
      <c r="U2424" s="106"/>
      <c r="V2424" s="106"/>
      <c r="W2424" s="106"/>
      <c r="X2424" s="106"/>
      <c r="AB2424" s="188" t="str">
        <f t="shared" si="253"/>
        <v/>
      </c>
      <c r="AC2424" s="188" t="s">
        <v>1585</v>
      </c>
      <c r="AD2424" s="131"/>
      <c r="AE2424" s="131"/>
      <c r="AF2424" s="131"/>
      <c r="AG2424" s="131"/>
      <c r="AH2424" s="131"/>
      <c r="AI2424" s="131"/>
      <c r="AJ2424" s="128" t="str">
        <f t="shared" si="254"/>
        <v/>
      </c>
      <c r="AK2424" s="7" t="str">
        <f>IF(ISNUMBER($AJ2424),INDEX($C$1:$AB$3985,$AJ2424,AK$4),"")</f>
        <v/>
      </c>
      <c r="AL2424" s="7" t="str">
        <f>IF(ISNUMBER($AJ2424),INDEX($C$1:$AB$3985,$AJ2424,AL$4),"")</f>
        <v/>
      </c>
      <c r="AM2424" s="128"/>
      <c r="AN2424" s="128" t="str">
        <f t="shared" si="256"/>
        <v/>
      </c>
      <c r="AO2424" s="7" t="str">
        <f t="shared" si="259"/>
        <v/>
      </c>
      <c r="AP2424" s="10" t="str">
        <f t="shared" si="259"/>
        <v/>
      </c>
      <c r="AQ2424" s="310">
        <f>IF(ISNUMBER(SEARCH($T$30,AO2424)),MAX(AQ$5:AQ2423)+1,0)</f>
        <v>0</v>
      </c>
      <c r="AR2424" s="310">
        <f>IF(ISNUMBER(SEARCH($T$31,AO2424)),MAX(AR$5:AR2423)+1,0)</f>
        <v>0</v>
      </c>
      <c r="AS2424" s="128" t="str">
        <f t="shared" si="255"/>
        <v/>
      </c>
      <c r="AT2424" s="105" t="str">
        <f>IF(ISNUMBER($AS2424),INDEX($C$1:$AB$3985,$AS2424,AT$4),"")</f>
        <v/>
      </c>
      <c r="AU2424" s="128"/>
      <c r="AV2424" s="128" t="str">
        <f t="shared" si="257"/>
        <v/>
      </c>
      <c r="AW2424" s="105" t="str">
        <f>IF(ISNUMBER($AV2424),INDEX($C$1:$AB$3985,$AV2424,AW$4),"")</f>
        <v/>
      </c>
      <c r="AX2424" s="105" t="str">
        <f>IF(ISNUMBER($AV2424),INDEX($C$1:$AB$3985,$AV2424,AX$4),"")</f>
        <v/>
      </c>
      <c r="AY2424" s="128"/>
      <c r="AZ2424" s="128"/>
      <c r="BA2424" s="128" t="str">
        <f t="shared" si="258"/>
        <v/>
      </c>
      <c r="BB2424" s="105" t="str">
        <f>IF(ISNUMBER($BA2424),INDEX($C$1:$AB$3985,$BA2424,BB$4),"")</f>
        <v/>
      </c>
      <c r="BC2424" s="105"/>
    </row>
    <row r="2425" spans="1:55" x14ac:dyDescent="0.25">
      <c r="A2425" s="98"/>
      <c r="B2425" s="98"/>
      <c r="C2425" s="73"/>
      <c r="D2425" s="179"/>
      <c r="E2425" s="176"/>
      <c r="F2425" s="176"/>
      <c r="G2425" s="176"/>
      <c r="H2425" s="176"/>
      <c r="I2425" s="176"/>
      <c r="J2425" s="172"/>
      <c r="K2425" s="173"/>
      <c r="L2425" s="178"/>
      <c r="R2425" s="3"/>
      <c r="S2425" s="106"/>
      <c r="T2425" s="106"/>
      <c r="U2425" s="106"/>
      <c r="V2425" s="106"/>
      <c r="W2425" s="106"/>
      <c r="X2425" s="106"/>
      <c r="AB2425" s="188" t="str">
        <f t="shared" si="253"/>
        <v/>
      </c>
      <c r="AC2425" s="188" t="s">
        <v>1585</v>
      </c>
      <c r="AD2425" s="131"/>
      <c r="AE2425" s="131"/>
      <c r="AF2425" s="131"/>
      <c r="AG2425" s="131"/>
      <c r="AH2425" s="131"/>
      <c r="AI2425" s="131"/>
      <c r="AJ2425" s="128" t="str">
        <f t="shared" si="254"/>
        <v/>
      </c>
      <c r="AK2425" s="7" t="str">
        <f>IF(ISNUMBER($AJ2425),INDEX($C$1:$AB$3985,$AJ2425,AK$4),"")</f>
        <v/>
      </c>
      <c r="AL2425" s="7" t="str">
        <f>IF(ISNUMBER($AJ2425),INDEX($C$1:$AB$3985,$AJ2425,AL$4),"")</f>
        <v/>
      </c>
      <c r="AM2425" s="128"/>
      <c r="AN2425" s="128" t="str">
        <f t="shared" si="256"/>
        <v/>
      </c>
      <c r="AO2425" s="7" t="str">
        <f t="shared" si="259"/>
        <v/>
      </c>
      <c r="AP2425" s="10" t="str">
        <f t="shared" si="259"/>
        <v/>
      </c>
      <c r="AQ2425" s="310">
        <f>IF(ISNUMBER(SEARCH($T$30,AO2425)),MAX(AQ$5:AQ2424)+1,0)</f>
        <v>0</v>
      </c>
      <c r="AR2425" s="310">
        <f>IF(ISNUMBER(SEARCH($T$31,AO2425)),MAX(AR$5:AR2424)+1,0)</f>
        <v>0</v>
      </c>
      <c r="AS2425" s="128" t="str">
        <f t="shared" si="255"/>
        <v/>
      </c>
      <c r="AT2425" s="105" t="str">
        <f>IF(ISNUMBER($AS2425),INDEX($C$1:$AB$3985,$AS2425,AT$4),"")</f>
        <v/>
      </c>
      <c r="AU2425" s="128"/>
      <c r="AV2425" s="128" t="str">
        <f t="shared" si="257"/>
        <v/>
      </c>
      <c r="AW2425" s="105" t="str">
        <f>IF(ISNUMBER($AV2425),INDEX($C$1:$AB$3985,$AV2425,AW$4),"")</f>
        <v/>
      </c>
      <c r="AX2425" s="105" t="str">
        <f>IF(ISNUMBER($AV2425),INDEX($C$1:$AB$3985,$AV2425,AX$4),"")</f>
        <v/>
      </c>
      <c r="AY2425" s="128"/>
      <c r="AZ2425" s="128"/>
      <c r="BA2425" s="128" t="str">
        <f t="shared" si="258"/>
        <v/>
      </c>
      <c r="BB2425" s="105" t="str">
        <f>IF(ISNUMBER($BA2425),INDEX($C$1:$AB$3985,$BA2425,BB$4),"")</f>
        <v/>
      </c>
      <c r="BC2425" s="105"/>
    </row>
    <row r="2426" spans="1:55" x14ac:dyDescent="0.25">
      <c r="A2426" s="98"/>
      <c r="B2426" s="98"/>
      <c r="C2426" s="73"/>
      <c r="D2426" s="179"/>
      <c r="E2426" s="176"/>
      <c r="F2426" s="176"/>
      <c r="G2426" s="176"/>
      <c r="H2426" s="176"/>
      <c r="I2426" s="176"/>
      <c r="J2426" s="172"/>
      <c r="K2426" s="173"/>
      <c r="L2426" s="178"/>
      <c r="R2426" s="3"/>
      <c r="S2426" s="106"/>
      <c r="T2426" s="106"/>
      <c r="U2426" s="106"/>
      <c r="V2426" s="106"/>
      <c r="W2426" s="106"/>
      <c r="X2426" s="106"/>
      <c r="AB2426" s="188" t="str">
        <f t="shared" si="253"/>
        <v/>
      </c>
      <c r="AC2426" s="188" t="s">
        <v>1585</v>
      </c>
      <c r="AD2426" s="131"/>
      <c r="AE2426" s="131"/>
      <c r="AF2426" s="131"/>
      <c r="AG2426" s="131"/>
      <c r="AH2426" s="131"/>
      <c r="AI2426" s="131"/>
      <c r="AJ2426" s="128" t="str">
        <f t="shared" si="254"/>
        <v/>
      </c>
      <c r="AK2426" s="7" t="str">
        <f>IF(ISNUMBER($AJ2426),INDEX($C$1:$AB$3985,$AJ2426,AK$4),"")</f>
        <v/>
      </c>
      <c r="AL2426" s="7" t="str">
        <f>IF(ISNUMBER($AJ2426),INDEX($C$1:$AB$3985,$AJ2426,AL$4),"")</f>
        <v/>
      </c>
      <c r="AM2426" s="128"/>
      <c r="AN2426" s="128" t="str">
        <f t="shared" si="256"/>
        <v/>
      </c>
      <c r="AO2426" s="7" t="str">
        <f t="shared" si="259"/>
        <v/>
      </c>
      <c r="AP2426" s="10" t="str">
        <f t="shared" si="259"/>
        <v/>
      </c>
      <c r="AQ2426" s="310">
        <f>IF(ISNUMBER(SEARCH($T$30,AO2426)),MAX(AQ$5:AQ2425)+1,0)</f>
        <v>0</v>
      </c>
      <c r="AR2426" s="310">
        <f>IF(ISNUMBER(SEARCH($T$31,AO2426)),MAX(AR$5:AR2425)+1,0)</f>
        <v>0</v>
      </c>
      <c r="AS2426" s="128" t="str">
        <f t="shared" si="255"/>
        <v/>
      </c>
      <c r="AT2426" s="105" t="str">
        <f>IF(ISNUMBER($AS2426),INDEX($C$1:$AB$3985,$AS2426,AT$4),"")</f>
        <v/>
      </c>
      <c r="AU2426" s="128"/>
      <c r="AV2426" s="128" t="str">
        <f t="shared" si="257"/>
        <v/>
      </c>
      <c r="AW2426" s="105" t="str">
        <f>IF(ISNUMBER($AV2426),INDEX($C$1:$AB$3985,$AV2426,AW$4),"")</f>
        <v/>
      </c>
      <c r="AX2426" s="105" t="str">
        <f>IF(ISNUMBER($AV2426),INDEX($C$1:$AB$3985,$AV2426,AX$4),"")</f>
        <v/>
      </c>
      <c r="AY2426" s="128"/>
      <c r="AZ2426" s="128"/>
      <c r="BA2426" s="128" t="str">
        <f t="shared" si="258"/>
        <v/>
      </c>
      <c r="BB2426" s="105" t="str">
        <f>IF(ISNUMBER($BA2426),INDEX($C$1:$AB$3985,$BA2426,BB$4),"")</f>
        <v/>
      </c>
      <c r="BC2426" s="105"/>
    </row>
    <row r="2427" spans="1:55" x14ac:dyDescent="0.25">
      <c r="A2427" s="98"/>
      <c r="B2427" s="98"/>
      <c r="C2427" s="73"/>
      <c r="D2427" s="179"/>
      <c r="E2427" s="176"/>
      <c r="F2427" s="176"/>
      <c r="G2427" s="176"/>
      <c r="H2427" s="176"/>
      <c r="I2427" s="176"/>
      <c r="J2427" s="172"/>
      <c r="K2427" s="173"/>
      <c r="L2427" s="178"/>
      <c r="R2427" s="3"/>
      <c r="S2427" s="106"/>
      <c r="T2427" s="106"/>
      <c r="U2427" s="106"/>
      <c r="V2427" s="106"/>
      <c r="W2427" s="106"/>
      <c r="X2427" s="106"/>
      <c r="AB2427" s="188" t="str">
        <f t="shared" si="253"/>
        <v/>
      </c>
      <c r="AC2427" s="188" t="s">
        <v>1585</v>
      </c>
      <c r="AD2427" s="131"/>
      <c r="AE2427" s="131"/>
      <c r="AF2427" s="131"/>
      <c r="AG2427" s="131"/>
      <c r="AH2427" s="131"/>
      <c r="AI2427" s="131"/>
      <c r="AJ2427" s="128" t="str">
        <f t="shared" si="254"/>
        <v/>
      </c>
      <c r="AK2427" s="7" t="str">
        <f>IF(ISNUMBER($AJ2427),INDEX($C$1:$AB$3985,$AJ2427,AK$4),"")</f>
        <v/>
      </c>
      <c r="AL2427" s="7" t="str">
        <f>IF(ISNUMBER($AJ2427),INDEX($C$1:$AB$3985,$AJ2427,AL$4),"")</f>
        <v/>
      </c>
      <c r="AM2427" s="128"/>
      <c r="AN2427" s="128" t="str">
        <f t="shared" si="256"/>
        <v/>
      </c>
      <c r="AO2427" s="7" t="str">
        <f t="shared" si="259"/>
        <v/>
      </c>
      <c r="AP2427" s="10" t="str">
        <f t="shared" si="259"/>
        <v/>
      </c>
      <c r="AQ2427" s="310">
        <f>IF(ISNUMBER(SEARCH($T$30,AO2427)),MAX(AQ$5:AQ2426)+1,0)</f>
        <v>0</v>
      </c>
      <c r="AR2427" s="310">
        <f>IF(ISNUMBER(SEARCH($T$31,AO2427)),MAX(AR$5:AR2426)+1,0)</f>
        <v>0</v>
      </c>
      <c r="AS2427" s="128" t="str">
        <f t="shared" si="255"/>
        <v/>
      </c>
      <c r="AT2427" s="105" t="str">
        <f>IF(ISNUMBER($AS2427),INDEX($C$1:$AB$3985,$AS2427,AT$4),"")</f>
        <v/>
      </c>
      <c r="AU2427" s="128"/>
      <c r="AV2427" s="128" t="str">
        <f t="shared" si="257"/>
        <v/>
      </c>
      <c r="AW2427" s="105" t="str">
        <f>IF(ISNUMBER($AV2427),INDEX($C$1:$AB$3985,$AV2427,AW$4),"")</f>
        <v/>
      </c>
      <c r="AX2427" s="105" t="str">
        <f>IF(ISNUMBER($AV2427),INDEX($C$1:$AB$3985,$AV2427,AX$4),"")</f>
        <v/>
      </c>
      <c r="AY2427" s="128"/>
      <c r="AZ2427" s="128"/>
      <c r="BA2427" s="128" t="str">
        <f t="shared" si="258"/>
        <v/>
      </c>
      <c r="BB2427" s="105" t="str">
        <f>IF(ISNUMBER($BA2427),INDEX($C$1:$AB$3985,$BA2427,BB$4),"")</f>
        <v/>
      </c>
      <c r="BC2427" s="105"/>
    </row>
    <row r="2428" spans="1:55" x14ac:dyDescent="0.25">
      <c r="A2428" s="98"/>
      <c r="B2428" s="98"/>
      <c r="C2428" s="73"/>
      <c r="D2428" s="179"/>
      <c r="E2428" s="176"/>
      <c r="F2428" s="176"/>
      <c r="G2428" s="176"/>
      <c r="H2428" s="176"/>
      <c r="I2428" s="176"/>
      <c r="J2428" s="172"/>
      <c r="K2428" s="173"/>
      <c r="L2428" s="178"/>
      <c r="R2428" s="3"/>
      <c r="S2428" s="106"/>
      <c r="T2428" s="106"/>
      <c r="U2428" s="106"/>
      <c r="V2428" s="106"/>
      <c r="W2428" s="106"/>
      <c r="X2428" s="106"/>
      <c r="AB2428" s="188" t="str">
        <f t="shared" si="253"/>
        <v/>
      </c>
      <c r="AC2428" s="188" t="s">
        <v>1585</v>
      </c>
      <c r="AD2428" s="131"/>
      <c r="AE2428" s="131"/>
      <c r="AF2428" s="131"/>
      <c r="AG2428" s="131"/>
      <c r="AH2428" s="131"/>
      <c r="AI2428" s="131"/>
      <c r="AJ2428" s="128" t="str">
        <f t="shared" si="254"/>
        <v/>
      </c>
      <c r="AK2428" s="7" t="str">
        <f>IF(ISNUMBER($AJ2428),INDEX($C$1:$AB$3985,$AJ2428,AK$4),"")</f>
        <v/>
      </c>
      <c r="AL2428" s="7" t="str">
        <f>IF(ISNUMBER($AJ2428),INDEX($C$1:$AB$3985,$AJ2428,AL$4),"")</f>
        <v/>
      </c>
      <c r="AM2428" s="128"/>
      <c r="AN2428" s="128" t="str">
        <f t="shared" si="256"/>
        <v/>
      </c>
      <c r="AO2428" s="7" t="str">
        <f t="shared" si="259"/>
        <v/>
      </c>
      <c r="AP2428" s="10" t="str">
        <f t="shared" si="259"/>
        <v/>
      </c>
      <c r="AQ2428" s="310">
        <f>IF(ISNUMBER(SEARCH($T$30,AO2428)),MAX(AQ$5:AQ2427)+1,0)</f>
        <v>0</v>
      </c>
      <c r="AR2428" s="310">
        <f>IF(ISNUMBER(SEARCH($T$31,AO2428)),MAX(AR$5:AR2427)+1,0)</f>
        <v>0</v>
      </c>
      <c r="AS2428" s="128" t="str">
        <f t="shared" si="255"/>
        <v/>
      </c>
      <c r="AT2428" s="105" t="str">
        <f>IF(ISNUMBER($AS2428),INDEX($C$1:$AB$3985,$AS2428,AT$4),"")</f>
        <v/>
      </c>
      <c r="AU2428" s="128"/>
      <c r="AV2428" s="128" t="str">
        <f t="shared" si="257"/>
        <v/>
      </c>
      <c r="AW2428" s="105" t="str">
        <f>IF(ISNUMBER($AV2428),INDEX($C$1:$AB$3985,$AV2428,AW$4),"")</f>
        <v/>
      </c>
      <c r="AX2428" s="105" t="str">
        <f>IF(ISNUMBER($AV2428),INDEX($C$1:$AB$3985,$AV2428,AX$4),"")</f>
        <v/>
      </c>
      <c r="AY2428" s="128"/>
      <c r="AZ2428" s="128"/>
      <c r="BA2428" s="128" t="str">
        <f t="shared" si="258"/>
        <v/>
      </c>
      <c r="BB2428" s="105" t="str">
        <f>IF(ISNUMBER($BA2428),INDEX($C$1:$AB$3985,$BA2428,BB$4),"")</f>
        <v/>
      </c>
      <c r="BC2428" s="105"/>
    </row>
    <row r="2429" spans="1:55" x14ac:dyDescent="0.25">
      <c r="A2429" s="98"/>
      <c r="B2429" s="98"/>
      <c r="C2429" s="73"/>
      <c r="D2429" s="179"/>
      <c r="E2429" s="176"/>
      <c r="F2429" s="176"/>
      <c r="G2429" s="176"/>
      <c r="H2429" s="176"/>
      <c r="I2429" s="176"/>
      <c r="J2429" s="172"/>
      <c r="K2429" s="173"/>
      <c r="L2429" s="178"/>
      <c r="R2429" s="3"/>
      <c r="S2429" s="106"/>
      <c r="T2429" s="106"/>
      <c r="U2429" s="106"/>
      <c r="V2429" s="106"/>
      <c r="W2429" s="106"/>
      <c r="X2429" s="106"/>
      <c r="AB2429" s="188" t="str">
        <f t="shared" si="253"/>
        <v/>
      </c>
      <c r="AC2429" s="188" t="s">
        <v>1585</v>
      </c>
      <c r="AD2429" s="131"/>
      <c r="AE2429" s="131"/>
      <c r="AF2429" s="131"/>
      <c r="AG2429" s="131"/>
      <c r="AH2429" s="131"/>
      <c r="AI2429" s="131"/>
      <c r="AJ2429" s="128" t="str">
        <f t="shared" si="254"/>
        <v/>
      </c>
      <c r="AK2429" s="7" t="str">
        <f>IF(ISNUMBER($AJ2429),INDEX($C$1:$AB$3985,$AJ2429,AK$4),"")</f>
        <v/>
      </c>
      <c r="AL2429" s="7" t="str">
        <f>IF(ISNUMBER($AJ2429),INDEX($C$1:$AB$3985,$AJ2429,AL$4),"")</f>
        <v/>
      </c>
      <c r="AM2429" s="128"/>
      <c r="AN2429" s="128" t="str">
        <f t="shared" si="256"/>
        <v/>
      </c>
      <c r="AO2429" s="7" t="str">
        <f t="shared" si="259"/>
        <v/>
      </c>
      <c r="AP2429" s="10" t="str">
        <f t="shared" si="259"/>
        <v/>
      </c>
      <c r="AQ2429" s="310">
        <f>IF(ISNUMBER(SEARCH($T$30,AO2429)),MAX(AQ$5:AQ2428)+1,0)</f>
        <v>0</v>
      </c>
      <c r="AR2429" s="310">
        <f>IF(ISNUMBER(SEARCH($T$31,AO2429)),MAX(AR$5:AR2428)+1,0)</f>
        <v>0</v>
      </c>
      <c r="AS2429" s="128" t="str">
        <f t="shared" si="255"/>
        <v/>
      </c>
      <c r="AT2429" s="105" t="str">
        <f>IF(ISNUMBER($AS2429),INDEX($C$1:$AB$3985,$AS2429,AT$4),"")</f>
        <v/>
      </c>
      <c r="AU2429" s="128"/>
      <c r="AV2429" s="128" t="str">
        <f t="shared" si="257"/>
        <v/>
      </c>
      <c r="AW2429" s="105" t="str">
        <f>IF(ISNUMBER($AV2429),INDEX($C$1:$AB$3985,$AV2429,AW$4),"")</f>
        <v/>
      </c>
      <c r="AX2429" s="105" t="str">
        <f>IF(ISNUMBER($AV2429),INDEX($C$1:$AB$3985,$AV2429,AX$4),"")</f>
        <v/>
      </c>
      <c r="AY2429" s="128"/>
      <c r="AZ2429" s="128"/>
      <c r="BA2429" s="128" t="str">
        <f t="shared" si="258"/>
        <v/>
      </c>
      <c r="BB2429" s="105" t="str">
        <f>IF(ISNUMBER($BA2429),INDEX($C$1:$AB$3985,$BA2429,BB$4),"")</f>
        <v/>
      </c>
      <c r="BC2429" s="105"/>
    </row>
    <row r="2430" spans="1:55" x14ac:dyDescent="0.25">
      <c r="A2430" s="98"/>
      <c r="B2430" s="98"/>
      <c r="C2430" s="73"/>
      <c r="D2430" s="179"/>
      <c r="E2430" s="176"/>
      <c r="F2430" s="176"/>
      <c r="G2430" s="176"/>
      <c r="H2430" s="176"/>
      <c r="I2430" s="176"/>
      <c r="J2430" s="172"/>
      <c r="K2430" s="173"/>
      <c r="L2430" s="178"/>
      <c r="R2430" s="3"/>
      <c r="S2430" s="106"/>
      <c r="T2430" s="106"/>
      <c r="U2430" s="106"/>
      <c r="V2430" s="106"/>
      <c r="W2430" s="106"/>
      <c r="X2430" s="106"/>
      <c r="AB2430" s="188" t="str">
        <f t="shared" si="253"/>
        <v/>
      </c>
      <c r="AC2430" s="188" t="s">
        <v>1585</v>
      </c>
      <c r="AD2430" s="131"/>
      <c r="AE2430" s="131"/>
      <c r="AF2430" s="131"/>
      <c r="AG2430" s="131"/>
      <c r="AH2430" s="131"/>
      <c r="AI2430" s="131"/>
      <c r="AJ2430" s="128" t="str">
        <f t="shared" si="254"/>
        <v/>
      </c>
      <c r="AK2430" s="7" t="str">
        <f>IF(ISNUMBER($AJ2430),INDEX($C$1:$AB$3985,$AJ2430,AK$4),"")</f>
        <v/>
      </c>
      <c r="AL2430" s="7" t="str">
        <f>IF(ISNUMBER($AJ2430),INDEX($C$1:$AB$3985,$AJ2430,AL$4),"")</f>
        <v/>
      </c>
      <c r="AM2430" s="128"/>
      <c r="AN2430" s="128" t="str">
        <f t="shared" si="256"/>
        <v/>
      </c>
      <c r="AO2430" s="7" t="str">
        <f t="shared" si="259"/>
        <v/>
      </c>
      <c r="AP2430" s="10" t="str">
        <f t="shared" si="259"/>
        <v/>
      </c>
      <c r="AQ2430" s="310">
        <f>IF(ISNUMBER(SEARCH($T$30,AO2430)),MAX(AQ$5:AQ2429)+1,0)</f>
        <v>0</v>
      </c>
      <c r="AR2430" s="310">
        <f>IF(ISNUMBER(SEARCH($T$31,AO2430)),MAX(AR$5:AR2429)+1,0)</f>
        <v>0</v>
      </c>
      <c r="AS2430" s="128" t="str">
        <f t="shared" si="255"/>
        <v/>
      </c>
      <c r="AT2430" s="105" t="str">
        <f>IF(ISNUMBER($AS2430),INDEX($C$1:$AB$3985,$AS2430,AT$4),"")</f>
        <v/>
      </c>
      <c r="AU2430" s="128"/>
      <c r="AV2430" s="128" t="str">
        <f t="shared" si="257"/>
        <v/>
      </c>
      <c r="AW2430" s="105" t="str">
        <f>IF(ISNUMBER($AV2430),INDEX($C$1:$AB$3985,$AV2430,AW$4),"")</f>
        <v/>
      </c>
      <c r="AX2430" s="105" t="str">
        <f>IF(ISNUMBER($AV2430),INDEX($C$1:$AB$3985,$AV2430,AX$4),"")</f>
        <v/>
      </c>
      <c r="AY2430" s="128"/>
      <c r="AZ2430" s="128"/>
      <c r="BA2430" s="128" t="str">
        <f t="shared" si="258"/>
        <v/>
      </c>
      <c r="BB2430" s="105" t="str">
        <f>IF(ISNUMBER($BA2430),INDEX($C$1:$AB$3985,$BA2430,BB$4),"")</f>
        <v/>
      </c>
      <c r="BC2430" s="105"/>
    </row>
    <row r="2431" spans="1:55" x14ac:dyDescent="0.25">
      <c r="A2431" s="98"/>
      <c r="B2431" s="98"/>
      <c r="C2431" s="73"/>
      <c r="D2431" s="179"/>
      <c r="E2431" s="176"/>
      <c r="F2431" s="176"/>
      <c r="G2431" s="176"/>
      <c r="H2431" s="176"/>
      <c r="I2431" s="176"/>
      <c r="J2431" s="172"/>
      <c r="K2431" s="173"/>
      <c r="L2431" s="178"/>
      <c r="R2431" s="3"/>
      <c r="S2431" s="106"/>
      <c r="T2431" s="106"/>
      <c r="U2431" s="106"/>
      <c r="V2431" s="106"/>
      <c r="W2431" s="106"/>
      <c r="X2431" s="106"/>
      <c r="AB2431" s="188" t="str">
        <f t="shared" si="253"/>
        <v/>
      </c>
      <c r="AC2431" s="188" t="s">
        <v>1585</v>
      </c>
      <c r="AD2431" s="131"/>
      <c r="AE2431" s="131"/>
      <c r="AF2431" s="131"/>
      <c r="AG2431" s="131"/>
      <c r="AH2431" s="131"/>
      <c r="AI2431" s="131"/>
      <c r="AJ2431" s="128" t="str">
        <f t="shared" si="254"/>
        <v/>
      </c>
      <c r="AK2431" s="7" t="str">
        <f>IF(ISNUMBER($AJ2431),INDEX($C$1:$AB$3985,$AJ2431,AK$4),"")</f>
        <v/>
      </c>
      <c r="AL2431" s="7" t="str">
        <f>IF(ISNUMBER($AJ2431),INDEX($C$1:$AB$3985,$AJ2431,AL$4),"")</f>
        <v/>
      </c>
      <c r="AM2431" s="128"/>
      <c r="AN2431" s="128" t="str">
        <f t="shared" si="256"/>
        <v/>
      </c>
      <c r="AO2431" s="7" t="str">
        <f t="shared" si="259"/>
        <v/>
      </c>
      <c r="AP2431" s="10" t="str">
        <f t="shared" si="259"/>
        <v/>
      </c>
      <c r="AQ2431" s="310">
        <f>IF(ISNUMBER(SEARCH($T$30,AO2431)),MAX(AQ$5:AQ2430)+1,0)</f>
        <v>0</v>
      </c>
      <c r="AR2431" s="310">
        <f>IF(ISNUMBER(SEARCH($T$31,AO2431)),MAX(AR$5:AR2430)+1,0)</f>
        <v>0</v>
      </c>
      <c r="AS2431" s="128" t="str">
        <f t="shared" si="255"/>
        <v/>
      </c>
      <c r="AT2431" s="105" t="str">
        <f>IF(ISNUMBER($AS2431),INDEX($C$1:$AB$3985,$AS2431,AT$4),"")</f>
        <v/>
      </c>
      <c r="AU2431" s="128"/>
      <c r="AV2431" s="128" t="str">
        <f t="shared" si="257"/>
        <v/>
      </c>
      <c r="AW2431" s="105" t="str">
        <f>IF(ISNUMBER($AV2431),INDEX($C$1:$AB$3985,$AV2431,AW$4),"")</f>
        <v/>
      </c>
      <c r="AX2431" s="105" t="str">
        <f>IF(ISNUMBER($AV2431),INDEX($C$1:$AB$3985,$AV2431,AX$4),"")</f>
        <v/>
      </c>
      <c r="AY2431" s="128"/>
      <c r="AZ2431" s="128"/>
      <c r="BA2431" s="128" t="str">
        <f t="shared" si="258"/>
        <v/>
      </c>
      <c r="BB2431" s="105" t="str">
        <f>IF(ISNUMBER($BA2431),INDEX($C$1:$AB$3985,$BA2431,BB$4),"")</f>
        <v/>
      </c>
      <c r="BC2431" s="105"/>
    </row>
    <row r="2432" spans="1:55" x14ac:dyDescent="0.25">
      <c r="A2432" s="98"/>
      <c r="B2432" s="98"/>
      <c r="C2432" s="73"/>
      <c r="D2432" s="179"/>
      <c r="E2432" s="176"/>
      <c r="F2432" s="176"/>
      <c r="G2432" s="176"/>
      <c r="H2432" s="176"/>
      <c r="I2432" s="176"/>
      <c r="J2432" s="172"/>
      <c r="K2432" s="173"/>
      <c r="L2432" s="178"/>
      <c r="R2432" s="3"/>
      <c r="S2432" s="106"/>
      <c r="T2432" s="106"/>
      <c r="U2432" s="106"/>
      <c r="V2432" s="106"/>
      <c r="W2432" s="106"/>
      <c r="X2432" s="106"/>
      <c r="AB2432" s="188" t="str">
        <f t="shared" si="253"/>
        <v/>
      </c>
      <c r="AC2432" s="188" t="s">
        <v>1585</v>
      </c>
      <c r="AD2432" s="131"/>
      <c r="AE2432" s="131"/>
      <c r="AF2432" s="131"/>
      <c r="AG2432" s="131"/>
      <c r="AH2432" s="131"/>
      <c r="AI2432" s="131"/>
      <c r="AJ2432" s="128" t="str">
        <f t="shared" si="254"/>
        <v/>
      </c>
      <c r="AK2432" s="7" t="str">
        <f>IF(ISNUMBER($AJ2432),INDEX($C$1:$AB$3985,$AJ2432,AK$4),"")</f>
        <v/>
      </c>
      <c r="AL2432" s="7" t="str">
        <f>IF(ISNUMBER($AJ2432),INDEX($C$1:$AB$3985,$AJ2432,AL$4),"")</f>
        <v/>
      </c>
      <c r="AM2432" s="128"/>
      <c r="AN2432" s="128" t="str">
        <f t="shared" si="256"/>
        <v/>
      </c>
      <c r="AO2432" s="7" t="str">
        <f t="shared" si="259"/>
        <v/>
      </c>
      <c r="AP2432" s="10" t="str">
        <f t="shared" si="259"/>
        <v/>
      </c>
      <c r="AQ2432" s="310">
        <f>IF(ISNUMBER(SEARCH($T$30,AO2432)),MAX(AQ$5:AQ2431)+1,0)</f>
        <v>0</v>
      </c>
      <c r="AR2432" s="310">
        <f>IF(ISNUMBER(SEARCH($T$31,AO2432)),MAX(AR$5:AR2431)+1,0)</f>
        <v>0</v>
      </c>
      <c r="AS2432" s="128" t="str">
        <f t="shared" si="255"/>
        <v/>
      </c>
      <c r="AT2432" s="105" t="str">
        <f>IF(ISNUMBER($AS2432),INDEX($C$1:$AB$3985,$AS2432,AT$4),"")</f>
        <v/>
      </c>
      <c r="AU2432" s="128"/>
      <c r="AV2432" s="128" t="str">
        <f t="shared" si="257"/>
        <v/>
      </c>
      <c r="AW2432" s="105" t="str">
        <f>IF(ISNUMBER($AV2432),INDEX($C$1:$AB$3985,$AV2432,AW$4),"")</f>
        <v/>
      </c>
      <c r="AX2432" s="105" t="str">
        <f>IF(ISNUMBER($AV2432),INDEX($C$1:$AB$3985,$AV2432,AX$4),"")</f>
        <v/>
      </c>
      <c r="AY2432" s="128"/>
      <c r="AZ2432" s="128"/>
      <c r="BA2432" s="128" t="str">
        <f t="shared" si="258"/>
        <v/>
      </c>
      <c r="BB2432" s="105" t="str">
        <f>IF(ISNUMBER($BA2432),INDEX($C$1:$AB$3985,$BA2432,BB$4),"")</f>
        <v/>
      </c>
      <c r="BC2432" s="105"/>
    </row>
    <row r="2433" spans="1:55" x14ac:dyDescent="0.25">
      <c r="A2433" s="98"/>
      <c r="B2433" s="98"/>
      <c r="C2433" s="73"/>
      <c r="D2433" s="179"/>
      <c r="E2433" s="176"/>
      <c r="F2433" s="176"/>
      <c r="G2433" s="176"/>
      <c r="H2433" s="176"/>
      <c r="I2433" s="176"/>
      <c r="J2433" s="172"/>
      <c r="K2433" s="173"/>
      <c r="L2433" s="178"/>
      <c r="R2433" s="3"/>
      <c r="S2433" s="106"/>
      <c r="T2433" s="106"/>
      <c r="U2433" s="106"/>
      <c r="V2433" s="106"/>
      <c r="W2433" s="106"/>
      <c r="X2433" s="106"/>
      <c r="AB2433" s="188" t="str">
        <f t="shared" si="253"/>
        <v/>
      </c>
      <c r="AC2433" s="188" t="s">
        <v>1585</v>
      </c>
      <c r="AD2433" s="131"/>
      <c r="AE2433" s="131"/>
      <c r="AF2433" s="131"/>
      <c r="AG2433" s="131"/>
      <c r="AH2433" s="131"/>
      <c r="AI2433" s="131"/>
      <c r="AJ2433" s="128" t="str">
        <f t="shared" si="254"/>
        <v/>
      </c>
      <c r="AK2433" s="7" t="str">
        <f>IF(ISNUMBER($AJ2433),INDEX($C$1:$AB$3985,$AJ2433,AK$4),"")</f>
        <v/>
      </c>
      <c r="AL2433" s="7" t="str">
        <f>IF(ISNUMBER($AJ2433),INDEX($C$1:$AB$3985,$AJ2433,AL$4),"")</f>
        <v/>
      </c>
      <c r="AM2433" s="128"/>
      <c r="AN2433" s="128" t="str">
        <f t="shared" si="256"/>
        <v/>
      </c>
      <c r="AO2433" s="7" t="str">
        <f t="shared" si="259"/>
        <v/>
      </c>
      <c r="AP2433" s="10" t="str">
        <f t="shared" si="259"/>
        <v/>
      </c>
      <c r="AQ2433" s="310">
        <f>IF(ISNUMBER(SEARCH($T$30,AO2433)),MAX(AQ$5:AQ2432)+1,0)</f>
        <v>0</v>
      </c>
      <c r="AR2433" s="310">
        <f>IF(ISNUMBER(SEARCH($T$31,AO2433)),MAX(AR$5:AR2432)+1,0)</f>
        <v>0</v>
      </c>
      <c r="AS2433" s="128" t="str">
        <f t="shared" si="255"/>
        <v/>
      </c>
      <c r="AT2433" s="105" t="str">
        <f>IF(ISNUMBER($AS2433),INDEX($C$1:$AB$3985,$AS2433,AT$4),"")</f>
        <v/>
      </c>
      <c r="AU2433" s="128"/>
      <c r="AV2433" s="128" t="str">
        <f t="shared" si="257"/>
        <v/>
      </c>
      <c r="AW2433" s="105" t="str">
        <f>IF(ISNUMBER($AV2433),INDEX($C$1:$AB$3985,$AV2433,AW$4),"")</f>
        <v/>
      </c>
      <c r="AX2433" s="105" t="str">
        <f>IF(ISNUMBER($AV2433),INDEX($C$1:$AB$3985,$AV2433,AX$4),"")</f>
        <v/>
      </c>
      <c r="AY2433" s="128"/>
      <c r="AZ2433" s="128"/>
      <c r="BA2433" s="128" t="str">
        <f t="shared" si="258"/>
        <v/>
      </c>
      <c r="BB2433" s="105" t="str">
        <f>IF(ISNUMBER($BA2433),INDEX($C$1:$AB$3985,$BA2433,BB$4),"")</f>
        <v/>
      </c>
      <c r="BC2433" s="105"/>
    </row>
    <row r="2434" spans="1:55" x14ac:dyDescent="0.25">
      <c r="A2434" s="98"/>
      <c r="B2434" s="98"/>
      <c r="C2434" s="73"/>
      <c r="D2434" s="179"/>
      <c r="E2434" s="176"/>
      <c r="F2434" s="176"/>
      <c r="G2434" s="176"/>
      <c r="H2434" s="176"/>
      <c r="I2434" s="176"/>
      <c r="J2434" s="172"/>
      <c r="K2434" s="173"/>
      <c r="L2434" s="178"/>
      <c r="R2434" s="3"/>
      <c r="S2434" s="106"/>
      <c r="T2434" s="106"/>
      <c r="U2434" s="106"/>
      <c r="V2434" s="106"/>
      <c r="W2434" s="106"/>
      <c r="X2434" s="106"/>
      <c r="AB2434" s="188" t="str">
        <f t="shared" ref="AB2434:AB2497" si="260">_xlfn.CONCAT(C2434,D2434,E2434)</f>
        <v/>
      </c>
      <c r="AC2434" s="188" t="s">
        <v>1585</v>
      </c>
      <c r="AD2434" s="131"/>
      <c r="AE2434" s="131"/>
      <c r="AF2434" s="131"/>
      <c r="AG2434" s="131"/>
      <c r="AH2434" s="131"/>
      <c r="AI2434" s="131"/>
      <c r="AJ2434" s="128" t="str">
        <f t="shared" si="254"/>
        <v/>
      </c>
      <c r="AK2434" s="7" t="str">
        <f>IF(ISNUMBER($AJ2434),INDEX($C$1:$AB$3985,$AJ2434,AK$4),"")</f>
        <v/>
      </c>
      <c r="AL2434" s="7" t="str">
        <f>IF(ISNUMBER($AJ2434),INDEX($C$1:$AB$3985,$AJ2434,AL$4),"")</f>
        <v/>
      </c>
      <c r="AM2434" s="128"/>
      <c r="AN2434" s="128" t="str">
        <f t="shared" si="256"/>
        <v/>
      </c>
      <c r="AO2434" s="7" t="str">
        <f t="shared" si="259"/>
        <v/>
      </c>
      <c r="AP2434" s="10" t="str">
        <f t="shared" si="259"/>
        <v/>
      </c>
      <c r="AQ2434" s="310">
        <f>IF(ISNUMBER(SEARCH($T$30,AO2434)),MAX(AQ$5:AQ2433)+1,0)</f>
        <v>0</v>
      </c>
      <c r="AR2434" s="310">
        <f>IF(ISNUMBER(SEARCH($T$31,AO2434)),MAX(AR$5:AR2433)+1,0)</f>
        <v>0</v>
      </c>
      <c r="AS2434" s="128" t="str">
        <f t="shared" si="255"/>
        <v/>
      </c>
      <c r="AT2434" s="105" t="str">
        <f>IF(ISNUMBER($AS2434),INDEX($C$1:$AB$3985,$AS2434,AT$4),"")</f>
        <v/>
      </c>
      <c r="AU2434" s="128"/>
      <c r="AV2434" s="128" t="str">
        <f t="shared" si="257"/>
        <v/>
      </c>
      <c r="AW2434" s="105" t="str">
        <f>IF(ISNUMBER($AV2434),INDEX($C$1:$AB$3985,$AV2434,AW$4),"")</f>
        <v/>
      </c>
      <c r="AX2434" s="105" t="str">
        <f>IF(ISNUMBER($AV2434),INDEX($C$1:$AB$3985,$AV2434,AX$4),"")</f>
        <v/>
      </c>
      <c r="AY2434" s="128"/>
      <c r="AZ2434" s="128"/>
      <c r="BA2434" s="128" t="str">
        <f t="shared" si="258"/>
        <v/>
      </c>
      <c r="BB2434" s="105" t="str">
        <f>IF(ISNUMBER($BA2434),INDEX($C$1:$AB$3985,$BA2434,BB$4),"")</f>
        <v/>
      </c>
      <c r="BC2434" s="105"/>
    </row>
    <row r="2435" spans="1:55" x14ac:dyDescent="0.25">
      <c r="A2435" s="98"/>
      <c r="B2435" s="98"/>
      <c r="C2435" s="73"/>
      <c r="D2435" s="179"/>
      <c r="E2435" s="176"/>
      <c r="F2435" s="176"/>
      <c r="G2435" s="176"/>
      <c r="H2435" s="176"/>
      <c r="I2435" s="176"/>
      <c r="J2435" s="172"/>
      <c r="K2435" s="173"/>
      <c r="L2435" s="178"/>
      <c r="R2435" s="3"/>
      <c r="S2435" s="106"/>
      <c r="T2435" s="106"/>
      <c r="U2435" s="106"/>
      <c r="V2435" s="106"/>
      <c r="W2435" s="106"/>
      <c r="X2435" s="106"/>
      <c r="AB2435" s="188" t="str">
        <f t="shared" si="260"/>
        <v/>
      </c>
      <c r="AC2435" s="188" t="s">
        <v>1585</v>
      </c>
      <c r="AD2435" s="131"/>
      <c r="AE2435" s="131"/>
      <c r="AF2435" s="131"/>
      <c r="AG2435" s="131"/>
      <c r="AH2435" s="131"/>
      <c r="AI2435" s="131"/>
      <c r="AJ2435" s="128" t="str">
        <f t="shared" si="254"/>
        <v/>
      </c>
      <c r="AK2435" s="7" t="str">
        <f>IF(ISNUMBER($AJ2435),INDEX($C$1:$AB$3985,$AJ2435,AK$4),"")</f>
        <v/>
      </c>
      <c r="AL2435" s="7" t="str">
        <f>IF(ISNUMBER($AJ2435),INDEX($C$1:$AB$3985,$AJ2435,AL$4),"")</f>
        <v/>
      </c>
      <c r="AM2435" s="128"/>
      <c r="AN2435" s="128" t="str">
        <f t="shared" si="256"/>
        <v/>
      </c>
      <c r="AO2435" s="7" t="str">
        <f t="shared" si="259"/>
        <v/>
      </c>
      <c r="AP2435" s="10" t="str">
        <f t="shared" si="259"/>
        <v/>
      </c>
      <c r="AQ2435" s="310">
        <f>IF(ISNUMBER(SEARCH($T$30,AO2435)),MAX(AQ$5:AQ2434)+1,0)</f>
        <v>0</v>
      </c>
      <c r="AR2435" s="310">
        <f>IF(ISNUMBER(SEARCH($T$31,AO2435)),MAX(AR$5:AR2434)+1,0)</f>
        <v>0</v>
      </c>
      <c r="AS2435" s="128" t="str">
        <f t="shared" si="255"/>
        <v/>
      </c>
      <c r="AT2435" s="105" t="str">
        <f>IF(ISNUMBER($AS2435),INDEX($C$1:$AB$3985,$AS2435,AT$4),"")</f>
        <v/>
      </c>
      <c r="AU2435" s="128"/>
      <c r="AV2435" s="128" t="str">
        <f t="shared" si="257"/>
        <v/>
      </c>
      <c r="AW2435" s="105" t="str">
        <f>IF(ISNUMBER($AV2435),INDEX($C$1:$AB$3985,$AV2435,AW$4),"")</f>
        <v/>
      </c>
      <c r="AX2435" s="105" t="str">
        <f>IF(ISNUMBER($AV2435),INDEX($C$1:$AB$3985,$AV2435,AX$4),"")</f>
        <v/>
      </c>
      <c r="AY2435" s="128"/>
      <c r="AZ2435" s="128"/>
      <c r="BA2435" s="128" t="str">
        <f t="shared" si="258"/>
        <v/>
      </c>
      <c r="BB2435" s="105" t="str">
        <f>IF(ISNUMBER($BA2435),INDEX($C$1:$AB$3985,$BA2435,BB$4),"")</f>
        <v/>
      </c>
      <c r="BC2435" s="105"/>
    </row>
    <row r="2436" spans="1:55" x14ac:dyDescent="0.25">
      <c r="A2436" s="98"/>
      <c r="B2436" s="98"/>
      <c r="C2436" s="73"/>
      <c r="D2436" s="179"/>
      <c r="E2436" s="176"/>
      <c r="F2436" s="176"/>
      <c r="G2436" s="176"/>
      <c r="H2436" s="176"/>
      <c r="I2436" s="176"/>
      <c r="J2436" s="172"/>
      <c r="K2436" s="173"/>
      <c r="L2436" s="178"/>
      <c r="R2436" s="3"/>
      <c r="S2436" s="106"/>
      <c r="T2436" s="106"/>
      <c r="U2436" s="106"/>
      <c r="V2436" s="106"/>
      <c r="W2436" s="106"/>
      <c r="X2436" s="106"/>
      <c r="AB2436" s="188" t="str">
        <f t="shared" si="260"/>
        <v/>
      </c>
      <c r="AC2436" s="188" t="s">
        <v>1585</v>
      </c>
      <c r="AD2436" s="131"/>
      <c r="AE2436" s="131"/>
      <c r="AF2436" s="131"/>
      <c r="AG2436" s="131"/>
      <c r="AH2436" s="131"/>
      <c r="AI2436" s="131"/>
      <c r="AJ2436" s="128" t="str">
        <f t="shared" si="254"/>
        <v/>
      </c>
      <c r="AK2436" s="7" t="str">
        <f>IF(ISNUMBER($AJ2436),INDEX($C$1:$AB$3985,$AJ2436,AK$4),"")</f>
        <v/>
      </c>
      <c r="AL2436" s="7" t="str">
        <f>IF(ISNUMBER($AJ2436),INDEX($C$1:$AB$3985,$AJ2436,AL$4),"")</f>
        <v/>
      </c>
      <c r="AM2436" s="128"/>
      <c r="AN2436" s="128" t="str">
        <f t="shared" si="256"/>
        <v/>
      </c>
      <c r="AO2436" s="7" t="str">
        <f t="shared" si="259"/>
        <v/>
      </c>
      <c r="AP2436" s="10" t="str">
        <f t="shared" si="259"/>
        <v/>
      </c>
      <c r="AQ2436" s="310">
        <f>IF(ISNUMBER(SEARCH($T$30,AO2436)),MAX(AQ$5:AQ2435)+1,0)</f>
        <v>0</v>
      </c>
      <c r="AR2436" s="310">
        <f>IF(ISNUMBER(SEARCH($T$31,AO2436)),MAX(AR$5:AR2435)+1,0)</f>
        <v>0</v>
      </c>
      <c r="AS2436" s="128" t="str">
        <f t="shared" si="255"/>
        <v/>
      </c>
      <c r="AT2436" s="105" t="str">
        <f>IF(ISNUMBER($AS2436),INDEX($C$1:$AB$3985,$AS2436,AT$4),"")</f>
        <v/>
      </c>
      <c r="AU2436" s="128"/>
      <c r="AV2436" s="128" t="str">
        <f t="shared" si="257"/>
        <v/>
      </c>
      <c r="AW2436" s="105" t="str">
        <f>IF(ISNUMBER($AV2436),INDEX($C$1:$AB$3985,$AV2436,AW$4),"")</f>
        <v/>
      </c>
      <c r="AX2436" s="105" t="str">
        <f>IF(ISNUMBER($AV2436),INDEX($C$1:$AB$3985,$AV2436,AX$4),"")</f>
        <v/>
      </c>
      <c r="AY2436" s="128"/>
      <c r="AZ2436" s="128"/>
      <c r="BA2436" s="128" t="str">
        <f t="shared" si="258"/>
        <v/>
      </c>
      <c r="BB2436" s="105" t="str">
        <f>IF(ISNUMBER($BA2436),INDEX($C$1:$AB$3985,$BA2436,BB$4),"")</f>
        <v/>
      </c>
      <c r="BC2436" s="105"/>
    </row>
    <row r="2437" spans="1:55" x14ac:dyDescent="0.25">
      <c r="A2437" s="98"/>
      <c r="B2437" s="98"/>
      <c r="C2437" s="73"/>
      <c r="D2437" s="179"/>
      <c r="E2437" s="176"/>
      <c r="F2437" s="176"/>
      <c r="G2437" s="176"/>
      <c r="H2437" s="176"/>
      <c r="I2437" s="176"/>
      <c r="J2437" s="172"/>
      <c r="K2437" s="173"/>
      <c r="L2437" s="178"/>
      <c r="R2437" s="3"/>
      <c r="S2437" s="106"/>
      <c r="T2437" s="106"/>
      <c r="U2437" s="106"/>
      <c r="V2437" s="106"/>
      <c r="W2437" s="106"/>
      <c r="X2437" s="106"/>
      <c r="AB2437" s="188" t="str">
        <f t="shared" si="260"/>
        <v/>
      </c>
      <c r="AC2437" s="188" t="s">
        <v>1585</v>
      </c>
      <c r="AD2437" s="131"/>
      <c r="AE2437" s="131"/>
      <c r="AF2437" s="131"/>
      <c r="AG2437" s="131"/>
      <c r="AH2437" s="131"/>
      <c r="AI2437" s="131"/>
      <c r="AJ2437" s="128" t="str">
        <f t="shared" si="254"/>
        <v/>
      </c>
      <c r="AK2437" s="7" t="str">
        <f>IF(ISNUMBER($AJ2437),INDEX($C$1:$AB$3985,$AJ2437,AK$4),"")</f>
        <v/>
      </c>
      <c r="AL2437" s="7" t="str">
        <f>IF(ISNUMBER($AJ2437),INDEX($C$1:$AB$3985,$AJ2437,AL$4),"")</f>
        <v/>
      </c>
      <c r="AM2437" s="128"/>
      <c r="AN2437" s="128" t="str">
        <f t="shared" si="256"/>
        <v/>
      </c>
      <c r="AO2437" s="7" t="str">
        <f t="shared" si="259"/>
        <v/>
      </c>
      <c r="AP2437" s="10" t="str">
        <f t="shared" si="259"/>
        <v/>
      </c>
      <c r="AQ2437" s="310">
        <f>IF(ISNUMBER(SEARCH($T$30,AO2437)),MAX(AQ$5:AQ2436)+1,0)</f>
        <v>0</v>
      </c>
      <c r="AR2437" s="310">
        <f>IF(ISNUMBER(SEARCH($T$31,AO2437)),MAX(AR$5:AR2436)+1,0)</f>
        <v>0</v>
      </c>
      <c r="AS2437" s="128" t="str">
        <f t="shared" si="255"/>
        <v/>
      </c>
      <c r="AT2437" s="105" t="str">
        <f>IF(ISNUMBER($AS2437),INDEX($C$1:$AB$3985,$AS2437,AT$4),"")</f>
        <v/>
      </c>
      <c r="AU2437" s="128"/>
      <c r="AV2437" s="128" t="str">
        <f t="shared" si="257"/>
        <v/>
      </c>
      <c r="AW2437" s="105" t="str">
        <f>IF(ISNUMBER($AV2437),INDEX($C$1:$AB$3985,$AV2437,AW$4),"")</f>
        <v/>
      </c>
      <c r="AX2437" s="105" t="str">
        <f>IF(ISNUMBER($AV2437),INDEX($C$1:$AB$3985,$AV2437,AX$4),"")</f>
        <v/>
      </c>
      <c r="AY2437" s="128"/>
      <c r="AZ2437" s="128"/>
      <c r="BA2437" s="128" t="str">
        <f t="shared" si="258"/>
        <v/>
      </c>
      <c r="BB2437" s="105" t="str">
        <f>IF(ISNUMBER($BA2437),INDEX($C$1:$AB$3985,$BA2437,BB$4),"")</f>
        <v/>
      </c>
      <c r="BC2437" s="105"/>
    </row>
    <row r="2438" spans="1:55" x14ac:dyDescent="0.25">
      <c r="A2438" s="98"/>
      <c r="B2438" s="98"/>
      <c r="C2438" s="73"/>
      <c r="D2438" s="179"/>
      <c r="E2438" s="176"/>
      <c r="F2438" s="176"/>
      <c r="G2438" s="176"/>
      <c r="H2438" s="176"/>
      <c r="I2438" s="176"/>
      <c r="J2438" s="172"/>
      <c r="K2438" s="173"/>
      <c r="L2438" s="178"/>
      <c r="R2438" s="3"/>
      <c r="S2438" s="106"/>
      <c r="T2438" s="106"/>
      <c r="U2438" s="106"/>
      <c r="V2438" s="106"/>
      <c r="W2438" s="106"/>
      <c r="X2438" s="106"/>
      <c r="AB2438" s="188" t="str">
        <f t="shared" si="260"/>
        <v/>
      </c>
      <c r="AC2438" s="188" t="s">
        <v>1585</v>
      </c>
      <c r="AD2438" s="131"/>
      <c r="AE2438" s="131"/>
      <c r="AF2438" s="131"/>
      <c r="AG2438" s="131"/>
      <c r="AH2438" s="131"/>
      <c r="AI2438" s="131"/>
      <c r="AJ2438" s="128" t="str">
        <f t="shared" ref="AJ2438:AJ2501" si="261">IF(AJ2437="","",IF(AJ2437+1&lt;=$AH$6,AJ2437+1,""))</f>
        <v/>
      </c>
      <c r="AK2438" s="7" t="str">
        <f>IF(ISNUMBER($AJ2438),INDEX($C$1:$AB$3985,$AJ2438,AK$4),"")</f>
        <v/>
      </c>
      <c r="AL2438" s="7" t="str">
        <f>IF(ISNUMBER($AJ2438),INDEX($C$1:$AB$3985,$AJ2438,AL$4),"")</f>
        <v/>
      </c>
      <c r="AM2438" s="128"/>
      <c r="AN2438" s="128" t="str">
        <f t="shared" si="256"/>
        <v/>
      </c>
      <c r="AO2438" s="7" t="str">
        <f t="shared" si="259"/>
        <v/>
      </c>
      <c r="AP2438" s="10" t="str">
        <f t="shared" si="259"/>
        <v/>
      </c>
      <c r="AQ2438" s="310">
        <f>IF(ISNUMBER(SEARCH($T$30,AO2438)),MAX(AQ$5:AQ2437)+1,0)</f>
        <v>0</v>
      </c>
      <c r="AR2438" s="310">
        <f>IF(ISNUMBER(SEARCH($T$31,AO2438)),MAX(AR$5:AR2437)+1,0)</f>
        <v>0</v>
      </c>
      <c r="AS2438" s="128" t="str">
        <f t="shared" ref="AS2438:AS2501" si="262">IF(AS2437="","",IF(AS2437+1&lt;=$AH$8,AS2437+1,""))</f>
        <v/>
      </c>
      <c r="AT2438" s="105" t="str">
        <f>IF(ISNUMBER($AS2438),INDEX($C$1:$AB$3985,$AS2438,AT$4),"")</f>
        <v/>
      </c>
      <c r="AU2438" s="128"/>
      <c r="AV2438" s="128" t="str">
        <f t="shared" si="257"/>
        <v/>
      </c>
      <c r="AW2438" s="105" t="str">
        <f>IF(ISNUMBER($AV2438),INDEX($C$1:$AB$3985,$AV2438,AW$4),"")</f>
        <v/>
      </c>
      <c r="AX2438" s="105" t="str">
        <f>IF(ISNUMBER($AV2438),INDEX($C$1:$AB$3985,$AV2438,AX$4),"")</f>
        <v/>
      </c>
      <c r="AY2438" s="128"/>
      <c r="AZ2438" s="128"/>
      <c r="BA2438" s="128" t="str">
        <f t="shared" si="258"/>
        <v/>
      </c>
      <c r="BB2438" s="105" t="str">
        <f>IF(ISNUMBER($BA2438),INDEX($C$1:$AB$3985,$BA2438,BB$4),"")</f>
        <v/>
      </c>
      <c r="BC2438" s="105"/>
    </row>
    <row r="2439" spans="1:55" x14ac:dyDescent="0.25">
      <c r="A2439" s="98"/>
      <c r="B2439" s="98"/>
      <c r="C2439" s="73"/>
      <c r="D2439" s="179"/>
      <c r="E2439" s="176"/>
      <c r="F2439" s="176"/>
      <c r="G2439" s="176"/>
      <c r="H2439" s="176"/>
      <c r="I2439" s="176"/>
      <c r="J2439" s="172"/>
      <c r="K2439" s="173"/>
      <c r="L2439" s="178"/>
      <c r="R2439" s="3"/>
      <c r="S2439" s="106"/>
      <c r="T2439" s="106"/>
      <c r="U2439" s="106"/>
      <c r="V2439" s="106"/>
      <c r="W2439" s="106"/>
      <c r="X2439" s="106"/>
      <c r="AB2439" s="188" t="str">
        <f t="shared" si="260"/>
        <v/>
      </c>
      <c r="AC2439" s="188" t="s">
        <v>1585</v>
      </c>
      <c r="AD2439" s="131"/>
      <c r="AE2439" s="131"/>
      <c r="AF2439" s="131"/>
      <c r="AG2439" s="131"/>
      <c r="AH2439" s="131"/>
      <c r="AI2439" s="131"/>
      <c r="AJ2439" s="128" t="str">
        <f t="shared" si="261"/>
        <v/>
      </c>
      <c r="AK2439" s="7" t="str">
        <f>IF(ISNUMBER($AJ2439),INDEX($C$1:$AB$3985,$AJ2439,AK$4),"")</f>
        <v/>
      </c>
      <c r="AL2439" s="7" t="str">
        <f>IF(ISNUMBER($AJ2439),INDEX($C$1:$AB$3985,$AJ2439,AL$4),"")</f>
        <v/>
      </c>
      <c r="AM2439" s="128"/>
      <c r="AN2439" s="128" t="str">
        <f t="shared" ref="AN2439:AN2502" si="263">IF(AN2438="","",IF(AN2438+1&lt;=$AH$7,AN2438+1,""))</f>
        <v/>
      </c>
      <c r="AO2439" s="7" t="str">
        <f t="shared" si="259"/>
        <v/>
      </c>
      <c r="AP2439" s="10" t="str">
        <f t="shared" si="259"/>
        <v/>
      </c>
      <c r="AQ2439" s="310">
        <f>IF(ISNUMBER(SEARCH($T$30,AO2439)),MAX(AQ$5:AQ2438)+1,0)</f>
        <v>0</v>
      </c>
      <c r="AR2439" s="310">
        <f>IF(ISNUMBER(SEARCH($T$31,AO2439)),MAX(AR$5:AR2438)+1,0)</f>
        <v>0</v>
      </c>
      <c r="AS2439" s="128" t="str">
        <f t="shared" si="262"/>
        <v/>
      </c>
      <c r="AT2439" s="105" t="str">
        <f>IF(ISNUMBER($AS2439),INDEX($C$1:$AB$3985,$AS2439,AT$4),"")</f>
        <v/>
      </c>
      <c r="AU2439" s="128"/>
      <c r="AV2439" s="128" t="str">
        <f t="shared" ref="AV2439:AV2502" si="264">IF(AV2438="","",IF(AV2438+1&lt;=$AH$9,AV2438+1,""))</f>
        <v/>
      </c>
      <c r="AW2439" s="105" t="str">
        <f>IF(ISNUMBER($AV2439),INDEX($C$1:$AB$3985,$AV2439,AW$4),"")</f>
        <v/>
      </c>
      <c r="AX2439" s="105" t="str">
        <f>IF(ISNUMBER($AV2439),INDEX($C$1:$AB$3985,$AV2439,AX$4),"")</f>
        <v/>
      </c>
      <c r="AY2439" s="128"/>
      <c r="AZ2439" s="128"/>
      <c r="BA2439" s="128" t="str">
        <f t="shared" ref="BA2439:BA2502" si="265">IF(BA2438="","",IF(BA2438+1&lt;=$AH$10,BA2438+1,""))</f>
        <v/>
      </c>
      <c r="BB2439" s="105" t="str">
        <f>IF(ISNUMBER($BA2439),INDEX($C$1:$AB$3985,$BA2439,BB$4),"")</f>
        <v/>
      </c>
      <c r="BC2439" s="105"/>
    </row>
    <row r="2440" spans="1:55" x14ac:dyDescent="0.25">
      <c r="A2440" s="98"/>
      <c r="B2440" s="98"/>
      <c r="C2440" s="73"/>
      <c r="D2440" s="179"/>
      <c r="E2440" s="176"/>
      <c r="F2440" s="176"/>
      <c r="G2440" s="176"/>
      <c r="H2440" s="176"/>
      <c r="I2440" s="176"/>
      <c r="J2440" s="172"/>
      <c r="K2440" s="173"/>
      <c r="L2440" s="178"/>
      <c r="R2440" s="3"/>
      <c r="S2440" s="106"/>
      <c r="T2440" s="106"/>
      <c r="U2440" s="106"/>
      <c r="V2440" s="106"/>
      <c r="W2440" s="106"/>
      <c r="X2440" s="106"/>
      <c r="AB2440" s="188" t="str">
        <f t="shared" si="260"/>
        <v/>
      </c>
      <c r="AC2440" s="188" t="s">
        <v>1585</v>
      </c>
      <c r="AD2440" s="131"/>
      <c r="AE2440" s="131"/>
      <c r="AF2440" s="131"/>
      <c r="AG2440" s="131"/>
      <c r="AH2440" s="131"/>
      <c r="AI2440" s="131"/>
      <c r="AJ2440" s="128" t="str">
        <f t="shared" si="261"/>
        <v/>
      </c>
      <c r="AK2440" s="7" t="str">
        <f>IF(ISNUMBER($AJ2440),INDEX($C$1:$AB$3985,$AJ2440,AK$4),"")</f>
        <v/>
      </c>
      <c r="AL2440" s="7" t="str">
        <f>IF(ISNUMBER($AJ2440),INDEX($C$1:$AB$3985,$AJ2440,AL$4),"")</f>
        <v/>
      </c>
      <c r="AM2440" s="128"/>
      <c r="AN2440" s="128" t="str">
        <f t="shared" si="263"/>
        <v/>
      </c>
      <c r="AO2440" s="7" t="str">
        <f t="shared" si="259"/>
        <v/>
      </c>
      <c r="AP2440" s="10" t="str">
        <f t="shared" si="259"/>
        <v/>
      </c>
      <c r="AQ2440" s="310">
        <f>IF(ISNUMBER(SEARCH($T$30,AO2440)),MAX(AQ$5:AQ2439)+1,0)</f>
        <v>0</v>
      </c>
      <c r="AR2440" s="310">
        <f>IF(ISNUMBER(SEARCH($T$31,AO2440)),MAX(AR$5:AR2439)+1,0)</f>
        <v>0</v>
      </c>
      <c r="AS2440" s="128" t="str">
        <f t="shared" si="262"/>
        <v/>
      </c>
      <c r="AT2440" s="105" t="str">
        <f>IF(ISNUMBER($AS2440),INDEX($C$1:$AB$3985,$AS2440,AT$4),"")</f>
        <v/>
      </c>
      <c r="AU2440" s="128"/>
      <c r="AV2440" s="128" t="str">
        <f t="shared" si="264"/>
        <v/>
      </c>
      <c r="AW2440" s="105" t="str">
        <f>IF(ISNUMBER($AV2440),INDEX($C$1:$AB$3985,$AV2440,AW$4),"")</f>
        <v/>
      </c>
      <c r="AX2440" s="105" t="str">
        <f>IF(ISNUMBER($AV2440),INDEX($C$1:$AB$3985,$AV2440,AX$4),"")</f>
        <v/>
      </c>
      <c r="AY2440" s="128"/>
      <c r="AZ2440" s="128"/>
      <c r="BA2440" s="128" t="str">
        <f t="shared" si="265"/>
        <v/>
      </c>
      <c r="BB2440" s="105" t="str">
        <f>IF(ISNUMBER($BA2440),INDEX($C$1:$AB$3985,$BA2440,BB$4),"")</f>
        <v/>
      </c>
      <c r="BC2440" s="105"/>
    </row>
    <row r="2441" spans="1:55" x14ac:dyDescent="0.25">
      <c r="A2441" s="98"/>
      <c r="B2441" s="98"/>
      <c r="C2441" s="73"/>
      <c r="D2441" s="179"/>
      <c r="E2441" s="176"/>
      <c r="F2441" s="176"/>
      <c r="G2441" s="176"/>
      <c r="H2441" s="176"/>
      <c r="I2441" s="176"/>
      <c r="J2441" s="172"/>
      <c r="K2441" s="173"/>
      <c r="L2441" s="178"/>
      <c r="R2441" s="3"/>
      <c r="S2441" s="106"/>
      <c r="T2441" s="106"/>
      <c r="U2441" s="106"/>
      <c r="V2441" s="106"/>
      <c r="W2441" s="106"/>
      <c r="X2441" s="106"/>
      <c r="AB2441" s="188" t="str">
        <f t="shared" si="260"/>
        <v/>
      </c>
      <c r="AC2441" s="188" t="s">
        <v>1585</v>
      </c>
      <c r="AD2441" s="131"/>
      <c r="AE2441" s="131"/>
      <c r="AF2441" s="131"/>
      <c r="AG2441" s="131"/>
      <c r="AH2441" s="131"/>
      <c r="AI2441" s="131"/>
      <c r="AJ2441" s="128" t="str">
        <f t="shared" si="261"/>
        <v/>
      </c>
      <c r="AK2441" s="7" t="str">
        <f>IF(ISNUMBER($AJ2441),INDEX($C$1:$AB$3985,$AJ2441,AK$4),"")</f>
        <v/>
      </c>
      <c r="AL2441" s="7" t="str">
        <f>IF(ISNUMBER($AJ2441),INDEX($C$1:$AB$3985,$AJ2441,AL$4),"")</f>
        <v/>
      </c>
      <c r="AM2441" s="128"/>
      <c r="AN2441" s="128" t="str">
        <f t="shared" si="263"/>
        <v/>
      </c>
      <c r="AO2441" s="7" t="str">
        <f t="shared" si="259"/>
        <v/>
      </c>
      <c r="AP2441" s="10" t="str">
        <f t="shared" si="259"/>
        <v/>
      </c>
      <c r="AQ2441" s="310">
        <f>IF(ISNUMBER(SEARCH($T$30,AO2441)),MAX(AQ$5:AQ2440)+1,0)</f>
        <v>0</v>
      </c>
      <c r="AR2441" s="310">
        <f>IF(ISNUMBER(SEARCH($T$31,AO2441)),MAX(AR$5:AR2440)+1,0)</f>
        <v>0</v>
      </c>
      <c r="AS2441" s="128" t="str">
        <f t="shared" si="262"/>
        <v/>
      </c>
      <c r="AT2441" s="105" t="str">
        <f>IF(ISNUMBER($AS2441),INDEX($C$1:$AB$3985,$AS2441,AT$4),"")</f>
        <v/>
      </c>
      <c r="AU2441" s="128"/>
      <c r="AV2441" s="128" t="str">
        <f t="shared" si="264"/>
        <v/>
      </c>
      <c r="AW2441" s="105" t="str">
        <f>IF(ISNUMBER($AV2441),INDEX($C$1:$AB$3985,$AV2441,AW$4),"")</f>
        <v/>
      </c>
      <c r="AX2441" s="105" t="str">
        <f>IF(ISNUMBER($AV2441),INDEX($C$1:$AB$3985,$AV2441,AX$4),"")</f>
        <v/>
      </c>
      <c r="AY2441" s="128"/>
      <c r="AZ2441" s="128"/>
      <c r="BA2441" s="128" t="str">
        <f t="shared" si="265"/>
        <v/>
      </c>
      <c r="BB2441" s="105" t="str">
        <f>IF(ISNUMBER($BA2441),INDEX($C$1:$AB$3985,$BA2441,BB$4),"")</f>
        <v/>
      </c>
      <c r="BC2441" s="105"/>
    </row>
    <row r="2442" spans="1:55" x14ac:dyDescent="0.25">
      <c r="A2442" s="98"/>
      <c r="B2442" s="98"/>
      <c r="C2442" s="73"/>
      <c r="D2442" s="179"/>
      <c r="E2442" s="176"/>
      <c r="F2442" s="176"/>
      <c r="G2442" s="176"/>
      <c r="H2442" s="176"/>
      <c r="I2442" s="176"/>
      <c r="J2442" s="172"/>
      <c r="K2442" s="173"/>
      <c r="L2442" s="178"/>
      <c r="R2442" s="3"/>
      <c r="S2442" s="106"/>
      <c r="T2442" s="106"/>
      <c r="U2442" s="106"/>
      <c r="V2442" s="106"/>
      <c r="W2442" s="106"/>
      <c r="X2442" s="106"/>
      <c r="AB2442" s="188" t="str">
        <f t="shared" si="260"/>
        <v/>
      </c>
      <c r="AC2442" s="188" t="s">
        <v>1585</v>
      </c>
      <c r="AD2442" s="131"/>
      <c r="AE2442" s="131"/>
      <c r="AF2442" s="131"/>
      <c r="AG2442" s="131"/>
      <c r="AH2442" s="131"/>
      <c r="AI2442" s="131"/>
      <c r="AJ2442" s="128" t="str">
        <f t="shared" si="261"/>
        <v/>
      </c>
      <c r="AK2442" s="7" t="str">
        <f>IF(ISNUMBER($AJ2442),INDEX($C$1:$AB$3985,$AJ2442,AK$4),"")</f>
        <v/>
      </c>
      <c r="AL2442" s="7" t="str">
        <f>IF(ISNUMBER($AJ2442),INDEX($C$1:$AB$3985,$AJ2442,AL$4),"")</f>
        <v/>
      </c>
      <c r="AM2442" s="128"/>
      <c r="AN2442" s="128" t="str">
        <f t="shared" si="263"/>
        <v/>
      </c>
      <c r="AO2442" s="7" t="str">
        <f t="shared" ref="AO2442:AP2505" si="266">IF(ISNUMBER($AN2442),INDEX($C$1:$AB$2294,$AN2442,AO$4),"")</f>
        <v/>
      </c>
      <c r="AP2442" s="10" t="str">
        <f t="shared" si="266"/>
        <v/>
      </c>
      <c r="AQ2442" s="310">
        <f>IF(ISNUMBER(SEARCH($T$30,AO2442)),MAX(AQ$5:AQ2441)+1,0)</f>
        <v>0</v>
      </c>
      <c r="AR2442" s="310">
        <f>IF(ISNUMBER(SEARCH($T$31,AO2442)),MAX(AR$5:AR2441)+1,0)</f>
        <v>0</v>
      </c>
      <c r="AS2442" s="128" t="str">
        <f t="shared" si="262"/>
        <v/>
      </c>
      <c r="AT2442" s="105" t="str">
        <f>IF(ISNUMBER($AS2442),INDEX($C$1:$AB$3985,$AS2442,AT$4),"")</f>
        <v/>
      </c>
      <c r="AU2442" s="128"/>
      <c r="AV2442" s="128" t="str">
        <f t="shared" si="264"/>
        <v/>
      </c>
      <c r="AW2442" s="105" t="str">
        <f>IF(ISNUMBER($AV2442),INDEX($C$1:$AB$3985,$AV2442,AW$4),"")</f>
        <v/>
      </c>
      <c r="AX2442" s="105" t="str">
        <f>IF(ISNUMBER($AV2442),INDEX($C$1:$AB$3985,$AV2442,AX$4),"")</f>
        <v/>
      </c>
      <c r="AY2442" s="128"/>
      <c r="AZ2442" s="128"/>
      <c r="BA2442" s="128" t="str">
        <f t="shared" si="265"/>
        <v/>
      </c>
      <c r="BB2442" s="105" t="str">
        <f>IF(ISNUMBER($BA2442),INDEX($C$1:$AB$3985,$BA2442,BB$4),"")</f>
        <v/>
      </c>
      <c r="BC2442" s="105"/>
    </row>
    <row r="2443" spans="1:55" x14ac:dyDescent="0.25">
      <c r="A2443" s="98"/>
      <c r="B2443" s="98"/>
      <c r="C2443" s="73"/>
      <c r="D2443" s="179"/>
      <c r="E2443" s="176"/>
      <c r="F2443" s="176"/>
      <c r="G2443" s="176"/>
      <c r="H2443" s="176"/>
      <c r="I2443" s="176"/>
      <c r="J2443" s="172"/>
      <c r="K2443" s="173"/>
      <c r="L2443" s="178"/>
      <c r="R2443" s="3"/>
      <c r="S2443" s="106"/>
      <c r="T2443" s="106"/>
      <c r="U2443" s="106"/>
      <c r="V2443" s="106"/>
      <c r="W2443" s="106"/>
      <c r="X2443" s="106"/>
      <c r="AB2443" s="188" t="str">
        <f t="shared" si="260"/>
        <v/>
      </c>
      <c r="AC2443" s="188" t="s">
        <v>1585</v>
      </c>
      <c r="AD2443" s="131"/>
      <c r="AE2443" s="131"/>
      <c r="AF2443" s="131"/>
      <c r="AG2443" s="131"/>
      <c r="AH2443" s="131"/>
      <c r="AI2443" s="131"/>
      <c r="AJ2443" s="128" t="str">
        <f t="shared" si="261"/>
        <v/>
      </c>
      <c r="AK2443" s="7" t="str">
        <f>IF(ISNUMBER($AJ2443),INDEX($C$1:$AB$3985,$AJ2443,AK$4),"")</f>
        <v/>
      </c>
      <c r="AL2443" s="7" t="str">
        <f>IF(ISNUMBER($AJ2443),INDEX($C$1:$AB$3985,$AJ2443,AL$4),"")</f>
        <v/>
      </c>
      <c r="AM2443" s="128"/>
      <c r="AN2443" s="128" t="str">
        <f t="shared" si="263"/>
        <v/>
      </c>
      <c r="AO2443" s="7" t="str">
        <f t="shared" si="266"/>
        <v/>
      </c>
      <c r="AP2443" s="10" t="str">
        <f t="shared" si="266"/>
        <v/>
      </c>
      <c r="AQ2443" s="310">
        <f>IF(ISNUMBER(SEARCH($T$30,AO2443)),MAX(AQ$5:AQ2442)+1,0)</f>
        <v>0</v>
      </c>
      <c r="AR2443" s="310">
        <f>IF(ISNUMBER(SEARCH($T$31,AO2443)),MAX(AR$5:AR2442)+1,0)</f>
        <v>0</v>
      </c>
      <c r="AS2443" s="128" t="str">
        <f t="shared" si="262"/>
        <v/>
      </c>
      <c r="AT2443" s="105" t="str">
        <f>IF(ISNUMBER($AS2443),INDEX($C$1:$AB$3985,$AS2443,AT$4),"")</f>
        <v/>
      </c>
      <c r="AU2443" s="128"/>
      <c r="AV2443" s="128" t="str">
        <f t="shared" si="264"/>
        <v/>
      </c>
      <c r="AW2443" s="105" t="str">
        <f>IF(ISNUMBER($AV2443),INDEX($C$1:$AB$3985,$AV2443,AW$4),"")</f>
        <v/>
      </c>
      <c r="AX2443" s="105" t="str">
        <f>IF(ISNUMBER($AV2443),INDEX($C$1:$AB$3985,$AV2443,AX$4),"")</f>
        <v/>
      </c>
      <c r="AY2443" s="128"/>
      <c r="AZ2443" s="128"/>
      <c r="BA2443" s="128" t="str">
        <f t="shared" si="265"/>
        <v/>
      </c>
      <c r="BB2443" s="105" t="str">
        <f>IF(ISNUMBER($BA2443),INDEX($C$1:$AB$3985,$BA2443,BB$4),"")</f>
        <v/>
      </c>
      <c r="BC2443" s="105"/>
    </row>
    <row r="2444" spans="1:55" x14ac:dyDescent="0.25">
      <c r="A2444" s="98"/>
      <c r="B2444" s="98"/>
      <c r="C2444" s="73"/>
      <c r="D2444" s="179"/>
      <c r="E2444" s="176"/>
      <c r="F2444" s="176"/>
      <c r="G2444" s="176"/>
      <c r="H2444" s="176"/>
      <c r="I2444" s="176"/>
      <c r="J2444" s="172"/>
      <c r="K2444" s="173"/>
      <c r="L2444" s="178"/>
      <c r="R2444" s="3"/>
      <c r="S2444" s="106"/>
      <c r="T2444" s="106"/>
      <c r="U2444" s="106"/>
      <c r="V2444" s="106"/>
      <c r="W2444" s="106"/>
      <c r="X2444" s="106"/>
      <c r="AB2444" s="188" t="str">
        <f t="shared" si="260"/>
        <v/>
      </c>
      <c r="AC2444" s="188" t="s">
        <v>1585</v>
      </c>
      <c r="AD2444" s="131"/>
      <c r="AE2444" s="131"/>
      <c r="AF2444" s="131"/>
      <c r="AG2444" s="131"/>
      <c r="AH2444" s="131"/>
      <c r="AI2444" s="131"/>
      <c r="AJ2444" s="128" t="str">
        <f t="shared" si="261"/>
        <v/>
      </c>
      <c r="AK2444" s="7" t="str">
        <f>IF(ISNUMBER($AJ2444),INDEX($C$1:$AB$3985,$AJ2444,AK$4),"")</f>
        <v/>
      </c>
      <c r="AL2444" s="7" t="str">
        <f>IF(ISNUMBER($AJ2444),INDEX($C$1:$AB$3985,$AJ2444,AL$4),"")</f>
        <v/>
      </c>
      <c r="AM2444" s="128"/>
      <c r="AN2444" s="128" t="str">
        <f t="shared" si="263"/>
        <v/>
      </c>
      <c r="AO2444" s="7" t="str">
        <f t="shared" si="266"/>
        <v/>
      </c>
      <c r="AP2444" s="10" t="str">
        <f t="shared" si="266"/>
        <v/>
      </c>
      <c r="AQ2444" s="310">
        <f>IF(ISNUMBER(SEARCH($T$30,AO2444)),MAX(AQ$5:AQ2443)+1,0)</f>
        <v>0</v>
      </c>
      <c r="AR2444" s="310">
        <f>IF(ISNUMBER(SEARCH($T$31,AO2444)),MAX(AR$5:AR2443)+1,0)</f>
        <v>0</v>
      </c>
      <c r="AS2444" s="128" t="str">
        <f t="shared" si="262"/>
        <v/>
      </c>
      <c r="AT2444" s="105" t="str">
        <f>IF(ISNUMBER($AS2444),INDEX($C$1:$AB$3985,$AS2444,AT$4),"")</f>
        <v/>
      </c>
      <c r="AU2444" s="128"/>
      <c r="AV2444" s="128" t="str">
        <f t="shared" si="264"/>
        <v/>
      </c>
      <c r="AW2444" s="105" t="str">
        <f>IF(ISNUMBER($AV2444),INDEX($C$1:$AB$3985,$AV2444,AW$4),"")</f>
        <v/>
      </c>
      <c r="AX2444" s="105" t="str">
        <f>IF(ISNUMBER($AV2444),INDEX($C$1:$AB$3985,$AV2444,AX$4),"")</f>
        <v/>
      </c>
      <c r="AY2444" s="128"/>
      <c r="AZ2444" s="128"/>
      <c r="BA2444" s="128" t="str">
        <f t="shared" si="265"/>
        <v/>
      </c>
      <c r="BB2444" s="105" t="str">
        <f>IF(ISNUMBER($BA2444),INDEX($C$1:$AB$3985,$BA2444,BB$4),"")</f>
        <v/>
      </c>
      <c r="BC2444" s="105"/>
    </row>
    <row r="2445" spans="1:55" x14ac:dyDescent="0.25">
      <c r="A2445" s="98"/>
      <c r="B2445" s="98"/>
      <c r="C2445" s="73"/>
      <c r="D2445" s="179"/>
      <c r="E2445" s="176"/>
      <c r="F2445" s="176"/>
      <c r="G2445" s="176"/>
      <c r="H2445" s="176"/>
      <c r="I2445" s="176"/>
      <c r="J2445" s="172"/>
      <c r="K2445" s="173"/>
      <c r="L2445" s="178"/>
      <c r="R2445" s="3"/>
      <c r="S2445" s="106"/>
      <c r="T2445" s="106"/>
      <c r="U2445" s="106"/>
      <c r="V2445" s="106"/>
      <c r="W2445" s="106"/>
      <c r="X2445" s="106"/>
      <c r="AB2445" s="188" t="str">
        <f t="shared" si="260"/>
        <v/>
      </c>
      <c r="AC2445" s="188" t="s">
        <v>1585</v>
      </c>
      <c r="AD2445" s="131"/>
      <c r="AE2445" s="131"/>
      <c r="AF2445" s="131"/>
      <c r="AG2445" s="131"/>
      <c r="AH2445" s="131"/>
      <c r="AI2445" s="131"/>
      <c r="AJ2445" s="128" t="str">
        <f t="shared" si="261"/>
        <v/>
      </c>
      <c r="AK2445" s="7" t="str">
        <f>IF(ISNUMBER($AJ2445),INDEX($C$1:$AB$3985,$AJ2445,AK$4),"")</f>
        <v/>
      </c>
      <c r="AL2445" s="7" t="str">
        <f>IF(ISNUMBER($AJ2445),INDEX($C$1:$AB$3985,$AJ2445,AL$4),"")</f>
        <v/>
      </c>
      <c r="AM2445" s="128"/>
      <c r="AN2445" s="128" t="str">
        <f t="shared" si="263"/>
        <v/>
      </c>
      <c r="AO2445" s="7" t="str">
        <f t="shared" si="266"/>
        <v/>
      </c>
      <c r="AP2445" s="10" t="str">
        <f t="shared" si="266"/>
        <v/>
      </c>
      <c r="AQ2445" s="310">
        <f>IF(ISNUMBER(SEARCH($T$30,AO2445)),MAX(AQ$5:AQ2444)+1,0)</f>
        <v>0</v>
      </c>
      <c r="AR2445" s="310">
        <f>IF(ISNUMBER(SEARCH($T$31,AO2445)),MAX(AR$5:AR2444)+1,0)</f>
        <v>0</v>
      </c>
      <c r="AS2445" s="128" t="str">
        <f t="shared" si="262"/>
        <v/>
      </c>
      <c r="AT2445" s="105" t="str">
        <f>IF(ISNUMBER($AS2445),INDEX($C$1:$AB$3985,$AS2445,AT$4),"")</f>
        <v/>
      </c>
      <c r="AU2445" s="128"/>
      <c r="AV2445" s="128" t="str">
        <f t="shared" si="264"/>
        <v/>
      </c>
      <c r="AW2445" s="105" t="str">
        <f>IF(ISNUMBER($AV2445),INDEX($C$1:$AB$3985,$AV2445,AW$4),"")</f>
        <v/>
      </c>
      <c r="AX2445" s="105" t="str">
        <f>IF(ISNUMBER($AV2445),INDEX($C$1:$AB$3985,$AV2445,AX$4),"")</f>
        <v/>
      </c>
      <c r="AY2445" s="128"/>
      <c r="AZ2445" s="128"/>
      <c r="BA2445" s="128" t="str">
        <f t="shared" si="265"/>
        <v/>
      </c>
      <c r="BB2445" s="105" t="str">
        <f>IF(ISNUMBER($BA2445),INDEX($C$1:$AB$3985,$BA2445,BB$4),"")</f>
        <v/>
      </c>
      <c r="BC2445" s="105"/>
    </row>
    <row r="2446" spans="1:55" x14ac:dyDescent="0.25">
      <c r="A2446" s="98"/>
      <c r="B2446" s="98"/>
      <c r="C2446" s="73"/>
      <c r="D2446" s="179"/>
      <c r="E2446" s="176"/>
      <c r="F2446" s="176"/>
      <c r="G2446" s="176"/>
      <c r="H2446" s="176"/>
      <c r="I2446" s="176"/>
      <c r="J2446" s="172"/>
      <c r="K2446" s="173"/>
      <c r="L2446" s="178"/>
      <c r="R2446" s="3"/>
      <c r="S2446" s="106"/>
      <c r="T2446" s="106"/>
      <c r="U2446" s="106"/>
      <c r="V2446" s="106"/>
      <c r="W2446" s="106"/>
      <c r="X2446" s="106"/>
      <c r="AB2446" s="188" t="str">
        <f t="shared" si="260"/>
        <v/>
      </c>
      <c r="AC2446" s="188" t="s">
        <v>1585</v>
      </c>
      <c r="AD2446" s="131"/>
      <c r="AE2446" s="131"/>
      <c r="AF2446" s="131"/>
      <c r="AG2446" s="131"/>
      <c r="AH2446" s="131"/>
      <c r="AI2446" s="131"/>
      <c r="AJ2446" s="128" t="str">
        <f t="shared" si="261"/>
        <v/>
      </c>
      <c r="AK2446" s="7" t="str">
        <f>IF(ISNUMBER($AJ2446),INDEX($C$1:$AB$3985,$AJ2446,AK$4),"")</f>
        <v/>
      </c>
      <c r="AL2446" s="7" t="str">
        <f>IF(ISNUMBER($AJ2446),INDEX($C$1:$AB$3985,$AJ2446,AL$4),"")</f>
        <v/>
      </c>
      <c r="AM2446" s="128"/>
      <c r="AN2446" s="128" t="str">
        <f t="shared" si="263"/>
        <v/>
      </c>
      <c r="AO2446" s="7" t="str">
        <f t="shared" si="266"/>
        <v/>
      </c>
      <c r="AP2446" s="10" t="str">
        <f t="shared" si="266"/>
        <v/>
      </c>
      <c r="AQ2446" s="310">
        <f>IF(ISNUMBER(SEARCH($T$30,AO2446)),MAX(AQ$5:AQ2445)+1,0)</f>
        <v>0</v>
      </c>
      <c r="AR2446" s="310">
        <f>IF(ISNUMBER(SEARCH($T$31,AO2446)),MAX(AR$5:AR2445)+1,0)</f>
        <v>0</v>
      </c>
      <c r="AS2446" s="128" t="str">
        <f t="shared" si="262"/>
        <v/>
      </c>
      <c r="AT2446" s="105" t="str">
        <f>IF(ISNUMBER($AS2446),INDEX($C$1:$AB$3985,$AS2446,AT$4),"")</f>
        <v/>
      </c>
      <c r="AU2446" s="128"/>
      <c r="AV2446" s="128" t="str">
        <f t="shared" si="264"/>
        <v/>
      </c>
      <c r="AW2446" s="105" t="str">
        <f>IF(ISNUMBER($AV2446),INDEX($C$1:$AB$3985,$AV2446,AW$4),"")</f>
        <v/>
      </c>
      <c r="AX2446" s="105" t="str">
        <f>IF(ISNUMBER($AV2446),INDEX($C$1:$AB$3985,$AV2446,AX$4),"")</f>
        <v/>
      </c>
      <c r="AY2446" s="128"/>
      <c r="AZ2446" s="128"/>
      <c r="BA2446" s="128" t="str">
        <f t="shared" si="265"/>
        <v/>
      </c>
      <c r="BB2446" s="105" t="str">
        <f>IF(ISNUMBER($BA2446),INDEX($C$1:$AB$3985,$BA2446,BB$4),"")</f>
        <v/>
      </c>
      <c r="BC2446" s="105"/>
    </row>
    <row r="2447" spans="1:55" x14ac:dyDescent="0.25">
      <c r="A2447" s="98"/>
      <c r="B2447" s="98"/>
      <c r="C2447" s="73"/>
      <c r="D2447" s="179"/>
      <c r="E2447" s="176"/>
      <c r="F2447" s="176"/>
      <c r="G2447" s="176"/>
      <c r="H2447" s="176"/>
      <c r="I2447" s="176"/>
      <c r="J2447" s="172"/>
      <c r="K2447" s="173"/>
      <c r="L2447" s="178"/>
      <c r="R2447" s="3"/>
      <c r="S2447" s="106"/>
      <c r="T2447" s="106"/>
      <c r="U2447" s="106"/>
      <c r="V2447" s="106"/>
      <c r="W2447" s="106"/>
      <c r="X2447" s="106"/>
      <c r="AB2447" s="188" t="str">
        <f t="shared" si="260"/>
        <v/>
      </c>
      <c r="AC2447" s="188" t="s">
        <v>1585</v>
      </c>
      <c r="AD2447" s="131"/>
      <c r="AE2447" s="131"/>
      <c r="AF2447" s="131"/>
      <c r="AG2447" s="131"/>
      <c r="AH2447" s="131"/>
      <c r="AI2447" s="131"/>
      <c r="AJ2447" s="128" t="str">
        <f t="shared" si="261"/>
        <v/>
      </c>
      <c r="AK2447" s="7" t="str">
        <f>IF(ISNUMBER($AJ2447),INDEX($C$1:$AB$3985,$AJ2447,AK$4),"")</f>
        <v/>
      </c>
      <c r="AL2447" s="7" t="str">
        <f>IF(ISNUMBER($AJ2447),INDEX($C$1:$AB$3985,$AJ2447,AL$4),"")</f>
        <v/>
      </c>
      <c r="AM2447" s="128"/>
      <c r="AN2447" s="128" t="str">
        <f t="shared" si="263"/>
        <v/>
      </c>
      <c r="AO2447" s="7" t="str">
        <f t="shared" si="266"/>
        <v/>
      </c>
      <c r="AP2447" s="10" t="str">
        <f t="shared" si="266"/>
        <v/>
      </c>
      <c r="AQ2447" s="310">
        <f>IF(ISNUMBER(SEARCH($T$30,AO2447)),MAX(AQ$5:AQ2446)+1,0)</f>
        <v>0</v>
      </c>
      <c r="AR2447" s="310">
        <f>IF(ISNUMBER(SEARCH($T$31,AO2447)),MAX(AR$5:AR2446)+1,0)</f>
        <v>0</v>
      </c>
      <c r="AS2447" s="128" t="str">
        <f t="shared" si="262"/>
        <v/>
      </c>
      <c r="AT2447" s="105" t="str">
        <f>IF(ISNUMBER($AS2447),INDEX($C$1:$AB$3985,$AS2447,AT$4),"")</f>
        <v/>
      </c>
      <c r="AU2447" s="128"/>
      <c r="AV2447" s="128" t="str">
        <f t="shared" si="264"/>
        <v/>
      </c>
      <c r="AW2447" s="105" t="str">
        <f>IF(ISNUMBER($AV2447),INDEX($C$1:$AB$3985,$AV2447,AW$4),"")</f>
        <v/>
      </c>
      <c r="AX2447" s="105" t="str">
        <f>IF(ISNUMBER($AV2447),INDEX($C$1:$AB$3985,$AV2447,AX$4),"")</f>
        <v/>
      </c>
      <c r="AY2447" s="128"/>
      <c r="AZ2447" s="128"/>
      <c r="BA2447" s="128" t="str">
        <f t="shared" si="265"/>
        <v/>
      </c>
      <c r="BB2447" s="105" t="str">
        <f>IF(ISNUMBER($BA2447),INDEX($C$1:$AB$3985,$BA2447,BB$4),"")</f>
        <v/>
      </c>
      <c r="BC2447" s="105"/>
    </row>
    <row r="2448" spans="1:55" x14ac:dyDescent="0.25">
      <c r="A2448" s="98"/>
      <c r="B2448" s="98"/>
      <c r="C2448" s="73"/>
      <c r="D2448" s="179"/>
      <c r="E2448" s="176"/>
      <c r="F2448" s="176"/>
      <c r="G2448" s="176"/>
      <c r="H2448" s="176"/>
      <c r="I2448" s="176"/>
      <c r="J2448" s="172"/>
      <c r="K2448" s="173"/>
      <c r="L2448" s="178"/>
      <c r="R2448" s="3"/>
      <c r="S2448" s="106"/>
      <c r="T2448" s="106"/>
      <c r="U2448" s="106"/>
      <c r="V2448" s="106"/>
      <c r="W2448" s="106"/>
      <c r="X2448" s="106"/>
      <c r="AB2448" s="188" t="str">
        <f t="shared" si="260"/>
        <v/>
      </c>
      <c r="AC2448" s="188" t="s">
        <v>1585</v>
      </c>
      <c r="AD2448" s="131"/>
      <c r="AE2448" s="131"/>
      <c r="AF2448" s="131"/>
      <c r="AG2448" s="131"/>
      <c r="AH2448" s="131"/>
      <c r="AI2448" s="131"/>
      <c r="AJ2448" s="128" t="str">
        <f t="shared" si="261"/>
        <v/>
      </c>
      <c r="AK2448" s="7" t="str">
        <f>IF(ISNUMBER($AJ2448),INDEX($C$1:$AB$3985,$AJ2448,AK$4),"")</f>
        <v/>
      </c>
      <c r="AL2448" s="7" t="str">
        <f>IF(ISNUMBER($AJ2448),INDEX($C$1:$AB$3985,$AJ2448,AL$4),"")</f>
        <v/>
      </c>
      <c r="AM2448" s="128"/>
      <c r="AN2448" s="128" t="str">
        <f t="shared" si="263"/>
        <v/>
      </c>
      <c r="AO2448" s="7" t="str">
        <f t="shared" si="266"/>
        <v/>
      </c>
      <c r="AP2448" s="10" t="str">
        <f t="shared" si="266"/>
        <v/>
      </c>
      <c r="AQ2448" s="310">
        <f>IF(ISNUMBER(SEARCH($T$30,AO2448)),MAX(AQ$5:AQ2447)+1,0)</f>
        <v>0</v>
      </c>
      <c r="AR2448" s="310">
        <f>IF(ISNUMBER(SEARCH($T$31,AO2448)),MAX(AR$5:AR2447)+1,0)</f>
        <v>0</v>
      </c>
      <c r="AS2448" s="128" t="str">
        <f t="shared" si="262"/>
        <v/>
      </c>
      <c r="AT2448" s="105" t="str">
        <f>IF(ISNUMBER($AS2448),INDEX($C$1:$AB$3985,$AS2448,AT$4),"")</f>
        <v/>
      </c>
      <c r="AU2448" s="128"/>
      <c r="AV2448" s="128" t="str">
        <f t="shared" si="264"/>
        <v/>
      </c>
      <c r="AW2448" s="105" t="str">
        <f>IF(ISNUMBER($AV2448),INDEX($C$1:$AB$3985,$AV2448,AW$4),"")</f>
        <v/>
      </c>
      <c r="AX2448" s="105" t="str">
        <f>IF(ISNUMBER($AV2448),INDEX($C$1:$AB$3985,$AV2448,AX$4),"")</f>
        <v/>
      </c>
      <c r="AY2448" s="128"/>
      <c r="AZ2448" s="128"/>
      <c r="BA2448" s="128" t="str">
        <f t="shared" si="265"/>
        <v/>
      </c>
      <c r="BB2448" s="105" t="str">
        <f>IF(ISNUMBER($BA2448),INDEX($C$1:$AB$3985,$BA2448,BB$4),"")</f>
        <v/>
      </c>
      <c r="BC2448" s="105"/>
    </row>
    <row r="2449" spans="1:55" x14ac:dyDescent="0.25">
      <c r="A2449" s="98"/>
      <c r="B2449" s="98"/>
      <c r="C2449" s="73"/>
      <c r="D2449" s="179"/>
      <c r="E2449" s="176"/>
      <c r="F2449" s="176"/>
      <c r="G2449" s="176"/>
      <c r="H2449" s="176"/>
      <c r="I2449" s="176"/>
      <c r="J2449" s="172"/>
      <c r="K2449" s="173"/>
      <c r="L2449" s="178"/>
      <c r="R2449" s="3"/>
      <c r="S2449" s="106"/>
      <c r="T2449" s="106"/>
      <c r="U2449" s="106"/>
      <c r="V2449" s="106"/>
      <c r="W2449" s="106"/>
      <c r="X2449" s="106"/>
      <c r="AB2449" s="188" t="str">
        <f t="shared" si="260"/>
        <v/>
      </c>
      <c r="AC2449" s="188" t="s">
        <v>1585</v>
      </c>
      <c r="AD2449" s="131"/>
      <c r="AE2449" s="131"/>
      <c r="AF2449" s="131"/>
      <c r="AG2449" s="131"/>
      <c r="AH2449" s="131"/>
      <c r="AI2449" s="131"/>
      <c r="AJ2449" s="128" t="str">
        <f t="shared" si="261"/>
        <v/>
      </c>
      <c r="AK2449" s="7" t="str">
        <f>IF(ISNUMBER($AJ2449),INDEX($C$1:$AB$3985,$AJ2449,AK$4),"")</f>
        <v/>
      </c>
      <c r="AL2449" s="7" t="str">
        <f>IF(ISNUMBER($AJ2449),INDEX($C$1:$AB$3985,$AJ2449,AL$4),"")</f>
        <v/>
      </c>
      <c r="AM2449" s="128"/>
      <c r="AN2449" s="128" t="str">
        <f t="shared" si="263"/>
        <v/>
      </c>
      <c r="AO2449" s="7" t="str">
        <f t="shared" si="266"/>
        <v/>
      </c>
      <c r="AP2449" s="10" t="str">
        <f t="shared" si="266"/>
        <v/>
      </c>
      <c r="AQ2449" s="310">
        <f>IF(ISNUMBER(SEARCH($T$30,AO2449)),MAX(AQ$5:AQ2448)+1,0)</f>
        <v>0</v>
      </c>
      <c r="AR2449" s="310">
        <f>IF(ISNUMBER(SEARCH($T$31,AO2449)),MAX(AR$5:AR2448)+1,0)</f>
        <v>0</v>
      </c>
      <c r="AS2449" s="128" t="str">
        <f t="shared" si="262"/>
        <v/>
      </c>
      <c r="AT2449" s="105" t="str">
        <f>IF(ISNUMBER($AS2449),INDEX($C$1:$AB$3985,$AS2449,AT$4),"")</f>
        <v/>
      </c>
      <c r="AU2449" s="128"/>
      <c r="AV2449" s="128" t="str">
        <f t="shared" si="264"/>
        <v/>
      </c>
      <c r="AW2449" s="105" t="str">
        <f>IF(ISNUMBER($AV2449),INDEX($C$1:$AB$3985,$AV2449,AW$4),"")</f>
        <v/>
      </c>
      <c r="AX2449" s="105" t="str">
        <f>IF(ISNUMBER($AV2449),INDEX($C$1:$AB$3985,$AV2449,AX$4),"")</f>
        <v/>
      </c>
      <c r="AY2449" s="128"/>
      <c r="AZ2449" s="128"/>
      <c r="BA2449" s="128" t="str">
        <f t="shared" si="265"/>
        <v/>
      </c>
      <c r="BB2449" s="105" t="str">
        <f>IF(ISNUMBER($BA2449),INDEX($C$1:$AB$3985,$BA2449,BB$4),"")</f>
        <v/>
      </c>
      <c r="BC2449" s="105"/>
    </row>
    <row r="2450" spans="1:55" x14ac:dyDescent="0.25">
      <c r="A2450" s="98"/>
      <c r="B2450" s="98"/>
      <c r="C2450" s="73"/>
      <c r="D2450" s="179"/>
      <c r="E2450" s="176"/>
      <c r="F2450" s="176"/>
      <c r="G2450" s="176"/>
      <c r="H2450" s="176"/>
      <c r="I2450" s="176"/>
      <c r="J2450" s="172"/>
      <c r="K2450" s="173"/>
      <c r="L2450" s="178"/>
      <c r="R2450" s="3"/>
      <c r="S2450" s="106"/>
      <c r="T2450" s="106"/>
      <c r="U2450" s="106"/>
      <c r="V2450" s="106"/>
      <c r="W2450" s="106"/>
      <c r="X2450" s="106"/>
      <c r="AB2450" s="188" t="str">
        <f t="shared" si="260"/>
        <v/>
      </c>
      <c r="AC2450" s="188" t="s">
        <v>1585</v>
      </c>
      <c r="AD2450" s="131"/>
      <c r="AE2450" s="131"/>
      <c r="AF2450" s="131"/>
      <c r="AG2450" s="131"/>
      <c r="AH2450" s="131"/>
      <c r="AI2450" s="131"/>
      <c r="AJ2450" s="128" t="str">
        <f t="shared" si="261"/>
        <v/>
      </c>
      <c r="AK2450" s="7" t="str">
        <f>IF(ISNUMBER($AJ2450),INDEX($C$1:$AB$3985,$AJ2450,AK$4),"")</f>
        <v/>
      </c>
      <c r="AL2450" s="7" t="str">
        <f>IF(ISNUMBER($AJ2450),INDEX($C$1:$AB$3985,$AJ2450,AL$4),"")</f>
        <v/>
      </c>
      <c r="AM2450" s="128"/>
      <c r="AN2450" s="128" t="str">
        <f t="shared" si="263"/>
        <v/>
      </c>
      <c r="AO2450" s="7" t="str">
        <f t="shared" si="266"/>
        <v/>
      </c>
      <c r="AP2450" s="10" t="str">
        <f t="shared" si="266"/>
        <v/>
      </c>
      <c r="AQ2450" s="310">
        <f>IF(ISNUMBER(SEARCH($T$30,AO2450)),MAX(AQ$5:AQ2449)+1,0)</f>
        <v>0</v>
      </c>
      <c r="AR2450" s="310">
        <f>IF(ISNUMBER(SEARCH($T$31,AO2450)),MAX(AR$5:AR2449)+1,0)</f>
        <v>0</v>
      </c>
      <c r="AS2450" s="128" t="str">
        <f t="shared" si="262"/>
        <v/>
      </c>
      <c r="AT2450" s="105" t="str">
        <f>IF(ISNUMBER($AS2450),INDEX($C$1:$AB$3985,$AS2450,AT$4),"")</f>
        <v/>
      </c>
      <c r="AU2450" s="128"/>
      <c r="AV2450" s="128" t="str">
        <f t="shared" si="264"/>
        <v/>
      </c>
      <c r="AW2450" s="105" t="str">
        <f>IF(ISNUMBER($AV2450),INDEX($C$1:$AB$3985,$AV2450,AW$4),"")</f>
        <v/>
      </c>
      <c r="AX2450" s="105" t="str">
        <f>IF(ISNUMBER($AV2450),INDEX($C$1:$AB$3985,$AV2450,AX$4),"")</f>
        <v/>
      </c>
      <c r="AY2450" s="128"/>
      <c r="AZ2450" s="128"/>
      <c r="BA2450" s="128" t="str">
        <f t="shared" si="265"/>
        <v/>
      </c>
      <c r="BB2450" s="105" t="str">
        <f>IF(ISNUMBER($BA2450),INDEX($C$1:$AB$3985,$BA2450,BB$4),"")</f>
        <v/>
      </c>
      <c r="BC2450" s="105"/>
    </row>
    <row r="2451" spans="1:55" x14ac:dyDescent="0.25">
      <c r="A2451" s="98"/>
      <c r="B2451" s="98"/>
      <c r="C2451" s="73"/>
      <c r="D2451" s="179"/>
      <c r="E2451" s="176"/>
      <c r="F2451" s="176"/>
      <c r="G2451" s="176"/>
      <c r="H2451" s="176"/>
      <c r="I2451" s="176"/>
      <c r="J2451" s="172"/>
      <c r="K2451" s="173"/>
      <c r="L2451" s="178"/>
      <c r="R2451" s="3"/>
      <c r="S2451" s="106"/>
      <c r="T2451" s="106"/>
      <c r="U2451" s="106"/>
      <c r="V2451" s="106"/>
      <c r="W2451" s="106"/>
      <c r="X2451" s="106"/>
      <c r="AB2451" s="188" t="str">
        <f t="shared" si="260"/>
        <v/>
      </c>
      <c r="AC2451" s="188" t="s">
        <v>1585</v>
      </c>
      <c r="AD2451" s="131"/>
      <c r="AE2451" s="131"/>
      <c r="AF2451" s="131"/>
      <c r="AG2451" s="131"/>
      <c r="AH2451" s="131"/>
      <c r="AI2451" s="131"/>
      <c r="AJ2451" s="128" t="str">
        <f t="shared" si="261"/>
        <v/>
      </c>
      <c r="AK2451" s="7" t="str">
        <f>IF(ISNUMBER($AJ2451),INDEX($C$1:$AB$3985,$AJ2451,AK$4),"")</f>
        <v/>
      </c>
      <c r="AL2451" s="7" t="str">
        <f>IF(ISNUMBER($AJ2451),INDEX($C$1:$AB$3985,$AJ2451,AL$4),"")</f>
        <v/>
      </c>
      <c r="AM2451" s="128"/>
      <c r="AN2451" s="128" t="str">
        <f t="shared" si="263"/>
        <v/>
      </c>
      <c r="AO2451" s="7" t="str">
        <f t="shared" si="266"/>
        <v/>
      </c>
      <c r="AP2451" s="10" t="str">
        <f t="shared" si="266"/>
        <v/>
      </c>
      <c r="AQ2451" s="310">
        <f>IF(ISNUMBER(SEARCH($T$30,AO2451)),MAX(AQ$5:AQ2450)+1,0)</f>
        <v>0</v>
      </c>
      <c r="AR2451" s="310">
        <f>IF(ISNUMBER(SEARCH($T$31,AO2451)),MAX(AR$5:AR2450)+1,0)</f>
        <v>0</v>
      </c>
      <c r="AS2451" s="128" t="str">
        <f t="shared" si="262"/>
        <v/>
      </c>
      <c r="AT2451" s="105" t="str">
        <f>IF(ISNUMBER($AS2451),INDEX($C$1:$AB$3985,$AS2451,AT$4),"")</f>
        <v/>
      </c>
      <c r="AU2451" s="128"/>
      <c r="AV2451" s="128" t="str">
        <f t="shared" si="264"/>
        <v/>
      </c>
      <c r="AW2451" s="105" t="str">
        <f>IF(ISNUMBER($AV2451),INDEX($C$1:$AB$3985,$AV2451,AW$4),"")</f>
        <v/>
      </c>
      <c r="AX2451" s="105" t="str">
        <f>IF(ISNUMBER($AV2451),INDEX($C$1:$AB$3985,$AV2451,AX$4),"")</f>
        <v/>
      </c>
      <c r="AY2451" s="128"/>
      <c r="AZ2451" s="128"/>
      <c r="BA2451" s="128" t="str">
        <f t="shared" si="265"/>
        <v/>
      </c>
      <c r="BB2451" s="105" t="str">
        <f>IF(ISNUMBER($BA2451),INDEX($C$1:$AB$3985,$BA2451,BB$4),"")</f>
        <v/>
      </c>
      <c r="BC2451" s="105"/>
    </row>
    <row r="2452" spans="1:55" x14ac:dyDescent="0.25">
      <c r="A2452" s="98"/>
      <c r="B2452" s="98"/>
      <c r="C2452" s="73"/>
      <c r="D2452" s="179"/>
      <c r="E2452" s="176"/>
      <c r="F2452" s="176"/>
      <c r="G2452" s="176"/>
      <c r="H2452" s="176"/>
      <c r="I2452" s="176"/>
      <c r="J2452" s="172"/>
      <c r="K2452" s="173"/>
      <c r="L2452" s="178"/>
      <c r="R2452" s="3"/>
      <c r="S2452" s="106"/>
      <c r="T2452" s="106"/>
      <c r="U2452" s="106"/>
      <c r="V2452" s="106"/>
      <c r="W2452" s="106"/>
      <c r="X2452" s="106"/>
      <c r="AB2452" s="188" t="str">
        <f t="shared" si="260"/>
        <v/>
      </c>
      <c r="AC2452" s="188" t="s">
        <v>1585</v>
      </c>
      <c r="AD2452" s="131"/>
      <c r="AE2452" s="131"/>
      <c r="AF2452" s="131"/>
      <c r="AG2452" s="131"/>
      <c r="AH2452" s="131"/>
      <c r="AI2452" s="131"/>
      <c r="AJ2452" s="128" t="str">
        <f t="shared" si="261"/>
        <v/>
      </c>
      <c r="AK2452" s="7" t="str">
        <f>IF(ISNUMBER($AJ2452),INDEX($C$1:$AB$3985,$AJ2452,AK$4),"")</f>
        <v/>
      </c>
      <c r="AL2452" s="7" t="str">
        <f>IF(ISNUMBER($AJ2452),INDEX($C$1:$AB$3985,$AJ2452,AL$4),"")</f>
        <v/>
      </c>
      <c r="AM2452" s="128"/>
      <c r="AN2452" s="128" t="str">
        <f t="shared" si="263"/>
        <v/>
      </c>
      <c r="AO2452" s="7" t="str">
        <f t="shared" si="266"/>
        <v/>
      </c>
      <c r="AP2452" s="10" t="str">
        <f t="shared" si="266"/>
        <v/>
      </c>
      <c r="AQ2452" s="310">
        <f>IF(ISNUMBER(SEARCH($T$30,AO2452)),MAX(AQ$5:AQ2451)+1,0)</f>
        <v>0</v>
      </c>
      <c r="AR2452" s="310">
        <f>IF(ISNUMBER(SEARCH($T$31,AO2452)),MAX(AR$5:AR2451)+1,0)</f>
        <v>0</v>
      </c>
      <c r="AS2452" s="128" t="str">
        <f t="shared" si="262"/>
        <v/>
      </c>
      <c r="AT2452" s="105" t="str">
        <f>IF(ISNUMBER($AS2452),INDEX($C$1:$AB$3985,$AS2452,AT$4),"")</f>
        <v/>
      </c>
      <c r="AU2452" s="128"/>
      <c r="AV2452" s="128" t="str">
        <f t="shared" si="264"/>
        <v/>
      </c>
      <c r="AW2452" s="105" t="str">
        <f>IF(ISNUMBER($AV2452),INDEX($C$1:$AB$3985,$AV2452,AW$4),"")</f>
        <v/>
      </c>
      <c r="AX2452" s="105" t="str">
        <f>IF(ISNUMBER($AV2452),INDEX($C$1:$AB$3985,$AV2452,AX$4),"")</f>
        <v/>
      </c>
      <c r="AY2452" s="128"/>
      <c r="AZ2452" s="128"/>
      <c r="BA2452" s="128" t="str">
        <f t="shared" si="265"/>
        <v/>
      </c>
      <c r="BB2452" s="105" t="str">
        <f>IF(ISNUMBER($BA2452),INDEX($C$1:$AB$3985,$BA2452,BB$4),"")</f>
        <v/>
      </c>
      <c r="BC2452" s="105"/>
    </row>
    <row r="2453" spans="1:55" x14ac:dyDescent="0.25">
      <c r="A2453" s="98"/>
      <c r="B2453" s="98"/>
      <c r="C2453" s="73"/>
      <c r="D2453" s="179"/>
      <c r="E2453" s="176"/>
      <c r="F2453" s="176"/>
      <c r="G2453" s="176"/>
      <c r="H2453" s="176"/>
      <c r="I2453" s="176"/>
      <c r="J2453" s="172"/>
      <c r="K2453" s="173"/>
      <c r="L2453" s="178"/>
      <c r="R2453" s="3"/>
      <c r="S2453" s="106"/>
      <c r="T2453" s="106"/>
      <c r="U2453" s="106"/>
      <c r="V2453" s="106"/>
      <c r="W2453" s="106"/>
      <c r="X2453" s="106"/>
      <c r="AB2453" s="188" t="str">
        <f t="shared" si="260"/>
        <v/>
      </c>
      <c r="AC2453" s="188" t="s">
        <v>1585</v>
      </c>
      <c r="AD2453" s="131"/>
      <c r="AE2453" s="131"/>
      <c r="AF2453" s="131"/>
      <c r="AG2453" s="131"/>
      <c r="AH2453" s="131"/>
      <c r="AI2453" s="131"/>
      <c r="AJ2453" s="128" t="str">
        <f t="shared" si="261"/>
        <v/>
      </c>
      <c r="AK2453" s="7" t="str">
        <f>IF(ISNUMBER($AJ2453),INDEX($C$1:$AB$3985,$AJ2453,AK$4),"")</f>
        <v/>
      </c>
      <c r="AL2453" s="7" t="str">
        <f>IF(ISNUMBER($AJ2453),INDEX($C$1:$AB$3985,$AJ2453,AL$4),"")</f>
        <v/>
      </c>
      <c r="AM2453" s="128"/>
      <c r="AN2453" s="128" t="str">
        <f t="shared" si="263"/>
        <v/>
      </c>
      <c r="AO2453" s="7" t="str">
        <f t="shared" si="266"/>
        <v/>
      </c>
      <c r="AP2453" s="10" t="str">
        <f t="shared" si="266"/>
        <v/>
      </c>
      <c r="AQ2453" s="310">
        <f>IF(ISNUMBER(SEARCH($T$30,AO2453)),MAX(AQ$5:AQ2452)+1,0)</f>
        <v>0</v>
      </c>
      <c r="AR2453" s="310">
        <f>IF(ISNUMBER(SEARCH($T$31,AO2453)),MAX(AR$5:AR2452)+1,0)</f>
        <v>0</v>
      </c>
      <c r="AS2453" s="128" t="str">
        <f t="shared" si="262"/>
        <v/>
      </c>
      <c r="AT2453" s="105" t="str">
        <f>IF(ISNUMBER($AS2453),INDEX($C$1:$AB$3985,$AS2453,AT$4),"")</f>
        <v/>
      </c>
      <c r="AU2453" s="128"/>
      <c r="AV2453" s="128" t="str">
        <f t="shared" si="264"/>
        <v/>
      </c>
      <c r="AW2453" s="105" t="str">
        <f>IF(ISNUMBER($AV2453),INDEX($C$1:$AB$3985,$AV2453,AW$4),"")</f>
        <v/>
      </c>
      <c r="AX2453" s="105" t="str">
        <f>IF(ISNUMBER($AV2453),INDEX($C$1:$AB$3985,$AV2453,AX$4),"")</f>
        <v/>
      </c>
      <c r="AY2453" s="128"/>
      <c r="AZ2453" s="128"/>
      <c r="BA2453" s="128" t="str">
        <f t="shared" si="265"/>
        <v/>
      </c>
      <c r="BB2453" s="105" t="str">
        <f>IF(ISNUMBER($BA2453),INDEX($C$1:$AB$3985,$BA2453,BB$4),"")</f>
        <v/>
      </c>
      <c r="BC2453" s="105"/>
    </row>
    <row r="2454" spans="1:55" x14ac:dyDescent="0.25">
      <c r="A2454" s="98"/>
      <c r="B2454" s="98"/>
      <c r="C2454" s="73"/>
      <c r="D2454" s="179"/>
      <c r="E2454" s="176"/>
      <c r="F2454" s="176"/>
      <c r="G2454" s="176"/>
      <c r="H2454" s="176"/>
      <c r="I2454" s="176"/>
      <c r="J2454" s="172"/>
      <c r="K2454" s="173"/>
      <c r="L2454" s="178"/>
      <c r="R2454" s="3"/>
      <c r="S2454" s="106"/>
      <c r="T2454" s="106"/>
      <c r="U2454" s="106"/>
      <c r="V2454" s="106"/>
      <c r="W2454" s="106"/>
      <c r="X2454" s="106"/>
      <c r="AB2454" s="188" t="str">
        <f t="shared" si="260"/>
        <v/>
      </c>
      <c r="AC2454" s="188" t="s">
        <v>1585</v>
      </c>
      <c r="AD2454" s="131"/>
      <c r="AE2454" s="131"/>
      <c r="AF2454" s="131"/>
      <c r="AG2454" s="131"/>
      <c r="AH2454" s="131"/>
      <c r="AI2454" s="131"/>
      <c r="AJ2454" s="128" t="str">
        <f t="shared" si="261"/>
        <v/>
      </c>
      <c r="AK2454" s="7" t="str">
        <f>IF(ISNUMBER($AJ2454),INDEX($C$1:$AB$3985,$AJ2454,AK$4),"")</f>
        <v/>
      </c>
      <c r="AL2454" s="7" t="str">
        <f>IF(ISNUMBER($AJ2454),INDEX($C$1:$AB$3985,$AJ2454,AL$4),"")</f>
        <v/>
      </c>
      <c r="AM2454" s="128"/>
      <c r="AN2454" s="128" t="str">
        <f t="shared" si="263"/>
        <v/>
      </c>
      <c r="AO2454" s="7" t="str">
        <f t="shared" si="266"/>
        <v/>
      </c>
      <c r="AP2454" s="10" t="str">
        <f t="shared" si="266"/>
        <v/>
      </c>
      <c r="AQ2454" s="310">
        <f>IF(ISNUMBER(SEARCH($T$30,AO2454)),MAX(AQ$5:AQ2453)+1,0)</f>
        <v>0</v>
      </c>
      <c r="AR2454" s="310">
        <f>IF(ISNUMBER(SEARCH($T$31,AO2454)),MAX(AR$5:AR2453)+1,0)</f>
        <v>0</v>
      </c>
      <c r="AS2454" s="128" t="str">
        <f t="shared" si="262"/>
        <v/>
      </c>
      <c r="AT2454" s="105" t="str">
        <f>IF(ISNUMBER($AS2454),INDEX($C$1:$AB$3985,$AS2454,AT$4),"")</f>
        <v/>
      </c>
      <c r="AU2454" s="128"/>
      <c r="AV2454" s="128" t="str">
        <f t="shared" si="264"/>
        <v/>
      </c>
      <c r="AW2454" s="105" t="str">
        <f>IF(ISNUMBER($AV2454),INDEX($C$1:$AB$3985,$AV2454,AW$4),"")</f>
        <v/>
      </c>
      <c r="AX2454" s="105" t="str">
        <f>IF(ISNUMBER($AV2454),INDEX($C$1:$AB$3985,$AV2454,AX$4),"")</f>
        <v/>
      </c>
      <c r="AY2454" s="128"/>
      <c r="AZ2454" s="128"/>
      <c r="BA2454" s="128" t="str">
        <f t="shared" si="265"/>
        <v/>
      </c>
      <c r="BB2454" s="105" t="str">
        <f>IF(ISNUMBER($BA2454),INDEX($C$1:$AB$3985,$BA2454,BB$4),"")</f>
        <v/>
      </c>
      <c r="BC2454" s="105"/>
    </row>
    <row r="2455" spans="1:55" x14ac:dyDescent="0.25">
      <c r="A2455" s="98"/>
      <c r="B2455" s="98"/>
      <c r="C2455" s="73"/>
      <c r="D2455" s="179"/>
      <c r="E2455" s="176"/>
      <c r="F2455" s="176"/>
      <c r="G2455" s="176"/>
      <c r="H2455" s="176"/>
      <c r="I2455" s="176"/>
      <c r="J2455" s="172"/>
      <c r="K2455" s="173"/>
      <c r="L2455" s="178"/>
      <c r="R2455" s="3"/>
      <c r="S2455" s="106"/>
      <c r="T2455" s="106"/>
      <c r="U2455" s="106"/>
      <c r="V2455" s="106"/>
      <c r="W2455" s="106"/>
      <c r="X2455" s="106"/>
      <c r="AB2455" s="188" t="str">
        <f t="shared" si="260"/>
        <v/>
      </c>
      <c r="AC2455" s="188" t="s">
        <v>1585</v>
      </c>
      <c r="AD2455" s="131"/>
      <c r="AE2455" s="131"/>
      <c r="AF2455" s="131"/>
      <c r="AG2455" s="131"/>
      <c r="AH2455" s="131"/>
      <c r="AI2455" s="131"/>
      <c r="AJ2455" s="128" t="str">
        <f t="shared" si="261"/>
        <v/>
      </c>
      <c r="AK2455" s="7" t="str">
        <f>IF(ISNUMBER($AJ2455),INDEX($C$1:$AB$3985,$AJ2455,AK$4),"")</f>
        <v/>
      </c>
      <c r="AL2455" s="7" t="str">
        <f>IF(ISNUMBER($AJ2455),INDEX($C$1:$AB$3985,$AJ2455,AL$4),"")</f>
        <v/>
      </c>
      <c r="AM2455" s="128"/>
      <c r="AN2455" s="128" t="str">
        <f t="shared" si="263"/>
        <v/>
      </c>
      <c r="AO2455" s="7" t="str">
        <f t="shared" si="266"/>
        <v/>
      </c>
      <c r="AP2455" s="10" t="str">
        <f t="shared" si="266"/>
        <v/>
      </c>
      <c r="AQ2455" s="310">
        <f>IF(ISNUMBER(SEARCH($T$30,AO2455)),MAX(AQ$5:AQ2454)+1,0)</f>
        <v>0</v>
      </c>
      <c r="AR2455" s="310">
        <f>IF(ISNUMBER(SEARCH($T$31,AO2455)),MAX(AR$5:AR2454)+1,0)</f>
        <v>0</v>
      </c>
      <c r="AS2455" s="128" t="str">
        <f t="shared" si="262"/>
        <v/>
      </c>
      <c r="AT2455" s="105" t="str">
        <f>IF(ISNUMBER($AS2455),INDEX($C$1:$AB$3985,$AS2455,AT$4),"")</f>
        <v/>
      </c>
      <c r="AU2455" s="128"/>
      <c r="AV2455" s="128" t="str">
        <f t="shared" si="264"/>
        <v/>
      </c>
      <c r="AW2455" s="105" t="str">
        <f>IF(ISNUMBER($AV2455),INDEX($C$1:$AB$3985,$AV2455,AW$4),"")</f>
        <v/>
      </c>
      <c r="AX2455" s="105" t="str">
        <f>IF(ISNUMBER($AV2455),INDEX($C$1:$AB$3985,$AV2455,AX$4),"")</f>
        <v/>
      </c>
      <c r="AY2455" s="128"/>
      <c r="AZ2455" s="128"/>
      <c r="BA2455" s="128" t="str">
        <f t="shared" si="265"/>
        <v/>
      </c>
      <c r="BB2455" s="105" t="str">
        <f>IF(ISNUMBER($BA2455),INDEX($C$1:$AB$3985,$BA2455,BB$4),"")</f>
        <v/>
      </c>
      <c r="BC2455" s="105"/>
    </row>
    <row r="2456" spans="1:55" x14ac:dyDescent="0.25">
      <c r="A2456" s="98"/>
      <c r="B2456" s="98"/>
      <c r="C2456" s="73"/>
      <c r="D2456" s="179"/>
      <c r="E2456" s="176"/>
      <c r="F2456" s="176"/>
      <c r="G2456" s="176"/>
      <c r="H2456" s="176"/>
      <c r="I2456" s="176"/>
      <c r="J2456" s="172"/>
      <c r="K2456" s="173"/>
      <c r="L2456" s="178"/>
      <c r="R2456" s="3"/>
      <c r="S2456" s="106"/>
      <c r="T2456" s="106"/>
      <c r="U2456" s="106"/>
      <c r="V2456" s="106"/>
      <c r="W2456" s="106"/>
      <c r="X2456" s="106"/>
      <c r="AB2456" s="188" t="str">
        <f t="shared" si="260"/>
        <v/>
      </c>
      <c r="AC2456" s="188" t="s">
        <v>1585</v>
      </c>
      <c r="AD2456" s="131"/>
      <c r="AE2456" s="131"/>
      <c r="AF2456" s="131"/>
      <c r="AG2456" s="131"/>
      <c r="AH2456" s="131"/>
      <c r="AI2456" s="131"/>
      <c r="AJ2456" s="128" t="str">
        <f t="shared" si="261"/>
        <v/>
      </c>
      <c r="AK2456" s="7" t="str">
        <f>IF(ISNUMBER($AJ2456),INDEX($C$1:$AB$3985,$AJ2456,AK$4),"")</f>
        <v/>
      </c>
      <c r="AL2456" s="7" t="str">
        <f>IF(ISNUMBER($AJ2456),INDEX($C$1:$AB$3985,$AJ2456,AL$4),"")</f>
        <v/>
      </c>
      <c r="AM2456" s="128"/>
      <c r="AN2456" s="128" t="str">
        <f t="shared" si="263"/>
        <v/>
      </c>
      <c r="AO2456" s="7" t="str">
        <f t="shared" si="266"/>
        <v/>
      </c>
      <c r="AP2456" s="10" t="str">
        <f t="shared" si="266"/>
        <v/>
      </c>
      <c r="AQ2456" s="310">
        <f>IF(ISNUMBER(SEARCH($T$30,AO2456)),MAX(AQ$5:AQ2455)+1,0)</f>
        <v>0</v>
      </c>
      <c r="AR2456" s="310">
        <f>IF(ISNUMBER(SEARCH($T$31,AO2456)),MAX(AR$5:AR2455)+1,0)</f>
        <v>0</v>
      </c>
      <c r="AS2456" s="128" t="str">
        <f t="shared" si="262"/>
        <v/>
      </c>
      <c r="AT2456" s="105" t="str">
        <f>IF(ISNUMBER($AS2456),INDEX($C$1:$AB$3985,$AS2456,AT$4),"")</f>
        <v/>
      </c>
      <c r="AU2456" s="128"/>
      <c r="AV2456" s="128" t="str">
        <f t="shared" si="264"/>
        <v/>
      </c>
      <c r="AW2456" s="105" t="str">
        <f>IF(ISNUMBER($AV2456),INDEX($C$1:$AB$3985,$AV2456,AW$4),"")</f>
        <v/>
      </c>
      <c r="AX2456" s="105" t="str">
        <f>IF(ISNUMBER($AV2456),INDEX($C$1:$AB$3985,$AV2456,AX$4),"")</f>
        <v/>
      </c>
      <c r="AY2456" s="128"/>
      <c r="AZ2456" s="128"/>
      <c r="BA2456" s="128" t="str">
        <f t="shared" si="265"/>
        <v/>
      </c>
      <c r="BB2456" s="105" t="str">
        <f>IF(ISNUMBER($BA2456),INDEX($C$1:$AB$3985,$BA2456,BB$4),"")</f>
        <v/>
      </c>
      <c r="BC2456" s="105"/>
    </row>
    <row r="2457" spans="1:55" x14ac:dyDescent="0.25">
      <c r="A2457" s="98"/>
      <c r="B2457" s="98"/>
      <c r="C2457" s="73"/>
      <c r="D2457" s="179"/>
      <c r="E2457" s="176"/>
      <c r="F2457" s="176"/>
      <c r="G2457" s="176"/>
      <c r="H2457" s="176"/>
      <c r="I2457" s="176"/>
      <c r="J2457" s="172"/>
      <c r="K2457" s="173"/>
      <c r="L2457" s="178"/>
      <c r="R2457" s="3"/>
      <c r="S2457" s="106"/>
      <c r="T2457" s="106"/>
      <c r="U2457" s="106"/>
      <c r="V2457" s="106"/>
      <c r="W2457" s="106"/>
      <c r="X2457" s="106"/>
      <c r="AB2457" s="188" t="str">
        <f t="shared" si="260"/>
        <v/>
      </c>
      <c r="AC2457" s="188" t="s">
        <v>1585</v>
      </c>
      <c r="AD2457" s="131"/>
      <c r="AE2457" s="131"/>
      <c r="AF2457" s="131"/>
      <c r="AG2457" s="131"/>
      <c r="AH2457" s="131"/>
      <c r="AI2457" s="131"/>
      <c r="AJ2457" s="128" t="str">
        <f t="shared" si="261"/>
        <v/>
      </c>
      <c r="AK2457" s="7" t="str">
        <f>IF(ISNUMBER($AJ2457),INDEX($C$1:$AB$3985,$AJ2457,AK$4),"")</f>
        <v/>
      </c>
      <c r="AL2457" s="7" t="str">
        <f>IF(ISNUMBER($AJ2457),INDEX($C$1:$AB$3985,$AJ2457,AL$4),"")</f>
        <v/>
      </c>
      <c r="AM2457" s="128"/>
      <c r="AN2457" s="128" t="str">
        <f t="shared" si="263"/>
        <v/>
      </c>
      <c r="AO2457" s="7" t="str">
        <f t="shared" si="266"/>
        <v/>
      </c>
      <c r="AP2457" s="10" t="str">
        <f t="shared" si="266"/>
        <v/>
      </c>
      <c r="AQ2457" s="310">
        <f>IF(ISNUMBER(SEARCH($T$30,AO2457)),MAX(AQ$5:AQ2456)+1,0)</f>
        <v>0</v>
      </c>
      <c r="AR2457" s="310">
        <f>IF(ISNUMBER(SEARCH($T$31,AO2457)),MAX(AR$5:AR2456)+1,0)</f>
        <v>0</v>
      </c>
      <c r="AS2457" s="128" t="str">
        <f t="shared" si="262"/>
        <v/>
      </c>
      <c r="AT2457" s="105" t="str">
        <f>IF(ISNUMBER($AS2457),INDEX($C$1:$AB$3985,$AS2457,AT$4),"")</f>
        <v/>
      </c>
      <c r="AU2457" s="128"/>
      <c r="AV2457" s="128" t="str">
        <f t="shared" si="264"/>
        <v/>
      </c>
      <c r="AW2457" s="105" t="str">
        <f>IF(ISNUMBER($AV2457),INDEX($C$1:$AB$3985,$AV2457,AW$4),"")</f>
        <v/>
      </c>
      <c r="AX2457" s="105" t="str">
        <f>IF(ISNUMBER($AV2457),INDEX($C$1:$AB$3985,$AV2457,AX$4),"")</f>
        <v/>
      </c>
      <c r="AY2457" s="128"/>
      <c r="AZ2457" s="128"/>
      <c r="BA2457" s="128" t="str">
        <f t="shared" si="265"/>
        <v/>
      </c>
      <c r="BB2457" s="105" t="str">
        <f>IF(ISNUMBER($BA2457),INDEX($C$1:$AB$3985,$BA2457,BB$4),"")</f>
        <v/>
      </c>
      <c r="BC2457" s="105"/>
    </row>
    <row r="2458" spans="1:55" x14ac:dyDescent="0.25">
      <c r="A2458" s="98"/>
      <c r="B2458" s="98"/>
      <c r="C2458" s="73"/>
      <c r="D2458" s="179"/>
      <c r="E2458" s="176"/>
      <c r="F2458" s="176"/>
      <c r="G2458" s="176"/>
      <c r="H2458" s="176"/>
      <c r="I2458" s="176"/>
      <c r="J2458" s="172"/>
      <c r="K2458" s="173"/>
      <c r="L2458" s="178"/>
      <c r="R2458" s="3"/>
      <c r="S2458" s="106"/>
      <c r="T2458" s="106"/>
      <c r="U2458" s="106"/>
      <c r="V2458" s="106"/>
      <c r="W2458" s="106"/>
      <c r="X2458" s="106"/>
      <c r="AB2458" s="188" t="str">
        <f t="shared" si="260"/>
        <v/>
      </c>
      <c r="AC2458" s="188" t="s">
        <v>1585</v>
      </c>
      <c r="AD2458" s="131"/>
      <c r="AE2458" s="131"/>
      <c r="AF2458" s="131"/>
      <c r="AG2458" s="131"/>
      <c r="AH2458" s="131"/>
      <c r="AI2458" s="131"/>
      <c r="AJ2458" s="128" t="str">
        <f t="shared" si="261"/>
        <v/>
      </c>
      <c r="AK2458" s="7" t="str">
        <f>IF(ISNUMBER($AJ2458),INDEX($C$1:$AB$3985,$AJ2458,AK$4),"")</f>
        <v/>
      </c>
      <c r="AL2458" s="7" t="str">
        <f>IF(ISNUMBER($AJ2458),INDEX($C$1:$AB$3985,$AJ2458,AL$4),"")</f>
        <v/>
      </c>
      <c r="AM2458" s="128"/>
      <c r="AN2458" s="128" t="str">
        <f t="shared" si="263"/>
        <v/>
      </c>
      <c r="AO2458" s="7" t="str">
        <f t="shared" si="266"/>
        <v/>
      </c>
      <c r="AP2458" s="10" t="str">
        <f t="shared" si="266"/>
        <v/>
      </c>
      <c r="AQ2458" s="310">
        <f>IF(ISNUMBER(SEARCH($T$30,AO2458)),MAX(AQ$5:AQ2457)+1,0)</f>
        <v>0</v>
      </c>
      <c r="AR2458" s="310">
        <f>IF(ISNUMBER(SEARCH($T$31,AO2458)),MAX(AR$5:AR2457)+1,0)</f>
        <v>0</v>
      </c>
      <c r="AS2458" s="128" t="str">
        <f t="shared" si="262"/>
        <v/>
      </c>
      <c r="AT2458" s="105" t="str">
        <f>IF(ISNUMBER($AS2458),INDEX($C$1:$AB$3985,$AS2458,AT$4),"")</f>
        <v/>
      </c>
      <c r="AU2458" s="128"/>
      <c r="AV2458" s="128" t="str">
        <f t="shared" si="264"/>
        <v/>
      </c>
      <c r="AW2458" s="105" t="str">
        <f>IF(ISNUMBER($AV2458),INDEX($C$1:$AB$3985,$AV2458,AW$4),"")</f>
        <v/>
      </c>
      <c r="AX2458" s="105" t="str">
        <f>IF(ISNUMBER($AV2458),INDEX($C$1:$AB$3985,$AV2458,AX$4),"")</f>
        <v/>
      </c>
      <c r="AY2458" s="128"/>
      <c r="AZ2458" s="128"/>
      <c r="BA2458" s="128" t="str">
        <f t="shared" si="265"/>
        <v/>
      </c>
      <c r="BB2458" s="105" t="str">
        <f>IF(ISNUMBER($BA2458),INDEX($C$1:$AB$3985,$BA2458,BB$4),"")</f>
        <v/>
      </c>
      <c r="BC2458" s="105"/>
    </row>
    <row r="2459" spans="1:55" x14ac:dyDescent="0.25">
      <c r="A2459" s="98"/>
      <c r="B2459" s="98"/>
      <c r="C2459" s="73"/>
      <c r="D2459" s="179"/>
      <c r="E2459" s="176"/>
      <c r="F2459" s="176"/>
      <c r="G2459" s="176"/>
      <c r="H2459" s="176"/>
      <c r="I2459" s="176"/>
      <c r="J2459" s="172"/>
      <c r="K2459" s="173"/>
      <c r="L2459" s="178"/>
      <c r="R2459" s="3"/>
      <c r="S2459" s="106"/>
      <c r="T2459" s="106"/>
      <c r="U2459" s="106"/>
      <c r="V2459" s="106"/>
      <c r="W2459" s="106"/>
      <c r="X2459" s="106"/>
      <c r="AB2459" s="188" t="str">
        <f t="shared" si="260"/>
        <v/>
      </c>
      <c r="AC2459" s="188" t="s">
        <v>1585</v>
      </c>
      <c r="AD2459" s="131"/>
      <c r="AE2459" s="131"/>
      <c r="AF2459" s="131"/>
      <c r="AG2459" s="131"/>
      <c r="AH2459" s="131"/>
      <c r="AI2459" s="131"/>
      <c r="AJ2459" s="128" t="str">
        <f t="shared" si="261"/>
        <v/>
      </c>
      <c r="AK2459" s="7" t="str">
        <f>IF(ISNUMBER($AJ2459),INDEX($C$1:$AB$3985,$AJ2459,AK$4),"")</f>
        <v/>
      </c>
      <c r="AL2459" s="7" t="str">
        <f>IF(ISNUMBER($AJ2459),INDEX($C$1:$AB$3985,$AJ2459,AL$4),"")</f>
        <v/>
      </c>
      <c r="AM2459" s="128"/>
      <c r="AN2459" s="128" t="str">
        <f t="shared" si="263"/>
        <v/>
      </c>
      <c r="AO2459" s="7" t="str">
        <f t="shared" si="266"/>
        <v/>
      </c>
      <c r="AP2459" s="10" t="str">
        <f t="shared" si="266"/>
        <v/>
      </c>
      <c r="AQ2459" s="310">
        <f>IF(ISNUMBER(SEARCH($T$30,AO2459)),MAX(AQ$5:AQ2458)+1,0)</f>
        <v>0</v>
      </c>
      <c r="AR2459" s="310">
        <f>IF(ISNUMBER(SEARCH($T$31,AO2459)),MAX(AR$5:AR2458)+1,0)</f>
        <v>0</v>
      </c>
      <c r="AS2459" s="128" t="str">
        <f t="shared" si="262"/>
        <v/>
      </c>
      <c r="AT2459" s="105" t="str">
        <f>IF(ISNUMBER($AS2459),INDEX($C$1:$AB$3985,$AS2459,AT$4),"")</f>
        <v/>
      </c>
      <c r="AU2459" s="128"/>
      <c r="AV2459" s="128" t="str">
        <f t="shared" si="264"/>
        <v/>
      </c>
      <c r="AW2459" s="105" t="str">
        <f>IF(ISNUMBER($AV2459),INDEX($C$1:$AB$3985,$AV2459,AW$4),"")</f>
        <v/>
      </c>
      <c r="AX2459" s="105" t="str">
        <f>IF(ISNUMBER($AV2459),INDEX($C$1:$AB$3985,$AV2459,AX$4),"")</f>
        <v/>
      </c>
      <c r="AY2459" s="128"/>
      <c r="AZ2459" s="128"/>
      <c r="BA2459" s="128" t="str">
        <f t="shared" si="265"/>
        <v/>
      </c>
      <c r="BB2459" s="105" t="str">
        <f>IF(ISNUMBER($BA2459),INDEX($C$1:$AB$3985,$BA2459,BB$4),"")</f>
        <v/>
      </c>
      <c r="BC2459" s="105"/>
    </row>
    <row r="2460" spans="1:55" x14ac:dyDescent="0.25">
      <c r="A2460" s="98"/>
      <c r="B2460" s="98"/>
      <c r="C2460" s="73"/>
      <c r="D2460" s="179"/>
      <c r="E2460" s="176"/>
      <c r="F2460" s="176"/>
      <c r="G2460" s="176"/>
      <c r="H2460" s="176"/>
      <c r="I2460" s="176"/>
      <c r="J2460" s="172"/>
      <c r="K2460" s="173"/>
      <c r="L2460" s="178"/>
      <c r="R2460" s="3"/>
      <c r="S2460" s="106"/>
      <c r="T2460" s="106"/>
      <c r="U2460" s="106"/>
      <c r="V2460" s="106"/>
      <c r="W2460" s="106"/>
      <c r="X2460" s="106"/>
      <c r="AB2460" s="188" t="str">
        <f t="shared" si="260"/>
        <v/>
      </c>
      <c r="AC2460" s="188" t="s">
        <v>1585</v>
      </c>
      <c r="AD2460" s="131"/>
      <c r="AE2460" s="131"/>
      <c r="AF2460" s="131"/>
      <c r="AG2460" s="131"/>
      <c r="AH2460" s="131"/>
      <c r="AI2460" s="131"/>
      <c r="AJ2460" s="128" t="str">
        <f t="shared" si="261"/>
        <v/>
      </c>
      <c r="AK2460" s="7" t="str">
        <f>IF(ISNUMBER($AJ2460),INDEX($C$1:$AB$3985,$AJ2460,AK$4),"")</f>
        <v/>
      </c>
      <c r="AL2460" s="7" t="str">
        <f>IF(ISNUMBER($AJ2460),INDEX($C$1:$AB$3985,$AJ2460,AL$4),"")</f>
        <v/>
      </c>
      <c r="AM2460" s="128"/>
      <c r="AN2460" s="128" t="str">
        <f t="shared" si="263"/>
        <v/>
      </c>
      <c r="AO2460" s="7" t="str">
        <f t="shared" si="266"/>
        <v/>
      </c>
      <c r="AP2460" s="10" t="str">
        <f t="shared" si="266"/>
        <v/>
      </c>
      <c r="AQ2460" s="310">
        <f>IF(ISNUMBER(SEARCH($T$30,AO2460)),MAX(AQ$5:AQ2459)+1,0)</f>
        <v>0</v>
      </c>
      <c r="AR2460" s="310">
        <f>IF(ISNUMBER(SEARCH($T$31,AO2460)),MAX(AR$5:AR2459)+1,0)</f>
        <v>0</v>
      </c>
      <c r="AS2460" s="128" t="str">
        <f t="shared" si="262"/>
        <v/>
      </c>
      <c r="AT2460" s="105" t="str">
        <f>IF(ISNUMBER($AS2460),INDEX($C$1:$AB$3985,$AS2460,AT$4),"")</f>
        <v/>
      </c>
      <c r="AU2460" s="128"/>
      <c r="AV2460" s="128" t="str">
        <f t="shared" si="264"/>
        <v/>
      </c>
      <c r="AW2460" s="105" t="str">
        <f>IF(ISNUMBER($AV2460),INDEX($C$1:$AB$3985,$AV2460,AW$4),"")</f>
        <v/>
      </c>
      <c r="AX2460" s="105" t="str">
        <f>IF(ISNUMBER($AV2460),INDEX($C$1:$AB$3985,$AV2460,AX$4),"")</f>
        <v/>
      </c>
      <c r="AY2460" s="128"/>
      <c r="AZ2460" s="128"/>
      <c r="BA2460" s="128" t="str">
        <f t="shared" si="265"/>
        <v/>
      </c>
      <c r="BB2460" s="105" t="str">
        <f>IF(ISNUMBER($BA2460),INDEX($C$1:$AB$3985,$BA2460,BB$4),"")</f>
        <v/>
      </c>
      <c r="BC2460" s="105"/>
    </row>
    <row r="2461" spans="1:55" x14ac:dyDescent="0.25">
      <c r="A2461" s="98"/>
      <c r="B2461" s="98"/>
      <c r="C2461" s="73"/>
      <c r="D2461" s="179"/>
      <c r="E2461" s="176"/>
      <c r="F2461" s="176"/>
      <c r="G2461" s="176"/>
      <c r="H2461" s="176"/>
      <c r="I2461" s="176"/>
      <c r="J2461" s="172"/>
      <c r="K2461" s="173"/>
      <c r="L2461" s="178"/>
      <c r="R2461" s="3"/>
      <c r="S2461" s="106"/>
      <c r="T2461" s="106"/>
      <c r="U2461" s="106"/>
      <c r="V2461" s="106"/>
      <c r="W2461" s="106"/>
      <c r="X2461" s="106"/>
      <c r="AB2461" s="188" t="str">
        <f t="shared" si="260"/>
        <v/>
      </c>
      <c r="AC2461" s="188" t="s">
        <v>1585</v>
      </c>
      <c r="AD2461" s="131"/>
      <c r="AE2461" s="131"/>
      <c r="AF2461" s="131"/>
      <c r="AG2461" s="131"/>
      <c r="AH2461" s="131"/>
      <c r="AI2461" s="131"/>
      <c r="AJ2461" s="128" t="str">
        <f t="shared" si="261"/>
        <v/>
      </c>
      <c r="AK2461" s="7" t="str">
        <f>IF(ISNUMBER($AJ2461),INDEX($C$1:$AB$3985,$AJ2461,AK$4),"")</f>
        <v/>
      </c>
      <c r="AL2461" s="7" t="str">
        <f>IF(ISNUMBER($AJ2461),INDEX($C$1:$AB$3985,$AJ2461,AL$4),"")</f>
        <v/>
      </c>
      <c r="AM2461" s="128"/>
      <c r="AN2461" s="128" t="str">
        <f t="shared" si="263"/>
        <v/>
      </c>
      <c r="AO2461" s="7" t="str">
        <f t="shared" si="266"/>
        <v/>
      </c>
      <c r="AP2461" s="10" t="str">
        <f t="shared" si="266"/>
        <v/>
      </c>
      <c r="AQ2461" s="310">
        <f>IF(ISNUMBER(SEARCH($T$30,AO2461)),MAX(AQ$5:AQ2460)+1,0)</f>
        <v>0</v>
      </c>
      <c r="AR2461" s="310">
        <f>IF(ISNUMBER(SEARCH($T$31,AO2461)),MAX(AR$5:AR2460)+1,0)</f>
        <v>0</v>
      </c>
      <c r="AS2461" s="128" t="str">
        <f t="shared" si="262"/>
        <v/>
      </c>
      <c r="AT2461" s="105" t="str">
        <f>IF(ISNUMBER($AS2461),INDEX($C$1:$AB$3985,$AS2461,AT$4),"")</f>
        <v/>
      </c>
      <c r="AU2461" s="128"/>
      <c r="AV2461" s="128" t="str">
        <f t="shared" si="264"/>
        <v/>
      </c>
      <c r="AW2461" s="105" t="str">
        <f>IF(ISNUMBER($AV2461),INDEX($C$1:$AB$3985,$AV2461,AW$4),"")</f>
        <v/>
      </c>
      <c r="AX2461" s="105" t="str">
        <f>IF(ISNUMBER($AV2461),INDEX($C$1:$AB$3985,$AV2461,AX$4),"")</f>
        <v/>
      </c>
      <c r="AY2461" s="128"/>
      <c r="AZ2461" s="128"/>
      <c r="BA2461" s="128" t="str">
        <f t="shared" si="265"/>
        <v/>
      </c>
      <c r="BB2461" s="105" t="str">
        <f>IF(ISNUMBER($BA2461),INDEX($C$1:$AB$3985,$BA2461,BB$4),"")</f>
        <v/>
      </c>
      <c r="BC2461" s="105"/>
    </row>
    <row r="2462" spans="1:55" x14ac:dyDescent="0.25">
      <c r="A2462" s="98"/>
      <c r="B2462" s="98"/>
      <c r="C2462" s="73"/>
      <c r="D2462" s="179"/>
      <c r="E2462" s="176"/>
      <c r="F2462" s="176"/>
      <c r="G2462" s="176"/>
      <c r="H2462" s="176"/>
      <c r="I2462" s="176"/>
      <c r="J2462" s="172"/>
      <c r="K2462" s="173"/>
      <c r="L2462" s="178"/>
      <c r="R2462" s="3"/>
      <c r="S2462" s="106"/>
      <c r="T2462" s="106"/>
      <c r="U2462" s="106"/>
      <c r="V2462" s="106"/>
      <c r="W2462" s="106"/>
      <c r="X2462" s="106"/>
      <c r="AB2462" s="188" t="str">
        <f t="shared" si="260"/>
        <v/>
      </c>
      <c r="AC2462" s="188" t="s">
        <v>1585</v>
      </c>
      <c r="AD2462" s="131"/>
      <c r="AE2462" s="131"/>
      <c r="AF2462" s="131"/>
      <c r="AG2462" s="131"/>
      <c r="AH2462" s="131"/>
      <c r="AI2462" s="131"/>
      <c r="AJ2462" s="128" t="str">
        <f t="shared" si="261"/>
        <v/>
      </c>
      <c r="AK2462" s="7" t="str">
        <f>IF(ISNUMBER($AJ2462),INDEX($C$1:$AB$3985,$AJ2462,AK$4),"")</f>
        <v/>
      </c>
      <c r="AL2462" s="7" t="str">
        <f>IF(ISNUMBER($AJ2462),INDEX($C$1:$AB$3985,$AJ2462,AL$4),"")</f>
        <v/>
      </c>
      <c r="AM2462" s="128"/>
      <c r="AN2462" s="128" t="str">
        <f t="shared" si="263"/>
        <v/>
      </c>
      <c r="AO2462" s="7" t="str">
        <f t="shared" si="266"/>
        <v/>
      </c>
      <c r="AP2462" s="10" t="str">
        <f t="shared" si="266"/>
        <v/>
      </c>
      <c r="AQ2462" s="310">
        <f>IF(ISNUMBER(SEARCH($T$30,AO2462)),MAX(AQ$5:AQ2461)+1,0)</f>
        <v>0</v>
      </c>
      <c r="AR2462" s="310">
        <f>IF(ISNUMBER(SEARCH($T$31,AO2462)),MAX(AR$5:AR2461)+1,0)</f>
        <v>0</v>
      </c>
      <c r="AS2462" s="128" t="str">
        <f t="shared" si="262"/>
        <v/>
      </c>
      <c r="AT2462" s="105" t="str">
        <f>IF(ISNUMBER($AS2462),INDEX($C$1:$AB$3985,$AS2462,AT$4),"")</f>
        <v/>
      </c>
      <c r="AU2462" s="128"/>
      <c r="AV2462" s="128" t="str">
        <f t="shared" si="264"/>
        <v/>
      </c>
      <c r="AW2462" s="105" t="str">
        <f>IF(ISNUMBER($AV2462),INDEX($C$1:$AB$3985,$AV2462,AW$4),"")</f>
        <v/>
      </c>
      <c r="AX2462" s="105" t="str">
        <f>IF(ISNUMBER($AV2462),INDEX($C$1:$AB$3985,$AV2462,AX$4),"")</f>
        <v/>
      </c>
      <c r="AY2462" s="128"/>
      <c r="AZ2462" s="128"/>
      <c r="BA2462" s="128" t="str">
        <f t="shared" si="265"/>
        <v/>
      </c>
      <c r="BB2462" s="105" t="str">
        <f>IF(ISNUMBER($BA2462),INDEX($C$1:$AB$3985,$BA2462,BB$4),"")</f>
        <v/>
      </c>
      <c r="BC2462" s="105"/>
    </row>
    <row r="2463" spans="1:55" x14ac:dyDescent="0.25">
      <c r="A2463" s="98"/>
      <c r="B2463" s="98"/>
      <c r="C2463" s="73"/>
      <c r="D2463" s="179"/>
      <c r="E2463" s="176"/>
      <c r="F2463" s="176"/>
      <c r="G2463" s="176"/>
      <c r="H2463" s="176"/>
      <c r="I2463" s="176"/>
      <c r="J2463" s="172"/>
      <c r="K2463" s="173"/>
      <c r="L2463" s="178"/>
      <c r="R2463" s="3"/>
      <c r="S2463" s="106"/>
      <c r="T2463" s="106"/>
      <c r="U2463" s="106"/>
      <c r="V2463" s="106"/>
      <c r="W2463" s="106"/>
      <c r="X2463" s="106"/>
      <c r="AB2463" s="188" t="str">
        <f t="shared" si="260"/>
        <v/>
      </c>
      <c r="AC2463" s="188" t="s">
        <v>1585</v>
      </c>
      <c r="AD2463" s="131"/>
      <c r="AE2463" s="131"/>
      <c r="AF2463" s="131"/>
      <c r="AG2463" s="131"/>
      <c r="AH2463" s="131"/>
      <c r="AI2463" s="131"/>
      <c r="AJ2463" s="128" t="str">
        <f t="shared" si="261"/>
        <v/>
      </c>
      <c r="AK2463" s="7" t="str">
        <f>IF(ISNUMBER($AJ2463),INDEX($C$1:$AB$3985,$AJ2463,AK$4),"")</f>
        <v/>
      </c>
      <c r="AL2463" s="7" t="str">
        <f>IF(ISNUMBER($AJ2463),INDEX($C$1:$AB$3985,$AJ2463,AL$4),"")</f>
        <v/>
      </c>
      <c r="AM2463" s="128"/>
      <c r="AN2463" s="128" t="str">
        <f t="shared" si="263"/>
        <v/>
      </c>
      <c r="AO2463" s="7" t="str">
        <f t="shared" si="266"/>
        <v/>
      </c>
      <c r="AP2463" s="10" t="str">
        <f t="shared" si="266"/>
        <v/>
      </c>
      <c r="AQ2463" s="310">
        <f>IF(ISNUMBER(SEARCH($T$30,AO2463)),MAX(AQ$5:AQ2462)+1,0)</f>
        <v>0</v>
      </c>
      <c r="AR2463" s="310">
        <f>IF(ISNUMBER(SEARCH($T$31,AO2463)),MAX(AR$5:AR2462)+1,0)</f>
        <v>0</v>
      </c>
      <c r="AS2463" s="128" t="str">
        <f t="shared" si="262"/>
        <v/>
      </c>
      <c r="AT2463" s="105" t="str">
        <f>IF(ISNUMBER($AS2463),INDEX($C$1:$AB$3985,$AS2463,AT$4),"")</f>
        <v/>
      </c>
      <c r="AU2463" s="128"/>
      <c r="AV2463" s="128" t="str">
        <f t="shared" si="264"/>
        <v/>
      </c>
      <c r="AW2463" s="105" t="str">
        <f>IF(ISNUMBER($AV2463),INDEX($C$1:$AB$3985,$AV2463,AW$4),"")</f>
        <v/>
      </c>
      <c r="AX2463" s="105" t="str">
        <f>IF(ISNUMBER($AV2463),INDEX($C$1:$AB$3985,$AV2463,AX$4),"")</f>
        <v/>
      </c>
      <c r="AY2463" s="128"/>
      <c r="AZ2463" s="128"/>
      <c r="BA2463" s="128" t="str">
        <f t="shared" si="265"/>
        <v/>
      </c>
      <c r="BB2463" s="105" t="str">
        <f>IF(ISNUMBER($BA2463),INDEX($C$1:$AB$3985,$BA2463,BB$4),"")</f>
        <v/>
      </c>
      <c r="BC2463" s="105"/>
    </row>
    <row r="2464" spans="1:55" x14ac:dyDescent="0.25">
      <c r="A2464" s="98"/>
      <c r="B2464" s="98"/>
      <c r="C2464" s="73"/>
      <c r="D2464" s="179"/>
      <c r="E2464" s="176"/>
      <c r="F2464" s="176"/>
      <c r="G2464" s="176"/>
      <c r="H2464" s="176"/>
      <c r="I2464" s="176"/>
      <c r="J2464" s="172"/>
      <c r="K2464" s="173"/>
      <c r="L2464" s="178"/>
      <c r="R2464" s="3"/>
      <c r="S2464" s="106"/>
      <c r="T2464" s="106"/>
      <c r="U2464" s="106"/>
      <c r="V2464" s="106"/>
      <c r="W2464" s="106"/>
      <c r="X2464" s="106"/>
      <c r="AB2464" s="188" t="str">
        <f t="shared" si="260"/>
        <v/>
      </c>
      <c r="AC2464" s="188" t="s">
        <v>1585</v>
      </c>
      <c r="AD2464" s="131"/>
      <c r="AE2464" s="131"/>
      <c r="AF2464" s="131"/>
      <c r="AG2464" s="131"/>
      <c r="AH2464" s="131"/>
      <c r="AI2464" s="131"/>
      <c r="AJ2464" s="128" t="str">
        <f t="shared" si="261"/>
        <v/>
      </c>
      <c r="AK2464" s="7" t="str">
        <f>IF(ISNUMBER($AJ2464),INDEX($C$1:$AB$3985,$AJ2464,AK$4),"")</f>
        <v/>
      </c>
      <c r="AL2464" s="7" t="str">
        <f>IF(ISNUMBER($AJ2464),INDEX($C$1:$AB$3985,$AJ2464,AL$4),"")</f>
        <v/>
      </c>
      <c r="AM2464" s="128"/>
      <c r="AN2464" s="128" t="str">
        <f t="shared" si="263"/>
        <v/>
      </c>
      <c r="AO2464" s="7" t="str">
        <f t="shared" si="266"/>
        <v/>
      </c>
      <c r="AP2464" s="10" t="str">
        <f t="shared" si="266"/>
        <v/>
      </c>
      <c r="AQ2464" s="310">
        <f>IF(ISNUMBER(SEARCH($T$30,AO2464)),MAX(AQ$5:AQ2463)+1,0)</f>
        <v>0</v>
      </c>
      <c r="AR2464" s="310">
        <f>IF(ISNUMBER(SEARCH($T$31,AO2464)),MAX(AR$5:AR2463)+1,0)</f>
        <v>0</v>
      </c>
      <c r="AS2464" s="128" t="str">
        <f t="shared" si="262"/>
        <v/>
      </c>
      <c r="AT2464" s="105" t="str">
        <f>IF(ISNUMBER($AS2464),INDEX($C$1:$AB$3985,$AS2464,AT$4),"")</f>
        <v/>
      </c>
      <c r="AU2464" s="128"/>
      <c r="AV2464" s="128" t="str">
        <f t="shared" si="264"/>
        <v/>
      </c>
      <c r="AW2464" s="105" t="str">
        <f>IF(ISNUMBER($AV2464),INDEX($C$1:$AB$3985,$AV2464,AW$4),"")</f>
        <v/>
      </c>
      <c r="AX2464" s="105" t="str">
        <f>IF(ISNUMBER($AV2464),INDEX($C$1:$AB$3985,$AV2464,AX$4),"")</f>
        <v/>
      </c>
      <c r="AY2464" s="128"/>
      <c r="AZ2464" s="128"/>
      <c r="BA2464" s="128" t="str">
        <f t="shared" si="265"/>
        <v/>
      </c>
      <c r="BB2464" s="105" t="str">
        <f>IF(ISNUMBER($BA2464),INDEX($C$1:$AB$3985,$BA2464,BB$4),"")</f>
        <v/>
      </c>
      <c r="BC2464" s="105"/>
    </row>
    <row r="2465" spans="1:55" x14ac:dyDescent="0.25">
      <c r="A2465" s="98"/>
      <c r="B2465" s="98"/>
      <c r="C2465" s="73"/>
      <c r="D2465" s="179"/>
      <c r="E2465" s="176"/>
      <c r="F2465" s="176"/>
      <c r="G2465" s="176"/>
      <c r="H2465" s="176"/>
      <c r="I2465" s="176"/>
      <c r="J2465" s="172"/>
      <c r="K2465" s="173"/>
      <c r="L2465" s="178"/>
      <c r="R2465" s="3"/>
      <c r="S2465" s="106"/>
      <c r="T2465" s="106"/>
      <c r="U2465" s="106"/>
      <c r="V2465" s="106"/>
      <c r="W2465" s="106"/>
      <c r="X2465" s="106"/>
      <c r="AB2465" s="188" t="str">
        <f t="shared" si="260"/>
        <v/>
      </c>
      <c r="AC2465" s="188" t="s">
        <v>1585</v>
      </c>
      <c r="AD2465" s="131"/>
      <c r="AE2465" s="131"/>
      <c r="AF2465" s="131"/>
      <c r="AG2465" s="131"/>
      <c r="AH2465" s="131"/>
      <c r="AI2465" s="131"/>
      <c r="AJ2465" s="128" t="str">
        <f t="shared" si="261"/>
        <v/>
      </c>
      <c r="AK2465" s="7" t="str">
        <f>IF(ISNUMBER($AJ2465),INDEX($C$1:$AB$3985,$AJ2465,AK$4),"")</f>
        <v/>
      </c>
      <c r="AL2465" s="7" t="str">
        <f>IF(ISNUMBER($AJ2465),INDEX($C$1:$AB$3985,$AJ2465,AL$4),"")</f>
        <v/>
      </c>
      <c r="AM2465" s="128"/>
      <c r="AN2465" s="128" t="str">
        <f t="shared" si="263"/>
        <v/>
      </c>
      <c r="AO2465" s="7" t="str">
        <f t="shared" si="266"/>
        <v/>
      </c>
      <c r="AP2465" s="10" t="str">
        <f t="shared" si="266"/>
        <v/>
      </c>
      <c r="AQ2465" s="310">
        <f>IF(ISNUMBER(SEARCH($T$30,AO2465)),MAX(AQ$5:AQ2464)+1,0)</f>
        <v>0</v>
      </c>
      <c r="AR2465" s="310">
        <f>IF(ISNUMBER(SEARCH($T$31,AO2465)),MAX(AR$5:AR2464)+1,0)</f>
        <v>0</v>
      </c>
      <c r="AS2465" s="128" t="str">
        <f t="shared" si="262"/>
        <v/>
      </c>
      <c r="AT2465" s="105" t="str">
        <f>IF(ISNUMBER($AS2465),INDEX($C$1:$AB$3985,$AS2465,AT$4),"")</f>
        <v/>
      </c>
      <c r="AU2465" s="128"/>
      <c r="AV2465" s="128" t="str">
        <f t="shared" si="264"/>
        <v/>
      </c>
      <c r="AW2465" s="105" t="str">
        <f>IF(ISNUMBER($AV2465),INDEX($C$1:$AB$3985,$AV2465,AW$4),"")</f>
        <v/>
      </c>
      <c r="AX2465" s="105" t="str">
        <f>IF(ISNUMBER($AV2465),INDEX($C$1:$AB$3985,$AV2465,AX$4),"")</f>
        <v/>
      </c>
      <c r="AY2465" s="128"/>
      <c r="AZ2465" s="128"/>
      <c r="BA2465" s="128" t="str">
        <f t="shared" si="265"/>
        <v/>
      </c>
      <c r="BB2465" s="105" t="str">
        <f>IF(ISNUMBER($BA2465),INDEX($C$1:$AB$3985,$BA2465,BB$4),"")</f>
        <v/>
      </c>
      <c r="BC2465" s="105"/>
    </row>
    <row r="2466" spans="1:55" x14ac:dyDescent="0.25">
      <c r="A2466" s="98"/>
      <c r="B2466" s="98"/>
      <c r="C2466" s="73"/>
      <c r="D2466" s="179"/>
      <c r="E2466" s="176"/>
      <c r="F2466" s="176"/>
      <c r="G2466" s="176"/>
      <c r="H2466" s="176"/>
      <c r="I2466" s="176"/>
      <c r="J2466" s="172"/>
      <c r="K2466" s="173"/>
      <c r="L2466" s="178"/>
      <c r="R2466" s="3"/>
      <c r="S2466" s="106"/>
      <c r="T2466" s="106"/>
      <c r="U2466" s="106"/>
      <c r="V2466" s="106"/>
      <c r="W2466" s="106"/>
      <c r="X2466" s="106"/>
      <c r="AB2466" s="188" t="str">
        <f t="shared" si="260"/>
        <v/>
      </c>
      <c r="AC2466" s="188" t="s">
        <v>1585</v>
      </c>
      <c r="AD2466" s="131"/>
      <c r="AE2466" s="131"/>
      <c r="AF2466" s="131"/>
      <c r="AG2466" s="131"/>
      <c r="AH2466" s="131"/>
      <c r="AI2466" s="131"/>
      <c r="AJ2466" s="128" t="str">
        <f t="shared" si="261"/>
        <v/>
      </c>
      <c r="AK2466" s="7" t="str">
        <f>IF(ISNUMBER($AJ2466),INDEX($C$1:$AB$3985,$AJ2466,AK$4),"")</f>
        <v/>
      </c>
      <c r="AL2466" s="7" t="str">
        <f>IF(ISNUMBER($AJ2466),INDEX($C$1:$AB$3985,$AJ2466,AL$4),"")</f>
        <v/>
      </c>
      <c r="AM2466" s="128"/>
      <c r="AN2466" s="128" t="str">
        <f t="shared" si="263"/>
        <v/>
      </c>
      <c r="AO2466" s="7" t="str">
        <f t="shared" si="266"/>
        <v/>
      </c>
      <c r="AP2466" s="10" t="str">
        <f t="shared" si="266"/>
        <v/>
      </c>
      <c r="AQ2466" s="310">
        <f>IF(ISNUMBER(SEARCH($T$30,AO2466)),MAX(AQ$5:AQ2465)+1,0)</f>
        <v>0</v>
      </c>
      <c r="AR2466" s="310">
        <f>IF(ISNUMBER(SEARCH($T$31,AO2466)),MAX(AR$5:AR2465)+1,0)</f>
        <v>0</v>
      </c>
      <c r="AS2466" s="128" t="str">
        <f t="shared" si="262"/>
        <v/>
      </c>
      <c r="AT2466" s="105" t="str">
        <f>IF(ISNUMBER($AS2466),INDEX($C$1:$AB$3985,$AS2466,AT$4),"")</f>
        <v/>
      </c>
      <c r="AU2466" s="128"/>
      <c r="AV2466" s="128" t="str">
        <f t="shared" si="264"/>
        <v/>
      </c>
      <c r="AW2466" s="105" t="str">
        <f>IF(ISNUMBER($AV2466),INDEX($C$1:$AB$3985,$AV2466,AW$4),"")</f>
        <v/>
      </c>
      <c r="AX2466" s="105" t="str">
        <f>IF(ISNUMBER($AV2466),INDEX($C$1:$AB$3985,$AV2466,AX$4),"")</f>
        <v/>
      </c>
      <c r="AY2466" s="128"/>
      <c r="AZ2466" s="128"/>
      <c r="BA2466" s="128" t="str">
        <f t="shared" si="265"/>
        <v/>
      </c>
      <c r="BB2466" s="105" t="str">
        <f>IF(ISNUMBER($BA2466),INDEX($C$1:$AB$3985,$BA2466,BB$4),"")</f>
        <v/>
      </c>
      <c r="BC2466" s="105"/>
    </row>
    <row r="2467" spans="1:55" x14ac:dyDescent="0.25">
      <c r="A2467" s="98"/>
      <c r="B2467" s="98"/>
      <c r="C2467" s="73"/>
      <c r="D2467" s="179"/>
      <c r="E2467" s="176"/>
      <c r="F2467" s="176"/>
      <c r="G2467" s="176"/>
      <c r="H2467" s="176"/>
      <c r="I2467" s="176"/>
      <c r="J2467" s="172"/>
      <c r="K2467" s="173"/>
      <c r="L2467" s="178"/>
      <c r="R2467" s="3"/>
      <c r="S2467" s="106"/>
      <c r="T2467" s="106"/>
      <c r="U2467" s="106"/>
      <c r="V2467" s="106"/>
      <c r="W2467" s="106"/>
      <c r="X2467" s="106"/>
      <c r="AB2467" s="188" t="str">
        <f t="shared" si="260"/>
        <v/>
      </c>
      <c r="AC2467" s="188" t="s">
        <v>1585</v>
      </c>
      <c r="AD2467" s="131"/>
      <c r="AE2467" s="131"/>
      <c r="AF2467" s="131"/>
      <c r="AG2467" s="131"/>
      <c r="AH2467" s="131"/>
      <c r="AI2467" s="131"/>
      <c r="AJ2467" s="128" t="str">
        <f t="shared" si="261"/>
        <v/>
      </c>
      <c r="AK2467" s="7" t="str">
        <f>IF(ISNUMBER($AJ2467),INDEX($C$1:$AB$3985,$AJ2467,AK$4),"")</f>
        <v/>
      </c>
      <c r="AL2467" s="7" t="str">
        <f>IF(ISNUMBER($AJ2467),INDEX($C$1:$AB$3985,$AJ2467,AL$4),"")</f>
        <v/>
      </c>
      <c r="AM2467" s="128"/>
      <c r="AN2467" s="128" t="str">
        <f t="shared" si="263"/>
        <v/>
      </c>
      <c r="AO2467" s="7" t="str">
        <f t="shared" si="266"/>
        <v/>
      </c>
      <c r="AP2467" s="10" t="str">
        <f t="shared" si="266"/>
        <v/>
      </c>
      <c r="AQ2467" s="310">
        <f>IF(ISNUMBER(SEARCH($T$30,AO2467)),MAX(AQ$5:AQ2466)+1,0)</f>
        <v>0</v>
      </c>
      <c r="AR2467" s="310">
        <f>IF(ISNUMBER(SEARCH($T$31,AO2467)),MAX(AR$5:AR2466)+1,0)</f>
        <v>0</v>
      </c>
      <c r="AS2467" s="128" t="str">
        <f t="shared" si="262"/>
        <v/>
      </c>
      <c r="AT2467" s="105" t="str">
        <f>IF(ISNUMBER($AS2467),INDEX($C$1:$AB$3985,$AS2467,AT$4),"")</f>
        <v/>
      </c>
      <c r="AU2467" s="128"/>
      <c r="AV2467" s="128" t="str">
        <f t="shared" si="264"/>
        <v/>
      </c>
      <c r="AW2467" s="105" t="str">
        <f>IF(ISNUMBER($AV2467),INDEX($C$1:$AB$3985,$AV2467,AW$4),"")</f>
        <v/>
      </c>
      <c r="AX2467" s="105" t="str">
        <f>IF(ISNUMBER($AV2467),INDEX($C$1:$AB$3985,$AV2467,AX$4),"")</f>
        <v/>
      </c>
      <c r="AY2467" s="128"/>
      <c r="AZ2467" s="128"/>
      <c r="BA2467" s="128" t="str">
        <f t="shared" si="265"/>
        <v/>
      </c>
      <c r="BB2467" s="105" t="str">
        <f>IF(ISNUMBER($BA2467),INDEX($C$1:$AB$3985,$BA2467,BB$4),"")</f>
        <v/>
      </c>
      <c r="BC2467" s="105"/>
    </row>
    <row r="2468" spans="1:55" x14ac:dyDescent="0.25">
      <c r="A2468" s="98"/>
      <c r="B2468" s="98"/>
      <c r="C2468" s="73"/>
      <c r="D2468" s="179"/>
      <c r="E2468" s="176"/>
      <c r="F2468" s="176"/>
      <c r="G2468" s="176"/>
      <c r="H2468" s="176"/>
      <c r="I2468" s="176"/>
      <c r="J2468" s="172"/>
      <c r="K2468" s="173"/>
      <c r="L2468" s="178"/>
      <c r="R2468" s="3"/>
      <c r="S2468" s="106"/>
      <c r="T2468" s="106"/>
      <c r="U2468" s="106"/>
      <c r="V2468" s="106"/>
      <c r="W2468" s="106"/>
      <c r="X2468" s="106"/>
      <c r="AB2468" s="188" t="str">
        <f t="shared" si="260"/>
        <v/>
      </c>
      <c r="AC2468" s="188" t="s">
        <v>1585</v>
      </c>
      <c r="AD2468" s="131"/>
      <c r="AE2468" s="131"/>
      <c r="AF2468" s="131"/>
      <c r="AG2468" s="131"/>
      <c r="AH2468" s="131"/>
      <c r="AI2468" s="131"/>
      <c r="AJ2468" s="128" t="str">
        <f t="shared" si="261"/>
        <v/>
      </c>
      <c r="AK2468" s="7" t="str">
        <f>IF(ISNUMBER($AJ2468),INDEX($C$1:$AB$3985,$AJ2468,AK$4),"")</f>
        <v/>
      </c>
      <c r="AL2468" s="7" t="str">
        <f>IF(ISNUMBER($AJ2468),INDEX($C$1:$AB$3985,$AJ2468,AL$4),"")</f>
        <v/>
      </c>
      <c r="AM2468" s="128"/>
      <c r="AN2468" s="128" t="str">
        <f t="shared" si="263"/>
        <v/>
      </c>
      <c r="AO2468" s="7" t="str">
        <f t="shared" si="266"/>
        <v/>
      </c>
      <c r="AP2468" s="10" t="str">
        <f t="shared" si="266"/>
        <v/>
      </c>
      <c r="AQ2468" s="310">
        <f>IF(ISNUMBER(SEARCH($T$30,AO2468)),MAX(AQ$5:AQ2467)+1,0)</f>
        <v>0</v>
      </c>
      <c r="AR2468" s="310">
        <f>IF(ISNUMBER(SEARCH($T$31,AO2468)),MAX(AR$5:AR2467)+1,0)</f>
        <v>0</v>
      </c>
      <c r="AS2468" s="128" t="str">
        <f t="shared" si="262"/>
        <v/>
      </c>
      <c r="AT2468" s="105" t="str">
        <f>IF(ISNUMBER($AS2468),INDEX($C$1:$AB$3985,$AS2468,AT$4),"")</f>
        <v/>
      </c>
      <c r="AU2468" s="128"/>
      <c r="AV2468" s="128" t="str">
        <f t="shared" si="264"/>
        <v/>
      </c>
      <c r="AW2468" s="105" t="str">
        <f>IF(ISNUMBER($AV2468),INDEX($C$1:$AB$3985,$AV2468,AW$4),"")</f>
        <v/>
      </c>
      <c r="AX2468" s="105" t="str">
        <f>IF(ISNUMBER($AV2468),INDEX($C$1:$AB$3985,$AV2468,AX$4),"")</f>
        <v/>
      </c>
      <c r="AY2468" s="128"/>
      <c r="AZ2468" s="128"/>
      <c r="BA2468" s="128" t="str">
        <f t="shared" si="265"/>
        <v/>
      </c>
      <c r="BB2468" s="105" t="str">
        <f>IF(ISNUMBER($BA2468),INDEX($C$1:$AB$3985,$BA2468,BB$4),"")</f>
        <v/>
      </c>
      <c r="BC2468" s="105"/>
    </row>
    <row r="2469" spans="1:55" x14ac:dyDescent="0.25">
      <c r="A2469" s="98"/>
      <c r="B2469" s="98"/>
      <c r="C2469" s="73"/>
      <c r="D2469" s="179"/>
      <c r="E2469" s="176"/>
      <c r="F2469" s="176"/>
      <c r="G2469" s="176"/>
      <c r="H2469" s="176"/>
      <c r="I2469" s="176"/>
      <c r="J2469" s="172"/>
      <c r="K2469" s="173"/>
      <c r="L2469" s="178"/>
      <c r="R2469" s="3"/>
      <c r="S2469" s="106"/>
      <c r="T2469" s="106"/>
      <c r="U2469" s="106"/>
      <c r="V2469" s="106"/>
      <c r="W2469" s="106"/>
      <c r="X2469" s="106"/>
      <c r="AB2469" s="188" t="str">
        <f t="shared" si="260"/>
        <v/>
      </c>
      <c r="AC2469" s="188" t="s">
        <v>1585</v>
      </c>
      <c r="AD2469" s="131"/>
      <c r="AE2469" s="131"/>
      <c r="AF2469" s="131"/>
      <c r="AG2469" s="131"/>
      <c r="AH2469" s="131"/>
      <c r="AI2469" s="131"/>
      <c r="AJ2469" s="128" t="str">
        <f t="shared" si="261"/>
        <v/>
      </c>
      <c r="AK2469" s="7" t="str">
        <f>IF(ISNUMBER($AJ2469),INDEX($C$1:$AB$3985,$AJ2469,AK$4),"")</f>
        <v/>
      </c>
      <c r="AL2469" s="7" t="str">
        <f>IF(ISNUMBER($AJ2469),INDEX($C$1:$AB$3985,$AJ2469,AL$4),"")</f>
        <v/>
      </c>
      <c r="AM2469" s="128"/>
      <c r="AN2469" s="128" t="str">
        <f t="shared" si="263"/>
        <v/>
      </c>
      <c r="AO2469" s="7" t="str">
        <f t="shared" si="266"/>
        <v/>
      </c>
      <c r="AP2469" s="10" t="str">
        <f t="shared" si="266"/>
        <v/>
      </c>
      <c r="AQ2469" s="310">
        <f>IF(ISNUMBER(SEARCH($T$30,AO2469)),MAX(AQ$5:AQ2468)+1,0)</f>
        <v>0</v>
      </c>
      <c r="AR2469" s="310">
        <f>IF(ISNUMBER(SEARCH($T$31,AO2469)),MAX(AR$5:AR2468)+1,0)</f>
        <v>0</v>
      </c>
      <c r="AS2469" s="128" t="str">
        <f t="shared" si="262"/>
        <v/>
      </c>
      <c r="AT2469" s="105" t="str">
        <f>IF(ISNUMBER($AS2469),INDEX($C$1:$AB$3985,$AS2469,AT$4),"")</f>
        <v/>
      </c>
      <c r="AU2469" s="128"/>
      <c r="AV2469" s="128" t="str">
        <f t="shared" si="264"/>
        <v/>
      </c>
      <c r="AW2469" s="105" t="str">
        <f>IF(ISNUMBER($AV2469),INDEX($C$1:$AB$3985,$AV2469,AW$4),"")</f>
        <v/>
      </c>
      <c r="AX2469" s="105" t="str">
        <f>IF(ISNUMBER($AV2469),INDEX($C$1:$AB$3985,$AV2469,AX$4),"")</f>
        <v/>
      </c>
      <c r="AY2469" s="128"/>
      <c r="AZ2469" s="128"/>
      <c r="BA2469" s="128" t="str">
        <f t="shared" si="265"/>
        <v/>
      </c>
      <c r="BB2469" s="105" t="str">
        <f>IF(ISNUMBER($BA2469),INDEX($C$1:$AB$3985,$BA2469,BB$4),"")</f>
        <v/>
      </c>
      <c r="BC2469" s="105"/>
    </row>
    <row r="2470" spans="1:55" x14ac:dyDescent="0.25">
      <c r="A2470" s="98"/>
      <c r="B2470" s="98"/>
      <c r="C2470" s="73"/>
      <c r="D2470" s="179"/>
      <c r="E2470" s="176"/>
      <c r="F2470" s="176"/>
      <c r="G2470" s="176"/>
      <c r="H2470" s="176"/>
      <c r="I2470" s="176"/>
      <c r="J2470" s="172"/>
      <c r="K2470" s="173"/>
      <c r="L2470" s="178"/>
      <c r="R2470" s="3"/>
      <c r="S2470" s="106"/>
      <c r="T2470" s="106"/>
      <c r="U2470" s="106"/>
      <c r="V2470" s="106"/>
      <c r="W2470" s="106"/>
      <c r="X2470" s="106"/>
      <c r="AB2470" s="188" t="str">
        <f t="shared" si="260"/>
        <v/>
      </c>
      <c r="AC2470" s="188" t="s">
        <v>1585</v>
      </c>
      <c r="AD2470" s="131"/>
      <c r="AE2470" s="131"/>
      <c r="AF2470" s="131"/>
      <c r="AG2470" s="131"/>
      <c r="AH2470" s="131"/>
      <c r="AI2470" s="131"/>
      <c r="AJ2470" s="128" t="str">
        <f t="shared" si="261"/>
        <v/>
      </c>
      <c r="AK2470" s="7" t="str">
        <f>IF(ISNUMBER($AJ2470),INDEX($C$1:$AB$3985,$AJ2470,AK$4),"")</f>
        <v/>
      </c>
      <c r="AL2470" s="7" t="str">
        <f>IF(ISNUMBER($AJ2470),INDEX($C$1:$AB$3985,$AJ2470,AL$4),"")</f>
        <v/>
      </c>
      <c r="AM2470" s="128"/>
      <c r="AN2470" s="128" t="str">
        <f t="shared" si="263"/>
        <v/>
      </c>
      <c r="AO2470" s="7" t="str">
        <f t="shared" si="266"/>
        <v/>
      </c>
      <c r="AP2470" s="10" t="str">
        <f t="shared" si="266"/>
        <v/>
      </c>
      <c r="AQ2470" s="310">
        <f>IF(ISNUMBER(SEARCH($T$30,AO2470)),MAX(AQ$5:AQ2469)+1,0)</f>
        <v>0</v>
      </c>
      <c r="AR2470" s="310">
        <f>IF(ISNUMBER(SEARCH($T$31,AO2470)),MAX(AR$5:AR2469)+1,0)</f>
        <v>0</v>
      </c>
      <c r="AS2470" s="128" t="str">
        <f t="shared" si="262"/>
        <v/>
      </c>
      <c r="AT2470" s="105" t="str">
        <f>IF(ISNUMBER($AS2470),INDEX($C$1:$AB$3985,$AS2470,AT$4),"")</f>
        <v/>
      </c>
      <c r="AU2470" s="128"/>
      <c r="AV2470" s="128" t="str">
        <f t="shared" si="264"/>
        <v/>
      </c>
      <c r="AW2470" s="105" t="str">
        <f>IF(ISNUMBER($AV2470),INDEX($C$1:$AB$3985,$AV2470,AW$4),"")</f>
        <v/>
      </c>
      <c r="AX2470" s="105" t="str">
        <f>IF(ISNUMBER($AV2470),INDEX($C$1:$AB$3985,$AV2470,AX$4),"")</f>
        <v/>
      </c>
      <c r="AY2470" s="128"/>
      <c r="AZ2470" s="128"/>
      <c r="BA2470" s="128" t="str">
        <f t="shared" si="265"/>
        <v/>
      </c>
      <c r="BB2470" s="105" t="str">
        <f>IF(ISNUMBER($BA2470),INDEX($C$1:$AB$3985,$BA2470,BB$4),"")</f>
        <v/>
      </c>
      <c r="BC2470" s="105"/>
    </row>
    <row r="2471" spans="1:55" x14ac:dyDescent="0.25">
      <c r="A2471" s="98"/>
      <c r="B2471" s="98"/>
      <c r="C2471" s="73"/>
      <c r="D2471" s="179"/>
      <c r="E2471" s="176"/>
      <c r="F2471" s="176"/>
      <c r="G2471" s="176"/>
      <c r="H2471" s="176"/>
      <c r="I2471" s="176"/>
      <c r="J2471" s="172"/>
      <c r="K2471" s="173"/>
      <c r="L2471" s="178"/>
      <c r="R2471" s="3"/>
      <c r="S2471" s="106"/>
      <c r="T2471" s="106"/>
      <c r="U2471" s="106"/>
      <c r="V2471" s="106"/>
      <c r="W2471" s="106"/>
      <c r="X2471" s="106"/>
      <c r="AB2471" s="188" t="str">
        <f t="shared" si="260"/>
        <v/>
      </c>
      <c r="AC2471" s="188" t="s">
        <v>1585</v>
      </c>
      <c r="AD2471" s="131"/>
      <c r="AE2471" s="131"/>
      <c r="AF2471" s="131"/>
      <c r="AG2471" s="131"/>
      <c r="AH2471" s="131"/>
      <c r="AI2471" s="131"/>
      <c r="AJ2471" s="128" t="str">
        <f t="shared" si="261"/>
        <v/>
      </c>
      <c r="AK2471" s="7" t="str">
        <f>IF(ISNUMBER($AJ2471),INDEX($C$1:$AB$3985,$AJ2471,AK$4),"")</f>
        <v/>
      </c>
      <c r="AL2471" s="7" t="str">
        <f>IF(ISNUMBER($AJ2471),INDEX($C$1:$AB$3985,$AJ2471,AL$4),"")</f>
        <v/>
      </c>
      <c r="AM2471" s="128"/>
      <c r="AN2471" s="128" t="str">
        <f t="shared" si="263"/>
        <v/>
      </c>
      <c r="AO2471" s="7" t="str">
        <f t="shared" si="266"/>
        <v/>
      </c>
      <c r="AP2471" s="10" t="str">
        <f t="shared" si="266"/>
        <v/>
      </c>
      <c r="AQ2471" s="310">
        <f>IF(ISNUMBER(SEARCH($T$30,AO2471)),MAX(AQ$5:AQ2470)+1,0)</f>
        <v>0</v>
      </c>
      <c r="AR2471" s="310">
        <f>IF(ISNUMBER(SEARCH($T$31,AO2471)),MAX(AR$5:AR2470)+1,0)</f>
        <v>0</v>
      </c>
      <c r="AS2471" s="128" t="str">
        <f t="shared" si="262"/>
        <v/>
      </c>
      <c r="AT2471" s="105" t="str">
        <f>IF(ISNUMBER($AS2471),INDEX($C$1:$AB$3985,$AS2471,AT$4),"")</f>
        <v/>
      </c>
      <c r="AU2471" s="128"/>
      <c r="AV2471" s="128" t="str">
        <f t="shared" si="264"/>
        <v/>
      </c>
      <c r="AW2471" s="105" t="str">
        <f>IF(ISNUMBER($AV2471),INDEX($C$1:$AB$3985,$AV2471,AW$4),"")</f>
        <v/>
      </c>
      <c r="AX2471" s="105" t="str">
        <f>IF(ISNUMBER($AV2471),INDEX($C$1:$AB$3985,$AV2471,AX$4),"")</f>
        <v/>
      </c>
      <c r="AY2471" s="128"/>
      <c r="AZ2471" s="128"/>
      <c r="BA2471" s="128" t="str">
        <f t="shared" si="265"/>
        <v/>
      </c>
      <c r="BB2471" s="105" t="str">
        <f>IF(ISNUMBER($BA2471),INDEX($C$1:$AB$3985,$BA2471,BB$4),"")</f>
        <v/>
      </c>
      <c r="BC2471" s="105"/>
    </row>
    <row r="2472" spans="1:55" x14ac:dyDescent="0.25">
      <c r="A2472" s="98"/>
      <c r="B2472" s="98"/>
      <c r="C2472" s="73"/>
      <c r="D2472" s="179"/>
      <c r="E2472" s="176"/>
      <c r="F2472" s="176"/>
      <c r="G2472" s="176"/>
      <c r="H2472" s="176"/>
      <c r="I2472" s="176"/>
      <c r="J2472" s="172"/>
      <c r="K2472" s="173"/>
      <c r="L2472" s="178"/>
      <c r="R2472" s="3"/>
      <c r="S2472" s="106"/>
      <c r="T2472" s="106"/>
      <c r="U2472" s="106"/>
      <c r="V2472" s="106"/>
      <c r="W2472" s="106"/>
      <c r="X2472" s="106"/>
      <c r="AB2472" s="188" t="str">
        <f t="shared" si="260"/>
        <v/>
      </c>
      <c r="AC2472" s="188" t="s">
        <v>1585</v>
      </c>
      <c r="AD2472" s="131"/>
      <c r="AE2472" s="131"/>
      <c r="AF2472" s="131"/>
      <c r="AG2472" s="131"/>
      <c r="AH2472" s="131"/>
      <c r="AI2472" s="131"/>
      <c r="AJ2472" s="128" t="str">
        <f t="shared" si="261"/>
        <v/>
      </c>
      <c r="AK2472" s="7" t="str">
        <f>IF(ISNUMBER($AJ2472),INDEX($C$1:$AB$3985,$AJ2472,AK$4),"")</f>
        <v/>
      </c>
      <c r="AL2472" s="7" t="str">
        <f>IF(ISNUMBER($AJ2472),INDEX($C$1:$AB$3985,$AJ2472,AL$4),"")</f>
        <v/>
      </c>
      <c r="AM2472" s="128"/>
      <c r="AN2472" s="128" t="str">
        <f t="shared" si="263"/>
        <v/>
      </c>
      <c r="AO2472" s="7" t="str">
        <f t="shared" si="266"/>
        <v/>
      </c>
      <c r="AP2472" s="10" t="str">
        <f t="shared" si="266"/>
        <v/>
      </c>
      <c r="AQ2472" s="310">
        <f>IF(ISNUMBER(SEARCH($T$30,AO2472)),MAX(AQ$5:AQ2471)+1,0)</f>
        <v>0</v>
      </c>
      <c r="AR2472" s="310">
        <f>IF(ISNUMBER(SEARCH($T$31,AO2472)),MAX(AR$5:AR2471)+1,0)</f>
        <v>0</v>
      </c>
      <c r="AS2472" s="128" t="str">
        <f t="shared" si="262"/>
        <v/>
      </c>
      <c r="AT2472" s="105" t="str">
        <f>IF(ISNUMBER($AS2472),INDEX($C$1:$AB$3985,$AS2472,AT$4),"")</f>
        <v/>
      </c>
      <c r="AU2472" s="128"/>
      <c r="AV2472" s="128" t="str">
        <f t="shared" si="264"/>
        <v/>
      </c>
      <c r="AW2472" s="105" t="str">
        <f>IF(ISNUMBER($AV2472),INDEX($C$1:$AB$3985,$AV2472,AW$4),"")</f>
        <v/>
      </c>
      <c r="AX2472" s="105" t="str">
        <f>IF(ISNUMBER($AV2472),INDEX($C$1:$AB$3985,$AV2472,AX$4),"")</f>
        <v/>
      </c>
      <c r="AY2472" s="128"/>
      <c r="AZ2472" s="128"/>
      <c r="BA2472" s="128" t="str">
        <f t="shared" si="265"/>
        <v/>
      </c>
      <c r="BB2472" s="105" t="str">
        <f>IF(ISNUMBER($BA2472),INDEX($C$1:$AB$3985,$BA2472,BB$4),"")</f>
        <v/>
      </c>
      <c r="BC2472" s="105"/>
    </row>
    <row r="2473" spans="1:55" x14ac:dyDescent="0.25">
      <c r="A2473" s="98"/>
      <c r="B2473" s="98"/>
      <c r="C2473" s="73"/>
      <c r="D2473" s="179"/>
      <c r="E2473" s="176"/>
      <c r="F2473" s="176"/>
      <c r="G2473" s="176"/>
      <c r="H2473" s="176"/>
      <c r="I2473" s="176"/>
      <c r="J2473" s="172"/>
      <c r="K2473" s="173"/>
      <c r="L2473" s="178"/>
      <c r="R2473" s="3"/>
      <c r="S2473" s="106"/>
      <c r="T2473" s="106"/>
      <c r="U2473" s="106"/>
      <c r="V2473" s="106"/>
      <c r="W2473" s="106"/>
      <c r="X2473" s="106"/>
      <c r="AB2473" s="188" t="str">
        <f t="shared" si="260"/>
        <v/>
      </c>
      <c r="AC2473" s="188" t="s">
        <v>1585</v>
      </c>
      <c r="AD2473" s="131"/>
      <c r="AE2473" s="131"/>
      <c r="AF2473" s="131"/>
      <c r="AG2473" s="131"/>
      <c r="AH2473" s="131"/>
      <c r="AI2473" s="131"/>
      <c r="AJ2473" s="128" t="str">
        <f t="shared" si="261"/>
        <v/>
      </c>
      <c r="AK2473" s="7" t="str">
        <f>IF(ISNUMBER($AJ2473),INDEX($C$1:$AB$3985,$AJ2473,AK$4),"")</f>
        <v/>
      </c>
      <c r="AL2473" s="7" t="str">
        <f>IF(ISNUMBER($AJ2473),INDEX($C$1:$AB$3985,$AJ2473,AL$4),"")</f>
        <v/>
      </c>
      <c r="AM2473" s="128"/>
      <c r="AN2473" s="128" t="str">
        <f t="shared" si="263"/>
        <v/>
      </c>
      <c r="AO2473" s="7" t="str">
        <f t="shared" si="266"/>
        <v/>
      </c>
      <c r="AP2473" s="10" t="str">
        <f t="shared" si="266"/>
        <v/>
      </c>
      <c r="AQ2473" s="310">
        <f>IF(ISNUMBER(SEARCH($T$30,AO2473)),MAX(AQ$5:AQ2472)+1,0)</f>
        <v>0</v>
      </c>
      <c r="AR2473" s="310">
        <f>IF(ISNUMBER(SEARCH($T$31,AO2473)),MAX(AR$5:AR2472)+1,0)</f>
        <v>0</v>
      </c>
      <c r="AS2473" s="128" t="str">
        <f t="shared" si="262"/>
        <v/>
      </c>
      <c r="AT2473" s="105" t="str">
        <f>IF(ISNUMBER($AS2473),INDEX($C$1:$AB$3985,$AS2473,AT$4),"")</f>
        <v/>
      </c>
      <c r="AU2473" s="128"/>
      <c r="AV2473" s="128" t="str">
        <f t="shared" si="264"/>
        <v/>
      </c>
      <c r="AW2473" s="105" t="str">
        <f>IF(ISNUMBER($AV2473),INDEX($C$1:$AB$3985,$AV2473,AW$4),"")</f>
        <v/>
      </c>
      <c r="AX2473" s="105" t="str">
        <f>IF(ISNUMBER($AV2473),INDEX($C$1:$AB$3985,$AV2473,AX$4),"")</f>
        <v/>
      </c>
      <c r="AY2473" s="128"/>
      <c r="AZ2473" s="128"/>
      <c r="BA2473" s="128" t="str">
        <f t="shared" si="265"/>
        <v/>
      </c>
      <c r="BB2473" s="105" t="str">
        <f>IF(ISNUMBER($BA2473),INDEX($C$1:$AB$3985,$BA2473,BB$4),"")</f>
        <v/>
      </c>
      <c r="BC2473" s="105"/>
    </row>
    <row r="2474" spans="1:55" x14ac:dyDescent="0.25">
      <c r="A2474" s="98"/>
      <c r="B2474" s="98"/>
      <c r="C2474" s="73"/>
      <c r="D2474" s="179"/>
      <c r="E2474" s="176"/>
      <c r="F2474" s="176"/>
      <c r="G2474" s="176"/>
      <c r="H2474" s="176"/>
      <c r="I2474" s="176"/>
      <c r="J2474" s="172"/>
      <c r="K2474" s="173"/>
      <c r="L2474" s="178"/>
      <c r="R2474" s="3"/>
      <c r="S2474" s="106"/>
      <c r="T2474" s="106"/>
      <c r="U2474" s="106"/>
      <c r="V2474" s="106"/>
      <c r="W2474" s="106"/>
      <c r="X2474" s="106"/>
      <c r="AB2474" s="188" t="str">
        <f t="shared" si="260"/>
        <v/>
      </c>
      <c r="AC2474" s="188" t="s">
        <v>1585</v>
      </c>
      <c r="AD2474" s="131"/>
      <c r="AE2474" s="131"/>
      <c r="AF2474" s="131"/>
      <c r="AG2474" s="131"/>
      <c r="AH2474" s="131"/>
      <c r="AI2474" s="131"/>
      <c r="AJ2474" s="128" t="str">
        <f t="shared" si="261"/>
        <v/>
      </c>
      <c r="AK2474" s="7" t="str">
        <f>IF(ISNUMBER($AJ2474),INDEX($C$1:$AB$3985,$AJ2474,AK$4),"")</f>
        <v/>
      </c>
      <c r="AL2474" s="7" t="str">
        <f>IF(ISNUMBER($AJ2474),INDEX($C$1:$AB$3985,$AJ2474,AL$4),"")</f>
        <v/>
      </c>
      <c r="AM2474" s="128"/>
      <c r="AN2474" s="128" t="str">
        <f t="shared" si="263"/>
        <v/>
      </c>
      <c r="AO2474" s="7" t="str">
        <f t="shared" si="266"/>
        <v/>
      </c>
      <c r="AP2474" s="10" t="str">
        <f t="shared" si="266"/>
        <v/>
      </c>
      <c r="AQ2474" s="310">
        <f>IF(ISNUMBER(SEARCH($T$30,AO2474)),MAX(AQ$5:AQ2473)+1,0)</f>
        <v>0</v>
      </c>
      <c r="AR2474" s="310">
        <f>IF(ISNUMBER(SEARCH($T$31,AO2474)),MAX(AR$5:AR2473)+1,0)</f>
        <v>0</v>
      </c>
      <c r="AS2474" s="128" t="str">
        <f t="shared" si="262"/>
        <v/>
      </c>
      <c r="AT2474" s="105" t="str">
        <f>IF(ISNUMBER($AS2474),INDEX($C$1:$AB$3985,$AS2474,AT$4),"")</f>
        <v/>
      </c>
      <c r="AU2474" s="128"/>
      <c r="AV2474" s="128" t="str">
        <f t="shared" si="264"/>
        <v/>
      </c>
      <c r="AW2474" s="105" t="str">
        <f>IF(ISNUMBER($AV2474),INDEX($C$1:$AB$3985,$AV2474,AW$4),"")</f>
        <v/>
      </c>
      <c r="AX2474" s="105" t="str">
        <f>IF(ISNUMBER($AV2474),INDEX($C$1:$AB$3985,$AV2474,AX$4),"")</f>
        <v/>
      </c>
      <c r="AY2474" s="128"/>
      <c r="AZ2474" s="128"/>
      <c r="BA2474" s="128" t="str">
        <f t="shared" si="265"/>
        <v/>
      </c>
      <c r="BB2474" s="105" t="str">
        <f>IF(ISNUMBER($BA2474),INDEX($C$1:$AB$3985,$BA2474,BB$4),"")</f>
        <v/>
      </c>
      <c r="BC2474" s="105"/>
    </row>
    <row r="2475" spans="1:55" x14ac:dyDescent="0.25">
      <c r="A2475" s="98"/>
      <c r="B2475" s="98"/>
      <c r="C2475" s="73"/>
      <c r="D2475" s="179"/>
      <c r="E2475" s="176"/>
      <c r="F2475" s="176"/>
      <c r="G2475" s="176"/>
      <c r="H2475" s="176"/>
      <c r="I2475" s="176"/>
      <c r="J2475" s="172"/>
      <c r="K2475" s="173"/>
      <c r="L2475" s="178"/>
      <c r="R2475" s="3"/>
      <c r="S2475" s="106"/>
      <c r="T2475" s="106"/>
      <c r="U2475" s="106"/>
      <c r="V2475" s="106"/>
      <c r="W2475" s="106"/>
      <c r="X2475" s="106"/>
      <c r="AB2475" s="188" t="str">
        <f t="shared" si="260"/>
        <v/>
      </c>
      <c r="AC2475" s="188" t="s">
        <v>1585</v>
      </c>
      <c r="AD2475" s="131"/>
      <c r="AE2475" s="131"/>
      <c r="AF2475" s="131"/>
      <c r="AG2475" s="131"/>
      <c r="AH2475" s="131"/>
      <c r="AI2475" s="131"/>
      <c r="AJ2475" s="128" t="str">
        <f t="shared" si="261"/>
        <v/>
      </c>
      <c r="AK2475" s="7" t="str">
        <f>IF(ISNUMBER($AJ2475),INDEX($C$1:$AB$3985,$AJ2475,AK$4),"")</f>
        <v/>
      </c>
      <c r="AL2475" s="7" t="str">
        <f>IF(ISNUMBER($AJ2475),INDEX($C$1:$AB$3985,$AJ2475,AL$4),"")</f>
        <v/>
      </c>
      <c r="AM2475" s="128"/>
      <c r="AN2475" s="128" t="str">
        <f t="shared" si="263"/>
        <v/>
      </c>
      <c r="AO2475" s="7" t="str">
        <f t="shared" si="266"/>
        <v/>
      </c>
      <c r="AP2475" s="10" t="str">
        <f t="shared" si="266"/>
        <v/>
      </c>
      <c r="AQ2475" s="310">
        <f>IF(ISNUMBER(SEARCH($T$30,AO2475)),MAX(AQ$5:AQ2474)+1,0)</f>
        <v>0</v>
      </c>
      <c r="AR2475" s="310">
        <f>IF(ISNUMBER(SEARCH($T$31,AO2475)),MAX(AR$5:AR2474)+1,0)</f>
        <v>0</v>
      </c>
      <c r="AS2475" s="128" t="str">
        <f t="shared" si="262"/>
        <v/>
      </c>
      <c r="AT2475" s="105" t="str">
        <f>IF(ISNUMBER($AS2475),INDEX($C$1:$AB$3985,$AS2475,AT$4),"")</f>
        <v/>
      </c>
      <c r="AU2475" s="128"/>
      <c r="AV2475" s="128" t="str">
        <f t="shared" si="264"/>
        <v/>
      </c>
      <c r="AW2475" s="105" t="str">
        <f>IF(ISNUMBER($AV2475),INDEX($C$1:$AB$3985,$AV2475,AW$4),"")</f>
        <v/>
      </c>
      <c r="AX2475" s="105" t="str">
        <f>IF(ISNUMBER($AV2475),INDEX($C$1:$AB$3985,$AV2475,AX$4),"")</f>
        <v/>
      </c>
      <c r="AY2475" s="128"/>
      <c r="AZ2475" s="128"/>
      <c r="BA2475" s="128" t="str">
        <f t="shared" si="265"/>
        <v/>
      </c>
      <c r="BB2475" s="105" t="str">
        <f>IF(ISNUMBER($BA2475),INDEX($C$1:$AB$3985,$BA2475,BB$4),"")</f>
        <v/>
      </c>
      <c r="BC2475" s="105"/>
    </row>
    <row r="2476" spans="1:55" x14ac:dyDescent="0.25">
      <c r="A2476" s="98"/>
      <c r="B2476" s="98"/>
      <c r="C2476" s="73"/>
      <c r="D2476" s="179"/>
      <c r="E2476" s="176"/>
      <c r="F2476" s="176"/>
      <c r="G2476" s="176"/>
      <c r="H2476" s="176"/>
      <c r="I2476" s="176"/>
      <c r="J2476" s="172"/>
      <c r="K2476" s="173"/>
      <c r="L2476" s="178"/>
      <c r="R2476" s="3"/>
      <c r="S2476" s="106"/>
      <c r="T2476" s="106"/>
      <c r="U2476" s="106"/>
      <c r="V2476" s="106"/>
      <c r="W2476" s="106"/>
      <c r="X2476" s="106"/>
      <c r="AB2476" s="188" t="str">
        <f t="shared" si="260"/>
        <v/>
      </c>
      <c r="AC2476" s="188" t="s">
        <v>1585</v>
      </c>
      <c r="AD2476" s="131"/>
      <c r="AE2476" s="131"/>
      <c r="AF2476" s="131"/>
      <c r="AG2476" s="131"/>
      <c r="AH2476" s="131"/>
      <c r="AI2476" s="131"/>
      <c r="AJ2476" s="128" t="str">
        <f t="shared" si="261"/>
        <v/>
      </c>
      <c r="AK2476" s="7" t="str">
        <f>IF(ISNUMBER($AJ2476),INDEX($C$1:$AB$3985,$AJ2476,AK$4),"")</f>
        <v/>
      </c>
      <c r="AL2476" s="7" t="str">
        <f>IF(ISNUMBER($AJ2476),INDEX($C$1:$AB$3985,$AJ2476,AL$4),"")</f>
        <v/>
      </c>
      <c r="AM2476" s="128"/>
      <c r="AN2476" s="128" t="str">
        <f t="shared" si="263"/>
        <v/>
      </c>
      <c r="AO2476" s="7" t="str">
        <f t="shared" si="266"/>
        <v/>
      </c>
      <c r="AP2476" s="10" t="str">
        <f t="shared" si="266"/>
        <v/>
      </c>
      <c r="AQ2476" s="310">
        <f>IF(ISNUMBER(SEARCH($T$30,AO2476)),MAX(AQ$5:AQ2475)+1,0)</f>
        <v>0</v>
      </c>
      <c r="AR2476" s="310">
        <f>IF(ISNUMBER(SEARCH($T$31,AO2476)),MAX(AR$5:AR2475)+1,0)</f>
        <v>0</v>
      </c>
      <c r="AS2476" s="128" t="str">
        <f t="shared" si="262"/>
        <v/>
      </c>
      <c r="AT2476" s="105" t="str">
        <f>IF(ISNUMBER($AS2476),INDEX($C$1:$AB$3985,$AS2476,AT$4),"")</f>
        <v/>
      </c>
      <c r="AU2476" s="128"/>
      <c r="AV2476" s="128" t="str">
        <f t="shared" si="264"/>
        <v/>
      </c>
      <c r="AW2476" s="105" t="str">
        <f>IF(ISNUMBER($AV2476),INDEX($C$1:$AB$3985,$AV2476,AW$4),"")</f>
        <v/>
      </c>
      <c r="AX2476" s="105" t="str">
        <f>IF(ISNUMBER($AV2476),INDEX($C$1:$AB$3985,$AV2476,AX$4),"")</f>
        <v/>
      </c>
      <c r="AY2476" s="128"/>
      <c r="AZ2476" s="128"/>
      <c r="BA2476" s="128" t="str">
        <f t="shared" si="265"/>
        <v/>
      </c>
      <c r="BB2476" s="105" t="str">
        <f>IF(ISNUMBER($BA2476),INDEX($C$1:$AB$3985,$BA2476,BB$4),"")</f>
        <v/>
      </c>
      <c r="BC2476" s="105"/>
    </row>
    <row r="2477" spans="1:55" x14ac:dyDescent="0.25">
      <c r="A2477" s="98"/>
      <c r="B2477" s="98"/>
      <c r="C2477" s="73"/>
      <c r="D2477" s="179"/>
      <c r="E2477" s="176"/>
      <c r="F2477" s="176"/>
      <c r="G2477" s="176"/>
      <c r="H2477" s="176"/>
      <c r="I2477" s="176"/>
      <c r="J2477" s="172"/>
      <c r="K2477" s="173"/>
      <c r="L2477" s="178"/>
      <c r="R2477" s="3"/>
      <c r="S2477" s="106"/>
      <c r="T2477" s="106"/>
      <c r="U2477" s="106"/>
      <c r="V2477" s="106"/>
      <c r="W2477" s="106"/>
      <c r="X2477" s="106"/>
      <c r="AB2477" s="188" t="str">
        <f t="shared" si="260"/>
        <v/>
      </c>
      <c r="AC2477" s="188" t="s">
        <v>1585</v>
      </c>
      <c r="AD2477" s="131"/>
      <c r="AE2477" s="131"/>
      <c r="AF2477" s="131"/>
      <c r="AG2477" s="131"/>
      <c r="AH2477" s="131"/>
      <c r="AI2477" s="131"/>
      <c r="AJ2477" s="128" t="str">
        <f t="shared" si="261"/>
        <v/>
      </c>
      <c r="AK2477" s="7" t="str">
        <f>IF(ISNUMBER($AJ2477),INDEX($C$1:$AB$3985,$AJ2477,AK$4),"")</f>
        <v/>
      </c>
      <c r="AL2477" s="7" t="str">
        <f>IF(ISNUMBER($AJ2477),INDEX($C$1:$AB$3985,$AJ2477,AL$4),"")</f>
        <v/>
      </c>
      <c r="AM2477" s="128"/>
      <c r="AN2477" s="128" t="str">
        <f t="shared" si="263"/>
        <v/>
      </c>
      <c r="AO2477" s="7" t="str">
        <f t="shared" si="266"/>
        <v/>
      </c>
      <c r="AP2477" s="10" t="str">
        <f t="shared" si="266"/>
        <v/>
      </c>
      <c r="AQ2477" s="310">
        <f>IF(ISNUMBER(SEARCH($T$30,AO2477)),MAX(AQ$5:AQ2476)+1,0)</f>
        <v>0</v>
      </c>
      <c r="AR2477" s="310">
        <f>IF(ISNUMBER(SEARCH($T$31,AO2477)),MAX(AR$5:AR2476)+1,0)</f>
        <v>0</v>
      </c>
      <c r="AS2477" s="128" t="str">
        <f t="shared" si="262"/>
        <v/>
      </c>
      <c r="AT2477" s="105" t="str">
        <f>IF(ISNUMBER($AS2477),INDEX($C$1:$AB$3985,$AS2477,AT$4),"")</f>
        <v/>
      </c>
      <c r="AU2477" s="128"/>
      <c r="AV2477" s="128" t="str">
        <f t="shared" si="264"/>
        <v/>
      </c>
      <c r="AW2477" s="105" t="str">
        <f>IF(ISNUMBER($AV2477),INDEX($C$1:$AB$3985,$AV2477,AW$4),"")</f>
        <v/>
      </c>
      <c r="AX2477" s="105" t="str">
        <f>IF(ISNUMBER($AV2477),INDEX($C$1:$AB$3985,$AV2477,AX$4),"")</f>
        <v/>
      </c>
      <c r="AY2477" s="128"/>
      <c r="AZ2477" s="128"/>
      <c r="BA2477" s="128" t="str">
        <f t="shared" si="265"/>
        <v/>
      </c>
      <c r="BB2477" s="105" t="str">
        <f>IF(ISNUMBER($BA2477),INDEX($C$1:$AB$3985,$BA2477,BB$4),"")</f>
        <v/>
      </c>
      <c r="BC2477" s="105"/>
    </row>
    <row r="2478" spans="1:55" x14ac:dyDescent="0.25">
      <c r="A2478" s="98"/>
      <c r="B2478" s="98"/>
      <c r="C2478" s="73"/>
      <c r="D2478" s="179"/>
      <c r="E2478" s="176"/>
      <c r="F2478" s="176"/>
      <c r="G2478" s="176"/>
      <c r="H2478" s="176"/>
      <c r="I2478" s="176"/>
      <c r="J2478" s="172"/>
      <c r="K2478" s="173"/>
      <c r="L2478" s="178"/>
      <c r="R2478" s="3"/>
      <c r="S2478" s="106"/>
      <c r="T2478" s="106"/>
      <c r="U2478" s="106"/>
      <c r="V2478" s="106"/>
      <c r="W2478" s="106"/>
      <c r="X2478" s="106"/>
      <c r="AB2478" s="188" t="str">
        <f t="shared" si="260"/>
        <v/>
      </c>
      <c r="AC2478" s="188" t="s">
        <v>1585</v>
      </c>
      <c r="AD2478" s="131"/>
      <c r="AE2478" s="131"/>
      <c r="AF2478" s="131"/>
      <c r="AG2478" s="131"/>
      <c r="AH2478" s="131"/>
      <c r="AI2478" s="131"/>
      <c r="AJ2478" s="128" t="str">
        <f t="shared" si="261"/>
        <v/>
      </c>
      <c r="AK2478" s="7" t="str">
        <f>IF(ISNUMBER($AJ2478),INDEX($C$1:$AB$3985,$AJ2478,AK$4),"")</f>
        <v/>
      </c>
      <c r="AL2478" s="7" t="str">
        <f>IF(ISNUMBER($AJ2478),INDEX($C$1:$AB$3985,$AJ2478,AL$4),"")</f>
        <v/>
      </c>
      <c r="AM2478" s="128"/>
      <c r="AN2478" s="128" t="str">
        <f t="shared" si="263"/>
        <v/>
      </c>
      <c r="AO2478" s="7" t="str">
        <f t="shared" si="266"/>
        <v/>
      </c>
      <c r="AP2478" s="10" t="str">
        <f t="shared" si="266"/>
        <v/>
      </c>
      <c r="AQ2478" s="310">
        <f>IF(ISNUMBER(SEARCH($T$30,AO2478)),MAX(AQ$5:AQ2477)+1,0)</f>
        <v>0</v>
      </c>
      <c r="AR2478" s="310">
        <f>IF(ISNUMBER(SEARCH($T$31,AO2478)),MAX(AR$5:AR2477)+1,0)</f>
        <v>0</v>
      </c>
      <c r="AS2478" s="128" t="str">
        <f t="shared" si="262"/>
        <v/>
      </c>
      <c r="AT2478" s="105" t="str">
        <f>IF(ISNUMBER($AS2478),INDEX($C$1:$AB$3985,$AS2478,AT$4),"")</f>
        <v/>
      </c>
      <c r="AU2478" s="128"/>
      <c r="AV2478" s="128" t="str">
        <f t="shared" si="264"/>
        <v/>
      </c>
      <c r="AW2478" s="105" t="str">
        <f>IF(ISNUMBER($AV2478),INDEX($C$1:$AB$3985,$AV2478,AW$4),"")</f>
        <v/>
      </c>
      <c r="AX2478" s="105" t="str">
        <f>IF(ISNUMBER($AV2478),INDEX($C$1:$AB$3985,$AV2478,AX$4),"")</f>
        <v/>
      </c>
      <c r="AY2478" s="128"/>
      <c r="AZ2478" s="128"/>
      <c r="BA2478" s="128" t="str">
        <f t="shared" si="265"/>
        <v/>
      </c>
      <c r="BB2478" s="105" t="str">
        <f>IF(ISNUMBER($BA2478),INDEX($C$1:$AB$3985,$BA2478,BB$4),"")</f>
        <v/>
      </c>
      <c r="BC2478" s="105"/>
    </row>
    <row r="2479" spans="1:55" x14ac:dyDescent="0.25">
      <c r="A2479" s="98"/>
      <c r="B2479" s="98"/>
      <c r="C2479" s="73"/>
      <c r="D2479" s="179"/>
      <c r="E2479" s="176"/>
      <c r="F2479" s="176"/>
      <c r="G2479" s="176"/>
      <c r="H2479" s="176"/>
      <c r="I2479" s="176"/>
      <c r="J2479" s="172"/>
      <c r="K2479" s="173"/>
      <c r="L2479" s="178"/>
      <c r="R2479" s="3"/>
      <c r="S2479" s="106"/>
      <c r="T2479" s="106"/>
      <c r="U2479" s="106"/>
      <c r="V2479" s="106"/>
      <c r="W2479" s="106"/>
      <c r="X2479" s="106"/>
      <c r="AB2479" s="188" t="str">
        <f t="shared" si="260"/>
        <v/>
      </c>
      <c r="AC2479" s="188" t="s">
        <v>1585</v>
      </c>
      <c r="AD2479" s="131"/>
      <c r="AE2479" s="131"/>
      <c r="AF2479" s="131"/>
      <c r="AG2479" s="131"/>
      <c r="AH2479" s="131"/>
      <c r="AI2479" s="131"/>
      <c r="AJ2479" s="128" t="str">
        <f t="shared" si="261"/>
        <v/>
      </c>
      <c r="AK2479" s="7" t="str">
        <f>IF(ISNUMBER($AJ2479),INDEX($C$1:$AB$3985,$AJ2479,AK$4),"")</f>
        <v/>
      </c>
      <c r="AL2479" s="7" t="str">
        <f>IF(ISNUMBER($AJ2479),INDEX($C$1:$AB$3985,$AJ2479,AL$4),"")</f>
        <v/>
      </c>
      <c r="AM2479" s="128"/>
      <c r="AN2479" s="128" t="str">
        <f t="shared" si="263"/>
        <v/>
      </c>
      <c r="AO2479" s="7" t="str">
        <f t="shared" si="266"/>
        <v/>
      </c>
      <c r="AP2479" s="10" t="str">
        <f t="shared" si="266"/>
        <v/>
      </c>
      <c r="AQ2479" s="310">
        <f>IF(ISNUMBER(SEARCH($T$30,AO2479)),MAX(AQ$5:AQ2478)+1,0)</f>
        <v>0</v>
      </c>
      <c r="AR2479" s="310">
        <f>IF(ISNUMBER(SEARCH($T$31,AO2479)),MAX(AR$5:AR2478)+1,0)</f>
        <v>0</v>
      </c>
      <c r="AS2479" s="128" t="str">
        <f t="shared" si="262"/>
        <v/>
      </c>
      <c r="AT2479" s="105" t="str">
        <f>IF(ISNUMBER($AS2479),INDEX($C$1:$AB$3985,$AS2479,AT$4),"")</f>
        <v/>
      </c>
      <c r="AU2479" s="128"/>
      <c r="AV2479" s="128" t="str">
        <f t="shared" si="264"/>
        <v/>
      </c>
      <c r="AW2479" s="105" t="str">
        <f>IF(ISNUMBER($AV2479),INDEX($C$1:$AB$3985,$AV2479,AW$4),"")</f>
        <v/>
      </c>
      <c r="AX2479" s="105" t="str">
        <f>IF(ISNUMBER($AV2479),INDEX($C$1:$AB$3985,$AV2479,AX$4),"")</f>
        <v/>
      </c>
      <c r="AY2479" s="128"/>
      <c r="AZ2479" s="128"/>
      <c r="BA2479" s="128" t="str">
        <f t="shared" si="265"/>
        <v/>
      </c>
      <c r="BB2479" s="105" t="str">
        <f>IF(ISNUMBER($BA2479),INDEX($C$1:$AB$3985,$BA2479,BB$4),"")</f>
        <v/>
      </c>
      <c r="BC2479" s="105"/>
    </row>
    <row r="2480" spans="1:55" x14ac:dyDescent="0.25">
      <c r="A2480" s="98"/>
      <c r="B2480" s="98"/>
      <c r="C2480" s="73"/>
      <c r="D2480" s="179"/>
      <c r="E2480" s="176"/>
      <c r="F2480" s="176"/>
      <c r="G2480" s="176"/>
      <c r="H2480" s="176"/>
      <c r="I2480" s="176"/>
      <c r="J2480" s="172"/>
      <c r="K2480" s="173"/>
      <c r="L2480" s="178"/>
      <c r="R2480" s="3"/>
      <c r="S2480" s="106"/>
      <c r="T2480" s="106"/>
      <c r="U2480" s="106"/>
      <c r="V2480" s="106"/>
      <c r="W2480" s="106"/>
      <c r="X2480" s="106"/>
      <c r="AB2480" s="188" t="str">
        <f t="shared" si="260"/>
        <v/>
      </c>
      <c r="AC2480" s="188" t="s">
        <v>1585</v>
      </c>
      <c r="AD2480" s="131"/>
      <c r="AE2480" s="131"/>
      <c r="AF2480" s="131"/>
      <c r="AG2480" s="131"/>
      <c r="AH2480" s="131"/>
      <c r="AI2480" s="131"/>
      <c r="AJ2480" s="128" t="str">
        <f t="shared" si="261"/>
        <v/>
      </c>
      <c r="AK2480" s="7" t="str">
        <f>IF(ISNUMBER($AJ2480),INDEX($C$1:$AB$3985,$AJ2480,AK$4),"")</f>
        <v/>
      </c>
      <c r="AL2480" s="7" t="str">
        <f>IF(ISNUMBER($AJ2480),INDEX($C$1:$AB$3985,$AJ2480,AL$4),"")</f>
        <v/>
      </c>
      <c r="AM2480" s="128"/>
      <c r="AN2480" s="128" t="str">
        <f t="shared" si="263"/>
        <v/>
      </c>
      <c r="AO2480" s="7" t="str">
        <f t="shared" si="266"/>
        <v/>
      </c>
      <c r="AP2480" s="10" t="str">
        <f t="shared" si="266"/>
        <v/>
      </c>
      <c r="AQ2480" s="310">
        <f>IF(ISNUMBER(SEARCH($T$30,AO2480)),MAX(AQ$5:AQ2479)+1,0)</f>
        <v>0</v>
      </c>
      <c r="AR2480" s="310">
        <f>IF(ISNUMBER(SEARCH($T$31,AO2480)),MAX(AR$5:AR2479)+1,0)</f>
        <v>0</v>
      </c>
      <c r="AS2480" s="128" t="str">
        <f t="shared" si="262"/>
        <v/>
      </c>
      <c r="AT2480" s="105" t="str">
        <f>IF(ISNUMBER($AS2480),INDEX($C$1:$AB$3985,$AS2480,AT$4),"")</f>
        <v/>
      </c>
      <c r="AU2480" s="128"/>
      <c r="AV2480" s="128" t="str">
        <f t="shared" si="264"/>
        <v/>
      </c>
      <c r="AW2480" s="105" t="str">
        <f>IF(ISNUMBER($AV2480),INDEX($C$1:$AB$3985,$AV2480,AW$4),"")</f>
        <v/>
      </c>
      <c r="AX2480" s="105" t="str">
        <f>IF(ISNUMBER($AV2480),INDEX($C$1:$AB$3985,$AV2480,AX$4),"")</f>
        <v/>
      </c>
      <c r="AY2480" s="128"/>
      <c r="AZ2480" s="128"/>
      <c r="BA2480" s="128" t="str">
        <f t="shared" si="265"/>
        <v/>
      </c>
      <c r="BB2480" s="105" t="str">
        <f>IF(ISNUMBER($BA2480),INDEX($C$1:$AB$3985,$BA2480,BB$4),"")</f>
        <v/>
      </c>
      <c r="BC2480" s="105"/>
    </row>
    <row r="2481" spans="1:55" x14ac:dyDescent="0.25">
      <c r="A2481" s="98"/>
      <c r="B2481" s="98"/>
      <c r="C2481" s="73"/>
      <c r="D2481" s="179"/>
      <c r="E2481" s="176"/>
      <c r="F2481" s="176"/>
      <c r="G2481" s="176"/>
      <c r="H2481" s="176"/>
      <c r="I2481" s="176"/>
      <c r="J2481" s="172"/>
      <c r="K2481" s="173"/>
      <c r="L2481" s="178"/>
      <c r="R2481" s="3"/>
      <c r="S2481" s="106"/>
      <c r="T2481" s="106"/>
      <c r="U2481" s="106"/>
      <c r="V2481" s="106"/>
      <c r="W2481" s="106"/>
      <c r="X2481" s="106"/>
      <c r="AB2481" s="188" t="str">
        <f t="shared" si="260"/>
        <v/>
      </c>
      <c r="AC2481" s="188" t="s">
        <v>1585</v>
      </c>
      <c r="AD2481" s="131"/>
      <c r="AE2481" s="131"/>
      <c r="AF2481" s="131"/>
      <c r="AG2481" s="131"/>
      <c r="AH2481" s="131"/>
      <c r="AI2481" s="131"/>
      <c r="AJ2481" s="128" t="str">
        <f t="shared" si="261"/>
        <v/>
      </c>
      <c r="AK2481" s="7" t="str">
        <f>IF(ISNUMBER($AJ2481),INDEX($C$1:$AB$3985,$AJ2481,AK$4),"")</f>
        <v/>
      </c>
      <c r="AL2481" s="7" t="str">
        <f>IF(ISNUMBER($AJ2481),INDEX($C$1:$AB$3985,$AJ2481,AL$4),"")</f>
        <v/>
      </c>
      <c r="AM2481" s="128"/>
      <c r="AN2481" s="128" t="str">
        <f t="shared" si="263"/>
        <v/>
      </c>
      <c r="AO2481" s="7" t="str">
        <f t="shared" si="266"/>
        <v/>
      </c>
      <c r="AP2481" s="10" t="str">
        <f t="shared" si="266"/>
        <v/>
      </c>
      <c r="AQ2481" s="310">
        <f>IF(ISNUMBER(SEARCH($T$30,AO2481)),MAX(AQ$5:AQ2480)+1,0)</f>
        <v>0</v>
      </c>
      <c r="AR2481" s="310">
        <f>IF(ISNUMBER(SEARCH($T$31,AO2481)),MAX(AR$5:AR2480)+1,0)</f>
        <v>0</v>
      </c>
      <c r="AS2481" s="128" t="str">
        <f t="shared" si="262"/>
        <v/>
      </c>
      <c r="AT2481" s="105" t="str">
        <f>IF(ISNUMBER($AS2481),INDEX($C$1:$AB$3985,$AS2481,AT$4),"")</f>
        <v/>
      </c>
      <c r="AU2481" s="128"/>
      <c r="AV2481" s="128" t="str">
        <f t="shared" si="264"/>
        <v/>
      </c>
      <c r="AW2481" s="105" t="str">
        <f>IF(ISNUMBER($AV2481),INDEX($C$1:$AB$3985,$AV2481,AW$4),"")</f>
        <v/>
      </c>
      <c r="AX2481" s="105" t="str">
        <f>IF(ISNUMBER($AV2481),INDEX($C$1:$AB$3985,$AV2481,AX$4),"")</f>
        <v/>
      </c>
      <c r="AY2481" s="128"/>
      <c r="AZ2481" s="128"/>
      <c r="BA2481" s="128" t="str">
        <f t="shared" si="265"/>
        <v/>
      </c>
      <c r="BB2481" s="105" t="str">
        <f>IF(ISNUMBER($BA2481),INDEX($C$1:$AB$3985,$BA2481,BB$4),"")</f>
        <v/>
      </c>
      <c r="BC2481" s="105"/>
    </row>
    <row r="2482" spans="1:55" x14ac:dyDescent="0.25">
      <c r="A2482" s="98"/>
      <c r="B2482" s="98"/>
      <c r="C2482" s="73"/>
      <c r="D2482" s="179"/>
      <c r="E2482" s="176"/>
      <c r="F2482" s="176"/>
      <c r="G2482" s="176"/>
      <c r="H2482" s="176"/>
      <c r="I2482" s="176"/>
      <c r="J2482" s="172"/>
      <c r="K2482" s="173"/>
      <c r="L2482" s="178"/>
      <c r="R2482" s="3"/>
      <c r="S2482" s="106"/>
      <c r="T2482" s="106"/>
      <c r="U2482" s="106"/>
      <c r="V2482" s="106"/>
      <c r="W2482" s="106"/>
      <c r="X2482" s="106"/>
      <c r="AB2482" s="188" t="str">
        <f t="shared" si="260"/>
        <v/>
      </c>
      <c r="AC2482" s="188" t="s">
        <v>1585</v>
      </c>
      <c r="AD2482" s="131"/>
      <c r="AE2482" s="131"/>
      <c r="AF2482" s="131"/>
      <c r="AG2482" s="131"/>
      <c r="AH2482" s="131"/>
      <c r="AI2482" s="131"/>
      <c r="AJ2482" s="128" t="str">
        <f t="shared" si="261"/>
        <v/>
      </c>
      <c r="AK2482" s="7" t="str">
        <f>IF(ISNUMBER($AJ2482),INDEX($C$1:$AB$3985,$AJ2482,AK$4),"")</f>
        <v/>
      </c>
      <c r="AL2482" s="7" t="str">
        <f>IF(ISNUMBER($AJ2482),INDEX($C$1:$AB$3985,$AJ2482,AL$4),"")</f>
        <v/>
      </c>
      <c r="AM2482" s="128"/>
      <c r="AN2482" s="128" t="str">
        <f t="shared" si="263"/>
        <v/>
      </c>
      <c r="AO2482" s="7" t="str">
        <f t="shared" si="266"/>
        <v/>
      </c>
      <c r="AP2482" s="10" t="str">
        <f t="shared" si="266"/>
        <v/>
      </c>
      <c r="AQ2482" s="310">
        <f>IF(ISNUMBER(SEARCH($T$30,AO2482)),MAX(AQ$5:AQ2481)+1,0)</f>
        <v>0</v>
      </c>
      <c r="AR2482" s="310">
        <f>IF(ISNUMBER(SEARCH($T$31,AO2482)),MAX(AR$5:AR2481)+1,0)</f>
        <v>0</v>
      </c>
      <c r="AS2482" s="128" t="str">
        <f t="shared" si="262"/>
        <v/>
      </c>
      <c r="AT2482" s="105" t="str">
        <f>IF(ISNUMBER($AS2482),INDEX($C$1:$AB$3985,$AS2482,AT$4),"")</f>
        <v/>
      </c>
      <c r="AU2482" s="128"/>
      <c r="AV2482" s="128" t="str">
        <f t="shared" si="264"/>
        <v/>
      </c>
      <c r="AW2482" s="105" t="str">
        <f>IF(ISNUMBER($AV2482),INDEX($C$1:$AB$3985,$AV2482,AW$4),"")</f>
        <v/>
      </c>
      <c r="AX2482" s="105" t="str">
        <f>IF(ISNUMBER($AV2482),INDEX($C$1:$AB$3985,$AV2482,AX$4),"")</f>
        <v/>
      </c>
      <c r="AY2482" s="128"/>
      <c r="AZ2482" s="128"/>
      <c r="BA2482" s="128" t="str">
        <f t="shared" si="265"/>
        <v/>
      </c>
      <c r="BB2482" s="105" t="str">
        <f>IF(ISNUMBER($BA2482),INDEX($C$1:$AB$3985,$BA2482,BB$4),"")</f>
        <v/>
      </c>
      <c r="BC2482" s="105"/>
    </row>
    <row r="2483" spans="1:55" x14ac:dyDescent="0.25">
      <c r="A2483" s="98"/>
      <c r="B2483" s="98"/>
      <c r="C2483" s="73"/>
      <c r="D2483" s="179"/>
      <c r="E2483" s="176"/>
      <c r="F2483" s="176"/>
      <c r="G2483" s="176"/>
      <c r="H2483" s="176"/>
      <c r="I2483" s="176"/>
      <c r="J2483" s="172"/>
      <c r="K2483" s="173"/>
      <c r="L2483" s="178"/>
      <c r="R2483" s="3"/>
      <c r="S2483" s="106"/>
      <c r="T2483" s="106"/>
      <c r="U2483" s="106"/>
      <c r="V2483" s="106"/>
      <c r="W2483" s="106"/>
      <c r="X2483" s="106"/>
      <c r="AB2483" s="188" t="str">
        <f t="shared" si="260"/>
        <v/>
      </c>
      <c r="AC2483" s="188" t="s">
        <v>1585</v>
      </c>
      <c r="AD2483" s="131"/>
      <c r="AE2483" s="131"/>
      <c r="AF2483" s="131"/>
      <c r="AG2483" s="131"/>
      <c r="AH2483" s="131"/>
      <c r="AI2483" s="131"/>
      <c r="AJ2483" s="128" t="str">
        <f t="shared" si="261"/>
        <v/>
      </c>
      <c r="AK2483" s="7" t="str">
        <f>IF(ISNUMBER($AJ2483),INDEX($C$1:$AB$3985,$AJ2483,AK$4),"")</f>
        <v/>
      </c>
      <c r="AL2483" s="7" t="str">
        <f>IF(ISNUMBER($AJ2483),INDEX($C$1:$AB$3985,$AJ2483,AL$4),"")</f>
        <v/>
      </c>
      <c r="AM2483" s="128"/>
      <c r="AN2483" s="128" t="str">
        <f t="shared" si="263"/>
        <v/>
      </c>
      <c r="AO2483" s="7" t="str">
        <f t="shared" si="266"/>
        <v/>
      </c>
      <c r="AP2483" s="10" t="str">
        <f t="shared" si="266"/>
        <v/>
      </c>
      <c r="AQ2483" s="310">
        <f>IF(ISNUMBER(SEARCH($T$30,AO2483)),MAX(AQ$5:AQ2482)+1,0)</f>
        <v>0</v>
      </c>
      <c r="AR2483" s="310">
        <f>IF(ISNUMBER(SEARCH($T$31,AO2483)),MAX(AR$5:AR2482)+1,0)</f>
        <v>0</v>
      </c>
      <c r="AS2483" s="128" t="str">
        <f t="shared" si="262"/>
        <v/>
      </c>
      <c r="AT2483" s="105" t="str">
        <f>IF(ISNUMBER($AS2483),INDEX($C$1:$AB$3985,$AS2483,AT$4),"")</f>
        <v/>
      </c>
      <c r="AU2483" s="128"/>
      <c r="AV2483" s="128" t="str">
        <f t="shared" si="264"/>
        <v/>
      </c>
      <c r="AW2483" s="105" t="str">
        <f>IF(ISNUMBER($AV2483),INDEX($C$1:$AB$3985,$AV2483,AW$4),"")</f>
        <v/>
      </c>
      <c r="AX2483" s="105" t="str">
        <f>IF(ISNUMBER($AV2483),INDEX($C$1:$AB$3985,$AV2483,AX$4),"")</f>
        <v/>
      </c>
      <c r="AY2483" s="128"/>
      <c r="AZ2483" s="128"/>
      <c r="BA2483" s="128" t="str">
        <f t="shared" si="265"/>
        <v/>
      </c>
      <c r="BB2483" s="105" t="str">
        <f>IF(ISNUMBER($BA2483),INDEX($C$1:$AB$3985,$BA2483,BB$4),"")</f>
        <v/>
      </c>
      <c r="BC2483" s="105"/>
    </row>
    <row r="2484" spans="1:55" x14ac:dyDescent="0.25">
      <c r="A2484" s="98"/>
      <c r="B2484" s="98"/>
      <c r="C2484" s="73"/>
      <c r="D2484" s="179"/>
      <c r="E2484" s="176"/>
      <c r="F2484" s="176"/>
      <c r="G2484" s="176"/>
      <c r="H2484" s="176"/>
      <c r="I2484" s="176"/>
      <c r="J2484" s="172"/>
      <c r="K2484" s="173"/>
      <c r="L2484" s="178"/>
      <c r="R2484" s="3"/>
      <c r="S2484" s="106"/>
      <c r="T2484" s="106"/>
      <c r="U2484" s="106"/>
      <c r="V2484" s="106"/>
      <c r="W2484" s="106"/>
      <c r="X2484" s="106"/>
      <c r="AB2484" s="188" t="str">
        <f t="shared" si="260"/>
        <v/>
      </c>
      <c r="AC2484" s="188" t="s">
        <v>1585</v>
      </c>
      <c r="AD2484" s="131"/>
      <c r="AE2484" s="131"/>
      <c r="AF2484" s="131"/>
      <c r="AG2484" s="131"/>
      <c r="AH2484" s="131"/>
      <c r="AI2484" s="131"/>
      <c r="AJ2484" s="128" t="str">
        <f t="shared" si="261"/>
        <v/>
      </c>
      <c r="AK2484" s="7" t="str">
        <f>IF(ISNUMBER($AJ2484),INDEX($C$1:$AB$3985,$AJ2484,AK$4),"")</f>
        <v/>
      </c>
      <c r="AL2484" s="7" t="str">
        <f>IF(ISNUMBER($AJ2484),INDEX($C$1:$AB$3985,$AJ2484,AL$4),"")</f>
        <v/>
      </c>
      <c r="AM2484" s="128"/>
      <c r="AN2484" s="128" t="str">
        <f t="shared" si="263"/>
        <v/>
      </c>
      <c r="AO2484" s="7" t="str">
        <f t="shared" si="266"/>
        <v/>
      </c>
      <c r="AP2484" s="10" t="str">
        <f t="shared" si="266"/>
        <v/>
      </c>
      <c r="AQ2484" s="310">
        <f>IF(ISNUMBER(SEARCH($T$30,AO2484)),MAX(AQ$5:AQ2483)+1,0)</f>
        <v>0</v>
      </c>
      <c r="AR2484" s="310">
        <f>IF(ISNUMBER(SEARCH($T$31,AO2484)),MAX(AR$5:AR2483)+1,0)</f>
        <v>0</v>
      </c>
      <c r="AS2484" s="128" t="str">
        <f t="shared" si="262"/>
        <v/>
      </c>
      <c r="AT2484" s="105" t="str">
        <f>IF(ISNUMBER($AS2484),INDEX($C$1:$AB$3985,$AS2484,AT$4),"")</f>
        <v/>
      </c>
      <c r="AU2484" s="128"/>
      <c r="AV2484" s="128" t="str">
        <f t="shared" si="264"/>
        <v/>
      </c>
      <c r="AW2484" s="105" t="str">
        <f>IF(ISNUMBER($AV2484),INDEX($C$1:$AB$3985,$AV2484,AW$4),"")</f>
        <v/>
      </c>
      <c r="AX2484" s="105" t="str">
        <f>IF(ISNUMBER($AV2484),INDEX($C$1:$AB$3985,$AV2484,AX$4),"")</f>
        <v/>
      </c>
      <c r="AY2484" s="128"/>
      <c r="AZ2484" s="128"/>
      <c r="BA2484" s="128" t="str">
        <f t="shared" si="265"/>
        <v/>
      </c>
      <c r="BB2484" s="105" t="str">
        <f>IF(ISNUMBER($BA2484),INDEX($C$1:$AB$3985,$BA2484,BB$4),"")</f>
        <v/>
      </c>
      <c r="BC2484" s="105"/>
    </row>
    <row r="2485" spans="1:55" x14ac:dyDescent="0.25">
      <c r="A2485" s="98"/>
      <c r="B2485" s="98"/>
      <c r="C2485" s="73"/>
      <c r="D2485" s="179"/>
      <c r="E2485" s="176"/>
      <c r="F2485" s="176"/>
      <c r="G2485" s="176"/>
      <c r="H2485" s="176"/>
      <c r="I2485" s="176"/>
      <c r="J2485" s="172"/>
      <c r="K2485" s="173"/>
      <c r="L2485" s="178"/>
      <c r="R2485" s="3"/>
      <c r="S2485" s="106"/>
      <c r="T2485" s="106"/>
      <c r="U2485" s="106"/>
      <c r="V2485" s="106"/>
      <c r="W2485" s="106"/>
      <c r="X2485" s="106"/>
      <c r="AB2485" s="188" t="str">
        <f t="shared" si="260"/>
        <v/>
      </c>
      <c r="AC2485" s="188" t="s">
        <v>1585</v>
      </c>
      <c r="AD2485" s="131"/>
      <c r="AE2485" s="131"/>
      <c r="AF2485" s="131"/>
      <c r="AG2485" s="131"/>
      <c r="AH2485" s="131"/>
      <c r="AI2485" s="131"/>
      <c r="AJ2485" s="128" t="str">
        <f t="shared" si="261"/>
        <v/>
      </c>
      <c r="AK2485" s="7" t="str">
        <f>IF(ISNUMBER($AJ2485),INDEX($C$1:$AB$3985,$AJ2485,AK$4),"")</f>
        <v/>
      </c>
      <c r="AL2485" s="7" t="str">
        <f>IF(ISNUMBER($AJ2485),INDEX($C$1:$AB$3985,$AJ2485,AL$4),"")</f>
        <v/>
      </c>
      <c r="AM2485" s="128"/>
      <c r="AN2485" s="128" t="str">
        <f t="shared" si="263"/>
        <v/>
      </c>
      <c r="AO2485" s="7" t="str">
        <f t="shared" si="266"/>
        <v/>
      </c>
      <c r="AP2485" s="10" t="str">
        <f t="shared" si="266"/>
        <v/>
      </c>
      <c r="AQ2485" s="310">
        <f>IF(ISNUMBER(SEARCH($T$30,AO2485)),MAX(AQ$5:AQ2484)+1,0)</f>
        <v>0</v>
      </c>
      <c r="AR2485" s="310">
        <f>IF(ISNUMBER(SEARCH($T$31,AO2485)),MAX(AR$5:AR2484)+1,0)</f>
        <v>0</v>
      </c>
      <c r="AS2485" s="128" t="str">
        <f t="shared" si="262"/>
        <v/>
      </c>
      <c r="AT2485" s="105" t="str">
        <f>IF(ISNUMBER($AS2485),INDEX($C$1:$AB$3985,$AS2485,AT$4),"")</f>
        <v/>
      </c>
      <c r="AU2485" s="128"/>
      <c r="AV2485" s="128" t="str">
        <f t="shared" si="264"/>
        <v/>
      </c>
      <c r="AW2485" s="105" t="str">
        <f>IF(ISNUMBER($AV2485),INDEX($C$1:$AB$3985,$AV2485,AW$4),"")</f>
        <v/>
      </c>
      <c r="AX2485" s="105" t="str">
        <f>IF(ISNUMBER($AV2485),INDEX($C$1:$AB$3985,$AV2485,AX$4),"")</f>
        <v/>
      </c>
      <c r="AY2485" s="128"/>
      <c r="AZ2485" s="128"/>
      <c r="BA2485" s="128" t="str">
        <f t="shared" si="265"/>
        <v/>
      </c>
      <c r="BB2485" s="105" t="str">
        <f>IF(ISNUMBER($BA2485),INDEX($C$1:$AB$3985,$BA2485,BB$4),"")</f>
        <v/>
      </c>
      <c r="BC2485" s="105"/>
    </row>
    <row r="2486" spans="1:55" x14ac:dyDescent="0.25">
      <c r="A2486" s="98"/>
      <c r="B2486" s="98"/>
      <c r="C2486" s="73"/>
      <c r="D2486" s="179"/>
      <c r="E2486" s="176"/>
      <c r="F2486" s="176"/>
      <c r="G2486" s="176"/>
      <c r="H2486" s="176"/>
      <c r="I2486" s="176"/>
      <c r="J2486" s="172"/>
      <c r="K2486" s="173"/>
      <c r="L2486" s="178"/>
      <c r="R2486" s="3"/>
      <c r="S2486" s="106"/>
      <c r="T2486" s="106"/>
      <c r="U2486" s="106"/>
      <c r="V2486" s="106"/>
      <c r="W2486" s="106"/>
      <c r="X2486" s="106"/>
      <c r="AB2486" s="188" t="str">
        <f t="shared" si="260"/>
        <v/>
      </c>
      <c r="AC2486" s="188" t="s">
        <v>1585</v>
      </c>
      <c r="AD2486" s="131"/>
      <c r="AE2486" s="131"/>
      <c r="AF2486" s="131"/>
      <c r="AG2486" s="131"/>
      <c r="AH2486" s="131"/>
      <c r="AI2486" s="131"/>
      <c r="AJ2486" s="128" t="str">
        <f t="shared" si="261"/>
        <v/>
      </c>
      <c r="AK2486" s="7" t="str">
        <f>IF(ISNUMBER($AJ2486),INDEX($C$1:$AB$3985,$AJ2486,AK$4),"")</f>
        <v/>
      </c>
      <c r="AL2486" s="7" t="str">
        <f>IF(ISNUMBER($AJ2486),INDEX($C$1:$AB$3985,$AJ2486,AL$4),"")</f>
        <v/>
      </c>
      <c r="AM2486" s="128"/>
      <c r="AN2486" s="128" t="str">
        <f t="shared" si="263"/>
        <v/>
      </c>
      <c r="AO2486" s="7" t="str">
        <f t="shared" si="266"/>
        <v/>
      </c>
      <c r="AP2486" s="10" t="str">
        <f t="shared" si="266"/>
        <v/>
      </c>
      <c r="AQ2486" s="310">
        <f>IF(ISNUMBER(SEARCH($T$30,AO2486)),MAX(AQ$5:AQ2485)+1,0)</f>
        <v>0</v>
      </c>
      <c r="AR2486" s="310">
        <f>IF(ISNUMBER(SEARCH($T$31,AO2486)),MAX(AR$5:AR2485)+1,0)</f>
        <v>0</v>
      </c>
      <c r="AS2486" s="128" t="str">
        <f t="shared" si="262"/>
        <v/>
      </c>
      <c r="AT2486" s="105" t="str">
        <f>IF(ISNUMBER($AS2486),INDEX($C$1:$AB$3985,$AS2486,AT$4),"")</f>
        <v/>
      </c>
      <c r="AU2486" s="128"/>
      <c r="AV2486" s="128" t="str">
        <f t="shared" si="264"/>
        <v/>
      </c>
      <c r="AW2486" s="105" t="str">
        <f>IF(ISNUMBER($AV2486),INDEX($C$1:$AB$3985,$AV2486,AW$4),"")</f>
        <v/>
      </c>
      <c r="AX2486" s="105" t="str">
        <f>IF(ISNUMBER($AV2486),INDEX($C$1:$AB$3985,$AV2486,AX$4),"")</f>
        <v/>
      </c>
      <c r="AY2486" s="128"/>
      <c r="AZ2486" s="128"/>
      <c r="BA2486" s="128" t="str">
        <f t="shared" si="265"/>
        <v/>
      </c>
      <c r="BB2486" s="105" t="str">
        <f>IF(ISNUMBER($BA2486),INDEX($C$1:$AB$3985,$BA2486,BB$4),"")</f>
        <v/>
      </c>
      <c r="BC2486" s="105"/>
    </row>
    <row r="2487" spans="1:55" x14ac:dyDescent="0.25">
      <c r="A2487" s="98"/>
      <c r="B2487" s="98"/>
      <c r="C2487" s="73"/>
      <c r="D2487" s="179"/>
      <c r="E2487" s="176"/>
      <c r="F2487" s="176"/>
      <c r="G2487" s="176"/>
      <c r="H2487" s="176"/>
      <c r="I2487" s="176"/>
      <c r="J2487" s="172"/>
      <c r="K2487" s="173"/>
      <c r="L2487" s="178"/>
      <c r="R2487" s="3"/>
      <c r="S2487" s="106"/>
      <c r="T2487" s="106"/>
      <c r="U2487" s="106"/>
      <c r="V2487" s="106"/>
      <c r="W2487" s="106"/>
      <c r="X2487" s="106"/>
      <c r="AB2487" s="188" t="str">
        <f t="shared" si="260"/>
        <v/>
      </c>
      <c r="AC2487" s="188" t="s">
        <v>1585</v>
      </c>
      <c r="AD2487" s="131"/>
      <c r="AE2487" s="131"/>
      <c r="AF2487" s="131"/>
      <c r="AG2487" s="131"/>
      <c r="AH2487" s="131"/>
      <c r="AI2487" s="131"/>
      <c r="AJ2487" s="128" t="str">
        <f t="shared" si="261"/>
        <v/>
      </c>
      <c r="AK2487" s="7" t="str">
        <f>IF(ISNUMBER($AJ2487),INDEX($C$1:$AB$3985,$AJ2487,AK$4),"")</f>
        <v/>
      </c>
      <c r="AL2487" s="7" t="str">
        <f>IF(ISNUMBER($AJ2487),INDEX($C$1:$AB$3985,$AJ2487,AL$4),"")</f>
        <v/>
      </c>
      <c r="AM2487" s="128"/>
      <c r="AN2487" s="128" t="str">
        <f t="shared" si="263"/>
        <v/>
      </c>
      <c r="AO2487" s="7" t="str">
        <f t="shared" si="266"/>
        <v/>
      </c>
      <c r="AP2487" s="10" t="str">
        <f t="shared" si="266"/>
        <v/>
      </c>
      <c r="AQ2487" s="310">
        <f>IF(ISNUMBER(SEARCH($T$30,AO2487)),MAX(AQ$5:AQ2486)+1,0)</f>
        <v>0</v>
      </c>
      <c r="AR2487" s="310">
        <f>IF(ISNUMBER(SEARCH($T$31,AO2487)),MAX(AR$5:AR2486)+1,0)</f>
        <v>0</v>
      </c>
      <c r="AS2487" s="128" t="str">
        <f t="shared" si="262"/>
        <v/>
      </c>
      <c r="AT2487" s="105" t="str">
        <f>IF(ISNUMBER($AS2487),INDEX($C$1:$AB$3985,$AS2487,AT$4),"")</f>
        <v/>
      </c>
      <c r="AU2487" s="128"/>
      <c r="AV2487" s="128" t="str">
        <f t="shared" si="264"/>
        <v/>
      </c>
      <c r="AW2487" s="105" t="str">
        <f>IF(ISNUMBER($AV2487),INDEX($C$1:$AB$3985,$AV2487,AW$4),"")</f>
        <v/>
      </c>
      <c r="AX2487" s="105" t="str">
        <f>IF(ISNUMBER($AV2487),INDEX($C$1:$AB$3985,$AV2487,AX$4),"")</f>
        <v/>
      </c>
      <c r="AY2487" s="128"/>
      <c r="AZ2487" s="128"/>
      <c r="BA2487" s="128" t="str">
        <f t="shared" si="265"/>
        <v/>
      </c>
      <c r="BB2487" s="105" t="str">
        <f>IF(ISNUMBER($BA2487),INDEX($C$1:$AB$3985,$BA2487,BB$4),"")</f>
        <v/>
      </c>
      <c r="BC2487" s="105"/>
    </row>
    <row r="2488" spans="1:55" x14ac:dyDescent="0.25">
      <c r="A2488" s="98"/>
      <c r="B2488" s="98"/>
      <c r="C2488" s="73"/>
      <c r="D2488" s="179"/>
      <c r="E2488" s="176"/>
      <c r="F2488" s="176"/>
      <c r="G2488" s="176"/>
      <c r="H2488" s="176"/>
      <c r="I2488" s="176"/>
      <c r="J2488" s="172"/>
      <c r="K2488" s="173"/>
      <c r="L2488" s="178"/>
      <c r="R2488" s="3"/>
      <c r="S2488" s="106"/>
      <c r="T2488" s="106"/>
      <c r="U2488" s="106"/>
      <c r="V2488" s="106"/>
      <c r="W2488" s="106"/>
      <c r="X2488" s="106"/>
      <c r="AB2488" s="188" t="str">
        <f t="shared" si="260"/>
        <v/>
      </c>
      <c r="AC2488" s="188" t="s">
        <v>1585</v>
      </c>
      <c r="AD2488" s="131"/>
      <c r="AE2488" s="131"/>
      <c r="AF2488" s="131"/>
      <c r="AG2488" s="131"/>
      <c r="AH2488" s="131"/>
      <c r="AI2488" s="131"/>
      <c r="AJ2488" s="128" t="str">
        <f t="shared" si="261"/>
        <v/>
      </c>
      <c r="AK2488" s="7" t="str">
        <f>IF(ISNUMBER($AJ2488),INDEX($C$1:$AB$3985,$AJ2488,AK$4),"")</f>
        <v/>
      </c>
      <c r="AL2488" s="7" t="str">
        <f>IF(ISNUMBER($AJ2488),INDEX($C$1:$AB$3985,$AJ2488,AL$4),"")</f>
        <v/>
      </c>
      <c r="AM2488" s="128"/>
      <c r="AN2488" s="128" t="str">
        <f t="shared" si="263"/>
        <v/>
      </c>
      <c r="AO2488" s="7" t="str">
        <f t="shared" si="266"/>
        <v/>
      </c>
      <c r="AP2488" s="10" t="str">
        <f t="shared" si="266"/>
        <v/>
      </c>
      <c r="AQ2488" s="310">
        <f>IF(ISNUMBER(SEARCH($T$30,AO2488)),MAX(AQ$5:AQ2487)+1,0)</f>
        <v>0</v>
      </c>
      <c r="AR2488" s="310">
        <f>IF(ISNUMBER(SEARCH($T$31,AO2488)),MAX(AR$5:AR2487)+1,0)</f>
        <v>0</v>
      </c>
      <c r="AS2488" s="128" t="str">
        <f t="shared" si="262"/>
        <v/>
      </c>
      <c r="AT2488" s="105" t="str">
        <f>IF(ISNUMBER($AS2488),INDEX($C$1:$AB$3985,$AS2488,AT$4),"")</f>
        <v/>
      </c>
      <c r="AU2488" s="128"/>
      <c r="AV2488" s="128" t="str">
        <f t="shared" si="264"/>
        <v/>
      </c>
      <c r="AW2488" s="105" t="str">
        <f>IF(ISNUMBER($AV2488),INDEX($C$1:$AB$3985,$AV2488,AW$4),"")</f>
        <v/>
      </c>
      <c r="AX2488" s="105" t="str">
        <f>IF(ISNUMBER($AV2488),INDEX($C$1:$AB$3985,$AV2488,AX$4),"")</f>
        <v/>
      </c>
      <c r="AY2488" s="128"/>
      <c r="AZ2488" s="128"/>
      <c r="BA2488" s="128" t="str">
        <f t="shared" si="265"/>
        <v/>
      </c>
      <c r="BB2488" s="105" t="str">
        <f>IF(ISNUMBER($BA2488),INDEX($C$1:$AB$3985,$BA2488,BB$4),"")</f>
        <v/>
      </c>
      <c r="BC2488" s="105"/>
    </row>
    <row r="2489" spans="1:55" x14ac:dyDescent="0.25">
      <c r="A2489" s="98"/>
      <c r="B2489" s="98"/>
      <c r="C2489" s="73"/>
      <c r="D2489" s="179"/>
      <c r="E2489" s="176"/>
      <c r="F2489" s="176"/>
      <c r="G2489" s="176"/>
      <c r="H2489" s="176"/>
      <c r="I2489" s="176"/>
      <c r="J2489" s="172"/>
      <c r="K2489" s="173"/>
      <c r="L2489" s="178"/>
      <c r="R2489" s="3"/>
      <c r="S2489" s="106"/>
      <c r="T2489" s="106"/>
      <c r="U2489" s="106"/>
      <c r="V2489" s="106"/>
      <c r="W2489" s="106"/>
      <c r="X2489" s="106"/>
      <c r="AB2489" s="188" t="str">
        <f t="shared" si="260"/>
        <v/>
      </c>
      <c r="AC2489" s="188" t="s">
        <v>1585</v>
      </c>
      <c r="AD2489" s="131"/>
      <c r="AE2489" s="131"/>
      <c r="AF2489" s="131"/>
      <c r="AG2489" s="131"/>
      <c r="AH2489" s="131"/>
      <c r="AI2489" s="131"/>
      <c r="AJ2489" s="128" t="str">
        <f t="shared" si="261"/>
        <v/>
      </c>
      <c r="AK2489" s="7" t="str">
        <f>IF(ISNUMBER($AJ2489),INDEX($C$1:$AB$3985,$AJ2489,AK$4),"")</f>
        <v/>
      </c>
      <c r="AL2489" s="7" t="str">
        <f>IF(ISNUMBER($AJ2489),INDEX($C$1:$AB$3985,$AJ2489,AL$4),"")</f>
        <v/>
      </c>
      <c r="AM2489" s="128"/>
      <c r="AN2489" s="128" t="str">
        <f t="shared" si="263"/>
        <v/>
      </c>
      <c r="AO2489" s="7" t="str">
        <f t="shared" si="266"/>
        <v/>
      </c>
      <c r="AP2489" s="10" t="str">
        <f t="shared" si="266"/>
        <v/>
      </c>
      <c r="AQ2489" s="310">
        <f>IF(ISNUMBER(SEARCH($T$30,AO2489)),MAX(AQ$5:AQ2488)+1,0)</f>
        <v>0</v>
      </c>
      <c r="AR2489" s="310">
        <f>IF(ISNUMBER(SEARCH($T$31,AO2489)),MAX(AR$5:AR2488)+1,0)</f>
        <v>0</v>
      </c>
      <c r="AS2489" s="128" t="str">
        <f t="shared" si="262"/>
        <v/>
      </c>
      <c r="AT2489" s="105" t="str">
        <f>IF(ISNUMBER($AS2489),INDEX($C$1:$AB$3985,$AS2489,AT$4),"")</f>
        <v/>
      </c>
      <c r="AU2489" s="128"/>
      <c r="AV2489" s="128" t="str">
        <f t="shared" si="264"/>
        <v/>
      </c>
      <c r="AW2489" s="105" t="str">
        <f>IF(ISNUMBER($AV2489),INDEX($C$1:$AB$3985,$AV2489,AW$4),"")</f>
        <v/>
      </c>
      <c r="AX2489" s="105" t="str">
        <f>IF(ISNUMBER($AV2489),INDEX($C$1:$AB$3985,$AV2489,AX$4),"")</f>
        <v/>
      </c>
      <c r="AY2489" s="128"/>
      <c r="AZ2489" s="128"/>
      <c r="BA2489" s="128" t="str">
        <f t="shared" si="265"/>
        <v/>
      </c>
      <c r="BB2489" s="105" t="str">
        <f>IF(ISNUMBER($BA2489),INDEX($C$1:$AB$3985,$BA2489,BB$4),"")</f>
        <v/>
      </c>
      <c r="BC2489" s="105"/>
    </row>
    <row r="2490" spans="1:55" x14ac:dyDescent="0.25">
      <c r="A2490" s="98"/>
      <c r="B2490" s="98"/>
      <c r="C2490" s="73"/>
      <c r="D2490" s="179"/>
      <c r="E2490" s="176"/>
      <c r="F2490" s="176"/>
      <c r="G2490" s="176"/>
      <c r="H2490" s="176"/>
      <c r="I2490" s="176"/>
      <c r="J2490" s="172"/>
      <c r="K2490" s="173"/>
      <c r="L2490" s="178"/>
      <c r="R2490" s="3"/>
      <c r="S2490" s="106"/>
      <c r="T2490" s="106"/>
      <c r="U2490" s="106"/>
      <c r="V2490" s="106"/>
      <c r="W2490" s="106"/>
      <c r="X2490" s="106"/>
      <c r="AB2490" s="188" t="str">
        <f t="shared" si="260"/>
        <v/>
      </c>
      <c r="AC2490" s="188" t="s">
        <v>1585</v>
      </c>
      <c r="AD2490" s="131"/>
      <c r="AE2490" s="131"/>
      <c r="AF2490" s="131"/>
      <c r="AG2490" s="131"/>
      <c r="AH2490" s="131"/>
      <c r="AI2490" s="131"/>
      <c r="AJ2490" s="128" t="str">
        <f t="shared" si="261"/>
        <v/>
      </c>
      <c r="AK2490" s="7" t="str">
        <f>IF(ISNUMBER($AJ2490),INDEX($C$1:$AB$3985,$AJ2490,AK$4),"")</f>
        <v/>
      </c>
      <c r="AL2490" s="7" t="str">
        <f>IF(ISNUMBER($AJ2490),INDEX($C$1:$AB$3985,$AJ2490,AL$4),"")</f>
        <v/>
      </c>
      <c r="AM2490" s="128"/>
      <c r="AN2490" s="128" t="str">
        <f t="shared" si="263"/>
        <v/>
      </c>
      <c r="AO2490" s="7" t="str">
        <f t="shared" si="266"/>
        <v/>
      </c>
      <c r="AP2490" s="10" t="str">
        <f t="shared" si="266"/>
        <v/>
      </c>
      <c r="AQ2490" s="310">
        <f>IF(ISNUMBER(SEARCH($T$30,AO2490)),MAX(AQ$5:AQ2489)+1,0)</f>
        <v>0</v>
      </c>
      <c r="AR2490" s="310">
        <f>IF(ISNUMBER(SEARCH($T$31,AO2490)),MAX(AR$5:AR2489)+1,0)</f>
        <v>0</v>
      </c>
      <c r="AS2490" s="128" t="str">
        <f t="shared" si="262"/>
        <v/>
      </c>
      <c r="AT2490" s="105" t="str">
        <f>IF(ISNUMBER($AS2490),INDEX($C$1:$AB$3985,$AS2490,AT$4),"")</f>
        <v/>
      </c>
      <c r="AU2490" s="128"/>
      <c r="AV2490" s="128" t="str">
        <f t="shared" si="264"/>
        <v/>
      </c>
      <c r="AW2490" s="105" t="str">
        <f>IF(ISNUMBER($AV2490),INDEX($C$1:$AB$3985,$AV2490,AW$4),"")</f>
        <v/>
      </c>
      <c r="AX2490" s="105" t="str">
        <f>IF(ISNUMBER($AV2490),INDEX($C$1:$AB$3985,$AV2490,AX$4),"")</f>
        <v/>
      </c>
      <c r="AY2490" s="128"/>
      <c r="AZ2490" s="128"/>
      <c r="BA2490" s="128" t="str">
        <f t="shared" si="265"/>
        <v/>
      </c>
      <c r="BB2490" s="105" t="str">
        <f>IF(ISNUMBER($BA2490),INDEX($C$1:$AB$3985,$BA2490,BB$4),"")</f>
        <v/>
      </c>
      <c r="BC2490" s="105"/>
    </row>
    <row r="2491" spans="1:55" x14ac:dyDescent="0.25">
      <c r="A2491" s="98"/>
      <c r="B2491" s="98"/>
      <c r="C2491" s="73"/>
      <c r="D2491" s="179"/>
      <c r="E2491" s="176"/>
      <c r="F2491" s="176"/>
      <c r="G2491" s="176"/>
      <c r="H2491" s="176"/>
      <c r="I2491" s="176"/>
      <c r="J2491" s="172"/>
      <c r="K2491" s="173"/>
      <c r="L2491" s="178"/>
      <c r="R2491" s="3"/>
      <c r="S2491" s="106"/>
      <c r="T2491" s="106"/>
      <c r="U2491" s="106"/>
      <c r="V2491" s="106"/>
      <c r="W2491" s="106"/>
      <c r="X2491" s="106"/>
      <c r="AB2491" s="188" t="str">
        <f t="shared" si="260"/>
        <v/>
      </c>
      <c r="AC2491" s="188" t="s">
        <v>1585</v>
      </c>
      <c r="AD2491" s="131"/>
      <c r="AE2491" s="131"/>
      <c r="AF2491" s="131"/>
      <c r="AG2491" s="131"/>
      <c r="AH2491" s="131"/>
      <c r="AI2491" s="131"/>
      <c r="AJ2491" s="128" t="str">
        <f t="shared" si="261"/>
        <v/>
      </c>
      <c r="AK2491" s="7" t="str">
        <f>IF(ISNUMBER($AJ2491),INDEX($C$1:$AB$3985,$AJ2491,AK$4),"")</f>
        <v/>
      </c>
      <c r="AL2491" s="7" t="str">
        <f>IF(ISNUMBER($AJ2491),INDEX($C$1:$AB$3985,$AJ2491,AL$4),"")</f>
        <v/>
      </c>
      <c r="AM2491" s="128"/>
      <c r="AN2491" s="128" t="str">
        <f t="shared" si="263"/>
        <v/>
      </c>
      <c r="AO2491" s="7" t="str">
        <f t="shared" si="266"/>
        <v/>
      </c>
      <c r="AP2491" s="10" t="str">
        <f t="shared" si="266"/>
        <v/>
      </c>
      <c r="AQ2491" s="310">
        <f>IF(ISNUMBER(SEARCH($T$30,AO2491)),MAX(AQ$5:AQ2490)+1,0)</f>
        <v>0</v>
      </c>
      <c r="AR2491" s="310">
        <f>IF(ISNUMBER(SEARCH($T$31,AO2491)),MAX(AR$5:AR2490)+1,0)</f>
        <v>0</v>
      </c>
      <c r="AS2491" s="128" t="str">
        <f t="shared" si="262"/>
        <v/>
      </c>
      <c r="AT2491" s="105" t="str">
        <f>IF(ISNUMBER($AS2491),INDEX($C$1:$AB$3985,$AS2491,AT$4),"")</f>
        <v/>
      </c>
      <c r="AU2491" s="128"/>
      <c r="AV2491" s="128" t="str">
        <f t="shared" si="264"/>
        <v/>
      </c>
      <c r="AW2491" s="105" t="str">
        <f>IF(ISNUMBER($AV2491),INDEX($C$1:$AB$3985,$AV2491,AW$4),"")</f>
        <v/>
      </c>
      <c r="AX2491" s="105" t="str">
        <f>IF(ISNUMBER($AV2491),INDEX($C$1:$AB$3985,$AV2491,AX$4),"")</f>
        <v/>
      </c>
      <c r="AY2491" s="128"/>
      <c r="AZ2491" s="128"/>
      <c r="BA2491" s="128" t="str">
        <f t="shared" si="265"/>
        <v/>
      </c>
      <c r="BB2491" s="105" t="str">
        <f>IF(ISNUMBER($BA2491),INDEX($C$1:$AB$3985,$BA2491,BB$4),"")</f>
        <v/>
      </c>
      <c r="BC2491" s="105"/>
    </row>
    <row r="2492" spans="1:55" x14ac:dyDescent="0.25">
      <c r="A2492" s="98"/>
      <c r="B2492" s="98"/>
      <c r="C2492" s="73"/>
      <c r="D2492" s="179"/>
      <c r="E2492" s="176"/>
      <c r="F2492" s="176"/>
      <c r="G2492" s="176"/>
      <c r="H2492" s="176"/>
      <c r="I2492" s="176"/>
      <c r="J2492" s="172"/>
      <c r="K2492" s="173"/>
      <c r="L2492" s="178"/>
      <c r="R2492" s="3"/>
      <c r="S2492" s="106"/>
      <c r="T2492" s="106"/>
      <c r="U2492" s="106"/>
      <c r="V2492" s="106"/>
      <c r="W2492" s="106"/>
      <c r="X2492" s="106"/>
      <c r="AB2492" s="188" t="str">
        <f t="shared" si="260"/>
        <v/>
      </c>
      <c r="AC2492" s="188" t="s">
        <v>1585</v>
      </c>
      <c r="AD2492" s="131"/>
      <c r="AE2492" s="131"/>
      <c r="AF2492" s="131"/>
      <c r="AG2492" s="131"/>
      <c r="AH2492" s="131"/>
      <c r="AI2492" s="131"/>
      <c r="AJ2492" s="128" t="str">
        <f t="shared" si="261"/>
        <v/>
      </c>
      <c r="AK2492" s="7" t="str">
        <f>IF(ISNUMBER($AJ2492),INDEX($C$1:$AB$3985,$AJ2492,AK$4),"")</f>
        <v/>
      </c>
      <c r="AL2492" s="7" t="str">
        <f>IF(ISNUMBER($AJ2492),INDEX($C$1:$AB$3985,$AJ2492,AL$4),"")</f>
        <v/>
      </c>
      <c r="AM2492" s="128"/>
      <c r="AN2492" s="128" t="str">
        <f t="shared" si="263"/>
        <v/>
      </c>
      <c r="AO2492" s="7" t="str">
        <f t="shared" si="266"/>
        <v/>
      </c>
      <c r="AP2492" s="10" t="str">
        <f t="shared" si="266"/>
        <v/>
      </c>
      <c r="AQ2492" s="310">
        <f>IF(ISNUMBER(SEARCH($T$30,AO2492)),MAX(AQ$5:AQ2491)+1,0)</f>
        <v>0</v>
      </c>
      <c r="AR2492" s="310">
        <f>IF(ISNUMBER(SEARCH($T$31,AO2492)),MAX(AR$5:AR2491)+1,0)</f>
        <v>0</v>
      </c>
      <c r="AS2492" s="128" t="str">
        <f t="shared" si="262"/>
        <v/>
      </c>
      <c r="AT2492" s="105" t="str">
        <f>IF(ISNUMBER($AS2492),INDEX($C$1:$AB$3985,$AS2492,AT$4),"")</f>
        <v/>
      </c>
      <c r="AU2492" s="128"/>
      <c r="AV2492" s="128" t="str">
        <f t="shared" si="264"/>
        <v/>
      </c>
      <c r="AW2492" s="105" t="str">
        <f>IF(ISNUMBER($AV2492),INDEX($C$1:$AB$3985,$AV2492,AW$4),"")</f>
        <v/>
      </c>
      <c r="AX2492" s="105" t="str">
        <f>IF(ISNUMBER($AV2492),INDEX($C$1:$AB$3985,$AV2492,AX$4),"")</f>
        <v/>
      </c>
      <c r="AY2492" s="128"/>
      <c r="AZ2492" s="128"/>
      <c r="BA2492" s="128" t="str">
        <f t="shared" si="265"/>
        <v/>
      </c>
      <c r="BB2492" s="105" t="str">
        <f>IF(ISNUMBER($BA2492),INDEX($C$1:$AB$3985,$BA2492,BB$4),"")</f>
        <v/>
      </c>
      <c r="BC2492" s="105"/>
    </row>
    <row r="2493" spans="1:55" x14ac:dyDescent="0.25">
      <c r="A2493" s="98"/>
      <c r="B2493" s="98"/>
      <c r="C2493" s="73"/>
      <c r="D2493" s="179"/>
      <c r="E2493" s="176"/>
      <c r="F2493" s="176"/>
      <c r="G2493" s="176"/>
      <c r="H2493" s="176"/>
      <c r="I2493" s="176"/>
      <c r="J2493" s="172"/>
      <c r="K2493" s="173"/>
      <c r="L2493" s="178"/>
      <c r="R2493" s="3"/>
      <c r="S2493" s="106"/>
      <c r="T2493" s="106"/>
      <c r="U2493" s="106"/>
      <c r="V2493" s="106"/>
      <c r="W2493" s="106"/>
      <c r="X2493" s="106"/>
      <c r="AB2493" s="188" t="str">
        <f t="shared" si="260"/>
        <v/>
      </c>
      <c r="AC2493" s="188" t="s">
        <v>1585</v>
      </c>
      <c r="AD2493" s="131"/>
      <c r="AE2493" s="131"/>
      <c r="AF2493" s="131"/>
      <c r="AG2493" s="131"/>
      <c r="AH2493" s="131"/>
      <c r="AI2493" s="131"/>
      <c r="AJ2493" s="128" t="str">
        <f t="shared" si="261"/>
        <v/>
      </c>
      <c r="AK2493" s="7" t="str">
        <f>IF(ISNUMBER($AJ2493),INDEX($C$1:$AB$3985,$AJ2493,AK$4),"")</f>
        <v/>
      </c>
      <c r="AL2493" s="7" t="str">
        <f>IF(ISNUMBER($AJ2493),INDEX($C$1:$AB$3985,$AJ2493,AL$4),"")</f>
        <v/>
      </c>
      <c r="AM2493" s="128"/>
      <c r="AN2493" s="128" t="str">
        <f t="shared" si="263"/>
        <v/>
      </c>
      <c r="AO2493" s="7" t="str">
        <f t="shared" si="266"/>
        <v/>
      </c>
      <c r="AP2493" s="10" t="str">
        <f t="shared" si="266"/>
        <v/>
      </c>
      <c r="AQ2493" s="310">
        <f>IF(ISNUMBER(SEARCH($T$30,AO2493)),MAX(AQ$5:AQ2492)+1,0)</f>
        <v>0</v>
      </c>
      <c r="AR2493" s="310">
        <f>IF(ISNUMBER(SEARCH($T$31,AO2493)),MAX(AR$5:AR2492)+1,0)</f>
        <v>0</v>
      </c>
      <c r="AS2493" s="128" t="str">
        <f t="shared" si="262"/>
        <v/>
      </c>
      <c r="AT2493" s="105" t="str">
        <f>IF(ISNUMBER($AS2493),INDEX($C$1:$AB$3985,$AS2493,AT$4),"")</f>
        <v/>
      </c>
      <c r="AU2493" s="128"/>
      <c r="AV2493" s="128" t="str">
        <f t="shared" si="264"/>
        <v/>
      </c>
      <c r="AW2493" s="105" t="str">
        <f>IF(ISNUMBER($AV2493),INDEX($C$1:$AB$3985,$AV2493,AW$4),"")</f>
        <v/>
      </c>
      <c r="AX2493" s="105" t="str">
        <f>IF(ISNUMBER($AV2493),INDEX($C$1:$AB$3985,$AV2493,AX$4),"")</f>
        <v/>
      </c>
      <c r="AY2493" s="128"/>
      <c r="AZ2493" s="128"/>
      <c r="BA2493" s="128" t="str">
        <f t="shared" si="265"/>
        <v/>
      </c>
      <c r="BB2493" s="105" t="str">
        <f>IF(ISNUMBER($BA2493),INDEX($C$1:$AB$3985,$BA2493,BB$4),"")</f>
        <v/>
      </c>
      <c r="BC2493" s="105"/>
    </row>
    <row r="2494" spans="1:55" x14ac:dyDescent="0.25">
      <c r="A2494" s="98"/>
      <c r="B2494" s="98"/>
      <c r="C2494" s="73"/>
      <c r="D2494" s="179"/>
      <c r="E2494" s="176"/>
      <c r="F2494" s="176"/>
      <c r="G2494" s="176"/>
      <c r="H2494" s="176"/>
      <c r="I2494" s="176"/>
      <c r="J2494" s="172"/>
      <c r="K2494" s="173"/>
      <c r="L2494" s="178"/>
      <c r="R2494" s="3"/>
      <c r="S2494" s="106"/>
      <c r="T2494" s="106"/>
      <c r="U2494" s="106"/>
      <c r="V2494" s="106"/>
      <c r="W2494" s="106"/>
      <c r="X2494" s="106"/>
      <c r="AB2494" s="188" t="str">
        <f t="shared" si="260"/>
        <v/>
      </c>
      <c r="AC2494" s="188" t="s">
        <v>1585</v>
      </c>
      <c r="AD2494" s="131"/>
      <c r="AE2494" s="131"/>
      <c r="AF2494" s="131"/>
      <c r="AG2494" s="131"/>
      <c r="AH2494" s="131"/>
      <c r="AI2494" s="131"/>
      <c r="AJ2494" s="128" t="str">
        <f t="shared" si="261"/>
        <v/>
      </c>
      <c r="AK2494" s="7" t="str">
        <f>IF(ISNUMBER($AJ2494),INDEX($C$1:$AB$3985,$AJ2494,AK$4),"")</f>
        <v/>
      </c>
      <c r="AL2494" s="7" t="str">
        <f>IF(ISNUMBER($AJ2494),INDEX($C$1:$AB$3985,$AJ2494,AL$4),"")</f>
        <v/>
      </c>
      <c r="AM2494" s="128"/>
      <c r="AN2494" s="128" t="str">
        <f t="shared" si="263"/>
        <v/>
      </c>
      <c r="AO2494" s="7" t="str">
        <f t="shared" si="266"/>
        <v/>
      </c>
      <c r="AP2494" s="10" t="str">
        <f t="shared" si="266"/>
        <v/>
      </c>
      <c r="AQ2494" s="310">
        <f>IF(ISNUMBER(SEARCH($T$30,AO2494)),MAX(AQ$5:AQ2493)+1,0)</f>
        <v>0</v>
      </c>
      <c r="AR2494" s="310">
        <f>IF(ISNUMBER(SEARCH($T$31,AO2494)),MAX(AR$5:AR2493)+1,0)</f>
        <v>0</v>
      </c>
      <c r="AS2494" s="128" t="str">
        <f t="shared" si="262"/>
        <v/>
      </c>
      <c r="AT2494" s="105" t="str">
        <f>IF(ISNUMBER($AS2494),INDEX($C$1:$AB$3985,$AS2494,AT$4),"")</f>
        <v/>
      </c>
      <c r="AU2494" s="128"/>
      <c r="AV2494" s="128" t="str">
        <f t="shared" si="264"/>
        <v/>
      </c>
      <c r="AW2494" s="105" t="str">
        <f>IF(ISNUMBER($AV2494),INDEX($C$1:$AB$3985,$AV2494,AW$4),"")</f>
        <v/>
      </c>
      <c r="AX2494" s="105" t="str">
        <f>IF(ISNUMBER($AV2494),INDEX($C$1:$AB$3985,$AV2494,AX$4),"")</f>
        <v/>
      </c>
      <c r="AY2494" s="128"/>
      <c r="AZ2494" s="128"/>
      <c r="BA2494" s="128" t="str">
        <f t="shared" si="265"/>
        <v/>
      </c>
      <c r="BB2494" s="105" t="str">
        <f>IF(ISNUMBER($BA2494),INDEX($C$1:$AB$3985,$BA2494,BB$4),"")</f>
        <v/>
      </c>
      <c r="BC2494" s="105"/>
    </row>
    <row r="2495" spans="1:55" x14ac:dyDescent="0.25">
      <c r="A2495" s="98"/>
      <c r="B2495" s="98"/>
      <c r="C2495" s="73"/>
      <c r="D2495" s="179"/>
      <c r="E2495" s="176"/>
      <c r="F2495" s="176"/>
      <c r="G2495" s="176"/>
      <c r="H2495" s="176"/>
      <c r="I2495" s="176"/>
      <c r="J2495" s="172"/>
      <c r="K2495" s="173"/>
      <c r="L2495" s="178"/>
      <c r="R2495" s="3"/>
      <c r="S2495" s="106"/>
      <c r="T2495" s="106"/>
      <c r="U2495" s="106"/>
      <c r="V2495" s="106"/>
      <c r="W2495" s="106"/>
      <c r="X2495" s="106"/>
      <c r="AB2495" s="188" t="str">
        <f t="shared" si="260"/>
        <v/>
      </c>
      <c r="AC2495" s="188" t="s">
        <v>1585</v>
      </c>
      <c r="AD2495" s="131"/>
      <c r="AE2495" s="131"/>
      <c r="AF2495" s="131"/>
      <c r="AG2495" s="131"/>
      <c r="AH2495" s="131"/>
      <c r="AI2495" s="131"/>
      <c r="AJ2495" s="128" t="str">
        <f t="shared" si="261"/>
        <v/>
      </c>
      <c r="AK2495" s="7" t="str">
        <f>IF(ISNUMBER($AJ2495),INDEX($C$1:$AB$3985,$AJ2495,AK$4),"")</f>
        <v/>
      </c>
      <c r="AL2495" s="7" t="str">
        <f>IF(ISNUMBER($AJ2495),INDEX($C$1:$AB$3985,$AJ2495,AL$4),"")</f>
        <v/>
      </c>
      <c r="AM2495" s="128"/>
      <c r="AN2495" s="128" t="str">
        <f t="shared" si="263"/>
        <v/>
      </c>
      <c r="AO2495" s="7" t="str">
        <f t="shared" si="266"/>
        <v/>
      </c>
      <c r="AP2495" s="10" t="str">
        <f t="shared" si="266"/>
        <v/>
      </c>
      <c r="AQ2495" s="310">
        <f>IF(ISNUMBER(SEARCH($T$30,AO2495)),MAX(AQ$5:AQ2494)+1,0)</f>
        <v>0</v>
      </c>
      <c r="AR2495" s="310">
        <f>IF(ISNUMBER(SEARCH($T$31,AO2495)),MAX(AR$5:AR2494)+1,0)</f>
        <v>0</v>
      </c>
      <c r="AS2495" s="128" t="str">
        <f t="shared" si="262"/>
        <v/>
      </c>
      <c r="AT2495" s="105" t="str">
        <f>IF(ISNUMBER($AS2495),INDEX($C$1:$AB$3985,$AS2495,AT$4),"")</f>
        <v/>
      </c>
      <c r="AU2495" s="128"/>
      <c r="AV2495" s="128" t="str">
        <f t="shared" si="264"/>
        <v/>
      </c>
      <c r="AW2495" s="105" t="str">
        <f>IF(ISNUMBER($AV2495),INDEX($C$1:$AB$3985,$AV2495,AW$4),"")</f>
        <v/>
      </c>
      <c r="AX2495" s="105" t="str">
        <f>IF(ISNUMBER($AV2495),INDEX($C$1:$AB$3985,$AV2495,AX$4),"")</f>
        <v/>
      </c>
      <c r="AY2495" s="128"/>
      <c r="AZ2495" s="128"/>
      <c r="BA2495" s="128" t="str">
        <f t="shared" si="265"/>
        <v/>
      </c>
      <c r="BB2495" s="105" t="str">
        <f>IF(ISNUMBER($BA2495),INDEX($C$1:$AB$3985,$BA2495,BB$4),"")</f>
        <v/>
      </c>
      <c r="BC2495" s="105"/>
    </row>
    <row r="2496" spans="1:55" x14ac:dyDescent="0.25">
      <c r="A2496" s="98"/>
      <c r="B2496" s="98"/>
      <c r="C2496" s="73"/>
      <c r="D2496" s="179"/>
      <c r="E2496" s="176"/>
      <c r="F2496" s="176"/>
      <c r="G2496" s="176"/>
      <c r="H2496" s="176"/>
      <c r="I2496" s="176"/>
      <c r="J2496" s="172"/>
      <c r="K2496" s="173"/>
      <c r="L2496" s="178"/>
      <c r="R2496" s="3"/>
      <c r="S2496" s="106"/>
      <c r="T2496" s="106"/>
      <c r="U2496" s="106"/>
      <c r="V2496" s="106"/>
      <c r="W2496" s="106"/>
      <c r="X2496" s="106"/>
      <c r="AB2496" s="188" t="str">
        <f t="shared" si="260"/>
        <v/>
      </c>
      <c r="AC2496" s="188" t="s">
        <v>1585</v>
      </c>
      <c r="AD2496" s="131"/>
      <c r="AE2496" s="131"/>
      <c r="AF2496" s="131"/>
      <c r="AG2496" s="131"/>
      <c r="AH2496" s="131"/>
      <c r="AI2496" s="131"/>
      <c r="AJ2496" s="128" t="str">
        <f t="shared" si="261"/>
        <v/>
      </c>
      <c r="AK2496" s="7" t="str">
        <f>IF(ISNUMBER($AJ2496),INDEX($C$1:$AB$3985,$AJ2496,AK$4),"")</f>
        <v/>
      </c>
      <c r="AL2496" s="7" t="str">
        <f>IF(ISNUMBER($AJ2496),INDEX($C$1:$AB$3985,$AJ2496,AL$4),"")</f>
        <v/>
      </c>
      <c r="AM2496" s="128"/>
      <c r="AN2496" s="128" t="str">
        <f t="shared" si="263"/>
        <v/>
      </c>
      <c r="AO2496" s="7" t="str">
        <f t="shared" si="266"/>
        <v/>
      </c>
      <c r="AP2496" s="10" t="str">
        <f t="shared" si="266"/>
        <v/>
      </c>
      <c r="AQ2496" s="310">
        <f>IF(ISNUMBER(SEARCH($T$30,AO2496)),MAX(AQ$5:AQ2495)+1,0)</f>
        <v>0</v>
      </c>
      <c r="AR2496" s="310">
        <f>IF(ISNUMBER(SEARCH($T$31,AO2496)),MAX(AR$5:AR2495)+1,0)</f>
        <v>0</v>
      </c>
      <c r="AS2496" s="128" t="str">
        <f t="shared" si="262"/>
        <v/>
      </c>
      <c r="AT2496" s="105" t="str">
        <f>IF(ISNUMBER($AS2496),INDEX($C$1:$AB$3985,$AS2496,AT$4),"")</f>
        <v/>
      </c>
      <c r="AU2496" s="128"/>
      <c r="AV2496" s="128" t="str">
        <f t="shared" si="264"/>
        <v/>
      </c>
      <c r="AW2496" s="105" t="str">
        <f>IF(ISNUMBER($AV2496),INDEX($C$1:$AB$3985,$AV2496,AW$4),"")</f>
        <v/>
      </c>
      <c r="AX2496" s="105" t="str">
        <f>IF(ISNUMBER($AV2496),INDEX($C$1:$AB$3985,$AV2496,AX$4),"")</f>
        <v/>
      </c>
      <c r="AY2496" s="128"/>
      <c r="AZ2496" s="128"/>
      <c r="BA2496" s="128" t="str">
        <f t="shared" si="265"/>
        <v/>
      </c>
      <c r="BB2496" s="105" t="str">
        <f>IF(ISNUMBER($BA2496),INDEX($C$1:$AB$3985,$BA2496,BB$4),"")</f>
        <v/>
      </c>
      <c r="BC2496" s="105"/>
    </row>
    <row r="2497" spans="1:55" x14ac:dyDescent="0.25">
      <c r="A2497" s="98"/>
      <c r="B2497" s="98"/>
      <c r="C2497" s="73"/>
      <c r="D2497" s="179"/>
      <c r="E2497" s="176"/>
      <c r="F2497" s="176"/>
      <c r="G2497" s="176"/>
      <c r="H2497" s="176"/>
      <c r="I2497" s="176"/>
      <c r="J2497" s="172"/>
      <c r="K2497" s="173"/>
      <c r="L2497" s="178"/>
      <c r="R2497" s="3"/>
      <c r="S2497" s="106"/>
      <c r="T2497" s="106"/>
      <c r="U2497" s="106"/>
      <c r="V2497" s="106"/>
      <c r="W2497" s="106"/>
      <c r="X2497" s="106"/>
      <c r="AB2497" s="188" t="str">
        <f t="shared" si="260"/>
        <v/>
      </c>
      <c r="AC2497" s="188" t="s">
        <v>1585</v>
      </c>
      <c r="AD2497" s="131"/>
      <c r="AE2497" s="131"/>
      <c r="AF2497" s="131"/>
      <c r="AG2497" s="131"/>
      <c r="AH2497" s="131"/>
      <c r="AI2497" s="131"/>
      <c r="AJ2497" s="128" t="str">
        <f t="shared" si="261"/>
        <v/>
      </c>
      <c r="AK2497" s="7" t="str">
        <f>IF(ISNUMBER($AJ2497),INDEX($C$1:$AB$3985,$AJ2497,AK$4),"")</f>
        <v/>
      </c>
      <c r="AL2497" s="7" t="str">
        <f>IF(ISNUMBER($AJ2497),INDEX($C$1:$AB$3985,$AJ2497,AL$4),"")</f>
        <v/>
      </c>
      <c r="AM2497" s="128"/>
      <c r="AN2497" s="128" t="str">
        <f t="shared" si="263"/>
        <v/>
      </c>
      <c r="AO2497" s="7" t="str">
        <f t="shared" si="266"/>
        <v/>
      </c>
      <c r="AP2497" s="10" t="str">
        <f t="shared" si="266"/>
        <v/>
      </c>
      <c r="AQ2497" s="310">
        <f>IF(ISNUMBER(SEARCH($T$30,AO2497)),MAX(AQ$5:AQ2496)+1,0)</f>
        <v>0</v>
      </c>
      <c r="AR2497" s="310">
        <f>IF(ISNUMBER(SEARCH($T$31,AO2497)),MAX(AR$5:AR2496)+1,0)</f>
        <v>0</v>
      </c>
      <c r="AS2497" s="128" t="str">
        <f t="shared" si="262"/>
        <v/>
      </c>
      <c r="AT2497" s="105" t="str">
        <f>IF(ISNUMBER($AS2497),INDEX($C$1:$AB$3985,$AS2497,AT$4),"")</f>
        <v/>
      </c>
      <c r="AU2497" s="128"/>
      <c r="AV2497" s="128" t="str">
        <f t="shared" si="264"/>
        <v/>
      </c>
      <c r="AW2497" s="105" t="str">
        <f>IF(ISNUMBER($AV2497),INDEX($C$1:$AB$3985,$AV2497,AW$4),"")</f>
        <v/>
      </c>
      <c r="AX2497" s="105" t="str">
        <f>IF(ISNUMBER($AV2497),INDEX($C$1:$AB$3985,$AV2497,AX$4),"")</f>
        <v/>
      </c>
      <c r="AY2497" s="128"/>
      <c r="AZ2497" s="128"/>
      <c r="BA2497" s="128" t="str">
        <f t="shared" si="265"/>
        <v/>
      </c>
      <c r="BB2497" s="105" t="str">
        <f>IF(ISNUMBER($BA2497),INDEX($C$1:$AB$3985,$BA2497,BB$4),"")</f>
        <v/>
      </c>
      <c r="BC2497" s="105"/>
    </row>
    <row r="2498" spans="1:55" x14ac:dyDescent="0.25">
      <c r="A2498" s="98"/>
      <c r="B2498" s="98"/>
      <c r="C2498" s="73"/>
      <c r="D2498" s="179"/>
      <c r="E2498" s="176"/>
      <c r="F2498" s="176"/>
      <c r="G2498" s="176"/>
      <c r="H2498" s="176"/>
      <c r="I2498" s="176"/>
      <c r="J2498" s="172"/>
      <c r="K2498" s="173"/>
      <c r="L2498" s="178"/>
      <c r="R2498" s="3"/>
      <c r="S2498" s="106"/>
      <c r="T2498" s="106"/>
      <c r="U2498" s="106"/>
      <c r="V2498" s="106"/>
      <c r="W2498" s="106"/>
      <c r="X2498" s="106"/>
      <c r="AB2498" s="188" t="str">
        <f t="shared" ref="AB2498:AB2561" si="267">_xlfn.CONCAT(C2498,D2498,E2498)</f>
        <v/>
      </c>
      <c r="AC2498" s="188" t="s">
        <v>1585</v>
      </c>
      <c r="AD2498" s="131"/>
      <c r="AE2498" s="131"/>
      <c r="AF2498" s="131"/>
      <c r="AG2498" s="131"/>
      <c r="AH2498" s="131"/>
      <c r="AI2498" s="131"/>
      <c r="AJ2498" s="128" t="str">
        <f t="shared" si="261"/>
        <v/>
      </c>
      <c r="AK2498" s="7" t="str">
        <f>IF(ISNUMBER($AJ2498),INDEX($C$1:$AB$3985,$AJ2498,AK$4),"")</f>
        <v/>
      </c>
      <c r="AL2498" s="7" t="str">
        <f>IF(ISNUMBER($AJ2498),INDEX($C$1:$AB$3985,$AJ2498,AL$4),"")</f>
        <v/>
      </c>
      <c r="AM2498" s="128"/>
      <c r="AN2498" s="128" t="str">
        <f t="shared" si="263"/>
        <v/>
      </c>
      <c r="AO2498" s="7" t="str">
        <f t="shared" si="266"/>
        <v/>
      </c>
      <c r="AP2498" s="10" t="str">
        <f t="shared" si="266"/>
        <v/>
      </c>
      <c r="AQ2498" s="310">
        <f>IF(ISNUMBER(SEARCH($T$30,AO2498)),MAX(AQ$5:AQ2497)+1,0)</f>
        <v>0</v>
      </c>
      <c r="AR2498" s="310">
        <f>IF(ISNUMBER(SEARCH($T$31,AO2498)),MAX(AR$5:AR2497)+1,0)</f>
        <v>0</v>
      </c>
      <c r="AS2498" s="128" t="str">
        <f t="shared" si="262"/>
        <v/>
      </c>
      <c r="AT2498" s="105" t="str">
        <f>IF(ISNUMBER($AS2498),INDEX($C$1:$AB$3985,$AS2498,AT$4),"")</f>
        <v/>
      </c>
      <c r="AU2498" s="128"/>
      <c r="AV2498" s="128" t="str">
        <f t="shared" si="264"/>
        <v/>
      </c>
      <c r="AW2498" s="105" t="str">
        <f>IF(ISNUMBER($AV2498),INDEX($C$1:$AB$3985,$AV2498,AW$4),"")</f>
        <v/>
      </c>
      <c r="AX2498" s="105" t="str">
        <f>IF(ISNUMBER($AV2498),INDEX($C$1:$AB$3985,$AV2498,AX$4),"")</f>
        <v/>
      </c>
      <c r="AY2498" s="128"/>
      <c r="AZ2498" s="128"/>
      <c r="BA2498" s="128" t="str">
        <f t="shared" si="265"/>
        <v/>
      </c>
      <c r="BB2498" s="105" t="str">
        <f>IF(ISNUMBER($BA2498),INDEX($C$1:$AB$3985,$BA2498,BB$4),"")</f>
        <v/>
      </c>
      <c r="BC2498" s="105"/>
    </row>
    <row r="2499" spans="1:55" x14ac:dyDescent="0.25">
      <c r="A2499" s="98"/>
      <c r="B2499" s="98"/>
      <c r="C2499" s="73"/>
      <c r="D2499" s="179"/>
      <c r="E2499" s="176"/>
      <c r="F2499" s="176"/>
      <c r="G2499" s="176"/>
      <c r="H2499" s="176"/>
      <c r="I2499" s="176"/>
      <c r="J2499" s="172"/>
      <c r="K2499" s="173"/>
      <c r="L2499" s="178"/>
      <c r="R2499" s="3"/>
      <c r="S2499" s="106"/>
      <c r="T2499" s="106"/>
      <c r="U2499" s="106"/>
      <c r="V2499" s="106"/>
      <c r="W2499" s="106"/>
      <c r="X2499" s="106"/>
      <c r="AB2499" s="188" t="str">
        <f t="shared" si="267"/>
        <v/>
      </c>
      <c r="AC2499" s="188" t="s">
        <v>1585</v>
      </c>
      <c r="AD2499" s="131"/>
      <c r="AE2499" s="131"/>
      <c r="AF2499" s="131"/>
      <c r="AG2499" s="131"/>
      <c r="AH2499" s="131"/>
      <c r="AI2499" s="131"/>
      <c r="AJ2499" s="128" t="str">
        <f t="shared" si="261"/>
        <v/>
      </c>
      <c r="AK2499" s="7" t="str">
        <f>IF(ISNUMBER($AJ2499),INDEX($C$1:$AB$3985,$AJ2499,AK$4),"")</f>
        <v/>
      </c>
      <c r="AL2499" s="7" t="str">
        <f>IF(ISNUMBER($AJ2499),INDEX($C$1:$AB$3985,$AJ2499,AL$4),"")</f>
        <v/>
      </c>
      <c r="AM2499" s="128"/>
      <c r="AN2499" s="128" t="str">
        <f t="shared" si="263"/>
        <v/>
      </c>
      <c r="AO2499" s="7" t="str">
        <f t="shared" si="266"/>
        <v/>
      </c>
      <c r="AP2499" s="10" t="str">
        <f t="shared" si="266"/>
        <v/>
      </c>
      <c r="AQ2499" s="310">
        <f>IF(ISNUMBER(SEARCH($T$30,AO2499)),MAX(AQ$5:AQ2498)+1,0)</f>
        <v>0</v>
      </c>
      <c r="AR2499" s="310">
        <f>IF(ISNUMBER(SEARCH($T$31,AO2499)),MAX(AR$5:AR2498)+1,0)</f>
        <v>0</v>
      </c>
      <c r="AS2499" s="128" t="str">
        <f t="shared" si="262"/>
        <v/>
      </c>
      <c r="AT2499" s="105" t="str">
        <f>IF(ISNUMBER($AS2499),INDEX($C$1:$AB$3985,$AS2499,AT$4),"")</f>
        <v/>
      </c>
      <c r="AU2499" s="128"/>
      <c r="AV2499" s="128" t="str">
        <f t="shared" si="264"/>
        <v/>
      </c>
      <c r="AW2499" s="105" t="str">
        <f>IF(ISNUMBER($AV2499),INDEX($C$1:$AB$3985,$AV2499,AW$4),"")</f>
        <v/>
      </c>
      <c r="AX2499" s="105" t="str">
        <f>IF(ISNUMBER($AV2499),INDEX($C$1:$AB$3985,$AV2499,AX$4),"")</f>
        <v/>
      </c>
      <c r="AY2499" s="128"/>
      <c r="AZ2499" s="128"/>
      <c r="BA2499" s="128" t="str">
        <f t="shared" si="265"/>
        <v/>
      </c>
      <c r="BB2499" s="105" t="str">
        <f>IF(ISNUMBER($BA2499),INDEX($C$1:$AB$3985,$BA2499,BB$4),"")</f>
        <v/>
      </c>
      <c r="BC2499" s="105"/>
    </row>
    <row r="2500" spans="1:55" x14ac:dyDescent="0.25">
      <c r="A2500" s="98"/>
      <c r="B2500" s="98"/>
      <c r="C2500" s="73"/>
      <c r="D2500" s="179"/>
      <c r="E2500" s="176"/>
      <c r="F2500" s="176"/>
      <c r="G2500" s="176"/>
      <c r="H2500" s="176"/>
      <c r="I2500" s="176"/>
      <c r="J2500" s="172"/>
      <c r="K2500" s="173"/>
      <c r="L2500" s="178"/>
      <c r="R2500" s="3"/>
      <c r="S2500" s="106"/>
      <c r="T2500" s="106"/>
      <c r="U2500" s="106"/>
      <c r="V2500" s="106"/>
      <c r="W2500" s="106"/>
      <c r="X2500" s="106"/>
      <c r="AB2500" s="188" t="str">
        <f t="shared" si="267"/>
        <v/>
      </c>
      <c r="AC2500" s="188" t="s">
        <v>1585</v>
      </c>
      <c r="AD2500" s="131"/>
      <c r="AE2500" s="131"/>
      <c r="AF2500" s="131"/>
      <c r="AG2500" s="131"/>
      <c r="AH2500" s="131"/>
      <c r="AI2500" s="131"/>
      <c r="AJ2500" s="128" t="str">
        <f t="shared" si="261"/>
        <v/>
      </c>
      <c r="AK2500" s="7" t="str">
        <f>IF(ISNUMBER($AJ2500),INDEX($C$1:$AB$3985,$AJ2500,AK$4),"")</f>
        <v/>
      </c>
      <c r="AL2500" s="7" t="str">
        <f>IF(ISNUMBER($AJ2500),INDEX($C$1:$AB$3985,$AJ2500,AL$4),"")</f>
        <v/>
      </c>
      <c r="AM2500" s="128"/>
      <c r="AN2500" s="128" t="str">
        <f t="shared" si="263"/>
        <v/>
      </c>
      <c r="AO2500" s="7" t="str">
        <f t="shared" si="266"/>
        <v/>
      </c>
      <c r="AP2500" s="10" t="str">
        <f t="shared" si="266"/>
        <v/>
      </c>
      <c r="AQ2500" s="310">
        <f>IF(ISNUMBER(SEARCH($T$30,AO2500)),MAX(AQ$5:AQ2499)+1,0)</f>
        <v>0</v>
      </c>
      <c r="AR2500" s="310">
        <f>IF(ISNUMBER(SEARCH($T$31,AO2500)),MAX(AR$5:AR2499)+1,0)</f>
        <v>0</v>
      </c>
      <c r="AS2500" s="128" t="str">
        <f t="shared" si="262"/>
        <v/>
      </c>
      <c r="AT2500" s="105" t="str">
        <f>IF(ISNUMBER($AS2500),INDEX($C$1:$AB$3985,$AS2500,AT$4),"")</f>
        <v/>
      </c>
      <c r="AU2500" s="128"/>
      <c r="AV2500" s="128" t="str">
        <f t="shared" si="264"/>
        <v/>
      </c>
      <c r="AW2500" s="105" t="str">
        <f>IF(ISNUMBER($AV2500),INDEX($C$1:$AB$3985,$AV2500,AW$4),"")</f>
        <v/>
      </c>
      <c r="AX2500" s="105" t="str">
        <f>IF(ISNUMBER($AV2500),INDEX($C$1:$AB$3985,$AV2500,AX$4),"")</f>
        <v/>
      </c>
      <c r="AY2500" s="128"/>
      <c r="AZ2500" s="128"/>
      <c r="BA2500" s="128" t="str">
        <f t="shared" si="265"/>
        <v/>
      </c>
      <c r="BB2500" s="105" t="str">
        <f>IF(ISNUMBER($BA2500),INDEX($C$1:$AB$3985,$BA2500,BB$4),"")</f>
        <v/>
      </c>
      <c r="BC2500" s="105"/>
    </row>
    <row r="2501" spans="1:55" x14ac:dyDescent="0.25">
      <c r="A2501" s="98"/>
      <c r="B2501" s="98"/>
      <c r="C2501" s="73"/>
      <c r="D2501" s="179"/>
      <c r="E2501" s="176"/>
      <c r="F2501" s="176"/>
      <c r="G2501" s="176"/>
      <c r="H2501" s="176"/>
      <c r="I2501" s="176"/>
      <c r="J2501" s="172"/>
      <c r="K2501" s="173"/>
      <c r="L2501" s="178"/>
      <c r="R2501" s="3"/>
      <c r="S2501" s="106"/>
      <c r="T2501" s="106"/>
      <c r="U2501" s="106"/>
      <c r="V2501" s="106"/>
      <c r="W2501" s="106"/>
      <c r="X2501" s="106"/>
      <c r="AB2501" s="188" t="str">
        <f t="shared" si="267"/>
        <v/>
      </c>
      <c r="AC2501" s="188" t="s">
        <v>1585</v>
      </c>
      <c r="AD2501" s="131"/>
      <c r="AE2501" s="131"/>
      <c r="AF2501" s="131"/>
      <c r="AG2501" s="131"/>
      <c r="AH2501" s="131"/>
      <c r="AI2501" s="131"/>
      <c r="AJ2501" s="128" t="str">
        <f t="shared" si="261"/>
        <v/>
      </c>
      <c r="AK2501" s="7" t="str">
        <f>IF(ISNUMBER($AJ2501),INDEX($C$1:$AB$3985,$AJ2501,AK$4),"")</f>
        <v/>
      </c>
      <c r="AL2501" s="7" t="str">
        <f>IF(ISNUMBER($AJ2501),INDEX($C$1:$AB$3985,$AJ2501,AL$4),"")</f>
        <v/>
      </c>
      <c r="AM2501" s="128"/>
      <c r="AN2501" s="128" t="str">
        <f t="shared" si="263"/>
        <v/>
      </c>
      <c r="AO2501" s="7" t="str">
        <f t="shared" si="266"/>
        <v/>
      </c>
      <c r="AP2501" s="10" t="str">
        <f t="shared" si="266"/>
        <v/>
      </c>
      <c r="AQ2501" s="310">
        <f>IF(ISNUMBER(SEARCH($T$30,AO2501)),MAX(AQ$5:AQ2500)+1,0)</f>
        <v>0</v>
      </c>
      <c r="AR2501" s="310">
        <f>IF(ISNUMBER(SEARCH($T$31,AO2501)),MAX(AR$5:AR2500)+1,0)</f>
        <v>0</v>
      </c>
      <c r="AS2501" s="128" t="str">
        <f t="shared" si="262"/>
        <v/>
      </c>
      <c r="AT2501" s="105" t="str">
        <f>IF(ISNUMBER($AS2501),INDEX($C$1:$AB$3985,$AS2501,AT$4),"")</f>
        <v/>
      </c>
      <c r="AU2501" s="128"/>
      <c r="AV2501" s="128" t="str">
        <f t="shared" si="264"/>
        <v/>
      </c>
      <c r="AW2501" s="105" t="str">
        <f>IF(ISNUMBER($AV2501),INDEX($C$1:$AB$3985,$AV2501,AW$4),"")</f>
        <v/>
      </c>
      <c r="AX2501" s="105" t="str">
        <f>IF(ISNUMBER($AV2501),INDEX($C$1:$AB$3985,$AV2501,AX$4),"")</f>
        <v/>
      </c>
      <c r="AY2501" s="128"/>
      <c r="AZ2501" s="128"/>
      <c r="BA2501" s="128" t="str">
        <f t="shared" si="265"/>
        <v/>
      </c>
      <c r="BB2501" s="105" t="str">
        <f>IF(ISNUMBER($BA2501),INDEX($C$1:$AB$3985,$BA2501,BB$4),"")</f>
        <v/>
      </c>
      <c r="BC2501" s="105"/>
    </row>
    <row r="2502" spans="1:55" x14ac:dyDescent="0.25">
      <c r="A2502" s="98"/>
      <c r="B2502" s="98"/>
      <c r="C2502" s="73"/>
      <c r="D2502" s="179"/>
      <c r="E2502" s="176"/>
      <c r="F2502" s="176"/>
      <c r="G2502" s="176"/>
      <c r="H2502" s="176"/>
      <c r="I2502" s="176"/>
      <c r="J2502" s="172"/>
      <c r="K2502" s="173"/>
      <c r="L2502" s="178"/>
      <c r="R2502" s="3"/>
      <c r="S2502" s="106"/>
      <c r="T2502" s="106"/>
      <c r="U2502" s="106"/>
      <c r="V2502" s="106"/>
      <c r="W2502" s="106"/>
      <c r="X2502" s="106"/>
      <c r="AB2502" s="188" t="str">
        <f t="shared" si="267"/>
        <v/>
      </c>
      <c r="AC2502" s="188" t="s">
        <v>1585</v>
      </c>
      <c r="AD2502" s="131"/>
      <c r="AE2502" s="131"/>
      <c r="AF2502" s="131"/>
      <c r="AG2502" s="131"/>
      <c r="AH2502" s="131"/>
      <c r="AI2502" s="131"/>
      <c r="AJ2502" s="128" t="str">
        <f t="shared" ref="AJ2502:AJ2565" si="268">IF(AJ2501="","",IF(AJ2501+1&lt;=$AH$6,AJ2501+1,""))</f>
        <v/>
      </c>
      <c r="AK2502" s="7" t="str">
        <f>IF(ISNUMBER($AJ2502),INDEX($C$1:$AB$3985,$AJ2502,AK$4),"")</f>
        <v/>
      </c>
      <c r="AL2502" s="7" t="str">
        <f>IF(ISNUMBER($AJ2502),INDEX($C$1:$AB$3985,$AJ2502,AL$4),"")</f>
        <v/>
      </c>
      <c r="AM2502" s="128"/>
      <c r="AN2502" s="128" t="str">
        <f t="shared" si="263"/>
        <v/>
      </c>
      <c r="AO2502" s="7" t="str">
        <f t="shared" si="266"/>
        <v/>
      </c>
      <c r="AP2502" s="10" t="str">
        <f t="shared" si="266"/>
        <v/>
      </c>
      <c r="AQ2502" s="310">
        <f>IF(ISNUMBER(SEARCH($T$30,AO2502)),MAX(AQ$5:AQ2501)+1,0)</f>
        <v>0</v>
      </c>
      <c r="AR2502" s="310">
        <f>IF(ISNUMBER(SEARCH($T$31,AO2502)),MAX(AR$5:AR2501)+1,0)</f>
        <v>0</v>
      </c>
      <c r="AS2502" s="128" t="str">
        <f t="shared" ref="AS2502:AS2565" si="269">IF(AS2501="","",IF(AS2501+1&lt;=$AH$8,AS2501+1,""))</f>
        <v/>
      </c>
      <c r="AT2502" s="105" t="str">
        <f>IF(ISNUMBER($AS2502),INDEX($C$1:$AB$3985,$AS2502,AT$4),"")</f>
        <v/>
      </c>
      <c r="AU2502" s="128"/>
      <c r="AV2502" s="128" t="str">
        <f t="shared" si="264"/>
        <v/>
      </c>
      <c r="AW2502" s="105" t="str">
        <f>IF(ISNUMBER($AV2502),INDEX($C$1:$AB$3985,$AV2502,AW$4),"")</f>
        <v/>
      </c>
      <c r="AX2502" s="105" t="str">
        <f>IF(ISNUMBER($AV2502),INDEX($C$1:$AB$3985,$AV2502,AX$4),"")</f>
        <v/>
      </c>
      <c r="AY2502" s="128"/>
      <c r="AZ2502" s="128"/>
      <c r="BA2502" s="128" t="str">
        <f t="shared" si="265"/>
        <v/>
      </c>
      <c r="BB2502" s="105" t="str">
        <f>IF(ISNUMBER($BA2502),INDEX($C$1:$AB$3985,$BA2502,BB$4),"")</f>
        <v/>
      </c>
      <c r="BC2502" s="105"/>
    </row>
    <row r="2503" spans="1:55" x14ac:dyDescent="0.25">
      <c r="A2503" s="98"/>
      <c r="B2503" s="98"/>
      <c r="C2503" s="73"/>
      <c r="D2503" s="179"/>
      <c r="E2503" s="176"/>
      <c r="F2503" s="176"/>
      <c r="G2503" s="176"/>
      <c r="H2503" s="176"/>
      <c r="I2503" s="176"/>
      <c r="J2503" s="172"/>
      <c r="K2503" s="173"/>
      <c r="L2503" s="178"/>
      <c r="R2503" s="3"/>
      <c r="S2503" s="106"/>
      <c r="T2503" s="106"/>
      <c r="U2503" s="106"/>
      <c r="V2503" s="106"/>
      <c r="W2503" s="106"/>
      <c r="X2503" s="106"/>
      <c r="AB2503" s="188" t="str">
        <f t="shared" si="267"/>
        <v/>
      </c>
      <c r="AC2503" s="188" t="s">
        <v>1585</v>
      </c>
      <c r="AD2503" s="131"/>
      <c r="AE2503" s="131"/>
      <c r="AF2503" s="131"/>
      <c r="AG2503" s="131"/>
      <c r="AH2503" s="131"/>
      <c r="AI2503" s="131"/>
      <c r="AJ2503" s="128" t="str">
        <f t="shared" si="268"/>
        <v/>
      </c>
      <c r="AK2503" s="7" t="str">
        <f>IF(ISNUMBER($AJ2503),INDEX($C$1:$AB$3985,$AJ2503,AK$4),"")</f>
        <v/>
      </c>
      <c r="AL2503" s="7" t="str">
        <f>IF(ISNUMBER($AJ2503),INDEX($C$1:$AB$3985,$AJ2503,AL$4),"")</f>
        <v/>
      </c>
      <c r="AM2503" s="128"/>
      <c r="AN2503" s="128" t="str">
        <f t="shared" ref="AN2503:AN2566" si="270">IF(AN2502="","",IF(AN2502+1&lt;=$AH$7,AN2502+1,""))</f>
        <v/>
      </c>
      <c r="AO2503" s="7" t="str">
        <f t="shared" si="266"/>
        <v/>
      </c>
      <c r="AP2503" s="10" t="str">
        <f t="shared" si="266"/>
        <v/>
      </c>
      <c r="AQ2503" s="310">
        <f>IF(ISNUMBER(SEARCH($T$30,AO2503)),MAX(AQ$5:AQ2502)+1,0)</f>
        <v>0</v>
      </c>
      <c r="AR2503" s="310">
        <f>IF(ISNUMBER(SEARCH($T$31,AO2503)),MAX(AR$5:AR2502)+1,0)</f>
        <v>0</v>
      </c>
      <c r="AS2503" s="128" t="str">
        <f t="shared" si="269"/>
        <v/>
      </c>
      <c r="AT2503" s="105" t="str">
        <f>IF(ISNUMBER($AS2503),INDEX($C$1:$AB$3985,$AS2503,AT$4),"")</f>
        <v/>
      </c>
      <c r="AU2503" s="128"/>
      <c r="AV2503" s="128" t="str">
        <f t="shared" ref="AV2503:AV2566" si="271">IF(AV2502="","",IF(AV2502+1&lt;=$AH$9,AV2502+1,""))</f>
        <v/>
      </c>
      <c r="AW2503" s="105" t="str">
        <f>IF(ISNUMBER($AV2503),INDEX($C$1:$AB$3985,$AV2503,AW$4),"")</f>
        <v/>
      </c>
      <c r="AX2503" s="105" t="str">
        <f>IF(ISNUMBER($AV2503),INDEX($C$1:$AB$3985,$AV2503,AX$4),"")</f>
        <v/>
      </c>
      <c r="AY2503" s="128"/>
      <c r="AZ2503" s="128"/>
      <c r="BA2503" s="128" t="str">
        <f t="shared" ref="BA2503:BA2566" si="272">IF(BA2502="","",IF(BA2502+1&lt;=$AH$10,BA2502+1,""))</f>
        <v/>
      </c>
      <c r="BB2503" s="105" t="str">
        <f>IF(ISNUMBER($BA2503),INDEX($C$1:$AB$3985,$BA2503,BB$4),"")</f>
        <v/>
      </c>
      <c r="BC2503" s="105"/>
    </row>
    <row r="2504" spans="1:55" x14ac:dyDescent="0.25">
      <c r="A2504" s="98"/>
      <c r="B2504" s="98"/>
      <c r="C2504" s="73"/>
      <c r="D2504" s="179"/>
      <c r="E2504" s="176"/>
      <c r="F2504" s="176"/>
      <c r="G2504" s="176"/>
      <c r="H2504" s="176"/>
      <c r="I2504" s="176"/>
      <c r="J2504" s="172"/>
      <c r="K2504" s="173"/>
      <c r="L2504" s="178"/>
      <c r="R2504" s="3"/>
      <c r="S2504" s="106"/>
      <c r="T2504" s="106"/>
      <c r="U2504" s="106"/>
      <c r="V2504" s="106"/>
      <c r="W2504" s="106"/>
      <c r="X2504" s="106"/>
      <c r="AB2504" s="188" t="str">
        <f t="shared" si="267"/>
        <v/>
      </c>
      <c r="AC2504" s="188" t="s">
        <v>1585</v>
      </c>
      <c r="AD2504" s="131"/>
      <c r="AE2504" s="131"/>
      <c r="AF2504" s="131"/>
      <c r="AG2504" s="131"/>
      <c r="AH2504" s="131"/>
      <c r="AI2504" s="131"/>
      <c r="AJ2504" s="128" t="str">
        <f t="shared" si="268"/>
        <v/>
      </c>
      <c r="AK2504" s="7" t="str">
        <f>IF(ISNUMBER($AJ2504),INDEX($C$1:$AB$3985,$AJ2504,AK$4),"")</f>
        <v/>
      </c>
      <c r="AL2504" s="7" t="str">
        <f>IF(ISNUMBER($AJ2504),INDEX($C$1:$AB$3985,$AJ2504,AL$4),"")</f>
        <v/>
      </c>
      <c r="AM2504" s="128"/>
      <c r="AN2504" s="128" t="str">
        <f t="shared" si="270"/>
        <v/>
      </c>
      <c r="AO2504" s="7" t="str">
        <f t="shared" si="266"/>
        <v/>
      </c>
      <c r="AP2504" s="10" t="str">
        <f t="shared" si="266"/>
        <v/>
      </c>
      <c r="AQ2504" s="310">
        <f>IF(ISNUMBER(SEARCH($T$30,AO2504)),MAX(AQ$5:AQ2503)+1,0)</f>
        <v>0</v>
      </c>
      <c r="AR2504" s="310">
        <f>IF(ISNUMBER(SEARCH($T$31,AO2504)),MAX(AR$5:AR2503)+1,0)</f>
        <v>0</v>
      </c>
      <c r="AS2504" s="128" t="str">
        <f t="shared" si="269"/>
        <v/>
      </c>
      <c r="AT2504" s="105" t="str">
        <f>IF(ISNUMBER($AS2504),INDEX($C$1:$AB$3985,$AS2504,AT$4),"")</f>
        <v/>
      </c>
      <c r="AU2504" s="128"/>
      <c r="AV2504" s="128" t="str">
        <f t="shared" si="271"/>
        <v/>
      </c>
      <c r="AW2504" s="105" t="str">
        <f>IF(ISNUMBER($AV2504),INDEX($C$1:$AB$3985,$AV2504,AW$4),"")</f>
        <v/>
      </c>
      <c r="AX2504" s="105" t="str">
        <f>IF(ISNUMBER($AV2504),INDEX($C$1:$AB$3985,$AV2504,AX$4),"")</f>
        <v/>
      </c>
      <c r="AY2504" s="128"/>
      <c r="AZ2504" s="128"/>
      <c r="BA2504" s="128" t="str">
        <f t="shared" si="272"/>
        <v/>
      </c>
      <c r="BB2504" s="105" t="str">
        <f>IF(ISNUMBER($BA2504),INDEX($C$1:$AB$3985,$BA2504,BB$4),"")</f>
        <v/>
      </c>
      <c r="BC2504" s="105"/>
    </row>
    <row r="2505" spans="1:55" x14ac:dyDescent="0.25">
      <c r="A2505" s="98"/>
      <c r="B2505" s="98"/>
      <c r="C2505" s="73"/>
      <c r="D2505" s="179"/>
      <c r="E2505" s="176"/>
      <c r="F2505" s="176"/>
      <c r="G2505" s="176"/>
      <c r="H2505" s="176"/>
      <c r="I2505" s="176"/>
      <c r="J2505" s="172"/>
      <c r="K2505" s="173"/>
      <c r="L2505" s="178"/>
      <c r="R2505" s="3"/>
      <c r="S2505" s="106"/>
      <c r="T2505" s="106"/>
      <c r="U2505" s="106"/>
      <c r="V2505" s="106"/>
      <c r="W2505" s="106"/>
      <c r="X2505" s="106"/>
      <c r="AB2505" s="188" t="str">
        <f t="shared" si="267"/>
        <v/>
      </c>
      <c r="AC2505" s="188" t="s">
        <v>1585</v>
      </c>
      <c r="AD2505" s="131"/>
      <c r="AE2505" s="131"/>
      <c r="AF2505" s="131"/>
      <c r="AG2505" s="131"/>
      <c r="AH2505" s="131"/>
      <c r="AI2505" s="131"/>
      <c r="AJ2505" s="128" t="str">
        <f t="shared" si="268"/>
        <v/>
      </c>
      <c r="AK2505" s="7" t="str">
        <f>IF(ISNUMBER($AJ2505),INDEX($C$1:$AB$3985,$AJ2505,AK$4),"")</f>
        <v/>
      </c>
      <c r="AL2505" s="7" t="str">
        <f>IF(ISNUMBER($AJ2505),INDEX($C$1:$AB$3985,$AJ2505,AL$4),"")</f>
        <v/>
      </c>
      <c r="AM2505" s="128"/>
      <c r="AN2505" s="128" t="str">
        <f t="shared" si="270"/>
        <v/>
      </c>
      <c r="AO2505" s="7" t="str">
        <f t="shared" si="266"/>
        <v/>
      </c>
      <c r="AP2505" s="10" t="str">
        <f t="shared" si="266"/>
        <v/>
      </c>
      <c r="AQ2505" s="310">
        <f>IF(ISNUMBER(SEARCH($T$30,AO2505)),MAX(AQ$5:AQ2504)+1,0)</f>
        <v>0</v>
      </c>
      <c r="AR2505" s="310">
        <f>IF(ISNUMBER(SEARCH($T$31,AO2505)),MAX(AR$5:AR2504)+1,0)</f>
        <v>0</v>
      </c>
      <c r="AS2505" s="128" t="str">
        <f t="shared" si="269"/>
        <v/>
      </c>
      <c r="AT2505" s="105" t="str">
        <f>IF(ISNUMBER($AS2505),INDEX($C$1:$AB$3985,$AS2505,AT$4),"")</f>
        <v/>
      </c>
      <c r="AU2505" s="128"/>
      <c r="AV2505" s="128" t="str">
        <f t="shared" si="271"/>
        <v/>
      </c>
      <c r="AW2505" s="105" t="str">
        <f>IF(ISNUMBER($AV2505),INDEX($C$1:$AB$3985,$AV2505,AW$4),"")</f>
        <v/>
      </c>
      <c r="AX2505" s="105" t="str">
        <f>IF(ISNUMBER($AV2505),INDEX($C$1:$AB$3985,$AV2505,AX$4),"")</f>
        <v/>
      </c>
      <c r="AY2505" s="128"/>
      <c r="AZ2505" s="128"/>
      <c r="BA2505" s="128" t="str">
        <f t="shared" si="272"/>
        <v/>
      </c>
      <c r="BB2505" s="105" t="str">
        <f>IF(ISNUMBER($BA2505),INDEX($C$1:$AB$3985,$BA2505,BB$4),"")</f>
        <v/>
      </c>
      <c r="BC2505" s="105"/>
    </row>
    <row r="2506" spans="1:55" x14ac:dyDescent="0.25">
      <c r="A2506" s="98"/>
      <c r="B2506" s="98"/>
      <c r="C2506" s="73"/>
      <c r="D2506" s="179"/>
      <c r="E2506" s="176"/>
      <c r="F2506" s="176"/>
      <c r="G2506" s="176"/>
      <c r="H2506" s="176"/>
      <c r="I2506" s="176"/>
      <c r="J2506" s="172"/>
      <c r="K2506" s="173"/>
      <c r="L2506" s="178"/>
      <c r="R2506" s="3"/>
      <c r="S2506" s="106"/>
      <c r="T2506" s="106"/>
      <c r="U2506" s="106"/>
      <c r="V2506" s="106"/>
      <c r="W2506" s="106"/>
      <c r="X2506" s="106"/>
      <c r="AB2506" s="188" t="str">
        <f t="shared" si="267"/>
        <v/>
      </c>
      <c r="AC2506" s="188" t="s">
        <v>1585</v>
      </c>
      <c r="AD2506" s="131"/>
      <c r="AE2506" s="131"/>
      <c r="AF2506" s="131"/>
      <c r="AG2506" s="131"/>
      <c r="AH2506" s="131"/>
      <c r="AI2506" s="131"/>
      <c r="AJ2506" s="128" t="str">
        <f t="shared" si="268"/>
        <v/>
      </c>
      <c r="AK2506" s="7" t="str">
        <f>IF(ISNUMBER($AJ2506),INDEX($C$1:$AB$3985,$AJ2506,AK$4),"")</f>
        <v/>
      </c>
      <c r="AL2506" s="7" t="str">
        <f>IF(ISNUMBER($AJ2506),INDEX($C$1:$AB$3985,$AJ2506,AL$4),"")</f>
        <v/>
      </c>
      <c r="AM2506" s="128"/>
      <c r="AN2506" s="128" t="str">
        <f t="shared" si="270"/>
        <v/>
      </c>
      <c r="AO2506" s="7" t="str">
        <f t="shared" ref="AO2506:AP2569" si="273">IF(ISNUMBER($AN2506),INDEX($C$1:$AB$2294,$AN2506,AO$4),"")</f>
        <v/>
      </c>
      <c r="AP2506" s="10" t="str">
        <f t="shared" si="273"/>
        <v/>
      </c>
      <c r="AQ2506" s="310">
        <f>IF(ISNUMBER(SEARCH($T$30,AO2506)),MAX(AQ$5:AQ2505)+1,0)</f>
        <v>0</v>
      </c>
      <c r="AR2506" s="310">
        <f>IF(ISNUMBER(SEARCH($T$31,AO2506)),MAX(AR$5:AR2505)+1,0)</f>
        <v>0</v>
      </c>
      <c r="AS2506" s="128" t="str">
        <f t="shared" si="269"/>
        <v/>
      </c>
      <c r="AT2506" s="105" t="str">
        <f>IF(ISNUMBER($AS2506),INDEX($C$1:$AB$3985,$AS2506,AT$4),"")</f>
        <v/>
      </c>
      <c r="AU2506" s="128"/>
      <c r="AV2506" s="128" t="str">
        <f t="shared" si="271"/>
        <v/>
      </c>
      <c r="AW2506" s="105" t="str">
        <f>IF(ISNUMBER($AV2506),INDEX($C$1:$AB$3985,$AV2506,AW$4),"")</f>
        <v/>
      </c>
      <c r="AX2506" s="105" t="str">
        <f>IF(ISNUMBER($AV2506),INDEX($C$1:$AB$3985,$AV2506,AX$4),"")</f>
        <v/>
      </c>
      <c r="AY2506" s="128"/>
      <c r="AZ2506" s="128"/>
      <c r="BA2506" s="128" t="str">
        <f t="shared" si="272"/>
        <v/>
      </c>
      <c r="BB2506" s="105" t="str">
        <f>IF(ISNUMBER($BA2506),INDEX($C$1:$AB$3985,$BA2506,BB$4),"")</f>
        <v/>
      </c>
      <c r="BC2506" s="105"/>
    </row>
    <row r="2507" spans="1:55" x14ac:dyDescent="0.25">
      <c r="A2507" s="98"/>
      <c r="B2507" s="98"/>
      <c r="C2507" s="73"/>
      <c r="D2507" s="179"/>
      <c r="E2507" s="176"/>
      <c r="F2507" s="176"/>
      <c r="G2507" s="176"/>
      <c r="H2507" s="176"/>
      <c r="I2507" s="176"/>
      <c r="J2507" s="172"/>
      <c r="K2507" s="173"/>
      <c r="L2507" s="178"/>
      <c r="R2507" s="3"/>
      <c r="S2507" s="106"/>
      <c r="T2507" s="106"/>
      <c r="U2507" s="106"/>
      <c r="V2507" s="106"/>
      <c r="W2507" s="106"/>
      <c r="X2507" s="106"/>
      <c r="AB2507" s="188" t="str">
        <f t="shared" si="267"/>
        <v/>
      </c>
      <c r="AC2507" s="188" t="s">
        <v>1585</v>
      </c>
      <c r="AD2507" s="131"/>
      <c r="AE2507" s="131"/>
      <c r="AF2507" s="131"/>
      <c r="AG2507" s="131"/>
      <c r="AH2507" s="131"/>
      <c r="AI2507" s="131"/>
      <c r="AJ2507" s="128" t="str">
        <f t="shared" si="268"/>
        <v/>
      </c>
      <c r="AK2507" s="7" t="str">
        <f>IF(ISNUMBER($AJ2507),INDEX($C$1:$AB$3985,$AJ2507,AK$4),"")</f>
        <v/>
      </c>
      <c r="AL2507" s="7" t="str">
        <f>IF(ISNUMBER($AJ2507),INDEX($C$1:$AB$3985,$AJ2507,AL$4),"")</f>
        <v/>
      </c>
      <c r="AM2507" s="128"/>
      <c r="AN2507" s="128" t="str">
        <f t="shared" si="270"/>
        <v/>
      </c>
      <c r="AO2507" s="7" t="str">
        <f t="shared" si="273"/>
        <v/>
      </c>
      <c r="AP2507" s="10" t="str">
        <f t="shared" si="273"/>
        <v/>
      </c>
      <c r="AQ2507" s="310">
        <f>IF(ISNUMBER(SEARCH($T$30,AO2507)),MAX(AQ$5:AQ2506)+1,0)</f>
        <v>0</v>
      </c>
      <c r="AR2507" s="310">
        <f>IF(ISNUMBER(SEARCH($T$31,AO2507)),MAX(AR$5:AR2506)+1,0)</f>
        <v>0</v>
      </c>
      <c r="AS2507" s="128" t="str">
        <f t="shared" si="269"/>
        <v/>
      </c>
      <c r="AT2507" s="105" t="str">
        <f>IF(ISNUMBER($AS2507),INDEX($C$1:$AB$3985,$AS2507,AT$4),"")</f>
        <v/>
      </c>
      <c r="AU2507" s="128"/>
      <c r="AV2507" s="128" t="str">
        <f t="shared" si="271"/>
        <v/>
      </c>
      <c r="AW2507" s="105" t="str">
        <f>IF(ISNUMBER($AV2507),INDEX($C$1:$AB$3985,$AV2507,AW$4),"")</f>
        <v/>
      </c>
      <c r="AX2507" s="105" t="str">
        <f>IF(ISNUMBER($AV2507),INDEX($C$1:$AB$3985,$AV2507,AX$4),"")</f>
        <v/>
      </c>
      <c r="AY2507" s="128"/>
      <c r="AZ2507" s="128"/>
      <c r="BA2507" s="128" t="str">
        <f t="shared" si="272"/>
        <v/>
      </c>
      <c r="BB2507" s="105" t="str">
        <f>IF(ISNUMBER($BA2507),INDEX($C$1:$AB$3985,$BA2507,BB$4),"")</f>
        <v/>
      </c>
      <c r="BC2507" s="105"/>
    </row>
    <row r="2508" spans="1:55" x14ac:dyDescent="0.25">
      <c r="A2508" s="98"/>
      <c r="B2508" s="98"/>
      <c r="C2508" s="73"/>
      <c r="D2508" s="179"/>
      <c r="E2508" s="176"/>
      <c r="F2508" s="176"/>
      <c r="G2508" s="176"/>
      <c r="H2508" s="176"/>
      <c r="I2508" s="176"/>
      <c r="J2508" s="172"/>
      <c r="K2508" s="173"/>
      <c r="L2508" s="178"/>
      <c r="R2508" s="3"/>
      <c r="S2508" s="106"/>
      <c r="T2508" s="106"/>
      <c r="U2508" s="106"/>
      <c r="V2508" s="106"/>
      <c r="W2508" s="106"/>
      <c r="X2508" s="106"/>
      <c r="AB2508" s="188" t="str">
        <f t="shared" si="267"/>
        <v/>
      </c>
      <c r="AC2508" s="188" t="s">
        <v>1585</v>
      </c>
      <c r="AD2508" s="131"/>
      <c r="AE2508" s="131"/>
      <c r="AF2508" s="131"/>
      <c r="AG2508" s="131"/>
      <c r="AH2508" s="131"/>
      <c r="AI2508" s="131"/>
      <c r="AJ2508" s="128" t="str">
        <f t="shared" si="268"/>
        <v/>
      </c>
      <c r="AK2508" s="7" t="str">
        <f>IF(ISNUMBER($AJ2508),INDEX($C$1:$AB$3985,$AJ2508,AK$4),"")</f>
        <v/>
      </c>
      <c r="AL2508" s="7" t="str">
        <f>IF(ISNUMBER($AJ2508),INDEX($C$1:$AB$3985,$AJ2508,AL$4),"")</f>
        <v/>
      </c>
      <c r="AM2508" s="128"/>
      <c r="AN2508" s="128" t="str">
        <f t="shared" si="270"/>
        <v/>
      </c>
      <c r="AO2508" s="7" t="str">
        <f t="shared" si="273"/>
        <v/>
      </c>
      <c r="AP2508" s="10" t="str">
        <f t="shared" si="273"/>
        <v/>
      </c>
      <c r="AQ2508" s="310">
        <f>IF(ISNUMBER(SEARCH($T$30,AO2508)),MAX(AQ$5:AQ2507)+1,0)</f>
        <v>0</v>
      </c>
      <c r="AR2508" s="310">
        <f>IF(ISNUMBER(SEARCH($T$31,AO2508)),MAX(AR$5:AR2507)+1,0)</f>
        <v>0</v>
      </c>
      <c r="AS2508" s="128" t="str">
        <f t="shared" si="269"/>
        <v/>
      </c>
      <c r="AT2508" s="105" t="str">
        <f>IF(ISNUMBER($AS2508),INDEX($C$1:$AB$3985,$AS2508,AT$4),"")</f>
        <v/>
      </c>
      <c r="AU2508" s="128"/>
      <c r="AV2508" s="128" t="str">
        <f t="shared" si="271"/>
        <v/>
      </c>
      <c r="AW2508" s="105" t="str">
        <f>IF(ISNUMBER($AV2508),INDEX($C$1:$AB$3985,$AV2508,AW$4),"")</f>
        <v/>
      </c>
      <c r="AX2508" s="105" t="str">
        <f>IF(ISNUMBER($AV2508),INDEX($C$1:$AB$3985,$AV2508,AX$4),"")</f>
        <v/>
      </c>
      <c r="AY2508" s="128"/>
      <c r="AZ2508" s="128"/>
      <c r="BA2508" s="128" t="str">
        <f t="shared" si="272"/>
        <v/>
      </c>
      <c r="BB2508" s="105" t="str">
        <f>IF(ISNUMBER($BA2508),INDEX($C$1:$AB$3985,$BA2508,BB$4),"")</f>
        <v/>
      </c>
      <c r="BC2508" s="105"/>
    </row>
    <row r="2509" spans="1:55" x14ac:dyDescent="0.25">
      <c r="A2509" s="98"/>
      <c r="B2509" s="98"/>
      <c r="C2509" s="73"/>
      <c r="D2509" s="179"/>
      <c r="E2509" s="176"/>
      <c r="F2509" s="176"/>
      <c r="G2509" s="176"/>
      <c r="H2509" s="176"/>
      <c r="I2509" s="176"/>
      <c r="J2509" s="172"/>
      <c r="K2509" s="173"/>
      <c r="L2509" s="178"/>
      <c r="R2509" s="3"/>
      <c r="S2509" s="106"/>
      <c r="T2509" s="106"/>
      <c r="U2509" s="106"/>
      <c r="V2509" s="106"/>
      <c r="W2509" s="106"/>
      <c r="X2509" s="106"/>
      <c r="AB2509" s="188" t="str">
        <f t="shared" si="267"/>
        <v/>
      </c>
      <c r="AC2509" s="188" t="s">
        <v>1585</v>
      </c>
      <c r="AD2509" s="131"/>
      <c r="AE2509" s="131"/>
      <c r="AF2509" s="131"/>
      <c r="AG2509" s="131"/>
      <c r="AH2509" s="131"/>
      <c r="AI2509" s="131"/>
      <c r="AJ2509" s="128" t="str">
        <f t="shared" si="268"/>
        <v/>
      </c>
      <c r="AK2509" s="7" t="str">
        <f>IF(ISNUMBER($AJ2509),INDEX($C$1:$AB$3985,$AJ2509,AK$4),"")</f>
        <v/>
      </c>
      <c r="AL2509" s="7" t="str">
        <f>IF(ISNUMBER($AJ2509),INDEX($C$1:$AB$3985,$AJ2509,AL$4),"")</f>
        <v/>
      </c>
      <c r="AM2509" s="128"/>
      <c r="AN2509" s="128" t="str">
        <f t="shared" si="270"/>
        <v/>
      </c>
      <c r="AO2509" s="7" t="str">
        <f t="shared" si="273"/>
        <v/>
      </c>
      <c r="AP2509" s="10" t="str">
        <f t="shared" si="273"/>
        <v/>
      </c>
      <c r="AQ2509" s="310">
        <f>IF(ISNUMBER(SEARCH($T$30,AO2509)),MAX(AQ$5:AQ2508)+1,0)</f>
        <v>0</v>
      </c>
      <c r="AR2509" s="310">
        <f>IF(ISNUMBER(SEARCH($T$31,AO2509)),MAX(AR$5:AR2508)+1,0)</f>
        <v>0</v>
      </c>
      <c r="AS2509" s="128" t="str">
        <f t="shared" si="269"/>
        <v/>
      </c>
      <c r="AT2509" s="105" t="str">
        <f>IF(ISNUMBER($AS2509),INDEX($C$1:$AB$3985,$AS2509,AT$4),"")</f>
        <v/>
      </c>
      <c r="AU2509" s="128"/>
      <c r="AV2509" s="128" t="str">
        <f t="shared" si="271"/>
        <v/>
      </c>
      <c r="AW2509" s="105" t="str">
        <f>IF(ISNUMBER($AV2509),INDEX($C$1:$AB$3985,$AV2509,AW$4),"")</f>
        <v/>
      </c>
      <c r="AX2509" s="105" t="str">
        <f>IF(ISNUMBER($AV2509),INDEX($C$1:$AB$3985,$AV2509,AX$4),"")</f>
        <v/>
      </c>
      <c r="AY2509" s="128"/>
      <c r="AZ2509" s="128"/>
      <c r="BA2509" s="128" t="str">
        <f t="shared" si="272"/>
        <v/>
      </c>
      <c r="BB2509" s="105" t="str">
        <f>IF(ISNUMBER($BA2509),INDEX($C$1:$AB$3985,$BA2509,BB$4),"")</f>
        <v/>
      </c>
      <c r="BC2509" s="105"/>
    </row>
    <row r="2510" spans="1:55" x14ac:dyDescent="0.25">
      <c r="A2510" s="98"/>
      <c r="B2510" s="98"/>
      <c r="C2510" s="73"/>
      <c r="D2510" s="179"/>
      <c r="E2510" s="176"/>
      <c r="F2510" s="176"/>
      <c r="G2510" s="176"/>
      <c r="H2510" s="176"/>
      <c r="I2510" s="176"/>
      <c r="J2510" s="172"/>
      <c r="K2510" s="173"/>
      <c r="L2510" s="178"/>
      <c r="R2510" s="3"/>
      <c r="S2510" s="106"/>
      <c r="T2510" s="106"/>
      <c r="U2510" s="106"/>
      <c r="V2510" s="106"/>
      <c r="W2510" s="106"/>
      <c r="X2510" s="106"/>
      <c r="AB2510" s="188" t="str">
        <f t="shared" si="267"/>
        <v/>
      </c>
      <c r="AC2510" s="188" t="s">
        <v>1585</v>
      </c>
      <c r="AD2510" s="131"/>
      <c r="AE2510" s="131"/>
      <c r="AF2510" s="131"/>
      <c r="AG2510" s="131"/>
      <c r="AH2510" s="131"/>
      <c r="AI2510" s="131"/>
      <c r="AJ2510" s="128" t="str">
        <f t="shared" si="268"/>
        <v/>
      </c>
      <c r="AK2510" s="7" t="str">
        <f>IF(ISNUMBER($AJ2510),INDEX($C$1:$AB$3985,$AJ2510,AK$4),"")</f>
        <v/>
      </c>
      <c r="AL2510" s="7" t="str">
        <f>IF(ISNUMBER($AJ2510),INDEX($C$1:$AB$3985,$AJ2510,AL$4),"")</f>
        <v/>
      </c>
      <c r="AM2510" s="128"/>
      <c r="AN2510" s="128" t="str">
        <f t="shared" si="270"/>
        <v/>
      </c>
      <c r="AO2510" s="7" t="str">
        <f t="shared" si="273"/>
        <v/>
      </c>
      <c r="AP2510" s="10" t="str">
        <f t="shared" si="273"/>
        <v/>
      </c>
      <c r="AQ2510" s="310">
        <f>IF(ISNUMBER(SEARCH($T$30,AO2510)),MAX(AQ$5:AQ2509)+1,0)</f>
        <v>0</v>
      </c>
      <c r="AR2510" s="310">
        <f>IF(ISNUMBER(SEARCH($T$31,AO2510)),MAX(AR$5:AR2509)+1,0)</f>
        <v>0</v>
      </c>
      <c r="AS2510" s="128" t="str">
        <f t="shared" si="269"/>
        <v/>
      </c>
      <c r="AT2510" s="105" t="str">
        <f>IF(ISNUMBER($AS2510),INDEX($C$1:$AB$3985,$AS2510,AT$4),"")</f>
        <v/>
      </c>
      <c r="AU2510" s="128"/>
      <c r="AV2510" s="128" t="str">
        <f t="shared" si="271"/>
        <v/>
      </c>
      <c r="AW2510" s="105" t="str">
        <f>IF(ISNUMBER($AV2510),INDEX($C$1:$AB$3985,$AV2510,AW$4),"")</f>
        <v/>
      </c>
      <c r="AX2510" s="105" t="str">
        <f>IF(ISNUMBER($AV2510),INDEX($C$1:$AB$3985,$AV2510,AX$4),"")</f>
        <v/>
      </c>
      <c r="AY2510" s="128"/>
      <c r="AZ2510" s="128"/>
      <c r="BA2510" s="128" t="str">
        <f t="shared" si="272"/>
        <v/>
      </c>
      <c r="BB2510" s="105" t="str">
        <f>IF(ISNUMBER($BA2510),INDEX($C$1:$AB$3985,$BA2510,BB$4),"")</f>
        <v/>
      </c>
      <c r="BC2510" s="105"/>
    </row>
    <row r="2511" spans="1:55" x14ac:dyDescent="0.25">
      <c r="A2511" s="98"/>
      <c r="B2511" s="98"/>
      <c r="C2511" s="73"/>
      <c r="D2511" s="179"/>
      <c r="E2511" s="176"/>
      <c r="F2511" s="176"/>
      <c r="G2511" s="176"/>
      <c r="H2511" s="176"/>
      <c r="I2511" s="176"/>
      <c r="J2511" s="172"/>
      <c r="K2511" s="173"/>
      <c r="L2511" s="178"/>
      <c r="R2511" s="3"/>
      <c r="S2511" s="106"/>
      <c r="T2511" s="106"/>
      <c r="U2511" s="106"/>
      <c r="V2511" s="106"/>
      <c r="W2511" s="106"/>
      <c r="X2511" s="106"/>
      <c r="AB2511" s="188" t="str">
        <f t="shared" si="267"/>
        <v/>
      </c>
      <c r="AC2511" s="188" t="s">
        <v>1585</v>
      </c>
      <c r="AD2511" s="131"/>
      <c r="AE2511" s="131"/>
      <c r="AF2511" s="131"/>
      <c r="AG2511" s="131"/>
      <c r="AH2511" s="131"/>
      <c r="AI2511" s="131"/>
      <c r="AJ2511" s="128" t="str">
        <f t="shared" si="268"/>
        <v/>
      </c>
      <c r="AK2511" s="7" t="str">
        <f>IF(ISNUMBER($AJ2511),INDEX($C$1:$AB$3985,$AJ2511,AK$4),"")</f>
        <v/>
      </c>
      <c r="AL2511" s="7" t="str">
        <f>IF(ISNUMBER($AJ2511),INDEX($C$1:$AB$3985,$AJ2511,AL$4),"")</f>
        <v/>
      </c>
      <c r="AM2511" s="128"/>
      <c r="AN2511" s="128" t="str">
        <f t="shared" si="270"/>
        <v/>
      </c>
      <c r="AO2511" s="7" t="str">
        <f t="shared" si="273"/>
        <v/>
      </c>
      <c r="AP2511" s="10" t="str">
        <f t="shared" si="273"/>
        <v/>
      </c>
      <c r="AQ2511" s="310">
        <f>IF(ISNUMBER(SEARCH($T$30,AO2511)),MAX(AQ$5:AQ2510)+1,0)</f>
        <v>0</v>
      </c>
      <c r="AR2511" s="310">
        <f>IF(ISNUMBER(SEARCH($T$31,AO2511)),MAX(AR$5:AR2510)+1,0)</f>
        <v>0</v>
      </c>
      <c r="AS2511" s="128" t="str">
        <f t="shared" si="269"/>
        <v/>
      </c>
      <c r="AT2511" s="105" t="str">
        <f>IF(ISNUMBER($AS2511),INDEX($C$1:$AB$3985,$AS2511,AT$4),"")</f>
        <v/>
      </c>
      <c r="AU2511" s="128"/>
      <c r="AV2511" s="128" t="str">
        <f t="shared" si="271"/>
        <v/>
      </c>
      <c r="AW2511" s="105" t="str">
        <f>IF(ISNUMBER($AV2511),INDEX($C$1:$AB$3985,$AV2511,AW$4),"")</f>
        <v/>
      </c>
      <c r="AX2511" s="105" t="str">
        <f>IF(ISNUMBER($AV2511),INDEX($C$1:$AB$3985,$AV2511,AX$4),"")</f>
        <v/>
      </c>
      <c r="AY2511" s="128"/>
      <c r="AZ2511" s="128"/>
      <c r="BA2511" s="128" t="str">
        <f t="shared" si="272"/>
        <v/>
      </c>
      <c r="BB2511" s="105" t="str">
        <f>IF(ISNUMBER($BA2511),INDEX($C$1:$AB$3985,$BA2511,BB$4),"")</f>
        <v/>
      </c>
      <c r="BC2511" s="105"/>
    </row>
    <row r="2512" spans="1:55" x14ac:dyDescent="0.25">
      <c r="A2512" s="98"/>
      <c r="B2512" s="98"/>
      <c r="C2512" s="73"/>
      <c r="D2512" s="179"/>
      <c r="E2512" s="176"/>
      <c r="F2512" s="176"/>
      <c r="G2512" s="176"/>
      <c r="H2512" s="176"/>
      <c r="I2512" s="176"/>
      <c r="J2512" s="172"/>
      <c r="K2512" s="173"/>
      <c r="L2512" s="178"/>
      <c r="R2512" s="3"/>
      <c r="S2512" s="106"/>
      <c r="T2512" s="106"/>
      <c r="U2512" s="106"/>
      <c r="V2512" s="106"/>
      <c r="W2512" s="106"/>
      <c r="X2512" s="106"/>
      <c r="AB2512" s="188" t="str">
        <f t="shared" si="267"/>
        <v/>
      </c>
      <c r="AC2512" s="188" t="s">
        <v>1585</v>
      </c>
      <c r="AD2512" s="131"/>
      <c r="AE2512" s="131"/>
      <c r="AF2512" s="131"/>
      <c r="AG2512" s="131"/>
      <c r="AH2512" s="131"/>
      <c r="AI2512" s="131"/>
      <c r="AJ2512" s="128" t="str">
        <f t="shared" si="268"/>
        <v/>
      </c>
      <c r="AK2512" s="7" t="str">
        <f>IF(ISNUMBER($AJ2512),INDEX($C$1:$AB$3985,$AJ2512,AK$4),"")</f>
        <v/>
      </c>
      <c r="AL2512" s="7" t="str">
        <f>IF(ISNUMBER($AJ2512),INDEX($C$1:$AB$3985,$AJ2512,AL$4),"")</f>
        <v/>
      </c>
      <c r="AM2512" s="128"/>
      <c r="AN2512" s="128" t="str">
        <f t="shared" si="270"/>
        <v/>
      </c>
      <c r="AO2512" s="7" t="str">
        <f t="shared" si="273"/>
        <v/>
      </c>
      <c r="AP2512" s="10" t="str">
        <f t="shared" si="273"/>
        <v/>
      </c>
      <c r="AQ2512" s="310">
        <f>IF(ISNUMBER(SEARCH($T$30,AO2512)),MAX(AQ$5:AQ2511)+1,0)</f>
        <v>0</v>
      </c>
      <c r="AR2512" s="310">
        <f>IF(ISNUMBER(SEARCH($T$31,AO2512)),MAX(AR$5:AR2511)+1,0)</f>
        <v>0</v>
      </c>
      <c r="AS2512" s="128" t="str">
        <f t="shared" si="269"/>
        <v/>
      </c>
      <c r="AT2512" s="105" t="str">
        <f>IF(ISNUMBER($AS2512),INDEX($C$1:$AB$3985,$AS2512,AT$4),"")</f>
        <v/>
      </c>
      <c r="AU2512" s="128"/>
      <c r="AV2512" s="128" t="str">
        <f t="shared" si="271"/>
        <v/>
      </c>
      <c r="AW2512" s="105" t="str">
        <f>IF(ISNUMBER($AV2512),INDEX($C$1:$AB$3985,$AV2512,AW$4),"")</f>
        <v/>
      </c>
      <c r="AX2512" s="105" t="str">
        <f>IF(ISNUMBER($AV2512),INDEX($C$1:$AB$3985,$AV2512,AX$4),"")</f>
        <v/>
      </c>
      <c r="AY2512" s="128"/>
      <c r="AZ2512" s="128"/>
      <c r="BA2512" s="128" t="str">
        <f t="shared" si="272"/>
        <v/>
      </c>
      <c r="BB2512" s="105" t="str">
        <f>IF(ISNUMBER($BA2512),INDEX($C$1:$AB$3985,$BA2512,BB$4),"")</f>
        <v/>
      </c>
      <c r="BC2512" s="105"/>
    </row>
    <row r="2513" spans="1:55" x14ac:dyDescent="0.25">
      <c r="A2513" s="98"/>
      <c r="B2513" s="98"/>
      <c r="C2513" s="73"/>
      <c r="D2513" s="179"/>
      <c r="E2513" s="176"/>
      <c r="F2513" s="176"/>
      <c r="G2513" s="176"/>
      <c r="H2513" s="176"/>
      <c r="I2513" s="176"/>
      <c r="J2513" s="172"/>
      <c r="K2513" s="173"/>
      <c r="L2513" s="178"/>
      <c r="R2513" s="3"/>
      <c r="S2513" s="106"/>
      <c r="T2513" s="106"/>
      <c r="U2513" s="106"/>
      <c r="V2513" s="106"/>
      <c r="W2513" s="106"/>
      <c r="X2513" s="106"/>
      <c r="AB2513" s="188" t="str">
        <f t="shared" si="267"/>
        <v/>
      </c>
      <c r="AC2513" s="188" t="s">
        <v>1585</v>
      </c>
      <c r="AD2513" s="131"/>
      <c r="AE2513" s="131"/>
      <c r="AF2513" s="131"/>
      <c r="AG2513" s="131"/>
      <c r="AH2513" s="131"/>
      <c r="AI2513" s="131"/>
      <c r="AJ2513" s="128" t="str">
        <f t="shared" si="268"/>
        <v/>
      </c>
      <c r="AK2513" s="7" t="str">
        <f>IF(ISNUMBER($AJ2513),INDEX($C$1:$AB$3985,$AJ2513,AK$4),"")</f>
        <v/>
      </c>
      <c r="AL2513" s="7" t="str">
        <f>IF(ISNUMBER($AJ2513),INDEX($C$1:$AB$3985,$AJ2513,AL$4),"")</f>
        <v/>
      </c>
      <c r="AM2513" s="128"/>
      <c r="AN2513" s="128" t="str">
        <f t="shared" si="270"/>
        <v/>
      </c>
      <c r="AO2513" s="7" t="str">
        <f t="shared" si="273"/>
        <v/>
      </c>
      <c r="AP2513" s="10" t="str">
        <f t="shared" si="273"/>
        <v/>
      </c>
      <c r="AQ2513" s="310">
        <f>IF(ISNUMBER(SEARCH($T$30,AO2513)),MAX(AQ$5:AQ2512)+1,0)</f>
        <v>0</v>
      </c>
      <c r="AR2513" s="310">
        <f>IF(ISNUMBER(SEARCH($T$31,AO2513)),MAX(AR$5:AR2512)+1,0)</f>
        <v>0</v>
      </c>
      <c r="AS2513" s="128" t="str">
        <f t="shared" si="269"/>
        <v/>
      </c>
      <c r="AT2513" s="105" t="str">
        <f>IF(ISNUMBER($AS2513),INDEX($C$1:$AB$3985,$AS2513,AT$4),"")</f>
        <v/>
      </c>
      <c r="AU2513" s="128"/>
      <c r="AV2513" s="128" t="str">
        <f t="shared" si="271"/>
        <v/>
      </c>
      <c r="AW2513" s="105" t="str">
        <f>IF(ISNUMBER($AV2513),INDEX($C$1:$AB$3985,$AV2513,AW$4),"")</f>
        <v/>
      </c>
      <c r="AX2513" s="105" t="str">
        <f>IF(ISNUMBER($AV2513),INDEX($C$1:$AB$3985,$AV2513,AX$4),"")</f>
        <v/>
      </c>
      <c r="AY2513" s="128"/>
      <c r="AZ2513" s="128"/>
      <c r="BA2513" s="128" t="str">
        <f t="shared" si="272"/>
        <v/>
      </c>
      <c r="BB2513" s="105" t="str">
        <f>IF(ISNUMBER($BA2513),INDEX($C$1:$AB$3985,$BA2513,BB$4),"")</f>
        <v/>
      </c>
      <c r="BC2513" s="105"/>
    </row>
    <row r="2514" spans="1:55" x14ac:dyDescent="0.25">
      <c r="A2514" s="98"/>
      <c r="B2514" s="98"/>
      <c r="C2514" s="73"/>
      <c r="D2514" s="179"/>
      <c r="E2514" s="176"/>
      <c r="F2514" s="176"/>
      <c r="G2514" s="176"/>
      <c r="H2514" s="176"/>
      <c r="I2514" s="176"/>
      <c r="J2514" s="172"/>
      <c r="K2514" s="173"/>
      <c r="L2514" s="178"/>
      <c r="R2514" s="3"/>
      <c r="S2514" s="106"/>
      <c r="T2514" s="106"/>
      <c r="U2514" s="106"/>
      <c r="V2514" s="106"/>
      <c r="W2514" s="106"/>
      <c r="X2514" s="106"/>
      <c r="AB2514" s="188" t="str">
        <f t="shared" si="267"/>
        <v/>
      </c>
      <c r="AC2514" s="188" t="s">
        <v>1585</v>
      </c>
      <c r="AD2514" s="131"/>
      <c r="AE2514" s="131"/>
      <c r="AF2514" s="131"/>
      <c r="AG2514" s="131"/>
      <c r="AH2514" s="131"/>
      <c r="AI2514" s="131"/>
      <c r="AJ2514" s="128" t="str">
        <f t="shared" si="268"/>
        <v/>
      </c>
      <c r="AK2514" s="7" t="str">
        <f>IF(ISNUMBER($AJ2514),INDEX($C$1:$AB$3985,$AJ2514,AK$4),"")</f>
        <v/>
      </c>
      <c r="AL2514" s="7" t="str">
        <f>IF(ISNUMBER($AJ2514),INDEX($C$1:$AB$3985,$AJ2514,AL$4),"")</f>
        <v/>
      </c>
      <c r="AM2514" s="128"/>
      <c r="AN2514" s="128" t="str">
        <f t="shared" si="270"/>
        <v/>
      </c>
      <c r="AO2514" s="7" t="str">
        <f t="shared" si="273"/>
        <v/>
      </c>
      <c r="AP2514" s="10" t="str">
        <f t="shared" si="273"/>
        <v/>
      </c>
      <c r="AQ2514" s="310">
        <f>IF(ISNUMBER(SEARCH($T$30,AO2514)),MAX(AQ$5:AQ2513)+1,0)</f>
        <v>0</v>
      </c>
      <c r="AR2514" s="310">
        <f>IF(ISNUMBER(SEARCH($T$31,AO2514)),MAX(AR$5:AR2513)+1,0)</f>
        <v>0</v>
      </c>
      <c r="AS2514" s="128" t="str">
        <f t="shared" si="269"/>
        <v/>
      </c>
      <c r="AT2514" s="105" t="str">
        <f>IF(ISNUMBER($AS2514),INDEX($C$1:$AB$3985,$AS2514,AT$4),"")</f>
        <v/>
      </c>
      <c r="AU2514" s="128"/>
      <c r="AV2514" s="128" t="str">
        <f t="shared" si="271"/>
        <v/>
      </c>
      <c r="AW2514" s="105" t="str">
        <f>IF(ISNUMBER($AV2514),INDEX($C$1:$AB$3985,$AV2514,AW$4),"")</f>
        <v/>
      </c>
      <c r="AX2514" s="105" t="str">
        <f>IF(ISNUMBER($AV2514),INDEX($C$1:$AB$3985,$AV2514,AX$4),"")</f>
        <v/>
      </c>
      <c r="AY2514" s="128"/>
      <c r="AZ2514" s="128"/>
      <c r="BA2514" s="128" t="str">
        <f t="shared" si="272"/>
        <v/>
      </c>
      <c r="BB2514" s="105" t="str">
        <f>IF(ISNUMBER($BA2514),INDEX($C$1:$AB$3985,$BA2514,BB$4),"")</f>
        <v/>
      </c>
      <c r="BC2514" s="105"/>
    </row>
    <row r="2515" spans="1:55" x14ac:dyDescent="0.25">
      <c r="A2515" s="98"/>
      <c r="B2515" s="98"/>
      <c r="C2515" s="73"/>
      <c r="D2515" s="179"/>
      <c r="E2515" s="176"/>
      <c r="F2515" s="176"/>
      <c r="G2515" s="176"/>
      <c r="H2515" s="176"/>
      <c r="I2515" s="176"/>
      <c r="J2515" s="172"/>
      <c r="K2515" s="173"/>
      <c r="L2515" s="178"/>
      <c r="R2515" s="3"/>
      <c r="S2515" s="106"/>
      <c r="T2515" s="106"/>
      <c r="U2515" s="106"/>
      <c r="V2515" s="106"/>
      <c r="W2515" s="106"/>
      <c r="X2515" s="106"/>
      <c r="AB2515" s="188" t="str">
        <f t="shared" si="267"/>
        <v/>
      </c>
      <c r="AC2515" s="188" t="s">
        <v>1585</v>
      </c>
      <c r="AD2515" s="131"/>
      <c r="AE2515" s="131"/>
      <c r="AF2515" s="131"/>
      <c r="AG2515" s="131"/>
      <c r="AH2515" s="131"/>
      <c r="AI2515" s="131"/>
      <c r="AJ2515" s="128" t="str">
        <f t="shared" si="268"/>
        <v/>
      </c>
      <c r="AK2515" s="7" t="str">
        <f>IF(ISNUMBER($AJ2515),INDEX($C$1:$AB$3985,$AJ2515,AK$4),"")</f>
        <v/>
      </c>
      <c r="AL2515" s="7" t="str">
        <f>IF(ISNUMBER($AJ2515),INDEX($C$1:$AB$3985,$AJ2515,AL$4),"")</f>
        <v/>
      </c>
      <c r="AM2515" s="128"/>
      <c r="AN2515" s="128" t="str">
        <f t="shared" si="270"/>
        <v/>
      </c>
      <c r="AO2515" s="7" t="str">
        <f t="shared" si="273"/>
        <v/>
      </c>
      <c r="AP2515" s="10" t="str">
        <f t="shared" si="273"/>
        <v/>
      </c>
      <c r="AQ2515" s="310">
        <f>IF(ISNUMBER(SEARCH($T$30,AO2515)),MAX(AQ$5:AQ2514)+1,0)</f>
        <v>0</v>
      </c>
      <c r="AR2515" s="310">
        <f>IF(ISNUMBER(SEARCH($T$31,AO2515)),MAX(AR$5:AR2514)+1,0)</f>
        <v>0</v>
      </c>
      <c r="AS2515" s="128" t="str">
        <f t="shared" si="269"/>
        <v/>
      </c>
      <c r="AT2515" s="105" t="str">
        <f>IF(ISNUMBER($AS2515),INDEX($C$1:$AB$3985,$AS2515,AT$4),"")</f>
        <v/>
      </c>
      <c r="AU2515" s="128"/>
      <c r="AV2515" s="128" t="str">
        <f t="shared" si="271"/>
        <v/>
      </c>
      <c r="AW2515" s="105" t="str">
        <f>IF(ISNUMBER($AV2515),INDEX($C$1:$AB$3985,$AV2515,AW$4),"")</f>
        <v/>
      </c>
      <c r="AX2515" s="105" t="str">
        <f>IF(ISNUMBER($AV2515),INDEX($C$1:$AB$3985,$AV2515,AX$4),"")</f>
        <v/>
      </c>
      <c r="AY2515" s="128"/>
      <c r="AZ2515" s="128"/>
      <c r="BA2515" s="128" t="str">
        <f t="shared" si="272"/>
        <v/>
      </c>
      <c r="BB2515" s="105" t="str">
        <f>IF(ISNUMBER($BA2515),INDEX($C$1:$AB$3985,$BA2515,BB$4),"")</f>
        <v/>
      </c>
      <c r="BC2515" s="105"/>
    </row>
    <row r="2516" spans="1:55" x14ac:dyDescent="0.25">
      <c r="A2516" s="98"/>
      <c r="B2516" s="98"/>
      <c r="C2516" s="73"/>
      <c r="D2516" s="179"/>
      <c r="E2516" s="176"/>
      <c r="F2516" s="176"/>
      <c r="G2516" s="176"/>
      <c r="H2516" s="176"/>
      <c r="I2516" s="176"/>
      <c r="J2516" s="172"/>
      <c r="K2516" s="173"/>
      <c r="L2516" s="178"/>
      <c r="R2516" s="3"/>
      <c r="S2516" s="106"/>
      <c r="T2516" s="106"/>
      <c r="U2516" s="106"/>
      <c r="V2516" s="106"/>
      <c r="W2516" s="106"/>
      <c r="X2516" s="106"/>
      <c r="AB2516" s="188" t="str">
        <f t="shared" si="267"/>
        <v/>
      </c>
      <c r="AC2516" s="188" t="s">
        <v>1585</v>
      </c>
      <c r="AD2516" s="131"/>
      <c r="AE2516" s="131"/>
      <c r="AF2516" s="131"/>
      <c r="AG2516" s="131"/>
      <c r="AH2516" s="131"/>
      <c r="AI2516" s="131"/>
      <c r="AJ2516" s="128" t="str">
        <f t="shared" si="268"/>
        <v/>
      </c>
      <c r="AK2516" s="7" t="str">
        <f>IF(ISNUMBER($AJ2516),INDEX($C$1:$AB$3985,$AJ2516,AK$4),"")</f>
        <v/>
      </c>
      <c r="AL2516" s="7" t="str">
        <f>IF(ISNUMBER($AJ2516),INDEX($C$1:$AB$3985,$AJ2516,AL$4),"")</f>
        <v/>
      </c>
      <c r="AM2516" s="128"/>
      <c r="AN2516" s="128" t="str">
        <f t="shared" si="270"/>
        <v/>
      </c>
      <c r="AO2516" s="7" t="str">
        <f t="shared" si="273"/>
        <v/>
      </c>
      <c r="AP2516" s="10" t="str">
        <f t="shared" si="273"/>
        <v/>
      </c>
      <c r="AQ2516" s="310">
        <f>IF(ISNUMBER(SEARCH($T$30,AO2516)),MAX(AQ$5:AQ2515)+1,0)</f>
        <v>0</v>
      </c>
      <c r="AR2516" s="310">
        <f>IF(ISNUMBER(SEARCH($T$31,AO2516)),MAX(AR$5:AR2515)+1,0)</f>
        <v>0</v>
      </c>
      <c r="AS2516" s="128" t="str">
        <f t="shared" si="269"/>
        <v/>
      </c>
      <c r="AT2516" s="105" t="str">
        <f>IF(ISNUMBER($AS2516),INDEX($C$1:$AB$3985,$AS2516,AT$4),"")</f>
        <v/>
      </c>
      <c r="AU2516" s="128"/>
      <c r="AV2516" s="128" t="str">
        <f t="shared" si="271"/>
        <v/>
      </c>
      <c r="AW2516" s="105" t="str">
        <f>IF(ISNUMBER($AV2516),INDEX($C$1:$AB$3985,$AV2516,AW$4),"")</f>
        <v/>
      </c>
      <c r="AX2516" s="105" t="str">
        <f>IF(ISNUMBER($AV2516),INDEX($C$1:$AB$3985,$AV2516,AX$4),"")</f>
        <v/>
      </c>
      <c r="AY2516" s="128"/>
      <c r="AZ2516" s="128"/>
      <c r="BA2516" s="128" t="str">
        <f t="shared" si="272"/>
        <v/>
      </c>
      <c r="BB2516" s="105" t="str">
        <f>IF(ISNUMBER($BA2516),INDEX($C$1:$AB$3985,$BA2516,BB$4),"")</f>
        <v/>
      </c>
      <c r="BC2516" s="105"/>
    </row>
    <row r="2517" spans="1:55" x14ac:dyDescent="0.25">
      <c r="A2517" s="98"/>
      <c r="B2517" s="98"/>
      <c r="C2517" s="73"/>
      <c r="D2517" s="179"/>
      <c r="E2517" s="176"/>
      <c r="F2517" s="176"/>
      <c r="G2517" s="176"/>
      <c r="H2517" s="176"/>
      <c r="I2517" s="176"/>
      <c r="J2517" s="172"/>
      <c r="K2517" s="173"/>
      <c r="L2517" s="178"/>
      <c r="R2517" s="3"/>
      <c r="S2517" s="106"/>
      <c r="T2517" s="106"/>
      <c r="U2517" s="106"/>
      <c r="V2517" s="106"/>
      <c r="W2517" s="106"/>
      <c r="X2517" s="106"/>
      <c r="AB2517" s="188" t="str">
        <f t="shared" si="267"/>
        <v/>
      </c>
      <c r="AC2517" s="188" t="s">
        <v>1585</v>
      </c>
      <c r="AD2517" s="131"/>
      <c r="AE2517" s="131"/>
      <c r="AF2517" s="131"/>
      <c r="AG2517" s="131"/>
      <c r="AH2517" s="131"/>
      <c r="AI2517" s="131"/>
      <c r="AJ2517" s="128" t="str">
        <f t="shared" si="268"/>
        <v/>
      </c>
      <c r="AK2517" s="7" t="str">
        <f>IF(ISNUMBER($AJ2517),INDEX($C$1:$AB$3985,$AJ2517,AK$4),"")</f>
        <v/>
      </c>
      <c r="AL2517" s="7" t="str">
        <f>IF(ISNUMBER($AJ2517),INDEX($C$1:$AB$3985,$AJ2517,AL$4),"")</f>
        <v/>
      </c>
      <c r="AM2517" s="128"/>
      <c r="AN2517" s="128" t="str">
        <f t="shared" si="270"/>
        <v/>
      </c>
      <c r="AO2517" s="7" t="str">
        <f t="shared" si="273"/>
        <v/>
      </c>
      <c r="AP2517" s="10" t="str">
        <f t="shared" si="273"/>
        <v/>
      </c>
      <c r="AQ2517" s="310">
        <f>IF(ISNUMBER(SEARCH($T$30,AO2517)),MAX(AQ$5:AQ2516)+1,0)</f>
        <v>0</v>
      </c>
      <c r="AR2517" s="310">
        <f>IF(ISNUMBER(SEARCH($T$31,AO2517)),MAX(AR$5:AR2516)+1,0)</f>
        <v>0</v>
      </c>
      <c r="AS2517" s="128" t="str">
        <f t="shared" si="269"/>
        <v/>
      </c>
      <c r="AT2517" s="105" t="str">
        <f>IF(ISNUMBER($AS2517),INDEX($C$1:$AB$3985,$AS2517,AT$4),"")</f>
        <v/>
      </c>
      <c r="AU2517" s="128"/>
      <c r="AV2517" s="128" t="str">
        <f t="shared" si="271"/>
        <v/>
      </c>
      <c r="AW2517" s="105" t="str">
        <f>IF(ISNUMBER($AV2517),INDEX($C$1:$AB$3985,$AV2517,AW$4),"")</f>
        <v/>
      </c>
      <c r="AX2517" s="105" t="str">
        <f>IF(ISNUMBER($AV2517),INDEX($C$1:$AB$3985,$AV2517,AX$4),"")</f>
        <v/>
      </c>
      <c r="AY2517" s="128"/>
      <c r="AZ2517" s="128"/>
      <c r="BA2517" s="128" t="str">
        <f t="shared" si="272"/>
        <v/>
      </c>
      <c r="BB2517" s="105" t="str">
        <f>IF(ISNUMBER($BA2517),INDEX($C$1:$AB$3985,$BA2517,BB$4),"")</f>
        <v/>
      </c>
      <c r="BC2517" s="105"/>
    </row>
    <row r="2518" spans="1:55" x14ac:dyDescent="0.25">
      <c r="A2518" s="98"/>
      <c r="B2518" s="98"/>
      <c r="C2518" s="73"/>
      <c r="D2518" s="179"/>
      <c r="E2518" s="176"/>
      <c r="F2518" s="176"/>
      <c r="G2518" s="176"/>
      <c r="H2518" s="176"/>
      <c r="I2518" s="176"/>
      <c r="J2518" s="172"/>
      <c r="K2518" s="173"/>
      <c r="L2518" s="178"/>
      <c r="R2518" s="3"/>
      <c r="S2518" s="106"/>
      <c r="T2518" s="106"/>
      <c r="U2518" s="106"/>
      <c r="V2518" s="106"/>
      <c r="W2518" s="106"/>
      <c r="X2518" s="106"/>
      <c r="AB2518" s="188" t="str">
        <f t="shared" si="267"/>
        <v/>
      </c>
      <c r="AC2518" s="188" t="s">
        <v>1585</v>
      </c>
      <c r="AD2518" s="131"/>
      <c r="AE2518" s="131"/>
      <c r="AF2518" s="131"/>
      <c r="AG2518" s="131"/>
      <c r="AH2518" s="131"/>
      <c r="AI2518" s="131"/>
      <c r="AJ2518" s="128" t="str">
        <f t="shared" si="268"/>
        <v/>
      </c>
      <c r="AK2518" s="7" t="str">
        <f>IF(ISNUMBER($AJ2518),INDEX($C$1:$AB$3985,$AJ2518,AK$4),"")</f>
        <v/>
      </c>
      <c r="AL2518" s="7" t="str">
        <f>IF(ISNUMBER($AJ2518),INDEX($C$1:$AB$3985,$AJ2518,AL$4),"")</f>
        <v/>
      </c>
      <c r="AM2518" s="128"/>
      <c r="AN2518" s="128" t="str">
        <f t="shared" si="270"/>
        <v/>
      </c>
      <c r="AO2518" s="7" t="str">
        <f t="shared" si="273"/>
        <v/>
      </c>
      <c r="AP2518" s="10" t="str">
        <f t="shared" si="273"/>
        <v/>
      </c>
      <c r="AQ2518" s="310">
        <f>IF(ISNUMBER(SEARCH($T$30,AO2518)),MAX(AQ$5:AQ2517)+1,0)</f>
        <v>0</v>
      </c>
      <c r="AR2518" s="310">
        <f>IF(ISNUMBER(SEARCH($T$31,AO2518)),MAX(AR$5:AR2517)+1,0)</f>
        <v>0</v>
      </c>
      <c r="AS2518" s="128" t="str">
        <f t="shared" si="269"/>
        <v/>
      </c>
      <c r="AT2518" s="105" t="str">
        <f>IF(ISNUMBER($AS2518),INDEX($C$1:$AB$3985,$AS2518,AT$4),"")</f>
        <v/>
      </c>
      <c r="AU2518" s="128"/>
      <c r="AV2518" s="128" t="str">
        <f t="shared" si="271"/>
        <v/>
      </c>
      <c r="AW2518" s="105" t="str">
        <f>IF(ISNUMBER($AV2518),INDEX($C$1:$AB$3985,$AV2518,AW$4),"")</f>
        <v/>
      </c>
      <c r="AX2518" s="105" t="str">
        <f>IF(ISNUMBER($AV2518),INDEX($C$1:$AB$3985,$AV2518,AX$4),"")</f>
        <v/>
      </c>
      <c r="AY2518" s="128"/>
      <c r="AZ2518" s="128"/>
      <c r="BA2518" s="128" t="str">
        <f t="shared" si="272"/>
        <v/>
      </c>
      <c r="BB2518" s="105" t="str">
        <f>IF(ISNUMBER($BA2518),INDEX($C$1:$AB$3985,$BA2518,BB$4),"")</f>
        <v/>
      </c>
      <c r="BC2518" s="105"/>
    </row>
    <row r="2519" spans="1:55" x14ac:dyDescent="0.25">
      <c r="A2519" s="98"/>
      <c r="B2519" s="98"/>
      <c r="C2519" s="73"/>
      <c r="D2519" s="179"/>
      <c r="E2519" s="176"/>
      <c r="F2519" s="176"/>
      <c r="G2519" s="176"/>
      <c r="H2519" s="176"/>
      <c r="I2519" s="176"/>
      <c r="J2519" s="172"/>
      <c r="K2519" s="173"/>
      <c r="L2519" s="178"/>
      <c r="R2519" s="3"/>
      <c r="S2519" s="106"/>
      <c r="T2519" s="106"/>
      <c r="U2519" s="106"/>
      <c r="V2519" s="106"/>
      <c r="W2519" s="106"/>
      <c r="X2519" s="106"/>
      <c r="AB2519" s="188" t="str">
        <f t="shared" si="267"/>
        <v/>
      </c>
      <c r="AC2519" s="188" t="s">
        <v>1585</v>
      </c>
      <c r="AD2519" s="131"/>
      <c r="AE2519" s="131"/>
      <c r="AF2519" s="131"/>
      <c r="AG2519" s="131"/>
      <c r="AH2519" s="131"/>
      <c r="AI2519" s="131"/>
      <c r="AJ2519" s="128" t="str">
        <f t="shared" si="268"/>
        <v/>
      </c>
      <c r="AK2519" s="7" t="str">
        <f>IF(ISNUMBER($AJ2519),INDEX($C$1:$AB$3985,$AJ2519,AK$4),"")</f>
        <v/>
      </c>
      <c r="AL2519" s="7" t="str">
        <f>IF(ISNUMBER($AJ2519),INDEX($C$1:$AB$3985,$AJ2519,AL$4),"")</f>
        <v/>
      </c>
      <c r="AM2519" s="128"/>
      <c r="AN2519" s="128" t="str">
        <f t="shared" si="270"/>
        <v/>
      </c>
      <c r="AO2519" s="7" t="str">
        <f t="shared" si="273"/>
        <v/>
      </c>
      <c r="AP2519" s="10" t="str">
        <f t="shared" si="273"/>
        <v/>
      </c>
      <c r="AQ2519" s="310">
        <f>IF(ISNUMBER(SEARCH($T$30,AO2519)),MAX(AQ$5:AQ2518)+1,0)</f>
        <v>0</v>
      </c>
      <c r="AR2519" s="310">
        <f>IF(ISNUMBER(SEARCH($T$31,AO2519)),MAX(AR$5:AR2518)+1,0)</f>
        <v>0</v>
      </c>
      <c r="AS2519" s="128" t="str">
        <f t="shared" si="269"/>
        <v/>
      </c>
      <c r="AT2519" s="105" t="str">
        <f>IF(ISNUMBER($AS2519),INDEX($C$1:$AB$3985,$AS2519,AT$4),"")</f>
        <v/>
      </c>
      <c r="AU2519" s="128"/>
      <c r="AV2519" s="128" t="str">
        <f t="shared" si="271"/>
        <v/>
      </c>
      <c r="AW2519" s="105" t="str">
        <f>IF(ISNUMBER($AV2519),INDEX($C$1:$AB$3985,$AV2519,AW$4),"")</f>
        <v/>
      </c>
      <c r="AX2519" s="105" t="str">
        <f>IF(ISNUMBER($AV2519),INDEX($C$1:$AB$3985,$AV2519,AX$4),"")</f>
        <v/>
      </c>
      <c r="AY2519" s="128"/>
      <c r="AZ2519" s="128"/>
      <c r="BA2519" s="128" t="str">
        <f t="shared" si="272"/>
        <v/>
      </c>
      <c r="BB2519" s="105" t="str">
        <f>IF(ISNUMBER($BA2519),INDEX($C$1:$AB$3985,$BA2519,BB$4),"")</f>
        <v/>
      </c>
      <c r="BC2519" s="105"/>
    </row>
    <row r="2520" spans="1:55" x14ac:dyDescent="0.25">
      <c r="A2520" s="98"/>
      <c r="B2520" s="98"/>
      <c r="C2520" s="73"/>
      <c r="D2520" s="179"/>
      <c r="E2520" s="176"/>
      <c r="F2520" s="176"/>
      <c r="G2520" s="176"/>
      <c r="H2520" s="176"/>
      <c r="I2520" s="176"/>
      <c r="J2520" s="172"/>
      <c r="K2520" s="173"/>
      <c r="L2520" s="178"/>
      <c r="R2520" s="3"/>
      <c r="S2520" s="106"/>
      <c r="T2520" s="106"/>
      <c r="U2520" s="106"/>
      <c r="V2520" s="106"/>
      <c r="W2520" s="106"/>
      <c r="X2520" s="106"/>
      <c r="AB2520" s="188" t="str">
        <f t="shared" si="267"/>
        <v/>
      </c>
      <c r="AC2520" s="188" t="s">
        <v>1585</v>
      </c>
      <c r="AD2520" s="131"/>
      <c r="AE2520" s="131"/>
      <c r="AF2520" s="131"/>
      <c r="AG2520" s="131"/>
      <c r="AH2520" s="131"/>
      <c r="AI2520" s="131"/>
      <c r="AJ2520" s="128" t="str">
        <f t="shared" si="268"/>
        <v/>
      </c>
      <c r="AK2520" s="7" t="str">
        <f>IF(ISNUMBER($AJ2520),INDEX($C$1:$AB$3985,$AJ2520,AK$4),"")</f>
        <v/>
      </c>
      <c r="AL2520" s="7" t="str">
        <f>IF(ISNUMBER($AJ2520),INDEX($C$1:$AB$3985,$AJ2520,AL$4),"")</f>
        <v/>
      </c>
      <c r="AM2520" s="128"/>
      <c r="AN2520" s="128" t="str">
        <f t="shared" si="270"/>
        <v/>
      </c>
      <c r="AO2520" s="7" t="str">
        <f t="shared" si="273"/>
        <v/>
      </c>
      <c r="AP2520" s="10" t="str">
        <f t="shared" si="273"/>
        <v/>
      </c>
      <c r="AQ2520" s="310">
        <f>IF(ISNUMBER(SEARCH($T$30,AO2520)),MAX(AQ$5:AQ2519)+1,0)</f>
        <v>0</v>
      </c>
      <c r="AR2520" s="310">
        <f>IF(ISNUMBER(SEARCH($T$31,AO2520)),MAX(AR$5:AR2519)+1,0)</f>
        <v>0</v>
      </c>
      <c r="AS2520" s="128" t="str">
        <f t="shared" si="269"/>
        <v/>
      </c>
      <c r="AT2520" s="105" t="str">
        <f>IF(ISNUMBER($AS2520),INDEX($C$1:$AB$3985,$AS2520,AT$4),"")</f>
        <v/>
      </c>
      <c r="AU2520" s="128"/>
      <c r="AV2520" s="128" t="str">
        <f t="shared" si="271"/>
        <v/>
      </c>
      <c r="AW2520" s="105" t="str">
        <f>IF(ISNUMBER($AV2520),INDEX($C$1:$AB$3985,$AV2520,AW$4),"")</f>
        <v/>
      </c>
      <c r="AX2520" s="105" t="str">
        <f>IF(ISNUMBER($AV2520),INDEX($C$1:$AB$3985,$AV2520,AX$4),"")</f>
        <v/>
      </c>
      <c r="AY2520" s="128"/>
      <c r="AZ2520" s="128"/>
      <c r="BA2520" s="128" t="str">
        <f t="shared" si="272"/>
        <v/>
      </c>
      <c r="BB2520" s="105" t="str">
        <f>IF(ISNUMBER($BA2520),INDEX($C$1:$AB$3985,$BA2520,BB$4),"")</f>
        <v/>
      </c>
      <c r="BC2520" s="105"/>
    </row>
    <row r="2521" spans="1:55" x14ac:dyDescent="0.25">
      <c r="A2521" s="98"/>
      <c r="B2521" s="98"/>
      <c r="C2521" s="73"/>
      <c r="D2521" s="179"/>
      <c r="E2521" s="176"/>
      <c r="F2521" s="176"/>
      <c r="G2521" s="176"/>
      <c r="H2521" s="176"/>
      <c r="I2521" s="176"/>
      <c r="J2521" s="172"/>
      <c r="K2521" s="173"/>
      <c r="L2521" s="178"/>
      <c r="R2521" s="3"/>
      <c r="S2521" s="106"/>
      <c r="T2521" s="106"/>
      <c r="U2521" s="106"/>
      <c r="V2521" s="106"/>
      <c r="W2521" s="106"/>
      <c r="X2521" s="106"/>
      <c r="AB2521" s="188" t="str">
        <f t="shared" si="267"/>
        <v/>
      </c>
      <c r="AC2521" s="188" t="s">
        <v>1585</v>
      </c>
      <c r="AD2521" s="131"/>
      <c r="AE2521" s="131"/>
      <c r="AF2521" s="131"/>
      <c r="AG2521" s="131"/>
      <c r="AH2521" s="131"/>
      <c r="AI2521" s="131"/>
      <c r="AJ2521" s="128" t="str">
        <f t="shared" si="268"/>
        <v/>
      </c>
      <c r="AK2521" s="7" t="str">
        <f>IF(ISNUMBER($AJ2521),INDEX($C$1:$AB$3985,$AJ2521,AK$4),"")</f>
        <v/>
      </c>
      <c r="AL2521" s="7" t="str">
        <f>IF(ISNUMBER($AJ2521),INDEX($C$1:$AB$3985,$AJ2521,AL$4),"")</f>
        <v/>
      </c>
      <c r="AM2521" s="128"/>
      <c r="AN2521" s="128" t="str">
        <f t="shared" si="270"/>
        <v/>
      </c>
      <c r="AO2521" s="7" t="str">
        <f t="shared" si="273"/>
        <v/>
      </c>
      <c r="AP2521" s="10" t="str">
        <f t="shared" si="273"/>
        <v/>
      </c>
      <c r="AQ2521" s="310">
        <f>IF(ISNUMBER(SEARCH($T$30,AO2521)),MAX(AQ$5:AQ2520)+1,0)</f>
        <v>0</v>
      </c>
      <c r="AR2521" s="310">
        <f>IF(ISNUMBER(SEARCH($T$31,AO2521)),MAX(AR$5:AR2520)+1,0)</f>
        <v>0</v>
      </c>
      <c r="AS2521" s="128" t="str">
        <f t="shared" si="269"/>
        <v/>
      </c>
      <c r="AT2521" s="105" t="str">
        <f>IF(ISNUMBER($AS2521),INDEX($C$1:$AB$3985,$AS2521,AT$4),"")</f>
        <v/>
      </c>
      <c r="AU2521" s="128"/>
      <c r="AV2521" s="128" t="str">
        <f t="shared" si="271"/>
        <v/>
      </c>
      <c r="AW2521" s="105" t="str">
        <f>IF(ISNUMBER($AV2521),INDEX($C$1:$AB$3985,$AV2521,AW$4),"")</f>
        <v/>
      </c>
      <c r="AX2521" s="105" t="str">
        <f>IF(ISNUMBER($AV2521),INDEX($C$1:$AB$3985,$AV2521,AX$4),"")</f>
        <v/>
      </c>
      <c r="AY2521" s="128"/>
      <c r="AZ2521" s="128"/>
      <c r="BA2521" s="128" t="str">
        <f t="shared" si="272"/>
        <v/>
      </c>
      <c r="BB2521" s="105" t="str">
        <f>IF(ISNUMBER($BA2521),INDEX($C$1:$AB$3985,$BA2521,BB$4),"")</f>
        <v/>
      </c>
      <c r="BC2521" s="105"/>
    </row>
    <row r="2522" spans="1:55" x14ac:dyDescent="0.25">
      <c r="A2522" s="98"/>
      <c r="B2522" s="98"/>
      <c r="C2522" s="73"/>
      <c r="D2522" s="179"/>
      <c r="E2522" s="176"/>
      <c r="F2522" s="176"/>
      <c r="G2522" s="176"/>
      <c r="H2522" s="176"/>
      <c r="I2522" s="176"/>
      <c r="J2522" s="172"/>
      <c r="K2522" s="173"/>
      <c r="L2522" s="178"/>
      <c r="R2522" s="3"/>
      <c r="S2522" s="106"/>
      <c r="T2522" s="106"/>
      <c r="U2522" s="106"/>
      <c r="V2522" s="106"/>
      <c r="W2522" s="106"/>
      <c r="X2522" s="106"/>
      <c r="AB2522" s="188" t="str">
        <f t="shared" si="267"/>
        <v/>
      </c>
      <c r="AC2522" s="188" t="s">
        <v>1585</v>
      </c>
      <c r="AD2522" s="131"/>
      <c r="AE2522" s="131"/>
      <c r="AF2522" s="131"/>
      <c r="AG2522" s="131"/>
      <c r="AH2522" s="131"/>
      <c r="AI2522" s="131"/>
      <c r="AJ2522" s="128" t="str">
        <f t="shared" si="268"/>
        <v/>
      </c>
      <c r="AK2522" s="7" t="str">
        <f>IF(ISNUMBER($AJ2522),INDEX($C$1:$AB$3985,$AJ2522,AK$4),"")</f>
        <v/>
      </c>
      <c r="AL2522" s="7" t="str">
        <f>IF(ISNUMBER($AJ2522),INDEX($C$1:$AB$3985,$AJ2522,AL$4),"")</f>
        <v/>
      </c>
      <c r="AM2522" s="128"/>
      <c r="AN2522" s="128" t="str">
        <f t="shared" si="270"/>
        <v/>
      </c>
      <c r="AO2522" s="7" t="str">
        <f t="shared" si="273"/>
        <v/>
      </c>
      <c r="AP2522" s="10" t="str">
        <f t="shared" si="273"/>
        <v/>
      </c>
      <c r="AQ2522" s="310">
        <f>IF(ISNUMBER(SEARCH($T$30,AO2522)),MAX(AQ$5:AQ2521)+1,0)</f>
        <v>0</v>
      </c>
      <c r="AR2522" s="310">
        <f>IF(ISNUMBER(SEARCH($T$31,AO2522)),MAX(AR$5:AR2521)+1,0)</f>
        <v>0</v>
      </c>
      <c r="AS2522" s="128" t="str">
        <f t="shared" si="269"/>
        <v/>
      </c>
      <c r="AT2522" s="105" t="str">
        <f>IF(ISNUMBER($AS2522),INDEX($C$1:$AB$3985,$AS2522,AT$4),"")</f>
        <v/>
      </c>
      <c r="AU2522" s="128"/>
      <c r="AV2522" s="128" t="str">
        <f t="shared" si="271"/>
        <v/>
      </c>
      <c r="AW2522" s="105" t="str">
        <f>IF(ISNUMBER($AV2522),INDEX($C$1:$AB$3985,$AV2522,AW$4),"")</f>
        <v/>
      </c>
      <c r="AX2522" s="105" t="str">
        <f>IF(ISNUMBER($AV2522),INDEX($C$1:$AB$3985,$AV2522,AX$4),"")</f>
        <v/>
      </c>
      <c r="AY2522" s="128"/>
      <c r="AZ2522" s="128"/>
      <c r="BA2522" s="128" t="str">
        <f t="shared" si="272"/>
        <v/>
      </c>
      <c r="BB2522" s="105" t="str">
        <f>IF(ISNUMBER($BA2522),INDEX($C$1:$AB$3985,$BA2522,BB$4),"")</f>
        <v/>
      </c>
      <c r="BC2522" s="105"/>
    </row>
    <row r="2523" spans="1:55" x14ac:dyDescent="0.25">
      <c r="A2523" s="98"/>
      <c r="B2523" s="98"/>
      <c r="C2523" s="73"/>
      <c r="D2523" s="179"/>
      <c r="E2523" s="176"/>
      <c r="F2523" s="176"/>
      <c r="G2523" s="176"/>
      <c r="H2523" s="176"/>
      <c r="I2523" s="176"/>
      <c r="J2523" s="172"/>
      <c r="K2523" s="173"/>
      <c r="L2523" s="178"/>
      <c r="R2523" s="3"/>
      <c r="S2523" s="106"/>
      <c r="T2523" s="106"/>
      <c r="U2523" s="106"/>
      <c r="V2523" s="106"/>
      <c r="W2523" s="106"/>
      <c r="X2523" s="106"/>
      <c r="AB2523" s="188" t="str">
        <f t="shared" si="267"/>
        <v/>
      </c>
      <c r="AC2523" s="188" t="s">
        <v>1585</v>
      </c>
      <c r="AD2523" s="131"/>
      <c r="AE2523" s="131"/>
      <c r="AF2523" s="131"/>
      <c r="AG2523" s="131"/>
      <c r="AH2523" s="131"/>
      <c r="AI2523" s="131"/>
      <c r="AJ2523" s="128" t="str">
        <f t="shared" si="268"/>
        <v/>
      </c>
      <c r="AK2523" s="7" t="str">
        <f>IF(ISNUMBER($AJ2523),INDEX($C$1:$AB$3985,$AJ2523,AK$4),"")</f>
        <v/>
      </c>
      <c r="AL2523" s="7" t="str">
        <f>IF(ISNUMBER($AJ2523),INDEX($C$1:$AB$3985,$AJ2523,AL$4),"")</f>
        <v/>
      </c>
      <c r="AM2523" s="128"/>
      <c r="AN2523" s="128" t="str">
        <f t="shared" si="270"/>
        <v/>
      </c>
      <c r="AO2523" s="7" t="str">
        <f t="shared" si="273"/>
        <v/>
      </c>
      <c r="AP2523" s="10" t="str">
        <f t="shared" si="273"/>
        <v/>
      </c>
      <c r="AQ2523" s="310">
        <f>IF(ISNUMBER(SEARCH($T$30,AO2523)),MAX(AQ$5:AQ2522)+1,0)</f>
        <v>0</v>
      </c>
      <c r="AR2523" s="310">
        <f>IF(ISNUMBER(SEARCH($T$31,AO2523)),MAX(AR$5:AR2522)+1,0)</f>
        <v>0</v>
      </c>
      <c r="AS2523" s="128" t="str">
        <f t="shared" si="269"/>
        <v/>
      </c>
      <c r="AT2523" s="105" t="str">
        <f>IF(ISNUMBER($AS2523),INDEX($C$1:$AB$3985,$AS2523,AT$4),"")</f>
        <v/>
      </c>
      <c r="AU2523" s="128"/>
      <c r="AV2523" s="128" t="str">
        <f t="shared" si="271"/>
        <v/>
      </c>
      <c r="AW2523" s="105" t="str">
        <f>IF(ISNUMBER($AV2523),INDEX($C$1:$AB$3985,$AV2523,AW$4),"")</f>
        <v/>
      </c>
      <c r="AX2523" s="105" t="str">
        <f>IF(ISNUMBER($AV2523),INDEX($C$1:$AB$3985,$AV2523,AX$4),"")</f>
        <v/>
      </c>
      <c r="AY2523" s="128"/>
      <c r="AZ2523" s="128"/>
      <c r="BA2523" s="128" t="str">
        <f t="shared" si="272"/>
        <v/>
      </c>
      <c r="BB2523" s="105" t="str">
        <f>IF(ISNUMBER($BA2523),INDEX($C$1:$AB$3985,$BA2523,BB$4),"")</f>
        <v/>
      </c>
      <c r="BC2523" s="105"/>
    </row>
    <row r="2524" spans="1:55" x14ac:dyDescent="0.25">
      <c r="A2524" s="98"/>
      <c r="B2524" s="98"/>
      <c r="C2524" s="73"/>
      <c r="D2524" s="179"/>
      <c r="E2524" s="176"/>
      <c r="F2524" s="176"/>
      <c r="G2524" s="176"/>
      <c r="H2524" s="176"/>
      <c r="I2524" s="176"/>
      <c r="J2524" s="172"/>
      <c r="K2524" s="173"/>
      <c r="L2524" s="178"/>
      <c r="R2524" s="3"/>
      <c r="S2524" s="106"/>
      <c r="T2524" s="106"/>
      <c r="U2524" s="106"/>
      <c r="V2524" s="106"/>
      <c r="W2524" s="106"/>
      <c r="X2524" s="106"/>
      <c r="AB2524" s="188" t="str">
        <f t="shared" si="267"/>
        <v/>
      </c>
      <c r="AC2524" s="188" t="s">
        <v>1585</v>
      </c>
      <c r="AD2524" s="131"/>
      <c r="AE2524" s="131"/>
      <c r="AF2524" s="131"/>
      <c r="AG2524" s="131"/>
      <c r="AH2524" s="131"/>
      <c r="AI2524" s="131"/>
      <c r="AJ2524" s="128" t="str">
        <f t="shared" si="268"/>
        <v/>
      </c>
      <c r="AK2524" s="7" t="str">
        <f>IF(ISNUMBER($AJ2524),INDEX($C$1:$AB$3985,$AJ2524,AK$4),"")</f>
        <v/>
      </c>
      <c r="AL2524" s="7" t="str">
        <f>IF(ISNUMBER($AJ2524),INDEX($C$1:$AB$3985,$AJ2524,AL$4),"")</f>
        <v/>
      </c>
      <c r="AM2524" s="128"/>
      <c r="AN2524" s="128" t="str">
        <f t="shared" si="270"/>
        <v/>
      </c>
      <c r="AO2524" s="7" t="str">
        <f t="shared" si="273"/>
        <v/>
      </c>
      <c r="AP2524" s="10" t="str">
        <f t="shared" si="273"/>
        <v/>
      </c>
      <c r="AQ2524" s="310">
        <f>IF(ISNUMBER(SEARCH($T$30,AO2524)),MAX(AQ$5:AQ2523)+1,0)</f>
        <v>0</v>
      </c>
      <c r="AR2524" s="310">
        <f>IF(ISNUMBER(SEARCH($T$31,AO2524)),MAX(AR$5:AR2523)+1,0)</f>
        <v>0</v>
      </c>
      <c r="AS2524" s="128" t="str">
        <f t="shared" si="269"/>
        <v/>
      </c>
      <c r="AT2524" s="105" t="str">
        <f>IF(ISNUMBER($AS2524),INDEX($C$1:$AB$3985,$AS2524,AT$4),"")</f>
        <v/>
      </c>
      <c r="AU2524" s="128"/>
      <c r="AV2524" s="128" t="str">
        <f t="shared" si="271"/>
        <v/>
      </c>
      <c r="AW2524" s="105" t="str">
        <f>IF(ISNUMBER($AV2524),INDEX($C$1:$AB$3985,$AV2524,AW$4),"")</f>
        <v/>
      </c>
      <c r="AX2524" s="105" t="str">
        <f>IF(ISNUMBER($AV2524),INDEX($C$1:$AB$3985,$AV2524,AX$4),"")</f>
        <v/>
      </c>
      <c r="AY2524" s="128"/>
      <c r="AZ2524" s="128"/>
      <c r="BA2524" s="128" t="str">
        <f t="shared" si="272"/>
        <v/>
      </c>
      <c r="BB2524" s="105" t="str">
        <f>IF(ISNUMBER($BA2524),INDEX($C$1:$AB$3985,$BA2524,BB$4),"")</f>
        <v/>
      </c>
      <c r="BC2524" s="105"/>
    </row>
    <row r="2525" spans="1:55" x14ac:dyDescent="0.25">
      <c r="A2525" s="98"/>
      <c r="B2525" s="98"/>
      <c r="C2525" s="73"/>
      <c r="D2525" s="179"/>
      <c r="E2525" s="176"/>
      <c r="F2525" s="176"/>
      <c r="G2525" s="176"/>
      <c r="H2525" s="176"/>
      <c r="I2525" s="176"/>
      <c r="J2525" s="172"/>
      <c r="K2525" s="173"/>
      <c r="L2525" s="178"/>
      <c r="R2525" s="3"/>
      <c r="S2525" s="106"/>
      <c r="T2525" s="106"/>
      <c r="U2525" s="106"/>
      <c r="V2525" s="106"/>
      <c r="W2525" s="106"/>
      <c r="X2525" s="106"/>
      <c r="AB2525" s="188" t="str">
        <f t="shared" si="267"/>
        <v/>
      </c>
      <c r="AC2525" s="188" t="s">
        <v>1585</v>
      </c>
      <c r="AD2525" s="131"/>
      <c r="AE2525" s="131"/>
      <c r="AF2525" s="131"/>
      <c r="AG2525" s="131"/>
      <c r="AH2525" s="131"/>
      <c r="AI2525" s="131"/>
      <c r="AJ2525" s="128" t="str">
        <f t="shared" si="268"/>
        <v/>
      </c>
      <c r="AK2525" s="7" t="str">
        <f>IF(ISNUMBER($AJ2525),INDEX($C$1:$AB$3985,$AJ2525,AK$4),"")</f>
        <v/>
      </c>
      <c r="AL2525" s="7" t="str">
        <f>IF(ISNUMBER($AJ2525),INDEX($C$1:$AB$3985,$AJ2525,AL$4),"")</f>
        <v/>
      </c>
      <c r="AM2525" s="128"/>
      <c r="AN2525" s="128" t="str">
        <f t="shared" si="270"/>
        <v/>
      </c>
      <c r="AO2525" s="7" t="str">
        <f t="shared" si="273"/>
        <v/>
      </c>
      <c r="AP2525" s="10" t="str">
        <f t="shared" si="273"/>
        <v/>
      </c>
      <c r="AQ2525" s="310">
        <f>IF(ISNUMBER(SEARCH($T$30,AO2525)),MAX(AQ$5:AQ2524)+1,0)</f>
        <v>0</v>
      </c>
      <c r="AR2525" s="310">
        <f>IF(ISNUMBER(SEARCH($T$31,AO2525)),MAX(AR$5:AR2524)+1,0)</f>
        <v>0</v>
      </c>
      <c r="AS2525" s="128" t="str">
        <f t="shared" si="269"/>
        <v/>
      </c>
      <c r="AT2525" s="105" t="str">
        <f>IF(ISNUMBER($AS2525),INDEX($C$1:$AB$3985,$AS2525,AT$4),"")</f>
        <v/>
      </c>
      <c r="AU2525" s="128"/>
      <c r="AV2525" s="128" t="str">
        <f t="shared" si="271"/>
        <v/>
      </c>
      <c r="AW2525" s="105" t="str">
        <f>IF(ISNUMBER($AV2525),INDEX($C$1:$AB$3985,$AV2525,AW$4),"")</f>
        <v/>
      </c>
      <c r="AX2525" s="105" t="str">
        <f>IF(ISNUMBER($AV2525),INDEX($C$1:$AB$3985,$AV2525,AX$4),"")</f>
        <v/>
      </c>
      <c r="AY2525" s="128"/>
      <c r="AZ2525" s="128"/>
      <c r="BA2525" s="128" t="str">
        <f t="shared" si="272"/>
        <v/>
      </c>
      <c r="BB2525" s="105" t="str">
        <f>IF(ISNUMBER($BA2525),INDEX($C$1:$AB$3985,$BA2525,BB$4),"")</f>
        <v/>
      </c>
      <c r="BC2525" s="105"/>
    </row>
    <row r="2526" spans="1:55" x14ac:dyDescent="0.25">
      <c r="A2526" s="98"/>
      <c r="B2526" s="98"/>
      <c r="C2526" s="73"/>
      <c r="D2526" s="179"/>
      <c r="E2526" s="176"/>
      <c r="F2526" s="176"/>
      <c r="G2526" s="176"/>
      <c r="H2526" s="176"/>
      <c r="I2526" s="176"/>
      <c r="J2526" s="172"/>
      <c r="K2526" s="173"/>
      <c r="L2526" s="178"/>
      <c r="R2526" s="3"/>
      <c r="S2526" s="106"/>
      <c r="T2526" s="106"/>
      <c r="U2526" s="106"/>
      <c r="V2526" s="106"/>
      <c r="W2526" s="106"/>
      <c r="X2526" s="106"/>
      <c r="AB2526" s="188" t="str">
        <f t="shared" si="267"/>
        <v/>
      </c>
      <c r="AC2526" s="188" t="s">
        <v>1585</v>
      </c>
      <c r="AD2526" s="131"/>
      <c r="AE2526" s="131"/>
      <c r="AF2526" s="131"/>
      <c r="AG2526" s="131"/>
      <c r="AH2526" s="131"/>
      <c r="AI2526" s="131"/>
      <c r="AJ2526" s="128" t="str">
        <f t="shared" si="268"/>
        <v/>
      </c>
      <c r="AK2526" s="7" t="str">
        <f>IF(ISNUMBER($AJ2526),INDEX($C$1:$AB$3985,$AJ2526,AK$4),"")</f>
        <v/>
      </c>
      <c r="AL2526" s="7" t="str">
        <f>IF(ISNUMBER($AJ2526),INDEX($C$1:$AB$3985,$AJ2526,AL$4),"")</f>
        <v/>
      </c>
      <c r="AM2526" s="128"/>
      <c r="AN2526" s="128" t="str">
        <f t="shared" si="270"/>
        <v/>
      </c>
      <c r="AO2526" s="7" t="str">
        <f t="shared" si="273"/>
        <v/>
      </c>
      <c r="AP2526" s="10" t="str">
        <f t="shared" si="273"/>
        <v/>
      </c>
      <c r="AQ2526" s="310">
        <f>IF(ISNUMBER(SEARCH($T$30,AO2526)),MAX(AQ$5:AQ2525)+1,0)</f>
        <v>0</v>
      </c>
      <c r="AR2526" s="310">
        <f>IF(ISNUMBER(SEARCH($T$31,AO2526)),MAX(AR$5:AR2525)+1,0)</f>
        <v>0</v>
      </c>
      <c r="AS2526" s="128" t="str">
        <f t="shared" si="269"/>
        <v/>
      </c>
      <c r="AT2526" s="105" t="str">
        <f>IF(ISNUMBER($AS2526),INDEX($C$1:$AB$3985,$AS2526,AT$4),"")</f>
        <v/>
      </c>
      <c r="AU2526" s="128"/>
      <c r="AV2526" s="128" t="str">
        <f t="shared" si="271"/>
        <v/>
      </c>
      <c r="AW2526" s="105" t="str">
        <f>IF(ISNUMBER($AV2526),INDEX($C$1:$AB$3985,$AV2526,AW$4),"")</f>
        <v/>
      </c>
      <c r="AX2526" s="105" t="str">
        <f>IF(ISNUMBER($AV2526),INDEX($C$1:$AB$3985,$AV2526,AX$4),"")</f>
        <v/>
      </c>
      <c r="AY2526" s="128"/>
      <c r="AZ2526" s="128"/>
      <c r="BA2526" s="128" t="str">
        <f t="shared" si="272"/>
        <v/>
      </c>
      <c r="BB2526" s="105" t="str">
        <f>IF(ISNUMBER($BA2526),INDEX($C$1:$AB$3985,$BA2526,BB$4),"")</f>
        <v/>
      </c>
      <c r="BC2526" s="105"/>
    </row>
    <row r="2527" spans="1:55" x14ac:dyDescent="0.25">
      <c r="A2527" s="98"/>
      <c r="B2527" s="98"/>
      <c r="C2527" s="73"/>
      <c r="D2527" s="179"/>
      <c r="E2527" s="176"/>
      <c r="F2527" s="176"/>
      <c r="G2527" s="176"/>
      <c r="H2527" s="176"/>
      <c r="I2527" s="176"/>
      <c r="J2527" s="172"/>
      <c r="K2527" s="173"/>
      <c r="L2527" s="178"/>
      <c r="R2527" s="3"/>
      <c r="S2527" s="106"/>
      <c r="T2527" s="106"/>
      <c r="U2527" s="106"/>
      <c r="V2527" s="106"/>
      <c r="W2527" s="106"/>
      <c r="X2527" s="106"/>
      <c r="AB2527" s="188" t="str">
        <f t="shared" si="267"/>
        <v/>
      </c>
      <c r="AC2527" s="188" t="s">
        <v>1585</v>
      </c>
      <c r="AD2527" s="131"/>
      <c r="AE2527" s="131"/>
      <c r="AF2527" s="131"/>
      <c r="AG2527" s="131"/>
      <c r="AH2527" s="131"/>
      <c r="AI2527" s="131"/>
      <c r="AJ2527" s="128" t="str">
        <f t="shared" si="268"/>
        <v/>
      </c>
      <c r="AK2527" s="7" t="str">
        <f>IF(ISNUMBER($AJ2527),INDEX($C$1:$AB$3985,$AJ2527,AK$4),"")</f>
        <v/>
      </c>
      <c r="AL2527" s="7" t="str">
        <f>IF(ISNUMBER($AJ2527),INDEX($C$1:$AB$3985,$AJ2527,AL$4),"")</f>
        <v/>
      </c>
      <c r="AM2527" s="128"/>
      <c r="AN2527" s="128" t="str">
        <f t="shared" si="270"/>
        <v/>
      </c>
      <c r="AO2527" s="7" t="str">
        <f t="shared" si="273"/>
        <v/>
      </c>
      <c r="AP2527" s="10" t="str">
        <f t="shared" si="273"/>
        <v/>
      </c>
      <c r="AQ2527" s="310">
        <f>IF(ISNUMBER(SEARCH($T$30,AO2527)),MAX(AQ$5:AQ2526)+1,0)</f>
        <v>0</v>
      </c>
      <c r="AR2527" s="310">
        <f>IF(ISNUMBER(SEARCH($T$31,AO2527)),MAX(AR$5:AR2526)+1,0)</f>
        <v>0</v>
      </c>
      <c r="AS2527" s="128" t="str">
        <f t="shared" si="269"/>
        <v/>
      </c>
      <c r="AT2527" s="105" t="str">
        <f>IF(ISNUMBER($AS2527),INDEX($C$1:$AB$3985,$AS2527,AT$4),"")</f>
        <v/>
      </c>
      <c r="AU2527" s="128"/>
      <c r="AV2527" s="128" t="str">
        <f t="shared" si="271"/>
        <v/>
      </c>
      <c r="AW2527" s="105" t="str">
        <f>IF(ISNUMBER($AV2527),INDEX($C$1:$AB$3985,$AV2527,AW$4),"")</f>
        <v/>
      </c>
      <c r="AX2527" s="105" t="str">
        <f>IF(ISNUMBER($AV2527),INDEX($C$1:$AB$3985,$AV2527,AX$4),"")</f>
        <v/>
      </c>
      <c r="AY2527" s="128"/>
      <c r="AZ2527" s="128"/>
      <c r="BA2527" s="128" t="str">
        <f t="shared" si="272"/>
        <v/>
      </c>
      <c r="BB2527" s="105" t="str">
        <f>IF(ISNUMBER($BA2527),INDEX($C$1:$AB$3985,$BA2527,BB$4),"")</f>
        <v/>
      </c>
      <c r="BC2527" s="105"/>
    </row>
    <row r="2528" spans="1:55" x14ac:dyDescent="0.25">
      <c r="A2528" s="98"/>
      <c r="B2528" s="98"/>
      <c r="C2528" s="73"/>
      <c r="D2528" s="179"/>
      <c r="E2528" s="176"/>
      <c r="F2528" s="176"/>
      <c r="G2528" s="176"/>
      <c r="H2528" s="176"/>
      <c r="I2528" s="176"/>
      <c r="J2528" s="172"/>
      <c r="K2528" s="173"/>
      <c r="L2528" s="178"/>
      <c r="R2528" s="3"/>
      <c r="S2528" s="106"/>
      <c r="T2528" s="106"/>
      <c r="U2528" s="106"/>
      <c r="V2528" s="106"/>
      <c r="W2528" s="106"/>
      <c r="X2528" s="106"/>
      <c r="AB2528" s="188" t="str">
        <f t="shared" si="267"/>
        <v/>
      </c>
      <c r="AC2528" s="188" t="s">
        <v>1585</v>
      </c>
      <c r="AD2528" s="131"/>
      <c r="AE2528" s="131"/>
      <c r="AF2528" s="131"/>
      <c r="AG2528" s="131"/>
      <c r="AH2528" s="131"/>
      <c r="AI2528" s="131"/>
      <c r="AJ2528" s="128" t="str">
        <f t="shared" si="268"/>
        <v/>
      </c>
      <c r="AK2528" s="7" t="str">
        <f>IF(ISNUMBER($AJ2528),INDEX($C$1:$AB$3985,$AJ2528,AK$4),"")</f>
        <v/>
      </c>
      <c r="AL2528" s="7" t="str">
        <f>IF(ISNUMBER($AJ2528),INDEX($C$1:$AB$3985,$AJ2528,AL$4),"")</f>
        <v/>
      </c>
      <c r="AM2528" s="128"/>
      <c r="AN2528" s="128" t="str">
        <f t="shared" si="270"/>
        <v/>
      </c>
      <c r="AO2528" s="7" t="str">
        <f t="shared" si="273"/>
        <v/>
      </c>
      <c r="AP2528" s="10" t="str">
        <f t="shared" si="273"/>
        <v/>
      </c>
      <c r="AQ2528" s="310">
        <f>IF(ISNUMBER(SEARCH($T$30,AO2528)),MAX(AQ$5:AQ2527)+1,0)</f>
        <v>0</v>
      </c>
      <c r="AR2528" s="310">
        <f>IF(ISNUMBER(SEARCH($T$31,AO2528)),MAX(AR$5:AR2527)+1,0)</f>
        <v>0</v>
      </c>
      <c r="AS2528" s="128" t="str">
        <f t="shared" si="269"/>
        <v/>
      </c>
      <c r="AT2528" s="105" t="str">
        <f>IF(ISNUMBER($AS2528),INDEX($C$1:$AB$3985,$AS2528,AT$4),"")</f>
        <v/>
      </c>
      <c r="AU2528" s="128"/>
      <c r="AV2528" s="128" t="str">
        <f t="shared" si="271"/>
        <v/>
      </c>
      <c r="AW2528" s="105" t="str">
        <f>IF(ISNUMBER($AV2528),INDEX($C$1:$AB$3985,$AV2528,AW$4),"")</f>
        <v/>
      </c>
      <c r="AX2528" s="105" t="str">
        <f>IF(ISNUMBER($AV2528),INDEX($C$1:$AB$3985,$AV2528,AX$4),"")</f>
        <v/>
      </c>
      <c r="AY2528" s="128"/>
      <c r="AZ2528" s="128"/>
      <c r="BA2528" s="128" t="str">
        <f t="shared" si="272"/>
        <v/>
      </c>
      <c r="BB2528" s="105" t="str">
        <f>IF(ISNUMBER($BA2528),INDEX($C$1:$AB$3985,$BA2528,BB$4),"")</f>
        <v/>
      </c>
      <c r="BC2528" s="105"/>
    </row>
    <row r="2529" spans="1:55" x14ac:dyDescent="0.25">
      <c r="A2529" s="98"/>
      <c r="B2529" s="98"/>
      <c r="C2529" s="73"/>
      <c r="D2529" s="179"/>
      <c r="E2529" s="176"/>
      <c r="F2529" s="176"/>
      <c r="G2529" s="176"/>
      <c r="H2529" s="176"/>
      <c r="I2529" s="176"/>
      <c r="J2529" s="172"/>
      <c r="K2529" s="173"/>
      <c r="L2529" s="178"/>
      <c r="R2529" s="3"/>
      <c r="S2529" s="106"/>
      <c r="T2529" s="106"/>
      <c r="U2529" s="106"/>
      <c r="V2529" s="106"/>
      <c r="W2529" s="106"/>
      <c r="X2529" s="106"/>
      <c r="AB2529" s="188" t="str">
        <f t="shared" si="267"/>
        <v/>
      </c>
      <c r="AC2529" s="188" t="s">
        <v>1585</v>
      </c>
      <c r="AD2529" s="131"/>
      <c r="AE2529" s="131"/>
      <c r="AF2529" s="131"/>
      <c r="AG2529" s="131"/>
      <c r="AH2529" s="131"/>
      <c r="AI2529" s="131"/>
      <c r="AJ2529" s="128" t="str">
        <f t="shared" si="268"/>
        <v/>
      </c>
      <c r="AK2529" s="7" t="str">
        <f>IF(ISNUMBER($AJ2529),INDEX($C$1:$AB$3985,$AJ2529,AK$4),"")</f>
        <v/>
      </c>
      <c r="AL2529" s="7" t="str">
        <f>IF(ISNUMBER($AJ2529),INDEX($C$1:$AB$3985,$AJ2529,AL$4),"")</f>
        <v/>
      </c>
      <c r="AM2529" s="128"/>
      <c r="AN2529" s="128" t="str">
        <f t="shared" si="270"/>
        <v/>
      </c>
      <c r="AO2529" s="7" t="str">
        <f t="shared" si="273"/>
        <v/>
      </c>
      <c r="AP2529" s="10" t="str">
        <f t="shared" si="273"/>
        <v/>
      </c>
      <c r="AQ2529" s="310">
        <f>IF(ISNUMBER(SEARCH($T$30,AO2529)),MAX(AQ$5:AQ2528)+1,0)</f>
        <v>0</v>
      </c>
      <c r="AR2529" s="310">
        <f>IF(ISNUMBER(SEARCH($T$31,AO2529)),MAX(AR$5:AR2528)+1,0)</f>
        <v>0</v>
      </c>
      <c r="AS2529" s="128" t="str">
        <f t="shared" si="269"/>
        <v/>
      </c>
      <c r="AT2529" s="105" t="str">
        <f>IF(ISNUMBER($AS2529),INDEX($C$1:$AB$3985,$AS2529,AT$4),"")</f>
        <v/>
      </c>
      <c r="AU2529" s="128"/>
      <c r="AV2529" s="128" t="str">
        <f t="shared" si="271"/>
        <v/>
      </c>
      <c r="AW2529" s="105" t="str">
        <f>IF(ISNUMBER($AV2529),INDEX($C$1:$AB$3985,$AV2529,AW$4),"")</f>
        <v/>
      </c>
      <c r="AX2529" s="105" t="str">
        <f>IF(ISNUMBER($AV2529),INDEX($C$1:$AB$3985,$AV2529,AX$4),"")</f>
        <v/>
      </c>
      <c r="AY2529" s="128"/>
      <c r="AZ2529" s="128"/>
      <c r="BA2529" s="128" t="str">
        <f t="shared" si="272"/>
        <v/>
      </c>
      <c r="BB2529" s="105" t="str">
        <f>IF(ISNUMBER($BA2529),INDEX($C$1:$AB$3985,$BA2529,BB$4),"")</f>
        <v/>
      </c>
      <c r="BC2529" s="105"/>
    </row>
    <row r="2530" spans="1:55" x14ac:dyDescent="0.25">
      <c r="A2530" s="98"/>
      <c r="B2530" s="98"/>
      <c r="C2530" s="73"/>
      <c r="D2530" s="179"/>
      <c r="E2530" s="176"/>
      <c r="F2530" s="176"/>
      <c r="G2530" s="176"/>
      <c r="H2530" s="176"/>
      <c r="I2530" s="176"/>
      <c r="J2530" s="172"/>
      <c r="K2530" s="173"/>
      <c r="L2530" s="178"/>
      <c r="R2530" s="3"/>
      <c r="S2530" s="106"/>
      <c r="T2530" s="106"/>
      <c r="U2530" s="106"/>
      <c r="V2530" s="106"/>
      <c r="W2530" s="106"/>
      <c r="X2530" s="106"/>
      <c r="AB2530" s="188" t="str">
        <f t="shared" si="267"/>
        <v/>
      </c>
      <c r="AC2530" s="188" t="s">
        <v>1585</v>
      </c>
      <c r="AD2530" s="131"/>
      <c r="AE2530" s="131"/>
      <c r="AF2530" s="131"/>
      <c r="AG2530" s="131"/>
      <c r="AH2530" s="131"/>
      <c r="AI2530" s="131"/>
      <c r="AJ2530" s="128" t="str">
        <f t="shared" si="268"/>
        <v/>
      </c>
      <c r="AK2530" s="7" t="str">
        <f>IF(ISNUMBER($AJ2530),INDEX($C$1:$AB$3985,$AJ2530,AK$4),"")</f>
        <v/>
      </c>
      <c r="AL2530" s="7" t="str">
        <f>IF(ISNUMBER($AJ2530),INDEX($C$1:$AB$3985,$AJ2530,AL$4),"")</f>
        <v/>
      </c>
      <c r="AM2530" s="128"/>
      <c r="AN2530" s="128" t="str">
        <f t="shared" si="270"/>
        <v/>
      </c>
      <c r="AO2530" s="7" t="str">
        <f t="shared" si="273"/>
        <v/>
      </c>
      <c r="AP2530" s="10" t="str">
        <f t="shared" si="273"/>
        <v/>
      </c>
      <c r="AQ2530" s="310">
        <f>IF(ISNUMBER(SEARCH($T$30,AO2530)),MAX(AQ$5:AQ2529)+1,0)</f>
        <v>0</v>
      </c>
      <c r="AR2530" s="310">
        <f>IF(ISNUMBER(SEARCH($T$31,AO2530)),MAX(AR$5:AR2529)+1,0)</f>
        <v>0</v>
      </c>
      <c r="AS2530" s="128" t="str">
        <f t="shared" si="269"/>
        <v/>
      </c>
      <c r="AT2530" s="105" t="str">
        <f>IF(ISNUMBER($AS2530),INDEX($C$1:$AB$3985,$AS2530,AT$4),"")</f>
        <v/>
      </c>
      <c r="AU2530" s="128"/>
      <c r="AV2530" s="128" t="str">
        <f t="shared" si="271"/>
        <v/>
      </c>
      <c r="AW2530" s="105" t="str">
        <f>IF(ISNUMBER($AV2530),INDEX($C$1:$AB$3985,$AV2530,AW$4),"")</f>
        <v/>
      </c>
      <c r="AX2530" s="105" t="str">
        <f>IF(ISNUMBER($AV2530),INDEX($C$1:$AB$3985,$AV2530,AX$4),"")</f>
        <v/>
      </c>
      <c r="AY2530" s="128"/>
      <c r="AZ2530" s="128"/>
      <c r="BA2530" s="128" t="str">
        <f t="shared" si="272"/>
        <v/>
      </c>
      <c r="BB2530" s="105" t="str">
        <f>IF(ISNUMBER($BA2530),INDEX($C$1:$AB$3985,$BA2530,BB$4),"")</f>
        <v/>
      </c>
      <c r="BC2530" s="105"/>
    </row>
    <row r="2531" spans="1:55" x14ac:dyDescent="0.25">
      <c r="A2531" s="98"/>
      <c r="B2531" s="98"/>
      <c r="C2531" s="73"/>
      <c r="D2531" s="179"/>
      <c r="E2531" s="176"/>
      <c r="F2531" s="176"/>
      <c r="G2531" s="176"/>
      <c r="H2531" s="176"/>
      <c r="I2531" s="176"/>
      <c r="J2531" s="172"/>
      <c r="K2531" s="173"/>
      <c r="L2531" s="178"/>
      <c r="R2531" s="3"/>
      <c r="S2531" s="106"/>
      <c r="T2531" s="106"/>
      <c r="U2531" s="106"/>
      <c r="V2531" s="106"/>
      <c r="W2531" s="106"/>
      <c r="X2531" s="106"/>
      <c r="AB2531" s="188" t="str">
        <f t="shared" si="267"/>
        <v/>
      </c>
      <c r="AC2531" s="188" t="s">
        <v>1585</v>
      </c>
      <c r="AD2531" s="131"/>
      <c r="AE2531" s="131"/>
      <c r="AF2531" s="131"/>
      <c r="AG2531" s="131"/>
      <c r="AH2531" s="131"/>
      <c r="AI2531" s="131"/>
      <c r="AJ2531" s="128" t="str">
        <f t="shared" si="268"/>
        <v/>
      </c>
      <c r="AK2531" s="7" t="str">
        <f>IF(ISNUMBER($AJ2531),INDEX($C$1:$AB$3985,$AJ2531,AK$4),"")</f>
        <v/>
      </c>
      <c r="AL2531" s="7" t="str">
        <f>IF(ISNUMBER($AJ2531),INDEX($C$1:$AB$3985,$AJ2531,AL$4),"")</f>
        <v/>
      </c>
      <c r="AM2531" s="128"/>
      <c r="AN2531" s="128" t="str">
        <f t="shared" si="270"/>
        <v/>
      </c>
      <c r="AO2531" s="7" t="str">
        <f t="shared" si="273"/>
        <v/>
      </c>
      <c r="AP2531" s="10" t="str">
        <f t="shared" si="273"/>
        <v/>
      </c>
      <c r="AQ2531" s="310">
        <f>IF(ISNUMBER(SEARCH($T$30,AO2531)),MAX(AQ$5:AQ2530)+1,0)</f>
        <v>0</v>
      </c>
      <c r="AR2531" s="310">
        <f>IF(ISNUMBER(SEARCH($T$31,AO2531)),MAX(AR$5:AR2530)+1,0)</f>
        <v>0</v>
      </c>
      <c r="AS2531" s="128" t="str">
        <f t="shared" si="269"/>
        <v/>
      </c>
      <c r="AT2531" s="105" t="str">
        <f>IF(ISNUMBER($AS2531),INDEX($C$1:$AB$3985,$AS2531,AT$4),"")</f>
        <v/>
      </c>
      <c r="AU2531" s="128"/>
      <c r="AV2531" s="128" t="str">
        <f t="shared" si="271"/>
        <v/>
      </c>
      <c r="AW2531" s="105" t="str">
        <f>IF(ISNUMBER($AV2531),INDEX($C$1:$AB$3985,$AV2531,AW$4),"")</f>
        <v/>
      </c>
      <c r="AX2531" s="105" t="str">
        <f>IF(ISNUMBER($AV2531),INDEX($C$1:$AB$3985,$AV2531,AX$4),"")</f>
        <v/>
      </c>
      <c r="AY2531" s="128"/>
      <c r="AZ2531" s="128"/>
      <c r="BA2531" s="128" t="str">
        <f t="shared" si="272"/>
        <v/>
      </c>
      <c r="BB2531" s="105" t="str">
        <f>IF(ISNUMBER($BA2531),INDEX($C$1:$AB$3985,$BA2531,BB$4),"")</f>
        <v/>
      </c>
      <c r="BC2531" s="105"/>
    </row>
    <row r="2532" spans="1:55" x14ac:dyDescent="0.25">
      <c r="A2532" s="98"/>
      <c r="B2532" s="98"/>
      <c r="C2532" s="73"/>
      <c r="D2532" s="179"/>
      <c r="E2532" s="176"/>
      <c r="F2532" s="176"/>
      <c r="G2532" s="176"/>
      <c r="H2532" s="176"/>
      <c r="I2532" s="176"/>
      <c r="J2532" s="172"/>
      <c r="K2532" s="173"/>
      <c r="L2532" s="178"/>
      <c r="R2532" s="3"/>
      <c r="S2532" s="106"/>
      <c r="T2532" s="106"/>
      <c r="U2532" s="106"/>
      <c r="V2532" s="106"/>
      <c r="W2532" s="106"/>
      <c r="X2532" s="106"/>
      <c r="AB2532" s="188" t="str">
        <f t="shared" si="267"/>
        <v/>
      </c>
      <c r="AC2532" s="188" t="s">
        <v>1585</v>
      </c>
      <c r="AD2532" s="131"/>
      <c r="AE2532" s="131"/>
      <c r="AF2532" s="131"/>
      <c r="AG2532" s="131"/>
      <c r="AH2532" s="131"/>
      <c r="AI2532" s="131"/>
      <c r="AJ2532" s="128" t="str">
        <f t="shared" si="268"/>
        <v/>
      </c>
      <c r="AK2532" s="7" t="str">
        <f>IF(ISNUMBER($AJ2532),INDEX($C$1:$AB$3985,$AJ2532,AK$4),"")</f>
        <v/>
      </c>
      <c r="AL2532" s="7" t="str">
        <f>IF(ISNUMBER($AJ2532),INDEX($C$1:$AB$3985,$AJ2532,AL$4),"")</f>
        <v/>
      </c>
      <c r="AM2532" s="128"/>
      <c r="AN2532" s="128" t="str">
        <f t="shared" si="270"/>
        <v/>
      </c>
      <c r="AO2532" s="7" t="str">
        <f t="shared" si="273"/>
        <v/>
      </c>
      <c r="AP2532" s="10" t="str">
        <f t="shared" si="273"/>
        <v/>
      </c>
      <c r="AQ2532" s="310">
        <f>IF(ISNUMBER(SEARCH($T$30,AO2532)),MAX(AQ$5:AQ2531)+1,0)</f>
        <v>0</v>
      </c>
      <c r="AR2532" s="310">
        <f>IF(ISNUMBER(SEARCH($T$31,AO2532)),MAX(AR$5:AR2531)+1,0)</f>
        <v>0</v>
      </c>
      <c r="AS2532" s="128" t="str">
        <f t="shared" si="269"/>
        <v/>
      </c>
      <c r="AT2532" s="105" t="str">
        <f>IF(ISNUMBER($AS2532),INDEX($C$1:$AB$3985,$AS2532,AT$4),"")</f>
        <v/>
      </c>
      <c r="AU2532" s="128"/>
      <c r="AV2532" s="128" t="str">
        <f t="shared" si="271"/>
        <v/>
      </c>
      <c r="AW2532" s="105" t="str">
        <f>IF(ISNUMBER($AV2532),INDEX($C$1:$AB$3985,$AV2532,AW$4),"")</f>
        <v/>
      </c>
      <c r="AX2532" s="105" t="str">
        <f>IF(ISNUMBER($AV2532),INDEX($C$1:$AB$3985,$AV2532,AX$4),"")</f>
        <v/>
      </c>
      <c r="AY2532" s="128"/>
      <c r="AZ2532" s="128"/>
      <c r="BA2532" s="128" t="str">
        <f t="shared" si="272"/>
        <v/>
      </c>
      <c r="BB2532" s="105" t="str">
        <f>IF(ISNUMBER($BA2532),INDEX($C$1:$AB$3985,$BA2532,BB$4),"")</f>
        <v/>
      </c>
      <c r="BC2532" s="105"/>
    </row>
    <row r="2533" spans="1:55" x14ac:dyDescent="0.25">
      <c r="A2533" s="98"/>
      <c r="B2533" s="98"/>
      <c r="C2533" s="73"/>
      <c r="D2533" s="179"/>
      <c r="E2533" s="176"/>
      <c r="F2533" s="176"/>
      <c r="G2533" s="176"/>
      <c r="H2533" s="176"/>
      <c r="I2533" s="176"/>
      <c r="J2533" s="172"/>
      <c r="K2533" s="173"/>
      <c r="L2533" s="178"/>
      <c r="R2533" s="3"/>
      <c r="S2533" s="106"/>
      <c r="T2533" s="106"/>
      <c r="U2533" s="106"/>
      <c r="V2533" s="106"/>
      <c r="W2533" s="106"/>
      <c r="X2533" s="106"/>
      <c r="AB2533" s="188" t="str">
        <f t="shared" si="267"/>
        <v/>
      </c>
      <c r="AC2533" s="188" t="s">
        <v>1585</v>
      </c>
      <c r="AD2533" s="131"/>
      <c r="AE2533" s="131"/>
      <c r="AF2533" s="131"/>
      <c r="AG2533" s="131"/>
      <c r="AH2533" s="131"/>
      <c r="AI2533" s="131"/>
      <c r="AJ2533" s="128" t="str">
        <f t="shared" si="268"/>
        <v/>
      </c>
      <c r="AK2533" s="7" t="str">
        <f>IF(ISNUMBER($AJ2533),INDEX($C$1:$AB$3985,$AJ2533,AK$4),"")</f>
        <v/>
      </c>
      <c r="AL2533" s="7" t="str">
        <f>IF(ISNUMBER($AJ2533),INDEX($C$1:$AB$3985,$AJ2533,AL$4),"")</f>
        <v/>
      </c>
      <c r="AM2533" s="128"/>
      <c r="AN2533" s="128" t="str">
        <f t="shared" si="270"/>
        <v/>
      </c>
      <c r="AO2533" s="7" t="str">
        <f t="shared" si="273"/>
        <v/>
      </c>
      <c r="AP2533" s="10" t="str">
        <f t="shared" si="273"/>
        <v/>
      </c>
      <c r="AQ2533" s="310">
        <f>IF(ISNUMBER(SEARCH($T$30,AO2533)),MAX(AQ$5:AQ2532)+1,0)</f>
        <v>0</v>
      </c>
      <c r="AR2533" s="310">
        <f>IF(ISNUMBER(SEARCH($T$31,AO2533)),MAX(AR$5:AR2532)+1,0)</f>
        <v>0</v>
      </c>
      <c r="AS2533" s="128" t="str">
        <f t="shared" si="269"/>
        <v/>
      </c>
      <c r="AT2533" s="105" t="str">
        <f>IF(ISNUMBER($AS2533),INDEX($C$1:$AB$3985,$AS2533,AT$4),"")</f>
        <v/>
      </c>
      <c r="AU2533" s="128"/>
      <c r="AV2533" s="128" t="str">
        <f t="shared" si="271"/>
        <v/>
      </c>
      <c r="AW2533" s="105" t="str">
        <f>IF(ISNUMBER($AV2533),INDEX($C$1:$AB$3985,$AV2533,AW$4),"")</f>
        <v/>
      </c>
      <c r="AX2533" s="105" t="str">
        <f>IF(ISNUMBER($AV2533),INDEX($C$1:$AB$3985,$AV2533,AX$4),"")</f>
        <v/>
      </c>
      <c r="AY2533" s="128"/>
      <c r="AZ2533" s="128"/>
      <c r="BA2533" s="128" t="str">
        <f t="shared" si="272"/>
        <v/>
      </c>
      <c r="BB2533" s="105" t="str">
        <f>IF(ISNUMBER($BA2533),INDEX($C$1:$AB$3985,$BA2533,BB$4),"")</f>
        <v/>
      </c>
      <c r="BC2533" s="105"/>
    </row>
    <row r="2534" spans="1:55" x14ac:dyDescent="0.25">
      <c r="A2534" s="98"/>
      <c r="B2534" s="98"/>
      <c r="C2534" s="73"/>
      <c r="D2534" s="179"/>
      <c r="E2534" s="176"/>
      <c r="F2534" s="176"/>
      <c r="G2534" s="176"/>
      <c r="H2534" s="176"/>
      <c r="I2534" s="176"/>
      <c r="J2534" s="172"/>
      <c r="K2534" s="173"/>
      <c r="L2534" s="178"/>
      <c r="R2534" s="3"/>
      <c r="S2534" s="106"/>
      <c r="T2534" s="106"/>
      <c r="U2534" s="106"/>
      <c r="V2534" s="106"/>
      <c r="W2534" s="106"/>
      <c r="X2534" s="106"/>
      <c r="AB2534" s="188" t="str">
        <f t="shared" si="267"/>
        <v/>
      </c>
      <c r="AC2534" s="188" t="s">
        <v>1585</v>
      </c>
      <c r="AD2534" s="131"/>
      <c r="AE2534" s="131"/>
      <c r="AF2534" s="131"/>
      <c r="AG2534" s="131"/>
      <c r="AH2534" s="131"/>
      <c r="AI2534" s="131"/>
      <c r="AJ2534" s="128" t="str">
        <f t="shared" si="268"/>
        <v/>
      </c>
      <c r="AK2534" s="7" t="str">
        <f>IF(ISNUMBER($AJ2534),INDEX($C$1:$AB$3985,$AJ2534,AK$4),"")</f>
        <v/>
      </c>
      <c r="AL2534" s="7" t="str">
        <f>IF(ISNUMBER($AJ2534),INDEX($C$1:$AB$3985,$AJ2534,AL$4),"")</f>
        <v/>
      </c>
      <c r="AM2534" s="128"/>
      <c r="AN2534" s="128" t="str">
        <f t="shared" si="270"/>
        <v/>
      </c>
      <c r="AO2534" s="7" t="str">
        <f t="shared" si="273"/>
        <v/>
      </c>
      <c r="AP2534" s="10" t="str">
        <f t="shared" si="273"/>
        <v/>
      </c>
      <c r="AQ2534" s="310">
        <f>IF(ISNUMBER(SEARCH($T$30,AO2534)),MAX(AQ$5:AQ2533)+1,0)</f>
        <v>0</v>
      </c>
      <c r="AR2534" s="310">
        <f>IF(ISNUMBER(SEARCH($T$31,AO2534)),MAX(AR$5:AR2533)+1,0)</f>
        <v>0</v>
      </c>
      <c r="AS2534" s="128" t="str">
        <f t="shared" si="269"/>
        <v/>
      </c>
      <c r="AT2534" s="105" t="str">
        <f>IF(ISNUMBER($AS2534),INDEX($C$1:$AB$3985,$AS2534,AT$4),"")</f>
        <v/>
      </c>
      <c r="AU2534" s="128"/>
      <c r="AV2534" s="128" t="str">
        <f t="shared" si="271"/>
        <v/>
      </c>
      <c r="AW2534" s="105" t="str">
        <f>IF(ISNUMBER($AV2534),INDEX($C$1:$AB$3985,$AV2534,AW$4),"")</f>
        <v/>
      </c>
      <c r="AX2534" s="105" t="str">
        <f>IF(ISNUMBER($AV2534),INDEX($C$1:$AB$3985,$AV2534,AX$4),"")</f>
        <v/>
      </c>
      <c r="AY2534" s="128"/>
      <c r="AZ2534" s="128"/>
      <c r="BA2534" s="128" t="str">
        <f t="shared" si="272"/>
        <v/>
      </c>
      <c r="BB2534" s="105" t="str">
        <f>IF(ISNUMBER($BA2534),INDEX($C$1:$AB$3985,$BA2534,BB$4),"")</f>
        <v/>
      </c>
      <c r="BC2534" s="105"/>
    </row>
    <row r="2535" spans="1:55" x14ac:dyDescent="0.25">
      <c r="A2535" s="98"/>
      <c r="B2535" s="98"/>
      <c r="C2535" s="73"/>
      <c r="D2535" s="179"/>
      <c r="E2535" s="176"/>
      <c r="F2535" s="176"/>
      <c r="G2535" s="176"/>
      <c r="H2535" s="176"/>
      <c r="I2535" s="176"/>
      <c r="J2535" s="172"/>
      <c r="K2535" s="173"/>
      <c r="L2535" s="178"/>
      <c r="R2535" s="3"/>
      <c r="S2535" s="106"/>
      <c r="T2535" s="106"/>
      <c r="U2535" s="106"/>
      <c r="V2535" s="106"/>
      <c r="W2535" s="106"/>
      <c r="X2535" s="106"/>
      <c r="AB2535" s="188" t="str">
        <f t="shared" si="267"/>
        <v/>
      </c>
      <c r="AC2535" s="188" t="s">
        <v>1585</v>
      </c>
      <c r="AD2535" s="131"/>
      <c r="AE2535" s="131"/>
      <c r="AF2535" s="131"/>
      <c r="AG2535" s="131"/>
      <c r="AH2535" s="131"/>
      <c r="AI2535" s="131"/>
      <c r="AJ2535" s="128" t="str">
        <f t="shared" si="268"/>
        <v/>
      </c>
      <c r="AK2535" s="7" t="str">
        <f>IF(ISNUMBER($AJ2535),INDEX($C$1:$AB$3985,$AJ2535,AK$4),"")</f>
        <v/>
      </c>
      <c r="AL2535" s="7" t="str">
        <f>IF(ISNUMBER($AJ2535),INDEX($C$1:$AB$3985,$AJ2535,AL$4),"")</f>
        <v/>
      </c>
      <c r="AM2535" s="128"/>
      <c r="AN2535" s="128" t="str">
        <f t="shared" si="270"/>
        <v/>
      </c>
      <c r="AO2535" s="7" t="str">
        <f t="shared" si="273"/>
        <v/>
      </c>
      <c r="AP2535" s="10" t="str">
        <f t="shared" si="273"/>
        <v/>
      </c>
      <c r="AQ2535" s="310">
        <f>IF(ISNUMBER(SEARCH($T$30,AO2535)),MAX(AQ$5:AQ2534)+1,0)</f>
        <v>0</v>
      </c>
      <c r="AR2535" s="310">
        <f>IF(ISNUMBER(SEARCH($T$31,AO2535)),MAX(AR$5:AR2534)+1,0)</f>
        <v>0</v>
      </c>
      <c r="AS2535" s="128" t="str">
        <f t="shared" si="269"/>
        <v/>
      </c>
      <c r="AT2535" s="105" t="str">
        <f>IF(ISNUMBER($AS2535),INDEX($C$1:$AB$3985,$AS2535,AT$4),"")</f>
        <v/>
      </c>
      <c r="AU2535" s="128"/>
      <c r="AV2535" s="128" t="str">
        <f t="shared" si="271"/>
        <v/>
      </c>
      <c r="AW2535" s="105" t="str">
        <f>IF(ISNUMBER($AV2535),INDEX($C$1:$AB$3985,$AV2535,AW$4),"")</f>
        <v/>
      </c>
      <c r="AX2535" s="105" t="str">
        <f>IF(ISNUMBER($AV2535),INDEX($C$1:$AB$3985,$AV2535,AX$4),"")</f>
        <v/>
      </c>
      <c r="AY2535" s="128"/>
      <c r="AZ2535" s="128"/>
      <c r="BA2535" s="128" t="str">
        <f t="shared" si="272"/>
        <v/>
      </c>
      <c r="BB2535" s="105" t="str">
        <f>IF(ISNUMBER($BA2535),INDEX($C$1:$AB$3985,$BA2535,BB$4),"")</f>
        <v/>
      </c>
      <c r="BC2535" s="105"/>
    </row>
    <row r="2536" spans="1:55" x14ac:dyDescent="0.25">
      <c r="A2536" s="98"/>
      <c r="B2536" s="98"/>
      <c r="C2536" s="73"/>
      <c r="D2536" s="179"/>
      <c r="E2536" s="176"/>
      <c r="F2536" s="176"/>
      <c r="G2536" s="176"/>
      <c r="H2536" s="176"/>
      <c r="I2536" s="176"/>
      <c r="J2536" s="172"/>
      <c r="K2536" s="173"/>
      <c r="L2536" s="178"/>
      <c r="R2536" s="3"/>
      <c r="S2536" s="106"/>
      <c r="T2536" s="106"/>
      <c r="U2536" s="106"/>
      <c r="V2536" s="106"/>
      <c r="W2536" s="106"/>
      <c r="X2536" s="106"/>
      <c r="AB2536" s="188" t="str">
        <f t="shared" si="267"/>
        <v/>
      </c>
      <c r="AC2536" s="188" t="s">
        <v>1585</v>
      </c>
      <c r="AD2536" s="131"/>
      <c r="AE2536" s="131"/>
      <c r="AF2536" s="131"/>
      <c r="AG2536" s="131"/>
      <c r="AH2536" s="131"/>
      <c r="AI2536" s="131"/>
      <c r="AJ2536" s="128" t="str">
        <f t="shared" si="268"/>
        <v/>
      </c>
      <c r="AK2536" s="7" t="str">
        <f>IF(ISNUMBER($AJ2536),INDEX($C$1:$AB$3985,$AJ2536,AK$4),"")</f>
        <v/>
      </c>
      <c r="AL2536" s="7" t="str">
        <f>IF(ISNUMBER($AJ2536),INDEX($C$1:$AB$3985,$AJ2536,AL$4),"")</f>
        <v/>
      </c>
      <c r="AM2536" s="128"/>
      <c r="AN2536" s="128" t="str">
        <f t="shared" si="270"/>
        <v/>
      </c>
      <c r="AO2536" s="7" t="str">
        <f t="shared" si="273"/>
        <v/>
      </c>
      <c r="AP2536" s="10" t="str">
        <f t="shared" si="273"/>
        <v/>
      </c>
      <c r="AQ2536" s="310">
        <f>IF(ISNUMBER(SEARCH($T$30,AO2536)),MAX(AQ$5:AQ2535)+1,0)</f>
        <v>0</v>
      </c>
      <c r="AR2536" s="310">
        <f>IF(ISNUMBER(SEARCH($T$31,AO2536)),MAX(AR$5:AR2535)+1,0)</f>
        <v>0</v>
      </c>
      <c r="AS2536" s="128" t="str">
        <f t="shared" si="269"/>
        <v/>
      </c>
      <c r="AT2536" s="105" t="str">
        <f>IF(ISNUMBER($AS2536),INDEX($C$1:$AB$3985,$AS2536,AT$4),"")</f>
        <v/>
      </c>
      <c r="AU2536" s="128"/>
      <c r="AV2536" s="128" t="str">
        <f t="shared" si="271"/>
        <v/>
      </c>
      <c r="AW2536" s="105" t="str">
        <f>IF(ISNUMBER($AV2536),INDEX($C$1:$AB$3985,$AV2536,AW$4),"")</f>
        <v/>
      </c>
      <c r="AX2536" s="105" t="str">
        <f>IF(ISNUMBER($AV2536),INDEX($C$1:$AB$3985,$AV2536,AX$4),"")</f>
        <v/>
      </c>
      <c r="AY2536" s="128"/>
      <c r="AZ2536" s="128"/>
      <c r="BA2536" s="128" t="str">
        <f t="shared" si="272"/>
        <v/>
      </c>
      <c r="BB2536" s="105" t="str">
        <f>IF(ISNUMBER($BA2536),INDEX($C$1:$AB$3985,$BA2536,BB$4),"")</f>
        <v/>
      </c>
      <c r="BC2536" s="105"/>
    </row>
    <row r="2537" spans="1:55" x14ac:dyDescent="0.25">
      <c r="A2537" s="98"/>
      <c r="B2537" s="98"/>
      <c r="C2537" s="73"/>
      <c r="D2537" s="179"/>
      <c r="E2537" s="176"/>
      <c r="F2537" s="176"/>
      <c r="G2537" s="176"/>
      <c r="H2537" s="176"/>
      <c r="I2537" s="176"/>
      <c r="J2537" s="172"/>
      <c r="K2537" s="173"/>
      <c r="L2537" s="178"/>
      <c r="R2537" s="3"/>
      <c r="S2537" s="106"/>
      <c r="T2537" s="106"/>
      <c r="U2537" s="106"/>
      <c r="V2537" s="106"/>
      <c r="W2537" s="106"/>
      <c r="X2537" s="106"/>
      <c r="AB2537" s="188" t="str">
        <f t="shared" si="267"/>
        <v/>
      </c>
      <c r="AC2537" s="188" t="s">
        <v>1585</v>
      </c>
      <c r="AD2537" s="131"/>
      <c r="AE2537" s="131"/>
      <c r="AF2537" s="131"/>
      <c r="AG2537" s="131"/>
      <c r="AH2537" s="131"/>
      <c r="AI2537" s="131"/>
      <c r="AJ2537" s="128" t="str">
        <f t="shared" si="268"/>
        <v/>
      </c>
      <c r="AK2537" s="7" t="str">
        <f>IF(ISNUMBER($AJ2537),INDEX($C$1:$AB$3985,$AJ2537,AK$4),"")</f>
        <v/>
      </c>
      <c r="AL2537" s="7" t="str">
        <f>IF(ISNUMBER($AJ2537),INDEX($C$1:$AB$3985,$AJ2537,AL$4),"")</f>
        <v/>
      </c>
      <c r="AM2537" s="128"/>
      <c r="AN2537" s="128" t="str">
        <f t="shared" si="270"/>
        <v/>
      </c>
      <c r="AO2537" s="7" t="str">
        <f t="shared" si="273"/>
        <v/>
      </c>
      <c r="AP2537" s="10" t="str">
        <f t="shared" si="273"/>
        <v/>
      </c>
      <c r="AQ2537" s="310">
        <f>IF(ISNUMBER(SEARCH($T$30,AO2537)),MAX(AQ$5:AQ2536)+1,0)</f>
        <v>0</v>
      </c>
      <c r="AR2537" s="310">
        <f>IF(ISNUMBER(SEARCH($T$31,AO2537)),MAX(AR$5:AR2536)+1,0)</f>
        <v>0</v>
      </c>
      <c r="AS2537" s="128" t="str">
        <f t="shared" si="269"/>
        <v/>
      </c>
      <c r="AT2537" s="105" t="str">
        <f>IF(ISNUMBER($AS2537),INDEX($C$1:$AB$3985,$AS2537,AT$4),"")</f>
        <v/>
      </c>
      <c r="AU2537" s="128"/>
      <c r="AV2537" s="128" t="str">
        <f t="shared" si="271"/>
        <v/>
      </c>
      <c r="AW2537" s="105" t="str">
        <f>IF(ISNUMBER($AV2537),INDEX($C$1:$AB$3985,$AV2537,AW$4),"")</f>
        <v/>
      </c>
      <c r="AX2537" s="105" t="str">
        <f>IF(ISNUMBER($AV2537),INDEX($C$1:$AB$3985,$AV2537,AX$4),"")</f>
        <v/>
      </c>
      <c r="AY2537" s="128"/>
      <c r="AZ2537" s="128"/>
      <c r="BA2537" s="128" t="str">
        <f t="shared" si="272"/>
        <v/>
      </c>
      <c r="BB2537" s="105" t="str">
        <f>IF(ISNUMBER($BA2537),INDEX($C$1:$AB$3985,$BA2537,BB$4),"")</f>
        <v/>
      </c>
      <c r="BC2537" s="105"/>
    </row>
    <row r="2538" spans="1:55" x14ac:dyDescent="0.25">
      <c r="A2538" s="98"/>
      <c r="B2538" s="98"/>
      <c r="C2538" s="73"/>
      <c r="D2538" s="179"/>
      <c r="E2538" s="176"/>
      <c r="F2538" s="176"/>
      <c r="G2538" s="176"/>
      <c r="H2538" s="176"/>
      <c r="I2538" s="176"/>
      <c r="J2538" s="172"/>
      <c r="K2538" s="173"/>
      <c r="L2538" s="178"/>
      <c r="R2538" s="3"/>
      <c r="S2538" s="106"/>
      <c r="T2538" s="106"/>
      <c r="U2538" s="106"/>
      <c r="V2538" s="106"/>
      <c r="W2538" s="106"/>
      <c r="X2538" s="106"/>
      <c r="AB2538" s="188" t="str">
        <f t="shared" si="267"/>
        <v/>
      </c>
      <c r="AC2538" s="188" t="s">
        <v>1585</v>
      </c>
      <c r="AD2538" s="131"/>
      <c r="AE2538" s="131"/>
      <c r="AF2538" s="131"/>
      <c r="AG2538" s="131"/>
      <c r="AH2538" s="131"/>
      <c r="AI2538" s="131"/>
      <c r="AJ2538" s="128" t="str">
        <f t="shared" si="268"/>
        <v/>
      </c>
      <c r="AK2538" s="7" t="str">
        <f>IF(ISNUMBER($AJ2538),INDEX($C$1:$AB$3985,$AJ2538,AK$4),"")</f>
        <v/>
      </c>
      <c r="AL2538" s="7" t="str">
        <f>IF(ISNUMBER($AJ2538),INDEX($C$1:$AB$3985,$AJ2538,AL$4),"")</f>
        <v/>
      </c>
      <c r="AM2538" s="128"/>
      <c r="AN2538" s="128" t="str">
        <f t="shared" si="270"/>
        <v/>
      </c>
      <c r="AO2538" s="7" t="str">
        <f t="shared" si="273"/>
        <v/>
      </c>
      <c r="AP2538" s="10" t="str">
        <f t="shared" si="273"/>
        <v/>
      </c>
      <c r="AQ2538" s="310">
        <f>IF(ISNUMBER(SEARCH($T$30,AO2538)),MAX(AQ$5:AQ2537)+1,0)</f>
        <v>0</v>
      </c>
      <c r="AR2538" s="310">
        <f>IF(ISNUMBER(SEARCH($T$31,AO2538)),MAX(AR$5:AR2537)+1,0)</f>
        <v>0</v>
      </c>
      <c r="AS2538" s="128" t="str">
        <f t="shared" si="269"/>
        <v/>
      </c>
      <c r="AT2538" s="105" t="str">
        <f>IF(ISNUMBER($AS2538),INDEX($C$1:$AB$3985,$AS2538,AT$4),"")</f>
        <v/>
      </c>
      <c r="AU2538" s="128"/>
      <c r="AV2538" s="128" t="str">
        <f t="shared" si="271"/>
        <v/>
      </c>
      <c r="AW2538" s="105" t="str">
        <f>IF(ISNUMBER($AV2538),INDEX($C$1:$AB$3985,$AV2538,AW$4),"")</f>
        <v/>
      </c>
      <c r="AX2538" s="105" t="str">
        <f>IF(ISNUMBER($AV2538),INDEX($C$1:$AB$3985,$AV2538,AX$4),"")</f>
        <v/>
      </c>
      <c r="AY2538" s="128"/>
      <c r="AZ2538" s="128"/>
      <c r="BA2538" s="128" t="str">
        <f t="shared" si="272"/>
        <v/>
      </c>
      <c r="BB2538" s="105" t="str">
        <f>IF(ISNUMBER($BA2538),INDEX($C$1:$AB$3985,$BA2538,BB$4),"")</f>
        <v/>
      </c>
      <c r="BC2538" s="105"/>
    </row>
    <row r="2539" spans="1:55" x14ac:dyDescent="0.25">
      <c r="A2539" s="98"/>
      <c r="B2539" s="98"/>
      <c r="C2539" s="73"/>
      <c r="D2539" s="179"/>
      <c r="E2539" s="176"/>
      <c r="F2539" s="176"/>
      <c r="G2539" s="176"/>
      <c r="H2539" s="176"/>
      <c r="I2539" s="176"/>
      <c r="J2539" s="172"/>
      <c r="K2539" s="173"/>
      <c r="L2539" s="178"/>
      <c r="R2539" s="3"/>
      <c r="S2539" s="106"/>
      <c r="T2539" s="106"/>
      <c r="U2539" s="106"/>
      <c r="V2539" s="106"/>
      <c r="W2539" s="106"/>
      <c r="X2539" s="106"/>
      <c r="AB2539" s="188" t="str">
        <f t="shared" si="267"/>
        <v/>
      </c>
      <c r="AC2539" s="188" t="s">
        <v>1585</v>
      </c>
      <c r="AD2539" s="131"/>
      <c r="AE2539" s="131"/>
      <c r="AF2539" s="131"/>
      <c r="AG2539" s="131"/>
      <c r="AH2539" s="131"/>
      <c r="AI2539" s="131"/>
      <c r="AJ2539" s="128" t="str">
        <f t="shared" si="268"/>
        <v/>
      </c>
      <c r="AK2539" s="7" t="str">
        <f>IF(ISNUMBER($AJ2539),INDEX($C$1:$AB$3985,$AJ2539,AK$4),"")</f>
        <v/>
      </c>
      <c r="AL2539" s="7" t="str">
        <f>IF(ISNUMBER($AJ2539),INDEX($C$1:$AB$3985,$AJ2539,AL$4),"")</f>
        <v/>
      </c>
      <c r="AM2539" s="128"/>
      <c r="AN2539" s="128" t="str">
        <f t="shared" si="270"/>
        <v/>
      </c>
      <c r="AO2539" s="7" t="str">
        <f t="shared" si="273"/>
        <v/>
      </c>
      <c r="AP2539" s="10" t="str">
        <f t="shared" si="273"/>
        <v/>
      </c>
      <c r="AQ2539" s="310">
        <f>IF(ISNUMBER(SEARCH($T$30,AO2539)),MAX(AQ$5:AQ2538)+1,0)</f>
        <v>0</v>
      </c>
      <c r="AR2539" s="310">
        <f>IF(ISNUMBER(SEARCH($T$31,AO2539)),MAX(AR$5:AR2538)+1,0)</f>
        <v>0</v>
      </c>
      <c r="AS2539" s="128" t="str">
        <f t="shared" si="269"/>
        <v/>
      </c>
      <c r="AT2539" s="105" t="str">
        <f>IF(ISNUMBER($AS2539),INDEX($C$1:$AB$3985,$AS2539,AT$4),"")</f>
        <v/>
      </c>
      <c r="AU2539" s="128"/>
      <c r="AV2539" s="128" t="str">
        <f t="shared" si="271"/>
        <v/>
      </c>
      <c r="AW2539" s="105" t="str">
        <f>IF(ISNUMBER($AV2539),INDEX($C$1:$AB$3985,$AV2539,AW$4),"")</f>
        <v/>
      </c>
      <c r="AX2539" s="105" t="str">
        <f>IF(ISNUMBER($AV2539),INDEX($C$1:$AB$3985,$AV2539,AX$4),"")</f>
        <v/>
      </c>
      <c r="AY2539" s="128"/>
      <c r="AZ2539" s="128"/>
      <c r="BA2539" s="128" t="str">
        <f t="shared" si="272"/>
        <v/>
      </c>
      <c r="BB2539" s="105" t="str">
        <f>IF(ISNUMBER($BA2539),INDEX($C$1:$AB$3985,$BA2539,BB$4),"")</f>
        <v/>
      </c>
      <c r="BC2539" s="105"/>
    </row>
    <row r="2540" spans="1:55" x14ac:dyDescent="0.25">
      <c r="A2540" s="98"/>
      <c r="B2540" s="98"/>
      <c r="C2540" s="73"/>
      <c r="D2540" s="179"/>
      <c r="E2540" s="176"/>
      <c r="F2540" s="176"/>
      <c r="G2540" s="176"/>
      <c r="H2540" s="176"/>
      <c r="I2540" s="176"/>
      <c r="J2540" s="172"/>
      <c r="K2540" s="173"/>
      <c r="L2540" s="178"/>
      <c r="R2540" s="3"/>
      <c r="S2540" s="106"/>
      <c r="T2540" s="106"/>
      <c r="U2540" s="106"/>
      <c r="V2540" s="106"/>
      <c r="W2540" s="106"/>
      <c r="X2540" s="106"/>
      <c r="AB2540" s="188" t="str">
        <f t="shared" si="267"/>
        <v/>
      </c>
      <c r="AC2540" s="188" t="s">
        <v>1585</v>
      </c>
      <c r="AD2540" s="131"/>
      <c r="AE2540" s="131"/>
      <c r="AF2540" s="131"/>
      <c r="AG2540" s="131"/>
      <c r="AH2540" s="131"/>
      <c r="AI2540" s="131"/>
      <c r="AJ2540" s="128" t="str">
        <f t="shared" si="268"/>
        <v/>
      </c>
      <c r="AK2540" s="7" t="str">
        <f>IF(ISNUMBER($AJ2540),INDEX($C$1:$AB$3985,$AJ2540,AK$4),"")</f>
        <v/>
      </c>
      <c r="AL2540" s="7" t="str">
        <f>IF(ISNUMBER($AJ2540),INDEX($C$1:$AB$3985,$AJ2540,AL$4),"")</f>
        <v/>
      </c>
      <c r="AM2540" s="128"/>
      <c r="AN2540" s="128" t="str">
        <f t="shared" si="270"/>
        <v/>
      </c>
      <c r="AO2540" s="7" t="str">
        <f t="shared" si="273"/>
        <v/>
      </c>
      <c r="AP2540" s="10" t="str">
        <f t="shared" si="273"/>
        <v/>
      </c>
      <c r="AQ2540" s="310">
        <f>IF(ISNUMBER(SEARCH($T$30,AO2540)),MAX(AQ$5:AQ2539)+1,0)</f>
        <v>0</v>
      </c>
      <c r="AR2540" s="310">
        <f>IF(ISNUMBER(SEARCH($T$31,AO2540)),MAX(AR$5:AR2539)+1,0)</f>
        <v>0</v>
      </c>
      <c r="AS2540" s="128" t="str">
        <f t="shared" si="269"/>
        <v/>
      </c>
      <c r="AT2540" s="105" t="str">
        <f>IF(ISNUMBER($AS2540),INDEX($C$1:$AB$3985,$AS2540,AT$4),"")</f>
        <v/>
      </c>
      <c r="AU2540" s="128"/>
      <c r="AV2540" s="128" t="str">
        <f t="shared" si="271"/>
        <v/>
      </c>
      <c r="AW2540" s="105" t="str">
        <f>IF(ISNUMBER($AV2540),INDEX($C$1:$AB$3985,$AV2540,AW$4),"")</f>
        <v/>
      </c>
      <c r="AX2540" s="105" t="str">
        <f>IF(ISNUMBER($AV2540),INDEX($C$1:$AB$3985,$AV2540,AX$4),"")</f>
        <v/>
      </c>
      <c r="AY2540" s="128"/>
      <c r="AZ2540" s="128"/>
      <c r="BA2540" s="128" t="str">
        <f t="shared" si="272"/>
        <v/>
      </c>
      <c r="BB2540" s="105" t="str">
        <f>IF(ISNUMBER($BA2540),INDEX($C$1:$AB$3985,$BA2540,BB$4),"")</f>
        <v/>
      </c>
      <c r="BC2540" s="105"/>
    </row>
    <row r="2541" spans="1:55" x14ac:dyDescent="0.25">
      <c r="A2541" s="98"/>
      <c r="B2541" s="98"/>
      <c r="C2541" s="73"/>
      <c r="D2541" s="179"/>
      <c r="E2541" s="176"/>
      <c r="F2541" s="176"/>
      <c r="G2541" s="176"/>
      <c r="H2541" s="176"/>
      <c r="I2541" s="176"/>
      <c r="J2541" s="172"/>
      <c r="K2541" s="173"/>
      <c r="L2541" s="178"/>
      <c r="R2541" s="3"/>
      <c r="S2541" s="106"/>
      <c r="T2541" s="106"/>
      <c r="U2541" s="106"/>
      <c r="V2541" s="106"/>
      <c r="W2541" s="106"/>
      <c r="X2541" s="106"/>
      <c r="AB2541" s="188" t="str">
        <f t="shared" si="267"/>
        <v/>
      </c>
      <c r="AC2541" s="188" t="s">
        <v>1585</v>
      </c>
      <c r="AD2541" s="131"/>
      <c r="AE2541" s="131"/>
      <c r="AF2541" s="131"/>
      <c r="AG2541" s="131"/>
      <c r="AH2541" s="131"/>
      <c r="AI2541" s="131"/>
      <c r="AJ2541" s="128" t="str">
        <f t="shared" si="268"/>
        <v/>
      </c>
      <c r="AK2541" s="7" t="str">
        <f>IF(ISNUMBER($AJ2541),INDEX($C$1:$AB$3985,$AJ2541,AK$4),"")</f>
        <v/>
      </c>
      <c r="AL2541" s="7" t="str">
        <f>IF(ISNUMBER($AJ2541),INDEX($C$1:$AB$3985,$AJ2541,AL$4),"")</f>
        <v/>
      </c>
      <c r="AM2541" s="128"/>
      <c r="AN2541" s="128" t="str">
        <f t="shared" si="270"/>
        <v/>
      </c>
      <c r="AO2541" s="7" t="str">
        <f t="shared" si="273"/>
        <v/>
      </c>
      <c r="AP2541" s="10" t="str">
        <f t="shared" si="273"/>
        <v/>
      </c>
      <c r="AQ2541" s="310">
        <f>IF(ISNUMBER(SEARCH($T$30,AO2541)),MAX(AQ$5:AQ2540)+1,0)</f>
        <v>0</v>
      </c>
      <c r="AR2541" s="310">
        <f>IF(ISNUMBER(SEARCH($T$31,AO2541)),MAX(AR$5:AR2540)+1,0)</f>
        <v>0</v>
      </c>
      <c r="AS2541" s="128" t="str">
        <f t="shared" si="269"/>
        <v/>
      </c>
      <c r="AT2541" s="105" t="str">
        <f>IF(ISNUMBER($AS2541),INDEX($C$1:$AB$3985,$AS2541,AT$4),"")</f>
        <v/>
      </c>
      <c r="AU2541" s="128"/>
      <c r="AV2541" s="128" t="str">
        <f t="shared" si="271"/>
        <v/>
      </c>
      <c r="AW2541" s="105" t="str">
        <f>IF(ISNUMBER($AV2541),INDEX($C$1:$AB$3985,$AV2541,AW$4),"")</f>
        <v/>
      </c>
      <c r="AX2541" s="105" t="str">
        <f>IF(ISNUMBER($AV2541),INDEX($C$1:$AB$3985,$AV2541,AX$4),"")</f>
        <v/>
      </c>
      <c r="AY2541" s="128"/>
      <c r="AZ2541" s="128"/>
      <c r="BA2541" s="128" t="str">
        <f t="shared" si="272"/>
        <v/>
      </c>
      <c r="BB2541" s="105" t="str">
        <f>IF(ISNUMBER($BA2541),INDEX($C$1:$AB$3985,$BA2541,BB$4),"")</f>
        <v/>
      </c>
      <c r="BC2541" s="105"/>
    </row>
    <row r="2542" spans="1:55" x14ac:dyDescent="0.25">
      <c r="A2542" s="98"/>
      <c r="B2542" s="98"/>
      <c r="C2542" s="73"/>
      <c r="D2542" s="179"/>
      <c r="E2542" s="176"/>
      <c r="F2542" s="176"/>
      <c r="G2542" s="176"/>
      <c r="H2542" s="176"/>
      <c r="I2542" s="176"/>
      <c r="J2542" s="172"/>
      <c r="K2542" s="173"/>
      <c r="L2542" s="178"/>
      <c r="R2542" s="3"/>
      <c r="S2542" s="106"/>
      <c r="T2542" s="106"/>
      <c r="U2542" s="106"/>
      <c r="V2542" s="106"/>
      <c r="W2542" s="106"/>
      <c r="X2542" s="106"/>
      <c r="AB2542" s="188" t="str">
        <f t="shared" si="267"/>
        <v/>
      </c>
      <c r="AC2542" s="188" t="s">
        <v>1585</v>
      </c>
      <c r="AD2542" s="131"/>
      <c r="AE2542" s="131"/>
      <c r="AF2542" s="131"/>
      <c r="AG2542" s="131"/>
      <c r="AH2542" s="131"/>
      <c r="AI2542" s="131"/>
      <c r="AJ2542" s="128" t="str">
        <f t="shared" si="268"/>
        <v/>
      </c>
      <c r="AK2542" s="7" t="str">
        <f>IF(ISNUMBER($AJ2542),INDEX($C$1:$AB$3985,$AJ2542,AK$4),"")</f>
        <v/>
      </c>
      <c r="AL2542" s="7" t="str">
        <f>IF(ISNUMBER($AJ2542),INDEX($C$1:$AB$3985,$AJ2542,AL$4),"")</f>
        <v/>
      </c>
      <c r="AM2542" s="128"/>
      <c r="AN2542" s="128" t="str">
        <f t="shared" si="270"/>
        <v/>
      </c>
      <c r="AO2542" s="7" t="str">
        <f t="shared" si="273"/>
        <v/>
      </c>
      <c r="AP2542" s="10" t="str">
        <f t="shared" si="273"/>
        <v/>
      </c>
      <c r="AQ2542" s="310">
        <f>IF(ISNUMBER(SEARCH($T$30,AO2542)),MAX(AQ$5:AQ2541)+1,0)</f>
        <v>0</v>
      </c>
      <c r="AR2542" s="310">
        <f>IF(ISNUMBER(SEARCH($T$31,AO2542)),MAX(AR$5:AR2541)+1,0)</f>
        <v>0</v>
      </c>
      <c r="AS2542" s="128" t="str">
        <f t="shared" si="269"/>
        <v/>
      </c>
      <c r="AT2542" s="105" t="str">
        <f>IF(ISNUMBER($AS2542),INDEX($C$1:$AB$3985,$AS2542,AT$4),"")</f>
        <v/>
      </c>
      <c r="AU2542" s="128"/>
      <c r="AV2542" s="128" t="str">
        <f t="shared" si="271"/>
        <v/>
      </c>
      <c r="AW2542" s="105" t="str">
        <f>IF(ISNUMBER($AV2542),INDEX($C$1:$AB$3985,$AV2542,AW$4),"")</f>
        <v/>
      </c>
      <c r="AX2542" s="105" t="str">
        <f>IF(ISNUMBER($AV2542),INDEX($C$1:$AB$3985,$AV2542,AX$4),"")</f>
        <v/>
      </c>
      <c r="AY2542" s="128"/>
      <c r="AZ2542" s="128"/>
      <c r="BA2542" s="128" t="str">
        <f t="shared" si="272"/>
        <v/>
      </c>
      <c r="BB2542" s="105" t="str">
        <f>IF(ISNUMBER($BA2542),INDEX($C$1:$AB$3985,$BA2542,BB$4),"")</f>
        <v/>
      </c>
      <c r="BC2542" s="105"/>
    </row>
    <row r="2543" spans="1:55" x14ac:dyDescent="0.25">
      <c r="A2543" s="98"/>
      <c r="B2543" s="98"/>
      <c r="C2543" s="73"/>
      <c r="D2543" s="179"/>
      <c r="E2543" s="176"/>
      <c r="F2543" s="176"/>
      <c r="G2543" s="176"/>
      <c r="H2543" s="176"/>
      <c r="I2543" s="176"/>
      <c r="J2543" s="172"/>
      <c r="K2543" s="173"/>
      <c r="L2543" s="178"/>
      <c r="R2543" s="3"/>
      <c r="S2543" s="106"/>
      <c r="T2543" s="106"/>
      <c r="U2543" s="106"/>
      <c r="V2543" s="106"/>
      <c r="W2543" s="106"/>
      <c r="X2543" s="106"/>
      <c r="AB2543" s="188" t="str">
        <f t="shared" si="267"/>
        <v/>
      </c>
      <c r="AC2543" s="188" t="s">
        <v>1585</v>
      </c>
      <c r="AD2543" s="131"/>
      <c r="AE2543" s="131"/>
      <c r="AF2543" s="131"/>
      <c r="AG2543" s="131"/>
      <c r="AH2543" s="131"/>
      <c r="AI2543" s="131"/>
      <c r="AJ2543" s="128" t="str">
        <f t="shared" si="268"/>
        <v/>
      </c>
      <c r="AK2543" s="7" t="str">
        <f>IF(ISNUMBER($AJ2543),INDEX($C$1:$AB$3985,$AJ2543,AK$4),"")</f>
        <v/>
      </c>
      <c r="AL2543" s="7" t="str">
        <f>IF(ISNUMBER($AJ2543),INDEX($C$1:$AB$3985,$AJ2543,AL$4),"")</f>
        <v/>
      </c>
      <c r="AM2543" s="128"/>
      <c r="AN2543" s="128" t="str">
        <f t="shared" si="270"/>
        <v/>
      </c>
      <c r="AO2543" s="7" t="str">
        <f t="shared" si="273"/>
        <v/>
      </c>
      <c r="AP2543" s="10" t="str">
        <f t="shared" si="273"/>
        <v/>
      </c>
      <c r="AQ2543" s="310">
        <f>IF(ISNUMBER(SEARCH($T$30,AO2543)),MAX(AQ$5:AQ2542)+1,0)</f>
        <v>0</v>
      </c>
      <c r="AR2543" s="310">
        <f>IF(ISNUMBER(SEARCH($T$31,AO2543)),MAX(AR$5:AR2542)+1,0)</f>
        <v>0</v>
      </c>
      <c r="AS2543" s="128" t="str">
        <f t="shared" si="269"/>
        <v/>
      </c>
      <c r="AT2543" s="105" t="str">
        <f>IF(ISNUMBER($AS2543),INDEX($C$1:$AB$3985,$AS2543,AT$4),"")</f>
        <v/>
      </c>
      <c r="AU2543" s="128"/>
      <c r="AV2543" s="128" t="str">
        <f t="shared" si="271"/>
        <v/>
      </c>
      <c r="AW2543" s="105" t="str">
        <f>IF(ISNUMBER($AV2543),INDEX($C$1:$AB$3985,$AV2543,AW$4),"")</f>
        <v/>
      </c>
      <c r="AX2543" s="105" t="str">
        <f>IF(ISNUMBER($AV2543),INDEX($C$1:$AB$3985,$AV2543,AX$4),"")</f>
        <v/>
      </c>
      <c r="AY2543" s="128"/>
      <c r="AZ2543" s="128"/>
      <c r="BA2543" s="128" t="str">
        <f t="shared" si="272"/>
        <v/>
      </c>
      <c r="BB2543" s="105" t="str">
        <f>IF(ISNUMBER($BA2543),INDEX($C$1:$AB$3985,$BA2543,BB$4),"")</f>
        <v/>
      </c>
      <c r="BC2543" s="105"/>
    </row>
    <row r="2544" spans="1:55" x14ac:dyDescent="0.25">
      <c r="A2544" s="98"/>
      <c r="B2544" s="98"/>
      <c r="C2544" s="73"/>
      <c r="D2544" s="179"/>
      <c r="E2544" s="176"/>
      <c r="F2544" s="176"/>
      <c r="G2544" s="176"/>
      <c r="H2544" s="176"/>
      <c r="I2544" s="176"/>
      <c r="J2544" s="172"/>
      <c r="K2544" s="173"/>
      <c r="L2544" s="178"/>
      <c r="R2544" s="3"/>
      <c r="S2544" s="106"/>
      <c r="T2544" s="106"/>
      <c r="U2544" s="106"/>
      <c r="V2544" s="106"/>
      <c r="W2544" s="106"/>
      <c r="X2544" s="106"/>
      <c r="AB2544" s="188" t="str">
        <f t="shared" si="267"/>
        <v/>
      </c>
      <c r="AC2544" s="188" t="s">
        <v>1585</v>
      </c>
      <c r="AD2544" s="131"/>
      <c r="AE2544" s="131"/>
      <c r="AF2544" s="131"/>
      <c r="AG2544" s="131"/>
      <c r="AH2544" s="131"/>
      <c r="AI2544" s="131"/>
      <c r="AJ2544" s="128" t="str">
        <f t="shared" si="268"/>
        <v/>
      </c>
      <c r="AK2544" s="7" t="str">
        <f>IF(ISNUMBER($AJ2544),INDEX($C$1:$AB$3985,$AJ2544,AK$4),"")</f>
        <v/>
      </c>
      <c r="AL2544" s="7" t="str">
        <f>IF(ISNUMBER($AJ2544),INDEX($C$1:$AB$3985,$AJ2544,AL$4),"")</f>
        <v/>
      </c>
      <c r="AM2544" s="128"/>
      <c r="AN2544" s="128" t="str">
        <f t="shared" si="270"/>
        <v/>
      </c>
      <c r="AO2544" s="7" t="str">
        <f t="shared" si="273"/>
        <v/>
      </c>
      <c r="AP2544" s="10" t="str">
        <f t="shared" si="273"/>
        <v/>
      </c>
      <c r="AQ2544" s="310">
        <f>IF(ISNUMBER(SEARCH($T$30,AO2544)),MAX(AQ$5:AQ2543)+1,0)</f>
        <v>0</v>
      </c>
      <c r="AR2544" s="310">
        <f>IF(ISNUMBER(SEARCH($T$31,AO2544)),MAX(AR$5:AR2543)+1,0)</f>
        <v>0</v>
      </c>
      <c r="AS2544" s="128" t="str">
        <f t="shared" si="269"/>
        <v/>
      </c>
      <c r="AT2544" s="105" t="str">
        <f>IF(ISNUMBER($AS2544),INDEX($C$1:$AB$3985,$AS2544,AT$4),"")</f>
        <v/>
      </c>
      <c r="AU2544" s="128"/>
      <c r="AV2544" s="128" t="str">
        <f t="shared" si="271"/>
        <v/>
      </c>
      <c r="AW2544" s="105" t="str">
        <f>IF(ISNUMBER($AV2544),INDEX($C$1:$AB$3985,$AV2544,AW$4),"")</f>
        <v/>
      </c>
      <c r="AX2544" s="105" t="str">
        <f>IF(ISNUMBER($AV2544),INDEX($C$1:$AB$3985,$AV2544,AX$4),"")</f>
        <v/>
      </c>
      <c r="AY2544" s="128"/>
      <c r="AZ2544" s="128"/>
      <c r="BA2544" s="128" t="str">
        <f t="shared" si="272"/>
        <v/>
      </c>
      <c r="BB2544" s="105" t="str">
        <f>IF(ISNUMBER($BA2544),INDEX($C$1:$AB$3985,$BA2544,BB$4),"")</f>
        <v/>
      </c>
      <c r="BC2544" s="105"/>
    </row>
    <row r="2545" spans="1:55" x14ac:dyDescent="0.25">
      <c r="A2545" s="98"/>
      <c r="B2545" s="98"/>
      <c r="C2545" s="73"/>
      <c r="D2545" s="179"/>
      <c r="E2545" s="176"/>
      <c r="F2545" s="176"/>
      <c r="G2545" s="176"/>
      <c r="H2545" s="176"/>
      <c r="I2545" s="176"/>
      <c r="J2545" s="172"/>
      <c r="K2545" s="173"/>
      <c r="L2545" s="178"/>
      <c r="R2545" s="3"/>
      <c r="S2545" s="106"/>
      <c r="T2545" s="106"/>
      <c r="U2545" s="106"/>
      <c r="V2545" s="106"/>
      <c r="W2545" s="106"/>
      <c r="X2545" s="106"/>
      <c r="AB2545" s="188" t="str">
        <f t="shared" si="267"/>
        <v/>
      </c>
      <c r="AC2545" s="188" t="s">
        <v>1585</v>
      </c>
      <c r="AD2545" s="131"/>
      <c r="AE2545" s="131"/>
      <c r="AF2545" s="131"/>
      <c r="AG2545" s="131"/>
      <c r="AH2545" s="131"/>
      <c r="AI2545" s="131"/>
      <c r="AJ2545" s="128" t="str">
        <f t="shared" si="268"/>
        <v/>
      </c>
      <c r="AK2545" s="7" t="str">
        <f>IF(ISNUMBER($AJ2545),INDEX($C$1:$AB$3985,$AJ2545,AK$4),"")</f>
        <v/>
      </c>
      <c r="AL2545" s="7" t="str">
        <f>IF(ISNUMBER($AJ2545),INDEX($C$1:$AB$3985,$AJ2545,AL$4),"")</f>
        <v/>
      </c>
      <c r="AM2545" s="128"/>
      <c r="AN2545" s="128" t="str">
        <f t="shared" si="270"/>
        <v/>
      </c>
      <c r="AO2545" s="7" t="str">
        <f t="shared" si="273"/>
        <v/>
      </c>
      <c r="AP2545" s="10" t="str">
        <f t="shared" si="273"/>
        <v/>
      </c>
      <c r="AQ2545" s="310">
        <f>IF(ISNUMBER(SEARCH($T$30,AO2545)),MAX(AQ$5:AQ2544)+1,0)</f>
        <v>0</v>
      </c>
      <c r="AR2545" s="310">
        <f>IF(ISNUMBER(SEARCH($T$31,AO2545)),MAX(AR$5:AR2544)+1,0)</f>
        <v>0</v>
      </c>
      <c r="AS2545" s="128" t="str">
        <f t="shared" si="269"/>
        <v/>
      </c>
      <c r="AT2545" s="105" t="str">
        <f>IF(ISNUMBER($AS2545),INDEX($C$1:$AB$3985,$AS2545,AT$4),"")</f>
        <v/>
      </c>
      <c r="AU2545" s="128"/>
      <c r="AV2545" s="128" t="str">
        <f t="shared" si="271"/>
        <v/>
      </c>
      <c r="AW2545" s="105" t="str">
        <f>IF(ISNUMBER($AV2545),INDEX($C$1:$AB$3985,$AV2545,AW$4),"")</f>
        <v/>
      </c>
      <c r="AX2545" s="105" t="str">
        <f>IF(ISNUMBER($AV2545),INDEX($C$1:$AB$3985,$AV2545,AX$4),"")</f>
        <v/>
      </c>
      <c r="AY2545" s="128"/>
      <c r="AZ2545" s="128"/>
      <c r="BA2545" s="128" t="str">
        <f t="shared" si="272"/>
        <v/>
      </c>
      <c r="BB2545" s="105" t="str">
        <f>IF(ISNUMBER($BA2545),INDEX($C$1:$AB$3985,$BA2545,BB$4),"")</f>
        <v/>
      </c>
      <c r="BC2545" s="105"/>
    </row>
    <row r="2546" spans="1:55" x14ac:dyDescent="0.25">
      <c r="A2546" s="98"/>
      <c r="B2546" s="98"/>
      <c r="C2546" s="73"/>
      <c r="D2546" s="179"/>
      <c r="E2546" s="176"/>
      <c r="F2546" s="176"/>
      <c r="G2546" s="176"/>
      <c r="H2546" s="176"/>
      <c r="I2546" s="176"/>
      <c r="J2546" s="172"/>
      <c r="K2546" s="173"/>
      <c r="L2546" s="178"/>
      <c r="R2546" s="3"/>
      <c r="S2546" s="106"/>
      <c r="T2546" s="106"/>
      <c r="U2546" s="106"/>
      <c r="V2546" s="106"/>
      <c r="W2546" s="106"/>
      <c r="X2546" s="106"/>
      <c r="AB2546" s="188" t="str">
        <f t="shared" si="267"/>
        <v/>
      </c>
      <c r="AC2546" s="188" t="s">
        <v>1585</v>
      </c>
      <c r="AD2546" s="131"/>
      <c r="AE2546" s="131"/>
      <c r="AF2546" s="131"/>
      <c r="AG2546" s="131"/>
      <c r="AH2546" s="131"/>
      <c r="AI2546" s="131"/>
      <c r="AJ2546" s="128" t="str">
        <f t="shared" si="268"/>
        <v/>
      </c>
      <c r="AK2546" s="7" t="str">
        <f>IF(ISNUMBER($AJ2546),INDEX($C$1:$AB$3985,$AJ2546,AK$4),"")</f>
        <v/>
      </c>
      <c r="AL2546" s="7" t="str">
        <f>IF(ISNUMBER($AJ2546),INDEX($C$1:$AB$3985,$AJ2546,AL$4),"")</f>
        <v/>
      </c>
      <c r="AM2546" s="128"/>
      <c r="AN2546" s="128" t="str">
        <f t="shared" si="270"/>
        <v/>
      </c>
      <c r="AO2546" s="7" t="str">
        <f t="shared" si="273"/>
        <v/>
      </c>
      <c r="AP2546" s="10" t="str">
        <f t="shared" si="273"/>
        <v/>
      </c>
      <c r="AQ2546" s="310">
        <f>IF(ISNUMBER(SEARCH($T$30,AO2546)),MAX(AQ$5:AQ2545)+1,0)</f>
        <v>0</v>
      </c>
      <c r="AR2546" s="310">
        <f>IF(ISNUMBER(SEARCH($T$31,AO2546)),MAX(AR$5:AR2545)+1,0)</f>
        <v>0</v>
      </c>
      <c r="AS2546" s="128" t="str">
        <f t="shared" si="269"/>
        <v/>
      </c>
      <c r="AT2546" s="105" t="str">
        <f>IF(ISNUMBER($AS2546),INDEX($C$1:$AB$3985,$AS2546,AT$4),"")</f>
        <v/>
      </c>
      <c r="AU2546" s="128"/>
      <c r="AV2546" s="128" t="str">
        <f t="shared" si="271"/>
        <v/>
      </c>
      <c r="AW2546" s="105" t="str">
        <f>IF(ISNUMBER($AV2546),INDEX($C$1:$AB$3985,$AV2546,AW$4),"")</f>
        <v/>
      </c>
      <c r="AX2546" s="105" t="str">
        <f>IF(ISNUMBER($AV2546),INDEX($C$1:$AB$3985,$AV2546,AX$4),"")</f>
        <v/>
      </c>
      <c r="AY2546" s="128"/>
      <c r="AZ2546" s="128"/>
      <c r="BA2546" s="128" t="str">
        <f t="shared" si="272"/>
        <v/>
      </c>
      <c r="BB2546" s="105" t="str">
        <f>IF(ISNUMBER($BA2546),INDEX($C$1:$AB$3985,$BA2546,BB$4),"")</f>
        <v/>
      </c>
      <c r="BC2546" s="105"/>
    </row>
    <row r="2547" spans="1:55" x14ac:dyDescent="0.25">
      <c r="A2547" s="98"/>
      <c r="B2547" s="98"/>
      <c r="C2547" s="73"/>
      <c r="D2547" s="179"/>
      <c r="E2547" s="176"/>
      <c r="F2547" s="176"/>
      <c r="G2547" s="176"/>
      <c r="H2547" s="176"/>
      <c r="I2547" s="176"/>
      <c r="J2547" s="172"/>
      <c r="K2547" s="173"/>
      <c r="L2547" s="178"/>
      <c r="R2547" s="3"/>
      <c r="S2547" s="106"/>
      <c r="T2547" s="106"/>
      <c r="U2547" s="106"/>
      <c r="V2547" s="106"/>
      <c r="W2547" s="106"/>
      <c r="X2547" s="106"/>
      <c r="AB2547" s="188" t="str">
        <f t="shared" si="267"/>
        <v/>
      </c>
      <c r="AC2547" s="188" t="s">
        <v>1585</v>
      </c>
      <c r="AD2547" s="131"/>
      <c r="AE2547" s="131"/>
      <c r="AF2547" s="131"/>
      <c r="AG2547" s="131"/>
      <c r="AH2547" s="131"/>
      <c r="AI2547" s="131"/>
      <c r="AJ2547" s="128" t="str">
        <f t="shared" si="268"/>
        <v/>
      </c>
      <c r="AK2547" s="7" t="str">
        <f>IF(ISNUMBER($AJ2547),INDEX($C$1:$AB$3985,$AJ2547,AK$4),"")</f>
        <v/>
      </c>
      <c r="AL2547" s="7" t="str">
        <f>IF(ISNUMBER($AJ2547),INDEX($C$1:$AB$3985,$AJ2547,AL$4),"")</f>
        <v/>
      </c>
      <c r="AM2547" s="128"/>
      <c r="AN2547" s="128" t="str">
        <f t="shared" si="270"/>
        <v/>
      </c>
      <c r="AO2547" s="7" t="str">
        <f t="shared" si="273"/>
        <v/>
      </c>
      <c r="AP2547" s="10" t="str">
        <f t="shared" si="273"/>
        <v/>
      </c>
      <c r="AQ2547" s="310">
        <f>IF(ISNUMBER(SEARCH($T$30,AO2547)),MAX(AQ$5:AQ2546)+1,0)</f>
        <v>0</v>
      </c>
      <c r="AR2547" s="310">
        <f>IF(ISNUMBER(SEARCH($T$31,AO2547)),MAX(AR$5:AR2546)+1,0)</f>
        <v>0</v>
      </c>
      <c r="AS2547" s="128" t="str">
        <f t="shared" si="269"/>
        <v/>
      </c>
      <c r="AT2547" s="105" t="str">
        <f>IF(ISNUMBER($AS2547),INDEX($C$1:$AB$3985,$AS2547,AT$4),"")</f>
        <v/>
      </c>
      <c r="AU2547" s="128"/>
      <c r="AV2547" s="128" t="str">
        <f t="shared" si="271"/>
        <v/>
      </c>
      <c r="AW2547" s="105" t="str">
        <f>IF(ISNUMBER($AV2547),INDEX($C$1:$AB$3985,$AV2547,AW$4),"")</f>
        <v/>
      </c>
      <c r="AX2547" s="105" t="str">
        <f>IF(ISNUMBER($AV2547),INDEX($C$1:$AB$3985,$AV2547,AX$4),"")</f>
        <v/>
      </c>
      <c r="AY2547" s="128"/>
      <c r="AZ2547" s="128"/>
      <c r="BA2547" s="128" t="str">
        <f t="shared" si="272"/>
        <v/>
      </c>
      <c r="BB2547" s="105" t="str">
        <f>IF(ISNUMBER($BA2547),INDEX($C$1:$AB$3985,$BA2547,BB$4),"")</f>
        <v/>
      </c>
      <c r="BC2547" s="105"/>
    </row>
    <row r="2548" spans="1:55" x14ac:dyDescent="0.25">
      <c r="A2548" s="98"/>
      <c r="B2548" s="98"/>
      <c r="C2548" s="73"/>
      <c r="D2548" s="179"/>
      <c r="E2548" s="176"/>
      <c r="F2548" s="176"/>
      <c r="G2548" s="176"/>
      <c r="H2548" s="176"/>
      <c r="I2548" s="176"/>
      <c r="J2548" s="172"/>
      <c r="K2548" s="173"/>
      <c r="L2548" s="178"/>
      <c r="R2548" s="3"/>
      <c r="S2548" s="106"/>
      <c r="T2548" s="106"/>
      <c r="U2548" s="106"/>
      <c r="V2548" s="106"/>
      <c r="W2548" s="106"/>
      <c r="X2548" s="106"/>
      <c r="AB2548" s="188" t="str">
        <f t="shared" si="267"/>
        <v/>
      </c>
      <c r="AC2548" s="188" t="s">
        <v>1585</v>
      </c>
      <c r="AD2548" s="131"/>
      <c r="AE2548" s="131"/>
      <c r="AF2548" s="131"/>
      <c r="AG2548" s="131"/>
      <c r="AH2548" s="131"/>
      <c r="AI2548" s="131"/>
      <c r="AJ2548" s="128" t="str">
        <f t="shared" si="268"/>
        <v/>
      </c>
      <c r="AK2548" s="7" t="str">
        <f>IF(ISNUMBER($AJ2548),INDEX($C$1:$AB$3985,$AJ2548,AK$4),"")</f>
        <v/>
      </c>
      <c r="AL2548" s="7" t="str">
        <f>IF(ISNUMBER($AJ2548),INDEX($C$1:$AB$3985,$AJ2548,AL$4),"")</f>
        <v/>
      </c>
      <c r="AM2548" s="128"/>
      <c r="AN2548" s="128" t="str">
        <f t="shared" si="270"/>
        <v/>
      </c>
      <c r="AO2548" s="7" t="str">
        <f t="shared" si="273"/>
        <v/>
      </c>
      <c r="AP2548" s="10" t="str">
        <f t="shared" si="273"/>
        <v/>
      </c>
      <c r="AQ2548" s="310">
        <f>IF(ISNUMBER(SEARCH($T$30,AO2548)),MAX(AQ$5:AQ2547)+1,0)</f>
        <v>0</v>
      </c>
      <c r="AR2548" s="310">
        <f>IF(ISNUMBER(SEARCH($T$31,AO2548)),MAX(AR$5:AR2547)+1,0)</f>
        <v>0</v>
      </c>
      <c r="AS2548" s="128" t="str">
        <f t="shared" si="269"/>
        <v/>
      </c>
      <c r="AT2548" s="105" t="str">
        <f>IF(ISNUMBER($AS2548),INDEX($C$1:$AB$3985,$AS2548,AT$4),"")</f>
        <v/>
      </c>
      <c r="AU2548" s="128"/>
      <c r="AV2548" s="128" t="str">
        <f t="shared" si="271"/>
        <v/>
      </c>
      <c r="AW2548" s="105" t="str">
        <f>IF(ISNUMBER($AV2548),INDEX($C$1:$AB$3985,$AV2548,AW$4),"")</f>
        <v/>
      </c>
      <c r="AX2548" s="105" t="str">
        <f>IF(ISNUMBER($AV2548),INDEX($C$1:$AB$3985,$AV2548,AX$4),"")</f>
        <v/>
      </c>
      <c r="AY2548" s="128"/>
      <c r="AZ2548" s="128"/>
      <c r="BA2548" s="128" t="str">
        <f t="shared" si="272"/>
        <v/>
      </c>
      <c r="BB2548" s="105" t="str">
        <f>IF(ISNUMBER($BA2548),INDEX($C$1:$AB$3985,$BA2548,BB$4),"")</f>
        <v/>
      </c>
      <c r="BC2548" s="105"/>
    </row>
    <row r="2549" spans="1:55" x14ac:dyDescent="0.25">
      <c r="A2549" s="98"/>
      <c r="B2549" s="98"/>
      <c r="C2549" s="73"/>
      <c r="D2549" s="179"/>
      <c r="E2549" s="176"/>
      <c r="F2549" s="176"/>
      <c r="G2549" s="176"/>
      <c r="H2549" s="176"/>
      <c r="I2549" s="176"/>
      <c r="J2549" s="172"/>
      <c r="K2549" s="173"/>
      <c r="L2549" s="178"/>
      <c r="R2549" s="3"/>
      <c r="S2549" s="106"/>
      <c r="T2549" s="106"/>
      <c r="U2549" s="106"/>
      <c r="V2549" s="106"/>
      <c r="W2549" s="106"/>
      <c r="X2549" s="106"/>
      <c r="AB2549" s="188" t="str">
        <f t="shared" si="267"/>
        <v/>
      </c>
      <c r="AC2549" s="188" t="s">
        <v>1585</v>
      </c>
      <c r="AD2549" s="131"/>
      <c r="AE2549" s="131"/>
      <c r="AF2549" s="131"/>
      <c r="AG2549" s="131"/>
      <c r="AH2549" s="131"/>
      <c r="AI2549" s="131"/>
      <c r="AJ2549" s="128" t="str">
        <f t="shared" si="268"/>
        <v/>
      </c>
      <c r="AK2549" s="7" t="str">
        <f>IF(ISNUMBER($AJ2549),INDEX($C$1:$AB$3985,$AJ2549,AK$4),"")</f>
        <v/>
      </c>
      <c r="AL2549" s="7" t="str">
        <f>IF(ISNUMBER($AJ2549),INDEX($C$1:$AB$3985,$AJ2549,AL$4),"")</f>
        <v/>
      </c>
      <c r="AM2549" s="128"/>
      <c r="AN2549" s="128" t="str">
        <f t="shared" si="270"/>
        <v/>
      </c>
      <c r="AO2549" s="7" t="str">
        <f t="shared" si="273"/>
        <v/>
      </c>
      <c r="AP2549" s="10" t="str">
        <f t="shared" si="273"/>
        <v/>
      </c>
      <c r="AQ2549" s="310">
        <f>IF(ISNUMBER(SEARCH($T$30,AO2549)),MAX(AQ$5:AQ2548)+1,0)</f>
        <v>0</v>
      </c>
      <c r="AR2549" s="310">
        <f>IF(ISNUMBER(SEARCH($T$31,AO2549)),MAX(AR$5:AR2548)+1,0)</f>
        <v>0</v>
      </c>
      <c r="AS2549" s="128" t="str">
        <f t="shared" si="269"/>
        <v/>
      </c>
      <c r="AT2549" s="105" t="str">
        <f>IF(ISNUMBER($AS2549),INDEX($C$1:$AB$3985,$AS2549,AT$4),"")</f>
        <v/>
      </c>
      <c r="AU2549" s="128"/>
      <c r="AV2549" s="128" t="str">
        <f t="shared" si="271"/>
        <v/>
      </c>
      <c r="AW2549" s="105" t="str">
        <f>IF(ISNUMBER($AV2549),INDEX($C$1:$AB$3985,$AV2549,AW$4),"")</f>
        <v/>
      </c>
      <c r="AX2549" s="105" t="str">
        <f>IF(ISNUMBER($AV2549),INDEX($C$1:$AB$3985,$AV2549,AX$4),"")</f>
        <v/>
      </c>
      <c r="AY2549" s="128"/>
      <c r="AZ2549" s="128"/>
      <c r="BA2549" s="128" t="str">
        <f t="shared" si="272"/>
        <v/>
      </c>
      <c r="BB2549" s="105" t="str">
        <f>IF(ISNUMBER($BA2549),INDEX($C$1:$AB$3985,$BA2549,BB$4),"")</f>
        <v/>
      </c>
      <c r="BC2549" s="105"/>
    </row>
    <row r="2550" spans="1:55" x14ac:dyDescent="0.25">
      <c r="A2550" s="98"/>
      <c r="B2550" s="98"/>
      <c r="C2550" s="73"/>
      <c r="D2550" s="179"/>
      <c r="E2550" s="176"/>
      <c r="F2550" s="176"/>
      <c r="G2550" s="176"/>
      <c r="H2550" s="176"/>
      <c r="I2550" s="176"/>
      <c r="J2550" s="172"/>
      <c r="K2550" s="173"/>
      <c r="L2550" s="178"/>
      <c r="R2550" s="3"/>
      <c r="S2550" s="106"/>
      <c r="T2550" s="106"/>
      <c r="U2550" s="106"/>
      <c r="V2550" s="106"/>
      <c r="W2550" s="106"/>
      <c r="X2550" s="106"/>
      <c r="AB2550" s="188" t="str">
        <f t="shared" si="267"/>
        <v/>
      </c>
      <c r="AC2550" s="188" t="s">
        <v>1585</v>
      </c>
      <c r="AD2550" s="131"/>
      <c r="AE2550" s="131"/>
      <c r="AF2550" s="131"/>
      <c r="AG2550" s="131"/>
      <c r="AH2550" s="131"/>
      <c r="AI2550" s="131"/>
      <c r="AJ2550" s="128" t="str">
        <f t="shared" si="268"/>
        <v/>
      </c>
      <c r="AK2550" s="7" t="str">
        <f>IF(ISNUMBER($AJ2550),INDEX($C$1:$AB$3985,$AJ2550,AK$4),"")</f>
        <v/>
      </c>
      <c r="AL2550" s="7" t="str">
        <f>IF(ISNUMBER($AJ2550),INDEX($C$1:$AB$3985,$AJ2550,AL$4),"")</f>
        <v/>
      </c>
      <c r="AM2550" s="128"/>
      <c r="AN2550" s="128" t="str">
        <f t="shared" si="270"/>
        <v/>
      </c>
      <c r="AO2550" s="7" t="str">
        <f t="shared" si="273"/>
        <v/>
      </c>
      <c r="AP2550" s="10" t="str">
        <f t="shared" si="273"/>
        <v/>
      </c>
      <c r="AQ2550" s="310">
        <f>IF(ISNUMBER(SEARCH($T$30,AO2550)),MAX(AQ$5:AQ2549)+1,0)</f>
        <v>0</v>
      </c>
      <c r="AR2550" s="310">
        <f>IF(ISNUMBER(SEARCH($T$31,AO2550)),MAX(AR$5:AR2549)+1,0)</f>
        <v>0</v>
      </c>
      <c r="AS2550" s="128" t="str">
        <f t="shared" si="269"/>
        <v/>
      </c>
      <c r="AT2550" s="105" t="str">
        <f>IF(ISNUMBER($AS2550),INDEX($C$1:$AB$3985,$AS2550,AT$4),"")</f>
        <v/>
      </c>
      <c r="AU2550" s="128"/>
      <c r="AV2550" s="128" t="str">
        <f t="shared" si="271"/>
        <v/>
      </c>
      <c r="AW2550" s="105" t="str">
        <f>IF(ISNUMBER($AV2550),INDEX($C$1:$AB$3985,$AV2550,AW$4),"")</f>
        <v/>
      </c>
      <c r="AX2550" s="105" t="str">
        <f>IF(ISNUMBER($AV2550),INDEX($C$1:$AB$3985,$AV2550,AX$4),"")</f>
        <v/>
      </c>
      <c r="AY2550" s="128"/>
      <c r="AZ2550" s="128"/>
      <c r="BA2550" s="128" t="str">
        <f t="shared" si="272"/>
        <v/>
      </c>
      <c r="BB2550" s="105" t="str">
        <f>IF(ISNUMBER($BA2550),INDEX($C$1:$AB$3985,$BA2550,BB$4),"")</f>
        <v/>
      </c>
      <c r="BC2550" s="105"/>
    </row>
    <row r="2551" spans="1:55" x14ac:dyDescent="0.25">
      <c r="A2551" s="98"/>
      <c r="B2551" s="98"/>
      <c r="C2551" s="73"/>
      <c r="D2551" s="179"/>
      <c r="E2551" s="176"/>
      <c r="F2551" s="176"/>
      <c r="G2551" s="176"/>
      <c r="H2551" s="176"/>
      <c r="I2551" s="176"/>
      <c r="J2551" s="172"/>
      <c r="K2551" s="173"/>
      <c r="L2551" s="178"/>
      <c r="R2551" s="3"/>
      <c r="S2551" s="106"/>
      <c r="T2551" s="106"/>
      <c r="U2551" s="106"/>
      <c r="V2551" s="106"/>
      <c r="W2551" s="106"/>
      <c r="X2551" s="106"/>
      <c r="AB2551" s="188" t="str">
        <f t="shared" si="267"/>
        <v/>
      </c>
      <c r="AC2551" s="188" t="s">
        <v>1585</v>
      </c>
      <c r="AD2551" s="131"/>
      <c r="AE2551" s="131"/>
      <c r="AF2551" s="131"/>
      <c r="AG2551" s="131"/>
      <c r="AH2551" s="131"/>
      <c r="AI2551" s="131"/>
      <c r="AJ2551" s="128" t="str">
        <f t="shared" si="268"/>
        <v/>
      </c>
      <c r="AK2551" s="7" t="str">
        <f>IF(ISNUMBER($AJ2551),INDEX($C$1:$AB$3985,$AJ2551,AK$4),"")</f>
        <v/>
      </c>
      <c r="AL2551" s="7" t="str">
        <f>IF(ISNUMBER($AJ2551),INDEX($C$1:$AB$3985,$AJ2551,AL$4),"")</f>
        <v/>
      </c>
      <c r="AM2551" s="128"/>
      <c r="AN2551" s="128" t="str">
        <f t="shared" si="270"/>
        <v/>
      </c>
      <c r="AO2551" s="7" t="str">
        <f t="shared" si="273"/>
        <v/>
      </c>
      <c r="AP2551" s="10" t="str">
        <f t="shared" si="273"/>
        <v/>
      </c>
      <c r="AQ2551" s="310">
        <f>IF(ISNUMBER(SEARCH($T$30,AO2551)),MAX(AQ$5:AQ2550)+1,0)</f>
        <v>0</v>
      </c>
      <c r="AR2551" s="310">
        <f>IF(ISNUMBER(SEARCH($T$31,AO2551)),MAX(AR$5:AR2550)+1,0)</f>
        <v>0</v>
      </c>
      <c r="AS2551" s="128" t="str">
        <f t="shared" si="269"/>
        <v/>
      </c>
      <c r="AT2551" s="105" t="str">
        <f>IF(ISNUMBER($AS2551),INDEX($C$1:$AB$3985,$AS2551,AT$4),"")</f>
        <v/>
      </c>
      <c r="AU2551" s="128"/>
      <c r="AV2551" s="128" t="str">
        <f t="shared" si="271"/>
        <v/>
      </c>
      <c r="AW2551" s="105" t="str">
        <f>IF(ISNUMBER($AV2551),INDEX($C$1:$AB$3985,$AV2551,AW$4),"")</f>
        <v/>
      </c>
      <c r="AX2551" s="105" t="str">
        <f>IF(ISNUMBER($AV2551),INDEX($C$1:$AB$3985,$AV2551,AX$4),"")</f>
        <v/>
      </c>
      <c r="AY2551" s="128"/>
      <c r="AZ2551" s="128"/>
      <c r="BA2551" s="128" t="str">
        <f t="shared" si="272"/>
        <v/>
      </c>
      <c r="BB2551" s="105" t="str">
        <f>IF(ISNUMBER($BA2551),INDEX($C$1:$AB$3985,$BA2551,BB$4),"")</f>
        <v/>
      </c>
      <c r="BC2551" s="105"/>
    </row>
    <row r="2552" spans="1:55" x14ac:dyDescent="0.25">
      <c r="A2552" s="98"/>
      <c r="B2552" s="98"/>
      <c r="C2552" s="73"/>
      <c r="D2552" s="179"/>
      <c r="E2552" s="176"/>
      <c r="F2552" s="176"/>
      <c r="G2552" s="176"/>
      <c r="H2552" s="176"/>
      <c r="I2552" s="176"/>
      <c r="J2552" s="172"/>
      <c r="K2552" s="173"/>
      <c r="L2552" s="178"/>
      <c r="R2552" s="3"/>
      <c r="S2552" s="106"/>
      <c r="T2552" s="106"/>
      <c r="U2552" s="106"/>
      <c r="V2552" s="106"/>
      <c r="W2552" s="106"/>
      <c r="X2552" s="106"/>
      <c r="AB2552" s="188" t="str">
        <f t="shared" si="267"/>
        <v/>
      </c>
      <c r="AC2552" s="188" t="s">
        <v>1585</v>
      </c>
      <c r="AD2552" s="131"/>
      <c r="AE2552" s="131"/>
      <c r="AF2552" s="131"/>
      <c r="AG2552" s="131"/>
      <c r="AH2552" s="131"/>
      <c r="AI2552" s="131"/>
      <c r="AJ2552" s="128" t="str">
        <f t="shared" si="268"/>
        <v/>
      </c>
      <c r="AK2552" s="7" t="str">
        <f>IF(ISNUMBER($AJ2552),INDEX($C$1:$AB$3985,$AJ2552,AK$4),"")</f>
        <v/>
      </c>
      <c r="AL2552" s="7" t="str">
        <f>IF(ISNUMBER($AJ2552),INDEX($C$1:$AB$3985,$AJ2552,AL$4),"")</f>
        <v/>
      </c>
      <c r="AM2552" s="128"/>
      <c r="AN2552" s="128" t="str">
        <f t="shared" si="270"/>
        <v/>
      </c>
      <c r="AO2552" s="7" t="str">
        <f t="shared" si="273"/>
        <v/>
      </c>
      <c r="AP2552" s="10" t="str">
        <f t="shared" si="273"/>
        <v/>
      </c>
      <c r="AQ2552" s="310">
        <f>IF(ISNUMBER(SEARCH($T$30,AO2552)),MAX(AQ$5:AQ2551)+1,0)</f>
        <v>0</v>
      </c>
      <c r="AR2552" s="310">
        <f>IF(ISNUMBER(SEARCH($T$31,AO2552)),MAX(AR$5:AR2551)+1,0)</f>
        <v>0</v>
      </c>
      <c r="AS2552" s="128" t="str">
        <f t="shared" si="269"/>
        <v/>
      </c>
      <c r="AT2552" s="105" t="str">
        <f>IF(ISNUMBER($AS2552),INDEX($C$1:$AB$3985,$AS2552,AT$4),"")</f>
        <v/>
      </c>
      <c r="AU2552" s="128"/>
      <c r="AV2552" s="128" t="str">
        <f t="shared" si="271"/>
        <v/>
      </c>
      <c r="AW2552" s="105" t="str">
        <f>IF(ISNUMBER($AV2552),INDEX($C$1:$AB$3985,$AV2552,AW$4),"")</f>
        <v/>
      </c>
      <c r="AX2552" s="105" t="str">
        <f>IF(ISNUMBER($AV2552),INDEX($C$1:$AB$3985,$AV2552,AX$4),"")</f>
        <v/>
      </c>
      <c r="AY2552" s="128"/>
      <c r="AZ2552" s="128"/>
      <c r="BA2552" s="128" t="str">
        <f t="shared" si="272"/>
        <v/>
      </c>
      <c r="BB2552" s="105" t="str">
        <f>IF(ISNUMBER($BA2552),INDEX($C$1:$AB$3985,$BA2552,BB$4),"")</f>
        <v/>
      </c>
      <c r="BC2552" s="105"/>
    </row>
    <row r="2553" spans="1:55" x14ac:dyDescent="0.25">
      <c r="A2553" s="98"/>
      <c r="B2553" s="98"/>
      <c r="C2553" s="73"/>
      <c r="D2553" s="179"/>
      <c r="E2553" s="176"/>
      <c r="F2553" s="176"/>
      <c r="G2553" s="176"/>
      <c r="H2553" s="176"/>
      <c r="I2553" s="176"/>
      <c r="J2553" s="172"/>
      <c r="K2553" s="173"/>
      <c r="L2553" s="178"/>
      <c r="R2553" s="3"/>
      <c r="S2553" s="106"/>
      <c r="T2553" s="106"/>
      <c r="U2553" s="106"/>
      <c r="V2553" s="106"/>
      <c r="W2553" s="106"/>
      <c r="X2553" s="106"/>
      <c r="AB2553" s="188" t="str">
        <f t="shared" si="267"/>
        <v/>
      </c>
      <c r="AC2553" s="188" t="s">
        <v>1585</v>
      </c>
      <c r="AD2553" s="131"/>
      <c r="AE2553" s="131"/>
      <c r="AF2553" s="131"/>
      <c r="AG2553" s="131"/>
      <c r="AH2553" s="131"/>
      <c r="AI2553" s="131"/>
      <c r="AJ2553" s="128" t="str">
        <f t="shared" si="268"/>
        <v/>
      </c>
      <c r="AK2553" s="7" t="str">
        <f>IF(ISNUMBER($AJ2553),INDEX($C$1:$AB$3985,$AJ2553,AK$4),"")</f>
        <v/>
      </c>
      <c r="AL2553" s="7" t="str">
        <f>IF(ISNUMBER($AJ2553),INDEX($C$1:$AB$3985,$AJ2553,AL$4),"")</f>
        <v/>
      </c>
      <c r="AM2553" s="128"/>
      <c r="AN2553" s="128" t="str">
        <f t="shared" si="270"/>
        <v/>
      </c>
      <c r="AO2553" s="7" t="str">
        <f t="shared" si="273"/>
        <v/>
      </c>
      <c r="AP2553" s="10" t="str">
        <f t="shared" si="273"/>
        <v/>
      </c>
      <c r="AQ2553" s="310">
        <f>IF(ISNUMBER(SEARCH($T$30,AO2553)),MAX(AQ$5:AQ2552)+1,0)</f>
        <v>0</v>
      </c>
      <c r="AR2553" s="310">
        <f>IF(ISNUMBER(SEARCH($T$31,AO2553)),MAX(AR$5:AR2552)+1,0)</f>
        <v>0</v>
      </c>
      <c r="AS2553" s="128" t="str">
        <f t="shared" si="269"/>
        <v/>
      </c>
      <c r="AT2553" s="105" t="str">
        <f>IF(ISNUMBER($AS2553),INDEX($C$1:$AB$3985,$AS2553,AT$4),"")</f>
        <v/>
      </c>
      <c r="AU2553" s="128"/>
      <c r="AV2553" s="128" t="str">
        <f t="shared" si="271"/>
        <v/>
      </c>
      <c r="AW2553" s="105" t="str">
        <f>IF(ISNUMBER($AV2553),INDEX($C$1:$AB$3985,$AV2553,AW$4),"")</f>
        <v/>
      </c>
      <c r="AX2553" s="105" t="str">
        <f>IF(ISNUMBER($AV2553),INDEX($C$1:$AB$3985,$AV2553,AX$4),"")</f>
        <v/>
      </c>
      <c r="AY2553" s="128"/>
      <c r="AZ2553" s="128"/>
      <c r="BA2553" s="128" t="str">
        <f t="shared" si="272"/>
        <v/>
      </c>
      <c r="BB2553" s="105" t="str">
        <f>IF(ISNUMBER($BA2553),INDEX($C$1:$AB$3985,$BA2553,BB$4),"")</f>
        <v/>
      </c>
      <c r="BC2553" s="105"/>
    </row>
    <row r="2554" spans="1:55" x14ac:dyDescent="0.25">
      <c r="A2554" s="98"/>
      <c r="B2554" s="98"/>
      <c r="C2554" s="73"/>
      <c r="D2554" s="179"/>
      <c r="E2554" s="176"/>
      <c r="F2554" s="176"/>
      <c r="G2554" s="176"/>
      <c r="H2554" s="176"/>
      <c r="I2554" s="176"/>
      <c r="J2554" s="172"/>
      <c r="K2554" s="173"/>
      <c r="L2554" s="178"/>
      <c r="R2554" s="3"/>
      <c r="S2554" s="106"/>
      <c r="T2554" s="106"/>
      <c r="U2554" s="106"/>
      <c r="V2554" s="106"/>
      <c r="W2554" s="106"/>
      <c r="X2554" s="106"/>
      <c r="AB2554" s="188" t="str">
        <f t="shared" si="267"/>
        <v/>
      </c>
      <c r="AC2554" s="188" t="s">
        <v>1585</v>
      </c>
      <c r="AD2554" s="131"/>
      <c r="AE2554" s="131"/>
      <c r="AF2554" s="131"/>
      <c r="AG2554" s="131"/>
      <c r="AH2554" s="131"/>
      <c r="AI2554" s="131"/>
      <c r="AJ2554" s="128" t="str">
        <f t="shared" si="268"/>
        <v/>
      </c>
      <c r="AK2554" s="7" t="str">
        <f>IF(ISNUMBER($AJ2554),INDEX($C$1:$AB$3985,$AJ2554,AK$4),"")</f>
        <v/>
      </c>
      <c r="AL2554" s="7" t="str">
        <f>IF(ISNUMBER($AJ2554),INDEX($C$1:$AB$3985,$AJ2554,AL$4),"")</f>
        <v/>
      </c>
      <c r="AM2554" s="128"/>
      <c r="AN2554" s="128" t="str">
        <f t="shared" si="270"/>
        <v/>
      </c>
      <c r="AO2554" s="7" t="str">
        <f t="shared" si="273"/>
        <v/>
      </c>
      <c r="AP2554" s="10" t="str">
        <f t="shared" si="273"/>
        <v/>
      </c>
      <c r="AQ2554" s="310">
        <f>IF(ISNUMBER(SEARCH($T$30,AO2554)),MAX(AQ$5:AQ2553)+1,0)</f>
        <v>0</v>
      </c>
      <c r="AR2554" s="310">
        <f>IF(ISNUMBER(SEARCH($T$31,AO2554)),MAX(AR$5:AR2553)+1,0)</f>
        <v>0</v>
      </c>
      <c r="AS2554" s="128" t="str">
        <f t="shared" si="269"/>
        <v/>
      </c>
      <c r="AT2554" s="105" t="str">
        <f>IF(ISNUMBER($AS2554),INDEX($C$1:$AB$3985,$AS2554,AT$4),"")</f>
        <v/>
      </c>
      <c r="AU2554" s="128"/>
      <c r="AV2554" s="128" t="str">
        <f t="shared" si="271"/>
        <v/>
      </c>
      <c r="AW2554" s="105" t="str">
        <f>IF(ISNUMBER($AV2554),INDEX($C$1:$AB$3985,$AV2554,AW$4),"")</f>
        <v/>
      </c>
      <c r="AX2554" s="105" t="str">
        <f>IF(ISNUMBER($AV2554),INDEX($C$1:$AB$3985,$AV2554,AX$4),"")</f>
        <v/>
      </c>
      <c r="AY2554" s="128"/>
      <c r="AZ2554" s="128"/>
      <c r="BA2554" s="128" t="str">
        <f t="shared" si="272"/>
        <v/>
      </c>
      <c r="BB2554" s="105" t="str">
        <f>IF(ISNUMBER($BA2554),INDEX($C$1:$AB$3985,$BA2554,BB$4),"")</f>
        <v/>
      </c>
      <c r="BC2554" s="105"/>
    </row>
    <row r="2555" spans="1:55" x14ac:dyDescent="0.25">
      <c r="A2555" s="98"/>
      <c r="B2555" s="98"/>
      <c r="C2555" s="73"/>
      <c r="D2555" s="179"/>
      <c r="E2555" s="176"/>
      <c r="F2555" s="176"/>
      <c r="G2555" s="176"/>
      <c r="H2555" s="176"/>
      <c r="I2555" s="176"/>
      <c r="J2555" s="172"/>
      <c r="K2555" s="173"/>
      <c r="L2555" s="178"/>
      <c r="R2555" s="3"/>
      <c r="S2555" s="106"/>
      <c r="T2555" s="106"/>
      <c r="U2555" s="106"/>
      <c r="V2555" s="106"/>
      <c r="W2555" s="106"/>
      <c r="X2555" s="106"/>
      <c r="AB2555" s="188" t="str">
        <f t="shared" si="267"/>
        <v/>
      </c>
      <c r="AC2555" s="188" t="s">
        <v>1585</v>
      </c>
      <c r="AD2555" s="131"/>
      <c r="AE2555" s="131"/>
      <c r="AF2555" s="131"/>
      <c r="AG2555" s="131"/>
      <c r="AH2555" s="131"/>
      <c r="AI2555" s="131"/>
      <c r="AJ2555" s="128" t="str">
        <f t="shared" si="268"/>
        <v/>
      </c>
      <c r="AK2555" s="7" t="str">
        <f>IF(ISNUMBER($AJ2555),INDEX($C$1:$AB$3985,$AJ2555,AK$4),"")</f>
        <v/>
      </c>
      <c r="AL2555" s="7" t="str">
        <f>IF(ISNUMBER($AJ2555),INDEX($C$1:$AB$3985,$AJ2555,AL$4),"")</f>
        <v/>
      </c>
      <c r="AM2555" s="128"/>
      <c r="AN2555" s="128" t="str">
        <f t="shared" si="270"/>
        <v/>
      </c>
      <c r="AO2555" s="7" t="str">
        <f t="shared" si="273"/>
        <v/>
      </c>
      <c r="AP2555" s="10" t="str">
        <f t="shared" si="273"/>
        <v/>
      </c>
      <c r="AQ2555" s="310">
        <f>IF(ISNUMBER(SEARCH($T$30,AO2555)),MAX(AQ$5:AQ2554)+1,0)</f>
        <v>0</v>
      </c>
      <c r="AR2555" s="310">
        <f>IF(ISNUMBER(SEARCH($T$31,AO2555)),MAX(AR$5:AR2554)+1,0)</f>
        <v>0</v>
      </c>
      <c r="AS2555" s="128" t="str">
        <f t="shared" si="269"/>
        <v/>
      </c>
      <c r="AT2555" s="105" t="str">
        <f>IF(ISNUMBER($AS2555),INDEX($C$1:$AB$3985,$AS2555,AT$4),"")</f>
        <v/>
      </c>
      <c r="AU2555" s="128"/>
      <c r="AV2555" s="128" t="str">
        <f t="shared" si="271"/>
        <v/>
      </c>
      <c r="AW2555" s="105" t="str">
        <f>IF(ISNUMBER($AV2555),INDEX($C$1:$AB$3985,$AV2555,AW$4),"")</f>
        <v/>
      </c>
      <c r="AX2555" s="105" t="str">
        <f>IF(ISNUMBER($AV2555),INDEX($C$1:$AB$3985,$AV2555,AX$4),"")</f>
        <v/>
      </c>
      <c r="AY2555" s="128"/>
      <c r="AZ2555" s="128"/>
      <c r="BA2555" s="128" t="str">
        <f t="shared" si="272"/>
        <v/>
      </c>
      <c r="BB2555" s="105" t="str">
        <f>IF(ISNUMBER($BA2555),INDEX($C$1:$AB$3985,$BA2555,BB$4),"")</f>
        <v/>
      </c>
      <c r="BC2555" s="105"/>
    </row>
    <row r="2556" spans="1:55" x14ac:dyDescent="0.25">
      <c r="A2556" s="98"/>
      <c r="B2556" s="98"/>
      <c r="C2556" s="73"/>
      <c r="D2556" s="179"/>
      <c r="E2556" s="176"/>
      <c r="F2556" s="176"/>
      <c r="G2556" s="176"/>
      <c r="H2556" s="176"/>
      <c r="I2556" s="176"/>
      <c r="J2556" s="172"/>
      <c r="K2556" s="173"/>
      <c r="L2556" s="178"/>
      <c r="R2556" s="3"/>
      <c r="S2556" s="106"/>
      <c r="T2556" s="106"/>
      <c r="U2556" s="106"/>
      <c r="V2556" s="106"/>
      <c r="W2556" s="106"/>
      <c r="X2556" s="106"/>
      <c r="AB2556" s="188" t="str">
        <f t="shared" si="267"/>
        <v/>
      </c>
      <c r="AC2556" s="188" t="s">
        <v>1585</v>
      </c>
      <c r="AD2556" s="131"/>
      <c r="AE2556" s="131"/>
      <c r="AF2556" s="131"/>
      <c r="AG2556" s="131"/>
      <c r="AH2556" s="131"/>
      <c r="AI2556" s="131"/>
      <c r="AJ2556" s="128" t="str">
        <f t="shared" si="268"/>
        <v/>
      </c>
      <c r="AK2556" s="7" t="str">
        <f>IF(ISNUMBER($AJ2556),INDEX($C$1:$AB$3985,$AJ2556,AK$4),"")</f>
        <v/>
      </c>
      <c r="AL2556" s="7" t="str">
        <f>IF(ISNUMBER($AJ2556),INDEX($C$1:$AB$3985,$AJ2556,AL$4),"")</f>
        <v/>
      </c>
      <c r="AM2556" s="128"/>
      <c r="AN2556" s="128" t="str">
        <f t="shared" si="270"/>
        <v/>
      </c>
      <c r="AO2556" s="7" t="str">
        <f t="shared" si="273"/>
        <v/>
      </c>
      <c r="AP2556" s="10" t="str">
        <f t="shared" si="273"/>
        <v/>
      </c>
      <c r="AQ2556" s="310">
        <f>IF(ISNUMBER(SEARCH($T$30,AO2556)),MAX(AQ$5:AQ2555)+1,0)</f>
        <v>0</v>
      </c>
      <c r="AR2556" s="310">
        <f>IF(ISNUMBER(SEARCH($T$31,AO2556)),MAX(AR$5:AR2555)+1,0)</f>
        <v>0</v>
      </c>
      <c r="AS2556" s="128" t="str">
        <f t="shared" si="269"/>
        <v/>
      </c>
      <c r="AT2556" s="105" t="str">
        <f>IF(ISNUMBER($AS2556),INDEX($C$1:$AB$3985,$AS2556,AT$4),"")</f>
        <v/>
      </c>
      <c r="AU2556" s="128"/>
      <c r="AV2556" s="128" t="str">
        <f t="shared" si="271"/>
        <v/>
      </c>
      <c r="AW2556" s="105" t="str">
        <f>IF(ISNUMBER($AV2556),INDEX($C$1:$AB$3985,$AV2556,AW$4),"")</f>
        <v/>
      </c>
      <c r="AX2556" s="105" t="str">
        <f>IF(ISNUMBER($AV2556),INDEX($C$1:$AB$3985,$AV2556,AX$4),"")</f>
        <v/>
      </c>
      <c r="AY2556" s="128"/>
      <c r="AZ2556" s="128"/>
      <c r="BA2556" s="128" t="str">
        <f t="shared" si="272"/>
        <v/>
      </c>
      <c r="BB2556" s="105" t="str">
        <f>IF(ISNUMBER($BA2556),INDEX($C$1:$AB$3985,$BA2556,BB$4),"")</f>
        <v/>
      </c>
      <c r="BC2556" s="105"/>
    </row>
    <row r="2557" spans="1:55" x14ac:dyDescent="0.25">
      <c r="A2557" s="98"/>
      <c r="B2557" s="98"/>
      <c r="C2557" s="73"/>
      <c r="D2557" s="179"/>
      <c r="E2557" s="176"/>
      <c r="F2557" s="176"/>
      <c r="G2557" s="176"/>
      <c r="H2557" s="176"/>
      <c r="I2557" s="176"/>
      <c r="J2557" s="172"/>
      <c r="K2557" s="173"/>
      <c r="L2557" s="178"/>
      <c r="R2557" s="3"/>
      <c r="S2557" s="106"/>
      <c r="T2557" s="106"/>
      <c r="U2557" s="106"/>
      <c r="V2557" s="106"/>
      <c r="W2557" s="106"/>
      <c r="X2557" s="106"/>
      <c r="AB2557" s="188" t="str">
        <f t="shared" si="267"/>
        <v/>
      </c>
      <c r="AC2557" s="188" t="s">
        <v>1585</v>
      </c>
      <c r="AD2557" s="131"/>
      <c r="AE2557" s="131"/>
      <c r="AF2557" s="131"/>
      <c r="AG2557" s="131"/>
      <c r="AH2557" s="131"/>
      <c r="AI2557" s="131"/>
      <c r="AJ2557" s="128" t="str">
        <f t="shared" si="268"/>
        <v/>
      </c>
      <c r="AK2557" s="7" t="str">
        <f>IF(ISNUMBER($AJ2557),INDEX($C$1:$AB$3985,$AJ2557,AK$4),"")</f>
        <v/>
      </c>
      <c r="AL2557" s="7" t="str">
        <f>IF(ISNUMBER($AJ2557),INDEX($C$1:$AB$3985,$AJ2557,AL$4),"")</f>
        <v/>
      </c>
      <c r="AM2557" s="128"/>
      <c r="AN2557" s="128" t="str">
        <f t="shared" si="270"/>
        <v/>
      </c>
      <c r="AO2557" s="7" t="str">
        <f t="shared" si="273"/>
        <v/>
      </c>
      <c r="AP2557" s="10" t="str">
        <f t="shared" si="273"/>
        <v/>
      </c>
      <c r="AQ2557" s="310">
        <f>IF(ISNUMBER(SEARCH($T$30,AO2557)),MAX(AQ$5:AQ2556)+1,0)</f>
        <v>0</v>
      </c>
      <c r="AR2557" s="310">
        <f>IF(ISNUMBER(SEARCH($T$31,AO2557)),MAX(AR$5:AR2556)+1,0)</f>
        <v>0</v>
      </c>
      <c r="AS2557" s="128" t="str">
        <f t="shared" si="269"/>
        <v/>
      </c>
      <c r="AT2557" s="105" t="str">
        <f>IF(ISNUMBER($AS2557),INDEX($C$1:$AB$3985,$AS2557,AT$4),"")</f>
        <v/>
      </c>
      <c r="AU2557" s="128"/>
      <c r="AV2557" s="128" t="str">
        <f t="shared" si="271"/>
        <v/>
      </c>
      <c r="AW2557" s="105" t="str">
        <f>IF(ISNUMBER($AV2557),INDEX($C$1:$AB$3985,$AV2557,AW$4),"")</f>
        <v/>
      </c>
      <c r="AX2557" s="105" t="str">
        <f>IF(ISNUMBER($AV2557),INDEX($C$1:$AB$3985,$AV2557,AX$4),"")</f>
        <v/>
      </c>
      <c r="AY2557" s="128"/>
      <c r="AZ2557" s="128"/>
      <c r="BA2557" s="128" t="str">
        <f t="shared" si="272"/>
        <v/>
      </c>
      <c r="BB2557" s="105" t="str">
        <f>IF(ISNUMBER($BA2557),INDEX($C$1:$AB$3985,$BA2557,BB$4),"")</f>
        <v/>
      </c>
      <c r="BC2557" s="105"/>
    </row>
    <row r="2558" spans="1:55" x14ac:dyDescent="0.25">
      <c r="A2558" s="98"/>
      <c r="B2558" s="98"/>
      <c r="C2558" s="73"/>
      <c r="D2558" s="179"/>
      <c r="E2558" s="176"/>
      <c r="F2558" s="176"/>
      <c r="G2558" s="176"/>
      <c r="H2558" s="176"/>
      <c r="I2558" s="176"/>
      <c r="J2558" s="172"/>
      <c r="K2558" s="173"/>
      <c r="L2558" s="178"/>
      <c r="R2558" s="3"/>
      <c r="S2558" s="106"/>
      <c r="T2558" s="106"/>
      <c r="U2558" s="106"/>
      <c r="V2558" s="106"/>
      <c r="W2558" s="106"/>
      <c r="X2558" s="106"/>
      <c r="AB2558" s="188" t="str">
        <f t="shared" si="267"/>
        <v/>
      </c>
      <c r="AC2558" s="188" t="s">
        <v>1585</v>
      </c>
      <c r="AD2558" s="131"/>
      <c r="AE2558" s="131"/>
      <c r="AF2558" s="131"/>
      <c r="AG2558" s="131"/>
      <c r="AH2558" s="131"/>
      <c r="AI2558" s="131"/>
      <c r="AJ2558" s="128" t="str">
        <f t="shared" si="268"/>
        <v/>
      </c>
      <c r="AK2558" s="7" t="str">
        <f>IF(ISNUMBER($AJ2558),INDEX($C$1:$AB$3985,$AJ2558,AK$4),"")</f>
        <v/>
      </c>
      <c r="AL2558" s="7" t="str">
        <f>IF(ISNUMBER($AJ2558),INDEX($C$1:$AB$3985,$AJ2558,AL$4),"")</f>
        <v/>
      </c>
      <c r="AM2558" s="128"/>
      <c r="AN2558" s="128" t="str">
        <f t="shared" si="270"/>
        <v/>
      </c>
      <c r="AO2558" s="7" t="str">
        <f t="shared" si="273"/>
        <v/>
      </c>
      <c r="AP2558" s="10" t="str">
        <f t="shared" si="273"/>
        <v/>
      </c>
      <c r="AQ2558" s="310">
        <f>IF(ISNUMBER(SEARCH($T$30,AO2558)),MAX(AQ$5:AQ2557)+1,0)</f>
        <v>0</v>
      </c>
      <c r="AR2558" s="310">
        <f>IF(ISNUMBER(SEARCH($T$31,AO2558)),MAX(AR$5:AR2557)+1,0)</f>
        <v>0</v>
      </c>
      <c r="AS2558" s="128" t="str">
        <f t="shared" si="269"/>
        <v/>
      </c>
      <c r="AT2558" s="105" t="str">
        <f>IF(ISNUMBER($AS2558),INDEX($C$1:$AB$3985,$AS2558,AT$4),"")</f>
        <v/>
      </c>
      <c r="AU2558" s="128"/>
      <c r="AV2558" s="128" t="str">
        <f t="shared" si="271"/>
        <v/>
      </c>
      <c r="AW2558" s="105" t="str">
        <f>IF(ISNUMBER($AV2558),INDEX($C$1:$AB$3985,$AV2558,AW$4),"")</f>
        <v/>
      </c>
      <c r="AX2558" s="105" t="str">
        <f>IF(ISNUMBER($AV2558),INDEX($C$1:$AB$3985,$AV2558,AX$4),"")</f>
        <v/>
      </c>
      <c r="AY2558" s="128"/>
      <c r="AZ2558" s="128"/>
      <c r="BA2558" s="128" t="str">
        <f t="shared" si="272"/>
        <v/>
      </c>
      <c r="BB2558" s="105" t="str">
        <f>IF(ISNUMBER($BA2558),INDEX($C$1:$AB$3985,$BA2558,BB$4),"")</f>
        <v/>
      </c>
      <c r="BC2558" s="105"/>
    </row>
    <row r="2559" spans="1:55" x14ac:dyDescent="0.25">
      <c r="A2559" s="98"/>
      <c r="B2559" s="98"/>
      <c r="C2559" s="73"/>
      <c r="D2559" s="179"/>
      <c r="E2559" s="176"/>
      <c r="F2559" s="176"/>
      <c r="G2559" s="176"/>
      <c r="H2559" s="176"/>
      <c r="I2559" s="176"/>
      <c r="J2559" s="172"/>
      <c r="K2559" s="173"/>
      <c r="L2559" s="178"/>
      <c r="R2559" s="3"/>
      <c r="S2559" s="106"/>
      <c r="T2559" s="106"/>
      <c r="U2559" s="106"/>
      <c r="V2559" s="106"/>
      <c r="W2559" s="106"/>
      <c r="X2559" s="106"/>
      <c r="AB2559" s="188" t="str">
        <f t="shared" si="267"/>
        <v/>
      </c>
      <c r="AC2559" s="188" t="s">
        <v>1585</v>
      </c>
      <c r="AD2559" s="131"/>
      <c r="AE2559" s="131"/>
      <c r="AF2559" s="131"/>
      <c r="AG2559" s="131"/>
      <c r="AH2559" s="131"/>
      <c r="AI2559" s="131"/>
      <c r="AJ2559" s="128" t="str">
        <f t="shared" si="268"/>
        <v/>
      </c>
      <c r="AK2559" s="7" t="str">
        <f>IF(ISNUMBER($AJ2559),INDEX($C$1:$AB$3985,$AJ2559,AK$4),"")</f>
        <v/>
      </c>
      <c r="AL2559" s="7" t="str">
        <f>IF(ISNUMBER($AJ2559),INDEX($C$1:$AB$3985,$AJ2559,AL$4),"")</f>
        <v/>
      </c>
      <c r="AM2559" s="128"/>
      <c r="AN2559" s="128" t="str">
        <f t="shared" si="270"/>
        <v/>
      </c>
      <c r="AO2559" s="7" t="str">
        <f t="shared" si="273"/>
        <v/>
      </c>
      <c r="AP2559" s="10" t="str">
        <f t="shared" si="273"/>
        <v/>
      </c>
      <c r="AQ2559" s="310">
        <f>IF(ISNUMBER(SEARCH($T$30,AO2559)),MAX(AQ$5:AQ2558)+1,0)</f>
        <v>0</v>
      </c>
      <c r="AR2559" s="310">
        <f>IF(ISNUMBER(SEARCH($T$31,AO2559)),MAX(AR$5:AR2558)+1,0)</f>
        <v>0</v>
      </c>
      <c r="AS2559" s="128" t="str">
        <f t="shared" si="269"/>
        <v/>
      </c>
      <c r="AT2559" s="105" t="str">
        <f>IF(ISNUMBER($AS2559),INDEX($C$1:$AB$3985,$AS2559,AT$4),"")</f>
        <v/>
      </c>
      <c r="AU2559" s="128"/>
      <c r="AV2559" s="128" t="str">
        <f t="shared" si="271"/>
        <v/>
      </c>
      <c r="AW2559" s="105" t="str">
        <f>IF(ISNUMBER($AV2559),INDEX($C$1:$AB$3985,$AV2559,AW$4),"")</f>
        <v/>
      </c>
      <c r="AX2559" s="105" t="str">
        <f>IF(ISNUMBER($AV2559),INDEX($C$1:$AB$3985,$AV2559,AX$4),"")</f>
        <v/>
      </c>
      <c r="AY2559" s="128"/>
      <c r="AZ2559" s="128"/>
      <c r="BA2559" s="128" t="str">
        <f t="shared" si="272"/>
        <v/>
      </c>
      <c r="BB2559" s="105" t="str">
        <f>IF(ISNUMBER($BA2559),INDEX($C$1:$AB$3985,$BA2559,BB$4),"")</f>
        <v/>
      </c>
      <c r="BC2559" s="105"/>
    </row>
    <row r="2560" spans="1:55" x14ac:dyDescent="0.25">
      <c r="A2560" s="98"/>
      <c r="B2560" s="98"/>
      <c r="C2560" s="73"/>
      <c r="D2560" s="179"/>
      <c r="E2560" s="176"/>
      <c r="F2560" s="176"/>
      <c r="G2560" s="176"/>
      <c r="H2560" s="176"/>
      <c r="I2560" s="176"/>
      <c r="J2560" s="172"/>
      <c r="K2560" s="173"/>
      <c r="L2560" s="178"/>
      <c r="R2560" s="3"/>
      <c r="S2560" s="106"/>
      <c r="T2560" s="106"/>
      <c r="U2560" s="106"/>
      <c r="V2560" s="106"/>
      <c r="W2560" s="106"/>
      <c r="X2560" s="106"/>
      <c r="AB2560" s="188" t="str">
        <f t="shared" si="267"/>
        <v/>
      </c>
      <c r="AC2560" s="188" t="s">
        <v>1585</v>
      </c>
      <c r="AD2560" s="131"/>
      <c r="AE2560" s="131"/>
      <c r="AF2560" s="131"/>
      <c r="AG2560" s="131"/>
      <c r="AH2560" s="131"/>
      <c r="AI2560" s="131"/>
      <c r="AJ2560" s="128" t="str">
        <f t="shared" si="268"/>
        <v/>
      </c>
      <c r="AK2560" s="7" t="str">
        <f>IF(ISNUMBER($AJ2560),INDEX($C$1:$AB$3985,$AJ2560,AK$4),"")</f>
        <v/>
      </c>
      <c r="AL2560" s="7" t="str">
        <f>IF(ISNUMBER($AJ2560),INDEX($C$1:$AB$3985,$AJ2560,AL$4),"")</f>
        <v/>
      </c>
      <c r="AM2560" s="128"/>
      <c r="AN2560" s="128" t="str">
        <f t="shared" si="270"/>
        <v/>
      </c>
      <c r="AO2560" s="7" t="str">
        <f t="shared" si="273"/>
        <v/>
      </c>
      <c r="AP2560" s="10" t="str">
        <f t="shared" si="273"/>
        <v/>
      </c>
      <c r="AQ2560" s="310">
        <f>IF(ISNUMBER(SEARCH($T$30,AO2560)),MAX(AQ$5:AQ2559)+1,0)</f>
        <v>0</v>
      </c>
      <c r="AR2560" s="310">
        <f>IF(ISNUMBER(SEARCH($T$31,AO2560)),MAX(AR$5:AR2559)+1,0)</f>
        <v>0</v>
      </c>
      <c r="AS2560" s="128" t="str">
        <f t="shared" si="269"/>
        <v/>
      </c>
      <c r="AT2560" s="105" t="str">
        <f>IF(ISNUMBER($AS2560),INDEX($C$1:$AB$3985,$AS2560,AT$4),"")</f>
        <v/>
      </c>
      <c r="AU2560" s="128"/>
      <c r="AV2560" s="128" t="str">
        <f t="shared" si="271"/>
        <v/>
      </c>
      <c r="AW2560" s="105" t="str">
        <f>IF(ISNUMBER($AV2560),INDEX($C$1:$AB$3985,$AV2560,AW$4),"")</f>
        <v/>
      </c>
      <c r="AX2560" s="105" t="str">
        <f>IF(ISNUMBER($AV2560),INDEX($C$1:$AB$3985,$AV2560,AX$4),"")</f>
        <v/>
      </c>
      <c r="AY2560" s="128"/>
      <c r="AZ2560" s="128"/>
      <c r="BA2560" s="128" t="str">
        <f t="shared" si="272"/>
        <v/>
      </c>
      <c r="BB2560" s="105" t="str">
        <f>IF(ISNUMBER($BA2560),INDEX($C$1:$AB$3985,$BA2560,BB$4),"")</f>
        <v/>
      </c>
      <c r="BC2560" s="105"/>
    </row>
    <row r="2561" spans="1:55" x14ac:dyDescent="0.25">
      <c r="A2561" s="98"/>
      <c r="B2561" s="98"/>
      <c r="C2561" s="73"/>
      <c r="D2561" s="179"/>
      <c r="E2561" s="176"/>
      <c r="F2561" s="176"/>
      <c r="G2561" s="176"/>
      <c r="H2561" s="176"/>
      <c r="I2561" s="176"/>
      <c r="J2561" s="172"/>
      <c r="K2561" s="173"/>
      <c r="L2561" s="178"/>
      <c r="R2561" s="3"/>
      <c r="S2561" s="106"/>
      <c r="T2561" s="106"/>
      <c r="U2561" s="106"/>
      <c r="V2561" s="106"/>
      <c r="W2561" s="106"/>
      <c r="X2561" s="106"/>
      <c r="AB2561" s="188" t="str">
        <f t="shared" si="267"/>
        <v/>
      </c>
      <c r="AC2561" s="188" t="s">
        <v>1585</v>
      </c>
      <c r="AD2561" s="131"/>
      <c r="AE2561" s="131"/>
      <c r="AF2561" s="131"/>
      <c r="AG2561" s="131"/>
      <c r="AH2561" s="131"/>
      <c r="AI2561" s="131"/>
      <c r="AJ2561" s="128" t="str">
        <f t="shared" si="268"/>
        <v/>
      </c>
      <c r="AK2561" s="7" t="str">
        <f>IF(ISNUMBER($AJ2561),INDEX($C$1:$AB$3985,$AJ2561,AK$4),"")</f>
        <v/>
      </c>
      <c r="AL2561" s="7" t="str">
        <f>IF(ISNUMBER($AJ2561),INDEX($C$1:$AB$3985,$AJ2561,AL$4),"")</f>
        <v/>
      </c>
      <c r="AM2561" s="128"/>
      <c r="AN2561" s="128" t="str">
        <f t="shared" si="270"/>
        <v/>
      </c>
      <c r="AO2561" s="7" t="str">
        <f t="shared" si="273"/>
        <v/>
      </c>
      <c r="AP2561" s="10" t="str">
        <f t="shared" si="273"/>
        <v/>
      </c>
      <c r="AQ2561" s="310">
        <f>IF(ISNUMBER(SEARCH($T$30,AO2561)),MAX(AQ$5:AQ2560)+1,0)</f>
        <v>0</v>
      </c>
      <c r="AR2561" s="310">
        <f>IF(ISNUMBER(SEARCH($T$31,AO2561)),MAX(AR$5:AR2560)+1,0)</f>
        <v>0</v>
      </c>
      <c r="AS2561" s="128" t="str">
        <f t="shared" si="269"/>
        <v/>
      </c>
      <c r="AT2561" s="105" t="str">
        <f>IF(ISNUMBER($AS2561),INDEX($C$1:$AB$3985,$AS2561,AT$4),"")</f>
        <v/>
      </c>
      <c r="AU2561" s="128"/>
      <c r="AV2561" s="128" t="str">
        <f t="shared" si="271"/>
        <v/>
      </c>
      <c r="AW2561" s="105" t="str">
        <f>IF(ISNUMBER($AV2561),INDEX($C$1:$AB$3985,$AV2561,AW$4),"")</f>
        <v/>
      </c>
      <c r="AX2561" s="105" t="str">
        <f>IF(ISNUMBER($AV2561),INDEX($C$1:$AB$3985,$AV2561,AX$4),"")</f>
        <v/>
      </c>
      <c r="AY2561" s="128"/>
      <c r="AZ2561" s="128"/>
      <c r="BA2561" s="128" t="str">
        <f t="shared" si="272"/>
        <v/>
      </c>
      <c r="BB2561" s="105" t="str">
        <f>IF(ISNUMBER($BA2561),INDEX($C$1:$AB$3985,$BA2561,BB$4),"")</f>
        <v/>
      </c>
      <c r="BC2561" s="105"/>
    </row>
    <row r="2562" spans="1:55" x14ac:dyDescent="0.25">
      <c r="A2562" s="98"/>
      <c r="B2562" s="98"/>
      <c r="C2562" s="73"/>
      <c r="D2562" s="179"/>
      <c r="E2562" s="176"/>
      <c r="F2562" s="176"/>
      <c r="G2562" s="176"/>
      <c r="H2562" s="176"/>
      <c r="I2562" s="176"/>
      <c r="J2562" s="172"/>
      <c r="K2562" s="173"/>
      <c r="L2562" s="178"/>
      <c r="R2562" s="3"/>
      <c r="S2562" s="106"/>
      <c r="T2562" s="106"/>
      <c r="U2562" s="106"/>
      <c r="V2562" s="106"/>
      <c r="W2562" s="106"/>
      <c r="X2562" s="106"/>
      <c r="AB2562" s="188" t="str">
        <f t="shared" ref="AB2562:AB2625" si="274">_xlfn.CONCAT(C2562,D2562,E2562)</f>
        <v/>
      </c>
      <c r="AC2562" s="188" t="s">
        <v>1585</v>
      </c>
      <c r="AD2562" s="131"/>
      <c r="AE2562" s="131"/>
      <c r="AF2562" s="131"/>
      <c r="AG2562" s="131"/>
      <c r="AH2562" s="131"/>
      <c r="AI2562" s="131"/>
      <c r="AJ2562" s="128" t="str">
        <f t="shared" si="268"/>
        <v/>
      </c>
      <c r="AK2562" s="7" t="str">
        <f>IF(ISNUMBER($AJ2562),INDEX($C$1:$AB$3985,$AJ2562,AK$4),"")</f>
        <v/>
      </c>
      <c r="AL2562" s="7" t="str">
        <f>IF(ISNUMBER($AJ2562),INDEX($C$1:$AB$3985,$AJ2562,AL$4),"")</f>
        <v/>
      </c>
      <c r="AM2562" s="128"/>
      <c r="AN2562" s="128" t="str">
        <f t="shared" si="270"/>
        <v/>
      </c>
      <c r="AO2562" s="7" t="str">
        <f t="shared" si="273"/>
        <v/>
      </c>
      <c r="AP2562" s="10" t="str">
        <f t="shared" si="273"/>
        <v/>
      </c>
      <c r="AQ2562" s="310">
        <f>IF(ISNUMBER(SEARCH($T$30,AO2562)),MAX(AQ$5:AQ2561)+1,0)</f>
        <v>0</v>
      </c>
      <c r="AR2562" s="310">
        <f>IF(ISNUMBER(SEARCH($T$31,AO2562)),MAX(AR$5:AR2561)+1,0)</f>
        <v>0</v>
      </c>
      <c r="AS2562" s="128" t="str">
        <f t="shared" si="269"/>
        <v/>
      </c>
      <c r="AT2562" s="105" t="str">
        <f>IF(ISNUMBER($AS2562),INDEX($C$1:$AB$3985,$AS2562,AT$4),"")</f>
        <v/>
      </c>
      <c r="AU2562" s="128"/>
      <c r="AV2562" s="128" t="str">
        <f t="shared" si="271"/>
        <v/>
      </c>
      <c r="AW2562" s="105" t="str">
        <f>IF(ISNUMBER($AV2562),INDEX($C$1:$AB$3985,$AV2562,AW$4),"")</f>
        <v/>
      </c>
      <c r="AX2562" s="105" t="str">
        <f>IF(ISNUMBER($AV2562),INDEX($C$1:$AB$3985,$AV2562,AX$4),"")</f>
        <v/>
      </c>
      <c r="AY2562" s="128"/>
      <c r="AZ2562" s="128"/>
      <c r="BA2562" s="128" t="str">
        <f t="shared" si="272"/>
        <v/>
      </c>
      <c r="BB2562" s="105" t="str">
        <f>IF(ISNUMBER($BA2562),INDEX($C$1:$AB$3985,$BA2562,BB$4),"")</f>
        <v/>
      </c>
      <c r="BC2562" s="105"/>
    </row>
    <row r="2563" spans="1:55" x14ac:dyDescent="0.25">
      <c r="A2563" s="98"/>
      <c r="B2563" s="98"/>
      <c r="C2563" s="73"/>
      <c r="D2563" s="179"/>
      <c r="E2563" s="176"/>
      <c r="F2563" s="176"/>
      <c r="G2563" s="176"/>
      <c r="H2563" s="176"/>
      <c r="I2563" s="176"/>
      <c r="J2563" s="172"/>
      <c r="K2563" s="173"/>
      <c r="L2563" s="178"/>
      <c r="R2563" s="3"/>
      <c r="S2563" s="106"/>
      <c r="T2563" s="106"/>
      <c r="U2563" s="106"/>
      <c r="V2563" s="106"/>
      <c r="W2563" s="106"/>
      <c r="X2563" s="106"/>
      <c r="AB2563" s="188" t="str">
        <f t="shared" si="274"/>
        <v/>
      </c>
      <c r="AC2563" s="188" t="s">
        <v>1585</v>
      </c>
      <c r="AD2563" s="131"/>
      <c r="AE2563" s="131"/>
      <c r="AF2563" s="131"/>
      <c r="AG2563" s="131"/>
      <c r="AH2563" s="131"/>
      <c r="AI2563" s="131"/>
      <c r="AJ2563" s="128" t="str">
        <f t="shared" si="268"/>
        <v/>
      </c>
      <c r="AK2563" s="7" t="str">
        <f>IF(ISNUMBER($AJ2563),INDEX($C$1:$AB$3985,$AJ2563,AK$4),"")</f>
        <v/>
      </c>
      <c r="AL2563" s="7" t="str">
        <f>IF(ISNUMBER($AJ2563),INDEX($C$1:$AB$3985,$AJ2563,AL$4),"")</f>
        <v/>
      </c>
      <c r="AM2563" s="128"/>
      <c r="AN2563" s="128" t="str">
        <f t="shared" si="270"/>
        <v/>
      </c>
      <c r="AO2563" s="7" t="str">
        <f t="shared" si="273"/>
        <v/>
      </c>
      <c r="AP2563" s="10" t="str">
        <f t="shared" si="273"/>
        <v/>
      </c>
      <c r="AQ2563" s="310">
        <f>IF(ISNUMBER(SEARCH($T$30,AO2563)),MAX(AQ$5:AQ2562)+1,0)</f>
        <v>0</v>
      </c>
      <c r="AR2563" s="310">
        <f>IF(ISNUMBER(SEARCH($T$31,AO2563)),MAX(AR$5:AR2562)+1,0)</f>
        <v>0</v>
      </c>
      <c r="AS2563" s="128" t="str">
        <f t="shared" si="269"/>
        <v/>
      </c>
      <c r="AT2563" s="105" t="str">
        <f>IF(ISNUMBER($AS2563),INDEX($C$1:$AB$3985,$AS2563,AT$4),"")</f>
        <v/>
      </c>
      <c r="AU2563" s="128"/>
      <c r="AV2563" s="128" t="str">
        <f t="shared" si="271"/>
        <v/>
      </c>
      <c r="AW2563" s="105" t="str">
        <f>IF(ISNUMBER($AV2563),INDEX($C$1:$AB$3985,$AV2563,AW$4),"")</f>
        <v/>
      </c>
      <c r="AX2563" s="105" t="str">
        <f>IF(ISNUMBER($AV2563),INDEX($C$1:$AB$3985,$AV2563,AX$4),"")</f>
        <v/>
      </c>
      <c r="AY2563" s="128"/>
      <c r="AZ2563" s="128"/>
      <c r="BA2563" s="128" t="str">
        <f t="shared" si="272"/>
        <v/>
      </c>
      <c r="BB2563" s="105" t="str">
        <f>IF(ISNUMBER($BA2563),INDEX($C$1:$AB$3985,$BA2563,BB$4),"")</f>
        <v/>
      </c>
      <c r="BC2563" s="105"/>
    </row>
    <row r="2564" spans="1:55" x14ac:dyDescent="0.25">
      <c r="A2564" s="98"/>
      <c r="B2564" s="98"/>
      <c r="C2564" s="73"/>
      <c r="D2564" s="179"/>
      <c r="E2564" s="176"/>
      <c r="F2564" s="176"/>
      <c r="G2564" s="176"/>
      <c r="H2564" s="176"/>
      <c r="I2564" s="176"/>
      <c r="J2564" s="172"/>
      <c r="K2564" s="173"/>
      <c r="L2564" s="178"/>
      <c r="R2564" s="3"/>
      <c r="S2564" s="106"/>
      <c r="T2564" s="106"/>
      <c r="U2564" s="106"/>
      <c r="V2564" s="106"/>
      <c r="W2564" s="106"/>
      <c r="X2564" s="106"/>
      <c r="AB2564" s="188" t="str">
        <f t="shared" si="274"/>
        <v/>
      </c>
      <c r="AC2564" s="188" t="s">
        <v>1585</v>
      </c>
      <c r="AD2564" s="131"/>
      <c r="AE2564" s="131"/>
      <c r="AF2564" s="131"/>
      <c r="AG2564" s="131"/>
      <c r="AH2564" s="131"/>
      <c r="AI2564" s="131"/>
      <c r="AJ2564" s="128" t="str">
        <f t="shared" si="268"/>
        <v/>
      </c>
      <c r="AK2564" s="7" t="str">
        <f>IF(ISNUMBER($AJ2564),INDEX($C$1:$AB$3985,$AJ2564,AK$4),"")</f>
        <v/>
      </c>
      <c r="AL2564" s="7" t="str">
        <f>IF(ISNUMBER($AJ2564),INDEX($C$1:$AB$3985,$AJ2564,AL$4),"")</f>
        <v/>
      </c>
      <c r="AM2564" s="128"/>
      <c r="AN2564" s="128" t="str">
        <f t="shared" si="270"/>
        <v/>
      </c>
      <c r="AO2564" s="7" t="str">
        <f t="shared" si="273"/>
        <v/>
      </c>
      <c r="AP2564" s="10" t="str">
        <f t="shared" si="273"/>
        <v/>
      </c>
      <c r="AQ2564" s="310">
        <f>IF(ISNUMBER(SEARCH($T$30,AO2564)),MAX(AQ$5:AQ2563)+1,0)</f>
        <v>0</v>
      </c>
      <c r="AR2564" s="310">
        <f>IF(ISNUMBER(SEARCH($T$31,AO2564)),MAX(AR$5:AR2563)+1,0)</f>
        <v>0</v>
      </c>
      <c r="AS2564" s="128" t="str">
        <f t="shared" si="269"/>
        <v/>
      </c>
      <c r="AT2564" s="105" t="str">
        <f>IF(ISNUMBER($AS2564),INDEX($C$1:$AB$3985,$AS2564,AT$4),"")</f>
        <v/>
      </c>
      <c r="AU2564" s="128"/>
      <c r="AV2564" s="128" t="str">
        <f t="shared" si="271"/>
        <v/>
      </c>
      <c r="AW2564" s="105" t="str">
        <f>IF(ISNUMBER($AV2564),INDEX($C$1:$AB$3985,$AV2564,AW$4),"")</f>
        <v/>
      </c>
      <c r="AX2564" s="105" t="str">
        <f>IF(ISNUMBER($AV2564),INDEX($C$1:$AB$3985,$AV2564,AX$4),"")</f>
        <v/>
      </c>
      <c r="AY2564" s="128"/>
      <c r="AZ2564" s="128"/>
      <c r="BA2564" s="128" t="str">
        <f t="shared" si="272"/>
        <v/>
      </c>
      <c r="BB2564" s="105" t="str">
        <f>IF(ISNUMBER($BA2564),INDEX($C$1:$AB$3985,$BA2564,BB$4),"")</f>
        <v/>
      </c>
      <c r="BC2564" s="105"/>
    </row>
    <row r="2565" spans="1:55" x14ac:dyDescent="0.25">
      <c r="A2565" s="98"/>
      <c r="B2565" s="98"/>
      <c r="C2565" s="73"/>
      <c r="D2565" s="179"/>
      <c r="E2565" s="176"/>
      <c r="F2565" s="176"/>
      <c r="G2565" s="176"/>
      <c r="H2565" s="176"/>
      <c r="I2565" s="176"/>
      <c r="J2565" s="172"/>
      <c r="K2565" s="173"/>
      <c r="L2565" s="178"/>
      <c r="R2565" s="3"/>
      <c r="S2565" s="106"/>
      <c r="T2565" s="106"/>
      <c r="U2565" s="106"/>
      <c r="V2565" s="106"/>
      <c r="W2565" s="106"/>
      <c r="X2565" s="106"/>
      <c r="AB2565" s="188" t="str">
        <f t="shared" si="274"/>
        <v/>
      </c>
      <c r="AC2565" s="188" t="s">
        <v>1585</v>
      </c>
      <c r="AD2565" s="131"/>
      <c r="AE2565" s="131"/>
      <c r="AF2565" s="131"/>
      <c r="AG2565" s="131"/>
      <c r="AH2565" s="131"/>
      <c r="AI2565" s="131"/>
      <c r="AJ2565" s="128" t="str">
        <f t="shared" si="268"/>
        <v/>
      </c>
      <c r="AK2565" s="7" t="str">
        <f>IF(ISNUMBER($AJ2565),INDEX($C$1:$AB$3985,$AJ2565,AK$4),"")</f>
        <v/>
      </c>
      <c r="AL2565" s="7" t="str">
        <f>IF(ISNUMBER($AJ2565),INDEX($C$1:$AB$3985,$AJ2565,AL$4),"")</f>
        <v/>
      </c>
      <c r="AM2565" s="128"/>
      <c r="AN2565" s="128" t="str">
        <f t="shared" si="270"/>
        <v/>
      </c>
      <c r="AO2565" s="7" t="str">
        <f t="shared" si="273"/>
        <v/>
      </c>
      <c r="AP2565" s="10" t="str">
        <f t="shared" si="273"/>
        <v/>
      </c>
      <c r="AQ2565" s="310">
        <f>IF(ISNUMBER(SEARCH($T$30,AO2565)),MAX(AQ$5:AQ2564)+1,0)</f>
        <v>0</v>
      </c>
      <c r="AR2565" s="310">
        <f>IF(ISNUMBER(SEARCH($T$31,AO2565)),MAX(AR$5:AR2564)+1,0)</f>
        <v>0</v>
      </c>
      <c r="AS2565" s="128" t="str">
        <f t="shared" si="269"/>
        <v/>
      </c>
      <c r="AT2565" s="105" t="str">
        <f>IF(ISNUMBER($AS2565),INDEX($C$1:$AB$3985,$AS2565,AT$4),"")</f>
        <v/>
      </c>
      <c r="AU2565" s="128"/>
      <c r="AV2565" s="128" t="str">
        <f t="shared" si="271"/>
        <v/>
      </c>
      <c r="AW2565" s="105" t="str">
        <f>IF(ISNUMBER($AV2565),INDEX($C$1:$AB$3985,$AV2565,AW$4),"")</f>
        <v/>
      </c>
      <c r="AX2565" s="105" t="str">
        <f>IF(ISNUMBER($AV2565),INDEX($C$1:$AB$3985,$AV2565,AX$4),"")</f>
        <v/>
      </c>
      <c r="AY2565" s="128"/>
      <c r="AZ2565" s="128"/>
      <c r="BA2565" s="128" t="str">
        <f t="shared" si="272"/>
        <v/>
      </c>
      <c r="BB2565" s="105" t="str">
        <f>IF(ISNUMBER($BA2565),INDEX($C$1:$AB$3985,$BA2565,BB$4),"")</f>
        <v/>
      </c>
      <c r="BC2565" s="105"/>
    </row>
    <row r="2566" spans="1:55" x14ac:dyDescent="0.25">
      <c r="A2566" s="98"/>
      <c r="B2566" s="98"/>
      <c r="C2566" s="73"/>
      <c r="D2566" s="179"/>
      <c r="E2566" s="176"/>
      <c r="F2566" s="176"/>
      <c r="G2566" s="176"/>
      <c r="H2566" s="176"/>
      <c r="I2566" s="176"/>
      <c r="J2566" s="172"/>
      <c r="K2566" s="173"/>
      <c r="L2566" s="178"/>
      <c r="R2566" s="3"/>
      <c r="S2566" s="106"/>
      <c r="T2566" s="106"/>
      <c r="U2566" s="106"/>
      <c r="V2566" s="106"/>
      <c r="W2566" s="106"/>
      <c r="X2566" s="106"/>
      <c r="AB2566" s="188" t="str">
        <f t="shared" si="274"/>
        <v/>
      </c>
      <c r="AC2566" s="188" t="s">
        <v>1585</v>
      </c>
      <c r="AD2566" s="131"/>
      <c r="AE2566" s="131"/>
      <c r="AF2566" s="131"/>
      <c r="AG2566" s="131"/>
      <c r="AH2566" s="131"/>
      <c r="AI2566" s="131"/>
      <c r="AJ2566" s="128" t="str">
        <f t="shared" ref="AJ2566:AJ2629" si="275">IF(AJ2565="","",IF(AJ2565+1&lt;=$AH$6,AJ2565+1,""))</f>
        <v/>
      </c>
      <c r="AK2566" s="7" t="str">
        <f>IF(ISNUMBER($AJ2566),INDEX($C$1:$AB$3985,$AJ2566,AK$4),"")</f>
        <v/>
      </c>
      <c r="AL2566" s="7" t="str">
        <f>IF(ISNUMBER($AJ2566),INDEX($C$1:$AB$3985,$AJ2566,AL$4),"")</f>
        <v/>
      </c>
      <c r="AM2566" s="128"/>
      <c r="AN2566" s="128" t="str">
        <f t="shared" si="270"/>
        <v/>
      </c>
      <c r="AO2566" s="7" t="str">
        <f t="shared" si="273"/>
        <v/>
      </c>
      <c r="AP2566" s="10" t="str">
        <f t="shared" si="273"/>
        <v/>
      </c>
      <c r="AQ2566" s="310">
        <f>IF(ISNUMBER(SEARCH($T$30,AO2566)),MAX(AQ$5:AQ2565)+1,0)</f>
        <v>0</v>
      </c>
      <c r="AR2566" s="310">
        <f>IF(ISNUMBER(SEARCH($T$31,AO2566)),MAX(AR$5:AR2565)+1,0)</f>
        <v>0</v>
      </c>
      <c r="AS2566" s="128" t="str">
        <f t="shared" ref="AS2566:AS2629" si="276">IF(AS2565="","",IF(AS2565+1&lt;=$AH$8,AS2565+1,""))</f>
        <v/>
      </c>
      <c r="AT2566" s="105" t="str">
        <f>IF(ISNUMBER($AS2566),INDEX($C$1:$AB$3985,$AS2566,AT$4),"")</f>
        <v/>
      </c>
      <c r="AU2566" s="128"/>
      <c r="AV2566" s="128" t="str">
        <f t="shared" si="271"/>
        <v/>
      </c>
      <c r="AW2566" s="105" t="str">
        <f>IF(ISNUMBER($AV2566),INDEX($C$1:$AB$3985,$AV2566,AW$4),"")</f>
        <v/>
      </c>
      <c r="AX2566" s="105" t="str">
        <f>IF(ISNUMBER($AV2566),INDEX($C$1:$AB$3985,$AV2566,AX$4),"")</f>
        <v/>
      </c>
      <c r="AY2566" s="128"/>
      <c r="AZ2566" s="128"/>
      <c r="BA2566" s="128" t="str">
        <f t="shared" si="272"/>
        <v/>
      </c>
      <c r="BB2566" s="105" t="str">
        <f>IF(ISNUMBER($BA2566),INDEX($C$1:$AB$3985,$BA2566,BB$4),"")</f>
        <v/>
      </c>
      <c r="BC2566" s="105"/>
    </row>
    <row r="2567" spans="1:55" x14ac:dyDescent="0.25">
      <c r="A2567" s="98"/>
      <c r="B2567" s="98"/>
      <c r="C2567" s="73"/>
      <c r="D2567" s="179"/>
      <c r="E2567" s="176"/>
      <c r="F2567" s="176"/>
      <c r="G2567" s="176"/>
      <c r="H2567" s="176"/>
      <c r="I2567" s="176"/>
      <c r="J2567" s="172"/>
      <c r="K2567" s="173"/>
      <c r="L2567" s="178"/>
      <c r="R2567" s="3"/>
      <c r="S2567" s="106"/>
      <c r="T2567" s="106"/>
      <c r="U2567" s="106"/>
      <c r="V2567" s="106"/>
      <c r="W2567" s="106"/>
      <c r="X2567" s="106"/>
      <c r="AB2567" s="188" t="str">
        <f t="shared" si="274"/>
        <v/>
      </c>
      <c r="AC2567" s="188" t="s">
        <v>1585</v>
      </c>
      <c r="AD2567" s="131"/>
      <c r="AE2567" s="131"/>
      <c r="AF2567" s="131"/>
      <c r="AG2567" s="131"/>
      <c r="AH2567" s="131"/>
      <c r="AI2567" s="131"/>
      <c r="AJ2567" s="128" t="str">
        <f t="shared" si="275"/>
        <v/>
      </c>
      <c r="AK2567" s="7" t="str">
        <f>IF(ISNUMBER($AJ2567),INDEX($C$1:$AB$3985,$AJ2567,AK$4),"")</f>
        <v/>
      </c>
      <c r="AL2567" s="7" t="str">
        <f>IF(ISNUMBER($AJ2567),INDEX($C$1:$AB$3985,$AJ2567,AL$4),"")</f>
        <v/>
      </c>
      <c r="AM2567" s="128"/>
      <c r="AN2567" s="128" t="str">
        <f t="shared" ref="AN2567:AN2630" si="277">IF(AN2566="","",IF(AN2566+1&lt;=$AH$7,AN2566+1,""))</f>
        <v/>
      </c>
      <c r="AO2567" s="7" t="str">
        <f t="shared" si="273"/>
        <v/>
      </c>
      <c r="AP2567" s="10" t="str">
        <f t="shared" si="273"/>
        <v/>
      </c>
      <c r="AQ2567" s="310">
        <f>IF(ISNUMBER(SEARCH($T$30,AO2567)),MAX(AQ$5:AQ2566)+1,0)</f>
        <v>0</v>
      </c>
      <c r="AR2567" s="310">
        <f>IF(ISNUMBER(SEARCH($T$31,AO2567)),MAX(AR$5:AR2566)+1,0)</f>
        <v>0</v>
      </c>
      <c r="AS2567" s="128" t="str">
        <f t="shared" si="276"/>
        <v/>
      </c>
      <c r="AT2567" s="105" t="str">
        <f>IF(ISNUMBER($AS2567),INDEX($C$1:$AB$3985,$AS2567,AT$4),"")</f>
        <v/>
      </c>
      <c r="AU2567" s="128"/>
      <c r="AV2567" s="128" t="str">
        <f t="shared" ref="AV2567:AV2630" si="278">IF(AV2566="","",IF(AV2566+1&lt;=$AH$9,AV2566+1,""))</f>
        <v/>
      </c>
      <c r="AW2567" s="105" t="str">
        <f>IF(ISNUMBER($AV2567),INDEX($C$1:$AB$3985,$AV2567,AW$4),"")</f>
        <v/>
      </c>
      <c r="AX2567" s="105" t="str">
        <f>IF(ISNUMBER($AV2567),INDEX($C$1:$AB$3985,$AV2567,AX$4),"")</f>
        <v/>
      </c>
      <c r="AY2567" s="128"/>
      <c r="AZ2567" s="128"/>
      <c r="BA2567" s="128" t="str">
        <f t="shared" ref="BA2567:BA2630" si="279">IF(BA2566="","",IF(BA2566+1&lt;=$AH$10,BA2566+1,""))</f>
        <v/>
      </c>
      <c r="BB2567" s="105" t="str">
        <f>IF(ISNUMBER($BA2567),INDEX($C$1:$AB$3985,$BA2567,BB$4),"")</f>
        <v/>
      </c>
      <c r="BC2567" s="105"/>
    </row>
    <row r="2568" spans="1:55" x14ac:dyDescent="0.25">
      <c r="A2568" s="98"/>
      <c r="B2568" s="98"/>
      <c r="C2568" s="73"/>
      <c r="D2568" s="179"/>
      <c r="E2568" s="176"/>
      <c r="F2568" s="176"/>
      <c r="G2568" s="176"/>
      <c r="H2568" s="176"/>
      <c r="I2568" s="176"/>
      <c r="J2568" s="172"/>
      <c r="K2568" s="173"/>
      <c r="L2568" s="178"/>
      <c r="R2568" s="3"/>
      <c r="S2568" s="106"/>
      <c r="T2568" s="106"/>
      <c r="U2568" s="106"/>
      <c r="V2568" s="106"/>
      <c r="W2568" s="106"/>
      <c r="X2568" s="106"/>
      <c r="AB2568" s="188" t="str">
        <f t="shared" si="274"/>
        <v/>
      </c>
      <c r="AC2568" s="188" t="s">
        <v>1585</v>
      </c>
      <c r="AD2568" s="131"/>
      <c r="AE2568" s="131"/>
      <c r="AF2568" s="131"/>
      <c r="AG2568" s="131"/>
      <c r="AH2568" s="131"/>
      <c r="AI2568" s="131"/>
      <c r="AJ2568" s="128" t="str">
        <f t="shared" si="275"/>
        <v/>
      </c>
      <c r="AK2568" s="7" t="str">
        <f>IF(ISNUMBER($AJ2568),INDEX($C$1:$AB$3985,$AJ2568,AK$4),"")</f>
        <v/>
      </c>
      <c r="AL2568" s="7" t="str">
        <f>IF(ISNUMBER($AJ2568),INDEX($C$1:$AB$3985,$AJ2568,AL$4),"")</f>
        <v/>
      </c>
      <c r="AM2568" s="128"/>
      <c r="AN2568" s="128" t="str">
        <f t="shared" si="277"/>
        <v/>
      </c>
      <c r="AO2568" s="7" t="str">
        <f t="shared" si="273"/>
        <v/>
      </c>
      <c r="AP2568" s="10" t="str">
        <f t="shared" si="273"/>
        <v/>
      </c>
      <c r="AQ2568" s="310">
        <f>IF(ISNUMBER(SEARCH($T$30,AO2568)),MAX(AQ$5:AQ2567)+1,0)</f>
        <v>0</v>
      </c>
      <c r="AR2568" s="310">
        <f>IF(ISNUMBER(SEARCH($T$31,AO2568)),MAX(AR$5:AR2567)+1,0)</f>
        <v>0</v>
      </c>
      <c r="AS2568" s="128" t="str">
        <f t="shared" si="276"/>
        <v/>
      </c>
      <c r="AT2568" s="105" t="str">
        <f>IF(ISNUMBER($AS2568),INDEX($C$1:$AB$3985,$AS2568,AT$4),"")</f>
        <v/>
      </c>
      <c r="AU2568" s="128"/>
      <c r="AV2568" s="128" t="str">
        <f t="shared" si="278"/>
        <v/>
      </c>
      <c r="AW2568" s="105" t="str">
        <f>IF(ISNUMBER($AV2568),INDEX($C$1:$AB$3985,$AV2568,AW$4),"")</f>
        <v/>
      </c>
      <c r="AX2568" s="105" t="str">
        <f>IF(ISNUMBER($AV2568),INDEX($C$1:$AB$3985,$AV2568,AX$4),"")</f>
        <v/>
      </c>
      <c r="AY2568" s="128"/>
      <c r="AZ2568" s="128"/>
      <c r="BA2568" s="128" t="str">
        <f t="shared" si="279"/>
        <v/>
      </c>
      <c r="BB2568" s="105" t="str">
        <f>IF(ISNUMBER($BA2568),INDEX($C$1:$AB$3985,$BA2568,BB$4),"")</f>
        <v/>
      </c>
      <c r="BC2568" s="105"/>
    </row>
    <row r="2569" spans="1:55" x14ac:dyDescent="0.25">
      <c r="A2569" s="98"/>
      <c r="B2569" s="98"/>
      <c r="C2569" s="73"/>
      <c r="D2569" s="179"/>
      <c r="E2569" s="176"/>
      <c r="F2569" s="176"/>
      <c r="G2569" s="176"/>
      <c r="H2569" s="176"/>
      <c r="I2569" s="176"/>
      <c r="J2569" s="172"/>
      <c r="K2569" s="173"/>
      <c r="L2569" s="178"/>
      <c r="R2569" s="3"/>
      <c r="S2569" s="106"/>
      <c r="T2569" s="106"/>
      <c r="U2569" s="106"/>
      <c r="V2569" s="106"/>
      <c r="W2569" s="106"/>
      <c r="X2569" s="106"/>
      <c r="AB2569" s="188" t="str">
        <f t="shared" si="274"/>
        <v/>
      </c>
      <c r="AC2569" s="188" t="s">
        <v>1585</v>
      </c>
      <c r="AD2569" s="131"/>
      <c r="AE2569" s="131"/>
      <c r="AF2569" s="131"/>
      <c r="AG2569" s="131"/>
      <c r="AH2569" s="131"/>
      <c r="AI2569" s="131"/>
      <c r="AJ2569" s="128" t="str">
        <f t="shared" si="275"/>
        <v/>
      </c>
      <c r="AK2569" s="7" t="str">
        <f>IF(ISNUMBER($AJ2569),INDEX($C$1:$AB$3985,$AJ2569,AK$4),"")</f>
        <v/>
      </c>
      <c r="AL2569" s="7" t="str">
        <f>IF(ISNUMBER($AJ2569),INDEX($C$1:$AB$3985,$AJ2569,AL$4),"")</f>
        <v/>
      </c>
      <c r="AM2569" s="128"/>
      <c r="AN2569" s="128" t="str">
        <f t="shared" si="277"/>
        <v/>
      </c>
      <c r="AO2569" s="7" t="str">
        <f t="shared" si="273"/>
        <v/>
      </c>
      <c r="AP2569" s="10" t="str">
        <f t="shared" si="273"/>
        <v/>
      </c>
      <c r="AQ2569" s="310">
        <f>IF(ISNUMBER(SEARCH($T$30,AO2569)),MAX(AQ$5:AQ2568)+1,0)</f>
        <v>0</v>
      </c>
      <c r="AR2569" s="310">
        <f>IF(ISNUMBER(SEARCH($T$31,AO2569)),MAX(AR$5:AR2568)+1,0)</f>
        <v>0</v>
      </c>
      <c r="AS2569" s="128" t="str">
        <f t="shared" si="276"/>
        <v/>
      </c>
      <c r="AT2569" s="105" t="str">
        <f>IF(ISNUMBER($AS2569),INDEX($C$1:$AB$3985,$AS2569,AT$4),"")</f>
        <v/>
      </c>
      <c r="AU2569" s="128"/>
      <c r="AV2569" s="128" t="str">
        <f t="shared" si="278"/>
        <v/>
      </c>
      <c r="AW2569" s="105" t="str">
        <f>IF(ISNUMBER($AV2569),INDEX($C$1:$AB$3985,$AV2569,AW$4),"")</f>
        <v/>
      </c>
      <c r="AX2569" s="105" t="str">
        <f>IF(ISNUMBER($AV2569),INDEX($C$1:$AB$3985,$AV2569,AX$4),"")</f>
        <v/>
      </c>
      <c r="AY2569" s="128"/>
      <c r="AZ2569" s="128"/>
      <c r="BA2569" s="128" t="str">
        <f t="shared" si="279"/>
        <v/>
      </c>
      <c r="BB2569" s="105" t="str">
        <f>IF(ISNUMBER($BA2569),INDEX($C$1:$AB$3985,$BA2569,BB$4),"")</f>
        <v/>
      </c>
      <c r="BC2569" s="105"/>
    </row>
    <row r="2570" spans="1:55" x14ac:dyDescent="0.25">
      <c r="A2570" s="98"/>
      <c r="B2570" s="98"/>
      <c r="C2570" s="73"/>
      <c r="D2570" s="179"/>
      <c r="E2570" s="176"/>
      <c r="F2570" s="176"/>
      <c r="G2570" s="176"/>
      <c r="H2570" s="176"/>
      <c r="I2570" s="176"/>
      <c r="J2570" s="172"/>
      <c r="K2570" s="173"/>
      <c r="L2570" s="178"/>
      <c r="R2570" s="3"/>
      <c r="S2570" s="106"/>
      <c r="T2570" s="106"/>
      <c r="U2570" s="106"/>
      <c r="V2570" s="106"/>
      <c r="W2570" s="106"/>
      <c r="X2570" s="106"/>
      <c r="AB2570" s="188" t="str">
        <f t="shared" si="274"/>
        <v/>
      </c>
      <c r="AC2570" s="188" t="s">
        <v>1585</v>
      </c>
      <c r="AD2570" s="131"/>
      <c r="AE2570" s="131"/>
      <c r="AF2570" s="131"/>
      <c r="AG2570" s="131"/>
      <c r="AH2570" s="131"/>
      <c r="AI2570" s="131"/>
      <c r="AJ2570" s="128" t="str">
        <f t="shared" si="275"/>
        <v/>
      </c>
      <c r="AK2570" s="7" t="str">
        <f>IF(ISNUMBER($AJ2570),INDEX($C$1:$AB$3985,$AJ2570,AK$4),"")</f>
        <v/>
      </c>
      <c r="AL2570" s="7" t="str">
        <f>IF(ISNUMBER($AJ2570),INDEX($C$1:$AB$3985,$AJ2570,AL$4),"")</f>
        <v/>
      </c>
      <c r="AM2570" s="128"/>
      <c r="AN2570" s="128" t="str">
        <f t="shared" si="277"/>
        <v/>
      </c>
      <c r="AO2570" s="7" t="str">
        <f t="shared" ref="AO2570:AP2633" si="280">IF(ISNUMBER($AN2570),INDEX($C$1:$AB$2294,$AN2570,AO$4),"")</f>
        <v/>
      </c>
      <c r="AP2570" s="10" t="str">
        <f t="shared" si="280"/>
        <v/>
      </c>
      <c r="AQ2570" s="310">
        <f>IF(ISNUMBER(SEARCH($T$30,AO2570)),MAX(AQ$5:AQ2569)+1,0)</f>
        <v>0</v>
      </c>
      <c r="AR2570" s="310">
        <f>IF(ISNUMBER(SEARCH($T$31,AO2570)),MAX(AR$5:AR2569)+1,0)</f>
        <v>0</v>
      </c>
      <c r="AS2570" s="128" t="str">
        <f t="shared" si="276"/>
        <v/>
      </c>
      <c r="AT2570" s="105" t="str">
        <f>IF(ISNUMBER($AS2570),INDEX($C$1:$AB$3985,$AS2570,AT$4),"")</f>
        <v/>
      </c>
      <c r="AU2570" s="128"/>
      <c r="AV2570" s="128" t="str">
        <f t="shared" si="278"/>
        <v/>
      </c>
      <c r="AW2570" s="105" t="str">
        <f>IF(ISNUMBER($AV2570),INDEX($C$1:$AB$3985,$AV2570,AW$4),"")</f>
        <v/>
      </c>
      <c r="AX2570" s="105" t="str">
        <f>IF(ISNUMBER($AV2570),INDEX($C$1:$AB$3985,$AV2570,AX$4),"")</f>
        <v/>
      </c>
      <c r="AY2570" s="128"/>
      <c r="AZ2570" s="128"/>
      <c r="BA2570" s="128" t="str">
        <f t="shared" si="279"/>
        <v/>
      </c>
      <c r="BB2570" s="105" t="str">
        <f>IF(ISNUMBER($BA2570),INDEX($C$1:$AB$3985,$BA2570,BB$4),"")</f>
        <v/>
      </c>
      <c r="BC2570" s="105"/>
    </row>
    <row r="2571" spans="1:55" x14ac:dyDescent="0.25">
      <c r="A2571" s="98"/>
      <c r="B2571" s="98"/>
      <c r="C2571" s="73"/>
      <c r="D2571" s="179"/>
      <c r="E2571" s="176"/>
      <c r="F2571" s="176"/>
      <c r="G2571" s="176"/>
      <c r="H2571" s="176"/>
      <c r="I2571" s="176"/>
      <c r="J2571" s="172"/>
      <c r="K2571" s="173"/>
      <c r="L2571" s="178"/>
      <c r="R2571" s="3"/>
      <c r="S2571" s="106"/>
      <c r="T2571" s="106"/>
      <c r="U2571" s="106"/>
      <c r="V2571" s="106"/>
      <c r="W2571" s="106"/>
      <c r="X2571" s="106"/>
      <c r="AB2571" s="188" t="str">
        <f t="shared" si="274"/>
        <v/>
      </c>
      <c r="AC2571" s="188" t="s">
        <v>1585</v>
      </c>
      <c r="AD2571" s="131"/>
      <c r="AE2571" s="131"/>
      <c r="AF2571" s="131"/>
      <c r="AG2571" s="131"/>
      <c r="AH2571" s="131"/>
      <c r="AI2571" s="131"/>
      <c r="AJ2571" s="128" t="str">
        <f t="shared" si="275"/>
        <v/>
      </c>
      <c r="AK2571" s="7" t="str">
        <f>IF(ISNUMBER($AJ2571),INDEX($C$1:$AB$3985,$AJ2571,AK$4),"")</f>
        <v/>
      </c>
      <c r="AL2571" s="7" t="str">
        <f>IF(ISNUMBER($AJ2571),INDEX($C$1:$AB$3985,$AJ2571,AL$4),"")</f>
        <v/>
      </c>
      <c r="AM2571" s="128"/>
      <c r="AN2571" s="128" t="str">
        <f t="shared" si="277"/>
        <v/>
      </c>
      <c r="AO2571" s="7" t="str">
        <f t="shared" si="280"/>
        <v/>
      </c>
      <c r="AP2571" s="10" t="str">
        <f t="shared" si="280"/>
        <v/>
      </c>
      <c r="AQ2571" s="310">
        <f>IF(ISNUMBER(SEARCH($T$30,AO2571)),MAX(AQ$5:AQ2570)+1,0)</f>
        <v>0</v>
      </c>
      <c r="AR2571" s="310">
        <f>IF(ISNUMBER(SEARCH($T$31,AO2571)),MAX(AR$5:AR2570)+1,0)</f>
        <v>0</v>
      </c>
      <c r="AS2571" s="128" t="str">
        <f t="shared" si="276"/>
        <v/>
      </c>
      <c r="AT2571" s="105" t="str">
        <f>IF(ISNUMBER($AS2571),INDEX($C$1:$AB$3985,$AS2571,AT$4),"")</f>
        <v/>
      </c>
      <c r="AU2571" s="128"/>
      <c r="AV2571" s="128" t="str">
        <f t="shared" si="278"/>
        <v/>
      </c>
      <c r="AW2571" s="105" t="str">
        <f>IF(ISNUMBER($AV2571),INDEX($C$1:$AB$3985,$AV2571,AW$4),"")</f>
        <v/>
      </c>
      <c r="AX2571" s="105" t="str">
        <f>IF(ISNUMBER($AV2571),INDEX($C$1:$AB$3985,$AV2571,AX$4),"")</f>
        <v/>
      </c>
      <c r="AY2571" s="128"/>
      <c r="AZ2571" s="128"/>
      <c r="BA2571" s="128" t="str">
        <f t="shared" si="279"/>
        <v/>
      </c>
      <c r="BB2571" s="105" t="str">
        <f>IF(ISNUMBER($BA2571),INDEX($C$1:$AB$3985,$BA2571,BB$4),"")</f>
        <v/>
      </c>
      <c r="BC2571" s="105"/>
    </row>
    <row r="2572" spans="1:55" x14ac:dyDescent="0.25">
      <c r="A2572" s="98"/>
      <c r="B2572" s="98"/>
      <c r="C2572" s="73"/>
      <c r="D2572" s="179"/>
      <c r="E2572" s="176"/>
      <c r="F2572" s="176"/>
      <c r="G2572" s="176"/>
      <c r="H2572" s="176"/>
      <c r="I2572" s="176"/>
      <c r="J2572" s="172"/>
      <c r="K2572" s="173"/>
      <c r="L2572" s="178"/>
      <c r="R2572" s="3"/>
      <c r="S2572" s="106"/>
      <c r="T2572" s="106"/>
      <c r="U2572" s="106"/>
      <c r="V2572" s="106"/>
      <c r="W2572" s="106"/>
      <c r="X2572" s="106"/>
      <c r="AB2572" s="188" t="str">
        <f t="shared" si="274"/>
        <v/>
      </c>
      <c r="AC2572" s="188" t="s">
        <v>1585</v>
      </c>
      <c r="AD2572" s="131"/>
      <c r="AE2572" s="131"/>
      <c r="AF2572" s="131"/>
      <c r="AG2572" s="131"/>
      <c r="AH2572" s="131"/>
      <c r="AI2572" s="131"/>
      <c r="AJ2572" s="128" t="str">
        <f t="shared" si="275"/>
        <v/>
      </c>
      <c r="AK2572" s="7" t="str">
        <f>IF(ISNUMBER($AJ2572),INDEX($C$1:$AB$3985,$AJ2572,AK$4),"")</f>
        <v/>
      </c>
      <c r="AL2572" s="7" t="str">
        <f>IF(ISNUMBER($AJ2572),INDEX($C$1:$AB$3985,$AJ2572,AL$4),"")</f>
        <v/>
      </c>
      <c r="AM2572" s="128"/>
      <c r="AN2572" s="128" t="str">
        <f t="shared" si="277"/>
        <v/>
      </c>
      <c r="AO2572" s="7" t="str">
        <f t="shared" si="280"/>
        <v/>
      </c>
      <c r="AP2572" s="10" t="str">
        <f t="shared" si="280"/>
        <v/>
      </c>
      <c r="AQ2572" s="310">
        <f>IF(ISNUMBER(SEARCH($T$30,AO2572)),MAX(AQ$5:AQ2571)+1,0)</f>
        <v>0</v>
      </c>
      <c r="AR2572" s="310">
        <f>IF(ISNUMBER(SEARCH($T$31,AO2572)),MAX(AR$5:AR2571)+1,0)</f>
        <v>0</v>
      </c>
      <c r="AS2572" s="128" t="str">
        <f t="shared" si="276"/>
        <v/>
      </c>
      <c r="AT2572" s="105" t="str">
        <f>IF(ISNUMBER($AS2572),INDEX($C$1:$AB$3985,$AS2572,AT$4),"")</f>
        <v/>
      </c>
      <c r="AU2572" s="128"/>
      <c r="AV2572" s="128" t="str">
        <f t="shared" si="278"/>
        <v/>
      </c>
      <c r="AW2572" s="105" t="str">
        <f>IF(ISNUMBER($AV2572),INDEX($C$1:$AB$3985,$AV2572,AW$4),"")</f>
        <v/>
      </c>
      <c r="AX2572" s="105" t="str">
        <f>IF(ISNUMBER($AV2572),INDEX($C$1:$AB$3985,$AV2572,AX$4),"")</f>
        <v/>
      </c>
      <c r="AY2572" s="128"/>
      <c r="AZ2572" s="128"/>
      <c r="BA2572" s="128" t="str">
        <f t="shared" si="279"/>
        <v/>
      </c>
      <c r="BB2572" s="105" t="str">
        <f>IF(ISNUMBER($BA2572),INDEX($C$1:$AB$3985,$BA2572,BB$4),"")</f>
        <v/>
      </c>
      <c r="BC2572" s="105"/>
    </row>
    <row r="2573" spans="1:55" x14ac:dyDescent="0.25">
      <c r="A2573" s="98"/>
      <c r="B2573" s="98"/>
      <c r="C2573" s="73"/>
      <c r="D2573" s="179"/>
      <c r="E2573" s="176"/>
      <c r="F2573" s="176"/>
      <c r="G2573" s="176"/>
      <c r="H2573" s="176"/>
      <c r="I2573" s="176"/>
      <c r="J2573" s="172"/>
      <c r="K2573" s="173"/>
      <c r="L2573" s="178"/>
      <c r="R2573" s="3"/>
      <c r="S2573" s="106"/>
      <c r="T2573" s="106"/>
      <c r="U2573" s="106"/>
      <c r="V2573" s="106"/>
      <c r="W2573" s="106"/>
      <c r="X2573" s="106"/>
      <c r="AB2573" s="188" t="str">
        <f t="shared" si="274"/>
        <v/>
      </c>
      <c r="AC2573" s="188" t="s">
        <v>1585</v>
      </c>
      <c r="AD2573" s="131"/>
      <c r="AE2573" s="131"/>
      <c r="AF2573" s="131"/>
      <c r="AG2573" s="131"/>
      <c r="AH2573" s="131"/>
      <c r="AI2573" s="131"/>
      <c r="AJ2573" s="128" t="str">
        <f t="shared" si="275"/>
        <v/>
      </c>
      <c r="AK2573" s="7" t="str">
        <f>IF(ISNUMBER($AJ2573),INDEX($C$1:$AB$3985,$AJ2573,AK$4),"")</f>
        <v/>
      </c>
      <c r="AL2573" s="7" t="str">
        <f>IF(ISNUMBER($AJ2573),INDEX($C$1:$AB$3985,$AJ2573,AL$4),"")</f>
        <v/>
      </c>
      <c r="AM2573" s="128"/>
      <c r="AN2573" s="128" t="str">
        <f t="shared" si="277"/>
        <v/>
      </c>
      <c r="AO2573" s="7" t="str">
        <f t="shared" si="280"/>
        <v/>
      </c>
      <c r="AP2573" s="10" t="str">
        <f t="shared" si="280"/>
        <v/>
      </c>
      <c r="AQ2573" s="310">
        <f>IF(ISNUMBER(SEARCH($T$30,AO2573)),MAX(AQ$5:AQ2572)+1,0)</f>
        <v>0</v>
      </c>
      <c r="AR2573" s="310">
        <f>IF(ISNUMBER(SEARCH($T$31,AO2573)),MAX(AR$5:AR2572)+1,0)</f>
        <v>0</v>
      </c>
      <c r="AS2573" s="128" t="str">
        <f t="shared" si="276"/>
        <v/>
      </c>
      <c r="AT2573" s="105" t="str">
        <f>IF(ISNUMBER($AS2573),INDEX($C$1:$AB$3985,$AS2573,AT$4),"")</f>
        <v/>
      </c>
      <c r="AU2573" s="128"/>
      <c r="AV2573" s="128" t="str">
        <f t="shared" si="278"/>
        <v/>
      </c>
      <c r="AW2573" s="105" t="str">
        <f>IF(ISNUMBER($AV2573),INDEX($C$1:$AB$3985,$AV2573,AW$4),"")</f>
        <v/>
      </c>
      <c r="AX2573" s="105" t="str">
        <f>IF(ISNUMBER($AV2573),INDEX($C$1:$AB$3985,$AV2573,AX$4),"")</f>
        <v/>
      </c>
      <c r="AY2573" s="128"/>
      <c r="AZ2573" s="128"/>
      <c r="BA2573" s="128" t="str">
        <f t="shared" si="279"/>
        <v/>
      </c>
      <c r="BB2573" s="105" t="str">
        <f>IF(ISNUMBER($BA2573),INDEX($C$1:$AB$3985,$BA2573,BB$4),"")</f>
        <v/>
      </c>
      <c r="BC2573" s="105"/>
    </row>
    <row r="2574" spans="1:55" x14ac:dyDescent="0.25">
      <c r="A2574" s="98"/>
      <c r="B2574" s="98"/>
      <c r="C2574" s="73"/>
      <c r="D2574" s="179"/>
      <c r="E2574" s="176"/>
      <c r="F2574" s="176"/>
      <c r="G2574" s="176"/>
      <c r="H2574" s="176"/>
      <c r="I2574" s="176"/>
      <c r="J2574" s="172"/>
      <c r="K2574" s="173"/>
      <c r="L2574" s="178"/>
      <c r="R2574" s="3"/>
      <c r="S2574" s="106"/>
      <c r="T2574" s="106"/>
      <c r="U2574" s="106"/>
      <c r="V2574" s="106"/>
      <c r="W2574" s="106"/>
      <c r="X2574" s="106"/>
      <c r="AB2574" s="188" t="str">
        <f t="shared" si="274"/>
        <v/>
      </c>
      <c r="AC2574" s="188" t="s">
        <v>1585</v>
      </c>
      <c r="AD2574" s="131"/>
      <c r="AE2574" s="131"/>
      <c r="AF2574" s="131"/>
      <c r="AG2574" s="131"/>
      <c r="AH2574" s="131"/>
      <c r="AI2574" s="131"/>
      <c r="AJ2574" s="128" t="str">
        <f t="shared" si="275"/>
        <v/>
      </c>
      <c r="AK2574" s="7" t="str">
        <f>IF(ISNUMBER($AJ2574),INDEX($C$1:$AB$3985,$AJ2574,AK$4),"")</f>
        <v/>
      </c>
      <c r="AL2574" s="7" t="str">
        <f>IF(ISNUMBER($AJ2574),INDEX($C$1:$AB$3985,$AJ2574,AL$4),"")</f>
        <v/>
      </c>
      <c r="AM2574" s="128"/>
      <c r="AN2574" s="128" t="str">
        <f t="shared" si="277"/>
        <v/>
      </c>
      <c r="AO2574" s="7" t="str">
        <f t="shared" si="280"/>
        <v/>
      </c>
      <c r="AP2574" s="10" t="str">
        <f t="shared" si="280"/>
        <v/>
      </c>
      <c r="AQ2574" s="310">
        <f>IF(ISNUMBER(SEARCH($T$30,AO2574)),MAX(AQ$5:AQ2573)+1,0)</f>
        <v>0</v>
      </c>
      <c r="AR2574" s="310">
        <f>IF(ISNUMBER(SEARCH($T$31,AO2574)),MAX(AR$5:AR2573)+1,0)</f>
        <v>0</v>
      </c>
      <c r="AS2574" s="128" t="str">
        <f t="shared" si="276"/>
        <v/>
      </c>
      <c r="AT2574" s="105" t="str">
        <f>IF(ISNUMBER($AS2574),INDEX($C$1:$AB$3985,$AS2574,AT$4),"")</f>
        <v/>
      </c>
      <c r="AU2574" s="128"/>
      <c r="AV2574" s="128" t="str">
        <f t="shared" si="278"/>
        <v/>
      </c>
      <c r="AW2574" s="105" t="str">
        <f>IF(ISNUMBER($AV2574),INDEX($C$1:$AB$3985,$AV2574,AW$4),"")</f>
        <v/>
      </c>
      <c r="AX2574" s="105" t="str">
        <f>IF(ISNUMBER($AV2574),INDEX($C$1:$AB$3985,$AV2574,AX$4),"")</f>
        <v/>
      </c>
      <c r="AY2574" s="128"/>
      <c r="AZ2574" s="128"/>
      <c r="BA2574" s="128" t="str">
        <f t="shared" si="279"/>
        <v/>
      </c>
      <c r="BB2574" s="105" t="str">
        <f>IF(ISNUMBER($BA2574),INDEX($C$1:$AB$3985,$BA2574,BB$4),"")</f>
        <v/>
      </c>
      <c r="BC2574" s="105"/>
    </row>
    <row r="2575" spans="1:55" x14ac:dyDescent="0.25">
      <c r="A2575" s="98"/>
      <c r="B2575" s="98"/>
      <c r="C2575" s="73"/>
      <c r="D2575" s="179"/>
      <c r="E2575" s="176"/>
      <c r="F2575" s="176"/>
      <c r="G2575" s="176"/>
      <c r="H2575" s="176"/>
      <c r="I2575" s="176"/>
      <c r="J2575" s="172"/>
      <c r="K2575" s="173"/>
      <c r="L2575" s="178"/>
      <c r="R2575" s="3"/>
      <c r="S2575" s="106"/>
      <c r="T2575" s="106"/>
      <c r="U2575" s="106"/>
      <c r="V2575" s="106"/>
      <c r="W2575" s="106"/>
      <c r="X2575" s="106"/>
      <c r="AB2575" s="188" t="str">
        <f t="shared" si="274"/>
        <v/>
      </c>
      <c r="AC2575" s="188" t="s">
        <v>1585</v>
      </c>
      <c r="AD2575" s="131"/>
      <c r="AE2575" s="131"/>
      <c r="AF2575" s="131"/>
      <c r="AG2575" s="131"/>
      <c r="AH2575" s="131"/>
      <c r="AI2575" s="131"/>
      <c r="AJ2575" s="128" t="str">
        <f t="shared" si="275"/>
        <v/>
      </c>
      <c r="AK2575" s="7" t="str">
        <f>IF(ISNUMBER($AJ2575),INDEX($C$1:$AB$3985,$AJ2575,AK$4),"")</f>
        <v/>
      </c>
      <c r="AL2575" s="7" t="str">
        <f>IF(ISNUMBER($AJ2575),INDEX($C$1:$AB$3985,$AJ2575,AL$4),"")</f>
        <v/>
      </c>
      <c r="AM2575" s="128"/>
      <c r="AN2575" s="128" t="str">
        <f t="shared" si="277"/>
        <v/>
      </c>
      <c r="AO2575" s="7" t="str">
        <f t="shared" si="280"/>
        <v/>
      </c>
      <c r="AP2575" s="10" t="str">
        <f t="shared" si="280"/>
        <v/>
      </c>
      <c r="AQ2575" s="310">
        <f>IF(ISNUMBER(SEARCH($T$30,AO2575)),MAX(AQ$5:AQ2574)+1,0)</f>
        <v>0</v>
      </c>
      <c r="AR2575" s="310">
        <f>IF(ISNUMBER(SEARCH($T$31,AO2575)),MAX(AR$5:AR2574)+1,0)</f>
        <v>0</v>
      </c>
      <c r="AS2575" s="128" t="str">
        <f t="shared" si="276"/>
        <v/>
      </c>
      <c r="AT2575" s="105" t="str">
        <f>IF(ISNUMBER($AS2575),INDEX($C$1:$AB$3985,$AS2575,AT$4),"")</f>
        <v/>
      </c>
      <c r="AU2575" s="128"/>
      <c r="AV2575" s="128" t="str">
        <f t="shared" si="278"/>
        <v/>
      </c>
      <c r="AW2575" s="105" t="str">
        <f>IF(ISNUMBER($AV2575),INDEX($C$1:$AB$3985,$AV2575,AW$4),"")</f>
        <v/>
      </c>
      <c r="AX2575" s="105" t="str">
        <f>IF(ISNUMBER($AV2575),INDEX($C$1:$AB$3985,$AV2575,AX$4),"")</f>
        <v/>
      </c>
      <c r="AY2575" s="128"/>
      <c r="AZ2575" s="128"/>
      <c r="BA2575" s="128" t="str">
        <f t="shared" si="279"/>
        <v/>
      </c>
      <c r="BB2575" s="105" t="str">
        <f>IF(ISNUMBER($BA2575),INDEX($C$1:$AB$3985,$BA2575,BB$4),"")</f>
        <v/>
      </c>
      <c r="BC2575" s="105"/>
    </row>
    <row r="2576" spans="1:55" x14ac:dyDescent="0.25">
      <c r="A2576" s="98"/>
      <c r="B2576" s="98"/>
      <c r="C2576" s="73"/>
      <c r="D2576" s="179"/>
      <c r="E2576" s="176"/>
      <c r="F2576" s="176"/>
      <c r="G2576" s="176"/>
      <c r="H2576" s="176"/>
      <c r="I2576" s="176"/>
      <c r="J2576" s="172"/>
      <c r="K2576" s="173"/>
      <c r="L2576" s="178"/>
      <c r="R2576" s="3"/>
      <c r="S2576" s="106"/>
      <c r="T2576" s="106"/>
      <c r="U2576" s="106"/>
      <c r="V2576" s="106"/>
      <c r="W2576" s="106"/>
      <c r="X2576" s="106"/>
      <c r="AB2576" s="188" t="str">
        <f t="shared" si="274"/>
        <v/>
      </c>
      <c r="AC2576" s="188" t="s">
        <v>1585</v>
      </c>
      <c r="AD2576" s="131"/>
      <c r="AE2576" s="131"/>
      <c r="AF2576" s="131"/>
      <c r="AG2576" s="131"/>
      <c r="AH2576" s="131"/>
      <c r="AI2576" s="131"/>
      <c r="AJ2576" s="128" t="str">
        <f t="shared" si="275"/>
        <v/>
      </c>
      <c r="AK2576" s="7" t="str">
        <f>IF(ISNUMBER($AJ2576),INDEX($C$1:$AB$3985,$AJ2576,AK$4),"")</f>
        <v/>
      </c>
      <c r="AL2576" s="7" t="str">
        <f>IF(ISNUMBER($AJ2576),INDEX($C$1:$AB$3985,$AJ2576,AL$4),"")</f>
        <v/>
      </c>
      <c r="AM2576" s="128"/>
      <c r="AN2576" s="128" t="str">
        <f t="shared" si="277"/>
        <v/>
      </c>
      <c r="AO2576" s="7" t="str">
        <f t="shared" si="280"/>
        <v/>
      </c>
      <c r="AP2576" s="10" t="str">
        <f t="shared" si="280"/>
        <v/>
      </c>
      <c r="AQ2576" s="310">
        <f>IF(ISNUMBER(SEARCH($T$30,AO2576)),MAX(AQ$5:AQ2575)+1,0)</f>
        <v>0</v>
      </c>
      <c r="AR2576" s="310">
        <f>IF(ISNUMBER(SEARCH($T$31,AO2576)),MAX(AR$5:AR2575)+1,0)</f>
        <v>0</v>
      </c>
      <c r="AS2576" s="128" t="str">
        <f t="shared" si="276"/>
        <v/>
      </c>
      <c r="AT2576" s="105" t="str">
        <f>IF(ISNUMBER($AS2576),INDEX($C$1:$AB$3985,$AS2576,AT$4),"")</f>
        <v/>
      </c>
      <c r="AU2576" s="128"/>
      <c r="AV2576" s="128" t="str">
        <f t="shared" si="278"/>
        <v/>
      </c>
      <c r="AW2576" s="105" t="str">
        <f>IF(ISNUMBER($AV2576),INDEX($C$1:$AB$3985,$AV2576,AW$4),"")</f>
        <v/>
      </c>
      <c r="AX2576" s="105" t="str">
        <f>IF(ISNUMBER($AV2576),INDEX($C$1:$AB$3985,$AV2576,AX$4),"")</f>
        <v/>
      </c>
      <c r="AY2576" s="128"/>
      <c r="AZ2576" s="128"/>
      <c r="BA2576" s="128" t="str">
        <f t="shared" si="279"/>
        <v/>
      </c>
      <c r="BB2576" s="105" t="str">
        <f>IF(ISNUMBER($BA2576),INDEX($C$1:$AB$3985,$BA2576,BB$4),"")</f>
        <v/>
      </c>
      <c r="BC2576" s="105"/>
    </row>
    <row r="2577" spans="1:55" x14ac:dyDescent="0.25">
      <c r="A2577" s="98"/>
      <c r="B2577" s="98"/>
      <c r="C2577" s="73"/>
      <c r="D2577" s="179"/>
      <c r="E2577" s="176"/>
      <c r="F2577" s="176"/>
      <c r="G2577" s="176"/>
      <c r="H2577" s="176"/>
      <c r="I2577" s="176"/>
      <c r="J2577" s="172"/>
      <c r="K2577" s="173"/>
      <c r="L2577" s="178"/>
      <c r="R2577" s="3"/>
      <c r="S2577" s="106"/>
      <c r="T2577" s="106"/>
      <c r="U2577" s="106"/>
      <c r="V2577" s="106"/>
      <c r="W2577" s="106"/>
      <c r="X2577" s="106"/>
      <c r="AB2577" s="188" t="str">
        <f t="shared" si="274"/>
        <v/>
      </c>
      <c r="AC2577" s="188" t="s">
        <v>1585</v>
      </c>
      <c r="AD2577" s="131"/>
      <c r="AE2577" s="131"/>
      <c r="AF2577" s="131"/>
      <c r="AG2577" s="131"/>
      <c r="AH2577" s="131"/>
      <c r="AI2577" s="131"/>
      <c r="AJ2577" s="128" t="str">
        <f t="shared" si="275"/>
        <v/>
      </c>
      <c r="AK2577" s="7" t="str">
        <f>IF(ISNUMBER($AJ2577),INDEX($C$1:$AB$3985,$AJ2577,AK$4),"")</f>
        <v/>
      </c>
      <c r="AL2577" s="7" t="str">
        <f>IF(ISNUMBER($AJ2577),INDEX($C$1:$AB$3985,$AJ2577,AL$4),"")</f>
        <v/>
      </c>
      <c r="AM2577" s="128"/>
      <c r="AN2577" s="128" t="str">
        <f t="shared" si="277"/>
        <v/>
      </c>
      <c r="AO2577" s="7" t="str">
        <f t="shared" si="280"/>
        <v/>
      </c>
      <c r="AP2577" s="10" t="str">
        <f t="shared" si="280"/>
        <v/>
      </c>
      <c r="AQ2577" s="310">
        <f>IF(ISNUMBER(SEARCH($T$30,AO2577)),MAX(AQ$5:AQ2576)+1,0)</f>
        <v>0</v>
      </c>
      <c r="AR2577" s="310">
        <f>IF(ISNUMBER(SEARCH($T$31,AO2577)),MAX(AR$5:AR2576)+1,0)</f>
        <v>0</v>
      </c>
      <c r="AS2577" s="128" t="str">
        <f t="shared" si="276"/>
        <v/>
      </c>
      <c r="AT2577" s="105" t="str">
        <f>IF(ISNUMBER($AS2577),INDEX($C$1:$AB$3985,$AS2577,AT$4),"")</f>
        <v/>
      </c>
      <c r="AU2577" s="128"/>
      <c r="AV2577" s="128" t="str">
        <f t="shared" si="278"/>
        <v/>
      </c>
      <c r="AW2577" s="105" t="str">
        <f>IF(ISNUMBER($AV2577),INDEX($C$1:$AB$3985,$AV2577,AW$4),"")</f>
        <v/>
      </c>
      <c r="AX2577" s="105" t="str">
        <f>IF(ISNUMBER($AV2577),INDEX($C$1:$AB$3985,$AV2577,AX$4),"")</f>
        <v/>
      </c>
      <c r="AY2577" s="128"/>
      <c r="AZ2577" s="128"/>
      <c r="BA2577" s="128" t="str">
        <f t="shared" si="279"/>
        <v/>
      </c>
      <c r="BB2577" s="105" t="str">
        <f>IF(ISNUMBER($BA2577),INDEX($C$1:$AB$3985,$BA2577,BB$4),"")</f>
        <v/>
      </c>
      <c r="BC2577" s="105"/>
    </row>
    <row r="2578" spans="1:55" x14ac:dyDescent="0.25">
      <c r="A2578" s="98"/>
      <c r="B2578" s="98"/>
      <c r="C2578" s="73"/>
      <c r="D2578" s="179"/>
      <c r="E2578" s="176"/>
      <c r="F2578" s="176"/>
      <c r="G2578" s="176"/>
      <c r="H2578" s="176"/>
      <c r="I2578" s="176"/>
      <c r="J2578" s="172"/>
      <c r="K2578" s="173"/>
      <c r="L2578" s="178"/>
      <c r="R2578" s="3"/>
      <c r="S2578" s="106"/>
      <c r="T2578" s="106"/>
      <c r="U2578" s="106"/>
      <c r="V2578" s="106"/>
      <c r="W2578" s="106"/>
      <c r="X2578" s="106"/>
      <c r="AB2578" s="188" t="str">
        <f t="shared" si="274"/>
        <v/>
      </c>
      <c r="AC2578" s="188" t="s">
        <v>1585</v>
      </c>
      <c r="AD2578" s="131"/>
      <c r="AE2578" s="131"/>
      <c r="AF2578" s="131"/>
      <c r="AG2578" s="131"/>
      <c r="AH2578" s="131"/>
      <c r="AI2578" s="131"/>
      <c r="AJ2578" s="128" t="str">
        <f t="shared" si="275"/>
        <v/>
      </c>
      <c r="AK2578" s="7" t="str">
        <f>IF(ISNUMBER($AJ2578),INDEX($C$1:$AB$3985,$AJ2578,AK$4),"")</f>
        <v/>
      </c>
      <c r="AL2578" s="7" t="str">
        <f>IF(ISNUMBER($AJ2578),INDEX($C$1:$AB$3985,$AJ2578,AL$4),"")</f>
        <v/>
      </c>
      <c r="AM2578" s="128"/>
      <c r="AN2578" s="128" t="str">
        <f t="shared" si="277"/>
        <v/>
      </c>
      <c r="AO2578" s="7" t="str">
        <f t="shared" si="280"/>
        <v/>
      </c>
      <c r="AP2578" s="10" t="str">
        <f t="shared" si="280"/>
        <v/>
      </c>
      <c r="AQ2578" s="310">
        <f>IF(ISNUMBER(SEARCH($T$30,AO2578)),MAX(AQ$5:AQ2577)+1,0)</f>
        <v>0</v>
      </c>
      <c r="AR2578" s="310">
        <f>IF(ISNUMBER(SEARCH($T$31,AO2578)),MAX(AR$5:AR2577)+1,0)</f>
        <v>0</v>
      </c>
      <c r="AS2578" s="128" t="str">
        <f t="shared" si="276"/>
        <v/>
      </c>
      <c r="AT2578" s="105" t="str">
        <f>IF(ISNUMBER($AS2578),INDEX($C$1:$AB$3985,$AS2578,AT$4),"")</f>
        <v/>
      </c>
      <c r="AU2578" s="128"/>
      <c r="AV2578" s="128" t="str">
        <f t="shared" si="278"/>
        <v/>
      </c>
      <c r="AW2578" s="105" t="str">
        <f>IF(ISNUMBER($AV2578),INDEX($C$1:$AB$3985,$AV2578,AW$4),"")</f>
        <v/>
      </c>
      <c r="AX2578" s="105" t="str">
        <f>IF(ISNUMBER($AV2578),INDEX($C$1:$AB$3985,$AV2578,AX$4),"")</f>
        <v/>
      </c>
      <c r="AY2578" s="128"/>
      <c r="AZ2578" s="128"/>
      <c r="BA2578" s="128" t="str">
        <f t="shared" si="279"/>
        <v/>
      </c>
      <c r="BB2578" s="105" t="str">
        <f>IF(ISNUMBER($BA2578),INDEX($C$1:$AB$3985,$BA2578,BB$4),"")</f>
        <v/>
      </c>
      <c r="BC2578" s="105"/>
    </row>
    <row r="2579" spans="1:55" x14ac:dyDescent="0.25">
      <c r="A2579" s="98"/>
      <c r="B2579" s="98"/>
      <c r="C2579" s="73"/>
      <c r="D2579" s="179"/>
      <c r="E2579" s="176"/>
      <c r="F2579" s="176"/>
      <c r="G2579" s="176"/>
      <c r="H2579" s="176"/>
      <c r="I2579" s="176"/>
      <c r="J2579" s="172"/>
      <c r="K2579" s="173"/>
      <c r="L2579" s="178"/>
      <c r="R2579" s="3"/>
      <c r="S2579" s="106"/>
      <c r="T2579" s="106"/>
      <c r="U2579" s="106"/>
      <c r="V2579" s="106"/>
      <c r="W2579" s="106"/>
      <c r="X2579" s="106"/>
      <c r="AB2579" s="188" t="str">
        <f t="shared" si="274"/>
        <v/>
      </c>
      <c r="AC2579" s="188" t="s">
        <v>1585</v>
      </c>
      <c r="AD2579" s="131"/>
      <c r="AE2579" s="131"/>
      <c r="AF2579" s="131"/>
      <c r="AG2579" s="131"/>
      <c r="AH2579" s="131"/>
      <c r="AI2579" s="131"/>
      <c r="AJ2579" s="128" t="str">
        <f t="shared" si="275"/>
        <v/>
      </c>
      <c r="AK2579" s="7" t="str">
        <f>IF(ISNUMBER($AJ2579),INDEX($C$1:$AB$3985,$AJ2579,AK$4),"")</f>
        <v/>
      </c>
      <c r="AL2579" s="7" t="str">
        <f>IF(ISNUMBER($AJ2579),INDEX($C$1:$AB$3985,$AJ2579,AL$4),"")</f>
        <v/>
      </c>
      <c r="AM2579" s="128"/>
      <c r="AN2579" s="128" t="str">
        <f t="shared" si="277"/>
        <v/>
      </c>
      <c r="AO2579" s="7" t="str">
        <f t="shared" si="280"/>
        <v/>
      </c>
      <c r="AP2579" s="10" t="str">
        <f t="shared" si="280"/>
        <v/>
      </c>
      <c r="AQ2579" s="310">
        <f>IF(ISNUMBER(SEARCH($T$30,AO2579)),MAX(AQ$5:AQ2578)+1,0)</f>
        <v>0</v>
      </c>
      <c r="AR2579" s="310">
        <f>IF(ISNUMBER(SEARCH($T$31,AO2579)),MAX(AR$5:AR2578)+1,0)</f>
        <v>0</v>
      </c>
      <c r="AS2579" s="128" t="str">
        <f t="shared" si="276"/>
        <v/>
      </c>
      <c r="AT2579" s="105" t="str">
        <f>IF(ISNUMBER($AS2579),INDEX($C$1:$AB$3985,$AS2579,AT$4),"")</f>
        <v/>
      </c>
      <c r="AU2579" s="128"/>
      <c r="AV2579" s="128" t="str">
        <f t="shared" si="278"/>
        <v/>
      </c>
      <c r="AW2579" s="105" t="str">
        <f>IF(ISNUMBER($AV2579),INDEX($C$1:$AB$3985,$AV2579,AW$4),"")</f>
        <v/>
      </c>
      <c r="AX2579" s="105" t="str">
        <f>IF(ISNUMBER($AV2579),INDEX($C$1:$AB$3985,$AV2579,AX$4),"")</f>
        <v/>
      </c>
      <c r="AY2579" s="128"/>
      <c r="AZ2579" s="128"/>
      <c r="BA2579" s="128" t="str">
        <f t="shared" si="279"/>
        <v/>
      </c>
      <c r="BB2579" s="105" t="str">
        <f>IF(ISNUMBER($BA2579),INDEX($C$1:$AB$3985,$BA2579,BB$4),"")</f>
        <v/>
      </c>
      <c r="BC2579" s="105"/>
    </row>
    <row r="2580" spans="1:55" x14ac:dyDescent="0.25">
      <c r="A2580" s="98"/>
      <c r="B2580" s="98"/>
      <c r="C2580" s="73"/>
      <c r="D2580" s="179"/>
      <c r="E2580" s="176"/>
      <c r="F2580" s="176"/>
      <c r="G2580" s="176"/>
      <c r="H2580" s="176"/>
      <c r="I2580" s="176"/>
      <c r="J2580" s="172"/>
      <c r="K2580" s="173"/>
      <c r="L2580" s="178"/>
      <c r="R2580" s="3"/>
      <c r="S2580" s="106"/>
      <c r="T2580" s="106"/>
      <c r="U2580" s="106"/>
      <c r="V2580" s="106"/>
      <c r="W2580" s="106"/>
      <c r="X2580" s="106"/>
      <c r="AB2580" s="188" t="str">
        <f t="shared" si="274"/>
        <v/>
      </c>
      <c r="AC2580" s="188" t="s">
        <v>1585</v>
      </c>
      <c r="AD2580" s="131"/>
      <c r="AE2580" s="131"/>
      <c r="AF2580" s="131"/>
      <c r="AG2580" s="131"/>
      <c r="AH2580" s="131"/>
      <c r="AI2580" s="131"/>
      <c r="AJ2580" s="128" t="str">
        <f t="shared" si="275"/>
        <v/>
      </c>
      <c r="AK2580" s="7" t="str">
        <f>IF(ISNUMBER($AJ2580),INDEX($C$1:$AB$3985,$AJ2580,AK$4),"")</f>
        <v/>
      </c>
      <c r="AL2580" s="7" t="str">
        <f>IF(ISNUMBER($AJ2580),INDEX($C$1:$AB$3985,$AJ2580,AL$4),"")</f>
        <v/>
      </c>
      <c r="AM2580" s="128"/>
      <c r="AN2580" s="128" t="str">
        <f t="shared" si="277"/>
        <v/>
      </c>
      <c r="AO2580" s="7" t="str">
        <f t="shared" si="280"/>
        <v/>
      </c>
      <c r="AP2580" s="10" t="str">
        <f t="shared" si="280"/>
        <v/>
      </c>
      <c r="AQ2580" s="310">
        <f>IF(ISNUMBER(SEARCH($T$30,AO2580)),MAX(AQ$5:AQ2579)+1,0)</f>
        <v>0</v>
      </c>
      <c r="AR2580" s="310">
        <f>IF(ISNUMBER(SEARCH($T$31,AO2580)),MAX(AR$5:AR2579)+1,0)</f>
        <v>0</v>
      </c>
      <c r="AS2580" s="128" t="str">
        <f t="shared" si="276"/>
        <v/>
      </c>
      <c r="AT2580" s="105" t="str">
        <f>IF(ISNUMBER($AS2580),INDEX($C$1:$AB$3985,$AS2580,AT$4),"")</f>
        <v/>
      </c>
      <c r="AU2580" s="128"/>
      <c r="AV2580" s="128" t="str">
        <f t="shared" si="278"/>
        <v/>
      </c>
      <c r="AW2580" s="105" t="str">
        <f>IF(ISNUMBER($AV2580),INDEX($C$1:$AB$3985,$AV2580,AW$4),"")</f>
        <v/>
      </c>
      <c r="AX2580" s="105" t="str">
        <f>IF(ISNUMBER($AV2580),INDEX($C$1:$AB$3985,$AV2580,AX$4),"")</f>
        <v/>
      </c>
      <c r="AY2580" s="128"/>
      <c r="AZ2580" s="128"/>
      <c r="BA2580" s="128" t="str">
        <f t="shared" si="279"/>
        <v/>
      </c>
      <c r="BB2580" s="105" t="str">
        <f>IF(ISNUMBER($BA2580),INDEX($C$1:$AB$3985,$BA2580,BB$4),"")</f>
        <v/>
      </c>
      <c r="BC2580" s="105"/>
    </row>
    <row r="2581" spans="1:55" x14ac:dyDescent="0.25">
      <c r="A2581" s="98"/>
      <c r="B2581" s="98"/>
      <c r="C2581" s="73"/>
      <c r="D2581" s="179"/>
      <c r="E2581" s="176"/>
      <c r="F2581" s="176"/>
      <c r="G2581" s="176"/>
      <c r="H2581" s="176"/>
      <c r="I2581" s="176"/>
      <c r="J2581" s="172"/>
      <c r="K2581" s="173"/>
      <c r="L2581" s="178"/>
      <c r="R2581" s="3"/>
      <c r="S2581" s="106"/>
      <c r="T2581" s="106"/>
      <c r="U2581" s="106"/>
      <c r="V2581" s="106"/>
      <c r="W2581" s="106"/>
      <c r="X2581" s="106"/>
      <c r="AB2581" s="188" t="str">
        <f t="shared" si="274"/>
        <v/>
      </c>
      <c r="AC2581" s="188" t="s">
        <v>1585</v>
      </c>
      <c r="AD2581" s="131"/>
      <c r="AE2581" s="131"/>
      <c r="AF2581" s="131"/>
      <c r="AG2581" s="131"/>
      <c r="AH2581" s="131"/>
      <c r="AI2581" s="131"/>
      <c r="AJ2581" s="128" t="str">
        <f t="shared" si="275"/>
        <v/>
      </c>
      <c r="AK2581" s="7" t="str">
        <f>IF(ISNUMBER($AJ2581),INDEX($C$1:$AB$3985,$AJ2581,AK$4),"")</f>
        <v/>
      </c>
      <c r="AL2581" s="7" t="str">
        <f>IF(ISNUMBER($AJ2581),INDEX($C$1:$AB$3985,$AJ2581,AL$4),"")</f>
        <v/>
      </c>
      <c r="AM2581" s="128"/>
      <c r="AN2581" s="128" t="str">
        <f t="shared" si="277"/>
        <v/>
      </c>
      <c r="AO2581" s="7" t="str">
        <f t="shared" si="280"/>
        <v/>
      </c>
      <c r="AP2581" s="10" t="str">
        <f t="shared" si="280"/>
        <v/>
      </c>
      <c r="AQ2581" s="310">
        <f>IF(ISNUMBER(SEARCH($T$30,AO2581)),MAX(AQ$5:AQ2580)+1,0)</f>
        <v>0</v>
      </c>
      <c r="AR2581" s="310">
        <f>IF(ISNUMBER(SEARCH($T$31,AO2581)),MAX(AR$5:AR2580)+1,0)</f>
        <v>0</v>
      </c>
      <c r="AS2581" s="128" t="str">
        <f t="shared" si="276"/>
        <v/>
      </c>
      <c r="AT2581" s="105" t="str">
        <f>IF(ISNUMBER($AS2581),INDEX($C$1:$AB$3985,$AS2581,AT$4),"")</f>
        <v/>
      </c>
      <c r="AU2581" s="128"/>
      <c r="AV2581" s="128" t="str">
        <f t="shared" si="278"/>
        <v/>
      </c>
      <c r="AW2581" s="105" t="str">
        <f>IF(ISNUMBER($AV2581),INDEX($C$1:$AB$3985,$AV2581,AW$4),"")</f>
        <v/>
      </c>
      <c r="AX2581" s="105" t="str">
        <f>IF(ISNUMBER($AV2581),INDEX($C$1:$AB$3985,$AV2581,AX$4),"")</f>
        <v/>
      </c>
      <c r="AY2581" s="128"/>
      <c r="AZ2581" s="128"/>
      <c r="BA2581" s="128" t="str">
        <f t="shared" si="279"/>
        <v/>
      </c>
      <c r="BB2581" s="105" t="str">
        <f>IF(ISNUMBER($BA2581),INDEX($C$1:$AB$3985,$BA2581,BB$4),"")</f>
        <v/>
      </c>
      <c r="BC2581" s="105"/>
    </row>
    <row r="2582" spans="1:55" x14ac:dyDescent="0.25">
      <c r="A2582" s="98"/>
      <c r="B2582" s="98"/>
      <c r="C2582" s="73"/>
      <c r="D2582" s="179"/>
      <c r="E2582" s="176"/>
      <c r="F2582" s="176"/>
      <c r="G2582" s="176"/>
      <c r="H2582" s="176"/>
      <c r="I2582" s="176"/>
      <c r="J2582" s="172"/>
      <c r="K2582" s="173"/>
      <c r="L2582" s="178"/>
      <c r="R2582" s="3"/>
      <c r="S2582" s="106"/>
      <c r="T2582" s="106"/>
      <c r="U2582" s="106"/>
      <c r="V2582" s="106"/>
      <c r="W2582" s="106"/>
      <c r="X2582" s="106"/>
      <c r="AB2582" s="188" t="str">
        <f t="shared" si="274"/>
        <v/>
      </c>
      <c r="AC2582" s="188" t="s">
        <v>1585</v>
      </c>
      <c r="AD2582" s="131"/>
      <c r="AE2582" s="131"/>
      <c r="AF2582" s="131"/>
      <c r="AG2582" s="131"/>
      <c r="AH2582" s="131"/>
      <c r="AI2582" s="131"/>
      <c r="AJ2582" s="128" t="str">
        <f t="shared" si="275"/>
        <v/>
      </c>
      <c r="AK2582" s="7" t="str">
        <f>IF(ISNUMBER($AJ2582),INDEX($C$1:$AB$3985,$AJ2582,AK$4),"")</f>
        <v/>
      </c>
      <c r="AL2582" s="7" t="str">
        <f>IF(ISNUMBER($AJ2582),INDEX($C$1:$AB$3985,$AJ2582,AL$4),"")</f>
        <v/>
      </c>
      <c r="AM2582" s="128"/>
      <c r="AN2582" s="128" t="str">
        <f t="shared" si="277"/>
        <v/>
      </c>
      <c r="AO2582" s="7" t="str">
        <f t="shared" si="280"/>
        <v/>
      </c>
      <c r="AP2582" s="10" t="str">
        <f t="shared" si="280"/>
        <v/>
      </c>
      <c r="AQ2582" s="310">
        <f>IF(ISNUMBER(SEARCH($T$30,AO2582)),MAX(AQ$5:AQ2581)+1,0)</f>
        <v>0</v>
      </c>
      <c r="AR2582" s="310">
        <f>IF(ISNUMBER(SEARCH($T$31,AO2582)),MAX(AR$5:AR2581)+1,0)</f>
        <v>0</v>
      </c>
      <c r="AS2582" s="128" t="str">
        <f t="shared" si="276"/>
        <v/>
      </c>
      <c r="AT2582" s="105" t="str">
        <f>IF(ISNUMBER($AS2582),INDEX($C$1:$AB$3985,$AS2582,AT$4),"")</f>
        <v/>
      </c>
      <c r="AU2582" s="128"/>
      <c r="AV2582" s="128" t="str">
        <f t="shared" si="278"/>
        <v/>
      </c>
      <c r="AW2582" s="105" t="str">
        <f>IF(ISNUMBER($AV2582),INDEX($C$1:$AB$3985,$AV2582,AW$4),"")</f>
        <v/>
      </c>
      <c r="AX2582" s="105" t="str">
        <f>IF(ISNUMBER($AV2582),INDEX($C$1:$AB$3985,$AV2582,AX$4),"")</f>
        <v/>
      </c>
      <c r="AY2582" s="128"/>
      <c r="AZ2582" s="128"/>
      <c r="BA2582" s="128" t="str">
        <f t="shared" si="279"/>
        <v/>
      </c>
      <c r="BB2582" s="105" t="str">
        <f>IF(ISNUMBER($BA2582),INDEX($C$1:$AB$3985,$BA2582,BB$4),"")</f>
        <v/>
      </c>
      <c r="BC2582" s="105"/>
    </row>
    <row r="2583" spans="1:55" x14ac:dyDescent="0.25">
      <c r="A2583" s="98"/>
      <c r="B2583" s="98"/>
      <c r="C2583" s="73"/>
      <c r="D2583" s="179"/>
      <c r="E2583" s="176"/>
      <c r="F2583" s="176"/>
      <c r="G2583" s="176"/>
      <c r="H2583" s="176"/>
      <c r="I2583" s="176"/>
      <c r="J2583" s="172"/>
      <c r="K2583" s="173"/>
      <c r="L2583" s="178"/>
      <c r="R2583" s="3"/>
      <c r="S2583" s="106"/>
      <c r="T2583" s="106"/>
      <c r="U2583" s="106"/>
      <c r="V2583" s="106"/>
      <c r="W2583" s="106"/>
      <c r="X2583" s="106"/>
      <c r="AB2583" s="188" t="str">
        <f t="shared" si="274"/>
        <v/>
      </c>
      <c r="AC2583" s="188" t="s">
        <v>1585</v>
      </c>
      <c r="AD2583" s="131"/>
      <c r="AE2583" s="131"/>
      <c r="AF2583" s="131"/>
      <c r="AG2583" s="131"/>
      <c r="AH2583" s="131"/>
      <c r="AI2583" s="131"/>
      <c r="AJ2583" s="128" t="str">
        <f t="shared" si="275"/>
        <v/>
      </c>
      <c r="AK2583" s="7" t="str">
        <f>IF(ISNUMBER($AJ2583),INDEX($C$1:$AB$3985,$AJ2583,AK$4),"")</f>
        <v/>
      </c>
      <c r="AL2583" s="7" t="str">
        <f>IF(ISNUMBER($AJ2583),INDEX($C$1:$AB$3985,$AJ2583,AL$4),"")</f>
        <v/>
      </c>
      <c r="AM2583" s="128"/>
      <c r="AN2583" s="128" t="str">
        <f t="shared" si="277"/>
        <v/>
      </c>
      <c r="AO2583" s="7" t="str">
        <f t="shared" si="280"/>
        <v/>
      </c>
      <c r="AP2583" s="10" t="str">
        <f t="shared" si="280"/>
        <v/>
      </c>
      <c r="AQ2583" s="310">
        <f>IF(ISNUMBER(SEARCH($T$30,AO2583)),MAX(AQ$5:AQ2582)+1,0)</f>
        <v>0</v>
      </c>
      <c r="AR2583" s="310">
        <f>IF(ISNUMBER(SEARCH($T$31,AO2583)),MAX(AR$5:AR2582)+1,0)</f>
        <v>0</v>
      </c>
      <c r="AS2583" s="128" t="str">
        <f t="shared" si="276"/>
        <v/>
      </c>
      <c r="AT2583" s="105" t="str">
        <f>IF(ISNUMBER($AS2583),INDEX($C$1:$AB$3985,$AS2583,AT$4),"")</f>
        <v/>
      </c>
      <c r="AU2583" s="128"/>
      <c r="AV2583" s="128" t="str">
        <f t="shared" si="278"/>
        <v/>
      </c>
      <c r="AW2583" s="105" t="str">
        <f>IF(ISNUMBER($AV2583),INDEX($C$1:$AB$3985,$AV2583,AW$4),"")</f>
        <v/>
      </c>
      <c r="AX2583" s="105" t="str">
        <f>IF(ISNUMBER($AV2583),INDEX($C$1:$AB$3985,$AV2583,AX$4),"")</f>
        <v/>
      </c>
      <c r="AY2583" s="128"/>
      <c r="AZ2583" s="128"/>
      <c r="BA2583" s="128" t="str">
        <f t="shared" si="279"/>
        <v/>
      </c>
      <c r="BB2583" s="105" t="str">
        <f>IF(ISNUMBER($BA2583),INDEX($C$1:$AB$3985,$BA2583,BB$4),"")</f>
        <v/>
      </c>
      <c r="BC2583" s="105"/>
    </row>
    <row r="2584" spans="1:55" x14ac:dyDescent="0.25">
      <c r="A2584" s="98"/>
      <c r="B2584" s="98"/>
      <c r="C2584" s="73"/>
      <c r="D2584" s="179"/>
      <c r="E2584" s="176"/>
      <c r="F2584" s="176"/>
      <c r="G2584" s="176"/>
      <c r="H2584" s="176"/>
      <c r="I2584" s="176"/>
      <c r="J2584" s="172"/>
      <c r="K2584" s="173"/>
      <c r="L2584" s="178"/>
      <c r="R2584" s="3"/>
      <c r="S2584" s="106"/>
      <c r="T2584" s="106"/>
      <c r="U2584" s="106"/>
      <c r="V2584" s="106"/>
      <c r="W2584" s="106"/>
      <c r="X2584" s="106"/>
      <c r="AB2584" s="188" t="str">
        <f t="shared" si="274"/>
        <v/>
      </c>
      <c r="AC2584" s="188" t="s">
        <v>1585</v>
      </c>
      <c r="AD2584" s="131"/>
      <c r="AE2584" s="131"/>
      <c r="AF2584" s="131"/>
      <c r="AG2584" s="131"/>
      <c r="AH2584" s="131"/>
      <c r="AI2584" s="131"/>
      <c r="AJ2584" s="128" t="str">
        <f t="shared" si="275"/>
        <v/>
      </c>
      <c r="AK2584" s="7" t="str">
        <f>IF(ISNUMBER($AJ2584),INDEX($C$1:$AB$3985,$AJ2584,AK$4),"")</f>
        <v/>
      </c>
      <c r="AL2584" s="7" t="str">
        <f>IF(ISNUMBER($AJ2584),INDEX($C$1:$AB$3985,$AJ2584,AL$4),"")</f>
        <v/>
      </c>
      <c r="AM2584" s="128"/>
      <c r="AN2584" s="128" t="str">
        <f t="shared" si="277"/>
        <v/>
      </c>
      <c r="AO2584" s="7" t="str">
        <f t="shared" si="280"/>
        <v/>
      </c>
      <c r="AP2584" s="10" t="str">
        <f t="shared" si="280"/>
        <v/>
      </c>
      <c r="AQ2584" s="310">
        <f>IF(ISNUMBER(SEARCH($T$30,AO2584)),MAX(AQ$5:AQ2583)+1,0)</f>
        <v>0</v>
      </c>
      <c r="AR2584" s="310">
        <f>IF(ISNUMBER(SEARCH($T$31,AO2584)),MAX(AR$5:AR2583)+1,0)</f>
        <v>0</v>
      </c>
      <c r="AS2584" s="128" t="str">
        <f t="shared" si="276"/>
        <v/>
      </c>
      <c r="AT2584" s="105" t="str">
        <f>IF(ISNUMBER($AS2584),INDEX($C$1:$AB$3985,$AS2584,AT$4),"")</f>
        <v/>
      </c>
      <c r="AU2584" s="128"/>
      <c r="AV2584" s="128" t="str">
        <f t="shared" si="278"/>
        <v/>
      </c>
      <c r="AW2584" s="105" t="str">
        <f>IF(ISNUMBER($AV2584),INDEX($C$1:$AB$3985,$AV2584,AW$4),"")</f>
        <v/>
      </c>
      <c r="AX2584" s="105" t="str">
        <f>IF(ISNUMBER($AV2584),INDEX($C$1:$AB$3985,$AV2584,AX$4),"")</f>
        <v/>
      </c>
      <c r="AY2584" s="128"/>
      <c r="AZ2584" s="128"/>
      <c r="BA2584" s="128" t="str">
        <f t="shared" si="279"/>
        <v/>
      </c>
      <c r="BB2584" s="105" t="str">
        <f>IF(ISNUMBER($BA2584),INDEX($C$1:$AB$3985,$BA2584,BB$4),"")</f>
        <v/>
      </c>
      <c r="BC2584" s="105"/>
    </row>
    <row r="2585" spans="1:55" x14ac:dyDescent="0.25">
      <c r="A2585" s="98"/>
      <c r="B2585" s="98"/>
      <c r="C2585" s="73"/>
      <c r="D2585" s="179"/>
      <c r="E2585" s="176"/>
      <c r="F2585" s="176"/>
      <c r="G2585" s="176"/>
      <c r="H2585" s="176"/>
      <c r="I2585" s="176"/>
      <c r="J2585" s="172"/>
      <c r="K2585" s="173"/>
      <c r="L2585" s="178"/>
      <c r="R2585" s="3"/>
      <c r="S2585" s="106"/>
      <c r="T2585" s="106"/>
      <c r="U2585" s="106"/>
      <c r="V2585" s="106"/>
      <c r="W2585" s="106"/>
      <c r="X2585" s="106"/>
      <c r="AB2585" s="188" t="str">
        <f t="shared" si="274"/>
        <v/>
      </c>
      <c r="AC2585" s="188" t="s">
        <v>1585</v>
      </c>
      <c r="AD2585" s="131"/>
      <c r="AE2585" s="131"/>
      <c r="AF2585" s="131"/>
      <c r="AG2585" s="131"/>
      <c r="AH2585" s="131"/>
      <c r="AI2585" s="131"/>
      <c r="AJ2585" s="128" t="str">
        <f t="shared" si="275"/>
        <v/>
      </c>
      <c r="AK2585" s="7" t="str">
        <f>IF(ISNUMBER($AJ2585),INDEX($C$1:$AB$3985,$AJ2585,AK$4),"")</f>
        <v/>
      </c>
      <c r="AL2585" s="7" t="str">
        <f>IF(ISNUMBER($AJ2585),INDEX($C$1:$AB$3985,$AJ2585,AL$4),"")</f>
        <v/>
      </c>
      <c r="AM2585" s="128"/>
      <c r="AN2585" s="128" t="str">
        <f t="shared" si="277"/>
        <v/>
      </c>
      <c r="AO2585" s="7" t="str">
        <f t="shared" si="280"/>
        <v/>
      </c>
      <c r="AP2585" s="10" t="str">
        <f t="shared" si="280"/>
        <v/>
      </c>
      <c r="AQ2585" s="310">
        <f>IF(ISNUMBER(SEARCH($T$30,AO2585)),MAX(AQ$5:AQ2584)+1,0)</f>
        <v>0</v>
      </c>
      <c r="AR2585" s="310">
        <f>IF(ISNUMBER(SEARCH($T$31,AO2585)),MAX(AR$5:AR2584)+1,0)</f>
        <v>0</v>
      </c>
      <c r="AS2585" s="128" t="str">
        <f t="shared" si="276"/>
        <v/>
      </c>
      <c r="AT2585" s="105" t="str">
        <f>IF(ISNUMBER($AS2585),INDEX($C$1:$AB$3985,$AS2585,AT$4),"")</f>
        <v/>
      </c>
      <c r="AU2585" s="128"/>
      <c r="AV2585" s="128" t="str">
        <f t="shared" si="278"/>
        <v/>
      </c>
      <c r="AW2585" s="105" t="str">
        <f>IF(ISNUMBER($AV2585),INDEX($C$1:$AB$3985,$AV2585,AW$4),"")</f>
        <v/>
      </c>
      <c r="AX2585" s="105" t="str">
        <f>IF(ISNUMBER($AV2585),INDEX($C$1:$AB$3985,$AV2585,AX$4),"")</f>
        <v/>
      </c>
      <c r="AY2585" s="128"/>
      <c r="AZ2585" s="128"/>
      <c r="BA2585" s="128" t="str">
        <f t="shared" si="279"/>
        <v/>
      </c>
      <c r="BB2585" s="105" t="str">
        <f>IF(ISNUMBER($BA2585),INDEX($C$1:$AB$3985,$BA2585,BB$4),"")</f>
        <v/>
      </c>
      <c r="BC2585" s="105"/>
    </row>
    <row r="2586" spans="1:55" x14ac:dyDescent="0.25">
      <c r="A2586" s="98"/>
      <c r="B2586" s="98"/>
      <c r="C2586" s="73"/>
      <c r="D2586" s="179"/>
      <c r="E2586" s="176"/>
      <c r="F2586" s="176"/>
      <c r="G2586" s="176"/>
      <c r="H2586" s="176"/>
      <c r="I2586" s="176"/>
      <c r="J2586" s="172"/>
      <c r="K2586" s="173"/>
      <c r="L2586" s="178"/>
      <c r="R2586" s="3"/>
      <c r="S2586" s="106"/>
      <c r="T2586" s="106"/>
      <c r="U2586" s="106"/>
      <c r="V2586" s="106"/>
      <c r="W2586" s="106"/>
      <c r="X2586" s="106"/>
      <c r="AB2586" s="188" t="str">
        <f t="shared" si="274"/>
        <v/>
      </c>
      <c r="AC2586" s="188" t="s">
        <v>1585</v>
      </c>
      <c r="AD2586" s="131"/>
      <c r="AE2586" s="131"/>
      <c r="AF2586" s="131"/>
      <c r="AG2586" s="131"/>
      <c r="AH2586" s="131"/>
      <c r="AI2586" s="131"/>
      <c r="AJ2586" s="128" t="str">
        <f t="shared" si="275"/>
        <v/>
      </c>
      <c r="AK2586" s="7" t="str">
        <f>IF(ISNUMBER($AJ2586),INDEX($C$1:$AB$3985,$AJ2586,AK$4),"")</f>
        <v/>
      </c>
      <c r="AL2586" s="7" t="str">
        <f>IF(ISNUMBER($AJ2586),INDEX($C$1:$AB$3985,$AJ2586,AL$4),"")</f>
        <v/>
      </c>
      <c r="AM2586" s="128"/>
      <c r="AN2586" s="128" t="str">
        <f t="shared" si="277"/>
        <v/>
      </c>
      <c r="AO2586" s="7" t="str">
        <f t="shared" si="280"/>
        <v/>
      </c>
      <c r="AP2586" s="10" t="str">
        <f t="shared" si="280"/>
        <v/>
      </c>
      <c r="AQ2586" s="310">
        <f>IF(ISNUMBER(SEARCH($T$30,AO2586)),MAX(AQ$5:AQ2585)+1,0)</f>
        <v>0</v>
      </c>
      <c r="AR2586" s="310">
        <f>IF(ISNUMBER(SEARCH($T$31,AO2586)),MAX(AR$5:AR2585)+1,0)</f>
        <v>0</v>
      </c>
      <c r="AS2586" s="128" t="str">
        <f t="shared" si="276"/>
        <v/>
      </c>
      <c r="AT2586" s="105" t="str">
        <f>IF(ISNUMBER($AS2586),INDEX($C$1:$AB$3985,$AS2586,AT$4),"")</f>
        <v/>
      </c>
      <c r="AU2586" s="128"/>
      <c r="AV2586" s="128" t="str">
        <f t="shared" si="278"/>
        <v/>
      </c>
      <c r="AW2586" s="105" t="str">
        <f>IF(ISNUMBER($AV2586),INDEX($C$1:$AB$3985,$AV2586,AW$4),"")</f>
        <v/>
      </c>
      <c r="AX2586" s="105" t="str">
        <f>IF(ISNUMBER($AV2586),INDEX($C$1:$AB$3985,$AV2586,AX$4),"")</f>
        <v/>
      </c>
      <c r="AY2586" s="128"/>
      <c r="AZ2586" s="128"/>
      <c r="BA2586" s="128" t="str">
        <f t="shared" si="279"/>
        <v/>
      </c>
      <c r="BB2586" s="105" t="str">
        <f>IF(ISNUMBER($BA2586),INDEX($C$1:$AB$3985,$BA2586,BB$4),"")</f>
        <v/>
      </c>
      <c r="BC2586" s="105"/>
    </row>
    <row r="2587" spans="1:55" x14ac:dyDescent="0.25">
      <c r="A2587" s="98"/>
      <c r="B2587" s="98"/>
      <c r="C2587" s="73"/>
      <c r="D2587" s="179"/>
      <c r="E2587" s="176"/>
      <c r="F2587" s="176"/>
      <c r="G2587" s="176"/>
      <c r="H2587" s="176"/>
      <c r="I2587" s="176"/>
      <c r="J2587" s="172"/>
      <c r="K2587" s="173"/>
      <c r="L2587" s="178"/>
      <c r="R2587" s="3"/>
      <c r="S2587" s="106"/>
      <c r="T2587" s="106"/>
      <c r="U2587" s="106"/>
      <c r="V2587" s="106"/>
      <c r="W2587" s="106"/>
      <c r="X2587" s="106"/>
      <c r="AB2587" s="188" t="str">
        <f t="shared" si="274"/>
        <v/>
      </c>
      <c r="AC2587" s="188" t="s">
        <v>1585</v>
      </c>
      <c r="AD2587" s="131"/>
      <c r="AE2587" s="131"/>
      <c r="AF2587" s="131"/>
      <c r="AG2587" s="131"/>
      <c r="AH2587" s="131"/>
      <c r="AI2587" s="131"/>
      <c r="AJ2587" s="128" t="str">
        <f t="shared" si="275"/>
        <v/>
      </c>
      <c r="AK2587" s="7" t="str">
        <f>IF(ISNUMBER($AJ2587),INDEX($C$1:$AB$3985,$AJ2587,AK$4),"")</f>
        <v/>
      </c>
      <c r="AL2587" s="7" t="str">
        <f>IF(ISNUMBER($AJ2587),INDEX($C$1:$AB$3985,$AJ2587,AL$4),"")</f>
        <v/>
      </c>
      <c r="AM2587" s="128"/>
      <c r="AN2587" s="128" t="str">
        <f t="shared" si="277"/>
        <v/>
      </c>
      <c r="AO2587" s="7" t="str">
        <f t="shared" si="280"/>
        <v/>
      </c>
      <c r="AP2587" s="10" t="str">
        <f t="shared" si="280"/>
        <v/>
      </c>
      <c r="AQ2587" s="310">
        <f>IF(ISNUMBER(SEARCH($T$30,AO2587)),MAX(AQ$5:AQ2586)+1,0)</f>
        <v>0</v>
      </c>
      <c r="AR2587" s="310">
        <f>IF(ISNUMBER(SEARCH($T$31,AO2587)),MAX(AR$5:AR2586)+1,0)</f>
        <v>0</v>
      </c>
      <c r="AS2587" s="128" t="str">
        <f t="shared" si="276"/>
        <v/>
      </c>
      <c r="AT2587" s="105" t="str">
        <f>IF(ISNUMBER($AS2587),INDEX($C$1:$AB$3985,$AS2587,AT$4),"")</f>
        <v/>
      </c>
      <c r="AU2587" s="128"/>
      <c r="AV2587" s="128" t="str">
        <f t="shared" si="278"/>
        <v/>
      </c>
      <c r="AW2587" s="105" t="str">
        <f>IF(ISNUMBER($AV2587),INDEX($C$1:$AB$3985,$AV2587,AW$4),"")</f>
        <v/>
      </c>
      <c r="AX2587" s="105" t="str">
        <f>IF(ISNUMBER($AV2587),INDEX($C$1:$AB$3985,$AV2587,AX$4),"")</f>
        <v/>
      </c>
      <c r="AY2587" s="128"/>
      <c r="AZ2587" s="128"/>
      <c r="BA2587" s="128" t="str">
        <f t="shared" si="279"/>
        <v/>
      </c>
      <c r="BB2587" s="105" t="str">
        <f>IF(ISNUMBER($BA2587),INDEX($C$1:$AB$3985,$BA2587,BB$4),"")</f>
        <v/>
      </c>
      <c r="BC2587" s="105"/>
    </row>
    <row r="2588" spans="1:55" x14ac:dyDescent="0.25">
      <c r="A2588" s="98"/>
      <c r="B2588" s="98"/>
      <c r="C2588" s="73"/>
      <c r="D2588" s="179"/>
      <c r="E2588" s="176"/>
      <c r="F2588" s="176"/>
      <c r="G2588" s="176"/>
      <c r="H2588" s="176"/>
      <c r="I2588" s="176"/>
      <c r="J2588" s="172"/>
      <c r="K2588" s="173"/>
      <c r="L2588" s="178"/>
      <c r="R2588" s="3"/>
      <c r="S2588" s="106"/>
      <c r="T2588" s="106"/>
      <c r="U2588" s="106"/>
      <c r="V2588" s="106"/>
      <c r="W2588" s="106"/>
      <c r="X2588" s="106"/>
      <c r="AB2588" s="188" t="str">
        <f t="shared" si="274"/>
        <v/>
      </c>
      <c r="AC2588" s="188" t="s">
        <v>1585</v>
      </c>
      <c r="AD2588" s="131"/>
      <c r="AE2588" s="131"/>
      <c r="AF2588" s="131"/>
      <c r="AG2588" s="131"/>
      <c r="AH2588" s="131"/>
      <c r="AI2588" s="131"/>
      <c r="AJ2588" s="128" t="str">
        <f t="shared" si="275"/>
        <v/>
      </c>
      <c r="AK2588" s="7" t="str">
        <f>IF(ISNUMBER($AJ2588),INDEX($C$1:$AB$3985,$AJ2588,AK$4),"")</f>
        <v/>
      </c>
      <c r="AL2588" s="7" t="str">
        <f>IF(ISNUMBER($AJ2588),INDEX($C$1:$AB$3985,$AJ2588,AL$4),"")</f>
        <v/>
      </c>
      <c r="AM2588" s="128"/>
      <c r="AN2588" s="128" t="str">
        <f t="shared" si="277"/>
        <v/>
      </c>
      <c r="AO2588" s="7" t="str">
        <f t="shared" si="280"/>
        <v/>
      </c>
      <c r="AP2588" s="10" t="str">
        <f t="shared" si="280"/>
        <v/>
      </c>
      <c r="AQ2588" s="310">
        <f>IF(ISNUMBER(SEARCH($T$30,AO2588)),MAX(AQ$5:AQ2587)+1,0)</f>
        <v>0</v>
      </c>
      <c r="AR2588" s="310">
        <f>IF(ISNUMBER(SEARCH($T$31,AO2588)),MAX(AR$5:AR2587)+1,0)</f>
        <v>0</v>
      </c>
      <c r="AS2588" s="128" t="str">
        <f t="shared" si="276"/>
        <v/>
      </c>
      <c r="AT2588" s="105" t="str">
        <f>IF(ISNUMBER($AS2588),INDEX($C$1:$AB$3985,$AS2588,AT$4),"")</f>
        <v/>
      </c>
      <c r="AU2588" s="128"/>
      <c r="AV2588" s="128" t="str">
        <f t="shared" si="278"/>
        <v/>
      </c>
      <c r="AW2588" s="105" t="str">
        <f>IF(ISNUMBER($AV2588),INDEX($C$1:$AB$3985,$AV2588,AW$4),"")</f>
        <v/>
      </c>
      <c r="AX2588" s="105" t="str">
        <f>IF(ISNUMBER($AV2588),INDEX($C$1:$AB$3985,$AV2588,AX$4),"")</f>
        <v/>
      </c>
      <c r="AY2588" s="128"/>
      <c r="AZ2588" s="128"/>
      <c r="BA2588" s="128" t="str">
        <f t="shared" si="279"/>
        <v/>
      </c>
      <c r="BB2588" s="105" t="str">
        <f>IF(ISNUMBER($BA2588),INDEX($C$1:$AB$3985,$BA2588,BB$4),"")</f>
        <v/>
      </c>
      <c r="BC2588" s="105"/>
    </row>
    <row r="2589" spans="1:55" x14ac:dyDescent="0.25">
      <c r="A2589" s="98"/>
      <c r="B2589" s="98"/>
      <c r="C2589" s="73"/>
      <c r="D2589" s="179"/>
      <c r="E2589" s="176"/>
      <c r="F2589" s="176"/>
      <c r="G2589" s="176"/>
      <c r="H2589" s="176"/>
      <c r="I2589" s="176"/>
      <c r="J2589" s="172"/>
      <c r="K2589" s="173"/>
      <c r="L2589" s="178"/>
      <c r="R2589" s="3"/>
      <c r="S2589" s="106"/>
      <c r="T2589" s="106"/>
      <c r="U2589" s="106"/>
      <c r="V2589" s="106"/>
      <c r="W2589" s="106"/>
      <c r="X2589" s="106"/>
      <c r="AB2589" s="188" t="str">
        <f t="shared" si="274"/>
        <v/>
      </c>
      <c r="AC2589" s="188" t="s">
        <v>1585</v>
      </c>
      <c r="AD2589" s="131"/>
      <c r="AE2589" s="131"/>
      <c r="AF2589" s="131"/>
      <c r="AG2589" s="131"/>
      <c r="AH2589" s="131"/>
      <c r="AI2589" s="131"/>
      <c r="AJ2589" s="128" t="str">
        <f t="shared" si="275"/>
        <v/>
      </c>
      <c r="AK2589" s="7" t="str">
        <f>IF(ISNUMBER($AJ2589),INDEX($C$1:$AB$3985,$AJ2589,AK$4),"")</f>
        <v/>
      </c>
      <c r="AL2589" s="7" t="str">
        <f>IF(ISNUMBER($AJ2589),INDEX($C$1:$AB$3985,$AJ2589,AL$4),"")</f>
        <v/>
      </c>
      <c r="AM2589" s="128"/>
      <c r="AN2589" s="128" t="str">
        <f t="shared" si="277"/>
        <v/>
      </c>
      <c r="AO2589" s="7" t="str">
        <f t="shared" si="280"/>
        <v/>
      </c>
      <c r="AP2589" s="10" t="str">
        <f t="shared" si="280"/>
        <v/>
      </c>
      <c r="AQ2589" s="310">
        <f>IF(ISNUMBER(SEARCH($T$30,AO2589)),MAX(AQ$5:AQ2588)+1,0)</f>
        <v>0</v>
      </c>
      <c r="AR2589" s="310">
        <f>IF(ISNUMBER(SEARCH($T$31,AO2589)),MAX(AR$5:AR2588)+1,0)</f>
        <v>0</v>
      </c>
      <c r="AS2589" s="128" t="str">
        <f t="shared" si="276"/>
        <v/>
      </c>
      <c r="AT2589" s="105" t="str">
        <f>IF(ISNUMBER($AS2589),INDEX($C$1:$AB$3985,$AS2589,AT$4),"")</f>
        <v/>
      </c>
      <c r="AU2589" s="128"/>
      <c r="AV2589" s="128" t="str">
        <f t="shared" si="278"/>
        <v/>
      </c>
      <c r="AW2589" s="105" t="str">
        <f>IF(ISNUMBER($AV2589),INDEX($C$1:$AB$3985,$AV2589,AW$4),"")</f>
        <v/>
      </c>
      <c r="AX2589" s="105" t="str">
        <f>IF(ISNUMBER($AV2589),INDEX($C$1:$AB$3985,$AV2589,AX$4),"")</f>
        <v/>
      </c>
      <c r="AY2589" s="128"/>
      <c r="AZ2589" s="128"/>
      <c r="BA2589" s="128" t="str">
        <f t="shared" si="279"/>
        <v/>
      </c>
      <c r="BB2589" s="105" t="str">
        <f>IF(ISNUMBER($BA2589),INDEX($C$1:$AB$3985,$BA2589,BB$4),"")</f>
        <v/>
      </c>
      <c r="BC2589" s="105"/>
    </row>
    <row r="2590" spans="1:55" x14ac:dyDescent="0.25">
      <c r="A2590" s="98"/>
      <c r="B2590" s="98"/>
      <c r="C2590" s="73"/>
      <c r="D2590" s="179"/>
      <c r="E2590" s="176"/>
      <c r="F2590" s="176"/>
      <c r="G2590" s="176"/>
      <c r="H2590" s="176"/>
      <c r="I2590" s="176"/>
      <c r="J2590" s="172"/>
      <c r="K2590" s="173"/>
      <c r="L2590" s="178"/>
      <c r="R2590" s="3"/>
      <c r="S2590" s="106"/>
      <c r="T2590" s="106"/>
      <c r="U2590" s="106"/>
      <c r="V2590" s="106"/>
      <c r="W2590" s="106"/>
      <c r="X2590" s="106"/>
      <c r="AB2590" s="188" t="str">
        <f t="shared" si="274"/>
        <v/>
      </c>
      <c r="AC2590" s="188" t="s">
        <v>1585</v>
      </c>
      <c r="AD2590" s="131"/>
      <c r="AE2590" s="131"/>
      <c r="AF2590" s="131"/>
      <c r="AG2590" s="131"/>
      <c r="AH2590" s="131"/>
      <c r="AI2590" s="131"/>
      <c r="AJ2590" s="128" t="str">
        <f t="shared" si="275"/>
        <v/>
      </c>
      <c r="AK2590" s="7" t="str">
        <f>IF(ISNUMBER($AJ2590),INDEX($C$1:$AB$3985,$AJ2590,AK$4),"")</f>
        <v/>
      </c>
      <c r="AL2590" s="7" t="str">
        <f>IF(ISNUMBER($AJ2590),INDEX($C$1:$AB$3985,$AJ2590,AL$4),"")</f>
        <v/>
      </c>
      <c r="AM2590" s="128"/>
      <c r="AN2590" s="128" t="str">
        <f t="shared" si="277"/>
        <v/>
      </c>
      <c r="AO2590" s="7" t="str">
        <f t="shared" si="280"/>
        <v/>
      </c>
      <c r="AP2590" s="10" t="str">
        <f t="shared" si="280"/>
        <v/>
      </c>
      <c r="AQ2590" s="310">
        <f>IF(ISNUMBER(SEARCH($T$30,AO2590)),MAX(AQ$5:AQ2589)+1,0)</f>
        <v>0</v>
      </c>
      <c r="AR2590" s="310">
        <f>IF(ISNUMBER(SEARCH($T$31,AO2590)),MAX(AR$5:AR2589)+1,0)</f>
        <v>0</v>
      </c>
      <c r="AS2590" s="128" t="str">
        <f t="shared" si="276"/>
        <v/>
      </c>
      <c r="AT2590" s="105" t="str">
        <f>IF(ISNUMBER($AS2590),INDEX($C$1:$AB$3985,$AS2590,AT$4),"")</f>
        <v/>
      </c>
      <c r="AU2590" s="128"/>
      <c r="AV2590" s="128" t="str">
        <f t="shared" si="278"/>
        <v/>
      </c>
      <c r="AW2590" s="105" t="str">
        <f>IF(ISNUMBER($AV2590),INDEX($C$1:$AB$3985,$AV2590,AW$4),"")</f>
        <v/>
      </c>
      <c r="AX2590" s="105" t="str">
        <f>IF(ISNUMBER($AV2590),INDEX($C$1:$AB$3985,$AV2590,AX$4),"")</f>
        <v/>
      </c>
      <c r="AY2590" s="128"/>
      <c r="AZ2590" s="128"/>
      <c r="BA2590" s="128" t="str">
        <f t="shared" si="279"/>
        <v/>
      </c>
      <c r="BB2590" s="105" t="str">
        <f>IF(ISNUMBER($BA2590),INDEX($C$1:$AB$3985,$BA2590,BB$4),"")</f>
        <v/>
      </c>
      <c r="BC2590" s="105"/>
    </row>
    <row r="2591" spans="1:55" x14ac:dyDescent="0.25">
      <c r="A2591" s="98"/>
      <c r="B2591" s="98"/>
      <c r="C2591" s="73"/>
      <c r="D2591" s="179"/>
      <c r="E2591" s="176"/>
      <c r="F2591" s="176"/>
      <c r="G2591" s="176"/>
      <c r="H2591" s="176"/>
      <c r="I2591" s="176"/>
      <c r="J2591" s="172"/>
      <c r="K2591" s="173"/>
      <c r="L2591" s="178"/>
      <c r="R2591" s="3"/>
      <c r="S2591" s="106"/>
      <c r="T2591" s="106"/>
      <c r="U2591" s="106"/>
      <c r="V2591" s="106"/>
      <c r="W2591" s="106"/>
      <c r="X2591" s="106"/>
      <c r="AB2591" s="188" t="str">
        <f t="shared" si="274"/>
        <v/>
      </c>
      <c r="AC2591" s="188" t="s">
        <v>1585</v>
      </c>
      <c r="AD2591" s="131"/>
      <c r="AE2591" s="131"/>
      <c r="AF2591" s="131"/>
      <c r="AG2591" s="131"/>
      <c r="AH2591" s="131"/>
      <c r="AI2591" s="131"/>
      <c r="AJ2591" s="128" t="str">
        <f t="shared" si="275"/>
        <v/>
      </c>
      <c r="AK2591" s="7" t="str">
        <f>IF(ISNUMBER($AJ2591),INDEX($C$1:$AB$3985,$AJ2591,AK$4),"")</f>
        <v/>
      </c>
      <c r="AL2591" s="7" t="str">
        <f>IF(ISNUMBER($AJ2591),INDEX($C$1:$AB$3985,$AJ2591,AL$4),"")</f>
        <v/>
      </c>
      <c r="AM2591" s="128"/>
      <c r="AN2591" s="128" t="str">
        <f t="shared" si="277"/>
        <v/>
      </c>
      <c r="AO2591" s="7" t="str">
        <f t="shared" si="280"/>
        <v/>
      </c>
      <c r="AP2591" s="10" t="str">
        <f t="shared" si="280"/>
        <v/>
      </c>
      <c r="AQ2591" s="310">
        <f>IF(ISNUMBER(SEARCH($T$30,AO2591)),MAX(AQ$5:AQ2590)+1,0)</f>
        <v>0</v>
      </c>
      <c r="AR2591" s="310">
        <f>IF(ISNUMBER(SEARCH($T$31,AO2591)),MAX(AR$5:AR2590)+1,0)</f>
        <v>0</v>
      </c>
      <c r="AS2591" s="128" t="str">
        <f t="shared" si="276"/>
        <v/>
      </c>
      <c r="AT2591" s="105" t="str">
        <f>IF(ISNUMBER($AS2591),INDEX($C$1:$AB$3985,$AS2591,AT$4),"")</f>
        <v/>
      </c>
      <c r="AU2591" s="128"/>
      <c r="AV2591" s="128" t="str">
        <f t="shared" si="278"/>
        <v/>
      </c>
      <c r="AW2591" s="105" t="str">
        <f>IF(ISNUMBER($AV2591),INDEX($C$1:$AB$3985,$AV2591,AW$4),"")</f>
        <v/>
      </c>
      <c r="AX2591" s="105" t="str">
        <f>IF(ISNUMBER($AV2591),INDEX($C$1:$AB$3985,$AV2591,AX$4),"")</f>
        <v/>
      </c>
      <c r="AY2591" s="128"/>
      <c r="AZ2591" s="128"/>
      <c r="BA2591" s="128" t="str">
        <f t="shared" si="279"/>
        <v/>
      </c>
      <c r="BB2591" s="105" t="str">
        <f>IF(ISNUMBER($BA2591),INDEX($C$1:$AB$3985,$BA2591,BB$4),"")</f>
        <v/>
      </c>
      <c r="BC2591" s="105"/>
    </row>
    <row r="2592" spans="1:55" x14ac:dyDescent="0.25">
      <c r="A2592" s="98"/>
      <c r="B2592" s="98"/>
      <c r="C2592" s="73"/>
      <c r="D2592" s="179"/>
      <c r="E2592" s="176"/>
      <c r="F2592" s="176"/>
      <c r="G2592" s="176"/>
      <c r="H2592" s="176"/>
      <c r="I2592" s="176"/>
      <c r="J2592" s="172"/>
      <c r="K2592" s="173"/>
      <c r="L2592" s="178"/>
      <c r="R2592" s="3"/>
      <c r="S2592" s="106"/>
      <c r="T2592" s="106"/>
      <c r="U2592" s="106"/>
      <c r="V2592" s="106"/>
      <c r="W2592" s="106"/>
      <c r="X2592" s="106"/>
      <c r="AB2592" s="188" t="str">
        <f t="shared" si="274"/>
        <v/>
      </c>
      <c r="AC2592" s="188" t="s">
        <v>1585</v>
      </c>
      <c r="AD2592" s="131"/>
      <c r="AE2592" s="131"/>
      <c r="AF2592" s="131"/>
      <c r="AG2592" s="131"/>
      <c r="AH2592" s="131"/>
      <c r="AI2592" s="131"/>
      <c r="AJ2592" s="128" t="str">
        <f t="shared" si="275"/>
        <v/>
      </c>
      <c r="AK2592" s="7" t="str">
        <f>IF(ISNUMBER($AJ2592),INDEX($C$1:$AB$3985,$AJ2592,AK$4),"")</f>
        <v/>
      </c>
      <c r="AL2592" s="7" t="str">
        <f>IF(ISNUMBER($AJ2592),INDEX($C$1:$AB$3985,$AJ2592,AL$4),"")</f>
        <v/>
      </c>
      <c r="AM2592" s="128"/>
      <c r="AN2592" s="128" t="str">
        <f t="shared" si="277"/>
        <v/>
      </c>
      <c r="AO2592" s="7" t="str">
        <f t="shared" si="280"/>
        <v/>
      </c>
      <c r="AP2592" s="10" t="str">
        <f t="shared" si="280"/>
        <v/>
      </c>
      <c r="AQ2592" s="310">
        <f>IF(ISNUMBER(SEARCH($T$30,AO2592)),MAX(AQ$5:AQ2591)+1,0)</f>
        <v>0</v>
      </c>
      <c r="AR2592" s="310">
        <f>IF(ISNUMBER(SEARCH($T$31,AO2592)),MAX(AR$5:AR2591)+1,0)</f>
        <v>0</v>
      </c>
      <c r="AS2592" s="128" t="str">
        <f t="shared" si="276"/>
        <v/>
      </c>
      <c r="AT2592" s="105" t="str">
        <f>IF(ISNUMBER($AS2592),INDEX($C$1:$AB$3985,$AS2592,AT$4),"")</f>
        <v/>
      </c>
      <c r="AU2592" s="128"/>
      <c r="AV2592" s="128" t="str">
        <f t="shared" si="278"/>
        <v/>
      </c>
      <c r="AW2592" s="105" t="str">
        <f>IF(ISNUMBER($AV2592),INDEX($C$1:$AB$3985,$AV2592,AW$4),"")</f>
        <v/>
      </c>
      <c r="AX2592" s="105" t="str">
        <f>IF(ISNUMBER($AV2592),INDEX($C$1:$AB$3985,$AV2592,AX$4),"")</f>
        <v/>
      </c>
      <c r="AY2592" s="128"/>
      <c r="AZ2592" s="128"/>
      <c r="BA2592" s="128" t="str">
        <f t="shared" si="279"/>
        <v/>
      </c>
      <c r="BB2592" s="105" t="str">
        <f>IF(ISNUMBER($BA2592),INDEX($C$1:$AB$3985,$BA2592,BB$4),"")</f>
        <v/>
      </c>
      <c r="BC2592" s="105"/>
    </row>
    <row r="2593" spans="1:55" x14ac:dyDescent="0.25">
      <c r="A2593" s="98"/>
      <c r="B2593" s="98"/>
      <c r="C2593" s="73"/>
      <c r="D2593" s="179"/>
      <c r="E2593" s="176"/>
      <c r="F2593" s="176"/>
      <c r="G2593" s="176"/>
      <c r="H2593" s="176"/>
      <c r="I2593" s="176"/>
      <c r="J2593" s="172"/>
      <c r="K2593" s="173"/>
      <c r="L2593" s="178"/>
      <c r="R2593" s="3"/>
      <c r="S2593" s="106"/>
      <c r="T2593" s="106"/>
      <c r="U2593" s="106"/>
      <c r="V2593" s="106"/>
      <c r="W2593" s="106"/>
      <c r="X2593" s="106"/>
      <c r="AB2593" s="188" t="str">
        <f t="shared" si="274"/>
        <v/>
      </c>
      <c r="AC2593" s="188" t="s">
        <v>1585</v>
      </c>
      <c r="AD2593" s="131"/>
      <c r="AE2593" s="131"/>
      <c r="AF2593" s="131"/>
      <c r="AG2593" s="131"/>
      <c r="AH2593" s="131"/>
      <c r="AI2593" s="131"/>
      <c r="AJ2593" s="128" t="str">
        <f t="shared" si="275"/>
        <v/>
      </c>
      <c r="AK2593" s="7" t="str">
        <f>IF(ISNUMBER($AJ2593),INDEX($C$1:$AB$3985,$AJ2593,AK$4),"")</f>
        <v/>
      </c>
      <c r="AL2593" s="7" t="str">
        <f>IF(ISNUMBER($AJ2593),INDEX($C$1:$AB$3985,$AJ2593,AL$4),"")</f>
        <v/>
      </c>
      <c r="AM2593" s="128"/>
      <c r="AN2593" s="128" t="str">
        <f t="shared" si="277"/>
        <v/>
      </c>
      <c r="AO2593" s="7" t="str">
        <f t="shared" si="280"/>
        <v/>
      </c>
      <c r="AP2593" s="10" t="str">
        <f t="shared" si="280"/>
        <v/>
      </c>
      <c r="AQ2593" s="310">
        <f>IF(ISNUMBER(SEARCH($T$30,AO2593)),MAX(AQ$5:AQ2592)+1,0)</f>
        <v>0</v>
      </c>
      <c r="AR2593" s="310">
        <f>IF(ISNUMBER(SEARCH($T$31,AO2593)),MAX(AR$5:AR2592)+1,0)</f>
        <v>0</v>
      </c>
      <c r="AS2593" s="128" t="str">
        <f t="shared" si="276"/>
        <v/>
      </c>
      <c r="AT2593" s="105" t="str">
        <f>IF(ISNUMBER($AS2593),INDEX($C$1:$AB$3985,$AS2593,AT$4),"")</f>
        <v/>
      </c>
      <c r="AU2593" s="128"/>
      <c r="AV2593" s="128" t="str">
        <f t="shared" si="278"/>
        <v/>
      </c>
      <c r="AW2593" s="105" t="str">
        <f>IF(ISNUMBER($AV2593),INDEX($C$1:$AB$3985,$AV2593,AW$4),"")</f>
        <v/>
      </c>
      <c r="AX2593" s="105" t="str">
        <f>IF(ISNUMBER($AV2593),INDEX($C$1:$AB$3985,$AV2593,AX$4),"")</f>
        <v/>
      </c>
      <c r="AY2593" s="128"/>
      <c r="AZ2593" s="128"/>
      <c r="BA2593" s="128" t="str">
        <f t="shared" si="279"/>
        <v/>
      </c>
      <c r="BB2593" s="105" t="str">
        <f>IF(ISNUMBER($BA2593),INDEX($C$1:$AB$3985,$BA2593,BB$4),"")</f>
        <v/>
      </c>
      <c r="BC2593" s="105"/>
    </row>
    <row r="2594" spans="1:55" x14ac:dyDescent="0.25">
      <c r="A2594" s="98"/>
      <c r="B2594" s="98"/>
      <c r="C2594" s="73"/>
      <c r="D2594" s="179"/>
      <c r="E2594" s="176"/>
      <c r="F2594" s="176"/>
      <c r="G2594" s="176"/>
      <c r="H2594" s="176"/>
      <c r="I2594" s="176"/>
      <c r="J2594" s="172"/>
      <c r="K2594" s="173"/>
      <c r="L2594" s="178"/>
      <c r="R2594" s="3"/>
      <c r="S2594" s="106"/>
      <c r="T2594" s="106"/>
      <c r="U2594" s="106"/>
      <c r="V2594" s="106"/>
      <c r="W2594" s="106"/>
      <c r="X2594" s="106"/>
      <c r="AB2594" s="188" t="str">
        <f t="shared" si="274"/>
        <v/>
      </c>
      <c r="AC2594" s="188" t="s">
        <v>1585</v>
      </c>
      <c r="AD2594" s="131"/>
      <c r="AE2594" s="131"/>
      <c r="AF2594" s="131"/>
      <c r="AG2594" s="131"/>
      <c r="AH2594" s="131"/>
      <c r="AI2594" s="131"/>
      <c r="AJ2594" s="128" t="str">
        <f t="shared" si="275"/>
        <v/>
      </c>
      <c r="AK2594" s="7" t="str">
        <f>IF(ISNUMBER($AJ2594),INDEX($C$1:$AB$3985,$AJ2594,AK$4),"")</f>
        <v/>
      </c>
      <c r="AL2594" s="7" t="str">
        <f>IF(ISNUMBER($AJ2594),INDEX($C$1:$AB$3985,$AJ2594,AL$4),"")</f>
        <v/>
      </c>
      <c r="AM2594" s="128"/>
      <c r="AN2594" s="128" t="str">
        <f t="shared" si="277"/>
        <v/>
      </c>
      <c r="AO2594" s="7" t="str">
        <f t="shared" si="280"/>
        <v/>
      </c>
      <c r="AP2594" s="10" t="str">
        <f t="shared" si="280"/>
        <v/>
      </c>
      <c r="AQ2594" s="310">
        <f>IF(ISNUMBER(SEARCH($T$30,AO2594)),MAX(AQ$5:AQ2593)+1,0)</f>
        <v>0</v>
      </c>
      <c r="AR2594" s="310">
        <f>IF(ISNUMBER(SEARCH($T$31,AO2594)),MAX(AR$5:AR2593)+1,0)</f>
        <v>0</v>
      </c>
      <c r="AS2594" s="128" t="str">
        <f t="shared" si="276"/>
        <v/>
      </c>
      <c r="AT2594" s="105" t="str">
        <f>IF(ISNUMBER($AS2594),INDEX($C$1:$AB$3985,$AS2594,AT$4),"")</f>
        <v/>
      </c>
      <c r="AU2594" s="128"/>
      <c r="AV2594" s="128" t="str">
        <f t="shared" si="278"/>
        <v/>
      </c>
      <c r="AW2594" s="105" t="str">
        <f>IF(ISNUMBER($AV2594),INDEX($C$1:$AB$3985,$AV2594,AW$4),"")</f>
        <v/>
      </c>
      <c r="AX2594" s="105" t="str">
        <f>IF(ISNUMBER($AV2594),INDEX($C$1:$AB$3985,$AV2594,AX$4),"")</f>
        <v/>
      </c>
      <c r="AY2594" s="128"/>
      <c r="AZ2594" s="128"/>
      <c r="BA2594" s="128" t="str">
        <f t="shared" si="279"/>
        <v/>
      </c>
      <c r="BB2594" s="105" t="str">
        <f>IF(ISNUMBER($BA2594),INDEX($C$1:$AB$3985,$BA2594,BB$4),"")</f>
        <v/>
      </c>
      <c r="BC2594" s="105"/>
    </row>
    <row r="2595" spans="1:55" x14ac:dyDescent="0.25">
      <c r="A2595" s="98"/>
      <c r="B2595" s="98"/>
      <c r="C2595" s="73"/>
      <c r="D2595" s="179"/>
      <c r="E2595" s="176"/>
      <c r="F2595" s="176"/>
      <c r="G2595" s="176"/>
      <c r="H2595" s="176"/>
      <c r="I2595" s="176"/>
      <c r="J2595" s="172"/>
      <c r="K2595" s="173"/>
      <c r="L2595" s="178"/>
      <c r="R2595" s="3"/>
      <c r="S2595" s="106"/>
      <c r="T2595" s="106"/>
      <c r="U2595" s="106"/>
      <c r="V2595" s="106"/>
      <c r="W2595" s="106"/>
      <c r="X2595" s="106"/>
      <c r="AB2595" s="188" t="str">
        <f t="shared" si="274"/>
        <v/>
      </c>
      <c r="AC2595" s="188" t="s">
        <v>1585</v>
      </c>
      <c r="AD2595" s="131"/>
      <c r="AE2595" s="131"/>
      <c r="AF2595" s="131"/>
      <c r="AG2595" s="131"/>
      <c r="AH2595" s="131"/>
      <c r="AI2595" s="131"/>
      <c r="AJ2595" s="128" t="str">
        <f t="shared" si="275"/>
        <v/>
      </c>
      <c r="AK2595" s="7" t="str">
        <f>IF(ISNUMBER($AJ2595),INDEX($C$1:$AB$3985,$AJ2595,AK$4),"")</f>
        <v/>
      </c>
      <c r="AL2595" s="7" t="str">
        <f>IF(ISNUMBER($AJ2595),INDEX($C$1:$AB$3985,$AJ2595,AL$4),"")</f>
        <v/>
      </c>
      <c r="AM2595" s="128"/>
      <c r="AN2595" s="128" t="str">
        <f t="shared" si="277"/>
        <v/>
      </c>
      <c r="AO2595" s="7" t="str">
        <f t="shared" si="280"/>
        <v/>
      </c>
      <c r="AP2595" s="10" t="str">
        <f t="shared" si="280"/>
        <v/>
      </c>
      <c r="AQ2595" s="310">
        <f>IF(ISNUMBER(SEARCH($T$30,AO2595)),MAX(AQ$5:AQ2594)+1,0)</f>
        <v>0</v>
      </c>
      <c r="AR2595" s="310">
        <f>IF(ISNUMBER(SEARCH($T$31,AO2595)),MAX(AR$5:AR2594)+1,0)</f>
        <v>0</v>
      </c>
      <c r="AS2595" s="128" t="str">
        <f t="shared" si="276"/>
        <v/>
      </c>
      <c r="AT2595" s="105" t="str">
        <f>IF(ISNUMBER($AS2595),INDEX($C$1:$AB$3985,$AS2595,AT$4),"")</f>
        <v/>
      </c>
      <c r="AU2595" s="128"/>
      <c r="AV2595" s="128" t="str">
        <f t="shared" si="278"/>
        <v/>
      </c>
      <c r="AW2595" s="105" t="str">
        <f>IF(ISNUMBER($AV2595),INDEX($C$1:$AB$3985,$AV2595,AW$4),"")</f>
        <v/>
      </c>
      <c r="AX2595" s="105" t="str">
        <f>IF(ISNUMBER($AV2595),INDEX($C$1:$AB$3985,$AV2595,AX$4),"")</f>
        <v/>
      </c>
      <c r="AY2595" s="128"/>
      <c r="AZ2595" s="128"/>
      <c r="BA2595" s="128" t="str">
        <f t="shared" si="279"/>
        <v/>
      </c>
      <c r="BB2595" s="105" t="str">
        <f>IF(ISNUMBER($BA2595),INDEX($C$1:$AB$3985,$BA2595,BB$4),"")</f>
        <v/>
      </c>
      <c r="BC2595" s="105"/>
    </row>
    <row r="2596" spans="1:55" x14ac:dyDescent="0.25">
      <c r="A2596" s="98"/>
      <c r="B2596" s="98"/>
      <c r="C2596" s="73"/>
      <c r="D2596" s="179"/>
      <c r="E2596" s="176"/>
      <c r="F2596" s="176"/>
      <c r="G2596" s="176"/>
      <c r="H2596" s="176"/>
      <c r="I2596" s="176"/>
      <c r="J2596" s="172"/>
      <c r="K2596" s="173"/>
      <c r="L2596" s="178"/>
      <c r="R2596" s="3"/>
      <c r="S2596" s="106"/>
      <c r="T2596" s="106"/>
      <c r="U2596" s="106"/>
      <c r="V2596" s="106"/>
      <c r="W2596" s="106"/>
      <c r="X2596" s="106"/>
      <c r="AB2596" s="188" t="str">
        <f t="shared" si="274"/>
        <v/>
      </c>
      <c r="AC2596" s="188" t="s">
        <v>1585</v>
      </c>
      <c r="AD2596" s="131"/>
      <c r="AE2596" s="131"/>
      <c r="AF2596" s="131"/>
      <c r="AG2596" s="131"/>
      <c r="AH2596" s="131"/>
      <c r="AI2596" s="131"/>
      <c r="AJ2596" s="128" t="str">
        <f t="shared" si="275"/>
        <v/>
      </c>
      <c r="AK2596" s="7" t="str">
        <f>IF(ISNUMBER($AJ2596),INDEX($C$1:$AB$3985,$AJ2596,AK$4),"")</f>
        <v/>
      </c>
      <c r="AL2596" s="7" t="str">
        <f>IF(ISNUMBER($AJ2596),INDEX($C$1:$AB$3985,$AJ2596,AL$4),"")</f>
        <v/>
      </c>
      <c r="AM2596" s="128"/>
      <c r="AN2596" s="128" t="str">
        <f t="shared" si="277"/>
        <v/>
      </c>
      <c r="AO2596" s="7" t="str">
        <f t="shared" si="280"/>
        <v/>
      </c>
      <c r="AP2596" s="10" t="str">
        <f t="shared" si="280"/>
        <v/>
      </c>
      <c r="AQ2596" s="310">
        <f>IF(ISNUMBER(SEARCH($T$30,AO2596)),MAX(AQ$5:AQ2595)+1,0)</f>
        <v>0</v>
      </c>
      <c r="AR2596" s="310">
        <f>IF(ISNUMBER(SEARCH($T$31,AO2596)),MAX(AR$5:AR2595)+1,0)</f>
        <v>0</v>
      </c>
      <c r="AS2596" s="128" t="str">
        <f t="shared" si="276"/>
        <v/>
      </c>
      <c r="AT2596" s="105" t="str">
        <f>IF(ISNUMBER($AS2596),INDEX($C$1:$AB$3985,$AS2596,AT$4),"")</f>
        <v/>
      </c>
      <c r="AU2596" s="128"/>
      <c r="AV2596" s="128" t="str">
        <f t="shared" si="278"/>
        <v/>
      </c>
      <c r="AW2596" s="105" t="str">
        <f>IF(ISNUMBER($AV2596),INDEX($C$1:$AB$3985,$AV2596,AW$4),"")</f>
        <v/>
      </c>
      <c r="AX2596" s="105" t="str">
        <f>IF(ISNUMBER($AV2596),INDEX($C$1:$AB$3985,$AV2596,AX$4),"")</f>
        <v/>
      </c>
      <c r="AY2596" s="128"/>
      <c r="AZ2596" s="128"/>
      <c r="BA2596" s="128" t="str">
        <f t="shared" si="279"/>
        <v/>
      </c>
      <c r="BB2596" s="105" t="str">
        <f>IF(ISNUMBER($BA2596),INDEX($C$1:$AB$3985,$BA2596,BB$4),"")</f>
        <v/>
      </c>
      <c r="BC2596" s="105"/>
    </row>
    <row r="2597" spans="1:55" x14ac:dyDescent="0.25">
      <c r="A2597" s="98"/>
      <c r="B2597" s="98"/>
      <c r="C2597" s="73"/>
      <c r="D2597" s="179"/>
      <c r="E2597" s="176"/>
      <c r="F2597" s="176"/>
      <c r="G2597" s="176"/>
      <c r="H2597" s="176"/>
      <c r="I2597" s="176"/>
      <c r="J2597" s="172"/>
      <c r="K2597" s="173"/>
      <c r="L2597" s="178"/>
      <c r="R2597" s="3"/>
      <c r="S2597" s="106"/>
      <c r="T2597" s="106"/>
      <c r="U2597" s="106"/>
      <c r="V2597" s="106"/>
      <c r="W2597" s="106"/>
      <c r="X2597" s="106"/>
      <c r="AB2597" s="188" t="str">
        <f t="shared" si="274"/>
        <v/>
      </c>
      <c r="AC2597" s="188" t="s">
        <v>1585</v>
      </c>
      <c r="AD2597" s="131"/>
      <c r="AE2597" s="131"/>
      <c r="AF2597" s="131"/>
      <c r="AG2597" s="131"/>
      <c r="AH2597" s="131"/>
      <c r="AI2597" s="131"/>
      <c r="AJ2597" s="128" t="str">
        <f t="shared" si="275"/>
        <v/>
      </c>
      <c r="AK2597" s="7" t="str">
        <f>IF(ISNUMBER($AJ2597),INDEX($C$1:$AB$3985,$AJ2597,AK$4),"")</f>
        <v/>
      </c>
      <c r="AL2597" s="7" t="str">
        <f>IF(ISNUMBER($AJ2597),INDEX($C$1:$AB$3985,$AJ2597,AL$4),"")</f>
        <v/>
      </c>
      <c r="AM2597" s="128"/>
      <c r="AN2597" s="128" t="str">
        <f t="shared" si="277"/>
        <v/>
      </c>
      <c r="AO2597" s="7" t="str">
        <f t="shared" si="280"/>
        <v/>
      </c>
      <c r="AP2597" s="10" t="str">
        <f t="shared" si="280"/>
        <v/>
      </c>
      <c r="AQ2597" s="310">
        <f>IF(ISNUMBER(SEARCH($T$30,AO2597)),MAX(AQ$5:AQ2596)+1,0)</f>
        <v>0</v>
      </c>
      <c r="AR2597" s="310">
        <f>IF(ISNUMBER(SEARCH($T$31,AO2597)),MAX(AR$5:AR2596)+1,0)</f>
        <v>0</v>
      </c>
      <c r="AS2597" s="128" t="str">
        <f t="shared" si="276"/>
        <v/>
      </c>
      <c r="AT2597" s="105" t="str">
        <f>IF(ISNUMBER($AS2597),INDEX($C$1:$AB$3985,$AS2597,AT$4),"")</f>
        <v/>
      </c>
      <c r="AU2597" s="128"/>
      <c r="AV2597" s="128" t="str">
        <f t="shared" si="278"/>
        <v/>
      </c>
      <c r="AW2597" s="105" t="str">
        <f>IF(ISNUMBER($AV2597),INDEX($C$1:$AB$3985,$AV2597,AW$4),"")</f>
        <v/>
      </c>
      <c r="AX2597" s="105" t="str">
        <f>IF(ISNUMBER($AV2597),INDEX($C$1:$AB$3985,$AV2597,AX$4),"")</f>
        <v/>
      </c>
      <c r="AY2597" s="128"/>
      <c r="AZ2597" s="128"/>
      <c r="BA2597" s="128" t="str">
        <f t="shared" si="279"/>
        <v/>
      </c>
      <c r="BB2597" s="105" t="str">
        <f>IF(ISNUMBER($BA2597),INDEX($C$1:$AB$3985,$BA2597,BB$4),"")</f>
        <v/>
      </c>
      <c r="BC2597" s="105"/>
    </row>
    <row r="2598" spans="1:55" x14ac:dyDescent="0.25">
      <c r="A2598" s="98"/>
      <c r="B2598" s="98"/>
      <c r="C2598" s="73"/>
      <c r="D2598" s="179"/>
      <c r="E2598" s="176"/>
      <c r="F2598" s="176"/>
      <c r="G2598" s="176"/>
      <c r="H2598" s="176"/>
      <c r="I2598" s="176"/>
      <c r="J2598" s="172"/>
      <c r="K2598" s="173"/>
      <c r="L2598" s="178"/>
      <c r="R2598" s="3"/>
      <c r="S2598" s="106"/>
      <c r="T2598" s="106"/>
      <c r="U2598" s="106"/>
      <c r="V2598" s="106"/>
      <c r="W2598" s="106"/>
      <c r="X2598" s="106"/>
      <c r="AB2598" s="188" t="str">
        <f t="shared" si="274"/>
        <v/>
      </c>
      <c r="AC2598" s="188" t="s">
        <v>1585</v>
      </c>
      <c r="AD2598" s="131"/>
      <c r="AE2598" s="131"/>
      <c r="AF2598" s="131"/>
      <c r="AG2598" s="131"/>
      <c r="AH2598" s="131"/>
      <c r="AI2598" s="131"/>
      <c r="AJ2598" s="128" t="str">
        <f t="shared" si="275"/>
        <v/>
      </c>
      <c r="AK2598" s="7" t="str">
        <f>IF(ISNUMBER($AJ2598),INDEX($C$1:$AB$3985,$AJ2598,AK$4),"")</f>
        <v/>
      </c>
      <c r="AL2598" s="7" t="str">
        <f>IF(ISNUMBER($AJ2598),INDEX($C$1:$AB$3985,$AJ2598,AL$4),"")</f>
        <v/>
      </c>
      <c r="AM2598" s="128"/>
      <c r="AN2598" s="128" t="str">
        <f t="shared" si="277"/>
        <v/>
      </c>
      <c r="AO2598" s="7" t="str">
        <f t="shared" si="280"/>
        <v/>
      </c>
      <c r="AP2598" s="10" t="str">
        <f t="shared" si="280"/>
        <v/>
      </c>
      <c r="AQ2598" s="310">
        <f>IF(ISNUMBER(SEARCH($T$30,AO2598)),MAX(AQ$5:AQ2597)+1,0)</f>
        <v>0</v>
      </c>
      <c r="AR2598" s="310">
        <f>IF(ISNUMBER(SEARCH($T$31,AO2598)),MAX(AR$5:AR2597)+1,0)</f>
        <v>0</v>
      </c>
      <c r="AS2598" s="128" t="str">
        <f t="shared" si="276"/>
        <v/>
      </c>
      <c r="AT2598" s="105" t="str">
        <f>IF(ISNUMBER($AS2598),INDEX($C$1:$AB$3985,$AS2598,AT$4),"")</f>
        <v/>
      </c>
      <c r="AU2598" s="128"/>
      <c r="AV2598" s="128" t="str">
        <f t="shared" si="278"/>
        <v/>
      </c>
      <c r="AW2598" s="105" t="str">
        <f>IF(ISNUMBER($AV2598),INDEX($C$1:$AB$3985,$AV2598,AW$4),"")</f>
        <v/>
      </c>
      <c r="AX2598" s="105" t="str">
        <f>IF(ISNUMBER($AV2598),INDEX($C$1:$AB$3985,$AV2598,AX$4),"")</f>
        <v/>
      </c>
      <c r="AY2598" s="128"/>
      <c r="AZ2598" s="128"/>
      <c r="BA2598" s="128" t="str">
        <f t="shared" si="279"/>
        <v/>
      </c>
      <c r="BB2598" s="105" t="str">
        <f>IF(ISNUMBER($BA2598),INDEX($C$1:$AB$3985,$BA2598,BB$4),"")</f>
        <v/>
      </c>
      <c r="BC2598" s="105"/>
    </row>
    <row r="2599" spans="1:55" x14ac:dyDescent="0.25">
      <c r="A2599" s="98"/>
      <c r="B2599" s="98"/>
      <c r="C2599" s="73"/>
      <c r="D2599" s="179"/>
      <c r="E2599" s="176"/>
      <c r="F2599" s="176"/>
      <c r="G2599" s="176"/>
      <c r="H2599" s="176"/>
      <c r="I2599" s="176"/>
      <c r="J2599" s="172"/>
      <c r="K2599" s="173"/>
      <c r="L2599" s="178"/>
      <c r="R2599" s="3"/>
      <c r="S2599" s="106"/>
      <c r="T2599" s="106"/>
      <c r="U2599" s="106"/>
      <c r="V2599" s="106"/>
      <c r="W2599" s="106"/>
      <c r="X2599" s="106"/>
      <c r="AB2599" s="188" t="str">
        <f t="shared" si="274"/>
        <v/>
      </c>
      <c r="AC2599" s="188" t="s">
        <v>1585</v>
      </c>
      <c r="AD2599" s="131"/>
      <c r="AE2599" s="131"/>
      <c r="AF2599" s="131"/>
      <c r="AG2599" s="131"/>
      <c r="AH2599" s="131"/>
      <c r="AI2599" s="131"/>
      <c r="AJ2599" s="128" t="str">
        <f t="shared" si="275"/>
        <v/>
      </c>
      <c r="AK2599" s="7" t="str">
        <f>IF(ISNUMBER($AJ2599),INDEX($C$1:$AB$3985,$AJ2599,AK$4),"")</f>
        <v/>
      </c>
      <c r="AL2599" s="7" t="str">
        <f>IF(ISNUMBER($AJ2599),INDEX($C$1:$AB$3985,$AJ2599,AL$4),"")</f>
        <v/>
      </c>
      <c r="AM2599" s="128"/>
      <c r="AN2599" s="128" t="str">
        <f t="shared" si="277"/>
        <v/>
      </c>
      <c r="AO2599" s="7" t="str">
        <f t="shared" si="280"/>
        <v/>
      </c>
      <c r="AP2599" s="10" t="str">
        <f t="shared" si="280"/>
        <v/>
      </c>
      <c r="AQ2599" s="310">
        <f>IF(ISNUMBER(SEARCH($T$30,AO2599)),MAX(AQ$5:AQ2598)+1,0)</f>
        <v>0</v>
      </c>
      <c r="AR2599" s="310">
        <f>IF(ISNUMBER(SEARCH($T$31,AO2599)),MAX(AR$5:AR2598)+1,0)</f>
        <v>0</v>
      </c>
      <c r="AS2599" s="128" t="str">
        <f t="shared" si="276"/>
        <v/>
      </c>
      <c r="AT2599" s="105" t="str">
        <f>IF(ISNUMBER($AS2599),INDEX($C$1:$AB$3985,$AS2599,AT$4),"")</f>
        <v/>
      </c>
      <c r="AU2599" s="128"/>
      <c r="AV2599" s="128" t="str">
        <f t="shared" si="278"/>
        <v/>
      </c>
      <c r="AW2599" s="105" t="str">
        <f>IF(ISNUMBER($AV2599),INDEX($C$1:$AB$3985,$AV2599,AW$4),"")</f>
        <v/>
      </c>
      <c r="AX2599" s="105" t="str">
        <f>IF(ISNUMBER($AV2599),INDEX($C$1:$AB$3985,$AV2599,AX$4),"")</f>
        <v/>
      </c>
      <c r="AY2599" s="128"/>
      <c r="AZ2599" s="128"/>
      <c r="BA2599" s="128" t="str">
        <f t="shared" si="279"/>
        <v/>
      </c>
      <c r="BB2599" s="105" t="str">
        <f>IF(ISNUMBER($BA2599),INDEX($C$1:$AB$3985,$BA2599,BB$4),"")</f>
        <v/>
      </c>
      <c r="BC2599" s="105"/>
    </row>
    <row r="2600" spans="1:55" x14ac:dyDescent="0.25">
      <c r="A2600" s="98"/>
      <c r="B2600" s="98"/>
      <c r="C2600" s="73"/>
      <c r="D2600" s="179"/>
      <c r="E2600" s="176"/>
      <c r="F2600" s="176"/>
      <c r="G2600" s="176"/>
      <c r="H2600" s="176"/>
      <c r="I2600" s="176"/>
      <c r="J2600" s="172"/>
      <c r="K2600" s="173"/>
      <c r="L2600" s="178"/>
      <c r="R2600" s="3"/>
      <c r="S2600" s="106"/>
      <c r="T2600" s="106"/>
      <c r="U2600" s="106"/>
      <c r="V2600" s="106"/>
      <c r="W2600" s="106"/>
      <c r="X2600" s="106"/>
      <c r="AB2600" s="188" t="str">
        <f t="shared" si="274"/>
        <v/>
      </c>
      <c r="AC2600" s="188" t="s">
        <v>1585</v>
      </c>
      <c r="AD2600" s="131"/>
      <c r="AE2600" s="131"/>
      <c r="AF2600" s="131"/>
      <c r="AG2600" s="131"/>
      <c r="AH2600" s="131"/>
      <c r="AI2600" s="131"/>
      <c r="AJ2600" s="128" t="str">
        <f t="shared" si="275"/>
        <v/>
      </c>
      <c r="AK2600" s="7" t="str">
        <f>IF(ISNUMBER($AJ2600),INDEX($C$1:$AB$3985,$AJ2600,AK$4),"")</f>
        <v/>
      </c>
      <c r="AL2600" s="7" t="str">
        <f>IF(ISNUMBER($AJ2600),INDEX($C$1:$AB$3985,$AJ2600,AL$4),"")</f>
        <v/>
      </c>
      <c r="AM2600" s="128"/>
      <c r="AN2600" s="128" t="str">
        <f t="shared" si="277"/>
        <v/>
      </c>
      <c r="AO2600" s="7" t="str">
        <f t="shared" si="280"/>
        <v/>
      </c>
      <c r="AP2600" s="10" t="str">
        <f t="shared" si="280"/>
        <v/>
      </c>
      <c r="AQ2600" s="310">
        <f>IF(ISNUMBER(SEARCH($T$30,AO2600)),MAX(AQ$5:AQ2599)+1,0)</f>
        <v>0</v>
      </c>
      <c r="AR2600" s="310">
        <f>IF(ISNUMBER(SEARCH($T$31,AO2600)),MAX(AR$5:AR2599)+1,0)</f>
        <v>0</v>
      </c>
      <c r="AS2600" s="128" t="str">
        <f t="shared" si="276"/>
        <v/>
      </c>
      <c r="AT2600" s="105" t="str">
        <f>IF(ISNUMBER($AS2600),INDEX($C$1:$AB$3985,$AS2600,AT$4),"")</f>
        <v/>
      </c>
      <c r="AU2600" s="128"/>
      <c r="AV2600" s="128" t="str">
        <f t="shared" si="278"/>
        <v/>
      </c>
      <c r="AW2600" s="105" t="str">
        <f>IF(ISNUMBER($AV2600),INDEX($C$1:$AB$3985,$AV2600,AW$4),"")</f>
        <v/>
      </c>
      <c r="AX2600" s="105" t="str">
        <f>IF(ISNUMBER($AV2600),INDEX($C$1:$AB$3985,$AV2600,AX$4),"")</f>
        <v/>
      </c>
      <c r="AY2600" s="128"/>
      <c r="AZ2600" s="128"/>
      <c r="BA2600" s="128" t="str">
        <f t="shared" si="279"/>
        <v/>
      </c>
      <c r="BB2600" s="105" t="str">
        <f>IF(ISNUMBER($BA2600),INDEX($C$1:$AB$3985,$BA2600,BB$4),"")</f>
        <v/>
      </c>
      <c r="BC2600" s="105"/>
    </row>
    <row r="2601" spans="1:55" x14ac:dyDescent="0.25">
      <c r="A2601" s="98"/>
      <c r="B2601" s="98"/>
      <c r="C2601" s="73"/>
      <c r="D2601" s="179"/>
      <c r="E2601" s="176"/>
      <c r="F2601" s="176"/>
      <c r="G2601" s="176"/>
      <c r="H2601" s="176"/>
      <c r="I2601" s="176"/>
      <c r="J2601" s="172"/>
      <c r="K2601" s="173"/>
      <c r="L2601" s="178"/>
      <c r="R2601" s="3"/>
      <c r="S2601" s="106"/>
      <c r="T2601" s="106"/>
      <c r="U2601" s="106"/>
      <c r="V2601" s="106"/>
      <c r="W2601" s="106"/>
      <c r="X2601" s="106"/>
      <c r="AB2601" s="188" t="str">
        <f t="shared" si="274"/>
        <v/>
      </c>
      <c r="AC2601" s="188" t="s">
        <v>1585</v>
      </c>
      <c r="AD2601" s="131"/>
      <c r="AE2601" s="131"/>
      <c r="AF2601" s="131"/>
      <c r="AG2601" s="131"/>
      <c r="AH2601" s="131"/>
      <c r="AI2601" s="131"/>
      <c r="AJ2601" s="128" t="str">
        <f t="shared" si="275"/>
        <v/>
      </c>
      <c r="AK2601" s="7" t="str">
        <f>IF(ISNUMBER($AJ2601),INDEX($C$1:$AB$3985,$AJ2601,AK$4),"")</f>
        <v/>
      </c>
      <c r="AL2601" s="7" t="str">
        <f>IF(ISNUMBER($AJ2601),INDEX($C$1:$AB$3985,$AJ2601,AL$4),"")</f>
        <v/>
      </c>
      <c r="AM2601" s="128"/>
      <c r="AN2601" s="128" t="str">
        <f t="shared" si="277"/>
        <v/>
      </c>
      <c r="AO2601" s="7" t="str">
        <f t="shared" si="280"/>
        <v/>
      </c>
      <c r="AP2601" s="10" t="str">
        <f t="shared" si="280"/>
        <v/>
      </c>
      <c r="AQ2601" s="310">
        <f>IF(ISNUMBER(SEARCH($T$30,AO2601)),MAX(AQ$5:AQ2600)+1,0)</f>
        <v>0</v>
      </c>
      <c r="AR2601" s="310">
        <f>IF(ISNUMBER(SEARCH($T$31,AO2601)),MAX(AR$5:AR2600)+1,0)</f>
        <v>0</v>
      </c>
      <c r="AS2601" s="128" t="str">
        <f t="shared" si="276"/>
        <v/>
      </c>
      <c r="AT2601" s="105" t="str">
        <f>IF(ISNUMBER($AS2601),INDEX($C$1:$AB$3985,$AS2601,AT$4),"")</f>
        <v/>
      </c>
      <c r="AU2601" s="128"/>
      <c r="AV2601" s="128" t="str">
        <f t="shared" si="278"/>
        <v/>
      </c>
      <c r="AW2601" s="105" t="str">
        <f>IF(ISNUMBER($AV2601),INDEX($C$1:$AB$3985,$AV2601,AW$4),"")</f>
        <v/>
      </c>
      <c r="AX2601" s="105" t="str">
        <f>IF(ISNUMBER($AV2601),INDEX($C$1:$AB$3985,$AV2601,AX$4),"")</f>
        <v/>
      </c>
      <c r="AY2601" s="128"/>
      <c r="AZ2601" s="128"/>
      <c r="BA2601" s="128" t="str">
        <f t="shared" si="279"/>
        <v/>
      </c>
      <c r="BB2601" s="105" t="str">
        <f>IF(ISNUMBER($BA2601),INDEX($C$1:$AB$3985,$BA2601,BB$4),"")</f>
        <v/>
      </c>
      <c r="BC2601" s="105"/>
    </row>
    <row r="2602" spans="1:55" x14ac:dyDescent="0.25">
      <c r="A2602" s="98"/>
      <c r="B2602" s="98"/>
      <c r="C2602" s="73"/>
      <c r="D2602" s="179"/>
      <c r="E2602" s="176"/>
      <c r="F2602" s="176"/>
      <c r="G2602" s="176"/>
      <c r="H2602" s="176"/>
      <c r="I2602" s="176"/>
      <c r="J2602" s="172"/>
      <c r="K2602" s="173"/>
      <c r="L2602" s="178"/>
      <c r="R2602" s="3"/>
      <c r="S2602" s="106"/>
      <c r="T2602" s="106"/>
      <c r="U2602" s="106"/>
      <c r="V2602" s="106"/>
      <c r="W2602" s="106"/>
      <c r="X2602" s="106"/>
      <c r="AB2602" s="188" t="str">
        <f t="shared" si="274"/>
        <v/>
      </c>
      <c r="AC2602" s="188" t="s">
        <v>1585</v>
      </c>
      <c r="AD2602" s="131"/>
      <c r="AE2602" s="131"/>
      <c r="AF2602" s="131"/>
      <c r="AG2602" s="131"/>
      <c r="AH2602" s="131"/>
      <c r="AI2602" s="131"/>
      <c r="AJ2602" s="128" t="str">
        <f t="shared" si="275"/>
        <v/>
      </c>
      <c r="AK2602" s="7" t="str">
        <f>IF(ISNUMBER($AJ2602),INDEX($C$1:$AB$3985,$AJ2602,AK$4),"")</f>
        <v/>
      </c>
      <c r="AL2602" s="7" t="str">
        <f>IF(ISNUMBER($AJ2602),INDEX($C$1:$AB$3985,$AJ2602,AL$4),"")</f>
        <v/>
      </c>
      <c r="AM2602" s="128"/>
      <c r="AN2602" s="128" t="str">
        <f t="shared" si="277"/>
        <v/>
      </c>
      <c r="AO2602" s="7" t="str">
        <f t="shared" si="280"/>
        <v/>
      </c>
      <c r="AP2602" s="10" t="str">
        <f t="shared" si="280"/>
        <v/>
      </c>
      <c r="AQ2602" s="310">
        <f>IF(ISNUMBER(SEARCH($T$30,AO2602)),MAX(AQ$5:AQ2601)+1,0)</f>
        <v>0</v>
      </c>
      <c r="AR2602" s="310">
        <f>IF(ISNUMBER(SEARCH($T$31,AO2602)),MAX(AR$5:AR2601)+1,0)</f>
        <v>0</v>
      </c>
      <c r="AS2602" s="128" t="str">
        <f t="shared" si="276"/>
        <v/>
      </c>
      <c r="AT2602" s="105" t="str">
        <f>IF(ISNUMBER($AS2602),INDEX($C$1:$AB$3985,$AS2602,AT$4),"")</f>
        <v/>
      </c>
      <c r="AU2602" s="128"/>
      <c r="AV2602" s="128" t="str">
        <f t="shared" si="278"/>
        <v/>
      </c>
      <c r="AW2602" s="105" t="str">
        <f>IF(ISNUMBER($AV2602),INDEX($C$1:$AB$3985,$AV2602,AW$4),"")</f>
        <v/>
      </c>
      <c r="AX2602" s="105" t="str">
        <f>IF(ISNUMBER($AV2602),INDEX($C$1:$AB$3985,$AV2602,AX$4),"")</f>
        <v/>
      </c>
      <c r="AY2602" s="128"/>
      <c r="AZ2602" s="128"/>
      <c r="BA2602" s="128" t="str">
        <f t="shared" si="279"/>
        <v/>
      </c>
      <c r="BB2602" s="105" t="str">
        <f>IF(ISNUMBER($BA2602),INDEX($C$1:$AB$3985,$BA2602,BB$4),"")</f>
        <v/>
      </c>
      <c r="BC2602" s="105"/>
    </row>
    <row r="2603" spans="1:55" x14ac:dyDescent="0.25">
      <c r="A2603" s="98"/>
      <c r="B2603" s="98"/>
      <c r="C2603" s="73"/>
      <c r="D2603" s="179"/>
      <c r="E2603" s="176"/>
      <c r="F2603" s="176"/>
      <c r="G2603" s="176"/>
      <c r="H2603" s="176"/>
      <c r="I2603" s="176"/>
      <c r="J2603" s="172"/>
      <c r="K2603" s="173"/>
      <c r="L2603" s="178"/>
      <c r="R2603" s="3"/>
      <c r="S2603" s="106"/>
      <c r="T2603" s="106"/>
      <c r="U2603" s="106"/>
      <c r="V2603" s="106"/>
      <c r="W2603" s="106"/>
      <c r="X2603" s="106"/>
      <c r="AB2603" s="188" t="str">
        <f t="shared" si="274"/>
        <v/>
      </c>
      <c r="AC2603" s="188" t="s">
        <v>1585</v>
      </c>
      <c r="AD2603" s="131"/>
      <c r="AE2603" s="131"/>
      <c r="AF2603" s="131"/>
      <c r="AG2603" s="131"/>
      <c r="AH2603" s="131"/>
      <c r="AI2603" s="131"/>
      <c r="AJ2603" s="128" t="str">
        <f t="shared" si="275"/>
        <v/>
      </c>
      <c r="AK2603" s="7" t="str">
        <f>IF(ISNUMBER($AJ2603),INDEX($C$1:$AB$3985,$AJ2603,AK$4),"")</f>
        <v/>
      </c>
      <c r="AL2603" s="7" t="str">
        <f>IF(ISNUMBER($AJ2603),INDEX($C$1:$AB$3985,$AJ2603,AL$4),"")</f>
        <v/>
      </c>
      <c r="AM2603" s="128"/>
      <c r="AN2603" s="128" t="str">
        <f t="shared" si="277"/>
        <v/>
      </c>
      <c r="AO2603" s="7" t="str">
        <f t="shared" si="280"/>
        <v/>
      </c>
      <c r="AP2603" s="10" t="str">
        <f t="shared" si="280"/>
        <v/>
      </c>
      <c r="AQ2603" s="310">
        <f>IF(ISNUMBER(SEARCH($T$30,AO2603)),MAX(AQ$5:AQ2602)+1,0)</f>
        <v>0</v>
      </c>
      <c r="AR2603" s="310">
        <f>IF(ISNUMBER(SEARCH($T$31,AO2603)),MAX(AR$5:AR2602)+1,0)</f>
        <v>0</v>
      </c>
      <c r="AS2603" s="128" t="str">
        <f t="shared" si="276"/>
        <v/>
      </c>
      <c r="AT2603" s="105" t="str">
        <f>IF(ISNUMBER($AS2603),INDEX($C$1:$AB$3985,$AS2603,AT$4),"")</f>
        <v/>
      </c>
      <c r="AU2603" s="128"/>
      <c r="AV2603" s="128" t="str">
        <f t="shared" si="278"/>
        <v/>
      </c>
      <c r="AW2603" s="105" t="str">
        <f>IF(ISNUMBER($AV2603),INDEX($C$1:$AB$3985,$AV2603,AW$4),"")</f>
        <v/>
      </c>
      <c r="AX2603" s="105" t="str">
        <f>IF(ISNUMBER($AV2603),INDEX($C$1:$AB$3985,$AV2603,AX$4),"")</f>
        <v/>
      </c>
      <c r="AY2603" s="128"/>
      <c r="AZ2603" s="128"/>
      <c r="BA2603" s="128" t="str">
        <f t="shared" si="279"/>
        <v/>
      </c>
      <c r="BB2603" s="105" t="str">
        <f>IF(ISNUMBER($BA2603),INDEX($C$1:$AB$3985,$BA2603,BB$4),"")</f>
        <v/>
      </c>
      <c r="BC2603" s="105"/>
    </row>
    <row r="2604" spans="1:55" x14ac:dyDescent="0.25">
      <c r="A2604" s="98"/>
      <c r="B2604" s="98"/>
      <c r="C2604" s="73"/>
      <c r="D2604" s="179"/>
      <c r="E2604" s="176"/>
      <c r="F2604" s="176"/>
      <c r="G2604" s="176"/>
      <c r="H2604" s="176"/>
      <c r="I2604" s="176"/>
      <c r="J2604" s="172"/>
      <c r="K2604" s="173"/>
      <c r="L2604" s="178"/>
      <c r="R2604" s="3"/>
      <c r="S2604" s="106"/>
      <c r="T2604" s="106"/>
      <c r="U2604" s="106"/>
      <c r="V2604" s="106"/>
      <c r="W2604" s="106"/>
      <c r="X2604" s="106"/>
      <c r="AB2604" s="188" t="str">
        <f t="shared" si="274"/>
        <v/>
      </c>
      <c r="AC2604" s="188" t="s">
        <v>1585</v>
      </c>
      <c r="AD2604" s="131"/>
      <c r="AE2604" s="131"/>
      <c r="AF2604" s="131"/>
      <c r="AG2604" s="131"/>
      <c r="AH2604" s="131"/>
      <c r="AI2604" s="131"/>
      <c r="AJ2604" s="128" t="str">
        <f t="shared" si="275"/>
        <v/>
      </c>
      <c r="AK2604" s="7" t="str">
        <f>IF(ISNUMBER($AJ2604),INDEX($C$1:$AB$3985,$AJ2604,AK$4),"")</f>
        <v/>
      </c>
      <c r="AL2604" s="7" t="str">
        <f>IF(ISNUMBER($AJ2604),INDEX($C$1:$AB$3985,$AJ2604,AL$4),"")</f>
        <v/>
      </c>
      <c r="AM2604" s="128"/>
      <c r="AN2604" s="128" t="str">
        <f t="shared" si="277"/>
        <v/>
      </c>
      <c r="AO2604" s="7" t="str">
        <f t="shared" si="280"/>
        <v/>
      </c>
      <c r="AP2604" s="10" t="str">
        <f t="shared" si="280"/>
        <v/>
      </c>
      <c r="AQ2604" s="310">
        <f>IF(ISNUMBER(SEARCH($T$30,AO2604)),MAX(AQ$5:AQ2603)+1,0)</f>
        <v>0</v>
      </c>
      <c r="AR2604" s="310">
        <f>IF(ISNUMBER(SEARCH($T$31,AO2604)),MAX(AR$5:AR2603)+1,0)</f>
        <v>0</v>
      </c>
      <c r="AS2604" s="128" t="str">
        <f t="shared" si="276"/>
        <v/>
      </c>
      <c r="AT2604" s="105" t="str">
        <f>IF(ISNUMBER($AS2604),INDEX($C$1:$AB$3985,$AS2604,AT$4),"")</f>
        <v/>
      </c>
      <c r="AU2604" s="128"/>
      <c r="AV2604" s="128" t="str">
        <f t="shared" si="278"/>
        <v/>
      </c>
      <c r="AW2604" s="105" t="str">
        <f>IF(ISNUMBER($AV2604),INDEX($C$1:$AB$3985,$AV2604,AW$4),"")</f>
        <v/>
      </c>
      <c r="AX2604" s="105" t="str">
        <f>IF(ISNUMBER($AV2604),INDEX($C$1:$AB$3985,$AV2604,AX$4),"")</f>
        <v/>
      </c>
      <c r="AY2604" s="128"/>
      <c r="AZ2604" s="128"/>
      <c r="BA2604" s="128" t="str">
        <f t="shared" si="279"/>
        <v/>
      </c>
      <c r="BB2604" s="105" t="str">
        <f>IF(ISNUMBER($BA2604),INDEX($C$1:$AB$3985,$BA2604,BB$4),"")</f>
        <v/>
      </c>
      <c r="BC2604" s="105"/>
    </row>
    <row r="2605" spans="1:55" x14ac:dyDescent="0.25">
      <c r="A2605" s="98"/>
      <c r="B2605" s="98"/>
      <c r="C2605" s="73"/>
      <c r="D2605" s="179"/>
      <c r="E2605" s="176"/>
      <c r="F2605" s="176"/>
      <c r="G2605" s="176"/>
      <c r="H2605" s="176"/>
      <c r="I2605" s="176"/>
      <c r="J2605" s="172"/>
      <c r="K2605" s="173"/>
      <c r="L2605" s="178"/>
      <c r="R2605" s="3"/>
      <c r="S2605" s="106"/>
      <c r="T2605" s="106"/>
      <c r="U2605" s="106"/>
      <c r="V2605" s="106"/>
      <c r="W2605" s="106"/>
      <c r="X2605" s="106"/>
      <c r="AB2605" s="188" t="str">
        <f t="shared" si="274"/>
        <v/>
      </c>
      <c r="AC2605" s="188" t="s">
        <v>1585</v>
      </c>
      <c r="AD2605" s="131"/>
      <c r="AE2605" s="131"/>
      <c r="AF2605" s="131"/>
      <c r="AG2605" s="131"/>
      <c r="AH2605" s="131"/>
      <c r="AI2605" s="131"/>
      <c r="AJ2605" s="128" t="str">
        <f t="shared" si="275"/>
        <v/>
      </c>
      <c r="AK2605" s="7" t="str">
        <f>IF(ISNUMBER($AJ2605),INDEX($C$1:$AB$3985,$AJ2605,AK$4),"")</f>
        <v/>
      </c>
      <c r="AL2605" s="7" t="str">
        <f>IF(ISNUMBER($AJ2605),INDEX($C$1:$AB$3985,$AJ2605,AL$4),"")</f>
        <v/>
      </c>
      <c r="AM2605" s="128"/>
      <c r="AN2605" s="128" t="str">
        <f t="shared" si="277"/>
        <v/>
      </c>
      <c r="AO2605" s="7" t="str">
        <f t="shared" si="280"/>
        <v/>
      </c>
      <c r="AP2605" s="10" t="str">
        <f t="shared" si="280"/>
        <v/>
      </c>
      <c r="AQ2605" s="310">
        <f>IF(ISNUMBER(SEARCH($T$30,AO2605)),MAX(AQ$5:AQ2604)+1,0)</f>
        <v>0</v>
      </c>
      <c r="AR2605" s="310">
        <f>IF(ISNUMBER(SEARCH($T$31,AO2605)),MAX(AR$5:AR2604)+1,0)</f>
        <v>0</v>
      </c>
      <c r="AS2605" s="128" t="str">
        <f t="shared" si="276"/>
        <v/>
      </c>
      <c r="AT2605" s="105" t="str">
        <f>IF(ISNUMBER($AS2605),INDEX($C$1:$AB$3985,$AS2605,AT$4),"")</f>
        <v/>
      </c>
      <c r="AU2605" s="128"/>
      <c r="AV2605" s="128" t="str">
        <f t="shared" si="278"/>
        <v/>
      </c>
      <c r="AW2605" s="105" t="str">
        <f>IF(ISNUMBER($AV2605),INDEX($C$1:$AB$3985,$AV2605,AW$4),"")</f>
        <v/>
      </c>
      <c r="AX2605" s="105" t="str">
        <f>IF(ISNUMBER($AV2605),INDEX($C$1:$AB$3985,$AV2605,AX$4),"")</f>
        <v/>
      </c>
      <c r="AY2605" s="128"/>
      <c r="AZ2605" s="128"/>
      <c r="BA2605" s="128" t="str">
        <f t="shared" si="279"/>
        <v/>
      </c>
      <c r="BB2605" s="105" t="str">
        <f>IF(ISNUMBER($BA2605),INDEX($C$1:$AB$3985,$BA2605,BB$4),"")</f>
        <v/>
      </c>
      <c r="BC2605" s="105"/>
    </row>
    <row r="2606" spans="1:55" x14ac:dyDescent="0.25">
      <c r="A2606" s="98"/>
      <c r="B2606" s="98"/>
      <c r="C2606" s="73"/>
      <c r="D2606" s="179"/>
      <c r="E2606" s="176"/>
      <c r="F2606" s="176"/>
      <c r="G2606" s="176"/>
      <c r="H2606" s="176"/>
      <c r="I2606" s="176"/>
      <c r="J2606" s="172"/>
      <c r="K2606" s="173"/>
      <c r="L2606" s="178"/>
      <c r="R2606" s="3"/>
      <c r="S2606" s="106"/>
      <c r="T2606" s="106"/>
      <c r="U2606" s="106"/>
      <c r="V2606" s="106"/>
      <c r="W2606" s="106"/>
      <c r="X2606" s="106"/>
      <c r="AB2606" s="188" t="str">
        <f t="shared" si="274"/>
        <v/>
      </c>
      <c r="AC2606" s="188" t="s">
        <v>1585</v>
      </c>
      <c r="AD2606" s="131"/>
      <c r="AE2606" s="131"/>
      <c r="AF2606" s="131"/>
      <c r="AG2606" s="131"/>
      <c r="AH2606" s="131"/>
      <c r="AI2606" s="131"/>
      <c r="AJ2606" s="128" t="str">
        <f t="shared" si="275"/>
        <v/>
      </c>
      <c r="AK2606" s="7" t="str">
        <f>IF(ISNUMBER($AJ2606),INDEX($C$1:$AB$3985,$AJ2606,AK$4),"")</f>
        <v/>
      </c>
      <c r="AL2606" s="7" t="str">
        <f>IF(ISNUMBER($AJ2606),INDEX($C$1:$AB$3985,$AJ2606,AL$4),"")</f>
        <v/>
      </c>
      <c r="AM2606" s="128"/>
      <c r="AN2606" s="128" t="str">
        <f t="shared" si="277"/>
        <v/>
      </c>
      <c r="AO2606" s="7" t="str">
        <f t="shared" si="280"/>
        <v/>
      </c>
      <c r="AP2606" s="10" t="str">
        <f t="shared" si="280"/>
        <v/>
      </c>
      <c r="AQ2606" s="310">
        <f>IF(ISNUMBER(SEARCH($T$30,AO2606)),MAX(AQ$5:AQ2605)+1,0)</f>
        <v>0</v>
      </c>
      <c r="AR2606" s="310">
        <f>IF(ISNUMBER(SEARCH($T$31,AO2606)),MAX(AR$5:AR2605)+1,0)</f>
        <v>0</v>
      </c>
      <c r="AS2606" s="128" t="str">
        <f t="shared" si="276"/>
        <v/>
      </c>
      <c r="AT2606" s="105" t="str">
        <f>IF(ISNUMBER($AS2606),INDEX($C$1:$AB$3985,$AS2606,AT$4),"")</f>
        <v/>
      </c>
      <c r="AU2606" s="128"/>
      <c r="AV2606" s="128" t="str">
        <f t="shared" si="278"/>
        <v/>
      </c>
      <c r="AW2606" s="105" t="str">
        <f>IF(ISNUMBER($AV2606),INDEX($C$1:$AB$3985,$AV2606,AW$4),"")</f>
        <v/>
      </c>
      <c r="AX2606" s="105" t="str">
        <f>IF(ISNUMBER($AV2606),INDEX($C$1:$AB$3985,$AV2606,AX$4),"")</f>
        <v/>
      </c>
      <c r="AY2606" s="128"/>
      <c r="AZ2606" s="128"/>
      <c r="BA2606" s="128" t="str">
        <f t="shared" si="279"/>
        <v/>
      </c>
      <c r="BB2606" s="105" t="str">
        <f>IF(ISNUMBER($BA2606),INDEX($C$1:$AB$3985,$BA2606,BB$4),"")</f>
        <v/>
      </c>
      <c r="BC2606" s="105"/>
    </row>
    <row r="2607" spans="1:55" x14ac:dyDescent="0.25">
      <c r="A2607" s="98"/>
      <c r="B2607" s="98"/>
      <c r="C2607" s="73"/>
      <c r="D2607" s="179"/>
      <c r="E2607" s="176"/>
      <c r="F2607" s="176"/>
      <c r="G2607" s="176"/>
      <c r="H2607" s="176"/>
      <c r="I2607" s="176"/>
      <c r="J2607" s="172"/>
      <c r="K2607" s="173"/>
      <c r="L2607" s="178"/>
      <c r="R2607" s="3"/>
      <c r="S2607" s="106"/>
      <c r="T2607" s="106"/>
      <c r="U2607" s="106"/>
      <c r="V2607" s="106"/>
      <c r="W2607" s="106"/>
      <c r="X2607" s="106"/>
      <c r="AB2607" s="188" t="str">
        <f t="shared" si="274"/>
        <v/>
      </c>
      <c r="AC2607" s="188" t="s">
        <v>1585</v>
      </c>
      <c r="AD2607" s="131"/>
      <c r="AE2607" s="131"/>
      <c r="AF2607" s="131"/>
      <c r="AG2607" s="131"/>
      <c r="AH2607" s="131"/>
      <c r="AI2607" s="131"/>
      <c r="AJ2607" s="128" t="str">
        <f t="shared" si="275"/>
        <v/>
      </c>
      <c r="AK2607" s="7" t="str">
        <f>IF(ISNUMBER($AJ2607),INDEX($C$1:$AB$3985,$AJ2607,AK$4),"")</f>
        <v/>
      </c>
      <c r="AL2607" s="7" t="str">
        <f>IF(ISNUMBER($AJ2607),INDEX($C$1:$AB$3985,$AJ2607,AL$4),"")</f>
        <v/>
      </c>
      <c r="AM2607" s="128"/>
      <c r="AN2607" s="128" t="str">
        <f t="shared" si="277"/>
        <v/>
      </c>
      <c r="AO2607" s="7" t="str">
        <f t="shared" si="280"/>
        <v/>
      </c>
      <c r="AP2607" s="10" t="str">
        <f t="shared" si="280"/>
        <v/>
      </c>
      <c r="AQ2607" s="310">
        <f>IF(ISNUMBER(SEARCH($T$30,AO2607)),MAX(AQ$5:AQ2606)+1,0)</f>
        <v>0</v>
      </c>
      <c r="AR2607" s="310">
        <f>IF(ISNUMBER(SEARCH($T$31,AO2607)),MAX(AR$5:AR2606)+1,0)</f>
        <v>0</v>
      </c>
      <c r="AS2607" s="128" t="str">
        <f t="shared" si="276"/>
        <v/>
      </c>
      <c r="AT2607" s="105" t="str">
        <f>IF(ISNUMBER($AS2607),INDEX($C$1:$AB$3985,$AS2607,AT$4),"")</f>
        <v/>
      </c>
      <c r="AU2607" s="128"/>
      <c r="AV2607" s="128" t="str">
        <f t="shared" si="278"/>
        <v/>
      </c>
      <c r="AW2607" s="105" t="str">
        <f>IF(ISNUMBER($AV2607),INDEX($C$1:$AB$3985,$AV2607,AW$4),"")</f>
        <v/>
      </c>
      <c r="AX2607" s="105" t="str">
        <f>IF(ISNUMBER($AV2607),INDEX($C$1:$AB$3985,$AV2607,AX$4),"")</f>
        <v/>
      </c>
      <c r="AY2607" s="128"/>
      <c r="AZ2607" s="128"/>
      <c r="BA2607" s="128" t="str">
        <f t="shared" si="279"/>
        <v/>
      </c>
      <c r="BB2607" s="105" t="str">
        <f>IF(ISNUMBER($BA2607),INDEX($C$1:$AB$3985,$BA2607,BB$4),"")</f>
        <v/>
      </c>
      <c r="BC2607" s="105"/>
    </row>
    <row r="2608" spans="1:55" x14ac:dyDescent="0.25">
      <c r="A2608" s="98"/>
      <c r="B2608" s="98"/>
      <c r="C2608" s="73"/>
      <c r="D2608" s="179"/>
      <c r="E2608" s="176"/>
      <c r="F2608" s="176"/>
      <c r="G2608" s="176"/>
      <c r="H2608" s="176"/>
      <c r="I2608" s="176"/>
      <c r="J2608" s="172"/>
      <c r="K2608" s="173"/>
      <c r="L2608" s="178"/>
      <c r="R2608" s="3"/>
      <c r="S2608" s="106"/>
      <c r="T2608" s="106"/>
      <c r="U2608" s="106"/>
      <c r="V2608" s="106"/>
      <c r="W2608" s="106"/>
      <c r="X2608" s="106"/>
      <c r="AB2608" s="188" t="str">
        <f t="shared" si="274"/>
        <v/>
      </c>
      <c r="AC2608" s="188" t="s">
        <v>1585</v>
      </c>
      <c r="AD2608" s="131"/>
      <c r="AE2608" s="131"/>
      <c r="AF2608" s="131"/>
      <c r="AG2608" s="131"/>
      <c r="AH2608" s="131"/>
      <c r="AI2608" s="131"/>
      <c r="AJ2608" s="128" t="str">
        <f t="shared" si="275"/>
        <v/>
      </c>
      <c r="AK2608" s="7" t="str">
        <f>IF(ISNUMBER($AJ2608),INDEX($C$1:$AB$3985,$AJ2608,AK$4),"")</f>
        <v/>
      </c>
      <c r="AL2608" s="7" t="str">
        <f>IF(ISNUMBER($AJ2608),INDEX($C$1:$AB$3985,$AJ2608,AL$4),"")</f>
        <v/>
      </c>
      <c r="AM2608" s="128"/>
      <c r="AN2608" s="128" t="str">
        <f t="shared" si="277"/>
        <v/>
      </c>
      <c r="AO2608" s="7" t="str">
        <f t="shared" si="280"/>
        <v/>
      </c>
      <c r="AP2608" s="10" t="str">
        <f t="shared" si="280"/>
        <v/>
      </c>
      <c r="AQ2608" s="310">
        <f>IF(ISNUMBER(SEARCH($T$30,AO2608)),MAX(AQ$5:AQ2607)+1,0)</f>
        <v>0</v>
      </c>
      <c r="AR2608" s="310">
        <f>IF(ISNUMBER(SEARCH($T$31,AO2608)),MAX(AR$5:AR2607)+1,0)</f>
        <v>0</v>
      </c>
      <c r="AS2608" s="128" t="str">
        <f t="shared" si="276"/>
        <v/>
      </c>
      <c r="AT2608" s="105" t="str">
        <f>IF(ISNUMBER($AS2608),INDEX($C$1:$AB$3985,$AS2608,AT$4),"")</f>
        <v/>
      </c>
      <c r="AU2608" s="128"/>
      <c r="AV2608" s="128" t="str">
        <f t="shared" si="278"/>
        <v/>
      </c>
      <c r="AW2608" s="105" t="str">
        <f>IF(ISNUMBER($AV2608),INDEX($C$1:$AB$3985,$AV2608,AW$4),"")</f>
        <v/>
      </c>
      <c r="AX2608" s="105" t="str">
        <f>IF(ISNUMBER($AV2608),INDEX($C$1:$AB$3985,$AV2608,AX$4),"")</f>
        <v/>
      </c>
      <c r="AY2608" s="128"/>
      <c r="AZ2608" s="128"/>
      <c r="BA2608" s="128" t="str">
        <f t="shared" si="279"/>
        <v/>
      </c>
      <c r="BB2608" s="105" t="str">
        <f>IF(ISNUMBER($BA2608),INDEX($C$1:$AB$3985,$BA2608,BB$4),"")</f>
        <v/>
      </c>
      <c r="BC2608" s="105"/>
    </row>
    <row r="2609" spans="1:55" x14ac:dyDescent="0.25">
      <c r="A2609" s="98"/>
      <c r="B2609" s="98"/>
      <c r="C2609" s="73"/>
      <c r="D2609" s="179"/>
      <c r="E2609" s="176"/>
      <c r="F2609" s="176"/>
      <c r="G2609" s="176"/>
      <c r="H2609" s="176"/>
      <c r="I2609" s="176"/>
      <c r="J2609" s="172"/>
      <c r="K2609" s="173"/>
      <c r="L2609" s="178"/>
      <c r="R2609" s="3"/>
      <c r="S2609" s="106"/>
      <c r="T2609" s="106"/>
      <c r="U2609" s="106"/>
      <c r="V2609" s="106"/>
      <c r="W2609" s="106"/>
      <c r="X2609" s="106"/>
      <c r="AB2609" s="188" t="str">
        <f t="shared" si="274"/>
        <v/>
      </c>
      <c r="AC2609" s="188" t="s">
        <v>1585</v>
      </c>
      <c r="AD2609" s="131"/>
      <c r="AE2609" s="131"/>
      <c r="AF2609" s="131"/>
      <c r="AG2609" s="131"/>
      <c r="AH2609" s="131"/>
      <c r="AI2609" s="131"/>
      <c r="AJ2609" s="128" t="str">
        <f t="shared" si="275"/>
        <v/>
      </c>
      <c r="AK2609" s="7" t="str">
        <f>IF(ISNUMBER($AJ2609),INDEX($C$1:$AB$3985,$AJ2609,AK$4),"")</f>
        <v/>
      </c>
      <c r="AL2609" s="7" t="str">
        <f>IF(ISNUMBER($AJ2609),INDEX($C$1:$AB$3985,$AJ2609,AL$4),"")</f>
        <v/>
      </c>
      <c r="AM2609" s="128"/>
      <c r="AN2609" s="128" t="str">
        <f t="shared" si="277"/>
        <v/>
      </c>
      <c r="AO2609" s="7" t="str">
        <f t="shared" si="280"/>
        <v/>
      </c>
      <c r="AP2609" s="10" t="str">
        <f t="shared" si="280"/>
        <v/>
      </c>
      <c r="AQ2609" s="310">
        <f>IF(ISNUMBER(SEARCH($T$30,AO2609)),MAX(AQ$5:AQ2608)+1,0)</f>
        <v>0</v>
      </c>
      <c r="AR2609" s="310">
        <f>IF(ISNUMBER(SEARCH($T$31,AO2609)),MAX(AR$5:AR2608)+1,0)</f>
        <v>0</v>
      </c>
      <c r="AS2609" s="128" t="str">
        <f t="shared" si="276"/>
        <v/>
      </c>
      <c r="AT2609" s="105" t="str">
        <f>IF(ISNUMBER($AS2609),INDEX($C$1:$AB$3985,$AS2609,AT$4),"")</f>
        <v/>
      </c>
      <c r="AU2609" s="128"/>
      <c r="AV2609" s="128" t="str">
        <f t="shared" si="278"/>
        <v/>
      </c>
      <c r="AW2609" s="105" t="str">
        <f>IF(ISNUMBER($AV2609),INDEX($C$1:$AB$3985,$AV2609,AW$4),"")</f>
        <v/>
      </c>
      <c r="AX2609" s="105" t="str">
        <f>IF(ISNUMBER($AV2609),INDEX($C$1:$AB$3985,$AV2609,AX$4),"")</f>
        <v/>
      </c>
      <c r="AY2609" s="128"/>
      <c r="AZ2609" s="128"/>
      <c r="BA2609" s="128" t="str">
        <f t="shared" si="279"/>
        <v/>
      </c>
      <c r="BB2609" s="105" t="str">
        <f>IF(ISNUMBER($BA2609),INDEX($C$1:$AB$3985,$BA2609,BB$4),"")</f>
        <v/>
      </c>
      <c r="BC2609" s="105"/>
    </row>
    <row r="2610" spans="1:55" x14ac:dyDescent="0.25">
      <c r="A2610" s="98"/>
      <c r="B2610" s="98"/>
      <c r="C2610" s="73"/>
      <c r="D2610" s="179"/>
      <c r="E2610" s="176"/>
      <c r="F2610" s="176"/>
      <c r="G2610" s="176"/>
      <c r="H2610" s="176"/>
      <c r="I2610" s="176"/>
      <c r="J2610" s="172"/>
      <c r="K2610" s="173"/>
      <c r="L2610" s="178"/>
      <c r="R2610" s="3"/>
      <c r="S2610" s="106"/>
      <c r="T2610" s="106"/>
      <c r="U2610" s="106"/>
      <c r="V2610" s="106"/>
      <c r="W2610" s="106"/>
      <c r="X2610" s="106"/>
      <c r="AB2610" s="188" t="str">
        <f t="shared" si="274"/>
        <v/>
      </c>
      <c r="AC2610" s="188" t="s">
        <v>1585</v>
      </c>
      <c r="AD2610" s="131"/>
      <c r="AE2610" s="131"/>
      <c r="AF2610" s="131"/>
      <c r="AG2610" s="131"/>
      <c r="AH2610" s="131"/>
      <c r="AI2610" s="131"/>
      <c r="AJ2610" s="128" t="str">
        <f t="shared" si="275"/>
        <v/>
      </c>
      <c r="AK2610" s="7" t="str">
        <f>IF(ISNUMBER($AJ2610),INDEX($C$1:$AB$3985,$AJ2610,AK$4),"")</f>
        <v/>
      </c>
      <c r="AL2610" s="7" t="str">
        <f>IF(ISNUMBER($AJ2610),INDEX($C$1:$AB$3985,$AJ2610,AL$4),"")</f>
        <v/>
      </c>
      <c r="AM2610" s="128"/>
      <c r="AN2610" s="128" t="str">
        <f t="shared" si="277"/>
        <v/>
      </c>
      <c r="AO2610" s="7" t="str">
        <f t="shared" si="280"/>
        <v/>
      </c>
      <c r="AP2610" s="10" t="str">
        <f t="shared" si="280"/>
        <v/>
      </c>
      <c r="AQ2610" s="310">
        <f>IF(ISNUMBER(SEARCH($T$30,AO2610)),MAX(AQ$5:AQ2609)+1,0)</f>
        <v>0</v>
      </c>
      <c r="AR2610" s="310">
        <f>IF(ISNUMBER(SEARCH($T$31,AO2610)),MAX(AR$5:AR2609)+1,0)</f>
        <v>0</v>
      </c>
      <c r="AS2610" s="128" t="str">
        <f t="shared" si="276"/>
        <v/>
      </c>
      <c r="AT2610" s="105" t="str">
        <f>IF(ISNUMBER($AS2610),INDEX($C$1:$AB$3985,$AS2610,AT$4),"")</f>
        <v/>
      </c>
      <c r="AU2610" s="128"/>
      <c r="AV2610" s="128" t="str">
        <f t="shared" si="278"/>
        <v/>
      </c>
      <c r="AW2610" s="105" t="str">
        <f>IF(ISNUMBER($AV2610),INDEX($C$1:$AB$3985,$AV2610,AW$4),"")</f>
        <v/>
      </c>
      <c r="AX2610" s="105" t="str">
        <f>IF(ISNUMBER($AV2610),INDEX($C$1:$AB$3985,$AV2610,AX$4),"")</f>
        <v/>
      </c>
      <c r="AY2610" s="128"/>
      <c r="AZ2610" s="128"/>
      <c r="BA2610" s="128" t="str">
        <f t="shared" si="279"/>
        <v/>
      </c>
      <c r="BB2610" s="105" t="str">
        <f>IF(ISNUMBER($BA2610),INDEX($C$1:$AB$3985,$BA2610,BB$4),"")</f>
        <v/>
      </c>
      <c r="BC2610" s="105"/>
    </row>
    <row r="2611" spans="1:55" x14ac:dyDescent="0.25">
      <c r="A2611" s="98"/>
      <c r="B2611" s="98"/>
      <c r="C2611" s="73"/>
      <c r="D2611" s="179"/>
      <c r="E2611" s="176"/>
      <c r="F2611" s="176"/>
      <c r="G2611" s="176"/>
      <c r="H2611" s="176"/>
      <c r="I2611" s="176"/>
      <c r="J2611" s="172"/>
      <c r="K2611" s="173"/>
      <c r="L2611" s="178"/>
      <c r="R2611" s="3"/>
      <c r="S2611" s="106"/>
      <c r="T2611" s="106"/>
      <c r="U2611" s="106"/>
      <c r="V2611" s="106"/>
      <c r="W2611" s="106"/>
      <c r="X2611" s="106"/>
      <c r="AB2611" s="188" t="str">
        <f t="shared" si="274"/>
        <v/>
      </c>
      <c r="AC2611" s="188" t="s">
        <v>1585</v>
      </c>
      <c r="AD2611" s="131"/>
      <c r="AE2611" s="131"/>
      <c r="AF2611" s="131"/>
      <c r="AG2611" s="131"/>
      <c r="AH2611" s="131"/>
      <c r="AI2611" s="131"/>
      <c r="AJ2611" s="128" t="str">
        <f t="shared" si="275"/>
        <v/>
      </c>
      <c r="AK2611" s="7" t="str">
        <f>IF(ISNUMBER($AJ2611),INDEX($C$1:$AB$3985,$AJ2611,AK$4),"")</f>
        <v/>
      </c>
      <c r="AL2611" s="7" t="str">
        <f>IF(ISNUMBER($AJ2611),INDEX($C$1:$AB$3985,$AJ2611,AL$4),"")</f>
        <v/>
      </c>
      <c r="AM2611" s="128"/>
      <c r="AN2611" s="128" t="str">
        <f t="shared" si="277"/>
        <v/>
      </c>
      <c r="AO2611" s="7" t="str">
        <f t="shared" si="280"/>
        <v/>
      </c>
      <c r="AP2611" s="10" t="str">
        <f t="shared" si="280"/>
        <v/>
      </c>
      <c r="AQ2611" s="310">
        <f>IF(ISNUMBER(SEARCH($T$30,AO2611)),MAX(AQ$5:AQ2610)+1,0)</f>
        <v>0</v>
      </c>
      <c r="AR2611" s="310">
        <f>IF(ISNUMBER(SEARCH($T$31,AO2611)),MAX(AR$5:AR2610)+1,0)</f>
        <v>0</v>
      </c>
      <c r="AS2611" s="128" t="str">
        <f t="shared" si="276"/>
        <v/>
      </c>
      <c r="AT2611" s="105" t="str">
        <f>IF(ISNUMBER($AS2611),INDEX($C$1:$AB$3985,$AS2611,AT$4),"")</f>
        <v/>
      </c>
      <c r="AU2611" s="128"/>
      <c r="AV2611" s="128" t="str">
        <f t="shared" si="278"/>
        <v/>
      </c>
      <c r="AW2611" s="105" t="str">
        <f>IF(ISNUMBER($AV2611),INDEX($C$1:$AB$3985,$AV2611,AW$4),"")</f>
        <v/>
      </c>
      <c r="AX2611" s="105" t="str">
        <f>IF(ISNUMBER($AV2611),INDEX($C$1:$AB$3985,$AV2611,AX$4),"")</f>
        <v/>
      </c>
      <c r="AY2611" s="128"/>
      <c r="AZ2611" s="128"/>
      <c r="BA2611" s="128" t="str">
        <f t="shared" si="279"/>
        <v/>
      </c>
      <c r="BB2611" s="105" t="str">
        <f>IF(ISNUMBER($BA2611),INDEX($C$1:$AB$3985,$BA2611,BB$4),"")</f>
        <v/>
      </c>
      <c r="BC2611" s="105"/>
    </row>
    <row r="2612" spans="1:55" x14ac:dyDescent="0.25">
      <c r="A2612" s="98"/>
      <c r="B2612" s="98"/>
      <c r="C2612" s="73"/>
      <c r="D2612" s="179"/>
      <c r="E2612" s="176"/>
      <c r="F2612" s="176"/>
      <c r="G2612" s="176"/>
      <c r="H2612" s="176"/>
      <c r="I2612" s="176"/>
      <c r="J2612" s="172"/>
      <c r="K2612" s="173"/>
      <c r="L2612" s="178"/>
      <c r="R2612" s="3"/>
      <c r="S2612" s="106"/>
      <c r="T2612" s="106"/>
      <c r="U2612" s="106"/>
      <c r="V2612" s="106"/>
      <c r="W2612" s="106"/>
      <c r="X2612" s="106"/>
      <c r="AB2612" s="188" t="str">
        <f t="shared" si="274"/>
        <v/>
      </c>
      <c r="AC2612" s="188" t="s">
        <v>1585</v>
      </c>
      <c r="AD2612" s="131"/>
      <c r="AE2612" s="131"/>
      <c r="AF2612" s="131"/>
      <c r="AG2612" s="131"/>
      <c r="AH2612" s="131"/>
      <c r="AI2612" s="131"/>
      <c r="AJ2612" s="128" t="str">
        <f t="shared" si="275"/>
        <v/>
      </c>
      <c r="AK2612" s="7" t="str">
        <f>IF(ISNUMBER($AJ2612),INDEX($C$1:$AB$3985,$AJ2612,AK$4),"")</f>
        <v/>
      </c>
      <c r="AL2612" s="7" t="str">
        <f>IF(ISNUMBER($AJ2612),INDEX($C$1:$AB$3985,$AJ2612,AL$4),"")</f>
        <v/>
      </c>
      <c r="AM2612" s="128"/>
      <c r="AN2612" s="128" t="str">
        <f t="shared" si="277"/>
        <v/>
      </c>
      <c r="AO2612" s="7" t="str">
        <f t="shared" si="280"/>
        <v/>
      </c>
      <c r="AP2612" s="10" t="str">
        <f t="shared" si="280"/>
        <v/>
      </c>
      <c r="AQ2612" s="310">
        <f>IF(ISNUMBER(SEARCH($T$30,AO2612)),MAX(AQ$5:AQ2611)+1,0)</f>
        <v>0</v>
      </c>
      <c r="AR2612" s="310">
        <f>IF(ISNUMBER(SEARCH($T$31,AO2612)),MAX(AR$5:AR2611)+1,0)</f>
        <v>0</v>
      </c>
      <c r="AS2612" s="128" t="str">
        <f t="shared" si="276"/>
        <v/>
      </c>
      <c r="AT2612" s="105" t="str">
        <f>IF(ISNUMBER($AS2612),INDEX($C$1:$AB$3985,$AS2612,AT$4),"")</f>
        <v/>
      </c>
      <c r="AU2612" s="128"/>
      <c r="AV2612" s="128" t="str">
        <f t="shared" si="278"/>
        <v/>
      </c>
      <c r="AW2612" s="105" t="str">
        <f>IF(ISNUMBER($AV2612),INDEX($C$1:$AB$3985,$AV2612,AW$4),"")</f>
        <v/>
      </c>
      <c r="AX2612" s="105" t="str">
        <f>IF(ISNUMBER($AV2612),INDEX($C$1:$AB$3985,$AV2612,AX$4),"")</f>
        <v/>
      </c>
      <c r="AY2612" s="128"/>
      <c r="AZ2612" s="128"/>
      <c r="BA2612" s="128" t="str">
        <f t="shared" si="279"/>
        <v/>
      </c>
      <c r="BB2612" s="105" t="str">
        <f>IF(ISNUMBER($BA2612),INDEX($C$1:$AB$3985,$BA2612,BB$4),"")</f>
        <v/>
      </c>
      <c r="BC2612" s="105"/>
    </row>
    <row r="2613" spans="1:55" x14ac:dyDescent="0.25">
      <c r="A2613" s="98"/>
      <c r="B2613" s="98"/>
      <c r="C2613" s="73"/>
      <c r="D2613" s="179"/>
      <c r="E2613" s="176"/>
      <c r="F2613" s="176"/>
      <c r="G2613" s="176"/>
      <c r="H2613" s="176"/>
      <c r="I2613" s="176"/>
      <c r="J2613" s="172"/>
      <c r="K2613" s="173"/>
      <c r="L2613" s="178"/>
      <c r="R2613" s="3"/>
      <c r="S2613" s="106"/>
      <c r="T2613" s="106"/>
      <c r="U2613" s="106"/>
      <c r="V2613" s="106"/>
      <c r="W2613" s="106"/>
      <c r="X2613" s="106"/>
      <c r="AB2613" s="188" t="str">
        <f t="shared" si="274"/>
        <v/>
      </c>
      <c r="AC2613" s="188" t="s">
        <v>1585</v>
      </c>
      <c r="AD2613" s="131"/>
      <c r="AE2613" s="131"/>
      <c r="AF2613" s="131"/>
      <c r="AG2613" s="131"/>
      <c r="AH2613" s="131"/>
      <c r="AI2613" s="131"/>
      <c r="AJ2613" s="128" t="str">
        <f t="shared" si="275"/>
        <v/>
      </c>
      <c r="AK2613" s="7" t="str">
        <f>IF(ISNUMBER($AJ2613),INDEX($C$1:$AB$3985,$AJ2613,AK$4),"")</f>
        <v/>
      </c>
      <c r="AL2613" s="7" t="str">
        <f>IF(ISNUMBER($AJ2613),INDEX($C$1:$AB$3985,$AJ2613,AL$4),"")</f>
        <v/>
      </c>
      <c r="AM2613" s="128"/>
      <c r="AN2613" s="128" t="str">
        <f t="shared" si="277"/>
        <v/>
      </c>
      <c r="AO2613" s="7" t="str">
        <f t="shared" si="280"/>
        <v/>
      </c>
      <c r="AP2613" s="10" t="str">
        <f t="shared" si="280"/>
        <v/>
      </c>
      <c r="AQ2613" s="310">
        <f>IF(ISNUMBER(SEARCH($T$30,AO2613)),MAX(AQ$5:AQ2612)+1,0)</f>
        <v>0</v>
      </c>
      <c r="AR2613" s="310">
        <f>IF(ISNUMBER(SEARCH($T$31,AO2613)),MAX(AR$5:AR2612)+1,0)</f>
        <v>0</v>
      </c>
      <c r="AS2613" s="128" t="str">
        <f t="shared" si="276"/>
        <v/>
      </c>
      <c r="AT2613" s="105" t="str">
        <f>IF(ISNUMBER($AS2613),INDEX($C$1:$AB$3985,$AS2613,AT$4),"")</f>
        <v/>
      </c>
      <c r="AU2613" s="128"/>
      <c r="AV2613" s="128" t="str">
        <f t="shared" si="278"/>
        <v/>
      </c>
      <c r="AW2613" s="105" t="str">
        <f>IF(ISNUMBER($AV2613),INDEX($C$1:$AB$3985,$AV2613,AW$4),"")</f>
        <v/>
      </c>
      <c r="AX2613" s="105" t="str">
        <f>IF(ISNUMBER($AV2613),INDEX($C$1:$AB$3985,$AV2613,AX$4),"")</f>
        <v/>
      </c>
      <c r="AY2613" s="128"/>
      <c r="AZ2613" s="128"/>
      <c r="BA2613" s="128" t="str">
        <f t="shared" si="279"/>
        <v/>
      </c>
      <c r="BB2613" s="105" t="str">
        <f>IF(ISNUMBER($BA2613),INDEX($C$1:$AB$3985,$BA2613,BB$4),"")</f>
        <v/>
      </c>
      <c r="BC2613" s="105"/>
    </row>
    <row r="2614" spans="1:55" x14ac:dyDescent="0.25">
      <c r="A2614" s="98"/>
      <c r="B2614" s="98"/>
      <c r="C2614" s="73"/>
      <c r="D2614" s="179"/>
      <c r="E2614" s="176"/>
      <c r="F2614" s="176"/>
      <c r="G2614" s="176"/>
      <c r="H2614" s="176"/>
      <c r="I2614" s="176"/>
      <c r="J2614" s="172"/>
      <c r="K2614" s="173"/>
      <c r="L2614" s="178"/>
      <c r="R2614" s="3"/>
      <c r="S2614" s="106"/>
      <c r="T2614" s="106"/>
      <c r="U2614" s="106"/>
      <c r="V2614" s="106"/>
      <c r="W2614" s="106"/>
      <c r="X2614" s="106"/>
      <c r="AB2614" s="188" t="str">
        <f t="shared" si="274"/>
        <v/>
      </c>
      <c r="AC2614" s="188" t="s">
        <v>1585</v>
      </c>
      <c r="AD2614" s="131"/>
      <c r="AE2614" s="131"/>
      <c r="AF2614" s="131"/>
      <c r="AG2614" s="131"/>
      <c r="AH2614" s="131"/>
      <c r="AI2614" s="131"/>
      <c r="AJ2614" s="128" t="str">
        <f t="shared" si="275"/>
        <v/>
      </c>
      <c r="AK2614" s="7" t="str">
        <f>IF(ISNUMBER($AJ2614),INDEX($C$1:$AB$3985,$AJ2614,AK$4),"")</f>
        <v/>
      </c>
      <c r="AL2614" s="7" t="str">
        <f>IF(ISNUMBER($AJ2614),INDEX($C$1:$AB$3985,$AJ2614,AL$4),"")</f>
        <v/>
      </c>
      <c r="AM2614" s="128"/>
      <c r="AN2614" s="128" t="str">
        <f t="shared" si="277"/>
        <v/>
      </c>
      <c r="AO2614" s="7" t="str">
        <f t="shared" si="280"/>
        <v/>
      </c>
      <c r="AP2614" s="10" t="str">
        <f t="shared" si="280"/>
        <v/>
      </c>
      <c r="AQ2614" s="310">
        <f>IF(ISNUMBER(SEARCH($T$30,AO2614)),MAX(AQ$5:AQ2613)+1,0)</f>
        <v>0</v>
      </c>
      <c r="AR2614" s="310">
        <f>IF(ISNUMBER(SEARCH($T$31,AO2614)),MAX(AR$5:AR2613)+1,0)</f>
        <v>0</v>
      </c>
      <c r="AS2614" s="128" t="str">
        <f t="shared" si="276"/>
        <v/>
      </c>
      <c r="AT2614" s="105" t="str">
        <f>IF(ISNUMBER($AS2614),INDEX($C$1:$AB$3985,$AS2614,AT$4),"")</f>
        <v/>
      </c>
      <c r="AU2614" s="128"/>
      <c r="AV2614" s="128" t="str">
        <f t="shared" si="278"/>
        <v/>
      </c>
      <c r="AW2614" s="105" t="str">
        <f>IF(ISNUMBER($AV2614),INDEX($C$1:$AB$3985,$AV2614,AW$4),"")</f>
        <v/>
      </c>
      <c r="AX2614" s="105" t="str">
        <f>IF(ISNUMBER($AV2614),INDEX($C$1:$AB$3985,$AV2614,AX$4),"")</f>
        <v/>
      </c>
      <c r="AY2614" s="128"/>
      <c r="AZ2614" s="128"/>
      <c r="BA2614" s="128" t="str">
        <f t="shared" si="279"/>
        <v/>
      </c>
      <c r="BB2614" s="105" t="str">
        <f>IF(ISNUMBER($BA2614),INDEX($C$1:$AB$3985,$BA2614,BB$4),"")</f>
        <v/>
      </c>
      <c r="BC2614" s="105"/>
    </row>
    <row r="2615" spans="1:55" x14ac:dyDescent="0.25">
      <c r="A2615" s="98"/>
      <c r="B2615" s="98"/>
      <c r="C2615" s="73"/>
      <c r="D2615" s="179"/>
      <c r="E2615" s="176"/>
      <c r="F2615" s="176"/>
      <c r="G2615" s="176"/>
      <c r="H2615" s="176"/>
      <c r="I2615" s="176"/>
      <c r="J2615" s="172"/>
      <c r="K2615" s="173"/>
      <c r="L2615" s="178"/>
      <c r="R2615" s="3"/>
      <c r="S2615" s="106"/>
      <c r="T2615" s="106"/>
      <c r="U2615" s="106"/>
      <c r="V2615" s="106"/>
      <c r="W2615" s="106"/>
      <c r="X2615" s="106"/>
      <c r="AB2615" s="188" t="str">
        <f t="shared" si="274"/>
        <v/>
      </c>
      <c r="AC2615" s="188" t="s">
        <v>1585</v>
      </c>
      <c r="AD2615" s="131"/>
      <c r="AE2615" s="131"/>
      <c r="AF2615" s="131"/>
      <c r="AG2615" s="131"/>
      <c r="AH2615" s="131"/>
      <c r="AI2615" s="131"/>
      <c r="AJ2615" s="128" t="str">
        <f t="shared" si="275"/>
        <v/>
      </c>
      <c r="AK2615" s="7" t="str">
        <f>IF(ISNUMBER($AJ2615),INDEX($C$1:$AB$3985,$AJ2615,AK$4),"")</f>
        <v/>
      </c>
      <c r="AL2615" s="7" t="str">
        <f>IF(ISNUMBER($AJ2615),INDEX($C$1:$AB$3985,$AJ2615,AL$4),"")</f>
        <v/>
      </c>
      <c r="AM2615" s="128"/>
      <c r="AN2615" s="128" t="str">
        <f t="shared" si="277"/>
        <v/>
      </c>
      <c r="AO2615" s="7" t="str">
        <f t="shared" si="280"/>
        <v/>
      </c>
      <c r="AP2615" s="10" t="str">
        <f t="shared" si="280"/>
        <v/>
      </c>
      <c r="AQ2615" s="310">
        <f>IF(ISNUMBER(SEARCH($T$30,AO2615)),MAX(AQ$5:AQ2614)+1,0)</f>
        <v>0</v>
      </c>
      <c r="AR2615" s="310">
        <f>IF(ISNUMBER(SEARCH($T$31,AO2615)),MAX(AR$5:AR2614)+1,0)</f>
        <v>0</v>
      </c>
      <c r="AS2615" s="128" t="str">
        <f t="shared" si="276"/>
        <v/>
      </c>
      <c r="AT2615" s="105" t="str">
        <f>IF(ISNUMBER($AS2615),INDEX($C$1:$AB$3985,$AS2615,AT$4),"")</f>
        <v/>
      </c>
      <c r="AU2615" s="128"/>
      <c r="AV2615" s="128" t="str">
        <f t="shared" si="278"/>
        <v/>
      </c>
      <c r="AW2615" s="105" t="str">
        <f>IF(ISNUMBER($AV2615),INDEX($C$1:$AB$3985,$AV2615,AW$4),"")</f>
        <v/>
      </c>
      <c r="AX2615" s="105" t="str">
        <f>IF(ISNUMBER($AV2615),INDEX($C$1:$AB$3985,$AV2615,AX$4),"")</f>
        <v/>
      </c>
      <c r="AY2615" s="128"/>
      <c r="AZ2615" s="128"/>
      <c r="BA2615" s="128" t="str">
        <f t="shared" si="279"/>
        <v/>
      </c>
      <c r="BB2615" s="105" t="str">
        <f>IF(ISNUMBER($BA2615),INDEX($C$1:$AB$3985,$BA2615,BB$4),"")</f>
        <v/>
      </c>
      <c r="BC2615" s="105"/>
    </row>
    <row r="2616" spans="1:55" x14ac:dyDescent="0.25">
      <c r="A2616" s="98"/>
      <c r="B2616" s="98"/>
      <c r="C2616" s="73"/>
      <c r="D2616" s="179"/>
      <c r="E2616" s="176"/>
      <c r="F2616" s="176"/>
      <c r="G2616" s="176"/>
      <c r="H2616" s="176"/>
      <c r="I2616" s="176"/>
      <c r="J2616" s="172"/>
      <c r="K2616" s="173"/>
      <c r="L2616" s="178"/>
      <c r="R2616" s="3"/>
      <c r="S2616" s="106"/>
      <c r="T2616" s="106"/>
      <c r="U2616" s="106"/>
      <c r="V2616" s="106"/>
      <c r="W2616" s="106"/>
      <c r="X2616" s="106"/>
      <c r="AB2616" s="188" t="str">
        <f t="shared" si="274"/>
        <v/>
      </c>
      <c r="AC2616" s="188" t="s">
        <v>1585</v>
      </c>
      <c r="AD2616" s="131"/>
      <c r="AE2616" s="131"/>
      <c r="AF2616" s="131"/>
      <c r="AG2616" s="131"/>
      <c r="AH2616" s="131"/>
      <c r="AI2616" s="131"/>
      <c r="AJ2616" s="128" t="str">
        <f t="shared" si="275"/>
        <v/>
      </c>
      <c r="AK2616" s="7" t="str">
        <f>IF(ISNUMBER($AJ2616),INDEX($C$1:$AB$3985,$AJ2616,AK$4),"")</f>
        <v/>
      </c>
      <c r="AL2616" s="7" t="str">
        <f>IF(ISNUMBER($AJ2616),INDEX($C$1:$AB$3985,$AJ2616,AL$4),"")</f>
        <v/>
      </c>
      <c r="AM2616" s="128"/>
      <c r="AN2616" s="128" t="str">
        <f t="shared" si="277"/>
        <v/>
      </c>
      <c r="AO2616" s="7" t="str">
        <f t="shared" si="280"/>
        <v/>
      </c>
      <c r="AP2616" s="10" t="str">
        <f t="shared" si="280"/>
        <v/>
      </c>
      <c r="AQ2616" s="310">
        <f>IF(ISNUMBER(SEARCH($T$30,AO2616)),MAX(AQ$5:AQ2615)+1,0)</f>
        <v>0</v>
      </c>
      <c r="AR2616" s="310">
        <f>IF(ISNUMBER(SEARCH($T$31,AO2616)),MAX(AR$5:AR2615)+1,0)</f>
        <v>0</v>
      </c>
      <c r="AS2616" s="128" t="str">
        <f t="shared" si="276"/>
        <v/>
      </c>
      <c r="AT2616" s="105" t="str">
        <f>IF(ISNUMBER($AS2616),INDEX($C$1:$AB$3985,$AS2616,AT$4),"")</f>
        <v/>
      </c>
      <c r="AU2616" s="128"/>
      <c r="AV2616" s="128" t="str">
        <f t="shared" si="278"/>
        <v/>
      </c>
      <c r="AW2616" s="105" t="str">
        <f>IF(ISNUMBER($AV2616),INDEX($C$1:$AB$3985,$AV2616,AW$4),"")</f>
        <v/>
      </c>
      <c r="AX2616" s="105" t="str">
        <f>IF(ISNUMBER($AV2616),INDEX($C$1:$AB$3985,$AV2616,AX$4),"")</f>
        <v/>
      </c>
      <c r="AY2616" s="128"/>
      <c r="AZ2616" s="128"/>
      <c r="BA2616" s="128" t="str">
        <f t="shared" si="279"/>
        <v/>
      </c>
      <c r="BB2616" s="105" t="str">
        <f>IF(ISNUMBER($BA2616),INDEX($C$1:$AB$3985,$BA2616,BB$4),"")</f>
        <v/>
      </c>
      <c r="BC2616" s="105"/>
    </row>
    <row r="2617" spans="1:55" x14ac:dyDescent="0.25">
      <c r="A2617" s="98"/>
      <c r="B2617" s="98"/>
      <c r="C2617" s="73"/>
      <c r="D2617" s="179"/>
      <c r="E2617" s="176"/>
      <c r="F2617" s="176"/>
      <c r="G2617" s="176"/>
      <c r="H2617" s="176"/>
      <c r="I2617" s="176"/>
      <c r="J2617" s="172"/>
      <c r="K2617" s="173"/>
      <c r="L2617" s="178"/>
      <c r="R2617" s="3"/>
      <c r="S2617" s="106"/>
      <c r="T2617" s="106"/>
      <c r="U2617" s="106"/>
      <c r="V2617" s="106"/>
      <c r="W2617" s="106"/>
      <c r="X2617" s="106"/>
      <c r="AB2617" s="188" t="str">
        <f t="shared" si="274"/>
        <v/>
      </c>
      <c r="AC2617" s="188" t="s">
        <v>1585</v>
      </c>
      <c r="AD2617" s="131"/>
      <c r="AE2617" s="131"/>
      <c r="AF2617" s="131"/>
      <c r="AG2617" s="131"/>
      <c r="AH2617" s="131"/>
      <c r="AI2617" s="131"/>
      <c r="AJ2617" s="128" t="str">
        <f t="shared" si="275"/>
        <v/>
      </c>
      <c r="AK2617" s="7" t="str">
        <f>IF(ISNUMBER($AJ2617),INDEX($C$1:$AB$3985,$AJ2617,AK$4),"")</f>
        <v/>
      </c>
      <c r="AL2617" s="7" t="str">
        <f>IF(ISNUMBER($AJ2617),INDEX($C$1:$AB$3985,$AJ2617,AL$4),"")</f>
        <v/>
      </c>
      <c r="AM2617" s="128"/>
      <c r="AN2617" s="128" t="str">
        <f t="shared" si="277"/>
        <v/>
      </c>
      <c r="AO2617" s="7" t="str">
        <f t="shared" si="280"/>
        <v/>
      </c>
      <c r="AP2617" s="10" t="str">
        <f t="shared" si="280"/>
        <v/>
      </c>
      <c r="AQ2617" s="310">
        <f>IF(ISNUMBER(SEARCH($T$30,AO2617)),MAX(AQ$5:AQ2616)+1,0)</f>
        <v>0</v>
      </c>
      <c r="AR2617" s="310">
        <f>IF(ISNUMBER(SEARCH($T$31,AO2617)),MAX(AR$5:AR2616)+1,0)</f>
        <v>0</v>
      </c>
      <c r="AS2617" s="128" t="str">
        <f t="shared" si="276"/>
        <v/>
      </c>
      <c r="AT2617" s="105" t="str">
        <f>IF(ISNUMBER($AS2617),INDEX($C$1:$AB$3985,$AS2617,AT$4),"")</f>
        <v/>
      </c>
      <c r="AU2617" s="128"/>
      <c r="AV2617" s="128" t="str">
        <f t="shared" si="278"/>
        <v/>
      </c>
      <c r="AW2617" s="105" t="str">
        <f>IF(ISNUMBER($AV2617),INDEX($C$1:$AB$3985,$AV2617,AW$4),"")</f>
        <v/>
      </c>
      <c r="AX2617" s="105" t="str">
        <f>IF(ISNUMBER($AV2617),INDEX($C$1:$AB$3985,$AV2617,AX$4),"")</f>
        <v/>
      </c>
      <c r="AY2617" s="128"/>
      <c r="AZ2617" s="128"/>
      <c r="BA2617" s="128" t="str">
        <f t="shared" si="279"/>
        <v/>
      </c>
      <c r="BB2617" s="105" t="str">
        <f>IF(ISNUMBER($BA2617),INDEX($C$1:$AB$3985,$BA2617,BB$4),"")</f>
        <v/>
      </c>
      <c r="BC2617" s="105"/>
    </row>
    <row r="2618" spans="1:55" x14ac:dyDescent="0.25">
      <c r="A2618" s="98"/>
      <c r="B2618" s="98"/>
      <c r="C2618" s="73"/>
      <c r="D2618" s="179"/>
      <c r="E2618" s="176"/>
      <c r="F2618" s="176"/>
      <c r="G2618" s="176"/>
      <c r="H2618" s="176"/>
      <c r="I2618" s="176"/>
      <c r="J2618" s="172"/>
      <c r="K2618" s="173"/>
      <c r="L2618" s="178"/>
      <c r="R2618" s="3"/>
      <c r="S2618" s="106"/>
      <c r="T2618" s="106"/>
      <c r="U2618" s="106"/>
      <c r="V2618" s="106"/>
      <c r="W2618" s="106"/>
      <c r="X2618" s="106"/>
      <c r="AB2618" s="188" t="str">
        <f t="shared" si="274"/>
        <v/>
      </c>
      <c r="AC2618" s="188" t="s">
        <v>1585</v>
      </c>
      <c r="AD2618" s="131"/>
      <c r="AE2618" s="131"/>
      <c r="AF2618" s="131"/>
      <c r="AG2618" s="131"/>
      <c r="AH2618" s="131"/>
      <c r="AI2618" s="131"/>
      <c r="AJ2618" s="128" t="str">
        <f t="shared" si="275"/>
        <v/>
      </c>
      <c r="AK2618" s="7" t="str">
        <f>IF(ISNUMBER($AJ2618),INDEX($C$1:$AB$3985,$AJ2618,AK$4),"")</f>
        <v/>
      </c>
      <c r="AL2618" s="7" t="str">
        <f>IF(ISNUMBER($AJ2618),INDEX($C$1:$AB$3985,$AJ2618,AL$4),"")</f>
        <v/>
      </c>
      <c r="AM2618" s="128"/>
      <c r="AN2618" s="128" t="str">
        <f t="shared" si="277"/>
        <v/>
      </c>
      <c r="AO2618" s="7" t="str">
        <f t="shared" si="280"/>
        <v/>
      </c>
      <c r="AP2618" s="10" t="str">
        <f t="shared" si="280"/>
        <v/>
      </c>
      <c r="AQ2618" s="310">
        <f>IF(ISNUMBER(SEARCH($T$30,AO2618)),MAX(AQ$5:AQ2617)+1,0)</f>
        <v>0</v>
      </c>
      <c r="AR2618" s="310">
        <f>IF(ISNUMBER(SEARCH($T$31,AO2618)),MAX(AR$5:AR2617)+1,0)</f>
        <v>0</v>
      </c>
      <c r="AS2618" s="128" t="str">
        <f t="shared" si="276"/>
        <v/>
      </c>
      <c r="AT2618" s="105" t="str">
        <f>IF(ISNUMBER($AS2618),INDEX($C$1:$AB$3985,$AS2618,AT$4),"")</f>
        <v/>
      </c>
      <c r="AU2618" s="128"/>
      <c r="AV2618" s="128" t="str">
        <f t="shared" si="278"/>
        <v/>
      </c>
      <c r="AW2618" s="105" t="str">
        <f>IF(ISNUMBER($AV2618),INDEX($C$1:$AB$3985,$AV2618,AW$4),"")</f>
        <v/>
      </c>
      <c r="AX2618" s="105" t="str">
        <f>IF(ISNUMBER($AV2618),INDEX($C$1:$AB$3985,$AV2618,AX$4),"")</f>
        <v/>
      </c>
      <c r="AY2618" s="128"/>
      <c r="AZ2618" s="128"/>
      <c r="BA2618" s="128" t="str">
        <f t="shared" si="279"/>
        <v/>
      </c>
      <c r="BB2618" s="105" t="str">
        <f>IF(ISNUMBER($BA2618),INDEX($C$1:$AB$3985,$BA2618,BB$4),"")</f>
        <v/>
      </c>
      <c r="BC2618" s="105"/>
    </row>
    <row r="2619" spans="1:55" x14ac:dyDescent="0.25">
      <c r="A2619" s="98"/>
      <c r="B2619" s="98"/>
      <c r="C2619" s="73"/>
      <c r="D2619" s="179"/>
      <c r="E2619" s="176"/>
      <c r="F2619" s="176"/>
      <c r="G2619" s="176"/>
      <c r="H2619" s="176"/>
      <c r="I2619" s="176"/>
      <c r="J2619" s="172"/>
      <c r="K2619" s="173"/>
      <c r="L2619" s="178"/>
      <c r="R2619" s="3"/>
      <c r="S2619" s="106"/>
      <c r="T2619" s="106"/>
      <c r="U2619" s="106"/>
      <c r="V2619" s="106"/>
      <c r="W2619" s="106"/>
      <c r="X2619" s="106"/>
      <c r="AB2619" s="188" t="str">
        <f t="shared" si="274"/>
        <v/>
      </c>
      <c r="AC2619" s="188" t="s">
        <v>1585</v>
      </c>
      <c r="AD2619" s="131"/>
      <c r="AE2619" s="131"/>
      <c r="AF2619" s="131"/>
      <c r="AG2619" s="131"/>
      <c r="AH2619" s="131"/>
      <c r="AI2619" s="131"/>
      <c r="AJ2619" s="128" t="str">
        <f t="shared" si="275"/>
        <v/>
      </c>
      <c r="AK2619" s="7" t="str">
        <f>IF(ISNUMBER($AJ2619),INDEX($C$1:$AB$3985,$AJ2619,AK$4),"")</f>
        <v/>
      </c>
      <c r="AL2619" s="7" t="str">
        <f>IF(ISNUMBER($AJ2619),INDEX($C$1:$AB$3985,$AJ2619,AL$4),"")</f>
        <v/>
      </c>
      <c r="AM2619" s="128"/>
      <c r="AN2619" s="128" t="str">
        <f t="shared" si="277"/>
        <v/>
      </c>
      <c r="AO2619" s="7" t="str">
        <f t="shared" si="280"/>
        <v/>
      </c>
      <c r="AP2619" s="10" t="str">
        <f t="shared" si="280"/>
        <v/>
      </c>
      <c r="AQ2619" s="310">
        <f>IF(ISNUMBER(SEARCH($T$30,AO2619)),MAX(AQ$5:AQ2618)+1,0)</f>
        <v>0</v>
      </c>
      <c r="AR2619" s="310">
        <f>IF(ISNUMBER(SEARCH($T$31,AO2619)),MAX(AR$5:AR2618)+1,0)</f>
        <v>0</v>
      </c>
      <c r="AS2619" s="128" t="str">
        <f t="shared" si="276"/>
        <v/>
      </c>
      <c r="AT2619" s="105" t="str">
        <f>IF(ISNUMBER($AS2619),INDEX($C$1:$AB$3985,$AS2619,AT$4),"")</f>
        <v/>
      </c>
      <c r="AU2619" s="128"/>
      <c r="AV2619" s="128" t="str">
        <f t="shared" si="278"/>
        <v/>
      </c>
      <c r="AW2619" s="105" t="str">
        <f>IF(ISNUMBER($AV2619),INDEX($C$1:$AB$3985,$AV2619,AW$4),"")</f>
        <v/>
      </c>
      <c r="AX2619" s="105" t="str">
        <f>IF(ISNUMBER($AV2619),INDEX($C$1:$AB$3985,$AV2619,AX$4),"")</f>
        <v/>
      </c>
      <c r="AY2619" s="128"/>
      <c r="AZ2619" s="128"/>
      <c r="BA2619" s="128" t="str">
        <f t="shared" si="279"/>
        <v/>
      </c>
      <c r="BB2619" s="105" t="str">
        <f>IF(ISNUMBER($BA2619),INDEX($C$1:$AB$3985,$BA2619,BB$4),"")</f>
        <v/>
      </c>
      <c r="BC2619" s="105"/>
    </row>
    <row r="2620" spans="1:55" x14ac:dyDescent="0.25">
      <c r="A2620" s="98"/>
      <c r="B2620" s="98"/>
      <c r="C2620" s="73"/>
      <c r="D2620" s="179"/>
      <c r="E2620" s="176"/>
      <c r="F2620" s="176"/>
      <c r="G2620" s="176"/>
      <c r="H2620" s="176"/>
      <c r="I2620" s="176"/>
      <c r="J2620" s="172"/>
      <c r="K2620" s="173"/>
      <c r="L2620" s="178"/>
      <c r="R2620" s="3"/>
      <c r="S2620" s="106"/>
      <c r="T2620" s="106"/>
      <c r="U2620" s="106"/>
      <c r="V2620" s="106"/>
      <c r="W2620" s="106"/>
      <c r="X2620" s="106"/>
      <c r="AB2620" s="188" t="str">
        <f t="shared" si="274"/>
        <v/>
      </c>
      <c r="AC2620" s="188" t="s">
        <v>1585</v>
      </c>
      <c r="AD2620" s="131"/>
      <c r="AE2620" s="131"/>
      <c r="AF2620" s="131"/>
      <c r="AG2620" s="131"/>
      <c r="AH2620" s="131"/>
      <c r="AI2620" s="131"/>
      <c r="AJ2620" s="128" t="str">
        <f t="shared" si="275"/>
        <v/>
      </c>
      <c r="AK2620" s="7" t="str">
        <f>IF(ISNUMBER($AJ2620),INDEX($C$1:$AB$3985,$AJ2620,AK$4),"")</f>
        <v/>
      </c>
      <c r="AL2620" s="7" t="str">
        <f>IF(ISNUMBER($AJ2620),INDEX($C$1:$AB$3985,$AJ2620,AL$4),"")</f>
        <v/>
      </c>
      <c r="AM2620" s="128"/>
      <c r="AN2620" s="128" t="str">
        <f t="shared" si="277"/>
        <v/>
      </c>
      <c r="AO2620" s="7" t="str">
        <f t="shared" si="280"/>
        <v/>
      </c>
      <c r="AP2620" s="10" t="str">
        <f t="shared" si="280"/>
        <v/>
      </c>
      <c r="AQ2620" s="310">
        <f>IF(ISNUMBER(SEARCH($T$30,AO2620)),MAX(AQ$5:AQ2619)+1,0)</f>
        <v>0</v>
      </c>
      <c r="AR2620" s="310">
        <f>IF(ISNUMBER(SEARCH($T$31,AO2620)),MAX(AR$5:AR2619)+1,0)</f>
        <v>0</v>
      </c>
      <c r="AS2620" s="128" t="str">
        <f t="shared" si="276"/>
        <v/>
      </c>
      <c r="AT2620" s="105" t="str">
        <f>IF(ISNUMBER($AS2620),INDEX($C$1:$AB$3985,$AS2620,AT$4),"")</f>
        <v/>
      </c>
      <c r="AU2620" s="128"/>
      <c r="AV2620" s="128" t="str">
        <f t="shared" si="278"/>
        <v/>
      </c>
      <c r="AW2620" s="105" t="str">
        <f>IF(ISNUMBER($AV2620),INDEX($C$1:$AB$3985,$AV2620,AW$4),"")</f>
        <v/>
      </c>
      <c r="AX2620" s="105" t="str">
        <f>IF(ISNUMBER($AV2620),INDEX($C$1:$AB$3985,$AV2620,AX$4),"")</f>
        <v/>
      </c>
      <c r="AY2620" s="128"/>
      <c r="AZ2620" s="128"/>
      <c r="BA2620" s="128" t="str">
        <f t="shared" si="279"/>
        <v/>
      </c>
      <c r="BB2620" s="105" t="str">
        <f>IF(ISNUMBER($BA2620),INDEX($C$1:$AB$3985,$BA2620,BB$4),"")</f>
        <v/>
      </c>
      <c r="BC2620" s="105"/>
    </row>
    <row r="2621" spans="1:55" x14ac:dyDescent="0.25">
      <c r="A2621" s="98"/>
      <c r="B2621" s="98"/>
      <c r="C2621" s="73"/>
      <c r="D2621" s="179"/>
      <c r="E2621" s="176"/>
      <c r="F2621" s="176"/>
      <c r="G2621" s="176"/>
      <c r="H2621" s="176"/>
      <c r="I2621" s="176"/>
      <c r="J2621" s="172"/>
      <c r="K2621" s="173"/>
      <c r="L2621" s="178"/>
      <c r="R2621" s="3"/>
      <c r="S2621" s="106"/>
      <c r="T2621" s="106"/>
      <c r="U2621" s="106"/>
      <c r="V2621" s="106"/>
      <c r="W2621" s="106"/>
      <c r="X2621" s="106"/>
      <c r="AB2621" s="188" t="str">
        <f t="shared" si="274"/>
        <v/>
      </c>
      <c r="AC2621" s="188" t="s">
        <v>1585</v>
      </c>
      <c r="AD2621" s="131"/>
      <c r="AE2621" s="131"/>
      <c r="AF2621" s="131"/>
      <c r="AG2621" s="131"/>
      <c r="AH2621" s="131"/>
      <c r="AI2621" s="131"/>
      <c r="AJ2621" s="128" t="str">
        <f t="shared" si="275"/>
        <v/>
      </c>
      <c r="AK2621" s="7" t="str">
        <f>IF(ISNUMBER($AJ2621),INDEX($C$1:$AB$3985,$AJ2621,AK$4),"")</f>
        <v/>
      </c>
      <c r="AL2621" s="7" t="str">
        <f>IF(ISNUMBER($AJ2621),INDEX($C$1:$AB$3985,$AJ2621,AL$4),"")</f>
        <v/>
      </c>
      <c r="AM2621" s="128"/>
      <c r="AN2621" s="128" t="str">
        <f t="shared" si="277"/>
        <v/>
      </c>
      <c r="AO2621" s="7" t="str">
        <f t="shared" si="280"/>
        <v/>
      </c>
      <c r="AP2621" s="10" t="str">
        <f t="shared" si="280"/>
        <v/>
      </c>
      <c r="AQ2621" s="310">
        <f>IF(ISNUMBER(SEARCH($T$30,AO2621)),MAX(AQ$5:AQ2620)+1,0)</f>
        <v>0</v>
      </c>
      <c r="AR2621" s="310">
        <f>IF(ISNUMBER(SEARCH($T$31,AO2621)),MAX(AR$5:AR2620)+1,0)</f>
        <v>0</v>
      </c>
      <c r="AS2621" s="128" t="str">
        <f t="shared" si="276"/>
        <v/>
      </c>
      <c r="AT2621" s="105" t="str">
        <f>IF(ISNUMBER($AS2621),INDEX($C$1:$AB$3985,$AS2621,AT$4),"")</f>
        <v/>
      </c>
      <c r="AU2621" s="128"/>
      <c r="AV2621" s="128" t="str">
        <f t="shared" si="278"/>
        <v/>
      </c>
      <c r="AW2621" s="105" t="str">
        <f>IF(ISNUMBER($AV2621),INDEX($C$1:$AB$3985,$AV2621,AW$4),"")</f>
        <v/>
      </c>
      <c r="AX2621" s="105" t="str">
        <f>IF(ISNUMBER($AV2621),INDEX($C$1:$AB$3985,$AV2621,AX$4),"")</f>
        <v/>
      </c>
      <c r="AY2621" s="128"/>
      <c r="AZ2621" s="128"/>
      <c r="BA2621" s="128" t="str">
        <f t="shared" si="279"/>
        <v/>
      </c>
      <c r="BB2621" s="105" t="str">
        <f>IF(ISNUMBER($BA2621),INDEX($C$1:$AB$3985,$BA2621,BB$4),"")</f>
        <v/>
      </c>
      <c r="BC2621" s="105"/>
    </row>
    <row r="2622" spans="1:55" x14ac:dyDescent="0.25">
      <c r="A2622" s="98"/>
      <c r="B2622" s="98"/>
      <c r="C2622" s="73"/>
      <c r="D2622" s="179"/>
      <c r="E2622" s="176"/>
      <c r="F2622" s="176"/>
      <c r="G2622" s="176"/>
      <c r="H2622" s="176"/>
      <c r="I2622" s="176"/>
      <c r="J2622" s="172"/>
      <c r="K2622" s="173"/>
      <c r="L2622" s="178"/>
      <c r="R2622" s="3"/>
      <c r="S2622" s="106"/>
      <c r="T2622" s="106"/>
      <c r="U2622" s="106"/>
      <c r="V2622" s="106"/>
      <c r="W2622" s="106"/>
      <c r="X2622" s="106"/>
      <c r="AB2622" s="188" t="str">
        <f t="shared" si="274"/>
        <v/>
      </c>
      <c r="AC2622" s="188" t="s">
        <v>1585</v>
      </c>
      <c r="AD2622" s="131"/>
      <c r="AE2622" s="131"/>
      <c r="AF2622" s="131"/>
      <c r="AG2622" s="131"/>
      <c r="AH2622" s="131"/>
      <c r="AI2622" s="131"/>
      <c r="AJ2622" s="128" t="str">
        <f t="shared" si="275"/>
        <v/>
      </c>
      <c r="AK2622" s="7" t="str">
        <f>IF(ISNUMBER($AJ2622),INDEX($C$1:$AB$3985,$AJ2622,AK$4),"")</f>
        <v/>
      </c>
      <c r="AL2622" s="7" t="str">
        <f>IF(ISNUMBER($AJ2622),INDEX($C$1:$AB$3985,$AJ2622,AL$4),"")</f>
        <v/>
      </c>
      <c r="AM2622" s="128"/>
      <c r="AN2622" s="128" t="str">
        <f t="shared" si="277"/>
        <v/>
      </c>
      <c r="AO2622" s="7" t="str">
        <f t="shared" si="280"/>
        <v/>
      </c>
      <c r="AP2622" s="10" t="str">
        <f t="shared" si="280"/>
        <v/>
      </c>
      <c r="AQ2622" s="310">
        <f>IF(ISNUMBER(SEARCH($T$30,AO2622)),MAX(AQ$5:AQ2621)+1,0)</f>
        <v>0</v>
      </c>
      <c r="AR2622" s="310">
        <f>IF(ISNUMBER(SEARCH($T$31,AO2622)),MAX(AR$5:AR2621)+1,0)</f>
        <v>0</v>
      </c>
      <c r="AS2622" s="128" t="str">
        <f t="shared" si="276"/>
        <v/>
      </c>
      <c r="AT2622" s="105" t="str">
        <f>IF(ISNUMBER($AS2622),INDEX($C$1:$AB$3985,$AS2622,AT$4),"")</f>
        <v/>
      </c>
      <c r="AU2622" s="128"/>
      <c r="AV2622" s="128" t="str">
        <f t="shared" si="278"/>
        <v/>
      </c>
      <c r="AW2622" s="105" t="str">
        <f>IF(ISNUMBER($AV2622),INDEX($C$1:$AB$3985,$AV2622,AW$4),"")</f>
        <v/>
      </c>
      <c r="AX2622" s="105" t="str">
        <f>IF(ISNUMBER($AV2622),INDEX($C$1:$AB$3985,$AV2622,AX$4),"")</f>
        <v/>
      </c>
      <c r="AY2622" s="128"/>
      <c r="AZ2622" s="128"/>
      <c r="BA2622" s="128" t="str">
        <f t="shared" si="279"/>
        <v/>
      </c>
      <c r="BB2622" s="105" t="str">
        <f>IF(ISNUMBER($BA2622),INDEX($C$1:$AB$3985,$BA2622,BB$4),"")</f>
        <v/>
      </c>
      <c r="BC2622" s="105"/>
    </row>
    <row r="2623" spans="1:55" x14ac:dyDescent="0.25">
      <c r="A2623" s="98"/>
      <c r="B2623" s="98"/>
      <c r="C2623" s="73"/>
      <c r="D2623" s="179"/>
      <c r="E2623" s="176"/>
      <c r="F2623" s="176"/>
      <c r="G2623" s="176"/>
      <c r="H2623" s="176"/>
      <c r="I2623" s="176"/>
      <c r="J2623" s="172"/>
      <c r="K2623" s="173"/>
      <c r="L2623" s="178"/>
      <c r="R2623" s="3"/>
      <c r="S2623" s="106"/>
      <c r="T2623" s="106"/>
      <c r="U2623" s="106"/>
      <c r="V2623" s="106"/>
      <c r="W2623" s="106"/>
      <c r="X2623" s="106"/>
      <c r="AB2623" s="188" t="str">
        <f t="shared" si="274"/>
        <v/>
      </c>
      <c r="AC2623" s="188" t="s">
        <v>1585</v>
      </c>
      <c r="AD2623" s="131"/>
      <c r="AE2623" s="131"/>
      <c r="AF2623" s="131"/>
      <c r="AG2623" s="131"/>
      <c r="AH2623" s="131"/>
      <c r="AI2623" s="131"/>
      <c r="AJ2623" s="128" t="str">
        <f t="shared" si="275"/>
        <v/>
      </c>
      <c r="AK2623" s="7" t="str">
        <f>IF(ISNUMBER($AJ2623),INDEX($C$1:$AB$3985,$AJ2623,AK$4),"")</f>
        <v/>
      </c>
      <c r="AL2623" s="7" t="str">
        <f>IF(ISNUMBER($AJ2623),INDEX($C$1:$AB$3985,$AJ2623,AL$4),"")</f>
        <v/>
      </c>
      <c r="AM2623" s="128"/>
      <c r="AN2623" s="128" t="str">
        <f t="shared" si="277"/>
        <v/>
      </c>
      <c r="AO2623" s="7" t="str">
        <f t="shared" si="280"/>
        <v/>
      </c>
      <c r="AP2623" s="10" t="str">
        <f t="shared" si="280"/>
        <v/>
      </c>
      <c r="AQ2623" s="310">
        <f>IF(ISNUMBER(SEARCH($T$30,AO2623)),MAX(AQ$5:AQ2622)+1,0)</f>
        <v>0</v>
      </c>
      <c r="AR2623" s="310">
        <f>IF(ISNUMBER(SEARCH($T$31,AO2623)),MAX(AR$5:AR2622)+1,0)</f>
        <v>0</v>
      </c>
      <c r="AS2623" s="128" t="str">
        <f t="shared" si="276"/>
        <v/>
      </c>
      <c r="AT2623" s="105" t="str">
        <f>IF(ISNUMBER($AS2623),INDEX($C$1:$AB$3985,$AS2623,AT$4),"")</f>
        <v/>
      </c>
      <c r="AU2623" s="128"/>
      <c r="AV2623" s="128" t="str">
        <f t="shared" si="278"/>
        <v/>
      </c>
      <c r="AW2623" s="105" t="str">
        <f>IF(ISNUMBER($AV2623),INDEX($C$1:$AB$3985,$AV2623,AW$4),"")</f>
        <v/>
      </c>
      <c r="AX2623" s="105" t="str">
        <f>IF(ISNUMBER($AV2623),INDEX($C$1:$AB$3985,$AV2623,AX$4),"")</f>
        <v/>
      </c>
      <c r="AY2623" s="128"/>
      <c r="AZ2623" s="128"/>
      <c r="BA2623" s="128" t="str">
        <f t="shared" si="279"/>
        <v/>
      </c>
      <c r="BB2623" s="105" t="str">
        <f>IF(ISNUMBER($BA2623),INDEX($C$1:$AB$3985,$BA2623,BB$4),"")</f>
        <v/>
      </c>
      <c r="BC2623" s="105"/>
    </row>
    <row r="2624" spans="1:55" x14ac:dyDescent="0.25">
      <c r="A2624" s="98"/>
      <c r="B2624" s="98"/>
      <c r="C2624" s="73"/>
      <c r="D2624" s="179"/>
      <c r="E2624" s="176"/>
      <c r="F2624" s="176"/>
      <c r="G2624" s="176"/>
      <c r="H2624" s="176"/>
      <c r="I2624" s="176"/>
      <c r="J2624" s="172"/>
      <c r="K2624" s="173"/>
      <c r="L2624" s="178"/>
      <c r="R2624" s="3"/>
      <c r="S2624" s="106"/>
      <c r="T2624" s="106"/>
      <c r="U2624" s="106"/>
      <c r="V2624" s="106"/>
      <c r="W2624" s="106"/>
      <c r="X2624" s="106"/>
      <c r="AB2624" s="188" t="str">
        <f t="shared" si="274"/>
        <v/>
      </c>
      <c r="AC2624" s="188" t="s">
        <v>1585</v>
      </c>
      <c r="AD2624" s="131"/>
      <c r="AE2624" s="131"/>
      <c r="AF2624" s="131"/>
      <c r="AG2624" s="131"/>
      <c r="AH2624" s="131"/>
      <c r="AI2624" s="131"/>
      <c r="AJ2624" s="128" t="str">
        <f t="shared" si="275"/>
        <v/>
      </c>
      <c r="AK2624" s="7" t="str">
        <f>IF(ISNUMBER($AJ2624),INDEX($C$1:$AB$3985,$AJ2624,AK$4),"")</f>
        <v/>
      </c>
      <c r="AL2624" s="7" t="str">
        <f>IF(ISNUMBER($AJ2624),INDEX($C$1:$AB$3985,$AJ2624,AL$4),"")</f>
        <v/>
      </c>
      <c r="AM2624" s="128"/>
      <c r="AN2624" s="128" t="str">
        <f t="shared" si="277"/>
        <v/>
      </c>
      <c r="AO2624" s="7" t="str">
        <f t="shared" si="280"/>
        <v/>
      </c>
      <c r="AP2624" s="10" t="str">
        <f t="shared" si="280"/>
        <v/>
      </c>
      <c r="AQ2624" s="310">
        <f>IF(ISNUMBER(SEARCH($T$30,AO2624)),MAX(AQ$5:AQ2623)+1,0)</f>
        <v>0</v>
      </c>
      <c r="AR2624" s="310">
        <f>IF(ISNUMBER(SEARCH($T$31,AO2624)),MAX(AR$5:AR2623)+1,0)</f>
        <v>0</v>
      </c>
      <c r="AS2624" s="128" t="str">
        <f t="shared" si="276"/>
        <v/>
      </c>
      <c r="AT2624" s="105" t="str">
        <f>IF(ISNUMBER($AS2624),INDEX($C$1:$AB$3985,$AS2624,AT$4),"")</f>
        <v/>
      </c>
      <c r="AU2624" s="128"/>
      <c r="AV2624" s="128" t="str">
        <f t="shared" si="278"/>
        <v/>
      </c>
      <c r="AW2624" s="105" t="str">
        <f>IF(ISNUMBER($AV2624),INDEX($C$1:$AB$3985,$AV2624,AW$4),"")</f>
        <v/>
      </c>
      <c r="AX2624" s="105" t="str">
        <f>IF(ISNUMBER($AV2624),INDEX($C$1:$AB$3985,$AV2624,AX$4),"")</f>
        <v/>
      </c>
      <c r="AY2624" s="128"/>
      <c r="AZ2624" s="128"/>
      <c r="BA2624" s="128" t="str">
        <f t="shared" si="279"/>
        <v/>
      </c>
      <c r="BB2624" s="105" t="str">
        <f>IF(ISNUMBER($BA2624),INDEX($C$1:$AB$3985,$BA2624,BB$4),"")</f>
        <v/>
      </c>
      <c r="BC2624" s="105"/>
    </row>
    <row r="2625" spans="1:55" x14ac:dyDescent="0.25">
      <c r="A2625" s="98"/>
      <c r="B2625" s="98"/>
      <c r="C2625" s="73"/>
      <c r="D2625" s="179"/>
      <c r="E2625" s="176"/>
      <c r="F2625" s="176"/>
      <c r="G2625" s="176"/>
      <c r="H2625" s="176"/>
      <c r="I2625" s="176"/>
      <c r="J2625" s="172"/>
      <c r="K2625" s="173"/>
      <c r="L2625" s="178"/>
      <c r="R2625" s="3"/>
      <c r="S2625" s="106"/>
      <c r="T2625" s="106"/>
      <c r="U2625" s="106"/>
      <c r="V2625" s="106"/>
      <c r="W2625" s="106"/>
      <c r="X2625" s="106"/>
      <c r="AB2625" s="188" t="str">
        <f t="shared" si="274"/>
        <v/>
      </c>
      <c r="AC2625" s="188" t="s">
        <v>1585</v>
      </c>
      <c r="AD2625" s="131"/>
      <c r="AE2625" s="131"/>
      <c r="AF2625" s="131"/>
      <c r="AG2625" s="131"/>
      <c r="AH2625" s="131"/>
      <c r="AI2625" s="131"/>
      <c r="AJ2625" s="128" t="str">
        <f t="shared" si="275"/>
        <v/>
      </c>
      <c r="AK2625" s="7" t="str">
        <f>IF(ISNUMBER($AJ2625),INDEX($C$1:$AB$3985,$AJ2625,AK$4),"")</f>
        <v/>
      </c>
      <c r="AL2625" s="7" t="str">
        <f>IF(ISNUMBER($AJ2625),INDEX($C$1:$AB$3985,$AJ2625,AL$4),"")</f>
        <v/>
      </c>
      <c r="AM2625" s="128"/>
      <c r="AN2625" s="128" t="str">
        <f t="shared" si="277"/>
        <v/>
      </c>
      <c r="AO2625" s="7" t="str">
        <f t="shared" si="280"/>
        <v/>
      </c>
      <c r="AP2625" s="10" t="str">
        <f t="shared" si="280"/>
        <v/>
      </c>
      <c r="AQ2625" s="310">
        <f>IF(ISNUMBER(SEARCH($T$30,AO2625)),MAX(AQ$5:AQ2624)+1,0)</f>
        <v>0</v>
      </c>
      <c r="AR2625" s="310">
        <f>IF(ISNUMBER(SEARCH($T$31,AO2625)),MAX(AR$5:AR2624)+1,0)</f>
        <v>0</v>
      </c>
      <c r="AS2625" s="128" t="str">
        <f t="shared" si="276"/>
        <v/>
      </c>
      <c r="AT2625" s="105" t="str">
        <f>IF(ISNUMBER($AS2625),INDEX($C$1:$AB$3985,$AS2625,AT$4),"")</f>
        <v/>
      </c>
      <c r="AU2625" s="128"/>
      <c r="AV2625" s="128" t="str">
        <f t="shared" si="278"/>
        <v/>
      </c>
      <c r="AW2625" s="105" t="str">
        <f>IF(ISNUMBER($AV2625),INDEX($C$1:$AB$3985,$AV2625,AW$4),"")</f>
        <v/>
      </c>
      <c r="AX2625" s="105" t="str">
        <f>IF(ISNUMBER($AV2625),INDEX($C$1:$AB$3985,$AV2625,AX$4),"")</f>
        <v/>
      </c>
      <c r="AY2625" s="128"/>
      <c r="AZ2625" s="128"/>
      <c r="BA2625" s="128" t="str">
        <f t="shared" si="279"/>
        <v/>
      </c>
      <c r="BB2625" s="105" t="str">
        <f>IF(ISNUMBER($BA2625),INDEX($C$1:$AB$3985,$BA2625,BB$4),"")</f>
        <v/>
      </c>
      <c r="BC2625" s="105"/>
    </row>
    <row r="2626" spans="1:55" x14ac:dyDescent="0.25">
      <c r="A2626" s="98"/>
      <c r="B2626" s="98"/>
      <c r="C2626" s="73"/>
      <c r="D2626" s="179"/>
      <c r="E2626" s="176"/>
      <c r="F2626" s="176"/>
      <c r="G2626" s="176"/>
      <c r="H2626" s="176"/>
      <c r="I2626" s="176"/>
      <c r="J2626" s="172"/>
      <c r="K2626" s="173"/>
      <c r="L2626" s="178"/>
      <c r="R2626" s="3"/>
      <c r="S2626" s="106"/>
      <c r="T2626" s="106"/>
      <c r="U2626" s="106"/>
      <c r="V2626" s="106"/>
      <c r="W2626" s="106"/>
      <c r="X2626" s="106"/>
      <c r="AB2626" s="188" t="str">
        <f t="shared" ref="AB2626:AB2689" si="281">_xlfn.CONCAT(C2626,D2626,E2626)</f>
        <v/>
      </c>
      <c r="AC2626" s="188" t="s">
        <v>1585</v>
      </c>
      <c r="AD2626" s="131"/>
      <c r="AE2626" s="131"/>
      <c r="AF2626" s="131"/>
      <c r="AG2626" s="131"/>
      <c r="AH2626" s="131"/>
      <c r="AI2626" s="131"/>
      <c r="AJ2626" s="128" t="str">
        <f t="shared" si="275"/>
        <v/>
      </c>
      <c r="AK2626" s="7" t="str">
        <f>IF(ISNUMBER($AJ2626),INDEX($C$1:$AB$3985,$AJ2626,AK$4),"")</f>
        <v/>
      </c>
      <c r="AL2626" s="7" t="str">
        <f>IF(ISNUMBER($AJ2626),INDEX($C$1:$AB$3985,$AJ2626,AL$4),"")</f>
        <v/>
      </c>
      <c r="AM2626" s="128"/>
      <c r="AN2626" s="128" t="str">
        <f t="shared" si="277"/>
        <v/>
      </c>
      <c r="AO2626" s="7" t="str">
        <f t="shared" si="280"/>
        <v/>
      </c>
      <c r="AP2626" s="10" t="str">
        <f t="shared" si="280"/>
        <v/>
      </c>
      <c r="AQ2626" s="310">
        <f>IF(ISNUMBER(SEARCH($T$30,AO2626)),MAX(AQ$5:AQ2625)+1,0)</f>
        <v>0</v>
      </c>
      <c r="AR2626" s="310">
        <f>IF(ISNUMBER(SEARCH($T$31,AO2626)),MAX(AR$5:AR2625)+1,0)</f>
        <v>0</v>
      </c>
      <c r="AS2626" s="128" t="str">
        <f t="shared" si="276"/>
        <v/>
      </c>
      <c r="AT2626" s="105" t="str">
        <f>IF(ISNUMBER($AS2626),INDEX($C$1:$AB$3985,$AS2626,AT$4),"")</f>
        <v/>
      </c>
      <c r="AU2626" s="128"/>
      <c r="AV2626" s="128" t="str">
        <f t="shared" si="278"/>
        <v/>
      </c>
      <c r="AW2626" s="105" t="str">
        <f>IF(ISNUMBER($AV2626),INDEX($C$1:$AB$3985,$AV2626,AW$4),"")</f>
        <v/>
      </c>
      <c r="AX2626" s="105" t="str">
        <f>IF(ISNUMBER($AV2626),INDEX($C$1:$AB$3985,$AV2626,AX$4),"")</f>
        <v/>
      </c>
      <c r="AY2626" s="128"/>
      <c r="AZ2626" s="128"/>
      <c r="BA2626" s="128" t="str">
        <f t="shared" si="279"/>
        <v/>
      </c>
      <c r="BB2626" s="105" t="str">
        <f>IF(ISNUMBER($BA2626),INDEX($C$1:$AB$3985,$BA2626,BB$4),"")</f>
        <v/>
      </c>
      <c r="BC2626" s="105"/>
    </row>
    <row r="2627" spans="1:55" x14ac:dyDescent="0.25">
      <c r="A2627" s="98"/>
      <c r="B2627" s="98"/>
      <c r="C2627" s="73"/>
      <c r="D2627" s="179"/>
      <c r="E2627" s="176"/>
      <c r="F2627" s="176"/>
      <c r="G2627" s="176"/>
      <c r="H2627" s="176"/>
      <c r="I2627" s="176"/>
      <c r="J2627" s="172"/>
      <c r="K2627" s="173"/>
      <c r="L2627" s="178"/>
      <c r="R2627" s="3"/>
      <c r="S2627" s="106"/>
      <c r="T2627" s="106"/>
      <c r="U2627" s="106"/>
      <c r="V2627" s="106"/>
      <c r="W2627" s="106"/>
      <c r="X2627" s="106"/>
      <c r="AB2627" s="188" t="str">
        <f t="shared" si="281"/>
        <v/>
      </c>
      <c r="AC2627" s="188" t="s">
        <v>1585</v>
      </c>
      <c r="AD2627" s="131"/>
      <c r="AE2627" s="131"/>
      <c r="AF2627" s="131"/>
      <c r="AG2627" s="131"/>
      <c r="AH2627" s="131"/>
      <c r="AI2627" s="131"/>
      <c r="AJ2627" s="128" t="str">
        <f t="shared" si="275"/>
        <v/>
      </c>
      <c r="AK2627" s="7" t="str">
        <f>IF(ISNUMBER($AJ2627),INDEX($C$1:$AB$3985,$AJ2627,AK$4),"")</f>
        <v/>
      </c>
      <c r="AL2627" s="7" t="str">
        <f>IF(ISNUMBER($AJ2627),INDEX($C$1:$AB$3985,$AJ2627,AL$4),"")</f>
        <v/>
      </c>
      <c r="AM2627" s="128"/>
      <c r="AN2627" s="128" t="str">
        <f t="shared" si="277"/>
        <v/>
      </c>
      <c r="AO2627" s="7" t="str">
        <f t="shared" si="280"/>
        <v/>
      </c>
      <c r="AP2627" s="10" t="str">
        <f t="shared" si="280"/>
        <v/>
      </c>
      <c r="AQ2627" s="310">
        <f>IF(ISNUMBER(SEARCH($T$30,AO2627)),MAX(AQ$5:AQ2626)+1,0)</f>
        <v>0</v>
      </c>
      <c r="AR2627" s="310">
        <f>IF(ISNUMBER(SEARCH($T$31,AO2627)),MAX(AR$5:AR2626)+1,0)</f>
        <v>0</v>
      </c>
      <c r="AS2627" s="128" t="str">
        <f t="shared" si="276"/>
        <v/>
      </c>
      <c r="AT2627" s="105" t="str">
        <f>IF(ISNUMBER($AS2627),INDEX($C$1:$AB$3985,$AS2627,AT$4),"")</f>
        <v/>
      </c>
      <c r="AU2627" s="128"/>
      <c r="AV2627" s="128" t="str">
        <f t="shared" si="278"/>
        <v/>
      </c>
      <c r="AW2627" s="105" t="str">
        <f>IF(ISNUMBER($AV2627),INDEX($C$1:$AB$3985,$AV2627,AW$4),"")</f>
        <v/>
      </c>
      <c r="AX2627" s="105" t="str">
        <f>IF(ISNUMBER($AV2627),INDEX($C$1:$AB$3985,$AV2627,AX$4),"")</f>
        <v/>
      </c>
      <c r="AY2627" s="128"/>
      <c r="AZ2627" s="128"/>
      <c r="BA2627" s="128" t="str">
        <f t="shared" si="279"/>
        <v/>
      </c>
      <c r="BB2627" s="105" t="str">
        <f>IF(ISNUMBER($BA2627),INDEX($C$1:$AB$3985,$BA2627,BB$4),"")</f>
        <v/>
      </c>
      <c r="BC2627" s="105"/>
    </row>
    <row r="2628" spans="1:55" x14ac:dyDescent="0.25">
      <c r="A2628" s="98"/>
      <c r="B2628" s="98"/>
      <c r="C2628" s="73"/>
      <c r="D2628" s="179"/>
      <c r="E2628" s="176"/>
      <c r="F2628" s="176"/>
      <c r="G2628" s="176"/>
      <c r="H2628" s="176"/>
      <c r="I2628" s="176"/>
      <c r="J2628" s="172"/>
      <c r="K2628" s="173"/>
      <c r="L2628" s="178"/>
      <c r="R2628" s="3"/>
      <c r="S2628" s="106"/>
      <c r="T2628" s="106"/>
      <c r="U2628" s="106"/>
      <c r="V2628" s="106"/>
      <c r="W2628" s="106"/>
      <c r="X2628" s="106"/>
      <c r="AB2628" s="188" t="str">
        <f t="shared" si="281"/>
        <v/>
      </c>
      <c r="AC2628" s="188" t="s">
        <v>1585</v>
      </c>
      <c r="AD2628" s="131"/>
      <c r="AE2628" s="131"/>
      <c r="AF2628" s="131"/>
      <c r="AG2628" s="131"/>
      <c r="AH2628" s="131"/>
      <c r="AI2628" s="131"/>
      <c r="AJ2628" s="128" t="str">
        <f t="shared" si="275"/>
        <v/>
      </c>
      <c r="AK2628" s="7" t="str">
        <f>IF(ISNUMBER($AJ2628),INDEX($C$1:$AB$3985,$AJ2628,AK$4),"")</f>
        <v/>
      </c>
      <c r="AL2628" s="7" t="str">
        <f>IF(ISNUMBER($AJ2628),INDEX($C$1:$AB$3985,$AJ2628,AL$4),"")</f>
        <v/>
      </c>
      <c r="AM2628" s="128"/>
      <c r="AN2628" s="128" t="str">
        <f t="shared" si="277"/>
        <v/>
      </c>
      <c r="AO2628" s="7" t="str">
        <f t="shared" si="280"/>
        <v/>
      </c>
      <c r="AP2628" s="10" t="str">
        <f t="shared" si="280"/>
        <v/>
      </c>
      <c r="AQ2628" s="310">
        <f>IF(ISNUMBER(SEARCH($T$30,AO2628)),MAX(AQ$5:AQ2627)+1,0)</f>
        <v>0</v>
      </c>
      <c r="AR2628" s="310">
        <f>IF(ISNUMBER(SEARCH($T$31,AO2628)),MAX(AR$5:AR2627)+1,0)</f>
        <v>0</v>
      </c>
      <c r="AS2628" s="128" t="str">
        <f t="shared" si="276"/>
        <v/>
      </c>
      <c r="AT2628" s="105" t="str">
        <f>IF(ISNUMBER($AS2628),INDEX($C$1:$AB$3985,$AS2628,AT$4),"")</f>
        <v/>
      </c>
      <c r="AU2628" s="128"/>
      <c r="AV2628" s="128" t="str">
        <f t="shared" si="278"/>
        <v/>
      </c>
      <c r="AW2628" s="105" t="str">
        <f>IF(ISNUMBER($AV2628),INDEX($C$1:$AB$3985,$AV2628,AW$4),"")</f>
        <v/>
      </c>
      <c r="AX2628" s="105" t="str">
        <f>IF(ISNUMBER($AV2628),INDEX($C$1:$AB$3985,$AV2628,AX$4),"")</f>
        <v/>
      </c>
      <c r="AY2628" s="128"/>
      <c r="AZ2628" s="128"/>
      <c r="BA2628" s="128" t="str">
        <f t="shared" si="279"/>
        <v/>
      </c>
      <c r="BB2628" s="105" t="str">
        <f>IF(ISNUMBER($BA2628),INDEX($C$1:$AB$3985,$BA2628,BB$4),"")</f>
        <v/>
      </c>
      <c r="BC2628" s="105"/>
    </row>
    <row r="2629" spans="1:55" x14ac:dyDescent="0.25">
      <c r="A2629" s="98"/>
      <c r="B2629" s="98"/>
      <c r="C2629" s="73"/>
      <c r="D2629" s="179"/>
      <c r="E2629" s="176"/>
      <c r="F2629" s="176"/>
      <c r="G2629" s="176"/>
      <c r="H2629" s="176"/>
      <c r="I2629" s="176"/>
      <c r="J2629" s="172"/>
      <c r="K2629" s="173"/>
      <c r="L2629" s="178"/>
      <c r="R2629" s="3"/>
      <c r="S2629" s="106"/>
      <c r="T2629" s="106"/>
      <c r="U2629" s="106"/>
      <c r="V2629" s="106"/>
      <c r="W2629" s="106"/>
      <c r="X2629" s="106"/>
      <c r="AB2629" s="188" t="str">
        <f t="shared" si="281"/>
        <v/>
      </c>
      <c r="AC2629" s="188" t="s">
        <v>1585</v>
      </c>
      <c r="AD2629" s="131"/>
      <c r="AE2629" s="131"/>
      <c r="AF2629" s="131"/>
      <c r="AG2629" s="131"/>
      <c r="AH2629" s="131"/>
      <c r="AI2629" s="131"/>
      <c r="AJ2629" s="128" t="str">
        <f t="shared" si="275"/>
        <v/>
      </c>
      <c r="AK2629" s="7" t="str">
        <f>IF(ISNUMBER($AJ2629),INDEX($C$1:$AB$3985,$AJ2629,AK$4),"")</f>
        <v/>
      </c>
      <c r="AL2629" s="7" t="str">
        <f>IF(ISNUMBER($AJ2629),INDEX($C$1:$AB$3985,$AJ2629,AL$4),"")</f>
        <v/>
      </c>
      <c r="AM2629" s="128"/>
      <c r="AN2629" s="128" t="str">
        <f t="shared" si="277"/>
        <v/>
      </c>
      <c r="AO2629" s="7" t="str">
        <f t="shared" si="280"/>
        <v/>
      </c>
      <c r="AP2629" s="10" t="str">
        <f t="shared" si="280"/>
        <v/>
      </c>
      <c r="AQ2629" s="310">
        <f>IF(ISNUMBER(SEARCH($T$30,AO2629)),MAX(AQ$5:AQ2628)+1,0)</f>
        <v>0</v>
      </c>
      <c r="AR2629" s="310">
        <f>IF(ISNUMBER(SEARCH($T$31,AO2629)),MAX(AR$5:AR2628)+1,0)</f>
        <v>0</v>
      </c>
      <c r="AS2629" s="128" t="str">
        <f t="shared" si="276"/>
        <v/>
      </c>
      <c r="AT2629" s="105" t="str">
        <f>IF(ISNUMBER($AS2629),INDEX($C$1:$AB$3985,$AS2629,AT$4),"")</f>
        <v/>
      </c>
      <c r="AU2629" s="128"/>
      <c r="AV2629" s="128" t="str">
        <f t="shared" si="278"/>
        <v/>
      </c>
      <c r="AW2629" s="105" t="str">
        <f>IF(ISNUMBER($AV2629),INDEX($C$1:$AB$3985,$AV2629,AW$4),"")</f>
        <v/>
      </c>
      <c r="AX2629" s="105" t="str">
        <f>IF(ISNUMBER($AV2629),INDEX($C$1:$AB$3985,$AV2629,AX$4),"")</f>
        <v/>
      </c>
      <c r="AY2629" s="128"/>
      <c r="AZ2629" s="128"/>
      <c r="BA2629" s="128" t="str">
        <f t="shared" si="279"/>
        <v/>
      </c>
      <c r="BB2629" s="105" t="str">
        <f>IF(ISNUMBER($BA2629),INDEX($C$1:$AB$3985,$BA2629,BB$4),"")</f>
        <v/>
      </c>
      <c r="BC2629" s="105"/>
    </row>
    <row r="2630" spans="1:55" x14ac:dyDescent="0.25">
      <c r="A2630" s="98"/>
      <c r="B2630" s="98"/>
      <c r="C2630" s="73"/>
      <c r="D2630" s="179"/>
      <c r="E2630" s="176"/>
      <c r="F2630" s="176"/>
      <c r="G2630" s="176"/>
      <c r="H2630" s="176"/>
      <c r="I2630" s="176"/>
      <c r="J2630" s="172"/>
      <c r="K2630" s="173"/>
      <c r="L2630" s="178"/>
      <c r="R2630" s="3"/>
      <c r="S2630" s="106"/>
      <c r="T2630" s="106"/>
      <c r="U2630" s="106"/>
      <c r="V2630" s="106"/>
      <c r="W2630" s="106"/>
      <c r="X2630" s="106"/>
      <c r="AB2630" s="188" t="str">
        <f t="shared" si="281"/>
        <v/>
      </c>
      <c r="AC2630" s="188" t="s">
        <v>1585</v>
      </c>
      <c r="AD2630" s="131"/>
      <c r="AE2630" s="131"/>
      <c r="AF2630" s="131"/>
      <c r="AG2630" s="131"/>
      <c r="AH2630" s="131"/>
      <c r="AI2630" s="131"/>
      <c r="AJ2630" s="128" t="str">
        <f t="shared" ref="AJ2630:AJ2693" si="282">IF(AJ2629="","",IF(AJ2629+1&lt;=$AH$6,AJ2629+1,""))</f>
        <v/>
      </c>
      <c r="AK2630" s="7" t="str">
        <f>IF(ISNUMBER($AJ2630),INDEX($C$1:$AB$3985,$AJ2630,AK$4),"")</f>
        <v/>
      </c>
      <c r="AL2630" s="7" t="str">
        <f>IF(ISNUMBER($AJ2630),INDEX($C$1:$AB$3985,$AJ2630,AL$4),"")</f>
        <v/>
      </c>
      <c r="AM2630" s="128"/>
      <c r="AN2630" s="128" t="str">
        <f t="shared" si="277"/>
        <v/>
      </c>
      <c r="AO2630" s="7" t="str">
        <f t="shared" si="280"/>
        <v/>
      </c>
      <c r="AP2630" s="10" t="str">
        <f t="shared" si="280"/>
        <v/>
      </c>
      <c r="AQ2630" s="310">
        <f>IF(ISNUMBER(SEARCH($T$30,AO2630)),MAX(AQ$5:AQ2629)+1,0)</f>
        <v>0</v>
      </c>
      <c r="AR2630" s="310">
        <f>IF(ISNUMBER(SEARCH($T$31,AO2630)),MAX(AR$5:AR2629)+1,0)</f>
        <v>0</v>
      </c>
      <c r="AS2630" s="128" t="str">
        <f t="shared" ref="AS2630:AS2693" si="283">IF(AS2629="","",IF(AS2629+1&lt;=$AH$8,AS2629+1,""))</f>
        <v/>
      </c>
      <c r="AT2630" s="105" t="str">
        <f>IF(ISNUMBER($AS2630),INDEX($C$1:$AB$3985,$AS2630,AT$4),"")</f>
        <v/>
      </c>
      <c r="AU2630" s="128"/>
      <c r="AV2630" s="128" t="str">
        <f t="shared" si="278"/>
        <v/>
      </c>
      <c r="AW2630" s="105" t="str">
        <f>IF(ISNUMBER($AV2630),INDEX($C$1:$AB$3985,$AV2630,AW$4),"")</f>
        <v/>
      </c>
      <c r="AX2630" s="105" t="str">
        <f>IF(ISNUMBER($AV2630),INDEX($C$1:$AB$3985,$AV2630,AX$4),"")</f>
        <v/>
      </c>
      <c r="AY2630" s="128"/>
      <c r="AZ2630" s="128"/>
      <c r="BA2630" s="128" t="str">
        <f t="shared" si="279"/>
        <v/>
      </c>
      <c r="BB2630" s="105" t="str">
        <f>IF(ISNUMBER($BA2630),INDEX($C$1:$AB$3985,$BA2630,BB$4),"")</f>
        <v/>
      </c>
      <c r="BC2630" s="105"/>
    </row>
    <row r="2631" spans="1:55" x14ac:dyDescent="0.25">
      <c r="A2631" s="98"/>
      <c r="B2631" s="98"/>
      <c r="C2631" s="73"/>
      <c r="D2631" s="179"/>
      <c r="E2631" s="176"/>
      <c r="F2631" s="176"/>
      <c r="G2631" s="176"/>
      <c r="H2631" s="176"/>
      <c r="I2631" s="176"/>
      <c r="J2631" s="172"/>
      <c r="K2631" s="173"/>
      <c r="L2631" s="178"/>
      <c r="R2631" s="3"/>
      <c r="S2631" s="106"/>
      <c r="T2631" s="106"/>
      <c r="U2631" s="106"/>
      <c r="V2631" s="106"/>
      <c r="W2631" s="106"/>
      <c r="X2631" s="106"/>
      <c r="AB2631" s="188" t="str">
        <f t="shared" si="281"/>
        <v/>
      </c>
      <c r="AC2631" s="188" t="s">
        <v>1585</v>
      </c>
      <c r="AD2631" s="131"/>
      <c r="AE2631" s="131"/>
      <c r="AF2631" s="131"/>
      <c r="AG2631" s="131"/>
      <c r="AH2631" s="131"/>
      <c r="AI2631" s="131"/>
      <c r="AJ2631" s="128" t="str">
        <f t="shared" si="282"/>
        <v/>
      </c>
      <c r="AK2631" s="7" t="str">
        <f>IF(ISNUMBER($AJ2631),INDEX($C$1:$AB$3985,$AJ2631,AK$4),"")</f>
        <v/>
      </c>
      <c r="AL2631" s="7" t="str">
        <f>IF(ISNUMBER($AJ2631),INDEX($C$1:$AB$3985,$AJ2631,AL$4),"")</f>
        <v/>
      </c>
      <c r="AM2631" s="128"/>
      <c r="AN2631" s="128" t="str">
        <f t="shared" ref="AN2631:AN2694" si="284">IF(AN2630="","",IF(AN2630+1&lt;=$AH$7,AN2630+1,""))</f>
        <v/>
      </c>
      <c r="AO2631" s="7" t="str">
        <f t="shared" si="280"/>
        <v/>
      </c>
      <c r="AP2631" s="10" t="str">
        <f t="shared" si="280"/>
        <v/>
      </c>
      <c r="AQ2631" s="310">
        <f>IF(ISNUMBER(SEARCH($T$30,AO2631)),MAX(AQ$5:AQ2630)+1,0)</f>
        <v>0</v>
      </c>
      <c r="AR2631" s="310">
        <f>IF(ISNUMBER(SEARCH($T$31,AO2631)),MAX(AR$5:AR2630)+1,0)</f>
        <v>0</v>
      </c>
      <c r="AS2631" s="128" t="str">
        <f t="shared" si="283"/>
        <v/>
      </c>
      <c r="AT2631" s="105" t="str">
        <f>IF(ISNUMBER($AS2631),INDEX($C$1:$AB$3985,$AS2631,AT$4),"")</f>
        <v/>
      </c>
      <c r="AU2631" s="128"/>
      <c r="AV2631" s="128" t="str">
        <f t="shared" ref="AV2631:AV2694" si="285">IF(AV2630="","",IF(AV2630+1&lt;=$AH$9,AV2630+1,""))</f>
        <v/>
      </c>
      <c r="AW2631" s="105" t="str">
        <f>IF(ISNUMBER($AV2631),INDEX($C$1:$AB$3985,$AV2631,AW$4),"")</f>
        <v/>
      </c>
      <c r="AX2631" s="105" t="str">
        <f>IF(ISNUMBER($AV2631),INDEX($C$1:$AB$3985,$AV2631,AX$4),"")</f>
        <v/>
      </c>
      <c r="AY2631" s="128"/>
      <c r="AZ2631" s="128"/>
      <c r="BA2631" s="128" t="str">
        <f t="shared" ref="BA2631:BA2694" si="286">IF(BA2630="","",IF(BA2630+1&lt;=$AH$10,BA2630+1,""))</f>
        <v/>
      </c>
      <c r="BB2631" s="105" t="str">
        <f>IF(ISNUMBER($BA2631),INDEX($C$1:$AB$3985,$BA2631,BB$4),"")</f>
        <v/>
      </c>
      <c r="BC2631" s="105"/>
    </row>
    <row r="2632" spans="1:55" x14ac:dyDescent="0.25">
      <c r="A2632" s="98"/>
      <c r="B2632" s="98"/>
      <c r="C2632" s="73"/>
      <c r="D2632" s="179"/>
      <c r="E2632" s="176"/>
      <c r="F2632" s="176"/>
      <c r="G2632" s="176"/>
      <c r="H2632" s="176"/>
      <c r="I2632" s="176"/>
      <c r="J2632" s="172"/>
      <c r="K2632" s="173"/>
      <c r="L2632" s="178"/>
      <c r="R2632" s="3"/>
      <c r="S2632" s="106"/>
      <c r="T2632" s="106"/>
      <c r="U2632" s="106"/>
      <c r="V2632" s="106"/>
      <c r="W2632" s="106"/>
      <c r="X2632" s="106"/>
      <c r="AB2632" s="188" t="str">
        <f t="shared" si="281"/>
        <v/>
      </c>
      <c r="AC2632" s="188" t="s">
        <v>1585</v>
      </c>
      <c r="AD2632" s="131"/>
      <c r="AE2632" s="131"/>
      <c r="AF2632" s="131"/>
      <c r="AG2632" s="131"/>
      <c r="AH2632" s="131"/>
      <c r="AI2632" s="131"/>
      <c r="AJ2632" s="128" t="str">
        <f t="shared" si="282"/>
        <v/>
      </c>
      <c r="AK2632" s="7" t="str">
        <f>IF(ISNUMBER($AJ2632),INDEX($C$1:$AB$3985,$AJ2632,AK$4),"")</f>
        <v/>
      </c>
      <c r="AL2632" s="7" t="str">
        <f>IF(ISNUMBER($AJ2632),INDEX($C$1:$AB$3985,$AJ2632,AL$4),"")</f>
        <v/>
      </c>
      <c r="AM2632" s="128"/>
      <c r="AN2632" s="128" t="str">
        <f t="shared" si="284"/>
        <v/>
      </c>
      <c r="AO2632" s="7" t="str">
        <f t="shared" si="280"/>
        <v/>
      </c>
      <c r="AP2632" s="10" t="str">
        <f t="shared" si="280"/>
        <v/>
      </c>
      <c r="AQ2632" s="310">
        <f>IF(ISNUMBER(SEARCH($T$30,AO2632)),MAX(AQ$5:AQ2631)+1,0)</f>
        <v>0</v>
      </c>
      <c r="AR2632" s="310">
        <f>IF(ISNUMBER(SEARCH($T$31,AO2632)),MAX(AR$5:AR2631)+1,0)</f>
        <v>0</v>
      </c>
      <c r="AS2632" s="128" t="str">
        <f t="shared" si="283"/>
        <v/>
      </c>
      <c r="AT2632" s="105" t="str">
        <f>IF(ISNUMBER($AS2632),INDEX($C$1:$AB$3985,$AS2632,AT$4),"")</f>
        <v/>
      </c>
      <c r="AU2632" s="128"/>
      <c r="AV2632" s="128" t="str">
        <f t="shared" si="285"/>
        <v/>
      </c>
      <c r="AW2632" s="105" t="str">
        <f>IF(ISNUMBER($AV2632),INDEX($C$1:$AB$3985,$AV2632,AW$4),"")</f>
        <v/>
      </c>
      <c r="AX2632" s="105" t="str">
        <f>IF(ISNUMBER($AV2632),INDEX($C$1:$AB$3985,$AV2632,AX$4),"")</f>
        <v/>
      </c>
      <c r="AY2632" s="128"/>
      <c r="AZ2632" s="128"/>
      <c r="BA2632" s="128" t="str">
        <f t="shared" si="286"/>
        <v/>
      </c>
      <c r="BB2632" s="105" t="str">
        <f>IF(ISNUMBER($BA2632),INDEX($C$1:$AB$3985,$BA2632,BB$4),"")</f>
        <v/>
      </c>
      <c r="BC2632" s="105"/>
    </row>
    <row r="2633" spans="1:55" x14ac:dyDescent="0.25">
      <c r="A2633" s="98"/>
      <c r="B2633" s="98"/>
      <c r="C2633" s="73"/>
      <c r="D2633" s="179"/>
      <c r="E2633" s="176"/>
      <c r="F2633" s="176"/>
      <c r="G2633" s="176"/>
      <c r="H2633" s="176"/>
      <c r="I2633" s="176"/>
      <c r="J2633" s="172"/>
      <c r="K2633" s="173"/>
      <c r="L2633" s="178"/>
      <c r="R2633" s="3"/>
      <c r="S2633" s="106"/>
      <c r="T2633" s="106"/>
      <c r="U2633" s="106"/>
      <c r="V2633" s="106"/>
      <c r="W2633" s="106"/>
      <c r="X2633" s="106"/>
      <c r="AB2633" s="188" t="str">
        <f t="shared" si="281"/>
        <v/>
      </c>
      <c r="AC2633" s="188" t="s">
        <v>1585</v>
      </c>
      <c r="AD2633" s="131"/>
      <c r="AE2633" s="131"/>
      <c r="AF2633" s="131"/>
      <c r="AG2633" s="131"/>
      <c r="AH2633" s="131"/>
      <c r="AI2633" s="131"/>
      <c r="AJ2633" s="128" t="str">
        <f t="shared" si="282"/>
        <v/>
      </c>
      <c r="AK2633" s="7" t="str">
        <f>IF(ISNUMBER($AJ2633),INDEX($C$1:$AB$3985,$AJ2633,AK$4),"")</f>
        <v/>
      </c>
      <c r="AL2633" s="7" t="str">
        <f>IF(ISNUMBER($AJ2633),INDEX($C$1:$AB$3985,$AJ2633,AL$4),"")</f>
        <v/>
      </c>
      <c r="AM2633" s="128"/>
      <c r="AN2633" s="128" t="str">
        <f t="shared" si="284"/>
        <v/>
      </c>
      <c r="AO2633" s="7" t="str">
        <f t="shared" si="280"/>
        <v/>
      </c>
      <c r="AP2633" s="10" t="str">
        <f t="shared" si="280"/>
        <v/>
      </c>
      <c r="AQ2633" s="310">
        <f>IF(ISNUMBER(SEARCH($T$30,AO2633)),MAX(AQ$5:AQ2632)+1,0)</f>
        <v>0</v>
      </c>
      <c r="AR2633" s="310">
        <f>IF(ISNUMBER(SEARCH($T$31,AO2633)),MAX(AR$5:AR2632)+1,0)</f>
        <v>0</v>
      </c>
      <c r="AS2633" s="128" t="str">
        <f t="shared" si="283"/>
        <v/>
      </c>
      <c r="AT2633" s="105" t="str">
        <f>IF(ISNUMBER($AS2633),INDEX($C$1:$AB$3985,$AS2633,AT$4),"")</f>
        <v/>
      </c>
      <c r="AU2633" s="128"/>
      <c r="AV2633" s="128" t="str">
        <f t="shared" si="285"/>
        <v/>
      </c>
      <c r="AW2633" s="105" t="str">
        <f>IF(ISNUMBER($AV2633),INDEX($C$1:$AB$3985,$AV2633,AW$4),"")</f>
        <v/>
      </c>
      <c r="AX2633" s="105" t="str">
        <f>IF(ISNUMBER($AV2633),INDEX($C$1:$AB$3985,$AV2633,AX$4),"")</f>
        <v/>
      </c>
      <c r="AY2633" s="128"/>
      <c r="AZ2633" s="128"/>
      <c r="BA2633" s="128" t="str">
        <f t="shared" si="286"/>
        <v/>
      </c>
      <c r="BB2633" s="105" t="str">
        <f>IF(ISNUMBER($BA2633),INDEX($C$1:$AB$3985,$BA2633,BB$4),"")</f>
        <v/>
      </c>
      <c r="BC2633" s="105"/>
    </row>
    <row r="2634" spans="1:55" x14ac:dyDescent="0.25">
      <c r="A2634" s="98"/>
      <c r="B2634" s="98"/>
      <c r="C2634" s="73"/>
      <c r="D2634" s="179"/>
      <c r="E2634" s="176"/>
      <c r="F2634" s="176"/>
      <c r="G2634" s="176"/>
      <c r="H2634" s="176"/>
      <c r="I2634" s="176"/>
      <c r="J2634" s="172"/>
      <c r="K2634" s="173"/>
      <c r="L2634" s="178"/>
      <c r="R2634" s="3"/>
      <c r="S2634" s="106"/>
      <c r="T2634" s="106"/>
      <c r="U2634" s="106"/>
      <c r="V2634" s="106"/>
      <c r="W2634" s="106"/>
      <c r="X2634" s="106"/>
      <c r="AB2634" s="188" t="str">
        <f t="shared" si="281"/>
        <v/>
      </c>
      <c r="AC2634" s="188" t="s">
        <v>1585</v>
      </c>
      <c r="AD2634" s="131"/>
      <c r="AE2634" s="131"/>
      <c r="AF2634" s="131"/>
      <c r="AG2634" s="131"/>
      <c r="AH2634" s="131"/>
      <c r="AI2634" s="131"/>
      <c r="AJ2634" s="128" t="str">
        <f t="shared" si="282"/>
        <v/>
      </c>
      <c r="AK2634" s="7" t="str">
        <f>IF(ISNUMBER($AJ2634),INDEX($C$1:$AB$3985,$AJ2634,AK$4),"")</f>
        <v/>
      </c>
      <c r="AL2634" s="7" t="str">
        <f>IF(ISNUMBER($AJ2634),INDEX($C$1:$AB$3985,$AJ2634,AL$4),"")</f>
        <v/>
      </c>
      <c r="AM2634" s="128"/>
      <c r="AN2634" s="128" t="str">
        <f t="shared" si="284"/>
        <v/>
      </c>
      <c r="AO2634" s="7" t="str">
        <f t="shared" ref="AO2634:AP2697" si="287">IF(ISNUMBER($AN2634),INDEX($C$1:$AB$2294,$AN2634,AO$4),"")</f>
        <v/>
      </c>
      <c r="AP2634" s="10" t="str">
        <f t="shared" si="287"/>
        <v/>
      </c>
      <c r="AQ2634" s="310">
        <f>IF(ISNUMBER(SEARCH($T$30,AO2634)),MAX(AQ$5:AQ2633)+1,0)</f>
        <v>0</v>
      </c>
      <c r="AR2634" s="310">
        <f>IF(ISNUMBER(SEARCH($T$31,AO2634)),MAX(AR$5:AR2633)+1,0)</f>
        <v>0</v>
      </c>
      <c r="AS2634" s="128" t="str">
        <f t="shared" si="283"/>
        <v/>
      </c>
      <c r="AT2634" s="105" t="str">
        <f>IF(ISNUMBER($AS2634),INDEX($C$1:$AB$3985,$AS2634,AT$4),"")</f>
        <v/>
      </c>
      <c r="AU2634" s="128"/>
      <c r="AV2634" s="128" t="str">
        <f t="shared" si="285"/>
        <v/>
      </c>
      <c r="AW2634" s="105" t="str">
        <f>IF(ISNUMBER($AV2634),INDEX($C$1:$AB$3985,$AV2634,AW$4),"")</f>
        <v/>
      </c>
      <c r="AX2634" s="105" t="str">
        <f>IF(ISNUMBER($AV2634),INDEX($C$1:$AB$3985,$AV2634,AX$4),"")</f>
        <v/>
      </c>
      <c r="AY2634" s="128"/>
      <c r="AZ2634" s="128"/>
      <c r="BA2634" s="128" t="str">
        <f t="shared" si="286"/>
        <v/>
      </c>
      <c r="BB2634" s="105" t="str">
        <f>IF(ISNUMBER($BA2634),INDEX($C$1:$AB$3985,$BA2634,BB$4),"")</f>
        <v/>
      </c>
      <c r="BC2634" s="105"/>
    </row>
    <row r="2635" spans="1:55" x14ac:dyDescent="0.25">
      <c r="A2635" s="98"/>
      <c r="B2635" s="98"/>
      <c r="C2635" s="73"/>
      <c r="D2635" s="179"/>
      <c r="E2635" s="176"/>
      <c r="F2635" s="176"/>
      <c r="G2635" s="176"/>
      <c r="H2635" s="176"/>
      <c r="I2635" s="176"/>
      <c r="J2635" s="172"/>
      <c r="K2635" s="173"/>
      <c r="L2635" s="178"/>
      <c r="R2635" s="3"/>
      <c r="S2635" s="106"/>
      <c r="T2635" s="106"/>
      <c r="U2635" s="106"/>
      <c r="V2635" s="106"/>
      <c r="W2635" s="106"/>
      <c r="X2635" s="106"/>
      <c r="AB2635" s="188" t="str">
        <f t="shared" si="281"/>
        <v/>
      </c>
      <c r="AC2635" s="188" t="s">
        <v>1585</v>
      </c>
      <c r="AD2635" s="131"/>
      <c r="AE2635" s="131"/>
      <c r="AF2635" s="131"/>
      <c r="AG2635" s="131"/>
      <c r="AH2635" s="131"/>
      <c r="AI2635" s="131"/>
      <c r="AJ2635" s="128" t="str">
        <f t="shared" si="282"/>
        <v/>
      </c>
      <c r="AK2635" s="7" t="str">
        <f>IF(ISNUMBER($AJ2635),INDEX($C$1:$AB$3985,$AJ2635,AK$4),"")</f>
        <v/>
      </c>
      <c r="AL2635" s="7" t="str">
        <f>IF(ISNUMBER($AJ2635),INDEX($C$1:$AB$3985,$AJ2635,AL$4),"")</f>
        <v/>
      </c>
      <c r="AM2635" s="128"/>
      <c r="AN2635" s="128" t="str">
        <f t="shared" si="284"/>
        <v/>
      </c>
      <c r="AO2635" s="7" t="str">
        <f t="shared" si="287"/>
        <v/>
      </c>
      <c r="AP2635" s="10" t="str">
        <f t="shared" si="287"/>
        <v/>
      </c>
      <c r="AQ2635" s="310">
        <f>IF(ISNUMBER(SEARCH($T$30,AO2635)),MAX(AQ$5:AQ2634)+1,0)</f>
        <v>0</v>
      </c>
      <c r="AR2635" s="310">
        <f>IF(ISNUMBER(SEARCH($T$31,AO2635)),MAX(AR$5:AR2634)+1,0)</f>
        <v>0</v>
      </c>
      <c r="AS2635" s="128" t="str">
        <f t="shared" si="283"/>
        <v/>
      </c>
      <c r="AT2635" s="105" t="str">
        <f>IF(ISNUMBER($AS2635),INDEX($C$1:$AB$3985,$AS2635,AT$4),"")</f>
        <v/>
      </c>
      <c r="AU2635" s="128"/>
      <c r="AV2635" s="128" t="str">
        <f t="shared" si="285"/>
        <v/>
      </c>
      <c r="AW2635" s="105" t="str">
        <f>IF(ISNUMBER($AV2635),INDEX($C$1:$AB$3985,$AV2635,AW$4),"")</f>
        <v/>
      </c>
      <c r="AX2635" s="105" t="str">
        <f>IF(ISNUMBER($AV2635),INDEX($C$1:$AB$3985,$AV2635,AX$4),"")</f>
        <v/>
      </c>
      <c r="AY2635" s="128"/>
      <c r="AZ2635" s="128"/>
      <c r="BA2635" s="128" t="str">
        <f t="shared" si="286"/>
        <v/>
      </c>
      <c r="BB2635" s="105" t="str">
        <f>IF(ISNUMBER($BA2635),INDEX($C$1:$AB$3985,$BA2635,BB$4),"")</f>
        <v/>
      </c>
      <c r="BC2635" s="105"/>
    </row>
    <row r="2636" spans="1:55" x14ac:dyDescent="0.25">
      <c r="A2636" s="98"/>
      <c r="B2636" s="98"/>
      <c r="C2636" s="73"/>
      <c r="D2636" s="179"/>
      <c r="E2636" s="176"/>
      <c r="F2636" s="176"/>
      <c r="G2636" s="176"/>
      <c r="H2636" s="176"/>
      <c r="I2636" s="176"/>
      <c r="J2636" s="172"/>
      <c r="K2636" s="173"/>
      <c r="L2636" s="178"/>
      <c r="R2636" s="3"/>
      <c r="S2636" s="106"/>
      <c r="T2636" s="106"/>
      <c r="U2636" s="106"/>
      <c r="V2636" s="106"/>
      <c r="W2636" s="106"/>
      <c r="X2636" s="106"/>
      <c r="AB2636" s="188" t="str">
        <f t="shared" si="281"/>
        <v/>
      </c>
      <c r="AC2636" s="188" t="s">
        <v>1585</v>
      </c>
      <c r="AD2636" s="131"/>
      <c r="AE2636" s="131"/>
      <c r="AF2636" s="131"/>
      <c r="AG2636" s="131"/>
      <c r="AH2636" s="131"/>
      <c r="AI2636" s="131"/>
      <c r="AJ2636" s="128" t="str">
        <f t="shared" si="282"/>
        <v/>
      </c>
      <c r="AK2636" s="7" t="str">
        <f>IF(ISNUMBER($AJ2636),INDEX($C$1:$AB$3985,$AJ2636,AK$4),"")</f>
        <v/>
      </c>
      <c r="AL2636" s="7" t="str">
        <f>IF(ISNUMBER($AJ2636),INDEX($C$1:$AB$3985,$AJ2636,AL$4),"")</f>
        <v/>
      </c>
      <c r="AM2636" s="128"/>
      <c r="AN2636" s="128" t="str">
        <f t="shared" si="284"/>
        <v/>
      </c>
      <c r="AO2636" s="7" t="str">
        <f t="shared" si="287"/>
        <v/>
      </c>
      <c r="AP2636" s="10" t="str">
        <f t="shared" si="287"/>
        <v/>
      </c>
      <c r="AQ2636" s="310">
        <f>IF(ISNUMBER(SEARCH($T$30,AO2636)),MAX(AQ$5:AQ2635)+1,0)</f>
        <v>0</v>
      </c>
      <c r="AR2636" s="310">
        <f>IF(ISNUMBER(SEARCH($T$31,AO2636)),MAX(AR$5:AR2635)+1,0)</f>
        <v>0</v>
      </c>
      <c r="AS2636" s="128" t="str">
        <f t="shared" si="283"/>
        <v/>
      </c>
      <c r="AT2636" s="105" t="str">
        <f>IF(ISNUMBER($AS2636),INDEX($C$1:$AB$3985,$AS2636,AT$4),"")</f>
        <v/>
      </c>
      <c r="AU2636" s="128"/>
      <c r="AV2636" s="128" t="str">
        <f t="shared" si="285"/>
        <v/>
      </c>
      <c r="AW2636" s="105" t="str">
        <f>IF(ISNUMBER($AV2636),INDEX($C$1:$AB$3985,$AV2636,AW$4),"")</f>
        <v/>
      </c>
      <c r="AX2636" s="105" t="str">
        <f>IF(ISNUMBER($AV2636),INDEX($C$1:$AB$3985,$AV2636,AX$4),"")</f>
        <v/>
      </c>
      <c r="AY2636" s="128"/>
      <c r="AZ2636" s="128"/>
      <c r="BA2636" s="128" t="str">
        <f t="shared" si="286"/>
        <v/>
      </c>
      <c r="BB2636" s="105" t="str">
        <f>IF(ISNUMBER($BA2636),INDEX($C$1:$AB$3985,$BA2636,BB$4),"")</f>
        <v/>
      </c>
      <c r="BC2636" s="105"/>
    </row>
    <row r="2637" spans="1:55" x14ac:dyDescent="0.25">
      <c r="A2637" s="98"/>
      <c r="B2637" s="98"/>
      <c r="C2637" s="73"/>
      <c r="D2637" s="179"/>
      <c r="E2637" s="176"/>
      <c r="F2637" s="176"/>
      <c r="G2637" s="176"/>
      <c r="H2637" s="176"/>
      <c r="I2637" s="176"/>
      <c r="J2637" s="172"/>
      <c r="K2637" s="173"/>
      <c r="L2637" s="178"/>
      <c r="R2637" s="3"/>
      <c r="S2637" s="106"/>
      <c r="T2637" s="106"/>
      <c r="U2637" s="106"/>
      <c r="V2637" s="106"/>
      <c r="W2637" s="106"/>
      <c r="X2637" s="106"/>
      <c r="AB2637" s="188" t="str">
        <f t="shared" si="281"/>
        <v/>
      </c>
      <c r="AC2637" s="188" t="s">
        <v>1585</v>
      </c>
      <c r="AD2637" s="131"/>
      <c r="AE2637" s="131"/>
      <c r="AF2637" s="131"/>
      <c r="AG2637" s="131"/>
      <c r="AH2637" s="131"/>
      <c r="AI2637" s="131"/>
      <c r="AJ2637" s="128" t="str">
        <f t="shared" si="282"/>
        <v/>
      </c>
      <c r="AK2637" s="7" t="str">
        <f>IF(ISNUMBER($AJ2637),INDEX($C$1:$AB$3985,$AJ2637,AK$4),"")</f>
        <v/>
      </c>
      <c r="AL2637" s="7" t="str">
        <f>IF(ISNUMBER($AJ2637),INDEX($C$1:$AB$3985,$AJ2637,AL$4),"")</f>
        <v/>
      </c>
      <c r="AM2637" s="128"/>
      <c r="AN2637" s="128" t="str">
        <f t="shared" si="284"/>
        <v/>
      </c>
      <c r="AO2637" s="7" t="str">
        <f t="shared" si="287"/>
        <v/>
      </c>
      <c r="AP2637" s="10" t="str">
        <f t="shared" si="287"/>
        <v/>
      </c>
      <c r="AQ2637" s="310">
        <f>IF(ISNUMBER(SEARCH($T$30,AO2637)),MAX(AQ$5:AQ2636)+1,0)</f>
        <v>0</v>
      </c>
      <c r="AR2637" s="310">
        <f>IF(ISNUMBER(SEARCH($T$31,AO2637)),MAX(AR$5:AR2636)+1,0)</f>
        <v>0</v>
      </c>
      <c r="AS2637" s="128" t="str">
        <f t="shared" si="283"/>
        <v/>
      </c>
      <c r="AT2637" s="105" t="str">
        <f>IF(ISNUMBER($AS2637),INDEX($C$1:$AB$3985,$AS2637,AT$4),"")</f>
        <v/>
      </c>
      <c r="AU2637" s="128"/>
      <c r="AV2637" s="128" t="str">
        <f t="shared" si="285"/>
        <v/>
      </c>
      <c r="AW2637" s="105" t="str">
        <f>IF(ISNUMBER($AV2637),INDEX($C$1:$AB$3985,$AV2637,AW$4),"")</f>
        <v/>
      </c>
      <c r="AX2637" s="105" t="str">
        <f>IF(ISNUMBER($AV2637),INDEX($C$1:$AB$3985,$AV2637,AX$4),"")</f>
        <v/>
      </c>
      <c r="AY2637" s="128"/>
      <c r="AZ2637" s="128"/>
      <c r="BA2637" s="128" t="str">
        <f t="shared" si="286"/>
        <v/>
      </c>
      <c r="BB2637" s="105" t="str">
        <f>IF(ISNUMBER($BA2637),INDEX($C$1:$AB$3985,$BA2637,BB$4),"")</f>
        <v/>
      </c>
      <c r="BC2637" s="105"/>
    </row>
    <row r="2638" spans="1:55" x14ac:dyDescent="0.25">
      <c r="A2638" s="98"/>
      <c r="B2638" s="98"/>
      <c r="C2638" s="73"/>
      <c r="D2638" s="179"/>
      <c r="E2638" s="176"/>
      <c r="F2638" s="176"/>
      <c r="G2638" s="176"/>
      <c r="H2638" s="176"/>
      <c r="I2638" s="176"/>
      <c r="J2638" s="172"/>
      <c r="K2638" s="173"/>
      <c r="L2638" s="178"/>
      <c r="R2638" s="3"/>
      <c r="S2638" s="106"/>
      <c r="T2638" s="106"/>
      <c r="U2638" s="106"/>
      <c r="V2638" s="106"/>
      <c r="W2638" s="106"/>
      <c r="X2638" s="106"/>
      <c r="AB2638" s="188" t="str">
        <f t="shared" si="281"/>
        <v/>
      </c>
      <c r="AC2638" s="188" t="s">
        <v>1585</v>
      </c>
      <c r="AD2638" s="131"/>
      <c r="AE2638" s="131"/>
      <c r="AF2638" s="131"/>
      <c r="AG2638" s="131"/>
      <c r="AH2638" s="131"/>
      <c r="AI2638" s="131"/>
      <c r="AJ2638" s="128" t="str">
        <f t="shared" si="282"/>
        <v/>
      </c>
      <c r="AK2638" s="7" t="str">
        <f>IF(ISNUMBER($AJ2638),INDEX($C$1:$AB$3985,$AJ2638,AK$4),"")</f>
        <v/>
      </c>
      <c r="AL2638" s="7" t="str">
        <f>IF(ISNUMBER($AJ2638),INDEX($C$1:$AB$3985,$AJ2638,AL$4),"")</f>
        <v/>
      </c>
      <c r="AM2638" s="128"/>
      <c r="AN2638" s="128" t="str">
        <f t="shared" si="284"/>
        <v/>
      </c>
      <c r="AO2638" s="7" t="str">
        <f t="shared" si="287"/>
        <v/>
      </c>
      <c r="AP2638" s="10" t="str">
        <f t="shared" si="287"/>
        <v/>
      </c>
      <c r="AQ2638" s="310">
        <f>IF(ISNUMBER(SEARCH($T$30,AO2638)),MAX(AQ$5:AQ2637)+1,0)</f>
        <v>0</v>
      </c>
      <c r="AR2638" s="310">
        <f>IF(ISNUMBER(SEARCH($T$31,AO2638)),MAX(AR$5:AR2637)+1,0)</f>
        <v>0</v>
      </c>
      <c r="AS2638" s="128" t="str">
        <f t="shared" si="283"/>
        <v/>
      </c>
      <c r="AT2638" s="105" t="str">
        <f>IF(ISNUMBER($AS2638),INDEX($C$1:$AB$3985,$AS2638,AT$4),"")</f>
        <v/>
      </c>
      <c r="AU2638" s="128"/>
      <c r="AV2638" s="128" t="str">
        <f t="shared" si="285"/>
        <v/>
      </c>
      <c r="AW2638" s="105" t="str">
        <f>IF(ISNUMBER($AV2638),INDEX($C$1:$AB$3985,$AV2638,AW$4),"")</f>
        <v/>
      </c>
      <c r="AX2638" s="105" t="str">
        <f>IF(ISNUMBER($AV2638),INDEX($C$1:$AB$3985,$AV2638,AX$4),"")</f>
        <v/>
      </c>
      <c r="AY2638" s="128"/>
      <c r="AZ2638" s="128"/>
      <c r="BA2638" s="128" t="str">
        <f t="shared" si="286"/>
        <v/>
      </c>
      <c r="BB2638" s="105" t="str">
        <f>IF(ISNUMBER($BA2638),INDEX($C$1:$AB$3985,$BA2638,BB$4),"")</f>
        <v/>
      </c>
      <c r="BC2638" s="105"/>
    </row>
    <row r="2639" spans="1:55" x14ac:dyDescent="0.25">
      <c r="A2639" s="98"/>
      <c r="B2639" s="98"/>
      <c r="C2639" s="73"/>
      <c r="D2639" s="179"/>
      <c r="E2639" s="176"/>
      <c r="F2639" s="176"/>
      <c r="G2639" s="176"/>
      <c r="H2639" s="176"/>
      <c r="I2639" s="176"/>
      <c r="J2639" s="172"/>
      <c r="K2639" s="173"/>
      <c r="L2639" s="178"/>
      <c r="R2639" s="3"/>
      <c r="S2639" s="106"/>
      <c r="T2639" s="106"/>
      <c r="U2639" s="106"/>
      <c r="V2639" s="106"/>
      <c r="W2639" s="106"/>
      <c r="X2639" s="106"/>
      <c r="AB2639" s="188" t="str">
        <f t="shared" si="281"/>
        <v/>
      </c>
      <c r="AC2639" s="188" t="s">
        <v>1585</v>
      </c>
      <c r="AD2639" s="131"/>
      <c r="AE2639" s="131"/>
      <c r="AF2639" s="131"/>
      <c r="AG2639" s="131"/>
      <c r="AH2639" s="131"/>
      <c r="AI2639" s="131"/>
      <c r="AJ2639" s="128" t="str">
        <f t="shared" si="282"/>
        <v/>
      </c>
      <c r="AK2639" s="7" t="str">
        <f>IF(ISNUMBER($AJ2639),INDEX($C$1:$AB$3985,$AJ2639,AK$4),"")</f>
        <v/>
      </c>
      <c r="AL2639" s="7" t="str">
        <f>IF(ISNUMBER($AJ2639),INDEX($C$1:$AB$3985,$AJ2639,AL$4),"")</f>
        <v/>
      </c>
      <c r="AM2639" s="128"/>
      <c r="AN2639" s="128" t="str">
        <f t="shared" si="284"/>
        <v/>
      </c>
      <c r="AO2639" s="7" t="str">
        <f t="shared" si="287"/>
        <v/>
      </c>
      <c r="AP2639" s="10" t="str">
        <f t="shared" si="287"/>
        <v/>
      </c>
      <c r="AQ2639" s="310">
        <f>IF(ISNUMBER(SEARCH($T$30,AO2639)),MAX(AQ$5:AQ2638)+1,0)</f>
        <v>0</v>
      </c>
      <c r="AR2639" s="310">
        <f>IF(ISNUMBER(SEARCH($T$31,AO2639)),MAX(AR$5:AR2638)+1,0)</f>
        <v>0</v>
      </c>
      <c r="AS2639" s="128" t="str">
        <f t="shared" si="283"/>
        <v/>
      </c>
      <c r="AT2639" s="105" t="str">
        <f>IF(ISNUMBER($AS2639),INDEX($C$1:$AB$3985,$AS2639,AT$4),"")</f>
        <v/>
      </c>
      <c r="AU2639" s="128"/>
      <c r="AV2639" s="128" t="str">
        <f t="shared" si="285"/>
        <v/>
      </c>
      <c r="AW2639" s="105" t="str">
        <f>IF(ISNUMBER($AV2639),INDEX($C$1:$AB$3985,$AV2639,AW$4),"")</f>
        <v/>
      </c>
      <c r="AX2639" s="105" t="str">
        <f>IF(ISNUMBER($AV2639),INDEX($C$1:$AB$3985,$AV2639,AX$4),"")</f>
        <v/>
      </c>
      <c r="AY2639" s="128"/>
      <c r="AZ2639" s="128"/>
      <c r="BA2639" s="128" t="str">
        <f t="shared" si="286"/>
        <v/>
      </c>
      <c r="BB2639" s="105" t="str">
        <f>IF(ISNUMBER($BA2639),INDEX($C$1:$AB$3985,$BA2639,BB$4),"")</f>
        <v/>
      </c>
      <c r="BC2639" s="105"/>
    </row>
    <row r="2640" spans="1:55" x14ac:dyDescent="0.25">
      <c r="A2640" s="98"/>
      <c r="B2640" s="98"/>
      <c r="C2640" s="73"/>
      <c r="D2640" s="179"/>
      <c r="E2640" s="176"/>
      <c r="F2640" s="176"/>
      <c r="G2640" s="176"/>
      <c r="H2640" s="176"/>
      <c r="I2640" s="176"/>
      <c r="J2640" s="172"/>
      <c r="K2640" s="173"/>
      <c r="L2640" s="178"/>
      <c r="R2640" s="3"/>
      <c r="S2640" s="106"/>
      <c r="T2640" s="106"/>
      <c r="U2640" s="106"/>
      <c r="V2640" s="106"/>
      <c r="W2640" s="106"/>
      <c r="X2640" s="106"/>
      <c r="AB2640" s="188" t="str">
        <f t="shared" si="281"/>
        <v/>
      </c>
      <c r="AC2640" s="188" t="s">
        <v>1585</v>
      </c>
      <c r="AD2640" s="131"/>
      <c r="AE2640" s="131"/>
      <c r="AF2640" s="131"/>
      <c r="AG2640" s="131"/>
      <c r="AH2640" s="131"/>
      <c r="AI2640" s="131"/>
      <c r="AJ2640" s="128" t="str">
        <f t="shared" si="282"/>
        <v/>
      </c>
      <c r="AK2640" s="7" t="str">
        <f>IF(ISNUMBER($AJ2640),INDEX($C$1:$AB$3985,$AJ2640,AK$4),"")</f>
        <v/>
      </c>
      <c r="AL2640" s="7" t="str">
        <f>IF(ISNUMBER($AJ2640),INDEX($C$1:$AB$3985,$AJ2640,AL$4),"")</f>
        <v/>
      </c>
      <c r="AM2640" s="128"/>
      <c r="AN2640" s="128" t="str">
        <f t="shared" si="284"/>
        <v/>
      </c>
      <c r="AO2640" s="7" t="str">
        <f t="shared" si="287"/>
        <v/>
      </c>
      <c r="AP2640" s="10" t="str">
        <f t="shared" si="287"/>
        <v/>
      </c>
      <c r="AQ2640" s="310">
        <f>IF(ISNUMBER(SEARCH($T$30,AO2640)),MAX(AQ$5:AQ2639)+1,0)</f>
        <v>0</v>
      </c>
      <c r="AR2640" s="310">
        <f>IF(ISNUMBER(SEARCH($T$31,AO2640)),MAX(AR$5:AR2639)+1,0)</f>
        <v>0</v>
      </c>
      <c r="AS2640" s="128" t="str">
        <f t="shared" si="283"/>
        <v/>
      </c>
      <c r="AT2640" s="105" t="str">
        <f>IF(ISNUMBER($AS2640),INDEX($C$1:$AB$3985,$AS2640,AT$4),"")</f>
        <v/>
      </c>
      <c r="AU2640" s="128"/>
      <c r="AV2640" s="128" t="str">
        <f t="shared" si="285"/>
        <v/>
      </c>
      <c r="AW2640" s="105" t="str">
        <f>IF(ISNUMBER($AV2640),INDEX($C$1:$AB$3985,$AV2640,AW$4),"")</f>
        <v/>
      </c>
      <c r="AX2640" s="105" t="str">
        <f>IF(ISNUMBER($AV2640),INDEX($C$1:$AB$3985,$AV2640,AX$4),"")</f>
        <v/>
      </c>
      <c r="AY2640" s="128"/>
      <c r="AZ2640" s="128"/>
      <c r="BA2640" s="128" t="str">
        <f t="shared" si="286"/>
        <v/>
      </c>
      <c r="BB2640" s="105" t="str">
        <f>IF(ISNUMBER($BA2640),INDEX($C$1:$AB$3985,$BA2640,BB$4),"")</f>
        <v/>
      </c>
      <c r="BC2640" s="105"/>
    </row>
    <row r="2641" spans="1:55" x14ac:dyDescent="0.25">
      <c r="A2641" s="98"/>
      <c r="B2641" s="98"/>
      <c r="C2641" s="73"/>
      <c r="D2641" s="179"/>
      <c r="E2641" s="176"/>
      <c r="F2641" s="176"/>
      <c r="G2641" s="176"/>
      <c r="H2641" s="176"/>
      <c r="I2641" s="176"/>
      <c r="J2641" s="172"/>
      <c r="K2641" s="173"/>
      <c r="L2641" s="178"/>
      <c r="R2641" s="3"/>
      <c r="S2641" s="106"/>
      <c r="T2641" s="106"/>
      <c r="U2641" s="106"/>
      <c r="V2641" s="106"/>
      <c r="W2641" s="106"/>
      <c r="X2641" s="106"/>
      <c r="AB2641" s="188" t="str">
        <f t="shared" si="281"/>
        <v/>
      </c>
      <c r="AC2641" s="188" t="s">
        <v>1585</v>
      </c>
      <c r="AD2641" s="131"/>
      <c r="AE2641" s="131"/>
      <c r="AF2641" s="131"/>
      <c r="AG2641" s="131"/>
      <c r="AH2641" s="131"/>
      <c r="AI2641" s="131"/>
      <c r="AJ2641" s="128" t="str">
        <f t="shared" si="282"/>
        <v/>
      </c>
      <c r="AK2641" s="7" t="str">
        <f>IF(ISNUMBER($AJ2641),INDEX($C$1:$AB$3985,$AJ2641,AK$4),"")</f>
        <v/>
      </c>
      <c r="AL2641" s="7" t="str">
        <f>IF(ISNUMBER($AJ2641),INDEX($C$1:$AB$3985,$AJ2641,AL$4),"")</f>
        <v/>
      </c>
      <c r="AM2641" s="128"/>
      <c r="AN2641" s="128" t="str">
        <f t="shared" si="284"/>
        <v/>
      </c>
      <c r="AO2641" s="7" t="str">
        <f t="shared" si="287"/>
        <v/>
      </c>
      <c r="AP2641" s="10" t="str">
        <f t="shared" si="287"/>
        <v/>
      </c>
      <c r="AQ2641" s="310">
        <f>IF(ISNUMBER(SEARCH($T$30,AO2641)),MAX(AQ$5:AQ2640)+1,0)</f>
        <v>0</v>
      </c>
      <c r="AR2641" s="310">
        <f>IF(ISNUMBER(SEARCH($T$31,AO2641)),MAX(AR$5:AR2640)+1,0)</f>
        <v>0</v>
      </c>
      <c r="AS2641" s="128" t="str">
        <f t="shared" si="283"/>
        <v/>
      </c>
      <c r="AT2641" s="105" t="str">
        <f>IF(ISNUMBER($AS2641),INDEX($C$1:$AB$3985,$AS2641,AT$4),"")</f>
        <v/>
      </c>
      <c r="AU2641" s="128"/>
      <c r="AV2641" s="128" t="str">
        <f t="shared" si="285"/>
        <v/>
      </c>
      <c r="AW2641" s="105" t="str">
        <f>IF(ISNUMBER($AV2641),INDEX($C$1:$AB$3985,$AV2641,AW$4),"")</f>
        <v/>
      </c>
      <c r="AX2641" s="105" t="str">
        <f>IF(ISNUMBER($AV2641),INDEX($C$1:$AB$3985,$AV2641,AX$4),"")</f>
        <v/>
      </c>
      <c r="AY2641" s="128"/>
      <c r="AZ2641" s="128"/>
      <c r="BA2641" s="128" t="str">
        <f t="shared" si="286"/>
        <v/>
      </c>
      <c r="BB2641" s="105" t="str">
        <f>IF(ISNUMBER($BA2641),INDEX($C$1:$AB$3985,$BA2641,BB$4),"")</f>
        <v/>
      </c>
      <c r="BC2641" s="105"/>
    </row>
    <row r="2642" spans="1:55" x14ac:dyDescent="0.25">
      <c r="A2642" s="98"/>
      <c r="B2642" s="98"/>
      <c r="C2642" s="73"/>
      <c r="D2642" s="179"/>
      <c r="E2642" s="176"/>
      <c r="F2642" s="176"/>
      <c r="G2642" s="176"/>
      <c r="H2642" s="176"/>
      <c r="I2642" s="176"/>
      <c r="J2642" s="172"/>
      <c r="K2642" s="173"/>
      <c r="L2642" s="178"/>
      <c r="R2642" s="3"/>
      <c r="S2642" s="106"/>
      <c r="T2642" s="106"/>
      <c r="U2642" s="106"/>
      <c r="V2642" s="106"/>
      <c r="W2642" s="106"/>
      <c r="X2642" s="106"/>
      <c r="AB2642" s="188" t="str">
        <f t="shared" si="281"/>
        <v/>
      </c>
      <c r="AC2642" s="188" t="s">
        <v>1585</v>
      </c>
      <c r="AD2642" s="131"/>
      <c r="AE2642" s="131"/>
      <c r="AF2642" s="131"/>
      <c r="AG2642" s="131"/>
      <c r="AH2642" s="131"/>
      <c r="AI2642" s="131"/>
      <c r="AJ2642" s="128" t="str">
        <f t="shared" si="282"/>
        <v/>
      </c>
      <c r="AK2642" s="7" t="str">
        <f>IF(ISNUMBER($AJ2642),INDEX($C$1:$AB$3985,$AJ2642,AK$4),"")</f>
        <v/>
      </c>
      <c r="AL2642" s="7" t="str">
        <f>IF(ISNUMBER($AJ2642),INDEX($C$1:$AB$3985,$AJ2642,AL$4),"")</f>
        <v/>
      </c>
      <c r="AM2642" s="128"/>
      <c r="AN2642" s="128" t="str">
        <f t="shared" si="284"/>
        <v/>
      </c>
      <c r="AO2642" s="7" t="str">
        <f t="shared" si="287"/>
        <v/>
      </c>
      <c r="AP2642" s="10" t="str">
        <f t="shared" si="287"/>
        <v/>
      </c>
      <c r="AQ2642" s="310">
        <f>IF(ISNUMBER(SEARCH($T$30,AO2642)),MAX(AQ$5:AQ2641)+1,0)</f>
        <v>0</v>
      </c>
      <c r="AR2642" s="310">
        <f>IF(ISNUMBER(SEARCH($T$31,AO2642)),MAX(AR$5:AR2641)+1,0)</f>
        <v>0</v>
      </c>
      <c r="AS2642" s="128" t="str">
        <f t="shared" si="283"/>
        <v/>
      </c>
      <c r="AT2642" s="105" t="str">
        <f>IF(ISNUMBER($AS2642),INDEX($C$1:$AB$3985,$AS2642,AT$4),"")</f>
        <v/>
      </c>
      <c r="AU2642" s="128"/>
      <c r="AV2642" s="128" t="str">
        <f t="shared" si="285"/>
        <v/>
      </c>
      <c r="AW2642" s="105" t="str">
        <f>IF(ISNUMBER($AV2642),INDEX($C$1:$AB$3985,$AV2642,AW$4),"")</f>
        <v/>
      </c>
      <c r="AX2642" s="105" t="str">
        <f>IF(ISNUMBER($AV2642),INDEX($C$1:$AB$3985,$AV2642,AX$4),"")</f>
        <v/>
      </c>
      <c r="AY2642" s="128"/>
      <c r="AZ2642" s="128"/>
      <c r="BA2642" s="128" t="str">
        <f t="shared" si="286"/>
        <v/>
      </c>
      <c r="BB2642" s="105" t="str">
        <f>IF(ISNUMBER($BA2642),INDEX($C$1:$AB$3985,$BA2642,BB$4),"")</f>
        <v/>
      </c>
      <c r="BC2642" s="105"/>
    </row>
    <row r="2643" spans="1:55" x14ac:dyDescent="0.25">
      <c r="A2643" s="98"/>
      <c r="B2643" s="98"/>
      <c r="C2643" s="73"/>
      <c r="D2643" s="179"/>
      <c r="E2643" s="176"/>
      <c r="F2643" s="176"/>
      <c r="G2643" s="176"/>
      <c r="H2643" s="176"/>
      <c r="I2643" s="176"/>
      <c r="J2643" s="172"/>
      <c r="K2643" s="173"/>
      <c r="L2643" s="178"/>
      <c r="R2643" s="3"/>
      <c r="S2643" s="106"/>
      <c r="T2643" s="106"/>
      <c r="U2643" s="106"/>
      <c r="V2643" s="106"/>
      <c r="W2643" s="106"/>
      <c r="X2643" s="106"/>
      <c r="AB2643" s="188" t="str">
        <f t="shared" si="281"/>
        <v/>
      </c>
      <c r="AC2643" s="188" t="s">
        <v>1585</v>
      </c>
      <c r="AD2643" s="131"/>
      <c r="AE2643" s="131"/>
      <c r="AF2643" s="131"/>
      <c r="AG2643" s="131"/>
      <c r="AH2643" s="131"/>
      <c r="AI2643" s="131"/>
      <c r="AJ2643" s="128" t="str">
        <f t="shared" si="282"/>
        <v/>
      </c>
      <c r="AK2643" s="7" t="str">
        <f>IF(ISNUMBER($AJ2643),INDEX($C$1:$AB$3985,$AJ2643,AK$4),"")</f>
        <v/>
      </c>
      <c r="AL2643" s="7" t="str">
        <f>IF(ISNUMBER($AJ2643),INDEX($C$1:$AB$3985,$AJ2643,AL$4),"")</f>
        <v/>
      </c>
      <c r="AM2643" s="128"/>
      <c r="AN2643" s="128" t="str">
        <f t="shared" si="284"/>
        <v/>
      </c>
      <c r="AO2643" s="7" t="str">
        <f t="shared" si="287"/>
        <v/>
      </c>
      <c r="AP2643" s="10" t="str">
        <f t="shared" si="287"/>
        <v/>
      </c>
      <c r="AQ2643" s="310">
        <f>IF(ISNUMBER(SEARCH($T$30,AO2643)),MAX(AQ$5:AQ2642)+1,0)</f>
        <v>0</v>
      </c>
      <c r="AR2643" s="310">
        <f>IF(ISNUMBER(SEARCH($T$31,AO2643)),MAX(AR$5:AR2642)+1,0)</f>
        <v>0</v>
      </c>
      <c r="AS2643" s="128" t="str">
        <f t="shared" si="283"/>
        <v/>
      </c>
      <c r="AT2643" s="105" t="str">
        <f>IF(ISNUMBER($AS2643),INDEX($C$1:$AB$3985,$AS2643,AT$4),"")</f>
        <v/>
      </c>
      <c r="AU2643" s="128"/>
      <c r="AV2643" s="128" t="str">
        <f t="shared" si="285"/>
        <v/>
      </c>
      <c r="AW2643" s="105" t="str">
        <f>IF(ISNUMBER($AV2643),INDEX($C$1:$AB$3985,$AV2643,AW$4),"")</f>
        <v/>
      </c>
      <c r="AX2643" s="105" t="str">
        <f>IF(ISNUMBER($AV2643),INDEX($C$1:$AB$3985,$AV2643,AX$4),"")</f>
        <v/>
      </c>
      <c r="AY2643" s="128"/>
      <c r="AZ2643" s="128"/>
      <c r="BA2643" s="128" t="str">
        <f t="shared" si="286"/>
        <v/>
      </c>
      <c r="BB2643" s="105" t="str">
        <f>IF(ISNUMBER($BA2643),INDEX($C$1:$AB$3985,$BA2643,BB$4),"")</f>
        <v/>
      </c>
      <c r="BC2643" s="105"/>
    </row>
    <row r="2644" spans="1:55" x14ac:dyDescent="0.25">
      <c r="A2644" s="98"/>
      <c r="B2644" s="98"/>
      <c r="C2644" s="73"/>
      <c r="D2644" s="179"/>
      <c r="E2644" s="176"/>
      <c r="F2644" s="176"/>
      <c r="G2644" s="176"/>
      <c r="H2644" s="176"/>
      <c r="I2644" s="176"/>
      <c r="J2644" s="172"/>
      <c r="K2644" s="173"/>
      <c r="L2644" s="178"/>
      <c r="R2644" s="3"/>
      <c r="S2644" s="106"/>
      <c r="T2644" s="106"/>
      <c r="U2644" s="106"/>
      <c r="V2644" s="106"/>
      <c r="W2644" s="106"/>
      <c r="X2644" s="106"/>
      <c r="AB2644" s="188" t="str">
        <f t="shared" si="281"/>
        <v/>
      </c>
      <c r="AC2644" s="188" t="s">
        <v>1585</v>
      </c>
      <c r="AD2644" s="131"/>
      <c r="AE2644" s="131"/>
      <c r="AF2644" s="131"/>
      <c r="AG2644" s="131"/>
      <c r="AH2644" s="131"/>
      <c r="AI2644" s="131"/>
      <c r="AJ2644" s="128" t="str">
        <f t="shared" si="282"/>
        <v/>
      </c>
      <c r="AK2644" s="7" t="str">
        <f>IF(ISNUMBER($AJ2644),INDEX($C$1:$AB$3985,$AJ2644,AK$4),"")</f>
        <v/>
      </c>
      <c r="AL2644" s="7" t="str">
        <f>IF(ISNUMBER($AJ2644),INDEX($C$1:$AB$3985,$AJ2644,AL$4),"")</f>
        <v/>
      </c>
      <c r="AM2644" s="128"/>
      <c r="AN2644" s="128" t="str">
        <f t="shared" si="284"/>
        <v/>
      </c>
      <c r="AO2644" s="7" t="str">
        <f t="shared" si="287"/>
        <v/>
      </c>
      <c r="AP2644" s="10" t="str">
        <f t="shared" si="287"/>
        <v/>
      </c>
      <c r="AQ2644" s="310">
        <f>IF(ISNUMBER(SEARCH($T$30,AO2644)),MAX(AQ$5:AQ2643)+1,0)</f>
        <v>0</v>
      </c>
      <c r="AR2644" s="310">
        <f>IF(ISNUMBER(SEARCH($T$31,AO2644)),MAX(AR$5:AR2643)+1,0)</f>
        <v>0</v>
      </c>
      <c r="AS2644" s="128" t="str">
        <f t="shared" si="283"/>
        <v/>
      </c>
      <c r="AT2644" s="105" t="str">
        <f>IF(ISNUMBER($AS2644),INDEX($C$1:$AB$3985,$AS2644,AT$4),"")</f>
        <v/>
      </c>
      <c r="AU2644" s="128"/>
      <c r="AV2644" s="128" t="str">
        <f t="shared" si="285"/>
        <v/>
      </c>
      <c r="AW2644" s="105" t="str">
        <f>IF(ISNUMBER($AV2644),INDEX($C$1:$AB$3985,$AV2644,AW$4),"")</f>
        <v/>
      </c>
      <c r="AX2644" s="105" t="str">
        <f>IF(ISNUMBER($AV2644),INDEX($C$1:$AB$3985,$AV2644,AX$4),"")</f>
        <v/>
      </c>
      <c r="AY2644" s="128"/>
      <c r="AZ2644" s="128"/>
      <c r="BA2644" s="128" t="str">
        <f t="shared" si="286"/>
        <v/>
      </c>
      <c r="BB2644" s="105" t="str">
        <f>IF(ISNUMBER($BA2644),INDEX($C$1:$AB$3985,$BA2644,BB$4),"")</f>
        <v/>
      </c>
      <c r="BC2644" s="105"/>
    </row>
    <row r="2645" spans="1:55" x14ac:dyDescent="0.25">
      <c r="A2645" s="98"/>
      <c r="B2645" s="98"/>
      <c r="C2645" s="73"/>
      <c r="D2645" s="179"/>
      <c r="E2645" s="176"/>
      <c r="F2645" s="176"/>
      <c r="G2645" s="176"/>
      <c r="H2645" s="176"/>
      <c r="I2645" s="176"/>
      <c r="J2645" s="172"/>
      <c r="K2645" s="173"/>
      <c r="L2645" s="178"/>
      <c r="R2645" s="3"/>
      <c r="S2645" s="106"/>
      <c r="T2645" s="106"/>
      <c r="U2645" s="106"/>
      <c r="V2645" s="106"/>
      <c r="W2645" s="106"/>
      <c r="X2645" s="106"/>
      <c r="AB2645" s="188" t="str">
        <f t="shared" si="281"/>
        <v/>
      </c>
      <c r="AC2645" s="188" t="s">
        <v>1585</v>
      </c>
      <c r="AD2645" s="131"/>
      <c r="AE2645" s="131"/>
      <c r="AF2645" s="131"/>
      <c r="AG2645" s="131"/>
      <c r="AH2645" s="131"/>
      <c r="AI2645" s="131"/>
      <c r="AJ2645" s="128" t="str">
        <f t="shared" si="282"/>
        <v/>
      </c>
      <c r="AK2645" s="7" t="str">
        <f>IF(ISNUMBER($AJ2645),INDEX($C$1:$AB$3985,$AJ2645,AK$4),"")</f>
        <v/>
      </c>
      <c r="AL2645" s="7" t="str">
        <f>IF(ISNUMBER($AJ2645),INDEX($C$1:$AB$3985,$AJ2645,AL$4),"")</f>
        <v/>
      </c>
      <c r="AM2645" s="128"/>
      <c r="AN2645" s="128" t="str">
        <f t="shared" si="284"/>
        <v/>
      </c>
      <c r="AO2645" s="7" t="str">
        <f t="shared" si="287"/>
        <v/>
      </c>
      <c r="AP2645" s="10" t="str">
        <f t="shared" si="287"/>
        <v/>
      </c>
      <c r="AQ2645" s="310">
        <f>IF(ISNUMBER(SEARCH($T$30,AO2645)),MAX(AQ$5:AQ2644)+1,0)</f>
        <v>0</v>
      </c>
      <c r="AR2645" s="310">
        <f>IF(ISNUMBER(SEARCH($T$31,AO2645)),MAX(AR$5:AR2644)+1,0)</f>
        <v>0</v>
      </c>
      <c r="AS2645" s="128" t="str">
        <f t="shared" si="283"/>
        <v/>
      </c>
      <c r="AT2645" s="105" t="str">
        <f>IF(ISNUMBER($AS2645),INDEX($C$1:$AB$3985,$AS2645,AT$4),"")</f>
        <v/>
      </c>
      <c r="AU2645" s="128"/>
      <c r="AV2645" s="128" t="str">
        <f t="shared" si="285"/>
        <v/>
      </c>
      <c r="AW2645" s="105" t="str">
        <f>IF(ISNUMBER($AV2645),INDEX($C$1:$AB$3985,$AV2645,AW$4),"")</f>
        <v/>
      </c>
      <c r="AX2645" s="105" t="str">
        <f>IF(ISNUMBER($AV2645),INDEX($C$1:$AB$3985,$AV2645,AX$4),"")</f>
        <v/>
      </c>
      <c r="AY2645" s="128"/>
      <c r="AZ2645" s="128"/>
      <c r="BA2645" s="128" t="str">
        <f t="shared" si="286"/>
        <v/>
      </c>
      <c r="BB2645" s="105" t="str">
        <f>IF(ISNUMBER($BA2645),INDEX($C$1:$AB$3985,$BA2645,BB$4),"")</f>
        <v/>
      </c>
      <c r="BC2645" s="105"/>
    </row>
    <row r="2646" spans="1:55" x14ac:dyDescent="0.25">
      <c r="A2646" s="98"/>
      <c r="B2646" s="98"/>
      <c r="C2646" s="73"/>
      <c r="D2646" s="179"/>
      <c r="E2646" s="176"/>
      <c r="F2646" s="176"/>
      <c r="G2646" s="176"/>
      <c r="H2646" s="176"/>
      <c r="I2646" s="176"/>
      <c r="J2646" s="172"/>
      <c r="K2646" s="173"/>
      <c r="L2646" s="178"/>
      <c r="R2646" s="3"/>
      <c r="S2646" s="106"/>
      <c r="T2646" s="106"/>
      <c r="U2646" s="106"/>
      <c r="V2646" s="106"/>
      <c r="W2646" s="106"/>
      <c r="X2646" s="106"/>
      <c r="AB2646" s="188" t="str">
        <f t="shared" si="281"/>
        <v/>
      </c>
      <c r="AC2646" s="188" t="s">
        <v>1585</v>
      </c>
      <c r="AD2646" s="131"/>
      <c r="AE2646" s="131"/>
      <c r="AF2646" s="131"/>
      <c r="AG2646" s="131"/>
      <c r="AH2646" s="131"/>
      <c r="AI2646" s="131"/>
      <c r="AJ2646" s="128" t="str">
        <f t="shared" si="282"/>
        <v/>
      </c>
      <c r="AK2646" s="7" t="str">
        <f>IF(ISNUMBER($AJ2646),INDEX($C$1:$AB$3985,$AJ2646,AK$4),"")</f>
        <v/>
      </c>
      <c r="AL2646" s="7" t="str">
        <f>IF(ISNUMBER($AJ2646),INDEX($C$1:$AB$3985,$AJ2646,AL$4),"")</f>
        <v/>
      </c>
      <c r="AM2646" s="128"/>
      <c r="AN2646" s="128" t="str">
        <f t="shared" si="284"/>
        <v/>
      </c>
      <c r="AO2646" s="7" t="str">
        <f t="shared" si="287"/>
        <v/>
      </c>
      <c r="AP2646" s="10" t="str">
        <f t="shared" si="287"/>
        <v/>
      </c>
      <c r="AQ2646" s="310">
        <f>IF(ISNUMBER(SEARCH($T$30,AO2646)),MAX(AQ$5:AQ2645)+1,0)</f>
        <v>0</v>
      </c>
      <c r="AR2646" s="310">
        <f>IF(ISNUMBER(SEARCH($T$31,AO2646)),MAX(AR$5:AR2645)+1,0)</f>
        <v>0</v>
      </c>
      <c r="AS2646" s="128" t="str">
        <f t="shared" si="283"/>
        <v/>
      </c>
      <c r="AT2646" s="105" t="str">
        <f>IF(ISNUMBER($AS2646),INDEX($C$1:$AB$3985,$AS2646,AT$4),"")</f>
        <v/>
      </c>
      <c r="AU2646" s="128"/>
      <c r="AV2646" s="128" t="str">
        <f t="shared" si="285"/>
        <v/>
      </c>
      <c r="AW2646" s="105" t="str">
        <f>IF(ISNUMBER($AV2646),INDEX($C$1:$AB$3985,$AV2646,AW$4),"")</f>
        <v/>
      </c>
      <c r="AX2646" s="105" t="str">
        <f>IF(ISNUMBER($AV2646),INDEX($C$1:$AB$3985,$AV2646,AX$4),"")</f>
        <v/>
      </c>
      <c r="AY2646" s="128"/>
      <c r="AZ2646" s="128"/>
      <c r="BA2646" s="128" t="str">
        <f t="shared" si="286"/>
        <v/>
      </c>
      <c r="BB2646" s="105" t="str">
        <f>IF(ISNUMBER($BA2646),INDEX($C$1:$AB$3985,$BA2646,BB$4),"")</f>
        <v/>
      </c>
      <c r="BC2646" s="105"/>
    </row>
    <row r="2647" spans="1:55" x14ac:dyDescent="0.25">
      <c r="A2647" s="98"/>
      <c r="B2647" s="98"/>
      <c r="C2647" s="73"/>
      <c r="D2647" s="179"/>
      <c r="E2647" s="176"/>
      <c r="F2647" s="176"/>
      <c r="G2647" s="176"/>
      <c r="H2647" s="176"/>
      <c r="I2647" s="176"/>
      <c r="J2647" s="172"/>
      <c r="K2647" s="173"/>
      <c r="L2647" s="178"/>
      <c r="R2647" s="3"/>
      <c r="S2647" s="106"/>
      <c r="T2647" s="106"/>
      <c r="U2647" s="106"/>
      <c r="V2647" s="106"/>
      <c r="W2647" s="106"/>
      <c r="X2647" s="106"/>
      <c r="AB2647" s="188" t="str">
        <f t="shared" si="281"/>
        <v/>
      </c>
      <c r="AC2647" s="188" t="s">
        <v>1585</v>
      </c>
      <c r="AD2647" s="131"/>
      <c r="AE2647" s="131"/>
      <c r="AF2647" s="131"/>
      <c r="AG2647" s="131"/>
      <c r="AH2647" s="131"/>
      <c r="AI2647" s="131"/>
      <c r="AJ2647" s="128" t="str">
        <f t="shared" si="282"/>
        <v/>
      </c>
      <c r="AK2647" s="7" t="str">
        <f>IF(ISNUMBER($AJ2647),INDEX($C$1:$AB$3985,$AJ2647,AK$4),"")</f>
        <v/>
      </c>
      <c r="AL2647" s="7" t="str">
        <f>IF(ISNUMBER($AJ2647),INDEX($C$1:$AB$3985,$AJ2647,AL$4),"")</f>
        <v/>
      </c>
      <c r="AM2647" s="128"/>
      <c r="AN2647" s="128" t="str">
        <f t="shared" si="284"/>
        <v/>
      </c>
      <c r="AO2647" s="7" t="str">
        <f t="shared" si="287"/>
        <v/>
      </c>
      <c r="AP2647" s="10" t="str">
        <f t="shared" si="287"/>
        <v/>
      </c>
      <c r="AQ2647" s="310">
        <f>IF(ISNUMBER(SEARCH($T$30,AO2647)),MAX(AQ$5:AQ2646)+1,0)</f>
        <v>0</v>
      </c>
      <c r="AR2647" s="310">
        <f>IF(ISNUMBER(SEARCH($T$31,AO2647)),MAX(AR$5:AR2646)+1,0)</f>
        <v>0</v>
      </c>
      <c r="AS2647" s="128" t="str">
        <f t="shared" si="283"/>
        <v/>
      </c>
      <c r="AT2647" s="105" t="str">
        <f>IF(ISNUMBER($AS2647),INDEX($C$1:$AB$3985,$AS2647,AT$4),"")</f>
        <v/>
      </c>
      <c r="AU2647" s="128"/>
      <c r="AV2647" s="128" t="str">
        <f t="shared" si="285"/>
        <v/>
      </c>
      <c r="AW2647" s="105" t="str">
        <f>IF(ISNUMBER($AV2647),INDEX($C$1:$AB$3985,$AV2647,AW$4),"")</f>
        <v/>
      </c>
      <c r="AX2647" s="105" t="str">
        <f>IF(ISNUMBER($AV2647),INDEX($C$1:$AB$3985,$AV2647,AX$4),"")</f>
        <v/>
      </c>
      <c r="AY2647" s="128"/>
      <c r="AZ2647" s="128"/>
      <c r="BA2647" s="128" t="str">
        <f t="shared" si="286"/>
        <v/>
      </c>
      <c r="BB2647" s="105" t="str">
        <f>IF(ISNUMBER($BA2647),INDEX($C$1:$AB$3985,$BA2647,BB$4),"")</f>
        <v/>
      </c>
      <c r="BC2647" s="105"/>
    </row>
    <row r="2648" spans="1:55" x14ac:dyDescent="0.25">
      <c r="A2648" s="98"/>
      <c r="B2648" s="98"/>
      <c r="C2648" s="73"/>
      <c r="D2648" s="179"/>
      <c r="E2648" s="176"/>
      <c r="F2648" s="176"/>
      <c r="G2648" s="176"/>
      <c r="H2648" s="176"/>
      <c r="I2648" s="176"/>
      <c r="J2648" s="172"/>
      <c r="K2648" s="173"/>
      <c r="L2648" s="178"/>
      <c r="R2648" s="3"/>
      <c r="S2648" s="106"/>
      <c r="T2648" s="106"/>
      <c r="U2648" s="106"/>
      <c r="V2648" s="106"/>
      <c r="W2648" s="106"/>
      <c r="X2648" s="106"/>
      <c r="AB2648" s="188" t="str">
        <f t="shared" si="281"/>
        <v/>
      </c>
      <c r="AC2648" s="188" t="s">
        <v>1585</v>
      </c>
      <c r="AD2648" s="131"/>
      <c r="AE2648" s="131"/>
      <c r="AF2648" s="131"/>
      <c r="AG2648" s="131"/>
      <c r="AH2648" s="131"/>
      <c r="AI2648" s="131"/>
      <c r="AJ2648" s="128" t="str">
        <f t="shared" si="282"/>
        <v/>
      </c>
      <c r="AK2648" s="7" t="str">
        <f>IF(ISNUMBER($AJ2648),INDEX($C$1:$AB$3985,$AJ2648,AK$4),"")</f>
        <v/>
      </c>
      <c r="AL2648" s="7" t="str">
        <f>IF(ISNUMBER($AJ2648),INDEX($C$1:$AB$3985,$AJ2648,AL$4),"")</f>
        <v/>
      </c>
      <c r="AM2648" s="128"/>
      <c r="AN2648" s="128" t="str">
        <f t="shared" si="284"/>
        <v/>
      </c>
      <c r="AO2648" s="7" t="str">
        <f t="shared" si="287"/>
        <v/>
      </c>
      <c r="AP2648" s="10" t="str">
        <f t="shared" si="287"/>
        <v/>
      </c>
      <c r="AQ2648" s="310">
        <f>IF(ISNUMBER(SEARCH($T$30,AO2648)),MAX(AQ$5:AQ2647)+1,0)</f>
        <v>0</v>
      </c>
      <c r="AR2648" s="310">
        <f>IF(ISNUMBER(SEARCH($T$31,AO2648)),MAX(AR$5:AR2647)+1,0)</f>
        <v>0</v>
      </c>
      <c r="AS2648" s="128" t="str">
        <f t="shared" si="283"/>
        <v/>
      </c>
      <c r="AT2648" s="105" t="str">
        <f>IF(ISNUMBER($AS2648),INDEX($C$1:$AB$3985,$AS2648,AT$4),"")</f>
        <v/>
      </c>
      <c r="AU2648" s="128"/>
      <c r="AV2648" s="128" t="str">
        <f t="shared" si="285"/>
        <v/>
      </c>
      <c r="AW2648" s="105" t="str">
        <f>IF(ISNUMBER($AV2648),INDEX($C$1:$AB$3985,$AV2648,AW$4),"")</f>
        <v/>
      </c>
      <c r="AX2648" s="105" t="str">
        <f>IF(ISNUMBER($AV2648),INDEX($C$1:$AB$3985,$AV2648,AX$4),"")</f>
        <v/>
      </c>
      <c r="AY2648" s="128"/>
      <c r="AZ2648" s="128"/>
      <c r="BA2648" s="128" t="str">
        <f t="shared" si="286"/>
        <v/>
      </c>
      <c r="BB2648" s="105" t="str">
        <f>IF(ISNUMBER($BA2648),INDEX($C$1:$AB$3985,$BA2648,BB$4),"")</f>
        <v/>
      </c>
      <c r="BC2648" s="105"/>
    </row>
    <row r="2649" spans="1:55" x14ac:dyDescent="0.25">
      <c r="A2649" s="98"/>
      <c r="B2649" s="98"/>
      <c r="C2649" s="73"/>
      <c r="D2649" s="179"/>
      <c r="E2649" s="176"/>
      <c r="F2649" s="176"/>
      <c r="G2649" s="176"/>
      <c r="H2649" s="176"/>
      <c r="I2649" s="176"/>
      <c r="J2649" s="172"/>
      <c r="K2649" s="173"/>
      <c r="L2649" s="178"/>
      <c r="R2649" s="3"/>
      <c r="S2649" s="106"/>
      <c r="T2649" s="106"/>
      <c r="U2649" s="106"/>
      <c r="V2649" s="106"/>
      <c r="W2649" s="106"/>
      <c r="X2649" s="106"/>
      <c r="AB2649" s="188" t="str">
        <f t="shared" si="281"/>
        <v/>
      </c>
      <c r="AC2649" s="188" t="s">
        <v>1585</v>
      </c>
      <c r="AD2649" s="131"/>
      <c r="AE2649" s="131"/>
      <c r="AF2649" s="131"/>
      <c r="AG2649" s="131"/>
      <c r="AH2649" s="131"/>
      <c r="AI2649" s="131"/>
      <c r="AJ2649" s="128" t="str">
        <f t="shared" si="282"/>
        <v/>
      </c>
      <c r="AK2649" s="7" t="str">
        <f>IF(ISNUMBER($AJ2649),INDEX($C$1:$AB$3985,$AJ2649,AK$4),"")</f>
        <v/>
      </c>
      <c r="AL2649" s="7" t="str">
        <f>IF(ISNUMBER($AJ2649),INDEX($C$1:$AB$3985,$AJ2649,AL$4),"")</f>
        <v/>
      </c>
      <c r="AM2649" s="128"/>
      <c r="AN2649" s="128" t="str">
        <f t="shared" si="284"/>
        <v/>
      </c>
      <c r="AO2649" s="7" t="str">
        <f t="shared" si="287"/>
        <v/>
      </c>
      <c r="AP2649" s="10" t="str">
        <f t="shared" si="287"/>
        <v/>
      </c>
      <c r="AQ2649" s="310">
        <f>IF(ISNUMBER(SEARCH($T$30,AO2649)),MAX(AQ$5:AQ2648)+1,0)</f>
        <v>0</v>
      </c>
      <c r="AR2649" s="310">
        <f>IF(ISNUMBER(SEARCH($T$31,AO2649)),MAX(AR$5:AR2648)+1,0)</f>
        <v>0</v>
      </c>
      <c r="AS2649" s="128" t="str">
        <f t="shared" si="283"/>
        <v/>
      </c>
      <c r="AT2649" s="105" t="str">
        <f>IF(ISNUMBER($AS2649),INDEX($C$1:$AB$3985,$AS2649,AT$4),"")</f>
        <v/>
      </c>
      <c r="AU2649" s="128"/>
      <c r="AV2649" s="128" t="str">
        <f t="shared" si="285"/>
        <v/>
      </c>
      <c r="AW2649" s="105" t="str">
        <f>IF(ISNUMBER($AV2649),INDEX($C$1:$AB$3985,$AV2649,AW$4),"")</f>
        <v/>
      </c>
      <c r="AX2649" s="105" t="str">
        <f>IF(ISNUMBER($AV2649),INDEX($C$1:$AB$3985,$AV2649,AX$4),"")</f>
        <v/>
      </c>
      <c r="AY2649" s="128"/>
      <c r="AZ2649" s="128"/>
      <c r="BA2649" s="128" t="str">
        <f t="shared" si="286"/>
        <v/>
      </c>
      <c r="BB2649" s="105" t="str">
        <f>IF(ISNUMBER($BA2649),INDEX($C$1:$AB$3985,$BA2649,BB$4),"")</f>
        <v/>
      </c>
      <c r="BC2649" s="105"/>
    </row>
    <row r="2650" spans="1:55" x14ac:dyDescent="0.25">
      <c r="A2650" s="98"/>
      <c r="B2650" s="98"/>
      <c r="C2650" s="73"/>
      <c r="D2650" s="179"/>
      <c r="E2650" s="176"/>
      <c r="F2650" s="176"/>
      <c r="G2650" s="176"/>
      <c r="H2650" s="176"/>
      <c r="I2650" s="176"/>
      <c r="J2650" s="172"/>
      <c r="K2650" s="173"/>
      <c r="L2650" s="178"/>
      <c r="R2650" s="3"/>
      <c r="S2650" s="106"/>
      <c r="T2650" s="106"/>
      <c r="U2650" s="106"/>
      <c r="V2650" s="106"/>
      <c r="W2650" s="106"/>
      <c r="X2650" s="106"/>
      <c r="AB2650" s="188" t="str">
        <f t="shared" si="281"/>
        <v/>
      </c>
      <c r="AC2650" s="188" t="s">
        <v>1585</v>
      </c>
      <c r="AD2650" s="131"/>
      <c r="AE2650" s="131"/>
      <c r="AF2650" s="131"/>
      <c r="AG2650" s="131"/>
      <c r="AH2650" s="131"/>
      <c r="AI2650" s="131"/>
      <c r="AJ2650" s="128" t="str">
        <f t="shared" si="282"/>
        <v/>
      </c>
      <c r="AK2650" s="7" t="str">
        <f>IF(ISNUMBER($AJ2650),INDEX($C$1:$AB$3985,$AJ2650,AK$4),"")</f>
        <v/>
      </c>
      <c r="AL2650" s="7" t="str">
        <f>IF(ISNUMBER($AJ2650),INDEX($C$1:$AB$3985,$AJ2650,AL$4),"")</f>
        <v/>
      </c>
      <c r="AM2650" s="128"/>
      <c r="AN2650" s="128" t="str">
        <f t="shared" si="284"/>
        <v/>
      </c>
      <c r="AO2650" s="7" t="str">
        <f t="shared" si="287"/>
        <v/>
      </c>
      <c r="AP2650" s="10" t="str">
        <f t="shared" si="287"/>
        <v/>
      </c>
      <c r="AQ2650" s="310">
        <f>IF(ISNUMBER(SEARCH($T$30,AO2650)),MAX(AQ$5:AQ2649)+1,0)</f>
        <v>0</v>
      </c>
      <c r="AR2650" s="310">
        <f>IF(ISNUMBER(SEARCH($T$31,AO2650)),MAX(AR$5:AR2649)+1,0)</f>
        <v>0</v>
      </c>
      <c r="AS2650" s="128" t="str">
        <f t="shared" si="283"/>
        <v/>
      </c>
      <c r="AT2650" s="105" t="str">
        <f>IF(ISNUMBER($AS2650),INDEX($C$1:$AB$3985,$AS2650,AT$4),"")</f>
        <v/>
      </c>
      <c r="AU2650" s="128"/>
      <c r="AV2650" s="128" t="str">
        <f t="shared" si="285"/>
        <v/>
      </c>
      <c r="AW2650" s="105" t="str">
        <f>IF(ISNUMBER($AV2650),INDEX($C$1:$AB$3985,$AV2650,AW$4),"")</f>
        <v/>
      </c>
      <c r="AX2650" s="105" t="str">
        <f>IF(ISNUMBER($AV2650),INDEX($C$1:$AB$3985,$AV2650,AX$4),"")</f>
        <v/>
      </c>
      <c r="AY2650" s="128"/>
      <c r="AZ2650" s="128"/>
      <c r="BA2650" s="128" t="str">
        <f t="shared" si="286"/>
        <v/>
      </c>
      <c r="BB2650" s="105" t="str">
        <f>IF(ISNUMBER($BA2650),INDEX($C$1:$AB$3985,$BA2650,BB$4),"")</f>
        <v/>
      </c>
      <c r="BC2650" s="105"/>
    </row>
    <row r="2651" spans="1:55" x14ac:dyDescent="0.25">
      <c r="A2651" s="98"/>
      <c r="B2651" s="98"/>
      <c r="C2651" s="73"/>
      <c r="D2651" s="179"/>
      <c r="E2651" s="176"/>
      <c r="F2651" s="176"/>
      <c r="G2651" s="176"/>
      <c r="H2651" s="176"/>
      <c r="I2651" s="176"/>
      <c r="J2651" s="172"/>
      <c r="K2651" s="173"/>
      <c r="L2651" s="178"/>
      <c r="R2651" s="3"/>
      <c r="S2651" s="106"/>
      <c r="T2651" s="106"/>
      <c r="U2651" s="106"/>
      <c r="V2651" s="106"/>
      <c r="W2651" s="106"/>
      <c r="X2651" s="106"/>
      <c r="AB2651" s="188" t="str">
        <f t="shared" si="281"/>
        <v/>
      </c>
      <c r="AC2651" s="188" t="s">
        <v>1585</v>
      </c>
      <c r="AD2651" s="131"/>
      <c r="AE2651" s="131"/>
      <c r="AF2651" s="131"/>
      <c r="AG2651" s="131"/>
      <c r="AH2651" s="131"/>
      <c r="AI2651" s="131"/>
      <c r="AJ2651" s="128" t="str">
        <f t="shared" si="282"/>
        <v/>
      </c>
      <c r="AK2651" s="7" t="str">
        <f>IF(ISNUMBER($AJ2651),INDEX($C$1:$AB$3985,$AJ2651,AK$4),"")</f>
        <v/>
      </c>
      <c r="AL2651" s="7" t="str">
        <f>IF(ISNUMBER($AJ2651),INDEX($C$1:$AB$3985,$AJ2651,AL$4),"")</f>
        <v/>
      </c>
      <c r="AM2651" s="128"/>
      <c r="AN2651" s="128" t="str">
        <f t="shared" si="284"/>
        <v/>
      </c>
      <c r="AO2651" s="7" t="str">
        <f t="shared" si="287"/>
        <v/>
      </c>
      <c r="AP2651" s="10" t="str">
        <f t="shared" si="287"/>
        <v/>
      </c>
      <c r="AQ2651" s="310">
        <f>IF(ISNUMBER(SEARCH($T$30,AO2651)),MAX(AQ$5:AQ2650)+1,0)</f>
        <v>0</v>
      </c>
      <c r="AR2651" s="310">
        <f>IF(ISNUMBER(SEARCH($T$31,AO2651)),MAX(AR$5:AR2650)+1,0)</f>
        <v>0</v>
      </c>
      <c r="AS2651" s="128" t="str">
        <f t="shared" si="283"/>
        <v/>
      </c>
      <c r="AT2651" s="105" t="str">
        <f>IF(ISNUMBER($AS2651),INDEX($C$1:$AB$3985,$AS2651,AT$4),"")</f>
        <v/>
      </c>
      <c r="AU2651" s="128"/>
      <c r="AV2651" s="128" t="str">
        <f t="shared" si="285"/>
        <v/>
      </c>
      <c r="AW2651" s="105" t="str">
        <f>IF(ISNUMBER($AV2651),INDEX($C$1:$AB$3985,$AV2651,AW$4),"")</f>
        <v/>
      </c>
      <c r="AX2651" s="105" t="str">
        <f>IF(ISNUMBER($AV2651),INDEX($C$1:$AB$3985,$AV2651,AX$4),"")</f>
        <v/>
      </c>
      <c r="AY2651" s="128"/>
      <c r="AZ2651" s="128"/>
      <c r="BA2651" s="128" t="str">
        <f t="shared" si="286"/>
        <v/>
      </c>
      <c r="BB2651" s="105" t="str">
        <f>IF(ISNUMBER($BA2651),INDEX($C$1:$AB$3985,$BA2651,BB$4),"")</f>
        <v/>
      </c>
      <c r="BC2651" s="105"/>
    </row>
    <row r="2652" spans="1:55" x14ac:dyDescent="0.25">
      <c r="A2652" s="98"/>
      <c r="B2652" s="98"/>
      <c r="C2652" s="73"/>
      <c r="D2652" s="179"/>
      <c r="E2652" s="176"/>
      <c r="F2652" s="176"/>
      <c r="G2652" s="176"/>
      <c r="H2652" s="176"/>
      <c r="I2652" s="176"/>
      <c r="J2652" s="172"/>
      <c r="K2652" s="173"/>
      <c r="L2652" s="178"/>
      <c r="R2652" s="3"/>
      <c r="S2652" s="106"/>
      <c r="T2652" s="106"/>
      <c r="U2652" s="106"/>
      <c r="V2652" s="106"/>
      <c r="W2652" s="106"/>
      <c r="X2652" s="106"/>
      <c r="AB2652" s="188" t="str">
        <f t="shared" si="281"/>
        <v/>
      </c>
      <c r="AC2652" s="188" t="s">
        <v>1585</v>
      </c>
      <c r="AD2652" s="131"/>
      <c r="AE2652" s="131"/>
      <c r="AF2652" s="131"/>
      <c r="AG2652" s="131"/>
      <c r="AH2652" s="131"/>
      <c r="AI2652" s="131"/>
      <c r="AJ2652" s="128" t="str">
        <f t="shared" si="282"/>
        <v/>
      </c>
      <c r="AK2652" s="7" t="str">
        <f>IF(ISNUMBER($AJ2652),INDEX($C$1:$AB$3985,$AJ2652,AK$4),"")</f>
        <v/>
      </c>
      <c r="AL2652" s="7" t="str">
        <f>IF(ISNUMBER($AJ2652),INDEX($C$1:$AB$3985,$AJ2652,AL$4),"")</f>
        <v/>
      </c>
      <c r="AM2652" s="128"/>
      <c r="AN2652" s="128" t="str">
        <f t="shared" si="284"/>
        <v/>
      </c>
      <c r="AO2652" s="7" t="str">
        <f t="shared" si="287"/>
        <v/>
      </c>
      <c r="AP2652" s="10" t="str">
        <f t="shared" si="287"/>
        <v/>
      </c>
      <c r="AQ2652" s="310">
        <f>IF(ISNUMBER(SEARCH($T$30,AO2652)),MAX(AQ$5:AQ2651)+1,0)</f>
        <v>0</v>
      </c>
      <c r="AR2652" s="310">
        <f>IF(ISNUMBER(SEARCH($T$31,AO2652)),MAX(AR$5:AR2651)+1,0)</f>
        <v>0</v>
      </c>
      <c r="AS2652" s="128" t="str">
        <f t="shared" si="283"/>
        <v/>
      </c>
      <c r="AT2652" s="105" t="str">
        <f>IF(ISNUMBER($AS2652),INDEX($C$1:$AB$3985,$AS2652,AT$4),"")</f>
        <v/>
      </c>
      <c r="AU2652" s="128"/>
      <c r="AV2652" s="128" t="str">
        <f t="shared" si="285"/>
        <v/>
      </c>
      <c r="AW2652" s="105" t="str">
        <f>IF(ISNUMBER($AV2652),INDEX($C$1:$AB$3985,$AV2652,AW$4),"")</f>
        <v/>
      </c>
      <c r="AX2652" s="105" t="str">
        <f>IF(ISNUMBER($AV2652),INDEX($C$1:$AB$3985,$AV2652,AX$4),"")</f>
        <v/>
      </c>
      <c r="AY2652" s="128"/>
      <c r="AZ2652" s="128"/>
      <c r="BA2652" s="128" t="str">
        <f t="shared" si="286"/>
        <v/>
      </c>
      <c r="BB2652" s="105" t="str">
        <f>IF(ISNUMBER($BA2652),INDEX($C$1:$AB$3985,$BA2652,BB$4),"")</f>
        <v/>
      </c>
      <c r="BC2652" s="105"/>
    </row>
    <row r="2653" spans="1:55" x14ac:dyDescent="0.25">
      <c r="A2653" s="98"/>
      <c r="B2653" s="98"/>
      <c r="C2653" s="73"/>
      <c r="D2653" s="179"/>
      <c r="E2653" s="176"/>
      <c r="F2653" s="176"/>
      <c r="G2653" s="176"/>
      <c r="H2653" s="176"/>
      <c r="I2653" s="176"/>
      <c r="J2653" s="172"/>
      <c r="K2653" s="173"/>
      <c r="L2653" s="178"/>
      <c r="R2653" s="3"/>
      <c r="S2653" s="106"/>
      <c r="T2653" s="106"/>
      <c r="U2653" s="106"/>
      <c r="V2653" s="106"/>
      <c r="W2653" s="106"/>
      <c r="X2653" s="106"/>
      <c r="AB2653" s="188" t="str">
        <f t="shared" si="281"/>
        <v/>
      </c>
      <c r="AC2653" s="188" t="s">
        <v>1585</v>
      </c>
      <c r="AD2653" s="131"/>
      <c r="AE2653" s="131"/>
      <c r="AF2653" s="131"/>
      <c r="AG2653" s="131"/>
      <c r="AH2653" s="131"/>
      <c r="AI2653" s="131"/>
      <c r="AJ2653" s="128" t="str">
        <f t="shared" si="282"/>
        <v/>
      </c>
      <c r="AK2653" s="7" t="str">
        <f>IF(ISNUMBER($AJ2653),INDEX($C$1:$AB$3985,$AJ2653,AK$4),"")</f>
        <v/>
      </c>
      <c r="AL2653" s="7" t="str">
        <f>IF(ISNUMBER($AJ2653),INDEX($C$1:$AB$3985,$AJ2653,AL$4),"")</f>
        <v/>
      </c>
      <c r="AM2653" s="128"/>
      <c r="AN2653" s="128" t="str">
        <f t="shared" si="284"/>
        <v/>
      </c>
      <c r="AO2653" s="7" t="str">
        <f t="shared" si="287"/>
        <v/>
      </c>
      <c r="AP2653" s="10" t="str">
        <f t="shared" si="287"/>
        <v/>
      </c>
      <c r="AQ2653" s="310">
        <f>IF(ISNUMBER(SEARCH($T$30,AO2653)),MAX(AQ$5:AQ2652)+1,0)</f>
        <v>0</v>
      </c>
      <c r="AR2653" s="310">
        <f>IF(ISNUMBER(SEARCH($T$31,AO2653)),MAX(AR$5:AR2652)+1,0)</f>
        <v>0</v>
      </c>
      <c r="AS2653" s="128" t="str">
        <f t="shared" si="283"/>
        <v/>
      </c>
      <c r="AT2653" s="105" t="str">
        <f>IF(ISNUMBER($AS2653),INDEX($C$1:$AB$3985,$AS2653,AT$4),"")</f>
        <v/>
      </c>
      <c r="AU2653" s="128"/>
      <c r="AV2653" s="128" t="str">
        <f t="shared" si="285"/>
        <v/>
      </c>
      <c r="AW2653" s="105" t="str">
        <f>IF(ISNUMBER($AV2653),INDEX($C$1:$AB$3985,$AV2653,AW$4),"")</f>
        <v/>
      </c>
      <c r="AX2653" s="105" t="str">
        <f>IF(ISNUMBER($AV2653),INDEX($C$1:$AB$3985,$AV2653,AX$4),"")</f>
        <v/>
      </c>
      <c r="AY2653" s="128"/>
      <c r="AZ2653" s="128"/>
      <c r="BA2653" s="128" t="str">
        <f t="shared" si="286"/>
        <v/>
      </c>
      <c r="BB2653" s="105" t="str">
        <f>IF(ISNUMBER($BA2653),INDEX($C$1:$AB$3985,$BA2653,BB$4),"")</f>
        <v/>
      </c>
      <c r="BC2653" s="105"/>
    </row>
    <row r="2654" spans="1:55" x14ac:dyDescent="0.25">
      <c r="A2654" s="98"/>
      <c r="B2654" s="98"/>
      <c r="C2654" s="73"/>
      <c r="D2654" s="179"/>
      <c r="E2654" s="176"/>
      <c r="F2654" s="176"/>
      <c r="G2654" s="176"/>
      <c r="H2654" s="176"/>
      <c r="I2654" s="176"/>
      <c r="J2654" s="172"/>
      <c r="K2654" s="173"/>
      <c r="L2654" s="178"/>
      <c r="R2654" s="3"/>
      <c r="S2654" s="106"/>
      <c r="T2654" s="106"/>
      <c r="U2654" s="106"/>
      <c r="V2654" s="106"/>
      <c r="W2654" s="106"/>
      <c r="X2654" s="106"/>
      <c r="AB2654" s="188" t="str">
        <f t="shared" si="281"/>
        <v/>
      </c>
      <c r="AC2654" s="188" t="s">
        <v>1585</v>
      </c>
      <c r="AD2654" s="131"/>
      <c r="AE2654" s="131"/>
      <c r="AF2654" s="131"/>
      <c r="AG2654" s="131"/>
      <c r="AH2654" s="131"/>
      <c r="AI2654" s="131"/>
      <c r="AJ2654" s="128" t="str">
        <f t="shared" si="282"/>
        <v/>
      </c>
      <c r="AK2654" s="7" t="str">
        <f>IF(ISNUMBER($AJ2654),INDEX($C$1:$AB$3985,$AJ2654,AK$4),"")</f>
        <v/>
      </c>
      <c r="AL2654" s="7" t="str">
        <f>IF(ISNUMBER($AJ2654),INDEX($C$1:$AB$3985,$AJ2654,AL$4),"")</f>
        <v/>
      </c>
      <c r="AM2654" s="128"/>
      <c r="AN2654" s="128" t="str">
        <f t="shared" si="284"/>
        <v/>
      </c>
      <c r="AO2654" s="7" t="str">
        <f t="shared" si="287"/>
        <v/>
      </c>
      <c r="AP2654" s="10" t="str">
        <f t="shared" si="287"/>
        <v/>
      </c>
      <c r="AQ2654" s="310">
        <f>IF(ISNUMBER(SEARCH($T$30,AO2654)),MAX(AQ$5:AQ2653)+1,0)</f>
        <v>0</v>
      </c>
      <c r="AR2654" s="310">
        <f>IF(ISNUMBER(SEARCH($T$31,AO2654)),MAX(AR$5:AR2653)+1,0)</f>
        <v>0</v>
      </c>
      <c r="AS2654" s="128" t="str">
        <f t="shared" si="283"/>
        <v/>
      </c>
      <c r="AT2654" s="105" t="str">
        <f>IF(ISNUMBER($AS2654),INDEX($C$1:$AB$3985,$AS2654,AT$4),"")</f>
        <v/>
      </c>
      <c r="AU2654" s="128"/>
      <c r="AV2654" s="128" t="str">
        <f t="shared" si="285"/>
        <v/>
      </c>
      <c r="AW2654" s="105" t="str">
        <f>IF(ISNUMBER($AV2654),INDEX($C$1:$AB$3985,$AV2654,AW$4),"")</f>
        <v/>
      </c>
      <c r="AX2654" s="105" t="str">
        <f>IF(ISNUMBER($AV2654),INDEX($C$1:$AB$3985,$AV2654,AX$4),"")</f>
        <v/>
      </c>
      <c r="AY2654" s="128"/>
      <c r="AZ2654" s="128"/>
      <c r="BA2654" s="128" t="str">
        <f t="shared" si="286"/>
        <v/>
      </c>
      <c r="BB2654" s="105" t="str">
        <f>IF(ISNUMBER($BA2654),INDEX($C$1:$AB$3985,$BA2654,BB$4),"")</f>
        <v/>
      </c>
      <c r="BC2654" s="105"/>
    </row>
    <row r="2655" spans="1:55" x14ac:dyDescent="0.25">
      <c r="A2655" s="98"/>
      <c r="B2655" s="98"/>
      <c r="C2655" s="73"/>
      <c r="D2655" s="179"/>
      <c r="E2655" s="176"/>
      <c r="F2655" s="176"/>
      <c r="G2655" s="176"/>
      <c r="H2655" s="176"/>
      <c r="I2655" s="176"/>
      <c r="J2655" s="172"/>
      <c r="K2655" s="173"/>
      <c r="L2655" s="178"/>
      <c r="R2655" s="3"/>
      <c r="S2655" s="106"/>
      <c r="T2655" s="106"/>
      <c r="U2655" s="106"/>
      <c r="V2655" s="106"/>
      <c r="W2655" s="106"/>
      <c r="X2655" s="106"/>
      <c r="AB2655" s="188" t="str">
        <f t="shared" si="281"/>
        <v/>
      </c>
      <c r="AC2655" s="188" t="s">
        <v>1585</v>
      </c>
      <c r="AD2655" s="131"/>
      <c r="AE2655" s="131"/>
      <c r="AF2655" s="131"/>
      <c r="AG2655" s="131"/>
      <c r="AH2655" s="131"/>
      <c r="AI2655" s="131"/>
      <c r="AJ2655" s="128" t="str">
        <f t="shared" si="282"/>
        <v/>
      </c>
      <c r="AK2655" s="7" t="str">
        <f>IF(ISNUMBER($AJ2655),INDEX($C$1:$AB$3985,$AJ2655,AK$4),"")</f>
        <v/>
      </c>
      <c r="AL2655" s="7" t="str">
        <f>IF(ISNUMBER($AJ2655),INDEX($C$1:$AB$3985,$AJ2655,AL$4),"")</f>
        <v/>
      </c>
      <c r="AM2655" s="128"/>
      <c r="AN2655" s="128" t="str">
        <f t="shared" si="284"/>
        <v/>
      </c>
      <c r="AO2655" s="7" t="str">
        <f t="shared" si="287"/>
        <v/>
      </c>
      <c r="AP2655" s="10" t="str">
        <f t="shared" si="287"/>
        <v/>
      </c>
      <c r="AQ2655" s="310">
        <f>IF(ISNUMBER(SEARCH($T$30,AO2655)),MAX(AQ$5:AQ2654)+1,0)</f>
        <v>0</v>
      </c>
      <c r="AR2655" s="310">
        <f>IF(ISNUMBER(SEARCH($T$31,AO2655)),MAX(AR$5:AR2654)+1,0)</f>
        <v>0</v>
      </c>
      <c r="AS2655" s="128" t="str">
        <f t="shared" si="283"/>
        <v/>
      </c>
      <c r="AT2655" s="105" t="str">
        <f>IF(ISNUMBER($AS2655),INDEX($C$1:$AB$3985,$AS2655,AT$4),"")</f>
        <v/>
      </c>
      <c r="AU2655" s="128"/>
      <c r="AV2655" s="128" t="str">
        <f t="shared" si="285"/>
        <v/>
      </c>
      <c r="AW2655" s="105" t="str">
        <f>IF(ISNUMBER($AV2655),INDEX($C$1:$AB$3985,$AV2655,AW$4),"")</f>
        <v/>
      </c>
      <c r="AX2655" s="105" t="str">
        <f>IF(ISNUMBER($AV2655),INDEX($C$1:$AB$3985,$AV2655,AX$4),"")</f>
        <v/>
      </c>
      <c r="AY2655" s="128"/>
      <c r="AZ2655" s="128"/>
      <c r="BA2655" s="128" t="str">
        <f t="shared" si="286"/>
        <v/>
      </c>
      <c r="BB2655" s="105" t="str">
        <f>IF(ISNUMBER($BA2655),INDEX($C$1:$AB$3985,$BA2655,BB$4),"")</f>
        <v/>
      </c>
      <c r="BC2655" s="105"/>
    </row>
    <row r="2656" spans="1:55" x14ac:dyDescent="0.25">
      <c r="A2656" s="98"/>
      <c r="B2656" s="98"/>
      <c r="C2656" s="73"/>
      <c r="D2656" s="179"/>
      <c r="E2656" s="176"/>
      <c r="F2656" s="176"/>
      <c r="G2656" s="176"/>
      <c r="H2656" s="176"/>
      <c r="I2656" s="176"/>
      <c r="J2656" s="172"/>
      <c r="K2656" s="173"/>
      <c r="L2656" s="178"/>
      <c r="R2656" s="3"/>
      <c r="S2656" s="106"/>
      <c r="T2656" s="106"/>
      <c r="U2656" s="106"/>
      <c r="V2656" s="106"/>
      <c r="W2656" s="106"/>
      <c r="X2656" s="106"/>
      <c r="AB2656" s="188" t="str">
        <f t="shared" si="281"/>
        <v/>
      </c>
      <c r="AC2656" s="188" t="s">
        <v>1585</v>
      </c>
      <c r="AD2656" s="131"/>
      <c r="AE2656" s="131"/>
      <c r="AF2656" s="131"/>
      <c r="AG2656" s="131"/>
      <c r="AH2656" s="131"/>
      <c r="AI2656" s="131"/>
      <c r="AJ2656" s="128" t="str">
        <f t="shared" si="282"/>
        <v/>
      </c>
      <c r="AK2656" s="7" t="str">
        <f>IF(ISNUMBER($AJ2656),INDEX($C$1:$AB$3985,$AJ2656,AK$4),"")</f>
        <v/>
      </c>
      <c r="AL2656" s="7" t="str">
        <f>IF(ISNUMBER($AJ2656),INDEX($C$1:$AB$3985,$AJ2656,AL$4),"")</f>
        <v/>
      </c>
      <c r="AM2656" s="128"/>
      <c r="AN2656" s="128" t="str">
        <f t="shared" si="284"/>
        <v/>
      </c>
      <c r="AO2656" s="7" t="str">
        <f t="shared" si="287"/>
        <v/>
      </c>
      <c r="AP2656" s="10" t="str">
        <f t="shared" si="287"/>
        <v/>
      </c>
      <c r="AQ2656" s="310">
        <f>IF(ISNUMBER(SEARCH($T$30,AO2656)),MAX(AQ$5:AQ2655)+1,0)</f>
        <v>0</v>
      </c>
      <c r="AR2656" s="310">
        <f>IF(ISNUMBER(SEARCH($T$31,AO2656)),MAX(AR$5:AR2655)+1,0)</f>
        <v>0</v>
      </c>
      <c r="AS2656" s="128" t="str">
        <f t="shared" si="283"/>
        <v/>
      </c>
      <c r="AT2656" s="105" t="str">
        <f>IF(ISNUMBER($AS2656),INDEX($C$1:$AB$3985,$AS2656,AT$4),"")</f>
        <v/>
      </c>
      <c r="AU2656" s="128"/>
      <c r="AV2656" s="128" t="str">
        <f t="shared" si="285"/>
        <v/>
      </c>
      <c r="AW2656" s="105" t="str">
        <f>IF(ISNUMBER($AV2656),INDEX($C$1:$AB$3985,$AV2656,AW$4),"")</f>
        <v/>
      </c>
      <c r="AX2656" s="105" t="str">
        <f>IF(ISNUMBER($AV2656),INDEX($C$1:$AB$3985,$AV2656,AX$4),"")</f>
        <v/>
      </c>
      <c r="AY2656" s="128"/>
      <c r="AZ2656" s="128"/>
      <c r="BA2656" s="128" t="str">
        <f t="shared" si="286"/>
        <v/>
      </c>
      <c r="BB2656" s="105" t="str">
        <f>IF(ISNUMBER($BA2656),INDEX($C$1:$AB$3985,$BA2656,BB$4),"")</f>
        <v/>
      </c>
      <c r="BC2656" s="105"/>
    </row>
    <row r="2657" spans="1:55" x14ac:dyDescent="0.25">
      <c r="A2657" s="98"/>
      <c r="B2657" s="98"/>
      <c r="C2657" s="73"/>
      <c r="D2657" s="179"/>
      <c r="E2657" s="176"/>
      <c r="F2657" s="176"/>
      <c r="G2657" s="176"/>
      <c r="H2657" s="176"/>
      <c r="I2657" s="176"/>
      <c r="J2657" s="172"/>
      <c r="K2657" s="173"/>
      <c r="L2657" s="178"/>
      <c r="R2657" s="3"/>
      <c r="S2657" s="106"/>
      <c r="T2657" s="106"/>
      <c r="U2657" s="106"/>
      <c r="V2657" s="106"/>
      <c r="W2657" s="106"/>
      <c r="X2657" s="106"/>
      <c r="AB2657" s="188" t="str">
        <f t="shared" si="281"/>
        <v/>
      </c>
      <c r="AC2657" s="188" t="s">
        <v>1585</v>
      </c>
      <c r="AD2657" s="131"/>
      <c r="AE2657" s="131"/>
      <c r="AF2657" s="131"/>
      <c r="AG2657" s="131"/>
      <c r="AH2657" s="131"/>
      <c r="AI2657" s="131"/>
      <c r="AJ2657" s="128" t="str">
        <f t="shared" si="282"/>
        <v/>
      </c>
      <c r="AK2657" s="7" t="str">
        <f>IF(ISNUMBER($AJ2657),INDEX($C$1:$AB$3985,$AJ2657,AK$4),"")</f>
        <v/>
      </c>
      <c r="AL2657" s="7" t="str">
        <f>IF(ISNUMBER($AJ2657),INDEX($C$1:$AB$3985,$AJ2657,AL$4),"")</f>
        <v/>
      </c>
      <c r="AM2657" s="128"/>
      <c r="AN2657" s="128" t="str">
        <f t="shared" si="284"/>
        <v/>
      </c>
      <c r="AO2657" s="7" t="str">
        <f t="shared" si="287"/>
        <v/>
      </c>
      <c r="AP2657" s="10" t="str">
        <f t="shared" si="287"/>
        <v/>
      </c>
      <c r="AQ2657" s="310">
        <f>IF(ISNUMBER(SEARCH($T$30,AO2657)),MAX(AQ$5:AQ2656)+1,0)</f>
        <v>0</v>
      </c>
      <c r="AR2657" s="310">
        <f>IF(ISNUMBER(SEARCH($T$31,AO2657)),MAX(AR$5:AR2656)+1,0)</f>
        <v>0</v>
      </c>
      <c r="AS2657" s="128" t="str">
        <f t="shared" si="283"/>
        <v/>
      </c>
      <c r="AT2657" s="105" t="str">
        <f>IF(ISNUMBER($AS2657),INDEX($C$1:$AB$3985,$AS2657,AT$4),"")</f>
        <v/>
      </c>
      <c r="AU2657" s="128"/>
      <c r="AV2657" s="128" t="str">
        <f t="shared" si="285"/>
        <v/>
      </c>
      <c r="AW2657" s="105" t="str">
        <f>IF(ISNUMBER($AV2657),INDEX($C$1:$AB$3985,$AV2657,AW$4),"")</f>
        <v/>
      </c>
      <c r="AX2657" s="105" t="str">
        <f>IF(ISNUMBER($AV2657),INDEX($C$1:$AB$3985,$AV2657,AX$4),"")</f>
        <v/>
      </c>
      <c r="AY2657" s="128"/>
      <c r="AZ2657" s="128"/>
      <c r="BA2657" s="128" t="str">
        <f t="shared" si="286"/>
        <v/>
      </c>
      <c r="BB2657" s="105" t="str">
        <f>IF(ISNUMBER($BA2657),INDEX($C$1:$AB$3985,$BA2657,BB$4),"")</f>
        <v/>
      </c>
      <c r="BC2657" s="105"/>
    </row>
    <row r="2658" spans="1:55" x14ac:dyDescent="0.25">
      <c r="A2658" s="98"/>
      <c r="B2658" s="98"/>
      <c r="C2658" s="73"/>
      <c r="D2658" s="179"/>
      <c r="E2658" s="176"/>
      <c r="F2658" s="176"/>
      <c r="G2658" s="176"/>
      <c r="H2658" s="176"/>
      <c r="I2658" s="176"/>
      <c r="J2658" s="172"/>
      <c r="K2658" s="173"/>
      <c r="L2658" s="178"/>
      <c r="R2658" s="3"/>
      <c r="S2658" s="106"/>
      <c r="T2658" s="106"/>
      <c r="U2658" s="106"/>
      <c r="V2658" s="106"/>
      <c r="W2658" s="106"/>
      <c r="X2658" s="106"/>
      <c r="AB2658" s="188" t="str">
        <f t="shared" si="281"/>
        <v/>
      </c>
      <c r="AC2658" s="188" t="s">
        <v>1585</v>
      </c>
      <c r="AD2658" s="131"/>
      <c r="AE2658" s="131"/>
      <c r="AF2658" s="131"/>
      <c r="AG2658" s="131"/>
      <c r="AH2658" s="131"/>
      <c r="AI2658" s="131"/>
      <c r="AJ2658" s="128" t="str">
        <f t="shared" si="282"/>
        <v/>
      </c>
      <c r="AK2658" s="7" t="str">
        <f>IF(ISNUMBER($AJ2658),INDEX($C$1:$AB$3985,$AJ2658,AK$4),"")</f>
        <v/>
      </c>
      <c r="AL2658" s="7" t="str">
        <f>IF(ISNUMBER($AJ2658),INDEX($C$1:$AB$3985,$AJ2658,AL$4),"")</f>
        <v/>
      </c>
      <c r="AM2658" s="128"/>
      <c r="AN2658" s="128" t="str">
        <f t="shared" si="284"/>
        <v/>
      </c>
      <c r="AO2658" s="7" t="str">
        <f t="shared" si="287"/>
        <v/>
      </c>
      <c r="AP2658" s="10" t="str">
        <f t="shared" si="287"/>
        <v/>
      </c>
      <c r="AQ2658" s="310">
        <f>IF(ISNUMBER(SEARCH($T$30,AO2658)),MAX(AQ$5:AQ2657)+1,0)</f>
        <v>0</v>
      </c>
      <c r="AR2658" s="310">
        <f>IF(ISNUMBER(SEARCH($T$31,AO2658)),MAX(AR$5:AR2657)+1,0)</f>
        <v>0</v>
      </c>
      <c r="AS2658" s="128" t="str">
        <f t="shared" si="283"/>
        <v/>
      </c>
      <c r="AT2658" s="105" t="str">
        <f>IF(ISNUMBER($AS2658),INDEX($C$1:$AB$3985,$AS2658,AT$4),"")</f>
        <v/>
      </c>
      <c r="AU2658" s="128"/>
      <c r="AV2658" s="128" t="str">
        <f t="shared" si="285"/>
        <v/>
      </c>
      <c r="AW2658" s="105" t="str">
        <f>IF(ISNUMBER($AV2658),INDEX($C$1:$AB$3985,$AV2658,AW$4),"")</f>
        <v/>
      </c>
      <c r="AX2658" s="105" t="str">
        <f>IF(ISNUMBER($AV2658),INDEX($C$1:$AB$3985,$AV2658,AX$4),"")</f>
        <v/>
      </c>
      <c r="AY2658" s="128"/>
      <c r="AZ2658" s="128"/>
      <c r="BA2658" s="128" t="str">
        <f t="shared" si="286"/>
        <v/>
      </c>
      <c r="BB2658" s="105" t="str">
        <f>IF(ISNUMBER($BA2658),INDEX($C$1:$AB$3985,$BA2658,BB$4),"")</f>
        <v/>
      </c>
      <c r="BC2658" s="105"/>
    </row>
    <row r="2659" spans="1:55" x14ac:dyDescent="0.25">
      <c r="A2659" s="98"/>
      <c r="B2659" s="98"/>
      <c r="C2659" s="73"/>
      <c r="D2659" s="179"/>
      <c r="E2659" s="176"/>
      <c r="F2659" s="176"/>
      <c r="G2659" s="176"/>
      <c r="H2659" s="176"/>
      <c r="I2659" s="176"/>
      <c r="J2659" s="172"/>
      <c r="K2659" s="173"/>
      <c r="L2659" s="178"/>
      <c r="R2659" s="3"/>
      <c r="S2659" s="106"/>
      <c r="T2659" s="106"/>
      <c r="U2659" s="106"/>
      <c r="V2659" s="106"/>
      <c r="W2659" s="106"/>
      <c r="X2659" s="106"/>
      <c r="AB2659" s="188" t="str">
        <f t="shared" si="281"/>
        <v/>
      </c>
      <c r="AC2659" s="188" t="s">
        <v>1585</v>
      </c>
      <c r="AD2659" s="131"/>
      <c r="AE2659" s="131"/>
      <c r="AF2659" s="131"/>
      <c r="AG2659" s="131"/>
      <c r="AH2659" s="131"/>
      <c r="AI2659" s="131"/>
      <c r="AJ2659" s="128" t="str">
        <f t="shared" si="282"/>
        <v/>
      </c>
      <c r="AK2659" s="7" t="str">
        <f>IF(ISNUMBER($AJ2659),INDEX($C$1:$AB$3985,$AJ2659,AK$4),"")</f>
        <v/>
      </c>
      <c r="AL2659" s="7" t="str">
        <f>IF(ISNUMBER($AJ2659),INDEX($C$1:$AB$3985,$AJ2659,AL$4),"")</f>
        <v/>
      </c>
      <c r="AM2659" s="128"/>
      <c r="AN2659" s="128" t="str">
        <f t="shared" si="284"/>
        <v/>
      </c>
      <c r="AO2659" s="7" t="str">
        <f t="shared" si="287"/>
        <v/>
      </c>
      <c r="AP2659" s="10" t="str">
        <f t="shared" si="287"/>
        <v/>
      </c>
      <c r="AQ2659" s="310">
        <f>IF(ISNUMBER(SEARCH($T$30,AO2659)),MAX(AQ$5:AQ2658)+1,0)</f>
        <v>0</v>
      </c>
      <c r="AR2659" s="310">
        <f>IF(ISNUMBER(SEARCH($T$31,AO2659)),MAX(AR$5:AR2658)+1,0)</f>
        <v>0</v>
      </c>
      <c r="AS2659" s="128" t="str">
        <f t="shared" si="283"/>
        <v/>
      </c>
      <c r="AT2659" s="105" t="str">
        <f>IF(ISNUMBER($AS2659),INDEX($C$1:$AB$3985,$AS2659,AT$4),"")</f>
        <v/>
      </c>
      <c r="AU2659" s="128"/>
      <c r="AV2659" s="128" t="str">
        <f t="shared" si="285"/>
        <v/>
      </c>
      <c r="AW2659" s="105" t="str">
        <f>IF(ISNUMBER($AV2659),INDEX($C$1:$AB$3985,$AV2659,AW$4),"")</f>
        <v/>
      </c>
      <c r="AX2659" s="105" t="str">
        <f>IF(ISNUMBER($AV2659),INDEX($C$1:$AB$3985,$AV2659,AX$4),"")</f>
        <v/>
      </c>
      <c r="AY2659" s="128"/>
      <c r="AZ2659" s="128"/>
      <c r="BA2659" s="128" t="str">
        <f t="shared" si="286"/>
        <v/>
      </c>
      <c r="BB2659" s="105" t="str">
        <f>IF(ISNUMBER($BA2659),INDEX($C$1:$AB$3985,$BA2659,BB$4),"")</f>
        <v/>
      </c>
      <c r="BC2659" s="105"/>
    </row>
    <row r="2660" spans="1:55" x14ac:dyDescent="0.25">
      <c r="A2660" s="98"/>
      <c r="B2660" s="98"/>
      <c r="C2660" s="73"/>
      <c r="D2660" s="179"/>
      <c r="E2660" s="176"/>
      <c r="F2660" s="176"/>
      <c r="G2660" s="176"/>
      <c r="H2660" s="176"/>
      <c r="I2660" s="176"/>
      <c r="J2660" s="172"/>
      <c r="K2660" s="173"/>
      <c r="L2660" s="178"/>
      <c r="R2660" s="3"/>
      <c r="S2660" s="106"/>
      <c r="T2660" s="106"/>
      <c r="U2660" s="106"/>
      <c r="V2660" s="106"/>
      <c r="W2660" s="106"/>
      <c r="X2660" s="106"/>
      <c r="AB2660" s="188" t="str">
        <f t="shared" si="281"/>
        <v/>
      </c>
      <c r="AC2660" s="188" t="s">
        <v>1585</v>
      </c>
      <c r="AD2660" s="131"/>
      <c r="AE2660" s="131"/>
      <c r="AF2660" s="131"/>
      <c r="AG2660" s="131"/>
      <c r="AH2660" s="131"/>
      <c r="AI2660" s="131"/>
      <c r="AJ2660" s="128" t="str">
        <f t="shared" si="282"/>
        <v/>
      </c>
      <c r="AK2660" s="7" t="str">
        <f>IF(ISNUMBER($AJ2660),INDEX($C$1:$AB$3985,$AJ2660,AK$4),"")</f>
        <v/>
      </c>
      <c r="AL2660" s="7" t="str">
        <f>IF(ISNUMBER($AJ2660),INDEX($C$1:$AB$3985,$AJ2660,AL$4),"")</f>
        <v/>
      </c>
      <c r="AM2660" s="128"/>
      <c r="AN2660" s="128" t="str">
        <f t="shared" si="284"/>
        <v/>
      </c>
      <c r="AO2660" s="7" t="str">
        <f t="shared" si="287"/>
        <v/>
      </c>
      <c r="AP2660" s="10" t="str">
        <f t="shared" si="287"/>
        <v/>
      </c>
      <c r="AQ2660" s="310">
        <f>IF(ISNUMBER(SEARCH($T$30,AO2660)),MAX(AQ$5:AQ2659)+1,0)</f>
        <v>0</v>
      </c>
      <c r="AR2660" s="310">
        <f>IF(ISNUMBER(SEARCH($T$31,AO2660)),MAX(AR$5:AR2659)+1,0)</f>
        <v>0</v>
      </c>
      <c r="AS2660" s="128" t="str">
        <f t="shared" si="283"/>
        <v/>
      </c>
      <c r="AT2660" s="105" t="str">
        <f>IF(ISNUMBER($AS2660),INDEX($C$1:$AB$3985,$AS2660,AT$4),"")</f>
        <v/>
      </c>
      <c r="AU2660" s="128"/>
      <c r="AV2660" s="128" t="str">
        <f t="shared" si="285"/>
        <v/>
      </c>
      <c r="AW2660" s="105" t="str">
        <f>IF(ISNUMBER($AV2660),INDEX($C$1:$AB$3985,$AV2660,AW$4),"")</f>
        <v/>
      </c>
      <c r="AX2660" s="105" t="str">
        <f>IF(ISNUMBER($AV2660),INDEX($C$1:$AB$3985,$AV2660,AX$4),"")</f>
        <v/>
      </c>
      <c r="AY2660" s="128"/>
      <c r="AZ2660" s="128"/>
      <c r="BA2660" s="128" t="str">
        <f t="shared" si="286"/>
        <v/>
      </c>
      <c r="BB2660" s="105" t="str">
        <f>IF(ISNUMBER($BA2660),INDEX($C$1:$AB$3985,$BA2660,BB$4),"")</f>
        <v/>
      </c>
      <c r="BC2660" s="105"/>
    </row>
    <row r="2661" spans="1:55" x14ac:dyDescent="0.25">
      <c r="A2661" s="98"/>
      <c r="B2661" s="98"/>
      <c r="C2661" s="73"/>
      <c r="D2661" s="179"/>
      <c r="E2661" s="176"/>
      <c r="F2661" s="176"/>
      <c r="G2661" s="176"/>
      <c r="H2661" s="176"/>
      <c r="I2661" s="176"/>
      <c r="J2661" s="172"/>
      <c r="K2661" s="173"/>
      <c r="L2661" s="178"/>
      <c r="R2661" s="3"/>
      <c r="S2661" s="106"/>
      <c r="T2661" s="106"/>
      <c r="U2661" s="106"/>
      <c r="V2661" s="106"/>
      <c r="W2661" s="106"/>
      <c r="X2661" s="106"/>
      <c r="AB2661" s="188" t="str">
        <f t="shared" si="281"/>
        <v/>
      </c>
      <c r="AC2661" s="188" t="s">
        <v>1585</v>
      </c>
      <c r="AD2661" s="131"/>
      <c r="AE2661" s="131"/>
      <c r="AF2661" s="131"/>
      <c r="AG2661" s="131"/>
      <c r="AH2661" s="131"/>
      <c r="AI2661" s="131"/>
      <c r="AJ2661" s="128" t="str">
        <f t="shared" si="282"/>
        <v/>
      </c>
      <c r="AK2661" s="7" t="str">
        <f>IF(ISNUMBER($AJ2661),INDEX($C$1:$AB$3985,$AJ2661,AK$4),"")</f>
        <v/>
      </c>
      <c r="AL2661" s="7" t="str">
        <f>IF(ISNUMBER($AJ2661),INDEX($C$1:$AB$3985,$AJ2661,AL$4),"")</f>
        <v/>
      </c>
      <c r="AM2661" s="128"/>
      <c r="AN2661" s="128" t="str">
        <f t="shared" si="284"/>
        <v/>
      </c>
      <c r="AO2661" s="7" t="str">
        <f t="shared" si="287"/>
        <v/>
      </c>
      <c r="AP2661" s="10" t="str">
        <f t="shared" si="287"/>
        <v/>
      </c>
      <c r="AQ2661" s="310">
        <f>IF(ISNUMBER(SEARCH($T$30,AO2661)),MAX(AQ$5:AQ2660)+1,0)</f>
        <v>0</v>
      </c>
      <c r="AR2661" s="310">
        <f>IF(ISNUMBER(SEARCH($T$31,AO2661)),MAX(AR$5:AR2660)+1,0)</f>
        <v>0</v>
      </c>
      <c r="AS2661" s="128" t="str">
        <f t="shared" si="283"/>
        <v/>
      </c>
      <c r="AT2661" s="105" t="str">
        <f>IF(ISNUMBER($AS2661),INDEX($C$1:$AB$3985,$AS2661,AT$4),"")</f>
        <v/>
      </c>
      <c r="AU2661" s="128"/>
      <c r="AV2661" s="128" t="str">
        <f t="shared" si="285"/>
        <v/>
      </c>
      <c r="AW2661" s="105" t="str">
        <f>IF(ISNUMBER($AV2661),INDEX($C$1:$AB$3985,$AV2661,AW$4),"")</f>
        <v/>
      </c>
      <c r="AX2661" s="105" t="str">
        <f>IF(ISNUMBER($AV2661),INDEX($C$1:$AB$3985,$AV2661,AX$4),"")</f>
        <v/>
      </c>
      <c r="AY2661" s="128"/>
      <c r="AZ2661" s="128"/>
      <c r="BA2661" s="128" t="str">
        <f t="shared" si="286"/>
        <v/>
      </c>
      <c r="BB2661" s="105" t="str">
        <f>IF(ISNUMBER($BA2661),INDEX($C$1:$AB$3985,$BA2661,BB$4),"")</f>
        <v/>
      </c>
      <c r="BC2661" s="105"/>
    </row>
    <row r="2662" spans="1:55" x14ac:dyDescent="0.25">
      <c r="A2662" s="98"/>
      <c r="B2662" s="98"/>
      <c r="C2662" s="73"/>
      <c r="D2662" s="179"/>
      <c r="E2662" s="176"/>
      <c r="F2662" s="176"/>
      <c r="G2662" s="176"/>
      <c r="H2662" s="176"/>
      <c r="I2662" s="176"/>
      <c r="J2662" s="172"/>
      <c r="K2662" s="173"/>
      <c r="L2662" s="178"/>
      <c r="R2662" s="3"/>
      <c r="S2662" s="106"/>
      <c r="T2662" s="106"/>
      <c r="U2662" s="106"/>
      <c r="V2662" s="106"/>
      <c r="W2662" s="106"/>
      <c r="X2662" s="106"/>
      <c r="AB2662" s="188" t="str">
        <f t="shared" si="281"/>
        <v/>
      </c>
      <c r="AC2662" s="188" t="s">
        <v>1585</v>
      </c>
      <c r="AD2662" s="131"/>
      <c r="AE2662" s="131"/>
      <c r="AF2662" s="131"/>
      <c r="AG2662" s="131"/>
      <c r="AH2662" s="131"/>
      <c r="AI2662" s="131"/>
      <c r="AJ2662" s="128" t="str">
        <f t="shared" si="282"/>
        <v/>
      </c>
      <c r="AK2662" s="7" t="str">
        <f>IF(ISNUMBER($AJ2662),INDEX($C$1:$AB$3985,$AJ2662,AK$4),"")</f>
        <v/>
      </c>
      <c r="AL2662" s="7" t="str">
        <f>IF(ISNUMBER($AJ2662),INDEX($C$1:$AB$3985,$AJ2662,AL$4),"")</f>
        <v/>
      </c>
      <c r="AM2662" s="128"/>
      <c r="AN2662" s="128" t="str">
        <f t="shared" si="284"/>
        <v/>
      </c>
      <c r="AO2662" s="7" t="str">
        <f t="shared" si="287"/>
        <v/>
      </c>
      <c r="AP2662" s="10" t="str">
        <f t="shared" si="287"/>
        <v/>
      </c>
      <c r="AQ2662" s="310">
        <f>IF(ISNUMBER(SEARCH($T$30,AO2662)),MAX(AQ$5:AQ2661)+1,0)</f>
        <v>0</v>
      </c>
      <c r="AR2662" s="310">
        <f>IF(ISNUMBER(SEARCH($T$31,AO2662)),MAX(AR$5:AR2661)+1,0)</f>
        <v>0</v>
      </c>
      <c r="AS2662" s="128" t="str">
        <f t="shared" si="283"/>
        <v/>
      </c>
      <c r="AT2662" s="105" t="str">
        <f>IF(ISNUMBER($AS2662),INDEX($C$1:$AB$3985,$AS2662,AT$4),"")</f>
        <v/>
      </c>
      <c r="AU2662" s="128"/>
      <c r="AV2662" s="128" t="str">
        <f t="shared" si="285"/>
        <v/>
      </c>
      <c r="AW2662" s="105" t="str">
        <f>IF(ISNUMBER($AV2662),INDEX($C$1:$AB$3985,$AV2662,AW$4),"")</f>
        <v/>
      </c>
      <c r="AX2662" s="105" t="str">
        <f>IF(ISNUMBER($AV2662),INDEX($C$1:$AB$3985,$AV2662,AX$4),"")</f>
        <v/>
      </c>
      <c r="AY2662" s="128"/>
      <c r="AZ2662" s="128"/>
      <c r="BA2662" s="128" t="str">
        <f t="shared" si="286"/>
        <v/>
      </c>
      <c r="BB2662" s="105" t="str">
        <f>IF(ISNUMBER($BA2662),INDEX($C$1:$AB$3985,$BA2662,BB$4),"")</f>
        <v/>
      </c>
      <c r="BC2662" s="105"/>
    </row>
    <row r="2663" spans="1:55" x14ac:dyDescent="0.25">
      <c r="A2663" s="98"/>
      <c r="B2663" s="98"/>
      <c r="C2663" s="73"/>
      <c r="D2663" s="179"/>
      <c r="E2663" s="176"/>
      <c r="F2663" s="176"/>
      <c r="G2663" s="176"/>
      <c r="H2663" s="176"/>
      <c r="I2663" s="176"/>
      <c r="J2663" s="172"/>
      <c r="K2663" s="173"/>
      <c r="L2663" s="178"/>
      <c r="R2663" s="3"/>
      <c r="S2663" s="106"/>
      <c r="T2663" s="106"/>
      <c r="U2663" s="106"/>
      <c r="V2663" s="106"/>
      <c r="W2663" s="106"/>
      <c r="X2663" s="106"/>
      <c r="AB2663" s="188" t="str">
        <f t="shared" si="281"/>
        <v/>
      </c>
      <c r="AC2663" s="188" t="s">
        <v>1585</v>
      </c>
      <c r="AD2663" s="131"/>
      <c r="AE2663" s="131"/>
      <c r="AF2663" s="131"/>
      <c r="AG2663" s="131"/>
      <c r="AH2663" s="131"/>
      <c r="AI2663" s="131"/>
      <c r="AJ2663" s="128" t="str">
        <f t="shared" si="282"/>
        <v/>
      </c>
      <c r="AK2663" s="7" t="str">
        <f>IF(ISNUMBER($AJ2663),INDEX($C$1:$AB$3985,$AJ2663,AK$4),"")</f>
        <v/>
      </c>
      <c r="AL2663" s="7" t="str">
        <f>IF(ISNUMBER($AJ2663),INDEX($C$1:$AB$3985,$AJ2663,AL$4),"")</f>
        <v/>
      </c>
      <c r="AM2663" s="128"/>
      <c r="AN2663" s="128" t="str">
        <f t="shared" si="284"/>
        <v/>
      </c>
      <c r="AO2663" s="7" t="str">
        <f t="shared" si="287"/>
        <v/>
      </c>
      <c r="AP2663" s="10" t="str">
        <f t="shared" si="287"/>
        <v/>
      </c>
      <c r="AQ2663" s="310">
        <f>IF(ISNUMBER(SEARCH($T$30,AO2663)),MAX(AQ$5:AQ2662)+1,0)</f>
        <v>0</v>
      </c>
      <c r="AR2663" s="310">
        <f>IF(ISNUMBER(SEARCH($T$31,AO2663)),MAX(AR$5:AR2662)+1,0)</f>
        <v>0</v>
      </c>
      <c r="AS2663" s="128" t="str">
        <f t="shared" si="283"/>
        <v/>
      </c>
      <c r="AT2663" s="105" t="str">
        <f>IF(ISNUMBER($AS2663),INDEX($C$1:$AB$3985,$AS2663,AT$4),"")</f>
        <v/>
      </c>
      <c r="AU2663" s="128"/>
      <c r="AV2663" s="128" t="str">
        <f t="shared" si="285"/>
        <v/>
      </c>
      <c r="AW2663" s="105" t="str">
        <f>IF(ISNUMBER($AV2663),INDEX($C$1:$AB$3985,$AV2663,AW$4),"")</f>
        <v/>
      </c>
      <c r="AX2663" s="105" t="str">
        <f>IF(ISNUMBER($AV2663),INDEX($C$1:$AB$3985,$AV2663,AX$4),"")</f>
        <v/>
      </c>
      <c r="AY2663" s="128"/>
      <c r="AZ2663" s="128"/>
      <c r="BA2663" s="128" t="str">
        <f t="shared" si="286"/>
        <v/>
      </c>
      <c r="BB2663" s="105" t="str">
        <f>IF(ISNUMBER($BA2663),INDEX($C$1:$AB$3985,$BA2663,BB$4),"")</f>
        <v/>
      </c>
      <c r="BC2663" s="105"/>
    </row>
    <row r="2664" spans="1:55" x14ac:dyDescent="0.25">
      <c r="A2664" s="98"/>
      <c r="B2664" s="98"/>
      <c r="C2664" s="73"/>
      <c r="D2664" s="179"/>
      <c r="E2664" s="176"/>
      <c r="F2664" s="176"/>
      <c r="G2664" s="176"/>
      <c r="H2664" s="176"/>
      <c r="I2664" s="176"/>
      <c r="J2664" s="172"/>
      <c r="K2664" s="173"/>
      <c r="L2664" s="178"/>
      <c r="R2664" s="3"/>
      <c r="S2664" s="106"/>
      <c r="T2664" s="106"/>
      <c r="U2664" s="106"/>
      <c r="V2664" s="106"/>
      <c r="W2664" s="106"/>
      <c r="X2664" s="106"/>
      <c r="AB2664" s="188" t="str">
        <f t="shared" si="281"/>
        <v/>
      </c>
      <c r="AC2664" s="188" t="s">
        <v>1585</v>
      </c>
      <c r="AD2664" s="131"/>
      <c r="AE2664" s="131"/>
      <c r="AF2664" s="131"/>
      <c r="AG2664" s="131"/>
      <c r="AH2664" s="131"/>
      <c r="AI2664" s="131"/>
      <c r="AJ2664" s="128" t="str">
        <f t="shared" si="282"/>
        <v/>
      </c>
      <c r="AK2664" s="7" t="str">
        <f>IF(ISNUMBER($AJ2664),INDEX($C$1:$AB$3985,$AJ2664,AK$4),"")</f>
        <v/>
      </c>
      <c r="AL2664" s="7" t="str">
        <f>IF(ISNUMBER($AJ2664),INDEX($C$1:$AB$3985,$AJ2664,AL$4),"")</f>
        <v/>
      </c>
      <c r="AM2664" s="128"/>
      <c r="AN2664" s="128" t="str">
        <f t="shared" si="284"/>
        <v/>
      </c>
      <c r="AO2664" s="7" t="str">
        <f t="shared" si="287"/>
        <v/>
      </c>
      <c r="AP2664" s="10" t="str">
        <f t="shared" si="287"/>
        <v/>
      </c>
      <c r="AQ2664" s="310">
        <f>IF(ISNUMBER(SEARCH($T$30,AO2664)),MAX(AQ$5:AQ2663)+1,0)</f>
        <v>0</v>
      </c>
      <c r="AR2664" s="310">
        <f>IF(ISNUMBER(SEARCH($T$31,AO2664)),MAX(AR$5:AR2663)+1,0)</f>
        <v>0</v>
      </c>
      <c r="AS2664" s="128" t="str">
        <f t="shared" si="283"/>
        <v/>
      </c>
      <c r="AT2664" s="105" t="str">
        <f>IF(ISNUMBER($AS2664),INDEX($C$1:$AB$3985,$AS2664,AT$4),"")</f>
        <v/>
      </c>
      <c r="AU2664" s="128"/>
      <c r="AV2664" s="128" t="str">
        <f t="shared" si="285"/>
        <v/>
      </c>
      <c r="AW2664" s="105" t="str">
        <f>IF(ISNUMBER($AV2664),INDEX($C$1:$AB$3985,$AV2664,AW$4),"")</f>
        <v/>
      </c>
      <c r="AX2664" s="105" t="str">
        <f>IF(ISNUMBER($AV2664),INDEX($C$1:$AB$3985,$AV2664,AX$4),"")</f>
        <v/>
      </c>
      <c r="AY2664" s="128"/>
      <c r="AZ2664" s="128"/>
      <c r="BA2664" s="128" t="str">
        <f t="shared" si="286"/>
        <v/>
      </c>
      <c r="BB2664" s="105" t="str">
        <f>IF(ISNUMBER($BA2664),INDEX($C$1:$AB$3985,$BA2664,BB$4),"")</f>
        <v/>
      </c>
      <c r="BC2664" s="105"/>
    </row>
    <row r="2665" spans="1:55" x14ac:dyDescent="0.25">
      <c r="A2665" s="98"/>
      <c r="B2665" s="98"/>
      <c r="C2665" s="73"/>
      <c r="D2665" s="179"/>
      <c r="E2665" s="176"/>
      <c r="F2665" s="176"/>
      <c r="G2665" s="176"/>
      <c r="H2665" s="176"/>
      <c r="I2665" s="176"/>
      <c r="J2665" s="172"/>
      <c r="K2665" s="173"/>
      <c r="L2665" s="178"/>
      <c r="R2665" s="3"/>
      <c r="S2665" s="106"/>
      <c r="T2665" s="106"/>
      <c r="U2665" s="106"/>
      <c r="V2665" s="106"/>
      <c r="W2665" s="106"/>
      <c r="X2665" s="106"/>
      <c r="AB2665" s="188" t="str">
        <f t="shared" si="281"/>
        <v/>
      </c>
      <c r="AC2665" s="188" t="s">
        <v>1585</v>
      </c>
      <c r="AD2665" s="131"/>
      <c r="AE2665" s="131"/>
      <c r="AF2665" s="131"/>
      <c r="AG2665" s="131"/>
      <c r="AH2665" s="131"/>
      <c r="AI2665" s="131"/>
      <c r="AJ2665" s="128" t="str">
        <f t="shared" si="282"/>
        <v/>
      </c>
      <c r="AK2665" s="7" t="str">
        <f>IF(ISNUMBER($AJ2665),INDEX($C$1:$AB$3985,$AJ2665,AK$4),"")</f>
        <v/>
      </c>
      <c r="AL2665" s="7" t="str">
        <f>IF(ISNUMBER($AJ2665),INDEX($C$1:$AB$3985,$AJ2665,AL$4),"")</f>
        <v/>
      </c>
      <c r="AM2665" s="128"/>
      <c r="AN2665" s="128" t="str">
        <f t="shared" si="284"/>
        <v/>
      </c>
      <c r="AO2665" s="7" t="str">
        <f t="shared" si="287"/>
        <v/>
      </c>
      <c r="AP2665" s="10" t="str">
        <f t="shared" si="287"/>
        <v/>
      </c>
      <c r="AQ2665" s="310">
        <f>IF(ISNUMBER(SEARCH($T$30,AO2665)),MAX(AQ$5:AQ2664)+1,0)</f>
        <v>0</v>
      </c>
      <c r="AR2665" s="310">
        <f>IF(ISNUMBER(SEARCH($T$31,AO2665)),MAX(AR$5:AR2664)+1,0)</f>
        <v>0</v>
      </c>
      <c r="AS2665" s="128" t="str">
        <f t="shared" si="283"/>
        <v/>
      </c>
      <c r="AT2665" s="105" t="str">
        <f>IF(ISNUMBER($AS2665),INDEX($C$1:$AB$3985,$AS2665,AT$4),"")</f>
        <v/>
      </c>
      <c r="AU2665" s="128"/>
      <c r="AV2665" s="128" t="str">
        <f t="shared" si="285"/>
        <v/>
      </c>
      <c r="AW2665" s="105" t="str">
        <f>IF(ISNUMBER($AV2665),INDEX($C$1:$AB$3985,$AV2665,AW$4),"")</f>
        <v/>
      </c>
      <c r="AX2665" s="105" t="str">
        <f>IF(ISNUMBER($AV2665),INDEX($C$1:$AB$3985,$AV2665,AX$4),"")</f>
        <v/>
      </c>
      <c r="AY2665" s="128"/>
      <c r="AZ2665" s="128"/>
      <c r="BA2665" s="128" t="str">
        <f t="shared" si="286"/>
        <v/>
      </c>
      <c r="BB2665" s="105" t="str">
        <f>IF(ISNUMBER($BA2665),INDEX($C$1:$AB$3985,$BA2665,BB$4),"")</f>
        <v/>
      </c>
      <c r="BC2665" s="105"/>
    </row>
    <row r="2666" spans="1:55" x14ac:dyDescent="0.25">
      <c r="A2666" s="98"/>
      <c r="B2666" s="98"/>
      <c r="C2666" s="73"/>
      <c r="D2666" s="179"/>
      <c r="E2666" s="176"/>
      <c r="F2666" s="176"/>
      <c r="G2666" s="176"/>
      <c r="H2666" s="176"/>
      <c r="I2666" s="176"/>
      <c r="J2666" s="172"/>
      <c r="K2666" s="173"/>
      <c r="L2666" s="178"/>
      <c r="R2666" s="3"/>
      <c r="S2666" s="106"/>
      <c r="T2666" s="106"/>
      <c r="U2666" s="106"/>
      <c r="V2666" s="106"/>
      <c r="W2666" s="106"/>
      <c r="X2666" s="106"/>
      <c r="AB2666" s="188" t="str">
        <f t="shared" si="281"/>
        <v/>
      </c>
      <c r="AC2666" s="188" t="s">
        <v>1585</v>
      </c>
      <c r="AD2666" s="131"/>
      <c r="AE2666" s="131"/>
      <c r="AF2666" s="131"/>
      <c r="AG2666" s="131"/>
      <c r="AH2666" s="131"/>
      <c r="AI2666" s="131"/>
      <c r="AJ2666" s="128" t="str">
        <f t="shared" si="282"/>
        <v/>
      </c>
      <c r="AK2666" s="7" t="str">
        <f>IF(ISNUMBER($AJ2666),INDEX($C$1:$AB$3985,$AJ2666,AK$4),"")</f>
        <v/>
      </c>
      <c r="AL2666" s="7" t="str">
        <f>IF(ISNUMBER($AJ2666),INDEX($C$1:$AB$3985,$AJ2666,AL$4),"")</f>
        <v/>
      </c>
      <c r="AM2666" s="128"/>
      <c r="AN2666" s="128" t="str">
        <f t="shared" si="284"/>
        <v/>
      </c>
      <c r="AO2666" s="7" t="str">
        <f t="shared" si="287"/>
        <v/>
      </c>
      <c r="AP2666" s="10" t="str">
        <f t="shared" si="287"/>
        <v/>
      </c>
      <c r="AQ2666" s="310">
        <f>IF(ISNUMBER(SEARCH($T$30,AO2666)),MAX(AQ$5:AQ2665)+1,0)</f>
        <v>0</v>
      </c>
      <c r="AR2666" s="310">
        <f>IF(ISNUMBER(SEARCH($T$31,AO2666)),MAX(AR$5:AR2665)+1,0)</f>
        <v>0</v>
      </c>
      <c r="AS2666" s="128" t="str">
        <f t="shared" si="283"/>
        <v/>
      </c>
      <c r="AT2666" s="105" t="str">
        <f>IF(ISNUMBER($AS2666),INDEX($C$1:$AB$3985,$AS2666,AT$4),"")</f>
        <v/>
      </c>
      <c r="AU2666" s="128"/>
      <c r="AV2666" s="128" t="str">
        <f t="shared" si="285"/>
        <v/>
      </c>
      <c r="AW2666" s="105" t="str">
        <f>IF(ISNUMBER($AV2666),INDEX($C$1:$AB$3985,$AV2666,AW$4),"")</f>
        <v/>
      </c>
      <c r="AX2666" s="105" t="str">
        <f>IF(ISNUMBER($AV2666),INDEX($C$1:$AB$3985,$AV2666,AX$4),"")</f>
        <v/>
      </c>
      <c r="AY2666" s="128"/>
      <c r="AZ2666" s="128"/>
      <c r="BA2666" s="128" t="str">
        <f t="shared" si="286"/>
        <v/>
      </c>
      <c r="BB2666" s="105" t="str">
        <f>IF(ISNUMBER($BA2666),INDEX($C$1:$AB$3985,$BA2666,BB$4),"")</f>
        <v/>
      </c>
      <c r="BC2666" s="105"/>
    </row>
    <row r="2667" spans="1:55" x14ac:dyDescent="0.25">
      <c r="A2667" s="98"/>
      <c r="B2667" s="98"/>
      <c r="C2667" s="73"/>
      <c r="D2667" s="179"/>
      <c r="E2667" s="176"/>
      <c r="F2667" s="176"/>
      <c r="G2667" s="176"/>
      <c r="H2667" s="176"/>
      <c r="I2667" s="176"/>
      <c r="J2667" s="172"/>
      <c r="K2667" s="173"/>
      <c r="L2667" s="178"/>
      <c r="R2667" s="3"/>
      <c r="S2667" s="106"/>
      <c r="T2667" s="106"/>
      <c r="U2667" s="106"/>
      <c r="V2667" s="106"/>
      <c r="W2667" s="106"/>
      <c r="X2667" s="106"/>
      <c r="AB2667" s="188" t="str">
        <f t="shared" si="281"/>
        <v/>
      </c>
      <c r="AC2667" s="188" t="s">
        <v>1585</v>
      </c>
      <c r="AD2667" s="131"/>
      <c r="AE2667" s="131"/>
      <c r="AF2667" s="131"/>
      <c r="AG2667" s="131"/>
      <c r="AH2667" s="131"/>
      <c r="AI2667" s="131"/>
      <c r="AJ2667" s="128" t="str">
        <f t="shared" si="282"/>
        <v/>
      </c>
      <c r="AK2667" s="7" t="str">
        <f>IF(ISNUMBER($AJ2667),INDEX($C$1:$AB$3985,$AJ2667,AK$4),"")</f>
        <v/>
      </c>
      <c r="AL2667" s="7" t="str">
        <f>IF(ISNUMBER($AJ2667),INDEX($C$1:$AB$3985,$AJ2667,AL$4),"")</f>
        <v/>
      </c>
      <c r="AM2667" s="128"/>
      <c r="AN2667" s="128" t="str">
        <f t="shared" si="284"/>
        <v/>
      </c>
      <c r="AO2667" s="7" t="str">
        <f t="shared" si="287"/>
        <v/>
      </c>
      <c r="AP2667" s="10" t="str">
        <f t="shared" si="287"/>
        <v/>
      </c>
      <c r="AQ2667" s="310">
        <f>IF(ISNUMBER(SEARCH($T$30,AO2667)),MAX(AQ$5:AQ2666)+1,0)</f>
        <v>0</v>
      </c>
      <c r="AR2667" s="310">
        <f>IF(ISNUMBER(SEARCH($T$31,AO2667)),MAX(AR$5:AR2666)+1,0)</f>
        <v>0</v>
      </c>
      <c r="AS2667" s="128" t="str">
        <f t="shared" si="283"/>
        <v/>
      </c>
      <c r="AT2667" s="105" t="str">
        <f>IF(ISNUMBER($AS2667),INDEX($C$1:$AB$3985,$AS2667,AT$4),"")</f>
        <v/>
      </c>
      <c r="AU2667" s="128"/>
      <c r="AV2667" s="128" t="str">
        <f t="shared" si="285"/>
        <v/>
      </c>
      <c r="AW2667" s="105" t="str">
        <f>IF(ISNUMBER($AV2667),INDEX($C$1:$AB$3985,$AV2667,AW$4),"")</f>
        <v/>
      </c>
      <c r="AX2667" s="105" t="str">
        <f>IF(ISNUMBER($AV2667),INDEX($C$1:$AB$3985,$AV2667,AX$4),"")</f>
        <v/>
      </c>
      <c r="AY2667" s="128"/>
      <c r="AZ2667" s="128"/>
      <c r="BA2667" s="128" t="str">
        <f t="shared" si="286"/>
        <v/>
      </c>
      <c r="BB2667" s="105" t="str">
        <f>IF(ISNUMBER($BA2667),INDEX($C$1:$AB$3985,$BA2667,BB$4),"")</f>
        <v/>
      </c>
      <c r="BC2667" s="105"/>
    </row>
    <row r="2668" spans="1:55" x14ac:dyDescent="0.25">
      <c r="A2668" s="98"/>
      <c r="B2668" s="98"/>
      <c r="C2668" s="73"/>
      <c r="D2668" s="179"/>
      <c r="E2668" s="176"/>
      <c r="F2668" s="176"/>
      <c r="G2668" s="176"/>
      <c r="H2668" s="176"/>
      <c r="I2668" s="176"/>
      <c r="J2668" s="172"/>
      <c r="K2668" s="173"/>
      <c r="L2668" s="178"/>
      <c r="R2668" s="3"/>
      <c r="S2668" s="106"/>
      <c r="T2668" s="106"/>
      <c r="U2668" s="106"/>
      <c r="V2668" s="106"/>
      <c r="W2668" s="106"/>
      <c r="X2668" s="106"/>
      <c r="AB2668" s="188" t="str">
        <f t="shared" si="281"/>
        <v/>
      </c>
      <c r="AC2668" s="188" t="s">
        <v>1585</v>
      </c>
      <c r="AD2668" s="131"/>
      <c r="AE2668" s="131"/>
      <c r="AF2668" s="131"/>
      <c r="AG2668" s="131"/>
      <c r="AH2668" s="131"/>
      <c r="AI2668" s="131"/>
      <c r="AJ2668" s="128" t="str">
        <f t="shared" si="282"/>
        <v/>
      </c>
      <c r="AK2668" s="7" t="str">
        <f>IF(ISNUMBER($AJ2668),INDEX($C$1:$AB$3985,$AJ2668,AK$4),"")</f>
        <v/>
      </c>
      <c r="AL2668" s="7" t="str">
        <f>IF(ISNUMBER($AJ2668),INDEX($C$1:$AB$3985,$AJ2668,AL$4),"")</f>
        <v/>
      </c>
      <c r="AM2668" s="128"/>
      <c r="AN2668" s="128" t="str">
        <f t="shared" si="284"/>
        <v/>
      </c>
      <c r="AO2668" s="7" t="str">
        <f t="shared" si="287"/>
        <v/>
      </c>
      <c r="AP2668" s="10" t="str">
        <f t="shared" si="287"/>
        <v/>
      </c>
      <c r="AQ2668" s="310">
        <f>IF(ISNUMBER(SEARCH($T$30,AO2668)),MAX(AQ$5:AQ2667)+1,0)</f>
        <v>0</v>
      </c>
      <c r="AR2668" s="310">
        <f>IF(ISNUMBER(SEARCH($T$31,AO2668)),MAX(AR$5:AR2667)+1,0)</f>
        <v>0</v>
      </c>
      <c r="AS2668" s="128" t="str">
        <f t="shared" si="283"/>
        <v/>
      </c>
      <c r="AT2668" s="105" t="str">
        <f>IF(ISNUMBER($AS2668),INDEX($C$1:$AB$3985,$AS2668,AT$4),"")</f>
        <v/>
      </c>
      <c r="AU2668" s="128"/>
      <c r="AV2668" s="128" t="str">
        <f t="shared" si="285"/>
        <v/>
      </c>
      <c r="AW2668" s="105" t="str">
        <f>IF(ISNUMBER($AV2668),INDEX($C$1:$AB$3985,$AV2668,AW$4),"")</f>
        <v/>
      </c>
      <c r="AX2668" s="105" t="str">
        <f>IF(ISNUMBER($AV2668),INDEX($C$1:$AB$3985,$AV2668,AX$4),"")</f>
        <v/>
      </c>
      <c r="AY2668" s="128"/>
      <c r="AZ2668" s="128"/>
      <c r="BA2668" s="128" t="str">
        <f t="shared" si="286"/>
        <v/>
      </c>
      <c r="BB2668" s="105" t="str">
        <f>IF(ISNUMBER($BA2668),INDEX($C$1:$AB$3985,$BA2668,BB$4),"")</f>
        <v/>
      </c>
      <c r="BC2668" s="105"/>
    </row>
    <row r="2669" spans="1:55" x14ac:dyDescent="0.25">
      <c r="A2669" s="98"/>
      <c r="B2669" s="98"/>
      <c r="C2669" s="73"/>
      <c r="D2669" s="179"/>
      <c r="E2669" s="176"/>
      <c r="F2669" s="176"/>
      <c r="G2669" s="176"/>
      <c r="H2669" s="176"/>
      <c r="I2669" s="176"/>
      <c r="J2669" s="172"/>
      <c r="K2669" s="173"/>
      <c r="L2669" s="178"/>
      <c r="R2669" s="3"/>
      <c r="S2669" s="106"/>
      <c r="T2669" s="106"/>
      <c r="U2669" s="106"/>
      <c r="V2669" s="106"/>
      <c r="W2669" s="106"/>
      <c r="X2669" s="106"/>
      <c r="AB2669" s="188" t="str">
        <f t="shared" si="281"/>
        <v/>
      </c>
      <c r="AC2669" s="188" t="s">
        <v>1585</v>
      </c>
      <c r="AD2669" s="131"/>
      <c r="AE2669" s="131"/>
      <c r="AF2669" s="131"/>
      <c r="AG2669" s="131"/>
      <c r="AH2669" s="131"/>
      <c r="AI2669" s="131"/>
      <c r="AJ2669" s="128" t="str">
        <f t="shared" si="282"/>
        <v/>
      </c>
      <c r="AK2669" s="7" t="str">
        <f>IF(ISNUMBER($AJ2669),INDEX($C$1:$AB$3985,$AJ2669,AK$4),"")</f>
        <v/>
      </c>
      <c r="AL2669" s="7" t="str">
        <f>IF(ISNUMBER($AJ2669),INDEX($C$1:$AB$3985,$AJ2669,AL$4),"")</f>
        <v/>
      </c>
      <c r="AM2669" s="128"/>
      <c r="AN2669" s="128" t="str">
        <f t="shared" si="284"/>
        <v/>
      </c>
      <c r="AO2669" s="7" t="str">
        <f t="shared" si="287"/>
        <v/>
      </c>
      <c r="AP2669" s="10" t="str">
        <f t="shared" si="287"/>
        <v/>
      </c>
      <c r="AQ2669" s="310">
        <f>IF(ISNUMBER(SEARCH($T$30,AO2669)),MAX(AQ$5:AQ2668)+1,0)</f>
        <v>0</v>
      </c>
      <c r="AR2669" s="310">
        <f>IF(ISNUMBER(SEARCH($T$31,AO2669)),MAX(AR$5:AR2668)+1,0)</f>
        <v>0</v>
      </c>
      <c r="AS2669" s="128" t="str">
        <f t="shared" si="283"/>
        <v/>
      </c>
      <c r="AT2669" s="105" t="str">
        <f>IF(ISNUMBER($AS2669),INDEX($C$1:$AB$3985,$AS2669,AT$4),"")</f>
        <v/>
      </c>
      <c r="AU2669" s="128"/>
      <c r="AV2669" s="128" t="str">
        <f t="shared" si="285"/>
        <v/>
      </c>
      <c r="AW2669" s="105" t="str">
        <f>IF(ISNUMBER($AV2669),INDEX($C$1:$AB$3985,$AV2669,AW$4),"")</f>
        <v/>
      </c>
      <c r="AX2669" s="105" t="str">
        <f>IF(ISNUMBER($AV2669),INDEX($C$1:$AB$3985,$AV2669,AX$4),"")</f>
        <v/>
      </c>
      <c r="AY2669" s="128"/>
      <c r="AZ2669" s="128"/>
      <c r="BA2669" s="128" t="str">
        <f t="shared" si="286"/>
        <v/>
      </c>
      <c r="BB2669" s="105" t="str">
        <f>IF(ISNUMBER($BA2669),INDEX($C$1:$AB$3985,$BA2669,BB$4),"")</f>
        <v/>
      </c>
      <c r="BC2669" s="105"/>
    </row>
    <row r="2670" spans="1:55" x14ac:dyDescent="0.25">
      <c r="A2670" s="98"/>
      <c r="B2670" s="98"/>
      <c r="C2670" s="73"/>
      <c r="D2670" s="179"/>
      <c r="E2670" s="176"/>
      <c r="F2670" s="176"/>
      <c r="G2670" s="176"/>
      <c r="H2670" s="176"/>
      <c r="I2670" s="176"/>
      <c r="J2670" s="172"/>
      <c r="K2670" s="173"/>
      <c r="L2670" s="178"/>
      <c r="R2670" s="3"/>
      <c r="S2670" s="106"/>
      <c r="T2670" s="106"/>
      <c r="U2670" s="106"/>
      <c r="V2670" s="106"/>
      <c r="W2670" s="106"/>
      <c r="X2670" s="106"/>
      <c r="AB2670" s="188" t="str">
        <f t="shared" si="281"/>
        <v/>
      </c>
      <c r="AC2670" s="188" t="s">
        <v>1585</v>
      </c>
      <c r="AD2670" s="131"/>
      <c r="AE2670" s="131"/>
      <c r="AF2670" s="131"/>
      <c r="AG2670" s="131"/>
      <c r="AH2670" s="131"/>
      <c r="AI2670" s="131"/>
      <c r="AJ2670" s="128" t="str">
        <f t="shared" si="282"/>
        <v/>
      </c>
      <c r="AK2670" s="7" t="str">
        <f>IF(ISNUMBER($AJ2670),INDEX($C$1:$AB$3985,$AJ2670,AK$4),"")</f>
        <v/>
      </c>
      <c r="AL2670" s="7" t="str">
        <f>IF(ISNUMBER($AJ2670),INDEX($C$1:$AB$3985,$AJ2670,AL$4),"")</f>
        <v/>
      </c>
      <c r="AM2670" s="128"/>
      <c r="AN2670" s="128" t="str">
        <f t="shared" si="284"/>
        <v/>
      </c>
      <c r="AO2670" s="7" t="str">
        <f t="shared" si="287"/>
        <v/>
      </c>
      <c r="AP2670" s="10" t="str">
        <f t="shared" si="287"/>
        <v/>
      </c>
      <c r="AQ2670" s="310">
        <f>IF(ISNUMBER(SEARCH($T$30,AO2670)),MAX(AQ$5:AQ2669)+1,0)</f>
        <v>0</v>
      </c>
      <c r="AR2670" s="310">
        <f>IF(ISNUMBER(SEARCH($T$31,AO2670)),MAX(AR$5:AR2669)+1,0)</f>
        <v>0</v>
      </c>
      <c r="AS2670" s="128" t="str">
        <f t="shared" si="283"/>
        <v/>
      </c>
      <c r="AT2670" s="105" t="str">
        <f>IF(ISNUMBER($AS2670),INDEX($C$1:$AB$3985,$AS2670,AT$4),"")</f>
        <v/>
      </c>
      <c r="AU2670" s="128"/>
      <c r="AV2670" s="128" t="str">
        <f t="shared" si="285"/>
        <v/>
      </c>
      <c r="AW2670" s="105" t="str">
        <f>IF(ISNUMBER($AV2670),INDEX($C$1:$AB$3985,$AV2670,AW$4),"")</f>
        <v/>
      </c>
      <c r="AX2670" s="105" t="str">
        <f>IF(ISNUMBER($AV2670),INDEX($C$1:$AB$3985,$AV2670,AX$4),"")</f>
        <v/>
      </c>
      <c r="AY2670" s="128"/>
      <c r="AZ2670" s="128"/>
      <c r="BA2670" s="128" t="str">
        <f t="shared" si="286"/>
        <v/>
      </c>
      <c r="BB2670" s="105" t="str">
        <f>IF(ISNUMBER($BA2670),INDEX($C$1:$AB$3985,$BA2670,BB$4),"")</f>
        <v/>
      </c>
      <c r="BC2670" s="105"/>
    </row>
    <row r="2671" spans="1:55" x14ac:dyDescent="0.25">
      <c r="A2671" s="98"/>
      <c r="B2671" s="98"/>
      <c r="C2671" s="73"/>
      <c r="D2671" s="179"/>
      <c r="E2671" s="176"/>
      <c r="F2671" s="176"/>
      <c r="G2671" s="176"/>
      <c r="H2671" s="176"/>
      <c r="I2671" s="176"/>
      <c r="J2671" s="172"/>
      <c r="K2671" s="173"/>
      <c r="L2671" s="178"/>
      <c r="R2671" s="3"/>
      <c r="S2671" s="106"/>
      <c r="T2671" s="106"/>
      <c r="U2671" s="106"/>
      <c r="V2671" s="106"/>
      <c r="W2671" s="106"/>
      <c r="X2671" s="106"/>
      <c r="AB2671" s="188" t="str">
        <f t="shared" si="281"/>
        <v/>
      </c>
      <c r="AC2671" s="188" t="s">
        <v>1585</v>
      </c>
      <c r="AD2671" s="131"/>
      <c r="AE2671" s="131"/>
      <c r="AF2671" s="131"/>
      <c r="AG2671" s="131"/>
      <c r="AH2671" s="131"/>
      <c r="AI2671" s="131"/>
      <c r="AJ2671" s="128" t="str">
        <f t="shared" si="282"/>
        <v/>
      </c>
      <c r="AK2671" s="7" t="str">
        <f>IF(ISNUMBER($AJ2671),INDEX($C$1:$AB$3985,$AJ2671,AK$4),"")</f>
        <v/>
      </c>
      <c r="AL2671" s="7" t="str">
        <f>IF(ISNUMBER($AJ2671),INDEX($C$1:$AB$3985,$AJ2671,AL$4),"")</f>
        <v/>
      </c>
      <c r="AM2671" s="128"/>
      <c r="AN2671" s="128" t="str">
        <f t="shared" si="284"/>
        <v/>
      </c>
      <c r="AO2671" s="7" t="str">
        <f t="shared" si="287"/>
        <v/>
      </c>
      <c r="AP2671" s="10" t="str">
        <f t="shared" si="287"/>
        <v/>
      </c>
      <c r="AQ2671" s="310">
        <f>IF(ISNUMBER(SEARCH($T$30,AO2671)),MAX(AQ$5:AQ2670)+1,0)</f>
        <v>0</v>
      </c>
      <c r="AR2671" s="310">
        <f>IF(ISNUMBER(SEARCH($T$31,AO2671)),MAX(AR$5:AR2670)+1,0)</f>
        <v>0</v>
      </c>
      <c r="AS2671" s="128" t="str">
        <f t="shared" si="283"/>
        <v/>
      </c>
      <c r="AT2671" s="105" t="str">
        <f>IF(ISNUMBER($AS2671),INDEX($C$1:$AB$3985,$AS2671,AT$4),"")</f>
        <v/>
      </c>
      <c r="AU2671" s="128"/>
      <c r="AV2671" s="128" t="str">
        <f t="shared" si="285"/>
        <v/>
      </c>
      <c r="AW2671" s="105" t="str">
        <f>IF(ISNUMBER($AV2671),INDEX($C$1:$AB$3985,$AV2671,AW$4),"")</f>
        <v/>
      </c>
      <c r="AX2671" s="105" t="str">
        <f>IF(ISNUMBER($AV2671),INDEX($C$1:$AB$3985,$AV2671,AX$4),"")</f>
        <v/>
      </c>
      <c r="AY2671" s="128"/>
      <c r="AZ2671" s="128"/>
      <c r="BA2671" s="128" t="str">
        <f t="shared" si="286"/>
        <v/>
      </c>
      <c r="BB2671" s="105" t="str">
        <f>IF(ISNUMBER($BA2671),INDEX($C$1:$AB$3985,$BA2671,BB$4),"")</f>
        <v/>
      </c>
      <c r="BC2671" s="105"/>
    </row>
    <row r="2672" spans="1:55" x14ac:dyDescent="0.25">
      <c r="A2672" s="98"/>
      <c r="B2672" s="98"/>
      <c r="C2672" s="73"/>
      <c r="D2672" s="179"/>
      <c r="E2672" s="176"/>
      <c r="F2672" s="176"/>
      <c r="G2672" s="176"/>
      <c r="H2672" s="176"/>
      <c r="I2672" s="176"/>
      <c r="J2672" s="172"/>
      <c r="K2672" s="173"/>
      <c r="L2672" s="178"/>
      <c r="R2672" s="3"/>
      <c r="S2672" s="106"/>
      <c r="T2672" s="106"/>
      <c r="U2672" s="106"/>
      <c r="V2672" s="106"/>
      <c r="W2672" s="106"/>
      <c r="X2672" s="106"/>
      <c r="AB2672" s="188" t="str">
        <f t="shared" si="281"/>
        <v/>
      </c>
      <c r="AC2672" s="188" t="s">
        <v>1585</v>
      </c>
      <c r="AD2672" s="131"/>
      <c r="AE2672" s="131"/>
      <c r="AF2672" s="131"/>
      <c r="AG2672" s="131"/>
      <c r="AH2672" s="131"/>
      <c r="AI2672" s="131"/>
      <c r="AJ2672" s="128" t="str">
        <f t="shared" si="282"/>
        <v/>
      </c>
      <c r="AK2672" s="7" t="str">
        <f>IF(ISNUMBER($AJ2672),INDEX($C$1:$AB$3985,$AJ2672,AK$4),"")</f>
        <v/>
      </c>
      <c r="AL2672" s="7" t="str">
        <f>IF(ISNUMBER($AJ2672),INDEX($C$1:$AB$3985,$AJ2672,AL$4),"")</f>
        <v/>
      </c>
      <c r="AM2672" s="128"/>
      <c r="AN2672" s="128" t="str">
        <f t="shared" si="284"/>
        <v/>
      </c>
      <c r="AO2672" s="7" t="str">
        <f t="shared" si="287"/>
        <v/>
      </c>
      <c r="AP2672" s="10" t="str">
        <f t="shared" si="287"/>
        <v/>
      </c>
      <c r="AQ2672" s="310">
        <f>IF(ISNUMBER(SEARCH($T$30,AO2672)),MAX(AQ$5:AQ2671)+1,0)</f>
        <v>0</v>
      </c>
      <c r="AR2672" s="310">
        <f>IF(ISNUMBER(SEARCH($T$31,AO2672)),MAX(AR$5:AR2671)+1,0)</f>
        <v>0</v>
      </c>
      <c r="AS2672" s="128" t="str">
        <f t="shared" si="283"/>
        <v/>
      </c>
      <c r="AT2672" s="105" t="str">
        <f>IF(ISNUMBER($AS2672),INDEX($C$1:$AB$3985,$AS2672,AT$4),"")</f>
        <v/>
      </c>
      <c r="AU2672" s="128"/>
      <c r="AV2672" s="128" t="str">
        <f t="shared" si="285"/>
        <v/>
      </c>
      <c r="AW2672" s="105" t="str">
        <f>IF(ISNUMBER($AV2672),INDEX($C$1:$AB$3985,$AV2672,AW$4),"")</f>
        <v/>
      </c>
      <c r="AX2672" s="105" t="str">
        <f>IF(ISNUMBER($AV2672),INDEX($C$1:$AB$3985,$AV2672,AX$4),"")</f>
        <v/>
      </c>
      <c r="AY2672" s="128"/>
      <c r="AZ2672" s="128"/>
      <c r="BA2672" s="128" t="str">
        <f t="shared" si="286"/>
        <v/>
      </c>
      <c r="BB2672" s="105" t="str">
        <f>IF(ISNUMBER($BA2672),INDEX($C$1:$AB$3985,$BA2672,BB$4),"")</f>
        <v/>
      </c>
      <c r="BC2672" s="105"/>
    </row>
    <row r="2673" spans="1:55" x14ac:dyDescent="0.25">
      <c r="A2673" s="98"/>
      <c r="B2673" s="98"/>
      <c r="C2673" s="73"/>
      <c r="D2673" s="179"/>
      <c r="E2673" s="176"/>
      <c r="F2673" s="176"/>
      <c r="G2673" s="176"/>
      <c r="H2673" s="176"/>
      <c r="I2673" s="176"/>
      <c r="J2673" s="172"/>
      <c r="K2673" s="173"/>
      <c r="L2673" s="178"/>
      <c r="R2673" s="3"/>
      <c r="S2673" s="106"/>
      <c r="T2673" s="106"/>
      <c r="U2673" s="106"/>
      <c r="V2673" s="106"/>
      <c r="W2673" s="106"/>
      <c r="X2673" s="106"/>
      <c r="AB2673" s="188" t="str">
        <f t="shared" si="281"/>
        <v/>
      </c>
      <c r="AC2673" s="188" t="s">
        <v>1585</v>
      </c>
      <c r="AD2673" s="131"/>
      <c r="AE2673" s="131"/>
      <c r="AF2673" s="131"/>
      <c r="AG2673" s="131"/>
      <c r="AH2673" s="131"/>
      <c r="AI2673" s="131"/>
      <c r="AJ2673" s="128" t="str">
        <f t="shared" si="282"/>
        <v/>
      </c>
      <c r="AK2673" s="7" t="str">
        <f>IF(ISNUMBER($AJ2673),INDEX($C$1:$AB$3985,$AJ2673,AK$4),"")</f>
        <v/>
      </c>
      <c r="AL2673" s="7" t="str">
        <f>IF(ISNUMBER($AJ2673),INDEX($C$1:$AB$3985,$AJ2673,AL$4),"")</f>
        <v/>
      </c>
      <c r="AM2673" s="128"/>
      <c r="AN2673" s="128" t="str">
        <f t="shared" si="284"/>
        <v/>
      </c>
      <c r="AO2673" s="7" t="str">
        <f t="shared" si="287"/>
        <v/>
      </c>
      <c r="AP2673" s="10" t="str">
        <f t="shared" si="287"/>
        <v/>
      </c>
      <c r="AQ2673" s="310">
        <f>IF(ISNUMBER(SEARCH($T$30,AO2673)),MAX(AQ$5:AQ2672)+1,0)</f>
        <v>0</v>
      </c>
      <c r="AR2673" s="310">
        <f>IF(ISNUMBER(SEARCH($T$31,AO2673)),MAX(AR$5:AR2672)+1,0)</f>
        <v>0</v>
      </c>
      <c r="AS2673" s="128" t="str">
        <f t="shared" si="283"/>
        <v/>
      </c>
      <c r="AT2673" s="105" t="str">
        <f>IF(ISNUMBER($AS2673),INDEX($C$1:$AB$3985,$AS2673,AT$4),"")</f>
        <v/>
      </c>
      <c r="AU2673" s="128"/>
      <c r="AV2673" s="128" t="str">
        <f t="shared" si="285"/>
        <v/>
      </c>
      <c r="AW2673" s="105" t="str">
        <f>IF(ISNUMBER($AV2673),INDEX($C$1:$AB$3985,$AV2673,AW$4),"")</f>
        <v/>
      </c>
      <c r="AX2673" s="105" t="str">
        <f>IF(ISNUMBER($AV2673),INDEX($C$1:$AB$3985,$AV2673,AX$4),"")</f>
        <v/>
      </c>
      <c r="AY2673" s="128"/>
      <c r="AZ2673" s="128"/>
      <c r="BA2673" s="128" t="str">
        <f t="shared" si="286"/>
        <v/>
      </c>
      <c r="BB2673" s="105" t="str">
        <f>IF(ISNUMBER($BA2673),INDEX($C$1:$AB$3985,$BA2673,BB$4),"")</f>
        <v/>
      </c>
      <c r="BC2673" s="105"/>
    </row>
    <row r="2674" spans="1:55" x14ac:dyDescent="0.25">
      <c r="A2674" s="98"/>
      <c r="B2674" s="98"/>
      <c r="C2674" s="73"/>
      <c r="D2674" s="179"/>
      <c r="E2674" s="176"/>
      <c r="F2674" s="176"/>
      <c r="G2674" s="176"/>
      <c r="H2674" s="176"/>
      <c r="I2674" s="176"/>
      <c r="J2674" s="172"/>
      <c r="K2674" s="173"/>
      <c r="L2674" s="178"/>
      <c r="R2674" s="3"/>
      <c r="S2674" s="106"/>
      <c r="T2674" s="106"/>
      <c r="U2674" s="106"/>
      <c r="V2674" s="106"/>
      <c r="W2674" s="106"/>
      <c r="X2674" s="106"/>
      <c r="AB2674" s="188" t="str">
        <f t="shared" si="281"/>
        <v/>
      </c>
      <c r="AC2674" s="188" t="s">
        <v>1585</v>
      </c>
      <c r="AD2674" s="131"/>
      <c r="AE2674" s="131"/>
      <c r="AF2674" s="131"/>
      <c r="AG2674" s="131"/>
      <c r="AH2674" s="131"/>
      <c r="AI2674" s="131"/>
      <c r="AJ2674" s="128" t="str">
        <f t="shared" si="282"/>
        <v/>
      </c>
      <c r="AK2674" s="7" t="str">
        <f>IF(ISNUMBER($AJ2674),INDEX($C$1:$AB$3985,$AJ2674,AK$4),"")</f>
        <v/>
      </c>
      <c r="AL2674" s="7" t="str">
        <f>IF(ISNUMBER($AJ2674),INDEX($C$1:$AB$3985,$AJ2674,AL$4),"")</f>
        <v/>
      </c>
      <c r="AM2674" s="128"/>
      <c r="AN2674" s="128" t="str">
        <f t="shared" si="284"/>
        <v/>
      </c>
      <c r="AO2674" s="7" t="str">
        <f t="shared" si="287"/>
        <v/>
      </c>
      <c r="AP2674" s="10" t="str">
        <f t="shared" si="287"/>
        <v/>
      </c>
      <c r="AQ2674" s="310">
        <f>IF(ISNUMBER(SEARCH($T$30,AO2674)),MAX(AQ$5:AQ2673)+1,0)</f>
        <v>0</v>
      </c>
      <c r="AR2674" s="310">
        <f>IF(ISNUMBER(SEARCH($T$31,AO2674)),MAX(AR$5:AR2673)+1,0)</f>
        <v>0</v>
      </c>
      <c r="AS2674" s="128" t="str">
        <f t="shared" si="283"/>
        <v/>
      </c>
      <c r="AT2674" s="105" t="str">
        <f>IF(ISNUMBER($AS2674),INDEX($C$1:$AB$3985,$AS2674,AT$4),"")</f>
        <v/>
      </c>
      <c r="AU2674" s="128"/>
      <c r="AV2674" s="128" t="str">
        <f t="shared" si="285"/>
        <v/>
      </c>
      <c r="AW2674" s="105" t="str">
        <f>IF(ISNUMBER($AV2674),INDEX($C$1:$AB$3985,$AV2674,AW$4),"")</f>
        <v/>
      </c>
      <c r="AX2674" s="105" t="str">
        <f>IF(ISNUMBER($AV2674),INDEX($C$1:$AB$3985,$AV2674,AX$4),"")</f>
        <v/>
      </c>
      <c r="AY2674" s="128"/>
      <c r="AZ2674" s="128"/>
      <c r="BA2674" s="128" t="str">
        <f t="shared" si="286"/>
        <v/>
      </c>
      <c r="BB2674" s="105" t="str">
        <f>IF(ISNUMBER($BA2674),INDEX($C$1:$AB$3985,$BA2674,BB$4),"")</f>
        <v/>
      </c>
      <c r="BC2674" s="105"/>
    </row>
    <row r="2675" spans="1:55" x14ac:dyDescent="0.25">
      <c r="A2675" s="98"/>
      <c r="B2675" s="98"/>
      <c r="C2675" s="73"/>
      <c r="D2675" s="179"/>
      <c r="E2675" s="176"/>
      <c r="F2675" s="176"/>
      <c r="G2675" s="176"/>
      <c r="H2675" s="176"/>
      <c r="I2675" s="176"/>
      <c r="J2675" s="172"/>
      <c r="K2675" s="173"/>
      <c r="L2675" s="178"/>
      <c r="R2675" s="3"/>
      <c r="S2675" s="106"/>
      <c r="T2675" s="106"/>
      <c r="U2675" s="106"/>
      <c r="V2675" s="106"/>
      <c r="W2675" s="106"/>
      <c r="X2675" s="106"/>
      <c r="AB2675" s="188" t="str">
        <f t="shared" si="281"/>
        <v/>
      </c>
      <c r="AC2675" s="188" t="s">
        <v>1585</v>
      </c>
      <c r="AD2675" s="131"/>
      <c r="AE2675" s="131"/>
      <c r="AF2675" s="131"/>
      <c r="AG2675" s="131"/>
      <c r="AH2675" s="131"/>
      <c r="AI2675" s="131"/>
      <c r="AJ2675" s="128" t="str">
        <f t="shared" si="282"/>
        <v/>
      </c>
      <c r="AK2675" s="7" t="str">
        <f>IF(ISNUMBER($AJ2675),INDEX($C$1:$AB$3985,$AJ2675,AK$4),"")</f>
        <v/>
      </c>
      <c r="AL2675" s="7" t="str">
        <f>IF(ISNUMBER($AJ2675),INDEX($C$1:$AB$3985,$AJ2675,AL$4),"")</f>
        <v/>
      </c>
      <c r="AM2675" s="128"/>
      <c r="AN2675" s="128" t="str">
        <f t="shared" si="284"/>
        <v/>
      </c>
      <c r="AO2675" s="7" t="str">
        <f t="shared" si="287"/>
        <v/>
      </c>
      <c r="AP2675" s="10" t="str">
        <f t="shared" si="287"/>
        <v/>
      </c>
      <c r="AQ2675" s="310">
        <f>IF(ISNUMBER(SEARCH($T$30,AO2675)),MAX(AQ$5:AQ2674)+1,0)</f>
        <v>0</v>
      </c>
      <c r="AR2675" s="310">
        <f>IF(ISNUMBER(SEARCH($T$31,AO2675)),MAX(AR$5:AR2674)+1,0)</f>
        <v>0</v>
      </c>
      <c r="AS2675" s="128" t="str">
        <f t="shared" si="283"/>
        <v/>
      </c>
      <c r="AT2675" s="105" t="str">
        <f>IF(ISNUMBER($AS2675),INDEX($C$1:$AB$3985,$AS2675,AT$4),"")</f>
        <v/>
      </c>
      <c r="AU2675" s="128"/>
      <c r="AV2675" s="128" t="str">
        <f t="shared" si="285"/>
        <v/>
      </c>
      <c r="AW2675" s="105" t="str">
        <f>IF(ISNUMBER($AV2675),INDEX($C$1:$AB$3985,$AV2675,AW$4),"")</f>
        <v/>
      </c>
      <c r="AX2675" s="105" t="str">
        <f>IF(ISNUMBER($AV2675),INDEX($C$1:$AB$3985,$AV2675,AX$4),"")</f>
        <v/>
      </c>
      <c r="AY2675" s="128"/>
      <c r="AZ2675" s="128"/>
      <c r="BA2675" s="128" t="str">
        <f t="shared" si="286"/>
        <v/>
      </c>
      <c r="BB2675" s="105" t="str">
        <f>IF(ISNUMBER($BA2675),INDEX($C$1:$AB$3985,$BA2675,BB$4),"")</f>
        <v/>
      </c>
      <c r="BC2675" s="105"/>
    </row>
    <row r="2676" spans="1:55" x14ac:dyDescent="0.25">
      <c r="A2676" s="98"/>
      <c r="B2676" s="98"/>
      <c r="C2676" s="73"/>
      <c r="D2676" s="179"/>
      <c r="E2676" s="176"/>
      <c r="F2676" s="176"/>
      <c r="G2676" s="176"/>
      <c r="H2676" s="176"/>
      <c r="I2676" s="176"/>
      <c r="J2676" s="172"/>
      <c r="K2676" s="173"/>
      <c r="L2676" s="178"/>
      <c r="R2676" s="3"/>
      <c r="S2676" s="106"/>
      <c r="T2676" s="106"/>
      <c r="U2676" s="106"/>
      <c r="V2676" s="106"/>
      <c r="W2676" s="106"/>
      <c r="X2676" s="106"/>
      <c r="AB2676" s="188" t="str">
        <f t="shared" si="281"/>
        <v/>
      </c>
      <c r="AC2676" s="188" t="s">
        <v>1585</v>
      </c>
      <c r="AD2676" s="131"/>
      <c r="AE2676" s="131"/>
      <c r="AF2676" s="131"/>
      <c r="AG2676" s="131"/>
      <c r="AH2676" s="131"/>
      <c r="AI2676" s="131"/>
      <c r="AJ2676" s="128" t="str">
        <f t="shared" si="282"/>
        <v/>
      </c>
      <c r="AK2676" s="7" t="str">
        <f>IF(ISNUMBER($AJ2676),INDEX($C$1:$AB$3985,$AJ2676,AK$4),"")</f>
        <v/>
      </c>
      <c r="AL2676" s="7" t="str">
        <f>IF(ISNUMBER($AJ2676),INDEX($C$1:$AB$3985,$AJ2676,AL$4),"")</f>
        <v/>
      </c>
      <c r="AM2676" s="128"/>
      <c r="AN2676" s="128" t="str">
        <f t="shared" si="284"/>
        <v/>
      </c>
      <c r="AO2676" s="7" t="str">
        <f t="shared" si="287"/>
        <v/>
      </c>
      <c r="AP2676" s="10" t="str">
        <f t="shared" si="287"/>
        <v/>
      </c>
      <c r="AQ2676" s="310">
        <f>IF(ISNUMBER(SEARCH($T$30,AO2676)),MAX(AQ$5:AQ2675)+1,0)</f>
        <v>0</v>
      </c>
      <c r="AR2676" s="310">
        <f>IF(ISNUMBER(SEARCH($T$31,AO2676)),MAX(AR$5:AR2675)+1,0)</f>
        <v>0</v>
      </c>
      <c r="AS2676" s="128" t="str">
        <f t="shared" si="283"/>
        <v/>
      </c>
      <c r="AT2676" s="105" t="str">
        <f>IF(ISNUMBER($AS2676),INDEX($C$1:$AB$3985,$AS2676,AT$4),"")</f>
        <v/>
      </c>
      <c r="AU2676" s="128"/>
      <c r="AV2676" s="128" t="str">
        <f t="shared" si="285"/>
        <v/>
      </c>
      <c r="AW2676" s="105" t="str">
        <f>IF(ISNUMBER($AV2676),INDEX($C$1:$AB$3985,$AV2676,AW$4),"")</f>
        <v/>
      </c>
      <c r="AX2676" s="105" t="str">
        <f>IF(ISNUMBER($AV2676),INDEX($C$1:$AB$3985,$AV2676,AX$4),"")</f>
        <v/>
      </c>
      <c r="AY2676" s="128"/>
      <c r="AZ2676" s="128"/>
      <c r="BA2676" s="128" t="str">
        <f t="shared" si="286"/>
        <v/>
      </c>
      <c r="BB2676" s="105" t="str">
        <f>IF(ISNUMBER($BA2676),INDEX($C$1:$AB$3985,$BA2676,BB$4),"")</f>
        <v/>
      </c>
      <c r="BC2676" s="105"/>
    </row>
    <row r="2677" spans="1:55" x14ac:dyDescent="0.25">
      <c r="A2677" s="98"/>
      <c r="B2677" s="98"/>
      <c r="C2677" s="73"/>
      <c r="D2677" s="179"/>
      <c r="E2677" s="176"/>
      <c r="F2677" s="176"/>
      <c r="G2677" s="176"/>
      <c r="H2677" s="176"/>
      <c r="I2677" s="176"/>
      <c r="J2677" s="172"/>
      <c r="K2677" s="173"/>
      <c r="L2677" s="178"/>
      <c r="R2677" s="3"/>
      <c r="S2677" s="106"/>
      <c r="T2677" s="106"/>
      <c r="U2677" s="106"/>
      <c r="V2677" s="106"/>
      <c r="W2677" s="106"/>
      <c r="X2677" s="106"/>
      <c r="AB2677" s="188" t="str">
        <f t="shared" si="281"/>
        <v/>
      </c>
      <c r="AC2677" s="188" t="s">
        <v>1585</v>
      </c>
      <c r="AD2677" s="131"/>
      <c r="AE2677" s="131"/>
      <c r="AF2677" s="131"/>
      <c r="AG2677" s="131"/>
      <c r="AH2677" s="131"/>
      <c r="AI2677" s="131"/>
      <c r="AJ2677" s="128" t="str">
        <f t="shared" si="282"/>
        <v/>
      </c>
      <c r="AK2677" s="7" t="str">
        <f>IF(ISNUMBER($AJ2677),INDEX($C$1:$AB$3985,$AJ2677,AK$4),"")</f>
        <v/>
      </c>
      <c r="AL2677" s="7" t="str">
        <f>IF(ISNUMBER($AJ2677),INDEX($C$1:$AB$3985,$AJ2677,AL$4),"")</f>
        <v/>
      </c>
      <c r="AM2677" s="128"/>
      <c r="AN2677" s="128" t="str">
        <f t="shared" si="284"/>
        <v/>
      </c>
      <c r="AO2677" s="7" t="str">
        <f t="shared" si="287"/>
        <v/>
      </c>
      <c r="AP2677" s="10" t="str">
        <f t="shared" si="287"/>
        <v/>
      </c>
      <c r="AQ2677" s="310">
        <f>IF(ISNUMBER(SEARCH($T$30,AO2677)),MAX(AQ$5:AQ2676)+1,0)</f>
        <v>0</v>
      </c>
      <c r="AR2677" s="310">
        <f>IF(ISNUMBER(SEARCH($T$31,AO2677)),MAX(AR$5:AR2676)+1,0)</f>
        <v>0</v>
      </c>
      <c r="AS2677" s="128" t="str">
        <f t="shared" si="283"/>
        <v/>
      </c>
      <c r="AT2677" s="105" t="str">
        <f>IF(ISNUMBER($AS2677),INDEX($C$1:$AB$3985,$AS2677,AT$4),"")</f>
        <v/>
      </c>
      <c r="AU2677" s="128"/>
      <c r="AV2677" s="128" t="str">
        <f t="shared" si="285"/>
        <v/>
      </c>
      <c r="AW2677" s="105" t="str">
        <f>IF(ISNUMBER($AV2677),INDEX($C$1:$AB$3985,$AV2677,AW$4),"")</f>
        <v/>
      </c>
      <c r="AX2677" s="105" t="str">
        <f>IF(ISNUMBER($AV2677),INDEX($C$1:$AB$3985,$AV2677,AX$4),"")</f>
        <v/>
      </c>
      <c r="AY2677" s="128"/>
      <c r="AZ2677" s="128"/>
      <c r="BA2677" s="128" t="str">
        <f t="shared" si="286"/>
        <v/>
      </c>
      <c r="BB2677" s="105" t="str">
        <f>IF(ISNUMBER($BA2677),INDEX($C$1:$AB$3985,$BA2677,BB$4),"")</f>
        <v/>
      </c>
      <c r="BC2677" s="105"/>
    </row>
    <row r="2678" spans="1:55" x14ac:dyDescent="0.25">
      <c r="A2678" s="98"/>
      <c r="B2678" s="98"/>
      <c r="C2678" s="73"/>
      <c r="D2678" s="179"/>
      <c r="E2678" s="176"/>
      <c r="F2678" s="176"/>
      <c r="G2678" s="176"/>
      <c r="H2678" s="176"/>
      <c r="I2678" s="176"/>
      <c r="J2678" s="172"/>
      <c r="K2678" s="173"/>
      <c r="L2678" s="178"/>
      <c r="R2678" s="3"/>
      <c r="S2678" s="106"/>
      <c r="T2678" s="106"/>
      <c r="U2678" s="106"/>
      <c r="V2678" s="106"/>
      <c r="W2678" s="106"/>
      <c r="X2678" s="106"/>
      <c r="AB2678" s="188" t="str">
        <f t="shared" si="281"/>
        <v/>
      </c>
      <c r="AC2678" s="188" t="s">
        <v>1585</v>
      </c>
      <c r="AD2678" s="131"/>
      <c r="AE2678" s="131"/>
      <c r="AF2678" s="131"/>
      <c r="AG2678" s="131"/>
      <c r="AH2678" s="131"/>
      <c r="AI2678" s="131"/>
      <c r="AJ2678" s="128" t="str">
        <f t="shared" si="282"/>
        <v/>
      </c>
      <c r="AK2678" s="7" t="str">
        <f>IF(ISNUMBER($AJ2678),INDEX($C$1:$AB$3985,$AJ2678,AK$4),"")</f>
        <v/>
      </c>
      <c r="AL2678" s="7" t="str">
        <f>IF(ISNUMBER($AJ2678),INDEX($C$1:$AB$3985,$AJ2678,AL$4),"")</f>
        <v/>
      </c>
      <c r="AM2678" s="128"/>
      <c r="AN2678" s="128" t="str">
        <f t="shared" si="284"/>
        <v/>
      </c>
      <c r="AO2678" s="7" t="str">
        <f t="shared" si="287"/>
        <v/>
      </c>
      <c r="AP2678" s="10" t="str">
        <f t="shared" si="287"/>
        <v/>
      </c>
      <c r="AQ2678" s="310">
        <f>IF(ISNUMBER(SEARCH($T$30,AO2678)),MAX(AQ$5:AQ2677)+1,0)</f>
        <v>0</v>
      </c>
      <c r="AR2678" s="310">
        <f>IF(ISNUMBER(SEARCH($T$31,AO2678)),MAX(AR$5:AR2677)+1,0)</f>
        <v>0</v>
      </c>
      <c r="AS2678" s="128" t="str">
        <f t="shared" si="283"/>
        <v/>
      </c>
      <c r="AT2678" s="105" t="str">
        <f>IF(ISNUMBER($AS2678),INDEX($C$1:$AB$3985,$AS2678,AT$4),"")</f>
        <v/>
      </c>
      <c r="AU2678" s="128"/>
      <c r="AV2678" s="128" t="str">
        <f t="shared" si="285"/>
        <v/>
      </c>
      <c r="AW2678" s="105" t="str">
        <f>IF(ISNUMBER($AV2678),INDEX($C$1:$AB$3985,$AV2678,AW$4),"")</f>
        <v/>
      </c>
      <c r="AX2678" s="105" t="str">
        <f>IF(ISNUMBER($AV2678),INDEX($C$1:$AB$3985,$AV2678,AX$4),"")</f>
        <v/>
      </c>
      <c r="AY2678" s="128"/>
      <c r="AZ2678" s="128"/>
      <c r="BA2678" s="128" t="str">
        <f t="shared" si="286"/>
        <v/>
      </c>
      <c r="BB2678" s="105" t="str">
        <f>IF(ISNUMBER($BA2678),INDEX($C$1:$AB$3985,$BA2678,BB$4),"")</f>
        <v/>
      </c>
      <c r="BC2678" s="105"/>
    </row>
    <row r="2679" spans="1:55" x14ac:dyDescent="0.25">
      <c r="A2679" s="98"/>
      <c r="B2679" s="98"/>
      <c r="C2679" s="73"/>
      <c r="D2679" s="179"/>
      <c r="E2679" s="176"/>
      <c r="F2679" s="176"/>
      <c r="G2679" s="176"/>
      <c r="H2679" s="176"/>
      <c r="I2679" s="176"/>
      <c r="J2679" s="172"/>
      <c r="K2679" s="173"/>
      <c r="L2679" s="178"/>
      <c r="R2679" s="3"/>
      <c r="S2679" s="106"/>
      <c r="T2679" s="106"/>
      <c r="U2679" s="106"/>
      <c r="V2679" s="106"/>
      <c r="W2679" s="106"/>
      <c r="X2679" s="106"/>
      <c r="AB2679" s="188" t="str">
        <f t="shared" si="281"/>
        <v/>
      </c>
      <c r="AC2679" s="188" t="s">
        <v>1585</v>
      </c>
      <c r="AD2679" s="131"/>
      <c r="AE2679" s="131"/>
      <c r="AF2679" s="131"/>
      <c r="AG2679" s="131"/>
      <c r="AH2679" s="131"/>
      <c r="AI2679" s="131"/>
      <c r="AJ2679" s="128" t="str">
        <f t="shared" si="282"/>
        <v/>
      </c>
      <c r="AK2679" s="7" t="str">
        <f>IF(ISNUMBER($AJ2679),INDEX($C$1:$AB$3985,$AJ2679,AK$4),"")</f>
        <v/>
      </c>
      <c r="AL2679" s="7" t="str">
        <f>IF(ISNUMBER($AJ2679),INDEX($C$1:$AB$3985,$AJ2679,AL$4),"")</f>
        <v/>
      </c>
      <c r="AM2679" s="128"/>
      <c r="AN2679" s="128" t="str">
        <f t="shared" si="284"/>
        <v/>
      </c>
      <c r="AO2679" s="7" t="str">
        <f t="shared" si="287"/>
        <v/>
      </c>
      <c r="AP2679" s="10" t="str">
        <f t="shared" si="287"/>
        <v/>
      </c>
      <c r="AQ2679" s="310">
        <f>IF(ISNUMBER(SEARCH($T$30,AO2679)),MAX(AQ$5:AQ2678)+1,0)</f>
        <v>0</v>
      </c>
      <c r="AR2679" s="310">
        <f>IF(ISNUMBER(SEARCH($T$31,AO2679)),MAX(AR$5:AR2678)+1,0)</f>
        <v>0</v>
      </c>
      <c r="AS2679" s="128" t="str">
        <f t="shared" si="283"/>
        <v/>
      </c>
      <c r="AT2679" s="105" t="str">
        <f>IF(ISNUMBER($AS2679),INDEX($C$1:$AB$3985,$AS2679,AT$4),"")</f>
        <v/>
      </c>
      <c r="AU2679" s="128"/>
      <c r="AV2679" s="128" t="str">
        <f t="shared" si="285"/>
        <v/>
      </c>
      <c r="AW2679" s="105" t="str">
        <f>IF(ISNUMBER($AV2679),INDEX($C$1:$AB$3985,$AV2679,AW$4),"")</f>
        <v/>
      </c>
      <c r="AX2679" s="105" t="str">
        <f>IF(ISNUMBER($AV2679),INDEX($C$1:$AB$3985,$AV2679,AX$4),"")</f>
        <v/>
      </c>
      <c r="AY2679" s="128"/>
      <c r="AZ2679" s="128"/>
      <c r="BA2679" s="128" t="str">
        <f t="shared" si="286"/>
        <v/>
      </c>
      <c r="BB2679" s="105" t="str">
        <f>IF(ISNUMBER($BA2679),INDEX($C$1:$AB$3985,$BA2679,BB$4),"")</f>
        <v/>
      </c>
      <c r="BC2679" s="105"/>
    </row>
    <row r="2680" spans="1:55" x14ac:dyDescent="0.25">
      <c r="A2680" s="98"/>
      <c r="B2680" s="98"/>
      <c r="C2680" s="73"/>
      <c r="D2680" s="179"/>
      <c r="E2680" s="176"/>
      <c r="F2680" s="176"/>
      <c r="G2680" s="176"/>
      <c r="H2680" s="176"/>
      <c r="I2680" s="176"/>
      <c r="J2680" s="172"/>
      <c r="K2680" s="173"/>
      <c r="L2680" s="178"/>
      <c r="R2680" s="3"/>
      <c r="S2680" s="106"/>
      <c r="T2680" s="106"/>
      <c r="U2680" s="106"/>
      <c r="V2680" s="106"/>
      <c r="W2680" s="106"/>
      <c r="X2680" s="106"/>
      <c r="AB2680" s="188" t="str">
        <f t="shared" si="281"/>
        <v/>
      </c>
      <c r="AC2680" s="188" t="s">
        <v>1585</v>
      </c>
      <c r="AD2680" s="131"/>
      <c r="AE2680" s="131"/>
      <c r="AF2680" s="131"/>
      <c r="AG2680" s="131"/>
      <c r="AH2680" s="131"/>
      <c r="AI2680" s="131"/>
      <c r="AJ2680" s="128" t="str">
        <f t="shared" si="282"/>
        <v/>
      </c>
      <c r="AK2680" s="7" t="str">
        <f>IF(ISNUMBER($AJ2680),INDEX($C$1:$AB$3985,$AJ2680,AK$4),"")</f>
        <v/>
      </c>
      <c r="AL2680" s="7" t="str">
        <f>IF(ISNUMBER($AJ2680),INDEX($C$1:$AB$3985,$AJ2680,AL$4),"")</f>
        <v/>
      </c>
      <c r="AM2680" s="128"/>
      <c r="AN2680" s="128" t="str">
        <f t="shared" si="284"/>
        <v/>
      </c>
      <c r="AO2680" s="7" t="str">
        <f t="shared" si="287"/>
        <v/>
      </c>
      <c r="AP2680" s="10" t="str">
        <f t="shared" si="287"/>
        <v/>
      </c>
      <c r="AQ2680" s="310">
        <f>IF(ISNUMBER(SEARCH($T$30,AO2680)),MAX(AQ$5:AQ2679)+1,0)</f>
        <v>0</v>
      </c>
      <c r="AR2680" s="310">
        <f>IF(ISNUMBER(SEARCH($T$31,AO2680)),MAX(AR$5:AR2679)+1,0)</f>
        <v>0</v>
      </c>
      <c r="AS2680" s="128" t="str">
        <f t="shared" si="283"/>
        <v/>
      </c>
      <c r="AT2680" s="105" t="str">
        <f>IF(ISNUMBER($AS2680),INDEX($C$1:$AB$3985,$AS2680,AT$4),"")</f>
        <v/>
      </c>
      <c r="AU2680" s="128"/>
      <c r="AV2680" s="128" t="str">
        <f t="shared" si="285"/>
        <v/>
      </c>
      <c r="AW2680" s="105" t="str">
        <f>IF(ISNUMBER($AV2680),INDEX($C$1:$AB$3985,$AV2680,AW$4),"")</f>
        <v/>
      </c>
      <c r="AX2680" s="105" t="str">
        <f>IF(ISNUMBER($AV2680),INDEX($C$1:$AB$3985,$AV2680,AX$4),"")</f>
        <v/>
      </c>
      <c r="AY2680" s="128"/>
      <c r="AZ2680" s="128"/>
      <c r="BA2680" s="128" t="str">
        <f t="shared" si="286"/>
        <v/>
      </c>
      <c r="BB2680" s="105" t="str">
        <f>IF(ISNUMBER($BA2680),INDEX($C$1:$AB$3985,$BA2680,BB$4),"")</f>
        <v/>
      </c>
      <c r="BC2680" s="105"/>
    </row>
    <row r="2681" spans="1:55" x14ac:dyDescent="0.25">
      <c r="A2681" s="98"/>
      <c r="B2681" s="98"/>
      <c r="C2681" s="73"/>
      <c r="D2681" s="179"/>
      <c r="E2681" s="176"/>
      <c r="F2681" s="176"/>
      <c r="G2681" s="176"/>
      <c r="H2681" s="176"/>
      <c r="I2681" s="176"/>
      <c r="J2681" s="172"/>
      <c r="K2681" s="173"/>
      <c r="L2681" s="178"/>
      <c r="R2681" s="3"/>
      <c r="S2681" s="106"/>
      <c r="T2681" s="106"/>
      <c r="U2681" s="106"/>
      <c r="V2681" s="106"/>
      <c r="W2681" s="106"/>
      <c r="X2681" s="106"/>
      <c r="AB2681" s="188" t="str">
        <f t="shared" si="281"/>
        <v/>
      </c>
      <c r="AC2681" s="188" t="s">
        <v>1585</v>
      </c>
      <c r="AD2681" s="131"/>
      <c r="AE2681" s="131"/>
      <c r="AF2681" s="131"/>
      <c r="AG2681" s="131"/>
      <c r="AH2681" s="131"/>
      <c r="AI2681" s="131"/>
      <c r="AJ2681" s="128" t="str">
        <f t="shared" si="282"/>
        <v/>
      </c>
      <c r="AK2681" s="7" t="str">
        <f>IF(ISNUMBER($AJ2681),INDEX($C$1:$AB$3985,$AJ2681,AK$4),"")</f>
        <v/>
      </c>
      <c r="AL2681" s="7" t="str">
        <f>IF(ISNUMBER($AJ2681),INDEX($C$1:$AB$3985,$AJ2681,AL$4),"")</f>
        <v/>
      </c>
      <c r="AM2681" s="128"/>
      <c r="AN2681" s="128" t="str">
        <f t="shared" si="284"/>
        <v/>
      </c>
      <c r="AO2681" s="7" t="str">
        <f t="shared" si="287"/>
        <v/>
      </c>
      <c r="AP2681" s="10" t="str">
        <f t="shared" si="287"/>
        <v/>
      </c>
      <c r="AQ2681" s="310">
        <f>IF(ISNUMBER(SEARCH($T$30,AO2681)),MAX(AQ$5:AQ2680)+1,0)</f>
        <v>0</v>
      </c>
      <c r="AR2681" s="310">
        <f>IF(ISNUMBER(SEARCH($T$31,AO2681)),MAX(AR$5:AR2680)+1,0)</f>
        <v>0</v>
      </c>
      <c r="AS2681" s="128" t="str">
        <f t="shared" si="283"/>
        <v/>
      </c>
      <c r="AT2681" s="105" t="str">
        <f>IF(ISNUMBER($AS2681),INDEX($C$1:$AB$3985,$AS2681,AT$4),"")</f>
        <v/>
      </c>
      <c r="AU2681" s="128"/>
      <c r="AV2681" s="128" t="str">
        <f t="shared" si="285"/>
        <v/>
      </c>
      <c r="AW2681" s="105" t="str">
        <f>IF(ISNUMBER($AV2681),INDEX($C$1:$AB$3985,$AV2681,AW$4),"")</f>
        <v/>
      </c>
      <c r="AX2681" s="105" t="str">
        <f>IF(ISNUMBER($AV2681),INDEX($C$1:$AB$3985,$AV2681,AX$4),"")</f>
        <v/>
      </c>
      <c r="AY2681" s="128"/>
      <c r="AZ2681" s="128"/>
      <c r="BA2681" s="128" t="str">
        <f t="shared" si="286"/>
        <v/>
      </c>
      <c r="BB2681" s="105" t="str">
        <f>IF(ISNUMBER($BA2681),INDEX($C$1:$AB$3985,$BA2681,BB$4),"")</f>
        <v/>
      </c>
      <c r="BC2681" s="105"/>
    </row>
    <row r="2682" spans="1:55" x14ac:dyDescent="0.25">
      <c r="A2682" s="98"/>
      <c r="B2682" s="98"/>
      <c r="C2682" s="73"/>
      <c r="D2682" s="179"/>
      <c r="E2682" s="176"/>
      <c r="F2682" s="176"/>
      <c r="G2682" s="176"/>
      <c r="H2682" s="176"/>
      <c r="I2682" s="176"/>
      <c r="J2682" s="172"/>
      <c r="K2682" s="173"/>
      <c r="L2682" s="178"/>
      <c r="R2682" s="3"/>
      <c r="S2682" s="106"/>
      <c r="T2682" s="106"/>
      <c r="U2682" s="106"/>
      <c r="V2682" s="106"/>
      <c r="W2682" s="106"/>
      <c r="X2682" s="106"/>
      <c r="AB2682" s="188" t="str">
        <f t="shared" si="281"/>
        <v/>
      </c>
      <c r="AC2682" s="188" t="s">
        <v>1585</v>
      </c>
      <c r="AD2682" s="131"/>
      <c r="AE2682" s="131"/>
      <c r="AF2682" s="131"/>
      <c r="AG2682" s="131"/>
      <c r="AH2682" s="131"/>
      <c r="AI2682" s="131"/>
      <c r="AJ2682" s="128" t="str">
        <f t="shared" si="282"/>
        <v/>
      </c>
      <c r="AK2682" s="7" t="str">
        <f>IF(ISNUMBER($AJ2682),INDEX($C$1:$AB$3985,$AJ2682,AK$4),"")</f>
        <v/>
      </c>
      <c r="AL2682" s="7" t="str">
        <f>IF(ISNUMBER($AJ2682),INDEX($C$1:$AB$3985,$AJ2682,AL$4),"")</f>
        <v/>
      </c>
      <c r="AM2682" s="128"/>
      <c r="AN2682" s="128" t="str">
        <f t="shared" si="284"/>
        <v/>
      </c>
      <c r="AO2682" s="7" t="str">
        <f t="shared" si="287"/>
        <v/>
      </c>
      <c r="AP2682" s="10" t="str">
        <f t="shared" si="287"/>
        <v/>
      </c>
      <c r="AQ2682" s="310">
        <f>IF(ISNUMBER(SEARCH($T$30,AO2682)),MAX(AQ$5:AQ2681)+1,0)</f>
        <v>0</v>
      </c>
      <c r="AR2682" s="310">
        <f>IF(ISNUMBER(SEARCH($T$31,AO2682)),MAX(AR$5:AR2681)+1,0)</f>
        <v>0</v>
      </c>
      <c r="AS2682" s="128" t="str">
        <f t="shared" si="283"/>
        <v/>
      </c>
      <c r="AT2682" s="105" t="str">
        <f>IF(ISNUMBER($AS2682),INDEX($C$1:$AB$3985,$AS2682,AT$4),"")</f>
        <v/>
      </c>
      <c r="AU2682" s="128"/>
      <c r="AV2682" s="128" t="str">
        <f t="shared" si="285"/>
        <v/>
      </c>
      <c r="AW2682" s="105" t="str">
        <f>IF(ISNUMBER($AV2682),INDEX($C$1:$AB$3985,$AV2682,AW$4),"")</f>
        <v/>
      </c>
      <c r="AX2682" s="105" t="str">
        <f>IF(ISNUMBER($AV2682),INDEX($C$1:$AB$3985,$AV2682,AX$4),"")</f>
        <v/>
      </c>
      <c r="AY2682" s="128"/>
      <c r="AZ2682" s="128"/>
      <c r="BA2682" s="128" t="str">
        <f t="shared" si="286"/>
        <v/>
      </c>
      <c r="BB2682" s="105" t="str">
        <f>IF(ISNUMBER($BA2682),INDEX($C$1:$AB$3985,$BA2682,BB$4),"")</f>
        <v/>
      </c>
      <c r="BC2682" s="105"/>
    </row>
    <row r="2683" spans="1:55" x14ac:dyDescent="0.25">
      <c r="A2683" s="98"/>
      <c r="B2683" s="98"/>
      <c r="C2683" s="73"/>
      <c r="D2683" s="179"/>
      <c r="E2683" s="176"/>
      <c r="F2683" s="176"/>
      <c r="G2683" s="176"/>
      <c r="H2683" s="176"/>
      <c r="I2683" s="176"/>
      <c r="J2683" s="172"/>
      <c r="K2683" s="173"/>
      <c r="L2683" s="178"/>
      <c r="R2683" s="3"/>
      <c r="S2683" s="106"/>
      <c r="T2683" s="106"/>
      <c r="U2683" s="106"/>
      <c r="V2683" s="106"/>
      <c r="W2683" s="106"/>
      <c r="X2683" s="106"/>
      <c r="AB2683" s="188" t="str">
        <f t="shared" si="281"/>
        <v/>
      </c>
      <c r="AC2683" s="188" t="s">
        <v>1585</v>
      </c>
      <c r="AD2683" s="131"/>
      <c r="AE2683" s="131"/>
      <c r="AF2683" s="131"/>
      <c r="AG2683" s="131"/>
      <c r="AH2683" s="131"/>
      <c r="AI2683" s="131"/>
      <c r="AJ2683" s="128" t="str">
        <f t="shared" si="282"/>
        <v/>
      </c>
      <c r="AK2683" s="7" t="str">
        <f>IF(ISNUMBER($AJ2683),INDEX($C$1:$AB$3985,$AJ2683,AK$4),"")</f>
        <v/>
      </c>
      <c r="AL2683" s="7" t="str">
        <f>IF(ISNUMBER($AJ2683),INDEX($C$1:$AB$3985,$AJ2683,AL$4),"")</f>
        <v/>
      </c>
      <c r="AM2683" s="128"/>
      <c r="AN2683" s="128" t="str">
        <f t="shared" si="284"/>
        <v/>
      </c>
      <c r="AO2683" s="7" t="str">
        <f t="shared" si="287"/>
        <v/>
      </c>
      <c r="AP2683" s="10" t="str">
        <f t="shared" si="287"/>
        <v/>
      </c>
      <c r="AQ2683" s="310">
        <f>IF(ISNUMBER(SEARCH($T$30,AO2683)),MAX(AQ$5:AQ2682)+1,0)</f>
        <v>0</v>
      </c>
      <c r="AR2683" s="310">
        <f>IF(ISNUMBER(SEARCH($T$31,AO2683)),MAX(AR$5:AR2682)+1,0)</f>
        <v>0</v>
      </c>
      <c r="AS2683" s="128" t="str">
        <f t="shared" si="283"/>
        <v/>
      </c>
      <c r="AT2683" s="105" t="str">
        <f>IF(ISNUMBER($AS2683),INDEX($C$1:$AB$3985,$AS2683,AT$4),"")</f>
        <v/>
      </c>
      <c r="AU2683" s="128"/>
      <c r="AV2683" s="128" t="str">
        <f t="shared" si="285"/>
        <v/>
      </c>
      <c r="AW2683" s="105" t="str">
        <f>IF(ISNUMBER($AV2683),INDEX($C$1:$AB$3985,$AV2683,AW$4),"")</f>
        <v/>
      </c>
      <c r="AX2683" s="105" t="str">
        <f>IF(ISNUMBER($AV2683),INDEX($C$1:$AB$3985,$AV2683,AX$4),"")</f>
        <v/>
      </c>
      <c r="AY2683" s="128"/>
      <c r="AZ2683" s="128"/>
      <c r="BA2683" s="128" t="str">
        <f t="shared" si="286"/>
        <v/>
      </c>
      <c r="BB2683" s="105" t="str">
        <f>IF(ISNUMBER($BA2683),INDEX($C$1:$AB$3985,$BA2683,BB$4),"")</f>
        <v/>
      </c>
      <c r="BC2683" s="105"/>
    </row>
    <row r="2684" spans="1:55" x14ac:dyDescent="0.25">
      <c r="A2684" s="98"/>
      <c r="B2684" s="98"/>
      <c r="C2684" s="73"/>
      <c r="D2684" s="179"/>
      <c r="E2684" s="176"/>
      <c r="F2684" s="176"/>
      <c r="G2684" s="176"/>
      <c r="H2684" s="176"/>
      <c r="I2684" s="176"/>
      <c r="J2684" s="172"/>
      <c r="K2684" s="173"/>
      <c r="L2684" s="178"/>
      <c r="R2684" s="3"/>
      <c r="S2684" s="106"/>
      <c r="T2684" s="106"/>
      <c r="U2684" s="106"/>
      <c r="V2684" s="106"/>
      <c r="W2684" s="106"/>
      <c r="X2684" s="106"/>
      <c r="AB2684" s="188" t="str">
        <f t="shared" si="281"/>
        <v/>
      </c>
      <c r="AC2684" s="188" t="s">
        <v>1585</v>
      </c>
      <c r="AD2684" s="131"/>
      <c r="AE2684" s="131"/>
      <c r="AF2684" s="131"/>
      <c r="AG2684" s="131"/>
      <c r="AH2684" s="131"/>
      <c r="AI2684" s="131"/>
      <c r="AJ2684" s="128" t="str">
        <f t="shared" si="282"/>
        <v/>
      </c>
      <c r="AK2684" s="7" t="str">
        <f>IF(ISNUMBER($AJ2684),INDEX($C$1:$AB$3985,$AJ2684,AK$4),"")</f>
        <v/>
      </c>
      <c r="AL2684" s="7" t="str">
        <f>IF(ISNUMBER($AJ2684),INDEX($C$1:$AB$3985,$AJ2684,AL$4),"")</f>
        <v/>
      </c>
      <c r="AM2684" s="128"/>
      <c r="AN2684" s="128" t="str">
        <f t="shared" si="284"/>
        <v/>
      </c>
      <c r="AO2684" s="7" t="str">
        <f t="shared" si="287"/>
        <v/>
      </c>
      <c r="AP2684" s="10" t="str">
        <f t="shared" si="287"/>
        <v/>
      </c>
      <c r="AQ2684" s="310">
        <f>IF(ISNUMBER(SEARCH($T$30,AO2684)),MAX(AQ$5:AQ2683)+1,0)</f>
        <v>0</v>
      </c>
      <c r="AR2684" s="310">
        <f>IF(ISNUMBER(SEARCH($T$31,AO2684)),MAX(AR$5:AR2683)+1,0)</f>
        <v>0</v>
      </c>
      <c r="AS2684" s="128" t="str">
        <f t="shared" si="283"/>
        <v/>
      </c>
      <c r="AT2684" s="105" t="str">
        <f>IF(ISNUMBER($AS2684),INDEX($C$1:$AB$3985,$AS2684,AT$4),"")</f>
        <v/>
      </c>
      <c r="AU2684" s="128"/>
      <c r="AV2684" s="128" t="str">
        <f t="shared" si="285"/>
        <v/>
      </c>
      <c r="AW2684" s="105" t="str">
        <f>IF(ISNUMBER($AV2684),INDEX($C$1:$AB$3985,$AV2684,AW$4),"")</f>
        <v/>
      </c>
      <c r="AX2684" s="105" t="str">
        <f>IF(ISNUMBER($AV2684),INDEX($C$1:$AB$3985,$AV2684,AX$4),"")</f>
        <v/>
      </c>
      <c r="AY2684" s="128"/>
      <c r="AZ2684" s="128"/>
      <c r="BA2684" s="128" t="str">
        <f t="shared" si="286"/>
        <v/>
      </c>
      <c r="BB2684" s="105" t="str">
        <f>IF(ISNUMBER($BA2684),INDEX($C$1:$AB$3985,$BA2684,BB$4),"")</f>
        <v/>
      </c>
      <c r="BC2684" s="105"/>
    </row>
    <row r="2685" spans="1:55" x14ac:dyDescent="0.25">
      <c r="A2685" s="98"/>
      <c r="B2685" s="98"/>
      <c r="C2685" s="73"/>
      <c r="D2685" s="179"/>
      <c r="E2685" s="176"/>
      <c r="F2685" s="176"/>
      <c r="G2685" s="176"/>
      <c r="H2685" s="176"/>
      <c r="I2685" s="176"/>
      <c r="J2685" s="172"/>
      <c r="K2685" s="173"/>
      <c r="L2685" s="178"/>
      <c r="R2685" s="3"/>
      <c r="S2685" s="106"/>
      <c r="T2685" s="106"/>
      <c r="U2685" s="106"/>
      <c r="V2685" s="106"/>
      <c r="W2685" s="106"/>
      <c r="X2685" s="106"/>
      <c r="AB2685" s="188" t="str">
        <f t="shared" si="281"/>
        <v/>
      </c>
      <c r="AC2685" s="188" t="s">
        <v>1585</v>
      </c>
      <c r="AD2685" s="131"/>
      <c r="AE2685" s="131"/>
      <c r="AF2685" s="131"/>
      <c r="AG2685" s="131"/>
      <c r="AH2685" s="131"/>
      <c r="AI2685" s="131"/>
      <c r="AJ2685" s="128" t="str">
        <f t="shared" si="282"/>
        <v/>
      </c>
      <c r="AK2685" s="7" t="str">
        <f>IF(ISNUMBER($AJ2685),INDEX($C$1:$AB$3985,$AJ2685,AK$4),"")</f>
        <v/>
      </c>
      <c r="AL2685" s="7" t="str">
        <f>IF(ISNUMBER($AJ2685),INDEX($C$1:$AB$3985,$AJ2685,AL$4),"")</f>
        <v/>
      </c>
      <c r="AM2685" s="128"/>
      <c r="AN2685" s="128" t="str">
        <f t="shared" si="284"/>
        <v/>
      </c>
      <c r="AO2685" s="7" t="str">
        <f t="shared" si="287"/>
        <v/>
      </c>
      <c r="AP2685" s="10" t="str">
        <f t="shared" si="287"/>
        <v/>
      </c>
      <c r="AQ2685" s="310">
        <f>IF(ISNUMBER(SEARCH($T$30,AO2685)),MAX(AQ$5:AQ2684)+1,0)</f>
        <v>0</v>
      </c>
      <c r="AR2685" s="310">
        <f>IF(ISNUMBER(SEARCH($T$31,AO2685)),MAX(AR$5:AR2684)+1,0)</f>
        <v>0</v>
      </c>
      <c r="AS2685" s="128" t="str">
        <f t="shared" si="283"/>
        <v/>
      </c>
      <c r="AT2685" s="105" t="str">
        <f>IF(ISNUMBER($AS2685),INDEX($C$1:$AB$3985,$AS2685,AT$4),"")</f>
        <v/>
      </c>
      <c r="AU2685" s="128"/>
      <c r="AV2685" s="128" t="str">
        <f t="shared" si="285"/>
        <v/>
      </c>
      <c r="AW2685" s="105" t="str">
        <f>IF(ISNUMBER($AV2685),INDEX($C$1:$AB$3985,$AV2685,AW$4),"")</f>
        <v/>
      </c>
      <c r="AX2685" s="105" t="str">
        <f>IF(ISNUMBER($AV2685),INDEX($C$1:$AB$3985,$AV2685,AX$4),"")</f>
        <v/>
      </c>
      <c r="AY2685" s="128"/>
      <c r="AZ2685" s="128"/>
      <c r="BA2685" s="128" t="str">
        <f t="shared" si="286"/>
        <v/>
      </c>
      <c r="BB2685" s="105" t="str">
        <f>IF(ISNUMBER($BA2685),INDEX($C$1:$AB$3985,$BA2685,BB$4),"")</f>
        <v/>
      </c>
      <c r="BC2685" s="105"/>
    </row>
    <row r="2686" spans="1:55" x14ac:dyDescent="0.25">
      <c r="A2686" s="98"/>
      <c r="B2686" s="98"/>
      <c r="C2686" s="73"/>
      <c r="D2686" s="179"/>
      <c r="E2686" s="176"/>
      <c r="F2686" s="176"/>
      <c r="G2686" s="176"/>
      <c r="H2686" s="176"/>
      <c r="I2686" s="176"/>
      <c r="J2686" s="172"/>
      <c r="K2686" s="173"/>
      <c r="L2686" s="178"/>
      <c r="R2686" s="3"/>
      <c r="S2686" s="106"/>
      <c r="T2686" s="106"/>
      <c r="U2686" s="106"/>
      <c r="V2686" s="106"/>
      <c r="W2686" s="106"/>
      <c r="X2686" s="106"/>
      <c r="AB2686" s="188" t="str">
        <f t="shared" si="281"/>
        <v/>
      </c>
      <c r="AC2686" s="188" t="s">
        <v>1585</v>
      </c>
      <c r="AD2686" s="131"/>
      <c r="AE2686" s="131"/>
      <c r="AF2686" s="131"/>
      <c r="AG2686" s="131"/>
      <c r="AH2686" s="131"/>
      <c r="AI2686" s="131"/>
      <c r="AJ2686" s="128" t="str">
        <f t="shared" si="282"/>
        <v/>
      </c>
      <c r="AK2686" s="7" t="str">
        <f>IF(ISNUMBER($AJ2686),INDEX($C$1:$AB$3985,$AJ2686,AK$4),"")</f>
        <v/>
      </c>
      <c r="AL2686" s="7" t="str">
        <f>IF(ISNUMBER($AJ2686),INDEX($C$1:$AB$3985,$AJ2686,AL$4),"")</f>
        <v/>
      </c>
      <c r="AM2686" s="128"/>
      <c r="AN2686" s="128" t="str">
        <f t="shared" si="284"/>
        <v/>
      </c>
      <c r="AO2686" s="7" t="str">
        <f t="shared" si="287"/>
        <v/>
      </c>
      <c r="AP2686" s="10" t="str">
        <f t="shared" si="287"/>
        <v/>
      </c>
      <c r="AQ2686" s="310">
        <f>IF(ISNUMBER(SEARCH($T$30,AO2686)),MAX(AQ$5:AQ2685)+1,0)</f>
        <v>0</v>
      </c>
      <c r="AR2686" s="310">
        <f>IF(ISNUMBER(SEARCH($T$31,AO2686)),MAX(AR$5:AR2685)+1,0)</f>
        <v>0</v>
      </c>
      <c r="AS2686" s="128" t="str">
        <f t="shared" si="283"/>
        <v/>
      </c>
      <c r="AT2686" s="105" t="str">
        <f>IF(ISNUMBER($AS2686),INDEX($C$1:$AB$3985,$AS2686,AT$4),"")</f>
        <v/>
      </c>
      <c r="AU2686" s="128"/>
      <c r="AV2686" s="128" t="str">
        <f t="shared" si="285"/>
        <v/>
      </c>
      <c r="AW2686" s="105" t="str">
        <f>IF(ISNUMBER($AV2686),INDEX($C$1:$AB$3985,$AV2686,AW$4),"")</f>
        <v/>
      </c>
      <c r="AX2686" s="105" t="str">
        <f>IF(ISNUMBER($AV2686),INDEX($C$1:$AB$3985,$AV2686,AX$4),"")</f>
        <v/>
      </c>
      <c r="AY2686" s="128"/>
      <c r="AZ2686" s="128"/>
      <c r="BA2686" s="128" t="str">
        <f t="shared" si="286"/>
        <v/>
      </c>
      <c r="BB2686" s="105" t="str">
        <f>IF(ISNUMBER($BA2686),INDEX($C$1:$AB$3985,$BA2686,BB$4),"")</f>
        <v/>
      </c>
      <c r="BC2686" s="105"/>
    </row>
    <row r="2687" spans="1:55" x14ac:dyDescent="0.25">
      <c r="A2687" s="98"/>
      <c r="B2687" s="98"/>
      <c r="C2687" s="73"/>
      <c r="D2687" s="179"/>
      <c r="E2687" s="176"/>
      <c r="F2687" s="176"/>
      <c r="G2687" s="176"/>
      <c r="H2687" s="176"/>
      <c r="I2687" s="176"/>
      <c r="J2687" s="172"/>
      <c r="K2687" s="173"/>
      <c r="L2687" s="178"/>
      <c r="R2687" s="3"/>
      <c r="S2687" s="106"/>
      <c r="T2687" s="106"/>
      <c r="U2687" s="106"/>
      <c r="V2687" s="106"/>
      <c r="W2687" s="106"/>
      <c r="X2687" s="106"/>
      <c r="AB2687" s="188" t="str">
        <f t="shared" si="281"/>
        <v/>
      </c>
      <c r="AC2687" s="188" t="s">
        <v>1585</v>
      </c>
      <c r="AD2687" s="131"/>
      <c r="AE2687" s="131"/>
      <c r="AF2687" s="131"/>
      <c r="AG2687" s="131"/>
      <c r="AH2687" s="131"/>
      <c r="AI2687" s="131"/>
      <c r="AJ2687" s="128" t="str">
        <f t="shared" si="282"/>
        <v/>
      </c>
      <c r="AK2687" s="7" t="str">
        <f>IF(ISNUMBER($AJ2687),INDEX($C$1:$AB$3985,$AJ2687,AK$4),"")</f>
        <v/>
      </c>
      <c r="AL2687" s="7" t="str">
        <f>IF(ISNUMBER($AJ2687),INDEX($C$1:$AB$3985,$AJ2687,AL$4),"")</f>
        <v/>
      </c>
      <c r="AM2687" s="128"/>
      <c r="AN2687" s="128" t="str">
        <f t="shared" si="284"/>
        <v/>
      </c>
      <c r="AO2687" s="7" t="str">
        <f t="shared" si="287"/>
        <v/>
      </c>
      <c r="AP2687" s="10" t="str">
        <f t="shared" si="287"/>
        <v/>
      </c>
      <c r="AQ2687" s="310">
        <f>IF(ISNUMBER(SEARCH($T$30,AO2687)),MAX(AQ$5:AQ2686)+1,0)</f>
        <v>0</v>
      </c>
      <c r="AR2687" s="310">
        <f>IF(ISNUMBER(SEARCH($T$31,AO2687)),MAX(AR$5:AR2686)+1,0)</f>
        <v>0</v>
      </c>
      <c r="AS2687" s="128" t="str">
        <f t="shared" si="283"/>
        <v/>
      </c>
      <c r="AT2687" s="105" t="str">
        <f>IF(ISNUMBER($AS2687),INDEX($C$1:$AB$3985,$AS2687,AT$4),"")</f>
        <v/>
      </c>
      <c r="AU2687" s="128"/>
      <c r="AV2687" s="128" t="str">
        <f t="shared" si="285"/>
        <v/>
      </c>
      <c r="AW2687" s="105" t="str">
        <f>IF(ISNUMBER($AV2687),INDEX($C$1:$AB$3985,$AV2687,AW$4),"")</f>
        <v/>
      </c>
      <c r="AX2687" s="105" t="str">
        <f>IF(ISNUMBER($AV2687),INDEX($C$1:$AB$3985,$AV2687,AX$4),"")</f>
        <v/>
      </c>
      <c r="AY2687" s="128"/>
      <c r="AZ2687" s="128"/>
      <c r="BA2687" s="128" t="str">
        <f t="shared" si="286"/>
        <v/>
      </c>
      <c r="BB2687" s="105" t="str">
        <f>IF(ISNUMBER($BA2687),INDEX($C$1:$AB$3985,$BA2687,BB$4),"")</f>
        <v/>
      </c>
      <c r="BC2687" s="105"/>
    </row>
    <row r="2688" spans="1:55" x14ac:dyDescent="0.25">
      <c r="A2688" s="98"/>
      <c r="B2688" s="98"/>
      <c r="C2688" s="73"/>
      <c r="D2688" s="179"/>
      <c r="E2688" s="176"/>
      <c r="F2688" s="176"/>
      <c r="G2688" s="176"/>
      <c r="H2688" s="176"/>
      <c r="I2688" s="176"/>
      <c r="J2688" s="172"/>
      <c r="K2688" s="173"/>
      <c r="L2688" s="178"/>
      <c r="R2688" s="3"/>
      <c r="S2688" s="106"/>
      <c r="T2688" s="106"/>
      <c r="U2688" s="106"/>
      <c r="V2688" s="106"/>
      <c r="W2688" s="106"/>
      <c r="X2688" s="106"/>
      <c r="AB2688" s="188" t="str">
        <f t="shared" si="281"/>
        <v/>
      </c>
      <c r="AC2688" s="188" t="s">
        <v>1585</v>
      </c>
      <c r="AD2688" s="131"/>
      <c r="AE2688" s="131"/>
      <c r="AF2688" s="131"/>
      <c r="AG2688" s="131"/>
      <c r="AH2688" s="131"/>
      <c r="AI2688" s="131"/>
      <c r="AJ2688" s="128" t="str">
        <f t="shared" si="282"/>
        <v/>
      </c>
      <c r="AK2688" s="7" t="str">
        <f>IF(ISNUMBER($AJ2688),INDEX($C$1:$AB$3985,$AJ2688,AK$4),"")</f>
        <v/>
      </c>
      <c r="AL2688" s="7" t="str">
        <f>IF(ISNUMBER($AJ2688),INDEX($C$1:$AB$3985,$AJ2688,AL$4),"")</f>
        <v/>
      </c>
      <c r="AM2688" s="128"/>
      <c r="AN2688" s="128" t="str">
        <f t="shared" si="284"/>
        <v/>
      </c>
      <c r="AO2688" s="7" t="str">
        <f t="shared" si="287"/>
        <v/>
      </c>
      <c r="AP2688" s="10" t="str">
        <f t="shared" si="287"/>
        <v/>
      </c>
      <c r="AQ2688" s="310">
        <f>IF(ISNUMBER(SEARCH($T$30,AO2688)),MAX(AQ$5:AQ2687)+1,0)</f>
        <v>0</v>
      </c>
      <c r="AR2688" s="310">
        <f>IF(ISNUMBER(SEARCH($T$31,AO2688)),MAX(AR$5:AR2687)+1,0)</f>
        <v>0</v>
      </c>
      <c r="AS2688" s="128" t="str">
        <f t="shared" si="283"/>
        <v/>
      </c>
      <c r="AT2688" s="105" t="str">
        <f>IF(ISNUMBER($AS2688),INDEX($C$1:$AB$3985,$AS2688,AT$4),"")</f>
        <v/>
      </c>
      <c r="AU2688" s="128"/>
      <c r="AV2688" s="128" t="str">
        <f t="shared" si="285"/>
        <v/>
      </c>
      <c r="AW2688" s="105" t="str">
        <f>IF(ISNUMBER($AV2688),INDEX($C$1:$AB$3985,$AV2688,AW$4),"")</f>
        <v/>
      </c>
      <c r="AX2688" s="105" t="str">
        <f>IF(ISNUMBER($AV2688),INDEX($C$1:$AB$3985,$AV2688,AX$4),"")</f>
        <v/>
      </c>
      <c r="AY2688" s="128"/>
      <c r="AZ2688" s="128"/>
      <c r="BA2688" s="128" t="str">
        <f t="shared" si="286"/>
        <v/>
      </c>
      <c r="BB2688" s="105" t="str">
        <f>IF(ISNUMBER($BA2688),INDEX($C$1:$AB$3985,$BA2688,BB$4),"")</f>
        <v/>
      </c>
      <c r="BC2688" s="105"/>
    </row>
    <row r="2689" spans="1:55" x14ac:dyDescent="0.25">
      <c r="A2689" s="98"/>
      <c r="B2689" s="98"/>
      <c r="C2689" s="73"/>
      <c r="D2689" s="179"/>
      <c r="E2689" s="176"/>
      <c r="F2689" s="176"/>
      <c r="G2689" s="176"/>
      <c r="H2689" s="176"/>
      <c r="I2689" s="176"/>
      <c r="J2689" s="172"/>
      <c r="K2689" s="173"/>
      <c r="L2689" s="178"/>
      <c r="R2689" s="3"/>
      <c r="S2689" s="106"/>
      <c r="T2689" s="106"/>
      <c r="U2689" s="106"/>
      <c r="V2689" s="106"/>
      <c r="W2689" s="106"/>
      <c r="X2689" s="106"/>
      <c r="AB2689" s="188" t="str">
        <f t="shared" si="281"/>
        <v/>
      </c>
      <c r="AC2689" s="188" t="s">
        <v>1585</v>
      </c>
      <c r="AD2689" s="131"/>
      <c r="AE2689" s="131"/>
      <c r="AF2689" s="131"/>
      <c r="AG2689" s="131"/>
      <c r="AH2689" s="131"/>
      <c r="AI2689" s="131"/>
      <c r="AJ2689" s="128" t="str">
        <f t="shared" si="282"/>
        <v/>
      </c>
      <c r="AK2689" s="7" t="str">
        <f>IF(ISNUMBER($AJ2689),INDEX($C$1:$AB$3985,$AJ2689,AK$4),"")</f>
        <v/>
      </c>
      <c r="AL2689" s="7" t="str">
        <f>IF(ISNUMBER($AJ2689),INDEX($C$1:$AB$3985,$AJ2689,AL$4),"")</f>
        <v/>
      </c>
      <c r="AM2689" s="128"/>
      <c r="AN2689" s="128" t="str">
        <f t="shared" si="284"/>
        <v/>
      </c>
      <c r="AO2689" s="7" t="str">
        <f t="shared" si="287"/>
        <v/>
      </c>
      <c r="AP2689" s="10" t="str">
        <f t="shared" si="287"/>
        <v/>
      </c>
      <c r="AQ2689" s="310">
        <f>IF(ISNUMBER(SEARCH($T$30,AO2689)),MAX(AQ$5:AQ2688)+1,0)</f>
        <v>0</v>
      </c>
      <c r="AR2689" s="310">
        <f>IF(ISNUMBER(SEARCH($T$31,AO2689)),MAX(AR$5:AR2688)+1,0)</f>
        <v>0</v>
      </c>
      <c r="AS2689" s="128" t="str">
        <f t="shared" si="283"/>
        <v/>
      </c>
      <c r="AT2689" s="105" t="str">
        <f>IF(ISNUMBER($AS2689),INDEX($C$1:$AB$3985,$AS2689,AT$4),"")</f>
        <v/>
      </c>
      <c r="AU2689" s="128"/>
      <c r="AV2689" s="128" t="str">
        <f t="shared" si="285"/>
        <v/>
      </c>
      <c r="AW2689" s="105" t="str">
        <f>IF(ISNUMBER($AV2689),INDEX($C$1:$AB$3985,$AV2689,AW$4),"")</f>
        <v/>
      </c>
      <c r="AX2689" s="105" t="str">
        <f>IF(ISNUMBER($AV2689),INDEX($C$1:$AB$3985,$AV2689,AX$4),"")</f>
        <v/>
      </c>
      <c r="AY2689" s="128"/>
      <c r="AZ2689" s="128"/>
      <c r="BA2689" s="128" t="str">
        <f t="shared" si="286"/>
        <v/>
      </c>
      <c r="BB2689" s="105" t="str">
        <f>IF(ISNUMBER($BA2689),INDEX($C$1:$AB$3985,$BA2689,BB$4),"")</f>
        <v/>
      </c>
      <c r="BC2689" s="105"/>
    </row>
    <row r="2690" spans="1:55" x14ac:dyDescent="0.25">
      <c r="A2690" s="98"/>
      <c r="B2690" s="98"/>
      <c r="C2690" s="73"/>
      <c r="D2690" s="179"/>
      <c r="E2690" s="176"/>
      <c r="F2690" s="176"/>
      <c r="G2690" s="176"/>
      <c r="H2690" s="176"/>
      <c r="I2690" s="176"/>
      <c r="J2690" s="172"/>
      <c r="K2690" s="173"/>
      <c r="L2690" s="178"/>
      <c r="R2690" s="3"/>
      <c r="S2690" s="106"/>
      <c r="T2690" s="106"/>
      <c r="U2690" s="106"/>
      <c r="V2690" s="106"/>
      <c r="W2690" s="106"/>
      <c r="X2690" s="106"/>
      <c r="AB2690" s="188" t="str">
        <f t="shared" ref="AB2690:AB2753" si="288">_xlfn.CONCAT(C2690,D2690,E2690)</f>
        <v/>
      </c>
      <c r="AC2690" s="188" t="s">
        <v>1585</v>
      </c>
      <c r="AD2690" s="131"/>
      <c r="AE2690" s="131"/>
      <c r="AF2690" s="131"/>
      <c r="AG2690" s="131"/>
      <c r="AH2690" s="131"/>
      <c r="AI2690" s="131"/>
      <c r="AJ2690" s="128" t="str">
        <f t="shared" si="282"/>
        <v/>
      </c>
      <c r="AK2690" s="7" t="str">
        <f>IF(ISNUMBER($AJ2690),INDEX($C$1:$AB$3985,$AJ2690,AK$4),"")</f>
        <v/>
      </c>
      <c r="AL2690" s="7" t="str">
        <f>IF(ISNUMBER($AJ2690),INDEX($C$1:$AB$3985,$AJ2690,AL$4),"")</f>
        <v/>
      </c>
      <c r="AM2690" s="128"/>
      <c r="AN2690" s="128" t="str">
        <f t="shared" si="284"/>
        <v/>
      </c>
      <c r="AO2690" s="7" t="str">
        <f t="shared" si="287"/>
        <v/>
      </c>
      <c r="AP2690" s="10" t="str">
        <f t="shared" si="287"/>
        <v/>
      </c>
      <c r="AQ2690" s="310">
        <f>IF(ISNUMBER(SEARCH($T$30,AO2690)),MAX(AQ$5:AQ2689)+1,0)</f>
        <v>0</v>
      </c>
      <c r="AR2690" s="310">
        <f>IF(ISNUMBER(SEARCH($T$31,AO2690)),MAX(AR$5:AR2689)+1,0)</f>
        <v>0</v>
      </c>
      <c r="AS2690" s="128" t="str">
        <f t="shared" si="283"/>
        <v/>
      </c>
      <c r="AT2690" s="105" t="str">
        <f>IF(ISNUMBER($AS2690),INDEX($C$1:$AB$3985,$AS2690,AT$4),"")</f>
        <v/>
      </c>
      <c r="AU2690" s="128"/>
      <c r="AV2690" s="128" t="str">
        <f t="shared" si="285"/>
        <v/>
      </c>
      <c r="AW2690" s="105" t="str">
        <f>IF(ISNUMBER($AV2690),INDEX($C$1:$AB$3985,$AV2690,AW$4),"")</f>
        <v/>
      </c>
      <c r="AX2690" s="105" t="str">
        <f>IF(ISNUMBER($AV2690),INDEX($C$1:$AB$3985,$AV2690,AX$4),"")</f>
        <v/>
      </c>
      <c r="AY2690" s="128"/>
      <c r="AZ2690" s="128"/>
      <c r="BA2690" s="128" t="str">
        <f t="shared" si="286"/>
        <v/>
      </c>
      <c r="BB2690" s="105" t="str">
        <f>IF(ISNUMBER($BA2690),INDEX($C$1:$AB$3985,$BA2690,BB$4),"")</f>
        <v/>
      </c>
      <c r="BC2690" s="105"/>
    </row>
    <row r="2691" spans="1:55" x14ac:dyDescent="0.25">
      <c r="A2691" s="98"/>
      <c r="B2691" s="98"/>
      <c r="C2691" s="73"/>
      <c r="D2691" s="179"/>
      <c r="E2691" s="176"/>
      <c r="F2691" s="176"/>
      <c r="G2691" s="176"/>
      <c r="H2691" s="176"/>
      <c r="I2691" s="176"/>
      <c r="J2691" s="172"/>
      <c r="K2691" s="173"/>
      <c r="L2691" s="178"/>
      <c r="R2691" s="3"/>
      <c r="S2691" s="106"/>
      <c r="T2691" s="106"/>
      <c r="U2691" s="106"/>
      <c r="V2691" s="106"/>
      <c r="W2691" s="106"/>
      <c r="X2691" s="106"/>
      <c r="AB2691" s="188" t="str">
        <f t="shared" si="288"/>
        <v/>
      </c>
      <c r="AC2691" s="188" t="s">
        <v>1585</v>
      </c>
      <c r="AD2691" s="131"/>
      <c r="AE2691" s="131"/>
      <c r="AF2691" s="131"/>
      <c r="AG2691" s="131"/>
      <c r="AH2691" s="131"/>
      <c r="AI2691" s="131"/>
      <c r="AJ2691" s="128" t="str">
        <f t="shared" si="282"/>
        <v/>
      </c>
      <c r="AK2691" s="7" t="str">
        <f>IF(ISNUMBER($AJ2691),INDEX($C$1:$AB$3985,$AJ2691,AK$4),"")</f>
        <v/>
      </c>
      <c r="AL2691" s="7" t="str">
        <f>IF(ISNUMBER($AJ2691),INDEX($C$1:$AB$3985,$AJ2691,AL$4),"")</f>
        <v/>
      </c>
      <c r="AM2691" s="128"/>
      <c r="AN2691" s="128" t="str">
        <f t="shared" si="284"/>
        <v/>
      </c>
      <c r="AO2691" s="7" t="str">
        <f t="shared" si="287"/>
        <v/>
      </c>
      <c r="AP2691" s="10" t="str">
        <f t="shared" si="287"/>
        <v/>
      </c>
      <c r="AQ2691" s="310">
        <f>IF(ISNUMBER(SEARCH($T$30,AO2691)),MAX(AQ$5:AQ2690)+1,0)</f>
        <v>0</v>
      </c>
      <c r="AR2691" s="310">
        <f>IF(ISNUMBER(SEARCH($T$31,AO2691)),MAX(AR$5:AR2690)+1,0)</f>
        <v>0</v>
      </c>
      <c r="AS2691" s="128" t="str">
        <f t="shared" si="283"/>
        <v/>
      </c>
      <c r="AT2691" s="105" t="str">
        <f>IF(ISNUMBER($AS2691),INDEX($C$1:$AB$3985,$AS2691,AT$4),"")</f>
        <v/>
      </c>
      <c r="AU2691" s="128"/>
      <c r="AV2691" s="128" t="str">
        <f t="shared" si="285"/>
        <v/>
      </c>
      <c r="AW2691" s="105" t="str">
        <f>IF(ISNUMBER($AV2691),INDEX($C$1:$AB$3985,$AV2691,AW$4),"")</f>
        <v/>
      </c>
      <c r="AX2691" s="105" t="str">
        <f>IF(ISNUMBER($AV2691),INDEX($C$1:$AB$3985,$AV2691,AX$4),"")</f>
        <v/>
      </c>
      <c r="AY2691" s="128"/>
      <c r="AZ2691" s="128"/>
      <c r="BA2691" s="128" t="str">
        <f t="shared" si="286"/>
        <v/>
      </c>
      <c r="BB2691" s="105" t="str">
        <f>IF(ISNUMBER($BA2691),INDEX($C$1:$AB$3985,$BA2691,BB$4),"")</f>
        <v/>
      </c>
      <c r="BC2691" s="105"/>
    </row>
    <row r="2692" spans="1:55" x14ac:dyDescent="0.25">
      <c r="A2692" s="98"/>
      <c r="B2692" s="98"/>
      <c r="C2692" s="73"/>
      <c r="D2692" s="179"/>
      <c r="E2692" s="176"/>
      <c r="F2692" s="176"/>
      <c r="G2692" s="176"/>
      <c r="H2692" s="176"/>
      <c r="I2692" s="176"/>
      <c r="J2692" s="172"/>
      <c r="K2692" s="173"/>
      <c r="L2692" s="178"/>
      <c r="R2692" s="3"/>
      <c r="S2692" s="106"/>
      <c r="T2692" s="106"/>
      <c r="U2692" s="106"/>
      <c r="V2692" s="106"/>
      <c r="W2692" s="106"/>
      <c r="X2692" s="106"/>
      <c r="AB2692" s="188" t="str">
        <f t="shared" si="288"/>
        <v/>
      </c>
      <c r="AC2692" s="188" t="s">
        <v>1585</v>
      </c>
      <c r="AD2692" s="131"/>
      <c r="AE2692" s="131"/>
      <c r="AF2692" s="131"/>
      <c r="AG2692" s="131"/>
      <c r="AH2692" s="131"/>
      <c r="AI2692" s="131"/>
      <c r="AJ2692" s="128" t="str">
        <f t="shared" si="282"/>
        <v/>
      </c>
      <c r="AK2692" s="7" t="str">
        <f>IF(ISNUMBER($AJ2692),INDEX($C$1:$AB$3985,$AJ2692,AK$4),"")</f>
        <v/>
      </c>
      <c r="AL2692" s="7" t="str">
        <f>IF(ISNUMBER($AJ2692),INDEX($C$1:$AB$3985,$AJ2692,AL$4),"")</f>
        <v/>
      </c>
      <c r="AM2692" s="128"/>
      <c r="AN2692" s="128" t="str">
        <f t="shared" si="284"/>
        <v/>
      </c>
      <c r="AO2692" s="7" t="str">
        <f t="shared" si="287"/>
        <v/>
      </c>
      <c r="AP2692" s="10" t="str">
        <f t="shared" si="287"/>
        <v/>
      </c>
      <c r="AQ2692" s="310">
        <f>IF(ISNUMBER(SEARCH($T$30,AO2692)),MAX(AQ$5:AQ2691)+1,0)</f>
        <v>0</v>
      </c>
      <c r="AR2692" s="310">
        <f>IF(ISNUMBER(SEARCH($T$31,AO2692)),MAX(AR$5:AR2691)+1,0)</f>
        <v>0</v>
      </c>
      <c r="AS2692" s="128" t="str">
        <f t="shared" si="283"/>
        <v/>
      </c>
      <c r="AT2692" s="105" t="str">
        <f>IF(ISNUMBER($AS2692),INDEX($C$1:$AB$3985,$AS2692,AT$4),"")</f>
        <v/>
      </c>
      <c r="AU2692" s="128"/>
      <c r="AV2692" s="128" t="str">
        <f t="shared" si="285"/>
        <v/>
      </c>
      <c r="AW2692" s="105" t="str">
        <f>IF(ISNUMBER($AV2692),INDEX($C$1:$AB$3985,$AV2692,AW$4),"")</f>
        <v/>
      </c>
      <c r="AX2692" s="105" t="str">
        <f>IF(ISNUMBER($AV2692),INDEX($C$1:$AB$3985,$AV2692,AX$4),"")</f>
        <v/>
      </c>
      <c r="AY2692" s="128"/>
      <c r="AZ2692" s="128"/>
      <c r="BA2692" s="128" t="str">
        <f t="shared" si="286"/>
        <v/>
      </c>
      <c r="BB2692" s="105" t="str">
        <f>IF(ISNUMBER($BA2692),INDEX($C$1:$AB$3985,$BA2692,BB$4),"")</f>
        <v/>
      </c>
      <c r="BC2692" s="105"/>
    </row>
    <row r="2693" spans="1:55" x14ac:dyDescent="0.25">
      <c r="A2693" s="98"/>
      <c r="B2693" s="98"/>
      <c r="C2693" s="73"/>
      <c r="D2693" s="179"/>
      <c r="E2693" s="176"/>
      <c r="F2693" s="176"/>
      <c r="G2693" s="176"/>
      <c r="H2693" s="176"/>
      <c r="I2693" s="176"/>
      <c r="J2693" s="172"/>
      <c r="K2693" s="173"/>
      <c r="L2693" s="178"/>
      <c r="R2693" s="3"/>
      <c r="S2693" s="106"/>
      <c r="T2693" s="106"/>
      <c r="U2693" s="106"/>
      <c r="V2693" s="106"/>
      <c r="W2693" s="106"/>
      <c r="X2693" s="106"/>
      <c r="AB2693" s="188" t="str">
        <f t="shared" si="288"/>
        <v/>
      </c>
      <c r="AC2693" s="188" t="s">
        <v>1585</v>
      </c>
      <c r="AD2693" s="131"/>
      <c r="AE2693" s="131"/>
      <c r="AF2693" s="131"/>
      <c r="AG2693" s="131"/>
      <c r="AH2693" s="131"/>
      <c r="AI2693" s="131"/>
      <c r="AJ2693" s="128" t="str">
        <f t="shared" si="282"/>
        <v/>
      </c>
      <c r="AK2693" s="7" t="str">
        <f>IF(ISNUMBER($AJ2693),INDEX($C$1:$AB$3985,$AJ2693,AK$4),"")</f>
        <v/>
      </c>
      <c r="AL2693" s="7" t="str">
        <f>IF(ISNUMBER($AJ2693),INDEX($C$1:$AB$3985,$AJ2693,AL$4),"")</f>
        <v/>
      </c>
      <c r="AM2693" s="128"/>
      <c r="AN2693" s="128" t="str">
        <f t="shared" si="284"/>
        <v/>
      </c>
      <c r="AO2693" s="7" t="str">
        <f t="shared" si="287"/>
        <v/>
      </c>
      <c r="AP2693" s="10" t="str">
        <f t="shared" si="287"/>
        <v/>
      </c>
      <c r="AQ2693" s="310">
        <f>IF(ISNUMBER(SEARCH($T$30,AO2693)),MAX(AQ$5:AQ2692)+1,0)</f>
        <v>0</v>
      </c>
      <c r="AR2693" s="310">
        <f>IF(ISNUMBER(SEARCH($T$31,AO2693)),MAX(AR$5:AR2692)+1,0)</f>
        <v>0</v>
      </c>
      <c r="AS2693" s="128" t="str">
        <f t="shared" si="283"/>
        <v/>
      </c>
      <c r="AT2693" s="105" t="str">
        <f>IF(ISNUMBER($AS2693),INDEX($C$1:$AB$3985,$AS2693,AT$4),"")</f>
        <v/>
      </c>
      <c r="AU2693" s="128"/>
      <c r="AV2693" s="128" t="str">
        <f t="shared" si="285"/>
        <v/>
      </c>
      <c r="AW2693" s="105" t="str">
        <f>IF(ISNUMBER($AV2693),INDEX($C$1:$AB$3985,$AV2693,AW$4),"")</f>
        <v/>
      </c>
      <c r="AX2693" s="105" t="str">
        <f>IF(ISNUMBER($AV2693),INDEX($C$1:$AB$3985,$AV2693,AX$4),"")</f>
        <v/>
      </c>
      <c r="AY2693" s="128"/>
      <c r="AZ2693" s="128"/>
      <c r="BA2693" s="128" t="str">
        <f t="shared" si="286"/>
        <v/>
      </c>
      <c r="BB2693" s="105" t="str">
        <f>IF(ISNUMBER($BA2693),INDEX($C$1:$AB$3985,$BA2693,BB$4),"")</f>
        <v/>
      </c>
      <c r="BC2693" s="105"/>
    </row>
    <row r="2694" spans="1:55" x14ac:dyDescent="0.25">
      <c r="A2694" s="98"/>
      <c r="B2694" s="98"/>
      <c r="C2694" s="73"/>
      <c r="D2694" s="179"/>
      <c r="E2694" s="176"/>
      <c r="F2694" s="176"/>
      <c r="G2694" s="176"/>
      <c r="H2694" s="176"/>
      <c r="I2694" s="176"/>
      <c r="J2694" s="172"/>
      <c r="K2694" s="173"/>
      <c r="L2694" s="178"/>
      <c r="R2694" s="3"/>
      <c r="S2694" s="106"/>
      <c r="T2694" s="106"/>
      <c r="U2694" s="106"/>
      <c r="V2694" s="106"/>
      <c r="W2694" s="106"/>
      <c r="X2694" s="106"/>
      <c r="AB2694" s="188" t="str">
        <f t="shared" si="288"/>
        <v/>
      </c>
      <c r="AC2694" s="188" t="s">
        <v>1585</v>
      </c>
      <c r="AD2694" s="131"/>
      <c r="AE2694" s="131"/>
      <c r="AF2694" s="131"/>
      <c r="AG2694" s="131"/>
      <c r="AH2694" s="131"/>
      <c r="AI2694" s="131"/>
      <c r="AJ2694" s="128" t="str">
        <f t="shared" ref="AJ2694:AJ2757" si="289">IF(AJ2693="","",IF(AJ2693+1&lt;=$AH$6,AJ2693+1,""))</f>
        <v/>
      </c>
      <c r="AK2694" s="7" t="str">
        <f>IF(ISNUMBER($AJ2694),INDEX($C$1:$AB$3985,$AJ2694,AK$4),"")</f>
        <v/>
      </c>
      <c r="AL2694" s="7" t="str">
        <f>IF(ISNUMBER($AJ2694),INDEX($C$1:$AB$3985,$AJ2694,AL$4),"")</f>
        <v/>
      </c>
      <c r="AM2694" s="128"/>
      <c r="AN2694" s="128" t="str">
        <f t="shared" si="284"/>
        <v/>
      </c>
      <c r="AO2694" s="7" t="str">
        <f t="shared" si="287"/>
        <v/>
      </c>
      <c r="AP2694" s="10" t="str">
        <f t="shared" si="287"/>
        <v/>
      </c>
      <c r="AQ2694" s="310">
        <f>IF(ISNUMBER(SEARCH($T$30,AO2694)),MAX(AQ$5:AQ2693)+1,0)</f>
        <v>0</v>
      </c>
      <c r="AR2694" s="310">
        <f>IF(ISNUMBER(SEARCH($T$31,AO2694)),MAX(AR$5:AR2693)+1,0)</f>
        <v>0</v>
      </c>
      <c r="AS2694" s="128" t="str">
        <f t="shared" ref="AS2694:AS2757" si="290">IF(AS2693="","",IF(AS2693+1&lt;=$AH$8,AS2693+1,""))</f>
        <v/>
      </c>
      <c r="AT2694" s="105" t="str">
        <f>IF(ISNUMBER($AS2694),INDEX($C$1:$AB$3985,$AS2694,AT$4),"")</f>
        <v/>
      </c>
      <c r="AU2694" s="128"/>
      <c r="AV2694" s="128" t="str">
        <f t="shared" si="285"/>
        <v/>
      </c>
      <c r="AW2694" s="105" t="str">
        <f>IF(ISNUMBER($AV2694),INDEX($C$1:$AB$3985,$AV2694,AW$4),"")</f>
        <v/>
      </c>
      <c r="AX2694" s="105" t="str">
        <f>IF(ISNUMBER($AV2694),INDEX($C$1:$AB$3985,$AV2694,AX$4),"")</f>
        <v/>
      </c>
      <c r="AY2694" s="128"/>
      <c r="AZ2694" s="128"/>
      <c r="BA2694" s="128" t="str">
        <f t="shared" si="286"/>
        <v/>
      </c>
      <c r="BB2694" s="105" t="str">
        <f>IF(ISNUMBER($BA2694),INDEX($C$1:$AB$3985,$BA2694,BB$4),"")</f>
        <v/>
      </c>
      <c r="BC2694" s="105"/>
    </row>
    <row r="2695" spans="1:55" x14ac:dyDescent="0.25">
      <c r="A2695" s="98"/>
      <c r="B2695" s="98"/>
      <c r="C2695" s="73"/>
      <c r="D2695" s="179"/>
      <c r="E2695" s="176"/>
      <c r="F2695" s="176"/>
      <c r="G2695" s="176"/>
      <c r="H2695" s="176"/>
      <c r="I2695" s="176"/>
      <c r="J2695" s="172"/>
      <c r="K2695" s="173"/>
      <c r="L2695" s="178"/>
      <c r="R2695" s="3"/>
      <c r="S2695" s="106"/>
      <c r="T2695" s="106"/>
      <c r="U2695" s="106"/>
      <c r="V2695" s="106"/>
      <c r="W2695" s="106"/>
      <c r="X2695" s="106"/>
      <c r="AB2695" s="188" t="str">
        <f t="shared" si="288"/>
        <v/>
      </c>
      <c r="AC2695" s="188" t="s">
        <v>1585</v>
      </c>
      <c r="AD2695" s="131"/>
      <c r="AE2695" s="131"/>
      <c r="AF2695" s="131"/>
      <c r="AG2695" s="131"/>
      <c r="AH2695" s="131"/>
      <c r="AI2695" s="131"/>
      <c r="AJ2695" s="128" t="str">
        <f t="shared" si="289"/>
        <v/>
      </c>
      <c r="AK2695" s="7" t="str">
        <f>IF(ISNUMBER($AJ2695),INDEX($C$1:$AB$3985,$AJ2695,AK$4),"")</f>
        <v/>
      </c>
      <c r="AL2695" s="7" t="str">
        <f>IF(ISNUMBER($AJ2695),INDEX($C$1:$AB$3985,$AJ2695,AL$4),"")</f>
        <v/>
      </c>
      <c r="AM2695" s="128"/>
      <c r="AN2695" s="128" t="str">
        <f t="shared" ref="AN2695:AN2758" si="291">IF(AN2694="","",IF(AN2694+1&lt;=$AH$7,AN2694+1,""))</f>
        <v/>
      </c>
      <c r="AO2695" s="7" t="str">
        <f t="shared" si="287"/>
        <v/>
      </c>
      <c r="AP2695" s="10" t="str">
        <f t="shared" si="287"/>
        <v/>
      </c>
      <c r="AQ2695" s="310">
        <f>IF(ISNUMBER(SEARCH($T$30,AO2695)),MAX(AQ$5:AQ2694)+1,0)</f>
        <v>0</v>
      </c>
      <c r="AR2695" s="310">
        <f>IF(ISNUMBER(SEARCH($T$31,AO2695)),MAX(AR$5:AR2694)+1,0)</f>
        <v>0</v>
      </c>
      <c r="AS2695" s="128" t="str">
        <f t="shared" si="290"/>
        <v/>
      </c>
      <c r="AT2695" s="105" t="str">
        <f>IF(ISNUMBER($AS2695),INDEX($C$1:$AB$3985,$AS2695,AT$4),"")</f>
        <v/>
      </c>
      <c r="AU2695" s="128"/>
      <c r="AV2695" s="128" t="str">
        <f t="shared" ref="AV2695:AV2758" si="292">IF(AV2694="","",IF(AV2694+1&lt;=$AH$9,AV2694+1,""))</f>
        <v/>
      </c>
      <c r="AW2695" s="105" t="str">
        <f>IF(ISNUMBER($AV2695),INDEX($C$1:$AB$3985,$AV2695,AW$4),"")</f>
        <v/>
      </c>
      <c r="AX2695" s="105" t="str">
        <f>IF(ISNUMBER($AV2695),INDEX($C$1:$AB$3985,$AV2695,AX$4),"")</f>
        <v/>
      </c>
      <c r="AY2695" s="128"/>
      <c r="AZ2695" s="128"/>
      <c r="BA2695" s="128" t="str">
        <f t="shared" ref="BA2695:BA2758" si="293">IF(BA2694="","",IF(BA2694+1&lt;=$AH$10,BA2694+1,""))</f>
        <v/>
      </c>
      <c r="BB2695" s="105" t="str">
        <f>IF(ISNUMBER($BA2695),INDEX($C$1:$AB$3985,$BA2695,BB$4),"")</f>
        <v/>
      </c>
      <c r="BC2695" s="105"/>
    </row>
    <row r="2696" spans="1:55" x14ac:dyDescent="0.25">
      <c r="A2696" s="98"/>
      <c r="B2696" s="98"/>
      <c r="C2696" s="73"/>
      <c r="D2696" s="179"/>
      <c r="E2696" s="176"/>
      <c r="F2696" s="176"/>
      <c r="G2696" s="176"/>
      <c r="H2696" s="176"/>
      <c r="I2696" s="176"/>
      <c r="J2696" s="172"/>
      <c r="K2696" s="173"/>
      <c r="L2696" s="178"/>
      <c r="R2696" s="3"/>
      <c r="S2696" s="106"/>
      <c r="T2696" s="106"/>
      <c r="U2696" s="106"/>
      <c r="V2696" s="106"/>
      <c r="W2696" s="106"/>
      <c r="X2696" s="106"/>
      <c r="AB2696" s="188" t="str">
        <f t="shared" si="288"/>
        <v/>
      </c>
      <c r="AC2696" s="188" t="s">
        <v>1585</v>
      </c>
      <c r="AD2696" s="131"/>
      <c r="AE2696" s="131"/>
      <c r="AF2696" s="131"/>
      <c r="AG2696" s="131"/>
      <c r="AH2696" s="131"/>
      <c r="AI2696" s="131"/>
      <c r="AJ2696" s="128" t="str">
        <f t="shared" si="289"/>
        <v/>
      </c>
      <c r="AK2696" s="7" t="str">
        <f>IF(ISNUMBER($AJ2696),INDEX($C$1:$AB$3985,$AJ2696,AK$4),"")</f>
        <v/>
      </c>
      <c r="AL2696" s="7" t="str">
        <f>IF(ISNUMBER($AJ2696),INDEX($C$1:$AB$3985,$AJ2696,AL$4),"")</f>
        <v/>
      </c>
      <c r="AM2696" s="128"/>
      <c r="AN2696" s="128" t="str">
        <f t="shared" si="291"/>
        <v/>
      </c>
      <c r="AO2696" s="7" t="str">
        <f t="shared" si="287"/>
        <v/>
      </c>
      <c r="AP2696" s="10" t="str">
        <f t="shared" si="287"/>
        <v/>
      </c>
      <c r="AQ2696" s="310">
        <f>IF(ISNUMBER(SEARCH($T$30,AO2696)),MAX(AQ$5:AQ2695)+1,0)</f>
        <v>0</v>
      </c>
      <c r="AR2696" s="310">
        <f>IF(ISNUMBER(SEARCH($T$31,AO2696)),MAX(AR$5:AR2695)+1,0)</f>
        <v>0</v>
      </c>
      <c r="AS2696" s="128" t="str">
        <f t="shared" si="290"/>
        <v/>
      </c>
      <c r="AT2696" s="105" t="str">
        <f>IF(ISNUMBER($AS2696),INDEX($C$1:$AB$3985,$AS2696,AT$4),"")</f>
        <v/>
      </c>
      <c r="AU2696" s="128"/>
      <c r="AV2696" s="128" t="str">
        <f t="shared" si="292"/>
        <v/>
      </c>
      <c r="AW2696" s="105" t="str">
        <f>IF(ISNUMBER($AV2696),INDEX($C$1:$AB$3985,$AV2696,AW$4),"")</f>
        <v/>
      </c>
      <c r="AX2696" s="105" t="str">
        <f>IF(ISNUMBER($AV2696),INDEX($C$1:$AB$3985,$AV2696,AX$4),"")</f>
        <v/>
      </c>
      <c r="AY2696" s="128"/>
      <c r="AZ2696" s="128"/>
      <c r="BA2696" s="128" t="str">
        <f t="shared" si="293"/>
        <v/>
      </c>
      <c r="BB2696" s="105" t="str">
        <f>IF(ISNUMBER($BA2696),INDEX($C$1:$AB$3985,$BA2696,BB$4),"")</f>
        <v/>
      </c>
      <c r="BC2696" s="105"/>
    </row>
    <row r="2697" spans="1:55" x14ac:dyDescent="0.25">
      <c r="A2697" s="98"/>
      <c r="B2697" s="98"/>
      <c r="C2697" s="73"/>
      <c r="D2697" s="179"/>
      <c r="E2697" s="176"/>
      <c r="F2697" s="176"/>
      <c r="G2697" s="176"/>
      <c r="H2697" s="176"/>
      <c r="I2697" s="176"/>
      <c r="J2697" s="172"/>
      <c r="K2697" s="173"/>
      <c r="L2697" s="178"/>
      <c r="R2697" s="3"/>
      <c r="S2697" s="106"/>
      <c r="T2697" s="106"/>
      <c r="U2697" s="106"/>
      <c r="V2697" s="106"/>
      <c r="W2697" s="106"/>
      <c r="X2697" s="106"/>
      <c r="AB2697" s="188" t="str">
        <f t="shared" si="288"/>
        <v/>
      </c>
      <c r="AC2697" s="188" t="s">
        <v>1585</v>
      </c>
      <c r="AD2697" s="131"/>
      <c r="AE2697" s="131"/>
      <c r="AF2697" s="131"/>
      <c r="AG2697" s="131"/>
      <c r="AH2697" s="131"/>
      <c r="AI2697" s="131"/>
      <c r="AJ2697" s="128" t="str">
        <f t="shared" si="289"/>
        <v/>
      </c>
      <c r="AK2697" s="7" t="str">
        <f>IF(ISNUMBER($AJ2697),INDEX($C$1:$AB$3985,$AJ2697,AK$4),"")</f>
        <v/>
      </c>
      <c r="AL2697" s="7" t="str">
        <f>IF(ISNUMBER($AJ2697),INDEX($C$1:$AB$3985,$AJ2697,AL$4),"")</f>
        <v/>
      </c>
      <c r="AM2697" s="128"/>
      <c r="AN2697" s="128" t="str">
        <f t="shared" si="291"/>
        <v/>
      </c>
      <c r="AO2697" s="7" t="str">
        <f t="shared" si="287"/>
        <v/>
      </c>
      <c r="AP2697" s="10" t="str">
        <f t="shared" si="287"/>
        <v/>
      </c>
      <c r="AQ2697" s="310">
        <f>IF(ISNUMBER(SEARCH($T$30,AO2697)),MAX(AQ$5:AQ2696)+1,0)</f>
        <v>0</v>
      </c>
      <c r="AR2697" s="310">
        <f>IF(ISNUMBER(SEARCH($T$31,AO2697)),MAX(AR$5:AR2696)+1,0)</f>
        <v>0</v>
      </c>
      <c r="AS2697" s="128" t="str">
        <f t="shared" si="290"/>
        <v/>
      </c>
      <c r="AT2697" s="105" t="str">
        <f>IF(ISNUMBER($AS2697),INDEX($C$1:$AB$3985,$AS2697,AT$4),"")</f>
        <v/>
      </c>
      <c r="AU2697" s="128"/>
      <c r="AV2697" s="128" t="str">
        <f t="shared" si="292"/>
        <v/>
      </c>
      <c r="AW2697" s="105" t="str">
        <f>IF(ISNUMBER($AV2697),INDEX($C$1:$AB$3985,$AV2697,AW$4),"")</f>
        <v/>
      </c>
      <c r="AX2697" s="105" t="str">
        <f>IF(ISNUMBER($AV2697),INDEX($C$1:$AB$3985,$AV2697,AX$4),"")</f>
        <v/>
      </c>
      <c r="AY2697" s="128"/>
      <c r="AZ2697" s="128"/>
      <c r="BA2697" s="128" t="str">
        <f t="shared" si="293"/>
        <v/>
      </c>
      <c r="BB2697" s="105" t="str">
        <f>IF(ISNUMBER($BA2697),INDEX($C$1:$AB$3985,$BA2697,BB$4),"")</f>
        <v/>
      </c>
      <c r="BC2697" s="105"/>
    </row>
    <row r="2698" spans="1:55" x14ac:dyDescent="0.25">
      <c r="A2698" s="98"/>
      <c r="B2698" s="98"/>
      <c r="C2698" s="73"/>
      <c r="D2698" s="179"/>
      <c r="E2698" s="176"/>
      <c r="F2698" s="176"/>
      <c r="G2698" s="176"/>
      <c r="H2698" s="176"/>
      <c r="I2698" s="176"/>
      <c r="J2698" s="172"/>
      <c r="K2698" s="173"/>
      <c r="L2698" s="178"/>
      <c r="R2698" s="3"/>
      <c r="S2698" s="106"/>
      <c r="T2698" s="106"/>
      <c r="U2698" s="106"/>
      <c r="V2698" s="106"/>
      <c r="W2698" s="106"/>
      <c r="X2698" s="106"/>
      <c r="AB2698" s="188" t="str">
        <f t="shared" si="288"/>
        <v/>
      </c>
      <c r="AC2698" s="188" t="s">
        <v>1585</v>
      </c>
      <c r="AD2698" s="131"/>
      <c r="AE2698" s="131"/>
      <c r="AF2698" s="131"/>
      <c r="AG2698" s="131"/>
      <c r="AH2698" s="131"/>
      <c r="AI2698" s="131"/>
      <c r="AJ2698" s="128" t="str">
        <f t="shared" si="289"/>
        <v/>
      </c>
      <c r="AK2698" s="7" t="str">
        <f>IF(ISNUMBER($AJ2698),INDEX($C$1:$AB$3985,$AJ2698,AK$4),"")</f>
        <v/>
      </c>
      <c r="AL2698" s="7" t="str">
        <f>IF(ISNUMBER($AJ2698),INDEX($C$1:$AB$3985,$AJ2698,AL$4),"")</f>
        <v/>
      </c>
      <c r="AM2698" s="128"/>
      <c r="AN2698" s="128" t="str">
        <f t="shared" si="291"/>
        <v/>
      </c>
      <c r="AO2698" s="7" t="str">
        <f t="shared" ref="AO2698:AP2761" si="294">IF(ISNUMBER($AN2698),INDEX($C$1:$AB$2294,$AN2698,AO$4),"")</f>
        <v/>
      </c>
      <c r="AP2698" s="10" t="str">
        <f t="shared" si="294"/>
        <v/>
      </c>
      <c r="AQ2698" s="310">
        <f>IF(ISNUMBER(SEARCH($T$30,AO2698)),MAX(AQ$5:AQ2697)+1,0)</f>
        <v>0</v>
      </c>
      <c r="AR2698" s="310">
        <f>IF(ISNUMBER(SEARCH($T$31,AO2698)),MAX(AR$5:AR2697)+1,0)</f>
        <v>0</v>
      </c>
      <c r="AS2698" s="128" t="str">
        <f t="shared" si="290"/>
        <v/>
      </c>
      <c r="AT2698" s="105" t="str">
        <f>IF(ISNUMBER($AS2698),INDEX($C$1:$AB$3985,$AS2698,AT$4),"")</f>
        <v/>
      </c>
      <c r="AU2698" s="128"/>
      <c r="AV2698" s="128" t="str">
        <f t="shared" si="292"/>
        <v/>
      </c>
      <c r="AW2698" s="105" t="str">
        <f>IF(ISNUMBER($AV2698),INDEX($C$1:$AB$3985,$AV2698,AW$4),"")</f>
        <v/>
      </c>
      <c r="AX2698" s="105" t="str">
        <f>IF(ISNUMBER($AV2698),INDEX($C$1:$AB$3985,$AV2698,AX$4),"")</f>
        <v/>
      </c>
      <c r="AY2698" s="128"/>
      <c r="AZ2698" s="128"/>
      <c r="BA2698" s="128" t="str">
        <f t="shared" si="293"/>
        <v/>
      </c>
      <c r="BB2698" s="105" t="str">
        <f>IF(ISNUMBER($BA2698),INDEX($C$1:$AB$3985,$BA2698,BB$4),"")</f>
        <v/>
      </c>
      <c r="BC2698" s="105"/>
    </row>
    <row r="2699" spans="1:55" x14ac:dyDescent="0.25">
      <c r="A2699" s="98"/>
      <c r="B2699" s="98"/>
      <c r="C2699" s="73"/>
      <c r="D2699" s="179"/>
      <c r="E2699" s="176"/>
      <c r="F2699" s="176"/>
      <c r="G2699" s="176"/>
      <c r="H2699" s="176"/>
      <c r="I2699" s="176"/>
      <c r="J2699" s="172"/>
      <c r="K2699" s="173"/>
      <c r="L2699" s="178"/>
      <c r="R2699" s="3"/>
      <c r="S2699" s="106"/>
      <c r="T2699" s="106"/>
      <c r="U2699" s="106"/>
      <c r="V2699" s="106"/>
      <c r="W2699" s="106"/>
      <c r="X2699" s="106"/>
      <c r="AB2699" s="188" t="str">
        <f t="shared" si="288"/>
        <v/>
      </c>
      <c r="AC2699" s="188" t="s">
        <v>1585</v>
      </c>
      <c r="AD2699" s="131"/>
      <c r="AE2699" s="131"/>
      <c r="AF2699" s="131"/>
      <c r="AG2699" s="131"/>
      <c r="AH2699" s="131"/>
      <c r="AI2699" s="131"/>
      <c r="AJ2699" s="128" t="str">
        <f t="shared" si="289"/>
        <v/>
      </c>
      <c r="AK2699" s="7" t="str">
        <f>IF(ISNUMBER($AJ2699),INDEX($C$1:$AB$3985,$AJ2699,AK$4),"")</f>
        <v/>
      </c>
      <c r="AL2699" s="7" t="str">
        <f>IF(ISNUMBER($AJ2699),INDEX($C$1:$AB$3985,$AJ2699,AL$4),"")</f>
        <v/>
      </c>
      <c r="AM2699" s="128"/>
      <c r="AN2699" s="128" t="str">
        <f t="shared" si="291"/>
        <v/>
      </c>
      <c r="AO2699" s="7" t="str">
        <f t="shared" si="294"/>
        <v/>
      </c>
      <c r="AP2699" s="10" t="str">
        <f t="shared" si="294"/>
        <v/>
      </c>
      <c r="AQ2699" s="310">
        <f>IF(ISNUMBER(SEARCH($T$30,AO2699)),MAX(AQ$5:AQ2698)+1,0)</f>
        <v>0</v>
      </c>
      <c r="AR2699" s="310">
        <f>IF(ISNUMBER(SEARCH($T$31,AO2699)),MAX(AR$5:AR2698)+1,0)</f>
        <v>0</v>
      </c>
      <c r="AS2699" s="128" t="str">
        <f t="shared" si="290"/>
        <v/>
      </c>
      <c r="AT2699" s="105" t="str">
        <f>IF(ISNUMBER($AS2699),INDEX($C$1:$AB$3985,$AS2699,AT$4),"")</f>
        <v/>
      </c>
      <c r="AU2699" s="128"/>
      <c r="AV2699" s="128" t="str">
        <f t="shared" si="292"/>
        <v/>
      </c>
      <c r="AW2699" s="105" t="str">
        <f>IF(ISNUMBER($AV2699),INDEX($C$1:$AB$3985,$AV2699,AW$4),"")</f>
        <v/>
      </c>
      <c r="AX2699" s="105" t="str">
        <f>IF(ISNUMBER($AV2699),INDEX($C$1:$AB$3985,$AV2699,AX$4),"")</f>
        <v/>
      </c>
      <c r="AY2699" s="128"/>
      <c r="AZ2699" s="128"/>
      <c r="BA2699" s="128" t="str">
        <f t="shared" si="293"/>
        <v/>
      </c>
      <c r="BB2699" s="105" t="str">
        <f>IF(ISNUMBER($BA2699),INDEX($C$1:$AB$3985,$BA2699,BB$4),"")</f>
        <v/>
      </c>
      <c r="BC2699" s="105"/>
    </row>
    <row r="2700" spans="1:55" x14ac:dyDescent="0.25">
      <c r="A2700" s="98"/>
      <c r="B2700" s="98"/>
      <c r="C2700" s="73"/>
      <c r="D2700" s="179"/>
      <c r="E2700" s="176"/>
      <c r="F2700" s="176"/>
      <c r="G2700" s="176"/>
      <c r="H2700" s="176"/>
      <c r="I2700" s="176"/>
      <c r="J2700" s="172"/>
      <c r="K2700" s="173"/>
      <c r="L2700" s="178"/>
      <c r="R2700" s="3"/>
      <c r="S2700" s="106"/>
      <c r="T2700" s="106"/>
      <c r="U2700" s="106"/>
      <c r="V2700" s="106"/>
      <c r="W2700" s="106"/>
      <c r="X2700" s="106"/>
      <c r="AB2700" s="188" t="str">
        <f t="shared" si="288"/>
        <v/>
      </c>
      <c r="AC2700" s="188" t="s">
        <v>1585</v>
      </c>
      <c r="AD2700" s="131"/>
      <c r="AE2700" s="131"/>
      <c r="AF2700" s="131"/>
      <c r="AG2700" s="131"/>
      <c r="AH2700" s="131"/>
      <c r="AI2700" s="131"/>
      <c r="AJ2700" s="128" t="str">
        <f t="shared" si="289"/>
        <v/>
      </c>
      <c r="AK2700" s="7" t="str">
        <f>IF(ISNUMBER($AJ2700),INDEX($C$1:$AB$3985,$AJ2700,AK$4),"")</f>
        <v/>
      </c>
      <c r="AL2700" s="7" t="str">
        <f>IF(ISNUMBER($AJ2700),INDEX($C$1:$AB$3985,$AJ2700,AL$4),"")</f>
        <v/>
      </c>
      <c r="AM2700" s="128"/>
      <c r="AN2700" s="128" t="str">
        <f t="shared" si="291"/>
        <v/>
      </c>
      <c r="AO2700" s="7" t="str">
        <f t="shared" si="294"/>
        <v/>
      </c>
      <c r="AP2700" s="10" t="str">
        <f t="shared" si="294"/>
        <v/>
      </c>
      <c r="AQ2700" s="310">
        <f>IF(ISNUMBER(SEARCH($T$30,AO2700)),MAX(AQ$5:AQ2699)+1,0)</f>
        <v>0</v>
      </c>
      <c r="AR2700" s="310">
        <f>IF(ISNUMBER(SEARCH($T$31,AO2700)),MAX(AR$5:AR2699)+1,0)</f>
        <v>0</v>
      </c>
      <c r="AS2700" s="128" t="str">
        <f t="shared" si="290"/>
        <v/>
      </c>
      <c r="AT2700" s="105" t="str">
        <f>IF(ISNUMBER($AS2700),INDEX($C$1:$AB$3985,$AS2700,AT$4),"")</f>
        <v/>
      </c>
      <c r="AU2700" s="128"/>
      <c r="AV2700" s="128" t="str">
        <f t="shared" si="292"/>
        <v/>
      </c>
      <c r="AW2700" s="105" t="str">
        <f>IF(ISNUMBER($AV2700),INDEX($C$1:$AB$3985,$AV2700,AW$4),"")</f>
        <v/>
      </c>
      <c r="AX2700" s="105" t="str">
        <f>IF(ISNUMBER($AV2700),INDEX($C$1:$AB$3985,$AV2700,AX$4),"")</f>
        <v/>
      </c>
      <c r="AY2700" s="128"/>
      <c r="AZ2700" s="128"/>
      <c r="BA2700" s="128" t="str">
        <f t="shared" si="293"/>
        <v/>
      </c>
      <c r="BB2700" s="105" t="str">
        <f>IF(ISNUMBER($BA2700),INDEX($C$1:$AB$3985,$BA2700,BB$4),"")</f>
        <v/>
      </c>
      <c r="BC2700" s="105"/>
    </row>
    <row r="2701" spans="1:55" x14ac:dyDescent="0.25">
      <c r="A2701" s="98"/>
      <c r="B2701" s="98"/>
      <c r="C2701" s="73"/>
      <c r="D2701" s="179"/>
      <c r="E2701" s="176"/>
      <c r="F2701" s="176"/>
      <c r="G2701" s="176"/>
      <c r="H2701" s="176"/>
      <c r="I2701" s="176"/>
      <c r="J2701" s="172"/>
      <c r="K2701" s="173"/>
      <c r="L2701" s="178"/>
      <c r="R2701" s="3"/>
      <c r="S2701" s="106"/>
      <c r="T2701" s="106"/>
      <c r="U2701" s="106"/>
      <c r="V2701" s="106"/>
      <c r="W2701" s="106"/>
      <c r="X2701" s="106"/>
      <c r="AB2701" s="188" t="str">
        <f t="shared" si="288"/>
        <v/>
      </c>
      <c r="AC2701" s="188" t="s">
        <v>1585</v>
      </c>
      <c r="AD2701" s="131"/>
      <c r="AE2701" s="131"/>
      <c r="AF2701" s="131"/>
      <c r="AG2701" s="131"/>
      <c r="AH2701" s="131"/>
      <c r="AI2701" s="131"/>
      <c r="AJ2701" s="128" t="str">
        <f t="shared" si="289"/>
        <v/>
      </c>
      <c r="AK2701" s="7" t="str">
        <f>IF(ISNUMBER($AJ2701),INDEX($C$1:$AB$3985,$AJ2701,AK$4),"")</f>
        <v/>
      </c>
      <c r="AL2701" s="7" t="str">
        <f>IF(ISNUMBER($AJ2701),INDEX($C$1:$AB$3985,$AJ2701,AL$4),"")</f>
        <v/>
      </c>
      <c r="AM2701" s="128"/>
      <c r="AN2701" s="128" t="str">
        <f t="shared" si="291"/>
        <v/>
      </c>
      <c r="AO2701" s="7" t="str">
        <f t="shared" si="294"/>
        <v/>
      </c>
      <c r="AP2701" s="10" t="str">
        <f t="shared" si="294"/>
        <v/>
      </c>
      <c r="AQ2701" s="310">
        <f>IF(ISNUMBER(SEARCH($T$30,AO2701)),MAX(AQ$5:AQ2700)+1,0)</f>
        <v>0</v>
      </c>
      <c r="AR2701" s="310">
        <f>IF(ISNUMBER(SEARCH($T$31,AO2701)),MAX(AR$5:AR2700)+1,0)</f>
        <v>0</v>
      </c>
      <c r="AS2701" s="128" t="str">
        <f t="shared" si="290"/>
        <v/>
      </c>
      <c r="AT2701" s="105" t="str">
        <f>IF(ISNUMBER($AS2701),INDEX($C$1:$AB$3985,$AS2701,AT$4),"")</f>
        <v/>
      </c>
      <c r="AU2701" s="128"/>
      <c r="AV2701" s="128" t="str">
        <f t="shared" si="292"/>
        <v/>
      </c>
      <c r="AW2701" s="105" t="str">
        <f>IF(ISNUMBER($AV2701),INDEX($C$1:$AB$3985,$AV2701,AW$4),"")</f>
        <v/>
      </c>
      <c r="AX2701" s="105" t="str">
        <f>IF(ISNUMBER($AV2701),INDEX($C$1:$AB$3985,$AV2701,AX$4),"")</f>
        <v/>
      </c>
      <c r="AY2701" s="128"/>
      <c r="AZ2701" s="128"/>
      <c r="BA2701" s="128" t="str">
        <f t="shared" si="293"/>
        <v/>
      </c>
      <c r="BB2701" s="105" t="str">
        <f>IF(ISNUMBER($BA2701),INDEX($C$1:$AB$3985,$BA2701,BB$4),"")</f>
        <v/>
      </c>
      <c r="BC2701" s="105"/>
    </row>
    <row r="2702" spans="1:55" x14ac:dyDescent="0.25">
      <c r="A2702" s="98"/>
      <c r="B2702" s="98"/>
      <c r="C2702" s="73"/>
      <c r="D2702" s="179"/>
      <c r="E2702" s="176"/>
      <c r="F2702" s="176"/>
      <c r="G2702" s="176"/>
      <c r="H2702" s="176"/>
      <c r="I2702" s="176"/>
      <c r="J2702" s="172"/>
      <c r="K2702" s="173"/>
      <c r="L2702" s="178"/>
      <c r="R2702" s="3"/>
      <c r="S2702" s="106"/>
      <c r="T2702" s="106"/>
      <c r="U2702" s="106"/>
      <c r="V2702" s="106"/>
      <c r="W2702" s="106"/>
      <c r="X2702" s="106"/>
      <c r="AB2702" s="188" t="str">
        <f t="shared" si="288"/>
        <v/>
      </c>
      <c r="AC2702" s="188" t="s">
        <v>1585</v>
      </c>
      <c r="AD2702" s="131"/>
      <c r="AE2702" s="131"/>
      <c r="AF2702" s="131"/>
      <c r="AG2702" s="131"/>
      <c r="AH2702" s="131"/>
      <c r="AI2702" s="131"/>
      <c r="AJ2702" s="128" t="str">
        <f t="shared" si="289"/>
        <v/>
      </c>
      <c r="AK2702" s="7" t="str">
        <f>IF(ISNUMBER($AJ2702),INDEX($C$1:$AB$3985,$AJ2702,AK$4),"")</f>
        <v/>
      </c>
      <c r="AL2702" s="7" t="str">
        <f>IF(ISNUMBER($AJ2702),INDEX($C$1:$AB$3985,$AJ2702,AL$4),"")</f>
        <v/>
      </c>
      <c r="AM2702" s="128"/>
      <c r="AN2702" s="128" t="str">
        <f t="shared" si="291"/>
        <v/>
      </c>
      <c r="AO2702" s="7" t="str">
        <f t="shared" si="294"/>
        <v/>
      </c>
      <c r="AP2702" s="10" t="str">
        <f t="shared" si="294"/>
        <v/>
      </c>
      <c r="AQ2702" s="310">
        <f>IF(ISNUMBER(SEARCH($T$30,AO2702)),MAX(AQ$5:AQ2701)+1,0)</f>
        <v>0</v>
      </c>
      <c r="AR2702" s="310">
        <f>IF(ISNUMBER(SEARCH($T$31,AO2702)),MAX(AR$5:AR2701)+1,0)</f>
        <v>0</v>
      </c>
      <c r="AS2702" s="128" t="str">
        <f t="shared" si="290"/>
        <v/>
      </c>
      <c r="AT2702" s="105" t="str">
        <f>IF(ISNUMBER($AS2702),INDEX($C$1:$AB$3985,$AS2702,AT$4),"")</f>
        <v/>
      </c>
      <c r="AU2702" s="128"/>
      <c r="AV2702" s="128" t="str">
        <f t="shared" si="292"/>
        <v/>
      </c>
      <c r="AW2702" s="105" t="str">
        <f>IF(ISNUMBER($AV2702),INDEX($C$1:$AB$3985,$AV2702,AW$4),"")</f>
        <v/>
      </c>
      <c r="AX2702" s="105" t="str">
        <f>IF(ISNUMBER($AV2702),INDEX($C$1:$AB$3985,$AV2702,AX$4),"")</f>
        <v/>
      </c>
      <c r="AY2702" s="128"/>
      <c r="AZ2702" s="128"/>
      <c r="BA2702" s="128" t="str">
        <f t="shared" si="293"/>
        <v/>
      </c>
      <c r="BB2702" s="105" t="str">
        <f>IF(ISNUMBER($BA2702),INDEX($C$1:$AB$3985,$BA2702,BB$4),"")</f>
        <v/>
      </c>
      <c r="BC2702" s="105"/>
    </row>
    <row r="2703" spans="1:55" x14ac:dyDescent="0.25">
      <c r="A2703" s="98"/>
      <c r="B2703" s="98"/>
      <c r="C2703" s="73"/>
      <c r="D2703" s="179"/>
      <c r="E2703" s="176"/>
      <c r="F2703" s="176"/>
      <c r="G2703" s="176"/>
      <c r="H2703" s="176"/>
      <c r="I2703" s="176"/>
      <c r="J2703" s="172"/>
      <c r="K2703" s="173"/>
      <c r="L2703" s="178"/>
      <c r="R2703" s="3"/>
      <c r="S2703" s="106"/>
      <c r="T2703" s="106"/>
      <c r="U2703" s="106"/>
      <c r="V2703" s="106"/>
      <c r="W2703" s="106"/>
      <c r="X2703" s="106"/>
      <c r="AB2703" s="188" t="str">
        <f t="shared" si="288"/>
        <v/>
      </c>
      <c r="AC2703" s="188" t="s">
        <v>1585</v>
      </c>
      <c r="AD2703" s="131"/>
      <c r="AE2703" s="131"/>
      <c r="AF2703" s="131"/>
      <c r="AG2703" s="131"/>
      <c r="AH2703" s="131"/>
      <c r="AI2703" s="131"/>
      <c r="AJ2703" s="128" t="str">
        <f t="shared" si="289"/>
        <v/>
      </c>
      <c r="AK2703" s="7" t="str">
        <f>IF(ISNUMBER($AJ2703),INDEX($C$1:$AB$3985,$AJ2703,AK$4),"")</f>
        <v/>
      </c>
      <c r="AL2703" s="7" t="str">
        <f>IF(ISNUMBER($AJ2703),INDEX($C$1:$AB$3985,$AJ2703,AL$4),"")</f>
        <v/>
      </c>
      <c r="AM2703" s="128"/>
      <c r="AN2703" s="128" t="str">
        <f t="shared" si="291"/>
        <v/>
      </c>
      <c r="AO2703" s="7" t="str">
        <f t="shared" si="294"/>
        <v/>
      </c>
      <c r="AP2703" s="10" t="str">
        <f t="shared" si="294"/>
        <v/>
      </c>
      <c r="AQ2703" s="310">
        <f>IF(ISNUMBER(SEARCH($T$30,AO2703)),MAX(AQ$5:AQ2702)+1,0)</f>
        <v>0</v>
      </c>
      <c r="AR2703" s="310">
        <f>IF(ISNUMBER(SEARCH($T$31,AO2703)),MAX(AR$5:AR2702)+1,0)</f>
        <v>0</v>
      </c>
      <c r="AS2703" s="128" t="str">
        <f t="shared" si="290"/>
        <v/>
      </c>
      <c r="AT2703" s="105" t="str">
        <f>IF(ISNUMBER($AS2703),INDEX($C$1:$AB$3985,$AS2703,AT$4),"")</f>
        <v/>
      </c>
      <c r="AU2703" s="128"/>
      <c r="AV2703" s="128" t="str">
        <f t="shared" si="292"/>
        <v/>
      </c>
      <c r="AW2703" s="105" t="str">
        <f>IF(ISNUMBER($AV2703),INDEX($C$1:$AB$3985,$AV2703,AW$4),"")</f>
        <v/>
      </c>
      <c r="AX2703" s="105" t="str">
        <f>IF(ISNUMBER($AV2703),INDEX($C$1:$AB$3985,$AV2703,AX$4),"")</f>
        <v/>
      </c>
      <c r="AY2703" s="128"/>
      <c r="AZ2703" s="128"/>
      <c r="BA2703" s="128" t="str">
        <f t="shared" si="293"/>
        <v/>
      </c>
      <c r="BB2703" s="105" t="str">
        <f>IF(ISNUMBER($BA2703),INDEX($C$1:$AB$3985,$BA2703,BB$4),"")</f>
        <v/>
      </c>
      <c r="BC2703" s="105"/>
    </row>
    <row r="2704" spans="1:55" x14ac:dyDescent="0.25">
      <c r="A2704" s="98"/>
      <c r="B2704" s="98"/>
      <c r="C2704" s="73"/>
      <c r="D2704" s="179"/>
      <c r="E2704" s="176"/>
      <c r="F2704" s="176"/>
      <c r="G2704" s="176"/>
      <c r="H2704" s="176"/>
      <c r="I2704" s="176"/>
      <c r="J2704" s="172"/>
      <c r="K2704" s="173"/>
      <c r="L2704" s="178"/>
      <c r="R2704" s="3"/>
      <c r="S2704" s="106"/>
      <c r="T2704" s="106"/>
      <c r="U2704" s="106"/>
      <c r="V2704" s="106"/>
      <c r="W2704" s="106"/>
      <c r="X2704" s="106"/>
      <c r="AB2704" s="188" t="str">
        <f t="shared" si="288"/>
        <v/>
      </c>
      <c r="AC2704" s="188" t="s">
        <v>1585</v>
      </c>
      <c r="AD2704" s="131"/>
      <c r="AE2704" s="131"/>
      <c r="AF2704" s="131"/>
      <c r="AG2704" s="131"/>
      <c r="AH2704" s="131"/>
      <c r="AI2704" s="131"/>
      <c r="AJ2704" s="128" t="str">
        <f t="shared" si="289"/>
        <v/>
      </c>
      <c r="AK2704" s="7" t="str">
        <f>IF(ISNUMBER($AJ2704),INDEX($C$1:$AB$3985,$AJ2704,AK$4),"")</f>
        <v/>
      </c>
      <c r="AL2704" s="7" t="str">
        <f>IF(ISNUMBER($AJ2704),INDEX($C$1:$AB$3985,$AJ2704,AL$4),"")</f>
        <v/>
      </c>
      <c r="AM2704" s="128"/>
      <c r="AN2704" s="128" t="str">
        <f t="shared" si="291"/>
        <v/>
      </c>
      <c r="AO2704" s="7" t="str">
        <f t="shared" si="294"/>
        <v/>
      </c>
      <c r="AP2704" s="10" t="str">
        <f t="shared" si="294"/>
        <v/>
      </c>
      <c r="AQ2704" s="310">
        <f>IF(ISNUMBER(SEARCH($T$30,AO2704)),MAX(AQ$5:AQ2703)+1,0)</f>
        <v>0</v>
      </c>
      <c r="AR2704" s="310">
        <f>IF(ISNUMBER(SEARCH($T$31,AO2704)),MAX(AR$5:AR2703)+1,0)</f>
        <v>0</v>
      </c>
      <c r="AS2704" s="128" t="str">
        <f t="shared" si="290"/>
        <v/>
      </c>
      <c r="AT2704" s="105" t="str">
        <f>IF(ISNUMBER($AS2704),INDEX($C$1:$AB$3985,$AS2704,AT$4),"")</f>
        <v/>
      </c>
      <c r="AU2704" s="128"/>
      <c r="AV2704" s="128" t="str">
        <f t="shared" si="292"/>
        <v/>
      </c>
      <c r="AW2704" s="105" t="str">
        <f>IF(ISNUMBER($AV2704),INDEX($C$1:$AB$3985,$AV2704,AW$4),"")</f>
        <v/>
      </c>
      <c r="AX2704" s="105" t="str">
        <f>IF(ISNUMBER($AV2704),INDEX($C$1:$AB$3985,$AV2704,AX$4),"")</f>
        <v/>
      </c>
      <c r="AY2704" s="128"/>
      <c r="AZ2704" s="128"/>
      <c r="BA2704" s="128" t="str">
        <f t="shared" si="293"/>
        <v/>
      </c>
      <c r="BB2704" s="105" t="str">
        <f>IF(ISNUMBER($BA2704),INDEX($C$1:$AB$3985,$BA2704,BB$4),"")</f>
        <v/>
      </c>
      <c r="BC2704" s="105"/>
    </row>
    <row r="2705" spans="1:55" x14ac:dyDescent="0.25">
      <c r="A2705" s="98"/>
      <c r="B2705" s="98"/>
      <c r="C2705" s="73"/>
      <c r="D2705" s="179"/>
      <c r="E2705" s="176"/>
      <c r="F2705" s="176"/>
      <c r="G2705" s="176"/>
      <c r="H2705" s="176"/>
      <c r="I2705" s="176"/>
      <c r="J2705" s="172"/>
      <c r="K2705" s="173"/>
      <c r="L2705" s="178"/>
      <c r="R2705" s="3"/>
      <c r="S2705" s="106"/>
      <c r="T2705" s="106"/>
      <c r="U2705" s="106"/>
      <c r="V2705" s="106"/>
      <c r="W2705" s="106"/>
      <c r="X2705" s="106"/>
      <c r="AB2705" s="188" t="str">
        <f t="shared" si="288"/>
        <v/>
      </c>
      <c r="AC2705" s="188" t="s">
        <v>1585</v>
      </c>
      <c r="AD2705" s="131"/>
      <c r="AE2705" s="131"/>
      <c r="AF2705" s="131"/>
      <c r="AG2705" s="131"/>
      <c r="AH2705" s="131"/>
      <c r="AI2705" s="131"/>
      <c r="AJ2705" s="128" t="str">
        <f t="shared" si="289"/>
        <v/>
      </c>
      <c r="AK2705" s="7" t="str">
        <f>IF(ISNUMBER($AJ2705),INDEX($C$1:$AB$3985,$AJ2705,AK$4),"")</f>
        <v/>
      </c>
      <c r="AL2705" s="7" t="str">
        <f>IF(ISNUMBER($AJ2705),INDEX($C$1:$AB$3985,$AJ2705,AL$4),"")</f>
        <v/>
      </c>
      <c r="AM2705" s="128"/>
      <c r="AN2705" s="128" t="str">
        <f t="shared" si="291"/>
        <v/>
      </c>
      <c r="AO2705" s="7" t="str">
        <f t="shared" si="294"/>
        <v/>
      </c>
      <c r="AP2705" s="10" t="str">
        <f t="shared" si="294"/>
        <v/>
      </c>
      <c r="AQ2705" s="310">
        <f>IF(ISNUMBER(SEARCH($T$30,AO2705)),MAX(AQ$5:AQ2704)+1,0)</f>
        <v>0</v>
      </c>
      <c r="AR2705" s="310">
        <f>IF(ISNUMBER(SEARCH($T$31,AO2705)),MAX(AR$5:AR2704)+1,0)</f>
        <v>0</v>
      </c>
      <c r="AS2705" s="128" t="str">
        <f t="shared" si="290"/>
        <v/>
      </c>
      <c r="AT2705" s="105" t="str">
        <f>IF(ISNUMBER($AS2705),INDEX($C$1:$AB$3985,$AS2705,AT$4),"")</f>
        <v/>
      </c>
      <c r="AU2705" s="128"/>
      <c r="AV2705" s="128" t="str">
        <f t="shared" si="292"/>
        <v/>
      </c>
      <c r="AW2705" s="105" t="str">
        <f>IF(ISNUMBER($AV2705),INDEX($C$1:$AB$3985,$AV2705,AW$4),"")</f>
        <v/>
      </c>
      <c r="AX2705" s="105" t="str">
        <f>IF(ISNUMBER($AV2705),INDEX($C$1:$AB$3985,$AV2705,AX$4),"")</f>
        <v/>
      </c>
      <c r="AY2705" s="128"/>
      <c r="AZ2705" s="128"/>
      <c r="BA2705" s="128" t="str">
        <f t="shared" si="293"/>
        <v/>
      </c>
      <c r="BB2705" s="105" t="str">
        <f>IF(ISNUMBER($BA2705),INDEX($C$1:$AB$3985,$BA2705,BB$4),"")</f>
        <v/>
      </c>
      <c r="BC2705" s="105"/>
    </row>
    <row r="2706" spans="1:55" x14ac:dyDescent="0.25">
      <c r="A2706" s="98"/>
      <c r="B2706" s="98"/>
      <c r="C2706" s="73"/>
      <c r="D2706" s="179"/>
      <c r="E2706" s="176"/>
      <c r="F2706" s="176"/>
      <c r="G2706" s="176"/>
      <c r="H2706" s="176"/>
      <c r="I2706" s="176"/>
      <c r="J2706" s="172"/>
      <c r="K2706" s="173"/>
      <c r="L2706" s="178"/>
      <c r="R2706" s="3"/>
      <c r="S2706" s="106"/>
      <c r="T2706" s="106"/>
      <c r="U2706" s="106"/>
      <c r="V2706" s="106"/>
      <c r="W2706" s="106"/>
      <c r="X2706" s="106"/>
      <c r="AB2706" s="188" t="str">
        <f t="shared" si="288"/>
        <v/>
      </c>
      <c r="AC2706" s="188" t="s">
        <v>1585</v>
      </c>
      <c r="AD2706" s="131"/>
      <c r="AE2706" s="131"/>
      <c r="AF2706" s="131"/>
      <c r="AG2706" s="131"/>
      <c r="AH2706" s="131"/>
      <c r="AI2706" s="131"/>
      <c r="AJ2706" s="128" t="str">
        <f t="shared" si="289"/>
        <v/>
      </c>
      <c r="AK2706" s="7" t="str">
        <f>IF(ISNUMBER($AJ2706),INDEX($C$1:$AB$3985,$AJ2706,AK$4),"")</f>
        <v/>
      </c>
      <c r="AL2706" s="7" t="str">
        <f>IF(ISNUMBER($AJ2706),INDEX($C$1:$AB$3985,$AJ2706,AL$4),"")</f>
        <v/>
      </c>
      <c r="AM2706" s="128"/>
      <c r="AN2706" s="128" t="str">
        <f t="shared" si="291"/>
        <v/>
      </c>
      <c r="AO2706" s="7" t="str">
        <f t="shared" si="294"/>
        <v/>
      </c>
      <c r="AP2706" s="10" t="str">
        <f t="shared" si="294"/>
        <v/>
      </c>
      <c r="AQ2706" s="310">
        <f>IF(ISNUMBER(SEARCH($T$30,AO2706)),MAX(AQ$5:AQ2705)+1,0)</f>
        <v>0</v>
      </c>
      <c r="AR2706" s="310">
        <f>IF(ISNUMBER(SEARCH($T$31,AO2706)),MAX(AR$5:AR2705)+1,0)</f>
        <v>0</v>
      </c>
      <c r="AS2706" s="128" t="str">
        <f t="shared" si="290"/>
        <v/>
      </c>
      <c r="AT2706" s="105" t="str">
        <f>IF(ISNUMBER($AS2706),INDEX($C$1:$AB$3985,$AS2706,AT$4),"")</f>
        <v/>
      </c>
      <c r="AU2706" s="128"/>
      <c r="AV2706" s="128" t="str">
        <f t="shared" si="292"/>
        <v/>
      </c>
      <c r="AW2706" s="105" t="str">
        <f>IF(ISNUMBER($AV2706),INDEX($C$1:$AB$3985,$AV2706,AW$4),"")</f>
        <v/>
      </c>
      <c r="AX2706" s="105" t="str">
        <f>IF(ISNUMBER($AV2706),INDEX($C$1:$AB$3985,$AV2706,AX$4),"")</f>
        <v/>
      </c>
      <c r="AY2706" s="128"/>
      <c r="AZ2706" s="128"/>
      <c r="BA2706" s="128" t="str">
        <f t="shared" si="293"/>
        <v/>
      </c>
      <c r="BB2706" s="105" t="str">
        <f>IF(ISNUMBER($BA2706),INDEX($C$1:$AB$3985,$BA2706,BB$4),"")</f>
        <v/>
      </c>
      <c r="BC2706" s="105"/>
    </row>
    <row r="2707" spans="1:55" x14ac:dyDescent="0.25">
      <c r="A2707" s="98"/>
      <c r="B2707" s="98"/>
      <c r="C2707" s="73"/>
      <c r="D2707" s="179"/>
      <c r="E2707" s="176"/>
      <c r="F2707" s="176"/>
      <c r="G2707" s="176"/>
      <c r="H2707" s="176"/>
      <c r="I2707" s="176"/>
      <c r="J2707" s="172"/>
      <c r="K2707" s="173"/>
      <c r="L2707" s="178"/>
      <c r="R2707" s="3"/>
      <c r="S2707" s="106"/>
      <c r="T2707" s="106"/>
      <c r="U2707" s="106"/>
      <c r="V2707" s="106"/>
      <c r="W2707" s="106"/>
      <c r="X2707" s="106"/>
      <c r="AB2707" s="188" t="str">
        <f t="shared" si="288"/>
        <v/>
      </c>
      <c r="AC2707" s="188" t="s">
        <v>1585</v>
      </c>
      <c r="AD2707" s="131"/>
      <c r="AE2707" s="131"/>
      <c r="AF2707" s="131"/>
      <c r="AG2707" s="131"/>
      <c r="AH2707" s="131"/>
      <c r="AI2707" s="131"/>
      <c r="AJ2707" s="128" t="str">
        <f t="shared" si="289"/>
        <v/>
      </c>
      <c r="AK2707" s="7" t="str">
        <f>IF(ISNUMBER($AJ2707),INDEX($C$1:$AB$3985,$AJ2707,AK$4),"")</f>
        <v/>
      </c>
      <c r="AL2707" s="7" t="str">
        <f>IF(ISNUMBER($AJ2707),INDEX($C$1:$AB$3985,$AJ2707,AL$4),"")</f>
        <v/>
      </c>
      <c r="AM2707" s="128"/>
      <c r="AN2707" s="128" t="str">
        <f t="shared" si="291"/>
        <v/>
      </c>
      <c r="AO2707" s="7" t="str">
        <f t="shared" si="294"/>
        <v/>
      </c>
      <c r="AP2707" s="10" t="str">
        <f t="shared" si="294"/>
        <v/>
      </c>
      <c r="AQ2707" s="310">
        <f>IF(ISNUMBER(SEARCH($T$30,AO2707)),MAX(AQ$5:AQ2706)+1,0)</f>
        <v>0</v>
      </c>
      <c r="AR2707" s="310">
        <f>IF(ISNUMBER(SEARCH($T$31,AO2707)),MAX(AR$5:AR2706)+1,0)</f>
        <v>0</v>
      </c>
      <c r="AS2707" s="128" t="str">
        <f t="shared" si="290"/>
        <v/>
      </c>
      <c r="AT2707" s="105" t="str">
        <f>IF(ISNUMBER($AS2707),INDEX($C$1:$AB$3985,$AS2707,AT$4),"")</f>
        <v/>
      </c>
      <c r="AU2707" s="128"/>
      <c r="AV2707" s="128" t="str">
        <f t="shared" si="292"/>
        <v/>
      </c>
      <c r="AW2707" s="105" t="str">
        <f>IF(ISNUMBER($AV2707),INDEX($C$1:$AB$3985,$AV2707,AW$4),"")</f>
        <v/>
      </c>
      <c r="AX2707" s="105" t="str">
        <f>IF(ISNUMBER($AV2707),INDEX($C$1:$AB$3985,$AV2707,AX$4),"")</f>
        <v/>
      </c>
      <c r="AY2707" s="128"/>
      <c r="AZ2707" s="128"/>
      <c r="BA2707" s="128" t="str">
        <f t="shared" si="293"/>
        <v/>
      </c>
      <c r="BB2707" s="105" t="str">
        <f>IF(ISNUMBER($BA2707),INDEX($C$1:$AB$3985,$BA2707,BB$4),"")</f>
        <v/>
      </c>
      <c r="BC2707" s="105"/>
    </row>
    <row r="2708" spans="1:55" x14ac:dyDescent="0.25">
      <c r="A2708" s="98"/>
      <c r="B2708" s="98"/>
      <c r="C2708" s="73"/>
      <c r="D2708" s="179"/>
      <c r="E2708" s="176"/>
      <c r="F2708" s="176"/>
      <c r="G2708" s="176"/>
      <c r="H2708" s="176"/>
      <c r="I2708" s="176"/>
      <c r="J2708" s="172"/>
      <c r="K2708" s="173"/>
      <c r="L2708" s="178"/>
      <c r="R2708" s="3"/>
      <c r="S2708" s="106"/>
      <c r="T2708" s="106"/>
      <c r="U2708" s="106"/>
      <c r="V2708" s="106"/>
      <c r="W2708" s="106"/>
      <c r="X2708" s="106"/>
      <c r="AB2708" s="188" t="str">
        <f t="shared" si="288"/>
        <v/>
      </c>
      <c r="AC2708" s="188" t="s">
        <v>1585</v>
      </c>
      <c r="AD2708" s="131"/>
      <c r="AE2708" s="131"/>
      <c r="AF2708" s="131"/>
      <c r="AG2708" s="131"/>
      <c r="AH2708" s="131"/>
      <c r="AI2708" s="131"/>
      <c r="AJ2708" s="128" t="str">
        <f t="shared" si="289"/>
        <v/>
      </c>
      <c r="AK2708" s="7" t="str">
        <f>IF(ISNUMBER($AJ2708),INDEX($C$1:$AB$3985,$AJ2708,AK$4),"")</f>
        <v/>
      </c>
      <c r="AL2708" s="7" t="str">
        <f>IF(ISNUMBER($AJ2708),INDEX($C$1:$AB$3985,$AJ2708,AL$4),"")</f>
        <v/>
      </c>
      <c r="AM2708" s="128"/>
      <c r="AN2708" s="128" t="str">
        <f t="shared" si="291"/>
        <v/>
      </c>
      <c r="AO2708" s="7" t="str">
        <f t="shared" si="294"/>
        <v/>
      </c>
      <c r="AP2708" s="10" t="str">
        <f t="shared" si="294"/>
        <v/>
      </c>
      <c r="AQ2708" s="310">
        <f>IF(ISNUMBER(SEARCH($T$30,AO2708)),MAX(AQ$5:AQ2707)+1,0)</f>
        <v>0</v>
      </c>
      <c r="AR2708" s="310">
        <f>IF(ISNUMBER(SEARCH($T$31,AO2708)),MAX(AR$5:AR2707)+1,0)</f>
        <v>0</v>
      </c>
      <c r="AS2708" s="128" t="str">
        <f t="shared" si="290"/>
        <v/>
      </c>
      <c r="AT2708" s="105" t="str">
        <f>IF(ISNUMBER($AS2708),INDEX($C$1:$AB$3985,$AS2708,AT$4),"")</f>
        <v/>
      </c>
      <c r="AU2708" s="128"/>
      <c r="AV2708" s="128" t="str">
        <f t="shared" si="292"/>
        <v/>
      </c>
      <c r="AW2708" s="105" t="str">
        <f>IF(ISNUMBER($AV2708),INDEX($C$1:$AB$3985,$AV2708,AW$4),"")</f>
        <v/>
      </c>
      <c r="AX2708" s="105" t="str">
        <f>IF(ISNUMBER($AV2708),INDEX($C$1:$AB$3985,$AV2708,AX$4),"")</f>
        <v/>
      </c>
      <c r="AY2708" s="128"/>
      <c r="AZ2708" s="128"/>
      <c r="BA2708" s="128" t="str">
        <f t="shared" si="293"/>
        <v/>
      </c>
      <c r="BB2708" s="105" t="str">
        <f>IF(ISNUMBER($BA2708),INDEX($C$1:$AB$3985,$BA2708,BB$4),"")</f>
        <v/>
      </c>
      <c r="BC2708" s="105"/>
    </row>
    <row r="2709" spans="1:55" x14ac:dyDescent="0.25">
      <c r="A2709" s="98"/>
      <c r="B2709" s="98"/>
      <c r="C2709" s="73"/>
      <c r="D2709" s="179"/>
      <c r="E2709" s="176"/>
      <c r="F2709" s="176"/>
      <c r="G2709" s="176"/>
      <c r="H2709" s="176"/>
      <c r="I2709" s="176"/>
      <c r="J2709" s="172"/>
      <c r="K2709" s="173"/>
      <c r="L2709" s="178"/>
      <c r="R2709" s="3"/>
      <c r="S2709" s="106"/>
      <c r="T2709" s="106"/>
      <c r="U2709" s="106"/>
      <c r="V2709" s="106"/>
      <c r="W2709" s="106"/>
      <c r="X2709" s="106"/>
      <c r="AB2709" s="188" t="str">
        <f t="shared" si="288"/>
        <v/>
      </c>
      <c r="AC2709" s="188" t="s">
        <v>1585</v>
      </c>
      <c r="AD2709" s="131"/>
      <c r="AE2709" s="131"/>
      <c r="AF2709" s="131"/>
      <c r="AG2709" s="131"/>
      <c r="AH2709" s="131"/>
      <c r="AI2709" s="131"/>
      <c r="AJ2709" s="128" t="str">
        <f t="shared" si="289"/>
        <v/>
      </c>
      <c r="AK2709" s="7" t="str">
        <f>IF(ISNUMBER($AJ2709),INDEX($C$1:$AB$3985,$AJ2709,AK$4),"")</f>
        <v/>
      </c>
      <c r="AL2709" s="7" t="str">
        <f>IF(ISNUMBER($AJ2709),INDEX($C$1:$AB$3985,$AJ2709,AL$4),"")</f>
        <v/>
      </c>
      <c r="AM2709" s="128"/>
      <c r="AN2709" s="128" t="str">
        <f t="shared" si="291"/>
        <v/>
      </c>
      <c r="AO2709" s="7" t="str">
        <f t="shared" si="294"/>
        <v/>
      </c>
      <c r="AP2709" s="10" t="str">
        <f t="shared" si="294"/>
        <v/>
      </c>
      <c r="AQ2709" s="310">
        <f>IF(ISNUMBER(SEARCH($T$30,AO2709)),MAX(AQ$5:AQ2708)+1,0)</f>
        <v>0</v>
      </c>
      <c r="AR2709" s="310">
        <f>IF(ISNUMBER(SEARCH($T$31,AO2709)),MAX(AR$5:AR2708)+1,0)</f>
        <v>0</v>
      </c>
      <c r="AS2709" s="128" t="str">
        <f t="shared" si="290"/>
        <v/>
      </c>
      <c r="AT2709" s="105" t="str">
        <f>IF(ISNUMBER($AS2709),INDEX($C$1:$AB$3985,$AS2709,AT$4),"")</f>
        <v/>
      </c>
      <c r="AU2709" s="128"/>
      <c r="AV2709" s="128" t="str">
        <f t="shared" si="292"/>
        <v/>
      </c>
      <c r="AW2709" s="105" t="str">
        <f>IF(ISNUMBER($AV2709),INDEX($C$1:$AB$3985,$AV2709,AW$4),"")</f>
        <v/>
      </c>
      <c r="AX2709" s="105" t="str">
        <f>IF(ISNUMBER($AV2709),INDEX($C$1:$AB$3985,$AV2709,AX$4),"")</f>
        <v/>
      </c>
      <c r="AY2709" s="128"/>
      <c r="AZ2709" s="128"/>
      <c r="BA2709" s="128" t="str">
        <f t="shared" si="293"/>
        <v/>
      </c>
      <c r="BB2709" s="105" t="str">
        <f>IF(ISNUMBER($BA2709),INDEX($C$1:$AB$3985,$BA2709,BB$4),"")</f>
        <v/>
      </c>
      <c r="BC2709" s="105"/>
    </row>
    <row r="2710" spans="1:55" x14ac:dyDescent="0.25">
      <c r="A2710" s="98"/>
      <c r="B2710" s="98"/>
      <c r="C2710" s="73"/>
      <c r="D2710" s="179"/>
      <c r="E2710" s="176"/>
      <c r="F2710" s="176"/>
      <c r="G2710" s="176"/>
      <c r="H2710" s="176"/>
      <c r="I2710" s="176"/>
      <c r="J2710" s="172"/>
      <c r="K2710" s="173"/>
      <c r="L2710" s="178"/>
      <c r="R2710" s="3"/>
      <c r="S2710" s="106"/>
      <c r="T2710" s="106"/>
      <c r="U2710" s="106"/>
      <c r="V2710" s="106"/>
      <c r="W2710" s="106"/>
      <c r="X2710" s="106"/>
      <c r="AB2710" s="188" t="str">
        <f t="shared" si="288"/>
        <v/>
      </c>
      <c r="AC2710" s="188" t="s">
        <v>1585</v>
      </c>
      <c r="AD2710" s="131"/>
      <c r="AE2710" s="131"/>
      <c r="AF2710" s="131"/>
      <c r="AG2710" s="131"/>
      <c r="AH2710" s="131"/>
      <c r="AI2710" s="131"/>
      <c r="AJ2710" s="128" t="str">
        <f t="shared" si="289"/>
        <v/>
      </c>
      <c r="AK2710" s="7" t="str">
        <f>IF(ISNUMBER($AJ2710),INDEX($C$1:$AB$3985,$AJ2710,AK$4),"")</f>
        <v/>
      </c>
      <c r="AL2710" s="7" t="str">
        <f>IF(ISNUMBER($AJ2710),INDEX($C$1:$AB$3985,$AJ2710,AL$4),"")</f>
        <v/>
      </c>
      <c r="AM2710" s="128"/>
      <c r="AN2710" s="128" t="str">
        <f t="shared" si="291"/>
        <v/>
      </c>
      <c r="AO2710" s="7" t="str">
        <f t="shared" si="294"/>
        <v/>
      </c>
      <c r="AP2710" s="10" t="str">
        <f t="shared" si="294"/>
        <v/>
      </c>
      <c r="AQ2710" s="310">
        <f>IF(ISNUMBER(SEARCH($T$30,AO2710)),MAX(AQ$5:AQ2709)+1,0)</f>
        <v>0</v>
      </c>
      <c r="AR2710" s="310">
        <f>IF(ISNUMBER(SEARCH($T$31,AO2710)),MAX(AR$5:AR2709)+1,0)</f>
        <v>0</v>
      </c>
      <c r="AS2710" s="128" t="str">
        <f t="shared" si="290"/>
        <v/>
      </c>
      <c r="AT2710" s="105" t="str">
        <f>IF(ISNUMBER($AS2710),INDEX($C$1:$AB$3985,$AS2710,AT$4),"")</f>
        <v/>
      </c>
      <c r="AU2710" s="128"/>
      <c r="AV2710" s="128" t="str">
        <f t="shared" si="292"/>
        <v/>
      </c>
      <c r="AW2710" s="105" t="str">
        <f>IF(ISNUMBER($AV2710),INDEX($C$1:$AB$3985,$AV2710,AW$4),"")</f>
        <v/>
      </c>
      <c r="AX2710" s="105" t="str">
        <f>IF(ISNUMBER($AV2710),INDEX($C$1:$AB$3985,$AV2710,AX$4),"")</f>
        <v/>
      </c>
      <c r="AY2710" s="128"/>
      <c r="AZ2710" s="128"/>
      <c r="BA2710" s="128" t="str">
        <f t="shared" si="293"/>
        <v/>
      </c>
      <c r="BB2710" s="105" t="str">
        <f>IF(ISNUMBER($BA2710),INDEX($C$1:$AB$3985,$BA2710,BB$4),"")</f>
        <v/>
      </c>
      <c r="BC2710" s="105"/>
    </row>
    <row r="2711" spans="1:55" x14ac:dyDescent="0.25">
      <c r="A2711" s="98"/>
      <c r="B2711" s="98"/>
      <c r="C2711" s="73"/>
      <c r="D2711" s="179"/>
      <c r="E2711" s="176"/>
      <c r="F2711" s="176"/>
      <c r="G2711" s="176"/>
      <c r="H2711" s="176"/>
      <c r="I2711" s="176"/>
      <c r="J2711" s="172"/>
      <c r="K2711" s="173"/>
      <c r="L2711" s="178"/>
      <c r="R2711" s="3"/>
      <c r="S2711" s="106"/>
      <c r="T2711" s="106"/>
      <c r="U2711" s="106"/>
      <c r="V2711" s="106"/>
      <c r="W2711" s="106"/>
      <c r="X2711" s="106"/>
      <c r="AB2711" s="188" t="str">
        <f t="shared" si="288"/>
        <v/>
      </c>
      <c r="AC2711" s="188" t="s">
        <v>1585</v>
      </c>
      <c r="AD2711" s="131"/>
      <c r="AE2711" s="131"/>
      <c r="AF2711" s="131"/>
      <c r="AG2711" s="131"/>
      <c r="AH2711" s="131"/>
      <c r="AI2711" s="131"/>
      <c r="AJ2711" s="128" t="str">
        <f t="shared" si="289"/>
        <v/>
      </c>
      <c r="AK2711" s="7" t="str">
        <f>IF(ISNUMBER($AJ2711),INDEX($C$1:$AB$3985,$AJ2711,AK$4),"")</f>
        <v/>
      </c>
      <c r="AL2711" s="7" t="str">
        <f>IF(ISNUMBER($AJ2711),INDEX($C$1:$AB$3985,$AJ2711,AL$4),"")</f>
        <v/>
      </c>
      <c r="AM2711" s="128"/>
      <c r="AN2711" s="128" t="str">
        <f t="shared" si="291"/>
        <v/>
      </c>
      <c r="AO2711" s="7" t="str">
        <f t="shared" si="294"/>
        <v/>
      </c>
      <c r="AP2711" s="10" t="str">
        <f t="shared" si="294"/>
        <v/>
      </c>
      <c r="AQ2711" s="310">
        <f>IF(ISNUMBER(SEARCH($T$30,AO2711)),MAX(AQ$5:AQ2710)+1,0)</f>
        <v>0</v>
      </c>
      <c r="AR2711" s="310">
        <f>IF(ISNUMBER(SEARCH($T$31,AO2711)),MAX(AR$5:AR2710)+1,0)</f>
        <v>0</v>
      </c>
      <c r="AS2711" s="128" t="str">
        <f t="shared" si="290"/>
        <v/>
      </c>
      <c r="AT2711" s="105" t="str">
        <f>IF(ISNUMBER($AS2711),INDEX($C$1:$AB$3985,$AS2711,AT$4),"")</f>
        <v/>
      </c>
      <c r="AU2711" s="128"/>
      <c r="AV2711" s="128" t="str">
        <f t="shared" si="292"/>
        <v/>
      </c>
      <c r="AW2711" s="105" t="str">
        <f>IF(ISNUMBER($AV2711),INDEX($C$1:$AB$3985,$AV2711,AW$4),"")</f>
        <v/>
      </c>
      <c r="AX2711" s="105" t="str">
        <f>IF(ISNUMBER($AV2711),INDEX($C$1:$AB$3985,$AV2711,AX$4),"")</f>
        <v/>
      </c>
      <c r="AY2711" s="128"/>
      <c r="AZ2711" s="128"/>
      <c r="BA2711" s="128" t="str">
        <f t="shared" si="293"/>
        <v/>
      </c>
      <c r="BB2711" s="105" t="str">
        <f>IF(ISNUMBER($BA2711),INDEX($C$1:$AB$3985,$BA2711,BB$4),"")</f>
        <v/>
      </c>
      <c r="BC2711" s="105"/>
    </row>
    <row r="2712" spans="1:55" x14ac:dyDescent="0.25">
      <c r="A2712" s="98"/>
      <c r="B2712" s="98"/>
      <c r="C2712" s="73"/>
      <c r="D2712" s="179"/>
      <c r="E2712" s="176"/>
      <c r="F2712" s="176"/>
      <c r="G2712" s="176"/>
      <c r="H2712" s="176"/>
      <c r="I2712" s="176"/>
      <c r="J2712" s="172"/>
      <c r="K2712" s="173"/>
      <c r="L2712" s="178"/>
      <c r="R2712" s="3"/>
      <c r="S2712" s="106"/>
      <c r="T2712" s="106"/>
      <c r="U2712" s="106"/>
      <c r="V2712" s="106"/>
      <c r="W2712" s="106"/>
      <c r="X2712" s="106"/>
      <c r="AB2712" s="188" t="str">
        <f t="shared" si="288"/>
        <v/>
      </c>
      <c r="AC2712" s="188" t="s">
        <v>1585</v>
      </c>
      <c r="AD2712" s="131"/>
      <c r="AE2712" s="131"/>
      <c r="AF2712" s="131"/>
      <c r="AG2712" s="131"/>
      <c r="AH2712" s="131"/>
      <c r="AI2712" s="131"/>
      <c r="AJ2712" s="128" t="str">
        <f t="shared" si="289"/>
        <v/>
      </c>
      <c r="AK2712" s="7" t="str">
        <f>IF(ISNUMBER($AJ2712),INDEX($C$1:$AB$3985,$AJ2712,AK$4),"")</f>
        <v/>
      </c>
      <c r="AL2712" s="7" t="str">
        <f>IF(ISNUMBER($AJ2712),INDEX($C$1:$AB$3985,$AJ2712,AL$4),"")</f>
        <v/>
      </c>
      <c r="AM2712" s="128"/>
      <c r="AN2712" s="128" t="str">
        <f t="shared" si="291"/>
        <v/>
      </c>
      <c r="AO2712" s="7" t="str">
        <f t="shared" si="294"/>
        <v/>
      </c>
      <c r="AP2712" s="10" t="str">
        <f t="shared" si="294"/>
        <v/>
      </c>
      <c r="AQ2712" s="310">
        <f>IF(ISNUMBER(SEARCH($T$30,AO2712)),MAX(AQ$5:AQ2711)+1,0)</f>
        <v>0</v>
      </c>
      <c r="AR2712" s="310">
        <f>IF(ISNUMBER(SEARCH($T$31,AO2712)),MAX(AR$5:AR2711)+1,0)</f>
        <v>0</v>
      </c>
      <c r="AS2712" s="128" t="str">
        <f t="shared" si="290"/>
        <v/>
      </c>
      <c r="AT2712" s="105" t="str">
        <f>IF(ISNUMBER($AS2712),INDEX($C$1:$AB$3985,$AS2712,AT$4),"")</f>
        <v/>
      </c>
      <c r="AU2712" s="128"/>
      <c r="AV2712" s="128" t="str">
        <f t="shared" si="292"/>
        <v/>
      </c>
      <c r="AW2712" s="105" t="str">
        <f>IF(ISNUMBER($AV2712),INDEX($C$1:$AB$3985,$AV2712,AW$4),"")</f>
        <v/>
      </c>
      <c r="AX2712" s="105" t="str">
        <f>IF(ISNUMBER($AV2712),INDEX($C$1:$AB$3985,$AV2712,AX$4),"")</f>
        <v/>
      </c>
      <c r="AY2712" s="128"/>
      <c r="AZ2712" s="128"/>
      <c r="BA2712" s="128" t="str">
        <f t="shared" si="293"/>
        <v/>
      </c>
      <c r="BB2712" s="105" t="str">
        <f>IF(ISNUMBER($BA2712),INDEX($C$1:$AB$3985,$BA2712,BB$4),"")</f>
        <v/>
      </c>
      <c r="BC2712" s="105"/>
    </row>
    <row r="2713" spans="1:55" x14ac:dyDescent="0.25">
      <c r="A2713" s="98"/>
      <c r="B2713" s="98"/>
      <c r="C2713" s="73"/>
      <c r="D2713" s="179"/>
      <c r="E2713" s="176"/>
      <c r="F2713" s="176"/>
      <c r="G2713" s="176"/>
      <c r="H2713" s="176"/>
      <c r="I2713" s="176"/>
      <c r="J2713" s="172"/>
      <c r="K2713" s="173"/>
      <c r="L2713" s="178"/>
      <c r="R2713" s="3"/>
      <c r="S2713" s="106"/>
      <c r="T2713" s="106"/>
      <c r="U2713" s="106"/>
      <c r="V2713" s="106"/>
      <c r="W2713" s="106"/>
      <c r="X2713" s="106"/>
      <c r="AB2713" s="188" t="str">
        <f t="shared" si="288"/>
        <v/>
      </c>
      <c r="AC2713" s="188" t="s">
        <v>1585</v>
      </c>
      <c r="AD2713" s="131"/>
      <c r="AE2713" s="131"/>
      <c r="AF2713" s="131"/>
      <c r="AG2713" s="131"/>
      <c r="AH2713" s="131"/>
      <c r="AI2713" s="131"/>
      <c r="AJ2713" s="128" t="str">
        <f t="shared" si="289"/>
        <v/>
      </c>
      <c r="AK2713" s="7" t="str">
        <f>IF(ISNUMBER($AJ2713),INDEX($C$1:$AB$3985,$AJ2713,AK$4),"")</f>
        <v/>
      </c>
      <c r="AL2713" s="7" t="str">
        <f>IF(ISNUMBER($AJ2713),INDEX($C$1:$AB$3985,$AJ2713,AL$4),"")</f>
        <v/>
      </c>
      <c r="AM2713" s="128"/>
      <c r="AN2713" s="128" t="str">
        <f t="shared" si="291"/>
        <v/>
      </c>
      <c r="AO2713" s="7" t="str">
        <f t="shared" si="294"/>
        <v/>
      </c>
      <c r="AP2713" s="10" t="str">
        <f t="shared" si="294"/>
        <v/>
      </c>
      <c r="AQ2713" s="310">
        <f>IF(ISNUMBER(SEARCH($T$30,AO2713)),MAX(AQ$5:AQ2712)+1,0)</f>
        <v>0</v>
      </c>
      <c r="AR2713" s="310">
        <f>IF(ISNUMBER(SEARCH($T$31,AO2713)),MAX(AR$5:AR2712)+1,0)</f>
        <v>0</v>
      </c>
      <c r="AS2713" s="128" t="str">
        <f t="shared" si="290"/>
        <v/>
      </c>
      <c r="AT2713" s="105" t="str">
        <f>IF(ISNUMBER($AS2713),INDEX($C$1:$AB$3985,$AS2713,AT$4),"")</f>
        <v/>
      </c>
      <c r="AU2713" s="128"/>
      <c r="AV2713" s="128" t="str">
        <f t="shared" si="292"/>
        <v/>
      </c>
      <c r="AW2713" s="105" t="str">
        <f>IF(ISNUMBER($AV2713),INDEX($C$1:$AB$3985,$AV2713,AW$4),"")</f>
        <v/>
      </c>
      <c r="AX2713" s="105" t="str">
        <f>IF(ISNUMBER($AV2713),INDEX($C$1:$AB$3985,$AV2713,AX$4),"")</f>
        <v/>
      </c>
      <c r="AY2713" s="128"/>
      <c r="AZ2713" s="128"/>
      <c r="BA2713" s="128" t="str">
        <f t="shared" si="293"/>
        <v/>
      </c>
      <c r="BB2713" s="105" t="str">
        <f>IF(ISNUMBER($BA2713),INDEX($C$1:$AB$3985,$BA2713,BB$4),"")</f>
        <v/>
      </c>
      <c r="BC2713" s="105"/>
    </row>
    <row r="2714" spans="1:55" x14ac:dyDescent="0.25">
      <c r="A2714" s="98"/>
      <c r="B2714" s="98"/>
      <c r="C2714" s="73"/>
      <c r="D2714" s="179"/>
      <c r="E2714" s="176"/>
      <c r="F2714" s="176"/>
      <c r="G2714" s="176"/>
      <c r="H2714" s="176"/>
      <c r="I2714" s="176"/>
      <c r="J2714" s="172"/>
      <c r="K2714" s="173"/>
      <c r="L2714" s="178"/>
      <c r="R2714" s="3"/>
      <c r="S2714" s="106"/>
      <c r="T2714" s="106"/>
      <c r="U2714" s="106"/>
      <c r="V2714" s="106"/>
      <c r="W2714" s="106"/>
      <c r="X2714" s="106"/>
      <c r="AB2714" s="188" t="str">
        <f t="shared" si="288"/>
        <v/>
      </c>
      <c r="AC2714" s="188" t="s">
        <v>1585</v>
      </c>
      <c r="AD2714" s="131"/>
      <c r="AE2714" s="131"/>
      <c r="AF2714" s="131"/>
      <c r="AG2714" s="131"/>
      <c r="AH2714" s="131"/>
      <c r="AI2714" s="131"/>
      <c r="AJ2714" s="128" t="str">
        <f t="shared" si="289"/>
        <v/>
      </c>
      <c r="AK2714" s="7" t="str">
        <f>IF(ISNUMBER($AJ2714),INDEX($C$1:$AB$3985,$AJ2714,AK$4),"")</f>
        <v/>
      </c>
      <c r="AL2714" s="7" t="str">
        <f>IF(ISNUMBER($AJ2714),INDEX($C$1:$AB$3985,$AJ2714,AL$4),"")</f>
        <v/>
      </c>
      <c r="AM2714" s="128"/>
      <c r="AN2714" s="128" t="str">
        <f t="shared" si="291"/>
        <v/>
      </c>
      <c r="AO2714" s="7" t="str">
        <f t="shared" si="294"/>
        <v/>
      </c>
      <c r="AP2714" s="10" t="str">
        <f t="shared" si="294"/>
        <v/>
      </c>
      <c r="AQ2714" s="310">
        <f>IF(ISNUMBER(SEARCH($T$30,AO2714)),MAX(AQ$5:AQ2713)+1,0)</f>
        <v>0</v>
      </c>
      <c r="AR2714" s="310">
        <f>IF(ISNUMBER(SEARCH($T$31,AO2714)),MAX(AR$5:AR2713)+1,0)</f>
        <v>0</v>
      </c>
      <c r="AS2714" s="128" t="str">
        <f t="shared" si="290"/>
        <v/>
      </c>
      <c r="AT2714" s="105" t="str">
        <f>IF(ISNUMBER($AS2714),INDEX($C$1:$AB$3985,$AS2714,AT$4),"")</f>
        <v/>
      </c>
      <c r="AU2714" s="128"/>
      <c r="AV2714" s="128" t="str">
        <f t="shared" si="292"/>
        <v/>
      </c>
      <c r="AW2714" s="105" t="str">
        <f>IF(ISNUMBER($AV2714),INDEX($C$1:$AB$3985,$AV2714,AW$4),"")</f>
        <v/>
      </c>
      <c r="AX2714" s="105" t="str">
        <f>IF(ISNUMBER($AV2714),INDEX($C$1:$AB$3985,$AV2714,AX$4),"")</f>
        <v/>
      </c>
      <c r="AY2714" s="128"/>
      <c r="AZ2714" s="128"/>
      <c r="BA2714" s="128" t="str">
        <f t="shared" si="293"/>
        <v/>
      </c>
      <c r="BB2714" s="105" t="str">
        <f>IF(ISNUMBER($BA2714),INDEX($C$1:$AB$3985,$BA2714,BB$4),"")</f>
        <v/>
      </c>
      <c r="BC2714" s="105"/>
    </row>
    <row r="2715" spans="1:55" x14ac:dyDescent="0.25">
      <c r="A2715" s="98"/>
      <c r="B2715" s="98"/>
      <c r="C2715" s="73"/>
      <c r="D2715" s="179"/>
      <c r="E2715" s="176"/>
      <c r="F2715" s="176"/>
      <c r="G2715" s="176"/>
      <c r="H2715" s="176"/>
      <c r="I2715" s="176"/>
      <c r="J2715" s="172"/>
      <c r="K2715" s="173"/>
      <c r="L2715" s="178"/>
      <c r="R2715" s="3"/>
      <c r="S2715" s="106"/>
      <c r="T2715" s="106"/>
      <c r="U2715" s="106"/>
      <c r="V2715" s="106"/>
      <c r="W2715" s="106"/>
      <c r="X2715" s="106"/>
      <c r="AB2715" s="188" t="str">
        <f t="shared" si="288"/>
        <v/>
      </c>
      <c r="AC2715" s="188" t="s">
        <v>1585</v>
      </c>
      <c r="AD2715" s="131"/>
      <c r="AE2715" s="131"/>
      <c r="AF2715" s="131"/>
      <c r="AG2715" s="131"/>
      <c r="AH2715" s="131"/>
      <c r="AI2715" s="131"/>
      <c r="AJ2715" s="128" t="str">
        <f t="shared" si="289"/>
        <v/>
      </c>
      <c r="AK2715" s="7" t="str">
        <f>IF(ISNUMBER($AJ2715),INDEX($C$1:$AB$3985,$AJ2715,AK$4),"")</f>
        <v/>
      </c>
      <c r="AL2715" s="7" t="str">
        <f>IF(ISNUMBER($AJ2715),INDEX($C$1:$AB$3985,$AJ2715,AL$4),"")</f>
        <v/>
      </c>
      <c r="AM2715" s="128"/>
      <c r="AN2715" s="128" t="str">
        <f t="shared" si="291"/>
        <v/>
      </c>
      <c r="AO2715" s="7" t="str">
        <f t="shared" si="294"/>
        <v/>
      </c>
      <c r="AP2715" s="10" t="str">
        <f t="shared" si="294"/>
        <v/>
      </c>
      <c r="AQ2715" s="310">
        <f>IF(ISNUMBER(SEARCH($T$30,AO2715)),MAX(AQ$5:AQ2714)+1,0)</f>
        <v>0</v>
      </c>
      <c r="AR2715" s="310">
        <f>IF(ISNUMBER(SEARCH($T$31,AO2715)),MAX(AR$5:AR2714)+1,0)</f>
        <v>0</v>
      </c>
      <c r="AS2715" s="128" t="str">
        <f t="shared" si="290"/>
        <v/>
      </c>
      <c r="AT2715" s="105" t="str">
        <f>IF(ISNUMBER($AS2715),INDEX($C$1:$AB$3985,$AS2715,AT$4),"")</f>
        <v/>
      </c>
      <c r="AU2715" s="128"/>
      <c r="AV2715" s="128" t="str">
        <f t="shared" si="292"/>
        <v/>
      </c>
      <c r="AW2715" s="105" t="str">
        <f>IF(ISNUMBER($AV2715),INDEX($C$1:$AB$3985,$AV2715,AW$4),"")</f>
        <v/>
      </c>
      <c r="AX2715" s="105" t="str">
        <f>IF(ISNUMBER($AV2715),INDEX($C$1:$AB$3985,$AV2715,AX$4),"")</f>
        <v/>
      </c>
      <c r="AY2715" s="128"/>
      <c r="AZ2715" s="128"/>
      <c r="BA2715" s="128" t="str">
        <f t="shared" si="293"/>
        <v/>
      </c>
      <c r="BB2715" s="105" t="str">
        <f>IF(ISNUMBER($BA2715),INDEX($C$1:$AB$3985,$BA2715,BB$4),"")</f>
        <v/>
      </c>
      <c r="BC2715" s="105"/>
    </row>
    <row r="2716" spans="1:55" x14ac:dyDescent="0.25">
      <c r="A2716" s="98"/>
      <c r="B2716" s="98"/>
      <c r="C2716" s="73"/>
      <c r="D2716" s="179"/>
      <c r="E2716" s="176"/>
      <c r="F2716" s="176"/>
      <c r="G2716" s="176"/>
      <c r="H2716" s="176"/>
      <c r="I2716" s="176"/>
      <c r="J2716" s="172"/>
      <c r="K2716" s="173"/>
      <c r="L2716" s="178"/>
      <c r="R2716" s="3"/>
      <c r="S2716" s="106"/>
      <c r="T2716" s="106"/>
      <c r="U2716" s="106"/>
      <c r="V2716" s="106"/>
      <c r="W2716" s="106"/>
      <c r="X2716" s="106"/>
      <c r="AB2716" s="188" t="str">
        <f t="shared" si="288"/>
        <v/>
      </c>
      <c r="AC2716" s="188" t="s">
        <v>1585</v>
      </c>
      <c r="AD2716" s="131"/>
      <c r="AE2716" s="131"/>
      <c r="AF2716" s="131"/>
      <c r="AG2716" s="131"/>
      <c r="AH2716" s="131"/>
      <c r="AI2716" s="131"/>
      <c r="AJ2716" s="128" t="str">
        <f t="shared" si="289"/>
        <v/>
      </c>
      <c r="AK2716" s="7" t="str">
        <f>IF(ISNUMBER($AJ2716),INDEX($C$1:$AB$3985,$AJ2716,AK$4),"")</f>
        <v/>
      </c>
      <c r="AL2716" s="7" t="str">
        <f>IF(ISNUMBER($AJ2716),INDEX($C$1:$AB$3985,$AJ2716,AL$4),"")</f>
        <v/>
      </c>
      <c r="AM2716" s="128"/>
      <c r="AN2716" s="128" t="str">
        <f t="shared" si="291"/>
        <v/>
      </c>
      <c r="AO2716" s="7" t="str">
        <f t="shared" si="294"/>
        <v/>
      </c>
      <c r="AP2716" s="10" t="str">
        <f t="shared" si="294"/>
        <v/>
      </c>
      <c r="AQ2716" s="310">
        <f>IF(ISNUMBER(SEARCH($T$30,AO2716)),MAX(AQ$5:AQ2715)+1,0)</f>
        <v>0</v>
      </c>
      <c r="AR2716" s="310">
        <f>IF(ISNUMBER(SEARCH($T$31,AO2716)),MAX(AR$5:AR2715)+1,0)</f>
        <v>0</v>
      </c>
      <c r="AS2716" s="128" t="str">
        <f t="shared" si="290"/>
        <v/>
      </c>
      <c r="AT2716" s="105" t="str">
        <f>IF(ISNUMBER($AS2716),INDEX($C$1:$AB$3985,$AS2716,AT$4),"")</f>
        <v/>
      </c>
      <c r="AU2716" s="128"/>
      <c r="AV2716" s="128" t="str">
        <f t="shared" si="292"/>
        <v/>
      </c>
      <c r="AW2716" s="105" t="str">
        <f>IF(ISNUMBER($AV2716),INDEX($C$1:$AB$3985,$AV2716,AW$4),"")</f>
        <v/>
      </c>
      <c r="AX2716" s="105" t="str">
        <f>IF(ISNUMBER($AV2716),INDEX($C$1:$AB$3985,$AV2716,AX$4),"")</f>
        <v/>
      </c>
      <c r="AY2716" s="128"/>
      <c r="AZ2716" s="128"/>
      <c r="BA2716" s="128" t="str">
        <f t="shared" si="293"/>
        <v/>
      </c>
      <c r="BB2716" s="105" t="str">
        <f>IF(ISNUMBER($BA2716),INDEX($C$1:$AB$3985,$BA2716,BB$4),"")</f>
        <v/>
      </c>
      <c r="BC2716" s="105"/>
    </row>
    <row r="2717" spans="1:55" x14ac:dyDescent="0.25">
      <c r="A2717" s="98"/>
      <c r="B2717" s="98"/>
      <c r="C2717" s="73"/>
      <c r="D2717" s="179"/>
      <c r="E2717" s="176"/>
      <c r="F2717" s="176"/>
      <c r="G2717" s="176"/>
      <c r="H2717" s="176"/>
      <c r="I2717" s="176"/>
      <c r="J2717" s="172"/>
      <c r="K2717" s="173"/>
      <c r="L2717" s="178"/>
      <c r="R2717" s="3"/>
      <c r="S2717" s="106"/>
      <c r="T2717" s="106"/>
      <c r="U2717" s="106"/>
      <c r="V2717" s="106"/>
      <c r="W2717" s="106"/>
      <c r="X2717" s="106"/>
      <c r="AB2717" s="188" t="str">
        <f t="shared" si="288"/>
        <v/>
      </c>
      <c r="AC2717" s="188" t="s">
        <v>1585</v>
      </c>
      <c r="AD2717" s="131"/>
      <c r="AE2717" s="131"/>
      <c r="AF2717" s="131"/>
      <c r="AG2717" s="131"/>
      <c r="AH2717" s="131"/>
      <c r="AI2717" s="131"/>
      <c r="AJ2717" s="128" t="str">
        <f t="shared" si="289"/>
        <v/>
      </c>
      <c r="AK2717" s="7" t="str">
        <f>IF(ISNUMBER($AJ2717),INDEX($C$1:$AB$3985,$AJ2717,AK$4),"")</f>
        <v/>
      </c>
      <c r="AL2717" s="7" t="str">
        <f>IF(ISNUMBER($AJ2717),INDEX($C$1:$AB$3985,$AJ2717,AL$4),"")</f>
        <v/>
      </c>
      <c r="AM2717" s="128"/>
      <c r="AN2717" s="128" t="str">
        <f t="shared" si="291"/>
        <v/>
      </c>
      <c r="AO2717" s="7" t="str">
        <f t="shared" si="294"/>
        <v/>
      </c>
      <c r="AP2717" s="10" t="str">
        <f t="shared" si="294"/>
        <v/>
      </c>
      <c r="AQ2717" s="310">
        <f>IF(ISNUMBER(SEARCH($T$30,AO2717)),MAX(AQ$5:AQ2716)+1,0)</f>
        <v>0</v>
      </c>
      <c r="AR2717" s="310">
        <f>IF(ISNUMBER(SEARCH($T$31,AO2717)),MAX(AR$5:AR2716)+1,0)</f>
        <v>0</v>
      </c>
      <c r="AS2717" s="128" t="str">
        <f t="shared" si="290"/>
        <v/>
      </c>
      <c r="AT2717" s="105" t="str">
        <f>IF(ISNUMBER($AS2717),INDEX($C$1:$AB$3985,$AS2717,AT$4),"")</f>
        <v/>
      </c>
      <c r="AU2717" s="128"/>
      <c r="AV2717" s="128" t="str">
        <f t="shared" si="292"/>
        <v/>
      </c>
      <c r="AW2717" s="105" t="str">
        <f>IF(ISNUMBER($AV2717),INDEX($C$1:$AB$3985,$AV2717,AW$4),"")</f>
        <v/>
      </c>
      <c r="AX2717" s="105" t="str">
        <f>IF(ISNUMBER($AV2717),INDEX($C$1:$AB$3985,$AV2717,AX$4),"")</f>
        <v/>
      </c>
      <c r="AY2717" s="128"/>
      <c r="AZ2717" s="128"/>
      <c r="BA2717" s="128" t="str">
        <f t="shared" si="293"/>
        <v/>
      </c>
      <c r="BB2717" s="105" t="str">
        <f>IF(ISNUMBER($BA2717),INDEX($C$1:$AB$3985,$BA2717,BB$4),"")</f>
        <v/>
      </c>
      <c r="BC2717" s="105"/>
    </row>
    <row r="2718" spans="1:55" x14ac:dyDescent="0.25">
      <c r="A2718" s="98"/>
      <c r="B2718" s="98"/>
      <c r="C2718" s="73"/>
      <c r="D2718" s="179"/>
      <c r="E2718" s="176"/>
      <c r="F2718" s="176"/>
      <c r="G2718" s="176"/>
      <c r="H2718" s="176"/>
      <c r="I2718" s="176"/>
      <c r="J2718" s="172"/>
      <c r="K2718" s="173"/>
      <c r="L2718" s="178"/>
      <c r="R2718" s="3"/>
      <c r="S2718" s="106"/>
      <c r="T2718" s="106"/>
      <c r="U2718" s="106"/>
      <c r="V2718" s="106"/>
      <c r="W2718" s="106"/>
      <c r="X2718" s="106"/>
      <c r="AB2718" s="188" t="str">
        <f t="shared" si="288"/>
        <v/>
      </c>
      <c r="AC2718" s="188" t="s">
        <v>1585</v>
      </c>
      <c r="AD2718" s="131"/>
      <c r="AE2718" s="131"/>
      <c r="AF2718" s="131"/>
      <c r="AG2718" s="131"/>
      <c r="AH2718" s="131"/>
      <c r="AI2718" s="131"/>
      <c r="AJ2718" s="128" t="str">
        <f t="shared" si="289"/>
        <v/>
      </c>
      <c r="AK2718" s="7" t="str">
        <f>IF(ISNUMBER($AJ2718),INDEX($C$1:$AB$3985,$AJ2718,AK$4),"")</f>
        <v/>
      </c>
      <c r="AL2718" s="7" t="str">
        <f>IF(ISNUMBER($AJ2718),INDEX($C$1:$AB$3985,$AJ2718,AL$4),"")</f>
        <v/>
      </c>
      <c r="AM2718" s="128"/>
      <c r="AN2718" s="128" t="str">
        <f t="shared" si="291"/>
        <v/>
      </c>
      <c r="AO2718" s="7" t="str">
        <f t="shared" si="294"/>
        <v/>
      </c>
      <c r="AP2718" s="10" t="str">
        <f t="shared" si="294"/>
        <v/>
      </c>
      <c r="AQ2718" s="310">
        <f>IF(ISNUMBER(SEARCH($T$30,AO2718)),MAX(AQ$5:AQ2717)+1,0)</f>
        <v>0</v>
      </c>
      <c r="AR2718" s="310">
        <f>IF(ISNUMBER(SEARCH($T$31,AO2718)),MAX(AR$5:AR2717)+1,0)</f>
        <v>0</v>
      </c>
      <c r="AS2718" s="128" t="str">
        <f t="shared" si="290"/>
        <v/>
      </c>
      <c r="AT2718" s="105" t="str">
        <f>IF(ISNUMBER($AS2718),INDEX($C$1:$AB$3985,$AS2718,AT$4),"")</f>
        <v/>
      </c>
      <c r="AU2718" s="128"/>
      <c r="AV2718" s="128" t="str">
        <f t="shared" si="292"/>
        <v/>
      </c>
      <c r="AW2718" s="105" t="str">
        <f>IF(ISNUMBER($AV2718),INDEX($C$1:$AB$3985,$AV2718,AW$4),"")</f>
        <v/>
      </c>
      <c r="AX2718" s="105" t="str">
        <f>IF(ISNUMBER($AV2718),INDEX($C$1:$AB$3985,$AV2718,AX$4),"")</f>
        <v/>
      </c>
      <c r="AY2718" s="128"/>
      <c r="AZ2718" s="128"/>
      <c r="BA2718" s="128" t="str">
        <f t="shared" si="293"/>
        <v/>
      </c>
      <c r="BB2718" s="105" t="str">
        <f>IF(ISNUMBER($BA2718),INDEX($C$1:$AB$3985,$BA2718,BB$4),"")</f>
        <v/>
      </c>
      <c r="BC2718" s="105"/>
    </row>
    <row r="2719" spans="1:55" x14ac:dyDescent="0.25">
      <c r="A2719" s="98"/>
      <c r="B2719" s="98"/>
      <c r="C2719" s="73"/>
      <c r="D2719" s="179"/>
      <c r="E2719" s="176"/>
      <c r="F2719" s="176"/>
      <c r="G2719" s="176"/>
      <c r="H2719" s="176"/>
      <c r="I2719" s="176"/>
      <c r="J2719" s="172"/>
      <c r="K2719" s="173"/>
      <c r="L2719" s="178"/>
      <c r="R2719" s="3"/>
      <c r="S2719" s="106"/>
      <c r="T2719" s="106"/>
      <c r="U2719" s="106"/>
      <c r="V2719" s="106"/>
      <c r="W2719" s="106"/>
      <c r="X2719" s="106"/>
      <c r="AB2719" s="188" t="str">
        <f t="shared" si="288"/>
        <v/>
      </c>
      <c r="AC2719" s="188" t="s">
        <v>1585</v>
      </c>
      <c r="AD2719" s="131"/>
      <c r="AE2719" s="131"/>
      <c r="AF2719" s="131"/>
      <c r="AG2719" s="131"/>
      <c r="AH2719" s="131"/>
      <c r="AI2719" s="131"/>
      <c r="AJ2719" s="128" t="str">
        <f t="shared" si="289"/>
        <v/>
      </c>
      <c r="AK2719" s="7" t="str">
        <f>IF(ISNUMBER($AJ2719),INDEX($C$1:$AB$3985,$AJ2719,AK$4),"")</f>
        <v/>
      </c>
      <c r="AL2719" s="7" t="str">
        <f>IF(ISNUMBER($AJ2719),INDEX($C$1:$AB$3985,$AJ2719,AL$4),"")</f>
        <v/>
      </c>
      <c r="AM2719" s="128"/>
      <c r="AN2719" s="128" t="str">
        <f t="shared" si="291"/>
        <v/>
      </c>
      <c r="AO2719" s="7" t="str">
        <f t="shared" si="294"/>
        <v/>
      </c>
      <c r="AP2719" s="10" t="str">
        <f t="shared" si="294"/>
        <v/>
      </c>
      <c r="AQ2719" s="310">
        <f>IF(ISNUMBER(SEARCH($T$30,AO2719)),MAX(AQ$5:AQ2718)+1,0)</f>
        <v>0</v>
      </c>
      <c r="AR2719" s="310">
        <f>IF(ISNUMBER(SEARCH($T$31,AO2719)),MAX(AR$5:AR2718)+1,0)</f>
        <v>0</v>
      </c>
      <c r="AS2719" s="128" t="str">
        <f t="shared" si="290"/>
        <v/>
      </c>
      <c r="AT2719" s="105" t="str">
        <f>IF(ISNUMBER($AS2719),INDEX($C$1:$AB$3985,$AS2719,AT$4),"")</f>
        <v/>
      </c>
      <c r="AU2719" s="128"/>
      <c r="AV2719" s="128" t="str">
        <f t="shared" si="292"/>
        <v/>
      </c>
      <c r="AW2719" s="105" t="str">
        <f>IF(ISNUMBER($AV2719),INDEX($C$1:$AB$3985,$AV2719,AW$4),"")</f>
        <v/>
      </c>
      <c r="AX2719" s="105" t="str">
        <f>IF(ISNUMBER($AV2719),INDEX($C$1:$AB$3985,$AV2719,AX$4),"")</f>
        <v/>
      </c>
      <c r="AY2719" s="128"/>
      <c r="AZ2719" s="128"/>
      <c r="BA2719" s="128" t="str">
        <f t="shared" si="293"/>
        <v/>
      </c>
      <c r="BB2719" s="105" t="str">
        <f>IF(ISNUMBER($BA2719),INDEX($C$1:$AB$3985,$BA2719,BB$4),"")</f>
        <v/>
      </c>
      <c r="BC2719" s="105"/>
    </row>
    <row r="2720" spans="1:55" x14ac:dyDescent="0.25">
      <c r="A2720" s="98"/>
      <c r="B2720" s="98"/>
      <c r="C2720" s="73"/>
      <c r="D2720" s="179"/>
      <c r="E2720" s="176"/>
      <c r="F2720" s="176"/>
      <c r="G2720" s="176"/>
      <c r="H2720" s="176"/>
      <c r="I2720" s="176"/>
      <c r="J2720" s="172"/>
      <c r="K2720" s="173"/>
      <c r="L2720" s="178"/>
      <c r="R2720" s="3"/>
      <c r="S2720" s="106"/>
      <c r="T2720" s="106"/>
      <c r="U2720" s="106"/>
      <c r="V2720" s="106"/>
      <c r="W2720" s="106"/>
      <c r="X2720" s="106"/>
      <c r="AB2720" s="188" t="str">
        <f t="shared" si="288"/>
        <v/>
      </c>
      <c r="AC2720" s="188" t="s">
        <v>1585</v>
      </c>
      <c r="AD2720" s="131"/>
      <c r="AE2720" s="131"/>
      <c r="AF2720" s="131"/>
      <c r="AG2720" s="131"/>
      <c r="AH2720" s="131"/>
      <c r="AI2720" s="131"/>
      <c r="AJ2720" s="128" t="str">
        <f t="shared" si="289"/>
        <v/>
      </c>
      <c r="AK2720" s="7" t="str">
        <f>IF(ISNUMBER($AJ2720),INDEX($C$1:$AB$3985,$AJ2720,AK$4),"")</f>
        <v/>
      </c>
      <c r="AL2720" s="7" t="str">
        <f>IF(ISNUMBER($AJ2720),INDEX($C$1:$AB$3985,$AJ2720,AL$4),"")</f>
        <v/>
      </c>
      <c r="AM2720" s="128"/>
      <c r="AN2720" s="128" t="str">
        <f t="shared" si="291"/>
        <v/>
      </c>
      <c r="AO2720" s="7" t="str">
        <f t="shared" si="294"/>
        <v/>
      </c>
      <c r="AP2720" s="10" t="str">
        <f t="shared" si="294"/>
        <v/>
      </c>
      <c r="AQ2720" s="310">
        <f>IF(ISNUMBER(SEARCH($T$30,AO2720)),MAX(AQ$5:AQ2719)+1,0)</f>
        <v>0</v>
      </c>
      <c r="AR2720" s="310">
        <f>IF(ISNUMBER(SEARCH($T$31,AO2720)),MAX(AR$5:AR2719)+1,0)</f>
        <v>0</v>
      </c>
      <c r="AS2720" s="128" t="str">
        <f t="shared" si="290"/>
        <v/>
      </c>
      <c r="AT2720" s="105" t="str">
        <f>IF(ISNUMBER($AS2720),INDEX($C$1:$AB$3985,$AS2720,AT$4),"")</f>
        <v/>
      </c>
      <c r="AU2720" s="128"/>
      <c r="AV2720" s="128" t="str">
        <f t="shared" si="292"/>
        <v/>
      </c>
      <c r="AW2720" s="105" t="str">
        <f>IF(ISNUMBER($AV2720),INDEX($C$1:$AB$3985,$AV2720,AW$4),"")</f>
        <v/>
      </c>
      <c r="AX2720" s="105" t="str">
        <f>IF(ISNUMBER($AV2720),INDEX($C$1:$AB$3985,$AV2720,AX$4),"")</f>
        <v/>
      </c>
      <c r="AY2720" s="128"/>
      <c r="AZ2720" s="128"/>
      <c r="BA2720" s="128" t="str">
        <f t="shared" si="293"/>
        <v/>
      </c>
      <c r="BB2720" s="105" t="str">
        <f>IF(ISNUMBER($BA2720),INDEX($C$1:$AB$3985,$BA2720,BB$4),"")</f>
        <v/>
      </c>
      <c r="BC2720" s="105"/>
    </row>
    <row r="2721" spans="1:55" x14ac:dyDescent="0.25">
      <c r="A2721" s="98"/>
      <c r="B2721" s="98"/>
      <c r="C2721" s="73"/>
      <c r="D2721" s="179"/>
      <c r="E2721" s="176"/>
      <c r="F2721" s="176"/>
      <c r="G2721" s="176"/>
      <c r="H2721" s="176"/>
      <c r="I2721" s="176"/>
      <c r="J2721" s="172"/>
      <c r="K2721" s="173"/>
      <c r="L2721" s="178"/>
      <c r="R2721" s="3"/>
      <c r="S2721" s="106"/>
      <c r="T2721" s="106"/>
      <c r="U2721" s="106"/>
      <c r="V2721" s="106"/>
      <c r="W2721" s="106"/>
      <c r="X2721" s="106"/>
      <c r="AB2721" s="188" t="str">
        <f t="shared" si="288"/>
        <v/>
      </c>
      <c r="AC2721" s="188" t="s">
        <v>1585</v>
      </c>
      <c r="AD2721" s="131"/>
      <c r="AE2721" s="131"/>
      <c r="AF2721" s="131"/>
      <c r="AG2721" s="131"/>
      <c r="AH2721" s="131"/>
      <c r="AI2721" s="131"/>
      <c r="AJ2721" s="128" t="str">
        <f t="shared" si="289"/>
        <v/>
      </c>
      <c r="AK2721" s="7" t="str">
        <f>IF(ISNUMBER($AJ2721),INDEX($C$1:$AB$3985,$AJ2721,AK$4),"")</f>
        <v/>
      </c>
      <c r="AL2721" s="7" t="str">
        <f>IF(ISNUMBER($AJ2721),INDEX($C$1:$AB$3985,$AJ2721,AL$4),"")</f>
        <v/>
      </c>
      <c r="AM2721" s="128"/>
      <c r="AN2721" s="128" t="str">
        <f t="shared" si="291"/>
        <v/>
      </c>
      <c r="AO2721" s="7" t="str">
        <f t="shared" si="294"/>
        <v/>
      </c>
      <c r="AP2721" s="10" t="str">
        <f t="shared" si="294"/>
        <v/>
      </c>
      <c r="AQ2721" s="310">
        <f>IF(ISNUMBER(SEARCH($T$30,AO2721)),MAX(AQ$5:AQ2720)+1,0)</f>
        <v>0</v>
      </c>
      <c r="AR2721" s="310">
        <f>IF(ISNUMBER(SEARCH($T$31,AO2721)),MAX(AR$5:AR2720)+1,0)</f>
        <v>0</v>
      </c>
      <c r="AS2721" s="128" t="str">
        <f t="shared" si="290"/>
        <v/>
      </c>
      <c r="AT2721" s="105" t="str">
        <f>IF(ISNUMBER($AS2721),INDEX($C$1:$AB$3985,$AS2721,AT$4),"")</f>
        <v/>
      </c>
      <c r="AU2721" s="128"/>
      <c r="AV2721" s="128" t="str">
        <f t="shared" si="292"/>
        <v/>
      </c>
      <c r="AW2721" s="105" t="str">
        <f>IF(ISNUMBER($AV2721),INDEX($C$1:$AB$3985,$AV2721,AW$4),"")</f>
        <v/>
      </c>
      <c r="AX2721" s="105" t="str">
        <f>IF(ISNUMBER($AV2721),INDEX($C$1:$AB$3985,$AV2721,AX$4),"")</f>
        <v/>
      </c>
      <c r="AY2721" s="128"/>
      <c r="AZ2721" s="128"/>
      <c r="BA2721" s="128" t="str">
        <f t="shared" si="293"/>
        <v/>
      </c>
      <c r="BB2721" s="105" t="str">
        <f>IF(ISNUMBER($BA2721),INDEX($C$1:$AB$3985,$BA2721,BB$4),"")</f>
        <v/>
      </c>
      <c r="BC2721" s="105"/>
    </row>
    <row r="2722" spans="1:55" x14ac:dyDescent="0.25">
      <c r="A2722" s="98"/>
      <c r="B2722" s="98"/>
      <c r="C2722" s="73"/>
      <c r="D2722" s="179"/>
      <c r="E2722" s="176"/>
      <c r="F2722" s="176"/>
      <c r="G2722" s="176"/>
      <c r="H2722" s="176"/>
      <c r="I2722" s="176"/>
      <c r="J2722" s="172"/>
      <c r="K2722" s="173"/>
      <c r="L2722" s="178"/>
      <c r="R2722" s="3"/>
      <c r="S2722" s="106"/>
      <c r="T2722" s="106"/>
      <c r="U2722" s="106"/>
      <c r="V2722" s="106"/>
      <c r="W2722" s="106"/>
      <c r="X2722" s="106"/>
      <c r="AB2722" s="188" t="str">
        <f t="shared" si="288"/>
        <v/>
      </c>
      <c r="AC2722" s="188" t="s">
        <v>1585</v>
      </c>
      <c r="AD2722" s="131"/>
      <c r="AE2722" s="131"/>
      <c r="AF2722" s="131"/>
      <c r="AG2722" s="131"/>
      <c r="AH2722" s="131"/>
      <c r="AI2722" s="131"/>
      <c r="AJ2722" s="128" t="str">
        <f t="shared" si="289"/>
        <v/>
      </c>
      <c r="AK2722" s="7" t="str">
        <f>IF(ISNUMBER($AJ2722),INDEX($C$1:$AB$3985,$AJ2722,AK$4),"")</f>
        <v/>
      </c>
      <c r="AL2722" s="7" t="str">
        <f>IF(ISNUMBER($AJ2722),INDEX($C$1:$AB$3985,$AJ2722,AL$4),"")</f>
        <v/>
      </c>
      <c r="AM2722" s="128"/>
      <c r="AN2722" s="128" t="str">
        <f t="shared" si="291"/>
        <v/>
      </c>
      <c r="AO2722" s="7" t="str">
        <f t="shared" si="294"/>
        <v/>
      </c>
      <c r="AP2722" s="10" t="str">
        <f t="shared" si="294"/>
        <v/>
      </c>
      <c r="AQ2722" s="310">
        <f>IF(ISNUMBER(SEARCH($T$30,AO2722)),MAX(AQ$5:AQ2721)+1,0)</f>
        <v>0</v>
      </c>
      <c r="AR2722" s="310">
        <f>IF(ISNUMBER(SEARCH($T$31,AO2722)),MAX(AR$5:AR2721)+1,0)</f>
        <v>0</v>
      </c>
      <c r="AS2722" s="128" t="str">
        <f t="shared" si="290"/>
        <v/>
      </c>
      <c r="AT2722" s="105" t="str">
        <f>IF(ISNUMBER($AS2722),INDEX($C$1:$AB$3985,$AS2722,AT$4),"")</f>
        <v/>
      </c>
      <c r="AU2722" s="128"/>
      <c r="AV2722" s="128" t="str">
        <f t="shared" si="292"/>
        <v/>
      </c>
      <c r="AW2722" s="105" t="str">
        <f>IF(ISNUMBER($AV2722),INDEX($C$1:$AB$3985,$AV2722,AW$4),"")</f>
        <v/>
      </c>
      <c r="AX2722" s="105" t="str">
        <f>IF(ISNUMBER($AV2722),INDEX($C$1:$AB$3985,$AV2722,AX$4),"")</f>
        <v/>
      </c>
      <c r="AY2722" s="128"/>
      <c r="AZ2722" s="128"/>
      <c r="BA2722" s="128" t="str">
        <f t="shared" si="293"/>
        <v/>
      </c>
      <c r="BB2722" s="105" t="str">
        <f>IF(ISNUMBER($BA2722),INDEX($C$1:$AB$3985,$BA2722,BB$4),"")</f>
        <v/>
      </c>
      <c r="BC2722" s="105"/>
    </row>
    <row r="2723" spans="1:55" x14ac:dyDescent="0.25">
      <c r="A2723" s="98"/>
      <c r="B2723" s="98"/>
      <c r="C2723" s="73"/>
      <c r="D2723" s="179"/>
      <c r="E2723" s="176"/>
      <c r="F2723" s="176"/>
      <c r="G2723" s="176"/>
      <c r="H2723" s="176"/>
      <c r="I2723" s="176"/>
      <c r="J2723" s="172"/>
      <c r="K2723" s="173"/>
      <c r="L2723" s="178"/>
      <c r="R2723" s="3"/>
      <c r="S2723" s="106"/>
      <c r="T2723" s="106"/>
      <c r="U2723" s="106"/>
      <c r="V2723" s="106"/>
      <c r="W2723" s="106"/>
      <c r="X2723" s="106"/>
      <c r="AB2723" s="188" t="str">
        <f t="shared" si="288"/>
        <v/>
      </c>
      <c r="AC2723" s="188" t="s">
        <v>1585</v>
      </c>
      <c r="AD2723" s="131"/>
      <c r="AE2723" s="131"/>
      <c r="AF2723" s="131"/>
      <c r="AG2723" s="131"/>
      <c r="AH2723" s="131"/>
      <c r="AI2723" s="131"/>
      <c r="AJ2723" s="128" t="str">
        <f t="shared" si="289"/>
        <v/>
      </c>
      <c r="AK2723" s="7" t="str">
        <f>IF(ISNUMBER($AJ2723),INDEX($C$1:$AB$3985,$AJ2723,AK$4),"")</f>
        <v/>
      </c>
      <c r="AL2723" s="7" t="str">
        <f>IF(ISNUMBER($AJ2723),INDEX($C$1:$AB$3985,$AJ2723,AL$4),"")</f>
        <v/>
      </c>
      <c r="AM2723" s="128"/>
      <c r="AN2723" s="128" t="str">
        <f t="shared" si="291"/>
        <v/>
      </c>
      <c r="AO2723" s="7" t="str">
        <f t="shared" si="294"/>
        <v/>
      </c>
      <c r="AP2723" s="10" t="str">
        <f t="shared" si="294"/>
        <v/>
      </c>
      <c r="AQ2723" s="310">
        <f>IF(ISNUMBER(SEARCH($T$30,AO2723)),MAX(AQ$5:AQ2722)+1,0)</f>
        <v>0</v>
      </c>
      <c r="AR2723" s="310">
        <f>IF(ISNUMBER(SEARCH($T$31,AO2723)),MAX(AR$5:AR2722)+1,0)</f>
        <v>0</v>
      </c>
      <c r="AS2723" s="128" t="str">
        <f t="shared" si="290"/>
        <v/>
      </c>
      <c r="AT2723" s="105" t="str">
        <f>IF(ISNUMBER($AS2723),INDEX($C$1:$AB$3985,$AS2723,AT$4),"")</f>
        <v/>
      </c>
      <c r="AU2723" s="128"/>
      <c r="AV2723" s="128" t="str">
        <f t="shared" si="292"/>
        <v/>
      </c>
      <c r="AW2723" s="105" t="str">
        <f>IF(ISNUMBER($AV2723),INDEX($C$1:$AB$3985,$AV2723,AW$4),"")</f>
        <v/>
      </c>
      <c r="AX2723" s="105" t="str">
        <f>IF(ISNUMBER($AV2723),INDEX($C$1:$AB$3985,$AV2723,AX$4),"")</f>
        <v/>
      </c>
      <c r="AY2723" s="128"/>
      <c r="AZ2723" s="128"/>
      <c r="BA2723" s="128" t="str">
        <f t="shared" si="293"/>
        <v/>
      </c>
      <c r="BB2723" s="105" t="str">
        <f>IF(ISNUMBER($BA2723),INDEX($C$1:$AB$3985,$BA2723,BB$4),"")</f>
        <v/>
      </c>
      <c r="BC2723" s="105"/>
    </row>
    <row r="2724" spans="1:55" x14ac:dyDescent="0.25">
      <c r="A2724" s="98"/>
      <c r="B2724" s="98"/>
      <c r="C2724" s="73"/>
      <c r="D2724" s="179"/>
      <c r="E2724" s="176"/>
      <c r="F2724" s="176"/>
      <c r="G2724" s="176"/>
      <c r="H2724" s="176"/>
      <c r="I2724" s="176"/>
      <c r="J2724" s="172"/>
      <c r="K2724" s="173"/>
      <c r="L2724" s="178"/>
      <c r="R2724" s="3"/>
      <c r="S2724" s="106"/>
      <c r="T2724" s="106"/>
      <c r="U2724" s="106"/>
      <c r="V2724" s="106"/>
      <c r="W2724" s="106"/>
      <c r="X2724" s="106"/>
      <c r="AB2724" s="188" t="str">
        <f t="shared" si="288"/>
        <v/>
      </c>
      <c r="AC2724" s="188" t="s">
        <v>1585</v>
      </c>
      <c r="AD2724" s="131"/>
      <c r="AE2724" s="131"/>
      <c r="AF2724" s="131"/>
      <c r="AG2724" s="131"/>
      <c r="AH2724" s="131"/>
      <c r="AI2724" s="131"/>
      <c r="AJ2724" s="128" t="str">
        <f t="shared" si="289"/>
        <v/>
      </c>
      <c r="AK2724" s="7" t="str">
        <f>IF(ISNUMBER($AJ2724),INDEX($C$1:$AB$3985,$AJ2724,AK$4),"")</f>
        <v/>
      </c>
      <c r="AL2724" s="7" t="str">
        <f>IF(ISNUMBER($AJ2724),INDEX($C$1:$AB$3985,$AJ2724,AL$4),"")</f>
        <v/>
      </c>
      <c r="AM2724" s="128"/>
      <c r="AN2724" s="128" t="str">
        <f t="shared" si="291"/>
        <v/>
      </c>
      <c r="AO2724" s="7" t="str">
        <f t="shared" si="294"/>
        <v/>
      </c>
      <c r="AP2724" s="10" t="str">
        <f t="shared" si="294"/>
        <v/>
      </c>
      <c r="AQ2724" s="310">
        <f>IF(ISNUMBER(SEARCH($T$30,AO2724)),MAX(AQ$5:AQ2723)+1,0)</f>
        <v>0</v>
      </c>
      <c r="AR2724" s="310">
        <f>IF(ISNUMBER(SEARCH($T$31,AO2724)),MAX(AR$5:AR2723)+1,0)</f>
        <v>0</v>
      </c>
      <c r="AS2724" s="128" t="str">
        <f t="shared" si="290"/>
        <v/>
      </c>
      <c r="AT2724" s="105" t="str">
        <f>IF(ISNUMBER($AS2724),INDEX($C$1:$AB$3985,$AS2724,AT$4),"")</f>
        <v/>
      </c>
      <c r="AU2724" s="128"/>
      <c r="AV2724" s="128" t="str">
        <f t="shared" si="292"/>
        <v/>
      </c>
      <c r="AW2724" s="105" t="str">
        <f>IF(ISNUMBER($AV2724),INDEX($C$1:$AB$3985,$AV2724,AW$4),"")</f>
        <v/>
      </c>
      <c r="AX2724" s="105" t="str">
        <f>IF(ISNUMBER($AV2724),INDEX($C$1:$AB$3985,$AV2724,AX$4),"")</f>
        <v/>
      </c>
      <c r="AY2724" s="128"/>
      <c r="AZ2724" s="128"/>
      <c r="BA2724" s="128" t="str">
        <f t="shared" si="293"/>
        <v/>
      </c>
      <c r="BB2724" s="105" t="str">
        <f>IF(ISNUMBER($BA2724),INDEX($C$1:$AB$3985,$BA2724,BB$4),"")</f>
        <v/>
      </c>
      <c r="BC2724" s="105"/>
    </row>
    <row r="2725" spans="1:55" x14ac:dyDescent="0.25">
      <c r="A2725" s="98"/>
      <c r="B2725" s="98"/>
      <c r="C2725" s="73"/>
      <c r="D2725" s="179"/>
      <c r="E2725" s="176"/>
      <c r="F2725" s="176"/>
      <c r="G2725" s="176"/>
      <c r="H2725" s="176"/>
      <c r="I2725" s="176"/>
      <c r="J2725" s="172"/>
      <c r="K2725" s="173"/>
      <c r="L2725" s="178"/>
      <c r="R2725" s="3"/>
      <c r="S2725" s="106"/>
      <c r="T2725" s="106"/>
      <c r="U2725" s="106"/>
      <c r="V2725" s="106"/>
      <c r="W2725" s="106"/>
      <c r="X2725" s="106"/>
      <c r="AB2725" s="188" t="str">
        <f t="shared" si="288"/>
        <v/>
      </c>
      <c r="AC2725" s="188" t="s">
        <v>1585</v>
      </c>
      <c r="AD2725" s="131"/>
      <c r="AE2725" s="131"/>
      <c r="AF2725" s="131"/>
      <c r="AG2725" s="131"/>
      <c r="AH2725" s="131"/>
      <c r="AI2725" s="131"/>
      <c r="AJ2725" s="128" t="str">
        <f t="shared" si="289"/>
        <v/>
      </c>
      <c r="AK2725" s="7" t="str">
        <f>IF(ISNUMBER($AJ2725),INDEX($C$1:$AB$3985,$AJ2725,AK$4),"")</f>
        <v/>
      </c>
      <c r="AL2725" s="7" t="str">
        <f>IF(ISNUMBER($AJ2725),INDEX($C$1:$AB$3985,$AJ2725,AL$4),"")</f>
        <v/>
      </c>
      <c r="AM2725" s="128"/>
      <c r="AN2725" s="128" t="str">
        <f t="shared" si="291"/>
        <v/>
      </c>
      <c r="AO2725" s="7" t="str">
        <f t="shared" si="294"/>
        <v/>
      </c>
      <c r="AP2725" s="10" t="str">
        <f t="shared" si="294"/>
        <v/>
      </c>
      <c r="AQ2725" s="310">
        <f>IF(ISNUMBER(SEARCH($T$30,AO2725)),MAX(AQ$5:AQ2724)+1,0)</f>
        <v>0</v>
      </c>
      <c r="AR2725" s="310">
        <f>IF(ISNUMBER(SEARCH($T$31,AO2725)),MAX(AR$5:AR2724)+1,0)</f>
        <v>0</v>
      </c>
      <c r="AS2725" s="128" t="str">
        <f t="shared" si="290"/>
        <v/>
      </c>
      <c r="AT2725" s="105" t="str">
        <f>IF(ISNUMBER($AS2725),INDEX($C$1:$AB$3985,$AS2725,AT$4),"")</f>
        <v/>
      </c>
      <c r="AU2725" s="128"/>
      <c r="AV2725" s="128" t="str">
        <f t="shared" si="292"/>
        <v/>
      </c>
      <c r="AW2725" s="105" t="str">
        <f>IF(ISNUMBER($AV2725),INDEX($C$1:$AB$3985,$AV2725,AW$4),"")</f>
        <v/>
      </c>
      <c r="AX2725" s="105" t="str">
        <f>IF(ISNUMBER($AV2725),INDEX($C$1:$AB$3985,$AV2725,AX$4),"")</f>
        <v/>
      </c>
      <c r="AY2725" s="128"/>
      <c r="AZ2725" s="128"/>
      <c r="BA2725" s="128" t="str">
        <f t="shared" si="293"/>
        <v/>
      </c>
      <c r="BB2725" s="105" t="str">
        <f>IF(ISNUMBER($BA2725),INDEX($C$1:$AB$3985,$BA2725,BB$4),"")</f>
        <v/>
      </c>
      <c r="BC2725" s="105"/>
    </row>
    <row r="2726" spans="1:55" x14ac:dyDescent="0.25">
      <c r="A2726" s="98"/>
      <c r="B2726" s="98"/>
      <c r="C2726" s="73"/>
      <c r="D2726" s="179"/>
      <c r="E2726" s="176"/>
      <c r="F2726" s="176"/>
      <c r="G2726" s="176"/>
      <c r="H2726" s="176"/>
      <c r="I2726" s="176"/>
      <c r="J2726" s="172"/>
      <c r="K2726" s="173"/>
      <c r="L2726" s="178"/>
      <c r="R2726" s="3"/>
      <c r="S2726" s="106"/>
      <c r="T2726" s="106"/>
      <c r="U2726" s="106"/>
      <c r="V2726" s="106"/>
      <c r="W2726" s="106"/>
      <c r="X2726" s="106"/>
      <c r="AB2726" s="188" t="str">
        <f t="shared" si="288"/>
        <v/>
      </c>
      <c r="AC2726" s="188" t="s">
        <v>1585</v>
      </c>
      <c r="AD2726" s="131"/>
      <c r="AE2726" s="131"/>
      <c r="AF2726" s="131"/>
      <c r="AG2726" s="131"/>
      <c r="AH2726" s="131"/>
      <c r="AI2726" s="131"/>
      <c r="AJ2726" s="128" t="str">
        <f t="shared" si="289"/>
        <v/>
      </c>
      <c r="AK2726" s="7" t="str">
        <f>IF(ISNUMBER($AJ2726),INDEX($C$1:$AB$3985,$AJ2726,AK$4),"")</f>
        <v/>
      </c>
      <c r="AL2726" s="7" t="str">
        <f>IF(ISNUMBER($AJ2726),INDEX($C$1:$AB$3985,$AJ2726,AL$4),"")</f>
        <v/>
      </c>
      <c r="AM2726" s="128"/>
      <c r="AN2726" s="128" t="str">
        <f t="shared" si="291"/>
        <v/>
      </c>
      <c r="AO2726" s="7" t="str">
        <f t="shared" si="294"/>
        <v/>
      </c>
      <c r="AP2726" s="10" t="str">
        <f t="shared" si="294"/>
        <v/>
      </c>
      <c r="AQ2726" s="310">
        <f>IF(ISNUMBER(SEARCH($T$30,AO2726)),MAX(AQ$5:AQ2725)+1,0)</f>
        <v>0</v>
      </c>
      <c r="AR2726" s="310">
        <f>IF(ISNUMBER(SEARCH($T$31,AO2726)),MAX(AR$5:AR2725)+1,0)</f>
        <v>0</v>
      </c>
      <c r="AS2726" s="128" t="str">
        <f t="shared" si="290"/>
        <v/>
      </c>
      <c r="AT2726" s="105" t="str">
        <f>IF(ISNUMBER($AS2726),INDEX($C$1:$AB$3985,$AS2726,AT$4),"")</f>
        <v/>
      </c>
      <c r="AU2726" s="128"/>
      <c r="AV2726" s="128" t="str">
        <f t="shared" si="292"/>
        <v/>
      </c>
      <c r="AW2726" s="105" t="str">
        <f>IF(ISNUMBER($AV2726),INDEX($C$1:$AB$3985,$AV2726,AW$4),"")</f>
        <v/>
      </c>
      <c r="AX2726" s="105" t="str">
        <f>IF(ISNUMBER($AV2726),INDEX($C$1:$AB$3985,$AV2726,AX$4),"")</f>
        <v/>
      </c>
      <c r="AY2726" s="128"/>
      <c r="AZ2726" s="128"/>
      <c r="BA2726" s="128" t="str">
        <f t="shared" si="293"/>
        <v/>
      </c>
      <c r="BB2726" s="105" t="str">
        <f>IF(ISNUMBER($BA2726),INDEX($C$1:$AB$3985,$BA2726,BB$4),"")</f>
        <v/>
      </c>
      <c r="BC2726" s="105"/>
    </row>
    <row r="2727" spans="1:55" x14ac:dyDescent="0.25">
      <c r="A2727" s="98"/>
      <c r="B2727" s="98"/>
      <c r="C2727" s="73"/>
      <c r="D2727" s="179"/>
      <c r="E2727" s="176"/>
      <c r="F2727" s="176"/>
      <c r="G2727" s="176"/>
      <c r="H2727" s="176"/>
      <c r="I2727" s="176"/>
      <c r="J2727" s="172"/>
      <c r="K2727" s="173"/>
      <c r="L2727" s="178"/>
      <c r="R2727" s="3"/>
      <c r="S2727" s="106"/>
      <c r="T2727" s="106"/>
      <c r="U2727" s="106"/>
      <c r="V2727" s="106"/>
      <c r="W2727" s="106"/>
      <c r="X2727" s="106"/>
      <c r="AB2727" s="188" t="str">
        <f t="shared" si="288"/>
        <v/>
      </c>
      <c r="AC2727" s="188" t="s">
        <v>1585</v>
      </c>
      <c r="AD2727" s="131"/>
      <c r="AE2727" s="131"/>
      <c r="AF2727" s="131"/>
      <c r="AG2727" s="131"/>
      <c r="AH2727" s="131"/>
      <c r="AI2727" s="131"/>
      <c r="AJ2727" s="128" t="str">
        <f t="shared" si="289"/>
        <v/>
      </c>
      <c r="AK2727" s="7" t="str">
        <f>IF(ISNUMBER($AJ2727),INDEX($C$1:$AB$3985,$AJ2727,AK$4),"")</f>
        <v/>
      </c>
      <c r="AL2727" s="7" t="str">
        <f>IF(ISNUMBER($AJ2727),INDEX($C$1:$AB$3985,$AJ2727,AL$4),"")</f>
        <v/>
      </c>
      <c r="AM2727" s="128"/>
      <c r="AN2727" s="128" t="str">
        <f t="shared" si="291"/>
        <v/>
      </c>
      <c r="AO2727" s="7" t="str">
        <f t="shared" si="294"/>
        <v/>
      </c>
      <c r="AP2727" s="10" t="str">
        <f t="shared" si="294"/>
        <v/>
      </c>
      <c r="AQ2727" s="310">
        <f>IF(ISNUMBER(SEARCH($T$30,AO2727)),MAX(AQ$5:AQ2726)+1,0)</f>
        <v>0</v>
      </c>
      <c r="AR2727" s="310">
        <f>IF(ISNUMBER(SEARCH($T$31,AO2727)),MAX(AR$5:AR2726)+1,0)</f>
        <v>0</v>
      </c>
      <c r="AS2727" s="128" t="str">
        <f t="shared" si="290"/>
        <v/>
      </c>
      <c r="AT2727" s="105" t="str">
        <f>IF(ISNUMBER($AS2727),INDEX($C$1:$AB$3985,$AS2727,AT$4),"")</f>
        <v/>
      </c>
      <c r="AU2727" s="128"/>
      <c r="AV2727" s="128" t="str">
        <f t="shared" si="292"/>
        <v/>
      </c>
      <c r="AW2727" s="105" t="str">
        <f>IF(ISNUMBER($AV2727),INDEX($C$1:$AB$3985,$AV2727,AW$4),"")</f>
        <v/>
      </c>
      <c r="AX2727" s="105" t="str">
        <f>IF(ISNUMBER($AV2727),INDEX($C$1:$AB$3985,$AV2727,AX$4),"")</f>
        <v/>
      </c>
      <c r="AY2727" s="128"/>
      <c r="AZ2727" s="128"/>
      <c r="BA2727" s="128" t="str">
        <f t="shared" si="293"/>
        <v/>
      </c>
      <c r="BB2727" s="105" t="str">
        <f>IF(ISNUMBER($BA2727),INDEX($C$1:$AB$3985,$BA2727,BB$4),"")</f>
        <v/>
      </c>
      <c r="BC2727" s="105"/>
    </row>
    <row r="2728" spans="1:55" x14ac:dyDescent="0.25">
      <c r="A2728" s="98"/>
      <c r="B2728" s="98"/>
      <c r="C2728" s="73"/>
      <c r="D2728" s="179"/>
      <c r="E2728" s="176"/>
      <c r="F2728" s="176"/>
      <c r="G2728" s="176"/>
      <c r="H2728" s="176"/>
      <c r="I2728" s="176"/>
      <c r="J2728" s="172"/>
      <c r="K2728" s="173"/>
      <c r="L2728" s="178"/>
      <c r="R2728" s="3"/>
      <c r="S2728" s="106"/>
      <c r="T2728" s="106"/>
      <c r="U2728" s="106"/>
      <c r="V2728" s="106"/>
      <c r="W2728" s="106"/>
      <c r="X2728" s="106"/>
      <c r="AB2728" s="188" t="str">
        <f t="shared" si="288"/>
        <v/>
      </c>
      <c r="AC2728" s="188" t="s">
        <v>1585</v>
      </c>
      <c r="AD2728" s="131"/>
      <c r="AE2728" s="131"/>
      <c r="AF2728" s="131"/>
      <c r="AG2728" s="131"/>
      <c r="AH2728" s="131"/>
      <c r="AI2728" s="131"/>
      <c r="AJ2728" s="128" t="str">
        <f t="shared" si="289"/>
        <v/>
      </c>
      <c r="AK2728" s="7" t="str">
        <f>IF(ISNUMBER($AJ2728),INDEX($C$1:$AB$3985,$AJ2728,AK$4),"")</f>
        <v/>
      </c>
      <c r="AL2728" s="7" t="str">
        <f>IF(ISNUMBER($AJ2728),INDEX($C$1:$AB$3985,$AJ2728,AL$4),"")</f>
        <v/>
      </c>
      <c r="AM2728" s="128"/>
      <c r="AN2728" s="128" t="str">
        <f t="shared" si="291"/>
        <v/>
      </c>
      <c r="AO2728" s="7" t="str">
        <f t="shared" si="294"/>
        <v/>
      </c>
      <c r="AP2728" s="10" t="str">
        <f t="shared" si="294"/>
        <v/>
      </c>
      <c r="AQ2728" s="310">
        <f>IF(ISNUMBER(SEARCH($T$30,AO2728)),MAX(AQ$5:AQ2727)+1,0)</f>
        <v>0</v>
      </c>
      <c r="AR2728" s="310">
        <f>IF(ISNUMBER(SEARCH($T$31,AO2728)),MAX(AR$5:AR2727)+1,0)</f>
        <v>0</v>
      </c>
      <c r="AS2728" s="128" t="str">
        <f t="shared" si="290"/>
        <v/>
      </c>
      <c r="AT2728" s="105" t="str">
        <f>IF(ISNUMBER($AS2728),INDEX($C$1:$AB$3985,$AS2728,AT$4),"")</f>
        <v/>
      </c>
      <c r="AU2728" s="128"/>
      <c r="AV2728" s="128" t="str">
        <f t="shared" si="292"/>
        <v/>
      </c>
      <c r="AW2728" s="105" t="str">
        <f>IF(ISNUMBER($AV2728),INDEX($C$1:$AB$3985,$AV2728,AW$4),"")</f>
        <v/>
      </c>
      <c r="AX2728" s="105" t="str">
        <f>IF(ISNUMBER($AV2728),INDEX($C$1:$AB$3985,$AV2728,AX$4),"")</f>
        <v/>
      </c>
      <c r="AY2728" s="128"/>
      <c r="AZ2728" s="128"/>
      <c r="BA2728" s="128" t="str">
        <f t="shared" si="293"/>
        <v/>
      </c>
      <c r="BB2728" s="105" t="str">
        <f>IF(ISNUMBER($BA2728),INDEX($C$1:$AB$3985,$BA2728,BB$4),"")</f>
        <v/>
      </c>
      <c r="BC2728" s="105"/>
    </row>
    <row r="2729" spans="1:55" x14ac:dyDescent="0.25">
      <c r="A2729" s="98"/>
      <c r="B2729" s="98"/>
      <c r="C2729" s="73"/>
      <c r="D2729" s="179"/>
      <c r="E2729" s="176"/>
      <c r="F2729" s="176"/>
      <c r="G2729" s="176"/>
      <c r="H2729" s="176"/>
      <c r="I2729" s="176"/>
      <c r="J2729" s="172"/>
      <c r="K2729" s="173"/>
      <c r="L2729" s="178"/>
      <c r="R2729" s="3"/>
      <c r="S2729" s="106"/>
      <c r="T2729" s="106"/>
      <c r="U2729" s="106"/>
      <c r="V2729" s="106"/>
      <c r="W2729" s="106"/>
      <c r="X2729" s="106"/>
      <c r="AB2729" s="188" t="str">
        <f t="shared" si="288"/>
        <v/>
      </c>
      <c r="AC2729" s="188" t="s">
        <v>1585</v>
      </c>
      <c r="AD2729" s="131"/>
      <c r="AE2729" s="131"/>
      <c r="AF2729" s="131"/>
      <c r="AG2729" s="131"/>
      <c r="AH2729" s="131"/>
      <c r="AI2729" s="131"/>
      <c r="AJ2729" s="128" t="str">
        <f t="shared" si="289"/>
        <v/>
      </c>
      <c r="AK2729" s="7" t="str">
        <f>IF(ISNUMBER($AJ2729),INDEX($C$1:$AB$3985,$AJ2729,AK$4),"")</f>
        <v/>
      </c>
      <c r="AL2729" s="7" t="str">
        <f>IF(ISNUMBER($AJ2729),INDEX($C$1:$AB$3985,$AJ2729,AL$4),"")</f>
        <v/>
      </c>
      <c r="AM2729" s="128"/>
      <c r="AN2729" s="128" t="str">
        <f t="shared" si="291"/>
        <v/>
      </c>
      <c r="AO2729" s="7" t="str">
        <f t="shared" si="294"/>
        <v/>
      </c>
      <c r="AP2729" s="10" t="str">
        <f t="shared" si="294"/>
        <v/>
      </c>
      <c r="AQ2729" s="310">
        <f>IF(ISNUMBER(SEARCH($T$30,AO2729)),MAX(AQ$5:AQ2728)+1,0)</f>
        <v>0</v>
      </c>
      <c r="AR2729" s="310">
        <f>IF(ISNUMBER(SEARCH($T$31,AO2729)),MAX(AR$5:AR2728)+1,0)</f>
        <v>0</v>
      </c>
      <c r="AS2729" s="128" t="str">
        <f t="shared" si="290"/>
        <v/>
      </c>
      <c r="AT2729" s="105" t="str">
        <f>IF(ISNUMBER($AS2729),INDEX($C$1:$AB$3985,$AS2729,AT$4),"")</f>
        <v/>
      </c>
      <c r="AU2729" s="128"/>
      <c r="AV2729" s="128" t="str">
        <f t="shared" si="292"/>
        <v/>
      </c>
      <c r="AW2729" s="105" t="str">
        <f>IF(ISNUMBER($AV2729),INDEX($C$1:$AB$3985,$AV2729,AW$4),"")</f>
        <v/>
      </c>
      <c r="AX2729" s="105" t="str">
        <f>IF(ISNUMBER($AV2729),INDEX($C$1:$AB$3985,$AV2729,AX$4),"")</f>
        <v/>
      </c>
      <c r="AY2729" s="128"/>
      <c r="AZ2729" s="128"/>
      <c r="BA2729" s="128" t="str">
        <f t="shared" si="293"/>
        <v/>
      </c>
      <c r="BB2729" s="105" t="str">
        <f>IF(ISNUMBER($BA2729),INDEX($C$1:$AB$3985,$BA2729,BB$4),"")</f>
        <v/>
      </c>
      <c r="BC2729" s="105"/>
    </row>
    <row r="2730" spans="1:55" x14ac:dyDescent="0.25">
      <c r="A2730" s="98"/>
      <c r="B2730" s="98"/>
      <c r="C2730" s="73"/>
      <c r="D2730" s="179"/>
      <c r="E2730" s="176"/>
      <c r="F2730" s="176"/>
      <c r="G2730" s="176"/>
      <c r="H2730" s="176"/>
      <c r="I2730" s="176"/>
      <c r="J2730" s="172"/>
      <c r="K2730" s="173"/>
      <c r="L2730" s="178"/>
      <c r="R2730" s="3"/>
      <c r="S2730" s="106"/>
      <c r="T2730" s="106"/>
      <c r="U2730" s="106"/>
      <c r="V2730" s="106"/>
      <c r="W2730" s="106"/>
      <c r="X2730" s="106"/>
      <c r="AB2730" s="188" t="str">
        <f t="shared" si="288"/>
        <v/>
      </c>
      <c r="AC2730" s="188" t="s">
        <v>1585</v>
      </c>
      <c r="AD2730" s="131"/>
      <c r="AE2730" s="131"/>
      <c r="AF2730" s="131"/>
      <c r="AG2730" s="131"/>
      <c r="AH2730" s="131"/>
      <c r="AI2730" s="131"/>
      <c r="AJ2730" s="128" t="str">
        <f t="shared" si="289"/>
        <v/>
      </c>
      <c r="AK2730" s="7" t="str">
        <f>IF(ISNUMBER($AJ2730),INDEX($C$1:$AB$3985,$AJ2730,AK$4),"")</f>
        <v/>
      </c>
      <c r="AL2730" s="7" t="str">
        <f>IF(ISNUMBER($AJ2730),INDEX($C$1:$AB$3985,$AJ2730,AL$4),"")</f>
        <v/>
      </c>
      <c r="AM2730" s="128"/>
      <c r="AN2730" s="128" t="str">
        <f t="shared" si="291"/>
        <v/>
      </c>
      <c r="AO2730" s="7" t="str">
        <f t="shared" si="294"/>
        <v/>
      </c>
      <c r="AP2730" s="10" t="str">
        <f t="shared" si="294"/>
        <v/>
      </c>
      <c r="AQ2730" s="310">
        <f>IF(ISNUMBER(SEARCH($T$30,AO2730)),MAX(AQ$5:AQ2729)+1,0)</f>
        <v>0</v>
      </c>
      <c r="AR2730" s="310">
        <f>IF(ISNUMBER(SEARCH($T$31,AO2730)),MAX(AR$5:AR2729)+1,0)</f>
        <v>0</v>
      </c>
      <c r="AS2730" s="128" t="str">
        <f t="shared" si="290"/>
        <v/>
      </c>
      <c r="AT2730" s="105" t="str">
        <f>IF(ISNUMBER($AS2730),INDEX($C$1:$AB$3985,$AS2730,AT$4),"")</f>
        <v/>
      </c>
      <c r="AU2730" s="128"/>
      <c r="AV2730" s="128" t="str">
        <f t="shared" si="292"/>
        <v/>
      </c>
      <c r="AW2730" s="105" t="str">
        <f>IF(ISNUMBER($AV2730),INDEX($C$1:$AB$3985,$AV2730,AW$4),"")</f>
        <v/>
      </c>
      <c r="AX2730" s="105" t="str">
        <f>IF(ISNUMBER($AV2730),INDEX($C$1:$AB$3985,$AV2730,AX$4),"")</f>
        <v/>
      </c>
      <c r="AY2730" s="128"/>
      <c r="AZ2730" s="128"/>
      <c r="BA2730" s="128" t="str">
        <f t="shared" si="293"/>
        <v/>
      </c>
      <c r="BB2730" s="105" t="str">
        <f>IF(ISNUMBER($BA2730),INDEX($C$1:$AB$3985,$BA2730,BB$4),"")</f>
        <v/>
      </c>
      <c r="BC2730" s="105"/>
    </row>
    <row r="2731" spans="1:55" x14ac:dyDescent="0.25">
      <c r="A2731" s="98"/>
      <c r="B2731" s="98"/>
      <c r="C2731" s="73"/>
      <c r="D2731" s="179"/>
      <c r="E2731" s="176"/>
      <c r="F2731" s="176"/>
      <c r="G2731" s="176"/>
      <c r="H2731" s="176"/>
      <c r="I2731" s="176"/>
      <c r="J2731" s="172"/>
      <c r="K2731" s="173"/>
      <c r="L2731" s="178"/>
      <c r="R2731" s="3"/>
      <c r="S2731" s="106"/>
      <c r="T2731" s="106"/>
      <c r="U2731" s="106"/>
      <c r="V2731" s="106"/>
      <c r="W2731" s="106"/>
      <c r="X2731" s="106"/>
      <c r="AB2731" s="188" t="str">
        <f t="shared" si="288"/>
        <v/>
      </c>
      <c r="AC2731" s="188" t="s">
        <v>1585</v>
      </c>
      <c r="AD2731" s="131"/>
      <c r="AE2731" s="131"/>
      <c r="AF2731" s="131"/>
      <c r="AG2731" s="131"/>
      <c r="AH2731" s="131"/>
      <c r="AI2731" s="131"/>
      <c r="AJ2731" s="128" t="str">
        <f t="shared" si="289"/>
        <v/>
      </c>
      <c r="AK2731" s="7" t="str">
        <f>IF(ISNUMBER($AJ2731),INDEX($C$1:$AB$3985,$AJ2731,AK$4),"")</f>
        <v/>
      </c>
      <c r="AL2731" s="7" t="str">
        <f>IF(ISNUMBER($AJ2731),INDEX($C$1:$AB$3985,$AJ2731,AL$4),"")</f>
        <v/>
      </c>
      <c r="AM2731" s="128"/>
      <c r="AN2731" s="128" t="str">
        <f t="shared" si="291"/>
        <v/>
      </c>
      <c r="AO2731" s="7" t="str">
        <f t="shared" si="294"/>
        <v/>
      </c>
      <c r="AP2731" s="10" t="str">
        <f t="shared" si="294"/>
        <v/>
      </c>
      <c r="AQ2731" s="310">
        <f>IF(ISNUMBER(SEARCH($T$30,AO2731)),MAX(AQ$5:AQ2730)+1,0)</f>
        <v>0</v>
      </c>
      <c r="AR2731" s="310">
        <f>IF(ISNUMBER(SEARCH($T$31,AO2731)),MAX(AR$5:AR2730)+1,0)</f>
        <v>0</v>
      </c>
      <c r="AS2731" s="128" t="str">
        <f t="shared" si="290"/>
        <v/>
      </c>
      <c r="AT2731" s="105" t="str">
        <f>IF(ISNUMBER($AS2731),INDEX($C$1:$AB$3985,$AS2731,AT$4),"")</f>
        <v/>
      </c>
      <c r="AU2731" s="128"/>
      <c r="AV2731" s="128" t="str">
        <f t="shared" si="292"/>
        <v/>
      </c>
      <c r="AW2731" s="105" t="str">
        <f>IF(ISNUMBER($AV2731),INDEX($C$1:$AB$3985,$AV2731,AW$4),"")</f>
        <v/>
      </c>
      <c r="AX2731" s="105" t="str">
        <f>IF(ISNUMBER($AV2731),INDEX($C$1:$AB$3985,$AV2731,AX$4),"")</f>
        <v/>
      </c>
      <c r="AY2731" s="128"/>
      <c r="AZ2731" s="128"/>
      <c r="BA2731" s="128" t="str">
        <f t="shared" si="293"/>
        <v/>
      </c>
      <c r="BB2731" s="105" t="str">
        <f>IF(ISNUMBER($BA2731),INDEX($C$1:$AB$3985,$BA2731,BB$4),"")</f>
        <v/>
      </c>
      <c r="BC2731" s="105"/>
    </row>
    <row r="2732" spans="1:55" x14ac:dyDescent="0.25">
      <c r="A2732" s="98"/>
      <c r="B2732" s="98"/>
      <c r="C2732" s="73"/>
      <c r="D2732" s="179"/>
      <c r="E2732" s="176"/>
      <c r="F2732" s="176"/>
      <c r="G2732" s="176"/>
      <c r="H2732" s="176"/>
      <c r="I2732" s="176"/>
      <c r="J2732" s="172"/>
      <c r="K2732" s="173"/>
      <c r="L2732" s="178"/>
      <c r="R2732" s="3"/>
      <c r="S2732" s="106"/>
      <c r="T2732" s="106"/>
      <c r="U2732" s="106"/>
      <c r="V2732" s="106"/>
      <c r="W2732" s="106"/>
      <c r="X2732" s="106"/>
      <c r="AB2732" s="188" t="str">
        <f t="shared" si="288"/>
        <v/>
      </c>
      <c r="AC2732" s="188" t="s">
        <v>1585</v>
      </c>
      <c r="AD2732" s="131"/>
      <c r="AE2732" s="131"/>
      <c r="AF2732" s="131"/>
      <c r="AG2732" s="131"/>
      <c r="AH2732" s="131"/>
      <c r="AI2732" s="131"/>
      <c r="AJ2732" s="128" t="str">
        <f t="shared" si="289"/>
        <v/>
      </c>
      <c r="AK2732" s="7" t="str">
        <f>IF(ISNUMBER($AJ2732),INDEX($C$1:$AB$3985,$AJ2732,AK$4),"")</f>
        <v/>
      </c>
      <c r="AL2732" s="7" t="str">
        <f>IF(ISNUMBER($AJ2732),INDEX($C$1:$AB$3985,$AJ2732,AL$4),"")</f>
        <v/>
      </c>
      <c r="AM2732" s="128"/>
      <c r="AN2732" s="128" t="str">
        <f t="shared" si="291"/>
        <v/>
      </c>
      <c r="AO2732" s="7" t="str">
        <f t="shared" si="294"/>
        <v/>
      </c>
      <c r="AP2732" s="10" t="str">
        <f t="shared" si="294"/>
        <v/>
      </c>
      <c r="AQ2732" s="310">
        <f>IF(ISNUMBER(SEARCH($T$30,AO2732)),MAX(AQ$5:AQ2731)+1,0)</f>
        <v>0</v>
      </c>
      <c r="AR2732" s="310">
        <f>IF(ISNUMBER(SEARCH($T$31,AO2732)),MAX(AR$5:AR2731)+1,0)</f>
        <v>0</v>
      </c>
      <c r="AS2732" s="128" t="str">
        <f t="shared" si="290"/>
        <v/>
      </c>
      <c r="AT2732" s="105" t="str">
        <f>IF(ISNUMBER($AS2732),INDEX($C$1:$AB$3985,$AS2732,AT$4),"")</f>
        <v/>
      </c>
      <c r="AU2732" s="128"/>
      <c r="AV2732" s="128" t="str">
        <f t="shared" si="292"/>
        <v/>
      </c>
      <c r="AW2732" s="105" t="str">
        <f>IF(ISNUMBER($AV2732),INDEX($C$1:$AB$3985,$AV2732,AW$4),"")</f>
        <v/>
      </c>
      <c r="AX2732" s="105" t="str">
        <f>IF(ISNUMBER($AV2732),INDEX($C$1:$AB$3985,$AV2732,AX$4),"")</f>
        <v/>
      </c>
      <c r="AY2732" s="128"/>
      <c r="AZ2732" s="128"/>
      <c r="BA2732" s="128" t="str">
        <f t="shared" si="293"/>
        <v/>
      </c>
      <c r="BB2732" s="105" t="str">
        <f>IF(ISNUMBER($BA2732),INDEX($C$1:$AB$3985,$BA2732,BB$4),"")</f>
        <v/>
      </c>
      <c r="BC2732" s="105"/>
    </row>
    <row r="2733" spans="1:55" x14ac:dyDescent="0.25">
      <c r="A2733" s="98"/>
      <c r="B2733" s="98"/>
      <c r="C2733" s="73"/>
      <c r="D2733" s="179"/>
      <c r="E2733" s="176"/>
      <c r="F2733" s="176"/>
      <c r="G2733" s="176"/>
      <c r="H2733" s="176"/>
      <c r="I2733" s="176"/>
      <c r="J2733" s="172"/>
      <c r="K2733" s="173"/>
      <c r="L2733" s="178"/>
      <c r="R2733" s="3"/>
      <c r="S2733" s="106"/>
      <c r="T2733" s="106"/>
      <c r="U2733" s="106"/>
      <c r="V2733" s="106"/>
      <c r="W2733" s="106"/>
      <c r="X2733" s="106"/>
      <c r="AB2733" s="188" t="str">
        <f t="shared" si="288"/>
        <v/>
      </c>
      <c r="AC2733" s="188" t="s">
        <v>1585</v>
      </c>
      <c r="AD2733" s="131"/>
      <c r="AE2733" s="131"/>
      <c r="AF2733" s="131"/>
      <c r="AG2733" s="131"/>
      <c r="AH2733" s="131"/>
      <c r="AI2733" s="131"/>
      <c r="AJ2733" s="128" t="str">
        <f t="shared" si="289"/>
        <v/>
      </c>
      <c r="AK2733" s="7" t="str">
        <f>IF(ISNUMBER($AJ2733),INDEX($C$1:$AB$3985,$AJ2733,AK$4),"")</f>
        <v/>
      </c>
      <c r="AL2733" s="7" t="str">
        <f>IF(ISNUMBER($AJ2733),INDEX($C$1:$AB$3985,$AJ2733,AL$4),"")</f>
        <v/>
      </c>
      <c r="AM2733" s="128"/>
      <c r="AN2733" s="128" t="str">
        <f t="shared" si="291"/>
        <v/>
      </c>
      <c r="AO2733" s="7" t="str">
        <f t="shared" si="294"/>
        <v/>
      </c>
      <c r="AP2733" s="10" t="str">
        <f t="shared" si="294"/>
        <v/>
      </c>
      <c r="AQ2733" s="310">
        <f>IF(ISNUMBER(SEARCH($T$30,AO2733)),MAX(AQ$5:AQ2732)+1,0)</f>
        <v>0</v>
      </c>
      <c r="AR2733" s="310">
        <f>IF(ISNUMBER(SEARCH($T$31,AO2733)),MAX(AR$5:AR2732)+1,0)</f>
        <v>0</v>
      </c>
      <c r="AS2733" s="128" t="str">
        <f t="shared" si="290"/>
        <v/>
      </c>
      <c r="AT2733" s="105" t="str">
        <f>IF(ISNUMBER($AS2733),INDEX($C$1:$AB$3985,$AS2733,AT$4),"")</f>
        <v/>
      </c>
      <c r="AU2733" s="128"/>
      <c r="AV2733" s="128" t="str">
        <f t="shared" si="292"/>
        <v/>
      </c>
      <c r="AW2733" s="105" t="str">
        <f>IF(ISNUMBER($AV2733),INDEX($C$1:$AB$3985,$AV2733,AW$4),"")</f>
        <v/>
      </c>
      <c r="AX2733" s="105" t="str">
        <f>IF(ISNUMBER($AV2733),INDEX($C$1:$AB$3985,$AV2733,AX$4),"")</f>
        <v/>
      </c>
      <c r="AY2733" s="128"/>
      <c r="AZ2733" s="128"/>
      <c r="BA2733" s="128" t="str">
        <f t="shared" si="293"/>
        <v/>
      </c>
      <c r="BB2733" s="105" t="str">
        <f>IF(ISNUMBER($BA2733),INDEX($C$1:$AB$3985,$BA2733,BB$4),"")</f>
        <v/>
      </c>
      <c r="BC2733" s="105"/>
    </row>
    <row r="2734" spans="1:55" x14ac:dyDescent="0.25">
      <c r="A2734" s="98"/>
      <c r="B2734" s="98"/>
      <c r="C2734" s="73"/>
      <c r="D2734" s="179"/>
      <c r="E2734" s="176"/>
      <c r="F2734" s="176"/>
      <c r="G2734" s="176"/>
      <c r="H2734" s="176"/>
      <c r="I2734" s="176"/>
      <c r="J2734" s="172"/>
      <c r="K2734" s="173"/>
      <c r="L2734" s="178"/>
      <c r="R2734" s="3"/>
      <c r="S2734" s="106"/>
      <c r="T2734" s="106"/>
      <c r="U2734" s="106"/>
      <c r="V2734" s="106"/>
      <c r="W2734" s="106"/>
      <c r="X2734" s="106"/>
      <c r="AB2734" s="188" t="str">
        <f t="shared" si="288"/>
        <v/>
      </c>
      <c r="AC2734" s="188" t="s">
        <v>1585</v>
      </c>
      <c r="AD2734" s="131"/>
      <c r="AE2734" s="131"/>
      <c r="AF2734" s="131"/>
      <c r="AG2734" s="131"/>
      <c r="AH2734" s="131"/>
      <c r="AI2734" s="131"/>
      <c r="AJ2734" s="128" t="str">
        <f t="shared" si="289"/>
        <v/>
      </c>
      <c r="AK2734" s="7" t="str">
        <f>IF(ISNUMBER($AJ2734),INDEX($C$1:$AB$3985,$AJ2734,AK$4),"")</f>
        <v/>
      </c>
      <c r="AL2734" s="7" t="str">
        <f>IF(ISNUMBER($AJ2734),INDEX($C$1:$AB$3985,$AJ2734,AL$4),"")</f>
        <v/>
      </c>
      <c r="AM2734" s="128"/>
      <c r="AN2734" s="128" t="str">
        <f t="shared" si="291"/>
        <v/>
      </c>
      <c r="AO2734" s="7" t="str">
        <f t="shared" si="294"/>
        <v/>
      </c>
      <c r="AP2734" s="10" t="str">
        <f t="shared" si="294"/>
        <v/>
      </c>
      <c r="AQ2734" s="310">
        <f>IF(ISNUMBER(SEARCH($T$30,AO2734)),MAX(AQ$5:AQ2733)+1,0)</f>
        <v>0</v>
      </c>
      <c r="AR2734" s="310">
        <f>IF(ISNUMBER(SEARCH($T$31,AO2734)),MAX(AR$5:AR2733)+1,0)</f>
        <v>0</v>
      </c>
      <c r="AS2734" s="128" t="str">
        <f t="shared" si="290"/>
        <v/>
      </c>
      <c r="AT2734" s="105" t="str">
        <f>IF(ISNUMBER($AS2734),INDEX($C$1:$AB$3985,$AS2734,AT$4),"")</f>
        <v/>
      </c>
      <c r="AU2734" s="128"/>
      <c r="AV2734" s="128" t="str">
        <f t="shared" si="292"/>
        <v/>
      </c>
      <c r="AW2734" s="105" t="str">
        <f>IF(ISNUMBER($AV2734),INDEX($C$1:$AB$3985,$AV2734,AW$4),"")</f>
        <v/>
      </c>
      <c r="AX2734" s="105" t="str">
        <f>IF(ISNUMBER($AV2734),INDEX($C$1:$AB$3985,$AV2734,AX$4),"")</f>
        <v/>
      </c>
      <c r="AY2734" s="128"/>
      <c r="AZ2734" s="128"/>
      <c r="BA2734" s="128" t="str">
        <f t="shared" si="293"/>
        <v/>
      </c>
      <c r="BB2734" s="105" t="str">
        <f>IF(ISNUMBER($BA2734),INDEX($C$1:$AB$3985,$BA2734,BB$4),"")</f>
        <v/>
      </c>
      <c r="BC2734" s="105"/>
    </row>
    <row r="2735" spans="1:55" x14ac:dyDescent="0.25">
      <c r="A2735" s="98"/>
      <c r="B2735" s="98"/>
      <c r="C2735" s="73"/>
      <c r="D2735" s="179"/>
      <c r="E2735" s="176"/>
      <c r="F2735" s="176"/>
      <c r="G2735" s="176"/>
      <c r="H2735" s="176"/>
      <c r="I2735" s="176"/>
      <c r="J2735" s="172"/>
      <c r="K2735" s="173"/>
      <c r="L2735" s="178"/>
      <c r="R2735" s="3"/>
      <c r="S2735" s="106"/>
      <c r="T2735" s="106"/>
      <c r="U2735" s="106"/>
      <c r="V2735" s="106"/>
      <c r="W2735" s="106"/>
      <c r="X2735" s="106"/>
      <c r="AB2735" s="188" t="str">
        <f t="shared" si="288"/>
        <v/>
      </c>
      <c r="AC2735" s="188" t="s">
        <v>1585</v>
      </c>
      <c r="AD2735" s="131"/>
      <c r="AE2735" s="131"/>
      <c r="AF2735" s="131"/>
      <c r="AG2735" s="131"/>
      <c r="AH2735" s="131"/>
      <c r="AI2735" s="131"/>
      <c r="AJ2735" s="128" t="str">
        <f t="shared" si="289"/>
        <v/>
      </c>
      <c r="AK2735" s="7" t="str">
        <f>IF(ISNUMBER($AJ2735),INDEX($C$1:$AB$3985,$AJ2735,AK$4),"")</f>
        <v/>
      </c>
      <c r="AL2735" s="7" t="str">
        <f>IF(ISNUMBER($AJ2735),INDEX($C$1:$AB$3985,$AJ2735,AL$4),"")</f>
        <v/>
      </c>
      <c r="AM2735" s="128"/>
      <c r="AN2735" s="128" t="str">
        <f t="shared" si="291"/>
        <v/>
      </c>
      <c r="AO2735" s="7" t="str">
        <f t="shared" si="294"/>
        <v/>
      </c>
      <c r="AP2735" s="10" t="str">
        <f t="shared" si="294"/>
        <v/>
      </c>
      <c r="AQ2735" s="310">
        <f>IF(ISNUMBER(SEARCH($T$30,AO2735)),MAX(AQ$5:AQ2734)+1,0)</f>
        <v>0</v>
      </c>
      <c r="AR2735" s="310">
        <f>IF(ISNUMBER(SEARCH($T$31,AO2735)),MAX(AR$5:AR2734)+1,0)</f>
        <v>0</v>
      </c>
      <c r="AS2735" s="128" t="str">
        <f t="shared" si="290"/>
        <v/>
      </c>
      <c r="AT2735" s="105" t="str">
        <f>IF(ISNUMBER($AS2735),INDEX($C$1:$AB$3985,$AS2735,AT$4),"")</f>
        <v/>
      </c>
      <c r="AU2735" s="128"/>
      <c r="AV2735" s="128" t="str">
        <f t="shared" si="292"/>
        <v/>
      </c>
      <c r="AW2735" s="105" t="str">
        <f>IF(ISNUMBER($AV2735),INDEX($C$1:$AB$3985,$AV2735,AW$4),"")</f>
        <v/>
      </c>
      <c r="AX2735" s="105" t="str">
        <f>IF(ISNUMBER($AV2735),INDEX($C$1:$AB$3985,$AV2735,AX$4),"")</f>
        <v/>
      </c>
      <c r="AY2735" s="128"/>
      <c r="AZ2735" s="128"/>
      <c r="BA2735" s="128" t="str">
        <f t="shared" si="293"/>
        <v/>
      </c>
      <c r="BB2735" s="105" t="str">
        <f>IF(ISNUMBER($BA2735),INDEX($C$1:$AB$3985,$BA2735,BB$4),"")</f>
        <v/>
      </c>
      <c r="BC2735" s="105"/>
    </row>
    <row r="2736" spans="1:55" x14ac:dyDescent="0.25">
      <c r="A2736" s="98"/>
      <c r="B2736" s="98"/>
      <c r="C2736" s="73"/>
      <c r="D2736" s="179"/>
      <c r="E2736" s="176"/>
      <c r="F2736" s="176"/>
      <c r="G2736" s="176"/>
      <c r="H2736" s="176"/>
      <c r="I2736" s="176"/>
      <c r="J2736" s="172"/>
      <c r="K2736" s="173"/>
      <c r="L2736" s="178"/>
      <c r="R2736" s="3"/>
      <c r="S2736" s="106"/>
      <c r="T2736" s="106"/>
      <c r="U2736" s="106"/>
      <c r="V2736" s="106"/>
      <c r="W2736" s="106"/>
      <c r="X2736" s="106"/>
      <c r="AB2736" s="188" t="str">
        <f t="shared" si="288"/>
        <v/>
      </c>
      <c r="AC2736" s="188" t="s">
        <v>1585</v>
      </c>
      <c r="AD2736" s="131"/>
      <c r="AE2736" s="131"/>
      <c r="AF2736" s="131"/>
      <c r="AG2736" s="131"/>
      <c r="AH2736" s="131"/>
      <c r="AI2736" s="131"/>
      <c r="AJ2736" s="128" t="str">
        <f t="shared" si="289"/>
        <v/>
      </c>
      <c r="AK2736" s="7" t="str">
        <f>IF(ISNUMBER($AJ2736),INDEX($C$1:$AB$3985,$AJ2736,AK$4),"")</f>
        <v/>
      </c>
      <c r="AL2736" s="7" t="str">
        <f>IF(ISNUMBER($AJ2736),INDEX($C$1:$AB$3985,$AJ2736,AL$4),"")</f>
        <v/>
      </c>
      <c r="AM2736" s="128"/>
      <c r="AN2736" s="128" t="str">
        <f t="shared" si="291"/>
        <v/>
      </c>
      <c r="AO2736" s="7" t="str">
        <f t="shared" si="294"/>
        <v/>
      </c>
      <c r="AP2736" s="10" t="str">
        <f t="shared" si="294"/>
        <v/>
      </c>
      <c r="AQ2736" s="310">
        <f>IF(ISNUMBER(SEARCH($T$30,AO2736)),MAX(AQ$5:AQ2735)+1,0)</f>
        <v>0</v>
      </c>
      <c r="AR2736" s="310">
        <f>IF(ISNUMBER(SEARCH($T$31,AO2736)),MAX(AR$5:AR2735)+1,0)</f>
        <v>0</v>
      </c>
      <c r="AS2736" s="128" t="str">
        <f t="shared" si="290"/>
        <v/>
      </c>
      <c r="AT2736" s="105" t="str">
        <f>IF(ISNUMBER($AS2736),INDEX($C$1:$AB$3985,$AS2736,AT$4),"")</f>
        <v/>
      </c>
      <c r="AU2736" s="128"/>
      <c r="AV2736" s="128" t="str">
        <f t="shared" si="292"/>
        <v/>
      </c>
      <c r="AW2736" s="105" t="str">
        <f>IF(ISNUMBER($AV2736),INDEX($C$1:$AB$3985,$AV2736,AW$4),"")</f>
        <v/>
      </c>
      <c r="AX2736" s="105" t="str">
        <f>IF(ISNUMBER($AV2736),INDEX($C$1:$AB$3985,$AV2736,AX$4),"")</f>
        <v/>
      </c>
      <c r="AY2736" s="128"/>
      <c r="AZ2736" s="128"/>
      <c r="BA2736" s="128" t="str">
        <f t="shared" si="293"/>
        <v/>
      </c>
      <c r="BB2736" s="105" t="str">
        <f>IF(ISNUMBER($BA2736),INDEX($C$1:$AB$3985,$BA2736,BB$4),"")</f>
        <v/>
      </c>
      <c r="BC2736" s="105"/>
    </row>
    <row r="2737" spans="1:55" x14ac:dyDescent="0.25">
      <c r="A2737" s="98"/>
      <c r="B2737" s="98"/>
      <c r="C2737" s="73"/>
      <c r="D2737" s="179"/>
      <c r="E2737" s="176"/>
      <c r="F2737" s="176"/>
      <c r="G2737" s="176"/>
      <c r="H2737" s="176"/>
      <c r="I2737" s="176"/>
      <c r="J2737" s="172"/>
      <c r="K2737" s="173"/>
      <c r="L2737" s="178"/>
      <c r="R2737" s="3"/>
      <c r="S2737" s="106"/>
      <c r="T2737" s="106"/>
      <c r="U2737" s="106"/>
      <c r="V2737" s="106"/>
      <c r="W2737" s="106"/>
      <c r="X2737" s="106"/>
      <c r="AB2737" s="188" t="str">
        <f t="shared" si="288"/>
        <v/>
      </c>
      <c r="AC2737" s="188" t="s">
        <v>1585</v>
      </c>
      <c r="AD2737" s="131"/>
      <c r="AE2737" s="131"/>
      <c r="AF2737" s="131"/>
      <c r="AG2737" s="131"/>
      <c r="AH2737" s="131"/>
      <c r="AI2737" s="131"/>
      <c r="AJ2737" s="128" t="str">
        <f t="shared" si="289"/>
        <v/>
      </c>
      <c r="AK2737" s="7" t="str">
        <f>IF(ISNUMBER($AJ2737),INDEX($C$1:$AB$3985,$AJ2737,AK$4),"")</f>
        <v/>
      </c>
      <c r="AL2737" s="7" t="str">
        <f>IF(ISNUMBER($AJ2737),INDEX($C$1:$AB$3985,$AJ2737,AL$4),"")</f>
        <v/>
      </c>
      <c r="AM2737" s="128"/>
      <c r="AN2737" s="128" t="str">
        <f t="shared" si="291"/>
        <v/>
      </c>
      <c r="AO2737" s="7" t="str">
        <f t="shared" si="294"/>
        <v/>
      </c>
      <c r="AP2737" s="10" t="str">
        <f t="shared" si="294"/>
        <v/>
      </c>
      <c r="AQ2737" s="310">
        <f>IF(ISNUMBER(SEARCH($T$30,AO2737)),MAX(AQ$5:AQ2736)+1,0)</f>
        <v>0</v>
      </c>
      <c r="AR2737" s="310">
        <f>IF(ISNUMBER(SEARCH($T$31,AO2737)),MAX(AR$5:AR2736)+1,0)</f>
        <v>0</v>
      </c>
      <c r="AS2737" s="128" t="str">
        <f t="shared" si="290"/>
        <v/>
      </c>
      <c r="AT2737" s="105" t="str">
        <f>IF(ISNUMBER($AS2737),INDEX($C$1:$AB$3985,$AS2737,AT$4),"")</f>
        <v/>
      </c>
      <c r="AU2737" s="128"/>
      <c r="AV2737" s="128" t="str">
        <f t="shared" si="292"/>
        <v/>
      </c>
      <c r="AW2737" s="105" t="str">
        <f>IF(ISNUMBER($AV2737),INDEX($C$1:$AB$3985,$AV2737,AW$4),"")</f>
        <v/>
      </c>
      <c r="AX2737" s="105" t="str">
        <f>IF(ISNUMBER($AV2737),INDEX($C$1:$AB$3985,$AV2737,AX$4),"")</f>
        <v/>
      </c>
      <c r="AY2737" s="128"/>
      <c r="AZ2737" s="128"/>
      <c r="BA2737" s="128" t="str">
        <f t="shared" si="293"/>
        <v/>
      </c>
      <c r="BB2737" s="105" t="str">
        <f>IF(ISNUMBER($BA2737),INDEX($C$1:$AB$3985,$BA2737,BB$4),"")</f>
        <v/>
      </c>
      <c r="BC2737" s="105"/>
    </row>
    <row r="2738" spans="1:55" x14ac:dyDescent="0.25">
      <c r="A2738" s="98"/>
      <c r="B2738" s="98"/>
      <c r="C2738" s="73"/>
      <c r="D2738" s="179"/>
      <c r="E2738" s="176"/>
      <c r="F2738" s="176"/>
      <c r="G2738" s="176"/>
      <c r="H2738" s="176"/>
      <c r="I2738" s="176"/>
      <c r="J2738" s="172"/>
      <c r="K2738" s="173"/>
      <c r="L2738" s="178"/>
      <c r="R2738" s="3"/>
      <c r="S2738" s="106"/>
      <c r="T2738" s="106"/>
      <c r="U2738" s="106"/>
      <c r="V2738" s="106"/>
      <c r="W2738" s="106"/>
      <c r="X2738" s="106"/>
      <c r="AB2738" s="188" t="str">
        <f t="shared" si="288"/>
        <v/>
      </c>
      <c r="AC2738" s="188" t="s">
        <v>1585</v>
      </c>
      <c r="AD2738" s="131"/>
      <c r="AE2738" s="131"/>
      <c r="AF2738" s="131"/>
      <c r="AG2738" s="131"/>
      <c r="AH2738" s="131"/>
      <c r="AI2738" s="131"/>
      <c r="AJ2738" s="128" t="str">
        <f t="shared" si="289"/>
        <v/>
      </c>
      <c r="AK2738" s="7" t="str">
        <f>IF(ISNUMBER($AJ2738),INDEX($C$1:$AB$3985,$AJ2738,AK$4),"")</f>
        <v/>
      </c>
      <c r="AL2738" s="7" t="str">
        <f>IF(ISNUMBER($AJ2738),INDEX($C$1:$AB$3985,$AJ2738,AL$4),"")</f>
        <v/>
      </c>
      <c r="AM2738" s="128"/>
      <c r="AN2738" s="128" t="str">
        <f t="shared" si="291"/>
        <v/>
      </c>
      <c r="AO2738" s="7" t="str">
        <f t="shared" si="294"/>
        <v/>
      </c>
      <c r="AP2738" s="10" t="str">
        <f t="shared" si="294"/>
        <v/>
      </c>
      <c r="AQ2738" s="310">
        <f>IF(ISNUMBER(SEARCH($T$30,AO2738)),MAX(AQ$5:AQ2737)+1,0)</f>
        <v>0</v>
      </c>
      <c r="AR2738" s="310">
        <f>IF(ISNUMBER(SEARCH($T$31,AO2738)),MAX(AR$5:AR2737)+1,0)</f>
        <v>0</v>
      </c>
      <c r="AS2738" s="128" t="str">
        <f t="shared" si="290"/>
        <v/>
      </c>
      <c r="AT2738" s="105" t="str">
        <f>IF(ISNUMBER($AS2738),INDEX($C$1:$AB$3985,$AS2738,AT$4),"")</f>
        <v/>
      </c>
      <c r="AU2738" s="128"/>
      <c r="AV2738" s="128" t="str">
        <f t="shared" si="292"/>
        <v/>
      </c>
      <c r="AW2738" s="105" t="str">
        <f>IF(ISNUMBER($AV2738),INDEX($C$1:$AB$3985,$AV2738,AW$4),"")</f>
        <v/>
      </c>
      <c r="AX2738" s="105" t="str">
        <f>IF(ISNUMBER($AV2738),INDEX($C$1:$AB$3985,$AV2738,AX$4),"")</f>
        <v/>
      </c>
      <c r="AY2738" s="128"/>
      <c r="AZ2738" s="128"/>
      <c r="BA2738" s="128" t="str">
        <f t="shared" si="293"/>
        <v/>
      </c>
      <c r="BB2738" s="105" t="str">
        <f>IF(ISNUMBER($BA2738),INDEX($C$1:$AB$3985,$BA2738,BB$4),"")</f>
        <v/>
      </c>
      <c r="BC2738" s="105"/>
    </row>
    <row r="2739" spans="1:55" x14ac:dyDescent="0.25">
      <c r="A2739" s="98"/>
      <c r="B2739" s="98"/>
      <c r="C2739" s="73"/>
      <c r="D2739" s="179"/>
      <c r="E2739" s="176"/>
      <c r="F2739" s="176"/>
      <c r="G2739" s="176"/>
      <c r="H2739" s="176"/>
      <c r="I2739" s="176"/>
      <c r="J2739" s="172"/>
      <c r="K2739" s="173"/>
      <c r="L2739" s="178"/>
      <c r="R2739" s="3"/>
      <c r="S2739" s="106"/>
      <c r="T2739" s="106"/>
      <c r="U2739" s="106"/>
      <c r="V2739" s="106"/>
      <c r="W2739" s="106"/>
      <c r="X2739" s="106"/>
      <c r="AB2739" s="188" t="str">
        <f t="shared" si="288"/>
        <v/>
      </c>
      <c r="AC2739" s="188" t="s">
        <v>1585</v>
      </c>
      <c r="AD2739" s="131"/>
      <c r="AE2739" s="131"/>
      <c r="AF2739" s="131"/>
      <c r="AG2739" s="131"/>
      <c r="AH2739" s="131"/>
      <c r="AI2739" s="131"/>
      <c r="AJ2739" s="128" t="str">
        <f t="shared" si="289"/>
        <v/>
      </c>
      <c r="AK2739" s="7" t="str">
        <f>IF(ISNUMBER($AJ2739),INDEX($C$1:$AB$3985,$AJ2739,AK$4),"")</f>
        <v/>
      </c>
      <c r="AL2739" s="7" t="str">
        <f>IF(ISNUMBER($AJ2739),INDEX($C$1:$AB$3985,$AJ2739,AL$4),"")</f>
        <v/>
      </c>
      <c r="AM2739" s="128"/>
      <c r="AN2739" s="128" t="str">
        <f t="shared" si="291"/>
        <v/>
      </c>
      <c r="AO2739" s="7" t="str">
        <f t="shared" si="294"/>
        <v/>
      </c>
      <c r="AP2739" s="10" t="str">
        <f t="shared" si="294"/>
        <v/>
      </c>
      <c r="AQ2739" s="310">
        <f>IF(ISNUMBER(SEARCH($T$30,AO2739)),MAX(AQ$5:AQ2738)+1,0)</f>
        <v>0</v>
      </c>
      <c r="AR2739" s="310">
        <f>IF(ISNUMBER(SEARCH($T$31,AO2739)),MAX(AR$5:AR2738)+1,0)</f>
        <v>0</v>
      </c>
      <c r="AS2739" s="128" t="str">
        <f t="shared" si="290"/>
        <v/>
      </c>
      <c r="AT2739" s="105" t="str">
        <f>IF(ISNUMBER($AS2739),INDEX($C$1:$AB$3985,$AS2739,AT$4),"")</f>
        <v/>
      </c>
      <c r="AU2739" s="128"/>
      <c r="AV2739" s="128" t="str">
        <f t="shared" si="292"/>
        <v/>
      </c>
      <c r="AW2739" s="105" t="str">
        <f>IF(ISNUMBER($AV2739),INDEX($C$1:$AB$3985,$AV2739,AW$4),"")</f>
        <v/>
      </c>
      <c r="AX2739" s="105" t="str">
        <f>IF(ISNUMBER($AV2739),INDEX($C$1:$AB$3985,$AV2739,AX$4),"")</f>
        <v/>
      </c>
      <c r="AY2739" s="128"/>
      <c r="AZ2739" s="128"/>
      <c r="BA2739" s="128" t="str">
        <f t="shared" si="293"/>
        <v/>
      </c>
      <c r="BB2739" s="105" t="str">
        <f>IF(ISNUMBER($BA2739),INDEX($C$1:$AB$3985,$BA2739,BB$4),"")</f>
        <v/>
      </c>
      <c r="BC2739" s="105"/>
    </row>
    <row r="2740" spans="1:55" x14ac:dyDescent="0.25">
      <c r="A2740" s="98"/>
      <c r="B2740" s="98"/>
      <c r="C2740" s="73"/>
      <c r="D2740" s="179"/>
      <c r="E2740" s="176"/>
      <c r="F2740" s="176"/>
      <c r="G2740" s="176"/>
      <c r="H2740" s="176"/>
      <c r="I2740" s="176"/>
      <c r="J2740" s="172"/>
      <c r="K2740" s="173"/>
      <c r="L2740" s="178"/>
      <c r="R2740" s="3"/>
      <c r="S2740" s="106"/>
      <c r="T2740" s="106"/>
      <c r="U2740" s="106"/>
      <c r="V2740" s="106"/>
      <c r="W2740" s="106"/>
      <c r="X2740" s="106"/>
      <c r="AB2740" s="188" t="str">
        <f t="shared" si="288"/>
        <v/>
      </c>
      <c r="AC2740" s="188" t="s">
        <v>1585</v>
      </c>
      <c r="AD2740" s="131"/>
      <c r="AE2740" s="131"/>
      <c r="AF2740" s="131"/>
      <c r="AG2740" s="131"/>
      <c r="AH2740" s="131"/>
      <c r="AI2740" s="131"/>
      <c r="AJ2740" s="128" t="str">
        <f t="shared" si="289"/>
        <v/>
      </c>
      <c r="AK2740" s="7" t="str">
        <f>IF(ISNUMBER($AJ2740),INDEX($C$1:$AB$3985,$AJ2740,AK$4),"")</f>
        <v/>
      </c>
      <c r="AL2740" s="7" t="str">
        <f>IF(ISNUMBER($AJ2740),INDEX($C$1:$AB$3985,$AJ2740,AL$4),"")</f>
        <v/>
      </c>
      <c r="AM2740" s="128"/>
      <c r="AN2740" s="128" t="str">
        <f t="shared" si="291"/>
        <v/>
      </c>
      <c r="AO2740" s="7" t="str">
        <f t="shared" si="294"/>
        <v/>
      </c>
      <c r="AP2740" s="10" t="str">
        <f t="shared" si="294"/>
        <v/>
      </c>
      <c r="AQ2740" s="310">
        <f>IF(ISNUMBER(SEARCH($T$30,AO2740)),MAX(AQ$5:AQ2739)+1,0)</f>
        <v>0</v>
      </c>
      <c r="AR2740" s="310">
        <f>IF(ISNUMBER(SEARCH($T$31,AO2740)),MAX(AR$5:AR2739)+1,0)</f>
        <v>0</v>
      </c>
      <c r="AS2740" s="128" t="str">
        <f t="shared" si="290"/>
        <v/>
      </c>
      <c r="AT2740" s="105" t="str">
        <f>IF(ISNUMBER($AS2740),INDEX($C$1:$AB$3985,$AS2740,AT$4),"")</f>
        <v/>
      </c>
      <c r="AU2740" s="128"/>
      <c r="AV2740" s="128" t="str">
        <f t="shared" si="292"/>
        <v/>
      </c>
      <c r="AW2740" s="105" t="str">
        <f>IF(ISNUMBER($AV2740),INDEX($C$1:$AB$3985,$AV2740,AW$4),"")</f>
        <v/>
      </c>
      <c r="AX2740" s="105" t="str">
        <f>IF(ISNUMBER($AV2740),INDEX($C$1:$AB$3985,$AV2740,AX$4),"")</f>
        <v/>
      </c>
      <c r="AY2740" s="128"/>
      <c r="AZ2740" s="128"/>
      <c r="BA2740" s="128" t="str">
        <f t="shared" si="293"/>
        <v/>
      </c>
      <c r="BB2740" s="105" t="str">
        <f>IF(ISNUMBER($BA2740),INDEX($C$1:$AB$3985,$BA2740,BB$4),"")</f>
        <v/>
      </c>
      <c r="BC2740" s="105"/>
    </row>
    <row r="2741" spans="1:55" x14ac:dyDescent="0.25">
      <c r="A2741" s="98"/>
      <c r="B2741" s="98"/>
      <c r="C2741" s="73"/>
      <c r="D2741" s="179"/>
      <c r="E2741" s="176"/>
      <c r="F2741" s="176"/>
      <c r="G2741" s="176"/>
      <c r="H2741" s="176"/>
      <c r="I2741" s="176"/>
      <c r="J2741" s="172"/>
      <c r="K2741" s="173"/>
      <c r="L2741" s="178"/>
      <c r="R2741" s="3"/>
      <c r="S2741" s="106"/>
      <c r="T2741" s="106"/>
      <c r="U2741" s="106"/>
      <c r="V2741" s="106"/>
      <c r="W2741" s="106"/>
      <c r="X2741" s="106"/>
      <c r="AB2741" s="188" t="str">
        <f t="shared" si="288"/>
        <v/>
      </c>
      <c r="AC2741" s="188" t="s">
        <v>1585</v>
      </c>
      <c r="AD2741" s="131"/>
      <c r="AE2741" s="131"/>
      <c r="AF2741" s="131"/>
      <c r="AG2741" s="131"/>
      <c r="AH2741" s="131"/>
      <c r="AI2741" s="131"/>
      <c r="AJ2741" s="128" t="str">
        <f t="shared" si="289"/>
        <v/>
      </c>
      <c r="AK2741" s="7" t="str">
        <f>IF(ISNUMBER($AJ2741),INDEX($C$1:$AB$3985,$AJ2741,AK$4),"")</f>
        <v/>
      </c>
      <c r="AL2741" s="7" t="str">
        <f>IF(ISNUMBER($AJ2741),INDEX($C$1:$AB$3985,$AJ2741,AL$4),"")</f>
        <v/>
      </c>
      <c r="AM2741" s="128"/>
      <c r="AN2741" s="128" t="str">
        <f t="shared" si="291"/>
        <v/>
      </c>
      <c r="AO2741" s="7" t="str">
        <f t="shared" si="294"/>
        <v/>
      </c>
      <c r="AP2741" s="10" t="str">
        <f t="shared" si="294"/>
        <v/>
      </c>
      <c r="AQ2741" s="310">
        <f>IF(ISNUMBER(SEARCH($T$30,AO2741)),MAX(AQ$5:AQ2740)+1,0)</f>
        <v>0</v>
      </c>
      <c r="AR2741" s="310">
        <f>IF(ISNUMBER(SEARCH($T$31,AO2741)),MAX(AR$5:AR2740)+1,0)</f>
        <v>0</v>
      </c>
      <c r="AS2741" s="128" t="str">
        <f t="shared" si="290"/>
        <v/>
      </c>
      <c r="AT2741" s="105" t="str">
        <f>IF(ISNUMBER($AS2741),INDEX($C$1:$AB$3985,$AS2741,AT$4),"")</f>
        <v/>
      </c>
      <c r="AU2741" s="128"/>
      <c r="AV2741" s="128" t="str">
        <f t="shared" si="292"/>
        <v/>
      </c>
      <c r="AW2741" s="105" t="str">
        <f>IF(ISNUMBER($AV2741),INDEX($C$1:$AB$3985,$AV2741,AW$4),"")</f>
        <v/>
      </c>
      <c r="AX2741" s="105" t="str">
        <f>IF(ISNUMBER($AV2741),INDEX($C$1:$AB$3985,$AV2741,AX$4),"")</f>
        <v/>
      </c>
      <c r="AY2741" s="128"/>
      <c r="AZ2741" s="128"/>
      <c r="BA2741" s="128" t="str">
        <f t="shared" si="293"/>
        <v/>
      </c>
      <c r="BB2741" s="105" t="str">
        <f>IF(ISNUMBER($BA2741),INDEX($C$1:$AB$3985,$BA2741,BB$4),"")</f>
        <v/>
      </c>
      <c r="BC2741" s="105"/>
    </row>
    <row r="2742" spans="1:55" x14ac:dyDescent="0.25">
      <c r="A2742" s="98"/>
      <c r="B2742" s="98"/>
      <c r="C2742" s="73"/>
      <c r="D2742" s="179"/>
      <c r="E2742" s="176"/>
      <c r="F2742" s="176"/>
      <c r="G2742" s="176"/>
      <c r="H2742" s="176"/>
      <c r="I2742" s="176"/>
      <c r="J2742" s="172"/>
      <c r="K2742" s="173"/>
      <c r="L2742" s="178"/>
      <c r="R2742" s="3"/>
      <c r="S2742" s="106"/>
      <c r="T2742" s="106"/>
      <c r="U2742" s="106"/>
      <c r="V2742" s="106"/>
      <c r="W2742" s="106"/>
      <c r="X2742" s="106"/>
      <c r="AB2742" s="188" t="str">
        <f t="shared" si="288"/>
        <v/>
      </c>
      <c r="AC2742" s="188" t="s">
        <v>1585</v>
      </c>
      <c r="AD2742" s="131"/>
      <c r="AE2742" s="131"/>
      <c r="AF2742" s="131"/>
      <c r="AG2742" s="131"/>
      <c r="AH2742" s="131"/>
      <c r="AI2742" s="131"/>
      <c r="AJ2742" s="128" t="str">
        <f t="shared" si="289"/>
        <v/>
      </c>
      <c r="AK2742" s="7" t="str">
        <f>IF(ISNUMBER($AJ2742),INDEX($C$1:$AB$3985,$AJ2742,AK$4),"")</f>
        <v/>
      </c>
      <c r="AL2742" s="7" t="str">
        <f>IF(ISNUMBER($AJ2742),INDEX($C$1:$AB$3985,$AJ2742,AL$4),"")</f>
        <v/>
      </c>
      <c r="AM2742" s="128"/>
      <c r="AN2742" s="128" t="str">
        <f t="shared" si="291"/>
        <v/>
      </c>
      <c r="AO2742" s="7" t="str">
        <f t="shared" si="294"/>
        <v/>
      </c>
      <c r="AP2742" s="10" t="str">
        <f t="shared" si="294"/>
        <v/>
      </c>
      <c r="AQ2742" s="310">
        <f>IF(ISNUMBER(SEARCH($T$30,AO2742)),MAX(AQ$5:AQ2741)+1,0)</f>
        <v>0</v>
      </c>
      <c r="AR2742" s="310">
        <f>IF(ISNUMBER(SEARCH($T$31,AO2742)),MAX(AR$5:AR2741)+1,0)</f>
        <v>0</v>
      </c>
      <c r="AS2742" s="128" t="str">
        <f t="shared" si="290"/>
        <v/>
      </c>
      <c r="AT2742" s="105" t="str">
        <f>IF(ISNUMBER($AS2742),INDEX($C$1:$AB$3985,$AS2742,AT$4),"")</f>
        <v/>
      </c>
      <c r="AU2742" s="128"/>
      <c r="AV2742" s="128" t="str">
        <f t="shared" si="292"/>
        <v/>
      </c>
      <c r="AW2742" s="105" t="str">
        <f>IF(ISNUMBER($AV2742),INDEX($C$1:$AB$3985,$AV2742,AW$4),"")</f>
        <v/>
      </c>
      <c r="AX2742" s="105" t="str">
        <f>IF(ISNUMBER($AV2742),INDEX($C$1:$AB$3985,$AV2742,AX$4),"")</f>
        <v/>
      </c>
      <c r="AY2742" s="128"/>
      <c r="AZ2742" s="128"/>
      <c r="BA2742" s="128" t="str">
        <f t="shared" si="293"/>
        <v/>
      </c>
      <c r="BB2742" s="105" t="str">
        <f>IF(ISNUMBER($BA2742),INDEX($C$1:$AB$3985,$BA2742,BB$4),"")</f>
        <v/>
      </c>
      <c r="BC2742" s="105"/>
    </row>
    <row r="2743" spans="1:55" x14ac:dyDescent="0.25">
      <c r="A2743" s="98"/>
      <c r="B2743" s="98"/>
      <c r="C2743" s="73"/>
      <c r="D2743" s="179"/>
      <c r="E2743" s="176"/>
      <c r="F2743" s="176"/>
      <c r="G2743" s="176"/>
      <c r="H2743" s="176"/>
      <c r="I2743" s="176"/>
      <c r="J2743" s="172"/>
      <c r="K2743" s="173"/>
      <c r="L2743" s="178"/>
      <c r="R2743" s="3"/>
      <c r="S2743" s="106"/>
      <c r="T2743" s="106"/>
      <c r="U2743" s="106"/>
      <c r="V2743" s="106"/>
      <c r="W2743" s="106"/>
      <c r="X2743" s="106"/>
      <c r="AB2743" s="188" t="str">
        <f t="shared" si="288"/>
        <v/>
      </c>
      <c r="AC2743" s="188" t="s">
        <v>1585</v>
      </c>
      <c r="AD2743" s="131"/>
      <c r="AE2743" s="131"/>
      <c r="AF2743" s="131"/>
      <c r="AG2743" s="131"/>
      <c r="AH2743" s="131"/>
      <c r="AI2743" s="131"/>
      <c r="AJ2743" s="128" t="str">
        <f t="shared" si="289"/>
        <v/>
      </c>
      <c r="AK2743" s="7" t="str">
        <f>IF(ISNUMBER($AJ2743),INDEX($C$1:$AB$3985,$AJ2743,AK$4),"")</f>
        <v/>
      </c>
      <c r="AL2743" s="7" t="str">
        <f>IF(ISNUMBER($AJ2743),INDEX($C$1:$AB$3985,$AJ2743,AL$4),"")</f>
        <v/>
      </c>
      <c r="AM2743" s="128"/>
      <c r="AN2743" s="128" t="str">
        <f t="shared" si="291"/>
        <v/>
      </c>
      <c r="AO2743" s="7" t="str">
        <f t="shared" si="294"/>
        <v/>
      </c>
      <c r="AP2743" s="10" t="str">
        <f t="shared" si="294"/>
        <v/>
      </c>
      <c r="AQ2743" s="310">
        <f>IF(ISNUMBER(SEARCH($T$30,AO2743)),MAX(AQ$5:AQ2742)+1,0)</f>
        <v>0</v>
      </c>
      <c r="AR2743" s="310">
        <f>IF(ISNUMBER(SEARCH($T$31,AO2743)),MAX(AR$5:AR2742)+1,0)</f>
        <v>0</v>
      </c>
      <c r="AS2743" s="128" t="str">
        <f t="shared" si="290"/>
        <v/>
      </c>
      <c r="AT2743" s="105" t="str">
        <f>IF(ISNUMBER($AS2743),INDEX($C$1:$AB$3985,$AS2743,AT$4),"")</f>
        <v/>
      </c>
      <c r="AU2743" s="128"/>
      <c r="AV2743" s="128" t="str">
        <f t="shared" si="292"/>
        <v/>
      </c>
      <c r="AW2743" s="105" t="str">
        <f>IF(ISNUMBER($AV2743),INDEX($C$1:$AB$3985,$AV2743,AW$4),"")</f>
        <v/>
      </c>
      <c r="AX2743" s="105" t="str">
        <f>IF(ISNUMBER($AV2743),INDEX($C$1:$AB$3985,$AV2743,AX$4),"")</f>
        <v/>
      </c>
      <c r="AY2743" s="128"/>
      <c r="AZ2743" s="128"/>
      <c r="BA2743" s="128" t="str">
        <f t="shared" si="293"/>
        <v/>
      </c>
      <c r="BB2743" s="105" t="str">
        <f>IF(ISNUMBER($BA2743),INDEX($C$1:$AB$3985,$BA2743,BB$4),"")</f>
        <v/>
      </c>
      <c r="BC2743" s="105"/>
    </row>
    <row r="2744" spans="1:55" x14ac:dyDescent="0.25">
      <c r="A2744" s="98"/>
      <c r="B2744" s="98"/>
      <c r="C2744" s="73"/>
      <c r="D2744" s="179"/>
      <c r="E2744" s="176"/>
      <c r="F2744" s="176"/>
      <c r="G2744" s="176"/>
      <c r="H2744" s="176"/>
      <c r="I2744" s="176"/>
      <c r="J2744" s="172"/>
      <c r="K2744" s="173"/>
      <c r="L2744" s="178"/>
      <c r="R2744" s="3"/>
      <c r="S2744" s="106"/>
      <c r="T2744" s="106"/>
      <c r="U2744" s="106"/>
      <c r="V2744" s="106"/>
      <c r="W2744" s="106"/>
      <c r="X2744" s="106"/>
      <c r="AB2744" s="188" t="str">
        <f t="shared" si="288"/>
        <v/>
      </c>
      <c r="AC2744" s="188" t="s">
        <v>1585</v>
      </c>
      <c r="AD2744" s="131"/>
      <c r="AE2744" s="131"/>
      <c r="AF2744" s="131"/>
      <c r="AG2744" s="131"/>
      <c r="AH2744" s="131"/>
      <c r="AI2744" s="131"/>
      <c r="AJ2744" s="128" t="str">
        <f t="shared" si="289"/>
        <v/>
      </c>
      <c r="AK2744" s="7" t="str">
        <f>IF(ISNUMBER($AJ2744),INDEX($C$1:$AB$3985,$AJ2744,AK$4),"")</f>
        <v/>
      </c>
      <c r="AL2744" s="7" t="str">
        <f>IF(ISNUMBER($AJ2744),INDEX($C$1:$AB$3985,$AJ2744,AL$4),"")</f>
        <v/>
      </c>
      <c r="AM2744" s="128"/>
      <c r="AN2744" s="128" t="str">
        <f t="shared" si="291"/>
        <v/>
      </c>
      <c r="AO2744" s="7" t="str">
        <f t="shared" si="294"/>
        <v/>
      </c>
      <c r="AP2744" s="10" t="str">
        <f t="shared" si="294"/>
        <v/>
      </c>
      <c r="AQ2744" s="310">
        <f>IF(ISNUMBER(SEARCH($T$30,AO2744)),MAX(AQ$5:AQ2743)+1,0)</f>
        <v>0</v>
      </c>
      <c r="AR2744" s="310">
        <f>IF(ISNUMBER(SEARCH($T$31,AO2744)),MAX(AR$5:AR2743)+1,0)</f>
        <v>0</v>
      </c>
      <c r="AS2744" s="128" t="str">
        <f t="shared" si="290"/>
        <v/>
      </c>
      <c r="AT2744" s="105" t="str">
        <f>IF(ISNUMBER($AS2744),INDEX($C$1:$AB$3985,$AS2744,AT$4),"")</f>
        <v/>
      </c>
      <c r="AU2744" s="128"/>
      <c r="AV2744" s="128" t="str">
        <f t="shared" si="292"/>
        <v/>
      </c>
      <c r="AW2744" s="105" t="str">
        <f>IF(ISNUMBER($AV2744),INDEX($C$1:$AB$3985,$AV2744,AW$4),"")</f>
        <v/>
      </c>
      <c r="AX2744" s="105" t="str">
        <f>IF(ISNUMBER($AV2744),INDEX($C$1:$AB$3985,$AV2744,AX$4),"")</f>
        <v/>
      </c>
      <c r="AY2744" s="128"/>
      <c r="AZ2744" s="128"/>
      <c r="BA2744" s="128" t="str">
        <f t="shared" si="293"/>
        <v/>
      </c>
      <c r="BB2744" s="105" t="str">
        <f>IF(ISNUMBER($BA2744),INDEX($C$1:$AB$3985,$BA2744,BB$4),"")</f>
        <v/>
      </c>
      <c r="BC2744" s="105"/>
    </row>
    <row r="2745" spans="1:55" x14ac:dyDescent="0.25">
      <c r="A2745" s="98"/>
      <c r="B2745" s="98"/>
      <c r="C2745" s="73"/>
      <c r="D2745" s="179"/>
      <c r="E2745" s="176"/>
      <c r="F2745" s="176"/>
      <c r="G2745" s="176"/>
      <c r="H2745" s="176"/>
      <c r="I2745" s="176"/>
      <c r="J2745" s="172"/>
      <c r="K2745" s="173"/>
      <c r="L2745" s="178"/>
      <c r="R2745" s="3"/>
      <c r="S2745" s="106"/>
      <c r="T2745" s="106"/>
      <c r="U2745" s="106"/>
      <c r="V2745" s="106"/>
      <c r="W2745" s="106"/>
      <c r="X2745" s="106"/>
      <c r="AB2745" s="188" t="str">
        <f t="shared" si="288"/>
        <v/>
      </c>
      <c r="AC2745" s="188" t="s">
        <v>1585</v>
      </c>
      <c r="AD2745" s="131"/>
      <c r="AE2745" s="131"/>
      <c r="AF2745" s="131"/>
      <c r="AG2745" s="131"/>
      <c r="AH2745" s="131"/>
      <c r="AI2745" s="131"/>
      <c r="AJ2745" s="128" t="str">
        <f t="shared" si="289"/>
        <v/>
      </c>
      <c r="AK2745" s="7" t="str">
        <f>IF(ISNUMBER($AJ2745),INDEX($C$1:$AB$3985,$AJ2745,AK$4),"")</f>
        <v/>
      </c>
      <c r="AL2745" s="7" t="str">
        <f>IF(ISNUMBER($AJ2745),INDEX($C$1:$AB$3985,$AJ2745,AL$4),"")</f>
        <v/>
      </c>
      <c r="AM2745" s="128"/>
      <c r="AN2745" s="128" t="str">
        <f t="shared" si="291"/>
        <v/>
      </c>
      <c r="AO2745" s="7" t="str">
        <f t="shared" si="294"/>
        <v/>
      </c>
      <c r="AP2745" s="10" t="str">
        <f t="shared" si="294"/>
        <v/>
      </c>
      <c r="AQ2745" s="310">
        <f>IF(ISNUMBER(SEARCH($T$30,AO2745)),MAX(AQ$5:AQ2744)+1,0)</f>
        <v>0</v>
      </c>
      <c r="AR2745" s="310">
        <f>IF(ISNUMBER(SEARCH($T$31,AO2745)),MAX(AR$5:AR2744)+1,0)</f>
        <v>0</v>
      </c>
      <c r="AS2745" s="128" t="str">
        <f t="shared" si="290"/>
        <v/>
      </c>
      <c r="AT2745" s="105" t="str">
        <f>IF(ISNUMBER($AS2745),INDEX($C$1:$AB$3985,$AS2745,AT$4),"")</f>
        <v/>
      </c>
      <c r="AU2745" s="128"/>
      <c r="AV2745" s="128" t="str">
        <f t="shared" si="292"/>
        <v/>
      </c>
      <c r="AW2745" s="105" t="str">
        <f>IF(ISNUMBER($AV2745),INDEX($C$1:$AB$3985,$AV2745,AW$4),"")</f>
        <v/>
      </c>
      <c r="AX2745" s="105" t="str">
        <f>IF(ISNUMBER($AV2745),INDEX($C$1:$AB$3985,$AV2745,AX$4),"")</f>
        <v/>
      </c>
      <c r="AY2745" s="128"/>
      <c r="AZ2745" s="128"/>
      <c r="BA2745" s="128" t="str">
        <f t="shared" si="293"/>
        <v/>
      </c>
      <c r="BB2745" s="105" t="str">
        <f>IF(ISNUMBER($BA2745),INDEX($C$1:$AB$3985,$BA2745,BB$4),"")</f>
        <v/>
      </c>
      <c r="BC2745" s="105"/>
    </row>
    <row r="2746" spans="1:55" x14ac:dyDescent="0.25">
      <c r="A2746" s="98"/>
      <c r="B2746" s="98"/>
      <c r="C2746" s="73"/>
      <c r="D2746" s="179"/>
      <c r="E2746" s="176"/>
      <c r="F2746" s="176"/>
      <c r="G2746" s="176"/>
      <c r="H2746" s="176"/>
      <c r="I2746" s="176"/>
      <c r="J2746" s="172"/>
      <c r="K2746" s="173"/>
      <c r="L2746" s="178"/>
      <c r="R2746" s="3"/>
      <c r="S2746" s="106"/>
      <c r="T2746" s="106"/>
      <c r="U2746" s="106"/>
      <c r="V2746" s="106"/>
      <c r="W2746" s="106"/>
      <c r="X2746" s="106"/>
      <c r="AB2746" s="188" t="str">
        <f t="shared" si="288"/>
        <v/>
      </c>
      <c r="AC2746" s="188" t="s">
        <v>1585</v>
      </c>
      <c r="AD2746" s="131"/>
      <c r="AE2746" s="131"/>
      <c r="AF2746" s="131"/>
      <c r="AG2746" s="131"/>
      <c r="AH2746" s="131"/>
      <c r="AI2746" s="131"/>
      <c r="AJ2746" s="128" t="str">
        <f t="shared" si="289"/>
        <v/>
      </c>
      <c r="AK2746" s="7" t="str">
        <f>IF(ISNUMBER($AJ2746),INDEX($C$1:$AB$3985,$AJ2746,AK$4),"")</f>
        <v/>
      </c>
      <c r="AL2746" s="7" t="str">
        <f>IF(ISNUMBER($AJ2746),INDEX($C$1:$AB$3985,$AJ2746,AL$4),"")</f>
        <v/>
      </c>
      <c r="AM2746" s="128"/>
      <c r="AN2746" s="128" t="str">
        <f t="shared" si="291"/>
        <v/>
      </c>
      <c r="AO2746" s="7" t="str">
        <f t="shared" si="294"/>
        <v/>
      </c>
      <c r="AP2746" s="10" t="str">
        <f t="shared" si="294"/>
        <v/>
      </c>
      <c r="AQ2746" s="310">
        <f>IF(ISNUMBER(SEARCH($T$30,AO2746)),MAX(AQ$5:AQ2745)+1,0)</f>
        <v>0</v>
      </c>
      <c r="AR2746" s="310">
        <f>IF(ISNUMBER(SEARCH($T$31,AO2746)),MAX(AR$5:AR2745)+1,0)</f>
        <v>0</v>
      </c>
      <c r="AS2746" s="128" t="str">
        <f t="shared" si="290"/>
        <v/>
      </c>
      <c r="AT2746" s="105" t="str">
        <f>IF(ISNUMBER($AS2746),INDEX($C$1:$AB$3985,$AS2746,AT$4),"")</f>
        <v/>
      </c>
      <c r="AU2746" s="128"/>
      <c r="AV2746" s="128" t="str">
        <f t="shared" si="292"/>
        <v/>
      </c>
      <c r="AW2746" s="105" t="str">
        <f>IF(ISNUMBER($AV2746),INDEX($C$1:$AB$3985,$AV2746,AW$4),"")</f>
        <v/>
      </c>
      <c r="AX2746" s="105" t="str">
        <f>IF(ISNUMBER($AV2746),INDEX($C$1:$AB$3985,$AV2746,AX$4),"")</f>
        <v/>
      </c>
      <c r="AY2746" s="128"/>
      <c r="AZ2746" s="128"/>
      <c r="BA2746" s="128" t="str">
        <f t="shared" si="293"/>
        <v/>
      </c>
      <c r="BB2746" s="105" t="str">
        <f>IF(ISNUMBER($BA2746),INDEX($C$1:$AB$3985,$BA2746,BB$4),"")</f>
        <v/>
      </c>
      <c r="BC2746" s="105"/>
    </row>
    <row r="2747" spans="1:55" x14ac:dyDescent="0.25">
      <c r="A2747" s="98"/>
      <c r="B2747" s="98"/>
      <c r="C2747" s="73"/>
      <c r="D2747" s="179"/>
      <c r="E2747" s="176"/>
      <c r="F2747" s="176"/>
      <c r="G2747" s="176"/>
      <c r="H2747" s="176"/>
      <c r="I2747" s="176"/>
      <c r="J2747" s="172"/>
      <c r="K2747" s="173"/>
      <c r="L2747" s="178"/>
      <c r="R2747" s="3"/>
      <c r="S2747" s="106"/>
      <c r="T2747" s="106"/>
      <c r="U2747" s="106"/>
      <c r="V2747" s="106"/>
      <c r="W2747" s="106"/>
      <c r="X2747" s="106"/>
      <c r="AB2747" s="188" t="str">
        <f t="shared" si="288"/>
        <v/>
      </c>
      <c r="AC2747" s="188" t="s">
        <v>1585</v>
      </c>
      <c r="AD2747" s="131"/>
      <c r="AE2747" s="131"/>
      <c r="AF2747" s="131"/>
      <c r="AG2747" s="131"/>
      <c r="AH2747" s="131"/>
      <c r="AI2747" s="131"/>
      <c r="AJ2747" s="128" t="str">
        <f t="shared" si="289"/>
        <v/>
      </c>
      <c r="AK2747" s="7" t="str">
        <f>IF(ISNUMBER($AJ2747),INDEX($C$1:$AB$3985,$AJ2747,AK$4),"")</f>
        <v/>
      </c>
      <c r="AL2747" s="7" t="str">
        <f>IF(ISNUMBER($AJ2747),INDEX($C$1:$AB$3985,$AJ2747,AL$4),"")</f>
        <v/>
      </c>
      <c r="AM2747" s="128"/>
      <c r="AN2747" s="128" t="str">
        <f t="shared" si="291"/>
        <v/>
      </c>
      <c r="AO2747" s="7" t="str">
        <f t="shared" si="294"/>
        <v/>
      </c>
      <c r="AP2747" s="10" t="str">
        <f t="shared" si="294"/>
        <v/>
      </c>
      <c r="AQ2747" s="310">
        <f>IF(ISNUMBER(SEARCH($T$30,AO2747)),MAX(AQ$5:AQ2746)+1,0)</f>
        <v>0</v>
      </c>
      <c r="AR2747" s="310">
        <f>IF(ISNUMBER(SEARCH($T$31,AO2747)),MAX(AR$5:AR2746)+1,0)</f>
        <v>0</v>
      </c>
      <c r="AS2747" s="128" t="str">
        <f t="shared" si="290"/>
        <v/>
      </c>
      <c r="AT2747" s="105" t="str">
        <f>IF(ISNUMBER($AS2747),INDEX($C$1:$AB$3985,$AS2747,AT$4),"")</f>
        <v/>
      </c>
      <c r="AU2747" s="128"/>
      <c r="AV2747" s="128" t="str">
        <f t="shared" si="292"/>
        <v/>
      </c>
      <c r="AW2747" s="105" t="str">
        <f>IF(ISNUMBER($AV2747),INDEX($C$1:$AB$3985,$AV2747,AW$4),"")</f>
        <v/>
      </c>
      <c r="AX2747" s="105" t="str">
        <f>IF(ISNUMBER($AV2747),INDEX($C$1:$AB$3985,$AV2747,AX$4),"")</f>
        <v/>
      </c>
      <c r="AY2747" s="128"/>
      <c r="AZ2747" s="128"/>
      <c r="BA2747" s="128" t="str">
        <f t="shared" si="293"/>
        <v/>
      </c>
      <c r="BB2747" s="105" t="str">
        <f>IF(ISNUMBER($BA2747),INDEX($C$1:$AB$3985,$BA2747,BB$4),"")</f>
        <v/>
      </c>
      <c r="BC2747" s="105"/>
    </row>
    <row r="2748" spans="1:55" x14ac:dyDescent="0.25">
      <c r="A2748" s="98"/>
      <c r="B2748" s="98"/>
      <c r="C2748" s="73"/>
      <c r="D2748" s="179"/>
      <c r="E2748" s="176"/>
      <c r="F2748" s="176"/>
      <c r="G2748" s="176"/>
      <c r="H2748" s="176"/>
      <c r="I2748" s="176"/>
      <c r="J2748" s="172"/>
      <c r="K2748" s="173"/>
      <c r="L2748" s="178"/>
      <c r="R2748" s="3"/>
      <c r="S2748" s="106"/>
      <c r="T2748" s="106"/>
      <c r="U2748" s="106"/>
      <c r="V2748" s="106"/>
      <c r="W2748" s="106"/>
      <c r="X2748" s="106"/>
      <c r="AB2748" s="188" t="str">
        <f t="shared" si="288"/>
        <v/>
      </c>
      <c r="AC2748" s="188" t="s">
        <v>1585</v>
      </c>
      <c r="AD2748" s="131"/>
      <c r="AE2748" s="131"/>
      <c r="AF2748" s="131"/>
      <c r="AG2748" s="131"/>
      <c r="AH2748" s="131"/>
      <c r="AI2748" s="131"/>
      <c r="AJ2748" s="128" t="str">
        <f t="shared" si="289"/>
        <v/>
      </c>
      <c r="AK2748" s="7" t="str">
        <f>IF(ISNUMBER($AJ2748),INDEX($C$1:$AB$3985,$AJ2748,AK$4),"")</f>
        <v/>
      </c>
      <c r="AL2748" s="7" t="str">
        <f>IF(ISNUMBER($AJ2748),INDEX($C$1:$AB$3985,$AJ2748,AL$4),"")</f>
        <v/>
      </c>
      <c r="AM2748" s="128"/>
      <c r="AN2748" s="128" t="str">
        <f t="shared" si="291"/>
        <v/>
      </c>
      <c r="AO2748" s="7" t="str">
        <f t="shared" si="294"/>
        <v/>
      </c>
      <c r="AP2748" s="10" t="str">
        <f t="shared" si="294"/>
        <v/>
      </c>
      <c r="AQ2748" s="310">
        <f>IF(ISNUMBER(SEARCH($T$30,AO2748)),MAX(AQ$5:AQ2747)+1,0)</f>
        <v>0</v>
      </c>
      <c r="AR2748" s="310">
        <f>IF(ISNUMBER(SEARCH($T$31,AO2748)),MAX(AR$5:AR2747)+1,0)</f>
        <v>0</v>
      </c>
      <c r="AS2748" s="128" t="str">
        <f t="shared" si="290"/>
        <v/>
      </c>
      <c r="AT2748" s="105" t="str">
        <f>IF(ISNUMBER($AS2748),INDEX($C$1:$AB$3985,$AS2748,AT$4),"")</f>
        <v/>
      </c>
      <c r="AU2748" s="128"/>
      <c r="AV2748" s="128" t="str">
        <f t="shared" si="292"/>
        <v/>
      </c>
      <c r="AW2748" s="105" t="str">
        <f>IF(ISNUMBER($AV2748),INDEX($C$1:$AB$3985,$AV2748,AW$4),"")</f>
        <v/>
      </c>
      <c r="AX2748" s="105" t="str">
        <f>IF(ISNUMBER($AV2748),INDEX($C$1:$AB$3985,$AV2748,AX$4),"")</f>
        <v/>
      </c>
      <c r="AY2748" s="128"/>
      <c r="AZ2748" s="128"/>
      <c r="BA2748" s="128" t="str">
        <f t="shared" si="293"/>
        <v/>
      </c>
      <c r="BB2748" s="105" t="str">
        <f>IF(ISNUMBER($BA2748),INDEX($C$1:$AB$3985,$BA2748,BB$4),"")</f>
        <v/>
      </c>
      <c r="BC2748" s="105"/>
    </row>
    <row r="2749" spans="1:55" x14ac:dyDescent="0.25">
      <c r="A2749" s="98"/>
      <c r="B2749" s="98"/>
      <c r="C2749" s="73"/>
      <c r="D2749" s="179"/>
      <c r="E2749" s="176"/>
      <c r="F2749" s="176"/>
      <c r="G2749" s="176"/>
      <c r="H2749" s="176"/>
      <c r="I2749" s="176"/>
      <c r="J2749" s="172"/>
      <c r="K2749" s="173"/>
      <c r="L2749" s="178"/>
      <c r="R2749" s="3"/>
      <c r="S2749" s="106"/>
      <c r="T2749" s="106"/>
      <c r="U2749" s="106"/>
      <c r="V2749" s="106"/>
      <c r="W2749" s="106"/>
      <c r="X2749" s="106"/>
      <c r="AB2749" s="188" t="str">
        <f t="shared" si="288"/>
        <v/>
      </c>
      <c r="AC2749" s="188" t="s">
        <v>1585</v>
      </c>
      <c r="AD2749" s="131"/>
      <c r="AE2749" s="131"/>
      <c r="AF2749" s="131"/>
      <c r="AG2749" s="131"/>
      <c r="AH2749" s="131"/>
      <c r="AI2749" s="131"/>
      <c r="AJ2749" s="128" t="str">
        <f t="shared" si="289"/>
        <v/>
      </c>
      <c r="AK2749" s="7" t="str">
        <f>IF(ISNUMBER($AJ2749),INDEX($C$1:$AB$3985,$AJ2749,AK$4),"")</f>
        <v/>
      </c>
      <c r="AL2749" s="7" t="str">
        <f>IF(ISNUMBER($AJ2749),INDEX($C$1:$AB$3985,$AJ2749,AL$4),"")</f>
        <v/>
      </c>
      <c r="AM2749" s="128"/>
      <c r="AN2749" s="128" t="str">
        <f t="shared" si="291"/>
        <v/>
      </c>
      <c r="AO2749" s="7" t="str">
        <f t="shared" si="294"/>
        <v/>
      </c>
      <c r="AP2749" s="10" t="str">
        <f t="shared" si="294"/>
        <v/>
      </c>
      <c r="AQ2749" s="310">
        <f>IF(ISNUMBER(SEARCH($T$30,AO2749)),MAX(AQ$5:AQ2748)+1,0)</f>
        <v>0</v>
      </c>
      <c r="AR2749" s="310">
        <f>IF(ISNUMBER(SEARCH($T$31,AO2749)),MAX(AR$5:AR2748)+1,0)</f>
        <v>0</v>
      </c>
      <c r="AS2749" s="128" t="str">
        <f t="shared" si="290"/>
        <v/>
      </c>
      <c r="AT2749" s="105" t="str">
        <f>IF(ISNUMBER($AS2749),INDEX($C$1:$AB$3985,$AS2749,AT$4),"")</f>
        <v/>
      </c>
      <c r="AU2749" s="128"/>
      <c r="AV2749" s="128" t="str">
        <f t="shared" si="292"/>
        <v/>
      </c>
      <c r="AW2749" s="105" t="str">
        <f>IF(ISNUMBER($AV2749),INDEX($C$1:$AB$3985,$AV2749,AW$4),"")</f>
        <v/>
      </c>
      <c r="AX2749" s="105" t="str">
        <f>IF(ISNUMBER($AV2749),INDEX($C$1:$AB$3985,$AV2749,AX$4),"")</f>
        <v/>
      </c>
      <c r="AY2749" s="128"/>
      <c r="AZ2749" s="128"/>
      <c r="BA2749" s="128" t="str">
        <f t="shared" si="293"/>
        <v/>
      </c>
      <c r="BB2749" s="105" t="str">
        <f>IF(ISNUMBER($BA2749),INDEX($C$1:$AB$3985,$BA2749,BB$4),"")</f>
        <v/>
      </c>
      <c r="BC2749" s="105"/>
    </row>
    <row r="2750" spans="1:55" x14ac:dyDescent="0.25">
      <c r="A2750" s="98"/>
      <c r="B2750" s="98"/>
      <c r="C2750" s="73"/>
      <c r="D2750" s="179"/>
      <c r="E2750" s="176"/>
      <c r="F2750" s="176"/>
      <c r="G2750" s="176"/>
      <c r="H2750" s="176"/>
      <c r="I2750" s="176"/>
      <c r="J2750" s="172"/>
      <c r="K2750" s="173"/>
      <c r="L2750" s="178"/>
      <c r="R2750" s="3"/>
      <c r="S2750" s="106"/>
      <c r="T2750" s="106"/>
      <c r="U2750" s="106"/>
      <c r="V2750" s="106"/>
      <c r="W2750" s="106"/>
      <c r="X2750" s="106"/>
      <c r="AB2750" s="188" t="str">
        <f t="shared" si="288"/>
        <v/>
      </c>
      <c r="AC2750" s="188" t="s">
        <v>1585</v>
      </c>
      <c r="AD2750" s="131"/>
      <c r="AE2750" s="131"/>
      <c r="AF2750" s="131"/>
      <c r="AG2750" s="131"/>
      <c r="AH2750" s="131"/>
      <c r="AI2750" s="131"/>
      <c r="AJ2750" s="128" t="str">
        <f t="shared" si="289"/>
        <v/>
      </c>
      <c r="AK2750" s="7" t="str">
        <f>IF(ISNUMBER($AJ2750),INDEX($C$1:$AB$3985,$AJ2750,AK$4),"")</f>
        <v/>
      </c>
      <c r="AL2750" s="7" t="str">
        <f>IF(ISNUMBER($AJ2750),INDEX($C$1:$AB$3985,$AJ2750,AL$4),"")</f>
        <v/>
      </c>
      <c r="AM2750" s="128"/>
      <c r="AN2750" s="128" t="str">
        <f t="shared" si="291"/>
        <v/>
      </c>
      <c r="AO2750" s="7" t="str">
        <f t="shared" si="294"/>
        <v/>
      </c>
      <c r="AP2750" s="10" t="str">
        <f t="shared" si="294"/>
        <v/>
      </c>
      <c r="AQ2750" s="310">
        <f>IF(ISNUMBER(SEARCH($T$30,AO2750)),MAX(AQ$5:AQ2749)+1,0)</f>
        <v>0</v>
      </c>
      <c r="AR2750" s="310">
        <f>IF(ISNUMBER(SEARCH($T$31,AO2750)),MAX(AR$5:AR2749)+1,0)</f>
        <v>0</v>
      </c>
      <c r="AS2750" s="128" t="str">
        <f t="shared" si="290"/>
        <v/>
      </c>
      <c r="AT2750" s="105" t="str">
        <f>IF(ISNUMBER($AS2750),INDEX($C$1:$AB$3985,$AS2750,AT$4),"")</f>
        <v/>
      </c>
      <c r="AU2750" s="128"/>
      <c r="AV2750" s="128" t="str">
        <f t="shared" si="292"/>
        <v/>
      </c>
      <c r="AW2750" s="105" t="str">
        <f>IF(ISNUMBER($AV2750),INDEX($C$1:$AB$3985,$AV2750,AW$4),"")</f>
        <v/>
      </c>
      <c r="AX2750" s="105" t="str">
        <f>IF(ISNUMBER($AV2750),INDEX($C$1:$AB$3985,$AV2750,AX$4),"")</f>
        <v/>
      </c>
      <c r="AY2750" s="128"/>
      <c r="AZ2750" s="128"/>
      <c r="BA2750" s="128" t="str">
        <f t="shared" si="293"/>
        <v/>
      </c>
      <c r="BB2750" s="105" t="str">
        <f>IF(ISNUMBER($BA2750),INDEX($C$1:$AB$3985,$BA2750,BB$4),"")</f>
        <v/>
      </c>
      <c r="BC2750" s="105"/>
    </row>
    <row r="2751" spans="1:55" x14ac:dyDescent="0.25">
      <c r="A2751" s="98"/>
      <c r="B2751" s="98"/>
      <c r="C2751" s="73"/>
      <c r="D2751" s="179"/>
      <c r="E2751" s="176"/>
      <c r="F2751" s="176"/>
      <c r="G2751" s="176"/>
      <c r="H2751" s="176"/>
      <c r="I2751" s="176"/>
      <c r="J2751" s="172"/>
      <c r="K2751" s="173"/>
      <c r="L2751" s="178"/>
      <c r="R2751" s="3"/>
      <c r="S2751" s="106"/>
      <c r="T2751" s="106"/>
      <c r="U2751" s="106"/>
      <c r="V2751" s="106"/>
      <c r="W2751" s="106"/>
      <c r="X2751" s="106"/>
      <c r="AB2751" s="188" t="str">
        <f t="shared" si="288"/>
        <v/>
      </c>
      <c r="AC2751" s="188" t="s">
        <v>1585</v>
      </c>
      <c r="AD2751" s="131"/>
      <c r="AE2751" s="131"/>
      <c r="AF2751" s="131"/>
      <c r="AG2751" s="131"/>
      <c r="AH2751" s="131"/>
      <c r="AI2751" s="131"/>
      <c r="AJ2751" s="128" t="str">
        <f t="shared" si="289"/>
        <v/>
      </c>
      <c r="AK2751" s="7" t="str">
        <f>IF(ISNUMBER($AJ2751),INDEX($C$1:$AB$3985,$AJ2751,AK$4),"")</f>
        <v/>
      </c>
      <c r="AL2751" s="7" t="str">
        <f>IF(ISNUMBER($AJ2751),INDEX($C$1:$AB$3985,$AJ2751,AL$4),"")</f>
        <v/>
      </c>
      <c r="AM2751" s="128"/>
      <c r="AN2751" s="128" t="str">
        <f t="shared" si="291"/>
        <v/>
      </c>
      <c r="AO2751" s="7" t="str">
        <f t="shared" si="294"/>
        <v/>
      </c>
      <c r="AP2751" s="10" t="str">
        <f t="shared" si="294"/>
        <v/>
      </c>
      <c r="AQ2751" s="310">
        <f>IF(ISNUMBER(SEARCH($T$30,AO2751)),MAX(AQ$5:AQ2750)+1,0)</f>
        <v>0</v>
      </c>
      <c r="AR2751" s="310">
        <f>IF(ISNUMBER(SEARCH($T$31,AO2751)),MAX(AR$5:AR2750)+1,0)</f>
        <v>0</v>
      </c>
      <c r="AS2751" s="128" t="str">
        <f t="shared" si="290"/>
        <v/>
      </c>
      <c r="AT2751" s="105" t="str">
        <f>IF(ISNUMBER($AS2751),INDEX($C$1:$AB$3985,$AS2751,AT$4),"")</f>
        <v/>
      </c>
      <c r="AU2751" s="128"/>
      <c r="AV2751" s="128" t="str">
        <f t="shared" si="292"/>
        <v/>
      </c>
      <c r="AW2751" s="105" t="str">
        <f>IF(ISNUMBER($AV2751),INDEX($C$1:$AB$3985,$AV2751,AW$4),"")</f>
        <v/>
      </c>
      <c r="AX2751" s="105" t="str">
        <f>IF(ISNUMBER($AV2751),INDEX($C$1:$AB$3985,$AV2751,AX$4),"")</f>
        <v/>
      </c>
      <c r="AY2751" s="128"/>
      <c r="AZ2751" s="128"/>
      <c r="BA2751" s="128" t="str">
        <f t="shared" si="293"/>
        <v/>
      </c>
      <c r="BB2751" s="105" t="str">
        <f>IF(ISNUMBER($BA2751),INDEX($C$1:$AB$3985,$BA2751,BB$4),"")</f>
        <v/>
      </c>
      <c r="BC2751" s="105"/>
    </row>
    <row r="2752" spans="1:55" x14ac:dyDescent="0.25">
      <c r="A2752" s="98"/>
      <c r="B2752" s="98"/>
      <c r="C2752" s="73"/>
      <c r="D2752" s="179"/>
      <c r="E2752" s="176"/>
      <c r="F2752" s="176"/>
      <c r="G2752" s="176"/>
      <c r="H2752" s="176"/>
      <c r="I2752" s="176"/>
      <c r="J2752" s="172"/>
      <c r="K2752" s="173"/>
      <c r="L2752" s="178"/>
      <c r="R2752" s="3"/>
      <c r="S2752" s="106"/>
      <c r="T2752" s="106"/>
      <c r="U2752" s="106"/>
      <c r="V2752" s="106"/>
      <c r="W2752" s="106"/>
      <c r="X2752" s="106"/>
      <c r="AB2752" s="188" t="str">
        <f t="shared" si="288"/>
        <v/>
      </c>
      <c r="AC2752" s="188" t="s">
        <v>1585</v>
      </c>
      <c r="AD2752" s="131"/>
      <c r="AE2752" s="131"/>
      <c r="AF2752" s="131"/>
      <c r="AG2752" s="131"/>
      <c r="AH2752" s="131"/>
      <c r="AI2752" s="131"/>
      <c r="AJ2752" s="128" t="str">
        <f t="shared" si="289"/>
        <v/>
      </c>
      <c r="AK2752" s="7" t="str">
        <f>IF(ISNUMBER($AJ2752),INDEX($C$1:$AB$3985,$AJ2752,AK$4),"")</f>
        <v/>
      </c>
      <c r="AL2752" s="7" t="str">
        <f>IF(ISNUMBER($AJ2752),INDEX($C$1:$AB$3985,$AJ2752,AL$4),"")</f>
        <v/>
      </c>
      <c r="AM2752" s="128"/>
      <c r="AN2752" s="128" t="str">
        <f t="shared" si="291"/>
        <v/>
      </c>
      <c r="AO2752" s="7" t="str">
        <f t="shared" si="294"/>
        <v/>
      </c>
      <c r="AP2752" s="10" t="str">
        <f t="shared" si="294"/>
        <v/>
      </c>
      <c r="AQ2752" s="310">
        <f>IF(ISNUMBER(SEARCH($T$30,AO2752)),MAX(AQ$5:AQ2751)+1,0)</f>
        <v>0</v>
      </c>
      <c r="AR2752" s="310">
        <f>IF(ISNUMBER(SEARCH($T$31,AO2752)),MAX(AR$5:AR2751)+1,0)</f>
        <v>0</v>
      </c>
      <c r="AS2752" s="128" t="str">
        <f t="shared" si="290"/>
        <v/>
      </c>
      <c r="AT2752" s="105" t="str">
        <f>IF(ISNUMBER($AS2752),INDEX($C$1:$AB$3985,$AS2752,AT$4),"")</f>
        <v/>
      </c>
      <c r="AU2752" s="128"/>
      <c r="AV2752" s="128" t="str">
        <f t="shared" si="292"/>
        <v/>
      </c>
      <c r="AW2752" s="105" t="str">
        <f>IF(ISNUMBER($AV2752),INDEX($C$1:$AB$3985,$AV2752,AW$4),"")</f>
        <v/>
      </c>
      <c r="AX2752" s="105" t="str">
        <f>IF(ISNUMBER($AV2752),INDEX($C$1:$AB$3985,$AV2752,AX$4),"")</f>
        <v/>
      </c>
      <c r="AY2752" s="128"/>
      <c r="AZ2752" s="128"/>
      <c r="BA2752" s="128" t="str">
        <f t="shared" si="293"/>
        <v/>
      </c>
      <c r="BB2752" s="105" t="str">
        <f>IF(ISNUMBER($BA2752),INDEX($C$1:$AB$3985,$BA2752,BB$4),"")</f>
        <v/>
      </c>
      <c r="BC2752" s="105"/>
    </row>
    <row r="2753" spans="1:55" x14ac:dyDescent="0.25">
      <c r="A2753" s="98"/>
      <c r="B2753" s="98"/>
      <c r="C2753" s="73"/>
      <c r="D2753" s="179"/>
      <c r="E2753" s="176"/>
      <c r="F2753" s="176"/>
      <c r="G2753" s="176"/>
      <c r="H2753" s="176"/>
      <c r="I2753" s="176"/>
      <c r="J2753" s="172"/>
      <c r="K2753" s="173"/>
      <c r="L2753" s="178"/>
      <c r="R2753" s="3"/>
      <c r="S2753" s="106"/>
      <c r="T2753" s="106"/>
      <c r="U2753" s="106"/>
      <c r="V2753" s="106"/>
      <c r="W2753" s="106"/>
      <c r="X2753" s="106"/>
      <c r="AB2753" s="188" t="str">
        <f t="shared" si="288"/>
        <v/>
      </c>
      <c r="AC2753" s="188" t="s">
        <v>1585</v>
      </c>
      <c r="AD2753" s="131"/>
      <c r="AE2753" s="131"/>
      <c r="AF2753" s="131"/>
      <c r="AG2753" s="131"/>
      <c r="AH2753" s="131"/>
      <c r="AI2753" s="131"/>
      <c r="AJ2753" s="128" t="str">
        <f t="shared" si="289"/>
        <v/>
      </c>
      <c r="AK2753" s="7" t="str">
        <f>IF(ISNUMBER($AJ2753),INDEX($C$1:$AB$3985,$AJ2753,AK$4),"")</f>
        <v/>
      </c>
      <c r="AL2753" s="7" t="str">
        <f>IF(ISNUMBER($AJ2753),INDEX($C$1:$AB$3985,$AJ2753,AL$4),"")</f>
        <v/>
      </c>
      <c r="AM2753" s="128"/>
      <c r="AN2753" s="128" t="str">
        <f t="shared" si="291"/>
        <v/>
      </c>
      <c r="AO2753" s="7" t="str">
        <f t="shared" si="294"/>
        <v/>
      </c>
      <c r="AP2753" s="10" t="str">
        <f t="shared" si="294"/>
        <v/>
      </c>
      <c r="AQ2753" s="310">
        <f>IF(ISNUMBER(SEARCH($T$30,AO2753)),MAX(AQ$5:AQ2752)+1,0)</f>
        <v>0</v>
      </c>
      <c r="AR2753" s="310">
        <f>IF(ISNUMBER(SEARCH($T$31,AO2753)),MAX(AR$5:AR2752)+1,0)</f>
        <v>0</v>
      </c>
      <c r="AS2753" s="128" t="str">
        <f t="shared" si="290"/>
        <v/>
      </c>
      <c r="AT2753" s="105" t="str">
        <f>IF(ISNUMBER($AS2753),INDEX($C$1:$AB$3985,$AS2753,AT$4),"")</f>
        <v/>
      </c>
      <c r="AU2753" s="128"/>
      <c r="AV2753" s="128" t="str">
        <f t="shared" si="292"/>
        <v/>
      </c>
      <c r="AW2753" s="105" t="str">
        <f>IF(ISNUMBER($AV2753),INDEX($C$1:$AB$3985,$AV2753,AW$4),"")</f>
        <v/>
      </c>
      <c r="AX2753" s="105" t="str">
        <f>IF(ISNUMBER($AV2753),INDEX($C$1:$AB$3985,$AV2753,AX$4),"")</f>
        <v/>
      </c>
      <c r="AY2753" s="128"/>
      <c r="AZ2753" s="128"/>
      <c r="BA2753" s="128" t="str">
        <f t="shared" si="293"/>
        <v/>
      </c>
      <c r="BB2753" s="105" t="str">
        <f>IF(ISNUMBER($BA2753),INDEX($C$1:$AB$3985,$BA2753,BB$4),"")</f>
        <v/>
      </c>
      <c r="BC2753" s="105"/>
    </row>
    <row r="2754" spans="1:55" x14ac:dyDescent="0.25">
      <c r="A2754" s="98"/>
      <c r="B2754" s="98"/>
      <c r="C2754" s="73"/>
      <c r="D2754" s="179"/>
      <c r="E2754" s="176"/>
      <c r="F2754" s="176"/>
      <c r="G2754" s="176"/>
      <c r="H2754" s="176"/>
      <c r="I2754" s="176"/>
      <c r="J2754" s="172"/>
      <c r="K2754" s="173"/>
      <c r="L2754" s="178"/>
      <c r="R2754" s="3"/>
      <c r="S2754" s="106"/>
      <c r="T2754" s="106"/>
      <c r="U2754" s="106"/>
      <c r="V2754" s="106"/>
      <c r="W2754" s="106"/>
      <c r="X2754" s="106"/>
      <c r="AB2754" s="188" t="str">
        <f t="shared" ref="AB2754:AB2817" si="295">_xlfn.CONCAT(C2754,D2754,E2754)</f>
        <v/>
      </c>
      <c r="AC2754" s="188" t="s">
        <v>1585</v>
      </c>
      <c r="AD2754" s="131"/>
      <c r="AE2754" s="131"/>
      <c r="AF2754" s="131"/>
      <c r="AG2754" s="131"/>
      <c r="AH2754" s="131"/>
      <c r="AI2754" s="131"/>
      <c r="AJ2754" s="128" t="str">
        <f t="shared" si="289"/>
        <v/>
      </c>
      <c r="AK2754" s="7" t="str">
        <f>IF(ISNUMBER($AJ2754),INDEX($C$1:$AB$3985,$AJ2754,AK$4),"")</f>
        <v/>
      </c>
      <c r="AL2754" s="7" t="str">
        <f>IF(ISNUMBER($AJ2754),INDEX($C$1:$AB$3985,$AJ2754,AL$4),"")</f>
        <v/>
      </c>
      <c r="AM2754" s="128"/>
      <c r="AN2754" s="128" t="str">
        <f t="shared" si="291"/>
        <v/>
      </c>
      <c r="AO2754" s="7" t="str">
        <f t="shared" si="294"/>
        <v/>
      </c>
      <c r="AP2754" s="10" t="str">
        <f t="shared" si="294"/>
        <v/>
      </c>
      <c r="AQ2754" s="310">
        <f>IF(ISNUMBER(SEARCH($T$30,AO2754)),MAX(AQ$5:AQ2753)+1,0)</f>
        <v>0</v>
      </c>
      <c r="AR2754" s="310">
        <f>IF(ISNUMBER(SEARCH($T$31,AO2754)),MAX(AR$5:AR2753)+1,0)</f>
        <v>0</v>
      </c>
      <c r="AS2754" s="128" t="str">
        <f t="shared" si="290"/>
        <v/>
      </c>
      <c r="AT2754" s="105" t="str">
        <f>IF(ISNUMBER($AS2754),INDEX($C$1:$AB$3985,$AS2754,AT$4),"")</f>
        <v/>
      </c>
      <c r="AU2754" s="128"/>
      <c r="AV2754" s="128" t="str">
        <f t="shared" si="292"/>
        <v/>
      </c>
      <c r="AW2754" s="105" t="str">
        <f>IF(ISNUMBER($AV2754),INDEX($C$1:$AB$3985,$AV2754,AW$4),"")</f>
        <v/>
      </c>
      <c r="AX2754" s="105" t="str">
        <f>IF(ISNUMBER($AV2754),INDEX($C$1:$AB$3985,$AV2754,AX$4),"")</f>
        <v/>
      </c>
      <c r="AY2754" s="128"/>
      <c r="AZ2754" s="128"/>
      <c r="BA2754" s="128" t="str">
        <f t="shared" si="293"/>
        <v/>
      </c>
      <c r="BB2754" s="105" t="str">
        <f>IF(ISNUMBER($BA2754),INDEX($C$1:$AB$3985,$BA2754,BB$4),"")</f>
        <v/>
      </c>
      <c r="BC2754" s="105"/>
    </row>
    <row r="2755" spans="1:55" x14ac:dyDescent="0.25">
      <c r="A2755" s="98"/>
      <c r="B2755" s="98"/>
      <c r="C2755" s="73"/>
      <c r="D2755" s="179"/>
      <c r="E2755" s="176"/>
      <c r="F2755" s="176"/>
      <c r="G2755" s="176"/>
      <c r="H2755" s="176"/>
      <c r="I2755" s="176"/>
      <c r="J2755" s="172"/>
      <c r="K2755" s="173"/>
      <c r="L2755" s="178"/>
      <c r="R2755" s="3"/>
      <c r="S2755" s="106"/>
      <c r="T2755" s="106"/>
      <c r="U2755" s="106"/>
      <c r="V2755" s="106"/>
      <c r="W2755" s="106"/>
      <c r="X2755" s="106"/>
      <c r="AB2755" s="188" t="str">
        <f t="shared" si="295"/>
        <v/>
      </c>
      <c r="AC2755" s="188" t="s">
        <v>1585</v>
      </c>
      <c r="AD2755" s="131"/>
      <c r="AE2755" s="131"/>
      <c r="AF2755" s="131"/>
      <c r="AG2755" s="131"/>
      <c r="AH2755" s="131"/>
      <c r="AI2755" s="131"/>
      <c r="AJ2755" s="128" t="str">
        <f t="shared" si="289"/>
        <v/>
      </c>
      <c r="AK2755" s="7" t="str">
        <f>IF(ISNUMBER($AJ2755),INDEX($C$1:$AB$3985,$AJ2755,AK$4),"")</f>
        <v/>
      </c>
      <c r="AL2755" s="7" t="str">
        <f>IF(ISNUMBER($AJ2755),INDEX($C$1:$AB$3985,$AJ2755,AL$4),"")</f>
        <v/>
      </c>
      <c r="AM2755" s="128"/>
      <c r="AN2755" s="128" t="str">
        <f t="shared" si="291"/>
        <v/>
      </c>
      <c r="AO2755" s="7" t="str">
        <f t="shared" si="294"/>
        <v/>
      </c>
      <c r="AP2755" s="10" t="str">
        <f t="shared" si="294"/>
        <v/>
      </c>
      <c r="AQ2755" s="310">
        <f>IF(ISNUMBER(SEARCH($T$30,AO2755)),MAX(AQ$5:AQ2754)+1,0)</f>
        <v>0</v>
      </c>
      <c r="AR2755" s="310">
        <f>IF(ISNUMBER(SEARCH($T$31,AO2755)),MAX(AR$5:AR2754)+1,0)</f>
        <v>0</v>
      </c>
      <c r="AS2755" s="128" t="str">
        <f t="shared" si="290"/>
        <v/>
      </c>
      <c r="AT2755" s="105" t="str">
        <f>IF(ISNUMBER($AS2755),INDEX($C$1:$AB$3985,$AS2755,AT$4),"")</f>
        <v/>
      </c>
      <c r="AU2755" s="128"/>
      <c r="AV2755" s="128" t="str">
        <f t="shared" si="292"/>
        <v/>
      </c>
      <c r="AW2755" s="105" t="str">
        <f>IF(ISNUMBER($AV2755),INDEX($C$1:$AB$3985,$AV2755,AW$4),"")</f>
        <v/>
      </c>
      <c r="AX2755" s="105" t="str">
        <f>IF(ISNUMBER($AV2755),INDEX($C$1:$AB$3985,$AV2755,AX$4),"")</f>
        <v/>
      </c>
      <c r="AY2755" s="128"/>
      <c r="AZ2755" s="128"/>
      <c r="BA2755" s="128" t="str">
        <f t="shared" si="293"/>
        <v/>
      </c>
      <c r="BB2755" s="105" t="str">
        <f>IF(ISNUMBER($BA2755),INDEX($C$1:$AB$3985,$BA2755,BB$4),"")</f>
        <v/>
      </c>
      <c r="BC2755" s="105"/>
    </row>
    <row r="2756" spans="1:55" x14ac:dyDescent="0.25">
      <c r="A2756" s="98"/>
      <c r="B2756" s="98"/>
      <c r="C2756" s="73"/>
      <c r="D2756" s="179"/>
      <c r="E2756" s="176"/>
      <c r="F2756" s="176"/>
      <c r="G2756" s="176"/>
      <c r="H2756" s="176"/>
      <c r="I2756" s="176"/>
      <c r="J2756" s="172"/>
      <c r="K2756" s="173"/>
      <c r="L2756" s="178"/>
      <c r="R2756" s="3"/>
      <c r="S2756" s="106"/>
      <c r="T2756" s="106"/>
      <c r="U2756" s="106"/>
      <c r="V2756" s="106"/>
      <c r="W2756" s="106"/>
      <c r="X2756" s="106"/>
      <c r="AB2756" s="188" t="str">
        <f t="shared" si="295"/>
        <v/>
      </c>
      <c r="AC2756" s="188" t="s">
        <v>1585</v>
      </c>
      <c r="AD2756" s="131"/>
      <c r="AE2756" s="131"/>
      <c r="AF2756" s="131"/>
      <c r="AG2756" s="131"/>
      <c r="AH2756" s="131"/>
      <c r="AI2756" s="131"/>
      <c r="AJ2756" s="128" t="str">
        <f t="shared" si="289"/>
        <v/>
      </c>
      <c r="AK2756" s="7" t="str">
        <f>IF(ISNUMBER($AJ2756),INDEX($C$1:$AB$3985,$AJ2756,AK$4),"")</f>
        <v/>
      </c>
      <c r="AL2756" s="7" t="str">
        <f>IF(ISNUMBER($AJ2756),INDEX($C$1:$AB$3985,$AJ2756,AL$4),"")</f>
        <v/>
      </c>
      <c r="AM2756" s="128"/>
      <c r="AN2756" s="128" t="str">
        <f t="shared" si="291"/>
        <v/>
      </c>
      <c r="AO2756" s="7" t="str">
        <f t="shared" si="294"/>
        <v/>
      </c>
      <c r="AP2756" s="10" t="str">
        <f t="shared" si="294"/>
        <v/>
      </c>
      <c r="AQ2756" s="310">
        <f>IF(ISNUMBER(SEARCH($T$30,AO2756)),MAX(AQ$5:AQ2755)+1,0)</f>
        <v>0</v>
      </c>
      <c r="AR2756" s="310">
        <f>IF(ISNUMBER(SEARCH($T$31,AO2756)),MAX(AR$5:AR2755)+1,0)</f>
        <v>0</v>
      </c>
      <c r="AS2756" s="128" t="str">
        <f t="shared" si="290"/>
        <v/>
      </c>
      <c r="AT2756" s="105" t="str">
        <f>IF(ISNUMBER($AS2756),INDEX($C$1:$AB$3985,$AS2756,AT$4),"")</f>
        <v/>
      </c>
      <c r="AU2756" s="128"/>
      <c r="AV2756" s="128" t="str">
        <f t="shared" si="292"/>
        <v/>
      </c>
      <c r="AW2756" s="105" t="str">
        <f>IF(ISNUMBER($AV2756),INDEX($C$1:$AB$3985,$AV2756,AW$4),"")</f>
        <v/>
      </c>
      <c r="AX2756" s="105" t="str">
        <f>IF(ISNUMBER($AV2756),INDEX($C$1:$AB$3985,$AV2756,AX$4),"")</f>
        <v/>
      </c>
      <c r="AY2756" s="128"/>
      <c r="AZ2756" s="128"/>
      <c r="BA2756" s="128" t="str">
        <f t="shared" si="293"/>
        <v/>
      </c>
      <c r="BB2756" s="105" t="str">
        <f>IF(ISNUMBER($BA2756),INDEX($C$1:$AB$3985,$BA2756,BB$4),"")</f>
        <v/>
      </c>
      <c r="BC2756" s="105"/>
    </row>
    <row r="2757" spans="1:55" x14ac:dyDescent="0.25">
      <c r="A2757" s="98"/>
      <c r="B2757" s="98"/>
      <c r="C2757" s="73"/>
      <c r="D2757" s="179"/>
      <c r="E2757" s="176"/>
      <c r="F2757" s="176"/>
      <c r="G2757" s="176"/>
      <c r="H2757" s="176"/>
      <c r="I2757" s="176"/>
      <c r="J2757" s="172"/>
      <c r="K2757" s="173"/>
      <c r="L2757" s="178"/>
      <c r="R2757" s="3"/>
      <c r="S2757" s="106"/>
      <c r="T2757" s="106"/>
      <c r="U2757" s="106"/>
      <c r="V2757" s="106"/>
      <c r="W2757" s="106"/>
      <c r="X2757" s="106"/>
      <c r="AB2757" s="188" t="str">
        <f t="shared" si="295"/>
        <v/>
      </c>
      <c r="AC2757" s="188" t="s">
        <v>1585</v>
      </c>
      <c r="AD2757" s="131"/>
      <c r="AE2757" s="131"/>
      <c r="AF2757" s="131"/>
      <c r="AG2757" s="131"/>
      <c r="AH2757" s="131"/>
      <c r="AI2757" s="131"/>
      <c r="AJ2757" s="128" t="str">
        <f t="shared" si="289"/>
        <v/>
      </c>
      <c r="AK2757" s="7" t="str">
        <f>IF(ISNUMBER($AJ2757),INDEX($C$1:$AB$3985,$AJ2757,AK$4),"")</f>
        <v/>
      </c>
      <c r="AL2757" s="7" t="str">
        <f>IF(ISNUMBER($AJ2757),INDEX($C$1:$AB$3985,$AJ2757,AL$4),"")</f>
        <v/>
      </c>
      <c r="AM2757" s="128"/>
      <c r="AN2757" s="128" t="str">
        <f t="shared" si="291"/>
        <v/>
      </c>
      <c r="AO2757" s="7" t="str">
        <f t="shared" si="294"/>
        <v/>
      </c>
      <c r="AP2757" s="10" t="str">
        <f t="shared" si="294"/>
        <v/>
      </c>
      <c r="AQ2757" s="310">
        <f>IF(ISNUMBER(SEARCH($T$30,AO2757)),MAX(AQ$5:AQ2756)+1,0)</f>
        <v>0</v>
      </c>
      <c r="AR2757" s="310">
        <f>IF(ISNUMBER(SEARCH($T$31,AO2757)),MAX(AR$5:AR2756)+1,0)</f>
        <v>0</v>
      </c>
      <c r="AS2757" s="128" t="str">
        <f t="shared" si="290"/>
        <v/>
      </c>
      <c r="AT2757" s="105" t="str">
        <f>IF(ISNUMBER($AS2757),INDEX($C$1:$AB$3985,$AS2757,AT$4),"")</f>
        <v/>
      </c>
      <c r="AU2757" s="128"/>
      <c r="AV2757" s="128" t="str">
        <f t="shared" si="292"/>
        <v/>
      </c>
      <c r="AW2757" s="105" t="str">
        <f>IF(ISNUMBER($AV2757),INDEX($C$1:$AB$3985,$AV2757,AW$4),"")</f>
        <v/>
      </c>
      <c r="AX2757" s="105" t="str">
        <f>IF(ISNUMBER($AV2757),INDEX($C$1:$AB$3985,$AV2757,AX$4),"")</f>
        <v/>
      </c>
      <c r="AY2757" s="128"/>
      <c r="AZ2757" s="128"/>
      <c r="BA2757" s="128" t="str">
        <f t="shared" si="293"/>
        <v/>
      </c>
      <c r="BB2757" s="105" t="str">
        <f>IF(ISNUMBER($BA2757),INDEX($C$1:$AB$3985,$BA2757,BB$4),"")</f>
        <v/>
      </c>
      <c r="BC2757" s="105"/>
    </row>
    <row r="2758" spans="1:55" x14ac:dyDescent="0.25">
      <c r="A2758" s="98"/>
      <c r="B2758" s="98"/>
      <c r="C2758" s="73"/>
      <c r="D2758" s="179"/>
      <c r="E2758" s="176"/>
      <c r="F2758" s="176"/>
      <c r="G2758" s="176"/>
      <c r="H2758" s="176"/>
      <c r="I2758" s="176"/>
      <c r="J2758" s="172"/>
      <c r="K2758" s="173"/>
      <c r="L2758" s="178"/>
      <c r="R2758" s="3"/>
      <c r="S2758" s="106"/>
      <c r="T2758" s="106"/>
      <c r="U2758" s="106"/>
      <c r="V2758" s="106"/>
      <c r="W2758" s="106"/>
      <c r="X2758" s="106"/>
      <c r="AB2758" s="188" t="str">
        <f t="shared" si="295"/>
        <v/>
      </c>
      <c r="AC2758" s="188" t="s">
        <v>1585</v>
      </c>
      <c r="AD2758" s="131"/>
      <c r="AE2758" s="131"/>
      <c r="AF2758" s="131"/>
      <c r="AG2758" s="131"/>
      <c r="AH2758" s="131"/>
      <c r="AI2758" s="131"/>
      <c r="AJ2758" s="128" t="str">
        <f t="shared" ref="AJ2758:AJ2821" si="296">IF(AJ2757="","",IF(AJ2757+1&lt;=$AH$6,AJ2757+1,""))</f>
        <v/>
      </c>
      <c r="AK2758" s="7" t="str">
        <f>IF(ISNUMBER($AJ2758),INDEX($C$1:$AB$3985,$AJ2758,AK$4),"")</f>
        <v/>
      </c>
      <c r="AL2758" s="7" t="str">
        <f>IF(ISNUMBER($AJ2758),INDEX($C$1:$AB$3985,$AJ2758,AL$4),"")</f>
        <v/>
      </c>
      <c r="AM2758" s="128"/>
      <c r="AN2758" s="128" t="str">
        <f t="shared" si="291"/>
        <v/>
      </c>
      <c r="AO2758" s="7" t="str">
        <f t="shared" si="294"/>
        <v/>
      </c>
      <c r="AP2758" s="10" t="str">
        <f t="shared" si="294"/>
        <v/>
      </c>
      <c r="AQ2758" s="310">
        <f>IF(ISNUMBER(SEARCH($T$30,AO2758)),MAX(AQ$5:AQ2757)+1,0)</f>
        <v>0</v>
      </c>
      <c r="AR2758" s="310">
        <f>IF(ISNUMBER(SEARCH($T$31,AO2758)),MAX(AR$5:AR2757)+1,0)</f>
        <v>0</v>
      </c>
      <c r="AS2758" s="128" t="str">
        <f t="shared" ref="AS2758:AS2821" si="297">IF(AS2757="","",IF(AS2757+1&lt;=$AH$8,AS2757+1,""))</f>
        <v/>
      </c>
      <c r="AT2758" s="105" t="str">
        <f>IF(ISNUMBER($AS2758),INDEX($C$1:$AB$3985,$AS2758,AT$4),"")</f>
        <v/>
      </c>
      <c r="AU2758" s="128"/>
      <c r="AV2758" s="128" t="str">
        <f t="shared" si="292"/>
        <v/>
      </c>
      <c r="AW2758" s="105" t="str">
        <f>IF(ISNUMBER($AV2758),INDEX($C$1:$AB$3985,$AV2758,AW$4),"")</f>
        <v/>
      </c>
      <c r="AX2758" s="105" t="str">
        <f>IF(ISNUMBER($AV2758),INDEX($C$1:$AB$3985,$AV2758,AX$4),"")</f>
        <v/>
      </c>
      <c r="AY2758" s="128"/>
      <c r="AZ2758" s="128"/>
      <c r="BA2758" s="128" t="str">
        <f t="shared" si="293"/>
        <v/>
      </c>
      <c r="BB2758" s="105" t="str">
        <f>IF(ISNUMBER($BA2758),INDEX($C$1:$AB$3985,$BA2758,BB$4),"")</f>
        <v/>
      </c>
      <c r="BC2758" s="105"/>
    </row>
    <row r="2759" spans="1:55" x14ac:dyDescent="0.25">
      <c r="A2759" s="98"/>
      <c r="B2759" s="98"/>
      <c r="C2759" s="73"/>
      <c r="D2759" s="179"/>
      <c r="E2759" s="176"/>
      <c r="F2759" s="176"/>
      <c r="G2759" s="176"/>
      <c r="H2759" s="176"/>
      <c r="I2759" s="176"/>
      <c r="J2759" s="172"/>
      <c r="K2759" s="173"/>
      <c r="L2759" s="178"/>
      <c r="R2759" s="3"/>
      <c r="S2759" s="106"/>
      <c r="T2759" s="106"/>
      <c r="U2759" s="106"/>
      <c r="V2759" s="106"/>
      <c r="W2759" s="106"/>
      <c r="X2759" s="106"/>
      <c r="AB2759" s="188" t="str">
        <f t="shared" si="295"/>
        <v/>
      </c>
      <c r="AC2759" s="188" t="s">
        <v>1585</v>
      </c>
      <c r="AD2759" s="131"/>
      <c r="AE2759" s="131"/>
      <c r="AF2759" s="131"/>
      <c r="AG2759" s="131"/>
      <c r="AH2759" s="131"/>
      <c r="AI2759" s="131"/>
      <c r="AJ2759" s="128" t="str">
        <f t="shared" si="296"/>
        <v/>
      </c>
      <c r="AK2759" s="7" t="str">
        <f>IF(ISNUMBER($AJ2759),INDEX($C$1:$AB$3985,$AJ2759,AK$4),"")</f>
        <v/>
      </c>
      <c r="AL2759" s="7" t="str">
        <f>IF(ISNUMBER($AJ2759),INDEX($C$1:$AB$3985,$AJ2759,AL$4),"")</f>
        <v/>
      </c>
      <c r="AM2759" s="128"/>
      <c r="AN2759" s="128" t="str">
        <f t="shared" ref="AN2759:AN2822" si="298">IF(AN2758="","",IF(AN2758+1&lt;=$AH$7,AN2758+1,""))</f>
        <v/>
      </c>
      <c r="AO2759" s="7" t="str">
        <f t="shared" si="294"/>
        <v/>
      </c>
      <c r="AP2759" s="10" t="str">
        <f t="shared" si="294"/>
        <v/>
      </c>
      <c r="AQ2759" s="310">
        <f>IF(ISNUMBER(SEARCH($T$30,AO2759)),MAX(AQ$5:AQ2758)+1,0)</f>
        <v>0</v>
      </c>
      <c r="AR2759" s="310">
        <f>IF(ISNUMBER(SEARCH($T$31,AO2759)),MAX(AR$5:AR2758)+1,0)</f>
        <v>0</v>
      </c>
      <c r="AS2759" s="128" t="str">
        <f t="shared" si="297"/>
        <v/>
      </c>
      <c r="AT2759" s="105" t="str">
        <f>IF(ISNUMBER($AS2759),INDEX($C$1:$AB$3985,$AS2759,AT$4),"")</f>
        <v/>
      </c>
      <c r="AU2759" s="128"/>
      <c r="AV2759" s="128" t="str">
        <f t="shared" ref="AV2759:AV2822" si="299">IF(AV2758="","",IF(AV2758+1&lt;=$AH$9,AV2758+1,""))</f>
        <v/>
      </c>
      <c r="AW2759" s="105" t="str">
        <f>IF(ISNUMBER($AV2759),INDEX($C$1:$AB$3985,$AV2759,AW$4),"")</f>
        <v/>
      </c>
      <c r="AX2759" s="105" t="str">
        <f>IF(ISNUMBER($AV2759),INDEX($C$1:$AB$3985,$AV2759,AX$4),"")</f>
        <v/>
      </c>
      <c r="AY2759" s="128"/>
      <c r="AZ2759" s="128"/>
      <c r="BA2759" s="128" t="str">
        <f t="shared" ref="BA2759:BA2822" si="300">IF(BA2758="","",IF(BA2758+1&lt;=$AH$10,BA2758+1,""))</f>
        <v/>
      </c>
      <c r="BB2759" s="105" t="str">
        <f>IF(ISNUMBER($BA2759),INDEX($C$1:$AB$3985,$BA2759,BB$4),"")</f>
        <v/>
      </c>
      <c r="BC2759" s="105"/>
    </row>
    <row r="2760" spans="1:55" x14ac:dyDescent="0.25">
      <c r="A2760" s="98"/>
      <c r="B2760" s="98"/>
      <c r="C2760" s="73"/>
      <c r="D2760" s="179"/>
      <c r="E2760" s="176"/>
      <c r="F2760" s="176"/>
      <c r="G2760" s="176"/>
      <c r="H2760" s="176"/>
      <c r="I2760" s="176"/>
      <c r="J2760" s="172"/>
      <c r="K2760" s="173"/>
      <c r="L2760" s="178"/>
      <c r="R2760" s="3"/>
      <c r="S2760" s="106"/>
      <c r="T2760" s="106"/>
      <c r="U2760" s="106"/>
      <c r="V2760" s="106"/>
      <c r="W2760" s="106"/>
      <c r="X2760" s="106"/>
      <c r="AB2760" s="188" t="str">
        <f t="shared" si="295"/>
        <v/>
      </c>
      <c r="AC2760" s="188" t="s">
        <v>1585</v>
      </c>
      <c r="AD2760" s="131"/>
      <c r="AE2760" s="131"/>
      <c r="AF2760" s="131"/>
      <c r="AG2760" s="131"/>
      <c r="AH2760" s="131"/>
      <c r="AI2760" s="131"/>
      <c r="AJ2760" s="128" t="str">
        <f t="shared" si="296"/>
        <v/>
      </c>
      <c r="AK2760" s="7" t="str">
        <f>IF(ISNUMBER($AJ2760),INDEX($C$1:$AB$3985,$AJ2760,AK$4),"")</f>
        <v/>
      </c>
      <c r="AL2760" s="7" t="str">
        <f>IF(ISNUMBER($AJ2760),INDEX($C$1:$AB$3985,$AJ2760,AL$4),"")</f>
        <v/>
      </c>
      <c r="AM2760" s="128"/>
      <c r="AN2760" s="128" t="str">
        <f t="shared" si="298"/>
        <v/>
      </c>
      <c r="AO2760" s="7" t="str">
        <f t="shared" si="294"/>
        <v/>
      </c>
      <c r="AP2760" s="10" t="str">
        <f t="shared" si="294"/>
        <v/>
      </c>
      <c r="AQ2760" s="310">
        <f>IF(ISNUMBER(SEARCH($T$30,AO2760)),MAX(AQ$5:AQ2759)+1,0)</f>
        <v>0</v>
      </c>
      <c r="AR2760" s="310">
        <f>IF(ISNUMBER(SEARCH($T$31,AO2760)),MAX(AR$5:AR2759)+1,0)</f>
        <v>0</v>
      </c>
      <c r="AS2760" s="128" t="str">
        <f t="shared" si="297"/>
        <v/>
      </c>
      <c r="AT2760" s="105" t="str">
        <f>IF(ISNUMBER($AS2760),INDEX($C$1:$AB$3985,$AS2760,AT$4),"")</f>
        <v/>
      </c>
      <c r="AU2760" s="128"/>
      <c r="AV2760" s="128" t="str">
        <f t="shared" si="299"/>
        <v/>
      </c>
      <c r="AW2760" s="105" t="str">
        <f>IF(ISNUMBER($AV2760),INDEX($C$1:$AB$3985,$AV2760,AW$4),"")</f>
        <v/>
      </c>
      <c r="AX2760" s="105" t="str">
        <f>IF(ISNUMBER($AV2760),INDEX($C$1:$AB$3985,$AV2760,AX$4),"")</f>
        <v/>
      </c>
      <c r="AY2760" s="128"/>
      <c r="AZ2760" s="128"/>
      <c r="BA2760" s="128" t="str">
        <f t="shared" si="300"/>
        <v/>
      </c>
      <c r="BB2760" s="105" t="str">
        <f>IF(ISNUMBER($BA2760),INDEX($C$1:$AB$3985,$BA2760,BB$4),"")</f>
        <v/>
      </c>
      <c r="BC2760" s="105"/>
    </row>
    <row r="2761" spans="1:55" x14ac:dyDescent="0.25">
      <c r="A2761" s="98"/>
      <c r="B2761" s="98"/>
      <c r="C2761" s="73"/>
      <c r="D2761" s="179"/>
      <c r="E2761" s="176"/>
      <c r="F2761" s="176"/>
      <c r="G2761" s="176"/>
      <c r="H2761" s="176"/>
      <c r="I2761" s="176"/>
      <c r="J2761" s="172"/>
      <c r="K2761" s="173"/>
      <c r="L2761" s="178"/>
      <c r="R2761" s="3"/>
      <c r="S2761" s="106"/>
      <c r="T2761" s="106"/>
      <c r="U2761" s="106"/>
      <c r="V2761" s="106"/>
      <c r="W2761" s="106"/>
      <c r="X2761" s="106"/>
      <c r="AB2761" s="188" t="str">
        <f t="shared" si="295"/>
        <v/>
      </c>
      <c r="AC2761" s="188" t="s">
        <v>1585</v>
      </c>
      <c r="AD2761" s="131"/>
      <c r="AE2761" s="131"/>
      <c r="AF2761" s="131"/>
      <c r="AG2761" s="131"/>
      <c r="AH2761" s="131"/>
      <c r="AI2761" s="131"/>
      <c r="AJ2761" s="128" t="str">
        <f t="shared" si="296"/>
        <v/>
      </c>
      <c r="AK2761" s="7" t="str">
        <f>IF(ISNUMBER($AJ2761),INDEX($C$1:$AB$3985,$AJ2761,AK$4),"")</f>
        <v/>
      </c>
      <c r="AL2761" s="7" t="str">
        <f>IF(ISNUMBER($AJ2761),INDEX($C$1:$AB$3985,$AJ2761,AL$4),"")</f>
        <v/>
      </c>
      <c r="AM2761" s="128"/>
      <c r="AN2761" s="128" t="str">
        <f t="shared" si="298"/>
        <v/>
      </c>
      <c r="AO2761" s="7" t="str">
        <f t="shared" si="294"/>
        <v/>
      </c>
      <c r="AP2761" s="10" t="str">
        <f t="shared" si="294"/>
        <v/>
      </c>
      <c r="AQ2761" s="310">
        <f>IF(ISNUMBER(SEARCH($T$30,AO2761)),MAX(AQ$5:AQ2760)+1,0)</f>
        <v>0</v>
      </c>
      <c r="AR2761" s="310">
        <f>IF(ISNUMBER(SEARCH($T$31,AO2761)),MAX(AR$5:AR2760)+1,0)</f>
        <v>0</v>
      </c>
      <c r="AS2761" s="128" t="str">
        <f t="shared" si="297"/>
        <v/>
      </c>
      <c r="AT2761" s="105" t="str">
        <f>IF(ISNUMBER($AS2761),INDEX($C$1:$AB$3985,$AS2761,AT$4),"")</f>
        <v/>
      </c>
      <c r="AU2761" s="128"/>
      <c r="AV2761" s="128" t="str">
        <f t="shared" si="299"/>
        <v/>
      </c>
      <c r="AW2761" s="105" t="str">
        <f>IF(ISNUMBER($AV2761),INDEX($C$1:$AB$3985,$AV2761,AW$4),"")</f>
        <v/>
      </c>
      <c r="AX2761" s="105" t="str">
        <f>IF(ISNUMBER($AV2761),INDEX($C$1:$AB$3985,$AV2761,AX$4),"")</f>
        <v/>
      </c>
      <c r="AY2761" s="128"/>
      <c r="AZ2761" s="128"/>
      <c r="BA2761" s="128" t="str">
        <f t="shared" si="300"/>
        <v/>
      </c>
      <c r="BB2761" s="105" t="str">
        <f>IF(ISNUMBER($BA2761),INDEX($C$1:$AB$3985,$BA2761,BB$4),"")</f>
        <v/>
      </c>
      <c r="BC2761" s="105"/>
    </row>
    <row r="2762" spans="1:55" x14ac:dyDescent="0.25">
      <c r="A2762" s="98"/>
      <c r="B2762" s="98"/>
      <c r="C2762" s="73"/>
      <c r="D2762" s="179"/>
      <c r="E2762" s="176"/>
      <c r="F2762" s="176"/>
      <c r="G2762" s="176"/>
      <c r="H2762" s="176"/>
      <c r="I2762" s="176"/>
      <c r="J2762" s="172"/>
      <c r="K2762" s="173"/>
      <c r="L2762" s="178"/>
      <c r="R2762" s="3"/>
      <c r="S2762" s="106"/>
      <c r="T2762" s="106"/>
      <c r="U2762" s="106"/>
      <c r="V2762" s="106"/>
      <c r="W2762" s="106"/>
      <c r="X2762" s="106"/>
      <c r="AB2762" s="188" t="str">
        <f t="shared" si="295"/>
        <v/>
      </c>
      <c r="AC2762" s="188" t="s">
        <v>1585</v>
      </c>
      <c r="AD2762" s="131"/>
      <c r="AE2762" s="131"/>
      <c r="AF2762" s="131"/>
      <c r="AG2762" s="131"/>
      <c r="AH2762" s="131"/>
      <c r="AI2762" s="131"/>
      <c r="AJ2762" s="128" t="str">
        <f t="shared" si="296"/>
        <v/>
      </c>
      <c r="AK2762" s="7" t="str">
        <f>IF(ISNUMBER($AJ2762),INDEX($C$1:$AB$3985,$AJ2762,AK$4),"")</f>
        <v/>
      </c>
      <c r="AL2762" s="7" t="str">
        <f>IF(ISNUMBER($AJ2762),INDEX($C$1:$AB$3985,$AJ2762,AL$4),"")</f>
        <v/>
      </c>
      <c r="AM2762" s="128"/>
      <c r="AN2762" s="128" t="str">
        <f t="shared" si="298"/>
        <v/>
      </c>
      <c r="AO2762" s="7" t="str">
        <f t="shared" ref="AO2762:AP2825" si="301">IF(ISNUMBER($AN2762),INDEX($C$1:$AB$2294,$AN2762,AO$4),"")</f>
        <v/>
      </c>
      <c r="AP2762" s="10" t="str">
        <f t="shared" si="301"/>
        <v/>
      </c>
      <c r="AQ2762" s="310">
        <f>IF(ISNUMBER(SEARCH($T$30,AO2762)),MAX(AQ$5:AQ2761)+1,0)</f>
        <v>0</v>
      </c>
      <c r="AR2762" s="310">
        <f>IF(ISNUMBER(SEARCH($T$31,AO2762)),MAX(AR$5:AR2761)+1,0)</f>
        <v>0</v>
      </c>
      <c r="AS2762" s="128" t="str">
        <f t="shared" si="297"/>
        <v/>
      </c>
      <c r="AT2762" s="105" t="str">
        <f>IF(ISNUMBER($AS2762),INDEX($C$1:$AB$3985,$AS2762,AT$4),"")</f>
        <v/>
      </c>
      <c r="AU2762" s="128"/>
      <c r="AV2762" s="128" t="str">
        <f t="shared" si="299"/>
        <v/>
      </c>
      <c r="AW2762" s="105" t="str">
        <f>IF(ISNUMBER($AV2762),INDEX($C$1:$AB$3985,$AV2762,AW$4),"")</f>
        <v/>
      </c>
      <c r="AX2762" s="105" t="str">
        <f>IF(ISNUMBER($AV2762),INDEX($C$1:$AB$3985,$AV2762,AX$4),"")</f>
        <v/>
      </c>
      <c r="AY2762" s="128"/>
      <c r="AZ2762" s="128"/>
      <c r="BA2762" s="128" t="str">
        <f t="shared" si="300"/>
        <v/>
      </c>
      <c r="BB2762" s="105" t="str">
        <f>IF(ISNUMBER($BA2762),INDEX($C$1:$AB$3985,$BA2762,BB$4),"")</f>
        <v/>
      </c>
      <c r="BC2762" s="105"/>
    </row>
    <row r="2763" spans="1:55" x14ac:dyDescent="0.25">
      <c r="A2763" s="98"/>
      <c r="B2763" s="98"/>
      <c r="C2763" s="73"/>
      <c r="D2763" s="179"/>
      <c r="E2763" s="176"/>
      <c r="F2763" s="176"/>
      <c r="G2763" s="176"/>
      <c r="H2763" s="176"/>
      <c r="I2763" s="176"/>
      <c r="J2763" s="172"/>
      <c r="K2763" s="173"/>
      <c r="L2763" s="178"/>
      <c r="R2763" s="3"/>
      <c r="S2763" s="106"/>
      <c r="T2763" s="106"/>
      <c r="U2763" s="106"/>
      <c r="V2763" s="106"/>
      <c r="W2763" s="106"/>
      <c r="X2763" s="106"/>
      <c r="AB2763" s="188" t="str">
        <f t="shared" si="295"/>
        <v/>
      </c>
      <c r="AC2763" s="188" t="s">
        <v>1585</v>
      </c>
      <c r="AD2763" s="131"/>
      <c r="AE2763" s="131"/>
      <c r="AF2763" s="131"/>
      <c r="AG2763" s="131"/>
      <c r="AH2763" s="131"/>
      <c r="AI2763" s="131"/>
      <c r="AJ2763" s="128" t="str">
        <f t="shared" si="296"/>
        <v/>
      </c>
      <c r="AK2763" s="7" t="str">
        <f>IF(ISNUMBER($AJ2763),INDEX($C$1:$AB$3985,$AJ2763,AK$4),"")</f>
        <v/>
      </c>
      <c r="AL2763" s="7" t="str">
        <f>IF(ISNUMBER($AJ2763),INDEX($C$1:$AB$3985,$AJ2763,AL$4),"")</f>
        <v/>
      </c>
      <c r="AM2763" s="128"/>
      <c r="AN2763" s="128" t="str">
        <f t="shared" si="298"/>
        <v/>
      </c>
      <c r="AO2763" s="7" t="str">
        <f t="shared" si="301"/>
        <v/>
      </c>
      <c r="AP2763" s="10" t="str">
        <f t="shared" si="301"/>
        <v/>
      </c>
      <c r="AQ2763" s="310">
        <f>IF(ISNUMBER(SEARCH($T$30,AO2763)),MAX(AQ$5:AQ2762)+1,0)</f>
        <v>0</v>
      </c>
      <c r="AR2763" s="310">
        <f>IF(ISNUMBER(SEARCH($T$31,AO2763)),MAX(AR$5:AR2762)+1,0)</f>
        <v>0</v>
      </c>
      <c r="AS2763" s="128" t="str">
        <f t="shared" si="297"/>
        <v/>
      </c>
      <c r="AT2763" s="105" t="str">
        <f>IF(ISNUMBER($AS2763),INDEX($C$1:$AB$3985,$AS2763,AT$4),"")</f>
        <v/>
      </c>
      <c r="AU2763" s="128"/>
      <c r="AV2763" s="128" t="str">
        <f t="shared" si="299"/>
        <v/>
      </c>
      <c r="AW2763" s="105" t="str">
        <f>IF(ISNUMBER($AV2763),INDEX($C$1:$AB$3985,$AV2763,AW$4),"")</f>
        <v/>
      </c>
      <c r="AX2763" s="105" t="str">
        <f>IF(ISNUMBER($AV2763),INDEX($C$1:$AB$3985,$AV2763,AX$4),"")</f>
        <v/>
      </c>
      <c r="AY2763" s="128"/>
      <c r="AZ2763" s="128"/>
      <c r="BA2763" s="128" t="str">
        <f t="shared" si="300"/>
        <v/>
      </c>
      <c r="BB2763" s="105" t="str">
        <f>IF(ISNUMBER($BA2763),INDEX($C$1:$AB$3985,$BA2763,BB$4),"")</f>
        <v/>
      </c>
      <c r="BC2763" s="105"/>
    </row>
    <row r="2764" spans="1:55" x14ac:dyDescent="0.25">
      <c r="A2764" s="98"/>
      <c r="B2764" s="98"/>
      <c r="C2764" s="73"/>
      <c r="D2764" s="179"/>
      <c r="E2764" s="176"/>
      <c r="F2764" s="176"/>
      <c r="G2764" s="176"/>
      <c r="H2764" s="176"/>
      <c r="I2764" s="176"/>
      <c r="J2764" s="172"/>
      <c r="K2764" s="173"/>
      <c r="L2764" s="178"/>
      <c r="R2764" s="3"/>
      <c r="S2764" s="106"/>
      <c r="T2764" s="106"/>
      <c r="U2764" s="106"/>
      <c r="V2764" s="106"/>
      <c r="W2764" s="106"/>
      <c r="X2764" s="106"/>
      <c r="AB2764" s="188" t="str">
        <f t="shared" si="295"/>
        <v/>
      </c>
      <c r="AC2764" s="188" t="s">
        <v>1585</v>
      </c>
      <c r="AD2764" s="131"/>
      <c r="AE2764" s="131"/>
      <c r="AF2764" s="131"/>
      <c r="AG2764" s="131"/>
      <c r="AH2764" s="131"/>
      <c r="AI2764" s="131"/>
      <c r="AJ2764" s="128" t="str">
        <f t="shared" si="296"/>
        <v/>
      </c>
      <c r="AK2764" s="7" t="str">
        <f>IF(ISNUMBER($AJ2764),INDEX($C$1:$AB$3985,$AJ2764,AK$4),"")</f>
        <v/>
      </c>
      <c r="AL2764" s="7" t="str">
        <f>IF(ISNUMBER($AJ2764),INDEX($C$1:$AB$3985,$AJ2764,AL$4),"")</f>
        <v/>
      </c>
      <c r="AM2764" s="128"/>
      <c r="AN2764" s="128" t="str">
        <f t="shared" si="298"/>
        <v/>
      </c>
      <c r="AO2764" s="7" t="str">
        <f t="shared" si="301"/>
        <v/>
      </c>
      <c r="AP2764" s="10" t="str">
        <f t="shared" si="301"/>
        <v/>
      </c>
      <c r="AQ2764" s="310">
        <f>IF(ISNUMBER(SEARCH($T$30,AO2764)),MAX(AQ$5:AQ2763)+1,0)</f>
        <v>0</v>
      </c>
      <c r="AR2764" s="310">
        <f>IF(ISNUMBER(SEARCH($T$31,AO2764)),MAX(AR$5:AR2763)+1,0)</f>
        <v>0</v>
      </c>
      <c r="AS2764" s="128" t="str">
        <f t="shared" si="297"/>
        <v/>
      </c>
      <c r="AT2764" s="105" t="str">
        <f>IF(ISNUMBER($AS2764),INDEX($C$1:$AB$3985,$AS2764,AT$4),"")</f>
        <v/>
      </c>
      <c r="AU2764" s="128"/>
      <c r="AV2764" s="128" t="str">
        <f t="shared" si="299"/>
        <v/>
      </c>
      <c r="AW2764" s="105" t="str">
        <f>IF(ISNUMBER($AV2764),INDEX($C$1:$AB$3985,$AV2764,AW$4),"")</f>
        <v/>
      </c>
      <c r="AX2764" s="105" t="str">
        <f>IF(ISNUMBER($AV2764),INDEX($C$1:$AB$3985,$AV2764,AX$4),"")</f>
        <v/>
      </c>
      <c r="AY2764" s="128"/>
      <c r="AZ2764" s="128"/>
      <c r="BA2764" s="128" t="str">
        <f t="shared" si="300"/>
        <v/>
      </c>
      <c r="BB2764" s="105" t="str">
        <f>IF(ISNUMBER($BA2764),INDEX($C$1:$AB$3985,$BA2764,BB$4),"")</f>
        <v/>
      </c>
      <c r="BC2764" s="105"/>
    </row>
    <row r="2765" spans="1:55" x14ac:dyDescent="0.25">
      <c r="A2765" s="98"/>
      <c r="B2765" s="98"/>
      <c r="C2765" s="73"/>
      <c r="D2765" s="179"/>
      <c r="E2765" s="176"/>
      <c r="F2765" s="176"/>
      <c r="G2765" s="176"/>
      <c r="H2765" s="176"/>
      <c r="I2765" s="176"/>
      <c r="J2765" s="172"/>
      <c r="K2765" s="173"/>
      <c r="L2765" s="178"/>
      <c r="R2765" s="3"/>
      <c r="S2765" s="106"/>
      <c r="T2765" s="106"/>
      <c r="U2765" s="106"/>
      <c r="V2765" s="106"/>
      <c r="W2765" s="106"/>
      <c r="X2765" s="106"/>
      <c r="AB2765" s="188" t="str">
        <f t="shared" si="295"/>
        <v/>
      </c>
      <c r="AC2765" s="188" t="s">
        <v>1585</v>
      </c>
      <c r="AD2765" s="131"/>
      <c r="AE2765" s="131"/>
      <c r="AF2765" s="131"/>
      <c r="AG2765" s="131"/>
      <c r="AH2765" s="131"/>
      <c r="AI2765" s="131"/>
      <c r="AJ2765" s="128" t="str">
        <f t="shared" si="296"/>
        <v/>
      </c>
      <c r="AK2765" s="7" t="str">
        <f>IF(ISNUMBER($AJ2765),INDEX($C$1:$AB$3985,$AJ2765,AK$4),"")</f>
        <v/>
      </c>
      <c r="AL2765" s="7" t="str">
        <f>IF(ISNUMBER($AJ2765),INDEX($C$1:$AB$3985,$AJ2765,AL$4),"")</f>
        <v/>
      </c>
      <c r="AM2765" s="128"/>
      <c r="AN2765" s="128" t="str">
        <f t="shared" si="298"/>
        <v/>
      </c>
      <c r="AO2765" s="7" t="str">
        <f t="shared" si="301"/>
        <v/>
      </c>
      <c r="AP2765" s="10" t="str">
        <f t="shared" si="301"/>
        <v/>
      </c>
      <c r="AQ2765" s="310">
        <f>IF(ISNUMBER(SEARCH($T$30,AO2765)),MAX(AQ$5:AQ2764)+1,0)</f>
        <v>0</v>
      </c>
      <c r="AR2765" s="310">
        <f>IF(ISNUMBER(SEARCH($T$31,AO2765)),MAX(AR$5:AR2764)+1,0)</f>
        <v>0</v>
      </c>
      <c r="AS2765" s="128" t="str">
        <f t="shared" si="297"/>
        <v/>
      </c>
      <c r="AT2765" s="105" t="str">
        <f>IF(ISNUMBER($AS2765),INDEX($C$1:$AB$3985,$AS2765,AT$4),"")</f>
        <v/>
      </c>
      <c r="AU2765" s="128"/>
      <c r="AV2765" s="128" t="str">
        <f t="shared" si="299"/>
        <v/>
      </c>
      <c r="AW2765" s="105" t="str">
        <f>IF(ISNUMBER($AV2765),INDEX($C$1:$AB$3985,$AV2765,AW$4),"")</f>
        <v/>
      </c>
      <c r="AX2765" s="105" t="str">
        <f>IF(ISNUMBER($AV2765),INDEX($C$1:$AB$3985,$AV2765,AX$4),"")</f>
        <v/>
      </c>
      <c r="AY2765" s="128"/>
      <c r="AZ2765" s="128"/>
      <c r="BA2765" s="128" t="str">
        <f t="shared" si="300"/>
        <v/>
      </c>
      <c r="BB2765" s="105" t="str">
        <f>IF(ISNUMBER($BA2765),INDEX($C$1:$AB$3985,$BA2765,BB$4),"")</f>
        <v/>
      </c>
      <c r="BC2765" s="105"/>
    </row>
    <row r="2766" spans="1:55" x14ac:dyDescent="0.25">
      <c r="A2766" s="98"/>
      <c r="B2766" s="98"/>
      <c r="C2766" s="73"/>
      <c r="D2766" s="179"/>
      <c r="E2766" s="176"/>
      <c r="F2766" s="176"/>
      <c r="G2766" s="176"/>
      <c r="H2766" s="176"/>
      <c r="I2766" s="176"/>
      <c r="J2766" s="172"/>
      <c r="K2766" s="173"/>
      <c r="L2766" s="178"/>
      <c r="R2766" s="3"/>
      <c r="S2766" s="106"/>
      <c r="T2766" s="106"/>
      <c r="U2766" s="106"/>
      <c r="V2766" s="106"/>
      <c r="W2766" s="106"/>
      <c r="X2766" s="106"/>
      <c r="AB2766" s="188" t="str">
        <f t="shared" si="295"/>
        <v/>
      </c>
      <c r="AC2766" s="188" t="s">
        <v>1585</v>
      </c>
      <c r="AD2766" s="131"/>
      <c r="AE2766" s="131"/>
      <c r="AF2766" s="131"/>
      <c r="AG2766" s="131"/>
      <c r="AH2766" s="131"/>
      <c r="AI2766" s="131"/>
      <c r="AJ2766" s="128" t="str">
        <f t="shared" si="296"/>
        <v/>
      </c>
      <c r="AK2766" s="7" t="str">
        <f>IF(ISNUMBER($AJ2766),INDEX($C$1:$AB$3985,$AJ2766,AK$4),"")</f>
        <v/>
      </c>
      <c r="AL2766" s="7" t="str">
        <f>IF(ISNUMBER($AJ2766),INDEX($C$1:$AB$3985,$AJ2766,AL$4),"")</f>
        <v/>
      </c>
      <c r="AM2766" s="128"/>
      <c r="AN2766" s="128" t="str">
        <f t="shared" si="298"/>
        <v/>
      </c>
      <c r="AO2766" s="7" t="str">
        <f t="shared" si="301"/>
        <v/>
      </c>
      <c r="AP2766" s="10" t="str">
        <f t="shared" si="301"/>
        <v/>
      </c>
      <c r="AQ2766" s="310">
        <f>IF(ISNUMBER(SEARCH($T$30,AO2766)),MAX(AQ$5:AQ2765)+1,0)</f>
        <v>0</v>
      </c>
      <c r="AR2766" s="310">
        <f>IF(ISNUMBER(SEARCH($T$31,AO2766)),MAX(AR$5:AR2765)+1,0)</f>
        <v>0</v>
      </c>
      <c r="AS2766" s="128" t="str">
        <f t="shared" si="297"/>
        <v/>
      </c>
      <c r="AT2766" s="105" t="str">
        <f>IF(ISNUMBER($AS2766),INDEX($C$1:$AB$3985,$AS2766,AT$4),"")</f>
        <v/>
      </c>
      <c r="AU2766" s="128"/>
      <c r="AV2766" s="128" t="str">
        <f t="shared" si="299"/>
        <v/>
      </c>
      <c r="AW2766" s="105" t="str">
        <f>IF(ISNUMBER($AV2766),INDEX($C$1:$AB$3985,$AV2766,AW$4),"")</f>
        <v/>
      </c>
      <c r="AX2766" s="105" t="str">
        <f>IF(ISNUMBER($AV2766),INDEX($C$1:$AB$3985,$AV2766,AX$4),"")</f>
        <v/>
      </c>
      <c r="AY2766" s="128"/>
      <c r="AZ2766" s="128"/>
      <c r="BA2766" s="128" t="str">
        <f t="shared" si="300"/>
        <v/>
      </c>
      <c r="BB2766" s="105" t="str">
        <f>IF(ISNUMBER($BA2766),INDEX($C$1:$AB$3985,$BA2766,BB$4),"")</f>
        <v/>
      </c>
      <c r="BC2766" s="105"/>
    </row>
    <row r="2767" spans="1:55" x14ac:dyDescent="0.25">
      <c r="A2767" s="98"/>
      <c r="B2767" s="98"/>
      <c r="C2767" s="73"/>
      <c r="D2767" s="179"/>
      <c r="E2767" s="176"/>
      <c r="F2767" s="176"/>
      <c r="G2767" s="176"/>
      <c r="H2767" s="176"/>
      <c r="I2767" s="176"/>
      <c r="J2767" s="172"/>
      <c r="K2767" s="173"/>
      <c r="L2767" s="178"/>
      <c r="R2767" s="3"/>
      <c r="S2767" s="106"/>
      <c r="T2767" s="106"/>
      <c r="U2767" s="106"/>
      <c r="V2767" s="106"/>
      <c r="W2767" s="106"/>
      <c r="X2767" s="106"/>
      <c r="AB2767" s="188" t="str">
        <f t="shared" si="295"/>
        <v/>
      </c>
      <c r="AC2767" s="188" t="s">
        <v>1585</v>
      </c>
      <c r="AD2767" s="131"/>
      <c r="AE2767" s="131"/>
      <c r="AF2767" s="131"/>
      <c r="AG2767" s="131"/>
      <c r="AH2767" s="131"/>
      <c r="AI2767" s="131"/>
      <c r="AJ2767" s="128" t="str">
        <f t="shared" si="296"/>
        <v/>
      </c>
      <c r="AK2767" s="7" t="str">
        <f>IF(ISNUMBER($AJ2767),INDEX($C$1:$AB$3985,$AJ2767,AK$4),"")</f>
        <v/>
      </c>
      <c r="AL2767" s="7" t="str">
        <f>IF(ISNUMBER($AJ2767),INDEX($C$1:$AB$3985,$AJ2767,AL$4),"")</f>
        <v/>
      </c>
      <c r="AM2767" s="128"/>
      <c r="AN2767" s="128" t="str">
        <f t="shared" si="298"/>
        <v/>
      </c>
      <c r="AO2767" s="7" t="str">
        <f t="shared" si="301"/>
        <v/>
      </c>
      <c r="AP2767" s="10" t="str">
        <f t="shared" si="301"/>
        <v/>
      </c>
      <c r="AQ2767" s="310">
        <f>IF(ISNUMBER(SEARCH($T$30,AO2767)),MAX(AQ$5:AQ2766)+1,0)</f>
        <v>0</v>
      </c>
      <c r="AR2767" s="310">
        <f>IF(ISNUMBER(SEARCH($T$31,AO2767)),MAX(AR$5:AR2766)+1,0)</f>
        <v>0</v>
      </c>
      <c r="AS2767" s="128" t="str">
        <f t="shared" si="297"/>
        <v/>
      </c>
      <c r="AT2767" s="105" t="str">
        <f>IF(ISNUMBER($AS2767),INDEX($C$1:$AB$3985,$AS2767,AT$4),"")</f>
        <v/>
      </c>
      <c r="AU2767" s="128"/>
      <c r="AV2767" s="128" t="str">
        <f t="shared" si="299"/>
        <v/>
      </c>
      <c r="AW2767" s="105" t="str">
        <f>IF(ISNUMBER($AV2767),INDEX($C$1:$AB$3985,$AV2767,AW$4),"")</f>
        <v/>
      </c>
      <c r="AX2767" s="105" t="str">
        <f>IF(ISNUMBER($AV2767),INDEX($C$1:$AB$3985,$AV2767,AX$4),"")</f>
        <v/>
      </c>
      <c r="AY2767" s="128"/>
      <c r="AZ2767" s="128"/>
      <c r="BA2767" s="128" t="str">
        <f t="shared" si="300"/>
        <v/>
      </c>
      <c r="BB2767" s="105" t="str">
        <f>IF(ISNUMBER($BA2767),INDEX($C$1:$AB$3985,$BA2767,BB$4),"")</f>
        <v/>
      </c>
      <c r="BC2767" s="105"/>
    </row>
    <row r="2768" spans="1:55" x14ac:dyDescent="0.25">
      <c r="A2768" s="98"/>
      <c r="B2768" s="98"/>
      <c r="C2768" s="73"/>
      <c r="D2768" s="179"/>
      <c r="E2768" s="176"/>
      <c r="F2768" s="176"/>
      <c r="G2768" s="176"/>
      <c r="H2768" s="176"/>
      <c r="I2768" s="176"/>
      <c r="J2768" s="172"/>
      <c r="K2768" s="173"/>
      <c r="L2768" s="178"/>
      <c r="R2768" s="3"/>
      <c r="S2768" s="106"/>
      <c r="T2768" s="106"/>
      <c r="U2768" s="106"/>
      <c r="V2768" s="106"/>
      <c r="W2768" s="106"/>
      <c r="X2768" s="106"/>
      <c r="AB2768" s="188" t="str">
        <f t="shared" si="295"/>
        <v/>
      </c>
      <c r="AC2768" s="188" t="s">
        <v>1585</v>
      </c>
      <c r="AD2768" s="131"/>
      <c r="AE2768" s="131"/>
      <c r="AF2768" s="131"/>
      <c r="AG2768" s="131"/>
      <c r="AH2768" s="131"/>
      <c r="AI2768" s="131"/>
      <c r="AJ2768" s="128" t="str">
        <f t="shared" si="296"/>
        <v/>
      </c>
      <c r="AK2768" s="7" t="str">
        <f>IF(ISNUMBER($AJ2768),INDEX($C$1:$AB$3985,$AJ2768,AK$4),"")</f>
        <v/>
      </c>
      <c r="AL2768" s="7" t="str">
        <f>IF(ISNUMBER($AJ2768),INDEX($C$1:$AB$3985,$AJ2768,AL$4),"")</f>
        <v/>
      </c>
      <c r="AM2768" s="128"/>
      <c r="AN2768" s="128" t="str">
        <f t="shared" si="298"/>
        <v/>
      </c>
      <c r="AO2768" s="7" t="str">
        <f t="shared" si="301"/>
        <v/>
      </c>
      <c r="AP2768" s="10" t="str">
        <f t="shared" si="301"/>
        <v/>
      </c>
      <c r="AQ2768" s="310">
        <f>IF(ISNUMBER(SEARCH($T$30,AO2768)),MAX(AQ$5:AQ2767)+1,0)</f>
        <v>0</v>
      </c>
      <c r="AR2768" s="310">
        <f>IF(ISNUMBER(SEARCH($T$31,AO2768)),MAX(AR$5:AR2767)+1,0)</f>
        <v>0</v>
      </c>
      <c r="AS2768" s="128" t="str">
        <f t="shared" si="297"/>
        <v/>
      </c>
      <c r="AT2768" s="105" t="str">
        <f>IF(ISNUMBER($AS2768),INDEX($C$1:$AB$3985,$AS2768,AT$4),"")</f>
        <v/>
      </c>
      <c r="AU2768" s="128"/>
      <c r="AV2768" s="128" t="str">
        <f t="shared" si="299"/>
        <v/>
      </c>
      <c r="AW2768" s="105" t="str">
        <f>IF(ISNUMBER($AV2768),INDEX($C$1:$AB$3985,$AV2768,AW$4),"")</f>
        <v/>
      </c>
      <c r="AX2768" s="105" t="str">
        <f>IF(ISNUMBER($AV2768),INDEX($C$1:$AB$3985,$AV2768,AX$4),"")</f>
        <v/>
      </c>
      <c r="AY2768" s="128"/>
      <c r="AZ2768" s="128"/>
      <c r="BA2768" s="128" t="str">
        <f t="shared" si="300"/>
        <v/>
      </c>
      <c r="BB2768" s="105" t="str">
        <f>IF(ISNUMBER($BA2768),INDEX($C$1:$AB$3985,$BA2768,BB$4),"")</f>
        <v/>
      </c>
      <c r="BC2768" s="105"/>
    </row>
    <row r="2769" spans="1:55" x14ac:dyDescent="0.25">
      <c r="A2769" s="98"/>
      <c r="B2769" s="98"/>
      <c r="C2769" s="73"/>
      <c r="D2769" s="179"/>
      <c r="E2769" s="176"/>
      <c r="F2769" s="176"/>
      <c r="G2769" s="176"/>
      <c r="H2769" s="176"/>
      <c r="I2769" s="176"/>
      <c r="J2769" s="172"/>
      <c r="K2769" s="173"/>
      <c r="L2769" s="178"/>
      <c r="R2769" s="3"/>
      <c r="S2769" s="106"/>
      <c r="T2769" s="106"/>
      <c r="U2769" s="106"/>
      <c r="V2769" s="106"/>
      <c r="W2769" s="106"/>
      <c r="X2769" s="106"/>
      <c r="AB2769" s="188" t="str">
        <f t="shared" si="295"/>
        <v/>
      </c>
      <c r="AC2769" s="188" t="s">
        <v>1585</v>
      </c>
      <c r="AD2769" s="131"/>
      <c r="AE2769" s="131"/>
      <c r="AF2769" s="131"/>
      <c r="AG2769" s="131"/>
      <c r="AH2769" s="131"/>
      <c r="AI2769" s="131"/>
      <c r="AJ2769" s="128" t="str">
        <f t="shared" si="296"/>
        <v/>
      </c>
      <c r="AK2769" s="7" t="str">
        <f>IF(ISNUMBER($AJ2769),INDEX($C$1:$AB$3985,$AJ2769,AK$4),"")</f>
        <v/>
      </c>
      <c r="AL2769" s="7" t="str">
        <f>IF(ISNUMBER($AJ2769),INDEX($C$1:$AB$3985,$AJ2769,AL$4),"")</f>
        <v/>
      </c>
      <c r="AM2769" s="128"/>
      <c r="AN2769" s="128" t="str">
        <f t="shared" si="298"/>
        <v/>
      </c>
      <c r="AO2769" s="7" t="str">
        <f t="shared" si="301"/>
        <v/>
      </c>
      <c r="AP2769" s="10" t="str">
        <f t="shared" si="301"/>
        <v/>
      </c>
      <c r="AQ2769" s="310">
        <f>IF(ISNUMBER(SEARCH($T$30,AO2769)),MAX(AQ$5:AQ2768)+1,0)</f>
        <v>0</v>
      </c>
      <c r="AR2769" s="310">
        <f>IF(ISNUMBER(SEARCH($T$31,AO2769)),MAX(AR$5:AR2768)+1,0)</f>
        <v>0</v>
      </c>
      <c r="AS2769" s="128" t="str">
        <f t="shared" si="297"/>
        <v/>
      </c>
      <c r="AT2769" s="105" t="str">
        <f>IF(ISNUMBER($AS2769),INDEX($C$1:$AB$3985,$AS2769,AT$4),"")</f>
        <v/>
      </c>
      <c r="AU2769" s="128"/>
      <c r="AV2769" s="128" t="str">
        <f t="shared" si="299"/>
        <v/>
      </c>
      <c r="AW2769" s="105" t="str">
        <f>IF(ISNUMBER($AV2769),INDEX($C$1:$AB$3985,$AV2769,AW$4),"")</f>
        <v/>
      </c>
      <c r="AX2769" s="105" t="str">
        <f>IF(ISNUMBER($AV2769),INDEX($C$1:$AB$3985,$AV2769,AX$4),"")</f>
        <v/>
      </c>
      <c r="AY2769" s="128"/>
      <c r="AZ2769" s="128"/>
      <c r="BA2769" s="128" t="str">
        <f t="shared" si="300"/>
        <v/>
      </c>
      <c r="BB2769" s="105" t="str">
        <f>IF(ISNUMBER($BA2769),INDEX($C$1:$AB$3985,$BA2769,BB$4),"")</f>
        <v/>
      </c>
      <c r="BC2769" s="105"/>
    </row>
    <row r="2770" spans="1:55" x14ac:dyDescent="0.25">
      <c r="A2770" s="98"/>
      <c r="B2770" s="98"/>
      <c r="C2770" s="73"/>
      <c r="D2770" s="179"/>
      <c r="E2770" s="176"/>
      <c r="F2770" s="176"/>
      <c r="G2770" s="176"/>
      <c r="H2770" s="176"/>
      <c r="I2770" s="176"/>
      <c r="J2770" s="172"/>
      <c r="K2770" s="173"/>
      <c r="L2770" s="178"/>
      <c r="R2770" s="3"/>
      <c r="S2770" s="106"/>
      <c r="T2770" s="106"/>
      <c r="U2770" s="106"/>
      <c r="V2770" s="106"/>
      <c r="W2770" s="106"/>
      <c r="X2770" s="106"/>
      <c r="AB2770" s="188" t="str">
        <f t="shared" si="295"/>
        <v/>
      </c>
      <c r="AC2770" s="188" t="s">
        <v>1585</v>
      </c>
      <c r="AD2770" s="131"/>
      <c r="AE2770" s="131"/>
      <c r="AF2770" s="131"/>
      <c r="AG2770" s="131"/>
      <c r="AH2770" s="131"/>
      <c r="AI2770" s="131"/>
      <c r="AJ2770" s="128" t="str">
        <f t="shared" si="296"/>
        <v/>
      </c>
      <c r="AK2770" s="7" t="str">
        <f>IF(ISNUMBER($AJ2770),INDEX($C$1:$AB$3985,$AJ2770,AK$4),"")</f>
        <v/>
      </c>
      <c r="AL2770" s="7" t="str">
        <f>IF(ISNUMBER($AJ2770),INDEX($C$1:$AB$3985,$AJ2770,AL$4),"")</f>
        <v/>
      </c>
      <c r="AM2770" s="128"/>
      <c r="AN2770" s="128" t="str">
        <f t="shared" si="298"/>
        <v/>
      </c>
      <c r="AO2770" s="7" t="str">
        <f t="shared" si="301"/>
        <v/>
      </c>
      <c r="AP2770" s="10" t="str">
        <f t="shared" si="301"/>
        <v/>
      </c>
      <c r="AQ2770" s="310">
        <f>IF(ISNUMBER(SEARCH($T$30,AO2770)),MAX(AQ$5:AQ2769)+1,0)</f>
        <v>0</v>
      </c>
      <c r="AR2770" s="310">
        <f>IF(ISNUMBER(SEARCH($T$31,AO2770)),MAX(AR$5:AR2769)+1,0)</f>
        <v>0</v>
      </c>
      <c r="AS2770" s="128" t="str">
        <f t="shared" si="297"/>
        <v/>
      </c>
      <c r="AT2770" s="105" t="str">
        <f>IF(ISNUMBER($AS2770),INDEX($C$1:$AB$3985,$AS2770,AT$4),"")</f>
        <v/>
      </c>
      <c r="AU2770" s="128"/>
      <c r="AV2770" s="128" t="str">
        <f t="shared" si="299"/>
        <v/>
      </c>
      <c r="AW2770" s="105" t="str">
        <f>IF(ISNUMBER($AV2770),INDEX($C$1:$AB$3985,$AV2770,AW$4),"")</f>
        <v/>
      </c>
      <c r="AX2770" s="105" t="str">
        <f>IF(ISNUMBER($AV2770),INDEX($C$1:$AB$3985,$AV2770,AX$4),"")</f>
        <v/>
      </c>
      <c r="AY2770" s="128"/>
      <c r="AZ2770" s="128"/>
      <c r="BA2770" s="128" t="str">
        <f t="shared" si="300"/>
        <v/>
      </c>
      <c r="BB2770" s="105" t="str">
        <f>IF(ISNUMBER($BA2770),INDEX($C$1:$AB$3985,$BA2770,BB$4),"")</f>
        <v/>
      </c>
      <c r="BC2770" s="105"/>
    </row>
    <row r="2771" spans="1:55" x14ac:dyDescent="0.25">
      <c r="A2771" s="98"/>
      <c r="B2771" s="98"/>
      <c r="C2771" s="73"/>
      <c r="D2771" s="179"/>
      <c r="E2771" s="176"/>
      <c r="F2771" s="176"/>
      <c r="G2771" s="176"/>
      <c r="H2771" s="176"/>
      <c r="I2771" s="176"/>
      <c r="J2771" s="172"/>
      <c r="K2771" s="173"/>
      <c r="L2771" s="178"/>
      <c r="R2771" s="3"/>
      <c r="S2771" s="106"/>
      <c r="T2771" s="106"/>
      <c r="U2771" s="106"/>
      <c r="V2771" s="106"/>
      <c r="W2771" s="106"/>
      <c r="X2771" s="106"/>
      <c r="AB2771" s="188" t="str">
        <f t="shared" si="295"/>
        <v/>
      </c>
      <c r="AC2771" s="188" t="s">
        <v>1585</v>
      </c>
      <c r="AD2771" s="131"/>
      <c r="AE2771" s="131"/>
      <c r="AF2771" s="131"/>
      <c r="AG2771" s="131"/>
      <c r="AH2771" s="131"/>
      <c r="AI2771" s="131"/>
      <c r="AJ2771" s="128" t="str">
        <f t="shared" si="296"/>
        <v/>
      </c>
      <c r="AK2771" s="7" t="str">
        <f>IF(ISNUMBER($AJ2771),INDEX($C$1:$AB$3985,$AJ2771,AK$4),"")</f>
        <v/>
      </c>
      <c r="AL2771" s="7" t="str">
        <f>IF(ISNUMBER($AJ2771),INDEX($C$1:$AB$3985,$AJ2771,AL$4),"")</f>
        <v/>
      </c>
      <c r="AM2771" s="128"/>
      <c r="AN2771" s="128" t="str">
        <f t="shared" si="298"/>
        <v/>
      </c>
      <c r="AO2771" s="7" t="str">
        <f t="shared" si="301"/>
        <v/>
      </c>
      <c r="AP2771" s="10" t="str">
        <f t="shared" si="301"/>
        <v/>
      </c>
      <c r="AQ2771" s="310">
        <f>IF(ISNUMBER(SEARCH($T$30,AO2771)),MAX(AQ$5:AQ2770)+1,0)</f>
        <v>0</v>
      </c>
      <c r="AR2771" s="310">
        <f>IF(ISNUMBER(SEARCH($T$31,AO2771)),MAX(AR$5:AR2770)+1,0)</f>
        <v>0</v>
      </c>
      <c r="AS2771" s="128" t="str">
        <f t="shared" si="297"/>
        <v/>
      </c>
      <c r="AT2771" s="105" t="str">
        <f>IF(ISNUMBER($AS2771),INDEX($C$1:$AB$3985,$AS2771,AT$4),"")</f>
        <v/>
      </c>
      <c r="AU2771" s="128"/>
      <c r="AV2771" s="128" t="str">
        <f t="shared" si="299"/>
        <v/>
      </c>
      <c r="AW2771" s="105" t="str">
        <f>IF(ISNUMBER($AV2771),INDEX($C$1:$AB$3985,$AV2771,AW$4),"")</f>
        <v/>
      </c>
      <c r="AX2771" s="105" t="str">
        <f>IF(ISNUMBER($AV2771),INDEX($C$1:$AB$3985,$AV2771,AX$4),"")</f>
        <v/>
      </c>
      <c r="AY2771" s="128"/>
      <c r="AZ2771" s="128"/>
      <c r="BA2771" s="128" t="str">
        <f t="shared" si="300"/>
        <v/>
      </c>
      <c r="BB2771" s="105" t="str">
        <f>IF(ISNUMBER($BA2771),INDEX($C$1:$AB$3985,$BA2771,BB$4),"")</f>
        <v/>
      </c>
      <c r="BC2771" s="105"/>
    </row>
    <row r="2772" spans="1:55" x14ac:dyDescent="0.25">
      <c r="A2772" s="98"/>
      <c r="B2772" s="98"/>
      <c r="C2772" s="73"/>
      <c r="D2772" s="179"/>
      <c r="E2772" s="176"/>
      <c r="F2772" s="176"/>
      <c r="G2772" s="176"/>
      <c r="H2772" s="176"/>
      <c r="I2772" s="176"/>
      <c r="J2772" s="172"/>
      <c r="K2772" s="173"/>
      <c r="L2772" s="178"/>
      <c r="R2772" s="3"/>
      <c r="S2772" s="106"/>
      <c r="T2772" s="106"/>
      <c r="U2772" s="106"/>
      <c r="V2772" s="106"/>
      <c r="W2772" s="106"/>
      <c r="X2772" s="106"/>
      <c r="AB2772" s="188" t="str">
        <f t="shared" si="295"/>
        <v/>
      </c>
      <c r="AC2772" s="188" t="s">
        <v>1585</v>
      </c>
      <c r="AD2772" s="131"/>
      <c r="AE2772" s="131"/>
      <c r="AF2772" s="131"/>
      <c r="AG2772" s="131"/>
      <c r="AH2772" s="131"/>
      <c r="AI2772" s="131"/>
      <c r="AJ2772" s="128" t="str">
        <f t="shared" si="296"/>
        <v/>
      </c>
      <c r="AK2772" s="7" t="str">
        <f>IF(ISNUMBER($AJ2772),INDEX($C$1:$AB$3985,$AJ2772,AK$4),"")</f>
        <v/>
      </c>
      <c r="AL2772" s="7" t="str">
        <f>IF(ISNUMBER($AJ2772),INDEX($C$1:$AB$3985,$AJ2772,AL$4),"")</f>
        <v/>
      </c>
      <c r="AM2772" s="128"/>
      <c r="AN2772" s="128" t="str">
        <f t="shared" si="298"/>
        <v/>
      </c>
      <c r="AO2772" s="7" t="str">
        <f t="shared" si="301"/>
        <v/>
      </c>
      <c r="AP2772" s="10" t="str">
        <f t="shared" si="301"/>
        <v/>
      </c>
      <c r="AQ2772" s="310">
        <f>IF(ISNUMBER(SEARCH($T$30,AO2772)),MAX(AQ$5:AQ2771)+1,0)</f>
        <v>0</v>
      </c>
      <c r="AR2772" s="310">
        <f>IF(ISNUMBER(SEARCH($T$31,AO2772)),MAX(AR$5:AR2771)+1,0)</f>
        <v>0</v>
      </c>
      <c r="AS2772" s="128" t="str">
        <f t="shared" si="297"/>
        <v/>
      </c>
      <c r="AT2772" s="105" t="str">
        <f>IF(ISNUMBER($AS2772),INDEX($C$1:$AB$3985,$AS2772,AT$4),"")</f>
        <v/>
      </c>
      <c r="AU2772" s="128"/>
      <c r="AV2772" s="128" t="str">
        <f t="shared" si="299"/>
        <v/>
      </c>
      <c r="AW2772" s="105" t="str">
        <f>IF(ISNUMBER($AV2772),INDEX($C$1:$AB$3985,$AV2772,AW$4),"")</f>
        <v/>
      </c>
      <c r="AX2772" s="105" t="str">
        <f>IF(ISNUMBER($AV2772),INDEX($C$1:$AB$3985,$AV2772,AX$4),"")</f>
        <v/>
      </c>
      <c r="AY2772" s="128"/>
      <c r="AZ2772" s="128"/>
      <c r="BA2772" s="128" t="str">
        <f t="shared" si="300"/>
        <v/>
      </c>
      <c r="BB2772" s="105" t="str">
        <f>IF(ISNUMBER($BA2772),INDEX($C$1:$AB$3985,$BA2772,BB$4),"")</f>
        <v/>
      </c>
      <c r="BC2772" s="105"/>
    </row>
    <row r="2773" spans="1:55" x14ac:dyDescent="0.25">
      <c r="A2773" s="98"/>
      <c r="B2773" s="98"/>
      <c r="C2773" s="73"/>
      <c r="D2773" s="179"/>
      <c r="E2773" s="176"/>
      <c r="F2773" s="176"/>
      <c r="G2773" s="176"/>
      <c r="H2773" s="176"/>
      <c r="I2773" s="176"/>
      <c r="J2773" s="172"/>
      <c r="K2773" s="173"/>
      <c r="L2773" s="178"/>
      <c r="R2773" s="3"/>
      <c r="S2773" s="106"/>
      <c r="T2773" s="106"/>
      <c r="U2773" s="106"/>
      <c r="V2773" s="106"/>
      <c r="W2773" s="106"/>
      <c r="X2773" s="106"/>
      <c r="AB2773" s="188" t="str">
        <f t="shared" si="295"/>
        <v/>
      </c>
      <c r="AC2773" s="188" t="s">
        <v>1585</v>
      </c>
      <c r="AD2773" s="131"/>
      <c r="AE2773" s="131"/>
      <c r="AF2773" s="131"/>
      <c r="AG2773" s="131"/>
      <c r="AH2773" s="131"/>
      <c r="AI2773" s="131"/>
      <c r="AJ2773" s="128" t="str">
        <f t="shared" si="296"/>
        <v/>
      </c>
      <c r="AK2773" s="7" t="str">
        <f>IF(ISNUMBER($AJ2773),INDEX($C$1:$AB$3985,$AJ2773,AK$4),"")</f>
        <v/>
      </c>
      <c r="AL2773" s="7" t="str">
        <f>IF(ISNUMBER($AJ2773),INDEX($C$1:$AB$3985,$AJ2773,AL$4),"")</f>
        <v/>
      </c>
      <c r="AM2773" s="128"/>
      <c r="AN2773" s="128" t="str">
        <f t="shared" si="298"/>
        <v/>
      </c>
      <c r="AO2773" s="7" t="str">
        <f t="shared" si="301"/>
        <v/>
      </c>
      <c r="AP2773" s="10" t="str">
        <f t="shared" si="301"/>
        <v/>
      </c>
      <c r="AQ2773" s="310">
        <f>IF(ISNUMBER(SEARCH($T$30,AO2773)),MAX(AQ$5:AQ2772)+1,0)</f>
        <v>0</v>
      </c>
      <c r="AR2773" s="310">
        <f>IF(ISNUMBER(SEARCH($T$31,AO2773)),MAX(AR$5:AR2772)+1,0)</f>
        <v>0</v>
      </c>
      <c r="AS2773" s="128" t="str">
        <f t="shared" si="297"/>
        <v/>
      </c>
      <c r="AT2773" s="105" t="str">
        <f>IF(ISNUMBER($AS2773),INDEX($C$1:$AB$3985,$AS2773,AT$4),"")</f>
        <v/>
      </c>
      <c r="AU2773" s="128"/>
      <c r="AV2773" s="128" t="str">
        <f t="shared" si="299"/>
        <v/>
      </c>
      <c r="AW2773" s="105" t="str">
        <f>IF(ISNUMBER($AV2773),INDEX($C$1:$AB$3985,$AV2773,AW$4),"")</f>
        <v/>
      </c>
      <c r="AX2773" s="105" t="str">
        <f>IF(ISNUMBER($AV2773),INDEX($C$1:$AB$3985,$AV2773,AX$4),"")</f>
        <v/>
      </c>
      <c r="AY2773" s="128"/>
      <c r="AZ2773" s="128"/>
      <c r="BA2773" s="128" t="str">
        <f t="shared" si="300"/>
        <v/>
      </c>
      <c r="BB2773" s="105" t="str">
        <f>IF(ISNUMBER($BA2773),INDEX($C$1:$AB$3985,$BA2773,BB$4),"")</f>
        <v/>
      </c>
      <c r="BC2773" s="105"/>
    </row>
    <row r="2774" spans="1:55" x14ac:dyDescent="0.25">
      <c r="A2774" s="98"/>
      <c r="B2774" s="98"/>
      <c r="C2774" s="73"/>
      <c r="D2774" s="179"/>
      <c r="E2774" s="176"/>
      <c r="F2774" s="176"/>
      <c r="G2774" s="176"/>
      <c r="H2774" s="176"/>
      <c r="I2774" s="176"/>
      <c r="J2774" s="172"/>
      <c r="K2774" s="173"/>
      <c r="L2774" s="178"/>
      <c r="R2774" s="3"/>
      <c r="S2774" s="106"/>
      <c r="T2774" s="106"/>
      <c r="U2774" s="106"/>
      <c r="V2774" s="106"/>
      <c r="W2774" s="106"/>
      <c r="X2774" s="106"/>
      <c r="AB2774" s="188" t="str">
        <f t="shared" si="295"/>
        <v/>
      </c>
      <c r="AC2774" s="188" t="s">
        <v>1585</v>
      </c>
      <c r="AD2774" s="131"/>
      <c r="AE2774" s="131"/>
      <c r="AF2774" s="131"/>
      <c r="AG2774" s="131"/>
      <c r="AH2774" s="131"/>
      <c r="AI2774" s="131"/>
      <c r="AJ2774" s="128" t="str">
        <f t="shared" si="296"/>
        <v/>
      </c>
      <c r="AK2774" s="7" t="str">
        <f>IF(ISNUMBER($AJ2774),INDEX($C$1:$AB$3985,$AJ2774,AK$4),"")</f>
        <v/>
      </c>
      <c r="AL2774" s="7" t="str">
        <f>IF(ISNUMBER($AJ2774),INDEX($C$1:$AB$3985,$AJ2774,AL$4),"")</f>
        <v/>
      </c>
      <c r="AM2774" s="128"/>
      <c r="AN2774" s="128" t="str">
        <f t="shared" si="298"/>
        <v/>
      </c>
      <c r="AO2774" s="7" t="str">
        <f t="shared" si="301"/>
        <v/>
      </c>
      <c r="AP2774" s="10" t="str">
        <f t="shared" si="301"/>
        <v/>
      </c>
      <c r="AQ2774" s="310">
        <f>IF(ISNUMBER(SEARCH($T$30,AO2774)),MAX(AQ$5:AQ2773)+1,0)</f>
        <v>0</v>
      </c>
      <c r="AR2774" s="310">
        <f>IF(ISNUMBER(SEARCH($T$31,AO2774)),MAX(AR$5:AR2773)+1,0)</f>
        <v>0</v>
      </c>
      <c r="AS2774" s="128" t="str">
        <f t="shared" si="297"/>
        <v/>
      </c>
      <c r="AT2774" s="105" t="str">
        <f>IF(ISNUMBER($AS2774),INDEX($C$1:$AB$3985,$AS2774,AT$4),"")</f>
        <v/>
      </c>
      <c r="AU2774" s="128"/>
      <c r="AV2774" s="128" t="str">
        <f t="shared" si="299"/>
        <v/>
      </c>
      <c r="AW2774" s="105" t="str">
        <f>IF(ISNUMBER($AV2774),INDEX($C$1:$AB$3985,$AV2774,AW$4),"")</f>
        <v/>
      </c>
      <c r="AX2774" s="105" t="str">
        <f>IF(ISNUMBER($AV2774),INDEX($C$1:$AB$3985,$AV2774,AX$4),"")</f>
        <v/>
      </c>
      <c r="AY2774" s="128"/>
      <c r="AZ2774" s="128"/>
      <c r="BA2774" s="128" t="str">
        <f t="shared" si="300"/>
        <v/>
      </c>
      <c r="BB2774" s="105" t="str">
        <f>IF(ISNUMBER($BA2774),INDEX($C$1:$AB$3985,$BA2774,BB$4),"")</f>
        <v/>
      </c>
      <c r="BC2774" s="105"/>
    </row>
    <row r="2775" spans="1:55" x14ac:dyDescent="0.25">
      <c r="A2775" s="98"/>
      <c r="B2775" s="98"/>
      <c r="C2775" s="73"/>
      <c r="D2775" s="179"/>
      <c r="E2775" s="176"/>
      <c r="F2775" s="176"/>
      <c r="G2775" s="176"/>
      <c r="H2775" s="176"/>
      <c r="I2775" s="176"/>
      <c r="J2775" s="172"/>
      <c r="K2775" s="173"/>
      <c r="L2775" s="178"/>
      <c r="R2775" s="3"/>
      <c r="S2775" s="106"/>
      <c r="T2775" s="106"/>
      <c r="U2775" s="106"/>
      <c r="V2775" s="106"/>
      <c r="W2775" s="106"/>
      <c r="X2775" s="106"/>
      <c r="AB2775" s="188" t="str">
        <f t="shared" si="295"/>
        <v/>
      </c>
      <c r="AC2775" s="188" t="s">
        <v>1585</v>
      </c>
      <c r="AD2775" s="131"/>
      <c r="AE2775" s="131"/>
      <c r="AF2775" s="131"/>
      <c r="AG2775" s="131"/>
      <c r="AH2775" s="131"/>
      <c r="AI2775" s="131"/>
      <c r="AJ2775" s="128" t="str">
        <f t="shared" si="296"/>
        <v/>
      </c>
      <c r="AK2775" s="7" t="str">
        <f>IF(ISNUMBER($AJ2775),INDEX($C$1:$AB$3985,$AJ2775,AK$4),"")</f>
        <v/>
      </c>
      <c r="AL2775" s="7" t="str">
        <f>IF(ISNUMBER($AJ2775),INDEX($C$1:$AB$3985,$AJ2775,AL$4),"")</f>
        <v/>
      </c>
      <c r="AM2775" s="128"/>
      <c r="AN2775" s="128" t="str">
        <f t="shared" si="298"/>
        <v/>
      </c>
      <c r="AO2775" s="7" t="str">
        <f t="shared" si="301"/>
        <v/>
      </c>
      <c r="AP2775" s="10" t="str">
        <f t="shared" si="301"/>
        <v/>
      </c>
      <c r="AQ2775" s="310">
        <f>IF(ISNUMBER(SEARCH($T$30,AO2775)),MAX(AQ$5:AQ2774)+1,0)</f>
        <v>0</v>
      </c>
      <c r="AR2775" s="310">
        <f>IF(ISNUMBER(SEARCH($T$31,AO2775)),MAX(AR$5:AR2774)+1,0)</f>
        <v>0</v>
      </c>
      <c r="AS2775" s="128" t="str">
        <f t="shared" si="297"/>
        <v/>
      </c>
      <c r="AT2775" s="105" t="str">
        <f>IF(ISNUMBER($AS2775),INDEX($C$1:$AB$3985,$AS2775,AT$4),"")</f>
        <v/>
      </c>
      <c r="AU2775" s="128"/>
      <c r="AV2775" s="128" t="str">
        <f t="shared" si="299"/>
        <v/>
      </c>
      <c r="AW2775" s="105" t="str">
        <f>IF(ISNUMBER($AV2775),INDEX($C$1:$AB$3985,$AV2775,AW$4),"")</f>
        <v/>
      </c>
      <c r="AX2775" s="105" t="str">
        <f>IF(ISNUMBER($AV2775),INDEX($C$1:$AB$3985,$AV2775,AX$4),"")</f>
        <v/>
      </c>
      <c r="AY2775" s="128"/>
      <c r="AZ2775" s="128"/>
      <c r="BA2775" s="128" t="str">
        <f t="shared" si="300"/>
        <v/>
      </c>
      <c r="BB2775" s="105" t="str">
        <f>IF(ISNUMBER($BA2775),INDEX($C$1:$AB$3985,$BA2775,BB$4),"")</f>
        <v/>
      </c>
      <c r="BC2775" s="105"/>
    </row>
    <row r="2776" spans="1:55" x14ac:dyDescent="0.25">
      <c r="A2776" s="98"/>
      <c r="B2776" s="98"/>
      <c r="C2776" s="73"/>
      <c r="D2776" s="179"/>
      <c r="E2776" s="176"/>
      <c r="F2776" s="176"/>
      <c r="G2776" s="176"/>
      <c r="H2776" s="176"/>
      <c r="I2776" s="176"/>
      <c r="J2776" s="172"/>
      <c r="K2776" s="173"/>
      <c r="L2776" s="178"/>
      <c r="R2776" s="3"/>
      <c r="S2776" s="106"/>
      <c r="T2776" s="106"/>
      <c r="U2776" s="106"/>
      <c r="V2776" s="106"/>
      <c r="W2776" s="106"/>
      <c r="X2776" s="106"/>
      <c r="AB2776" s="188" t="str">
        <f t="shared" si="295"/>
        <v/>
      </c>
      <c r="AC2776" s="188" t="s">
        <v>1585</v>
      </c>
      <c r="AD2776" s="131"/>
      <c r="AE2776" s="131"/>
      <c r="AF2776" s="131"/>
      <c r="AG2776" s="131"/>
      <c r="AH2776" s="131"/>
      <c r="AI2776" s="131"/>
      <c r="AJ2776" s="128" t="str">
        <f t="shared" si="296"/>
        <v/>
      </c>
      <c r="AK2776" s="7" t="str">
        <f>IF(ISNUMBER($AJ2776),INDEX($C$1:$AB$3985,$AJ2776,AK$4),"")</f>
        <v/>
      </c>
      <c r="AL2776" s="7" t="str">
        <f>IF(ISNUMBER($AJ2776),INDEX($C$1:$AB$3985,$AJ2776,AL$4),"")</f>
        <v/>
      </c>
      <c r="AM2776" s="128"/>
      <c r="AN2776" s="128" t="str">
        <f t="shared" si="298"/>
        <v/>
      </c>
      <c r="AO2776" s="7" t="str">
        <f t="shared" si="301"/>
        <v/>
      </c>
      <c r="AP2776" s="10" t="str">
        <f t="shared" si="301"/>
        <v/>
      </c>
      <c r="AQ2776" s="310">
        <f>IF(ISNUMBER(SEARCH($T$30,AO2776)),MAX(AQ$5:AQ2775)+1,0)</f>
        <v>0</v>
      </c>
      <c r="AR2776" s="310">
        <f>IF(ISNUMBER(SEARCH($T$31,AO2776)),MAX(AR$5:AR2775)+1,0)</f>
        <v>0</v>
      </c>
      <c r="AS2776" s="128" t="str">
        <f t="shared" si="297"/>
        <v/>
      </c>
      <c r="AT2776" s="105" t="str">
        <f>IF(ISNUMBER($AS2776),INDEX($C$1:$AB$3985,$AS2776,AT$4),"")</f>
        <v/>
      </c>
      <c r="AU2776" s="128"/>
      <c r="AV2776" s="128" t="str">
        <f t="shared" si="299"/>
        <v/>
      </c>
      <c r="AW2776" s="105" t="str">
        <f>IF(ISNUMBER($AV2776),INDEX($C$1:$AB$3985,$AV2776,AW$4),"")</f>
        <v/>
      </c>
      <c r="AX2776" s="105" t="str">
        <f>IF(ISNUMBER($AV2776),INDEX($C$1:$AB$3985,$AV2776,AX$4),"")</f>
        <v/>
      </c>
      <c r="AY2776" s="128"/>
      <c r="AZ2776" s="128"/>
      <c r="BA2776" s="128" t="str">
        <f t="shared" si="300"/>
        <v/>
      </c>
      <c r="BB2776" s="105" t="str">
        <f>IF(ISNUMBER($BA2776),INDEX($C$1:$AB$3985,$BA2776,BB$4),"")</f>
        <v/>
      </c>
      <c r="BC2776" s="105"/>
    </row>
    <row r="2777" spans="1:55" x14ac:dyDescent="0.25">
      <c r="A2777" s="98"/>
      <c r="B2777" s="98"/>
      <c r="C2777" s="73"/>
      <c r="D2777" s="179"/>
      <c r="E2777" s="176"/>
      <c r="F2777" s="176"/>
      <c r="G2777" s="176"/>
      <c r="H2777" s="176"/>
      <c r="I2777" s="176"/>
      <c r="J2777" s="172"/>
      <c r="K2777" s="173"/>
      <c r="L2777" s="178"/>
      <c r="R2777" s="3"/>
      <c r="S2777" s="106"/>
      <c r="T2777" s="106"/>
      <c r="U2777" s="106"/>
      <c r="V2777" s="106"/>
      <c r="W2777" s="106"/>
      <c r="X2777" s="106"/>
      <c r="AB2777" s="188" t="str">
        <f t="shared" si="295"/>
        <v/>
      </c>
      <c r="AC2777" s="188" t="s">
        <v>1585</v>
      </c>
      <c r="AD2777" s="131"/>
      <c r="AE2777" s="131"/>
      <c r="AF2777" s="131"/>
      <c r="AG2777" s="131"/>
      <c r="AH2777" s="131"/>
      <c r="AI2777" s="131"/>
      <c r="AJ2777" s="128" t="str">
        <f t="shared" si="296"/>
        <v/>
      </c>
      <c r="AK2777" s="7" t="str">
        <f>IF(ISNUMBER($AJ2777),INDEX($C$1:$AB$3985,$AJ2777,AK$4),"")</f>
        <v/>
      </c>
      <c r="AL2777" s="7" t="str">
        <f>IF(ISNUMBER($AJ2777),INDEX($C$1:$AB$3985,$AJ2777,AL$4),"")</f>
        <v/>
      </c>
      <c r="AM2777" s="128"/>
      <c r="AN2777" s="128" t="str">
        <f t="shared" si="298"/>
        <v/>
      </c>
      <c r="AO2777" s="7" t="str">
        <f t="shared" si="301"/>
        <v/>
      </c>
      <c r="AP2777" s="10" t="str">
        <f t="shared" si="301"/>
        <v/>
      </c>
      <c r="AQ2777" s="310">
        <f>IF(ISNUMBER(SEARCH($T$30,AO2777)),MAX(AQ$5:AQ2776)+1,0)</f>
        <v>0</v>
      </c>
      <c r="AR2777" s="310">
        <f>IF(ISNUMBER(SEARCH($T$31,AO2777)),MAX(AR$5:AR2776)+1,0)</f>
        <v>0</v>
      </c>
      <c r="AS2777" s="128" t="str">
        <f t="shared" si="297"/>
        <v/>
      </c>
      <c r="AT2777" s="105" t="str">
        <f>IF(ISNUMBER($AS2777),INDEX($C$1:$AB$3985,$AS2777,AT$4),"")</f>
        <v/>
      </c>
      <c r="AU2777" s="128"/>
      <c r="AV2777" s="128" t="str">
        <f t="shared" si="299"/>
        <v/>
      </c>
      <c r="AW2777" s="105" t="str">
        <f>IF(ISNUMBER($AV2777),INDEX($C$1:$AB$3985,$AV2777,AW$4),"")</f>
        <v/>
      </c>
      <c r="AX2777" s="105" t="str">
        <f>IF(ISNUMBER($AV2777),INDEX($C$1:$AB$3985,$AV2777,AX$4),"")</f>
        <v/>
      </c>
      <c r="AY2777" s="128"/>
      <c r="AZ2777" s="128"/>
      <c r="BA2777" s="128" t="str">
        <f t="shared" si="300"/>
        <v/>
      </c>
      <c r="BB2777" s="105" t="str">
        <f>IF(ISNUMBER($BA2777),INDEX($C$1:$AB$3985,$BA2777,BB$4),"")</f>
        <v/>
      </c>
      <c r="BC2777" s="105"/>
    </row>
    <row r="2778" spans="1:55" x14ac:dyDescent="0.25">
      <c r="A2778" s="98"/>
      <c r="B2778" s="98"/>
      <c r="C2778" s="73"/>
      <c r="D2778" s="179"/>
      <c r="E2778" s="176"/>
      <c r="F2778" s="176"/>
      <c r="G2778" s="176"/>
      <c r="H2778" s="176"/>
      <c r="I2778" s="176"/>
      <c r="J2778" s="172"/>
      <c r="K2778" s="173"/>
      <c r="L2778" s="178"/>
      <c r="R2778" s="3"/>
      <c r="S2778" s="106"/>
      <c r="T2778" s="106"/>
      <c r="U2778" s="106"/>
      <c r="V2778" s="106"/>
      <c r="W2778" s="106"/>
      <c r="X2778" s="106"/>
      <c r="AB2778" s="188" t="str">
        <f t="shared" si="295"/>
        <v/>
      </c>
      <c r="AC2778" s="188" t="s">
        <v>1585</v>
      </c>
      <c r="AD2778" s="131"/>
      <c r="AE2778" s="131"/>
      <c r="AF2778" s="131"/>
      <c r="AG2778" s="131"/>
      <c r="AH2778" s="131"/>
      <c r="AI2778" s="131"/>
      <c r="AJ2778" s="128" t="str">
        <f t="shared" si="296"/>
        <v/>
      </c>
      <c r="AK2778" s="7" t="str">
        <f>IF(ISNUMBER($AJ2778),INDEX($C$1:$AB$3985,$AJ2778,AK$4),"")</f>
        <v/>
      </c>
      <c r="AL2778" s="7" t="str">
        <f>IF(ISNUMBER($AJ2778),INDEX($C$1:$AB$3985,$AJ2778,AL$4),"")</f>
        <v/>
      </c>
      <c r="AM2778" s="128"/>
      <c r="AN2778" s="128" t="str">
        <f t="shared" si="298"/>
        <v/>
      </c>
      <c r="AO2778" s="7" t="str">
        <f t="shared" si="301"/>
        <v/>
      </c>
      <c r="AP2778" s="10" t="str">
        <f t="shared" si="301"/>
        <v/>
      </c>
      <c r="AQ2778" s="310">
        <f>IF(ISNUMBER(SEARCH($T$30,AO2778)),MAX(AQ$5:AQ2777)+1,0)</f>
        <v>0</v>
      </c>
      <c r="AR2778" s="310">
        <f>IF(ISNUMBER(SEARCH($T$31,AO2778)),MAX(AR$5:AR2777)+1,0)</f>
        <v>0</v>
      </c>
      <c r="AS2778" s="128" t="str">
        <f t="shared" si="297"/>
        <v/>
      </c>
      <c r="AT2778" s="105" t="str">
        <f>IF(ISNUMBER($AS2778),INDEX($C$1:$AB$3985,$AS2778,AT$4),"")</f>
        <v/>
      </c>
      <c r="AU2778" s="128"/>
      <c r="AV2778" s="128" t="str">
        <f t="shared" si="299"/>
        <v/>
      </c>
      <c r="AW2778" s="105" t="str">
        <f>IF(ISNUMBER($AV2778),INDEX($C$1:$AB$3985,$AV2778,AW$4),"")</f>
        <v/>
      </c>
      <c r="AX2778" s="105" t="str">
        <f>IF(ISNUMBER($AV2778),INDEX($C$1:$AB$3985,$AV2778,AX$4),"")</f>
        <v/>
      </c>
      <c r="AY2778" s="128"/>
      <c r="AZ2778" s="128"/>
      <c r="BA2778" s="128" t="str">
        <f t="shared" si="300"/>
        <v/>
      </c>
      <c r="BB2778" s="105" t="str">
        <f>IF(ISNUMBER($BA2778),INDEX($C$1:$AB$3985,$BA2778,BB$4),"")</f>
        <v/>
      </c>
      <c r="BC2778" s="105"/>
    </row>
    <row r="2779" spans="1:55" x14ac:dyDescent="0.25">
      <c r="A2779" s="98"/>
      <c r="B2779" s="98"/>
      <c r="C2779" s="73"/>
      <c r="D2779" s="179"/>
      <c r="E2779" s="176"/>
      <c r="F2779" s="176"/>
      <c r="G2779" s="176"/>
      <c r="H2779" s="176"/>
      <c r="I2779" s="176"/>
      <c r="J2779" s="172"/>
      <c r="K2779" s="173"/>
      <c r="L2779" s="178"/>
      <c r="R2779" s="3"/>
      <c r="S2779" s="106"/>
      <c r="T2779" s="106"/>
      <c r="U2779" s="106"/>
      <c r="V2779" s="106"/>
      <c r="W2779" s="106"/>
      <c r="X2779" s="106"/>
      <c r="AB2779" s="188" t="str">
        <f t="shared" si="295"/>
        <v/>
      </c>
      <c r="AC2779" s="188" t="s">
        <v>1585</v>
      </c>
      <c r="AD2779" s="131"/>
      <c r="AE2779" s="131"/>
      <c r="AF2779" s="131"/>
      <c r="AG2779" s="131"/>
      <c r="AH2779" s="131"/>
      <c r="AI2779" s="131"/>
      <c r="AJ2779" s="128" t="str">
        <f t="shared" si="296"/>
        <v/>
      </c>
      <c r="AK2779" s="7" t="str">
        <f>IF(ISNUMBER($AJ2779),INDEX($C$1:$AB$3985,$AJ2779,AK$4),"")</f>
        <v/>
      </c>
      <c r="AL2779" s="7" t="str">
        <f>IF(ISNUMBER($AJ2779),INDEX($C$1:$AB$3985,$AJ2779,AL$4),"")</f>
        <v/>
      </c>
      <c r="AM2779" s="128"/>
      <c r="AN2779" s="128" t="str">
        <f t="shared" si="298"/>
        <v/>
      </c>
      <c r="AO2779" s="7" t="str">
        <f t="shared" si="301"/>
        <v/>
      </c>
      <c r="AP2779" s="10" t="str">
        <f t="shared" si="301"/>
        <v/>
      </c>
      <c r="AQ2779" s="310">
        <f>IF(ISNUMBER(SEARCH($T$30,AO2779)),MAX(AQ$5:AQ2778)+1,0)</f>
        <v>0</v>
      </c>
      <c r="AR2779" s="310">
        <f>IF(ISNUMBER(SEARCH($T$31,AO2779)),MAX(AR$5:AR2778)+1,0)</f>
        <v>0</v>
      </c>
      <c r="AS2779" s="128" t="str">
        <f t="shared" si="297"/>
        <v/>
      </c>
      <c r="AT2779" s="105" t="str">
        <f>IF(ISNUMBER($AS2779),INDEX($C$1:$AB$3985,$AS2779,AT$4),"")</f>
        <v/>
      </c>
      <c r="AU2779" s="128"/>
      <c r="AV2779" s="128" t="str">
        <f t="shared" si="299"/>
        <v/>
      </c>
      <c r="AW2779" s="105" t="str">
        <f>IF(ISNUMBER($AV2779),INDEX($C$1:$AB$3985,$AV2779,AW$4),"")</f>
        <v/>
      </c>
      <c r="AX2779" s="105" t="str">
        <f>IF(ISNUMBER($AV2779),INDEX($C$1:$AB$3985,$AV2779,AX$4),"")</f>
        <v/>
      </c>
      <c r="AY2779" s="128"/>
      <c r="AZ2779" s="128"/>
      <c r="BA2779" s="128" t="str">
        <f t="shared" si="300"/>
        <v/>
      </c>
      <c r="BB2779" s="105" t="str">
        <f>IF(ISNUMBER($BA2779),INDEX($C$1:$AB$3985,$BA2779,BB$4),"")</f>
        <v/>
      </c>
      <c r="BC2779" s="105"/>
    </row>
    <row r="2780" spans="1:55" x14ac:dyDescent="0.25">
      <c r="A2780" s="98"/>
      <c r="B2780" s="98"/>
      <c r="C2780" s="73"/>
      <c r="D2780" s="179"/>
      <c r="E2780" s="176"/>
      <c r="F2780" s="176"/>
      <c r="G2780" s="176"/>
      <c r="H2780" s="176"/>
      <c r="I2780" s="176"/>
      <c r="J2780" s="172"/>
      <c r="K2780" s="173"/>
      <c r="L2780" s="178"/>
      <c r="R2780" s="3"/>
      <c r="S2780" s="106"/>
      <c r="T2780" s="106"/>
      <c r="U2780" s="106"/>
      <c r="V2780" s="106"/>
      <c r="W2780" s="106"/>
      <c r="X2780" s="106"/>
      <c r="AB2780" s="188" t="str">
        <f t="shared" si="295"/>
        <v/>
      </c>
      <c r="AC2780" s="188" t="s">
        <v>1585</v>
      </c>
      <c r="AD2780" s="131"/>
      <c r="AE2780" s="131"/>
      <c r="AF2780" s="131"/>
      <c r="AG2780" s="131"/>
      <c r="AH2780" s="131"/>
      <c r="AI2780" s="131"/>
      <c r="AJ2780" s="128" t="str">
        <f t="shared" si="296"/>
        <v/>
      </c>
      <c r="AK2780" s="7" t="str">
        <f>IF(ISNUMBER($AJ2780),INDEX($C$1:$AB$3985,$AJ2780,AK$4),"")</f>
        <v/>
      </c>
      <c r="AL2780" s="7" t="str">
        <f>IF(ISNUMBER($AJ2780),INDEX($C$1:$AB$3985,$AJ2780,AL$4),"")</f>
        <v/>
      </c>
      <c r="AM2780" s="128"/>
      <c r="AN2780" s="128" t="str">
        <f t="shared" si="298"/>
        <v/>
      </c>
      <c r="AO2780" s="7" t="str">
        <f t="shared" si="301"/>
        <v/>
      </c>
      <c r="AP2780" s="10" t="str">
        <f t="shared" si="301"/>
        <v/>
      </c>
      <c r="AQ2780" s="310">
        <f>IF(ISNUMBER(SEARCH($T$30,AO2780)),MAX(AQ$5:AQ2779)+1,0)</f>
        <v>0</v>
      </c>
      <c r="AR2780" s="310">
        <f>IF(ISNUMBER(SEARCH($T$31,AO2780)),MAX(AR$5:AR2779)+1,0)</f>
        <v>0</v>
      </c>
      <c r="AS2780" s="128" t="str">
        <f t="shared" si="297"/>
        <v/>
      </c>
      <c r="AT2780" s="105" t="str">
        <f>IF(ISNUMBER($AS2780),INDEX($C$1:$AB$3985,$AS2780,AT$4),"")</f>
        <v/>
      </c>
      <c r="AU2780" s="128"/>
      <c r="AV2780" s="128" t="str">
        <f t="shared" si="299"/>
        <v/>
      </c>
      <c r="AW2780" s="105" t="str">
        <f>IF(ISNUMBER($AV2780),INDEX($C$1:$AB$3985,$AV2780,AW$4),"")</f>
        <v/>
      </c>
      <c r="AX2780" s="105" t="str">
        <f>IF(ISNUMBER($AV2780),INDEX($C$1:$AB$3985,$AV2780,AX$4),"")</f>
        <v/>
      </c>
      <c r="AY2780" s="128"/>
      <c r="AZ2780" s="128"/>
      <c r="BA2780" s="128" t="str">
        <f t="shared" si="300"/>
        <v/>
      </c>
      <c r="BB2780" s="105" t="str">
        <f>IF(ISNUMBER($BA2780),INDEX($C$1:$AB$3985,$BA2780,BB$4),"")</f>
        <v/>
      </c>
      <c r="BC2780" s="105"/>
    </row>
    <row r="2781" spans="1:55" x14ac:dyDescent="0.25">
      <c r="A2781" s="98"/>
      <c r="B2781" s="98"/>
      <c r="C2781" s="73"/>
      <c r="D2781" s="179"/>
      <c r="E2781" s="176"/>
      <c r="F2781" s="176"/>
      <c r="G2781" s="176"/>
      <c r="H2781" s="176"/>
      <c r="I2781" s="176"/>
      <c r="J2781" s="172"/>
      <c r="K2781" s="173"/>
      <c r="L2781" s="178"/>
      <c r="R2781" s="3"/>
      <c r="S2781" s="106"/>
      <c r="T2781" s="106"/>
      <c r="U2781" s="106"/>
      <c r="V2781" s="106"/>
      <c r="W2781" s="106"/>
      <c r="X2781" s="106"/>
      <c r="AB2781" s="188" t="str">
        <f t="shared" si="295"/>
        <v/>
      </c>
      <c r="AC2781" s="188" t="s">
        <v>1585</v>
      </c>
      <c r="AD2781" s="131"/>
      <c r="AE2781" s="131"/>
      <c r="AF2781" s="131"/>
      <c r="AG2781" s="131"/>
      <c r="AH2781" s="131"/>
      <c r="AI2781" s="131"/>
      <c r="AJ2781" s="128" t="str">
        <f t="shared" si="296"/>
        <v/>
      </c>
      <c r="AK2781" s="7" t="str">
        <f>IF(ISNUMBER($AJ2781),INDEX($C$1:$AB$3985,$AJ2781,AK$4),"")</f>
        <v/>
      </c>
      <c r="AL2781" s="7" t="str">
        <f>IF(ISNUMBER($AJ2781),INDEX($C$1:$AB$3985,$AJ2781,AL$4),"")</f>
        <v/>
      </c>
      <c r="AM2781" s="128"/>
      <c r="AN2781" s="128" t="str">
        <f t="shared" si="298"/>
        <v/>
      </c>
      <c r="AO2781" s="7" t="str">
        <f t="shared" si="301"/>
        <v/>
      </c>
      <c r="AP2781" s="10" t="str">
        <f t="shared" si="301"/>
        <v/>
      </c>
      <c r="AQ2781" s="310">
        <f>IF(ISNUMBER(SEARCH($T$30,AO2781)),MAX(AQ$5:AQ2780)+1,0)</f>
        <v>0</v>
      </c>
      <c r="AR2781" s="310">
        <f>IF(ISNUMBER(SEARCH($T$31,AO2781)),MAX(AR$5:AR2780)+1,0)</f>
        <v>0</v>
      </c>
      <c r="AS2781" s="128" t="str">
        <f t="shared" si="297"/>
        <v/>
      </c>
      <c r="AT2781" s="105" t="str">
        <f>IF(ISNUMBER($AS2781),INDEX($C$1:$AB$3985,$AS2781,AT$4),"")</f>
        <v/>
      </c>
      <c r="AU2781" s="128"/>
      <c r="AV2781" s="128" t="str">
        <f t="shared" si="299"/>
        <v/>
      </c>
      <c r="AW2781" s="105" t="str">
        <f>IF(ISNUMBER($AV2781),INDEX($C$1:$AB$3985,$AV2781,AW$4),"")</f>
        <v/>
      </c>
      <c r="AX2781" s="105" t="str">
        <f>IF(ISNUMBER($AV2781),INDEX($C$1:$AB$3985,$AV2781,AX$4),"")</f>
        <v/>
      </c>
      <c r="AY2781" s="128"/>
      <c r="AZ2781" s="128"/>
      <c r="BA2781" s="128" t="str">
        <f t="shared" si="300"/>
        <v/>
      </c>
      <c r="BB2781" s="105" t="str">
        <f>IF(ISNUMBER($BA2781),INDEX($C$1:$AB$3985,$BA2781,BB$4),"")</f>
        <v/>
      </c>
      <c r="BC2781" s="105"/>
    </row>
    <row r="2782" spans="1:55" x14ac:dyDescent="0.25">
      <c r="A2782" s="98"/>
      <c r="B2782" s="98"/>
      <c r="C2782" s="73"/>
      <c r="D2782" s="179"/>
      <c r="E2782" s="176"/>
      <c r="F2782" s="176"/>
      <c r="G2782" s="176"/>
      <c r="H2782" s="176"/>
      <c r="I2782" s="176"/>
      <c r="J2782" s="172"/>
      <c r="K2782" s="173"/>
      <c r="L2782" s="178"/>
      <c r="R2782" s="3"/>
      <c r="S2782" s="106"/>
      <c r="T2782" s="106"/>
      <c r="U2782" s="106"/>
      <c r="V2782" s="106"/>
      <c r="W2782" s="106"/>
      <c r="X2782" s="106"/>
      <c r="AB2782" s="188" t="str">
        <f t="shared" si="295"/>
        <v/>
      </c>
      <c r="AC2782" s="188" t="s">
        <v>1585</v>
      </c>
      <c r="AD2782" s="131"/>
      <c r="AE2782" s="131"/>
      <c r="AF2782" s="131"/>
      <c r="AG2782" s="131"/>
      <c r="AH2782" s="131"/>
      <c r="AI2782" s="131"/>
      <c r="AJ2782" s="128" t="str">
        <f t="shared" si="296"/>
        <v/>
      </c>
      <c r="AK2782" s="7" t="str">
        <f>IF(ISNUMBER($AJ2782),INDEX($C$1:$AB$3985,$AJ2782,AK$4),"")</f>
        <v/>
      </c>
      <c r="AL2782" s="7" t="str">
        <f>IF(ISNUMBER($AJ2782),INDEX($C$1:$AB$3985,$AJ2782,AL$4),"")</f>
        <v/>
      </c>
      <c r="AM2782" s="128"/>
      <c r="AN2782" s="128" t="str">
        <f t="shared" si="298"/>
        <v/>
      </c>
      <c r="AO2782" s="7" t="str">
        <f t="shared" si="301"/>
        <v/>
      </c>
      <c r="AP2782" s="10" t="str">
        <f t="shared" si="301"/>
        <v/>
      </c>
      <c r="AQ2782" s="310">
        <f>IF(ISNUMBER(SEARCH($T$30,AO2782)),MAX(AQ$5:AQ2781)+1,0)</f>
        <v>0</v>
      </c>
      <c r="AR2782" s="310">
        <f>IF(ISNUMBER(SEARCH($T$31,AO2782)),MAX(AR$5:AR2781)+1,0)</f>
        <v>0</v>
      </c>
      <c r="AS2782" s="128" t="str">
        <f t="shared" si="297"/>
        <v/>
      </c>
      <c r="AT2782" s="105" t="str">
        <f>IF(ISNUMBER($AS2782),INDEX($C$1:$AB$3985,$AS2782,AT$4),"")</f>
        <v/>
      </c>
      <c r="AU2782" s="128"/>
      <c r="AV2782" s="128" t="str">
        <f t="shared" si="299"/>
        <v/>
      </c>
      <c r="AW2782" s="105" t="str">
        <f>IF(ISNUMBER($AV2782),INDEX($C$1:$AB$3985,$AV2782,AW$4),"")</f>
        <v/>
      </c>
      <c r="AX2782" s="105" t="str">
        <f>IF(ISNUMBER($AV2782),INDEX($C$1:$AB$3985,$AV2782,AX$4),"")</f>
        <v/>
      </c>
      <c r="AY2782" s="128"/>
      <c r="AZ2782" s="128"/>
      <c r="BA2782" s="128" t="str">
        <f t="shared" si="300"/>
        <v/>
      </c>
      <c r="BB2782" s="105" t="str">
        <f>IF(ISNUMBER($BA2782),INDEX($C$1:$AB$3985,$BA2782,BB$4),"")</f>
        <v/>
      </c>
      <c r="BC2782" s="105"/>
    </row>
    <row r="2783" spans="1:55" x14ac:dyDescent="0.25">
      <c r="A2783" s="98"/>
      <c r="B2783" s="98"/>
      <c r="C2783" s="73"/>
      <c r="D2783" s="179"/>
      <c r="E2783" s="176"/>
      <c r="F2783" s="176"/>
      <c r="G2783" s="176"/>
      <c r="H2783" s="176"/>
      <c r="I2783" s="176"/>
      <c r="J2783" s="172"/>
      <c r="K2783" s="173"/>
      <c r="L2783" s="178"/>
      <c r="R2783" s="3"/>
      <c r="S2783" s="106"/>
      <c r="T2783" s="106"/>
      <c r="U2783" s="106"/>
      <c r="V2783" s="106"/>
      <c r="W2783" s="106"/>
      <c r="X2783" s="106"/>
      <c r="AB2783" s="188" t="str">
        <f t="shared" si="295"/>
        <v/>
      </c>
      <c r="AC2783" s="188" t="s">
        <v>1585</v>
      </c>
      <c r="AD2783" s="131"/>
      <c r="AE2783" s="131"/>
      <c r="AF2783" s="131"/>
      <c r="AG2783" s="131"/>
      <c r="AH2783" s="131"/>
      <c r="AI2783" s="131"/>
      <c r="AJ2783" s="128" t="str">
        <f t="shared" si="296"/>
        <v/>
      </c>
      <c r="AK2783" s="7" t="str">
        <f>IF(ISNUMBER($AJ2783),INDEX($C$1:$AB$3985,$AJ2783,AK$4),"")</f>
        <v/>
      </c>
      <c r="AL2783" s="7" t="str">
        <f>IF(ISNUMBER($AJ2783),INDEX($C$1:$AB$3985,$AJ2783,AL$4),"")</f>
        <v/>
      </c>
      <c r="AM2783" s="128"/>
      <c r="AN2783" s="128" t="str">
        <f t="shared" si="298"/>
        <v/>
      </c>
      <c r="AO2783" s="7" t="str">
        <f t="shared" si="301"/>
        <v/>
      </c>
      <c r="AP2783" s="10" t="str">
        <f t="shared" si="301"/>
        <v/>
      </c>
      <c r="AQ2783" s="310">
        <f>IF(ISNUMBER(SEARCH($T$30,AO2783)),MAX(AQ$5:AQ2782)+1,0)</f>
        <v>0</v>
      </c>
      <c r="AR2783" s="310">
        <f>IF(ISNUMBER(SEARCH($T$31,AO2783)),MAX(AR$5:AR2782)+1,0)</f>
        <v>0</v>
      </c>
      <c r="AS2783" s="128" t="str">
        <f t="shared" si="297"/>
        <v/>
      </c>
      <c r="AT2783" s="105" t="str">
        <f>IF(ISNUMBER($AS2783),INDEX($C$1:$AB$3985,$AS2783,AT$4),"")</f>
        <v/>
      </c>
      <c r="AU2783" s="128"/>
      <c r="AV2783" s="128" t="str">
        <f t="shared" si="299"/>
        <v/>
      </c>
      <c r="AW2783" s="105" t="str">
        <f>IF(ISNUMBER($AV2783),INDEX($C$1:$AB$3985,$AV2783,AW$4),"")</f>
        <v/>
      </c>
      <c r="AX2783" s="105" t="str">
        <f>IF(ISNUMBER($AV2783),INDEX($C$1:$AB$3985,$AV2783,AX$4),"")</f>
        <v/>
      </c>
      <c r="AY2783" s="128"/>
      <c r="AZ2783" s="128"/>
      <c r="BA2783" s="128" t="str">
        <f t="shared" si="300"/>
        <v/>
      </c>
      <c r="BB2783" s="105" t="str">
        <f>IF(ISNUMBER($BA2783),INDEX($C$1:$AB$3985,$BA2783,BB$4),"")</f>
        <v/>
      </c>
      <c r="BC2783" s="105"/>
    </row>
    <row r="2784" spans="1:55" x14ac:dyDescent="0.25">
      <c r="A2784" s="98"/>
      <c r="B2784" s="98"/>
      <c r="C2784" s="73"/>
      <c r="D2784" s="179"/>
      <c r="E2784" s="176"/>
      <c r="F2784" s="176"/>
      <c r="G2784" s="176"/>
      <c r="H2784" s="176"/>
      <c r="I2784" s="176"/>
      <c r="J2784" s="172"/>
      <c r="K2784" s="173"/>
      <c r="L2784" s="178"/>
      <c r="R2784" s="3"/>
      <c r="S2784" s="106"/>
      <c r="T2784" s="106"/>
      <c r="U2784" s="106"/>
      <c r="V2784" s="106"/>
      <c r="W2784" s="106"/>
      <c r="X2784" s="106"/>
      <c r="AB2784" s="188" t="str">
        <f t="shared" si="295"/>
        <v/>
      </c>
      <c r="AC2784" s="188" t="s">
        <v>1585</v>
      </c>
      <c r="AD2784" s="131"/>
      <c r="AE2784" s="131"/>
      <c r="AF2784" s="131"/>
      <c r="AG2784" s="131"/>
      <c r="AH2784" s="131"/>
      <c r="AI2784" s="131"/>
      <c r="AJ2784" s="128" t="str">
        <f t="shared" si="296"/>
        <v/>
      </c>
      <c r="AK2784" s="7" t="str">
        <f>IF(ISNUMBER($AJ2784),INDEX($C$1:$AB$3985,$AJ2784,AK$4),"")</f>
        <v/>
      </c>
      <c r="AL2784" s="7" t="str">
        <f>IF(ISNUMBER($AJ2784),INDEX($C$1:$AB$3985,$AJ2784,AL$4),"")</f>
        <v/>
      </c>
      <c r="AM2784" s="128"/>
      <c r="AN2784" s="128" t="str">
        <f t="shared" si="298"/>
        <v/>
      </c>
      <c r="AO2784" s="7" t="str">
        <f t="shared" si="301"/>
        <v/>
      </c>
      <c r="AP2784" s="10" t="str">
        <f t="shared" si="301"/>
        <v/>
      </c>
      <c r="AQ2784" s="310">
        <f>IF(ISNUMBER(SEARCH($T$30,AO2784)),MAX(AQ$5:AQ2783)+1,0)</f>
        <v>0</v>
      </c>
      <c r="AR2784" s="310">
        <f>IF(ISNUMBER(SEARCH($T$31,AO2784)),MAX(AR$5:AR2783)+1,0)</f>
        <v>0</v>
      </c>
      <c r="AS2784" s="128" t="str">
        <f t="shared" si="297"/>
        <v/>
      </c>
      <c r="AT2784" s="105" t="str">
        <f>IF(ISNUMBER($AS2784),INDEX($C$1:$AB$3985,$AS2784,AT$4),"")</f>
        <v/>
      </c>
      <c r="AU2784" s="128"/>
      <c r="AV2784" s="128" t="str">
        <f t="shared" si="299"/>
        <v/>
      </c>
      <c r="AW2784" s="105" t="str">
        <f>IF(ISNUMBER($AV2784),INDEX($C$1:$AB$3985,$AV2784,AW$4),"")</f>
        <v/>
      </c>
      <c r="AX2784" s="105" t="str">
        <f>IF(ISNUMBER($AV2784),INDEX($C$1:$AB$3985,$AV2784,AX$4),"")</f>
        <v/>
      </c>
      <c r="AY2784" s="128"/>
      <c r="AZ2784" s="128"/>
      <c r="BA2784" s="128" t="str">
        <f t="shared" si="300"/>
        <v/>
      </c>
      <c r="BB2784" s="105" t="str">
        <f>IF(ISNUMBER($BA2784),INDEX($C$1:$AB$3985,$BA2784,BB$4),"")</f>
        <v/>
      </c>
      <c r="BC2784" s="105"/>
    </row>
    <row r="2785" spans="1:55" x14ac:dyDescent="0.25">
      <c r="A2785" s="98"/>
      <c r="B2785" s="98"/>
      <c r="C2785" s="73"/>
      <c r="D2785" s="179"/>
      <c r="E2785" s="176"/>
      <c r="F2785" s="176"/>
      <c r="G2785" s="176"/>
      <c r="H2785" s="176"/>
      <c r="I2785" s="176"/>
      <c r="J2785" s="172"/>
      <c r="K2785" s="173"/>
      <c r="L2785" s="178"/>
      <c r="R2785" s="3"/>
      <c r="S2785" s="106"/>
      <c r="T2785" s="106"/>
      <c r="U2785" s="106"/>
      <c r="V2785" s="106"/>
      <c r="W2785" s="106"/>
      <c r="X2785" s="106"/>
      <c r="AB2785" s="188" t="str">
        <f t="shared" si="295"/>
        <v/>
      </c>
      <c r="AC2785" s="188" t="s">
        <v>1585</v>
      </c>
      <c r="AD2785" s="131"/>
      <c r="AE2785" s="131"/>
      <c r="AF2785" s="131"/>
      <c r="AG2785" s="131"/>
      <c r="AH2785" s="131"/>
      <c r="AI2785" s="131"/>
      <c r="AJ2785" s="128" t="str">
        <f t="shared" si="296"/>
        <v/>
      </c>
      <c r="AK2785" s="7" t="str">
        <f>IF(ISNUMBER($AJ2785),INDEX($C$1:$AB$3985,$AJ2785,AK$4),"")</f>
        <v/>
      </c>
      <c r="AL2785" s="7" t="str">
        <f>IF(ISNUMBER($AJ2785),INDEX($C$1:$AB$3985,$AJ2785,AL$4),"")</f>
        <v/>
      </c>
      <c r="AM2785" s="128"/>
      <c r="AN2785" s="128" t="str">
        <f t="shared" si="298"/>
        <v/>
      </c>
      <c r="AO2785" s="7" t="str">
        <f t="shared" si="301"/>
        <v/>
      </c>
      <c r="AP2785" s="10" t="str">
        <f t="shared" si="301"/>
        <v/>
      </c>
      <c r="AQ2785" s="310">
        <f>IF(ISNUMBER(SEARCH($T$30,AO2785)),MAX(AQ$5:AQ2784)+1,0)</f>
        <v>0</v>
      </c>
      <c r="AR2785" s="310">
        <f>IF(ISNUMBER(SEARCH($T$31,AO2785)),MAX(AR$5:AR2784)+1,0)</f>
        <v>0</v>
      </c>
      <c r="AS2785" s="128" t="str">
        <f t="shared" si="297"/>
        <v/>
      </c>
      <c r="AT2785" s="105" t="str">
        <f>IF(ISNUMBER($AS2785),INDEX($C$1:$AB$3985,$AS2785,AT$4),"")</f>
        <v/>
      </c>
      <c r="AU2785" s="128"/>
      <c r="AV2785" s="128" t="str">
        <f t="shared" si="299"/>
        <v/>
      </c>
      <c r="AW2785" s="105" t="str">
        <f>IF(ISNUMBER($AV2785),INDEX($C$1:$AB$3985,$AV2785,AW$4),"")</f>
        <v/>
      </c>
      <c r="AX2785" s="105" t="str">
        <f>IF(ISNUMBER($AV2785),INDEX($C$1:$AB$3985,$AV2785,AX$4),"")</f>
        <v/>
      </c>
      <c r="AY2785" s="128"/>
      <c r="AZ2785" s="128"/>
      <c r="BA2785" s="128" t="str">
        <f t="shared" si="300"/>
        <v/>
      </c>
      <c r="BB2785" s="105" t="str">
        <f>IF(ISNUMBER($BA2785),INDEX($C$1:$AB$3985,$BA2785,BB$4),"")</f>
        <v/>
      </c>
      <c r="BC2785" s="105"/>
    </row>
    <row r="2786" spans="1:55" x14ac:dyDescent="0.25">
      <c r="A2786" s="98"/>
      <c r="B2786" s="98"/>
      <c r="C2786" s="73"/>
      <c r="D2786" s="179"/>
      <c r="E2786" s="176"/>
      <c r="F2786" s="176"/>
      <c r="G2786" s="176"/>
      <c r="H2786" s="176"/>
      <c r="I2786" s="176"/>
      <c r="J2786" s="172"/>
      <c r="K2786" s="173"/>
      <c r="L2786" s="178"/>
      <c r="R2786" s="3"/>
      <c r="S2786" s="106"/>
      <c r="T2786" s="106"/>
      <c r="U2786" s="106"/>
      <c r="V2786" s="106"/>
      <c r="W2786" s="106"/>
      <c r="X2786" s="106"/>
      <c r="AB2786" s="188" t="str">
        <f t="shared" si="295"/>
        <v/>
      </c>
      <c r="AC2786" s="188" t="s">
        <v>1585</v>
      </c>
      <c r="AD2786" s="131"/>
      <c r="AE2786" s="131"/>
      <c r="AF2786" s="131"/>
      <c r="AG2786" s="131"/>
      <c r="AH2786" s="131"/>
      <c r="AI2786" s="131"/>
      <c r="AJ2786" s="128" t="str">
        <f t="shared" si="296"/>
        <v/>
      </c>
      <c r="AK2786" s="7" t="str">
        <f>IF(ISNUMBER($AJ2786),INDEX($C$1:$AB$3985,$AJ2786,AK$4),"")</f>
        <v/>
      </c>
      <c r="AL2786" s="7" t="str">
        <f>IF(ISNUMBER($AJ2786),INDEX($C$1:$AB$3985,$AJ2786,AL$4),"")</f>
        <v/>
      </c>
      <c r="AM2786" s="128"/>
      <c r="AN2786" s="128" t="str">
        <f t="shared" si="298"/>
        <v/>
      </c>
      <c r="AO2786" s="7" t="str">
        <f t="shared" si="301"/>
        <v/>
      </c>
      <c r="AP2786" s="10" t="str">
        <f t="shared" si="301"/>
        <v/>
      </c>
      <c r="AQ2786" s="310">
        <f>IF(ISNUMBER(SEARCH($T$30,AO2786)),MAX(AQ$5:AQ2785)+1,0)</f>
        <v>0</v>
      </c>
      <c r="AR2786" s="310">
        <f>IF(ISNUMBER(SEARCH($T$31,AO2786)),MAX(AR$5:AR2785)+1,0)</f>
        <v>0</v>
      </c>
      <c r="AS2786" s="128" t="str">
        <f t="shared" si="297"/>
        <v/>
      </c>
      <c r="AT2786" s="105" t="str">
        <f>IF(ISNUMBER($AS2786),INDEX($C$1:$AB$3985,$AS2786,AT$4),"")</f>
        <v/>
      </c>
      <c r="AU2786" s="128"/>
      <c r="AV2786" s="128" t="str">
        <f t="shared" si="299"/>
        <v/>
      </c>
      <c r="AW2786" s="105" t="str">
        <f>IF(ISNUMBER($AV2786),INDEX($C$1:$AB$3985,$AV2786,AW$4),"")</f>
        <v/>
      </c>
      <c r="AX2786" s="105" t="str">
        <f>IF(ISNUMBER($AV2786),INDEX($C$1:$AB$3985,$AV2786,AX$4),"")</f>
        <v/>
      </c>
      <c r="AY2786" s="128"/>
      <c r="AZ2786" s="128"/>
      <c r="BA2786" s="128" t="str">
        <f t="shared" si="300"/>
        <v/>
      </c>
      <c r="BB2786" s="105" t="str">
        <f>IF(ISNUMBER($BA2786),INDEX($C$1:$AB$3985,$BA2786,BB$4),"")</f>
        <v/>
      </c>
      <c r="BC2786" s="105"/>
    </row>
    <row r="2787" spans="1:55" x14ac:dyDescent="0.25">
      <c r="A2787" s="98"/>
      <c r="B2787" s="98"/>
      <c r="C2787" s="73"/>
      <c r="D2787" s="179"/>
      <c r="E2787" s="176"/>
      <c r="F2787" s="176"/>
      <c r="G2787" s="176"/>
      <c r="H2787" s="176"/>
      <c r="I2787" s="176"/>
      <c r="J2787" s="172"/>
      <c r="K2787" s="173"/>
      <c r="L2787" s="178"/>
      <c r="R2787" s="3"/>
      <c r="S2787" s="106"/>
      <c r="T2787" s="106"/>
      <c r="U2787" s="106"/>
      <c r="V2787" s="106"/>
      <c r="W2787" s="106"/>
      <c r="X2787" s="106"/>
      <c r="AB2787" s="188" t="str">
        <f t="shared" si="295"/>
        <v/>
      </c>
      <c r="AC2787" s="188" t="s">
        <v>1585</v>
      </c>
      <c r="AD2787" s="131"/>
      <c r="AE2787" s="131"/>
      <c r="AF2787" s="131"/>
      <c r="AG2787" s="131"/>
      <c r="AH2787" s="131"/>
      <c r="AI2787" s="131"/>
      <c r="AJ2787" s="128" t="str">
        <f t="shared" si="296"/>
        <v/>
      </c>
      <c r="AK2787" s="7" t="str">
        <f>IF(ISNUMBER($AJ2787),INDEX($C$1:$AB$3985,$AJ2787,AK$4),"")</f>
        <v/>
      </c>
      <c r="AL2787" s="7" t="str">
        <f>IF(ISNUMBER($AJ2787),INDEX($C$1:$AB$3985,$AJ2787,AL$4),"")</f>
        <v/>
      </c>
      <c r="AM2787" s="128"/>
      <c r="AN2787" s="128" t="str">
        <f t="shared" si="298"/>
        <v/>
      </c>
      <c r="AO2787" s="7" t="str">
        <f t="shared" si="301"/>
        <v/>
      </c>
      <c r="AP2787" s="10" t="str">
        <f t="shared" si="301"/>
        <v/>
      </c>
      <c r="AQ2787" s="310">
        <f>IF(ISNUMBER(SEARCH($T$30,AO2787)),MAX(AQ$5:AQ2786)+1,0)</f>
        <v>0</v>
      </c>
      <c r="AR2787" s="310">
        <f>IF(ISNUMBER(SEARCH($T$31,AO2787)),MAX(AR$5:AR2786)+1,0)</f>
        <v>0</v>
      </c>
      <c r="AS2787" s="128" t="str">
        <f t="shared" si="297"/>
        <v/>
      </c>
      <c r="AT2787" s="105" t="str">
        <f>IF(ISNUMBER($AS2787),INDEX($C$1:$AB$3985,$AS2787,AT$4),"")</f>
        <v/>
      </c>
      <c r="AU2787" s="128"/>
      <c r="AV2787" s="128" t="str">
        <f t="shared" si="299"/>
        <v/>
      </c>
      <c r="AW2787" s="105" t="str">
        <f>IF(ISNUMBER($AV2787),INDEX($C$1:$AB$3985,$AV2787,AW$4),"")</f>
        <v/>
      </c>
      <c r="AX2787" s="105" t="str">
        <f>IF(ISNUMBER($AV2787),INDEX($C$1:$AB$3985,$AV2787,AX$4),"")</f>
        <v/>
      </c>
      <c r="AY2787" s="128"/>
      <c r="AZ2787" s="128"/>
      <c r="BA2787" s="128" t="str">
        <f t="shared" si="300"/>
        <v/>
      </c>
      <c r="BB2787" s="105" t="str">
        <f>IF(ISNUMBER($BA2787),INDEX($C$1:$AB$3985,$BA2787,BB$4),"")</f>
        <v/>
      </c>
      <c r="BC2787" s="105"/>
    </row>
    <row r="2788" spans="1:55" x14ac:dyDescent="0.25">
      <c r="A2788" s="98"/>
      <c r="B2788" s="98"/>
      <c r="C2788" s="73"/>
      <c r="D2788" s="179"/>
      <c r="E2788" s="176"/>
      <c r="F2788" s="176"/>
      <c r="G2788" s="176"/>
      <c r="H2788" s="176"/>
      <c r="I2788" s="176"/>
      <c r="J2788" s="172"/>
      <c r="K2788" s="173"/>
      <c r="L2788" s="178"/>
      <c r="R2788" s="3"/>
      <c r="S2788" s="106"/>
      <c r="T2788" s="106"/>
      <c r="U2788" s="106"/>
      <c r="V2788" s="106"/>
      <c r="W2788" s="106"/>
      <c r="X2788" s="106"/>
      <c r="AB2788" s="188" t="str">
        <f t="shared" si="295"/>
        <v/>
      </c>
      <c r="AC2788" s="188" t="s">
        <v>1585</v>
      </c>
      <c r="AD2788" s="131"/>
      <c r="AE2788" s="131"/>
      <c r="AF2788" s="131"/>
      <c r="AG2788" s="131"/>
      <c r="AH2788" s="131"/>
      <c r="AI2788" s="131"/>
      <c r="AJ2788" s="128" t="str">
        <f t="shared" si="296"/>
        <v/>
      </c>
      <c r="AK2788" s="7" t="str">
        <f>IF(ISNUMBER($AJ2788),INDEX($C$1:$AB$3985,$AJ2788,AK$4),"")</f>
        <v/>
      </c>
      <c r="AL2788" s="7" t="str">
        <f>IF(ISNUMBER($AJ2788),INDEX($C$1:$AB$3985,$AJ2788,AL$4),"")</f>
        <v/>
      </c>
      <c r="AM2788" s="128"/>
      <c r="AN2788" s="128" t="str">
        <f t="shared" si="298"/>
        <v/>
      </c>
      <c r="AO2788" s="7" t="str">
        <f t="shared" si="301"/>
        <v/>
      </c>
      <c r="AP2788" s="10" t="str">
        <f t="shared" si="301"/>
        <v/>
      </c>
      <c r="AQ2788" s="310">
        <f>IF(ISNUMBER(SEARCH($T$30,AO2788)),MAX(AQ$5:AQ2787)+1,0)</f>
        <v>0</v>
      </c>
      <c r="AR2788" s="310">
        <f>IF(ISNUMBER(SEARCH($T$31,AO2788)),MAX(AR$5:AR2787)+1,0)</f>
        <v>0</v>
      </c>
      <c r="AS2788" s="128" t="str">
        <f t="shared" si="297"/>
        <v/>
      </c>
      <c r="AT2788" s="105" t="str">
        <f>IF(ISNUMBER($AS2788),INDEX($C$1:$AB$3985,$AS2788,AT$4),"")</f>
        <v/>
      </c>
      <c r="AU2788" s="128"/>
      <c r="AV2788" s="128" t="str">
        <f t="shared" si="299"/>
        <v/>
      </c>
      <c r="AW2788" s="105" t="str">
        <f>IF(ISNUMBER($AV2788),INDEX($C$1:$AB$3985,$AV2788,AW$4),"")</f>
        <v/>
      </c>
      <c r="AX2788" s="105" t="str">
        <f>IF(ISNUMBER($AV2788),INDEX($C$1:$AB$3985,$AV2788,AX$4),"")</f>
        <v/>
      </c>
      <c r="AY2788" s="128"/>
      <c r="AZ2788" s="128"/>
      <c r="BA2788" s="128" t="str">
        <f t="shared" si="300"/>
        <v/>
      </c>
      <c r="BB2788" s="105" t="str">
        <f>IF(ISNUMBER($BA2788),INDEX($C$1:$AB$3985,$BA2788,BB$4),"")</f>
        <v/>
      </c>
      <c r="BC2788" s="105"/>
    </row>
    <row r="2789" spans="1:55" x14ac:dyDescent="0.25">
      <c r="A2789" s="98"/>
      <c r="B2789" s="98"/>
      <c r="C2789" s="73"/>
      <c r="D2789" s="179"/>
      <c r="E2789" s="176"/>
      <c r="F2789" s="176"/>
      <c r="G2789" s="176"/>
      <c r="H2789" s="176"/>
      <c r="I2789" s="176"/>
      <c r="J2789" s="172"/>
      <c r="K2789" s="173"/>
      <c r="L2789" s="178"/>
      <c r="R2789" s="3"/>
      <c r="S2789" s="106"/>
      <c r="T2789" s="106"/>
      <c r="U2789" s="106"/>
      <c r="V2789" s="106"/>
      <c r="W2789" s="106"/>
      <c r="X2789" s="106"/>
      <c r="AB2789" s="188" t="str">
        <f t="shared" si="295"/>
        <v/>
      </c>
      <c r="AC2789" s="188" t="s">
        <v>1585</v>
      </c>
      <c r="AD2789" s="131"/>
      <c r="AE2789" s="131"/>
      <c r="AF2789" s="131"/>
      <c r="AG2789" s="131"/>
      <c r="AH2789" s="131"/>
      <c r="AI2789" s="131"/>
      <c r="AJ2789" s="128" t="str">
        <f t="shared" si="296"/>
        <v/>
      </c>
      <c r="AK2789" s="7" t="str">
        <f>IF(ISNUMBER($AJ2789),INDEX($C$1:$AB$3985,$AJ2789,AK$4),"")</f>
        <v/>
      </c>
      <c r="AL2789" s="7" t="str">
        <f>IF(ISNUMBER($AJ2789),INDEX($C$1:$AB$3985,$AJ2789,AL$4),"")</f>
        <v/>
      </c>
      <c r="AM2789" s="128"/>
      <c r="AN2789" s="128" t="str">
        <f t="shared" si="298"/>
        <v/>
      </c>
      <c r="AO2789" s="7" t="str">
        <f t="shared" si="301"/>
        <v/>
      </c>
      <c r="AP2789" s="10" t="str">
        <f t="shared" si="301"/>
        <v/>
      </c>
      <c r="AQ2789" s="310">
        <f>IF(ISNUMBER(SEARCH($T$30,AO2789)),MAX(AQ$5:AQ2788)+1,0)</f>
        <v>0</v>
      </c>
      <c r="AR2789" s="310">
        <f>IF(ISNUMBER(SEARCH($T$31,AO2789)),MAX(AR$5:AR2788)+1,0)</f>
        <v>0</v>
      </c>
      <c r="AS2789" s="128" t="str">
        <f t="shared" si="297"/>
        <v/>
      </c>
      <c r="AT2789" s="105" t="str">
        <f>IF(ISNUMBER($AS2789),INDEX($C$1:$AB$3985,$AS2789,AT$4),"")</f>
        <v/>
      </c>
      <c r="AU2789" s="128"/>
      <c r="AV2789" s="128" t="str">
        <f t="shared" si="299"/>
        <v/>
      </c>
      <c r="AW2789" s="105" t="str">
        <f>IF(ISNUMBER($AV2789),INDEX($C$1:$AB$3985,$AV2789,AW$4),"")</f>
        <v/>
      </c>
      <c r="AX2789" s="105" t="str">
        <f>IF(ISNUMBER($AV2789),INDEX($C$1:$AB$3985,$AV2789,AX$4),"")</f>
        <v/>
      </c>
      <c r="AY2789" s="128"/>
      <c r="AZ2789" s="128"/>
      <c r="BA2789" s="128" t="str">
        <f t="shared" si="300"/>
        <v/>
      </c>
      <c r="BB2789" s="105" t="str">
        <f>IF(ISNUMBER($BA2789),INDEX($C$1:$AB$3985,$BA2789,BB$4),"")</f>
        <v/>
      </c>
      <c r="BC2789" s="105"/>
    </row>
    <row r="2790" spans="1:55" x14ac:dyDescent="0.25">
      <c r="A2790" s="98"/>
      <c r="B2790" s="98"/>
      <c r="C2790" s="73"/>
      <c r="D2790" s="179"/>
      <c r="E2790" s="176"/>
      <c r="F2790" s="176"/>
      <c r="G2790" s="176"/>
      <c r="H2790" s="176"/>
      <c r="I2790" s="176"/>
      <c r="J2790" s="172"/>
      <c r="K2790" s="173"/>
      <c r="L2790" s="178"/>
      <c r="R2790" s="3"/>
      <c r="S2790" s="106"/>
      <c r="T2790" s="106"/>
      <c r="U2790" s="106"/>
      <c r="V2790" s="106"/>
      <c r="W2790" s="106"/>
      <c r="X2790" s="106"/>
      <c r="AB2790" s="188" t="str">
        <f t="shared" si="295"/>
        <v/>
      </c>
      <c r="AC2790" s="188" t="s">
        <v>1585</v>
      </c>
      <c r="AD2790" s="131"/>
      <c r="AE2790" s="131"/>
      <c r="AF2790" s="131"/>
      <c r="AG2790" s="131"/>
      <c r="AH2790" s="131"/>
      <c r="AI2790" s="131"/>
      <c r="AJ2790" s="128" t="str">
        <f t="shared" si="296"/>
        <v/>
      </c>
      <c r="AK2790" s="7" t="str">
        <f>IF(ISNUMBER($AJ2790),INDEX($C$1:$AB$3985,$AJ2790,AK$4),"")</f>
        <v/>
      </c>
      <c r="AL2790" s="7" t="str">
        <f>IF(ISNUMBER($AJ2790),INDEX($C$1:$AB$3985,$AJ2790,AL$4),"")</f>
        <v/>
      </c>
      <c r="AM2790" s="128"/>
      <c r="AN2790" s="128" t="str">
        <f t="shared" si="298"/>
        <v/>
      </c>
      <c r="AO2790" s="7" t="str">
        <f t="shared" si="301"/>
        <v/>
      </c>
      <c r="AP2790" s="10" t="str">
        <f t="shared" si="301"/>
        <v/>
      </c>
      <c r="AQ2790" s="310">
        <f>IF(ISNUMBER(SEARCH($T$30,AO2790)),MAX(AQ$5:AQ2789)+1,0)</f>
        <v>0</v>
      </c>
      <c r="AR2790" s="310">
        <f>IF(ISNUMBER(SEARCH($T$31,AO2790)),MAX(AR$5:AR2789)+1,0)</f>
        <v>0</v>
      </c>
      <c r="AS2790" s="128" t="str">
        <f t="shared" si="297"/>
        <v/>
      </c>
      <c r="AT2790" s="105" t="str">
        <f>IF(ISNUMBER($AS2790),INDEX($C$1:$AB$3985,$AS2790,AT$4),"")</f>
        <v/>
      </c>
      <c r="AU2790" s="128"/>
      <c r="AV2790" s="128" t="str">
        <f t="shared" si="299"/>
        <v/>
      </c>
      <c r="AW2790" s="105" t="str">
        <f>IF(ISNUMBER($AV2790),INDEX($C$1:$AB$3985,$AV2790,AW$4),"")</f>
        <v/>
      </c>
      <c r="AX2790" s="105" t="str">
        <f>IF(ISNUMBER($AV2790),INDEX($C$1:$AB$3985,$AV2790,AX$4),"")</f>
        <v/>
      </c>
      <c r="AY2790" s="128"/>
      <c r="AZ2790" s="128"/>
      <c r="BA2790" s="128" t="str">
        <f t="shared" si="300"/>
        <v/>
      </c>
      <c r="BB2790" s="105" t="str">
        <f>IF(ISNUMBER($BA2790),INDEX($C$1:$AB$3985,$BA2790,BB$4),"")</f>
        <v/>
      </c>
      <c r="BC2790" s="105"/>
    </row>
    <row r="2791" spans="1:55" x14ac:dyDescent="0.25">
      <c r="A2791" s="98"/>
      <c r="B2791" s="98"/>
      <c r="C2791" s="73"/>
      <c r="D2791" s="179"/>
      <c r="E2791" s="176"/>
      <c r="F2791" s="176"/>
      <c r="G2791" s="176"/>
      <c r="H2791" s="176"/>
      <c r="I2791" s="176"/>
      <c r="J2791" s="172"/>
      <c r="K2791" s="173"/>
      <c r="L2791" s="178"/>
      <c r="R2791" s="3"/>
      <c r="S2791" s="106"/>
      <c r="T2791" s="106"/>
      <c r="U2791" s="106"/>
      <c r="V2791" s="106"/>
      <c r="W2791" s="106"/>
      <c r="X2791" s="106"/>
      <c r="AB2791" s="188" t="str">
        <f t="shared" si="295"/>
        <v/>
      </c>
      <c r="AC2791" s="188" t="s">
        <v>1585</v>
      </c>
      <c r="AD2791" s="131"/>
      <c r="AE2791" s="131"/>
      <c r="AF2791" s="131"/>
      <c r="AG2791" s="131"/>
      <c r="AH2791" s="131"/>
      <c r="AI2791" s="131"/>
      <c r="AJ2791" s="128" t="str">
        <f t="shared" si="296"/>
        <v/>
      </c>
      <c r="AK2791" s="7" t="str">
        <f>IF(ISNUMBER($AJ2791),INDEX($C$1:$AB$3985,$AJ2791,AK$4),"")</f>
        <v/>
      </c>
      <c r="AL2791" s="7" t="str">
        <f>IF(ISNUMBER($AJ2791),INDEX($C$1:$AB$3985,$AJ2791,AL$4),"")</f>
        <v/>
      </c>
      <c r="AM2791" s="128"/>
      <c r="AN2791" s="128" t="str">
        <f t="shared" si="298"/>
        <v/>
      </c>
      <c r="AO2791" s="7" t="str">
        <f t="shared" si="301"/>
        <v/>
      </c>
      <c r="AP2791" s="10" t="str">
        <f t="shared" si="301"/>
        <v/>
      </c>
      <c r="AQ2791" s="310">
        <f>IF(ISNUMBER(SEARCH($T$30,AO2791)),MAX(AQ$5:AQ2790)+1,0)</f>
        <v>0</v>
      </c>
      <c r="AR2791" s="310">
        <f>IF(ISNUMBER(SEARCH($T$31,AO2791)),MAX(AR$5:AR2790)+1,0)</f>
        <v>0</v>
      </c>
      <c r="AS2791" s="128" t="str">
        <f t="shared" si="297"/>
        <v/>
      </c>
      <c r="AT2791" s="105" t="str">
        <f>IF(ISNUMBER($AS2791),INDEX($C$1:$AB$3985,$AS2791,AT$4),"")</f>
        <v/>
      </c>
      <c r="AU2791" s="128"/>
      <c r="AV2791" s="128" t="str">
        <f t="shared" si="299"/>
        <v/>
      </c>
      <c r="AW2791" s="105" t="str">
        <f>IF(ISNUMBER($AV2791),INDEX($C$1:$AB$3985,$AV2791,AW$4),"")</f>
        <v/>
      </c>
      <c r="AX2791" s="105" t="str">
        <f>IF(ISNUMBER($AV2791),INDEX($C$1:$AB$3985,$AV2791,AX$4),"")</f>
        <v/>
      </c>
      <c r="AY2791" s="128"/>
      <c r="AZ2791" s="128"/>
      <c r="BA2791" s="128" t="str">
        <f t="shared" si="300"/>
        <v/>
      </c>
      <c r="BB2791" s="105" t="str">
        <f>IF(ISNUMBER($BA2791),INDEX($C$1:$AB$3985,$BA2791,BB$4),"")</f>
        <v/>
      </c>
      <c r="BC2791" s="105"/>
    </row>
    <row r="2792" spans="1:55" x14ac:dyDescent="0.25">
      <c r="A2792" s="98"/>
      <c r="B2792" s="98"/>
      <c r="C2792" s="73"/>
      <c r="D2792" s="179"/>
      <c r="E2792" s="176"/>
      <c r="F2792" s="176"/>
      <c r="G2792" s="176"/>
      <c r="H2792" s="176"/>
      <c r="I2792" s="176"/>
      <c r="J2792" s="172"/>
      <c r="K2792" s="173"/>
      <c r="L2792" s="178"/>
      <c r="R2792" s="3"/>
      <c r="S2792" s="106"/>
      <c r="T2792" s="106"/>
      <c r="U2792" s="106"/>
      <c r="V2792" s="106"/>
      <c r="W2792" s="106"/>
      <c r="X2792" s="106"/>
      <c r="AB2792" s="188" t="str">
        <f t="shared" si="295"/>
        <v/>
      </c>
      <c r="AC2792" s="188" t="s">
        <v>1585</v>
      </c>
      <c r="AD2792" s="131"/>
      <c r="AE2792" s="131"/>
      <c r="AF2792" s="131"/>
      <c r="AG2792" s="131"/>
      <c r="AH2792" s="131"/>
      <c r="AI2792" s="131"/>
      <c r="AJ2792" s="128" t="str">
        <f t="shared" si="296"/>
        <v/>
      </c>
      <c r="AK2792" s="7" t="str">
        <f>IF(ISNUMBER($AJ2792),INDEX($C$1:$AB$3985,$AJ2792,AK$4),"")</f>
        <v/>
      </c>
      <c r="AL2792" s="7" t="str">
        <f>IF(ISNUMBER($AJ2792),INDEX($C$1:$AB$3985,$AJ2792,AL$4),"")</f>
        <v/>
      </c>
      <c r="AM2792" s="128"/>
      <c r="AN2792" s="128" t="str">
        <f t="shared" si="298"/>
        <v/>
      </c>
      <c r="AO2792" s="7" t="str">
        <f t="shared" si="301"/>
        <v/>
      </c>
      <c r="AP2792" s="10" t="str">
        <f t="shared" si="301"/>
        <v/>
      </c>
      <c r="AQ2792" s="310">
        <f>IF(ISNUMBER(SEARCH($T$30,AO2792)),MAX(AQ$5:AQ2791)+1,0)</f>
        <v>0</v>
      </c>
      <c r="AR2792" s="310">
        <f>IF(ISNUMBER(SEARCH($T$31,AO2792)),MAX(AR$5:AR2791)+1,0)</f>
        <v>0</v>
      </c>
      <c r="AS2792" s="128" t="str">
        <f t="shared" si="297"/>
        <v/>
      </c>
      <c r="AT2792" s="105" t="str">
        <f>IF(ISNUMBER($AS2792),INDEX($C$1:$AB$3985,$AS2792,AT$4),"")</f>
        <v/>
      </c>
      <c r="AU2792" s="128"/>
      <c r="AV2792" s="128" t="str">
        <f t="shared" si="299"/>
        <v/>
      </c>
      <c r="AW2792" s="105" t="str">
        <f>IF(ISNUMBER($AV2792),INDEX($C$1:$AB$3985,$AV2792,AW$4),"")</f>
        <v/>
      </c>
      <c r="AX2792" s="105" t="str">
        <f>IF(ISNUMBER($AV2792),INDEX($C$1:$AB$3985,$AV2792,AX$4),"")</f>
        <v/>
      </c>
      <c r="AY2792" s="128"/>
      <c r="AZ2792" s="128"/>
      <c r="BA2792" s="128" t="str">
        <f t="shared" si="300"/>
        <v/>
      </c>
      <c r="BB2792" s="105" t="str">
        <f>IF(ISNUMBER($BA2792),INDEX($C$1:$AB$3985,$BA2792,BB$4),"")</f>
        <v/>
      </c>
      <c r="BC2792" s="105"/>
    </row>
    <row r="2793" spans="1:55" x14ac:dyDescent="0.25">
      <c r="A2793" s="98"/>
      <c r="B2793" s="98"/>
      <c r="C2793" s="73"/>
      <c r="D2793" s="179"/>
      <c r="E2793" s="176"/>
      <c r="F2793" s="176"/>
      <c r="G2793" s="176"/>
      <c r="H2793" s="176"/>
      <c r="I2793" s="176"/>
      <c r="J2793" s="172"/>
      <c r="K2793" s="173"/>
      <c r="L2793" s="178"/>
      <c r="R2793" s="3"/>
      <c r="S2793" s="106"/>
      <c r="T2793" s="106"/>
      <c r="U2793" s="106"/>
      <c r="V2793" s="106"/>
      <c r="W2793" s="106"/>
      <c r="X2793" s="106"/>
      <c r="AB2793" s="188" t="str">
        <f t="shared" si="295"/>
        <v/>
      </c>
      <c r="AC2793" s="188" t="s">
        <v>1585</v>
      </c>
      <c r="AD2793" s="131"/>
      <c r="AE2793" s="131"/>
      <c r="AF2793" s="131"/>
      <c r="AG2793" s="131"/>
      <c r="AH2793" s="131"/>
      <c r="AI2793" s="131"/>
      <c r="AJ2793" s="128" t="str">
        <f t="shared" si="296"/>
        <v/>
      </c>
      <c r="AK2793" s="7" t="str">
        <f>IF(ISNUMBER($AJ2793),INDEX($C$1:$AB$3985,$AJ2793,AK$4),"")</f>
        <v/>
      </c>
      <c r="AL2793" s="7" t="str">
        <f>IF(ISNUMBER($AJ2793),INDEX($C$1:$AB$3985,$AJ2793,AL$4),"")</f>
        <v/>
      </c>
      <c r="AM2793" s="128"/>
      <c r="AN2793" s="128" t="str">
        <f t="shared" si="298"/>
        <v/>
      </c>
      <c r="AO2793" s="7" t="str">
        <f t="shared" si="301"/>
        <v/>
      </c>
      <c r="AP2793" s="10" t="str">
        <f t="shared" si="301"/>
        <v/>
      </c>
      <c r="AQ2793" s="310">
        <f>IF(ISNUMBER(SEARCH($T$30,AO2793)),MAX(AQ$5:AQ2792)+1,0)</f>
        <v>0</v>
      </c>
      <c r="AR2793" s="310">
        <f>IF(ISNUMBER(SEARCH($T$31,AO2793)),MAX(AR$5:AR2792)+1,0)</f>
        <v>0</v>
      </c>
      <c r="AS2793" s="128" t="str">
        <f t="shared" si="297"/>
        <v/>
      </c>
      <c r="AT2793" s="105" t="str">
        <f>IF(ISNUMBER($AS2793),INDEX($C$1:$AB$3985,$AS2793,AT$4),"")</f>
        <v/>
      </c>
      <c r="AU2793" s="128"/>
      <c r="AV2793" s="128" t="str">
        <f t="shared" si="299"/>
        <v/>
      </c>
      <c r="AW2793" s="105" t="str">
        <f>IF(ISNUMBER($AV2793),INDEX($C$1:$AB$3985,$AV2793,AW$4),"")</f>
        <v/>
      </c>
      <c r="AX2793" s="105" t="str">
        <f>IF(ISNUMBER($AV2793),INDEX($C$1:$AB$3985,$AV2793,AX$4),"")</f>
        <v/>
      </c>
      <c r="AY2793" s="128"/>
      <c r="AZ2793" s="128"/>
      <c r="BA2793" s="128" t="str">
        <f t="shared" si="300"/>
        <v/>
      </c>
      <c r="BB2793" s="105" t="str">
        <f>IF(ISNUMBER($BA2793),INDEX($C$1:$AB$3985,$BA2793,BB$4),"")</f>
        <v/>
      </c>
      <c r="BC2793" s="105"/>
    </row>
    <row r="2794" spans="1:55" x14ac:dyDescent="0.25">
      <c r="A2794" s="98"/>
      <c r="B2794" s="98"/>
      <c r="C2794" s="73"/>
      <c r="D2794" s="179"/>
      <c r="E2794" s="176"/>
      <c r="F2794" s="176"/>
      <c r="G2794" s="176"/>
      <c r="H2794" s="176"/>
      <c r="I2794" s="176"/>
      <c r="J2794" s="172"/>
      <c r="K2794" s="173"/>
      <c r="L2794" s="178"/>
      <c r="R2794" s="3"/>
      <c r="S2794" s="106"/>
      <c r="T2794" s="106"/>
      <c r="U2794" s="106"/>
      <c r="V2794" s="106"/>
      <c r="W2794" s="106"/>
      <c r="X2794" s="106"/>
      <c r="AB2794" s="188" t="str">
        <f t="shared" si="295"/>
        <v/>
      </c>
      <c r="AC2794" s="188" t="s">
        <v>1585</v>
      </c>
      <c r="AD2794" s="131"/>
      <c r="AE2794" s="131"/>
      <c r="AF2794" s="131"/>
      <c r="AG2794" s="131"/>
      <c r="AH2794" s="131"/>
      <c r="AI2794" s="131"/>
      <c r="AJ2794" s="128" t="str">
        <f t="shared" si="296"/>
        <v/>
      </c>
      <c r="AK2794" s="7" t="str">
        <f>IF(ISNUMBER($AJ2794),INDEX($C$1:$AB$3985,$AJ2794,AK$4),"")</f>
        <v/>
      </c>
      <c r="AL2794" s="7" t="str">
        <f>IF(ISNUMBER($AJ2794),INDEX($C$1:$AB$3985,$AJ2794,AL$4),"")</f>
        <v/>
      </c>
      <c r="AM2794" s="128"/>
      <c r="AN2794" s="128" t="str">
        <f t="shared" si="298"/>
        <v/>
      </c>
      <c r="AO2794" s="7" t="str">
        <f t="shared" si="301"/>
        <v/>
      </c>
      <c r="AP2794" s="10" t="str">
        <f t="shared" si="301"/>
        <v/>
      </c>
      <c r="AQ2794" s="310">
        <f>IF(ISNUMBER(SEARCH($T$30,AO2794)),MAX(AQ$5:AQ2793)+1,0)</f>
        <v>0</v>
      </c>
      <c r="AR2794" s="310">
        <f>IF(ISNUMBER(SEARCH($T$31,AO2794)),MAX(AR$5:AR2793)+1,0)</f>
        <v>0</v>
      </c>
      <c r="AS2794" s="128" t="str">
        <f t="shared" si="297"/>
        <v/>
      </c>
      <c r="AT2794" s="105" t="str">
        <f>IF(ISNUMBER($AS2794),INDEX($C$1:$AB$3985,$AS2794,AT$4),"")</f>
        <v/>
      </c>
      <c r="AU2794" s="128"/>
      <c r="AV2794" s="128" t="str">
        <f t="shared" si="299"/>
        <v/>
      </c>
      <c r="AW2794" s="105" t="str">
        <f>IF(ISNUMBER($AV2794),INDEX($C$1:$AB$3985,$AV2794,AW$4),"")</f>
        <v/>
      </c>
      <c r="AX2794" s="105" t="str">
        <f>IF(ISNUMBER($AV2794),INDEX($C$1:$AB$3985,$AV2794,AX$4),"")</f>
        <v/>
      </c>
      <c r="AY2794" s="128"/>
      <c r="AZ2794" s="128"/>
      <c r="BA2794" s="128" t="str">
        <f t="shared" si="300"/>
        <v/>
      </c>
      <c r="BB2794" s="105" t="str">
        <f>IF(ISNUMBER($BA2794),INDEX($C$1:$AB$3985,$BA2794,BB$4),"")</f>
        <v/>
      </c>
      <c r="BC2794" s="105"/>
    </row>
    <row r="2795" spans="1:55" x14ac:dyDescent="0.25">
      <c r="A2795" s="98"/>
      <c r="B2795" s="98"/>
      <c r="C2795" s="73"/>
      <c r="D2795" s="179"/>
      <c r="E2795" s="176"/>
      <c r="F2795" s="176"/>
      <c r="G2795" s="176"/>
      <c r="H2795" s="176"/>
      <c r="I2795" s="176"/>
      <c r="J2795" s="172"/>
      <c r="K2795" s="173"/>
      <c r="L2795" s="178"/>
      <c r="R2795" s="3"/>
      <c r="S2795" s="106"/>
      <c r="T2795" s="106"/>
      <c r="U2795" s="106"/>
      <c r="V2795" s="106"/>
      <c r="W2795" s="106"/>
      <c r="X2795" s="106"/>
      <c r="AB2795" s="188" t="str">
        <f t="shared" si="295"/>
        <v/>
      </c>
      <c r="AC2795" s="188" t="s">
        <v>1585</v>
      </c>
      <c r="AD2795" s="131"/>
      <c r="AE2795" s="131"/>
      <c r="AF2795" s="131"/>
      <c r="AG2795" s="131"/>
      <c r="AH2795" s="131"/>
      <c r="AI2795" s="131"/>
      <c r="AJ2795" s="128" t="str">
        <f t="shared" si="296"/>
        <v/>
      </c>
      <c r="AK2795" s="7" t="str">
        <f>IF(ISNUMBER($AJ2795),INDEX($C$1:$AB$3985,$AJ2795,AK$4),"")</f>
        <v/>
      </c>
      <c r="AL2795" s="7" t="str">
        <f>IF(ISNUMBER($AJ2795),INDEX($C$1:$AB$3985,$AJ2795,AL$4),"")</f>
        <v/>
      </c>
      <c r="AM2795" s="128"/>
      <c r="AN2795" s="128" t="str">
        <f t="shared" si="298"/>
        <v/>
      </c>
      <c r="AO2795" s="7" t="str">
        <f t="shared" si="301"/>
        <v/>
      </c>
      <c r="AP2795" s="10" t="str">
        <f t="shared" si="301"/>
        <v/>
      </c>
      <c r="AQ2795" s="310">
        <f>IF(ISNUMBER(SEARCH($T$30,AO2795)),MAX(AQ$5:AQ2794)+1,0)</f>
        <v>0</v>
      </c>
      <c r="AR2795" s="310">
        <f>IF(ISNUMBER(SEARCH($T$31,AO2795)),MAX(AR$5:AR2794)+1,0)</f>
        <v>0</v>
      </c>
      <c r="AS2795" s="128" t="str">
        <f t="shared" si="297"/>
        <v/>
      </c>
      <c r="AT2795" s="105" t="str">
        <f>IF(ISNUMBER($AS2795),INDEX($C$1:$AB$3985,$AS2795,AT$4),"")</f>
        <v/>
      </c>
      <c r="AU2795" s="128"/>
      <c r="AV2795" s="128" t="str">
        <f t="shared" si="299"/>
        <v/>
      </c>
      <c r="AW2795" s="105" t="str">
        <f>IF(ISNUMBER($AV2795),INDEX($C$1:$AB$3985,$AV2795,AW$4),"")</f>
        <v/>
      </c>
      <c r="AX2795" s="105" t="str">
        <f>IF(ISNUMBER($AV2795),INDEX($C$1:$AB$3985,$AV2795,AX$4),"")</f>
        <v/>
      </c>
      <c r="AY2795" s="128"/>
      <c r="AZ2795" s="128"/>
      <c r="BA2795" s="128" t="str">
        <f t="shared" si="300"/>
        <v/>
      </c>
      <c r="BB2795" s="105" t="str">
        <f>IF(ISNUMBER($BA2795),INDEX($C$1:$AB$3985,$BA2795,BB$4),"")</f>
        <v/>
      </c>
      <c r="BC2795" s="105"/>
    </row>
    <row r="2796" spans="1:55" x14ac:dyDescent="0.25">
      <c r="A2796" s="98"/>
      <c r="B2796" s="98"/>
      <c r="C2796" s="73"/>
      <c r="D2796" s="179"/>
      <c r="E2796" s="176"/>
      <c r="F2796" s="176"/>
      <c r="G2796" s="176"/>
      <c r="H2796" s="176"/>
      <c r="I2796" s="176"/>
      <c r="J2796" s="172"/>
      <c r="K2796" s="173"/>
      <c r="L2796" s="178"/>
      <c r="R2796" s="3"/>
      <c r="S2796" s="106"/>
      <c r="T2796" s="106"/>
      <c r="U2796" s="106"/>
      <c r="V2796" s="106"/>
      <c r="W2796" s="106"/>
      <c r="X2796" s="106"/>
      <c r="AB2796" s="188" t="str">
        <f t="shared" si="295"/>
        <v/>
      </c>
      <c r="AC2796" s="188" t="s">
        <v>1585</v>
      </c>
      <c r="AD2796" s="131"/>
      <c r="AE2796" s="131"/>
      <c r="AF2796" s="131"/>
      <c r="AG2796" s="131"/>
      <c r="AH2796" s="131"/>
      <c r="AI2796" s="131"/>
      <c r="AJ2796" s="128" t="str">
        <f t="shared" si="296"/>
        <v/>
      </c>
      <c r="AK2796" s="7" t="str">
        <f>IF(ISNUMBER($AJ2796),INDEX($C$1:$AB$3985,$AJ2796,AK$4),"")</f>
        <v/>
      </c>
      <c r="AL2796" s="7" t="str">
        <f>IF(ISNUMBER($AJ2796),INDEX($C$1:$AB$3985,$AJ2796,AL$4),"")</f>
        <v/>
      </c>
      <c r="AM2796" s="128"/>
      <c r="AN2796" s="128" t="str">
        <f t="shared" si="298"/>
        <v/>
      </c>
      <c r="AO2796" s="7" t="str">
        <f t="shared" si="301"/>
        <v/>
      </c>
      <c r="AP2796" s="10" t="str">
        <f t="shared" si="301"/>
        <v/>
      </c>
      <c r="AQ2796" s="310">
        <f>IF(ISNUMBER(SEARCH($T$30,AO2796)),MAX(AQ$5:AQ2795)+1,0)</f>
        <v>0</v>
      </c>
      <c r="AR2796" s="310">
        <f>IF(ISNUMBER(SEARCH($T$31,AO2796)),MAX(AR$5:AR2795)+1,0)</f>
        <v>0</v>
      </c>
      <c r="AS2796" s="128" t="str">
        <f t="shared" si="297"/>
        <v/>
      </c>
      <c r="AT2796" s="105" t="str">
        <f>IF(ISNUMBER($AS2796),INDEX($C$1:$AB$3985,$AS2796,AT$4),"")</f>
        <v/>
      </c>
      <c r="AU2796" s="128"/>
      <c r="AV2796" s="128" t="str">
        <f t="shared" si="299"/>
        <v/>
      </c>
      <c r="AW2796" s="105" t="str">
        <f>IF(ISNUMBER($AV2796),INDEX($C$1:$AB$3985,$AV2796,AW$4),"")</f>
        <v/>
      </c>
      <c r="AX2796" s="105" t="str">
        <f>IF(ISNUMBER($AV2796),INDEX($C$1:$AB$3985,$AV2796,AX$4),"")</f>
        <v/>
      </c>
      <c r="AY2796" s="128"/>
      <c r="AZ2796" s="128"/>
      <c r="BA2796" s="128" t="str">
        <f t="shared" si="300"/>
        <v/>
      </c>
      <c r="BB2796" s="105" t="str">
        <f>IF(ISNUMBER($BA2796),INDEX($C$1:$AB$3985,$BA2796,BB$4),"")</f>
        <v/>
      </c>
      <c r="BC2796" s="105"/>
    </row>
    <row r="2797" spans="1:55" x14ac:dyDescent="0.25">
      <c r="A2797" s="98"/>
      <c r="B2797" s="98"/>
      <c r="C2797" s="73"/>
      <c r="D2797" s="179"/>
      <c r="E2797" s="176"/>
      <c r="F2797" s="176"/>
      <c r="G2797" s="176"/>
      <c r="H2797" s="176"/>
      <c r="I2797" s="176"/>
      <c r="J2797" s="172"/>
      <c r="K2797" s="173"/>
      <c r="L2797" s="178"/>
      <c r="R2797" s="3"/>
      <c r="S2797" s="106"/>
      <c r="T2797" s="106"/>
      <c r="U2797" s="106"/>
      <c r="V2797" s="106"/>
      <c r="W2797" s="106"/>
      <c r="X2797" s="106"/>
      <c r="AB2797" s="188" t="str">
        <f t="shared" si="295"/>
        <v/>
      </c>
      <c r="AC2797" s="188" t="s">
        <v>1585</v>
      </c>
      <c r="AD2797" s="131"/>
      <c r="AE2797" s="131"/>
      <c r="AF2797" s="131"/>
      <c r="AG2797" s="131"/>
      <c r="AH2797" s="131"/>
      <c r="AI2797" s="131"/>
      <c r="AJ2797" s="128" t="str">
        <f t="shared" si="296"/>
        <v/>
      </c>
      <c r="AK2797" s="7" t="str">
        <f>IF(ISNUMBER($AJ2797),INDEX($C$1:$AB$3985,$AJ2797,AK$4),"")</f>
        <v/>
      </c>
      <c r="AL2797" s="7" t="str">
        <f>IF(ISNUMBER($AJ2797),INDEX($C$1:$AB$3985,$AJ2797,AL$4),"")</f>
        <v/>
      </c>
      <c r="AM2797" s="128"/>
      <c r="AN2797" s="128" t="str">
        <f t="shared" si="298"/>
        <v/>
      </c>
      <c r="AO2797" s="7" t="str">
        <f t="shared" si="301"/>
        <v/>
      </c>
      <c r="AP2797" s="10" t="str">
        <f t="shared" si="301"/>
        <v/>
      </c>
      <c r="AQ2797" s="310">
        <f>IF(ISNUMBER(SEARCH($T$30,AO2797)),MAX(AQ$5:AQ2796)+1,0)</f>
        <v>0</v>
      </c>
      <c r="AR2797" s="310">
        <f>IF(ISNUMBER(SEARCH($T$31,AO2797)),MAX(AR$5:AR2796)+1,0)</f>
        <v>0</v>
      </c>
      <c r="AS2797" s="128" t="str">
        <f t="shared" si="297"/>
        <v/>
      </c>
      <c r="AT2797" s="105" t="str">
        <f>IF(ISNUMBER($AS2797),INDEX($C$1:$AB$3985,$AS2797,AT$4),"")</f>
        <v/>
      </c>
      <c r="AU2797" s="128"/>
      <c r="AV2797" s="128" t="str">
        <f t="shared" si="299"/>
        <v/>
      </c>
      <c r="AW2797" s="105" t="str">
        <f>IF(ISNUMBER($AV2797),INDEX($C$1:$AB$3985,$AV2797,AW$4),"")</f>
        <v/>
      </c>
      <c r="AX2797" s="105" t="str">
        <f>IF(ISNUMBER($AV2797),INDEX($C$1:$AB$3985,$AV2797,AX$4),"")</f>
        <v/>
      </c>
      <c r="AY2797" s="128"/>
      <c r="AZ2797" s="128"/>
      <c r="BA2797" s="128" t="str">
        <f t="shared" si="300"/>
        <v/>
      </c>
      <c r="BB2797" s="105" t="str">
        <f>IF(ISNUMBER($BA2797),INDEX($C$1:$AB$3985,$BA2797,BB$4),"")</f>
        <v/>
      </c>
      <c r="BC2797" s="105"/>
    </row>
    <row r="2798" spans="1:55" x14ac:dyDescent="0.25">
      <c r="A2798" s="98"/>
      <c r="B2798" s="98"/>
      <c r="C2798" s="73"/>
      <c r="D2798" s="179"/>
      <c r="E2798" s="176"/>
      <c r="F2798" s="176"/>
      <c r="G2798" s="176"/>
      <c r="H2798" s="176"/>
      <c r="I2798" s="176"/>
      <c r="J2798" s="172"/>
      <c r="K2798" s="173"/>
      <c r="L2798" s="178"/>
      <c r="R2798" s="3"/>
      <c r="S2798" s="106"/>
      <c r="T2798" s="106"/>
      <c r="U2798" s="106"/>
      <c r="V2798" s="106"/>
      <c r="W2798" s="106"/>
      <c r="X2798" s="106"/>
      <c r="AB2798" s="188" t="str">
        <f t="shared" si="295"/>
        <v/>
      </c>
      <c r="AC2798" s="188" t="s">
        <v>1585</v>
      </c>
      <c r="AD2798" s="131"/>
      <c r="AE2798" s="131"/>
      <c r="AF2798" s="131"/>
      <c r="AG2798" s="131"/>
      <c r="AH2798" s="131"/>
      <c r="AI2798" s="131"/>
      <c r="AJ2798" s="128" t="str">
        <f t="shared" si="296"/>
        <v/>
      </c>
      <c r="AK2798" s="7" t="str">
        <f>IF(ISNUMBER($AJ2798),INDEX($C$1:$AB$3985,$AJ2798,AK$4),"")</f>
        <v/>
      </c>
      <c r="AL2798" s="7" t="str">
        <f>IF(ISNUMBER($AJ2798),INDEX($C$1:$AB$3985,$AJ2798,AL$4),"")</f>
        <v/>
      </c>
      <c r="AM2798" s="128"/>
      <c r="AN2798" s="128" t="str">
        <f t="shared" si="298"/>
        <v/>
      </c>
      <c r="AO2798" s="7" t="str">
        <f t="shared" si="301"/>
        <v/>
      </c>
      <c r="AP2798" s="10" t="str">
        <f t="shared" si="301"/>
        <v/>
      </c>
      <c r="AQ2798" s="310">
        <f>IF(ISNUMBER(SEARCH($T$30,AO2798)),MAX(AQ$5:AQ2797)+1,0)</f>
        <v>0</v>
      </c>
      <c r="AR2798" s="310">
        <f>IF(ISNUMBER(SEARCH($T$31,AO2798)),MAX(AR$5:AR2797)+1,0)</f>
        <v>0</v>
      </c>
      <c r="AS2798" s="128" t="str">
        <f t="shared" si="297"/>
        <v/>
      </c>
      <c r="AT2798" s="105" t="str">
        <f>IF(ISNUMBER($AS2798),INDEX($C$1:$AB$3985,$AS2798,AT$4),"")</f>
        <v/>
      </c>
      <c r="AU2798" s="128"/>
      <c r="AV2798" s="128" t="str">
        <f t="shared" si="299"/>
        <v/>
      </c>
      <c r="AW2798" s="105" t="str">
        <f>IF(ISNUMBER($AV2798),INDEX($C$1:$AB$3985,$AV2798,AW$4),"")</f>
        <v/>
      </c>
      <c r="AX2798" s="105" t="str">
        <f>IF(ISNUMBER($AV2798),INDEX($C$1:$AB$3985,$AV2798,AX$4),"")</f>
        <v/>
      </c>
      <c r="AY2798" s="128"/>
      <c r="AZ2798" s="128"/>
      <c r="BA2798" s="128" t="str">
        <f t="shared" si="300"/>
        <v/>
      </c>
      <c r="BB2798" s="105" t="str">
        <f>IF(ISNUMBER($BA2798),INDEX($C$1:$AB$3985,$BA2798,BB$4),"")</f>
        <v/>
      </c>
      <c r="BC2798" s="105"/>
    </row>
    <row r="2799" spans="1:55" x14ac:dyDescent="0.25">
      <c r="A2799" s="98"/>
      <c r="B2799" s="98"/>
      <c r="C2799" s="73"/>
      <c r="D2799" s="179"/>
      <c r="E2799" s="176"/>
      <c r="F2799" s="176"/>
      <c r="G2799" s="176"/>
      <c r="H2799" s="176"/>
      <c r="I2799" s="176"/>
      <c r="J2799" s="172"/>
      <c r="K2799" s="173"/>
      <c r="L2799" s="178"/>
      <c r="R2799" s="3"/>
      <c r="S2799" s="106"/>
      <c r="T2799" s="106"/>
      <c r="U2799" s="106"/>
      <c r="V2799" s="106"/>
      <c r="W2799" s="106"/>
      <c r="X2799" s="106"/>
      <c r="AB2799" s="188" t="str">
        <f t="shared" si="295"/>
        <v/>
      </c>
      <c r="AC2799" s="188" t="s">
        <v>1585</v>
      </c>
      <c r="AD2799" s="131"/>
      <c r="AE2799" s="131"/>
      <c r="AF2799" s="131"/>
      <c r="AG2799" s="131"/>
      <c r="AH2799" s="131"/>
      <c r="AI2799" s="131"/>
      <c r="AJ2799" s="128" t="str">
        <f t="shared" si="296"/>
        <v/>
      </c>
      <c r="AK2799" s="7" t="str">
        <f>IF(ISNUMBER($AJ2799),INDEX($C$1:$AB$3985,$AJ2799,AK$4),"")</f>
        <v/>
      </c>
      <c r="AL2799" s="7" t="str">
        <f>IF(ISNUMBER($AJ2799),INDEX($C$1:$AB$3985,$AJ2799,AL$4),"")</f>
        <v/>
      </c>
      <c r="AM2799" s="128"/>
      <c r="AN2799" s="128" t="str">
        <f t="shared" si="298"/>
        <v/>
      </c>
      <c r="AO2799" s="7" t="str">
        <f t="shared" si="301"/>
        <v/>
      </c>
      <c r="AP2799" s="10" t="str">
        <f t="shared" si="301"/>
        <v/>
      </c>
      <c r="AQ2799" s="310">
        <f>IF(ISNUMBER(SEARCH($T$30,AO2799)),MAX(AQ$5:AQ2798)+1,0)</f>
        <v>0</v>
      </c>
      <c r="AR2799" s="310">
        <f>IF(ISNUMBER(SEARCH($T$31,AO2799)),MAX(AR$5:AR2798)+1,0)</f>
        <v>0</v>
      </c>
      <c r="AS2799" s="128" t="str">
        <f t="shared" si="297"/>
        <v/>
      </c>
      <c r="AT2799" s="105" t="str">
        <f>IF(ISNUMBER($AS2799),INDEX($C$1:$AB$3985,$AS2799,AT$4),"")</f>
        <v/>
      </c>
      <c r="AU2799" s="128"/>
      <c r="AV2799" s="128" t="str">
        <f t="shared" si="299"/>
        <v/>
      </c>
      <c r="AW2799" s="105" t="str">
        <f>IF(ISNUMBER($AV2799),INDEX($C$1:$AB$3985,$AV2799,AW$4),"")</f>
        <v/>
      </c>
      <c r="AX2799" s="105" t="str">
        <f>IF(ISNUMBER($AV2799),INDEX($C$1:$AB$3985,$AV2799,AX$4),"")</f>
        <v/>
      </c>
      <c r="AY2799" s="128"/>
      <c r="AZ2799" s="128"/>
      <c r="BA2799" s="128" t="str">
        <f t="shared" si="300"/>
        <v/>
      </c>
      <c r="BB2799" s="105" t="str">
        <f>IF(ISNUMBER($BA2799),INDEX($C$1:$AB$3985,$BA2799,BB$4),"")</f>
        <v/>
      </c>
      <c r="BC2799" s="105"/>
    </row>
    <row r="2800" spans="1:55" x14ac:dyDescent="0.25">
      <c r="A2800" s="98"/>
      <c r="B2800" s="98"/>
      <c r="C2800" s="73"/>
      <c r="D2800" s="179"/>
      <c r="E2800" s="176"/>
      <c r="F2800" s="176"/>
      <c r="G2800" s="176"/>
      <c r="H2800" s="176"/>
      <c r="I2800" s="176"/>
      <c r="J2800" s="172"/>
      <c r="K2800" s="173"/>
      <c r="L2800" s="178"/>
      <c r="R2800" s="3"/>
      <c r="S2800" s="106"/>
      <c r="T2800" s="106"/>
      <c r="U2800" s="106"/>
      <c r="V2800" s="106"/>
      <c r="W2800" s="106"/>
      <c r="X2800" s="106"/>
      <c r="AB2800" s="188" t="str">
        <f t="shared" si="295"/>
        <v/>
      </c>
      <c r="AC2800" s="188" t="s">
        <v>1585</v>
      </c>
      <c r="AD2800" s="131"/>
      <c r="AE2800" s="131"/>
      <c r="AF2800" s="131"/>
      <c r="AG2800" s="131"/>
      <c r="AH2800" s="131"/>
      <c r="AI2800" s="131"/>
      <c r="AJ2800" s="128" t="str">
        <f t="shared" si="296"/>
        <v/>
      </c>
      <c r="AK2800" s="7" t="str">
        <f>IF(ISNUMBER($AJ2800),INDEX($C$1:$AB$3985,$AJ2800,AK$4),"")</f>
        <v/>
      </c>
      <c r="AL2800" s="7" t="str">
        <f>IF(ISNUMBER($AJ2800),INDEX($C$1:$AB$3985,$AJ2800,AL$4),"")</f>
        <v/>
      </c>
      <c r="AM2800" s="128"/>
      <c r="AN2800" s="128" t="str">
        <f t="shared" si="298"/>
        <v/>
      </c>
      <c r="AO2800" s="7" t="str">
        <f t="shared" si="301"/>
        <v/>
      </c>
      <c r="AP2800" s="10" t="str">
        <f t="shared" si="301"/>
        <v/>
      </c>
      <c r="AQ2800" s="310">
        <f>IF(ISNUMBER(SEARCH($T$30,AO2800)),MAX(AQ$5:AQ2799)+1,0)</f>
        <v>0</v>
      </c>
      <c r="AR2800" s="310">
        <f>IF(ISNUMBER(SEARCH($T$31,AO2800)),MAX(AR$5:AR2799)+1,0)</f>
        <v>0</v>
      </c>
      <c r="AS2800" s="128" t="str">
        <f t="shared" si="297"/>
        <v/>
      </c>
      <c r="AT2800" s="105" t="str">
        <f>IF(ISNUMBER($AS2800),INDEX($C$1:$AB$3985,$AS2800,AT$4),"")</f>
        <v/>
      </c>
      <c r="AU2800" s="128"/>
      <c r="AV2800" s="128" t="str">
        <f t="shared" si="299"/>
        <v/>
      </c>
      <c r="AW2800" s="105" t="str">
        <f>IF(ISNUMBER($AV2800),INDEX($C$1:$AB$3985,$AV2800,AW$4),"")</f>
        <v/>
      </c>
      <c r="AX2800" s="105" t="str">
        <f>IF(ISNUMBER($AV2800),INDEX($C$1:$AB$3985,$AV2800,AX$4),"")</f>
        <v/>
      </c>
      <c r="AY2800" s="128"/>
      <c r="AZ2800" s="128"/>
      <c r="BA2800" s="128" t="str">
        <f t="shared" si="300"/>
        <v/>
      </c>
      <c r="BB2800" s="105" t="str">
        <f>IF(ISNUMBER($BA2800),INDEX($C$1:$AB$3985,$BA2800,BB$4),"")</f>
        <v/>
      </c>
      <c r="BC2800" s="105"/>
    </row>
    <row r="2801" spans="1:55" x14ac:dyDescent="0.25">
      <c r="A2801" s="98"/>
      <c r="B2801" s="98"/>
      <c r="C2801" s="73"/>
      <c r="D2801" s="179"/>
      <c r="E2801" s="176"/>
      <c r="F2801" s="176"/>
      <c r="G2801" s="176"/>
      <c r="H2801" s="176"/>
      <c r="I2801" s="176"/>
      <c r="J2801" s="172"/>
      <c r="K2801" s="173"/>
      <c r="L2801" s="178"/>
      <c r="R2801" s="3"/>
      <c r="S2801" s="106"/>
      <c r="T2801" s="106"/>
      <c r="U2801" s="106"/>
      <c r="V2801" s="106"/>
      <c r="W2801" s="106"/>
      <c r="X2801" s="106"/>
      <c r="AB2801" s="188" t="str">
        <f t="shared" si="295"/>
        <v/>
      </c>
      <c r="AC2801" s="188" t="s">
        <v>1585</v>
      </c>
      <c r="AD2801" s="131"/>
      <c r="AE2801" s="131"/>
      <c r="AF2801" s="131"/>
      <c r="AG2801" s="131"/>
      <c r="AH2801" s="131"/>
      <c r="AI2801" s="131"/>
      <c r="AJ2801" s="128" t="str">
        <f t="shared" si="296"/>
        <v/>
      </c>
      <c r="AK2801" s="7" t="str">
        <f>IF(ISNUMBER($AJ2801),INDEX($C$1:$AB$3985,$AJ2801,AK$4),"")</f>
        <v/>
      </c>
      <c r="AL2801" s="7" t="str">
        <f>IF(ISNUMBER($AJ2801),INDEX($C$1:$AB$3985,$AJ2801,AL$4),"")</f>
        <v/>
      </c>
      <c r="AM2801" s="128"/>
      <c r="AN2801" s="128" t="str">
        <f t="shared" si="298"/>
        <v/>
      </c>
      <c r="AO2801" s="7" t="str">
        <f t="shared" si="301"/>
        <v/>
      </c>
      <c r="AP2801" s="10" t="str">
        <f t="shared" si="301"/>
        <v/>
      </c>
      <c r="AQ2801" s="310">
        <f>IF(ISNUMBER(SEARCH($T$30,AO2801)),MAX(AQ$5:AQ2800)+1,0)</f>
        <v>0</v>
      </c>
      <c r="AR2801" s="310">
        <f>IF(ISNUMBER(SEARCH($T$31,AO2801)),MAX(AR$5:AR2800)+1,0)</f>
        <v>0</v>
      </c>
      <c r="AS2801" s="128" t="str">
        <f t="shared" si="297"/>
        <v/>
      </c>
      <c r="AT2801" s="105" t="str">
        <f>IF(ISNUMBER($AS2801),INDEX($C$1:$AB$3985,$AS2801,AT$4),"")</f>
        <v/>
      </c>
      <c r="AU2801" s="128"/>
      <c r="AV2801" s="128" t="str">
        <f t="shared" si="299"/>
        <v/>
      </c>
      <c r="AW2801" s="105" t="str">
        <f>IF(ISNUMBER($AV2801),INDEX($C$1:$AB$3985,$AV2801,AW$4),"")</f>
        <v/>
      </c>
      <c r="AX2801" s="105" t="str">
        <f>IF(ISNUMBER($AV2801),INDEX($C$1:$AB$3985,$AV2801,AX$4),"")</f>
        <v/>
      </c>
      <c r="AY2801" s="128"/>
      <c r="AZ2801" s="128"/>
      <c r="BA2801" s="128" t="str">
        <f t="shared" si="300"/>
        <v/>
      </c>
      <c r="BB2801" s="105" t="str">
        <f>IF(ISNUMBER($BA2801),INDEX($C$1:$AB$3985,$BA2801,BB$4),"")</f>
        <v/>
      </c>
      <c r="BC2801" s="105"/>
    </row>
    <row r="2802" spans="1:55" x14ac:dyDescent="0.25">
      <c r="A2802" s="98"/>
      <c r="B2802" s="98"/>
      <c r="C2802" s="73"/>
      <c r="D2802" s="179"/>
      <c r="E2802" s="176"/>
      <c r="F2802" s="176"/>
      <c r="G2802" s="176"/>
      <c r="H2802" s="176"/>
      <c r="I2802" s="176"/>
      <c r="J2802" s="172"/>
      <c r="K2802" s="173"/>
      <c r="L2802" s="178"/>
      <c r="R2802" s="3"/>
      <c r="S2802" s="106"/>
      <c r="T2802" s="106"/>
      <c r="U2802" s="106"/>
      <c r="V2802" s="106"/>
      <c r="W2802" s="106"/>
      <c r="X2802" s="106"/>
      <c r="AB2802" s="188" t="str">
        <f t="shared" si="295"/>
        <v/>
      </c>
      <c r="AC2802" s="188" t="s">
        <v>1585</v>
      </c>
      <c r="AD2802" s="131"/>
      <c r="AE2802" s="131"/>
      <c r="AF2802" s="131"/>
      <c r="AG2802" s="131"/>
      <c r="AH2802" s="131"/>
      <c r="AI2802" s="131"/>
      <c r="AJ2802" s="128" t="str">
        <f t="shared" si="296"/>
        <v/>
      </c>
      <c r="AK2802" s="7" t="str">
        <f>IF(ISNUMBER($AJ2802),INDEX($C$1:$AB$3985,$AJ2802,AK$4),"")</f>
        <v/>
      </c>
      <c r="AL2802" s="7" t="str">
        <f>IF(ISNUMBER($AJ2802),INDEX($C$1:$AB$3985,$AJ2802,AL$4),"")</f>
        <v/>
      </c>
      <c r="AM2802" s="128"/>
      <c r="AN2802" s="128" t="str">
        <f t="shared" si="298"/>
        <v/>
      </c>
      <c r="AO2802" s="7" t="str">
        <f t="shared" si="301"/>
        <v/>
      </c>
      <c r="AP2802" s="10" t="str">
        <f t="shared" si="301"/>
        <v/>
      </c>
      <c r="AQ2802" s="310">
        <f>IF(ISNUMBER(SEARCH($T$30,AO2802)),MAX(AQ$5:AQ2801)+1,0)</f>
        <v>0</v>
      </c>
      <c r="AR2802" s="310">
        <f>IF(ISNUMBER(SEARCH($T$31,AO2802)),MAX(AR$5:AR2801)+1,0)</f>
        <v>0</v>
      </c>
      <c r="AS2802" s="128" t="str">
        <f t="shared" si="297"/>
        <v/>
      </c>
      <c r="AT2802" s="105" t="str">
        <f>IF(ISNUMBER($AS2802),INDEX($C$1:$AB$3985,$AS2802,AT$4),"")</f>
        <v/>
      </c>
      <c r="AU2802" s="128"/>
      <c r="AV2802" s="128" t="str">
        <f t="shared" si="299"/>
        <v/>
      </c>
      <c r="AW2802" s="105" t="str">
        <f>IF(ISNUMBER($AV2802),INDEX($C$1:$AB$3985,$AV2802,AW$4),"")</f>
        <v/>
      </c>
      <c r="AX2802" s="105" t="str">
        <f>IF(ISNUMBER($AV2802),INDEX($C$1:$AB$3985,$AV2802,AX$4),"")</f>
        <v/>
      </c>
      <c r="AY2802" s="128"/>
      <c r="AZ2802" s="128"/>
      <c r="BA2802" s="128" t="str">
        <f t="shared" si="300"/>
        <v/>
      </c>
      <c r="BB2802" s="105" t="str">
        <f>IF(ISNUMBER($BA2802),INDEX($C$1:$AB$3985,$BA2802,BB$4),"")</f>
        <v/>
      </c>
      <c r="BC2802" s="105"/>
    </row>
    <row r="2803" spans="1:55" x14ac:dyDescent="0.25">
      <c r="A2803" s="98"/>
      <c r="B2803" s="98"/>
      <c r="C2803" s="73"/>
      <c r="D2803" s="179"/>
      <c r="E2803" s="176"/>
      <c r="F2803" s="176"/>
      <c r="G2803" s="176"/>
      <c r="H2803" s="176"/>
      <c r="I2803" s="176"/>
      <c r="J2803" s="172"/>
      <c r="K2803" s="173"/>
      <c r="L2803" s="178"/>
      <c r="R2803" s="3"/>
      <c r="S2803" s="106"/>
      <c r="T2803" s="106"/>
      <c r="U2803" s="106"/>
      <c r="V2803" s="106"/>
      <c r="W2803" s="106"/>
      <c r="X2803" s="106"/>
      <c r="AB2803" s="188" t="str">
        <f t="shared" si="295"/>
        <v/>
      </c>
      <c r="AC2803" s="188" t="s">
        <v>1585</v>
      </c>
      <c r="AD2803" s="131"/>
      <c r="AE2803" s="131"/>
      <c r="AF2803" s="131"/>
      <c r="AG2803" s="131"/>
      <c r="AH2803" s="131"/>
      <c r="AI2803" s="131"/>
      <c r="AJ2803" s="128" t="str">
        <f t="shared" si="296"/>
        <v/>
      </c>
      <c r="AK2803" s="7" t="str">
        <f>IF(ISNUMBER($AJ2803),INDEX($C$1:$AB$3985,$AJ2803,AK$4),"")</f>
        <v/>
      </c>
      <c r="AL2803" s="7" t="str">
        <f>IF(ISNUMBER($AJ2803),INDEX($C$1:$AB$3985,$AJ2803,AL$4),"")</f>
        <v/>
      </c>
      <c r="AM2803" s="128"/>
      <c r="AN2803" s="128" t="str">
        <f t="shared" si="298"/>
        <v/>
      </c>
      <c r="AO2803" s="7" t="str">
        <f t="shared" si="301"/>
        <v/>
      </c>
      <c r="AP2803" s="10" t="str">
        <f t="shared" si="301"/>
        <v/>
      </c>
      <c r="AQ2803" s="310">
        <f>IF(ISNUMBER(SEARCH($T$30,AO2803)),MAX(AQ$5:AQ2802)+1,0)</f>
        <v>0</v>
      </c>
      <c r="AR2803" s="310">
        <f>IF(ISNUMBER(SEARCH($T$31,AO2803)),MAX(AR$5:AR2802)+1,0)</f>
        <v>0</v>
      </c>
      <c r="AS2803" s="128" t="str">
        <f t="shared" si="297"/>
        <v/>
      </c>
      <c r="AT2803" s="105" t="str">
        <f>IF(ISNUMBER($AS2803),INDEX($C$1:$AB$3985,$AS2803,AT$4),"")</f>
        <v/>
      </c>
      <c r="AU2803" s="128"/>
      <c r="AV2803" s="128" t="str">
        <f t="shared" si="299"/>
        <v/>
      </c>
      <c r="AW2803" s="105" t="str">
        <f>IF(ISNUMBER($AV2803),INDEX($C$1:$AB$3985,$AV2803,AW$4),"")</f>
        <v/>
      </c>
      <c r="AX2803" s="105" t="str">
        <f>IF(ISNUMBER($AV2803),INDEX($C$1:$AB$3985,$AV2803,AX$4),"")</f>
        <v/>
      </c>
      <c r="AY2803" s="128"/>
      <c r="AZ2803" s="128"/>
      <c r="BA2803" s="128" t="str">
        <f t="shared" si="300"/>
        <v/>
      </c>
      <c r="BB2803" s="105" t="str">
        <f>IF(ISNUMBER($BA2803),INDEX($C$1:$AB$3985,$BA2803,BB$4),"")</f>
        <v/>
      </c>
      <c r="BC2803" s="105"/>
    </row>
    <row r="2804" spans="1:55" x14ac:dyDescent="0.25">
      <c r="A2804" s="98"/>
      <c r="B2804" s="98"/>
      <c r="C2804" s="73"/>
      <c r="D2804" s="179"/>
      <c r="E2804" s="176"/>
      <c r="F2804" s="176"/>
      <c r="G2804" s="176"/>
      <c r="H2804" s="176"/>
      <c r="I2804" s="176"/>
      <c r="J2804" s="172"/>
      <c r="K2804" s="173"/>
      <c r="L2804" s="178"/>
      <c r="R2804" s="3"/>
      <c r="S2804" s="106"/>
      <c r="T2804" s="106"/>
      <c r="U2804" s="106"/>
      <c r="V2804" s="106"/>
      <c r="W2804" s="106"/>
      <c r="X2804" s="106"/>
      <c r="AB2804" s="188" t="str">
        <f t="shared" si="295"/>
        <v/>
      </c>
      <c r="AC2804" s="188" t="s">
        <v>1585</v>
      </c>
      <c r="AD2804" s="131"/>
      <c r="AE2804" s="131"/>
      <c r="AF2804" s="131"/>
      <c r="AG2804" s="131"/>
      <c r="AH2804" s="131"/>
      <c r="AI2804" s="131"/>
      <c r="AJ2804" s="128" t="str">
        <f t="shared" si="296"/>
        <v/>
      </c>
      <c r="AK2804" s="7" t="str">
        <f>IF(ISNUMBER($AJ2804),INDEX($C$1:$AB$3985,$AJ2804,AK$4),"")</f>
        <v/>
      </c>
      <c r="AL2804" s="7" t="str">
        <f>IF(ISNUMBER($AJ2804),INDEX($C$1:$AB$3985,$AJ2804,AL$4),"")</f>
        <v/>
      </c>
      <c r="AM2804" s="128"/>
      <c r="AN2804" s="128" t="str">
        <f t="shared" si="298"/>
        <v/>
      </c>
      <c r="AO2804" s="7" t="str">
        <f t="shared" si="301"/>
        <v/>
      </c>
      <c r="AP2804" s="10" t="str">
        <f t="shared" si="301"/>
        <v/>
      </c>
      <c r="AQ2804" s="310">
        <f>IF(ISNUMBER(SEARCH($T$30,AO2804)),MAX(AQ$5:AQ2803)+1,0)</f>
        <v>0</v>
      </c>
      <c r="AR2804" s="310">
        <f>IF(ISNUMBER(SEARCH($T$31,AO2804)),MAX(AR$5:AR2803)+1,0)</f>
        <v>0</v>
      </c>
      <c r="AS2804" s="128" t="str">
        <f t="shared" si="297"/>
        <v/>
      </c>
      <c r="AT2804" s="105" t="str">
        <f>IF(ISNUMBER($AS2804),INDEX($C$1:$AB$3985,$AS2804,AT$4),"")</f>
        <v/>
      </c>
      <c r="AU2804" s="128"/>
      <c r="AV2804" s="128" t="str">
        <f t="shared" si="299"/>
        <v/>
      </c>
      <c r="AW2804" s="105" t="str">
        <f>IF(ISNUMBER($AV2804),INDEX($C$1:$AB$3985,$AV2804,AW$4),"")</f>
        <v/>
      </c>
      <c r="AX2804" s="105" t="str">
        <f>IF(ISNUMBER($AV2804),INDEX($C$1:$AB$3985,$AV2804,AX$4),"")</f>
        <v/>
      </c>
      <c r="AY2804" s="128"/>
      <c r="AZ2804" s="128"/>
      <c r="BA2804" s="128" t="str">
        <f t="shared" si="300"/>
        <v/>
      </c>
      <c r="BB2804" s="105" t="str">
        <f>IF(ISNUMBER($BA2804),INDEX($C$1:$AB$3985,$BA2804,BB$4),"")</f>
        <v/>
      </c>
      <c r="BC2804" s="105"/>
    </row>
    <row r="2805" spans="1:55" x14ac:dyDescent="0.25">
      <c r="A2805" s="98"/>
      <c r="B2805" s="98"/>
      <c r="C2805" s="73"/>
      <c r="D2805" s="179"/>
      <c r="E2805" s="176"/>
      <c r="F2805" s="176"/>
      <c r="G2805" s="176"/>
      <c r="H2805" s="176"/>
      <c r="I2805" s="176"/>
      <c r="J2805" s="172"/>
      <c r="K2805" s="173"/>
      <c r="L2805" s="178"/>
      <c r="R2805" s="3"/>
      <c r="S2805" s="106"/>
      <c r="T2805" s="106"/>
      <c r="U2805" s="106"/>
      <c r="V2805" s="106"/>
      <c r="W2805" s="106"/>
      <c r="X2805" s="106"/>
      <c r="AB2805" s="188" t="str">
        <f t="shared" si="295"/>
        <v/>
      </c>
      <c r="AC2805" s="188" t="s">
        <v>1585</v>
      </c>
      <c r="AD2805" s="131"/>
      <c r="AE2805" s="131"/>
      <c r="AF2805" s="131"/>
      <c r="AG2805" s="131"/>
      <c r="AH2805" s="131"/>
      <c r="AI2805" s="131"/>
      <c r="AJ2805" s="128" t="str">
        <f t="shared" si="296"/>
        <v/>
      </c>
      <c r="AK2805" s="7" t="str">
        <f>IF(ISNUMBER($AJ2805),INDEX($C$1:$AB$3985,$AJ2805,AK$4),"")</f>
        <v/>
      </c>
      <c r="AL2805" s="7" t="str">
        <f>IF(ISNUMBER($AJ2805),INDEX($C$1:$AB$3985,$AJ2805,AL$4),"")</f>
        <v/>
      </c>
      <c r="AM2805" s="128"/>
      <c r="AN2805" s="128" t="str">
        <f t="shared" si="298"/>
        <v/>
      </c>
      <c r="AO2805" s="7" t="str">
        <f t="shared" si="301"/>
        <v/>
      </c>
      <c r="AP2805" s="10" t="str">
        <f t="shared" si="301"/>
        <v/>
      </c>
      <c r="AQ2805" s="310">
        <f>IF(ISNUMBER(SEARCH($T$30,AO2805)),MAX(AQ$5:AQ2804)+1,0)</f>
        <v>0</v>
      </c>
      <c r="AR2805" s="310">
        <f>IF(ISNUMBER(SEARCH($T$31,AO2805)),MAX(AR$5:AR2804)+1,0)</f>
        <v>0</v>
      </c>
      <c r="AS2805" s="128" t="str">
        <f t="shared" si="297"/>
        <v/>
      </c>
      <c r="AT2805" s="105" t="str">
        <f>IF(ISNUMBER($AS2805),INDEX($C$1:$AB$3985,$AS2805,AT$4),"")</f>
        <v/>
      </c>
      <c r="AU2805" s="128"/>
      <c r="AV2805" s="128" t="str">
        <f t="shared" si="299"/>
        <v/>
      </c>
      <c r="AW2805" s="105" t="str">
        <f>IF(ISNUMBER($AV2805),INDEX($C$1:$AB$3985,$AV2805,AW$4),"")</f>
        <v/>
      </c>
      <c r="AX2805" s="105" t="str">
        <f>IF(ISNUMBER($AV2805),INDEX($C$1:$AB$3985,$AV2805,AX$4),"")</f>
        <v/>
      </c>
      <c r="AY2805" s="128"/>
      <c r="AZ2805" s="128"/>
      <c r="BA2805" s="128" t="str">
        <f t="shared" si="300"/>
        <v/>
      </c>
      <c r="BB2805" s="105" t="str">
        <f>IF(ISNUMBER($BA2805),INDEX($C$1:$AB$3985,$BA2805,BB$4),"")</f>
        <v/>
      </c>
      <c r="BC2805" s="105"/>
    </row>
    <row r="2806" spans="1:55" x14ac:dyDescent="0.25">
      <c r="A2806" s="98"/>
      <c r="B2806" s="98"/>
      <c r="C2806" s="73"/>
      <c r="D2806" s="179"/>
      <c r="E2806" s="176"/>
      <c r="F2806" s="176"/>
      <c r="G2806" s="176"/>
      <c r="H2806" s="176"/>
      <c r="I2806" s="176"/>
      <c r="J2806" s="172"/>
      <c r="K2806" s="173"/>
      <c r="L2806" s="178"/>
      <c r="R2806" s="3"/>
      <c r="S2806" s="106"/>
      <c r="T2806" s="106"/>
      <c r="U2806" s="106"/>
      <c r="V2806" s="106"/>
      <c r="W2806" s="106"/>
      <c r="X2806" s="106"/>
      <c r="AB2806" s="188" t="str">
        <f t="shared" si="295"/>
        <v/>
      </c>
      <c r="AC2806" s="188" t="s">
        <v>1585</v>
      </c>
      <c r="AD2806" s="131"/>
      <c r="AE2806" s="131"/>
      <c r="AF2806" s="131"/>
      <c r="AG2806" s="131"/>
      <c r="AH2806" s="131"/>
      <c r="AI2806" s="131"/>
      <c r="AJ2806" s="128" t="str">
        <f t="shared" si="296"/>
        <v/>
      </c>
      <c r="AK2806" s="7" t="str">
        <f>IF(ISNUMBER($AJ2806),INDEX($C$1:$AB$3985,$AJ2806,AK$4),"")</f>
        <v/>
      </c>
      <c r="AL2806" s="7" t="str">
        <f>IF(ISNUMBER($AJ2806),INDEX($C$1:$AB$3985,$AJ2806,AL$4),"")</f>
        <v/>
      </c>
      <c r="AM2806" s="128"/>
      <c r="AN2806" s="128" t="str">
        <f t="shared" si="298"/>
        <v/>
      </c>
      <c r="AO2806" s="7" t="str">
        <f t="shared" si="301"/>
        <v/>
      </c>
      <c r="AP2806" s="10" t="str">
        <f t="shared" si="301"/>
        <v/>
      </c>
      <c r="AQ2806" s="310">
        <f>IF(ISNUMBER(SEARCH($T$30,AO2806)),MAX(AQ$5:AQ2805)+1,0)</f>
        <v>0</v>
      </c>
      <c r="AR2806" s="310">
        <f>IF(ISNUMBER(SEARCH($T$31,AO2806)),MAX(AR$5:AR2805)+1,0)</f>
        <v>0</v>
      </c>
      <c r="AS2806" s="128" t="str">
        <f t="shared" si="297"/>
        <v/>
      </c>
      <c r="AT2806" s="105" t="str">
        <f>IF(ISNUMBER($AS2806),INDEX($C$1:$AB$3985,$AS2806,AT$4),"")</f>
        <v/>
      </c>
      <c r="AU2806" s="128"/>
      <c r="AV2806" s="128" t="str">
        <f t="shared" si="299"/>
        <v/>
      </c>
      <c r="AW2806" s="105" t="str">
        <f>IF(ISNUMBER($AV2806),INDEX($C$1:$AB$3985,$AV2806,AW$4),"")</f>
        <v/>
      </c>
      <c r="AX2806" s="105" t="str">
        <f>IF(ISNUMBER($AV2806),INDEX($C$1:$AB$3985,$AV2806,AX$4),"")</f>
        <v/>
      </c>
      <c r="AY2806" s="128"/>
      <c r="AZ2806" s="128"/>
      <c r="BA2806" s="128" t="str">
        <f t="shared" si="300"/>
        <v/>
      </c>
      <c r="BB2806" s="105" t="str">
        <f>IF(ISNUMBER($BA2806),INDEX($C$1:$AB$3985,$BA2806,BB$4),"")</f>
        <v/>
      </c>
      <c r="BC2806" s="105"/>
    </row>
    <row r="2807" spans="1:55" x14ac:dyDescent="0.25">
      <c r="A2807" s="98"/>
      <c r="B2807" s="98"/>
      <c r="C2807" s="73"/>
      <c r="D2807" s="179"/>
      <c r="E2807" s="176"/>
      <c r="F2807" s="176"/>
      <c r="G2807" s="176"/>
      <c r="H2807" s="176"/>
      <c r="I2807" s="176"/>
      <c r="J2807" s="172"/>
      <c r="K2807" s="173"/>
      <c r="L2807" s="178"/>
      <c r="R2807" s="3"/>
      <c r="S2807" s="106"/>
      <c r="T2807" s="106"/>
      <c r="U2807" s="106"/>
      <c r="V2807" s="106"/>
      <c r="W2807" s="106"/>
      <c r="X2807" s="106"/>
      <c r="AB2807" s="188" t="str">
        <f t="shared" si="295"/>
        <v/>
      </c>
      <c r="AC2807" s="188" t="s">
        <v>1585</v>
      </c>
      <c r="AD2807" s="131"/>
      <c r="AE2807" s="131"/>
      <c r="AF2807" s="131"/>
      <c r="AG2807" s="131"/>
      <c r="AH2807" s="131"/>
      <c r="AI2807" s="131"/>
      <c r="AJ2807" s="128" t="str">
        <f t="shared" si="296"/>
        <v/>
      </c>
      <c r="AK2807" s="7" t="str">
        <f>IF(ISNUMBER($AJ2807),INDEX($C$1:$AB$3985,$AJ2807,AK$4),"")</f>
        <v/>
      </c>
      <c r="AL2807" s="7" t="str">
        <f>IF(ISNUMBER($AJ2807),INDEX($C$1:$AB$3985,$AJ2807,AL$4),"")</f>
        <v/>
      </c>
      <c r="AM2807" s="128"/>
      <c r="AN2807" s="128" t="str">
        <f t="shared" si="298"/>
        <v/>
      </c>
      <c r="AO2807" s="7" t="str">
        <f t="shared" si="301"/>
        <v/>
      </c>
      <c r="AP2807" s="10" t="str">
        <f t="shared" si="301"/>
        <v/>
      </c>
      <c r="AQ2807" s="310">
        <f>IF(ISNUMBER(SEARCH($T$30,AO2807)),MAX(AQ$5:AQ2806)+1,0)</f>
        <v>0</v>
      </c>
      <c r="AR2807" s="310">
        <f>IF(ISNUMBER(SEARCH($T$31,AO2807)),MAX(AR$5:AR2806)+1,0)</f>
        <v>0</v>
      </c>
      <c r="AS2807" s="128" t="str">
        <f t="shared" si="297"/>
        <v/>
      </c>
      <c r="AT2807" s="105" t="str">
        <f>IF(ISNUMBER($AS2807),INDEX($C$1:$AB$3985,$AS2807,AT$4),"")</f>
        <v/>
      </c>
      <c r="AU2807" s="128"/>
      <c r="AV2807" s="128" t="str">
        <f t="shared" si="299"/>
        <v/>
      </c>
      <c r="AW2807" s="105" t="str">
        <f>IF(ISNUMBER($AV2807),INDEX($C$1:$AB$3985,$AV2807,AW$4),"")</f>
        <v/>
      </c>
      <c r="AX2807" s="105" t="str">
        <f>IF(ISNUMBER($AV2807),INDEX($C$1:$AB$3985,$AV2807,AX$4),"")</f>
        <v/>
      </c>
      <c r="AY2807" s="128"/>
      <c r="AZ2807" s="128"/>
      <c r="BA2807" s="128" t="str">
        <f t="shared" si="300"/>
        <v/>
      </c>
      <c r="BB2807" s="105" t="str">
        <f>IF(ISNUMBER($BA2807),INDEX($C$1:$AB$3985,$BA2807,BB$4),"")</f>
        <v/>
      </c>
      <c r="BC2807" s="105"/>
    </row>
    <row r="2808" spans="1:55" x14ac:dyDescent="0.25">
      <c r="A2808" s="98"/>
      <c r="B2808" s="98"/>
      <c r="C2808" s="73"/>
      <c r="D2808" s="179"/>
      <c r="E2808" s="176"/>
      <c r="F2808" s="176"/>
      <c r="G2808" s="176"/>
      <c r="H2808" s="176"/>
      <c r="I2808" s="176"/>
      <c r="J2808" s="172"/>
      <c r="K2808" s="173"/>
      <c r="L2808" s="178"/>
      <c r="R2808" s="3"/>
      <c r="S2808" s="106"/>
      <c r="T2808" s="106"/>
      <c r="U2808" s="106"/>
      <c r="V2808" s="106"/>
      <c r="W2808" s="106"/>
      <c r="X2808" s="106"/>
      <c r="AB2808" s="188" t="str">
        <f t="shared" si="295"/>
        <v/>
      </c>
      <c r="AC2808" s="188" t="s">
        <v>1585</v>
      </c>
      <c r="AD2808" s="131"/>
      <c r="AE2808" s="131"/>
      <c r="AF2808" s="131"/>
      <c r="AG2808" s="131"/>
      <c r="AH2808" s="131"/>
      <c r="AI2808" s="131"/>
      <c r="AJ2808" s="128" t="str">
        <f t="shared" si="296"/>
        <v/>
      </c>
      <c r="AK2808" s="7" t="str">
        <f>IF(ISNUMBER($AJ2808),INDEX($C$1:$AB$3985,$AJ2808,AK$4),"")</f>
        <v/>
      </c>
      <c r="AL2808" s="7" t="str">
        <f>IF(ISNUMBER($AJ2808),INDEX($C$1:$AB$3985,$AJ2808,AL$4),"")</f>
        <v/>
      </c>
      <c r="AM2808" s="128"/>
      <c r="AN2808" s="128" t="str">
        <f t="shared" si="298"/>
        <v/>
      </c>
      <c r="AO2808" s="7" t="str">
        <f t="shared" si="301"/>
        <v/>
      </c>
      <c r="AP2808" s="10" t="str">
        <f t="shared" si="301"/>
        <v/>
      </c>
      <c r="AQ2808" s="310">
        <f>IF(ISNUMBER(SEARCH($T$30,AO2808)),MAX(AQ$5:AQ2807)+1,0)</f>
        <v>0</v>
      </c>
      <c r="AR2808" s="310">
        <f>IF(ISNUMBER(SEARCH($T$31,AO2808)),MAX(AR$5:AR2807)+1,0)</f>
        <v>0</v>
      </c>
      <c r="AS2808" s="128" t="str">
        <f t="shared" si="297"/>
        <v/>
      </c>
      <c r="AT2808" s="105" t="str">
        <f>IF(ISNUMBER($AS2808),INDEX($C$1:$AB$3985,$AS2808,AT$4),"")</f>
        <v/>
      </c>
      <c r="AU2808" s="128"/>
      <c r="AV2808" s="128" t="str">
        <f t="shared" si="299"/>
        <v/>
      </c>
      <c r="AW2808" s="105" t="str">
        <f>IF(ISNUMBER($AV2808),INDEX($C$1:$AB$3985,$AV2808,AW$4),"")</f>
        <v/>
      </c>
      <c r="AX2808" s="105" t="str">
        <f>IF(ISNUMBER($AV2808),INDEX($C$1:$AB$3985,$AV2808,AX$4),"")</f>
        <v/>
      </c>
      <c r="AY2808" s="128"/>
      <c r="AZ2808" s="128"/>
      <c r="BA2808" s="128" t="str">
        <f t="shared" si="300"/>
        <v/>
      </c>
      <c r="BB2808" s="105" t="str">
        <f>IF(ISNUMBER($BA2808),INDEX($C$1:$AB$3985,$BA2808,BB$4),"")</f>
        <v/>
      </c>
      <c r="BC2808" s="105"/>
    </row>
    <row r="2809" spans="1:55" x14ac:dyDescent="0.25">
      <c r="A2809" s="98"/>
      <c r="B2809" s="98"/>
      <c r="C2809" s="73"/>
      <c r="D2809" s="179"/>
      <c r="E2809" s="176"/>
      <c r="F2809" s="176"/>
      <c r="G2809" s="176"/>
      <c r="H2809" s="176"/>
      <c r="I2809" s="176"/>
      <c r="J2809" s="172"/>
      <c r="K2809" s="173"/>
      <c r="L2809" s="178"/>
      <c r="R2809" s="3"/>
      <c r="S2809" s="106"/>
      <c r="T2809" s="106"/>
      <c r="U2809" s="106"/>
      <c r="V2809" s="106"/>
      <c r="W2809" s="106"/>
      <c r="X2809" s="106"/>
      <c r="AB2809" s="188" t="str">
        <f t="shared" si="295"/>
        <v/>
      </c>
      <c r="AC2809" s="188" t="s">
        <v>1585</v>
      </c>
      <c r="AD2809" s="131"/>
      <c r="AE2809" s="131"/>
      <c r="AF2809" s="131"/>
      <c r="AG2809" s="131"/>
      <c r="AH2809" s="131"/>
      <c r="AI2809" s="131"/>
      <c r="AJ2809" s="128" t="str">
        <f t="shared" si="296"/>
        <v/>
      </c>
      <c r="AK2809" s="7" t="str">
        <f>IF(ISNUMBER($AJ2809),INDEX($C$1:$AB$3985,$AJ2809,AK$4),"")</f>
        <v/>
      </c>
      <c r="AL2809" s="7" t="str">
        <f>IF(ISNUMBER($AJ2809),INDEX($C$1:$AB$3985,$AJ2809,AL$4),"")</f>
        <v/>
      </c>
      <c r="AM2809" s="128"/>
      <c r="AN2809" s="128" t="str">
        <f t="shared" si="298"/>
        <v/>
      </c>
      <c r="AO2809" s="7" t="str">
        <f t="shared" si="301"/>
        <v/>
      </c>
      <c r="AP2809" s="10" t="str">
        <f t="shared" si="301"/>
        <v/>
      </c>
      <c r="AQ2809" s="310">
        <f>IF(ISNUMBER(SEARCH($T$30,AO2809)),MAX(AQ$5:AQ2808)+1,0)</f>
        <v>0</v>
      </c>
      <c r="AR2809" s="310">
        <f>IF(ISNUMBER(SEARCH($T$31,AO2809)),MAX(AR$5:AR2808)+1,0)</f>
        <v>0</v>
      </c>
      <c r="AS2809" s="128" t="str">
        <f t="shared" si="297"/>
        <v/>
      </c>
      <c r="AT2809" s="105" t="str">
        <f>IF(ISNUMBER($AS2809),INDEX($C$1:$AB$3985,$AS2809,AT$4),"")</f>
        <v/>
      </c>
      <c r="AU2809" s="128"/>
      <c r="AV2809" s="128" t="str">
        <f t="shared" si="299"/>
        <v/>
      </c>
      <c r="AW2809" s="105" t="str">
        <f>IF(ISNUMBER($AV2809),INDEX($C$1:$AB$3985,$AV2809,AW$4),"")</f>
        <v/>
      </c>
      <c r="AX2809" s="105" t="str">
        <f>IF(ISNUMBER($AV2809),INDEX($C$1:$AB$3985,$AV2809,AX$4),"")</f>
        <v/>
      </c>
      <c r="AY2809" s="128"/>
      <c r="AZ2809" s="128"/>
      <c r="BA2809" s="128" t="str">
        <f t="shared" si="300"/>
        <v/>
      </c>
      <c r="BB2809" s="105" t="str">
        <f>IF(ISNUMBER($BA2809),INDEX($C$1:$AB$3985,$BA2809,BB$4),"")</f>
        <v/>
      </c>
      <c r="BC2809" s="105"/>
    </row>
    <row r="2810" spans="1:55" x14ac:dyDescent="0.25">
      <c r="A2810" s="98"/>
      <c r="B2810" s="98"/>
      <c r="C2810" s="73"/>
      <c r="D2810" s="179"/>
      <c r="E2810" s="176"/>
      <c r="F2810" s="176"/>
      <c r="G2810" s="176"/>
      <c r="H2810" s="176"/>
      <c r="I2810" s="176"/>
      <c r="J2810" s="172"/>
      <c r="K2810" s="173"/>
      <c r="L2810" s="178"/>
      <c r="R2810" s="3"/>
      <c r="S2810" s="106"/>
      <c r="T2810" s="106"/>
      <c r="U2810" s="106"/>
      <c r="V2810" s="106"/>
      <c r="W2810" s="106"/>
      <c r="X2810" s="106"/>
      <c r="AB2810" s="188" t="str">
        <f t="shared" si="295"/>
        <v/>
      </c>
      <c r="AC2810" s="188" t="s">
        <v>1585</v>
      </c>
      <c r="AD2810" s="131"/>
      <c r="AE2810" s="131"/>
      <c r="AF2810" s="131"/>
      <c r="AG2810" s="131"/>
      <c r="AH2810" s="131"/>
      <c r="AI2810" s="131"/>
      <c r="AJ2810" s="128" t="str">
        <f t="shared" si="296"/>
        <v/>
      </c>
      <c r="AK2810" s="7" t="str">
        <f>IF(ISNUMBER($AJ2810),INDEX($C$1:$AB$3985,$AJ2810,AK$4),"")</f>
        <v/>
      </c>
      <c r="AL2810" s="7" t="str">
        <f>IF(ISNUMBER($AJ2810),INDEX($C$1:$AB$3985,$AJ2810,AL$4),"")</f>
        <v/>
      </c>
      <c r="AM2810" s="128"/>
      <c r="AN2810" s="128" t="str">
        <f t="shared" si="298"/>
        <v/>
      </c>
      <c r="AO2810" s="7" t="str">
        <f t="shared" si="301"/>
        <v/>
      </c>
      <c r="AP2810" s="10" t="str">
        <f t="shared" si="301"/>
        <v/>
      </c>
      <c r="AQ2810" s="310">
        <f>IF(ISNUMBER(SEARCH($T$30,AO2810)),MAX(AQ$5:AQ2809)+1,0)</f>
        <v>0</v>
      </c>
      <c r="AR2810" s="310">
        <f>IF(ISNUMBER(SEARCH($T$31,AO2810)),MAX(AR$5:AR2809)+1,0)</f>
        <v>0</v>
      </c>
      <c r="AS2810" s="128" t="str">
        <f t="shared" si="297"/>
        <v/>
      </c>
      <c r="AT2810" s="105" t="str">
        <f>IF(ISNUMBER($AS2810),INDEX($C$1:$AB$3985,$AS2810,AT$4),"")</f>
        <v/>
      </c>
      <c r="AU2810" s="128"/>
      <c r="AV2810" s="128" t="str">
        <f t="shared" si="299"/>
        <v/>
      </c>
      <c r="AW2810" s="105" t="str">
        <f>IF(ISNUMBER($AV2810),INDEX($C$1:$AB$3985,$AV2810,AW$4),"")</f>
        <v/>
      </c>
      <c r="AX2810" s="105" t="str">
        <f>IF(ISNUMBER($AV2810),INDEX($C$1:$AB$3985,$AV2810,AX$4),"")</f>
        <v/>
      </c>
      <c r="AY2810" s="128"/>
      <c r="AZ2810" s="128"/>
      <c r="BA2810" s="128" t="str">
        <f t="shared" si="300"/>
        <v/>
      </c>
      <c r="BB2810" s="105" t="str">
        <f>IF(ISNUMBER($BA2810),INDEX($C$1:$AB$3985,$BA2810,BB$4),"")</f>
        <v/>
      </c>
      <c r="BC2810" s="105"/>
    </row>
    <row r="2811" spans="1:55" x14ac:dyDescent="0.25">
      <c r="A2811" s="98"/>
      <c r="B2811" s="98"/>
      <c r="C2811" s="73"/>
      <c r="D2811" s="179"/>
      <c r="E2811" s="176"/>
      <c r="F2811" s="176"/>
      <c r="G2811" s="176"/>
      <c r="H2811" s="176"/>
      <c r="I2811" s="176"/>
      <c r="J2811" s="172"/>
      <c r="K2811" s="173"/>
      <c r="L2811" s="178"/>
      <c r="R2811" s="3"/>
      <c r="S2811" s="106"/>
      <c r="T2811" s="106"/>
      <c r="U2811" s="106"/>
      <c r="V2811" s="106"/>
      <c r="W2811" s="106"/>
      <c r="X2811" s="106"/>
      <c r="AB2811" s="188" t="str">
        <f t="shared" si="295"/>
        <v/>
      </c>
      <c r="AC2811" s="188" t="s">
        <v>1585</v>
      </c>
      <c r="AD2811" s="131"/>
      <c r="AE2811" s="131"/>
      <c r="AF2811" s="131"/>
      <c r="AG2811" s="131"/>
      <c r="AH2811" s="131"/>
      <c r="AI2811" s="131"/>
      <c r="AJ2811" s="128" t="str">
        <f t="shared" si="296"/>
        <v/>
      </c>
      <c r="AK2811" s="7" t="str">
        <f>IF(ISNUMBER($AJ2811),INDEX($C$1:$AB$3985,$AJ2811,AK$4),"")</f>
        <v/>
      </c>
      <c r="AL2811" s="7" t="str">
        <f>IF(ISNUMBER($AJ2811),INDEX($C$1:$AB$3985,$AJ2811,AL$4),"")</f>
        <v/>
      </c>
      <c r="AM2811" s="128"/>
      <c r="AN2811" s="128" t="str">
        <f t="shared" si="298"/>
        <v/>
      </c>
      <c r="AO2811" s="7" t="str">
        <f t="shared" si="301"/>
        <v/>
      </c>
      <c r="AP2811" s="10" t="str">
        <f t="shared" si="301"/>
        <v/>
      </c>
      <c r="AQ2811" s="310">
        <f>IF(ISNUMBER(SEARCH($T$30,AO2811)),MAX(AQ$5:AQ2810)+1,0)</f>
        <v>0</v>
      </c>
      <c r="AR2811" s="310">
        <f>IF(ISNUMBER(SEARCH($T$31,AO2811)),MAX(AR$5:AR2810)+1,0)</f>
        <v>0</v>
      </c>
      <c r="AS2811" s="128" t="str">
        <f t="shared" si="297"/>
        <v/>
      </c>
      <c r="AT2811" s="105" t="str">
        <f>IF(ISNUMBER($AS2811),INDEX($C$1:$AB$3985,$AS2811,AT$4),"")</f>
        <v/>
      </c>
      <c r="AU2811" s="128"/>
      <c r="AV2811" s="128" t="str">
        <f t="shared" si="299"/>
        <v/>
      </c>
      <c r="AW2811" s="105" t="str">
        <f>IF(ISNUMBER($AV2811),INDEX($C$1:$AB$3985,$AV2811,AW$4),"")</f>
        <v/>
      </c>
      <c r="AX2811" s="105" t="str">
        <f>IF(ISNUMBER($AV2811),INDEX($C$1:$AB$3985,$AV2811,AX$4),"")</f>
        <v/>
      </c>
      <c r="AY2811" s="128"/>
      <c r="AZ2811" s="128"/>
      <c r="BA2811" s="128" t="str">
        <f t="shared" si="300"/>
        <v/>
      </c>
      <c r="BB2811" s="105" t="str">
        <f>IF(ISNUMBER($BA2811),INDEX($C$1:$AB$3985,$BA2811,BB$4),"")</f>
        <v/>
      </c>
      <c r="BC2811" s="105"/>
    </row>
    <row r="2812" spans="1:55" x14ac:dyDescent="0.25">
      <c r="A2812" s="98"/>
      <c r="B2812" s="98"/>
      <c r="C2812" s="73"/>
      <c r="D2812" s="179"/>
      <c r="E2812" s="176"/>
      <c r="F2812" s="176"/>
      <c r="G2812" s="176"/>
      <c r="H2812" s="176"/>
      <c r="I2812" s="176"/>
      <c r="J2812" s="172"/>
      <c r="K2812" s="173"/>
      <c r="L2812" s="178"/>
      <c r="R2812" s="3"/>
      <c r="S2812" s="106"/>
      <c r="T2812" s="106"/>
      <c r="U2812" s="106"/>
      <c r="V2812" s="106"/>
      <c r="W2812" s="106"/>
      <c r="X2812" s="106"/>
      <c r="AB2812" s="188" t="str">
        <f t="shared" si="295"/>
        <v/>
      </c>
      <c r="AC2812" s="188" t="s">
        <v>1585</v>
      </c>
      <c r="AD2812" s="131"/>
      <c r="AE2812" s="131"/>
      <c r="AF2812" s="131"/>
      <c r="AG2812" s="131"/>
      <c r="AH2812" s="131"/>
      <c r="AI2812" s="131"/>
      <c r="AJ2812" s="128" t="str">
        <f t="shared" si="296"/>
        <v/>
      </c>
      <c r="AK2812" s="7" t="str">
        <f>IF(ISNUMBER($AJ2812),INDEX($C$1:$AB$3985,$AJ2812,AK$4),"")</f>
        <v/>
      </c>
      <c r="AL2812" s="7" t="str">
        <f>IF(ISNUMBER($AJ2812),INDEX($C$1:$AB$3985,$AJ2812,AL$4),"")</f>
        <v/>
      </c>
      <c r="AM2812" s="128"/>
      <c r="AN2812" s="128" t="str">
        <f t="shared" si="298"/>
        <v/>
      </c>
      <c r="AO2812" s="7" t="str">
        <f t="shared" si="301"/>
        <v/>
      </c>
      <c r="AP2812" s="10" t="str">
        <f t="shared" si="301"/>
        <v/>
      </c>
      <c r="AQ2812" s="310">
        <f>IF(ISNUMBER(SEARCH($T$30,AO2812)),MAX(AQ$5:AQ2811)+1,0)</f>
        <v>0</v>
      </c>
      <c r="AR2812" s="310">
        <f>IF(ISNUMBER(SEARCH($T$31,AO2812)),MAX(AR$5:AR2811)+1,0)</f>
        <v>0</v>
      </c>
      <c r="AS2812" s="128" t="str">
        <f t="shared" si="297"/>
        <v/>
      </c>
      <c r="AT2812" s="105" t="str">
        <f>IF(ISNUMBER($AS2812),INDEX($C$1:$AB$3985,$AS2812,AT$4),"")</f>
        <v/>
      </c>
      <c r="AU2812" s="128"/>
      <c r="AV2812" s="128" t="str">
        <f t="shared" si="299"/>
        <v/>
      </c>
      <c r="AW2812" s="105" t="str">
        <f>IF(ISNUMBER($AV2812),INDEX($C$1:$AB$3985,$AV2812,AW$4),"")</f>
        <v/>
      </c>
      <c r="AX2812" s="105" t="str">
        <f>IF(ISNUMBER($AV2812),INDEX($C$1:$AB$3985,$AV2812,AX$4),"")</f>
        <v/>
      </c>
      <c r="AY2812" s="128"/>
      <c r="AZ2812" s="128"/>
      <c r="BA2812" s="128" t="str">
        <f t="shared" si="300"/>
        <v/>
      </c>
      <c r="BB2812" s="105" t="str">
        <f>IF(ISNUMBER($BA2812),INDEX($C$1:$AB$3985,$BA2812,BB$4),"")</f>
        <v/>
      </c>
      <c r="BC2812" s="105"/>
    </row>
    <row r="2813" spans="1:55" x14ac:dyDescent="0.25">
      <c r="A2813" s="98"/>
      <c r="B2813" s="98"/>
      <c r="C2813" s="73"/>
      <c r="D2813" s="179"/>
      <c r="E2813" s="176"/>
      <c r="F2813" s="176"/>
      <c r="G2813" s="176"/>
      <c r="H2813" s="176"/>
      <c r="I2813" s="176"/>
      <c r="J2813" s="172"/>
      <c r="K2813" s="173"/>
      <c r="L2813" s="178"/>
      <c r="R2813" s="3"/>
      <c r="S2813" s="106"/>
      <c r="T2813" s="106"/>
      <c r="U2813" s="106"/>
      <c r="V2813" s="106"/>
      <c r="W2813" s="106"/>
      <c r="X2813" s="106"/>
      <c r="AB2813" s="188" t="str">
        <f t="shared" si="295"/>
        <v/>
      </c>
      <c r="AC2813" s="188" t="s">
        <v>1585</v>
      </c>
      <c r="AD2813" s="131"/>
      <c r="AE2813" s="131"/>
      <c r="AF2813" s="131"/>
      <c r="AG2813" s="131"/>
      <c r="AH2813" s="131"/>
      <c r="AI2813" s="131"/>
      <c r="AJ2813" s="128" t="str">
        <f t="shared" si="296"/>
        <v/>
      </c>
      <c r="AK2813" s="7" t="str">
        <f>IF(ISNUMBER($AJ2813),INDEX($C$1:$AB$3985,$AJ2813,AK$4),"")</f>
        <v/>
      </c>
      <c r="AL2813" s="7" t="str">
        <f>IF(ISNUMBER($AJ2813),INDEX($C$1:$AB$3985,$AJ2813,AL$4),"")</f>
        <v/>
      </c>
      <c r="AM2813" s="128"/>
      <c r="AN2813" s="128" t="str">
        <f t="shared" si="298"/>
        <v/>
      </c>
      <c r="AO2813" s="7" t="str">
        <f t="shared" si="301"/>
        <v/>
      </c>
      <c r="AP2813" s="10" t="str">
        <f t="shared" si="301"/>
        <v/>
      </c>
      <c r="AQ2813" s="310">
        <f>IF(ISNUMBER(SEARCH($T$30,AO2813)),MAX(AQ$5:AQ2812)+1,0)</f>
        <v>0</v>
      </c>
      <c r="AR2813" s="310">
        <f>IF(ISNUMBER(SEARCH($T$31,AO2813)),MAX(AR$5:AR2812)+1,0)</f>
        <v>0</v>
      </c>
      <c r="AS2813" s="128" t="str">
        <f t="shared" si="297"/>
        <v/>
      </c>
      <c r="AT2813" s="105" t="str">
        <f>IF(ISNUMBER($AS2813),INDEX($C$1:$AB$3985,$AS2813,AT$4),"")</f>
        <v/>
      </c>
      <c r="AU2813" s="128"/>
      <c r="AV2813" s="128" t="str">
        <f t="shared" si="299"/>
        <v/>
      </c>
      <c r="AW2813" s="105" t="str">
        <f>IF(ISNUMBER($AV2813),INDEX($C$1:$AB$3985,$AV2813,AW$4),"")</f>
        <v/>
      </c>
      <c r="AX2813" s="105" t="str">
        <f>IF(ISNUMBER($AV2813),INDEX($C$1:$AB$3985,$AV2813,AX$4),"")</f>
        <v/>
      </c>
      <c r="AY2813" s="128"/>
      <c r="AZ2813" s="128"/>
      <c r="BA2813" s="128" t="str">
        <f t="shared" si="300"/>
        <v/>
      </c>
      <c r="BB2813" s="105" t="str">
        <f>IF(ISNUMBER($BA2813),INDEX($C$1:$AB$3985,$BA2813,BB$4),"")</f>
        <v/>
      </c>
      <c r="BC2813" s="105"/>
    </row>
    <row r="2814" spans="1:55" x14ac:dyDescent="0.25">
      <c r="A2814" s="98"/>
      <c r="B2814" s="98"/>
      <c r="C2814" s="73"/>
      <c r="D2814" s="179"/>
      <c r="E2814" s="176"/>
      <c r="F2814" s="176"/>
      <c r="G2814" s="176"/>
      <c r="H2814" s="176"/>
      <c r="I2814" s="176"/>
      <c r="J2814" s="172"/>
      <c r="K2814" s="173"/>
      <c r="L2814" s="178"/>
      <c r="R2814" s="3"/>
      <c r="S2814" s="106"/>
      <c r="T2814" s="106"/>
      <c r="U2814" s="106"/>
      <c r="V2814" s="106"/>
      <c r="W2814" s="106"/>
      <c r="X2814" s="106"/>
      <c r="AB2814" s="188" t="str">
        <f t="shared" si="295"/>
        <v/>
      </c>
      <c r="AC2814" s="188" t="s">
        <v>1585</v>
      </c>
      <c r="AD2814" s="131"/>
      <c r="AE2814" s="131"/>
      <c r="AF2814" s="131"/>
      <c r="AG2814" s="131"/>
      <c r="AH2814" s="131"/>
      <c r="AI2814" s="131"/>
      <c r="AJ2814" s="128" t="str">
        <f t="shared" si="296"/>
        <v/>
      </c>
      <c r="AK2814" s="7" t="str">
        <f>IF(ISNUMBER($AJ2814),INDEX($C$1:$AB$3985,$AJ2814,AK$4),"")</f>
        <v/>
      </c>
      <c r="AL2814" s="7" t="str">
        <f>IF(ISNUMBER($AJ2814),INDEX($C$1:$AB$3985,$AJ2814,AL$4),"")</f>
        <v/>
      </c>
      <c r="AM2814" s="128"/>
      <c r="AN2814" s="128" t="str">
        <f t="shared" si="298"/>
        <v/>
      </c>
      <c r="AO2814" s="7" t="str">
        <f t="shared" si="301"/>
        <v/>
      </c>
      <c r="AP2814" s="10" t="str">
        <f t="shared" si="301"/>
        <v/>
      </c>
      <c r="AQ2814" s="310">
        <f>IF(ISNUMBER(SEARCH($T$30,AO2814)),MAX(AQ$5:AQ2813)+1,0)</f>
        <v>0</v>
      </c>
      <c r="AR2814" s="310">
        <f>IF(ISNUMBER(SEARCH($T$31,AO2814)),MAX(AR$5:AR2813)+1,0)</f>
        <v>0</v>
      </c>
      <c r="AS2814" s="128" t="str">
        <f t="shared" si="297"/>
        <v/>
      </c>
      <c r="AT2814" s="105" t="str">
        <f>IF(ISNUMBER($AS2814),INDEX($C$1:$AB$3985,$AS2814,AT$4),"")</f>
        <v/>
      </c>
      <c r="AU2814" s="128"/>
      <c r="AV2814" s="128" t="str">
        <f t="shared" si="299"/>
        <v/>
      </c>
      <c r="AW2814" s="105" t="str">
        <f>IF(ISNUMBER($AV2814),INDEX($C$1:$AB$3985,$AV2814,AW$4),"")</f>
        <v/>
      </c>
      <c r="AX2814" s="105" t="str">
        <f>IF(ISNUMBER($AV2814),INDEX($C$1:$AB$3985,$AV2814,AX$4),"")</f>
        <v/>
      </c>
      <c r="AY2814" s="128"/>
      <c r="AZ2814" s="128"/>
      <c r="BA2814" s="128" t="str">
        <f t="shared" si="300"/>
        <v/>
      </c>
      <c r="BB2814" s="105" t="str">
        <f>IF(ISNUMBER($BA2814),INDEX($C$1:$AB$3985,$BA2814,BB$4),"")</f>
        <v/>
      </c>
      <c r="BC2814" s="105"/>
    </row>
    <row r="2815" spans="1:55" x14ac:dyDescent="0.25">
      <c r="A2815" s="98"/>
      <c r="B2815" s="98"/>
      <c r="C2815" s="73"/>
      <c r="D2815" s="179"/>
      <c r="E2815" s="176"/>
      <c r="F2815" s="176"/>
      <c r="G2815" s="176"/>
      <c r="H2815" s="176"/>
      <c r="I2815" s="176"/>
      <c r="J2815" s="172"/>
      <c r="K2815" s="173"/>
      <c r="L2815" s="178"/>
      <c r="R2815" s="3"/>
      <c r="S2815" s="106"/>
      <c r="T2815" s="106"/>
      <c r="U2815" s="106"/>
      <c r="V2815" s="106"/>
      <c r="W2815" s="106"/>
      <c r="X2815" s="106"/>
      <c r="AB2815" s="188" t="str">
        <f t="shared" si="295"/>
        <v/>
      </c>
      <c r="AC2815" s="188" t="s">
        <v>1585</v>
      </c>
      <c r="AD2815" s="131"/>
      <c r="AE2815" s="131"/>
      <c r="AF2815" s="131"/>
      <c r="AG2815" s="131"/>
      <c r="AH2815" s="131"/>
      <c r="AI2815" s="131"/>
      <c r="AJ2815" s="128" t="str">
        <f t="shared" si="296"/>
        <v/>
      </c>
      <c r="AK2815" s="7" t="str">
        <f>IF(ISNUMBER($AJ2815),INDEX($C$1:$AB$3985,$AJ2815,AK$4),"")</f>
        <v/>
      </c>
      <c r="AL2815" s="7" t="str">
        <f>IF(ISNUMBER($AJ2815),INDEX($C$1:$AB$3985,$AJ2815,AL$4),"")</f>
        <v/>
      </c>
      <c r="AM2815" s="128"/>
      <c r="AN2815" s="128" t="str">
        <f t="shared" si="298"/>
        <v/>
      </c>
      <c r="AO2815" s="7" t="str">
        <f t="shared" si="301"/>
        <v/>
      </c>
      <c r="AP2815" s="10" t="str">
        <f t="shared" si="301"/>
        <v/>
      </c>
      <c r="AQ2815" s="310">
        <f>IF(ISNUMBER(SEARCH($T$30,AO2815)),MAX(AQ$5:AQ2814)+1,0)</f>
        <v>0</v>
      </c>
      <c r="AR2815" s="310">
        <f>IF(ISNUMBER(SEARCH($T$31,AO2815)),MAX(AR$5:AR2814)+1,0)</f>
        <v>0</v>
      </c>
      <c r="AS2815" s="128" t="str">
        <f t="shared" si="297"/>
        <v/>
      </c>
      <c r="AT2815" s="105" t="str">
        <f>IF(ISNUMBER($AS2815),INDEX($C$1:$AB$3985,$AS2815,AT$4),"")</f>
        <v/>
      </c>
      <c r="AU2815" s="128"/>
      <c r="AV2815" s="128" t="str">
        <f t="shared" si="299"/>
        <v/>
      </c>
      <c r="AW2815" s="105" t="str">
        <f>IF(ISNUMBER($AV2815),INDEX($C$1:$AB$3985,$AV2815,AW$4),"")</f>
        <v/>
      </c>
      <c r="AX2815" s="105" t="str">
        <f>IF(ISNUMBER($AV2815),INDEX($C$1:$AB$3985,$AV2815,AX$4),"")</f>
        <v/>
      </c>
      <c r="AY2815" s="128"/>
      <c r="AZ2815" s="128"/>
      <c r="BA2815" s="128" t="str">
        <f t="shared" si="300"/>
        <v/>
      </c>
      <c r="BB2815" s="105" t="str">
        <f>IF(ISNUMBER($BA2815),INDEX($C$1:$AB$3985,$BA2815,BB$4),"")</f>
        <v/>
      </c>
      <c r="BC2815" s="105"/>
    </row>
    <row r="2816" spans="1:55" x14ac:dyDescent="0.25">
      <c r="A2816" s="98"/>
      <c r="B2816" s="98"/>
      <c r="C2816" s="73"/>
      <c r="D2816" s="179"/>
      <c r="E2816" s="176"/>
      <c r="F2816" s="176"/>
      <c r="G2816" s="176"/>
      <c r="H2816" s="176"/>
      <c r="I2816" s="176"/>
      <c r="J2816" s="172"/>
      <c r="K2816" s="173"/>
      <c r="L2816" s="178"/>
      <c r="R2816" s="3"/>
      <c r="S2816" s="106"/>
      <c r="T2816" s="106"/>
      <c r="U2816" s="106"/>
      <c r="V2816" s="106"/>
      <c r="W2816" s="106"/>
      <c r="X2816" s="106"/>
      <c r="AB2816" s="188" t="str">
        <f t="shared" si="295"/>
        <v/>
      </c>
      <c r="AC2816" s="188" t="s">
        <v>1585</v>
      </c>
      <c r="AD2816" s="131"/>
      <c r="AE2816" s="131"/>
      <c r="AF2816" s="131"/>
      <c r="AG2816" s="131"/>
      <c r="AH2816" s="131"/>
      <c r="AI2816" s="131"/>
      <c r="AJ2816" s="128" t="str">
        <f t="shared" si="296"/>
        <v/>
      </c>
      <c r="AK2816" s="7" t="str">
        <f>IF(ISNUMBER($AJ2816),INDEX($C$1:$AB$3985,$AJ2816,AK$4),"")</f>
        <v/>
      </c>
      <c r="AL2816" s="7" t="str">
        <f>IF(ISNUMBER($AJ2816),INDEX($C$1:$AB$3985,$AJ2816,AL$4),"")</f>
        <v/>
      </c>
      <c r="AM2816" s="128"/>
      <c r="AN2816" s="128" t="str">
        <f t="shared" si="298"/>
        <v/>
      </c>
      <c r="AO2816" s="7" t="str">
        <f t="shared" si="301"/>
        <v/>
      </c>
      <c r="AP2816" s="10" t="str">
        <f t="shared" si="301"/>
        <v/>
      </c>
      <c r="AQ2816" s="310">
        <f>IF(ISNUMBER(SEARCH($T$30,AO2816)),MAX(AQ$5:AQ2815)+1,0)</f>
        <v>0</v>
      </c>
      <c r="AR2816" s="310">
        <f>IF(ISNUMBER(SEARCH($T$31,AO2816)),MAX(AR$5:AR2815)+1,0)</f>
        <v>0</v>
      </c>
      <c r="AS2816" s="128" t="str">
        <f t="shared" si="297"/>
        <v/>
      </c>
      <c r="AT2816" s="105" t="str">
        <f>IF(ISNUMBER($AS2816),INDEX($C$1:$AB$3985,$AS2816,AT$4),"")</f>
        <v/>
      </c>
      <c r="AU2816" s="128"/>
      <c r="AV2816" s="128" t="str">
        <f t="shared" si="299"/>
        <v/>
      </c>
      <c r="AW2816" s="105" t="str">
        <f>IF(ISNUMBER($AV2816),INDEX($C$1:$AB$3985,$AV2816,AW$4),"")</f>
        <v/>
      </c>
      <c r="AX2816" s="105" t="str">
        <f>IF(ISNUMBER($AV2816),INDEX($C$1:$AB$3985,$AV2816,AX$4),"")</f>
        <v/>
      </c>
      <c r="AY2816" s="128"/>
      <c r="AZ2816" s="128"/>
      <c r="BA2816" s="128" t="str">
        <f t="shared" si="300"/>
        <v/>
      </c>
      <c r="BB2816" s="105" t="str">
        <f>IF(ISNUMBER($BA2816),INDEX($C$1:$AB$3985,$BA2816,BB$4),"")</f>
        <v/>
      </c>
      <c r="BC2816" s="105"/>
    </row>
    <row r="2817" spans="1:55" x14ac:dyDescent="0.25">
      <c r="A2817" s="98"/>
      <c r="B2817" s="98"/>
      <c r="C2817" s="73"/>
      <c r="D2817" s="179"/>
      <c r="E2817" s="176"/>
      <c r="F2817" s="176"/>
      <c r="G2817" s="176"/>
      <c r="H2817" s="176"/>
      <c r="I2817" s="176"/>
      <c r="J2817" s="172"/>
      <c r="K2817" s="173"/>
      <c r="L2817" s="178"/>
      <c r="R2817" s="3"/>
      <c r="S2817" s="106"/>
      <c r="T2817" s="106"/>
      <c r="U2817" s="106"/>
      <c r="V2817" s="106"/>
      <c r="W2817" s="106"/>
      <c r="X2817" s="106"/>
      <c r="AB2817" s="188" t="str">
        <f t="shared" si="295"/>
        <v/>
      </c>
      <c r="AC2817" s="188" t="s">
        <v>1585</v>
      </c>
      <c r="AD2817" s="131"/>
      <c r="AE2817" s="131"/>
      <c r="AF2817" s="131"/>
      <c r="AG2817" s="131"/>
      <c r="AH2817" s="131"/>
      <c r="AI2817" s="131"/>
      <c r="AJ2817" s="128" t="str">
        <f t="shared" si="296"/>
        <v/>
      </c>
      <c r="AK2817" s="7" t="str">
        <f>IF(ISNUMBER($AJ2817),INDEX($C$1:$AB$3985,$AJ2817,AK$4),"")</f>
        <v/>
      </c>
      <c r="AL2817" s="7" t="str">
        <f>IF(ISNUMBER($AJ2817),INDEX($C$1:$AB$3985,$AJ2817,AL$4),"")</f>
        <v/>
      </c>
      <c r="AM2817" s="128"/>
      <c r="AN2817" s="128" t="str">
        <f t="shared" si="298"/>
        <v/>
      </c>
      <c r="AO2817" s="7" t="str">
        <f t="shared" si="301"/>
        <v/>
      </c>
      <c r="AP2817" s="10" t="str">
        <f t="shared" si="301"/>
        <v/>
      </c>
      <c r="AQ2817" s="310">
        <f>IF(ISNUMBER(SEARCH($T$30,AO2817)),MAX(AQ$5:AQ2816)+1,0)</f>
        <v>0</v>
      </c>
      <c r="AR2817" s="310">
        <f>IF(ISNUMBER(SEARCH($T$31,AO2817)),MAX(AR$5:AR2816)+1,0)</f>
        <v>0</v>
      </c>
      <c r="AS2817" s="128" t="str">
        <f t="shared" si="297"/>
        <v/>
      </c>
      <c r="AT2817" s="105" t="str">
        <f>IF(ISNUMBER($AS2817),INDEX($C$1:$AB$3985,$AS2817,AT$4),"")</f>
        <v/>
      </c>
      <c r="AU2817" s="128"/>
      <c r="AV2817" s="128" t="str">
        <f t="shared" si="299"/>
        <v/>
      </c>
      <c r="AW2817" s="105" t="str">
        <f>IF(ISNUMBER($AV2817),INDEX($C$1:$AB$3985,$AV2817,AW$4),"")</f>
        <v/>
      </c>
      <c r="AX2817" s="105" t="str">
        <f>IF(ISNUMBER($AV2817),INDEX($C$1:$AB$3985,$AV2817,AX$4),"")</f>
        <v/>
      </c>
      <c r="AY2817" s="128"/>
      <c r="AZ2817" s="128"/>
      <c r="BA2817" s="128" t="str">
        <f t="shared" si="300"/>
        <v/>
      </c>
      <c r="BB2817" s="105" t="str">
        <f>IF(ISNUMBER($BA2817),INDEX($C$1:$AB$3985,$BA2817,BB$4),"")</f>
        <v/>
      </c>
      <c r="BC2817" s="105"/>
    </row>
    <row r="2818" spans="1:55" x14ac:dyDescent="0.25">
      <c r="A2818" s="98"/>
      <c r="B2818" s="98"/>
      <c r="C2818" s="73"/>
      <c r="D2818" s="179"/>
      <c r="E2818" s="176"/>
      <c r="F2818" s="176"/>
      <c r="G2818" s="176"/>
      <c r="H2818" s="176"/>
      <c r="I2818" s="176"/>
      <c r="J2818" s="172"/>
      <c r="K2818" s="173"/>
      <c r="L2818" s="178"/>
      <c r="R2818" s="3"/>
      <c r="S2818" s="106"/>
      <c r="T2818" s="106"/>
      <c r="U2818" s="106"/>
      <c r="V2818" s="106"/>
      <c r="W2818" s="106"/>
      <c r="X2818" s="106"/>
      <c r="AB2818" s="188" t="str">
        <f t="shared" ref="AB2818:AB2881" si="302">_xlfn.CONCAT(C2818,D2818,E2818)</f>
        <v/>
      </c>
      <c r="AC2818" s="188" t="s">
        <v>1585</v>
      </c>
      <c r="AD2818" s="131"/>
      <c r="AE2818" s="131"/>
      <c r="AF2818" s="131"/>
      <c r="AG2818" s="131"/>
      <c r="AH2818" s="131"/>
      <c r="AI2818" s="131"/>
      <c r="AJ2818" s="128" t="str">
        <f t="shared" si="296"/>
        <v/>
      </c>
      <c r="AK2818" s="7" t="str">
        <f>IF(ISNUMBER($AJ2818),INDEX($C$1:$AB$3985,$AJ2818,AK$4),"")</f>
        <v/>
      </c>
      <c r="AL2818" s="7" t="str">
        <f>IF(ISNUMBER($AJ2818),INDEX($C$1:$AB$3985,$AJ2818,AL$4),"")</f>
        <v/>
      </c>
      <c r="AM2818" s="128"/>
      <c r="AN2818" s="128" t="str">
        <f t="shared" si="298"/>
        <v/>
      </c>
      <c r="AO2818" s="7" t="str">
        <f t="shared" si="301"/>
        <v/>
      </c>
      <c r="AP2818" s="10" t="str">
        <f t="shared" si="301"/>
        <v/>
      </c>
      <c r="AQ2818" s="310">
        <f>IF(ISNUMBER(SEARCH($T$30,AO2818)),MAX(AQ$5:AQ2817)+1,0)</f>
        <v>0</v>
      </c>
      <c r="AR2818" s="310">
        <f>IF(ISNUMBER(SEARCH($T$31,AO2818)),MAX(AR$5:AR2817)+1,0)</f>
        <v>0</v>
      </c>
      <c r="AS2818" s="128" t="str">
        <f t="shared" si="297"/>
        <v/>
      </c>
      <c r="AT2818" s="105" t="str">
        <f>IF(ISNUMBER($AS2818),INDEX($C$1:$AB$3985,$AS2818,AT$4),"")</f>
        <v/>
      </c>
      <c r="AU2818" s="128"/>
      <c r="AV2818" s="128" t="str">
        <f t="shared" si="299"/>
        <v/>
      </c>
      <c r="AW2818" s="105" t="str">
        <f>IF(ISNUMBER($AV2818),INDEX($C$1:$AB$3985,$AV2818,AW$4),"")</f>
        <v/>
      </c>
      <c r="AX2818" s="105" t="str">
        <f>IF(ISNUMBER($AV2818),INDEX($C$1:$AB$3985,$AV2818,AX$4),"")</f>
        <v/>
      </c>
      <c r="AY2818" s="128"/>
      <c r="AZ2818" s="128"/>
      <c r="BA2818" s="128" t="str">
        <f t="shared" si="300"/>
        <v/>
      </c>
      <c r="BB2818" s="105" t="str">
        <f>IF(ISNUMBER($BA2818),INDEX($C$1:$AB$3985,$BA2818,BB$4),"")</f>
        <v/>
      </c>
      <c r="BC2818" s="105"/>
    </row>
    <row r="2819" spans="1:55" x14ac:dyDescent="0.25">
      <c r="A2819" s="98"/>
      <c r="B2819" s="98"/>
      <c r="C2819" s="73"/>
      <c r="D2819" s="179"/>
      <c r="E2819" s="176"/>
      <c r="F2819" s="176"/>
      <c r="G2819" s="176"/>
      <c r="H2819" s="176"/>
      <c r="I2819" s="176"/>
      <c r="J2819" s="172"/>
      <c r="K2819" s="173"/>
      <c r="L2819" s="178"/>
      <c r="R2819" s="3"/>
      <c r="S2819" s="106"/>
      <c r="T2819" s="106"/>
      <c r="U2819" s="106"/>
      <c r="V2819" s="106"/>
      <c r="W2819" s="106"/>
      <c r="X2819" s="106"/>
      <c r="AB2819" s="188" t="str">
        <f t="shared" si="302"/>
        <v/>
      </c>
      <c r="AC2819" s="188" t="s">
        <v>1585</v>
      </c>
      <c r="AD2819" s="131"/>
      <c r="AE2819" s="131"/>
      <c r="AF2819" s="131"/>
      <c r="AG2819" s="131"/>
      <c r="AH2819" s="131"/>
      <c r="AI2819" s="131"/>
      <c r="AJ2819" s="128" t="str">
        <f t="shared" si="296"/>
        <v/>
      </c>
      <c r="AK2819" s="7" t="str">
        <f>IF(ISNUMBER($AJ2819),INDEX($C$1:$AB$3985,$AJ2819,AK$4),"")</f>
        <v/>
      </c>
      <c r="AL2819" s="7" t="str">
        <f>IF(ISNUMBER($AJ2819),INDEX($C$1:$AB$3985,$AJ2819,AL$4),"")</f>
        <v/>
      </c>
      <c r="AM2819" s="128"/>
      <c r="AN2819" s="128" t="str">
        <f t="shared" si="298"/>
        <v/>
      </c>
      <c r="AO2819" s="7" t="str">
        <f t="shared" si="301"/>
        <v/>
      </c>
      <c r="AP2819" s="10" t="str">
        <f t="shared" si="301"/>
        <v/>
      </c>
      <c r="AQ2819" s="310">
        <f>IF(ISNUMBER(SEARCH($T$30,AO2819)),MAX(AQ$5:AQ2818)+1,0)</f>
        <v>0</v>
      </c>
      <c r="AR2819" s="310">
        <f>IF(ISNUMBER(SEARCH($T$31,AO2819)),MAX(AR$5:AR2818)+1,0)</f>
        <v>0</v>
      </c>
      <c r="AS2819" s="128" t="str">
        <f t="shared" si="297"/>
        <v/>
      </c>
      <c r="AT2819" s="105" t="str">
        <f>IF(ISNUMBER($AS2819),INDEX($C$1:$AB$3985,$AS2819,AT$4),"")</f>
        <v/>
      </c>
      <c r="AU2819" s="128"/>
      <c r="AV2819" s="128" t="str">
        <f t="shared" si="299"/>
        <v/>
      </c>
      <c r="AW2819" s="105" t="str">
        <f>IF(ISNUMBER($AV2819),INDEX($C$1:$AB$3985,$AV2819,AW$4),"")</f>
        <v/>
      </c>
      <c r="AX2819" s="105" t="str">
        <f>IF(ISNUMBER($AV2819),INDEX($C$1:$AB$3985,$AV2819,AX$4),"")</f>
        <v/>
      </c>
      <c r="AY2819" s="128"/>
      <c r="AZ2819" s="128"/>
      <c r="BA2819" s="128" t="str">
        <f t="shared" si="300"/>
        <v/>
      </c>
      <c r="BB2819" s="105" t="str">
        <f>IF(ISNUMBER($BA2819),INDEX($C$1:$AB$3985,$BA2819,BB$4),"")</f>
        <v/>
      </c>
      <c r="BC2819" s="105"/>
    </row>
    <row r="2820" spans="1:55" x14ac:dyDescent="0.25">
      <c r="A2820" s="98"/>
      <c r="B2820" s="98"/>
      <c r="C2820" s="73"/>
      <c r="D2820" s="179"/>
      <c r="E2820" s="176"/>
      <c r="F2820" s="176"/>
      <c r="G2820" s="176"/>
      <c r="H2820" s="176"/>
      <c r="I2820" s="176"/>
      <c r="J2820" s="172"/>
      <c r="K2820" s="173"/>
      <c r="L2820" s="178"/>
      <c r="R2820" s="3"/>
      <c r="S2820" s="106"/>
      <c r="T2820" s="106"/>
      <c r="U2820" s="106"/>
      <c r="V2820" s="106"/>
      <c r="W2820" s="106"/>
      <c r="X2820" s="106"/>
      <c r="AB2820" s="188" t="str">
        <f t="shared" si="302"/>
        <v/>
      </c>
      <c r="AC2820" s="188" t="s">
        <v>1585</v>
      </c>
      <c r="AD2820" s="131"/>
      <c r="AE2820" s="131"/>
      <c r="AF2820" s="131"/>
      <c r="AG2820" s="131"/>
      <c r="AH2820" s="131"/>
      <c r="AI2820" s="131"/>
      <c r="AJ2820" s="128" t="str">
        <f t="shared" si="296"/>
        <v/>
      </c>
      <c r="AK2820" s="7" t="str">
        <f>IF(ISNUMBER($AJ2820),INDEX($C$1:$AB$3985,$AJ2820,AK$4),"")</f>
        <v/>
      </c>
      <c r="AL2820" s="7" t="str">
        <f>IF(ISNUMBER($AJ2820),INDEX($C$1:$AB$3985,$AJ2820,AL$4),"")</f>
        <v/>
      </c>
      <c r="AM2820" s="128"/>
      <c r="AN2820" s="128" t="str">
        <f t="shared" si="298"/>
        <v/>
      </c>
      <c r="AO2820" s="7" t="str">
        <f t="shared" si="301"/>
        <v/>
      </c>
      <c r="AP2820" s="10" t="str">
        <f t="shared" si="301"/>
        <v/>
      </c>
      <c r="AQ2820" s="310">
        <f>IF(ISNUMBER(SEARCH($T$30,AO2820)),MAX(AQ$5:AQ2819)+1,0)</f>
        <v>0</v>
      </c>
      <c r="AR2820" s="310">
        <f>IF(ISNUMBER(SEARCH($T$31,AO2820)),MAX(AR$5:AR2819)+1,0)</f>
        <v>0</v>
      </c>
      <c r="AS2820" s="128" t="str">
        <f t="shared" si="297"/>
        <v/>
      </c>
      <c r="AT2820" s="105" t="str">
        <f>IF(ISNUMBER($AS2820),INDEX($C$1:$AB$3985,$AS2820,AT$4),"")</f>
        <v/>
      </c>
      <c r="AU2820" s="128"/>
      <c r="AV2820" s="128" t="str">
        <f t="shared" si="299"/>
        <v/>
      </c>
      <c r="AW2820" s="105" t="str">
        <f>IF(ISNUMBER($AV2820),INDEX($C$1:$AB$3985,$AV2820,AW$4),"")</f>
        <v/>
      </c>
      <c r="AX2820" s="105" t="str">
        <f>IF(ISNUMBER($AV2820),INDEX($C$1:$AB$3985,$AV2820,AX$4),"")</f>
        <v/>
      </c>
      <c r="AY2820" s="128"/>
      <c r="AZ2820" s="128"/>
      <c r="BA2820" s="128" t="str">
        <f t="shared" si="300"/>
        <v/>
      </c>
      <c r="BB2820" s="105" t="str">
        <f>IF(ISNUMBER($BA2820),INDEX($C$1:$AB$3985,$BA2820,BB$4),"")</f>
        <v/>
      </c>
      <c r="BC2820" s="105"/>
    </row>
    <row r="2821" spans="1:55" x14ac:dyDescent="0.25">
      <c r="A2821" s="98"/>
      <c r="B2821" s="98"/>
      <c r="C2821" s="73"/>
      <c r="D2821" s="179"/>
      <c r="E2821" s="176"/>
      <c r="F2821" s="176"/>
      <c r="G2821" s="176"/>
      <c r="H2821" s="176"/>
      <c r="I2821" s="176"/>
      <c r="J2821" s="172"/>
      <c r="K2821" s="173"/>
      <c r="L2821" s="178"/>
      <c r="R2821" s="3"/>
      <c r="S2821" s="106"/>
      <c r="T2821" s="106"/>
      <c r="U2821" s="106"/>
      <c r="V2821" s="106"/>
      <c r="W2821" s="106"/>
      <c r="X2821" s="106"/>
      <c r="AB2821" s="188" t="str">
        <f t="shared" si="302"/>
        <v/>
      </c>
      <c r="AC2821" s="188" t="s">
        <v>1585</v>
      </c>
      <c r="AD2821" s="131"/>
      <c r="AE2821" s="131"/>
      <c r="AF2821" s="131"/>
      <c r="AG2821" s="131"/>
      <c r="AH2821" s="131"/>
      <c r="AI2821" s="131"/>
      <c r="AJ2821" s="128" t="str">
        <f t="shared" si="296"/>
        <v/>
      </c>
      <c r="AK2821" s="7" t="str">
        <f>IF(ISNUMBER($AJ2821),INDEX($C$1:$AB$3985,$AJ2821,AK$4),"")</f>
        <v/>
      </c>
      <c r="AL2821" s="7" t="str">
        <f>IF(ISNUMBER($AJ2821),INDEX($C$1:$AB$3985,$AJ2821,AL$4),"")</f>
        <v/>
      </c>
      <c r="AM2821" s="128"/>
      <c r="AN2821" s="128" t="str">
        <f t="shared" si="298"/>
        <v/>
      </c>
      <c r="AO2821" s="7" t="str">
        <f t="shared" si="301"/>
        <v/>
      </c>
      <c r="AP2821" s="10" t="str">
        <f t="shared" si="301"/>
        <v/>
      </c>
      <c r="AQ2821" s="310">
        <f>IF(ISNUMBER(SEARCH($T$30,AO2821)),MAX(AQ$5:AQ2820)+1,0)</f>
        <v>0</v>
      </c>
      <c r="AR2821" s="310">
        <f>IF(ISNUMBER(SEARCH($T$31,AO2821)),MAX(AR$5:AR2820)+1,0)</f>
        <v>0</v>
      </c>
      <c r="AS2821" s="128" t="str">
        <f t="shared" si="297"/>
        <v/>
      </c>
      <c r="AT2821" s="105" t="str">
        <f>IF(ISNUMBER($AS2821),INDEX($C$1:$AB$3985,$AS2821,AT$4),"")</f>
        <v/>
      </c>
      <c r="AU2821" s="128"/>
      <c r="AV2821" s="128" t="str">
        <f t="shared" si="299"/>
        <v/>
      </c>
      <c r="AW2821" s="105" t="str">
        <f>IF(ISNUMBER($AV2821),INDEX($C$1:$AB$3985,$AV2821,AW$4),"")</f>
        <v/>
      </c>
      <c r="AX2821" s="105" t="str">
        <f>IF(ISNUMBER($AV2821),INDEX($C$1:$AB$3985,$AV2821,AX$4),"")</f>
        <v/>
      </c>
      <c r="AY2821" s="128"/>
      <c r="AZ2821" s="128"/>
      <c r="BA2821" s="128" t="str">
        <f t="shared" si="300"/>
        <v/>
      </c>
      <c r="BB2821" s="105" t="str">
        <f>IF(ISNUMBER($BA2821),INDEX($C$1:$AB$3985,$BA2821,BB$4),"")</f>
        <v/>
      </c>
      <c r="BC2821" s="105"/>
    </row>
    <row r="2822" spans="1:55" x14ac:dyDescent="0.25">
      <c r="A2822" s="98"/>
      <c r="B2822" s="98"/>
      <c r="C2822" s="73"/>
      <c r="D2822" s="179"/>
      <c r="E2822" s="176"/>
      <c r="F2822" s="176"/>
      <c r="G2822" s="176"/>
      <c r="H2822" s="176"/>
      <c r="I2822" s="176"/>
      <c r="J2822" s="172"/>
      <c r="K2822" s="173"/>
      <c r="L2822" s="178"/>
      <c r="R2822" s="3"/>
      <c r="S2822" s="106"/>
      <c r="T2822" s="106"/>
      <c r="U2822" s="106"/>
      <c r="V2822" s="106"/>
      <c r="W2822" s="106"/>
      <c r="X2822" s="106"/>
      <c r="AB2822" s="188" t="str">
        <f t="shared" si="302"/>
        <v/>
      </c>
      <c r="AC2822" s="188" t="s">
        <v>1585</v>
      </c>
      <c r="AD2822" s="131"/>
      <c r="AE2822" s="131"/>
      <c r="AF2822" s="131"/>
      <c r="AG2822" s="131"/>
      <c r="AH2822" s="131"/>
      <c r="AI2822" s="131"/>
      <c r="AJ2822" s="128" t="str">
        <f t="shared" ref="AJ2822:AJ2885" si="303">IF(AJ2821="","",IF(AJ2821+1&lt;=$AH$6,AJ2821+1,""))</f>
        <v/>
      </c>
      <c r="AK2822" s="7" t="str">
        <f>IF(ISNUMBER($AJ2822),INDEX($C$1:$AB$3985,$AJ2822,AK$4),"")</f>
        <v/>
      </c>
      <c r="AL2822" s="7" t="str">
        <f>IF(ISNUMBER($AJ2822),INDEX($C$1:$AB$3985,$AJ2822,AL$4),"")</f>
        <v/>
      </c>
      <c r="AM2822" s="128"/>
      <c r="AN2822" s="128" t="str">
        <f t="shared" si="298"/>
        <v/>
      </c>
      <c r="AO2822" s="7" t="str">
        <f t="shared" si="301"/>
        <v/>
      </c>
      <c r="AP2822" s="10" t="str">
        <f t="shared" si="301"/>
        <v/>
      </c>
      <c r="AQ2822" s="310">
        <f>IF(ISNUMBER(SEARCH($T$30,AO2822)),MAX(AQ$5:AQ2821)+1,0)</f>
        <v>0</v>
      </c>
      <c r="AR2822" s="310">
        <f>IF(ISNUMBER(SEARCH($T$31,AO2822)),MAX(AR$5:AR2821)+1,0)</f>
        <v>0</v>
      </c>
      <c r="AS2822" s="128" t="str">
        <f t="shared" ref="AS2822:AS2885" si="304">IF(AS2821="","",IF(AS2821+1&lt;=$AH$8,AS2821+1,""))</f>
        <v/>
      </c>
      <c r="AT2822" s="105" t="str">
        <f>IF(ISNUMBER($AS2822),INDEX($C$1:$AB$3985,$AS2822,AT$4),"")</f>
        <v/>
      </c>
      <c r="AU2822" s="128"/>
      <c r="AV2822" s="128" t="str">
        <f t="shared" si="299"/>
        <v/>
      </c>
      <c r="AW2822" s="105" t="str">
        <f>IF(ISNUMBER($AV2822),INDEX($C$1:$AB$3985,$AV2822,AW$4),"")</f>
        <v/>
      </c>
      <c r="AX2822" s="105" t="str">
        <f>IF(ISNUMBER($AV2822),INDEX($C$1:$AB$3985,$AV2822,AX$4),"")</f>
        <v/>
      </c>
      <c r="AY2822" s="128"/>
      <c r="AZ2822" s="128"/>
      <c r="BA2822" s="128" t="str">
        <f t="shared" si="300"/>
        <v/>
      </c>
      <c r="BB2822" s="105" t="str">
        <f>IF(ISNUMBER($BA2822),INDEX($C$1:$AB$3985,$BA2822,BB$4),"")</f>
        <v/>
      </c>
      <c r="BC2822" s="105"/>
    </row>
    <row r="2823" spans="1:55" x14ac:dyDescent="0.25">
      <c r="A2823" s="98"/>
      <c r="B2823" s="98"/>
      <c r="C2823" s="73"/>
      <c r="D2823" s="179"/>
      <c r="E2823" s="176"/>
      <c r="F2823" s="176"/>
      <c r="G2823" s="176"/>
      <c r="H2823" s="176"/>
      <c r="I2823" s="176"/>
      <c r="J2823" s="172"/>
      <c r="K2823" s="173"/>
      <c r="L2823" s="178"/>
      <c r="R2823" s="3"/>
      <c r="S2823" s="106"/>
      <c r="T2823" s="106"/>
      <c r="U2823" s="106"/>
      <c r="V2823" s="106"/>
      <c r="W2823" s="106"/>
      <c r="X2823" s="106"/>
      <c r="AB2823" s="188" t="str">
        <f t="shared" si="302"/>
        <v/>
      </c>
      <c r="AC2823" s="188" t="s">
        <v>1585</v>
      </c>
      <c r="AD2823" s="131"/>
      <c r="AE2823" s="131"/>
      <c r="AF2823" s="131"/>
      <c r="AG2823" s="131"/>
      <c r="AH2823" s="131"/>
      <c r="AI2823" s="131"/>
      <c r="AJ2823" s="128" t="str">
        <f t="shared" si="303"/>
        <v/>
      </c>
      <c r="AK2823" s="7" t="str">
        <f>IF(ISNUMBER($AJ2823),INDEX($C$1:$AB$3985,$AJ2823,AK$4),"")</f>
        <v/>
      </c>
      <c r="AL2823" s="7" t="str">
        <f>IF(ISNUMBER($AJ2823),INDEX($C$1:$AB$3985,$AJ2823,AL$4),"")</f>
        <v/>
      </c>
      <c r="AM2823" s="128"/>
      <c r="AN2823" s="128" t="str">
        <f t="shared" ref="AN2823:AN2886" si="305">IF(AN2822="","",IF(AN2822+1&lt;=$AH$7,AN2822+1,""))</f>
        <v/>
      </c>
      <c r="AO2823" s="7" t="str">
        <f t="shared" si="301"/>
        <v/>
      </c>
      <c r="AP2823" s="10" t="str">
        <f t="shared" si="301"/>
        <v/>
      </c>
      <c r="AQ2823" s="310">
        <f>IF(ISNUMBER(SEARCH($T$30,AO2823)),MAX(AQ$5:AQ2822)+1,0)</f>
        <v>0</v>
      </c>
      <c r="AR2823" s="310">
        <f>IF(ISNUMBER(SEARCH($T$31,AO2823)),MAX(AR$5:AR2822)+1,0)</f>
        <v>0</v>
      </c>
      <c r="AS2823" s="128" t="str">
        <f t="shared" si="304"/>
        <v/>
      </c>
      <c r="AT2823" s="105" t="str">
        <f>IF(ISNUMBER($AS2823),INDEX($C$1:$AB$3985,$AS2823,AT$4),"")</f>
        <v/>
      </c>
      <c r="AU2823" s="128"/>
      <c r="AV2823" s="128" t="str">
        <f t="shared" ref="AV2823:AV2886" si="306">IF(AV2822="","",IF(AV2822+1&lt;=$AH$9,AV2822+1,""))</f>
        <v/>
      </c>
      <c r="AW2823" s="105" t="str">
        <f>IF(ISNUMBER($AV2823),INDEX($C$1:$AB$3985,$AV2823,AW$4),"")</f>
        <v/>
      </c>
      <c r="AX2823" s="105" t="str">
        <f>IF(ISNUMBER($AV2823),INDEX($C$1:$AB$3985,$AV2823,AX$4),"")</f>
        <v/>
      </c>
      <c r="AY2823" s="128"/>
      <c r="AZ2823" s="128"/>
      <c r="BA2823" s="128" t="str">
        <f t="shared" ref="BA2823:BA2886" si="307">IF(BA2822="","",IF(BA2822+1&lt;=$AH$10,BA2822+1,""))</f>
        <v/>
      </c>
      <c r="BB2823" s="105" t="str">
        <f>IF(ISNUMBER($BA2823),INDEX($C$1:$AB$3985,$BA2823,BB$4),"")</f>
        <v/>
      </c>
      <c r="BC2823" s="105"/>
    </row>
    <row r="2824" spans="1:55" x14ac:dyDescent="0.25">
      <c r="A2824" s="98"/>
      <c r="B2824" s="98"/>
      <c r="C2824" s="73"/>
      <c r="D2824" s="179"/>
      <c r="E2824" s="176"/>
      <c r="F2824" s="176"/>
      <c r="G2824" s="176"/>
      <c r="H2824" s="176"/>
      <c r="I2824" s="176"/>
      <c r="J2824" s="172"/>
      <c r="K2824" s="173"/>
      <c r="L2824" s="178"/>
      <c r="R2824" s="3"/>
      <c r="S2824" s="106"/>
      <c r="T2824" s="106"/>
      <c r="U2824" s="106"/>
      <c r="V2824" s="106"/>
      <c r="W2824" s="106"/>
      <c r="X2824" s="106"/>
      <c r="AB2824" s="188" t="str">
        <f t="shared" si="302"/>
        <v/>
      </c>
      <c r="AC2824" s="188" t="s">
        <v>1585</v>
      </c>
      <c r="AD2824" s="131"/>
      <c r="AE2824" s="131"/>
      <c r="AF2824" s="131"/>
      <c r="AG2824" s="131"/>
      <c r="AH2824" s="131"/>
      <c r="AI2824" s="131"/>
      <c r="AJ2824" s="128" t="str">
        <f t="shared" si="303"/>
        <v/>
      </c>
      <c r="AK2824" s="7" t="str">
        <f>IF(ISNUMBER($AJ2824),INDEX($C$1:$AB$3985,$AJ2824,AK$4),"")</f>
        <v/>
      </c>
      <c r="AL2824" s="7" t="str">
        <f>IF(ISNUMBER($AJ2824),INDEX($C$1:$AB$3985,$AJ2824,AL$4),"")</f>
        <v/>
      </c>
      <c r="AM2824" s="128"/>
      <c r="AN2824" s="128" t="str">
        <f t="shared" si="305"/>
        <v/>
      </c>
      <c r="AO2824" s="7" t="str">
        <f t="shared" si="301"/>
        <v/>
      </c>
      <c r="AP2824" s="10" t="str">
        <f t="shared" si="301"/>
        <v/>
      </c>
      <c r="AQ2824" s="310">
        <f>IF(ISNUMBER(SEARCH($T$30,AO2824)),MAX(AQ$5:AQ2823)+1,0)</f>
        <v>0</v>
      </c>
      <c r="AR2824" s="310">
        <f>IF(ISNUMBER(SEARCH($T$31,AO2824)),MAX(AR$5:AR2823)+1,0)</f>
        <v>0</v>
      </c>
      <c r="AS2824" s="128" t="str">
        <f t="shared" si="304"/>
        <v/>
      </c>
      <c r="AT2824" s="105" t="str">
        <f>IF(ISNUMBER($AS2824),INDEX($C$1:$AB$3985,$AS2824,AT$4),"")</f>
        <v/>
      </c>
      <c r="AU2824" s="128"/>
      <c r="AV2824" s="128" t="str">
        <f t="shared" si="306"/>
        <v/>
      </c>
      <c r="AW2824" s="105" t="str">
        <f>IF(ISNUMBER($AV2824),INDEX($C$1:$AB$3985,$AV2824,AW$4),"")</f>
        <v/>
      </c>
      <c r="AX2824" s="105" t="str">
        <f>IF(ISNUMBER($AV2824),INDEX($C$1:$AB$3985,$AV2824,AX$4),"")</f>
        <v/>
      </c>
      <c r="AY2824" s="128"/>
      <c r="AZ2824" s="128"/>
      <c r="BA2824" s="128" t="str">
        <f t="shared" si="307"/>
        <v/>
      </c>
      <c r="BB2824" s="105" t="str">
        <f>IF(ISNUMBER($BA2824),INDEX($C$1:$AB$3985,$BA2824,BB$4),"")</f>
        <v/>
      </c>
      <c r="BC2824" s="105"/>
    </row>
    <row r="2825" spans="1:55" x14ac:dyDescent="0.25">
      <c r="A2825" s="98"/>
      <c r="B2825" s="98"/>
      <c r="C2825" s="73"/>
      <c r="D2825" s="179"/>
      <c r="E2825" s="176"/>
      <c r="F2825" s="176"/>
      <c r="G2825" s="176"/>
      <c r="H2825" s="176"/>
      <c r="I2825" s="176"/>
      <c r="J2825" s="172"/>
      <c r="K2825" s="173"/>
      <c r="L2825" s="178"/>
      <c r="R2825" s="3"/>
      <c r="S2825" s="106"/>
      <c r="T2825" s="106"/>
      <c r="U2825" s="106"/>
      <c r="V2825" s="106"/>
      <c r="W2825" s="106"/>
      <c r="X2825" s="106"/>
      <c r="AB2825" s="188" t="str">
        <f t="shared" si="302"/>
        <v/>
      </c>
      <c r="AC2825" s="188" t="s">
        <v>1585</v>
      </c>
      <c r="AD2825" s="131"/>
      <c r="AE2825" s="131"/>
      <c r="AF2825" s="131"/>
      <c r="AG2825" s="131"/>
      <c r="AH2825" s="131"/>
      <c r="AI2825" s="131"/>
      <c r="AJ2825" s="128" t="str">
        <f t="shared" si="303"/>
        <v/>
      </c>
      <c r="AK2825" s="7" t="str">
        <f>IF(ISNUMBER($AJ2825),INDEX($C$1:$AB$3985,$AJ2825,AK$4),"")</f>
        <v/>
      </c>
      <c r="AL2825" s="7" t="str">
        <f>IF(ISNUMBER($AJ2825),INDEX($C$1:$AB$3985,$AJ2825,AL$4),"")</f>
        <v/>
      </c>
      <c r="AM2825" s="128"/>
      <c r="AN2825" s="128" t="str">
        <f t="shared" si="305"/>
        <v/>
      </c>
      <c r="AO2825" s="7" t="str">
        <f t="shared" si="301"/>
        <v/>
      </c>
      <c r="AP2825" s="10" t="str">
        <f t="shared" si="301"/>
        <v/>
      </c>
      <c r="AQ2825" s="310">
        <f>IF(ISNUMBER(SEARCH($T$30,AO2825)),MAX(AQ$5:AQ2824)+1,0)</f>
        <v>0</v>
      </c>
      <c r="AR2825" s="310">
        <f>IF(ISNUMBER(SEARCH($T$31,AO2825)),MAX(AR$5:AR2824)+1,0)</f>
        <v>0</v>
      </c>
      <c r="AS2825" s="128" t="str">
        <f t="shared" si="304"/>
        <v/>
      </c>
      <c r="AT2825" s="105" t="str">
        <f>IF(ISNUMBER($AS2825),INDEX($C$1:$AB$3985,$AS2825,AT$4),"")</f>
        <v/>
      </c>
      <c r="AU2825" s="128"/>
      <c r="AV2825" s="128" t="str">
        <f t="shared" si="306"/>
        <v/>
      </c>
      <c r="AW2825" s="105" t="str">
        <f>IF(ISNUMBER($AV2825),INDEX($C$1:$AB$3985,$AV2825,AW$4),"")</f>
        <v/>
      </c>
      <c r="AX2825" s="105" t="str">
        <f>IF(ISNUMBER($AV2825),INDEX($C$1:$AB$3985,$AV2825,AX$4),"")</f>
        <v/>
      </c>
      <c r="AY2825" s="128"/>
      <c r="AZ2825" s="128"/>
      <c r="BA2825" s="128" t="str">
        <f t="shared" si="307"/>
        <v/>
      </c>
      <c r="BB2825" s="105" t="str">
        <f>IF(ISNUMBER($BA2825),INDEX($C$1:$AB$3985,$BA2825,BB$4),"")</f>
        <v/>
      </c>
      <c r="BC2825" s="105"/>
    </row>
    <row r="2826" spans="1:55" x14ac:dyDescent="0.25">
      <c r="A2826" s="98"/>
      <c r="B2826" s="98"/>
      <c r="C2826" s="73"/>
      <c r="D2826" s="179"/>
      <c r="E2826" s="176"/>
      <c r="F2826" s="176"/>
      <c r="G2826" s="176"/>
      <c r="H2826" s="176"/>
      <c r="I2826" s="176"/>
      <c r="J2826" s="172"/>
      <c r="K2826" s="173"/>
      <c r="L2826" s="178"/>
      <c r="R2826" s="3"/>
      <c r="S2826" s="106"/>
      <c r="T2826" s="106"/>
      <c r="U2826" s="106"/>
      <c r="V2826" s="106"/>
      <c r="W2826" s="106"/>
      <c r="X2826" s="106"/>
      <c r="AB2826" s="188" t="str">
        <f t="shared" si="302"/>
        <v/>
      </c>
      <c r="AC2826" s="188" t="s">
        <v>1585</v>
      </c>
      <c r="AD2826" s="131"/>
      <c r="AE2826" s="131"/>
      <c r="AF2826" s="131"/>
      <c r="AG2826" s="131"/>
      <c r="AH2826" s="131"/>
      <c r="AI2826" s="131"/>
      <c r="AJ2826" s="128" t="str">
        <f t="shared" si="303"/>
        <v/>
      </c>
      <c r="AK2826" s="7" t="str">
        <f>IF(ISNUMBER($AJ2826),INDEX($C$1:$AB$3985,$AJ2826,AK$4),"")</f>
        <v/>
      </c>
      <c r="AL2826" s="7" t="str">
        <f>IF(ISNUMBER($AJ2826),INDEX($C$1:$AB$3985,$AJ2826,AL$4),"")</f>
        <v/>
      </c>
      <c r="AM2826" s="128"/>
      <c r="AN2826" s="128" t="str">
        <f t="shared" si="305"/>
        <v/>
      </c>
      <c r="AO2826" s="7" t="str">
        <f t="shared" ref="AO2826:AP2889" si="308">IF(ISNUMBER($AN2826),INDEX($C$1:$AB$2294,$AN2826,AO$4),"")</f>
        <v/>
      </c>
      <c r="AP2826" s="10" t="str">
        <f t="shared" si="308"/>
        <v/>
      </c>
      <c r="AQ2826" s="310">
        <f>IF(ISNUMBER(SEARCH($T$30,AO2826)),MAX(AQ$5:AQ2825)+1,0)</f>
        <v>0</v>
      </c>
      <c r="AR2826" s="310">
        <f>IF(ISNUMBER(SEARCH($T$31,AO2826)),MAX(AR$5:AR2825)+1,0)</f>
        <v>0</v>
      </c>
      <c r="AS2826" s="128" t="str">
        <f t="shared" si="304"/>
        <v/>
      </c>
      <c r="AT2826" s="105" t="str">
        <f>IF(ISNUMBER($AS2826),INDEX($C$1:$AB$3985,$AS2826,AT$4),"")</f>
        <v/>
      </c>
      <c r="AU2826" s="128"/>
      <c r="AV2826" s="128" t="str">
        <f t="shared" si="306"/>
        <v/>
      </c>
      <c r="AW2826" s="105" t="str">
        <f>IF(ISNUMBER($AV2826),INDEX($C$1:$AB$3985,$AV2826,AW$4),"")</f>
        <v/>
      </c>
      <c r="AX2826" s="105" t="str">
        <f>IF(ISNUMBER($AV2826),INDEX($C$1:$AB$3985,$AV2826,AX$4),"")</f>
        <v/>
      </c>
      <c r="AY2826" s="128"/>
      <c r="AZ2826" s="128"/>
      <c r="BA2826" s="128" t="str">
        <f t="shared" si="307"/>
        <v/>
      </c>
      <c r="BB2826" s="105" t="str">
        <f>IF(ISNUMBER($BA2826),INDEX($C$1:$AB$3985,$BA2826,BB$4),"")</f>
        <v/>
      </c>
      <c r="BC2826" s="105"/>
    </row>
    <row r="2827" spans="1:55" x14ac:dyDescent="0.25">
      <c r="A2827" s="98"/>
      <c r="B2827" s="98"/>
      <c r="C2827" s="73"/>
      <c r="D2827" s="179"/>
      <c r="E2827" s="176"/>
      <c r="F2827" s="176"/>
      <c r="G2827" s="176"/>
      <c r="H2827" s="176"/>
      <c r="I2827" s="176"/>
      <c r="J2827" s="172"/>
      <c r="K2827" s="173"/>
      <c r="L2827" s="178"/>
      <c r="R2827" s="3"/>
      <c r="S2827" s="106"/>
      <c r="T2827" s="106"/>
      <c r="U2827" s="106"/>
      <c r="V2827" s="106"/>
      <c r="W2827" s="106"/>
      <c r="X2827" s="106"/>
      <c r="AB2827" s="188" t="str">
        <f t="shared" si="302"/>
        <v/>
      </c>
      <c r="AC2827" s="188" t="s">
        <v>1585</v>
      </c>
      <c r="AD2827" s="131"/>
      <c r="AE2827" s="131"/>
      <c r="AF2827" s="131"/>
      <c r="AG2827" s="131"/>
      <c r="AH2827" s="131"/>
      <c r="AI2827" s="131"/>
      <c r="AJ2827" s="128" t="str">
        <f t="shared" si="303"/>
        <v/>
      </c>
      <c r="AK2827" s="7" t="str">
        <f>IF(ISNUMBER($AJ2827),INDEX($C$1:$AB$3985,$AJ2827,AK$4),"")</f>
        <v/>
      </c>
      <c r="AL2827" s="7" t="str">
        <f>IF(ISNUMBER($AJ2827),INDEX($C$1:$AB$3985,$AJ2827,AL$4),"")</f>
        <v/>
      </c>
      <c r="AM2827" s="128"/>
      <c r="AN2827" s="128" t="str">
        <f t="shared" si="305"/>
        <v/>
      </c>
      <c r="AO2827" s="7" t="str">
        <f t="shared" si="308"/>
        <v/>
      </c>
      <c r="AP2827" s="10" t="str">
        <f t="shared" si="308"/>
        <v/>
      </c>
      <c r="AQ2827" s="310">
        <f>IF(ISNUMBER(SEARCH($T$30,AO2827)),MAX(AQ$5:AQ2826)+1,0)</f>
        <v>0</v>
      </c>
      <c r="AR2827" s="310">
        <f>IF(ISNUMBER(SEARCH($T$31,AO2827)),MAX(AR$5:AR2826)+1,0)</f>
        <v>0</v>
      </c>
      <c r="AS2827" s="128" t="str">
        <f t="shared" si="304"/>
        <v/>
      </c>
      <c r="AT2827" s="105" t="str">
        <f>IF(ISNUMBER($AS2827),INDEX($C$1:$AB$3985,$AS2827,AT$4),"")</f>
        <v/>
      </c>
      <c r="AU2827" s="128"/>
      <c r="AV2827" s="128" t="str">
        <f t="shared" si="306"/>
        <v/>
      </c>
      <c r="AW2827" s="105" t="str">
        <f>IF(ISNUMBER($AV2827),INDEX($C$1:$AB$3985,$AV2827,AW$4),"")</f>
        <v/>
      </c>
      <c r="AX2827" s="105" t="str">
        <f>IF(ISNUMBER($AV2827),INDEX($C$1:$AB$3985,$AV2827,AX$4),"")</f>
        <v/>
      </c>
      <c r="AY2827" s="128"/>
      <c r="AZ2827" s="128"/>
      <c r="BA2827" s="128" t="str">
        <f t="shared" si="307"/>
        <v/>
      </c>
      <c r="BB2827" s="105" t="str">
        <f>IF(ISNUMBER($BA2827),INDEX($C$1:$AB$3985,$BA2827,BB$4),"")</f>
        <v/>
      </c>
      <c r="BC2827" s="105"/>
    </row>
    <row r="2828" spans="1:55" x14ac:dyDescent="0.25">
      <c r="A2828" s="98"/>
      <c r="B2828" s="98"/>
      <c r="C2828" s="73"/>
      <c r="D2828" s="179"/>
      <c r="E2828" s="176"/>
      <c r="F2828" s="176"/>
      <c r="G2828" s="176"/>
      <c r="H2828" s="176"/>
      <c r="I2828" s="176"/>
      <c r="J2828" s="172"/>
      <c r="K2828" s="173"/>
      <c r="L2828" s="178"/>
      <c r="R2828" s="3"/>
      <c r="S2828" s="106"/>
      <c r="T2828" s="106"/>
      <c r="U2828" s="106"/>
      <c r="V2828" s="106"/>
      <c r="W2828" s="106"/>
      <c r="X2828" s="106"/>
      <c r="AB2828" s="188" t="str">
        <f t="shared" si="302"/>
        <v/>
      </c>
      <c r="AC2828" s="188" t="s">
        <v>1585</v>
      </c>
      <c r="AD2828" s="131"/>
      <c r="AE2828" s="131"/>
      <c r="AF2828" s="131"/>
      <c r="AG2828" s="131"/>
      <c r="AH2828" s="131"/>
      <c r="AI2828" s="131"/>
      <c r="AJ2828" s="128" t="str">
        <f t="shared" si="303"/>
        <v/>
      </c>
      <c r="AK2828" s="7" t="str">
        <f>IF(ISNUMBER($AJ2828),INDEX($C$1:$AB$3985,$AJ2828,AK$4),"")</f>
        <v/>
      </c>
      <c r="AL2828" s="7" t="str">
        <f>IF(ISNUMBER($AJ2828),INDEX($C$1:$AB$3985,$AJ2828,AL$4),"")</f>
        <v/>
      </c>
      <c r="AM2828" s="128"/>
      <c r="AN2828" s="128" t="str">
        <f t="shared" si="305"/>
        <v/>
      </c>
      <c r="AO2828" s="7" t="str">
        <f t="shared" si="308"/>
        <v/>
      </c>
      <c r="AP2828" s="10" t="str">
        <f t="shared" si="308"/>
        <v/>
      </c>
      <c r="AQ2828" s="310">
        <f>IF(ISNUMBER(SEARCH($T$30,AO2828)),MAX(AQ$5:AQ2827)+1,0)</f>
        <v>0</v>
      </c>
      <c r="AR2828" s="310">
        <f>IF(ISNUMBER(SEARCH($T$31,AO2828)),MAX(AR$5:AR2827)+1,0)</f>
        <v>0</v>
      </c>
      <c r="AS2828" s="128" t="str">
        <f t="shared" si="304"/>
        <v/>
      </c>
      <c r="AT2828" s="105" t="str">
        <f>IF(ISNUMBER($AS2828),INDEX($C$1:$AB$3985,$AS2828,AT$4),"")</f>
        <v/>
      </c>
      <c r="AU2828" s="128"/>
      <c r="AV2828" s="128" t="str">
        <f t="shared" si="306"/>
        <v/>
      </c>
      <c r="AW2828" s="105" t="str">
        <f>IF(ISNUMBER($AV2828),INDEX($C$1:$AB$3985,$AV2828,AW$4),"")</f>
        <v/>
      </c>
      <c r="AX2828" s="105" t="str">
        <f>IF(ISNUMBER($AV2828),INDEX($C$1:$AB$3985,$AV2828,AX$4),"")</f>
        <v/>
      </c>
      <c r="AY2828" s="128"/>
      <c r="AZ2828" s="128"/>
      <c r="BA2828" s="128" t="str">
        <f t="shared" si="307"/>
        <v/>
      </c>
      <c r="BB2828" s="105" t="str">
        <f>IF(ISNUMBER($BA2828),INDEX($C$1:$AB$3985,$BA2828,BB$4),"")</f>
        <v/>
      </c>
      <c r="BC2828" s="105"/>
    </row>
    <row r="2829" spans="1:55" x14ac:dyDescent="0.25">
      <c r="A2829" s="98"/>
      <c r="B2829" s="98"/>
      <c r="C2829" s="73"/>
      <c r="D2829" s="179"/>
      <c r="E2829" s="176"/>
      <c r="F2829" s="176"/>
      <c r="G2829" s="176"/>
      <c r="H2829" s="176"/>
      <c r="I2829" s="176"/>
      <c r="J2829" s="172"/>
      <c r="K2829" s="173"/>
      <c r="L2829" s="178"/>
      <c r="R2829" s="3"/>
      <c r="S2829" s="106"/>
      <c r="T2829" s="106"/>
      <c r="U2829" s="106"/>
      <c r="V2829" s="106"/>
      <c r="W2829" s="106"/>
      <c r="X2829" s="106"/>
      <c r="AB2829" s="188" t="str">
        <f t="shared" si="302"/>
        <v/>
      </c>
      <c r="AC2829" s="188" t="s">
        <v>1585</v>
      </c>
      <c r="AD2829" s="131"/>
      <c r="AE2829" s="131"/>
      <c r="AF2829" s="131"/>
      <c r="AG2829" s="131"/>
      <c r="AH2829" s="131"/>
      <c r="AI2829" s="131"/>
      <c r="AJ2829" s="128" t="str">
        <f t="shared" si="303"/>
        <v/>
      </c>
      <c r="AK2829" s="7" t="str">
        <f>IF(ISNUMBER($AJ2829),INDEX($C$1:$AB$3985,$AJ2829,AK$4),"")</f>
        <v/>
      </c>
      <c r="AL2829" s="7" t="str">
        <f>IF(ISNUMBER($AJ2829),INDEX($C$1:$AB$3985,$AJ2829,AL$4),"")</f>
        <v/>
      </c>
      <c r="AM2829" s="128"/>
      <c r="AN2829" s="128" t="str">
        <f t="shared" si="305"/>
        <v/>
      </c>
      <c r="AO2829" s="7" t="str">
        <f t="shared" si="308"/>
        <v/>
      </c>
      <c r="AP2829" s="10" t="str">
        <f t="shared" si="308"/>
        <v/>
      </c>
      <c r="AQ2829" s="310">
        <f>IF(ISNUMBER(SEARCH($T$30,AO2829)),MAX(AQ$5:AQ2828)+1,0)</f>
        <v>0</v>
      </c>
      <c r="AR2829" s="310">
        <f>IF(ISNUMBER(SEARCH($T$31,AO2829)),MAX(AR$5:AR2828)+1,0)</f>
        <v>0</v>
      </c>
      <c r="AS2829" s="128" t="str">
        <f t="shared" si="304"/>
        <v/>
      </c>
      <c r="AT2829" s="105" t="str">
        <f>IF(ISNUMBER($AS2829),INDEX($C$1:$AB$3985,$AS2829,AT$4),"")</f>
        <v/>
      </c>
      <c r="AU2829" s="128"/>
      <c r="AV2829" s="128" t="str">
        <f t="shared" si="306"/>
        <v/>
      </c>
      <c r="AW2829" s="105" t="str">
        <f>IF(ISNUMBER($AV2829),INDEX($C$1:$AB$3985,$AV2829,AW$4),"")</f>
        <v/>
      </c>
      <c r="AX2829" s="105" t="str">
        <f>IF(ISNUMBER($AV2829),INDEX($C$1:$AB$3985,$AV2829,AX$4),"")</f>
        <v/>
      </c>
      <c r="AY2829" s="128"/>
      <c r="AZ2829" s="128"/>
      <c r="BA2829" s="128" t="str">
        <f t="shared" si="307"/>
        <v/>
      </c>
      <c r="BB2829" s="105" t="str">
        <f>IF(ISNUMBER($BA2829),INDEX($C$1:$AB$3985,$BA2829,BB$4),"")</f>
        <v/>
      </c>
      <c r="BC2829" s="105"/>
    </row>
    <row r="2830" spans="1:55" x14ac:dyDescent="0.25">
      <c r="A2830" s="98"/>
      <c r="B2830" s="98"/>
      <c r="C2830" s="73"/>
      <c r="D2830" s="179"/>
      <c r="E2830" s="176"/>
      <c r="F2830" s="176"/>
      <c r="G2830" s="176"/>
      <c r="H2830" s="176"/>
      <c r="I2830" s="176"/>
      <c r="J2830" s="172"/>
      <c r="K2830" s="173"/>
      <c r="L2830" s="178"/>
      <c r="R2830" s="3"/>
      <c r="S2830" s="106"/>
      <c r="T2830" s="106"/>
      <c r="U2830" s="106"/>
      <c r="V2830" s="106"/>
      <c r="W2830" s="106"/>
      <c r="X2830" s="106"/>
      <c r="AB2830" s="188" t="str">
        <f t="shared" si="302"/>
        <v/>
      </c>
      <c r="AC2830" s="188" t="s">
        <v>1585</v>
      </c>
      <c r="AD2830" s="131"/>
      <c r="AE2830" s="131"/>
      <c r="AF2830" s="131"/>
      <c r="AG2830" s="131"/>
      <c r="AH2830" s="131"/>
      <c r="AI2830" s="131"/>
      <c r="AJ2830" s="128" t="str">
        <f t="shared" si="303"/>
        <v/>
      </c>
      <c r="AK2830" s="7" t="str">
        <f>IF(ISNUMBER($AJ2830),INDEX($C$1:$AB$3985,$AJ2830,AK$4),"")</f>
        <v/>
      </c>
      <c r="AL2830" s="7" t="str">
        <f>IF(ISNUMBER($AJ2830),INDEX($C$1:$AB$3985,$AJ2830,AL$4),"")</f>
        <v/>
      </c>
      <c r="AM2830" s="128"/>
      <c r="AN2830" s="128" t="str">
        <f t="shared" si="305"/>
        <v/>
      </c>
      <c r="AO2830" s="7" t="str">
        <f t="shared" si="308"/>
        <v/>
      </c>
      <c r="AP2830" s="10" t="str">
        <f t="shared" si="308"/>
        <v/>
      </c>
      <c r="AQ2830" s="310">
        <f>IF(ISNUMBER(SEARCH($T$30,AO2830)),MAX(AQ$5:AQ2829)+1,0)</f>
        <v>0</v>
      </c>
      <c r="AR2830" s="310">
        <f>IF(ISNUMBER(SEARCH($T$31,AO2830)),MAX(AR$5:AR2829)+1,0)</f>
        <v>0</v>
      </c>
      <c r="AS2830" s="128" t="str">
        <f t="shared" si="304"/>
        <v/>
      </c>
      <c r="AT2830" s="105" t="str">
        <f>IF(ISNUMBER($AS2830),INDEX($C$1:$AB$3985,$AS2830,AT$4),"")</f>
        <v/>
      </c>
      <c r="AU2830" s="128"/>
      <c r="AV2830" s="128" t="str">
        <f t="shared" si="306"/>
        <v/>
      </c>
      <c r="AW2830" s="105" t="str">
        <f>IF(ISNUMBER($AV2830),INDEX($C$1:$AB$3985,$AV2830,AW$4),"")</f>
        <v/>
      </c>
      <c r="AX2830" s="105" t="str">
        <f>IF(ISNUMBER($AV2830),INDEX($C$1:$AB$3985,$AV2830,AX$4),"")</f>
        <v/>
      </c>
      <c r="AY2830" s="128"/>
      <c r="AZ2830" s="128"/>
      <c r="BA2830" s="128" t="str">
        <f t="shared" si="307"/>
        <v/>
      </c>
      <c r="BB2830" s="105" t="str">
        <f>IF(ISNUMBER($BA2830),INDEX($C$1:$AB$3985,$BA2830,BB$4),"")</f>
        <v/>
      </c>
      <c r="BC2830" s="105"/>
    </row>
    <row r="2831" spans="1:55" x14ac:dyDescent="0.25">
      <c r="A2831" s="98"/>
      <c r="B2831" s="98"/>
      <c r="C2831" s="73"/>
      <c r="D2831" s="179"/>
      <c r="E2831" s="176"/>
      <c r="F2831" s="176"/>
      <c r="G2831" s="176"/>
      <c r="H2831" s="176"/>
      <c r="I2831" s="176"/>
      <c r="J2831" s="172"/>
      <c r="K2831" s="173"/>
      <c r="L2831" s="178"/>
      <c r="R2831" s="3"/>
      <c r="S2831" s="106"/>
      <c r="T2831" s="106"/>
      <c r="U2831" s="106"/>
      <c r="V2831" s="106"/>
      <c r="W2831" s="106"/>
      <c r="X2831" s="106"/>
      <c r="AB2831" s="188" t="str">
        <f t="shared" si="302"/>
        <v/>
      </c>
      <c r="AC2831" s="188" t="s">
        <v>1585</v>
      </c>
      <c r="AD2831" s="131"/>
      <c r="AE2831" s="131"/>
      <c r="AF2831" s="131"/>
      <c r="AG2831" s="131"/>
      <c r="AH2831" s="131"/>
      <c r="AI2831" s="131"/>
      <c r="AJ2831" s="128" t="str">
        <f t="shared" si="303"/>
        <v/>
      </c>
      <c r="AK2831" s="7" t="str">
        <f>IF(ISNUMBER($AJ2831),INDEX($C$1:$AB$3985,$AJ2831,AK$4),"")</f>
        <v/>
      </c>
      <c r="AL2831" s="7" t="str">
        <f>IF(ISNUMBER($AJ2831),INDEX($C$1:$AB$3985,$AJ2831,AL$4),"")</f>
        <v/>
      </c>
      <c r="AM2831" s="128"/>
      <c r="AN2831" s="128" t="str">
        <f t="shared" si="305"/>
        <v/>
      </c>
      <c r="AO2831" s="7" t="str">
        <f t="shared" si="308"/>
        <v/>
      </c>
      <c r="AP2831" s="10" t="str">
        <f t="shared" si="308"/>
        <v/>
      </c>
      <c r="AQ2831" s="310">
        <f>IF(ISNUMBER(SEARCH($T$30,AO2831)),MAX(AQ$5:AQ2830)+1,0)</f>
        <v>0</v>
      </c>
      <c r="AR2831" s="310">
        <f>IF(ISNUMBER(SEARCH($T$31,AO2831)),MAX(AR$5:AR2830)+1,0)</f>
        <v>0</v>
      </c>
      <c r="AS2831" s="128" t="str">
        <f t="shared" si="304"/>
        <v/>
      </c>
      <c r="AT2831" s="105" t="str">
        <f>IF(ISNUMBER($AS2831),INDEX($C$1:$AB$3985,$AS2831,AT$4),"")</f>
        <v/>
      </c>
      <c r="AU2831" s="128"/>
      <c r="AV2831" s="128" t="str">
        <f t="shared" si="306"/>
        <v/>
      </c>
      <c r="AW2831" s="105" t="str">
        <f>IF(ISNUMBER($AV2831),INDEX($C$1:$AB$3985,$AV2831,AW$4),"")</f>
        <v/>
      </c>
      <c r="AX2831" s="105" t="str">
        <f>IF(ISNUMBER($AV2831),INDEX($C$1:$AB$3985,$AV2831,AX$4),"")</f>
        <v/>
      </c>
      <c r="AY2831" s="128"/>
      <c r="AZ2831" s="128"/>
      <c r="BA2831" s="128" t="str">
        <f t="shared" si="307"/>
        <v/>
      </c>
      <c r="BB2831" s="105" t="str">
        <f>IF(ISNUMBER($BA2831),INDEX($C$1:$AB$3985,$BA2831,BB$4),"")</f>
        <v/>
      </c>
      <c r="BC2831" s="105"/>
    </row>
    <row r="2832" spans="1:55" x14ac:dyDescent="0.25">
      <c r="A2832" s="98"/>
      <c r="B2832" s="98"/>
      <c r="C2832" s="73"/>
      <c r="D2832" s="179"/>
      <c r="E2832" s="176"/>
      <c r="F2832" s="176"/>
      <c r="G2832" s="176"/>
      <c r="H2832" s="176"/>
      <c r="I2832" s="176"/>
      <c r="J2832" s="172"/>
      <c r="K2832" s="173"/>
      <c r="L2832" s="178"/>
      <c r="R2832" s="3"/>
      <c r="S2832" s="106"/>
      <c r="T2832" s="106"/>
      <c r="U2832" s="106"/>
      <c r="V2832" s="106"/>
      <c r="W2832" s="106"/>
      <c r="X2832" s="106"/>
      <c r="AB2832" s="188" t="str">
        <f t="shared" si="302"/>
        <v/>
      </c>
      <c r="AC2832" s="188" t="s">
        <v>1585</v>
      </c>
      <c r="AD2832" s="131"/>
      <c r="AE2832" s="131"/>
      <c r="AF2832" s="131"/>
      <c r="AG2832" s="131"/>
      <c r="AH2832" s="131"/>
      <c r="AI2832" s="131"/>
      <c r="AJ2832" s="128" t="str">
        <f t="shared" si="303"/>
        <v/>
      </c>
      <c r="AK2832" s="7" t="str">
        <f>IF(ISNUMBER($AJ2832),INDEX($C$1:$AB$3985,$AJ2832,AK$4),"")</f>
        <v/>
      </c>
      <c r="AL2832" s="7" t="str">
        <f>IF(ISNUMBER($AJ2832),INDEX($C$1:$AB$3985,$AJ2832,AL$4),"")</f>
        <v/>
      </c>
      <c r="AM2832" s="128"/>
      <c r="AN2832" s="128" t="str">
        <f t="shared" si="305"/>
        <v/>
      </c>
      <c r="AO2832" s="7" t="str">
        <f t="shared" si="308"/>
        <v/>
      </c>
      <c r="AP2832" s="10" t="str">
        <f t="shared" si="308"/>
        <v/>
      </c>
      <c r="AQ2832" s="310">
        <f>IF(ISNUMBER(SEARCH($T$30,AO2832)),MAX(AQ$5:AQ2831)+1,0)</f>
        <v>0</v>
      </c>
      <c r="AR2832" s="310">
        <f>IF(ISNUMBER(SEARCH($T$31,AO2832)),MAX(AR$5:AR2831)+1,0)</f>
        <v>0</v>
      </c>
      <c r="AS2832" s="128" t="str">
        <f t="shared" si="304"/>
        <v/>
      </c>
      <c r="AT2832" s="105" t="str">
        <f>IF(ISNUMBER($AS2832),INDEX($C$1:$AB$3985,$AS2832,AT$4),"")</f>
        <v/>
      </c>
      <c r="AU2832" s="128"/>
      <c r="AV2832" s="128" t="str">
        <f t="shared" si="306"/>
        <v/>
      </c>
      <c r="AW2832" s="105" t="str">
        <f>IF(ISNUMBER($AV2832),INDEX($C$1:$AB$3985,$AV2832,AW$4),"")</f>
        <v/>
      </c>
      <c r="AX2832" s="105" t="str">
        <f>IF(ISNUMBER($AV2832),INDEX($C$1:$AB$3985,$AV2832,AX$4),"")</f>
        <v/>
      </c>
      <c r="AY2832" s="128"/>
      <c r="AZ2832" s="128"/>
      <c r="BA2832" s="128" t="str">
        <f t="shared" si="307"/>
        <v/>
      </c>
      <c r="BB2832" s="105" t="str">
        <f>IF(ISNUMBER($BA2832),INDEX($C$1:$AB$3985,$BA2832,BB$4),"")</f>
        <v/>
      </c>
      <c r="BC2832" s="105"/>
    </row>
    <row r="2833" spans="1:55" x14ac:dyDescent="0.25">
      <c r="A2833" s="98"/>
      <c r="B2833" s="98"/>
      <c r="C2833" s="73"/>
      <c r="D2833" s="179"/>
      <c r="E2833" s="176"/>
      <c r="F2833" s="176"/>
      <c r="G2833" s="176"/>
      <c r="H2833" s="176"/>
      <c r="I2833" s="176"/>
      <c r="J2833" s="172"/>
      <c r="K2833" s="173"/>
      <c r="L2833" s="178"/>
      <c r="R2833" s="3"/>
      <c r="S2833" s="106"/>
      <c r="T2833" s="106"/>
      <c r="U2833" s="106"/>
      <c r="V2833" s="106"/>
      <c r="W2833" s="106"/>
      <c r="X2833" s="106"/>
      <c r="AB2833" s="188" t="str">
        <f t="shared" si="302"/>
        <v/>
      </c>
      <c r="AC2833" s="188" t="s">
        <v>1585</v>
      </c>
      <c r="AD2833" s="131"/>
      <c r="AE2833" s="131"/>
      <c r="AF2833" s="131"/>
      <c r="AG2833" s="131"/>
      <c r="AH2833" s="131"/>
      <c r="AI2833" s="131"/>
      <c r="AJ2833" s="128" t="str">
        <f t="shared" si="303"/>
        <v/>
      </c>
      <c r="AK2833" s="7" t="str">
        <f>IF(ISNUMBER($AJ2833),INDEX($C$1:$AB$3985,$AJ2833,AK$4),"")</f>
        <v/>
      </c>
      <c r="AL2833" s="7" t="str">
        <f>IF(ISNUMBER($AJ2833),INDEX($C$1:$AB$3985,$AJ2833,AL$4),"")</f>
        <v/>
      </c>
      <c r="AM2833" s="128"/>
      <c r="AN2833" s="128" t="str">
        <f t="shared" si="305"/>
        <v/>
      </c>
      <c r="AO2833" s="7" t="str">
        <f t="shared" si="308"/>
        <v/>
      </c>
      <c r="AP2833" s="10" t="str">
        <f t="shared" si="308"/>
        <v/>
      </c>
      <c r="AQ2833" s="310">
        <f>IF(ISNUMBER(SEARCH($T$30,AO2833)),MAX(AQ$5:AQ2832)+1,0)</f>
        <v>0</v>
      </c>
      <c r="AR2833" s="310">
        <f>IF(ISNUMBER(SEARCH($T$31,AO2833)),MAX(AR$5:AR2832)+1,0)</f>
        <v>0</v>
      </c>
      <c r="AS2833" s="128" t="str">
        <f t="shared" si="304"/>
        <v/>
      </c>
      <c r="AT2833" s="105" t="str">
        <f>IF(ISNUMBER($AS2833),INDEX($C$1:$AB$3985,$AS2833,AT$4),"")</f>
        <v/>
      </c>
      <c r="AU2833" s="128"/>
      <c r="AV2833" s="128" t="str">
        <f t="shared" si="306"/>
        <v/>
      </c>
      <c r="AW2833" s="105" t="str">
        <f>IF(ISNUMBER($AV2833),INDEX($C$1:$AB$3985,$AV2833,AW$4),"")</f>
        <v/>
      </c>
      <c r="AX2833" s="105" t="str">
        <f>IF(ISNUMBER($AV2833),INDEX($C$1:$AB$3985,$AV2833,AX$4),"")</f>
        <v/>
      </c>
      <c r="AY2833" s="128"/>
      <c r="AZ2833" s="128"/>
      <c r="BA2833" s="128" t="str">
        <f t="shared" si="307"/>
        <v/>
      </c>
      <c r="BB2833" s="105" t="str">
        <f>IF(ISNUMBER($BA2833),INDEX($C$1:$AB$3985,$BA2833,BB$4),"")</f>
        <v/>
      </c>
      <c r="BC2833" s="105"/>
    </row>
    <row r="2834" spans="1:55" x14ac:dyDescent="0.25">
      <c r="A2834" s="98"/>
      <c r="B2834" s="98"/>
      <c r="C2834" s="73"/>
      <c r="D2834" s="179"/>
      <c r="E2834" s="176"/>
      <c r="F2834" s="176"/>
      <c r="G2834" s="176"/>
      <c r="H2834" s="176"/>
      <c r="I2834" s="176"/>
      <c r="J2834" s="172"/>
      <c r="K2834" s="173"/>
      <c r="L2834" s="178"/>
      <c r="R2834" s="3"/>
      <c r="S2834" s="106"/>
      <c r="T2834" s="106"/>
      <c r="U2834" s="106"/>
      <c r="V2834" s="106"/>
      <c r="W2834" s="106"/>
      <c r="X2834" s="106"/>
      <c r="AB2834" s="188" t="str">
        <f t="shared" si="302"/>
        <v/>
      </c>
      <c r="AC2834" s="188" t="s">
        <v>1585</v>
      </c>
      <c r="AD2834" s="131"/>
      <c r="AE2834" s="131"/>
      <c r="AF2834" s="131"/>
      <c r="AG2834" s="131"/>
      <c r="AH2834" s="131"/>
      <c r="AI2834" s="131"/>
      <c r="AJ2834" s="128" t="str">
        <f t="shared" si="303"/>
        <v/>
      </c>
      <c r="AK2834" s="7" t="str">
        <f>IF(ISNUMBER($AJ2834),INDEX($C$1:$AB$3985,$AJ2834,AK$4),"")</f>
        <v/>
      </c>
      <c r="AL2834" s="7" t="str">
        <f>IF(ISNUMBER($AJ2834),INDEX($C$1:$AB$3985,$AJ2834,AL$4),"")</f>
        <v/>
      </c>
      <c r="AM2834" s="128"/>
      <c r="AN2834" s="128" t="str">
        <f t="shared" si="305"/>
        <v/>
      </c>
      <c r="AO2834" s="7" t="str">
        <f t="shared" si="308"/>
        <v/>
      </c>
      <c r="AP2834" s="10" t="str">
        <f t="shared" si="308"/>
        <v/>
      </c>
      <c r="AQ2834" s="310">
        <f>IF(ISNUMBER(SEARCH($T$30,AO2834)),MAX(AQ$5:AQ2833)+1,0)</f>
        <v>0</v>
      </c>
      <c r="AR2834" s="310">
        <f>IF(ISNUMBER(SEARCH($T$31,AO2834)),MAX(AR$5:AR2833)+1,0)</f>
        <v>0</v>
      </c>
      <c r="AS2834" s="128" t="str">
        <f t="shared" si="304"/>
        <v/>
      </c>
      <c r="AT2834" s="105" t="str">
        <f>IF(ISNUMBER($AS2834),INDEX($C$1:$AB$3985,$AS2834,AT$4),"")</f>
        <v/>
      </c>
      <c r="AU2834" s="128"/>
      <c r="AV2834" s="128" t="str">
        <f t="shared" si="306"/>
        <v/>
      </c>
      <c r="AW2834" s="105" t="str">
        <f>IF(ISNUMBER($AV2834),INDEX($C$1:$AB$3985,$AV2834,AW$4),"")</f>
        <v/>
      </c>
      <c r="AX2834" s="105" t="str">
        <f>IF(ISNUMBER($AV2834),INDEX($C$1:$AB$3985,$AV2834,AX$4),"")</f>
        <v/>
      </c>
      <c r="AY2834" s="128"/>
      <c r="AZ2834" s="128"/>
      <c r="BA2834" s="128" t="str">
        <f t="shared" si="307"/>
        <v/>
      </c>
      <c r="BB2834" s="105" t="str">
        <f>IF(ISNUMBER($BA2834),INDEX($C$1:$AB$3985,$BA2834,BB$4),"")</f>
        <v/>
      </c>
      <c r="BC2834" s="105"/>
    </row>
    <row r="2835" spans="1:55" x14ac:dyDescent="0.25">
      <c r="A2835" s="98"/>
      <c r="B2835" s="98"/>
      <c r="C2835" s="73"/>
      <c r="D2835" s="179"/>
      <c r="E2835" s="176"/>
      <c r="F2835" s="176"/>
      <c r="G2835" s="176"/>
      <c r="H2835" s="176"/>
      <c r="I2835" s="176"/>
      <c r="J2835" s="172"/>
      <c r="K2835" s="173"/>
      <c r="L2835" s="178"/>
      <c r="R2835" s="3"/>
      <c r="S2835" s="106"/>
      <c r="T2835" s="106"/>
      <c r="U2835" s="106"/>
      <c r="V2835" s="106"/>
      <c r="W2835" s="106"/>
      <c r="X2835" s="106"/>
      <c r="AB2835" s="188" t="str">
        <f t="shared" si="302"/>
        <v/>
      </c>
      <c r="AC2835" s="188" t="s">
        <v>1585</v>
      </c>
      <c r="AD2835" s="131"/>
      <c r="AE2835" s="131"/>
      <c r="AF2835" s="131"/>
      <c r="AG2835" s="131"/>
      <c r="AH2835" s="131"/>
      <c r="AI2835" s="131"/>
      <c r="AJ2835" s="128" t="str">
        <f t="shared" si="303"/>
        <v/>
      </c>
      <c r="AK2835" s="7" t="str">
        <f>IF(ISNUMBER($AJ2835),INDEX($C$1:$AB$3985,$AJ2835,AK$4),"")</f>
        <v/>
      </c>
      <c r="AL2835" s="7" t="str">
        <f>IF(ISNUMBER($AJ2835),INDEX($C$1:$AB$3985,$AJ2835,AL$4),"")</f>
        <v/>
      </c>
      <c r="AM2835" s="128"/>
      <c r="AN2835" s="128" t="str">
        <f t="shared" si="305"/>
        <v/>
      </c>
      <c r="AO2835" s="7" t="str">
        <f t="shared" si="308"/>
        <v/>
      </c>
      <c r="AP2835" s="10" t="str">
        <f t="shared" si="308"/>
        <v/>
      </c>
      <c r="AQ2835" s="310">
        <f>IF(ISNUMBER(SEARCH($T$30,AO2835)),MAX(AQ$5:AQ2834)+1,0)</f>
        <v>0</v>
      </c>
      <c r="AR2835" s="310">
        <f>IF(ISNUMBER(SEARCH($T$31,AO2835)),MAX(AR$5:AR2834)+1,0)</f>
        <v>0</v>
      </c>
      <c r="AS2835" s="128" t="str">
        <f t="shared" si="304"/>
        <v/>
      </c>
      <c r="AT2835" s="105" t="str">
        <f>IF(ISNUMBER($AS2835),INDEX($C$1:$AB$3985,$AS2835,AT$4),"")</f>
        <v/>
      </c>
      <c r="AU2835" s="128"/>
      <c r="AV2835" s="128" t="str">
        <f t="shared" si="306"/>
        <v/>
      </c>
      <c r="AW2835" s="105" t="str">
        <f>IF(ISNUMBER($AV2835),INDEX($C$1:$AB$3985,$AV2835,AW$4),"")</f>
        <v/>
      </c>
      <c r="AX2835" s="105" t="str">
        <f>IF(ISNUMBER($AV2835),INDEX($C$1:$AB$3985,$AV2835,AX$4),"")</f>
        <v/>
      </c>
      <c r="AY2835" s="128"/>
      <c r="AZ2835" s="128"/>
      <c r="BA2835" s="128" t="str">
        <f t="shared" si="307"/>
        <v/>
      </c>
      <c r="BB2835" s="105" t="str">
        <f>IF(ISNUMBER($BA2835),INDEX($C$1:$AB$3985,$BA2835,BB$4),"")</f>
        <v/>
      </c>
      <c r="BC2835" s="105"/>
    </row>
    <row r="2836" spans="1:55" x14ac:dyDescent="0.25">
      <c r="A2836" s="98"/>
      <c r="B2836" s="98"/>
      <c r="C2836" s="73"/>
      <c r="D2836" s="179"/>
      <c r="E2836" s="176"/>
      <c r="F2836" s="176"/>
      <c r="G2836" s="176"/>
      <c r="H2836" s="176"/>
      <c r="I2836" s="176"/>
      <c r="J2836" s="172"/>
      <c r="K2836" s="173"/>
      <c r="L2836" s="178"/>
      <c r="R2836" s="3"/>
      <c r="S2836" s="106"/>
      <c r="T2836" s="106"/>
      <c r="U2836" s="106"/>
      <c r="V2836" s="106"/>
      <c r="W2836" s="106"/>
      <c r="X2836" s="106"/>
      <c r="AB2836" s="188" t="str">
        <f t="shared" si="302"/>
        <v/>
      </c>
      <c r="AC2836" s="188" t="s">
        <v>1585</v>
      </c>
      <c r="AD2836" s="131"/>
      <c r="AE2836" s="131"/>
      <c r="AF2836" s="131"/>
      <c r="AG2836" s="131"/>
      <c r="AH2836" s="131"/>
      <c r="AI2836" s="131"/>
      <c r="AJ2836" s="128" t="str">
        <f t="shared" si="303"/>
        <v/>
      </c>
      <c r="AK2836" s="7" t="str">
        <f>IF(ISNUMBER($AJ2836),INDEX($C$1:$AB$3985,$AJ2836,AK$4),"")</f>
        <v/>
      </c>
      <c r="AL2836" s="7" t="str">
        <f>IF(ISNUMBER($AJ2836),INDEX($C$1:$AB$3985,$AJ2836,AL$4),"")</f>
        <v/>
      </c>
      <c r="AM2836" s="128"/>
      <c r="AN2836" s="128" t="str">
        <f t="shared" si="305"/>
        <v/>
      </c>
      <c r="AO2836" s="7" t="str">
        <f t="shared" si="308"/>
        <v/>
      </c>
      <c r="AP2836" s="10" t="str">
        <f t="shared" si="308"/>
        <v/>
      </c>
      <c r="AQ2836" s="310">
        <f>IF(ISNUMBER(SEARCH($T$30,AO2836)),MAX(AQ$5:AQ2835)+1,0)</f>
        <v>0</v>
      </c>
      <c r="AR2836" s="310">
        <f>IF(ISNUMBER(SEARCH($T$31,AO2836)),MAX(AR$5:AR2835)+1,0)</f>
        <v>0</v>
      </c>
      <c r="AS2836" s="128" t="str">
        <f t="shared" si="304"/>
        <v/>
      </c>
      <c r="AT2836" s="105" t="str">
        <f>IF(ISNUMBER($AS2836),INDEX($C$1:$AB$3985,$AS2836,AT$4),"")</f>
        <v/>
      </c>
      <c r="AU2836" s="128"/>
      <c r="AV2836" s="128" t="str">
        <f t="shared" si="306"/>
        <v/>
      </c>
      <c r="AW2836" s="105" t="str">
        <f>IF(ISNUMBER($AV2836),INDEX($C$1:$AB$3985,$AV2836,AW$4),"")</f>
        <v/>
      </c>
      <c r="AX2836" s="105" t="str">
        <f>IF(ISNUMBER($AV2836),INDEX($C$1:$AB$3985,$AV2836,AX$4),"")</f>
        <v/>
      </c>
      <c r="AY2836" s="128"/>
      <c r="AZ2836" s="128"/>
      <c r="BA2836" s="128" t="str">
        <f t="shared" si="307"/>
        <v/>
      </c>
      <c r="BB2836" s="105" t="str">
        <f>IF(ISNUMBER($BA2836),INDEX($C$1:$AB$3985,$BA2836,BB$4),"")</f>
        <v/>
      </c>
      <c r="BC2836" s="105"/>
    </row>
    <row r="2837" spans="1:55" x14ac:dyDescent="0.25">
      <c r="A2837" s="98"/>
      <c r="B2837" s="98"/>
      <c r="C2837" s="73"/>
      <c r="D2837" s="179"/>
      <c r="E2837" s="176"/>
      <c r="F2837" s="176"/>
      <c r="G2837" s="176"/>
      <c r="H2837" s="176"/>
      <c r="I2837" s="176"/>
      <c r="J2837" s="172"/>
      <c r="K2837" s="173"/>
      <c r="L2837" s="178"/>
      <c r="R2837" s="3"/>
      <c r="S2837" s="106"/>
      <c r="T2837" s="106"/>
      <c r="U2837" s="106"/>
      <c r="V2837" s="106"/>
      <c r="W2837" s="106"/>
      <c r="X2837" s="106"/>
      <c r="AB2837" s="188" t="str">
        <f t="shared" si="302"/>
        <v/>
      </c>
      <c r="AC2837" s="188" t="s">
        <v>1585</v>
      </c>
      <c r="AD2837" s="131"/>
      <c r="AE2837" s="131"/>
      <c r="AF2837" s="131"/>
      <c r="AG2837" s="131"/>
      <c r="AH2837" s="131"/>
      <c r="AI2837" s="131"/>
      <c r="AJ2837" s="128" t="str">
        <f t="shared" si="303"/>
        <v/>
      </c>
      <c r="AK2837" s="7" t="str">
        <f>IF(ISNUMBER($AJ2837),INDEX($C$1:$AB$3985,$AJ2837,AK$4),"")</f>
        <v/>
      </c>
      <c r="AL2837" s="7" t="str">
        <f>IF(ISNUMBER($AJ2837),INDEX($C$1:$AB$3985,$AJ2837,AL$4),"")</f>
        <v/>
      </c>
      <c r="AM2837" s="128"/>
      <c r="AN2837" s="128" t="str">
        <f t="shared" si="305"/>
        <v/>
      </c>
      <c r="AO2837" s="7" t="str">
        <f t="shared" si="308"/>
        <v/>
      </c>
      <c r="AP2837" s="10" t="str">
        <f t="shared" si="308"/>
        <v/>
      </c>
      <c r="AQ2837" s="310">
        <f>IF(ISNUMBER(SEARCH($T$30,AO2837)),MAX(AQ$5:AQ2836)+1,0)</f>
        <v>0</v>
      </c>
      <c r="AR2837" s="310">
        <f>IF(ISNUMBER(SEARCH($T$31,AO2837)),MAX(AR$5:AR2836)+1,0)</f>
        <v>0</v>
      </c>
      <c r="AS2837" s="128" t="str">
        <f t="shared" si="304"/>
        <v/>
      </c>
      <c r="AT2837" s="105" t="str">
        <f>IF(ISNUMBER($AS2837),INDEX($C$1:$AB$3985,$AS2837,AT$4),"")</f>
        <v/>
      </c>
      <c r="AU2837" s="128"/>
      <c r="AV2837" s="128" t="str">
        <f t="shared" si="306"/>
        <v/>
      </c>
      <c r="AW2837" s="105" t="str">
        <f>IF(ISNUMBER($AV2837),INDEX($C$1:$AB$3985,$AV2837,AW$4),"")</f>
        <v/>
      </c>
      <c r="AX2837" s="105" t="str">
        <f>IF(ISNUMBER($AV2837),INDEX($C$1:$AB$3985,$AV2837,AX$4),"")</f>
        <v/>
      </c>
      <c r="AY2837" s="128"/>
      <c r="AZ2837" s="128"/>
      <c r="BA2837" s="128" t="str">
        <f t="shared" si="307"/>
        <v/>
      </c>
      <c r="BB2837" s="105" t="str">
        <f>IF(ISNUMBER($BA2837),INDEX($C$1:$AB$3985,$BA2837,BB$4),"")</f>
        <v/>
      </c>
      <c r="BC2837" s="105"/>
    </row>
    <row r="2838" spans="1:55" x14ac:dyDescent="0.25">
      <c r="A2838" s="98"/>
      <c r="B2838" s="98"/>
      <c r="C2838" s="73"/>
      <c r="D2838" s="179"/>
      <c r="E2838" s="176"/>
      <c r="F2838" s="176"/>
      <c r="G2838" s="176"/>
      <c r="H2838" s="176"/>
      <c r="I2838" s="176"/>
      <c r="J2838" s="172"/>
      <c r="K2838" s="173"/>
      <c r="L2838" s="178"/>
      <c r="R2838" s="3"/>
      <c r="S2838" s="106"/>
      <c r="T2838" s="106"/>
      <c r="U2838" s="106"/>
      <c r="V2838" s="106"/>
      <c r="W2838" s="106"/>
      <c r="X2838" s="106"/>
      <c r="AB2838" s="188" t="str">
        <f t="shared" si="302"/>
        <v/>
      </c>
      <c r="AC2838" s="188" t="s">
        <v>1585</v>
      </c>
      <c r="AD2838" s="131"/>
      <c r="AE2838" s="131"/>
      <c r="AF2838" s="131"/>
      <c r="AG2838" s="131"/>
      <c r="AH2838" s="131"/>
      <c r="AI2838" s="131"/>
      <c r="AJ2838" s="128" t="str">
        <f t="shared" si="303"/>
        <v/>
      </c>
      <c r="AK2838" s="7" t="str">
        <f>IF(ISNUMBER($AJ2838),INDEX($C$1:$AB$3985,$AJ2838,AK$4),"")</f>
        <v/>
      </c>
      <c r="AL2838" s="7" t="str">
        <f>IF(ISNUMBER($AJ2838),INDEX($C$1:$AB$3985,$AJ2838,AL$4),"")</f>
        <v/>
      </c>
      <c r="AM2838" s="128"/>
      <c r="AN2838" s="128" t="str">
        <f t="shared" si="305"/>
        <v/>
      </c>
      <c r="AO2838" s="7" t="str">
        <f t="shared" si="308"/>
        <v/>
      </c>
      <c r="AP2838" s="10" t="str">
        <f t="shared" si="308"/>
        <v/>
      </c>
      <c r="AQ2838" s="310">
        <f>IF(ISNUMBER(SEARCH($T$30,AO2838)),MAX(AQ$5:AQ2837)+1,0)</f>
        <v>0</v>
      </c>
      <c r="AR2838" s="310">
        <f>IF(ISNUMBER(SEARCH($T$31,AO2838)),MAX(AR$5:AR2837)+1,0)</f>
        <v>0</v>
      </c>
      <c r="AS2838" s="128" t="str">
        <f t="shared" si="304"/>
        <v/>
      </c>
      <c r="AT2838" s="105" t="str">
        <f>IF(ISNUMBER($AS2838),INDEX($C$1:$AB$3985,$AS2838,AT$4),"")</f>
        <v/>
      </c>
      <c r="AU2838" s="128"/>
      <c r="AV2838" s="128" t="str">
        <f t="shared" si="306"/>
        <v/>
      </c>
      <c r="AW2838" s="105" t="str">
        <f>IF(ISNUMBER($AV2838),INDEX($C$1:$AB$3985,$AV2838,AW$4),"")</f>
        <v/>
      </c>
      <c r="AX2838" s="105" t="str">
        <f>IF(ISNUMBER($AV2838),INDEX($C$1:$AB$3985,$AV2838,AX$4),"")</f>
        <v/>
      </c>
      <c r="AY2838" s="128"/>
      <c r="AZ2838" s="128"/>
      <c r="BA2838" s="128" t="str">
        <f t="shared" si="307"/>
        <v/>
      </c>
      <c r="BB2838" s="105" t="str">
        <f>IF(ISNUMBER($BA2838),INDEX($C$1:$AB$3985,$BA2838,BB$4),"")</f>
        <v/>
      </c>
      <c r="BC2838" s="105"/>
    </row>
    <row r="2839" spans="1:55" x14ac:dyDescent="0.25">
      <c r="A2839" s="98"/>
      <c r="B2839" s="98"/>
      <c r="C2839" s="73"/>
      <c r="D2839" s="179"/>
      <c r="E2839" s="176"/>
      <c r="F2839" s="176"/>
      <c r="G2839" s="176"/>
      <c r="H2839" s="176"/>
      <c r="I2839" s="176"/>
      <c r="J2839" s="172"/>
      <c r="K2839" s="173"/>
      <c r="L2839" s="178"/>
      <c r="R2839" s="3"/>
      <c r="S2839" s="106"/>
      <c r="T2839" s="106"/>
      <c r="U2839" s="106"/>
      <c r="V2839" s="106"/>
      <c r="W2839" s="106"/>
      <c r="X2839" s="106"/>
      <c r="AB2839" s="188" t="str">
        <f t="shared" si="302"/>
        <v/>
      </c>
      <c r="AC2839" s="188" t="s">
        <v>1585</v>
      </c>
      <c r="AD2839" s="131"/>
      <c r="AE2839" s="131"/>
      <c r="AF2839" s="131"/>
      <c r="AG2839" s="131"/>
      <c r="AH2839" s="131"/>
      <c r="AI2839" s="131"/>
      <c r="AJ2839" s="128" t="str">
        <f t="shared" si="303"/>
        <v/>
      </c>
      <c r="AK2839" s="7" t="str">
        <f>IF(ISNUMBER($AJ2839),INDEX($C$1:$AB$3985,$AJ2839,AK$4),"")</f>
        <v/>
      </c>
      <c r="AL2839" s="7" t="str">
        <f>IF(ISNUMBER($AJ2839),INDEX($C$1:$AB$3985,$AJ2839,AL$4),"")</f>
        <v/>
      </c>
      <c r="AM2839" s="128"/>
      <c r="AN2839" s="128" t="str">
        <f t="shared" si="305"/>
        <v/>
      </c>
      <c r="AO2839" s="7" t="str">
        <f t="shared" si="308"/>
        <v/>
      </c>
      <c r="AP2839" s="10" t="str">
        <f t="shared" si="308"/>
        <v/>
      </c>
      <c r="AQ2839" s="310">
        <f>IF(ISNUMBER(SEARCH($T$30,AO2839)),MAX(AQ$5:AQ2838)+1,0)</f>
        <v>0</v>
      </c>
      <c r="AR2839" s="310">
        <f>IF(ISNUMBER(SEARCH($T$31,AO2839)),MAX(AR$5:AR2838)+1,0)</f>
        <v>0</v>
      </c>
      <c r="AS2839" s="128" t="str">
        <f t="shared" si="304"/>
        <v/>
      </c>
      <c r="AT2839" s="105" t="str">
        <f>IF(ISNUMBER($AS2839),INDEX($C$1:$AB$3985,$AS2839,AT$4),"")</f>
        <v/>
      </c>
      <c r="AU2839" s="128"/>
      <c r="AV2839" s="128" t="str">
        <f t="shared" si="306"/>
        <v/>
      </c>
      <c r="AW2839" s="105" t="str">
        <f>IF(ISNUMBER($AV2839),INDEX($C$1:$AB$3985,$AV2839,AW$4),"")</f>
        <v/>
      </c>
      <c r="AX2839" s="105" t="str">
        <f>IF(ISNUMBER($AV2839),INDEX($C$1:$AB$3985,$AV2839,AX$4),"")</f>
        <v/>
      </c>
      <c r="AY2839" s="128"/>
      <c r="AZ2839" s="128"/>
      <c r="BA2839" s="128" t="str">
        <f t="shared" si="307"/>
        <v/>
      </c>
      <c r="BB2839" s="105" t="str">
        <f>IF(ISNUMBER($BA2839),INDEX($C$1:$AB$3985,$BA2839,BB$4),"")</f>
        <v/>
      </c>
      <c r="BC2839" s="105"/>
    </row>
    <row r="2840" spans="1:55" x14ac:dyDescent="0.25">
      <c r="A2840" s="98"/>
      <c r="B2840" s="98"/>
      <c r="C2840" s="73"/>
      <c r="D2840" s="179"/>
      <c r="E2840" s="176"/>
      <c r="F2840" s="176"/>
      <c r="G2840" s="176"/>
      <c r="H2840" s="176"/>
      <c r="I2840" s="176"/>
      <c r="J2840" s="172"/>
      <c r="K2840" s="173"/>
      <c r="L2840" s="178"/>
      <c r="R2840" s="3"/>
      <c r="S2840" s="106"/>
      <c r="T2840" s="106"/>
      <c r="U2840" s="106"/>
      <c r="V2840" s="106"/>
      <c r="W2840" s="106"/>
      <c r="X2840" s="106"/>
      <c r="AB2840" s="188" t="str">
        <f t="shared" si="302"/>
        <v/>
      </c>
      <c r="AC2840" s="188" t="s">
        <v>1585</v>
      </c>
      <c r="AD2840" s="131"/>
      <c r="AE2840" s="131"/>
      <c r="AF2840" s="131"/>
      <c r="AG2840" s="131"/>
      <c r="AH2840" s="131"/>
      <c r="AI2840" s="131"/>
      <c r="AJ2840" s="128" t="str">
        <f t="shared" si="303"/>
        <v/>
      </c>
      <c r="AK2840" s="7" t="str">
        <f>IF(ISNUMBER($AJ2840),INDEX($C$1:$AB$3985,$AJ2840,AK$4),"")</f>
        <v/>
      </c>
      <c r="AL2840" s="7" t="str">
        <f>IF(ISNUMBER($AJ2840),INDEX($C$1:$AB$3985,$AJ2840,AL$4),"")</f>
        <v/>
      </c>
      <c r="AM2840" s="128"/>
      <c r="AN2840" s="128" t="str">
        <f t="shared" si="305"/>
        <v/>
      </c>
      <c r="AO2840" s="7" t="str">
        <f t="shared" si="308"/>
        <v/>
      </c>
      <c r="AP2840" s="10" t="str">
        <f t="shared" si="308"/>
        <v/>
      </c>
      <c r="AQ2840" s="310">
        <f>IF(ISNUMBER(SEARCH($T$30,AO2840)),MAX(AQ$5:AQ2839)+1,0)</f>
        <v>0</v>
      </c>
      <c r="AR2840" s="310">
        <f>IF(ISNUMBER(SEARCH($T$31,AO2840)),MAX(AR$5:AR2839)+1,0)</f>
        <v>0</v>
      </c>
      <c r="AS2840" s="128" t="str">
        <f t="shared" si="304"/>
        <v/>
      </c>
      <c r="AT2840" s="105" t="str">
        <f>IF(ISNUMBER($AS2840),INDEX($C$1:$AB$3985,$AS2840,AT$4),"")</f>
        <v/>
      </c>
      <c r="AU2840" s="128"/>
      <c r="AV2840" s="128" t="str">
        <f t="shared" si="306"/>
        <v/>
      </c>
      <c r="AW2840" s="105" t="str">
        <f>IF(ISNUMBER($AV2840),INDEX($C$1:$AB$3985,$AV2840,AW$4),"")</f>
        <v/>
      </c>
      <c r="AX2840" s="105" t="str">
        <f>IF(ISNUMBER($AV2840),INDEX($C$1:$AB$3985,$AV2840,AX$4),"")</f>
        <v/>
      </c>
      <c r="AY2840" s="128"/>
      <c r="AZ2840" s="128"/>
      <c r="BA2840" s="128" t="str">
        <f t="shared" si="307"/>
        <v/>
      </c>
      <c r="BB2840" s="105" t="str">
        <f>IF(ISNUMBER($BA2840),INDEX($C$1:$AB$3985,$BA2840,BB$4),"")</f>
        <v/>
      </c>
      <c r="BC2840" s="105"/>
    </row>
    <row r="2841" spans="1:55" x14ac:dyDescent="0.25">
      <c r="A2841" s="98"/>
      <c r="B2841" s="98"/>
      <c r="C2841" s="73"/>
      <c r="D2841" s="179"/>
      <c r="E2841" s="176"/>
      <c r="F2841" s="176"/>
      <c r="G2841" s="176"/>
      <c r="H2841" s="176"/>
      <c r="I2841" s="176"/>
      <c r="J2841" s="172"/>
      <c r="K2841" s="173"/>
      <c r="L2841" s="178"/>
      <c r="R2841" s="3"/>
      <c r="S2841" s="106"/>
      <c r="T2841" s="106"/>
      <c r="U2841" s="106"/>
      <c r="V2841" s="106"/>
      <c r="W2841" s="106"/>
      <c r="X2841" s="106"/>
      <c r="AB2841" s="188" t="str">
        <f t="shared" si="302"/>
        <v/>
      </c>
      <c r="AC2841" s="188" t="s">
        <v>1585</v>
      </c>
      <c r="AD2841" s="131"/>
      <c r="AE2841" s="131"/>
      <c r="AF2841" s="131"/>
      <c r="AG2841" s="131"/>
      <c r="AH2841" s="131"/>
      <c r="AI2841" s="131"/>
      <c r="AJ2841" s="128" t="str">
        <f t="shared" si="303"/>
        <v/>
      </c>
      <c r="AK2841" s="7" t="str">
        <f>IF(ISNUMBER($AJ2841),INDEX($C$1:$AB$3985,$AJ2841,AK$4),"")</f>
        <v/>
      </c>
      <c r="AL2841" s="7" t="str">
        <f>IF(ISNUMBER($AJ2841),INDEX($C$1:$AB$3985,$AJ2841,AL$4),"")</f>
        <v/>
      </c>
      <c r="AM2841" s="128"/>
      <c r="AN2841" s="128" t="str">
        <f t="shared" si="305"/>
        <v/>
      </c>
      <c r="AO2841" s="7" t="str">
        <f t="shared" si="308"/>
        <v/>
      </c>
      <c r="AP2841" s="10" t="str">
        <f t="shared" si="308"/>
        <v/>
      </c>
      <c r="AQ2841" s="310">
        <f>IF(ISNUMBER(SEARCH($T$30,AO2841)),MAX(AQ$5:AQ2840)+1,0)</f>
        <v>0</v>
      </c>
      <c r="AR2841" s="310">
        <f>IF(ISNUMBER(SEARCH($T$31,AO2841)),MAX(AR$5:AR2840)+1,0)</f>
        <v>0</v>
      </c>
      <c r="AS2841" s="128" t="str">
        <f t="shared" si="304"/>
        <v/>
      </c>
      <c r="AT2841" s="105" t="str">
        <f>IF(ISNUMBER($AS2841),INDEX($C$1:$AB$3985,$AS2841,AT$4),"")</f>
        <v/>
      </c>
      <c r="AU2841" s="128"/>
      <c r="AV2841" s="128" t="str">
        <f t="shared" si="306"/>
        <v/>
      </c>
      <c r="AW2841" s="105" t="str">
        <f>IF(ISNUMBER($AV2841),INDEX($C$1:$AB$3985,$AV2841,AW$4),"")</f>
        <v/>
      </c>
      <c r="AX2841" s="105" t="str">
        <f>IF(ISNUMBER($AV2841),INDEX($C$1:$AB$3985,$AV2841,AX$4),"")</f>
        <v/>
      </c>
      <c r="AY2841" s="128"/>
      <c r="AZ2841" s="128"/>
      <c r="BA2841" s="128" t="str">
        <f t="shared" si="307"/>
        <v/>
      </c>
      <c r="BB2841" s="105" t="str">
        <f>IF(ISNUMBER($BA2841),INDEX($C$1:$AB$3985,$BA2841,BB$4),"")</f>
        <v/>
      </c>
      <c r="BC2841" s="105"/>
    </row>
    <row r="2842" spans="1:55" x14ac:dyDescent="0.25">
      <c r="A2842" s="98"/>
      <c r="B2842" s="98"/>
      <c r="C2842" s="73"/>
      <c r="D2842" s="179"/>
      <c r="E2842" s="176"/>
      <c r="F2842" s="176"/>
      <c r="G2842" s="176"/>
      <c r="H2842" s="176"/>
      <c r="I2842" s="176"/>
      <c r="J2842" s="172"/>
      <c r="K2842" s="173"/>
      <c r="L2842" s="178"/>
      <c r="R2842" s="3"/>
      <c r="S2842" s="106"/>
      <c r="T2842" s="106"/>
      <c r="U2842" s="106"/>
      <c r="V2842" s="106"/>
      <c r="W2842" s="106"/>
      <c r="X2842" s="106"/>
      <c r="AB2842" s="188" t="str">
        <f t="shared" si="302"/>
        <v/>
      </c>
      <c r="AC2842" s="188" t="s">
        <v>1585</v>
      </c>
      <c r="AD2842" s="131"/>
      <c r="AE2842" s="131"/>
      <c r="AF2842" s="131"/>
      <c r="AG2842" s="131"/>
      <c r="AH2842" s="131"/>
      <c r="AI2842" s="131"/>
      <c r="AJ2842" s="128" t="str">
        <f t="shared" si="303"/>
        <v/>
      </c>
      <c r="AK2842" s="7" t="str">
        <f>IF(ISNUMBER($AJ2842),INDEX($C$1:$AB$3985,$AJ2842,AK$4),"")</f>
        <v/>
      </c>
      <c r="AL2842" s="7" t="str">
        <f>IF(ISNUMBER($AJ2842),INDEX($C$1:$AB$3985,$AJ2842,AL$4),"")</f>
        <v/>
      </c>
      <c r="AM2842" s="128"/>
      <c r="AN2842" s="128" t="str">
        <f t="shared" si="305"/>
        <v/>
      </c>
      <c r="AO2842" s="7" t="str">
        <f t="shared" si="308"/>
        <v/>
      </c>
      <c r="AP2842" s="10" t="str">
        <f t="shared" si="308"/>
        <v/>
      </c>
      <c r="AQ2842" s="310">
        <f>IF(ISNUMBER(SEARCH($T$30,AO2842)),MAX(AQ$5:AQ2841)+1,0)</f>
        <v>0</v>
      </c>
      <c r="AR2842" s="310">
        <f>IF(ISNUMBER(SEARCH($T$31,AO2842)),MAX(AR$5:AR2841)+1,0)</f>
        <v>0</v>
      </c>
      <c r="AS2842" s="128" t="str">
        <f t="shared" si="304"/>
        <v/>
      </c>
      <c r="AT2842" s="105" t="str">
        <f>IF(ISNUMBER($AS2842),INDEX($C$1:$AB$3985,$AS2842,AT$4),"")</f>
        <v/>
      </c>
      <c r="AU2842" s="128"/>
      <c r="AV2842" s="128" t="str">
        <f t="shared" si="306"/>
        <v/>
      </c>
      <c r="AW2842" s="105" t="str">
        <f>IF(ISNUMBER($AV2842),INDEX($C$1:$AB$3985,$AV2842,AW$4),"")</f>
        <v/>
      </c>
      <c r="AX2842" s="105" t="str">
        <f>IF(ISNUMBER($AV2842),INDEX($C$1:$AB$3985,$AV2842,AX$4),"")</f>
        <v/>
      </c>
      <c r="AY2842" s="128"/>
      <c r="AZ2842" s="128"/>
      <c r="BA2842" s="128" t="str">
        <f t="shared" si="307"/>
        <v/>
      </c>
      <c r="BB2842" s="105" t="str">
        <f>IF(ISNUMBER($BA2842),INDEX($C$1:$AB$3985,$BA2842,BB$4),"")</f>
        <v/>
      </c>
      <c r="BC2842" s="105"/>
    </row>
    <row r="2843" spans="1:55" x14ac:dyDescent="0.25">
      <c r="A2843" s="98"/>
      <c r="B2843" s="98"/>
      <c r="C2843" s="73"/>
      <c r="D2843" s="179"/>
      <c r="E2843" s="176"/>
      <c r="F2843" s="176"/>
      <c r="G2843" s="176"/>
      <c r="H2843" s="176"/>
      <c r="I2843" s="176"/>
      <c r="J2843" s="172"/>
      <c r="K2843" s="173"/>
      <c r="L2843" s="178"/>
      <c r="R2843" s="3"/>
      <c r="S2843" s="106"/>
      <c r="T2843" s="106"/>
      <c r="U2843" s="106"/>
      <c r="V2843" s="106"/>
      <c r="W2843" s="106"/>
      <c r="X2843" s="106"/>
      <c r="AB2843" s="188" t="str">
        <f t="shared" si="302"/>
        <v/>
      </c>
      <c r="AC2843" s="188" t="s">
        <v>1585</v>
      </c>
      <c r="AD2843" s="131"/>
      <c r="AE2843" s="131"/>
      <c r="AF2843" s="131"/>
      <c r="AG2843" s="131"/>
      <c r="AH2843" s="131"/>
      <c r="AI2843" s="131"/>
      <c r="AJ2843" s="128" t="str">
        <f t="shared" si="303"/>
        <v/>
      </c>
      <c r="AK2843" s="7" t="str">
        <f>IF(ISNUMBER($AJ2843),INDEX($C$1:$AB$3985,$AJ2843,AK$4),"")</f>
        <v/>
      </c>
      <c r="AL2843" s="7" t="str">
        <f>IF(ISNUMBER($AJ2843),INDEX($C$1:$AB$3985,$AJ2843,AL$4),"")</f>
        <v/>
      </c>
      <c r="AM2843" s="128"/>
      <c r="AN2843" s="128" t="str">
        <f t="shared" si="305"/>
        <v/>
      </c>
      <c r="AO2843" s="7" t="str">
        <f t="shared" si="308"/>
        <v/>
      </c>
      <c r="AP2843" s="10" t="str">
        <f t="shared" si="308"/>
        <v/>
      </c>
      <c r="AQ2843" s="310">
        <f>IF(ISNUMBER(SEARCH($T$30,AO2843)),MAX(AQ$5:AQ2842)+1,0)</f>
        <v>0</v>
      </c>
      <c r="AR2843" s="310">
        <f>IF(ISNUMBER(SEARCH($T$31,AO2843)),MAX(AR$5:AR2842)+1,0)</f>
        <v>0</v>
      </c>
      <c r="AS2843" s="128" t="str">
        <f t="shared" si="304"/>
        <v/>
      </c>
      <c r="AT2843" s="105" t="str">
        <f>IF(ISNUMBER($AS2843),INDEX($C$1:$AB$3985,$AS2843,AT$4),"")</f>
        <v/>
      </c>
      <c r="AU2843" s="128"/>
      <c r="AV2843" s="128" t="str">
        <f t="shared" si="306"/>
        <v/>
      </c>
      <c r="AW2843" s="105" t="str">
        <f>IF(ISNUMBER($AV2843),INDEX($C$1:$AB$3985,$AV2843,AW$4),"")</f>
        <v/>
      </c>
      <c r="AX2843" s="105" t="str">
        <f>IF(ISNUMBER($AV2843),INDEX($C$1:$AB$3985,$AV2843,AX$4),"")</f>
        <v/>
      </c>
      <c r="AY2843" s="128"/>
      <c r="AZ2843" s="128"/>
      <c r="BA2843" s="128" t="str">
        <f t="shared" si="307"/>
        <v/>
      </c>
      <c r="BB2843" s="105" t="str">
        <f>IF(ISNUMBER($BA2843),INDEX($C$1:$AB$3985,$BA2843,BB$4),"")</f>
        <v/>
      </c>
      <c r="BC2843" s="105"/>
    </row>
    <row r="2844" spans="1:55" x14ac:dyDescent="0.25">
      <c r="A2844" s="98"/>
      <c r="B2844" s="98"/>
      <c r="C2844" s="73"/>
      <c r="D2844" s="179"/>
      <c r="E2844" s="176"/>
      <c r="F2844" s="176"/>
      <c r="G2844" s="176"/>
      <c r="H2844" s="176"/>
      <c r="I2844" s="176"/>
      <c r="J2844" s="172"/>
      <c r="K2844" s="173"/>
      <c r="L2844" s="178"/>
      <c r="R2844" s="3"/>
      <c r="S2844" s="106"/>
      <c r="T2844" s="106"/>
      <c r="U2844" s="106"/>
      <c r="V2844" s="106"/>
      <c r="W2844" s="106"/>
      <c r="X2844" s="106"/>
      <c r="AB2844" s="188" t="str">
        <f t="shared" si="302"/>
        <v/>
      </c>
      <c r="AC2844" s="188" t="s">
        <v>1585</v>
      </c>
      <c r="AD2844" s="131"/>
      <c r="AE2844" s="131"/>
      <c r="AF2844" s="131"/>
      <c r="AG2844" s="131"/>
      <c r="AH2844" s="131"/>
      <c r="AI2844" s="131"/>
      <c r="AJ2844" s="128" t="str">
        <f t="shared" si="303"/>
        <v/>
      </c>
      <c r="AK2844" s="7" t="str">
        <f>IF(ISNUMBER($AJ2844),INDEX($C$1:$AB$3985,$AJ2844,AK$4),"")</f>
        <v/>
      </c>
      <c r="AL2844" s="7" t="str">
        <f>IF(ISNUMBER($AJ2844),INDEX($C$1:$AB$3985,$AJ2844,AL$4),"")</f>
        <v/>
      </c>
      <c r="AM2844" s="128"/>
      <c r="AN2844" s="128" t="str">
        <f t="shared" si="305"/>
        <v/>
      </c>
      <c r="AO2844" s="7" t="str">
        <f t="shared" si="308"/>
        <v/>
      </c>
      <c r="AP2844" s="10" t="str">
        <f t="shared" si="308"/>
        <v/>
      </c>
      <c r="AQ2844" s="310">
        <f>IF(ISNUMBER(SEARCH($T$30,AO2844)),MAX(AQ$5:AQ2843)+1,0)</f>
        <v>0</v>
      </c>
      <c r="AR2844" s="310">
        <f>IF(ISNUMBER(SEARCH($T$31,AO2844)),MAX(AR$5:AR2843)+1,0)</f>
        <v>0</v>
      </c>
      <c r="AS2844" s="128" t="str">
        <f t="shared" si="304"/>
        <v/>
      </c>
      <c r="AT2844" s="105" t="str">
        <f>IF(ISNUMBER($AS2844),INDEX($C$1:$AB$3985,$AS2844,AT$4),"")</f>
        <v/>
      </c>
      <c r="AU2844" s="128"/>
      <c r="AV2844" s="128" t="str">
        <f t="shared" si="306"/>
        <v/>
      </c>
      <c r="AW2844" s="105" t="str">
        <f>IF(ISNUMBER($AV2844),INDEX($C$1:$AB$3985,$AV2844,AW$4),"")</f>
        <v/>
      </c>
      <c r="AX2844" s="105" t="str">
        <f>IF(ISNUMBER($AV2844),INDEX($C$1:$AB$3985,$AV2844,AX$4),"")</f>
        <v/>
      </c>
      <c r="AY2844" s="128"/>
      <c r="AZ2844" s="128"/>
      <c r="BA2844" s="128" t="str">
        <f t="shared" si="307"/>
        <v/>
      </c>
      <c r="BB2844" s="105" t="str">
        <f>IF(ISNUMBER($BA2844),INDEX($C$1:$AB$3985,$BA2844,BB$4),"")</f>
        <v/>
      </c>
      <c r="BC2844" s="105"/>
    </row>
    <row r="2845" spans="1:55" x14ac:dyDescent="0.25">
      <c r="A2845" s="98"/>
      <c r="B2845" s="98"/>
      <c r="C2845" s="73"/>
      <c r="D2845" s="179"/>
      <c r="E2845" s="176"/>
      <c r="F2845" s="176"/>
      <c r="G2845" s="176"/>
      <c r="H2845" s="176"/>
      <c r="I2845" s="176"/>
      <c r="J2845" s="172"/>
      <c r="K2845" s="173"/>
      <c r="L2845" s="178"/>
      <c r="R2845" s="3"/>
      <c r="S2845" s="106"/>
      <c r="T2845" s="106"/>
      <c r="U2845" s="106"/>
      <c r="V2845" s="106"/>
      <c r="W2845" s="106"/>
      <c r="X2845" s="106"/>
      <c r="AB2845" s="188" t="str">
        <f t="shared" si="302"/>
        <v/>
      </c>
      <c r="AC2845" s="188" t="s">
        <v>1585</v>
      </c>
      <c r="AD2845" s="131"/>
      <c r="AE2845" s="131"/>
      <c r="AF2845" s="131"/>
      <c r="AG2845" s="131"/>
      <c r="AH2845" s="131"/>
      <c r="AI2845" s="131"/>
      <c r="AJ2845" s="128" t="str">
        <f t="shared" si="303"/>
        <v/>
      </c>
      <c r="AK2845" s="7" t="str">
        <f>IF(ISNUMBER($AJ2845),INDEX($C$1:$AB$3985,$AJ2845,AK$4),"")</f>
        <v/>
      </c>
      <c r="AL2845" s="7" t="str">
        <f>IF(ISNUMBER($AJ2845),INDEX($C$1:$AB$3985,$AJ2845,AL$4),"")</f>
        <v/>
      </c>
      <c r="AM2845" s="128"/>
      <c r="AN2845" s="128" t="str">
        <f t="shared" si="305"/>
        <v/>
      </c>
      <c r="AO2845" s="7" t="str">
        <f t="shared" si="308"/>
        <v/>
      </c>
      <c r="AP2845" s="10" t="str">
        <f t="shared" si="308"/>
        <v/>
      </c>
      <c r="AQ2845" s="310">
        <f>IF(ISNUMBER(SEARCH($T$30,AO2845)),MAX(AQ$5:AQ2844)+1,0)</f>
        <v>0</v>
      </c>
      <c r="AR2845" s="310">
        <f>IF(ISNUMBER(SEARCH($T$31,AO2845)),MAX(AR$5:AR2844)+1,0)</f>
        <v>0</v>
      </c>
      <c r="AS2845" s="128" t="str">
        <f t="shared" si="304"/>
        <v/>
      </c>
      <c r="AT2845" s="105" t="str">
        <f>IF(ISNUMBER($AS2845),INDEX($C$1:$AB$3985,$AS2845,AT$4),"")</f>
        <v/>
      </c>
      <c r="AU2845" s="128"/>
      <c r="AV2845" s="128" t="str">
        <f t="shared" si="306"/>
        <v/>
      </c>
      <c r="AW2845" s="105" t="str">
        <f>IF(ISNUMBER($AV2845),INDEX($C$1:$AB$3985,$AV2845,AW$4),"")</f>
        <v/>
      </c>
      <c r="AX2845" s="105" t="str">
        <f>IF(ISNUMBER($AV2845),INDEX($C$1:$AB$3985,$AV2845,AX$4),"")</f>
        <v/>
      </c>
      <c r="AY2845" s="128"/>
      <c r="AZ2845" s="128"/>
      <c r="BA2845" s="128" t="str">
        <f t="shared" si="307"/>
        <v/>
      </c>
      <c r="BB2845" s="105" t="str">
        <f>IF(ISNUMBER($BA2845),INDEX($C$1:$AB$3985,$BA2845,BB$4),"")</f>
        <v/>
      </c>
      <c r="BC2845" s="105"/>
    </row>
    <row r="2846" spans="1:55" x14ac:dyDescent="0.25">
      <c r="A2846" s="98"/>
      <c r="B2846" s="98"/>
      <c r="C2846" s="73"/>
      <c r="D2846" s="179"/>
      <c r="E2846" s="176"/>
      <c r="F2846" s="176"/>
      <c r="G2846" s="176"/>
      <c r="H2846" s="176"/>
      <c r="I2846" s="176"/>
      <c r="J2846" s="172"/>
      <c r="K2846" s="173"/>
      <c r="L2846" s="178"/>
      <c r="R2846" s="3"/>
      <c r="S2846" s="106"/>
      <c r="T2846" s="106"/>
      <c r="U2846" s="106"/>
      <c r="V2846" s="106"/>
      <c r="W2846" s="106"/>
      <c r="X2846" s="106"/>
      <c r="AB2846" s="188" t="str">
        <f t="shared" si="302"/>
        <v/>
      </c>
      <c r="AC2846" s="188" t="s">
        <v>1585</v>
      </c>
      <c r="AD2846" s="131"/>
      <c r="AE2846" s="131"/>
      <c r="AF2846" s="131"/>
      <c r="AG2846" s="131"/>
      <c r="AH2846" s="131"/>
      <c r="AI2846" s="131"/>
      <c r="AJ2846" s="128" t="str">
        <f t="shared" si="303"/>
        <v/>
      </c>
      <c r="AK2846" s="7" t="str">
        <f>IF(ISNUMBER($AJ2846),INDEX($C$1:$AB$3985,$AJ2846,AK$4),"")</f>
        <v/>
      </c>
      <c r="AL2846" s="7" t="str">
        <f>IF(ISNUMBER($AJ2846),INDEX($C$1:$AB$3985,$AJ2846,AL$4),"")</f>
        <v/>
      </c>
      <c r="AM2846" s="128"/>
      <c r="AN2846" s="128" t="str">
        <f t="shared" si="305"/>
        <v/>
      </c>
      <c r="AO2846" s="7" t="str">
        <f t="shared" si="308"/>
        <v/>
      </c>
      <c r="AP2846" s="10" t="str">
        <f t="shared" si="308"/>
        <v/>
      </c>
      <c r="AQ2846" s="310">
        <f>IF(ISNUMBER(SEARCH($T$30,AO2846)),MAX(AQ$5:AQ2845)+1,0)</f>
        <v>0</v>
      </c>
      <c r="AR2846" s="310">
        <f>IF(ISNUMBER(SEARCH($T$31,AO2846)),MAX(AR$5:AR2845)+1,0)</f>
        <v>0</v>
      </c>
      <c r="AS2846" s="128" t="str">
        <f t="shared" si="304"/>
        <v/>
      </c>
      <c r="AT2846" s="105" t="str">
        <f>IF(ISNUMBER($AS2846),INDEX($C$1:$AB$3985,$AS2846,AT$4),"")</f>
        <v/>
      </c>
      <c r="AU2846" s="128"/>
      <c r="AV2846" s="128" t="str">
        <f t="shared" si="306"/>
        <v/>
      </c>
      <c r="AW2846" s="105" t="str">
        <f>IF(ISNUMBER($AV2846),INDEX($C$1:$AB$3985,$AV2846,AW$4),"")</f>
        <v/>
      </c>
      <c r="AX2846" s="105" t="str">
        <f>IF(ISNUMBER($AV2846),INDEX($C$1:$AB$3985,$AV2846,AX$4),"")</f>
        <v/>
      </c>
      <c r="AY2846" s="128"/>
      <c r="AZ2846" s="128"/>
      <c r="BA2846" s="128" t="str">
        <f t="shared" si="307"/>
        <v/>
      </c>
      <c r="BB2846" s="105" t="str">
        <f>IF(ISNUMBER($BA2846),INDEX($C$1:$AB$3985,$BA2846,BB$4),"")</f>
        <v/>
      </c>
      <c r="BC2846" s="105"/>
    </row>
    <row r="2847" spans="1:55" x14ac:dyDescent="0.25">
      <c r="A2847" s="98"/>
      <c r="B2847" s="98"/>
      <c r="C2847" s="73"/>
      <c r="D2847" s="179"/>
      <c r="E2847" s="176"/>
      <c r="F2847" s="176"/>
      <c r="G2847" s="176"/>
      <c r="H2847" s="176"/>
      <c r="I2847" s="176"/>
      <c r="J2847" s="172"/>
      <c r="K2847" s="173"/>
      <c r="L2847" s="178"/>
      <c r="R2847" s="3"/>
      <c r="S2847" s="106"/>
      <c r="T2847" s="106"/>
      <c r="U2847" s="106"/>
      <c r="V2847" s="106"/>
      <c r="W2847" s="106"/>
      <c r="X2847" s="106"/>
      <c r="AB2847" s="188" t="str">
        <f t="shared" si="302"/>
        <v/>
      </c>
      <c r="AC2847" s="188" t="s">
        <v>1585</v>
      </c>
      <c r="AD2847" s="131"/>
      <c r="AE2847" s="131"/>
      <c r="AF2847" s="131"/>
      <c r="AG2847" s="131"/>
      <c r="AH2847" s="131"/>
      <c r="AI2847" s="131"/>
      <c r="AJ2847" s="128" t="str">
        <f t="shared" si="303"/>
        <v/>
      </c>
      <c r="AK2847" s="7" t="str">
        <f>IF(ISNUMBER($AJ2847),INDEX($C$1:$AB$3985,$AJ2847,AK$4),"")</f>
        <v/>
      </c>
      <c r="AL2847" s="7" t="str">
        <f>IF(ISNUMBER($AJ2847),INDEX($C$1:$AB$3985,$AJ2847,AL$4),"")</f>
        <v/>
      </c>
      <c r="AM2847" s="128"/>
      <c r="AN2847" s="128" t="str">
        <f t="shared" si="305"/>
        <v/>
      </c>
      <c r="AO2847" s="7" t="str">
        <f t="shared" si="308"/>
        <v/>
      </c>
      <c r="AP2847" s="10" t="str">
        <f t="shared" si="308"/>
        <v/>
      </c>
      <c r="AQ2847" s="310">
        <f>IF(ISNUMBER(SEARCH($T$30,AO2847)),MAX(AQ$5:AQ2846)+1,0)</f>
        <v>0</v>
      </c>
      <c r="AR2847" s="310">
        <f>IF(ISNUMBER(SEARCH($T$31,AO2847)),MAX(AR$5:AR2846)+1,0)</f>
        <v>0</v>
      </c>
      <c r="AS2847" s="128" t="str">
        <f t="shared" si="304"/>
        <v/>
      </c>
      <c r="AT2847" s="105" t="str">
        <f>IF(ISNUMBER($AS2847),INDEX($C$1:$AB$3985,$AS2847,AT$4),"")</f>
        <v/>
      </c>
      <c r="AU2847" s="128"/>
      <c r="AV2847" s="128" t="str">
        <f t="shared" si="306"/>
        <v/>
      </c>
      <c r="AW2847" s="105" t="str">
        <f>IF(ISNUMBER($AV2847),INDEX($C$1:$AB$3985,$AV2847,AW$4),"")</f>
        <v/>
      </c>
      <c r="AX2847" s="105" t="str">
        <f>IF(ISNUMBER($AV2847),INDEX($C$1:$AB$3985,$AV2847,AX$4),"")</f>
        <v/>
      </c>
      <c r="AY2847" s="128"/>
      <c r="AZ2847" s="128"/>
      <c r="BA2847" s="128" t="str">
        <f t="shared" si="307"/>
        <v/>
      </c>
      <c r="BB2847" s="105" t="str">
        <f>IF(ISNUMBER($BA2847),INDEX($C$1:$AB$3985,$BA2847,BB$4),"")</f>
        <v/>
      </c>
      <c r="BC2847" s="105"/>
    </row>
    <row r="2848" spans="1:55" x14ac:dyDescent="0.25">
      <c r="A2848" s="98"/>
      <c r="B2848" s="98"/>
      <c r="C2848" s="73"/>
      <c r="D2848" s="179"/>
      <c r="E2848" s="176"/>
      <c r="F2848" s="176"/>
      <c r="G2848" s="176"/>
      <c r="H2848" s="176"/>
      <c r="I2848" s="176"/>
      <c r="J2848" s="172"/>
      <c r="K2848" s="173"/>
      <c r="L2848" s="178"/>
      <c r="R2848" s="3"/>
      <c r="S2848" s="106"/>
      <c r="T2848" s="106"/>
      <c r="U2848" s="106"/>
      <c r="V2848" s="106"/>
      <c r="W2848" s="106"/>
      <c r="X2848" s="106"/>
      <c r="AB2848" s="188" t="str">
        <f t="shared" si="302"/>
        <v/>
      </c>
      <c r="AC2848" s="188" t="s">
        <v>1585</v>
      </c>
      <c r="AD2848" s="131"/>
      <c r="AE2848" s="131"/>
      <c r="AF2848" s="131"/>
      <c r="AG2848" s="131"/>
      <c r="AH2848" s="131"/>
      <c r="AI2848" s="131"/>
      <c r="AJ2848" s="128" t="str">
        <f t="shared" si="303"/>
        <v/>
      </c>
      <c r="AK2848" s="7" t="str">
        <f>IF(ISNUMBER($AJ2848),INDEX($C$1:$AB$3985,$AJ2848,AK$4),"")</f>
        <v/>
      </c>
      <c r="AL2848" s="7" t="str">
        <f>IF(ISNUMBER($AJ2848),INDEX($C$1:$AB$3985,$AJ2848,AL$4),"")</f>
        <v/>
      </c>
      <c r="AM2848" s="128"/>
      <c r="AN2848" s="128" t="str">
        <f t="shared" si="305"/>
        <v/>
      </c>
      <c r="AO2848" s="7" t="str">
        <f t="shared" si="308"/>
        <v/>
      </c>
      <c r="AP2848" s="10" t="str">
        <f t="shared" si="308"/>
        <v/>
      </c>
      <c r="AQ2848" s="310">
        <f>IF(ISNUMBER(SEARCH($T$30,AO2848)),MAX(AQ$5:AQ2847)+1,0)</f>
        <v>0</v>
      </c>
      <c r="AR2848" s="310">
        <f>IF(ISNUMBER(SEARCH($T$31,AO2848)),MAX(AR$5:AR2847)+1,0)</f>
        <v>0</v>
      </c>
      <c r="AS2848" s="128" t="str">
        <f t="shared" si="304"/>
        <v/>
      </c>
      <c r="AT2848" s="105" t="str">
        <f>IF(ISNUMBER($AS2848),INDEX($C$1:$AB$3985,$AS2848,AT$4),"")</f>
        <v/>
      </c>
      <c r="AU2848" s="128"/>
      <c r="AV2848" s="128" t="str">
        <f t="shared" si="306"/>
        <v/>
      </c>
      <c r="AW2848" s="105" t="str">
        <f>IF(ISNUMBER($AV2848),INDEX($C$1:$AB$3985,$AV2848,AW$4),"")</f>
        <v/>
      </c>
      <c r="AX2848" s="105" t="str">
        <f>IF(ISNUMBER($AV2848),INDEX($C$1:$AB$3985,$AV2848,AX$4),"")</f>
        <v/>
      </c>
      <c r="AY2848" s="128"/>
      <c r="AZ2848" s="128"/>
      <c r="BA2848" s="128" t="str">
        <f t="shared" si="307"/>
        <v/>
      </c>
      <c r="BB2848" s="105" t="str">
        <f>IF(ISNUMBER($BA2848),INDEX($C$1:$AB$3985,$BA2848,BB$4),"")</f>
        <v/>
      </c>
      <c r="BC2848" s="105"/>
    </row>
    <row r="2849" spans="1:55" x14ac:dyDescent="0.25">
      <c r="A2849" s="98"/>
      <c r="B2849" s="98"/>
      <c r="C2849" s="73"/>
      <c r="D2849" s="179"/>
      <c r="E2849" s="176"/>
      <c r="F2849" s="176"/>
      <c r="G2849" s="176"/>
      <c r="H2849" s="176"/>
      <c r="I2849" s="176"/>
      <c r="J2849" s="172"/>
      <c r="K2849" s="173"/>
      <c r="L2849" s="178"/>
      <c r="R2849" s="3"/>
      <c r="S2849" s="106"/>
      <c r="T2849" s="106"/>
      <c r="U2849" s="106"/>
      <c r="V2849" s="106"/>
      <c r="W2849" s="106"/>
      <c r="X2849" s="106"/>
      <c r="AB2849" s="188" t="str">
        <f t="shared" si="302"/>
        <v/>
      </c>
      <c r="AC2849" s="188" t="s">
        <v>1585</v>
      </c>
      <c r="AD2849" s="131"/>
      <c r="AE2849" s="131"/>
      <c r="AF2849" s="131"/>
      <c r="AG2849" s="131"/>
      <c r="AH2849" s="131"/>
      <c r="AI2849" s="131"/>
      <c r="AJ2849" s="128" t="str">
        <f t="shared" si="303"/>
        <v/>
      </c>
      <c r="AK2849" s="7" t="str">
        <f>IF(ISNUMBER($AJ2849),INDEX($C$1:$AB$3985,$AJ2849,AK$4),"")</f>
        <v/>
      </c>
      <c r="AL2849" s="7" t="str">
        <f>IF(ISNUMBER($AJ2849),INDEX($C$1:$AB$3985,$AJ2849,AL$4),"")</f>
        <v/>
      </c>
      <c r="AM2849" s="128"/>
      <c r="AN2849" s="128" t="str">
        <f t="shared" si="305"/>
        <v/>
      </c>
      <c r="AO2849" s="7" t="str">
        <f t="shared" si="308"/>
        <v/>
      </c>
      <c r="AP2849" s="10" t="str">
        <f t="shared" si="308"/>
        <v/>
      </c>
      <c r="AQ2849" s="310">
        <f>IF(ISNUMBER(SEARCH($T$30,AO2849)),MAX(AQ$5:AQ2848)+1,0)</f>
        <v>0</v>
      </c>
      <c r="AR2849" s="310">
        <f>IF(ISNUMBER(SEARCH($T$31,AO2849)),MAX(AR$5:AR2848)+1,0)</f>
        <v>0</v>
      </c>
      <c r="AS2849" s="128" t="str">
        <f t="shared" si="304"/>
        <v/>
      </c>
      <c r="AT2849" s="105" t="str">
        <f>IF(ISNUMBER($AS2849),INDEX($C$1:$AB$3985,$AS2849,AT$4),"")</f>
        <v/>
      </c>
      <c r="AU2849" s="128"/>
      <c r="AV2849" s="128" t="str">
        <f t="shared" si="306"/>
        <v/>
      </c>
      <c r="AW2849" s="105" t="str">
        <f>IF(ISNUMBER($AV2849),INDEX($C$1:$AB$3985,$AV2849,AW$4),"")</f>
        <v/>
      </c>
      <c r="AX2849" s="105" t="str">
        <f>IF(ISNUMBER($AV2849),INDEX($C$1:$AB$3985,$AV2849,AX$4),"")</f>
        <v/>
      </c>
      <c r="AY2849" s="128"/>
      <c r="AZ2849" s="128"/>
      <c r="BA2849" s="128" t="str">
        <f t="shared" si="307"/>
        <v/>
      </c>
      <c r="BB2849" s="105" t="str">
        <f>IF(ISNUMBER($BA2849),INDEX($C$1:$AB$3985,$BA2849,BB$4),"")</f>
        <v/>
      </c>
      <c r="BC2849" s="105"/>
    </row>
    <row r="2850" spans="1:55" x14ac:dyDescent="0.25">
      <c r="A2850" s="98"/>
      <c r="B2850" s="98"/>
      <c r="C2850" s="73"/>
      <c r="D2850" s="179"/>
      <c r="E2850" s="176"/>
      <c r="F2850" s="176"/>
      <c r="G2850" s="176"/>
      <c r="H2850" s="176"/>
      <c r="I2850" s="176"/>
      <c r="J2850" s="172"/>
      <c r="K2850" s="173"/>
      <c r="L2850" s="178"/>
      <c r="R2850" s="3"/>
      <c r="S2850" s="106"/>
      <c r="T2850" s="106"/>
      <c r="U2850" s="106"/>
      <c r="V2850" s="106"/>
      <c r="W2850" s="106"/>
      <c r="X2850" s="106"/>
      <c r="AB2850" s="188" t="str">
        <f t="shared" si="302"/>
        <v/>
      </c>
      <c r="AC2850" s="188" t="s">
        <v>1585</v>
      </c>
      <c r="AD2850" s="131"/>
      <c r="AE2850" s="131"/>
      <c r="AF2850" s="131"/>
      <c r="AG2850" s="131"/>
      <c r="AH2850" s="131"/>
      <c r="AI2850" s="131"/>
      <c r="AJ2850" s="128" t="str">
        <f t="shared" si="303"/>
        <v/>
      </c>
      <c r="AK2850" s="7" t="str">
        <f>IF(ISNUMBER($AJ2850),INDEX($C$1:$AB$3985,$AJ2850,AK$4),"")</f>
        <v/>
      </c>
      <c r="AL2850" s="7" t="str">
        <f>IF(ISNUMBER($AJ2850),INDEX($C$1:$AB$3985,$AJ2850,AL$4),"")</f>
        <v/>
      </c>
      <c r="AM2850" s="128"/>
      <c r="AN2850" s="128" t="str">
        <f t="shared" si="305"/>
        <v/>
      </c>
      <c r="AO2850" s="7" t="str">
        <f t="shared" si="308"/>
        <v/>
      </c>
      <c r="AP2850" s="10" t="str">
        <f t="shared" si="308"/>
        <v/>
      </c>
      <c r="AQ2850" s="310">
        <f>IF(ISNUMBER(SEARCH($T$30,AO2850)),MAX(AQ$5:AQ2849)+1,0)</f>
        <v>0</v>
      </c>
      <c r="AR2850" s="310">
        <f>IF(ISNUMBER(SEARCH($T$31,AO2850)),MAX(AR$5:AR2849)+1,0)</f>
        <v>0</v>
      </c>
      <c r="AS2850" s="128" t="str">
        <f t="shared" si="304"/>
        <v/>
      </c>
      <c r="AT2850" s="105" t="str">
        <f>IF(ISNUMBER($AS2850),INDEX($C$1:$AB$3985,$AS2850,AT$4),"")</f>
        <v/>
      </c>
      <c r="AU2850" s="128"/>
      <c r="AV2850" s="128" t="str">
        <f t="shared" si="306"/>
        <v/>
      </c>
      <c r="AW2850" s="105" t="str">
        <f>IF(ISNUMBER($AV2850),INDEX($C$1:$AB$3985,$AV2850,AW$4),"")</f>
        <v/>
      </c>
      <c r="AX2850" s="105" t="str">
        <f>IF(ISNUMBER($AV2850),INDEX($C$1:$AB$3985,$AV2850,AX$4),"")</f>
        <v/>
      </c>
      <c r="AY2850" s="128"/>
      <c r="AZ2850" s="128"/>
      <c r="BA2850" s="128" t="str">
        <f t="shared" si="307"/>
        <v/>
      </c>
      <c r="BB2850" s="105" t="str">
        <f>IF(ISNUMBER($BA2850),INDEX($C$1:$AB$3985,$BA2850,BB$4),"")</f>
        <v/>
      </c>
      <c r="BC2850" s="105"/>
    </row>
    <row r="2851" spans="1:55" x14ac:dyDescent="0.25">
      <c r="A2851" s="98"/>
      <c r="B2851" s="98"/>
      <c r="C2851" s="73"/>
      <c r="D2851" s="179"/>
      <c r="E2851" s="176"/>
      <c r="F2851" s="176"/>
      <c r="G2851" s="176"/>
      <c r="H2851" s="176"/>
      <c r="I2851" s="176"/>
      <c r="J2851" s="172"/>
      <c r="K2851" s="173"/>
      <c r="L2851" s="178"/>
      <c r="R2851" s="3"/>
      <c r="S2851" s="106"/>
      <c r="T2851" s="106"/>
      <c r="U2851" s="106"/>
      <c r="V2851" s="106"/>
      <c r="W2851" s="106"/>
      <c r="X2851" s="106"/>
      <c r="AB2851" s="188" t="str">
        <f t="shared" si="302"/>
        <v/>
      </c>
      <c r="AC2851" s="188" t="s">
        <v>1585</v>
      </c>
      <c r="AD2851" s="131"/>
      <c r="AE2851" s="131"/>
      <c r="AF2851" s="131"/>
      <c r="AG2851" s="131"/>
      <c r="AH2851" s="131"/>
      <c r="AI2851" s="131"/>
      <c r="AJ2851" s="128" t="str">
        <f t="shared" si="303"/>
        <v/>
      </c>
      <c r="AK2851" s="7" t="str">
        <f>IF(ISNUMBER($AJ2851),INDEX($C$1:$AB$3985,$AJ2851,AK$4),"")</f>
        <v/>
      </c>
      <c r="AL2851" s="7" t="str">
        <f>IF(ISNUMBER($AJ2851),INDEX($C$1:$AB$3985,$AJ2851,AL$4),"")</f>
        <v/>
      </c>
      <c r="AM2851" s="128"/>
      <c r="AN2851" s="128" t="str">
        <f t="shared" si="305"/>
        <v/>
      </c>
      <c r="AO2851" s="7" t="str">
        <f t="shared" si="308"/>
        <v/>
      </c>
      <c r="AP2851" s="10" t="str">
        <f t="shared" si="308"/>
        <v/>
      </c>
      <c r="AQ2851" s="310">
        <f>IF(ISNUMBER(SEARCH($T$30,AO2851)),MAX(AQ$5:AQ2850)+1,0)</f>
        <v>0</v>
      </c>
      <c r="AR2851" s="310">
        <f>IF(ISNUMBER(SEARCH($T$31,AO2851)),MAX(AR$5:AR2850)+1,0)</f>
        <v>0</v>
      </c>
      <c r="AS2851" s="128" t="str">
        <f t="shared" si="304"/>
        <v/>
      </c>
      <c r="AT2851" s="105" t="str">
        <f>IF(ISNUMBER($AS2851),INDEX($C$1:$AB$3985,$AS2851,AT$4),"")</f>
        <v/>
      </c>
      <c r="AU2851" s="128"/>
      <c r="AV2851" s="128" t="str">
        <f t="shared" si="306"/>
        <v/>
      </c>
      <c r="AW2851" s="105" t="str">
        <f>IF(ISNUMBER($AV2851),INDEX($C$1:$AB$3985,$AV2851,AW$4),"")</f>
        <v/>
      </c>
      <c r="AX2851" s="105" t="str">
        <f>IF(ISNUMBER($AV2851),INDEX($C$1:$AB$3985,$AV2851,AX$4),"")</f>
        <v/>
      </c>
      <c r="AY2851" s="128"/>
      <c r="AZ2851" s="128"/>
      <c r="BA2851" s="128" t="str">
        <f t="shared" si="307"/>
        <v/>
      </c>
      <c r="BB2851" s="105" t="str">
        <f>IF(ISNUMBER($BA2851),INDEX($C$1:$AB$3985,$BA2851,BB$4),"")</f>
        <v/>
      </c>
      <c r="BC2851" s="105"/>
    </row>
    <row r="2852" spans="1:55" x14ac:dyDescent="0.25">
      <c r="A2852" s="98"/>
      <c r="B2852" s="98"/>
      <c r="C2852" s="73"/>
      <c r="D2852" s="179"/>
      <c r="E2852" s="176"/>
      <c r="F2852" s="176"/>
      <c r="G2852" s="176"/>
      <c r="H2852" s="176"/>
      <c r="I2852" s="176"/>
      <c r="J2852" s="172"/>
      <c r="K2852" s="173"/>
      <c r="L2852" s="178"/>
      <c r="R2852" s="3"/>
      <c r="S2852" s="106"/>
      <c r="T2852" s="106"/>
      <c r="U2852" s="106"/>
      <c r="V2852" s="106"/>
      <c r="W2852" s="106"/>
      <c r="X2852" s="106"/>
      <c r="AB2852" s="188" t="str">
        <f t="shared" si="302"/>
        <v/>
      </c>
      <c r="AC2852" s="188" t="s">
        <v>1585</v>
      </c>
      <c r="AD2852" s="131"/>
      <c r="AE2852" s="131"/>
      <c r="AF2852" s="131"/>
      <c r="AG2852" s="131"/>
      <c r="AH2852" s="131"/>
      <c r="AI2852" s="131"/>
      <c r="AJ2852" s="128" t="str">
        <f t="shared" si="303"/>
        <v/>
      </c>
      <c r="AK2852" s="7" t="str">
        <f>IF(ISNUMBER($AJ2852),INDEX($C$1:$AB$3985,$AJ2852,AK$4),"")</f>
        <v/>
      </c>
      <c r="AL2852" s="7" t="str">
        <f>IF(ISNUMBER($AJ2852),INDEX($C$1:$AB$3985,$AJ2852,AL$4),"")</f>
        <v/>
      </c>
      <c r="AM2852" s="128"/>
      <c r="AN2852" s="128" t="str">
        <f t="shared" si="305"/>
        <v/>
      </c>
      <c r="AO2852" s="7" t="str">
        <f t="shared" si="308"/>
        <v/>
      </c>
      <c r="AP2852" s="10" t="str">
        <f t="shared" si="308"/>
        <v/>
      </c>
      <c r="AQ2852" s="310">
        <f>IF(ISNUMBER(SEARCH($T$30,AO2852)),MAX(AQ$5:AQ2851)+1,0)</f>
        <v>0</v>
      </c>
      <c r="AR2852" s="310">
        <f>IF(ISNUMBER(SEARCH($T$31,AO2852)),MAX(AR$5:AR2851)+1,0)</f>
        <v>0</v>
      </c>
      <c r="AS2852" s="128" t="str">
        <f t="shared" si="304"/>
        <v/>
      </c>
      <c r="AT2852" s="105" t="str">
        <f>IF(ISNUMBER($AS2852),INDEX($C$1:$AB$3985,$AS2852,AT$4),"")</f>
        <v/>
      </c>
      <c r="AU2852" s="128"/>
      <c r="AV2852" s="128" t="str">
        <f t="shared" si="306"/>
        <v/>
      </c>
      <c r="AW2852" s="105" t="str">
        <f>IF(ISNUMBER($AV2852),INDEX($C$1:$AB$3985,$AV2852,AW$4),"")</f>
        <v/>
      </c>
      <c r="AX2852" s="105" t="str">
        <f>IF(ISNUMBER($AV2852),INDEX($C$1:$AB$3985,$AV2852,AX$4),"")</f>
        <v/>
      </c>
      <c r="AY2852" s="128"/>
      <c r="AZ2852" s="128"/>
      <c r="BA2852" s="128" t="str">
        <f t="shared" si="307"/>
        <v/>
      </c>
      <c r="BB2852" s="105" t="str">
        <f>IF(ISNUMBER($BA2852),INDEX($C$1:$AB$3985,$BA2852,BB$4),"")</f>
        <v/>
      </c>
      <c r="BC2852" s="105"/>
    </row>
    <row r="2853" spans="1:55" x14ac:dyDescent="0.25">
      <c r="A2853" s="98"/>
      <c r="B2853" s="98"/>
      <c r="C2853" s="73"/>
      <c r="D2853" s="179"/>
      <c r="E2853" s="176"/>
      <c r="F2853" s="176"/>
      <c r="G2853" s="176"/>
      <c r="H2853" s="176"/>
      <c r="I2853" s="176"/>
      <c r="J2853" s="172"/>
      <c r="K2853" s="173"/>
      <c r="L2853" s="178"/>
      <c r="R2853" s="3"/>
      <c r="S2853" s="106"/>
      <c r="T2853" s="106"/>
      <c r="U2853" s="106"/>
      <c r="V2853" s="106"/>
      <c r="W2853" s="106"/>
      <c r="X2853" s="106"/>
      <c r="AB2853" s="188" t="str">
        <f t="shared" si="302"/>
        <v/>
      </c>
      <c r="AC2853" s="188" t="s">
        <v>1585</v>
      </c>
      <c r="AD2853" s="131"/>
      <c r="AE2853" s="131"/>
      <c r="AF2853" s="131"/>
      <c r="AG2853" s="131"/>
      <c r="AH2853" s="131"/>
      <c r="AI2853" s="131"/>
      <c r="AJ2853" s="128" t="str">
        <f t="shared" si="303"/>
        <v/>
      </c>
      <c r="AK2853" s="7" t="str">
        <f>IF(ISNUMBER($AJ2853),INDEX($C$1:$AB$3985,$AJ2853,AK$4),"")</f>
        <v/>
      </c>
      <c r="AL2853" s="7" t="str">
        <f>IF(ISNUMBER($AJ2853),INDEX($C$1:$AB$3985,$AJ2853,AL$4),"")</f>
        <v/>
      </c>
      <c r="AM2853" s="128"/>
      <c r="AN2853" s="128" t="str">
        <f t="shared" si="305"/>
        <v/>
      </c>
      <c r="AO2853" s="7" t="str">
        <f t="shared" si="308"/>
        <v/>
      </c>
      <c r="AP2853" s="10" t="str">
        <f t="shared" si="308"/>
        <v/>
      </c>
      <c r="AQ2853" s="310">
        <f>IF(ISNUMBER(SEARCH($T$30,AO2853)),MAX(AQ$5:AQ2852)+1,0)</f>
        <v>0</v>
      </c>
      <c r="AR2853" s="310">
        <f>IF(ISNUMBER(SEARCH($T$31,AO2853)),MAX(AR$5:AR2852)+1,0)</f>
        <v>0</v>
      </c>
      <c r="AS2853" s="128" t="str">
        <f t="shared" si="304"/>
        <v/>
      </c>
      <c r="AT2853" s="105" t="str">
        <f>IF(ISNUMBER($AS2853),INDEX($C$1:$AB$3985,$AS2853,AT$4),"")</f>
        <v/>
      </c>
      <c r="AU2853" s="128"/>
      <c r="AV2853" s="128" t="str">
        <f t="shared" si="306"/>
        <v/>
      </c>
      <c r="AW2853" s="105" t="str">
        <f>IF(ISNUMBER($AV2853),INDEX($C$1:$AB$3985,$AV2853,AW$4),"")</f>
        <v/>
      </c>
      <c r="AX2853" s="105" t="str">
        <f>IF(ISNUMBER($AV2853),INDEX($C$1:$AB$3985,$AV2853,AX$4),"")</f>
        <v/>
      </c>
      <c r="AY2853" s="128"/>
      <c r="AZ2853" s="128"/>
      <c r="BA2853" s="128" t="str">
        <f t="shared" si="307"/>
        <v/>
      </c>
      <c r="BB2853" s="105" t="str">
        <f>IF(ISNUMBER($BA2853),INDEX($C$1:$AB$3985,$BA2853,BB$4),"")</f>
        <v/>
      </c>
      <c r="BC2853" s="105"/>
    </row>
    <row r="2854" spans="1:55" x14ac:dyDescent="0.25">
      <c r="A2854" s="98"/>
      <c r="B2854" s="98"/>
      <c r="C2854" s="73"/>
      <c r="D2854" s="179"/>
      <c r="E2854" s="176"/>
      <c r="F2854" s="176"/>
      <c r="G2854" s="176"/>
      <c r="H2854" s="176"/>
      <c r="I2854" s="176"/>
      <c r="J2854" s="172"/>
      <c r="K2854" s="173"/>
      <c r="L2854" s="178"/>
      <c r="R2854" s="3"/>
      <c r="S2854" s="106"/>
      <c r="T2854" s="106"/>
      <c r="U2854" s="106"/>
      <c r="V2854" s="106"/>
      <c r="W2854" s="106"/>
      <c r="X2854" s="106"/>
      <c r="AB2854" s="188" t="str">
        <f t="shared" si="302"/>
        <v/>
      </c>
      <c r="AC2854" s="188" t="s">
        <v>1585</v>
      </c>
      <c r="AD2854" s="131"/>
      <c r="AE2854" s="131"/>
      <c r="AF2854" s="131"/>
      <c r="AG2854" s="131"/>
      <c r="AH2854" s="131"/>
      <c r="AI2854" s="131"/>
      <c r="AJ2854" s="128" t="str">
        <f t="shared" si="303"/>
        <v/>
      </c>
      <c r="AK2854" s="7" t="str">
        <f>IF(ISNUMBER($AJ2854),INDEX($C$1:$AB$3985,$AJ2854,AK$4),"")</f>
        <v/>
      </c>
      <c r="AL2854" s="7" t="str">
        <f>IF(ISNUMBER($AJ2854),INDEX($C$1:$AB$3985,$AJ2854,AL$4),"")</f>
        <v/>
      </c>
      <c r="AM2854" s="128"/>
      <c r="AN2854" s="128" t="str">
        <f t="shared" si="305"/>
        <v/>
      </c>
      <c r="AO2854" s="7" t="str">
        <f t="shared" si="308"/>
        <v/>
      </c>
      <c r="AP2854" s="10" t="str">
        <f t="shared" si="308"/>
        <v/>
      </c>
      <c r="AQ2854" s="310">
        <f>IF(ISNUMBER(SEARCH($T$30,AO2854)),MAX(AQ$5:AQ2853)+1,0)</f>
        <v>0</v>
      </c>
      <c r="AR2854" s="310">
        <f>IF(ISNUMBER(SEARCH($T$31,AO2854)),MAX(AR$5:AR2853)+1,0)</f>
        <v>0</v>
      </c>
      <c r="AS2854" s="128" t="str">
        <f t="shared" si="304"/>
        <v/>
      </c>
      <c r="AT2854" s="105" t="str">
        <f>IF(ISNUMBER($AS2854),INDEX($C$1:$AB$3985,$AS2854,AT$4),"")</f>
        <v/>
      </c>
      <c r="AU2854" s="128"/>
      <c r="AV2854" s="128" t="str">
        <f t="shared" si="306"/>
        <v/>
      </c>
      <c r="AW2854" s="105" t="str">
        <f>IF(ISNUMBER($AV2854),INDEX($C$1:$AB$3985,$AV2854,AW$4),"")</f>
        <v/>
      </c>
      <c r="AX2854" s="105" t="str">
        <f>IF(ISNUMBER($AV2854),INDEX($C$1:$AB$3985,$AV2854,AX$4),"")</f>
        <v/>
      </c>
      <c r="AY2854" s="128"/>
      <c r="AZ2854" s="128"/>
      <c r="BA2854" s="128" t="str">
        <f t="shared" si="307"/>
        <v/>
      </c>
      <c r="BB2854" s="105" t="str">
        <f>IF(ISNUMBER($BA2854),INDEX($C$1:$AB$3985,$BA2854,BB$4),"")</f>
        <v/>
      </c>
      <c r="BC2854" s="105"/>
    </row>
    <row r="2855" spans="1:55" x14ac:dyDescent="0.25">
      <c r="A2855" s="98"/>
      <c r="B2855" s="98"/>
      <c r="C2855" s="73"/>
      <c r="D2855" s="179"/>
      <c r="E2855" s="176"/>
      <c r="F2855" s="176"/>
      <c r="G2855" s="176"/>
      <c r="H2855" s="176"/>
      <c r="I2855" s="176"/>
      <c r="J2855" s="172"/>
      <c r="K2855" s="173"/>
      <c r="L2855" s="178"/>
      <c r="R2855" s="3"/>
      <c r="S2855" s="106"/>
      <c r="T2855" s="106"/>
      <c r="U2855" s="106"/>
      <c r="V2855" s="106"/>
      <c r="W2855" s="106"/>
      <c r="X2855" s="106"/>
      <c r="AB2855" s="188" t="str">
        <f t="shared" si="302"/>
        <v/>
      </c>
      <c r="AC2855" s="188" t="s">
        <v>1585</v>
      </c>
      <c r="AD2855" s="131"/>
      <c r="AE2855" s="131"/>
      <c r="AF2855" s="131"/>
      <c r="AG2855" s="131"/>
      <c r="AH2855" s="131"/>
      <c r="AI2855" s="131"/>
      <c r="AJ2855" s="128" t="str">
        <f t="shared" si="303"/>
        <v/>
      </c>
      <c r="AK2855" s="7" t="str">
        <f>IF(ISNUMBER($AJ2855),INDEX($C$1:$AB$3985,$AJ2855,AK$4),"")</f>
        <v/>
      </c>
      <c r="AL2855" s="7" t="str">
        <f>IF(ISNUMBER($AJ2855),INDEX($C$1:$AB$3985,$AJ2855,AL$4),"")</f>
        <v/>
      </c>
      <c r="AM2855" s="128"/>
      <c r="AN2855" s="128" t="str">
        <f t="shared" si="305"/>
        <v/>
      </c>
      <c r="AO2855" s="7" t="str">
        <f t="shared" si="308"/>
        <v/>
      </c>
      <c r="AP2855" s="10" t="str">
        <f t="shared" si="308"/>
        <v/>
      </c>
      <c r="AQ2855" s="310">
        <f>IF(ISNUMBER(SEARCH($T$30,AO2855)),MAX(AQ$5:AQ2854)+1,0)</f>
        <v>0</v>
      </c>
      <c r="AR2855" s="310">
        <f>IF(ISNUMBER(SEARCH($T$31,AO2855)),MAX(AR$5:AR2854)+1,0)</f>
        <v>0</v>
      </c>
      <c r="AS2855" s="128" t="str">
        <f t="shared" si="304"/>
        <v/>
      </c>
      <c r="AT2855" s="105" t="str">
        <f>IF(ISNUMBER($AS2855),INDEX($C$1:$AB$3985,$AS2855,AT$4),"")</f>
        <v/>
      </c>
      <c r="AU2855" s="128"/>
      <c r="AV2855" s="128" t="str">
        <f t="shared" si="306"/>
        <v/>
      </c>
      <c r="AW2855" s="105" t="str">
        <f>IF(ISNUMBER($AV2855),INDEX($C$1:$AB$3985,$AV2855,AW$4),"")</f>
        <v/>
      </c>
      <c r="AX2855" s="105" t="str">
        <f>IF(ISNUMBER($AV2855),INDEX($C$1:$AB$3985,$AV2855,AX$4),"")</f>
        <v/>
      </c>
      <c r="AY2855" s="128"/>
      <c r="AZ2855" s="128"/>
      <c r="BA2855" s="128" t="str">
        <f t="shared" si="307"/>
        <v/>
      </c>
      <c r="BB2855" s="105" t="str">
        <f>IF(ISNUMBER($BA2855),INDEX($C$1:$AB$3985,$BA2855,BB$4),"")</f>
        <v/>
      </c>
      <c r="BC2855" s="105"/>
    </row>
    <row r="2856" spans="1:55" x14ac:dyDescent="0.25">
      <c r="A2856" s="98"/>
      <c r="B2856" s="98"/>
      <c r="C2856" s="73"/>
      <c r="D2856" s="179"/>
      <c r="E2856" s="176"/>
      <c r="F2856" s="176"/>
      <c r="G2856" s="176"/>
      <c r="H2856" s="176"/>
      <c r="I2856" s="176"/>
      <c r="J2856" s="172"/>
      <c r="K2856" s="173"/>
      <c r="L2856" s="178"/>
      <c r="R2856" s="3"/>
      <c r="S2856" s="106"/>
      <c r="T2856" s="106"/>
      <c r="U2856" s="106"/>
      <c r="V2856" s="106"/>
      <c r="W2856" s="106"/>
      <c r="X2856" s="106"/>
      <c r="AB2856" s="188" t="str">
        <f t="shared" si="302"/>
        <v/>
      </c>
      <c r="AC2856" s="188" t="s">
        <v>1585</v>
      </c>
      <c r="AD2856" s="131"/>
      <c r="AE2856" s="131"/>
      <c r="AF2856" s="131"/>
      <c r="AG2856" s="131"/>
      <c r="AH2856" s="131"/>
      <c r="AI2856" s="131"/>
      <c r="AJ2856" s="128" t="str">
        <f t="shared" si="303"/>
        <v/>
      </c>
      <c r="AK2856" s="7" t="str">
        <f>IF(ISNUMBER($AJ2856),INDEX($C$1:$AB$3985,$AJ2856,AK$4),"")</f>
        <v/>
      </c>
      <c r="AL2856" s="7" t="str">
        <f>IF(ISNUMBER($AJ2856),INDEX($C$1:$AB$3985,$AJ2856,AL$4),"")</f>
        <v/>
      </c>
      <c r="AM2856" s="128"/>
      <c r="AN2856" s="128" t="str">
        <f t="shared" si="305"/>
        <v/>
      </c>
      <c r="AO2856" s="7" t="str">
        <f t="shared" si="308"/>
        <v/>
      </c>
      <c r="AP2856" s="10" t="str">
        <f t="shared" si="308"/>
        <v/>
      </c>
      <c r="AQ2856" s="310">
        <f>IF(ISNUMBER(SEARCH($T$30,AO2856)),MAX(AQ$5:AQ2855)+1,0)</f>
        <v>0</v>
      </c>
      <c r="AR2856" s="310">
        <f>IF(ISNUMBER(SEARCH($T$31,AO2856)),MAX(AR$5:AR2855)+1,0)</f>
        <v>0</v>
      </c>
      <c r="AS2856" s="128" t="str">
        <f t="shared" si="304"/>
        <v/>
      </c>
      <c r="AT2856" s="105" t="str">
        <f>IF(ISNUMBER($AS2856),INDEX($C$1:$AB$3985,$AS2856,AT$4),"")</f>
        <v/>
      </c>
      <c r="AU2856" s="128"/>
      <c r="AV2856" s="128" t="str">
        <f t="shared" si="306"/>
        <v/>
      </c>
      <c r="AW2856" s="105" t="str">
        <f>IF(ISNUMBER($AV2856),INDEX($C$1:$AB$3985,$AV2856,AW$4),"")</f>
        <v/>
      </c>
      <c r="AX2856" s="105" t="str">
        <f>IF(ISNUMBER($AV2856),INDEX($C$1:$AB$3985,$AV2856,AX$4),"")</f>
        <v/>
      </c>
      <c r="AY2856" s="128"/>
      <c r="AZ2856" s="128"/>
      <c r="BA2856" s="128" t="str">
        <f t="shared" si="307"/>
        <v/>
      </c>
      <c r="BB2856" s="105" t="str">
        <f>IF(ISNUMBER($BA2856),INDEX($C$1:$AB$3985,$BA2856,BB$4),"")</f>
        <v/>
      </c>
      <c r="BC2856" s="105"/>
    </row>
    <row r="2857" spans="1:55" x14ac:dyDescent="0.25">
      <c r="A2857" s="98"/>
      <c r="B2857" s="98"/>
      <c r="C2857" s="73"/>
      <c r="D2857" s="179"/>
      <c r="E2857" s="176"/>
      <c r="F2857" s="176"/>
      <c r="G2857" s="176"/>
      <c r="H2857" s="176"/>
      <c r="I2857" s="176"/>
      <c r="J2857" s="172"/>
      <c r="K2857" s="173"/>
      <c r="L2857" s="178"/>
      <c r="R2857" s="3"/>
      <c r="S2857" s="106"/>
      <c r="T2857" s="106"/>
      <c r="U2857" s="106"/>
      <c r="V2857" s="106"/>
      <c r="W2857" s="106"/>
      <c r="X2857" s="106"/>
      <c r="AB2857" s="188" t="str">
        <f t="shared" si="302"/>
        <v/>
      </c>
      <c r="AC2857" s="188" t="s">
        <v>1585</v>
      </c>
      <c r="AD2857" s="131"/>
      <c r="AE2857" s="131"/>
      <c r="AF2857" s="131"/>
      <c r="AG2857" s="131"/>
      <c r="AH2857" s="131"/>
      <c r="AI2857" s="131"/>
      <c r="AJ2857" s="128" t="str">
        <f t="shared" si="303"/>
        <v/>
      </c>
      <c r="AK2857" s="7" t="str">
        <f>IF(ISNUMBER($AJ2857),INDEX($C$1:$AB$3985,$AJ2857,AK$4),"")</f>
        <v/>
      </c>
      <c r="AL2857" s="7" t="str">
        <f>IF(ISNUMBER($AJ2857),INDEX($C$1:$AB$3985,$AJ2857,AL$4),"")</f>
        <v/>
      </c>
      <c r="AM2857" s="128"/>
      <c r="AN2857" s="128" t="str">
        <f t="shared" si="305"/>
        <v/>
      </c>
      <c r="AO2857" s="7" t="str">
        <f t="shared" si="308"/>
        <v/>
      </c>
      <c r="AP2857" s="10" t="str">
        <f t="shared" si="308"/>
        <v/>
      </c>
      <c r="AQ2857" s="310">
        <f>IF(ISNUMBER(SEARCH($T$30,AO2857)),MAX(AQ$5:AQ2856)+1,0)</f>
        <v>0</v>
      </c>
      <c r="AR2857" s="310">
        <f>IF(ISNUMBER(SEARCH($T$31,AO2857)),MAX(AR$5:AR2856)+1,0)</f>
        <v>0</v>
      </c>
      <c r="AS2857" s="128" t="str">
        <f t="shared" si="304"/>
        <v/>
      </c>
      <c r="AT2857" s="105" t="str">
        <f>IF(ISNUMBER($AS2857),INDEX($C$1:$AB$3985,$AS2857,AT$4),"")</f>
        <v/>
      </c>
      <c r="AU2857" s="128"/>
      <c r="AV2857" s="128" t="str">
        <f t="shared" si="306"/>
        <v/>
      </c>
      <c r="AW2857" s="105" t="str">
        <f>IF(ISNUMBER($AV2857),INDEX($C$1:$AB$3985,$AV2857,AW$4),"")</f>
        <v/>
      </c>
      <c r="AX2857" s="105" t="str">
        <f>IF(ISNUMBER($AV2857),INDEX($C$1:$AB$3985,$AV2857,AX$4),"")</f>
        <v/>
      </c>
      <c r="AY2857" s="128"/>
      <c r="AZ2857" s="128"/>
      <c r="BA2857" s="128" t="str">
        <f t="shared" si="307"/>
        <v/>
      </c>
      <c r="BB2857" s="105" t="str">
        <f>IF(ISNUMBER($BA2857),INDEX($C$1:$AB$3985,$BA2857,BB$4),"")</f>
        <v/>
      </c>
      <c r="BC2857" s="105"/>
    </row>
    <row r="2858" spans="1:55" x14ac:dyDescent="0.25">
      <c r="A2858" s="98"/>
      <c r="B2858" s="98"/>
      <c r="C2858" s="73"/>
      <c r="D2858" s="179"/>
      <c r="E2858" s="176"/>
      <c r="F2858" s="176"/>
      <c r="G2858" s="176"/>
      <c r="H2858" s="176"/>
      <c r="I2858" s="176"/>
      <c r="J2858" s="172"/>
      <c r="K2858" s="173"/>
      <c r="L2858" s="178"/>
      <c r="R2858" s="3"/>
      <c r="S2858" s="106"/>
      <c r="T2858" s="106"/>
      <c r="U2858" s="106"/>
      <c r="V2858" s="106"/>
      <c r="W2858" s="106"/>
      <c r="X2858" s="106"/>
      <c r="AB2858" s="188" t="str">
        <f t="shared" si="302"/>
        <v/>
      </c>
      <c r="AC2858" s="188" t="s">
        <v>1585</v>
      </c>
      <c r="AD2858" s="131"/>
      <c r="AE2858" s="131"/>
      <c r="AF2858" s="131"/>
      <c r="AG2858" s="131"/>
      <c r="AH2858" s="131"/>
      <c r="AI2858" s="131"/>
      <c r="AJ2858" s="128" t="str">
        <f t="shared" si="303"/>
        <v/>
      </c>
      <c r="AK2858" s="7" t="str">
        <f>IF(ISNUMBER($AJ2858),INDEX($C$1:$AB$3985,$AJ2858,AK$4),"")</f>
        <v/>
      </c>
      <c r="AL2858" s="7" t="str">
        <f>IF(ISNUMBER($AJ2858),INDEX($C$1:$AB$3985,$AJ2858,AL$4),"")</f>
        <v/>
      </c>
      <c r="AM2858" s="128"/>
      <c r="AN2858" s="128" t="str">
        <f t="shared" si="305"/>
        <v/>
      </c>
      <c r="AO2858" s="7" t="str">
        <f t="shared" si="308"/>
        <v/>
      </c>
      <c r="AP2858" s="10" t="str">
        <f t="shared" si="308"/>
        <v/>
      </c>
      <c r="AQ2858" s="310">
        <f>IF(ISNUMBER(SEARCH($T$30,AO2858)),MAX(AQ$5:AQ2857)+1,0)</f>
        <v>0</v>
      </c>
      <c r="AR2858" s="310">
        <f>IF(ISNUMBER(SEARCH($T$31,AO2858)),MAX(AR$5:AR2857)+1,0)</f>
        <v>0</v>
      </c>
      <c r="AS2858" s="128" t="str">
        <f t="shared" si="304"/>
        <v/>
      </c>
      <c r="AT2858" s="105" t="str">
        <f>IF(ISNUMBER($AS2858),INDEX($C$1:$AB$3985,$AS2858,AT$4),"")</f>
        <v/>
      </c>
      <c r="AU2858" s="128"/>
      <c r="AV2858" s="128" t="str">
        <f t="shared" si="306"/>
        <v/>
      </c>
      <c r="AW2858" s="105" t="str">
        <f>IF(ISNUMBER($AV2858),INDEX($C$1:$AB$3985,$AV2858,AW$4),"")</f>
        <v/>
      </c>
      <c r="AX2858" s="105" t="str">
        <f>IF(ISNUMBER($AV2858),INDEX($C$1:$AB$3985,$AV2858,AX$4),"")</f>
        <v/>
      </c>
      <c r="AY2858" s="128"/>
      <c r="AZ2858" s="128"/>
      <c r="BA2858" s="128" t="str">
        <f t="shared" si="307"/>
        <v/>
      </c>
      <c r="BB2858" s="105" t="str">
        <f>IF(ISNUMBER($BA2858),INDEX($C$1:$AB$3985,$BA2858,BB$4),"")</f>
        <v/>
      </c>
      <c r="BC2858" s="105"/>
    </row>
    <row r="2859" spans="1:55" x14ac:dyDescent="0.25">
      <c r="A2859" s="98"/>
      <c r="B2859" s="98"/>
      <c r="C2859" s="73"/>
      <c r="D2859" s="179"/>
      <c r="E2859" s="176"/>
      <c r="F2859" s="176"/>
      <c r="G2859" s="176"/>
      <c r="H2859" s="176"/>
      <c r="I2859" s="176"/>
      <c r="J2859" s="172"/>
      <c r="K2859" s="173"/>
      <c r="L2859" s="178"/>
      <c r="R2859" s="3"/>
      <c r="S2859" s="106"/>
      <c r="T2859" s="106"/>
      <c r="U2859" s="106"/>
      <c r="V2859" s="106"/>
      <c r="W2859" s="106"/>
      <c r="X2859" s="106"/>
      <c r="AB2859" s="188" t="str">
        <f t="shared" si="302"/>
        <v/>
      </c>
      <c r="AC2859" s="188" t="s">
        <v>1585</v>
      </c>
      <c r="AD2859" s="131"/>
      <c r="AE2859" s="131"/>
      <c r="AF2859" s="131"/>
      <c r="AG2859" s="131"/>
      <c r="AH2859" s="131"/>
      <c r="AI2859" s="131"/>
      <c r="AJ2859" s="128" t="str">
        <f t="shared" si="303"/>
        <v/>
      </c>
      <c r="AK2859" s="7" t="str">
        <f>IF(ISNUMBER($AJ2859),INDEX($C$1:$AB$3985,$AJ2859,AK$4),"")</f>
        <v/>
      </c>
      <c r="AL2859" s="7" t="str">
        <f>IF(ISNUMBER($AJ2859),INDEX($C$1:$AB$3985,$AJ2859,AL$4),"")</f>
        <v/>
      </c>
      <c r="AM2859" s="128"/>
      <c r="AN2859" s="128" t="str">
        <f t="shared" si="305"/>
        <v/>
      </c>
      <c r="AO2859" s="7" t="str">
        <f t="shared" si="308"/>
        <v/>
      </c>
      <c r="AP2859" s="10" t="str">
        <f t="shared" si="308"/>
        <v/>
      </c>
      <c r="AQ2859" s="310">
        <f>IF(ISNUMBER(SEARCH($T$30,AO2859)),MAX(AQ$5:AQ2858)+1,0)</f>
        <v>0</v>
      </c>
      <c r="AR2859" s="310">
        <f>IF(ISNUMBER(SEARCH($T$31,AO2859)),MAX(AR$5:AR2858)+1,0)</f>
        <v>0</v>
      </c>
      <c r="AS2859" s="128" t="str">
        <f t="shared" si="304"/>
        <v/>
      </c>
      <c r="AT2859" s="105" t="str">
        <f>IF(ISNUMBER($AS2859),INDEX($C$1:$AB$3985,$AS2859,AT$4),"")</f>
        <v/>
      </c>
      <c r="AU2859" s="128"/>
      <c r="AV2859" s="128" t="str">
        <f t="shared" si="306"/>
        <v/>
      </c>
      <c r="AW2859" s="105" t="str">
        <f>IF(ISNUMBER($AV2859),INDEX($C$1:$AB$3985,$AV2859,AW$4),"")</f>
        <v/>
      </c>
      <c r="AX2859" s="105" t="str">
        <f>IF(ISNUMBER($AV2859),INDEX($C$1:$AB$3985,$AV2859,AX$4),"")</f>
        <v/>
      </c>
      <c r="AY2859" s="128"/>
      <c r="AZ2859" s="128"/>
      <c r="BA2859" s="128" t="str">
        <f t="shared" si="307"/>
        <v/>
      </c>
      <c r="BB2859" s="105" t="str">
        <f>IF(ISNUMBER($BA2859),INDEX($C$1:$AB$3985,$BA2859,BB$4),"")</f>
        <v/>
      </c>
      <c r="BC2859" s="105"/>
    </row>
    <row r="2860" spans="1:55" x14ac:dyDescent="0.25">
      <c r="A2860" s="98"/>
      <c r="B2860" s="98"/>
      <c r="C2860" s="73"/>
      <c r="D2860" s="179"/>
      <c r="E2860" s="176"/>
      <c r="F2860" s="176"/>
      <c r="G2860" s="176"/>
      <c r="H2860" s="176"/>
      <c r="I2860" s="176"/>
      <c r="J2860" s="172"/>
      <c r="K2860" s="173"/>
      <c r="L2860" s="178"/>
      <c r="R2860" s="3"/>
      <c r="S2860" s="106"/>
      <c r="T2860" s="106"/>
      <c r="U2860" s="106"/>
      <c r="V2860" s="106"/>
      <c r="W2860" s="106"/>
      <c r="X2860" s="106"/>
      <c r="AB2860" s="188" t="str">
        <f t="shared" si="302"/>
        <v/>
      </c>
      <c r="AC2860" s="188" t="s">
        <v>1585</v>
      </c>
      <c r="AD2860" s="131"/>
      <c r="AE2860" s="131"/>
      <c r="AF2860" s="131"/>
      <c r="AG2860" s="131"/>
      <c r="AH2860" s="131"/>
      <c r="AI2860" s="131"/>
      <c r="AJ2860" s="128" t="str">
        <f t="shared" si="303"/>
        <v/>
      </c>
      <c r="AK2860" s="7" t="str">
        <f>IF(ISNUMBER($AJ2860),INDEX($C$1:$AB$3985,$AJ2860,AK$4),"")</f>
        <v/>
      </c>
      <c r="AL2860" s="7" t="str">
        <f>IF(ISNUMBER($AJ2860),INDEX($C$1:$AB$3985,$AJ2860,AL$4),"")</f>
        <v/>
      </c>
      <c r="AM2860" s="128"/>
      <c r="AN2860" s="128" t="str">
        <f t="shared" si="305"/>
        <v/>
      </c>
      <c r="AO2860" s="7" t="str">
        <f t="shared" si="308"/>
        <v/>
      </c>
      <c r="AP2860" s="10" t="str">
        <f t="shared" si="308"/>
        <v/>
      </c>
      <c r="AQ2860" s="310">
        <f>IF(ISNUMBER(SEARCH($T$30,AO2860)),MAX(AQ$5:AQ2859)+1,0)</f>
        <v>0</v>
      </c>
      <c r="AR2860" s="310">
        <f>IF(ISNUMBER(SEARCH($T$31,AO2860)),MAX(AR$5:AR2859)+1,0)</f>
        <v>0</v>
      </c>
      <c r="AS2860" s="128" t="str">
        <f t="shared" si="304"/>
        <v/>
      </c>
      <c r="AT2860" s="105" t="str">
        <f>IF(ISNUMBER($AS2860),INDEX($C$1:$AB$3985,$AS2860,AT$4),"")</f>
        <v/>
      </c>
      <c r="AU2860" s="128"/>
      <c r="AV2860" s="128" t="str">
        <f t="shared" si="306"/>
        <v/>
      </c>
      <c r="AW2860" s="105" t="str">
        <f>IF(ISNUMBER($AV2860),INDEX($C$1:$AB$3985,$AV2860,AW$4),"")</f>
        <v/>
      </c>
      <c r="AX2860" s="105" t="str">
        <f>IF(ISNUMBER($AV2860),INDEX($C$1:$AB$3985,$AV2860,AX$4),"")</f>
        <v/>
      </c>
      <c r="AY2860" s="128"/>
      <c r="AZ2860" s="128"/>
      <c r="BA2860" s="128" t="str">
        <f t="shared" si="307"/>
        <v/>
      </c>
      <c r="BB2860" s="105" t="str">
        <f>IF(ISNUMBER($BA2860),INDEX($C$1:$AB$3985,$BA2860,BB$4),"")</f>
        <v/>
      </c>
      <c r="BC2860" s="105"/>
    </row>
    <row r="2861" spans="1:55" x14ac:dyDescent="0.25">
      <c r="A2861" s="98"/>
      <c r="B2861" s="98"/>
      <c r="C2861" s="73"/>
      <c r="D2861" s="179"/>
      <c r="E2861" s="176"/>
      <c r="F2861" s="176"/>
      <c r="G2861" s="176"/>
      <c r="H2861" s="176"/>
      <c r="I2861" s="176"/>
      <c r="J2861" s="172"/>
      <c r="K2861" s="173"/>
      <c r="L2861" s="178"/>
      <c r="R2861" s="3"/>
      <c r="S2861" s="106"/>
      <c r="T2861" s="106"/>
      <c r="U2861" s="106"/>
      <c r="V2861" s="106"/>
      <c r="W2861" s="106"/>
      <c r="X2861" s="106"/>
      <c r="AB2861" s="188" t="str">
        <f t="shared" si="302"/>
        <v/>
      </c>
      <c r="AC2861" s="188" t="s">
        <v>1585</v>
      </c>
      <c r="AD2861" s="131"/>
      <c r="AE2861" s="131"/>
      <c r="AF2861" s="131"/>
      <c r="AG2861" s="131"/>
      <c r="AH2861" s="131"/>
      <c r="AI2861" s="131"/>
      <c r="AJ2861" s="128" t="str">
        <f t="shared" si="303"/>
        <v/>
      </c>
      <c r="AK2861" s="7" t="str">
        <f>IF(ISNUMBER($AJ2861),INDEX($C$1:$AB$3985,$AJ2861,AK$4),"")</f>
        <v/>
      </c>
      <c r="AL2861" s="7" t="str">
        <f>IF(ISNUMBER($AJ2861),INDEX($C$1:$AB$3985,$AJ2861,AL$4),"")</f>
        <v/>
      </c>
      <c r="AM2861" s="128"/>
      <c r="AN2861" s="128" t="str">
        <f t="shared" si="305"/>
        <v/>
      </c>
      <c r="AO2861" s="7" t="str">
        <f t="shared" si="308"/>
        <v/>
      </c>
      <c r="AP2861" s="10" t="str">
        <f t="shared" si="308"/>
        <v/>
      </c>
      <c r="AQ2861" s="310">
        <f>IF(ISNUMBER(SEARCH($T$30,AO2861)),MAX(AQ$5:AQ2860)+1,0)</f>
        <v>0</v>
      </c>
      <c r="AR2861" s="310">
        <f>IF(ISNUMBER(SEARCH($T$31,AO2861)),MAX(AR$5:AR2860)+1,0)</f>
        <v>0</v>
      </c>
      <c r="AS2861" s="128" t="str">
        <f t="shared" si="304"/>
        <v/>
      </c>
      <c r="AT2861" s="105" t="str">
        <f>IF(ISNUMBER($AS2861),INDEX($C$1:$AB$3985,$AS2861,AT$4),"")</f>
        <v/>
      </c>
      <c r="AU2861" s="128"/>
      <c r="AV2861" s="128" t="str">
        <f t="shared" si="306"/>
        <v/>
      </c>
      <c r="AW2861" s="105" t="str">
        <f>IF(ISNUMBER($AV2861),INDEX($C$1:$AB$3985,$AV2861,AW$4),"")</f>
        <v/>
      </c>
      <c r="AX2861" s="105" t="str">
        <f>IF(ISNUMBER($AV2861),INDEX($C$1:$AB$3985,$AV2861,AX$4),"")</f>
        <v/>
      </c>
      <c r="AY2861" s="128"/>
      <c r="AZ2861" s="128"/>
      <c r="BA2861" s="128" t="str">
        <f t="shared" si="307"/>
        <v/>
      </c>
      <c r="BB2861" s="105" t="str">
        <f>IF(ISNUMBER($BA2861),INDEX($C$1:$AB$3985,$BA2861,BB$4),"")</f>
        <v/>
      </c>
      <c r="BC2861" s="105"/>
    </row>
    <row r="2862" spans="1:55" x14ac:dyDescent="0.25">
      <c r="A2862" s="98"/>
      <c r="B2862" s="98"/>
      <c r="C2862" s="73"/>
      <c r="D2862" s="179"/>
      <c r="E2862" s="176"/>
      <c r="F2862" s="176"/>
      <c r="G2862" s="176"/>
      <c r="H2862" s="176"/>
      <c r="I2862" s="176"/>
      <c r="J2862" s="172"/>
      <c r="K2862" s="173"/>
      <c r="L2862" s="178"/>
      <c r="R2862" s="3"/>
      <c r="S2862" s="106"/>
      <c r="T2862" s="106"/>
      <c r="U2862" s="106"/>
      <c r="V2862" s="106"/>
      <c r="W2862" s="106"/>
      <c r="X2862" s="106"/>
      <c r="AB2862" s="188" t="str">
        <f t="shared" si="302"/>
        <v/>
      </c>
      <c r="AC2862" s="188" t="s">
        <v>1585</v>
      </c>
      <c r="AD2862" s="131"/>
      <c r="AE2862" s="131"/>
      <c r="AF2862" s="131"/>
      <c r="AG2862" s="131"/>
      <c r="AH2862" s="131"/>
      <c r="AI2862" s="131"/>
      <c r="AJ2862" s="128" t="str">
        <f t="shared" si="303"/>
        <v/>
      </c>
      <c r="AK2862" s="7" t="str">
        <f>IF(ISNUMBER($AJ2862),INDEX($C$1:$AB$3985,$AJ2862,AK$4),"")</f>
        <v/>
      </c>
      <c r="AL2862" s="7" t="str">
        <f>IF(ISNUMBER($AJ2862),INDEX($C$1:$AB$3985,$AJ2862,AL$4),"")</f>
        <v/>
      </c>
      <c r="AM2862" s="128"/>
      <c r="AN2862" s="128" t="str">
        <f t="shared" si="305"/>
        <v/>
      </c>
      <c r="AO2862" s="7" t="str">
        <f t="shared" si="308"/>
        <v/>
      </c>
      <c r="AP2862" s="10" t="str">
        <f t="shared" si="308"/>
        <v/>
      </c>
      <c r="AQ2862" s="310">
        <f>IF(ISNUMBER(SEARCH($T$30,AO2862)),MAX(AQ$5:AQ2861)+1,0)</f>
        <v>0</v>
      </c>
      <c r="AR2862" s="310">
        <f>IF(ISNUMBER(SEARCH($T$31,AO2862)),MAX(AR$5:AR2861)+1,0)</f>
        <v>0</v>
      </c>
      <c r="AS2862" s="128" t="str">
        <f t="shared" si="304"/>
        <v/>
      </c>
      <c r="AT2862" s="105" t="str">
        <f>IF(ISNUMBER($AS2862),INDEX($C$1:$AB$3985,$AS2862,AT$4),"")</f>
        <v/>
      </c>
      <c r="AU2862" s="128"/>
      <c r="AV2862" s="128" t="str">
        <f t="shared" si="306"/>
        <v/>
      </c>
      <c r="AW2862" s="105" t="str">
        <f>IF(ISNUMBER($AV2862),INDEX($C$1:$AB$3985,$AV2862,AW$4),"")</f>
        <v/>
      </c>
      <c r="AX2862" s="105" t="str">
        <f>IF(ISNUMBER($AV2862),INDEX($C$1:$AB$3985,$AV2862,AX$4),"")</f>
        <v/>
      </c>
      <c r="AY2862" s="128"/>
      <c r="AZ2862" s="128"/>
      <c r="BA2862" s="128" t="str">
        <f t="shared" si="307"/>
        <v/>
      </c>
      <c r="BB2862" s="105" t="str">
        <f>IF(ISNUMBER($BA2862),INDEX($C$1:$AB$3985,$BA2862,BB$4),"")</f>
        <v/>
      </c>
      <c r="BC2862" s="105"/>
    </row>
    <row r="2863" spans="1:55" x14ac:dyDescent="0.25">
      <c r="A2863" s="98"/>
      <c r="B2863" s="98"/>
      <c r="C2863" s="73"/>
      <c r="D2863" s="179"/>
      <c r="E2863" s="176"/>
      <c r="F2863" s="176"/>
      <c r="G2863" s="176"/>
      <c r="H2863" s="176"/>
      <c r="I2863" s="176"/>
      <c r="J2863" s="172"/>
      <c r="K2863" s="173"/>
      <c r="L2863" s="178"/>
      <c r="R2863" s="3"/>
      <c r="S2863" s="106"/>
      <c r="T2863" s="106"/>
      <c r="U2863" s="106"/>
      <c r="V2863" s="106"/>
      <c r="W2863" s="106"/>
      <c r="X2863" s="106"/>
      <c r="AB2863" s="188" t="str">
        <f t="shared" si="302"/>
        <v/>
      </c>
      <c r="AC2863" s="188" t="s">
        <v>1585</v>
      </c>
      <c r="AD2863" s="131"/>
      <c r="AE2863" s="131"/>
      <c r="AF2863" s="131"/>
      <c r="AG2863" s="131"/>
      <c r="AH2863" s="131"/>
      <c r="AI2863" s="131"/>
      <c r="AJ2863" s="128" t="str">
        <f t="shared" si="303"/>
        <v/>
      </c>
      <c r="AK2863" s="7" t="str">
        <f>IF(ISNUMBER($AJ2863),INDEX($C$1:$AB$3985,$AJ2863,AK$4),"")</f>
        <v/>
      </c>
      <c r="AL2863" s="7" t="str">
        <f>IF(ISNUMBER($AJ2863),INDEX($C$1:$AB$3985,$AJ2863,AL$4),"")</f>
        <v/>
      </c>
      <c r="AM2863" s="128"/>
      <c r="AN2863" s="128" t="str">
        <f t="shared" si="305"/>
        <v/>
      </c>
      <c r="AO2863" s="7" t="str">
        <f t="shared" si="308"/>
        <v/>
      </c>
      <c r="AP2863" s="10" t="str">
        <f t="shared" si="308"/>
        <v/>
      </c>
      <c r="AQ2863" s="310">
        <f>IF(ISNUMBER(SEARCH($T$30,AO2863)),MAX(AQ$5:AQ2862)+1,0)</f>
        <v>0</v>
      </c>
      <c r="AR2863" s="310">
        <f>IF(ISNUMBER(SEARCH($T$31,AO2863)),MAX(AR$5:AR2862)+1,0)</f>
        <v>0</v>
      </c>
      <c r="AS2863" s="128" t="str">
        <f t="shared" si="304"/>
        <v/>
      </c>
      <c r="AT2863" s="105" t="str">
        <f>IF(ISNUMBER($AS2863),INDEX($C$1:$AB$3985,$AS2863,AT$4),"")</f>
        <v/>
      </c>
      <c r="AU2863" s="128"/>
      <c r="AV2863" s="128" t="str">
        <f t="shared" si="306"/>
        <v/>
      </c>
      <c r="AW2863" s="105" t="str">
        <f>IF(ISNUMBER($AV2863),INDEX($C$1:$AB$3985,$AV2863,AW$4),"")</f>
        <v/>
      </c>
      <c r="AX2863" s="105" t="str">
        <f>IF(ISNUMBER($AV2863),INDEX($C$1:$AB$3985,$AV2863,AX$4),"")</f>
        <v/>
      </c>
      <c r="AY2863" s="128"/>
      <c r="AZ2863" s="128"/>
      <c r="BA2863" s="128" t="str">
        <f t="shared" si="307"/>
        <v/>
      </c>
      <c r="BB2863" s="105" t="str">
        <f>IF(ISNUMBER($BA2863),INDEX($C$1:$AB$3985,$BA2863,BB$4),"")</f>
        <v/>
      </c>
      <c r="BC2863" s="105"/>
    </row>
    <row r="2864" spans="1:55" x14ac:dyDescent="0.25">
      <c r="A2864" s="98"/>
      <c r="B2864" s="98"/>
      <c r="C2864" s="73"/>
      <c r="D2864" s="179"/>
      <c r="E2864" s="176"/>
      <c r="F2864" s="176"/>
      <c r="G2864" s="176"/>
      <c r="H2864" s="176"/>
      <c r="I2864" s="176"/>
      <c r="J2864" s="172"/>
      <c r="K2864" s="173"/>
      <c r="L2864" s="178"/>
      <c r="R2864" s="3"/>
      <c r="S2864" s="106"/>
      <c r="T2864" s="106"/>
      <c r="U2864" s="106"/>
      <c r="V2864" s="106"/>
      <c r="W2864" s="106"/>
      <c r="X2864" s="106"/>
      <c r="AB2864" s="188" t="str">
        <f t="shared" si="302"/>
        <v/>
      </c>
      <c r="AC2864" s="188" t="s">
        <v>1585</v>
      </c>
      <c r="AD2864" s="131"/>
      <c r="AE2864" s="131"/>
      <c r="AF2864" s="131"/>
      <c r="AG2864" s="131"/>
      <c r="AH2864" s="131"/>
      <c r="AI2864" s="131"/>
      <c r="AJ2864" s="128" t="str">
        <f t="shared" si="303"/>
        <v/>
      </c>
      <c r="AK2864" s="7" t="str">
        <f>IF(ISNUMBER($AJ2864),INDEX($C$1:$AB$3985,$AJ2864,AK$4),"")</f>
        <v/>
      </c>
      <c r="AL2864" s="7" t="str">
        <f>IF(ISNUMBER($AJ2864),INDEX($C$1:$AB$3985,$AJ2864,AL$4),"")</f>
        <v/>
      </c>
      <c r="AM2864" s="128"/>
      <c r="AN2864" s="128" t="str">
        <f t="shared" si="305"/>
        <v/>
      </c>
      <c r="AO2864" s="7" t="str">
        <f t="shared" si="308"/>
        <v/>
      </c>
      <c r="AP2864" s="10" t="str">
        <f t="shared" si="308"/>
        <v/>
      </c>
      <c r="AQ2864" s="310">
        <f>IF(ISNUMBER(SEARCH($T$30,AO2864)),MAX(AQ$5:AQ2863)+1,0)</f>
        <v>0</v>
      </c>
      <c r="AR2864" s="310">
        <f>IF(ISNUMBER(SEARCH($T$31,AO2864)),MAX(AR$5:AR2863)+1,0)</f>
        <v>0</v>
      </c>
      <c r="AS2864" s="128" t="str">
        <f t="shared" si="304"/>
        <v/>
      </c>
      <c r="AT2864" s="105" t="str">
        <f>IF(ISNUMBER($AS2864),INDEX($C$1:$AB$3985,$AS2864,AT$4),"")</f>
        <v/>
      </c>
      <c r="AU2864" s="128"/>
      <c r="AV2864" s="128" t="str">
        <f t="shared" si="306"/>
        <v/>
      </c>
      <c r="AW2864" s="105" t="str">
        <f>IF(ISNUMBER($AV2864),INDEX($C$1:$AB$3985,$AV2864,AW$4),"")</f>
        <v/>
      </c>
      <c r="AX2864" s="105" t="str">
        <f>IF(ISNUMBER($AV2864),INDEX($C$1:$AB$3985,$AV2864,AX$4),"")</f>
        <v/>
      </c>
      <c r="AY2864" s="128"/>
      <c r="AZ2864" s="128"/>
      <c r="BA2864" s="128" t="str">
        <f t="shared" si="307"/>
        <v/>
      </c>
      <c r="BB2864" s="105" t="str">
        <f>IF(ISNUMBER($BA2864),INDEX($C$1:$AB$3985,$BA2864,BB$4),"")</f>
        <v/>
      </c>
      <c r="BC2864" s="105"/>
    </row>
    <row r="2865" spans="1:55" x14ac:dyDescent="0.25">
      <c r="A2865" s="98"/>
      <c r="B2865" s="98"/>
      <c r="C2865" s="73"/>
      <c r="D2865" s="179"/>
      <c r="E2865" s="176"/>
      <c r="F2865" s="176"/>
      <c r="G2865" s="176"/>
      <c r="H2865" s="176"/>
      <c r="I2865" s="176"/>
      <c r="J2865" s="172"/>
      <c r="K2865" s="173"/>
      <c r="L2865" s="178"/>
      <c r="R2865" s="3"/>
      <c r="S2865" s="106"/>
      <c r="T2865" s="106"/>
      <c r="U2865" s="106"/>
      <c r="V2865" s="106"/>
      <c r="W2865" s="106"/>
      <c r="X2865" s="106"/>
      <c r="AB2865" s="188" t="str">
        <f t="shared" si="302"/>
        <v/>
      </c>
      <c r="AC2865" s="188" t="s">
        <v>1585</v>
      </c>
      <c r="AD2865" s="131"/>
      <c r="AE2865" s="131"/>
      <c r="AF2865" s="131"/>
      <c r="AG2865" s="131"/>
      <c r="AH2865" s="131"/>
      <c r="AI2865" s="131"/>
      <c r="AJ2865" s="128" t="str">
        <f t="shared" si="303"/>
        <v/>
      </c>
      <c r="AK2865" s="7" t="str">
        <f>IF(ISNUMBER($AJ2865),INDEX($C$1:$AB$3985,$AJ2865,AK$4),"")</f>
        <v/>
      </c>
      <c r="AL2865" s="7" t="str">
        <f>IF(ISNUMBER($AJ2865),INDEX($C$1:$AB$3985,$AJ2865,AL$4),"")</f>
        <v/>
      </c>
      <c r="AM2865" s="128"/>
      <c r="AN2865" s="128" t="str">
        <f t="shared" si="305"/>
        <v/>
      </c>
      <c r="AO2865" s="7" t="str">
        <f t="shared" si="308"/>
        <v/>
      </c>
      <c r="AP2865" s="10" t="str">
        <f t="shared" si="308"/>
        <v/>
      </c>
      <c r="AQ2865" s="310">
        <f>IF(ISNUMBER(SEARCH($T$30,AO2865)),MAX(AQ$5:AQ2864)+1,0)</f>
        <v>0</v>
      </c>
      <c r="AR2865" s="310">
        <f>IF(ISNUMBER(SEARCH($T$31,AO2865)),MAX(AR$5:AR2864)+1,0)</f>
        <v>0</v>
      </c>
      <c r="AS2865" s="128" t="str">
        <f t="shared" si="304"/>
        <v/>
      </c>
      <c r="AT2865" s="105" t="str">
        <f>IF(ISNUMBER($AS2865),INDEX($C$1:$AB$3985,$AS2865,AT$4),"")</f>
        <v/>
      </c>
      <c r="AU2865" s="128"/>
      <c r="AV2865" s="128" t="str">
        <f t="shared" si="306"/>
        <v/>
      </c>
      <c r="AW2865" s="105" t="str">
        <f>IF(ISNUMBER($AV2865),INDEX($C$1:$AB$3985,$AV2865,AW$4),"")</f>
        <v/>
      </c>
      <c r="AX2865" s="105" t="str">
        <f>IF(ISNUMBER($AV2865),INDEX($C$1:$AB$3985,$AV2865,AX$4),"")</f>
        <v/>
      </c>
      <c r="AY2865" s="128"/>
      <c r="AZ2865" s="128"/>
      <c r="BA2865" s="128" t="str">
        <f t="shared" si="307"/>
        <v/>
      </c>
      <c r="BB2865" s="105" t="str">
        <f>IF(ISNUMBER($BA2865),INDEX($C$1:$AB$3985,$BA2865,BB$4),"")</f>
        <v/>
      </c>
      <c r="BC2865" s="105"/>
    </row>
    <row r="2866" spans="1:55" x14ac:dyDescent="0.25">
      <c r="A2866" s="98"/>
      <c r="B2866" s="98"/>
      <c r="C2866" s="73"/>
      <c r="D2866" s="179"/>
      <c r="E2866" s="176"/>
      <c r="F2866" s="176"/>
      <c r="G2866" s="176"/>
      <c r="H2866" s="176"/>
      <c r="I2866" s="176"/>
      <c r="J2866" s="172"/>
      <c r="K2866" s="173"/>
      <c r="L2866" s="178"/>
      <c r="R2866" s="3"/>
      <c r="S2866" s="106"/>
      <c r="T2866" s="106"/>
      <c r="U2866" s="106"/>
      <c r="V2866" s="106"/>
      <c r="W2866" s="106"/>
      <c r="X2866" s="106"/>
      <c r="AB2866" s="188" t="str">
        <f t="shared" si="302"/>
        <v/>
      </c>
      <c r="AC2866" s="188" t="s">
        <v>1585</v>
      </c>
      <c r="AD2866" s="131"/>
      <c r="AE2866" s="131"/>
      <c r="AF2866" s="131"/>
      <c r="AG2866" s="131"/>
      <c r="AH2866" s="131"/>
      <c r="AI2866" s="131"/>
      <c r="AJ2866" s="128" t="str">
        <f t="shared" si="303"/>
        <v/>
      </c>
      <c r="AK2866" s="7" t="str">
        <f>IF(ISNUMBER($AJ2866),INDEX($C$1:$AB$3985,$AJ2866,AK$4),"")</f>
        <v/>
      </c>
      <c r="AL2866" s="7" t="str">
        <f>IF(ISNUMBER($AJ2866),INDEX($C$1:$AB$3985,$AJ2866,AL$4),"")</f>
        <v/>
      </c>
      <c r="AM2866" s="128"/>
      <c r="AN2866" s="128" t="str">
        <f t="shared" si="305"/>
        <v/>
      </c>
      <c r="AO2866" s="7" t="str">
        <f t="shared" si="308"/>
        <v/>
      </c>
      <c r="AP2866" s="10" t="str">
        <f t="shared" si="308"/>
        <v/>
      </c>
      <c r="AQ2866" s="310">
        <f>IF(ISNUMBER(SEARCH($T$30,AO2866)),MAX(AQ$5:AQ2865)+1,0)</f>
        <v>0</v>
      </c>
      <c r="AR2866" s="310">
        <f>IF(ISNUMBER(SEARCH($T$31,AO2866)),MAX(AR$5:AR2865)+1,0)</f>
        <v>0</v>
      </c>
      <c r="AS2866" s="128" t="str">
        <f t="shared" si="304"/>
        <v/>
      </c>
      <c r="AT2866" s="105" t="str">
        <f>IF(ISNUMBER($AS2866),INDEX($C$1:$AB$3985,$AS2866,AT$4),"")</f>
        <v/>
      </c>
      <c r="AU2866" s="128"/>
      <c r="AV2866" s="128" t="str">
        <f t="shared" si="306"/>
        <v/>
      </c>
      <c r="AW2866" s="105" t="str">
        <f>IF(ISNUMBER($AV2866),INDEX($C$1:$AB$3985,$AV2866,AW$4),"")</f>
        <v/>
      </c>
      <c r="AX2866" s="105" t="str">
        <f>IF(ISNUMBER($AV2866),INDEX($C$1:$AB$3985,$AV2866,AX$4),"")</f>
        <v/>
      </c>
      <c r="AY2866" s="128"/>
      <c r="AZ2866" s="128"/>
      <c r="BA2866" s="128" t="str">
        <f t="shared" si="307"/>
        <v/>
      </c>
      <c r="BB2866" s="105" t="str">
        <f>IF(ISNUMBER($BA2866),INDEX($C$1:$AB$3985,$BA2866,BB$4),"")</f>
        <v/>
      </c>
      <c r="BC2866" s="105"/>
    </row>
    <row r="2867" spans="1:55" x14ac:dyDescent="0.25">
      <c r="A2867" s="98"/>
      <c r="B2867" s="98"/>
      <c r="C2867" s="73"/>
      <c r="D2867" s="179"/>
      <c r="E2867" s="176"/>
      <c r="F2867" s="176"/>
      <c r="G2867" s="176"/>
      <c r="H2867" s="176"/>
      <c r="I2867" s="176"/>
      <c r="J2867" s="172"/>
      <c r="K2867" s="173"/>
      <c r="L2867" s="178"/>
      <c r="R2867" s="3"/>
      <c r="S2867" s="106"/>
      <c r="T2867" s="106"/>
      <c r="U2867" s="106"/>
      <c r="V2867" s="106"/>
      <c r="W2867" s="106"/>
      <c r="X2867" s="106"/>
      <c r="AB2867" s="188" t="str">
        <f t="shared" si="302"/>
        <v/>
      </c>
      <c r="AC2867" s="188" t="s">
        <v>1585</v>
      </c>
      <c r="AD2867" s="131"/>
      <c r="AE2867" s="131"/>
      <c r="AF2867" s="131"/>
      <c r="AG2867" s="131"/>
      <c r="AH2867" s="131"/>
      <c r="AI2867" s="131"/>
      <c r="AJ2867" s="128" t="str">
        <f t="shared" si="303"/>
        <v/>
      </c>
      <c r="AK2867" s="7" t="str">
        <f>IF(ISNUMBER($AJ2867),INDEX($C$1:$AB$3985,$AJ2867,AK$4),"")</f>
        <v/>
      </c>
      <c r="AL2867" s="7" t="str">
        <f>IF(ISNUMBER($AJ2867),INDEX($C$1:$AB$3985,$AJ2867,AL$4),"")</f>
        <v/>
      </c>
      <c r="AM2867" s="128"/>
      <c r="AN2867" s="128" t="str">
        <f t="shared" si="305"/>
        <v/>
      </c>
      <c r="AO2867" s="7" t="str">
        <f t="shared" si="308"/>
        <v/>
      </c>
      <c r="AP2867" s="10" t="str">
        <f t="shared" si="308"/>
        <v/>
      </c>
      <c r="AQ2867" s="310">
        <f>IF(ISNUMBER(SEARCH($T$30,AO2867)),MAX(AQ$5:AQ2866)+1,0)</f>
        <v>0</v>
      </c>
      <c r="AR2867" s="310">
        <f>IF(ISNUMBER(SEARCH($T$31,AO2867)),MAX(AR$5:AR2866)+1,0)</f>
        <v>0</v>
      </c>
      <c r="AS2867" s="128" t="str">
        <f t="shared" si="304"/>
        <v/>
      </c>
      <c r="AT2867" s="105" t="str">
        <f>IF(ISNUMBER($AS2867),INDEX($C$1:$AB$3985,$AS2867,AT$4),"")</f>
        <v/>
      </c>
      <c r="AU2867" s="128"/>
      <c r="AV2867" s="128" t="str">
        <f t="shared" si="306"/>
        <v/>
      </c>
      <c r="AW2867" s="105" t="str">
        <f>IF(ISNUMBER($AV2867),INDEX($C$1:$AB$3985,$AV2867,AW$4),"")</f>
        <v/>
      </c>
      <c r="AX2867" s="105" t="str">
        <f>IF(ISNUMBER($AV2867),INDEX($C$1:$AB$3985,$AV2867,AX$4),"")</f>
        <v/>
      </c>
      <c r="AY2867" s="128"/>
      <c r="AZ2867" s="128"/>
      <c r="BA2867" s="128" t="str">
        <f t="shared" si="307"/>
        <v/>
      </c>
      <c r="BB2867" s="105" t="str">
        <f>IF(ISNUMBER($BA2867),INDEX($C$1:$AB$3985,$BA2867,BB$4),"")</f>
        <v/>
      </c>
      <c r="BC2867" s="105"/>
    </row>
    <row r="2868" spans="1:55" x14ac:dyDescent="0.25">
      <c r="A2868" s="98"/>
      <c r="B2868" s="98"/>
      <c r="C2868" s="73"/>
      <c r="D2868" s="179"/>
      <c r="E2868" s="176"/>
      <c r="F2868" s="176"/>
      <c r="G2868" s="176"/>
      <c r="H2868" s="176"/>
      <c r="I2868" s="176"/>
      <c r="J2868" s="172"/>
      <c r="K2868" s="173"/>
      <c r="L2868" s="178"/>
      <c r="R2868" s="3"/>
      <c r="S2868" s="106"/>
      <c r="T2868" s="106"/>
      <c r="U2868" s="106"/>
      <c r="V2868" s="106"/>
      <c r="W2868" s="106"/>
      <c r="X2868" s="106"/>
      <c r="AB2868" s="188" t="str">
        <f t="shared" si="302"/>
        <v/>
      </c>
      <c r="AC2868" s="188" t="s">
        <v>1585</v>
      </c>
      <c r="AD2868" s="131"/>
      <c r="AE2868" s="131"/>
      <c r="AF2868" s="131"/>
      <c r="AG2868" s="131"/>
      <c r="AH2868" s="131"/>
      <c r="AI2868" s="131"/>
      <c r="AJ2868" s="128" t="str">
        <f t="shared" si="303"/>
        <v/>
      </c>
      <c r="AK2868" s="7" t="str">
        <f>IF(ISNUMBER($AJ2868),INDEX($C$1:$AB$3985,$AJ2868,AK$4),"")</f>
        <v/>
      </c>
      <c r="AL2868" s="7" t="str">
        <f>IF(ISNUMBER($AJ2868),INDEX($C$1:$AB$3985,$AJ2868,AL$4),"")</f>
        <v/>
      </c>
      <c r="AM2868" s="128"/>
      <c r="AN2868" s="128" t="str">
        <f t="shared" si="305"/>
        <v/>
      </c>
      <c r="AO2868" s="7" t="str">
        <f t="shared" si="308"/>
        <v/>
      </c>
      <c r="AP2868" s="10" t="str">
        <f t="shared" si="308"/>
        <v/>
      </c>
      <c r="AQ2868" s="310">
        <f>IF(ISNUMBER(SEARCH($T$30,AO2868)),MAX(AQ$5:AQ2867)+1,0)</f>
        <v>0</v>
      </c>
      <c r="AR2868" s="310">
        <f>IF(ISNUMBER(SEARCH($T$31,AO2868)),MAX(AR$5:AR2867)+1,0)</f>
        <v>0</v>
      </c>
      <c r="AS2868" s="128" t="str">
        <f t="shared" si="304"/>
        <v/>
      </c>
      <c r="AT2868" s="105" t="str">
        <f>IF(ISNUMBER($AS2868),INDEX($C$1:$AB$3985,$AS2868,AT$4),"")</f>
        <v/>
      </c>
      <c r="AU2868" s="128"/>
      <c r="AV2868" s="128" t="str">
        <f t="shared" si="306"/>
        <v/>
      </c>
      <c r="AW2868" s="105" t="str">
        <f>IF(ISNUMBER($AV2868),INDEX($C$1:$AB$3985,$AV2868,AW$4),"")</f>
        <v/>
      </c>
      <c r="AX2868" s="105" t="str">
        <f>IF(ISNUMBER($AV2868),INDEX($C$1:$AB$3985,$AV2868,AX$4),"")</f>
        <v/>
      </c>
      <c r="AY2868" s="128"/>
      <c r="AZ2868" s="128"/>
      <c r="BA2868" s="128" t="str">
        <f t="shared" si="307"/>
        <v/>
      </c>
      <c r="BB2868" s="105" t="str">
        <f>IF(ISNUMBER($BA2868),INDEX($C$1:$AB$3985,$BA2868,BB$4),"")</f>
        <v/>
      </c>
      <c r="BC2868" s="105"/>
    </row>
    <row r="2869" spans="1:55" x14ac:dyDescent="0.25">
      <c r="A2869" s="98"/>
      <c r="B2869" s="98"/>
      <c r="C2869" s="73"/>
      <c r="D2869" s="179"/>
      <c r="E2869" s="176"/>
      <c r="F2869" s="176"/>
      <c r="G2869" s="176"/>
      <c r="H2869" s="176"/>
      <c r="I2869" s="176"/>
      <c r="J2869" s="172"/>
      <c r="K2869" s="173"/>
      <c r="L2869" s="178"/>
      <c r="R2869" s="3"/>
      <c r="S2869" s="106"/>
      <c r="T2869" s="106"/>
      <c r="U2869" s="106"/>
      <c r="V2869" s="106"/>
      <c r="W2869" s="106"/>
      <c r="X2869" s="106"/>
      <c r="AB2869" s="188" t="str">
        <f t="shared" si="302"/>
        <v/>
      </c>
      <c r="AC2869" s="188" t="s">
        <v>1585</v>
      </c>
      <c r="AD2869" s="131"/>
      <c r="AE2869" s="131"/>
      <c r="AF2869" s="131"/>
      <c r="AG2869" s="131"/>
      <c r="AH2869" s="131"/>
      <c r="AI2869" s="131"/>
      <c r="AJ2869" s="128" t="str">
        <f t="shared" si="303"/>
        <v/>
      </c>
      <c r="AK2869" s="7" t="str">
        <f>IF(ISNUMBER($AJ2869),INDEX($C$1:$AB$3985,$AJ2869,AK$4),"")</f>
        <v/>
      </c>
      <c r="AL2869" s="7" t="str">
        <f>IF(ISNUMBER($AJ2869),INDEX($C$1:$AB$3985,$AJ2869,AL$4),"")</f>
        <v/>
      </c>
      <c r="AM2869" s="128"/>
      <c r="AN2869" s="128" t="str">
        <f t="shared" si="305"/>
        <v/>
      </c>
      <c r="AO2869" s="7" t="str">
        <f t="shared" si="308"/>
        <v/>
      </c>
      <c r="AP2869" s="10" t="str">
        <f t="shared" si="308"/>
        <v/>
      </c>
      <c r="AQ2869" s="310">
        <f>IF(ISNUMBER(SEARCH($T$30,AO2869)),MAX(AQ$5:AQ2868)+1,0)</f>
        <v>0</v>
      </c>
      <c r="AR2869" s="310">
        <f>IF(ISNUMBER(SEARCH($T$31,AO2869)),MAX(AR$5:AR2868)+1,0)</f>
        <v>0</v>
      </c>
      <c r="AS2869" s="128" t="str">
        <f t="shared" si="304"/>
        <v/>
      </c>
      <c r="AT2869" s="105" t="str">
        <f>IF(ISNUMBER($AS2869),INDEX($C$1:$AB$3985,$AS2869,AT$4),"")</f>
        <v/>
      </c>
      <c r="AU2869" s="128"/>
      <c r="AV2869" s="128" t="str">
        <f t="shared" si="306"/>
        <v/>
      </c>
      <c r="AW2869" s="105" t="str">
        <f>IF(ISNUMBER($AV2869),INDEX($C$1:$AB$3985,$AV2869,AW$4),"")</f>
        <v/>
      </c>
      <c r="AX2869" s="105" t="str">
        <f>IF(ISNUMBER($AV2869),INDEX($C$1:$AB$3985,$AV2869,AX$4),"")</f>
        <v/>
      </c>
      <c r="AY2869" s="128"/>
      <c r="AZ2869" s="128"/>
      <c r="BA2869" s="128" t="str">
        <f t="shared" si="307"/>
        <v/>
      </c>
      <c r="BB2869" s="105" t="str">
        <f>IF(ISNUMBER($BA2869),INDEX($C$1:$AB$3985,$BA2869,BB$4),"")</f>
        <v/>
      </c>
      <c r="BC2869" s="105"/>
    </row>
    <row r="2870" spans="1:55" x14ac:dyDescent="0.25">
      <c r="A2870" s="98"/>
      <c r="B2870" s="98"/>
      <c r="C2870" s="73"/>
      <c r="D2870" s="179"/>
      <c r="E2870" s="176"/>
      <c r="F2870" s="176"/>
      <c r="G2870" s="176"/>
      <c r="H2870" s="176"/>
      <c r="I2870" s="176"/>
      <c r="J2870" s="172"/>
      <c r="K2870" s="173"/>
      <c r="L2870" s="178"/>
      <c r="R2870" s="3"/>
      <c r="S2870" s="106"/>
      <c r="T2870" s="106"/>
      <c r="U2870" s="106"/>
      <c r="V2870" s="106"/>
      <c r="W2870" s="106"/>
      <c r="X2870" s="106"/>
      <c r="AB2870" s="188" t="str">
        <f t="shared" si="302"/>
        <v/>
      </c>
      <c r="AC2870" s="188" t="s">
        <v>1585</v>
      </c>
      <c r="AD2870" s="131"/>
      <c r="AE2870" s="131"/>
      <c r="AF2870" s="131"/>
      <c r="AG2870" s="131"/>
      <c r="AH2870" s="131"/>
      <c r="AI2870" s="131"/>
      <c r="AJ2870" s="128" t="str">
        <f t="shared" si="303"/>
        <v/>
      </c>
      <c r="AK2870" s="7" t="str">
        <f>IF(ISNUMBER($AJ2870),INDEX($C$1:$AB$3985,$AJ2870,AK$4),"")</f>
        <v/>
      </c>
      <c r="AL2870" s="7" t="str">
        <f>IF(ISNUMBER($AJ2870),INDEX($C$1:$AB$3985,$AJ2870,AL$4),"")</f>
        <v/>
      </c>
      <c r="AM2870" s="128"/>
      <c r="AN2870" s="128" t="str">
        <f t="shared" si="305"/>
        <v/>
      </c>
      <c r="AO2870" s="7" t="str">
        <f t="shared" si="308"/>
        <v/>
      </c>
      <c r="AP2870" s="10" t="str">
        <f t="shared" si="308"/>
        <v/>
      </c>
      <c r="AQ2870" s="310">
        <f>IF(ISNUMBER(SEARCH($T$30,AO2870)),MAX(AQ$5:AQ2869)+1,0)</f>
        <v>0</v>
      </c>
      <c r="AR2870" s="310">
        <f>IF(ISNUMBER(SEARCH($T$31,AO2870)),MAX(AR$5:AR2869)+1,0)</f>
        <v>0</v>
      </c>
      <c r="AS2870" s="128" t="str">
        <f t="shared" si="304"/>
        <v/>
      </c>
      <c r="AT2870" s="105" t="str">
        <f>IF(ISNUMBER($AS2870),INDEX($C$1:$AB$3985,$AS2870,AT$4),"")</f>
        <v/>
      </c>
      <c r="AU2870" s="128"/>
      <c r="AV2870" s="128" t="str">
        <f t="shared" si="306"/>
        <v/>
      </c>
      <c r="AW2870" s="105" t="str">
        <f>IF(ISNUMBER($AV2870),INDEX($C$1:$AB$3985,$AV2870,AW$4),"")</f>
        <v/>
      </c>
      <c r="AX2870" s="105" t="str">
        <f>IF(ISNUMBER($AV2870),INDEX($C$1:$AB$3985,$AV2870,AX$4),"")</f>
        <v/>
      </c>
      <c r="AY2870" s="128"/>
      <c r="AZ2870" s="128"/>
      <c r="BA2870" s="128" t="str">
        <f t="shared" si="307"/>
        <v/>
      </c>
      <c r="BB2870" s="105" t="str">
        <f>IF(ISNUMBER($BA2870),INDEX($C$1:$AB$3985,$BA2870,BB$4),"")</f>
        <v/>
      </c>
      <c r="BC2870" s="105"/>
    </row>
    <row r="2871" spans="1:55" x14ac:dyDescent="0.25">
      <c r="A2871" s="98"/>
      <c r="B2871" s="98"/>
      <c r="C2871" s="73"/>
      <c r="D2871" s="179"/>
      <c r="E2871" s="176"/>
      <c r="F2871" s="176"/>
      <c r="G2871" s="176"/>
      <c r="H2871" s="176"/>
      <c r="I2871" s="176"/>
      <c r="J2871" s="172"/>
      <c r="K2871" s="173"/>
      <c r="L2871" s="178"/>
      <c r="R2871" s="3"/>
      <c r="S2871" s="106"/>
      <c r="T2871" s="106"/>
      <c r="U2871" s="106"/>
      <c r="V2871" s="106"/>
      <c r="W2871" s="106"/>
      <c r="X2871" s="106"/>
      <c r="AB2871" s="188" t="str">
        <f t="shared" si="302"/>
        <v/>
      </c>
      <c r="AC2871" s="188" t="s">
        <v>1585</v>
      </c>
      <c r="AD2871" s="131"/>
      <c r="AE2871" s="131"/>
      <c r="AF2871" s="131"/>
      <c r="AG2871" s="131"/>
      <c r="AH2871" s="131"/>
      <c r="AI2871" s="131"/>
      <c r="AJ2871" s="128" t="str">
        <f t="shared" si="303"/>
        <v/>
      </c>
      <c r="AK2871" s="7" t="str">
        <f>IF(ISNUMBER($AJ2871),INDEX($C$1:$AB$3985,$AJ2871,AK$4),"")</f>
        <v/>
      </c>
      <c r="AL2871" s="7" t="str">
        <f>IF(ISNUMBER($AJ2871),INDEX($C$1:$AB$3985,$AJ2871,AL$4),"")</f>
        <v/>
      </c>
      <c r="AM2871" s="128"/>
      <c r="AN2871" s="128" t="str">
        <f t="shared" si="305"/>
        <v/>
      </c>
      <c r="AO2871" s="7" t="str">
        <f t="shared" si="308"/>
        <v/>
      </c>
      <c r="AP2871" s="10" t="str">
        <f t="shared" si="308"/>
        <v/>
      </c>
      <c r="AQ2871" s="310">
        <f>IF(ISNUMBER(SEARCH($T$30,AO2871)),MAX(AQ$5:AQ2870)+1,0)</f>
        <v>0</v>
      </c>
      <c r="AR2871" s="310">
        <f>IF(ISNUMBER(SEARCH($T$31,AO2871)),MAX(AR$5:AR2870)+1,0)</f>
        <v>0</v>
      </c>
      <c r="AS2871" s="128" t="str">
        <f t="shared" si="304"/>
        <v/>
      </c>
      <c r="AT2871" s="105" t="str">
        <f>IF(ISNUMBER($AS2871),INDEX($C$1:$AB$3985,$AS2871,AT$4),"")</f>
        <v/>
      </c>
      <c r="AU2871" s="128"/>
      <c r="AV2871" s="128" t="str">
        <f t="shared" si="306"/>
        <v/>
      </c>
      <c r="AW2871" s="105" t="str">
        <f>IF(ISNUMBER($AV2871),INDEX($C$1:$AB$3985,$AV2871,AW$4),"")</f>
        <v/>
      </c>
      <c r="AX2871" s="105" t="str">
        <f>IF(ISNUMBER($AV2871),INDEX($C$1:$AB$3985,$AV2871,AX$4),"")</f>
        <v/>
      </c>
      <c r="AY2871" s="128"/>
      <c r="AZ2871" s="128"/>
      <c r="BA2871" s="128" t="str">
        <f t="shared" si="307"/>
        <v/>
      </c>
      <c r="BB2871" s="105" t="str">
        <f>IF(ISNUMBER($BA2871),INDEX($C$1:$AB$3985,$BA2871,BB$4),"")</f>
        <v/>
      </c>
      <c r="BC2871" s="105"/>
    </row>
    <row r="2872" spans="1:55" x14ac:dyDescent="0.25">
      <c r="A2872" s="98"/>
      <c r="B2872" s="98"/>
      <c r="C2872" s="73"/>
      <c r="D2872" s="179"/>
      <c r="E2872" s="176"/>
      <c r="F2872" s="176"/>
      <c r="G2872" s="176"/>
      <c r="H2872" s="176"/>
      <c r="I2872" s="176"/>
      <c r="J2872" s="172"/>
      <c r="K2872" s="173"/>
      <c r="L2872" s="178"/>
      <c r="R2872" s="3"/>
      <c r="S2872" s="106"/>
      <c r="T2872" s="106"/>
      <c r="U2872" s="106"/>
      <c r="V2872" s="106"/>
      <c r="W2872" s="106"/>
      <c r="X2872" s="106"/>
      <c r="AB2872" s="188" t="str">
        <f t="shared" si="302"/>
        <v/>
      </c>
      <c r="AC2872" s="188" t="s">
        <v>1585</v>
      </c>
      <c r="AD2872" s="131"/>
      <c r="AE2872" s="131"/>
      <c r="AF2872" s="131"/>
      <c r="AG2872" s="131"/>
      <c r="AH2872" s="131"/>
      <c r="AI2872" s="131"/>
      <c r="AJ2872" s="128" t="str">
        <f t="shared" si="303"/>
        <v/>
      </c>
      <c r="AK2872" s="7" t="str">
        <f>IF(ISNUMBER($AJ2872),INDEX($C$1:$AB$3985,$AJ2872,AK$4),"")</f>
        <v/>
      </c>
      <c r="AL2872" s="7" t="str">
        <f>IF(ISNUMBER($AJ2872),INDEX($C$1:$AB$3985,$AJ2872,AL$4),"")</f>
        <v/>
      </c>
      <c r="AM2872" s="128"/>
      <c r="AN2872" s="128" t="str">
        <f t="shared" si="305"/>
        <v/>
      </c>
      <c r="AO2872" s="7" t="str">
        <f t="shared" si="308"/>
        <v/>
      </c>
      <c r="AP2872" s="10" t="str">
        <f t="shared" si="308"/>
        <v/>
      </c>
      <c r="AQ2872" s="310">
        <f>IF(ISNUMBER(SEARCH($T$30,AO2872)),MAX(AQ$5:AQ2871)+1,0)</f>
        <v>0</v>
      </c>
      <c r="AR2872" s="310">
        <f>IF(ISNUMBER(SEARCH($T$31,AO2872)),MAX(AR$5:AR2871)+1,0)</f>
        <v>0</v>
      </c>
      <c r="AS2872" s="128" t="str">
        <f t="shared" si="304"/>
        <v/>
      </c>
      <c r="AT2872" s="105" t="str">
        <f>IF(ISNUMBER($AS2872),INDEX($C$1:$AB$3985,$AS2872,AT$4),"")</f>
        <v/>
      </c>
      <c r="AU2872" s="128"/>
      <c r="AV2872" s="128" t="str">
        <f t="shared" si="306"/>
        <v/>
      </c>
      <c r="AW2872" s="105" t="str">
        <f>IF(ISNUMBER($AV2872),INDEX($C$1:$AB$3985,$AV2872,AW$4),"")</f>
        <v/>
      </c>
      <c r="AX2872" s="105" t="str">
        <f>IF(ISNUMBER($AV2872),INDEX($C$1:$AB$3985,$AV2872,AX$4),"")</f>
        <v/>
      </c>
      <c r="AY2872" s="128"/>
      <c r="AZ2872" s="128"/>
      <c r="BA2872" s="128" t="str">
        <f t="shared" si="307"/>
        <v/>
      </c>
      <c r="BB2872" s="105" t="str">
        <f>IF(ISNUMBER($BA2872),INDEX($C$1:$AB$3985,$BA2872,BB$4),"")</f>
        <v/>
      </c>
      <c r="BC2872" s="105"/>
    </row>
    <row r="2873" spans="1:55" x14ac:dyDescent="0.25">
      <c r="A2873" s="98"/>
      <c r="B2873" s="98"/>
      <c r="C2873" s="73"/>
      <c r="D2873" s="179"/>
      <c r="E2873" s="176"/>
      <c r="F2873" s="176"/>
      <c r="G2873" s="176"/>
      <c r="H2873" s="176"/>
      <c r="I2873" s="176"/>
      <c r="J2873" s="172"/>
      <c r="K2873" s="173"/>
      <c r="L2873" s="178"/>
      <c r="R2873" s="3"/>
      <c r="S2873" s="106"/>
      <c r="T2873" s="106"/>
      <c r="U2873" s="106"/>
      <c r="V2873" s="106"/>
      <c r="W2873" s="106"/>
      <c r="X2873" s="106"/>
      <c r="AB2873" s="188" t="str">
        <f t="shared" si="302"/>
        <v/>
      </c>
      <c r="AC2873" s="188" t="s">
        <v>1585</v>
      </c>
      <c r="AD2873" s="131"/>
      <c r="AE2873" s="131"/>
      <c r="AF2873" s="131"/>
      <c r="AG2873" s="131"/>
      <c r="AH2873" s="131"/>
      <c r="AI2873" s="131"/>
      <c r="AJ2873" s="128" t="str">
        <f t="shared" si="303"/>
        <v/>
      </c>
      <c r="AK2873" s="7" t="str">
        <f>IF(ISNUMBER($AJ2873),INDEX($C$1:$AB$3985,$AJ2873,AK$4),"")</f>
        <v/>
      </c>
      <c r="AL2873" s="7" t="str">
        <f>IF(ISNUMBER($AJ2873),INDEX($C$1:$AB$3985,$AJ2873,AL$4),"")</f>
        <v/>
      </c>
      <c r="AM2873" s="128"/>
      <c r="AN2873" s="128" t="str">
        <f t="shared" si="305"/>
        <v/>
      </c>
      <c r="AO2873" s="7" t="str">
        <f t="shared" si="308"/>
        <v/>
      </c>
      <c r="AP2873" s="10" t="str">
        <f t="shared" si="308"/>
        <v/>
      </c>
      <c r="AQ2873" s="310">
        <f>IF(ISNUMBER(SEARCH($T$30,AO2873)),MAX(AQ$5:AQ2872)+1,0)</f>
        <v>0</v>
      </c>
      <c r="AR2873" s="310">
        <f>IF(ISNUMBER(SEARCH($T$31,AO2873)),MAX(AR$5:AR2872)+1,0)</f>
        <v>0</v>
      </c>
      <c r="AS2873" s="128" t="str">
        <f t="shared" si="304"/>
        <v/>
      </c>
      <c r="AT2873" s="105" t="str">
        <f>IF(ISNUMBER($AS2873),INDEX($C$1:$AB$3985,$AS2873,AT$4),"")</f>
        <v/>
      </c>
      <c r="AU2873" s="128"/>
      <c r="AV2873" s="128" t="str">
        <f t="shared" si="306"/>
        <v/>
      </c>
      <c r="AW2873" s="105" t="str">
        <f>IF(ISNUMBER($AV2873),INDEX($C$1:$AB$3985,$AV2873,AW$4),"")</f>
        <v/>
      </c>
      <c r="AX2873" s="105" t="str">
        <f>IF(ISNUMBER($AV2873),INDEX($C$1:$AB$3985,$AV2873,AX$4),"")</f>
        <v/>
      </c>
      <c r="AY2873" s="128"/>
      <c r="AZ2873" s="128"/>
      <c r="BA2873" s="128" t="str">
        <f t="shared" si="307"/>
        <v/>
      </c>
      <c r="BB2873" s="105" t="str">
        <f>IF(ISNUMBER($BA2873),INDEX($C$1:$AB$3985,$BA2873,BB$4),"")</f>
        <v/>
      </c>
      <c r="BC2873" s="105"/>
    </row>
    <row r="2874" spans="1:55" x14ac:dyDescent="0.25">
      <c r="A2874" s="98"/>
      <c r="B2874" s="98"/>
      <c r="C2874" s="73"/>
      <c r="D2874" s="179"/>
      <c r="E2874" s="176"/>
      <c r="F2874" s="176"/>
      <c r="G2874" s="176"/>
      <c r="H2874" s="176"/>
      <c r="I2874" s="176"/>
      <c r="J2874" s="172"/>
      <c r="K2874" s="173"/>
      <c r="L2874" s="178"/>
      <c r="R2874" s="3"/>
      <c r="S2874" s="106"/>
      <c r="T2874" s="106"/>
      <c r="U2874" s="106"/>
      <c r="V2874" s="106"/>
      <c r="W2874" s="106"/>
      <c r="X2874" s="106"/>
      <c r="AB2874" s="188" t="str">
        <f t="shared" si="302"/>
        <v/>
      </c>
      <c r="AC2874" s="188" t="s">
        <v>1585</v>
      </c>
      <c r="AD2874" s="131"/>
      <c r="AE2874" s="131"/>
      <c r="AF2874" s="131"/>
      <c r="AG2874" s="131"/>
      <c r="AH2874" s="131"/>
      <c r="AI2874" s="131"/>
      <c r="AJ2874" s="128" t="str">
        <f t="shared" si="303"/>
        <v/>
      </c>
      <c r="AK2874" s="7" t="str">
        <f>IF(ISNUMBER($AJ2874),INDEX($C$1:$AB$3985,$AJ2874,AK$4),"")</f>
        <v/>
      </c>
      <c r="AL2874" s="7" t="str">
        <f>IF(ISNUMBER($AJ2874),INDEX($C$1:$AB$3985,$AJ2874,AL$4),"")</f>
        <v/>
      </c>
      <c r="AM2874" s="128"/>
      <c r="AN2874" s="128" t="str">
        <f t="shared" si="305"/>
        <v/>
      </c>
      <c r="AO2874" s="7" t="str">
        <f t="shared" si="308"/>
        <v/>
      </c>
      <c r="AP2874" s="10" t="str">
        <f t="shared" si="308"/>
        <v/>
      </c>
      <c r="AQ2874" s="310">
        <f>IF(ISNUMBER(SEARCH($T$30,AO2874)),MAX(AQ$5:AQ2873)+1,0)</f>
        <v>0</v>
      </c>
      <c r="AR2874" s="310">
        <f>IF(ISNUMBER(SEARCH($T$31,AO2874)),MAX(AR$5:AR2873)+1,0)</f>
        <v>0</v>
      </c>
      <c r="AS2874" s="128" t="str">
        <f t="shared" si="304"/>
        <v/>
      </c>
      <c r="AT2874" s="105" t="str">
        <f>IF(ISNUMBER($AS2874),INDEX($C$1:$AB$3985,$AS2874,AT$4),"")</f>
        <v/>
      </c>
      <c r="AU2874" s="128"/>
      <c r="AV2874" s="128" t="str">
        <f t="shared" si="306"/>
        <v/>
      </c>
      <c r="AW2874" s="105" t="str">
        <f>IF(ISNUMBER($AV2874),INDEX($C$1:$AB$3985,$AV2874,AW$4),"")</f>
        <v/>
      </c>
      <c r="AX2874" s="105" t="str">
        <f>IF(ISNUMBER($AV2874),INDEX($C$1:$AB$3985,$AV2874,AX$4),"")</f>
        <v/>
      </c>
      <c r="AY2874" s="128"/>
      <c r="AZ2874" s="128"/>
      <c r="BA2874" s="128" t="str">
        <f t="shared" si="307"/>
        <v/>
      </c>
      <c r="BB2874" s="105" t="str">
        <f>IF(ISNUMBER($BA2874),INDEX($C$1:$AB$3985,$BA2874,BB$4),"")</f>
        <v/>
      </c>
      <c r="BC2874" s="105"/>
    </row>
    <row r="2875" spans="1:55" x14ac:dyDescent="0.25">
      <c r="A2875" s="98"/>
      <c r="B2875" s="98"/>
      <c r="C2875" s="73"/>
      <c r="D2875" s="179"/>
      <c r="E2875" s="176"/>
      <c r="F2875" s="176"/>
      <c r="G2875" s="176"/>
      <c r="H2875" s="176"/>
      <c r="I2875" s="176"/>
      <c r="J2875" s="172"/>
      <c r="K2875" s="173"/>
      <c r="L2875" s="178"/>
      <c r="R2875" s="3"/>
      <c r="S2875" s="106"/>
      <c r="T2875" s="106"/>
      <c r="U2875" s="106"/>
      <c r="V2875" s="106"/>
      <c r="W2875" s="106"/>
      <c r="X2875" s="106"/>
      <c r="AB2875" s="188" t="str">
        <f t="shared" si="302"/>
        <v/>
      </c>
      <c r="AC2875" s="188" t="s">
        <v>1585</v>
      </c>
      <c r="AD2875" s="131"/>
      <c r="AE2875" s="131"/>
      <c r="AF2875" s="131"/>
      <c r="AG2875" s="131"/>
      <c r="AH2875" s="131"/>
      <c r="AI2875" s="131"/>
      <c r="AJ2875" s="128" t="str">
        <f t="shared" si="303"/>
        <v/>
      </c>
      <c r="AK2875" s="7" t="str">
        <f>IF(ISNUMBER($AJ2875),INDEX($C$1:$AB$3985,$AJ2875,AK$4),"")</f>
        <v/>
      </c>
      <c r="AL2875" s="7" t="str">
        <f>IF(ISNUMBER($AJ2875),INDEX($C$1:$AB$3985,$AJ2875,AL$4),"")</f>
        <v/>
      </c>
      <c r="AM2875" s="128"/>
      <c r="AN2875" s="128" t="str">
        <f t="shared" si="305"/>
        <v/>
      </c>
      <c r="AO2875" s="7" t="str">
        <f t="shared" si="308"/>
        <v/>
      </c>
      <c r="AP2875" s="10" t="str">
        <f t="shared" si="308"/>
        <v/>
      </c>
      <c r="AQ2875" s="310">
        <f>IF(ISNUMBER(SEARCH($T$30,AO2875)),MAX(AQ$5:AQ2874)+1,0)</f>
        <v>0</v>
      </c>
      <c r="AR2875" s="310">
        <f>IF(ISNUMBER(SEARCH($T$31,AO2875)),MAX(AR$5:AR2874)+1,0)</f>
        <v>0</v>
      </c>
      <c r="AS2875" s="128" t="str">
        <f t="shared" si="304"/>
        <v/>
      </c>
      <c r="AT2875" s="105" t="str">
        <f>IF(ISNUMBER($AS2875),INDEX($C$1:$AB$3985,$AS2875,AT$4),"")</f>
        <v/>
      </c>
      <c r="AU2875" s="128"/>
      <c r="AV2875" s="128" t="str">
        <f t="shared" si="306"/>
        <v/>
      </c>
      <c r="AW2875" s="105" t="str">
        <f>IF(ISNUMBER($AV2875),INDEX($C$1:$AB$3985,$AV2875,AW$4),"")</f>
        <v/>
      </c>
      <c r="AX2875" s="105" t="str">
        <f>IF(ISNUMBER($AV2875),INDEX($C$1:$AB$3985,$AV2875,AX$4),"")</f>
        <v/>
      </c>
      <c r="AY2875" s="128"/>
      <c r="AZ2875" s="128"/>
      <c r="BA2875" s="128" t="str">
        <f t="shared" si="307"/>
        <v/>
      </c>
      <c r="BB2875" s="105" t="str">
        <f>IF(ISNUMBER($BA2875),INDEX($C$1:$AB$3985,$BA2875,BB$4),"")</f>
        <v/>
      </c>
      <c r="BC2875" s="105"/>
    </row>
    <row r="2876" spans="1:55" x14ac:dyDescent="0.25">
      <c r="A2876" s="98"/>
      <c r="B2876" s="98"/>
      <c r="C2876" s="73"/>
      <c r="D2876" s="179"/>
      <c r="E2876" s="176"/>
      <c r="F2876" s="176"/>
      <c r="G2876" s="176"/>
      <c r="H2876" s="176"/>
      <c r="I2876" s="176"/>
      <c r="J2876" s="172"/>
      <c r="K2876" s="173"/>
      <c r="L2876" s="178"/>
      <c r="R2876" s="3"/>
      <c r="S2876" s="106"/>
      <c r="T2876" s="106"/>
      <c r="U2876" s="106"/>
      <c r="V2876" s="106"/>
      <c r="W2876" s="106"/>
      <c r="X2876" s="106"/>
      <c r="AB2876" s="188" t="str">
        <f t="shared" si="302"/>
        <v/>
      </c>
      <c r="AC2876" s="188" t="s">
        <v>1585</v>
      </c>
      <c r="AD2876" s="131"/>
      <c r="AE2876" s="131"/>
      <c r="AF2876" s="131"/>
      <c r="AG2876" s="131"/>
      <c r="AH2876" s="131"/>
      <c r="AI2876" s="131"/>
      <c r="AJ2876" s="128" t="str">
        <f t="shared" si="303"/>
        <v/>
      </c>
      <c r="AK2876" s="7" t="str">
        <f>IF(ISNUMBER($AJ2876),INDEX($C$1:$AB$3985,$AJ2876,AK$4),"")</f>
        <v/>
      </c>
      <c r="AL2876" s="7" t="str">
        <f>IF(ISNUMBER($AJ2876),INDEX($C$1:$AB$3985,$AJ2876,AL$4),"")</f>
        <v/>
      </c>
      <c r="AM2876" s="128"/>
      <c r="AN2876" s="128" t="str">
        <f t="shared" si="305"/>
        <v/>
      </c>
      <c r="AO2876" s="7" t="str">
        <f t="shared" si="308"/>
        <v/>
      </c>
      <c r="AP2876" s="10" t="str">
        <f t="shared" si="308"/>
        <v/>
      </c>
      <c r="AQ2876" s="310">
        <f>IF(ISNUMBER(SEARCH($T$30,AO2876)),MAX(AQ$5:AQ2875)+1,0)</f>
        <v>0</v>
      </c>
      <c r="AR2876" s="310">
        <f>IF(ISNUMBER(SEARCH($T$31,AO2876)),MAX(AR$5:AR2875)+1,0)</f>
        <v>0</v>
      </c>
      <c r="AS2876" s="128" t="str">
        <f t="shared" si="304"/>
        <v/>
      </c>
      <c r="AT2876" s="105" t="str">
        <f>IF(ISNUMBER($AS2876),INDEX($C$1:$AB$3985,$AS2876,AT$4),"")</f>
        <v/>
      </c>
      <c r="AU2876" s="128"/>
      <c r="AV2876" s="128" t="str">
        <f t="shared" si="306"/>
        <v/>
      </c>
      <c r="AW2876" s="105" t="str">
        <f>IF(ISNUMBER($AV2876),INDEX($C$1:$AB$3985,$AV2876,AW$4),"")</f>
        <v/>
      </c>
      <c r="AX2876" s="105" t="str">
        <f>IF(ISNUMBER($AV2876),INDEX($C$1:$AB$3985,$AV2876,AX$4),"")</f>
        <v/>
      </c>
      <c r="AY2876" s="128"/>
      <c r="AZ2876" s="128"/>
      <c r="BA2876" s="128" t="str">
        <f t="shared" si="307"/>
        <v/>
      </c>
      <c r="BB2876" s="105" t="str">
        <f>IF(ISNUMBER($BA2876),INDEX($C$1:$AB$3985,$BA2876,BB$4),"")</f>
        <v/>
      </c>
      <c r="BC2876" s="105"/>
    </row>
    <row r="2877" spans="1:55" x14ac:dyDescent="0.25">
      <c r="A2877" s="98"/>
      <c r="B2877" s="98"/>
      <c r="C2877" s="73"/>
      <c r="D2877" s="179"/>
      <c r="E2877" s="176"/>
      <c r="F2877" s="176"/>
      <c r="G2877" s="176"/>
      <c r="H2877" s="176"/>
      <c r="I2877" s="176"/>
      <c r="J2877" s="172"/>
      <c r="K2877" s="173"/>
      <c r="L2877" s="178"/>
      <c r="R2877" s="3"/>
      <c r="S2877" s="106"/>
      <c r="T2877" s="106"/>
      <c r="U2877" s="106"/>
      <c r="V2877" s="106"/>
      <c r="W2877" s="106"/>
      <c r="X2877" s="106"/>
      <c r="AB2877" s="188" t="str">
        <f t="shared" si="302"/>
        <v/>
      </c>
      <c r="AC2877" s="188" t="s">
        <v>1585</v>
      </c>
      <c r="AD2877" s="131"/>
      <c r="AE2877" s="131"/>
      <c r="AF2877" s="131"/>
      <c r="AG2877" s="131"/>
      <c r="AH2877" s="131"/>
      <c r="AI2877" s="131"/>
      <c r="AJ2877" s="128" t="str">
        <f t="shared" si="303"/>
        <v/>
      </c>
      <c r="AK2877" s="7" t="str">
        <f>IF(ISNUMBER($AJ2877),INDEX($C$1:$AB$3985,$AJ2877,AK$4),"")</f>
        <v/>
      </c>
      <c r="AL2877" s="7" t="str">
        <f>IF(ISNUMBER($AJ2877),INDEX($C$1:$AB$3985,$AJ2877,AL$4),"")</f>
        <v/>
      </c>
      <c r="AM2877" s="128"/>
      <c r="AN2877" s="128" t="str">
        <f t="shared" si="305"/>
        <v/>
      </c>
      <c r="AO2877" s="7" t="str">
        <f t="shared" si="308"/>
        <v/>
      </c>
      <c r="AP2877" s="10" t="str">
        <f t="shared" si="308"/>
        <v/>
      </c>
      <c r="AQ2877" s="310">
        <f>IF(ISNUMBER(SEARCH($T$30,AO2877)),MAX(AQ$5:AQ2876)+1,0)</f>
        <v>0</v>
      </c>
      <c r="AR2877" s="310">
        <f>IF(ISNUMBER(SEARCH($T$31,AO2877)),MAX(AR$5:AR2876)+1,0)</f>
        <v>0</v>
      </c>
      <c r="AS2877" s="128" t="str">
        <f t="shared" si="304"/>
        <v/>
      </c>
      <c r="AT2877" s="105" t="str">
        <f>IF(ISNUMBER($AS2877),INDEX($C$1:$AB$3985,$AS2877,AT$4),"")</f>
        <v/>
      </c>
      <c r="AU2877" s="128"/>
      <c r="AV2877" s="128" t="str">
        <f t="shared" si="306"/>
        <v/>
      </c>
      <c r="AW2877" s="105" t="str">
        <f>IF(ISNUMBER($AV2877),INDEX($C$1:$AB$3985,$AV2877,AW$4),"")</f>
        <v/>
      </c>
      <c r="AX2877" s="105" t="str">
        <f>IF(ISNUMBER($AV2877),INDEX($C$1:$AB$3985,$AV2877,AX$4),"")</f>
        <v/>
      </c>
      <c r="AY2877" s="128"/>
      <c r="AZ2877" s="128"/>
      <c r="BA2877" s="128" t="str">
        <f t="shared" si="307"/>
        <v/>
      </c>
      <c r="BB2877" s="105" t="str">
        <f>IF(ISNUMBER($BA2877),INDEX($C$1:$AB$3985,$BA2877,BB$4),"")</f>
        <v/>
      </c>
      <c r="BC2877" s="105"/>
    </row>
    <row r="2878" spans="1:55" x14ac:dyDescent="0.25">
      <c r="A2878" s="98"/>
      <c r="B2878" s="98"/>
      <c r="C2878" s="73"/>
      <c r="D2878" s="179"/>
      <c r="E2878" s="176"/>
      <c r="F2878" s="176"/>
      <c r="G2878" s="176"/>
      <c r="H2878" s="176"/>
      <c r="I2878" s="176"/>
      <c r="J2878" s="172"/>
      <c r="K2878" s="173"/>
      <c r="L2878" s="178"/>
      <c r="R2878" s="3"/>
      <c r="S2878" s="106"/>
      <c r="T2878" s="106"/>
      <c r="U2878" s="106"/>
      <c r="V2878" s="106"/>
      <c r="W2878" s="106"/>
      <c r="X2878" s="106"/>
      <c r="AB2878" s="188" t="str">
        <f t="shared" si="302"/>
        <v/>
      </c>
      <c r="AC2878" s="188" t="s">
        <v>1585</v>
      </c>
      <c r="AD2878" s="131"/>
      <c r="AE2878" s="131"/>
      <c r="AF2878" s="131"/>
      <c r="AG2878" s="131"/>
      <c r="AH2878" s="131"/>
      <c r="AI2878" s="131"/>
      <c r="AJ2878" s="128" t="str">
        <f t="shared" si="303"/>
        <v/>
      </c>
      <c r="AK2878" s="7" t="str">
        <f>IF(ISNUMBER($AJ2878),INDEX($C$1:$AB$3985,$AJ2878,AK$4),"")</f>
        <v/>
      </c>
      <c r="AL2878" s="7" t="str">
        <f>IF(ISNUMBER($AJ2878),INDEX($C$1:$AB$3985,$AJ2878,AL$4),"")</f>
        <v/>
      </c>
      <c r="AM2878" s="128"/>
      <c r="AN2878" s="128" t="str">
        <f t="shared" si="305"/>
        <v/>
      </c>
      <c r="AO2878" s="7" t="str">
        <f t="shared" si="308"/>
        <v/>
      </c>
      <c r="AP2878" s="10" t="str">
        <f t="shared" si="308"/>
        <v/>
      </c>
      <c r="AQ2878" s="310">
        <f>IF(ISNUMBER(SEARCH($T$30,AO2878)),MAX(AQ$5:AQ2877)+1,0)</f>
        <v>0</v>
      </c>
      <c r="AR2878" s="310">
        <f>IF(ISNUMBER(SEARCH($T$31,AO2878)),MAX(AR$5:AR2877)+1,0)</f>
        <v>0</v>
      </c>
      <c r="AS2878" s="128" t="str">
        <f t="shared" si="304"/>
        <v/>
      </c>
      <c r="AT2878" s="105" t="str">
        <f>IF(ISNUMBER($AS2878),INDEX($C$1:$AB$3985,$AS2878,AT$4),"")</f>
        <v/>
      </c>
      <c r="AU2878" s="128"/>
      <c r="AV2878" s="128" t="str">
        <f t="shared" si="306"/>
        <v/>
      </c>
      <c r="AW2878" s="105" t="str">
        <f>IF(ISNUMBER($AV2878),INDEX($C$1:$AB$3985,$AV2878,AW$4),"")</f>
        <v/>
      </c>
      <c r="AX2878" s="105" t="str">
        <f>IF(ISNUMBER($AV2878),INDEX($C$1:$AB$3985,$AV2878,AX$4),"")</f>
        <v/>
      </c>
      <c r="AY2878" s="128"/>
      <c r="AZ2878" s="128"/>
      <c r="BA2878" s="128" t="str">
        <f t="shared" si="307"/>
        <v/>
      </c>
      <c r="BB2878" s="105" t="str">
        <f>IF(ISNUMBER($BA2878),INDEX($C$1:$AB$3985,$BA2878,BB$4),"")</f>
        <v/>
      </c>
      <c r="BC2878" s="105"/>
    </row>
    <row r="2879" spans="1:55" x14ac:dyDescent="0.25">
      <c r="A2879" s="98"/>
      <c r="B2879" s="98"/>
      <c r="C2879" s="73"/>
      <c r="D2879" s="179"/>
      <c r="E2879" s="176"/>
      <c r="F2879" s="176"/>
      <c r="G2879" s="176"/>
      <c r="H2879" s="176"/>
      <c r="I2879" s="176"/>
      <c r="J2879" s="172"/>
      <c r="K2879" s="173"/>
      <c r="L2879" s="178"/>
      <c r="R2879" s="3"/>
      <c r="S2879" s="106"/>
      <c r="T2879" s="106"/>
      <c r="U2879" s="106"/>
      <c r="V2879" s="106"/>
      <c r="W2879" s="106"/>
      <c r="X2879" s="106"/>
      <c r="AB2879" s="188" t="str">
        <f t="shared" si="302"/>
        <v/>
      </c>
      <c r="AC2879" s="188" t="s">
        <v>1585</v>
      </c>
      <c r="AD2879" s="131"/>
      <c r="AE2879" s="131"/>
      <c r="AF2879" s="131"/>
      <c r="AG2879" s="131"/>
      <c r="AH2879" s="131"/>
      <c r="AI2879" s="131"/>
      <c r="AJ2879" s="128" t="str">
        <f t="shared" si="303"/>
        <v/>
      </c>
      <c r="AK2879" s="7" t="str">
        <f>IF(ISNUMBER($AJ2879),INDEX($C$1:$AB$3985,$AJ2879,AK$4),"")</f>
        <v/>
      </c>
      <c r="AL2879" s="7" t="str">
        <f>IF(ISNUMBER($AJ2879),INDEX($C$1:$AB$3985,$AJ2879,AL$4),"")</f>
        <v/>
      </c>
      <c r="AM2879" s="128"/>
      <c r="AN2879" s="128" t="str">
        <f t="shared" si="305"/>
        <v/>
      </c>
      <c r="AO2879" s="7" t="str">
        <f t="shared" si="308"/>
        <v/>
      </c>
      <c r="AP2879" s="10" t="str">
        <f t="shared" si="308"/>
        <v/>
      </c>
      <c r="AQ2879" s="310">
        <f>IF(ISNUMBER(SEARCH($T$30,AO2879)),MAX(AQ$5:AQ2878)+1,0)</f>
        <v>0</v>
      </c>
      <c r="AR2879" s="310">
        <f>IF(ISNUMBER(SEARCH($T$31,AO2879)),MAX(AR$5:AR2878)+1,0)</f>
        <v>0</v>
      </c>
      <c r="AS2879" s="128" t="str">
        <f t="shared" si="304"/>
        <v/>
      </c>
      <c r="AT2879" s="105" t="str">
        <f>IF(ISNUMBER($AS2879),INDEX($C$1:$AB$3985,$AS2879,AT$4),"")</f>
        <v/>
      </c>
      <c r="AU2879" s="128"/>
      <c r="AV2879" s="128" t="str">
        <f t="shared" si="306"/>
        <v/>
      </c>
      <c r="AW2879" s="105" t="str">
        <f>IF(ISNUMBER($AV2879),INDEX($C$1:$AB$3985,$AV2879,AW$4),"")</f>
        <v/>
      </c>
      <c r="AX2879" s="105" t="str">
        <f>IF(ISNUMBER($AV2879),INDEX($C$1:$AB$3985,$AV2879,AX$4),"")</f>
        <v/>
      </c>
      <c r="AY2879" s="128"/>
      <c r="AZ2879" s="128"/>
      <c r="BA2879" s="128" t="str">
        <f t="shared" si="307"/>
        <v/>
      </c>
      <c r="BB2879" s="105" t="str">
        <f>IF(ISNUMBER($BA2879),INDEX($C$1:$AB$3985,$BA2879,BB$4),"")</f>
        <v/>
      </c>
      <c r="BC2879" s="105"/>
    </row>
    <row r="2880" spans="1:55" x14ac:dyDescent="0.25">
      <c r="A2880" s="98"/>
      <c r="B2880" s="98"/>
      <c r="C2880" s="73"/>
      <c r="D2880" s="179"/>
      <c r="E2880" s="176"/>
      <c r="F2880" s="176"/>
      <c r="G2880" s="176"/>
      <c r="H2880" s="176"/>
      <c r="I2880" s="176"/>
      <c r="J2880" s="172"/>
      <c r="K2880" s="173"/>
      <c r="L2880" s="178"/>
      <c r="R2880" s="3"/>
      <c r="S2880" s="106"/>
      <c r="T2880" s="106"/>
      <c r="U2880" s="106"/>
      <c r="V2880" s="106"/>
      <c r="W2880" s="106"/>
      <c r="X2880" s="106"/>
      <c r="AB2880" s="188" t="str">
        <f t="shared" si="302"/>
        <v/>
      </c>
      <c r="AC2880" s="188" t="s">
        <v>1585</v>
      </c>
      <c r="AD2880" s="131"/>
      <c r="AE2880" s="131"/>
      <c r="AF2880" s="131"/>
      <c r="AG2880" s="131"/>
      <c r="AH2880" s="131"/>
      <c r="AI2880" s="131"/>
      <c r="AJ2880" s="128" t="str">
        <f t="shared" si="303"/>
        <v/>
      </c>
      <c r="AK2880" s="7" t="str">
        <f>IF(ISNUMBER($AJ2880),INDEX($C$1:$AB$3985,$AJ2880,AK$4),"")</f>
        <v/>
      </c>
      <c r="AL2880" s="7" t="str">
        <f>IF(ISNUMBER($AJ2880),INDEX($C$1:$AB$3985,$AJ2880,AL$4),"")</f>
        <v/>
      </c>
      <c r="AM2880" s="128"/>
      <c r="AN2880" s="128" t="str">
        <f t="shared" si="305"/>
        <v/>
      </c>
      <c r="AO2880" s="7" t="str">
        <f t="shared" si="308"/>
        <v/>
      </c>
      <c r="AP2880" s="10" t="str">
        <f t="shared" si="308"/>
        <v/>
      </c>
      <c r="AQ2880" s="310">
        <f>IF(ISNUMBER(SEARCH($T$30,AO2880)),MAX(AQ$5:AQ2879)+1,0)</f>
        <v>0</v>
      </c>
      <c r="AR2880" s="310">
        <f>IF(ISNUMBER(SEARCH($T$31,AO2880)),MAX(AR$5:AR2879)+1,0)</f>
        <v>0</v>
      </c>
      <c r="AS2880" s="128" t="str">
        <f t="shared" si="304"/>
        <v/>
      </c>
      <c r="AT2880" s="105" t="str">
        <f>IF(ISNUMBER($AS2880),INDEX($C$1:$AB$3985,$AS2880,AT$4),"")</f>
        <v/>
      </c>
      <c r="AU2880" s="128"/>
      <c r="AV2880" s="128" t="str">
        <f t="shared" si="306"/>
        <v/>
      </c>
      <c r="AW2880" s="105" t="str">
        <f>IF(ISNUMBER($AV2880),INDEX($C$1:$AB$3985,$AV2880,AW$4),"")</f>
        <v/>
      </c>
      <c r="AX2880" s="105" t="str">
        <f>IF(ISNUMBER($AV2880),INDEX($C$1:$AB$3985,$AV2880,AX$4),"")</f>
        <v/>
      </c>
      <c r="AY2880" s="128"/>
      <c r="AZ2880" s="128"/>
      <c r="BA2880" s="128" t="str">
        <f t="shared" si="307"/>
        <v/>
      </c>
      <c r="BB2880" s="105" t="str">
        <f>IF(ISNUMBER($BA2880),INDEX($C$1:$AB$3985,$BA2880,BB$4),"")</f>
        <v/>
      </c>
      <c r="BC2880" s="105"/>
    </row>
    <row r="2881" spans="1:55" x14ac:dyDescent="0.25">
      <c r="A2881" s="98"/>
      <c r="B2881" s="98"/>
      <c r="C2881" s="73"/>
      <c r="D2881" s="179"/>
      <c r="E2881" s="176"/>
      <c r="F2881" s="176"/>
      <c r="G2881" s="176"/>
      <c r="H2881" s="176"/>
      <c r="I2881" s="176"/>
      <c r="J2881" s="172"/>
      <c r="K2881" s="173"/>
      <c r="L2881" s="178"/>
      <c r="R2881" s="3"/>
      <c r="S2881" s="106"/>
      <c r="T2881" s="106"/>
      <c r="U2881" s="106"/>
      <c r="V2881" s="106"/>
      <c r="W2881" s="106"/>
      <c r="X2881" s="106"/>
      <c r="AB2881" s="188" t="str">
        <f t="shared" si="302"/>
        <v/>
      </c>
      <c r="AC2881" s="188" t="s">
        <v>1585</v>
      </c>
      <c r="AD2881" s="131"/>
      <c r="AE2881" s="131"/>
      <c r="AF2881" s="131"/>
      <c r="AG2881" s="131"/>
      <c r="AH2881" s="131"/>
      <c r="AI2881" s="131"/>
      <c r="AJ2881" s="128" t="str">
        <f t="shared" si="303"/>
        <v/>
      </c>
      <c r="AK2881" s="7" t="str">
        <f>IF(ISNUMBER($AJ2881),INDEX($C$1:$AB$3985,$AJ2881,AK$4),"")</f>
        <v/>
      </c>
      <c r="AL2881" s="7" t="str">
        <f>IF(ISNUMBER($AJ2881),INDEX($C$1:$AB$3985,$AJ2881,AL$4),"")</f>
        <v/>
      </c>
      <c r="AM2881" s="128"/>
      <c r="AN2881" s="128" t="str">
        <f t="shared" si="305"/>
        <v/>
      </c>
      <c r="AO2881" s="7" t="str">
        <f t="shared" si="308"/>
        <v/>
      </c>
      <c r="AP2881" s="10" t="str">
        <f t="shared" si="308"/>
        <v/>
      </c>
      <c r="AQ2881" s="310">
        <f>IF(ISNUMBER(SEARCH($T$30,AO2881)),MAX(AQ$5:AQ2880)+1,0)</f>
        <v>0</v>
      </c>
      <c r="AR2881" s="310">
        <f>IF(ISNUMBER(SEARCH($T$31,AO2881)),MAX(AR$5:AR2880)+1,0)</f>
        <v>0</v>
      </c>
      <c r="AS2881" s="128" t="str">
        <f t="shared" si="304"/>
        <v/>
      </c>
      <c r="AT2881" s="105" t="str">
        <f>IF(ISNUMBER($AS2881),INDEX($C$1:$AB$3985,$AS2881,AT$4),"")</f>
        <v/>
      </c>
      <c r="AU2881" s="128"/>
      <c r="AV2881" s="128" t="str">
        <f t="shared" si="306"/>
        <v/>
      </c>
      <c r="AW2881" s="105" t="str">
        <f>IF(ISNUMBER($AV2881),INDEX($C$1:$AB$3985,$AV2881,AW$4),"")</f>
        <v/>
      </c>
      <c r="AX2881" s="105" t="str">
        <f>IF(ISNUMBER($AV2881),INDEX($C$1:$AB$3985,$AV2881,AX$4),"")</f>
        <v/>
      </c>
      <c r="AY2881" s="128"/>
      <c r="AZ2881" s="128"/>
      <c r="BA2881" s="128" t="str">
        <f t="shared" si="307"/>
        <v/>
      </c>
      <c r="BB2881" s="105" t="str">
        <f>IF(ISNUMBER($BA2881),INDEX($C$1:$AB$3985,$BA2881,BB$4),"")</f>
        <v/>
      </c>
      <c r="BC2881" s="105"/>
    </row>
    <row r="2882" spans="1:55" x14ac:dyDescent="0.25">
      <c r="A2882" s="98"/>
      <c r="B2882" s="98"/>
      <c r="C2882" s="73"/>
      <c r="D2882" s="179"/>
      <c r="E2882" s="176"/>
      <c r="F2882" s="176"/>
      <c r="G2882" s="176"/>
      <c r="H2882" s="176"/>
      <c r="I2882" s="176"/>
      <c r="J2882" s="172"/>
      <c r="K2882" s="173"/>
      <c r="L2882" s="178"/>
      <c r="R2882" s="3"/>
      <c r="S2882" s="106"/>
      <c r="T2882" s="106"/>
      <c r="U2882" s="106"/>
      <c r="V2882" s="106"/>
      <c r="W2882" s="106"/>
      <c r="X2882" s="106"/>
      <c r="AB2882" s="188" t="str">
        <f t="shared" ref="AB2882:AB2945" si="309">_xlfn.CONCAT(C2882,D2882,E2882)</f>
        <v/>
      </c>
      <c r="AC2882" s="188" t="s">
        <v>1585</v>
      </c>
      <c r="AD2882" s="131"/>
      <c r="AE2882" s="131"/>
      <c r="AF2882" s="131"/>
      <c r="AG2882" s="131"/>
      <c r="AH2882" s="131"/>
      <c r="AI2882" s="131"/>
      <c r="AJ2882" s="128" t="str">
        <f t="shared" si="303"/>
        <v/>
      </c>
      <c r="AK2882" s="7" t="str">
        <f>IF(ISNUMBER($AJ2882),INDEX($C$1:$AB$3985,$AJ2882,AK$4),"")</f>
        <v/>
      </c>
      <c r="AL2882" s="7" t="str">
        <f>IF(ISNUMBER($AJ2882),INDEX($C$1:$AB$3985,$AJ2882,AL$4),"")</f>
        <v/>
      </c>
      <c r="AM2882" s="128"/>
      <c r="AN2882" s="128" t="str">
        <f t="shared" si="305"/>
        <v/>
      </c>
      <c r="AO2882" s="7" t="str">
        <f t="shared" si="308"/>
        <v/>
      </c>
      <c r="AP2882" s="10" t="str">
        <f t="shared" si="308"/>
        <v/>
      </c>
      <c r="AQ2882" s="310">
        <f>IF(ISNUMBER(SEARCH($T$30,AO2882)),MAX(AQ$5:AQ2881)+1,0)</f>
        <v>0</v>
      </c>
      <c r="AR2882" s="310">
        <f>IF(ISNUMBER(SEARCH($T$31,AO2882)),MAX(AR$5:AR2881)+1,0)</f>
        <v>0</v>
      </c>
      <c r="AS2882" s="128" t="str">
        <f t="shared" si="304"/>
        <v/>
      </c>
      <c r="AT2882" s="105" t="str">
        <f>IF(ISNUMBER($AS2882),INDEX($C$1:$AB$3985,$AS2882,AT$4),"")</f>
        <v/>
      </c>
      <c r="AU2882" s="128"/>
      <c r="AV2882" s="128" t="str">
        <f t="shared" si="306"/>
        <v/>
      </c>
      <c r="AW2882" s="105" t="str">
        <f>IF(ISNUMBER($AV2882),INDEX($C$1:$AB$3985,$AV2882,AW$4),"")</f>
        <v/>
      </c>
      <c r="AX2882" s="105" t="str">
        <f>IF(ISNUMBER($AV2882),INDEX($C$1:$AB$3985,$AV2882,AX$4),"")</f>
        <v/>
      </c>
      <c r="AY2882" s="128"/>
      <c r="AZ2882" s="128"/>
      <c r="BA2882" s="128" t="str">
        <f t="shared" si="307"/>
        <v/>
      </c>
      <c r="BB2882" s="105" t="str">
        <f>IF(ISNUMBER($BA2882),INDEX($C$1:$AB$3985,$BA2882,BB$4),"")</f>
        <v/>
      </c>
      <c r="BC2882" s="105"/>
    </row>
    <row r="2883" spans="1:55" x14ac:dyDescent="0.25">
      <c r="A2883" s="98"/>
      <c r="B2883" s="98"/>
      <c r="C2883" s="73"/>
      <c r="D2883" s="179"/>
      <c r="E2883" s="176"/>
      <c r="F2883" s="176"/>
      <c r="G2883" s="176"/>
      <c r="H2883" s="176"/>
      <c r="I2883" s="176"/>
      <c r="J2883" s="172"/>
      <c r="K2883" s="173"/>
      <c r="L2883" s="178"/>
      <c r="R2883" s="3"/>
      <c r="S2883" s="106"/>
      <c r="T2883" s="106"/>
      <c r="U2883" s="106"/>
      <c r="V2883" s="106"/>
      <c r="W2883" s="106"/>
      <c r="X2883" s="106"/>
      <c r="AB2883" s="188" t="str">
        <f t="shared" si="309"/>
        <v/>
      </c>
      <c r="AC2883" s="188" t="s">
        <v>1585</v>
      </c>
      <c r="AD2883" s="131"/>
      <c r="AE2883" s="131"/>
      <c r="AF2883" s="131"/>
      <c r="AG2883" s="131"/>
      <c r="AH2883" s="131"/>
      <c r="AI2883" s="131"/>
      <c r="AJ2883" s="128" t="str">
        <f t="shared" si="303"/>
        <v/>
      </c>
      <c r="AK2883" s="7" t="str">
        <f>IF(ISNUMBER($AJ2883),INDEX($C$1:$AB$3985,$AJ2883,AK$4),"")</f>
        <v/>
      </c>
      <c r="AL2883" s="7" t="str">
        <f>IF(ISNUMBER($AJ2883),INDEX($C$1:$AB$3985,$AJ2883,AL$4),"")</f>
        <v/>
      </c>
      <c r="AM2883" s="128"/>
      <c r="AN2883" s="128" t="str">
        <f t="shared" si="305"/>
        <v/>
      </c>
      <c r="AO2883" s="7" t="str">
        <f t="shared" si="308"/>
        <v/>
      </c>
      <c r="AP2883" s="10" t="str">
        <f t="shared" si="308"/>
        <v/>
      </c>
      <c r="AQ2883" s="310">
        <f>IF(ISNUMBER(SEARCH($T$30,AO2883)),MAX(AQ$5:AQ2882)+1,0)</f>
        <v>0</v>
      </c>
      <c r="AR2883" s="310">
        <f>IF(ISNUMBER(SEARCH($T$31,AO2883)),MAX(AR$5:AR2882)+1,0)</f>
        <v>0</v>
      </c>
      <c r="AS2883" s="128" t="str">
        <f t="shared" si="304"/>
        <v/>
      </c>
      <c r="AT2883" s="105" t="str">
        <f>IF(ISNUMBER($AS2883),INDEX($C$1:$AB$3985,$AS2883,AT$4),"")</f>
        <v/>
      </c>
      <c r="AU2883" s="128"/>
      <c r="AV2883" s="128" t="str">
        <f t="shared" si="306"/>
        <v/>
      </c>
      <c r="AW2883" s="105" t="str">
        <f>IF(ISNUMBER($AV2883),INDEX($C$1:$AB$3985,$AV2883,AW$4),"")</f>
        <v/>
      </c>
      <c r="AX2883" s="105" t="str">
        <f>IF(ISNUMBER($AV2883),INDEX($C$1:$AB$3985,$AV2883,AX$4),"")</f>
        <v/>
      </c>
      <c r="AY2883" s="128"/>
      <c r="AZ2883" s="128"/>
      <c r="BA2883" s="128" t="str">
        <f t="shared" si="307"/>
        <v/>
      </c>
      <c r="BB2883" s="105" t="str">
        <f>IF(ISNUMBER($BA2883),INDEX($C$1:$AB$3985,$BA2883,BB$4),"")</f>
        <v/>
      </c>
      <c r="BC2883" s="105"/>
    </row>
    <row r="2884" spans="1:55" x14ac:dyDescent="0.25">
      <c r="A2884" s="98"/>
      <c r="B2884" s="98"/>
      <c r="C2884" s="73"/>
      <c r="D2884" s="179"/>
      <c r="E2884" s="176"/>
      <c r="F2884" s="176"/>
      <c r="G2884" s="176"/>
      <c r="H2884" s="176"/>
      <c r="I2884" s="176"/>
      <c r="J2884" s="172"/>
      <c r="K2884" s="173"/>
      <c r="L2884" s="178"/>
      <c r="R2884" s="3"/>
      <c r="S2884" s="106"/>
      <c r="T2884" s="106"/>
      <c r="U2884" s="106"/>
      <c r="V2884" s="106"/>
      <c r="W2884" s="106"/>
      <c r="X2884" s="106"/>
      <c r="AB2884" s="188" t="str">
        <f t="shared" si="309"/>
        <v/>
      </c>
      <c r="AC2884" s="188" t="s">
        <v>1585</v>
      </c>
      <c r="AD2884" s="131"/>
      <c r="AE2884" s="131"/>
      <c r="AF2884" s="131"/>
      <c r="AG2884" s="131"/>
      <c r="AH2884" s="131"/>
      <c r="AI2884" s="131"/>
      <c r="AJ2884" s="128" t="str">
        <f t="shared" si="303"/>
        <v/>
      </c>
      <c r="AK2884" s="7" t="str">
        <f>IF(ISNUMBER($AJ2884),INDEX($C$1:$AB$3985,$AJ2884,AK$4),"")</f>
        <v/>
      </c>
      <c r="AL2884" s="7" t="str">
        <f>IF(ISNUMBER($AJ2884),INDEX($C$1:$AB$3985,$AJ2884,AL$4),"")</f>
        <v/>
      </c>
      <c r="AM2884" s="128"/>
      <c r="AN2884" s="128" t="str">
        <f t="shared" si="305"/>
        <v/>
      </c>
      <c r="AO2884" s="7" t="str">
        <f t="shared" si="308"/>
        <v/>
      </c>
      <c r="AP2884" s="10" t="str">
        <f t="shared" si="308"/>
        <v/>
      </c>
      <c r="AQ2884" s="310">
        <f>IF(ISNUMBER(SEARCH($T$30,AO2884)),MAX(AQ$5:AQ2883)+1,0)</f>
        <v>0</v>
      </c>
      <c r="AR2884" s="310">
        <f>IF(ISNUMBER(SEARCH($T$31,AO2884)),MAX(AR$5:AR2883)+1,0)</f>
        <v>0</v>
      </c>
      <c r="AS2884" s="128" t="str">
        <f t="shared" si="304"/>
        <v/>
      </c>
      <c r="AT2884" s="105" t="str">
        <f>IF(ISNUMBER($AS2884),INDEX($C$1:$AB$3985,$AS2884,AT$4),"")</f>
        <v/>
      </c>
      <c r="AU2884" s="128"/>
      <c r="AV2884" s="128" t="str">
        <f t="shared" si="306"/>
        <v/>
      </c>
      <c r="AW2884" s="105" t="str">
        <f>IF(ISNUMBER($AV2884),INDEX($C$1:$AB$3985,$AV2884,AW$4),"")</f>
        <v/>
      </c>
      <c r="AX2884" s="105" t="str">
        <f>IF(ISNUMBER($AV2884),INDEX($C$1:$AB$3985,$AV2884,AX$4),"")</f>
        <v/>
      </c>
      <c r="AY2884" s="128"/>
      <c r="AZ2884" s="128"/>
      <c r="BA2884" s="128" t="str">
        <f t="shared" si="307"/>
        <v/>
      </c>
      <c r="BB2884" s="105" t="str">
        <f>IF(ISNUMBER($BA2884),INDEX($C$1:$AB$3985,$BA2884,BB$4),"")</f>
        <v/>
      </c>
      <c r="BC2884" s="105"/>
    </row>
    <row r="2885" spans="1:55" x14ac:dyDescent="0.25">
      <c r="A2885" s="98"/>
      <c r="B2885" s="98"/>
      <c r="C2885" s="73"/>
      <c r="D2885" s="179"/>
      <c r="E2885" s="176"/>
      <c r="F2885" s="176"/>
      <c r="G2885" s="176"/>
      <c r="H2885" s="176"/>
      <c r="I2885" s="176"/>
      <c r="J2885" s="172"/>
      <c r="K2885" s="173"/>
      <c r="L2885" s="178"/>
      <c r="R2885" s="3"/>
      <c r="S2885" s="106"/>
      <c r="T2885" s="106"/>
      <c r="U2885" s="106"/>
      <c r="V2885" s="106"/>
      <c r="W2885" s="106"/>
      <c r="X2885" s="106"/>
      <c r="AB2885" s="188" t="str">
        <f t="shared" si="309"/>
        <v/>
      </c>
      <c r="AC2885" s="188" t="s">
        <v>1585</v>
      </c>
      <c r="AD2885" s="131"/>
      <c r="AE2885" s="131"/>
      <c r="AF2885" s="131"/>
      <c r="AG2885" s="131"/>
      <c r="AH2885" s="131"/>
      <c r="AI2885" s="131"/>
      <c r="AJ2885" s="128" t="str">
        <f t="shared" si="303"/>
        <v/>
      </c>
      <c r="AK2885" s="7" t="str">
        <f>IF(ISNUMBER($AJ2885),INDEX($C$1:$AB$3985,$AJ2885,AK$4),"")</f>
        <v/>
      </c>
      <c r="AL2885" s="7" t="str">
        <f>IF(ISNUMBER($AJ2885),INDEX($C$1:$AB$3985,$AJ2885,AL$4),"")</f>
        <v/>
      </c>
      <c r="AM2885" s="128"/>
      <c r="AN2885" s="128" t="str">
        <f t="shared" si="305"/>
        <v/>
      </c>
      <c r="AO2885" s="7" t="str">
        <f t="shared" si="308"/>
        <v/>
      </c>
      <c r="AP2885" s="10" t="str">
        <f t="shared" si="308"/>
        <v/>
      </c>
      <c r="AQ2885" s="310">
        <f>IF(ISNUMBER(SEARCH($T$30,AO2885)),MAX(AQ$5:AQ2884)+1,0)</f>
        <v>0</v>
      </c>
      <c r="AR2885" s="310">
        <f>IF(ISNUMBER(SEARCH($T$31,AO2885)),MAX(AR$5:AR2884)+1,0)</f>
        <v>0</v>
      </c>
      <c r="AS2885" s="128" t="str">
        <f t="shared" si="304"/>
        <v/>
      </c>
      <c r="AT2885" s="105" t="str">
        <f>IF(ISNUMBER($AS2885),INDEX($C$1:$AB$3985,$AS2885,AT$4),"")</f>
        <v/>
      </c>
      <c r="AU2885" s="128"/>
      <c r="AV2885" s="128" t="str">
        <f t="shared" si="306"/>
        <v/>
      </c>
      <c r="AW2885" s="105" t="str">
        <f>IF(ISNUMBER($AV2885),INDEX($C$1:$AB$3985,$AV2885,AW$4),"")</f>
        <v/>
      </c>
      <c r="AX2885" s="105" t="str">
        <f>IF(ISNUMBER($AV2885),INDEX($C$1:$AB$3985,$AV2885,AX$4),"")</f>
        <v/>
      </c>
      <c r="AY2885" s="128"/>
      <c r="AZ2885" s="128"/>
      <c r="BA2885" s="128" t="str">
        <f t="shared" si="307"/>
        <v/>
      </c>
      <c r="BB2885" s="105" t="str">
        <f>IF(ISNUMBER($BA2885),INDEX($C$1:$AB$3985,$BA2885,BB$4),"")</f>
        <v/>
      </c>
      <c r="BC2885" s="105"/>
    </row>
    <row r="2886" spans="1:55" x14ac:dyDescent="0.25">
      <c r="A2886" s="98"/>
      <c r="B2886" s="98"/>
      <c r="C2886" s="73"/>
      <c r="D2886" s="179"/>
      <c r="E2886" s="176"/>
      <c r="F2886" s="176"/>
      <c r="G2886" s="176"/>
      <c r="H2886" s="176"/>
      <c r="I2886" s="176"/>
      <c r="J2886" s="172"/>
      <c r="K2886" s="173"/>
      <c r="L2886" s="178"/>
      <c r="R2886" s="3"/>
      <c r="S2886" s="106"/>
      <c r="T2886" s="106"/>
      <c r="U2886" s="106"/>
      <c r="V2886" s="106"/>
      <c r="W2886" s="106"/>
      <c r="X2886" s="106"/>
      <c r="AB2886" s="188" t="str">
        <f t="shared" si="309"/>
        <v/>
      </c>
      <c r="AC2886" s="188" t="s">
        <v>1585</v>
      </c>
      <c r="AD2886" s="131"/>
      <c r="AE2886" s="131"/>
      <c r="AF2886" s="131"/>
      <c r="AG2886" s="131"/>
      <c r="AH2886" s="131"/>
      <c r="AI2886" s="131"/>
      <c r="AJ2886" s="128" t="str">
        <f t="shared" ref="AJ2886:AJ2949" si="310">IF(AJ2885="","",IF(AJ2885+1&lt;=$AH$6,AJ2885+1,""))</f>
        <v/>
      </c>
      <c r="AK2886" s="7" t="str">
        <f>IF(ISNUMBER($AJ2886),INDEX($C$1:$AB$3985,$AJ2886,AK$4),"")</f>
        <v/>
      </c>
      <c r="AL2886" s="7" t="str">
        <f>IF(ISNUMBER($AJ2886),INDEX($C$1:$AB$3985,$AJ2886,AL$4),"")</f>
        <v/>
      </c>
      <c r="AM2886" s="128"/>
      <c r="AN2886" s="128" t="str">
        <f t="shared" si="305"/>
        <v/>
      </c>
      <c r="AO2886" s="7" t="str">
        <f t="shared" si="308"/>
        <v/>
      </c>
      <c r="AP2886" s="10" t="str">
        <f t="shared" si="308"/>
        <v/>
      </c>
      <c r="AQ2886" s="310">
        <f>IF(ISNUMBER(SEARCH($T$30,AO2886)),MAX(AQ$5:AQ2885)+1,0)</f>
        <v>0</v>
      </c>
      <c r="AR2886" s="310">
        <f>IF(ISNUMBER(SEARCH($T$31,AO2886)),MAX(AR$5:AR2885)+1,0)</f>
        <v>0</v>
      </c>
      <c r="AS2886" s="128" t="str">
        <f t="shared" ref="AS2886:AS2949" si="311">IF(AS2885="","",IF(AS2885+1&lt;=$AH$8,AS2885+1,""))</f>
        <v/>
      </c>
      <c r="AT2886" s="105" t="str">
        <f>IF(ISNUMBER($AS2886),INDEX($C$1:$AB$3985,$AS2886,AT$4),"")</f>
        <v/>
      </c>
      <c r="AU2886" s="128"/>
      <c r="AV2886" s="128" t="str">
        <f t="shared" si="306"/>
        <v/>
      </c>
      <c r="AW2886" s="105" t="str">
        <f>IF(ISNUMBER($AV2886),INDEX($C$1:$AB$3985,$AV2886,AW$4),"")</f>
        <v/>
      </c>
      <c r="AX2886" s="105" t="str">
        <f>IF(ISNUMBER($AV2886),INDEX($C$1:$AB$3985,$AV2886,AX$4),"")</f>
        <v/>
      </c>
      <c r="AY2886" s="128"/>
      <c r="AZ2886" s="128"/>
      <c r="BA2886" s="128" t="str">
        <f t="shared" si="307"/>
        <v/>
      </c>
      <c r="BB2886" s="105" t="str">
        <f>IF(ISNUMBER($BA2886),INDEX($C$1:$AB$3985,$BA2886,BB$4),"")</f>
        <v/>
      </c>
      <c r="BC2886" s="105"/>
    </row>
    <row r="2887" spans="1:55" x14ac:dyDescent="0.25">
      <c r="A2887" s="98"/>
      <c r="B2887" s="98"/>
      <c r="C2887" s="73"/>
      <c r="D2887" s="179"/>
      <c r="E2887" s="176"/>
      <c r="F2887" s="176"/>
      <c r="G2887" s="176"/>
      <c r="H2887" s="176"/>
      <c r="I2887" s="176"/>
      <c r="J2887" s="172"/>
      <c r="K2887" s="173"/>
      <c r="L2887" s="178"/>
      <c r="R2887" s="3"/>
      <c r="S2887" s="106"/>
      <c r="T2887" s="106"/>
      <c r="U2887" s="106"/>
      <c r="V2887" s="106"/>
      <c r="W2887" s="106"/>
      <c r="X2887" s="106"/>
      <c r="AB2887" s="188" t="str">
        <f t="shared" si="309"/>
        <v/>
      </c>
      <c r="AC2887" s="188" t="s">
        <v>1585</v>
      </c>
      <c r="AD2887" s="131"/>
      <c r="AE2887" s="131"/>
      <c r="AF2887" s="131"/>
      <c r="AG2887" s="131"/>
      <c r="AH2887" s="131"/>
      <c r="AI2887" s="131"/>
      <c r="AJ2887" s="128" t="str">
        <f t="shared" si="310"/>
        <v/>
      </c>
      <c r="AK2887" s="7" t="str">
        <f>IF(ISNUMBER($AJ2887),INDEX($C$1:$AB$3985,$AJ2887,AK$4),"")</f>
        <v/>
      </c>
      <c r="AL2887" s="7" t="str">
        <f>IF(ISNUMBER($AJ2887),INDEX($C$1:$AB$3985,$AJ2887,AL$4),"")</f>
        <v/>
      </c>
      <c r="AM2887" s="128"/>
      <c r="AN2887" s="128" t="str">
        <f t="shared" ref="AN2887:AN2950" si="312">IF(AN2886="","",IF(AN2886+1&lt;=$AH$7,AN2886+1,""))</f>
        <v/>
      </c>
      <c r="AO2887" s="7" t="str">
        <f t="shared" si="308"/>
        <v/>
      </c>
      <c r="AP2887" s="10" t="str">
        <f t="shared" si="308"/>
        <v/>
      </c>
      <c r="AQ2887" s="310">
        <f>IF(ISNUMBER(SEARCH($T$30,AO2887)),MAX(AQ$5:AQ2886)+1,0)</f>
        <v>0</v>
      </c>
      <c r="AR2887" s="310">
        <f>IF(ISNUMBER(SEARCH($T$31,AO2887)),MAX(AR$5:AR2886)+1,0)</f>
        <v>0</v>
      </c>
      <c r="AS2887" s="128" t="str">
        <f t="shared" si="311"/>
        <v/>
      </c>
      <c r="AT2887" s="105" t="str">
        <f>IF(ISNUMBER($AS2887),INDEX($C$1:$AB$3985,$AS2887,AT$4),"")</f>
        <v/>
      </c>
      <c r="AU2887" s="128"/>
      <c r="AV2887" s="128" t="str">
        <f t="shared" ref="AV2887:AV2950" si="313">IF(AV2886="","",IF(AV2886+1&lt;=$AH$9,AV2886+1,""))</f>
        <v/>
      </c>
      <c r="AW2887" s="105" t="str">
        <f>IF(ISNUMBER($AV2887),INDEX($C$1:$AB$3985,$AV2887,AW$4),"")</f>
        <v/>
      </c>
      <c r="AX2887" s="105" t="str">
        <f>IF(ISNUMBER($AV2887),INDEX($C$1:$AB$3985,$AV2887,AX$4),"")</f>
        <v/>
      </c>
      <c r="AY2887" s="128"/>
      <c r="AZ2887" s="128"/>
      <c r="BA2887" s="128" t="str">
        <f t="shared" ref="BA2887:BA2950" si="314">IF(BA2886="","",IF(BA2886+1&lt;=$AH$10,BA2886+1,""))</f>
        <v/>
      </c>
      <c r="BB2887" s="105" t="str">
        <f>IF(ISNUMBER($BA2887),INDEX($C$1:$AB$3985,$BA2887,BB$4),"")</f>
        <v/>
      </c>
      <c r="BC2887" s="105"/>
    </row>
    <row r="2888" spans="1:55" x14ac:dyDescent="0.25">
      <c r="A2888" s="98"/>
      <c r="B2888" s="98"/>
      <c r="C2888" s="73"/>
      <c r="D2888" s="179"/>
      <c r="E2888" s="176"/>
      <c r="F2888" s="176"/>
      <c r="G2888" s="176"/>
      <c r="H2888" s="176"/>
      <c r="I2888" s="176"/>
      <c r="J2888" s="172"/>
      <c r="K2888" s="173"/>
      <c r="L2888" s="178"/>
      <c r="R2888" s="3"/>
      <c r="S2888" s="106"/>
      <c r="T2888" s="106"/>
      <c r="U2888" s="106"/>
      <c r="V2888" s="106"/>
      <c r="W2888" s="106"/>
      <c r="X2888" s="106"/>
      <c r="AB2888" s="188" t="str">
        <f t="shared" si="309"/>
        <v/>
      </c>
      <c r="AC2888" s="188" t="s">
        <v>1585</v>
      </c>
      <c r="AD2888" s="131"/>
      <c r="AE2888" s="131"/>
      <c r="AF2888" s="131"/>
      <c r="AG2888" s="131"/>
      <c r="AH2888" s="131"/>
      <c r="AI2888" s="131"/>
      <c r="AJ2888" s="128" t="str">
        <f t="shared" si="310"/>
        <v/>
      </c>
      <c r="AK2888" s="7" t="str">
        <f>IF(ISNUMBER($AJ2888),INDEX($C$1:$AB$3985,$AJ2888,AK$4),"")</f>
        <v/>
      </c>
      <c r="AL2888" s="7" t="str">
        <f>IF(ISNUMBER($AJ2888),INDEX($C$1:$AB$3985,$AJ2888,AL$4),"")</f>
        <v/>
      </c>
      <c r="AM2888" s="128"/>
      <c r="AN2888" s="128" t="str">
        <f t="shared" si="312"/>
        <v/>
      </c>
      <c r="AO2888" s="7" t="str">
        <f t="shared" si="308"/>
        <v/>
      </c>
      <c r="AP2888" s="10" t="str">
        <f t="shared" si="308"/>
        <v/>
      </c>
      <c r="AQ2888" s="310">
        <f>IF(ISNUMBER(SEARCH($T$30,AO2888)),MAX(AQ$5:AQ2887)+1,0)</f>
        <v>0</v>
      </c>
      <c r="AR2888" s="310">
        <f>IF(ISNUMBER(SEARCH($T$31,AO2888)),MAX(AR$5:AR2887)+1,0)</f>
        <v>0</v>
      </c>
      <c r="AS2888" s="128" t="str">
        <f t="shared" si="311"/>
        <v/>
      </c>
      <c r="AT2888" s="105" t="str">
        <f>IF(ISNUMBER($AS2888),INDEX($C$1:$AB$3985,$AS2888,AT$4),"")</f>
        <v/>
      </c>
      <c r="AU2888" s="128"/>
      <c r="AV2888" s="128" t="str">
        <f t="shared" si="313"/>
        <v/>
      </c>
      <c r="AW2888" s="105" t="str">
        <f>IF(ISNUMBER($AV2888),INDEX($C$1:$AB$3985,$AV2888,AW$4),"")</f>
        <v/>
      </c>
      <c r="AX2888" s="105" t="str">
        <f>IF(ISNUMBER($AV2888),INDEX($C$1:$AB$3985,$AV2888,AX$4),"")</f>
        <v/>
      </c>
      <c r="AY2888" s="128"/>
      <c r="AZ2888" s="128"/>
      <c r="BA2888" s="128" t="str">
        <f t="shared" si="314"/>
        <v/>
      </c>
      <c r="BB2888" s="105" t="str">
        <f>IF(ISNUMBER($BA2888),INDEX($C$1:$AB$3985,$BA2888,BB$4),"")</f>
        <v/>
      </c>
      <c r="BC2888" s="105"/>
    </row>
    <row r="2889" spans="1:55" x14ac:dyDescent="0.25">
      <c r="A2889" s="98"/>
      <c r="B2889" s="98"/>
      <c r="C2889" s="73"/>
      <c r="D2889" s="179"/>
      <c r="E2889" s="176"/>
      <c r="F2889" s="176"/>
      <c r="G2889" s="176"/>
      <c r="H2889" s="176"/>
      <c r="I2889" s="176"/>
      <c r="J2889" s="172"/>
      <c r="K2889" s="173"/>
      <c r="L2889" s="178"/>
      <c r="R2889" s="3"/>
      <c r="S2889" s="106"/>
      <c r="T2889" s="106"/>
      <c r="U2889" s="106"/>
      <c r="V2889" s="106"/>
      <c r="W2889" s="106"/>
      <c r="X2889" s="106"/>
      <c r="AB2889" s="188" t="str">
        <f t="shared" si="309"/>
        <v/>
      </c>
      <c r="AC2889" s="188" t="s">
        <v>1585</v>
      </c>
      <c r="AD2889" s="131"/>
      <c r="AE2889" s="131"/>
      <c r="AF2889" s="131"/>
      <c r="AG2889" s="131"/>
      <c r="AH2889" s="131"/>
      <c r="AI2889" s="131"/>
      <c r="AJ2889" s="128" t="str">
        <f t="shared" si="310"/>
        <v/>
      </c>
      <c r="AK2889" s="7" t="str">
        <f>IF(ISNUMBER($AJ2889),INDEX($C$1:$AB$3985,$AJ2889,AK$4),"")</f>
        <v/>
      </c>
      <c r="AL2889" s="7" t="str">
        <f>IF(ISNUMBER($AJ2889),INDEX($C$1:$AB$3985,$AJ2889,AL$4),"")</f>
        <v/>
      </c>
      <c r="AM2889" s="128"/>
      <c r="AN2889" s="128" t="str">
        <f t="shared" si="312"/>
        <v/>
      </c>
      <c r="AO2889" s="7" t="str">
        <f t="shared" si="308"/>
        <v/>
      </c>
      <c r="AP2889" s="10" t="str">
        <f t="shared" si="308"/>
        <v/>
      </c>
      <c r="AQ2889" s="310">
        <f>IF(ISNUMBER(SEARCH($T$30,AO2889)),MAX(AQ$5:AQ2888)+1,0)</f>
        <v>0</v>
      </c>
      <c r="AR2889" s="310">
        <f>IF(ISNUMBER(SEARCH($T$31,AO2889)),MAX(AR$5:AR2888)+1,0)</f>
        <v>0</v>
      </c>
      <c r="AS2889" s="128" t="str">
        <f t="shared" si="311"/>
        <v/>
      </c>
      <c r="AT2889" s="105" t="str">
        <f>IF(ISNUMBER($AS2889),INDEX($C$1:$AB$3985,$AS2889,AT$4),"")</f>
        <v/>
      </c>
      <c r="AU2889" s="128"/>
      <c r="AV2889" s="128" t="str">
        <f t="shared" si="313"/>
        <v/>
      </c>
      <c r="AW2889" s="105" t="str">
        <f>IF(ISNUMBER($AV2889),INDEX($C$1:$AB$3985,$AV2889,AW$4),"")</f>
        <v/>
      </c>
      <c r="AX2889" s="105" t="str">
        <f>IF(ISNUMBER($AV2889),INDEX($C$1:$AB$3985,$AV2889,AX$4),"")</f>
        <v/>
      </c>
      <c r="AY2889" s="128"/>
      <c r="AZ2889" s="128"/>
      <c r="BA2889" s="128" t="str">
        <f t="shared" si="314"/>
        <v/>
      </c>
      <c r="BB2889" s="105" t="str">
        <f>IF(ISNUMBER($BA2889),INDEX($C$1:$AB$3985,$BA2889,BB$4),"")</f>
        <v/>
      </c>
      <c r="BC2889" s="105"/>
    </row>
    <row r="2890" spans="1:55" x14ac:dyDescent="0.25">
      <c r="A2890" s="98"/>
      <c r="B2890" s="98"/>
      <c r="C2890" s="73"/>
      <c r="D2890" s="179"/>
      <c r="E2890" s="176"/>
      <c r="F2890" s="176"/>
      <c r="G2890" s="176"/>
      <c r="H2890" s="176"/>
      <c r="I2890" s="176"/>
      <c r="J2890" s="172"/>
      <c r="K2890" s="173"/>
      <c r="L2890" s="178"/>
      <c r="R2890" s="3"/>
      <c r="S2890" s="106"/>
      <c r="T2890" s="106"/>
      <c r="U2890" s="106"/>
      <c r="V2890" s="106"/>
      <c r="W2890" s="106"/>
      <c r="X2890" s="106"/>
      <c r="AB2890" s="188" t="str">
        <f t="shared" si="309"/>
        <v/>
      </c>
      <c r="AC2890" s="188" t="s">
        <v>1585</v>
      </c>
      <c r="AD2890" s="131"/>
      <c r="AE2890" s="131"/>
      <c r="AF2890" s="131"/>
      <c r="AG2890" s="131"/>
      <c r="AH2890" s="131"/>
      <c r="AI2890" s="131"/>
      <c r="AJ2890" s="128" t="str">
        <f t="shared" si="310"/>
        <v/>
      </c>
      <c r="AK2890" s="7" t="str">
        <f>IF(ISNUMBER($AJ2890),INDEX($C$1:$AB$3985,$AJ2890,AK$4),"")</f>
        <v/>
      </c>
      <c r="AL2890" s="7" t="str">
        <f>IF(ISNUMBER($AJ2890),INDEX($C$1:$AB$3985,$AJ2890,AL$4),"")</f>
        <v/>
      </c>
      <c r="AM2890" s="128"/>
      <c r="AN2890" s="128" t="str">
        <f t="shared" si="312"/>
        <v/>
      </c>
      <c r="AO2890" s="7" t="str">
        <f t="shared" ref="AO2890:AP2953" si="315">IF(ISNUMBER($AN2890),INDEX($C$1:$AB$2294,$AN2890,AO$4),"")</f>
        <v/>
      </c>
      <c r="AP2890" s="10" t="str">
        <f t="shared" si="315"/>
        <v/>
      </c>
      <c r="AQ2890" s="310">
        <f>IF(ISNUMBER(SEARCH($T$30,AO2890)),MAX(AQ$5:AQ2889)+1,0)</f>
        <v>0</v>
      </c>
      <c r="AR2890" s="310">
        <f>IF(ISNUMBER(SEARCH($T$31,AO2890)),MAX(AR$5:AR2889)+1,0)</f>
        <v>0</v>
      </c>
      <c r="AS2890" s="128" t="str">
        <f t="shared" si="311"/>
        <v/>
      </c>
      <c r="AT2890" s="105" t="str">
        <f>IF(ISNUMBER($AS2890),INDEX($C$1:$AB$3985,$AS2890,AT$4),"")</f>
        <v/>
      </c>
      <c r="AU2890" s="128"/>
      <c r="AV2890" s="128" t="str">
        <f t="shared" si="313"/>
        <v/>
      </c>
      <c r="AW2890" s="105" t="str">
        <f>IF(ISNUMBER($AV2890),INDEX($C$1:$AB$3985,$AV2890,AW$4),"")</f>
        <v/>
      </c>
      <c r="AX2890" s="105" t="str">
        <f>IF(ISNUMBER($AV2890),INDEX($C$1:$AB$3985,$AV2890,AX$4),"")</f>
        <v/>
      </c>
      <c r="AY2890" s="128"/>
      <c r="AZ2890" s="128"/>
      <c r="BA2890" s="128" t="str">
        <f t="shared" si="314"/>
        <v/>
      </c>
      <c r="BB2890" s="105" t="str">
        <f>IF(ISNUMBER($BA2890),INDEX($C$1:$AB$3985,$BA2890,BB$4),"")</f>
        <v/>
      </c>
      <c r="BC2890" s="105"/>
    </row>
    <row r="2891" spans="1:55" x14ac:dyDescent="0.25">
      <c r="A2891" s="98"/>
      <c r="B2891" s="98"/>
      <c r="C2891" s="73"/>
      <c r="D2891" s="179"/>
      <c r="E2891" s="176"/>
      <c r="F2891" s="176"/>
      <c r="G2891" s="176"/>
      <c r="H2891" s="176"/>
      <c r="I2891" s="176"/>
      <c r="J2891" s="172"/>
      <c r="K2891" s="173"/>
      <c r="L2891" s="178"/>
      <c r="R2891" s="3"/>
      <c r="S2891" s="106"/>
      <c r="T2891" s="106"/>
      <c r="U2891" s="106"/>
      <c r="V2891" s="106"/>
      <c r="W2891" s="106"/>
      <c r="X2891" s="106"/>
      <c r="AB2891" s="188" t="str">
        <f t="shared" si="309"/>
        <v/>
      </c>
      <c r="AC2891" s="188" t="s">
        <v>1585</v>
      </c>
      <c r="AD2891" s="131"/>
      <c r="AE2891" s="131"/>
      <c r="AF2891" s="131"/>
      <c r="AG2891" s="131"/>
      <c r="AH2891" s="131"/>
      <c r="AI2891" s="131"/>
      <c r="AJ2891" s="128" t="str">
        <f t="shared" si="310"/>
        <v/>
      </c>
      <c r="AK2891" s="7" t="str">
        <f>IF(ISNUMBER($AJ2891),INDEX($C$1:$AB$3985,$AJ2891,AK$4),"")</f>
        <v/>
      </c>
      <c r="AL2891" s="7" t="str">
        <f>IF(ISNUMBER($AJ2891),INDEX($C$1:$AB$3985,$AJ2891,AL$4),"")</f>
        <v/>
      </c>
      <c r="AM2891" s="128"/>
      <c r="AN2891" s="128" t="str">
        <f t="shared" si="312"/>
        <v/>
      </c>
      <c r="AO2891" s="7" t="str">
        <f t="shared" si="315"/>
        <v/>
      </c>
      <c r="AP2891" s="10" t="str">
        <f t="shared" si="315"/>
        <v/>
      </c>
      <c r="AQ2891" s="310">
        <f>IF(ISNUMBER(SEARCH($T$30,AO2891)),MAX(AQ$5:AQ2890)+1,0)</f>
        <v>0</v>
      </c>
      <c r="AR2891" s="310">
        <f>IF(ISNUMBER(SEARCH($T$31,AO2891)),MAX(AR$5:AR2890)+1,0)</f>
        <v>0</v>
      </c>
      <c r="AS2891" s="128" t="str">
        <f t="shared" si="311"/>
        <v/>
      </c>
      <c r="AT2891" s="105" t="str">
        <f>IF(ISNUMBER($AS2891),INDEX($C$1:$AB$3985,$AS2891,AT$4),"")</f>
        <v/>
      </c>
      <c r="AU2891" s="128"/>
      <c r="AV2891" s="128" t="str">
        <f t="shared" si="313"/>
        <v/>
      </c>
      <c r="AW2891" s="105" t="str">
        <f>IF(ISNUMBER($AV2891),INDEX($C$1:$AB$3985,$AV2891,AW$4),"")</f>
        <v/>
      </c>
      <c r="AX2891" s="105" t="str">
        <f>IF(ISNUMBER($AV2891),INDEX($C$1:$AB$3985,$AV2891,AX$4),"")</f>
        <v/>
      </c>
      <c r="AY2891" s="128"/>
      <c r="AZ2891" s="128"/>
      <c r="BA2891" s="128" t="str">
        <f t="shared" si="314"/>
        <v/>
      </c>
      <c r="BB2891" s="105" t="str">
        <f>IF(ISNUMBER($BA2891),INDEX($C$1:$AB$3985,$BA2891,BB$4),"")</f>
        <v/>
      </c>
      <c r="BC2891" s="105"/>
    </row>
    <row r="2892" spans="1:55" x14ac:dyDescent="0.25">
      <c r="A2892" s="98"/>
      <c r="B2892" s="98"/>
      <c r="C2892" s="73"/>
      <c r="D2892" s="179"/>
      <c r="E2892" s="176"/>
      <c r="F2892" s="176"/>
      <c r="G2892" s="176"/>
      <c r="H2892" s="176"/>
      <c r="I2892" s="176"/>
      <c r="J2892" s="172"/>
      <c r="K2892" s="173"/>
      <c r="L2892" s="178"/>
      <c r="R2892" s="3"/>
      <c r="S2892" s="106"/>
      <c r="T2892" s="106"/>
      <c r="U2892" s="106"/>
      <c r="V2892" s="106"/>
      <c r="W2892" s="106"/>
      <c r="X2892" s="106"/>
      <c r="AB2892" s="188" t="str">
        <f t="shared" si="309"/>
        <v/>
      </c>
      <c r="AC2892" s="188" t="s">
        <v>1585</v>
      </c>
      <c r="AD2892" s="131"/>
      <c r="AE2892" s="131"/>
      <c r="AF2892" s="131"/>
      <c r="AG2892" s="131"/>
      <c r="AH2892" s="131"/>
      <c r="AI2892" s="131"/>
      <c r="AJ2892" s="128" t="str">
        <f t="shared" si="310"/>
        <v/>
      </c>
      <c r="AK2892" s="7" t="str">
        <f>IF(ISNUMBER($AJ2892),INDEX($C$1:$AB$3985,$AJ2892,AK$4),"")</f>
        <v/>
      </c>
      <c r="AL2892" s="7" t="str">
        <f>IF(ISNUMBER($AJ2892),INDEX($C$1:$AB$3985,$AJ2892,AL$4),"")</f>
        <v/>
      </c>
      <c r="AM2892" s="128"/>
      <c r="AN2892" s="128" t="str">
        <f t="shared" si="312"/>
        <v/>
      </c>
      <c r="AO2892" s="7" t="str">
        <f t="shared" si="315"/>
        <v/>
      </c>
      <c r="AP2892" s="10" t="str">
        <f t="shared" si="315"/>
        <v/>
      </c>
      <c r="AQ2892" s="310">
        <f>IF(ISNUMBER(SEARCH($T$30,AO2892)),MAX(AQ$5:AQ2891)+1,0)</f>
        <v>0</v>
      </c>
      <c r="AR2892" s="310">
        <f>IF(ISNUMBER(SEARCH($T$31,AO2892)),MAX(AR$5:AR2891)+1,0)</f>
        <v>0</v>
      </c>
      <c r="AS2892" s="128" t="str">
        <f t="shared" si="311"/>
        <v/>
      </c>
      <c r="AT2892" s="105" t="str">
        <f>IF(ISNUMBER($AS2892),INDEX($C$1:$AB$3985,$AS2892,AT$4),"")</f>
        <v/>
      </c>
      <c r="AU2892" s="128"/>
      <c r="AV2892" s="128" t="str">
        <f t="shared" si="313"/>
        <v/>
      </c>
      <c r="AW2892" s="105" t="str">
        <f>IF(ISNUMBER($AV2892),INDEX($C$1:$AB$3985,$AV2892,AW$4),"")</f>
        <v/>
      </c>
      <c r="AX2892" s="105" t="str">
        <f>IF(ISNUMBER($AV2892),INDEX($C$1:$AB$3985,$AV2892,AX$4),"")</f>
        <v/>
      </c>
      <c r="AY2892" s="128"/>
      <c r="AZ2892" s="128"/>
      <c r="BA2892" s="128" t="str">
        <f t="shared" si="314"/>
        <v/>
      </c>
      <c r="BB2892" s="105" t="str">
        <f>IF(ISNUMBER($BA2892),INDEX($C$1:$AB$3985,$BA2892,BB$4),"")</f>
        <v/>
      </c>
      <c r="BC2892" s="105"/>
    </row>
    <row r="2893" spans="1:55" x14ac:dyDescent="0.25">
      <c r="A2893" s="98"/>
      <c r="B2893" s="98"/>
      <c r="C2893" s="73"/>
      <c r="D2893" s="179"/>
      <c r="E2893" s="176"/>
      <c r="F2893" s="176"/>
      <c r="G2893" s="176"/>
      <c r="H2893" s="176"/>
      <c r="I2893" s="176"/>
      <c r="J2893" s="172"/>
      <c r="K2893" s="173"/>
      <c r="L2893" s="178"/>
      <c r="R2893" s="3"/>
      <c r="S2893" s="106"/>
      <c r="T2893" s="106"/>
      <c r="U2893" s="106"/>
      <c r="V2893" s="106"/>
      <c r="W2893" s="106"/>
      <c r="X2893" s="106"/>
      <c r="AB2893" s="188" t="str">
        <f t="shared" si="309"/>
        <v/>
      </c>
      <c r="AC2893" s="188" t="s">
        <v>1585</v>
      </c>
      <c r="AD2893" s="131"/>
      <c r="AE2893" s="131"/>
      <c r="AF2893" s="131"/>
      <c r="AG2893" s="131"/>
      <c r="AH2893" s="131"/>
      <c r="AI2893" s="131"/>
      <c r="AJ2893" s="128" t="str">
        <f t="shared" si="310"/>
        <v/>
      </c>
      <c r="AK2893" s="7" t="str">
        <f>IF(ISNUMBER($AJ2893),INDEX($C$1:$AB$3985,$AJ2893,AK$4),"")</f>
        <v/>
      </c>
      <c r="AL2893" s="7" t="str">
        <f>IF(ISNUMBER($AJ2893),INDEX($C$1:$AB$3985,$AJ2893,AL$4),"")</f>
        <v/>
      </c>
      <c r="AM2893" s="128"/>
      <c r="AN2893" s="128" t="str">
        <f t="shared" si="312"/>
        <v/>
      </c>
      <c r="AO2893" s="7" t="str">
        <f t="shared" si="315"/>
        <v/>
      </c>
      <c r="AP2893" s="10" t="str">
        <f t="shared" si="315"/>
        <v/>
      </c>
      <c r="AQ2893" s="310">
        <f>IF(ISNUMBER(SEARCH($T$30,AO2893)),MAX(AQ$5:AQ2892)+1,0)</f>
        <v>0</v>
      </c>
      <c r="AR2893" s="310">
        <f>IF(ISNUMBER(SEARCH($T$31,AO2893)),MAX(AR$5:AR2892)+1,0)</f>
        <v>0</v>
      </c>
      <c r="AS2893" s="128" t="str">
        <f t="shared" si="311"/>
        <v/>
      </c>
      <c r="AT2893" s="105" t="str">
        <f>IF(ISNUMBER($AS2893),INDEX($C$1:$AB$3985,$AS2893,AT$4),"")</f>
        <v/>
      </c>
      <c r="AU2893" s="128"/>
      <c r="AV2893" s="128" t="str">
        <f t="shared" si="313"/>
        <v/>
      </c>
      <c r="AW2893" s="105" t="str">
        <f>IF(ISNUMBER($AV2893),INDEX($C$1:$AB$3985,$AV2893,AW$4),"")</f>
        <v/>
      </c>
      <c r="AX2893" s="105" t="str">
        <f>IF(ISNUMBER($AV2893),INDEX($C$1:$AB$3985,$AV2893,AX$4),"")</f>
        <v/>
      </c>
      <c r="AY2893" s="128"/>
      <c r="AZ2893" s="128"/>
      <c r="BA2893" s="128" t="str">
        <f t="shared" si="314"/>
        <v/>
      </c>
      <c r="BB2893" s="105" t="str">
        <f>IF(ISNUMBER($BA2893),INDEX($C$1:$AB$3985,$BA2893,BB$4),"")</f>
        <v/>
      </c>
      <c r="BC2893" s="105"/>
    </row>
    <row r="2894" spans="1:55" x14ac:dyDescent="0.25">
      <c r="A2894" s="98"/>
      <c r="B2894" s="98"/>
      <c r="C2894" s="73"/>
      <c r="D2894" s="179"/>
      <c r="E2894" s="176"/>
      <c r="F2894" s="176"/>
      <c r="G2894" s="176"/>
      <c r="H2894" s="176"/>
      <c r="I2894" s="176"/>
      <c r="J2894" s="172"/>
      <c r="K2894" s="173"/>
      <c r="L2894" s="178"/>
      <c r="R2894" s="3"/>
      <c r="S2894" s="106"/>
      <c r="T2894" s="106"/>
      <c r="U2894" s="106"/>
      <c r="V2894" s="106"/>
      <c r="W2894" s="106"/>
      <c r="X2894" s="106"/>
      <c r="AB2894" s="188" t="str">
        <f t="shared" si="309"/>
        <v/>
      </c>
      <c r="AC2894" s="188" t="s">
        <v>1585</v>
      </c>
      <c r="AD2894" s="131"/>
      <c r="AE2894" s="131"/>
      <c r="AF2894" s="131"/>
      <c r="AG2894" s="131"/>
      <c r="AH2894" s="131"/>
      <c r="AI2894" s="131"/>
      <c r="AJ2894" s="128" t="str">
        <f t="shared" si="310"/>
        <v/>
      </c>
      <c r="AK2894" s="7" t="str">
        <f>IF(ISNUMBER($AJ2894),INDEX($C$1:$AB$3985,$AJ2894,AK$4),"")</f>
        <v/>
      </c>
      <c r="AL2894" s="7" t="str">
        <f>IF(ISNUMBER($AJ2894),INDEX($C$1:$AB$3985,$AJ2894,AL$4),"")</f>
        <v/>
      </c>
      <c r="AM2894" s="128"/>
      <c r="AN2894" s="128" t="str">
        <f t="shared" si="312"/>
        <v/>
      </c>
      <c r="AO2894" s="7" t="str">
        <f t="shared" si="315"/>
        <v/>
      </c>
      <c r="AP2894" s="10" t="str">
        <f t="shared" si="315"/>
        <v/>
      </c>
      <c r="AQ2894" s="310">
        <f>IF(ISNUMBER(SEARCH($T$30,AO2894)),MAX(AQ$5:AQ2893)+1,0)</f>
        <v>0</v>
      </c>
      <c r="AR2894" s="310">
        <f>IF(ISNUMBER(SEARCH($T$31,AO2894)),MAX(AR$5:AR2893)+1,0)</f>
        <v>0</v>
      </c>
      <c r="AS2894" s="128" t="str">
        <f t="shared" si="311"/>
        <v/>
      </c>
      <c r="AT2894" s="105" t="str">
        <f>IF(ISNUMBER($AS2894),INDEX($C$1:$AB$3985,$AS2894,AT$4),"")</f>
        <v/>
      </c>
      <c r="AU2894" s="128"/>
      <c r="AV2894" s="128" t="str">
        <f t="shared" si="313"/>
        <v/>
      </c>
      <c r="AW2894" s="105" t="str">
        <f>IF(ISNUMBER($AV2894),INDEX($C$1:$AB$3985,$AV2894,AW$4),"")</f>
        <v/>
      </c>
      <c r="AX2894" s="105" t="str">
        <f>IF(ISNUMBER($AV2894),INDEX($C$1:$AB$3985,$AV2894,AX$4),"")</f>
        <v/>
      </c>
      <c r="AY2894" s="128"/>
      <c r="AZ2894" s="128"/>
      <c r="BA2894" s="128" t="str">
        <f t="shared" si="314"/>
        <v/>
      </c>
      <c r="BB2894" s="105" t="str">
        <f>IF(ISNUMBER($BA2894),INDEX($C$1:$AB$3985,$BA2894,BB$4),"")</f>
        <v/>
      </c>
      <c r="BC2894" s="105"/>
    </row>
    <row r="2895" spans="1:55" x14ac:dyDescent="0.25">
      <c r="A2895" s="98"/>
      <c r="B2895" s="98"/>
      <c r="C2895" s="73"/>
      <c r="D2895" s="179"/>
      <c r="E2895" s="176"/>
      <c r="F2895" s="176"/>
      <c r="G2895" s="176"/>
      <c r="H2895" s="176"/>
      <c r="I2895" s="176"/>
      <c r="J2895" s="172"/>
      <c r="K2895" s="173"/>
      <c r="L2895" s="178"/>
      <c r="R2895" s="3"/>
      <c r="S2895" s="106"/>
      <c r="T2895" s="106"/>
      <c r="U2895" s="106"/>
      <c r="V2895" s="106"/>
      <c r="W2895" s="106"/>
      <c r="X2895" s="106"/>
      <c r="AB2895" s="188" t="str">
        <f t="shared" si="309"/>
        <v/>
      </c>
      <c r="AC2895" s="188" t="s">
        <v>1585</v>
      </c>
      <c r="AD2895" s="131"/>
      <c r="AE2895" s="131"/>
      <c r="AF2895" s="131"/>
      <c r="AG2895" s="131"/>
      <c r="AH2895" s="131"/>
      <c r="AI2895" s="131"/>
      <c r="AJ2895" s="128" t="str">
        <f t="shared" si="310"/>
        <v/>
      </c>
      <c r="AK2895" s="7" t="str">
        <f>IF(ISNUMBER($AJ2895),INDEX($C$1:$AB$3985,$AJ2895,AK$4),"")</f>
        <v/>
      </c>
      <c r="AL2895" s="7" t="str">
        <f>IF(ISNUMBER($AJ2895),INDEX($C$1:$AB$3985,$AJ2895,AL$4),"")</f>
        <v/>
      </c>
      <c r="AM2895" s="128"/>
      <c r="AN2895" s="128" t="str">
        <f t="shared" si="312"/>
        <v/>
      </c>
      <c r="AO2895" s="7" t="str">
        <f t="shared" si="315"/>
        <v/>
      </c>
      <c r="AP2895" s="10" t="str">
        <f t="shared" si="315"/>
        <v/>
      </c>
      <c r="AQ2895" s="310">
        <f>IF(ISNUMBER(SEARCH($T$30,AO2895)),MAX(AQ$5:AQ2894)+1,0)</f>
        <v>0</v>
      </c>
      <c r="AR2895" s="310">
        <f>IF(ISNUMBER(SEARCH($T$31,AO2895)),MAX(AR$5:AR2894)+1,0)</f>
        <v>0</v>
      </c>
      <c r="AS2895" s="128" t="str">
        <f t="shared" si="311"/>
        <v/>
      </c>
      <c r="AT2895" s="105" t="str">
        <f>IF(ISNUMBER($AS2895),INDEX($C$1:$AB$3985,$AS2895,AT$4),"")</f>
        <v/>
      </c>
      <c r="AU2895" s="128"/>
      <c r="AV2895" s="128" t="str">
        <f t="shared" si="313"/>
        <v/>
      </c>
      <c r="AW2895" s="105" t="str">
        <f>IF(ISNUMBER($AV2895),INDEX($C$1:$AB$3985,$AV2895,AW$4),"")</f>
        <v/>
      </c>
      <c r="AX2895" s="105" t="str">
        <f>IF(ISNUMBER($AV2895),INDEX($C$1:$AB$3985,$AV2895,AX$4),"")</f>
        <v/>
      </c>
      <c r="AY2895" s="128"/>
      <c r="AZ2895" s="128"/>
      <c r="BA2895" s="128" t="str">
        <f t="shared" si="314"/>
        <v/>
      </c>
      <c r="BB2895" s="105" t="str">
        <f>IF(ISNUMBER($BA2895),INDEX($C$1:$AB$3985,$BA2895,BB$4),"")</f>
        <v/>
      </c>
      <c r="BC2895" s="105"/>
    </row>
    <row r="2896" spans="1:55" x14ac:dyDescent="0.25">
      <c r="A2896" s="98"/>
      <c r="B2896" s="98"/>
      <c r="C2896" s="73"/>
      <c r="D2896" s="179"/>
      <c r="E2896" s="176"/>
      <c r="F2896" s="176"/>
      <c r="G2896" s="176"/>
      <c r="H2896" s="176"/>
      <c r="I2896" s="176"/>
      <c r="J2896" s="172"/>
      <c r="K2896" s="173"/>
      <c r="L2896" s="178"/>
      <c r="R2896" s="3"/>
      <c r="S2896" s="106"/>
      <c r="T2896" s="106"/>
      <c r="U2896" s="106"/>
      <c r="V2896" s="106"/>
      <c r="W2896" s="106"/>
      <c r="X2896" s="106"/>
      <c r="AB2896" s="188" t="str">
        <f t="shared" si="309"/>
        <v/>
      </c>
      <c r="AC2896" s="188" t="s">
        <v>1585</v>
      </c>
      <c r="AD2896" s="131"/>
      <c r="AE2896" s="131"/>
      <c r="AF2896" s="131"/>
      <c r="AG2896" s="131"/>
      <c r="AH2896" s="131"/>
      <c r="AI2896" s="131"/>
      <c r="AJ2896" s="128" t="str">
        <f t="shared" si="310"/>
        <v/>
      </c>
      <c r="AK2896" s="7" t="str">
        <f>IF(ISNUMBER($AJ2896),INDEX($C$1:$AB$3985,$AJ2896,AK$4),"")</f>
        <v/>
      </c>
      <c r="AL2896" s="7" t="str">
        <f>IF(ISNUMBER($AJ2896),INDEX($C$1:$AB$3985,$AJ2896,AL$4),"")</f>
        <v/>
      </c>
      <c r="AM2896" s="128"/>
      <c r="AN2896" s="128" t="str">
        <f t="shared" si="312"/>
        <v/>
      </c>
      <c r="AO2896" s="7" t="str">
        <f t="shared" si="315"/>
        <v/>
      </c>
      <c r="AP2896" s="10" t="str">
        <f t="shared" si="315"/>
        <v/>
      </c>
      <c r="AQ2896" s="310">
        <f>IF(ISNUMBER(SEARCH($T$30,AO2896)),MAX(AQ$5:AQ2895)+1,0)</f>
        <v>0</v>
      </c>
      <c r="AR2896" s="310">
        <f>IF(ISNUMBER(SEARCH($T$31,AO2896)),MAX(AR$5:AR2895)+1,0)</f>
        <v>0</v>
      </c>
      <c r="AS2896" s="128" t="str">
        <f t="shared" si="311"/>
        <v/>
      </c>
      <c r="AT2896" s="105" t="str">
        <f>IF(ISNUMBER($AS2896),INDEX($C$1:$AB$3985,$AS2896,AT$4),"")</f>
        <v/>
      </c>
      <c r="AU2896" s="128"/>
      <c r="AV2896" s="128" t="str">
        <f t="shared" si="313"/>
        <v/>
      </c>
      <c r="AW2896" s="105" t="str">
        <f>IF(ISNUMBER($AV2896),INDEX($C$1:$AB$3985,$AV2896,AW$4),"")</f>
        <v/>
      </c>
      <c r="AX2896" s="105" t="str">
        <f>IF(ISNUMBER($AV2896),INDEX($C$1:$AB$3985,$AV2896,AX$4),"")</f>
        <v/>
      </c>
      <c r="AY2896" s="128"/>
      <c r="AZ2896" s="128"/>
      <c r="BA2896" s="128" t="str">
        <f t="shared" si="314"/>
        <v/>
      </c>
      <c r="BB2896" s="105" t="str">
        <f>IF(ISNUMBER($BA2896),INDEX($C$1:$AB$3985,$BA2896,BB$4),"")</f>
        <v/>
      </c>
      <c r="BC2896" s="105"/>
    </row>
    <row r="2897" spans="1:55" x14ac:dyDescent="0.25">
      <c r="A2897" s="98"/>
      <c r="B2897" s="98"/>
      <c r="C2897" s="73"/>
      <c r="D2897" s="179"/>
      <c r="E2897" s="176"/>
      <c r="F2897" s="176"/>
      <c r="G2897" s="176"/>
      <c r="H2897" s="176"/>
      <c r="I2897" s="176"/>
      <c r="J2897" s="172"/>
      <c r="K2897" s="173"/>
      <c r="L2897" s="178"/>
      <c r="R2897" s="3"/>
      <c r="S2897" s="106"/>
      <c r="T2897" s="106"/>
      <c r="U2897" s="106"/>
      <c r="V2897" s="106"/>
      <c r="W2897" s="106"/>
      <c r="X2897" s="106"/>
      <c r="AB2897" s="188" t="str">
        <f t="shared" si="309"/>
        <v/>
      </c>
      <c r="AC2897" s="188" t="s">
        <v>1585</v>
      </c>
      <c r="AD2897" s="131"/>
      <c r="AE2897" s="131"/>
      <c r="AF2897" s="131"/>
      <c r="AG2897" s="131"/>
      <c r="AH2897" s="131"/>
      <c r="AI2897" s="131"/>
      <c r="AJ2897" s="128" t="str">
        <f t="shared" si="310"/>
        <v/>
      </c>
      <c r="AK2897" s="7" t="str">
        <f>IF(ISNUMBER($AJ2897),INDEX($C$1:$AB$3985,$AJ2897,AK$4),"")</f>
        <v/>
      </c>
      <c r="AL2897" s="7" t="str">
        <f>IF(ISNUMBER($AJ2897),INDEX($C$1:$AB$3985,$AJ2897,AL$4),"")</f>
        <v/>
      </c>
      <c r="AM2897" s="128"/>
      <c r="AN2897" s="128" t="str">
        <f t="shared" si="312"/>
        <v/>
      </c>
      <c r="AO2897" s="7" t="str">
        <f t="shared" si="315"/>
        <v/>
      </c>
      <c r="AP2897" s="10" t="str">
        <f t="shared" si="315"/>
        <v/>
      </c>
      <c r="AQ2897" s="310">
        <f>IF(ISNUMBER(SEARCH($T$30,AO2897)),MAX(AQ$5:AQ2896)+1,0)</f>
        <v>0</v>
      </c>
      <c r="AR2897" s="310">
        <f>IF(ISNUMBER(SEARCH($T$31,AO2897)),MAX(AR$5:AR2896)+1,0)</f>
        <v>0</v>
      </c>
      <c r="AS2897" s="128" t="str">
        <f t="shared" si="311"/>
        <v/>
      </c>
      <c r="AT2897" s="105" t="str">
        <f>IF(ISNUMBER($AS2897),INDEX($C$1:$AB$3985,$AS2897,AT$4),"")</f>
        <v/>
      </c>
      <c r="AU2897" s="128"/>
      <c r="AV2897" s="128" t="str">
        <f t="shared" si="313"/>
        <v/>
      </c>
      <c r="AW2897" s="105" t="str">
        <f>IF(ISNUMBER($AV2897),INDEX($C$1:$AB$3985,$AV2897,AW$4),"")</f>
        <v/>
      </c>
      <c r="AX2897" s="105" t="str">
        <f>IF(ISNUMBER($AV2897),INDEX($C$1:$AB$3985,$AV2897,AX$4),"")</f>
        <v/>
      </c>
      <c r="AY2897" s="128"/>
      <c r="AZ2897" s="128"/>
      <c r="BA2897" s="128" t="str">
        <f t="shared" si="314"/>
        <v/>
      </c>
      <c r="BB2897" s="105" t="str">
        <f>IF(ISNUMBER($BA2897),INDEX($C$1:$AB$3985,$BA2897,BB$4),"")</f>
        <v/>
      </c>
      <c r="BC2897" s="105"/>
    </row>
    <row r="2898" spans="1:55" x14ac:dyDescent="0.25">
      <c r="A2898" s="98"/>
      <c r="B2898" s="98"/>
      <c r="C2898" s="73"/>
      <c r="D2898" s="179"/>
      <c r="E2898" s="176"/>
      <c r="F2898" s="176"/>
      <c r="G2898" s="176"/>
      <c r="H2898" s="176"/>
      <c r="I2898" s="176"/>
      <c r="J2898" s="172"/>
      <c r="K2898" s="173"/>
      <c r="L2898" s="178"/>
      <c r="R2898" s="3"/>
      <c r="S2898" s="106"/>
      <c r="T2898" s="106"/>
      <c r="U2898" s="106"/>
      <c r="V2898" s="106"/>
      <c r="W2898" s="106"/>
      <c r="X2898" s="106"/>
      <c r="AB2898" s="188" t="str">
        <f t="shared" si="309"/>
        <v/>
      </c>
      <c r="AC2898" s="188" t="s">
        <v>1585</v>
      </c>
      <c r="AD2898" s="131"/>
      <c r="AE2898" s="131"/>
      <c r="AF2898" s="131"/>
      <c r="AG2898" s="131"/>
      <c r="AH2898" s="131"/>
      <c r="AI2898" s="131"/>
      <c r="AJ2898" s="128" t="str">
        <f t="shared" si="310"/>
        <v/>
      </c>
      <c r="AK2898" s="7" t="str">
        <f>IF(ISNUMBER($AJ2898),INDEX($C$1:$AB$3985,$AJ2898,AK$4),"")</f>
        <v/>
      </c>
      <c r="AL2898" s="7" t="str">
        <f>IF(ISNUMBER($AJ2898),INDEX($C$1:$AB$3985,$AJ2898,AL$4),"")</f>
        <v/>
      </c>
      <c r="AM2898" s="128"/>
      <c r="AN2898" s="128" t="str">
        <f t="shared" si="312"/>
        <v/>
      </c>
      <c r="AO2898" s="7" t="str">
        <f t="shared" si="315"/>
        <v/>
      </c>
      <c r="AP2898" s="10" t="str">
        <f t="shared" si="315"/>
        <v/>
      </c>
      <c r="AQ2898" s="310">
        <f>IF(ISNUMBER(SEARCH($T$30,AO2898)),MAX(AQ$5:AQ2897)+1,0)</f>
        <v>0</v>
      </c>
      <c r="AR2898" s="310">
        <f>IF(ISNUMBER(SEARCH($T$31,AO2898)),MAX(AR$5:AR2897)+1,0)</f>
        <v>0</v>
      </c>
      <c r="AS2898" s="128" t="str">
        <f t="shared" si="311"/>
        <v/>
      </c>
      <c r="AT2898" s="105" t="str">
        <f>IF(ISNUMBER($AS2898),INDEX($C$1:$AB$3985,$AS2898,AT$4),"")</f>
        <v/>
      </c>
      <c r="AU2898" s="128"/>
      <c r="AV2898" s="128" t="str">
        <f t="shared" si="313"/>
        <v/>
      </c>
      <c r="AW2898" s="105" t="str">
        <f>IF(ISNUMBER($AV2898),INDEX($C$1:$AB$3985,$AV2898,AW$4),"")</f>
        <v/>
      </c>
      <c r="AX2898" s="105" t="str">
        <f>IF(ISNUMBER($AV2898),INDEX($C$1:$AB$3985,$AV2898,AX$4),"")</f>
        <v/>
      </c>
      <c r="AY2898" s="128"/>
      <c r="AZ2898" s="128"/>
      <c r="BA2898" s="128" t="str">
        <f t="shared" si="314"/>
        <v/>
      </c>
      <c r="BB2898" s="105" t="str">
        <f>IF(ISNUMBER($BA2898),INDEX($C$1:$AB$3985,$BA2898,BB$4),"")</f>
        <v/>
      </c>
      <c r="BC2898" s="105"/>
    </row>
    <row r="2899" spans="1:55" x14ac:dyDescent="0.25">
      <c r="A2899" s="98"/>
      <c r="B2899" s="98"/>
      <c r="C2899" s="73"/>
      <c r="D2899" s="179"/>
      <c r="E2899" s="176"/>
      <c r="F2899" s="176"/>
      <c r="G2899" s="176"/>
      <c r="H2899" s="176"/>
      <c r="I2899" s="176"/>
      <c r="J2899" s="172"/>
      <c r="K2899" s="173"/>
      <c r="L2899" s="178"/>
      <c r="R2899" s="3"/>
      <c r="S2899" s="106"/>
      <c r="T2899" s="106"/>
      <c r="U2899" s="106"/>
      <c r="V2899" s="106"/>
      <c r="W2899" s="106"/>
      <c r="X2899" s="106"/>
      <c r="AB2899" s="188" t="str">
        <f t="shared" si="309"/>
        <v/>
      </c>
      <c r="AC2899" s="188" t="s">
        <v>1585</v>
      </c>
      <c r="AD2899" s="131"/>
      <c r="AE2899" s="131"/>
      <c r="AF2899" s="131"/>
      <c r="AG2899" s="131"/>
      <c r="AH2899" s="131"/>
      <c r="AI2899" s="131"/>
      <c r="AJ2899" s="128" t="str">
        <f t="shared" si="310"/>
        <v/>
      </c>
      <c r="AK2899" s="7" t="str">
        <f>IF(ISNUMBER($AJ2899),INDEX($C$1:$AB$3985,$AJ2899,AK$4),"")</f>
        <v/>
      </c>
      <c r="AL2899" s="7" t="str">
        <f>IF(ISNUMBER($AJ2899),INDEX($C$1:$AB$3985,$AJ2899,AL$4),"")</f>
        <v/>
      </c>
      <c r="AM2899" s="128"/>
      <c r="AN2899" s="128" t="str">
        <f t="shared" si="312"/>
        <v/>
      </c>
      <c r="AO2899" s="7" t="str">
        <f t="shared" si="315"/>
        <v/>
      </c>
      <c r="AP2899" s="10" t="str">
        <f t="shared" si="315"/>
        <v/>
      </c>
      <c r="AQ2899" s="310">
        <f>IF(ISNUMBER(SEARCH($T$30,AO2899)),MAX(AQ$5:AQ2898)+1,0)</f>
        <v>0</v>
      </c>
      <c r="AR2899" s="310">
        <f>IF(ISNUMBER(SEARCH($T$31,AO2899)),MAX(AR$5:AR2898)+1,0)</f>
        <v>0</v>
      </c>
      <c r="AS2899" s="128" t="str">
        <f t="shared" si="311"/>
        <v/>
      </c>
      <c r="AT2899" s="105" t="str">
        <f>IF(ISNUMBER($AS2899),INDEX($C$1:$AB$3985,$AS2899,AT$4),"")</f>
        <v/>
      </c>
      <c r="AU2899" s="128"/>
      <c r="AV2899" s="128" t="str">
        <f t="shared" si="313"/>
        <v/>
      </c>
      <c r="AW2899" s="105" t="str">
        <f>IF(ISNUMBER($AV2899),INDEX($C$1:$AB$3985,$AV2899,AW$4),"")</f>
        <v/>
      </c>
      <c r="AX2899" s="105" t="str">
        <f>IF(ISNUMBER($AV2899),INDEX($C$1:$AB$3985,$AV2899,AX$4),"")</f>
        <v/>
      </c>
      <c r="AY2899" s="128"/>
      <c r="AZ2899" s="128"/>
      <c r="BA2899" s="128" t="str">
        <f t="shared" si="314"/>
        <v/>
      </c>
      <c r="BB2899" s="105" t="str">
        <f>IF(ISNUMBER($BA2899),INDEX($C$1:$AB$3985,$BA2899,BB$4),"")</f>
        <v/>
      </c>
      <c r="BC2899" s="105"/>
    </row>
    <row r="2900" spans="1:55" x14ac:dyDescent="0.25">
      <c r="A2900" s="98"/>
      <c r="B2900" s="98"/>
      <c r="C2900" s="73"/>
      <c r="D2900" s="179"/>
      <c r="E2900" s="176"/>
      <c r="F2900" s="176"/>
      <c r="G2900" s="176"/>
      <c r="H2900" s="176"/>
      <c r="I2900" s="176"/>
      <c r="J2900" s="172"/>
      <c r="K2900" s="173"/>
      <c r="L2900" s="178"/>
      <c r="R2900" s="3"/>
      <c r="S2900" s="106"/>
      <c r="T2900" s="106"/>
      <c r="U2900" s="106"/>
      <c r="V2900" s="106"/>
      <c r="W2900" s="106"/>
      <c r="X2900" s="106"/>
      <c r="AB2900" s="188" t="str">
        <f t="shared" si="309"/>
        <v/>
      </c>
      <c r="AC2900" s="188" t="s">
        <v>1585</v>
      </c>
      <c r="AD2900" s="131"/>
      <c r="AE2900" s="131"/>
      <c r="AF2900" s="131"/>
      <c r="AG2900" s="131"/>
      <c r="AH2900" s="131"/>
      <c r="AI2900" s="131"/>
      <c r="AJ2900" s="128" t="str">
        <f t="shared" si="310"/>
        <v/>
      </c>
      <c r="AK2900" s="7" t="str">
        <f>IF(ISNUMBER($AJ2900),INDEX($C$1:$AB$3985,$AJ2900,AK$4),"")</f>
        <v/>
      </c>
      <c r="AL2900" s="7" t="str">
        <f>IF(ISNUMBER($AJ2900),INDEX($C$1:$AB$3985,$AJ2900,AL$4),"")</f>
        <v/>
      </c>
      <c r="AM2900" s="128"/>
      <c r="AN2900" s="128" t="str">
        <f t="shared" si="312"/>
        <v/>
      </c>
      <c r="AO2900" s="7" t="str">
        <f t="shared" si="315"/>
        <v/>
      </c>
      <c r="AP2900" s="10" t="str">
        <f t="shared" si="315"/>
        <v/>
      </c>
      <c r="AQ2900" s="310">
        <f>IF(ISNUMBER(SEARCH($T$30,AO2900)),MAX(AQ$5:AQ2899)+1,0)</f>
        <v>0</v>
      </c>
      <c r="AR2900" s="310">
        <f>IF(ISNUMBER(SEARCH($T$31,AO2900)),MAX(AR$5:AR2899)+1,0)</f>
        <v>0</v>
      </c>
      <c r="AS2900" s="128" t="str">
        <f t="shared" si="311"/>
        <v/>
      </c>
      <c r="AT2900" s="105" t="str">
        <f>IF(ISNUMBER($AS2900),INDEX($C$1:$AB$3985,$AS2900,AT$4),"")</f>
        <v/>
      </c>
      <c r="AU2900" s="128"/>
      <c r="AV2900" s="128" t="str">
        <f t="shared" si="313"/>
        <v/>
      </c>
      <c r="AW2900" s="105" t="str">
        <f>IF(ISNUMBER($AV2900),INDEX($C$1:$AB$3985,$AV2900,AW$4),"")</f>
        <v/>
      </c>
      <c r="AX2900" s="105" t="str">
        <f>IF(ISNUMBER($AV2900),INDEX($C$1:$AB$3985,$AV2900,AX$4),"")</f>
        <v/>
      </c>
      <c r="AY2900" s="128"/>
      <c r="AZ2900" s="128"/>
      <c r="BA2900" s="128" t="str">
        <f t="shared" si="314"/>
        <v/>
      </c>
      <c r="BB2900" s="105" t="str">
        <f>IF(ISNUMBER($BA2900),INDEX($C$1:$AB$3985,$BA2900,BB$4),"")</f>
        <v/>
      </c>
      <c r="BC2900" s="105"/>
    </row>
    <row r="2901" spans="1:55" x14ac:dyDescent="0.25">
      <c r="A2901" s="98"/>
      <c r="B2901" s="98"/>
      <c r="C2901" s="73"/>
      <c r="D2901" s="179"/>
      <c r="E2901" s="176"/>
      <c r="F2901" s="176"/>
      <c r="G2901" s="176"/>
      <c r="H2901" s="176"/>
      <c r="I2901" s="176"/>
      <c r="J2901" s="172"/>
      <c r="K2901" s="173"/>
      <c r="L2901" s="178"/>
      <c r="R2901" s="3"/>
      <c r="S2901" s="106"/>
      <c r="T2901" s="106"/>
      <c r="U2901" s="106"/>
      <c r="V2901" s="106"/>
      <c r="W2901" s="106"/>
      <c r="X2901" s="106"/>
      <c r="AB2901" s="188" t="str">
        <f t="shared" si="309"/>
        <v/>
      </c>
      <c r="AC2901" s="188" t="s">
        <v>1585</v>
      </c>
      <c r="AD2901" s="131"/>
      <c r="AE2901" s="131"/>
      <c r="AF2901" s="131"/>
      <c r="AG2901" s="131"/>
      <c r="AH2901" s="131"/>
      <c r="AI2901" s="131"/>
      <c r="AJ2901" s="128" t="str">
        <f t="shared" si="310"/>
        <v/>
      </c>
      <c r="AK2901" s="7" t="str">
        <f>IF(ISNUMBER($AJ2901),INDEX($C$1:$AB$3985,$AJ2901,AK$4),"")</f>
        <v/>
      </c>
      <c r="AL2901" s="7" t="str">
        <f>IF(ISNUMBER($AJ2901),INDEX($C$1:$AB$3985,$AJ2901,AL$4),"")</f>
        <v/>
      </c>
      <c r="AM2901" s="128"/>
      <c r="AN2901" s="128" t="str">
        <f t="shared" si="312"/>
        <v/>
      </c>
      <c r="AO2901" s="7" t="str">
        <f t="shared" si="315"/>
        <v/>
      </c>
      <c r="AP2901" s="10" t="str">
        <f t="shared" si="315"/>
        <v/>
      </c>
      <c r="AQ2901" s="310">
        <f>IF(ISNUMBER(SEARCH($T$30,AO2901)),MAX(AQ$5:AQ2900)+1,0)</f>
        <v>0</v>
      </c>
      <c r="AR2901" s="310">
        <f>IF(ISNUMBER(SEARCH($T$31,AO2901)),MAX(AR$5:AR2900)+1,0)</f>
        <v>0</v>
      </c>
      <c r="AS2901" s="128" t="str">
        <f t="shared" si="311"/>
        <v/>
      </c>
      <c r="AT2901" s="105" t="str">
        <f>IF(ISNUMBER($AS2901),INDEX($C$1:$AB$3985,$AS2901,AT$4),"")</f>
        <v/>
      </c>
      <c r="AU2901" s="128"/>
      <c r="AV2901" s="128" t="str">
        <f t="shared" si="313"/>
        <v/>
      </c>
      <c r="AW2901" s="105" t="str">
        <f>IF(ISNUMBER($AV2901),INDEX($C$1:$AB$3985,$AV2901,AW$4),"")</f>
        <v/>
      </c>
      <c r="AX2901" s="105" t="str">
        <f>IF(ISNUMBER($AV2901),INDEX($C$1:$AB$3985,$AV2901,AX$4),"")</f>
        <v/>
      </c>
      <c r="AY2901" s="128"/>
      <c r="AZ2901" s="128"/>
      <c r="BA2901" s="128" t="str">
        <f t="shared" si="314"/>
        <v/>
      </c>
      <c r="BB2901" s="105" t="str">
        <f>IF(ISNUMBER($BA2901),INDEX($C$1:$AB$3985,$BA2901,BB$4),"")</f>
        <v/>
      </c>
      <c r="BC2901" s="105"/>
    </row>
    <row r="2902" spans="1:55" x14ac:dyDescent="0.25">
      <c r="A2902" s="98"/>
      <c r="B2902" s="98"/>
      <c r="C2902" s="73"/>
      <c r="D2902" s="179"/>
      <c r="E2902" s="176"/>
      <c r="F2902" s="176"/>
      <c r="G2902" s="176"/>
      <c r="H2902" s="176"/>
      <c r="I2902" s="176"/>
      <c r="J2902" s="172"/>
      <c r="K2902" s="173"/>
      <c r="L2902" s="178"/>
      <c r="R2902" s="3"/>
      <c r="S2902" s="106"/>
      <c r="T2902" s="106"/>
      <c r="U2902" s="106"/>
      <c r="V2902" s="106"/>
      <c r="W2902" s="106"/>
      <c r="X2902" s="106"/>
      <c r="AB2902" s="188" t="str">
        <f t="shared" si="309"/>
        <v/>
      </c>
      <c r="AC2902" s="188" t="s">
        <v>1585</v>
      </c>
      <c r="AD2902" s="131"/>
      <c r="AE2902" s="131"/>
      <c r="AF2902" s="131"/>
      <c r="AG2902" s="131"/>
      <c r="AH2902" s="131"/>
      <c r="AI2902" s="131"/>
      <c r="AJ2902" s="128" t="str">
        <f t="shared" si="310"/>
        <v/>
      </c>
      <c r="AK2902" s="7" t="str">
        <f>IF(ISNUMBER($AJ2902),INDEX($C$1:$AB$3985,$AJ2902,AK$4),"")</f>
        <v/>
      </c>
      <c r="AL2902" s="7" t="str">
        <f>IF(ISNUMBER($AJ2902),INDEX($C$1:$AB$3985,$AJ2902,AL$4),"")</f>
        <v/>
      </c>
      <c r="AM2902" s="128"/>
      <c r="AN2902" s="128" t="str">
        <f t="shared" si="312"/>
        <v/>
      </c>
      <c r="AO2902" s="7" t="str">
        <f t="shared" si="315"/>
        <v/>
      </c>
      <c r="AP2902" s="10" t="str">
        <f t="shared" si="315"/>
        <v/>
      </c>
      <c r="AQ2902" s="310">
        <f>IF(ISNUMBER(SEARCH($T$30,AO2902)),MAX(AQ$5:AQ2901)+1,0)</f>
        <v>0</v>
      </c>
      <c r="AR2902" s="310">
        <f>IF(ISNUMBER(SEARCH($T$31,AO2902)),MAX(AR$5:AR2901)+1,0)</f>
        <v>0</v>
      </c>
      <c r="AS2902" s="128" t="str">
        <f t="shared" si="311"/>
        <v/>
      </c>
      <c r="AT2902" s="105" t="str">
        <f>IF(ISNUMBER($AS2902),INDEX($C$1:$AB$3985,$AS2902,AT$4),"")</f>
        <v/>
      </c>
      <c r="AU2902" s="128"/>
      <c r="AV2902" s="128" t="str">
        <f t="shared" si="313"/>
        <v/>
      </c>
      <c r="AW2902" s="105" t="str">
        <f>IF(ISNUMBER($AV2902),INDEX($C$1:$AB$3985,$AV2902,AW$4),"")</f>
        <v/>
      </c>
      <c r="AX2902" s="105" t="str">
        <f>IF(ISNUMBER($AV2902),INDEX($C$1:$AB$3985,$AV2902,AX$4),"")</f>
        <v/>
      </c>
      <c r="AY2902" s="128"/>
      <c r="AZ2902" s="128"/>
      <c r="BA2902" s="128" t="str">
        <f t="shared" si="314"/>
        <v/>
      </c>
      <c r="BB2902" s="105" t="str">
        <f>IF(ISNUMBER($BA2902),INDEX($C$1:$AB$3985,$BA2902,BB$4),"")</f>
        <v/>
      </c>
      <c r="BC2902" s="105"/>
    </row>
    <row r="2903" spans="1:55" x14ac:dyDescent="0.25">
      <c r="A2903" s="98"/>
      <c r="B2903" s="98"/>
      <c r="C2903" s="73"/>
      <c r="D2903" s="179"/>
      <c r="E2903" s="176"/>
      <c r="F2903" s="176"/>
      <c r="G2903" s="176"/>
      <c r="H2903" s="176"/>
      <c r="I2903" s="176"/>
      <c r="J2903" s="172"/>
      <c r="K2903" s="173"/>
      <c r="L2903" s="178"/>
      <c r="R2903" s="3"/>
      <c r="S2903" s="106"/>
      <c r="T2903" s="106"/>
      <c r="U2903" s="106"/>
      <c r="V2903" s="106"/>
      <c r="W2903" s="106"/>
      <c r="X2903" s="106"/>
      <c r="AB2903" s="188" t="str">
        <f t="shared" si="309"/>
        <v/>
      </c>
      <c r="AC2903" s="188" t="s">
        <v>1585</v>
      </c>
      <c r="AD2903" s="131"/>
      <c r="AE2903" s="131"/>
      <c r="AF2903" s="131"/>
      <c r="AG2903" s="131"/>
      <c r="AH2903" s="131"/>
      <c r="AI2903" s="131"/>
      <c r="AJ2903" s="128" t="str">
        <f t="shared" si="310"/>
        <v/>
      </c>
      <c r="AK2903" s="7" t="str">
        <f>IF(ISNUMBER($AJ2903),INDEX($C$1:$AB$3985,$AJ2903,AK$4),"")</f>
        <v/>
      </c>
      <c r="AL2903" s="7" t="str">
        <f>IF(ISNUMBER($AJ2903),INDEX($C$1:$AB$3985,$AJ2903,AL$4),"")</f>
        <v/>
      </c>
      <c r="AM2903" s="128"/>
      <c r="AN2903" s="128" t="str">
        <f t="shared" si="312"/>
        <v/>
      </c>
      <c r="AO2903" s="7" t="str">
        <f t="shared" si="315"/>
        <v/>
      </c>
      <c r="AP2903" s="10" t="str">
        <f t="shared" si="315"/>
        <v/>
      </c>
      <c r="AQ2903" s="310">
        <f>IF(ISNUMBER(SEARCH($T$30,AO2903)),MAX(AQ$5:AQ2902)+1,0)</f>
        <v>0</v>
      </c>
      <c r="AR2903" s="310">
        <f>IF(ISNUMBER(SEARCH($T$31,AO2903)),MAX(AR$5:AR2902)+1,0)</f>
        <v>0</v>
      </c>
      <c r="AS2903" s="128" t="str">
        <f t="shared" si="311"/>
        <v/>
      </c>
      <c r="AT2903" s="105" t="str">
        <f>IF(ISNUMBER($AS2903),INDEX($C$1:$AB$3985,$AS2903,AT$4),"")</f>
        <v/>
      </c>
      <c r="AU2903" s="128"/>
      <c r="AV2903" s="128" t="str">
        <f t="shared" si="313"/>
        <v/>
      </c>
      <c r="AW2903" s="105" t="str">
        <f>IF(ISNUMBER($AV2903),INDEX($C$1:$AB$3985,$AV2903,AW$4),"")</f>
        <v/>
      </c>
      <c r="AX2903" s="105" t="str">
        <f>IF(ISNUMBER($AV2903),INDEX($C$1:$AB$3985,$AV2903,AX$4),"")</f>
        <v/>
      </c>
      <c r="AY2903" s="128"/>
      <c r="AZ2903" s="128"/>
      <c r="BA2903" s="128" t="str">
        <f t="shared" si="314"/>
        <v/>
      </c>
      <c r="BB2903" s="105" t="str">
        <f>IF(ISNUMBER($BA2903),INDEX($C$1:$AB$3985,$BA2903,BB$4),"")</f>
        <v/>
      </c>
      <c r="BC2903" s="105"/>
    </row>
    <row r="2904" spans="1:55" x14ac:dyDescent="0.25">
      <c r="A2904" s="98"/>
      <c r="B2904" s="98"/>
      <c r="C2904" s="73"/>
      <c r="D2904" s="179"/>
      <c r="E2904" s="176"/>
      <c r="F2904" s="176"/>
      <c r="G2904" s="176"/>
      <c r="H2904" s="176"/>
      <c r="I2904" s="176"/>
      <c r="J2904" s="172"/>
      <c r="K2904" s="173"/>
      <c r="L2904" s="178"/>
      <c r="R2904" s="3"/>
      <c r="S2904" s="106"/>
      <c r="T2904" s="106"/>
      <c r="U2904" s="106"/>
      <c r="V2904" s="106"/>
      <c r="W2904" s="106"/>
      <c r="X2904" s="106"/>
      <c r="AB2904" s="188" t="str">
        <f t="shared" si="309"/>
        <v/>
      </c>
      <c r="AC2904" s="188" t="s">
        <v>1585</v>
      </c>
      <c r="AD2904" s="131"/>
      <c r="AE2904" s="131"/>
      <c r="AF2904" s="131"/>
      <c r="AG2904" s="131"/>
      <c r="AH2904" s="131"/>
      <c r="AI2904" s="131"/>
      <c r="AJ2904" s="128" t="str">
        <f t="shared" si="310"/>
        <v/>
      </c>
      <c r="AK2904" s="7" t="str">
        <f>IF(ISNUMBER($AJ2904),INDEX($C$1:$AB$3985,$AJ2904,AK$4),"")</f>
        <v/>
      </c>
      <c r="AL2904" s="7" t="str">
        <f>IF(ISNUMBER($AJ2904),INDEX($C$1:$AB$3985,$AJ2904,AL$4),"")</f>
        <v/>
      </c>
      <c r="AM2904" s="128"/>
      <c r="AN2904" s="128" t="str">
        <f t="shared" si="312"/>
        <v/>
      </c>
      <c r="AO2904" s="7" t="str">
        <f t="shared" si="315"/>
        <v/>
      </c>
      <c r="AP2904" s="10" t="str">
        <f t="shared" si="315"/>
        <v/>
      </c>
      <c r="AQ2904" s="310">
        <f>IF(ISNUMBER(SEARCH($T$30,AO2904)),MAX(AQ$5:AQ2903)+1,0)</f>
        <v>0</v>
      </c>
      <c r="AR2904" s="310">
        <f>IF(ISNUMBER(SEARCH($T$31,AO2904)),MAX(AR$5:AR2903)+1,0)</f>
        <v>0</v>
      </c>
      <c r="AS2904" s="128" t="str">
        <f t="shared" si="311"/>
        <v/>
      </c>
      <c r="AT2904" s="105" t="str">
        <f>IF(ISNUMBER($AS2904),INDEX($C$1:$AB$3985,$AS2904,AT$4),"")</f>
        <v/>
      </c>
      <c r="AU2904" s="128"/>
      <c r="AV2904" s="128" t="str">
        <f t="shared" si="313"/>
        <v/>
      </c>
      <c r="AW2904" s="105" t="str">
        <f>IF(ISNUMBER($AV2904),INDEX($C$1:$AB$3985,$AV2904,AW$4),"")</f>
        <v/>
      </c>
      <c r="AX2904" s="105" t="str">
        <f>IF(ISNUMBER($AV2904),INDEX($C$1:$AB$3985,$AV2904,AX$4),"")</f>
        <v/>
      </c>
      <c r="AY2904" s="128"/>
      <c r="AZ2904" s="128"/>
      <c r="BA2904" s="128" t="str">
        <f t="shared" si="314"/>
        <v/>
      </c>
      <c r="BB2904" s="105" t="str">
        <f>IF(ISNUMBER($BA2904),INDEX($C$1:$AB$3985,$BA2904,BB$4),"")</f>
        <v/>
      </c>
      <c r="BC2904" s="105"/>
    </row>
    <row r="2905" spans="1:55" x14ac:dyDescent="0.25">
      <c r="A2905" s="98"/>
      <c r="B2905" s="98"/>
      <c r="C2905" s="73"/>
      <c r="D2905" s="179"/>
      <c r="E2905" s="176"/>
      <c r="F2905" s="176"/>
      <c r="G2905" s="176"/>
      <c r="H2905" s="176"/>
      <c r="I2905" s="176"/>
      <c r="J2905" s="172"/>
      <c r="K2905" s="173"/>
      <c r="L2905" s="178"/>
      <c r="R2905" s="3"/>
      <c r="S2905" s="106"/>
      <c r="T2905" s="106"/>
      <c r="U2905" s="106"/>
      <c r="V2905" s="106"/>
      <c r="W2905" s="106"/>
      <c r="X2905" s="106"/>
      <c r="AB2905" s="188" t="str">
        <f t="shared" si="309"/>
        <v/>
      </c>
      <c r="AC2905" s="188" t="s">
        <v>1585</v>
      </c>
      <c r="AD2905" s="131"/>
      <c r="AE2905" s="131"/>
      <c r="AF2905" s="131"/>
      <c r="AG2905" s="131"/>
      <c r="AH2905" s="131"/>
      <c r="AI2905" s="131"/>
      <c r="AJ2905" s="128" t="str">
        <f t="shared" si="310"/>
        <v/>
      </c>
      <c r="AK2905" s="7" t="str">
        <f>IF(ISNUMBER($AJ2905),INDEX($C$1:$AB$3985,$AJ2905,AK$4),"")</f>
        <v/>
      </c>
      <c r="AL2905" s="7" t="str">
        <f>IF(ISNUMBER($AJ2905),INDEX($C$1:$AB$3985,$AJ2905,AL$4),"")</f>
        <v/>
      </c>
      <c r="AM2905" s="128"/>
      <c r="AN2905" s="128" t="str">
        <f t="shared" si="312"/>
        <v/>
      </c>
      <c r="AO2905" s="7" t="str">
        <f t="shared" si="315"/>
        <v/>
      </c>
      <c r="AP2905" s="10" t="str">
        <f t="shared" si="315"/>
        <v/>
      </c>
      <c r="AQ2905" s="310">
        <f>IF(ISNUMBER(SEARCH($T$30,AO2905)),MAX(AQ$5:AQ2904)+1,0)</f>
        <v>0</v>
      </c>
      <c r="AR2905" s="310">
        <f>IF(ISNUMBER(SEARCH($T$31,AO2905)),MAX(AR$5:AR2904)+1,0)</f>
        <v>0</v>
      </c>
      <c r="AS2905" s="128" t="str">
        <f t="shared" si="311"/>
        <v/>
      </c>
      <c r="AT2905" s="105" t="str">
        <f>IF(ISNUMBER($AS2905),INDEX($C$1:$AB$3985,$AS2905,AT$4),"")</f>
        <v/>
      </c>
      <c r="AU2905" s="128"/>
      <c r="AV2905" s="128" t="str">
        <f t="shared" si="313"/>
        <v/>
      </c>
      <c r="AW2905" s="105" t="str">
        <f>IF(ISNUMBER($AV2905),INDEX($C$1:$AB$3985,$AV2905,AW$4),"")</f>
        <v/>
      </c>
      <c r="AX2905" s="105" t="str">
        <f>IF(ISNUMBER($AV2905),INDEX($C$1:$AB$3985,$AV2905,AX$4),"")</f>
        <v/>
      </c>
      <c r="AY2905" s="128"/>
      <c r="AZ2905" s="128"/>
      <c r="BA2905" s="128" t="str">
        <f t="shared" si="314"/>
        <v/>
      </c>
      <c r="BB2905" s="105" t="str">
        <f>IF(ISNUMBER($BA2905),INDEX($C$1:$AB$3985,$BA2905,BB$4),"")</f>
        <v/>
      </c>
      <c r="BC2905" s="105"/>
    </row>
    <row r="2906" spans="1:55" x14ac:dyDescent="0.25">
      <c r="A2906" s="98"/>
      <c r="B2906" s="98"/>
      <c r="C2906" s="73"/>
      <c r="D2906" s="179"/>
      <c r="E2906" s="176"/>
      <c r="F2906" s="176"/>
      <c r="G2906" s="176"/>
      <c r="H2906" s="176"/>
      <c r="I2906" s="176"/>
      <c r="J2906" s="172"/>
      <c r="K2906" s="173"/>
      <c r="L2906" s="178"/>
      <c r="R2906" s="3"/>
      <c r="S2906" s="106"/>
      <c r="T2906" s="106"/>
      <c r="U2906" s="106"/>
      <c r="V2906" s="106"/>
      <c r="W2906" s="106"/>
      <c r="X2906" s="106"/>
      <c r="AB2906" s="188" t="str">
        <f t="shared" si="309"/>
        <v/>
      </c>
      <c r="AC2906" s="188" t="s">
        <v>1585</v>
      </c>
      <c r="AD2906" s="131"/>
      <c r="AE2906" s="131"/>
      <c r="AF2906" s="131"/>
      <c r="AG2906" s="131"/>
      <c r="AH2906" s="131"/>
      <c r="AI2906" s="131"/>
      <c r="AJ2906" s="128" t="str">
        <f t="shared" si="310"/>
        <v/>
      </c>
      <c r="AK2906" s="7" t="str">
        <f>IF(ISNUMBER($AJ2906),INDEX($C$1:$AB$3985,$AJ2906,AK$4),"")</f>
        <v/>
      </c>
      <c r="AL2906" s="7" t="str">
        <f>IF(ISNUMBER($AJ2906),INDEX($C$1:$AB$3985,$AJ2906,AL$4),"")</f>
        <v/>
      </c>
      <c r="AM2906" s="128"/>
      <c r="AN2906" s="128" t="str">
        <f t="shared" si="312"/>
        <v/>
      </c>
      <c r="AO2906" s="7" t="str">
        <f t="shared" si="315"/>
        <v/>
      </c>
      <c r="AP2906" s="10" t="str">
        <f t="shared" si="315"/>
        <v/>
      </c>
      <c r="AQ2906" s="310">
        <f>IF(ISNUMBER(SEARCH($T$30,AO2906)),MAX(AQ$5:AQ2905)+1,0)</f>
        <v>0</v>
      </c>
      <c r="AR2906" s="310">
        <f>IF(ISNUMBER(SEARCH($T$31,AO2906)),MAX(AR$5:AR2905)+1,0)</f>
        <v>0</v>
      </c>
      <c r="AS2906" s="128" t="str">
        <f t="shared" si="311"/>
        <v/>
      </c>
      <c r="AT2906" s="105" t="str">
        <f>IF(ISNUMBER($AS2906),INDEX($C$1:$AB$3985,$AS2906,AT$4),"")</f>
        <v/>
      </c>
      <c r="AU2906" s="128"/>
      <c r="AV2906" s="128" t="str">
        <f t="shared" si="313"/>
        <v/>
      </c>
      <c r="AW2906" s="105" t="str">
        <f>IF(ISNUMBER($AV2906),INDEX($C$1:$AB$3985,$AV2906,AW$4),"")</f>
        <v/>
      </c>
      <c r="AX2906" s="105" t="str">
        <f>IF(ISNUMBER($AV2906),INDEX($C$1:$AB$3985,$AV2906,AX$4),"")</f>
        <v/>
      </c>
      <c r="AY2906" s="128"/>
      <c r="AZ2906" s="128"/>
      <c r="BA2906" s="128" t="str">
        <f t="shared" si="314"/>
        <v/>
      </c>
      <c r="BB2906" s="105" t="str">
        <f>IF(ISNUMBER($BA2906),INDEX($C$1:$AB$3985,$BA2906,BB$4),"")</f>
        <v/>
      </c>
      <c r="BC2906" s="105"/>
    </row>
    <row r="2907" spans="1:55" x14ac:dyDescent="0.25">
      <c r="A2907" s="98"/>
      <c r="B2907" s="98"/>
      <c r="C2907" s="73"/>
      <c r="D2907" s="179"/>
      <c r="E2907" s="176"/>
      <c r="F2907" s="176"/>
      <c r="G2907" s="176"/>
      <c r="H2907" s="176"/>
      <c r="I2907" s="176"/>
      <c r="J2907" s="172"/>
      <c r="K2907" s="173"/>
      <c r="L2907" s="178"/>
      <c r="R2907" s="3"/>
      <c r="S2907" s="106"/>
      <c r="T2907" s="106"/>
      <c r="U2907" s="106"/>
      <c r="V2907" s="106"/>
      <c r="W2907" s="106"/>
      <c r="X2907" s="106"/>
      <c r="AB2907" s="188" t="str">
        <f t="shared" si="309"/>
        <v/>
      </c>
      <c r="AC2907" s="188" t="s">
        <v>1585</v>
      </c>
      <c r="AD2907" s="131"/>
      <c r="AE2907" s="131"/>
      <c r="AF2907" s="131"/>
      <c r="AG2907" s="131"/>
      <c r="AH2907" s="131"/>
      <c r="AI2907" s="131"/>
      <c r="AJ2907" s="128" t="str">
        <f t="shared" si="310"/>
        <v/>
      </c>
      <c r="AK2907" s="7" t="str">
        <f>IF(ISNUMBER($AJ2907),INDEX($C$1:$AB$3985,$AJ2907,AK$4),"")</f>
        <v/>
      </c>
      <c r="AL2907" s="7" t="str">
        <f>IF(ISNUMBER($AJ2907),INDEX($C$1:$AB$3985,$AJ2907,AL$4),"")</f>
        <v/>
      </c>
      <c r="AM2907" s="128"/>
      <c r="AN2907" s="128" t="str">
        <f t="shared" si="312"/>
        <v/>
      </c>
      <c r="AO2907" s="7" t="str">
        <f t="shared" si="315"/>
        <v/>
      </c>
      <c r="AP2907" s="10" t="str">
        <f t="shared" si="315"/>
        <v/>
      </c>
      <c r="AQ2907" s="310">
        <f>IF(ISNUMBER(SEARCH($T$30,AO2907)),MAX(AQ$5:AQ2906)+1,0)</f>
        <v>0</v>
      </c>
      <c r="AR2907" s="310">
        <f>IF(ISNUMBER(SEARCH($T$31,AO2907)),MAX(AR$5:AR2906)+1,0)</f>
        <v>0</v>
      </c>
      <c r="AS2907" s="128" t="str">
        <f t="shared" si="311"/>
        <v/>
      </c>
      <c r="AT2907" s="105" t="str">
        <f>IF(ISNUMBER($AS2907),INDEX($C$1:$AB$3985,$AS2907,AT$4),"")</f>
        <v/>
      </c>
      <c r="AU2907" s="128"/>
      <c r="AV2907" s="128" t="str">
        <f t="shared" si="313"/>
        <v/>
      </c>
      <c r="AW2907" s="105" t="str">
        <f>IF(ISNUMBER($AV2907),INDEX($C$1:$AB$3985,$AV2907,AW$4),"")</f>
        <v/>
      </c>
      <c r="AX2907" s="105" t="str">
        <f>IF(ISNUMBER($AV2907),INDEX($C$1:$AB$3985,$AV2907,AX$4),"")</f>
        <v/>
      </c>
      <c r="AY2907" s="128"/>
      <c r="AZ2907" s="128"/>
      <c r="BA2907" s="128" t="str">
        <f t="shared" si="314"/>
        <v/>
      </c>
      <c r="BB2907" s="105" t="str">
        <f>IF(ISNUMBER($BA2907),INDEX($C$1:$AB$3985,$BA2907,BB$4),"")</f>
        <v/>
      </c>
      <c r="BC2907" s="105"/>
    </row>
    <row r="2908" spans="1:55" x14ac:dyDescent="0.25">
      <c r="A2908" s="98"/>
      <c r="B2908" s="98"/>
      <c r="C2908" s="73"/>
      <c r="D2908" s="179"/>
      <c r="E2908" s="176"/>
      <c r="F2908" s="176"/>
      <c r="G2908" s="176"/>
      <c r="H2908" s="176"/>
      <c r="I2908" s="176"/>
      <c r="J2908" s="172"/>
      <c r="K2908" s="173"/>
      <c r="L2908" s="178"/>
      <c r="R2908" s="3"/>
      <c r="S2908" s="106"/>
      <c r="T2908" s="106"/>
      <c r="U2908" s="106"/>
      <c r="V2908" s="106"/>
      <c r="W2908" s="106"/>
      <c r="X2908" s="106"/>
      <c r="AB2908" s="188" t="str">
        <f t="shared" si="309"/>
        <v/>
      </c>
      <c r="AC2908" s="188" t="s">
        <v>1585</v>
      </c>
      <c r="AD2908" s="131"/>
      <c r="AE2908" s="131"/>
      <c r="AF2908" s="131"/>
      <c r="AG2908" s="131"/>
      <c r="AH2908" s="131"/>
      <c r="AI2908" s="131"/>
      <c r="AJ2908" s="128" t="str">
        <f t="shared" si="310"/>
        <v/>
      </c>
      <c r="AK2908" s="7" t="str">
        <f>IF(ISNUMBER($AJ2908),INDEX($C$1:$AB$3985,$AJ2908,AK$4),"")</f>
        <v/>
      </c>
      <c r="AL2908" s="7" t="str">
        <f>IF(ISNUMBER($AJ2908),INDEX($C$1:$AB$3985,$AJ2908,AL$4),"")</f>
        <v/>
      </c>
      <c r="AM2908" s="128"/>
      <c r="AN2908" s="128" t="str">
        <f t="shared" si="312"/>
        <v/>
      </c>
      <c r="AO2908" s="7" t="str">
        <f t="shared" si="315"/>
        <v/>
      </c>
      <c r="AP2908" s="10" t="str">
        <f t="shared" si="315"/>
        <v/>
      </c>
      <c r="AQ2908" s="310">
        <f>IF(ISNUMBER(SEARCH($T$30,AO2908)),MAX(AQ$5:AQ2907)+1,0)</f>
        <v>0</v>
      </c>
      <c r="AR2908" s="310">
        <f>IF(ISNUMBER(SEARCH($T$31,AO2908)),MAX(AR$5:AR2907)+1,0)</f>
        <v>0</v>
      </c>
      <c r="AS2908" s="128" t="str">
        <f t="shared" si="311"/>
        <v/>
      </c>
      <c r="AT2908" s="105" t="str">
        <f>IF(ISNUMBER($AS2908),INDEX($C$1:$AB$3985,$AS2908,AT$4),"")</f>
        <v/>
      </c>
      <c r="AU2908" s="128"/>
      <c r="AV2908" s="128" t="str">
        <f t="shared" si="313"/>
        <v/>
      </c>
      <c r="AW2908" s="105" t="str">
        <f>IF(ISNUMBER($AV2908),INDEX($C$1:$AB$3985,$AV2908,AW$4),"")</f>
        <v/>
      </c>
      <c r="AX2908" s="105" t="str">
        <f>IF(ISNUMBER($AV2908),INDEX($C$1:$AB$3985,$AV2908,AX$4),"")</f>
        <v/>
      </c>
      <c r="AY2908" s="128"/>
      <c r="AZ2908" s="128"/>
      <c r="BA2908" s="128" t="str">
        <f t="shared" si="314"/>
        <v/>
      </c>
      <c r="BB2908" s="105" t="str">
        <f>IF(ISNUMBER($BA2908),INDEX($C$1:$AB$3985,$BA2908,BB$4),"")</f>
        <v/>
      </c>
      <c r="BC2908" s="105"/>
    </row>
    <row r="2909" spans="1:55" x14ac:dyDescent="0.25">
      <c r="A2909" s="98"/>
      <c r="B2909" s="98"/>
      <c r="C2909" s="73"/>
      <c r="D2909" s="179"/>
      <c r="E2909" s="176"/>
      <c r="F2909" s="176"/>
      <c r="G2909" s="176"/>
      <c r="H2909" s="176"/>
      <c r="I2909" s="176"/>
      <c r="J2909" s="172"/>
      <c r="K2909" s="173"/>
      <c r="L2909" s="178"/>
      <c r="R2909" s="3"/>
      <c r="S2909" s="106"/>
      <c r="T2909" s="106"/>
      <c r="U2909" s="106"/>
      <c r="V2909" s="106"/>
      <c r="W2909" s="106"/>
      <c r="X2909" s="106"/>
      <c r="AB2909" s="188" t="str">
        <f t="shared" si="309"/>
        <v/>
      </c>
      <c r="AC2909" s="188" t="s">
        <v>1585</v>
      </c>
      <c r="AD2909" s="131"/>
      <c r="AE2909" s="131"/>
      <c r="AF2909" s="131"/>
      <c r="AG2909" s="131"/>
      <c r="AH2909" s="131"/>
      <c r="AI2909" s="131"/>
      <c r="AJ2909" s="128" t="str">
        <f t="shared" si="310"/>
        <v/>
      </c>
      <c r="AK2909" s="7" t="str">
        <f>IF(ISNUMBER($AJ2909),INDEX($C$1:$AB$3985,$AJ2909,AK$4),"")</f>
        <v/>
      </c>
      <c r="AL2909" s="7" t="str">
        <f>IF(ISNUMBER($AJ2909),INDEX($C$1:$AB$3985,$AJ2909,AL$4),"")</f>
        <v/>
      </c>
      <c r="AM2909" s="128"/>
      <c r="AN2909" s="128" t="str">
        <f t="shared" si="312"/>
        <v/>
      </c>
      <c r="AO2909" s="7" t="str">
        <f t="shared" si="315"/>
        <v/>
      </c>
      <c r="AP2909" s="10" t="str">
        <f t="shared" si="315"/>
        <v/>
      </c>
      <c r="AQ2909" s="310">
        <f>IF(ISNUMBER(SEARCH($T$30,AO2909)),MAX(AQ$5:AQ2908)+1,0)</f>
        <v>0</v>
      </c>
      <c r="AR2909" s="310">
        <f>IF(ISNUMBER(SEARCH($T$31,AO2909)),MAX(AR$5:AR2908)+1,0)</f>
        <v>0</v>
      </c>
      <c r="AS2909" s="128" t="str">
        <f t="shared" si="311"/>
        <v/>
      </c>
      <c r="AT2909" s="105" t="str">
        <f>IF(ISNUMBER($AS2909),INDEX($C$1:$AB$3985,$AS2909,AT$4),"")</f>
        <v/>
      </c>
      <c r="AU2909" s="128"/>
      <c r="AV2909" s="128" t="str">
        <f t="shared" si="313"/>
        <v/>
      </c>
      <c r="AW2909" s="105" t="str">
        <f>IF(ISNUMBER($AV2909),INDEX($C$1:$AB$3985,$AV2909,AW$4),"")</f>
        <v/>
      </c>
      <c r="AX2909" s="105" t="str">
        <f>IF(ISNUMBER($AV2909),INDEX($C$1:$AB$3985,$AV2909,AX$4),"")</f>
        <v/>
      </c>
      <c r="AY2909" s="128"/>
      <c r="AZ2909" s="128"/>
      <c r="BA2909" s="128" t="str">
        <f t="shared" si="314"/>
        <v/>
      </c>
      <c r="BB2909" s="105" t="str">
        <f>IF(ISNUMBER($BA2909),INDEX($C$1:$AB$3985,$BA2909,BB$4),"")</f>
        <v/>
      </c>
      <c r="BC2909" s="105"/>
    </row>
    <row r="2910" spans="1:55" x14ac:dyDescent="0.25">
      <c r="A2910" s="98"/>
      <c r="B2910" s="98"/>
      <c r="C2910" s="73"/>
      <c r="D2910" s="179"/>
      <c r="E2910" s="176"/>
      <c r="F2910" s="176"/>
      <c r="G2910" s="176"/>
      <c r="H2910" s="176"/>
      <c r="I2910" s="176"/>
      <c r="J2910" s="172"/>
      <c r="K2910" s="173"/>
      <c r="L2910" s="178"/>
      <c r="R2910" s="3"/>
      <c r="S2910" s="106"/>
      <c r="T2910" s="106"/>
      <c r="U2910" s="106"/>
      <c r="V2910" s="106"/>
      <c r="W2910" s="106"/>
      <c r="X2910" s="106"/>
      <c r="AB2910" s="188" t="str">
        <f t="shared" si="309"/>
        <v/>
      </c>
      <c r="AC2910" s="188" t="s">
        <v>1585</v>
      </c>
      <c r="AD2910" s="131"/>
      <c r="AE2910" s="131"/>
      <c r="AF2910" s="131"/>
      <c r="AG2910" s="131"/>
      <c r="AH2910" s="131"/>
      <c r="AI2910" s="131"/>
      <c r="AJ2910" s="128" t="str">
        <f t="shared" si="310"/>
        <v/>
      </c>
      <c r="AK2910" s="7" t="str">
        <f>IF(ISNUMBER($AJ2910),INDEX($C$1:$AB$3985,$AJ2910,AK$4),"")</f>
        <v/>
      </c>
      <c r="AL2910" s="7" t="str">
        <f>IF(ISNUMBER($AJ2910),INDEX($C$1:$AB$3985,$AJ2910,AL$4),"")</f>
        <v/>
      </c>
      <c r="AM2910" s="128"/>
      <c r="AN2910" s="128" t="str">
        <f t="shared" si="312"/>
        <v/>
      </c>
      <c r="AO2910" s="7" t="str">
        <f t="shared" si="315"/>
        <v/>
      </c>
      <c r="AP2910" s="10" t="str">
        <f t="shared" si="315"/>
        <v/>
      </c>
      <c r="AQ2910" s="310">
        <f>IF(ISNUMBER(SEARCH($T$30,AO2910)),MAX(AQ$5:AQ2909)+1,0)</f>
        <v>0</v>
      </c>
      <c r="AR2910" s="310">
        <f>IF(ISNUMBER(SEARCH($T$31,AO2910)),MAX(AR$5:AR2909)+1,0)</f>
        <v>0</v>
      </c>
      <c r="AS2910" s="128" t="str">
        <f t="shared" si="311"/>
        <v/>
      </c>
      <c r="AT2910" s="105" t="str">
        <f>IF(ISNUMBER($AS2910),INDEX($C$1:$AB$3985,$AS2910,AT$4),"")</f>
        <v/>
      </c>
      <c r="AU2910" s="128"/>
      <c r="AV2910" s="128" t="str">
        <f t="shared" si="313"/>
        <v/>
      </c>
      <c r="AW2910" s="105" t="str">
        <f>IF(ISNUMBER($AV2910),INDEX($C$1:$AB$3985,$AV2910,AW$4),"")</f>
        <v/>
      </c>
      <c r="AX2910" s="105" t="str">
        <f>IF(ISNUMBER($AV2910),INDEX($C$1:$AB$3985,$AV2910,AX$4),"")</f>
        <v/>
      </c>
      <c r="AY2910" s="128"/>
      <c r="AZ2910" s="128"/>
      <c r="BA2910" s="128" t="str">
        <f t="shared" si="314"/>
        <v/>
      </c>
      <c r="BB2910" s="105" t="str">
        <f>IF(ISNUMBER($BA2910),INDEX($C$1:$AB$3985,$BA2910,BB$4),"")</f>
        <v/>
      </c>
      <c r="BC2910" s="105"/>
    </row>
    <row r="2911" spans="1:55" x14ac:dyDescent="0.25">
      <c r="A2911" s="98"/>
      <c r="B2911" s="98"/>
      <c r="C2911" s="73"/>
      <c r="D2911" s="179"/>
      <c r="E2911" s="176"/>
      <c r="F2911" s="176"/>
      <c r="G2911" s="176"/>
      <c r="H2911" s="176"/>
      <c r="I2911" s="176"/>
      <c r="J2911" s="172"/>
      <c r="K2911" s="173"/>
      <c r="L2911" s="178"/>
      <c r="R2911" s="3"/>
      <c r="S2911" s="106"/>
      <c r="T2911" s="106"/>
      <c r="U2911" s="106"/>
      <c r="V2911" s="106"/>
      <c r="W2911" s="106"/>
      <c r="X2911" s="106"/>
      <c r="AB2911" s="188" t="str">
        <f t="shared" si="309"/>
        <v/>
      </c>
      <c r="AC2911" s="188" t="s">
        <v>1585</v>
      </c>
      <c r="AD2911" s="131"/>
      <c r="AE2911" s="131"/>
      <c r="AF2911" s="131"/>
      <c r="AG2911" s="131"/>
      <c r="AH2911" s="131"/>
      <c r="AI2911" s="131"/>
      <c r="AJ2911" s="128" t="str">
        <f t="shared" si="310"/>
        <v/>
      </c>
      <c r="AK2911" s="7" t="str">
        <f>IF(ISNUMBER($AJ2911),INDEX($C$1:$AB$3985,$AJ2911,AK$4),"")</f>
        <v/>
      </c>
      <c r="AL2911" s="7" t="str">
        <f>IF(ISNUMBER($AJ2911),INDEX($C$1:$AB$3985,$AJ2911,AL$4),"")</f>
        <v/>
      </c>
      <c r="AM2911" s="128"/>
      <c r="AN2911" s="128" t="str">
        <f t="shared" si="312"/>
        <v/>
      </c>
      <c r="AO2911" s="7" t="str">
        <f t="shared" si="315"/>
        <v/>
      </c>
      <c r="AP2911" s="10" t="str">
        <f t="shared" si="315"/>
        <v/>
      </c>
      <c r="AQ2911" s="310">
        <f>IF(ISNUMBER(SEARCH($T$30,AO2911)),MAX(AQ$5:AQ2910)+1,0)</f>
        <v>0</v>
      </c>
      <c r="AR2911" s="310">
        <f>IF(ISNUMBER(SEARCH($T$31,AO2911)),MAX(AR$5:AR2910)+1,0)</f>
        <v>0</v>
      </c>
      <c r="AS2911" s="128" t="str">
        <f t="shared" si="311"/>
        <v/>
      </c>
      <c r="AT2911" s="105" t="str">
        <f>IF(ISNUMBER($AS2911),INDEX($C$1:$AB$3985,$AS2911,AT$4),"")</f>
        <v/>
      </c>
      <c r="AU2911" s="128"/>
      <c r="AV2911" s="128" t="str">
        <f t="shared" si="313"/>
        <v/>
      </c>
      <c r="AW2911" s="105" t="str">
        <f>IF(ISNUMBER($AV2911),INDEX($C$1:$AB$3985,$AV2911,AW$4),"")</f>
        <v/>
      </c>
      <c r="AX2911" s="105" t="str">
        <f>IF(ISNUMBER($AV2911),INDEX($C$1:$AB$3985,$AV2911,AX$4),"")</f>
        <v/>
      </c>
      <c r="AY2911" s="128"/>
      <c r="AZ2911" s="128"/>
      <c r="BA2911" s="128" t="str">
        <f t="shared" si="314"/>
        <v/>
      </c>
      <c r="BB2911" s="105" t="str">
        <f>IF(ISNUMBER($BA2911),INDEX($C$1:$AB$3985,$BA2911,BB$4),"")</f>
        <v/>
      </c>
      <c r="BC2911" s="105"/>
    </row>
    <row r="2912" spans="1:55" x14ac:dyDescent="0.25">
      <c r="A2912" s="98"/>
      <c r="B2912" s="98"/>
      <c r="C2912" s="73"/>
      <c r="D2912" s="179"/>
      <c r="E2912" s="176"/>
      <c r="F2912" s="176"/>
      <c r="G2912" s="176"/>
      <c r="H2912" s="176"/>
      <c r="I2912" s="176"/>
      <c r="J2912" s="172"/>
      <c r="K2912" s="173"/>
      <c r="L2912" s="178"/>
      <c r="R2912" s="3"/>
      <c r="S2912" s="106"/>
      <c r="T2912" s="106"/>
      <c r="U2912" s="106"/>
      <c r="V2912" s="106"/>
      <c r="W2912" s="106"/>
      <c r="X2912" s="106"/>
      <c r="AB2912" s="188" t="str">
        <f t="shared" si="309"/>
        <v/>
      </c>
      <c r="AC2912" s="188" t="s">
        <v>1585</v>
      </c>
      <c r="AD2912" s="131"/>
      <c r="AE2912" s="131"/>
      <c r="AF2912" s="131"/>
      <c r="AG2912" s="131"/>
      <c r="AH2912" s="131"/>
      <c r="AI2912" s="131"/>
      <c r="AJ2912" s="128" t="str">
        <f t="shared" si="310"/>
        <v/>
      </c>
      <c r="AK2912" s="7" t="str">
        <f>IF(ISNUMBER($AJ2912),INDEX($C$1:$AB$3985,$AJ2912,AK$4),"")</f>
        <v/>
      </c>
      <c r="AL2912" s="7" t="str">
        <f>IF(ISNUMBER($AJ2912),INDEX($C$1:$AB$3985,$AJ2912,AL$4),"")</f>
        <v/>
      </c>
      <c r="AM2912" s="128"/>
      <c r="AN2912" s="128" t="str">
        <f t="shared" si="312"/>
        <v/>
      </c>
      <c r="AO2912" s="7" t="str">
        <f t="shared" si="315"/>
        <v/>
      </c>
      <c r="AP2912" s="10" t="str">
        <f t="shared" si="315"/>
        <v/>
      </c>
      <c r="AQ2912" s="310">
        <f>IF(ISNUMBER(SEARCH($T$30,AO2912)),MAX(AQ$5:AQ2911)+1,0)</f>
        <v>0</v>
      </c>
      <c r="AR2912" s="310">
        <f>IF(ISNUMBER(SEARCH($T$31,AO2912)),MAX(AR$5:AR2911)+1,0)</f>
        <v>0</v>
      </c>
      <c r="AS2912" s="128" t="str">
        <f t="shared" si="311"/>
        <v/>
      </c>
      <c r="AT2912" s="105" t="str">
        <f>IF(ISNUMBER($AS2912),INDEX($C$1:$AB$3985,$AS2912,AT$4),"")</f>
        <v/>
      </c>
      <c r="AU2912" s="128"/>
      <c r="AV2912" s="128" t="str">
        <f t="shared" si="313"/>
        <v/>
      </c>
      <c r="AW2912" s="105" t="str">
        <f>IF(ISNUMBER($AV2912),INDEX($C$1:$AB$3985,$AV2912,AW$4),"")</f>
        <v/>
      </c>
      <c r="AX2912" s="105" t="str">
        <f>IF(ISNUMBER($AV2912),INDEX($C$1:$AB$3985,$AV2912,AX$4),"")</f>
        <v/>
      </c>
      <c r="AY2912" s="128"/>
      <c r="AZ2912" s="128"/>
      <c r="BA2912" s="128" t="str">
        <f t="shared" si="314"/>
        <v/>
      </c>
      <c r="BB2912" s="105" t="str">
        <f>IF(ISNUMBER($BA2912),INDEX($C$1:$AB$3985,$BA2912,BB$4),"")</f>
        <v/>
      </c>
      <c r="BC2912" s="105"/>
    </row>
    <row r="2913" spans="1:55" x14ac:dyDescent="0.25">
      <c r="A2913" s="98"/>
      <c r="B2913" s="98"/>
      <c r="C2913" s="73"/>
      <c r="D2913" s="179"/>
      <c r="E2913" s="176"/>
      <c r="F2913" s="176"/>
      <c r="G2913" s="176"/>
      <c r="H2913" s="176"/>
      <c r="I2913" s="176"/>
      <c r="J2913" s="172"/>
      <c r="K2913" s="173"/>
      <c r="L2913" s="178"/>
      <c r="R2913" s="3"/>
      <c r="S2913" s="106"/>
      <c r="T2913" s="106"/>
      <c r="U2913" s="106"/>
      <c r="V2913" s="106"/>
      <c r="W2913" s="106"/>
      <c r="X2913" s="106"/>
      <c r="AB2913" s="188" t="str">
        <f t="shared" si="309"/>
        <v/>
      </c>
      <c r="AC2913" s="188" t="s">
        <v>1585</v>
      </c>
      <c r="AD2913" s="131"/>
      <c r="AE2913" s="131"/>
      <c r="AF2913" s="131"/>
      <c r="AG2913" s="131"/>
      <c r="AH2913" s="131"/>
      <c r="AI2913" s="131"/>
      <c r="AJ2913" s="128" t="str">
        <f t="shared" si="310"/>
        <v/>
      </c>
      <c r="AK2913" s="7" t="str">
        <f>IF(ISNUMBER($AJ2913),INDEX($C$1:$AB$3985,$AJ2913,AK$4),"")</f>
        <v/>
      </c>
      <c r="AL2913" s="7" t="str">
        <f>IF(ISNUMBER($AJ2913),INDEX($C$1:$AB$3985,$AJ2913,AL$4),"")</f>
        <v/>
      </c>
      <c r="AM2913" s="128"/>
      <c r="AN2913" s="128" t="str">
        <f t="shared" si="312"/>
        <v/>
      </c>
      <c r="AO2913" s="7" t="str">
        <f t="shared" si="315"/>
        <v/>
      </c>
      <c r="AP2913" s="10" t="str">
        <f t="shared" si="315"/>
        <v/>
      </c>
      <c r="AQ2913" s="310">
        <f>IF(ISNUMBER(SEARCH($T$30,AO2913)),MAX(AQ$5:AQ2912)+1,0)</f>
        <v>0</v>
      </c>
      <c r="AR2913" s="310">
        <f>IF(ISNUMBER(SEARCH($T$31,AO2913)),MAX(AR$5:AR2912)+1,0)</f>
        <v>0</v>
      </c>
      <c r="AS2913" s="128" t="str">
        <f t="shared" si="311"/>
        <v/>
      </c>
      <c r="AT2913" s="105" t="str">
        <f>IF(ISNUMBER($AS2913),INDEX($C$1:$AB$3985,$AS2913,AT$4),"")</f>
        <v/>
      </c>
      <c r="AU2913" s="128"/>
      <c r="AV2913" s="128" t="str">
        <f t="shared" si="313"/>
        <v/>
      </c>
      <c r="AW2913" s="105" t="str">
        <f>IF(ISNUMBER($AV2913),INDEX($C$1:$AB$3985,$AV2913,AW$4),"")</f>
        <v/>
      </c>
      <c r="AX2913" s="105" t="str">
        <f>IF(ISNUMBER($AV2913),INDEX($C$1:$AB$3985,$AV2913,AX$4),"")</f>
        <v/>
      </c>
      <c r="AY2913" s="128"/>
      <c r="AZ2913" s="128"/>
      <c r="BA2913" s="128" t="str">
        <f t="shared" si="314"/>
        <v/>
      </c>
      <c r="BB2913" s="105" t="str">
        <f>IF(ISNUMBER($BA2913),INDEX($C$1:$AB$3985,$BA2913,BB$4),"")</f>
        <v/>
      </c>
      <c r="BC2913" s="105"/>
    </row>
    <row r="2914" spans="1:55" x14ac:dyDescent="0.25">
      <c r="A2914" s="98"/>
      <c r="B2914" s="98"/>
      <c r="C2914" s="73"/>
      <c r="D2914" s="179"/>
      <c r="E2914" s="176"/>
      <c r="F2914" s="176"/>
      <c r="G2914" s="176"/>
      <c r="H2914" s="176"/>
      <c r="I2914" s="176"/>
      <c r="J2914" s="172"/>
      <c r="K2914" s="173"/>
      <c r="L2914" s="178"/>
      <c r="R2914" s="3"/>
      <c r="S2914" s="106"/>
      <c r="T2914" s="106"/>
      <c r="U2914" s="106"/>
      <c r="V2914" s="106"/>
      <c r="W2914" s="106"/>
      <c r="X2914" s="106"/>
      <c r="AB2914" s="188" t="str">
        <f t="shared" si="309"/>
        <v/>
      </c>
      <c r="AC2914" s="188" t="s">
        <v>1585</v>
      </c>
      <c r="AD2914" s="131"/>
      <c r="AE2914" s="131"/>
      <c r="AF2914" s="131"/>
      <c r="AG2914" s="131"/>
      <c r="AH2914" s="131"/>
      <c r="AI2914" s="131"/>
      <c r="AJ2914" s="128" t="str">
        <f t="shared" si="310"/>
        <v/>
      </c>
      <c r="AK2914" s="7" t="str">
        <f>IF(ISNUMBER($AJ2914),INDEX($C$1:$AB$3985,$AJ2914,AK$4),"")</f>
        <v/>
      </c>
      <c r="AL2914" s="7" t="str">
        <f>IF(ISNUMBER($AJ2914),INDEX($C$1:$AB$3985,$AJ2914,AL$4),"")</f>
        <v/>
      </c>
      <c r="AM2914" s="128"/>
      <c r="AN2914" s="128" t="str">
        <f t="shared" si="312"/>
        <v/>
      </c>
      <c r="AO2914" s="7" t="str">
        <f t="shared" si="315"/>
        <v/>
      </c>
      <c r="AP2914" s="10" t="str">
        <f t="shared" si="315"/>
        <v/>
      </c>
      <c r="AQ2914" s="310">
        <f>IF(ISNUMBER(SEARCH($T$30,AO2914)),MAX(AQ$5:AQ2913)+1,0)</f>
        <v>0</v>
      </c>
      <c r="AR2914" s="310">
        <f>IF(ISNUMBER(SEARCH($T$31,AO2914)),MAX(AR$5:AR2913)+1,0)</f>
        <v>0</v>
      </c>
      <c r="AS2914" s="128" t="str">
        <f t="shared" si="311"/>
        <v/>
      </c>
      <c r="AT2914" s="105" t="str">
        <f>IF(ISNUMBER($AS2914),INDEX($C$1:$AB$3985,$AS2914,AT$4),"")</f>
        <v/>
      </c>
      <c r="AU2914" s="128"/>
      <c r="AV2914" s="128" t="str">
        <f t="shared" si="313"/>
        <v/>
      </c>
      <c r="AW2914" s="105" t="str">
        <f>IF(ISNUMBER($AV2914),INDEX($C$1:$AB$3985,$AV2914,AW$4),"")</f>
        <v/>
      </c>
      <c r="AX2914" s="105" t="str">
        <f>IF(ISNUMBER($AV2914),INDEX($C$1:$AB$3985,$AV2914,AX$4),"")</f>
        <v/>
      </c>
      <c r="AY2914" s="128"/>
      <c r="AZ2914" s="128"/>
      <c r="BA2914" s="128" t="str">
        <f t="shared" si="314"/>
        <v/>
      </c>
      <c r="BB2914" s="105" t="str">
        <f>IF(ISNUMBER($BA2914),INDEX($C$1:$AB$3985,$BA2914,BB$4),"")</f>
        <v/>
      </c>
      <c r="BC2914" s="105"/>
    </row>
    <row r="2915" spans="1:55" x14ac:dyDescent="0.25">
      <c r="A2915" s="98"/>
      <c r="B2915" s="98"/>
      <c r="C2915" s="73"/>
      <c r="D2915" s="179"/>
      <c r="E2915" s="176"/>
      <c r="F2915" s="176"/>
      <c r="G2915" s="176"/>
      <c r="H2915" s="176"/>
      <c r="I2915" s="176"/>
      <c r="J2915" s="172"/>
      <c r="K2915" s="173"/>
      <c r="L2915" s="178"/>
      <c r="R2915" s="3"/>
      <c r="S2915" s="106"/>
      <c r="T2915" s="106"/>
      <c r="U2915" s="106"/>
      <c r="V2915" s="106"/>
      <c r="W2915" s="106"/>
      <c r="X2915" s="106"/>
      <c r="AB2915" s="188" t="str">
        <f t="shared" si="309"/>
        <v/>
      </c>
      <c r="AC2915" s="188" t="s">
        <v>1585</v>
      </c>
      <c r="AD2915" s="131"/>
      <c r="AE2915" s="131"/>
      <c r="AF2915" s="131"/>
      <c r="AG2915" s="131"/>
      <c r="AH2915" s="131"/>
      <c r="AI2915" s="131"/>
      <c r="AJ2915" s="128" t="str">
        <f t="shared" si="310"/>
        <v/>
      </c>
      <c r="AK2915" s="7" t="str">
        <f>IF(ISNUMBER($AJ2915),INDEX($C$1:$AB$3985,$AJ2915,AK$4),"")</f>
        <v/>
      </c>
      <c r="AL2915" s="7" t="str">
        <f>IF(ISNUMBER($AJ2915),INDEX($C$1:$AB$3985,$AJ2915,AL$4),"")</f>
        <v/>
      </c>
      <c r="AM2915" s="128"/>
      <c r="AN2915" s="128" t="str">
        <f t="shared" si="312"/>
        <v/>
      </c>
      <c r="AO2915" s="7" t="str">
        <f t="shared" si="315"/>
        <v/>
      </c>
      <c r="AP2915" s="10" t="str">
        <f t="shared" si="315"/>
        <v/>
      </c>
      <c r="AQ2915" s="310">
        <f>IF(ISNUMBER(SEARCH($T$30,AO2915)),MAX(AQ$5:AQ2914)+1,0)</f>
        <v>0</v>
      </c>
      <c r="AR2915" s="310">
        <f>IF(ISNUMBER(SEARCH($T$31,AO2915)),MAX(AR$5:AR2914)+1,0)</f>
        <v>0</v>
      </c>
      <c r="AS2915" s="128" t="str">
        <f t="shared" si="311"/>
        <v/>
      </c>
      <c r="AT2915" s="105" t="str">
        <f>IF(ISNUMBER($AS2915),INDEX($C$1:$AB$3985,$AS2915,AT$4),"")</f>
        <v/>
      </c>
      <c r="AU2915" s="128"/>
      <c r="AV2915" s="128" t="str">
        <f t="shared" si="313"/>
        <v/>
      </c>
      <c r="AW2915" s="105" t="str">
        <f>IF(ISNUMBER($AV2915),INDEX($C$1:$AB$3985,$AV2915,AW$4),"")</f>
        <v/>
      </c>
      <c r="AX2915" s="105" t="str">
        <f>IF(ISNUMBER($AV2915),INDEX($C$1:$AB$3985,$AV2915,AX$4),"")</f>
        <v/>
      </c>
      <c r="AY2915" s="128"/>
      <c r="AZ2915" s="128"/>
      <c r="BA2915" s="128" t="str">
        <f t="shared" si="314"/>
        <v/>
      </c>
      <c r="BB2915" s="105" t="str">
        <f>IF(ISNUMBER($BA2915),INDEX($C$1:$AB$3985,$BA2915,BB$4),"")</f>
        <v/>
      </c>
      <c r="BC2915" s="105"/>
    </row>
    <row r="2916" spans="1:55" x14ac:dyDescent="0.25">
      <c r="A2916" s="98"/>
      <c r="B2916" s="98"/>
      <c r="C2916" s="73"/>
      <c r="D2916" s="179"/>
      <c r="E2916" s="176"/>
      <c r="F2916" s="176"/>
      <c r="G2916" s="176"/>
      <c r="H2916" s="176"/>
      <c r="I2916" s="176"/>
      <c r="J2916" s="172"/>
      <c r="K2916" s="173"/>
      <c r="L2916" s="178"/>
      <c r="R2916" s="3"/>
      <c r="S2916" s="106"/>
      <c r="T2916" s="106"/>
      <c r="U2916" s="106"/>
      <c r="V2916" s="106"/>
      <c r="W2916" s="106"/>
      <c r="X2916" s="106"/>
      <c r="AB2916" s="188" t="str">
        <f t="shared" si="309"/>
        <v/>
      </c>
      <c r="AC2916" s="188" t="s">
        <v>1585</v>
      </c>
      <c r="AD2916" s="131"/>
      <c r="AE2916" s="131"/>
      <c r="AF2916" s="131"/>
      <c r="AG2916" s="131"/>
      <c r="AH2916" s="131"/>
      <c r="AI2916" s="131"/>
      <c r="AJ2916" s="128" t="str">
        <f t="shared" si="310"/>
        <v/>
      </c>
      <c r="AK2916" s="7" t="str">
        <f>IF(ISNUMBER($AJ2916),INDEX($C$1:$AB$3985,$AJ2916,AK$4),"")</f>
        <v/>
      </c>
      <c r="AL2916" s="7" t="str">
        <f>IF(ISNUMBER($AJ2916),INDEX($C$1:$AB$3985,$AJ2916,AL$4),"")</f>
        <v/>
      </c>
      <c r="AM2916" s="128"/>
      <c r="AN2916" s="128" t="str">
        <f t="shared" si="312"/>
        <v/>
      </c>
      <c r="AO2916" s="7" t="str">
        <f t="shared" si="315"/>
        <v/>
      </c>
      <c r="AP2916" s="10" t="str">
        <f t="shared" si="315"/>
        <v/>
      </c>
      <c r="AQ2916" s="310">
        <f>IF(ISNUMBER(SEARCH($T$30,AO2916)),MAX(AQ$5:AQ2915)+1,0)</f>
        <v>0</v>
      </c>
      <c r="AR2916" s="310">
        <f>IF(ISNUMBER(SEARCH($T$31,AO2916)),MAX(AR$5:AR2915)+1,0)</f>
        <v>0</v>
      </c>
      <c r="AS2916" s="128" t="str">
        <f t="shared" si="311"/>
        <v/>
      </c>
      <c r="AT2916" s="105" t="str">
        <f>IF(ISNUMBER($AS2916),INDEX($C$1:$AB$3985,$AS2916,AT$4),"")</f>
        <v/>
      </c>
      <c r="AU2916" s="128"/>
      <c r="AV2916" s="128" t="str">
        <f t="shared" si="313"/>
        <v/>
      </c>
      <c r="AW2916" s="105" t="str">
        <f>IF(ISNUMBER($AV2916),INDEX($C$1:$AB$3985,$AV2916,AW$4),"")</f>
        <v/>
      </c>
      <c r="AX2916" s="105" t="str">
        <f>IF(ISNUMBER($AV2916),INDEX($C$1:$AB$3985,$AV2916,AX$4),"")</f>
        <v/>
      </c>
      <c r="AY2916" s="128"/>
      <c r="AZ2916" s="128"/>
      <c r="BA2916" s="128" t="str">
        <f t="shared" si="314"/>
        <v/>
      </c>
      <c r="BB2916" s="105" t="str">
        <f>IF(ISNUMBER($BA2916),INDEX($C$1:$AB$3985,$BA2916,BB$4),"")</f>
        <v/>
      </c>
      <c r="BC2916" s="105"/>
    </row>
    <row r="2917" spans="1:55" x14ac:dyDescent="0.25">
      <c r="A2917" s="98"/>
      <c r="B2917" s="98"/>
      <c r="C2917" s="73"/>
      <c r="D2917" s="179"/>
      <c r="E2917" s="176"/>
      <c r="F2917" s="176"/>
      <c r="G2917" s="176"/>
      <c r="H2917" s="176"/>
      <c r="I2917" s="176"/>
      <c r="J2917" s="172"/>
      <c r="K2917" s="173"/>
      <c r="L2917" s="178"/>
      <c r="R2917" s="3"/>
      <c r="S2917" s="106"/>
      <c r="T2917" s="106"/>
      <c r="U2917" s="106"/>
      <c r="V2917" s="106"/>
      <c r="W2917" s="106"/>
      <c r="X2917" s="106"/>
      <c r="AB2917" s="188" t="str">
        <f t="shared" si="309"/>
        <v/>
      </c>
      <c r="AC2917" s="188" t="s">
        <v>1585</v>
      </c>
      <c r="AD2917" s="131"/>
      <c r="AE2917" s="131"/>
      <c r="AF2917" s="131"/>
      <c r="AG2917" s="131"/>
      <c r="AH2917" s="131"/>
      <c r="AI2917" s="131"/>
      <c r="AJ2917" s="128" t="str">
        <f t="shared" si="310"/>
        <v/>
      </c>
      <c r="AK2917" s="7" t="str">
        <f>IF(ISNUMBER($AJ2917),INDEX($C$1:$AB$3985,$AJ2917,AK$4),"")</f>
        <v/>
      </c>
      <c r="AL2917" s="7" t="str">
        <f>IF(ISNUMBER($AJ2917),INDEX($C$1:$AB$3985,$AJ2917,AL$4),"")</f>
        <v/>
      </c>
      <c r="AM2917" s="128"/>
      <c r="AN2917" s="128" t="str">
        <f t="shared" si="312"/>
        <v/>
      </c>
      <c r="AO2917" s="7" t="str">
        <f t="shared" si="315"/>
        <v/>
      </c>
      <c r="AP2917" s="10" t="str">
        <f t="shared" si="315"/>
        <v/>
      </c>
      <c r="AQ2917" s="310">
        <f>IF(ISNUMBER(SEARCH($T$30,AO2917)),MAX(AQ$5:AQ2916)+1,0)</f>
        <v>0</v>
      </c>
      <c r="AR2917" s="310">
        <f>IF(ISNUMBER(SEARCH($T$31,AO2917)),MAX(AR$5:AR2916)+1,0)</f>
        <v>0</v>
      </c>
      <c r="AS2917" s="128" t="str">
        <f t="shared" si="311"/>
        <v/>
      </c>
      <c r="AT2917" s="105" t="str">
        <f>IF(ISNUMBER($AS2917),INDEX($C$1:$AB$3985,$AS2917,AT$4),"")</f>
        <v/>
      </c>
      <c r="AU2917" s="128"/>
      <c r="AV2917" s="128" t="str">
        <f t="shared" si="313"/>
        <v/>
      </c>
      <c r="AW2917" s="105" t="str">
        <f>IF(ISNUMBER($AV2917),INDEX($C$1:$AB$3985,$AV2917,AW$4),"")</f>
        <v/>
      </c>
      <c r="AX2917" s="105" t="str">
        <f>IF(ISNUMBER($AV2917),INDEX($C$1:$AB$3985,$AV2917,AX$4),"")</f>
        <v/>
      </c>
      <c r="AY2917" s="128"/>
      <c r="AZ2917" s="128"/>
      <c r="BA2917" s="128" t="str">
        <f t="shared" si="314"/>
        <v/>
      </c>
      <c r="BB2917" s="105" t="str">
        <f>IF(ISNUMBER($BA2917),INDEX($C$1:$AB$3985,$BA2917,BB$4),"")</f>
        <v/>
      </c>
      <c r="BC2917" s="105"/>
    </row>
    <row r="2918" spans="1:55" x14ac:dyDescent="0.25">
      <c r="A2918" s="98"/>
      <c r="B2918" s="98"/>
      <c r="C2918" s="73"/>
      <c r="D2918" s="179"/>
      <c r="E2918" s="176"/>
      <c r="F2918" s="176"/>
      <c r="G2918" s="176"/>
      <c r="H2918" s="176"/>
      <c r="I2918" s="176"/>
      <c r="J2918" s="172"/>
      <c r="K2918" s="173"/>
      <c r="L2918" s="178"/>
      <c r="R2918" s="3"/>
      <c r="S2918" s="106"/>
      <c r="T2918" s="106"/>
      <c r="U2918" s="106"/>
      <c r="V2918" s="106"/>
      <c r="W2918" s="106"/>
      <c r="X2918" s="106"/>
      <c r="AB2918" s="188" t="str">
        <f t="shared" si="309"/>
        <v/>
      </c>
      <c r="AC2918" s="188" t="s">
        <v>1585</v>
      </c>
      <c r="AD2918" s="131"/>
      <c r="AE2918" s="131"/>
      <c r="AF2918" s="131"/>
      <c r="AG2918" s="131"/>
      <c r="AH2918" s="131"/>
      <c r="AI2918" s="131"/>
      <c r="AJ2918" s="128" t="str">
        <f t="shared" si="310"/>
        <v/>
      </c>
      <c r="AK2918" s="7" t="str">
        <f>IF(ISNUMBER($AJ2918),INDEX($C$1:$AB$3985,$AJ2918,AK$4),"")</f>
        <v/>
      </c>
      <c r="AL2918" s="7" t="str">
        <f>IF(ISNUMBER($AJ2918),INDEX($C$1:$AB$3985,$AJ2918,AL$4),"")</f>
        <v/>
      </c>
      <c r="AM2918" s="128"/>
      <c r="AN2918" s="128" t="str">
        <f t="shared" si="312"/>
        <v/>
      </c>
      <c r="AO2918" s="7" t="str">
        <f t="shared" si="315"/>
        <v/>
      </c>
      <c r="AP2918" s="10" t="str">
        <f t="shared" si="315"/>
        <v/>
      </c>
      <c r="AQ2918" s="310">
        <f>IF(ISNUMBER(SEARCH($T$30,AO2918)),MAX(AQ$5:AQ2917)+1,0)</f>
        <v>0</v>
      </c>
      <c r="AR2918" s="310">
        <f>IF(ISNUMBER(SEARCH($T$31,AO2918)),MAX(AR$5:AR2917)+1,0)</f>
        <v>0</v>
      </c>
      <c r="AS2918" s="128" t="str">
        <f t="shared" si="311"/>
        <v/>
      </c>
      <c r="AT2918" s="105" t="str">
        <f>IF(ISNUMBER($AS2918),INDEX($C$1:$AB$3985,$AS2918,AT$4),"")</f>
        <v/>
      </c>
      <c r="AU2918" s="128"/>
      <c r="AV2918" s="128" t="str">
        <f t="shared" si="313"/>
        <v/>
      </c>
      <c r="AW2918" s="105" t="str">
        <f>IF(ISNUMBER($AV2918),INDEX($C$1:$AB$3985,$AV2918,AW$4),"")</f>
        <v/>
      </c>
      <c r="AX2918" s="105" t="str">
        <f>IF(ISNUMBER($AV2918),INDEX($C$1:$AB$3985,$AV2918,AX$4),"")</f>
        <v/>
      </c>
      <c r="AY2918" s="128"/>
      <c r="AZ2918" s="128"/>
      <c r="BA2918" s="128" t="str">
        <f t="shared" si="314"/>
        <v/>
      </c>
      <c r="BB2918" s="105" t="str">
        <f>IF(ISNUMBER($BA2918),INDEX($C$1:$AB$3985,$BA2918,BB$4),"")</f>
        <v/>
      </c>
      <c r="BC2918" s="105"/>
    </row>
    <row r="2919" spans="1:55" x14ac:dyDescent="0.25">
      <c r="A2919" s="98"/>
      <c r="B2919" s="98"/>
      <c r="C2919" s="73"/>
      <c r="D2919" s="179"/>
      <c r="E2919" s="176"/>
      <c r="F2919" s="176"/>
      <c r="G2919" s="176"/>
      <c r="H2919" s="176"/>
      <c r="I2919" s="176"/>
      <c r="J2919" s="172"/>
      <c r="K2919" s="173"/>
      <c r="L2919" s="178"/>
      <c r="R2919" s="3"/>
      <c r="S2919" s="106"/>
      <c r="T2919" s="106"/>
      <c r="U2919" s="106"/>
      <c r="V2919" s="106"/>
      <c r="W2919" s="106"/>
      <c r="X2919" s="106"/>
      <c r="AB2919" s="188" t="str">
        <f t="shared" si="309"/>
        <v/>
      </c>
      <c r="AC2919" s="188" t="s">
        <v>1585</v>
      </c>
      <c r="AD2919" s="131"/>
      <c r="AE2919" s="131"/>
      <c r="AF2919" s="131"/>
      <c r="AG2919" s="131"/>
      <c r="AH2919" s="131"/>
      <c r="AI2919" s="131"/>
      <c r="AJ2919" s="128" t="str">
        <f t="shared" si="310"/>
        <v/>
      </c>
      <c r="AK2919" s="7" t="str">
        <f>IF(ISNUMBER($AJ2919),INDEX($C$1:$AB$3985,$AJ2919,AK$4),"")</f>
        <v/>
      </c>
      <c r="AL2919" s="7" t="str">
        <f>IF(ISNUMBER($AJ2919),INDEX($C$1:$AB$3985,$AJ2919,AL$4),"")</f>
        <v/>
      </c>
      <c r="AM2919" s="128"/>
      <c r="AN2919" s="128" t="str">
        <f t="shared" si="312"/>
        <v/>
      </c>
      <c r="AO2919" s="7" t="str">
        <f t="shared" si="315"/>
        <v/>
      </c>
      <c r="AP2919" s="10" t="str">
        <f t="shared" si="315"/>
        <v/>
      </c>
      <c r="AQ2919" s="310">
        <f>IF(ISNUMBER(SEARCH($T$30,AO2919)),MAX(AQ$5:AQ2918)+1,0)</f>
        <v>0</v>
      </c>
      <c r="AR2919" s="310">
        <f>IF(ISNUMBER(SEARCH($T$31,AO2919)),MAX(AR$5:AR2918)+1,0)</f>
        <v>0</v>
      </c>
      <c r="AS2919" s="128" t="str">
        <f t="shared" si="311"/>
        <v/>
      </c>
      <c r="AT2919" s="105" t="str">
        <f>IF(ISNUMBER($AS2919),INDEX($C$1:$AB$3985,$AS2919,AT$4),"")</f>
        <v/>
      </c>
      <c r="AU2919" s="128"/>
      <c r="AV2919" s="128" t="str">
        <f t="shared" si="313"/>
        <v/>
      </c>
      <c r="AW2919" s="105" t="str">
        <f>IF(ISNUMBER($AV2919),INDEX($C$1:$AB$3985,$AV2919,AW$4),"")</f>
        <v/>
      </c>
      <c r="AX2919" s="105" t="str">
        <f>IF(ISNUMBER($AV2919),INDEX($C$1:$AB$3985,$AV2919,AX$4),"")</f>
        <v/>
      </c>
      <c r="AY2919" s="128"/>
      <c r="AZ2919" s="128"/>
      <c r="BA2919" s="128" t="str">
        <f t="shared" si="314"/>
        <v/>
      </c>
      <c r="BB2919" s="105" t="str">
        <f>IF(ISNUMBER($BA2919),INDEX($C$1:$AB$3985,$BA2919,BB$4),"")</f>
        <v/>
      </c>
      <c r="BC2919" s="105"/>
    </row>
    <row r="2920" spans="1:55" x14ac:dyDescent="0.25">
      <c r="A2920" s="98"/>
      <c r="B2920" s="98"/>
      <c r="C2920" s="73"/>
      <c r="D2920" s="179"/>
      <c r="E2920" s="176"/>
      <c r="F2920" s="176"/>
      <c r="G2920" s="176"/>
      <c r="H2920" s="176"/>
      <c r="I2920" s="176"/>
      <c r="J2920" s="172"/>
      <c r="K2920" s="173"/>
      <c r="L2920" s="178"/>
      <c r="R2920" s="3"/>
      <c r="S2920" s="106"/>
      <c r="T2920" s="106"/>
      <c r="U2920" s="106"/>
      <c r="V2920" s="106"/>
      <c r="W2920" s="106"/>
      <c r="X2920" s="106"/>
      <c r="AB2920" s="188" t="str">
        <f t="shared" si="309"/>
        <v/>
      </c>
      <c r="AC2920" s="188" t="s">
        <v>1585</v>
      </c>
      <c r="AD2920" s="131"/>
      <c r="AE2920" s="131"/>
      <c r="AF2920" s="131"/>
      <c r="AG2920" s="131"/>
      <c r="AH2920" s="131"/>
      <c r="AI2920" s="131"/>
      <c r="AJ2920" s="128" t="str">
        <f t="shared" si="310"/>
        <v/>
      </c>
      <c r="AK2920" s="7" t="str">
        <f>IF(ISNUMBER($AJ2920),INDEX($C$1:$AB$3985,$AJ2920,AK$4),"")</f>
        <v/>
      </c>
      <c r="AL2920" s="7" t="str">
        <f>IF(ISNUMBER($AJ2920),INDEX($C$1:$AB$3985,$AJ2920,AL$4),"")</f>
        <v/>
      </c>
      <c r="AM2920" s="128"/>
      <c r="AN2920" s="128" t="str">
        <f t="shared" si="312"/>
        <v/>
      </c>
      <c r="AO2920" s="7" t="str">
        <f t="shared" si="315"/>
        <v/>
      </c>
      <c r="AP2920" s="10" t="str">
        <f t="shared" si="315"/>
        <v/>
      </c>
      <c r="AQ2920" s="310">
        <f>IF(ISNUMBER(SEARCH($T$30,AO2920)),MAX(AQ$5:AQ2919)+1,0)</f>
        <v>0</v>
      </c>
      <c r="AR2920" s="310">
        <f>IF(ISNUMBER(SEARCH($T$31,AO2920)),MAX(AR$5:AR2919)+1,0)</f>
        <v>0</v>
      </c>
      <c r="AS2920" s="128" t="str">
        <f t="shared" si="311"/>
        <v/>
      </c>
      <c r="AT2920" s="105" t="str">
        <f>IF(ISNUMBER($AS2920),INDEX($C$1:$AB$3985,$AS2920,AT$4),"")</f>
        <v/>
      </c>
      <c r="AU2920" s="128"/>
      <c r="AV2920" s="128" t="str">
        <f t="shared" si="313"/>
        <v/>
      </c>
      <c r="AW2920" s="105" t="str">
        <f>IF(ISNUMBER($AV2920),INDEX($C$1:$AB$3985,$AV2920,AW$4),"")</f>
        <v/>
      </c>
      <c r="AX2920" s="105" t="str">
        <f>IF(ISNUMBER($AV2920),INDEX($C$1:$AB$3985,$AV2920,AX$4),"")</f>
        <v/>
      </c>
      <c r="AY2920" s="128"/>
      <c r="AZ2920" s="128"/>
      <c r="BA2920" s="128" t="str">
        <f t="shared" si="314"/>
        <v/>
      </c>
      <c r="BB2920" s="105" t="str">
        <f>IF(ISNUMBER($BA2920),INDEX($C$1:$AB$3985,$BA2920,BB$4),"")</f>
        <v/>
      </c>
      <c r="BC2920" s="105"/>
    </row>
    <row r="2921" spans="1:55" x14ac:dyDescent="0.25">
      <c r="A2921" s="98"/>
      <c r="B2921" s="98"/>
      <c r="C2921" s="73"/>
      <c r="D2921" s="179"/>
      <c r="E2921" s="176"/>
      <c r="F2921" s="176"/>
      <c r="G2921" s="176"/>
      <c r="H2921" s="176"/>
      <c r="I2921" s="176"/>
      <c r="J2921" s="172"/>
      <c r="K2921" s="173"/>
      <c r="L2921" s="178"/>
      <c r="R2921" s="3"/>
      <c r="S2921" s="106"/>
      <c r="T2921" s="106"/>
      <c r="U2921" s="106"/>
      <c r="V2921" s="106"/>
      <c r="W2921" s="106"/>
      <c r="X2921" s="106"/>
      <c r="AB2921" s="188" t="str">
        <f t="shared" si="309"/>
        <v/>
      </c>
      <c r="AC2921" s="188" t="s">
        <v>1585</v>
      </c>
      <c r="AD2921" s="131"/>
      <c r="AE2921" s="131"/>
      <c r="AF2921" s="131"/>
      <c r="AG2921" s="131"/>
      <c r="AH2921" s="131"/>
      <c r="AI2921" s="131"/>
      <c r="AJ2921" s="128" t="str">
        <f t="shared" si="310"/>
        <v/>
      </c>
      <c r="AK2921" s="7" t="str">
        <f>IF(ISNUMBER($AJ2921),INDEX($C$1:$AB$3985,$AJ2921,AK$4),"")</f>
        <v/>
      </c>
      <c r="AL2921" s="7" t="str">
        <f>IF(ISNUMBER($AJ2921),INDEX($C$1:$AB$3985,$AJ2921,AL$4),"")</f>
        <v/>
      </c>
      <c r="AM2921" s="128"/>
      <c r="AN2921" s="128" t="str">
        <f t="shared" si="312"/>
        <v/>
      </c>
      <c r="AO2921" s="7" t="str">
        <f t="shared" si="315"/>
        <v/>
      </c>
      <c r="AP2921" s="10" t="str">
        <f t="shared" si="315"/>
        <v/>
      </c>
      <c r="AQ2921" s="310">
        <f>IF(ISNUMBER(SEARCH($T$30,AO2921)),MAX(AQ$5:AQ2920)+1,0)</f>
        <v>0</v>
      </c>
      <c r="AR2921" s="310">
        <f>IF(ISNUMBER(SEARCH($T$31,AO2921)),MAX(AR$5:AR2920)+1,0)</f>
        <v>0</v>
      </c>
      <c r="AS2921" s="128" t="str">
        <f t="shared" si="311"/>
        <v/>
      </c>
      <c r="AT2921" s="105" t="str">
        <f>IF(ISNUMBER($AS2921),INDEX($C$1:$AB$3985,$AS2921,AT$4),"")</f>
        <v/>
      </c>
      <c r="AU2921" s="128"/>
      <c r="AV2921" s="128" t="str">
        <f t="shared" si="313"/>
        <v/>
      </c>
      <c r="AW2921" s="105" t="str">
        <f>IF(ISNUMBER($AV2921),INDEX($C$1:$AB$3985,$AV2921,AW$4),"")</f>
        <v/>
      </c>
      <c r="AX2921" s="105" t="str">
        <f>IF(ISNUMBER($AV2921),INDEX($C$1:$AB$3985,$AV2921,AX$4),"")</f>
        <v/>
      </c>
      <c r="AY2921" s="128"/>
      <c r="AZ2921" s="128"/>
      <c r="BA2921" s="128" t="str">
        <f t="shared" si="314"/>
        <v/>
      </c>
      <c r="BB2921" s="105" t="str">
        <f>IF(ISNUMBER($BA2921),INDEX($C$1:$AB$3985,$BA2921,BB$4),"")</f>
        <v/>
      </c>
      <c r="BC2921" s="105"/>
    </row>
    <row r="2922" spans="1:55" x14ac:dyDescent="0.25">
      <c r="A2922" s="98"/>
      <c r="B2922" s="98"/>
      <c r="C2922" s="73"/>
      <c r="D2922" s="179"/>
      <c r="E2922" s="176"/>
      <c r="F2922" s="176"/>
      <c r="G2922" s="176"/>
      <c r="H2922" s="176"/>
      <c r="I2922" s="176"/>
      <c r="J2922" s="172"/>
      <c r="K2922" s="173"/>
      <c r="L2922" s="178"/>
      <c r="R2922" s="3"/>
      <c r="S2922" s="106"/>
      <c r="T2922" s="106"/>
      <c r="U2922" s="106"/>
      <c r="V2922" s="106"/>
      <c r="W2922" s="106"/>
      <c r="X2922" s="106"/>
      <c r="AB2922" s="188" t="str">
        <f t="shared" si="309"/>
        <v/>
      </c>
      <c r="AC2922" s="188" t="s">
        <v>1585</v>
      </c>
      <c r="AD2922" s="131"/>
      <c r="AE2922" s="131"/>
      <c r="AF2922" s="131"/>
      <c r="AG2922" s="131"/>
      <c r="AH2922" s="131"/>
      <c r="AI2922" s="131"/>
      <c r="AJ2922" s="128" t="str">
        <f t="shared" si="310"/>
        <v/>
      </c>
      <c r="AK2922" s="7" t="str">
        <f>IF(ISNUMBER($AJ2922),INDEX($C$1:$AB$3985,$AJ2922,AK$4),"")</f>
        <v/>
      </c>
      <c r="AL2922" s="7" t="str">
        <f>IF(ISNUMBER($AJ2922),INDEX($C$1:$AB$3985,$AJ2922,AL$4),"")</f>
        <v/>
      </c>
      <c r="AM2922" s="128"/>
      <c r="AN2922" s="128" t="str">
        <f t="shared" si="312"/>
        <v/>
      </c>
      <c r="AO2922" s="7" t="str">
        <f t="shared" si="315"/>
        <v/>
      </c>
      <c r="AP2922" s="10" t="str">
        <f t="shared" si="315"/>
        <v/>
      </c>
      <c r="AQ2922" s="310">
        <f>IF(ISNUMBER(SEARCH($T$30,AO2922)),MAX(AQ$5:AQ2921)+1,0)</f>
        <v>0</v>
      </c>
      <c r="AR2922" s="310">
        <f>IF(ISNUMBER(SEARCH($T$31,AO2922)),MAX(AR$5:AR2921)+1,0)</f>
        <v>0</v>
      </c>
      <c r="AS2922" s="128" t="str">
        <f t="shared" si="311"/>
        <v/>
      </c>
      <c r="AT2922" s="105" t="str">
        <f>IF(ISNUMBER($AS2922),INDEX($C$1:$AB$3985,$AS2922,AT$4),"")</f>
        <v/>
      </c>
      <c r="AU2922" s="128"/>
      <c r="AV2922" s="128" t="str">
        <f t="shared" si="313"/>
        <v/>
      </c>
      <c r="AW2922" s="105" t="str">
        <f>IF(ISNUMBER($AV2922),INDEX($C$1:$AB$3985,$AV2922,AW$4),"")</f>
        <v/>
      </c>
      <c r="AX2922" s="105" t="str">
        <f>IF(ISNUMBER($AV2922),INDEX($C$1:$AB$3985,$AV2922,AX$4),"")</f>
        <v/>
      </c>
      <c r="AY2922" s="128"/>
      <c r="AZ2922" s="128"/>
      <c r="BA2922" s="128" t="str">
        <f t="shared" si="314"/>
        <v/>
      </c>
      <c r="BB2922" s="105" t="str">
        <f>IF(ISNUMBER($BA2922),INDEX($C$1:$AB$3985,$BA2922,BB$4),"")</f>
        <v/>
      </c>
      <c r="BC2922" s="105"/>
    </row>
    <row r="2923" spans="1:55" x14ac:dyDescent="0.25">
      <c r="A2923" s="98"/>
      <c r="B2923" s="98"/>
      <c r="C2923" s="73"/>
      <c r="D2923" s="179"/>
      <c r="E2923" s="176"/>
      <c r="F2923" s="176"/>
      <c r="G2923" s="176"/>
      <c r="H2923" s="176"/>
      <c r="I2923" s="176"/>
      <c r="J2923" s="172"/>
      <c r="K2923" s="173"/>
      <c r="L2923" s="178"/>
      <c r="R2923" s="3"/>
      <c r="S2923" s="106"/>
      <c r="T2923" s="106"/>
      <c r="U2923" s="106"/>
      <c r="V2923" s="106"/>
      <c r="W2923" s="106"/>
      <c r="X2923" s="106"/>
      <c r="AB2923" s="188" t="str">
        <f t="shared" si="309"/>
        <v/>
      </c>
      <c r="AC2923" s="188" t="s">
        <v>1585</v>
      </c>
      <c r="AD2923" s="131"/>
      <c r="AE2923" s="131"/>
      <c r="AF2923" s="131"/>
      <c r="AG2923" s="131"/>
      <c r="AH2923" s="131"/>
      <c r="AI2923" s="131"/>
      <c r="AJ2923" s="128" t="str">
        <f t="shared" si="310"/>
        <v/>
      </c>
      <c r="AK2923" s="7" t="str">
        <f>IF(ISNUMBER($AJ2923),INDEX($C$1:$AB$3985,$AJ2923,AK$4),"")</f>
        <v/>
      </c>
      <c r="AL2923" s="7" t="str">
        <f>IF(ISNUMBER($AJ2923),INDEX($C$1:$AB$3985,$AJ2923,AL$4),"")</f>
        <v/>
      </c>
      <c r="AM2923" s="128"/>
      <c r="AN2923" s="128" t="str">
        <f t="shared" si="312"/>
        <v/>
      </c>
      <c r="AO2923" s="7" t="str">
        <f t="shared" si="315"/>
        <v/>
      </c>
      <c r="AP2923" s="10" t="str">
        <f t="shared" si="315"/>
        <v/>
      </c>
      <c r="AQ2923" s="310">
        <f>IF(ISNUMBER(SEARCH($T$30,AO2923)),MAX(AQ$5:AQ2922)+1,0)</f>
        <v>0</v>
      </c>
      <c r="AR2923" s="310">
        <f>IF(ISNUMBER(SEARCH($T$31,AO2923)),MAX(AR$5:AR2922)+1,0)</f>
        <v>0</v>
      </c>
      <c r="AS2923" s="128" t="str">
        <f t="shared" si="311"/>
        <v/>
      </c>
      <c r="AT2923" s="105" t="str">
        <f>IF(ISNUMBER($AS2923),INDEX($C$1:$AB$3985,$AS2923,AT$4),"")</f>
        <v/>
      </c>
      <c r="AU2923" s="128"/>
      <c r="AV2923" s="128" t="str">
        <f t="shared" si="313"/>
        <v/>
      </c>
      <c r="AW2923" s="105" t="str">
        <f>IF(ISNUMBER($AV2923),INDEX($C$1:$AB$3985,$AV2923,AW$4),"")</f>
        <v/>
      </c>
      <c r="AX2923" s="105" t="str">
        <f>IF(ISNUMBER($AV2923),INDEX($C$1:$AB$3985,$AV2923,AX$4),"")</f>
        <v/>
      </c>
      <c r="AY2923" s="128"/>
      <c r="AZ2923" s="128"/>
      <c r="BA2923" s="128" t="str">
        <f t="shared" si="314"/>
        <v/>
      </c>
      <c r="BB2923" s="105" t="str">
        <f>IF(ISNUMBER($BA2923),INDEX($C$1:$AB$3985,$BA2923,BB$4),"")</f>
        <v/>
      </c>
      <c r="BC2923" s="105"/>
    </row>
    <row r="2924" spans="1:55" x14ac:dyDescent="0.25">
      <c r="A2924" s="98"/>
      <c r="B2924" s="98"/>
      <c r="C2924" s="73"/>
      <c r="D2924" s="179"/>
      <c r="E2924" s="176"/>
      <c r="F2924" s="176"/>
      <c r="G2924" s="176"/>
      <c r="H2924" s="176"/>
      <c r="I2924" s="176"/>
      <c r="J2924" s="172"/>
      <c r="K2924" s="173"/>
      <c r="L2924" s="178"/>
      <c r="R2924" s="3"/>
      <c r="S2924" s="106"/>
      <c r="T2924" s="106"/>
      <c r="U2924" s="106"/>
      <c r="V2924" s="106"/>
      <c r="W2924" s="106"/>
      <c r="X2924" s="106"/>
      <c r="AB2924" s="188" t="str">
        <f t="shared" si="309"/>
        <v/>
      </c>
      <c r="AC2924" s="188" t="s">
        <v>1585</v>
      </c>
      <c r="AD2924" s="131"/>
      <c r="AE2924" s="131"/>
      <c r="AF2924" s="131"/>
      <c r="AG2924" s="131"/>
      <c r="AH2924" s="131"/>
      <c r="AI2924" s="131"/>
      <c r="AJ2924" s="128" t="str">
        <f t="shared" si="310"/>
        <v/>
      </c>
      <c r="AK2924" s="7" t="str">
        <f>IF(ISNUMBER($AJ2924),INDEX($C$1:$AB$3985,$AJ2924,AK$4),"")</f>
        <v/>
      </c>
      <c r="AL2924" s="7" t="str">
        <f>IF(ISNUMBER($AJ2924),INDEX($C$1:$AB$3985,$AJ2924,AL$4),"")</f>
        <v/>
      </c>
      <c r="AM2924" s="128"/>
      <c r="AN2924" s="128" t="str">
        <f t="shared" si="312"/>
        <v/>
      </c>
      <c r="AO2924" s="7" t="str">
        <f t="shared" si="315"/>
        <v/>
      </c>
      <c r="AP2924" s="10" t="str">
        <f t="shared" si="315"/>
        <v/>
      </c>
      <c r="AQ2924" s="310">
        <f>IF(ISNUMBER(SEARCH($T$30,AO2924)),MAX(AQ$5:AQ2923)+1,0)</f>
        <v>0</v>
      </c>
      <c r="AR2924" s="310">
        <f>IF(ISNUMBER(SEARCH($T$31,AO2924)),MAX(AR$5:AR2923)+1,0)</f>
        <v>0</v>
      </c>
      <c r="AS2924" s="128" t="str">
        <f t="shared" si="311"/>
        <v/>
      </c>
      <c r="AT2924" s="105" t="str">
        <f>IF(ISNUMBER($AS2924),INDEX($C$1:$AB$3985,$AS2924,AT$4),"")</f>
        <v/>
      </c>
      <c r="AU2924" s="128"/>
      <c r="AV2924" s="128" t="str">
        <f t="shared" si="313"/>
        <v/>
      </c>
      <c r="AW2924" s="105" t="str">
        <f>IF(ISNUMBER($AV2924),INDEX($C$1:$AB$3985,$AV2924,AW$4),"")</f>
        <v/>
      </c>
      <c r="AX2924" s="105" t="str">
        <f>IF(ISNUMBER($AV2924),INDEX($C$1:$AB$3985,$AV2924,AX$4),"")</f>
        <v/>
      </c>
      <c r="AY2924" s="128"/>
      <c r="AZ2924" s="128"/>
      <c r="BA2924" s="128" t="str">
        <f t="shared" si="314"/>
        <v/>
      </c>
      <c r="BB2924" s="105" t="str">
        <f>IF(ISNUMBER($BA2924),INDEX($C$1:$AB$3985,$BA2924,BB$4),"")</f>
        <v/>
      </c>
      <c r="BC2924" s="105"/>
    </row>
    <row r="2925" spans="1:55" x14ac:dyDescent="0.25">
      <c r="A2925" s="98"/>
      <c r="B2925" s="98"/>
      <c r="C2925" s="73"/>
      <c r="D2925" s="179"/>
      <c r="E2925" s="176"/>
      <c r="F2925" s="176"/>
      <c r="G2925" s="176"/>
      <c r="H2925" s="176"/>
      <c r="I2925" s="176"/>
      <c r="J2925" s="172"/>
      <c r="K2925" s="173"/>
      <c r="L2925" s="178"/>
      <c r="R2925" s="3"/>
      <c r="S2925" s="106"/>
      <c r="T2925" s="106"/>
      <c r="U2925" s="106"/>
      <c r="V2925" s="106"/>
      <c r="W2925" s="106"/>
      <c r="X2925" s="106"/>
      <c r="AB2925" s="188" t="str">
        <f t="shared" si="309"/>
        <v/>
      </c>
      <c r="AC2925" s="188" t="s">
        <v>1585</v>
      </c>
      <c r="AD2925" s="131"/>
      <c r="AE2925" s="131"/>
      <c r="AF2925" s="131"/>
      <c r="AG2925" s="131"/>
      <c r="AH2925" s="131"/>
      <c r="AI2925" s="131"/>
      <c r="AJ2925" s="128" t="str">
        <f t="shared" si="310"/>
        <v/>
      </c>
      <c r="AK2925" s="7" t="str">
        <f>IF(ISNUMBER($AJ2925),INDEX($C$1:$AB$3985,$AJ2925,AK$4),"")</f>
        <v/>
      </c>
      <c r="AL2925" s="7" t="str">
        <f>IF(ISNUMBER($AJ2925),INDEX($C$1:$AB$3985,$AJ2925,AL$4),"")</f>
        <v/>
      </c>
      <c r="AM2925" s="128"/>
      <c r="AN2925" s="128" t="str">
        <f t="shared" si="312"/>
        <v/>
      </c>
      <c r="AO2925" s="7" t="str">
        <f t="shared" si="315"/>
        <v/>
      </c>
      <c r="AP2925" s="10" t="str">
        <f t="shared" si="315"/>
        <v/>
      </c>
      <c r="AQ2925" s="310">
        <f>IF(ISNUMBER(SEARCH($T$30,AO2925)),MAX(AQ$5:AQ2924)+1,0)</f>
        <v>0</v>
      </c>
      <c r="AR2925" s="310">
        <f>IF(ISNUMBER(SEARCH($T$31,AO2925)),MAX(AR$5:AR2924)+1,0)</f>
        <v>0</v>
      </c>
      <c r="AS2925" s="128" t="str">
        <f t="shared" si="311"/>
        <v/>
      </c>
      <c r="AT2925" s="105" t="str">
        <f>IF(ISNUMBER($AS2925),INDEX($C$1:$AB$3985,$AS2925,AT$4),"")</f>
        <v/>
      </c>
      <c r="AU2925" s="128"/>
      <c r="AV2925" s="128" t="str">
        <f t="shared" si="313"/>
        <v/>
      </c>
      <c r="AW2925" s="105" t="str">
        <f>IF(ISNUMBER($AV2925),INDEX($C$1:$AB$3985,$AV2925,AW$4),"")</f>
        <v/>
      </c>
      <c r="AX2925" s="105" t="str">
        <f>IF(ISNUMBER($AV2925),INDEX($C$1:$AB$3985,$AV2925,AX$4),"")</f>
        <v/>
      </c>
      <c r="AY2925" s="128"/>
      <c r="AZ2925" s="128"/>
      <c r="BA2925" s="128" t="str">
        <f t="shared" si="314"/>
        <v/>
      </c>
      <c r="BB2925" s="105" t="str">
        <f>IF(ISNUMBER($BA2925),INDEX($C$1:$AB$3985,$BA2925,BB$4),"")</f>
        <v/>
      </c>
      <c r="BC2925" s="105"/>
    </row>
    <row r="2926" spans="1:55" x14ac:dyDescent="0.25">
      <c r="A2926" s="98"/>
      <c r="B2926" s="98"/>
      <c r="C2926" s="73"/>
      <c r="D2926" s="179"/>
      <c r="E2926" s="176"/>
      <c r="F2926" s="176"/>
      <c r="G2926" s="176"/>
      <c r="H2926" s="176"/>
      <c r="I2926" s="176"/>
      <c r="J2926" s="172"/>
      <c r="K2926" s="173"/>
      <c r="L2926" s="178"/>
      <c r="R2926" s="3"/>
      <c r="S2926" s="106"/>
      <c r="T2926" s="106"/>
      <c r="U2926" s="106"/>
      <c r="V2926" s="106"/>
      <c r="W2926" s="106"/>
      <c r="X2926" s="106"/>
      <c r="AB2926" s="188" t="str">
        <f t="shared" si="309"/>
        <v/>
      </c>
      <c r="AC2926" s="188" t="s">
        <v>1585</v>
      </c>
      <c r="AD2926" s="131"/>
      <c r="AE2926" s="131"/>
      <c r="AF2926" s="131"/>
      <c r="AG2926" s="131"/>
      <c r="AH2926" s="131"/>
      <c r="AI2926" s="131"/>
      <c r="AJ2926" s="128" t="str">
        <f t="shared" si="310"/>
        <v/>
      </c>
      <c r="AK2926" s="7" t="str">
        <f>IF(ISNUMBER($AJ2926),INDEX($C$1:$AB$3985,$AJ2926,AK$4),"")</f>
        <v/>
      </c>
      <c r="AL2926" s="7" t="str">
        <f>IF(ISNUMBER($AJ2926),INDEX($C$1:$AB$3985,$AJ2926,AL$4),"")</f>
        <v/>
      </c>
      <c r="AM2926" s="128"/>
      <c r="AN2926" s="128" t="str">
        <f t="shared" si="312"/>
        <v/>
      </c>
      <c r="AO2926" s="7" t="str">
        <f t="shared" si="315"/>
        <v/>
      </c>
      <c r="AP2926" s="10" t="str">
        <f t="shared" si="315"/>
        <v/>
      </c>
      <c r="AQ2926" s="310">
        <f>IF(ISNUMBER(SEARCH($T$30,AO2926)),MAX(AQ$5:AQ2925)+1,0)</f>
        <v>0</v>
      </c>
      <c r="AR2926" s="310">
        <f>IF(ISNUMBER(SEARCH($T$31,AO2926)),MAX(AR$5:AR2925)+1,0)</f>
        <v>0</v>
      </c>
      <c r="AS2926" s="128" t="str">
        <f t="shared" si="311"/>
        <v/>
      </c>
      <c r="AT2926" s="105" t="str">
        <f>IF(ISNUMBER($AS2926),INDEX($C$1:$AB$3985,$AS2926,AT$4),"")</f>
        <v/>
      </c>
      <c r="AU2926" s="128"/>
      <c r="AV2926" s="128" t="str">
        <f t="shared" si="313"/>
        <v/>
      </c>
      <c r="AW2926" s="105" t="str">
        <f>IF(ISNUMBER($AV2926),INDEX($C$1:$AB$3985,$AV2926,AW$4),"")</f>
        <v/>
      </c>
      <c r="AX2926" s="105" t="str">
        <f>IF(ISNUMBER($AV2926),INDEX($C$1:$AB$3985,$AV2926,AX$4),"")</f>
        <v/>
      </c>
      <c r="AY2926" s="128"/>
      <c r="AZ2926" s="128"/>
      <c r="BA2926" s="128" t="str">
        <f t="shared" si="314"/>
        <v/>
      </c>
      <c r="BB2926" s="105" t="str">
        <f>IF(ISNUMBER($BA2926),INDEX($C$1:$AB$3985,$BA2926,BB$4),"")</f>
        <v/>
      </c>
      <c r="BC2926" s="105"/>
    </row>
    <row r="2927" spans="1:55" x14ac:dyDescent="0.25">
      <c r="A2927" s="98"/>
      <c r="B2927" s="98"/>
      <c r="C2927" s="73"/>
      <c r="D2927" s="179"/>
      <c r="E2927" s="176"/>
      <c r="F2927" s="176"/>
      <c r="G2927" s="176"/>
      <c r="H2927" s="176"/>
      <c r="I2927" s="176"/>
      <c r="J2927" s="172"/>
      <c r="K2927" s="173"/>
      <c r="L2927" s="178"/>
      <c r="R2927" s="3"/>
      <c r="S2927" s="106"/>
      <c r="T2927" s="106"/>
      <c r="U2927" s="106"/>
      <c r="V2927" s="106"/>
      <c r="W2927" s="106"/>
      <c r="X2927" s="106"/>
      <c r="AB2927" s="188" t="str">
        <f t="shared" si="309"/>
        <v/>
      </c>
      <c r="AC2927" s="188" t="s">
        <v>1585</v>
      </c>
      <c r="AD2927" s="131"/>
      <c r="AE2927" s="131"/>
      <c r="AF2927" s="131"/>
      <c r="AG2927" s="131"/>
      <c r="AH2927" s="131"/>
      <c r="AI2927" s="131"/>
      <c r="AJ2927" s="128" t="str">
        <f t="shared" si="310"/>
        <v/>
      </c>
      <c r="AK2927" s="7" t="str">
        <f>IF(ISNUMBER($AJ2927),INDEX($C$1:$AB$3985,$AJ2927,AK$4),"")</f>
        <v/>
      </c>
      <c r="AL2927" s="7" t="str">
        <f>IF(ISNUMBER($AJ2927),INDEX($C$1:$AB$3985,$AJ2927,AL$4),"")</f>
        <v/>
      </c>
      <c r="AM2927" s="128"/>
      <c r="AN2927" s="128" t="str">
        <f t="shared" si="312"/>
        <v/>
      </c>
      <c r="AO2927" s="7" t="str">
        <f t="shared" si="315"/>
        <v/>
      </c>
      <c r="AP2927" s="10" t="str">
        <f t="shared" si="315"/>
        <v/>
      </c>
      <c r="AQ2927" s="310">
        <f>IF(ISNUMBER(SEARCH($T$30,AO2927)),MAX(AQ$5:AQ2926)+1,0)</f>
        <v>0</v>
      </c>
      <c r="AR2927" s="310">
        <f>IF(ISNUMBER(SEARCH($T$31,AO2927)),MAX(AR$5:AR2926)+1,0)</f>
        <v>0</v>
      </c>
      <c r="AS2927" s="128" t="str">
        <f t="shared" si="311"/>
        <v/>
      </c>
      <c r="AT2927" s="105" t="str">
        <f>IF(ISNUMBER($AS2927),INDEX($C$1:$AB$3985,$AS2927,AT$4),"")</f>
        <v/>
      </c>
      <c r="AU2927" s="128"/>
      <c r="AV2927" s="128" t="str">
        <f t="shared" si="313"/>
        <v/>
      </c>
      <c r="AW2927" s="105" t="str">
        <f>IF(ISNUMBER($AV2927),INDEX($C$1:$AB$3985,$AV2927,AW$4),"")</f>
        <v/>
      </c>
      <c r="AX2927" s="105" t="str">
        <f>IF(ISNUMBER($AV2927),INDEX($C$1:$AB$3985,$AV2927,AX$4),"")</f>
        <v/>
      </c>
      <c r="AY2927" s="128"/>
      <c r="AZ2927" s="128"/>
      <c r="BA2927" s="128" t="str">
        <f t="shared" si="314"/>
        <v/>
      </c>
      <c r="BB2927" s="105" t="str">
        <f>IF(ISNUMBER($BA2927),INDEX($C$1:$AB$3985,$BA2927,BB$4),"")</f>
        <v/>
      </c>
      <c r="BC2927" s="105"/>
    </row>
    <row r="2928" spans="1:55" x14ac:dyDescent="0.25">
      <c r="A2928" s="98"/>
      <c r="B2928" s="98"/>
      <c r="C2928" s="73"/>
      <c r="D2928" s="179"/>
      <c r="E2928" s="176"/>
      <c r="F2928" s="176"/>
      <c r="G2928" s="176"/>
      <c r="H2928" s="176"/>
      <c r="I2928" s="176"/>
      <c r="J2928" s="172"/>
      <c r="K2928" s="173"/>
      <c r="L2928" s="178"/>
      <c r="R2928" s="3"/>
      <c r="S2928" s="106"/>
      <c r="T2928" s="106"/>
      <c r="U2928" s="106"/>
      <c r="V2928" s="106"/>
      <c r="W2928" s="106"/>
      <c r="X2928" s="106"/>
      <c r="AB2928" s="188" t="str">
        <f t="shared" si="309"/>
        <v/>
      </c>
      <c r="AC2928" s="188" t="s">
        <v>1585</v>
      </c>
      <c r="AD2928" s="131"/>
      <c r="AE2928" s="131"/>
      <c r="AF2928" s="131"/>
      <c r="AG2928" s="131"/>
      <c r="AH2928" s="131"/>
      <c r="AI2928" s="131"/>
      <c r="AJ2928" s="128" t="str">
        <f t="shared" si="310"/>
        <v/>
      </c>
      <c r="AK2928" s="7" t="str">
        <f>IF(ISNUMBER($AJ2928),INDEX($C$1:$AB$3985,$AJ2928,AK$4),"")</f>
        <v/>
      </c>
      <c r="AL2928" s="7" t="str">
        <f>IF(ISNUMBER($AJ2928),INDEX($C$1:$AB$3985,$AJ2928,AL$4),"")</f>
        <v/>
      </c>
      <c r="AM2928" s="128"/>
      <c r="AN2928" s="128" t="str">
        <f t="shared" si="312"/>
        <v/>
      </c>
      <c r="AO2928" s="7" t="str">
        <f t="shared" si="315"/>
        <v/>
      </c>
      <c r="AP2928" s="10" t="str">
        <f t="shared" si="315"/>
        <v/>
      </c>
      <c r="AQ2928" s="310">
        <f>IF(ISNUMBER(SEARCH($T$30,AO2928)),MAX(AQ$5:AQ2927)+1,0)</f>
        <v>0</v>
      </c>
      <c r="AR2928" s="310">
        <f>IF(ISNUMBER(SEARCH($T$31,AO2928)),MAX(AR$5:AR2927)+1,0)</f>
        <v>0</v>
      </c>
      <c r="AS2928" s="128" t="str">
        <f t="shared" si="311"/>
        <v/>
      </c>
      <c r="AT2928" s="105" t="str">
        <f>IF(ISNUMBER($AS2928),INDEX($C$1:$AB$3985,$AS2928,AT$4),"")</f>
        <v/>
      </c>
      <c r="AU2928" s="128"/>
      <c r="AV2928" s="128" t="str">
        <f t="shared" si="313"/>
        <v/>
      </c>
      <c r="AW2928" s="105" t="str">
        <f>IF(ISNUMBER($AV2928),INDEX($C$1:$AB$3985,$AV2928,AW$4),"")</f>
        <v/>
      </c>
      <c r="AX2928" s="105" t="str">
        <f>IF(ISNUMBER($AV2928),INDEX($C$1:$AB$3985,$AV2928,AX$4),"")</f>
        <v/>
      </c>
      <c r="AY2928" s="128"/>
      <c r="AZ2928" s="128"/>
      <c r="BA2928" s="128" t="str">
        <f t="shared" si="314"/>
        <v/>
      </c>
      <c r="BB2928" s="105" t="str">
        <f>IF(ISNUMBER($BA2928),INDEX($C$1:$AB$3985,$BA2928,BB$4),"")</f>
        <v/>
      </c>
      <c r="BC2928" s="105"/>
    </row>
    <row r="2929" spans="1:55" x14ac:dyDescent="0.25">
      <c r="A2929" s="98"/>
      <c r="B2929" s="98"/>
      <c r="C2929" s="73"/>
      <c r="D2929" s="179"/>
      <c r="E2929" s="176"/>
      <c r="F2929" s="176"/>
      <c r="G2929" s="176"/>
      <c r="H2929" s="176"/>
      <c r="I2929" s="176"/>
      <c r="J2929" s="172"/>
      <c r="K2929" s="173"/>
      <c r="L2929" s="178"/>
      <c r="R2929" s="3"/>
      <c r="S2929" s="106"/>
      <c r="T2929" s="106"/>
      <c r="U2929" s="106"/>
      <c r="V2929" s="106"/>
      <c r="W2929" s="106"/>
      <c r="X2929" s="106"/>
      <c r="AB2929" s="188" t="str">
        <f t="shared" si="309"/>
        <v/>
      </c>
      <c r="AC2929" s="188" t="s">
        <v>1585</v>
      </c>
      <c r="AD2929" s="131"/>
      <c r="AE2929" s="131"/>
      <c r="AF2929" s="131"/>
      <c r="AG2929" s="131"/>
      <c r="AH2929" s="131"/>
      <c r="AI2929" s="131"/>
      <c r="AJ2929" s="128" t="str">
        <f t="shared" si="310"/>
        <v/>
      </c>
      <c r="AK2929" s="7" t="str">
        <f>IF(ISNUMBER($AJ2929),INDEX($C$1:$AB$3985,$AJ2929,AK$4),"")</f>
        <v/>
      </c>
      <c r="AL2929" s="7" t="str">
        <f>IF(ISNUMBER($AJ2929),INDEX($C$1:$AB$3985,$AJ2929,AL$4),"")</f>
        <v/>
      </c>
      <c r="AM2929" s="128"/>
      <c r="AN2929" s="128" t="str">
        <f t="shared" si="312"/>
        <v/>
      </c>
      <c r="AO2929" s="7" t="str">
        <f t="shared" si="315"/>
        <v/>
      </c>
      <c r="AP2929" s="10" t="str">
        <f t="shared" si="315"/>
        <v/>
      </c>
      <c r="AQ2929" s="310">
        <f>IF(ISNUMBER(SEARCH($T$30,AO2929)),MAX(AQ$5:AQ2928)+1,0)</f>
        <v>0</v>
      </c>
      <c r="AR2929" s="310">
        <f>IF(ISNUMBER(SEARCH($T$31,AO2929)),MAX(AR$5:AR2928)+1,0)</f>
        <v>0</v>
      </c>
      <c r="AS2929" s="128" t="str">
        <f t="shared" si="311"/>
        <v/>
      </c>
      <c r="AT2929" s="105" t="str">
        <f>IF(ISNUMBER($AS2929),INDEX($C$1:$AB$3985,$AS2929,AT$4),"")</f>
        <v/>
      </c>
      <c r="AU2929" s="128"/>
      <c r="AV2929" s="128" t="str">
        <f t="shared" si="313"/>
        <v/>
      </c>
      <c r="AW2929" s="105" t="str">
        <f>IF(ISNUMBER($AV2929),INDEX($C$1:$AB$3985,$AV2929,AW$4),"")</f>
        <v/>
      </c>
      <c r="AX2929" s="105" t="str">
        <f>IF(ISNUMBER($AV2929),INDEX($C$1:$AB$3985,$AV2929,AX$4),"")</f>
        <v/>
      </c>
      <c r="AY2929" s="128"/>
      <c r="AZ2929" s="128"/>
      <c r="BA2929" s="128" t="str">
        <f t="shared" si="314"/>
        <v/>
      </c>
      <c r="BB2929" s="105" t="str">
        <f>IF(ISNUMBER($BA2929),INDEX($C$1:$AB$3985,$BA2929,BB$4),"")</f>
        <v/>
      </c>
      <c r="BC2929" s="105"/>
    </row>
    <row r="2930" spans="1:55" x14ac:dyDescent="0.25">
      <c r="A2930" s="98"/>
      <c r="B2930" s="98"/>
      <c r="C2930" s="73"/>
      <c r="D2930" s="179"/>
      <c r="E2930" s="176"/>
      <c r="F2930" s="176"/>
      <c r="G2930" s="176"/>
      <c r="H2930" s="176"/>
      <c r="I2930" s="176"/>
      <c r="J2930" s="172"/>
      <c r="K2930" s="173"/>
      <c r="L2930" s="178"/>
      <c r="R2930" s="3"/>
      <c r="S2930" s="106"/>
      <c r="T2930" s="106"/>
      <c r="U2930" s="106"/>
      <c r="V2930" s="106"/>
      <c r="W2930" s="106"/>
      <c r="X2930" s="106"/>
      <c r="AB2930" s="188" t="str">
        <f t="shared" si="309"/>
        <v/>
      </c>
      <c r="AC2930" s="188" t="s">
        <v>1585</v>
      </c>
      <c r="AD2930" s="131"/>
      <c r="AE2930" s="131"/>
      <c r="AF2930" s="131"/>
      <c r="AG2930" s="131"/>
      <c r="AH2930" s="131"/>
      <c r="AI2930" s="131"/>
      <c r="AJ2930" s="128" t="str">
        <f t="shared" si="310"/>
        <v/>
      </c>
      <c r="AK2930" s="7" t="str">
        <f>IF(ISNUMBER($AJ2930),INDEX($C$1:$AB$3985,$AJ2930,AK$4),"")</f>
        <v/>
      </c>
      <c r="AL2930" s="7" t="str">
        <f>IF(ISNUMBER($AJ2930),INDEX($C$1:$AB$3985,$AJ2930,AL$4),"")</f>
        <v/>
      </c>
      <c r="AM2930" s="128"/>
      <c r="AN2930" s="128" t="str">
        <f t="shared" si="312"/>
        <v/>
      </c>
      <c r="AO2930" s="7" t="str">
        <f t="shared" si="315"/>
        <v/>
      </c>
      <c r="AP2930" s="10" t="str">
        <f t="shared" si="315"/>
        <v/>
      </c>
      <c r="AQ2930" s="310">
        <f>IF(ISNUMBER(SEARCH($T$30,AO2930)),MAX(AQ$5:AQ2929)+1,0)</f>
        <v>0</v>
      </c>
      <c r="AR2930" s="310">
        <f>IF(ISNUMBER(SEARCH($T$31,AO2930)),MAX(AR$5:AR2929)+1,0)</f>
        <v>0</v>
      </c>
      <c r="AS2930" s="128" t="str">
        <f t="shared" si="311"/>
        <v/>
      </c>
      <c r="AT2930" s="105" t="str">
        <f>IF(ISNUMBER($AS2930),INDEX($C$1:$AB$3985,$AS2930,AT$4),"")</f>
        <v/>
      </c>
      <c r="AU2930" s="128"/>
      <c r="AV2930" s="128" t="str">
        <f t="shared" si="313"/>
        <v/>
      </c>
      <c r="AW2930" s="105" t="str">
        <f>IF(ISNUMBER($AV2930),INDEX($C$1:$AB$3985,$AV2930,AW$4),"")</f>
        <v/>
      </c>
      <c r="AX2930" s="105" t="str">
        <f>IF(ISNUMBER($AV2930),INDEX($C$1:$AB$3985,$AV2930,AX$4),"")</f>
        <v/>
      </c>
      <c r="AY2930" s="128"/>
      <c r="AZ2930" s="128"/>
      <c r="BA2930" s="128" t="str">
        <f t="shared" si="314"/>
        <v/>
      </c>
      <c r="BB2930" s="105" t="str">
        <f>IF(ISNUMBER($BA2930),INDEX($C$1:$AB$3985,$BA2930,BB$4),"")</f>
        <v/>
      </c>
      <c r="BC2930" s="105"/>
    </row>
    <row r="2931" spans="1:55" x14ac:dyDescent="0.25">
      <c r="A2931" s="98"/>
      <c r="B2931" s="98"/>
      <c r="C2931" s="73"/>
      <c r="D2931" s="179"/>
      <c r="E2931" s="176"/>
      <c r="F2931" s="176"/>
      <c r="G2931" s="176"/>
      <c r="H2931" s="176"/>
      <c r="I2931" s="176"/>
      <c r="J2931" s="172"/>
      <c r="K2931" s="173"/>
      <c r="L2931" s="178"/>
      <c r="R2931" s="3"/>
      <c r="S2931" s="106"/>
      <c r="T2931" s="106"/>
      <c r="U2931" s="106"/>
      <c r="V2931" s="106"/>
      <c r="W2931" s="106"/>
      <c r="X2931" s="106"/>
      <c r="AB2931" s="188" t="str">
        <f t="shared" si="309"/>
        <v/>
      </c>
      <c r="AC2931" s="188" t="s">
        <v>1585</v>
      </c>
      <c r="AD2931" s="131"/>
      <c r="AE2931" s="131"/>
      <c r="AF2931" s="131"/>
      <c r="AG2931" s="131"/>
      <c r="AH2931" s="131"/>
      <c r="AI2931" s="131"/>
      <c r="AJ2931" s="128" t="str">
        <f t="shared" si="310"/>
        <v/>
      </c>
      <c r="AK2931" s="7" t="str">
        <f>IF(ISNUMBER($AJ2931),INDEX($C$1:$AB$3985,$AJ2931,AK$4),"")</f>
        <v/>
      </c>
      <c r="AL2931" s="7" t="str">
        <f>IF(ISNUMBER($AJ2931),INDEX($C$1:$AB$3985,$AJ2931,AL$4),"")</f>
        <v/>
      </c>
      <c r="AM2931" s="128"/>
      <c r="AN2931" s="128" t="str">
        <f t="shared" si="312"/>
        <v/>
      </c>
      <c r="AO2931" s="7" t="str">
        <f t="shared" si="315"/>
        <v/>
      </c>
      <c r="AP2931" s="10" t="str">
        <f t="shared" si="315"/>
        <v/>
      </c>
      <c r="AQ2931" s="310">
        <f>IF(ISNUMBER(SEARCH($T$30,AO2931)),MAX(AQ$5:AQ2930)+1,0)</f>
        <v>0</v>
      </c>
      <c r="AR2931" s="310">
        <f>IF(ISNUMBER(SEARCH($T$31,AO2931)),MAX(AR$5:AR2930)+1,0)</f>
        <v>0</v>
      </c>
      <c r="AS2931" s="128" t="str">
        <f t="shared" si="311"/>
        <v/>
      </c>
      <c r="AT2931" s="105" t="str">
        <f>IF(ISNUMBER($AS2931),INDEX($C$1:$AB$3985,$AS2931,AT$4),"")</f>
        <v/>
      </c>
      <c r="AU2931" s="128"/>
      <c r="AV2931" s="128" t="str">
        <f t="shared" si="313"/>
        <v/>
      </c>
      <c r="AW2931" s="105" t="str">
        <f>IF(ISNUMBER($AV2931),INDEX($C$1:$AB$3985,$AV2931,AW$4),"")</f>
        <v/>
      </c>
      <c r="AX2931" s="105" t="str">
        <f>IF(ISNUMBER($AV2931),INDEX($C$1:$AB$3985,$AV2931,AX$4),"")</f>
        <v/>
      </c>
      <c r="AY2931" s="128"/>
      <c r="AZ2931" s="128"/>
      <c r="BA2931" s="128" t="str">
        <f t="shared" si="314"/>
        <v/>
      </c>
      <c r="BB2931" s="105" t="str">
        <f>IF(ISNUMBER($BA2931),INDEX($C$1:$AB$3985,$BA2931,BB$4),"")</f>
        <v/>
      </c>
      <c r="BC2931" s="105"/>
    </row>
    <row r="2932" spans="1:55" x14ac:dyDescent="0.25">
      <c r="A2932" s="98"/>
      <c r="B2932" s="98"/>
      <c r="C2932" s="73"/>
      <c r="D2932" s="179"/>
      <c r="E2932" s="176"/>
      <c r="F2932" s="176"/>
      <c r="G2932" s="176"/>
      <c r="H2932" s="176"/>
      <c r="I2932" s="176"/>
      <c r="J2932" s="172"/>
      <c r="K2932" s="173"/>
      <c r="L2932" s="178"/>
      <c r="R2932" s="3"/>
      <c r="S2932" s="106"/>
      <c r="T2932" s="106"/>
      <c r="U2932" s="106"/>
      <c r="V2932" s="106"/>
      <c r="W2932" s="106"/>
      <c r="X2932" s="106"/>
      <c r="AB2932" s="188" t="str">
        <f t="shared" si="309"/>
        <v/>
      </c>
      <c r="AC2932" s="188" t="s">
        <v>1585</v>
      </c>
      <c r="AD2932" s="131"/>
      <c r="AE2932" s="131"/>
      <c r="AF2932" s="131"/>
      <c r="AG2932" s="131"/>
      <c r="AH2932" s="131"/>
      <c r="AI2932" s="131"/>
      <c r="AJ2932" s="128" t="str">
        <f t="shared" si="310"/>
        <v/>
      </c>
      <c r="AK2932" s="7" t="str">
        <f>IF(ISNUMBER($AJ2932),INDEX($C$1:$AB$3985,$AJ2932,AK$4),"")</f>
        <v/>
      </c>
      <c r="AL2932" s="7" t="str">
        <f>IF(ISNUMBER($AJ2932),INDEX($C$1:$AB$3985,$AJ2932,AL$4),"")</f>
        <v/>
      </c>
      <c r="AM2932" s="128"/>
      <c r="AN2932" s="128" t="str">
        <f t="shared" si="312"/>
        <v/>
      </c>
      <c r="AO2932" s="7" t="str">
        <f t="shared" si="315"/>
        <v/>
      </c>
      <c r="AP2932" s="10" t="str">
        <f t="shared" si="315"/>
        <v/>
      </c>
      <c r="AQ2932" s="310">
        <f>IF(ISNUMBER(SEARCH($T$30,AO2932)),MAX(AQ$5:AQ2931)+1,0)</f>
        <v>0</v>
      </c>
      <c r="AR2932" s="310">
        <f>IF(ISNUMBER(SEARCH($T$31,AO2932)),MAX(AR$5:AR2931)+1,0)</f>
        <v>0</v>
      </c>
      <c r="AS2932" s="128" t="str">
        <f t="shared" si="311"/>
        <v/>
      </c>
      <c r="AT2932" s="105" t="str">
        <f>IF(ISNUMBER($AS2932),INDEX($C$1:$AB$3985,$AS2932,AT$4),"")</f>
        <v/>
      </c>
      <c r="AU2932" s="128"/>
      <c r="AV2932" s="128" t="str">
        <f t="shared" si="313"/>
        <v/>
      </c>
      <c r="AW2932" s="105" t="str">
        <f>IF(ISNUMBER($AV2932),INDEX($C$1:$AB$3985,$AV2932,AW$4),"")</f>
        <v/>
      </c>
      <c r="AX2932" s="105" t="str">
        <f>IF(ISNUMBER($AV2932),INDEX($C$1:$AB$3985,$AV2932,AX$4),"")</f>
        <v/>
      </c>
      <c r="AY2932" s="128"/>
      <c r="AZ2932" s="128"/>
      <c r="BA2932" s="128" t="str">
        <f t="shared" si="314"/>
        <v/>
      </c>
      <c r="BB2932" s="105" t="str">
        <f>IF(ISNUMBER($BA2932),INDEX($C$1:$AB$3985,$BA2932,BB$4),"")</f>
        <v/>
      </c>
      <c r="BC2932" s="105"/>
    </row>
    <row r="2933" spans="1:55" x14ac:dyDescent="0.25">
      <c r="A2933" s="98"/>
      <c r="B2933" s="98"/>
      <c r="C2933" s="73"/>
      <c r="D2933" s="179"/>
      <c r="E2933" s="176"/>
      <c r="F2933" s="176"/>
      <c r="G2933" s="176"/>
      <c r="H2933" s="176"/>
      <c r="I2933" s="176"/>
      <c r="J2933" s="172"/>
      <c r="K2933" s="173"/>
      <c r="L2933" s="178"/>
      <c r="R2933" s="3"/>
      <c r="S2933" s="106"/>
      <c r="T2933" s="106"/>
      <c r="U2933" s="106"/>
      <c r="V2933" s="106"/>
      <c r="W2933" s="106"/>
      <c r="X2933" s="106"/>
      <c r="AB2933" s="188" t="str">
        <f t="shared" si="309"/>
        <v/>
      </c>
      <c r="AC2933" s="188" t="s">
        <v>1585</v>
      </c>
      <c r="AD2933" s="131"/>
      <c r="AE2933" s="131"/>
      <c r="AF2933" s="131"/>
      <c r="AG2933" s="131"/>
      <c r="AH2933" s="131"/>
      <c r="AI2933" s="131"/>
      <c r="AJ2933" s="128" t="str">
        <f t="shared" si="310"/>
        <v/>
      </c>
      <c r="AK2933" s="7" t="str">
        <f>IF(ISNUMBER($AJ2933),INDEX($C$1:$AB$3985,$AJ2933,AK$4),"")</f>
        <v/>
      </c>
      <c r="AL2933" s="7" t="str">
        <f>IF(ISNUMBER($AJ2933),INDEX($C$1:$AB$3985,$AJ2933,AL$4),"")</f>
        <v/>
      </c>
      <c r="AM2933" s="128"/>
      <c r="AN2933" s="128" t="str">
        <f t="shared" si="312"/>
        <v/>
      </c>
      <c r="AO2933" s="7" t="str">
        <f t="shared" si="315"/>
        <v/>
      </c>
      <c r="AP2933" s="10" t="str">
        <f t="shared" si="315"/>
        <v/>
      </c>
      <c r="AQ2933" s="310">
        <f>IF(ISNUMBER(SEARCH($T$30,AO2933)),MAX(AQ$5:AQ2932)+1,0)</f>
        <v>0</v>
      </c>
      <c r="AR2933" s="310">
        <f>IF(ISNUMBER(SEARCH($T$31,AO2933)),MAX(AR$5:AR2932)+1,0)</f>
        <v>0</v>
      </c>
      <c r="AS2933" s="128" t="str">
        <f t="shared" si="311"/>
        <v/>
      </c>
      <c r="AT2933" s="105" t="str">
        <f>IF(ISNUMBER($AS2933),INDEX($C$1:$AB$3985,$AS2933,AT$4),"")</f>
        <v/>
      </c>
      <c r="AU2933" s="128"/>
      <c r="AV2933" s="128" t="str">
        <f t="shared" si="313"/>
        <v/>
      </c>
      <c r="AW2933" s="105" t="str">
        <f>IF(ISNUMBER($AV2933),INDEX($C$1:$AB$3985,$AV2933,AW$4),"")</f>
        <v/>
      </c>
      <c r="AX2933" s="105" t="str">
        <f>IF(ISNUMBER($AV2933),INDEX($C$1:$AB$3985,$AV2933,AX$4),"")</f>
        <v/>
      </c>
      <c r="AY2933" s="128"/>
      <c r="AZ2933" s="128"/>
      <c r="BA2933" s="128" t="str">
        <f t="shared" si="314"/>
        <v/>
      </c>
      <c r="BB2933" s="105" t="str">
        <f>IF(ISNUMBER($BA2933),INDEX($C$1:$AB$3985,$BA2933,BB$4),"")</f>
        <v/>
      </c>
      <c r="BC2933" s="105"/>
    </row>
    <row r="2934" spans="1:55" x14ac:dyDescent="0.25">
      <c r="A2934" s="98"/>
      <c r="B2934" s="98"/>
      <c r="C2934" s="73"/>
      <c r="D2934" s="179"/>
      <c r="E2934" s="176"/>
      <c r="F2934" s="176"/>
      <c r="G2934" s="176"/>
      <c r="H2934" s="176"/>
      <c r="I2934" s="176"/>
      <c r="J2934" s="172"/>
      <c r="K2934" s="173"/>
      <c r="L2934" s="178"/>
      <c r="R2934" s="3"/>
      <c r="S2934" s="106"/>
      <c r="T2934" s="106"/>
      <c r="U2934" s="106"/>
      <c r="V2934" s="106"/>
      <c r="W2934" s="106"/>
      <c r="X2934" s="106"/>
      <c r="AB2934" s="188" t="str">
        <f t="shared" si="309"/>
        <v/>
      </c>
      <c r="AC2934" s="188" t="s">
        <v>1585</v>
      </c>
      <c r="AD2934" s="131"/>
      <c r="AE2934" s="131"/>
      <c r="AF2934" s="131"/>
      <c r="AG2934" s="131"/>
      <c r="AH2934" s="131"/>
      <c r="AI2934" s="131"/>
      <c r="AJ2934" s="128" t="str">
        <f t="shared" si="310"/>
        <v/>
      </c>
      <c r="AK2934" s="7" t="str">
        <f>IF(ISNUMBER($AJ2934),INDEX($C$1:$AB$3985,$AJ2934,AK$4),"")</f>
        <v/>
      </c>
      <c r="AL2934" s="7" t="str">
        <f>IF(ISNUMBER($AJ2934),INDEX($C$1:$AB$3985,$AJ2934,AL$4),"")</f>
        <v/>
      </c>
      <c r="AM2934" s="128"/>
      <c r="AN2934" s="128" t="str">
        <f t="shared" si="312"/>
        <v/>
      </c>
      <c r="AO2934" s="7" t="str">
        <f t="shared" si="315"/>
        <v/>
      </c>
      <c r="AP2934" s="10" t="str">
        <f t="shared" si="315"/>
        <v/>
      </c>
      <c r="AQ2934" s="310">
        <f>IF(ISNUMBER(SEARCH($T$30,AO2934)),MAX(AQ$5:AQ2933)+1,0)</f>
        <v>0</v>
      </c>
      <c r="AR2934" s="310">
        <f>IF(ISNUMBER(SEARCH($T$31,AO2934)),MAX(AR$5:AR2933)+1,0)</f>
        <v>0</v>
      </c>
      <c r="AS2934" s="128" t="str">
        <f t="shared" si="311"/>
        <v/>
      </c>
      <c r="AT2934" s="105" t="str">
        <f>IF(ISNUMBER($AS2934),INDEX($C$1:$AB$3985,$AS2934,AT$4),"")</f>
        <v/>
      </c>
      <c r="AU2934" s="128"/>
      <c r="AV2934" s="128" t="str">
        <f t="shared" si="313"/>
        <v/>
      </c>
      <c r="AW2934" s="105" t="str">
        <f>IF(ISNUMBER($AV2934),INDEX($C$1:$AB$3985,$AV2934,AW$4),"")</f>
        <v/>
      </c>
      <c r="AX2934" s="105" t="str">
        <f>IF(ISNUMBER($AV2934),INDEX($C$1:$AB$3985,$AV2934,AX$4),"")</f>
        <v/>
      </c>
      <c r="AY2934" s="128"/>
      <c r="AZ2934" s="128"/>
      <c r="BA2934" s="128" t="str">
        <f t="shared" si="314"/>
        <v/>
      </c>
      <c r="BB2934" s="105" t="str">
        <f>IF(ISNUMBER($BA2934),INDEX($C$1:$AB$3985,$BA2934,BB$4),"")</f>
        <v/>
      </c>
      <c r="BC2934" s="105"/>
    </row>
    <row r="2935" spans="1:55" x14ac:dyDescent="0.25">
      <c r="A2935" s="98"/>
      <c r="B2935" s="98"/>
      <c r="C2935" s="73"/>
      <c r="D2935" s="179"/>
      <c r="E2935" s="176"/>
      <c r="F2935" s="176"/>
      <c r="G2935" s="176"/>
      <c r="H2935" s="176"/>
      <c r="I2935" s="176"/>
      <c r="J2935" s="172"/>
      <c r="K2935" s="173"/>
      <c r="L2935" s="178"/>
      <c r="R2935" s="3"/>
      <c r="S2935" s="106"/>
      <c r="T2935" s="106"/>
      <c r="U2935" s="106"/>
      <c r="V2935" s="106"/>
      <c r="W2935" s="106"/>
      <c r="X2935" s="106"/>
      <c r="AB2935" s="188" t="str">
        <f t="shared" si="309"/>
        <v/>
      </c>
      <c r="AC2935" s="188" t="s">
        <v>1585</v>
      </c>
      <c r="AD2935" s="131"/>
      <c r="AE2935" s="131"/>
      <c r="AF2935" s="131"/>
      <c r="AG2935" s="131"/>
      <c r="AH2935" s="131"/>
      <c r="AI2935" s="131"/>
      <c r="AJ2935" s="128" t="str">
        <f t="shared" si="310"/>
        <v/>
      </c>
      <c r="AK2935" s="7" t="str">
        <f>IF(ISNUMBER($AJ2935),INDEX($C$1:$AB$3985,$AJ2935,AK$4),"")</f>
        <v/>
      </c>
      <c r="AL2935" s="7" t="str">
        <f>IF(ISNUMBER($AJ2935),INDEX($C$1:$AB$3985,$AJ2935,AL$4),"")</f>
        <v/>
      </c>
      <c r="AM2935" s="128"/>
      <c r="AN2935" s="128" t="str">
        <f t="shared" si="312"/>
        <v/>
      </c>
      <c r="AO2935" s="7" t="str">
        <f t="shared" si="315"/>
        <v/>
      </c>
      <c r="AP2935" s="10" t="str">
        <f t="shared" si="315"/>
        <v/>
      </c>
      <c r="AQ2935" s="310">
        <f>IF(ISNUMBER(SEARCH($T$30,AO2935)),MAX(AQ$5:AQ2934)+1,0)</f>
        <v>0</v>
      </c>
      <c r="AR2935" s="310">
        <f>IF(ISNUMBER(SEARCH($T$31,AO2935)),MAX(AR$5:AR2934)+1,0)</f>
        <v>0</v>
      </c>
      <c r="AS2935" s="128" t="str">
        <f t="shared" si="311"/>
        <v/>
      </c>
      <c r="AT2935" s="105" t="str">
        <f>IF(ISNUMBER($AS2935),INDEX($C$1:$AB$3985,$AS2935,AT$4),"")</f>
        <v/>
      </c>
      <c r="AU2935" s="128"/>
      <c r="AV2935" s="128" t="str">
        <f t="shared" si="313"/>
        <v/>
      </c>
      <c r="AW2935" s="105" t="str">
        <f>IF(ISNUMBER($AV2935),INDEX($C$1:$AB$3985,$AV2935,AW$4),"")</f>
        <v/>
      </c>
      <c r="AX2935" s="105" t="str">
        <f>IF(ISNUMBER($AV2935),INDEX($C$1:$AB$3985,$AV2935,AX$4),"")</f>
        <v/>
      </c>
      <c r="AY2935" s="128"/>
      <c r="AZ2935" s="128"/>
      <c r="BA2935" s="128" t="str">
        <f t="shared" si="314"/>
        <v/>
      </c>
      <c r="BB2935" s="105" t="str">
        <f>IF(ISNUMBER($BA2935),INDEX($C$1:$AB$3985,$BA2935,BB$4),"")</f>
        <v/>
      </c>
      <c r="BC2935" s="105"/>
    </row>
    <row r="2936" spans="1:55" x14ac:dyDescent="0.25">
      <c r="A2936" s="98"/>
      <c r="B2936" s="98"/>
      <c r="C2936" s="73"/>
      <c r="D2936" s="179"/>
      <c r="E2936" s="176"/>
      <c r="F2936" s="176"/>
      <c r="G2936" s="176"/>
      <c r="H2936" s="176"/>
      <c r="I2936" s="176"/>
      <c r="J2936" s="172"/>
      <c r="K2936" s="173"/>
      <c r="L2936" s="178"/>
      <c r="R2936" s="3"/>
      <c r="S2936" s="106"/>
      <c r="T2936" s="106"/>
      <c r="U2936" s="106"/>
      <c r="V2936" s="106"/>
      <c r="W2936" s="106"/>
      <c r="X2936" s="106"/>
      <c r="AB2936" s="188" t="str">
        <f t="shared" si="309"/>
        <v/>
      </c>
      <c r="AC2936" s="188" t="s">
        <v>1585</v>
      </c>
      <c r="AD2936" s="131"/>
      <c r="AE2936" s="131"/>
      <c r="AF2936" s="131"/>
      <c r="AG2936" s="131"/>
      <c r="AH2936" s="131"/>
      <c r="AI2936" s="131"/>
      <c r="AJ2936" s="128" t="str">
        <f t="shared" si="310"/>
        <v/>
      </c>
      <c r="AK2936" s="7" t="str">
        <f>IF(ISNUMBER($AJ2936),INDEX($C$1:$AB$3985,$AJ2936,AK$4),"")</f>
        <v/>
      </c>
      <c r="AL2936" s="7" t="str">
        <f>IF(ISNUMBER($AJ2936),INDEX($C$1:$AB$3985,$AJ2936,AL$4),"")</f>
        <v/>
      </c>
      <c r="AM2936" s="128"/>
      <c r="AN2936" s="128" t="str">
        <f t="shared" si="312"/>
        <v/>
      </c>
      <c r="AO2936" s="7" t="str">
        <f t="shared" si="315"/>
        <v/>
      </c>
      <c r="AP2936" s="10" t="str">
        <f t="shared" si="315"/>
        <v/>
      </c>
      <c r="AQ2936" s="310">
        <f>IF(ISNUMBER(SEARCH($T$30,AO2936)),MAX(AQ$5:AQ2935)+1,0)</f>
        <v>0</v>
      </c>
      <c r="AR2936" s="310">
        <f>IF(ISNUMBER(SEARCH($T$31,AO2936)),MAX(AR$5:AR2935)+1,0)</f>
        <v>0</v>
      </c>
      <c r="AS2936" s="128" t="str">
        <f t="shared" si="311"/>
        <v/>
      </c>
      <c r="AT2936" s="105" t="str">
        <f>IF(ISNUMBER($AS2936),INDEX($C$1:$AB$3985,$AS2936,AT$4),"")</f>
        <v/>
      </c>
      <c r="AU2936" s="128"/>
      <c r="AV2936" s="128" t="str">
        <f t="shared" si="313"/>
        <v/>
      </c>
      <c r="AW2936" s="105" t="str">
        <f>IF(ISNUMBER($AV2936),INDEX($C$1:$AB$3985,$AV2936,AW$4),"")</f>
        <v/>
      </c>
      <c r="AX2936" s="105" t="str">
        <f>IF(ISNUMBER($AV2936),INDEX($C$1:$AB$3985,$AV2936,AX$4),"")</f>
        <v/>
      </c>
      <c r="AY2936" s="128"/>
      <c r="AZ2936" s="128"/>
      <c r="BA2936" s="128" t="str">
        <f t="shared" si="314"/>
        <v/>
      </c>
      <c r="BB2936" s="105" t="str">
        <f>IF(ISNUMBER($BA2936),INDEX($C$1:$AB$3985,$BA2936,BB$4),"")</f>
        <v/>
      </c>
      <c r="BC2936" s="105"/>
    </row>
    <row r="2937" spans="1:55" x14ac:dyDescent="0.25">
      <c r="A2937" s="98"/>
      <c r="B2937" s="98"/>
      <c r="C2937" s="73"/>
      <c r="D2937" s="179"/>
      <c r="E2937" s="176"/>
      <c r="F2937" s="176"/>
      <c r="G2937" s="176"/>
      <c r="H2937" s="176"/>
      <c r="I2937" s="176"/>
      <c r="J2937" s="172"/>
      <c r="K2937" s="173"/>
      <c r="L2937" s="178"/>
      <c r="R2937" s="3"/>
      <c r="S2937" s="106"/>
      <c r="T2937" s="106"/>
      <c r="U2937" s="106"/>
      <c r="V2937" s="106"/>
      <c r="W2937" s="106"/>
      <c r="X2937" s="106"/>
      <c r="AB2937" s="188" t="str">
        <f t="shared" si="309"/>
        <v/>
      </c>
      <c r="AC2937" s="188" t="s">
        <v>1585</v>
      </c>
      <c r="AD2937" s="131"/>
      <c r="AE2937" s="131"/>
      <c r="AF2937" s="131"/>
      <c r="AG2937" s="131"/>
      <c r="AH2937" s="131"/>
      <c r="AI2937" s="131"/>
      <c r="AJ2937" s="128" t="str">
        <f t="shared" si="310"/>
        <v/>
      </c>
      <c r="AK2937" s="7" t="str">
        <f>IF(ISNUMBER($AJ2937),INDEX($C$1:$AB$3985,$AJ2937,AK$4),"")</f>
        <v/>
      </c>
      <c r="AL2937" s="7" t="str">
        <f>IF(ISNUMBER($AJ2937),INDEX($C$1:$AB$3985,$AJ2937,AL$4),"")</f>
        <v/>
      </c>
      <c r="AM2937" s="128"/>
      <c r="AN2937" s="128" t="str">
        <f t="shared" si="312"/>
        <v/>
      </c>
      <c r="AO2937" s="7" t="str">
        <f t="shared" si="315"/>
        <v/>
      </c>
      <c r="AP2937" s="10" t="str">
        <f t="shared" si="315"/>
        <v/>
      </c>
      <c r="AQ2937" s="310">
        <f>IF(ISNUMBER(SEARCH($T$30,AO2937)),MAX(AQ$5:AQ2936)+1,0)</f>
        <v>0</v>
      </c>
      <c r="AR2937" s="310">
        <f>IF(ISNUMBER(SEARCH($T$31,AO2937)),MAX(AR$5:AR2936)+1,0)</f>
        <v>0</v>
      </c>
      <c r="AS2937" s="128" t="str">
        <f t="shared" si="311"/>
        <v/>
      </c>
      <c r="AT2937" s="105" t="str">
        <f>IF(ISNUMBER($AS2937),INDEX($C$1:$AB$3985,$AS2937,AT$4),"")</f>
        <v/>
      </c>
      <c r="AU2937" s="128"/>
      <c r="AV2937" s="128" t="str">
        <f t="shared" si="313"/>
        <v/>
      </c>
      <c r="AW2937" s="105" t="str">
        <f>IF(ISNUMBER($AV2937),INDEX($C$1:$AB$3985,$AV2937,AW$4),"")</f>
        <v/>
      </c>
      <c r="AX2937" s="105" t="str">
        <f>IF(ISNUMBER($AV2937),INDEX($C$1:$AB$3985,$AV2937,AX$4),"")</f>
        <v/>
      </c>
      <c r="AY2937" s="128"/>
      <c r="AZ2937" s="128"/>
      <c r="BA2937" s="128" t="str">
        <f t="shared" si="314"/>
        <v/>
      </c>
      <c r="BB2937" s="105" t="str">
        <f>IF(ISNUMBER($BA2937),INDEX($C$1:$AB$3985,$BA2937,BB$4),"")</f>
        <v/>
      </c>
      <c r="BC2937" s="105"/>
    </row>
    <row r="2938" spans="1:55" x14ac:dyDescent="0.25">
      <c r="A2938" s="98"/>
      <c r="B2938" s="98"/>
      <c r="C2938" s="73"/>
      <c r="D2938" s="179"/>
      <c r="E2938" s="176"/>
      <c r="F2938" s="176"/>
      <c r="G2938" s="176"/>
      <c r="H2938" s="176"/>
      <c r="I2938" s="176"/>
      <c r="J2938" s="172"/>
      <c r="K2938" s="173"/>
      <c r="L2938" s="178"/>
      <c r="R2938" s="3"/>
      <c r="S2938" s="106"/>
      <c r="T2938" s="106"/>
      <c r="U2938" s="106"/>
      <c r="V2938" s="106"/>
      <c r="W2938" s="106"/>
      <c r="X2938" s="106"/>
      <c r="AB2938" s="188" t="str">
        <f t="shared" si="309"/>
        <v/>
      </c>
      <c r="AC2938" s="188" t="s">
        <v>1585</v>
      </c>
      <c r="AD2938" s="131"/>
      <c r="AE2938" s="131"/>
      <c r="AF2938" s="131"/>
      <c r="AG2938" s="131"/>
      <c r="AH2938" s="131"/>
      <c r="AI2938" s="131"/>
      <c r="AJ2938" s="128" t="str">
        <f t="shared" si="310"/>
        <v/>
      </c>
      <c r="AK2938" s="7" t="str">
        <f>IF(ISNUMBER($AJ2938),INDEX($C$1:$AB$3985,$AJ2938,AK$4),"")</f>
        <v/>
      </c>
      <c r="AL2938" s="7" t="str">
        <f>IF(ISNUMBER($AJ2938),INDEX($C$1:$AB$3985,$AJ2938,AL$4),"")</f>
        <v/>
      </c>
      <c r="AM2938" s="128"/>
      <c r="AN2938" s="128" t="str">
        <f t="shared" si="312"/>
        <v/>
      </c>
      <c r="AO2938" s="7" t="str">
        <f t="shared" si="315"/>
        <v/>
      </c>
      <c r="AP2938" s="10" t="str">
        <f t="shared" si="315"/>
        <v/>
      </c>
      <c r="AQ2938" s="310">
        <f>IF(ISNUMBER(SEARCH($T$30,AO2938)),MAX(AQ$5:AQ2937)+1,0)</f>
        <v>0</v>
      </c>
      <c r="AR2938" s="310">
        <f>IF(ISNUMBER(SEARCH($T$31,AO2938)),MAX(AR$5:AR2937)+1,0)</f>
        <v>0</v>
      </c>
      <c r="AS2938" s="128" t="str">
        <f t="shared" si="311"/>
        <v/>
      </c>
      <c r="AT2938" s="105" t="str">
        <f>IF(ISNUMBER($AS2938),INDEX($C$1:$AB$3985,$AS2938,AT$4),"")</f>
        <v/>
      </c>
      <c r="AU2938" s="128"/>
      <c r="AV2938" s="128" t="str">
        <f t="shared" si="313"/>
        <v/>
      </c>
      <c r="AW2938" s="105" t="str">
        <f>IF(ISNUMBER($AV2938),INDEX($C$1:$AB$3985,$AV2938,AW$4),"")</f>
        <v/>
      </c>
      <c r="AX2938" s="105" t="str">
        <f>IF(ISNUMBER($AV2938),INDEX($C$1:$AB$3985,$AV2938,AX$4),"")</f>
        <v/>
      </c>
      <c r="AY2938" s="128"/>
      <c r="AZ2938" s="128"/>
      <c r="BA2938" s="128" t="str">
        <f t="shared" si="314"/>
        <v/>
      </c>
      <c r="BB2938" s="105" t="str">
        <f>IF(ISNUMBER($BA2938),INDEX($C$1:$AB$3985,$BA2938,BB$4),"")</f>
        <v/>
      </c>
      <c r="BC2938" s="105"/>
    </row>
    <row r="2939" spans="1:55" x14ac:dyDescent="0.25">
      <c r="A2939" s="98"/>
      <c r="B2939" s="98"/>
      <c r="C2939" s="73"/>
      <c r="D2939" s="179"/>
      <c r="E2939" s="176"/>
      <c r="F2939" s="176"/>
      <c r="G2939" s="176"/>
      <c r="H2939" s="176"/>
      <c r="I2939" s="176"/>
      <c r="J2939" s="172"/>
      <c r="K2939" s="173"/>
      <c r="L2939" s="178"/>
      <c r="R2939" s="3"/>
      <c r="S2939" s="106"/>
      <c r="T2939" s="106"/>
      <c r="U2939" s="106"/>
      <c r="V2939" s="106"/>
      <c r="W2939" s="106"/>
      <c r="X2939" s="106"/>
      <c r="AB2939" s="188" t="str">
        <f t="shared" si="309"/>
        <v/>
      </c>
      <c r="AC2939" s="188" t="s">
        <v>1585</v>
      </c>
      <c r="AD2939" s="131"/>
      <c r="AE2939" s="131"/>
      <c r="AF2939" s="131"/>
      <c r="AG2939" s="131"/>
      <c r="AH2939" s="131"/>
      <c r="AI2939" s="131"/>
      <c r="AJ2939" s="128" t="str">
        <f t="shared" si="310"/>
        <v/>
      </c>
      <c r="AK2939" s="7" t="str">
        <f>IF(ISNUMBER($AJ2939),INDEX($C$1:$AB$3985,$AJ2939,AK$4),"")</f>
        <v/>
      </c>
      <c r="AL2939" s="7" t="str">
        <f>IF(ISNUMBER($AJ2939),INDEX($C$1:$AB$3985,$AJ2939,AL$4),"")</f>
        <v/>
      </c>
      <c r="AM2939" s="128"/>
      <c r="AN2939" s="128" t="str">
        <f t="shared" si="312"/>
        <v/>
      </c>
      <c r="AO2939" s="7" t="str">
        <f t="shared" si="315"/>
        <v/>
      </c>
      <c r="AP2939" s="10" t="str">
        <f t="shared" si="315"/>
        <v/>
      </c>
      <c r="AQ2939" s="310">
        <f>IF(ISNUMBER(SEARCH($T$30,AO2939)),MAX(AQ$5:AQ2938)+1,0)</f>
        <v>0</v>
      </c>
      <c r="AR2939" s="310">
        <f>IF(ISNUMBER(SEARCH($T$31,AO2939)),MAX(AR$5:AR2938)+1,0)</f>
        <v>0</v>
      </c>
      <c r="AS2939" s="128" t="str">
        <f t="shared" si="311"/>
        <v/>
      </c>
      <c r="AT2939" s="105" t="str">
        <f>IF(ISNUMBER($AS2939),INDEX($C$1:$AB$3985,$AS2939,AT$4),"")</f>
        <v/>
      </c>
      <c r="AU2939" s="128"/>
      <c r="AV2939" s="128" t="str">
        <f t="shared" si="313"/>
        <v/>
      </c>
      <c r="AW2939" s="105" t="str">
        <f>IF(ISNUMBER($AV2939),INDEX($C$1:$AB$3985,$AV2939,AW$4),"")</f>
        <v/>
      </c>
      <c r="AX2939" s="105" t="str">
        <f>IF(ISNUMBER($AV2939),INDEX($C$1:$AB$3985,$AV2939,AX$4),"")</f>
        <v/>
      </c>
      <c r="AY2939" s="128"/>
      <c r="AZ2939" s="128"/>
      <c r="BA2939" s="128" t="str">
        <f t="shared" si="314"/>
        <v/>
      </c>
      <c r="BB2939" s="105" t="str">
        <f>IF(ISNUMBER($BA2939),INDEX($C$1:$AB$3985,$BA2939,BB$4),"")</f>
        <v/>
      </c>
      <c r="BC2939" s="105"/>
    </row>
    <row r="2940" spans="1:55" x14ac:dyDescent="0.25">
      <c r="A2940" s="98"/>
      <c r="B2940" s="98"/>
      <c r="C2940" s="73"/>
      <c r="D2940" s="179"/>
      <c r="E2940" s="176"/>
      <c r="F2940" s="176"/>
      <c r="G2940" s="176"/>
      <c r="H2940" s="176"/>
      <c r="I2940" s="176"/>
      <c r="J2940" s="172"/>
      <c r="K2940" s="173"/>
      <c r="L2940" s="178"/>
      <c r="R2940" s="3"/>
      <c r="S2940" s="106"/>
      <c r="T2940" s="106"/>
      <c r="U2940" s="106"/>
      <c r="V2940" s="106"/>
      <c r="W2940" s="106"/>
      <c r="X2940" s="106"/>
      <c r="AB2940" s="188" t="str">
        <f t="shared" si="309"/>
        <v/>
      </c>
      <c r="AC2940" s="188" t="s">
        <v>1585</v>
      </c>
      <c r="AD2940" s="131"/>
      <c r="AE2940" s="131"/>
      <c r="AF2940" s="131"/>
      <c r="AG2940" s="131"/>
      <c r="AH2940" s="131"/>
      <c r="AI2940" s="131"/>
      <c r="AJ2940" s="128" t="str">
        <f t="shared" si="310"/>
        <v/>
      </c>
      <c r="AK2940" s="7" t="str">
        <f>IF(ISNUMBER($AJ2940),INDEX($C$1:$AB$3985,$AJ2940,AK$4),"")</f>
        <v/>
      </c>
      <c r="AL2940" s="7" t="str">
        <f>IF(ISNUMBER($AJ2940),INDEX($C$1:$AB$3985,$AJ2940,AL$4),"")</f>
        <v/>
      </c>
      <c r="AM2940" s="128"/>
      <c r="AN2940" s="128" t="str">
        <f t="shared" si="312"/>
        <v/>
      </c>
      <c r="AO2940" s="7" t="str">
        <f t="shared" si="315"/>
        <v/>
      </c>
      <c r="AP2940" s="10" t="str">
        <f t="shared" si="315"/>
        <v/>
      </c>
      <c r="AQ2940" s="310">
        <f>IF(ISNUMBER(SEARCH($T$30,AO2940)),MAX(AQ$5:AQ2939)+1,0)</f>
        <v>0</v>
      </c>
      <c r="AR2940" s="310">
        <f>IF(ISNUMBER(SEARCH($T$31,AO2940)),MAX(AR$5:AR2939)+1,0)</f>
        <v>0</v>
      </c>
      <c r="AS2940" s="128" t="str">
        <f t="shared" si="311"/>
        <v/>
      </c>
      <c r="AT2940" s="105" t="str">
        <f>IF(ISNUMBER($AS2940),INDEX($C$1:$AB$3985,$AS2940,AT$4),"")</f>
        <v/>
      </c>
      <c r="AU2940" s="128"/>
      <c r="AV2940" s="128" t="str">
        <f t="shared" si="313"/>
        <v/>
      </c>
      <c r="AW2940" s="105" t="str">
        <f>IF(ISNUMBER($AV2940),INDEX($C$1:$AB$3985,$AV2940,AW$4),"")</f>
        <v/>
      </c>
      <c r="AX2940" s="105" t="str">
        <f>IF(ISNUMBER($AV2940),INDEX($C$1:$AB$3985,$AV2940,AX$4),"")</f>
        <v/>
      </c>
      <c r="AY2940" s="128"/>
      <c r="AZ2940" s="128"/>
      <c r="BA2940" s="128" t="str">
        <f t="shared" si="314"/>
        <v/>
      </c>
      <c r="BB2940" s="105" t="str">
        <f>IF(ISNUMBER($BA2940),INDEX($C$1:$AB$3985,$BA2940,BB$4),"")</f>
        <v/>
      </c>
      <c r="BC2940" s="105"/>
    </row>
    <row r="2941" spans="1:55" x14ac:dyDescent="0.25">
      <c r="A2941" s="98"/>
      <c r="B2941" s="98"/>
      <c r="C2941" s="73"/>
      <c r="D2941" s="179"/>
      <c r="E2941" s="176"/>
      <c r="F2941" s="176"/>
      <c r="G2941" s="176"/>
      <c r="H2941" s="176"/>
      <c r="I2941" s="176"/>
      <c r="J2941" s="172"/>
      <c r="K2941" s="173"/>
      <c r="L2941" s="178"/>
      <c r="R2941" s="3"/>
      <c r="S2941" s="106"/>
      <c r="T2941" s="106"/>
      <c r="U2941" s="106"/>
      <c r="V2941" s="106"/>
      <c r="W2941" s="106"/>
      <c r="X2941" s="106"/>
      <c r="AB2941" s="188" t="str">
        <f t="shared" si="309"/>
        <v/>
      </c>
      <c r="AC2941" s="188" t="s">
        <v>1585</v>
      </c>
      <c r="AD2941" s="131"/>
      <c r="AE2941" s="131"/>
      <c r="AF2941" s="131"/>
      <c r="AG2941" s="131"/>
      <c r="AH2941" s="131"/>
      <c r="AI2941" s="131"/>
      <c r="AJ2941" s="128" t="str">
        <f t="shared" si="310"/>
        <v/>
      </c>
      <c r="AK2941" s="7" t="str">
        <f>IF(ISNUMBER($AJ2941),INDEX($C$1:$AB$3985,$AJ2941,AK$4),"")</f>
        <v/>
      </c>
      <c r="AL2941" s="7" t="str">
        <f>IF(ISNUMBER($AJ2941),INDEX($C$1:$AB$3985,$AJ2941,AL$4),"")</f>
        <v/>
      </c>
      <c r="AM2941" s="128"/>
      <c r="AN2941" s="128" t="str">
        <f t="shared" si="312"/>
        <v/>
      </c>
      <c r="AO2941" s="7" t="str">
        <f t="shared" si="315"/>
        <v/>
      </c>
      <c r="AP2941" s="10" t="str">
        <f t="shared" si="315"/>
        <v/>
      </c>
      <c r="AQ2941" s="310">
        <f>IF(ISNUMBER(SEARCH($T$30,AO2941)),MAX(AQ$5:AQ2940)+1,0)</f>
        <v>0</v>
      </c>
      <c r="AR2941" s="310">
        <f>IF(ISNUMBER(SEARCH($T$31,AO2941)),MAX(AR$5:AR2940)+1,0)</f>
        <v>0</v>
      </c>
      <c r="AS2941" s="128" t="str">
        <f t="shared" si="311"/>
        <v/>
      </c>
      <c r="AT2941" s="105" t="str">
        <f>IF(ISNUMBER($AS2941),INDEX($C$1:$AB$3985,$AS2941,AT$4),"")</f>
        <v/>
      </c>
      <c r="AU2941" s="128"/>
      <c r="AV2941" s="128" t="str">
        <f t="shared" si="313"/>
        <v/>
      </c>
      <c r="AW2941" s="105" t="str">
        <f>IF(ISNUMBER($AV2941),INDEX($C$1:$AB$3985,$AV2941,AW$4),"")</f>
        <v/>
      </c>
      <c r="AX2941" s="105" t="str">
        <f>IF(ISNUMBER($AV2941),INDEX($C$1:$AB$3985,$AV2941,AX$4),"")</f>
        <v/>
      </c>
      <c r="AY2941" s="128"/>
      <c r="AZ2941" s="128"/>
      <c r="BA2941" s="128" t="str">
        <f t="shared" si="314"/>
        <v/>
      </c>
      <c r="BB2941" s="105" t="str">
        <f>IF(ISNUMBER($BA2941),INDEX($C$1:$AB$3985,$BA2941,BB$4),"")</f>
        <v/>
      </c>
      <c r="BC2941" s="105"/>
    </row>
    <row r="2942" spans="1:55" x14ac:dyDescent="0.25">
      <c r="A2942" s="98"/>
      <c r="B2942" s="98"/>
      <c r="C2942" s="73"/>
      <c r="D2942" s="179"/>
      <c r="E2942" s="176"/>
      <c r="F2942" s="176"/>
      <c r="G2942" s="176"/>
      <c r="H2942" s="176"/>
      <c r="I2942" s="176"/>
      <c r="J2942" s="172"/>
      <c r="K2942" s="173"/>
      <c r="L2942" s="178"/>
      <c r="R2942" s="3"/>
      <c r="S2942" s="106"/>
      <c r="T2942" s="106"/>
      <c r="U2942" s="106"/>
      <c r="V2942" s="106"/>
      <c r="W2942" s="106"/>
      <c r="X2942" s="106"/>
      <c r="AB2942" s="188" t="str">
        <f t="shared" si="309"/>
        <v/>
      </c>
      <c r="AC2942" s="188" t="s">
        <v>1585</v>
      </c>
      <c r="AD2942" s="131"/>
      <c r="AE2942" s="131"/>
      <c r="AF2942" s="131"/>
      <c r="AG2942" s="131"/>
      <c r="AH2942" s="131"/>
      <c r="AI2942" s="131"/>
      <c r="AJ2942" s="128" t="str">
        <f t="shared" si="310"/>
        <v/>
      </c>
      <c r="AK2942" s="7" t="str">
        <f>IF(ISNUMBER($AJ2942),INDEX($C$1:$AB$3985,$AJ2942,AK$4),"")</f>
        <v/>
      </c>
      <c r="AL2942" s="7" t="str">
        <f>IF(ISNUMBER($AJ2942),INDEX($C$1:$AB$3985,$AJ2942,AL$4),"")</f>
        <v/>
      </c>
      <c r="AM2942" s="128"/>
      <c r="AN2942" s="128" t="str">
        <f t="shared" si="312"/>
        <v/>
      </c>
      <c r="AO2942" s="7" t="str">
        <f t="shared" si="315"/>
        <v/>
      </c>
      <c r="AP2942" s="10" t="str">
        <f t="shared" si="315"/>
        <v/>
      </c>
      <c r="AQ2942" s="310">
        <f>IF(ISNUMBER(SEARCH($T$30,AO2942)),MAX(AQ$5:AQ2941)+1,0)</f>
        <v>0</v>
      </c>
      <c r="AR2942" s="310">
        <f>IF(ISNUMBER(SEARCH($T$31,AO2942)),MAX(AR$5:AR2941)+1,0)</f>
        <v>0</v>
      </c>
      <c r="AS2942" s="128" t="str">
        <f t="shared" si="311"/>
        <v/>
      </c>
      <c r="AT2942" s="105" t="str">
        <f>IF(ISNUMBER($AS2942),INDEX($C$1:$AB$3985,$AS2942,AT$4),"")</f>
        <v/>
      </c>
      <c r="AU2942" s="128"/>
      <c r="AV2942" s="128" t="str">
        <f t="shared" si="313"/>
        <v/>
      </c>
      <c r="AW2942" s="105" t="str">
        <f>IF(ISNUMBER($AV2942),INDEX($C$1:$AB$3985,$AV2942,AW$4),"")</f>
        <v/>
      </c>
      <c r="AX2942" s="105" t="str">
        <f>IF(ISNUMBER($AV2942),INDEX($C$1:$AB$3985,$AV2942,AX$4),"")</f>
        <v/>
      </c>
      <c r="AY2942" s="128"/>
      <c r="AZ2942" s="128"/>
      <c r="BA2942" s="128" t="str">
        <f t="shared" si="314"/>
        <v/>
      </c>
      <c r="BB2942" s="105" t="str">
        <f>IF(ISNUMBER($BA2942),INDEX($C$1:$AB$3985,$BA2942,BB$4),"")</f>
        <v/>
      </c>
      <c r="BC2942" s="105"/>
    </row>
    <row r="2943" spans="1:55" x14ac:dyDescent="0.25">
      <c r="A2943" s="98"/>
      <c r="B2943" s="98"/>
      <c r="C2943" s="73"/>
      <c r="D2943" s="179"/>
      <c r="E2943" s="176"/>
      <c r="F2943" s="176"/>
      <c r="G2943" s="176"/>
      <c r="H2943" s="176"/>
      <c r="I2943" s="176"/>
      <c r="J2943" s="172"/>
      <c r="K2943" s="173"/>
      <c r="L2943" s="178"/>
      <c r="R2943" s="3"/>
      <c r="S2943" s="106"/>
      <c r="T2943" s="106"/>
      <c r="U2943" s="106"/>
      <c r="V2943" s="106"/>
      <c r="W2943" s="106"/>
      <c r="X2943" s="106"/>
      <c r="AB2943" s="188" t="str">
        <f t="shared" si="309"/>
        <v/>
      </c>
      <c r="AC2943" s="188" t="s">
        <v>1585</v>
      </c>
      <c r="AD2943" s="131"/>
      <c r="AE2943" s="131"/>
      <c r="AF2943" s="131"/>
      <c r="AG2943" s="131"/>
      <c r="AH2943" s="131"/>
      <c r="AI2943" s="131"/>
      <c r="AJ2943" s="128" t="str">
        <f t="shared" si="310"/>
        <v/>
      </c>
      <c r="AK2943" s="7" t="str">
        <f>IF(ISNUMBER($AJ2943),INDEX($C$1:$AB$3985,$AJ2943,AK$4),"")</f>
        <v/>
      </c>
      <c r="AL2943" s="7" t="str">
        <f>IF(ISNUMBER($AJ2943),INDEX($C$1:$AB$3985,$AJ2943,AL$4),"")</f>
        <v/>
      </c>
      <c r="AM2943" s="128"/>
      <c r="AN2943" s="128" t="str">
        <f t="shared" si="312"/>
        <v/>
      </c>
      <c r="AO2943" s="7" t="str">
        <f t="shared" si="315"/>
        <v/>
      </c>
      <c r="AP2943" s="10" t="str">
        <f t="shared" si="315"/>
        <v/>
      </c>
      <c r="AQ2943" s="310">
        <f>IF(ISNUMBER(SEARCH($T$30,AO2943)),MAX(AQ$5:AQ2942)+1,0)</f>
        <v>0</v>
      </c>
      <c r="AR2943" s="310">
        <f>IF(ISNUMBER(SEARCH($T$31,AO2943)),MAX(AR$5:AR2942)+1,0)</f>
        <v>0</v>
      </c>
      <c r="AS2943" s="128" t="str">
        <f t="shared" si="311"/>
        <v/>
      </c>
      <c r="AT2943" s="105" t="str">
        <f>IF(ISNUMBER($AS2943),INDEX($C$1:$AB$3985,$AS2943,AT$4),"")</f>
        <v/>
      </c>
      <c r="AU2943" s="128"/>
      <c r="AV2943" s="128" t="str">
        <f t="shared" si="313"/>
        <v/>
      </c>
      <c r="AW2943" s="105" t="str">
        <f>IF(ISNUMBER($AV2943),INDEX($C$1:$AB$3985,$AV2943,AW$4),"")</f>
        <v/>
      </c>
      <c r="AX2943" s="105" t="str">
        <f>IF(ISNUMBER($AV2943),INDEX($C$1:$AB$3985,$AV2943,AX$4),"")</f>
        <v/>
      </c>
      <c r="AY2943" s="128"/>
      <c r="AZ2943" s="128"/>
      <c r="BA2943" s="128" t="str">
        <f t="shared" si="314"/>
        <v/>
      </c>
      <c r="BB2943" s="105" t="str">
        <f>IF(ISNUMBER($BA2943),INDEX($C$1:$AB$3985,$BA2943,BB$4),"")</f>
        <v/>
      </c>
      <c r="BC2943" s="105"/>
    </row>
    <row r="2944" spans="1:55" x14ac:dyDescent="0.25">
      <c r="A2944" s="98"/>
      <c r="B2944" s="98"/>
      <c r="C2944" s="73"/>
      <c r="D2944" s="179"/>
      <c r="E2944" s="176"/>
      <c r="F2944" s="176"/>
      <c r="G2944" s="176"/>
      <c r="H2944" s="176"/>
      <c r="I2944" s="176"/>
      <c r="J2944" s="172"/>
      <c r="K2944" s="173"/>
      <c r="L2944" s="178"/>
      <c r="R2944" s="3"/>
      <c r="S2944" s="106"/>
      <c r="T2944" s="106"/>
      <c r="U2944" s="106"/>
      <c r="V2944" s="106"/>
      <c r="W2944" s="106"/>
      <c r="X2944" s="106"/>
      <c r="AB2944" s="188" t="str">
        <f t="shared" si="309"/>
        <v/>
      </c>
      <c r="AC2944" s="188" t="s">
        <v>1585</v>
      </c>
      <c r="AD2944" s="131"/>
      <c r="AE2944" s="131"/>
      <c r="AF2944" s="131"/>
      <c r="AG2944" s="131"/>
      <c r="AH2944" s="131"/>
      <c r="AI2944" s="131"/>
      <c r="AJ2944" s="128" t="str">
        <f t="shared" si="310"/>
        <v/>
      </c>
      <c r="AK2944" s="7" t="str">
        <f>IF(ISNUMBER($AJ2944),INDEX($C$1:$AB$3985,$AJ2944,AK$4),"")</f>
        <v/>
      </c>
      <c r="AL2944" s="7" t="str">
        <f>IF(ISNUMBER($AJ2944),INDEX($C$1:$AB$3985,$AJ2944,AL$4),"")</f>
        <v/>
      </c>
      <c r="AM2944" s="128"/>
      <c r="AN2944" s="128" t="str">
        <f t="shared" si="312"/>
        <v/>
      </c>
      <c r="AO2944" s="7" t="str">
        <f t="shared" si="315"/>
        <v/>
      </c>
      <c r="AP2944" s="10" t="str">
        <f t="shared" si="315"/>
        <v/>
      </c>
      <c r="AQ2944" s="310">
        <f>IF(ISNUMBER(SEARCH($T$30,AO2944)),MAX(AQ$5:AQ2943)+1,0)</f>
        <v>0</v>
      </c>
      <c r="AR2944" s="310">
        <f>IF(ISNUMBER(SEARCH($T$31,AO2944)),MAX(AR$5:AR2943)+1,0)</f>
        <v>0</v>
      </c>
      <c r="AS2944" s="128" t="str">
        <f t="shared" si="311"/>
        <v/>
      </c>
      <c r="AT2944" s="105" t="str">
        <f>IF(ISNUMBER($AS2944),INDEX($C$1:$AB$3985,$AS2944,AT$4),"")</f>
        <v/>
      </c>
      <c r="AU2944" s="128"/>
      <c r="AV2944" s="128" t="str">
        <f t="shared" si="313"/>
        <v/>
      </c>
      <c r="AW2944" s="105" t="str">
        <f>IF(ISNUMBER($AV2944),INDEX($C$1:$AB$3985,$AV2944,AW$4),"")</f>
        <v/>
      </c>
      <c r="AX2944" s="105" t="str">
        <f>IF(ISNUMBER($AV2944),INDEX($C$1:$AB$3985,$AV2944,AX$4),"")</f>
        <v/>
      </c>
      <c r="AY2944" s="128"/>
      <c r="AZ2944" s="128"/>
      <c r="BA2944" s="128" t="str">
        <f t="shared" si="314"/>
        <v/>
      </c>
      <c r="BB2944" s="105" t="str">
        <f>IF(ISNUMBER($BA2944),INDEX($C$1:$AB$3985,$BA2944,BB$4),"")</f>
        <v/>
      </c>
      <c r="BC2944" s="105"/>
    </row>
    <row r="2945" spans="1:55" x14ac:dyDescent="0.25">
      <c r="A2945" s="98"/>
      <c r="B2945" s="98"/>
      <c r="C2945" s="73"/>
      <c r="D2945" s="179"/>
      <c r="E2945" s="176"/>
      <c r="F2945" s="176"/>
      <c r="G2945" s="176"/>
      <c r="H2945" s="176"/>
      <c r="I2945" s="176"/>
      <c r="J2945" s="172"/>
      <c r="K2945" s="173"/>
      <c r="L2945" s="178"/>
      <c r="R2945" s="3"/>
      <c r="S2945" s="106"/>
      <c r="T2945" s="106"/>
      <c r="U2945" s="106"/>
      <c r="V2945" s="106"/>
      <c r="W2945" s="106"/>
      <c r="X2945" s="106"/>
      <c r="AB2945" s="188" t="str">
        <f t="shared" si="309"/>
        <v/>
      </c>
      <c r="AC2945" s="188" t="s">
        <v>1585</v>
      </c>
      <c r="AD2945" s="131"/>
      <c r="AE2945" s="131"/>
      <c r="AF2945" s="131"/>
      <c r="AG2945" s="131"/>
      <c r="AH2945" s="131"/>
      <c r="AI2945" s="131"/>
      <c r="AJ2945" s="128" t="str">
        <f t="shared" si="310"/>
        <v/>
      </c>
      <c r="AK2945" s="7" t="str">
        <f>IF(ISNUMBER($AJ2945),INDEX($C$1:$AB$3985,$AJ2945,AK$4),"")</f>
        <v/>
      </c>
      <c r="AL2945" s="7" t="str">
        <f>IF(ISNUMBER($AJ2945),INDEX($C$1:$AB$3985,$AJ2945,AL$4),"")</f>
        <v/>
      </c>
      <c r="AM2945" s="128"/>
      <c r="AN2945" s="128" t="str">
        <f t="shared" si="312"/>
        <v/>
      </c>
      <c r="AO2945" s="7" t="str">
        <f t="shared" si="315"/>
        <v/>
      </c>
      <c r="AP2945" s="10" t="str">
        <f t="shared" si="315"/>
        <v/>
      </c>
      <c r="AQ2945" s="310">
        <f>IF(ISNUMBER(SEARCH($T$30,AO2945)),MAX(AQ$5:AQ2944)+1,0)</f>
        <v>0</v>
      </c>
      <c r="AR2945" s="310">
        <f>IF(ISNUMBER(SEARCH($T$31,AO2945)),MAX(AR$5:AR2944)+1,0)</f>
        <v>0</v>
      </c>
      <c r="AS2945" s="128" t="str">
        <f t="shared" si="311"/>
        <v/>
      </c>
      <c r="AT2945" s="105" t="str">
        <f>IF(ISNUMBER($AS2945),INDEX($C$1:$AB$3985,$AS2945,AT$4),"")</f>
        <v/>
      </c>
      <c r="AU2945" s="128"/>
      <c r="AV2945" s="128" t="str">
        <f t="shared" si="313"/>
        <v/>
      </c>
      <c r="AW2945" s="105" t="str">
        <f>IF(ISNUMBER($AV2945),INDEX($C$1:$AB$3985,$AV2945,AW$4),"")</f>
        <v/>
      </c>
      <c r="AX2945" s="105" t="str">
        <f>IF(ISNUMBER($AV2945),INDEX($C$1:$AB$3985,$AV2945,AX$4),"")</f>
        <v/>
      </c>
      <c r="AY2945" s="128"/>
      <c r="AZ2945" s="128"/>
      <c r="BA2945" s="128" t="str">
        <f t="shared" si="314"/>
        <v/>
      </c>
      <c r="BB2945" s="105" t="str">
        <f>IF(ISNUMBER($BA2945),INDEX($C$1:$AB$3985,$BA2945,BB$4),"")</f>
        <v/>
      </c>
      <c r="BC2945" s="105"/>
    </row>
    <row r="2946" spans="1:55" x14ac:dyDescent="0.25">
      <c r="A2946" s="98"/>
      <c r="B2946" s="98"/>
      <c r="C2946" s="73"/>
      <c r="D2946" s="179"/>
      <c r="E2946" s="176"/>
      <c r="F2946" s="176"/>
      <c r="G2946" s="176"/>
      <c r="H2946" s="176"/>
      <c r="I2946" s="176"/>
      <c r="J2946" s="172"/>
      <c r="K2946" s="173"/>
      <c r="L2946" s="178"/>
      <c r="R2946" s="3"/>
      <c r="S2946" s="106"/>
      <c r="T2946" s="106"/>
      <c r="U2946" s="106"/>
      <c r="V2946" s="106"/>
      <c r="W2946" s="106"/>
      <c r="X2946" s="106"/>
      <c r="AB2946" s="188" t="str">
        <f t="shared" ref="AB2946:AB3009" si="316">_xlfn.CONCAT(C2946,D2946,E2946)</f>
        <v/>
      </c>
      <c r="AC2946" s="188" t="s">
        <v>1585</v>
      </c>
      <c r="AD2946" s="131"/>
      <c r="AE2946" s="131"/>
      <c r="AF2946" s="131"/>
      <c r="AG2946" s="131"/>
      <c r="AH2946" s="131"/>
      <c r="AI2946" s="131"/>
      <c r="AJ2946" s="128" t="str">
        <f t="shared" si="310"/>
        <v/>
      </c>
      <c r="AK2946" s="7" t="str">
        <f>IF(ISNUMBER($AJ2946),INDEX($C$1:$AB$3985,$AJ2946,AK$4),"")</f>
        <v/>
      </c>
      <c r="AL2946" s="7" t="str">
        <f>IF(ISNUMBER($AJ2946),INDEX($C$1:$AB$3985,$AJ2946,AL$4),"")</f>
        <v/>
      </c>
      <c r="AM2946" s="128"/>
      <c r="AN2946" s="128" t="str">
        <f t="shared" si="312"/>
        <v/>
      </c>
      <c r="AO2946" s="7" t="str">
        <f t="shared" si="315"/>
        <v/>
      </c>
      <c r="AP2946" s="10" t="str">
        <f t="shared" si="315"/>
        <v/>
      </c>
      <c r="AQ2946" s="310">
        <f>IF(ISNUMBER(SEARCH($T$30,AO2946)),MAX(AQ$5:AQ2945)+1,0)</f>
        <v>0</v>
      </c>
      <c r="AR2946" s="310">
        <f>IF(ISNUMBER(SEARCH($T$31,AO2946)),MAX(AR$5:AR2945)+1,0)</f>
        <v>0</v>
      </c>
      <c r="AS2946" s="128" t="str">
        <f t="shared" si="311"/>
        <v/>
      </c>
      <c r="AT2946" s="105" t="str">
        <f>IF(ISNUMBER($AS2946),INDEX($C$1:$AB$3985,$AS2946,AT$4),"")</f>
        <v/>
      </c>
      <c r="AU2946" s="128"/>
      <c r="AV2946" s="128" t="str">
        <f t="shared" si="313"/>
        <v/>
      </c>
      <c r="AW2946" s="105" t="str">
        <f>IF(ISNUMBER($AV2946),INDEX($C$1:$AB$3985,$AV2946,AW$4),"")</f>
        <v/>
      </c>
      <c r="AX2946" s="105" t="str">
        <f>IF(ISNUMBER($AV2946),INDEX($C$1:$AB$3985,$AV2946,AX$4),"")</f>
        <v/>
      </c>
      <c r="AY2946" s="128"/>
      <c r="AZ2946" s="128"/>
      <c r="BA2946" s="128" t="str">
        <f t="shared" si="314"/>
        <v/>
      </c>
      <c r="BB2946" s="105" t="str">
        <f>IF(ISNUMBER($BA2946),INDEX($C$1:$AB$3985,$BA2946,BB$4),"")</f>
        <v/>
      </c>
      <c r="BC2946" s="105"/>
    </row>
    <row r="2947" spans="1:55" x14ac:dyDescent="0.25">
      <c r="A2947" s="98"/>
      <c r="B2947" s="98"/>
      <c r="C2947" s="73"/>
      <c r="D2947" s="179"/>
      <c r="E2947" s="176"/>
      <c r="F2947" s="176"/>
      <c r="G2947" s="176"/>
      <c r="H2947" s="176"/>
      <c r="I2947" s="176"/>
      <c r="J2947" s="172"/>
      <c r="K2947" s="173"/>
      <c r="L2947" s="178"/>
      <c r="R2947" s="3"/>
      <c r="S2947" s="106"/>
      <c r="T2947" s="106"/>
      <c r="U2947" s="106"/>
      <c r="V2947" s="106"/>
      <c r="W2947" s="106"/>
      <c r="X2947" s="106"/>
      <c r="AB2947" s="188" t="str">
        <f t="shared" si="316"/>
        <v/>
      </c>
      <c r="AC2947" s="188" t="s">
        <v>1585</v>
      </c>
      <c r="AD2947" s="131"/>
      <c r="AE2947" s="131"/>
      <c r="AF2947" s="131"/>
      <c r="AG2947" s="131"/>
      <c r="AH2947" s="131"/>
      <c r="AI2947" s="131"/>
      <c r="AJ2947" s="128" t="str">
        <f t="shared" si="310"/>
        <v/>
      </c>
      <c r="AK2947" s="7" t="str">
        <f>IF(ISNUMBER($AJ2947),INDEX($C$1:$AB$3985,$AJ2947,AK$4),"")</f>
        <v/>
      </c>
      <c r="AL2947" s="7" t="str">
        <f>IF(ISNUMBER($AJ2947),INDEX($C$1:$AB$3985,$AJ2947,AL$4),"")</f>
        <v/>
      </c>
      <c r="AM2947" s="128"/>
      <c r="AN2947" s="128" t="str">
        <f t="shared" si="312"/>
        <v/>
      </c>
      <c r="AO2947" s="7" t="str">
        <f t="shared" si="315"/>
        <v/>
      </c>
      <c r="AP2947" s="10" t="str">
        <f t="shared" si="315"/>
        <v/>
      </c>
      <c r="AQ2947" s="310">
        <f>IF(ISNUMBER(SEARCH($T$30,AO2947)),MAX(AQ$5:AQ2946)+1,0)</f>
        <v>0</v>
      </c>
      <c r="AR2947" s="310">
        <f>IF(ISNUMBER(SEARCH($T$31,AO2947)),MAX(AR$5:AR2946)+1,0)</f>
        <v>0</v>
      </c>
      <c r="AS2947" s="128" t="str">
        <f t="shared" si="311"/>
        <v/>
      </c>
      <c r="AT2947" s="105" t="str">
        <f>IF(ISNUMBER($AS2947),INDEX($C$1:$AB$3985,$AS2947,AT$4),"")</f>
        <v/>
      </c>
      <c r="AU2947" s="128"/>
      <c r="AV2947" s="128" t="str">
        <f t="shared" si="313"/>
        <v/>
      </c>
      <c r="AW2947" s="105" t="str">
        <f>IF(ISNUMBER($AV2947),INDEX($C$1:$AB$3985,$AV2947,AW$4),"")</f>
        <v/>
      </c>
      <c r="AX2947" s="105" t="str">
        <f>IF(ISNUMBER($AV2947),INDEX($C$1:$AB$3985,$AV2947,AX$4),"")</f>
        <v/>
      </c>
      <c r="AY2947" s="128"/>
      <c r="AZ2947" s="128"/>
      <c r="BA2947" s="128" t="str">
        <f t="shared" si="314"/>
        <v/>
      </c>
      <c r="BB2947" s="105" t="str">
        <f>IF(ISNUMBER($BA2947),INDEX($C$1:$AB$3985,$BA2947,BB$4),"")</f>
        <v/>
      </c>
      <c r="BC2947" s="105"/>
    </row>
    <row r="2948" spans="1:55" x14ac:dyDescent="0.25">
      <c r="A2948" s="98"/>
      <c r="B2948" s="98"/>
      <c r="C2948" s="73"/>
      <c r="D2948" s="179"/>
      <c r="E2948" s="176"/>
      <c r="F2948" s="176"/>
      <c r="G2948" s="176"/>
      <c r="H2948" s="176"/>
      <c r="I2948" s="176"/>
      <c r="J2948" s="172"/>
      <c r="K2948" s="173"/>
      <c r="L2948" s="178"/>
      <c r="R2948" s="3"/>
      <c r="S2948" s="106"/>
      <c r="T2948" s="106"/>
      <c r="U2948" s="106"/>
      <c r="V2948" s="106"/>
      <c r="W2948" s="106"/>
      <c r="X2948" s="106"/>
      <c r="AB2948" s="188" t="str">
        <f t="shared" si="316"/>
        <v/>
      </c>
      <c r="AC2948" s="188" t="s">
        <v>1585</v>
      </c>
      <c r="AD2948" s="131"/>
      <c r="AE2948" s="131"/>
      <c r="AF2948" s="131"/>
      <c r="AG2948" s="131"/>
      <c r="AH2948" s="131"/>
      <c r="AI2948" s="131"/>
      <c r="AJ2948" s="128" t="str">
        <f t="shared" si="310"/>
        <v/>
      </c>
      <c r="AK2948" s="7" t="str">
        <f>IF(ISNUMBER($AJ2948),INDEX($C$1:$AB$3985,$AJ2948,AK$4),"")</f>
        <v/>
      </c>
      <c r="AL2948" s="7" t="str">
        <f>IF(ISNUMBER($AJ2948),INDEX($C$1:$AB$3985,$AJ2948,AL$4),"")</f>
        <v/>
      </c>
      <c r="AM2948" s="128"/>
      <c r="AN2948" s="128" t="str">
        <f t="shared" si="312"/>
        <v/>
      </c>
      <c r="AO2948" s="7" t="str">
        <f t="shared" si="315"/>
        <v/>
      </c>
      <c r="AP2948" s="10" t="str">
        <f t="shared" si="315"/>
        <v/>
      </c>
      <c r="AQ2948" s="310">
        <f>IF(ISNUMBER(SEARCH($T$30,AO2948)),MAX(AQ$5:AQ2947)+1,0)</f>
        <v>0</v>
      </c>
      <c r="AR2948" s="310">
        <f>IF(ISNUMBER(SEARCH($T$31,AO2948)),MAX(AR$5:AR2947)+1,0)</f>
        <v>0</v>
      </c>
      <c r="AS2948" s="128" t="str">
        <f t="shared" si="311"/>
        <v/>
      </c>
      <c r="AT2948" s="105" t="str">
        <f>IF(ISNUMBER($AS2948),INDEX($C$1:$AB$3985,$AS2948,AT$4),"")</f>
        <v/>
      </c>
      <c r="AU2948" s="128"/>
      <c r="AV2948" s="128" t="str">
        <f t="shared" si="313"/>
        <v/>
      </c>
      <c r="AW2948" s="105" t="str">
        <f>IF(ISNUMBER($AV2948),INDEX($C$1:$AB$3985,$AV2948,AW$4),"")</f>
        <v/>
      </c>
      <c r="AX2948" s="105" t="str">
        <f>IF(ISNUMBER($AV2948),INDEX($C$1:$AB$3985,$AV2948,AX$4),"")</f>
        <v/>
      </c>
      <c r="AY2948" s="128"/>
      <c r="AZ2948" s="128"/>
      <c r="BA2948" s="128" t="str">
        <f t="shared" si="314"/>
        <v/>
      </c>
      <c r="BB2948" s="105" t="str">
        <f>IF(ISNUMBER($BA2948),INDEX($C$1:$AB$3985,$BA2948,BB$4),"")</f>
        <v/>
      </c>
      <c r="BC2948" s="105"/>
    </row>
    <row r="2949" spans="1:55" x14ac:dyDescent="0.25">
      <c r="A2949" s="98"/>
      <c r="B2949" s="98"/>
      <c r="C2949" s="73"/>
      <c r="D2949" s="179"/>
      <c r="E2949" s="176"/>
      <c r="F2949" s="176"/>
      <c r="G2949" s="176"/>
      <c r="H2949" s="176"/>
      <c r="I2949" s="176"/>
      <c r="J2949" s="172"/>
      <c r="K2949" s="173"/>
      <c r="L2949" s="178"/>
      <c r="R2949" s="3"/>
      <c r="S2949" s="106"/>
      <c r="T2949" s="106"/>
      <c r="U2949" s="106"/>
      <c r="V2949" s="106"/>
      <c r="W2949" s="106"/>
      <c r="X2949" s="106"/>
      <c r="AB2949" s="188" t="str">
        <f t="shared" si="316"/>
        <v/>
      </c>
      <c r="AC2949" s="188" t="s">
        <v>1585</v>
      </c>
      <c r="AD2949" s="131"/>
      <c r="AE2949" s="131"/>
      <c r="AF2949" s="131"/>
      <c r="AG2949" s="131"/>
      <c r="AH2949" s="131"/>
      <c r="AI2949" s="131"/>
      <c r="AJ2949" s="128" t="str">
        <f t="shared" si="310"/>
        <v/>
      </c>
      <c r="AK2949" s="7" t="str">
        <f>IF(ISNUMBER($AJ2949),INDEX($C$1:$AB$3985,$AJ2949,AK$4),"")</f>
        <v/>
      </c>
      <c r="AL2949" s="7" t="str">
        <f>IF(ISNUMBER($AJ2949),INDEX($C$1:$AB$3985,$AJ2949,AL$4),"")</f>
        <v/>
      </c>
      <c r="AM2949" s="128"/>
      <c r="AN2949" s="128" t="str">
        <f t="shared" si="312"/>
        <v/>
      </c>
      <c r="AO2949" s="7" t="str">
        <f t="shared" si="315"/>
        <v/>
      </c>
      <c r="AP2949" s="10" t="str">
        <f t="shared" si="315"/>
        <v/>
      </c>
      <c r="AQ2949" s="310">
        <f>IF(ISNUMBER(SEARCH($T$30,AO2949)),MAX(AQ$5:AQ2948)+1,0)</f>
        <v>0</v>
      </c>
      <c r="AR2949" s="310">
        <f>IF(ISNUMBER(SEARCH($T$31,AO2949)),MAX(AR$5:AR2948)+1,0)</f>
        <v>0</v>
      </c>
      <c r="AS2949" s="128" t="str">
        <f t="shared" si="311"/>
        <v/>
      </c>
      <c r="AT2949" s="105" t="str">
        <f>IF(ISNUMBER($AS2949),INDEX($C$1:$AB$3985,$AS2949,AT$4),"")</f>
        <v/>
      </c>
      <c r="AU2949" s="128"/>
      <c r="AV2949" s="128" t="str">
        <f t="shared" si="313"/>
        <v/>
      </c>
      <c r="AW2949" s="105" t="str">
        <f>IF(ISNUMBER($AV2949),INDEX($C$1:$AB$3985,$AV2949,AW$4),"")</f>
        <v/>
      </c>
      <c r="AX2949" s="105" t="str">
        <f>IF(ISNUMBER($AV2949),INDEX($C$1:$AB$3985,$AV2949,AX$4),"")</f>
        <v/>
      </c>
      <c r="AY2949" s="128"/>
      <c r="AZ2949" s="128"/>
      <c r="BA2949" s="128" t="str">
        <f t="shared" si="314"/>
        <v/>
      </c>
      <c r="BB2949" s="105" t="str">
        <f>IF(ISNUMBER($BA2949),INDEX($C$1:$AB$3985,$BA2949,BB$4),"")</f>
        <v/>
      </c>
      <c r="BC2949" s="105"/>
    </row>
    <row r="2950" spans="1:55" x14ac:dyDescent="0.25">
      <c r="A2950" s="98"/>
      <c r="B2950" s="98"/>
      <c r="C2950" s="73"/>
      <c r="D2950" s="179"/>
      <c r="E2950" s="176"/>
      <c r="F2950" s="176"/>
      <c r="G2950" s="176"/>
      <c r="H2950" s="176"/>
      <c r="I2950" s="176"/>
      <c r="J2950" s="172"/>
      <c r="K2950" s="173"/>
      <c r="L2950" s="178"/>
      <c r="R2950" s="3"/>
      <c r="S2950" s="106"/>
      <c r="T2950" s="106"/>
      <c r="U2950" s="106"/>
      <c r="V2950" s="106"/>
      <c r="W2950" s="106"/>
      <c r="X2950" s="106"/>
      <c r="AB2950" s="188" t="str">
        <f t="shared" si="316"/>
        <v/>
      </c>
      <c r="AC2950" s="188" t="s">
        <v>1585</v>
      </c>
      <c r="AD2950" s="131"/>
      <c r="AE2950" s="131"/>
      <c r="AF2950" s="131"/>
      <c r="AG2950" s="131"/>
      <c r="AH2950" s="131"/>
      <c r="AI2950" s="131"/>
      <c r="AJ2950" s="128" t="str">
        <f t="shared" ref="AJ2950:AJ3013" si="317">IF(AJ2949="","",IF(AJ2949+1&lt;=$AH$6,AJ2949+1,""))</f>
        <v/>
      </c>
      <c r="AK2950" s="7" t="str">
        <f>IF(ISNUMBER($AJ2950),INDEX($C$1:$AB$3985,$AJ2950,AK$4),"")</f>
        <v/>
      </c>
      <c r="AL2950" s="7" t="str">
        <f>IF(ISNUMBER($AJ2950),INDEX($C$1:$AB$3985,$AJ2950,AL$4),"")</f>
        <v/>
      </c>
      <c r="AM2950" s="128"/>
      <c r="AN2950" s="128" t="str">
        <f t="shared" si="312"/>
        <v/>
      </c>
      <c r="AO2950" s="7" t="str">
        <f t="shared" si="315"/>
        <v/>
      </c>
      <c r="AP2950" s="10" t="str">
        <f t="shared" si="315"/>
        <v/>
      </c>
      <c r="AQ2950" s="310">
        <f>IF(ISNUMBER(SEARCH($T$30,AO2950)),MAX(AQ$5:AQ2949)+1,0)</f>
        <v>0</v>
      </c>
      <c r="AR2950" s="310">
        <f>IF(ISNUMBER(SEARCH($T$31,AO2950)),MAX(AR$5:AR2949)+1,0)</f>
        <v>0</v>
      </c>
      <c r="AS2950" s="128" t="str">
        <f t="shared" ref="AS2950:AS3013" si="318">IF(AS2949="","",IF(AS2949+1&lt;=$AH$8,AS2949+1,""))</f>
        <v/>
      </c>
      <c r="AT2950" s="105" t="str">
        <f>IF(ISNUMBER($AS2950),INDEX($C$1:$AB$3985,$AS2950,AT$4),"")</f>
        <v/>
      </c>
      <c r="AU2950" s="128"/>
      <c r="AV2950" s="128" t="str">
        <f t="shared" si="313"/>
        <v/>
      </c>
      <c r="AW2950" s="105" t="str">
        <f>IF(ISNUMBER($AV2950),INDEX($C$1:$AB$3985,$AV2950,AW$4),"")</f>
        <v/>
      </c>
      <c r="AX2950" s="105" t="str">
        <f>IF(ISNUMBER($AV2950),INDEX($C$1:$AB$3985,$AV2950,AX$4),"")</f>
        <v/>
      </c>
      <c r="AY2950" s="128"/>
      <c r="AZ2950" s="128"/>
      <c r="BA2950" s="128" t="str">
        <f t="shared" si="314"/>
        <v/>
      </c>
      <c r="BB2950" s="105" t="str">
        <f>IF(ISNUMBER($BA2950),INDEX($C$1:$AB$3985,$BA2950,BB$4),"")</f>
        <v/>
      </c>
      <c r="BC2950" s="105"/>
    </row>
    <row r="2951" spans="1:55" x14ac:dyDescent="0.25">
      <c r="A2951" s="98"/>
      <c r="B2951" s="98"/>
      <c r="C2951" s="73"/>
      <c r="D2951" s="179"/>
      <c r="E2951" s="176"/>
      <c r="F2951" s="176"/>
      <c r="G2951" s="176"/>
      <c r="H2951" s="176"/>
      <c r="I2951" s="176"/>
      <c r="J2951" s="172"/>
      <c r="K2951" s="173"/>
      <c r="L2951" s="178"/>
      <c r="R2951" s="3"/>
      <c r="S2951" s="106"/>
      <c r="T2951" s="106"/>
      <c r="U2951" s="106"/>
      <c r="V2951" s="106"/>
      <c r="W2951" s="106"/>
      <c r="X2951" s="106"/>
      <c r="AB2951" s="188" t="str">
        <f t="shared" si="316"/>
        <v/>
      </c>
      <c r="AC2951" s="188" t="s">
        <v>1585</v>
      </c>
      <c r="AD2951" s="131"/>
      <c r="AE2951" s="131"/>
      <c r="AF2951" s="131"/>
      <c r="AG2951" s="131"/>
      <c r="AH2951" s="131"/>
      <c r="AI2951" s="131"/>
      <c r="AJ2951" s="128" t="str">
        <f t="shared" si="317"/>
        <v/>
      </c>
      <c r="AK2951" s="7" t="str">
        <f>IF(ISNUMBER($AJ2951),INDEX($C$1:$AB$3985,$AJ2951,AK$4),"")</f>
        <v/>
      </c>
      <c r="AL2951" s="7" t="str">
        <f>IF(ISNUMBER($AJ2951),INDEX($C$1:$AB$3985,$AJ2951,AL$4),"")</f>
        <v/>
      </c>
      <c r="AM2951" s="128"/>
      <c r="AN2951" s="128" t="str">
        <f t="shared" ref="AN2951:AN3014" si="319">IF(AN2950="","",IF(AN2950+1&lt;=$AH$7,AN2950+1,""))</f>
        <v/>
      </c>
      <c r="AO2951" s="7" t="str">
        <f t="shared" si="315"/>
        <v/>
      </c>
      <c r="AP2951" s="10" t="str">
        <f t="shared" si="315"/>
        <v/>
      </c>
      <c r="AQ2951" s="310">
        <f>IF(ISNUMBER(SEARCH($T$30,AO2951)),MAX(AQ$5:AQ2950)+1,0)</f>
        <v>0</v>
      </c>
      <c r="AR2951" s="310">
        <f>IF(ISNUMBER(SEARCH($T$31,AO2951)),MAX(AR$5:AR2950)+1,0)</f>
        <v>0</v>
      </c>
      <c r="AS2951" s="128" t="str">
        <f t="shared" si="318"/>
        <v/>
      </c>
      <c r="AT2951" s="105" t="str">
        <f>IF(ISNUMBER($AS2951),INDEX($C$1:$AB$3985,$AS2951,AT$4),"")</f>
        <v/>
      </c>
      <c r="AU2951" s="128"/>
      <c r="AV2951" s="128" t="str">
        <f t="shared" ref="AV2951:AV3014" si="320">IF(AV2950="","",IF(AV2950+1&lt;=$AH$9,AV2950+1,""))</f>
        <v/>
      </c>
      <c r="AW2951" s="105" t="str">
        <f>IF(ISNUMBER($AV2951),INDEX($C$1:$AB$3985,$AV2951,AW$4),"")</f>
        <v/>
      </c>
      <c r="AX2951" s="105" t="str">
        <f>IF(ISNUMBER($AV2951),INDEX($C$1:$AB$3985,$AV2951,AX$4),"")</f>
        <v/>
      </c>
      <c r="AY2951" s="128"/>
      <c r="AZ2951" s="128"/>
      <c r="BA2951" s="128" t="str">
        <f t="shared" ref="BA2951:BA3014" si="321">IF(BA2950="","",IF(BA2950+1&lt;=$AH$10,BA2950+1,""))</f>
        <v/>
      </c>
      <c r="BB2951" s="105" t="str">
        <f>IF(ISNUMBER($BA2951),INDEX($C$1:$AB$3985,$BA2951,BB$4),"")</f>
        <v/>
      </c>
      <c r="BC2951" s="105"/>
    </row>
    <row r="2952" spans="1:55" x14ac:dyDescent="0.25">
      <c r="A2952" s="98"/>
      <c r="B2952" s="98"/>
      <c r="C2952" s="73"/>
      <c r="D2952" s="179"/>
      <c r="E2952" s="176"/>
      <c r="F2952" s="176"/>
      <c r="G2952" s="176"/>
      <c r="H2952" s="176"/>
      <c r="I2952" s="176"/>
      <c r="J2952" s="172"/>
      <c r="K2952" s="173"/>
      <c r="L2952" s="178"/>
      <c r="R2952" s="3"/>
      <c r="S2952" s="106"/>
      <c r="T2952" s="106"/>
      <c r="U2952" s="106"/>
      <c r="V2952" s="106"/>
      <c r="W2952" s="106"/>
      <c r="X2952" s="106"/>
      <c r="AB2952" s="188" t="str">
        <f t="shared" si="316"/>
        <v/>
      </c>
      <c r="AC2952" s="188" t="s">
        <v>1585</v>
      </c>
      <c r="AD2952" s="131"/>
      <c r="AE2952" s="131"/>
      <c r="AF2952" s="131"/>
      <c r="AG2952" s="131"/>
      <c r="AH2952" s="131"/>
      <c r="AI2952" s="131"/>
      <c r="AJ2952" s="128" t="str">
        <f t="shared" si="317"/>
        <v/>
      </c>
      <c r="AK2952" s="7" t="str">
        <f>IF(ISNUMBER($AJ2952),INDEX($C$1:$AB$3985,$AJ2952,AK$4),"")</f>
        <v/>
      </c>
      <c r="AL2952" s="7" t="str">
        <f>IF(ISNUMBER($AJ2952),INDEX($C$1:$AB$3985,$AJ2952,AL$4),"")</f>
        <v/>
      </c>
      <c r="AM2952" s="128"/>
      <c r="AN2952" s="128" t="str">
        <f t="shared" si="319"/>
        <v/>
      </c>
      <c r="AO2952" s="7" t="str">
        <f t="shared" si="315"/>
        <v/>
      </c>
      <c r="AP2952" s="10" t="str">
        <f t="shared" si="315"/>
        <v/>
      </c>
      <c r="AQ2952" s="310">
        <f>IF(ISNUMBER(SEARCH($T$30,AO2952)),MAX(AQ$5:AQ2951)+1,0)</f>
        <v>0</v>
      </c>
      <c r="AR2952" s="310">
        <f>IF(ISNUMBER(SEARCH($T$31,AO2952)),MAX(AR$5:AR2951)+1,0)</f>
        <v>0</v>
      </c>
      <c r="AS2952" s="128" t="str">
        <f t="shared" si="318"/>
        <v/>
      </c>
      <c r="AT2952" s="105" t="str">
        <f>IF(ISNUMBER($AS2952),INDEX($C$1:$AB$3985,$AS2952,AT$4),"")</f>
        <v/>
      </c>
      <c r="AU2952" s="128"/>
      <c r="AV2952" s="128" t="str">
        <f t="shared" si="320"/>
        <v/>
      </c>
      <c r="AW2952" s="105" t="str">
        <f>IF(ISNUMBER($AV2952),INDEX($C$1:$AB$3985,$AV2952,AW$4),"")</f>
        <v/>
      </c>
      <c r="AX2952" s="105" t="str">
        <f>IF(ISNUMBER($AV2952),INDEX($C$1:$AB$3985,$AV2952,AX$4),"")</f>
        <v/>
      </c>
      <c r="AY2952" s="128"/>
      <c r="AZ2952" s="128"/>
      <c r="BA2952" s="128" t="str">
        <f t="shared" si="321"/>
        <v/>
      </c>
      <c r="BB2952" s="105" t="str">
        <f>IF(ISNUMBER($BA2952),INDEX($C$1:$AB$3985,$BA2952,BB$4),"")</f>
        <v/>
      </c>
      <c r="BC2952" s="105"/>
    </row>
    <row r="2953" spans="1:55" x14ac:dyDescent="0.25">
      <c r="A2953" s="98"/>
      <c r="B2953" s="98"/>
      <c r="C2953" s="73"/>
      <c r="D2953" s="179"/>
      <c r="E2953" s="176"/>
      <c r="F2953" s="176"/>
      <c r="G2953" s="176"/>
      <c r="H2953" s="176"/>
      <c r="I2953" s="176"/>
      <c r="J2953" s="172"/>
      <c r="K2953" s="173"/>
      <c r="L2953" s="178"/>
      <c r="R2953" s="3"/>
      <c r="S2953" s="106"/>
      <c r="T2953" s="106"/>
      <c r="U2953" s="106"/>
      <c r="V2953" s="106"/>
      <c r="W2953" s="106"/>
      <c r="X2953" s="106"/>
      <c r="AB2953" s="188" t="str">
        <f t="shared" si="316"/>
        <v/>
      </c>
      <c r="AC2953" s="188" t="s">
        <v>1585</v>
      </c>
      <c r="AD2953" s="131"/>
      <c r="AE2953" s="131"/>
      <c r="AF2953" s="131"/>
      <c r="AG2953" s="131"/>
      <c r="AH2953" s="131"/>
      <c r="AI2953" s="131"/>
      <c r="AJ2953" s="128" t="str">
        <f t="shared" si="317"/>
        <v/>
      </c>
      <c r="AK2953" s="7" t="str">
        <f>IF(ISNUMBER($AJ2953),INDEX($C$1:$AB$3985,$AJ2953,AK$4),"")</f>
        <v/>
      </c>
      <c r="AL2953" s="7" t="str">
        <f>IF(ISNUMBER($AJ2953),INDEX($C$1:$AB$3985,$AJ2953,AL$4),"")</f>
        <v/>
      </c>
      <c r="AM2953" s="128"/>
      <c r="AN2953" s="128" t="str">
        <f t="shared" si="319"/>
        <v/>
      </c>
      <c r="AO2953" s="7" t="str">
        <f t="shared" si="315"/>
        <v/>
      </c>
      <c r="AP2953" s="10" t="str">
        <f t="shared" si="315"/>
        <v/>
      </c>
      <c r="AQ2953" s="310">
        <f>IF(ISNUMBER(SEARCH($T$30,AO2953)),MAX(AQ$5:AQ2952)+1,0)</f>
        <v>0</v>
      </c>
      <c r="AR2953" s="310">
        <f>IF(ISNUMBER(SEARCH($T$31,AO2953)),MAX(AR$5:AR2952)+1,0)</f>
        <v>0</v>
      </c>
      <c r="AS2953" s="128" t="str">
        <f t="shared" si="318"/>
        <v/>
      </c>
      <c r="AT2953" s="105" t="str">
        <f>IF(ISNUMBER($AS2953),INDEX($C$1:$AB$3985,$AS2953,AT$4),"")</f>
        <v/>
      </c>
      <c r="AU2953" s="128"/>
      <c r="AV2953" s="128" t="str">
        <f t="shared" si="320"/>
        <v/>
      </c>
      <c r="AW2953" s="105" t="str">
        <f>IF(ISNUMBER($AV2953),INDEX($C$1:$AB$3985,$AV2953,AW$4),"")</f>
        <v/>
      </c>
      <c r="AX2953" s="105" t="str">
        <f>IF(ISNUMBER($AV2953),INDEX($C$1:$AB$3985,$AV2953,AX$4),"")</f>
        <v/>
      </c>
      <c r="AY2953" s="128"/>
      <c r="AZ2953" s="128"/>
      <c r="BA2953" s="128" t="str">
        <f t="shared" si="321"/>
        <v/>
      </c>
      <c r="BB2953" s="105" t="str">
        <f>IF(ISNUMBER($BA2953),INDEX($C$1:$AB$3985,$BA2953,BB$4),"")</f>
        <v/>
      </c>
      <c r="BC2953" s="105"/>
    </row>
    <row r="2954" spans="1:55" x14ac:dyDescent="0.25">
      <c r="A2954" s="98"/>
      <c r="B2954" s="98"/>
      <c r="C2954" s="73"/>
      <c r="D2954" s="179"/>
      <c r="E2954" s="176"/>
      <c r="F2954" s="176"/>
      <c r="G2954" s="176"/>
      <c r="H2954" s="176"/>
      <c r="I2954" s="176"/>
      <c r="J2954" s="172"/>
      <c r="K2954" s="173"/>
      <c r="L2954" s="178"/>
      <c r="R2954" s="3"/>
      <c r="S2954" s="106"/>
      <c r="T2954" s="106"/>
      <c r="U2954" s="106"/>
      <c r="V2954" s="106"/>
      <c r="W2954" s="106"/>
      <c r="X2954" s="106"/>
      <c r="AB2954" s="188" t="str">
        <f t="shared" si="316"/>
        <v/>
      </c>
      <c r="AC2954" s="188" t="s">
        <v>1585</v>
      </c>
      <c r="AD2954" s="131"/>
      <c r="AE2954" s="131"/>
      <c r="AF2954" s="131"/>
      <c r="AG2954" s="131"/>
      <c r="AH2954" s="131"/>
      <c r="AI2954" s="131"/>
      <c r="AJ2954" s="128" t="str">
        <f t="shared" si="317"/>
        <v/>
      </c>
      <c r="AK2954" s="7" t="str">
        <f>IF(ISNUMBER($AJ2954),INDEX($C$1:$AB$3985,$AJ2954,AK$4),"")</f>
        <v/>
      </c>
      <c r="AL2954" s="7" t="str">
        <f>IF(ISNUMBER($AJ2954),INDEX($C$1:$AB$3985,$AJ2954,AL$4),"")</f>
        <v/>
      </c>
      <c r="AM2954" s="128"/>
      <c r="AN2954" s="128" t="str">
        <f t="shared" si="319"/>
        <v/>
      </c>
      <c r="AO2954" s="7" t="str">
        <f t="shared" ref="AO2954:AP3017" si="322">IF(ISNUMBER($AN2954),INDEX($C$1:$AB$2294,$AN2954,AO$4),"")</f>
        <v/>
      </c>
      <c r="AP2954" s="10" t="str">
        <f t="shared" si="322"/>
        <v/>
      </c>
      <c r="AQ2954" s="310">
        <f>IF(ISNUMBER(SEARCH($T$30,AO2954)),MAX(AQ$5:AQ2953)+1,0)</f>
        <v>0</v>
      </c>
      <c r="AR2954" s="310">
        <f>IF(ISNUMBER(SEARCH($T$31,AO2954)),MAX(AR$5:AR2953)+1,0)</f>
        <v>0</v>
      </c>
      <c r="AS2954" s="128" t="str">
        <f t="shared" si="318"/>
        <v/>
      </c>
      <c r="AT2954" s="105" t="str">
        <f>IF(ISNUMBER($AS2954),INDEX($C$1:$AB$3985,$AS2954,AT$4),"")</f>
        <v/>
      </c>
      <c r="AU2954" s="128"/>
      <c r="AV2954" s="128" t="str">
        <f t="shared" si="320"/>
        <v/>
      </c>
      <c r="AW2954" s="105" t="str">
        <f>IF(ISNUMBER($AV2954),INDEX($C$1:$AB$3985,$AV2954,AW$4),"")</f>
        <v/>
      </c>
      <c r="AX2954" s="105" t="str">
        <f>IF(ISNUMBER($AV2954),INDEX($C$1:$AB$3985,$AV2954,AX$4),"")</f>
        <v/>
      </c>
      <c r="AY2954" s="128"/>
      <c r="AZ2954" s="128"/>
      <c r="BA2954" s="128" t="str">
        <f t="shared" si="321"/>
        <v/>
      </c>
      <c r="BB2954" s="105" t="str">
        <f>IF(ISNUMBER($BA2954),INDEX($C$1:$AB$3985,$BA2954,BB$4),"")</f>
        <v/>
      </c>
      <c r="BC2954" s="105"/>
    </row>
    <row r="2955" spans="1:55" x14ac:dyDescent="0.25">
      <c r="A2955" s="98"/>
      <c r="B2955" s="98"/>
      <c r="C2955" s="73"/>
      <c r="D2955" s="179"/>
      <c r="E2955" s="176"/>
      <c r="F2955" s="176"/>
      <c r="G2955" s="176"/>
      <c r="H2955" s="176"/>
      <c r="I2955" s="176"/>
      <c r="J2955" s="172"/>
      <c r="K2955" s="173"/>
      <c r="L2955" s="178"/>
      <c r="R2955" s="3"/>
      <c r="S2955" s="106"/>
      <c r="T2955" s="106"/>
      <c r="U2955" s="106"/>
      <c r="V2955" s="106"/>
      <c r="W2955" s="106"/>
      <c r="X2955" s="106"/>
      <c r="AB2955" s="188" t="str">
        <f t="shared" si="316"/>
        <v/>
      </c>
      <c r="AC2955" s="188" t="s">
        <v>1585</v>
      </c>
      <c r="AD2955" s="131"/>
      <c r="AE2955" s="131"/>
      <c r="AF2955" s="131"/>
      <c r="AG2955" s="131"/>
      <c r="AH2955" s="131"/>
      <c r="AI2955" s="131"/>
      <c r="AJ2955" s="128" t="str">
        <f t="shared" si="317"/>
        <v/>
      </c>
      <c r="AK2955" s="7" t="str">
        <f>IF(ISNUMBER($AJ2955),INDEX($C$1:$AB$3985,$AJ2955,AK$4),"")</f>
        <v/>
      </c>
      <c r="AL2955" s="7" t="str">
        <f>IF(ISNUMBER($AJ2955),INDEX($C$1:$AB$3985,$AJ2955,AL$4),"")</f>
        <v/>
      </c>
      <c r="AM2955" s="128"/>
      <c r="AN2955" s="128" t="str">
        <f t="shared" si="319"/>
        <v/>
      </c>
      <c r="AO2955" s="7" t="str">
        <f t="shared" si="322"/>
        <v/>
      </c>
      <c r="AP2955" s="10" t="str">
        <f t="shared" si="322"/>
        <v/>
      </c>
      <c r="AQ2955" s="310">
        <f>IF(ISNUMBER(SEARCH($T$30,AO2955)),MAX(AQ$5:AQ2954)+1,0)</f>
        <v>0</v>
      </c>
      <c r="AR2955" s="310">
        <f>IF(ISNUMBER(SEARCH($T$31,AO2955)),MAX(AR$5:AR2954)+1,0)</f>
        <v>0</v>
      </c>
      <c r="AS2955" s="128" t="str">
        <f t="shared" si="318"/>
        <v/>
      </c>
      <c r="AT2955" s="105" t="str">
        <f>IF(ISNUMBER($AS2955),INDEX($C$1:$AB$3985,$AS2955,AT$4),"")</f>
        <v/>
      </c>
      <c r="AU2955" s="128"/>
      <c r="AV2955" s="128" t="str">
        <f t="shared" si="320"/>
        <v/>
      </c>
      <c r="AW2955" s="105" t="str">
        <f>IF(ISNUMBER($AV2955),INDEX($C$1:$AB$3985,$AV2955,AW$4),"")</f>
        <v/>
      </c>
      <c r="AX2955" s="105" t="str">
        <f>IF(ISNUMBER($AV2955),INDEX($C$1:$AB$3985,$AV2955,AX$4),"")</f>
        <v/>
      </c>
      <c r="AY2955" s="128"/>
      <c r="AZ2955" s="128"/>
      <c r="BA2955" s="128" t="str">
        <f t="shared" si="321"/>
        <v/>
      </c>
      <c r="BB2955" s="105" t="str">
        <f>IF(ISNUMBER($BA2955),INDEX($C$1:$AB$3985,$BA2955,BB$4),"")</f>
        <v/>
      </c>
      <c r="BC2955" s="105"/>
    </row>
    <row r="2956" spans="1:55" x14ac:dyDescent="0.25">
      <c r="A2956" s="98"/>
      <c r="B2956" s="98"/>
      <c r="C2956" s="73"/>
      <c r="D2956" s="179"/>
      <c r="E2956" s="176"/>
      <c r="F2956" s="176"/>
      <c r="G2956" s="176"/>
      <c r="H2956" s="176"/>
      <c r="I2956" s="176"/>
      <c r="J2956" s="172"/>
      <c r="K2956" s="173"/>
      <c r="L2956" s="178"/>
      <c r="R2956" s="3"/>
      <c r="S2956" s="106"/>
      <c r="T2956" s="106"/>
      <c r="U2956" s="106"/>
      <c r="V2956" s="106"/>
      <c r="W2956" s="106"/>
      <c r="X2956" s="106"/>
      <c r="AB2956" s="188" t="str">
        <f t="shared" si="316"/>
        <v/>
      </c>
      <c r="AC2956" s="188" t="s">
        <v>1585</v>
      </c>
      <c r="AD2956" s="131"/>
      <c r="AE2956" s="131"/>
      <c r="AF2956" s="131"/>
      <c r="AG2956" s="131"/>
      <c r="AH2956" s="131"/>
      <c r="AI2956" s="131"/>
      <c r="AJ2956" s="128" t="str">
        <f t="shared" si="317"/>
        <v/>
      </c>
      <c r="AK2956" s="7" t="str">
        <f>IF(ISNUMBER($AJ2956),INDEX($C$1:$AB$3985,$AJ2956,AK$4),"")</f>
        <v/>
      </c>
      <c r="AL2956" s="7" t="str">
        <f>IF(ISNUMBER($AJ2956),INDEX($C$1:$AB$3985,$AJ2956,AL$4),"")</f>
        <v/>
      </c>
      <c r="AM2956" s="128"/>
      <c r="AN2956" s="128" t="str">
        <f t="shared" si="319"/>
        <v/>
      </c>
      <c r="AO2956" s="7" t="str">
        <f t="shared" si="322"/>
        <v/>
      </c>
      <c r="AP2956" s="10" t="str">
        <f t="shared" si="322"/>
        <v/>
      </c>
      <c r="AQ2956" s="310">
        <f>IF(ISNUMBER(SEARCH($T$30,AO2956)),MAX(AQ$5:AQ2955)+1,0)</f>
        <v>0</v>
      </c>
      <c r="AR2956" s="310">
        <f>IF(ISNUMBER(SEARCH($T$31,AO2956)),MAX(AR$5:AR2955)+1,0)</f>
        <v>0</v>
      </c>
      <c r="AS2956" s="128" t="str">
        <f t="shared" si="318"/>
        <v/>
      </c>
      <c r="AT2956" s="105" t="str">
        <f>IF(ISNUMBER($AS2956),INDEX($C$1:$AB$3985,$AS2956,AT$4),"")</f>
        <v/>
      </c>
      <c r="AU2956" s="128"/>
      <c r="AV2956" s="128" t="str">
        <f t="shared" si="320"/>
        <v/>
      </c>
      <c r="AW2956" s="105" t="str">
        <f>IF(ISNUMBER($AV2956),INDEX($C$1:$AB$3985,$AV2956,AW$4),"")</f>
        <v/>
      </c>
      <c r="AX2956" s="105" t="str">
        <f>IF(ISNUMBER($AV2956),INDEX($C$1:$AB$3985,$AV2956,AX$4),"")</f>
        <v/>
      </c>
      <c r="AY2956" s="128"/>
      <c r="AZ2956" s="128"/>
      <c r="BA2956" s="128" t="str">
        <f t="shared" si="321"/>
        <v/>
      </c>
      <c r="BB2956" s="105" t="str">
        <f>IF(ISNUMBER($BA2956),INDEX($C$1:$AB$3985,$BA2956,BB$4),"")</f>
        <v/>
      </c>
      <c r="BC2956" s="105"/>
    </row>
    <row r="2957" spans="1:55" x14ac:dyDescent="0.25">
      <c r="A2957" s="98"/>
      <c r="B2957" s="98"/>
      <c r="C2957" s="73"/>
      <c r="D2957" s="179"/>
      <c r="E2957" s="176"/>
      <c r="F2957" s="176"/>
      <c r="G2957" s="176"/>
      <c r="H2957" s="176"/>
      <c r="I2957" s="176"/>
      <c r="J2957" s="172"/>
      <c r="K2957" s="173"/>
      <c r="L2957" s="178"/>
      <c r="R2957" s="3"/>
      <c r="S2957" s="106"/>
      <c r="T2957" s="106"/>
      <c r="U2957" s="106"/>
      <c r="V2957" s="106"/>
      <c r="W2957" s="106"/>
      <c r="X2957" s="106"/>
      <c r="AB2957" s="188" t="str">
        <f t="shared" si="316"/>
        <v/>
      </c>
      <c r="AC2957" s="188" t="s">
        <v>1585</v>
      </c>
      <c r="AD2957" s="131"/>
      <c r="AE2957" s="131"/>
      <c r="AF2957" s="131"/>
      <c r="AG2957" s="131"/>
      <c r="AH2957" s="131"/>
      <c r="AI2957" s="131"/>
      <c r="AJ2957" s="128" t="str">
        <f t="shared" si="317"/>
        <v/>
      </c>
      <c r="AK2957" s="7" t="str">
        <f>IF(ISNUMBER($AJ2957),INDEX($C$1:$AB$3985,$AJ2957,AK$4),"")</f>
        <v/>
      </c>
      <c r="AL2957" s="7" t="str">
        <f>IF(ISNUMBER($AJ2957),INDEX($C$1:$AB$3985,$AJ2957,AL$4),"")</f>
        <v/>
      </c>
      <c r="AM2957" s="128"/>
      <c r="AN2957" s="128" t="str">
        <f t="shared" si="319"/>
        <v/>
      </c>
      <c r="AO2957" s="7" t="str">
        <f t="shared" si="322"/>
        <v/>
      </c>
      <c r="AP2957" s="10" t="str">
        <f t="shared" si="322"/>
        <v/>
      </c>
      <c r="AQ2957" s="310">
        <f>IF(ISNUMBER(SEARCH($T$30,AO2957)),MAX(AQ$5:AQ2956)+1,0)</f>
        <v>0</v>
      </c>
      <c r="AR2957" s="310">
        <f>IF(ISNUMBER(SEARCH($T$31,AO2957)),MAX(AR$5:AR2956)+1,0)</f>
        <v>0</v>
      </c>
      <c r="AS2957" s="128" t="str">
        <f t="shared" si="318"/>
        <v/>
      </c>
      <c r="AT2957" s="105" t="str">
        <f>IF(ISNUMBER($AS2957),INDEX($C$1:$AB$3985,$AS2957,AT$4),"")</f>
        <v/>
      </c>
      <c r="AU2957" s="128"/>
      <c r="AV2957" s="128" t="str">
        <f t="shared" si="320"/>
        <v/>
      </c>
      <c r="AW2957" s="105" t="str">
        <f>IF(ISNUMBER($AV2957),INDEX($C$1:$AB$3985,$AV2957,AW$4),"")</f>
        <v/>
      </c>
      <c r="AX2957" s="105" t="str">
        <f>IF(ISNUMBER($AV2957),INDEX($C$1:$AB$3985,$AV2957,AX$4),"")</f>
        <v/>
      </c>
      <c r="AY2957" s="128"/>
      <c r="AZ2957" s="128"/>
      <c r="BA2957" s="128" t="str">
        <f t="shared" si="321"/>
        <v/>
      </c>
      <c r="BB2957" s="105" t="str">
        <f>IF(ISNUMBER($BA2957),INDEX($C$1:$AB$3985,$BA2957,BB$4),"")</f>
        <v/>
      </c>
      <c r="BC2957" s="105"/>
    </row>
    <row r="2958" spans="1:55" x14ac:dyDescent="0.25">
      <c r="A2958" s="98"/>
      <c r="B2958" s="98"/>
      <c r="C2958" s="73"/>
      <c r="D2958" s="179"/>
      <c r="E2958" s="176"/>
      <c r="F2958" s="176"/>
      <c r="G2958" s="176"/>
      <c r="H2958" s="176"/>
      <c r="I2958" s="176"/>
      <c r="J2958" s="172"/>
      <c r="K2958" s="173"/>
      <c r="L2958" s="178"/>
      <c r="R2958" s="3"/>
      <c r="S2958" s="106"/>
      <c r="T2958" s="106"/>
      <c r="U2958" s="106"/>
      <c r="V2958" s="106"/>
      <c r="W2958" s="106"/>
      <c r="X2958" s="106"/>
      <c r="AB2958" s="188" t="str">
        <f t="shared" si="316"/>
        <v/>
      </c>
      <c r="AC2958" s="188" t="s">
        <v>1585</v>
      </c>
      <c r="AD2958" s="131"/>
      <c r="AE2958" s="131"/>
      <c r="AF2958" s="131"/>
      <c r="AG2958" s="131"/>
      <c r="AH2958" s="131"/>
      <c r="AI2958" s="131"/>
      <c r="AJ2958" s="128" t="str">
        <f t="shared" si="317"/>
        <v/>
      </c>
      <c r="AK2958" s="7" t="str">
        <f>IF(ISNUMBER($AJ2958),INDEX($C$1:$AB$3985,$AJ2958,AK$4),"")</f>
        <v/>
      </c>
      <c r="AL2958" s="7" t="str">
        <f>IF(ISNUMBER($AJ2958),INDEX($C$1:$AB$3985,$AJ2958,AL$4),"")</f>
        <v/>
      </c>
      <c r="AM2958" s="128"/>
      <c r="AN2958" s="128" t="str">
        <f t="shared" si="319"/>
        <v/>
      </c>
      <c r="AO2958" s="7" t="str">
        <f t="shared" si="322"/>
        <v/>
      </c>
      <c r="AP2958" s="10" t="str">
        <f t="shared" si="322"/>
        <v/>
      </c>
      <c r="AQ2958" s="310">
        <f>IF(ISNUMBER(SEARCH($T$30,AO2958)),MAX(AQ$5:AQ2957)+1,0)</f>
        <v>0</v>
      </c>
      <c r="AR2958" s="310">
        <f>IF(ISNUMBER(SEARCH($T$31,AO2958)),MAX(AR$5:AR2957)+1,0)</f>
        <v>0</v>
      </c>
      <c r="AS2958" s="128" t="str">
        <f t="shared" si="318"/>
        <v/>
      </c>
      <c r="AT2958" s="105" t="str">
        <f>IF(ISNUMBER($AS2958),INDEX($C$1:$AB$3985,$AS2958,AT$4),"")</f>
        <v/>
      </c>
      <c r="AU2958" s="128"/>
      <c r="AV2958" s="128" t="str">
        <f t="shared" si="320"/>
        <v/>
      </c>
      <c r="AW2958" s="105" t="str">
        <f>IF(ISNUMBER($AV2958),INDEX($C$1:$AB$3985,$AV2958,AW$4),"")</f>
        <v/>
      </c>
      <c r="AX2958" s="105" t="str">
        <f>IF(ISNUMBER($AV2958),INDEX($C$1:$AB$3985,$AV2958,AX$4),"")</f>
        <v/>
      </c>
      <c r="AY2958" s="128"/>
      <c r="AZ2958" s="128"/>
      <c r="BA2958" s="128" t="str">
        <f t="shared" si="321"/>
        <v/>
      </c>
      <c r="BB2958" s="105" t="str">
        <f>IF(ISNUMBER($BA2958),INDEX($C$1:$AB$3985,$BA2958,BB$4),"")</f>
        <v/>
      </c>
      <c r="BC2958" s="105"/>
    </row>
    <row r="2959" spans="1:55" x14ac:dyDescent="0.25">
      <c r="A2959" s="98"/>
      <c r="B2959" s="98"/>
      <c r="C2959" s="73"/>
      <c r="D2959" s="179"/>
      <c r="E2959" s="176"/>
      <c r="F2959" s="176"/>
      <c r="G2959" s="176"/>
      <c r="H2959" s="176"/>
      <c r="I2959" s="176"/>
      <c r="J2959" s="172"/>
      <c r="K2959" s="173"/>
      <c r="L2959" s="178"/>
      <c r="R2959" s="3"/>
      <c r="S2959" s="106"/>
      <c r="T2959" s="106"/>
      <c r="U2959" s="106"/>
      <c r="V2959" s="106"/>
      <c r="W2959" s="106"/>
      <c r="X2959" s="106"/>
      <c r="AB2959" s="188" t="str">
        <f t="shared" si="316"/>
        <v/>
      </c>
      <c r="AC2959" s="188" t="s">
        <v>1585</v>
      </c>
      <c r="AD2959" s="131"/>
      <c r="AE2959" s="131"/>
      <c r="AF2959" s="131"/>
      <c r="AG2959" s="131"/>
      <c r="AH2959" s="131"/>
      <c r="AI2959" s="131"/>
      <c r="AJ2959" s="128" t="str">
        <f t="shared" si="317"/>
        <v/>
      </c>
      <c r="AK2959" s="7" t="str">
        <f>IF(ISNUMBER($AJ2959),INDEX($C$1:$AB$3985,$AJ2959,AK$4),"")</f>
        <v/>
      </c>
      <c r="AL2959" s="7" t="str">
        <f>IF(ISNUMBER($AJ2959),INDEX($C$1:$AB$3985,$AJ2959,AL$4),"")</f>
        <v/>
      </c>
      <c r="AM2959" s="128"/>
      <c r="AN2959" s="128" t="str">
        <f t="shared" si="319"/>
        <v/>
      </c>
      <c r="AO2959" s="7" t="str">
        <f t="shared" si="322"/>
        <v/>
      </c>
      <c r="AP2959" s="10" t="str">
        <f t="shared" si="322"/>
        <v/>
      </c>
      <c r="AQ2959" s="310">
        <f>IF(ISNUMBER(SEARCH($T$30,AO2959)),MAX(AQ$5:AQ2958)+1,0)</f>
        <v>0</v>
      </c>
      <c r="AR2959" s="310">
        <f>IF(ISNUMBER(SEARCH($T$31,AO2959)),MAX(AR$5:AR2958)+1,0)</f>
        <v>0</v>
      </c>
      <c r="AS2959" s="128" t="str">
        <f t="shared" si="318"/>
        <v/>
      </c>
      <c r="AT2959" s="105" t="str">
        <f>IF(ISNUMBER($AS2959),INDEX($C$1:$AB$3985,$AS2959,AT$4),"")</f>
        <v/>
      </c>
      <c r="AU2959" s="128"/>
      <c r="AV2959" s="128" t="str">
        <f t="shared" si="320"/>
        <v/>
      </c>
      <c r="AW2959" s="105" t="str">
        <f>IF(ISNUMBER($AV2959),INDEX($C$1:$AB$3985,$AV2959,AW$4),"")</f>
        <v/>
      </c>
      <c r="AX2959" s="105" t="str">
        <f>IF(ISNUMBER($AV2959),INDEX($C$1:$AB$3985,$AV2959,AX$4),"")</f>
        <v/>
      </c>
      <c r="AY2959" s="128"/>
      <c r="AZ2959" s="128"/>
      <c r="BA2959" s="128" t="str">
        <f t="shared" si="321"/>
        <v/>
      </c>
      <c r="BB2959" s="105" t="str">
        <f>IF(ISNUMBER($BA2959),INDEX($C$1:$AB$3985,$BA2959,BB$4),"")</f>
        <v/>
      </c>
      <c r="BC2959" s="105"/>
    </row>
    <row r="2960" spans="1:55" x14ac:dyDescent="0.25">
      <c r="A2960" s="98"/>
      <c r="B2960" s="98"/>
      <c r="C2960" s="73"/>
      <c r="D2960" s="179"/>
      <c r="E2960" s="176"/>
      <c r="F2960" s="176"/>
      <c r="G2960" s="176"/>
      <c r="H2960" s="176"/>
      <c r="I2960" s="176"/>
      <c r="J2960" s="172"/>
      <c r="K2960" s="173"/>
      <c r="L2960" s="178"/>
      <c r="R2960" s="3"/>
      <c r="S2960" s="106"/>
      <c r="T2960" s="106"/>
      <c r="U2960" s="106"/>
      <c r="V2960" s="106"/>
      <c r="W2960" s="106"/>
      <c r="X2960" s="106"/>
      <c r="AB2960" s="188" t="str">
        <f t="shared" si="316"/>
        <v/>
      </c>
      <c r="AC2960" s="188" t="s">
        <v>1585</v>
      </c>
      <c r="AD2960" s="131"/>
      <c r="AE2960" s="131"/>
      <c r="AF2960" s="131"/>
      <c r="AG2960" s="131"/>
      <c r="AH2960" s="131"/>
      <c r="AI2960" s="131"/>
      <c r="AJ2960" s="128" t="str">
        <f t="shared" si="317"/>
        <v/>
      </c>
      <c r="AK2960" s="7" t="str">
        <f>IF(ISNUMBER($AJ2960),INDEX($C$1:$AB$3985,$AJ2960,AK$4),"")</f>
        <v/>
      </c>
      <c r="AL2960" s="7" t="str">
        <f>IF(ISNUMBER($AJ2960),INDEX($C$1:$AB$3985,$AJ2960,AL$4),"")</f>
        <v/>
      </c>
      <c r="AM2960" s="128"/>
      <c r="AN2960" s="128" t="str">
        <f t="shared" si="319"/>
        <v/>
      </c>
      <c r="AO2960" s="7" t="str">
        <f t="shared" si="322"/>
        <v/>
      </c>
      <c r="AP2960" s="10" t="str">
        <f t="shared" si="322"/>
        <v/>
      </c>
      <c r="AQ2960" s="310">
        <f>IF(ISNUMBER(SEARCH($T$30,AO2960)),MAX(AQ$5:AQ2959)+1,0)</f>
        <v>0</v>
      </c>
      <c r="AR2960" s="310">
        <f>IF(ISNUMBER(SEARCH($T$31,AO2960)),MAX(AR$5:AR2959)+1,0)</f>
        <v>0</v>
      </c>
      <c r="AS2960" s="128" t="str">
        <f t="shared" si="318"/>
        <v/>
      </c>
      <c r="AT2960" s="105" t="str">
        <f>IF(ISNUMBER($AS2960),INDEX($C$1:$AB$3985,$AS2960,AT$4),"")</f>
        <v/>
      </c>
      <c r="AU2960" s="128"/>
      <c r="AV2960" s="128" t="str">
        <f t="shared" si="320"/>
        <v/>
      </c>
      <c r="AW2960" s="105" t="str">
        <f>IF(ISNUMBER($AV2960),INDEX($C$1:$AB$3985,$AV2960,AW$4),"")</f>
        <v/>
      </c>
      <c r="AX2960" s="105" t="str">
        <f>IF(ISNUMBER($AV2960),INDEX($C$1:$AB$3985,$AV2960,AX$4),"")</f>
        <v/>
      </c>
      <c r="AY2960" s="128"/>
      <c r="AZ2960" s="128"/>
      <c r="BA2960" s="128" t="str">
        <f t="shared" si="321"/>
        <v/>
      </c>
      <c r="BB2960" s="105" t="str">
        <f>IF(ISNUMBER($BA2960),INDEX($C$1:$AB$3985,$BA2960,BB$4),"")</f>
        <v/>
      </c>
      <c r="BC2960" s="105"/>
    </row>
    <row r="2961" spans="1:55" x14ac:dyDescent="0.25">
      <c r="A2961" s="98"/>
      <c r="B2961" s="98"/>
      <c r="C2961" s="73"/>
      <c r="D2961" s="179"/>
      <c r="E2961" s="176"/>
      <c r="F2961" s="176"/>
      <c r="G2961" s="176"/>
      <c r="H2961" s="176"/>
      <c r="I2961" s="176"/>
      <c r="J2961" s="172"/>
      <c r="K2961" s="173"/>
      <c r="L2961" s="178"/>
      <c r="R2961" s="3"/>
      <c r="S2961" s="106"/>
      <c r="T2961" s="106"/>
      <c r="U2961" s="106"/>
      <c r="V2961" s="106"/>
      <c r="W2961" s="106"/>
      <c r="X2961" s="106"/>
      <c r="AB2961" s="188" t="str">
        <f t="shared" si="316"/>
        <v/>
      </c>
      <c r="AC2961" s="188" t="s">
        <v>1585</v>
      </c>
      <c r="AD2961" s="131"/>
      <c r="AE2961" s="131"/>
      <c r="AF2961" s="131"/>
      <c r="AG2961" s="131"/>
      <c r="AH2961" s="131"/>
      <c r="AI2961" s="131"/>
      <c r="AJ2961" s="128" t="str">
        <f t="shared" si="317"/>
        <v/>
      </c>
      <c r="AK2961" s="7" t="str">
        <f>IF(ISNUMBER($AJ2961),INDEX($C$1:$AB$3985,$AJ2961,AK$4),"")</f>
        <v/>
      </c>
      <c r="AL2961" s="7" t="str">
        <f>IF(ISNUMBER($AJ2961),INDEX($C$1:$AB$3985,$AJ2961,AL$4),"")</f>
        <v/>
      </c>
      <c r="AM2961" s="128"/>
      <c r="AN2961" s="128" t="str">
        <f t="shared" si="319"/>
        <v/>
      </c>
      <c r="AO2961" s="7" t="str">
        <f t="shared" si="322"/>
        <v/>
      </c>
      <c r="AP2961" s="10" t="str">
        <f t="shared" si="322"/>
        <v/>
      </c>
      <c r="AQ2961" s="310">
        <f>IF(ISNUMBER(SEARCH($T$30,AO2961)),MAX(AQ$5:AQ2960)+1,0)</f>
        <v>0</v>
      </c>
      <c r="AR2961" s="310">
        <f>IF(ISNUMBER(SEARCH($T$31,AO2961)),MAX(AR$5:AR2960)+1,0)</f>
        <v>0</v>
      </c>
      <c r="AS2961" s="128" t="str">
        <f t="shared" si="318"/>
        <v/>
      </c>
      <c r="AT2961" s="105" t="str">
        <f>IF(ISNUMBER($AS2961),INDEX($C$1:$AB$3985,$AS2961,AT$4),"")</f>
        <v/>
      </c>
      <c r="AU2961" s="128"/>
      <c r="AV2961" s="128" t="str">
        <f t="shared" si="320"/>
        <v/>
      </c>
      <c r="AW2961" s="105" t="str">
        <f>IF(ISNUMBER($AV2961),INDEX($C$1:$AB$3985,$AV2961,AW$4),"")</f>
        <v/>
      </c>
      <c r="AX2961" s="105" t="str">
        <f>IF(ISNUMBER($AV2961),INDEX($C$1:$AB$3985,$AV2961,AX$4),"")</f>
        <v/>
      </c>
      <c r="AY2961" s="128"/>
      <c r="AZ2961" s="128"/>
      <c r="BA2961" s="128" t="str">
        <f t="shared" si="321"/>
        <v/>
      </c>
      <c r="BB2961" s="105" t="str">
        <f>IF(ISNUMBER($BA2961),INDEX($C$1:$AB$3985,$BA2961,BB$4),"")</f>
        <v/>
      </c>
      <c r="BC2961" s="105"/>
    </row>
    <row r="2962" spans="1:55" x14ac:dyDescent="0.25">
      <c r="A2962" s="98"/>
      <c r="B2962" s="98"/>
      <c r="C2962" s="73"/>
      <c r="D2962" s="179"/>
      <c r="E2962" s="176"/>
      <c r="F2962" s="176"/>
      <c r="G2962" s="176"/>
      <c r="H2962" s="176"/>
      <c r="I2962" s="176"/>
      <c r="J2962" s="172"/>
      <c r="K2962" s="173"/>
      <c r="L2962" s="178"/>
      <c r="R2962" s="3"/>
      <c r="S2962" s="106"/>
      <c r="T2962" s="106"/>
      <c r="U2962" s="106"/>
      <c r="V2962" s="106"/>
      <c r="W2962" s="106"/>
      <c r="X2962" s="106"/>
      <c r="AB2962" s="188" t="str">
        <f t="shared" si="316"/>
        <v/>
      </c>
      <c r="AC2962" s="188" t="s">
        <v>1585</v>
      </c>
      <c r="AD2962" s="131"/>
      <c r="AE2962" s="131"/>
      <c r="AF2962" s="131"/>
      <c r="AG2962" s="131"/>
      <c r="AH2962" s="131"/>
      <c r="AI2962" s="131"/>
      <c r="AJ2962" s="128" t="str">
        <f t="shared" si="317"/>
        <v/>
      </c>
      <c r="AK2962" s="7" t="str">
        <f>IF(ISNUMBER($AJ2962),INDEX($C$1:$AB$3985,$AJ2962,AK$4),"")</f>
        <v/>
      </c>
      <c r="AL2962" s="7" t="str">
        <f>IF(ISNUMBER($AJ2962),INDEX($C$1:$AB$3985,$AJ2962,AL$4),"")</f>
        <v/>
      </c>
      <c r="AM2962" s="128"/>
      <c r="AN2962" s="128" t="str">
        <f t="shared" si="319"/>
        <v/>
      </c>
      <c r="AO2962" s="7" t="str">
        <f t="shared" si="322"/>
        <v/>
      </c>
      <c r="AP2962" s="10" t="str">
        <f t="shared" si="322"/>
        <v/>
      </c>
      <c r="AQ2962" s="310">
        <f>IF(ISNUMBER(SEARCH($T$30,AO2962)),MAX(AQ$5:AQ2961)+1,0)</f>
        <v>0</v>
      </c>
      <c r="AR2962" s="310">
        <f>IF(ISNUMBER(SEARCH($T$31,AO2962)),MAX(AR$5:AR2961)+1,0)</f>
        <v>0</v>
      </c>
      <c r="AS2962" s="128" t="str">
        <f t="shared" si="318"/>
        <v/>
      </c>
      <c r="AT2962" s="105" t="str">
        <f>IF(ISNUMBER($AS2962),INDEX($C$1:$AB$3985,$AS2962,AT$4),"")</f>
        <v/>
      </c>
      <c r="AU2962" s="128"/>
      <c r="AV2962" s="128" t="str">
        <f t="shared" si="320"/>
        <v/>
      </c>
      <c r="AW2962" s="105" t="str">
        <f>IF(ISNUMBER($AV2962),INDEX($C$1:$AB$3985,$AV2962,AW$4),"")</f>
        <v/>
      </c>
      <c r="AX2962" s="105" t="str">
        <f>IF(ISNUMBER($AV2962),INDEX($C$1:$AB$3985,$AV2962,AX$4),"")</f>
        <v/>
      </c>
      <c r="AY2962" s="128"/>
      <c r="AZ2962" s="128"/>
      <c r="BA2962" s="128" t="str">
        <f t="shared" si="321"/>
        <v/>
      </c>
      <c r="BB2962" s="105" t="str">
        <f>IF(ISNUMBER($BA2962),INDEX($C$1:$AB$3985,$BA2962,BB$4),"")</f>
        <v/>
      </c>
      <c r="BC2962" s="105"/>
    </row>
    <row r="2963" spans="1:55" x14ac:dyDescent="0.25">
      <c r="A2963" s="98"/>
      <c r="B2963" s="98"/>
      <c r="C2963" s="73"/>
      <c r="D2963" s="179"/>
      <c r="E2963" s="176"/>
      <c r="F2963" s="176"/>
      <c r="G2963" s="176"/>
      <c r="H2963" s="176"/>
      <c r="I2963" s="176"/>
      <c r="J2963" s="172"/>
      <c r="K2963" s="173"/>
      <c r="L2963" s="178"/>
      <c r="R2963" s="3"/>
      <c r="S2963" s="106"/>
      <c r="T2963" s="106"/>
      <c r="U2963" s="106"/>
      <c r="V2963" s="106"/>
      <c r="W2963" s="106"/>
      <c r="X2963" s="106"/>
      <c r="AB2963" s="188" t="str">
        <f t="shared" si="316"/>
        <v/>
      </c>
      <c r="AC2963" s="188" t="s">
        <v>1585</v>
      </c>
      <c r="AD2963" s="131"/>
      <c r="AE2963" s="131"/>
      <c r="AF2963" s="131"/>
      <c r="AG2963" s="131"/>
      <c r="AH2963" s="131"/>
      <c r="AI2963" s="131"/>
      <c r="AJ2963" s="128" t="str">
        <f t="shared" si="317"/>
        <v/>
      </c>
      <c r="AK2963" s="7" t="str">
        <f>IF(ISNUMBER($AJ2963),INDEX($C$1:$AB$3985,$AJ2963,AK$4),"")</f>
        <v/>
      </c>
      <c r="AL2963" s="7" t="str">
        <f>IF(ISNUMBER($AJ2963),INDEX($C$1:$AB$3985,$AJ2963,AL$4),"")</f>
        <v/>
      </c>
      <c r="AM2963" s="128"/>
      <c r="AN2963" s="128" t="str">
        <f t="shared" si="319"/>
        <v/>
      </c>
      <c r="AO2963" s="7" t="str">
        <f t="shared" si="322"/>
        <v/>
      </c>
      <c r="AP2963" s="10" t="str">
        <f t="shared" si="322"/>
        <v/>
      </c>
      <c r="AQ2963" s="310">
        <f>IF(ISNUMBER(SEARCH($T$30,AO2963)),MAX(AQ$5:AQ2962)+1,0)</f>
        <v>0</v>
      </c>
      <c r="AR2963" s="310">
        <f>IF(ISNUMBER(SEARCH($T$31,AO2963)),MAX(AR$5:AR2962)+1,0)</f>
        <v>0</v>
      </c>
      <c r="AS2963" s="128" t="str">
        <f t="shared" si="318"/>
        <v/>
      </c>
      <c r="AT2963" s="105" t="str">
        <f>IF(ISNUMBER($AS2963),INDEX($C$1:$AB$3985,$AS2963,AT$4),"")</f>
        <v/>
      </c>
      <c r="AU2963" s="128"/>
      <c r="AV2963" s="128" t="str">
        <f t="shared" si="320"/>
        <v/>
      </c>
      <c r="AW2963" s="105" t="str">
        <f>IF(ISNUMBER($AV2963),INDEX($C$1:$AB$3985,$AV2963,AW$4),"")</f>
        <v/>
      </c>
      <c r="AX2963" s="105" t="str">
        <f>IF(ISNUMBER($AV2963),INDEX($C$1:$AB$3985,$AV2963,AX$4),"")</f>
        <v/>
      </c>
      <c r="AY2963" s="128"/>
      <c r="AZ2963" s="128"/>
      <c r="BA2963" s="128" t="str">
        <f t="shared" si="321"/>
        <v/>
      </c>
      <c r="BB2963" s="105" t="str">
        <f>IF(ISNUMBER($BA2963),INDEX($C$1:$AB$3985,$BA2963,BB$4),"")</f>
        <v/>
      </c>
      <c r="BC2963" s="105"/>
    </row>
    <row r="2964" spans="1:55" x14ac:dyDescent="0.25">
      <c r="A2964" s="98"/>
      <c r="B2964" s="98"/>
      <c r="C2964" s="73"/>
      <c r="D2964" s="179"/>
      <c r="E2964" s="176"/>
      <c r="F2964" s="176"/>
      <c r="G2964" s="176"/>
      <c r="H2964" s="176"/>
      <c r="I2964" s="176"/>
      <c r="J2964" s="172"/>
      <c r="K2964" s="173"/>
      <c r="L2964" s="178"/>
      <c r="R2964" s="3"/>
      <c r="S2964" s="106"/>
      <c r="T2964" s="106"/>
      <c r="U2964" s="106"/>
      <c r="V2964" s="106"/>
      <c r="W2964" s="106"/>
      <c r="X2964" s="106"/>
      <c r="AB2964" s="188" t="str">
        <f t="shared" si="316"/>
        <v/>
      </c>
      <c r="AC2964" s="188" t="s">
        <v>1585</v>
      </c>
      <c r="AD2964" s="131"/>
      <c r="AE2964" s="131"/>
      <c r="AF2964" s="131"/>
      <c r="AG2964" s="131"/>
      <c r="AH2964" s="131"/>
      <c r="AI2964" s="131"/>
      <c r="AJ2964" s="128" t="str">
        <f t="shared" si="317"/>
        <v/>
      </c>
      <c r="AK2964" s="7" t="str">
        <f>IF(ISNUMBER($AJ2964),INDEX($C$1:$AB$3985,$AJ2964,AK$4),"")</f>
        <v/>
      </c>
      <c r="AL2964" s="7" t="str">
        <f>IF(ISNUMBER($AJ2964),INDEX($C$1:$AB$3985,$AJ2964,AL$4),"")</f>
        <v/>
      </c>
      <c r="AM2964" s="128"/>
      <c r="AN2964" s="128" t="str">
        <f t="shared" si="319"/>
        <v/>
      </c>
      <c r="AO2964" s="7" t="str">
        <f t="shared" si="322"/>
        <v/>
      </c>
      <c r="AP2964" s="10" t="str">
        <f t="shared" si="322"/>
        <v/>
      </c>
      <c r="AQ2964" s="310">
        <f>IF(ISNUMBER(SEARCH($T$30,AO2964)),MAX(AQ$5:AQ2963)+1,0)</f>
        <v>0</v>
      </c>
      <c r="AR2964" s="310">
        <f>IF(ISNUMBER(SEARCH($T$31,AO2964)),MAX(AR$5:AR2963)+1,0)</f>
        <v>0</v>
      </c>
      <c r="AS2964" s="128" t="str">
        <f t="shared" si="318"/>
        <v/>
      </c>
      <c r="AT2964" s="105" t="str">
        <f>IF(ISNUMBER($AS2964),INDEX($C$1:$AB$3985,$AS2964,AT$4),"")</f>
        <v/>
      </c>
      <c r="AU2964" s="128"/>
      <c r="AV2964" s="128" t="str">
        <f t="shared" si="320"/>
        <v/>
      </c>
      <c r="AW2964" s="105" t="str">
        <f>IF(ISNUMBER($AV2964),INDEX($C$1:$AB$3985,$AV2964,AW$4),"")</f>
        <v/>
      </c>
      <c r="AX2964" s="105" t="str">
        <f>IF(ISNUMBER($AV2964),INDEX($C$1:$AB$3985,$AV2964,AX$4),"")</f>
        <v/>
      </c>
      <c r="AY2964" s="128"/>
      <c r="AZ2964" s="128"/>
      <c r="BA2964" s="128" t="str">
        <f t="shared" si="321"/>
        <v/>
      </c>
      <c r="BB2964" s="105" t="str">
        <f>IF(ISNUMBER($BA2964),INDEX($C$1:$AB$3985,$BA2964,BB$4),"")</f>
        <v/>
      </c>
      <c r="BC2964" s="105"/>
    </row>
    <row r="2965" spans="1:55" x14ac:dyDescent="0.25">
      <c r="A2965" s="98"/>
      <c r="B2965" s="98"/>
      <c r="C2965" s="73"/>
      <c r="D2965" s="179"/>
      <c r="E2965" s="176"/>
      <c r="F2965" s="176"/>
      <c r="G2965" s="176"/>
      <c r="H2965" s="176"/>
      <c r="I2965" s="176"/>
      <c r="J2965" s="172"/>
      <c r="K2965" s="173"/>
      <c r="L2965" s="178"/>
      <c r="R2965" s="3"/>
      <c r="S2965" s="106"/>
      <c r="T2965" s="106"/>
      <c r="U2965" s="106"/>
      <c r="V2965" s="106"/>
      <c r="W2965" s="106"/>
      <c r="X2965" s="106"/>
      <c r="AB2965" s="188" t="str">
        <f t="shared" si="316"/>
        <v/>
      </c>
      <c r="AC2965" s="188" t="s">
        <v>1585</v>
      </c>
      <c r="AD2965" s="131"/>
      <c r="AE2965" s="131"/>
      <c r="AF2965" s="131"/>
      <c r="AG2965" s="131"/>
      <c r="AH2965" s="131"/>
      <c r="AI2965" s="131"/>
      <c r="AJ2965" s="128" t="str">
        <f t="shared" si="317"/>
        <v/>
      </c>
      <c r="AK2965" s="7" t="str">
        <f>IF(ISNUMBER($AJ2965),INDEX($C$1:$AB$3985,$AJ2965,AK$4),"")</f>
        <v/>
      </c>
      <c r="AL2965" s="7" t="str">
        <f>IF(ISNUMBER($AJ2965),INDEX($C$1:$AB$3985,$AJ2965,AL$4),"")</f>
        <v/>
      </c>
      <c r="AM2965" s="128"/>
      <c r="AN2965" s="128" t="str">
        <f t="shared" si="319"/>
        <v/>
      </c>
      <c r="AO2965" s="7" t="str">
        <f t="shared" si="322"/>
        <v/>
      </c>
      <c r="AP2965" s="10" t="str">
        <f t="shared" si="322"/>
        <v/>
      </c>
      <c r="AQ2965" s="310">
        <f>IF(ISNUMBER(SEARCH($T$30,AO2965)),MAX(AQ$5:AQ2964)+1,0)</f>
        <v>0</v>
      </c>
      <c r="AR2965" s="310">
        <f>IF(ISNUMBER(SEARCH($T$31,AO2965)),MAX(AR$5:AR2964)+1,0)</f>
        <v>0</v>
      </c>
      <c r="AS2965" s="128" t="str">
        <f t="shared" si="318"/>
        <v/>
      </c>
      <c r="AT2965" s="105" t="str">
        <f>IF(ISNUMBER($AS2965),INDEX($C$1:$AB$3985,$AS2965,AT$4),"")</f>
        <v/>
      </c>
      <c r="AU2965" s="128"/>
      <c r="AV2965" s="128" t="str">
        <f t="shared" si="320"/>
        <v/>
      </c>
      <c r="AW2965" s="105" t="str">
        <f>IF(ISNUMBER($AV2965),INDEX($C$1:$AB$3985,$AV2965,AW$4),"")</f>
        <v/>
      </c>
      <c r="AX2965" s="105" t="str">
        <f>IF(ISNUMBER($AV2965),INDEX($C$1:$AB$3985,$AV2965,AX$4),"")</f>
        <v/>
      </c>
      <c r="AY2965" s="128"/>
      <c r="AZ2965" s="128"/>
      <c r="BA2965" s="128" t="str">
        <f t="shared" si="321"/>
        <v/>
      </c>
      <c r="BB2965" s="105" t="str">
        <f>IF(ISNUMBER($BA2965),INDEX($C$1:$AB$3985,$BA2965,BB$4),"")</f>
        <v/>
      </c>
      <c r="BC2965" s="105"/>
    </row>
    <row r="2966" spans="1:55" x14ac:dyDescent="0.25">
      <c r="A2966" s="98"/>
      <c r="B2966" s="98"/>
      <c r="C2966" s="73"/>
      <c r="D2966" s="179"/>
      <c r="E2966" s="176"/>
      <c r="F2966" s="176"/>
      <c r="G2966" s="176"/>
      <c r="H2966" s="176"/>
      <c r="I2966" s="176"/>
      <c r="J2966" s="172"/>
      <c r="K2966" s="173"/>
      <c r="L2966" s="178"/>
      <c r="R2966" s="3"/>
      <c r="S2966" s="106"/>
      <c r="T2966" s="106"/>
      <c r="U2966" s="106"/>
      <c r="V2966" s="106"/>
      <c r="W2966" s="106"/>
      <c r="X2966" s="106"/>
      <c r="AB2966" s="188" t="str">
        <f t="shared" si="316"/>
        <v/>
      </c>
      <c r="AC2966" s="188" t="s">
        <v>1585</v>
      </c>
      <c r="AD2966" s="131"/>
      <c r="AE2966" s="131"/>
      <c r="AF2966" s="131"/>
      <c r="AG2966" s="131"/>
      <c r="AH2966" s="131"/>
      <c r="AI2966" s="131"/>
      <c r="AJ2966" s="128" t="str">
        <f t="shared" si="317"/>
        <v/>
      </c>
      <c r="AK2966" s="7" t="str">
        <f>IF(ISNUMBER($AJ2966),INDEX($C$1:$AB$3985,$AJ2966,AK$4),"")</f>
        <v/>
      </c>
      <c r="AL2966" s="7" t="str">
        <f>IF(ISNUMBER($AJ2966),INDEX($C$1:$AB$3985,$AJ2966,AL$4),"")</f>
        <v/>
      </c>
      <c r="AM2966" s="128"/>
      <c r="AN2966" s="128" t="str">
        <f t="shared" si="319"/>
        <v/>
      </c>
      <c r="AO2966" s="7" t="str">
        <f t="shared" si="322"/>
        <v/>
      </c>
      <c r="AP2966" s="10" t="str">
        <f t="shared" si="322"/>
        <v/>
      </c>
      <c r="AQ2966" s="310">
        <f>IF(ISNUMBER(SEARCH($T$30,AO2966)),MAX(AQ$5:AQ2965)+1,0)</f>
        <v>0</v>
      </c>
      <c r="AR2966" s="310">
        <f>IF(ISNUMBER(SEARCH($T$31,AO2966)),MAX(AR$5:AR2965)+1,0)</f>
        <v>0</v>
      </c>
      <c r="AS2966" s="128" t="str">
        <f t="shared" si="318"/>
        <v/>
      </c>
      <c r="AT2966" s="105" t="str">
        <f>IF(ISNUMBER($AS2966),INDEX($C$1:$AB$3985,$AS2966,AT$4),"")</f>
        <v/>
      </c>
      <c r="AU2966" s="128"/>
      <c r="AV2966" s="128" t="str">
        <f t="shared" si="320"/>
        <v/>
      </c>
      <c r="AW2966" s="105" t="str">
        <f>IF(ISNUMBER($AV2966),INDEX($C$1:$AB$3985,$AV2966,AW$4),"")</f>
        <v/>
      </c>
      <c r="AX2966" s="105" t="str">
        <f>IF(ISNUMBER($AV2966),INDEX($C$1:$AB$3985,$AV2966,AX$4),"")</f>
        <v/>
      </c>
      <c r="AY2966" s="128"/>
      <c r="AZ2966" s="128"/>
      <c r="BA2966" s="128" t="str">
        <f t="shared" si="321"/>
        <v/>
      </c>
      <c r="BB2966" s="105" t="str">
        <f>IF(ISNUMBER($BA2966),INDEX($C$1:$AB$3985,$BA2966,BB$4),"")</f>
        <v/>
      </c>
      <c r="BC2966" s="105"/>
    </row>
    <row r="2967" spans="1:55" x14ac:dyDescent="0.25">
      <c r="A2967" s="98"/>
      <c r="B2967" s="98"/>
      <c r="C2967" s="73"/>
      <c r="D2967" s="179"/>
      <c r="E2967" s="176"/>
      <c r="F2967" s="176"/>
      <c r="G2967" s="176"/>
      <c r="H2967" s="176"/>
      <c r="I2967" s="176"/>
      <c r="J2967" s="172"/>
      <c r="K2967" s="173"/>
      <c r="L2967" s="178"/>
      <c r="R2967" s="3"/>
      <c r="S2967" s="106"/>
      <c r="T2967" s="106"/>
      <c r="U2967" s="106"/>
      <c r="V2967" s="106"/>
      <c r="W2967" s="106"/>
      <c r="X2967" s="106"/>
      <c r="AB2967" s="188" t="str">
        <f t="shared" si="316"/>
        <v/>
      </c>
      <c r="AC2967" s="188" t="s">
        <v>1585</v>
      </c>
      <c r="AD2967" s="131"/>
      <c r="AE2967" s="131"/>
      <c r="AF2967" s="131"/>
      <c r="AG2967" s="131"/>
      <c r="AH2967" s="131"/>
      <c r="AI2967" s="131"/>
      <c r="AJ2967" s="128" t="str">
        <f t="shared" si="317"/>
        <v/>
      </c>
      <c r="AK2967" s="7" t="str">
        <f>IF(ISNUMBER($AJ2967),INDEX($C$1:$AB$3985,$AJ2967,AK$4),"")</f>
        <v/>
      </c>
      <c r="AL2967" s="7" t="str">
        <f>IF(ISNUMBER($AJ2967),INDEX($C$1:$AB$3985,$AJ2967,AL$4),"")</f>
        <v/>
      </c>
      <c r="AM2967" s="128"/>
      <c r="AN2967" s="128" t="str">
        <f t="shared" si="319"/>
        <v/>
      </c>
      <c r="AO2967" s="7" t="str">
        <f t="shared" si="322"/>
        <v/>
      </c>
      <c r="AP2967" s="10" t="str">
        <f t="shared" si="322"/>
        <v/>
      </c>
      <c r="AQ2967" s="310">
        <f>IF(ISNUMBER(SEARCH($T$30,AO2967)),MAX(AQ$5:AQ2966)+1,0)</f>
        <v>0</v>
      </c>
      <c r="AR2967" s="310">
        <f>IF(ISNUMBER(SEARCH($T$31,AO2967)),MAX(AR$5:AR2966)+1,0)</f>
        <v>0</v>
      </c>
      <c r="AS2967" s="128" t="str">
        <f t="shared" si="318"/>
        <v/>
      </c>
      <c r="AT2967" s="105" t="str">
        <f>IF(ISNUMBER($AS2967),INDEX($C$1:$AB$3985,$AS2967,AT$4),"")</f>
        <v/>
      </c>
      <c r="AU2967" s="128"/>
      <c r="AV2967" s="128" t="str">
        <f t="shared" si="320"/>
        <v/>
      </c>
      <c r="AW2967" s="105" t="str">
        <f>IF(ISNUMBER($AV2967),INDEX($C$1:$AB$3985,$AV2967,AW$4),"")</f>
        <v/>
      </c>
      <c r="AX2967" s="105" t="str">
        <f>IF(ISNUMBER($AV2967),INDEX($C$1:$AB$3985,$AV2967,AX$4),"")</f>
        <v/>
      </c>
      <c r="AY2967" s="128"/>
      <c r="AZ2967" s="128"/>
      <c r="BA2967" s="128" t="str">
        <f t="shared" si="321"/>
        <v/>
      </c>
      <c r="BB2967" s="105" t="str">
        <f>IF(ISNUMBER($BA2967),INDEX($C$1:$AB$3985,$BA2967,BB$4),"")</f>
        <v/>
      </c>
      <c r="BC2967" s="105"/>
    </row>
    <row r="2968" spans="1:55" x14ac:dyDescent="0.25">
      <c r="A2968" s="98"/>
      <c r="B2968" s="98"/>
      <c r="C2968" s="73"/>
      <c r="D2968" s="179"/>
      <c r="E2968" s="176"/>
      <c r="F2968" s="176"/>
      <c r="G2968" s="176"/>
      <c r="H2968" s="176"/>
      <c r="I2968" s="176"/>
      <c r="J2968" s="172"/>
      <c r="K2968" s="173"/>
      <c r="L2968" s="178"/>
      <c r="R2968" s="3"/>
      <c r="S2968" s="106"/>
      <c r="T2968" s="106"/>
      <c r="U2968" s="106"/>
      <c r="V2968" s="106"/>
      <c r="W2968" s="106"/>
      <c r="X2968" s="106"/>
      <c r="AB2968" s="188" t="str">
        <f t="shared" si="316"/>
        <v/>
      </c>
      <c r="AC2968" s="188" t="s">
        <v>1585</v>
      </c>
      <c r="AD2968" s="131"/>
      <c r="AE2968" s="131"/>
      <c r="AF2968" s="131"/>
      <c r="AG2968" s="131"/>
      <c r="AH2968" s="131"/>
      <c r="AI2968" s="131"/>
      <c r="AJ2968" s="128" t="str">
        <f t="shared" si="317"/>
        <v/>
      </c>
      <c r="AK2968" s="7" t="str">
        <f>IF(ISNUMBER($AJ2968),INDEX($C$1:$AB$3985,$AJ2968,AK$4),"")</f>
        <v/>
      </c>
      <c r="AL2968" s="7" t="str">
        <f>IF(ISNUMBER($AJ2968),INDEX($C$1:$AB$3985,$AJ2968,AL$4),"")</f>
        <v/>
      </c>
      <c r="AM2968" s="128"/>
      <c r="AN2968" s="128" t="str">
        <f t="shared" si="319"/>
        <v/>
      </c>
      <c r="AO2968" s="7" t="str">
        <f t="shared" si="322"/>
        <v/>
      </c>
      <c r="AP2968" s="10" t="str">
        <f t="shared" si="322"/>
        <v/>
      </c>
      <c r="AQ2968" s="310">
        <f>IF(ISNUMBER(SEARCH($T$30,AO2968)),MAX(AQ$5:AQ2967)+1,0)</f>
        <v>0</v>
      </c>
      <c r="AR2968" s="310">
        <f>IF(ISNUMBER(SEARCH($T$31,AO2968)),MAX(AR$5:AR2967)+1,0)</f>
        <v>0</v>
      </c>
      <c r="AS2968" s="128" t="str">
        <f t="shared" si="318"/>
        <v/>
      </c>
      <c r="AT2968" s="105" t="str">
        <f>IF(ISNUMBER($AS2968),INDEX($C$1:$AB$3985,$AS2968,AT$4),"")</f>
        <v/>
      </c>
      <c r="AU2968" s="128"/>
      <c r="AV2968" s="128" t="str">
        <f t="shared" si="320"/>
        <v/>
      </c>
      <c r="AW2968" s="105" t="str">
        <f>IF(ISNUMBER($AV2968),INDEX($C$1:$AB$3985,$AV2968,AW$4),"")</f>
        <v/>
      </c>
      <c r="AX2968" s="105" t="str">
        <f>IF(ISNUMBER($AV2968),INDEX($C$1:$AB$3985,$AV2968,AX$4),"")</f>
        <v/>
      </c>
      <c r="AY2968" s="128"/>
      <c r="AZ2968" s="128"/>
      <c r="BA2968" s="128" t="str">
        <f t="shared" si="321"/>
        <v/>
      </c>
      <c r="BB2968" s="105" t="str">
        <f>IF(ISNUMBER($BA2968),INDEX($C$1:$AB$3985,$BA2968,BB$4),"")</f>
        <v/>
      </c>
      <c r="BC2968" s="105"/>
    </row>
    <row r="2969" spans="1:55" x14ac:dyDescent="0.25">
      <c r="A2969" s="98"/>
      <c r="B2969" s="98"/>
      <c r="C2969" s="73"/>
      <c r="D2969" s="179"/>
      <c r="E2969" s="176"/>
      <c r="F2969" s="176"/>
      <c r="G2969" s="176"/>
      <c r="H2969" s="176"/>
      <c r="I2969" s="176"/>
      <c r="J2969" s="172"/>
      <c r="K2969" s="173"/>
      <c r="L2969" s="178"/>
      <c r="R2969" s="3"/>
      <c r="S2969" s="106"/>
      <c r="T2969" s="106"/>
      <c r="U2969" s="106"/>
      <c r="V2969" s="106"/>
      <c r="W2969" s="106"/>
      <c r="X2969" s="106"/>
      <c r="AB2969" s="188" t="str">
        <f t="shared" si="316"/>
        <v/>
      </c>
      <c r="AC2969" s="188" t="s">
        <v>1585</v>
      </c>
      <c r="AD2969" s="131"/>
      <c r="AE2969" s="131"/>
      <c r="AF2969" s="131"/>
      <c r="AG2969" s="131"/>
      <c r="AH2969" s="131"/>
      <c r="AI2969" s="131"/>
      <c r="AJ2969" s="128" t="str">
        <f t="shared" si="317"/>
        <v/>
      </c>
      <c r="AK2969" s="7" t="str">
        <f>IF(ISNUMBER($AJ2969),INDEX($C$1:$AB$3985,$AJ2969,AK$4),"")</f>
        <v/>
      </c>
      <c r="AL2969" s="7" t="str">
        <f>IF(ISNUMBER($AJ2969),INDEX($C$1:$AB$3985,$AJ2969,AL$4),"")</f>
        <v/>
      </c>
      <c r="AM2969" s="128"/>
      <c r="AN2969" s="128" t="str">
        <f t="shared" si="319"/>
        <v/>
      </c>
      <c r="AO2969" s="7" t="str">
        <f t="shared" si="322"/>
        <v/>
      </c>
      <c r="AP2969" s="10" t="str">
        <f t="shared" si="322"/>
        <v/>
      </c>
      <c r="AQ2969" s="310">
        <f>IF(ISNUMBER(SEARCH($T$30,AO2969)),MAX(AQ$5:AQ2968)+1,0)</f>
        <v>0</v>
      </c>
      <c r="AR2969" s="310">
        <f>IF(ISNUMBER(SEARCH($T$31,AO2969)),MAX(AR$5:AR2968)+1,0)</f>
        <v>0</v>
      </c>
      <c r="AS2969" s="128" t="str">
        <f t="shared" si="318"/>
        <v/>
      </c>
      <c r="AT2969" s="105" t="str">
        <f>IF(ISNUMBER($AS2969),INDEX($C$1:$AB$3985,$AS2969,AT$4),"")</f>
        <v/>
      </c>
      <c r="AU2969" s="128"/>
      <c r="AV2969" s="128" t="str">
        <f t="shared" si="320"/>
        <v/>
      </c>
      <c r="AW2969" s="105" t="str">
        <f>IF(ISNUMBER($AV2969),INDEX($C$1:$AB$3985,$AV2969,AW$4),"")</f>
        <v/>
      </c>
      <c r="AX2969" s="105" t="str">
        <f>IF(ISNUMBER($AV2969),INDEX($C$1:$AB$3985,$AV2969,AX$4),"")</f>
        <v/>
      </c>
      <c r="AY2969" s="128"/>
      <c r="AZ2969" s="128"/>
      <c r="BA2969" s="128" t="str">
        <f t="shared" si="321"/>
        <v/>
      </c>
      <c r="BB2969" s="105" t="str">
        <f>IF(ISNUMBER($BA2969),INDEX($C$1:$AB$3985,$BA2969,BB$4),"")</f>
        <v/>
      </c>
      <c r="BC2969" s="105"/>
    </row>
    <row r="2970" spans="1:55" x14ac:dyDescent="0.25">
      <c r="A2970" s="98"/>
      <c r="B2970" s="98"/>
      <c r="C2970" s="73"/>
      <c r="D2970" s="179"/>
      <c r="E2970" s="176"/>
      <c r="F2970" s="176"/>
      <c r="G2970" s="176"/>
      <c r="H2970" s="176"/>
      <c r="I2970" s="176"/>
      <c r="J2970" s="172"/>
      <c r="K2970" s="173"/>
      <c r="L2970" s="178"/>
      <c r="R2970" s="3"/>
      <c r="S2970" s="106"/>
      <c r="T2970" s="106"/>
      <c r="U2970" s="106"/>
      <c r="V2970" s="106"/>
      <c r="W2970" s="106"/>
      <c r="X2970" s="106"/>
      <c r="AB2970" s="188" t="str">
        <f t="shared" si="316"/>
        <v/>
      </c>
      <c r="AC2970" s="188" t="s">
        <v>1585</v>
      </c>
      <c r="AD2970" s="131"/>
      <c r="AE2970" s="131"/>
      <c r="AF2970" s="131"/>
      <c r="AG2970" s="131"/>
      <c r="AH2970" s="131"/>
      <c r="AI2970" s="131"/>
      <c r="AJ2970" s="128" t="str">
        <f t="shared" si="317"/>
        <v/>
      </c>
      <c r="AK2970" s="7" t="str">
        <f>IF(ISNUMBER($AJ2970),INDEX($C$1:$AB$3985,$AJ2970,AK$4),"")</f>
        <v/>
      </c>
      <c r="AL2970" s="7" t="str">
        <f>IF(ISNUMBER($AJ2970),INDEX($C$1:$AB$3985,$AJ2970,AL$4),"")</f>
        <v/>
      </c>
      <c r="AM2970" s="128"/>
      <c r="AN2970" s="128" t="str">
        <f t="shared" si="319"/>
        <v/>
      </c>
      <c r="AO2970" s="7" t="str">
        <f t="shared" si="322"/>
        <v/>
      </c>
      <c r="AP2970" s="10" t="str">
        <f t="shared" si="322"/>
        <v/>
      </c>
      <c r="AQ2970" s="310">
        <f>IF(ISNUMBER(SEARCH($T$30,AO2970)),MAX(AQ$5:AQ2969)+1,0)</f>
        <v>0</v>
      </c>
      <c r="AR2970" s="310">
        <f>IF(ISNUMBER(SEARCH($T$31,AO2970)),MAX(AR$5:AR2969)+1,0)</f>
        <v>0</v>
      </c>
      <c r="AS2970" s="128" t="str">
        <f t="shared" si="318"/>
        <v/>
      </c>
      <c r="AT2970" s="105" t="str">
        <f>IF(ISNUMBER($AS2970),INDEX($C$1:$AB$3985,$AS2970,AT$4),"")</f>
        <v/>
      </c>
      <c r="AU2970" s="128"/>
      <c r="AV2970" s="128" t="str">
        <f t="shared" si="320"/>
        <v/>
      </c>
      <c r="AW2970" s="105" t="str">
        <f>IF(ISNUMBER($AV2970),INDEX($C$1:$AB$3985,$AV2970,AW$4),"")</f>
        <v/>
      </c>
      <c r="AX2970" s="105" t="str">
        <f>IF(ISNUMBER($AV2970),INDEX($C$1:$AB$3985,$AV2970,AX$4),"")</f>
        <v/>
      </c>
      <c r="AY2970" s="128"/>
      <c r="AZ2970" s="128"/>
      <c r="BA2970" s="128" t="str">
        <f t="shared" si="321"/>
        <v/>
      </c>
      <c r="BB2970" s="105" t="str">
        <f>IF(ISNUMBER($BA2970),INDEX($C$1:$AB$3985,$BA2970,BB$4),"")</f>
        <v/>
      </c>
      <c r="BC2970" s="105"/>
    </row>
    <row r="2971" spans="1:55" x14ac:dyDescent="0.25">
      <c r="A2971" s="98"/>
      <c r="B2971" s="98"/>
      <c r="C2971" s="73"/>
      <c r="D2971" s="179"/>
      <c r="E2971" s="176"/>
      <c r="F2971" s="176"/>
      <c r="G2971" s="176"/>
      <c r="H2971" s="176"/>
      <c r="I2971" s="176"/>
      <c r="J2971" s="172"/>
      <c r="K2971" s="173"/>
      <c r="L2971" s="178"/>
      <c r="R2971" s="3"/>
      <c r="S2971" s="106"/>
      <c r="T2971" s="106"/>
      <c r="U2971" s="106"/>
      <c r="V2971" s="106"/>
      <c r="W2971" s="106"/>
      <c r="X2971" s="106"/>
      <c r="AB2971" s="188" t="str">
        <f t="shared" si="316"/>
        <v/>
      </c>
      <c r="AC2971" s="188" t="s">
        <v>1585</v>
      </c>
      <c r="AD2971" s="131"/>
      <c r="AE2971" s="131"/>
      <c r="AF2971" s="131"/>
      <c r="AG2971" s="131"/>
      <c r="AH2971" s="131"/>
      <c r="AI2971" s="131"/>
      <c r="AJ2971" s="128" t="str">
        <f t="shared" si="317"/>
        <v/>
      </c>
      <c r="AK2971" s="7" t="str">
        <f>IF(ISNUMBER($AJ2971),INDEX($C$1:$AB$3985,$AJ2971,AK$4),"")</f>
        <v/>
      </c>
      <c r="AL2971" s="7" t="str">
        <f>IF(ISNUMBER($AJ2971),INDEX($C$1:$AB$3985,$AJ2971,AL$4),"")</f>
        <v/>
      </c>
      <c r="AM2971" s="128"/>
      <c r="AN2971" s="128" t="str">
        <f t="shared" si="319"/>
        <v/>
      </c>
      <c r="AO2971" s="7" t="str">
        <f t="shared" si="322"/>
        <v/>
      </c>
      <c r="AP2971" s="10" t="str">
        <f t="shared" si="322"/>
        <v/>
      </c>
      <c r="AQ2971" s="310">
        <f>IF(ISNUMBER(SEARCH($T$30,AO2971)),MAX(AQ$5:AQ2970)+1,0)</f>
        <v>0</v>
      </c>
      <c r="AR2971" s="310">
        <f>IF(ISNUMBER(SEARCH($T$31,AO2971)),MAX(AR$5:AR2970)+1,0)</f>
        <v>0</v>
      </c>
      <c r="AS2971" s="128" t="str">
        <f t="shared" si="318"/>
        <v/>
      </c>
      <c r="AT2971" s="105" t="str">
        <f>IF(ISNUMBER($AS2971),INDEX($C$1:$AB$3985,$AS2971,AT$4),"")</f>
        <v/>
      </c>
      <c r="AU2971" s="128"/>
      <c r="AV2971" s="128" t="str">
        <f t="shared" si="320"/>
        <v/>
      </c>
      <c r="AW2971" s="105" t="str">
        <f>IF(ISNUMBER($AV2971),INDEX($C$1:$AB$3985,$AV2971,AW$4),"")</f>
        <v/>
      </c>
      <c r="AX2971" s="105" t="str">
        <f>IF(ISNUMBER($AV2971),INDEX($C$1:$AB$3985,$AV2971,AX$4),"")</f>
        <v/>
      </c>
      <c r="AY2971" s="128"/>
      <c r="AZ2971" s="128"/>
      <c r="BA2971" s="128" t="str">
        <f t="shared" si="321"/>
        <v/>
      </c>
      <c r="BB2971" s="105" t="str">
        <f>IF(ISNUMBER($BA2971),INDEX($C$1:$AB$3985,$BA2971,BB$4),"")</f>
        <v/>
      </c>
      <c r="BC2971" s="105"/>
    </row>
    <row r="2972" spans="1:55" x14ac:dyDescent="0.25">
      <c r="A2972" s="98"/>
      <c r="B2972" s="98"/>
      <c r="C2972" s="73"/>
      <c r="D2972" s="179"/>
      <c r="E2972" s="176"/>
      <c r="F2972" s="176"/>
      <c r="G2972" s="176"/>
      <c r="H2972" s="176"/>
      <c r="I2972" s="176"/>
      <c r="J2972" s="172"/>
      <c r="K2972" s="173"/>
      <c r="L2972" s="178"/>
      <c r="R2972" s="3"/>
      <c r="S2972" s="106"/>
      <c r="T2972" s="106"/>
      <c r="U2972" s="106"/>
      <c r="V2972" s="106"/>
      <c r="W2972" s="106"/>
      <c r="X2972" s="106"/>
      <c r="AB2972" s="188" t="str">
        <f t="shared" si="316"/>
        <v/>
      </c>
      <c r="AC2972" s="188" t="s">
        <v>1585</v>
      </c>
      <c r="AD2972" s="131"/>
      <c r="AE2972" s="131"/>
      <c r="AF2972" s="131"/>
      <c r="AG2972" s="131"/>
      <c r="AH2972" s="131"/>
      <c r="AI2972" s="131"/>
      <c r="AJ2972" s="128" t="str">
        <f t="shared" si="317"/>
        <v/>
      </c>
      <c r="AK2972" s="7" t="str">
        <f>IF(ISNUMBER($AJ2972),INDEX($C$1:$AB$3985,$AJ2972,AK$4),"")</f>
        <v/>
      </c>
      <c r="AL2972" s="7" t="str">
        <f>IF(ISNUMBER($AJ2972),INDEX($C$1:$AB$3985,$AJ2972,AL$4),"")</f>
        <v/>
      </c>
      <c r="AM2972" s="128"/>
      <c r="AN2972" s="128" t="str">
        <f t="shared" si="319"/>
        <v/>
      </c>
      <c r="AO2972" s="7" t="str">
        <f t="shared" si="322"/>
        <v/>
      </c>
      <c r="AP2972" s="10" t="str">
        <f t="shared" si="322"/>
        <v/>
      </c>
      <c r="AQ2972" s="310">
        <f>IF(ISNUMBER(SEARCH($T$30,AO2972)),MAX(AQ$5:AQ2971)+1,0)</f>
        <v>0</v>
      </c>
      <c r="AR2972" s="310">
        <f>IF(ISNUMBER(SEARCH($T$31,AO2972)),MAX(AR$5:AR2971)+1,0)</f>
        <v>0</v>
      </c>
      <c r="AS2972" s="128" t="str">
        <f t="shared" si="318"/>
        <v/>
      </c>
      <c r="AT2972" s="105" t="str">
        <f>IF(ISNUMBER($AS2972),INDEX($C$1:$AB$3985,$AS2972,AT$4),"")</f>
        <v/>
      </c>
      <c r="AU2972" s="128"/>
      <c r="AV2972" s="128" t="str">
        <f t="shared" si="320"/>
        <v/>
      </c>
      <c r="AW2972" s="105" t="str">
        <f>IF(ISNUMBER($AV2972),INDEX($C$1:$AB$3985,$AV2972,AW$4),"")</f>
        <v/>
      </c>
      <c r="AX2972" s="105" t="str">
        <f>IF(ISNUMBER($AV2972),INDEX($C$1:$AB$3985,$AV2972,AX$4),"")</f>
        <v/>
      </c>
      <c r="AY2972" s="128"/>
      <c r="AZ2972" s="128"/>
      <c r="BA2972" s="128" t="str">
        <f t="shared" si="321"/>
        <v/>
      </c>
      <c r="BB2972" s="105" t="str">
        <f>IF(ISNUMBER($BA2972),INDEX($C$1:$AB$3985,$BA2972,BB$4),"")</f>
        <v/>
      </c>
      <c r="BC2972" s="105"/>
    </row>
    <row r="2973" spans="1:55" x14ac:dyDescent="0.25">
      <c r="A2973" s="98"/>
      <c r="B2973" s="98"/>
      <c r="C2973" s="73"/>
      <c r="D2973" s="179"/>
      <c r="E2973" s="176"/>
      <c r="F2973" s="176"/>
      <c r="G2973" s="176"/>
      <c r="H2973" s="176"/>
      <c r="I2973" s="176"/>
      <c r="J2973" s="172"/>
      <c r="K2973" s="173"/>
      <c r="L2973" s="178"/>
      <c r="R2973" s="3"/>
      <c r="S2973" s="106"/>
      <c r="T2973" s="106"/>
      <c r="U2973" s="106"/>
      <c r="V2973" s="106"/>
      <c r="W2973" s="106"/>
      <c r="X2973" s="106"/>
      <c r="AB2973" s="188" t="str">
        <f t="shared" si="316"/>
        <v/>
      </c>
      <c r="AC2973" s="188" t="s">
        <v>1585</v>
      </c>
      <c r="AD2973" s="131"/>
      <c r="AE2973" s="131"/>
      <c r="AF2973" s="131"/>
      <c r="AG2973" s="131"/>
      <c r="AH2973" s="131"/>
      <c r="AI2973" s="131"/>
      <c r="AJ2973" s="128" t="str">
        <f t="shared" si="317"/>
        <v/>
      </c>
      <c r="AK2973" s="7" t="str">
        <f>IF(ISNUMBER($AJ2973),INDEX($C$1:$AB$3985,$AJ2973,AK$4),"")</f>
        <v/>
      </c>
      <c r="AL2973" s="7" t="str">
        <f>IF(ISNUMBER($AJ2973),INDEX($C$1:$AB$3985,$AJ2973,AL$4),"")</f>
        <v/>
      </c>
      <c r="AM2973" s="128"/>
      <c r="AN2973" s="128" t="str">
        <f t="shared" si="319"/>
        <v/>
      </c>
      <c r="AO2973" s="7" t="str">
        <f t="shared" si="322"/>
        <v/>
      </c>
      <c r="AP2973" s="10" t="str">
        <f t="shared" si="322"/>
        <v/>
      </c>
      <c r="AQ2973" s="310">
        <f>IF(ISNUMBER(SEARCH($T$30,AO2973)),MAX(AQ$5:AQ2972)+1,0)</f>
        <v>0</v>
      </c>
      <c r="AR2973" s="310">
        <f>IF(ISNUMBER(SEARCH($T$31,AO2973)),MAX(AR$5:AR2972)+1,0)</f>
        <v>0</v>
      </c>
      <c r="AS2973" s="128" t="str">
        <f t="shared" si="318"/>
        <v/>
      </c>
      <c r="AT2973" s="105" t="str">
        <f>IF(ISNUMBER($AS2973),INDEX($C$1:$AB$3985,$AS2973,AT$4),"")</f>
        <v/>
      </c>
      <c r="AU2973" s="128"/>
      <c r="AV2973" s="128" t="str">
        <f t="shared" si="320"/>
        <v/>
      </c>
      <c r="AW2973" s="105" t="str">
        <f>IF(ISNUMBER($AV2973),INDEX($C$1:$AB$3985,$AV2973,AW$4),"")</f>
        <v/>
      </c>
      <c r="AX2973" s="105" t="str">
        <f>IF(ISNUMBER($AV2973),INDEX($C$1:$AB$3985,$AV2973,AX$4),"")</f>
        <v/>
      </c>
      <c r="AY2973" s="128"/>
      <c r="AZ2973" s="128"/>
      <c r="BA2973" s="128" t="str">
        <f t="shared" si="321"/>
        <v/>
      </c>
      <c r="BB2973" s="105" t="str">
        <f>IF(ISNUMBER($BA2973),INDEX($C$1:$AB$3985,$BA2973,BB$4),"")</f>
        <v/>
      </c>
      <c r="BC2973" s="105"/>
    </row>
    <row r="2974" spans="1:55" x14ac:dyDescent="0.25">
      <c r="A2974" s="98"/>
      <c r="B2974" s="98"/>
      <c r="C2974" s="73"/>
      <c r="D2974" s="179"/>
      <c r="E2974" s="176"/>
      <c r="F2974" s="176"/>
      <c r="G2974" s="176"/>
      <c r="H2974" s="176"/>
      <c r="I2974" s="176"/>
      <c r="J2974" s="172"/>
      <c r="K2974" s="173"/>
      <c r="L2974" s="178"/>
      <c r="R2974" s="3"/>
      <c r="S2974" s="106"/>
      <c r="T2974" s="106"/>
      <c r="U2974" s="106"/>
      <c r="V2974" s="106"/>
      <c r="W2974" s="106"/>
      <c r="X2974" s="106"/>
      <c r="AB2974" s="188" t="str">
        <f t="shared" si="316"/>
        <v/>
      </c>
      <c r="AC2974" s="188" t="s">
        <v>1585</v>
      </c>
      <c r="AD2974" s="131"/>
      <c r="AE2974" s="131"/>
      <c r="AF2974" s="131"/>
      <c r="AG2974" s="131"/>
      <c r="AH2974" s="131"/>
      <c r="AI2974" s="131"/>
      <c r="AJ2974" s="128" t="str">
        <f t="shared" si="317"/>
        <v/>
      </c>
      <c r="AK2974" s="7" t="str">
        <f>IF(ISNUMBER($AJ2974),INDEX($C$1:$AB$3985,$AJ2974,AK$4),"")</f>
        <v/>
      </c>
      <c r="AL2974" s="7" t="str">
        <f>IF(ISNUMBER($AJ2974),INDEX($C$1:$AB$3985,$AJ2974,AL$4),"")</f>
        <v/>
      </c>
      <c r="AM2974" s="128"/>
      <c r="AN2974" s="128" t="str">
        <f t="shared" si="319"/>
        <v/>
      </c>
      <c r="AO2974" s="7" t="str">
        <f t="shared" si="322"/>
        <v/>
      </c>
      <c r="AP2974" s="10" t="str">
        <f t="shared" si="322"/>
        <v/>
      </c>
      <c r="AQ2974" s="310">
        <f>IF(ISNUMBER(SEARCH($T$30,AO2974)),MAX(AQ$5:AQ2973)+1,0)</f>
        <v>0</v>
      </c>
      <c r="AR2974" s="310">
        <f>IF(ISNUMBER(SEARCH($T$31,AO2974)),MAX(AR$5:AR2973)+1,0)</f>
        <v>0</v>
      </c>
      <c r="AS2974" s="128" t="str">
        <f t="shared" si="318"/>
        <v/>
      </c>
      <c r="AT2974" s="105" t="str">
        <f>IF(ISNUMBER($AS2974),INDEX($C$1:$AB$3985,$AS2974,AT$4),"")</f>
        <v/>
      </c>
      <c r="AU2974" s="128"/>
      <c r="AV2974" s="128" t="str">
        <f t="shared" si="320"/>
        <v/>
      </c>
      <c r="AW2974" s="105" t="str">
        <f>IF(ISNUMBER($AV2974),INDEX($C$1:$AB$3985,$AV2974,AW$4),"")</f>
        <v/>
      </c>
      <c r="AX2974" s="105" t="str">
        <f>IF(ISNUMBER($AV2974),INDEX($C$1:$AB$3985,$AV2974,AX$4),"")</f>
        <v/>
      </c>
      <c r="AY2974" s="128"/>
      <c r="AZ2974" s="128"/>
      <c r="BA2974" s="128" t="str">
        <f t="shared" si="321"/>
        <v/>
      </c>
      <c r="BB2974" s="105" t="str">
        <f>IF(ISNUMBER($BA2974),INDEX($C$1:$AB$3985,$BA2974,BB$4),"")</f>
        <v/>
      </c>
      <c r="BC2974" s="105"/>
    </row>
    <row r="2975" spans="1:55" x14ac:dyDescent="0.25">
      <c r="A2975" s="98"/>
      <c r="B2975" s="98"/>
      <c r="C2975" s="73"/>
      <c r="D2975" s="179"/>
      <c r="E2975" s="176"/>
      <c r="F2975" s="176"/>
      <c r="G2975" s="176"/>
      <c r="H2975" s="176"/>
      <c r="I2975" s="176"/>
      <c r="J2975" s="172"/>
      <c r="K2975" s="173"/>
      <c r="L2975" s="178"/>
      <c r="R2975" s="3"/>
      <c r="S2975" s="106"/>
      <c r="T2975" s="106"/>
      <c r="U2975" s="106"/>
      <c r="V2975" s="106"/>
      <c r="W2975" s="106"/>
      <c r="X2975" s="106"/>
      <c r="AB2975" s="188" t="str">
        <f t="shared" si="316"/>
        <v/>
      </c>
      <c r="AC2975" s="188" t="s">
        <v>1585</v>
      </c>
      <c r="AD2975" s="131"/>
      <c r="AE2975" s="131"/>
      <c r="AF2975" s="131"/>
      <c r="AG2975" s="131"/>
      <c r="AH2975" s="131"/>
      <c r="AI2975" s="131"/>
      <c r="AJ2975" s="128" t="str">
        <f t="shared" si="317"/>
        <v/>
      </c>
      <c r="AK2975" s="7" t="str">
        <f>IF(ISNUMBER($AJ2975),INDEX($C$1:$AB$3985,$AJ2975,AK$4),"")</f>
        <v/>
      </c>
      <c r="AL2975" s="7" t="str">
        <f>IF(ISNUMBER($AJ2975),INDEX($C$1:$AB$3985,$AJ2975,AL$4),"")</f>
        <v/>
      </c>
      <c r="AM2975" s="128"/>
      <c r="AN2975" s="128" t="str">
        <f t="shared" si="319"/>
        <v/>
      </c>
      <c r="AO2975" s="7" t="str">
        <f t="shared" si="322"/>
        <v/>
      </c>
      <c r="AP2975" s="10" t="str">
        <f t="shared" si="322"/>
        <v/>
      </c>
      <c r="AQ2975" s="310">
        <f>IF(ISNUMBER(SEARCH($T$30,AO2975)),MAX(AQ$5:AQ2974)+1,0)</f>
        <v>0</v>
      </c>
      <c r="AR2975" s="310">
        <f>IF(ISNUMBER(SEARCH($T$31,AO2975)),MAX(AR$5:AR2974)+1,0)</f>
        <v>0</v>
      </c>
      <c r="AS2975" s="128" t="str">
        <f t="shared" si="318"/>
        <v/>
      </c>
      <c r="AT2975" s="105" t="str">
        <f>IF(ISNUMBER($AS2975),INDEX($C$1:$AB$3985,$AS2975,AT$4),"")</f>
        <v/>
      </c>
      <c r="AU2975" s="128"/>
      <c r="AV2975" s="128" t="str">
        <f t="shared" si="320"/>
        <v/>
      </c>
      <c r="AW2975" s="105" t="str">
        <f>IF(ISNUMBER($AV2975),INDEX($C$1:$AB$3985,$AV2975,AW$4),"")</f>
        <v/>
      </c>
      <c r="AX2975" s="105" t="str">
        <f>IF(ISNUMBER($AV2975),INDEX($C$1:$AB$3985,$AV2975,AX$4),"")</f>
        <v/>
      </c>
      <c r="AY2975" s="128"/>
      <c r="AZ2975" s="128"/>
      <c r="BA2975" s="128" t="str">
        <f t="shared" si="321"/>
        <v/>
      </c>
      <c r="BB2975" s="105" t="str">
        <f>IF(ISNUMBER($BA2975),INDEX($C$1:$AB$3985,$BA2975,BB$4),"")</f>
        <v/>
      </c>
      <c r="BC2975" s="105"/>
    </row>
    <row r="2976" spans="1:55" x14ac:dyDescent="0.25">
      <c r="A2976" s="98"/>
      <c r="B2976" s="98"/>
      <c r="C2976" s="73"/>
      <c r="D2976" s="179"/>
      <c r="E2976" s="176"/>
      <c r="F2976" s="176"/>
      <c r="G2976" s="176"/>
      <c r="H2976" s="176"/>
      <c r="I2976" s="176"/>
      <c r="J2976" s="172"/>
      <c r="K2976" s="173"/>
      <c r="L2976" s="178"/>
      <c r="R2976" s="3"/>
      <c r="S2976" s="106"/>
      <c r="T2976" s="106"/>
      <c r="U2976" s="106"/>
      <c r="V2976" s="106"/>
      <c r="W2976" s="106"/>
      <c r="X2976" s="106"/>
      <c r="AB2976" s="188" t="str">
        <f t="shared" si="316"/>
        <v/>
      </c>
      <c r="AC2976" s="188" t="s">
        <v>1585</v>
      </c>
      <c r="AD2976" s="131"/>
      <c r="AE2976" s="131"/>
      <c r="AF2976" s="131"/>
      <c r="AG2976" s="131"/>
      <c r="AH2976" s="131"/>
      <c r="AI2976" s="131"/>
      <c r="AJ2976" s="128" t="str">
        <f t="shared" si="317"/>
        <v/>
      </c>
      <c r="AK2976" s="7" t="str">
        <f>IF(ISNUMBER($AJ2976),INDEX($C$1:$AB$3985,$AJ2976,AK$4),"")</f>
        <v/>
      </c>
      <c r="AL2976" s="7" t="str">
        <f>IF(ISNUMBER($AJ2976),INDEX($C$1:$AB$3985,$AJ2976,AL$4),"")</f>
        <v/>
      </c>
      <c r="AM2976" s="128"/>
      <c r="AN2976" s="128" t="str">
        <f t="shared" si="319"/>
        <v/>
      </c>
      <c r="AO2976" s="7" t="str">
        <f t="shared" si="322"/>
        <v/>
      </c>
      <c r="AP2976" s="10" t="str">
        <f t="shared" si="322"/>
        <v/>
      </c>
      <c r="AQ2976" s="310">
        <f>IF(ISNUMBER(SEARCH($T$30,AO2976)),MAX(AQ$5:AQ2975)+1,0)</f>
        <v>0</v>
      </c>
      <c r="AR2976" s="310">
        <f>IF(ISNUMBER(SEARCH($T$31,AO2976)),MAX(AR$5:AR2975)+1,0)</f>
        <v>0</v>
      </c>
      <c r="AS2976" s="128" t="str">
        <f t="shared" si="318"/>
        <v/>
      </c>
      <c r="AT2976" s="105" t="str">
        <f>IF(ISNUMBER($AS2976),INDEX($C$1:$AB$3985,$AS2976,AT$4),"")</f>
        <v/>
      </c>
      <c r="AU2976" s="128"/>
      <c r="AV2976" s="128" t="str">
        <f t="shared" si="320"/>
        <v/>
      </c>
      <c r="AW2976" s="105" t="str">
        <f>IF(ISNUMBER($AV2976),INDEX($C$1:$AB$3985,$AV2976,AW$4),"")</f>
        <v/>
      </c>
      <c r="AX2976" s="105" t="str">
        <f>IF(ISNUMBER($AV2976),INDEX($C$1:$AB$3985,$AV2976,AX$4),"")</f>
        <v/>
      </c>
      <c r="AY2976" s="128"/>
      <c r="AZ2976" s="128"/>
      <c r="BA2976" s="128" t="str">
        <f t="shared" si="321"/>
        <v/>
      </c>
      <c r="BB2976" s="105" t="str">
        <f>IF(ISNUMBER($BA2976),INDEX($C$1:$AB$3985,$BA2976,BB$4),"")</f>
        <v/>
      </c>
      <c r="BC2976" s="105"/>
    </row>
    <row r="2977" spans="1:55" x14ac:dyDescent="0.25">
      <c r="A2977" s="98"/>
      <c r="B2977" s="98"/>
      <c r="C2977" s="73"/>
      <c r="D2977" s="179"/>
      <c r="E2977" s="176"/>
      <c r="F2977" s="176"/>
      <c r="G2977" s="176"/>
      <c r="H2977" s="176"/>
      <c r="I2977" s="176"/>
      <c r="J2977" s="172"/>
      <c r="K2977" s="173"/>
      <c r="L2977" s="178"/>
      <c r="R2977" s="3"/>
      <c r="S2977" s="106"/>
      <c r="T2977" s="106"/>
      <c r="U2977" s="106"/>
      <c r="V2977" s="106"/>
      <c r="W2977" s="106"/>
      <c r="X2977" s="106"/>
      <c r="AB2977" s="188" t="str">
        <f t="shared" si="316"/>
        <v/>
      </c>
      <c r="AC2977" s="188" t="s">
        <v>1585</v>
      </c>
      <c r="AD2977" s="131"/>
      <c r="AE2977" s="131"/>
      <c r="AF2977" s="131"/>
      <c r="AG2977" s="131"/>
      <c r="AH2977" s="131"/>
      <c r="AI2977" s="131"/>
      <c r="AJ2977" s="128" t="str">
        <f t="shared" si="317"/>
        <v/>
      </c>
      <c r="AK2977" s="7" t="str">
        <f>IF(ISNUMBER($AJ2977),INDEX($C$1:$AB$3985,$AJ2977,AK$4),"")</f>
        <v/>
      </c>
      <c r="AL2977" s="7" t="str">
        <f>IF(ISNUMBER($AJ2977),INDEX($C$1:$AB$3985,$AJ2977,AL$4),"")</f>
        <v/>
      </c>
      <c r="AM2977" s="128"/>
      <c r="AN2977" s="128" t="str">
        <f t="shared" si="319"/>
        <v/>
      </c>
      <c r="AO2977" s="7" t="str">
        <f t="shared" si="322"/>
        <v/>
      </c>
      <c r="AP2977" s="10" t="str">
        <f t="shared" si="322"/>
        <v/>
      </c>
      <c r="AQ2977" s="310">
        <f>IF(ISNUMBER(SEARCH($T$30,AO2977)),MAX(AQ$5:AQ2976)+1,0)</f>
        <v>0</v>
      </c>
      <c r="AR2977" s="310">
        <f>IF(ISNUMBER(SEARCH($T$31,AO2977)),MAX(AR$5:AR2976)+1,0)</f>
        <v>0</v>
      </c>
      <c r="AS2977" s="128" t="str">
        <f t="shared" si="318"/>
        <v/>
      </c>
      <c r="AT2977" s="105" t="str">
        <f>IF(ISNUMBER($AS2977),INDEX($C$1:$AB$3985,$AS2977,AT$4),"")</f>
        <v/>
      </c>
      <c r="AU2977" s="128"/>
      <c r="AV2977" s="128" t="str">
        <f t="shared" si="320"/>
        <v/>
      </c>
      <c r="AW2977" s="105" t="str">
        <f>IF(ISNUMBER($AV2977),INDEX($C$1:$AB$3985,$AV2977,AW$4),"")</f>
        <v/>
      </c>
      <c r="AX2977" s="105" t="str">
        <f>IF(ISNUMBER($AV2977),INDEX($C$1:$AB$3985,$AV2977,AX$4),"")</f>
        <v/>
      </c>
      <c r="AY2977" s="128"/>
      <c r="AZ2977" s="128"/>
      <c r="BA2977" s="128" t="str">
        <f t="shared" si="321"/>
        <v/>
      </c>
      <c r="BB2977" s="105" t="str">
        <f>IF(ISNUMBER($BA2977),INDEX($C$1:$AB$3985,$BA2977,BB$4),"")</f>
        <v/>
      </c>
      <c r="BC2977" s="105"/>
    </row>
    <row r="2978" spans="1:55" x14ac:dyDescent="0.25">
      <c r="A2978" s="98"/>
      <c r="B2978" s="98"/>
      <c r="C2978" s="73"/>
      <c r="D2978" s="179"/>
      <c r="E2978" s="176"/>
      <c r="F2978" s="176"/>
      <c r="G2978" s="176"/>
      <c r="H2978" s="176"/>
      <c r="I2978" s="176"/>
      <c r="J2978" s="172"/>
      <c r="K2978" s="173"/>
      <c r="L2978" s="178"/>
      <c r="R2978" s="3"/>
      <c r="S2978" s="106"/>
      <c r="T2978" s="106"/>
      <c r="U2978" s="106"/>
      <c r="V2978" s="106"/>
      <c r="W2978" s="106"/>
      <c r="X2978" s="106"/>
      <c r="AB2978" s="188" t="str">
        <f t="shared" si="316"/>
        <v/>
      </c>
      <c r="AC2978" s="188" t="s">
        <v>1585</v>
      </c>
      <c r="AD2978" s="131"/>
      <c r="AE2978" s="131"/>
      <c r="AF2978" s="131"/>
      <c r="AG2978" s="131"/>
      <c r="AH2978" s="131"/>
      <c r="AI2978" s="131"/>
      <c r="AJ2978" s="128" t="str">
        <f t="shared" si="317"/>
        <v/>
      </c>
      <c r="AK2978" s="7" t="str">
        <f>IF(ISNUMBER($AJ2978),INDEX($C$1:$AB$3985,$AJ2978,AK$4),"")</f>
        <v/>
      </c>
      <c r="AL2978" s="7" t="str">
        <f>IF(ISNUMBER($AJ2978),INDEX($C$1:$AB$3985,$AJ2978,AL$4),"")</f>
        <v/>
      </c>
      <c r="AM2978" s="128"/>
      <c r="AN2978" s="128" t="str">
        <f t="shared" si="319"/>
        <v/>
      </c>
      <c r="AO2978" s="7" t="str">
        <f t="shared" si="322"/>
        <v/>
      </c>
      <c r="AP2978" s="10" t="str">
        <f t="shared" si="322"/>
        <v/>
      </c>
      <c r="AQ2978" s="310">
        <f>IF(ISNUMBER(SEARCH($T$30,AO2978)),MAX(AQ$5:AQ2977)+1,0)</f>
        <v>0</v>
      </c>
      <c r="AR2978" s="310">
        <f>IF(ISNUMBER(SEARCH($T$31,AO2978)),MAX(AR$5:AR2977)+1,0)</f>
        <v>0</v>
      </c>
      <c r="AS2978" s="128" t="str">
        <f t="shared" si="318"/>
        <v/>
      </c>
      <c r="AT2978" s="105" t="str">
        <f>IF(ISNUMBER($AS2978),INDEX($C$1:$AB$3985,$AS2978,AT$4),"")</f>
        <v/>
      </c>
      <c r="AU2978" s="128"/>
      <c r="AV2978" s="128" t="str">
        <f t="shared" si="320"/>
        <v/>
      </c>
      <c r="AW2978" s="105" t="str">
        <f>IF(ISNUMBER($AV2978),INDEX($C$1:$AB$3985,$AV2978,AW$4),"")</f>
        <v/>
      </c>
      <c r="AX2978" s="105" t="str">
        <f>IF(ISNUMBER($AV2978),INDEX($C$1:$AB$3985,$AV2978,AX$4),"")</f>
        <v/>
      </c>
      <c r="AY2978" s="128"/>
      <c r="AZ2978" s="128"/>
      <c r="BA2978" s="128" t="str">
        <f t="shared" si="321"/>
        <v/>
      </c>
      <c r="BB2978" s="105" t="str">
        <f>IF(ISNUMBER($BA2978),INDEX($C$1:$AB$3985,$BA2978,BB$4),"")</f>
        <v/>
      </c>
      <c r="BC2978" s="105"/>
    </row>
    <row r="2979" spans="1:55" x14ac:dyDescent="0.25">
      <c r="A2979" s="98"/>
      <c r="B2979" s="98"/>
      <c r="C2979" s="73"/>
      <c r="D2979" s="179"/>
      <c r="E2979" s="176"/>
      <c r="F2979" s="176"/>
      <c r="G2979" s="176"/>
      <c r="H2979" s="176"/>
      <c r="I2979" s="176"/>
      <c r="J2979" s="172"/>
      <c r="K2979" s="173"/>
      <c r="L2979" s="178"/>
      <c r="R2979" s="3"/>
      <c r="S2979" s="106"/>
      <c r="T2979" s="106"/>
      <c r="U2979" s="106"/>
      <c r="V2979" s="106"/>
      <c r="W2979" s="106"/>
      <c r="X2979" s="106"/>
      <c r="AB2979" s="188" t="str">
        <f t="shared" si="316"/>
        <v/>
      </c>
      <c r="AC2979" s="188" t="s">
        <v>1585</v>
      </c>
      <c r="AD2979" s="131"/>
      <c r="AE2979" s="131"/>
      <c r="AF2979" s="131"/>
      <c r="AG2979" s="131"/>
      <c r="AH2979" s="131"/>
      <c r="AI2979" s="131"/>
      <c r="AJ2979" s="128" t="str">
        <f t="shared" si="317"/>
        <v/>
      </c>
      <c r="AK2979" s="7" t="str">
        <f>IF(ISNUMBER($AJ2979),INDEX($C$1:$AB$3985,$AJ2979,AK$4),"")</f>
        <v/>
      </c>
      <c r="AL2979" s="7" t="str">
        <f>IF(ISNUMBER($AJ2979),INDEX($C$1:$AB$3985,$AJ2979,AL$4),"")</f>
        <v/>
      </c>
      <c r="AM2979" s="128"/>
      <c r="AN2979" s="128" t="str">
        <f t="shared" si="319"/>
        <v/>
      </c>
      <c r="AO2979" s="7" t="str">
        <f t="shared" si="322"/>
        <v/>
      </c>
      <c r="AP2979" s="10" t="str">
        <f t="shared" si="322"/>
        <v/>
      </c>
      <c r="AQ2979" s="310">
        <f>IF(ISNUMBER(SEARCH($T$30,AO2979)),MAX(AQ$5:AQ2978)+1,0)</f>
        <v>0</v>
      </c>
      <c r="AR2979" s="310">
        <f>IF(ISNUMBER(SEARCH($T$31,AO2979)),MAX(AR$5:AR2978)+1,0)</f>
        <v>0</v>
      </c>
      <c r="AS2979" s="128" t="str">
        <f t="shared" si="318"/>
        <v/>
      </c>
      <c r="AT2979" s="105" t="str">
        <f>IF(ISNUMBER($AS2979),INDEX($C$1:$AB$3985,$AS2979,AT$4),"")</f>
        <v/>
      </c>
      <c r="AU2979" s="128"/>
      <c r="AV2979" s="128" t="str">
        <f t="shared" si="320"/>
        <v/>
      </c>
      <c r="AW2979" s="105" t="str">
        <f>IF(ISNUMBER($AV2979),INDEX($C$1:$AB$3985,$AV2979,AW$4),"")</f>
        <v/>
      </c>
      <c r="AX2979" s="105" t="str">
        <f>IF(ISNUMBER($AV2979),INDEX($C$1:$AB$3985,$AV2979,AX$4),"")</f>
        <v/>
      </c>
      <c r="AY2979" s="128"/>
      <c r="AZ2979" s="128"/>
      <c r="BA2979" s="128" t="str">
        <f t="shared" si="321"/>
        <v/>
      </c>
      <c r="BB2979" s="105" t="str">
        <f>IF(ISNUMBER($BA2979),INDEX($C$1:$AB$3985,$BA2979,BB$4),"")</f>
        <v/>
      </c>
      <c r="BC2979" s="105"/>
    </row>
    <row r="2980" spans="1:55" x14ac:dyDescent="0.25">
      <c r="A2980" s="98"/>
      <c r="B2980" s="98"/>
      <c r="C2980" s="73"/>
      <c r="D2980" s="179"/>
      <c r="E2980" s="176"/>
      <c r="F2980" s="176"/>
      <c r="G2980" s="176"/>
      <c r="H2980" s="176"/>
      <c r="I2980" s="176"/>
      <c r="J2980" s="172"/>
      <c r="K2980" s="173"/>
      <c r="L2980" s="178"/>
      <c r="R2980" s="3"/>
      <c r="S2980" s="106"/>
      <c r="T2980" s="106"/>
      <c r="U2980" s="106"/>
      <c r="V2980" s="106"/>
      <c r="W2980" s="106"/>
      <c r="X2980" s="106"/>
      <c r="AB2980" s="188" t="str">
        <f t="shared" si="316"/>
        <v/>
      </c>
      <c r="AC2980" s="188" t="s">
        <v>1585</v>
      </c>
      <c r="AD2980" s="131"/>
      <c r="AE2980" s="131"/>
      <c r="AF2980" s="131"/>
      <c r="AG2980" s="131"/>
      <c r="AH2980" s="131"/>
      <c r="AI2980" s="131"/>
      <c r="AJ2980" s="128" t="str">
        <f t="shared" si="317"/>
        <v/>
      </c>
      <c r="AK2980" s="7" t="str">
        <f>IF(ISNUMBER($AJ2980),INDEX($C$1:$AB$3985,$AJ2980,AK$4),"")</f>
        <v/>
      </c>
      <c r="AL2980" s="7" t="str">
        <f>IF(ISNUMBER($AJ2980),INDEX($C$1:$AB$3985,$AJ2980,AL$4),"")</f>
        <v/>
      </c>
      <c r="AM2980" s="128"/>
      <c r="AN2980" s="128" t="str">
        <f t="shared" si="319"/>
        <v/>
      </c>
      <c r="AO2980" s="7" t="str">
        <f t="shared" si="322"/>
        <v/>
      </c>
      <c r="AP2980" s="10" t="str">
        <f t="shared" si="322"/>
        <v/>
      </c>
      <c r="AQ2980" s="310">
        <f>IF(ISNUMBER(SEARCH($T$30,AO2980)),MAX(AQ$5:AQ2979)+1,0)</f>
        <v>0</v>
      </c>
      <c r="AR2980" s="310">
        <f>IF(ISNUMBER(SEARCH($T$31,AO2980)),MAX(AR$5:AR2979)+1,0)</f>
        <v>0</v>
      </c>
      <c r="AS2980" s="128" t="str">
        <f t="shared" si="318"/>
        <v/>
      </c>
      <c r="AT2980" s="105" t="str">
        <f>IF(ISNUMBER($AS2980),INDEX($C$1:$AB$3985,$AS2980,AT$4),"")</f>
        <v/>
      </c>
      <c r="AU2980" s="128"/>
      <c r="AV2980" s="128" t="str">
        <f t="shared" si="320"/>
        <v/>
      </c>
      <c r="AW2980" s="105" t="str">
        <f>IF(ISNUMBER($AV2980),INDEX($C$1:$AB$3985,$AV2980,AW$4),"")</f>
        <v/>
      </c>
      <c r="AX2980" s="105" t="str">
        <f>IF(ISNUMBER($AV2980),INDEX($C$1:$AB$3985,$AV2980,AX$4),"")</f>
        <v/>
      </c>
      <c r="AY2980" s="128"/>
      <c r="AZ2980" s="128"/>
      <c r="BA2980" s="128" t="str">
        <f t="shared" si="321"/>
        <v/>
      </c>
      <c r="BB2980" s="105" t="str">
        <f>IF(ISNUMBER($BA2980),INDEX($C$1:$AB$3985,$BA2980,BB$4),"")</f>
        <v/>
      </c>
      <c r="BC2980" s="105"/>
    </row>
    <row r="2981" spans="1:55" x14ac:dyDescent="0.25">
      <c r="A2981" s="98"/>
      <c r="B2981" s="98"/>
      <c r="C2981" s="73"/>
      <c r="D2981" s="179"/>
      <c r="E2981" s="176"/>
      <c r="F2981" s="176"/>
      <c r="G2981" s="176"/>
      <c r="H2981" s="176"/>
      <c r="I2981" s="176"/>
      <c r="J2981" s="172"/>
      <c r="K2981" s="173"/>
      <c r="L2981" s="178"/>
      <c r="R2981" s="3"/>
      <c r="S2981" s="106"/>
      <c r="T2981" s="106"/>
      <c r="U2981" s="106"/>
      <c r="V2981" s="106"/>
      <c r="W2981" s="106"/>
      <c r="X2981" s="106"/>
      <c r="AB2981" s="188" t="str">
        <f t="shared" si="316"/>
        <v/>
      </c>
      <c r="AC2981" s="188" t="s">
        <v>1585</v>
      </c>
      <c r="AD2981" s="131"/>
      <c r="AE2981" s="131"/>
      <c r="AF2981" s="131"/>
      <c r="AG2981" s="131"/>
      <c r="AH2981" s="131"/>
      <c r="AI2981" s="131"/>
      <c r="AJ2981" s="128" t="str">
        <f t="shared" si="317"/>
        <v/>
      </c>
      <c r="AK2981" s="7" t="str">
        <f>IF(ISNUMBER($AJ2981),INDEX($C$1:$AB$3985,$AJ2981,AK$4),"")</f>
        <v/>
      </c>
      <c r="AL2981" s="7" t="str">
        <f>IF(ISNUMBER($AJ2981),INDEX($C$1:$AB$3985,$AJ2981,AL$4),"")</f>
        <v/>
      </c>
      <c r="AM2981" s="128"/>
      <c r="AN2981" s="128" t="str">
        <f t="shared" si="319"/>
        <v/>
      </c>
      <c r="AO2981" s="7" t="str">
        <f t="shared" si="322"/>
        <v/>
      </c>
      <c r="AP2981" s="10" t="str">
        <f t="shared" si="322"/>
        <v/>
      </c>
      <c r="AQ2981" s="310">
        <f>IF(ISNUMBER(SEARCH($T$30,AO2981)),MAX(AQ$5:AQ2980)+1,0)</f>
        <v>0</v>
      </c>
      <c r="AR2981" s="310">
        <f>IF(ISNUMBER(SEARCH($T$31,AO2981)),MAX(AR$5:AR2980)+1,0)</f>
        <v>0</v>
      </c>
      <c r="AS2981" s="128" t="str">
        <f t="shared" si="318"/>
        <v/>
      </c>
      <c r="AT2981" s="105" t="str">
        <f>IF(ISNUMBER($AS2981),INDEX($C$1:$AB$3985,$AS2981,AT$4),"")</f>
        <v/>
      </c>
      <c r="AU2981" s="128"/>
      <c r="AV2981" s="128" t="str">
        <f t="shared" si="320"/>
        <v/>
      </c>
      <c r="AW2981" s="105" t="str">
        <f>IF(ISNUMBER($AV2981),INDEX($C$1:$AB$3985,$AV2981,AW$4),"")</f>
        <v/>
      </c>
      <c r="AX2981" s="105" t="str">
        <f>IF(ISNUMBER($AV2981),INDEX($C$1:$AB$3985,$AV2981,AX$4),"")</f>
        <v/>
      </c>
      <c r="AY2981" s="128"/>
      <c r="AZ2981" s="128"/>
      <c r="BA2981" s="128" t="str">
        <f t="shared" si="321"/>
        <v/>
      </c>
      <c r="BB2981" s="105" t="str">
        <f>IF(ISNUMBER($BA2981),INDEX($C$1:$AB$3985,$BA2981,BB$4),"")</f>
        <v/>
      </c>
      <c r="BC2981" s="105"/>
    </row>
    <row r="2982" spans="1:55" x14ac:dyDescent="0.25">
      <c r="A2982" s="98"/>
      <c r="B2982" s="98"/>
      <c r="C2982" s="73"/>
      <c r="D2982" s="179"/>
      <c r="E2982" s="176"/>
      <c r="F2982" s="176"/>
      <c r="G2982" s="176"/>
      <c r="H2982" s="176"/>
      <c r="I2982" s="176"/>
      <c r="J2982" s="172"/>
      <c r="K2982" s="173"/>
      <c r="L2982" s="178"/>
      <c r="R2982" s="3"/>
      <c r="S2982" s="106"/>
      <c r="T2982" s="106"/>
      <c r="U2982" s="106"/>
      <c r="V2982" s="106"/>
      <c r="W2982" s="106"/>
      <c r="X2982" s="106"/>
      <c r="AB2982" s="188" t="str">
        <f t="shared" si="316"/>
        <v/>
      </c>
      <c r="AC2982" s="188" t="s">
        <v>1585</v>
      </c>
      <c r="AD2982" s="131"/>
      <c r="AE2982" s="131"/>
      <c r="AF2982" s="131"/>
      <c r="AG2982" s="131"/>
      <c r="AH2982" s="131"/>
      <c r="AI2982" s="131"/>
      <c r="AJ2982" s="128" t="str">
        <f t="shared" si="317"/>
        <v/>
      </c>
      <c r="AK2982" s="7" t="str">
        <f>IF(ISNUMBER($AJ2982),INDEX($C$1:$AB$3985,$AJ2982,AK$4),"")</f>
        <v/>
      </c>
      <c r="AL2982" s="7" t="str">
        <f>IF(ISNUMBER($AJ2982),INDEX($C$1:$AB$3985,$AJ2982,AL$4),"")</f>
        <v/>
      </c>
      <c r="AM2982" s="128"/>
      <c r="AN2982" s="128" t="str">
        <f t="shared" si="319"/>
        <v/>
      </c>
      <c r="AO2982" s="7" t="str">
        <f t="shared" si="322"/>
        <v/>
      </c>
      <c r="AP2982" s="10" t="str">
        <f t="shared" si="322"/>
        <v/>
      </c>
      <c r="AQ2982" s="310">
        <f>IF(ISNUMBER(SEARCH($T$30,AO2982)),MAX(AQ$5:AQ2981)+1,0)</f>
        <v>0</v>
      </c>
      <c r="AR2982" s="310">
        <f>IF(ISNUMBER(SEARCH($T$31,AO2982)),MAX(AR$5:AR2981)+1,0)</f>
        <v>0</v>
      </c>
      <c r="AS2982" s="128" t="str">
        <f t="shared" si="318"/>
        <v/>
      </c>
      <c r="AT2982" s="105" t="str">
        <f>IF(ISNUMBER($AS2982),INDEX($C$1:$AB$3985,$AS2982,AT$4),"")</f>
        <v/>
      </c>
      <c r="AU2982" s="128"/>
      <c r="AV2982" s="128" t="str">
        <f t="shared" si="320"/>
        <v/>
      </c>
      <c r="AW2982" s="105" t="str">
        <f>IF(ISNUMBER($AV2982),INDEX($C$1:$AB$3985,$AV2982,AW$4),"")</f>
        <v/>
      </c>
      <c r="AX2982" s="105" t="str">
        <f>IF(ISNUMBER($AV2982),INDEX($C$1:$AB$3985,$AV2982,AX$4),"")</f>
        <v/>
      </c>
      <c r="AY2982" s="128"/>
      <c r="AZ2982" s="128"/>
      <c r="BA2982" s="128" t="str">
        <f t="shared" si="321"/>
        <v/>
      </c>
      <c r="BB2982" s="105" t="str">
        <f>IF(ISNUMBER($BA2982),INDEX($C$1:$AB$3985,$BA2982,BB$4),"")</f>
        <v/>
      </c>
      <c r="BC2982" s="105"/>
    </row>
    <row r="2983" spans="1:55" x14ac:dyDescent="0.25">
      <c r="A2983" s="98"/>
      <c r="B2983" s="98"/>
      <c r="C2983" s="73"/>
      <c r="D2983" s="179"/>
      <c r="E2983" s="176"/>
      <c r="F2983" s="176"/>
      <c r="G2983" s="176"/>
      <c r="H2983" s="176"/>
      <c r="I2983" s="176"/>
      <c r="J2983" s="172"/>
      <c r="K2983" s="173"/>
      <c r="L2983" s="178"/>
      <c r="R2983" s="3"/>
      <c r="S2983" s="106"/>
      <c r="T2983" s="106"/>
      <c r="U2983" s="106"/>
      <c r="V2983" s="106"/>
      <c r="W2983" s="106"/>
      <c r="X2983" s="106"/>
      <c r="AB2983" s="188" t="str">
        <f t="shared" si="316"/>
        <v/>
      </c>
      <c r="AC2983" s="188" t="s">
        <v>1585</v>
      </c>
      <c r="AD2983" s="131"/>
      <c r="AE2983" s="131"/>
      <c r="AF2983" s="131"/>
      <c r="AG2983" s="131"/>
      <c r="AH2983" s="131"/>
      <c r="AI2983" s="131"/>
      <c r="AJ2983" s="128" t="str">
        <f t="shared" si="317"/>
        <v/>
      </c>
      <c r="AK2983" s="7" t="str">
        <f>IF(ISNUMBER($AJ2983),INDEX($C$1:$AB$3985,$AJ2983,AK$4),"")</f>
        <v/>
      </c>
      <c r="AL2983" s="7" t="str">
        <f>IF(ISNUMBER($AJ2983),INDEX($C$1:$AB$3985,$AJ2983,AL$4),"")</f>
        <v/>
      </c>
      <c r="AM2983" s="128"/>
      <c r="AN2983" s="128" t="str">
        <f t="shared" si="319"/>
        <v/>
      </c>
      <c r="AO2983" s="7" t="str">
        <f t="shared" si="322"/>
        <v/>
      </c>
      <c r="AP2983" s="10" t="str">
        <f t="shared" si="322"/>
        <v/>
      </c>
      <c r="AQ2983" s="310">
        <f>IF(ISNUMBER(SEARCH($T$30,AO2983)),MAX(AQ$5:AQ2982)+1,0)</f>
        <v>0</v>
      </c>
      <c r="AR2983" s="310">
        <f>IF(ISNUMBER(SEARCH($T$31,AO2983)),MAX(AR$5:AR2982)+1,0)</f>
        <v>0</v>
      </c>
      <c r="AS2983" s="128" t="str">
        <f t="shared" si="318"/>
        <v/>
      </c>
      <c r="AT2983" s="105" t="str">
        <f>IF(ISNUMBER($AS2983),INDEX($C$1:$AB$3985,$AS2983,AT$4),"")</f>
        <v/>
      </c>
      <c r="AU2983" s="128"/>
      <c r="AV2983" s="128" t="str">
        <f t="shared" si="320"/>
        <v/>
      </c>
      <c r="AW2983" s="105" t="str">
        <f>IF(ISNUMBER($AV2983),INDEX($C$1:$AB$3985,$AV2983,AW$4),"")</f>
        <v/>
      </c>
      <c r="AX2983" s="105" t="str">
        <f>IF(ISNUMBER($AV2983),INDEX($C$1:$AB$3985,$AV2983,AX$4),"")</f>
        <v/>
      </c>
      <c r="AY2983" s="128"/>
      <c r="AZ2983" s="128"/>
      <c r="BA2983" s="128" t="str">
        <f t="shared" si="321"/>
        <v/>
      </c>
      <c r="BB2983" s="105" t="str">
        <f>IF(ISNUMBER($BA2983),INDEX($C$1:$AB$3985,$BA2983,BB$4),"")</f>
        <v/>
      </c>
      <c r="BC2983" s="105"/>
    </row>
    <row r="2984" spans="1:55" x14ac:dyDescent="0.25">
      <c r="A2984" s="98"/>
      <c r="B2984" s="98"/>
      <c r="C2984" s="73"/>
      <c r="D2984" s="179"/>
      <c r="E2984" s="176"/>
      <c r="F2984" s="176"/>
      <c r="G2984" s="176"/>
      <c r="H2984" s="176"/>
      <c r="I2984" s="176"/>
      <c r="J2984" s="172"/>
      <c r="K2984" s="173"/>
      <c r="L2984" s="178"/>
      <c r="R2984" s="3"/>
      <c r="S2984" s="106"/>
      <c r="T2984" s="106"/>
      <c r="U2984" s="106"/>
      <c r="V2984" s="106"/>
      <c r="W2984" s="106"/>
      <c r="X2984" s="106"/>
      <c r="AB2984" s="188" t="str">
        <f t="shared" si="316"/>
        <v/>
      </c>
      <c r="AC2984" s="188" t="s">
        <v>1585</v>
      </c>
      <c r="AD2984" s="131"/>
      <c r="AE2984" s="131"/>
      <c r="AF2984" s="131"/>
      <c r="AG2984" s="131"/>
      <c r="AH2984" s="131"/>
      <c r="AI2984" s="131"/>
      <c r="AJ2984" s="128" t="str">
        <f t="shared" si="317"/>
        <v/>
      </c>
      <c r="AK2984" s="7" t="str">
        <f>IF(ISNUMBER($AJ2984),INDEX($C$1:$AB$3985,$AJ2984,AK$4),"")</f>
        <v/>
      </c>
      <c r="AL2984" s="7" t="str">
        <f>IF(ISNUMBER($AJ2984),INDEX($C$1:$AB$3985,$AJ2984,AL$4),"")</f>
        <v/>
      </c>
      <c r="AM2984" s="128"/>
      <c r="AN2984" s="128" t="str">
        <f t="shared" si="319"/>
        <v/>
      </c>
      <c r="AO2984" s="7" t="str">
        <f t="shared" si="322"/>
        <v/>
      </c>
      <c r="AP2984" s="10" t="str">
        <f t="shared" si="322"/>
        <v/>
      </c>
      <c r="AQ2984" s="310">
        <f>IF(ISNUMBER(SEARCH($T$30,AO2984)),MAX(AQ$5:AQ2983)+1,0)</f>
        <v>0</v>
      </c>
      <c r="AR2984" s="310">
        <f>IF(ISNUMBER(SEARCH($T$31,AO2984)),MAX(AR$5:AR2983)+1,0)</f>
        <v>0</v>
      </c>
      <c r="AS2984" s="128" t="str">
        <f t="shared" si="318"/>
        <v/>
      </c>
      <c r="AT2984" s="105" t="str">
        <f>IF(ISNUMBER($AS2984),INDEX($C$1:$AB$3985,$AS2984,AT$4),"")</f>
        <v/>
      </c>
      <c r="AU2984" s="128"/>
      <c r="AV2984" s="128" t="str">
        <f t="shared" si="320"/>
        <v/>
      </c>
      <c r="AW2984" s="105" t="str">
        <f>IF(ISNUMBER($AV2984),INDEX($C$1:$AB$3985,$AV2984,AW$4),"")</f>
        <v/>
      </c>
      <c r="AX2984" s="105" t="str">
        <f>IF(ISNUMBER($AV2984),INDEX($C$1:$AB$3985,$AV2984,AX$4),"")</f>
        <v/>
      </c>
      <c r="AY2984" s="128"/>
      <c r="AZ2984" s="128"/>
      <c r="BA2984" s="128" t="str">
        <f t="shared" si="321"/>
        <v/>
      </c>
      <c r="BB2984" s="105" t="str">
        <f>IF(ISNUMBER($BA2984),INDEX($C$1:$AB$3985,$BA2984,BB$4),"")</f>
        <v/>
      </c>
      <c r="BC2984" s="105"/>
    </row>
    <row r="2985" spans="1:55" x14ac:dyDescent="0.25">
      <c r="A2985" s="98"/>
      <c r="B2985" s="98"/>
      <c r="C2985" s="73"/>
      <c r="D2985" s="179"/>
      <c r="E2985" s="176"/>
      <c r="F2985" s="176"/>
      <c r="G2985" s="176"/>
      <c r="H2985" s="176"/>
      <c r="I2985" s="176"/>
      <c r="J2985" s="172"/>
      <c r="K2985" s="173"/>
      <c r="L2985" s="178"/>
      <c r="R2985" s="3"/>
      <c r="S2985" s="106"/>
      <c r="T2985" s="106"/>
      <c r="U2985" s="106"/>
      <c r="V2985" s="106"/>
      <c r="W2985" s="106"/>
      <c r="X2985" s="106"/>
      <c r="AB2985" s="188" t="str">
        <f t="shared" si="316"/>
        <v/>
      </c>
      <c r="AC2985" s="188" t="s">
        <v>1585</v>
      </c>
      <c r="AD2985" s="131"/>
      <c r="AE2985" s="131"/>
      <c r="AF2985" s="131"/>
      <c r="AG2985" s="131"/>
      <c r="AH2985" s="131"/>
      <c r="AI2985" s="131"/>
      <c r="AJ2985" s="128" t="str">
        <f t="shared" si="317"/>
        <v/>
      </c>
      <c r="AK2985" s="7" t="str">
        <f>IF(ISNUMBER($AJ2985),INDEX($C$1:$AB$3985,$AJ2985,AK$4),"")</f>
        <v/>
      </c>
      <c r="AL2985" s="7" t="str">
        <f>IF(ISNUMBER($AJ2985),INDEX($C$1:$AB$3985,$AJ2985,AL$4),"")</f>
        <v/>
      </c>
      <c r="AM2985" s="128"/>
      <c r="AN2985" s="128" t="str">
        <f t="shared" si="319"/>
        <v/>
      </c>
      <c r="AO2985" s="7" t="str">
        <f t="shared" si="322"/>
        <v/>
      </c>
      <c r="AP2985" s="10" t="str">
        <f t="shared" si="322"/>
        <v/>
      </c>
      <c r="AQ2985" s="310">
        <f>IF(ISNUMBER(SEARCH($T$30,AO2985)),MAX(AQ$5:AQ2984)+1,0)</f>
        <v>0</v>
      </c>
      <c r="AR2985" s="310">
        <f>IF(ISNUMBER(SEARCH($T$31,AO2985)),MAX(AR$5:AR2984)+1,0)</f>
        <v>0</v>
      </c>
      <c r="AS2985" s="128" t="str">
        <f t="shared" si="318"/>
        <v/>
      </c>
      <c r="AT2985" s="105" t="str">
        <f>IF(ISNUMBER($AS2985),INDEX($C$1:$AB$3985,$AS2985,AT$4),"")</f>
        <v/>
      </c>
      <c r="AU2985" s="128"/>
      <c r="AV2985" s="128" t="str">
        <f t="shared" si="320"/>
        <v/>
      </c>
      <c r="AW2985" s="105" t="str">
        <f>IF(ISNUMBER($AV2985),INDEX($C$1:$AB$3985,$AV2985,AW$4),"")</f>
        <v/>
      </c>
      <c r="AX2985" s="105" t="str">
        <f>IF(ISNUMBER($AV2985),INDEX($C$1:$AB$3985,$AV2985,AX$4),"")</f>
        <v/>
      </c>
      <c r="AY2985" s="128"/>
      <c r="AZ2985" s="128"/>
      <c r="BA2985" s="128" t="str">
        <f t="shared" si="321"/>
        <v/>
      </c>
      <c r="BB2985" s="105" t="str">
        <f>IF(ISNUMBER($BA2985),INDEX($C$1:$AB$3985,$BA2985,BB$4),"")</f>
        <v/>
      </c>
      <c r="BC2985" s="105"/>
    </row>
    <row r="2986" spans="1:55" x14ac:dyDescent="0.25">
      <c r="A2986" s="98"/>
      <c r="B2986" s="98"/>
      <c r="C2986" s="73"/>
      <c r="D2986" s="179"/>
      <c r="E2986" s="176"/>
      <c r="F2986" s="176"/>
      <c r="G2986" s="176"/>
      <c r="H2986" s="176"/>
      <c r="I2986" s="176"/>
      <c r="J2986" s="172"/>
      <c r="K2986" s="173"/>
      <c r="L2986" s="178"/>
      <c r="R2986" s="3"/>
      <c r="S2986" s="106"/>
      <c r="T2986" s="106"/>
      <c r="U2986" s="106"/>
      <c r="V2986" s="106"/>
      <c r="W2986" s="106"/>
      <c r="X2986" s="106"/>
      <c r="AB2986" s="188" t="str">
        <f t="shared" si="316"/>
        <v/>
      </c>
      <c r="AC2986" s="188" t="s">
        <v>1585</v>
      </c>
      <c r="AD2986" s="131"/>
      <c r="AE2986" s="131"/>
      <c r="AF2986" s="131"/>
      <c r="AG2986" s="131"/>
      <c r="AH2986" s="131"/>
      <c r="AI2986" s="131"/>
      <c r="AJ2986" s="128" t="str">
        <f t="shared" si="317"/>
        <v/>
      </c>
      <c r="AK2986" s="7" t="str">
        <f>IF(ISNUMBER($AJ2986),INDEX($C$1:$AB$3985,$AJ2986,AK$4),"")</f>
        <v/>
      </c>
      <c r="AL2986" s="7" t="str">
        <f>IF(ISNUMBER($AJ2986),INDEX($C$1:$AB$3985,$AJ2986,AL$4),"")</f>
        <v/>
      </c>
      <c r="AM2986" s="128"/>
      <c r="AN2986" s="128" t="str">
        <f t="shared" si="319"/>
        <v/>
      </c>
      <c r="AO2986" s="7" t="str">
        <f t="shared" si="322"/>
        <v/>
      </c>
      <c r="AP2986" s="10" t="str">
        <f t="shared" si="322"/>
        <v/>
      </c>
      <c r="AQ2986" s="310">
        <f>IF(ISNUMBER(SEARCH($T$30,AO2986)),MAX(AQ$5:AQ2985)+1,0)</f>
        <v>0</v>
      </c>
      <c r="AR2986" s="310">
        <f>IF(ISNUMBER(SEARCH($T$31,AO2986)),MAX(AR$5:AR2985)+1,0)</f>
        <v>0</v>
      </c>
      <c r="AS2986" s="128" t="str">
        <f t="shared" si="318"/>
        <v/>
      </c>
      <c r="AT2986" s="105" t="str">
        <f>IF(ISNUMBER($AS2986),INDEX($C$1:$AB$3985,$AS2986,AT$4),"")</f>
        <v/>
      </c>
      <c r="AU2986" s="128"/>
      <c r="AV2986" s="128" t="str">
        <f t="shared" si="320"/>
        <v/>
      </c>
      <c r="AW2986" s="105" t="str">
        <f>IF(ISNUMBER($AV2986),INDEX($C$1:$AB$3985,$AV2986,AW$4),"")</f>
        <v/>
      </c>
      <c r="AX2986" s="105" t="str">
        <f>IF(ISNUMBER($AV2986),INDEX($C$1:$AB$3985,$AV2986,AX$4),"")</f>
        <v/>
      </c>
      <c r="AY2986" s="128"/>
      <c r="AZ2986" s="128"/>
      <c r="BA2986" s="128" t="str">
        <f t="shared" si="321"/>
        <v/>
      </c>
      <c r="BB2986" s="105" t="str">
        <f>IF(ISNUMBER($BA2986),INDEX($C$1:$AB$3985,$BA2986,BB$4),"")</f>
        <v/>
      </c>
      <c r="BC2986" s="105"/>
    </row>
    <row r="2987" spans="1:55" x14ac:dyDescent="0.25">
      <c r="A2987" s="98"/>
      <c r="B2987" s="98"/>
      <c r="C2987" s="73"/>
      <c r="D2987" s="179"/>
      <c r="E2987" s="176"/>
      <c r="F2987" s="176"/>
      <c r="G2987" s="176"/>
      <c r="H2987" s="176"/>
      <c r="I2987" s="176"/>
      <c r="J2987" s="172"/>
      <c r="K2987" s="173"/>
      <c r="L2987" s="178"/>
      <c r="R2987" s="3"/>
      <c r="S2987" s="106"/>
      <c r="T2987" s="106"/>
      <c r="U2987" s="106"/>
      <c r="V2987" s="106"/>
      <c r="W2987" s="106"/>
      <c r="X2987" s="106"/>
      <c r="AB2987" s="188" t="str">
        <f t="shared" si="316"/>
        <v/>
      </c>
      <c r="AC2987" s="188" t="s">
        <v>1585</v>
      </c>
      <c r="AD2987" s="131"/>
      <c r="AE2987" s="131"/>
      <c r="AF2987" s="131"/>
      <c r="AG2987" s="131"/>
      <c r="AH2987" s="131"/>
      <c r="AI2987" s="131"/>
      <c r="AJ2987" s="128" t="str">
        <f t="shared" si="317"/>
        <v/>
      </c>
      <c r="AK2987" s="7" t="str">
        <f>IF(ISNUMBER($AJ2987),INDEX($C$1:$AB$3985,$AJ2987,AK$4),"")</f>
        <v/>
      </c>
      <c r="AL2987" s="7" t="str">
        <f>IF(ISNUMBER($AJ2987),INDEX($C$1:$AB$3985,$AJ2987,AL$4),"")</f>
        <v/>
      </c>
      <c r="AM2987" s="128"/>
      <c r="AN2987" s="128" t="str">
        <f t="shared" si="319"/>
        <v/>
      </c>
      <c r="AO2987" s="7" t="str">
        <f t="shared" si="322"/>
        <v/>
      </c>
      <c r="AP2987" s="10" t="str">
        <f t="shared" si="322"/>
        <v/>
      </c>
      <c r="AQ2987" s="310">
        <f>IF(ISNUMBER(SEARCH($T$30,AO2987)),MAX(AQ$5:AQ2986)+1,0)</f>
        <v>0</v>
      </c>
      <c r="AR2987" s="310">
        <f>IF(ISNUMBER(SEARCH($T$31,AO2987)),MAX(AR$5:AR2986)+1,0)</f>
        <v>0</v>
      </c>
      <c r="AS2987" s="128" t="str">
        <f t="shared" si="318"/>
        <v/>
      </c>
      <c r="AT2987" s="105" t="str">
        <f>IF(ISNUMBER($AS2987),INDEX($C$1:$AB$3985,$AS2987,AT$4),"")</f>
        <v/>
      </c>
      <c r="AU2987" s="128"/>
      <c r="AV2987" s="128" t="str">
        <f t="shared" si="320"/>
        <v/>
      </c>
      <c r="AW2987" s="105" t="str">
        <f>IF(ISNUMBER($AV2987),INDEX($C$1:$AB$3985,$AV2987,AW$4),"")</f>
        <v/>
      </c>
      <c r="AX2987" s="105" t="str">
        <f>IF(ISNUMBER($AV2987),INDEX($C$1:$AB$3985,$AV2987,AX$4),"")</f>
        <v/>
      </c>
      <c r="AY2987" s="128"/>
      <c r="AZ2987" s="128"/>
      <c r="BA2987" s="128" t="str">
        <f t="shared" si="321"/>
        <v/>
      </c>
      <c r="BB2987" s="105" t="str">
        <f>IF(ISNUMBER($BA2987),INDEX($C$1:$AB$3985,$BA2987,BB$4),"")</f>
        <v/>
      </c>
      <c r="BC2987" s="105"/>
    </row>
    <row r="2988" spans="1:55" x14ac:dyDescent="0.25">
      <c r="A2988" s="98"/>
      <c r="B2988" s="98"/>
      <c r="C2988" s="73"/>
      <c r="D2988" s="179"/>
      <c r="E2988" s="176"/>
      <c r="F2988" s="176"/>
      <c r="G2988" s="176"/>
      <c r="H2988" s="176"/>
      <c r="I2988" s="176"/>
      <c r="J2988" s="172"/>
      <c r="K2988" s="173"/>
      <c r="L2988" s="178"/>
      <c r="R2988" s="3"/>
      <c r="S2988" s="106"/>
      <c r="T2988" s="106"/>
      <c r="U2988" s="106"/>
      <c r="V2988" s="106"/>
      <c r="W2988" s="106"/>
      <c r="X2988" s="106"/>
      <c r="AB2988" s="188" t="str">
        <f t="shared" si="316"/>
        <v/>
      </c>
      <c r="AC2988" s="188" t="s">
        <v>1585</v>
      </c>
      <c r="AD2988" s="131"/>
      <c r="AE2988" s="131"/>
      <c r="AF2988" s="131"/>
      <c r="AG2988" s="131"/>
      <c r="AH2988" s="131"/>
      <c r="AI2988" s="131"/>
      <c r="AJ2988" s="128" t="str">
        <f t="shared" si="317"/>
        <v/>
      </c>
      <c r="AK2988" s="7" t="str">
        <f>IF(ISNUMBER($AJ2988),INDEX($C$1:$AB$3985,$AJ2988,AK$4),"")</f>
        <v/>
      </c>
      <c r="AL2988" s="7" t="str">
        <f>IF(ISNUMBER($AJ2988),INDEX($C$1:$AB$3985,$AJ2988,AL$4),"")</f>
        <v/>
      </c>
      <c r="AM2988" s="128"/>
      <c r="AN2988" s="128" t="str">
        <f t="shared" si="319"/>
        <v/>
      </c>
      <c r="AO2988" s="7" t="str">
        <f t="shared" si="322"/>
        <v/>
      </c>
      <c r="AP2988" s="10" t="str">
        <f t="shared" si="322"/>
        <v/>
      </c>
      <c r="AQ2988" s="310">
        <f>IF(ISNUMBER(SEARCH($T$30,AO2988)),MAX(AQ$5:AQ2987)+1,0)</f>
        <v>0</v>
      </c>
      <c r="AR2988" s="310">
        <f>IF(ISNUMBER(SEARCH($T$31,AO2988)),MAX(AR$5:AR2987)+1,0)</f>
        <v>0</v>
      </c>
      <c r="AS2988" s="128" t="str">
        <f t="shared" si="318"/>
        <v/>
      </c>
      <c r="AT2988" s="105" t="str">
        <f>IF(ISNUMBER($AS2988),INDEX($C$1:$AB$3985,$AS2988,AT$4),"")</f>
        <v/>
      </c>
      <c r="AU2988" s="128"/>
      <c r="AV2988" s="128" t="str">
        <f t="shared" si="320"/>
        <v/>
      </c>
      <c r="AW2988" s="105" t="str">
        <f>IF(ISNUMBER($AV2988),INDEX($C$1:$AB$3985,$AV2988,AW$4),"")</f>
        <v/>
      </c>
      <c r="AX2988" s="105" t="str">
        <f>IF(ISNUMBER($AV2988),INDEX($C$1:$AB$3985,$AV2988,AX$4),"")</f>
        <v/>
      </c>
      <c r="AY2988" s="128"/>
      <c r="AZ2988" s="128"/>
      <c r="BA2988" s="128" t="str">
        <f t="shared" si="321"/>
        <v/>
      </c>
      <c r="BB2988" s="105" t="str">
        <f>IF(ISNUMBER($BA2988),INDEX($C$1:$AB$3985,$BA2988,BB$4),"")</f>
        <v/>
      </c>
      <c r="BC2988" s="105"/>
    </row>
    <row r="2989" spans="1:55" x14ac:dyDescent="0.25">
      <c r="A2989" s="98"/>
      <c r="B2989" s="98"/>
      <c r="C2989" s="73"/>
      <c r="D2989" s="179"/>
      <c r="E2989" s="176"/>
      <c r="F2989" s="176"/>
      <c r="G2989" s="176"/>
      <c r="H2989" s="176"/>
      <c r="I2989" s="176"/>
      <c r="J2989" s="172"/>
      <c r="K2989" s="173"/>
      <c r="L2989" s="178"/>
      <c r="R2989" s="3"/>
      <c r="S2989" s="106"/>
      <c r="T2989" s="106"/>
      <c r="U2989" s="106"/>
      <c r="V2989" s="106"/>
      <c r="W2989" s="106"/>
      <c r="X2989" s="106"/>
      <c r="AB2989" s="188" t="str">
        <f t="shared" si="316"/>
        <v/>
      </c>
      <c r="AC2989" s="188" t="s">
        <v>1585</v>
      </c>
      <c r="AD2989" s="131"/>
      <c r="AE2989" s="131"/>
      <c r="AF2989" s="131"/>
      <c r="AG2989" s="131"/>
      <c r="AH2989" s="131"/>
      <c r="AI2989" s="131"/>
      <c r="AJ2989" s="128" t="str">
        <f t="shared" si="317"/>
        <v/>
      </c>
      <c r="AK2989" s="7" t="str">
        <f>IF(ISNUMBER($AJ2989),INDEX($C$1:$AB$3985,$AJ2989,AK$4),"")</f>
        <v/>
      </c>
      <c r="AL2989" s="7" t="str">
        <f>IF(ISNUMBER($AJ2989),INDEX($C$1:$AB$3985,$AJ2989,AL$4),"")</f>
        <v/>
      </c>
      <c r="AM2989" s="128"/>
      <c r="AN2989" s="128" t="str">
        <f t="shared" si="319"/>
        <v/>
      </c>
      <c r="AO2989" s="7" t="str">
        <f t="shared" si="322"/>
        <v/>
      </c>
      <c r="AP2989" s="10" t="str">
        <f t="shared" si="322"/>
        <v/>
      </c>
      <c r="AQ2989" s="310">
        <f>IF(ISNUMBER(SEARCH($T$30,AO2989)),MAX(AQ$5:AQ2988)+1,0)</f>
        <v>0</v>
      </c>
      <c r="AR2989" s="310">
        <f>IF(ISNUMBER(SEARCH($T$31,AO2989)),MAX(AR$5:AR2988)+1,0)</f>
        <v>0</v>
      </c>
      <c r="AS2989" s="128" t="str">
        <f t="shared" si="318"/>
        <v/>
      </c>
      <c r="AT2989" s="105" t="str">
        <f>IF(ISNUMBER($AS2989),INDEX($C$1:$AB$3985,$AS2989,AT$4),"")</f>
        <v/>
      </c>
      <c r="AU2989" s="128"/>
      <c r="AV2989" s="128" t="str">
        <f t="shared" si="320"/>
        <v/>
      </c>
      <c r="AW2989" s="105" t="str">
        <f>IF(ISNUMBER($AV2989),INDEX($C$1:$AB$3985,$AV2989,AW$4),"")</f>
        <v/>
      </c>
      <c r="AX2989" s="105" t="str">
        <f>IF(ISNUMBER($AV2989),INDEX($C$1:$AB$3985,$AV2989,AX$4),"")</f>
        <v/>
      </c>
      <c r="AY2989" s="128"/>
      <c r="AZ2989" s="128"/>
      <c r="BA2989" s="128" t="str">
        <f t="shared" si="321"/>
        <v/>
      </c>
      <c r="BB2989" s="105" t="str">
        <f>IF(ISNUMBER($BA2989),INDEX($C$1:$AB$3985,$BA2989,BB$4),"")</f>
        <v/>
      </c>
      <c r="BC2989" s="105"/>
    </row>
    <row r="2990" spans="1:55" x14ac:dyDescent="0.25">
      <c r="A2990" s="98"/>
      <c r="B2990" s="98"/>
      <c r="C2990" s="73"/>
      <c r="D2990" s="179"/>
      <c r="E2990" s="176"/>
      <c r="F2990" s="176"/>
      <c r="G2990" s="176"/>
      <c r="H2990" s="176"/>
      <c r="I2990" s="176"/>
      <c r="J2990" s="172"/>
      <c r="K2990" s="173"/>
      <c r="L2990" s="178"/>
      <c r="R2990" s="3"/>
      <c r="S2990" s="106"/>
      <c r="T2990" s="106"/>
      <c r="U2990" s="106"/>
      <c r="V2990" s="106"/>
      <c r="W2990" s="106"/>
      <c r="X2990" s="106"/>
      <c r="AB2990" s="188" t="str">
        <f t="shared" si="316"/>
        <v/>
      </c>
      <c r="AC2990" s="188" t="s">
        <v>1585</v>
      </c>
      <c r="AD2990" s="131"/>
      <c r="AE2990" s="131"/>
      <c r="AF2990" s="131"/>
      <c r="AG2990" s="131"/>
      <c r="AH2990" s="131"/>
      <c r="AI2990" s="131"/>
      <c r="AJ2990" s="128" t="str">
        <f t="shared" si="317"/>
        <v/>
      </c>
      <c r="AK2990" s="7" t="str">
        <f>IF(ISNUMBER($AJ2990),INDEX($C$1:$AB$3985,$AJ2990,AK$4),"")</f>
        <v/>
      </c>
      <c r="AL2990" s="7" t="str">
        <f>IF(ISNUMBER($AJ2990),INDEX($C$1:$AB$3985,$AJ2990,AL$4),"")</f>
        <v/>
      </c>
      <c r="AM2990" s="128"/>
      <c r="AN2990" s="128" t="str">
        <f t="shared" si="319"/>
        <v/>
      </c>
      <c r="AO2990" s="7" t="str">
        <f t="shared" si="322"/>
        <v/>
      </c>
      <c r="AP2990" s="10" t="str">
        <f t="shared" si="322"/>
        <v/>
      </c>
      <c r="AQ2990" s="310">
        <f>IF(ISNUMBER(SEARCH($T$30,AO2990)),MAX(AQ$5:AQ2989)+1,0)</f>
        <v>0</v>
      </c>
      <c r="AR2990" s="310">
        <f>IF(ISNUMBER(SEARCH($T$31,AO2990)),MAX(AR$5:AR2989)+1,0)</f>
        <v>0</v>
      </c>
      <c r="AS2990" s="128" t="str">
        <f t="shared" si="318"/>
        <v/>
      </c>
      <c r="AT2990" s="105" t="str">
        <f>IF(ISNUMBER($AS2990),INDEX($C$1:$AB$3985,$AS2990,AT$4),"")</f>
        <v/>
      </c>
      <c r="AU2990" s="128"/>
      <c r="AV2990" s="128" t="str">
        <f t="shared" si="320"/>
        <v/>
      </c>
      <c r="AW2990" s="105" t="str">
        <f>IF(ISNUMBER($AV2990),INDEX($C$1:$AB$3985,$AV2990,AW$4),"")</f>
        <v/>
      </c>
      <c r="AX2990" s="105" t="str">
        <f>IF(ISNUMBER($AV2990),INDEX($C$1:$AB$3985,$AV2990,AX$4),"")</f>
        <v/>
      </c>
      <c r="AY2990" s="128"/>
      <c r="AZ2990" s="128"/>
      <c r="BA2990" s="128" t="str">
        <f t="shared" si="321"/>
        <v/>
      </c>
      <c r="BB2990" s="105" t="str">
        <f>IF(ISNUMBER($BA2990),INDEX($C$1:$AB$3985,$BA2990,BB$4),"")</f>
        <v/>
      </c>
      <c r="BC2990" s="105"/>
    </row>
    <row r="2991" spans="1:55" x14ac:dyDescent="0.25">
      <c r="A2991" s="98"/>
      <c r="B2991" s="98"/>
      <c r="C2991" s="73"/>
      <c r="D2991" s="179"/>
      <c r="E2991" s="176"/>
      <c r="F2991" s="176"/>
      <c r="G2991" s="176"/>
      <c r="H2991" s="176"/>
      <c r="I2991" s="176"/>
      <c r="J2991" s="172"/>
      <c r="K2991" s="173"/>
      <c r="L2991" s="178"/>
      <c r="R2991" s="3"/>
      <c r="S2991" s="106"/>
      <c r="T2991" s="106"/>
      <c r="U2991" s="106"/>
      <c r="V2991" s="106"/>
      <c r="W2991" s="106"/>
      <c r="X2991" s="106"/>
      <c r="AB2991" s="188" t="str">
        <f t="shared" si="316"/>
        <v/>
      </c>
      <c r="AC2991" s="188" t="s">
        <v>1585</v>
      </c>
      <c r="AD2991" s="131"/>
      <c r="AE2991" s="131"/>
      <c r="AF2991" s="131"/>
      <c r="AG2991" s="131"/>
      <c r="AH2991" s="131"/>
      <c r="AI2991" s="131"/>
      <c r="AJ2991" s="128" t="str">
        <f t="shared" si="317"/>
        <v/>
      </c>
      <c r="AK2991" s="7" t="str">
        <f>IF(ISNUMBER($AJ2991),INDEX($C$1:$AB$3985,$AJ2991,AK$4),"")</f>
        <v/>
      </c>
      <c r="AL2991" s="7" t="str">
        <f>IF(ISNUMBER($AJ2991),INDEX($C$1:$AB$3985,$AJ2991,AL$4),"")</f>
        <v/>
      </c>
      <c r="AM2991" s="128"/>
      <c r="AN2991" s="128" t="str">
        <f t="shared" si="319"/>
        <v/>
      </c>
      <c r="AO2991" s="7" t="str">
        <f t="shared" si="322"/>
        <v/>
      </c>
      <c r="AP2991" s="10" t="str">
        <f t="shared" si="322"/>
        <v/>
      </c>
      <c r="AQ2991" s="310">
        <f>IF(ISNUMBER(SEARCH($T$30,AO2991)),MAX(AQ$5:AQ2990)+1,0)</f>
        <v>0</v>
      </c>
      <c r="AR2991" s="310">
        <f>IF(ISNUMBER(SEARCH($T$31,AO2991)),MAX(AR$5:AR2990)+1,0)</f>
        <v>0</v>
      </c>
      <c r="AS2991" s="128" t="str">
        <f t="shared" si="318"/>
        <v/>
      </c>
      <c r="AT2991" s="105" t="str">
        <f>IF(ISNUMBER($AS2991),INDEX($C$1:$AB$3985,$AS2991,AT$4),"")</f>
        <v/>
      </c>
      <c r="AU2991" s="128"/>
      <c r="AV2991" s="128" t="str">
        <f t="shared" si="320"/>
        <v/>
      </c>
      <c r="AW2991" s="105" t="str">
        <f>IF(ISNUMBER($AV2991),INDEX($C$1:$AB$3985,$AV2991,AW$4),"")</f>
        <v/>
      </c>
      <c r="AX2991" s="105" t="str">
        <f>IF(ISNUMBER($AV2991),INDEX($C$1:$AB$3985,$AV2991,AX$4),"")</f>
        <v/>
      </c>
      <c r="AY2991" s="128"/>
      <c r="AZ2991" s="128"/>
      <c r="BA2991" s="128" t="str">
        <f t="shared" si="321"/>
        <v/>
      </c>
      <c r="BB2991" s="105" t="str">
        <f>IF(ISNUMBER($BA2991),INDEX($C$1:$AB$3985,$BA2991,BB$4),"")</f>
        <v/>
      </c>
      <c r="BC2991" s="105"/>
    </row>
    <row r="2992" spans="1:55" x14ac:dyDescent="0.25">
      <c r="A2992" s="98"/>
      <c r="B2992" s="98"/>
      <c r="C2992" s="73"/>
      <c r="D2992" s="179"/>
      <c r="E2992" s="176"/>
      <c r="F2992" s="176"/>
      <c r="G2992" s="176"/>
      <c r="H2992" s="176"/>
      <c r="I2992" s="176"/>
      <c r="J2992" s="172"/>
      <c r="K2992" s="173"/>
      <c r="L2992" s="178"/>
      <c r="R2992" s="3"/>
      <c r="S2992" s="106"/>
      <c r="T2992" s="106"/>
      <c r="U2992" s="106"/>
      <c r="V2992" s="106"/>
      <c r="W2992" s="106"/>
      <c r="X2992" s="106"/>
      <c r="AB2992" s="188" t="str">
        <f t="shared" si="316"/>
        <v/>
      </c>
      <c r="AC2992" s="188" t="s">
        <v>1585</v>
      </c>
      <c r="AD2992" s="131"/>
      <c r="AE2992" s="131"/>
      <c r="AF2992" s="131"/>
      <c r="AG2992" s="131"/>
      <c r="AH2992" s="131"/>
      <c r="AI2992" s="131"/>
      <c r="AJ2992" s="128" t="str">
        <f t="shared" si="317"/>
        <v/>
      </c>
      <c r="AK2992" s="7" t="str">
        <f>IF(ISNUMBER($AJ2992),INDEX($C$1:$AB$3985,$AJ2992,AK$4),"")</f>
        <v/>
      </c>
      <c r="AL2992" s="7" t="str">
        <f>IF(ISNUMBER($AJ2992),INDEX($C$1:$AB$3985,$AJ2992,AL$4),"")</f>
        <v/>
      </c>
      <c r="AM2992" s="128"/>
      <c r="AN2992" s="128" t="str">
        <f t="shared" si="319"/>
        <v/>
      </c>
      <c r="AO2992" s="7" t="str">
        <f t="shared" si="322"/>
        <v/>
      </c>
      <c r="AP2992" s="10" t="str">
        <f t="shared" si="322"/>
        <v/>
      </c>
      <c r="AQ2992" s="310">
        <f>IF(ISNUMBER(SEARCH($T$30,AO2992)),MAX(AQ$5:AQ2991)+1,0)</f>
        <v>0</v>
      </c>
      <c r="AR2992" s="310">
        <f>IF(ISNUMBER(SEARCH($T$31,AO2992)),MAX(AR$5:AR2991)+1,0)</f>
        <v>0</v>
      </c>
      <c r="AS2992" s="128" t="str">
        <f t="shared" si="318"/>
        <v/>
      </c>
      <c r="AT2992" s="105" t="str">
        <f>IF(ISNUMBER($AS2992),INDEX($C$1:$AB$3985,$AS2992,AT$4),"")</f>
        <v/>
      </c>
      <c r="AU2992" s="128"/>
      <c r="AV2992" s="128" t="str">
        <f t="shared" si="320"/>
        <v/>
      </c>
      <c r="AW2992" s="105" t="str">
        <f>IF(ISNUMBER($AV2992),INDEX($C$1:$AB$3985,$AV2992,AW$4),"")</f>
        <v/>
      </c>
      <c r="AX2992" s="105" t="str">
        <f>IF(ISNUMBER($AV2992),INDEX($C$1:$AB$3985,$AV2992,AX$4),"")</f>
        <v/>
      </c>
      <c r="AY2992" s="128"/>
      <c r="AZ2992" s="128"/>
      <c r="BA2992" s="128" t="str">
        <f t="shared" si="321"/>
        <v/>
      </c>
      <c r="BB2992" s="105" t="str">
        <f>IF(ISNUMBER($BA2992),INDEX($C$1:$AB$3985,$BA2992,BB$4),"")</f>
        <v/>
      </c>
      <c r="BC2992" s="105"/>
    </row>
    <row r="2993" spans="1:55" x14ac:dyDescent="0.25">
      <c r="A2993" s="98"/>
      <c r="B2993" s="98"/>
      <c r="C2993" s="73"/>
      <c r="D2993" s="179"/>
      <c r="E2993" s="176"/>
      <c r="F2993" s="176"/>
      <c r="G2993" s="176"/>
      <c r="H2993" s="176"/>
      <c r="I2993" s="176"/>
      <c r="J2993" s="172"/>
      <c r="K2993" s="173"/>
      <c r="L2993" s="178"/>
      <c r="R2993" s="3"/>
      <c r="S2993" s="106"/>
      <c r="T2993" s="106"/>
      <c r="U2993" s="106"/>
      <c r="V2993" s="106"/>
      <c r="W2993" s="106"/>
      <c r="X2993" s="106"/>
      <c r="AB2993" s="188" t="str">
        <f t="shared" si="316"/>
        <v/>
      </c>
      <c r="AC2993" s="188" t="s">
        <v>1585</v>
      </c>
      <c r="AD2993" s="131"/>
      <c r="AE2993" s="131"/>
      <c r="AF2993" s="131"/>
      <c r="AG2993" s="131"/>
      <c r="AH2993" s="131"/>
      <c r="AI2993" s="131"/>
      <c r="AJ2993" s="128" t="str">
        <f t="shared" si="317"/>
        <v/>
      </c>
      <c r="AK2993" s="7" t="str">
        <f>IF(ISNUMBER($AJ2993),INDEX($C$1:$AB$3985,$AJ2993,AK$4),"")</f>
        <v/>
      </c>
      <c r="AL2993" s="7" t="str">
        <f>IF(ISNUMBER($AJ2993),INDEX($C$1:$AB$3985,$AJ2993,AL$4),"")</f>
        <v/>
      </c>
      <c r="AM2993" s="128"/>
      <c r="AN2993" s="128" t="str">
        <f t="shared" si="319"/>
        <v/>
      </c>
      <c r="AO2993" s="7" t="str">
        <f t="shared" si="322"/>
        <v/>
      </c>
      <c r="AP2993" s="10" t="str">
        <f t="shared" si="322"/>
        <v/>
      </c>
      <c r="AQ2993" s="310">
        <f>IF(ISNUMBER(SEARCH($T$30,AO2993)),MAX(AQ$5:AQ2992)+1,0)</f>
        <v>0</v>
      </c>
      <c r="AR2993" s="310">
        <f>IF(ISNUMBER(SEARCH($T$31,AO2993)),MAX(AR$5:AR2992)+1,0)</f>
        <v>0</v>
      </c>
      <c r="AS2993" s="128" t="str">
        <f t="shared" si="318"/>
        <v/>
      </c>
      <c r="AT2993" s="105" t="str">
        <f>IF(ISNUMBER($AS2993),INDEX($C$1:$AB$3985,$AS2993,AT$4),"")</f>
        <v/>
      </c>
      <c r="AU2993" s="128"/>
      <c r="AV2993" s="128" t="str">
        <f t="shared" si="320"/>
        <v/>
      </c>
      <c r="AW2993" s="105" t="str">
        <f>IF(ISNUMBER($AV2993),INDEX($C$1:$AB$3985,$AV2993,AW$4),"")</f>
        <v/>
      </c>
      <c r="AX2993" s="105" t="str">
        <f>IF(ISNUMBER($AV2993),INDEX($C$1:$AB$3985,$AV2993,AX$4),"")</f>
        <v/>
      </c>
      <c r="AY2993" s="128"/>
      <c r="AZ2993" s="128"/>
      <c r="BA2993" s="128" t="str">
        <f t="shared" si="321"/>
        <v/>
      </c>
      <c r="BB2993" s="105" t="str">
        <f>IF(ISNUMBER($BA2993),INDEX($C$1:$AB$3985,$BA2993,BB$4),"")</f>
        <v/>
      </c>
      <c r="BC2993" s="105"/>
    </row>
    <row r="2994" spans="1:55" x14ac:dyDescent="0.25">
      <c r="A2994" s="98"/>
      <c r="B2994" s="98"/>
      <c r="C2994" s="73"/>
      <c r="D2994" s="179"/>
      <c r="E2994" s="176"/>
      <c r="F2994" s="176"/>
      <c r="G2994" s="176"/>
      <c r="H2994" s="176"/>
      <c r="I2994" s="176"/>
      <c r="J2994" s="172"/>
      <c r="K2994" s="173"/>
      <c r="L2994" s="178"/>
      <c r="R2994" s="3"/>
      <c r="S2994" s="106"/>
      <c r="T2994" s="106"/>
      <c r="U2994" s="106"/>
      <c r="V2994" s="106"/>
      <c r="W2994" s="106"/>
      <c r="X2994" s="106"/>
      <c r="AB2994" s="188" t="str">
        <f t="shared" si="316"/>
        <v/>
      </c>
      <c r="AC2994" s="188" t="s">
        <v>1585</v>
      </c>
      <c r="AD2994" s="131"/>
      <c r="AE2994" s="131"/>
      <c r="AF2994" s="131"/>
      <c r="AG2994" s="131"/>
      <c r="AH2994" s="131"/>
      <c r="AI2994" s="131"/>
      <c r="AJ2994" s="128" t="str">
        <f t="shared" si="317"/>
        <v/>
      </c>
      <c r="AK2994" s="7" t="str">
        <f>IF(ISNUMBER($AJ2994),INDEX($C$1:$AB$3985,$AJ2994,AK$4),"")</f>
        <v/>
      </c>
      <c r="AL2994" s="7" t="str">
        <f>IF(ISNUMBER($AJ2994),INDEX($C$1:$AB$3985,$AJ2994,AL$4),"")</f>
        <v/>
      </c>
      <c r="AM2994" s="128"/>
      <c r="AN2994" s="128" t="str">
        <f t="shared" si="319"/>
        <v/>
      </c>
      <c r="AO2994" s="7" t="str">
        <f t="shared" si="322"/>
        <v/>
      </c>
      <c r="AP2994" s="10" t="str">
        <f t="shared" si="322"/>
        <v/>
      </c>
      <c r="AQ2994" s="310">
        <f>IF(ISNUMBER(SEARCH($T$30,AO2994)),MAX(AQ$5:AQ2993)+1,0)</f>
        <v>0</v>
      </c>
      <c r="AR2994" s="310">
        <f>IF(ISNUMBER(SEARCH($T$31,AO2994)),MAX(AR$5:AR2993)+1,0)</f>
        <v>0</v>
      </c>
      <c r="AS2994" s="128" t="str">
        <f t="shared" si="318"/>
        <v/>
      </c>
      <c r="AT2994" s="105" t="str">
        <f>IF(ISNUMBER($AS2994),INDEX($C$1:$AB$3985,$AS2994,AT$4),"")</f>
        <v/>
      </c>
      <c r="AU2994" s="128"/>
      <c r="AV2994" s="128" t="str">
        <f t="shared" si="320"/>
        <v/>
      </c>
      <c r="AW2994" s="105" t="str">
        <f>IF(ISNUMBER($AV2994),INDEX($C$1:$AB$3985,$AV2994,AW$4),"")</f>
        <v/>
      </c>
      <c r="AX2994" s="105" t="str">
        <f>IF(ISNUMBER($AV2994),INDEX($C$1:$AB$3985,$AV2994,AX$4),"")</f>
        <v/>
      </c>
      <c r="AY2994" s="128"/>
      <c r="AZ2994" s="128"/>
      <c r="BA2994" s="128" t="str">
        <f t="shared" si="321"/>
        <v/>
      </c>
      <c r="BB2994" s="105" t="str">
        <f>IF(ISNUMBER($BA2994),INDEX($C$1:$AB$3985,$BA2994,BB$4),"")</f>
        <v/>
      </c>
      <c r="BC2994" s="105"/>
    </row>
    <row r="2995" spans="1:55" x14ac:dyDescent="0.25">
      <c r="A2995" s="98"/>
      <c r="B2995" s="98"/>
      <c r="C2995" s="73"/>
      <c r="D2995" s="179"/>
      <c r="E2995" s="176"/>
      <c r="F2995" s="176"/>
      <c r="G2995" s="176"/>
      <c r="H2995" s="176"/>
      <c r="I2995" s="176"/>
      <c r="J2995" s="172"/>
      <c r="K2995" s="173"/>
      <c r="L2995" s="178"/>
      <c r="R2995" s="3"/>
      <c r="S2995" s="106"/>
      <c r="T2995" s="106"/>
      <c r="U2995" s="106"/>
      <c r="V2995" s="106"/>
      <c r="W2995" s="106"/>
      <c r="X2995" s="106"/>
      <c r="AB2995" s="188" t="str">
        <f t="shared" si="316"/>
        <v/>
      </c>
      <c r="AC2995" s="188" t="s">
        <v>1585</v>
      </c>
      <c r="AD2995" s="131"/>
      <c r="AE2995" s="131"/>
      <c r="AF2995" s="131"/>
      <c r="AG2995" s="131"/>
      <c r="AH2995" s="131"/>
      <c r="AI2995" s="131"/>
      <c r="AJ2995" s="128" t="str">
        <f t="shared" si="317"/>
        <v/>
      </c>
      <c r="AK2995" s="7" t="str">
        <f>IF(ISNUMBER($AJ2995),INDEX($C$1:$AB$3985,$AJ2995,AK$4),"")</f>
        <v/>
      </c>
      <c r="AL2995" s="7" t="str">
        <f>IF(ISNUMBER($AJ2995),INDEX($C$1:$AB$3985,$AJ2995,AL$4),"")</f>
        <v/>
      </c>
      <c r="AM2995" s="128"/>
      <c r="AN2995" s="128" t="str">
        <f t="shared" si="319"/>
        <v/>
      </c>
      <c r="AO2995" s="7" t="str">
        <f t="shared" si="322"/>
        <v/>
      </c>
      <c r="AP2995" s="10" t="str">
        <f t="shared" si="322"/>
        <v/>
      </c>
      <c r="AQ2995" s="310">
        <f>IF(ISNUMBER(SEARCH($T$30,AO2995)),MAX(AQ$5:AQ2994)+1,0)</f>
        <v>0</v>
      </c>
      <c r="AR2995" s="310">
        <f>IF(ISNUMBER(SEARCH($T$31,AO2995)),MAX(AR$5:AR2994)+1,0)</f>
        <v>0</v>
      </c>
      <c r="AS2995" s="128" t="str">
        <f t="shared" si="318"/>
        <v/>
      </c>
      <c r="AT2995" s="105" t="str">
        <f>IF(ISNUMBER($AS2995),INDEX($C$1:$AB$3985,$AS2995,AT$4),"")</f>
        <v/>
      </c>
      <c r="AU2995" s="128"/>
      <c r="AV2995" s="128" t="str">
        <f t="shared" si="320"/>
        <v/>
      </c>
      <c r="AW2995" s="105" t="str">
        <f>IF(ISNUMBER($AV2995),INDEX($C$1:$AB$3985,$AV2995,AW$4),"")</f>
        <v/>
      </c>
      <c r="AX2995" s="105" t="str">
        <f>IF(ISNUMBER($AV2995),INDEX($C$1:$AB$3985,$AV2995,AX$4),"")</f>
        <v/>
      </c>
      <c r="AY2995" s="128"/>
      <c r="AZ2995" s="128"/>
      <c r="BA2995" s="128" t="str">
        <f t="shared" si="321"/>
        <v/>
      </c>
      <c r="BB2995" s="105" t="str">
        <f>IF(ISNUMBER($BA2995),INDEX($C$1:$AB$3985,$BA2995,BB$4),"")</f>
        <v/>
      </c>
      <c r="BC2995" s="105"/>
    </row>
    <row r="2996" spans="1:55" x14ac:dyDescent="0.25">
      <c r="A2996" s="98"/>
      <c r="B2996" s="98"/>
      <c r="C2996" s="73"/>
      <c r="D2996" s="179"/>
      <c r="E2996" s="176"/>
      <c r="F2996" s="176"/>
      <c r="G2996" s="176"/>
      <c r="H2996" s="176"/>
      <c r="I2996" s="176"/>
      <c r="J2996" s="172"/>
      <c r="K2996" s="173"/>
      <c r="L2996" s="178"/>
      <c r="R2996" s="3"/>
      <c r="S2996" s="106"/>
      <c r="T2996" s="106"/>
      <c r="U2996" s="106"/>
      <c r="V2996" s="106"/>
      <c r="W2996" s="106"/>
      <c r="X2996" s="106"/>
      <c r="AB2996" s="188" t="str">
        <f t="shared" si="316"/>
        <v/>
      </c>
      <c r="AC2996" s="188" t="s">
        <v>1585</v>
      </c>
      <c r="AD2996" s="131"/>
      <c r="AE2996" s="131"/>
      <c r="AF2996" s="131"/>
      <c r="AG2996" s="131"/>
      <c r="AH2996" s="131"/>
      <c r="AI2996" s="131"/>
      <c r="AJ2996" s="128" t="str">
        <f t="shared" si="317"/>
        <v/>
      </c>
      <c r="AK2996" s="7" t="str">
        <f>IF(ISNUMBER($AJ2996),INDEX($C$1:$AB$3985,$AJ2996,AK$4),"")</f>
        <v/>
      </c>
      <c r="AL2996" s="7" t="str">
        <f>IF(ISNUMBER($AJ2996),INDEX($C$1:$AB$3985,$AJ2996,AL$4),"")</f>
        <v/>
      </c>
      <c r="AM2996" s="128"/>
      <c r="AN2996" s="128" t="str">
        <f t="shared" si="319"/>
        <v/>
      </c>
      <c r="AO2996" s="7" t="str">
        <f t="shared" si="322"/>
        <v/>
      </c>
      <c r="AP2996" s="10" t="str">
        <f t="shared" si="322"/>
        <v/>
      </c>
      <c r="AQ2996" s="310">
        <f>IF(ISNUMBER(SEARCH($T$30,AO2996)),MAX(AQ$5:AQ2995)+1,0)</f>
        <v>0</v>
      </c>
      <c r="AR2996" s="310">
        <f>IF(ISNUMBER(SEARCH($T$31,AO2996)),MAX(AR$5:AR2995)+1,0)</f>
        <v>0</v>
      </c>
      <c r="AS2996" s="128" t="str">
        <f t="shared" si="318"/>
        <v/>
      </c>
      <c r="AT2996" s="105" t="str">
        <f>IF(ISNUMBER($AS2996),INDEX($C$1:$AB$3985,$AS2996,AT$4),"")</f>
        <v/>
      </c>
      <c r="AU2996" s="128"/>
      <c r="AV2996" s="128" t="str">
        <f t="shared" si="320"/>
        <v/>
      </c>
      <c r="AW2996" s="105" t="str">
        <f>IF(ISNUMBER($AV2996),INDEX($C$1:$AB$3985,$AV2996,AW$4),"")</f>
        <v/>
      </c>
      <c r="AX2996" s="105" t="str">
        <f>IF(ISNUMBER($AV2996),INDEX($C$1:$AB$3985,$AV2996,AX$4),"")</f>
        <v/>
      </c>
      <c r="AY2996" s="128"/>
      <c r="AZ2996" s="128"/>
      <c r="BA2996" s="128" t="str">
        <f t="shared" si="321"/>
        <v/>
      </c>
      <c r="BB2996" s="105" t="str">
        <f>IF(ISNUMBER($BA2996),INDEX($C$1:$AB$3985,$BA2996,BB$4),"")</f>
        <v/>
      </c>
      <c r="BC2996" s="105"/>
    </row>
    <row r="2997" spans="1:55" x14ac:dyDescent="0.25">
      <c r="A2997" s="98"/>
      <c r="B2997" s="98"/>
      <c r="C2997" s="73"/>
      <c r="D2997" s="179"/>
      <c r="E2997" s="176"/>
      <c r="F2997" s="176"/>
      <c r="G2997" s="176"/>
      <c r="H2997" s="176"/>
      <c r="I2997" s="176"/>
      <c r="J2997" s="172"/>
      <c r="K2997" s="173"/>
      <c r="L2997" s="178"/>
      <c r="R2997" s="3"/>
      <c r="S2997" s="106"/>
      <c r="T2997" s="106"/>
      <c r="U2997" s="106"/>
      <c r="V2997" s="106"/>
      <c r="W2997" s="106"/>
      <c r="X2997" s="106"/>
      <c r="AB2997" s="188" t="str">
        <f t="shared" si="316"/>
        <v/>
      </c>
      <c r="AC2997" s="188" t="s">
        <v>1585</v>
      </c>
      <c r="AD2997" s="131"/>
      <c r="AE2997" s="131"/>
      <c r="AF2997" s="131"/>
      <c r="AG2997" s="131"/>
      <c r="AH2997" s="131"/>
      <c r="AI2997" s="131"/>
      <c r="AJ2997" s="128" t="str">
        <f t="shared" si="317"/>
        <v/>
      </c>
      <c r="AK2997" s="7" t="str">
        <f>IF(ISNUMBER($AJ2997),INDEX($C$1:$AB$3985,$AJ2997,AK$4),"")</f>
        <v/>
      </c>
      <c r="AL2997" s="7" t="str">
        <f>IF(ISNUMBER($AJ2997),INDEX($C$1:$AB$3985,$AJ2997,AL$4),"")</f>
        <v/>
      </c>
      <c r="AM2997" s="128"/>
      <c r="AN2997" s="128" t="str">
        <f t="shared" si="319"/>
        <v/>
      </c>
      <c r="AO2997" s="7" t="str">
        <f t="shared" si="322"/>
        <v/>
      </c>
      <c r="AP2997" s="10" t="str">
        <f t="shared" si="322"/>
        <v/>
      </c>
      <c r="AQ2997" s="310">
        <f>IF(ISNUMBER(SEARCH($T$30,AO2997)),MAX(AQ$5:AQ2996)+1,0)</f>
        <v>0</v>
      </c>
      <c r="AR2997" s="310">
        <f>IF(ISNUMBER(SEARCH($T$31,AO2997)),MAX(AR$5:AR2996)+1,0)</f>
        <v>0</v>
      </c>
      <c r="AS2997" s="128" t="str">
        <f t="shared" si="318"/>
        <v/>
      </c>
      <c r="AT2997" s="105" t="str">
        <f>IF(ISNUMBER($AS2997),INDEX($C$1:$AB$3985,$AS2997,AT$4),"")</f>
        <v/>
      </c>
      <c r="AU2997" s="128"/>
      <c r="AV2997" s="128" t="str">
        <f t="shared" si="320"/>
        <v/>
      </c>
      <c r="AW2997" s="105" t="str">
        <f>IF(ISNUMBER($AV2997),INDEX($C$1:$AB$3985,$AV2997,AW$4),"")</f>
        <v/>
      </c>
      <c r="AX2997" s="105" t="str">
        <f>IF(ISNUMBER($AV2997),INDEX($C$1:$AB$3985,$AV2997,AX$4),"")</f>
        <v/>
      </c>
      <c r="AY2997" s="128"/>
      <c r="AZ2997" s="128"/>
      <c r="BA2997" s="128" t="str">
        <f t="shared" si="321"/>
        <v/>
      </c>
      <c r="BB2997" s="105" t="str">
        <f>IF(ISNUMBER($BA2997),INDEX($C$1:$AB$3985,$BA2997,BB$4),"")</f>
        <v/>
      </c>
      <c r="BC2997" s="105"/>
    </row>
    <row r="2998" spans="1:55" x14ac:dyDescent="0.25">
      <c r="A2998" s="98"/>
      <c r="B2998" s="98"/>
      <c r="C2998" s="73"/>
      <c r="D2998" s="179"/>
      <c r="E2998" s="176"/>
      <c r="F2998" s="176"/>
      <c r="G2998" s="176"/>
      <c r="H2998" s="176"/>
      <c r="I2998" s="176"/>
      <c r="J2998" s="172"/>
      <c r="K2998" s="173"/>
      <c r="L2998" s="178"/>
      <c r="R2998" s="3"/>
      <c r="S2998" s="106"/>
      <c r="T2998" s="106"/>
      <c r="U2998" s="106"/>
      <c r="V2998" s="106"/>
      <c r="W2998" s="106"/>
      <c r="X2998" s="106"/>
      <c r="AB2998" s="188" t="str">
        <f t="shared" si="316"/>
        <v/>
      </c>
      <c r="AC2998" s="188" t="s">
        <v>1585</v>
      </c>
      <c r="AD2998" s="131"/>
      <c r="AE2998" s="131"/>
      <c r="AF2998" s="131"/>
      <c r="AG2998" s="131"/>
      <c r="AH2998" s="131"/>
      <c r="AI2998" s="131"/>
      <c r="AJ2998" s="128" t="str">
        <f t="shared" si="317"/>
        <v/>
      </c>
      <c r="AK2998" s="7" t="str">
        <f>IF(ISNUMBER($AJ2998),INDEX($C$1:$AB$3985,$AJ2998,AK$4),"")</f>
        <v/>
      </c>
      <c r="AL2998" s="7" t="str">
        <f>IF(ISNUMBER($AJ2998),INDEX($C$1:$AB$3985,$AJ2998,AL$4),"")</f>
        <v/>
      </c>
      <c r="AM2998" s="128"/>
      <c r="AN2998" s="128" t="str">
        <f t="shared" si="319"/>
        <v/>
      </c>
      <c r="AO2998" s="7" t="str">
        <f t="shared" si="322"/>
        <v/>
      </c>
      <c r="AP2998" s="10" t="str">
        <f t="shared" si="322"/>
        <v/>
      </c>
      <c r="AQ2998" s="310">
        <f>IF(ISNUMBER(SEARCH($T$30,AO2998)),MAX(AQ$5:AQ2997)+1,0)</f>
        <v>0</v>
      </c>
      <c r="AR2998" s="310">
        <f>IF(ISNUMBER(SEARCH($T$31,AO2998)),MAX(AR$5:AR2997)+1,0)</f>
        <v>0</v>
      </c>
      <c r="AS2998" s="128" t="str">
        <f t="shared" si="318"/>
        <v/>
      </c>
      <c r="AT2998" s="105" t="str">
        <f>IF(ISNUMBER($AS2998),INDEX($C$1:$AB$3985,$AS2998,AT$4),"")</f>
        <v/>
      </c>
      <c r="AU2998" s="128"/>
      <c r="AV2998" s="128" t="str">
        <f t="shared" si="320"/>
        <v/>
      </c>
      <c r="AW2998" s="105" t="str">
        <f>IF(ISNUMBER($AV2998),INDEX($C$1:$AB$3985,$AV2998,AW$4),"")</f>
        <v/>
      </c>
      <c r="AX2998" s="105" t="str">
        <f>IF(ISNUMBER($AV2998),INDEX($C$1:$AB$3985,$AV2998,AX$4),"")</f>
        <v/>
      </c>
      <c r="AY2998" s="128"/>
      <c r="AZ2998" s="128"/>
      <c r="BA2998" s="128" t="str">
        <f t="shared" si="321"/>
        <v/>
      </c>
      <c r="BB2998" s="105" t="str">
        <f>IF(ISNUMBER($BA2998),INDEX($C$1:$AB$3985,$BA2998,BB$4),"")</f>
        <v/>
      </c>
      <c r="BC2998" s="105"/>
    </row>
    <row r="2999" spans="1:55" x14ac:dyDescent="0.25">
      <c r="A2999" s="98"/>
      <c r="B2999" s="98"/>
      <c r="C2999" s="73"/>
      <c r="D2999" s="179"/>
      <c r="E2999" s="176"/>
      <c r="F2999" s="176"/>
      <c r="G2999" s="176"/>
      <c r="H2999" s="176"/>
      <c r="I2999" s="176"/>
      <c r="J2999" s="172"/>
      <c r="K2999" s="173"/>
      <c r="L2999" s="178"/>
      <c r="R2999" s="3"/>
      <c r="S2999" s="106"/>
      <c r="T2999" s="106"/>
      <c r="U2999" s="106"/>
      <c r="V2999" s="106"/>
      <c r="W2999" s="106"/>
      <c r="X2999" s="106"/>
      <c r="AB2999" s="188" t="str">
        <f t="shared" si="316"/>
        <v/>
      </c>
      <c r="AC2999" s="188" t="s">
        <v>1585</v>
      </c>
      <c r="AD2999" s="131"/>
      <c r="AE2999" s="131"/>
      <c r="AF2999" s="131"/>
      <c r="AG2999" s="131"/>
      <c r="AH2999" s="131"/>
      <c r="AI2999" s="131"/>
      <c r="AJ2999" s="128" t="str">
        <f t="shared" si="317"/>
        <v/>
      </c>
      <c r="AK2999" s="7" t="str">
        <f>IF(ISNUMBER($AJ2999),INDEX($C$1:$AB$3985,$AJ2999,AK$4),"")</f>
        <v/>
      </c>
      <c r="AL2999" s="7" t="str">
        <f>IF(ISNUMBER($AJ2999),INDEX($C$1:$AB$3985,$AJ2999,AL$4),"")</f>
        <v/>
      </c>
      <c r="AM2999" s="128"/>
      <c r="AN2999" s="128" t="str">
        <f t="shared" si="319"/>
        <v/>
      </c>
      <c r="AO2999" s="7" t="str">
        <f t="shared" si="322"/>
        <v/>
      </c>
      <c r="AP2999" s="10" t="str">
        <f t="shared" si="322"/>
        <v/>
      </c>
      <c r="AQ2999" s="310">
        <f>IF(ISNUMBER(SEARCH($T$30,AO2999)),MAX(AQ$5:AQ2998)+1,0)</f>
        <v>0</v>
      </c>
      <c r="AR2999" s="310">
        <f>IF(ISNUMBER(SEARCH($T$31,AO2999)),MAX(AR$5:AR2998)+1,0)</f>
        <v>0</v>
      </c>
      <c r="AS2999" s="128" t="str">
        <f t="shared" si="318"/>
        <v/>
      </c>
      <c r="AT2999" s="105" t="str">
        <f>IF(ISNUMBER($AS2999),INDEX($C$1:$AB$3985,$AS2999,AT$4),"")</f>
        <v/>
      </c>
      <c r="AU2999" s="128"/>
      <c r="AV2999" s="128" t="str">
        <f t="shared" si="320"/>
        <v/>
      </c>
      <c r="AW2999" s="105" t="str">
        <f>IF(ISNUMBER($AV2999),INDEX($C$1:$AB$3985,$AV2999,AW$4),"")</f>
        <v/>
      </c>
      <c r="AX2999" s="105" t="str">
        <f>IF(ISNUMBER($AV2999),INDEX($C$1:$AB$3985,$AV2999,AX$4),"")</f>
        <v/>
      </c>
      <c r="AY2999" s="128"/>
      <c r="AZ2999" s="128"/>
      <c r="BA2999" s="128" t="str">
        <f t="shared" si="321"/>
        <v/>
      </c>
      <c r="BB2999" s="105" t="str">
        <f>IF(ISNUMBER($BA2999),INDEX($C$1:$AB$3985,$BA2999,BB$4),"")</f>
        <v/>
      </c>
      <c r="BC2999" s="105"/>
    </row>
    <row r="3000" spans="1:55" x14ac:dyDescent="0.25">
      <c r="A3000" s="98"/>
      <c r="B3000" s="98"/>
      <c r="C3000" s="73"/>
      <c r="D3000" s="179"/>
      <c r="E3000" s="176"/>
      <c r="F3000" s="176"/>
      <c r="G3000" s="176"/>
      <c r="H3000" s="176"/>
      <c r="I3000" s="176"/>
      <c r="J3000" s="172"/>
      <c r="K3000" s="173"/>
      <c r="L3000" s="178"/>
      <c r="R3000" s="3"/>
      <c r="S3000" s="106"/>
      <c r="T3000" s="106"/>
      <c r="U3000" s="106"/>
      <c r="V3000" s="106"/>
      <c r="W3000" s="106"/>
      <c r="X3000" s="106"/>
      <c r="AB3000" s="188" t="str">
        <f t="shared" si="316"/>
        <v/>
      </c>
      <c r="AC3000" s="188" t="s">
        <v>1585</v>
      </c>
      <c r="AD3000" s="131"/>
      <c r="AE3000" s="131"/>
      <c r="AF3000" s="131"/>
      <c r="AG3000" s="131"/>
      <c r="AH3000" s="131"/>
      <c r="AI3000" s="131"/>
      <c r="AJ3000" s="128" t="str">
        <f t="shared" si="317"/>
        <v/>
      </c>
      <c r="AK3000" s="7" t="str">
        <f>IF(ISNUMBER($AJ3000),INDEX($C$1:$AB$3985,$AJ3000,AK$4),"")</f>
        <v/>
      </c>
      <c r="AL3000" s="7" t="str">
        <f>IF(ISNUMBER($AJ3000),INDEX($C$1:$AB$3985,$AJ3000,AL$4),"")</f>
        <v/>
      </c>
      <c r="AM3000" s="128"/>
      <c r="AN3000" s="128" t="str">
        <f t="shared" si="319"/>
        <v/>
      </c>
      <c r="AO3000" s="7" t="str">
        <f t="shared" si="322"/>
        <v/>
      </c>
      <c r="AP3000" s="10" t="str">
        <f t="shared" si="322"/>
        <v/>
      </c>
      <c r="AQ3000" s="310">
        <f>IF(ISNUMBER(SEARCH($T$30,AO3000)),MAX(AQ$5:AQ2999)+1,0)</f>
        <v>0</v>
      </c>
      <c r="AR3000" s="310">
        <f>IF(ISNUMBER(SEARCH($T$31,AO3000)),MAX(AR$5:AR2999)+1,0)</f>
        <v>0</v>
      </c>
      <c r="AS3000" s="128" t="str">
        <f t="shared" si="318"/>
        <v/>
      </c>
      <c r="AT3000" s="105" t="str">
        <f>IF(ISNUMBER($AS3000),INDEX($C$1:$AB$3985,$AS3000,AT$4),"")</f>
        <v/>
      </c>
      <c r="AU3000" s="128"/>
      <c r="AV3000" s="128" t="str">
        <f t="shared" si="320"/>
        <v/>
      </c>
      <c r="AW3000" s="105" t="str">
        <f>IF(ISNUMBER($AV3000),INDEX($C$1:$AB$3985,$AV3000,AW$4),"")</f>
        <v/>
      </c>
      <c r="AX3000" s="105" t="str">
        <f>IF(ISNUMBER($AV3000),INDEX($C$1:$AB$3985,$AV3000,AX$4),"")</f>
        <v/>
      </c>
      <c r="AY3000" s="128"/>
      <c r="AZ3000" s="128"/>
      <c r="BA3000" s="128" t="str">
        <f t="shared" si="321"/>
        <v/>
      </c>
      <c r="BB3000" s="105" t="str">
        <f>IF(ISNUMBER($BA3000),INDEX($C$1:$AB$3985,$BA3000,BB$4),"")</f>
        <v/>
      </c>
      <c r="BC3000" s="105"/>
    </row>
    <row r="3001" spans="1:55" x14ac:dyDescent="0.25">
      <c r="A3001" s="98"/>
      <c r="B3001" s="98"/>
      <c r="C3001" s="73"/>
      <c r="D3001" s="179"/>
      <c r="E3001" s="176"/>
      <c r="F3001" s="176"/>
      <c r="G3001" s="176"/>
      <c r="H3001" s="176"/>
      <c r="I3001" s="176"/>
      <c r="J3001" s="172"/>
      <c r="K3001" s="173"/>
      <c r="L3001" s="178"/>
      <c r="R3001" s="3"/>
      <c r="S3001" s="106"/>
      <c r="T3001" s="106"/>
      <c r="U3001" s="106"/>
      <c r="V3001" s="106"/>
      <c r="W3001" s="106"/>
      <c r="X3001" s="106"/>
      <c r="AB3001" s="188" t="str">
        <f t="shared" si="316"/>
        <v/>
      </c>
      <c r="AC3001" s="188" t="s">
        <v>1585</v>
      </c>
      <c r="AD3001" s="131"/>
      <c r="AE3001" s="131"/>
      <c r="AF3001" s="131"/>
      <c r="AG3001" s="131"/>
      <c r="AH3001" s="131"/>
      <c r="AI3001" s="131"/>
      <c r="AJ3001" s="128" t="str">
        <f t="shared" si="317"/>
        <v/>
      </c>
      <c r="AK3001" s="7" t="str">
        <f>IF(ISNUMBER($AJ3001),INDEX($C$1:$AB$3985,$AJ3001,AK$4),"")</f>
        <v/>
      </c>
      <c r="AL3001" s="7" t="str">
        <f>IF(ISNUMBER($AJ3001),INDEX($C$1:$AB$3985,$AJ3001,AL$4),"")</f>
        <v/>
      </c>
      <c r="AM3001" s="128"/>
      <c r="AN3001" s="128" t="str">
        <f t="shared" si="319"/>
        <v/>
      </c>
      <c r="AO3001" s="7" t="str">
        <f t="shared" si="322"/>
        <v/>
      </c>
      <c r="AP3001" s="10" t="str">
        <f t="shared" si="322"/>
        <v/>
      </c>
      <c r="AQ3001" s="310">
        <f>IF(ISNUMBER(SEARCH($T$30,AO3001)),MAX(AQ$5:AQ3000)+1,0)</f>
        <v>0</v>
      </c>
      <c r="AR3001" s="310">
        <f>IF(ISNUMBER(SEARCH($T$31,AO3001)),MAX(AR$5:AR3000)+1,0)</f>
        <v>0</v>
      </c>
      <c r="AS3001" s="128" t="str">
        <f t="shared" si="318"/>
        <v/>
      </c>
      <c r="AT3001" s="105" t="str">
        <f>IF(ISNUMBER($AS3001),INDEX($C$1:$AB$3985,$AS3001,AT$4),"")</f>
        <v/>
      </c>
      <c r="AU3001" s="128"/>
      <c r="AV3001" s="128" t="str">
        <f t="shared" si="320"/>
        <v/>
      </c>
      <c r="AW3001" s="105" t="str">
        <f>IF(ISNUMBER($AV3001),INDEX($C$1:$AB$3985,$AV3001,AW$4),"")</f>
        <v/>
      </c>
      <c r="AX3001" s="105" t="str">
        <f>IF(ISNUMBER($AV3001),INDEX($C$1:$AB$3985,$AV3001,AX$4),"")</f>
        <v/>
      </c>
      <c r="AY3001" s="128"/>
      <c r="AZ3001" s="128"/>
      <c r="BA3001" s="128" t="str">
        <f t="shared" si="321"/>
        <v/>
      </c>
      <c r="BB3001" s="105" t="str">
        <f>IF(ISNUMBER($BA3001),INDEX($C$1:$AB$3985,$BA3001,BB$4),"")</f>
        <v/>
      </c>
      <c r="BC3001" s="105"/>
    </row>
    <row r="3002" spans="1:55" x14ac:dyDescent="0.25">
      <c r="A3002" s="98"/>
      <c r="B3002" s="98"/>
      <c r="C3002" s="73"/>
      <c r="D3002" s="179"/>
      <c r="E3002" s="176"/>
      <c r="F3002" s="176"/>
      <c r="G3002" s="176"/>
      <c r="H3002" s="176"/>
      <c r="I3002" s="176"/>
      <c r="J3002" s="172"/>
      <c r="K3002" s="173"/>
      <c r="L3002" s="178"/>
      <c r="R3002" s="3"/>
      <c r="S3002" s="106"/>
      <c r="T3002" s="106"/>
      <c r="U3002" s="106"/>
      <c r="V3002" s="106"/>
      <c r="W3002" s="106"/>
      <c r="X3002" s="106"/>
      <c r="AB3002" s="188" t="str">
        <f t="shared" si="316"/>
        <v/>
      </c>
      <c r="AC3002" s="188" t="s">
        <v>1585</v>
      </c>
      <c r="AD3002" s="131"/>
      <c r="AE3002" s="131"/>
      <c r="AF3002" s="131"/>
      <c r="AG3002" s="131"/>
      <c r="AH3002" s="131"/>
      <c r="AI3002" s="131"/>
      <c r="AJ3002" s="128" t="str">
        <f t="shared" si="317"/>
        <v/>
      </c>
      <c r="AK3002" s="7" t="str">
        <f>IF(ISNUMBER($AJ3002),INDEX($C$1:$AB$3985,$AJ3002,AK$4),"")</f>
        <v/>
      </c>
      <c r="AL3002" s="7" t="str">
        <f>IF(ISNUMBER($AJ3002),INDEX($C$1:$AB$3985,$AJ3002,AL$4),"")</f>
        <v/>
      </c>
      <c r="AM3002" s="128"/>
      <c r="AN3002" s="128" t="str">
        <f t="shared" si="319"/>
        <v/>
      </c>
      <c r="AO3002" s="7" t="str">
        <f t="shared" si="322"/>
        <v/>
      </c>
      <c r="AP3002" s="10" t="str">
        <f t="shared" si="322"/>
        <v/>
      </c>
      <c r="AQ3002" s="310">
        <f>IF(ISNUMBER(SEARCH($T$30,AO3002)),MAX(AQ$5:AQ3001)+1,0)</f>
        <v>0</v>
      </c>
      <c r="AR3002" s="310">
        <f>IF(ISNUMBER(SEARCH($T$31,AO3002)),MAX(AR$5:AR3001)+1,0)</f>
        <v>0</v>
      </c>
      <c r="AS3002" s="128" t="str">
        <f t="shared" si="318"/>
        <v/>
      </c>
      <c r="AT3002" s="105" t="str">
        <f>IF(ISNUMBER($AS3002),INDEX($C$1:$AB$3985,$AS3002,AT$4),"")</f>
        <v/>
      </c>
      <c r="AU3002" s="128"/>
      <c r="AV3002" s="128" t="str">
        <f t="shared" si="320"/>
        <v/>
      </c>
      <c r="AW3002" s="105" t="str">
        <f>IF(ISNUMBER($AV3002),INDEX($C$1:$AB$3985,$AV3002,AW$4),"")</f>
        <v/>
      </c>
      <c r="AX3002" s="105" t="str">
        <f>IF(ISNUMBER($AV3002),INDEX($C$1:$AB$3985,$AV3002,AX$4),"")</f>
        <v/>
      </c>
      <c r="AY3002" s="128"/>
      <c r="AZ3002" s="128"/>
      <c r="BA3002" s="128" t="str">
        <f t="shared" si="321"/>
        <v/>
      </c>
      <c r="BB3002" s="105" t="str">
        <f>IF(ISNUMBER($BA3002),INDEX($C$1:$AB$3985,$BA3002,BB$4),"")</f>
        <v/>
      </c>
      <c r="BC3002" s="105"/>
    </row>
    <row r="3003" spans="1:55" x14ac:dyDescent="0.25">
      <c r="A3003" s="98"/>
      <c r="B3003" s="98"/>
      <c r="C3003" s="73"/>
      <c r="D3003" s="179"/>
      <c r="E3003" s="176"/>
      <c r="F3003" s="176"/>
      <c r="G3003" s="176"/>
      <c r="H3003" s="176"/>
      <c r="I3003" s="176"/>
      <c r="J3003" s="172"/>
      <c r="K3003" s="173"/>
      <c r="L3003" s="178"/>
      <c r="R3003" s="3"/>
      <c r="S3003" s="106"/>
      <c r="T3003" s="106"/>
      <c r="U3003" s="106"/>
      <c r="V3003" s="106"/>
      <c r="W3003" s="106"/>
      <c r="X3003" s="106"/>
      <c r="AB3003" s="188" t="str">
        <f t="shared" si="316"/>
        <v/>
      </c>
      <c r="AC3003" s="188" t="s">
        <v>1585</v>
      </c>
      <c r="AD3003" s="131"/>
      <c r="AE3003" s="131"/>
      <c r="AF3003" s="131"/>
      <c r="AG3003" s="131"/>
      <c r="AH3003" s="131"/>
      <c r="AI3003" s="131"/>
      <c r="AJ3003" s="128" t="str">
        <f t="shared" si="317"/>
        <v/>
      </c>
      <c r="AK3003" s="7" t="str">
        <f>IF(ISNUMBER($AJ3003),INDEX($C$1:$AB$3985,$AJ3003,AK$4),"")</f>
        <v/>
      </c>
      <c r="AL3003" s="7" t="str">
        <f>IF(ISNUMBER($AJ3003),INDEX($C$1:$AB$3985,$AJ3003,AL$4),"")</f>
        <v/>
      </c>
      <c r="AM3003" s="128"/>
      <c r="AN3003" s="128" t="str">
        <f t="shared" si="319"/>
        <v/>
      </c>
      <c r="AO3003" s="7" t="str">
        <f t="shared" si="322"/>
        <v/>
      </c>
      <c r="AP3003" s="10" t="str">
        <f t="shared" si="322"/>
        <v/>
      </c>
      <c r="AQ3003" s="310">
        <f>IF(ISNUMBER(SEARCH($T$30,AO3003)),MAX(AQ$5:AQ3002)+1,0)</f>
        <v>0</v>
      </c>
      <c r="AR3003" s="310">
        <f>IF(ISNUMBER(SEARCH($T$31,AO3003)),MAX(AR$5:AR3002)+1,0)</f>
        <v>0</v>
      </c>
      <c r="AS3003" s="128" t="str">
        <f t="shared" si="318"/>
        <v/>
      </c>
      <c r="AT3003" s="105" t="str">
        <f>IF(ISNUMBER($AS3003),INDEX($C$1:$AB$3985,$AS3003,AT$4),"")</f>
        <v/>
      </c>
      <c r="AU3003" s="128"/>
      <c r="AV3003" s="128" t="str">
        <f t="shared" si="320"/>
        <v/>
      </c>
      <c r="AW3003" s="105" t="str">
        <f>IF(ISNUMBER($AV3003),INDEX($C$1:$AB$3985,$AV3003,AW$4),"")</f>
        <v/>
      </c>
      <c r="AX3003" s="105" t="str">
        <f>IF(ISNUMBER($AV3003),INDEX($C$1:$AB$3985,$AV3003,AX$4),"")</f>
        <v/>
      </c>
      <c r="AY3003" s="128"/>
      <c r="AZ3003" s="128"/>
      <c r="BA3003" s="128" t="str">
        <f t="shared" si="321"/>
        <v/>
      </c>
      <c r="BB3003" s="105" t="str">
        <f>IF(ISNUMBER($BA3003),INDEX($C$1:$AB$3985,$BA3003,BB$4),"")</f>
        <v/>
      </c>
      <c r="BC3003" s="105"/>
    </row>
    <row r="3004" spans="1:55" x14ac:dyDescent="0.25">
      <c r="A3004" s="98"/>
      <c r="B3004" s="98"/>
      <c r="C3004" s="73"/>
      <c r="D3004" s="179"/>
      <c r="E3004" s="176"/>
      <c r="F3004" s="176"/>
      <c r="G3004" s="176"/>
      <c r="H3004" s="176"/>
      <c r="I3004" s="176"/>
      <c r="J3004" s="172"/>
      <c r="K3004" s="173"/>
      <c r="L3004" s="178"/>
      <c r="R3004" s="3"/>
      <c r="S3004" s="106"/>
      <c r="T3004" s="106"/>
      <c r="U3004" s="106"/>
      <c r="V3004" s="106"/>
      <c r="W3004" s="106"/>
      <c r="X3004" s="106"/>
      <c r="AB3004" s="188" t="str">
        <f t="shared" si="316"/>
        <v/>
      </c>
      <c r="AC3004" s="188" t="s">
        <v>1585</v>
      </c>
      <c r="AD3004" s="131"/>
      <c r="AE3004" s="131"/>
      <c r="AF3004" s="131"/>
      <c r="AG3004" s="131"/>
      <c r="AH3004" s="131"/>
      <c r="AI3004" s="131"/>
      <c r="AJ3004" s="128" t="str">
        <f t="shared" si="317"/>
        <v/>
      </c>
      <c r="AK3004" s="7" t="str">
        <f>IF(ISNUMBER($AJ3004),INDEX($C$1:$AB$3985,$AJ3004,AK$4),"")</f>
        <v/>
      </c>
      <c r="AL3004" s="7" t="str">
        <f>IF(ISNUMBER($AJ3004),INDEX($C$1:$AB$3985,$AJ3004,AL$4),"")</f>
        <v/>
      </c>
      <c r="AM3004" s="128"/>
      <c r="AN3004" s="128" t="str">
        <f t="shared" si="319"/>
        <v/>
      </c>
      <c r="AO3004" s="7" t="str">
        <f t="shared" si="322"/>
        <v/>
      </c>
      <c r="AP3004" s="10" t="str">
        <f t="shared" si="322"/>
        <v/>
      </c>
      <c r="AQ3004" s="310">
        <f>IF(ISNUMBER(SEARCH($T$30,AO3004)),MAX(AQ$5:AQ3003)+1,0)</f>
        <v>0</v>
      </c>
      <c r="AR3004" s="310">
        <f>IF(ISNUMBER(SEARCH($T$31,AO3004)),MAX(AR$5:AR3003)+1,0)</f>
        <v>0</v>
      </c>
      <c r="AS3004" s="128" t="str">
        <f t="shared" si="318"/>
        <v/>
      </c>
      <c r="AT3004" s="105" t="str">
        <f>IF(ISNUMBER($AS3004),INDEX($C$1:$AB$3985,$AS3004,AT$4),"")</f>
        <v/>
      </c>
      <c r="AU3004" s="128"/>
      <c r="AV3004" s="128" t="str">
        <f t="shared" si="320"/>
        <v/>
      </c>
      <c r="AW3004" s="105" t="str">
        <f>IF(ISNUMBER($AV3004),INDEX($C$1:$AB$3985,$AV3004,AW$4),"")</f>
        <v/>
      </c>
      <c r="AX3004" s="105" t="str">
        <f>IF(ISNUMBER($AV3004),INDEX($C$1:$AB$3985,$AV3004,AX$4),"")</f>
        <v/>
      </c>
      <c r="AY3004" s="128"/>
      <c r="AZ3004" s="128"/>
      <c r="BA3004" s="128" t="str">
        <f t="shared" si="321"/>
        <v/>
      </c>
      <c r="BB3004" s="105" t="str">
        <f>IF(ISNUMBER($BA3004),INDEX($C$1:$AB$3985,$BA3004,BB$4),"")</f>
        <v/>
      </c>
      <c r="BC3004" s="105"/>
    </row>
    <row r="3005" spans="1:55" x14ac:dyDescent="0.25">
      <c r="A3005" s="98"/>
      <c r="B3005" s="98"/>
      <c r="C3005" s="73"/>
      <c r="D3005" s="179"/>
      <c r="E3005" s="176"/>
      <c r="F3005" s="176"/>
      <c r="G3005" s="176"/>
      <c r="H3005" s="176"/>
      <c r="I3005" s="176"/>
      <c r="J3005" s="172"/>
      <c r="K3005" s="173"/>
      <c r="L3005" s="178"/>
      <c r="R3005" s="3"/>
      <c r="S3005" s="106"/>
      <c r="T3005" s="106"/>
      <c r="U3005" s="106"/>
      <c r="V3005" s="106"/>
      <c r="W3005" s="106"/>
      <c r="X3005" s="106"/>
      <c r="AB3005" s="188" t="str">
        <f t="shared" si="316"/>
        <v/>
      </c>
      <c r="AC3005" s="188" t="s">
        <v>1585</v>
      </c>
      <c r="AD3005" s="131"/>
      <c r="AE3005" s="131"/>
      <c r="AF3005" s="131"/>
      <c r="AG3005" s="131"/>
      <c r="AH3005" s="131"/>
      <c r="AI3005" s="131"/>
      <c r="AJ3005" s="128" t="str">
        <f t="shared" si="317"/>
        <v/>
      </c>
      <c r="AK3005" s="7" t="str">
        <f>IF(ISNUMBER($AJ3005),INDEX($C$1:$AB$3985,$AJ3005,AK$4),"")</f>
        <v/>
      </c>
      <c r="AL3005" s="7" t="str">
        <f>IF(ISNUMBER($AJ3005),INDEX($C$1:$AB$3985,$AJ3005,AL$4),"")</f>
        <v/>
      </c>
      <c r="AM3005" s="128"/>
      <c r="AN3005" s="128" t="str">
        <f t="shared" si="319"/>
        <v/>
      </c>
      <c r="AO3005" s="7" t="str">
        <f t="shared" si="322"/>
        <v/>
      </c>
      <c r="AP3005" s="10" t="str">
        <f t="shared" si="322"/>
        <v/>
      </c>
      <c r="AQ3005" s="310">
        <f>IF(ISNUMBER(SEARCH($T$30,AO3005)),MAX(AQ$5:AQ3004)+1,0)</f>
        <v>0</v>
      </c>
      <c r="AR3005" s="310">
        <f>IF(ISNUMBER(SEARCH($T$31,AO3005)),MAX(AR$5:AR3004)+1,0)</f>
        <v>0</v>
      </c>
      <c r="AS3005" s="128" t="str">
        <f t="shared" si="318"/>
        <v/>
      </c>
      <c r="AT3005" s="105" t="str">
        <f>IF(ISNUMBER($AS3005),INDEX($C$1:$AB$3985,$AS3005,AT$4),"")</f>
        <v/>
      </c>
      <c r="AU3005" s="128"/>
      <c r="AV3005" s="128" t="str">
        <f t="shared" si="320"/>
        <v/>
      </c>
      <c r="AW3005" s="105" t="str">
        <f>IF(ISNUMBER($AV3005),INDEX($C$1:$AB$3985,$AV3005,AW$4),"")</f>
        <v/>
      </c>
      <c r="AX3005" s="105" t="str">
        <f>IF(ISNUMBER($AV3005),INDEX($C$1:$AB$3985,$AV3005,AX$4),"")</f>
        <v/>
      </c>
      <c r="AY3005" s="128"/>
      <c r="AZ3005" s="128"/>
      <c r="BA3005" s="128" t="str">
        <f t="shared" si="321"/>
        <v/>
      </c>
      <c r="BB3005" s="105" t="str">
        <f>IF(ISNUMBER($BA3005),INDEX($C$1:$AB$3985,$BA3005,BB$4),"")</f>
        <v/>
      </c>
      <c r="BC3005" s="105"/>
    </row>
    <row r="3006" spans="1:55" x14ac:dyDescent="0.25">
      <c r="A3006" s="98"/>
      <c r="B3006" s="98"/>
      <c r="C3006" s="73"/>
      <c r="D3006" s="179"/>
      <c r="E3006" s="176"/>
      <c r="F3006" s="176"/>
      <c r="G3006" s="176"/>
      <c r="H3006" s="176"/>
      <c r="I3006" s="176"/>
      <c r="J3006" s="172"/>
      <c r="K3006" s="173"/>
      <c r="L3006" s="178"/>
      <c r="R3006" s="3"/>
      <c r="S3006" s="106"/>
      <c r="T3006" s="106"/>
      <c r="U3006" s="106"/>
      <c r="V3006" s="106"/>
      <c r="W3006" s="106"/>
      <c r="X3006" s="106"/>
      <c r="AB3006" s="188" t="str">
        <f t="shared" si="316"/>
        <v/>
      </c>
      <c r="AC3006" s="188" t="s">
        <v>1585</v>
      </c>
      <c r="AD3006" s="131"/>
      <c r="AE3006" s="131"/>
      <c r="AF3006" s="131"/>
      <c r="AG3006" s="131"/>
      <c r="AH3006" s="131"/>
      <c r="AI3006" s="131"/>
      <c r="AJ3006" s="128" t="str">
        <f t="shared" si="317"/>
        <v/>
      </c>
      <c r="AK3006" s="7" t="str">
        <f>IF(ISNUMBER($AJ3006),INDEX($C$1:$AB$3985,$AJ3006,AK$4),"")</f>
        <v/>
      </c>
      <c r="AL3006" s="7" t="str">
        <f>IF(ISNUMBER($AJ3006),INDEX($C$1:$AB$3985,$AJ3006,AL$4),"")</f>
        <v/>
      </c>
      <c r="AM3006" s="128"/>
      <c r="AN3006" s="128" t="str">
        <f t="shared" si="319"/>
        <v/>
      </c>
      <c r="AO3006" s="7" t="str">
        <f t="shared" si="322"/>
        <v/>
      </c>
      <c r="AP3006" s="10" t="str">
        <f t="shared" si="322"/>
        <v/>
      </c>
      <c r="AQ3006" s="310">
        <f>IF(ISNUMBER(SEARCH($T$30,AO3006)),MAX(AQ$5:AQ3005)+1,0)</f>
        <v>0</v>
      </c>
      <c r="AR3006" s="310">
        <f>IF(ISNUMBER(SEARCH($T$31,AO3006)),MAX(AR$5:AR3005)+1,0)</f>
        <v>0</v>
      </c>
      <c r="AS3006" s="128" t="str">
        <f t="shared" si="318"/>
        <v/>
      </c>
      <c r="AT3006" s="105" t="str">
        <f>IF(ISNUMBER($AS3006),INDEX($C$1:$AB$3985,$AS3006,AT$4),"")</f>
        <v/>
      </c>
      <c r="AU3006" s="128"/>
      <c r="AV3006" s="128" t="str">
        <f t="shared" si="320"/>
        <v/>
      </c>
      <c r="AW3006" s="105" t="str">
        <f>IF(ISNUMBER($AV3006),INDEX($C$1:$AB$3985,$AV3006,AW$4),"")</f>
        <v/>
      </c>
      <c r="AX3006" s="105" t="str">
        <f>IF(ISNUMBER($AV3006),INDEX($C$1:$AB$3985,$AV3006,AX$4),"")</f>
        <v/>
      </c>
      <c r="AY3006" s="128"/>
      <c r="AZ3006" s="128"/>
      <c r="BA3006" s="128" t="str">
        <f t="shared" si="321"/>
        <v/>
      </c>
      <c r="BB3006" s="105" t="str">
        <f>IF(ISNUMBER($BA3006),INDEX($C$1:$AB$3985,$BA3006,BB$4),"")</f>
        <v/>
      </c>
      <c r="BC3006" s="105"/>
    </row>
    <row r="3007" spans="1:55" x14ac:dyDescent="0.25">
      <c r="A3007" s="98"/>
      <c r="B3007" s="98"/>
      <c r="C3007" s="73"/>
      <c r="D3007" s="179"/>
      <c r="E3007" s="176"/>
      <c r="F3007" s="176"/>
      <c r="G3007" s="176"/>
      <c r="H3007" s="176"/>
      <c r="I3007" s="176"/>
      <c r="J3007" s="172"/>
      <c r="K3007" s="173"/>
      <c r="L3007" s="178"/>
      <c r="R3007" s="3"/>
      <c r="S3007" s="106"/>
      <c r="T3007" s="106"/>
      <c r="U3007" s="106"/>
      <c r="V3007" s="106"/>
      <c r="W3007" s="106"/>
      <c r="X3007" s="106"/>
      <c r="AB3007" s="188" t="str">
        <f t="shared" si="316"/>
        <v/>
      </c>
      <c r="AC3007" s="188" t="s">
        <v>1585</v>
      </c>
      <c r="AD3007" s="131"/>
      <c r="AE3007" s="131"/>
      <c r="AF3007" s="131"/>
      <c r="AG3007" s="131"/>
      <c r="AH3007" s="131"/>
      <c r="AI3007" s="131"/>
      <c r="AJ3007" s="128" t="str">
        <f t="shared" si="317"/>
        <v/>
      </c>
      <c r="AK3007" s="7" t="str">
        <f>IF(ISNUMBER($AJ3007),INDEX($C$1:$AB$3985,$AJ3007,AK$4),"")</f>
        <v/>
      </c>
      <c r="AL3007" s="7" t="str">
        <f>IF(ISNUMBER($AJ3007),INDEX($C$1:$AB$3985,$AJ3007,AL$4),"")</f>
        <v/>
      </c>
      <c r="AM3007" s="128"/>
      <c r="AN3007" s="128" t="str">
        <f t="shared" si="319"/>
        <v/>
      </c>
      <c r="AO3007" s="7" t="str">
        <f t="shared" si="322"/>
        <v/>
      </c>
      <c r="AP3007" s="10" t="str">
        <f t="shared" si="322"/>
        <v/>
      </c>
      <c r="AQ3007" s="310">
        <f>IF(ISNUMBER(SEARCH($T$30,AO3007)),MAX(AQ$5:AQ3006)+1,0)</f>
        <v>0</v>
      </c>
      <c r="AR3007" s="310">
        <f>IF(ISNUMBER(SEARCH($T$31,AO3007)),MAX(AR$5:AR3006)+1,0)</f>
        <v>0</v>
      </c>
      <c r="AS3007" s="128" t="str">
        <f t="shared" si="318"/>
        <v/>
      </c>
      <c r="AT3007" s="105" t="str">
        <f>IF(ISNUMBER($AS3007),INDEX($C$1:$AB$3985,$AS3007,AT$4),"")</f>
        <v/>
      </c>
      <c r="AU3007" s="128"/>
      <c r="AV3007" s="128" t="str">
        <f t="shared" si="320"/>
        <v/>
      </c>
      <c r="AW3007" s="105" t="str">
        <f>IF(ISNUMBER($AV3007),INDEX($C$1:$AB$3985,$AV3007,AW$4),"")</f>
        <v/>
      </c>
      <c r="AX3007" s="105" t="str">
        <f>IF(ISNUMBER($AV3007),INDEX($C$1:$AB$3985,$AV3007,AX$4),"")</f>
        <v/>
      </c>
      <c r="AY3007" s="128"/>
      <c r="AZ3007" s="128"/>
      <c r="BA3007" s="128" t="str">
        <f t="shared" si="321"/>
        <v/>
      </c>
      <c r="BB3007" s="105" t="str">
        <f>IF(ISNUMBER($BA3007),INDEX($C$1:$AB$3985,$BA3007,BB$4),"")</f>
        <v/>
      </c>
      <c r="BC3007" s="105"/>
    </row>
    <row r="3008" spans="1:55" x14ac:dyDescent="0.25">
      <c r="A3008" s="98"/>
      <c r="B3008" s="98"/>
      <c r="C3008" s="73"/>
      <c r="D3008" s="179"/>
      <c r="E3008" s="176"/>
      <c r="F3008" s="176"/>
      <c r="G3008" s="176"/>
      <c r="H3008" s="176"/>
      <c r="I3008" s="176"/>
      <c r="J3008" s="172"/>
      <c r="K3008" s="173"/>
      <c r="L3008" s="178"/>
      <c r="R3008" s="3"/>
      <c r="S3008" s="106"/>
      <c r="T3008" s="106"/>
      <c r="U3008" s="106"/>
      <c r="V3008" s="106"/>
      <c r="W3008" s="106"/>
      <c r="X3008" s="106"/>
      <c r="AB3008" s="188" t="str">
        <f t="shared" si="316"/>
        <v/>
      </c>
      <c r="AC3008" s="188" t="s">
        <v>1585</v>
      </c>
      <c r="AD3008" s="131"/>
      <c r="AE3008" s="131"/>
      <c r="AF3008" s="131"/>
      <c r="AG3008" s="131"/>
      <c r="AH3008" s="131"/>
      <c r="AI3008" s="131"/>
      <c r="AJ3008" s="128" t="str">
        <f t="shared" si="317"/>
        <v/>
      </c>
      <c r="AK3008" s="7" t="str">
        <f>IF(ISNUMBER($AJ3008),INDEX($C$1:$AB$3985,$AJ3008,AK$4),"")</f>
        <v/>
      </c>
      <c r="AL3008" s="7" t="str">
        <f>IF(ISNUMBER($AJ3008),INDEX($C$1:$AB$3985,$AJ3008,AL$4),"")</f>
        <v/>
      </c>
      <c r="AM3008" s="128"/>
      <c r="AN3008" s="128" t="str">
        <f t="shared" si="319"/>
        <v/>
      </c>
      <c r="AO3008" s="7" t="str">
        <f t="shared" si="322"/>
        <v/>
      </c>
      <c r="AP3008" s="10" t="str">
        <f t="shared" si="322"/>
        <v/>
      </c>
      <c r="AQ3008" s="310">
        <f>IF(ISNUMBER(SEARCH($T$30,AO3008)),MAX(AQ$5:AQ3007)+1,0)</f>
        <v>0</v>
      </c>
      <c r="AR3008" s="310">
        <f>IF(ISNUMBER(SEARCH($T$31,AO3008)),MAX(AR$5:AR3007)+1,0)</f>
        <v>0</v>
      </c>
      <c r="AS3008" s="128" t="str">
        <f t="shared" si="318"/>
        <v/>
      </c>
      <c r="AT3008" s="105" t="str">
        <f>IF(ISNUMBER($AS3008),INDEX($C$1:$AB$3985,$AS3008,AT$4),"")</f>
        <v/>
      </c>
      <c r="AU3008" s="128"/>
      <c r="AV3008" s="128" t="str">
        <f t="shared" si="320"/>
        <v/>
      </c>
      <c r="AW3008" s="105" t="str">
        <f>IF(ISNUMBER($AV3008),INDEX($C$1:$AB$3985,$AV3008,AW$4),"")</f>
        <v/>
      </c>
      <c r="AX3008" s="105" t="str">
        <f>IF(ISNUMBER($AV3008),INDEX($C$1:$AB$3985,$AV3008,AX$4),"")</f>
        <v/>
      </c>
      <c r="AY3008" s="128"/>
      <c r="AZ3008" s="128"/>
      <c r="BA3008" s="128" t="str">
        <f t="shared" si="321"/>
        <v/>
      </c>
      <c r="BB3008" s="105" t="str">
        <f>IF(ISNUMBER($BA3008),INDEX($C$1:$AB$3985,$BA3008,BB$4),"")</f>
        <v/>
      </c>
      <c r="BC3008" s="105"/>
    </row>
    <row r="3009" spans="1:55" x14ac:dyDescent="0.25">
      <c r="A3009" s="98"/>
      <c r="B3009" s="98"/>
      <c r="C3009" s="73"/>
      <c r="D3009" s="179"/>
      <c r="E3009" s="176"/>
      <c r="F3009" s="176"/>
      <c r="G3009" s="176"/>
      <c r="H3009" s="176"/>
      <c r="I3009" s="176"/>
      <c r="J3009" s="172"/>
      <c r="K3009" s="173"/>
      <c r="L3009" s="178"/>
      <c r="R3009" s="3"/>
      <c r="S3009" s="106"/>
      <c r="T3009" s="106"/>
      <c r="U3009" s="106"/>
      <c r="V3009" s="106"/>
      <c r="W3009" s="106"/>
      <c r="X3009" s="106"/>
      <c r="AB3009" s="188" t="str">
        <f t="shared" si="316"/>
        <v/>
      </c>
      <c r="AC3009" s="188" t="s">
        <v>1585</v>
      </c>
      <c r="AD3009" s="131"/>
      <c r="AE3009" s="131"/>
      <c r="AF3009" s="131"/>
      <c r="AG3009" s="131"/>
      <c r="AH3009" s="131"/>
      <c r="AI3009" s="131"/>
      <c r="AJ3009" s="128" t="str">
        <f t="shared" si="317"/>
        <v/>
      </c>
      <c r="AK3009" s="7" t="str">
        <f>IF(ISNUMBER($AJ3009),INDEX($C$1:$AB$3985,$AJ3009,AK$4),"")</f>
        <v/>
      </c>
      <c r="AL3009" s="7" t="str">
        <f>IF(ISNUMBER($AJ3009),INDEX($C$1:$AB$3985,$AJ3009,AL$4),"")</f>
        <v/>
      </c>
      <c r="AM3009" s="128"/>
      <c r="AN3009" s="128" t="str">
        <f t="shared" si="319"/>
        <v/>
      </c>
      <c r="AO3009" s="7" t="str">
        <f t="shared" si="322"/>
        <v/>
      </c>
      <c r="AP3009" s="10" t="str">
        <f t="shared" si="322"/>
        <v/>
      </c>
      <c r="AQ3009" s="310">
        <f>IF(ISNUMBER(SEARCH($T$30,AO3009)),MAX(AQ$5:AQ3008)+1,0)</f>
        <v>0</v>
      </c>
      <c r="AR3009" s="310">
        <f>IF(ISNUMBER(SEARCH($T$31,AO3009)),MAX(AR$5:AR3008)+1,0)</f>
        <v>0</v>
      </c>
      <c r="AS3009" s="128" t="str">
        <f t="shared" si="318"/>
        <v/>
      </c>
      <c r="AT3009" s="105" t="str">
        <f>IF(ISNUMBER($AS3009),INDEX($C$1:$AB$3985,$AS3009,AT$4),"")</f>
        <v/>
      </c>
      <c r="AU3009" s="128"/>
      <c r="AV3009" s="128" t="str">
        <f t="shared" si="320"/>
        <v/>
      </c>
      <c r="AW3009" s="105" t="str">
        <f>IF(ISNUMBER($AV3009),INDEX($C$1:$AB$3985,$AV3009,AW$4),"")</f>
        <v/>
      </c>
      <c r="AX3009" s="105" t="str">
        <f>IF(ISNUMBER($AV3009),INDEX($C$1:$AB$3985,$AV3009,AX$4),"")</f>
        <v/>
      </c>
      <c r="AY3009" s="128"/>
      <c r="AZ3009" s="128"/>
      <c r="BA3009" s="128" t="str">
        <f t="shared" si="321"/>
        <v/>
      </c>
      <c r="BB3009" s="105" t="str">
        <f>IF(ISNUMBER($BA3009),INDEX($C$1:$AB$3985,$BA3009,BB$4),"")</f>
        <v/>
      </c>
      <c r="BC3009" s="105"/>
    </row>
    <row r="3010" spans="1:55" x14ac:dyDescent="0.25">
      <c r="A3010" s="98"/>
      <c r="B3010" s="98"/>
      <c r="C3010" s="73"/>
      <c r="D3010" s="179"/>
      <c r="E3010" s="176"/>
      <c r="F3010" s="176"/>
      <c r="G3010" s="176"/>
      <c r="H3010" s="176"/>
      <c r="I3010" s="176"/>
      <c r="J3010" s="172"/>
      <c r="K3010" s="173"/>
      <c r="L3010" s="178"/>
      <c r="R3010" s="3"/>
      <c r="S3010" s="106"/>
      <c r="T3010" s="106"/>
      <c r="U3010" s="106"/>
      <c r="V3010" s="106"/>
      <c r="W3010" s="106"/>
      <c r="X3010" s="106"/>
      <c r="AB3010" s="188" t="str">
        <f t="shared" ref="AB3010:AB3073" si="323">_xlfn.CONCAT(C3010,D3010,E3010)</f>
        <v/>
      </c>
      <c r="AC3010" s="188" t="s">
        <v>1585</v>
      </c>
      <c r="AD3010" s="131"/>
      <c r="AE3010" s="131"/>
      <c r="AF3010" s="131"/>
      <c r="AG3010" s="131"/>
      <c r="AH3010" s="131"/>
      <c r="AI3010" s="131"/>
      <c r="AJ3010" s="128" t="str">
        <f t="shared" si="317"/>
        <v/>
      </c>
      <c r="AK3010" s="7" t="str">
        <f>IF(ISNUMBER($AJ3010),INDEX($C$1:$AB$3985,$AJ3010,AK$4),"")</f>
        <v/>
      </c>
      <c r="AL3010" s="7" t="str">
        <f>IF(ISNUMBER($AJ3010),INDEX($C$1:$AB$3985,$AJ3010,AL$4),"")</f>
        <v/>
      </c>
      <c r="AM3010" s="128"/>
      <c r="AN3010" s="128" t="str">
        <f t="shared" si="319"/>
        <v/>
      </c>
      <c r="AO3010" s="7" t="str">
        <f t="shared" si="322"/>
        <v/>
      </c>
      <c r="AP3010" s="10" t="str">
        <f t="shared" si="322"/>
        <v/>
      </c>
      <c r="AQ3010" s="310">
        <f>IF(ISNUMBER(SEARCH($T$30,AO3010)),MAX(AQ$5:AQ3009)+1,0)</f>
        <v>0</v>
      </c>
      <c r="AR3010" s="310">
        <f>IF(ISNUMBER(SEARCH($T$31,AO3010)),MAX(AR$5:AR3009)+1,0)</f>
        <v>0</v>
      </c>
      <c r="AS3010" s="128" t="str">
        <f t="shared" si="318"/>
        <v/>
      </c>
      <c r="AT3010" s="105" t="str">
        <f>IF(ISNUMBER($AS3010),INDEX($C$1:$AB$3985,$AS3010,AT$4),"")</f>
        <v/>
      </c>
      <c r="AU3010" s="128"/>
      <c r="AV3010" s="128" t="str">
        <f t="shared" si="320"/>
        <v/>
      </c>
      <c r="AW3010" s="105" t="str">
        <f>IF(ISNUMBER($AV3010),INDEX($C$1:$AB$3985,$AV3010,AW$4),"")</f>
        <v/>
      </c>
      <c r="AX3010" s="105" t="str">
        <f>IF(ISNUMBER($AV3010),INDEX($C$1:$AB$3985,$AV3010,AX$4),"")</f>
        <v/>
      </c>
      <c r="AY3010" s="128"/>
      <c r="AZ3010" s="128"/>
      <c r="BA3010" s="128" t="str">
        <f t="shared" si="321"/>
        <v/>
      </c>
      <c r="BB3010" s="105" t="str">
        <f>IF(ISNUMBER($BA3010),INDEX($C$1:$AB$3985,$BA3010,BB$4),"")</f>
        <v/>
      </c>
      <c r="BC3010" s="105"/>
    </row>
    <row r="3011" spans="1:55" x14ac:dyDescent="0.25">
      <c r="A3011" s="98"/>
      <c r="B3011" s="98"/>
      <c r="C3011" s="73"/>
      <c r="D3011" s="179"/>
      <c r="E3011" s="176"/>
      <c r="F3011" s="176"/>
      <c r="G3011" s="176"/>
      <c r="H3011" s="176"/>
      <c r="I3011" s="176"/>
      <c r="J3011" s="172"/>
      <c r="K3011" s="173"/>
      <c r="L3011" s="178"/>
      <c r="R3011" s="3"/>
      <c r="S3011" s="106"/>
      <c r="T3011" s="106"/>
      <c r="U3011" s="106"/>
      <c r="V3011" s="106"/>
      <c r="W3011" s="106"/>
      <c r="X3011" s="106"/>
      <c r="AB3011" s="188" t="str">
        <f t="shared" si="323"/>
        <v/>
      </c>
      <c r="AC3011" s="188" t="s">
        <v>1585</v>
      </c>
      <c r="AD3011" s="131"/>
      <c r="AE3011" s="131"/>
      <c r="AF3011" s="131"/>
      <c r="AG3011" s="131"/>
      <c r="AH3011" s="131"/>
      <c r="AI3011" s="131"/>
      <c r="AJ3011" s="128" t="str">
        <f t="shared" si="317"/>
        <v/>
      </c>
      <c r="AK3011" s="7" t="str">
        <f>IF(ISNUMBER($AJ3011),INDEX($C$1:$AB$3985,$AJ3011,AK$4),"")</f>
        <v/>
      </c>
      <c r="AL3011" s="7" t="str">
        <f>IF(ISNUMBER($AJ3011),INDEX($C$1:$AB$3985,$AJ3011,AL$4),"")</f>
        <v/>
      </c>
      <c r="AM3011" s="128"/>
      <c r="AN3011" s="128" t="str">
        <f t="shared" si="319"/>
        <v/>
      </c>
      <c r="AO3011" s="7" t="str">
        <f t="shared" si="322"/>
        <v/>
      </c>
      <c r="AP3011" s="10" t="str">
        <f t="shared" si="322"/>
        <v/>
      </c>
      <c r="AQ3011" s="310">
        <f>IF(ISNUMBER(SEARCH($T$30,AO3011)),MAX(AQ$5:AQ3010)+1,0)</f>
        <v>0</v>
      </c>
      <c r="AR3011" s="310">
        <f>IF(ISNUMBER(SEARCH($T$31,AO3011)),MAX(AR$5:AR3010)+1,0)</f>
        <v>0</v>
      </c>
      <c r="AS3011" s="128" t="str">
        <f t="shared" si="318"/>
        <v/>
      </c>
      <c r="AT3011" s="105" t="str">
        <f>IF(ISNUMBER($AS3011),INDEX($C$1:$AB$3985,$AS3011,AT$4),"")</f>
        <v/>
      </c>
      <c r="AU3011" s="128"/>
      <c r="AV3011" s="128" t="str">
        <f t="shared" si="320"/>
        <v/>
      </c>
      <c r="AW3011" s="105" t="str">
        <f>IF(ISNUMBER($AV3011),INDEX($C$1:$AB$3985,$AV3011,AW$4),"")</f>
        <v/>
      </c>
      <c r="AX3011" s="105" t="str">
        <f>IF(ISNUMBER($AV3011),INDEX($C$1:$AB$3985,$AV3011,AX$4),"")</f>
        <v/>
      </c>
      <c r="AY3011" s="128"/>
      <c r="AZ3011" s="128"/>
      <c r="BA3011" s="128" t="str">
        <f t="shared" si="321"/>
        <v/>
      </c>
      <c r="BB3011" s="105" t="str">
        <f>IF(ISNUMBER($BA3011),INDEX($C$1:$AB$3985,$BA3011,BB$4),"")</f>
        <v/>
      </c>
      <c r="BC3011" s="105"/>
    </row>
    <row r="3012" spans="1:55" x14ac:dyDescent="0.25">
      <c r="A3012" s="98"/>
      <c r="B3012" s="98"/>
      <c r="C3012" s="73"/>
      <c r="D3012" s="179"/>
      <c r="E3012" s="176"/>
      <c r="F3012" s="176"/>
      <c r="G3012" s="176"/>
      <c r="H3012" s="176"/>
      <c r="I3012" s="176"/>
      <c r="J3012" s="172"/>
      <c r="K3012" s="173"/>
      <c r="L3012" s="178"/>
      <c r="R3012" s="3"/>
      <c r="S3012" s="106"/>
      <c r="T3012" s="106"/>
      <c r="U3012" s="106"/>
      <c r="V3012" s="106"/>
      <c r="W3012" s="106"/>
      <c r="X3012" s="106"/>
      <c r="AB3012" s="188" t="str">
        <f t="shared" si="323"/>
        <v/>
      </c>
      <c r="AC3012" s="188" t="s">
        <v>1585</v>
      </c>
      <c r="AD3012" s="131"/>
      <c r="AE3012" s="131"/>
      <c r="AF3012" s="131"/>
      <c r="AG3012" s="131"/>
      <c r="AH3012" s="131"/>
      <c r="AI3012" s="131"/>
      <c r="AJ3012" s="128" t="str">
        <f t="shared" si="317"/>
        <v/>
      </c>
      <c r="AK3012" s="7" t="str">
        <f>IF(ISNUMBER($AJ3012),INDEX($C$1:$AB$3985,$AJ3012,AK$4),"")</f>
        <v/>
      </c>
      <c r="AL3012" s="7" t="str">
        <f>IF(ISNUMBER($AJ3012),INDEX($C$1:$AB$3985,$AJ3012,AL$4),"")</f>
        <v/>
      </c>
      <c r="AM3012" s="128"/>
      <c r="AN3012" s="128" t="str">
        <f t="shared" si="319"/>
        <v/>
      </c>
      <c r="AO3012" s="7" t="str">
        <f t="shared" si="322"/>
        <v/>
      </c>
      <c r="AP3012" s="10" t="str">
        <f t="shared" si="322"/>
        <v/>
      </c>
      <c r="AQ3012" s="310">
        <f>IF(ISNUMBER(SEARCH($T$30,AO3012)),MAX(AQ$5:AQ3011)+1,0)</f>
        <v>0</v>
      </c>
      <c r="AR3012" s="310">
        <f>IF(ISNUMBER(SEARCH($T$31,AO3012)),MAX(AR$5:AR3011)+1,0)</f>
        <v>0</v>
      </c>
      <c r="AS3012" s="128" t="str">
        <f t="shared" si="318"/>
        <v/>
      </c>
      <c r="AT3012" s="105" t="str">
        <f>IF(ISNUMBER($AS3012),INDEX($C$1:$AB$3985,$AS3012,AT$4),"")</f>
        <v/>
      </c>
      <c r="AU3012" s="128"/>
      <c r="AV3012" s="128" t="str">
        <f t="shared" si="320"/>
        <v/>
      </c>
      <c r="AW3012" s="105" t="str">
        <f>IF(ISNUMBER($AV3012),INDEX($C$1:$AB$3985,$AV3012,AW$4),"")</f>
        <v/>
      </c>
      <c r="AX3012" s="105" t="str">
        <f>IF(ISNUMBER($AV3012),INDEX($C$1:$AB$3985,$AV3012,AX$4),"")</f>
        <v/>
      </c>
      <c r="AY3012" s="128"/>
      <c r="AZ3012" s="128"/>
      <c r="BA3012" s="128" t="str">
        <f t="shared" si="321"/>
        <v/>
      </c>
      <c r="BB3012" s="105" t="str">
        <f>IF(ISNUMBER($BA3012),INDEX($C$1:$AB$3985,$BA3012,BB$4),"")</f>
        <v/>
      </c>
      <c r="BC3012" s="105"/>
    </row>
    <row r="3013" spans="1:55" x14ac:dyDescent="0.25">
      <c r="A3013" s="98"/>
      <c r="B3013" s="98"/>
      <c r="C3013" s="73"/>
      <c r="D3013" s="179"/>
      <c r="E3013" s="176"/>
      <c r="F3013" s="176"/>
      <c r="G3013" s="176"/>
      <c r="H3013" s="176"/>
      <c r="I3013" s="176"/>
      <c r="J3013" s="172"/>
      <c r="K3013" s="173"/>
      <c r="L3013" s="178"/>
      <c r="R3013" s="3"/>
      <c r="S3013" s="106"/>
      <c r="T3013" s="106"/>
      <c r="U3013" s="106"/>
      <c r="V3013" s="106"/>
      <c r="W3013" s="106"/>
      <c r="X3013" s="106"/>
      <c r="AB3013" s="188" t="str">
        <f t="shared" si="323"/>
        <v/>
      </c>
      <c r="AC3013" s="188" t="s">
        <v>1585</v>
      </c>
      <c r="AD3013" s="131"/>
      <c r="AE3013" s="131"/>
      <c r="AF3013" s="131"/>
      <c r="AG3013" s="131"/>
      <c r="AH3013" s="131"/>
      <c r="AI3013" s="131"/>
      <c r="AJ3013" s="128" t="str">
        <f t="shared" si="317"/>
        <v/>
      </c>
      <c r="AK3013" s="7" t="str">
        <f>IF(ISNUMBER($AJ3013),INDEX($C$1:$AB$3985,$AJ3013,AK$4),"")</f>
        <v/>
      </c>
      <c r="AL3013" s="7" t="str">
        <f>IF(ISNUMBER($AJ3013),INDEX($C$1:$AB$3985,$AJ3013,AL$4),"")</f>
        <v/>
      </c>
      <c r="AM3013" s="128"/>
      <c r="AN3013" s="128" t="str">
        <f t="shared" si="319"/>
        <v/>
      </c>
      <c r="AO3013" s="7" t="str">
        <f t="shared" si="322"/>
        <v/>
      </c>
      <c r="AP3013" s="10" t="str">
        <f t="shared" si="322"/>
        <v/>
      </c>
      <c r="AQ3013" s="310">
        <f>IF(ISNUMBER(SEARCH($T$30,AO3013)),MAX(AQ$5:AQ3012)+1,0)</f>
        <v>0</v>
      </c>
      <c r="AR3013" s="310">
        <f>IF(ISNUMBER(SEARCH($T$31,AO3013)),MAX(AR$5:AR3012)+1,0)</f>
        <v>0</v>
      </c>
      <c r="AS3013" s="128" t="str">
        <f t="shared" si="318"/>
        <v/>
      </c>
      <c r="AT3013" s="105" t="str">
        <f>IF(ISNUMBER($AS3013),INDEX($C$1:$AB$3985,$AS3013,AT$4),"")</f>
        <v/>
      </c>
      <c r="AU3013" s="128"/>
      <c r="AV3013" s="128" t="str">
        <f t="shared" si="320"/>
        <v/>
      </c>
      <c r="AW3013" s="105" t="str">
        <f>IF(ISNUMBER($AV3013),INDEX($C$1:$AB$3985,$AV3013,AW$4),"")</f>
        <v/>
      </c>
      <c r="AX3013" s="105" t="str">
        <f>IF(ISNUMBER($AV3013),INDEX($C$1:$AB$3985,$AV3013,AX$4),"")</f>
        <v/>
      </c>
      <c r="AY3013" s="128"/>
      <c r="AZ3013" s="128"/>
      <c r="BA3013" s="128" t="str">
        <f t="shared" si="321"/>
        <v/>
      </c>
      <c r="BB3013" s="105" t="str">
        <f>IF(ISNUMBER($BA3013),INDEX($C$1:$AB$3985,$BA3013,BB$4),"")</f>
        <v/>
      </c>
      <c r="BC3013" s="105"/>
    </row>
    <row r="3014" spans="1:55" x14ac:dyDescent="0.25">
      <c r="A3014" s="98"/>
      <c r="B3014" s="98"/>
      <c r="C3014" s="73"/>
      <c r="D3014" s="179"/>
      <c r="E3014" s="176"/>
      <c r="F3014" s="176"/>
      <c r="G3014" s="176"/>
      <c r="H3014" s="176"/>
      <c r="I3014" s="176"/>
      <c r="J3014" s="172"/>
      <c r="K3014" s="173"/>
      <c r="L3014" s="178"/>
      <c r="R3014" s="3"/>
      <c r="S3014" s="106"/>
      <c r="T3014" s="106"/>
      <c r="U3014" s="106"/>
      <c r="V3014" s="106"/>
      <c r="W3014" s="106"/>
      <c r="X3014" s="106"/>
      <c r="AB3014" s="188" t="str">
        <f t="shared" si="323"/>
        <v/>
      </c>
      <c r="AC3014" s="188" t="s">
        <v>1585</v>
      </c>
      <c r="AD3014" s="131"/>
      <c r="AE3014" s="131"/>
      <c r="AF3014" s="131"/>
      <c r="AG3014" s="131"/>
      <c r="AH3014" s="131"/>
      <c r="AI3014" s="131"/>
      <c r="AJ3014" s="128" t="str">
        <f t="shared" ref="AJ3014:AJ3077" si="324">IF(AJ3013="","",IF(AJ3013+1&lt;=$AH$6,AJ3013+1,""))</f>
        <v/>
      </c>
      <c r="AK3014" s="7" t="str">
        <f>IF(ISNUMBER($AJ3014),INDEX($C$1:$AB$3985,$AJ3014,AK$4),"")</f>
        <v/>
      </c>
      <c r="AL3014" s="7" t="str">
        <f>IF(ISNUMBER($AJ3014),INDEX($C$1:$AB$3985,$AJ3014,AL$4),"")</f>
        <v/>
      </c>
      <c r="AM3014" s="128"/>
      <c r="AN3014" s="128" t="str">
        <f t="shared" si="319"/>
        <v/>
      </c>
      <c r="AO3014" s="7" t="str">
        <f t="shared" si="322"/>
        <v/>
      </c>
      <c r="AP3014" s="10" t="str">
        <f t="shared" si="322"/>
        <v/>
      </c>
      <c r="AQ3014" s="310">
        <f>IF(ISNUMBER(SEARCH($T$30,AO3014)),MAX(AQ$5:AQ3013)+1,0)</f>
        <v>0</v>
      </c>
      <c r="AR3014" s="310">
        <f>IF(ISNUMBER(SEARCH($T$31,AO3014)),MAX(AR$5:AR3013)+1,0)</f>
        <v>0</v>
      </c>
      <c r="AS3014" s="128" t="str">
        <f t="shared" ref="AS3014:AS3077" si="325">IF(AS3013="","",IF(AS3013+1&lt;=$AH$8,AS3013+1,""))</f>
        <v/>
      </c>
      <c r="AT3014" s="105" t="str">
        <f>IF(ISNUMBER($AS3014),INDEX($C$1:$AB$3985,$AS3014,AT$4),"")</f>
        <v/>
      </c>
      <c r="AU3014" s="128"/>
      <c r="AV3014" s="128" t="str">
        <f t="shared" si="320"/>
        <v/>
      </c>
      <c r="AW3014" s="105" t="str">
        <f>IF(ISNUMBER($AV3014),INDEX($C$1:$AB$3985,$AV3014,AW$4),"")</f>
        <v/>
      </c>
      <c r="AX3014" s="105" t="str">
        <f>IF(ISNUMBER($AV3014),INDEX($C$1:$AB$3985,$AV3014,AX$4),"")</f>
        <v/>
      </c>
      <c r="AY3014" s="128"/>
      <c r="AZ3014" s="128"/>
      <c r="BA3014" s="128" t="str">
        <f t="shared" si="321"/>
        <v/>
      </c>
      <c r="BB3014" s="105" t="str">
        <f>IF(ISNUMBER($BA3014),INDEX($C$1:$AB$3985,$BA3014,BB$4),"")</f>
        <v/>
      </c>
      <c r="BC3014" s="105"/>
    </row>
    <row r="3015" spans="1:55" x14ac:dyDescent="0.25">
      <c r="A3015" s="98"/>
      <c r="B3015" s="98"/>
      <c r="C3015" s="73"/>
      <c r="D3015" s="179"/>
      <c r="E3015" s="176"/>
      <c r="F3015" s="176"/>
      <c r="G3015" s="176"/>
      <c r="H3015" s="176"/>
      <c r="I3015" s="176"/>
      <c r="J3015" s="172"/>
      <c r="K3015" s="173"/>
      <c r="L3015" s="178"/>
      <c r="R3015" s="3"/>
      <c r="S3015" s="106"/>
      <c r="T3015" s="106"/>
      <c r="U3015" s="106"/>
      <c r="V3015" s="106"/>
      <c r="W3015" s="106"/>
      <c r="X3015" s="106"/>
      <c r="AB3015" s="188" t="str">
        <f t="shared" si="323"/>
        <v/>
      </c>
      <c r="AC3015" s="188" t="s">
        <v>1585</v>
      </c>
      <c r="AD3015" s="131"/>
      <c r="AE3015" s="131"/>
      <c r="AF3015" s="131"/>
      <c r="AG3015" s="131"/>
      <c r="AH3015" s="131"/>
      <c r="AI3015" s="131"/>
      <c r="AJ3015" s="128" t="str">
        <f t="shared" si="324"/>
        <v/>
      </c>
      <c r="AK3015" s="7" t="str">
        <f>IF(ISNUMBER($AJ3015),INDEX($C$1:$AB$3985,$AJ3015,AK$4),"")</f>
        <v/>
      </c>
      <c r="AL3015" s="7" t="str">
        <f>IF(ISNUMBER($AJ3015),INDEX($C$1:$AB$3985,$AJ3015,AL$4),"")</f>
        <v/>
      </c>
      <c r="AM3015" s="128"/>
      <c r="AN3015" s="128" t="str">
        <f t="shared" ref="AN3015:AN3078" si="326">IF(AN3014="","",IF(AN3014+1&lt;=$AH$7,AN3014+1,""))</f>
        <v/>
      </c>
      <c r="AO3015" s="7" t="str">
        <f t="shared" si="322"/>
        <v/>
      </c>
      <c r="AP3015" s="10" t="str">
        <f t="shared" si="322"/>
        <v/>
      </c>
      <c r="AQ3015" s="310">
        <f>IF(ISNUMBER(SEARCH($T$30,AO3015)),MAX(AQ$5:AQ3014)+1,0)</f>
        <v>0</v>
      </c>
      <c r="AR3015" s="310">
        <f>IF(ISNUMBER(SEARCH($T$31,AO3015)),MAX(AR$5:AR3014)+1,0)</f>
        <v>0</v>
      </c>
      <c r="AS3015" s="128" t="str">
        <f t="shared" si="325"/>
        <v/>
      </c>
      <c r="AT3015" s="105" t="str">
        <f>IF(ISNUMBER($AS3015),INDEX($C$1:$AB$3985,$AS3015,AT$4),"")</f>
        <v/>
      </c>
      <c r="AU3015" s="128"/>
      <c r="AV3015" s="128" t="str">
        <f t="shared" ref="AV3015:AV3078" si="327">IF(AV3014="","",IF(AV3014+1&lt;=$AH$9,AV3014+1,""))</f>
        <v/>
      </c>
      <c r="AW3015" s="105" t="str">
        <f>IF(ISNUMBER($AV3015),INDEX($C$1:$AB$3985,$AV3015,AW$4),"")</f>
        <v/>
      </c>
      <c r="AX3015" s="105" t="str">
        <f>IF(ISNUMBER($AV3015),INDEX($C$1:$AB$3985,$AV3015,AX$4),"")</f>
        <v/>
      </c>
      <c r="AY3015" s="128"/>
      <c r="AZ3015" s="128"/>
      <c r="BA3015" s="128" t="str">
        <f t="shared" ref="BA3015:BA3078" si="328">IF(BA3014="","",IF(BA3014+1&lt;=$AH$10,BA3014+1,""))</f>
        <v/>
      </c>
      <c r="BB3015" s="105" t="str">
        <f>IF(ISNUMBER($BA3015),INDEX($C$1:$AB$3985,$BA3015,BB$4),"")</f>
        <v/>
      </c>
      <c r="BC3015" s="105"/>
    </row>
    <row r="3016" spans="1:55" x14ac:dyDescent="0.25">
      <c r="A3016" s="98"/>
      <c r="B3016" s="98"/>
      <c r="C3016" s="73"/>
      <c r="D3016" s="179"/>
      <c r="E3016" s="176"/>
      <c r="F3016" s="176"/>
      <c r="G3016" s="176"/>
      <c r="H3016" s="176"/>
      <c r="I3016" s="176"/>
      <c r="J3016" s="172"/>
      <c r="K3016" s="173"/>
      <c r="L3016" s="178"/>
      <c r="R3016" s="3"/>
      <c r="S3016" s="106"/>
      <c r="T3016" s="106"/>
      <c r="U3016" s="106"/>
      <c r="V3016" s="106"/>
      <c r="W3016" s="106"/>
      <c r="X3016" s="106"/>
      <c r="AB3016" s="188" t="str">
        <f t="shared" si="323"/>
        <v/>
      </c>
      <c r="AC3016" s="188" t="s">
        <v>1585</v>
      </c>
      <c r="AD3016" s="131"/>
      <c r="AE3016" s="131"/>
      <c r="AF3016" s="131"/>
      <c r="AG3016" s="131"/>
      <c r="AH3016" s="131"/>
      <c r="AI3016" s="131"/>
      <c r="AJ3016" s="128" t="str">
        <f t="shared" si="324"/>
        <v/>
      </c>
      <c r="AK3016" s="7" t="str">
        <f>IF(ISNUMBER($AJ3016),INDEX($C$1:$AB$3985,$AJ3016,AK$4),"")</f>
        <v/>
      </c>
      <c r="AL3016" s="7" t="str">
        <f>IF(ISNUMBER($AJ3016),INDEX($C$1:$AB$3985,$AJ3016,AL$4),"")</f>
        <v/>
      </c>
      <c r="AM3016" s="128"/>
      <c r="AN3016" s="128" t="str">
        <f t="shared" si="326"/>
        <v/>
      </c>
      <c r="AO3016" s="7" t="str">
        <f t="shared" si="322"/>
        <v/>
      </c>
      <c r="AP3016" s="10" t="str">
        <f t="shared" si="322"/>
        <v/>
      </c>
      <c r="AQ3016" s="310">
        <f>IF(ISNUMBER(SEARCH($T$30,AO3016)),MAX(AQ$5:AQ3015)+1,0)</f>
        <v>0</v>
      </c>
      <c r="AR3016" s="310">
        <f>IF(ISNUMBER(SEARCH($T$31,AO3016)),MAX(AR$5:AR3015)+1,0)</f>
        <v>0</v>
      </c>
      <c r="AS3016" s="128" t="str">
        <f t="shared" si="325"/>
        <v/>
      </c>
      <c r="AT3016" s="105" t="str">
        <f>IF(ISNUMBER($AS3016),INDEX($C$1:$AB$3985,$AS3016,AT$4),"")</f>
        <v/>
      </c>
      <c r="AU3016" s="128"/>
      <c r="AV3016" s="128" t="str">
        <f t="shared" si="327"/>
        <v/>
      </c>
      <c r="AW3016" s="105" t="str">
        <f>IF(ISNUMBER($AV3016),INDEX($C$1:$AB$3985,$AV3016,AW$4),"")</f>
        <v/>
      </c>
      <c r="AX3016" s="105" t="str">
        <f>IF(ISNUMBER($AV3016),INDEX($C$1:$AB$3985,$AV3016,AX$4),"")</f>
        <v/>
      </c>
      <c r="AY3016" s="128"/>
      <c r="AZ3016" s="128"/>
      <c r="BA3016" s="128" t="str">
        <f t="shared" si="328"/>
        <v/>
      </c>
      <c r="BB3016" s="105" t="str">
        <f>IF(ISNUMBER($BA3016),INDEX($C$1:$AB$3985,$BA3016,BB$4),"")</f>
        <v/>
      </c>
      <c r="BC3016" s="105"/>
    </row>
    <row r="3017" spans="1:55" x14ac:dyDescent="0.25">
      <c r="A3017" s="98"/>
      <c r="B3017" s="98"/>
      <c r="C3017" s="73"/>
      <c r="D3017" s="179"/>
      <c r="E3017" s="176"/>
      <c r="F3017" s="176"/>
      <c r="G3017" s="176"/>
      <c r="H3017" s="176"/>
      <c r="I3017" s="176"/>
      <c r="J3017" s="172"/>
      <c r="K3017" s="173"/>
      <c r="L3017" s="178"/>
      <c r="R3017" s="3"/>
      <c r="S3017" s="106"/>
      <c r="T3017" s="106"/>
      <c r="U3017" s="106"/>
      <c r="V3017" s="106"/>
      <c r="W3017" s="106"/>
      <c r="X3017" s="106"/>
      <c r="AB3017" s="188" t="str">
        <f t="shared" si="323"/>
        <v/>
      </c>
      <c r="AC3017" s="188" t="s">
        <v>1585</v>
      </c>
      <c r="AD3017" s="131"/>
      <c r="AE3017" s="131"/>
      <c r="AF3017" s="131"/>
      <c r="AG3017" s="131"/>
      <c r="AH3017" s="131"/>
      <c r="AI3017" s="131"/>
      <c r="AJ3017" s="128" t="str">
        <f t="shared" si="324"/>
        <v/>
      </c>
      <c r="AK3017" s="7" t="str">
        <f>IF(ISNUMBER($AJ3017),INDEX($C$1:$AB$3985,$AJ3017,AK$4),"")</f>
        <v/>
      </c>
      <c r="AL3017" s="7" t="str">
        <f>IF(ISNUMBER($AJ3017),INDEX($C$1:$AB$3985,$AJ3017,AL$4),"")</f>
        <v/>
      </c>
      <c r="AM3017" s="128"/>
      <c r="AN3017" s="128" t="str">
        <f t="shared" si="326"/>
        <v/>
      </c>
      <c r="AO3017" s="7" t="str">
        <f t="shared" si="322"/>
        <v/>
      </c>
      <c r="AP3017" s="10" t="str">
        <f t="shared" si="322"/>
        <v/>
      </c>
      <c r="AQ3017" s="310">
        <f>IF(ISNUMBER(SEARCH($T$30,AO3017)),MAX(AQ$5:AQ3016)+1,0)</f>
        <v>0</v>
      </c>
      <c r="AR3017" s="310">
        <f>IF(ISNUMBER(SEARCH($T$31,AO3017)),MAX(AR$5:AR3016)+1,0)</f>
        <v>0</v>
      </c>
      <c r="AS3017" s="128" t="str">
        <f t="shared" si="325"/>
        <v/>
      </c>
      <c r="AT3017" s="105" t="str">
        <f>IF(ISNUMBER($AS3017),INDEX($C$1:$AB$3985,$AS3017,AT$4),"")</f>
        <v/>
      </c>
      <c r="AU3017" s="128"/>
      <c r="AV3017" s="128" t="str">
        <f t="shared" si="327"/>
        <v/>
      </c>
      <c r="AW3017" s="105" t="str">
        <f>IF(ISNUMBER($AV3017),INDEX($C$1:$AB$3985,$AV3017,AW$4),"")</f>
        <v/>
      </c>
      <c r="AX3017" s="105" t="str">
        <f>IF(ISNUMBER($AV3017),INDEX($C$1:$AB$3985,$AV3017,AX$4),"")</f>
        <v/>
      </c>
      <c r="AY3017" s="128"/>
      <c r="AZ3017" s="128"/>
      <c r="BA3017" s="128" t="str">
        <f t="shared" si="328"/>
        <v/>
      </c>
      <c r="BB3017" s="105" t="str">
        <f>IF(ISNUMBER($BA3017),INDEX($C$1:$AB$3985,$BA3017,BB$4),"")</f>
        <v/>
      </c>
      <c r="BC3017" s="105"/>
    </row>
    <row r="3018" spans="1:55" x14ac:dyDescent="0.25">
      <c r="A3018" s="98"/>
      <c r="B3018" s="98"/>
      <c r="C3018" s="73"/>
      <c r="D3018" s="179"/>
      <c r="E3018" s="176"/>
      <c r="F3018" s="176"/>
      <c r="G3018" s="176"/>
      <c r="H3018" s="176"/>
      <c r="I3018" s="176"/>
      <c r="J3018" s="172"/>
      <c r="K3018" s="173"/>
      <c r="L3018" s="178"/>
      <c r="R3018" s="3"/>
      <c r="S3018" s="106"/>
      <c r="T3018" s="106"/>
      <c r="U3018" s="106"/>
      <c r="V3018" s="106"/>
      <c r="W3018" s="106"/>
      <c r="X3018" s="106"/>
      <c r="AB3018" s="188" t="str">
        <f t="shared" si="323"/>
        <v/>
      </c>
      <c r="AC3018" s="188" t="s">
        <v>1585</v>
      </c>
      <c r="AD3018" s="131"/>
      <c r="AE3018" s="131"/>
      <c r="AF3018" s="131"/>
      <c r="AG3018" s="131"/>
      <c r="AH3018" s="131"/>
      <c r="AI3018" s="131"/>
      <c r="AJ3018" s="128" t="str">
        <f t="shared" si="324"/>
        <v/>
      </c>
      <c r="AK3018" s="7" t="str">
        <f>IF(ISNUMBER($AJ3018),INDEX($C$1:$AB$3985,$AJ3018,AK$4),"")</f>
        <v/>
      </c>
      <c r="AL3018" s="7" t="str">
        <f>IF(ISNUMBER($AJ3018),INDEX($C$1:$AB$3985,$AJ3018,AL$4),"")</f>
        <v/>
      </c>
      <c r="AM3018" s="128"/>
      <c r="AN3018" s="128" t="str">
        <f t="shared" si="326"/>
        <v/>
      </c>
      <c r="AO3018" s="7" t="str">
        <f t="shared" ref="AO3018:AP3081" si="329">IF(ISNUMBER($AN3018),INDEX($C$1:$AB$2294,$AN3018,AO$4),"")</f>
        <v/>
      </c>
      <c r="AP3018" s="10" t="str">
        <f t="shared" si="329"/>
        <v/>
      </c>
      <c r="AQ3018" s="310">
        <f>IF(ISNUMBER(SEARCH($T$30,AO3018)),MAX(AQ$5:AQ3017)+1,0)</f>
        <v>0</v>
      </c>
      <c r="AR3018" s="310">
        <f>IF(ISNUMBER(SEARCH($T$31,AO3018)),MAX(AR$5:AR3017)+1,0)</f>
        <v>0</v>
      </c>
      <c r="AS3018" s="128" t="str">
        <f t="shared" si="325"/>
        <v/>
      </c>
      <c r="AT3018" s="105" t="str">
        <f>IF(ISNUMBER($AS3018),INDEX($C$1:$AB$3985,$AS3018,AT$4),"")</f>
        <v/>
      </c>
      <c r="AU3018" s="128"/>
      <c r="AV3018" s="128" t="str">
        <f t="shared" si="327"/>
        <v/>
      </c>
      <c r="AW3018" s="105" t="str">
        <f>IF(ISNUMBER($AV3018),INDEX($C$1:$AB$3985,$AV3018,AW$4),"")</f>
        <v/>
      </c>
      <c r="AX3018" s="105" t="str">
        <f>IF(ISNUMBER($AV3018),INDEX($C$1:$AB$3985,$AV3018,AX$4),"")</f>
        <v/>
      </c>
      <c r="AY3018" s="128"/>
      <c r="AZ3018" s="128"/>
      <c r="BA3018" s="128" t="str">
        <f t="shared" si="328"/>
        <v/>
      </c>
      <c r="BB3018" s="105" t="str">
        <f>IF(ISNUMBER($BA3018),INDEX($C$1:$AB$3985,$BA3018,BB$4),"")</f>
        <v/>
      </c>
      <c r="BC3018" s="105"/>
    </row>
    <row r="3019" spans="1:55" x14ac:dyDescent="0.25">
      <c r="A3019" s="98"/>
      <c r="B3019" s="98"/>
      <c r="C3019" s="73"/>
      <c r="D3019" s="179"/>
      <c r="E3019" s="176"/>
      <c r="F3019" s="176"/>
      <c r="G3019" s="176"/>
      <c r="H3019" s="176"/>
      <c r="I3019" s="176"/>
      <c r="J3019" s="172"/>
      <c r="K3019" s="173"/>
      <c r="L3019" s="178"/>
      <c r="R3019" s="3"/>
      <c r="S3019" s="106"/>
      <c r="T3019" s="106"/>
      <c r="U3019" s="106"/>
      <c r="V3019" s="106"/>
      <c r="W3019" s="106"/>
      <c r="X3019" s="106"/>
      <c r="AB3019" s="188" t="str">
        <f t="shared" si="323"/>
        <v/>
      </c>
      <c r="AC3019" s="188" t="s">
        <v>1585</v>
      </c>
      <c r="AD3019" s="131"/>
      <c r="AE3019" s="131"/>
      <c r="AF3019" s="131"/>
      <c r="AG3019" s="131"/>
      <c r="AH3019" s="131"/>
      <c r="AI3019" s="131"/>
      <c r="AJ3019" s="128" t="str">
        <f t="shared" si="324"/>
        <v/>
      </c>
      <c r="AK3019" s="7" t="str">
        <f>IF(ISNUMBER($AJ3019),INDEX($C$1:$AB$3985,$AJ3019,AK$4),"")</f>
        <v/>
      </c>
      <c r="AL3019" s="7" t="str">
        <f>IF(ISNUMBER($AJ3019),INDEX($C$1:$AB$3985,$AJ3019,AL$4),"")</f>
        <v/>
      </c>
      <c r="AM3019" s="128"/>
      <c r="AN3019" s="128" t="str">
        <f t="shared" si="326"/>
        <v/>
      </c>
      <c r="AO3019" s="7" t="str">
        <f t="shared" si="329"/>
        <v/>
      </c>
      <c r="AP3019" s="10" t="str">
        <f t="shared" si="329"/>
        <v/>
      </c>
      <c r="AQ3019" s="310">
        <f>IF(ISNUMBER(SEARCH($T$30,AO3019)),MAX(AQ$5:AQ3018)+1,0)</f>
        <v>0</v>
      </c>
      <c r="AR3019" s="310">
        <f>IF(ISNUMBER(SEARCH($T$31,AO3019)),MAX(AR$5:AR3018)+1,0)</f>
        <v>0</v>
      </c>
      <c r="AS3019" s="128" t="str">
        <f t="shared" si="325"/>
        <v/>
      </c>
      <c r="AT3019" s="105" t="str">
        <f>IF(ISNUMBER($AS3019),INDEX($C$1:$AB$3985,$AS3019,AT$4),"")</f>
        <v/>
      </c>
      <c r="AU3019" s="128"/>
      <c r="AV3019" s="128" t="str">
        <f t="shared" si="327"/>
        <v/>
      </c>
      <c r="AW3019" s="105" t="str">
        <f>IF(ISNUMBER($AV3019),INDEX($C$1:$AB$3985,$AV3019,AW$4),"")</f>
        <v/>
      </c>
      <c r="AX3019" s="105" t="str">
        <f>IF(ISNUMBER($AV3019),INDEX($C$1:$AB$3985,$AV3019,AX$4),"")</f>
        <v/>
      </c>
      <c r="AY3019" s="128"/>
      <c r="AZ3019" s="128"/>
      <c r="BA3019" s="128" t="str">
        <f t="shared" si="328"/>
        <v/>
      </c>
      <c r="BB3019" s="105" t="str">
        <f>IF(ISNUMBER($BA3019),INDEX($C$1:$AB$3985,$BA3019,BB$4),"")</f>
        <v/>
      </c>
      <c r="BC3019" s="105"/>
    </row>
    <row r="3020" spans="1:55" x14ac:dyDescent="0.25">
      <c r="A3020" s="98"/>
      <c r="B3020" s="98"/>
      <c r="C3020" s="73"/>
      <c r="D3020" s="179"/>
      <c r="E3020" s="176"/>
      <c r="F3020" s="176"/>
      <c r="G3020" s="176"/>
      <c r="H3020" s="176"/>
      <c r="I3020" s="176"/>
      <c r="J3020" s="172"/>
      <c r="K3020" s="173"/>
      <c r="L3020" s="178"/>
      <c r="R3020" s="3"/>
      <c r="S3020" s="106"/>
      <c r="T3020" s="106"/>
      <c r="U3020" s="106"/>
      <c r="V3020" s="106"/>
      <c r="W3020" s="106"/>
      <c r="X3020" s="106"/>
      <c r="AB3020" s="188" t="str">
        <f t="shared" si="323"/>
        <v/>
      </c>
      <c r="AC3020" s="188" t="s">
        <v>1585</v>
      </c>
      <c r="AD3020" s="131"/>
      <c r="AE3020" s="131"/>
      <c r="AF3020" s="131"/>
      <c r="AG3020" s="131"/>
      <c r="AH3020" s="131"/>
      <c r="AI3020" s="131"/>
      <c r="AJ3020" s="128" t="str">
        <f t="shared" si="324"/>
        <v/>
      </c>
      <c r="AK3020" s="7" t="str">
        <f>IF(ISNUMBER($AJ3020),INDEX($C$1:$AB$3985,$AJ3020,AK$4),"")</f>
        <v/>
      </c>
      <c r="AL3020" s="7" t="str">
        <f>IF(ISNUMBER($AJ3020),INDEX($C$1:$AB$3985,$AJ3020,AL$4),"")</f>
        <v/>
      </c>
      <c r="AM3020" s="128"/>
      <c r="AN3020" s="128" t="str">
        <f t="shared" si="326"/>
        <v/>
      </c>
      <c r="AO3020" s="7" t="str">
        <f t="shared" si="329"/>
        <v/>
      </c>
      <c r="AP3020" s="10" t="str">
        <f t="shared" si="329"/>
        <v/>
      </c>
      <c r="AQ3020" s="310">
        <f>IF(ISNUMBER(SEARCH($T$30,AO3020)),MAX(AQ$5:AQ3019)+1,0)</f>
        <v>0</v>
      </c>
      <c r="AR3020" s="310">
        <f>IF(ISNUMBER(SEARCH($T$31,AO3020)),MAX(AR$5:AR3019)+1,0)</f>
        <v>0</v>
      </c>
      <c r="AS3020" s="128" t="str">
        <f t="shared" si="325"/>
        <v/>
      </c>
      <c r="AT3020" s="105" t="str">
        <f>IF(ISNUMBER($AS3020),INDEX($C$1:$AB$3985,$AS3020,AT$4),"")</f>
        <v/>
      </c>
      <c r="AU3020" s="128"/>
      <c r="AV3020" s="128" t="str">
        <f t="shared" si="327"/>
        <v/>
      </c>
      <c r="AW3020" s="105" t="str">
        <f>IF(ISNUMBER($AV3020),INDEX($C$1:$AB$3985,$AV3020,AW$4),"")</f>
        <v/>
      </c>
      <c r="AX3020" s="105" t="str">
        <f>IF(ISNUMBER($AV3020),INDEX($C$1:$AB$3985,$AV3020,AX$4),"")</f>
        <v/>
      </c>
      <c r="AY3020" s="128"/>
      <c r="AZ3020" s="128"/>
      <c r="BA3020" s="128" t="str">
        <f t="shared" si="328"/>
        <v/>
      </c>
      <c r="BB3020" s="105" t="str">
        <f>IF(ISNUMBER($BA3020),INDEX($C$1:$AB$3985,$BA3020,BB$4),"")</f>
        <v/>
      </c>
      <c r="BC3020" s="105"/>
    </row>
    <row r="3021" spans="1:55" x14ac:dyDescent="0.25">
      <c r="A3021" s="98"/>
      <c r="B3021" s="98"/>
      <c r="C3021" s="73"/>
      <c r="D3021" s="179"/>
      <c r="E3021" s="176"/>
      <c r="F3021" s="176"/>
      <c r="G3021" s="176"/>
      <c r="H3021" s="176"/>
      <c r="I3021" s="176"/>
      <c r="J3021" s="172"/>
      <c r="K3021" s="173"/>
      <c r="L3021" s="178"/>
      <c r="R3021" s="3"/>
      <c r="S3021" s="106"/>
      <c r="T3021" s="106"/>
      <c r="U3021" s="106"/>
      <c r="V3021" s="106"/>
      <c r="W3021" s="106"/>
      <c r="X3021" s="106"/>
      <c r="AB3021" s="188" t="str">
        <f t="shared" si="323"/>
        <v/>
      </c>
      <c r="AC3021" s="188" t="s">
        <v>1585</v>
      </c>
      <c r="AD3021" s="131"/>
      <c r="AE3021" s="131"/>
      <c r="AF3021" s="131"/>
      <c r="AG3021" s="131"/>
      <c r="AH3021" s="131"/>
      <c r="AI3021" s="131"/>
      <c r="AJ3021" s="128" t="str">
        <f t="shared" si="324"/>
        <v/>
      </c>
      <c r="AK3021" s="7" t="str">
        <f>IF(ISNUMBER($AJ3021),INDEX($C$1:$AB$3985,$AJ3021,AK$4),"")</f>
        <v/>
      </c>
      <c r="AL3021" s="7" t="str">
        <f>IF(ISNUMBER($AJ3021),INDEX($C$1:$AB$3985,$AJ3021,AL$4),"")</f>
        <v/>
      </c>
      <c r="AM3021" s="128"/>
      <c r="AN3021" s="128" t="str">
        <f t="shared" si="326"/>
        <v/>
      </c>
      <c r="AO3021" s="7" t="str">
        <f t="shared" si="329"/>
        <v/>
      </c>
      <c r="AP3021" s="10" t="str">
        <f t="shared" si="329"/>
        <v/>
      </c>
      <c r="AQ3021" s="310">
        <f>IF(ISNUMBER(SEARCH($T$30,AO3021)),MAX(AQ$5:AQ3020)+1,0)</f>
        <v>0</v>
      </c>
      <c r="AR3021" s="310">
        <f>IF(ISNUMBER(SEARCH($T$31,AO3021)),MAX(AR$5:AR3020)+1,0)</f>
        <v>0</v>
      </c>
      <c r="AS3021" s="128" t="str">
        <f t="shared" si="325"/>
        <v/>
      </c>
      <c r="AT3021" s="105" t="str">
        <f>IF(ISNUMBER($AS3021),INDEX($C$1:$AB$3985,$AS3021,AT$4),"")</f>
        <v/>
      </c>
      <c r="AU3021" s="128"/>
      <c r="AV3021" s="128" t="str">
        <f t="shared" si="327"/>
        <v/>
      </c>
      <c r="AW3021" s="105" t="str">
        <f>IF(ISNUMBER($AV3021),INDEX($C$1:$AB$3985,$AV3021,AW$4),"")</f>
        <v/>
      </c>
      <c r="AX3021" s="105" t="str">
        <f>IF(ISNUMBER($AV3021),INDEX($C$1:$AB$3985,$AV3021,AX$4),"")</f>
        <v/>
      </c>
      <c r="AY3021" s="128"/>
      <c r="AZ3021" s="128"/>
      <c r="BA3021" s="128" t="str">
        <f t="shared" si="328"/>
        <v/>
      </c>
      <c r="BB3021" s="105" t="str">
        <f>IF(ISNUMBER($BA3021),INDEX($C$1:$AB$3985,$BA3021,BB$4),"")</f>
        <v/>
      </c>
      <c r="BC3021" s="105"/>
    </row>
    <row r="3022" spans="1:55" x14ac:dyDescent="0.25">
      <c r="A3022" s="98"/>
      <c r="B3022" s="98"/>
      <c r="C3022" s="73"/>
      <c r="D3022" s="179"/>
      <c r="E3022" s="176"/>
      <c r="F3022" s="176"/>
      <c r="G3022" s="176"/>
      <c r="H3022" s="176"/>
      <c r="I3022" s="176"/>
      <c r="J3022" s="172"/>
      <c r="K3022" s="173"/>
      <c r="L3022" s="178"/>
      <c r="R3022" s="3"/>
      <c r="S3022" s="106"/>
      <c r="T3022" s="106"/>
      <c r="U3022" s="106"/>
      <c r="V3022" s="106"/>
      <c r="W3022" s="106"/>
      <c r="X3022" s="106"/>
      <c r="AB3022" s="188" t="str">
        <f t="shared" si="323"/>
        <v/>
      </c>
      <c r="AC3022" s="188" t="s">
        <v>1585</v>
      </c>
      <c r="AD3022" s="131"/>
      <c r="AE3022" s="131"/>
      <c r="AF3022" s="131"/>
      <c r="AG3022" s="131"/>
      <c r="AH3022" s="131"/>
      <c r="AI3022" s="131"/>
      <c r="AJ3022" s="128" t="str">
        <f t="shared" si="324"/>
        <v/>
      </c>
      <c r="AK3022" s="7" t="str">
        <f>IF(ISNUMBER($AJ3022),INDEX($C$1:$AB$3985,$AJ3022,AK$4),"")</f>
        <v/>
      </c>
      <c r="AL3022" s="7" t="str">
        <f>IF(ISNUMBER($AJ3022),INDEX($C$1:$AB$3985,$AJ3022,AL$4),"")</f>
        <v/>
      </c>
      <c r="AM3022" s="128"/>
      <c r="AN3022" s="128" t="str">
        <f t="shared" si="326"/>
        <v/>
      </c>
      <c r="AO3022" s="7" t="str">
        <f t="shared" si="329"/>
        <v/>
      </c>
      <c r="AP3022" s="10" t="str">
        <f t="shared" si="329"/>
        <v/>
      </c>
      <c r="AQ3022" s="310">
        <f>IF(ISNUMBER(SEARCH($T$30,AO3022)),MAX(AQ$5:AQ3021)+1,0)</f>
        <v>0</v>
      </c>
      <c r="AR3022" s="310">
        <f>IF(ISNUMBER(SEARCH($T$31,AO3022)),MAX(AR$5:AR3021)+1,0)</f>
        <v>0</v>
      </c>
      <c r="AS3022" s="128" t="str">
        <f t="shared" si="325"/>
        <v/>
      </c>
      <c r="AT3022" s="105" t="str">
        <f>IF(ISNUMBER($AS3022),INDEX($C$1:$AB$3985,$AS3022,AT$4),"")</f>
        <v/>
      </c>
      <c r="AU3022" s="128"/>
      <c r="AV3022" s="128" t="str">
        <f t="shared" si="327"/>
        <v/>
      </c>
      <c r="AW3022" s="105" t="str">
        <f>IF(ISNUMBER($AV3022),INDEX($C$1:$AB$3985,$AV3022,AW$4),"")</f>
        <v/>
      </c>
      <c r="AX3022" s="105" t="str">
        <f>IF(ISNUMBER($AV3022),INDEX($C$1:$AB$3985,$AV3022,AX$4),"")</f>
        <v/>
      </c>
      <c r="AY3022" s="128"/>
      <c r="AZ3022" s="128"/>
      <c r="BA3022" s="128" t="str">
        <f t="shared" si="328"/>
        <v/>
      </c>
      <c r="BB3022" s="105" t="str">
        <f>IF(ISNUMBER($BA3022),INDEX($C$1:$AB$3985,$BA3022,BB$4),"")</f>
        <v/>
      </c>
      <c r="BC3022" s="105"/>
    </row>
    <row r="3023" spans="1:55" x14ac:dyDescent="0.25">
      <c r="A3023" s="98"/>
      <c r="B3023" s="98"/>
      <c r="C3023" s="73"/>
      <c r="D3023" s="179"/>
      <c r="E3023" s="176"/>
      <c r="F3023" s="176"/>
      <c r="G3023" s="176"/>
      <c r="H3023" s="176"/>
      <c r="I3023" s="176"/>
      <c r="J3023" s="172"/>
      <c r="K3023" s="173"/>
      <c r="L3023" s="178"/>
      <c r="R3023" s="3"/>
      <c r="S3023" s="106"/>
      <c r="T3023" s="106"/>
      <c r="U3023" s="106"/>
      <c r="V3023" s="106"/>
      <c r="W3023" s="106"/>
      <c r="X3023" s="106"/>
      <c r="AB3023" s="188" t="str">
        <f t="shared" si="323"/>
        <v/>
      </c>
      <c r="AC3023" s="188" t="s">
        <v>1585</v>
      </c>
      <c r="AD3023" s="131"/>
      <c r="AE3023" s="131"/>
      <c r="AF3023" s="131"/>
      <c r="AG3023" s="131"/>
      <c r="AH3023" s="131"/>
      <c r="AI3023" s="131"/>
      <c r="AJ3023" s="128" t="str">
        <f t="shared" si="324"/>
        <v/>
      </c>
      <c r="AK3023" s="7" t="str">
        <f>IF(ISNUMBER($AJ3023),INDEX($C$1:$AB$3985,$AJ3023,AK$4),"")</f>
        <v/>
      </c>
      <c r="AL3023" s="7" t="str">
        <f>IF(ISNUMBER($AJ3023),INDEX($C$1:$AB$3985,$AJ3023,AL$4),"")</f>
        <v/>
      </c>
      <c r="AM3023" s="128"/>
      <c r="AN3023" s="128" t="str">
        <f t="shared" si="326"/>
        <v/>
      </c>
      <c r="AO3023" s="7" t="str">
        <f t="shared" si="329"/>
        <v/>
      </c>
      <c r="AP3023" s="10" t="str">
        <f t="shared" si="329"/>
        <v/>
      </c>
      <c r="AQ3023" s="310">
        <f>IF(ISNUMBER(SEARCH($T$30,AO3023)),MAX(AQ$5:AQ3022)+1,0)</f>
        <v>0</v>
      </c>
      <c r="AR3023" s="310">
        <f>IF(ISNUMBER(SEARCH($T$31,AO3023)),MAX(AR$5:AR3022)+1,0)</f>
        <v>0</v>
      </c>
      <c r="AS3023" s="128" t="str">
        <f t="shared" si="325"/>
        <v/>
      </c>
      <c r="AT3023" s="105" t="str">
        <f>IF(ISNUMBER($AS3023),INDEX($C$1:$AB$3985,$AS3023,AT$4),"")</f>
        <v/>
      </c>
      <c r="AU3023" s="128"/>
      <c r="AV3023" s="128" t="str">
        <f t="shared" si="327"/>
        <v/>
      </c>
      <c r="AW3023" s="105" t="str">
        <f>IF(ISNUMBER($AV3023),INDEX($C$1:$AB$3985,$AV3023,AW$4),"")</f>
        <v/>
      </c>
      <c r="AX3023" s="105" t="str">
        <f>IF(ISNUMBER($AV3023),INDEX($C$1:$AB$3985,$AV3023,AX$4),"")</f>
        <v/>
      </c>
      <c r="AY3023" s="128"/>
      <c r="AZ3023" s="128"/>
      <c r="BA3023" s="128" t="str">
        <f t="shared" si="328"/>
        <v/>
      </c>
      <c r="BB3023" s="105" t="str">
        <f>IF(ISNUMBER($BA3023),INDEX($C$1:$AB$3985,$BA3023,BB$4),"")</f>
        <v/>
      </c>
      <c r="BC3023" s="105"/>
    </row>
    <row r="3024" spans="1:55" x14ac:dyDescent="0.25">
      <c r="A3024" s="98"/>
      <c r="B3024" s="98"/>
      <c r="C3024" s="73"/>
      <c r="D3024" s="179"/>
      <c r="E3024" s="176"/>
      <c r="F3024" s="176"/>
      <c r="G3024" s="176"/>
      <c r="H3024" s="176"/>
      <c r="I3024" s="176"/>
      <c r="J3024" s="172"/>
      <c r="K3024" s="173"/>
      <c r="L3024" s="178"/>
      <c r="R3024" s="3"/>
      <c r="S3024" s="106"/>
      <c r="T3024" s="106"/>
      <c r="U3024" s="106"/>
      <c r="V3024" s="106"/>
      <c r="W3024" s="106"/>
      <c r="X3024" s="106"/>
      <c r="AB3024" s="188" t="str">
        <f t="shared" si="323"/>
        <v/>
      </c>
      <c r="AC3024" s="188" t="s">
        <v>1585</v>
      </c>
      <c r="AD3024" s="131"/>
      <c r="AE3024" s="131"/>
      <c r="AF3024" s="131"/>
      <c r="AG3024" s="131"/>
      <c r="AH3024" s="131"/>
      <c r="AI3024" s="131"/>
      <c r="AJ3024" s="128" t="str">
        <f t="shared" si="324"/>
        <v/>
      </c>
      <c r="AK3024" s="7" t="str">
        <f>IF(ISNUMBER($AJ3024),INDEX($C$1:$AB$3985,$AJ3024,AK$4),"")</f>
        <v/>
      </c>
      <c r="AL3024" s="7" t="str">
        <f>IF(ISNUMBER($AJ3024),INDEX($C$1:$AB$3985,$AJ3024,AL$4),"")</f>
        <v/>
      </c>
      <c r="AM3024" s="128"/>
      <c r="AN3024" s="128" t="str">
        <f t="shared" si="326"/>
        <v/>
      </c>
      <c r="AO3024" s="7" t="str">
        <f t="shared" si="329"/>
        <v/>
      </c>
      <c r="AP3024" s="10" t="str">
        <f t="shared" si="329"/>
        <v/>
      </c>
      <c r="AQ3024" s="310">
        <f>IF(ISNUMBER(SEARCH($T$30,AO3024)),MAX(AQ$5:AQ3023)+1,0)</f>
        <v>0</v>
      </c>
      <c r="AR3024" s="310">
        <f>IF(ISNUMBER(SEARCH($T$31,AO3024)),MAX(AR$5:AR3023)+1,0)</f>
        <v>0</v>
      </c>
      <c r="AS3024" s="128" t="str">
        <f t="shared" si="325"/>
        <v/>
      </c>
      <c r="AT3024" s="105" t="str">
        <f>IF(ISNUMBER($AS3024),INDEX($C$1:$AB$3985,$AS3024,AT$4),"")</f>
        <v/>
      </c>
      <c r="AU3024" s="128"/>
      <c r="AV3024" s="128" t="str">
        <f t="shared" si="327"/>
        <v/>
      </c>
      <c r="AW3024" s="105" t="str">
        <f>IF(ISNUMBER($AV3024),INDEX($C$1:$AB$3985,$AV3024,AW$4),"")</f>
        <v/>
      </c>
      <c r="AX3024" s="105" t="str">
        <f>IF(ISNUMBER($AV3024),INDEX($C$1:$AB$3985,$AV3024,AX$4),"")</f>
        <v/>
      </c>
      <c r="AY3024" s="128"/>
      <c r="AZ3024" s="128"/>
      <c r="BA3024" s="128" t="str">
        <f t="shared" si="328"/>
        <v/>
      </c>
      <c r="BB3024" s="105" t="str">
        <f>IF(ISNUMBER($BA3024),INDEX($C$1:$AB$3985,$BA3024,BB$4),"")</f>
        <v/>
      </c>
      <c r="BC3024" s="105"/>
    </row>
    <row r="3025" spans="1:55" x14ac:dyDescent="0.25">
      <c r="A3025" s="98"/>
      <c r="B3025" s="98"/>
      <c r="C3025" s="73"/>
      <c r="D3025" s="179"/>
      <c r="E3025" s="176"/>
      <c r="F3025" s="176"/>
      <c r="G3025" s="176"/>
      <c r="H3025" s="176"/>
      <c r="I3025" s="176"/>
      <c r="J3025" s="172"/>
      <c r="K3025" s="173"/>
      <c r="L3025" s="178"/>
      <c r="R3025" s="3"/>
      <c r="S3025" s="106"/>
      <c r="T3025" s="106"/>
      <c r="U3025" s="106"/>
      <c r="V3025" s="106"/>
      <c r="W3025" s="106"/>
      <c r="X3025" s="106"/>
      <c r="AB3025" s="188" t="str">
        <f t="shared" si="323"/>
        <v/>
      </c>
      <c r="AC3025" s="188" t="s">
        <v>1585</v>
      </c>
      <c r="AD3025" s="131"/>
      <c r="AE3025" s="131"/>
      <c r="AF3025" s="131"/>
      <c r="AG3025" s="131"/>
      <c r="AH3025" s="131"/>
      <c r="AI3025" s="131"/>
      <c r="AJ3025" s="128" t="str">
        <f t="shared" si="324"/>
        <v/>
      </c>
      <c r="AK3025" s="7" t="str">
        <f>IF(ISNUMBER($AJ3025),INDEX($C$1:$AB$3985,$AJ3025,AK$4),"")</f>
        <v/>
      </c>
      <c r="AL3025" s="7" t="str">
        <f>IF(ISNUMBER($AJ3025),INDEX($C$1:$AB$3985,$AJ3025,AL$4),"")</f>
        <v/>
      </c>
      <c r="AM3025" s="128"/>
      <c r="AN3025" s="128" t="str">
        <f t="shared" si="326"/>
        <v/>
      </c>
      <c r="AO3025" s="7" t="str">
        <f t="shared" si="329"/>
        <v/>
      </c>
      <c r="AP3025" s="10" t="str">
        <f t="shared" si="329"/>
        <v/>
      </c>
      <c r="AQ3025" s="310">
        <f>IF(ISNUMBER(SEARCH($T$30,AO3025)),MAX(AQ$5:AQ3024)+1,0)</f>
        <v>0</v>
      </c>
      <c r="AR3025" s="310">
        <f>IF(ISNUMBER(SEARCH($T$31,AO3025)),MAX(AR$5:AR3024)+1,0)</f>
        <v>0</v>
      </c>
      <c r="AS3025" s="128" t="str">
        <f t="shared" si="325"/>
        <v/>
      </c>
      <c r="AT3025" s="105" t="str">
        <f>IF(ISNUMBER($AS3025),INDEX($C$1:$AB$3985,$AS3025,AT$4),"")</f>
        <v/>
      </c>
      <c r="AU3025" s="128"/>
      <c r="AV3025" s="128" t="str">
        <f t="shared" si="327"/>
        <v/>
      </c>
      <c r="AW3025" s="105" t="str">
        <f>IF(ISNUMBER($AV3025),INDEX($C$1:$AB$3985,$AV3025,AW$4),"")</f>
        <v/>
      </c>
      <c r="AX3025" s="105" t="str">
        <f>IF(ISNUMBER($AV3025),INDEX($C$1:$AB$3985,$AV3025,AX$4),"")</f>
        <v/>
      </c>
      <c r="AY3025" s="128"/>
      <c r="AZ3025" s="128"/>
      <c r="BA3025" s="128" t="str">
        <f t="shared" si="328"/>
        <v/>
      </c>
      <c r="BB3025" s="105" t="str">
        <f>IF(ISNUMBER($BA3025),INDEX($C$1:$AB$3985,$BA3025,BB$4),"")</f>
        <v/>
      </c>
      <c r="BC3025" s="105"/>
    </row>
    <row r="3026" spans="1:55" x14ac:dyDescent="0.25">
      <c r="A3026" s="98"/>
      <c r="B3026" s="98"/>
      <c r="C3026" s="73"/>
      <c r="D3026" s="179"/>
      <c r="E3026" s="176"/>
      <c r="F3026" s="176"/>
      <c r="G3026" s="176"/>
      <c r="H3026" s="176"/>
      <c r="I3026" s="176"/>
      <c r="J3026" s="172"/>
      <c r="K3026" s="173"/>
      <c r="L3026" s="178"/>
      <c r="R3026" s="3"/>
      <c r="S3026" s="106"/>
      <c r="T3026" s="106"/>
      <c r="U3026" s="106"/>
      <c r="V3026" s="106"/>
      <c r="W3026" s="106"/>
      <c r="X3026" s="106"/>
      <c r="AB3026" s="188" t="str">
        <f t="shared" si="323"/>
        <v/>
      </c>
      <c r="AC3026" s="188" t="s">
        <v>1585</v>
      </c>
      <c r="AD3026" s="131"/>
      <c r="AE3026" s="131"/>
      <c r="AF3026" s="131"/>
      <c r="AG3026" s="131"/>
      <c r="AH3026" s="131"/>
      <c r="AI3026" s="131"/>
      <c r="AJ3026" s="128" t="str">
        <f t="shared" si="324"/>
        <v/>
      </c>
      <c r="AK3026" s="7" t="str">
        <f>IF(ISNUMBER($AJ3026),INDEX($C$1:$AB$3985,$AJ3026,AK$4),"")</f>
        <v/>
      </c>
      <c r="AL3026" s="7" t="str">
        <f>IF(ISNUMBER($AJ3026),INDEX($C$1:$AB$3985,$AJ3026,AL$4),"")</f>
        <v/>
      </c>
      <c r="AM3026" s="128"/>
      <c r="AN3026" s="128" t="str">
        <f t="shared" si="326"/>
        <v/>
      </c>
      <c r="AO3026" s="7" t="str">
        <f t="shared" si="329"/>
        <v/>
      </c>
      <c r="AP3026" s="10" t="str">
        <f t="shared" si="329"/>
        <v/>
      </c>
      <c r="AQ3026" s="310">
        <f>IF(ISNUMBER(SEARCH($T$30,AO3026)),MAX(AQ$5:AQ3025)+1,0)</f>
        <v>0</v>
      </c>
      <c r="AR3026" s="310">
        <f>IF(ISNUMBER(SEARCH($T$31,AO3026)),MAX(AR$5:AR3025)+1,0)</f>
        <v>0</v>
      </c>
      <c r="AS3026" s="128" t="str">
        <f t="shared" si="325"/>
        <v/>
      </c>
      <c r="AT3026" s="105" t="str">
        <f>IF(ISNUMBER($AS3026),INDEX($C$1:$AB$3985,$AS3026,AT$4),"")</f>
        <v/>
      </c>
      <c r="AU3026" s="128"/>
      <c r="AV3026" s="128" t="str">
        <f t="shared" si="327"/>
        <v/>
      </c>
      <c r="AW3026" s="105" t="str">
        <f>IF(ISNUMBER($AV3026),INDEX($C$1:$AB$3985,$AV3026,AW$4),"")</f>
        <v/>
      </c>
      <c r="AX3026" s="105" t="str">
        <f>IF(ISNUMBER($AV3026),INDEX($C$1:$AB$3985,$AV3026,AX$4),"")</f>
        <v/>
      </c>
      <c r="AY3026" s="128"/>
      <c r="AZ3026" s="128"/>
      <c r="BA3026" s="128" t="str">
        <f t="shared" si="328"/>
        <v/>
      </c>
      <c r="BB3026" s="105" t="str">
        <f>IF(ISNUMBER($BA3026),INDEX($C$1:$AB$3985,$BA3026,BB$4),"")</f>
        <v/>
      </c>
      <c r="BC3026" s="105"/>
    </row>
    <row r="3027" spans="1:55" x14ac:dyDescent="0.25">
      <c r="A3027" s="98"/>
      <c r="B3027" s="98"/>
      <c r="C3027" s="73"/>
      <c r="D3027" s="179"/>
      <c r="E3027" s="176"/>
      <c r="F3027" s="176"/>
      <c r="G3027" s="176"/>
      <c r="H3027" s="176"/>
      <c r="I3027" s="176"/>
      <c r="J3027" s="172"/>
      <c r="K3027" s="173"/>
      <c r="L3027" s="178"/>
      <c r="R3027" s="3"/>
      <c r="S3027" s="106"/>
      <c r="T3027" s="106"/>
      <c r="U3027" s="106"/>
      <c r="V3027" s="106"/>
      <c r="W3027" s="106"/>
      <c r="X3027" s="106"/>
      <c r="AB3027" s="188" t="str">
        <f t="shared" si="323"/>
        <v/>
      </c>
      <c r="AC3027" s="188" t="s">
        <v>1585</v>
      </c>
      <c r="AD3027" s="131"/>
      <c r="AE3027" s="131"/>
      <c r="AF3027" s="131"/>
      <c r="AG3027" s="131"/>
      <c r="AH3027" s="131"/>
      <c r="AI3027" s="131"/>
      <c r="AJ3027" s="128" t="str">
        <f t="shared" si="324"/>
        <v/>
      </c>
      <c r="AK3027" s="7" t="str">
        <f>IF(ISNUMBER($AJ3027),INDEX($C$1:$AB$3985,$AJ3027,AK$4),"")</f>
        <v/>
      </c>
      <c r="AL3027" s="7" t="str">
        <f>IF(ISNUMBER($AJ3027),INDEX($C$1:$AB$3985,$AJ3027,AL$4),"")</f>
        <v/>
      </c>
      <c r="AM3027" s="128"/>
      <c r="AN3027" s="128" t="str">
        <f t="shared" si="326"/>
        <v/>
      </c>
      <c r="AO3027" s="7" t="str">
        <f t="shared" si="329"/>
        <v/>
      </c>
      <c r="AP3027" s="10" t="str">
        <f t="shared" si="329"/>
        <v/>
      </c>
      <c r="AQ3027" s="310">
        <f>IF(ISNUMBER(SEARCH($T$30,AO3027)),MAX(AQ$5:AQ3026)+1,0)</f>
        <v>0</v>
      </c>
      <c r="AR3027" s="310">
        <f>IF(ISNUMBER(SEARCH($T$31,AO3027)),MAX(AR$5:AR3026)+1,0)</f>
        <v>0</v>
      </c>
      <c r="AS3027" s="128" t="str">
        <f t="shared" si="325"/>
        <v/>
      </c>
      <c r="AT3027" s="105" t="str">
        <f>IF(ISNUMBER($AS3027),INDEX($C$1:$AB$3985,$AS3027,AT$4),"")</f>
        <v/>
      </c>
      <c r="AU3027" s="128"/>
      <c r="AV3027" s="128" t="str">
        <f t="shared" si="327"/>
        <v/>
      </c>
      <c r="AW3027" s="105" t="str">
        <f>IF(ISNUMBER($AV3027),INDEX($C$1:$AB$3985,$AV3027,AW$4),"")</f>
        <v/>
      </c>
      <c r="AX3027" s="105" t="str">
        <f>IF(ISNUMBER($AV3027),INDEX($C$1:$AB$3985,$AV3027,AX$4),"")</f>
        <v/>
      </c>
      <c r="AY3027" s="128"/>
      <c r="AZ3027" s="128"/>
      <c r="BA3027" s="128" t="str">
        <f t="shared" si="328"/>
        <v/>
      </c>
      <c r="BB3027" s="105" t="str">
        <f>IF(ISNUMBER($BA3027),INDEX($C$1:$AB$3985,$BA3027,BB$4),"")</f>
        <v/>
      </c>
      <c r="BC3027" s="105"/>
    </row>
    <row r="3028" spans="1:55" x14ac:dyDescent="0.25">
      <c r="A3028" s="98"/>
      <c r="B3028" s="98"/>
      <c r="C3028" s="73"/>
      <c r="D3028" s="179"/>
      <c r="E3028" s="176"/>
      <c r="F3028" s="176"/>
      <c r="G3028" s="176"/>
      <c r="H3028" s="176"/>
      <c r="I3028" s="176"/>
      <c r="J3028" s="172"/>
      <c r="K3028" s="173"/>
      <c r="L3028" s="178"/>
      <c r="R3028" s="3"/>
      <c r="S3028" s="106"/>
      <c r="T3028" s="106"/>
      <c r="U3028" s="106"/>
      <c r="V3028" s="106"/>
      <c r="W3028" s="106"/>
      <c r="X3028" s="106"/>
      <c r="AB3028" s="188" t="str">
        <f t="shared" si="323"/>
        <v/>
      </c>
      <c r="AC3028" s="188" t="s">
        <v>1585</v>
      </c>
      <c r="AD3028" s="131"/>
      <c r="AE3028" s="131"/>
      <c r="AF3028" s="131"/>
      <c r="AG3028" s="131"/>
      <c r="AH3028" s="131"/>
      <c r="AI3028" s="131"/>
      <c r="AJ3028" s="128" t="str">
        <f t="shared" si="324"/>
        <v/>
      </c>
      <c r="AK3028" s="7" t="str">
        <f>IF(ISNUMBER($AJ3028),INDEX($C$1:$AB$3985,$AJ3028,AK$4),"")</f>
        <v/>
      </c>
      <c r="AL3028" s="7" t="str">
        <f>IF(ISNUMBER($AJ3028),INDEX($C$1:$AB$3985,$AJ3028,AL$4),"")</f>
        <v/>
      </c>
      <c r="AM3028" s="128"/>
      <c r="AN3028" s="128" t="str">
        <f t="shared" si="326"/>
        <v/>
      </c>
      <c r="AO3028" s="7" t="str">
        <f t="shared" si="329"/>
        <v/>
      </c>
      <c r="AP3028" s="10" t="str">
        <f t="shared" si="329"/>
        <v/>
      </c>
      <c r="AQ3028" s="310">
        <f>IF(ISNUMBER(SEARCH($T$30,AO3028)),MAX(AQ$5:AQ3027)+1,0)</f>
        <v>0</v>
      </c>
      <c r="AR3028" s="310">
        <f>IF(ISNUMBER(SEARCH($T$31,AO3028)),MAX(AR$5:AR3027)+1,0)</f>
        <v>0</v>
      </c>
      <c r="AS3028" s="128" t="str">
        <f t="shared" si="325"/>
        <v/>
      </c>
      <c r="AT3028" s="105" t="str">
        <f>IF(ISNUMBER($AS3028),INDEX($C$1:$AB$3985,$AS3028,AT$4),"")</f>
        <v/>
      </c>
      <c r="AU3028" s="128"/>
      <c r="AV3028" s="128" t="str">
        <f t="shared" si="327"/>
        <v/>
      </c>
      <c r="AW3028" s="105" t="str">
        <f>IF(ISNUMBER($AV3028),INDEX($C$1:$AB$3985,$AV3028,AW$4),"")</f>
        <v/>
      </c>
      <c r="AX3028" s="105" t="str">
        <f>IF(ISNUMBER($AV3028),INDEX($C$1:$AB$3985,$AV3028,AX$4),"")</f>
        <v/>
      </c>
      <c r="AY3028" s="128"/>
      <c r="AZ3028" s="128"/>
      <c r="BA3028" s="128" t="str">
        <f t="shared" si="328"/>
        <v/>
      </c>
      <c r="BB3028" s="105" t="str">
        <f>IF(ISNUMBER($BA3028),INDEX($C$1:$AB$3985,$BA3028,BB$4),"")</f>
        <v/>
      </c>
      <c r="BC3028" s="105"/>
    </row>
    <row r="3029" spans="1:55" x14ac:dyDescent="0.25">
      <c r="A3029" s="98"/>
      <c r="B3029" s="98"/>
      <c r="C3029" s="73"/>
      <c r="D3029" s="179"/>
      <c r="E3029" s="176"/>
      <c r="F3029" s="176"/>
      <c r="G3029" s="176"/>
      <c r="H3029" s="176"/>
      <c r="I3029" s="176"/>
      <c r="J3029" s="172"/>
      <c r="K3029" s="173"/>
      <c r="L3029" s="178"/>
      <c r="R3029" s="3"/>
      <c r="S3029" s="106"/>
      <c r="T3029" s="106"/>
      <c r="U3029" s="106"/>
      <c r="V3029" s="106"/>
      <c r="W3029" s="106"/>
      <c r="X3029" s="106"/>
      <c r="AB3029" s="188" t="str">
        <f t="shared" si="323"/>
        <v/>
      </c>
      <c r="AC3029" s="188" t="s">
        <v>1585</v>
      </c>
      <c r="AD3029" s="131"/>
      <c r="AE3029" s="131"/>
      <c r="AF3029" s="131"/>
      <c r="AG3029" s="131"/>
      <c r="AH3029" s="131"/>
      <c r="AI3029" s="131"/>
      <c r="AJ3029" s="128" t="str">
        <f t="shared" si="324"/>
        <v/>
      </c>
      <c r="AK3029" s="7" t="str">
        <f>IF(ISNUMBER($AJ3029),INDEX($C$1:$AB$3985,$AJ3029,AK$4),"")</f>
        <v/>
      </c>
      <c r="AL3029" s="7" t="str">
        <f>IF(ISNUMBER($AJ3029),INDEX($C$1:$AB$3985,$AJ3029,AL$4),"")</f>
        <v/>
      </c>
      <c r="AM3029" s="128"/>
      <c r="AN3029" s="128" t="str">
        <f t="shared" si="326"/>
        <v/>
      </c>
      <c r="AO3029" s="7" t="str">
        <f t="shared" si="329"/>
        <v/>
      </c>
      <c r="AP3029" s="10" t="str">
        <f t="shared" si="329"/>
        <v/>
      </c>
      <c r="AQ3029" s="310">
        <f>IF(ISNUMBER(SEARCH($T$30,AO3029)),MAX(AQ$5:AQ3028)+1,0)</f>
        <v>0</v>
      </c>
      <c r="AR3029" s="310">
        <f>IF(ISNUMBER(SEARCH($T$31,AO3029)),MAX(AR$5:AR3028)+1,0)</f>
        <v>0</v>
      </c>
      <c r="AS3029" s="128" t="str">
        <f t="shared" si="325"/>
        <v/>
      </c>
      <c r="AT3029" s="105" t="str">
        <f>IF(ISNUMBER($AS3029),INDEX($C$1:$AB$3985,$AS3029,AT$4),"")</f>
        <v/>
      </c>
      <c r="AU3029" s="128"/>
      <c r="AV3029" s="128" t="str">
        <f t="shared" si="327"/>
        <v/>
      </c>
      <c r="AW3029" s="105" t="str">
        <f>IF(ISNUMBER($AV3029),INDEX($C$1:$AB$3985,$AV3029,AW$4),"")</f>
        <v/>
      </c>
      <c r="AX3029" s="105" t="str">
        <f>IF(ISNUMBER($AV3029),INDEX($C$1:$AB$3985,$AV3029,AX$4),"")</f>
        <v/>
      </c>
      <c r="AY3029" s="128"/>
      <c r="AZ3029" s="128"/>
      <c r="BA3029" s="128" t="str">
        <f t="shared" si="328"/>
        <v/>
      </c>
      <c r="BB3029" s="105" t="str">
        <f>IF(ISNUMBER($BA3029),INDEX($C$1:$AB$3985,$BA3029,BB$4),"")</f>
        <v/>
      </c>
      <c r="BC3029" s="105"/>
    </row>
    <row r="3030" spans="1:55" x14ac:dyDescent="0.25">
      <c r="A3030" s="98"/>
      <c r="B3030" s="98"/>
      <c r="C3030" s="73"/>
      <c r="D3030" s="179"/>
      <c r="E3030" s="176"/>
      <c r="F3030" s="176"/>
      <c r="G3030" s="176"/>
      <c r="H3030" s="176"/>
      <c r="I3030" s="176"/>
      <c r="J3030" s="172"/>
      <c r="K3030" s="173"/>
      <c r="L3030" s="178"/>
      <c r="R3030" s="3"/>
      <c r="S3030" s="106"/>
      <c r="T3030" s="106"/>
      <c r="U3030" s="106"/>
      <c r="V3030" s="106"/>
      <c r="W3030" s="106"/>
      <c r="X3030" s="106"/>
      <c r="AB3030" s="188" t="str">
        <f t="shared" si="323"/>
        <v/>
      </c>
      <c r="AC3030" s="188" t="s">
        <v>1585</v>
      </c>
      <c r="AD3030" s="131"/>
      <c r="AE3030" s="131"/>
      <c r="AF3030" s="131"/>
      <c r="AG3030" s="131"/>
      <c r="AH3030" s="131"/>
      <c r="AI3030" s="131"/>
      <c r="AJ3030" s="128" t="str">
        <f t="shared" si="324"/>
        <v/>
      </c>
      <c r="AK3030" s="7" t="str">
        <f>IF(ISNUMBER($AJ3030),INDEX($C$1:$AB$3985,$AJ3030,AK$4),"")</f>
        <v/>
      </c>
      <c r="AL3030" s="7" t="str">
        <f>IF(ISNUMBER($AJ3030),INDEX($C$1:$AB$3985,$AJ3030,AL$4),"")</f>
        <v/>
      </c>
      <c r="AM3030" s="128"/>
      <c r="AN3030" s="128" t="str">
        <f t="shared" si="326"/>
        <v/>
      </c>
      <c r="AO3030" s="7" t="str">
        <f t="shared" si="329"/>
        <v/>
      </c>
      <c r="AP3030" s="10" t="str">
        <f t="shared" si="329"/>
        <v/>
      </c>
      <c r="AQ3030" s="310">
        <f>IF(ISNUMBER(SEARCH($T$30,AO3030)),MAX(AQ$5:AQ3029)+1,0)</f>
        <v>0</v>
      </c>
      <c r="AR3030" s="310">
        <f>IF(ISNUMBER(SEARCH($T$31,AO3030)),MAX(AR$5:AR3029)+1,0)</f>
        <v>0</v>
      </c>
      <c r="AS3030" s="128" t="str">
        <f t="shared" si="325"/>
        <v/>
      </c>
      <c r="AT3030" s="105" t="str">
        <f>IF(ISNUMBER($AS3030),INDEX($C$1:$AB$3985,$AS3030,AT$4),"")</f>
        <v/>
      </c>
      <c r="AU3030" s="128"/>
      <c r="AV3030" s="128" t="str">
        <f t="shared" si="327"/>
        <v/>
      </c>
      <c r="AW3030" s="105" t="str">
        <f>IF(ISNUMBER($AV3030),INDEX($C$1:$AB$3985,$AV3030,AW$4),"")</f>
        <v/>
      </c>
      <c r="AX3030" s="105" t="str">
        <f>IF(ISNUMBER($AV3030),INDEX($C$1:$AB$3985,$AV3030,AX$4),"")</f>
        <v/>
      </c>
      <c r="AY3030" s="128"/>
      <c r="AZ3030" s="128"/>
      <c r="BA3030" s="128" t="str">
        <f t="shared" si="328"/>
        <v/>
      </c>
      <c r="BB3030" s="105" t="str">
        <f>IF(ISNUMBER($BA3030),INDEX($C$1:$AB$3985,$BA3030,BB$4),"")</f>
        <v/>
      </c>
      <c r="BC3030" s="105"/>
    </row>
    <row r="3031" spans="1:55" x14ac:dyDescent="0.25">
      <c r="A3031" s="98"/>
      <c r="B3031" s="98"/>
      <c r="C3031" s="73"/>
      <c r="D3031" s="179"/>
      <c r="E3031" s="176"/>
      <c r="F3031" s="176"/>
      <c r="G3031" s="176"/>
      <c r="H3031" s="176"/>
      <c r="I3031" s="176"/>
      <c r="J3031" s="172"/>
      <c r="K3031" s="173"/>
      <c r="L3031" s="178"/>
      <c r="R3031" s="3"/>
      <c r="S3031" s="106"/>
      <c r="T3031" s="106"/>
      <c r="U3031" s="106"/>
      <c r="V3031" s="106"/>
      <c r="W3031" s="106"/>
      <c r="X3031" s="106"/>
      <c r="AB3031" s="188" t="str">
        <f t="shared" si="323"/>
        <v/>
      </c>
      <c r="AC3031" s="188" t="s">
        <v>1585</v>
      </c>
      <c r="AD3031" s="131"/>
      <c r="AE3031" s="131"/>
      <c r="AF3031" s="131"/>
      <c r="AG3031" s="131"/>
      <c r="AH3031" s="131"/>
      <c r="AI3031" s="131"/>
      <c r="AJ3031" s="128" t="str">
        <f t="shared" si="324"/>
        <v/>
      </c>
      <c r="AK3031" s="7" t="str">
        <f>IF(ISNUMBER($AJ3031),INDEX($C$1:$AB$3985,$AJ3031,AK$4),"")</f>
        <v/>
      </c>
      <c r="AL3031" s="7" t="str">
        <f>IF(ISNUMBER($AJ3031),INDEX($C$1:$AB$3985,$AJ3031,AL$4),"")</f>
        <v/>
      </c>
      <c r="AM3031" s="128"/>
      <c r="AN3031" s="128" t="str">
        <f t="shared" si="326"/>
        <v/>
      </c>
      <c r="AO3031" s="7" t="str">
        <f t="shared" si="329"/>
        <v/>
      </c>
      <c r="AP3031" s="10" t="str">
        <f t="shared" si="329"/>
        <v/>
      </c>
      <c r="AQ3031" s="310">
        <f>IF(ISNUMBER(SEARCH($T$30,AO3031)),MAX(AQ$5:AQ3030)+1,0)</f>
        <v>0</v>
      </c>
      <c r="AR3031" s="310">
        <f>IF(ISNUMBER(SEARCH($T$31,AO3031)),MAX(AR$5:AR3030)+1,0)</f>
        <v>0</v>
      </c>
      <c r="AS3031" s="128" t="str">
        <f t="shared" si="325"/>
        <v/>
      </c>
      <c r="AT3031" s="105" t="str">
        <f>IF(ISNUMBER($AS3031),INDEX($C$1:$AB$3985,$AS3031,AT$4),"")</f>
        <v/>
      </c>
      <c r="AU3031" s="128"/>
      <c r="AV3031" s="128" t="str">
        <f t="shared" si="327"/>
        <v/>
      </c>
      <c r="AW3031" s="105" t="str">
        <f>IF(ISNUMBER($AV3031),INDEX($C$1:$AB$3985,$AV3031,AW$4),"")</f>
        <v/>
      </c>
      <c r="AX3031" s="105" t="str">
        <f>IF(ISNUMBER($AV3031),INDEX($C$1:$AB$3985,$AV3031,AX$4),"")</f>
        <v/>
      </c>
      <c r="AY3031" s="128"/>
      <c r="AZ3031" s="128"/>
      <c r="BA3031" s="128" t="str">
        <f t="shared" si="328"/>
        <v/>
      </c>
      <c r="BB3031" s="105" t="str">
        <f>IF(ISNUMBER($BA3031),INDEX($C$1:$AB$3985,$BA3031,BB$4),"")</f>
        <v/>
      </c>
      <c r="BC3031" s="105"/>
    </row>
    <row r="3032" spans="1:55" x14ac:dyDescent="0.25">
      <c r="A3032" s="98"/>
      <c r="B3032" s="98"/>
      <c r="C3032" s="73"/>
      <c r="D3032" s="179"/>
      <c r="E3032" s="176"/>
      <c r="F3032" s="176"/>
      <c r="G3032" s="176"/>
      <c r="H3032" s="176"/>
      <c r="I3032" s="176"/>
      <c r="J3032" s="172"/>
      <c r="K3032" s="173"/>
      <c r="L3032" s="178"/>
      <c r="R3032" s="3"/>
      <c r="S3032" s="106"/>
      <c r="T3032" s="106"/>
      <c r="U3032" s="106"/>
      <c r="V3032" s="106"/>
      <c r="W3032" s="106"/>
      <c r="X3032" s="106"/>
      <c r="AB3032" s="188" t="str">
        <f t="shared" si="323"/>
        <v/>
      </c>
      <c r="AC3032" s="188" t="s">
        <v>1585</v>
      </c>
      <c r="AD3032" s="131"/>
      <c r="AE3032" s="131"/>
      <c r="AF3032" s="131"/>
      <c r="AG3032" s="131"/>
      <c r="AH3032" s="131"/>
      <c r="AI3032" s="131"/>
      <c r="AJ3032" s="128" t="str">
        <f t="shared" si="324"/>
        <v/>
      </c>
      <c r="AK3032" s="7" t="str">
        <f>IF(ISNUMBER($AJ3032),INDEX($C$1:$AB$3985,$AJ3032,AK$4),"")</f>
        <v/>
      </c>
      <c r="AL3032" s="7" t="str">
        <f>IF(ISNUMBER($AJ3032),INDEX($C$1:$AB$3985,$AJ3032,AL$4),"")</f>
        <v/>
      </c>
      <c r="AM3032" s="128"/>
      <c r="AN3032" s="128" t="str">
        <f t="shared" si="326"/>
        <v/>
      </c>
      <c r="AO3032" s="7" t="str">
        <f t="shared" si="329"/>
        <v/>
      </c>
      <c r="AP3032" s="10" t="str">
        <f t="shared" si="329"/>
        <v/>
      </c>
      <c r="AQ3032" s="310">
        <f>IF(ISNUMBER(SEARCH($T$30,AO3032)),MAX(AQ$5:AQ3031)+1,0)</f>
        <v>0</v>
      </c>
      <c r="AR3032" s="310">
        <f>IF(ISNUMBER(SEARCH($T$31,AO3032)),MAX(AR$5:AR3031)+1,0)</f>
        <v>0</v>
      </c>
      <c r="AS3032" s="128" t="str">
        <f t="shared" si="325"/>
        <v/>
      </c>
      <c r="AT3032" s="105" t="str">
        <f>IF(ISNUMBER($AS3032),INDEX($C$1:$AB$3985,$AS3032,AT$4),"")</f>
        <v/>
      </c>
      <c r="AU3032" s="128"/>
      <c r="AV3032" s="128" t="str">
        <f t="shared" si="327"/>
        <v/>
      </c>
      <c r="AW3032" s="105" t="str">
        <f>IF(ISNUMBER($AV3032),INDEX($C$1:$AB$3985,$AV3032,AW$4),"")</f>
        <v/>
      </c>
      <c r="AX3032" s="105" t="str">
        <f>IF(ISNUMBER($AV3032),INDEX($C$1:$AB$3985,$AV3032,AX$4),"")</f>
        <v/>
      </c>
      <c r="AY3032" s="128"/>
      <c r="AZ3032" s="128"/>
      <c r="BA3032" s="128" t="str">
        <f t="shared" si="328"/>
        <v/>
      </c>
      <c r="BB3032" s="105" t="str">
        <f>IF(ISNUMBER($BA3032),INDEX($C$1:$AB$3985,$BA3032,BB$4),"")</f>
        <v/>
      </c>
      <c r="BC3032" s="105"/>
    </row>
    <row r="3033" spans="1:55" x14ac:dyDescent="0.25">
      <c r="A3033" s="98"/>
      <c r="B3033" s="98"/>
      <c r="C3033" s="73"/>
      <c r="D3033" s="179"/>
      <c r="E3033" s="176"/>
      <c r="F3033" s="176"/>
      <c r="G3033" s="176"/>
      <c r="H3033" s="176"/>
      <c r="I3033" s="176"/>
      <c r="J3033" s="172"/>
      <c r="K3033" s="173"/>
      <c r="L3033" s="178"/>
      <c r="R3033" s="3"/>
      <c r="S3033" s="106"/>
      <c r="T3033" s="106"/>
      <c r="U3033" s="106"/>
      <c r="V3033" s="106"/>
      <c r="W3033" s="106"/>
      <c r="X3033" s="106"/>
      <c r="AB3033" s="188" t="str">
        <f t="shared" si="323"/>
        <v/>
      </c>
      <c r="AC3033" s="188" t="s">
        <v>1585</v>
      </c>
      <c r="AD3033" s="131"/>
      <c r="AE3033" s="131"/>
      <c r="AF3033" s="131"/>
      <c r="AG3033" s="131"/>
      <c r="AH3033" s="131"/>
      <c r="AI3033" s="131"/>
      <c r="AJ3033" s="128" t="str">
        <f t="shared" si="324"/>
        <v/>
      </c>
      <c r="AK3033" s="7" t="str">
        <f>IF(ISNUMBER($AJ3033),INDEX($C$1:$AB$3985,$AJ3033,AK$4),"")</f>
        <v/>
      </c>
      <c r="AL3033" s="7" t="str">
        <f>IF(ISNUMBER($AJ3033),INDEX($C$1:$AB$3985,$AJ3033,AL$4),"")</f>
        <v/>
      </c>
      <c r="AM3033" s="128"/>
      <c r="AN3033" s="128" t="str">
        <f t="shared" si="326"/>
        <v/>
      </c>
      <c r="AO3033" s="7" t="str">
        <f t="shared" si="329"/>
        <v/>
      </c>
      <c r="AP3033" s="10" t="str">
        <f t="shared" si="329"/>
        <v/>
      </c>
      <c r="AQ3033" s="310">
        <f>IF(ISNUMBER(SEARCH($T$30,AO3033)),MAX(AQ$5:AQ3032)+1,0)</f>
        <v>0</v>
      </c>
      <c r="AR3033" s="310">
        <f>IF(ISNUMBER(SEARCH($T$31,AO3033)),MAX(AR$5:AR3032)+1,0)</f>
        <v>0</v>
      </c>
      <c r="AS3033" s="128" t="str">
        <f t="shared" si="325"/>
        <v/>
      </c>
      <c r="AT3033" s="105" t="str">
        <f>IF(ISNUMBER($AS3033),INDEX($C$1:$AB$3985,$AS3033,AT$4),"")</f>
        <v/>
      </c>
      <c r="AU3033" s="128"/>
      <c r="AV3033" s="128" t="str">
        <f t="shared" si="327"/>
        <v/>
      </c>
      <c r="AW3033" s="105" t="str">
        <f>IF(ISNUMBER($AV3033),INDEX($C$1:$AB$3985,$AV3033,AW$4),"")</f>
        <v/>
      </c>
      <c r="AX3033" s="105" t="str">
        <f>IF(ISNUMBER($AV3033),INDEX($C$1:$AB$3985,$AV3033,AX$4),"")</f>
        <v/>
      </c>
      <c r="AY3033" s="128"/>
      <c r="AZ3033" s="128"/>
      <c r="BA3033" s="128" t="str">
        <f t="shared" si="328"/>
        <v/>
      </c>
      <c r="BB3033" s="105" t="str">
        <f>IF(ISNUMBER($BA3033),INDEX($C$1:$AB$3985,$BA3033,BB$4),"")</f>
        <v/>
      </c>
      <c r="BC3033" s="105"/>
    </row>
    <row r="3034" spans="1:55" x14ac:dyDescent="0.25">
      <c r="A3034" s="98"/>
      <c r="B3034" s="98"/>
      <c r="C3034" s="73"/>
      <c r="D3034" s="179"/>
      <c r="E3034" s="176"/>
      <c r="F3034" s="176"/>
      <c r="G3034" s="176"/>
      <c r="H3034" s="176"/>
      <c r="I3034" s="176"/>
      <c r="J3034" s="172"/>
      <c r="K3034" s="173"/>
      <c r="L3034" s="178"/>
      <c r="R3034" s="3"/>
      <c r="S3034" s="106"/>
      <c r="T3034" s="106"/>
      <c r="U3034" s="106"/>
      <c r="V3034" s="106"/>
      <c r="W3034" s="106"/>
      <c r="X3034" s="106"/>
      <c r="AB3034" s="188" t="str">
        <f t="shared" si="323"/>
        <v/>
      </c>
      <c r="AC3034" s="188" t="s">
        <v>1585</v>
      </c>
      <c r="AD3034" s="131"/>
      <c r="AE3034" s="131"/>
      <c r="AF3034" s="131"/>
      <c r="AG3034" s="131"/>
      <c r="AH3034" s="131"/>
      <c r="AI3034" s="131"/>
      <c r="AJ3034" s="128" t="str">
        <f t="shared" si="324"/>
        <v/>
      </c>
      <c r="AK3034" s="7" t="str">
        <f>IF(ISNUMBER($AJ3034),INDEX($C$1:$AB$3985,$AJ3034,AK$4),"")</f>
        <v/>
      </c>
      <c r="AL3034" s="7" t="str">
        <f>IF(ISNUMBER($AJ3034),INDEX($C$1:$AB$3985,$AJ3034,AL$4),"")</f>
        <v/>
      </c>
      <c r="AM3034" s="128"/>
      <c r="AN3034" s="128" t="str">
        <f t="shared" si="326"/>
        <v/>
      </c>
      <c r="AO3034" s="7" t="str">
        <f t="shared" si="329"/>
        <v/>
      </c>
      <c r="AP3034" s="10" t="str">
        <f t="shared" si="329"/>
        <v/>
      </c>
      <c r="AQ3034" s="310">
        <f>IF(ISNUMBER(SEARCH($T$30,AO3034)),MAX(AQ$5:AQ3033)+1,0)</f>
        <v>0</v>
      </c>
      <c r="AR3034" s="310">
        <f>IF(ISNUMBER(SEARCH($T$31,AO3034)),MAX(AR$5:AR3033)+1,0)</f>
        <v>0</v>
      </c>
      <c r="AS3034" s="128" t="str">
        <f t="shared" si="325"/>
        <v/>
      </c>
      <c r="AT3034" s="105" t="str">
        <f>IF(ISNUMBER($AS3034),INDEX($C$1:$AB$3985,$AS3034,AT$4),"")</f>
        <v/>
      </c>
      <c r="AU3034" s="128"/>
      <c r="AV3034" s="128" t="str">
        <f t="shared" si="327"/>
        <v/>
      </c>
      <c r="AW3034" s="105" t="str">
        <f>IF(ISNUMBER($AV3034),INDEX($C$1:$AB$3985,$AV3034,AW$4),"")</f>
        <v/>
      </c>
      <c r="AX3034" s="105" t="str">
        <f>IF(ISNUMBER($AV3034),INDEX($C$1:$AB$3985,$AV3034,AX$4),"")</f>
        <v/>
      </c>
      <c r="AY3034" s="128"/>
      <c r="AZ3034" s="128"/>
      <c r="BA3034" s="128" t="str">
        <f t="shared" si="328"/>
        <v/>
      </c>
      <c r="BB3034" s="105" t="str">
        <f>IF(ISNUMBER($BA3034),INDEX($C$1:$AB$3985,$BA3034,BB$4),"")</f>
        <v/>
      </c>
      <c r="BC3034" s="105"/>
    </row>
    <row r="3035" spans="1:55" x14ac:dyDescent="0.25">
      <c r="A3035" s="98"/>
      <c r="B3035" s="98"/>
      <c r="C3035" s="73"/>
      <c r="D3035" s="179"/>
      <c r="E3035" s="176"/>
      <c r="F3035" s="176"/>
      <c r="G3035" s="176"/>
      <c r="H3035" s="176"/>
      <c r="I3035" s="176"/>
      <c r="J3035" s="172"/>
      <c r="K3035" s="173"/>
      <c r="L3035" s="178"/>
      <c r="R3035" s="3"/>
      <c r="S3035" s="106"/>
      <c r="T3035" s="106"/>
      <c r="U3035" s="106"/>
      <c r="V3035" s="106"/>
      <c r="W3035" s="106"/>
      <c r="X3035" s="106"/>
      <c r="AB3035" s="188" t="str">
        <f t="shared" si="323"/>
        <v/>
      </c>
      <c r="AC3035" s="188" t="s">
        <v>1585</v>
      </c>
      <c r="AD3035" s="131"/>
      <c r="AE3035" s="131"/>
      <c r="AF3035" s="131"/>
      <c r="AG3035" s="131"/>
      <c r="AH3035" s="131"/>
      <c r="AI3035" s="131"/>
      <c r="AJ3035" s="128" t="str">
        <f t="shared" si="324"/>
        <v/>
      </c>
      <c r="AK3035" s="7" t="str">
        <f>IF(ISNUMBER($AJ3035),INDEX($C$1:$AB$3985,$AJ3035,AK$4),"")</f>
        <v/>
      </c>
      <c r="AL3035" s="7" t="str">
        <f>IF(ISNUMBER($AJ3035),INDEX($C$1:$AB$3985,$AJ3035,AL$4),"")</f>
        <v/>
      </c>
      <c r="AM3035" s="128"/>
      <c r="AN3035" s="128" t="str">
        <f t="shared" si="326"/>
        <v/>
      </c>
      <c r="AO3035" s="7" t="str">
        <f t="shared" si="329"/>
        <v/>
      </c>
      <c r="AP3035" s="10" t="str">
        <f t="shared" si="329"/>
        <v/>
      </c>
      <c r="AQ3035" s="310">
        <f>IF(ISNUMBER(SEARCH($T$30,AO3035)),MAX(AQ$5:AQ3034)+1,0)</f>
        <v>0</v>
      </c>
      <c r="AR3035" s="310">
        <f>IF(ISNUMBER(SEARCH($T$31,AO3035)),MAX(AR$5:AR3034)+1,0)</f>
        <v>0</v>
      </c>
      <c r="AS3035" s="128" t="str">
        <f t="shared" si="325"/>
        <v/>
      </c>
      <c r="AT3035" s="105" t="str">
        <f>IF(ISNUMBER($AS3035),INDEX($C$1:$AB$3985,$AS3035,AT$4),"")</f>
        <v/>
      </c>
      <c r="AU3035" s="128"/>
      <c r="AV3035" s="128" t="str">
        <f t="shared" si="327"/>
        <v/>
      </c>
      <c r="AW3035" s="105" t="str">
        <f>IF(ISNUMBER($AV3035),INDEX($C$1:$AB$3985,$AV3035,AW$4),"")</f>
        <v/>
      </c>
      <c r="AX3035" s="105" t="str">
        <f>IF(ISNUMBER($AV3035),INDEX($C$1:$AB$3985,$AV3035,AX$4),"")</f>
        <v/>
      </c>
      <c r="AY3035" s="128"/>
      <c r="AZ3035" s="128"/>
      <c r="BA3035" s="128" t="str">
        <f t="shared" si="328"/>
        <v/>
      </c>
      <c r="BB3035" s="105" t="str">
        <f>IF(ISNUMBER($BA3035),INDEX($C$1:$AB$3985,$BA3035,BB$4),"")</f>
        <v/>
      </c>
      <c r="BC3035" s="105"/>
    </row>
    <row r="3036" spans="1:55" x14ac:dyDescent="0.25">
      <c r="A3036" s="98"/>
      <c r="B3036" s="98"/>
      <c r="C3036" s="73"/>
      <c r="D3036" s="179"/>
      <c r="E3036" s="176"/>
      <c r="F3036" s="176"/>
      <c r="G3036" s="176"/>
      <c r="H3036" s="176"/>
      <c r="I3036" s="176"/>
      <c r="J3036" s="172"/>
      <c r="K3036" s="173"/>
      <c r="L3036" s="178"/>
      <c r="R3036" s="3"/>
      <c r="S3036" s="106"/>
      <c r="T3036" s="106"/>
      <c r="U3036" s="106"/>
      <c r="V3036" s="106"/>
      <c r="W3036" s="106"/>
      <c r="X3036" s="106"/>
      <c r="AB3036" s="188" t="str">
        <f t="shared" si="323"/>
        <v/>
      </c>
      <c r="AC3036" s="188" t="s">
        <v>1585</v>
      </c>
      <c r="AD3036" s="131"/>
      <c r="AE3036" s="131"/>
      <c r="AF3036" s="131"/>
      <c r="AG3036" s="131"/>
      <c r="AH3036" s="131"/>
      <c r="AI3036" s="131"/>
      <c r="AJ3036" s="128" t="str">
        <f t="shared" si="324"/>
        <v/>
      </c>
      <c r="AK3036" s="7" t="str">
        <f>IF(ISNUMBER($AJ3036),INDEX($C$1:$AB$3985,$AJ3036,AK$4),"")</f>
        <v/>
      </c>
      <c r="AL3036" s="7" t="str">
        <f>IF(ISNUMBER($AJ3036),INDEX($C$1:$AB$3985,$AJ3036,AL$4),"")</f>
        <v/>
      </c>
      <c r="AM3036" s="128"/>
      <c r="AN3036" s="128" t="str">
        <f t="shared" si="326"/>
        <v/>
      </c>
      <c r="AO3036" s="7" t="str">
        <f t="shared" si="329"/>
        <v/>
      </c>
      <c r="AP3036" s="10" t="str">
        <f t="shared" si="329"/>
        <v/>
      </c>
      <c r="AQ3036" s="310">
        <f>IF(ISNUMBER(SEARCH($T$30,AO3036)),MAX(AQ$5:AQ3035)+1,0)</f>
        <v>0</v>
      </c>
      <c r="AR3036" s="310">
        <f>IF(ISNUMBER(SEARCH($T$31,AO3036)),MAX(AR$5:AR3035)+1,0)</f>
        <v>0</v>
      </c>
      <c r="AS3036" s="128" t="str">
        <f t="shared" si="325"/>
        <v/>
      </c>
      <c r="AT3036" s="105" t="str">
        <f>IF(ISNUMBER($AS3036),INDEX($C$1:$AB$3985,$AS3036,AT$4),"")</f>
        <v/>
      </c>
      <c r="AU3036" s="128"/>
      <c r="AV3036" s="128" t="str">
        <f t="shared" si="327"/>
        <v/>
      </c>
      <c r="AW3036" s="105" t="str">
        <f>IF(ISNUMBER($AV3036),INDEX($C$1:$AB$3985,$AV3036,AW$4),"")</f>
        <v/>
      </c>
      <c r="AX3036" s="105" t="str">
        <f>IF(ISNUMBER($AV3036),INDEX($C$1:$AB$3985,$AV3036,AX$4),"")</f>
        <v/>
      </c>
      <c r="AY3036" s="128"/>
      <c r="AZ3036" s="128"/>
      <c r="BA3036" s="128" t="str">
        <f t="shared" si="328"/>
        <v/>
      </c>
      <c r="BB3036" s="105" t="str">
        <f>IF(ISNUMBER($BA3036),INDEX($C$1:$AB$3985,$BA3036,BB$4),"")</f>
        <v/>
      </c>
      <c r="BC3036" s="105"/>
    </row>
    <row r="3037" spans="1:55" x14ac:dyDescent="0.25">
      <c r="A3037" s="98"/>
      <c r="B3037" s="98"/>
      <c r="C3037" s="73"/>
      <c r="D3037" s="179"/>
      <c r="E3037" s="176"/>
      <c r="F3037" s="176"/>
      <c r="G3037" s="176"/>
      <c r="H3037" s="176"/>
      <c r="I3037" s="176"/>
      <c r="J3037" s="172"/>
      <c r="K3037" s="173"/>
      <c r="L3037" s="178"/>
      <c r="R3037" s="3"/>
      <c r="S3037" s="106"/>
      <c r="T3037" s="106"/>
      <c r="U3037" s="106"/>
      <c r="V3037" s="106"/>
      <c r="W3037" s="106"/>
      <c r="X3037" s="106"/>
      <c r="AB3037" s="188" t="str">
        <f t="shared" si="323"/>
        <v/>
      </c>
      <c r="AC3037" s="188" t="s">
        <v>1585</v>
      </c>
      <c r="AD3037" s="131"/>
      <c r="AE3037" s="131"/>
      <c r="AF3037" s="131"/>
      <c r="AG3037" s="131"/>
      <c r="AH3037" s="131"/>
      <c r="AI3037" s="131"/>
      <c r="AJ3037" s="128" t="str">
        <f t="shared" si="324"/>
        <v/>
      </c>
      <c r="AK3037" s="7" t="str">
        <f>IF(ISNUMBER($AJ3037),INDEX($C$1:$AB$3985,$AJ3037,AK$4),"")</f>
        <v/>
      </c>
      <c r="AL3037" s="7" t="str">
        <f>IF(ISNUMBER($AJ3037),INDEX($C$1:$AB$3985,$AJ3037,AL$4),"")</f>
        <v/>
      </c>
      <c r="AM3037" s="128"/>
      <c r="AN3037" s="128" t="str">
        <f t="shared" si="326"/>
        <v/>
      </c>
      <c r="AO3037" s="7" t="str">
        <f t="shared" si="329"/>
        <v/>
      </c>
      <c r="AP3037" s="10" t="str">
        <f t="shared" si="329"/>
        <v/>
      </c>
      <c r="AQ3037" s="310">
        <f>IF(ISNUMBER(SEARCH($T$30,AO3037)),MAX(AQ$5:AQ3036)+1,0)</f>
        <v>0</v>
      </c>
      <c r="AR3037" s="310">
        <f>IF(ISNUMBER(SEARCH($T$31,AO3037)),MAX(AR$5:AR3036)+1,0)</f>
        <v>0</v>
      </c>
      <c r="AS3037" s="128" t="str">
        <f t="shared" si="325"/>
        <v/>
      </c>
      <c r="AT3037" s="105" t="str">
        <f>IF(ISNUMBER($AS3037),INDEX($C$1:$AB$3985,$AS3037,AT$4),"")</f>
        <v/>
      </c>
      <c r="AU3037" s="128"/>
      <c r="AV3037" s="128" t="str">
        <f t="shared" si="327"/>
        <v/>
      </c>
      <c r="AW3037" s="105" t="str">
        <f>IF(ISNUMBER($AV3037),INDEX($C$1:$AB$3985,$AV3037,AW$4),"")</f>
        <v/>
      </c>
      <c r="AX3037" s="105" t="str">
        <f>IF(ISNUMBER($AV3037),INDEX($C$1:$AB$3985,$AV3037,AX$4),"")</f>
        <v/>
      </c>
      <c r="AY3037" s="128"/>
      <c r="AZ3037" s="128"/>
      <c r="BA3037" s="128" t="str">
        <f t="shared" si="328"/>
        <v/>
      </c>
      <c r="BB3037" s="105" t="str">
        <f>IF(ISNUMBER($BA3037),INDEX($C$1:$AB$3985,$BA3037,BB$4),"")</f>
        <v/>
      </c>
      <c r="BC3037" s="105"/>
    </row>
    <row r="3038" spans="1:55" x14ac:dyDescent="0.25">
      <c r="A3038" s="98"/>
      <c r="B3038" s="98"/>
      <c r="C3038" s="73"/>
      <c r="D3038" s="179"/>
      <c r="E3038" s="176"/>
      <c r="F3038" s="176"/>
      <c r="G3038" s="176"/>
      <c r="H3038" s="176"/>
      <c r="I3038" s="176"/>
      <c r="J3038" s="172"/>
      <c r="K3038" s="173"/>
      <c r="L3038" s="178"/>
      <c r="R3038" s="3"/>
      <c r="S3038" s="106"/>
      <c r="T3038" s="106"/>
      <c r="U3038" s="106"/>
      <c r="V3038" s="106"/>
      <c r="W3038" s="106"/>
      <c r="X3038" s="106"/>
      <c r="AB3038" s="188" t="str">
        <f t="shared" si="323"/>
        <v/>
      </c>
      <c r="AC3038" s="188" t="s">
        <v>1585</v>
      </c>
      <c r="AD3038" s="131"/>
      <c r="AE3038" s="131"/>
      <c r="AF3038" s="131"/>
      <c r="AG3038" s="131"/>
      <c r="AH3038" s="131"/>
      <c r="AI3038" s="131"/>
      <c r="AJ3038" s="128" t="str">
        <f t="shared" si="324"/>
        <v/>
      </c>
      <c r="AK3038" s="7" t="str">
        <f>IF(ISNUMBER($AJ3038),INDEX($C$1:$AB$3985,$AJ3038,AK$4),"")</f>
        <v/>
      </c>
      <c r="AL3038" s="7" t="str">
        <f>IF(ISNUMBER($AJ3038),INDEX($C$1:$AB$3985,$AJ3038,AL$4),"")</f>
        <v/>
      </c>
      <c r="AM3038" s="128"/>
      <c r="AN3038" s="128" t="str">
        <f t="shared" si="326"/>
        <v/>
      </c>
      <c r="AO3038" s="7" t="str">
        <f t="shared" si="329"/>
        <v/>
      </c>
      <c r="AP3038" s="10" t="str">
        <f t="shared" si="329"/>
        <v/>
      </c>
      <c r="AQ3038" s="310">
        <f>IF(ISNUMBER(SEARCH($T$30,AO3038)),MAX(AQ$5:AQ3037)+1,0)</f>
        <v>0</v>
      </c>
      <c r="AR3038" s="310">
        <f>IF(ISNUMBER(SEARCH($T$31,AO3038)),MAX(AR$5:AR3037)+1,0)</f>
        <v>0</v>
      </c>
      <c r="AS3038" s="128" t="str">
        <f t="shared" si="325"/>
        <v/>
      </c>
      <c r="AT3038" s="105" t="str">
        <f>IF(ISNUMBER($AS3038),INDEX($C$1:$AB$3985,$AS3038,AT$4),"")</f>
        <v/>
      </c>
      <c r="AU3038" s="128"/>
      <c r="AV3038" s="128" t="str">
        <f t="shared" si="327"/>
        <v/>
      </c>
      <c r="AW3038" s="105" t="str">
        <f>IF(ISNUMBER($AV3038),INDEX($C$1:$AB$3985,$AV3038,AW$4),"")</f>
        <v/>
      </c>
      <c r="AX3038" s="105" t="str">
        <f>IF(ISNUMBER($AV3038),INDEX($C$1:$AB$3985,$AV3038,AX$4),"")</f>
        <v/>
      </c>
      <c r="AY3038" s="128"/>
      <c r="AZ3038" s="128"/>
      <c r="BA3038" s="128" t="str">
        <f t="shared" si="328"/>
        <v/>
      </c>
      <c r="BB3038" s="105" t="str">
        <f>IF(ISNUMBER($BA3038),INDEX($C$1:$AB$3985,$BA3038,BB$4),"")</f>
        <v/>
      </c>
      <c r="BC3038" s="105"/>
    </row>
    <row r="3039" spans="1:55" x14ac:dyDescent="0.25">
      <c r="A3039" s="98"/>
      <c r="B3039" s="98"/>
      <c r="C3039" s="73"/>
      <c r="D3039" s="179"/>
      <c r="E3039" s="176"/>
      <c r="F3039" s="176"/>
      <c r="G3039" s="176"/>
      <c r="H3039" s="176"/>
      <c r="I3039" s="176"/>
      <c r="J3039" s="172"/>
      <c r="K3039" s="173"/>
      <c r="L3039" s="178"/>
      <c r="R3039" s="3"/>
      <c r="S3039" s="106"/>
      <c r="T3039" s="106"/>
      <c r="U3039" s="106"/>
      <c r="V3039" s="106"/>
      <c r="W3039" s="106"/>
      <c r="X3039" s="106"/>
      <c r="AB3039" s="188" t="str">
        <f t="shared" si="323"/>
        <v/>
      </c>
      <c r="AC3039" s="188" t="s">
        <v>1585</v>
      </c>
      <c r="AD3039" s="131"/>
      <c r="AE3039" s="131"/>
      <c r="AF3039" s="131"/>
      <c r="AG3039" s="131"/>
      <c r="AH3039" s="131"/>
      <c r="AI3039" s="131"/>
      <c r="AJ3039" s="128" t="str">
        <f t="shared" si="324"/>
        <v/>
      </c>
      <c r="AK3039" s="7" t="str">
        <f>IF(ISNUMBER($AJ3039),INDEX($C$1:$AB$3985,$AJ3039,AK$4),"")</f>
        <v/>
      </c>
      <c r="AL3039" s="7" t="str">
        <f>IF(ISNUMBER($AJ3039),INDEX($C$1:$AB$3985,$AJ3039,AL$4),"")</f>
        <v/>
      </c>
      <c r="AM3039" s="128"/>
      <c r="AN3039" s="128" t="str">
        <f t="shared" si="326"/>
        <v/>
      </c>
      <c r="AO3039" s="7" t="str">
        <f t="shared" si="329"/>
        <v/>
      </c>
      <c r="AP3039" s="10" t="str">
        <f t="shared" si="329"/>
        <v/>
      </c>
      <c r="AQ3039" s="310">
        <f>IF(ISNUMBER(SEARCH($T$30,AO3039)),MAX(AQ$5:AQ3038)+1,0)</f>
        <v>0</v>
      </c>
      <c r="AR3039" s="310">
        <f>IF(ISNUMBER(SEARCH($T$31,AO3039)),MAX(AR$5:AR3038)+1,0)</f>
        <v>0</v>
      </c>
      <c r="AS3039" s="128" t="str">
        <f t="shared" si="325"/>
        <v/>
      </c>
      <c r="AT3039" s="105" t="str">
        <f>IF(ISNUMBER($AS3039),INDEX($C$1:$AB$3985,$AS3039,AT$4),"")</f>
        <v/>
      </c>
      <c r="AU3039" s="128"/>
      <c r="AV3039" s="128" t="str">
        <f t="shared" si="327"/>
        <v/>
      </c>
      <c r="AW3039" s="105" t="str">
        <f>IF(ISNUMBER($AV3039),INDEX($C$1:$AB$3985,$AV3039,AW$4),"")</f>
        <v/>
      </c>
      <c r="AX3039" s="105" t="str">
        <f>IF(ISNUMBER($AV3039),INDEX($C$1:$AB$3985,$AV3039,AX$4),"")</f>
        <v/>
      </c>
      <c r="AY3039" s="128"/>
      <c r="AZ3039" s="128"/>
      <c r="BA3039" s="128" t="str">
        <f t="shared" si="328"/>
        <v/>
      </c>
      <c r="BB3039" s="105" t="str">
        <f>IF(ISNUMBER($BA3039),INDEX($C$1:$AB$3985,$BA3039,BB$4),"")</f>
        <v/>
      </c>
      <c r="BC3039" s="105"/>
    </row>
    <row r="3040" spans="1:55" x14ac:dyDescent="0.25">
      <c r="A3040" s="98"/>
      <c r="B3040" s="98"/>
      <c r="C3040" s="73"/>
      <c r="D3040" s="179"/>
      <c r="E3040" s="176"/>
      <c r="F3040" s="176"/>
      <c r="G3040" s="176"/>
      <c r="H3040" s="176"/>
      <c r="I3040" s="176"/>
      <c r="J3040" s="172"/>
      <c r="K3040" s="173"/>
      <c r="L3040" s="178"/>
      <c r="R3040" s="3"/>
      <c r="S3040" s="106"/>
      <c r="T3040" s="106"/>
      <c r="U3040" s="106"/>
      <c r="V3040" s="106"/>
      <c r="W3040" s="106"/>
      <c r="X3040" s="106"/>
      <c r="AB3040" s="188" t="str">
        <f t="shared" si="323"/>
        <v/>
      </c>
      <c r="AC3040" s="188" t="s">
        <v>1585</v>
      </c>
      <c r="AD3040" s="131"/>
      <c r="AE3040" s="131"/>
      <c r="AF3040" s="131"/>
      <c r="AG3040" s="131"/>
      <c r="AH3040" s="131"/>
      <c r="AI3040" s="131"/>
      <c r="AJ3040" s="128" t="str">
        <f t="shared" si="324"/>
        <v/>
      </c>
      <c r="AK3040" s="7" t="str">
        <f>IF(ISNUMBER($AJ3040),INDEX($C$1:$AB$3985,$AJ3040,AK$4),"")</f>
        <v/>
      </c>
      <c r="AL3040" s="7" t="str">
        <f>IF(ISNUMBER($AJ3040),INDEX($C$1:$AB$3985,$AJ3040,AL$4),"")</f>
        <v/>
      </c>
      <c r="AM3040" s="128"/>
      <c r="AN3040" s="128" t="str">
        <f t="shared" si="326"/>
        <v/>
      </c>
      <c r="AO3040" s="7" t="str">
        <f t="shared" si="329"/>
        <v/>
      </c>
      <c r="AP3040" s="10" t="str">
        <f t="shared" si="329"/>
        <v/>
      </c>
      <c r="AQ3040" s="310">
        <f>IF(ISNUMBER(SEARCH($T$30,AO3040)),MAX(AQ$5:AQ3039)+1,0)</f>
        <v>0</v>
      </c>
      <c r="AR3040" s="310">
        <f>IF(ISNUMBER(SEARCH($T$31,AO3040)),MAX(AR$5:AR3039)+1,0)</f>
        <v>0</v>
      </c>
      <c r="AS3040" s="128" t="str">
        <f t="shared" si="325"/>
        <v/>
      </c>
      <c r="AT3040" s="105" t="str">
        <f>IF(ISNUMBER($AS3040),INDEX($C$1:$AB$3985,$AS3040,AT$4),"")</f>
        <v/>
      </c>
      <c r="AU3040" s="128"/>
      <c r="AV3040" s="128" t="str">
        <f t="shared" si="327"/>
        <v/>
      </c>
      <c r="AW3040" s="105" t="str">
        <f>IF(ISNUMBER($AV3040),INDEX($C$1:$AB$3985,$AV3040,AW$4),"")</f>
        <v/>
      </c>
      <c r="AX3040" s="105" t="str">
        <f>IF(ISNUMBER($AV3040),INDEX($C$1:$AB$3985,$AV3040,AX$4),"")</f>
        <v/>
      </c>
      <c r="AY3040" s="128"/>
      <c r="AZ3040" s="128"/>
      <c r="BA3040" s="128" t="str">
        <f t="shared" si="328"/>
        <v/>
      </c>
      <c r="BB3040" s="105" t="str">
        <f>IF(ISNUMBER($BA3040),INDEX($C$1:$AB$3985,$BA3040,BB$4),"")</f>
        <v/>
      </c>
      <c r="BC3040" s="105"/>
    </row>
    <row r="3041" spans="1:55" x14ac:dyDescent="0.25">
      <c r="A3041" s="98"/>
      <c r="B3041" s="98"/>
      <c r="C3041" s="73"/>
      <c r="D3041" s="179"/>
      <c r="E3041" s="176"/>
      <c r="F3041" s="176"/>
      <c r="G3041" s="176"/>
      <c r="H3041" s="176"/>
      <c r="I3041" s="176"/>
      <c r="J3041" s="172"/>
      <c r="K3041" s="173"/>
      <c r="L3041" s="178"/>
      <c r="R3041" s="3"/>
      <c r="S3041" s="106"/>
      <c r="T3041" s="106"/>
      <c r="U3041" s="106"/>
      <c r="V3041" s="106"/>
      <c r="W3041" s="106"/>
      <c r="X3041" s="106"/>
      <c r="AB3041" s="188" t="str">
        <f t="shared" si="323"/>
        <v/>
      </c>
      <c r="AC3041" s="188" t="s">
        <v>1585</v>
      </c>
      <c r="AD3041" s="131"/>
      <c r="AE3041" s="131"/>
      <c r="AF3041" s="131"/>
      <c r="AG3041" s="131"/>
      <c r="AH3041" s="131"/>
      <c r="AI3041" s="131"/>
      <c r="AJ3041" s="128" t="str">
        <f t="shared" si="324"/>
        <v/>
      </c>
      <c r="AK3041" s="7" t="str">
        <f>IF(ISNUMBER($AJ3041),INDEX($C$1:$AB$3985,$AJ3041,AK$4),"")</f>
        <v/>
      </c>
      <c r="AL3041" s="7" t="str">
        <f>IF(ISNUMBER($AJ3041),INDEX($C$1:$AB$3985,$AJ3041,AL$4),"")</f>
        <v/>
      </c>
      <c r="AM3041" s="128"/>
      <c r="AN3041" s="128" t="str">
        <f t="shared" si="326"/>
        <v/>
      </c>
      <c r="AO3041" s="7" t="str">
        <f t="shared" si="329"/>
        <v/>
      </c>
      <c r="AP3041" s="10" t="str">
        <f t="shared" si="329"/>
        <v/>
      </c>
      <c r="AQ3041" s="310">
        <f>IF(ISNUMBER(SEARCH($T$30,AO3041)),MAX(AQ$5:AQ3040)+1,0)</f>
        <v>0</v>
      </c>
      <c r="AR3041" s="310">
        <f>IF(ISNUMBER(SEARCH($T$31,AO3041)),MAX(AR$5:AR3040)+1,0)</f>
        <v>0</v>
      </c>
      <c r="AS3041" s="128" t="str">
        <f t="shared" si="325"/>
        <v/>
      </c>
      <c r="AT3041" s="105" t="str">
        <f>IF(ISNUMBER($AS3041),INDEX($C$1:$AB$3985,$AS3041,AT$4),"")</f>
        <v/>
      </c>
      <c r="AU3041" s="128"/>
      <c r="AV3041" s="128" t="str">
        <f t="shared" ref="AV3041" si="330">IF(AV3040="","",IF(AV3040+1&lt;=$AH$9,AV3040+1,""))</f>
        <v/>
      </c>
      <c r="AW3041" s="105" t="str">
        <f>IF(ISNUMBER($AV3041),INDEX($C$1:$AB$3985,$AV3041,AW$4),"")</f>
        <v/>
      </c>
      <c r="AX3041" s="105" t="str">
        <f>IF(ISNUMBER($AV3041),INDEX($C$1:$AB$3985,$AV3041,AX$4),"")</f>
        <v/>
      </c>
      <c r="AY3041" s="128"/>
      <c r="AZ3041" s="128"/>
      <c r="BA3041" s="128" t="str">
        <f t="shared" si="328"/>
        <v/>
      </c>
      <c r="BB3041" s="105" t="str">
        <f>IF(ISNUMBER($BA3041),INDEX($C$1:$AB$3985,$BA3041,BB$4),"")</f>
        <v/>
      </c>
      <c r="BC3041" s="105"/>
    </row>
    <row r="3042" spans="1:55" x14ac:dyDescent="0.25">
      <c r="A3042" s="98"/>
      <c r="B3042" s="98"/>
      <c r="C3042" s="73"/>
      <c r="D3042" s="179"/>
      <c r="E3042" s="176"/>
      <c r="F3042" s="176"/>
      <c r="G3042" s="176"/>
      <c r="H3042" s="176"/>
      <c r="I3042" s="176"/>
      <c r="J3042" s="172"/>
      <c r="K3042" s="173"/>
      <c r="L3042" s="178"/>
      <c r="R3042" s="3"/>
      <c r="S3042" s="106"/>
      <c r="T3042" s="106"/>
      <c r="U3042" s="106"/>
      <c r="V3042" s="106"/>
      <c r="W3042" s="106"/>
      <c r="X3042" s="106"/>
      <c r="AB3042" s="188" t="str">
        <f t="shared" si="323"/>
        <v/>
      </c>
      <c r="AC3042" s="188" t="s">
        <v>1585</v>
      </c>
      <c r="AD3042" s="131"/>
      <c r="AE3042" s="131"/>
      <c r="AF3042" s="131"/>
      <c r="AG3042" s="131"/>
      <c r="AH3042" s="131"/>
      <c r="AI3042" s="131"/>
      <c r="AJ3042" s="128" t="str">
        <f t="shared" si="324"/>
        <v/>
      </c>
      <c r="AK3042" s="7" t="str">
        <f>IF(ISNUMBER($AJ3042),INDEX($C$1:$AB$3985,$AJ3042,AK$4),"")</f>
        <v/>
      </c>
      <c r="AL3042" s="7" t="str">
        <f>IF(ISNUMBER($AJ3042),INDEX($C$1:$AB$3985,$AJ3042,AL$4),"")</f>
        <v/>
      </c>
      <c r="AM3042" s="128"/>
      <c r="AN3042" s="128" t="str">
        <f t="shared" si="326"/>
        <v/>
      </c>
      <c r="AO3042" s="7" t="str">
        <f t="shared" si="329"/>
        <v/>
      </c>
      <c r="AP3042" s="10" t="str">
        <f t="shared" si="329"/>
        <v/>
      </c>
      <c r="AQ3042" s="310">
        <f>IF(ISNUMBER(SEARCH($T$30,AO3042)),MAX(AQ$5:AQ3041)+1,0)</f>
        <v>0</v>
      </c>
      <c r="AR3042" s="310">
        <f>IF(ISNUMBER(SEARCH($T$31,AO3042)),MAX(AR$5:AR3041)+1,0)</f>
        <v>0</v>
      </c>
      <c r="AS3042" s="128" t="str">
        <f t="shared" si="325"/>
        <v/>
      </c>
      <c r="AT3042" s="105" t="str">
        <f>IF(ISNUMBER($AS3042),INDEX($C$1:$AB$3985,$AS3042,AT$4),"")</f>
        <v/>
      </c>
      <c r="AU3042" s="128"/>
      <c r="AV3042" s="128" t="str">
        <f t="shared" si="327"/>
        <v/>
      </c>
      <c r="AW3042" s="105" t="str">
        <f>IF(ISNUMBER($AV3042),INDEX($C$1:$AB$3985,$AV3042,AW$4),"")</f>
        <v/>
      </c>
      <c r="AX3042" s="105" t="str">
        <f>IF(ISNUMBER($AV3042),INDEX($C$1:$AB$3985,$AV3042,AX$4),"")</f>
        <v/>
      </c>
      <c r="AY3042" s="128"/>
      <c r="AZ3042" s="128"/>
      <c r="BA3042" s="128" t="str">
        <f t="shared" si="328"/>
        <v/>
      </c>
      <c r="BB3042" s="105" t="str">
        <f>IF(ISNUMBER($BA3042),INDEX($C$1:$AB$3985,$BA3042,BB$4),"")</f>
        <v/>
      </c>
      <c r="BC3042" s="105"/>
    </row>
    <row r="3043" spans="1:55" x14ac:dyDescent="0.25">
      <c r="A3043" s="98"/>
      <c r="B3043" s="98"/>
      <c r="C3043" s="73"/>
      <c r="D3043" s="179"/>
      <c r="E3043" s="176"/>
      <c r="F3043" s="176"/>
      <c r="G3043" s="176"/>
      <c r="H3043" s="176"/>
      <c r="I3043" s="176"/>
      <c r="J3043" s="172"/>
      <c r="K3043" s="173"/>
      <c r="L3043" s="178"/>
      <c r="R3043" s="3"/>
      <c r="S3043" s="106"/>
      <c r="T3043" s="106"/>
      <c r="U3043" s="106"/>
      <c r="V3043" s="106"/>
      <c r="W3043" s="106"/>
      <c r="X3043" s="106"/>
      <c r="AB3043" s="188" t="str">
        <f t="shared" si="323"/>
        <v/>
      </c>
      <c r="AC3043" s="188" t="s">
        <v>1585</v>
      </c>
      <c r="AD3043" s="131"/>
      <c r="AE3043" s="131"/>
      <c r="AF3043" s="131"/>
      <c r="AG3043" s="131"/>
      <c r="AH3043" s="131"/>
      <c r="AI3043" s="131"/>
      <c r="AJ3043" s="128" t="str">
        <f t="shared" si="324"/>
        <v/>
      </c>
      <c r="AK3043" s="7" t="str">
        <f>IF(ISNUMBER($AJ3043),INDEX($C$1:$AB$3985,$AJ3043,AK$4),"")</f>
        <v/>
      </c>
      <c r="AL3043" s="7" t="str">
        <f>IF(ISNUMBER($AJ3043),INDEX($C$1:$AB$3985,$AJ3043,AL$4),"")</f>
        <v/>
      </c>
      <c r="AM3043" s="128"/>
      <c r="AN3043" s="128" t="str">
        <f t="shared" si="326"/>
        <v/>
      </c>
      <c r="AO3043" s="7" t="str">
        <f t="shared" si="329"/>
        <v/>
      </c>
      <c r="AP3043" s="10" t="str">
        <f t="shared" si="329"/>
        <v/>
      </c>
      <c r="AQ3043" s="310">
        <f>IF(ISNUMBER(SEARCH($T$30,AO3043)),MAX(AQ$5:AQ3042)+1,0)</f>
        <v>0</v>
      </c>
      <c r="AR3043" s="310">
        <f>IF(ISNUMBER(SEARCH($T$31,AO3043)),MAX(AR$5:AR3042)+1,0)</f>
        <v>0</v>
      </c>
      <c r="AS3043" s="128" t="str">
        <f t="shared" si="325"/>
        <v/>
      </c>
      <c r="AT3043" s="105" t="str">
        <f>IF(ISNUMBER($AS3043),INDEX($C$1:$AB$3985,$AS3043,AT$4),"")</f>
        <v/>
      </c>
      <c r="AU3043" s="128"/>
      <c r="AV3043" s="128" t="str">
        <f t="shared" si="327"/>
        <v/>
      </c>
      <c r="AW3043" s="105" t="str">
        <f>IF(ISNUMBER($AV3043),INDEX($C$1:$AB$3985,$AV3043,AW$4),"")</f>
        <v/>
      </c>
      <c r="AX3043" s="105" t="str">
        <f>IF(ISNUMBER($AV3043),INDEX($C$1:$AB$3985,$AV3043,AX$4),"")</f>
        <v/>
      </c>
      <c r="AY3043" s="128"/>
      <c r="AZ3043" s="128"/>
      <c r="BA3043" s="128" t="str">
        <f t="shared" si="328"/>
        <v/>
      </c>
      <c r="BB3043" s="105" t="str">
        <f>IF(ISNUMBER($BA3043),INDEX($C$1:$AB$3985,$BA3043,BB$4),"")</f>
        <v/>
      </c>
      <c r="BC3043" s="105"/>
    </row>
    <row r="3044" spans="1:55" x14ac:dyDescent="0.25">
      <c r="A3044" s="98"/>
      <c r="B3044" s="98"/>
      <c r="C3044" s="73"/>
      <c r="D3044" s="179"/>
      <c r="E3044" s="176"/>
      <c r="F3044" s="176"/>
      <c r="G3044" s="176"/>
      <c r="H3044" s="176"/>
      <c r="I3044" s="176"/>
      <c r="J3044" s="172"/>
      <c r="K3044" s="173"/>
      <c r="L3044" s="178"/>
      <c r="R3044" s="3"/>
      <c r="S3044" s="106"/>
      <c r="T3044" s="106"/>
      <c r="U3044" s="106"/>
      <c r="V3044" s="106"/>
      <c r="W3044" s="106"/>
      <c r="X3044" s="106"/>
      <c r="AB3044" s="188" t="str">
        <f t="shared" si="323"/>
        <v/>
      </c>
      <c r="AC3044" s="188" t="s">
        <v>1585</v>
      </c>
      <c r="AD3044" s="131"/>
      <c r="AE3044" s="131"/>
      <c r="AF3044" s="131"/>
      <c r="AG3044" s="131"/>
      <c r="AH3044" s="131"/>
      <c r="AI3044" s="131"/>
      <c r="AJ3044" s="128" t="str">
        <f t="shared" si="324"/>
        <v/>
      </c>
      <c r="AK3044" s="7" t="str">
        <f>IF(ISNUMBER($AJ3044),INDEX($C$1:$AB$3985,$AJ3044,AK$4),"")</f>
        <v/>
      </c>
      <c r="AL3044" s="7" t="str">
        <f>IF(ISNUMBER($AJ3044),INDEX($C$1:$AB$3985,$AJ3044,AL$4),"")</f>
        <v/>
      </c>
      <c r="AM3044" s="128"/>
      <c r="AN3044" s="128" t="str">
        <f t="shared" si="326"/>
        <v/>
      </c>
      <c r="AO3044" s="7" t="str">
        <f t="shared" si="329"/>
        <v/>
      </c>
      <c r="AP3044" s="10" t="str">
        <f t="shared" si="329"/>
        <v/>
      </c>
      <c r="AQ3044" s="310">
        <f>IF(ISNUMBER(SEARCH($T$30,AO3044)),MAX(AQ$5:AQ3043)+1,0)</f>
        <v>0</v>
      </c>
      <c r="AR3044" s="310">
        <f>IF(ISNUMBER(SEARCH($T$31,AO3044)),MAX(AR$5:AR3043)+1,0)</f>
        <v>0</v>
      </c>
      <c r="AS3044" s="128" t="str">
        <f t="shared" si="325"/>
        <v/>
      </c>
      <c r="AT3044" s="105" t="str">
        <f>IF(ISNUMBER($AS3044),INDEX($C$1:$AB$3985,$AS3044,AT$4),"")</f>
        <v/>
      </c>
      <c r="AU3044" s="128"/>
      <c r="AV3044" s="128" t="str">
        <f t="shared" si="327"/>
        <v/>
      </c>
      <c r="AW3044" s="105" t="str">
        <f>IF(ISNUMBER($AV3044),INDEX($C$1:$AB$3985,$AV3044,AW$4),"")</f>
        <v/>
      </c>
      <c r="AX3044" s="105" t="str">
        <f>IF(ISNUMBER($AV3044),INDEX($C$1:$AB$3985,$AV3044,AX$4),"")</f>
        <v/>
      </c>
      <c r="AY3044" s="128"/>
      <c r="AZ3044" s="128"/>
      <c r="BA3044" s="128" t="str">
        <f t="shared" si="328"/>
        <v/>
      </c>
      <c r="BB3044" s="105" t="str">
        <f>IF(ISNUMBER($BA3044),INDEX($C$1:$AB$3985,$BA3044,BB$4),"")</f>
        <v/>
      </c>
      <c r="BC3044" s="105"/>
    </row>
    <row r="3045" spans="1:55" x14ac:dyDescent="0.25">
      <c r="A3045" s="98"/>
      <c r="B3045" s="98"/>
      <c r="C3045" s="73"/>
      <c r="D3045" s="179"/>
      <c r="E3045" s="176"/>
      <c r="F3045" s="176"/>
      <c r="G3045" s="176"/>
      <c r="H3045" s="176"/>
      <c r="I3045" s="176"/>
      <c r="J3045" s="172"/>
      <c r="K3045" s="173"/>
      <c r="L3045" s="178"/>
      <c r="R3045" s="3"/>
      <c r="S3045" s="106"/>
      <c r="T3045" s="106"/>
      <c r="U3045" s="106"/>
      <c r="V3045" s="106"/>
      <c r="W3045" s="106"/>
      <c r="X3045" s="106"/>
      <c r="AB3045" s="188" t="str">
        <f t="shared" si="323"/>
        <v/>
      </c>
      <c r="AC3045" s="188" t="s">
        <v>1585</v>
      </c>
      <c r="AD3045" s="131"/>
      <c r="AE3045" s="131"/>
      <c r="AF3045" s="131"/>
      <c r="AG3045" s="131"/>
      <c r="AH3045" s="131"/>
      <c r="AI3045" s="131"/>
      <c r="AJ3045" s="128" t="str">
        <f t="shared" si="324"/>
        <v/>
      </c>
      <c r="AK3045" s="7" t="str">
        <f>IF(ISNUMBER($AJ3045),INDEX($C$1:$AB$3985,$AJ3045,AK$4),"")</f>
        <v/>
      </c>
      <c r="AL3045" s="7" t="str">
        <f>IF(ISNUMBER($AJ3045),INDEX($C$1:$AB$3985,$AJ3045,AL$4),"")</f>
        <v/>
      </c>
      <c r="AM3045" s="128"/>
      <c r="AN3045" s="128" t="str">
        <f t="shared" si="326"/>
        <v/>
      </c>
      <c r="AO3045" s="7" t="str">
        <f t="shared" si="329"/>
        <v/>
      </c>
      <c r="AP3045" s="10" t="str">
        <f t="shared" si="329"/>
        <v/>
      </c>
      <c r="AQ3045" s="310">
        <f>IF(ISNUMBER(SEARCH($T$30,AO3045)),MAX(AQ$5:AQ3044)+1,0)</f>
        <v>0</v>
      </c>
      <c r="AR3045" s="310">
        <f>IF(ISNUMBER(SEARCH($T$31,AO3045)),MAX(AR$5:AR3044)+1,0)</f>
        <v>0</v>
      </c>
      <c r="AS3045" s="128" t="str">
        <f t="shared" si="325"/>
        <v/>
      </c>
      <c r="AT3045" s="105" t="str">
        <f>IF(ISNUMBER($AS3045),INDEX($C$1:$AB$3985,$AS3045,AT$4),"")</f>
        <v/>
      </c>
      <c r="AU3045" s="128"/>
      <c r="AV3045" s="128" t="str">
        <f t="shared" si="327"/>
        <v/>
      </c>
      <c r="AW3045" s="105" t="str">
        <f>IF(ISNUMBER($AV3045),INDEX($C$1:$AB$3985,$AV3045,AW$4),"")</f>
        <v/>
      </c>
      <c r="AX3045" s="105" t="str">
        <f>IF(ISNUMBER($AV3045),INDEX($C$1:$AB$3985,$AV3045,AX$4),"")</f>
        <v/>
      </c>
      <c r="AY3045" s="128"/>
      <c r="AZ3045" s="128"/>
      <c r="BA3045" s="128" t="str">
        <f t="shared" si="328"/>
        <v/>
      </c>
      <c r="BB3045" s="105" t="str">
        <f>IF(ISNUMBER($BA3045),INDEX($C$1:$AB$3985,$BA3045,BB$4),"")</f>
        <v/>
      </c>
      <c r="BC3045" s="105"/>
    </row>
    <row r="3046" spans="1:55" x14ac:dyDescent="0.25">
      <c r="A3046" s="98"/>
      <c r="B3046" s="98"/>
      <c r="C3046" s="73"/>
      <c r="D3046" s="179"/>
      <c r="E3046" s="176"/>
      <c r="F3046" s="176"/>
      <c r="G3046" s="176"/>
      <c r="H3046" s="176"/>
      <c r="I3046" s="176"/>
      <c r="J3046" s="172"/>
      <c r="K3046" s="173"/>
      <c r="L3046" s="178"/>
      <c r="R3046" s="3"/>
      <c r="S3046" s="106"/>
      <c r="T3046" s="106"/>
      <c r="U3046" s="106"/>
      <c r="V3046" s="106"/>
      <c r="W3046" s="106"/>
      <c r="X3046" s="106"/>
      <c r="AB3046" s="188" t="str">
        <f t="shared" si="323"/>
        <v/>
      </c>
      <c r="AC3046" s="188" t="s">
        <v>1585</v>
      </c>
      <c r="AD3046" s="131"/>
      <c r="AE3046" s="131"/>
      <c r="AF3046" s="131"/>
      <c r="AG3046" s="131"/>
      <c r="AH3046" s="131"/>
      <c r="AI3046" s="131"/>
      <c r="AJ3046" s="128" t="str">
        <f t="shared" si="324"/>
        <v/>
      </c>
      <c r="AK3046" s="7" t="str">
        <f>IF(ISNUMBER($AJ3046),INDEX($C$1:$AB$3985,$AJ3046,AK$4),"")</f>
        <v/>
      </c>
      <c r="AL3046" s="7" t="str">
        <f>IF(ISNUMBER($AJ3046),INDEX($C$1:$AB$3985,$AJ3046,AL$4),"")</f>
        <v/>
      </c>
      <c r="AM3046" s="128"/>
      <c r="AN3046" s="128" t="str">
        <f t="shared" si="326"/>
        <v/>
      </c>
      <c r="AO3046" s="7" t="str">
        <f t="shared" si="329"/>
        <v/>
      </c>
      <c r="AP3046" s="10" t="str">
        <f t="shared" si="329"/>
        <v/>
      </c>
      <c r="AQ3046" s="310">
        <f>IF(ISNUMBER(SEARCH($T$30,AO3046)),MAX(AQ$5:AQ3045)+1,0)</f>
        <v>0</v>
      </c>
      <c r="AR3046" s="310">
        <f>IF(ISNUMBER(SEARCH($T$31,AO3046)),MAX(AR$5:AR3045)+1,0)</f>
        <v>0</v>
      </c>
      <c r="AS3046" s="128" t="str">
        <f t="shared" si="325"/>
        <v/>
      </c>
      <c r="AT3046" s="105" t="str">
        <f>IF(ISNUMBER($AS3046),INDEX($C$1:$AB$3985,$AS3046,AT$4),"")</f>
        <v/>
      </c>
      <c r="AU3046" s="128"/>
      <c r="AV3046" s="128" t="str">
        <f t="shared" si="327"/>
        <v/>
      </c>
      <c r="AW3046" s="105" t="str">
        <f>IF(ISNUMBER($AV3046),INDEX($C$1:$AB$3985,$AV3046,AW$4),"")</f>
        <v/>
      </c>
      <c r="AX3046" s="105" t="str">
        <f>IF(ISNUMBER($AV3046),INDEX($C$1:$AB$3985,$AV3046,AX$4),"")</f>
        <v/>
      </c>
      <c r="AY3046" s="128"/>
      <c r="AZ3046" s="128"/>
      <c r="BA3046" s="128" t="str">
        <f t="shared" si="328"/>
        <v/>
      </c>
      <c r="BB3046" s="105" t="str">
        <f>IF(ISNUMBER($BA3046),INDEX($C$1:$AB$3985,$BA3046,BB$4),"")</f>
        <v/>
      </c>
      <c r="BC3046" s="105"/>
    </row>
    <row r="3047" spans="1:55" x14ac:dyDescent="0.25">
      <c r="A3047" s="98"/>
      <c r="B3047" s="98"/>
      <c r="C3047" s="73"/>
      <c r="D3047" s="179"/>
      <c r="E3047" s="176"/>
      <c r="F3047" s="176"/>
      <c r="G3047" s="176"/>
      <c r="H3047" s="176"/>
      <c r="I3047" s="176"/>
      <c r="J3047" s="172"/>
      <c r="K3047" s="173"/>
      <c r="L3047" s="178"/>
      <c r="R3047" s="3"/>
      <c r="S3047" s="106"/>
      <c r="T3047" s="106"/>
      <c r="U3047" s="106"/>
      <c r="V3047" s="106"/>
      <c r="W3047" s="106"/>
      <c r="X3047" s="106"/>
      <c r="AB3047" s="188" t="str">
        <f t="shared" si="323"/>
        <v/>
      </c>
      <c r="AC3047" s="188" t="s">
        <v>1585</v>
      </c>
      <c r="AD3047" s="131"/>
      <c r="AE3047" s="131"/>
      <c r="AF3047" s="131"/>
      <c r="AG3047" s="131"/>
      <c r="AH3047" s="131"/>
      <c r="AI3047" s="131"/>
      <c r="AJ3047" s="128" t="str">
        <f t="shared" si="324"/>
        <v/>
      </c>
      <c r="AK3047" s="7" t="str">
        <f>IF(ISNUMBER($AJ3047),INDEX($C$1:$AB$3985,$AJ3047,AK$4),"")</f>
        <v/>
      </c>
      <c r="AL3047" s="7" t="str">
        <f>IF(ISNUMBER($AJ3047),INDEX($C$1:$AB$3985,$AJ3047,AL$4),"")</f>
        <v/>
      </c>
      <c r="AM3047" s="128"/>
      <c r="AN3047" s="128" t="str">
        <f t="shared" si="326"/>
        <v/>
      </c>
      <c r="AO3047" s="7" t="str">
        <f t="shared" si="329"/>
        <v/>
      </c>
      <c r="AP3047" s="10" t="str">
        <f t="shared" si="329"/>
        <v/>
      </c>
      <c r="AQ3047" s="310">
        <f>IF(ISNUMBER(SEARCH($T$30,AO3047)),MAX(AQ$5:AQ3046)+1,0)</f>
        <v>0</v>
      </c>
      <c r="AR3047" s="310">
        <f>IF(ISNUMBER(SEARCH($T$31,AO3047)),MAX(AR$5:AR3046)+1,0)</f>
        <v>0</v>
      </c>
      <c r="AS3047" s="128" t="str">
        <f t="shared" si="325"/>
        <v/>
      </c>
      <c r="AT3047" s="105" t="str">
        <f>IF(ISNUMBER($AS3047),INDEX($C$1:$AB$3985,$AS3047,AT$4),"")</f>
        <v/>
      </c>
      <c r="AU3047" s="128"/>
      <c r="AV3047" s="128" t="str">
        <f t="shared" si="327"/>
        <v/>
      </c>
      <c r="AW3047" s="105" t="str">
        <f>IF(ISNUMBER($AV3047),INDEX($C$1:$AB$3985,$AV3047,AW$4),"")</f>
        <v/>
      </c>
      <c r="AX3047" s="105" t="str">
        <f>IF(ISNUMBER($AV3047),INDEX($C$1:$AB$3985,$AV3047,AX$4),"")</f>
        <v/>
      </c>
      <c r="AY3047" s="128"/>
      <c r="AZ3047" s="128"/>
      <c r="BA3047" s="128" t="str">
        <f t="shared" si="328"/>
        <v/>
      </c>
      <c r="BB3047" s="105" t="str">
        <f>IF(ISNUMBER($BA3047),INDEX($C$1:$AB$3985,$BA3047,BB$4),"")</f>
        <v/>
      </c>
      <c r="BC3047" s="105"/>
    </row>
    <row r="3048" spans="1:55" x14ac:dyDescent="0.25">
      <c r="A3048" s="98"/>
      <c r="B3048" s="98"/>
      <c r="C3048" s="73"/>
      <c r="D3048" s="179"/>
      <c r="E3048" s="176"/>
      <c r="F3048" s="176"/>
      <c r="G3048" s="176"/>
      <c r="H3048" s="176"/>
      <c r="I3048" s="176"/>
      <c r="J3048" s="172"/>
      <c r="K3048" s="173"/>
      <c r="L3048" s="178"/>
      <c r="R3048" s="3"/>
      <c r="S3048" s="106"/>
      <c r="T3048" s="106"/>
      <c r="U3048" s="106"/>
      <c r="V3048" s="106"/>
      <c r="W3048" s="106"/>
      <c r="X3048" s="106"/>
      <c r="AB3048" s="188" t="str">
        <f t="shared" si="323"/>
        <v/>
      </c>
      <c r="AC3048" s="188" t="s">
        <v>1585</v>
      </c>
      <c r="AD3048" s="131"/>
      <c r="AE3048" s="131"/>
      <c r="AF3048" s="131"/>
      <c r="AG3048" s="131"/>
      <c r="AH3048" s="131"/>
      <c r="AI3048" s="131"/>
      <c r="AJ3048" s="128" t="str">
        <f t="shared" si="324"/>
        <v/>
      </c>
      <c r="AK3048" s="7" t="str">
        <f>IF(ISNUMBER($AJ3048),INDEX($C$1:$AB$3985,$AJ3048,AK$4),"")</f>
        <v/>
      </c>
      <c r="AL3048" s="7" t="str">
        <f>IF(ISNUMBER($AJ3048),INDEX($C$1:$AB$3985,$AJ3048,AL$4),"")</f>
        <v/>
      </c>
      <c r="AM3048" s="128"/>
      <c r="AN3048" s="128" t="str">
        <f t="shared" si="326"/>
        <v/>
      </c>
      <c r="AO3048" s="7" t="str">
        <f t="shared" si="329"/>
        <v/>
      </c>
      <c r="AP3048" s="10" t="str">
        <f t="shared" si="329"/>
        <v/>
      </c>
      <c r="AQ3048" s="310">
        <f>IF(ISNUMBER(SEARCH($T$30,AO3048)),MAX(AQ$5:AQ3047)+1,0)</f>
        <v>0</v>
      </c>
      <c r="AR3048" s="310">
        <f>IF(ISNUMBER(SEARCH($T$31,AO3048)),MAX(AR$5:AR3047)+1,0)</f>
        <v>0</v>
      </c>
      <c r="AS3048" s="128" t="str">
        <f t="shared" si="325"/>
        <v/>
      </c>
      <c r="AT3048" s="105" t="str">
        <f>IF(ISNUMBER($AS3048),INDEX($C$1:$AB$3985,$AS3048,AT$4),"")</f>
        <v/>
      </c>
      <c r="AU3048" s="128"/>
      <c r="AV3048" s="128" t="str">
        <f t="shared" si="327"/>
        <v/>
      </c>
      <c r="AW3048" s="105" t="str">
        <f>IF(ISNUMBER($AV3048),INDEX($C$1:$AB$3985,$AV3048,AW$4),"")</f>
        <v/>
      </c>
      <c r="AX3048" s="105" t="str">
        <f>IF(ISNUMBER($AV3048),INDEX($C$1:$AB$3985,$AV3048,AX$4),"")</f>
        <v/>
      </c>
      <c r="AY3048" s="128"/>
      <c r="AZ3048" s="128"/>
      <c r="BA3048" s="128" t="str">
        <f t="shared" si="328"/>
        <v/>
      </c>
      <c r="BB3048" s="105" t="str">
        <f>IF(ISNUMBER($BA3048),INDEX($C$1:$AB$3985,$BA3048,BB$4),"")</f>
        <v/>
      </c>
      <c r="BC3048" s="105"/>
    </row>
    <row r="3049" spans="1:55" x14ac:dyDescent="0.25">
      <c r="A3049" s="98"/>
      <c r="B3049" s="98"/>
      <c r="C3049" s="73"/>
      <c r="D3049" s="179"/>
      <c r="E3049" s="176"/>
      <c r="F3049" s="176"/>
      <c r="G3049" s="176"/>
      <c r="H3049" s="176"/>
      <c r="I3049" s="176"/>
      <c r="J3049" s="172"/>
      <c r="K3049" s="173"/>
      <c r="L3049" s="178"/>
      <c r="R3049" s="3"/>
      <c r="S3049" s="106"/>
      <c r="T3049" s="106"/>
      <c r="U3049" s="106"/>
      <c r="V3049" s="106"/>
      <c r="W3049" s="106"/>
      <c r="X3049" s="106"/>
      <c r="AB3049" s="188" t="str">
        <f t="shared" si="323"/>
        <v/>
      </c>
      <c r="AC3049" s="188" t="s">
        <v>1585</v>
      </c>
      <c r="AD3049" s="131"/>
      <c r="AE3049" s="131"/>
      <c r="AF3049" s="131"/>
      <c r="AG3049" s="131"/>
      <c r="AH3049" s="131"/>
      <c r="AI3049" s="131"/>
      <c r="AJ3049" s="128" t="str">
        <f t="shared" si="324"/>
        <v/>
      </c>
      <c r="AK3049" s="7" t="str">
        <f>IF(ISNUMBER($AJ3049),INDEX($C$1:$AB$3985,$AJ3049,AK$4),"")</f>
        <v/>
      </c>
      <c r="AL3049" s="7" t="str">
        <f>IF(ISNUMBER($AJ3049),INDEX($C$1:$AB$3985,$AJ3049,AL$4),"")</f>
        <v/>
      </c>
      <c r="AM3049" s="128"/>
      <c r="AN3049" s="128" t="str">
        <f t="shared" si="326"/>
        <v/>
      </c>
      <c r="AO3049" s="7" t="str">
        <f t="shared" si="329"/>
        <v/>
      </c>
      <c r="AP3049" s="10" t="str">
        <f t="shared" si="329"/>
        <v/>
      </c>
      <c r="AQ3049" s="310">
        <f>IF(ISNUMBER(SEARCH($T$30,AO3049)),MAX(AQ$5:AQ3048)+1,0)</f>
        <v>0</v>
      </c>
      <c r="AR3049" s="310">
        <f>IF(ISNUMBER(SEARCH($T$31,AO3049)),MAX(AR$5:AR3048)+1,0)</f>
        <v>0</v>
      </c>
      <c r="AS3049" s="128" t="str">
        <f t="shared" si="325"/>
        <v/>
      </c>
      <c r="AT3049" s="105" t="str">
        <f>IF(ISNUMBER($AS3049),INDEX($C$1:$AB$3985,$AS3049,AT$4),"")</f>
        <v/>
      </c>
      <c r="AU3049" s="128"/>
      <c r="AV3049" s="128" t="str">
        <f t="shared" si="327"/>
        <v/>
      </c>
      <c r="AW3049" s="105" t="str">
        <f>IF(ISNUMBER($AV3049),INDEX($C$1:$AB$3985,$AV3049,AW$4),"")</f>
        <v/>
      </c>
      <c r="AX3049" s="105" t="str">
        <f>IF(ISNUMBER($AV3049),INDEX($C$1:$AB$3985,$AV3049,AX$4),"")</f>
        <v/>
      </c>
      <c r="AY3049" s="128"/>
      <c r="AZ3049" s="128"/>
      <c r="BA3049" s="128" t="str">
        <f t="shared" si="328"/>
        <v/>
      </c>
      <c r="BB3049" s="105" t="str">
        <f>IF(ISNUMBER($BA3049),INDEX($C$1:$AB$3985,$BA3049,BB$4),"")</f>
        <v/>
      </c>
      <c r="BC3049" s="105"/>
    </row>
    <row r="3050" spans="1:55" x14ac:dyDescent="0.25">
      <c r="A3050" s="98"/>
      <c r="B3050" s="98"/>
      <c r="C3050" s="73"/>
      <c r="D3050" s="179"/>
      <c r="E3050" s="176"/>
      <c r="F3050" s="176"/>
      <c r="G3050" s="176"/>
      <c r="H3050" s="176"/>
      <c r="I3050" s="176"/>
      <c r="J3050" s="172"/>
      <c r="K3050" s="173"/>
      <c r="L3050" s="178"/>
      <c r="R3050" s="3"/>
      <c r="S3050" s="106"/>
      <c r="T3050" s="106"/>
      <c r="U3050" s="106"/>
      <c r="V3050" s="106"/>
      <c r="W3050" s="106"/>
      <c r="X3050" s="106"/>
      <c r="AB3050" s="188" t="str">
        <f t="shared" si="323"/>
        <v/>
      </c>
      <c r="AC3050" s="188" t="s">
        <v>1585</v>
      </c>
      <c r="AD3050" s="131"/>
      <c r="AE3050" s="131"/>
      <c r="AF3050" s="131"/>
      <c r="AG3050" s="131"/>
      <c r="AH3050" s="131"/>
      <c r="AI3050" s="131"/>
      <c r="AJ3050" s="128" t="str">
        <f t="shared" si="324"/>
        <v/>
      </c>
      <c r="AK3050" s="7" t="str">
        <f>IF(ISNUMBER($AJ3050),INDEX($C$1:$AB$3985,$AJ3050,AK$4),"")</f>
        <v/>
      </c>
      <c r="AL3050" s="7" t="str">
        <f>IF(ISNUMBER($AJ3050),INDEX($C$1:$AB$3985,$AJ3050,AL$4),"")</f>
        <v/>
      </c>
      <c r="AM3050" s="128"/>
      <c r="AN3050" s="128" t="str">
        <f t="shared" si="326"/>
        <v/>
      </c>
      <c r="AO3050" s="7" t="str">
        <f t="shared" si="329"/>
        <v/>
      </c>
      <c r="AP3050" s="10" t="str">
        <f t="shared" si="329"/>
        <v/>
      </c>
      <c r="AQ3050" s="310">
        <f>IF(ISNUMBER(SEARCH($T$30,AO3050)),MAX(AQ$5:AQ3049)+1,0)</f>
        <v>0</v>
      </c>
      <c r="AR3050" s="310">
        <f>IF(ISNUMBER(SEARCH($T$31,AO3050)),MAX(AR$5:AR3049)+1,0)</f>
        <v>0</v>
      </c>
      <c r="AS3050" s="128" t="str">
        <f t="shared" si="325"/>
        <v/>
      </c>
      <c r="AT3050" s="105" t="str">
        <f>IF(ISNUMBER($AS3050),INDEX($C$1:$AB$3985,$AS3050,AT$4),"")</f>
        <v/>
      </c>
      <c r="AU3050" s="128"/>
      <c r="AV3050" s="128" t="str">
        <f t="shared" si="327"/>
        <v/>
      </c>
      <c r="AW3050" s="105" t="str">
        <f>IF(ISNUMBER($AV3050),INDEX($C$1:$AB$3985,$AV3050,AW$4),"")</f>
        <v/>
      </c>
      <c r="AX3050" s="105" t="str">
        <f>IF(ISNUMBER($AV3050),INDEX($C$1:$AB$3985,$AV3050,AX$4),"")</f>
        <v/>
      </c>
      <c r="AY3050" s="128"/>
      <c r="AZ3050" s="128"/>
      <c r="BA3050" s="128" t="str">
        <f t="shared" si="328"/>
        <v/>
      </c>
      <c r="BB3050" s="105" t="str">
        <f>IF(ISNUMBER($BA3050),INDEX($C$1:$AB$3985,$BA3050,BB$4),"")</f>
        <v/>
      </c>
      <c r="BC3050" s="105"/>
    </row>
    <row r="3051" spans="1:55" x14ac:dyDescent="0.25">
      <c r="A3051" s="98"/>
      <c r="B3051" s="98"/>
      <c r="C3051" s="73"/>
      <c r="D3051" s="179"/>
      <c r="E3051" s="176"/>
      <c r="F3051" s="176"/>
      <c r="G3051" s="176"/>
      <c r="H3051" s="176"/>
      <c r="I3051" s="176"/>
      <c r="J3051" s="172"/>
      <c r="K3051" s="173"/>
      <c r="L3051" s="178"/>
      <c r="R3051" s="3"/>
      <c r="S3051" s="106"/>
      <c r="T3051" s="106"/>
      <c r="U3051" s="106"/>
      <c r="V3051" s="106"/>
      <c r="W3051" s="106"/>
      <c r="X3051" s="106"/>
      <c r="AB3051" s="188" t="str">
        <f t="shared" si="323"/>
        <v/>
      </c>
      <c r="AC3051" s="188" t="s">
        <v>1585</v>
      </c>
      <c r="AD3051" s="131"/>
      <c r="AE3051" s="131"/>
      <c r="AF3051" s="131"/>
      <c r="AG3051" s="131"/>
      <c r="AH3051" s="131"/>
      <c r="AI3051" s="131"/>
      <c r="AJ3051" s="128" t="str">
        <f t="shared" si="324"/>
        <v/>
      </c>
      <c r="AK3051" s="7" t="str">
        <f>IF(ISNUMBER($AJ3051),INDEX($C$1:$AB$3985,$AJ3051,AK$4),"")</f>
        <v/>
      </c>
      <c r="AL3051" s="7" t="str">
        <f>IF(ISNUMBER($AJ3051),INDEX($C$1:$AB$3985,$AJ3051,AL$4),"")</f>
        <v/>
      </c>
      <c r="AM3051" s="128"/>
      <c r="AN3051" s="128" t="str">
        <f t="shared" si="326"/>
        <v/>
      </c>
      <c r="AO3051" s="7" t="str">
        <f t="shared" si="329"/>
        <v/>
      </c>
      <c r="AP3051" s="10" t="str">
        <f t="shared" si="329"/>
        <v/>
      </c>
      <c r="AQ3051" s="310">
        <f>IF(ISNUMBER(SEARCH($T$30,AO3051)),MAX(AQ$5:AQ3050)+1,0)</f>
        <v>0</v>
      </c>
      <c r="AR3051" s="310">
        <f>IF(ISNUMBER(SEARCH($T$31,AO3051)),MAX(AR$5:AR3050)+1,0)</f>
        <v>0</v>
      </c>
      <c r="AS3051" s="128" t="str">
        <f t="shared" si="325"/>
        <v/>
      </c>
      <c r="AT3051" s="105" t="str">
        <f>IF(ISNUMBER($AS3051),INDEX($C$1:$AB$3985,$AS3051,AT$4),"")</f>
        <v/>
      </c>
      <c r="AU3051" s="128"/>
      <c r="AV3051" s="128" t="str">
        <f t="shared" si="327"/>
        <v/>
      </c>
      <c r="AW3051" s="105" t="str">
        <f>IF(ISNUMBER($AV3051),INDEX($C$1:$AB$3985,$AV3051,AW$4),"")</f>
        <v/>
      </c>
      <c r="AX3051" s="105" t="str">
        <f>IF(ISNUMBER($AV3051),INDEX($C$1:$AB$3985,$AV3051,AX$4),"")</f>
        <v/>
      </c>
      <c r="AY3051" s="128"/>
      <c r="AZ3051" s="128"/>
      <c r="BA3051" s="128" t="str">
        <f t="shared" si="328"/>
        <v/>
      </c>
      <c r="BB3051" s="105" t="str">
        <f>IF(ISNUMBER($BA3051),INDEX($C$1:$AB$3985,$BA3051,BB$4),"")</f>
        <v/>
      </c>
      <c r="BC3051" s="105"/>
    </row>
    <row r="3052" spans="1:55" x14ac:dyDescent="0.25">
      <c r="A3052" s="98"/>
      <c r="B3052" s="98"/>
      <c r="C3052" s="73"/>
      <c r="D3052" s="179"/>
      <c r="E3052" s="176"/>
      <c r="F3052" s="176"/>
      <c r="G3052" s="176"/>
      <c r="H3052" s="176"/>
      <c r="I3052" s="176"/>
      <c r="J3052" s="172"/>
      <c r="K3052" s="173"/>
      <c r="L3052" s="178"/>
      <c r="R3052" s="3"/>
      <c r="S3052" s="106"/>
      <c r="T3052" s="106"/>
      <c r="U3052" s="106"/>
      <c r="V3052" s="106"/>
      <c r="W3052" s="106"/>
      <c r="X3052" s="106"/>
      <c r="AB3052" s="188" t="str">
        <f t="shared" si="323"/>
        <v/>
      </c>
      <c r="AC3052" s="188" t="s">
        <v>1585</v>
      </c>
      <c r="AD3052" s="131"/>
      <c r="AE3052" s="131"/>
      <c r="AF3052" s="131"/>
      <c r="AG3052" s="131"/>
      <c r="AH3052" s="131"/>
      <c r="AI3052" s="131"/>
      <c r="AJ3052" s="128" t="str">
        <f t="shared" si="324"/>
        <v/>
      </c>
      <c r="AK3052" s="7" t="str">
        <f>IF(ISNUMBER($AJ3052),INDEX($C$1:$AB$3985,$AJ3052,AK$4),"")</f>
        <v/>
      </c>
      <c r="AL3052" s="7" t="str">
        <f>IF(ISNUMBER($AJ3052),INDEX($C$1:$AB$3985,$AJ3052,AL$4),"")</f>
        <v/>
      </c>
      <c r="AM3052" s="128"/>
      <c r="AN3052" s="128" t="str">
        <f t="shared" si="326"/>
        <v/>
      </c>
      <c r="AO3052" s="7" t="str">
        <f t="shared" si="329"/>
        <v/>
      </c>
      <c r="AP3052" s="10" t="str">
        <f t="shared" si="329"/>
        <v/>
      </c>
      <c r="AQ3052" s="310">
        <f>IF(ISNUMBER(SEARCH($T$30,AO3052)),MAX(AQ$5:AQ3051)+1,0)</f>
        <v>0</v>
      </c>
      <c r="AR3052" s="310">
        <f>IF(ISNUMBER(SEARCH($T$31,AO3052)),MAX(AR$5:AR3051)+1,0)</f>
        <v>0</v>
      </c>
      <c r="AS3052" s="128" t="str">
        <f t="shared" si="325"/>
        <v/>
      </c>
      <c r="AT3052" s="105" t="str">
        <f>IF(ISNUMBER($AS3052),INDEX($C$1:$AB$3985,$AS3052,AT$4),"")</f>
        <v/>
      </c>
      <c r="AU3052" s="128"/>
      <c r="AV3052" s="128" t="str">
        <f t="shared" si="327"/>
        <v/>
      </c>
      <c r="AW3052" s="105" t="str">
        <f>IF(ISNUMBER($AV3052),INDEX($C$1:$AB$3985,$AV3052,AW$4),"")</f>
        <v/>
      </c>
      <c r="AX3052" s="105" t="str">
        <f>IF(ISNUMBER($AV3052),INDEX($C$1:$AB$3985,$AV3052,AX$4),"")</f>
        <v/>
      </c>
      <c r="AY3052" s="128"/>
      <c r="AZ3052" s="128"/>
      <c r="BA3052" s="128" t="str">
        <f t="shared" si="328"/>
        <v/>
      </c>
      <c r="BB3052" s="105" t="str">
        <f>IF(ISNUMBER($BA3052),INDEX($C$1:$AB$3985,$BA3052,BB$4),"")</f>
        <v/>
      </c>
      <c r="BC3052" s="105"/>
    </row>
    <row r="3053" spans="1:55" x14ac:dyDescent="0.25">
      <c r="A3053" s="98"/>
      <c r="B3053" s="98"/>
      <c r="C3053" s="73"/>
      <c r="D3053" s="179"/>
      <c r="E3053" s="176"/>
      <c r="F3053" s="176"/>
      <c r="G3053" s="176"/>
      <c r="H3053" s="176"/>
      <c r="I3053" s="176"/>
      <c r="J3053" s="172"/>
      <c r="K3053" s="173"/>
      <c r="L3053" s="178"/>
      <c r="R3053" s="3"/>
      <c r="S3053" s="106"/>
      <c r="T3053" s="106"/>
      <c r="U3053" s="106"/>
      <c r="V3053" s="106"/>
      <c r="W3053" s="106"/>
      <c r="X3053" s="106"/>
      <c r="AB3053" s="188" t="str">
        <f t="shared" si="323"/>
        <v/>
      </c>
      <c r="AC3053" s="188" t="s">
        <v>1585</v>
      </c>
      <c r="AD3053" s="131"/>
      <c r="AE3053" s="131"/>
      <c r="AF3053" s="131"/>
      <c r="AG3053" s="131"/>
      <c r="AH3053" s="131"/>
      <c r="AI3053" s="131"/>
      <c r="AJ3053" s="128" t="str">
        <f t="shared" si="324"/>
        <v/>
      </c>
      <c r="AK3053" s="7" t="str">
        <f>IF(ISNUMBER($AJ3053),INDEX($C$1:$AB$3985,$AJ3053,AK$4),"")</f>
        <v/>
      </c>
      <c r="AL3053" s="7" t="str">
        <f>IF(ISNUMBER($AJ3053),INDEX($C$1:$AB$3985,$AJ3053,AL$4),"")</f>
        <v/>
      </c>
      <c r="AM3053" s="128"/>
      <c r="AN3053" s="128" t="str">
        <f t="shared" si="326"/>
        <v/>
      </c>
      <c r="AO3053" s="7" t="str">
        <f t="shared" si="329"/>
        <v/>
      </c>
      <c r="AP3053" s="10" t="str">
        <f t="shared" si="329"/>
        <v/>
      </c>
      <c r="AQ3053" s="310">
        <f>IF(ISNUMBER(SEARCH($T$30,AO3053)),MAX(AQ$5:AQ3052)+1,0)</f>
        <v>0</v>
      </c>
      <c r="AR3053" s="310">
        <f>IF(ISNUMBER(SEARCH($T$31,AO3053)),MAX(AR$5:AR3052)+1,0)</f>
        <v>0</v>
      </c>
      <c r="AS3053" s="128" t="str">
        <f t="shared" si="325"/>
        <v/>
      </c>
      <c r="AT3053" s="105" t="str">
        <f>IF(ISNUMBER($AS3053),INDEX($C$1:$AB$3985,$AS3053,AT$4),"")</f>
        <v/>
      </c>
      <c r="AU3053" s="128"/>
      <c r="AV3053" s="128" t="str">
        <f t="shared" si="327"/>
        <v/>
      </c>
      <c r="AW3053" s="105" t="str">
        <f>IF(ISNUMBER($AV3053),INDEX($C$1:$AB$3985,$AV3053,AW$4),"")</f>
        <v/>
      </c>
      <c r="AX3053" s="105" t="str">
        <f>IF(ISNUMBER($AV3053),INDEX($C$1:$AB$3985,$AV3053,AX$4),"")</f>
        <v/>
      </c>
      <c r="AY3053" s="128"/>
      <c r="AZ3053" s="128"/>
      <c r="BA3053" s="128" t="str">
        <f t="shared" si="328"/>
        <v/>
      </c>
      <c r="BB3053" s="105" t="str">
        <f>IF(ISNUMBER($BA3053),INDEX($C$1:$AB$3985,$BA3053,BB$4),"")</f>
        <v/>
      </c>
      <c r="BC3053" s="105"/>
    </row>
    <row r="3054" spans="1:55" x14ac:dyDescent="0.25">
      <c r="A3054" s="98"/>
      <c r="B3054" s="98"/>
      <c r="C3054" s="73"/>
      <c r="D3054" s="179"/>
      <c r="E3054" s="176"/>
      <c r="F3054" s="176"/>
      <c r="G3054" s="176"/>
      <c r="H3054" s="176"/>
      <c r="I3054" s="176"/>
      <c r="J3054" s="172"/>
      <c r="K3054" s="173"/>
      <c r="L3054" s="178"/>
      <c r="R3054" s="3"/>
      <c r="S3054" s="106"/>
      <c r="T3054" s="106"/>
      <c r="U3054" s="106"/>
      <c r="V3054" s="106"/>
      <c r="W3054" s="106"/>
      <c r="X3054" s="106"/>
      <c r="AB3054" s="188" t="str">
        <f t="shared" si="323"/>
        <v/>
      </c>
      <c r="AC3054" s="188" t="s">
        <v>1585</v>
      </c>
      <c r="AD3054" s="131"/>
      <c r="AE3054" s="131"/>
      <c r="AF3054" s="131"/>
      <c r="AG3054" s="131"/>
      <c r="AH3054" s="131"/>
      <c r="AI3054" s="131"/>
      <c r="AJ3054" s="128" t="str">
        <f t="shared" si="324"/>
        <v/>
      </c>
      <c r="AK3054" s="7" t="str">
        <f>IF(ISNUMBER($AJ3054),INDEX($C$1:$AB$3985,$AJ3054,AK$4),"")</f>
        <v/>
      </c>
      <c r="AL3054" s="7" t="str">
        <f>IF(ISNUMBER($AJ3054),INDEX($C$1:$AB$3985,$AJ3054,AL$4),"")</f>
        <v/>
      </c>
      <c r="AM3054" s="128"/>
      <c r="AN3054" s="128" t="str">
        <f t="shared" si="326"/>
        <v/>
      </c>
      <c r="AO3054" s="7" t="str">
        <f t="shared" si="329"/>
        <v/>
      </c>
      <c r="AP3054" s="10" t="str">
        <f t="shared" si="329"/>
        <v/>
      </c>
      <c r="AQ3054" s="310">
        <f>IF(ISNUMBER(SEARCH($T$30,AO3054)),MAX(AQ$5:AQ3053)+1,0)</f>
        <v>0</v>
      </c>
      <c r="AR3054" s="310">
        <f>IF(ISNUMBER(SEARCH($T$31,AO3054)),MAX(AR$5:AR3053)+1,0)</f>
        <v>0</v>
      </c>
      <c r="AS3054" s="128" t="str">
        <f t="shared" si="325"/>
        <v/>
      </c>
      <c r="AT3054" s="105" t="str">
        <f>IF(ISNUMBER($AS3054),INDEX($C$1:$AB$3985,$AS3054,AT$4),"")</f>
        <v/>
      </c>
      <c r="AU3054" s="128"/>
      <c r="AV3054" s="128" t="str">
        <f t="shared" si="327"/>
        <v/>
      </c>
      <c r="AW3054" s="105" t="str">
        <f>IF(ISNUMBER($AV3054),INDEX($C$1:$AB$3985,$AV3054,AW$4),"")</f>
        <v/>
      </c>
      <c r="AX3054" s="105" t="str">
        <f>IF(ISNUMBER($AV3054),INDEX($C$1:$AB$3985,$AV3054,AX$4),"")</f>
        <v/>
      </c>
      <c r="AY3054" s="128"/>
      <c r="AZ3054" s="128"/>
      <c r="BA3054" s="128" t="str">
        <f t="shared" si="328"/>
        <v/>
      </c>
      <c r="BB3054" s="105" t="str">
        <f>IF(ISNUMBER($BA3054),INDEX($C$1:$AB$3985,$BA3054,BB$4),"")</f>
        <v/>
      </c>
      <c r="BC3054" s="105"/>
    </row>
    <row r="3055" spans="1:55" x14ac:dyDescent="0.25">
      <c r="A3055" s="98"/>
      <c r="B3055" s="98"/>
      <c r="C3055" s="73"/>
      <c r="D3055" s="179"/>
      <c r="E3055" s="176"/>
      <c r="F3055" s="176"/>
      <c r="G3055" s="176"/>
      <c r="H3055" s="176"/>
      <c r="I3055" s="176"/>
      <c r="J3055" s="172"/>
      <c r="K3055" s="173"/>
      <c r="L3055" s="178"/>
      <c r="R3055" s="3"/>
      <c r="S3055" s="106"/>
      <c r="T3055" s="106"/>
      <c r="U3055" s="106"/>
      <c r="V3055" s="106"/>
      <c r="W3055" s="106"/>
      <c r="X3055" s="106"/>
      <c r="AB3055" s="188" t="str">
        <f t="shared" si="323"/>
        <v/>
      </c>
      <c r="AC3055" s="188" t="s">
        <v>1585</v>
      </c>
      <c r="AD3055" s="131"/>
      <c r="AE3055" s="131"/>
      <c r="AF3055" s="131"/>
      <c r="AG3055" s="131"/>
      <c r="AH3055" s="131"/>
      <c r="AI3055" s="131"/>
      <c r="AJ3055" s="128" t="str">
        <f t="shared" si="324"/>
        <v/>
      </c>
      <c r="AK3055" s="7" t="str">
        <f>IF(ISNUMBER($AJ3055),INDEX($C$1:$AB$3985,$AJ3055,AK$4),"")</f>
        <v/>
      </c>
      <c r="AL3055" s="7" t="str">
        <f>IF(ISNUMBER($AJ3055),INDEX($C$1:$AB$3985,$AJ3055,AL$4),"")</f>
        <v/>
      </c>
      <c r="AM3055" s="128"/>
      <c r="AN3055" s="128" t="str">
        <f t="shared" si="326"/>
        <v/>
      </c>
      <c r="AO3055" s="7" t="str">
        <f t="shared" si="329"/>
        <v/>
      </c>
      <c r="AP3055" s="10" t="str">
        <f t="shared" si="329"/>
        <v/>
      </c>
      <c r="AQ3055" s="310">
        <f>IF(ISNUMBER(SEARCH($T$30,AO3055)),MAX(AQ$5:AQ3054)+1,0)</f>
        <v>0</v>
      </c>
      <c r="AR3055" s="310">
        <f>IF(ISNUMBER(SEARCH($T$31,AO3055)),MAX(AR$5:AR3054)+1,0)</f>
        <v>0</v>
      </c>
      <c r="AS3055" s="128" t="str">
        <f t="shared" si="325"/>
        <v/>
      </c>
      <c r="AT3055" s="105" t="str">
        <f>IF(ISNUMBER($AS3055),INDEX($C$1:$AB$3985,$AS3055,AT$4),"")</f>
        <v/>
      </c>
      <c r="AU3055" s="128"/>
      <c r="AV3055" s="128" t="str">
        <f t="shared" si="327"/>
        <v/>
      </c>
      <c r="AW3055" s="105" t="str">
        <f>IF(ISNUMBER($AV3055),INDEX($C$1:$AB$3985,$AV3055,AW$4),"")</f>
        <v/>
      </c>
      <c r="AX3055" s="105" t="str">
        <f>IF(ISNUMBER($AV3055),INDEX($C$1:$AB$3985,$AV3055,AX$4),"")</f>
        <v/>
      </c>
      <c r="AY3055" s="128"/>
      <c r="AZ3055" s="128"/>
      <c r="BA3055" s="128" t="str">
        <f t="shared" si="328"/>
        <v/>
      </c>
      <c r="BB3055" s="105" t="str">
        <f>IF(ISNUMBER($BA3055),INDEX($C$1:$AB$3985,$BA3055,BB$4),"")</f>
        <v/>
      </c>
      <c r="BC3055" s="105"/>
    </row>
    <row r="3056" spans="1:55" x14ac:dyDescent="0.25">
      <c r="A3056" s="98"/>
      <c r="B3056" s="98"/>
      <c r="C3056" s="73"/>
      <c r="D3056" s="179"/>
      <c r="E3056" s="176"/>
      <c r="F3056" s="176"/>
      <c r="G3056" s="176"/>
      <c r="H3056" s="176"/>
      <c r="I3056" s="176"/>
      <c r="J3056" s="172"/>
      <c r="K3056" s="173"/>
      <c r="L3056" s="178"/>
      <c r="R3056" s="3"/>
      <c r="S3056" s="106"/>
      <c r="T3056" s="106"/>
      <c r="U3056" s="106"/>
      <c r="V3056" s="106"/>
      <c r="W3056" s="106"/>
      <c r="X3056" s="106"/>
      <c r="AB3056" s="188" t="str">
        <f t="shared" si="323"/>
        <v/>
      </c>
      <c r="AC3056" s="188" t="s">
        <v>1585</v>
      </c>
      <c r="AD3056" s="131"/>
      <c r="AE3056" s="131"/>
      <c r="AF3056" s="131"/>
      <c r="AG3056" s="131"/>
      <c r="AH3056" s="131"/>
      <c r="AI3056" s="131"/>
      <c r="AJ3056" s="128" t="str">
        <f t="shared" si="324"/>
        <v/>
      </c>
      <c r="AK3056" s="7" t="str">
        <f>IF(ISNUMBER($AJ3056),INDEX($C$1:$AB$3985,$AJ3056,AK$4),"")</f>
        <v/>
      </c>
      <c r="AL3056" s="7" t="str">
        <f>IF(ISNUMBER($AJ3056),INDEX($C$1:$AB$3985,$AJ3056,AL$4),"")</f>
        <v/>
      </c>
      <c r="AM3056" s="128"/>
      <c r="AN3056" s="128" t="str">
        <f t="shared" si="326"/>
        <v/>
      </c>
      <c r="AO3056" s="7" t="str">
        <f t="shared" si="329"/>
        <v/>
      </c>
      <c r="AP3056" s="10" t="str">
        <f t="shared" si="329"/>
        <v/>
      </c>
      <c r="AQ3056" s="310">
        <f>IF(ISNUMBER(SEARCH($T$30,AO3056)),MAX(AQ$5:AQ3055)+1,0)</f>
        <v>0</v>
      </c>
      <c r="AR3056" s="310">
        <f>IF(ISNUMBER(SEARCH($T$31,AO3056)),MAX(AR$5:AR3055)+1,0)</f>
        <v>0</v>
      </c>
      <c r="AS3056" s="128" t="str">
        <f t="shared" si="325"/>
        <v/>
      </c>
      <c r="AT3056" s="105" t="str">
        <f>IF(ISNUMBER($AS3056),INDEX($C$1:$AB$3985,$AS3056,AT$4),"")</f>
        <v/>
      </c>
      <c r="AU3056" s="128"/>
      <c r="AV3056" s="128" t="str">
        <f t="shared" si="327"/>
        <v/>
      </c>
      <c r="AW3056" s="105" t="str">
        <f>IF(ISNUMBER($AV3056),INDEX($C$1:$AB$3985,$AV3056,AW$4),"")</f>
        <v/>
      </c>
      <c r="AX3056" s="105" t="str">
        <f>IF(ISNUMBER($AV3056),INDEX($C$1:$AB$3985,$AV3056,AX$4),"")</f>
        <v/>
      </c>
      <c r="AY3056" s="128"/>
      <c r="AZ3056" s="128"/>
      <c r="BA3056" s="128" t="str">
        <f t="shared" si="328"/>
        <v/>
      </c>
      <c r="BB3056" s="105" t="str">
        <f>IF(ISNUMBER($BA3056),INDEX($C$1:$AB$3985,$BA3056,BB$4),"")</f>
        <v/>
      </c>
      <c r="BC3056" s="105"/>
    </row>
    <row r="3057" spans="1:55" x14ac:dyDescent="0.25">
      <c r="A3057" s="98"/>
      <c r="B3057" s="98"/>
      <c r="C3057" s="73"/>
      <c r="D3057" s="179"/>
      <c r="E3057" s="176"/>
      <c r="F3057" s="176"/>
      <c r="G3057" s="176"/>
      <c r="H3057" s="176"/>
      <c r="I3057" s="176"/>
      <c r="J3057" s="172"/>
      <c r="K3057" s="173"/>
      <c r="L3057" s="178"/>
      <c r="R3057" s="3"/>
      <c r="S3057" s="106"/>
      <c r="T3057" s="106"/>
      <c r="U3057" s="106"/>
      <c r="V3057" s="106"/>
      <c r="W3057" s="106"/>
      <c r="X3057" s="106"/>
      <c r="AB3057" s="188" t="str">
        <f t="shared" si="323"/>
        <v/>
      </c>
      <c r="AC3057" s="188" t="s">
        <v>1585</v>
      </c>
      <c r="AD3057" s="131"/>
      <c r="AE3057" s="131"/>
      <c r="AF3057" s="131"/>
      <c r="AG3057" s="131"/>
      <c r="AH3057" s="131"/>
      <c r="AI3057" s="131"/>
      <c r="AJ3057" s="128" t="str">
        <f t="shared" si="324"/>
        <v/>
      </c>
      <c r="AK3057" s="7" t="str">
        <f>IF(ISNUMBER($AJ3057),INDEX($C$1:$AB$3985,$AJ3057,AK$4),"")</f>
        <v/>
      </c>
      <c r="AL3057" s="7" t="str">
        <f>IF(ISNUMBER($AJ3057),INDEX($C$1:$AB$3985,$AJ3057,AL$4),"")</f>
        <v/>
      </c>
      <c r="AM3057" s="128"/>
      <c r="AN3057" s="128" t="str">
        <f t="shared" si="326"/>
        <v/>
      </c>
      <c r="AO3057" s="7" t="str">
        <f t="shared" si="329"/>
        <v/>
      </c>
      <c r="AP3057" s="10" t="str">
        <f t="shared" si="329"/>
        <v/>
      </c>
      <c r="AQ3057" s="310">
        <f>IF(ISNUMBER(SEARCH($T$30,AO3057)),MAX(AQ$5:AQ3056)+1,0)</f>
        <v>0</v>
      </c>
      <c r="AR3057" s="310">
        <f>IF(ISNUMBER(SEARCH($T$31,AO3057)),MAX(AR$5:AR3056)+1,0)</f>
        <v>0</v>
      </c>
      <c r="AS3057" s="128" t="str">
        <f t="shared" si="325"/>
        <v/>
      </c>
      <c r="AT3057" s="105" t="str">
        <f>IF(ISNUMBER($AS3057),INDEX($C$1:$AB$3985,$AS3057,AT$4),"")</f>
        <v/>
      </c>
      <c r="AU3057" s="128"/>
      <c r="AV3057" s="128" t="str">
        <f t="shared" si="327"/>
        <v/>
      </c>
      <c r="AW3057" s="105" t="str">
        <f>IF(ISNUMBER($AV3057),INDEX($C$1:$AB$3985,$AV3057,AW$4),"")</f>
        <v/>
      </c>
      <c r="AX3057" s="105" t="str">
        <f>IF(ISNUMBER($AV3057),INDEX($C$1:$AB$3985,$AV3057,AX$4),"")</f>
        <v/>
      </c>
      <c r="AY3057" s="128"/>
      <c r="AZ3057" s="128"/>
      <c r="BA3057" s="128" t="str">
        <f t="shared" si="328"/>
        <v/>
      </c>
      <c r="BB3057" s="105" t="str">
        <f>IF(ISNUMBER($BA3057),INDEX($C$1:$AB$3985,$BA3057,BB$4),"")</f>
        <v/>
      </c>
      <c r="BC3057" s="105"/>
    </row>
    <row r="3058" spans="1:55" x14ac:dyDescent="0.25">
      <c r="A3058" s="98"/>
      <c r="B3058" s="98"/>
      <c r="C3058" s="73"/>
      <c r="D3058" s="179"/>
      <c r="E3058" s="176"/>
      <c r="F3058" s="176"/>
      <c r="G3058" s="176"/>
      <c r="H3058" s="176"/>
      <c r="I3058" s="176"/>
      <c r="J3058" s="172"/>
      <c r="K3058" s="173"/>
      <c r="L3058" s="178"/>
      <c r="R3058" s="3"/>
      <c r="S3058" s="106"/>
      <c r="T3058" s="106"/>
      <c r="U3058" s="106"/>
      <c r="V3058" s="106"/>
      <c r="W3058" s="106"/>
      <c r="X3058" s="106"/>
      <c r="AB3058" s="188" t="str">
        <f t="shared" si="323"/>
        <v/>
      </c>
      <c r="AC3058" s="188" t="s">
        <v>1585</v>
      </c>
      <c r="AD3058" s="131"/>
      <c r="AE3058" s="131"/>
      <c r="AF3058" s="131"/>
      <c r="AG3058" s="131"/>
      <c r="AH3058" s="131"/>
      <c r="AI3058" s="131"/>
      <c r="AJ3058" s="128" t="str">
        <f t="shared" si="324"/>
        <v/>
      </c>
      <c r="AK3058" s="7" t="str">
        <f>IF(ISNUMBER($AJ3058),INDEX($C$1:$AB$3985,$AJ3058,AK$4),"")</f>
        <v/>
      </c>
      <c r="AL3058" s="7" t="str">
        <f>IF(ISNUMBER($AJ3058),INDEX($C$1:$AB$3985,$AJ3058,AL$4),"")</f>
        <v/>
      </c>
      <c r="AM3058" s="128"/>
      <c r="AN3058" s="128" t="str">
        <f t="shared" si="326"/>
        <v/>
      </c>
      <c r="AO3058" s="7" t="str">
        <f t="shared" si="329"/>
        <v/>
      </c>
      <c r="AP3058" s="10" t="str">
        <f t="shared" si="329"/>
        <v/>
      </c>
      <c r="AQ3058" s="310">
        <f>IF(ISNUMBER(SEARCH($T$30,AO3058)),MAX(AQ$5:AQ3057)+1,0)</f>
        <v>0</v>
      </c>
      <c r="AR3058" s="310">
        <f>IF(ISNUMBER(SEARCH($T$31,AO3058)),MAX(AR$5:AR3057)+1,0)</f>
        <v>0</v>
      </c>
      <c r="AS3058" s="128" t="str">
        <f t="shared" si="325"/>
        <v/>
      </c>
      <c r="AT3058" s="105" t="str">
        <f>IF(ISNUMBER($AS3058),INDEX($C$1:$AB$3985,$AS3058,AT$4),"")</f>
        <v/>
      </c>
      <c r="AU3058" s="128"/>
      <c r="AV3058" s="128" t="str">
        <f t="shared" si="327"/>
        <v/>
      </c>
      <c r="AW3058" s="105" t="str">
        <f>IF(ISNUMBER($AV3058),INDEX($C$1:$AB$3985,$AV3058,AW$4),"")</f>
        <v/>
      </c>
      <c r="AX3058" s="105" t="str">
        <f>IF(ISNUMBER($AV3058),INDEX($C$1:$AB$3985,$AV3058,AX$4),"")</f>
        <v/>
      </c>
      <c r="AY3058" s="128"/>
      <c r="AZ3058" s="128"/>
      <c r="BA3058" s="128" t="str">
        <f t="shared" si="328"/>
        <v/>
      </c>
      <c r="BB3058" s="105" t="str">
        <f>IF(ISNUMBER($BA3058),INDEX($C$1:$AB$3985,$BA3058,BB$4),"")</f>
        <v/>
      </c>
      <c r="BC3058" s="105"/>
    </row>
    <row r="3059" spans="1:55" x14ac:dyDescent="0.25">
      <c r="A3059" s="98"/>
      <c r="B3059" s="98"/>
      <c r="C3059" s="73"/>
      <c r="D3059" s="179"/>
      <c r="E3059" s="176"/>
      <c r="F3059" s="176"/>
      <c r="G3059" s="176"/>
      <c r="H3059" s="176"/>
      <c r="I3059" s="176"/>
      <c r="J3059" s="172"/>
      <c r="K3059" s="173"/>
      <c r="L3059" s="178"/>
      <c r="R3059" s="3"/>
      <c r="S3059" s="106"/>
      <c r="T3059" s="106"/>
      <c r="U3059" s="106"/>
      <c r="V3059" s="106"/>
      <c r="W3059" s="106"/>
      <c r="X3059" s="106"/>
      <c r="AB3059" s="188" t="str">
        <f t="shared" si="323"/>
        <v/>
      </c>
      <c r="AC3059" s="188" t="s">
        <v>1585</v>
      </c>
      <c r="AD3059" s="131"/>
      <c r="AE3059" s="131"/>
      <c r="AF3059" s="131"/>
      <c r="AG3059" s="131"/>
      <c r="AH3059" s="131"/>
      <c r="AI3059" s="131"/>
      <c r="AJ3059" s="128" t="str">
        <f t="shared" si="324"/>
        <v/>
      </c>
      <c r="AK3059" s="7" t="str">
        <f>IF(ISNUMBER($AJ3059),INDEX($C$1:$AB$3985,$AJ3059,AK$4),"")</f>
        <v/>
      </c>
      <c r="AL3059" s="7" t="str">
        <f>IF(ISNUMBER($AJ3059),INDEX($C$1:$AB$3985,$AJ3059,AL$4),"")</f>
        <v/>
      </c>
      <c r="AM3059" s="128"/>
      <c r="AN3059" s="128" t="str">
        <f t="shared" si="326"/>
        <v/>
      </c>
      <c r="AO3059" s="7" t="str">
        <f t="shared" si="329"/>
        <v/>
      </c>
      <c r="AP3059" s="10" t="str">
        <f t="shared" si="329"/>
        <v/>
      </c>
      <c r="AQ3059" s="310">
        <f>IF(ISNUMBER(SEARCH($T$30,AO3059)),MAX(AQ$5:AQ3058)+1,0)</f>
        <v>0</v>
      </c>
      <c r="AR3059" s="310">
        <f>IF(ISNUMBER(SEARCH($T$31,AO3059)),MAX(AR$5:AR3058)+1,0)</f>
        <v>0</v>
      </c>
      <c r="AS3059" s="128" t="str">
        <f t="shared" si="325"/>
        <v/>
      </c>
      <c r="AT3059" s="105" t="str">
        <f>IF(ISNUMBER($AS3059),INDEX($C$1:$AB$3985,$AS3059,AT$4),"")</f>
        <v/>
      </c>
      <c r="AU3059" s="128"/>
      <c r="AV3059" s="128" t="str">
        <f t="shared" si="327"/>
        <v/>
      </c>
      <c r="AW3059" s="105" t="str">
        <f>IF(ISNUMBER($AV3059),INDEX($C$1:$AB$3985,$AV3059,AW$4),"")</f>
        <v/>
      </c>
      <c r="AX3059" s="105" t="str">
        <f>IF(ISNUMBER($AV3059),INDEX($C$1:$AB$3985,$AV3059,AX$4),"")</f>
        <v/>
      </c>
      <c r="AY3059" s="128"/>
      <c r="AZ3059" s="128"/>
      <c r="BA3059" s="128" t="str">
        <f t="shared" si="328"/>
        <v/>
      </c>
      <c r="BB3059" s="105" t="str">
        <f>IF(ISNUMBER($BA3059),INDEX($C$1:$AB$3985,$BA3059,BB$4),"")</f>
        <v/>
      </c>
      <c r="BC3059" s="105"/>
    </row>
    <row r="3060" spans="1:55" x14ac:dyDescent="0.25">
      <c r="A3060" s="98"/>
      <c r="B3060" s="98"/>
      <c r="C3060" s="73"/>
      <c r="D3060" s="179"/>
      <c r="E3060" s="176"/>
      <c r="F3060" s="176"/>
      <c r="G3060" s="176"/>
      <c r="H3060" s="176"/>
      <c r="I3060" s="176"/>
      <c r="J3060" s="172"/>
      <c r="K3060" s="173"/>
      <c r="L3060" s="178"/>
      <c r="R3060" s="3"/>
      <c r="S3060" s="106"/>
      <c r="T3060" s="106"/>
      <c r="U3060" s="106"/>
      <c r="V3060" s="106"/>
      <c r="W3060" s="106"/>
      <c r="X3060" s="106"/>
      <c r="AB3060" s="188" t="str">
        <f t="shared" si="323"/>
        <v/>
      </c>
      <c r="AC3060" s="188" t="s">
        <v>1585</v>
      </c>
      <c r="AD3060" s="131"/>
      <c r="AE3060" s="131"/>
      <c r="AF3060" s="131"/>
      <c r="AG3060" s="131"/>
      <c r="AH3060" s="131"/>
      <c r="AI3060" s="131"/>
      <c r="AJ3060" s="128" t="str">
        <f t="shared" si="324"/>
        <v/>
      </c>
      <c r="AK3060" s="7" t="str">
        <f>IF(ISNUMBER($AJ3060),INDEX($C$1:$AB$3985,$AJ3060,AK$4),"")</f>
        <v/>
      </c>
      <c r="AL3060" s="7" t="str">
        <f>IF(ISNUMBER($AJ3060),INDEX($C$1:$AB$3985,$AJ3060,AL$4),"")</f>
        <v/>
      </c>
      <c r="AM3060" s="128"/>
      <c r="AN3060" s="128" t="str">
        <f t="shared" si="326"/>
        <v/>
      </c>
      <c r="AO3060" s="7" t="str">
        <f t="shared" si="329"/>
        <v/>
      </c>
      <c r="AP3060" s="10" t="str">
        <f t="shared" si="329"/>
        <v/>
      </c>
      <c r="AQ3060" s="310">
        <f>IF(ISNUMBER(SEARCH($T$30,AO3060)),MAX(AQ$5:AQ3059)+1,0)</f>
        <v>0</v>
      </c>
      <c r="AR3060" s="310">
        <f>IF(ISNUMBER(SEARCH($T$31,AO3060)),MAX(AR$5:AR3059)+1,0)</f>
        <v>0</v>
      </c>
      <c r="AS3060" s="128" t="str">
        <f t="shared" si="325"/>
        <v/>
      </c>
      <c r="AT3060" s="105" t="str">
        <f>IF(ISNUMBER($AS3060),INDEX($C$1:$AB$3985,$AS3060,AT$4),"")</f>
        <v/>
      </c>
      <c r="AU3060" s="128"/>
      <c r="AV3060" s="128" t="str">
        <f t="shared" si="327"/>
        <v/>
      </c>
      <c r="AW3060" s="105" t="str">
        <f>IF(ISNUMBER($AV3060),INDEX($C$1:$AB$3985,$AV3060,AW$4),"")</f>
        <v/>
      </c>
      <c r="AX3060" s="105" t="str">
        <f>IF(ISNUMBER($AV3060),INDEX($C$1:$AB$3985,$AV3060,AX$4),"")</f>
        <v/>
      </c>
      <c r="AY3060" s="128"/>
      <c r="AZ3060" s="128"/>
      <c r="BA3060" s="128" t="str">
        <f t="shared" si="328"/>
        <v/>
      </c>
      <c r="BB3060" s="105" t="str">
        <f>IF(ISNUMBER($BA3060),INDEX($C$1:$AB$3985,$BA3060,BB$4),"")</f>
        <v/>
      </c>
      <c r="BC3060" s="105"/>
    </row>
    <row r="3061" spans="1:55" x14ac:dyDescent="0.25">
      <c r="A3061" s="98"/>
      <c r="B3061" s="98"/>
      <c r="C3061" s="73"/>
      <c r="D3061" s="179"/>
      <c r="E3061" s="176"/>
      <c r="F3061" s="176"/>
      <c r="G3061" s="176"/>
      <c r="H3061" s="176"/>
      <c r="I3061" s="176"/>
      <c r="J3061" s="172"/>
      <c r="K3061" s="173"/>
      <c r="L3061" s="178"/>
      <c r="R3061" s="3"/>
      <c r="S3061" s="106"/>
      <c r="T3061" s="106"/>
      <c r="U3061" s="106"/>
      <c r="V3061" s="106"/>
      <c r="W3061" s="106"/>
      <c r="X3061" s="106"/>
      <c r="AB3061" s="188" t="str">
        <f t="shared" si="323"/>
        <v/>
      </c>
      <c r="AC3061" s="188" t="s">
        <v>1585</v>
      </c>
      <c r="AD3061" s="131"/>
      <c r="AE3061" s="131"/>
      <c r="AF3061" s="131"/>
      <c r="AG3061" s="131"/>
      <c r="AH3061" s="131"/>
      <c r="AI3061" s="131"/>
      <c r="AJ3061" s="128" t="str">
        <f t="shared" si="324"/>
        <v/>
      </c>
      <c r="AK3061" s="7" t="str">
        <f>IF(ISNUMBER($AJ3061),INDEX($C$1:$AB$3985,$AJ3061,AK$4),"")</f>
        <v/>
      </c>
      <c r="AL3061" s="7" t="str">
        <f>IF(ISNUMBER($AJ3061),INDEX($C$1:$AB$3985,$AJ3061,AL$4),"")</f>
        <v/>
      </c>
      <c r="AM3061" s="128"/>
      <c r="AN3061" s="128" t="str">
        <f t="shared" si="326"/>
        <v/>
      </c>
      <c r="AO3061" s="7" t="str">
        <f t="shared" si="329"/>
        <v/>
      </c>
      <c r="AP3061" s="10" t="str">
        <f t="shared" si="329"/>
        <v/>
      </c>
      <c r="AQ3061" s="310">
        <f>IF(ISNUMBER(SEARCH($T$30,AO3061)),MAX(AQ$5:AQ3060)+1,0)</f>
        <v>0</v>
      </c>
      <c r="AR3061" s="310">
        <f>IF(ISNUMBER(SEARCH($T$31,AO3061)),MAX(AR$5:AR3060)+1,0)</f>
        <v>0</v>
      </c>
      <c r="AS3061" s="128" t="str">
        <f t="shared" si="325"/>
        <v/>
      </c>
      <c r="AT3061" s="105" t="str">
        <f>IF(ISNUMBER($AS3061),INDEX($C$1:$AB$3985,$AS3061,AT$4),"")</f>
        <v/>
      </c>
      <c r="AU3061" s="128"/>
      <c r="AV3061" s="128" t="str">
        <f t="shared" si="327"/>
        <v/>
      </c>
      <c r="AW3061" s="105" t="str">
        <f>IF(ISNUMBER($AV3061),INDEX($C$1:$AB$3985,$AV3061,AW$4),"")</f>
        <v/>
      </c>
      <c r="AX3061" s="105" t="str">
        <f>IF(ISNUMBER($AV3061),INDEX($C$1:$AB$3985,$AV3061,AX$4),"")</f>
        <v/>
      </c>
      <c r="AY3061" s="128"/>
      <c r="AZ3061" s="128"/>
      <c r="BA3061" s="128" t="str">
        <f t="shared" si="328"/>
        <v/>
      </c>
      <c r="BB3061" s="105" t="str">
        <f>IF(ISNUMBER($BA3061),INDEX($C$1:$AB$3985,$BA3061,BB$4),"")</f>
        <v/>
      </c>
      <c r="BC3061" s="105"/>
    </row>
    <row r="3062" spans="1:55" x14ac:dyDescent="0.25">
      <c r="A3062" s="98"/>
      <c r="B3062" s="98"/>
      <c r="C3062" s="73"/>
      <c r="D3062" s="179"/>
      <c r="E3062" s="176"/>
      <c r="F3062" s="176"/>
      <c r="G3062" s="176"/>
      <c r="H3062" s="176"/>
      <c r="I3062" s="176"/>
      <c r="J3062" s="172"/>
      <c r="K3062" s="173"/>
      <c r="L3062" s="178"/>
      <c r="R3062" s="3"/>
      <c r="S3062" s="106"/>
      <c r="T3062" s="106"/>
      <c r="U3062" s="106"/>
      <c r="V3062" s="106"/>
      <c r="W3062" s="106"/>
      <c r="X3062" s="106"/>
      <c r="AB3062" s="188" t="str">
        <f t="shared" si="323"/>
        <v/>
      </c>
      <c r="AC3062" s="188" t="s">
        <v>1585</v>
      </c>
      <c r="AD3062" s="131"/>
      <c r="AE3062" s="131"/>
      <c r="AF3062" s="131"/>
      <c r="AG3062" s="131"/>
      <c r="AH3062" s="131"/>
      <c r="AI3062" s="131"/>
      <c r="AJ3062" s="128" t="str">
        <f t="shared" si="324"/>
        <v/>
      </c>
      <c r="AK3062" s="7" t="str">
        <f>IF(ISNUMBER($AJ3062),INDEX($C$1:$AB$3985,$AJ3062,AK$4),"")</f>
        <v/>
      </c>
      <c r="AL3062" s="7" t="str">
        <f>IF(ISNUMBER($AJ3062),INDEX($C$1:$AB$3985,$AJ3062,AL$4),"")</f>
        <v/>
      </c>
      <c r="AM3062" s="128"/>
      <c r="AN3062" s="128" t="str">
        <f t="shared" si="326"/>
        <v/>
      </c>
      <c r="AO3062" s="7" t="str">
        <f t="shared" si="329"/>
        <v/>
      </c>
      <c r="AP3062" s="10" t="str">
        <f t="shared" si="329"/>
        <v/>
      </c>
      <c r="AQ3062" s="310">
        <f>IF(ISNUMBER(SEARCH($T$30,AO3062)),MAX(AQ$5:AQ3061)+1,0)</f>
        <v>0</v>
      </c>
      <c r="AR3062" s="310">
        <f>IF(ISNUMBER(SEARCH($T$31,AO3062)),MAX(AR$5:AR3061)+1,0)</f>
        <v>0</v>
      </c>
      <c r="AS3062" s="128" t="str">
        <f t="shared" si="325"/>
        <v/>
      </c>
      <c r="AT3062" s="105" t="str">
        <f>IF(ISNUMBER($AS3062),INDEX($C$1:$AB$3985,$AS3062,AT$4),"")</f>
        <v/>
      </c>
      <c r="AU3062" s="128"/>
      <c r="AV3062" s="128" t="str">
        <f t="shared" si="327"/>
        <v/>
      </c>
      <c r="AW3062" s="105" t="str">
        <f>IF(ISNUMBER($AV3062),INDEX($C$1:$AB$3985,$AV3062,AW$4),"")</f>
        <v/>
      </c>
      <c r="AX3062" s="105" t="str">
        <f>IF(ISNUMBER($AV3062),INDEX($C$1:$AB$3985,$AV3062,AX$4),"")</f>
        <v/>
      </c>
      <c r="AY3062" s="128"/>
      <c r="AZ3062" s="128"/>
      <c r="BA3062" s="128" t="str">
        <f t="shared" si="328"/>
        <v/>
      </c>
      <c r="BB3062" s="105" t="str">
        <f>IF(ISNUMBER($BA3062),INDEX($C$1:$AB$3985,$BA3062,BB$4),"")</f>
        <v/>
      </c>
      <c r="BC3062" s="105"/>
    </row>
    <row r="3063" spans="1:55" x14ac:dyDescent="0.25">
      <c r="A3063" s="98"/>
      <c r="B3063" s="98"/>
      <c r="C3063" s="73"/>
      <c r="D3063" s="179"/>
      <c r="E3063" s="176"/>
      <c r="F3063" s="176"/>
      <c r="G3063" s="176"/>
      <c r="H3063" s="176"/>
      <c r="I3063" s="176"/>
      <c r="J3063" s="172"/>
      <c r="K3063" s="173"/>
      <c r="L3063" s="178"/>
      <c r="R3063" s="3"/>
      <c r="S3063" s="106"/>
      <c r="T3063" s="106"/>
      <c r="U3063" s="106"/>
      <c r="V3063" s="106"/>
      <c r="W3063" s="106"/>
      <c r="X3063" s="106"/>
      <c r="AB3063" s="188" t="str">
        <f t="shared" si="323"/>
        <v/>
      </c>
      <c r="AC3063" s="188" t="s">
        <v>1585</v>
      </c>
      <c r="AD3063" s="131"/>
      <c r="AE3063" s="131"/>
      <c r="AF3063" s="131"/>
      <c r="AG3063" s="131"/>
      <c r="AH3063" s="131"/>
      <c r="AI3063" s="131"/>
      <c r="AJ3063" s="128" t="str">
        <f t="shared" si="324"/>
        <v/>
      </c>
      <c r="AK3063" s="7" t="str">
        <f>IF(ISNUMBER($AJ3063),INDEX($C$1:$AB$3985,$AJ3063,AK$4),"")</f>
        <v/>
      </c>
      <c r="AL3063" s="7" t="str">
        <f>IF(ISNUMBER($AJ3063),INDEX($C$1:$AB$3985,$AJ3063,AL$4),"")</f>
        <v/>
      </c>
      <c r="AM3063" s="128"/>
      <c r="AN3063" s="128" t="str">
        <f t="shared" si="326"/>
        <v/>
      </c>
      <c r="AO3063" s="7" t="str">
        <f t="shared" si="329"/>
        <v/>
      </c>
      <c r="AP3063" s="10" t="str">
        <f t="shared" si="329"/>
        <v/>
      </c>
      <c r="AQ3063" s="310">
        <f>IF(ISNUMBER(SEARCH($T$30,AO3063)),MAX(AQ$5:AQ3062)+1,0)</f>
        <v>0</v>
      </c>
      <c r="AR3063" s="310">
        <f>IF(ISNUMBER(SEARCH($T$31,AO3063)),MAX(AR$5:AR3062)+1,0)</f>
        <v>0</v>
      </c>
      <c r="AS3063" s="128" t="str">
        <f t="shared" si="325"/>
        <v/>
      </c>
      <c r="AT3063" s="105" t="str">
        <f>IF(ISNUMBER($AS3063),INDEX($C$1:$AB$3985,$AS3063,AT$4),"")</f>
        <v/>
      </c>
      <c r="AU3063" s="128"/>
      <c r="AV3063" s="128" t="str">
        <f t="shared" si="327"/>
        <v/>
      </c>
      <c r="AW3063" s="105" t="str">
        <f>IF(ISNUMBER($AV3063),INDEX($C$1:$AB$3985,$AV3063,AW$4),"")</f>
        <v/>
      </c>
      <c r="AX3063" s="105" t="str">
        <f>IF(ISNUMBER($AV3063),INDEX($C$1:$AB$3985,$AV3063,AX$4),"")</f>
        <v/>
      </c>
      <c r="AY3063" s="128"/>
      <c r="AZ3063" s="128"/>
      <c r="BA3063" s="128" t="str">
        <f t="shared" si="328"/>
        <v/>
      </c>
      <c r="BB3063" s="105" t="str">
        <f>IF(ISNUMBER($BA3063),INDEX($C$1:$AB$3985,$BA3063,BB$4),"")</f>
        <v/>
      </c>
      <c r="BC3063" s="105"/>
    </row>
    <row r="3064" spans="1:55" x14ac:dyDescent="0.25">
      <c r="A3064" s="98"/>
      <c r="B3064" s="98"/>
      <c r="C3064" s="73"/>
      <c r="D3064" s="179"/>
      <c r="E3064" s="176"/>
      <c r="F3064" s="176"/>
      <c r="G3064" s="176"/>
      <c r="H3064" s="176"/>
      <c r="I3064" s="176"/>
      <c r="J3064" s="172"/>
      <c r="K3064" s="173"/>
      <c r="L3064" s="178"/>
      <c r="R3064" s="3"/>
      <c r="S3064" s="106"/>
      <c r="T3064" s="106"/>
      <c r="U3064" s="106"/>
      <c r="V3064" s="106"/>
      <c r="W3064" s="106"/>
      <c r="X3064" s="106"/>
      <c r="AB3064" s="188" t="str">
        <f t="shared" si="323"/>
        <v/>
      </c>
      <c r="AC3064" s="188" t="s">
        <v>1585</v>
      </c>
      <c r="AD3064" s="131"/>
      <c r="AE3064" s="131"/>
      <c r="AF3064" s="131"/>
      <c r="AG3064" s="131"/>
      <c r="AH3064" s="131"/>
      <c r="AI3064" s="131"/>
      <c r="AJ3064" s="128" t="str">
        <f t="shared" si="324"/>
        <v/>
      </c>
      <c r="AK3064" s="7" t="str">
        <f>IF(ISNUMBER($AJ3064),INDEX($C$1:$AB$3985,$AJ3064,AK$4),"")</f>
        <v/>
      </c>
      <c r="AL3064" s="7" t="str">
        <f>IF(ISNUMBER($AJ3064),INDEX($C$1:$AB$3985,$AJ3064,AL$4),"")</f>
        <v/>
      </c>
      <c r="AM3064" s="128"/>
      <c r="AN3064" s="128" t="str">
        <f t="shared" si="326"/>
        <v/>
      </c>
      <c r="AO3064" s="7" t="str">
        <f t="shared" si="329"/>
        <v/>
      </c>
      <c r="AP3064" s="10" t="str">
        <f t="shared" si="329"/>
        <v/>
      </c>
      <c r="AQ3064" s="310">
        <f>IF(ISNUMBER(SEARCH($T$30,AO3064)),MAX(AQ$5:AQ3063)+1,0)</f>
        <v>0</v>
      </c>
      <c r="AR3064" s="310">
        <f>IF(ISNUMBER(SEARCH($T$31,AO3064)),MAX(AR$5:AR3063)+1,0)</f>
        <v>0</v>
      </c>
      <c r="AS3064" s="128" t="str">
        <f t="shared" si="325"/>
        <v/>
      </c>
      <c r="AT3064" s="105" t="str">
        <f>IF(ISNUMBER($AS3064),INDEX($C$1:$AB$3985,$AS3064,AT$4),"")</f>
        <v/>
      </c>
      <c r="AU3064" s="128"/>
      <c r="AV3064" s="128" t="str">
        <f t="shared" si="327"/>
        <v/>
      </c>
      <c r="AW3064" s="105" t="str">
        <f>IF(ISNUMBER($AV3064),INDEX($C$1:$AB$3985,$AV3064,AW$4),"")</f>
        <v/>
      </c>
      <c r="AX3064" s="105" t="str">
        <f>IF(ISNUMBER($AV3064),INDEX($C$1:$AB$3985,$AV3064,AX$4),"")</f>
        <v/>
      </c>
      <c r="AY3064" s="128"/>
      <c r="AZ3064" s="128"/>
      <c r="BA3064" s="128" t="str">
        <f t="shared" si="328"/>
        <v/>
      </c>
      <c r="BB3064" s="105" t="str">
        <f>IF(ISNUMBER($BA3064),INDEX($C$1:$AB$3985,$BA3064,BB$4),"")</f>
        <v/>
      </c>
      <c r="BC3064" s="105"/>
    </row>
    <row r="3065" spans="1:55" x14ac:dyDescent="0.25">
      <c r="A3065" s="98"/>
      <c r="B3065" s="98"/>
      <c r="C3065" s="73"/>
      <c r="D3065" s="179"/>
      <c r="E3065" s="176"/>
      <c r="F3065" s="176"/>
      <c r="G3065" s="176"/>
      <c r="H3065" s="176"/>
      <c r="I3065" s="176"/>
      <c r="J3065" s="172"/>
      <c r="K3065" s="173"/>
      <c r="L3065" s="178"/>
      <c r="R3065" s="3"/>
      <c r="S3065" s="106"/>
      <c r="T3065" s="106"/>
      <c r="U3065" s="106"/>
      <c r="V3065" s="106"/>
      <c r="W3065" s="106"/>
      <c r="X3065" s="106"/>
      <c r="AB3065" s="188" t="str">
        <f t="shared" si="323"/>
        <v/>
      </c>
      <c r="AC3065" s="188" t="s">
        <v>1585</v>
      </c>
      <c r="AD3065" s="131"/>
      <c r="AE3065" s="131"/>
      <c r="AF3065" s="131"/>
      <c r="AG3065" s="131"/>
      <c r="AH3065" s="131"/>
      <c r="AI3065" s="131"/>
      <c r="AJ3065" s="128" t="str">
        <f t="shared" si="324"/>
        <v/>
      </c>
      <c r="AK3065" s="7" t="str">
        <f>IF(ISNUMBER($AJ3065),INDEX($C$1:$AB$3985,$AJ3065,AK$4),"")</f>
        <v/>
      </c>
      <c r="AL3065" s="7" t="str">
        <f>IF(ISNUMBER($AJ3065),INDEX($C$1:$AB$3985,$AJ3065,AL$4),"")</f>
        <v/>
      </c>
      <c r="AM3065" s="128"/>
      <c r="AN3065" s="128" t="str">
        <f t="shared" si="326"/>
        <v/>
      </c>
      <c r="AO3065" s="7" t="str">
        <f t="shared" si="329"/>
        <v/>
      </c>
      <c r="AP3065" s="10" t="str">
        <f t="shared" si="329"/>
        <v/>
      </c>
      <c r="AQ3065" s="310">
        <f>IF(ISNUMBER(SEARCH($T$30,AO3065)),MAX(AQ$5:AQ3064)+1,0)</f>
        <v>0</v>
      </c>
      <c r="AR3065" s="310">
        <f>IF(ISNUMBER(SEARCH($T$31,AO3065)),MAX(AR$5:AR3064)+1,0)</f>
        <v>0</v>
      </c>
      <c r="AS3065" s="128" t="str">
        <f t="shared" si="325"/>
        <v/>
      </c>
      <c r="AT3065" s="105" t="str">
        <f>IF(ISNUMBER($AS3065),INDEX($C$1:$AB$3985,$AS3065,AT$4),"")</f>
        <v/>
      </c>
      <c r="AU3065" s="128"/>
      <c r="AV3065" s="128" t="str">
        <f t="shared" si="327"/>
        <v/>
      </c>
      <c r="AW3065" s="105" t="str">
        <f>IF(ISNUMBER($AV3065),INDEX($C$1:$AB$3985,$AV3065,AW$4),"")</f>
        <v/>
      </c>
      <c r="AX3065" s="105" t="str">
        <f>IF(ISNUMBER($AV3065),INDEX($C$1:$AB$3985,$AV3065,AX$4),"")</f>
        <v/>
      </c>
      <c r="AY3065" s="128"/>
      <c r="AZ3065" s="128"/>
      <c r="BA3065" s="128" t="str">
        <f t="shared" si="328"/>
        <v/>
      </c>
      <c r="BB3065" s="105" t="str">
        <f>IF(ISNUMBER($BA3065),INDEX($C$1:$AB$3985,$BA3065,BB$4),"")</f>
        <v/>
      </c>
      <c r="BC3065" s="105"/>
    </row>
    <row r="3066" spans="1:55" x14ac:dyDescent="0.25">
      <c r="A3066" s="98"/>
      <c r="B3066" s="98"/>
      <c r="C3066" s="73"/>
      <c r="D3066" s="179"/>
      <c r="E3066" s="176"/>
      <c r="F3066" s="176"/>
      <c r="G3066" s="176"/>
      <c r="H3066" s="176"/>
      <c r="I3066" s="176"/>
      <c r="J3066" s="172"/>
      <c r="K3066" s="173"/>
      <c r="L3066" s="178"/>
      <c r="R3066" s="3"/>
      <c r="S3066" s="106"/>
      <c r="T3066" s="106"/>
      <c r="U3066" s="106"/>
      <c r="V3066" s="106"/>
      <c r="W3066" s="106"/>
      <c r="X3066" s="106"/>
      <c r="AB3066" s="188" t="str">
        <f t="shared" si="323"/>
        <v/>
      </c>
      <c r="AC3066" s="188" t="s">
        <v>1585</v>
      </c>
      <c r="AD3066" s="131"/>
      <c r="AE3066" s="131"/>
      <c r="AF3066" s="131"/>
      <c r="AG3066" s="131"/>
      <c r="AH3066" s="131"/>
      <c r="AI3066" s="131"/>
      <c r="AJ3066" s="128" t="str">
        <f t="shared" si="324"/>
        <v/>
      </c>
      <c r="AK3066" s="7" t="str">
        <f>IF(ISNUMBER($AJ3066),INDEX($C$1:$AB$3985,$AJ3066,AK$4),"")</f>
        <v/>
      </c>
      <c r="AL3066" s="7" t="str">
        <f>IF(ISNUMBER($AJ3066),INDEX($C$1:$AB$3985,$AJ3066,AL$4),"")</f>
        <v/>
      </c>
      <c r="AM3066" s="128"/>
      <c r="AN3066" s="128" t="str">
        <f t="shared" si="326"/>
        <v/>
      </c>
      <c r="AO3066" s="7" t="str">
        <f t="shared" si="329"/>
        <v/>
      </c>
      <c r="AP3066" s="10" t="str">
        <f t="shared" si="329"/>
        <v/>
      </c>
      <c r="AQ3066" s="310">
        <f>IF(ISNUMBER(SEARCH($T$30,AO3066)),MAX(AQ$5:AQ3065)+1,0)</f>
        <v>0</v>
      </c>
      <c r="AR3066" s="310">
        <f>IF(ISNUMBER(SEARCH($T$31,AO3066)),MAX(AR$5:AR3065)+1,0)</f>
        <v>0</v>
      </c>
      <c r="AS3066" s="128" t="str">
        <f t="shared" si="325"/>
        <v/>
      </c>
      <c r="AT3066" s="105" t="str">
        <f>IF(ISNUMBER($AS3066),INDEX($C$1:$AB$3985,$AS3066,AT$4),"")</f>
        <v/>
      </c>
      <c r="AU3066" s="128"/>
      <c r="AV3066" s="128" t="str">
        <f t="shared" si="327"/>
        <v/>
      </c>
      <c r="AW3066" s="105" t="str">
        <f>IF(ISNUMBER($AV3066),INDEX($C$1:$AB$3985,$AV3066,AW$4),"")</f>
        <v/>
      </c>
      <c r="AX3066" s="105" t="str">
        <f>IF(ISNUMBER($AV3066),INDEX($C$1:$AB$3985,$AV3066,AX$4),"")</f>
        <v/>
      </c>
      <c r="AY3066" s="128"/>
      <c r="AZ3066" s="128"/>
      <c r="BA3066" s="128" t="str">
        <f t="shared" si="328"/>
        <v/>
      </c>
      <c r="BB3066" s="105" t="str">
        <f>IF(ISNUMBER($BA3066),INDEX($C$1:$AB$3985,$BA3066,BB$4),"")</f>
        <v/>
      </c>
      <c r="BC3066" s="105"/>
    </row>
    <row r="3067" spans="1:55" x14ac:dyDescent="0.25">
      <c r="A3067" s="98"/>
      <c r="B3067" s="98"/>
      <c r="C3067" s="73"/>
      <c r="D3067" s="179"/>
      <c r="E3067" s="176"/>
      <c r="F3067" s="176"/>
      <c r="G3067" s="176"/>
      <c r="H3067" s="176"/>
      <c r="I3067" s="176"/>
      <c r="J3067" s="172"/>
      <c r="K3067" s="173"/>
      <c r="L3067" s="178"/>
      <c r="R3067" s="3"/>
      <c r="S3067" s="106"/>
      <c r="T3067" s="106"/>
      <c r="U3067" s="106"/>
      <c r="V3067" s="106"/>
      <c r="W3067" s="106"/>
      <c r="X3067" s="106"/>
      <c r="AB3067" s="188" t="str">
        <f t="shared" si="323"/>
        <v/>
      </c>
      <c r="AC3067" s="188" t="s">
        <v>1585</v>
      </c>
      <c r="AD3067" s="131"/>
      <c r="AE3067" s="131"/>
      <c r="AF3067" s="131"/>
      <c r="AG3067" s="131"/>
      <c r="AH3067" s="131"/>
      <c r="AI3067" s="131"/>
      <c r="AJ3067" s="128" t="str">
        <f t="shared" si="324"/>
        <v/>
      </c>
      <c r="AK3067" s="7" t="str">
        <f>IF(ISNUMBER($AJ3067),INDEX($C$1:$AB$3985,$AJ3067,AK$4),"")</f>
        <v/>
      </c>
      <c r="AL3067" s="7" t="str">
        <f>IF(ISNUMBER($AJ3067),INDEX($C$1:$AB$3985,$AJ3067,AL$4),"")</f>
        <v/>
      </c>
      <c r="AM3067" s="128"/>
      <c r="AN3067" s="128" t="str">
        <f t="shared" si="326"/>
        <v/>
      </c>
      <c r="AO3067" s="7" t="str">
        <f t="shared" si="329"/>
        <v/>
      </c>
      <c r="AP3067" s="10" t="str">
        <f t="shared" si="329"/>
        <v/>
      </c>
      <c r="AQ3067" s="310">
        <f>IF(ISNUMBER(SEARCH($T$30,AO3067)),MAX(AQ$5:AQ3066)+1,0)</f>
        <v>0</v>
      </c>
      <c r="AR3067" s="310">
        <f>IF(ISNUMBER(SEARCH($T$31,AO3067)),MAX(AR$5:AR3066)+1,0)</f>
        <v>0</v>
      </c>
      <c r="AS3067" s="128" t="str">
        <f t="shared" si="325"/>
        <v/>
      </c>
      <c r="AT3067" s="105" t="str">
        <f>IF(ISNUMBER($AS3067),INDEX($C$1:$AB$3985,$AS3067,AT$4),"")</f>
        <v/>
      </c>
      <c r="AU3067" s="128"/>
      <c r="AV3067" s="128" t="str">
        <f t="shared" si="327"/>
        <v/>
      </c>
      <c r="AW3067" s="105" t="str">
        <f>IF(ISNUMBER($AV3067),INDEX($C$1:$AB$3985,$AV3067,AW$4),"")</f>
        <v/>
      </c>
      <c r="AX3067" s="105" t="str">
        <f>IF(ISNUMBER($AV3067),INDEX($C$1:$AB$3985,$AV3067,AX$4),"")</f>
        <v/>
      </c>
      <c r="AY3067" s="128"/>
      <c r="AZ3067" s="128"/>
      <c r="BA3067" s="128" t="str">
        <f t="shared" si="328"/>
        <v/>
      </c>
      <c r="BB3067" s="105" t="str">
        <f>IF(ISNUMBER($BA3067),INDEX($C$1:$AB$3985,$BA3067,BB$4),"")</f>
        <v/>
      </c>
      <c r="BC3067" s="105"/>
    </row>
    <row r="3068" spans="1:55" x14ac:dyDescent="0.25">
      <c r="A3068" s="98"/>
      <c r="B3068" s="98"/>
      <c r="C3068" s="73"/>
      <c r="D3068" s="179"/>
      <c r="E3068" s="176"/>
      <c r="F3068" s="176"/>
      <c r="G3068" s="176"/>
      <c r="H3068" s="176"/>
      <c r="I3068" s="176"/>
      <c r="J3068" s="172"/>
      <c r="K3068" s="173"/>
      <c r="L3068" s="178"/>
      <c r="R3068" s="3"/>
      <c r="S3068" s="106"/>
      <c r="T3068" s="106"/>
      <c r="U3068" s="106"/>
      <c r="V3068" s="106"/>
      <c r="W3068" s="106"/>
      <c r="X3068" s="106"/>
      <c r="AB3068" s="188" t="str">
        <f t="shared" si="323"/>
        <v/>
      </c>
      <c r="AC3068" s="188" t="s">
        <v>1585</v>
      </c>
      <c r="AD3068" s="131"/>
      <c r="AE3068" s="131"/>
      <c r="AF3068" s="131"/>
      <c r="AG3068" s="131"/>
      <c r="AH3068" s="131"/>
      <c r="AI3068" s="131"/>
      <c r="AJ3068" s="128" t="str">
        <f t="shared" si="324"/>
        <v/>
      </c>
      <c r="AK3068" s="7" t="str">
        <f>IF(ISNUMBER($AJ3068),INDEX($C$1:$AB$3985,$AJ3068,AK$4),"")</f>
        <v/>
      </c>
      <c r="AL3068" s="7" t="str">
        <f>IF(ISNUMBER($AJ3068),INDEX($C$1:$AB$3985,$AJ3068,AL$4),"")</f>
        <v/>
      </c>
      <c r="AM3068" s="128"/>
      <c r="AN3068" s="128" t="str">
        <f t="shared" si="326"/>
        <v/>
      </c>
      <c r="AO3068" s="7" t="str">
        <f t="shared" si="329"/>
        <v/>
      </c>
      <c r="AP3068" s="10" t="str">
        <f t="shared" si="329"/>
        <v/>
      </c>
      <c r="AQ3068" s="310">
        <f>IF(ISNUMBER(SEARCH($T$30,AO3068)),MAX(AQ$5:AQ3067)+1,0)</f>
        <v>0</v>
      </c>
      <c r="AR3068" s="310">
        <f>IF(ISNUMBER(SEARCH($T$31,AO3068)),MAX(AR$5:AR3067)+1,0)</f>
        <v>0</v>
      </c>
      <c r="AS3068" s="128" t="str">
        <f t="shared" si="325"/>
        <v/>
      </c>
      <c r="AT3068" s="105" t="str">
        <f>IF(ISNUMBER($AS3068),INDEX($C$1:$AB$3985,$AS3068,AT$4),"")</f>
        <v/>
      </c>
      <c r="AU3068" s="128"/>
      <c r="AV3068" s="128" t="str">
        <f t="shared" si="327"/>
        <v/>
      </c>
      <c r="AW3068" s="105" t="str">
        <f>IF(ISNUMBER($AV3068),INDEX($C$1:$AB$3985,$AV3068,AW$4),"")</f>
        <v/>
      </c>
      <c r="AX3068" s="105" t="str">
        <f>IF(ISNUMBER($AV3068),INDEX($C$1:$AB$3985,$AV3068,AX$4),"")</f>
        <v/>
      </c>
      <c r="AY3068" s="128"/>
      <c r="AZ3068" s="128"/>
      <c r="BA3068" s="128" t="str">
        <f t="shared" si="328"/>
        <v/>
      </c>
      <c r="BB3068" s="105" t="str">
        <f>IF(ISNUMBER($BA3068),INDEX($C$1:$AB$3985,$BA3068,BB$4),"")</f>
        <v/>
      </c>
      <c r="BC3068" s="105"/>
    </row>
    <row r="3069" spans="1:55" x14ac:dyDescent="0.25">
      <c r="A3069" s="98"/>
      <c r="B3069" s="98"/>
      <c r="C3069" s="73"/>
      <c r="D3069" s="179"/>
      <c r="E3069" s="176"/>
      <c r="F3069" s="176"/>
      <c r="G3069" s="176"/>
      <c r="H3069" s="176"/>
      <c r="I3069" s="176"/>
      <c r="J3069" s="172"/>
      <c r="K3069" s="173"/>
      <c r="L3069" s="178"/>
      <c r="R3069" s="3"/>
      <c r="S3069" s="106"/>
      <c r="T3069" s="106"/>
      <c r="U3069" s="106"/>
      <c r="V3069" s="106"/>
      <c r="W3069" s="106"/>
      <c r="X3069" s="106"/>
      <c r="AB3069" s="188" t="str">
        <f t="shared" si="323"/>
        <v/>
      </c>
      <c r="AC3069" s="188" t="s">
        <v>1585</v>
      </c>
      <c r="AD3069" s="131"/>
      <c r="AE3069" s="131"/>
      <c r="AF3069" s="131"/>
      <c r="AG3069" s="131"/>
      <c r="AH3069" s="131"/>
      <c r="AI3069" s="131"/>
      <c r="AJ3069" s="128" t="str">
        <f t="shared" si="324"/>
        <v/>
      </c>
      <c r="AK3069" s="7" t="str">
        <f>IF(ISNUMBER($AJ3069),INDEX($C$1:$AB$3985,$AJ3069,AK$4),"")</f>
        <v/>
      </c>
      <c r="AL3069" s="7" t="str">
        <f>IF(ISNUMBER($AJ3069),INDEX($C$1:$AB$3985,$AJ3069,AL$4),"")</f>
        <v/>
      </c>
      <c r="AM3069" s="128"/>
      <c r="AN3069" s="128" t="str">
        <f t="shared" si="326"/>
        <v/>
      </c>
      <c r="AO3069" s="7" t="str">
        <f t="shared" si="329"/>
        <v/>
      </c>
      <c r="AP3069" s="10" t="str">
        <f t="shared" si="329"/>
        <v/>
      </c>
      <c r="AQ3069" s="310">
        <f>IF(ISNUMBER(SEARCH($T$30,AO3069)),MAX(AQ$5:AQ3068)+1,0)</f>
        <v>0</v>
      </c>
      <c r="AR3069" s="310">
        <f>IF(ISNUMBER(SEARCH($T$31,AO3069)),MAX(AR$5:AR3068)+1,0)</f>
        <v>0</v>
      </c>
      <c r="AS3069" s="128" t="str">
        <f t="shared" si="325"/>
        <v/>
      </c>
      <c r="AT3069" s="105" t="str">
        <f>IF(ISNUMBER($AS3069),INDEX($C$1:$AB$3985,$AS3069,AT$4),"")</f>
        <v/>
      </c>
      <c r="AU3069" s="128"/>
      <c r="AV3069" s="128" t="str">
        <f t="shared" si="327"/>
        <v/>
      </c>
      <c r="AW3069" s="105" t="str">
        <f>IF(ISNUMBER($AV3069),INDEX($C$1:$AB$3985,$AV3069,AW$4),"")</f>
        <v/>
      </c>
      <c r="AX3069" s="105" t="str">
        <f>IF(ISNUMBER($AV3069),INDEX($C$1:$AB$3985,$AV3069,AX$4),"")</f>
        <v/>
      </c>
      <c r="AY3069" s="128"/>
      <c r="AZ3069" s="128"/>
      <c r="BA3069" s="128" t="str">
        <f t="shared" si="328"/>
        <v/>
      </c>
      <c r="BB3069" s="105" t="str">
        <f>IF(ISNUMBER($BA3069),INDEX($C$1:$AB$3985,$BA3069,BB$4),"")</f>
        <v/>
      </c>
      <c r="BC3069" s="105"/>
    </row>
    <row r="3070" spans="1:55" x14ac:dyDescent="0.25">
      <c r="A3070" s="98"/>
      <c r="B3070" s="98"/>
      <c r="C3070" s="73"/>
      <c r="D3070" s="179"/>
      <c r="E3070" s="176"/>
      <c r="F3070" s="176"/>
      <c r="G3070" s="176"/>
      <c r="H3070" s="176"/>
      <c r="I3070" s="176"/>
      <c r="J3070" s="172"/>
      <c r="K3070" s="173"/>
      <c r="L3070" s="178"/>
      <c r="R3070" s="3"/>
      <c r="S3070" s="106"/>
      <c r="T3070" s="106"/>
      <c r="U3070" s="106"/>
      <c r="V3070" s="106"/>
      <c r="W3070" s="106"/>
      <c r="X3070" s="106"/>
      <c r="AB3070" s="188" t="str">
        <f t="shared" si="323"/>
        <v/>
      </c>
      <c r="AC3070" s="188" t="s">
        <v>1585</v>
      </c>
      <c r="AD3070" s="131"/>
      <c r="AE3070" s="131"/>
      <c r="AF3070" s="131"/>
      <c r="AG3070" s="131"/>
      <c r="AH3070" s="131"/>
      <c r="AI3070" s="131"/>
      <c r="AJ3070" s="128" t="str">
        <f t="shared" si="324"/>
        <v/>
      </c>
      <c r="AK3070" s="7" t="str">
        <f>IF(ISNUMBER($AJ3070),INDEX($C$1:$AB$3985,$AJ3070,AK$4),"")</f>
        <v/>
      </c>
      <c r="AL3070" s="7" t="str">
        <f>IF(ISNUMBER($AJ3070),INDEX($C$1:$AB$3985,$AJ3070,AL$4),"")</f>
        <v/>
      </c>
      <c r="AM3070" s="128"/>
      <c r="AN3070" s="128" t="str">
        <f t="shared" si="326"/>
        <v/>
      </c>
      <c r="AO3070" s="7" t="str">
        <f t="shared" si="329"/>
        <v/>
      </c>
      <c r="AP3070" s="10" t="str">
        <f t="shared" si="329"/>
        <v/>
      </c>
      <c r="AQ3070" s="310">
        <f>IF(ISNUMBER(SEARCH($T$30,AO3070)),MAX(AQ$5:AQ3069)+1,0)</f>
        <v>0</v>
      </c>
      <c r="AR3070" s="310">
        <f>IF(ISNUMBER(SEARCH($T$31,AO3070)),MAX(AR$5:AR3069)+1,0)</f>
        <v>0</v>
      </c>
      <c r="AS3070" s="128" t="str">
        <f t="shared" si="325"/>
        <v/>
      </c>
      <c r="AT3070" s="105" t="str">
        <f>IF(ISNUMBER($AS3070),INDEX($C$1:$AB$3985,$AS3070,AT$4),"")</f>
        <v/>
      </c>
      <c r="AU3070" s="128"/>
      <c r="AV3070" s="128" t="str">
        <f t="shared" si="327"/>
        <v/>
      </c>
      <c r="AW3070" s="105" t="str">
        <f>IF(ISNUMBER($AV3070),INDEX($C$1:$AB$3985,$AV3070,AW$4),"")</f>
        <v/>
      </c>
      <c r="AX3070" s="105" t="str">
        <f>IF(ISNUMBER($AV3070),INDEX($C$1:$AB$3985,$AV3070,AX$4),"")</f>
        <v/>
      </c>
      <c r="AY3070" s="128"/>
      <c r="AZ3070" s="128"/>
      <c r="BA3070" s="128" t="str">
        <f t="shared" si="328"/>
        <v/>
      </c>
      <c r="BB3070" s="105" t="str">
        <f>IF(ISNUMBER($BA3070),INDEX($C$1:$AB$3985,$BA3070,BB$4),"")</f>
        <v/>
      </c>
      <c r="BC3070" s="105"/>
    </row>
    <row r="3071" spans="1:55" x14ac:dyDescent="0.25">
      <c r="A3071" s="98"/>
      <c r="B3071" s="98"/>
      <c r="C3071" s="73"/>
      <c r="D3071" s="179"/>
      <c r="E3071" s="176"/>
      <c r="F3071" s="176"/>
      <c r="G3071" s="176"/>
      <c r="H3071" s="176"/>
      <c r="I3071" s="176"/>
      <c r="J3071" s="172"/>
      <c r="K3071" s="173"/>
      <c r="L3071" s="178"/>
      <c r="R3071" s="3"/>
      <c r="S3071" s="106"/>
      <c r="T3071" s="106"/>
      <c r="U3071" s="106"/>
      <c r="V3071" s="106"/>
      <c r="W3071" s="106"/>
      <c r="X3071" s="106"/>
      <c r="AB3071" s="188" t="str">
        <f t="shared" si="323"/>
        <v/>
      </c>
      <c r="AC3071" s="188" t="s">
        <v>1585</v>
      </c>
      <c r="AD3071" s="131"/>
      <c r="AE3071" s="131"/>
      <c r="AF3071" s="131"/>
      <c r="AG3071" s="131"/>
      <c r="AH3071" s="131"/>
      <c r="AI3071" s="131"/>
      <c r="AJ3071" s="128" t="str">
        <f t="shared" si="324"/>
        <v/>
      </c>
      <c r="AK3071" s="7" t="str">
        <f>IF(ISNUMBER($AJ3071),INDEX($C$1:$AB$3985,$AJ3071,AK$4),"")</f>
        <v/>
      </c>
      <c r="AL3071" s="7" t="str">
        <f>IF(ISNUMBER($AJ3071),INDEX($C$1:$AB$3985,$AJ3071,AL$4),"")</f>
        <v/>
      </c>
      <c r="AM3071" s="128"/>
      <c r="AN3071" s="128" t="str">
        <f t="shared" si="326"/>
        <v/>
      </c>
      <c r="AO3071" s="7" t="str">
        <f t="shared" si="329"/>
        <v/>
      </c>
      <c r="AP3071" s="10" t="str">
        <f t="shared" si="329"/>
        <v/>
      </c>
      <c r="AQ3071" s="310">
        <f>IF(ISNUMBER(SEARCH($T$30,AO3071)),MAX(AQ$5:AQ3070)+1,0)</f>
        <v>0</v>
      </c>
      <c r="AR3071" s="310">
        <f>IF(ISNUMBER(SEARCH($T$31,AO3071)),MAX(AR$5:AR3070)+1,0)</f>
        <v>0</v>
      </c>
      <c r="AS3071" s="128" t="str">
        <f t="shared" si="325"/>
        <v/>
      </c>
      <c r="AT3071" s="105" t="str">
        <f>IF(ISNUMBER($AS3071),INDEX($C$1:$AB$3985,$AS3071,AT$4),"")</f>
        <v/>
      </c>
      <c r="AU3071" s="128"/>
      <c r="AV3071" s="128" t="str">
        <f t="shared" si="327"/>
        <v/>
      </c>
      <c r="AW3071" s="105" t="str">
        <f>IF(ISNUMBER($AV3071),INDEX($C$1:$AB$3985,$AV3071,AW$4),"")</f>
        <v/>
      </c>
      <c r="AX3071" s="105" t="str">
        <f>IF(ISNUMBER($AV3071),INDEX($C$1:$AB$3985,$AV3071,AX$4),"")</f>
        <v/>
      </c>
      <c r="AY3071" s="128"/>
      <c r="AZ3071" s="128"/>
      <c r="BA3071" s="128" t="str">
        <f t="shared" si="328"/>
        <v/>
      </c>
      <c r="BB3071" s="105" t="str">
        <f>IF(ISNUMBER($BA3071),INDEX($C$1:$AB$3985,$BA3071,BB$4),"")</f>
        <v/>
      </c>
      <c r="BC3071" s="105"/>
    </row>
    <row r="3072" spans="1:55" x14ac:dyDescent="0.25">
      <c r="A3072" s="98"/>
      <c r="B3072" s="98"/>
      <c r="C3072" s="73"/>
      <c r="D3072" s="179"/>
      <c r="E3072" s="176"/>
      <c r="F3072" s="176"/>
      <c r="G3072" s="176"/>
      <c r="H3072" s="176"/>
      <c r="I3072" s="176"/>
      <c r="J3072" s="172"/>
      <c r="K3072" s="173"/>
      <c r="L3072" s="178"/>
      <c r="R3072" s="3"/>
      <c r="S3072" s="106"/>
      <c r="T3072" s="106"/>
      <c r="U3072" s="106"/>
      <c r="V3072" s="106"/>
      <c r="W3072" s="106"/>
      <c r="X3072" s="106"/>
      <c r="AB3072" s="188" t="str">
        <f t="shared" si="323"/>
        <v/>
      </c>
      <c r="AC3072" s="188" t="s">
        <v>1585</v>
      </c>
      <c r="AD3072" s="131"/>
      <c r="AE3072" s="131"/>
      <c r="AF3072" s="131"/>
      <c r="AG3072" s="131"/>
      <c r="AH3072" s="131"/>
      <c r="AI3072" s="131"/>
      <c r="AJ3072" s="128" t="str">
        <f t="shared" si="324"/>
        <v/>
      </c>
      <c r="AK3072" s="7" t="str">
        <f>IF(ISNUMBER($AJ3072),INDEX($C$1:$AB$3985,$AJ3072,AK$4),"")</f>
        <v/>
      </c>
      <c r="AL3072" s="7" t="str">
        <f>IF(ISNUMBER($AJ3072),INDEX($C$1:$AB$3985,$AJ3072,AL$4),"")</f>
        <v/>
      </c>
      <c r="AM3072" s="128"/>
      <c r="AN3072" s="128" t="str">
        <f t="shared" si="326"/>
        <v/>
      </c>
      <c r="AO3072" s="7" t="str">
        <f t="shared" si="329"/>
        <v/>
      </c>
      <c r="AP3072" s="10" t="str">
        <f t="shared" si="329"/>
        <v/>
      </c>
      <c r="AQ3072" s="310">
        <f>IF(ISNUMBER(SEARCH($T$30,AO3072)),MAX(AQ$5:AQ3071)+1,0)</f>
        <v>0</v>
      </c>
      <c r="AR3072" s="310">
        <f>IF(ISNUMBER(SEARCH($T$31,AO3072)),MAX(AR$5:AR3071)+1,0)</f>
        <v>0</v>
      </c>
      <c r="AS3072" s="128" t="str">
        <f t="shared" si="325"/>
        <v/>
      </c>
      <c r="AT3072" s="105" t="str">
        <f>IF(ISNUMBER($AS3072),INDEX($C$1:$AB$3985,$AS3072,AT$4),"")</f>
        <v/>
      </c>
      <c r="AU3072" s="128"/>
      <c r="AV3072" s="128" t="str">
        <f t="shared" si="327"/>
        <v/>
      </c>
      <c r="AW3072" s="105" t="str">
        <f>IF(ISNUMBER($AV3072),INDEX($C$1:$AB$3985,$AV3072,AW$4),"")</f>
        <v/>
      </c>
      <c r="AX3072" s="105" t="str">
        <f>IF(ISNUMBER($AV3072),INDEX($C$1:$AB$3985,$AV3072,AX$4),"")</f>
        <v/>
      </c>
      <c r="AY3072" s="128"/>
      <c r="AZ3072" s="128"/>
      <c r="BA3072" s="128" t="str">
        <f t="shared" si="328"/>
        <v/>
      </c>
      <c r="BB3072" s="105" t="str">
        <f>IF(ISNUMBER($BA3072),INDEX($C$1:$AB$3985,$BA3072,BB$4),"")</f>
        <v/>
      </c>
      <c r="BC3072" s="105"/>
    </row>
    <row r="3073" spans="1:55" x14ac:dyDescent="0.25">
      <c r="A3073" s="98"/>
      <c r="B3073" s="98"/>
      <c r="C3073" s="73"/>
      <c r="D3073" s="179"/>
      <c r="E3073" s="176"/>
      <c r="F3073" s="176"/>
      <c r="G3073" s="176"/>
      <c r="H3073" s="176"/>
      <c r="I3073" s="176"/>
      <c r="J3073" s="172"/>
      <c r="K3073" s="173"/>
      <c r="L3073" s="178"/>
      <c r="R3073" s="3"/>
      <c r="S3073" s="106"/>
      <c r="T3073" s="106"/>
      <c r="U3073" s="106"/>
      <c r="V3073" s="106"/>
      <c r="W3073" s="106"/>
      <c r="X3073" s="106"/>
      <c r="AB3073" s="188" t="str">
        <f t="shared" si="323"/>
        <v/>
      </c>
      <c r="AC3073" s="188" t="s">
        <v>1585</v>
      </c>
      <c r="AD3073" s="131"/>
      <c r="AE3073" s="131"/>
      <c r="AF3073" s="131"/>
      <c r="AG3073" s="131"/>
      <c r="AH3073" s="131"/>
      <c r="AI3073" s="131"/>
      <c r="AJ3073" s="128" t="str">
        <f t="shared" si="324"/>
        <v/>
      </c>
      <c r="AK3073" s="7" t="str">
        <f>IF(ISNUMBER($AJ3073),INDEX($C$1:$AB$3985,$AJ3073,AK$4),"")</f>
        <v/>
      </c>
      <c r="AL3073" s="7" t="str">
        <f>IF(ISNUMBER($AJ3073),INDEX($C$1:$AB$3985,$AJ3073,AL$4),"")</f>
        <v/>
      </c>
      <c r="AM3073" s="128"/>
      <c r="AN3073" s="128" t="str">
        <f t="shared" si="326"/>
        <v/>
      </c>
      <c r="AO3073" s="7" t="str">
        <f t="shared" si="329"/>
        <v/>
      </c>
      <c r="AP3073" s="10" t="str">
        <f t="shared" si="329"/>
        <v/>
      </c>
      <c r="AQ3073" s="310">
        <f>IF(ISNUMBER(SEARCH($T$30,AO3073)),MAX(AQ$5:AQ3072)+1,0)</f>
        <v>0</v>
      </c>
      <c r="AR3073" s="310">
        <f>IF(ISNUMBER(SEARCH($T$31,AO3073)),MAX(AR$5:AR3072)+1,0)</f>
        <v>0</v>
      </c>
      <c r="AS3073" s="128" t="str">
        <f t="shared" si="325"/>
        <v/>
      </c>
      <c r="AT3073" s="105" t="str">
        <f>IF(ISNUMBER($AS3073),INDEX($C$1:$AB$3985,$AS3073,AT$4),"")</f>
        <v/>
      </c>
      <c r="AU3073" s="128"/>
      <c r="AV3073" s="128" t="str">
        <f t="shared" si="327"/>
        <v/>
      </c>
      <c r="AW3073" s="105" t="str">
        <f>IF(ISNUMBER($AV3073),INDEX($C$1:$AB$3985,$AV3073,AW$4),"")</f>
        <v/>
      </c>
      <c r="AX3073" s="105" t="str">
        <f>IF(ISNUMBER($AV3073),INDEX($C$1:$AB$3985,$AV3073,AX$4),"")</f>
        <v/>
      </c>
      <c r="AY3073" s="128"/>
      <c r="AZ3073" s="128"/>
      <c r="BA3073" s="128" t="str">
        <f t="shared" si="328"/>
        <v/>
      </c>
      <c r="BB3073" s="105" t="str">
        <f>IF(ISNUMBER($BA3073),INDEX($C$1:$AB$3985,$BA3073,BB$4),"")</f>
        <v/>
      </c>
      <c r="BC3073" s="105"/>
    </row>
    <row r="3074" spans="1:55" x14ac:dyDescent="0.25">
      <c r="A3074" s="98"/>
      <c r="B3074" s="98"/>
      <c r="C3074" s="73"/>
      <c r="D3074" s="179"/>
      <c r="E3074" s="176"/>
      <c r="F3074" s="176"/>
      <c r="G3074" s="176"/>
      <c r="H3074" s="176"/>
      <c r="I3074" s="176"/>
      <c r="J3074" s="172"/>
      <c r="K3074" s="173"/>
      <c r="L3074" s="178"/>
      <c r="R3074" s="3"/>
      <c r="S3074" s="106"/>
      <c r="T3074" s="106"/>
      <c r="U3074" s="106"/>
      <c r="V3074" s="106"/>
      <c r="W3074" s="106"/>
      <c r="X3074" s="106"/>
      <c r="AB3074" s="188" t="str">
        <f t="shared" ref="AB3074:AB3137" si="331">_xlfn.CONCAT(C3074,D3074,E3074)</f>
        <v/>
      </c>
      <c r="AC3074" s="188" t="s">
        <v>1585</v>
      </c>
      <c r="AD3074" s="131"/>
      <c r="AE3074" s="131"/>
      <c r="AF3074" s="131"/>
      <c r="AG3074" s="131"/>
      <c r="AH3074" s="131"/>
      <c r="AI3074" s="131"/>
      <c r="AJ3074" s="128" t="str">
        <f t="shared" si="324"/>
        <v/>
      </c>
      <c r="AK3074" s="7" t="str">
        <f>IF(ISNUMBER($AJ3074),INDEX($C$1:$AB$3985,$AJ3074,AK$4),"")</f>
        <v/>
      </c>
      <c r="AL3074" s="7" t="str">
        <f>IF(ISNUMBER($AJ3074),INDEX($C$1:$AB$3985,$AJ3074,AL$4),"")</f>
        <v/>
      </c>
      <c r="AM3074" s="128"/>
      <c r="AN3074" s="128" t="str">
        <f t="shared" si="326"/>
        <v/>
      </c>
      <c r="AO3074" s="7" t="str">
        <f t="shared" si="329"/>
        <v/>
      </c>
      <c r="AP3074" s="10" t="str">
        <f t="shared" si="329"/>
        <v/>
      </c>
      <c r="AQ3074" s="310">
        <f>IF(ISNUMBER(SEARCH($T$30,AO3074)),MAX(AQ$5:AQ3073)+1,0)</f>
        <v>0</v>
      </c>
      <c r="AR3074" s="310">
        <f>IF(ISNUMBER(SEARCH($T$31,AO3074)),MAX(AR$5:AR3073)+1,0)</f>
        <v>0</v>
      </c>
      <c r="AS3074" s="128" t="str">
        <f t="shared" si="325"/>
        <v/>
      </c>
      <c r="AT3074" s="105" t="str">
        <f>IF(ISNUMBER($AS3074),INDEX($C$1:$AB$3985,$AS3074,AT$4),"")</f>
        <v/>
      </c>
      <c r="AU3074" s="128"/>
      <c r="AV3074" s="128" t="str">
        <f t="shared" si="327"/>
        <v/>
      </c>
      <c r="AW3074" s="105" t="str">
        <f>IF(ISNUMBER($AV3074),INDEX($C$1:$AB$3985,$AV3074,AW$4),"")</f>
        <v/>
      </c>
      <c r="AX3074" s="105" t="str">
        <f>IF(ISNUMBER($AV3074),INDEX($C$1:$AB$3985,$AV3074,AX$4),"")</f>
        <v/>
      </c>
      <c r="AY3074" s="128"/>
      <c r="AZ3074" s="128"/>
      <c r="BA3074" s="128" t="str">
        <f t="shared" si="328"/>
        <v/>
      </c>
      <c r="BB3074" s="105" t="str">
        <f>IF(ISNUMBER($BA3074),INDEX($C$1:$AB$3985,$BA3074,BB$4),"")</f>
        <v/>
      </c>
      <c r="BC3074" s="105"/>
    </row>
    <row r="3075" spans="1:55" x14ac:dyDescent="0.25">
      <c r="A3075" s="98"/>
      <c r="B3075" s="98"/>
      <c r="C3075" s="73"/>
      <c r="D3075" s="179"/>
      <c r="E3075" s="176"/>
      <c r="F3075" s="176"/>
      <c r="G3075" s="176"/>
      <c r="H3075" s="176"/>
      <c r="I3075" s="176"/>
      <c r="J3075" s="172"/>
      <c r="K3075" s="173"/>
      <c r="L3075" s="178"/>
      <c r="R3075" s="3"/>
      <c r="S3075" s="106"/>
      <c r="T3075" s="106"/>
      <c r="U3075" s="106"/>
      <c r="V3075" s="106"/>
      <c r="W3075" s="106"/>
      <c r="X3075" s="106"/>
      <c r="AB3075" s="188" t="str">
        <f t="shared" si="331"/>
        <v/>
      </c>
      <c r="AC3075" s="188" t="s">
        <v>1585</v>
      </c>
      <c r="AD3075" s="131"/>
      <c r="AE3075" s="131"/>
      <c r="AF3075" s="131"/>
      <c r="AG3075" s="131"/>
      <c r="AH3075" s="131"/>
      <c r="AI3075" s="131"/>
      <c r="AJ3075" s="128" t="str">
        <f t="shared" si="324"/>
        <v/>
      </c>
      <c r="AK3075" s="7" t="str">
        <f>IF(ISNUMBER($AJ3075),INDEX($C$1:$AB$3985,$AJ3075,AK$4),"")</f>
        <v/>
      </c>
      <c r="AL3075" s="7" t="str">
        <f>IF(ISNUMBER($AJ3075),INDEX($C$1:$AB$3985,$AJ3075,AL$4),"")</f>
        <v/>
      </c>
      <c r="AM3075" s="128"/>
      <c r="AN3075" s="128" t="str">
        <f t="shared" si="326"/>
        <v/>
      </c>
      <c r="AO3075" s="7" t="str">
        <f t="shared" si="329"/>
        <v/>
      </c>
      <c r="AP3075" s="10" t="str">
        <f t="shared" si="329"/>
        <v/>
      </c>
      <c r="AQ3075" s="310">
        <f>IF(ISNUMBER(SEARCH($T$30,AO3075)),MAX(AQ$5:AQ3074)+1,0)</f>
        <v>0</v>
      </c>
      <c r="AR3075" s="310">
        <f>IF(ISNUMBER(SEARCH($T$31,AO3075)),MAX(AR$5:AR3074)+1,0)</f>
        <v>0</v>
      </c>
      <c r="AS3075" s="128" t="str">
        <f t="shared" si="325"/>
        <v/>
      </c>
      <c r="AT3075" s="105" t="str">
        <f>IF(ISNUMBER($AS3075),INDEX($C$1:$AB$3985,$AS3075,AT$4),"")</f>
        <v/>
      </c>
      <c r="AU3075" s="128"/>
      <c r="AV3075" s="128" t="str">
        <f t="shared" si="327"/>
        <v/>
      </c>
      <c r="AW3075" s="105" t="str">
        <f>IF(ISNUMBER($AV3075),INDEX($C$1:$AB$3985,$AV3075,AW$4),"")</f>
        <v/>
      </c>
      <c r="AX3075" s="105" t="str">
        <f>IF(ISNUMBER($AV3075),INDEX($C$1:$AB$3985,$AV3075,AX$4),"")</f>
        <v/>
      </c>
      <c r="AY3075" s="128"/>
      <c r="AZ3075" s="128"/>
      <c r="BA3075" s="128" t="str">
        <f t="shared" si="328"/>
        <v/>
      </c>
      <c r="BB3075" s="105" t="str">
        <f>IF(ISNUMBER($BA3075),INDEX($C$1:$AB$3985,$BA3075,BB$4),"")</f>
        <v/>
      </c>
      <c r="BC3075" s="105"/>
    </row>
    <row r="3076" spans="1:55" x14ac:dyDescent="0.25">
      <c r="A3076" s="98"/>
      <c r="B3076" s="98"/>
      <c r="C3076" s="73"/>
      <c r="D3076" s="179"/>
      <c r="E3076" s="176"/>
      <c r="F3076" s="176"/>
      <c r="G3076" s="176"/>
      <c r="H3076" s="176"/>
      <c r="I3076" s="176"/>
      <c r="J3076" s="172"/>
      <c r="K3076" s="173"/>
      <c r="L3076" s="178"/>
      <c r="R3076" s="3"/>
      <c r="S3076" s="106"/>
      <c r="T3076" s="106"/>
      <c r="U3076" s="106"/>
      <c r="V3076" s="106"/>
      <c r="W3076" s="106"/>
      <c r="X3076" s="106"/>
      <c r="AB3076" s="188" t="str">
        <f t="shared" si="331"/>
        <v/>
      </c>
      <c r="AC3076" s="188" t="s">
        <v>1585</v>
      </c>
      <c r="AD3076" s="131"/>
      <c r="AE3076" s="131"/>
      <c r="AF3076" s="131"/>
      <c r="AG3076" s="131"/>
      <c r="AH3076" s="131"/>
      <c r="AI3076" s="131"/>
      <c r="AJ3076" s="128" t="str">
        <f t="shared" si="324"/>
        <v/>
      </c>
      <c r="AK3076" s="7" t="str">
        <f>IF(ISNUMBER($AJ3076),INDEX($C$1:$AB$3985,$AJ3076,AK$4),"")</f>
        <v/>
      </c>
      <c r="AL3076" s="7" t="str">
        <f>IF(ISNUMBER($AJ3076),INDEX($C$1:$AB$3985,$AJ3076,AL$4),"")</f>
        <v/>
      </c>
      <c r="AM3076" s="128"/>
      <c r="AN3076" s="128" t="str">
        <f t="shared" si="326"/>
        <v/>
      </c>
      <c r="AO3076" s="7" t="str">
        <f t="shared" si="329"/>
        <v/>
      </c>
      <c r="AP3076" s="10" t="str">
        <f t="shared" si="329"/>
        <v/>
      </c>
      <c r="AQ3076" s="310">
        <f>IF(ISNUMBER(SEARCH($T$30,AO3076)),MAX(AQ$5:AQ3075)+1,0)</f>
        <v>0</v>
      </c>
      <c r="AR3076" s="310">
        <f>IF(ISNUMBER(SEARCH($T$31,AO3076)),MAX(AR$5:AR3075)+1,0)</f>
        <v>0</v>
      </c>
      <c r="AS3076" s="128" t="str">
        <f t="shared" si="325"/>
        <v/>
      </c>
      <c r="AT3076" s="105" t="str">
        <f>IF(ISNUMBER($AS3076),INDEX($C$1:$AB$3985,$AS3076,AT$4),"")</f>
        <v/>
      </c>
      <c r="AU3076" s="128"/>
      <c r="AV3076" s="128" t="str">
        <f t="shared" si="327"/>
        <v/>
      </c>
      <c r="AW3076" s="105" t="str">
        <f>IF(ISNUMBER($AV3076),INDEX($C$1:$AB$3985,$AV3076,AW$4),"")</f>
        <v/>
      </c>
      <c r="AX3076" s="105" t="str">
        <f>IF(ISNUMBER($AV3076),INDEX($C$1:$AB$3985,$AV3076,AX$4),"")</f>
        <v/>
      </c>
      <c r="AY3076" s="128"/>
      <c r="AZ3076" s="128"/>
      <c r="BA3076" s="128" t="str">
        <f t="shared" si="328"/>
        <v/>
      </c>
      <c r="BB3076" s="105" t="str">
        <f>IF(ISNUMBER($BA3076),INDEX($C$1:$AB$3985,$BA3076,BB$4),"")</f>
        <v/>
      </c>
      <c r="BC3076" s="105"/>
    </row>
    <row r="3077" spans="1:55" x14ac:dyDescent="0.25">
      <c r="A3077" s="98"/>
      <c r="B3077" s="98"/>
      <c r="C3077" s="73"/>
      <c r="D3077" s="179"/>
      <c r="E3077" s="176"/>
      <c r="F3077" s="176"/>
      <c r="G3077" s="176"/>
      <c r="H3077" s="176"/>
      <c r="I3077" s="176"/>
      <c r="J3077" s="172"/>
      <c r="K3077" s="173"/>
      <c r="L3077" s="178"/>
      <c r="R3077" s="3"/>
      <c r="S3077" s="106"/>
      <c r="T3077" s="106"/>
      <c r="U3077" s="106"/>
      <c r="V3077" s="106"/>
      <c r="W3077" s="106"/>
      <c r="X3077" s="106"/>
      <c r="AB3077" s="188" t="str">
        <f t="shared" si="331"/>
        <v/>
      </c>
      <c r="AC3077" s="188" t="s">
        <v>1585</v>
      </c>
      <c r="AD3077" s="131"/>
      <c r="AE3077" s="131"/>
      <c r="AF3077" s="131"/>
      <c r="AG3077" s="131"/>
      <c r="AH3077" s="131"/>
      <c r="AI3077" s="131"/>
      <c r="AJ3077" s="128" t="str">
        <f t="shared" si="324"/>
        <v/>
      </c>
      <c r="AK3077" s="7" t="str">
        <f>IF(ISNUMBER($AJ3077),INDEX($C$1:$AB$3985,$AJ3077,AK$4),"")</f>
        <v/>
      </c>
      <c r="AL3077" s="7" t="str">
        <f>IF(ISNUMBER($AJ3077),INDEX($C$1:$AB$3985,$AJ3077,AL$4),"")</f>
        <v/>
      </c>
      <c r="AM3077" s="128"/>
      <c r="AN3077" s="128" t="str">
        <f t="shared" si="326"/>
        <v/>
      </c>
      <c r="AO3077" s="7" t="str">
        <f t="shared" si="329"/>
        <v/>
      </c>
      <c r="AP3077" s="10" t="str">
        <f t="shared" si="329"/>
        <v/>
      </c>
      <c r="AQ3077" s="310">
        <f>IF(ISNUMBER(SEARCH($T$30,AO3077)),MAX(AQ$5:AQ3076)+1,0)</f>
        <v>0</v>
      </c>
      <c r="AR3077" s="310">
        <f>IF(ISNUMBER(SEARCH($T$31,AO3077)),MAX(AR$5:AR3076)+1,0)</f>
        <v>0</v>
      </c>
      <c r="AS3077" s="128" t="str">
        <f t="shared" si="325"/>
        <v/>
      </c>
      <c r="AT3077" s="105" t="str">
        <f>IF(ISNUMBER($AS3077),INDEX($C$1:$AB$3985,$AS3077,AT$4),"")</f>
        <v/>
      </c>
      <c r="AU3077" s="128"/>
      <c r="AV3077" s="128" t="str">
        <f t="shared" si="327"/>
        <v/>
      </c>
      <c r="AW3077" s="105" t="str">
        <f>IF(ISNUMBER($AV3077),INDEX($C$1:$AB$3985,$AV3077,AW$4),"")</f>
        <v/>
      </c>
      <c r="AX3077" s="105" t="str">
        <f>IF(ISNUMBER($AV3077),INDEX($C$1:$AB$3985,$AV3077,AX$4),"")</f>
        <v/>
      </c>
      <c r="AY3077" s="128"/>
      <c r="AZ3077" s="128"/>
      <c r="BA3077" s="128" t="str">
        <f t="shared" si="328"/>
        <v/>
      </c>
      <c r="BB3077" s="105" t="str">
        <f>IF(ISNUMBER($BA3077),INDEX($C$1:$AB$3985,$BA3077,BB$4),"")</f>
        <v/>
      </c>
      <c r="BC3077" s="105"/>
    </row>
    <row r="3078" spans="1:55" x14ac:dyDescent="0.25">
      <c r="A3078" s="98"/>
      <c r="B3078" s="98"/>
      <c r="C3078" s="73"/>
      <c r="D3078" s="179"/>
      <c r="E3078" s="176"/>
      <c r="F3078" s="176"/>
      <c r="G3078" s="176"/>
      <c r="H3078" s="176"/>
      <c r="I3078" s="176"/>
      <c r="J3078" s="172"/>
      <c r="K3078" s="173"/>
      <c r="L3078" s="178"/>
      <c r="R3078" s="3"/>
      <c r="S3078" s="106"/>
      <c r="T3078" s="106"/>
      <c r="U3078" s="106"/>
      <c r="V3078" s="106"/>
      <c r="W3078" s="106"/>
      <c r="X3078" s="106"/>
      <c r="AB3078" s="188" t="str">
        <f t="shared" si="331"/>
        <v/>
      </c>
      <c r="AC3078" s="188" t="s">
        <v>1585</v>
      </c>
      <c r="AD3078" s="131"/>
      <c r="AE3078" s="131"/>
      <c r="AF3078" s="131"/>
      <c r="AG3078" s="131"/>
      <c r="AH3078" s="131"/>
      <c r="AI3078" s="131"/>
      <c r="AJ3078" s="128" t="str">
        <f t="shared" ref="AJ3078:AJ3141" si="332">IF(AJ3077="","",IF(AJ3077+1&lt;=$AH$6,AJ3077+1,""))</f>
        <v/>
      </c>
      <c r="AK3078" s="7" t="str">
        <f>IF(ISNUMBER($AJ3078),INDEX($C$1:$AB$3985,$AJ3078,AK$4),"")</f>
        <v/>
      </c>
      <c r="AL3078" s="7" t="str">
        <f>IF(ISNUMBER($AJ3078),INDEX($C$1:$AB$3985,$AJ3078,AL$4),"")</f>
        <v/>
      </c>
      <c r="AM3078" s="128"/>
      <c r="AN3078" s="128" t="str">
        <f t="shared" si="326"/>
        <v/>
      </c>
      <c r="AO3078" s="7" t="str">
        <f t="shared" si="329"/>
        <v/>
      </c>
      <c r="AP3078" s="10" t="str">
        <f t="shared" si="329"/>
        <v/>
      </c>
      <c r="AQ3078" s="310">
        <f>IF(ISNUMBER(SEARCH($T$30,AO3078)),MAX(AQ$5:AQ3077)+1,0)</f>
        <v>0</v>
      </c>
      <c r="AR3078" s="310">
        <f>IF(ISNUMBER(SEARCH($T$31,AO3078)),MAX(AR$5:AR3077)+1,0)</f>
        <v>0</v>
      </c>
      <c r="AS3078" s="128" t="str">
        <f t="shared" ref="AS3078:AS3141" si="333">IF(AS3077="","",IF(AS3077+1&lt;=$AH$8,AS3077+1,""))</f>
        <v/>
      </c>
      <c r="AT3078" s="105" t="str">
        <f>IF(ISNUMBER($AS3078),INDEX($C$1:$AB$3985,$AS3078,AT$4),"")</f>
        <v/>
      </c>
      <c r="AU3078" s="128"/>
      <c r="AV3078" s="128" t="str">
        <f t="shared" si="327"/>
        <v/>
      </c>
      <c r="AW3078" s="105" t="str">
        <f>IF(ISNUMBER($AV3078),INDEX($C$1:$AB$3985,$AV3078,AW$4),"")</f>
        <v/>
      </c>
      <c r="AX3078" s="105" t="str">
        <f>IF(ISNUMBER($AV3078),INDEX($C$1:$AB$3985,$AV3078,AX$4),"")</f>
        <v/>
      </c>
      <c r="AY3078" s="128"/>
      <c r="AZ3078" s="128"/>
      <c r="BA3078" s="128" t="str">
        <f t="shared" si="328"/>
        <v/>
      </c>
      <c r="BB3078" s="105" t="str">
        <f>IF(ISNUMBER($BA3078),INDEX($C$1:$AB$3985,$BA3078,BB$4),"")</f>
        <v/>
      </c>
      <c r="BC3078" s="105"/>
    </row>
    <row r="3079" spans="1:55" x14ac:dyDescent="0.25">
      <c r="A3079" s="98"/>
      <c r="B3079" s="98"/>
      <c r="C3079" s="73"/>
      <c r="D3079" s="179"/>
      <c r="E3079" s="176"/>
      <c r="F3079" s="176"/>
      <c r="G3079" s="176"/>
      <c r="H3079" s="176"/>
      <c r="I3079" s="176"/>
      <c r="J3079" s="172"/>
      <c r="K3079" s="173"/>
      <c r="L3079" s="178"/>
      <c r="R3079" s="3"/>
      <c r="S3079" s="106"/>
      <c r="T3079" s="106"/>
      <c r="U3079" s="106"/>
      <c r="V3079" s="106"/>
      <c r="W3079" s="106"/>
      <c r="X3079" s="106"/>
      <c r="AB3079" s="188" t="str">
        <f t="shared" si="331"/>
        <v/>
      </c>
      <c r="AC3079" s="188" t="s">
        <v>1585</v>
      </c>
      <c r="AD3079" s="131"/>
      <c r="AE3079" s="131"/>
      <c r="AF3079" s="131"/>
      <c r="AG3079" s="131"/>
      <c r="AH3079" s="131"/>
      <c r="AI3079" s="131"/>
      <c r="AJ3079" s="128" t="str">
        <f t="shared" si="332"/>
        <v/>
      </c>
      <c r="AK3079" s="7" t="str">
        <f>IF(ISNUMBER($AJ3079),INDEX($C$1:$AB$3985,$AJ3079,AK$4),"")</f>
        <v/>
      </c>
      <c r="AL3079" s="7" t="str">
        <f>IF(ISNUMBER($AJ3079),INDEX($C$1:$AB$3985,$AJ3079,AL$4),"")</f>
        <v/>
      </c>
      <c r="AM3079" s="128"/>
      <c r="AN3079" s="128" t="str">
        <f t="shared" ref="AN3079:AN3142" si="334">IF(AN3078="","",IF(AN3078+1&lt;=$AH$7,AN3078+1,""))</f>
        <v/>
      </c>
      <c r="AO3079" s="7" t="str">
        <f t="shared" si="329"/>
        <v/>
      </c>
      <c r="AP3079" s="10" t="str">
        <f t="shared" si="329"/>
        <v/>
      </c>
      <c r="AQ3079" s="310">
        <f>IF(ISNUMBER(SEARCH($T$30,AO3079)),MAX(AQ$5:AQ3078)+1,0)</f>
        <v>0</v>
      </c>
      <c r="AR3079" s="310">
        <f>IF(ISNUMBER(SEARCH($T$31,AO3079)),MAX(AR$5:AR3078)+1,0)</f>
        <v>0</v>
      </c>
      <c r="AS3079" s="128" t="str">
        <f t="shared" si="333"/>
        <v/>
      </c>
      <c r="AT3079" s="105" t="str">
        <f>IF(ISNUMBER($AS3079),INDEX($C$1:$AB$3985,$AS3079,AT$4),"")</f>
        <v/>
      </c>
      <c r="AU3079" s="128"/>
      <c r="AV3079" s="128" t="str">
        <f t="shared" ref="AV3079:AV3142" si="335">IF(AV3078="","",IF(AV3078+1&lt;=$AH$9,AV3078+1,""))</f>
        <v/>
      </c>
      <c r="AW3079" s="105" t="str">
        <f>IF(ISNUMBER($AV3079),INDEX($C$1:$AB$3985,$AV3079,AW$4),"")</f>
        <v/>
      </c>
      <c r="AX3079" s="105" t="str">
        <f>IF(ISNUMBER($AV3079),INDEX($C$1:$AB$3985,$AV3079,AX$4),"")</f>
        <v/>
      </c>
      <c r="AY3079" s="128"/>
      <c r="AZ3079" s="128"/>
      <c r="BA3079" s="128" t="str">
        <f t="shared" ref="BA3079:BA3142" si="336">IF(BA3078="","",IF(BA3078+1&lt;=$AH$10,BA3078+1,""))</f>
        <v/>
      </c>
      <c r="BB3079" s="105" t="str">
        <f>IF(ISNUMBER($BA3079),INDEX($C$1:$AB$3985,$BA3079,BB$4),"")</f>
        <v/>
      </c>
      <c r="BC3079" s="105"/>
    </row>
    <row r="3080" spans="1:55" x14ac:dyDescent="0.25">
      <c r="A3080" s="98"/>
      <c r="B3080" s="98"/>
      <c r="C3080" s="73"/>
      <c r="D3080" s="179"/>
      <c r="E3080" s="176"/>
      <c r="F3080" s="176"/>
      <c r="G3080" s="176"/>
      <c r="H3080" s="176"/>
      <c r="I3080" s="176"/>
      <c r="J3080" s="172"/>
      <c r="K3080" s="173"/>
      <c r="L3080" s="178"/>
      <c r="R3080" s="3"/>
      <c r="S3080" s="106"/>
      <c r="T3080" s="106"/>
      <c r="U3080" s="106"/>
      <c r="V3080" s="106"/>
      <c r="W3080" s="106"/>
      <c r="X3080" s="106"/>
      <c r="AB3080" s="188" t="str">
        <f t="shared" si="331"/>
        <v/>
      </c>
      <c r="AC3080" s="188" t="s">
        <v>1585</v>
      </c>
      <c r="AD3080" s="131"/>
      <c r="AE3080" s="131"/>
      <c r="AF3080" s="131"/>
      <c r="AG3080" s="131"/>
      <c r="AH3080" s="131"/>
      <c r="AI3080" s="131"/>
      <c r="AJ3080" s="128" t="str">
        <f t="shared" si="332"/>
        <v/>
      </c>
      <c r="AK3080" s="7" t="str">
        <f>IF(ISNUMBER($AJ3080),INDEX($C$1:$AB$3985,$AJ3080,AK$4),"")</f>
        <v/>
      </c>
      <c r="AL3080" s="7" t="str">
        <f>IF(ISNUMBER($AJ3080),INDEX($C$1:$AB$3985,$AJ3080,AL$4),"")</f>
        <v/>
      </c>
      <c r="AM3080" s="128"/>
      <c r="AN3080" s="128" t="str">
        <f t="shared" si="334"/>
        <v/>
      </c>
      <c r="AO3080" s="7" t="str">
        <f t="shared" si="329"/>
        <v/>
      </c>
      <c r="AP3080" s="10" t="str">
        <f t="shared" si="329"/>
        <v/>
      </c>
      <c r="AQ3080" s="310">
        <f>IF(ISNUMBER(SEARCH($T$30,AO3080)),MAX(AQ$5:AQ3079)+1,0)</f>
        <v>0</v>
      </c>
      <c r="AR3080" s="310">
        <f>IF(ISNUMBER(SEARCH($T$31,AO3080)),MAX(AR$5:AR3079)+1,0)</f>
        <v>0</v>
      </c>
      <c r="AS3080" s="128" t="str">
        <f t="shared" si="333"/>
        <v/>
      </c>
      <c r="AT3080" s="105" t="str">
        <f>IF(ISNUMBER($AS3080),INDEX($C$1:$AB$3985,$AS3080,AT$4),"")</f>
        <v/>
      </c>
      <c r="AU3080" s="128"/>
      <c r="AV3080" s="128" t="str">
        <f t="shared" si="335"/>
        <v/>
      </c>
      <c r="AW3080" s="105" t="str">
        <f>IF(ISNUMBER($AV3080),INDEX($C$1:$AB$3985,$AV3080,AW$4),"")</f>
        <v/>
      </c>
      <c r="AX3080" s="105" t="str">
        <f>IF(ISNUMBER($AV3080),INDEX($C$1:$AB$3985,$AV3080,AX$4),"")</f>
        <v/>
      </c>
      <c r="AY3080" s="128"/>
      <c r="AZ3080" s="128"/>
      <c r="BA3080" s="128" t="str">
        <f t="shared" si="336"/>
        <v/>
      </c>
      <c r="BB3080" s="105" t="str">
        <f>IF(ISNUMBER($BA3080),INDEX($C$1:$AB$3985,$BA3080,BB$4),"")</f>
        <v/>
      </c>
      <c r="BC3080" s="105"/>
    </row>
    <row r="3081" spans="1:55" x14ac:dyDescent="0.25">
      <c r="A3081" s="98"/>
      <c r="B3081" s="98"/>
      <c r="C3081" s="73"/>
      <c r="D3081" s="179"/>
      <c r="E3081" s="176"/>
      <c r="F3081" s="176"/>
      <c r="G3081" s="176"/>
      <c r="H3081" s="176"/>
      <c r="I3081" s="176"/>
      <c r="J3081" s="172"/>
      <c r="K3081" s="173"/>
      <c r="L3081" s="178"/>
      <c r="R3081" s="3"/>
      <c r="S3081" s="106"/>
      <c r="T3081" s="106"/>
      <c r="U3081" s="106"/>
      <c r="V3081" s="106"/>
      <c r="W3081" s="106"/>
      <c r="X3081" s="106"/>
      <c r="AB3081" s="188" t="str">
        <f t="shared" si="331"/>
        <v/>
      </c>
      <c r="AC3081" s="188" t="s">
        <v>1585</v>
      </c>
      <c r="AD3081" s="131"/>
      <c r="AE3081" s="131"/>
      <c r="AF3081" s="131"/>
      <c r="AG3081" s="131"/>
      <c r="AH3081" s="131"/>
      <c r="AI3081" s="131"/>
      <c r="AJ3081" s="128" t="str">
        <f t="shared" si="332"/>
        <v/>
      </c>
      <c r="AK3081" s="7" t="str">
        <f>IF(ISNUMBER($AJ3081),INDEX($C$1:$AB$3985,$AJ3081,AK$4),"")</f>
        <v/>
      </c>
      <c r="AL3081" s="7" t="str">
        <f>IF(ISNUMBER($AJ3081),INDEX($C$1:$AB$3985,$AJ3081,AL$4),"")</f>
        <v/>
      </c>
      <c r="AM3081" s="128"/>
      <c r="AN3081" s="128" t="str">
        <f t="shared" si="334"/>
        <v/>
      </c>
      <c r="AO3081" s="7" t="str">
        <f t="shared" si="329"/>
        <v/>
      </c>
      <c r="AP3081" s="10" t="str">
        <f t="shared" si="329"/>
        <v/>
      </c>
      <c r="AQ3081" s="310">
        <f>IF(ISNUMBER(SEARCH($T$30,AO3081)),MAX(AQ$5:AQ3080)+1,0)</f>
        <v>0</v>
      </c>
      <c r="AR3081" s="310">
        <f>IF(ISNUMBER(SEARCH($T$31,AO3081)),MAX(AR$5:AR3080)+1,0)</f>
        <v>0</v>
      </c>
      <c r="AS3081" s="128" t="str">
        <f t="shared" si="333"/>
        <v/>
      </c>
      <c r="AT3081" s="105" t="str">
        <f>IF(ISNUMBER($AS3081),INDEX($C$1:$AB$3985,$AS3081,AT$4),"")</f>
        <v/>
      </c>
      <c r="AU3081" s="128"/>
      <c r="AV3081" s="128" t="str">
        <f t="shared" si="335"/>
        <v/>
      </c>
      <c r="AW3081" s="105" t="str">
        <f>IF(ISNUMBER($AV3081),INDEX($C$1:$AB$3985,$AV3081,AW$4),"")</f>
        <v/>
      </c>
      <c r="AX3081" s="105" t="str">
        <f>IF(ISNUMBER($AV3081),INDEX($C$1:$AB$3985,$AV3081,AX$4),"")</f>
        <v/>
      </c>
      <c r="AY3081" s="128"/>
      <c r="AZ3081" s="128"/>
      <c r="BA3081" s="128" t="str">
        <f t="shared" si="336"/>
        <v/>
      </c>
      <c r="BB3081" s="105" t="str">
        <f>IF(ISNUMBER($BA3081),INDEX($C$1:$AB$3985,$BA3081,BB$4),"")</f>
        <v/>
      </c>
      <c r="BC3081" s="105"/>
    </row>
    <row r="3082" spans="1:55" x14ac:dyDescent="0.25">
      <c r="A3082" s="98"/>
      <c r="B3082" s="98"/>
      <c r="C3082" s="73"/>
      <c r="D3082" s="179"/>
      <c r="E3082" s="176"/>
      <c r="F3082" s="176"/>
      <c r="G3082" s="176"/>
      <c r="H3082" s="176"/>
      <c r="I3082" s="176"/>
      <c r="J3082" s="172"/>
      <c r="K3082" s="173"/>
      <c r="L3082" s="178"/>
      <c r="R3082" s="3"/>
      <c r="S3082" s="106"/>
      <c r="T3082" s="106"/>
      <c r="U3082" s="106"/>
      <c r="V3082" s="106"/>
      <c r="W3082" s="106"/>
      <c r="X3082" s="106"/>
      <c r="AB3082" s="188" t="str">
        <f t="shared" si="331"/>
        <v/>
      </c>
      <c r="AC3082" s="188" t="s">
        <v>1585</v>
      </c>
      <c r="AD3082" s="131"/>
      <c r="AE3082" s="131"/>
      <c r="AF3082" s="131"/>
      <c r="AG3082" s="131"/>
      <c r="AH3082" s="131"/>
      <c r="AI3082" s="131"/>
      <c r="AJ3082" s="128" t="str">
        <f t="shared" si="332"/>
        <v/>
      </c>
      <c r="AK3082" s="7" t="str">
        <f>IF(ISNUMBER($AJ3082),INDEX($C$1:$AB$3985,$AJ3082,AK$4),"")</f>
        <v/>
      </c>
      <c r="AL3082" s="7" t="str">
        <f>IF(ISNUMBER($AJ3082),INDEX($C$1:$AB$3985,$AJ3082,AL$4),"")</f>
        <v/>
      </c>
      <c r="AM3082" s="128"/>
      <c r="AN3082" s="128" t="str">
        <f t="shared" si="334"/>
        <v/>
      </c>
      <c r="AO3082" s="7" t="str">
        <f t="shared" ref="AO3082:AP3145" si="337">IF(ISNUMBER($AN3082),INDEX($C$1:$AB$2294,$AN3082,AO$4),"")</f>
        <v/>
      </c>
      <c r="AP3082" s="10" t="str">
        <f t="shared" si="337"/>
        <v/>
      </c>
      <c r="AQ3082" s="310">
        <f>IF(ISNUMBER(SEARCH($T$30,AO3082)),MAX(AQ$5:AQ3081)+1,0)</f>
        <v>0</v>
      </c>
      <c r="AR3082" s="310">
        <f>IF(ISNUMBER(SEARCH($T$31,AO3082)),MAX(AR$5:AR3081)+1,0)</f>
        <v>0</v>
      </c>
      <c r="AS3082" s="128" t="str">
        <f t="shared" si="333"/>
        <v/>
      </c>
      <c r="AT3082" s="105" t="str">
        <f>IF(ISNUMBER($AS3082),INDEX($C$1:$AB$3985,$AS3082,AT$4),"")</f>
        <v/>
      </c>
      <c r="AU3082" s="128"/>
      <c r="AV3082" s="128" t="str">
        <f t="shared" si="335"/>
        <v/>
      </c>
      <c r="AW3082" s="105" t="str">
        <f>IF(ISNUMBER($AV3082),INDEX($C$1:$AB$3985,$AV3082,AW$4),"")</f>
        <v/>
      </c>
      <c r="AX3082" s="105" t="str">
        <f>IF(ISNUMBER($AV3082),INDEX($C$1:$AB$3985,$AV3082,AX$4),"")</f>
        <v/>
      </c>
      <c r="AY3082" s="128"/>
      <c r="AZ3082" s="128"/>
      <c r="BA3082" s="128" t="str">
        <f t="shared" si="336"/>
        <v/>
      </c>
      <c r="BB3082" s="105" t="str">
        <f>IF(ISNUMBER($BA3082),INDEX($C$1:$AB$3985,$BA3082,BB$4),"")</f>
        <v/>
      </c>
      <c r="BC3082" s="105"/>
    </row>
    <row r="3083" spans="1:55" x14ac:dyDescent="0.25">
      <c r="A3083" s="98"/>
      <c r="B3083" s="98"/>
      <c r="C3083" s="73"/>
      <c r="D3083" s="179"/>
      <c r="E3083" s="176"/>
      <c r="F3083" s="176"/>
      <c r="G3083" s="176"/>
      <c r="H3083" s="176"/>
      <c r="I3083" s="176"/>
      <c r="J3083" s="172"/>
      <c r="K3083" s="173"/>
      <c r="L3083" s="178"/>
      <c r="R3083" s="3"/>
      <c r="S3083" s="106"/>
      <c r="T3083" s="106"/>
      <c r="U3083" s="106"/>
      <c r="V3083" s="106"/>
      <c r="W3083" s="106"/>
      <c r="X3083" s="106"/>
      <c r="AB3083" s="188" t="str">
        <f t="shared" si="331"/>
        <v/>
      </c>
      <c r="AC3083" s="188" t="s">
        <v>1585</v>
      </c>
      <c r="AD3083" s="131"/>
      <c r="AE3083" s="131"/>
      <c r="AF3083" s="131"/>
      <c r="AG3083" s="131"/>
      <c r="AH3083" s="131"/>
      <c r="AI3083" s="131"/>
      <c r="AJ3083" s="128" t="str">
        <f t="shared" si="332"/>
        <v/>
      </c>
      <c r="AK3083" s="7" t="str">
        <f>IF(ISNUMBER($AJ3083),INDEX($C$1:$AB$3985,$AJ3083,AK$4),"")</f>
        <v/>
      </c>
      <c r="AL3083" s="7" t="str">
        <f>IF(ISNUMBER($AJ3083),INDEX($C$1:$AB$3985,$AJ3083,AL$4),"")</f>
        <v/>
      </c>
      <c r="AM3083" s="128"/>
      <c r="AN3083" s="128" t="str">
        <f t="shared" si="334"/>
        <v/>
      </c>
      <c r="AO3083" s="7" t="str">
        <f t="shared" si="337"/>
        <v/>
      </c>
      <c r="AP3083" s="10" t="str">
        <f t="shared" si="337"/>
        <v/>
      </c>
      <c r="AQ3083" s="310">
        <f>IF(ISNUMBER(SEARCH($T$30,AO3083)),MAX(AQ$5:AQ3082)+1,0)</f>
        <v>0</v>
      </c>
      <c r="AR3083" s="310">
        <f>IF(ISNUMBER(SEARCH($T$31,AO3083)),MAX(AR$5:AR3082)+1,0)</f>
        <v>0</v>
      </c>
      <c r="AS3083" s="128" t="str">
        <f t="shared" si="333"/>
        <v/>
      </c>
      <c r="AT3083" s="105" t="str">
        <f>IF(ISNUMBER($AS3083),INDEX($C$1:$AB$3985,$AS3083,AT$4),"")</f>
        <v/>
      </c>
      <c r="AU3083" s="128"/>
      <c r="AV3083" s="128" t="str">
        <f t="shared" si="335"/>
        <v/>
      </c>
      <c r="AW3083" s="105" t="str">
        <f>IF(ISNUMBER($AV3083),INDEX($C$1:$AB$3985,$AV3083,AW$4),"")</f>
        <v/>
      </c>
      <c r="AX3083" s="105" t="str">
        <f>IF(ISNUMBER($AV3083),INDEX($C$1:$AB$3985,$AV3083,AX$4),"")</f>
        <v/>
      </c>
      <c r="AY3083" s="128"/>
      <c r="AZ3083" s="128"/>
      <c r="BA3083" s="128" t="str">
        <f t="shared" si="336"/>
        <v/>
      </c>
      <c r="BB3083" s="105" t="str">
        <f>IF(ISNUMBER($BA3083),INDEX($C$1:$AB$3985,$BA3083,BB$4),"")</f>
        <v/>
      </c>
      <c r="BC3083" s="105"/>
    </row>
    <row r="3084" spans="1:55" x14ac:dyDescent="0.25">
      <c r="A3084" s="98"/>
      <c r="B3084" s="98"/>
      <c r="C3084" s="73"/>
      <c r="D3084" s="179"/>
      <c r="E3084" s="176"/>
      <c r="F3084" s="176"/>
      <c r="G3084" s="176"/>
      <c r="H3084" s="176"/>
      <c r="I3084" s="176"/>
      <c r="J3084" s="172"/>
      <c r="K3084" s="173"/>
      <c r="L3084" s="178"/>
      <c r="R3084" s="3"/>
      <c r="S3084" s="106"/>
      <c r="T3084" s="106"/>
      <c r="U3084" s="106"/>
      <c r="V3084" s="106"/>
      <c r="W3084" s="106"/>
      <c r="X3084" s="106"/>
      <c r="AB3084" s="188" t="str">
        <f t="shared" si="331"/>
        <v/>
      </c>
      <c r="AC3084" s="188" t="s">
        <v>1585</v>
      </c>
      <c r="AD3084" s="131"/>
      <c r="AE3084" s="131"/>
      <c r="AF3084" s="131"/>
      <c r="AG3084" s="131"/>
      <c r="AH3084" s="131"/>
      <c r="AI3084" s="131"/>
      <c r="AJ3084" s="128" t="str">
        <f t="shared" si="332"/>
        <v/>
      </c>
      <c r="AK3084" s="7" t="str">
        <f>IF(ISNUMBER($AJ3084),INDEX($C$1:$AB$3985,$AJ3084,AK$4),"")</f>
        <v/>
      </c>
      <c r="AL3084" s="7" t="str">
        <f>IF(ISNUMBER($AJ3084),INDEX($C$1:$AB$3985,$AJ3084,AL$4),"")</f>
        <v/>
      </c>
      <c r="AM3084" s="128"/>
      <c r="AN3084" s="128" t="str">
        <f t="shared" si="334"/>
        <v/>
      </c>
      <c r="AO3084" s="7" t="str">
        <f t="shared" si="337"/>
        <v/>
      </c>
      <c r="AP3084" s="10" t="str">
        <f t="shared" si="337"/>
        <v/>
      </c>
      <c r="AQ3084" s="310">
        <f>IF(ISNUMBER(SEARCH($T$30,AO3084)),MAX(AQ$5:AQ3083)+1,0)</f>
        <v>0</v>
      </c>
      <c r="AR3084" s="310">
        <f>IF(ISNUMBER(SEARCH($T$31,AO3084)),MAX(AR$5:AR3083)+1,0)</f>
        <v>0</v>
      </c>
      <c r="AS3084" s="128" t="str">
        <f t="shared" si="333"/>
        <v/>
      </c>
      <c r="AT3084" s="105" t="str">
        <f>IF(ISNUMBER($AS3084),INDEX($C$1:$AB$3985,$AS3084,AT$4),"")</f>
        <v/>
      </c>
      <c r="AU3084" s="128"/>
      <c r="AV3084" s="128" t="str">
        <f t="shared" si="335"/>
        <v/>
      </c>
      <c r="AW3084" s="105" t="str">
        <f>IF(ISNUMBER($AV3084),INDEX($C$1:$AB$3985,$AV3084,AW$4),"")</f>
        <v/>
      </c>
      <c r="AX3084" s="105" t="str">
        <f>IF(ISNUMBER($AV3084),INDEX($C$1:$AB$3985,$AV3084,AX$4),"")</f>
        <v/>
      </c>
      <c r="AY3084" s="128"/>
      <c r="AZ3084" s="128"/>
      <c r="BA3084" s="128" t="str">
        <f t="shared" si="336"/>
        <v/>
      </c>
      <c r="BB3084" s="105" t="str">
        <f>IF(ISNUMBER($BA3084),INDEX($C$1:$AB$3985,$BA3084,BB$4),"")</f>
        <v/>
      </c>
      <c r="BC3084" s="105"/>
    </row>
    <row r="3085" spans="1:55" x14ac:dyDescent="0.25">
      <c r="A3085" s="98"/>
      <c r="B3085" s="98"/>
      <c r="C3085" s="73"/>
      <c r="D3085" s="179"/>
      <c r="E3085" s="176"/>
      <c r="F3085" s="176"/>
      <c r="G3085" s="176"/>
      <c r="H3085" s="176"/>
      <c r="I3085" s="176"/>
      <c r="J3085" s="172"/>
      <c r="K3085" s="173"/>
      <c r="L3085" s="178"/>
      <c r="R3085" s="3"/>
      <c r="S3085" s="106"/>
      <c r="T3085" s="106"/>
      <c r="U3085" s="106"/>
      <c r="V3085" s="106"/>
      <c r="W3085" s="106"/>
      <c r="X3085" s="106"/>
      <c r="AB3085" s="188" t="str">
        <f t="shared" si="331"/>
        <v/>
      </c>
      <c r="AC3085" s="188" t="s">
        <v>1585</v>
      </c>
      <c r="AD3085" s="131"/>
      <c r="AE3085" s="131"/>
      <c r="AF3085" s="131"/>
      <c r="AG3085" s="131"/>
      <c r="AH3085" s="131"/>
      <c r="AI3085" s="131"/>
      <c r="AJ3085" s="128" t="str">
        <f t="shared" si="332"/>
        <v/>
      </c>
      <c r="AK3085" s="7" t="str">
        <f>IF(ISNUMBER($AJ3085),INDEX($C$1:$AB$3985,$AJ3085,AK$4),"")</f>
        <v/>
      </c>
      <c r="AL3085" s="7" t="str">
        <f>IF(ISNUMBER($AJ3085),INDEX($C$1:$AB$3985,$AJ3085,AL$4),"")</f>
        <v/>
      </c>
      <c r="AM3085" s="128"/>
      <c r="AN3085" s="128" t="str">
        <f t="shared" si="334"/>
        <v/>
      </c>
      <c r="AO3085" s="7" t="str">
        <f t="shared" si="337"/>
        <v/>
      </c>
      <c r="AP3085" s="10" t="str">
        <f t="shared" si="337"/>
        <v/>
      </c>
      <c r="AQ3085" s="310">
        <f>IF(ISNUMBER(SEARCH($T$30,AO3085)),MAX(AQ$5:AQ3084)+1,0)</f>
        <v>0</v>
      </c>
      <c r="AR3085" s="310">
        <f>IF(ISNUMBER(SEARCH($T$31,AO3085)),MAX(AR$5:AR3084)+1,0)</f>
        <v>0</v>
      </c>
      <c r="AS3085" s="128" t="str">
        <f t="shared" si="333"/>
        <v/>
      </c>
      <c r="AT3085" s="105" t="str">
        <f>IF(ISNUMBER($AS3085),INDEX($C$1:$AB$3985,$AS3085,AT$4),"")</f>
        <v/>
      </c>
      <c r="AU3085" s="128"/>
      <c r="AV3085" s="128" t="str">
        <f t="shared" si="335"/>
        <v/>
      </c>
      <c r="AW3085" s="105" t="str">
        <f>IF(ISNUMBER($AV3085),INDEX($C$1:$AB$3985,$AV3085,AW$4),"")</f>
        <v/>
      </c>
      <c r="AX3085" s="105" t="str">
        <f>IF(ISNUMBER($AV3085),INDEX($C$1:$AB$3985,$AV3085,AX$4),"")</f>
        <v/>
      </c>
      <c r="AY3085" s="128"/>
      <c r="AZ3085" s="128"/>
      <c r="BA3085" s="128" t="str">
        <f t="shared" si="336"/>
        <v/>
      </c>
      <c r="BB3085" s="105" t="str">
        <f>IF(ISNUMBER($BA3085),INDEX($C$1:$AB$3985,$BA3085,BB$4),"")</f>
        <v/>
      </c>
      <c r="BC3085" s="105"/>
    </row>
    <row r="3086" spans="1:55" x14ac:dyDescent="0.25">
      <c r="A3086" s="98"/>
      <c r="B3086" s="98"/>
      <c r="C3086" s="73"/>
      <c r="D3086" s="179"/>
      <c r="E3086" s="176"/>
      <c r="F3086" s="176"/>
      <c r="G3086" s="176"/>
      <c r="H3086" s="176"/>
      <c r="I3086" s="176"/>
      <c r="J3086" s="172"/>
      <c r="K3086" s="173"/>
      <c r="L3086" s="178"/>
      <c r="R3086" s="3"/>
      <c r="S3086" s="106"/>
      <c r="T3086" s="106"/>
      <c r="U3086" s="106"/>
      <c r="V3086" s="106"/>
      <c r="W3086" s="106"/>
      <c r="X3086" s="106"/>
      <c r="AB3086" s="188" t="str">
        <f t="shared" si="331"/>
        <v/>
      </c>
      <c r="AC3086" s="188" t="s">
        <v>1585</v>
      </c>
      <c r="AD3086" s="131"/>
      <c r="AE3086" s="131"/>
      <c r="AF3086" s="131"/>
      <c r="AG3086" s="131"/>
      <c r="AH3086" s="131"/>
      <c r="AI3086" s="131"/>
      <c r="AJ3086" s="128" t="str">
        <f t="shared" si="332"/>
        <v/>
      </c>
      <c r="AK3086" s="7" t="str">
        <f>IF(ISNUMBER($AJ3086),INDEX($C$1:$AB$3985,$AJ3086,AK$4),"")</f>
        <v/>
      </c>
      <c r="AL3086" s="7" t="str">
        <f>IF(ISNUMBER($AJ3086),INDEX($C$1:$AB$3985,$AJ3086,AL$4),"")</f>
        <v/>
      </c>
      <c r="AM3086" s="128"/>
      <c r="AN3086" s="128" t="str">
        <f t="shared" si="334"/>
        <v/>
      </c>
      <c r="AO3086" s="7" t="str">
        <f t="shared" si="337"/>
        <v/>
      </c>
      <c r="AP3086" s="10" t="str">
        <f t="shared" si="337"/>
        <v/>
      </c>
      <c r="AQ3086" s="310">
        <f>IF(ISNUMBER(SEARCH($T$30,AO3086)),MAX(AQ$5:AQ3085)+1,0)</f>
        <v>0</v>
      </c>
      <c r="AR3086" s="310">
        <f>IF(ISNUMBER(SEARCH($T$31,AO3086)),MAX(AR$5:AR3085)+1,0)</f>
        <v>0</v>
      </c>
      <c r="AS3086" s="128" t="str">
        <f t="shared" si="333"/>
        <v/>
      </c>
      <c r="AT3086" s="105" t="str">
        <f>IF(ISNUMBER($AS3086),INDEX($C$1:$AB$3985,$AS3086,AT$4),"")</f>
        <v/>
      </c>
      <c r="AU3086" s="128"/>
      <c r="AV3086" s="128" t="str">
        <f t="shared" si="335"/>
        <v/>
      </c>
      <c r="AW3086" s="105" t="str">
        <f>IF(ISNUMBER($AV3086),INDEX($C$1:$AB$3985,$AV3086,AW$4),"")</f>
        <v/>
      </c>
      <c r="AX3086" s="105" t="str">
        <f>IF(ISNUMBER($AV3086),INDEX($C$1:$AB$3985,$AV3086,AX$4),"")</f>
        <v/>
      </c>
      <c r="AY3086" s="128"/>
      <c r="AZ3086" s="128"/>
      <c r="BA3086" s="128" t="str">
        <f t="shared" si="336"/>
        <v/>
      </c>
      <c r="BB3086" s="105" t="str">
        <f>IF(ISNUMBER($BA3086),INDEX($C$1:$AB$3985,$BA3086,BB$4),"")</f>
        <v/>
      </c>
      <c r="BC3086" s="105"/>
    </row>
    <row r="3087" spans="1:55" x14ac:dyDescent="0.25">
      <c r="A3087" s="98"/>
      <c r="B3087" s="98"/>
      <c r="C3087" s="73"/>
      <c r="D3087" s="179"/>
      <c r="E3087" s="176"/>
      <c r="F3087" s="176"/>
      <c r="G3087" s="176"/>
      <c r="H3087" s="176"/>
      <c r="I3087" s="176"/>
      <c r="J3087" s="172"/>
      <c r="K3087" s="173"/>
      <c r="L3087" s="178"/>
      <c r="R3087" s="3"/>
      <c r="S3087" s="106"/>
      <c r="T3087" s="106"/>
      <c r="U3087" s="106"/>
      <c r="V3087" s="106"/>
      <c r="W3087" s="106"/>
      <c r="X3087" s="106"/>
      <c r="AB3087" s="188" t="str">
        <f t="shared" si="331"/>
        <v/>
      </c>
      <c r="AC3087" s="188" t="s">
        <v>1585</v>
      </c>
      <c r="AD3087" s="131"/>
      <c r="AE3087" s="131"/>
      <c r="AF3087" s="131"/>
      <c r="AG3087" s="131"/>
      <c r="AH3087" s="131"/>
      <c r="AI3087" s="131"/>
      <c r="AJ3087" s="128" t="str">
        <f t="shared" si="332"/>
        <v/>
      </c>
      <c r="AK3087" s="7" t="str">
        <f>IF(ISNUMBER($AJ3087),INDEX($C$1:$AB$3985,$AJ3087,AK$4),"")</f>
        <v/>
      </c>
      <c r="AL3087" s="7" t="str">
        <f>IF(ISNUMBER($AJ3087),INDEX($C$1:$AB$3985,$AJ3087,AL$4),"")</f>
        <v/>
      </c>
      <c r="AM3087" s="128"/>
      <c r="AN3087" s="128" t="str">
        <f t="shared" si="334"/>
        <v/>
      </c>
      <c r="AO3087" s="7" t="str">
        <f t="shared" si="337"/>
        <v/>
      </c>
      <c r="AP3087" s="10" t="str">
        <f t="shared" si="337"/>
        <v/>
      </c>
      <c r="AQ3087" s="310">
        <f>IF(ISNUMBER(SEARCH($T$30,AO3087)),MAX(AQ$5:AQ3086)+1,0)</f>
        <v>0</v>
      </c>
      <c r="AR3087" s="310">
        <f>IF(ISNUMBER(SEARCH($T$31,AO3087)),MAX(AR$5:AR3086)+1,0)</f>
        <v>0</v>
      </c>
      <c r="AS3087" s="128" t="str">
        <f t="shared" si="333"/>
        <v/>
      </c>
      <c r="AT3087" s="105" t="str">
        <f>IF(ISNUMBER($AS3087),INDEX($C$1:$AB$3985,$AS3087,AT$4),"")</f>
        <v/>
      </c>
      <c r="AU3087" s="128"/>
      <c r="AV3087" s="128" t="str">
        <f t="shared" si="335"/>
        <v/>
      </c>
      <c r="AW3087" s="105" t="str">
        <f>IF(ISNUMBER($AV3087),INDEX($C$1:$AB$3985,$AV3087,AW$4),"")</f>
        <v/>
      </c>
      <c r="AX3087" s="105" t="str">
        <f>IF(ISNUMBER($AV3087),INDEX($C$1:$AB$3985,$AV3087,AX$4),"")</f>
        <v/>
      </c>
      <c r="AY3087" s="128"/>
      <c r="AZ3087" s="128"/>
      <c r="BA3087" s="128" t="str">
        <f t="shared" si="336"/>
        <v/>
      </c>
      <c r="BB3087" s="105" t="str">
        <f>IF(ISNUMBER($BA3087),INDEX($C$1:$AB$3985,$BA3087,BB$4),"")</f>
        <v/>
      </c>
      <c r="BC3087" s="105"/>
    </row>
    <row r="3088" spans="1:55" x14ac:dyDescent="0.25">
      <c r="A3088" s="98"/>
      <c r="B3088" s="98"/>
      <c r="C3088" s="73"/>
      <c r="D3088" s="179"/>
      <c r="E3088" s="176"/>
      <c r="F3088" s="176"/>
      <c r="G3088" s="176"/>
      <c r="H3088" s="176"/>
      <c r="I3088" s="176"/>
      <c r="J3088" s="172"/>
      <c r="K3088" s="173"/>
      <c r="L3088" s="178"/>
      <c r="R3088" s="3"/>
      <c r="S3088" s="106"/>
      <c r="T3088" s="106"/>
      <c r="U3088" s="106"/>
      <c r="V3088" s="106"/>
      <c r="W3088" s="106"/>
      <c r="X3088" s="106"/>
      <c r="AB3088" s="188" t="str">
        <f t="shared" si="331"/>
        <v/>
      </c>
      <c r="AC3088" s="188" t="s">
        <v>1585</v>
      </c>
      <c r="AD3088" s="131"/>
      <c r="AE3088" s="131"/>
      <c r="AF3088" s="131"/>
      <c r="AG3088" s="131"/>
      <c r="AH3088" s="131"/>
      <c r="AI3088" s="131"/>
      <c r="AJ3088" s="128" t="str">
        <f t="shared" si="332"/>
        <v/>
      </c>
      <c r="AK3088" s="7" t="str">
        <f>IF(ISNUMBER($AJ3088),INDEX($C$1:$AB$3985,$AJ3088,AK$4),"")</f>
        <v/>
      </c>
      <c r="AL3088" s="7" t="str">
        <f>IF(ISNUMBER($AJ3088),INDEX($C$1:$AB$3985,$AJ3088,AL$4),"")</f>
        <v/>
      </c>
      <c r="AM3088" s="128"/>
      <c r="AN3088" s="128" t="str">
        <f t="shared" si="334"/>
        <v/>
      </c>
      <c r="AO3088" s="7" t="str">
        <f t="shared" si="337"/>
        <v/>
      </c>
      <c r="AP3088" s="10" t="str">
        <f t="shared" si="337"/>
        <v/>
      </c>
      <c r="AQ3088" s="310">
        <f>IF(ISNUMBER(SEARCH($T$30,AO3088)),MAX(AQ$5:AQ3087)+1,0)</f>
        <v>0</v>
      </c>
      <c r="AR3088" s="310">
        <f>IF(ISNUMBER(SEARCH($T$31,AO3088)),MAX(AR$5:AR3087)+1,0)</f>
        <v>0</v>
      </c>
      <c r="AS3088" s="128" t="str">
        <f t="shared" si="333"/>
        <v/>
      </c>
      <c r="AT3088" s="105" t="str">
        <f>IF(ISNUMBER($AS3088),INDEX($C$1:$AB$3985,$AS3088,AT$4),"")</f>
        <v/>
      </c>
      <c r="AU3088" s="128"/>
      <c r="AV3088" s="128" t="str">
        <f t="shared" si="335"/>
        <v/>
      </c>
      <c r="AW3088" s="105" t="str">
        <f>IF(ISNUMBER($AV3088),INDEX($C$1:$AB$3985,$AV3088,AW$4),"")</f>
        <v/>
      </c>
      <c r="AX3088" s="105" t="str">
        <f>IF(ISNUMBER($AV3088),INDEX($C$1:$AB$3985,$AV3088,AX$4),"")</f>
        <v/>
      </c>
      <c r="AY3088" s="128"/>
      <c r="AZ3088" s="128"/>
      <c r="BA3088" s="128" t="str">
        <f t="shared" si="336"/>
        <v/>
      </c>
      <c r="BB3088" s="105" t="str">
        <f>IF(ISNUMBER($BA3088),INDEX($C$1:$AB$3985,$BA3088,BB$4),"")</f>
        <v/>
      </c>
      <c r="BC3088" s="105"/>
    </row>
    <row r="3089" spans="1:55" x14ac:dyDescent="0.25">
      <c r="A3089" s="98"/>
      <c r="B3089" s="98"/>
      <c r="C3089" s="73"/>
      <c r="D3089" s="179"/>
      <c r="E3089" s="176"/>
      <c r="F3089" s="175"/>
      <c r="G3089" s="176"/>
      <c r="H3089" s="176"/>
      <c r="I3089" s="176"/>
      <c r="J3089" s="172"/>
      <c r="K3089" s="173"/>
      <c r="L3089" s="178"/>
      <c r="R3089" s="3"/>
      <c r="S3089" s="106"/>
      <c r="T3089" s="106"/>
      <c r="U3089" s="106"/>
      <c r="V3089" s="106"/>
      <c r="W3089" s="106"/>
      <c r="X3089" s="106"/>
      <c r="AB3089" s="188" t="str">
        <f t="shared" si="331"/>
        <v/>
      </c>
      <c r="AC3089" s="188" t="s">
        <v>1585</v>
      </c>
      <c r="AD3089" s="131"/>
      <c r="AE3089" s="131"/>
      <c r="AF3089" s="131"/>
      <c r="AG3089" s="131"/>
      <c r="AH3089" s="131"/>
      <c r="AI3089" s="131"/>
      <c r="AJ3089" s="128" t="str">
        <f t="shared" si="332"/>
        <v/>
      </c>
      <c r="AK3089" s="7" t="str">
        <f>IF(ISNUMBER($AJ3089),INDEX($C$1:$AB$3985,$AJ3089,AK$4),"")</f>
        <v/>
      </c>
      <c r="AL3089" s="7" t="str">
        <f>IF(ISNUMBER($AJ3089),INDEX($C$1:$AB$3985,$AJ3089,AL$4),"")</f>
        <v/>
      </c>
      <c r="AM3089" s="128"/>
      <c r="AN3089" s="128" t="str">
        <f t="shared" si="334"/>
        <v/>
      </c>
      <c r="AO3089" s="7" t="str">
        <f t="shared" si="337"/>
        <v/>
      </c>
      <c r="AP3089" s="10" t="str">
        <f t="shared" si="337"/>
        <v/>
      </c>
      <c r="AQ3089" s="310">
        <f>IF(ISNUMBER(SEARCH($T$30,AO3089)),MAX(AQ$5:AQ3088)+1,0)</f>
        <v>0</v>
      </c>
      <c r="AR3089" s="310">
        <f>IF(ISNUMBER(SEARCH($T$31,AO3089)),MAX(AR$5:AR3088)+1,0)</f>
        <v>0</v>
      </c>
      <c r="AS3089" s="128" t="str">
        <f t="shared" si="333"/>
        <v/>
      </c>
      <c r="AT3089" s="105" t="str">
        <f>IF(ISNUMBER($AS3089),INDEX($C$1:$AB$3985,$AS3089,AT$4),"")</f>
        <v/>
      </c>
      <c r="AU3089" s="128"/>
      <c r="AV3089" s="128" t="str">
        <f t="shared" si="335"/>
        <v/>
      </c>
      <c r="AW3089" s="105" t="str">
        <f>IF(ISNUMBER($AV3089),INDEX($C$1:$AB$3985,$AV3089,AW$4),"")</f>
        <v/>
      </c>
      <c r="AX3089" s="105" t="str">
        <f>IF(ISNUMBER($AV3089),INDEX($C$1:$AB$3985,$AV3089,AX$4),"")</f>
        <v/>
      </c>
      <c r="AY3089" s="128"/>
      <c r="AZ3089" s="128"/>
      <c r="BA3089" s="128" t="str">
        <f t="shared" si="336"/>
        <v/>
      </c>
      <c r="BB3089" s="105" t="str">
        <f>IF(ISNUMBER($BA3089),INDEX($C$1:$AB$3985,$BA3089,BB$4),"")</f>
        <v/>
      </c>
      <c r="BC3089" s="105"/>
    </row>
    <row r="3090" spans="1:55" x14ac:dyDescent="0.25">
      <c r="A3090" s="98"/>
      <c r="B3090" s="98"/>
      <c r="C3090" s="73"/>
      <c r="D3090" s="179"/>
      <c r="E3090" s="176"/>
      <c r="F3090" s="175"/>
      <c r="G3090" s="176"/>
      <c r="H3090" s="176"/>
      <c r="I3090" s="176"/>
      <c r="J3090" s="172"/>
      <c r="K3090" s="173"/>
      <c r="L3090" s="178"/>
      <c r="R3090" s="3"/>
      <c r="S3090" s="106"/>
      <c r="T3090" s="106"/>
      <c r="U3090" s="106"/>
      <c r="V3090" s="106"/>
      <c r="W3090" s="106"/>
      <c r="X3090" s="106"/>
      <c r="AB3090" s="188" t="str">
        <f t="shared" si="331"/>
        <v/>
      </c>
      <c r="AC3090" s="188" t="s">
        <v>1585</v>
      </c>
      <c r="AD3090" s="131"/>
      <c r="AE3090" s="131"/>
      <c r="AF3090" s="131"/>
      <c r="AG3090" s="131"/>
      <c r="AH3090" s="131"/>
      <c r="AI3090" s="131"/>
      <c r="AJ3090" s="128" t="str">
        <f t="shared" si="332"/>
        <v/>
      </c>
      <c r="AK3090" s="7" t="str">
        <f>IF(ISNUMBER($AJ3090),INDEX($C$1:$AB$3985,$AJ3090,AK$4),"")</f>
        <v/>
      </c>
      <c r="AL3090" s="7" t="str">
        <f>IF(ISNUMBER($AJ3090),INDEX($C$1:$AB$3985,$AJ3090,AL$4),"")</f>
        <v/>
      </c>
      <c r="AM3090" s="128"/>
      <c r="AN3090" s="128" t="str">
        <f t="shared" si="334"/>
        <v/>
      </c>
      <c r="AO3090" s="7" t="str">
        <f t="shared" si="337"/>
        <v/>
      </c>
      <c r="AP3090" s="10" t="str">
        <f t="shared" si="337"/>
        <v/>
      </c>
      <c r="AQ3090" s="310">
        <f>IF(ISNUMBER(SEARCH($T$30,AO3090)),MAX(AQ$5:AQ3089)+1,0)</f>
        <v>0</v>
      </c>
      <c r="AR3090" s="310">
        <f>IF(ISNUMBER(SEARCH($T$31,AO3090)),MAX(AR$5:AR3089)+1,0)</f>
        <v>0</v>
      </c>
      <c r="AS3090" s="128" t="str">
        <f t="shared" si="333"/>
        <v/>
      </c>
      <c r="AT3090" s="105" t="str">
        <f>IF(ISNUMBER($AS3090),INDEX($C$1:$AB$3985,$AS3090,AT$4),"")</f>
        <v/>
      </c>
      <c r="AU3090" s="128"/>
      <c r="AV3090" s="128" t="str">
        <f t="shared" si="335"/>
        <v/>
      </c>
      <c r="AW3090" s="105" t="str">
        <f>IF(ISNUMBER($AV3090),INDEX($C$1:$AB$3985,$AV3090,AW$4),"")</f>
        <v/>
      </c>
      <c r="AX3090" s="105" t="str">
        <f>IF(ISNUMBER($AV3090),INDEX($C$1:$AB$3985,$AV3090,AX$4),"")</f>
        <v/>
      </c>
      <c r="AY3090" s="128"/>
      <c r="AZ3090" s="128"/>
      <c r="BA3090" s="128" t="str">
        <f t="shared" si="336"/>
        <v/>
      </c>
      <c r="BB3090" s="105" t="str">
        <f>IF(ISNUMBER($BA3090),INDEX($C$1:$AB$3985,$BA3090,BB$4),"")</f>
        <v/>
      </c>
      <c r="BC3090" s="105"/>
    </row>
    <row r="3091" spans="1:55" x14ac:dyDescent="0.25">
      <c r="A3091" s="98"/>
      <c r="B3091" s="98"/>
      <c r="C3091" s="73"/>
      <c r="D3091" s="179"/>
      <c r="E3091" s="176"/>
      <c r="F3091" s="175"/>
      <c r="G3091" s="176"/>
      <c r="H3091" s="176"/>
      <c r="I3091" s="176"/>
      <c r="J3091" s="172"/>
      <c r="K3091" s="173"/>
      <c r="L3091" s="178"/>
      <c r="R3091" s="3"/>
      <c r="S3091" s="106"/>
      <c r="T3091" s="106"/>
      <c r="U3091" s="106"/>
      <c r="V3091" s="106"/>
      <c r="W3091" s="106"/>
      <c r="X3091" s="106"/>
      <c r="AB3091" s="188" t="str">
        <f t="shared" si="331"/>
        <v/>
      </c>
      <c r="AC3091" s="188" t="s">
        <v>1585</v>
      </c>
      <c r="AD3091" s="131"/>
      <c r="AE3091" s="131"/>
      <c r="AF3091" s="131"/>
      <c r="AG3091" s="131"/>
      <c r="AH3091" s="131"/>
      <c r="AI3091" s="131"/>
      <c r="AJ3091" s="128" t="str">
        <f t="shared" si="332"/>
        <v/>
      </c>
      <c r="AK3091" s="7" t="str">
        <f>IF(ISNUMBER($AJ3091),INDEX($C$1:$AB$3985,$AJ3091,AK$4),"")</f>
        <v/>
      </c>
      <c r="AL3091" s="7" t="str">
        <f>IF(ISNUMBER($AJ3091),INDEX($C$1:$AB$3985,$AJ3091,AL$4),"")</f>
        <v/>
      </c>
      <c r="AM3091" s="128"/>
      <c r="AN3091" s="128" t="str">
        <f t="shared" si="334"/>
        <v/>
      </c>
      <c r="AO3091" s="7" t="str">
        <f t="shared" si="337"/>
        <v/>
      </c>
      <c r="AP3091" s="10" t="str">
        <f t="shared" si="337"/>
        <v/>
      </c>
      <c r="AQ3091" s="310">
        <f>IF(ISNUMBER(SEARCH($T$30,AO3091)),MAX(AQ$5:AQ3090)+1,0)</f>
        <v>0</v>
      </c>
      <c r="AR3091" s="310">
        <f>IF(ISNUMBER(SEARCH($T$31,AO3091)),MAX(AR$5:AR3090)+1,0)</f>
        <v>0</v>
      </c>
      <c r="AS3091" s="128" t="str">
        <f t="shared" si="333"/>
        <v/>
      </c>
      <c r="AT3091" s="105" t="str">
        <f>IF(ISNUMBER($AS3091),INDEX($C$1:$AB$3985,$AS3091,AT$4),"")</f>
        <v/>
      </c>
      <c r="AU3091" s="128"/>
      <c r="AV3091" s="128" t="str">
        <f t="shared" si="335"/>
        <v/>
      </c>
      <c r="AW3091" s="105" t="str">
        <f>IF(ISNUMBER($AV3091),INDEX($C$1:$AB$3985,$AV3091,AW$4),"")</f>
        <v/>
      </c>
      <c r="AX3091" s="105" t="str">
        <f>IF(ISNUMBER($AV3091),INDEX($C$1:$AB$3985,$AV3091,AX$4),"")</f>
        <v/>
      </c>
      <c r="AY3091" s="128"/>
      <c r="AZ3091" s="128"/>
      <c r="BA3091" s="128" t="str">
        <f t="shared" si="336"/>
        <v/>
      </c>
      <c r="BB3091" s="105" t="str">
        <f>IF(ISNUMBER($BA3091),INDEX($C$1:$AB$3985,$BA3091,BB$4),"")</f>
        <v/>
      </c>
      <c r="BC3091" s="105"/>
    </row>
    <row r="3092" spans="1:55" x14ac:dyDescent="0.25">
      <c r="A3092" s="98"/>
      <c r="B3092" s="98"/>
      <c r="C3092" s="73"/>
      <c r="D3092" s="179"/>
      <c r="E3092" s="176"/>
      <c r="F3092" s="175"/>
      <c r="G3092" s="176"/>
      <c r="H3092" s="176"/>
      <c r="I3092" s="176"/>
      <c r="J3092" s="172"/>
      <c r="K3092" s="173"/>
      <c r="L3092" s="178"/>
      <c r="R3092" s="3"/>
      <c r="S3092" s="106"/>
      <c r="T3092" s="106"/>
      <c r="U3092" s="106"/>
      <c r="V3092" s="106"/>
      <c r="W3092" s="106"/>
      <c r="X3092" s="106"/>
      <c r="AB3092" s="188" t="str">
        <f t="shared" si="331"/>
        <v/>
      </c>
      <c r="AC3092" s="188" t="s">
        <v>1585</v>
      </c>
      <c r="AD3092" s="131"/>
      <c r="AE3092" s="131"/>
      <c r="AF3092" s="131"/>
      <c r="AG3092" s="131"/>
      <c r="AH3092" s="131"/>
      <c r="AI3092" s="131"/>
      <c r="AJ3092" s="128" t="str">
        <f t="shared" si="332"/>
        <v/>
      </c>
      <c r="AK3092" s="7" t="str">
        <f>IF(ISNUMBER($AJ3092),INDEX($C$1:$AB$3985,$AJ3092,AK$4),"")</f>
        <v/>
      </c>
      <c r="AL3092" s="7" t="str">
        <f>IF(ISNUMBER($AJ3092),INDEX($C$1:$AB$3985,$AJ3092,AL$4),"")</f>
        <v/>
      </c>
      <c r="AM3092" s="128"/>
      <c r="AN3092" s="128" t="str">
        <f t="shared" si="334"/>
        <v/>
      </c>
      <c r="AO3092" s="7" t="str">
        <f t="shared" si="337"/>
        <v/>
      </c>
      <c r="AP3092" s="10" t="str">
        <f t="shared" si="337"/>
        <v/>
      </c>
      <c r="AQ3092" s="310">
        <f>IF(ISNUMBER(SEARCH($T$30,AO3092)),MAX(AQ$5:AQ3091)+1,0)</f>
        <v>0</v>
      </c>
      <c r="AR3092" s="310">
        <f>IF(ISNUMBER(SEARCH($T$31,AO3092)),MAX(AR$5:AR3091)+1,0)</f>
        <v>0</v>
      </c>
      <c r="AS3092" s="128" t="str">
        <f t="shared" si="333"/>
        <v/>
      </c>
      <c r="AT3092" s="105" t="str">
        <f>IF(ISNUMBER($AS3092),INDEX($C$1:$AB$3985,$AS3092,AT$4),"")</f>
        <v/>
      </c>
      <c r="AU3092" s="128"/>
      <c r="AV3092" s="128" t="str">
        <f t="shared" si="335"/>
        <v/>
      </c>
      <c r="AW3092" s="105" t="str">
        <f>IF(ISNUMBER($AV3092),INDEX($C$1:$AB$3985,$AV3092,AW$4),"")</f>
        <v/>
      </c>
      <c r="AX3092" s="105" t="str">
        <f>IF(ISNUMBER($AV3092),INDEX($C$1:$AB$3985,$AV3092,AX$4),"")</f>
        <v/>
      </c>
      <c r="AY3092" s="128"/>
      <c r="AZ3092" s="128"/>
      <c r="BA3092" s="128" t="str">
        <f t="shared" si="336"/>
        <v/>
      </c>
      <c r="BB3092" s="105" t="str">
        <f>IF(ISNUMBER($BA3092),INDEX($C$1:$AB$3985,$BA3092,BB$4),"")</f>
        <v/>
      </c>
      <c r="BC3092" s="105"/>
    </row>
    <row r="3093" spans="1:55" x14ac:dyDescent="0.25">
      <c r="A3093" s="98"/>
      <c r="B3093" s="98"/>
      <c r="C3093" s="73"/>
      <c r="D3093" s="179"/>
      <c r="E3093" s="176"/>
      <c r="F3093" s="175"/>
      <c r="G3093" s="176"/>
      <c r="H3093" s="176"/>
      <c r="I3093" s="176"/>
      <c r="J3093" s="172"/>
      <c r="K3093" s="173"/>
      <c r="L3093" s="178"/>
      <c r="R3093" s="3"/>
      <c r="S3093" s="106"/>
      <c r="T3093" s="106"/>
      <c r="U3093" s="106"/>
      <c r="V3093" s="106"/>
      <c r="W3093" s="106"/>
      <c r="X3093" s="106"/>
      <c r="AB3093" s="188" t="str">
        <f t="shared" si="331"/>
        <v/>
      </c>
      <c r="AC3093" s="188" t="s">
        <v>1585</v>
      </c>
      <c r="AD3093" s="131"/>
      <c r="AE3093" s="131"/>
      <c r="AF3093" s="131"/>
      <c r="AG3093" s="131"/>
      <c r="AH3093" s="131"/>
      <c r="AI3093" s="131"/>
      <c r="AJ3093" s="128" t="str">
        <f t="shared" si="332"/>
        <v/>
      </c>
      <c r="AK3093" s="7" t="str">
        <f>IF(ISNUMBER($AJ3093),INDEX($C$1:$AB$3985,$AJ3093,AK$4),"")</f>
        <v/>
      </c>
      <c r="AL3093" s="7" t="str">
        <f>IF(ISNUMBER($AJ3093),INDEX($C$1:$AB$3985,$AJ3093,AL$4),"")</f>
        <v/>
      </c>
      <c r="AM3093" s="128"/>
      <c r="AN3093" s="128" t="str">
        <f t="shared" si="334"/>
        <v/>
      </c>
      <c r="AO3093" s="7" t="str">
        <f t="shared" si="337"/>
        <v/>
      </c>
      <c r="AP3093" s="10" t="str">
        <f t="shared" si="337"/>
        <v/>
      </c>
      <c r="AQ3093" s="310">
        <f>IF(ISNUMBER(SEARCH($T$30,AO3093)),MAX(AQ$5:AQ3092)+1,0)</f>
        <v>0</v>
      </c>
      <c r="AR3093" s="310">
        <f>IF(ISNUMBER(SEARCH($T$31,AO3093)),MAX(AR$5:AR3092)+1,0)</f>
        <v>0</v>
      </c>
      <c r="AS3093" s="128" t="str">
        <f t="shared" si="333"/>
        <v/>
      </c>
      <c r="AT3093" s="105" t="str">
        <f>IF(ISNUMBER($AS3093),INDEX($C$1:$AB$3985,$AS3093,AT$4),"")</f>
        <v/>
      </c>
      <c r="AU3093" s="128"/>
      <c r="AV3093" s="128" t="str">
        <f t="shared" si="335"/>
        <v/>
      </c>
      <c r="AW3093" s="105" t="str">
        <f>IF(ISNUMBER($AV3093),INDEX($C$1:$AB$3985,$AV3093,AW$4),"")</f>
        <v/>
      </c>
      <c r="AX3093" s="105" t="str">
        <f>IF(ISNUMBER($AV3093),INDEX($C$1:$AB$3985,$AV3093,AX$4),"")</f>
        <v/>
      </c>
      <c r="AY3093" s="128"/>
      <c r="AZ3093" s="128"/>
      <c r="BA3093" s="128" t="str">
        <f t="shared" si="336"/>
        <v/>
      </c>
      <c r="BB3093" s="105" t="str">
        <f>IF(ISNUMBER($BA3093),INDEX($C$1:$AB$3985,$BA3093,BB$4),"")</f>
        <v/>
      </c>
      <c r="BC3093" s="105"/>
    </row>
    <row r="3094" spans="1:55" x14ac:dyDescent="0.25">
      <c r="A3094" s="98"/>
      <c r="B3094" s="98"/>
      <c r="C3094" s="73"/>
      <c r="D3094" s="179"/>
      <c r="E3094" s="176"/>
      <c r="F3094" s="175"/>
      <c r="G3094" s="176"/>
      <c r="H3094" s="176"/>
      <c r="I3094" s="176"/>
      <c r="J3094" s="172"/>
      <c r="K3094" s="173"/>
      <c r="L3094" s="178"/>
      <c r="R3094" s="3"/>
      <c r="S3094" s="106"/>
      <c r="T3094" s="106"/>
      <c r="U3094" s="106"/>
      <c r="V3094" s="106"/>
      <c r="W3094" s="106"/>
      <c r="X3094" s="106"/>
      <c r="AB3094" s="188" t="str">
        <f t="shared" si="331"/>
        <v/>
      </c>
      <c r="AC3094" s="188" t="s">
        <v>1585</v>
      </c>
      <c r="AD3094" s="131"/>
      <c r="AE3094" s="131"/>
      <c r="AF3094" s="131"/>
      <c r="AG3094" s="131"/>
      <c r="AH3094" s="131"/>
      <c r="AI3094" s="131"/>
      <c r="AJ3094" s="128" t="str">
        <f t="shared" si="332"/>
        <v/>
      </c>
      <c r="AK3094" s="7" t="str">
        <f>IF(ISNUMBER($AJ3094),INDEX($C$1:$AB$3985,$AJ3094,AK$4),"")</f>
        <v/>
      </c>
      <c r="AL3094" s="7" t="str">
        <f>IF(ISNUMBER($AJ3094),INDEX($C$1:$AB$3985,$AJ3094,AL$4),"")</f>
        <v/>
      </c>
      <c r="AM3094" s="128"/>
      <c r="AN3094" s="128" t="str">
        <f t="shared" si="334"/>
        <v/>
      </c>
      <c r="AO3094" s="7" t="str">
        <f t="shared" si="337"/>
        <v/>
      </c>
      <c r="AP3094" s="10" t="str">
        <f t="shared" si="337"/>
        <v/>
      </c>
      <c r="AQ3094" s="310">
        <f>IF(ISNUMBER(SEARCH($T$30,AO3094)),MAX(AQ$5:AQ3093)+1,0)</f>
        <v>0</v>
      </c>
      <c r="AR3094" s="310">
        <f>IF(ISNUMBER(SEARCH($T$31,AO3094)),MAX(AR$5:AR3093)+1,0)</f>
        <v>0</v>
      </c>
      <c r="AS3094" s="128" t="str">
        <f t="shared" si="333"/>
        <v/>
      </c>
      <c r="AT3094" s="105" t="str">
        <f>IF(ISNUMBER($AS3094),INDEX($C$1:$AB$3985,$AS3094,AT$4),"")</f>
        <v/>
      </c>
      <c r="AU3094" s="128"/>
      <c r="AV3094" s="128" t="str">
        <f t="shared" si="335"/>
        <v/>
      </c>
      <c r="AW3094" s="105" t="str">
        <f>IF(ISNUMBER($AV3094),INDEX($C$1:$AB$3985,$AV3094,AW$4),"")</f>
        <v/>
      </c>
      <c r="AX3094" s="105" t="str">
        <f>IF(ISNUMBER($AV3094),INDEX($C$1:$AB$3985,$AV3094,AX$4),"")</f>
        <v/>
      </c>
      <c r="AY3094" s="128"/>
      <c r="AZ3094" s="128"/>
      <c r="BA3094" s="128" t="str">
        <f t="shared" si="336"/>
        <v/>
      </c>
      <c r="BB3094" s="105" t="str">
        <f>IF(ISNUMBER($BA3094),INDEX($C$1:$AB$3985,$BA3094,BB$4),"")</f>
        <v/>
      </c>
      <c r="BC3094" s="105"/>
    </row>
    <row r="3095" spans="1:55" x14ac:dyDescent="0.25">
      <c r="A3095" s="98"/>
      <c r="B3095" s="98"/>
      <c r="C3095" s="73"/>
      <c r="D3095" s="179"/>
      <c r="E3095" s="176"/>
      <c r="F3095" s="175"/>
      <c r="G3095" s="176"/>
      <c r="H3095" s="176"/>
      <c r="I3095" s="176"/>
      <c r="J3095" s="172"/>
      <c r="K3095" s="173"/>
      <c r="L3095" s="178"/>
      <c r="R3095" s="3"/>
      <c r="S3095" s="106"/>
      <c r="T3095" s="106"/>
      <c r="U3095" s="106"/>
      <c r="V3095" s="106"/>
      <c r="W3095" s="106"/>
      <c r="X3095" s="106"/>
      <c r="AB3095" s="188" t="str">
        <f t="shared" si="331"/>
        <v/>
      </c>
      <c r="AC3095" s="188" t="s">
        <v>1585</v>
      </c>
      <c r="AD3095" s="131"/>
      <c r="AE3095" s="131"/>
      <c r="AF3095" s="131"/>
      <c r="AG3095" s="131"/>
      <c r="AH3095" s="131"/>
      <c r="AI3095" s="131"/>
      <c r="AJ3095" s="128" t="str">
        <f t="shared" si="332"/>
        <v/>
      </c>
      <c r="AK3095" s="7" t="str">
        <f>IF(ISNUMBER($AJ3095),INDEX($C$1:$AB$3985,$AJ3095,AK$4),"")</f>
        <v/>
      </c>
      <c r="AL3095" s="7" t="str">
        <f>IF(ISNUMBER($AJ3095),INDEX($C$1:$AB$3985,$AJ3095,AL$4),"")</f>
        <v/>
      </c>
      <c r="AM3095" s="128"/>
      <c r="AN3095" s="128" t="str">
        <f t="shared" si="334"/>
        <v/>
      </c>
      <c r="AO3095" s="7" t="str">
        <f t="shared" si="337"/>
        <v/>
      </c>
      <c r="AP3095" s="10" t="str">
        <f t="shared" si="337"/>
        <v/>
      </c>
      <c r="AQ3095" s="310">
        <f>IF(ISNUMBER(SEARCH($T$30,AO3095)),MAX(AQ$5:AQ3094)+1,0)</f>
        <v>0</v>
      </c>
      <c r="AR3095" s="310">
        <f>IF(ISNUMBER(SEARCH($T$31,AO3095)),MAX(AR$5:AR3094)+1,0)</f>
        <v>0</v>
      </c>
      <c r="AS3095" s="128" t="str">
        <f t="shared" si="333"/>
        <v/>
      </c>
      <c r="AT3095" s="105" t="str">
        <f>IF(ISNUMBER($AS3095),INDEX($C$1:$AB$3985,$AS3095,AT$4),"")</f>
        <v/>
      </c>
      <c r="AU3095" s="128"/>
      <c r="AV3095" s="128" t="str">
        <f t="shared" si="335"/>
        <v/>
      </c>
      <c r="AW3095" s="105" t="str">
        <f>IF(ISNUMBER($AV3095),INDEX($C$1:$AB$3985,$AV3095,AW$4),"")</f>
        <v/>
      </c>
      <c r="AX3095" s="105" t="str">
        <f>IF(ISNUMBER($AV3095),INDEX($C$1:$AB$3985,$AV3095,AX$4),"")</f>
        <v/>
      </c>
      <c r="AY3095" s="128"/>
      <c r="AZ3095" s="128"/>
      <c r="BA3095" s="128" t="str">
        <f t="shared" si="336"/>
        <v/>
      </c>
      <c r="BB3095" s="105" t="str">
        <f>IF(ISNUMBER($BA3095),INDEX($C$1:$AB$3985,$BA3095,BB$4),"")</f>
        <v/>
      </c>
      <c r="BC3095" s="105"/>
    </row>
    <row r="3096" spans="1:55" x14ac:dyDescent="0.25">
      <c r="A3096" s="98"/>
      <c r="B3096" s="98"/>
      <c r="C3096" s="73"/>
      <c r="D3096" s="179"/>
      <c r="E3096" s="176"/>
      <c r="F3096" s="175"/>
      <c r="G3096" s="176"/>
      <c r="H3096" s="176"/>
      <c r="I3096" s="176"/>
      <c r="J3096" s="172"/>
      <c r="K3096" s="173"/>
      <c r="L3096" s="178"/>
      <c r="R3096" s="3"/>
      <c r="S3096" s="106"/>
      <c r="T3096" s="106"/>
      <c r="U3096" s="106"/>
      <c r="V3096" s="106"/>
      <c r="W3096" s="106"/>
      <c r="X3096" s="106"/>
      <c r="AB3096" s="188" t="str">
        <f t="shared" si="331"/>
        <v/>
      </c>
      <c r="AC3096" s="188" t="s">
        <v>1585</v>
      </c>
      <c r="AD3096" s="131"/>
      <c r="AE3096" s="131"/>
      <c r="AF3096" s="131"/>
      <c r="AG3096" s="131"/>
      <c r="AH3096" s="131"/>
      <c r="AI3096" s="131"/>
      <c r="AJ3096" s="128" t="str">
        <f t="shared" si="332"/>
        <v/>
      </c>
      <c r="AK3096" s="7" t="str">
        <f>IF(ISNUMBER($AJ3096),INDEX($C$1:$AB$3985,$AJ3096,AK$4),"")</f>
        <v/>
      </c>
      <c r="AL3096" s="7" t="str">
        <f>IF(ISNUMBER($AJ3096),INDEX($C$1:$AB$3985,$AJ3096,AL$4),"")</f>
        <v/>
      </c>
      <c r="AM3096" s="128"/>
      <c r="AN3096" s="128" t="str">
        <f t="shared" si="334"/>
        <v/>
      </c>
      <c r="AO3096" s="7" t="str">
        <f t="shared" si="337"/>
        <v/>
      </c>
      <c r="AP3096" s="10" t="str">
        <f t="shared" si="337"/>
        <v/>
      </c>
      <c r="AQ3096" s="310">
        <f>IF(ISNUMBER(SEARCH($T$30,AO3096)),MAX(AQ$5:AQ3095)+1,0)</f>
        <v>0</v>
      </c>
      <c r="AR3096" s="310">
        <f>IF(ISNUMBER(SEARCH($T$31,AO3096)),MAX(AR$5:AR3095)+1,0)</f>
        <v>0</v>
      </c>
      <c r="AS3096" s="128" t="str">
        <f t="shared" si="333"/>
        <v/>
      </c>
      <c r="AT3096" s="105" t="str">
        <f>IF(ISNUMBER($AS3096),INDEX($C$1:$AB$3985,$AS3096,AT$4),"")</f>
        <v/>
      </c>
      <c r="AU3096" s="128"/>
      <c r="AV3096" s="128" t="str">
        <f t="shared" si="335"/>
        <v/>
      </c>
      <c r="AW3096" s="105" t="str">
        <f>IF(ISNUMBER($AV3096),INDEX($C$1:$AB$3985,$AV3096,AW$4),"")</f>
        <v/>
      </c>
      <c r="AX3096" s="105" t="str">
        <f>IF(ISNUMBER($AV3096),INDEX($C$1:$AB$3985,$AV3096,AX$4),"")</f>
        <v/>
      </c>
      <c r="AY3096" s="128"/>
      <c r="AZ3096" s="128"/>
      <c r="BA3096" s="128" t="str">
        <f t="shared" si="336"/>
        <v/>
      </c>
      <c r="BB3096" s="105" t="str">
        <f>IF(ISNUMBER($BA3096),INDEX($C$1:$AB$3985,$BA3096,BB$4),"")</f>
        <v/>
      </c>
      <c r="BC3096" s="105"/>
    </row>
    <row r="3097" spans="1:55" x14ac:dyDescent="0.25">
      <c r="A3097" s="98"/>
      <c r="B3097" s="98"/>
      <c r="C3097" s="73"/>
      <c r="D3097" s="179"/>
      <c r="E3097" s="176"/>
      <c r="F3097" s="175"/>
      <c r="G3097" s="176"/>
      <c r="H3097" s="176"/>
      <c r="I3097" s="176"/>
      <c r="J3097" s="172"/>
      <c r="K3097" s="173"/>
      <c r="L3097" s="178"/>
      <c r="R3097" s="3"/>
      <c r="S3097" s="106"/>
      <c r="T3097" s="106"/>
      <c r="U3097" s="106"/>
      <c r="V3097" s="106"/>
      <c r="W3097" s="106"/>
      <c r="X3097" s="106"/>
      <c r="AB3097" s="188" t="str">
        <f t="shared" si="331"/>
        <v/>
      </c>
      <c r="AC3097" s="188" t="s">
        <v>1585</v>
      </c>
      <c r="AD3097" s="131"/>
      <c r="AE3097" s="131"/>
      <c r="AF3097" s="131"/>
      <c r="AG3097" s="131"/>
      <c r="AH3097" s="131"/>
      <c r="AI3097" s="131"/>
      <c r="AJ3097" s="128" t="str">
        <f t="shared" si="332"/>
        <v/>
      </c>
      <c r="AK3097" s="7" t="str">
        <f>IF(ISNUMBER($AJ3097),INDEX($C$1:$AB$3985,$AJ3097,AK$4),"")</f>
        <v/>
      </c>
      <c r="AL3097" s="7" t="str">
        <f>IF(ISNUMBER($AJ3097),INDEX($C$1:$AB$3985,$AJ3097,AL$4),"")</f>
        <v/>
      </c>
      <c r="AM3097" s="128"/>
      <c r="AN3097" s="128" t="str">
        <f t="shared" si="334"/>
        <v/>
      </c>
      <c r="AO3097" s="7" t="str">
        <f t="shared" si="337"/>
        <v/>
      </c>
      <c r="AP3097" s="10" t="str">
        <f t="shared" si="337"/>
        <v/>
      </c>
      <c r="AQ3097" s="310">
        <f>IF(ISNUMBER(SEARCH($T$30,AO3097)),MAX(AQ$5:AQ3096)+1,0)</f>
        <v>0</v>
      </c>
      <c r="AR3097" s="310">
        <f>IF(ISNUMBER(SEARCH($T$31,AO3097)),MAX(AR$5:AR3096)+1,0)</f>
        <v>0</v>
      </c>
      <c r="AS3097" s="128" t="str">
        <f t="shared" si="333"/>
        <v/>
      </c>
      <c r="AT3097" s="105" t="str">
        <f>IF(ISNUMBER($AS3097),INDEX($C$1:$AB$3985,$AS3097,AT$4),"")</f>
        <v/>
      </c>
      <c r="AU3097" s="128"/>
      <c r="AV3097" s="128" t="str">
        <f t="shared" si="335"/>
        <v/>
      </c>
      <c r="AW3097" s="105" t="str">
        <f>IF(ISNUMBER($AV3097),INDEX($C$1:$AB$3985,$AV3097,AW$4),"")</f>
        <v/>
      </c>
      <c r="AX3097" s="105" t="str">
        <f>IF(ISNUMBER($AV3097),INDEX($C$1:$AB$3985,$AV3097,AX$4),"")</f>
        <v/>
      </c>
      <c r="AY3097" s="128"/>
      <c r="AZ3097" s="128"/>
      <c r="BA3097" s="128" t="str">
        <f t="shared" si="336"/>
        <v/>
      </c>
      <c r="BB3097" s="105" t="str">
        <f>IF(ISNUMBER($BA3097),INDEX($C$1:$AB$3985,$BA3097,BB$4),"")</f>
        <v/>
      </c>
      <c r="BC3097" s="105"/>
    </row>
    <row r="3098" spans="1:55" x14ac:dyDescent="0.25">
      <c r="A3098" s="98"/>
      <c r="B3098" s="98"/>
      <c r="C3098" s="73"/>
      <c r="D3098" s="179"/>
      <c r="E3098" s="176"/>
      <c r="F3098" s="175"/>
      <c r="G3098" s="176"/>
      <c r="H3098" s="176"/>
      <c r="I3098" s="176"/>
      <c r="J3098" s="172"/>
      <c r="K3098" s="173"/>
      <c r="L3098" s="178"/>
      <c r="R3098" s="3"/>
      <c r="S3098" s="106"/>
      <c r="T3098" s="106"/>
      <c r="U3098" s="106"/>
      <c r="V3098" s="106"/>
      <c r="W3098" s="106"/>
      <c r="X3098" s="106"/>
      <c r="AB3098" s="188" t="str">
        <f t="shared" si="331"/>
        <v/>
      </c>
      <c r="AC3098" s="188" t="s">
        <v>1585</v>
      </c>
      <c r="AD3098" s="131"/>
      <c r="AE3098" s="131"/>
      <c r="AF3098" s="131"/>
      <c r="AG3098" s="131"/>
      <c r="AH3098" s="131"/>
      <c r="AI3098" s="131"/>
      <c r="AJ3098" s="128" t="str">
        <f t="shared" si="332"/>
        <v/>
      </c>
      <c r="AK3098" s="7" t="str">
        <f>IF(ISNUMBER($AJ3098),INDEX($C$1:$AB$3985,$AJ3098,AK$4),"")</f>
        <v/>
      </c>
      <c r="AL3098" s="7" t="str">
        <f>IF(ISNUMBER($AJ3098),INDEX($C$1:$AB$3985,$AJ3098,AL$4),"")</f>
        <v/>
      </c>
      <c r="AM3098" s="128"/>
      <c r="AN3098" s="128" t="str">
        <f t="shared" si="334"/>
        <v/>
      </c>
      <c r="AO3098" s="7" t="str">
        <f t="shared" si="337"/>
        <v/>
      </c>
      <c r="AP3098" s="10" t="str">
        <f t="shared" si="337"/>
        <v/>
      </c>
      <c r="AQ3098" s="310">
        <f>IF(ISNUMBER(SEARCH($T$30,AO3098)),MAX(AQ$5:AQ3097)+1,0)</f>
        <v>0</v>
      </c>
      <c r="AR3098" s="310">
        <f>IF(ISNUMBER(SEARCH($T$31,AO3098)),MAX(AR$5:AR3097)+1,0)</f>
        <v>0</v>
      </c>
      <c r="AS3098" s="128" t="str">
        <f t="shared" si="333"/>
        <v/>
      </c>
      <c r="AT3098" s="105" t="str">
        <f>IF(ISNUMBER($AS3098),INDEX($C$1:$AB$3985,$AS3098,AT$4),"")</f>
        <v/>
      </c>
      <c r="AU3098" s="128"/>
      <c r="AV3098" s="128" t="str">
        <f t="shared" si="335"/>
        <v/>
      </c>
      <c r="AW3098" s="105" t="str">
        <f>IF(ISNUMBER($AV3098),INDEX($C$1:$AB$3985,$AV3098,AW$4),"")</f>
        <v/>
      </c>
      <c r="AX3098" s="105" t="str">
        <f>IF(ISNUMBER($AV3098),INDEX($C$1:$AB$3985,$AV3098,AX$4),"")</f>
        <v/>
      </c>
      <c r="AY3098" s="128"/>
      <c r="AZ3098" s="128"/>
      <c r="BA3098" s="128" t="str">
        <f t="shared" si="336"/>
        <v/>
      </c>
      <c r="BB3098" s="105" t="str">
        <f>IF(ISNUMBER($BA3098),INDEX($C$1:$AB$3985,$BA3098,BB$4),"")</f>
        <v/>
      </c>
      <c r="BC3098" s="105"/>
    </row>
    <row r="3099" spans="1:55" x14ac:dyDescent="0.25">
      <c r="A3099" s="98"/>
      <c r="B3099" s="98"/>
      <c r="C3099" s="73"/>
      <c r="D3099" s="179"/>
      <c r="E3099" s="176"/>
      <c r="F3099" s="175"/>
      <c r="G3099" s="176"/>
      <c r="H3099" s="176"/>
      <c r="I3099" s="176"/>
      <c r="J3099" s="172"/>
      <c r="K3099" s="173"/>
      <c r="L3099" s="178"/>
      <c r="R3099" s="3"/>
      <c r="S3099" s="106"/>
      <c r="T3099" s="106"/>
      <c r="U3099" s="106"/>
      <c r="V3099" s="106"/>
      <c r="W3099" s="106"/>
      <c r="X3099" s="106"/>
      <c r="AB3099" s="188" t="str">
        <f t="shared" si="331"/>
        <v/>
      </c>
      <c r="AC3099" s="188" t="s">
        <v>1585</v>
      </c>
      <c r="AD3099" s="131"/>
      <c r="AE3099" s="131"/>
      <c r="AF3099" s="131"/>
      <c r="AG3099" s="131"/>
      <c r="AH3099" s="131"/>
      <c r="AI3099" s="131"/>
      <c r="AJ3099" s="128" t="str">
        <f t="shared" si="332"/>
        <v/>
      </c>
      <c r="AK3099" s="7" t="str">
        <f>IF(ISNUMBER($AJ3099),INDEX($C$1:$AB$3985,$AJ3099,AK$4),"")</f>
        <v/>
      </c>
      <c r="AL3099" s="7" t="str">
        <f>IF(ISNUMBER($AJ3099),INDEX($C$1:$AB$3985,$AJ3099,AL$4),"")</f>
        <v/>
      </c>
      <c r="AM3099" s="128"/>
      <c r="AN3099" s="128" t="str">
        <f t="shared" si="334"/>
        <v/>
      </c>
      <c r="AO3099" s="7" t="str">
        <f t="shared" si="337"/>
        <v/>
      </c>
      <c r="AP3099" s="10" t="str">
        <f t="shared" si="337"/>
        <v/>
      </c>
      <c r="AQ3099" s="310">
        <f>IF(ISNUMBER(SEARCH($T$30,AO3099)),MAX(AQ$5:AQ3098)+1,0)</f>
        <v>0</v>
      </c>
      <c r="AR3099" s="310">
        <f>IF(ISNUMBER(SEARCH($T$31,AO3099)),MAX(AR$5:AR3098)+1,0)</f>
        <v>0</v>
      </c>
      <c r="AS3099" s="128" t="str">
        <f t="shared" si="333"/>
        <v/>
      </c>
      <c r="AT3099" s="105" t="str">
        <f>IF(ISNUMBER($AS3099),INDEX($C$1:$AB$3985,$AS3099,AT$4),"")</f>
        <v/>
      </c>
      <c r="AU3099" s="128"/>
      <c r="AV3099" s="128" t="str">
        <f t="shared" si="335"/>
        <v/>
      </c>
      <c r="AW3099" s="105" t="str">
        <f>IF(ISNUMBER($AV3099),INDEX($C$1:$AB$3985,$AV3099,AW$4),"")</f>
        <v/>
      </c>
      <c r="AX3099" s="105" t="str">
        <f>IF(ISNUMBER($AV3099),INDEX($C$1:$AB$3985,$AV3099,AX$4),"")</f>
        <v/>
      </c>
      <c r="AY3099" s="128"/>
      <c r="AZ3099" s="128"/>
      <c r="BA3099" s="128" t="str">
        <f t="shared" si="336"/>
        <v/>
      </c>
      <c r="BB3099" s="105" t="str">
        <f>IF(ISNUMBER($BA3099),INDEX($C$1:$AB$3985,$BA3099,BB$4),"")</f>
        <v/>
      </c>
      <c r="BC3099" s="105"/>
    </row>
    <row r="3100" spans="1:55" x14ac:dyDescent="0.25">
      <c r="A3100" s="98"/>
      <c r="B3100" s="98"/>
      <c r="C3100" s="73"/>
      <c r="D3100" s="179"/>
      <c r="E3100" s="176"/>
      <c r="F3100" s="175"/>
      <c r="G3100" s="176"/>
      <c r="H3100" s="176"/>
      <c r="I3100" s="176"/>
      <c r="J3100" s="172"/>
      <c r="K3100" s="173"/>
      <c r="L3100" s="178"/>
      <c r="R3100" s="3"/>
      <c r="S3100" s="106"/>
      <c r="T3100" s="106"/>
      <c r="U3100" s="106"/>
      <c r="V3100" s="106"/>
      <c r="W3100" s="106"/>
      <c r="X3100" s="106"/>
      <c r="AB3100" s="188" t="str">
        <f t="shared" si="331"/>
        <v/>
      </c>
      <c r="AC3100" s="188" t="s">
        <v>1585</v>
      </c>
      <c r="AD3100" s="131"/>
      <c r="AE3100" s="131"/>
      <c r="AF3100" s="131"/>
      <c r="AG3100" s="131"/>
      <c r="AH3100" s="131"/>
      <c r="AI3100" s="131"/>
      <c r="AJ3100" s="128" t="str">
        <f t="shared" si="332"/>
        <v/>
      </c>
      <c r="AK3100" s="7" t="str">
        <f>IF(ISNUMBER($AJ3100),INDEX($C$1:$AB$3985,$AJ3100,AK$4),"")</f>
        <v/>
      </c>
      <c r="AL3100" s="7" t="str">
        <f>IF(ISNUMBER($AJ3100),INDEX($C$1:$AB$3985,$AJ3100,AL$4),"")</f>
        <v/>
      </c>
      <c r="AM3100" s="128"/>
      <c r="AN3100" s="128" t="str">
        <f t="shared" si="334"/>
        <v/>
      </c>
      <c r="AO3100" s="7" t="str">
        <f t="shared" si="337"/>
        <v/>
      </c>
      <c r="AP3100" s="10" t="str">
        <f t="shared" si="337"/>
        <v/>
      </c>
      <c r="AQ3100" s="310">
        <f>IF(ISNUMBER(SEARCH($T$30,AO3100)),MAX(AQ$5:AQ3099)+1,0)</f>
        <v>0</v>
      </c>
      <c r="AR3100" s="310">
        <f>IF(ISNUMBER(SEARCH($T$31,AO3100)),MAX(AR$5:AR3099)+1,0)</f>
        <v>0</v>
      </c>
      <c r="AS3100" s="128" t="str">
        <f t="shared" si="333"/>
        <v/>
      </c>
      <c r="AT3100" s="105" t="str">
        <f>IF(ISNUMBER($AS3100),INDEX($C$1:$AB$3985,$AS3100,AT$4),"")</f>
        <v/>
      </c>
      <c r="AU3100" s="128"/>
      <c r="AV3100" s="128" t="str">
        <f t="shared" si="335"/>
        <v/>
      </c>
      <c r="AW3100" s="105" t="str">
        <f>IF(ISNUMBER($AV3100),INDEX($C$1:$AB$3985,$AV3100,AW$4),"")</f>
        <v/>
      </c>
      <c r="AX3100" s="105" t="str">
        <f>IF(ISNUMBER($AV3100),INDEX($C$1:$AB$3985,$AV3100,AX$4),"")</f>
        <v/>
      </c>
      <c r="AY3100" s="128"/>
      <c r="AZ3100" s="128"/>
      <c r="BA3100" s="128" t="str">
        <f t="shared" si="336"/>
        <v/>
      </c>
      <c r="BB3100" s="105" t="str">
        <f>IF(ISNUMBER($BA3100),INDEX($C$1:$AB$3985,$BA3100,BB$4),"")</f>
        <v/>
      </c>
      <c r="BC3100" s="105"/>
    </row>
    <row r="3101" spans="1:55" x14ac:dyDescent="0.25">
      <c r="A3101" s="98"/>
      <c r="B3101" s="98"/>
      <c r="C3101" s="73"/>
      <c r="D3101" s="179"/>
      <c r="E3101" s="176"/>
      <c r="F3101" s="175"/>
      <c r="G3101" s="176"/>
      <c r="H3101" s="176"/>
      <c r="I3101" s="176"/>
      <c r="J3101" s="172"/>
      <c r="K3101" s="173"/>
      <c r="L3101" s="178"/>
      <c r="R3101" s="3"/>
      <c r="S3101" s="106"/>
      <c r="T3101" s="106"/>
      <c r="U3101" s="106"/>
      <c r="V3101" s="106"/>
      <c r="W3101" s="106"/>
      <c r="X3101" s="106"/>
      <c r="AB3101" s="188" t="str">
        <f t="shared" si="331"/>
        <v/>
      </c>
      <c r="AC3101" s="188" t="s">
        <v>1585</v>
      </c>
      <c r="AD3101" s="131"/>
      <c r="AE3101" s="131"/>
      <c r="AF3101" s="131"/>
      <c r="AG3101" s="131"/>
      <c r="AH3101" s="131"/>
      <c r="AI3101" s="131"/>
      <c r="AJ3101" s="128" t="str">
        <f t="shared" si="332"/>
        <v/>
      </c>
      <c r="AK3101" s="7" t="str">
        <f>IF(ISNUMBER($AJ3101),INDEX($C$1:$AB$3985,$AJ3101,AK$4),"")</f>
        <v/>
      </c>
      <c r="AL3101" s="7" t="str">
        <f>IF(ISNUMBER($AJ3101),INDEX($C$1:$AB$3985,$AJ3101,AL$4),"")</f>
        <v/>
      </c>
      <c r="AM3101" s="128"/>
      <c r="AN3101" s="128" t="str">
        <f t="shared" si="334"/>
        <v/>
      </c>
      <c r="AO3101" s="7" t="str">
        <f t="shared" si="337"/>
        <v/>
      </c>
      <c r="AP3101" s="10" t="str">
        <f t="shared" si="337"/>
        <v/>
      </c>
      <c r="AQ3101" s="310">
        <f>IF(ISNUMBER(SEARCH($T$30,AO3101)),MAX(AQ$5:AQ3100)+1,0)</f>
        <v>0</v>
      </c>
      <c r="AR3101" s="310">
        <f>IF(ISNUMBER(SEARCH($T$31,AO3101)),MAX(AR$5:AR3100)+1,0)</f>
        <v>0</v>
      </c>
      <c r="AS3101" s="128" t="str">
        <f t="shared" si="333"/>
        <v/>
      </c>
      <c r="AT3101" s="105" t="str">
        <f>IF(ISNUMBER($AS3101),INDEX($C$1:$AB$3985,$AS3101,AT$4),"")</f>
        <v/>
      </c>
      <c r="AU3101" s="128"/>
      <c r="AV3101" s="128" t="str">
        <f t="shared" si="335"/>
        <v/>
      </c>
      <c r="AW3101" s="105" t="str">
        <f>IF(ISNUMBER($AV3101),INDEX($C$1:$AB$3985,$AV3101,AW$4),"")</f>
        <v/>
      </c>
      <c r="AX3101" s="105" t="str">
        <f>IF(ISNUMBER($AV3101),INDEX($C$1:$AB$3985,$AV3101,AX$4),"")</f>
        <v/>
      </c>
      <c r="AY3101" s="128"/>
      <c r="AZ3101" s="128"/>
      <c r="BA3101" s="128" t="str">
        <f t="shared" si="336"/>
        <v/>
      </c>
      <c r="BB3101" s="105" t="str">
        <f>IF(ISNUMBER($BA3101),INDEX($C$1:$AB$3985,$BA3101,BB$4),"")</f>
        <v/>
      </c>
      <c r="BC3101" s="105"/>
    </row>
    <row r="3102" spans="1:55" x14ac:dyDescent="0.25">
      <c r="A3102" s="98"/>
      <c r="B3102" s="98"/>
      <c r="C3102" s="73"/>
      <c r="D3102" s="179"/>
      <c r="E3102" s="176"/>
      <c r="F3102" s="175"/>
      <c r="G3102" s="176"/>
      <c r="H3102" s="176"/>
      <c r="I3102" s="176"/>
      <c r="J3102" s="172"/>
      <c r="K3102" s="173"/>
      <c r="L3102" s="178"/>
      <c r="R3102" s="3"/>
      <c r="S3102" s="106"/>
      <c r="T3102" s="106"/>
      <c r="U3102" s="106"/>
      <c r="V3102" s="106"/>
      <c r="W3102" s="106"/>
      <c r="X3102" s="106"/>
      <c r="AB3102" s="188" t="str">
        <f t="shared" si="331"/>
        <v/>
      </c>
      <c r="AC3102" s="188" t="s">
        <v>1585</v>
      </c>
      <c r="AD3102" s="131"/>
      <c r="AE3102" s="131"/>
      <c r="AF3102" s="131"/>
      <c r="AG3102" s="131"/>
      <c r="AH3102" s="131"/>
      <c r="AI3102" s="131"/>
      <c r="AJ3102" s="128" t="str">
        <f t="shared" si="332"/>
        <v/>
      </c>
      <c r="AK3102" s="7" t="str">
        <f>IF(ISNUMBER($AJ3102),INDEX($C$1:$AB$3985,$AJ3102,AK$4),"")</f>
        <v/>
      </c>
      <c r="AL3102" s="7" t="str">
        <f>IF(ISNUMBER($AJ3102),INDEX($C$1:$AB$3985,$AJ3102,AL$4),"")</f>
        <v/>
      </c>
      <c r="AM3102" s="128"/>
      <c r="AN3102" s="128" t="str">
        <f t="shared" si="334"/>
        <v/>
      </c>
      <c r="AO3102" s="7" t="str">
        <f t="shared" si="337"/>
        <v/>
      </c>
      <c r="AP3102" s="10" t="str">
        <f t="shared" si="337"/>
        <v/>
      </c>
      <c r="AQ3102" s="310">
        <f>IF(ISNUMBER(SEARCH($T$30,AO3102)),MAX(AQ$5:AQ3101)+1,0)</f>
        <v>0</v>
      </c>
      <c r="AR3102" s="310">
        <f>IF(ISNUMBER(SEARCH($T$31,AO3102)),MAX(AR$5:AR3101)+1,0)</f>
        <v>0</v>
      </c>
      <c r="AS3102" s="128" t="str">
        <f t="shared" si="333"/>
        <v/>
      </c>
      <c r="AT3102" s="105" t="str">
        <f>IF(ISNUMBER($AS3102),INDEX($C$1:$AB$3985,$AS3102,AT$4),"")</f>
        <v/>
      </c>
      <c r="AU3102" s="128"/>
      <c r="AV3102" s="128" t="str">
        <f t="shared" si="335"/>
        <v/>
      </c>
      <c r="AW3102" s="105" t="str">
        <f>IF(ISNUMBER($AV3102),INDEX($C$1:$AB$3985,$AV3102,AW$4),"")</f>
        <v/>
      </c>
      <c r="AX3102" s="105" t="str">
        <f>IF(ISNUMBER($AV3102),INDEX($C$1:$AB$3985,$AV3102,AX$4),"")</f>
        <v/>
      </c>
      <c r="AY3102" s="128"/>
      <c r="AZ3102" s="128"/>
      <c r="BA3102" s="128" t="str">
        <f t="shared" si="336"/>
        <v/>
      </c>
      <c r="BB3102" s="105" t="str">
        <f>IF(ISNUMBER($BA3102),INDEX($C$1:$AB$3985,$BA3102,BB$4),"")</f>
        <v/>
      </c>
      <c r="BC3102" s="105"/>
    </row>
    <row r="3103" spans="1:55" x14ac:dyDescent="0.25">
      <c r="A3103" s="98"/>
      <c r="B3103" s="98"/>
      <c r="C3103" s="73"/>
      <c r="D3103" s="179"/>
      <c r="E3103" s="176"/>
      <c r="F3103" s="175"/>
      <c r="G3103" s="176"/>
      <c r="H3103" s="176"/>
      <c r="I3103" s="176"/>
      <c r="J3103" s="172"/>
      <c r="K3103" s="173"/>
      <c r="L3103" s="178"/>
      <c r="R3103" s="3"/>
      <c r="S3103" s="106"/>
      <c r="T3103" s="106"/>
      <c r="U3103" s="106"/>
      <c r="V3103" s="106"/>
      <c r="W3103" s="106"/>
      <c r="X3103" s="106"/>
      <c r="AB3103" s="188" t="str">
        <f t="shared" si="331"/>
        <v/>
      </c>
      <c r="AC3103" s="188" t="s">
        <v>1585</v>
      </c>
      <c r="AD3103" s="131"/>
      <c r="AE3103" s="131"/>
      <c r="AF3103" s="131"/>
      <c r="AG3103" s="131"/>
      <c r="AH3103" s="131"/>
      <c r="AI3103" s="131"/>
      <c r="AJ3103" s="128" t="str">
        <f t="shared" si="332"/>
        <v/>
      </c>
      <c r="AK3103" s="7" t="str">
        <f>IF(ISNUMBER($AJ3103),INDEX($C$1:$AB$3985,$AJ3103,AK$4),"")</f>
        <v/>
      </c>
      <c r="AL3103" s="7" t="str">
        <f>IF(ISNUMBER($AJ3103),INDEX($C$1:$AB$3985,$AJ3103,AL$4),"")</f>
        <v/>
      </c>
      <c r="AM3103" s="128"/>
      <c r="AN3103" s="128" t="str">
        <f t="shared" si="334"/>
        <v/>
      </c>
      <c r="AO3103" s="7" t="str">
        <f t="shared" si="337"/>
        <v/>
      </c>
      <c r="AP3103" s="10" t="str">
        <f t="shared" si="337"/>
        <v/>
      </c>
      <c r="AQ3103" s="310">
        <f>IF(ISNUMBER(SEARCH($T$30,AO3103)),MAX(AQ$5:AQ3102)+1,0)</f>
        <v>0</v>
      </c>
      <c r="AR3103" s="310">
        <f>IF(ISNUMBER(SEARCH($T$31,AO3103)),MAX(AR$5:AR3102)+1,0)</f>
        <v>0</v>
      </c>
      <c r="AS3103" s="128" t="str">
        <f t="shared" si="333"/>
        <v/>
      </c>
      <c r="AT3103" s="105" t="str">
        <f>IF(ISNUMBER($AS3103),INDEX($C$1:$AB$3985,$AS3103,AT$4),"")</f>
        <v/>
      </c>
      <c r="AU3103" s="128"/>
      <c r="AV3103" s="128" t="str">
        <f t="shared" si="335"/>
        <v/>
      </c>
      <c r="AW3103" s="105" t="str">
        <f>IF(ISNUMBER($AV3103),INDEX($C$1:$AB$3985,$AV3103,AW$4),"")</f>
        <v/>
      </c>
      <c r="AX3103" s="105" t="str">
        <f>IF(ISNUMBER($AV3103),INDEX($C$1:$AB$3985,$AV3103,AX$4),"")</f>
        <v/>
      </c>
      <c r="AY3103" s="128"/>
      <c r="AZ3103" s="128"/>
      <c r="BA3103" s="128" t="str">
        <f t="shared" si="336"/>
        <v/>
      </c>
      <c r="BB3103" s="105" t="str">
        <f>IF(ISNUMBER($BA3103),INDEX($C$1:$AB$3985,$BA3103,BB$4),"")</f>
        <v/>
      </c>
      <c r="BC3103" s="105"/>
    </row>
    <row r="3104" spans="1:55" x14ac:dyDescent="0.25">
      <c r="A3104" s="98"/>
      <c r="B3104" s="98"/>
      <c r="C3104" s="73"/>
      <c r="D3104" s="179"/>
      <c r="E3104" s="176"/>
      <c r="F3104" s="175"/>
      <c r="G3104" s="176"/>
      <c r="H3104" s="176"/>
      <c r="I3104" s="176"/>
      <c r="J3104" s="172"/>
      <c r="K3104" s="173"/>
      <c r="L3104" s="178"/>
      <c r="R3104" s="3"/>
      <c r="S3104" s="106"/>
      <c r="T3104" s="106"/>
      <c r="U3104" s="106"/>
      <c r="V3104" s="106"/>
      <c r="W3104" s="106"/>
      <c r="X3104" s="106"/>
      <c r="AB3104" s="188" t="str">
        <f t="shared" si="331"/>
        <v/>
      </c>
      <c r="AC3104" s="188" t="s">
        <v>1585</v>
      </c>
      <c r="AD3104" s="131"/>
      <c r="AE3104" s="131"/>
      <c r="AF3104" s="131"/>
      <c r="AG3104" s="131"/>
      <c r="AH3104" s="131"/>
      <c r="AI3104" s="131"/>
      <c r="AJ3104" s="128" t="str">
        <f t="shared" si="332"/>
        <v/>
      </c>
      <c r="AK3104" s="7" t="str">
        <f>IF(ISNUMBER($AJ3104),INDEX($C$1:$AB$3985,$AJ3104,AK$4),"")</f>
        <v/>
      </c>
      <c r="AL3104" s="7" t="str">
        <f>IF(ISNUMBER($AJ3104),INDEX($C$1:$AB$3985,$AJ3104,AL$4),"")</f>
        <v/>
      </c>
      <c r="AM3104" s="128"/>
      <c r="AN3104" s="128" t="str">
        <f t="shared" si="334"/>
        <v/>
      </c>
      <c r="AO3104" s="7" t="str">
        <f t="shared" si="337"/>
        <v/>
      </c>
      <c r="AP3104" s="10" t="str">
        <f t="shared" si="337"/>
        <v/>
      </c>
      <c r="AQ3104" s="310">
        <f>IF(ISNUMBER(SEARCH($T$30,AO3104)),MAX(AQ$5:AQ3103)+1,0)</f>
        <v>0</v>
      </c>
      <c r="AR3104" s="310">
        <f>IF(ISNUMBER(SEARCH($T$31,AO3104)),MAX(AR$5:AR3103)+1,0)</f>
        <v>0</v>
      </c>
      <c r="AS3104" s="128" t="str">
        <f t="shared" si="333"/>
        <v/>
      </c>
      <c r="AT3104" s="105" t="str">
        <f>IF(ISNUMBER($AS3104),INDEX($C$1:$AB$3985,$AS3104,AT$4),"")</f>
        <v/>
      </c>
      <c r="AU3104" s="128"/>
      <c r="AV3104" s="128" t="str">
        <f t="shared" si="335"/>
        <v/>
      </c>
      <c r="AW3104" s="105" t="str">
        <f>IF(ISNUMBER($AV3104),INDEX($C$1:$AB$3985,$AV3104,AW$4),"")</f>
        <v/>
      </c>
      <c r="AX3104" s="105" t="str">
        <f>IF(ISNUMBER($AV3104),INDEX($C$1:$AB$3985,$AV3104,AX$4),"")</f>
        <v/>
      </c>
      <c r="AY3104" s="128"/>
      <c r="AZ3104" s="128"/>
      <c r="BA3104" s="128" t="str">
        <f t="shared" si="336"/>
        <v/>
      </c>
      <c r="BB3104" s="105" t="str">
        <f>IF(ISNUMBER($BA3104),INDEX($C$1:$AB$3985,$BA3104,BB$4),"")</f>
        <v/>
      </c>
      <c r="BC3104" s="105"/>
    </row>
    <row r="3105" spans="1:55" x14ac:dyDescent="0.25">
      <c r="A3105" s="98"/>
      <c r="B3105" s="98"/>
      <c r="C3105" s="73"/>
      <c r="D3105" s="179"/>
      <c r="E3105" s="176"/>
      <c r="F3105" s="175"/>
      <c r="G3105" s="176"/>
      <c r="H3105" s="176"/>
      <c r="I3105" s="176"/>
      <c r="J3105" s="172"/>
      <c r="K3105" s="173"/>
      <c r="L3105" s="178"/>
      <c r="R3105" s="3"/>
      <c r="S3105" s="106"/>
      <c r="T3105" s="106"/>
      <c r="U3105" s="106"/>
      <c r="V3105" s="106"/>
      <c r="W3105" s="106"/>
      <c r="X3105" s="106"/>
      <c r="AB3105" s="188" t="str">
        <f t="shared" si="331"/>
        <v/>
      </c>
      <c r="AC3105" s="188" t="s">
        <v>1585</v>
      </c>
      <c r="AD3105" s="131"/>
      <c r="AE3105" s="131"/>
      <c r="AF3105" s="131"/>
      <c r="AG3105" s="131"/>
      <c r="AH3105" s="131"/>
      <c r="AI3105" s="131"/>
      <c r="AJ3105" s="128" t="str">
        <f t="shared" si="332"/>
        <v/>
      </c>
      <c r="AK3105" s="7" t="str">
        <f>IF(ISNUMBER($AJ3105),INDEX($C$1:$AB$3985,$AJ3105,AK$4),"")</f>
        <v/>
      </c>
      <c r="AL3105" s="7" t="str">
        <f>IF(ISNUMBER($AJ3105),INDEX($C$1:$AB$3985,$AJ3105,AL$4),"")</f>
        <v/>
      </c>
      <c r="AM3105" s="128"/>
      <c r="AN3105" s="128" t="str">
        <f t="shared" si="334"/>
        <v/>
      </c>
      <c r="AO3105" s="7" t="str">
        <f t="shared" si="337"/>
        <v/>
      </c>
      <c r="AP3105" s="10" t="str">
        <f t="shared" si="337"/>
        <v/>
      </c>
      <c r="AQ3105" s="310">
        <f>IF(ISNUMBER(SEARCH($T$30,AO3105)),MAX(AQ$5:AQ3104)+1,0)</f>
        <v>0</v>
      </c>
      <c r="AR3105" s="310">
        <f>IF(ISNUMBER(SEARCH($T$31,AO3105)),MAX(AR$5:AR3104)+1,0)</f>
        <v>0</v>
      </c>
      <c r="AS3105" s="128" t="str">
        <f t="shared" si="333"/>
        <v/>
      </c>
      <c r="AT3105" s="105" t="str">
        <f>IF(ISNUMBER($AS3105),INDEX($C$1:$AB$3985,$AS3105,AT$4),"")</f>
        <v/>
      </c>
      <c r="AU3105" s="128"/>
      <c r="AV3105" s="128" t="str">
        <f t="shared" si="335"/>
        <v/>
      </c>
      <c r="AW3105" s="105" t="str">
        <f>IF(ISNUMBER($AV3105),INDEX($C$1:$AB$3985,$AV3105,AW$4),"")</f>
        <v/>
      </c>
      <c r="AX3105" s="105" t="str">
        <f>IF(ISNUMBER($AV3105),INDEX($C$1:$AB$3985,$AV3105,AX$4),"")</f>
        <v/>
      </c>
      <c r="AY3105" s="128"/>
      <c r="AZ3105" s="128"/>
      <c r="BA3105" s="128" t="str">
        <f t="shared" si="336"/>
        <v/>
      </c>
      <c r="BB3105" s="105" t="str">
        <f>IF(ISNUMBER($BA3105),INDEX($C$1:$AB$3985,$BA3105,BB$4),"")</f>
        <v/>
      </c>
      <c r="BC3105" s="105"/>
    </row>
    <row r="3106" spans="1:55" x14ac:dyDescent="0.25">
      <c r="A3106" s="98"/>
      <c r="B3106" s="98"/>
      <c r="C3106" s="73"/>
      <c r="D3106" s="179"/>
      <c r="E3106" s="176"/>
      <c r="F3106" s="175"/>
      <c r="G3106" s="176"/>
      <c r="H3106" s="176"/>
      <c r="I3106" s="176"/>
      <c r="J3106" s="172"/>
      <c r="K3106" s="173"/>
      <c r="L3106" s="178"/>
      <c r="R3106" s="3"/>
      <c r="S3106" s="106"/>
      <c r="T3106" s="106"/>
      <c r="U3106" s="106"/>
      <c r="V3106" s="106"/>
      <c r="W3106" s="106"/>
      <c r="X3106" s="106"/>
      <c r="AB3106" s="188" t="str">
        <f t="shared" si="331"/>
        <v/>
      </c>
      <c r="AC3106" s="188" t="s">
        <v>1585</v>
      </c>
      <c r="AD3106" s="131"/>
      <c r="AE3106" s="131"/>
      <c r="AF3106" s="131"/>
      <c r="AG3106" s="131"/>
      <c r="AH3106" s="131"/>
      <c r="AI3106" s="131"/>
      <c r="AJ3106" s="128" t="str">
        <f t="shared" si="332"/>
        <v/>
      </c>
      <c r="AK3106" s="7" t="str">
        <f>IF(ISNUMBER($AJ3106),INDEX($C$1:$AB$3985,$AJ3106,AK$4),"")</f>
        <v/>
      </c>
      <c r="AL3106" s="7" t="str">
        <f>IF(ISNUMBER($AJ3106),INDEX($C$1:$AB$3985,$AJ3106,AL$4),"")</f>
        <v/>
      </c>
      <c r="AM3106" s="128"/>
      <c r="AN3106" s="128" t="str">
        <f t="shared" si="334"/>
        <v/>
      </c>
      <c r="AO3106" s="7" t="str">
        <f t="shared" si="337"/>
        <v/>
      </c>
      <c r="AP3106" s="10" t="str">
        <f t="shared" si="337"/>
        <v/>
      </c>
      <c r="AQ3106" s="310">
        <f>IF(ISNUMBER(SEARCH($T$30,AO3106)),MAX(AQ$5:AQ3105)+1,0)</f>
        <v>0</v>
      </c>
      <c r="AR3106" s="310">
        <f>IF(ISNUMBER(SEARCH($T$31,AO3106)),MAX(AR$5:AR3105)+1,0)</f>
        <v>0</v>
      </c>
      <c r="AS3106" s="128" t="str">
        <f t="shared" si="333"/>
        <v/>
      </c>
      <c r="AT3106" s="105" t="str">
        <f>IF(ISNUMBER($AS3106),INDEX($C$1:$AB$3985,$AS3106,AT$4),"")</f>
        <v/>
      </c>
      <c r="AU3106" s="128"/>
      <c r="AV3106" s="128" t="str">
        <f t="shared" si="335"/>
        <v/>
      </c>
      <c r="AW3106" s="105" t="str">
        <f>IF(ISNUMBER($AV3106),INDEX($C$1:$AB$3985,$AV3106,AW$4),"")</f>
        <v/>
      </c>
      <c r="AX3106" s="105" t="str">
        <f>IF(ISNUMBER($AV3106),INDEX($C$1:$AB$3985,$AV3106,AX$4),"")</f>
        <v/>
      </c>
      <c r="AY3106" s="128"/>
      <c r="AZ3106" s="128"/>
      <c r="BA3106" s="128" t="str">
        <f t="shared" si="336"/>
        <v/>
      </c>
      <c r="BB3106" s="105" t="str">
        <f>IF(ISNUMBER($BA3106),INDEX($C$1:$AB$3985,$BA3106,BB$4),"")</f>
        <v/>
      </c>
      <c r="BC3106" s="105"/>
    </row>
    <row r="3107" spans="1:55" x14ac:dyDescent="0.25">
      <c r="A3107" s="98"/>
      <c r="B3107" s="98"/>
      <c r="C3107" s="73"/>
      <c r="D3107" s="179"/>
      <c r="E3107" s="176"/>
      <c r="F3107" s="175"/>
      <c r="G3107" s="176"/>
      <c r="H3107" s="176"/>
      <c r="I3107" s="176"/>
      <c r="J3107" s="172"/>
      <c r="K3107" s="173"/>
      <c r="L3107" s="178"/>
      <c r="R3107" s="3"/>
      <c r="S3107" s="106"/>
      <c r="T3107" s="106"/>
      <c r="U3107" s="106"/>
      <c r="V3107" s="106"/>
      <c r="W3107" s="106"/>
      <c r="X3107" s="106"/>
      <c r="AB3107" s="188" t="str">
        <f t="shared" si="331"/>
        <v/>
      </c>
      <c r="AC3107" s="188" t="s">
        <v>1585</v>
      </c>
      <c r="AD3107" s="131"/>
      <c r="AE3107" s="131"/>
      <c r="AF3107" s="131"/>
      <c r="AG3107" s="131"/>
      <c r="AH3107" s="131"/>
      <c r="AI3107" s="131"/>
      <c r="AJ3107" s="128" t="str">
        <f t="shared" si="332"/>
        <v/>
      </c>
      <c r="AK3107" s="7" t="str">
        <f>IF(ISNUMBER($AJ3107),INDEX($C$1:$AB$3985,$AJ3107,AK$4),"")</f>
        <v/>
      </c>
      <c r="AL3107" s="7" t="str">
        <f>IF(ISNUMBER($AJ3107),INDEX($C$1:$AB$3985,$AJ3107,AL$4),"")</f>
        <v/>
      </c>
      <c r="AM3107" s="128"/>
      <c r="AN3107" s="128" t="str">
        <f t="shared" si="334"/>
        <v/>
      </c>
      <c r="AO3107" s="7" t="str">
        <f t="shared" si="337"/>
        <v/>
      </c>
      <c r="AP3107" s="10" t="str">
        <f t="shared" si="337"/>
        <v/>
      </c>
      <c r="AQ3107" s="310">
        <f>IF(ISNUMBER(SEARCH($T$30,AO3107)),MAX(AQ$5:AQ3106)+1,0)</f>
        <v>0</v>
      </c>
      <c r="AR3107" s="310">
        <f>IF(ISNUMBER(SEARCH($T$31,AO3107)),MAX(AR$5:AR3106)+1,0)</f>
        <v>0</v>
      </c>
      <c r="AS3107" s="128" t="str">
        <f t="shared" si="333"/>
        <v/>
      </c>
      <c r="AT3107" s="105" t="str">
        <f>IF(ISNUMBER($AS3107),INDEX($C$1:$AB$3985,$AS3107,AT$4),"")</f>
        <v/>
      </c>
      <c r="AU3107" s="128"/>
      <c r="AV3107" s="128" t="str">
        <f t="shared" si="335"/>
        <v/>
      </c>
      <c r="AW3107" s="105" t="str">
        <f>IF(ISNUMBER($AV3107),INDEX($C$1:$AB$3985,$AV3107,AW$4),"")</f>
        <v/>
      </c>
      <c r="AX3107" s="105" t="str">
        <f>IF(ISNUMBER($AV3107),INDEX($C$1:$AB$3985,$AV3107,AX$4),"")</f>
        <v/>
      </c>
      <c r="AY3107" s="128"/>
      <c r="AZ3107" s="128"/>
      <c r="BA3107" s="128" t="str">
        <f t="shared" si="336"/>
        <v/>
      </c>
      <c r="BB3107" s="105" t="str">
        <f>IF(ISNUMBER($BA3107),INDEX($C$1:$AB$3985,$BA3107,BB$4),"")</f>
        <v/>
      </c>
      <c r="BC3107" s="105"/>
    </row>
    <row r="3108" spans="1:55" x14ac:dyDescent="0.25">
      <c r="A3108" s="98"/>
      <c r="B3108" s="98"/>
      <c r="C3108" s="73"/>
      <c r="D3108" s="179"/>
      <c r="E3108" s="176"/>
      <c r="F3108" s="175"/>
      <c r="G3108" s="176"/>
      <c r="H3108" s="176"/>
      <c r="I3108" s="176"/>
      <c r="J3108" s="172"/>
      <c r="K3108" s="173"/>
      <c r="L3108" s="178"/>
      <c r="R3108" s="3"/>
      <c r="S3108" s="106"/>
      <c r="T3108" s="106"/>
      <c r="U3108" s="106"/>
      <c r="V3108" s="106"/>
      <c r="W3108" s="106"/>
      <c r="X3108" s="106"/>
      <c r="AB3108" s="188" t="str">
        <f t="shared" si="331"/>
        <v/>
      </c>
      <c r="AC3108" s="188" t="s">
        <v>1585</v>
      </c>
      <c r="AD3108" s="131"/>
      <c r="AE3108" s="131"/>
      <c r="AF3108" s="131"/>
      <c r="AG3108" s="131"/>
      <c r="AH3108" s="131"/>
      <c r="AI3108" s="131"/>
      <c r="AJ3108" s="128" t="str">
        <f t="shared" si="332"/>
        <v/>
      </c>
      <c r="AK3108" s="7" t="str">
        <f>IF(ISNUMBER($AJ3108),INDEX($C$1:$AB$3985,$AJ3108,AK$4),"")</f>
        <v/>
      </c>
      <c r="AL3108" s="7" t="str">
        <f>IF(ISNUMBER($AJ3108),INDEX($C$1:$AB$3985,$AJ3108,AL$4),"")</f>
        <v/>
      </c>
      <c r="AM3108" s="128"/>
      <c r="AN3108" s="128" t="str">
        <f t="shared" si="334"/>
        <v/>
      </c>
      <c r="AO3108" s="7" t="str">
        <f t="shared" si="337"/>
        <v/>
      </c>
      <c r="AP3108" s="10" t="str">
        <f t="shared" si="337"/>
        <v/>
      </c>
      <c r="AQ3108" s="310">
        <f>IF(ISNUMBER(SEARCH($T$30,AO3108)),MAX(AQ$5:AQ3107)+1,0)</f>
        <v>0</v>
      </c>
      <c r="AR3108" s="310">
        <f>IF(ISNUMBER(SEARCH($T$31,AO3108)),MAX(AR$5:AR3107)+1,0)</f>
        <v>0</v>
      </c>
      <c r="AS3108" s="128" t="str">
        <f t="shared" si="333"/>
        <v/>
      </c>
      <c r="AT3108" s="105" t="str">
        <f>IF(ISNUMBER($AS3108),INDEX($C$1:$AB$3985,$AS3108,AT$4),"")</f>
        <v/>
      </c>
      <c r="AU3108" s="128"/>
      <c r="AV3108" s="128" t="str">
        <f t="shared" si="335"/>
        <v/>
      </c>
      <c r="AW3108" s="105" t="str">
        <f>IF(ISNUMBER($AV3108),INDEX($C$1:$AB$3985,$AV3108,AW$4),"")</f>
        <v/>
      </c>
      <c r="AX3108" s="105" t="str">
        <f>IF(ISNUMBER($AV3108),INDEX($C$1:$AB$3985,$AV3108,AX$4),"")</f>
        <v/>
      </c>
      <c r="AY3108" s="128"/>
      <c r="AZ3108" s="128"/>
      <c r="BA3108" s="128" t="str">
        <f t="shared" si="336"/>
        <v/>
      </c>
      <c r="BB3108" s="105" t="str">
        <f>IF(ISNUMBER($BA3108),INDEX($C$1:$AB$3985,$BA3108,BB$4),"")</f>
        <v/>
      </c>
      <c r="BC3108" s="105"/>
    </row>
    <row r="3109" spans="1:55" x14ac:dyDescent="0.25">
      <c r="A3109" s="98"/>
      <c r="B3109" s="98"/>
      <c r="C3109" s="73"/>
      <c r="D3109" s="179"/>
      <c r="E3109" s="176"/>
      <c r="F3109" s="175"/>
      <c r="G3109" s="176"/>
      <c r="H3109" s="176"/>
      <c r="I3109" s="176"/>
      <c r="J3109" s="172"/>
      <c r="K3109" s="173"/>
      <c r="L3109" s="178"/>
      <c r="R3109" s="3"/>
      <c r="S3109" s="106"/>
      <c r="T3109" s="106"/>
      <c r="U3109" s="106"/>
      <c r="V3109" s="106"/>
      <c r="W3109" s="106"/>
      <c r="X3109" s="106"/>
      <c r="AB3109" s="188" t="str">
        <f t="shared" si="331"/>
        <v/>
      </c>
      <c r="AC3109" s="188" t="s">
        <v>1585</v>
      </c>
      <c r="AD3109" s="131"/>
      <c r="AE3109" s="131"/>
      <c r="AF3109" s="131"/>
      <c r="AG3109" s="131"/>
      <c r="AH3109" s="131"/>
      <c r="AI3109" s="131"/>
      <c r="AJ3109" s="128" t="str">
        <f t="shared" si="332"/>
        <v/>
      </c>
      <c r="AK3109" s="7" t="str">
        <f>IF(ISNUMBER($AJ3109),INDEX($C$1:$AB$3985,$AJ3109,AK$4),"")</f>
        <v/>
      </c>
      <c r="AL3109" s="7" t="str">
        <f>IF(ISNUMBER($AJ3109),INDEX($C$1:$AB$3985,$AJ3109,AL$4),"")</f>
        <v/>
      </c>
      <c r="AM3109" s="128"/>
      <c r="AN3109" s="128" t="str">
        <f t="shared" si="334"/>
        <v/>
      </c>
      <c r="AO3109" s="7" t="str">
        <f t="shared" si="337"/>
        <v/>
      </c>
      <c r="AP3109" s="10" t="str">
        <f t="shared" si="337"/>
        <v/>
      </c>
      <c r="AQ3109" s="310">
        <f>IF(ISNUMBER(SEARCH($T$30,AO3109)),MAX(AQ$5:AQ3108)+1,0)</f>
        <v>0</v>
      </c>
      <c r="AR3109" s="310">
        <f>IF(ISNUMBER(SEARCH($T$31,AO3109)),MAX(AR$5:AR3108)+1,0)</f>
        <v>0</v>
      </c>
      <c r="AS3109" s="128" t="str">
        <f t="shared" si="333"/>
        <v/>
      </c>
      <c r="AT3109" s="105" t="str">
        <f>IF(ISNUMBER($AS3109),INDEX($C$1:$AB$3985,$AS3109,AT$4),"")</f>
        <v/>
      </c>
      <c r="AU3109" s="128"/>
      <c r="AV3109" s="128" t="str">
        <f t="shared" si="335"/>
        <v/>
      </c>
      <c r="AW3109" s="105" t="str">
        <f>IF(ISNUMBER($AV3109),INDEX($C$1:$AB$3985,$AV3109,AW$4),"")</f>
        <v/>
      </c>
      <c r="AX3109" s="105" t="str">
        <f>IF(ISNUMBER($AV3109),INDEX($C$1:$AB$3985,$AV3109,AX$4),"")</f>
        <v/>
      </c>
      <c r="AY3109" s="128"/>
      <c r="AZ3109" s="128"/>
      <c r="BA3109" s="128" t="str">
        <f t="shared" si="336"/>
        <v/>
      </c>
      <c r="BB3109" s="105" t="str">
        <f>IF(ISNUMBER($BA3109),INDEX($C$1:$AB$3985,$BA3109,BB$4),"")</f>
        <v/>
      </c>
      <c r="BC3109" s="105"/>
    </row>
    <row r="3110" spans="1:55" x14ac:dyDescent="0.25">
      <c r="A3110" s="98"/>
      <c r="B3110" s="98"/>
      <c r="C3110" s="73"/>
      <c r="D3110" s="179"/>
      <c r="E3110" s="176"/>
      <c r="F3110" s="175"/>
      <c r="G3110" s="176"/>
      <c r="H3110" s="176"/>
      <c r="I3110" s="176"/>
      <c r="J3110" s="172"/>
      <c r="K3110" s="173"/>
      <c r="L3110" s="178"/>
      <c r="R3110" s="3"/>
      <c r="S3110" s="106"/>
      <c r="T3110" s="106"/>
      <c r="U3110" s="106"/>
      <c r="V3110" s="106"/>
      <c r="W3110" s="106"/>
      <c r="X3110" s="106"/>
      <c r="AB3110" s="188" t="str">
        <f t="shared" si="331"/>
        <v/>
      </c>
      <c r="AC3110" s="188" t="s">
        <v>1585</v>
      </c>
      <c r="AD3110" s="131"/>
      <c r="AE3110" s="131"/>
      <c r="AF3110" s="131"/>
      <c r="AG3110" s="131"/>
      <c r="AH3110" s="131"/>
      <c r="AI3110" s="131"/>
      <c r="AJ3110" s="128" t="str">
        <f t="shared" si="332"/>
        <v/>
      </c>
      <c r="AK3110" s="7" t="str">
        <f>IF(ISNUMBER($AJ3110),INDEX($C$1:$AB$3985,$AJ3110,AK$4),"")</f>
        <v/>
      </c>
      <c r="AL3110" s="7" t="str">
        <f>IF(ISNUMBER($AJ3110),INDEX($C$1:$AB$3985,$AJ3110,AL$4),"")</f>
        <v/>
      </c>
      <c r="AM3110" s="128"/>
      <c r="AN3110" s="128" t="str">
        <f t="shared" si="334"/>
        <v/>
      </c>
      <c r="AO3110" s="7" t="str">
        <f t="shared" si="337"/>
        <v/>
      </c>
      <c r="AP3110" s="10" t="str">
        <f t="shared" si="337"/>
        <v/>
      </c>
      <c r="AQ3110" s="310">
        <f>IF(ISNUMBER(SEARCH($T$30,AO3110)),MAX(AQ$5:AQ3109)+1,0)</f>
        <v>0</v>
      </c>
      <c r="AR3110" s="310">
        <f>IF(ISNUMBER(SEARCH($T$31,AO3110)),MAX(AR$5:AR3109)+1,0)</f>
        <v>0</v>
      </c>
      <c r="AS3110" s="128" t="str">
        <f t="shared" si="333"/>
        <v/>
      </c>
      <c r="AT3110" s="105" t="str">
        <f>IF(ISNUMBER($AS3110),INDEX($C$1:$AB$3985,$AS3110,AT$4),"")</f>
        <v/>
      </c>
      <c r="AU3110" s="128"/>
      <c r="AV3110" s="128" t="str">
        <f t="shared" si="335"/>
        <v/>
      </c>
      <c r="AW3110" s="105" t="str">
        <f>IF(ISNUMBER($AV3110),INDEX($C$1:$AB$3985,$AV3110,AW$4),"")</f>
        <v/>
      </c>
      <c r="AX3110" s="105" t="str">
        <f>IF(ISNUMBER($AV3110),INDEX($C$1:$AB$3985,$AV3110,AX$4),"")</f>
        <v/>
      </c>
      <c r="AY3110" s="128"/>
      <c r="AZ3110" s="128"/>
      <c r="BA3110" s="128" t="str">
        <f t="shared" si="336"/>
        <v/>
      </c>
      <c r="BB3110" s="105" t="str">
        <f>IF(ISNUMBER($BA3110),INDEX($C$1:$AB$3985,$BA3110,BB$4),"")</f>
        <v/>
      </c>
      <c r="BC3110" s="105"/>
    </row>
    <row r="3111" spans="1:55" x14ac:dyDescent="0.25">
      <c r="A3111" s="98"/>
      <c r="B3111" s="98"/>
      <c r="C3111" s="73"/>
      <c r="D3111" s="179"/>
      <c r="E3111" s="176"/>
      <c r="F3111" s="175"/>
      <c r="G3111" s="176"/>
      <c r="H3111" s="176"/>
      <c r="I3111" s="176"/>
      <c r="J3111" s="172"/>
      <c r="K3111" s="173"/>
      <c r="L3111" s="178"/>
      <c r="R3111" s="3"/>
      <c r="S3111" s="106"/>
      <c r="T3111" s="106"/>
      <c r="U3111" s="106"/>
      <c r="V3111" s="106"/>
      <c r="W3111" s="106"/>
      <c r="X3111" s="106"/>
      <c r="AB3111" s="188" t="str">
        <f t="shared" si="331"/>
        <v/>
      </c>
      <c r="AC3111" s="188" t="s">
        <v>1585</v>
      </c>
      <c r="AD3111" s="131"/>
      <c r="AE3111" s="131"/>
      <c r="AF3111" s="131"/>
      <c r="AG3111" s="131"/>
      <c r="AH3111" s="131"/>
      <c r="AI3111" s="131"/>
      <c r="AJ3111" s="128" t="str">
        <f t="shared" si="332"/>
        <v/>
      </c>
      <c r="AK3111" s="7" t="str">
        <f>IF(ISNUMBER($AJ3111),INDEX($C$1:$AB$3985,$AJ3111,AK$4),"")</f>
        <v/>
      </c>
      <c r="AL3111" s="7" t="str">
        <f>IF(ISNUMBER($AJ3111),INDEX($C$1:$AB$3985,$AJ3111,AL$4),"")</f>
        <v/>
      </c>
      <c r="AM3111" s="128"/>
      <c r="AN3111" s="128" t="str">
        <f t="shared" si="334"/>
        <v/>
      </c>
      <c r="AO3111" s="7" t="str">
        <f t="shared" si="337"/>
        <v/>
      </c>
      <c r="AP3111" s="10" t="str">
        <f t="shared" si="337"/>
        <v/>
      </c>
      <c r="AQ3111" s="310">
        <f>IF(ISNUMBER(SEARCH($T$30,AO3111)),MAX(AQ$5:AQ3110)+1,0)</f>
        <v>0</v>
      </c>
      <c r="AR3111" s="310">
        <f>IF(ISNUMBER(SEARCH($T$31,AO3111)),MAX(AR$5:AR3110)+1,0)</f>
        <v>0</v>
      </c>
      <c r="AS3111" s="128" t="str">
        <f t="shared" si="333"/>
        <v/>
      </c>
      <c r="AT3111" s="105" t="str">
        <f>IF(ISNUMBER($AS3111),INDEX($C$1:$AB$3985,$AS3111,AT$4),"")</f>
        <v/>
      </c>
      <c r="AU3111" s="128"/>
      <c r="AV3111" s="128" t="str">
        <f t="shared" si="335"/>
        <v/>
      </c>
      <c r="AW3111" s="105" t="str">
        <f>IF(ISNUMBER($AV3111),INDEX($C$1:$AB$3985,$AV3111,AW$4),"")</f>
        <v/>
      </c>
      <c r="AX3111" s="105" t="str">
        <f>IF(ISNUMBER($AV3111),INDEX($C$1:$AB$3985,$AV3111,AX$4),"")</f>
        <v/>
      </c>
      <c r="AY3111" s="128"/>
      <c r="AZ3111" s="128"/>
      <c r="BA3111" s="128" t="str">
        <f t="shared" si="336"/>
        <v/>
      </c>
      <c r="BB3111" s="105" t="str">
        <f>IF(ISNUMBER($BA3111),INDEX($C$1:$AB$3985,$BA3111,BB$4),"")</f>
        <v/>
      </c>
      <c r="BC3111" s="105"/>
    </row>
    <row r="3112" spans="1:55" x14ac:dyDescent="0.25">
      <c r="A3112" s="98"/>
      <c r="B3112" s="98"/>
      <c r="C3112" s="73"/>
      <c r="D3112" s="179"/>
      <c r="E3112" s="176"/>
      <c r="F3112" s="175"/>
      <c r="G3112" s="176"/>
      <c r="H3112" s="176"/>
      <c r="I3112" s="176"/>
      <c r="J3112" s="172"/>
      <c r="K3112" s="173"/>
      <c r="L3112" s="178"/>
      <c r="R3112" s="3"/>
      <c r="S3112" s="106"/>
      <c r="T3112" s="106"/>
      <c r="U3112" s="106"/>
      <c r="V3112" s="106"/>
      <c r="W3112" s="106"/>
      <c r="X3112" s="106"/>
      <c r="AB3112" s="188" t="str">
        <f t="shared" si="331"/>
        <v/>
      </c>
      <c r="AC3112" s="188" t="s">
        <v>1585</v>
      </c>
      <c r="AD3112" s="131"/>
      <c r="AE3112" s="131"/>
      <c r="AF3112" s="131"/>
      <c r="AG3112" s="131"/>
      <c r="AH3112" s="131"/>
      <c r="AI3112" s="131"/>
      <c r="AJ3112" s="128" t="str">
        <f t="shared" si="332"/>
        <v/>
      </c>
      <c r="AK3112" s="7" t="str">
        <f>IF(ISNUMBER($AJ3112),INDEX($C$1:$AB$3985,$AJ3112,AK$4),"")</f>
        <v/>
      </c>
      <c r="AL3112" s="7" t="str">
        <f>IF(ISNUMBER($AJ3112),INDEX($C$1:$AB$3985,$AJ3112,AL$4),"")</f>
        <v/>
      </c>
      <c r="AM3112" s="128"/>
      <c r="AN3112" s="128" t="str">
        <f t="shared" si="334"/>
        <v/>
      </c>
      <c r="AO3112" s="7" t="str">
        <f t="shared" si="337"/>
        <v/>
      </c>
      <c r="AP3112" s="10" t="str">
        <f t="shared" si="337"/>
        <v/>
      </c>
      <c r="AQ3112" s="310">
        <f>IF(ISNUMBER(SEARCH($T$30,AO3112)),MAX(AQ$5:AQ3111)+1,0)</f>
        <v>0</v>
      </c>
      <c r="AR3112" s="310">
        <f>IF(ISNUMBER(SEARCH($T$31,AO3112)),MAX(AR$5:AR3111)+1,0)</f>
        <v>0</v>
      </c>
      <c r="AS3112" s="128" t="str">
        <f t="shared" si="333"/>
        <v/>
      </c>
      <c r="AT3112" s="105" t="str">
        <f>IF(ISNUMBER($AS3112),INDEX($C$1:$AB$3985,$AS3112,AT$4),"")</f>
        <v/>
      </c>
      <c r="AU3112" s="128"/>
      <c r="AV3112" s="128" t="str">
        <f t="shared" si="335"/>
        <v/>
      </c>
      <c r="AW3112" s="105" t="str">
        <f>IF(ISNUMBER($AV3112),INDEX($C$1:$AB$3985,$AV3112,AW$4),"")</f>
        <v/>
      </c>
      <c r="AX3112" s="105" t="str">
        <f>IF(ISNUMBER($AV3112),INDEX($C$1:$AB$3985,$AV3112,AX$4),"")</f>
        <v/>
      </c>
      <c r="AY3112" s="128"/>
      <c r="AZ3112" s="128"/>
      <c r="BA3112" s="128" t="str">
        <f t="shared" si="336"/>
        <v/>
      </c>
      <c r="BB3112" s="105" t="str">
        <f>IF(ISNUMBER($BA3112),INDEX($C$1:$AB$3985,$BA3112,BB$4),"")</f>
        <v/>
      </c>
      <c r="BC3112" s="105"/>
    </row>
    <row r="3113" spans="1:55" x14ac:dyDescent="0.25">
      <c r="A3113" s="98"/>
      <c r="B3113" s="98"/>
      <c r="C3113" s="73"/>
      <c r="D3113" s="179"/>
      <c r="E3113" s="176"/>
      <c r="F3113" s="175"/>
      <c r="G3113" s="176"/>
      <c r="H3113" s="176"/>
      <c r="I3113" s="176"/>
      <c r="J3113" s="172"/>
      <c r="K3113" s="173"/>
      <c r="L3113" s="178"/>
      <c r="R3113" s="3"/>
      <c r="S3113" s="106"/>
      <c r="T3113" s="106"/>
      <c r="U3113" s="106"/>
      <c r="V3113" s="106"/>
      <c r="W3113" s="106"/>
      <c r="X3113" s="106"/>
      <c r="AB3113" s="188" t="str">
        <f t="shared" si="331"/>
        <v/>
      </c>
      <c r="AC3113" s="188" t="s">
        <v>1585</v>
      </c>
      <c r="AD3113" s="131"/>
      <c r="AE3113" s="131"/>
      <c r="AF3113" s="131"/>
      <c r="AG3113" s="131"/>
      <c r="AH3113" s="131"/>
      <c r="AI3113" s="131"/>
      <c r="AJ3113" s="128" t="str">
        <f t="shared" si="332"/>
        <v/>
      </c>
      <c r="AK3113" s="7" t="str">
        <f>IF(ISNUMBER($AJ3113),INDEX($C$1:$AB$3985,$AJ3113,AK$4),"")</f>
        <v/>
      </c>
      <c r="AL3113" s="7" t="str">
        <f>IF(ISNUMBER($AJ3113),INDEX($C$1:$AB$3985,$AJ3113,AL$4),"")</f>
        <v/>
      </c>
      <c r="AM3113" s="128"/>
      <c r="AN3113" s="128" t="str">
        <f t="shared" si="334"/>
        <v/>
      </c>
      <c r="AO3113" s="7" t="str">
        <f t="shared" si="337"/>
        <v/>
      </c>
      <c r="AP3113" s="10" t="str">
        <f t="shared" si="337"/>
        <v/>
      </c>
      <c r="AQ3113" s="310">
        <f>IF(ISNUMBER(SEARCH($T$30,AO3113)),MAX(AQ$5:AQ3112)+1,0)</f>
        <v>0</v>
      </c>
      <c r="AR3113" s="310">
        <f>IF(ISNUMBER(SEARCH($T$31,AO3113)),MAX(AR$5:AR3112)+1,0)</f>
        <v>0</v>
      </c>
      <c r="AS3113" s="128" t="str">
        <f t="shared" si="333"/>
        <v/>
      </c>
      <c r="AT3113" s="105" t="str">
        <f>IF(ISNUMBER($AS3113),INDEX($C$1:$AB$3985,$AS3113,AT$4),"")</f>
        <v/>
      </c>
      <c r="AU3113" s="128"/>
      <c r="AV3113" s="128" t="str">
        <f t="shared" si="335"/>
        <v/>
      </c>
      <c r="AW3113" s="105" t="str">
        <f>IF(ISNUMBER($AV3113),INDEX($C$1:$AB$3985,$AV3113,AW$4),"")</f>
        <v/>
      </c>
      <c r="AX3113" s="105" t="str">
        <f>IF(ISNUMBER($AV3113),INDEX($C$1:$AB$3985,$AV3113,AX$4),"")</f>
        <v/>
      </c>
      <c r="AY3113" s="128"/>
      <c r="AZ3113" s="128"/>
      <c r="BA3113" s="128" t="str">
        <f t="shared" si="336"/>
        <v/>
      </c>
      <c r="BB3113" s="105" t="str">
        <f>IF(ISNUMBER($BA3113),INDEX($C$1:$AB$3985,$BA3113,BB$4),"")</f>
        <v/>
      </c>
      <c r="BC3113" s="105"/>
    </row>
    <row r="3114" spans="1:55" x14ac:dyDescent="0.25">
      <c r="A3114" s="98"/>
      <c r="B3114" s="98"/>
      <c r="C3114" s="73"/>
      <c r="D3114" s="179"/>
      <c r="E3114" s="176"/>
      <c r="F3114" s="176"/>
      <c r="G3114" s="176"/>
      <c r="H3114" s="176"/>
      <c r="I3114" s="176"/>
      <c r="J3114" s="172"/>
      <c r="K3114" s="173"/>
      <c r="L3114" s="178"/>
      <c r="R3114" s="3"/>
      <c r="S3114" s="106"/>
      <c r="T3114" s="106"/>
      <c r="U3114" s="106"/>
      <c r="V3114" s="106"/>
      <c r="W3114" s="106"/>
      <c r="X3114" s="106"/>
      <c r="AB3114" s="188" t="str">
        <f t="shared" si="331"/>
        <v/>
      </c>
      <c r="AC3114" s="188" t="s">
        <v>1585</v>
      </c>
      <c r="AD3114" s="131"/>
      <c r="AE3114" s="131"/>
      <c r="AF3114" s="131"/>
      <c r="AG3114" s="131"/>
      <c r="AH3114" s="131"/>
      <c r="AI3114" s="131"/>
      <c r="AJ3114" s="128" t="str">
        <f t="shared" si="332"/>
        <v/>
      </c>
      <c r="AK3114" s="7" t="str">
        <f>IF(ISNUMBER($AJ3114),INDEX($C$1:$AB$3985,$AJ3114,AK$4),"")</f>
        <v/>
      </c>
      <c r="AL3114" s="7" t="str">
        <f>IF(ISNUMBER($AJ3114),INDEX($C$1:$AB$3985,$AJ3114,AL$4),"")</f>
        <v/>
      </c>
      <c r="AM3114" s="128"/>
      <c r="AN3114" s="128" t="str">
        <f t="shared" si="334"/>
        <v/>
      </c>
      <c r="AO3114" s="7" t="str">
        <f t="shared" si="337"/>
        <v/>
      </c>
      <c r="AP3114" s="10" t="str">
        <f t="shared" si="337"/>
        <v/>
      </c>
      <c r="AQ3114" s="310">
        <f>IF(ISNUMBER(SEARCH($T$30,AO3114)),MAX(AQ$5:AQ3113)+1,0)</f>
        <v>0</v>
      </c>
      <c r="AR3114" s="310">
        <f>IF(ISNUMBER(SEARCH($T$31,AO3114)),MAX(AR$5:AR3113)+1,0)</f>
        <v>0</v>
      </c>
      <c r="AS3114" s="128" t="str">
        <f t="shared" si="333"/>
        <v/>
      </c>
      <c r="AT3114" s="105" t="str">
        <f>IF(ISNUMBER($AS3114),INDEX($C$1:$AB$3985,$AS3114,AT$4),"")</f>
        <v/>
      </c>
      <c r="AU3114" s="128"/>
      <c r="AV3114" s="128" t="str">
        <f t="shared" si="335"/>
        <v/>
      </c>
      <c r="AW3114" s="105" t="str">
        <f>IF(ISNUMBER($AV3114),INDEX($C$1:$AB$3985,$AV3114,AW$4),"")</f>
        <v/>
      </c>
      <c r="AX3114" s="105" t="str">
        <f>IF(ISNUMBER($AV3114),INDEX($C$1:$AB$3985,$AV3114,AX$4),"")</f>
        <v/>
      </c>
      <c r="AY3114" s="128"/>
      <c r="AZ3114" s="128"/>
      <c r="BA3114" s="128" t="str">
        <f t="shared" si="336"/>
        <v/>
      </c>
      <c r="BB3114" s="105" t="str">
        <f>IF(ISNUMBER($BA3114),INDEX($C$1:$AB$3985,$BA3114,BB$4),"")</f>
        <v/>
      </c>
      <c r="BC3114" s="105"/>
    </row>
    <row r="3115" spans="1:55" x14ac:dyDescent="0.25">
      <c r="A3115" s="98"/>
      <c r="B3115" s="98"/>
      <c r="C3115" s="73"/>
      <c r="D3115" s="179"/>
      <c r="E3115" s="176"/>
      <c r="F3115" s="176"/>
      <c r="G3115" s="176"/>
      <c r="H3115" s="176"/>
      <c r="I3115" s="176"/>
      <c r="J3115" s="172"/>
      <c r="K3115" s="173"/>
      <c r="L3115" s="178"/>
      <c r="R3115" s="3"/>
      <c r="S3115" s="106"/>
      <c r="T3115" s="106"/>
      <c r="U3115" s="106"/>
      <c r="V3115" s="106"/>
      <c r="W3115" s="106"/>
      <c r="X3115" s="106"/>
      <c r="AB3115" s="188" t="str">
        <f t="shared" si="331"/>
        <v/>
      </c>
      <c r="AC3115" s="188" t="s">
        <v>1585</v>
      </c>
      <c r="AD3115" s="131"/>
      <c r="AE3115" s="131"/>
      <c r="AF3115" s="131"/>
      <c r="AG3115" s="131"/>
      <c r="AH3115" s="131"/>
      <c r="AI3115" s="131"/>
      <c r="AJ3115" s="128" t="str">
        <f t="shared" si="332"/>
        <v/>
      </c>
      <c r="AK3115" s="7" t="str">
        <f>IF(ISNUMBER($AJ3115),INDEX($C$1:$AB$3985,$AJ3115,AK$4),"")</f>
        <v/>
      </c>
      <c r="AL3115" s="7" t="str">
        <f>IF(ISNUMBER($AJ3115),INDEX($C$1:$AB$3985,$AJ3115,AL$4),"")</f>
        <v/>
      </c>
      <c r="AM3115" s="128"/>
      <c r="AN3115" s="128" t="str">
        <f t="shared" si="334"/>
        <v/>
      </c>
      <c r="AO3115" s="7" t="str">
        <f t="shared" si="337"/>
        <v/>
      </c>
      <c r="AP3115" s="10" t="str">
        <f t="shared" si="337"/>
        <v/>
      </c>
      <c r="AQ3115" s="310">
        <f>IF(ISNUMBER(SEARCH($T$30,AO3115)),MAX(AQ$5:AQ3114)+1,0)</f>
        <v>0</v>
      </c>
      <c r="AR3115" s="310">
        <f>IF(ISNUMBER(SEARCH($T$31,AO3115)),MAX(AR$5:AR3114)+1,0)</f>
        <v>0</v>
      </c>
      <c r="AS3115" s="128" t="str">
        <f t="shared" si="333"/>
        <v/>
      </c>
      <c r="AT3115" s="105" t="str">
        <f>IF(ISNUMBER($AS3115),INDEX($C$1:$AB$3985,$AS3115,AT$4),"")</f>
        <v/>
      </c>
      <c r="AU3115" s="128"/>
      <c r="AV3115" s="128" t="str">
        <f t="shared" si="335"/>
        <v/>
      </c>
      <c r="AW3115" s="105" t="str">
        <f>IF(ISNUMBER($AV3115),INDEX($C$1:$AB$3985,$AV3115,AW$4),"")</f>
        <v/>
      </c>
      <c r="AX3115" s="105" t="str">
        <f>IF(ISNUMBER($AV3115),INDEX($C$1:$AB$3985,$AV3115,AX$4),"")</f>
        <v/>
      </c>
      <c r="AY3115" s="128"/>
      <c r="AZ3115" s="128"/>
      <c r="BA3115" s="128" t="str">
        <f t="shared" si="336"/>
        <v/>
      </c>
      <c r="BB3115" s="105" t="str">
        <f>IF(ISNUMBER($BA3115),INDEX($C$1:$AB$3985,$BA3115,BB$4),"")</f>
        <v/>
      </c>
      <c r="BC3115" s="105"/>
    </row>
    <row r="3116" spans="1:55" x14ac:dyDescent="0.25">
      <c r="A3116" s="98"/>
      <c r="B3116" s="98"/>
      <c r="C3116" s="73"/>
      <c r="D3116" s="179"/>
      <c r="E3116" s="176"/>
      <c r="F3116" s="176"/>
      <c r="G3116" s="176"/>
      <c r="H3116" s="176"/>
      <c r="I3116" s="176"/>
      <c r="J3116" s="172"/>
      <c r="K3116" s="173"/>
      <c r="L3116" s="178"/>
      <c r="R3116" s="3"/>
      <c r="S3116" s="106"/>
      <c r="T3116" s="106"/>
      <c r="U3116" s="106"/>
      <c r="V3116" s="106"/>
      <c r="W3116" s="106"/>
      <c r="X3116" s="106"/>
      <c r="AB3116" s="188" t="str">
        <f t="shared" si="331"/>
        <v/>
      </c>
      <c r="AC3116" s="188" t="s">
        <v>1585</v>
      </c>
      <c r="AD3116" s="131"/>
      <c r="AE3116" s="131"/>
      <c r="AF3116" s="131"/>
      <c r="AG3116" s="131"/>
      <c r="AH3116" s="131"/>
      <c r="AI3116" s="131"/>
      <c r="AJ3116" s="128" t="str">
        <f t="shared" si="332"/>
        <v/>
      </c>
      <c r="AK3116" s="7" t="str">
        <f>IF(ISNUMBER($AJ3116),INDEX($C$1:$AB$3985,$AJ3116,AK$4),"")</f>
        <v/>
      </c>
      <c r="AL3116" s="7" t="str">
        <f>IF(ISNUMBER($AJ3116),INDEX($C$1:$AB$3985,$AJ3116,AL$4),"")</f>
        <v/>
      </c>
      <c r="AM3116" s="128"/>
      <c r="AN3116" s="128" t="str">
        <f t="shared" si="334"/>
        <v/>
      </c>
      <c r="AO3116" s="7" t="str">
        <f t="shared" si="337"/>
        <v/>
      </c>
      <c r="AP3116" s="10" t="str">
        <f t="shared" si="337"/>
        <v/>
      </c>
      <c r="AQ3116" s="310">
        <f>IF(ISNUMBER(SEARCH($T$30,AO3116)),MAX(AQ$5:AQ3115)+1,0)</f>
        <v>0</v>
      </c>
      <c r="AR3116" s="310">
        <f>IF(ISNUMBER(SEARCH($T$31,AO3116)),MAX(AR$5:AR3115)+1,0)</f>
        <v>0</v>
      </c>
      <c r="AS3116" s="128" t="str">
        <f t="shared" si="333"/>
        <v/>
      </c>
      <c r="AT3116" s="105" t="str">
        <f>IF(ISNUMBER($AS3116),INDEX($C$1:$AB$3985,$AS3116,AT$4),"")</f>
        <v/>
      </c>
      <c r="AU3116" s="128"/>
      <c r="AV3116" s="128" t="str">
        <f t="shared" si="335"/>
        <v/>
      </c>
      <c r="AW3116" s="105" t="str">
        <f>IF(ISNUMBER($AV3116),INDEX($C$1:$AB$3985,$AV3116,AW$4),"")</f>
        <v/>
      </c>
      <c r="AX3116" s="105" t="str">
        <f>IF(ISNUMBER($AV3116),INDEX($C$1:$AB$3985,$AV3116,AX$4),"")</f>
        <v/>
      </c>
      <c r="AY3116" s="128"/>
      <c r="AZ3116" s="128"/>
      <c r="BA3116" s="128" t="str">
        <f t="shared" si="336"/>
        <v/>
      </c>
      <c r="BB3116" s="105" t="str">
        <f>IF(ISNUMBER($BA3116),INDEX($C$1:$AB$3985,$BA3116,BB$4),"")</f>
        <v/>
      </c>
      <c r="BC3116" s="105"/>
    </row>
    <row r="3117" spans="1:55" x14ac:dyDescent="0.25">
      <c r="A3117" s="98"/>
      <c r="B3117" s="98"/>
      <c r="C3117" s="73"/>
      <c r="D3117" s="179"/>
      <c r="E3117" s="176"/>
      <c r="F3117" s="176"/>
      <c r="G3117" s="176"/>
      <c r="H3117" s="176"/>
      <c r="I3117" s="176"/>
      <c r="J3117" s="172"/>
      <c r="K3117" s="173"/>
      <c r="L3117" s="178"/>
      <c r="R3117" s="3"/>
      <c r="S3117" s="106"/>
      <c r="T3117" s="106"/>
      <c r="U3117" s="106"/>
      <c r="V3117" s="106"/>
      <c r="W3117" s="106"/>
      <c r="X3117" s="106"/>
      <c r="AB3117" s="188" t="str">
        <f t="shared" si="331"/>
        <v/>
      </c>
      <c r="AC3117" s="188" t="s">
        <v>1585</v>
      </c>
      <c r="AD3117" s="131"/>
      <c r="AE3117" s="131"/>
      <c r="AF3117" s="131"/>
      <c r="AG3117" s="131"/>
      <c r="AH3117" s="131"/>
      <c r="AI3117" s="131"/>
      <c r="AJ3117" s="128" t="str">
        <f t="shared" si="332"/>
        <v/>
      </c>
      <c r="AK3117" s="7" t="str">
        <f>IF(ISNUMBER($AJ3117),INDEX($C$1:$AB$3985,$AJ3117,AK$4),"")</f>
        <v/>
      </c>
      <c r="AL3117" s="7" t="str">
        <f>IF(ISNUMBER($AJ3117),INDEX($C$1:$AB$3985,$AJ3117,AL$4),"")</f>
        <v/>
      </c>
      <c r="AM3117" s="128"/>
      <c r="AN3117" s="128" t="str">
        <f t="shared" si="334"/>
        <v/>
      </c>
      <c r="AO3117" s="7" t="str">
        <f t="shared" si="337"/>
        <v/>
      </c>
      <c r="AP3117" s="10" t="str">
        <f t="shared" si="337"/>
        <v/>
      </c>
      <c r="AQ3117" s="310">
        <f>IF(ISNUMBER(SEARCH($T$30,AO3117)),MAX(AQ$5:AQ3116)+1,0)</f>
        <v>0</v>
      </c>
      <c r="AR3117" s="310">
        <f>IF(ISNUMBER(SEARCH($T$31,AO3117)),MAX(AR$5:AR3116)+1,0)</f>
        <v>0</v>
      </c>
      <c r="AS3117" s="128" t="str">
        <f t="shared" si="333"/>
        <v/>
      </c>
      <c r="AT3117" s="105" t="str">
        <f>IF(ISNUMBER($AS3117),INDEX($C$1:$AB$3985,$AS3117,AT$4),"")</f>
        <v/>
      </c>
      <c r="AU3117" s="128"/>
      <c r="AV3117" s="128" t="str">
        <f t="shared" si="335"/>
        <v/>
      </c>
      <c r="AW3117" s="105" t="str">
        <f>IF(ISNUMBER($AV3117),INDEX($C$1:$AB$3985,$AV3117,AW$4),"")</f>
        <v/>
      </c>
      <c r="AX3117" s="105" t="str">
        <f>IF(ISNUMBER($AV3117),INDEX($C$1:$AB$3985,$AV3117,AX$4),"")</f>
        <v/>
      </c>
      <c r="AY3117" s="128"/>
      <c r="AZ3117" s="128"/>
      <c r="BA3117" s="128" t="str">
        <f t="shared" si="336"/>
        <v/>
      </c>
      <c r="BB3117" s="105" t="str">
        <f>IF(ISNUMBER($BA3117),INDEX($C$1:$AB$3985,$BA3117,BB$4),"")</f>
        <v/>
      </c>
      <c r="BC3117" s="105"/>
    </row>
    <row r="3118" spans="1:55" x14ac:dyDescent="0.25">
      <c r="A3118" s="98"/>
      <c r="B3118" s="98"/>
      <c r="C3118" s="73"/>
      <c r="D3118" s="179"/>
      <c r="E3118" s="176"/>
      <c r="F3118" s="176"/>
      <c r="G3118" s="176"/>
      <c r="H3118" s="176"/>
      <c r="I3118" s="176"/>
      <c r="J3118" s="172"/>
      <c r="K3118" s="173"/>
      <c r="L3118" s="178"/>
      <c r="R3118" s="3"/>
      <c r="S3118" s="106"/>
      <c r="T3118" s="106"/>
      <c r="U3118" s="106"/>
      <c r="V3118" s="106"/>
      <c r="W3118" s="106"/>
      <c r="X3118" s="106"/>
      <c r="AB3118" s="188" t="str">
        <f t="shared" si="331"/>
        <v/>
      </c>
      <c r="AC3118" s="188" t="s">
        <v>1585</v>
      </c>
      <c r="AD3118" s="131"/>
      <c r="AE3118" s="131"/>
      <c r="AF3118" s="131"/>
      <c r="AG3118" s="131"/>
      <c r="AH3118" s="131"/>
      <c r="AI3118" s="131"/>
      <c r="AJ3118" s="128" t="str">
        <f t="shared" si="332"/>
        <v/>
      </c>
      <c r="AK3118" s="7" t="str">
        <f>IF(ISNUMBER($AJ3118),INDEX($C$1:$AB$3985,$AJ3118,AK$4),"")</f>
        <v/>
      </c>
      <c r="AL3118" s="7" t="str">
        <f>IF(ISNUMBER($AJ3118),INDEX($C$1:$AB$3985,$AJ3118,AL$4),"")</f>
        <v/>
      </c>
      <c r="AM3118" s="128"/>
      <c r="AN3118" s="128" t="str">
        <f t="shared" si="334"/>
        <v/>
      </c>
      <c r="AO3118" s="7" t="str">
        <f t="shared" si="337"/>
        <v/>
      </c>
      <c r="AP3118" s="10" t="str">
        <f t="shared" si="337"/>
        <v/>
      </c>
      <c r="AQ3118" s="310">
        <f>IF(ISNUMBER(SEARCH($T$30,AO3118)),MAX(AQ$5:AQ3117)+1,0)</f>
        <v>0</v>
      </c>
      <c r="AR3118" s="310">
        <f>IF(ISNUMBER(SEARCH($T$31,AO3118)),MAX(AR$5:AR3117)+1,0)</f>
        <v>0</v>
      </c>
      <c r="AS3118" s="128" t="str">
        <f t="shared" si="333"/>
        <v/>
      </c>
      <c r="AT3118" s="105" t="str">
        <f>IF(ISNUMBER($AS3118),INDEX($C$1:$AB$3985,$AS3118,AT$4),"")</f>
        <v/>
      </c>
      <c r="AU3118" s="128"/>
      <c r="AV3118" s="128" t="str">
        <f t="shared" si="335"/>
        <v/>
      </c>
      <c r="AW3118" s="105" t="str">
        <f>IF(ISNUMBER($AV3118),INDEX($C$1:$AB$3985,$AV3118,AW$4),"")</f>
        <v/>
      </c>
      <c r="AX3118" s="105" t="str">
        <f>IF(ISNUMBER($AV3118),INDEX($C$1:$AB$3985,$AV3118,AX$4),"")</f>
        <v/>
      </c>
      <c r="AY3118" s="128"/>
      <c r="AZ3118" s="128"/>
      <c r="BA3118" s="128" t="str">
        <f t="shared" si="336"/>
        <v/>
      </c>
      <c r="BB3118" s="105" t="str">
        <f>IF(ISNUMBER($BA3118),INDEX($C$1:$AB$3985,$BA3118,BB$4),"")</f>
        <v/>
      </c>
      <c r="BC3118" s="105"/>
    </row>
    <row r="3119" spans="1:55" x14ac:dyDescent="0.25">
      <c r="A3119" s="98"/>
      <c r="B3119" s="98"/>
      <c r="C3119" s="73"/>
      <c r="D3119" s="179"/>
      <c r="E3119" s="176"/>
      <c r="F3119" s="176"/>
      <c r="G3119" s="176"/>
      <c r="H3119" s="176"/>
      <c r="I3119" s="176"/>
      <c r="J3119" s="172"/>
      <c r="K3119" s="173"/>
      <c r="L3119" s="178"/>
      <c r="R3119" s="3"/>
      <c r="S3119" s="106"/>
      <c r="T3119" s="106"/>
      <c r="U3119" s="106"/>
      <c r="V3119" s="106"/>
      <c r="W3119" s="106"/>
      <c r="X3119" s="106"/>
      <c r="AB3119" s="188" t="str">
        <f t="shared" si="331"/>
        <v/>
      </c>
      <c r="AC3119" s="188" t="s">
        <v>1585</v>
      </c>
      <c r="AD3119" s="131"/>
      <c r="AE3119" s="131"/>
      <c r="AF3119" s="131"/>
      <c r="AG3119" s="131"/>
      <c r="AH3119" s="131"/>
      <c r="AI3119" s="131"/>
      <c r="AJ3119" s="128" t="str">
        <f t="shared" si="332"/>
        <v/>
      </c>
      <c r="AK3119" s="7" t="str">
        <f>IF(ISNUMBER($AJ3119),INDEX($C$1:$AB$3985,$AJ3119,AK$4),"")</f>
        <v/>
      </c>
      <c r="AL3119" s="7" t="str">
        <f>IF(ISNUMBER($AJ3119),INDEX($C$1:$AB$3985,$AJ3119,AL$4),"")</f>
        <v/>
      </c>
      <c r="AM3119" s="128"/>
      <c r="AN3119" s="128" t="str">
        <f t="shared" si="334"/>
        <v/>
      </c>
      <c r="AO3119" s="7" t="str">
        <f t="shared" si="337"/>
        <v/>
      </c>
      <c r="AP3119" s="10" t="str">
        <f t="shared" si="337"/>
        <v/>
      </c>
      <c r="AQ3119" s="310">
        <f>IF(ISNUMBER(SEARCH($T$30,AO3119)),MAX(AQ$5:AQ3118)+1,0)</f>
        <v>0</v>
      </c>
      <c r="AR3119" s="310">
        <f>IF(ISNUMBER(SEARCH($T$31,AO3119)),MAX(AR$5:AR3118)+1,0)</f>
        <v>0</v>
      </c>
      <c r="AS3119" s="128" t="str">
        <f t="shared" si="333"/>
        <v/>
      </c>
      <c r="AT3119" s="105" t="str">
        <f>IF(ISNUMBER($AS3119),INDEX($C$1:$AB$3985,$AS3119,AT$4),"")</f>
        <v/>
      </c>
      <c r="AU3119" s="128"/>
      <c r="AV3119" s="128" t="str">
        <f t="shared" si="335"/>
        <v/>
      </c>
      <c r="AW3119" s="105" t="str">
        <f>IF(ISNUMBER($AV3119),INDEX($C$1:$AB$3985,$AV3119,AW$4),"")</f>
        <v/>
      </c>
      <c r="AX3119" s="105" t="str">
        <f>IF(ISNUMBER($AV3119),INDEX($C$1:$AB$3985,$AV3119,AX$4),"")</f>
        <v/>
      </c>
      <c r="AY3119" s="128"/>
      <c r="AZ3119" s="128"/>
      <c r="BA3119" s="128" t="str">
        <f t="shared" si="336"/>
        <v/>
      </c>
      <c r="BB3119" s="105" t="str">
        <f>IF(ISNUMBER($BA3119),INDEX($C$1:$AB$3985,$BA3119,BB$4),"")</f>
        <v/>
      </c>
      <c r="BC3119" s="105"/>
    </row>
    <row r="3120" spans="1:55" x14ac:dyDescent="0.25">
      <c r="A3120" s="98"/>
      <c r="B3120" s="98"/>
      <c r="C3120" s="73"/>
      <c r="D3120" s="179"/>
      <c r="E3120" s="176"/>
      <c r="F3120" s="176"/>
      <c r="G3120" s="176"/>
      <c r="H3120" s="176"/>
      <c r="I3120" s="176"/>
      <c r="J3120" s="172"/>
      <c r="K3120" s="173"/>
      <c r="L3120" s="178"/>
      <c r="R3120" s="3"/>
      <c r="S3120" s="106"/>
      <c r="T3120" s="106"/>
      <c r="U3120" s="106"/>
      <c r="V3120" s="106"/>
      <c r="W3120" s="106"/>
      <c r="X3120" s="106"/>
      <c r="AB3120" s="188" t="str">
        <f t="shared" si="331"/>
        <v/>
      </c>
      <c r="AC3120" s="188" t="s">
        <v>1585</v>
      </c>
      <c r="AD3120" s="131"/>
      <c r="AE3120" s="131"/>
      <c r="AF3120" s="131"/>
      <c r="AG3120" s="131"/>
      <c r="AH3120" s="131"/>
      <c r="AI3120" s="131"/>
      <c r="AJ3120" s="128" t="str">
        <f t="shared" si="332"/>
        <v/>
      </c>
      <c r="AK3120" s="7" t="str">
        <f>IF(ISNUMBER($AJ3120),INDEX($C$1:$AB$3985,$AJ3120,AK$4),"")</f>
        <v/>
      </c>
      <c r="AL3120" s="7" t="str">
        <f>IF(ISNUMBER($AJ3120),INDEX($C$1:$AB$3985,$AJ3120,AL$4),"")</f>
        <v/>
      </c>
      <c r="AM3120" s="128"/>
      <c r="AN3120" s="128" t="str">
        <f t="shared" si="334"/>
        <v/>
      </c>
      <c r="AO3120" s="7" t="str">
        <f t="shared" si="337"/>
        <v/>
      </c>
      <c r="AP3120" s="10" t="str">
        <f t="shared" si="337"/>
        <v/>
      </c>
      <c r="AQ3120" s="310">
        <f>IF(ISNUMBER(SEARCH($T$30,AO3120)),MAX(AQ$5:AQ3119)+1,0)</f>
        <v>0</v>
      </c>
      <c r="AR3120" s="310">
        <f>IF(ISNUMBER(SEARCH($T$31,AO3120)),MAX(AR$5:AR3119)+1,0)</f>
        <v>0</v>
      </c>
      <c r="AS3120" s="128" t="str">
        <f t="shared" si="333"/>
        <v/>
      </c>
      <c r="AT3120" s="105" t="str">
        <f>IF(ISNUMBER($AS3120),INDEX($C$1:$AB$3985,$AS3120,AT$4),"")</f>
        <v/>
      </c>
      <c r="AU3120" s="128"/>
      <c r="AV3120" s="128" t="str">
        <f t="shared" si="335"/>
        <v/>
      </c>
      <c r="AW3120" s="105" t="str">
        <f>IF(ISNUMBER($AV3120),INDEX($C$1:$AB$3985,$AV3120,AW$4),"")</f>
        <v/>
      </c>
      <c r="AX3120" s="105" t="str">
        <f>IF(ISNUMBER($AV3120),INDEX($C$1:$AB$3985,$AV3120,AX$4),"")</f>
        <v/>
      </c>
      <c r="AY3120" s="128"/>
      <c r="AZ3120" s="128"/>
      <c r="BA3120" s="128" t="str">
        <f t="shared" si="336"/>
        <v/>
      </c>
      <c r="BB3120" s="105" t="str">
        <f>IF(ISNUMBER($BA3120),INDEX($C$1:$AB$3985,$BA3120,BB$4),"")</f>
        <v/>
      </c>
      <c r="BC3120" s="105"/>
    </row>
    <row r="3121" spans="1:55" x14ac:dyDescent="0.25">
      <c r="A3121" s="98"/>
      <c r="B3121" s="98"/>
      <c r="C3121" s="73"/>
      <c r="D3121" s="179"/>
      <c r="E3121" s="176"/>
      <c r="F3121" s="176"/>
      <c r="G3121" s="176"/>
      <c r="H3121" s="176"/>
      <c r="I3121" s="176"/>
      <c r="J3121" s="172"/>
      <c r="K3121" s="173"/>
      <c r="L3121" s="178"/>
      <c r="R3121" s="3"/>
      <c r="S3121" s="106"/>
      <c r="T3121" s="106"/>
      <c r="U3121" s="106"/>
      <c r="V3121" s="106"/>
      <c r="W3121" s="106"/>
      <c r="X3121" s="106"/>
      <c r="AB3121" s="188" t="str">
        <f t="shared" si="331"/>
        <v/>
      </c>
      <c r="AC3121" s="188" t="s">
        <v>1585</v>
      </c>
      <c r="AD3121" s="131"/>
      <c r="AE3121" s="131"/>
      <c r="AF3121" s="131"/>
      <c r="AG3121" s="131"/>
      <c r="AH3121" s="131"/>
      <c r="AI3121" s="131"/>
      <c r="AJ3121" s="128" t="str">
        <f t="shared" si="332"/>
        <v/>
      </c>
      <c r="AK3121" s="7" t="str">
        <f>IF(ISNUMBER($AJ3121),INDEX($C$1:$AB$3985,$AJ3121,AK$4),"")</f>
        <v/>
      </c>
      <c r="AL3121" s="7" t="str">
        <f>IF(ISNUMBER($AJ3121),INDEX($C$1:$AB$3985,$AJ3121,AL$4),"")</f>
        <v/>
      </c>
      <c r="AM3121" s="128"/>
      <c r="AN3121" s="128" t="str">
        <f t="shared" si="334"/>
        <v/>
      </c>
      <c r="AO3121" s="7" t="str">
        <f t="shared" si="337"/>
        <v/>
      </c>
      <c r="AP3121" s="10" t="str">
        <f t="shared" si="337"/>
        <v/>
      </c>
      <c r="AQ3121" s="310">
        <f>IF(ISNUMBER(SEARCH($T$30,AO3121)),MAX(AQ$5:AQ3120)+1,0)</f>
        <v>0</v>
      </c>
      <c r="AR3121" s="310">
        <f>IF(ISNUMBER(SEARCH($T$31,AO3121)),MAX(AR$5:AR3120)+1,0)</f>
        <v>0</v>
      </c>
      <c r="AS3121" s="128" t="str">
        <f t="shared" si="333"/>
        <v/>
      </c>
      <c r="AT3121" s="105" t="str">
        <f>IF(ISNUMBER($AS3121),INDEX($C$1:$AB$3985,$AS3121,AT$4),"")</f>
        <v/>
      </c>
      <c r="AU3121" s="128"/>
      <c r="AV3121" s="128" t="str">
        <f t="shared" si="335"/>
        <v/>
      </c>
      <c r="AW3121" s="105" t="str">
        <f>IF(ISNUMBER($AV3121),INDEX($C$1:$AB$3985,$AV3121,AW$4),"")</f>
        <v/>
      </c>
      <c r="AX3121" s="105" t="str">
        <f>IF(ISNUMBER($AV3121),INDEX($C$1:$AB$3985,$AV3121,AX$4),"")</f>
        <v/>
      </c>
      <c r="AY3121" s="128"/>
      <c r="AZ3121" s="128"/>
      <c r="BA3121" s="128" t="str">
        <f t="shared" si="336"/>
        <v/>
      </c>
      <c r="BB3121" s="105" t="str">
        <f>IF(ISNUMBER($BA3121),INDEX($C$1:$AB$3985,$BA3121,BB$4),"")</f>
        <v/>
      </c>
      <c r="BC3121" s="105"/>
    </row>
    <row r="3122" spans="1:55" x14ac:dyDescent="0.25">
      <c r="A3122" s="98"/>
      <c r="B3122" s="98"/>
      <c r="C3122" s="73"/>
      <c r="D3122" s="179"/>
      <c r="E3122" s="176"/>
      <c r="F3122" s="176"/>
      <c r="G3122" s="176"/>
      <c r="H3122" s="176"/>
      <c r="I3122" s="176"/>
      <c r="J3122" s="172"/>
      <c r="K3122" s="173"/>
      <c r="L3122" s="178"/>
      <c r="R3122" s="3"/>
      <c r="S3122" s="106"/>
      <c r="T3122" s="106"/>
      <c r="U3122" s="106"/>
      <c r="V3122" s="106"/>
      <c r="W3122" s="106"/>
      <c r="X3122" s="106"/>
      <c r="AB3122" s="188" t="str">
        <f t="shared" si="331"/>
        <v/>
      </c>
      <c r="AC3122" s="188" t="s">
        <v>1585</v>
      </c>
      <c r="AD3122" s="131"/>
      <c r="AE3122" s="131"/>
      <c r="AF3122" s="131"/>
      <c r="AG3122" s="131"/>
      <c r="AH3122" s="131"/>
      <c r="AI3122" s="131"/>
      <c r="AJ3122" s="128" t="str">
        <f t="shared" si="332"/>
        <v/>
      </c>
      <c r="AK3122" s="7" t="str">
        <f>IF(ISNUMBER($AJ3122),INDEX($C$1:$AB$3985,$AJ3122,AK$4),"")</f>
        <v/>
      </c>
      <c r="AL3122" s="7" t="str">
        <f>IF(ISNUMBER($AJ3122),INDEX($C$1:$AB$3985,$AJ3122,AL$4),"")</f>
        <v/>
      </c>
      <c r="AM3122" s="128"/>
      <c r="AN3122" s="128" t="str">
        <f t="shared" si="334"/>
        <v/>
      </c>
      <c r="AO3122" s="7" t="str">
        <f t="shared" si="337"/>
        <v/>
      </c>
      <c r="AP3122" s="10" t="str">
        <f t="shared" si="337"/>
        <v/>
      </c>
      <c r="AQ3122" s="310">
        <f>IF(ISNUMBER(SEARCH($T$30,AO3122)),MAX(AQ$5:AQ3121)+1,0)</f>
        <v>0</v>
      </c>
      <c r="AR3122" s="310">
        <f>IF(ISNUMBER(SEARCH($T$31,AO3122)),MAX(AR$5:AR3121)+1,0)</f>
        <v>0</v>
      </c>
      <c r="AS3122" s="128" t="str">
        <f t="shared" si="333"/>
        <v/>
      </c>
      <c r="AT3122" s="105" t="str">
        <f>IF(ISNUMBER($AS3122),INDEX($C$1:$AB$3985,$AS3122,AT$4),"")</f>
        <v/>
      </c>
      <c r="AU3122" s="128"/>
      <c r="AV3122" s="128" t="str">
        <f t="shared" si="335"/>
        <v/>
      </c>
      <c r="AW3122" s="105" t="str">
        <f>IF(ISNUMBER($AV3122),INDEX($C$1:$AB$3985,$AV3122,AW$4),"")</f>
        <v/>
      </c>
      <c r="AX3122" s="105" t="str">
        <f>IF(ISNUMBER($AV3122),INDEX($C$1:$AB$3985,$AV3122,AX$4),"")</f>
        <v/>
      </c>
      <c r="AY3122" s="128"/>
      <c r="AZ3122" s="128"/>
      <c r="BA3122" s="128" t="str">
        <f t="shared" si="336"/>
        <v/>
      </c>
      <c r="BB3122" s="105" t="str">
        <f>IF(ISNUMBER($BA3122),INDEX($C$1:$AB$3985,$BA3122,BB$4),"")</f>
        <v/>
      </c>
      <c r="BC3122" s="105"/>
    </row>
    <row r="3123" spans="1:55" x14ac:dyDescent="0.25">
      <c r="A3123" s="98"/>
      <c r="B3123" s="98"/>
      <c r="C3123" s="73"/>
      <c r="D3123" s="179"/>
      <c r="E3123" s="176"/>
      <c r="F3123" s="176"/>
      <c r="G3123" s="176"/>
      <c r="H3123" s="176"/>
      <c r="I3123" s="176"/>
      <c r="J3123" s="172"/>
      <c r="K3123" s="173"/>
      <c r="L3123" s="178"/>
      <c r="R3123" s="3"/>
      <c r="S3123" s="106"/>
      <c r="T3123" s="106"/>
      <c r="U3123" s="106"/>
      <c r="V3123" s="106"/>
      <c r="W3123" s="106"/>
      <c r="X3123" s="106"/>
      <c r="AB3123" s="188" t="str">
        <f t="shared" si="331"/>
        <v/>
      </c>
      <c r="AC3123" s="188" t="s">
        <v>1585</v>
      </c>
      <c r="AD3123" s="131"/>
      <c r="AE3123" s="131"/>
      <c r="AF3123" s="131"/>
      <c r="AG3123" s="131"/>
      <c r="AH3123" s="131"/>
      <c r="AI3123" s="131"/>
      <c r="AJ3123" s="128" t="str">
        <f t="shared" si="332"/>
        <v/>
      </c>
      <c r="AK3123" s="7" t="str">
        <f>IF(ISNUMBER($AJ3123),INDEX($C$1:$AB$3985,$AJ3123,AK$4),"")</f>
        <v/>
      </c>
      <c r="AL3123" s="7" t="str">
        <f>IF(ISNUMBER($AJ3123),INDEX($C$1:$AB$3985,$AJ3123,AL$4),"")</f>
        <v/>
      </c>
      <c r="AM3123" s="128"/>
      <c r="AN3123" s="128" t="str">
        <f t="shared" si="334"/>
        <v/>
      </c>
      <c r="AO3123" s="7" t="str">
        <f t="shared" si="337"/>
        <v/>
      </c>
      <c r="AP3123" s="10" t="str">
        <f t="shared" si="337"/>
        <v/>
      </c>
      <c r="AQ3123" s="310">
        <f>IF(ISNUMBER(SEARCH($T$30,AO3123)),MAX(AQ$5:AQ3122)+1,0)</f>
        <v>0</v>
      </c>
      <c r="AR3123" s="310">
        <f>IF(ISNUMBER(SEARCH($T$31,AO3123)),MAX(AR$5:AR3122)+1,0)</f>
        <v>0</v>
      </c>
      <c r="AS3123" s="128" t="str">
        <f t="shared" si="333"/>
        <v/>
      </c>
      <c r="AT3123" s="105" t="str">
        <f>IF(ISNUMBER($AS3123),INDEX($C$1:$AB$3985,$AS3123,AT$4),"")</f>
        <v/>
      </c>
      <c r="AU3123" s="128"/>
      <c r="AV3123" s="128" t="str">
        <f t="shared" si="335"/>
        <v/>
      </c>
      <c r="AW3123" s="105" t="str">
        <f>IF(ISNUMBER($AV3123),INDEX($C$1:$AB$3985,$AV3123,AW$4),"")</f>
        <v/>
      </c>
      <c r="AX3123" s="105" t="str">
        <f>IF(ISNUMBER($AV3123),INDEX($C$1:$AB$3985,$AV3123,AX$4),"")</f>
        <v/>
      </c>
      <c r="AY3123" s="128"/>
      <c r="AZ3123" s="128"/>
      <c r="BA3123" s="128" t="str">
        <f t="shared" si="336"/>
        <v/>
      </c>
      <c r="BB3123" s="105" t="str">
        <f>IF(ISNUMBER($BA3123),INDEX($C$1:$AB$3985,$BA3123,BB$4),"")</f>
        <v/>
      </c>
      <c r="BC3123" s="105"/>
    </row>
    <row r="3124" spans="1:55" x14ac:dyDescent="0.25">
      <c r="A3124" s="98"/>
      <c r="B3124" s="98"/>
      <c r="C3124" s="73"/>
      <c r="D3124" s="179"/>
      <c r="E3124" s="176"/>
      <c r="F3124" s="176"/>
      <c r="G3124" s="176"/>
      <c r="H3124" s="176"/>
      <c r="I3124" s="176"/>
      <c r="J3124" s="172"/>
      <c r="K3124" s="173"/>
      <c r="L3124" s="178"/>
      <c r="R3124" s="3"/>
      <c r="S3124" s="106"/>
      <c r="T3124" s="106"/>
      <c r="U3124" s="106"/>
      <c r="V3124" s="106"/>
      <c r="W3124" s="106"/>
      <c r="X3124" s="106"/>
      <c r="AB3124" s="188" t="str">
        <f t="shared" si="331"/>
        <v/>
      </c>
      <c r="AC3124" s="188" t="s">
        <v>1585</v>
      </c>
      <c r="AD3124" s="131"/>
      <c r="AE3124" s="131"/>
      <c r="AF3124" s="131"/>
      <c r="AG3124" s="131"/>
      <c r="AH3124" s="131"/>
      <c r="AI3124" s="131"/>
      <c r="AJ3124" s="128" t="str">
        <f t="shared" si="332"/>
        <v/>
      </c>
      <c r="AK3124" s="7" t="str">
        <f>IF(ISNUMBER($AJ3124),INDEX($C$1:$AB$3985,$AJ3124,AK$4),"")</f>
        <v/>
      </c>
      <c r="AL3124" s="7" t="str">
        <f>IF(ISNUMBER($AJ3124),INDEX($C$1:$AB$3985,$AJ3124,AL$4),"")</f>
        <v/>
      </c>
      <c r="AM3124" s="128"/>
      <c r="AN3124" s="128" t="str">
        <f t="shared" si="334"/>
        <v/>
      </c>
      <c r="AO3124" s="7" t="str">
        <f t="shared" si="337"/>
        <v/>
      </c>
      <c r="AP3124" s="10" t="str">
        <f t="shared" si="337"/>
        <v/>
      </c>
      <c r="AQ3124" s="310">
        <f>IF(ISNUMBER(SEARCH($T$30,AO3124)),MAX(AQ$5:AQ3123)+1,0)</f>
        <v>0</v>
      </c>
      <c r="AR3124" s="310">
        <f>IF(ISNUMBER(SEARCH($T$31,AO3124)),MAX(AR$5:AR3123)+1,0)</f>
        <v>0</v>
      </c>
      <c r="AS3124" s="128" t="str">
        <f t="shared" si="333"/>
        <v/>
      </c>
      <c r="AT3124" s="105" t="str">
        <f>IF(ISNUMBER($AS3124),INDEX($C$1:$AB$3985,$AS3124,AT$4),"")</f>
        <v/>
      </c>
      <c r="AU3124" s="128"/>
      <c r="AV3124" s="128" t="str">
        <f t="shared" si="335"/>
        <v/>
      </c>
      <c r="AW3124" s="105" t="str">
        <f>IF(ISNUMBER($AV3124),INDEX($C$1:$AB$3985,$AV3124,AW$4),"")</f>
        <v/>
      </c>
      <c r="AX3124" s="105" t="str">
        <f>IF(ISNUMBER($AV3124),INDEX($C$1:$AB$3985,$AV3124,AX$4),"")</f>
        <v/>
      </c>
      <c r="AY3124" s="128"/>
      <c r="AZ3124" s="128"/>
      <c r="BA3124" s="128" t="str">
        <f t="shared" si="336"/>
        <v/>
      </c>
      <c r="BB3124" s="105" t="str">
        <f>IF(ISNUMBER($BA3124),INDEX($C$1:$AB$3985,$BA3124,BB$4),"")</f>
        <v/>
      </c>
      <c r="BC3124" s="105"/>
    </row>
    <row r="3125" spans="1:55" x14ac:dyDescent="0.25">
      <c r="A3125" s="98"/>
      <c r="B3125" s="98"/>
      <c r="C3125" s="73"/>
      <c r="D3125" s="179"/>
      <c r="E3125" s="176"/>
      <c r="F3125" s="176"/>
      <c r="G3125" s="176"/>
      <c r="H3125" s="176"/>
      <c r="I3125" s="176"/>
      <c r="J3125" s="172"/>
      <c r="K3125" s="173"/>
      <c r="L3125" s="178"/>
      <c r="R3125" s="3"/>
      <c r="S3125" s="106"/>
      <c r="T3125" s="106"/>
      <c r="U3125" s="106"/>
      <c r="V3125" s="106"/>
      <c r="W3125" s="106"/>
      <c r="X3125" s="106"/>
      <c r="AB3125" s="188" t="str">
        <f t="shared" si="331"/>
        <v/>
      </c>
      <c r="AC3125" s="188" t="s">
        <v>1585</v>
      </c>
      <c r="AD3125" s="131"/>
      <c r="AE3125" s="131"/>
      <c r="AF3125" s="131"/>
      <c r="AG3125" s="131"/>
      <c r="AH3125" s="131"/>
      <c r="AI3125" s="131"/>
      <c r="AJ3125" s="128" t="str">
        <f t="shared" si="332"/>
        <v/>
      </c>
      <c r="AK3125" s="7" t="str">
        <f>IF(ISNUMBER($AJ3125),INDEX($C$1:$AB$3985,$AJ3125,AK$4),"")</f>
        <v/>
      </c>
      <c r="AL3125" s="7" t="str">
        <f>IF(ISNUMBER($AJ3125),INDEX($C$1:$AB$3985,$AJ3125,AL$4),"")</f>
        <v/>
      </c>
      <c r="AM3125" s="128"/>
      <c r="AN3125" s="128" t="str">
        <f t="shared" si="334"/>
        <v/>
      </c>
      <c r="AO3125" s="7" t="str">
        <f t="shared" si="337"/>
        <v/>
      </c>
      <c r="AP3125" s="10" t="str">
        <f t="shared" si="337"/>
        <v/>
      </c>
      <c r="AQ3125" s="310">
        <f>IF(ISNUMBER(SEARCH($T$30,AO3125)),MAX(AQ$5:AQ3124)+1,0)</f>
        <v>0</v>
      </c>
      <c r="AR3125" s="310">
        <f>IF(ISNUMBER(SEARCH($T$31,AO3125)),MAX(AR$5:AR3124)+1,0)</f>
        <v>0</v>
      </c>
      <c r="AS3125" s="128" t="str">
        <f t="shared" si="333"/>
        <v/>
      </c>
      <c r="AT3125" s="105" t="str">
        <f>IF(ISNUMBER($AS3125),INDEX($C$1:$AB$3985,$AS3125,AT$4),"")</f>
        <v/>
      </c>
      <c r="AU3125" s="128"/>
      <c r="AV3125" s="128" t="str">
        <f t="shared" si="335"/>
        <v/>
      </c>
      <c r="AW3125" s="105" t="str">
        <f>IF(ISNUMBER($AV3125),INDEX($C$1:$AB$3985,$AV3125,AW$4),"")</f>
        <v/>
      </c>
      <c r="AX3125" s="105" t="str">
        <f>IF(ISNUMBER($AV3125),INDEX($C$1:$AB$3985,$AV3125,AX$4),"")</f>
        <v/>
      </c>
      <c r="AY3125" s="128"/>
      <c r="AZ3125" s="128"/>
      <c r="BA3125" s="128" t="str">
        <f t="shared" si="336"/>
        <v/>
      </c>
      <c r="BB3125" s="105" t="str">
        <f>IF(ISNUMBER($BA3125),INDEX($C$1:$AB$3985,$BA3125,BB$4),"")</f>
        <v/>
      </c>
      <c r="BC3125" s="105"/>
    </row>
    <row r="3126" spans="1:55" x14ac:dyDescent="0.25">
      <c r="A3126" s="98"/>
      <c r="B3126" s="98"/>
      <c r="C3126" s="73"/>
      <c r="D3126" s="179"/>
      <c r="E3126" s="176"/>
      <c r="F3126" s="176"/>
      <c r="G3126" s="176"/>
      <c r="H3126" s="176"/>
      <c r="I3126" s="176"/>
      <c r="J3126" s="172"/>
      <c r="K3126" s="173"/>
      <c r="L3126" s="178"/>
      <c r="R3126" s="3"/>
      <c r="S3126" s="106"/>
      <c r="T3126" s="106"/>
      <c r="U3126" s="106"/>
      <c r="V3126" s="106"/>
      <c r="W3126" s="106"/>
      <c r="X3126" s="106"/>
      <c r="AB3126" s="188" t="str">
        <f t="shared" si="331"/>
        <v/>
      </c>
      <c r="AC3126" s="188" t="s">
        <v>1585</v>
      </c>
      <c r="AD3126" s="131"/>
      <c r="AE3126" s="131"/>
      <c r="AF3126" s="131"/>
      <c r="AG3126" s="131"/>
      <c r="AH3126" s="131"/>
      <c r="AI3126" s="131"/>
      <c r="AJ3126" s="128" t="str">
        <f t="shared" si="332"/>
        <v/>
      </c>
      <c r="AK3126" s="7" t="str">
        <f>IF(ISNUMBER($AJ3126),INDEX($C$1:$AB$3985,$AJ3126,AK$4),"")</f>
        <v/>
      </c>
      <c r="AL3126" s="7" t="str">
        <f>IF(ISNUMBER($AJ3126),INDEX($C$1:$AB$3985,$AJ3126,AL$4),"")</f>
        <v/>
      </c>
      <c r="AM3126" s="128"/>
      <c r="AN3126" s="128" t="str">
        <f t="shared" si="334"/>
        <v/>
      </c>
      <c r="AO3126" s="7" t="str">
        <f t="shared" si="337"/>
        <v/>
      </c>
      <c r="AP3126" s="10" t="str">
        <f t="shared" si="337"/>
        <v/>
      </c>
      <c r="AQ3126" s="310">
        <f>IF(ISNUMBER(SEARCH($T$30,AO3126)),MAX(AQ$5:AQ3125)+1,0)</f>
        <v>0</v>
      </c>
      <c r="AR3126" s="310">
        <f>IF(ISNUMBER(SEARCH($T$31,AO3126)),MAX(AR$5:AR3125)+1,0)</f>
        <v>0</v>
      </c>
      <c r="AS3126" s="128" t="str">
        <f t="shared" si="333"/>
        <v/>
      </c>
      <c r="AT3126" s="105" t="str">
        <f>IF(ISNUMBER($AS3126),INDEX($C$1:$AB$3985,$AS3126,AT$4),"")</f>
        <v/>
      </c>
      <c r="AU3126" s="128"/>
      <c r="AV3126" s="128" t="str">
        <f t="shared" si="335"/>
        <v/>
      </c>
      <c r="AW3126" s="105" t="str">
        <f>IF(ISNUMBER($AV3126),INDEX($C$1:$AB$3985,$AV3126,AW$4),"")</f>
        <v/>
      </c>
      <c r="AX3126" s="105" t="str">
        <f>IF(ISNUMBER($AV3126),INDEX($C$1:$AB$3985,$AV3126,AX$4),"")</f>
        <v/>
      </c>
      <c r="AY3126" s="128"/>
      <c r="AZ3126" s="128"/>
      <c r="BA3126" s="128" t="str">
        <f t="shared" si="336"/>
        <v/>
      </c>
      <c r="BB3126" s="105" t="str">
        <f>IF(ISNUMBER($BA3126),INDEX($C$1:$AB$3985,$BA3126,BB$4),"")</f>
        <v/>
      </c>
      <c r="BC3126" s="105"/>
    </row>
    <row r="3127" spans="1:55" x14ac:dyDescent="0.25">
      <c r="A3127" s="98"/>
      <c r="B3127" s="98"/>
      <c r="C3127" s="73"/>
      <c r="D3127" s="179"/>
      <c r="E3127" s="176"/>
      <c r="F3127" s="176"/>
      <c r="G3127" s="176"/>
      <c r="H3127" s="176"/>
      <c r="I3127" s="176"/>
      <c r="J3127" s="172"/>
      <c r="K3127" s="173"/>
      <c r="L3127" s="178"/>
      <c r="R3127" s="3"/>
      <c r="S3127" s="106"/>
      <c r="T3127" s="106"/>
      <c r="U3127" s="106"/>
      <c r="V3127" s="106"/>
      <c r="W3127" s="106"/>
      <c r="X3127" s="106"/>
      <c r="AB3127" s="188" t="str">
        <f t="shared" si="331"/>
        <v/>
      </c>
      <c r="AC3127" s="188" t="s">
        <v>1585</v>
      </c>
      <c r="AD3127" s="131"/>
      <c r="AE3127" s="131"/>
      <c r="AF3127" s="131"/>
      <c r="AG3127" s="131"/>
      <c r="AH3127" s="131"/>
      <c r="AI3127" s="131"/>
      <c r="AJ3127" s="128" t="str">
        <f t="shared" si="332"/>
        <v/>
      </c>
      <c r="AK3127" s="7" t="str">
        <f>IF(ISNUMBER($AJ3127),INDEX($C$1:$AB$3985,$AJ3127,AK$4),"")</f>
        <v/>
      </c>
      <c r="AL3127" s="7" t="str">
        <f>IF(ISNUMBER($AJ3127),INDEX($C$1:$AB$3985,$AJ3127,AL$4),"")</f>
        <v/>
      </c>
      <c r="AM3127" s="128"/>
      <c r="AN3127" s="128" t="str">
        <f t="shared" si="334"/>
        <v/>
      </c>
      <c r="AO3127" s="7" t="str">
        <f t="shared" si="337"/>
        <v/>
      </c>
      <c r="AP3127" s="10" t="str">
        <f t="shared" si="337"/>
        <v/>
      </c>
      <c r="AQ3127" s="310">
        <f>IF(ISNUMBER(SEARCH($T$30,AO3127)),MAX(AQ$5:AQ3126)+1,0)</f>
        <v>0</v>
      </c>
      <c r="AR3127" s="310">
        <f>IF(ISNUMBER(SEARCH($T$31,AO3127)),MAX(AR$5:AR3126)+1,0)</f>
        <v>0</v>
      </c>
      <c r="AS3127" s="128" t="str">
        <f t="shared" si="333"/>
        <v/>
      </c>
      <c r="AT3127" s="105" t="str">
        <f>IF(ISNUMBER($AS3127),INDEX($C$1:$AB$3985,$AS3127,AT$4),"")</f>
        <v/>
      </c>
      <c r="AU3127" s="128"/>
      <c r="AV3127" s="128" t="str">
        <f t="shared" si="335"/>
        <v/>
      </c>
      <c r="AW3127" s="105" t="str">
        <f>IF(ISNUMBER($AV3127),INDEX($C$1:$AB$3985,$AV3127,AW$4),"")</f>
        <v/>
      </c>
      <c r="AX3127" s="105" t="str">
        <f>IF(ISNUMBER($AV3127),INDEX($C$1:$AB$3985,$AV3127,AX$4),"")</f>
        <v/>
      </c>
      <c r="AY3127" s="128"/>
      <c r="AZ3127" s="128"/>
      <c r="BA3127" s="128" t="str">
        <f t="shared" si="336"/>
        <v/>
      </c>
      <c r="BB3127" s="105" t="str">
        <f>IF(ISNUMBER($BA3127),INDEX($C$1:$AB$3985,$BA3127,BB$4),"")</f>
        <v/>
      </c>
      <c r="BC3127" s="105"/>
    </row>
    <row r="3128" spans="1:55" x14ac:dyDescent="0.25">
      <c r="A3128" s="98"/>
      <c r="B3128" s="98"/>
      <c r="C3128" s="73"/>
      <c r="D3128" s="179"/>
      <c r="E3128" s="176"/>
      <c r="F3128" s="176"/>
      <c r="G3128" s="176"/>
      <c r="H3128" s="176"/>
      <c r="I3128" s="176"/>
      <c r="J3128" s="172"/>
      <c r="K3128" s="173"/>
      <c r="L3128" s="178"/>
      <c r="R3128" s="3"/>
      <c r="S3128" s="106"/>
      <c r="T3128" s="106"/>
      <c r="U3128" s="106"/>
      <c r="V3128" s="106"/>
      <c r="W3128" s="106"/>
      <c r="X3128" s="106"/>
      <c r="AB3128" s="188" t="str">
        <f t="shared" si="331"/>
        <v/>
      </c>
      <c r="AC3128" s="188" t="s">
        <v>1585</v>
      </c>
      <c r="AD3128" s="131"/>
      <c r="AE3128" s="131"/>
      <c r="AF3128" s="131"/>
      <c r="AG3128" s="131"/>
      <c r="AH3128" s="131"/>
      <c r="AI3128" s="131"/>
      <c r="AJ3128" s="128" t="str">
        <f t="shared" si="332"/>
        <v/>
      </c>
      <c r="AK3128" s="7" t="str">
        <f>IF(ISNUMBER($AJ3128),INDEX($C$1:$AB$3985,$AJ3128,AK$4),"")</f>
        <v/>
      </c>
      <c r="AL3128" s="7" t="str">
        <f>IF(ISNUMBER($AJ3128),INDEX($C$1:$AB$3985,$AJ3128,AL$4),"")</f>
        <v/>
      </c>
      <c r="AM3128" s="128"/>
      <c r="AN3128" s="128" t="str">
        <f t="shared" si="334"/>
        <v/>
      </c>
      <c r="AO3128" s="7" t="str">
        <f t="shared" si="337"/>
        <v/>
      </c>
      <c r="AP3128" s="10" t="str">
        <f t="shared" si="337"/>
        <v/>
      </c>
      <c r="AQ3128" s="310">
        <f>IF(ISNUMBER(SEARCH($T$30,AO3128)),MAX(AQ$5:AQ3127)+1,0)</f>
        <v>0</v>
      </c>
      <c r="AR3128" s="310">
        <f>IF(ISNUMBER(SEARCH($T$31,AO3128)),MAX(AR$5:AR3127)+1,0)</f>
        <v>0</v>
      </c>
      <c r="AS3128" s="128" t="str">
        <f t="shared" si="333"/>
        <v/>
      </c>
      <c r="AT3128" s="105" t="str">
        <f>IF(ISNUMBER($AS3128),INDEX($C$1:$AB$3985,$AS3128,AT$4),"")</f>
        <v/>
      </c>
      <c r="AU3128" s="128"/>
      <c r="AV3128" s="128" t="str">
        <f t="shared" si="335"/>
        <v/>
      </c>
      <c r="AW3128" s="105" t="str">
        <f>IF(ISNUMBER($AV3128),INDEX($C$1:$AB$3985,$AV3128,AW$4),"")</f>
        <v/>
      </c>
      <c r="AX3128" s="105" t="str">
        <f>IF(ISNUMBER($AV3128),INDEX($C$1:$AB$3985,$AV3128,AX$4),"")</f>
        <v/>
      </c>
      <c r="AY3128" s="128"/>
      <c r="AZ3128" s="128"/>
      <c r="BA3128" s="128" t="str">
        <f t="shared" si="336"/>
        <v/>
      </c>
      <c r="BB3128" s="105" t="str">
        <f>IF(ISNUMBER($BA3128),INDEX($C$1:$AB$3985,$BA3128,BB$4),"")</f>
        <v/>
      </c>
      <c r="BC3128" s="105"/>
    </row>
    <row r="3129" spans="1:55" x14ac:dyDescent="0.25">
      <c r="A3129" s="98"/>
      <c r="B3129" s="98"/>
      <c r="C3129" s="73"/>
      <c r="D3129" s="179"/>
      <c r="E3129" s="176"/>
      <c r="F3129" s="176"/>
      <c r="G3129" s="176"/>
      <c r="H3129" s="176"/>
      <c r="I3129" s="176"/>
      <c r="J3129" s="172"/>
      <c r="K3129" s="173"/>
      <c r="L3129" s="178"/>
      <c r="R3129" s="3"/>
      <c r="S3129" s="106"/>
      <c r="T3129" s="106"/>
      <c r="U3129" s="106"/>
      <c r="V3129" s="106"/>
      <c r="W3129" s="106"/>
      <c r="X3129" s="106"/>
      <c r="AB3129" s="188" t="str">
        <f t="shared" si="331"/>
        <v/>
      </c>
      <c r="AC3129" s="188" t="s">
        <v>1585</v>
      </c>
      <c r="AD3129" s="131"/>
      <c r="AE3129" s="131"/>
      <c r="AF3129" s="131"/>
      <c r="AG3129" s="131"/>
      <c r="AH3129" s="131"/>
      <c r="AI3129" s="131"/>
      <c r="AJ3129" s="128" t="str">
        <f t="shared" si="332"/>
        <v/>
      </c>
      <c r="AK3129" s="7" t="str">
        <f>IF(ISNUMBER($AJ3129),INDEX($C$1:$AB$3985,$AJ3129,AK$4),"")</f>
        <v/>
      </c>
      <c r="AL3129" s="7" t="str">
        <f>IF(ISNUMBER($AJ3129),INDEX($C$1:$AB$3985,$AJ3129,AL$4),"")</f>
        <v/>
      </c>
      <c r="AM3129" s="128"/>
      <c r="AN3129" s="128" t="str">
        <f t="shared" si="334"/>
        <v/>
      </c>
      <c r="AO3129" s="7" t="str">
        <f t="shared" si="337"/>
        <v/>
      </c>
      <c r="AP3129" s="10" t="str">
        <f t="shared" si="337"/>
        <v/>
      </c>
      <c r="AQ3129" s="310">
        <f>IF(ISNUMBER(SEARCH($T$30,AO3129)),MAX(AQ$5:AQ3128)+1,0)</f>
        <v>0</v>
      </c>
      <c r="AR3129" s="310">
        <f>IF(ISNUMBER(SEARCH($T$31,AO3129)),MAX(AR$5:AR3128)+1,0)</f>
        <v>0</v>
      </c>
      <c r="AS3129" s="128" t="str">
        <f t="shared" si="333"/>
        <v/>
      </c>
      <c r="AT3129" s="105" t="str">
        <f>IF(ISNUMBER($AS3129),INDEX($C$1:$AB$3985,$AS3129,AT$4),"")</f>
        <v/>
      </c>
      <c r="AU3129" s="128"/>
      <c r="AV3129" s="128" t="str">
        <f t="shared" si="335"/>
        <v/>
      </c>
      <c r="AW3129" s="105" t="str">
        <f>IF(ISNUMBER($AV3129),INDEX($C$1:$AB$3985,$AV3129,AW$4),"")</f>
        <v/>
      </c>
      <c r="AX3129" s="105" t="str">
        <f>IF(ISNUMBER($AV3129),INDEX($C$1:$AB$3985,$AV3129,AX$4),"")</f>
        <v/>
      </c>
      <c r="AY3129" s="128"/>
      <c r="AZ3129" s="128"/>
      <c r="BA3129" s="128" t="str">
        <f t="shared" si="336"/>
        <v/>
      </c>
      <c r="BB3129" s="105" t="str">
        <f>IF(ISNUMBER($BA3129),INDEX($C$1:$AB$3985,$BA3129,BB$4),"")</f>
        <v/>
      </c>
      <c r="BC3129" s="105"/>
    </row>
    <row r="3130" spans="1:55" x14ac:dyDescent="0.25">
      <c r="A3130" s="98"/>
      <c r="B3130" s="98"/>
      <c r="C3130" s="73"/>
      <c r="D3130" s="179"/>
      <c r="E3130" s="176"/>
      <c r="F3130" s="176"/>
      <c r="G3130" s="176"/>
      <c r="H3130" s="176"/>
      <c r="I3130" s="176"/>
      <c r="J3130" s="172"/>
      <c r="K3130" s="173"/>
      <c r="L3130" s="178"/>
      <c r="R3130" s="3"/>
      <c r="S3130" s="106"/>
      <c r="T3130" s="106"/>
      <c r="U3130" s="106"/>
      <c r="V3130" s="106"/>
      <c r="W3130" s="106"/>
      <c r="X3130" s="106"/>
      <c r="AB3130" s="188" t="str">
        <f t="shared" si="331"/>
        <v/>
      </c>
      <c r="AC3130" s="188" t="s">
        <v>1585</v>
      </c>
      <c r="AD3130" s="131"/>
      <c r="AE3130" s="131"/>
      <c r="AF3130" s="131"/>
      <c r="AG3130" s="131"/>
      <c r="AH3130" s="131"/>
      <c r="AI3130" s="131"/>
      <c r="AJ3130" s="128" t="str">
        <f t="shared" si="332"/>
        <v/>
      </c>
      <c r="AK3130" s="7" t="str">
        <f>IF(ISNUMBER($AJ3130),INDEX($C$1:$AB$3985,$AJ3130,AK$4),"")</f>
        <v/>
      </c>
      <c r="AL3130" s="7" t="str">
        <f>IF(ISNUMBER($AJ3130),INDEX($C$1:$AB$3985,$AJ3130,AL$4),"")</f>
        <v/>
      </c>
      <c r="AM3130" s="128"/>
      <c r="AN3130" s="128" t="str">
        <f t="shared" si="334"/>
        <v/>
      </c>
      <c r="AO3130" s="7" t="str">
        <f t="shared" si="337"/>
        <v/>
      </c>
      <c r="AP3130" s="10" t="str">
        <f t="shared" si="337"/>
        <v/>
      </c>
      <c r="AQ3130" s="310">
        <f>IF(ISNUMBER(SEARCH($T$30,AO3130)),MAX(AQ$5:AQ3129)+1,0)</f>
        <v>0</v>
      </c>
      <c r="AR3130" s="310">
        <f>IF(ISNUMBER(SEARCH($T$31,AO3130)),MAX(AR$5:AR3129)+1,0)</f>
        <v>0</v>
      </c>
      <c r="AS3130" s="128" t="str">
        <f t="shared" si="333"/>
        <v/>
      </c>
      <c r="AT3130" s="105" t="str">
        <f>IF(ISNUMBER($AS3130),INDEX($C$1:$AB$3985,$AS3130,AT$4),"")</f>
        <v/>
      </c>
      <c r="AU3130" s="128"/>
      <c r="AV3130" s="128" t="str">
        <f t="shared" si="335"/>
        <v/>
      </c>
      <c r="AW3130" s="105" t="str">
        <f>IF(ISNUMBER($AV3130),INDEX($C$1:$AB$3985,$AV3130,AW$4),"")</f>
        <v/>
      </c>
      <c r="AX3130" s="105" t="str">
        <f>IF(ISNUMBER($AV3130),INDEX($C$1:$AB$3985,$AV3130,AX$4),"")</f>
        <v/>
      </c>
      <c r="AY3130" s="128"/>
      <c r="AZ3130" s="128"/>
      <c r="BA3130" s="128" t="str">
        <f t="shared" si="336"/>
        <v/>
      </c>
      <c r="BB3130" s="105" t="str">
        <f>IF(ISNUMBER($BA3130),INDEX($C$1:$AB$3985,$BA3130,BB$4),"")</f>
        <v/>
      </c>
      <c r="BC3130" s="105"/>
    </row>
    <row r="3131" spans="1:55" x14ac:dyDescent="0.25">
      <c r="A3131" s="98"/>
      <c r="B3131" s="98"/>
      <c r="C3131" s="73"/>
      <c r="D3131" s="179"/>
      <c r="E3131" s="176"/>
      <c r="F3131" s="176"/>
      <c r="G3131" s="176"/>
      <c r="H3131" s="176"/>
      <c r="I3131" s="176"/>
      <c r="J3131" s="172"/>
      <c r="K3131" s="173"/>
      <c r="L3131" s="178"/>
      <c r="R3131" s="3"/>
      <c r="S3131" s="106"/>
      <c r="T3131" s="106"/>
      <c r="U3131" s="106"/>
      <c r="V3131" s="106"/>
      <c r="W3131" s="106"/>
      <c r="X3131" s="106"/>
      <c r="AB3131" s="188" t="str">
        <f t="shared" si="331"/>
        <v/>
      </c>
      <c r="AC3131" s="188" t="s">
        <v>1585</v>
      </c>
      <c r="AD3131" s="131"/>
      <c r="AE3131" s="131"/>
      <c r="AF3131" s="131"/>
      <c r="AG3131" s="131"/>
      <c r="AH3131" s="131"/>
      <c r="AI3131" s="131"/>
      <c r="AJ3131" s="128" t="str">
        <f t="shared" si="332"/>
        <v/>
      </c>
      <c r="AK3131" s="7" t="str">
        <f>IF(ISNUMBER($AJ3131),INDEX($C$1:$AB$3985,$AJ3131,AK$4),"")</f>
        <v/>
      </c>
      <c r="AL3131" s="7" t="str">
        <f>IF(ISNUMBER($AJ3131),INDEX($C$1:$AB$3985,$AJ3131,AL$4),"")</f>
        <v/>
      </c>
      <c r="AM3131" s="128"/>
      <c r="AN3131" s="128" t="str">
        <f t="shared" si="334"/>
        <v/>
      </c>
      <c r="AO3131" s="7" t="str">
        <f t="shared" si="337"/>
        <v/>
      </c>
      <c r="AP3131" s="10" t="str">
        <f t="shared" si="337"/>
        <v/>
      </c>
      <c r="AQ3131" s="310">
        <f>IF(ISNUMBER(SEARCH($T$30,AO3131)),MAX(AQ$5:AQ3130)+1,0)</f>
        <v>0</v>
      </c>
      <c r="AR3131" s="310">
        <f>IF(ISNUMBER(SEARCH($T$31,AO3131)),MAX(AR$5:AR3130)+1,0)</f>
        <v>0</v>
      </c>
      <c r="AS3131" s="128" t="str">
        <f t="shared" si="333"/>
        <v/>
      </c>
      <c r="AT3131" s="105" t="str">
        <f>IF(ISNUMBER($AS3131),INDEX($C$1:$AB$3985,$AS3131,AT$4),"")</f>
        <v/>
      </c>
      <c r="AU3131" s="128"/>
      <c r="AV3131" s="128" t="str">
        <f t="shared" si="335"/>
        <v/>
      </c>
      <c r="AW3131" s="105" t="str">
        <f>IF(ISNUMBER($AV3131),INDEX($C$1:$AB$3985,$AV3131,AW$4),"")</f>
        <v/>
      </c>
      <c r="AX3131" s="105" t="str">
        <f>IF(ISNUMBER($AV3131),INDEX($C$1:$AB$3985,$AV3131,AX$4),"")</f>
        <v/>
      </c>
      <c r="AY3131" s="128"/>
      <c r="AZ3131" s="128"/>
      <c r="BA3131" s="128" t="str">
        <f t="shared" si="336"/>
        <v/>
      </c>
      <c r="BB3131" s="105" t="str">
        <f>IF(ISNUMBER($BA3131),INDEX($C$1:$AB$3985,$BA3131,BB$4),"")</f>
        <v/>
      </c>
      <c r="BC3131" s="105"/>
    </row>
    <row r="3132" spans="1:55" x14ac:dyDescent="0.25">
      <c r="A3132" s="98"/>
      <c r="B3132" s="98"/>
      <c r="C3132" s="73"/>
      <c r="D3132" s="179"/>
      <c r="E3132" s="176"/>
      <c r="F3132" s="176"/>
      <c r="G3132" s="176"/>
      <c r="H3132" s="176"/>
      <c r="I3132" s="176"/>
      <c r="J3132" s="172"/>
      <c r="K3132" s="173"/>
      <c r="L3132" s="178"/>
      <c r="R3132" s="3"/>
      <c r="S3132" s="106"/>
      <c r="T3132" s="106"/>
      <c r="U3132" s="106"/>
      <c r="V3132" s="106"/>
      <c r="W3132" s="106"/>
      <c r="X3132" s="106"/>
      <c r="AB3132" s="188" t="str">
        <f t="shared" si="331"/>
        <v/>
      </c>
      <c r="AC3132" s="188" t="s">
        <v>1585</v>
      </c>
      <c r="AD3132" s="131"/>
      <c r="AE3132" s="131"/>
      <c r="AF3132" s="131"/>
      <c r="AG3132" s="131"/>
      <c r="AH3132" s="131"/>
      <c r="AI3132" s="131"/>
      <c r="AJ3132" s="128" t="str">
        <f t="shared" si="332"/>
        <v/>
      </c>
      <c r="AK3132" s="7" t="str">
        <f>IF(ISNUMBER($AJ3132),INDEX($C$1:$AB$3985,$AJ3132,AK$4),"")</f>
        <v/>
      </c>
      <c r="AL3132" s="7" t="str">
        <f>IF(ISNUMBER($AJ3132),INDEX($C$1:$AB$3985,$AJ3132,AL$4),"")</f>
        <v/>
      </c>
      <c r="AM3132" s="128"/>
      <c r="AN3132" s="128" t="str">
        <f t="shared" si="334"/>
        <v/>
      </c>
      <c r="AO3132" s="7" t="str">
        <f t="shared" si="337"/>
        <v/>
      </c>
      <c r="AP3132" s="10" t="str">
        <f t="shared" si="337"/>
        <v/>
      </c>
      <c r="AQ3132" s="310">
        <f>IF(ISNUMBER(SEARCH($T$30,AO3132)),MAX(AQ$5:AQ3131)+1,0)</f>
        <v>0</v>
      </c>
      <c r="AR3132" s="310">
        <f>IF(ISNUMBER(SEARCH($T$31,AO3132)),MAX(AR$5:AR3131)+1,0)</f>
        <v>0</v>
      </c>
      <c r="AS3132" s="128" t="str">
        <f t="shared" si="333"/>
        <v/>
      </c>
      <c r="AT3132" s="105" t="str">
        <f>IF(ISNUMBER($AS3132),INDEX($C$1:$AB$3985,$AS3132,AT$4),"")</f>
        <v/>
      </c>
      <c r="AU3132" s="128"/>
      <c r="AV3132" s="128" t="str">
        <f t="shared" si="335"/>
        <v/>
      </c>
      <c r="AW3132" s="105" t="str">
        <f>IF(ISNUMBER($AV3132),INDEX($C$1:$AB$3985,$AV3132,AW$4),"")</f>
        <v/>
      </c>
      <c r="AX3132" s="105" t="str">
        <f>IF(ISNUMBER($AV3132),INDEX($C$1:$AB$3985,$AV3132,AX$4),"")</f>
        <v/>
      </c>
      <c r="AY3132" s="128"/>
      <c r="AZ3132" s="128"/>
      <c r="BA3132" s="128" t="str">
        <f t="shared" si="336"/>
        <v/>
      </c>
      <c r="BB3132" s="105" t="str">
        <f>IF(ISNUMBER($BA3132),INDEX($C$1:$AB$3985,$BA3132,BB$4),"")</f>
        <v/>
      </c>
      <c r="BC3132" s="105"/>
    </row>
    <row r="3133" spans="1:55" x14ac:dyDescent="0.25">
      <c r="A3133" s="98"/>
      <c r="B3133" s="98"/>
      <c r="C3133" s="73"/>
      <c r="D3133" s="179"/>
      <c r="E3133" s="176"/>
      <c r="F3133" s="176"/>
      <c r="G3133" s="176"/>
      <c r="H3133" s="176"/>
      <c r="I3133" s="176"/>
      <c r="J3133" s="172"/>
      <c r="K3133" s="173"/>
      <c r="L3133" s="178"/>
      <c r="R3133" s="3"/>
      <c r="S3133" s="106"/>
      <c r="T3133" s="106"/>
      <c r="U3133" s="106"/>
      <c r="V3133" s="106"/>
      <c r="W3133" s="106"/>
      <c r="X3133" s="106"/>
      <c r="AB3133" s="188" t="str">
        <f t="shared" si="331"/>
        <v/>
      </c>
      <c r="AC3133" s="188" t="s">
        <v>1585</v>
      </c>
      <c r="AD3133" s="131"/>
      <c r="AE3133" s="131"/>
      <c r="AF3133" s="131"/>
      <c r="AG3133" s="131"/>
      <c r="AH3133" s="131"/>
      <c r="AI3133" s="131"/>
      <c r="AJ3133" s="128" t="str">
        <f t="shared" si="332"/>
        <v/>
      </c>
      <c r="AK3133" s="7" t="str">
        <f>IF(ISNUMBER($AJ3133),INDEX($C$1:$AB$3985,$AJ3133,AK$4),"")</f>
        <v/>
      </c>
      <c r="AL3133" s="7" t="str">
        <f>IF(ISNUMBER($AJ3133),INDEX($C$1:$AB$3985,$AJ3133,AL$4),"")</f>
        <v/>
      </c>
      <c r="AM3133" s="128"/>
      <c r="AN3133" s="128" t="str">
        <f t="shared" si="334"/>
        <v/>
      </c>
      <c r="AO3133" s="7" t="str">
        <f t="shared" si="337"/>
        <v/>
      </c>
      <c r="AP3133" s="10" t="str">
        <f t="shared" si="337"/>
        <v/>
      </c>
      <c r="AQ3133" s="310">
        <f>IF(ISNUMBER(SEARCH($T$30,AO3133)),MAX(AQ$5:AQ3132)+1,0)</f>
        <v>0</v>
      </c>
      <c r="AR3133" s="310">
        <f>IF(ISNUMBER(SEARCH($T$31,AO3133)),MAX(AR$5:AR3132)+1,0)</f>
        <v>0</v>
      </c>
      <c r="AS3133" s="128" t="str">
        <f t="shared" si="333"/>
        <v/>
      </c>
      <c r="AT3133" s="105" t="str">
        <f>IF(ISNUMBER($AS3133),INDEX($C$1:$AB$3985,$AS3133,AT$4),"")</f>
        <v/>
      </c>
      <c r="AU3133" s="128"/>
      <c r="AV3133" s="128" t="str">
        <f t="shared" si="335"/>
        <v/>
      </c>
      <c r="AW3133" s="105" t="str">
        <f>IF(ISNUMBER($AV3133),INDEX($C$1:$AB$3985,$AV3133,AW$4),"")</f>
        <v/>
      </c>
      <c r="AX3133" s="105" t="str">
        <f>IF(ISNUMBER($AV3133),INDEX($C$1:$AB$3985,$AV3133,AX$4),"")</f>
        <v/>
      </c>
      <c r="AY3133" s="128"/>
      <c r="AZ3133" s="128"/>
      <c r="BA3133" s="128" t="str">
        <f t="shared" si="336"/>
        <v/>
      </c>
      <c r="BB3133" s="105" t="str">
        <f>IF(ISNUMBER($BA3133),INDEX($C$1:$AB$3985,$BA3133,BB$4),"")</f>
        <v/>
      </c>
      <c r="BC3133" s="105"/>
    </row>
    <row r="3134" spans="1:55" x14ac:dyDescent="0.25">
      <c r="A3134" s="98"/>
      <c r="B3134" s="98"/>
      <c r="C3134" s="73"/>
      <c r="D3134" s="179"/>
      <c r="E3134" s="176"/>
      <c r="F3134" s="176"/>
      <c r="G3134" s="176"/>
      <c r="H3134" s="176"/>
      <c r="I3134" s="176"/>
      <c r="J3134" s="172"/>
      <c r="K3134" s="173"/>
      <c r="L3134" s="178"/>
      <c r="R3134" s="3"/>
      <c r="S3134" s="106"/>
      <c r="T3134" s="106"/>
      <c r="U3134" s="106"/>
      <c r="V3134" s="106"/>
      <c r="W3134" s="106"/>
      <c r="X3134" s="106"/>
      <c r="AB3134" s="188" t="str">
        <f t="shared" si="331"/>
        <v/>
      </c>
      <c r="AC3134" s="188" t="s">
        <v>1585</v>
      </c>
      <c r="AD3134" s="131"/>
      <c r="AE3134" s="131"/>
      <c r="AF3134" s="131"/>
      <c r="AG3134" s="131"/>
      <c r="AH3134" s="131"/>
      <c r="AI3134" s="131"/>
      <c r="AJ3134" s="128" t="str">
        <f t="shared" si="332"/>
        <v/>
      </c>
      <c r="AK3134" s="7" t="str">
        <f>IF(ISNUMBER($AJ3134),INDEX($C$1:$AB$3985,$AJ3134,AK$4),"")</f>
        <v/>
      </c>
      <c r="AL3134" s="7" t="str">
        <f>IF(ISNUMBER($AJ3134),INDEX($C$1:$AB$3985,$AJ3134,AL$4),"")</f>
        <v/>
      </c>
      <c r="AM3134" s="128"/>
      <c r="AN3134" s="128" t="str">
        <f t="shared" si="334"/>
        <v/>
      </c>
      <c r="AO3134" s="7" t="str">
        <f t="shared" si="337"/>
        <v/>
      </c>
      <c r="AP3134" s="10" t="str">
        <f t="shared" si="337"/>
        <v/>
      </c>
      <c r="AQ3134" s="310">
        <f>IF(ISNUMBER(SEARCH($T$30,AO3134)),MAX(AQ$5:AQ3133)+1,0)</f>
        <v>0</v>
      </c>
      <c r="AR3134" s="310">
        <f>IF(ISNUMBER(SEARCH($T$31,AO3134)),MAX(AR$5:AR3133)+1,0)</f>
        <v>0</v>
      </c>
      <c r="AS3134" s="128" t="str">
        <f t="shared" si="333"/>
        <v/>
      </c>
      <c r="AT3134" s="105" t="str">
        <f>IF(ISNUMBER($AS3134),INDEX($C$1:$AB$3985,$AS3134,AT$4),"")</f>
        <v/>
      </c>
      <c r="AU3134" s="128"/>
      <c r="AV3134" s="128" t="str">
        <f t="shared" si="335"/>
        <v/>
      </c>
      <c r="AW3134" s="105" t="str">
        <f>IF(ISNUMBER($AV3134),INDEX($C$1:$AB$3985,$AV3134,AW$4),"")</f>
        <v/>
      </c>
      <c r="AX3134" s="105" t="str">
        <f>IF(ISNUMBER($AV3134),INDEX($C$1:$AB$3985,$AV3134,AX$4),"")</f>
        <v/>
      </c>
      <c r="AY3134" s="128"/>
      <c r="AZ3134" s="128"/>
      <c r="BA3134" s="128" t="str">
        <f t="shared" si="336"/>
        <v/>
      </c>
      <c r="BB3134" s="105" t="str">
        <f>IF(ISNUMBER($BA3134),INDEX($C$1:$AB$3985,$BA3134,BB$4),"")</f>
        <v/>
      </c>
      <c r="BC3134" s="105"/>
    </row>
    <row r="3135" spans="1:55" x14ac:dyDescent="0.25">
      <c r="A3135" s="98"/>
      <c r="B3135" s="98"/>
      <c r="C3135" s="73"/>
      <c r="D3135" s="179"/>
      <c r="E3135" s="176"/>
      <c r="F3135" s="176"/>
      <c r="G3135" s="176"/>
      <c r="H3135" s="176"/>
      <c r="I3135" s="176"/>
      <c r="J3135" s="172"/>
      <c r="K3135" s="173"/>
      <c r="L3135" s="178"/>
      <c r="R3135" s="3"/>
      <c r="S3135" s="106"/>
      <c r="T3135" s="106"/>
      <c r="U3135" s="106"/>
      <c r="V3135" s="106"/>
      <c r="W3135" s="106"/>
      <c r="X3135" s="106"/>
      <c r="AB3135" s="188" t="str">
        <f t="shared" si="331"/>
        <v/>
      </c>
      <c r="AC3135" s="188" t="s">
        <v>1585</v>
      </c>
      <c r="AD3135" s="131"/>
      <c r="AE3135" s="131"/>
      <c r="AF3135" s="131"/>
      <c r="AG3135" s="131"/>
      <c r="AH3135" s="131"/>
      <c r="AI3135" s="131"/>
      <c r="AJ3135" s="128" t="str">
        <f t="shared" si="332"/>
        <v/>
      </c>
      <c r="AK3135" s="7" t="str">
        <f>IF(ISNUMBER($AJ3135),INDEX($C$1:$AB$3985,$AJ3135,AK$4),"")</f>
        <v/>
      </c>
      <c r="AL3135" s="7" t="str">
        <f>IF(ISNUMBER($AJ3135),INDEX($C$1:$AB$3985,$AJ3135,AL$4),"")</f>
        <v/>
      </c>
      <c r="AM3135" s="128"/>
      <c r="AN3135" s="128" t="str">
        <f t="shared" si="334"/>
        <v/>
      </c>
      <c r="AO3135" s="7" t="str">
        <f t="shared" si="337"/>
        <v/>
      </c>
      <c r="AP3135" s="10" t="str">
        <f t="shared" si="337"/>
        <v/>
      </c>
      <c r="AQ3135" s="310">
        <f>IF(ISNUMBER(SEARCH($T$30,AO3135)),MAX(AQ$5:AQ3134)+1,0)</f>
        <v>0</v>
      </c>
      <c r="AR3135" s="310">
        <f>IF(ISNUMBER(SEARCH($T$31,AO3135)),MAX(AR$5:AR3134)+1,0)</f>
        <v>0</v>
      </c>
      <c r="AS3135" s="128" t="str">
        <f t="shared" si="333"/>
        <v/>
      </c>
      <c r="AT3135" s="105" t="str">
        <f>IF(ISNUMBER($AS3135),INDEX($C$1:$AB$3985,$AS3135,AT$4),"")</f>
        <v/>
      </c>
      <c r="AU3135" s="128"/>
      <c r="AV3135" s="128" t="str">
        <f t="shared" si="335"/>
        <v/>
      </c>
      <c r="AW3135" s="105" t="str">
        <f>IF(ISNUMBER($AV3135),INDEX($C$1:$AB$3985,$AV3135,AW$4),"")</f>
        <v/>
      </c>
      <c r="AX3135" s="105" t="str">
        <f>IF(ISNUMBER($AV3135),INDEX($C$1:$AB$3985,$AV3135,AX$4),"")</f>
        <v/>
      </c>
      <c r="AY3135" s="128"/>
      <c r="AZ3135" s="128"/>
      <c r="BA3135" s="128" t="str">
        <f t="shared" si="336"/>
        <v/>
      </c>
      <c r="BB3135" s="105" t="str">
        <f>IF(ISNUMBER($BA3135),INDEX($C$1:$AB$3985,$BA3135,BB$4),"")</f>
        <v/>
      </c>
      <c r="BC3135" s="105"/>
    </row>
    <row r="3136" spans="1:55" x14ac:dyDescent="0.25">
      <c r="A3136" s="98"/>
      <c r="B3136" s="98"/>
      <c r="C3136" s="73"/>
      <c r="D3136" s="179"/>
      <c r="E3136" s="176"/>
      <c r="F3136" s="176"/>
      <c r="G3136" s="176"/>
      <c r="H3136" s="176"/>
      <c r="I3136" s="176"/>
      <c r="J3136" s="172"/>
      <c r="K3136" s="173"/>
      <c r="L3136" s="178"/>
      <c r="R3136" s="3"/>
      <c r="S3136" s="106"/>
      <c r="T3136" s="106"/>
      <c r="U3136" s="106"/>
      <c r="V3136" s="106"/>
      <c r="W3136" s="106"/>
      <c r="X3136" s="106"/>
      <c r="AB3136" s="188" t="str">
        <f t="shared" si="331"/>
        <v/>
      </c>
      <c r="AC3136" s="188" t="s">
        <v>1585</v>
      </c>
      <c r="AD3136" s="131"/>
      <c r="AE3136" s="131"/>
      <c r="AF3136" s="131"/>
      <c r="AG3136" s="131"/>
      <c r="AH3136" s="131"/>
      <c r="AI3136" s="131"/>
      <c r="AJ3136" s="128" t="str">
        <f t="shared" si="332"/>
        <v/>
      </c>
      <c r="AK3136" s="7" t="str">
        <f>IF(ISNUMBER($AJ3136),INDEX($C$1:$AB$3985,$AJ3136,AK$4),"")</f>
        <v/>
      </c>
      <c r="AL3136" s="7" t="str">
        <f>IF(ISNUMBER($AJ3136),INDEX($C$1:$AB$3985,$AJ3136,AL$4),"")</f>
        <v/>
      </c>
      <c r="AM3136" s="128"/>
      <c r="AN3136" s="128" t="str">
        <f t="shared" si="334"/>
        <v/>
      </c>
      <c r="AO3136" s="7" t="str">
        <f t="shared" si="337"/>
        <v/>
      </c>
      <c r="AP3136" s="10" t="str">
        <f t="shared" si="337"/>
        <v/>
      </c>
      <c r="AQ3136" s="310">
        <f>IF(ISNUMBER(SEARCH($T$30,AO3136)),MAX(AQ$5:AQ3135)+1,0)</f>
        <v>0</v>
      </c>
      <c r="AR3136" s="310">
        <f>IF(ISNUMBER(SEARCH($T$31,AO3136)),MAX(AR$5:AR3135)+1,0)</f>
        <v>0</v>
      </c>
      <c r="AS3136" s="128" t="str">
        <f t="shared" si="333"/>
        <v/>
      </c>
      <c r="AT3136" s="105" t="str">
        <f>IF(ISNUMBER($AS3136),INDEX($C$1:$AB$3985,$AS3136,AT$4),"")</f>
        <v/>
      </c>
      <c r="AU3136" s="128"/>
      <c r="AV3136" s="128" t="str">
        <f t="shared" si="335"/>
        <v/>
      </c>
      <c r="AW3136" s="105" t="str">
        <f>IF(ISNUMBER($AV3136),INDEX($C$1:$AB$3985,$AV3136,AW$4),"")</f>
        <v/>
      </c>
      <c r="AX3136" s="105" t="str">
        <f>IF(ISNUMBER($AV3136),INDEX($C$1:$AB$3985,$AV3136,AX$4),"")</f>
        <v/>
      </c>
      <c r="AY3136" s="128"/>
      <c r="AZ3136" s="128"/>
      <c r="BA3136" s="128" t="str">
        <f t="shared" si="336"/>
        <v/>
      </c>
      <c r="BB3136" s="105" t="str">
        <f>IF(ISNUMBER($BA3136),INDEX($C$1:$AB$3985,$BA3136,BB$4),"")</f>
        <v/>
      </c>
      <c r="BC3136" s="105"/>
    </row>
    <row r="3137" spans="1:55" x14ac:dyDescent="0.25">
      <c r="A3137" s="98"/>
      <c r="B3137" s="98"/>
      <c r="C3137" s="73"/>
      <c r="D3137" s="179"/>
      <c r="E3137" s="176"/>
      <c r="F3137" s="176"/>
      <c r="G3137" s="176"/>
      <c r="H3137" s="176"/>
      <c r="I3137" s="176"/>
      <c r="J3137" s="172"/>
      <c r="K3137" s="173"/>
      <c r="L3137" s="178"/>
      <c r="R3137" s="3"/>
      <c r="S3137" s="106"/>
      <c r="T3137" s="106"/>
      <c r="U3137" s="106"/>
      <c r="V3137" s="106"/>
      <c r="W3137" s="106"/>
      <c r="X3137" s="106"/>
      <c r="AB3137" s="188" t="str">
        <f t="shared" si="331"/>
        <v/>
      </c>
      <c r="AC3137" s="188" t="s">
        <v>1585</v>
      </c>
      <c r="AD3137" s="131"/>
      <c r="AE3137" s="131"/>
      <c r="AF3137" s="131"/>
      <c r="AG3137" s="131"/>
      <c r="AH3137" s="131"/>
      <c r="AI3137" s="131"/>
      <c r="AJ3137" s="128" t="str">
        <f t="shared" si="332"/>
        <v/>
      </c>
      <c r="AK3137" s="7" t="str">
        <f>IF(ISNUMBER($AJ3137),INDEX($C$1:$AB$3985,$AJ3137,AK$4),"")</f>
        <v/>
      </c>
      <c r="AL3137" s="7" t="str">
        <f>IF(ISNUMBER($AJ3137),INDEX($C$1:$AB$3985,$AJ3137,AL$4),"")</f>
        <v/>
      </c>
      <c r="AM3137" s="128"/>
      <c r="AN3137" s="128" t="str">
        <f t="shared" si="334"/>
        <v/>
      </c>
      <c r="AO3137" s="7" t="str">
        <f t="shared" si="337"/>
        <v/>
      </c>
      <c r="AP3137" s="10" t="str">
        <f t="shared" si="337"/>
        <v/>
      </c>
      <c r="AQ3137" s="310">
        <f>IF(ISNUMBER(SEARCH($T$30,AO3137)),MAX(AQ$5:AQ3136)+1,0)</f>
        <v>0</v>
      </c>
      <c r="AR3137" s="310">
        <f>IF(ISNUMBER(SEARCH($T$31,AO3137)),MAX(AR$5:AR3136)+1,0)</f>
        <v>0</v>
      </c>
      <c r="AS3137" s="128" t="str">
        <f t="shared" si="333"/>
        <v/>
      </c>
      <c r="AT3137" s="105" t="str">
        <f>IF(ISNUMBER($AS3137),INDEX($C$1:$AB$3985,$AS3137,AT$4),"")</f>
        <v/>
      </c>
      <c r="AU3137" s="128"/>
      <c r="AV3137" s="128" t="str">
        <f t="shared" si="335"/>
        <v/>
      </c>
      <c r="AW3137" s="105" t="str">
        <f>IF(ISNUMBER($AV3137),INDEX($C$1:$AB$3985,$AV3137,AW$4),"")</f>
        <v/>
      </c>
      <c r="AX3137" s="105" t="str">
        <f>IF(ISNUMBER($AV3137),INDEX($C$1:$AB$3985,$AV3137,AX$4),"")</f>
        <v/>
      </c>
      <c r="AY3137" s="128"/>
      <c r="AZ3137" s="128"/>
      <c r="BA3137" s="128" t="str">
        <f t="shared" si="336"/>
        <v/>
      </c>
      <c r="BB3137" s="105" t="str">
        <f>IF(ISNUMBER($BA3137),INDEX($C$1:$AB$3985,$BA3137,BB$4),"")</f>
        <v/>
      </c>
      <c r="BC3137" s="105"/>
    </row>
    <row r="3138" spans="1:55" x14ac:dyDescent="0.25">
      <c r="A3138" s="98"/>
      <c r="B3138" s="98"/>
      <c r="C3138" s="73"/>
      <c r="D3138" s="179"/>
      <c r="E3138" s="176"/>
      <c r="F3138" s="176"/>
      <c r="G3138" s="176"/>
      <c r="H3138" s="176"/>
      <c r="I3138" s="176"/>
      <c r="J3138" s="172"/>
      <c r="K3138" s="173"/>
      <c r="L3138" s="178"/>
      <c r="R3138" s="3"/>
      <c r="S3138" s="106"/>
      <c r="T3138" s="106"/>
      <c r="U3138" s="106"/>
      <c r="V3138" s="106"/>
      <c r="W3138" s="106"/>
      <c r="X3138" s="106"/>
      <c r="AB3138" s="188" t="str">
        <f t="shared" ref="AB3138:AB3201" si="338">_xlfn.CONCAT(C3138,D3138,E3138)</f>
        <v/>
      </c>
      <c r="AC3138" s="188" t="s">
        <v>1585</v>
      </c>
      <c r="AD3138" s="131"/>
      <c r="AE3138" s="131"/>
      <c r="AF3138" s="131"/>
      <c r="AG3138" s="131"/>
      <c r="AH3138" s="131"/>
      <c r="AI3138" s="131"/>
      <c r="AJ3138" s="128" t="str">
        <f t="shared" si="332"/>
        <v/>
      </c>
      <c r="AK3138" s="7" t="str">
        <f>IF(ISNUMBER($AJ3138),INDEX($C$1:$AB$3985,$AJ3138,AK$4),"")</f>
        <v/>
      </c>
      <c r="AL3138" s="7" t="str">
        <f>IF(ISNUMBER($AJ3138),INDEX($C$1:$AB$3985,$AJ3138,AL$4),"")</f>
        <v/>
      </c>
      <c r="AM3138" s="128"/>
      <c r="AN3138" s="128" t="str">
        <f t="shared" si="334"/>
        <v/>
      </c>
      <c r="AO3138" s="7" t="str">
        <f t="shared" si="337"/>
        <v/>
      </c>
      <c r="AP3138" s="10" t="str">
        <f t="shared" si="337"/>
        <v/>
      </c>
      <c r="AQ3138" s="310">
        <f>IF(ISNUMBER(SEARCH($T$30,AO3138)),MAX(AQ$5:AQ3137)+1,0)</f>
        <v>0</v>
      </c>
      <c r="AR3138" s="310">
        <f>IF(ISNUMBER(SEARCH($T$31,AO3138)),MAX(AR$5:AR3137)+1,0)</f>
        <v>0</v>
      </c>
      <c r="AS3138" s="128" t="str">
        <f t="shared" si="333"/>
        <v/>
      </c>
      <c r="AT3138" s="105" t="str">
        <f>IF(ISNUMBER($AS3138),INDEX($C$1:$AB$3985,$AS3138,AT$4),"")</f>
        <v/>
      </c>
      <c r="AU3138" s="128"/>
      <c r="AV3138" s="128" t="str">
        <f t="shared" si="335"/>
        <v/>
      </c>
      <c r="AW3138" s="105" t="str">
        <f>IF(ISNUMBER($AV3138),INDEX($C$1:$AB$3985,$AV3138,AW$4),"")</f>
        <v/>
      </c>
      <c r="AX3138" s="105" t="str">
        <f>IF(ISNUMBER($AV3138),INDEX($C$1:$AB$3985,$AV3138,AX$4),"")</f>
        <v/>
      </c>
      <c r="AY3138" s="128"/>
      <c r="AZ3138" s="128"/>
      <c r="BA3138" s="128" t="str">
        <f t="shared" si="336"/>
        <v/>
      </c>
      <c r="BB3138" s="105" t="str">
        <f>IF(ISNUMBER($BA3138),INDEX($C$1:$AB$3985,$BA3138,BB$4),"")</f>
        <v/>
      </c>
      <c r="BC3138" s="105"/>
    </row>
    <row r="3139" spans="1:55" x14ac:dyDescent="0.25">
      <c r="A3139" s="98"/>
      <c r="B3139" s="98"/>
      <c r="C3139" s="73"/>
      <c r="D3139" s="179"/>
      <c r="E3139" s="176"/>
      <c r="F3139" s="176"/>
      <c r="G3139" s="176"/>
      <c r="H3139" s="176"/>
      <c r="I3139" s="176"/>
      <c r="J3139" s="172"/>
      <c r="K3139" s="173"/>
      <c r="L3139" s="178"/>
      <c r="R3139" s="3"/>
      <c r="S3139" s="106"/>
      <c r="T3139" s="106"/>
      <c r="U3139" s="106"/>
      <c r="V3139" s="106"/>
      <c r="W3139" s="106"/>
      <c r="X3139" s="106"/>
      <c r="AB3139" s="188" t="str">
        <f t="shared" si="338"/>
        <v/>
      </c>
      <c r="AC3139" s="188" t="s">
        <v>1585</v>
      </c>
      <c r="AD3139" s="131"/>
      <c r="AE3139" s="131"/>
      <c r="AF3139" s="131"/>
      <c r="AG3139" s="131"/>
      <c r="AH3139" s="131"/>
      <c r="AI3139" s="131"/>
      <c r="AJ3139" s="128" t="str">
        <f t="shared" si="332"/>
        <v/>
      </c>
      <c r="AK3139" s="7" t="str">
        <f>IF(ISNUMBER($AJ3139),INDEX($C$1:$AB$3985,$AJ3139,AK$4),"")</f>
        <v/>
      </c>
      <c r="AL3139" s="7" t="str">
        <f>IF(ISNUMBER($AJ3139),INDEX($C$1:$AB$3985,$AJ3139,AL$4),"")</f>
        <v/>
      </c>
      <c r="AM3139" s="128"/>
      <c r="AN3139" s="128" t="str">
        <f t="shared" si="334"/>
        <v/>
      </c>
      <c r="AO3139" s="7" t="str">
        <f t="shared" si="337"/>
        <v/>
      </c>
      <c r="AP3139" s="10" t="str">
        <f t="shared" si="337"/>
        <v/>
      </c>
      <c r="AQ3139" s="310">
        <f>IF(ISNUMBER(SEARCH($T$30,AO3139)),MAX(AQ$5:AQ3138)+1,0)</f>
        <v>0</v>
      </c>
      <c r="AR3139" s="310">
        <f>IF(ISNUMBER(SEARCH($T$31,AO3139)),MAX(AR$5:AR3138)+1,0)</f>
        <v>0</v>
      </c>
      <c r="AS3139" s="128" t="str">
        <f t="shared" si="333"/>
        <v/>
      </c>
      <c r="AT3139" s="105" t="str">
        <f>IF(ISNUMBER($AS3139),INDEX($C$1:$AB$3985,$AS3139,AT$4),"")</f>
        <v/>
      </c>
      <c r="AU3139" s="128"/>
      <c r="AV3139" s="128" t="str">
        <f t="shared" si="335"/>
        <v/>
      </c>
      <c r="AW3139" s="105" t="str">
        <f>IF(ISNUMBER($AV3139),INDEX($C$1:$AB$3985,$AV3139,AW$4),"")</f>
        <v/>
      </c>
      <c r="AX3139" s="105" t="str">
        <f>IF(ISNUMBER($AV3139),INDEX($C$1:$AB$3985,$AV3139,AX$4),"")</f>
        <v/>
      </c>
      <c r="AY3139" s="128"/>
      <c r="AZ3139" s="128"/>
      <c r="BA3139" s="128" t="str">
        <f t="shared" si="336"/>
        <v/>
      </c>
      <c r="BB3139" s="105" t="str">
        <f>IF(ISNUMBER($BA3139),INDEX($C$1:$AB$3985,$BA3139,BB$4),"")</f>
        <v/>
      </c>
      <c r="BC3139" s="105"/>
    </row>
    <row r="3140" spans="1:55" x14ac:dyDescent="0.25">
      <c r="A3140" s="98"/>
      <c r="B3140" s="98"/>
      <c r="C3140" s="73"/>
      <c r="D3140" s="179"/>
      <c r="E3140" s="176"/>
      <c r="F3140" s="176"/>
      <c r="G3140" s="176"/>
      <c r="H3140" s="176"/>
      <c r="I3140" s="176"/>
      <c r="J3140" s="172"/>
      <c r="K3140" s="173"/>
      <c r="L3140" s="178"/>
      <c r="R3140" s="3"/>
      <c r="S3140" s="106"/>
      <c r="T3140" s="106"/>
      <c r="U3140" s="106"/>
      <c r="V3140" s="106"/>
      <c r="W3140" s="106"/>
      <c r="X3140" s="106"/>
      <c r="AB3140" s="188" t="str">
        <f t="shared" si="338"/>
        <v/>
      </c>
      <c r="AC3140" s="188" t="s">
        <v>1585</v>
      </c>
      <c r="AD3140" s="131"/>
      <c r="AE3140" s="131"/>
      <c r="AF3140" s="131"/>
      <c r="AG3140" s="131"/>
      <c r="AH3140" s="131"/>
      <c r="AI3140" s="131"/>
      <c r="AJ3140" s="128" t="str">
        <f t="shared" si="332"/>
        <v/>
      </c>
      <c r="AK3140" s="7" t="str">
        <f>IF(ISNUMBER($AJ3140),INDEX($C$1:$AB$3985,$AJ3140,AK$4),"")</f>
        <v/>
      </c>
      <c r="AL3140" s="7" t="str">
        <f>IF(ISNUMBER($AJ3140),INDEX($C$1:$AB$3985,$AJ3140,AL$4),"")</f>
        <v/>
      </c>
      <c r="AM3140" s="128"/>
      <c r="AN3140" s="128" t="str">
        <f t="shared" si="334"/>
        <v/>
      </c>
      <c r="AO3140" s="7" t="str">
        <f t="shared" si="337"/>
        <v/>
      </c>
      <c r="AP3140" s="10" t="str">
        <f t="shared" si="337"/>
        <v/>
      </c>
      <c r="AQ3140" s="310">
        <f>IF(ISNUMBER(SEARCH($T$30,AO3140)),MAX(AQ$5:AQ3139)+1,0)</f>
        <v>0</v>
      </c>
      <c r="AR3140" s="310">
        <f>IF(ISNUMBER(SEARCH($T$31,AO3140)),MAX(AR$5:AR3139)+1,0)</f>
        <v>0</v>
      </c>
      <c r="AS3140" s="128" t="str">
        <f t="shared" si="333"/>
        <v/>
      </c>
      <c r="AT3140" s="105" t="str">
        <f>IF(ISNUMBER($AS3140),INDEX($C$1:$AB$3985,$AS3140,AT$4),"")</f>
        <v/>
      </c>
      <c r="AU3140" s="128"/>
      <c r="AV3140" s="128" t="str">
        <f t="shared" si="335"/>
        <v/>
      </c>
      <c r="AW3140" s="105" t="str">
        <f>IF(ISNUMBER($AV3140),INDEX($C$1:$AB$3985,$AV3140,AW$4),"")</f>
        <v/>
      </c>
      <c r="AX3140" s="105" t="str">
        <f>IF(ISNUMBER($AV3140),INDEX($C$1:$AB$3985,$AV3140,AX$4),"")</f>
        <v/>
      </c>
      <c r="AY3140" s="128"/>
      <c r="AZ3140" s="128"/>
      <c r="BA3140" s="128" t="str">
        <f t="shared" si="336"/>
        <v/>
      </c>
      <c r="BB3140" s="105" t="str">
        <f>IF(ISNUMBER($BA3140),INDEX($C$1:$AB$3985,$BA3140,BB$4),"")</f>
        <v/>
      </c>
      <c r="BC3140" s="105"/>
    </row>
    <row r="3141" spans="1:55" x14ac:dyDescent="0.25">
      <c r="A3141" s="98"/>
      <c r="B3141" s="98"/>
      <c r="C3141" s="73"/>
      <c r="D3141" s="179"/>
      <c r="E3141" s="176"/>
      <c r="F3141" s="176"/>
      <c r="G3141" s="176"/>
      <c r="H3141" s="176"/>
      <c r="I3141" s="176"/>
      <c r="J3141" s="172"/>
      <c r="K3141" s="173"/>
      <c r="L3141" s="178"/>
      <c r="R3141" s="3"/>
      <c r="S3141" s="106"/>
      <c r="T3141" s="106"/>
      <c r="U3141" s="106"/>
      <c r="V3141" s="106"/>
      <c r="W3141" s="106"/>
      <c r="X3141" s="106"/>
      <c r="AB3141" s="188" t="str">
        <f t="shared" si="338"/>
        <v/>
      </c>
      <c r="AC3141" s="188" t="s">
        <v>1585</v>
      </c>
      <c r="AD3141" s="131"/>
      <c r="AE3141" s="131"/>
      <c r="AF3141" s="131"/>
      <c r="AG3141" s="131"/>
      <c r="AH3141" s="131"/>
      <c r="AI3141" s="131"/>
      <c r="AJ3141" s="128" t="str">
        <f t="shared" si="332"/>
        <v/>
      </c>
      <c r="AK3141" s="7" t="str">
        <f>IF(ISNUMBER($AJ3141),INDEX($C$1:$AB$3985,$AJ3141,AK$4),"")</f>
        <v/>
      </c>
      <c r="AL3141" s="7" t="str">
        <f>IF(ISNUMBER($AJ3141),INDEX($C$1:$AB$3985,$AJ3141,AL$4),"")</f>
        <v/>
      </c>
      <c r="AM3141" s="128"/>
      <c r="AN3141" s="128" t="str">
        <f t="shared" si="334"/>
        <v/>
      </c>
      <c r="AO3141" s="7" t="str">
        <f t="shared" si="337"/>
        <v/>
      </c>
      <c r="AP3141" s="10" t="str">
        <f t="shared" si="337"/>
        <v/>
      </c>
      <c r="AQ3141" s="310">
        <f>IF(ISNUMBER(SEARCH($T$30,AO3141)),MAX(AQ$5:AQ3140)+1,0)</f>
        <v>0</v>
      </c>
      <c r="AR3141" s="310">
        <f>IF(ISNUMBER(SEARCH($T$31,AO3141)),MAX(AR$5:AR3140)+1,0)</f>
        <v>0</v>
      </c>
      <c r="AS3141" s="128" t="str">
        <f t="shared" si="333"/>
        <v/>
      </c>
      <c r="AT3141" s="105" t="str">
        <f>IF(ISNUMBER($AS3141),INDEX($C$1:$AB$3985,$AS3141,AT$4),"")</f>
        <v/>
      </c>
      <c r="AU3141" s="128"/>
      <c r="AV3141" s="128" t="str">
        <f t="shared" si="335"/>
        <v/>
      </c>
      <c r="AW3141" s="105" t="str">
        <f>IF(ISNUMBER($AV3141),INDEX($C$1:$AB$3985,$AV3141,AW$4),"")</f>
        <v/>
      </c>
      <c r="AX3141" s="105" t="str">
        <f>IF(ISNUMBER($AV3141),INDEX($C$1:$AB$3985,$AV3141,AX$4),"")</f>
        <v/>
      </c>
      <c r="AY3141" s="128"/>
      <c r="AZ3141" s="128"/>
      <c r="BA3141" s="128" t="str">
        <f t="shared" si="336"/>
        <v/>
      </c>
      <c r="BB3141" s="105" t="str">
        <f>IF(ISNUMBER($BA3141),INDEX($C$1:$AB$3985,$BA3141,BB$4),"")</f>
        <v/>
      </c>
      <c r="BC3141" s="105"/>
    </row>
    <row r="3142" spans="1:55" x14ac:dyDescent="0.25">
      <c r="A3142" s="98"/>
      <c r="B3142" s="98"/>
      <c r="C3142" s="73"/>
      <c r="D3142" s="179"/>
      <c r="E3142" s="176"/>
      <c r="F3142" s="176"/>
      <c r="G3142" s="176"/>
      <c r="H3142" s="176"/>
      <c r="I3142" s="176"/>
      <c r="J3142" s="172"/>
      <c r="K3142" s="173"/>
      <c r="L3142" s="178"/>
      <c r="R3142" s="3"/>
      <c r="S3142" s="106"/>
      <c r="T3142" s="106"/>
      <c r="U3142" s="106"/>
      <c r="V3142" s="106"/>
      <c r="W3142" s="106"/>
      <c r="X3142" s="106"/>
      <c r="AB3142" s="188" t="str">
        <f t="shared" si="338"/>
        <v/>
      </c>
      <c r="AC3142" s="188" t="s">
        <v>1585</v>
      </c>
      <c r="AD3142" s="131"/>
      <c r="AE3142" s="131"/>
      <c r="AF3142" s="131"/>
      <c r="AG3142" s="131"/>
      <c r="AH3142" s="131"/>
      <c r="AI3142" s="131"/>
      <c r="AJ3142" s="128" t="str">
        <f t="shared" ref="AJ3142:AJ3205" si="339">IF(AJ3141="","",IF(AJ3141+1&lt;=$AH$6,AJ3141+1,""))</f>
        <v/>
      </c>
      <c r="AK3142" s="7" t="str">
        <f>IF(ISNUMBER($AJ3142),INDEX($C$1:$AB$3985,$AJ3142,AK$4),"")</f>
        <v/>
      </c>
      <c r="AL3142" s="7" t="str">
        <f>IF(ISNUMBER($AJ3142),INDEX($C$1:$AB$3985,$AJ3142,AL$4),"")</f>
        <v/>
      </c>
      <c r="AM3142" s="128"/>
      <c r="AN3142" s="128" t="str">
        <f t="shared" si="334"/>
        <v/>
      </c>
      <c r="AO3142" s="7" t="str">
        <f t="shared" si="337"/>
        <v/>
      </c>
      <c r="AP3142" s="10" t="str">
        <f t="shared" si="337"/>
        <v/>
      </c>
      <c r="AQ3142" s="310">
        <f>IF(ISNUMBER(SEARCH($T$30,AO3142)),MAX(AQ$5:AQ3141)+1,0)</f>
        <v>0</v>
      </c>
      <c r="AR3142" s="310">
        <f>IF(ISNUMBER(SEARCH($T$31,AO3142)),MAX(AR$5:AR3141)+1,0)</f>
        <v>0</v>
      </c>
      <c r="AS3142" s="128" t="str">
        <f t="shared" ref="AS3142:AS3205" si="340">IF(AS3141="","",IF(AS3141+1&lt;=$AH$8,AS3141+1,""))</f>
        <v/>
      </c>
      <c r="AT3142" s="105" t="str">
        <f>IF(ISNUMBER($AS3142),INDEX($C$1:$AB$3985,$AS3142,AT$4),"")</f>
        <v/>
      </c>
      <c r="AU3142" s="128"/>
      <c r="AV3142" s="128" t="str">
        <f t="shared" si="335"/>
        <v/>
      </c>
      <c r="AW3142" s="105" t="str">
        <f>IF(ISNUMBER($AV3142),INDEX($C$1:$AB$3985,$AV3142,AW$4),"")</f>
        <v/>
      </c>
      <c r="AX3142" s="105" t="str">
        <f>IF(ISNUMBER($AV3142),INDEX($C$1:$AB$3985,$AV3142,AX$4),"")</f>
        <v/>
      </c>
      <c r="AY3142" s="128"/>
      <c r="AZ3142" s="128"/>
      <c r="BA3142" s="128" t="str">
        <f t="shared" si="336"/>
        <v/>
      </c>
      <c r="BB3142" s="105" t="str">
        <f>IF(ISNUMBER($BA3142),INDEX($C$1:$AB$3985,$BA3142,BB$4),"")</f>
        <v/>
      </c>
      <c r="BC3142" s="105"/>
    </row>
    <row r="3143" spans="1:55" x14ac:dyDescent="0.25">
      <c r="A3143" s="98"/>
      <c r="B3143" s="98"/>
      <c r="C3143" s="73"/>
      <c r="D3143" s="179"/>
      <c r="E3143" s="176"/>
      <c r="F3143" s="176"/>
      <c r="G3143" s="176"/>
      <c r="H3143" s="176"/>
      <c r="I3143" s="176"/>
      <c r="J3143" s="172"/>
      <c r="K3143" s="173"/>
      <c r="L3143" s="178"/>
      <c r="R3143" s="3"/>
      <c r="S3143" s="106"/>
      <c r="T3143" s="106"/>
      <c r="U3143" s="106"/>
      <c r="V3143" s="106"/>
      <c r="W3143" s="106"/>
      <c r="X3143" s="106"/>
      <c r="AB3143" s="188" t="str">
        <f t="shared" si="338"/>
        <v/>
      </c>
      <c r="AC3143" s="188" t="s">
        <v>1585</v>
      </c>
      <c r="AD3143" s="131"/>
      <c r="AE3143" s="131"/>
      <c r="AF3143" s="131"/>
      <c r="AG3143" s="131"/>
      <c r="AH3143" s="131"/>
      <c r="AI3143" s="131"/>
      <c r="AJ3143" s="128" t="str">
        <f t="shared" si="339"/>
        <v/>
      </c>
      <c r="AK3143" s="7" t="str">
        <f>IF(ISNUMBER($AJ3143),INDEX($C$1:$AB$3985,$AJ3143,AK$4),"")</f>
        <v/>
      </c>
      <c r="AL3143" s="7" t="str">
        <f>IF(ISNUMBER($AJ3143),INDEX($C$1:$AB$3985,$AJ3143,AL$4),"")</f>
        <v/>
      </c>
      <c r="AM3143" s="128"/>
      <c r="AN3143" s="128" t="str">
        <f t="shared" ref="AN3143:AN3206" si="341">IF(AN3142="","",IF(AN3142+1&lt;=$AH$7,AN3142+1,""))</f>
        <v/>
      </c>
      <c r="AO3143" s="7" t="str">
        <f t="shared" si="337"/>
        <v/>
      </c>
      <c r="AP3143" s="10" t="str">
        <f t="shared" si="337"/>
        <v/>
      </c>
      <c r="AQ3143" s="310">
        <f>IF(ISNUMBER(SEARCH($T$30,AO3143)),MAX(AQ$5:AQ3142)+1,0)</f>
        <v>0</v>
      </c>
      <c r="AR3143" s="310">
        <f>IF(ISNUMBER(SEARCH($T$31,AO3143)),MAX(AR$5:AR3142)+1,0)</f>
        <v>0</v>
      </c>
      <c r="AS3143" s="128" t="str">
        <f t="shared" si="340"/>
        <v/>
      </c>
      <c r="AT3143" s="105" t="str">
        <f>IF(ISNUMBER($AS3143),INDEX($C$1:$AB$3985,$AS3143,AT$4),"")</f>
        <v/>
      </c>
      <c r="AU3143" s="128"/>
      <c r="AV3143" s="128" t="str">
        <f t="shared" ref="AV3143:AV3206" si="342">IF(AV3142="","",IF(AV3142+1&lt;=$AH$9,AV3142+1,""))</f>
        <v/>
      </c>
      <c r="AW3143" s="105" t="str">
        <f>IF(ISNUMBER($AV3143),INDEX($C$1:$AB$3985,$AV3143,AW$4),"")</f>
        <v/>
      </c>
      <c r="AX3143" s="105" t="str">
        <f>IF(ISNUMBER($AV3143),INDEX($C$1:$AB$3985,$AV3143,AX$4),"")</f>
        <v/>
      </c>
      <c r="AY3143" s="128"/>
      <c r="AZ3143" s="128"/>
      <c r="BA3143" s="128" t="str">
        <f t="shared" ref="BA3143:BA3206" si="343">IF(BA3142="","",IF(BA3142+1&lt;=$AH$10,BA3142+1,""))</f>
        <v/>
      </c>
      <c r="BB3143" s="105" t="str">
        <f>IF(ISNUMBER($BA3143),INDEX($C$1:$AB$3985,$BA3143,BB$4),"")</f>
        <v/>
      </c>
      <c r="BC3143" s="105"/>
    </row>
    <row r="3144" spans="1:55" x14ac:dyDescent="0.25">
      <c r="A3144" s="98"/>
      <c r="B3144" s="98"/>
      <c r="C3144" s="73"/>
      <c r="D3144" s="179"/>
      <c r="E3144" s="176"/>
      <c r="F3144" s="176"/>
      <c r="G3144" s="176"/>
      <c r="H3144" s="176"/>
      <c r="I3144" s="176"/>
      <c r="J3144" s="172"/>
      <c r="K3144" s="173"/>
      <c r="L3144" s="178"/>
      <c r="R3144" s="3"/>
      <c r="S3144" s="106"/>
      <c r="T3144" s="106"/>
      <c r="U3144" s="106"/>
      <c r="V3144" s="106"/>
      <c r="W3144" s="106"/>
      <c r="X3144" s="106"/>
      <c r="AB3144" s="188" t="str">
        <f t="shared" si="338"/>
        <v/>
      </c>
      <c r="AC3144" s="188" t="s">
        <v>1585</v>
      </c>
      <c r="AD3144" s="131"/>
      <c r="AE3144" s="131"/>
      <c r="AF3144" s="131"/>
      <c r="AG3144" s="131"/>
      <c r="AH3144" s="131"/>
      <c r="AI3144" s="131"/>
      <c r="AJ3144" s="128" t="str">
        <f t="shared" si="339"/>
        <v/>
      </c>
      <c r="AK3144" s="7" t="str">
        <f>IF(ISNUMBER($AJ3144),INDEX($C$1:$AB$3985,$AJ3144,AK$4),"")</f>
        <v/>
      </c>
      <c r="AL3144" s="7" t="str">
        <f>IF(ISNUMBER($AJ3144),INDEX($C$1:$AB$3985,$AJ3144,AL$4),"")</f>
        <v/>
      </c>
      <c r="AM3144" s="128"/>
      <c r="AN3144" s="128" t="str">
        <f t="shared" si="341"/>
        <v/>
      </c>
      <c r="AO3144" s="7" t="str">
        <f t="shared" si="337"/>
        <v/>
      </c>
      <c r="AP3144" s="10" t="str">
        <f t="shared" si="337"/>
        <v/>
      </c>
      <c r="AQ3144" s="310">
        <f>IF(ISNUMBER(SEARCH($T$30,AO3144)),MAX(AQ$5:AQ3143)+1,0)</f>
        <v>0</v>
      </c>
      <c r="AR3144" s="310">
        <f>IF(ISNUMBER(SEARCH($T$31,AO3144)),MAX(AR$5:AR3143)+1,0)</f>
        <v>0</v>
      </c>
      <c r="AS3144" s="128" t="str">
        <f t="shared" si="340"/>
        <v/>
      </c>
      <c r="AT3144" s="105" t="str">
        <f>IF(ISNUMBER($AS3144),INDEX($C$1:$AB$3985,$AS3144,AT$4),"")</f>
        <v/>
      </c>
      <c r="AU3144" s="128"/>
      <c r="AV3144" s="128" t="str">
        <f t="shared" si="342"/>
        <v/>
      </c>
      <c r="AW3144" s="105" t="str">
        <f>IF(ISNUMBER($AV3144),INDEX($C$1:$AB$3985,$AV3144,AW$4),"")</f>
        <v/>
      </c>
      <c r="AX3144" s="105" t="str">
        <f>IF(ISNUMBER($AV3144),INDEX($C$1:$AB$3985,$AV3144,AX$4),"")</f>
        <v/>
      </c>
      <c r="AY3144" s="128"/>
      <c r="AZ3144" s="128"/>
      <c r="BA3144" s="128" t="str">
        <f t="shared" si="343"/>
        <v/>
      </c>
      <c r="BB3144" s="105" t="str">
        <f>IF(ISNUMBER($BA3144),INDEX($C$1:$AB$3985,$BA3144,BB$4),"")</f>
        <v/>
      </c>
      <c r="BC3144" s="105"/>
    </row>
    <row r="3145" spans="1:55" x14ac:dyDescent="0.25">
      <c r="A3145" s="98"/>
      <c r="B3145" s="98"/>
      <c r="C3145" s="73"/>
      <c r="D3145" s="179"/>
      <c r="E3145" s="176"/>
      <c r="F3145" s="176"/>
      <c r="G3145" s="176"/>
      <c r="H3145" s="176"/>
      <c r="I3145" s="176"/>
      <c r="J3145" s="172"/>
      <c r="K3145" s="173"/>
      <c r="L3145" s="178"/>
      <c r="R3145" s="3"/>
      <c r="S3145" s="106"/>
      <c r="T3145" s="106"/>
      <c r="U3145" s="106"/>
      <c r="V3145" s="106"/>
      <c r="W3145" s="106"/>
      <c r="X3145" s="106"/>
      <c r="AB3145" s="188" t="str">
        <f t="shared" si="338"/>
        <v/>
      </c>
      <c r="AC3145" s="188" t="s">
        <v>1585</v>
      </c>
      <c r="AD3145" s="131"/>
      <c r="AE3145" s="131"/>
      <c r="AF3145" s="131"/>
      <c r="AG3145" s="131"/>
      <c r="AH3145" s="131"/>
      <c r="AI3145" s="131"/>
      <c r="AJ3145" s="128" t="str">
        <f t="shared" si="339"/>
        <v/>
      </c>
      <c r="AK3145" s="7" t="str">
        <f>IF(ISNUMBER($AJ3145),INDEX($C$1:$AB$3985,$AJ3145,AK$4),"")</f>
        <v/>
      </c>
      <c r="AL3145" s="7" t="str">
        <f>IF(ISNUMBER($AJ3145),INDEX($C$1:$AB$3985,$AJ3145,AL$4),"")</f>
        <v/>
      </c>
      <c r="AM3145" s="128"/>
      <c r="AN3145" s="128" t="str">
        <f t="shared" si="341"/>
        <v/>
      </c>
      <c r="AO3145" s="7" t="str">
        <f t="shared" si="337"/>
        <v/>
      </c>
      <c r="AP3145" s="10" t="str">
        <f t="shared" si="337"/>
        <v/>
      </c>
      <c r="AQ3145" s="310">
        <f>IF(ISNUMBER(SEARCH($T$30,AO3145)),MAX(AQ$5:AQ3144)+1,0)</f>
        <v>0</v>
      </c>
      <c r="AR3145" s="310">
        <f>IF(ISNUMBER(SEARCH($T$31,AO3145)),MAX(AR$5:AR3144)+1,0)</f>
        <v>0</v>
      </c>
      <c r="AS3145" s="128" t="str">
        <f t="shared" si="340"/>
        <v/>
      </c>
      <c r="AT3145" s="105" t="str">
        <f>IF(ISNUMBER($AS3145),INDEX($C$1:$AB$3985,$AS3145,AT$4),"")</f>
        <v/>
      </c>
      <c r="AU3145" s="128"/>
      <c r="AV3145" s="128" t="str">
        <f t="shared" si="342"/>
        <v/>
      </c>
      <c r="AW3145" s="105" t="str">
        <f>IF(ISNUMBER($AV3145),INDEX($C$1:$AB$3985,$AV3145,AW$4),"")</f>
        <v/>
      </c>
      <c r="AX3145" s="105" t="str">
        <f>IF(ISNUMBER($AV3145),INDEX($C$1:$AB$3985,$AV3145,AX$4),"")</f>
        <v/>
      </c>
      <c r="AY3145" s="128"/>
      <c r="AZ3145" s="128"/>
      <c r="BA3145" s="128" t="str">
        <f t="shared" si="343"/>
        <v/>
      </c>
      <c r="BB3145" s="105" t="str">
        <f>IF(ISNUMBER($BA3145),INDEX($C$1:$AB$3985,$BA3145,BB$4),"")</f>
        <v/>
      </c>
      <c r="BC3145" s="105"/>
    </row>
    <row r="3146" spans="1:55" x14ac:dyDescent="0.25">
      <c r="A3146" s="98"/>
      <c r="B3146" s="98"/>
      <c r="C3146" s="73"/>
      <c r="D3146" s="179"/>
      <c r="E3146" s="176"/>
      <c r="F3146" s="176"/>
      <c r="G3146" s="176"/>
      <c r="H3146" s="176"/>
      <c r="I3146" s="176"/>
      <c r="J3146" s="172"/>
      <c r="K3146" s="173"/>
      <c r="L3146" s="178"/>
      <c r="R3146" s="3"/>
      <c r="S3146" s="106"/>
      <c r="T3146" s="106"/>
      <c r="U3146" s="106"/>
      <c r="V3146" s="106"/>
      <c r="W3146" s="106"/>
      <c r="X3146" s="106"/>
      <c r="AB3146" s="188" t="str">
        <f t="shared" si="338"/>
        <v/>
      </c>
      <c r="AC3146" s="188" t="s">
        <v>1585</v>
      </c>
      <c r="AD3146" s="131"/>
      <c r="AE3146" s="131"/>
      <c r="AF3146" s="131"/>
      <c r="AG3146" s="131"/>
      <c r="AH3146" s="131"/>
      <c r="AI3146" s="131"/>
      <c r="AJ3146" s="128" t="str">
        <f t="shared" si="339"/>
        <v/>
      </c>
      <c r="AK3146" s="7" t="str">
        <f>IF(ISNUMBER($AJ3146),INDEX($C$1:$AB$3985,$AJ3146,AK$4),"")</f>
        <v/>
      </c>
      <c r="AL3146" s="7" t="str">
        <f>IF(ISNUMBER($AJ3146),INDEX($C$1:$AB$3985,$AJ3146,AL$4),"")</f>
        <v/>
      </c>
      <c r="AM3146" s="128"/>
      <c r="AN3146" s="128" t="str">
        <f t="shared" si="341"/>
        <v/>
      </c>
      <c r="AO3146" s="7" t="str">
        <f t="shared" ref="AO3146:AP3209" si="344">IF(ISNUMBER($AN3146),INDEX($C$1:$AB$2294,$AN3146,AO$4),"")</f>
        <v/>
      </c>
      <c r="AP3146" s="10" t="str">
        <f t="shared" si="344"/>
        <v/>
      </c>
      <c r="AQ3146" s="310">
        <f>IF(ISNUMBER(SEARCH($T$30,AO3146)),MAX(AQ$5:AQ3145)+1,0)</f>
        <v>0</v>
      </c>
      <c r="AR3146" s="310">
        <f>IF(ISNUMBER(SEARCH($T$31,AO3146)),MAX(AR$5:AR3145)+1,0)</f>
        <v>0</v>
      </c>
      <c r="AS3146" s="128" t="str">
        <f t="shared" si="340"/>
        <v/>
      </c>
      <c r="AT3146" s="105" t="str">
        <f>IF(ISNUMBER($AS3146),INDEX($C$1:$AB$3985,$AS3146,AT$4),"")</f>
        <v/>
      </c>
      <c r="AU3146" s="128"/>
      <c r="AV3146" s="128" t="str">
        <f t="shared" si="342"/>
        <v/>
      </c>
      <c r="AW3146" s="105" t="str">
        <f>IF(ISNUMBER($AV3146),INDEX($C$1:$AB$3985,$AV3146,AW$4),"")</f>
        <v/>
      </c>
      <c r="AX3146" s="105" t="str">
        <f>IF(ISNUMBER($AV3146),INDEX($C$1:$AB$3985,$AV3146,AX$4),"")</f>
        <v/>
      </c>
      <c r="AY3146" s="128"/>
      <c r="AZ3146" s="128"/>
      <c r="BA3146" s="128" t="str">
        <f t="shared" si="343"/>
        <v/>
      </c>
      <c r="BB3146" s="105" t="str">
        <f>IF(ISNUMBER($BA3146),INDEX($C$1:$AB$3985,$BA3146,BB$4),"")</f>
        <v/>
      </c>
      <c r="BC3146" s="105"/>
    </row>
    <row r="3147" spans="1:55" x14ac:dyDescent="0.25">
      <c r="A3147" s="98"/>
      <c r="B3147" s="98"/>
      <c r="C3147" s="73"/>
      <c r="D3147" s="179"/>
      <c r="E3147" s="176"/>
      <c r="F3147" s="176"/>
      <c r="G3147" s="176"/>
      <c r="H3147" s="176"/>
      <c r="I3147" s="176"/>
      <c r="J3147" s="172"/>
      <c r="K3147" s="173"/>
      <c r="L3147" s="178"/>
      <c r="R3147" s="3"/>
      <c r="S3147" s="106"/>
      <c r="T3147" s="106"/>
      <c r="U3147" s="106"/>
      <c r="V3147" s="106"/>
      <c r="W3147" s="106"/>
      <c r="X3147" s="106"/>
      <c r="AB3147" s="188" t="str">
        <f t="shared" si="338"/>
        <v/>
      </c>
      <c r="AC3147" s="188" t="s">
        <v>1585</v>
      </c>
      <c r="AD3147" s="131"/>
      <c r="AE3147" s="131"/>
      <c r="AF3147" s="131"/>
      <c r="AG3147" s="131"/>
      <c r="AH3147" s="131"/>
      <c r="AI3147" s="131"/>
      <c r="AJ3147" s="128" t="str">
        <f t="shared" si="339"/>
        <v/>
      </c>
      <c r="AK3147" s="7" t="str">
        <f>IF(ISNUMBER($AJ3147),INDEX($C$1:$AB$3985,$AJ3147,AK$4),"")</f>
        <v/>
      </c>
      <c r="AL3147" s="7" t="str">
        <f>IF(ISNUMBER($AJ3147),INDEX($C$1:$AB$3985,$AJ3147,AL$4),"")</f>
        <v/>
      </c>
      <c r="AM3147" s="128"/>
      <c r="AN3147" s="128" t="str">
        <f t="shared" si="341"/>
        <v/>
      </c>
      <c r="AO3147" s="7" t="str">
        <f t="shared" si="344"/>
        <v/>
      </c>
      <c r="AP3147" s="10" t="str">
        <f t="shared" si="344"/>
        <v/>
      </c>
      <c r="AQ3147" s="310">
        <f>IF(ISNUMBER(SEARCH($T$30,AO3147)),MAX(AQ$5:AQ3146)+1,0)</f>
        <v>0</v>
      </c>
      <c r="AR3147" s="310">
        <f>IF(ISNUMBER(SEARCH($T$31,AO3147)),MAX(AR$5:AR3146)+1,0)</f>
        <v>0</v>
      </c>
      <c r="AS3147" s="128" t="str">
        <f t="shared" si="340"/>
        <v/>
      </c>
      <c r="AT3147" s="105" t="str">
        <f>IF(ISNUMBER($AS3147),INDEX($C$1:$AB$3985,$AS3147,AT$4),"")</f>
        <v/>
      </c>
      <c r="AU3147" s="128"/>
      <c r="AV3147" s="128" t="str">
        <f t="shared" si="342"/>
        <v/>
      </c>
      <c r="AW3147" s="105" t="str">
        <f>IF(ISNUMBER($AV3147),INDEX($C$1:$AB$3985,$AV3147,AW$4),"")</f>
        <v/>
      </c>
      <c r="AX3147" s="105" t="str">
        <f>IF(ISNUMBER($AV3147),INDEX($C$1:$AB$3985,$AV3147,AX$4),"")</f>
        <v/>
      </c>
      <c r="AY3147" s="128"/>
      <c r="AZ3147" s="128"/>
      <c r="BA3147" s="128" t="str">
        <f t="shared" si="343"/>
        <v/>
      </c>
      <c r="BB3147" s="105" t="str">
        <f>IF(ISNUMBER($BA3147),INDEX($C$1:$AB$3985,$BA3147,BB$4),"")</f>
        <v/>
      </c>
      <c r="BC3147" s="105"/>
    </row>
    <row r="3148" spans="1:55" x14ac:dyDescent="0.25">
      <c r="A3148" s="98"/>
      <c r="B3148" s="98"/>
      <c r="C3148" s="73"/>
      <c r="D3148" s="179"/>
      <c r="E3148" s="176"/>
      <c r="F3148" s="176"/>
      <c r="G3148" s="176"/>
      <c r="H3148" s="176"/>
      <c r="I3148" s="176"/>
      <c r="J3148" s="172"/>
      <c r="K3148" s="173"/>
      <c r="L3148" s="178"/>
      <c r="R3148" s="3"/>
      <c r="S3148" s="106"/>
      <c r="T3148" s="106"/>
      <c r="U3148" s="106"/>
      <c r="V3148" s="106"/>
      <c r="W3148" s="106"/>
      <c r="X3148" s="106"/>
      <c r="AB3148" s="188" t="str">
        <f t="shared" si="338"/>
        <v/>
      </c>
      <c r="AC3148" s="188" t="s">
        <v>1585</v>
      </c>
      <c r="AD3148" s="131"/>
      <c r="AE3148" s="131"/>
      <c r="AF3148" s="131"/>
      <c r="AG3148" s="131"/>
      <c r="AH3148" s="131"/>
      <c r="AI3148" s="131"/>
      <c r="AJ3148" s="128" t="str">
        <f t="shared" si="339"/>
        <v/>
      </c>
      <c r="AK3148" s="7" t="str">
        <f>IF(ISNUMBER($AJ3148),INDEX($C$1:$AB$3985,$AJ3148,AK$4),"")</f>
        <v/>
      </c>
      <c r="AL3148" s="7" t="str">
        <f>IF(ISNUMBER($AJ3148),INDEX($C$1:$AB$3985,$AJ3148,AL$4),"")</f>
        <v/>
      </c>
      <c r="AM3148" s="128"/>
      <c r="AN3148" s="128" t="str">
        <f t="shared" si="341"/>
        <v/>
      </c>
      <c r="AO3148" s="7" t="str">
        <f t="shared" si="344"/>
        <v/>
      </c>
      <c r="AP3148" s="10" t="str">
        <f t="shared" si="344"/>
        <v/>
      </c>
      <c r="AQ3148" s="310">
        <f>IF(ISNUMBER(SEARCH($T$30,AO3148)),MAX(AQ$5:AQ3147)+1,0)</f>
        <v>0</v>
      </c>
      <c r="AR3148" s="310">
        <f>IF(ISNUMBER(SEARCH($T$31,AO3148)),MAX(AR$5:AR3147)+1,0)</f>
        <v>0</v>
      </c>
      <c r="AS3148" s="128" t="str">
        <f t="shared" si="340"/>
        <v/>
      </c>
      <c r="AT3148" s="105" t="str">
        <f>IF(ISNUMBER($AS3148),INDEX($C$1:$AB$3985,$AS3148,AT$4),"")</f>
        <v/>
      </c>
      <c r="AU3148" s="128"/>
      <c r="AV3148" s="128" t="str">
        <f t="shared" si="342"/>
        <v/>
      </c>
      <c r="AW3148" s="105" t="str">
        <f>IF(ISNUMBER($AV3148),INDEX($C$1:$AB$3985,$AV3148,AW$4),"")</f>
        <v/>
      </c>
      <c r="AX3148" s="105" t="str">
        <f>IF(ISNUMBER($AV3148),INDEX($C$1:$AB$3985,$AV3148,AX$4),"")</f>
        <v/>
      </c>
      <c r="AY3148" s="128"/>
      <c r="AZ3148" s="128"/>
      <c r="BA3148" s="128" t="str">
        <f t="shared" si="343"/>
        <v/>
      </c>
      <c r="BB3148" s="105" t="str">
        <f>IF(ISNUMBER($BA3148),INDEX($C$1:$AB$3985,$BA3148,BB$4),"")</f>
        <v/>
      </c>
      <c r="BC3148" s="105"/>
    </row>
    <row r="3149" spans="1:55" x14ac:dyDescent="0.25">
      <c r="A3149" s="98"/>
      <c r="B3149" s="98"/>
      <c r="C3149" s="73"/>
      <c r="D3149" s="179"/>
      <c r="E3149" s="176"/>
      <c r="F3149" s="176"/>
      <c r="G3149" s="176"/>
      <c r="H3149" s="176"/>
      <c r="I3149" s="176"/>
      <c r="J3149" s="172"/>
      <c r="K3149" s="173"/>
      <c r="L3149" s="178"/>
      <c r="R3149" s="3"/>
      <c r="S3149" s="106"/>
      <c r="T3149" s="106"/>
      <c r="U3149" s="106"/>
      <c r="V3149" s="106"/>
      <c r="W3149" s="106"/>
      <c r="X3149" s="106"/>
      <c r="AB3149" s="188" t="str">
        <f t="shared" si="338"/>
        <v/>
      </c>
      <c r="AC3149" s="188" t="s">
        <v>1585</v>
      </c>
      <c r="AD3149" s="131"/>
      <c r="AE3149" s="131"/>
      <c r="AF3149" s="131"/>
      <c r="AG3149" s="131"/>
      <c r="AH3149" s="131"/>
      <c r="AI3149" s="131"/>
      <c r="AJ3149" s="128" t="str">
        <f t="shared" si="339"/>
        <v/>
      </c>
      <c r="AK3149" s="7" t="str">
        <f>IF(ISNUMBER($AJ3149),INDEX($C$1:$AB$3985,$AJ3149,AK$4),"")</f>
        <v/>
      </c>
      <c r="AL3149" s="7" t="str">
        <f>IF(ISNUMBER($AJ3149),INDEX($C$1:$AB$3985,$AJ3149,AL$4),"")</f>
        <v/>
      </c>
      <c r="AM3149" s="128"/>
      <c r="AN3149" s="128" t="str">
        <f t="shared" si="341"/>
        <v/>
      </c>
      <c r="AO3149" s="7" t="str">
        <f t="shared" si="344"/>
        <v/>
      </c>
      <c r="AP3149" s="10" t="str">
        <f t="shared" si="344"/>
        <v/>
      </c>
      <c r="AQ3149" s="310">
        <f>IF(ISNUMBER(SEARCH($T$30,AO3149)),MAX(AQ$5:AQ3148)+1,0)</f>
        <v>0</v>
      </c>
      <c r="AR3149" s="310">
        <f>IF(ISNUMBER(SEARCH($T$31,AO3149)),MAX(AR$5:AR3148)+1,0)</f>
        <v>0</v>
      </c>
      <c r="AS3149" s="128" t="str">
        <f t="shared" si="340"/>
        <v/>
      </c>
      <c r="AT3149" s="105" t="str">
        <f>IF(ISNUMBER($AS3149),INDEX($C$1:$AB$3985,$AS3149,AT$4),"")</f>
        <v/>
      </c>
      <c r="AU3149" s="128"/>
      <c r="AV3149" s="128" t="str">
        <f t="shared" si="342"/>
        <v/>
      </c>
      <c r="AW3149" s="105" t="str">
        <f>IF(ISNUMBER($AV3149),INDEX($C$1:$AB$3985,$AV3149,AW$4),"")</f>
        <v/>
      </c>
      <c r="AX3149" s="105" t="str">
        <f>IF(ISNUMBER($AV3149),INDEX($C$1:$AB$3985,$AV3149,AX$4),"")</f>
        <v/>
      </c>
      <c r="AY3149" s="128"/>
      <c r="AZ3149" s="128"/>
      <c r="BA3149" s="128" t="str">
        <f t="shared" si="343"/>
        <v/>
      </c>
      <c r="BB3149" s="105" t="str">
        <f>IF(ISNUMBER($BA3149),INDEX($C$1:$AB$3985,$BA3149,BB$4),"")</f>
        <v/>
      </c>
      <c r="BC3149" s="105"/>
    </row>
    <row r="3150" spans="1:55" x14ac:dyDescent="0.25">
      <c r="A3150" s="98"/>
      <c r="B3150" s="98"/>
      <c r="C3150" s="73"/>
      <c r="D3150" s="179"/>
      <c r="E3150" s="176"/>
      <c r="F3150" s="176"/>
      <c r="G3150" s="176"/>
      <c r="H3150" s="176"/>
      <c r="I3150" s="176"/>
      <c r="J3150" s="172"/>
      <c r="K3150" s="173"/>
      <c r="L3150" s="178"/>
      <c r="R3150" s="3"/>
      <c r="S3150" s="106"/>
      <c r="T3150" s="106"/>
      <c r="U3150" s="106"/>
      <c r="V3150" s="106"/>
      <c r="W3150" s="106"/>
      <c r="X3150" s="106"/>
      <c r="AB3150" s="188" t="str">
        <f t="shared" si="338"/>
        <v/>
      </c>
      <c r="AC3150" s="188" t="s">
        <v>1585</v>
      </c>
      <c r="AD3150" s="131"/>
      <c r="AE3150" s="131"/>
      <c r="AF3150" s="131"/>
      <c r="AG3150" s="131"/>
      <c r="AH3150" s="131"/>
      <c r="AI3150" s="131"/>
      <c r="AJ3150" s="128" t="str">
        <f t="shared" si="339"/>
        <v/>
      </c>
      <c r="AK3150" s="7" t="str">
        <f>IF(ISNUMBER($AJ3150),INDEX($C$1:$AB$3985,$AJ3150,AK$4),"")</f>
        <v/>
      </c>
      <c r="AL3150" s="7" t="str">
        <f>IF(ISNUMBER($AJ3150),INDEX($C$1:$AB$3985,$AJ3150,AL$4),"")</f>
        <v/>
      </c>
      <c r="AM3150" s="128"/>
      <c r="AN3150" s="128" t="str">
        <f t="shared" si="341"/>
        <v/>
      </c>
      <c r="AO3150" s="7" t="str">
        <f t="shared" si="344"/>
        <v/>
      </c>
      <c r="AP3150" s="10" t="str">
        <f t="shared" si="344"/>
        <v/>
      </c>
      <c r="AQ3150" s="310">
        <f>IF(ISNUMBER(SEARCH($T$30,AO3150)),MAX(AQ$5:AQ3149)+1,0)</f>
        <v>0</v>
      </c>
      <c r="AR3150" s="310">
        <f>IF(ISNUMBER(SEARCH($T$31,AO3150)),MAX(AR$5:AR3149)+1,0)</f>
        <v>0</v>
      </c>
      <c r="AS3150" s="128" t="str">
        <f t="shared" si="340"/>
        <v/>
      </c>
      <c r="AT3150" s="105" t="str">
        <f>IF(ISNUMBER($AS3150),INDEX($C$1:$AB$3985,$AS3150,AT$4),"")</f>
        <v/>
      </c>
      <c r="AU3150" s="128"/>
      <c r="AV3150" s="128" t="str">
        <f t="shared" si="342"/>
        <v/>
      </c>
      <c r="AW3150" s="105" t="str">
        <f>IF(ISNUMBER($AV3150),INDEX($C$1:$AB$3985,$AV3150,AW$4),"")</f>
        <v/>
      </c>
      <c r="AX3150" s="105" t="str">
        <f>IF(ISNUMBER($AV3150),INDEX($C$1:$AB$3985,$AV3150,AX$4),"")</f>
        <v/>
      </c>
      <c r="AY3150" s="128"/>
      <c r="AZ3150" s="128"/>
      <c r="BA3150" s="128" t="str">
        <f t="shared" si="343"/>
        <v/>
      </c>
      <c r="BB3150" s="105" t="str">
        <f>IF(ISNUMBER($BA3150),INDEX($C$1:$AB$3985,$BA3150,BB$4),"")</f>
        <v/>
      </c>
      <c r="BC3150" s="105"/>
    </row>
    <row r="3151" spans="1:55" x14ac:dyDescent="0.25">
      <c r="A3151" s="98"/>
      <c r="B3151" s="98"/>
      <c r="C3151" s="73"/>
      <c r="D3151" s="179"/>
      <c r="E3151" s="176"/>
      <c r="F3151" s="176"/>
      <c r="G3151" s="176"/>
      <c r="H3151" s="176"/>
      <c r="I3151" s="176"/>
      <c r="J3151" s="172"/>
      <c r="K3151" s="173"/>
      <c r="L3151" s="178"/>
      <c r="R3151" s="3"/>
      <c r="S3151" s="106"/>
      <c r="T3151" s="106"/>
      <c r="U3151" s="106"/>
      <c r="V3151" s="106"/>
      <c r="W3151" s="106"/>
      <c r="X3151" s="106"/>
      <c r="AB3151" s="188" t="str">
        <f t="shared" si="338"/>
        <v/>
      </c>
      <c r="AC3151" s="188" t="s">
        <v>1585</v>
      </c>
      <c r="AD3151" s="131"/>
      <c r="AE3151" s="131"/>
      <c r="AF3151" s="131"/>
      <c r="AG3151" s="131"/>
      <c r="AH3151" s="131"/>
      <c r="AI3151" s="131"/>
      <c r="AJ3151" s="128" t="str">
        <f t="shared" si="339"/>
        <v/>
      </c>
      <c r="AK3151" s="7" t="str">
        <f>IF(ISNUMBER($AJ3151),INDEX($C$1:$AB$3985,$AJ3151,AK$4),"")</f>
        <v/>
      </c>
      <c r="AL3151" s="7" t="str">
        <f>IF(ISNUMBER($AJ3151),INDEX($C$1:$AB$3985,$AJ3151,AL$4),"")</f>
        <v/>
      </c>
      <c r="AM3151" s="128"/>
      <c r="AN3151" s="128" t="str">
        <f t="shared" si="341"/>
        <v/>
      </c>
      <c r="AO3151" s="7" t="str">
        <f t="shared" si="344"/>
        <v/>
      </c>
      <c r="AP3151" s="10" t="str">
        <f t="shared" si="344"/>
        <v/>
      </c>
      <c r="AQ3151" s="310">
        <f>IF(ISNUMBER(SEARCH($T$30,AO3151)),MAX(AQ$5:AQ3150)+1,0)</f>
        <v>0</v>
      </c>
      <c r="AR3151" s="310">
        <f>IF(ISNUMBER(SEARCH($T$31,AO3151)),MAX(AR$5:AR3150)+1,0)</f>
        <v>0</v>
      </c>
      <c r="AS3151" s="128" t="str">
        <f t="shared" si="340"/>
        <v/>
      </c>
      <c r="AT3151" s="105" t="str">
        <f>IF(ISNUMBER($AS3151),INDEX($C$1:$AB$3985,$AS3151,AT$4),"")</f>
        <v/>
      </c>
      <c r="AU3151" s="128"/>
      <c r="AV3151" s="128" t="str">
        <f t="shared" si="342"/>
        <v/>
      </c>
      <c r="AW3151" s="105" t="str">
        <f>IF(ISNUMBER($AV3151),INDEX($C$1:$AB$3985,$AV3151,AW$4),"")</f>
        <v/>
      </c>
      <c r="AX3151" s="105" t="str">
        <f>IF(ISNUMBER($AV3151),INDEX($C$1:$AB$3985,$AV3151,AX$4),"")</f>
        <v/>
      </c>
      <c r="AY3151" s="128"/>
      <c r="AZ3151" s="128"/>
      <c r="BA3151" s="128" t="str">
        <f t="shared" si="343"/>
        <v/>
      </c>
      <c r="BB3151" s="105" t="str">
        <f>IF(ISNUMBER($BA3151),INDEX($C$1:$AB$3985,$BA3151,BB$4),"")</f>
        <v/>
      </c>
      <c r="BC3151" s="105"/>
    </row>
    <row r="3152" spans="1:55" x14ac:dyDescent="0.25">
      <c r="A3152" s="98"/>
      <c r="B3152" s="98"/>
      <c r="C3152" s="73"/>
      <c r="D3152" s="179"/>
      <c r="E3152" s="176"/>
      <c r="F3152" s="176"/>
      <c r="G3152" s="176"/>
      <c r="H3152" s="176"/>
      <c r="I3152" s="176"/>
      <c r="J3152" s="172"/>
      <c r="K3152" s="173"/>
      <c r="L3152" s="178"/>
      <c r="R3152" s="3"/>
      <c r="S3152" s="106"/>
      <c r="T3152" s="106"/>
      <c r="U3152" s="106"/>
      <c r="V3152" s="106"/>
      <c r="W3152" s="106"/>
      <c r="X3152" s="106"/>
      <c r="AB3152" s="188" t="str">
        <f t="shared" si="338"/>
        <v/>
      </c>
      <c r="AC3152" s="188" t="s">
        <v>1585</v>
      </c>
      <c r="AD3152" s="131"/>
      <c r="AE3152" s="131"/>
      <c r="AF3152" s="131"/>
      <c r="AG3152" s="131"/>
      <c r="AH3152" s="131"/>
      <c r="AI3152" s="131"/>
      <c r="AJ3152" s="128" t="str">
        <f t="shared" si="339"/>
        <v/>
      </c>
      <c r="AK3152" s="7" t="str">
        <f>IF(ISNUMBER($AJ3152),INDEX($C$1:$AB$3985,$AJ3152,AK$4),"")</f>
        <v/>
      </c>
      <c r="AL3152" s="7" t="str">
        <f>IF(ISNUMBER($AJ3152),INDEX($C$1:$AB$3985,$AJ3152,AL$4),"")</f>
        <v/>
      </c>
      <c r="AM3152" s="128"/>
      <c r="AN3152" s="128" t="str">
        <f t="shared" si="341"/>
        <v/>
      </c>
      <c r="AO3152" s="7" t="str">
        <f t="shared" si="344"/>
        <v/>
      </c>
      <c r="AP3152" s="10" t="str">
        <f t="shared" si="344"/>
        <v/>
      </c>
      <c r="AQ3152" s="310">
        <f>IF(ISNUMBER(SEARCH($T$30,AO3152)),MAX(AQ$5:AQ3151)+1,0)</f>
        <v>0</v>
      </c>
      <c r="AR3152" s="310">
        <f>IF(ISNUMBER(SEARCH($T$31,AO3152)),MAX(AR$5:AR3151)+1,0)</f>
        <v>0</v>
      </c>
      <c r="AS3152" s="128" t="str">
        <f t="shared" si="340"/>
        <v/>
      </c>
      <c r="AT3152" s="105" t="str">
        <f>IF(ISNUMBER($AS3152),INDEX($C$1:$AB$3985,$AS3152,AT$4),"")</f>
        <v/>
      </c>
      <c r="AU3152" s="128"/>
      <c r="AV3152" s="128" t="str">
        <f t="shared" si="342"/>
        <v/>
      </c>
      <c r="AW3152" s="105" t="str">
        <f>IF(ISNUMBER($AV3152),INDEX($C$1:$AB$3985,$AV3152,AW$4),"")</f>
        <v/>
      </c>
      <c r="AX3152" s="105" t="str">
        <f>IF(ISNUMBER($AV3152),INDEX($C$1:$AB$3985,$AV3152,AX$4),"")</f>
        <v/>
      </c>
      <c r="AY3152" s="128"/>
      <c r="AZ3152" s="128"/>
      <c r="BA3152" s="128" t="str">
        <f t="shared" si="343"/>
        <v/>
      </c>
      <c r="BB3152" s="105" t="str">
        <f>IF(ISNUMBER($BA3152),INDEX($C$1:$AB$3985,$BA3152,BB$4),"")</f>
        <v/>
      </c>
      <c r="BC3152" s="105"/>
    </row>
    <row r="3153" spans="1:55" x14ac:dyDescent="0.25">
      <c r="A3153" s="98"/>
      <c r="B3153" s="98"/>
      <c r="C3153" s="73"/>
      <c r="D3153" s="179"/>
      <c r="E3153" s="176"/>
      <c r="F3153" s="176"/>
      <c r="G3153" s="176"/>
      <c r="H3153" s="176"/>
      <c r="I3153" s="176"/>
      <c r="J3153" s="172"/>
      <c r="K3153" s="173"/>
      <c r="L3153" s="178"/>
      <c r="R3153" s="3"/>
      <c r="S3153" s="106"/>
      <c r="T3153" s="106"/>
      <c r="U3153" s="106"/>
      <c r="V3153" s="106"/>
      <c r="W3153" s="106"/>
      <c r="X3153" s="106"/>
      <c r="AB3153" s="188" t="str">
        <f t="shared" si="338"/>
        <v/>
      </c>
      <c r="AC3153" s="188" t="s">
        <v>1585</v>
      </c>
      <c r="AD3153" s="131"/>
      <c r="AE3153" s="131"/>
      <c r="AF3153" s="131"/>
      <c r="AG3153" s="131"/>
      <c r="AH3153" s="131"/>
      <c r="AI3153" s="131"/>
      <c r="AJ3153" s="128" t="str">
        <f t="shared" si="339"/>
        <v/>
      </c>
      <c r="AK3153" s="7" t="str">
        <f>IF(ISNUMBER($AJ3153),INDEX($C$1:$AB$3985,$AJ3153,AK$4),"")</f>
        <v/>
      </c>
      <c r="AL3153" s="7" t="str">
        <f>IF(ISNUMBER($AJ3153),INDEX($C$1:$AB$3985,$AJ3153,AL$4),"")</f>
        <v/>
      </c>
      <c r="AM3153" s="128"/>
      <c r="AN3153" s="128" t="str">
        <f t="shared" si="341"/>
        <v/>
      </c>
      <c r="AO3153" s="7" t="str">
        <f t="shared" si="344"/>
        <v/>
      </c>
      <c r="AP3153" s="10" t="str">
        <f t="shared" si="344"/>
        <v/>
      </c>
      <c r="AQ3153" s="310">
        <f>IF(ISNUMBER(SEARCH($T$30,AO3153)),MAX(AQ$5:AQ3152)+1,0)</f>
        <v>0</v>
      </c>
      <c r="AR3153" s="310">
        <f>IF(ISNUMBER(SEARCH($T$31,AO3153)),MAX(AR$5:AR3152)+1,0)</f>
        <v>0</v>
      </c>
      <c r="AS3153" s="128" t="str">
        <f t="shared" si="340"/>
        <v/>
      </c>
      <c r="AT3153" s="105" t="str">
        <f>IF(ISNUMBER($AS3153),INDEX($C$1:$AB$3985,$AS3153,AT$4),"")</f>
        <v/>
      </c>
      <c r="AU3153" s="128"/>
      <c r="AV3153" s="128" t="str">
        <f t="shared" si="342"/>
        <v/>
      </c>
      <c r="AW3153" s="105" t="str">
        <f>IF(ISNUMBER($AV3153),INDEX($C$1:$AB$3985,$AV3153,AW$4),"")</f>
        <v/>
      </c>
      <c r="AX3153" s="105" t="str">
        <f>IF(ISNUMBER($AV3153),INDEX($C$1:$AB$3985,$AV3153,AX$4),"")</f>
        <v/>
      </c>
      <c r="AY3153" s="128"/>
      <c r="AZ3153" s="128"/>
      <c r="BA3153" s="128" t="str">
        <f t="shared" si="343"/>
        <v/>
      </c>
      <c r="BB3153" s="105" t="str">
        <f>IF(ISNUMBER($BA3153),INDEX($C$1:$AB$3985,$BA3153,BB$4),"")</f>
        <v/>
      </c>
      <c r="BC3153" s="105"/>
    </row>
    <row r="3154" spans="1:55" x14ac:dyDescent="0.25">
      <c r="A3154" s="98"/>
      <c r="B3154" s="98"/>
      <c r="C3154" s="73"/>
      <c r="D3154" s="179"/>
      <c r="E3154" s="176"/>
      <c r="F3154" s="176"/>
      <c r="G3154" s="176"/>
      <c r="H3154" s="176"/>
      <c r="I3154" s="176"/>
      <c r="J3154" s="172"/>
      <c r="K3154" s="173"/>
      <c r="L3154" s="178"/>
      <c r="R3154" s="3"/>
      <c r="S3154" s="106"/>
      <c r="T3154" s="106"/>
      <c r="U3154" s="106"/>
      <c r="V3154" s="106"/>
      <c r="W3154" s="106"/>
      <c r="X3154" s="106"/>
      <c r="AB3154" s="188" t="str">
        <f t="shared" si="338"/>
        <v/>
      </c>
      <c r="AC3154" s="188" t="s">
        <v>1585</v>
      </c>
      <c r="AD3154" s="131"/>
      <c r="AE3154" s="131"/>
      <c r="AF3154" s="131"/>
      <c r="AG3154" s="131"/>
      <c r="AH3154" s="131"/>
      <c r="AI3154" s="131"/>
      <c r="AJ3154" s="128" t="str">
        <f t="shared" si="339"/>
        <v/>
      </c>
      <c r="AK3154" s="7" t="str">
        <f>IF(ISNUMBER($AJ3154),INDEX($C$1:$AB$3985,$AJ3154,AK$4),"")</f>
        <v/>
      </c>
      <c r="AL3154" s="7" t="str">
        <f>IF(ISNUMBER($AJ3154),INDEX($C$1:$AB$3985,$AJ3154,AL$4),"")</f>
        <v/>
      </c>
      <c r="AM3154" s="128"/>
      <c r="AN3154" s="128" t="str">
        <f t="shared" si="341"/>
        <v/>
      </c>
      <c r="AO3154" s="7" t="str">
        <f t="shared" si="344"/>
        <v/>
      </c>
      <c r="AP3154" s="10" t="str">
        <f t="shared" si="344"/>
        <v/>
      </c>
      <c r="AQ3154" s="310">
        <f>IF(ISNUMBER(SEARCH($T$30,AO3154)),MAX(AQ$5:AQ3153)+1,0)</f>
        <v>0</v>
      </c>
      <c r="AR3154" s="310">
        <f>IF(ISNUMBER(SEARCH($T$31,AO3154)),MAX(AR$5:AR3153)+1,0)</f>
        <v>0</v>
      </c>
      <c r="AS3154" s="128" t="str">
        <f t="shared" si="340"/>
        <v/>
      </c>
      <c r="AT3154" s="105" t="str">
        <f>IF(ISNUMBER($AS3154),INDEX($C$1:$AB$3985,$AS3154,AT$4),"")</f>
        <v/>
      </c>
      <c r="AU3154" s="128"/>
      <c r="AV3154" s="128" t="str">
        <f t="shared" si="342"/>
        <v/>
      </c>
      <c r="AW3154" s="105" t="str">
        <f>IF(ISNUMBER($AV3154),INDEX($C$1:$AB$3985,$AV3154,AW$4),"")</f>
        <v/>
      </c>
      <c r="AX3154" s="105" t="str">
        <f>IF(ISNUMBER($AV3154),INDEX($C$1:$AB$3985,$AV3154,AX$4),"")</f>
        <v/>
      </c>
      <c r="AY3154" s="128"/>
      <c r="AZ3154" s="128"/>
      <c r="BA3154" s="128" t="str">
        <f t="shared" si="343"/>
        <v/>
      </c>
      <c r="BB3154" s="105" t="str">
        <f>IF(ISNUMBER($BA3154),INDEX($C$1:$AB$3985,$BA3154,BB$4),"")</f>
        <v/>
      </c>
      <c r="BC3154" s="105"/>
    </row>
    <row r="3155" spans="1:55" x14ac:dyDescent="0.25">
      <c r="A3155" s="98"/>
      <c r="B3155" s="98"/>
      <c r="C3155" s="73"/>
      <c r="D3155" s="179"/>
      <c r="E3155" s="176"/>
      <c r="F3155" s="176"/>
      <c r="G3155" s="176"/>
      <c r="H3155" s="176"/>
      <c r="I3155" s="176"/>
      <c r="J3155" s="172"/>
      <c r="K3155" s="173"/>
      <c r="L3155" s="178"/>
      <c r="R3155" s="3"/>
      <c r="S3155" s="106"/>
      <c r="T3155" s="106"/>
      <c r="U3155" s="106"/>
      <c r="V3155" s="106"/>
      <c r="W3155" s="106"/>
      <c r="X3155" s="106"/>
      <c r="AB3155" s="188" t="str">
        <f t="shared" si="338"/>
        <v/>
      </c>
      <c r="AC3155" s="188" t="s">
        <v>1585</v>
      </c>
      <c r="AD3155" s="131"/>
      <c r="AE3155" s="131"/>
      <c r="AF3155" s="131"/>
      <c r="AG3155" s="131"/>
      <c r="AH3155" s="131"/>
      <c r="AI3155" s="131"/>
      <c r="AJ3155" s="128" t="str">
        <f t="shared" si="339"/>
        <v/>
      </c>
      <c r="AK3155" s="7" t="str">
        <f>IF(ISNUMBER($AJ3155),INDEX($C$1:$AB$3985,$AJ3155,AK$4),"")</f>
        <v/>
      </c>
      <c r="AL3155" s="7" t="str">
        <f>IF(ISNUMBER($AJ3155),INDEX($C$1:$AB$3985,$AJ3155,AL$4),"")</f>
        <v/>
      </c>
      <c r="AM3155" s="128"/>
      <c r="AN3155" s="128" t="str">
        <f t="shared" si="341"/>
        <v/>
      </c>
      <c r="AO3155" s="7" t="str">
        <f t="shared" si="344"/>
        <v/>
      </c>
      <c r="AP3155" s="10" t="str">
        <f t="shared" si="344"/>
        <v/>
      </c>
      <c r="AQ3155" s="310">
        <f>IF(ISNUMBER(SEARCH($T$30,AO3155)),MAX(AQ$5:AQ3154)+1,0)</f>
        <v>0</v>
      </c>
      <c r="AR3155" s="310">
        <f>IF(ISNUMBER(SEARCH($T$31,AO3155)),MAX(AR$5:AR3154)+1,0)</f>
        <v>0</v>
      </c>
      <c r="AS3155" s="128" t="str">
        <f t="shared" si="340"/>
        <v/>
      </c>
      <c r="AT3155" s="105" t="str">
        <f>IF(ISNUMBER($AS3155),INDEX($C$1:$AB$3985,$AS3155,AT$4),"")</f>
        <v/>
      </c>
      <c r="AU3155" s="128"/>
      <c r="AV3155" s="128" t="str">
        <f t="shared" si="342"/>
        <v/>
      </c>
      <c r="AW3155" s="105" t="str">
        <f>IF(ISNUMBER($AV3155),INDEX($C$1:$AB$3985,$AV3155,AW$4),"")</f>
        <v/>
      </c>
      <c r="AX3155" s="105" t="str">
        <f>IF(ISNUMBER($AV3155),INDEX($C$1:$AB$3985,$AV3155,AX$4),"")</f>
        <v/>
      </c>
      <c r="AY3155" s="128"/>
      <c r="AZ3155" s="128"/>
      <c r="BA3155" s="128" t="str">
        <f t="shared" si="343"/>
        <v/>
      </c>
      <c r="BB3155" s="105" t="str">
        <f>IF(ISNUMBER($BA3155),INDEX($C$1:$AB$3985,$BA3155,BB$4),"")</f>
        <v/>
      </c>
      <c r="BC3155" s="105"/>
    </row>
    <row r="3156" spans="1:55" x14ac:dyDescent="0.25">
      <c r="A3156" s="98"/>
      <c r="B3156" s="98"/>
      <c r="C3156" s="73"/>
      <c r="D3156" s="179"/>
      <c r="E3156" s="176"/>
      <c r="F3156" s="176"/>
      <c r="G3156" s="176"/>
      <c r="H3156" s="176"/>
      <c r="I3156" s="176"/>
      <c r="J3156" s="172"/>
      <c r="K3156" s="173"/>
      <c r="L3156" s="178"/>
      <c r="R3156" s="3"/>
      <c r="S3156" s="106"/>
      <c r="T3156" s="106"/>
      <c r="U3156" s="106"/>
      <c r="V3156" s="106"/>
      <c r="W3156" s="106"/>
      <c r="X3156" s="106"/>
      <c r="AB3156" s="188" t="str">
        <f t="shared" si="338"/>
        <v/>
      </c>
      <c r="AC3156" s="188" t="s">
        <v>1585</v>
      </c>
      <c r="AD3156" s="131"/>
      <c r="AE3156" s="131"/>
      <c r="AF3156" s="131"/>
      <c r="AG3156" s="131"/>
      <c r="AH3156" s="131"/>
      <c r="AI3156" s="131"/>
      <c r="AJ3156" s="128" t="str">
        <f t="shared" si="339"/>
        <v/>
      </c>
      <c r="AK3156" s="7" t="str">
        <f>IF(ISNUMBER($AJ3156),INDEX($C$1:$AB$3985,$AJ3156,AK$4),"")</f>
        <v/>
      </c>
      <c r="AL3156" s="7" t="str">
        <f>IF(ISNUMBER($AJ3156),INDEX($C$1:$AB$3985,$AJ3156,AL$4),"")</f>
        <v/>
      </c>
      <c r="AM3156" s="128"/>
      <c r="AN3156" s="128" t="str">
        <f t="shared" si="341"/>
        <v/>
      </c>
      <c r="AO3156" s="7" t="str">
        <f t="shared" si="344"/>
        <v/>
      </c>
      <c r="AP3156" s="10" t="str">
        <f t="shared" si="344"/>
        <v/>
      </c>
      <c r="AQ3156" s="310">
        <f>IF(ISNUMBER(SEARCH($T$30,AO3156)),MAX(AQ$5:AQ3155)+1,0)</f>
        <v>0</v>
      </c>
      <c r="AR3156" s="310">
        <f>IF(ISNUMBER(SEARCH($T$31,AO3156)),MAX(AR$5:AR3155)+1,0)</f>
        <v>0</v>
      </c>
      <c r="AS3156" s="128" t="str">
        <f t="shared" si="340"/>
        <v/>
      </c>
      <c r="AT3156" s="105" t="str">
        <f>IF(ISNUMBER($AS3156),INDEX($C$1:$AB$3985,$AS3156,AT$4),"")</f>
        <v/>
      </c>
      <c r="AU3156" s="128"/>
      <c r="AV3156" s="128" t="str">
        <f t="shared" si="342"/>
        <v/>
      </c>
      <c r="AW3156" s="105" t="str">
        <f>IF(ISNUMBER($AV3156),INDEX($C$1:$AB$3985,$AV3156,AW$4),"")</f>
        <v/>
      </c>
      <c r="AX3156" s="105" t="str">
        <f>IF(ISNUMBER($AV3156),INDEX($C$1:$AB$3985,$AV3156,AX$4),"")</f>
        <v/>
      </c>
      <c r="AY3156" s="128"/>
      <c r="AZ3156" s="128"/>
      <c r="BA3156" s="128" t="str">
        <f t="shared" si="343"/>
        <v/>
      </c>
      <c r="BB3156" s="105" t="str">
        <f>IF(ISNUMBER($BA3156),INDEX($C$1:$AB$3985,$BA3156,BB$4),"")</f>
        <v/>
      </c>
      <c r="BC3156" s="105"/>
    </row>
    <row r="3157" spans="1:55" x14ac:dyDescent="0.25">
      <c r="A3157" s="98"/>
      <c r="B3157" s="98"/>
      <c r="C3157" s="73"/>
      <c r="D3157" s="179"/>
      <c r="E3157" s="176"/>
      <c r="F3157" s="176"/>
      <c r="G3157" s="176"/>
      <c r="H3157" s="176"/>
      <c r="I3157" s="176"/>
      <c r="J3157" s="172"/>
      <c r="K3157" s="173"/>
      <c r="L3157" s="178"/>
      <c r="R3157" s="3"/>
      <c r="S3157" s="106"/>
      <c r="T3157" s="106"/>
      <c r="U3157" s="106"/>
      <c r="V3157" s="106"/>
      <c r="W3157" s="106"/>
      <c r="X3157" s="106"/>
      <c r="AB3157" s="188" t="str">
        <f t="shared" si="338"/>
        <v/>
      </c>
      <c r="AC3157" s="188" t="s">
        <v>1585</v>
      </c>
      <c r="AD3157" s="131"/>
      <c r="AE3157" s="131"/>
      <c r="AF3157" s="131"/>
      <c r="AG3157" s="131"/>
      <c r="AH3157" s="131"/>
      <c r="AI3157" s="131"/>
      <c r="AJ3157" s="128" t="str">
        <f t="shared" si="339"/>
        <v/>
      </c>
      <c r="AK3157" s="7" t="str">
        <f>IF(ISNUMBER($AJ3157),INDEX($C$1:$AB$3985,$AJ3157,AK$4),"")</f>
        <v/>
      </c>
      <c r="AL3157" s="7" t="str">
        <f>IF(ISNUMBER($AJ3157),INDEX($C$1:$AB$3985,$AJ3157,AL$4),"")</f>
        <v/>
      </c>
      <c r="AM3157" s="128"/>
      <c r="AN3157" s="128" t="str">
        <f t="shared" si="341"/>
        <v/>
      </c>
      <c r="AO3157" s="7" t="str">
        <f t="shared" si="344"/>
        <v/>
      </c>
      <c r="AP3157" s="10" t="str">
        <f t="shared" si="344"/>
        <v/>
      </c>
      <c r="AQ3157" s="310">
        <f>IF(ISNUMBER(SEARCH($T$30,AO3157)),MAX(AQ$5:AQ3156)+1,0)</f>
        <v>0</v>
      </c>
      <c r="AR3157" s="310">
        <f>IF(ISNUMBER(SEARCH($T$31,AO3157)),MAX(AR$5:AR3156)+1,0)</f>
        <v>0</v>
      </c>
      <c r="AS3157" s="128" t="str">
        <f t="shared" si="340"/>
        <v/>
      </c>
      <c r="AT3157" s="105" t="str">
        <f>IF(ISNUMBER($AS3157),INDEX($C$1:$AB$3985,$AS3157,AT$4),"")</f>
        <v/>
      </c>
      <c r="AU3157" s="128"/>
      <c r="AV3157" s="128" t="str">
        <f t="shared" si="342"/>
        <v/>
      </c>
      <c r="AW3157" s="105" t="str">
        <f>IF(ISNUMBER($AV3157),INDEX($C$1:$AB$3985,$AV3157,AW$4),"")</f>
        <v/>
      </c>
      <c r="AX3157" s="105" t="str">
        <f>IF(ISNUMBER($AV3157),INDEX($C$1:$AB$3985,$AV3157,AX$4),"")</f>
        <v/>
      </c>
      <c r="AY3157" s="128"/>
      <c r="AZ3157" s="128"/>
      <c r="BA3157" s="128" t="str">
        <f t="shared" si="343"/>
        <v/>
      </c>
      <c r="BB3157" s="105" t="str">
        <f>IF(ISNUMBER($BA3157),INDEX($C$1:$AB$3985,$BA3157,BB$4),"")</f>
        <v/>
      </c>
      <c r="BC3157" s="105"/>
    </row>
    <row r="3158" spans="1:55" x14ac:dyDescent="0.25">
      <c r="A3158" s="98"/>
      <c r="B3158" s="98"/>
      <c r="C3158" s="73"/>
      <c r="D3158" s="179"/>
      <c r="E3158" s="176"/>
      <c r="F3158" s="176"/>
      <c r="G3158" s="176"/>
      <c r="H3158" s="176"/>
      <c r="I3158" s="176"/>
      <c r="J3158" s="172"/>
      <c r="K3158" s="173"/>
      <c r="L3158" s="178"/>
      <c r="R3158" s="3"/>
      <c r="S3158" s="106"/>
      <c r="T3158" s="106"/>
      <c r="U3158" s="106"/>
      <c r="V3158" s="106"/>
      <c r="W3158" s="106"/>
      <c r="X3158" s="106"/>
      <c r="AB3158" s="188" t="str">
        <f t="shared" si="338"/>
        <v/>
      </c>
      <c r="AC3158" s="188" t="s">
        <v>1585</v>
      </c>
      <c r="AD3158" s="131"/>
      <c r="AE3158" s="131"/>
      <c r="AF3158" s="131"/>
      <c r="AG3158" s="131"/>
      <c r="AH3158" s="131"/>
      <c r="AI3158" s="131"/>
      <c r="AJ3158" s="128" t="str">
        <f t="shared" si="339"/>
        <v/>
      </c>
      <c r="AK3158" s="7" t="str">
        <f>IF(ISNUMBER($AJ3158),INDEX($C$1:$AB$3985,$AJ3158,AK$4),"")</f>
        <v/>
      </c>
      <c r="AL3158" s="7" t="str">
        <f>IF(ISNUMBER($AJ3158),INDEX($C$1:$AB$3985,$AJ3158,AL$4),"")</f>
        <v/>
      </c>
      <c r="AM3158" s="128"/>
      <c r="AN3158" s="128" t="str">
        <f t="shared" si="341"/>
        <v/>
      </c>
      <c r="AO3158" s="7" t="str">
        <f t="shared" si="344"/>
        <v/>
      </c>
      <c r="AP3158" s="10" t="str">
        <f t="shared" si="344"/>
        <v/>
      </c>
      <c r="AQ3158" s="310">
        <f>IF(ISNUMBER(SEARCH($T$30,AO3158)),MAX(AQ$5:AQ3157)+1,0)</f>
        <v>0</v>
      </c>
      <c r="AR3158" s="310">
        <f>IF(ISNUMBER(SEARCH($T$31,AO3158)),MAX(AR$5:AR3157)+1,0)</f>
        <v>0</v>
      </c>
      <c r="AS3158" s="128" t="str">
        <f t="shared" si="340"/>
        <v/>
      </c>
      <c r="AT3158" s="105" t="str">
        <f>IF(ISNUMBER($AS3158),INDEX($C$1:$AB$3985,$AS3158,AT$4),"")</f>
        <v/>
      </c>
      <c r="AU3158" s="128"/>
      <c r="AV3158" s="128" t="str">
        <f t="shared" si="342"/>
        <v/>
      </c>
      <c r="AW3158" s="105" t="str">
        <f>IF(ISNUMBER($AV3158),INDEX($C$1:$AB$3985,$AV3158,AW$4),"")</f>
        <v/>
      </c>
      <c r="AX3158" s="105" t="str">
        <f>IF(ISNUMBER($AV3158),INDEX($C$1:$AB$3985,$AV3158,AX$4),"")</f>
        <v/>
      </c>
      <c r="AY3158" s="128"/>
      <c r="AZ3158" s="128"/>
      <c r="BA3158" s="128" t="str">
        <f t="shared" si="343"/>
        <v/>
      </c>
      <c r="BB3158" s="105" t="str">
        <f>IF(ISNUMBER($BA3158),INDEX($C$1:$AB$3985,$BA3158,BB$4),"")</f>
        <v/>
      </c>
      <c r="BC3158" s="105"/>
    </row>
    <row r="3159" spans="1:55" x14ac:dyDescent="0.25">
      <c r="A3159" s="98"/>
      <c r="B3159" s="98"/>
      <c r="C3159" s="73"/>
      <c r="D3159" s="179"/>
      <c r="E3159" s="176"/>
      <c r="F3159" s="176"/>
      <c r="G3159" s="176"/>
      <c r="H3159" s="176"/>
      <c r="I3159" s="176"/>
      <c r="J3159" s="172"/>
      <c r="K3159" s="173"/>
      <c r="L3159" s="178"/>
      <c r="R3159" s="3"/>
      <c r="S3159" s="106"/>
      <c r="T3159" s="106"/>
      <c r="U3159" s="106"/>
      <c r="V3159" s="106"/>
      <c r="W3159" s="106"/>
      <c r="X3159" s="106"/>
      <c r="AB3159" s="188" t="str">
        <f t="shared" si="338"/>
        <v/>
      </c>
      <c r="AC3159" s="188" t="s">
        <v>1585</v>
      </c>
      <c r="AD3159" s="131"/>
      <c r="AE3159" s="131"/>
      <c r="AF3159" s="131"/>
      <c r="AG3159" s="131"/>
      <c r="AH3159" s="131"/>
      <c r="AI3159" s="131"/>
      <c r="AJ3159" s="128" t="str">
        <f t="shared" si="339"/>
        <v/>
      </c>
      <c r="AK3159" s="7" t="str">
        <f>IF(ISNUMBER($AJ3159),INDEX($C$1:$AB$3985,$AJ3159,AK$4),"")</f>
        <v/>
      </c>
      <c r="AL3159" s="7" t="str">
        <f>IF(ISNUMBER($AJ3159),INDEX($C$1:$AB$3985,$AJ3159,AL$4),"")</f>
        <v/>
      </c>
      <c r="AM3159" s="128"/>
      <c r="AN3159" s="128" t="str">
        <f t="shared" si="341"/>
        <v/>
      </c>
      <c r="AO3159" s="7" t="str">
        <f t="shared" si="344"/>
        <v/>
      </c>
      <c r="AP3159" s="10" t="str">
        <f t="shared" si="344"/>
        <v/>
      </c>
      <c r="AQ3159" s="310">
        <f>IF(ISNUMBER(SEARCH($T$30,AO3159)),MAX(AQ$5:AQ3158)+1,0)</f>
        <v>0</v>
      </c>
      <c r="AR3159" s="310">
        <f>IF(ISNUMBER(SEARCH($T$31,AO3159)),MAX(AR$5:AR3158)+1,0)</f>
        <v>0</v>
      </c>
      <c r="AS3159" s="128" t="str">
        <f t="shared" si="340"/>
        <v/>
      </c>
      <c r="AT3159" s="105" t="str">
        <f>IF(ISNUMBER($AS3159),INDEX($C$1:$AB$3985,$AS3159,AT$4),"")</f>
        <v/>
      </c>
      <c r="AU3159" s="128"/>
      <c r="AV3159" s="128" t="str">
        <f t="shared" si="342"/>
        <v/>
      </c>
      <c r="AW3159" s="105" t="str">
        <f>IF(ISNUMBER($AV3159),INDEX($C$1:$AB$3985,$AV3159,AW$4),"")</f>
        <v/>
      </c>
      <c r="AX3159" s="105" t="str">
        <f>IF(ISNUMBER($AV3159),INDEX($C$1:$AB$3985,$AV3159,AX$4),"")</f>
        <v/>
      </c>
      <c r="AY3159" s="128"/>
      <c r="AZ3159" s="128"/>
      <c r="BA3159" s="128" t="str">
        <f t="shared" si="343"/>
        <v/>
      </c>
      <c r="BB3159" s="105" t="str">
        <f>IF(ISNUMBER($BA3159),INDEX($C$1:$AB$3985,$BA3159,BB$4),"")</f>
        <v/>
      </c>
      <c r="BC3159" s="105"/>
    </row>
    <row r="3160" spans="1:55" x14ac:dyDescent="0.25">
      <c r="A3160" s="98"/>
      <c r="B3160" s="98"/>
      <c r="C3160" s="73"/>
      <c r="D3160" s="179"/>
      <c r="E3160" s="176"/>
      <c r="F3160" s="176"/>
      <c r="G3160" s="176"/>
      <c r="H3160" s="176"/>
      <c r="I3160" s="176"/>
      <c r="J3160" s="172"/>
      <c r="K3160" s="173"/>
      <c r="L3160" s="178"/>
      <c r="R3160" s="3"/>
      <c r="S3160" s="106"/>
      <c r="T3160" s="106"/>
      <c r="U3160" s="106"/>
      <c r="V3160" s="106"/>
      <c r="W3160" s="106"/>
      <c r="X3160" s="106"/>
      <c r="AB3160" s="188" t="str">
        <f t="shared" si="338"/>
        <v/>
      </c>
      <c r="AC3160" s="188" t="s">
        <v>1585</v>
      </c>
      <c r="AD3160" s="131"/>
      <c r="AE3160" s="131"/>
      <c r="AF3160" s="131"/>
      <c r="AG3160" s="131"/>
      <c r="AH3160" s="131"/>
      <c r="AI3160" s="131"/>
      <c r="AJ3160" s="128" t="str">
        <f t="shared" si="339"/>
        <v/>
      </c>
      <c r="AK3160" s="7" t="str">
        <f>IF(ISNUMBER($AJ3160),INDEX($C$1:$AB$3985,$AJ3160,AK$4),"")</f>
        <v/>
      </c>
      <c r="AL3160" s="7" t="str">
        <f>IF(ISNUMBER($AJ3160),INDEX($C$1:$AB$3985,$AJ3160,AL$4),"")</f>
        <v/>
      </c>
      <c r="AM3160" s="128"/>
      <c r="AN3160" s="128" t="str">
        <f t="shared" si="341"/>
        <v/>
      </c>
      <c r="AO3160" s="7" t="str">
        <f t="shared" si="344"/>
        <v/>
      </c>
      <c r="AP3160" s="10" t="str">
        <f t="shared" si="344"/>
        <v/>
      </c>
      <c r="AQ3160" s="310">
        <f>IF(ISNUMBER(SEARCH($T$30,AO3160)),MAX(AQ$5:AQ3159)+1,0)</f>
        <v>0</v>
      </c>
      <c r="AR3160" s="310">
        <f>IF(ISNUMBER(SEARCH($T$31,AO3160)),MAX(AR$5:AR3159)+1,0)</f>
        <v>0</v>
      </c>
      <c r="AS3160" s="128" t="str">
        <f t="shared" si="340"/>
        <v/>
      </c>
      <c r="AT3160" s="105" t="str">
        <f>IF(ISNUMBER($AS3160),INDEX($C$1:$AB$3985,$AS3160,AT$4),"")</f>
        <v/>
      </c>
      <c r="AU3160" s="128"/>
      <c r="AV3160" s="128" t="str">
        <f t="shared" si="342"/>
        <v/>
      </c>
      <c r="AW3160" s="105" t="str">
        <f>IF(ISNUMBER($AV3160),INDEX($C$1:$AB$3985,$AV3160,AW$4),"")</f>
        <v/>
      </c>
      <c r="AX3160" s="105" t="str">
        <f>IF(ISNUMBER($AV3160),INDEX($C$1:$AB$3985,$AV3160,AX$4),"")</f>
        <v/>
      </c>
      <c r="AY3160" s="128"/>
      <c r="AZ3160" s="128"/>
      <c r="BA3160" s="128" t="str">
        <f t="shared" si="343"/>
        <v/>
      </c>
      <c r="BB3160" s="105" t="str">
        <f>IF(ISNUMBER($BA3160),INDEX($C$1:$AB$3985,$BA3160,BB$4),"")</f>
        <v/>
      </c>
      <c r="BC3160" s="105"/>
    </row>
    <row r="3161" spans="1:55" x14ac:dyDescent="0.25">
      <c r="A3161" s="98"/>
      <c r="B3161" s="98"/>
      <c r="C3161" s="73"/>
      <c r="D3161" s="179"/>
      <c r="E3161" s="176"/>
      <c r="F3161" s="176"/>
      <c r="G3161" s="176"/>
      <c r="H3161" s="176"/>
      <c r="I3161" s="176"/>
      <c r="J3161" s="172"/>
      <c r="K3161" s="173"/>
      <c r="L3161" s="178"/>
      <c r="R3161" s="3"/>
      <c r="S3161" s="106"/>
      <c r="T3161" s="106"/>
      <c r="U3161" s="106"/>
      <c r="V3161" s="106"/>
      <c r="W3161" s="106"/>
      <c r="X3161" s="106"/>
      <c r="AB3161" s="188" t="str">
        <f t="shared" si="338"/>
        <v/>
      </c>
      <c r="AC3161" s="188" t="s">
        <v>1585</v>
      </c>
      <c r="AD3161" s="131"/>
      <c r="AE3161" s="131"/>
      <c r="AF3161" s="131"/>
      <c r="AG3161" s="131"/>
      <c r="AH3161" s="131"/>
      <c r="AI3161" s="131"/>
      <c r="AJ3161" s="128" t="str">
        <f t="shared" si="339"/>
        <v/>
      </c>
      <c r="AK3161" s="7" t="str">
        <f>IF(ISNUMBER($AJ3161),INDEX($C$1:$AB$3985,$AJ3161,AK$4),"")</f>
        <v/>
      </c>
      <c r="AL3161" s="7" t="str">
        <f>IF(ISNUMBER($AJ3161),INDEX($C$1:$AB$3985,$AJ3161,AL$4),"")</f>
        <v/>
      </c>
      <c r="AM3161" s="128"/>
      <c r="AN3161" s="128" t="str">
        <f t="shared" si="341"/>
        <v/>
      </c>
      <c r="AO3161" s="7" t="str">
        <f t="shared" si="344"/>
        <v/>
      </c>
      <c r="AP3161" s="10" t="str">
        <f t="shared" si="344"/>
        <v/>
      </c>
      <c r="AQ3161" s="310">
        <f>IF(ISNUMBER(SEARCH($T$30,AO3161)),MAX(AQ$5:AQ3160)+1,0)</f>
        <v>0</v>
      </c>
      <c r="AR3161" s="310">
        <f>IF(ISNUMBER(SEARCH($T$31,AO3161)),MAX(AR$5:AR3160)+1,0)</f>
        <v>0</v>
      </c>
      <c r="AS3161" s="128" t="str">
        <f t="shared" si="340"/>
        <v/>
      </c>
      <c r="AT3161" s="105" t="str">
        <f>IF(ISNUMBER($AS3161),INDEX($C$1:$AB$3985,$AS3161,AT$4),"")</f>
        <v/>
      </c>
      <c r="AU3161" s="128"/>
      <c r="AV3161" s="128" t="str">
        <f t="shared" si="342"/>
        <v/>
      </c>
      <c r="AW3161" s="105" t="str">
        <f>IF(ISNUMBER($AV3161),INDEX($C$1:$AB$3985,$AV3161,AW$4),"")</f>
        <v/>
      </c>
      <c r="AX3161" s="105" t="str">
        <f>IF(ISNUMBER($AV3161),INDEX($C$1:$AB$3985,$AV3161,AX$4),"")</f>
        <v/>
      </c>
      <c r="AY3161" s="128"/>
      <c r="AZ3161" s="128"/>
      <c r="BA3161" s="128" t="str">
        <f t="shared" si="343"/>
        <v/>
      </c>
      <c r="BB3161" s="105" t="str">
        <f>IF(ISNUMBER($BA3161),INDEX($C$1:$AB$3985,$BA3161,BB$4),"")</f>
        <v/>
      </c>
      <c r="BC3161" s="105"/>
    </row>
    <row r="3162" spans="1:55" x14ac:dyDescent="0.25">
      <c r="A3162" s="98"/>
      <c r="B3162" s="98"/>
      <c r="C3162" s="73"/>
      <c r="D3162" s="179"/>
      <c r="E3162" s="176"/>
      <c r="F3162" s="176"/>
      <c r="G3162" s="176"/>
      <c r="H3162" s="176"/>
      <c r="I3162" s="176"/>
      <c r="J3162" s="172"/>
      <c r="K3162" s="173"/>
      <c r="L3162" s="178"/>
      <c r="R3162" s="3"/>
      <c r="S3162" s="106"/>
      <c r="T3162" s="106"/>
      <c r="U3162" s="106"/>
      <c r="V3162" s="106"/>
      <c r="W3162" s="106"/>
      <c r="X3162" s="106"/>
      <c r="AB3162" s="188" t="str">
        <f t="shared" si="338"/>
        <v/>
      </c>
      <c r="AC3162" s="188" t="s">
        <v>1585</v>
      </c>
      <c r="AD3162" s="131"/>
      <c r="AE3162" s="131"/>
      <c r="AF3162" s="131"/>
      <c r="AG3162" s="131"/>
      <c r="AH3162" s="131"/>
      <c r="AI3162" s="131"/>
      <c r="AJ3162" s="128" t="str">
        <f t="shared" si="339"/>
        <v/>
      </c>
      <c r="AK3162" s="7" t="str">
        <f>IF(ISNUMBER($AJ3162),INDEX($C$1:$AB$3985,$AJ3162,AK$4),"")</f>
        <v/>
      </c>
      <c r="AL3162" s="7" t="str">
        <f>IF(ISNUMBER($AJ3162),INDEX($C$1:$AB$3985,$AJ3162,AL$4),"")</f>
        <v/>
      </c>
      <c r="AM3162" s="128"/>
      <c r="AN3162" s="128" t="str">
        <f t="shared" si="341"/>
        <v/>
      </c>
      <c r="AO3162" s="7" t="str">
        <f t="shared" si="344"/>
        <v/>
      </c>
      <c r="AP3162" s="10" t="str">
        <f t="shared" si="344"/>
        <v/>
      </c>
      <c r="AQ3162" s="310">
        <f>IF(ISNUMBER(SEARCH($T$30,AO3162)),MAX(AQ$5:AQ3161)+1,0)</f>
        <v>0</v>
      </c>
      <c r="AR3162" s="310">
        <f>IF(ISNUMBER(SEARCH($T$31,AO3162)),MAX(AR$5:AR3161)+1,0)</f>
        <v>0</v>
      </c>
      <c r="AS3162" s="128" t="str">
        <f t="shared" si="340"/>
        <v/>
      </c>
      <c r="AT3162" s="105" t="str">
        <f>IF(ISNUMBER($AS3162),INDEX($C$1:$AB$3985,$AS3162,AT$4),"")</f>
        <v/>
      </c>
      <c r="AU3162" s="128"/>
      <c r="AV3162" s="128" t="str">
        <f t="shared" si="342"/>
        <v/>
      </c>
      <c r="AW3162" s="105" t="str">
        <f>IF(ISNUMBER($AV3162),INDEX($C$1:$AB$3985,$AV3162,AW$4),"")</f>
        <v/>
      </c>
      <c r="AX3162" s="105" t="str">
        <f>IF(ISNUMBER($AV3162),INDEX($C$1:$AB$3985,$AV3162,AX$4),"")</f>
        <v/>
      </c>
      <c r="AY3162" s="128"/>
      <c r="AZ3162" s="128"/>
      <c r="BA3162" s="128" t="str">
        <f t="shared" si="343"/>
        <v/>
      </c>
      <c r="BB3162" s="105" t="str">
        <f>IF(ISNUMBER($BA3162),INDEX($C$1:$AB$3985,$BA3162,BB$4),"")</f>
        <v/>
      </c>
      <c r="BC3162" s="105"/>
    </row>
    <row r="3163" spans="1:55" x14ac:dyDescent="0.25">
      <c r="A3163" s="98"/>
      <c r="B3163" s="98"/>
      <c r="C3163" s="73"/>
      <c r="D3163" s="179"/>
      <c r="E3163" s="176"/>
      <c r="F3163" s="176"/>
      <c r="G3163" s="176"/>
      <c r="H3163" s="176"/>
      <c r="I3163" s="176"/>
      <c r="J3163" s="172"/>
      <c r="K3163" s="173"/>
      <c r="L3163" s="178"/>
      <c r="R3163" s="3"/>
      <c r="S3163" s="106"/>
      <c r="T3163" s="106"/>
      <c r="U3163" s="106"/>
      <c r="V3163" s="106"/>
      <c r="W3163" s="106"/>
      <c r="X3163" s="106"/>
      <c r="AB3163" s="188" t="str">
        <f t="shared" si="338"/>
        <v/>
      </c>
      <c r="AC3163" s="188" t="s">
        <v>1585</v>
      </c>
      <c r="AD3163" s="131"/>
      <c r="AE3163" s="131"/>
      <c r="AF3163" s="131"/>
      <c r="AG3163" s="131"/>
      <c r="AH3163" s="131"/>
      <c r="AI3163" s="131"/>
      <c r="AJ3163" s="128" t="str">
        <f t="shared" si="339"/>
        <v/>
      </c>
      <c r="AK3163" s="7" t="str">
        <f>IF(ISNUMBER($AJ3163),INDEX($C$1:$AB$3985,$AJ3163,AK$4),"")</f>
        <v/>
      </c>
      <c r="AL3163" s="7" t="str">
        <f>IF(ISNUMBER($AJ3163),INDEX($C$1:$AB$3985,$AJ3163,AL$4),"")</f>
        <v/>
      </c>
      <c r="AM3163" s="128"/>
      <c r="AN3163" s="128" t="str">
        <f t="shared" si="341"/>
        <v/>
      </c>
      <c r="AO3163" s="7" t="str">
        <f t="shared" si="344"/>
        <v/>
      </c>
      <c r="AP3163" s="10" t="str">
        <f t="shared" si="344"/>
        <v/>
      </c>
      <c r="AQ3163" s="310">
        <f>IF(ISNUMBER(SEARCH($T$30,AO3163)),MAX(AQ$5:AQ3162)+1,0)</f>
        <v>0</v>
      </c>
      <c r="AR3163" s="310">
        <f>IF(ISNUMBER(SEARCH($T$31,AO3163)),MAX(AR$5:AR3162)+1,0)</f>
        <v>0</v>
      </c>
      <c r="AS3163" s="128" t="str">
        <f t="shared" si="340"/>
        <v/>
      </c>
      <c r="AT3163" s="105" t="str">
        <f>IF(ISNUMBER($AS3163),INDEX($C$1:$AB$3985,$AS3163,AT$4),"")</f>
        <v/>
      </c>
      <c r="AU3163" s="128"/>
      <c r="AV3163" s="128" t="str">
        <f t="shared" si="342"/>
        <v/>
      </c>
      <c r="AW3163" s="105" t="str">
        <f>IF(ISNUMBER($AV3163),INDEX($C$1:$AB$3985,$AV3163,AW$4),"")</f>
        <v/>
      </c>
      <c r="AX3163" s="105" t="str">
        <f>IF(ISNUMBER($AV3163),INDEX($C$1:$AB$3985,$AV3163,AX$4),"")</f>
        <v/>
      </c>
      <c r="AY3163" s="128"/>
      <c r="AZ3163" s="128"/>
      <c r="BA3163" s="128" t="str">
        <f t="shared" si="343"/>
        <v/>
      </c>
      <c r="BB3163" s="105" t="str">
        <f>IF(ISNUMBER($BA3163),INDEX($C$1:$AB$3985,$BA3163,BB$4),"")</f>
        <v/>
      </c>
      <c r="BC3163" s="105"/>
    </row>
    <row r="3164" spans="1:55" x14ac:dyDescent="0.25">
      <c r="A3164" s="98"/>
      <c r="B3164" s="98"/>
      <c r="C3164" s="73"/>
      <c r="D3164" s="179"/>
      <c r="E3164" s="176"/>
      <c r="F3164" s="176"/>
      <c r="G3164" s="176"/>
      <c r="H3164" s="176"/>
      <c r="I3164" s="176"/>
      <c r="J3164" s="172"/>
      <c r="K3164" s="173"/>
      <c r="L3164" s="178"/>
      <c r="R3164" s="3"/>
      <c r="S3164" s="106"/>
      <c r="T3164" s="106"/>
      <c r="U3164" s="106"/>
      <c r="V3164" s="106"/>
      <c r="W3164" s="106"/>
      <c r="X3164" s="106"/>
      <c r="AB3164" s="188" t="str">
        <f t="shared" si="338"/>
        <v/>
      </c>
      <c r="AC3164" s="188" t="s">
        <v>1585</v>
      </c>
      <c r="AD3164" s="131"/>
      <c r="AE3164" s="131"/>
      <c r="AF3164" s="131"/>
      <c r="AG3164" s="131"/>
      <c r="AH3164" s="131"/>
      <c r="AI3164" s="131"/>
      <c r="AJ3164" s="128" t="str">
        <f t="shared" si="339"/>
        <v/>
      </c>
      <c r="AK3164" s="7" t="str">
        <f>IF(ISNUMBER($AJ3164),INDEX($C$1:$AB$3985,$AJ3164,AK$4),"")</f>
        <v/>
      </c>
      <c r="AL3164" s="7" t="str">
        <f>IF(ISNUMBER($AJ3164),INDEX($C$1:$AB$3985,$AJ3164,AL$4),"")</f>
        <v/>
      </c>
      <c r="AM3164" s="128"/>
      <c r="AN3164" s="128" t="str">
        <f t="shared" si="341"/>
        <v/>
      </c>
      <c r="AO3164" s="7" t="str">
        <f t="shared" si="344"/>
        <v/>
      </c>
      <c r="AP3164" s="10" t="str">
        <f t="shared" si="344"/>
        <v/>
      </c>
      <c r="AQ3164" s="310">
        <f>IF(ISNUMBER(SEARCH($T$30,AO3164)),MAX(AQ$5:AQ3163)+1,0)</f>
        <v>0</v>
      </c>
      <c r="AR3164" s="310">
        <f>IF(ISNUMBER(SEARCH($T$31,AO3164)),MAX(AR$5:AR3163)+1,0)</f>
        <v>0</v>
      </c>
      <c r="AS3164" s="128" t="str">
        <f t="shared" si="340"/>
        <v/>
      </c>
      <c r="AT3164" s="105" t="str">
        <f>IF(ISNUMBER($AS3164),INDEX($C$1:$AB$3985,$AS3164,AT$4),"")</f>
        <v/>
      </c>
      <c r="AU3164" s="128"/>
      <c r="AV3164" s="128" t="str">
        <f t="shared" si="342"/>
        <v/>
      </c>
      <c r="AW3164" s="105" t="str">
        <f>IF(ISNUMBER($AV3164),INDEX($C$1:$AB$3985,$AV3164,AW$4),"")</f>
        <v/>
      </c>
      <c r="AX3164" s="105" t="str">
        <f>IF(ISNUMBER($AV3164),INDEX($C$1:$AB$3985,$AV3164,AX$4),"")</f>
        <v/>
      </c>
      <c r="AY3164" s="128"/>
      <c r="AZ3164" s="128"/>
      <c r="BA3164" s="128" t="str">
        <f t="shared" si="343"/>
        <v/>
      </c>
      <c r="BB3164" s="105" t="str">
        <f>IF(ISNUMBER($BA3164),INDEX($C$1:$AB$3985,$BA3164,BB$4),"")</f>
        <v/>
      </c>
      <c r="BC3164" s="105"/>
    </row>
    <row r="3165" spans="1:55" x14ac:dyDescent="0.25">
      <c r="A3165" s="98"/>
      <c r="B3165" s="98"/>
      <c r="C3165" s="73"/>
      <c r="D3165" s="179"/>
      <c r="E3165" s="176"/>
      <c r="F3165" s="176"/>
      <c r="G3165" s="176"/>
      <c r="H3165" s="176"/>
      <c r="I3165" s="176"/>
      <c r="J3165" s="172"/>
      <c r="K3165" s="173"/>
      <c r="L3165" s="178"/>
      <c r="R3165" s="3"/>
      <c r="S3165" s="106"/>
      <c r="T3165" s="106"/>
      <c r="U3165" s="106"/>
      <c r="V3165" s="106"/>
      <c r="W3165" s="106"/>
      <c r="X3165" s="106"/>
      <c r="AB3165" s="188" t="str">
        <f t="shared" si="338"/>
        <v/>
      </c>
      <c r="AC3165" s="188" t="s">
        <v>1585</v>
      </c>
      <c r="AD3165" s="131"/>
      <c r="AE3165" s="131"/>
      <c r="AF3165" s="131"/>
      <c r="AG3165" s="131"/>
      <c r="AH3165" s="131"/>
      <c r="AI3165" s="131"/>
      <c r="AJ3165" s="128" t="str">
        <f t="shared" si="339"/>
        <v/>
      </c>
      <c r="AK3165" s="7" t="str">
        <f>IF(ISNUMBER($AJ3165),INDEX($C$1:$AB$3985,$AJ3165,AK$4),"")</f>
        <v/>
      </c>
      <c r="AL3165" s="7" t="str">
        <f>IF(ISNUMBER($AJ3165),INDEX($C$1:$AB$3985,$AJ3165,AL$4),"")</f>
        <v/>
      </c>
      <c r="AM3165" s="128"/>
      <c r="AN3165" s="128" t="str">
        <f t="shared" si="341"/>
        <v/>
      </c>
      <c r="AO3165" s="7" t="str">
        <f t="shared" si="344"/>
        <v/>
      </c>
      <c r="AP3165" s="10" t="str">
        <f t="shared" si="344"/>
        <v/>
      </c>
      <c r="AQ3165" s="310">
        <f>IF(ISNUMBER(SEARCH($T$30,AO3165)),MAX(AQ$5:AQ3164)+1,0)</f>
        <v>0</v>
      </c>
      <c r="AR3165" s="310">
        <f>IF(ISNUMBER(SEARCH($T$31,AO3165)),MAX(AR$5:AR3164)+1,0)</f>
        <v>0</v>
      </c>
      <c r="AS3165" s="128" t="str">
        <f t="shared" si="340"/>
        <v/>
      </c>
      <c r="AT3165" s="105" t="str">
        <f>IF(ISNUMBER($AS3165),INDEX($C$1:$AB$3985,$AS3165,AT$4),"")</f>
        <v/>
      </c>
      <c r="AU3165" s="128"/>
      <c r="AV3165" s="128" t="str">
        <f t="shared" si="342"/>
        <v/>
      </c>
      <c r="AW3165" s="105" t="str">
        <f>IF(ISNUMBER($AV3165),INDEX($C$1:$AB$3985,$AV3165,AW$4),"")</f>
        <v/>
      </c>
      <c r="AX3165" s="105" t="str">
        <f>IF(ISNUMBER($AV3165),INDEX($C$1:$AB$3985,$AV3165,AX$4),"")</f>
        <v/>
      </c>
      <c r="AY3165" s="128"/>
      <c r="AZ3165" s="128"/>
      <c r="BA3165" s="128" t="str">
        <f t="shared" si="343"/>
        <v/>
      </c>
      <c r="BB3165" s="105" t="str">
        <f>IF(ISNUMBER($BA3165),INDEX($C$1:$AB$3985,$BA3165,BB$4),"")</f>
        <v/>
      </c>
      <c r="BC3165" s="105"/>
    </row>
    <row r="3166" spans="1:55" x14ac:dyDescent="0.25">
      <c r="A3166" s="98"/>
      <c r="B3166" s="98"/>
      <c r="C3166" s="73"/>
      <c r="D3166" s="179"/>
      <c r="E3166" s="176"/>
      <c r="F3166" s="176"/>
      <c r="G3166" s="176"/>
      <c r="H3166" s="176"/>
      <c r="I3166" s="176"/>
      <c r="J3166" s="172"/>
      <c r="K3166" s="173"/>
      <c r="L3166" s="178"/>
      <c r="R3166" s="3"/>
      <c r="S3166" s="106"/>
      <c r="T3166" s="106"/>
      <c r="U3166" s="106"/>
      <c r="V3166" s="106"/>
      <c r="W3166" s="106"/>
      <c r="X3166" s="106"/>
      <c r="AB3166" s="188" t="str">
        <f t="shared" si="338"/>
        <v/>
      </c>
      <c r="AC3166" s="188" t="s">
        <v>1585</v>
      </c>
      <c r="AD3166" s="131"/>
      <c r="AE3166" s="131"/>
      <c r="AF3166" s="131"/>
      <c r="AG3166" s="131"/>
      <c r="AH3166" s="131"/>
      <c r="AI3166" s="131"/>
      <c r="AJ3166" s="128" t="str">
        <f t="shared" si="339"/>
        <v/>
      </c>
      <c r="AK3166" s="7" t="str">
        <f>IF(ISNUMBER($AJ3166),INDEX($C$1:$AB$3985,$AJ3166,AK$4),"")</f>
        <v/>
      </c>
      <c r="AL3166" s="7" t="str">
        <f>IF(ISNUMBER($AJ3166),INDEX($C$1:$AB$3985,$AJ3166,AL$4),"")</f>
        <v/>
      </c>
      <c r="AM3166" s="128"/>
      <c r="AN3166" s="128" t="str">
        <f t="shared" si="341"/>
        <v/>
      </c>
      <c r="AO3166" s="7" t="str">
        <f t="shared" si="344"/>
        <v/>
      </c>
      <c r="AP3166" s="10" t="str">
        <f t="shared" si="344"/>
        <v/>
      </c>
      <c r="AQ3166" s="310">
        <f>IF(ISNUMBER(SEARCH($T$30,AO3166)),MAX(AQ$5:AQ3165)+1,0)</f>
        <v>0</v>
      </c>
      <c r="AR3166" s="310">
        <f>IF(ISNUMBER(SEARCH($T$31,AO3166)),MAX(AR$5:AR3165)+1,0)</f>
        <v>0</v>
      </c>
      <c r="AS3166" s="128" t="str">
        <f t="shared" si="340"/>
        <v/>
      </c>
      <c r="AT3166" s="105" t="str">
        <f>IF(ISNUMBER($AS3166),INDEX($C$1:$AB$3985,$AS3166,AT$4),"")</f>
        <v/>
      </c>
      <c r="AU3166" s="128"/>
      <c r="AV3166" s="128" t="str">
        <f t="shared" si="342"/>
        <v/>
      </c>
      <c r="AW3166" s="105" t="str">
        <f>IF(ISNUMBER($AV3166),INDEX($C$1:$AB$3985,$AV3166,AW$4),"")</f>
        <v/>
      </c>
      <c r="AX3166" s="105" t="str">
        <f>IF(ISNUMBER($AV3166),INDEX($C$1:$AB$3985,$AV3166,AX$4),"")</f>
        <v/>
      </c>
      <c r="AY3166" s="128"/>
      <c r="AZ3166" s="128"/>
      <c r="BA3166" s="128" t="str">
        <f t="shared" si="343"/>
        <v/>
      </c>
      <c r="BB3166" s="105" t="str">
        <f>IF(ISNUMBER($BA3166),INDEX($C$1:$AB$3985,$BA3166,BB$4),"")</f>
        <v/>
      </c>
      <c r="BC3166" s="105"/>
    </row>
    <row r="3167" spans="1:55" x14ac:dyDescent="0.25">
      <c r="A3167" s="98"/>
      <c r="B3167" s="98"/>
      <c r="C3167" s="73"/>
      <c r="D3167" s="179"/>
      <c r="E3167" s="176"/>
      <c r="F3167" s="176"/>
      <c r="G3167" s="176"/>
      <c r="H3167" s="176"/>
      <c r="I3167" s="176"/>
      <c r="J3167" s="172"/>
      <c r="K3167" s="173"/>
      <c r="L3167" s="178"/>
      <c r="R3167" s="3"/>
      <c r="S3167" s="106"/>
      <c r="T3167" s="106"/>
      <c r="U3167" s="106"/>
      <c r="V3167" s="106"/>
      <c r="W3167" s="106"/>
      <c r="X3167" s="106"/>
      <c r="AB3167" s="188" t="str">
        <f t="shared" si="338"/>
        <v/>
      </c>
      <c r="AC3167" s="188" t="s">
        <v>1585</v>
      </c>
      <c r="AD3167" s="131"/>
      <c r="AE3167" s="131"/>
      <c r="AF3167" s="131"/>
      <c r="AG3167" s="131"/>
      <c r="AH3167" s="131"/>
      <c r="AI3167" s="131"/>
      <c r="AJ3167" s="128" t="str">
        <f t="shared" si="339"/>
        <v/>
      </c>
      <c r="AK3167" s="7" t="str">
        <f>IF(ISNUMBER($AJ3167),INDEX($C$1:$AB$3985,$AJ3167,AK$4),"")</f>
        <v/>
      </c>
      <c r="AL3167" s="7" t="str">
        <f>IF(ISNUMBER($AJ3167),INDEX($C$1:$AB$3985,$AJ3167,AL$4),"")</f>
        <v/>
      </c>
      <c r="AM3167" s="128"/>
      <c r="AN3167" s="128" t="str">
        <f t="shared" si="341"/>
        <v/>
      </c>
      <c r="AO3167" s="7" t="str">
        <f t="shared" si="344"/>
        <v/>
      </c>
      <c r="AP3167" s="10" t="str">
        <f t="shared" si="344"/>
        <v/>
      </c>
      <c r="AQ3167" s="310">
        <f>IF(ISNUMBER(SEARCH($T$30,AO3167)),MAX(AQ$5:AQ3166)+1,0)</f>
        <v>0</v>
      </c>
      <c r="AR3167" s="310">
        <f>IF(ISNUMBER(SEARCH($T$31,AO3167)),MAX(AR$5:AR3166)+1,0)</f>
        <v>0</v>
      </c>
      <c r="AS3167" s="128" t="str">
        <f t="shared" si="340"/>
        <v/>
      </c>
      <c r="AT3167" s="105" t="str">
        <f>IF(ISNUMBER($AS3167),INDEX($C$1:$AB$3985,$AS3167,AT$4),"")</f>
        <v/>
      </c>
      <c r="AU3167" s="128"/>
      <c r="AV3167" s="128" t="str">
        <f t="shared" si="342"/>
        <v/>
      </c>
      <c r="AW3167" s="105" t="str">
        <f>IF(ISNUMBER($AV3167),INDEX($C$1:$AB$3985,$AV3167,AW$4),"")</f>
        <v/>
      </c>
      <c r="AX3167" s="105" t="str">
        <f>IF(ISNUMBER($AV3167),INDEX($C$1:$AB$3985,$AV3167,AX$4),"")</f>
        <v/>
      </c>
      <c r="AY3167" s="128"/>
      <c r="AZ3167" s="128"/>
      <c r="BA3167" s="128" t="str">
        <f t="shared" si="343"/>
        <v/>
      </c>
      <c r="BB3167" s="105" t="str">
        <f>IF(ISNUMBER($BA3167),INDEX($C$1:$AB$3985,$BA3167,BB$4),"")</f>
        <v/>
      </c>
      <c r="BC3167" s="105"/>
    </row>
    <row r="3168" spans="1:55" x14ac:dyDescent="0.25">
      <c r="A3168" s="98"/>
      <c r="B3168" s="98"/>
      <c r="C3168" s="73"/>
      <c r="D3168" s="179"/>
      <c r="E3168" s="176"/>
      <c r="F3168" s="176"/>
      <c r="G3168" s="176"/>
      <c r="H3168" s="176"/>
      <c r="I3168" s="176"/>
      <c r="J3168" s="172"/>
      <c r="K3168" s="173"/>
      <c r="L3168" s="178"/>
      <c r="R3168" s="3"/>
      <c r="S3168" s="106"/>
      <c r="T3168" s="106"/>
      <c r="U3168" s="106"/>
      <c r="V3168" s="106"/>
      <c r="W3168" s="106"/>
      <c r="X3168" s="106"/>
      <c r="AB3168" s="188" t="str">
        <f t="shared" si="338"/>
        <v/>
      </c>
      <c r="AC3168" s="188" t="s">
        <v>1585</v>
      </c>
      <c r="AD3168" s="131"/>
      <c r="AE3168" s="131"/>
      <c r="AF3168" s="131"/>
      <c r="AG3168" s="131"/>
      <c r="AH3168" s="131"/>
      <c r="AI3168" s="131"/>
      <c r="AJ3168" s="128" t="str">
        <f t="shared" si="339"/>
        <v/>
      </c>
      <c r="AK3168" s="7" t="str">
        <f>IF(ISNUMBER($AJ3168),INDEX($C$1:$AB$3985,$AJ3168,AK$4),"")</f>
        <v/>
      </c>
      <c r="AL3168" s="7" t="str">
        <f>IF(ISNUMBER($AJ3168),INDEX($C$1:$AB$3985,$AJ3168,AL$4),"")</f>
        <v/>
      </c>
      <c r="AM3168" s="128"/>
      <c r="AN3168" s="128" t="str">
        <f t="shared" si="341"/>
        <v/>
      </c>
      <c r="AO3168" s="7" t="str">
        <f t="shared" si="344"/>
        <v/>
      </c>
      <c r="AP3168" s="10" t="str">
        <f t="shared" si="344"/>
        <v/>
      </c>
      <c r="AQ3168" s="310">
        <f>IF(ISNUMBER(SEARCH($T$30,AO3168)),MAX(AQ$5:AQ3167)+1,0)</f>
        <v>0</v>
      </c>
      <c r="AR3168" s="310">
        <f>IF(ISNUMBER(SEARCH($T$31,AO3168)),MAX(AR$5:AR3167)+1,0)</f>
        <v>0</v>
      </c>
      <c r="AS3168" s="128" t="str">
        <f t="shared" si="340"/>
        <v/>
      </c>
      <c r="AT3168" s="105" t="str">
        <f>IF(ISNUMBER($AS3168),INDEX($C$1:$AB$3985,$AS3168,AT$4),"")</f>
        <v/>
      </c>
      <c r="AU3168" s="128"/>
      <c r="AV3168" s="128" t="str">
        <f t="shared" si="342"/>
        <v/>
      </c>
      <c r="AW3168" s="105" t="str">
        <f>IF(ISNUMBER($AV3168),INDEX($C$1:$AB$3985,$AV3168,AW$4),"")</f>
        <v/>
      </c>
      <c r="AX3168" s="105" t="str">
        <f>IF(ISNUMBER($AV3168),INDEX($C$1:$AB$3985,$AV3168,AX$4),"")</f>
        <v/>
      </c>
      <c r="AY3168" s="128"/>
      <c r="AZ3168" s="128"/>
      <c r="BA3168" s="128" t="str">
        <f t="shared" si="343"/>
        <v/>
      </c>
      <c r="BB3168" s="105" t="str">
        <f>IF(ISNUMBER($BA3168),INDEX($C$1:$AB$3985,$BA3168,BB$4),"")</f>
        <v/>
      </c>
      <c r="BC3168" s="105"/>
    </row>
    <row r="3169" spans="1:55" x14ac:dyDescent="0.25">
      <c r="A3169" s="98"/>
      <c r="B3169" s="98"/>
      <c r="C3169" s="73"/>
      <c r="D3169" s="179"/>
      <c r="E3169" s="176"/>
      <c r="F3169" s="176"/>
      <c r="G3169" s="176"/>
      <c r="H3169" s="176"/>
      <c r="I3169" s="176"/>
      <c r="J3169" s="172"/>
      <c r="K3169" s="173"/>
      <c r="L3169" s="178"/>
      <c r="R3169" s="3"/>
      <c r="S3169" s="106"/>
      <c r="T3169" s="106"/>
      <c r="U3169" s="106"/>
      <c r="V3169" s="106"/>
      <c r="W3169" s="106"/>
      <c r="X3169" s="106"/>
      <c r="AB3169" s="188" t="str">
        <f t="shared" si="338"/>
        <v/>
      </c>
      <c r="AC3169" s="188" t="s">
        <v>1585</v>
      </c>
      <c r="AD3169" s="131"/>
      <c r="AE3169" s="131"/>
      <c r="AF3169" s="131"/>
      <c r="AG3169" s="131"/>
      <c r="AH3169" s="131"/>
      <c r="AI3169" s="131"/>
      <c r="AJ3169" s="128" t="str">
        <f t="shared" si="339"/>
        <v/>
      </c>
      <c r="AK3169" s="7" t="str">
        <f>IF(ISNUMBER($AJ3169),INDEX($C$1:$AB$3985,$AJ3169,AK$4),"")</f>
        <v/>
      </c>
      <c r="AL3169" s="7" t="str">
        <f>IF(ISNUMBER($AJ3169),INDEX($C$1:$AB$3985,$AJ3169,AL$4),"")</f>
        <v/>
      </c>
      <c r="AM3169" s="128"/>
      <c r="AN3169" s="128" t="str">
        <f t="shared" si="341"/>
        <v/>
      </c>
      <c r="AO3169" s="7" t="str">
        <f t="shared" si="344"/>
        <v/>
      </c>
      <c r="AP3169" s="10" t="str">
        <f t="shared" si="344"/>
        <v/>
      </c>
      <c r="AQ3169" s="310">
        <f>IF(ISNUMBER(SEARCH($T$30,AO3169)),MAX(AQ$5:AQ3168)+1,0)</f>
        <v>0</v>
      </c>
      <c r="AR3169" s="310">
        <f>IF(ISNUMBER(SEARCH($T$31,AO3169)),MAX(AR$5:AR3168)+1,0)</f>
        <v>0</v>
      </c>
      <c r="AS3169" s="128" t="str">
        <f t="shared" si="340"/>
        <v/>
      </c>
      <c r="AT3169" s="105" t="str">
        <f>IF(ISNUMBER($AS3169),INDEX($C$1:$AB$3985,$AS3169,AT$4),"")</f>
        <v/>
      </c>
      <c r="AU3169" s="128"/>
      <c r="AV3169" s="128" t="str">
        <f t="shared" si="342"/>
        <v/>
      </c>
      <c r="AW3169" s="105" t="str">
        <f>IF(ISNUMBER($AV3169),INDEX($C$1:$AB$3985,$AV3169,AW$4),"")</f>
        <v/>
      </c>
      <c r="AX3169" s="105" t="str">
        <f>IF(ISNUMBER($AV3169),INDEX($C$1:$AB$3985,$AV3169,AX$4),"")</f>
        <v/>
      </c>
      <c r="AY3169" s="128"/>
      <c r="AZ3169" s="128"/>
      <c r="BA3169" s="128" t="str">
        <f t="shared" si="343"/>
        <v/>
      </c>
      <c r="BB3169" s="105" t="str">
        <f>IF(ISNUMBER($BA3169),INDEX($C$1:$AB$3985,$BA3169,BB$4),"")</f>
        <v/>
      </c>
      <c r="BC3169" s="105"/>
    </row>
    <row r="3170" spans="1:55" x14ac:dyDescent="0.25">
      <c r="A3170" s="98"/>
      <c r="B3170" s="98"/>
      <c r="C3170" s="73"/>
      <c r="D3170" s="179"/>
      <c r="E3170" s="176"/>
      <c r="F3170" s="176"/>
      <c r="G3170" s="176"/>
      <c r="H3170" s="176"/>
      <c r="I3170" s="176"/>
      <c r="J3170" s="172"/>
      <c r="K3170" s="173"/>
      <c r="L3170" s="178"/>
      <c r="R3170" s="3"/>
      <c r="S3170" s="106"/>
      <c r="T3170" s="106"/>
      <c r="U3170" s="106"/>
      <c r="V3170" s="106"/>
      <c r="W3170" s="106"/>
      <c r="X3170" s="106"/>
      <c r="AB3170" s="188" t="str">
        <f t="shared" si="338"/>
        <v/>
      </c>
      <c r="AC3170" s="188" t="s">
        <v>1585</v>
      </c>
      <c r="AD3170" s="131"/>
      <c r="AE3170" s="131"/>
      <c r="AF3170" s="131"/>
      <c r="AG3170" s="131"/>
      <c r="AH3170" s="131"/>
      <c r="AI3170" s="131"/>
      <c r="AJ3170" s="128" t="str">
        <f t="shared" si="339"/>
        <v/>
      </c>
      <c r="AK3170" s="7" t="str">
        <f>IF(ISNUMBER($AJ3170),INDEX($C$1:$AB$3985,$AJ3170,AK$4),"")</f>
        <v/>
      </c>
      <c r="AL3170" s="7" t="str">
        <f>IF(ISNUMBER($AJ3170),INDEX($C$1:$AB$3985,$AJ3170,AL$4),"")</f>
        <v/>
      </c>
      <c r="AM3170" s="128"/>
      <c r="AN3170" s="128" t="str">
        <f t="shared" si="341"/>
        <v/>
      </c>
      <c r="AO3170" s="7" t="str">
        <f t="shared" si="344"/>
        <v/>
      </c>
      <c r="AP3170" s="10" t="str">
        <f t="shared" si="344"/>
        <v/>
      </c>
      <c r="AQ3170" s="310">
        <f>IF(ISNUMBER(SEARCH($T$30,AO3170)),MAX(AQ$5:AQ3169)+1,0)</f>
        <v>0</v>
      </c>
      <c r="AR3170" s="310">
        <f>IF(ISNUMBER(SEARCH($T$31,AO3170)),MAX(AR$5:AR3169)+1,0)</f>
        <v>0</v>
      </c>
      <c r="AS3170" s="128" t="str">
        <f t="shared" si="340"/>
        <v/>
      </c>
      <c r="AT3170" s="105" t="str">
        <f>IF(ISNUMBER($AS3170),INDEX($C$1:$AB$3985,$AS3170,AT$4),"")</f>
        <v/>
      </c>
      <c r="AU3170" s="128"/>
      <c r="AV3170" s="128" t="str">
        <f t="shared" si="342"/>
        <v/>
      </c>
      <c r="AW3170" s="105" t="str">
        <f>IF(ISNUMBER($AV3170),INDEX($C$1:$AB$3985,$AV3170,AW$4),"")</f>
        <v/>
      </c>
      <c r="AX3170" s="105" t="str">
        <f>IF(ISNUMBER($AV3170),INDEX($C$1:$AB$3985,$AV3170,AX$4),"")</f>
        <v/>
      </c>
      <c r="AY3170" s="128"/>
      <c r="AZ3170" s="128"/>
      <c r="BA3170" s="128" t="str">
        <f t="shared" si="343"/>
        <v/>
      </c>
      <c r="BB3170" s="105" t="str">
        <f>IF(ISNUMBER($BA3170),INDEX($C$1:$AB$3985,$BA3170,BB$4),"")</f>
        <v/>
      </c>
      <c r="BC3170" s="105"/>
    </row>
    <row r="3171" spans="1:55" x14ac:dyDescent="0.25">
      <c r="A3171" s="98"/>
      <c r="B3171" s="98"/>
      <c r="C3171" s="73"/>
      <c r="D3171" s="179"/>
      <c r="E3171" s="176"/>
      <c r="F3171" s="176"/>
      <c r="G3171" s="176"/>
      <c r="H3171" s="176"/>
      <c r="I3171" s="176"/>
      <c r="J3171" s="172"/>
      <c r="K3171" s="173"/>
      <c r="L3171" s="178"/>
      <c r="R3171" s="3"/>
      <c r="S3171" s="106"/>
      <c r="T3171" s="106"/>
      <c r="U3171" s="106"/>
      <c r="V3171" s="106"/>
      <c r="W3171" s="106"/>
      <c r="X3171" s="106"/>
      <c r="AB3171" s="188" t="str">
        <f t="shared" si="338"/>
        <v/>
      </c>
      <c r="AC3171" s="188" t="s">
        <v>1585</v>
      </c>
      <c r="AD3171" s="131"/>
      <c r="AE3171" s="131"/>
      <c r="AF3171" s="131"/>
      <c r="AG3171" s="131"/>
      <c r="AH3171" s="131"/>
      <c r="AI3171" s="131"/>
      <c r="AJ3171" s="128" t="str">
        <f t="shared" si="339"/>
        <v/>
      </c>
      <c r="AK3171" s="7" t="str">
        <f>IF(ISNUMBER($AJ3171),INDEX($C$1:$AB$3985,$AJ3171,AK$4),"")</f>
        <v/>
      </c>
      <c r="AL3171" s="7" t="str">
        <f>IF(ISNUMBER($AJ3171),INDEX($C$1:$AB$3985,$AJ3171,AL$4),"")</f>
        <v/>
      </c>
      <c r="AM3171" s="128"/>
      <c r="AN3171" s="128" t="str">
        <f t="shared" si="341"/>
        <v/>
      </c>
      <c r="AO3171" s="7" t="str">
        <f t="shared" si="344"/>
        <v/>
      </c>
      <c r="AP3171" s="10" t="str">
        <f t="shared" si="344"/>
        <v/>
      </c>
      <c r="AQ3171" s="310">
        <f>IF(ISNUMBER(SEARCH($T$30,AO3171)),MAX(AQ$5:AQ3170)+1,0)</f>
        <v>0</v>
      </c>
      <c r="AR3171" s="310">
        <f>IF(ISNUMBER(SEARCH($T$31,AO3171)),MAX(AR$5:AR3170)+1,0)</f>
        <v>0</v>
      </c>
      <c r="AS3171" s="128" t="str">
        <f t="shared" si="340"/>
        <v/>
      </c>
      <c r="AT3171" s="105" t="str">
        <f>IF(ISNUMBER($AS3171),INDEX($C$1:$AB$3985,$AS3171,AT$4),"")</f>
        <v/>
      </c>
      <c r="AU3171" s="128"/>
      <c r="AV3171" s="128" t="str">
        <f t="shared" si="342"/>
        <v/>
      </c>
      <c r="AW3171" s="105" t="str">
        <f>IF(ISNUMBER($AV3171),INDEX($C$1:$AB$3985,$AV3171,AW$4),"")</f>
        <v/>
      </c>
      <c r="AX3171" s="105" t="str">
        <f>IF(ISNUMBER($AV3171),INDEX($C$1:$AB$3985,$AV3171,AX$4),"")</f>
        <v/>
      </c>
      <c r="AY3171" s="128"/>
      <c r="AZ3171" s="128"/>
      <c r="BA3171" s="128" t="str">
        <f t="shared" si="343"/>
        <v/>
      </c>
      <c r="BB3171" s="105" t="str">
        <f>IF(ISNUMBER($BA3171),INDEX($C$1:$AB$3985,$BA3171,BB$4),"")</f>
        <v/>
      </c>
      <c r="BC3171" s="105"/>
    </row>
    <row r="3172" spans="1:55" x14ac:dyDescent="0.25">
      <c r="A3172" s="98"/>
      <c r="B3172" s="98"/>
      <c r="C3172" s="73"/>
      <c r="D3172" s="179"/>
      <c r="E3172" s="176"/>
      <c r="F3172" s="176"/>
      <c r="G3172" s="176"/>
      <c r="H3172" s="176"/>
      <c r="I3172" s="176"/>
      <c r="J3172" s="172"/>
      <c r="K3172" s="173"/>
      <c r="L3172" s="178"/>
      <c r="R3172" s="3"/>
      <c r="S3172" s="106"/>
      <c r="T3172" s="106"/>
      <c r="U3172" s="106"/>
      <c r="V3172" s="106"/>
      <c r="W3172" s="106"/>
      <c r="X3172" s="106"/>
      <c r="AB3172" s="188" t="str">
        <f t="shared" si="338"/>
        <v/>
      </c>
      <c r="AC3172" s="188" t="s">
        <v>1585</v>
      </c>
      <c r="AD3172" s="131"/>
      <c r="AE3172" s="131"/>
      <c r="AF3172" s="131"/>
      <c r="AG3172" s="131"/>
      <c r="AH3172" s="131"/>
      <c r="AI3172" s="131"/>
      <c r="AJ3172" s="128" t="str">
        <f t="shared" si="339"/>
        <v/>
      </c>
      <c r="AK3172" s="7" t="str">
        <f>IF(ISNUMBER($AJ3172),INDEX($C$1:$AB$3985,$AJ3172,AK$4),"")</f>
        <v/>
      </c>
      <c r="AL3172" s="7" t="str">
        <f>IF(ISNUMBER($AJ3172),INDEX($C$1:$AB$3985,$AJ3172,AL$4),"")</f>
        <v/>
      </c>
      <c r="AM3172" s="128"/>
      <c r="AN3172" s="128" t="str">
        <f t="shared" si="341"/>
        <v/>
      </c>
      <c r="AO3172" s="7" t="str">
        <f t="shared" si="344"/>
        <v/>
      </c>
      <c r="AP3172" s="10" t="str">
        <f t="shared" si="344"/>
        <v/>
      </c>
      <c r="AQ3172" s="310">
        <f>IF(ISNUMBER(SEARCH($T$30,AO3172)),MAX(AQ$5:AQ3171)+1,0)</f>
        <v>0</v>
      </c>
      <c r="AR3172" s="310">
        <f>IF(ISNUMBER(SEARCH($T$31,AO3172)),MAX(AR$5:AR3171)+1,0)</f>
        <v>0</v>
      </c>
      <c r="AS3172" s="128" t="str">
        <f t="shared" si="340"/>
        <v/>
      </c>
      <c r="AT3172" s="105" t="str">
        <f>IF(ISNUMBER($AS3172),INDEX($C$1:$AB$3985,$AS3172,AT$4),"")</f>
        <v/>
      </c>
      <c r="AU3172" s="128"/>
      <c r="AV3172" s="128" t="str">
        <f t="shared" si="342"/>
        <v/>
      </c>
      <c r="AW3172" s="105" t="str">
        <f>IF(ISNUMBER($AV3172),INDEX($C$1:$AB$3985,$AV3172,AW$4),"")</f>
        <v/>
      </c>
      <c r="AX3172" s="105" t="str">
        <f>IF(ISNUMBER($AV3172),INDEX($C$1:$AB$3985,$AV3172,AX$4),"")</f>
        <v/>
      </c>
      <c r="AY3172" s="128"/>
      <c r="AZ3172" s="128"/>
      <c r="BA3172" s="128" t="str">
        <f t="shared" si="343"/>
        <v/>
      </c>
      <c r="BB3172" s="105" t="str">
        <f>IF(ISNUMBER($BA3172),INDEX($C$1:$AB$3985,$BA3172,BB$4),"")</f>
        <v/>
      </c>
      <c r="BC3172" s="105"/>
    </row>
    <row r="3173" spans="1:55" x14ac:dyDescent="0.25">
      <c r="A3173" s="98"/>
      <c r="B3173" s="98"/>
      <c r="C3173" s="73"/>
      <c r="D3173" s="179"/>
      <c r="E3173" s="176"/>
      <c r="F3173" s="176"/>
      <c r="G3173" s="176"/>
      <c r="H3173" s="176"/>
      <c r="I3173" s="176"/>
      <c r="J3173" s="172"/>
      <c r="K3173" s="173"/>
      <c r="L3173" s="178"/>
      <c r="R3173" s="3"/>
      <c r="S3173" s="106"/>
      <c r="T3173" s="106"/>
      <c r="U3173" s="106"/>
      <c r="V3173" s="106"/>
      <c r="W3173" s="106"/>
      <c r="X3173" s="106"/>
      <c r="AB3173" s="188" t="str">
        <f t="shared" si="338"/>
        <v/>
      </c>
      <c r="AC3173" s="188" t="s">
        <v>1585</v>
      </c>
      <c r="AD3173" s="131"/>
      <c r="AE3173" s="131"/>
      <c r="AF3173" s="131"/>
      <c r="AG3173" s="131"/>
      <c r="AH3173" s="131"/>
      <c r="AI3173" s="131"/>
      <c r="AJ3173" s="128" t="str">
        <f t="shared" si="339"/>
        <v/>
      </c>
      <c r="AK3173" s="7" t="str">
        <f>IF(ISNUMBER($AJ3173),INDEX($C$1:$AB$3985,$AJ3173,AK$4),"")</f>
        <v/>
      </c>
      <c r="AL3173" s="7" t="str">
        <f>IF(ISNUMBER($AJ3173),INDEX($C$1:$AB$3985,$AJ3173,AL$4),"")</f>
        <v/>
      </c>
      <c r="AM3173" s="128"/>
      <c r="AN3173" s="128" t="str">
        <f t="shared" si="341"/>
        <v/>
      </c>
      <c r="AO3173" s="7" t="str">
        <f t="shared" si="344"/>
        <v/>
      </c>
      <c r="AP3173" s="10" t="str">
        <f t="shared" si="344"/>
        <v/>
      </c>
      <c r="AQ3173" s="310">
        <f>IF(ISNUMBER(SEARCH($T$30,AO3173)),MAX(AQ$5:AQ3172)+1,0)</f>
        <v>0</v>
      </c>
      <c r="AR3173" s="310">
        <f>IF(ISNUMBER(SEARCH($T$31,AO3173)),MAX(AR$5:AR3172)+1,0)</f>
        <v>0</v>
      </c>
      <c r="AS3173" s="128" t="str">
        <f t="shared" si="340"/>
        <v/>
      </c>
      <c r="AT3173" s="105" t="str">
        <f>IF(ISNUMBER($AS3173),INDEX($C$1:$AB$3985,$AS3173,AT$4),"")</f>
        <v/>
      </c>
      <c r="AU3173" s="128"/>
      <c r="AV3173" s="128" t="str">
        <f t="shared" si="342"/>
        <v/>
      </c>
      <c r="AW3173" s="105" t="str">
        <f>IF(ISNUMBER($AV3173),INDEX($C$1:$AB$3985,$AV3173,AW$4),"")</f>
        <v/>
      </c>
      <c r="AX3173" s="105" t="str">
        <f>IF(ISNUMBER($AV3173),INDEX($C$1:$AB$3985,$AV3173,AX$4),"")</f>
        <v/>
      </c>
      <c r="AY3173" s="128"/>
      <c r="AZ3173" s="128"/>
      <c r="BA3173" s="128" t="str">
        <f t="shared" si="343"/>
        <v/>
      </c>
      <c r="BB3173" s="105" t="str">
        <f>IF(ISNUMBER($BA3173),INDEX($C$1:$AB$3985,$BA3173,BB$4),"")</f>
        <v/>
      </c>
      <c r="BC3173" s="105"/>
    </row>
    <row r="3174" spans="1:55" x14ac:dyDescent="0.25">
      <c r="A3174" s="98"/>
      <c r="B3174" s="98"/>
      <c r="C3174" s="73"/>
      <c r="D3174" s="179"/>
      <c r="E3174" s="176"/>
      <c r="F3174" s="176"/>
      <c r="G3174" s="176"/>
      <c r="H3174" s="176"/>
      <c r="I3174" s="176"/>
      <c r="J3174" s="172"/>
      <c r="K3174" s="173"/>
      <c r="L3174" s="178"/>
      <c r="R3174" s="3"/>
      <c r="S3174" s="106"/>
      <c r="T3174" s="106"/>
      <c r="U3174" s="106"/>
      <c r="V3174" s="106"/>
      <c r="W3174" s="106"/>
      <c r="X3174" s="106"/>
      <c r="AB3174" s="188" t="str">
        <f t="shared" si="338"/>
        <v/>
      </c>
      <c r="AC3174" s="188" t="s">
        <v>1585</v>
      </c>
      <c r="AD3174" s="131"/>
      <c r="AE3174" s="131"/>
      <c r="AF3174" s="131"/>
      <c r="AG3174" s="131"/>
      <c r="AH3174" s="131"/>
      <c r="AI3174" s="131"/>
      <c r="AJ3174" s="128" t="str">
        <f t="shared" si="339"/>
        <v/>
      </c>
      <c r="AK3174" s="7" t="str">
        <f>IF(ISNUMBER($AJ3174),INDEX($C$1:$AB$3985,$AJ3174,AK$4),"")</f>
        <v/>
      </c>
      <c r="AL3174" s="7" t="str">
        <f>IF(ISNUMBER($AJ3174),INDEX($C$1:$AB$3985,$AJ3174,AL$4),"")</f>
        <v/>
      </c>
      <c r="AM3174" s="128"/>
      <c r="AN3174" s="128" t="str">
        <f t="shared" si="341"/>
        <v/>
      </c>
      <c r="AO3174" s="7" t="str">
        <f t="shared" si="344"/>
        <v/>
      </c>
      <c r="AP3174" s="10" t="str">
        <f t="shared" si="344"/>
        <v/>
      </c>
      <c r="AQ3174" s="310">
        <f>IF(ISNUMBER(SEARCH($T$30,AO3174)),MAX(AQ$5:AQ3173)+1,0)</f>
        <v>0</v>
      </c>
      <c r="AR3174" s="310">
        <f>IF(ISNUMBER(SEARCH($T$31,AO3174)),MAX(AR$5:AR3173)+1,0)</f>
        <v>0</v>
      </c>
      <c r="AS3174" s="128" t="str">
        <f t="shared" si="340"/>
        <v/>
      </c>
      <c r="AT3174" s="105" t="str">
        <f>IF(ISNUMBER($AS3174),INDEX($C$1:$AB$3985,$AS3174,AT$4),"")</f>
        <v/>
      </c>
      <c r="AU3174" s="128"/>
      <c r="AV3174" s="128" t="str">
        <f t="shared" si="342"/>
        <v/>
      </c>
      <c r="AW3174" s="105" t="str">
        <f>IF(ISNUMBER($AV3174),INDEX($C$1:$AB$3985,$AV3174,AW$4),"")</f>
        <v/>
      </c>
      <c r="AX3174" s="105" t="str">
        <f>IF(ISNUMBER($AV3174),INDEX($C$1:$AB$3985,$AV3174,AX$4),"")</f>
        <v/>
      </c>
      <c r="AY3174" s="128"/>
      <c r="AZ3174" s="128"/>
      <c r="BA3174" s="128" t="str">
        <f t="shared" si="343"/>
        <v/>
      </c>
      <c r="BB3174" s="105" t="str">
        <f>IF(ISNUMBER($BA3174),INDEX($C$1:$AB$3985,$BA3174,BB$4),"")</f>
        <v/>
      </c>
      <c r="BC3174" s="105"/>
    </row>
    <row r="3175" spans="1:55" x14ac:dyDescent="0.25">
      <c r="A3175" s="98"/>
      <c r="B3175" s="98"/>
      <c r="C3175" s="73"/>
      <c r="D3175" s="179"/>
      <c r="E3175" s="176"/>
      <c r="F3175" s="176"/>
      <c r="G3175" s="176"/>
      <c r="H3175" s="176"/>
      <c r="I3175" s="176"/>
      <c r="J3175" s="172"/>
      <c r="K3175" s="173"/>
      <c r="L3175" s="178"/>
      <c r="R3175" s="3"/>
      <c r="S3175" s="106"/>
      <c r="T3175" s="106"/>
      <c r="U3175" s="106"/>
      <c r="V3175" s="106"/>
      <c r="W3175" s="106"/>
      <c r="X3175" s="106"/>
      <c r="AB3175" s="188" t="str">
        <f t="shared" si="338"/>
        <v/>
      </c>
      <c r="AC3175" s="188" t="s">
        <v>1585</v>
      </c>
      <c r="AD3175" s="131"/>
      <c r="AE3175" s="131"/>
      <c r="AF3175" s="131"/>
      <c r="AG3175" s="131"/>
      <c r="AH3175" s="131"/>
      <c r="AI3175" s="131"/>
      <c r="AJ3175" s="128" t="str">
        <f t="shared" si="339"/>
        <v/>
      </c>
      <c r="AK3175" s="7" t="str">
        <f>IF(ISNUMBER($AJ3175),INDEX($C$1:$AB$3985,$AJ3175,AK$4),"")</f>
        <v/>
      </c>
      <c r="AL3175" s="7" t="str">
        <f>IF(ISNUMBER($AJ3175),INDEX($C$1:$AB$3985,$AJ3175,AL$4),"")</f>
        <v/>
      </c>
      <c r="AM3175" s="128"/>
      <c r="AN3175" s="128" t="str">
        <f t="shared" si="341"/>
        <v/>
      </c>
      <c r="AO3175" s="7" t="str">
        <f t="shared" si="344"/>
        <v/>
      </c>
      <c r="AP3175" s="10" t="str">
        <f t="shared" si="344"/>
        <v/>
      </c>
      <c r="AQ3175" s="310">
        <f>IF(ISNUMBER(SEARCH($T$30,AO3175)),MAX(AQ$5:AQ3174)+1,0)</f>
        <v>0</v>
      </c>
      <c r="AR3175" s="310">
        <f>IF(ISNUMBER(SEARCH($T$31,AO3175)),MAX(AR$5:AR3174)+1,0)</f>
        <v>0</v>
      </c>
      <c r="AS3175" s="128" t="str">
        <f t="shared" si="340"/>
        <v/>
      </c>
      <c r="AT3175" s="105" t="str">
        <f>IF(ISNUMBER($AS3175),INDEX($C$1:$AB$3985,$AS3175,AT$4),"")</f>
        <v/>
      </c>
      <c r="AU3175" s="128"/>
      <c r="AV3175" s="128" t="str">
        <f t="shared" si="342"/>
        <v/>
      </c>
      <c r="AW3175" s="105" t="str">
        <f>IF(ISNUMBER($AV3175),INDEX($C$1:$AB$3985,$AV3175,AW$4),"")</f>
        <v/>
      </c>
      <c r="AX3175" s="105" t="str">
        <f>IF(ISNUMBER($AV3175),INDEX($C$1:$AB$3985,$AV3175,AX$4),"")</f>
        <v/>
      </c>
      <c r="AY3175" s="128"/>
      <c r="AZ3175" s="128"/>
      <c r="BA3175" s="128" t="str">
        <f t="shared" si="343"/>
        <v/>
      </c>
      <c r="BB3175" s="105" t="str">
        <f>IF(ISNUMBER($BA3175),INDEX($C$1:$AB$3985,$BA3175,BB$4),"")</f>
        <v/>
      </c>
      <c r="BC3175" s="105"/>
    </row>
    <row r="3176" spans="1:55" x14ac:dyDescent="0.25">
      <c r="A3176" s="98"/>
      <c r="B3176" s="98"/>
      <c r="C3176" s="73"/>
      <c r="D3176" s="179"/>
      <c r="E3176" s="176"/>
      <c r="F3176" s="176"/>
      <c r="G3176" s="176"/>
      <c r="H3176" s="176"/>
      <c r="I3176" s="176"/>
      <c r="J3176" s="172"/>
      <c r="K3176" s="173"/>
      <c r="L3176" s="178"/>
      <c r="R3176" s="3"/>
      <c r="S3176" s="106"/>
      <c r="T3176" s="106"/>
      <c r="U3176" s="106"/>
      <c r="V3176" s="106"/>
      <c r="W3176" s="106"/>
      <c r="X3176" s="106"/>
      <c r="AB3176" s="188" t="str">
        <f t="shared" si="338"/>
        <v/>
      </c>
      <c r="AC3176" s="188" t="s">
        <v>1585</v>
      </c>
      <c r="AD3176" s="131"/>
      <c r="AE3176" s="131"/>
      <c r="AF3176" s="131"/>
      <c r="AG3176" s="131"/>
      <c r="AH3176" s="131"/>
      <c r="AI3176" s="131"/>
      <c r="AJ3176" s="128" t="str">
        <f t="shared" si="339"/>
        <v/>
      </c>
      <c r="AK3176" s="7" t="str">
        <f>IF(ISNUMBER($AJ3176),INDEX($C$1:$AB$3985,$AJ3176,AK$4),"")</f>
        <v/>
      </c>
      <c r="AL3176" s="7" t="str">
        <f>IF(ISNUMBER($AJ3176),INDEX($C$1:$AB$3985,$AJ3176,AL$4),"")</f>
        <v/>
      </c>
      <c r="AM3176" s="128"/>
      <c r="AN3176" s="128" t="str">
        <f t="shared" si="341"/>
        <v/>
      </c>
      <c r="AO3176" s="7" t="str">
        <f t="shared" si="344"/>
        <v/>
      </c>
      <c r="AP3176" s="10" t="str">
        <f t="shared" si="344"/>
        <v/>
      </c>
      <c r="AQ3176" s="310">
        <f>IF(ISNUMBER(SEARCH($T$30,AO3176)),MAX(AQ$5:AQ3175)+1,0)</f>
        <v>0</v>
      </c>
      <c r="AR3176" s="310">
        <f>IF(ISNUMBER(SEARCH($T$31,AO3176)),MAX(AR$5:AR3175)+1,0)</f>
        <v>0</v>
      </c>
      <c r="AS3176" s="128" t="str">
        <f t="shared" si="340"/>
        <v/>
      </c>
      <c r="AT3176" s="105" t="str">
        <f>IF(ISNUMBER($AS3176),INDEX($C$1:$AB$3985,$AS3176,AT$4),"")</f>
        <v/>
      </c>
      <c r="AU3176" s="128"/>
      <c r="AV3176" s="128" t="str">
        <f t="shared" si="342"/>
        <v/>
      </c>
      <c r="AW3176" s="105" t="str">
        <f>IF(ISNUMBER($AV3176),INDEX($C$1:$AB$3985,$AV3176,AW$4),"")</f>
        <v/>
      </c>
      <c r="AX3176" s="105" t="str">
        <f>IF(ISNUMBER($AV3176),INDEX($C$1:$AB$3985,$AV3176,AX$4),"")</f>
        <v/>
      </c>
      <c r="AY3176" s="128"/>
      <c r="AZ3176" s="128"/>
      <c r="BA3176" s="128" t="str">
        <f t="shared" si="343"/>
        <v/>
      </c>
      <c r="BB3176" s="105" t="str">
        <f>IF(ISNUMBER($BA3176),INDEX($C$1:$AB$3985,$BA3176,BB$4),"")</f>
        <v/>
      </c>
      <c r="BC3176" s="105"/>
    </row>
    <row r="3177" spans="1:55" x14ac:dyDescent="0.25">
      <c r="A3177" s="98"/>
      <c r="B3177" s="98"/>
      <c r="C3177" s="73"/>
      <c r="D3177" s="179"/>
      <c r="E3177" s="176"/>
      <c r="F3177" s="176"/>
      <c r="G3177" s="176"/>
      <c r="H3177" s="176"/>
      <c r="I3177" s="176"/>
      <c r="J3177" s="172"/>
      <c r="K3177" s="173"/>
      <c r="L3177" s="178"/>
      <c r="R3177" s="3"/>
      <c r="S3177" s="106"/>
      <c r="T3177" s="106"/>
      <c r="U3177" s="106"/>
      <c r="V3177" s="106"/>
      <c r="W3177" s="106"/>
      <c r="X3177" s="106"/>
      <c r="AB3177" s="188" t="str">
        <f t="shared" si="338"/>
        <v/>
      </c>
      <c r="AC3177" s="188" t="s">
        <v>1585</v>
      </c>
      <c r="AD3177" s="131"/>
      <c r="AE3177" s="131"/>
      <c r="AF3177" s="131"/>
      <c r="AG3177" s="131"/>
      <c r="AH3177" s="131"/>
      <c r="AI3177" s="131"/>
      <c r="AJ3177" s="128" t="str">
        <f t="shared" si="339"/>
        <v/>
      </c>
      <c r="AK3177" s="7" t="str">
        <f>IF(ISNUMBER($AJ3177),INDEX($C$1:$AB$3985,$AJ3177,AK$4),"")</f>
        <v/>
      </c>
      <c r="AL3177" s="7" t="str">
        <f>IF(ISNUMBER($AJ3177),INDEX($C$1:$AB$3985,$AJ3177,AL$4),"")</f>
        <v/>
      </c>
      <c r="AM3177" s="128"/>
      <c r="AN3177" s="128" t="str">
        <f t="shared" si="341"/>
        <v/>
      </c>
      <c r="AO3177" s="7" t="str">
        <f t="shared" si="344"/>
        <v/>
      </c>
      <c r="AP3177" s="10" t="str">
        <f t="shared" si="344"/>
        <v/>
      </c>
      <c r="AQ3177" s="310">
        <f>IF(ISNUMBER(SEARCH($T$30,AO3177)),MAX(AQ$5:AQ3176)+1,0)</f>
        <v>0</v>
      </c>
      <c r="AR3177" s="310">
        <f>IF(ISNUMBER(SEARCH($T$31,AO3177)),MAX(AR$5:AR3176)+1,0)</f>
        <v>0</v>
      </c>
      <c r="AS3177" s="128" t="str">
        <f t="shared" si="340"/>
        <v/>
      </c>
      <c r="AT3177" s="105" t="str">
        <f>IF(ISNUMBER($AS3177),INDEX($C$1:$AB$3985,$AS3177,AT$4),"")</f>
        <v/>
      </c>
      <c r="AU3177" s="128"/>
      <c r="AV3177" s="128" t="str">
        <f t="shared" si="342"/>
        <v/>
      </c>
      <c r="AW3177" s="105" t="str">
        <f>IF(ISNUMBER($AV3177),INDEX($C$1:$AB$3985,$AV3177,AW$4),"")</f>
        <v/>
      </c>
      <c r="AX3177" s="105" t="str">
        <f>IF(ISNUMBER($AV3177),INDEX($C$1:$AB$3985,$AV3177,AX$4),"")</f>
        <v/>
      </c>
      <c r="AY3177" s="128"/>
      <c r="AZ3177" s="128"/>
      <c r="BA3177" s="128" t="str">
        <f t="shared" si="343"/>
        <v/>
      </c>
      <c r="BB3177" s="105" t="str">
        <f>IF(ISNUMBER($BA3177),INDEX($C$1:$AB$3985,$BA3177,BB$4),"")</f>
        <v/>
      </c>
      <c r="BC3177" s="105"/>
    </row>
    <row r="3178" spans="1:55" x14ac:dyDescent="0.25">
      <c r="A3178" s="98"/>
      <c r="B3178" s="98"/>
      <c r="C3178" s="73"/>
      <c r="D3178" s="179"/>
      <c r="E3178" s="176"/>
      <c r="F3178" s="176"/>
      <c r="G3178" s="176"/>
      <c r="H3178" s="176"/>
      <c r="I3178" s="176"/>
      <c r="J3178" s="172"/>
      <c r="K3178" s="173"/>
      <c r="L3178" s="178"/>
      <c r="R3178" s="3"/>
      <c r="S3178" s="106"/>
      <c r="T3178" s="106"/>
      <c r="U3178" s="106"/>
      <c r="V3178" s="106"/>
      <c r="W3178" s="106"/>
      <c r="X3178" s="106"/>
      <c r="AB3178" s="188" t="str">
        <f t="shared" si="338"/>
        <v/>
      </c>
      <c r="AC3178" s="188" t="s">
        <v>1585</v>
      </c>
      <c r="AD3178" s="131"/>
      <c r="AE3178" s="131"/>
      <c r="AF3178" s="131"/>
      <c r="AG3178" s="131"/>
      <c r="AH3178" s="131"/>
      <c r="AI3178" s="131"/>
      <c r="AJ3178" s="128" t="str">
        <f t="shared" si="339"/>
        <v/>
      </c>
      <c r="AK3178" s="7" t="str">
        <f>IF(ISNUMBER($AJ3178),INDEX($C$1:$AB$3985,$AJ3178,AK$4),"")</f>
        <v/>
      </c>
      <c r="AL3178" s="7" t="str">
        <f>IF(ISNUMBER($AJ3178),INDEX($C$1:$AB$3985,$AJ3178,AL$4),"")</f>
        <v/>
      </c>
      <c r="AM3178" s="128"/>
      <c r="AN3178" s="128" t="str">
        <f t="shared" si="341"/>
        <v/>
      </c>
      <c r="AO3178" s="7" t="str">
        <f t="shared" si="344"/>
        <v/>
      </c>
      <c r="AP3178" s="10" t="str">
        <f t="shared" si="344"/>
        <v/>
      </c>
      <c r="AQ3178" s="310">
        <f>IF(ISNUMBER(SEARCH($T$30,AO3178)),MAX(AQ$5:AQ3177)+1,0)</f>
        <v>0</v>
      </c>
      <c r="AR3178" s="310">
        <f>IF(ISNUMBER(SEARCH($T$31,AO3178)),MAX(AR$5:AR3177)+1,0)</f>
        <v>0</v>
      </c>
      <c r="AS3178" s="128" t="str">
        <f t="shared" si="340"/>
        <v/>
      </c>
      <c r="AT3178" s="105" t="str">
        <f>IF(ISNUMBER($AS3178),INDEX($C$1:$AB$3985,$AS3178,AT$4),"")</f>
        <v/>
      </c>
      <c r="AU3178" s="128"/>
      <c r="AV3178" s="128" t="str">
        <f t="shared" si="342"/>
        <v/>
      </c>
      <c r="AW3178" s="105" t="str">
        <f>IF(ISNUMBER($AV3178),INDEX($C$1:$AB$3985,$AV3178,AW$4),"")</f>
        <v/>
      </c>
      <c r="AX3178" s="105" t="str">
        <f>IF(ISNUMBER($AV3178),INDEX($C$1:$AB$3985,$AV3178,AX$4),"")</f>
        <v/>
      </c>
      <c r="AY3178" s="128"/>
      <c r="AZ3178" s="128"/>
      <c r="BA3178" s="128" t="str">
        <f t="shared" si="343"/>
        <v/>
      </c>
      <c r="BB3178" s="105" t="str">
        <f>IF(ISNUMBER($BA3178),INDEX($C$1:$AB$3985,$BA3178,BB$4),"")</f>
        <v/>
      </c>
      <c r="BC3178" s="105"/>
    </row>
    <row r="3179" spans="1:55" x14ac:dyDescent="0.25">
      <c r="A3179" s="98"/>
      <c r="B3179" s="98"/>
      <c r="C3179" s="73"/>
      <c r="D3179" s="179"/>
      <c r="E3179" s="176"/>
      <c r="F3179" s="176"/>
      <c r="G3179" s="176"/>
      <c r="H3179" s="176"/>
      <c r="I3179" s="176"/>
      <c r="J3179" s="172"/>
      <c r="K3179" s="173"/>
      <c r="L3179" s="178"/>
      <c r="R3179" s="3"/>
      <c r="S3179" s="106"/>
      <c r="T3179" s="106"/>
      <c r="U3179" s="106"/>
      <c r="V3179" s="106"/>
      <c r="W3179" s="106"/>
      <c r="X3179" s="106"/>
      <c r="AB3179" s="188" t="str">
        <f t="shared" si="338"/>
        <v/>
      </c>
      <c r="AC3179" s="188" t="s">
        <v>1585</v>
      </c>
      <c r="AD3179" s="131"/>
      <c r="AE3179" s="131"/>
      <c r="AF3179" s="131"/>
      <c r="AG3179" s="131"/>
      <c r="AH3179" s="131"/>
      <c r="AI3179" s="131"/>
      <c r="AJ3179" s="128" t="str">
        <f t="shared" si="339"/>
        <v/>
      </c>
      <c r="AK3179" s="7" t="str">
        <f>IF(ISNUMBER($AJ3179),INDEX($C$1:$AB$3985,$AJ3179,AK$4),"")</f>
        <v/>
      </c>
      <c r="AL3179" s="7" t="str">
        <f>IF(ISNUMBER($AJ3179),INDEX($C$1:$AB$3985,$AJ3179,AL$4),"")</f>
        <v/>
      </c>
      <c r="AM3179" s="128"/>
      <c r="AN3179" s="128" t="str">
        <f t="shared" si="341"/>
        <v/>
      </c>
      <c r="AO3179" s="7" t="str">
        <f t="shared" si="344"/>
        <v/>
      </c>
      <c r="AP3179" s="10" t="str">
        <f t="shared" si="344"/>
        <v/>
      </c>
      <c r="AQ3179" s="310">
        <f>IF(ISNUMBER(SEARCH($T$30,AO3179)),MAX(AQ$5:AQ3178)+1,0)</f>
        <v>0</v>
      </c>
      <c r="AR3179" s="310">
        <f>IF(ISNUMBER(SEARCH($T$31,AO3179)),MAX(AR$5:AR3178)+1,0)</f>
        <v>0</v>
      </c>
      <c r="AS3179" s="128" t="str">
        <f t="shared" si="340"/>
        <v/>
      </c>
      <c r="AT3179" s="105" t="str">
        <f>IF(ISNUMBER($AS3179),INDEX($C$1:$AB$3985,$AS3179,AT$4),"")</f>
        <v/>
      </c>
      <c r="AU3179" s="128"/>
      <c r="AV3179" s="128" t="str">
        <f t="shared" si="342"/>
        <v/>
      </c>
      <c r="AW3179" s="105" t="str">
        <f>IF(ISNUMBER($AV3179),INDEX($C$1:$AB$3985,$AV3179,AW$4),"")</f>
        <v/>
      </c>
      <c r="AX3179" s="105" t="str">
        <f>IF(ISNUMBER($AV3179),INDEX($C$1:$AB$3985,$AV3179,AX$4),"")</f>
        <v/>
      </c>
      <c r="AY3179" s="128"/>
      <c r="AZ3179" s="128"/>
      <c r="BA3179" s="128" t="str">
        <f t="shared" si="343"/>
        <v/>
      </c>
      <c r="BB3179" s="105" t="str">
        <f>IF(ISNUMBER($BA3179),INDEX($C$1:$AB$3985,$BA3179,BB$4),"")</f>
        <v/>
      </c>
      <c r="BC3179" s="105"/>
    </row>
    <row r="3180" spans="1:55" x14ac:dyDescent="0.25">
      <c r="A3180" s="98"/>
      <c r="B3180" s="98"/>
      <c r="C3180" s="73"/>
      <c r="D3180" s="179"/>
      <c r="E3180" s="176"/>
      <c r="F3180" s="176"/>
      <c r="G3180" s="176"/>
      <c r="H3180" s="176"/>
      <c r="I3180" s="176"/>
      <c r="J3180" s="172"/>
      <c r="K3180" s="173"/>
      <c r="L3180" s="178"/>
      <c r="R3180" s="3"/>
      <c r="S3180" s="106"/>
      <c r="T3180" s="106"/>
      <c r="U3180" s="106"/>
      <c r="V3180" s="106"/>
      <c r="W3180" s="106"/>
      <c r="X3180" s="106"/>
      <c r="AB3180" s="188" t="str">
        <f t="shared" si="338"/>
        <v/>
      </c>
      <c r="AC3180" s="188" t="s">
        <v>1585</v>
      </c>
      <c r="AD3180" s="131"/>
      <c r="AE3180" s="131"/>
      <c r="AF3180" s="131"/>
      <c r="AG3180" s="131"/>
      <c r="AH3180" s="131"/>
      <c r="AI3180" s="131"/>
      <c r="AJ3180" s="128" t="str">
        <f t="shared" si="339"/>
        <v/>
      </c>
      <c r="AK3180" s="7" t="str">
        <f>IF(ISNUMBER($AJ3180),INDEX($C$1:$AB$3985,$AJ3180,AK$4),"")</f>
        <v/>
      </c>
      <c r="AL3180" s="7" t="str">
        <f>IF(ISNUMBER($AJ3180),INDEX($C$1:$AB$3985,$AJ3180,AL$4),"")</f>
        <v/>
      </c>
      <c r="AM3180" s="128"/>
      <c r="AN3180" s="128" t="str">
        <f t="shared" si="341"/>
        <v/>
      </c>
      <c r="AO3180" s="7" t="str">
        <f t="shared" si="344"/>
        <v/>
      </c>
      <c r="AP3180" s="10" t="str">
        <f t="shared" si="344"/>
        <v/>
      </c>
      <c r="AQ3180" s="310">
        <f>IF(ISNUMBER(SEARCH($T$30,AO3180)),MAX(AQ$5:AQ3179)+1,0)</f>
        <v>0</v>
      </c>
      <c r="AR3180" s="310">
        <f>IF(ISNUMBER(SEARCH($T$31,AO3180)),MAX(AR$5:AR3179)+1,0)</f>
        <v>0</v>
      </c>
      <c r="AS3180" s="128" t="str">
        <f t="shared" si="340"/>
        <v/>
      </c>
      <c r="AT3180" s="105" t="str">
        <f>IF(ISNUMBER($AS3180),INDEX($C$1:$AB$3985,$AS3180,AT$4),"")</f>
        <v/>
      </c>
      <c r="AU3180" s="128"/>
      <c r="AV3180" s="128" t="str">
        <f t="shared" si="342"/>
        <v/>
      </c>
      <c r="AW3180" s="105" t="str">
        <f>IF(ISNUMBER($AV3180),INDEX($C$1:$AB$3985,$AV3180,AW$4),"")</f>
        <v/>
      </c>
      <c r="AX3180" s="105" t="str">
        <f>IF(ISNUMBER($AV3180),INDEX($C$1:$AB$3985,$AV3180,AX$4),"")</f>
        <v/>
      </c>
      <c r="AY3180" s="128"/>
      <c r="AZ3180" s="128"/>
      <c r="BA3180" s="128" t="str">
        <f t="shared" si="343"/>
        <v/>
      </c>
      <c r="BB3180" s="105" t="str">
        <f>IF(ISNUMBER($BA3180),INDEX($C$1:$AB$3985,$BA3180,BB$4),"")</f>
        <v/>
      </c>
      <c r="BC3180" s="105"/>
    </row>
    <row r="3181" spans="1:55" x14ac:dyDescent="0.25">
      <c r="A3181" s="98"/>
      <c r="B3181" s="98"/>
      <c r="C3181" s="73"/>
      <c r="D3181" s="179"/>
      <c r="E3181" s="176"/>
      <c r="F3181" s="176"/>
      <c r="G3181" s="176"/>
      <c r="H3181" s="176"/>
      <c r="I3181" s="176"/>
      <c r="J3181" s="172"/>
      <c r="K3181" s="173"/>
      <c r="L3181" s="178"/>
      <c r="R3181" s="3"/>
      <c r="S3181" s="106"/>
      <c r="T3181" s="106"/>
      <c r="U3181" s="106"/>
      <c r="V3181" s="106"/>
      <c r="W3181" s="106"/>
      <c r="X3181" s="106"/>
      <c r="AB3181" s="188" t="str">
        <f t="shared" si="338"/>
        <v/>
      </c>
      <c r="AC3181" s="188" t="s">
        <v>1585</v>
      </c>
      <c r="AD3181" s="131"/>
      <c r="AE3181" s="131"/>
      <c r="AF3181" s="131"/>
      <c r="AG3181" s="131"/>
      <c r="AH3181" s="131"/>
      <c r="AI3181" s="131"/>
      <c r="AJ3181" s="128" t="str">
        <f t="shared" si="339"/>
        <v/>
      </c>
      <c r="AK3181" s="7" t="str">
        <f>IF(ISNUMBER($AJ3181),INDEX($C$1:$AB$3985,$AJ3181,AK$4),"")</f>
        <v/>
      </c>
      <c r="AL3181" s="7" t="str">
        <f>IF(ISNUMBER($AJ3181),INDEX($C$1:$AB$3985,$AJ3181,AL$4),"")</f>
        <v/>
      </c>
      <c r="AM3181" s="128"/>
      <c r="AN3181" s="128" t="str">
        <f t="shared" si="341"/>
        <v/>
      </c>
      <c r="AO3181" s="7" t="str">
        <f t="shared" si="344"/>
        <v/>
      </c>
      <c r="AP3181" s="10" t="str">
        <f t="shared" si="344"/>
        <v/>
      </c>
      <c r="AQ3181" s="310">
        <f>IF(ISNUMBER(SEARCH($T$30,AO3181)),MAX(AQ$5:AQ3180)+1,0)</f>
        <v>0</v>
      </c>
      <c r="AR3181" s="310">
        <f>IF(ISNUMBER(SEARCH($T$31,AO3181)),MAX(AR$5:AR3180)+1,0)</f>
        <v>0</v>
      </c>
      <c r="AS3181" s="128" t="str">
        <f t="shared" si="340"/>
        <v/>
      </c>
      <c r="AT3181" s="105" t="str">
        <f>IF(ISNUMBER($AS3181),INDEX($C$1:$AB$3985,$AS3181,AT$4),"")</f>
        <v/>
      </c>
      <c r="AU3181" s="128"/>
      <c r="AV3181" s="128" t="str">
        <f t="shared" si="342"/>
        <v/>
      </c>
      <c r="AW3181" s="105" t="str">
        <f>IF(ISNUMBER($AV3181),INDEX($C$1:$AB$3985,$AV3181,AW$4),"")</f>
        <v/>
      </c>
      <c r="AX3181" s="105" t="str">
        <f>IF(ISNUMBER($AV3181),INDEX($C$1:$AB$3985,$AV3181,AX$4),"")</f>
        <v/>
      </c>
      <c r="AY3181" s="128"/>
      <c r="AZ3181" s="128"/>
      <c r="BA3181" s="128" t="str">
        <f t="shared" si="343"/>
        <v/>
      </c>
      <c r="BB3181" s="105" t="str">
        <f>IF(ISNUMBER($BA3181),INDEX($C$1:$AB$3985,$BA3181,BB$4),"")</f>
        <v/>
      </c>
      <c r="BC3181" s="105"/>
    </row>
    <row r="3182" spans="1:55" x14ac:dyDescent="0.25">
      <c r="A3182" s="98"/>
      <c r="B3182" s="98"/>
      <c r="C3182" s="73"/>
      <c r="D3182" s="179"/>
      <c r="E3182" s="176"/>
      <c r="F3182" s="176"/>
      <c r="G3182" s="176"/>
      <c r="H3182" s="176"/>
      <c r="I3182" s="176"/>
      <c r="J3182" s="172"/>
      <c r="K3182" s="173"/>
      <c r="L3182" s="178"/>
      <c r="R3182" s="3"/>
      <c r="S3182" s="106"/>
      <c r="T3182" s="106"/>
      <c r="U3182" s="106"/>
      <c r="V3182" s="106"/>
      <c r="W3182" s="106"/>
      <c r="X3182" s="106"/>
      <c r="AB3182" s="188" t="str">
        <f t="shared" si="338"/>
        <v/>
      </c>
      <c r="AC3182" s="188" t="s">
        <v>1585</v>
      </c>
      <c r="AD3182" s="131"/>
      <c r="AE3182" s="131"/>
      <c r="AF3182" s="131"/>
      <c r="AG3182" s="131"/>
      <c r="AH3182" s="131"/>
      <c r="AI3182" s="131"/>
      <c r="AJ3182" s="128" t="str">
        <f t="shared" si="339"/>
        <v/>
      </c>
      <c r="AK3182" s="7" t="str">
        <f>IF(ISNUMBER($AJ3182),INDEX($C$1:$AB$3985,$AJ3182,AK$4),"")</f>
        <v/>
      </c>
      <c r="AL3182" s="7" t="str">
        <f>IF(ISNUMBER($AJ3182),INDEX($C$1:$AB$3985,$AJ3182,AL$4),"")</f>
        <v/>
      </c>
      <c r="AM3182" s="128"/>
      <c r="AN3182" s="128" t="str">
        <f t="shared" si="341"/>
        <v/>
      </c>
      <c r="AO3182" s="7" t="str">
        <f t="shared" si="344"/>
        <v/>
      </c>
      <c r="AP3182" s="10" t="str">
        <f t="shared" si="344"/>
        <v/>
      </c>
      <c r="AQ3182" s="310">
        <f>IF(ISNUMBER(SEARCH($T$30,AO3182)),MAX(AQ$5:AQ3181)+1,0)</f>
        <v>0</v>
      </c>
      <c r="AR3182" s="310">
        <f>IF(ISNUMBER(SEARCH($T$31,AO3182)),MAX(AR$5:AR3181)+1,0)</f>
        <v>0</v>
      </c>
      <c r="AS3182" s="128" t="str">
        <f t="shared" si="340"/>
        <v/>
      </c>
      <c r="AT3182" s="105" t="str">
        <f>IF(ISNUMBER($AS3182),INDEX($C$1:$AB$3985,$AS3182,AT$4),"")</f>
        <v/>
      </c>
      <c r="AU3182" s="128"/>
      <c r="AV3182" s="128" t="str">
        <f t="shared" si="342"/>
        <v/>
      </c>
      <c r="AW3182" s="105" t="str">
        <f>IF(ISNUMBER($AV3182),INDEX($C$1:$AB$3985,$AV3182,AW$4),"")</f>
        <v/>
      </c>
      <c r="AX3182" s="105" t="str">
        <f>IF(ISNUMBER($AV3182),INDEX($C$1:$AB$3985,$AV3182,AX$4),"")</f>
        <v/>
      </c>
      <c r="AY3182" s="128"/>
      <c r="AZ3182" s="128"/>
      <c r="BA3182" s="128" t="str">
        <f t="shared" si="343"/>
        <v/>
      </c>
      <c r="BB3182" s="105" t="str">
        <f>IF(ISNUMBER($BA3182),INDEX($C$1:$AB$3985,$BA3182,BB$4),"")</f>
        <v/>
      </c>
      <c r="BC3182" s="105"/>
    </row>
    <row r="3183" spans="1:55" x14ac:dyDescent="0.25">
      <c r="A3183" s="98"/>
      <c r="B3183" s="98"/>
      <c r="C3183" s="73"/>
      <c r="D3183" s="179"/>
      <c r="E3183" s="176"/>
      <c r="F3183" s="176"/>
      <c r="G3183" s="176"/>
      <c r="H3183" s="176"/>
      <c r="I3183" s="176"/>
      <c r="J3183" s="172"/>
      <c r="K3183" s="173"/>
      <c r="L3183" s="178"/>
      <c r="R3183" s="3"/>
      <c r="S3183" s="106"/>
      <c r="T3183" s="106"/>
      <c r="U3183" s="106"/>
      <c r="V3183" s="106"/>
      <c r="W3183" s="106"/>
      <c r="X3183" s="106"/>
      <c r="AB3183" s="188" t="str">
        <f t="shared" si="338"/>
        <v/>
      </c>
      <c r="AC3183" s="188" t="s">
        <v>1585</v>
      </c>
      <c r="AD3183" s="131"/>
      <c r="AE3183" s="131"/>
      <c r="AF3183" s="131"/>
      <c r="AG3183" s="131"/>
      <c r="AH3183" s="131"/>
      <c r="AI3183" s="131"/>
      <c r="AJ3183" s="128" t="str">
        <f t="shared" si="339"/>
        <v/>
      </c>
      <c r="AK3183" s="7" t="str">
        <f>IF(ISNUMBER($AJ3183),INDEX($C$1:$AB$3985,$AJ3183,AK$4),"")</f>
        <v/>
      </c>
      <c r="AL3183" s="7" t="str">
        <f>IF(ISNUMBER($AJ3183),INDEX($C$1:$AB$3985,$AJ3183,AL$4),"")</f>
        <v/>
      </c>
      <c r="AM3183" s="128"/>
      <c r="AN3183" s="128" t="str">
        <f t="shared" si="341"/>
        <v/>
      </c>
      <c r="AO3183" s="7" t="str">
        <f t="shared" si="344"/>
        <v/>
      </c>
      <c r="AP3183" s="10" t="str">
        <f t="shared" si="344"/>
        <v/>
      </c>
      <c r="AQ3183" s="310">
        <f>IF(ISNUMBER(SEARCH($T$30,AO3183)),MAX(AQ$5:AQ3182)+1,0)</f>
        <v>0</v>
      </c>
      <c r="AR3183" s="310">
        <f>IF(ISNUMBER(SEARCH($T$31,AO3183)),MAX(AR$5:AR3182)+1,0)</f>
        <v>0</v>
      </c>
      <c r="AS3183" s="128" t="str">
        <f t="shared" si="340"/>
        <v/>
      </c>
      <c r="AT3183" s="105" t="str">
        <f>IF(ISNUMBER($AS3183),INDEX($C$1:$AB$3985,$AS3183,AT$4),"")</f>
        <v/>
      </c>
      <c r="AU3183" s="128"/>
      <c r="AV3183" s="128" t="str">
        <f t="shared" si="342"/>
        <v/>
      </c>
      <c r="AW3183" s="105" t="str">
        <f>IF(ISNUMBER($AV3183),INDEX($C$1:$AB$3985,$AV3183,AW$4),"")</f>
        <v/>
      </c>
      <c r="AX3183" s="105" t="str">
        <f>IF(ISNUMBER($AV3183),INDEX($C$1:$AB$3985,$AV3183,AX$4),"")</f>
        <v/>
      </c>
      <c r="AY3183" s="128"/>
      <c r="AZ3183" s="128"/>
      <c r="BA3183" s="128" t="str">
        <f t="shared" si="343"/>
        <v/>
      </c>
      <c r="BB3183" s="105" t="str">
        <f>IF(ISNUMBER($BA3183),INDEX($C$1:$AB$3985,$BA3183,BB$4),"")</f>
        <v/>
      </c>
      <c r="BC3183" s="105"/>
    </row>
    <row r="3184" spans="1:55" x14ac:dyDescent="0.25">
      <c r="A3184" s="98"/>
      <c r="B3184" s="98"/>
      <c r="C3184" s="73"/>
      <c r="D3184" s="179"/>
      <c r="E3184" s="176"/>
      <c r="F3184" s="176"/>
      <c r="G3184" s="176"/>
      <c r="H3184" s="176"/>
      <c r="I3184" s="176"/>
      <c r="J3184" s="172"/>
      <c r="K3184" s="173"/>
      <c r="L3184" s="178"/>
      <c r="R3184" s="3"/>
      <c r="S3184" s="106"/>
      <c r="T3184" s="106"/>
      <c r="U3184" s="106"/>
      <c r="V3184" s="106"/>
      <c r="W3184" s="106"/>
      <c r="X3184" s="106"/>
      <c r="AB3184" s="188" t="str">
        <f t="shared" si="338"/>
        <v/>
      </c>
      <c r="AC3184" s="188" t="s">
        <v>1585</v>
      </c>
      <c r="AD3184" s="131"/>
      <c r="AE3184" s="131"/>
      <c r="AF3184" s="131"/>
      <c r="AG3184" s="131"/>
      <c r="AH3184" s="131"/>
      <c r="AI3184" s="131"/>
      <c r="AJ3184" s="128" t="str">
        <f t="shared" si="339"/>
        <v/>
      </c>
      <c r="AK3184" s="7" t="str">
        <f>IF(ISNUMBER($AJ3184),INDEX($C$1:$AB$3985,$AJ3184,AK$4),"")</f>
        <v/>
      </c>
      <c r="AL3184" s="7" t="str">
        <f>IF(ISNUMBER($AJ3184),INDEX($C$1:$AB$3985,$AJ3184,AL$4),"")</f>
        <v/>
      </c>
      <c r="AM3184" s="128"/>
      <c r="AN3184" s="128" t="str">
        <f t="shared" si="341"/>
        <v/>
      </c>
      <c r="AO3184" s="7" t="str">
        <f t="shared" si="344"/>
        <v/>
      </c>
      <c r="AP3184" s="10" t="str">
        <f t="shared" si="344"/>
        <v/>
      </c>
      <c r="AQ3184" s="310">
        <f>IF(ISNUMBER(SEARCH($T$30,AO3184)),MAX(AQ$5:AQ3183)+1,0)</f>
        <v>0</v>
      </c>
      <c r="AR3184" s="310">
        <f>IF(ISNUMBER(SEARCH($T$31,AO3184)),MAX(AR$5:AR3183)+1,0)</f>
        <v>0</v>
      </c>
      <c r="AS3184" s="128" t="str">
        <f t="shared" si="340"/>
        <v/>
      </c>
      <c r="AT3184" s="105" t="str">
        <f>IF(ISNUMBER($AS3184),INDEX($C$1:$AB$3985,$AS3184,AT$4),"")</f>
        <v/>
      </c>
      <c r="AU3184" s="128"/>
      <c r="AV3184" s="128" t="str">
        <f t="shared" si="342"/>
        <v/>
      </c>
      <c r="AW3184" s="105" t="str">
        <f>IF(ISNUMBER($AV3184),INDEX($C$1:$AB$3985,$AV3184,AW$4),"")</f>
        <v/>
      </c>
      <c r="AX3184" s="105" t="str">
        <f>IF(ISNUMBER($AV3184),INDEX($C$1:$AB$3985,$AV3184,AX$4),"")</f>
        <v/>
      </c>
      <c r="AY3184" s="128"/>
      <c r="AZ3184" s="128"/>
      <c r="BA3184" s="128" t="str">
        <f t="shared" si="343"/>
        <v/>
      </c>
      <c r="BB3184" s="105" t="str">
        <f>IF(ISNUMBER($BA3184),INDEX($C$1:$AB$3985,$BA3184,BB$4),"")</f>
        <v/>
      </c>
      <c r="BC3184" s="105"/>
    </row>
    <row r="3185" spans="1:55" x14ac:dyDescent="0.25">
      <c r="A3185" s="98"/>
      <c r="B3185" s="98"/>
      <c r="C3185" s="73"/>
      <c r="D3185" s="179"/>
      <c r="E3185" s="176"/>
      <c r="F3185" s="176"/>
      <c r="G3185" s="176"/>
      <c r="H3185" s="176"/>
      <c r="I3185" s="176"/>
      <c r="J3185" s="172"/>
      <c r="K3185" s="173"/>
      <c r="L3185" s="178"/>
      <c r="R3185" s="3"/>
      <c r="S3185" s="106"/>
      <c r="T3185" s="106"/>
      <c r="U3185" s="106"/>
      <c r="V3185" s="106"/>
      <c r="W3185" s="106"/>
      <c r="X3185" s="106"/>
      <c r="AB3185" s="188" t="str">
        <f t="shared" si="338"/>
        <v/>
      </c>
      <c r="AC3185" s="188" t="s">
        <v>1585</v>
      </c>
      <c r="AD3185" s="131"/>
      <c r="AE3185" s="131"/>
      <c r="AF3185" s="131"/>
      <c r="AG3185" s="131"/>
      <c r="AH3185" s="131"/>
      <c r="AI3185" s="131"/>
      <c r="AJ3185" s="128" t="str">
        <f t="shared" si="339"/>
        <v/>
      </c>
      <c r="AK3185" s="7" t="str">
        <f>IF(ISNUMBER($AJ3185),INDEX($C$1:$AB$3985,$AJ3185,AK$4),"")</f>
        <v/>
      </c>
      <c r="AL3185" s="7" t="str">
        <f>IF(ISNUMBER($AJ3185),INDEX($C$1:$AB$3985,$AJ3185,AL$4),"")</f>
        <v/>
      </c>
      <c r="AM3185" s="128"/>
      <c r="AN3185" s="128" t="str">
        <f t="shared" si="341"/>
        <v/>
      </c>
      <c r="AO3185" s="7" t="str">
        <f t="shared" si="344"/>
        <v/>
      </c>
      <c r="AP3185" s="10" t="str">
        <f t="shared" si="344"/>
        <v/>
      </c>
      <c r="AQ3185" s="310">
        <f>IF(ISNUMBER(SEARCH($T$30,AO3185)),MAX(AQ$5:AQ3184)+1,0)</f>
        <v>0</v>
      </c>
      <c r="AR3185" s="310">
        <f>IF(ISNUMBER(SEARCH($T$31,AO3185)),MAX(AR$5:AR3184)+1,0)</f>
        <v>0</v>
      </c>
      <c r="AS3185" s="128" t="str">
        <f t="shared" si="340"/>
        <v/>
      </c>
      <c r="AT3185" s="105" t="str">
        <f>IF(ISNUMBER($AS3185),INDEX($C$1:$AB$3985,$AS3185,AT$4),"")</f>
        <v/>
      </c>
      <c r="AU3185" s="128"/>
      <c r="AV3185" s="128" t="str">
        <f t="shared" si="342"/>
        <v/>
      </c>
      <c r="AW3185" s="105" t="str">
        <f>IF(ISNUMBER($AV3185),INDEX($C$1:$AB$3985,$AV3185,AW$4),"")</f>
        <v/>
      </c>
      <c r="AX3185" s="105" t="str">
        <f>IF(ISNUMBER($AV3185),INDEX($C$1:$AB$3985,$AV3185,AX$4),"")</f>
        <v/>
      </c>
      <c r="AY3185" s="128"/>
      <c r="AZ3185" s="128"/>
      <c r="BA3185" s="128" t="str">
        <f t="shared" si="343"/>
        <v/>
      </c>
      <c r="BB3185" s="105" t="str">
        <f>IF(ISNUMBER($BA3185),INDEX($C$1:$AB$3985,$BA3185,BB$4),"")</f>
        <v/>
      </c>
      <c r="BC3185" s="105"/>
    </row>
    <row r="3186" spans="1:55" x14ac:dyDescent="0.25">
      <c r="A3186" s="98"/>
      <c r="B3186" s="98"/>
      <c r="C3186" s="73"/>
      <c r="D3186" s="179"/>
      <c r="E3186" s="176"/>
      <c r="F3186" s="176"/>
      <c r="G3186" s="176"/>
      <c r="H3186" s="176"/>
      <c r="I3186" s="176"/>
      <c r="J3186" s="172"/>
      <c r="K3186" s="173"/>
      <c r="L3186" s="178"/>
      <c r="R3186" s="3"/>
      <c r="S3186" s="106"/>
      <c r="T3186" s="106"/>
      <c r="U3186" s="106"/>
      <c r="V3186" s="106"/>
      <c r="W3186" s="106"/>
      <c r="X3186" s="106"/>
      <c r="AB3186" s="188" t="str">
        <f t="shared" si="338"/>
        <v/>
      </c>
      <c r="AC3186" s="188" t="s">
        <v>1585</v>
      </c>
      <c r="AD3186" s="131"/>
      <c r="AE3186" s="131"/>
      <c r="AF3186" s="131"/>
      <c r="AG3186" s="131"/>
      <c r="AH3186" s="131"/>
      <c r="AI3186" s="131"/>
      <c r="AJ3186" s="128" t="str">
        <f t="shared" si="339"/>
        <v/>
      </c>
      <c r="AK3186" s="7" t="str">
        <f>IF(ISNUMBER($AJ3186),INDEX($C$1:$AB$3985,$AJ3186,AK$4),"")</f>
        <v/>
      </c>
      <c r="AL3186" s="7" t="str">
        <f>IF(ISNUMBER($AJ3186),INDEX($C$1:$AB$3985,$AJ3186,AL$4),"")</f>
        <v/>
      </c>
      <c r="AM3186" s="128"/>
      <c r="AN3186" s="128" t="str">
        <f t="shared" si="341"/>
        <v/>
      </c>
      <c r="AO3186" s="7" t="str">
        <f t="shared" si="344"/>
        <v/>
      </c>
      <c r="AP3186" s="10" t="str">
        <f t="shared" si="344"/>
        <v/>
      </c>
      <c r="AQ3186" s="310">
        <f>IF(ISNUMBER(SEARCH($T$30,AO3186)),MAX(AQ$5:AQ3185)+1,0)</f>
        <v>0</v>
      </c>
      <c r="AR3186" s="310">
        <f>IF(ISNUMBER(SEARCH($T$31,AO3186)),MAX(AR$5:AR3185)+1,0)</f>
        <v>0</v>
      </c>
      <c r="AS3186" s="128" t="str">
        <f t="shared" si="340"/>
        <v/>
      </c>
      <c r="AT3186" s="105" t="str">
        <f>IF(ISNUMBER($AS3186),INDEX($C$1:$AB$3985,$AS3186,AT$4),"")</f>
        <v/>
      </c>
      <c r="AU3186" s="128"/>
      <c r="AV3186" s="128" t="str">
        <f t="shared" si="342"/>
        <v/>
      </c>
      <c r="AW3186" s="105" t="str">
        <f>IF(ISNUMBER($AV3186),INDEX($C$1:$AB$3985,$AV3186,AW$4),"")</f>
        <v/>
      </c>
      <c r="AX3186" s="105" t="str">
        <f>IF(ISNUMBER($AV3186),INDEX($C$1:$AB$3985,$AV3186,AX$4),"")</f>
        <v/>
      </c>
      <c r="AY3186" s="128"/>
      <c r="AZ3186" s="128"/>
      <c r="BA3186" s="128" t="str">
        <f t="shared" si="343"/>
        <v/>
      </c>
      <c r="BB3186" s="105" t="str">
        <f>IF(ISNUMBER($BA3186),INDEX($C$1:$AB$3985,$BA3186,BB$4),"")</f>
        <v/>
      </c>
      <c r="BC3186" s="105"/>
    </row>
    <row r="3187" spans="1:55" x14ac:dyDescent="0.25">
      <c r="A3187" s="98"/>
      <c r="B3187" s="98"/>
      <c r="C3187" s="73"/>
      <c r="D3187" s="179"/>
      <c r="E3187" s="176"/>
      <c r="F3187" s="176"/>
      <c r="G3187" s="176"/>
      <c r="H3187" s="176"/>
      <c r="I3187" s="176"/>
      <c r="J3187" s="172"/>
      <c r="K3187" s="173"/>
      <c r="L3187" s="178"/>
      <c r="R3187" s="3"/>
      <c r="S3187" s="106"/>
      <c r="T3187" s="106"/>
      <c r="U3187" s="106"/>
      <c r="V3187" s="106"/>
      <c r="W3187" s="106"/>
      <c r="X3187" s="106"/>
      <c r="AB3187" s="188" t="str">
        <f t="shared" si="338"/>
        <v/>
      </c>
      <c r="AC3187" s="188" t="s">
        <v>1585</v>
      </c>
      <c r="AD3187" s="131"/>
      <c r="AE3187" s="131"/>
      <c r="AF3187" s="131"/>
      <c r="AG3187" s="131"/>
      <c r="AH3187" s="131"/>
      <c r="AI3187" s="131"/>
      <c r="AJ3187" s="128" t="str">
        <f t="shared" si="339"/>
        <v/>
      </c>
      <c r="AK3187" s="7" t="str">
        <f>IF(ISNUMBER($AJ3187),INDEX($C$1:$AB$3985,$AJ3187,AK$4),"")</f>
        <v/>
      </c>
      <c r="AL3187" s="7" t="str">
        <f>IF(ISNUMBER($AJ3187),INDEX($C$1:$AB$3985,$AJ3187,AL$4),"")</f>
        <v/>
      </c>
      <c r="AM3187" s="128"/>
      <c r="AN3187" s="128" t="str">
        <f t="shared" si="341"/>
        <v/>
      </c>
      <c r="AO3187" s="7" t="str">
        <f t="shared" si="344"/>
        <v/>
      </c>
      <c r="AP3187" s="10" t="str">
        <f t="shared" si="344"/>
        <v/>
      </c>
      <c r="AQ3187" s="310">
        <f>IF(ISNUMBER(SEARCH($T$30,AO3187)),MAX(AQ$5:AQ3186)+1,0)</f>
        <v>0</v>
      </c>
      <c r="AR3187" s="310">
        <f>IF(ISNUMBER(SEARCH($T$31,AO3187)),MAX(AR$5:AR3186)+1,0)</f>
        <v>0</v>
      </c>
      <c r="AS3187" s="128" t="str">
        <f t="shared" si="340"/>
        <v/>
      </c>
      <c r="AT3187" s="105" t="str">
        <f>IF(ISNUMBER($AS3187),INDEX($C$1:$AB$3985,$AS3187,AT$4),"")</f>
        <v/>
      </c>
      <c r="AU3187" s="128"/>
      <c r="AV3187" s="128" t="str">
        <f t="shared" si="342"/>
        <v/>
      </c>
      <c r="AW3187" s="105" t="str">
        <f>IF(ISNUMBER($AV3187),INDEX($C$1:$AB$3985,$AV3187,AW$4),"")</f>
        <v/>
      </c>
      <c r="AX3187" s="105" t="str">
        <f>IF(ISNUMBER($AV3187),INDEX($C$1:$AB$3985,$AV3187,AX$4),"")</f>
        <v/>
      </c>
      <c r="AY3187" s="128"/>
      <c r="AZ3187" s="128"/>
      <c r="BA3187" s="128" t="str">
        <f t="shared" si="343"/>
        <v/>
      </c>
      <c r="BB3187" s="105" t="str">
        <f>IF(ISNUMBER($BA3187),INDEX($C$1:$AB$3985,$BA3187,BB$4),"")</f>
        <v/>
      </c>
      <c r="BC3187" s="105"/>
    </row>
    <row r="3188" spans="1:55" x14ac:dyDescent="0.25">
      <c r="A3188" s="98"/>
      <c r="B3188" s="98"/>
      <c r="C3188" s="73"/>
      <c r="D3188" s="179"/>
      <c r="E3188" s="176"/>
      <c r="F3188" s="176"/>
      <c r="G3188" s="176"/>
      <c r="H3188" s="176"/>
      <c r="I3188" s="176"/>
      <c r="J3188" s="172"/>
      <c r="K3188" s="173"/>
      <c r="L3188" s="178"/>
      <c r="R3188" s="3"/>
      <c r="S3188" s="106"/>
      <c r="T3188" s="106"/>
      <c r="U3188" s="106"/>
      <c r="V3188" s="106"/>
      <c r="W3188" s="106"/>
      <c r="X3188" s="106"/>
      <c r="AB3188" s="188" t="str">
        <f t="shared" si="338"/>
        <v/>
      </c>
      <c r="AC3188" s="188" t="s">
        <v>1585</v>
      </c>
      <c r="AD3188" s="131"/>
      <c r="AE3188" s="131"/>
      <c r="AF3188" s="131"/>
      <c r="AG3188" s="131"/>
      <c r="AH3188" s="131"/>
      <c r="AI3188" s="131"/>
      <c r="AJ3188" s="128" t="str">
        <f t="shared" si="339"/>
        <v/>
      </c>
      <c r="AK3188" s="7" t="str">
        <f>IF(ISNUMBER($AJ3188),INDEX($C$1:$AB$3985,$AJ3188,AK$4),"")</f>
        <v/>
      </c>
      <c r="AL3188" s="7" t="str">
        <f>IF(ISNUMBER($AJ3188),INDEX($C$1:$AB$3985,$AJ3188,AL$4),"")</f>
        <v/>
      </c>
      <c r="AM3188" s="128"/>
      <c r="AN3188" s="128" t="str">
        <f t="shared" si="341"/>
        <v/>
      </c>
      <c r="AO3188" s="7" t="str">
        <f t="shared" si="344"/>
        <v/>
      </c>
      <c r="AP3188" s="10" t="str">
        <f t="shared" si="344"/>
        <v/>
      </c>
      <c r="AQ3188" s="310">
        <f>IF(ISNUMBER(SEARCH($T$30,AO3188)),MAX(AQ$5:AQ3187)+1,0)</f>
        <v>0</v>
      </c>
      <c r="AR3188" s="310">
        <f>IF(ISNUMBER(SEARCH($T$31,AO3188)),MAX(AR$5:AR3187)+1,0)</f>
        <v>0</v>
      </c>
      <c r="AS3188" s="128" t="str">
        <f t="shared" si="340"/>
        <v/>
      </c>
      <c r="AT3188" s="105" t="str">
        <f>IF(ISNUMBER($AS3188),INDEX($C$1:$AB$3985,$AS3188,AT$4),"")</f>
        <v/>
      </c>
      <c r="AU3188" s="128"/>
      <c r="AV3188" s="128" t="str">
        <f t="shared" si="342"/>
        <v/>
      </c>
      <c r="AW3188" s="105" t="str">
        <f>IF(ISNUMBER($AV3188),INDEX($C$1:$AB$3985,$AV3188,AW$4),"")</f>
        <v/>
      </c>
      <c r="AX3188" s="105" t="str">
        <f>IF(ISNUMBER($AV3188),INDEX($C$1:$AB$3985,$AV3188,AX$4),"")</f>
        <v/>
      </c>
      <c r="AY3188" s="128"/>
      <c r="AZ3188" s="128"/>
      <c r="BA3188" s="128" t="str">
        <f t="shared" si="343"/>
        <v/>
      </c>
      <c r="BB3188" s="105" t="str">
        <f>IF(ISNUMBER($BA3188),INDEX($C$1:$AB$3985,$BA3188,BB$4),"")</f>
        <v/>
      </c>
      <c r="BC3188" s="105"/>
    </row>
    <row r="3189" spans="1:55" x14ac:dyDescent="0.25">
      <c r="A3189" s="98"/>
      <c r="B3189" s="98"/>
      <c r="C3189" s="73"/>
      <c r="D3189" s="179"/>
      <c r="E3189" s="176"/>
      <c r="F3189" s="176"/>
      <c r="G3189" s="176"/>
      <c r="H3189" s="176"/>
      <c r="I3189" s="176"/>
      <c r="J3189" s="172"/>
      <c r="K3189" s="173"/>
      <c r="L3189" s="178"/>
      <c r="R3189" s="3"/>
      <c r="S3189" s="106"/>
      <c r="T3189" s="106"/>
      <c r="U3189" s="106"/>
      <c r="V3189" s="106"/>
      <c r="W3189" s="106"/>
      <c r="X3189" s="106"/>
      <c r="AB3189" s="188" t="str">
        <f t="shared" si="338"/>
        <v/>
      </c>
      <c r="AC3189" s="188" t="s">
        <v>1585</v>
      </c>
      <c r="AD3189" s="131"/>
      <c r="AE3189" s="131"/>
      <c r="AF3189" s="131"/>
      <c r="AG3189" s="131"/>
      <c r="AH3189" s="131"/>
      <c r="AI3189" s="131"/>
      <c r="AJ3189" s="128" t="str">
        <f t="shared" si="339"/>
        <v/>
      </c>
      <c r="AK3189" s="7" t="str">
        <f>IF(ISNUMBER($AJ3189),INDEX($C$1:$AB$3985,$AJ3189,AK$4),"")</f>
        <v/>
      </c>
      <c r="AL3189" s="7" t="str">
        <f>IF(ISNUMBER($AJ3189),INDEX($C$1:$AB$3985,$AJ3189,AL$4),"")</f>
        <v/>
      </c>
      <c r="AM3189" s="128"/>
      <c r="AN3189" s="128" t="str">
        <f t="shared" si="341"/>
        <v/>
      </c>
      <c r="AO3189" s="7" t="str">
        <f t="shared" si="344"/>
        <v/>
      </c>
      <c r="AP3189" s="10" t="str">
        <f t="shared" si="344"/>
        <v/>
      </c>
      <c r="AQ3189" s="310">
        <f>IF(ISNUMBER(SEARCH($T$30,AO3189)),MAX(AQ$5:AQ3188)+1,0)</f>
        <v>0</v>
      </c>
      <c r="AR3189" s="310">
        <f>IF(ISNUMBER(SEARCH($T$31,AO3189)),MAX(AR$5:AR3188)+1,0)</f>
        <v>0</v>
      </c>
      <c r="AS3189" s="128" t="str">
        <f t="shared" si="340"/>
        <v/>
      </c>
      <c r="AT3189" s="105" t="str">
        <f>IF(ISNUMBER($AS3189),INDEX($C$1:$AB$3985,$AS3189,AT$4),"")</f>
        <v/>
      </c>
      <c r="AU3189" s="128"/>
      <c r="AV3189" s="128" t="str">
        <f t="shared" si="342"/>
        <v/>
      </c>
      <c r="AW3189" s="105" t="str">
        <f>IF(ISNUMBER($AV3189),INDEX($C$1:$AB$3985,$AV3189,AW$4),"")</f>
        <v/>
      </c>
      <c r="AX3189" s="105" t="str">
        <f>IF(ISNUMBER($AV3189),INDEX($C$1:$AB$3985,$AV3189,AX$4),"")</f>
        <v/>
      </c>
      <c r="AY3189" s="128"/>
      <c r="AZ3189" s="128"/>
      <c r="BA3189" s="128" t="str">
        <f t="shared" si="343"/>
        <v/>
      </c>
      <c r="BB3189" s="105" t="str">
        <f>IF(ISNUMBER($BA3189),INDEX($C$1:$AB$3985,$BA3189,BB$4),"")</f>
        <v/>
      </c>
      <c r="BC3189" s="105"/>
    </row>
    <row r="3190" spans="1:55" x14ac:dyDescent="0.25">
      <c r="A3190" s="98"/>
      <c r="B3190" s="98"/>
      <c r="C3190" s="73"/>
      <c r="D3190" s="179"/>
      <c r="E3190" s="176"/>
      <c r="F3190" s="176"/>
      <c r="G3190" s="176"/>
      <c r="H3190" s="176"/>
      <c r="I3190" s="176"/>
      <c r="J3190" s="172"/>
      <c r="K3190" s="173"/>
      <c r="L3190" s="178"/>
      <c r="R3190" s="3"/>
      <c r="S3190" s="106"/>
      <c r="T3190" s="106"/>
      <c r="U3190" s="106"/>
      <c r="V3190" s="106"/>
      <c r="W3190" s="106"/>
      <c r="X3190" s="106"/>
      <c r="AB3190" s="188" t="str">
        <f t="shared" si="338"/>
        <v/>
      </c>
      <c r="AC3190" s="188" t="s">
        <v>1585</v>
      </c>
      <c r="AD3190" s="131"/>
      <c r="AE3190" s="131"/>
      <c r="AF3190" s="131"/>
      <c r="AG3190" s="131"/>
      <c r="AH3190" s="131"/>
      <c r="AI3190" s="131"/>
      <c r="AJ3190" s="128" t="str">
        <f t="shared" si="339"/>
        <v/>
      </c>
      <c r="AK3190" s="7" t="str">
        <f>IF(ISNUMBER($AJ3190),INDEX($C$1:$AB$3985,$AJ3190,AK$4),"")</f>
        <v/>
      </c>
      <c r="AL3190" s="7" t="str">
        <f>IF(ISNUMBER($AJ3190),INDEX($C$1:$AB$3985,$AJ3190,AL$4),"")</f>
        <v/>
      </c>
      <c r="AM3190" s="128"/>
      <c r="AN3190" s="128" t="str">
        <f t="shared" si="341"/>
        <v/>
      </c>
      <c r="AO3190" s="7" t="str">
        <f t="shared" si="344"/>
        <v/>
      </c>
      <c r="AP3190" s="10" t="str">
        <f t="shared" si="344"/>
        <v/>
      </c>
      <c r="AQ3190" s="310">
        <f>IF(ISNUMBER(SEARCH($T$30,AO3190)),MAX(AQ$5:AQ3189)+1,0)</f>
        <v>0</v>
      </c>
      <c r="AR3190" s="310">
        <f>IF(ISNUMBER(SEARCH($T$31,AO3190)),MAX(AR$5:AR3189)+1,0)</f>
        <v>0</v>
      </c>
      <c r="AS3190" s="128" t="str">
        <f t="shared" si="340"/>
        <v/>
      </c>
      <c r="AT3190" s="105" t="str">
        <f>IF(ISNUMBER($AS3190),INDEX($C$1:$AB$3985,$AS3190,AT$4),"")</f>
        <v/>
      </c>
      <c r="AU3190" s="128"/>
      <c r="AV3190" s="128" t="str">
        <f t="shared" si="342"/>
        <v/>
      </c>
      <c r="AW3190" s="105" t="str">
        <f>IF(ISNUMBER($AV3190),INDEX($C$1:$AB$3985,$AV3190,AW$4),"")</f>
        <v/>
      </c>
      <c r="AX3190" s="105" t="str">
        <f>IF(ISNUMBER($AV3190),INDEX($C$1:$AB$3985,$AV3190,AX$4),"")</f>
        <v/>
      </c>
      <c r="AY3190" s="128"/>
      <c r="AZ3190" s="128"/>
      <c r="BA3190" s="128" t="str">
        <f t="shared" si="343"/>
        <v/>
      </c>
      <c r="BB3190" s="105" t="str">
        <f>IF(ISNUMBER($BA3190),INDEX($C$1:$AB$3985,$BA3190,BB$4),"")</f>
        <v/>
      </c>
      <c r="BC3190" s="105"/>
    </row>
    <row r="3191" spans="1:55" x14ac:dyDescent="0.25">
      <c r="A3191" s="98"/>
      <c r="B3191" s="98"/>
      <c r="C3191" s="73"/>
      <c r="D3191" s="179"/>
      <c r="E3191" s="176"/>
      <c r="F3191" s="176"/>
      <c r="G3191" s="176"/>
      <c r="H3191" s="176"/>
      <c r="I3191" s="176"/>
      <c r="J3191" s="172"/>
      <c r="K3191" s="173"/>
      <c r="L3191" s="178"/>
      <c r="R3191" s="3"/>
      <c r="S3191" s="106"/>
      <c r="T3191" s="106"/>
      <c r="U3191" s="106"/>
      <c r="V3191" s="106"/>
      <c r="W3191" s="106"/>
      <c r="X3191" s="106"/>
      <c r="AB3191" s="188" t="str">
        <f t="shared" si="338"/>
        <v/>
      </c>
      <c r="AC3191" s="188" t="s">
        <v>1585</v>
      </c>
      <c r="AD3191" s="131"/>
      <c r="AE3191" s="131"/>
      <c r="AF3191" s="131"/>
      <c r="AG3191" s="131"/>
      <c r="AH3191" s="131"/>
      <c r="AI3191" s="131"/>
      <c r="AJ3191" s="128" t="str">
        <f t="shared" si="339"/>
        <v/>
      </c>
      <c r="AK3191" s="7" t="str">
        <f>IF(ISNUMBER($AJ3191),INDEX($C$1:$AB$3985,$AJ3191,AK$4),"")</f>
        <v/>
      </c>
      <c r="AL3191" s="7" t="str">
        <f>IF(ISNUMBER($AJ3191),INDEX($C$1:$AB$3985,$AJ3191,AL$4),"")</f>
        <v/>
      </c>
      <c r="AM3191" s="128"/>
      <c r="AN3191" s="128" t="str">
        <f t="shared" si="341"/>
        <v/>
      </c>
      <c r="AO3191" s="7" t="str">
        <f t="shared" si="344"/>
        <v/>
      </c>
      <c r="AP3191" s="10" t="str">
        <f t="shared" si="344"/>
        <v/>
      </c>
      <c r="AQ3191" s="310">
        <f>IF(ISNUMBER(SEARCH($T$30,AO3191)),MAX(AQ$5:AQ3190)+1,0)</f>
        <v>0</v>
      </c>
      <c r="AR3191" s="310">
        <f>IF(ISNUMBER(SEARCH($T$31,AO3191)),MAX(AR$5:AR3190)+1,0)</f>
        <v>0</v>
      </c>
      <c r="AS3191" s="128" t="str">
        <f t="shared" si="340"/>
        <v/>
      </c>
      <c r="AT3191" s="105" t="str">
        <f>IF(ISNUMBER($AS3191),INDEX($C$1:$AB$3985,$AS3191,AT$4),"")</f>
        <v/>
      </c>
      <c r="AU3191" s="128"/>
      <c r="AV3191" s="128" t="str">
        <f t="shared" si="342"/>
        <v/>
      </c>
      <c r="AW3191" s="105" t="str">
        <f>IF(ISNUMBER($AV3191),INDEX($C$1:$AB$3985,$AV3191,AW$4),"")</f>
        <v/>
      </c>
      <c r="AX3191" s="105" t="str">
        <f>IF(ISNUMBER($AV3191),INDEX($C$1:$AB$3985,$AV3191,AX$4),"")</f>
        <v/>
      </c>
      <c r="AY3191" s="128"/>
      <c r="AZ3191" s="128"/>
      <c r="BA3191" s="128" t="str">
        <f t="shared" si="343"/>
        <v/>
      </c>
      <c r="BB3191" s="105" t="str">
        <f>IF(ISNUMBER($BA3191),INDEX($C$1:$AB$3985,$BA3191,BB$4),"")</f>
        <v/>
      </c>
      <c r="BC3191" s="105"/>
    </row>
    <row r="3192" spans="1:55" x14ac:dyDescent="0.25">
      <c r="A3192" s="98"/>
      <c r="B3192" s="98"/>
      <c r="C3192" s="73"/>
      <c r="D3192" s="179"/>
      <c r="E3192" s="176"/>
      <c r="F3192" s="176"/>
      <c r="G3192" s="176"/>
      <c r="H3192" s="176"/>
      <c r="I3192" s="176"/>
      <c r="J3192" s="172"/>
      <c r="K3192" s="173"/>
      <c r="L3192" s="178"/>
      <c r="R3192" s="3"/>
      <c r="S3192" s="106"/>
      <c r="T3192" s="106"/>
      <c r="U3192" s="106"/>
      <c r="V3192" s="106"/>
      <c r="W3192" s="106"/>
      <c r="X3192" s="106"/>
      <c r="AB3192" s="188" t="str">
        <f t="shared" si="338"/>
        <v/>
      </c>
      <c r="AC3192" s="188" t="s">
        <v>1585</v>
      </c>
      <c r="AD3192" s="131"/>
      <c r="AE3192" s="131"/>
      <c r="AF3192" s="131"/>
      <c r="AG3192" s="131"/>
      <c r="AH3192" s="131"/>
      <c r="AI3192" s="131"/>
      <c r="AJ3192" s="128" t="str">
        <f t="shared" si="339"/>
        <v/>
      </c>
      <c r="AK3192" s="7" t="str">
        <f>IF(ISNUMBER($AJ3192),INDEX($C$1:$AB$3985,$AJ3192,AK$4),"")</f>
        <v/>
      </c>
      <c r="AL3192" s="7" t="str">
        <f>IF(ISNUMBER($AJ3192),INDEX($C$1:$AB$3985,$AJ3192,AL$4),"")</f>
        <v/>
      </c>
      <c r="AM3192" s="128"/>
      <c r="AN3192" s="128" t="str">
        <f t="shared" si="341"/>
        <v/>
      </c>
      <c r="AO3192" s="7" t="str">
        <f t="shared" si="344"/>
        <v/>
      </c>
      <c r="AP3192" s="10" t="str">
        <f t="shared" si="344"/>
        <v/>
      </c>
      <c r="AQ3192" s="310">
        <f>IF(ISNUMBER(SEARCH($T$30,AO3192)),MAX(AQ$5:AQ3191)+1,0)</f>
        <v>0</v>
      </c>
      <c r="AR3192" s="310">
        <f>IF(ISNUMBER(SEARCH($T$31,AO3192)),MAX(AR$5:AR3191)+1,0)</f>
        <v>0</v>
      </c>
      <c r="AS3192" s="128" t="str">
        <f t="shared" si="340"/>
        <v/>
      </c>
      <c r="AT3192" s="105" t="str">
        <f>IF(ISNUMBER($AS3192),INDEX($C$1:$AB$3985,$AS3192,AT$4),"")</f>
        <v/>
      </c>
      <c r="AU3192" s="128"/>
      <c r="AV3192" s="128" t="str">
        <f t="shared" si="342"/>
        <v/>
      </c>
      <c r="AW3192" s="105" t="str">
        <f>IF(ISNUMBER($AV3192),INDEX($C$1:$AB$3985,$AV3192,AW$4),"")</f>
        <v/>
      </c>
      <c r="AX3192" s="105" t="str">
        <f>IF(ISNUMBER($AV3192),INDEX($C$1:$AB$3985,$AV3192,AX$4),"")</f>
        <v/>
      </c>
      <c r="AY3192" s="128"/>
      <c r="AZ3192" s="128"/>
      <c r="BA3192" s="128" t="str">
        <f t="shared" si="343"/>
        <v/>
      </c>
      <c r="BB3192" s="105" t="str">
        <f>IF(ISNUMBER($BA3192),INDEX($C$1:$AB$3985,$BA3192,BB$4),"")</f>
        <v/>
      </c>
      <c r="BC3192" s="105"/>
    </row>
    <row r="3193" spans="1:55" x14ac:dyDescent="0.25">
      <c r="A3193" s="98"/>
      <c r="B3193" s="98"/>
      <c r="C3193" s="73"/>
      <c r="D3193" s="179"/>
      <c r="E3193" s="176"/>
      <c r="F3193" s="176"/>
      <c r="G3193" s="176"/>
      <c r="H3193" s="176"/>
      <c r="I3193" s="176"/>
      <c r="J3193" s="172"/>
      <c r="K3193" s="173"/>
      <c r="L3193" s="178"/>
      <c r="R3193" s="3"/>
      <c r="S3193" s="106"/>
      <c r="T3193" s="106"/>
      <c r="U3193" s="106"/>
      <c r="V3193" s="106"/>
      <c r="W3193" s="106"/>
      <c r="X3193" s="106"/>
      <c r="AB3193" s="188" t="str">
        <f t="shared" si="338"/>
        <v/>
      </c>
      <c r="AC3193" s="188" t="s">
        <v>1585</v>
      </c>
      <c r="AD3193" s="131"/>
      <c r="AE3193" s="131"/>
      <c r="AF3193" s="131"/>
      <c r="AG3193" s="131"/>
      <c r="AH3193" s="131"/>
      <c r="AI3193" s="131"/>
      <c r="AJ3193" s="128" t="str">
        <f t="shared" si="339"/>
        <v/>
      </c>
      <c r="AK3193" s="7" t="str">
        <f>IF(ISNUMBER($AJ3193),INDEX($C$1:$AB$3985,$AJ3193,AK$4),"")</f>
        <v/>
      </c>
      <c r="AL3193" s="7" t="str">
        <f>IF(ISNUMBER($AJ3193),INDEX($C$1:$AB$3985,$AJ3193,AL$4),"")</f>
        <v/>
      </c>
      <c r="AM3193" s="128"/>
      <c r="AN3193" s="128" t="str">
        <f t="shared" si="341"/>
        <v/>
      </c>
      <c r="AO3193" s="7" t="str">
        <f t="shared" si="344"/>
        <v/>
      </c>
      <c r="AP3193" s="10" t="str">
        <f t="shared" si="344"/>
        <v/>
      </c>
      <c r="AQ3193" s="310">
        <f>IF(ISNUMBER(SEARCH($T$30,AO3193)),MAX(AQ$5:AQ3192)+1,0)</f>
        <v>0</v>
      </c>
      <c r="AR3193" s="310">
        <f>IF(ISNUMBER(SEARCH($T$31,AO3193)),MAX(AR$5:AR3192)+1,0)</f>
        <v>0</v>
      </c>
      <c r="AS3193" s="128" t="str">
        <f t="shared" si="340"/>
        <v/>
      </c>
      <c r="AT3193" s="105" t="str">
        <f>IF(ISNUMBER($AS3193),INDEX($C$1:$AB$3985,$AS3193,AT$4),"")</f>
        <v/>
      </c>
      <c r="AU3193" s="128"/>
      <c r="AV3193" s="128" t="str">
        <f t="shared" si="342"/>
        <v/>
      </c>
      <c r="AW3193" s="105" t="str">
        <f>IF(ISNUMBER($AV3193),INDEX($C$1:$AB$3985,$AV3193,AW$4),"")</f>
        <v/>
      </c>
      <c r="AX3193" s="105" t="str">
        <f>IF(ISNUMBER($AV3193),INDEX($C$1:$AB$3985,$AV3193,AX$4),"")</f>
        <v/>
      </c>
      <c r="AY3193" s="128"/>
      <c r="AZ3193" s="128"/>
      <c r="BA3193" s="128" t="str">
        <f t="shared" si="343"/>
        <v/>
      </c>
      <c r="BB3193" s="105" t="str">
        <f>IF(ISNUMBER($BA3193),INDEX($C$1:$AB$3985,$BA3193,BB$4),"")</f>
        <v/>
      </c>
      <c r="BC3193" s="105"/>
    </row>
    <row r="3194" spans="1:55" x14ac:dyDescent="0.25">
      <c r="A3194" s="98"/>
      <c r="B3194" s="98"/>
      <c r="C3194" s="73"/>
      <c r="D3194" s="179"/>
      <c r="E3194" s="176"/>
      <c r="F3194" s="176"/>
      <c r="G3194" s="176"/>
      <c r="H3194" s="176"/>
      <c r="I3194" s="176"/>
      <c r="J3194" s="172"/>
      <c r="K3194" s="173"/>
      <c r="L3194" s="178"/>
      <c r="R3194" s="3"/>
      <c r="S3194" s="106"/>
      <c r="T3194" s="106"/>
      <c r="U3194" s="106"/>
      <c r="V3194" s="106"/>
      <c r="W3194" s="106"/>
      <c r="X3194" s="106"/>
      <c r="AB3194" s="188" t="str">
        <f t="shared" si="338"/>
        <v/>
      </c>
      <c r="AC3194" s="188" t="s">
        <v>1585</v>
      </c>
      <c r="AD3194" s="131"/>
      <c r="AE3194" s="131"/>
      <c r="AF3194" s="131"/>
      <c r="AG3194" s="131"/>
      <c r="AH3194" s="131"/>
      <c r="AI3194" s="131"/>
      <c r="AJ3194" s="128" t="str">
        <f t="shared" si="339"/>
        <v/>
      </c>
      <c r="AK3194" s="7" t="str">
        <f>IF(ISNUMBER($AJ3194),INDEX($C$1:$AB$3985,$AJ3194,AK$4),"")</f>
        <v/>
      </c>
      <c r="AL3194" s="7" t="str">
        <f>IF(ISNUMBER($AJ3194),INDEX($C$1:$AB$3985,$AJ3194,AL$4),"")</f>
        <v/>
      </c>
      <c r="AM3194" s="128"/>
      <c r="AN3194" s="128" t="str">
        <f t="shared" si="341"/>
        <v/>
      </c>
      <c r="AO3194" s="7" t="str">
        <f t="shared" si="344"/>
        <v/>
      </c>
      <c r="AP3194" s="10" t="str">
        <f t="shared" si="344"/>
        <v/>
      </c>
      <c r="AQ3194" s="310">
        <f>IF(ISNUMBER(SEARCH($T$30,AO3194)),MAX(AQ$5:AQ3193)+1,0)</f>
        <v>0</v>
      </c>
      <c r="AR3194" s="310">
        <f>IF(ISNUMBER(SEARCH($T$31,AO3194)),MAX(AR$5:AR3193)+1,0)</f>
        <v>0</v>
      </c>
      <c r="AS3194" s="128" t="str">
        <f t="shared" si="340"/>
        <v/>
      </c>
      <c r="AT3194" s="105" t="str">
        <f>IF(ISNUMBER($AS3194),INDEX($C$1:$AB$3985,$AS3194,AT$4),"")</f>
        <v/>
      </c>
      <c r="AU3194" s="128"/>
      <c r="AV3194" s="128" t="str">
        <f t="shared" si="342"/>
        <v/>
      </c>
      <c r="AW3194" s="105" t="str">
        <f>IF(ISNUMBER($AV3194),INDEX($C$1:$AB$3985,$AV3194,AW$4),"")</f>
        <v/>
      </c>
      <c r="AX3194" s="105" t="str">
        <f>IF(ISNUMBER($AV3194),INDEX($C$1:$AB$3985,$AV3194,AX$4),"")</f>
        <v/>
      </c>
      <c r="AY3194" s="128"/>
      <c r="AZ3194" s="128"/>
      <c r="BA3194" s="128" t="str">
        <f t="shared" si="343"/>
        <v/>
      </c>
      <c r="BB3194" s="105" t="str">
        <f>IF(ISNUMBER($BA3194),INDEX($C$1:$AB$3985,$BA3194,BB$4),"")</f>
        <v/>
      </c>
      <c r="BC3194" s="105"/>
    </row>
    <row r="3195" spans="1:55" x14ac:dyDescent="0.25">
      <c r="A3195" s="98"/>
      <c r="B3195" s="98"/>
      <c r="C3195" s="73"/>
      <c r="D3195" s="179"/>
      <c r="E3195" s="176"/>
      <c r="F3195" s="176"/>
      <c r="G3195" s="176"/>
      <c r="H3195" s="176"/>
      <c r="I3195" s="176"/>
      <c r="J3195" s="172"/>
      <c r="K3195" s="173"/>
      <c r="L3195" s="178"/>
      <c r="R3195" s="3"/>
      <c r="S3195" s="106"/>
      <c r="T3195" s="106"/>
      <c r="U3195" s="106"/>
      <c r="V3195" s="106"/>
      <c r="W3195" s="106"/>
      <c r="X3195" s="106"/>
      <c r="AB3195" s="188" t="str">
        <f t="shared" si="338"/>
        <v/>
      </c>
      <c r="AC3195" s="188" t="s">
        <v>1585</v>
      </c>
      <c r="AD3195" s="131"/>
      <c r="AE3195" s="131"/>
      <c r="AF3195" s="131"/>
      <c r="AG3195" s="131"/>
      <c r="AH3195" s="131"/>
      <c r="AI3195" s="131"/>
      <c r="AJ3195" s="128" t="str">
        <f t="shared" si="339"/>
        <v/>
      </c>
      <c r="AK3195" s="7" t="str">
        <f>IF(ISNUMBER($AJ3195),INDEX($C$1:$AB$3985,$AJ3195,AK$4),"")</f>
        <v/>
      </c>
      <c r="AL3195" s="7" t="str">
        <f>IF(ISNUMBER($AJ3195),INDEX($C$1:$AB$3985,$AJ3195,AL$4),"")</f>
        <v/>
      </c>
      <c r="AM3195" s="128"/>
      <c r="AN3195" s="128" t="str">
        <f t="shared" si="341"/>
        <v/>
      </c>
      <c r="AO3195" s="7" t="str">
        <f t="shared" si="344"/>
        <v/>
      </c>
      <c r="AP3195" s="10" t="str">
        <f t="shared" si="344"/>
        <v/>
      </c>
      <c r="AQ3195" s="310">
        <f>IF(ISNUMBER(SEARCH($T$30,AO3195)),MAX(AQ$5:AQ3194)+1,0)</f>
        <v>0</v>
      </c>
      <c r="AR3195" s="310">
        <f>IF(ISNUMBER(SEARCH($T$31,AO3195)),MAX(AR$5:AR3194)+1,0)</f>
        <v>0</v>
      </c>
      <c r="AS3195" s="128" t="str">
        <f t="shared" si="340"/>
        <v/>
      </c>
      <c r="AT3195" s="105" t="str">
        <f>IF(ISNUMBER($AS3195),INDEX($C$1:$AB$3985,$AS3195,AT$4),"")</f>
        <v/>
      </c>
      <c r="AU3195" s="128"/>
      <c r="AV3195" s="128" t="str">
        <f t="shared" si="342"/>
        <v/>
      </c>
      <c r="AW3195" s="105" t="str">
        <f>IF(ISNUMBER($AV3195),INDEX($C$1:$AB$3985,$AV3195,AW$4),"")</f>
        <v/>
      </c>
      <c r="AX3195" s="105" t="str">
        <f>IF(ISNUMBER($AV3195),INDEX($C$1:$AB$3985,$AV3195,AX$4),"")</f>
        <v/>
      </c>
      <c r="AY3195" s="128"/>
      <c r="AZ3195" s="128"/>
      <c r="BA3195" s="128" t="str">
        <f t="shared" si="343"/>
        <v/>
      </c>
      <c r="BB3195" s="105" t="str">
        <f>IF(ISNUMBER($BA3195),INDEX($C$1:$AB$3985,$BA3195,BB$4),"")</f>
        <v/>
      </c>
      <c r="BC3195" s="105"/>
    </row>
    <row r="3196" spans="1:55" x14ac:dyDescent="0.25">
      <c r="A3196" s="98"/>
      <c r="B3196" s="98"/>
      <c r="C3196" s="73"/>
      <c r="D3196" s="179"/>
      <c r="E3196" s="176"/>
      <c r="F3196" s="176"/>
      <c r="G3196" s="176"/>
      <c r="H3196" s="176"/>
      <c r="I3196" s="176"/>
      <c r="J3196" s="172"/>
      <c r="K3196" s="173"/>
      <c r="L3196" s="178"/>
      <c r="R3196" s="3"/>
      <c r="S3196" s="106"/>
      <c r="T3196" s="106"/>
      <c r="U3196" s="106"/>
      <c r="V3196" s="106"/>
      <c r="W3196" s="106"/>
      <c r="X3196" s="106"/>
      <c r="AB3196" s="188" t="str">
        <f t="shared" si="338"/>
        <v/>
      </c>
      <c r="AC3196" s="188" t="s">
        <v>1585</v>
      </c>
      <c r="AD3196" s="131"/>
      <c r="AE3196" s="131"/>
      <c r="AF3196" s="131"/>
      <c r="AG3196" s="131"/>
      <c r="AH3196" s="131"/>
      <c r="AI3196" s="131"/>
      <c r="AJ3196" s="128" t="str">
        <f t="shared" si="339"/>
        <v/>
      </c>
      <c r="AK3196" s="7" t="str">
        <f>IF(ISNUMBER($AJ3196),INDEX($C$1:$AB$3985,$AJ3196,AK$4),"")</f>
        <v/>
      </c>
      <c r="AL3196" s="7" t="str">
        <f>IF(ISNUMBER($AJ3196),INDEX($C$1:$AB$3985,$AJ3196,AL$4),"")</f>
        <v/>
      </c>
      <c r="AM3196" s="128"/>
      <c r="AN3196" s="128" t="str">
        <f t="shared" si="341"/>
        <v/>
      </c>
      <c r="AO3196" s="7" t="str">
        <f t="shared" si="344"/>
        <v/>
      </c>
      <c r="AP3196" s="10" t="str">
        <f t="shared" si="344"/>
        <v/>
      </c>
      <c r="AQ3196" s="310">
        <f>IF(ISNUMBER(SEARCH($T$30,AO3196)),MAX(AQ$5:AQ3195)+1,0)</f>
        <v>0</v>
      </c>
      <c r="AR3196" s="310">
        <f>IF(ISNUMBER(SEARCH($T$31,AO3196)),MAX(AR$5:AR3195)+1,0)</f>
        <v>0</v>
      </c>
      <c r="AS3196" s="128" t="str">
        <f t="shared" si="340"/>
        <v/>
      </c>
      <c r="AT3196" s="105" t="str">
        <f>IF(ISNUMBER($AS3196),INDEX($C$1:$AB$3985,$AS3196,AT$4),"")</f>
        <v/>
      </c>
      <c r="AU3196" s="128"/>
      <c r="AV3196" s="128" t="str">
        <f t="shared" si="342"/>
        <v/>
      </c>
      <c r="AW3196" s="105" t="str">
        <f>IF(ISNUMBER($AV3196),INDEX($C$1:$AB$3985,$AV3196,AW$4),"")</f>
        <v/>
      </c>
      <c r="AX3196" s="105" t="str">
        <f>IF(ISNUMBER($AV3196),INDEX($C$1:$AB$3985,$AV3196,AX$4),"")</f>
        <v/>
      </c>
      <c r="AY3196" s="128"/>
      <c r="AZ3196" s="128"/>
      <c r="BA3196" s="128" t="str">
        <f t="shared" si="343"/>
        <v/>
      </c>
      <c r="BB3196" s="105" t="str">
        <f>IF(ISNUMBER($BA3196),INDEX($C$1:$AB$3985,$BA3196,BB$4),"")</f>
        <v/>
      </c>
      <c r="BC3196" s="105"/>
    </row>
    <row r="3197" spans="1:55" x14ac:dyDescent="0.25">
      <c r="A3197" s="98"/>
      <c r="B3197" s="98"/>
      <c r="C3197" s="73"/>
      <c r="D3197" s="179"/>
      <c r="E3197" s="176"/>
      <c r="F3197" s="176"/>
      <c r="G3197" s="176"/>
      <c r="H3197" s="176"/>
      <c r="I3197" s="176"/>
      <c r="J3197" s="172"/>
      <c r="K3197" s="173"/>
      <c r="L3197" s="178"/>
      <c r="R3197" s="3"/>
      <c r="S3197" s="106"/>
      <c r="T3197" s="106"/>
      <c r="U3197" s="106"/>
      <c r="V3197" s="106"/>
      <c r="W3197" s="106"/>
      <c r="X3197" s="106"/>
      <c r="AB3197" s="188" t="str">
        <f t="shared" si="338"/>
        <v/>
      </c>
      <c r="AC3197" s="188" t="s">
        <v>1585</v>
      </c>
      <c r="AD3197" s="131"/>
      <c r="AE3197" s="131"/>
      <c r="AF3197" s="131"/>
      <c r="AG3197" s="131"/>
      <c r="AH3197" s="131"/>
      <c r="AI3197" s="131"/>
      <c r="AJ3197" s="128" t="str">
        <f t="shared" si="339"/>
        <v/>
      </c>
      <c r="AK3197" s="7" t="str">
        <f>IF(ISNUMBER($AJ3197),INDEX($C$1:$AB$3985,$AJ3197,AK$4),"")</f>
        <v/>
      </c>
      <c r="AL3197" s="7" t="str">
        <f>IF(ISNUMBER($AJ3197),INDEX($C$1:$AB$3985,$AJ3197,AL$4),"")</f>
        <v/>
      </c>
      <c r="AM3197" s="128"/>
      <c r="AN3197" s="128" t="str">
        <f t="shared" si="341"/>
        <v/>
      </c>
      <c r="AO3197" s="7" t="str">
        <f t="shared" si="344"/>
        <v/>
      </c>
      <c r="AP3197" s="10" t="str">
        <f t="shared" si="344"/>
        <v/>
      </c>
      <c r="AQ3197" s="310">
        <f>IF(ISNUMBER(SEARCH($T$30,AO3197)),MAX(AQ$5:AQ3196)+1,0)</f>
        <v>0</v>
      </c>
      <c r="AR3197" s="310">
        <f>IF(ISNUMBER(SEARCH($T$31,AO3197)),MAX(AR$5:AR3196)+1,0)</f>
        <v>0</v>
      </c>
      <c r="AS3197" s="128" t="str">
        <f t="shared" si="340"/>
        <v/>
      </c>
      <c r="AT3197" s="105" t="str">
        <f>IF(ISNUMBER($AS3197),INDEX($C$1:$AB$3985,$AS3197,AT$4),"")</f>
        <v/>
      </c>
      <c r="AU3197" s="128"/>
      <c r="AV3197" s="128" t="str">
        <f t="shared" si="342"/>
        <v/>
      </c>
      <c r="AW3197" s="105" t="str">
        <f>IF(ISNUMBER($AV3197),INDEX($C$1:$AB$3985,$AV3197,AW$4),"")</f>
        <v/>
      </c>
      <c r="AX3197" s="105" t="str">
        <f>IF(ISNUMBER($AV3197),INDEX($C$1:$AB$3985,$AV3197,AX$4),"")</f>
        <v/>
      </c>
      <c r="AY3197" s="128"/>
      <c r="AZ3197" s="128"/>
      <c r="BA3197" s="128" t="str">
        <f t="shared" si="343"/>
        <v/>
      </c>
      <c r="BB3197" s="105" t="str">
        <f>IF(ISNUMBER($BA3197),INDEX($C$1:$AB$3985,$BA3197,BB$4),"")</f>
        <v/>
      </c>
      <c r="BC3197" s="105"/>
    </row>
    <row r="3198" spans="1:55" x14ac:dyDescent="0.25">
      <c r="A3198" s="98"/>
      <c r="B3198" s="98"/>
      <c r="C3198" s="73"/>
      <c r="D3198" s="179"/>
      <c r="E3198" s="176"/>
      <c r="F3198" s="176"/>
      <c r="G3198" s="176"/>
      <c r="H3198" s="176"/>
      <c r="I3198" s="176"/>
      <c r="J3198" s="172"/>
      <c r="K3198" s="173"/>
      <c r="L3198" s="178"/>
      <c r="R3198" s="3"/>
      <c r="S3198" s="106"/>
      <c r="T3198" s="106"/>
      <c r="U3198" s="106"/>
      <c r="V3198" s="106"/>
      <c r="W3198" s="106"/>
      <c r="X3198" s="106"/>
      <c r="AB3198" s="188" t="str">
        <f t="shared" si="338"/>
        <v/>
      </c>
      <c r="AC3198" s="188" t="s">
        <v>1585</v>
      </c>
      <c r="AD3198" s="131"/>
      <c r="AE3198" s="131"/>
      <c r="AF3198" s="131"/>
      <c r="AG3198" s="131"/>
      <c r="AH3198" s="131"/>
      <c r="AI3198" s="131"/>
      <c r="AJ3198" s="128" t="str">
        <f t="shared" si="339"/>
        <v/>
      </c>
      <c r="AK3198" s="7" t="str">
        <f>IF(ISNUMBER($AJ3198),INDEX($C$1:$AB$3985,$AJ3198,AK$4),"")</f>
        <v/>
      </c>
      <c r="AL3198" s="7" t="str">
        <f>IF(ISNUMBER($AJ3198),INDEX($C$1:$AB$3985,$AJ3198,AL$4),"")</f>
        <v/>
      </c>
      <c r="AM3198" s="128"/>
      <c r="AN3198" s="128" t="str">
        <f t="shared" si="341"/>
        <v/>
      </c>
      <c r="AO3198" s="7" t="str">
        <f t="shared" si="344"/>
        <v/>
      </c>
      <c r="AP3198" s="10" t="str">
        <f t="shared" si="344"/>
        <v/>
      </c>
      <c r="AQ3198" s="310">
        <f>IF(ISNUMBER(SEARCH($T$30,AO3198)),MAX(AQ$5:AQ3197)+1,0)</f>
        <v>0</v>
      </c>
      <c r="AR3198" s="310">
        <f>IF(ISNUMBER(SEARCH($T$31,AO3198)),MAX(AR$5:AR3197)+1,0)</f>
        <v>0</v>
      </c>
      <c r="AS3198" s="128" t="str">
        <f t="shared" si="340"/>
        <v/>
      </c>
      <c r="AT3198" s="105" t="str">
        <f>IF(ISNUMBER($AS3198),INDEX($C$1:$AB$3985,$AS3198,AT$4),"")</f>
        <v/>
      </c>
      <c r="AU3198" s="128"/>
      <c r="AV3198" s="128" t="str">
        <f t="shared" si="342"/>
        <v/>
      </c>
      <c r="AW3198" s="105" t="str">
        <f>IF(ISNUMBER($AV3198),INDEX($C$1:$AB$3985,$AV3198,AW$4),"")</f>
        <v/>
      </c>
      <c r="AX3198" s="105" t="str">
        <f>IF(ISNUMBER($AV3198),INDEX($C$1:$AB$3985,$AV3198,AX$4),"")</f>
        <v/>
      </c>
      <c r="AY3198" s="128"/>
      <c r="AZ3198" s="128"/>
      <c r="BA3198" s="128" t="str">
        <f t="shared" si="343"/>
        <v/>
      </c>
      <c r="BB3198" s="105" t="str">
        <f>IF(ISNUMBER($BA3198),INDEX($C$1:$AB$3985,$BA3198,BB$4),"")</f>
        <v/>
      </c>
      <c r="BC3198" s="105"/>
    </row>
    <row r="3199" spans="1:55" x14ac:dyDescent="0.25">
      <c r="A3199" s="98"/>
      <c r="B3199" s="98"/>
      <c r="C3199" s="73"/>
      <c r="D3199" s="179"/>
      <c r="E3199" s="176"/>
      <c r="F3199" s="176"/>
      <c r="G3199" s="176"/>
      <c r="H3199" s="176"/>
      <c r="I3199" s="176"/>
      <c r="J3199" s="172"/>
      <c r="K3199" s="173"/>
      <c r="L3199" s="178"/>
      <c r="R3199" s="3"/>
      <c r="S3199" s="106"/>
      <c r="T3199" s="106"/>
      <c r="U3199" s="106"/>
      <c r="V3199" s="106"/>
      <c r="W3199" s="106"/>
      <c r="X3199" s="106"/>
      <c r="AB3199" s="188" t="str">
        <f t="shared" si="338"/>
        <v/>
      </c>
      <c r="AC3199" s="188" t="s">
        <v>1585</v>
      </c>
      <c r="AD3199" s="131"/>
      <c r="AE3199" s="131"/>
      <c r="AF3199" s="131"/>
      <c r="AG3199" s="131"/>
      <c r="AH3199" s="131"/>
      <c r="AI3199" s="131"/>
      <c r="AJ3199" s="128" t="str">
        <f t="shared" si="339"/>
        <v/>
      </c>
      <c r="AK3199" s="7" t="str">
        <f>IF(ISNUMBER($AJ3199),INDEX($C$1:$AB$3985,$AJ3199,AK$4),"")</f>
        <v/>
      </c>
      <c r="AL3199" s="7" t="str">
        <f>IF(ISNUMBER($AJ3199),INDEX($C$1:$AB$3985,$AJ3199,AL$4),"")</f>
        <v/>
      </c>
      <c r="AM3199" s="128"/>
      <c r="AN3199" s="128" t="str">
        <f t="shared" si="341"/>
        <v/>
      </c>
      <c r="AO3199" s="7" t="str">
        <f t="shared" si="344"/>
        <v/>
      </c>
      <c r="AP3199" s="10" t="str">
        <f t="shared" si="344"/>
        <v/>
      </c>
      <c r="AQ3199" s="310">
        <f>IF(ISNUMBER(SEARCH($T$30,AO3199)),MAX(AQ$5:AQ3198)+1,0)</f>
        <v>0</v>
      </c>
      <c r="AR3199" s="310">
        <f>IF(ISNUMBER(SEARCH($T$31,AO3199)),MAX(AR$5:AR3198)+1,0)</f>
        <v>0</v>
      </c>
      <c r="AS3199" s="128" t="str">
        <f t="shared" si="340"/>
        <v/>
      </c>
      <c r="AT3199" s="105" t="str">
        <f>IF(ISNUMBER($AS3199),INDEX($C$1:$AB$3985,$AS3199,AT$4),"")</f>
        <v/>
      </c>
      <c r="AU3199" s="128"/>
      <c r="AV3199" s="128" t="str">
        <f t="shared" si="342"/>
        <v/>
      </c>
      <c r="AW3199" s="105" t="str">
        <f>IF(ISNUMBER($AV3199),INDEX($C$1:$AB$3985,$AV3199,AW$4),"")</f>
        <v/>
      </c>
      <c r="AX3199" s="105" t="str">
        <f>IF(ISNUMBER($AV3199),INDEX($C$1:$AB$3985,$AV3199,AX$4),"")</f>
        <v/>
      </c>
      <c r="AY3199" s="128"/>
      <c r="AZ3199" s="128"/>
      <c r="BA3199" s="128" t="str">
        <f t="shared" si="343"/>
        <v/>
      </c>
      <c r="BB3199" s="105" t="str">
        <f>IF(ISNUMBER($BA3199),INDEX($C$1:$AB$3985,$BA3199,BB$4),"")</f>
        <v/>
      </c>
      <c r="BC3199" s="105"/>
    </row>
    <row r="3200" spans="1:55" x14ac:dyDescent="0.25">
      <c r="A3200" s="98"/>
      <c r="B3200" s="98"/>
      <c r="C3200" s="73"/>
      <c r="D3200" s="179"/>
      <c r="E3200" s="176"/>
      <c r="F3200" s="176"/>
      <c r="G3200" s="176"/>
      <c r="H3200" s="176"/>
      <c r="I3200" s="176"/>
      <c r="J3200" s="172"/>
      <c r="K3200" s="173"/>
      <c r="L3200" s="178"/>
      <c r="R3200" s="3"/>
      <c r="S3200" s="106"/>
      <c r="T3200" s="106"/>
      <c r="U3200" s="106"/>
      <c r="V3200" s="106"/>
      <c r="W3200" s="106"/>
      <c r="X3200" s="106"/>
      <c r="AB3200" s="188" t="str">
        <f t="shared" si="338"/>
        <v/>
      </c>
      <c r="AC3200" s="188" t="s">
        <v>1585</v>
      </c>
      <c r="AD3200" s="131"/>
      <c r="AE3200" s="131"/>
      <c r="AF3200" s="131"/>
      <c r="AG3200" s="131"/>
      <c r="AH3200" s="131"/>
      <c r="AI3200" s="131"/>
      <c r="AJ3200" s="128" t="str">
        <f t="shared" si="339"/>
        <v/>
      </c>
      <c r="AK3200" s="7" t="str">
        <f>IF(ISNUMBER($AJ3200),INDEX($C$1:$AB$3985,$AJ3200,AK$4),"")</f>
        <v/>
      </c>
      <c r="AL3200" s="7" t="str">
        <f>IF(ISNUMBER($AJ3200),INDEX($C$1:$AB$3985,$AJ3200,AL$4),"")</f>
        <v/>
      </c>
      <c r="AM3200" s="128"/>
      <c r="AN3200" s="128" t="str">
        <f t="shared" si="341"/>
        <v/>
      </c>
      <c r="AO3200" s="7" t="str">
        <f t="shared" si="344"/>
        <v/>
      </c>
      <c r="AP3200" s="10" t="str">
        <f t="shared" si="344"/>
        <v/>
      </c>
      <c r="AQ3200" s="310">
        <f>IF(ISNUMBER(SEARCH($T$30,AO3200)),MAX(AQ$5:AQ3199)+1,0)</f>
        <v>0</v>
      </c>
      <c r="AR3200" s="310">
        <f>IF(ISNUMBER(SEARCH($T$31,AO3200)),MAX(AR$5:AR3199)+1,0)</f>
        <v>0</v>
      </c>
      <c r="AS3200" s="128" t="str">
        <f t="shared" si="340"/>
        <v/>
      </c>
      <c r="AT3200" s="105" t="str">
        <f>IF(ISNUMBER($AS3200),INDEX($C$1:$AB$3985,$AS3200,AT$4),"")</f>
        <v/>
      </c>
      <c r="AU3200" s="128"/>
      <c r="AV3200" s="128" t="str">
        <f t="shared" si="342"/>
        <v/>
      </c>
      <c r="AW3200" s="105" t="str">
        <f>IF(ISNUMBER($AV3200),INDEX($C$1:$AB$3985,$AV3200,AW$4),"")</f>
        <v/>
      </c>
      <c r="AX3200" s="105" t="str">
        <f>IF(ISNUMBER($AV3200),INDEX($C$1:$AB$3985,$AV3200,AX$4),"")</f>
        <v/>
      </c>
      <c r="AY3200" s="128"/>
      <c r="AZ3200" s="128"/>
      <c r="BA3200" s="128" t="str">
        <f t="shared" si="343"/>
        <v/>
      </c>
      <c r="BB3200" s="105" t="str">
        <f>IF(ISNUMBER($BA3200),INDEX($C$1:$AB$3985,$BA3200,BB$4),"")</f>
        <v/>
      </c>
      <c r="BC3200" s="105"/>
    </row>
    <row r="3201" spans="1:55" x14ac:dyDescent="0.25">
      <c r="A3201" s="98"/>
      <c r="B3201" s="98"/>
      <c r="C3201" s="73"/>
      <c r="D3201" s="179"/>
      <c r="E3201" s="176"/>
      <c r="F3201" s="176"/>
      <c r="G3201" s="176"/>
      <c r="H3201" s="176"/>
      <c r="I3201" s="176"/>
      <c r="J3201" s="172"/>
      <c r="K3201" s="173"/>
      <c r="L3201" s="178"/>
      <c r="R3201" s="3"/>
      <c r="S3201" s="106"/>
      <c r="T3201" s="106"/>
      <c r="U3201" s="106"/>
      <c r="V3201" s="106"/>
      <c r="W3201" s="106"/>
      <c r="X3201" s="106"/>
      <c r="AB3201" s="188" t="str">
        <f t="shared" si="338"/>
        <v/>
      </c>
      <c r="AC3201" s="188" t="s">
        <v>1585</v>
      </c>
      <c r="AD3201" s="131"/>
      <c r="AE3201" s="131"/>
      <c r="AF3201" s="131"/>
      <c r="AG3201" s="131"/>
      <c r="AH3201" s="131"/>
      <c r="AI3201" s="131"/>
      <c r="AJ3201" s="128" t="str">
        <f t="shared" si="339"/>
        <v/>
      </c>
      <c r="AK3201" s="7" t="str">
        <f>IF(ISNUMBER($AJ3201),INDEX($C$1:$AB$3985,$AJ3201,AK$4),"")</f>
        <v/>
      </c>
      <c r="AL3201" s="7" t="str">
        <f>IF(ISNUMBER($AJ3201),INDEX($C$1:$AB$3985,$AJ3201,AL$4),"")</f>
        <v/>
      </c>
      <c r="AM3201" s="128"/>
      <c r="AN3201" s="128" t="str">
        <f t="shared" si="341"/>
        <v/>
      </c>
      <c r="AO3201" s="7" t="str">
        <f t="shared" si="344"/>
        <v/>
      </c>
      <c r="AP3201" s="10" t="str">
        <f t="shared" si="344"/>
        <v/>
      </c>
      <c r="AQ3201" s="310">
        <f>IF(ISNUMBER(SEARCH($T$30,AO3201)),MAX(AQ$5:AQ3200)+1,0)</f>
        <v>0</v>
      </c>
      <c r="AR3201" s="310">
        <f>IF(ISNUMBER(SEARCH($T$31,AO3201)),MAX(AR$5:AR3200)+1,0)</f>
        <v>0</v>
      </c>
      <c r="AS3201" s="128" t="str">
        <f t="shared" si="340"/>
        <v/>
      </c>
      <c r="AT3201" s="105" t="str">
        <f>IF(ISNUMBER($AS3201),INDEX($C$1:$AB$3985,$AS3201,AT$4),"")</f>
        <v/>
      </c>
      <c r="AU3201" s="128"/>
      <c r="AV3201" s="128" t="str">
        <f t="shared" si="342"/>
        <v/>
      </c>
      <c r="AW3201" s="105" t="str">
        <f>IF(ISNUMBER($AV3201),INDEX($C$1:$AB$3985,$AV3201,AW$4),"")</f>
        <v/>
      </c>
      <c r="AX3201" s="105" t="str">
        <f>IF(ISNUMBER($AV3201),INDEX($C$1:$AB$3985,$AV3201,AX$4),"")</f>
        <v/>
      </c>
      <c r="AY3201" s="128"/>
      <c r="AZ3201" s="128"/>
      <c r="BA3201" s="128" t="str">
        <f t="shared" si="343"/>
        <v/>
      </c>
      <c r="BB3201" s="105" t="str">
        <f>IF(ISNUMBER($BA3201),INDEX($C$1:$AB$3985,$BA3201,BB$4),"")</f>
        <v/>
      </c>
      <c r="BC3201" s="105"/>
    </row>
    <row r="3202" spans="1:55" x14ac:dyDescent="0.25">
      <c r="A3202" s="98"/>
      <c r="B3202" s="98"/>
      <c r="C3202" s="73"/>
      <c r="D3202" s="179"/>
      <c r="E3202" s="176"/>
      <c r="F3202" s="176"/>
      <c r="G3202" s="176"/>
      <c r="H3202" s="176"/>
      <c r="I3202" s="176"/>
      <c r="J3202" s="172"/>
      <c r="K3202" s="173"/>
      <c r="L3202" s="178"/>
      <c r="R3202" s="3"/>
      <c r="S3202" s="106"/>
      <c r="T3202" s="106"/>
      <c r="U3202" s="106"/>
      <c r="V3202" s="106"/>
      <c r="W3202" s="106"/>
      <c r="X3202" s="106"/>
      <c r="AB3202" s="188" t="str">
        <f t="shared" ref="AB3202:AB3265" si="345">_xlfn.CONCAT(C3202,D3202,E3202)</f>
        <v/>
      </c>
      <c r="AC3202" s="188" t="s">
        <v>1585</v>
      </c>
      <c r="AD3202" s="131"/>
      <c r="AE3202" s="131"/>
      <c r="AF3202" s="131"/>
      <c r="AG3202" s="131"/>
      <c r="AH3202" s="131"/>
      <c r="AI3202" s="131"/>
      <c r="AJ3202" s="128" t="str">
        <f t="shared" si="339"/>
        <v/>
      </c>
      <c r="AK3202" s="7" t="str">
        <f>IF(ISNUMBER($AJ3202),INDEX($C$1:$AB$3985,$AJ3202,AK$4),"")</f>
        <v/>
      </c>
      <c r="AL3202" s="7" t="str">
        <f>IF(ISNUMBER($AJ3202),INDEX($C$1:$AB$3985,$AJ3202,AL$4),"")</f>
        <v/>
      </c>
      <c r="AM3202" s="128"/>
      <c r="AN3202" s="128" t="str">
        <f t="shared" si="341"/>
        <v/>
      </c>
      <c r="AO3202" s="7" t="str">
        <f t="shared" si="344"/>
        <v/>
      </c>
      <c r="AP3202" s="10" t="str">
        <f t="shared" si="344"/>
        <v/>
      </c>
      <c r="AQ3202" s="310">
        <f>IF(ISNUMBER(SEARCH($T$30,AO3202)),MAX(AQ$5:AQ3201)+1,0)</f>
        <v>0</v>
      </c>
      <c r="AR3202" s="310">
        <f>IF(ISNUMBER(SEARCH($T$31,AO3202)),MAX(AR$5:AR3201)+1,0)</f>
        <v>0</v>
      </c>
      <c r="AS3202" s="128" t="str">
        <f t="shared" si="340"/>
        <v/>
      </c>
      <c r="AT3202" s="105" t="str">
        <f>IF(ISNUMBER($AS3202),INDEX($C$1:$AB$3985,$AS3202,AT$4),"")</f>
        <v/>
      </c>
      <c r="AU3202" s="128"/>
      <c r="AV3202" s="128" t="str">
        <f t="shared" si="342"/>
        <v/>
      </c>
      <c r="AW3202" s="105" t="str">
        <f>IF(ISNUMBER($AV3202),INDEX($C$1:$AB$3985,$AV3202,AW$4),"")</f>
        <v/>
      </c>
      <c r="AX3202" s="105" t="str">
        <f>IF(ISNUMBER($AV3202),INDEX($C$1:$AB$3985,$AV3202,AX$4),"")</f>
        <v/>
      </c>
      <c r="AY3202" s="128"/>
      <c r="AZ3202" s="128"/>
      <c r="BA3202" s="128" t="str">
        <f t="shared" si="343"/>
        <v/>
      </c>
      <c r="BB3202" s="105" t="str">
        <f>IF(ISNUMBER($BA3202),INDEX($C$1:$AB$3985,$BA3202,BB$4),"")</f>
        <v/>
      </c>
      <c r="BC3202" s="105"/>
    </row>
    <row r="3203" spans="1:55" x14ac:dyDescent="0.25">
      <c r="A3203" s="98"/>
      <c r="B3203" s="98"/>
      <c r="C3203" s="73"/>
      <c r="D3203" s="179"/>
      <c r="E3203" s="176"/>
      <c r="F3203" s="176"/>
      <c r="G3203" s="176"/>
      <c r="H3203" s="176"/>
      <c r="I3203" s="176"/>
      <c r="J3203" s="172"/>
      <c r="K3203" s="173"/>
      <c r="L3203" s="178"/>
      <c r="R3203" s="3"/>
      <c r="S3203" s="106"/>
      <c r="T3203" s="106"/>
      <c r="U3203" s="106"/>
      <c r="V3203" s="106"/>
      <c r="W3203" s="106"/>
      <c r="X3203" s="106"/>
      <c r="AB3203" s="188" t="str">
        <f t="shared" si="345"/>
        <v/>
      </c>
      <c r="AC3203" s="188" t="s">
        <v>1585</v>
      </c>
      <c r="AD3203" s="131"/>
      <c r="AE3203" s="131"/>
      <c r="AF3203" s="131"/>
      <c r="AG3203" s="131"/>
      <c r="AH3203" s="131"/>
      <c r="AI3203" s="131"/>
      <c r="AJ3203" s="128" t="str">
        <f t="shared" si="339"/>
        <v/>
      </c>
      <c r="AK3203" s="7" t="str">
        <f>IF(ISNUMBER($AJ3203),INDEX($C$1:$AB$3985,$AJ3203,AK$4),"")</f>
        <v/>
      </c>
      <c r="AL3203" s="7" t="str">
        <f>IF(ISNUMBER($AJ3203),INDEX($C$1:$AB$3985,$AJ3203,AL$4),"")</f>
        <v/>
      </c>
      <c r="AM3203" s="128"/>
      <c r="AN3203" s="128" t="str">
        <f t="shared" si="341"/>
        <v/>
      </c>
      <c r="AO3203" s="7" t="str">
        <f t="shared" si="344"/>
        <v/>
      </c>
      <c r="AP3203" s="10" t="str">
        <f t="shared" si="344"/>
        <v/>
      </c>
      <c r="AQ3203" s="310">
        <f>IF(ISNUMBER(SEARCH($T$30,AO3203)),MAX(AQ$5:AQ3202)+1,0)</f>
        <v>0</v>
      </c>
      <c r="AR3203" s="310">
        <f>IF(ISNUMBER(SEARCH($T$31,AO3203)),MAX(AR$5:AR3202)+1,0)</f>
        <v>0</v>
      </c>
      <c r="AS3203" s="128" t="str">
        <f t="shared" si="340"/>
        <v/>
      </c>
      <c r="AT3203" s="105" t="str">
        <f>IF(ISNUMBER($AS3203),INDEX($C$1:$AB$3985,$AS3203,AT$4),"")</f>
        <v/>
      </c>
      <c r="AU3203" s="128"/>
      <c r="AV3203" s="128" t="str">
        <f t="shared" si="342"/>
        <v/>
      </c>
      <c r="AW3203" s="105" t="str">
        <f>IF(ISNUMBER($AV3203),INDEX($C$1:$AB$3985,$AV3203,AW$4),"")</f>
        <v/>
      </c>
      <c r="AX3203" s="105" t="str">
        <f>IF(ISNUMBER($AV3203),INDEX($C$1:$AB$3985,$AV3203,AX$4),"")</f>
        <v/>
      </c>
      <c r="AY3203" s="128"/>
      <c r="AZ3203" s="128"/>
      <c r="BA3203" s="128" t="str">
        <f t="shared" si="343"/>
        <v/>
      </c>
      <c r="BB3203" s="105" t="str">
        <f>IF(ISNUMBER($BA3203),INDEX($C$1:$AB$3985,$BA3203,BB$4),"")</f>
        <v/>
      </c>
      <c r="BC3203" s="105"/>
    </row>
    <row r="3204" spans="1:55" x14ac:dyDescent="0.25">
      <c r="A3204" s="98"/>
      <c r="B3204" s="98"/>
      <c r="C3204" s="73"/>
      <c r="D3204" s="179"/>
      <c r="E3204" s="176"/>
      <c r="F3204" s="176"/>
      <c r="G3204" s="176"/>
      <c r="H3204" s="176"/>
      <c r="I3204" s="176"/>
      <c r="J3204" s="172"/>
      <c r="K3204" s="173"/>
      <c r="L3204" s="178"/>
      <c r="R3204" s="3"/>
      <c r="S3204" s="106"/>
      <c r="T3204" s="106"/>
      <c r="U3204" s="106"/>
      <c r="V3204" s="106"/>
      <c r="W3204" s="106"/>
      <c r="X3204" s="106"/>
      <c r="AB3204" s="188" t="str">
        <f t="shared" si="345"/>
        <v/>
      </c>
      <c r="AC3204" s="188" t="s">
        <v>1585</v>
      </c>
      <c r="AD3204" s="131"/>
      <c r="AE3204" s="131"/>
      <c r="AF3204" s="131"/>
      <c r="AG3204" s="131"/>
      <c r="AH3204" s="131"/>
      <c r="AI3204" s="131"/>
      <c r="AJ3204" s="128" t="str">
        <f t="shared" si="339"/>
        <v/>
      </c>
      <c r="AK3204" s="7" t="str">
        <f>IF(ISNUMBER($AJ3204),INDEX($C$1:$AB$3985,$AJ3204,AK$4),"")</f>
        <v/>
      </c>
      <c r="AL3204" s="7" t="str">
        <f>IF(ISNUMBER($AJ3204),INDEX($C$1:$AB$3985,$AJ3204,AL$4),"")</f>
        <v/>
      </c>
      <c r="AM3204" s="128"/>
      <c r="AN3204" s="128" t="str">
        <f t="shared" si="341"/>
        <v/>
      </c>
      <c r="AO3204" s="7" t="str">
        <f t="shared" si="344"/>
        <v/>
      </c>
      <c r="AP3204" s="10" t="str">
        <f t="shared" si="344"/>
        <v/>
      </c>
      <c r="AQ3204" s="310">
        <f>IF(ISNUMBER(SEARCH($T$30,AO3204)),MAX(AQ$5:AQ3203)+1,0)</f>
        <v>0</v>
      </c>
      <c r="AR3204" s="310">
        <f>IF(ISNUMBER(SEARCH($T$31,AO3204)),MAX(AR$5:AR3203)+1,0)</f>
        <v>0</v>
      </c>
      <c r="AS3204" s="128" t="str">
        <f t="shared" si="340"/>
        <v/>
      </c>
      <c r="AT3204" s="105" t="str">
        <f>IF(ISNUMBER($AS3204),INDEX($C$1:$AB$3985,$AS3204,AT$4),"")</f>
        <v/>
      </c>
      <c r="AU3204" s="128"/>
      <c r="AV3204" s="128" t="str">
        <f t="shared" si="342"/>
        <v/>
      </c>
      <c r="AW3204" s="105" t="str">
        <f>IF(ISNUMBER($AV3204),INDEX($C$1:$AB$3985,$AV3204,AW$4),"")</f>
        <v/>
      </c>
      <c r="AX3204" s="105" t="str">
        <f>IF(ISNUMBER($AV3204),INDEX($C$1:$AB$3985,$AV3204,AX$4),"")</f>
        <v/>
      </c>
      <c r="AY3204" s="128"/>
      <c r="AZ3204" s="128"/>
      <c r="BA3204" s="128" t="str">
        <f t="shared" si="343"/>
        <v/>
      </c>
      <c r="BB3204" s="105" t="str">
        <f>IF(ISNUMBER($BA3204),INDEX($C$1:$AB$3985,$BA3204,BB$4),"")</f>
        <v/>
      </c>
      <c r="BC3204" s="105"/>
    </row>
    <row r="3205" spans="1:55" x14ac:dyDescent="0.25">
      <c r="A3205" s="98"/>
      <c r="B3205" s="98"/>
      <c r="C3205" s="73"/>
      <c r="D3205" s="179"/>
      <c r="E3205" s="176"/>
      <c r="F3205" s="176"/>
      <c r="G3205" s="176"/>
      <c r="H3205" s="176"/>
      <c r="I3205" s="176"/>
      <c r="J3205" s="172"/>
      <c r="K3205" s="173"/>
      <c r="L3205" s="178"/>
      <c r="R3205" s="3"/>
      <c r="S3205" s="106"/>
      <c r="T3205" s="106"/>
      <c r="U3205" s="106"/>
      <c r="V3205" s="106"/>
      <c r="W3205" s="106"/>
      <c r="X3205" s="106"/>
      <c r="AB3205" s="188" t="str">
        <f t="shared" si="345"/>
        <v/>
      </c>
      <c r="AC3205" s="188" t="s">
        <v>1585</v>
      </c>
      <c r="AD3205" s="131"/>
      <c r="AE3205" s="131"/>
      <c r="AF3205" s="131"/>
      <c r="AG3205" s="131"/>
      <c r="AH3205" s="131"/>
      <c r="AI3205" s="131"/>
      <c r="AJ3205" s="128" t="str">
        <f t="shared" si="339"/>
        <v/>
      </c>
      <c r="AK3205" s="7" t="str">
        <f>IF(ISNUMBER($AJ3205),INDEX($C$1:$AB$3985,$AJ3205,AK$4),"")</f>
        <v/>
      </c>
      <c r="AL3205" s="7" t="str">
        <f>IF(ISNUMBER($AJ3205),INDEX($C$1:$AB$3985,$AJ3205,AL$4),"")</f>
        <v/>
      </c>
      <c r="AM3205" s="128"/>
      <c r="AN3205" s="128" t="str">
        <f t="shared" si="341"/>
        <v/>
      </c>
      <c r="AO3205" s="7" t="str">
        <f t="shared" si="344"/>
        <v/>
      </c>
      <c r="AP3205" s="10" t="str">
        <f t="shared" si="344"/>
        <v/>
      </c>
      <c r="AQ3205" s="310">
        <f>IF(ISNUMBER(SEARCH($T$30,AO3205)),MAX(AQ$5:AQ3204)+1,0)</f>
        <v>0</v>
      </c>
      <c r="AR3205" s="310">
        <f>IF(ISNUMBER(SEARCH($T$31,AO3205)),MAX(AR$5:AR3204)+1,0)</f>
        <v>0</v>
      </c>
      <c r="AS3205" s="128" t="str">
        <f t="shared" si="340"/>
        <v/>
      </c>
      <c r="AT3205" s="105" t="str">
        <f>IF(ISNUMBER($AS3205),INDEX($C$1:$AB$3985,$AS3205,AT$4),"")</f>
        <v/>
      </c>
      <c r="AU3205" s="128"/>
      <c r="AV3205" s="128" t="str">
        <f t="shared" si="342"/>
        <v/>
      </c>
      <c r="AW3205" s="105" t="str">
        <f>IF(ISNUMBER($AV3205),INDEX($C$1:$AB$3985,$AV3205,AW$4),"")</f>
        <v/>
      </c>
      <c r="AX3205" s="105" t="str">
        <f>IF(ISNUMBER($AV3205),INDEX($C$1:$AB$3985,$AV3205,AX$4),"")</f>
        <v/>
      </c>
      <c r="AY3205" s="128"/>
      <c r="AZ3205" s="128"/>
      <c r="BA3205" s="128" t="str">
        <f t="shared" si="343"/>
        <v/>
      </c>
      <c r="BB3205" s="105" t="str">
        <f>IF(ISNUMBER($BA3205),INDEX($C$1:$AB$3985,$BA3205,BB$4),"")</f>
        <v/>
      </c>
      <c r="BC3205" s="105"/>
    </row>
    <row r="3206" spans="1:55" x14ac:dyDescent="0.25">
      <c r="A3206" s="98"/>
      <c r="B3206" s="98"/>
      <c r="C3206" s="73"/>
      <c r="D3206" s="179"/>
      <c r="E3206" s="176"/>
      <c r="F3206" s="176"/>
      <c r="G3206" s="176"/>
      <c r="H3206" s="176"/>
      <c r="I3206" s="176"/>
      <c r="J3206" s="172"/>
      <c r="K3206" s="173"/>
      <c r="L3206" s="178"/>
      <c r="R3206" s="3"/>
      <c r="S3206" s="106"/>
      <c r="T3206" s="106"/>
      <c r="U3206" s="106"/>
      <c r="V3206" s="106"/>
      <c r="W3206" s="106"/>
      <c r="X3206" s="106"/>
      <c r="AB3206" s="188" t="str">
        <f t="shared" si="345"/>
        <v/>
      </c>
      <c r="AC3206" s="188" t="s">
        <v>1585</v>
      </c>
      <c r="AD3206" s="131"/>
      <c r="AE3206" s="131"/>
      <c r="AF3206" s="131"/>
      <c r="AG3206" s="131"/>
      <c r="AH3206" s="131"/>
      <c r="AI3206" s="131"/>
      <c r="AJ3206" s="128" t="str">
        <f t="shared" ref="AJ3206:AJ3269" si="346">IF(AJ3205="","",IF(AJ3205+1&lt;=$AH$6,AJ3205+1,""))</f>
        <v/>
      </c>
      <c r="AK3206" s="7" t="str">
        <f>IF(ISNUMBER($AJ3206),INDEX($C$1:$AB$3985,$AJ3206,AK$4),"")</f>
        <v/>
      </c>
      <c r="AL3206" s="7" t="str">
        <f>IF(ISNUMBER($AJ3206),INDEX($C$1:$AB$3985,$AJ3206,AL$4),"")</f>
        <v/>
      </c>
      <c r="AM3206" s="128"/>
      <c r="AN3206" s="128" t="str">
        <f t="shared" si="341"/>
        <v/>
      </c>
      <c r="AO3206" s="7" t="str">
        <f t="shared" si="344"/>
        <v/>
      </c>
      <c r="AP3206" s="10" t="str">
        <f t="shared" si="344"/>
        <v/>
      </c>
      <c r="AQ3206" s="310">
        <f>IF(ISNUMBER(SEARCH($T$30,AO3206)),MAX(AQ$5:AQ3205)+1,0)</f>
        <v>0</v>
      </c>
      <c r="AR3206" s="310">
        <f>IF(ISNUMBER(SEARCH($T$31,AO3206)),MAX(AR$5:AR3205)+1,0)</f>
        <v>0</v>
      </c>
      <c r="AS3206" s="128" t="str">
        <f t="shared" ref="AS3206:AS3269" si="347">IF(AS3205="","",IF(AS3205+1&lt;=$AH$8,AS3205+1,""))</f>
        <v/>
      </c>
      <c r="AT3206" s="105" t="str">
        <f>IF(ISNUMBER($AS3206),INDEX($C$1:$AB$3985,$AS3206,AT$4),"")</f>
        <v/>
      </c>
      <c r="AU3206" s="128"/>
      <c r="AV3206" s="128" t="str">
        <f t="shared" si="342"/>
        <v/>
      </c>
      <c r="AW3206" s="105" t="str">
        <f>IF(ISNUMBER($AV3206),INDEX($C$1:$AB$3985,$AV3206,AW$4),"")</f>
        <v/>
      </c>
      <c r="AX3206" s="105" t="str">
        <f>IF(ISNUMBER($AV3206),INDEX($C$1:$AB$3985,$AV3206,AX$4),"")</f>
        <v/>
      </c>
      <c r="AY3206" s="128"/>
      <c r="AZ3206" s="128"/>
      <c r="BA3206" s="128" t="str">
        <f t="shared" si="343"/>
        <v/>
      </c>
      <c r="BB3206" s="105" t="str">
        <f>IF(ISNUMBER($BA3206),INDEX($C$1:$AB$3985,$BA3206,BB$4),"")</f>
        <v/>
      </c>
      <c r="BC3206" s="105"/>
    </row>
    <row r="3207" spans="1:55" x14ac:dyDescent="0.25">
      <c r="A3207" s="98"/>
      <c r="B3207" s="98"/>
      <c r="C3207" s="73"/>
      <c r="D3207" s="179"/>
      <c r="E3207" s="176"/>
      <c r="F3207" s="176"/>
      <c r="G3207" s="176"/>
      <c r="H3207" s="176"/>
      <c r="I3207" s="176"/>
      <c r="J3207" s="172"/>
      <c r="K3207" s="173"/>
      <c r="L3207" s="178"/>
      <c r="R3207" s="3"/>
      <c r="S3207" s="106"/>
      <c r="T3207" s="106"/>
      <c r="U3207" s="106"/>
      <c r="V3207" s="106"/>
      <c r="W3207" s="106"/>
      <c r="X3207" s="106"/>
      <c r="AB3207" s="188" t="str">
        <f t="shared" si="345"/>
        <v/>
      </c>
      <c r="AC3207" s="188" t="s">
        <v>1585</v>
      </c>
      <c r="AD3207" s="131"/>
      <c r="AE3207" s="131"/>
      <c r="AF3207" s="131"/>
      <c r="AG3207" s="131"/>
      <c r="AH3207" s="131"/>
      <c r="AI3207" s="131"/>
      <c r="AJ3207" s="128" t="str">
        <f t="shared" si="346"/>
        <v/>
      </c>
      <c r="AK3207" s="7" t="str">
        <f>IF(ISNUMBER($AJ3207),INDEX($C$1:$AB$3985,$AJ3207,AK$4),"")</f>
        <v/>
      </c>
      <c r="AL3207" s="7" t="str">
        <f>IF(ISNUMBER($AJ3207),INDEX($C$1:$AB$3985,$AJ3207,AL$4),"")</f>
        <v/>
      </c>
      <c r="AM3207" s="128"/>
      <c r="AN3207" s="128" t="str">
        <f t="shared" ref="AN3207:AN3270" si="348">IF(AN3206="","",IF(AN3206+1&lt;=$AH$7,AN3206+1,""))</f>
        <v/>
      </c>
      <c r="AO3207" s="7" t="str">
        <f t="shared" si="344"/>
        <v/>
      </c>
      <c r="AP3207" s="10" t="str">
        <f t="shared" si="344"/>
        <v/>
      </c>
      <c r="AQ3207" s="310">
        <f>IF(ISNUMBER(SEARCH($T$30,AO3207)),MAX(AQ$5:AQ3206)+1,0)</f>
        <v>0</v>
      </c>
      <c r="AR3207" s="310">
        <f>IF(ISNUMBER(SEARCH($T$31,AO3207)),MAX(AR$5:AR3206)+1,0)</f>
        <v>0</v>
      </c>
      <c r="AS3207" s="128" t="str">
        <f t="shared" si="347"/>
        <v/>
      </c>
      <c r="AT3207" s="105" t="str">
        <f>IF(ISNUMBER($AS3207),INDEX($C$1:$AB$3985,$AS3207,AT$4),"")</f>
        <v/>
      </c>
      <c r="AU3207" s="128"/>
      <c r="AV3207" s="128" t="str">
        <f t="shared" ref="AV3207:AV3270" si="349">IF(AV3206="","",IF(AV3206+1&lt;=$AH$9,AV3206+1,""))</f>
        <v/>
      </c>
      <c r="AW3207" s="105" t="str">
        <f>IF(ISNUMBER($AV3207),INDEX($C$1:$AB$3985,$AV3207,AW$4),"")</f>
        <v/>
      </c>
      <c r="AX3207" s="105" t="str">
        <f>IF(ISNUMBER($AV3207),INDEX($C$1:$AB$3985,$AV3207,AX$4),"")</f>
        <v/>
      </c>
      <c r="AY3207" s="128"/>
      <c r="AZ3207" s="128"/>
      <c r="BA3207" s="128" t="str">
        <f t="shared" ref="BA3207:BA3270" si="350">IF(BA3206="","",IF(BA3206+1&lt;=$AH$10,BA3206+1,""))</f>
        <v/>
      </c>
      <c r="BB3207" s="105" t="str">
        <f>IF(ISNUMBER($BA3207),INDEX($C$1:$AB$3985,$BA3207,BB$4),"")</f>
        <v/>
      </c>
      <c r="BC3207" s="105"/>
    </row>
    <row r="3208" spans="1:55" x14ac:dyDescent="0.25">
      <c r="A3208" s="98"/>
      <c r="B3208" s="98"/>
      <c r="C3208" s="73"/>
      <c r="D3208" s="179"/>
      <c r="E3208" s="176"/>
      <c r="F3208" s="176"/>
      <c r="G3208" s="176"/>
      <c r="H3208" s="176"/>
      <c r="I3208" s="176"/>
      <c r="J3208" s="172"/>
      <c r="K3208" s="173"/>
      <c r="L3208" s="178"/>
      <c r="R3208" s="3"/>
      <c r="S3208" s="106"/>
      <c r="T3208" s="106"/>
      <c r="U3208" s="106"/>
      <c r="V3208" s="106"/>
      <c r="W3208" s="106"/>
      <c r="X3208" s="106"/>
      <c r="AB3208" s="188" t="str">
        <f t="shared" si="345"/>
        <v/>
      </c>
      <c r="AC3208" s="188" t="s">
        <v>1585</v>
      </c>
      <c r="AD3208" s="131"/>
      <c r="AE3208" s="131"/>
      <c r="AF3208" s="131"/>
      <c r="AG3208" s="131"/>
      <c r="AH3208" s="131"/>
      <c r="AI3208" s="131"/>
      <c r="AJ3208" s="128" t="str">
        <f t="shared" si="346"/>
        <v/>
      </c>
      <c r="AK3208" s="7" t="str">
        <f>IF(ISNUMBER($AJ3208),INDEX($C$1:$AB$3985,$AJ3208,AK$4),"")</f>
        <v/>
      </c>
      <c r="AL3208" s="7" t="str">
        <f>IF(ISNUMBER($AJ3208),INDEX($C$1:$AB$3985,$AJ3208,AL$4),"")</f>
        <v/>
      </c>
      <c r="AM3208" s="128"/>
      <c r="AN3208" s="128" t="str">
        <f t="shared" si="348"/>
        <v/>
      </c>
      <c r="AO3208" s="7" t="str">
        <f t="shared" si="344"/>
        <v/>
      </c>
      <c r="AP3208" s="10" t="str">
        <f t="shared" si="344"/>
        <v/>
      </c>
      <c r="AQ3208" s="310">
        <f>IF(ISNUMBER(SEARCH($T$30,AO3208)),MAX(AQ$5:AQ3207)+1,0)</f>
        <v>0</v>
      </c>
      <c r="AR3208" s="310">
        <f>IF(ISNUMBER(SEARCH($T$31,AO3208)),MAX(AR$5:AR3207)+1,0)</f>
        <v>0</v>
      </c>
      <c r="AS3208" s="128" t="str">
        <f t="shared" si="347"/>
        <v/>
      </c>
      <c r="AT3208" s="105" t="str">
        <f>IF(ISNUMBER($AS3208),INDEX($C$1:$AB$3985,$AS3208,AT$4),"")</f>
        <v/>
      </c>
      <c r="AU3208" s="128"/>
      <c r="AV3208" s="128" t="str">
        <f t="shared" si="349"/>
        <v/>
      </c>
      <c r="AW3208" s="105" t="str">
        <f>IF(ISNUMBER($AV3208),INDEX($C$1:$AB$3985,$AV3208,AW$4),"")</f>
        <v/>
      </c>
      <c r="AX3208" s="105" t="str">
        <f>IF(ISNUMBER($AV3208),INDEX($C$1:$AB$3985,$AV3208,AX$4),"")</f>
        <v/>
      </c>
      <c r="AY3208" s="128"/>
      <c r="AZ3208" s="128"/>
      <c r="BA3208" s="128" t="str">
        <f t="shared" si="350"/>
        <v/>
      </c>
      <c r="BB3208" s="105" t="str">
        <f>IF(ISNUMBER($BA3208),INDEX($C$1:$AB$3985,$BA3208,BB$4),"")</f>
        <v/>
      </c>
      <c r="BC3208" s="105"/>
    </row>
    <row r="3209" spans="1:55" x14ac:dyDescent="0.25">
      <c r="A3209" s="98"/>
      <c r="B3209" s="98"/>
      <c r="C3209" s="73"/>
      <c r="D3209" s="179"/>
      <c r="E3209" s="176"/>
      <c r="F3209" s="176"/>
      <c r="G3209" s="176"/>
      <c r="H3209" s="176"/>
      <c r="I3209" s="176"/>
      <c r="J3209" s="172"/>
      <c r="K3209" s="173"/>
      <c r="L3209" s="178"/>
      <c r="R3209" s="3"/>
      <c r="S3209" s="106"/>
      <c r="T3209" s="106"/>
      <c r="U3209" s="106"/>
      <c r="V3209" s="106"/>
      <c r="W3209" s="106"/>
      <c r="X3209" s="106"/>
      <c r="AB3209" s="188" t="str">
        <f t="shared" si="345"/>
        <v/>
      </c>
      <c r="AC3209" s="188" t="s">
        <v>1585</v>
      </c>
      <c r="AD3209" s="131"/>
      <c r="AE3209" s="131"/>
      <c r="AF3209" s="131"/>
      <c r="AG3209" s="131"/>
      <c r="AH3209" s="131"/>
      <c r="AI3209" s="131"/>
      <c r="AJ3209" s="128" t="str">
        <f t="shared" si="346"/>
        <v/>
      </c>
      <c r="AK3209" s="7" t="str">
        <f>IF(ISNUMBER($AJ3209),INDEX($C$1:$AB$3985,$AJ3209,AK$4),"")</f>
        <v/>
      </c>
      <c r="AL3209" s="7" t="str">
        <f>IF(ISNUMBER($AJ3209),INDEX($C$1:$AB$3985,$AJ3209,AL$4),"")</f>
        <v/>
      </c>
      <c r="AM3209" s="128"/>
      <c r="AN3209" s="128" t="str">
        <f t="shared" si="348"/>
        <v/>
      </c>
      <c r="AO3209" s="7" t="str">
        <f t="shared" si="344"/>
        <v/>
      </c>
      <c r="AP3209" s="10" t="str">
        <f t="shared" si="344"/>
        <v/>
      </c>
      <c r="AQ3209" s="310">
        <f>IF(ISNUMBER(SEARCH($T$30,AO3209)),MAX(AQ$5:AQ3208)+1,0)</f>
        <v>0</v>
      </c>
      <c r="AR3209" s="310">
        <f>IF(ISNUMBER(SEARCH($T$31,AO3209)),MAX(AR$5:AR3208)+1,0)</f>
        <v>0</v>
      </c>
      <c r="AS3209" s="128" t="str">
        <f t="shared" si="347"/>
        <v/>
      </c>
      <c r="AT3209" s="105" t="str">
        <f>IF(ISNUMBER($AS3209),INDEX($C$1:$AB$3985,$AS3209,AT$4),"")</f>
        <v/>
      </c>
      <c r="AU3209" s="128"/>
      <c r="AV3209" s="128" t="str">
        <f t="shared" si="349"/>
        <v/>
      </c>
      <c r="AW3209" s="105" t="str">
        <f>IF(ISNUMBER($AV3209),INDEX($C$1:$AB$3985,$AV3209,AW$4),"")</f>
        <v/>
      </c>
      <c r="AX3209" s="105" t="str">
        <f>IF(ISNUMBER($AV3209),INDEX($C$1:$AB$3985,$AV3209,AX$4),"")</f>
        <v/>
      </c>
      <c r="AY3209" s="128"/>
      <c r="AZ3209" s="128"/>
      <c r="BA3209" s="128" t="str">
        <f t="shared" si="350"/>
        <v/>
      </c>
      <c r="BB3209" s="105" t="str">
        <f>IF(ISNUMBER($BA3209),INDEX($C$1:$AB$3985,$BA3209,BB$4),"")</f>
        <v/>
      </c>
      <c r="BC3209" s="105"/>
    </row>
    <row r="3210" spans="1:55" x14ac:dyDescent="0.25">
      <c r="A3210" s="98"/>
      <c r="B3210" s="98"/>
      <c r="C3210" s="73"/>
      <c r="D3210" s="179"/>
      <c r="E3210" s="176"/>
      <c r="F3210" s="176"/>
      <c r="G3210" s="176"/>
      <c r="H3210" s="176"/>
      <c r="I3210" s="176"/>
      <c r="J3210" s="172"/>
      <c r="K3210" s="173"/>
      <c r="L3210" s="178"/>
      <c r="R3210" s="3"/>
      <c r="S3210" s="106"/>
      <c r="T3210" s="106"/>
      <c r="U3210" s="106"/>
      <c r="V3210" s="106"/>
      <c r="W3210" s="106"/>
      <c r="X3210" s="106"/>
      <c r="AB3210" s="188" t="str">
        <f t="shared" si="345"/>
        <v/>
      </c>
      <c r="AC3210" s="188" t="s">
        <v>1585</v>
      </c>
      <c r="AD3210" s="131"/>
      <c r="AE3210" s="131"/>
      <c r="AF3210" s="131"/>
      <c r="AG3210" s="131"/>
      <c r="AH3210" s="131"/>
      <c r="AI3210" s="131"/>
      <c r="AJ3210" s="128" t="str">
        <f t="shared" si="346"/>
        <v/>
      </c>
      <c r="AK3210" s="7" t="str">
        <f>IF(ISNUMBER($AJ3210),INDEX($C$1:$AB$3985,$AJ3210,AK$4),"")</f>
        <v/>
      </c>
      <c r="AL3210" s="7" t="str">
        <f>IF(ISNUMBER($AJ3210),INDEX($C$1:$AB$3985,$AJ3210,AL$4),"")</f>
        <v/>
      </c>
      <c r="AM3210" s="128"/>
      <c r="AN3210" s="128" t="str">
        <f t="shared" si="348"/>
        <v/>
      </c>
      <c r="AO3210" s="7" t="str">
        <f t="shared" ref="AO3210:AP3273" si="351">IF(ISNUMBER($AN3210),INDEX($C$1:$AB$2294,$AN3210,AO$4),"")</f>
        <v/>
      </c>
      <c r="AP3210" s="10" t="str">
        <f t="shared" si="351"/>
        <v/>
      </c>
      <c r="AQ3210" s="310">
        <f>IF(ISNUMBER(SEARCH($T$30,AO3210)),MAX(AQ$5:AQ3209)+1,0)</f>
        <v>0</v>
      </c>
      <c r="AR3210" s="310">
        <f>IF(ISNUMBER(SEARCH($T$31,AO3210)),MAX(AR$5:AR3209)+1,0)</f>
        <v>0</v>
      </c>
      <c r="AS3210" s="128" t="str">
        <f t="shared" si="347"/>
        <v/>
      </c>
      <c r="AT3210" s="105" t="str">
        <f>IF(ISNUMBER($AS3210),INDEX($C$1:$AB$3985,$AS3210,AT$4),"")</f>
        <v/>
      </c>
      <c r="AU3210" s="128"/>
      <c r="AV3210" s="128" t="str">
        <f t="shared" si="349"/>
        <v/>
      </c>
      <c r="AW3210" s="105" t="str">
        <f>IF(ISNUMBER($AV3210),INDEX($C$1:$AB$3985,$AV3210,AW$4),"")</f>
        <v/>
      </c>
      <c r="AX3210" s="105" t="str">
        <f>IF(ISNUMBER($AV3210),INDEX($C$1:$AB$3985,$AV3210,AX$4),"")</f>
        <v/>
      </c>
      <c r="AY3210" s="128"/>
      <c r="AZ3210" s="128"/>
      <c r="BA3210" s="128" t="str">
        <f t="shared" si="350"/>
        <v/>
      </c>
      <c r="BB3210" s="105" t="str">
        <f>IF(ISNUMBER($BA3210),INDEX($C$1:$AB$3985,$BA3210,BB$4),"")</f>
        <v/>
      </c>
      <c r="BC3210" s="105"/>
    </row>
    <row r="3211" spans="1:55" x14ac:dyDescent="0.25">
      <c r="A3211" s="98"/>
      <c r="B3211" s="98"/>
      <c r="C3211" s="73"/>
      <c r="D3211" s="179"/>
      <c r="E3211" s="176"/>
      <c r="F3211" s="176"/>
      <c r="G3211" s="176"/>
      <c r="H3211" s="176"/>
      <c r="I3211" s="176"/>
      <c r="J3211" s="172"/>
      <c r="K3211" s="173"/>
      <c r="L3211" s="178"/>
      <c r="R3211" s="3"/>
      <c r="S3211" s="106"/>
      <c r="T3211" s="106"/>
      <c r="U3211" s="106"/>
      <c r="V3211" s="106"/>
      <c r="W3211" s="106"/>
      <c r="X3211" s="106"/>
      <c r="AB3211" s="188" t="str">
        <f t="shared" si="345"/>
        <v/>
      </c>
      <c r="AC3211" s="188" t="s">
        <v>1585</v>
      </c>
      <c r="AD3211" s="131"/>
      <c r="AE3211" s="131"/>
      <c r="AF3211" s="131"/>
      <c r="AG3211" s="131"/>
      <c r="AH3211" s="131"/>
      <c r="AI3211" s="131"/>
      <c r="AJ3211" s="128" t="str">
        <f t="shared" si="346"/>
        <v/>
      </c>
      <c r="AK3211" s="7" t="str">
        <f>IF(ISNUMBER($AJ3211),INDEX($C$1:$AB$3985,$AJ3211,AK$4),"")</f>
        <v/>
      </c>
      <c r="AL3211" s="7" t="str">
        <f>IF(ISNUMBER($AJ3211),INDEX($C$1:$AB$3985,$AJ3211,AL$4),"")</f>
        <v/>
      </c>
      <c r="AM3211" s="128"/>
      <c r="AN3211" s="128" t="str">
        <f t="shared" si="348"/>
        <v/>
      </c>
      <c r="AO3211" s="7" t="str">
        <f t="shared" si="351"/>
        <v/>
      </c>
      <c r="AP3211" s="10" t="str">
        <f t="shared" si="351"/>
        <v/>
      </c>
      <c r="AQ3211" s="310">
        <f>IF(ISNUMBER(SEARCH($T$30,AO3211)),MAX(AQ$5:AQ3210)+1,0)</f>
        <v>0</v>
      </c>
      <c r="AR3211" s="310">
        <f>IF(ISNUMBER(SEARCH($T$31,AO3211)),MAX(AR$5:AR3210)+1,0)</f>
        <v>0</v>
      </c>
      <c r="AS3211" s="128" t="str">
        <f t="shared" si="347"/>
        <v/>
      </c>
      <c r="AT3211" s="105" t="str">
        <f>IF(ISNUMBER($AS3211),INDEX($C$1:$AB$3985,$AS3211,AT$4),"")</f>
        <v/>
      </c>
      <c r="AU3211" s="128"/>
      <c r="AV3211" s="128" t="str">
        <f t="shared" si="349"/>
        <v/>
      </c>
      <c r="AW3211" s="105" t="str">
        <f>IF(ISNUMBER($AV3211),INDEX($C$1:$AB$3985,$AV3211,AW$4),"")</f>
        <v/>
      </c>
      <c r="AX3211" s="105" t="str">
        <f>IF(ISNUMBER($AV3211),INDEX($C$1:$AB$3985,$AV3211,AX$4),"")</f>
        <v/>
      </c>
      <c r="AY3211" s="128"/>
      <c r="AZ3211" s="128"/>
      <c r="BA3211" s="128" t="str">
        <f t="shared" si="350"/>
        <v/>
      </c>
      <c r="BB3211" s="105" t="str">
        <f>IF(ISNUMBER($BA3211),INDEX($C$1:$AB$3985,$BA3211,BB$4),"")</f>
        <v/>
      </c>
      <c r="BC3211" s="105"/>
    </row>
    <row r="3212" spans="1:55" x14ac:dyDescent="0.25">
      <c r="A3212" s="98"/>
      <c r="B3212" s="98"/>
      <c r="C3212" s="73"/>
      <c r="D3212" s="179"/>
      <c r="E3212" s="176"/>
      <c r="F3212" s="176"/>
      <c r="G3212" s="176"/>
      <c r="H3212" s="176"/>
      <c r="I3212" s="176"/>
      <c r="J3212" s="172"/>
      <c r="K3212" s="173"/>
      <c r="L3212" s="178"/>
      <c r="R3212" s="3"/>
      <c r="S3212" s="106"/>
      <c r="T3212" s="106"/>
      <c r="U3212" s="106"/>
      <c r="V3212" s="106"/>
      <c r="W3212" s="106"/>
      <c r="X3212" s="106"/>
      <c r="AB3212" s="188" t="str">
        <f t="shared" si="345"/>
        <v/>
      </c>
      <c r="AC3212" s="188" t="s">
        <v>1585</v>
      </c>
      <c r="AD3212" s="131"/>
      <c r="AE3212" s="131"/>
      <c r="AF3212" s="131"/>
      <c r="AG3212" s="131"/>
      <c r="AH3212" s="131"/>
      <c r="AI3212" s="131"/>
      <c r="AJ3212" s="128" t="str">
        <f t="shared" si="346"/>
        <v/>
      </c>
      <c r="AK3212" s="7" t="str">
        <f>IF(ISNUMBER($AJ3212),INDEX($C$1:$AB$3985,$AJ3212,AK$4),"")</f>
        <v/>
      </c>
      <c r="AL3212" s="7" t="str">
        <f>IF(ISNUMBER($AJ3212),INDEX($C$1:$AB$3985,$AJ3212,AL$4),"")</f>
        <v/>
      </c>
      <c r="AM3212" s="128"/>
      <c r="AN3212" s="128" t="str">
        <f t="shared" si="348"/>
        <v/>
      </c>
      <c r="AO3212" s="7" t="str">
        <f t="shared" si="351"/>
        <v/>
      </c>
      <c r="AP3212" s="10" t="str">
        <f t="shared" si="351"/>
        <v/>
      </c>
      <c r="AQ3212" s="310">
        <f>IF(ISNUMBER(SEARCH($T$30,AO3212)),MAX(AQ$5:AQ3211)+1,0)</f>
        <v>0</v>
      </c>
      <c r="AR3212" s="310">
        <f>IF(ISNUMBER(SEARCH($T$31,AO3212)),MAX(AR$5:AR3211)+1,0)</f>
        <v>0</v>
      </c>
      <c r="AS3212" s="128" t="str">
        <f t="shared" si="347"/>
        <v/>
      </c>
      <c r="AT3212" s="105" t="str">
        <f>IF(ISNUMBER($AS3212),INDEX($C$1:$AB$3985,$AS3212,AT$4),"")</f>
        <v/>
      </c>
      <c r="AU3212" s="128"/>
      <c r="AV3212" s="128" t="str">
        <f t="shared" si="349"/>
        <v/>
      </c>
      <c r="AW3212" s="105" t="str">
        <f>IF(ISNUMBER($AV3212),INDEX($C$1:$AB$3985,$AV3212,AW$4),"")</f>
        <v/>
      </c>
      <c r="AX3212" s="105" t="str">
        <f>IF(ISNUMBER($AV3212),INDEX($C$1:$AB$3985,$AV3212,AX$4),"")</f>
        <v/>
      </c>
      <c r="AY3212" s="128"/>
      <c r="AZ3212" s="128"/>
      <c r="BA3212" s="128" t="str">
        <f t="shared" si="350"/>
        <v/>
      </c>
      <c r="BB3212" s="105" t="str">
        <f>IF(ISNUMBER($BA3212),INDEX($C$1:$AB$3985,$BA3212,BB$4),"")</f>
        <v/>
      </c>
      <c r="BC3212" s="105"/>
    </row>
    <row r="3213" spans="1:55" x14ac:dyDescent="0.25">
      <c r="A3213" s="98"/>
      <c r="B3213" s="98"/>
      <c r="C3213" s="73"/>
      <c r="D3213" s="179"/>
      <c r="E3213" s="176"/>
      <c r="F3213" s="176"/>
      <c r="G3213" s="176"/>
      <c r="H3213" s="176"/>
      <c r="I3213" s="176"/>
      <c r="J3213" s="172"/>
      <c r="K3213" s="173"/>
      <c r="L3213" s="178"/>
      <c r="R3213" s="3"/>
      <c r="S3213" s="106"/>
      <c r="T3213" s="106"/>
      <c r="U3213" s="106"/>
      <c r="V3213" s="106"/>
      <c r="W3213" s="106"/>
      <c r="X3213" s="106"/>
      <c r="AB3213" s="188" t="str">
        <f t="shared" si="345"/>
        <v/>
      </c>
      <c r="AC3213" s="188" t="s">
        <v>1585</v>
      </c>
      <c r="AD3213" s="131"/>
      <c r="AE3213" s="131"/>
      <c r="AF3213" s="131"/>
      <c r="AG3213" s="131"/>
      <c r="AH3213" s="131"/>
      <c r="AI3213" s="131"/>
      <c r="AJ3213" s="128" t="str">
        <f t="shared" si="346"/>
        <v/>
      </c>
      <c r="AK3213" s="7" t="str">
        <f>IF(ISNUMBER($AJ3213),INDEX($C$1:$AB$3985,$AJ3213,AK$4),"")</f>
        <v/>
      </c>
      <c r="AL3213" s="7" t="str">
        <f>IF(ISNUMBER($AJ3213),INDEX($C$1:$AB$3985,$AJ3213,AL$4),"")</f>
        <v/>
      </c>
      <c r="AM3213" s="128"/>
      <c r="AN3213" s="128" t="str">
        <f t="shared" si="348"/>
        <v/>
      </c>
      <c r="AO3213" s="7" t="str">
        <f t="shared" si="351"/>
        <v/>
      </c>
      <c r="AP3213" s="10" t="str">
        <f t="shared" si="351"/>
        <v/>
      </c>
      <c r="AQ3213" s="310">
        <f>IF(ISNUMBER(SEARCH($T$30,AO3213)),MAX(AQ$5:AQ3212)+1,0)</f>
        <v>0</v>
      </c>
      <c r="AR3213" s="310">
        <f>IF(ISNUMBER(SEARCH($T$31,AO3213)),MAX(AR$5:AR3212)+1,0)</f>
        <v>0</v>
      </c>
      <c r="AS3213" s="128" t="str">
        <f t="shared" si="347"/>
        <v/>
      </c>
      <c r="AT3213" s="105" t="str">
        <f>IF(ISNUMBER($AS3213),INDEX($C$1:$AB$3985,$AS3213,AT$4),"")</f>
        <v/>
      </c>
      <c r="AU3213" s="128"/>
      <c r="AV3213" s="128" t="str">
        <f t="shared" si="349"/>
        <v/>
      </c>
      <c r="AW3213" s="105" t="str">
        <f>IF(ISNUMBER($AV3213),INDEX($C$1:$AB$3985,$AV3213,AW$4),"")</f>
        <v/>
      </c>
      <c r="AX3213" s="105" t="str">
        <f>IF(ISNUMBER($AV3213),INDEX($C$1:$AB$3985,$AV3213,AX$4),"")</f>
        <v/>
      </c>
      <c r="AY3213" s="128"/>
      <c r="AZ3213" s="128"/>
      <c r="BA3213" s="128" t="str">
        <f t="shared" si="350"/>
        <v/>
      </c>
      <c r="BB3213" s="105" t="str">
        <f>IF(ISNUMBER($BA3213),INDEX($C$1:$AB$3985,$BA3213,BB$4),"")</f>
        <v/>
      </c>
      <c r="BC3213" s="105"/>
    </row>
    <row r="3214" spans="1:55" x14ac:dyDescent="0.25">
      <c r="A3214" s="98"/>
      <c r="B3214" s="98"/>
      <c r="C3214" s="73"/>
      <c r="D3214" s="179"/>
      <c r="E3214" s="176"/>
      <c r="F3214" s="176"/>
      <c r="G3214" s="176"/>
      <c r="H3214" s="176"/>
      <c r="I3214" s="176"/>
      <c r="J3214" s="172"/>
      <c r="K3214" s="173"/>
      <c r="L3214" s="178"/>
      <c r="R3214" s="3"/>
      <c r="S3214" s="106"/>
      <c r="T3214" s="106"/>
      <c r="U3214" s="106"/>
      <c r="V3214" s="106"/>
      <c r="W3214" s="106"/>
      <c r="X3214" s="106"/>
      <c r="AB3214" s="188" t="str">
        <f t="shared" si="345"/>
        <v/>
      </c>
      <c r="AC3214" s="188" t="s">
        <v>1585</v>
      </c>
      <c r="AD3214" s="131"/>
      <c r="AE3214" s="131"/>
      <c r="AF3214" s="131"/>
      <c r="AG3214" s="131"/>
      <c r="AH3214" s="131"/>
      <c r="AI3214" s="131"/>
      <c r="AJ3214" s="128" t="str">
        <f t="shared" si="346"/>
        <v/>
      </c>
      <c r="AK3214" s="7" t="str">
        <f>IF(ISNUMBER($AJ3214),INDEX($C$1:$AB$3985,$AJ3214,AK$4),"")</f>
        <v/>
      </c>
      <c r="AL3214" s="7" t="str">
        <f>IF(ISNUMBER($AJ3214),INDEX($C$1:$AB$3985,$AJ3214,AL$4),"")</f>
        <v/>
      </c>
      <c r="AM3214" s="128"/>
      <c r="AN3214" s="128" t="str">
        <f t="shared" si="348"/>
        <v/>
      </c>
      <c r="AO3214" s="7" t="str">
        <f t="shared" si="351"/>
        <v/>
      </c>
      <c r="AP3214" s="10" t="str">
        <f t="shared" si="351"/>
        <v/>
      </c>
      <c r="AQ3214" s="310">
        <f>IF(ISNUMBER(SEARCH($T$30,AO3214)),MAX(AQ$5:AQ3213)+1,0)</f>
        <v>0</v>
      </c>
      <c r="AR3214" s="310">
        <f>IF(ISNUMBER(SEARCH($T$31,AO3214)),MAX(AR$5:AR3213)+1,0)</f>
        <v>0</v>
      </c>
      <c r="AS3214" s="128" t="str">
        <f t="shared" si="347"/>
        <v/>
      </c>
      <c r="AT3214" s="105" t="str">
        <f>IF(ISNUMBER($AS3214),INDEX($C$1:$AB$3985,$AS3214,AT$4),"")</f>
        <v/>
      </c>
      <c r="AU3214" s="128"/>
      <c r="AV3214" s="128" t="str">
        <f t="shared" si="349"/>
        <v/>
      </c>
      <c r="AW3214" s="105" t="str">
        <f>IF(ISNUMBER($AV3214),INDEX($C$1:$AB$3985,$AV3214,AW$4),"")</f>
        <v/>
      </c>
      <c r="AX3214" s="105" t="str">
        <f>IF(ISNUMBER($AV3214),INDEX($C$1:$AB$3985,$AV3214,AX$4),"")</f>
        <v/>
      </c>
      <c r="AY3214" s="128"/>
      <c r="AZ3214" s="128"/>
      <c r="BA3214" s="128" t="str">
        <f t="shared" si="350"/>
        <v/>
      </c>
      <c r="BB3214" s="105" t="str">
        <f>IF(ISNUMBER($BA3214),INDEX($C$1:$AB$3985,$BA3214,BB$4),"")</f>
        <v/>
      </c>
      <c r="BC3214" s="105"/>
    </row>
    <row r="3215" spans="1:55" x14ac:dyDescent="0.25">
      <c r="A3215" s="98"/>
      <c r="B3215" s="98"/>
      <c r="C3215" s="73"/>
      <c r="D3215" s="179"/>
      <c r="E3215" s="176"/>
      <c r="F3215" s="176"/>
      <c r="G3215" s="176"/>
      <c r="H3215" s="176"/>
      <c r="I3215" s="176"/>
      <c r="J3215" s="172"/>
      <c r="K3215" s="173"/>
      <c r="L3215" s="178"/>
      <c r="R3215" s="3"/>
      <c r="S3215" s="106"/>
      <c r="T3215" s="106"/>
      <c r="U3215" s="106"/>
      <c r="V3215" s="106"/>
      <c r="W3215" s="106"/>
      <c r="X3215" s="106"/>
      <c r="AB3215" s="188" t="str">
        <f t="shared" si="345"/>
        <v/>
      </c>
      <c r="AC3215" s="188" t="s">
        <v>1585</v>
      </c>
      <c r="AD3215" s="131"/>
      <c r="AE3215" s="131"/>
      <c r="AF3215" s="131"/>
      <c r="AG3215" s="131"/>
      <c r="AH3215" s="131"/>
      <c r="AI3215" s="131"/>
      <c r="AJ3215" s="128" t="str">
        <f t="shared" si="346"/>
        <v/>
      </c>
      <c r="AK3215" s="7" t="str">
        <f>IF(ISNUMBER($AJ3215),INDEX($C$1:$AB$3985,$AJ3215,AK$4),"")</f>
        <v/>
      </c>
      <c r="AL3215" s="7" t="str">
        <f>IF(ISNUMBER($AJ3215),INDEX($C$1:$AB$3985,$AJ3215,AL$4),"")</f>
        <v/>
      </c>
      <c r="AM3215" s="128"/>
      <c r="AN3215" s="128" t="str">
        <f t="shared" si="348"/>
        <v/>
      </c>
      <c r="AO3215" s="7" t="str">
        <f t="shared" si="351"/>
        <v/>
      </c>
      <c r="AP3215" s="10" t="str">
        <f t="shared" si="351"/>
        <v/>
      </c>
      <c r="AQ3215" s="310">
        <f>IF(ISNUMBER(SEARCH($T$30,AO3215)),MAX(AQ$5:AQ3214)+1,0)</f>
        <v>0</v>
      </c>
      <c r="AR3215" s="310">
        <f>IF(ISNUMBER(SEARCH($T$31,AO3215)),MAX(AR$5:AR3214)+1,0)</f>
        <v>0</v>
      </c>
      <c r="AS3215" s="128" t="str">
        <f t="shared" si="347"/>
        <v/>
      </c>
      <c r="AT3215" s="105" t="str">
        <f>IF(ISNUMBER($AS3215),INDEX($C$1:$AB$3985,$AS3215,AT$4),"")</f>
        <v/>
      </c>
      <c r="AU3215" s="128"/>
      <c r="AV3215" s="128" t="str">
        <f t="shared" si="349"/>
        <v/>
      </c>
      <c r="AW3215" s="105" t="str">
        <f>IF(ISNUMBER($AV3215),INDEX($C$1:$AB$3985,$AV3215,AW$4),"")</f>
        <v/>
      </c>
      <c r="AX3215" s="105" t="str">
        <f>IF(ISNUMBER($AV3215),INDEX($C$1:$AB$3985,$AV3215,AX$4),"")</f>
        <v/>
      </c>
      <c r="AY3215" s="128"/>
      <c r="AZ3215" s="128"/>
      <c r="BA3215" s="128" t="str">
        <f t="shared" si="350"/>
        <v/>
      </c>
      <c r="BB3215" s="105" t="str">
        <f>IF(ISNUMBER($BA3215),INDEX($C$1:$AB$3985,$BA3215,BB$4),"")</f>
        <v/>
      </c>
      <c r="BC3215" s="105"/>
    </row>
    <row r="3216" spans="1:55" x14ac:dyDescent="0.25">
      <c r="A3216" s="98"/>
      <c r="B3216" s="98"/>
      <c r="C3216" s="73"/>
      <c r="D3216" s="179"/>
      <c r="E3216" s="176"/>
      <c r="F3216" s="176"/>
      <c r="G3216" s="176"/>
      <c r="H3216" s="176"/>
      <c r="I3216" s="176"/>
      <c r="J3216" s="172"/>
      <c r="K3216" s="173"/>
      <c r="L3216" s="178"/>
      <c r="R3216" s="3"/>
      <c r="S3216" s="106"/>
      <c r="T3216" s="106"/>
      <c r="U3216" s="106"/>
      <c r="V3216" s="106"/>
      <c r="W3216" s="106"/>
      <c r="X3216" s="106"/>
      <c r="AB3216" s="188" t="str">
        <f t="shared" si="345"/>
        <v/>
      </c>
      <c r="AC3216" s="188" t="s">
        <v>1585</v>
      </c>
      <c r="AD3216" s="131"/>
      <c r="AE3216" s="131"/>
      <c r="AF3216" s="131"/>
      <c r="AG3216" s="131"/>
      <c r="AH3216" s="131"/>
      <c r="AI3216" s="131"/>
      <c r="AJ3216" s="128" t="str">
        <f t="shared" si="346"/>
        <v/>
      </c>
      <c r="AK3216" s="7" t="str">
        <f>IF(ISNUMBER($AJ3216),INDEX($C$1:$AB$3985,$AJ3216,AK$4),"")</f>
        <v/>
      </c>
      <c r="AL3216" s="7" t="str">
        <f>IF(ISNUMBER($AJ3216),INDEX($C$1:$AB$3985,$AJ3216,AL$4),"")</f>
        <v/>
      </c>
      <c r="AM3216" s="128"/>
      <c r="AN3216" s="128" t="str">
        <f t="shared" si="348"/>
        <v/>
      </c>
      <c r="AO3216" s="7" t="str">
        <f t="shared" si="351"/>
        <v/>
      </c>
      <c r="AP3216" s="10" t="str">
        <f t="shared" si="351"/>
        <v/>
      </c>
      <c r="AQ3216" s="310">
        <f>IF(ISNUMBER(SEARCH($T$30,AO3216)),MAX(AQ$5:AQ3215)+1,0)</f>
        <v>0</v>
      </c>
      <c r="AR3216" s="310">
        <f>IF(ISNUMBER(SEARCH($T$31,AO3216)),MAX(AR$5:AR3215)+1,0)</f>
        <v>0</v>
      </c>
      <c r="AS3216" s="128" t="str">
        <f t="shared" si="347"/>
        <v/>
      </c>
      <c r="AT3216" s="105" t="str">
        <f>IF(ISNUMBER($AS3216),INDEX($C$1:$AB$3985,$AS3216,AT$4),"")</f>
        <v/>
      </c>
      <c r="AU3216" s="128"/>
      <c r="AV3216" s="128" t="str">
        <f t="shared" si="349"/>
        <v/>
      </c>
      <c r="AW3216" s="105" t="str">
        <f>IF(ISNUMBER($AV3216),INDEX($C$1:$AB$3985,$AV3216,AW$4),"")</f>
        <v/>
      </c>
      <c r="AX3216" s="105" t="str">
        <f>IF(ISNUMBER($AV3216),INDEX($C$1:$AB$3985,$AV3216,AX$4),"")</f>
        <v/>
      </c>
      <c r="AY3216" s="128"/>
      <c r="AZ3216" s="128"/>
      <c r="BA3216" s="128" t="str">
        <f t="shared" si="350"/>
        <v/>
      </c>
      <c r="BB3216" s="105" t="str">
        <f>IF(ISNUMBER($BA3216),INDEX($C$1:$AB$3985,$BA3216,BB$4),"")</f>
        <v/>
      </c>
      <c r="BC3216" s="105"/>
    </row>
    <row r="3217" spans="1:55" x14ac:dyDescent="0.25">
      <c r="A3217" s="98"/>
      <c r="B3217" s="98"/>
      <c r="C3217" s="73"/>
      <c r="D3217" s="179"/>
      <c r="E3217" s="176"/>
      <c r="F3217" s="176"/>
      <c r="G3217" s="176"/>
      <c r="H3217" s="176"/>
      <c r="I3217" s="176"/>
      <c r="J3217" s="172"/>
      <c r="K3217" s="173"/>
      <c r="L3217" s="178"/>
      <c r="R3217" s="3"/>
      <c r="S3217" s="106"/>
      <c r="T3217" s="106"/>
      <c r="U3217" s="106"/>
      <c r="V3217" s="106"/>
      <c r="W3217" s="106"/>
      <c r="X3217" s="106"/>
      <c r="AB3217" s="188" t="str">
        <f t="shared" si="345"/>
        <v/>
      </c>
      <c r="AC3217" s="188" t="s">
        <v>1585</v>
      </c>
      <c r="AD3217" s="131"/>
      <c r="AE3217" s="131"/>
      <c r="AF3217" s="131"/>
      <c r="AG3217" s="131"/>
      <c r="AH3217" s="131"/>
      <c r="AI3217" s="131"/>
      <c r="AJ3217" s="128" t="str">
        <f t="shared" si="346"/>
        <v/>
      </c>
      <c r="AK3217" s="7" t="str">
        <f>IF(ISNUMBER($AJ3217),INDEX($C$1:$AB$3985,$AJ3217,AK$4),"")</f>
        <v/>
      </c>
      <c r="AL3217" s="7" t="str">
        <f>IF(ISNUMBER($AJ3217),INDEX($C$1:$AB$3985,$AJ3217,AL$4),"")</f>
        <v/>
      </c>
      <c r="AM3217" s="128"/>
      <c r="AN3217" s="128" t="str">
        <f t="shared" si="348"/>
        <v/>
      </c>
      <c r="AO3217" s="7" t="str">
        <f t="shared" si="351"/>
        <v/>
      </c>
      <c r="AP3217" s="10" t="str">
        <f t="shared" si="351"/>
        <v/>
      </c>
      <c r="AQ3217" s="310">
        <f>IF(ISNUMBER(SEARCH($T$30,AO3217)),MAX(AQ$5:AQ3216)+1,0)</f>
        <v>0</v>
      </c>
      <c r="AR3217" s="310">
        <f>IF(ISNUMBER(SEARCH($T$31,AO3217)),MAX(AR$5:AR3216)+1,0)</f>
        <v>0</v>
      </c>
      <c r="AS3217" s="128" t="str">
        <f t="shared" si="347"/>
        <v/>
      </c>
      <c r="AT3217" s="105" t="str">
        <f>IF(ISNUMBER($AS3217),INDEX($C$1:$AB$3985,$AS3217,AT$4),"")</f>
        <v/>
      </c>
      <c r="AU3217" s="128"/>
      <c r="AV3217" s="128" t="str">
        <f t="shared" si="349"/>
        <v/>
      </c>
      <c r="AW3217" s="105" t="str">
        <f>IF(ISNUMBER($AV3217),INDEX($C$1:$AB$3985,$AV3217,AW$4),"")</f>
        <v/>
      </c>
      <c r="AX3217" s="105" t="str">
        <f>IF(ISNUMBER($AV3217),INDEX($C$1:$AB$3985,$AV3217,AX$4),"")</f>
        <v/>
      </c>
      <c r="AY3217" s="128"/>
      <c r="AZ3217" s="128"/>
      <c r="BA3217" s="128" t="str">
        <f t="shared" si="350"/>
        <v/>
      </c>
      <c r="BB3217" s="105" t="str">
        <f>IF(ISNUMBER($BA3217),INDEX($C$1:$AB$3985,$BA3217,BB$4),"")</f>
        <v/>
      </c>
      <c r="BC3217" s="105"/>
    </row>
    <row r="3218" spans="1:55" x14ac:dyDescent="0.25">
      <c r="A3218" s="98"/>
      <c r="B3218" s="98"/>
      <c r="C3218" s="73"/>
      <c r="D3218" s="179"/>
      <c r="E3218" s="176"/>
      <c r="F3218" s="176"/>
      <c r="G3218" s="176"/>
      <c r="H3218" s="176"/>
      <c r="I3218" s="176"/>
      <c r="J3218" s="172"/>
      <c r="K3218" s="173"/>
      <c r="L3218" s="178"/>
      <c r="R3218" s="3"/>
      <c r="S3218" s="106"/>
      <c r="T3218" s="106"/>
      <c r="U3218" s="106"/>
      <c r="V3218" s="106"/>
      <c r="W3218" s="106"/>
      <c r="X3218" s="106"/>
      <c r="AB3218" s="188" t="str">
        <f t="shared" si="345"/>
        <v/>
      </c>
      <c r="AC3218" s="188" t="s">
        <v>1585</v>
      </c>
      <c r="AD3218" s="131"/>
      <c r="AE3218" s="131"/>
      <c r="AF3218" s="131"/>
      <c r="AG3218" s="131"/>
      <c r="AH3218" s="131"/>
      <c r="AI3218" s="131"/>
      <c r="AJ3218" s="128" t="str">
        <f t="shared" si="346"/>
        <v/>
      </c>
      <c r="AK3218" s="7" t="str">
        <f>IF(ISNUMBER($AJ3218),INDEX($C$1:$AB$3985,$AJ3218,AK$4),"")</f>
        <v/>
      </c>
      <c r="AL3218" s="7" t="str">
        <f>IF(ISNUMBER($AJ3218),INDEX($C$1:$AB$3985,$AJ3218,AL$4),"")</f>
        <v/>
      </c>
      <c r="AM3218" s="128"/>
      <c r="AN3218" s="128" t="str">
        <f t="shared" si="348"/>
        <v/>
      </c>
      <c r="AO3218" s="7" t="str">
        <f t="shared" si="351"/>
        <v/>
      </c>
      <c r="AP3218" s="10" t="str">
        <f t="shared" si="351"/>
        <v/>
      </c>
      <c r="AQ3218" s="310">
        <f>IF(ISNUMBER(SEARCH($T$30,AO3218)),MAX(AQ$5:AQ3217)+1,0)</f>
        <v>0</v>
      </c>
      <c r="AR3218" s="310">
        <f>IF(ISNUMBER(SEARCH($T$31,AO3218)),MAX(AR$5:AR3217)+1,0)</f>
        <v>0</v>
      </c>
      <c r="AS3218" s="128" t="str">
        <f t="shared" si="347"/>
        <v/>
      </c>
      <c r="AT3218" s="105" t="str">
        <f>IF(ISNUMBER($AS3218),INDEX($C$1:$AB$3985,$AS3218,AT$4),"")</f>
        <v/>
      </c>
      <c r="AU3218" s="128"/>
      <c r="AV3218" s="128" t="str">
        <f t="shared" si="349"/>
        <v/>
      </c>
      <c r="AW3218" s="105" t="str">
        <f>IF(ISNUMBER($AV3218),INDEX($C$1:$AB$3985,$AV3218,AW$4),"")</f>
        <v/>
      </c>
      <c r="AX3218" s="105" t="str">
        <f>IF(ISNUMBER($AV3218),INDEX($C$1:$AB$3985,$AV3218,AX$4),"")</f>
        <v/>
      </c>
      <c r="AY3218" s="128"/>
      <c r="AZ3218" s="128"/>
      <c r="BA3218" s="128" t="str">
        <f t="shared" si="350"/>
        <v/>
      </c>
      <c r="BB3218" s="105" t="str">
        <f>IF(ISNUMBER($BA3218),INDEX($C$1:$AB$3985,$BA3218,BB$4),"")</f>
        <v/>
      </c>
      <c r="BC3218" s="105"/>
    </row>
    <row r="3219" spans="1:55" x14ac:dyDescent="0.25">
      <c r="A3219" s="98"/>
      <c r="B3219" s="98"/>
      <c r="C3219" s="73"/>
      <c r="D3219" s="179"/>
      <c r="E3219" s="176"/>
      <c r="F3219" s="176"/>
      <c r="G3219" s="176"/>
      <c r="H3219" s="176"/>
      <c r="I3219" s="176"/>
      <c r="J3219" s="172"/>
      <c r="K3219" s="173"/>
      <c r="L3219" s="178"/>
      <c r="R3219" s="3"/>
      <c r="S3219" s="106"/>
      <c r="T3219" s="106"/>
      <c r="U3219" s="106"/>
      <c r="V3219" s="106"/>
      <c r="W3219" s="106"/>
      <c r="X3219" s="106"/>
      <c r="AB3219" s="188" t="str">
        <f t="shared" si="345"/>
        <v/>
      </c>
      <c r="AC3219" s="188" t="s">
        <v>1585</v>
      </c>
      <c r="AD3219" s="131"/>
      <c r="AE3219" s="131"/>
      <c r="AF3219" s="131"/>
      <c r="AG3219" s="131"/>
      <c r="AH3219" s="131"/>
      <c r="AI3219" s="131"/>
      <c r="AJ3219" s="128" t="str">
        <f t="shared" si="346"/>
        <v/>
      </c>
      <c r="AK3219" s="7" t="str">
        <f>IF(ISNUMBER($AJ3219),INDEX($C$1:$AB$3985,$AJ3219,AK$4),"")</f>
        <v/>
      </c>
      <c r="AL3219" s="7" t="str">
        <f>IF(ISNUMBER($AJ3219),INDEX($C$1:$AB$3985,$AJ3219,AL$4),"")</f>
        <v/>
      </c>
      <c r="AM3219" s="128"/>
      <c r="AN3219" s="128" t="str">
        <f t="shared" si="348"/>
        <v/>
      </c>
      <c r="AO3219" s="7" t="str">
        <f t="shared" si="351"/>
        <v/>
      </c>
      <c r="AP3219" s="10" t="str">
        <f t="shared" si="351"/>
        <v/>
      </c>
      <c r="AQ3219" s="310">
        <f>IF(ISNUMBER(SEARCH($T$30,AO3219)),MAX(AQ$5:AQ3218)+1,0)</f>
        <v>0</v>
      </c>
      <c r="AR3219" s="310">
        <f>IF(ISNUMBER(SEARCH($T$31,AO3219)),MAX(AR$5:AR3218)+1,0)</f>
        <v>0</v>
      </c>
      <c r="AS3219" s="128" t="str">
        <f t="shared" si="347"/>
        <v/>
      </c>
      <c r="AT3219" s="105" t="str">
        <f>IF(ISNUMBER($AS3219),INDEX($C$1:$AB$3985,$AS3219,AT$4),"")</f>
        <v/>
      </c>
      <c r="AU3219" s="128"/>
      <c r="AV3219" s="128" t="str">
        <f t="shared" si="349"/>
        <v/>
      </c>
      <c r="AW3219" s="105" t="str">
        <f>IF(ISNUMBER($AV3219),INDEX($C$1:$AB$3985,$AV3219,AW$4),"")</f>
        <v/>
      </c>
      <c r="AX3219" s="105" t="str">
        <f>IF(ISNUMBER($AV3219),INDEX($C$1:$AB$3985,$AV3219,AX$4),"")</f>
        <v/>
      </c>
      <c r="AY3219" s="128"/>
      <c r="AZ3219" s="128"/>
      <c r="BA3219" s="128" t="str">
        <f t="shared" si="350"/>
        <v/>
      </c>
      <c r="BB3219" s="105" t="str">
        <f>IF(ISNUMBER($BA3219),INDEX($C$1:$AB$3985,$BA3219,BB$4),"")</f>
        <v/>
      </c>
      <c r="BC3219" s="105"/>
    </row>
    <row r="3220" spans="1:55" x14ac:dyDescent="0.25">
      <c r="A3220" s="98"/>
      <c r="B3220" s="98"/>
      <c r="C3220" s="73"/>
      <c r="D3220" s="179"/>
      <c r="E3220" s="176"/>
      <c r="F3220" s="176"/>
      <c r="G3220" s="176"/>
      <c r="H3220" s="176"/>
      <c r="I3220" s="176"/>
      <c r="J3220" s="172"/>
      <c r="K3220" s="173"/>
      <c r="L3220" s="178"/>
      <c r="R3220" s="3"/>
      <c r="S3220" s="106"/>
      <c r="T3220" s="106"/>
      <c r="U3220" s="106"/>
      <c r="V3220" s="106"/>
      <c r="W3220" s="106"/>
      <c r="X3220" s="106"/>
      <c r="AB3220" s="188" t="str">
        <f t="shared" si="345"/>
        <v/>
      </c>
      <c r="AC3220" s="188" t="s">
        <v>1585</v>
      </c>
      <c r="AD3220" s="131"/>
      <c r="AE3220" s="131"/>
      <c r="AF3220" s="131"/>
      <c r="AG3220" s="131"/>
      <c r="AH3220" s="131"/>
      <c r="AI3220" s="131"/>
      <c r="AJ3220" s="128" t="str">
        <f t="shared" si="346"/>
        <v/>
      </c>
      <c r="AK3220" s="7" t="str">
        <f>IF(ISNUMBER($AJ3220),INDEX($C$1:$AB$3985,$AJ3220,AK$4),"")</f>
        <v/>
      </c>
      <c r="AL3220" s="7" t="str">
        <f>IF(ISNUMBER($AJ3220),INDEX($C$1:$AB$3985,$AJ3220,AL$4),"")</f>
        <v/>
      </c>
      <c r="AM3220" s="128"/>
      <c r="AN3220" s="128" t="str">
        <f t="shared" si="348"/>
        <v/>
      </c>
      <c r="AO3220" s="7" t="str">
        <f t="shared" si="351"/>
        <v/>
      </c>
      <c r="AP3220" s="10" t="str">
        <f t="shared" si="351"/>
        <v/>
      </c>
      <c r="AQ3220" s="310">
        <f>IF(ISNUMBER(SEARCH($T$30,AO3220)),MAX(AQ$5:AQ3219)+1,0)</f>
        <v>0</v>
      </c>
      <c r="AR3220" s="310">
        <f>IF(ISNUMBER(SEARCH($T$31,AO3220)),MAX(AR$5:AR3219)+1,0)</f>
        <v>0</v>
      </c>
      <c r="AS3220" s="128" t="str">
        <f t="shared" si="347"/>
        <v/>
      </c>
      <c r="AT3220" s="105" t="str">
        <f>IF(ISNUMBER($AS3220),INDEX($C$1:$AB$3985,$AS3220,AT$4),"")</f>
        <v/>
      </c>
      <c r="AU3220" s="128"/>
      <c r="AV3220" s="128" t="str">
        <f t="shared" si="349"/>
        <v/>
      </c>
      <c r="AW3220" s="105" t="str">
        <f>IF(ISNUMBER($AV3220),INDEX($C$1:$AB$3985,$AV3220,AW$4),"")</f>
        <v/>
      </c>
      <c r="AX3220" s="105" t="str">
        <f>IF(ISNUMBER($AV3220),INDEX($C$1:$AB$3985,$AV3220,AX$4),"")</f>
        <v/>
      </c>
      <c r="AY3220" s="128"/>
      <c r="AZ3220" s="128"/>
      <c r="BA3220" s="128" t="str">
        <f t="shared" si="350"/>
        <v/>
      </c>
      <c r="BB3220" s="105" t="str">
        <f>IF(ISNUMBER($BA3220),INDEX($C$1:$AB$3985,$BA3220,BB$4),"")</f>
        <v/>
      </c>
      <c r="BC3220" s="105"/>
    </row>
    <row r="3221" spans="1:55" x14ac:dyDescent="0.25">
      <c r="A3221" s="98"/>
      <c r="B3221" s="98"/>
      <c r="C3221" s="73"/>
      <c r="D3221" s="179"/>
      <c r="E3221" s="176"/>
      <c r="F3221" s="176"/>
      <c r="G3221" s="176"/>
      <c r="H3221" s="176"/>
      <c r="I3221" s="176"/>
      <c r="J3221" s="172"/>
      <c r="K3221" s="173"/>
      <c r="L3221" s="178"/>
      <c r="R3221" s="3"/>
      <c r="S3221" s="106"/>
      <c r="T3221" s="106"/>
      <c r="U3221" s="106"/>
      <c r="V3221" s="106"/>
      <c r="W3221" s="106"/>
      <c r="X3221" s="106"/>
      <c r="AB3221" s="188" t="str">
        <f t="shared" si="345"/>
        <v/>
      </c>
      <c r="AC3221" s="188" t="s">
        <v>1585</v>
      </c>
      <c r="AD3221" s="131"/>
      <c r="AE3221" s="131"/>
      <c r="AF3221" s="131"/>
      <c r="AG3221" s="131"/>
      <c r="AH3221" s="131"/>
      <c r="AI3221" s="131"/>
      <c r="AJ3221" s="128" t="str">
        <f t="shared" si="346"/>
        <v/>
      </c>
      <c r="AK3221" s="7" t="str">
        <f>IF(ISNUMBER($AJ3221),INDEX($C$1:$AB$3985,$AJ3221,AK$4),"")</f>
        <v/>
      </c>
      <c r="AL3221" s="7" t="str">
        <f>IF(ISNUMBER($AJ3221),INDEX($C$1:$AB$3985,$AJ3221,AL$4),"")</f>
        <v/>
      </c>
      <c r="AM3221" s="128"/>
      <c r="AN3221" s="128" t="str">
        <f t="shared" si="348"/>
        <v/>
      </c>
      <c r="AO3221" s="7" t="str">
        <f t="shared" si="351"/>
        <v/>
      </c>
      <c r="AP3221" s="10" t="str">
        <f t="shared" si="351"/>
        <v/>
      </c>
      <c r="AQ3221" s="310">
        <f>IF(ISNUMBER(SEARCH($T$30,AO3221)),MAX(AQ$5:AQ3220)+1,0)</f>
        <v>0</v>
      </c>
      <c r="AR3221" s="310">
        <f>IF(ISNUMBER(SEARCH($T$31,AO3221)),MAX(AR$5:AR3220)+1,0)</f>
        <v>0</v>
      </c>
      <c r="AS3221" s="128" t="str">
        <f t="shared" si="347"/>
        <v/>
      </c>
      <c r="AT3221" s="105" t="str">
        <f>IF(ISNUMBER($AS3221),INDEX($C$1:$AB$3985,$AS3221,AT$4),"")</f>
        <v/>
      </c>
      <c r="AU3221" s="128"/>
      <c r="AV3221" s="128" t="str">
        <f t="shared" si="349"/>
        <v/>
      </c>
      <c r="AW3221" s="105" t="str">
        <f>IF(ISNUMBER($AV3221),INDEX($C$1:$AB$3985,$AV3221,AW$4),"")</f>
        <v/>
      </c>
      <c r="AX3221" s="105" t="str">
        <f>IF(ISNUMBER($AV3221),INDEX($C$1:$AB$3985,$AV3221,AX$4),"")</f>
        <v/>
      </c>
      <c r="AY3221" s="128"/>
      <c r="AZ3221" s="128"/>
      <c r="BA3221" s="128" t="str">
        <f t="shared" si="350"/>
        <v/>
      </c>
      <c r="BB3221" s="105" t="str">
        <f>IF(ISNUMBER($BA3221),INDEX($C$1:$AB$3985,$BA3221,BB$4),"")</f>
        <v/>
      </c>
      <c r="BC3221" s="105"/>
    </row>
    <row r="3222" spans="1:55" x14ac:dyDescent="0.25">
      <c r="A3222" s="98"/>
      <c r="B3222" s="98"/>
      <c r="C3222" s="73"/>
      <c r="D3222" s="179"/>
      <c r="E3222" s="176"/>
      <c r="F3222" s="176"/>
      <c r="G3222" s="176"/>
      <c r="H3222" s="176"/>
      <c r="I3222" s="176"/>
      <c r="J3222" s="172"/>
      <c r="K3222" s="173"/>
      <c r="L3222" s="178"/>
      <c r="R3222" s="3"/>
      <c r="S3222" s="106"/>
      <c r="T3222" s="106"/>
      <c r="U3222" s="106"/>
      <c r="V3222" s="106"/>
      <c r="W3222" s="106"/>
      <c r="X3222" s="106"/>
      <c r="AB3222" s="188" t="str">
        <f t="shared" si="345"/>
        <v/>
      </c>
      <c r="AC3222" s="188" t="s">
        <v>1585</v>
      </c>
      <c r="AD3222" s="131"/>
      <c r="AE3222" s="131"/>
      <c r="AF3222" s="131"/>
      <c r="AG3222" s="131"/>
      <c r="AH3222" s="131"/>
      <c r="AI3222" s="131"/>
      <c r="AJ3222" s="128" t="str">
        <f t="shared" si="346"/>
        <v/>
      </c>
      <c r="AK3222" s="7" t="str">
        <f>IF(ISNUMBER($AJ3222),INDEX($C$1:$AB$3985,$AJ3222,AK$4),"")</f>
        <v/>
      </c>
      <c r="AL3222" s="7" t="str">
        <f>IF(ISNUMBER($AJ3222),INDEX($C$1:$AB$3985,$AJ3222,AL$4),"")</f>
        <v/>
      </c>
      <c r="AM3222" s="128"/>
      <c r="AN3222" s="128" t="str">
        <f t="shared" si="348"/>
        <v/>
      </c>
      <c r="AO3222" s="7" t="str">
        <f t="shared" si="351"/>
        <v/>
      </c>
      <c r="AP3222" s="10" t="str">
        <f t="shared" si="351"/>
        <v/>
      </c>
      <c r="AQ3222" s="310">
        <f>IF(ISNUMBER(SEARCH($T$30,AO3222)),MAX(AQ$5:AQ3221)+1,0)</f>
        <v>0</v>
      </c>
      <c r="AR3222" s="310">
        <f>IF(ISNUMBER(SEARCH($T$31,AO3222)),MAX(AR$5:AR3221)+1,0)</f>
        <v>0</v>
      </c>
      <c r="AS3222" s="128" t="str">
        <f t="shared" si="347"/>
        <v/>
      </c>
      <c r="AT3222" s="105" t="str">
        <f>IF(ISNUMBER($AS3222),INDEX($C$1:$AB$3985,$AS3222,AT$4),"")</f>
        <v/>
      </c>
      <c r="AU3222" s="128"/>
      <c r="AV3222" s="128" t="str">
        <f t="shared" si="349"/>
        <v/>
      </c>
      <c r="AW3222" s="105" t="str">
        <f>IF(ISNUMBER($AV3222),INDEX($C$1:$AB$3985,$AV3222,AW$4),"")</f>
        <v/>
      </c>
      <c r="AX3222" s="105" t="str">
        <f>IF(ISNUMBER($AV3222),INDEX($C$1:$AB$3985,$AV3222,AX$4),"")</f>
        <v/>
      </c>
      <c r="AY3222" s="128"/>
      <c r="AZ3222" s="128"/>
      <c r="BA3222" s="128" t="str">
        <f t="shared" si="350"/>
        <v/>
      </c>
      <c r="BB3222" s="105" t="str">
        <f>IF(ISNUMBER($BA3222),INDEX($C$1:$AB$3985,$BA3222,BB$4),"")</f>
        <v/>
      </c>
      <c r="BC3222" s="105"/>
    </row>
    <row r="3223" spans="1:55" x14ac:dyDescent="0.25">
      <c r="A3223" s="98"/>
      <c r="B3223" s="98"/>
      <c r="C3223" s="73"/>
      <c r="D3223" s="179"/>
      <c r="E3223" s="176"/>
      <c r="F3223" s="176"/>
      <c r="G3223" s="176"/>
      <c r="H3223" s="176"/>
      <c r="I3223" s="176"/>
      <c r="J3223" s="172"/>
      <c r="K3223" s="173"/>
      <c r="L3223" s="178"/>
      <c r="R3223" s="3"/>
      <c r="S3223" s="106"/>
      <c r="T3223" s="106"/>
      <c r="U3223" s="106"/>
      <c r="V3223" s="106"/>
      <c r="W3223" s="106"/>
      <c r="X3223" s="106"/>
      <c r="AB3223" s="188" t="str">
        <f t="shared" si="345"/>
        <v/>
      </c>
      <c r="AC3223" s="188" t="s">
        <v>1585</v>
      </c>
      <c r="AD3223" s="131"/>
      <c r="AE3223" s="131"/>
      <c r="AF3223" s="131"/>
      <c r="AG3223" s="131"/>
      <c r="AH3223" s="131"/>
      <c r="AI3223" s="131"/>
      <c r="AJ3223" s="128" t="str">
        <f t="shared" si="346"/>
        <v/>
      </c>
      <c r="AK3223" s="7" t="str">
        <f>IF(ISNUMBER($AJ3223),INDEX($C$1:$AB$3985,$AJ3223,AK$4),"")</f>
        <v/>
      </c>
      <c r="AL3223" s="7" t="str">
        <f>IF(ISNUMBER($AJ3223),INDEX($C$1:$AB$3985,$AJ3223,AL$4),"")</f>
        <v/>
      </c>
      <c r="AM3223" s="128"/>
      <c r="AN3223" s="128" t="str">
        <f t="shared" si="348"/>
        <v/>
      </c>
      <c r="AO3223" s="7" t="str">
        <f t="shared" si="351"/>
        <v/>
      </c>
      <c r="AP3223" s="10" t="str">
        <f t="shared" si="351"/>
        <v/>
      </c>
      <c r="AQ3223" s="310">
        <f>IF(ISNUMBER(SEARCH($T$30,AO3223)),MAX(AQ$5:AQ3222)+1,0)</f>
        <v>0</v>
      </c>
      <c r="AR3223" s="310">
        <f>IF(ISNUMBER(SEARCH($T$31,AO3223)),MAX(AR$5:AR3222)+1,0)</f>
        <v>0</v>
      </c>
      <c r="AS3223" s="128" t="str">
        <f t="shared" si="347"/>
        <v/>
      </c>
      <c r="AT3223" s="105" t="str">
        <f>IF(ISNUMBER($AS3223),INDEX($C$1:$AB$3985,$AS3223,AT$4),"")</f>
        <v/>
      </c>
      <c r="AU3223" s="128"/>
      <c r="AV3223" s="128" t="str">
        <f t="shared" si="349"/>
        <v/>
      </c>
      <c r="AW3223" s="105" t="str">
        <f>IF(ISNUMBER($AV3223),INDEX($C$1:$AB$3985,$AV3223,AW$4),"")</f>
        <v/>
      </c>
      <c r="AX3223" s="105" t="str">
        <f>IF(ISNUMBER($AV3223),INDEX($C$1:$AB$3985,$AV3223,AX$4),"")</f>
        <v/>
      </c>
      <c r="AY3223" s="128"/>
      <c r="AZ3223" s="128"/>
      <c r="BA3223" s="128" t="str">
        <f t="shared" si="350"/>
        <v/>
      </c>
      <c r="BB3223" s="105" t="str">
        <f>IF(ISNUMBER($BA3223),INDEX($C$1:$AB$3985,$BA3223,BB$4),"")</f>
        <v/>
      </c>
      <c r="BC3223" s="105"/>
    </row>
    <row r="3224" spans="1:55" x14ac:dyDescent="0.25">
      <c r="A3224" s="98"/>
      <c r="B3224" s="98"/>
      <c r="C3224" s="73"/>
      <c r="D3224" s="179"/>
      <c r="E3224" s="176"/>
      <c r="F3224" s="176"/>
      <c r="G3224" s="176"/>
      <c r="H3224" s="176"/>
      <c r="I3224" s="176"/>
      <c r="J3224" s="172"/>
      <c r="K3224" s="173"/>
      <c r="L3224" s="178"/>
      <c r="R3224" s="3"/>
      <c r="S3224" s="106"/>
      <c r="T3224" s="106"/>
      <c r="U3224" s="106"/>
      <c r="V3224" s="106"/>
      <c r="W3224" s="106"/>
      <c r="X3224" s="106"/>
      <c r="AB3224" s="188" t="str">
        <f t="shared" si="345"/>
        <v/>
      </c>
      <c r="AC3224" s="188" t="s">
        <v>1585</v>
      </c>
      <c r="AD3224" s="131"/>
      <c r="AE3224" s="131"/>
      <c r="AF3224" s="131"/>
      <c r="AG3224" s="131"/>
      <c r="AH3224" s="131"/>
      <c r="AI3224" s="131"/>
      <c r="AJ3224" s="128" t="str">
        <f t="shared" si="346"/>
        <v/>
      </c>
      <c r="AK3224" s="7" t="str">
        <f>IF(ISNUMBER($AJ3224),INDEX($C$1:$AB$3985,$AJ3224,AK$4),"")</f>
        <v/>
      </c>
      <c r="AL3224" s="7" t="str">
        <f>IF(ISNUMBER($AJ3224),INDEX($C$1:$AB$3985,$AJ3224,AL$4),"")</f>
        <v/>
      </c>
      <c r="AM3224" s="128"/>
      <c r="AN3224" s="128" t="str">
        <f t="shared" si="348"/>
        <v/>
      </c>
      <c r="AO3224" s="7" t="str">
        <f t="shared" si="351"/>
        <v/>
      </c>
      <c r="AP3224" s="10" t="str">
        <f t="shared" si="351"/>
        <v/>
      </c>
      <c r="AQ3224" s="310">
        <f>IF(ISNUMBER(SEARCH($T$30,AO3224)),MAX(AQ$5:AQ3223)+1,0)</f>
        <v>0</v>
      </c>
      <c r="AR3224" s="310">
        <f>IF(ISNUMBER(SEARCH($T$31,AO3224)),MAX(AR$5:AR3223)+1,0)</f>
        <v>0</v>
      </c>
      <c r="AS3224" s="128" t="str">
        <f t="shared" si="347"/>
        <v/>
      </c>
      <c r="AT3224" s="105" t="str">
        <f>IF(ISNUMBER($AS3224),INDEX($C$1:$AB$3985,$AS3224,AT$4),"")</f>
        <v/>
      </c>
      <c r="AU3224" s="128"/>
      <c r="AV3224" s="128" t="str">
        <f t="shared" si="349"/>
        <v/>
      </c>
      <c r="AW3224" s="105" t="str">
        <f>IF(ISNUMBER($AV3224),INDEX($C$1:$AB$3985,$AV3224,AW$4),"")</f>
        <v/>
      </c>
      <c r="AX3224" s="105" t="str">
        <f>IF(ISNUMBER($AV3224),INDEX($C$1:$AB$3985,$AV3224,AX$4),"")</f>
        <v/>
      </c>
      <c r="AY3224" s="128"/>
      <c r="AZ3224" s="128"/>
      <c r="BA3224" s="128" t="str">
        <f t="shared" si="350"/>
        <v/>
      </c>
      <c r="BB3224" s="105" t="str">
        <f>IF(ISNUMBER($BA3224),INDEX($C$1:$AB$3985,$BA3224,BB$4),"")</f>
        <v/>
      </c>
      <c r="BC3224" s="105"/>
    </row>
    <row r="3225" spans="1:55" x14ac:dyDescent="0.25">
      <c r="A3225" s="98"/>
      <c r="B3225" s="98"/>
      <c r="C3225" s="73"/>
      <c r="D3225" s="179"/>
      <c r="E3225" s="176"/>
      <c r="F3225" s="176"/>
      <c r="G3225" s="176"/>
      <c r="H3225" s="176"/>
      <c r="I3225" s="176"/>
      <c r="J3225" s="172"/>
      <c r="K3225" s="173"/>
      <c r="L3225" s="178"/>
      <c r="R3225" s="3"/>
      <c r="S3225" s="106"/>
      <c r="T3225" s="106"/>
      <c r="U3225" s="106"/>
      <c r="V3225" s="106"/>
      <c r="W3225" s="106"/>
      <c r="X3225" s="106"/>
      <c r="AB3225" s="188" t="str">
        <f t="shared" si="345"/>
        <v/>
      </c>
      <c r="AC3225" s="188" t="s">
        <v>1585</v>
      </c>
      <c r="AD3225" s="131"/>
      <c r="AE3225" s="131"/>
      <c r="AF3225" s="131"/>
      <c r="AG3225" s="131"/>
      <c r="AH3225" s="131"/>
      <c r="AI3225" s="131"/>
      <c r="AJ3225" s="128" t="str">
        <f t="shared" si="346"/>
        <v/>
      </c>
      <c r="AK3225" s="7" t="str">
        <f>IF(ISNUMBER($AJ3225),INDEX($C$1:$AB$3985,$AJ3225,AK$4),"")</f>
        <v/>
      </c>
      <c r="AL3225" s="7" t="str">
        <f>IF(ISNUMBER($AJ3225),INDEX($C$1:$AB$3985,$AJ3225,AL$4),"")</f>
        <v/>
      </c>
      <c r="AM3225" s="128"/>
      <c r="AN3225" s="128" t="str">
        <f t="shared" si="348"/>
        <v/>
      </c>
      <c r="AO3225" s="7" t="str">
        <f t="shared" si="351"/>
        <v/>
      </c>
      <c r="AP3225" s="10" t="str">
        <f t="shared" si="351"/>
        <v/>
      </c>
      <c r="AQ3225" s="310">
        <f>IF(ISNUMBER(SEARCH($T$30,AO3225)),MAX(AQ$5:AQ3224)+1,0)</f>
        <v>0</v>
      </c>
      <c r="AR3225" s="310">
        <f>IF(ISNUMBER(SEARCH($T$31,AO3225)),MAX(AR$5:AR3224)+1,0)</f>
        <v>0</v>
      </c>
      <c r="AS3225" s="128" t="str">
        <f t="shared" si="347"/>
        <v/>
      </c>
      <c r="AT3225" s="105" t="str">
        <f>IF(ISNUMBER($AS3225),INDEX($C$1:$AB$3985,$AS3225,AT$4),"")</f>
        <v/>
      </c>
      <c r="AU3225" s="128"/>
      <c r="AV3225" s="128" t="str">
        <f t="shared" si="349"/>
        <v/>
      </c>
      <c r="AW3225" s="105" t="str">
        <f>IF(ISNUMBER($AV3225),INDEX($C$1:$AB$3985,$AV3225,AW$4),"")</f>
        <v/>
      </c>
      <c r="AX3225" s="105" t="str">
        <f>IF(ISNUMBER($AV3225),INDEX($C$1:$AB$3985,$AV3225,AX$4),"")</f>
        <v/>
      </c>
      <c r="AY3225" s="128"/>
      <c r="AZ3225" s="128"/>
      <c r="BA3225" s="128" t="str">
        <f t="shared" si="350"/>
        <v/>
      </c>
      <c r="BB3225" s="105" t="str">
        <f>IF(ISNUMBER($BA3225),INDEX($C$1:$AB$3985,$BA3225,BB$4),"")</f>
        <v/>
      </c>
      <c r="BC3225" s="105"/>
    </row>
    <row r="3226" spans="1:55" x14ac:dyDescent="0.25">
      <c r="A3226" s="98"/>
      <c r="B3226" s="98"/>
      <c r="C3226" s="73"/>
      <c r="D3226" s="179"/>
      <c r="E3226" s="176"/>
      <c r="F3226" s="176"/>
      <c r="G3226" s="176"/>
      <c r="H3226" s="176"/>
      <c r="I3226" s="176"/>
      <c r="J3226" s="172"/>
      <c r="K3226" s="173"/>
      <c r="L3226" s="178"/>
      <c r="R3226" s="3"/>
      <c r="S3226" s="106"/>
      <c r="T3226" s="106"/>
      <c r="U3226" s="106"/>
      <c r="V3226" s="106"/>
      <c r="W3226" s="106"/>
      <c r="X3226" s="106"/>
      <c r="AB3226" s="188" t="str">
        <f t="shared" si="345"/>
        <v/>
      </c>
      <c r="AC3226" s="188" t="s">
        <v>1585</v>
      </c>
      <c r="AD3226" s="131"/>
      <c r="AE3226" s="131"/>
      <c r="AF3226" s="131"/>
      <c r="AG3226" s="131"/>
      <c r="AH3226" s="131"/>
      <c r="AI3226" s="131"/>
      <c r="AJ3226" s="128" t="str">
        <f t="shared" si="346"/>
        <v/>
      </c>
      <c r="AK3226" s="7" t="str">
        <f>IF(ISNUMBER($AJ3226),INDEX($C$1:$AB$3985,$AJ3226,AK$4),"")</f>
        <v/>
      </c>
      <c r="AL3226" s="7" t="str">
        <f>IF(ISNUMBER($AJ3226),INDEX($C$1:$AB$3985,$AJ3226,AL$4),"")</f>
        <v/>
      </c>
      <c r="AM3226" s="128"/>
      <c r="AN3226" s="128" t="str">
        <f t="shared" si="348"/>
        <v/>
      </c>
      <c r="AO3226" s="7" t="str">
        <f t="shared" si="351"/>
        <v/>
      </c>
      <c r="AP3226" s="10" t="str">
        <f t="shared" si="351"/>
        <v/>
      </c>
      <c r="AQ3226" s="310">
        <f>IF(ISNUMBER(SEARCH($T$30,AO3226)),MAX(AQ$5:AQ3225)+1,0)</f>
        <v>0</v>
      </c>
      <c r="AR3226" s="310">
        <f>IF(ISNUMBER(SEARCH($T$31,AO3226)),MAX(AR$5:AR3225)+1,0)</f>
        <v>0</v>
      </c>
      <c r="AS3226" s="128" t="str">
        <f t="shared" si="347"/>
        <v/>
      </c>
      <c r="AT3226" s="105" t="str">
        <f>IF(ISNUMBER($AS3226),INDEX($C$1:$AB$3985,$AS3226,AT$4),"")</f>
        <v/>
      </c>
      <c r="AU3226" s="128"/>
      <c r="AV3226" s="128" t="str">
        <f t="shared" si="349"/>
        <v/>
      </c>
      <c r="AW3226" s="105" t="str">
        <f>IF(ISNUMBER($AV3226),INDEX($C$1:$AB$3985,$AV3226,AW$4),"")</f>
        <v/>
      </c>
      <c r="AX3226" s="105" t="str">
        <f>IF(ISNUMBER($AV3226),INDEX($C$1:$AB$3985,$AV3226,AX$4),"")</f>
        <v/>
      </c>
      <c r="AY3226" s="128"/>
      <c r="AZ3226" s="128"/>
      <c r="BA3226" s="128" t="str">
        <f t="shared" si="350"/>
        <v/>
      </c>
      <c r="BB3226" s="105" t="str">
        <f>IF(ISNUMBER($BA3226),INDEX($C$1:$AB$3985,$BA3226,BB$4),"")</f>
        <v/>
      </c>
      <c r="BC3226" s="105"/>
    </row>
    <row r="3227" spans="1:55" x14ac:dyDescent="0.25">
      <c r="A3227" s="98"/>
      <c r="B3227" s="98"/>
      <c r="C3227" s="73"/>
      <c r="D3227" s="179"/>
      <c r="E3227" s="176"/>
      <c r="F3227" s="176"/>
      <c r="G3227" s="176"/>
      <c r="H3227" s="176"/>
      <c r="I3227" s="176"/>
      <c r="J3227" s="172"/>
      <c r="K3227" s="173"/>
      <c r="L3227" s="178"/>
      <c r="R3227" s="3"/>
      <c r="S3227" s="106"/>
      <c r="T3227" s="106"/>
      <c r="U3227" s="106"/>
      <c r="V3227" s="106"/>
      <c r="W3227" s="106"/>
      <c r="X3227" s="106"/>
      <c r="AB3227" s="188" t="str">
        <f t="shared" si="345"/>
        <v/>
      </c>
      <c r="AC3227" s="188" t="s">
        <v>1585</v>
      </c>
      <c r="AD3227" s="131"/>
      <c r="AE3227" s="131"/>
      <c r="AF3227" s="131"/>
      <c r="AG3227" s="131"/>
      <c r="AH3227" s="131"/>
      <c r="AI3227" s="131"/>
      <c r="AJ3227" s="128" t="str">
        <f t="shared" si="346"/>
        <v/>
      </c>
      <c r="AK3227" s="7" t="str">
        <f>IF(ISNUMBER($AJ3227),INDEX($C$1:$AB$3985,$AJ3227,AK$4),"")</f>
        <v/>
      </c>
      <c r="AL3227" s="7" t="str">
        <f>IF(ISNUMBER($AJ3227),INDEX($C$1:$AB$3985,$AJ3227,AL$4),"")</f>
        <v/>
      </c>
      <c r="AM3227" s="128"/>
      <c r="AN3227" s="128" t="str">
        <f t="shared" si="348"/>
        <v/>
      </c>
      <c r="AO3227" s="7" t="str">
        <f t="shared" si="351"/>
        <v/>
      </c>
      <c r="AP3227" s="10" t="str">
        <f t="shared" si="351"/>
        <v/>
      </c>
      <c r="AQ3227" s="310">
        <f>IF(ISNUMBER(SEARCH($T$30,AO3227)),MAX(AQ$5:AQ3226)+1,0)</f>
        <v>0</v>
      </c>
      <c r="AR3227" s="310">
        <f>IF(ISNUMBER(SEARCH($T$31,AO3227)),MAX(AR$5:AR3226)+1,0)</f>
        <v>0</v>
      </c>
      <c r="AS3227" s="128" t="str">
        <f t="shared" si="347"/>
        <v/>
      </c>
      <c r="AT3227" s="105" t="str">
        <f>IF(ISNUMBER($AS3227),INDEX($C$1:$AB$3985,$AS3227,AT$4),"")</f>
        <v/>
      </c>
      <c r="AU3227" s="128"/>
      <c r="AV3227" s="128" t="str">
        <f t="shared" si="349"/>
        <v/>
      </c>
      <c r="AW3227" s="105" t="str">
        <f>IF(ISNUMBER($AV3227),INDEX($C$1:$AB$3985,$AV3227,AW$4),"")</f>
        <v/>
      </c>
      <c r="AX3227" s="105" t="str">
        <f>IF(ISNUMBER($AV3227),INDEX($C$1:$AB$3985,$AV3227,AX$4),"")</f>
        <v/>
      </c>
      <c r="AY3227" s="128"/>
      <c r="AZ3227" s="128"/>
      <c r="BA3227" s="128" t="str">
        <f t="shared" si="350"/>
        <v/>
      </c>
      <c r="BB3227" s="105" t="str">
        <f>IF(ISNUMBER($BA3227),INDEX($C$1:$AB$3985,$BA3227,BB$4),"")</f>
        <v/>
      </c>
      <c r="BC3227" s="105"/>
    </row>
    <row r="3228" spans="1:55" x14ac:dyDescent="0.25">
      <c r="A3228" s="98"/>
      <c r="B3228" s="98"/>
      <c r="C3228" s="73"/>
      <c r="D3228" s="179"/>
      <c r="E3228" s="176"/>
      <c r="F3228" s="176"/>
      <c r="G3228" s="176"/>
      <c r="H3228" s="176"/>
      <c r="I3228" s="176"/>
      <c r="J3228" s="172"/>
      <c r="K3228" s="173"/>
      <c r="L3228" s="178"/>
      <c r="R3228" s="3"/>
      <c r="S3228" s="106"/>
      <c r="T3228" s="106"/>
      <c r="U3228" s="106"/>
      <c r="V3228" s="106"/>
      <c r="W3228" s="106"/>
      <c r="X3228" s="106"/>
      <c r="AB3228" s="188" t="str">
        <f t="shared" si="345"/>
        <v/>
      </c>
      <c r="AC3228" s="188" t="s">
        <v>1585</v>
      </c>
      <c r="AD3228" s="131"/>
      <c r="AE3228" s="131"/>
      <c r="AF3228" s="131"/>
      <c r="AG3228" s="131"/>
      <c r="AH3228" s="131"/>
      <c r="AI3228" s="131"/>
      <c r="AJ3228" s="128" t="str">
        <f t="shared" si="346"/>
        <v/>
      </c>
      <c r="AK3228" s="7" t="str">
        <f>IF(ISNUMBER($AJ3228),INDEX($C$1:$AB$3985,$AJ3228,AK$4),"")</f>
        <v/>
      </c>
      <c r="AL3228" s="7" t="str">
        <f>IF(ISNUMBER($AJ3228),INDEX($C$1:$AB$3985,$AJ3228,AL$4),"")</f>
        <v/>
      </c>
      <c r="AM3228" s="128"/>
      <c r="AN3228" s="128" t="str">
        <f t="shared" si="348"/>
        <v/>
      </c>
      <c r="AO3228" s="7" t="str">
        <f t="shared" si="351"/>
        <v/>
      </c>
      <c r="AP3228" s="10" t="str">
        <f t="shared" si="351"/>
        <v/>
      </c>
      <c r="AQ3228" s="310">
        <f>IF(ISNUMBER(SEARCH($T$30,AO3228)),MAX(AQ$5:AQ3227)+1,0)</f>
        <v>0</v>
      </c>
      <c r="AR3228" s="310">
        <f>IF(ISNUMBER(SEARCH($T$31,AO3228)),MAX(AR$5:AR3227)+1,0)</f>
        <v>0</v>
      </c>
      <c r="AS3228" s="128" t="str">
        <f t="shared" si="347"/>
        <v/>
      </c>
      <c r="AT3228" s="105" t="str">
        <f>IF(ISNUMBER($AS3228),INDEX($C$1:$AB$3985,$AS3228,AT$4),"")</f>
        <v/>
      </c>
      <c r="AU3228" s="128"/>
      <c r="AV3228" s="128" t="str">
        <f t="shared" si="349"/>
        <v/>
      </c>
      <c r="AW3228" s="105" t="str">
        <f>IF(ISNUMBER($AV3228),INDEX($C$1:$AB$3985,$AV3228,AW$4),"")</f>
        <v/>
      </c>
      <c r="AX3228" s="105" t="str">
        <f>IF(ISNUMBER($AV3228),INDEX($C$1:$AB$3985,$AV3228,AX$4),"")</f>
        <v/>
      </c>
      <c r="AY3228" s="128"/>
      <c r="AZ3228" s="128"/>
      <c r="BA3228" s="128" t="str">
        <f t="shared" si="350"/>
        <v/>
      </c>
      <c r="BB3228" s="105" t="str">
        <f>IF(ISNUMBER($BA3228),INDEX($C$1:$AB$3985,$BA3228,BB$4),"")</f>
        <v/>
      </c>
      <c r="BC3228" s="105"/>
    </row>
    <row r="3229" spans="1:55" x14ac:dyDescent="0.25">
      <c r="A3229" s="98"/>
      <c r="B3229" s="98"/>
      <c r="C3229" s="73"/>
      <c r="D3229" s="179"/>
      <c r="E3229" s="176"/>
      <c r="F3229" s="176"/>
      <c r="G3229" s="176"/>
      <c r="H3229" s="176"/>
      <c r="I3229" s="176"/>
      <c r="J3229" s="172"/>
      <c r="K3229" s="173"/>
      <c r="L3229" s="178"/>
      <c r="R3229" s="3"/>
      <c r="S3229" s="106"/>
      <c r="T3229" s="106"/>
      <c r="U3229" s="106"/>
      <c r="V3229" s="106"/>
      <c r="W3229" s="106"/>
      <c r="X3229" s="106"/>
      <c r="AB3229" s="188" t="str">
        <f t="shared" si="345"/>
        <v/>
      </c>
      <c r="AC3229" s="188" t="s">
        <v>1585</v>
      </c>
      <c r="AD3229" s="131"/>
      <c r="AE3229" s="131"/>
      <c r="AF3229" s="131"/>
      <c r="AG3229" s="131"/>
      <c r="AH3229" s="131"/>
      <c r="AI3229" s="131"/>
      <c r="AJ3229" s="128" t="str">
        <f t="shared" si="346"/>
        <v/>
      </c>
      <c r="AK3229" s="7" t="str">
        <f>IF(ISNUMBER($AJ3229),INDEX($C$1:$AB$3985,$AJ3229,AK$4),"")</f>
        <v/>
      </c>
      <c r="AL3229" s="7" t="str">
        <f>IF(ISNUMBER($AJ3229),INDEX($C$1:$AB$3985,$AJ3229,AL$4),"")</f>
        <v/>
      </c>
      <c r="AM3229" s="128"/>
      <c r="AN3229" s="128" t="str">
        <f t="shared" si="348"/>
        <v/>
      </c>
      <c r="AO3229" s="7" t="str">
        <f t="shared" si="351"/>
        <v/>
      </c>
      <c r="AP3229" s="10" t="str">
        <f t="shared" si="351"/>
        <v/>
      </c>
      <c r="AQ3229" s="310">
        <f>IF(ISNUMBER(SEARCH($T$30,AO3229)),MAX(AQ$5:AQ3228)+1,0)</f>
        <v>0</v>
      </c>
      <c r="AR3229" s="310">
        <f>IF(ISNUMBER(SEARCH($T$31,AO3229)),MAX(AR$5:AR3228)+1,0)</f>
        <v>0</v>
      </c>
      <c r="AS3229" s="128" t="str">
        <f t="shared" si="347"/>
        <v/>
      </c>
      <c r="AT3229" s="105" t="str">
        <f>IF(ISNUMBER($AS3229),INDEX($C$1:$AB$3985,$AS3229,AT$4),"")</f>
        <v/>
      </c>
      <c r="AU3229" s="128"/>
      <c r="AV3229" s="128" t="str">
        <f t="shared" si="349"/>
        <v/>
      </c>
      <c r="AW3229" s="105" t="str">
        <f>IF(ISNUMBER($AV3229),INDEX($C$1:$AB$3985,$AV3229,AW$4),"")</f>
        <v/>
      </c>
      <c r="AX3229" s="105" t="str">
        <f>IF(ISNUMBER($AV3229),INDEX($C$1:$AB$3985,$AV3229,AX$4),"")</f>
        <v/>
      </c>
      <c r="AY3229" s="128"/>
      <c r="AZ3229" s="128"/>
      <c r="BA3229" s="128" t="str">
        <f t="shared" si="350"/>
        <v/>
      </c>
      <c r="BB3229" s="105" t="str">
        <f>IF(ISNUMBER($BA3229),INDEX($C$1:$AB$3985,$BA3229,BB$4),"")</f>
        <v/>
      </c>
      <c r="BC3229" s="105"/>
    </row>
    <row r="3230" spans="1:55" x14ac:dyDescent="0.25">
      <c r="A3230" s="98"/>
      <c r="B3230" s="98"/>
      <c r="C3230" s="73"/>
      <c r="D3230" s="179"/>
      <c r="E3230" s="176"/>
      <c r="F3230" s="176"/>
      <c r="G3230" s="176"/>
      <c r="H3230" s="176"/>
      <c r="I3230" s="176"/>
      <c r="J3230" s="172"/>
      <c r="K3230" s="173"/>
      <c r="L3230" s="178"/>
      <c r="R3230" s="3"/>
      <c r="S3230" s="106"/>
      <c r="T3230" s="106"/>
      <c r="U3230" s="106"/>
      <c r="V3230" s="106"/>
      <c r="W3230" s="106"/>
      <c r="X3230" s="106"/>
      <c r="AB3230" s="188" t="str">
        <f t="shared" si="345"/>
        <v/>
      </c>
      <c r="AC3230" s="188" t="s">
        <v>1585</v>
      </c>
      <c r="AD3230" s="131"/>
      <c r="AE3230" s="131"/>
      <c r="AF3230" s="131"/>
      <c r="AG3230" s="131"/>
      <c r="AH3230" s="131"/>
      <c r="AI3230" s="131"/>
      <c r="AJ3230" s="128" t="str">
        <f t="shared" si="346"/>
        <v/>
      </c>
      <c r="AK3230" s="7" t="str">
        <f>IF(ISNUMBER($AJ3230),INDEX($C$1:$AB$3985,$AJ3230,AK$4),"")</f>
        <v/>
      </c>
      <c r="AL3230" s="7" t="str">
        <f>IF(ISNUMBER($AJ3230),INDEX($C$1:$AB$3985,$AJ3230,AL$4),"")</f>
        <v/>
      </c>
      <c r="AM3230" s="128"/>
      <c r="AN3230" s="128" t="str">
        <f t="shared" si="348"/>
        <v/>
      </c>
      <c r="AO3230" s="7" t="str">
        <f t="shared" si="351"/>
        <v/>
      </c>
      <c r="AP3230" s="10" t="str">
        <f t="shared" si="351"/>
        <v/>
      </c>
      <c r="AQ3230" s="310">
        <f>IF(ISNUMBER(SEARCH($T$30,AO3230)),MAX(AQ$5:AQ3229)+1,0)</f>
        <v>0</v>
      </c>
      <c r="AR3230" s="310">
        <f>IF(ISNUMBER(SEARCH($T$31,AO3230)),MAX(AR$5:AR3229)+1,0)</f>
        <v>0</v>
      </c>
      <c r="AS3230" s="128" t="str">
        <f t="shared" si="347"/>
        <v/>
      </c>
      <c r="AT3230" s="105" t="str">
        <f>IF(ISNUMBER($AS3230),INDEX($C$1:$AB$3985,$AS3230,AT$4),"")</f>
        <v/>
      </c>
      <c r="AU3230" s="128"/>
      <c r="AV3230" s="128" t="str">
        <f t="shared" si="349"/>
        <v/>
      </c>
      <c r="AW3230" s="105" t="str">
        <f>IF(ISNUMBER($AV3230),INDEX($C$1:$AB$3985,$AV3230,AW$4),"")</f>
        <v/>
      </c>
      <c r="AX3230" s="105" t="str">
        <f>IF(ISNUMBER($AV3230),INDEX($C$1:$AB$3985,$AV3230,AX$4),"")</f>
        <v/>
      </c>
      <c r="AY3230" s="128"/>
      <c r="AZ3230" s="128"/>
      <c r="BA3230" s="128" t="str">
        <f t="shared" si="350"/>
        <v/>
      </c>
      <c r="BB3230" s="105" t="str">
        <f>IF(ISNUMBER($BA3230),INDEX($C$1:$AB$3985,$BA3230,BB$4),"")</f>
        <v/>
      </c>
      <c r="BC3230" s="105"/>
    </row>
    <row r="3231" spans="1:55" x14ac:dyDescent="0.25">
      <c r="A3231" s="98"/>
      <c r="B3231" s="98"/>
      <c r="C3231" s="73"/>
      <c r="D3231" s="179"/>
      <c r="E3231" s="176"/>
      <c r="F3231" s="176"/>
      <c r="G3231" s="176"/>
      <c r="H3231" s="176"/>
      <c r="I3231" s="176"/>
      <c r="J3231" s="172"/>
      <c r="K3231" s="173"/>
      <c r="L3231" s="178"/>
      <c r="R3231" s="3"/>
      <c r="S3231" s="106"/>
      <c r="T3231" s="106"/>
      <c r="U3231" s="106"/>
      <c r="V3231" s="106"/>
      <c r="W3231" s="106"/>
      <c r="X3231" s="106"/>
      <c r="AB3231" s="188" t="str">
        <f t="shared" si="345"/>
        <v/>
      </c>
      <c r="AC3231" s="188" t="s">
        <v>1585</v>
      </c>
      <c r="AD3231" s="131"/>
      <c r="AE3231" s="131"/>
      <c r="AF3231" s="131"/>
      <c r="AG3231" s="131"/>
      <c r="AH3231" s="131"/>
      <c r="AI3231" s="131"/>
      <c r="AJ3231" s="128" t="str">
        <f t="shared" si="346"/>
        <v/>
      </c>
      <c r="AK3231" s="7" t="str">
        <f>IF(ISNUMBER($AJ3231),INDEX($C$1:$AB$3985,$AJ3231,AK$4),"")</f>
        <v/>
      </c>
      <c r="AL3231" s="7" t="str">
        <f>IF(ISNUMBER($AJ3231),INDEX($C$1:$AB$3985,$AJ3231,AL$4),"")</f>
        <v/>
      </c>
      <c r="AM3231" s="128"/>
      <c r="AN3231" s="128" t="str">
        <f t="shared" si="348"/>
        <v/>
      </c>
      <c r="AO3231" s="7" t="str">
        <f t="shared" si="351"/>
        <v/>
      </c>
      <c r="AP3231" s="10" t="str">
        <f t="shared" si="351"/>
        <v/>
      </c>
      <c r="AQ3231" s="310">
        <f>IF(ISNUMBER(SEARCH($T$30,AO3231)),MAX(AQ$5:AQ3230)+1,0)</f>
        <v>0</v>
      </c>
      <c r="AR3231" s="310">
        <f>IF(ISNUMBER(SEARCH($T$31,AO3231)),MAX(AR$5:AR3230)+1,0)</f>
        <v>0</v>
      </c>
      <c r="AS3231" s="128" t="str">
        <f t="shared" si="347"/>
        <v/>
      </c>
      <c r="AT3231" s="105" t="str">
        <f>IF(ISNUMBER($AS3231),INDEX($C$1:$AB$3985,$AS3231,AT$4),"")</f>
        <v/>
      </c>
      <c r="AU3231" s="128"/>
      <c r="AV3231" s="128" t="str">
        <f t="shared" si="349"/>
        <v/>
      </c>
      <c r="AW3231" s="105" t="str">
        <f>IF(ISNUMBER($AV3231),INDEX($C$1:$AB$3985,$AV3231,AW$4),"")</f>
        <v/>
      </c>
      <c r="AX3231" s="105" t="str">
        <f>IF(ISNUMBER($AV3231),INDEX($C$1:$AB$3985,$AV3231,AX$4),"")</f>
        <v/>
      </c>
      <c r="AY3231" s="128"/>
      <c r="AZ3231" s="128"/>
      <c r="BA3231" s="128" t="str">
        <f t="shared" si="350"/>
        <v/>
      </c>
      <c r="BB3231" s="105" t="str">
        <f>IF(ISNUMBER($BA3231),INDEX($C$1:$AB$3985,$BA3231,BB$4),"")</f>
        <v/>
      </c>
      <c r="BC3231" s="105"/>
    </row>
    <row r="3232" spans="1:55" x14ac:dyDescent="0.25">
      <c r="A3232" s="98"/>
      <c r="B3232" s="98"/>
      <c r="C3232" s="73"/>
      <c r="D3232" s="179"/>
      <c r="E3232" s="176"/>
      <c r="F3232" s="176"/>
      <c r="G3232" s="176"/>
      <c r="H3232" s="176"/>
      <c r="I3232" s="176"/>
      <c r="J3232" s="172"/>
      <c r="K3232" s="173"/>
      <c r="L3232" s="178"/>
      <c r="R3232" s="3"/>
      <c r="S3232" s="106"/>
      <c r="T3232" s="106"/>
      <c r="U3232" s="106"/>
      <c r="V3232" s="106"/>
      <c r="W3232" s="106"/>
      <c r="X3232" s="106"/>
      <c r="AB3232" s="188" t="str">
        <f t="shared" si="345"/>
        <v/>
      </c>
      <c r="AC3232" s="188" t="s">
        <v>1585</v>
      </c>
      <c r="AD3232" s="131"/>
      <c r="AE3232" s="131"/>
      <c r="AF3232" s="131"/>
      <c r="AG3232" s="131"/>
      <c r="AH3232" s="131"/>
      <c r="AI3232" s="131"/>
      <c r="AJ3232" s="128" t="str">
        <f t="shared" si="346"/>
        <v/>
      </c>
      <c r="AK3232" s="7" t="str">
        <f>IF(ISNUMBER($AJ3232),INDEX($C$1:$AB$3985,$AJ3232,AK$4),"")</f>
        <v/>
      </c>
      <c r="AL3232" s="7" t="str">
        <f>IF(ISNUMBER($AJ3232),INDEX($C$1:$AB$3985,$AJ3232,AL$4),"")</f>
        <v/>
      </c>
      <c r="AM3232" s="128"/>
      <c r="AN3232" s="128" t="str">
        <f t="shared" si="348"/>
        <v/>
      </c>
      <c r="AO3232" s="7" t="str">
        <f t="shared" si="351"/>
        <v/>
      </c>
      <c r="AP3232" s="10" t="str">
        <f t="shared" si="351"/>
        <v/>
      </c>
      <c r="AQ3232" s="310">
        <f>IF(ISNUMBER(SEARCH($T$30,AO3232)),MAX(AQ$5:AQ3231)+1,0)</f>
        <v>0</v>
      </c>
      <c r="AR3232" s="310">
        <f>IF(ISNUMBER(SEARCH($T$31,AO3232)),MAX(AR$5:AR3231)+1,0)</f>
        <v>0</v>
      </c>
      <c r="AS3232" s="128" t="str">
        <f t="shared" si="347"/>
        <v/>
      </c>
      <c r="AT3232" s="105" t="str">
        <f>IF(ISNUMBER($AS3232),INDEX($C$1:$AB$3985,$AS3232,AT$4),"")</f>
        <v/>
      </c>
      <c r="AU3232" s="128"/>
      <c r="AV3232" s="128" t="str">
        <f t="shared" si="349"/>
        <v/>
      </c>
      <c r="AW3232" s="105" t="str">
        <f>IF(ISNUMBER($AV3232),INDEX($C$1:$AB$3985,$AV3232,AW$4),"")</f>
        <v/>
      </c>
      <c r="AX3232" s="105" t="str">
        <f>IF(ISNUMBER($AV3232),INDEX($C$1:$AB$3985,$AV3232,AX$4),"")</f>
        <v/>
      </c>
      <c r="AY3232" s="128"/>
      <c r="AZ3232" s="128"/>
      <c r="BA3232" s="128" t="str">
        <f t="shared" si="350"/>
        <v/>
      </c>
      <c r="BB3232" s="105" t="str">
        <f>IF(ISNUMBER($BA3232),INDEX($C$1:$AB$3985,$BA3232,BB$4),"")</f>
        <v/>
      </c>
      <c r="BC3232" s="105"/>
    </row>
    <row r="3233" spans="1:55" x14ac:dyDescent="0.25">
      <c r="A3233" s="98"/>
      <c r="B3233" s="98"/>
      <c r="C3233" s="73"/>
      <c r="D3233" s="179"/>
      <c r="E3233" s="176"/>
      <c r="F3233" s="176"/>
      <c r="G3233" s="176"/>
      <c r="H3233" s="176"/>
      <c r="I3233" s="176"/>
      <c r="J3233" s="172"/>
      <c r="K3233" s="173"/>
      <c r="L3233" s="178"/>
      <c r="R3233" s="3"/>
      <c r="S3233" s="106"/>
      <c r="T3233" s="106"/>
      <c r="U3233" s="106"/>
      <c r="V3233" s="106"/>
      <c r="W3233" s="106"/>
      <c r="X3233" s="106"/>
      <c r="AB3233" s="188" t="str">
        <f t="shared" si="345"/>
        <v/>
      </c>
      <c r="AC3233" s="188" t="s">
        <v>1585</v>
      </c>
      <c r="AD3233" s="131"/>
      <c r="AE3233" s="131"/>
      <c r="AF3233" s="131"/>
      <c r="AG3233" s="131"/>
      <c r="AH3233" s="131"/>
      <c r="AI3233" s="131"/>
      <c r="AJ3233" s="128" t="str">
        <f t="shared" si="346"/>
        <v/>
      </c>
      <c r="AK3233" s="7" t="str">
        <f>IF(ISNUMBER($AJ3233),INDEX($C$1:$AB$3985,$AJ3233,AK$4),"")</f>
        <v/>
      </c>
      <c r="AL3233" s="7" t="str">
        <f>IF(ISNUMBER($AJ3233),INDEX($C$1:$AB$3985,$AJ3233,AL$4),"")</f>
        <v/>
      </c>
      <c r="AM3233" s="128"/>
      <c r="AN3233" s="128" t="str">
        <f t="shared" si="348"/>
        <v/>
      </c>
      <c r="AO3233" s="7" t="str">
        <f t="shared" si="351"/>
        <v/>
      </c>
      <c r="AP3233" s="10" t="str">
        <f t="shared" si="351"/>
        <v/>
      </c>
      <c r="AQ3233" s="310">
        <f>IF(ISNUMBER(SEARCH($T$30,AO3233)),MAX(AQ$5:AQ3232)+1,0)</f>
        <v>0</v>
      </c>
      <c r="AR3233" s="310">
        <f>IF(ISNUMBER(SEARCH($T$31,AO3233)),MAX(AR$5:AR3232)+1,0)</f>
        <v>0</v>
      </c>
      <c r="AS3233" s="128" t="str">
        <f t="shared" si="347"/>
        <v/>
      </c>
      <c r="AT3233" s="105" t="str">
        <f>IF(ISNUMBER($AS3233),INDEX($C$1:$AB$3985,$AS3233,AT$4),"")</f>
        <v/>
      </c>
      <c r="AU3233" s="128"/>
      <c r="AV3233" s="128" t="str">
        <f t="shared" si="349"/>
        <v/>
      </c>
      <c r="AW3233" s="105" t="str">
        <f>IF(ISNUMBER($AV3233),INDEX($C$1:$AB$3985,$AV3233,AW$4),"")</f>
        <v/>
      </c>
      <c r="AX3233" s="105" t="str">
        <f>IF(ISNUMBER($AV3233),INDEX($C$1:$AB$3985,$AV3233,AX$4),"")</f>
        <v/>
      </c>
      <c r="AY3233" s="128"/>
      <c r="AZ3233" s="128"/>
      <c r="BA3233" s="128" t="str">
        <f t="shared" si="350"/>
        <v/>
      </c>
      <c r="BB3233" s="105" t="str">
        <f>IF(ISNUMBER($BA3233),INDEX($C$1:$AB$3985,$BA3233,BB$4),"")</f>
        <v/>
      </c>
      <c r="BC3233" s="105"/>
    </row>
    <row r="3234" spans="1:55" x14ac:dyDescent="0.25">
      <c r="A3234" s="98"/>
      <c r="B3234" s="98"/>
      <c r="C3234" s="73"/>
      <c r="D3234" s="179"/>
      <c r="E3234" s="176"/>
      <c r="F3234" s="176"/>
      <c r="G3234" s="176"/>
      <c r="H3234" s="176"/>
      <c r="I3234" s="176"/>
      <c r="J3234" s="172"/>
      <c r="K3234" s="173"/>
      <c r="L3234" s="178"/>
      <c r="R3234" s="3"/>
      <c r="S3234" s="106"/>
      <c r="T3234" s="106"/>
      <c r="U3234" s="106"/>
      <c r="V3234" s="106"/>
      <c r="W3234" s="106"/>
      <c r="X3234" s="106"/>
      <c r="AB3234" s="188" t="str">
        <f t="shared" si="345"/>
        <v/>
      </c>
      <c r="AC3234" s="188" t="s">
        <v>1585</v>
      </c>
      <c r="AD3234" s="131"/>
      <c r="AE3234" s="131"/>
      <c r="AF3234" s="131"/>
      <c r="AG3234" s="131"/>
      <c r="AH3234" s="131"/>
      <c r="AI3234" s="131"/>
      <c r="AJ3234" s="128" t="str">
        <f t="shared" si="346"/>
        <v/>
      </c>
      <c r="AK3234" s="7" t="str">
        <f>IF(ISNUMBER($AJ3234),INDEX($C$1:$AB$3985,$AJ3234,AK$4),"")</f>
        <v/>
      </c>
      <c r="AL3234" s="7" t="str">
        <f>IF(ISNUMBER($AJ3234),INDEX($C$1:$AB$3985,$AJ3234,AL$4),"")</f>
        <v/>
      </c>
      <c r="AM3234" s="128"/>
      <c r="AN3234" s="128" t="str">
        <f t="shared" si="348"/>
        <v/>
      </c>
      <c r="AO3234" s="7" t="str">
        <f t="shared" si="351"/>
        <v/>
      </c>
      <c r="AP3234" s="10" t="str">
        <f t="shared" si="351"/>
        <v/>
      </c>
      <c r="AQ3234" s="310">
        <f>IF(ISNUMBER(SEARCH($T$30,AO3234)),MAX(AQ$5:AQ3233)+1,0)</f>
        <v>0</v>
      </c>
      <c r="AR3234" s="310">
        <f>IF(ISNUMBER(SEARCH($T$31,AO3234)),MAX(AR$5:AR3233)+1,0)</f>
        <v>0</v>
      </c>
      <c r="AS3234" s="128" t="str">
        <f t="shared" si="347"/>
        <v/>
      </c>
      <c r="AT3234" s="105" t="str">
        <f>IF(ISNUMBER($AS3234),INDEX($C$1:$AB$3985,$AS3234,AT$4),"")</f>
        <v/>
      </c>
      <c r="AU3234" s="128"/>
      <c r="AV3234" s="128" t="str">
        <f t="shared" si="349"/>
        <v/>
      </c>
      <c r="AW3234" s="105" t="str">
        <f>IF(ISNUMBER($AV3234),INDEX($C$1:$AB$3985,$AV3234,AW$4),"")</f>
        <v/>
      </c>
      <c r="AX3234" s="105" t="str">
        <f>IF(ISNUMBER($AV3234),INDEX($C$1:$AB$3985,$AV3234,AX$4),"")</f>
        <v/>
      </c>
      <c r="AY3234" s="128"/>
      <c r="AZ3234" s="128"/>
      <c r="BA3234" s="128" t="str">
        <f t="shared" si="350"/>
        <v/>
      </c>
      <c r="BB3234" s="105" t="str">
        <f>IF(ISNUMBER($BA3234),INDEX($C$1:$AB$3985,$BA3234,BB$4),"")</f>
        <v/>
      </c>
      <c r="BC3234" s="105"/>
    </row>
    <row r="3235" spans="1:55" x14ac:dyDescent="0.25">
      <c r="A3235" s="98"/>
      <c r="B3235" s="98"/>
      <c r="C3235" s="73"/>
      <c r="D3235" s="179"/>
      <c r="E3235" s="176"/>
      <c r="F3235" s="176"/>
      <c r="G3235" s="176"/>
      <c r="H3235" s="176"/>
      <c r="I3235" s="176"/>
      <c r="J3235" s="172"/>
      <c r="K3235" s="173"/>
      <c r="L3235" s="178"/>
      <c r="R3235" s="3"/>
      <c r="S3235" s="106"/>
      <c r="T3235" s="106"/>
      <c r="U3235" s="106"/>
      <c r="V3235" s="106"/>
      <c r="W3235" s="106"/>
      <c r="X3235" s="106"/>
      <c r="AB3235" s="188" t="str">
        <f t="shared" si="345"/>
        <v/>
      </c>
      <c r="AC3235" s="188" t="s">
        <v>1585</v>
      </c>
      <c r="AD3235" s="131"/>
      <c r="AE3235" s="131"/>
      <c r="AF3235" s="131"/>
      <c r="AG3235" s="131"/>
      <c r="AH3235" s="131"/>
      <c r="AI3235" s="131"/>
      <c r="AJ3235" s="128" t="str">
        <f t="shared" si="346"/>
        <v/>
      </c>
      <c r="AK3235" s="7" t="str">
        <f>IF(ISNUMBER($AJ3235),INDEX($C$1:$AB$3985,$AJ3235,AK$4),"")</f>
        <v/>
      </c>
      <c r="AL3235" s="7" t="str">
        <f>IF(ISNUMBER($AJ3235),INDEX($C$1:$AB$3985,$AJ3235,AL$4),"")</f>
        <v/>
      </c>
      <c r="AM3235" s="128"/>
      <c r="AN3235" s="128" t="str">
        <f t="shared" si="348"/>
        <v/>
      </c>
      <c r="AO3235" s="7" t="str">
        <f t="shared" si="351"/>
        <v/>
      </c>
      <c r="AP3235" s="10" t="str">
        <f t="shared" si="351"/>
        <v/>
      </c>
      <c r="AQ3235" s="310">
        <f>IF(ISNUMBER(SEARCH($T$30,AO3235)),MAX(AQ$5:AQ3234)+1,0)</f>
        <v>0</v>
      </c>
      <c r="AR3235" s="310">
        <f>IF(ISNUMBER(SEARCH($T$31,AO3235)),MAX(AR$5:AR3234)+1,0)</f>
        <v>0</v>
      </c>
      <c r="AS3235" s="128" t="str">
        <f t="shared" si="347"/>
        <v/>
      </c>
      <c r="AT3235" s="105" t="str">
        <f>IF(ISNUMBER($AS3235),INDEX($C$1:$AB$3985,$AS3235,AT$4),"")</f>
        <v/>
      </c>
      <c r="AU3235" s="128"/>
      <c r="AV3235" s="128" t="str">
        <f t="shared" si="349"/>
        <v/>
      </c>
      <c r="AW3235" s="105" t="str">
        <f>IF(ISNUMBER($AV3235),INDEX($C$1:$AB$3985,$AV3235,AW$4),"")</f>
        <v/>
      </c>
      <c r="AX3235" s="105" t="str">
        <f>IF(ISNUMBER($AV3235),INDEX($C$1:$AB$3985,$AV3235,AX$4),"")</f>
        <v/>
      </c>
      <c r="AY3235" s="128"/>
      <c r="AZ3235" s="128"/>
      <c r="BA3235" s="128" t="str">
        <f t="shared" si="350"/>
        <v/>
      </c>
      <c r="BB3235" s="105" t="str">
        <f>IF(ISNUMBER($BA3235),INDEX($C$1:$AB$3985,$BA3235,BB$4),"")</f>
        <v/>
      </c>
      <c r="BC3235" s="105"/>
    </row>
    <row r="3236" spans="1:55" x14ac:dyDescent="0.25">
      <c r="A3236" s="98"/>
      <c r="B3236" s="98"/>
      <c r="C3236" s="73"/>
      <c r="D3236" s="179"/>
      <c r="E3236" s="176"/>
      <c r="F3236" s="176"/>
      <c r="G3236" s="176"/>
      <c r="H3236" s="176"/>
      <c r="I3236" s="176"/>
      <c r="J3236" s="172"/>
      <c r="K3236" s="173"/>
      <c r="L3236" s="178"/>
      <c r="R3236" s="3"/>
      <c r="S3236" s="106"/>
      <c r="T3236" s="106"/>
      <c r="U3236" s="106"/>
      <c r="V3236" s="106"/>
      <c r="W3236" s="106"/>
      <c r="X3236" s="106"/>
      <c r="AB3236" s="188" t="str">
        <f t="shared" si="345"/>
        <v/>
      </c>
      <c r="AC3236" s="188" t="s">
        <v>1585</v>
      </c>
      <c r="AD3236" s="131"/>
      <c r="AE3236" s="131"/>
      <c r="AF3236" s="131"/>
      <c r="AG3236" s="131"/>
      <c r="AH3236" s="131"/>
      <c r="AI3236" s="131"/>
      <c r="AJ3236" s="128" t="str">
        <f t="shared" si="346"/>
        <v/>
      </c>
      <c r="AK3236" s="7" t="str">
        <f>IF(ISNUMBER($AJ3236),INDEX($C$1:$AB$3985,$AJ3236,AK$4),"")</f>
        <v/>
      </c>
      <c r="AL3236" s="7" t="str">
        <f>IF(ISNUMBER($AJ3236),INDEX($C$1:$AB$3985,$AJ3236,AL$4),"")</f>
        <v/>
      </c>
      <c r="AM3236" s="128"/>
      <c r="AN3236" s="128" t="str">
        <f t="shared" si="348"/>
        <v/>
      </c>
      <c r="AO3236" s="7" t="str">
        <f t="shared" si="351"/>
        <v/>
      </c>
      <c r="AP3236" s="10" t="str">
        <f t="shared" si="351"/>
        <v/>
      </c>
      <c r="AQ3236" s="310">
        <f>IF(ISNUMBER(SEARCH($T$30,AO3236)),MAX(AQ$5:AQ3235)+1,0)</f>
        <v>0</v>
      </c>
      <c r="AR3236" s="310">
        <f>IF(ISNUMBER(SEARCH($T$31,AO3236)),MAX(AR$5:AR3235)+1,0)</f>
        <v>0</v>
      </c>
      <c r="AS3236" s="128" t="str">
        <f t="shared" si="347"/>
        <v/>
      </c>
      <c r="AT3236" s="105" t="str">
        <f>IF(ISNUMBER($AS3236),INDEX($C$1:$AB$3985,$AS3236,AT$4),"")</f>
        <v/>
      </c>
      <c r="AU3236" s="128"/>
      <c r="AV3236" s="128" t="str">
        <f t="shared" si="349"/>
        <v/>
      </c>
      <c r="AW3236" s="105" t="str">
        <f>IF(ISNUMBER($AV3236),INDEX($C$1:$AB$3985,$AV3236,AW$4),"")</f>
        <v/>
      </c>
      <c r="AX3236" s="105" t="str">
        <f>IF(ISNUMBER($AV3236),INDEX($C$1:$AB$3985,$AV3236,AX$4),"")</f>
        <v/>
      </c>
      <c r="AY3236" s="128"/>
      <c r="AZ3236" s="128"/>
      <c r="BA3236" s="128" t="str">
        <f t="shared" si="350"/>
        <v/>
      </c>
      <c r="BB3236" s="105" t="str">
        <f>IF(ISNUMBER($BA3236),INDEX($C$1:$AB$3985,$BA3236,BB$4),"")</f>
        <v/>
      </c>
      <c r="BC3236" s="105"/>
    </row>
    <row r="3237" spans="1:55" x14ac:dyDescent="0.25">
      <c r="A3237" s="98"/>
      <c r="B3237" s="98"/>
      <c r="C3237" s="73"/>
      <c r="D3237" s="179"/>
      <c r="E3237" s="176"/>
      <c r="F3237" s="176"/>
      <c r="G3237" s="176"/>
      <c r="H3237" s="176"/>
      <c r="I3237" s="176"/>
      <c r="J3237" s="172"/>
      <c r="K3237" s="173"/>
      <c r="L3237" s="178"/>
      <c r="R3237" s="3"/>
      <c r="S3237" s="106"/>
      <c r="T3237" s="106"/>
      <c r="U3237" s="106"/>
      <c r="V3237" s="106"/>
      <c r="W3237" s="106"/>
      <c r="X3237" s="106"/>
      <c r="AB3237" s="188" t="str">
        <f t="shared" si="345"/>
        <v/>
      </c>
      <c r="AC3237" s="188" t="s">
        <v>1585</v>
      </c>
      <c r="AD3237" s="131"/>
      <c r="AE3237" s="131"/>
      <c r="AF3237" s="131"/>
      <c r="AG3237" s="131"/>
      <c r="AH3237" s="131"/>
      <c r="AI3237" s="131"/>
      <c r="AJ3237" s="128" t="str">
        <f t="shared" si="346"/>
        <v/>
      </c>
      <c r="AK3237" s="7" t="str">
        <f>IF(ISNUMBER($AJ3237),INDEX($C$1:$AB$3985,$AJ3237,AK$4),"")</f>
        <v/>
      </c>
      <c r="AL3237" s="7" t="str">
        <f>IF(ISNUMBER($AJ3237),INDEX($C$1:$AB$3985,$AJ3237,AL$4),"")</f>
        <v/>
      </c>
      <c r="AM3237" s="128"/>
      <c r="AN3237" s="128" t="str">
        <f t="shared" si="348"/>
        <v/>
      </c>
      <c r="AO3237" s="7" t="str">
        <f t="shared" si="351"/>
        <v/>
      </c>
      <c r="AP3237" s="10" t="str">
        <f t="shared" si="351"/>
        <v/>
      </c>
      <c r="AQ3237" s="310">
        <f>IF(ISNUMBER(SEARCH($T$30,AO3237)),MAX(AQ$5:AQ3236)+1,0)</f>
        <v>0</v>
      </c>
      <c r="AR3237" s="310">
        <f>IF(ISNUMBER(SEARCH($T$31,AO3237)),MAX(AR$5:AR3236)+1,0)</f>
        <v>0</v>
      </c>
      <c r="AS3237" s="128" t="str">
        <f t="shared" si="347"/>
        <v/>
      </c>
      <c r="AT3237" s="105" t="str">
        <f>IF(ISNUMBER($AS3237),INDEX($C$1:$AB$3985,$AS3237,AT$4),"")</f>
        <v/>
      </c>
      <c r="AU3237" s="128"/>
      <c r="AV3237" s="128" t="str">
        <f t="shared" si="349"/>
        <v/>
      </c>
      <c r="AW3237" s="105" t="str">
        <f>IF(ISNUMBER($AV3237),INDEX($C$1:$AB$3985,$AV3237,AW$4),"")</f>
        <v/>
      </c>
      <c r="AX3237" s="105" t="str">
        <f>IF(ISNUMBER($AV3237),INDEX($C$1:$AB$3985,$AV3237,AX$4),"")</f>
        <v/>
      </c>
      <c r="AY3237" s="128"/>
      <c r="AZ3237" s="128"/>
      <c r="BA3237" s="128" t="str">
        <f t="shared" si="350"/>
        <v/>
      </c>
      <c r="BB3237" s="105" t="str">
        <f>IF(ISNUMBER($BA3237),INDEX($C$1:$AB$3985,$BA3237,BB$4),"")</f>
        <v/>
      </c>
      <c r="BC3237" s="105"/>
    </row>
    <row r="3238" spans="1:55" x14ac:dyDescent="0.25">
      <c r="A3238" s="98"/>
      <c r="B3238" s="98"/>
      <c r="C3238" s="73"/>
      <c r="D3238" s="179"/>
      <c r="E3238" s="176"/>
      <c r="F3238" s="176"/>
      <c r="G3238" s="176"/>
      <c r="H3238" s="176"/>
      <c r="I3238" s="176"/>
      <c r="J3238" s="172"/>
      <c r="K3238" s="173"/>
      <c r="L3238" s="178"/>
      <c r="R3238" s="3"/>
      <c r="S3238" s="106"/>
      <c r="T3238" s="106"/>
      <c r="U3238" s="106"/>
      <c r="V3238" s="106"/>
      <c r="W3238" s="106"/>
      <c r="X3238" s="106"/>
      <c r="AB3238" s="188" t="str">
        <f t="shared" si="345"/>
        <v/>
      </c>
      <c r="AC3238" s="188" t="s">
        <v>1585</v>
      </c>
      <c r="AD3238" s="131"/>
      <c r="AE3238" s="131"/>
      <c r="AF3238" s="131"/>
      <c r="AG3238" s="131"/>
      <c r="AH3238" s="131"/>
      <c r="AI3238" s="131"/>
      <c r="AJ3238" s="128" t="str">
        <f t="shared" si="346"/>
        <v/>
      </c>
      <c r="AK3238" s="7" t="str">
        <f>IF(ISNUMBER($AJ3238),INDEX($C$1:$AB$3985,$AJ3238,AK$4),"")</f>
        <v/>
      </c>
      <c r="AL3238" s="7" t="str">
        <f>IF(ISNUMBER($AJ3238),INDEX($C$1:$AB$3985,$AJ3238,AL$4),"")</f>
        <v/>
      </c>
      <c r="AM3238" s="128"/>
      <c r="AN3238" s="128" t="str">
        <f t="shared" si="348"/>
        <v/>
      </c>
      <c r="AO3238" s="7" t="str">
        <f t="shared" si="351"/>
        <v/>
      </c>
      <c r="AP3238" s="10" t="str">
        <f t="shared" si="351"/>
        <v/>
      </c>
      <c r="AQ3238" s="310">
        <f>IF(ISNUMBER(SEARCH($T$30,AO3238)),MAX(AQ$5:AQ3237)+1,0)</f>
        <v>0</v>
      </c>
      <c r="AR3238" s="310">
        <f>IF(ISNUMBER(SEARCH($T$31,AO3238)),MAX(AR$5:AR3237)+1,0)</f>
        <v>0</v>
      </c>
      <c r="AS3238" s="128" t="str">
        <f t="shared" si="347"/>
        <v/>
      </c>
      <c r="AT3238" s="105" t="str">
        <f>IF(ISNUMBER($AS3238),INDEX($C$1:$AB$3985,$AS3238,AT$4),"")</f>
        <v/>
      </c>
      <c r="AU3238" s="128"/>
      <c r="AV3238" s="128" t="str">
        <f t="shared" si="349"/>
        <v/>
      </c>
      <c r="AW3238" s="105" t="str">
        <f>IF(ISNUMBER($AV3238),INDEX($C$1:$AB$3985,$AV3238,AW$4),"")</f>
        <v/>
      </c>
      <c r="AX3238" s="105" t="str">
        <f>IF(ISNUMBER($AV3238),INDEX($C$1:$AB$3985,$AV3238,AX$4),"")</f>
        <v/>
      </c>
      <c r="AY3238" s="128"/>
      <c r="AZ3238" s="128"/>
      <c r="BA3238" s="128" t="str">
        <f t="shared" si="350"/>
        <v/>
      </c>
      <c r="BB3238" s="105" t="str">
        <f>IF(ISNUMBER($BA3238),INDEX($C$1:$AB$3985,$BA3238,BB$4),"")</f>
        <v/>
      </c>
      <c r="BC3238" s="105"/>
    </row>
    <row r="3239" spans="1:55" x14ac:dyDescent="0.25">
      <c r="A3239" s="98"/>
      <c r="B3239" s="98"/>
      <c r="C3239" s="73"/>
      <c r="D3239" s="179"/>
      <c r="E3239" s="176"/>
      <c r="F3239" s="176"/>
      <c r="G3239" s="176"/>
      <c r="H3239" s="176"/>
      <c r="I3239" s="176"/>
      <c r="J3239" s="172"/>
      <c r="K3239" s="173"/>
      <c r="L3239" s="178"/>
      <c r="R3239" s="3"/>
      <c r="S3239" s="106"/>
      <c r="T3239" s="106"/>
      <c r="U3239" s="106"/>
      <c r="V3239" s="106"/>
      <c r="W3239" s="106"/>
      <c r="X3239" s="106"/>
      <c r="AB3239" s="188" t="str">
        <f t="shared" si="345"/>
        <v/>
      </c>
      <c r="AC3239" s="188" t="s">
        <v>1585</v>
      </c>
      <c r="AD3239" s="131"/>
      <c r="AE3239" s="131"/>
      <c r="AF3239" s="131"/>
      <c r="AG3239" s="131"/>
      <c r="AH3239" s="131"/>
      <c r="AI3239" s="131"/>
      <c r="AJ3239" s="128" t="str">
        <f t="shared" si="346"/>
        <v/>
      </c>
      <c r="AK3239" s="7" t="str">
        <f>IF(ISNUMBER($AJ3239),INDEX($C$1:$AB$3985,$AJ3239,AK$4),"")</f>
        <v/>
      </c>
      <c r="AL3239" s="7" t="str">
        <f>IF(ISNUMBER($AJ3239),INDEX($C$1:$AB$3985,$AJ3239,AL$4),"")</f>
        <v/>
      </c>
      <c r="AM3239" s="128"/>
      <c r="AN3239" s="128" t="str">
        <f t="shared" si="348"/>
        <v/>
      </c>
      <c r="AO3239" s="7" t="str">
        <f t="shared" si="351"/>
        <v/>
      </c>
      <c r="AP3239" s="10" t="str">
        <f t="shared" si="351"/>
        <v/>
      </c>
      <c r="AQ3239" s="310">
        <f>IF(ISNUMBER(SEARCH($T$30,AO3239)),MAX(AQ$5:AQ3238)+1,0)</f>
        <v>0</v>
      </c>
      <c r="AR3239" s="310">
        <f>IF(ISNUMBER(SEARCH($T$31,AO3239)),MAX(AR$5:AR3238)+1,0)</f>
        <v>0</v>
      </c>
      <c r="AS3239" s="128" t="str">
        <f t="shared" si="347"/>
        <v/>
      </c>
      <c r="AT3239" s="105" t="str">
        <f>IF(ISNUMBER($AS3239),INDEX($C$1:$AB$3985,$AS3239,AT$4),"")</f>
        <v/>
      </c>
      <c r="AU3239" s="128"/>
      <c r="AV3239" s="128" t="str">
        <f t="shared" si="349"/>
        <v/>
      </c>
      <c r="AW3239" s="105" t="str">
        <f>IF(ISNUMBER($AV3239),INDEX($C$1:$AB$3985,$AV3239,AW$4),"")</f>
        <v/>
      </c>
      <c r="AX3239" s="105" t="str">
        <f>IF(ISNUMBER($AV3239),INDEX($C$1:$AB$3985,$AV3239,AX$4),"")</f>
        <v/>
      </c>
      <c r="AY3239" s="128"/>
      <c r="AZ3239" s="128"/>
      <c r="BA3239" s="128" t="str">
        <f t="shared" si="350"/>
        <v/>
      </c>
      <c r="BB3239" s="105" t="str">
        <f>IF(ISNUMBER($BA3239),INDEX($C$1:$AB$3985,$BA3239,BB$4),"")</f>
        <v/>
      </c>
      <c r="BC3239" s="105"/>
    </row>
    <row r="3240" spans="1:55" x14ac:dyDescent="0.25">
      <c r="A3240" s="98"/>
      <c r="B3240" s="98"/>
      <c r="C3240" s="73"/>
      <c r="D3240" s="179"/>
      <c r="E3240" s="176"/>
      <c r="F3240" s="176"/>
      <c r="G3240" s="176"/>
      <c r="H3240" s="176"/>
      <c r="I3240" s="176"/>
      <c r="J3240" s="172"/>
      <c r="K3240" s="173"/>
      <c r="L3240" s="178"/>
      <c r="R3240" s="3"/>
      <c r="S3240" s="106"/>
      <c r="T3240" s="106"/>
      <c r="U3240" s="106"/>
      <c r="V3240" s="106"/>
      <c r="W3240" s="106"/>
      <c r="X3240" s="106"/>
      <c r="AB3240" s="188" t="str">
        <f t="shared" si="345"/>
        <v/>
      </c>
      <c r="AC3240" s="188" t="s">
        <v>1585</v>
      </c>
      <c r="AD3240" s="131"/>
      <c r="AE3240" s="131"/>
      <c r="AF3240" s="131"/>
      <c r="AG3240" s="131"/>
      <c r="AH3240" s="131"/>
      <c r="AI3240" s="131"/>
      <c r="AJ3240" s="128" t="str">
        <f t="shared" si="346"/>
        <v/>
      </c>
      <c r="AK3240" s="7" t="str">
        <f>IF(ISNUMBER($AJ3240),INDEX($C$1:$AB$3985,$AJ3240,AK$4),"")</f>
        <v/>
      </c>
      <c r="AL3240" s="7" t="str">
        <f>IF(ISNUMBER($AJ3240),INDEX($C$1:$AB$3985,$AJ3240,AL$4),"")</f>
        <v/>
      </c>
      <c r="AM3240" s="128"/>
      <c r="AN3240" s="128" t="str">
        <f t="shared" si="348"/>
        <v/>
      </c>
      <c r="AO3240" s="7" t="str">
        <f t="shared" si="351"/>
        <v/>
      </c>
      <c r="AP3240" s="10" t="str">
        <f t="shared" si="351"/>
        <v/>
      </c>
      <c r="AQ3240" s="310">
        <f>IF(ISNUMBER(SEARCH($T$30,AO3240)),MAX(AQ$5:AQ3239)+1,0)</f>
        <v>0</v>
      </c>
      <c r="AR3240" s="310">
        <f>IF(ISNUMBER(SEARCH($T$31,AO3240)),MAX(AR$5:AR3239)+1,0)</f>
        <v>0</v>
      </c>
      <c r="AS3240" s="128" t="str">
        <f t="shared" si="347"/>
        <v/>
      </c>
      <c r="AT3240" s="105" t="str">
        <f>IF(ISNUMBER($AS3240),INDEX($C$1:$AB$3985,$AS3240,AT$4),"")</f>
        <v/>
      </c>
      <c r="AU3240" s="128"/>
      <c r="AV3240" s="128" t="str">
        <f t="shared" si="349"/>
        <v/>
      </c>
      <c r="AW3240" s="105" t="str">
        <f>IF(ISNUMBER($AV3240),INDEX($C$1:$AB$3985,$AV3240,AW$4),"")</f>
        <v/>
      </c>
      <c r="AX3240" s="105" t="str">
        <f>IF(ISNUMBER($AV3240),INDEX($C$1:$AB$3985,$AV3240,AX$4),"")</f>
        <v/>
      </c>
      <c r="AY3240" s="128"/>
      <c r="AZ3240" s="128"/>
      <c r="BA3240" s="128" t="str">
        <f t="shared" si="350"/>
        <v/>
      </c>
      <c r="BB3240" s="105" t="str">
        <f>IF(ISNUMBER($BA3240),INDEX($C$1:$AB$3985,$BA3240,BB$4),"")</f>
        <v/>
      </c>
      <c r="BC3240" s="105"/>
    </row>
    <row r="3241" spans="1:55" x14ac:dyDescent="0.25">
      <c r="A3241" s="98"/>
      <c r="B3241" s="98"/>
      <c r="C3241" s="73"/>
      <c r="D3241" s="179"/>
      <c r="E3241" s="176"/>
      <c r="F3241" s="176"/>
      <c r="G3241" s="176"/>
      <c r="H3241" s="176"/>
      <c r="I3241" s="176"/>
      <c r="J3241" s="172"/>
      <c r="K3241" s="173"/>
      <c r="L3241" s="178"/>
      <c r="R3241" s="3"/>
      <c r="S3241" s="106"/>
      <c r="T3241" s="106"/>
      <c r="U3241" s="106"/>
      <c r="V3241" s="106"/>
      <c r="W3241" s="106"/>
      <c r="X3241" s="106"/>
      <c r="AB3241" s="188" t="str">
        <f t="shared" si="345"/>
        <v/>
      </c>
      <c r="AC3241" s="188" t="s">
        <v>1585</v>
      </c>
      <c r="AD3241" s="131"/>
      <c r="AE3241" s="131"/>
      <c r="AF3241" s="131"/>
      <c r="AG3241" s="131"/>
      <c r="AH3241" s="131"/>
      <c r="AI3241" s="131"/>
      <c r="AJ3241" s="128" t="str">
        <f t="shared" si="346"/>
        <v/>
      </c>
      <c r="AK3241" s="7" t="str">
        <f>IF(ISNUMBER($AJ3241),INDEX($C$1:$AB$3985,$AJ3241,AK$4),"")</f>
        <v/>
      </c>
      <c r="AL3241" s="7" t="str">
        <f>IF(ISNUMBER($AJ3241),INDEX($C$1:$AB$3985,$AJ3241,AL$4),"")</f>
        <v/>
      </c>
      <c r="AM3241" s="128"/>
      <c r="AN3241" s="128" t="str">
        <f t="shared" si="348"/>
        <v/>
      </c>
      <c r="AO3241" s="7" t="str">
        <f t="shared" si="351"/>
        <v/>
      </c>
      <c r="AP3241" s="10" t="str">
        <f t="shared" si="351"/>
        <v/>
      </c>
      <c r="AQ3241" s="310">
        <f>IF(ISNUMBER(SEARCH($T$30,AO3241)),MAX(AQ$5:AQ3240)+1,0)</f>
        <v>0</v>
      </c>
      <c r="AR3241" s="310">
        <f>IF(ISNUMBER(SEARCH($T$31,AO3241)),MAX(AR$5:AR3240)+1,0)</f>
        <v>0</v>
      </c>
      <c r="AS3241" s="128" t="str">
        <f t="shared" si="347"/>
        <v/>
      </c>
      <c r="AT3241" s="105" t="str">
        <f>IF(ISNUMBER($AS3241),INDEX($C$1:$AB$3985,$AS3241,AT$4),"")</f>
        <v/>
      </c>
      <c r="AU3241" s="128"/>
      <c r="AV3241" s="128" t="str">
        <f t="shared" si="349"/>
        <v/>
      </c>
      <c r="AW3241" s="105" t="str">
        <f>IF(ISNUMBER($AV3241),INDEX($C$1:$AB$3985,$AV3241,AW$4),"")</f>
        <v/>
      </c>
      <c r="AX3241" s="105" t="str">
        <f>IF(ISNUMBER($AV3241),INDEX($C$1:$AB$3985,$AV3241,AX$4),"")</f>
        <v/>
      </c>
      <c r="AY3241" s="128"/>
      <c r="AZ3241" s="128"/>
      <c r="BA3241" s="128" t="str">
        <f t="shared" si="350"/>
        <v/>
      </c>
      <c r="BB3241" s="105" t="str">
        <f>IF(ISNUMBER($BA3241),INDEX($C$1:$AB$3985,$BA3241,BB$4),"")</f>
        <v/>
      </c>
      <c r="BC3241" s="105"/>
    </row>
    <row r="3242" spans="1:55" x14ac:dyDescent="0.25">
      <c r="A3242" s="98"/>
      <c r="B3242" s="98"/>
      <c r="C3242" s="73"/>
      <c r="D3242" s="179"/>
      <c r="E3242" s="176"/>
      <c r="F3242" s="176"/>
      <c r="G3242" s="176"/>
      <c r="H3242" s="176"/>
      <c r="I3242" s="176"/>
      <c r="J3242" s="172"/>
      <c r="K3242" s="173"/>
      <c r="L3242" s="178"/>
      <c r="R3242" s="3"/>
      <c r="S3242" s="106"/>
      <c r="T3242" s="106"/>
      <c r="U3242" s="106"/>
      <c r="V3242" s="106"/>
      <c r="W3242" s="106"/>
      <c r="X3242" s="106"/>
      <c r="AB3242" s="188" t="str">
        <f t="shared" si="345"/>
        <v/>
      </c>
      <c r="AC3242" s="188" t="s">
        <v>1585</v>
      </c>
      <c r="AD3242" s="131"/>
      <c r="AE3242" s="131"/>
      <c r="AF3242" s="131"/>
      <c r="AG3242" s="131"/>
      <c r="AH3242" s="131"/>
      <c r="AI3242" s="131"/>
      <c r="AJ3242" s="128" t="str">
        <f t="shared" si="346"/>
        <v/>
      </c>
      <c r="AK3242" s="7" t="str">
        <f>IF(ISNUMBER($AJ3242),INDEX($C$1:$AB$3985,$AJ3242,AK$4),"")</f>
        <v/>
      </c>
      <c r="AL3242" s="7" t="str">
        <f>IF(ISNUMBER($AJ3242),INDEX($C$1:$AB$3985,$AJ3242,AL$4),"")</f>
        <v/>
      </c>
      <c r="AM3242" s="128"/>
      <c r="AN3242" s="128" t="str">
        <f t="shared" si="348"/>
        <v/>
      </c>
      <c r="AO3242" s="7" t="str">
        <f t="shared" si="351"/>
        <v/>
      </c>
      <c r="AP3242" s="10" t="str">
        <f t="shared" si="351"/>
        <v/>
      </c>
      <c r="AQ3242" s="310">
        <f>IF(ISNUMBER(SEARCH($T$30,AO3242)),MAX(AQ$5:AQ3241)+1,0)</f>
        <v>0</v>
      </c>
      <c r="AR3242" s="310">
        <f>IF(ISNUMBER(SEARCH($T$31,AO3242)),MAX(AR$5:AR3241)+1,0)</f>
        <v>0</v>
      </c>
      <c r="AS3242" s="128" t="str">
        <f t="shared" si="347"/>
        <v/>
      </c>
      <c r="AT3242" s="105" t="str">
        <f>IF(ISNUMBER($AS3242),INDEX($C$1:$AB$3985,$AS3242,AT$4),"")</f>
        <v/>
      </c>
      <c r="AU3242" s="128"/>
      <c r="AV3242" s="128" t="str">
        <f t="shared" si="349"/>
        <v/>
      </c>
      <c r="AW3242" s="105" t="str">
        <f>IF(ISNUMBER($AV3242),INDEX($C$1:$AB$3985,$AV3242,AW$4),"")</f>
        <v/>
      </c>
      <c r="AX3242" s="105" t="str">
        <f>IF(ISNUMBER($AV3242),INDEX($C$1:$AB$3985,$AV3242,AX$4),"")</f>
        <v/>
      </c>
      <c r="AY3242" s="128"/>
      <c r="AZ3242" s="128"/>
      <c r="BA3242" s="128" t="str">
        <f t="shared" si="350"/>
        <v/>
      </c>
      <c r="BB3242" s="105" t="str">
        <f>IF(ISNUMBER($BA3242),INDEX($C$1:$AB$3985,$BA3242,BB$4),"")</f>
        <v/>
      </c>
      <c r="BC3242" s="105"/>
    </row>
    <row r="3243" spans="1:55" x14ac:dyDescent="0.25">
      <c r="A3243" s="98"/>
      <c r="B3243" s="98"/>
      <c r="C3243" s="73"/>
      <c r="D3243" s="179"/>
      <c r="E3243" s="176"/>
      <c r="F3243" s="176"/>
      <c r="G3243" s="176"/>
      <c r="H3243" s="176"/>
      <c r="I3243" s="176"/>
      <c r="J3243" s="172"/>
      <c r="K3243" s="173"/>
      <c r="L3243" s="178"/>
      <c r="R3243" s="3"/>
      <c r="S3243" s="106"/>
      <c r="T3243" s="106"/>
      <c r="U3243" s="106"/>
      <c r="V3243" s="106"/>
      <c r="W3243" s="106"/>
      <c r="X3243" s="106"/>
      <c r="AB3243" s="188" t="str">
        <f t="shared" si="345"/>
        <v/>
      </c>
      <c r="AC3243" s="188" t="s">
        <v>1585</v>
      </c>
      <c r="AD3243" s="131"/>
      <c r="AE3243" s="131"/>
      <c r="AF3243" s="131"/>
      <c r="AG3243" s="131"/>
      <c r="AH3243" s="131"/>
      <c r="AI3243" s="131"/>
      <c r="AJ3243" s="128" t="str">
        <f t="shared" si="346"/>
        <v/>
      </c>
      <c r="AK3243" s="7" t="str">
        <f>IF(ISNUMBER($AJ3243),INDEX($C$1:$AB$3985,$AJ3243,AK$4),"")</f>
        <v/>
      </c>
      <c r="AL3243" s="7" t="str">
        <f>IF(ISNUMBER($AJ3243),INDEX($C$1:$AB$3985,$AJ3243,AL$4),"")</f>
        <v/>
      </c>
      <c r="AM3243" s="128"/>
      <c r="AN3243" s="128" t="str">
        <f t="shared" si="348"/>
        <v/>
      </c>
      <c r="AO3243" s="7" t="str">
        <f t="shared" si="351"/>
        <v/>
      </c>
      <c r="AP3243" s="10" t="str">
        <f t="shared" si="351"/>
        <v/>
      </c>
      <c r="AQ3243" s="310">
        <f>IF(ISNUMBER(SEARCH($T$30,AO3243)),MAX(AQ$5:AQ3242)+1,0)</f>
        <v>0</v>
      </c>
      <c r="AR3243" s="310">
        <f>IF(ISNUMBER(SEARCH($T$31,AO3243)),MAX(AR$5:AR3242)+1,0)</f>
        <v>0</v>
      </c>
      <c r="AS3243" s="128" t="str">
        <f t="shared" si="347"/>
        <v/>
      </c>
      <c r="AT3243" s="105" t="str">
        <f>IF(ISNUMBER($AS3243),INDEX($C$1:$AB$3985,$AS3243,AT$4),"")</f>
        <v/>
      </c>
      <c r="AU3243" s="128"/>
      <c r="AV3243" s="128" t="str">
        <f t="shared" si="349"/>
        <v/>
      </c>
      <c r="AW3243" s="105" t="str">
        <f>IF(ISNUMBER($AV3243),INDEX($C$1:$AB$3985,$AV3243,AW$4),"")</f>
        <v/>
      </c>
      <c r="AX3243" s="105" t="str">
        <f>IF(ISNUMBER($AV3243),INDEX($C$1:$AB$3985,$AV3243,AX$4),"")</f>
        <v/>
      </c>
      <c r="AY3243" s="128"/>
      <c r="AZ3243" s="128"/>
      <c r="BA3243" s="128" t="str">
        <f t="shared" si="350"/>
        <v/>
      </c>
      <c r="BB3243" s="105" t="str">
        <f>IF(ISNUMBER($BA3243),INDEX($C$1:$AB$3985,$BA3243,BB$4),"")</f>
        <v/>
      </c>
      <c r="BC3243" s="105"/>
    </row>
    <row r="3244" spans="1:55" x14ac:dyDescent="0.25">
      <c r="A3244" s="98"/>
      <c r="B3244" s="98"/>
      <c r="C3244" s="73"/>
      <c r="D3244" s="179"/>
      <c r="E3244" s="176"/>
      <c r="F3244" s="176"/>
      <c r="G3244" s="176"/>
      <c r="H3244" s="176"/>
      <c r="I3244" s="176"/>
      <c r="J3244" s="172"/>
      <c r="K3244" s="173"/>
      <c r="L3244" s="178"/>
      <c r="R3244" s="3"/>
      <c r="S3244" s="106"/>
      <c r="T3244" s="106"/>
      <c r="U3244" s="106"/>
      <c r="V3244" s="106"/>
      <c r="W3244" s="106"/>
      <c r="X3244" s="106"/>
      <c r="AB3244" s="188" t="str">
        <f t="shared" si="345"/>
        <v/>
      </c>
      <c r="AC3244" s="188" t="s">
        <v>1585</v>
      </c>
      <c r="AD3244" s="131"/>
      <c r="AE3244" s="131"/>
      <c r="AF3244" s="131"/>
      <c r="AG3244" s="131"/>
      <c r="AH3244" s="131"/>
      <c r="AI3244" s="131"/>
      <c r="AJ3244" s="128" t="str">
        <f t="shared" si="346"/>
        <v/>
      </c>
      <c r="AK3244" s="7" t="str">
        <f>IF(ISNUMBER($AJ3244),INDEX($C$1:$AB$3985,$AJ3244,AK$4),"")</f>
        <v/>
      </c>
      <c r="AL3244" s="7" t="str">
        <f>IF(ISNUMBER($AJ3244),INDEX($C$1:$AB$3985,$AJ3244,AL$4),"")</f>
        <v/>
      </c>
      <c r="AM3244" s="128"/>
      <c r="AN3244" s="128" t="str">
        <f t="shared" si="348"/>
        <v/>
      </c>
      <c r="AO3244" s="7" t="str">
        <f t="shared" si="351"/>
        <v/>
      </c>
      <c r="AP3244" s="10" t="str">
        <f t="shared" si="351"/>
        <v/>
      </c>
      <c r="AQ3244" s="310">
        <f>IF(ISNUMBER(SEARCH($T$30,AO3244)),MAX(AQ$5:AQ3243)+1,0)</f>
        <v>0</v>
      </c>
      <c r="AR3244" s="310">
        <f>IF(ISNUMBER(SEARCH($T$31,AO3244)),MAX(AR$5:AR3243)+1,0)</f>
        <v>0</v>
      </c>
      <c r="AS3244" s="128" t="str">
        <f t="shared" si="347"/>
        <v/>
      </c>
      <c r="AT3244" s="105" t="str">
        <f>IF(ISNUMBER($AS3244),INDEX($C$1:$AB$3985,$AS3244,AT$4),"")</f>
        <v/>
      </c>
      <c r="AU3244" s="128"/>
      <c r="AV3244" s="128" t="str">
        <f t="shared" si="349"/>
        <v/>
      </c>
      <c r="AW3244" s="105" t="str">
        <f>IF(ISNUMBER($AV3244),INDEX($C$1:$AB$3985,$AV3244,AW$4),"")</f>
        <v/>
      </c>
      <c r="AX3244" s="105" t="str">
        <f>IF(ISNUMBER($AV3244),INDEX($C$1:$AB$3985,$AV3244,AX$4),"")</f>
        <v/>
      </c>
      <c r="AY3244" s="128"/>
      <c r="AZ3244" s="128"/>
      <c r="BA3244" s="128" t="str">
        <f t="shared" si="350"/>
        <v/>
      </c>
      <c r="BB3244" s="105" t="str">
        <f>IF(ISNUMBER($BA3244),INDEX($C$1:$AB$3985,$BA3244,BB$4),"")</f>
        <v/>
      </c>
      <c r="BC3244" s="105"/>
    </row>
    <row r="3245" spans="1:55" x14ac:dyDescent="0.25">
      <c r="A3245" s="98"/>
      <c r="B3245" s="98"/>
      <c r="C3245" s="73"/>
      <c r="D3245" s="179"/>
      <c r="E3245" s="176"/>
      <c r="F3245" s="176"/>
      <c r="G3245" s="176"/>
      <c r="H3245" s="176"/>
      <c r="I3245" s="176"/>
      <c r="J3245" s="172"/>
      <c r="K3245" s="173"/>
      <c r="L3245" s="178"/>
      <c r="R3245" s="3"/>
      <c r="S3245" s="106"/>
      <c r="T3245" s="106"/>
      <c r="U3245" s="106"/>
      <c r="V3245" s="106"/>
      <c r="W3245" s="106"/>
      <c r="X3245" s="106"/>
      <c r="AB3245" s="188" t="str">
        <f t="shared" si="345"/>
        <v/>
      </c>
      <c r="AC3245" s="188" t="s">
        <v>1585</v>
      </c>
      <c r="AD3245" s="131"/>
      <c r="AE3245" s="131"/>
      <c r="AF3245" s="131"/>
      <c r="AG3245" s="131"/>
      <c r="AH3245" s="131"/>
      <c r="AI3245" s="131"/>
      <c r="AJ3245" s="128" t="str">
        <f t="shared" si="346"/>
        <v/>
      </c>
      <c r="AK3245" s="7" t="str">
        <f>IF(ISNUMBER($AJ3245),INDEX($C$1:$AB$3985,$AJ3245,AK$4),"")</f>
        <v/>
      </c>
      <c r="AL3245" s="7" t="str">
        <f>IF(ISNUMBER($AJ3245),INDEX($C$1:$AB$3985,$AJ3245,AL$4),"")</f>
        <v/>
      </c>
      <c r="AM3245" s="128"/>
      <c r="AN3245" s="128" t="str">
        <f t="shared" si="348"/>
        <v/>
      </c>
      <c r="AO3245" s="7" t="str">
        <f t="shared" si="351"/>
        <v/>
      </c>
      <c r="AP3245" s="10" t="str">
        <f t="shared" si="351"/>
        <v/>
      </c>
      <c r="AQ3245" s="310">
        <f>IF(ISNUMBER(SEARCH($T$30,AO3245)),MAX(AQ$5:AQ3244)+1,0)</f>
        <v>0</v>
      </c>
      <c r="AR3245" s="310">
        <f>IF(ISNUMBER(SEARCH($T$31,AO3245)),MAX(AR$5:AR3244)+1,0)</f>
        <v>0</v>
      </c>
      <c r="AS3245" s="128" t="str">
        <f t="shared" si="347"/>
        <v/>
      </c>
      <c r="AT3245" s="105" t="str">
        <f>IF(ISNUMBER($AS3245),INDEX($C$1:$AB$3985,$AS3245,AT$4),"")</f>
        <v/>
      </c>
      <c r="AU3245" s="128"/>
      <c r="AV3245" s="128" t="str">
        <f t="shared" si="349"/>
        <v/>
      </c>
      <c r="AW3245" s="105" t="str">
        <f>IF(ISNUMBER($AV3245),INDEX($C$1:$AB$3985,$AV3245,AW$4),"")</f>
        <v/>
      </c>
      <c r="AX3245" s="105" t="str">
        <f>IF(ISNUMBER($AV3245),INDEX($C$1:$AB$3985,$AV3245,AX$4),"")</f>
        <v/>
      </c>
      <c r="AY3245" s="128"/>
      <c r="AZ3245" s="128"/>
      <c r="BA3245" s="128" t="str">
        <f t="shared" si="350"/>
        <v/>
      </c>
      <c r="BB3245" s="105" t="str">
        <f>IF(ISNUMBER($BA3245),INDEX($C$1:$AB$3985,$BA3245,BB$4),"")</f>
        <v/>
      </c>
      <c r="BC3245" s="105"/>
    </row>
    <row r="3246" spans="1:55" x14ac:dyDescent="0.25">
      <c r="A3246" s="98"/>
      <c r="B3246" s="98"/>
      <c r="C3246" s="73"/>
      <c r="D3246" s="179"/>
      <c r="E3246" s="176"/>
      <c r="F3246" s="176"/>
      <c r="G3246" s="176"/>
      <c r="H3246" s="176"/>
      <c r="I3246" s="176"/>
      <c r="J3246" s="172"/>
      <c r="K3246" s="173"/>
      <c r="L3246" s="178"/>
      <c r="R3246" s="3"/>
      <c r="S3246" s="106"/>
      <c r="T3246" s="106"/>
      <c r="U3246" s="106"/>
      <c r="V3246" s="106"/>
      <c r="W3246" s="106"/>
      <c r="X3246" s="106"/>
      <c r="AB3246" s="188" t="str">
        <f t="shared" si="345"/>
        <v/>
      </c>
      <c r="AC3246" s="188" t="s">
        <v>1585</v>
      </c>
      <c r="AD3246" s="131"/>
      <c r="AE3246" s="131"/>
      <c r="AF3246" s="131"/>
      <c r="AG3246" s="131"/>
      <c r="AH3246" s="131"/>
      <c r="AI3246" s="131"/>
      <c r="AJ3246" s="128" t="str">
        <f t="shared" si="346"/>
        <v/>
      </c>
      <c r="AK3246" s="7" t="str">
        <f>IF(ISNUMBER($AJ3246),INDEX($C$1:$AB$3985,$AJ3246,AK$4),"")</f>
        <v/>
      </c>
      <c r="AL3246" s="7" t="str">
        <f>IF(ISNUMBER($AJ3246),INDEX($C$1:$AB$3985,$AJ3246,AL$4),"")</f>
        <v/>
      </c>
      <c r="AM3246" s="128"/>
      <c r="AN3246" s="128" t="str">
        <f t="shared" si="348"/>
        <v/>
      </c>
      <c r="AO3246" s="7" t="str">
        <f t="shared" si="351"/>
        <v/>
      </c>
      <c r="AP3246" s="10" t="str">
        <f t="shared" si="351"/>
        <v/>
      </c>
      <c r="AQ3246" s="310">
        <f>IF(ISNUMBER(SEARCH($T$30,AO3246)),MAX(AQ$5:AQ3245)+1,0)</f>
        <v>0</v>
      </c>
      <c r="AR3246" s="310">
        <f>IF(ISNUMBER(SEARCH($T$31,AO3246)),MAX(AR$5:AR3245)+1,0)</f>
        <v>0</v>
      </c>
      <c r="AS3246" s="128" t="str">
        <f t="shared" si="347"/>
        <v/>
      </c>
      <c r="AT3246" s="105" t="str">
        <f>IF(ISNUMBER($AS3246),INDEX($C$1:$AB$3985,$AS3246,AT$4),"")</f>
        <v/>
      </c>
      <c r="AU3246" s="128"/>
      <c r="AV3246" s="128" t="str">
        <f t="shared" si="349"/>
        <v/>
      </c>
      <c r="AW3246" s="105" t="str">
        <f>IF(ISNUMBER($AV3246),INDEX($C$1:$AB$3985,$AV3246,AW$4),"")</f>
        <v/>
      </c>
      <c r="AX3246" s="105" t="str">
        <f>IF(ISNUMBER($AV3246),INDEX($C$1:$AB$3985,$AV3246,AX$4),"")</f>
        <v/>
      </c>
      <c r="AY3246" s="128"/>
      <c r="AZ3246" s="128"/>
      <c r="BA3246" s="128" t="str">
        <f t="shared" si="350"/>
        <v/>
      </c>
      <c r="BB3246" s="105" t="str">
        <f>IF(ISNUMBER($BA3246),INDEX($C$1:$AB$3985,$BA3246,BB$4),"")</f>
        <v/>
      </c>
      <c r="BC3246" s="105"/>
    </row>
    <row r="3247" spans="1:55" x14ac:dyDescent="0.25">
      <c r="A3247" s="98"/>
      <c r="B3247" s="98"/>
      <c r="C3247" s="73"/>
      <c r="D3247" s="179"/>
      <c r="E3247" s="176"/>
      <c r="F3247" s="176"/>
      <c r="G3247" s="176"/>
      <c r="H3247" s="176"/>
      <c r="I3247" s="176"/>
      <c r="J3247" s="172"/>
      <c r="K3247" s="173"/>
      <c r="L3247" s="178"/>
      <c r="R3247" s="3"/>
      <c r="S3247" s="106"/>
      <c r="T3247" s="106"/>
      <c r="U3247" s="106"/>
      <c r="V3247" s="106"/>
      <c r="W3247" s="106"/>
      <c r="X3247" s="106"/>
      <c r="AB3247" s="188" t="str">
        <f t="shared" si="345"/>
        <v/>
      </c>
      <c r="AC3247" s="188" t="s">
        <v>1585</v>
      </c>
      <c r="AD3247" s="131"/>
      <c r="AE3247" s="131"/>
      <c r="AF3247" s="131"/>
      <c r="AG3247" s="131"/>
      <c r="AH3247" s="131"/>
      <c r="AI3247" s="131"/>
      <c r="AJ3247" s="128" t="str">
        <f t="shared" si="346"/>
        <v/>
      </c>
      <c r="AK3247" s="7" t="str">
        <f>IF(ISNUMBER($AJ3247),INDEX($C$1:$AB$3985,$AJ3247,AK$4),"")</f>
        <v/>
      </c>
      <c r="AL3247" s="7" t="str">
        <f>IF(ISNUMBER($AJ3247),INDEX($C$1:$AB$3985,$AJ3247,AL$4),"")</f>
        <v/>
      </c>
      <c r="AM3247" s="128"/>
      <c r="AN3247" s="128" t="str">
        <f t="shared" si="348"/>
        <v/>
      </c>
      <c r="AO3247" s="7" t="str">
        <f t="shared" si="351"/>
        <v/>
      </c>
      <c r="AP3247" s="10" t="str">
        <f t="shared" si="351"/>
        <v/>
      </c>
      <c r="AQ3247" s="310">
        <f>IF(ISNUMBER(SEARCH($T$30,AO3247)),MAX(AQ$5:AQ3246)+1,0)</f>
        <v>0</v>
      </c>
      <c r="AR3247" s="310">
        <f>IF(ISNUMBER(SEARCH($T$31,AO3247)),MAX(AR$5:AR3246)+1,0)</f>
        <v>0</v>
      </c>
      <c r="AS3247" s="128" t="str">
        <f t="shared" si="347"/>
        <v/>
      </c>
      <c r="AT3247" s="105" t="str">
        <f>IF(ISNUMBER($AS3247),INDEX($C$1:$AB$3985,$AS3247,AT$4),"")</f>
        <v/>
      </c>
      <c r="AU3247" s="128"/>
      <c r="AV3247" s="128" t="str">
        <f t="shared" si="349"/>
        <v/>
      </c>
      <c r="AW3247" s="105" t="str">
        <f>IF(ISNUMBER($AV3247),INDEX($C$1:$AB$3985,$AV3247,AW$4),"")</f>
        <v/>
      </c>
      <c r="AX3247" s="105" t="str">
        <f>IF(ISNUMBER($AV3247),INDEX($C$1:$AB$3985,$AV3247,AX$4),"")</f>
        <v/>
      </c>
      <c r="AY3247" s="128"/>
      <c r="AZ3247" s="128"/>
      <c r="BA3247" s="128" t="str">
        <f t="shared" si="350"/>
        <v/>
      </c>
      <c r="BB3247" s="105" t="str">
        <f>IF(ISNUMBER($BA3247),INDEX($C$1:$AB$3985,$BA3247,BB$4),"")</f>
        <v/>
      </c>
      <c r="BC3247" s="105"/>
    </row>
    <row r="3248" spans="1:55" x14ac:dyDescent="0.25">
      <c r="A3248" s="98"/>
      <c r="B3248" s="98"/>
      <c r="C3248" s="73"/>
      <c r="D3248" s="179"/>
      <c r="E3248" s="176"/>
      <c r="F3248" s="176"/>
      <c r="G3248" s="176"/>
      <c r="H3248" s="176"/>
      <c r="I3248" s="176"/>
      <c r="J3248" s="172"/>
      <c r="K3248" s="173"/>
      <c r="L3248" s="178"/>
      <c r="R3248" s="3"/>
      <c r="S3248" s="106"/>
      <c r="T3248" s="106"/>
      <c r="U3248" s="106"/>
      <c r="V3248" s="106"/>
      <c r="W3248" s="106"/>
      <c r="X3248" s="106"/>
      <c r="AB3248" s="188" t="str">
        <f t="shared" si="345"/>
        <v/>
      </c>
      <c r="AC3248" s="188" t="s">
        <v>1585</v>
      </c>
      <c r="AD3248" s="131"/>
      <c r="AE3248" s="131"/>
      <c r="AF3248" s="131"/>
      <c r="AG3248" s="131"/>
      <c r="AH3248" s="131"/>
      <c r="AI3248" s="131"/>
      <c r="AJ3248" s="128" t="str">
        <f t="shared" si="346"/>
        <v/>
      </c>
      <c r="AK3248" s="7" t="str">
        <f>IF(ISNUMBER($AJ3248),INDEX($C$1:$AB$3985,$AJ3248,AK$4),"")</f>
        <v/>
      </c>
      <c r="AL3248" s="7" t="str">
        <f>IF(ISNUMBER($AJ3248),INDEX($C$1:$AB$3985,$AJ3248,AL$4),"")</f>
        <v/>
      </c>
      <c r="AM3248" s="128"/>
      <c r="AN3248" s="128" t="str">
        <f t="shared" si="348"/>
        <v/>
      </c>
      <c r="AO3248" s="7" t="str">
        <f t="shared" si="351"/>
        <v/>
      </c>
      <c r="AP3248" s="10" t="str">
        <f t="shared" si="351"/>
        <v/>
      </c>
      <c r="AQ3248" s="310">
        <f>IF(ISNUMBER(SEARCH($T$30,AO3248)),MAX(AQ$5:AQ3247)+1,0)</f>
        <v>0</v>
      </c>
      <c r="AR3248" s="310">
        <f>IF(ISNUMBER(SEARCH($T$31,AO3248)),MAX(AR$5:AR3247)+1,0)</f>
        <v>0</v>
      </c>
      <c r="AS3248" s="128" t="str">
        <f t="shared" si="347"/>
        <v/>
      </c>
      <c r="AT3248" s="105" t="str">
        <f>IF(ISNUMBER($AS3248),INDEX($C$1:$AB$3985,$AS3248,AT$4),"")</f>
        <v/>
      </c>
      <c r="AU3248" s="128"/>
      <c r="AV3248" s="128" t="str">
        <f t="shared" si="349"/>
        <v/>
      </c>
      <c r="AW3248" s="105" t="str">
        <f>IF(ISNUMBER($AV3248),INDEX($C$1:$AB$3985,$AV3248,AW$4),"")</f>
        <v/>
      </c>
      <c r="AX3248" s="105" t="str">
        <f>IF(ISNUMBER($AV3248),INDEX($C$1:$AB$3985,$AV3248,AX$4),"")</f>
        <v/>
      </c>
      <c r="AY3248" s="128"/>
      <c r="AZ3248" s="128"/>
      <c r="BA3248" s="128" t="str">
        <f t="shared" si="350"/>
        <v/>
      </c>
      <c r="BB3248" s="105" t="str">
        <f>IF(ISNUMBER($BA3248),INDEX($C$1:$AB$3985,$BA3248,BB$4),"")</f>
        <v/>
      </c>
      <c r="BC3248" s="105"/>
    </row>
    <row r="3249" spans="1:55" x14ac:dyDescent="0.25">
      <c r="A3249" s="98"/>
      <c r="B3249" s="98"/>
      <c r="C3249" s="73"/>
      <c r="D3249" s="179"/>
      <c r="E3249" s="176"/>
      <c r="F3249" s="176"/>
      <c r="G3249" s="176"/>
      <c r="H3249" s="176"/>
      <c r="I3249" s="176"/>
      <c r="J3249" s="172"/>
      <c r="K3249" s="173"/>
      <c r="L3249" s="178"/>
      <c r="R3249" s="3"/>
      <c r="S3249" s="106"/>
      <c r="T3249" s="106"/>
      <c r="U3249" s="106"/>
      <c r="V3249" s="106"/>
      <c r="W3249" s="106"/>
      <c r="X3249" s="106"/>
      <c r="AB3249" s="188" t="str">
        <f t="shared" si="345"/>
        <v/>
      </c>
      <c r="AC3249" s="188" t="s">
        <v>1585</v>
      </c>
      <c r="AD3249" s="131"/>
      <c r="AE3249" s="131"/>
      <c r="AF3249" s="131"/>
      <c r="AG3249" s="131"/>
      <c r="AH3249" s="131"/>
      <c r="AI3249" s="131"/>
      <c r="AJ3249" s="128" t="str">
        <f t="shared" si="346"/>
        <v/>
      </c>
      <c r="AK3249" s="7" t="str">
        <f>IF(ISNUMBER($AJ3249),INDEX($C$1:$AB$3985,$AJ3249,AK$4),"")</f>
        <v/>
      </c>
      <c r="AL3249" s="7" t="str">
        <f>IF(ISNUMBER($AJ3249),INDEX($C$1:$AB$3985,$AJ3249,AL$4),"")</f>
        <v/>
      </c>
      <c r="AM3249" s="128"/>
      <c r="AN3249" s="128" t="str">
        <f t="shared" si="348"/>
        <v/>
      </c>
      <c r="AO3249" s="7" t="str">
        <f t="shared" si="351"/>
        <v/>
      </c>
      <c r="AP3249" s="10" t="str">
        <f t="shared" si="351"/>
        <v/>
      </c>
      <c r="AQ3249" s="310">
        <f>IF(ISNUMBER(SEARCH($T$30,AO3249)),MAX(AQ$5:AQ3248)+1,0)</f>
        <v>0</v>
      </c>
      <c r="AR3249" s="310">
        <f>IF(ISNUMBER(SEARCH($T$31,AO3249)),MAX(AR$5:AR3248)+1,0)</f>
        <v>0</v>
      </c>
      <c r="AS3249" s="128" t="str">
        <f t="shared" si="347"/>
        <v/>
      </c>
      <c r="AT3249" s="105" t="str">
        <f>IF(ISNUMBER($AS3249),INDEX($C$1:$AB$3985,$AS3249,AT$4),"")</f>
        <v/>
      </c>
      <c r="AU3249" s="128"/>
      <c r="AV3249" s="128" t="str">
        <f t="shared" si="349"/>
        <v/>
      </c>
      <c r="AW3249" s="105" t="str">
        <f>IF(ISNUMBER($AV3249),INDEX($C$1:$AB$3985,$AV3249,AW$4),"")</f>
        <v/>
      </c>
      <c r="AX3249" s="105" t="str">
        <f>IF(ISNUMBER($AV3249),INDEX($C$1:$AB$3985,$AV3249,AX$4),"")</f>
        <v/>
      </c>
      <c r="AY3249" s="128"/>
      <c r="AZ3249" s="128"/>
      <c r="BA3249" s="128" t="str">
        <f t="shared" si="350"/>
        <v/>
      </c>
      <c r="BB3249" s="105" t="str">
        <f>IF(ISNUMBER($BA3249),INDEX($C$1:$AB$3985,$BA3249,BB$4),"")</f>
        <v/>
      </c>
      <c r="BC3249" s="105"/>
    </row>
    <row r="3250" spans="1:55" x14ac:dyDescent="0.25">
      <c r="A3250" s="98"/>
      <c r="B3250" s="98"/>
      <c r="C3250" s="73"/>
      <c r="D3250" s="179"/>
      <c r="E3250" s="176"/>
      <c r="F3250" s="176"/>
      <c r="G3250" s="176"/>
      <c r="H3250" s="176"/>
      <c r="I3250" s="176"/>
      <c r="J3250" s="172"/>
      <c r="K3250" s="173"/>
      <c r="L3250" s="178"/>
      <c r="R3250" s="3"/>
      <c r="S3250" s="106"/>
      <c r="T3250" s="106"/>
      <c r="U3250" s="106"/>
      <c r="V3250" s="106"/>
      <c r="W3250" s="106"/>
      <c r="X3250" s="106"/>
      <c r="AB3250" s="188" t="str">
        <f t="shared" si="345"/>
        <v/>
      </c>
      <c r="AC3250" s="188" t="s">
        <v>1585</v>
      </c>
      <c r="AD3250" s="131"/>
      <c r="AE3250" s="131"/>
      <c r="AF3250" s="131"/>
      <c r="AG3250" s="131"/>
      <c r="AH3250" s="131"/>
      <c r="AI3250" s="131"/>
      <c r="AJ3250" s="128" t="str">
        <f t="shared" si="346"/>
        <v/>
      </c>
      <c r="AK3250" s="7" t="str">
        <f>IF(ISNUMBER($AJ3250),INDEX($C$1:$AB$3985,$AJ3250,AK$4),"")</f>
        <v/>
      </c>
      <c r="AL3250" s="7" t="str">
        <f>IF(ISNUMBER($AJ3250),INDEX($C$1:$AB$3985,$AJ3250,AL$4),"")</f>
        <v/>
      </c>
      <c r="AM3250" s="128"/>
      <c r="AN3250" s="128" t="str">
        <f t="shared" si="348"/>
        <v/>
      </c>
      <c r="AO3250" s="7" t="str">
        <f t="shared" si="351"/>
        <v/>
      </c>
      <c r="AP3250" s="10" t="str">
        <f t="shared" si="351"/>
        <v/>
      </c>
      <c r="AQ3250" s="310">
        <f>IF(ISNUMBER(SEARCH($T$30,AO3250)),MAX(AQ$5:AQ3249)+1,0)</f>
        <v>0</v>
      </c>
      <c r="AR3250" s="310">
        <f>IF(ISNUMBER(SEARCH($T$31,AO3250)),MAX(AR$5:AR3249)+1,0)</f>
        <v>0</v>
      </c>
      <c r="AS3250" s="128" t="str">
        <f t="shared" si="347"/>
        <v/>
      </c>
      <c r="AT3250" s="105" t="str">
        <f>IF(ISNUMBER($AS3250),INDEX($C$1:$AB$3985,$AS3250,AT$4),"")</f>
        <v/>
      </c>
      <c r="AU3250" s="128"/>
      <c r="AV3250" s="128" t="str">
        <f t="shared" si="349"/>
        <v/>
      </c>
      <c r="AW3250" s="105" t="str">
        <f>IF(ISNUMBER($AV3250),INDEX($C$1:$AB$3985,$AV3250,AW$4),"")</f>
        <v/>
      </c>
      <c r="AX3250" s="105" t="str">
        <f>IF(ISNUMBER($AV3250),INDEX($C$1:$AB$3985,$AV3250,AX$4),"")</f>
        <v/>
      </c>
      <c r="AY3250" s="128"/>
      <c r="AZ3250" s="128"/>
      <c r="BA3250" s="128" t="str">
        <f t="shared" si="350"/>
        <v/>
      </c>
      <c r="BB3250" s="105" t="str">
        <f>IF(ISNUMBER($BA3250),INDEX($C$1:$AB$3985,$BA3250,BB$4),"")</f>
        <v/>
      </c>
      <c r="BC3250" s="105"/>
    </row>
    <row r="3251" spans="1:55" x14ac:dyDescent="0.25">
      <c r="A3251" s="98"/>
      <c r="B3251" s="98"/>
      <c r="C3251" s="73"/>
      <c r="D3251" s="179"/>
      <c r="E3251" s="176"/>
      <c r="F3251" s="176"/>
      <c r="G3251" s="176"/>
      <c r="H3251" s="176"/>
      <c r="I3251" s="176"/>
      <c r="J3251" s="172"/>
      <c r="K3251" s="173"/>
      <c r="L3251" s="178"/>
      <c r="R3251" s="3"/>
      <c r="S3251" s="106"/>
      <c r="T3251" s="106"/>
      <c r="U3251" s="106"/>
      <c r="V3251" s="106"/>
      <c r="W3251" s="106"/>
      <c r="X3251" s="106"/>
      <c r="AB3251" s="188" t="str">
        <f t="shared" si="345"/>
        <v/>
      </c>
      <c r="AC3251" s="188" t="s">
        <v>1585</v>
      </c>
      <c r="AD3251" s="131"/>
      <c r="AE3251" s="131"/>
      <c r="AF3251" s="131"/>
      <c r="AG3251" s="131"/>
      <c r="AH3251" s="131"/>
      <c r="AI3251" s="131"/>
      <c r="AJ3251" s="128" t="str">
        <f t="shared" si="346"/>
        <v/>
      </c>
      <c r="AK3251" s="7" t="str">
        <f>IF(ISNUMBER($AJ3251),INDEX($C$1:$AB$3985,$AJ3251,AK$4),"")</f>
        <v/>
      </c>
      <c r="AL3251" s="7" t="str">
        <f>IF(ISNUMBER($AJ3251),INDEX($C$1:$AB$3985,$AJ3251,AL$4),"")</f>
        <v/>
      </c>
      <c r="AM3251" s="128"/>
      <c r="AN3251" s="128" t="str">
        <f t="shared" si="348"/>
        <v/>
      </c>
      <c r="AO3251" s="7" t="str">
        <f t="shared" si="351"/>
        <v/>
      </c>
      <c r="AP3251" s="10" t="str">
        <f t="shared" si="351"/>
        <v/>
      </c>
      <c r="AQ3251" s="310">
        <f>IF(ISNUMBER(SEARCH($T$30,AO3251)),MAX(AQ$5:AQ3250)+1,0)</f>
        <v>0</v>
      </c>
      <c r="AR3251" s="310">
        <f>IF(ISNUMBER(SEARCH($T$31,AO3251)),MAX(AR$5:AR3250)+1,0)</f>
        <v>0</v>
      </c>
      <c r="AS3251" s="128" t="str">
        <f t="shared" si="347"/>
        <v/>
      </c>
      <c r="AT3251" s="105" t="str">
        <f>IF(ISNUMBER($AS3251),INDEX($C$1:$AB$3985,$AS3251,AT$4),"")</f>
        <v/>
      </c>
      <c r="AU3251" s="128"/>
      <c r="AV3251" s="128" t="str">
        <f t="shared" si="349"/>
        <v/>
      </c>
      <c r="AW3251" s="105" t="str">
        <f>IF(ISNUMBER($AV3251),INDEX($C$1:$AB$3985,$AV3251,AW$4),"")</f>
        <v/>
      </c>
      <c r="AX3251" s="105" t="str">
        <f>IF(ISNUMBER($AV3251),INDEX($C$1:$AB$3985,$AV3251,AX$4),"")</f>
        <v/>
      </c>
      <c r="AY3251" s="128"/>
      <c r="AZ3251" s="128"/>
      <c r="BA3251" s="128" t="str">
        <f t="shared" si="350"/>
        <v/>
      </c>
      <c r="BB3251" s="105" t="str">
        <f>IF(ISNUMBER($BA3251),INDEX($C$1:$AB$3985,$BA3251,BB$4),"")</f>
        <v/>
      </c>
      <c r="BC3251" s="105"/>
    </row>
    <row r="3252" spans="1:55" x14ac:dyDescent="0.25">
      <c r="A3252" s="98"/>
      <c r="B3252" s="98"/>
      <c r="C3252" s="73"/>
      <c r="D3252" s="179"/>
      <c r="E3252" s="176"/>
      <c r="F3252" s="176"/>
      <c r="G3252" s="176"/>
      <c r="H3252" s="176"/>
      <c r="I3252" s="176"/>
      <c r="J3252" s="172"/>
      <c r="K3252" s="173"/>
      <c r="L3252" s="178"/>
      <c r="R3252" s="3"/>
      <c r="S3252" s="106"/>
      <c r="T3252" s="106"/>
      <c r="U3252" s="106"/>
      <c r="V3252" s="106"/>
      <c r="W3252" s="106"/>
      <c r="X3252" s="106"/>
      <c r="AB3252" s="188" t="str">
        <f t="shared" si="345"/>
        <v/>
      </c>
      <c r="AC3252" s="188" t="s">
        <v>1585</v>
      </c>
      <c r="AD3252" s="131"/>
      <c r="AE3252" s="131"/>
      <c r="AF3252" s="131"/>
      <c r="AG3252" s="131"/>
      <c r="AH3252" s="131"/>
      <c r="AI3252" s="131"/>
      <c r="AJ3252" s="128" t="str">
        <f t="shared" si="346"/>
        <v/>
      </c>
      <c r="AK3252" s="7" t="str">
        <f>IF(ISNUMBER($AJ3252),INDEX($C$1:$AB$3985,$AJ3252,AK$4),"")</f>
        <v/>
      </c>
      <c r="AL3252" s="7" t="str">
        <f>IF(ISNUMBER($AJ3252),INDEX($C$1:$AB$3985,$AJ3252,AL$4),"")</f>
        <v/>
      </c>
      <c r="AM3252" s="128"/>
      <c r="AN3252" s="128" t="str">
        <f t="shared" si="348"/>
        <v/>
      </c>
      <c r="AO3252" s="7" t="str">
        <f t="shared" si="351"/>
        <v/>
      </c>
      <c r="AP3252" s="10" t="str">
        <f t="shared" si="351"/>
        <v/>
      </c>
      <c r="AQ3252" s="310">
        <f>IF(ISNUMBER(SEARCH($T$30,AO3252)),MAX(AQ$5:AQ3251)+1,0)</f>
        <v>0</v>
      </c>
      <c r="AR3252" s="310">
        <f>IF(ISNUMBER(SEARCH($T$31,AO3252)),MAX(AR$5:AR3251)+1,0)</f>
        <v>0</v>
      </c>
      <c r="AS3252" s="128" t="str">
        <f t="shared" si="347"/>
        <v/>
      </c>
      <c r="AT3252" s="105" t="str">
        <f>IF(ISNUMBER($AS3252),INDEX($C$1:$AB$3985,$AS3252,AT$4),"")</f>
        <v/>
      </c>
      <c r="AU3252" s="128"/>
      <c r="AV3252" s="128" t="str">
        <f t="shared" si="349"/>
        <v/>
      </c>
      <c r="AW3252" s="105" t="str">
        <f>IF(ISNUMBER($AV3252),INDEX($C$1:$AB$3985,$AV3252,AW$4),"")</f>
        <v/>
      </c>
      <c r="AX3252" s="105" t="str">
        <f>IF(ISNUMBER($AV3252),INDEX($C$1:$AB$3985,$AV3252,AX$4),"")</f>
        <v/>
      </c>
      <c r="AY3252" s="128"/>
      <c r="AZ3252" s="128"/>
      <c r="BA3252" s="128" t="str">
        <f t="shared" si="350"/>
        <v/>
      </c>
      <c r="BB3252" s="105" t="str">
        <f>IF(ISNUMBER($BA3252),INDEX($C$1:$AB$3985,$BA3252,BB$4),"")</f>
        <v/>
      </c>
      <c r="BC3252" s="105"/>
    </row>
    <row r="3253" spans="1:55" x14ac:dyDescent="0.25">
      <c r="A3253" s="98"/>
      <c r="B3253" s="98"/>
      <c r="C3253" s="73"/>
      <c r="D3253" s="179"/>
      <c r="E3253" s="176"/>
      <c r="F3253" s="176"/>
      <c r="G3253" s="176"/>
      <c r="H3253" s="176"/>
      <c r="I3253" s="176"/>
      <c r="J3253" s="172"/>
      <c r="K3253" s="173"/>
      <c r="L3253" s="178"/>
      <c r="R3253" s="3"/>
      <c r="S3253" s="106"/>
      <c r="T3253" s="106"/>
      <c r="U3253" s="106"/>
      <c r="V3253" s="106"/>
      <c r="W3253" s="106"/>
      <c r="X3253" s="106"/>
      <c r="AB3253" s="188" t="str">
        <f t="shared" si="345"/>
        <v/>
      </c>
      <c r="AC3253" s="188" t="s">
        <v>1585</v>
      </c>
      <c r="AD3253" s="131"/>
      <c r="AE3253" s="131"/>
      <c r="AF3253" s="131"/>
      <c r="AG3253" s="131"/>
      <c r="AH3253" s="131"/>
      <c r="AI3253" s="131"/>
      <c r="AJ3253" s="128" t="str">
        <f t="shared" si="346"/>
        <v/>
      </c>
      <c r="AK3253" s="7" t="str">
        <f>IF(ISNUMBER($AJ3253),INDEX($C$1:$AB$3985,$AJ3253,AK$4),"")</f>
        <v/>
      </c>
      <c r="AL3253" s="7" t="str">
        <f>IF(ISNUMBER($AJ3253),INDEX($C$1:$AB$3985,$AJ3253,AL$4),"")</f>
        <v/>
      </c>
      <c r="AM3253" s="128"/>
      <c r="AN3253" s="128" t="str">
        <f t="shared" si="348"/>
        <v/>
      </c>
      <c r="AO3253" s="7" t="str">
        <f t="shared" si="351"/>
        <v/>
      </c>
      <c r="AP3253" s="10" t="str">
        <f t="shared" si="351"/>
        <v/>
      </c>
      <c r="AQ3253" s="310">
        <f>IF(ISNUMBER(SEARCH($T$30,AO3253)),MAX(AQ$5:AQ3252)+1,0)</f>
        <v>0</v>
      </c>
      <c r="AR3253" s="310">
        <f>IF(ISNUMBER(SEARCH($T$31,AO3253)),MAX(AR$5:AR3252)+1,0)</f>
        <v>0</v>
      </c>
      <c r="AS3253" s="128" t="str">
        <f t="shared" si="347"/>
        <v/>
      </c>
      <c r="AT3253" s="105" t="str">
        <f>IF(ISNUMBER($AS3253),INDEX($C$1:$AB$3985,$AS3253,AT$4),"")</f>
        <v/>
      </c>
      <c r="AU3253" s="128"/>
      <c r="AV3253" s="128" t="str">
        <f t="shared" si="349"/>
        <v/>
      </c>
      <c r="AW3253" s="105" t="str">
        <f>IF(ISNUMBER($AV3253),INDEX($C$1:$AB$3985,$AV3253,AW$4),"")</f>
        <v/>
      </c>
      <c r="AX3253" s="105" t="str">
        <f>IF(ISNUMBER($AV3253),INDEX($C$1:$AB$3985,$AV3253,AX$4),"")</f>
        <v/>
      </c>
      <c r="AY3253" s="128"/>
      <c r="AZ3253" s="128"/>
      <c r="BA3253" s="128" t="str">
        <f t="shared" si="350"/>
        <v/>
      </c>
      <c r="BB3253" s="105" t="str">
        <f>IF(ISNUMBER($BA3253),INDEX($C$1:$AB$3985,$BA3253,BB$4),"")</f>
        <v/>
      </c>
      <c r="BC3253" s="105"/>
    </row>
    <row r="3254" spans="1:55" x14ac:dyDescent="0.25">
      <c r="A3254" s="98"/>
      <c r="B3254" s="98"/>
      <c r="C3254" s="73"/>
      <c r="D3254" s="179"/>
      <c r="E3254" s="176"/>
      <c r="F3254" s="176"/>
      <c r="G3254" s="176"/>
      <c r="H3254" s="176"/>
      <c r="I3254" s="176"/>
      <c r="J3254" s="172"/>
      <c r="K3254" s="173"/>
      <c r="L3254" s="178"/>
      <c r="R3254" s="3"/>
      <c r="S3254" s="106"/>
      <c r="T3254" s="106"/>
      <c r="U3254" s="106"/>
      <c r="V3254" s="106"/>
      <c r="W3254" s="106"/>
      <c r="X3254" s="106"/>
      <c r="AB3254" s="188" t="str">
        <f t="shared" si="345"/>
        <v/>
      </c>
      <c r="AC3254" s="188" t="s">
        <v>1585</v>
      </c>
      <c r="AD3254" s="131"/>
      <c r="AE3254" s="131"/>
      <c r="AF3254" s="131"/>
      <c r="AG3254" s="131"/>
      <c r="AH3254" s="131"/>
      <c r="AI3254" s="131"/>
      <c r="AJ3254" s="128" t="str">
        <f t="shared" si="346"/>
        <v/>
      </c>
      <c r="AK3254" s="7" t="str">
        <f>IF(ISNUMBER($AJ3254),INDEX($C$1:$AB$3985,$AJ3254,AK$4),"")</f>
        <v/>
      </c>
      <c r="AL3254" s="7" t="str">
        <f>IF(ISNUMBER($AJ3254),INDEX($C$1:$AB$3985,$AJ3254,AL$4),"")</f>
        <v/>
      </c>
      <c r="AM3254" s="128"/>
      <c r="AN3254" s="128" t="str">
        <f t="shared" si="348"/>
        <v/>
      </c>
      <c r="AO3254" s="7" t="str">
        <f t="shared" si="351"/>
        <v/>
      </c>
      <c r="AP3254" s="10" t="str">
        <f t="shared" si="351"/>
        <v/>
      </c>
      <c r="AQ3254" s="310">
        <f>IF(ISNUMBER(SEARCH($T$30,AO3254)),MAX(AQ$5:AQ3253)+1,0)</f>
        <v>0</v>
      </c>
      <c r="AR3254" s="310">
        <f>IF(ISNUMBER(SEARCH($T$31,AO3254)),MAX(AR$5:AR3253)+1,0)</f>
        <v>0</v>
      </c>
      <c r="AS3254" s="128" t="str">
        <f t="shared" si="347"/>
        <v/>
      </c>
      <c r="AT3254" s="105" t="str">
        <f>IF(ISNUMBER($AS3254),INDEX($C$1:$AB$3985,$AS3254,AT$4),"")</f>
        <v/>
      </c>
      <c r="AU3254" s="128"/>
      <c r="AV3254" s="128" t="str">
        <f t="shared" si="349"/>
        <v/>
      </c>
      <c r="AW3254" s="105" t="str">
        <f>IF(ISNUMBER($AV3254),INDEX($C$1:$AB$3985,$AV3254,AW$4),"")</f>
        <v/>
      </c>
      <c r="AX3254" s="105" t="str">
        <f>IF(ISNUMBER($AV3254),INDEX($C$1:$AB$3985,$AV3254,AX$4),"")</f>
        <v/>
      </c>
      <c r="AY3254" s="128"/>
      <c r="AZ3254" s="128"/>
      <c r="BA3254" s="128" t="str">
        <f t="shared" si="350"/>
        <v/>
      </c>
      <c r="BB3254" s="105" t="str">
        <f>IF(ISNUMBER($BA3254),INDEX($C$1:$AB$3985,$BA3254,BB$4),"")</f>
        <v/>
      </c>
      <c r="BC3254" s="105"/>
    </row>
    <row r="3255" spans="1:55" x14ac:dyDescent="0.25">
      <c r="A3255" s="98"/>
      <c r="B3255" s="98"/>
      <c r="C3255" s="73"/>
      <c r="D3255" s="179"/>
      <c r="E3255" s="176"/>
      <c r="F3255" s="176"/>
      <c r="G3255" s="176"/>
      <c r="H3255" s="176"/>
      <c r="I3255" s="176"/>
      <c r="J3255" s="172"/>
      <c r="K3255" s="173"/>
      <c r="L3255" s="178"/>
      <c r="R3255" s="3"/>
      <c r="S3255" s="106"/>
      <c r="T3255" s="106"/>
      <c r="U3255" s="106"/>
      <c r="V3255" s="106"/>
      <c r="W3255" s="106"/>
      <c r="X3255" s="106"/>
      <c r="AB3255" s="188" t="str">
        <f t="shared" si="345"/>
        <v/>
      </c>
      <c r="AC3255" s="188" t="s">
        <v>1585</v>
      </c>
      <c r="AD3255" s="131"/>
      <c r="AE3255" s="131"/>
      <c r="AF3255" s="131"/>
      <c r="AG3255" s="131"/>
      <c r="AH3255" s="131"/>
      <c r="AI3255" s="131"/>
      <c r="AJ3255" s="128" t="str">
        <f t="shared" si="346"/>
        <v/>
      </c>
      <c r="AK3255" s="7" t="str">
        <f>IF(ISNUMBER($AJ3255),INDEX($C$1:$AB$3985,$AJ3255,AK$4),"")</f>
        <v/>
      </c>
      <c r="AL3255" s="7" t="str">
        <f>IF(ISNUMBER($AJ3255),INDEX($C$1:$AB$3985,$AJ3255,AL$4),"")</f>
        <v/>
      </c>
      <c r="AM3255" s="128"/>
      <c r="AN3255" s="128" t="str">
        <f t="shared" si="348"/>
        <v/>
      </c>
      <c r="AO3255" s="7" t="str">
        <f t="shared" si="351"/>
        <v/>
      </c>
      <c r="AP3255" s="10" t="str">
        <f t="shared" si="351"/>
        <v/>
      </c>
      <c r="AQ3255" s="310">
        <f>IF(ISNUMBER(SEARCH($T$30,AO3255)),MAX(AQ$5:AQ3254)+1,0)</f>
        <v>0</v>
      </c>
      <c r="AR3255" s="310">
        <f>IF(ISNUMBER(SEARCH($T$31,AO3255)),MAX(AR$5:AR3254)+1,0)</f>
        <v>0</v>
      </c>
      <c r="AS3255" s="128" t="str">
        <f t="shared" si="347"/>
        <v/>
      </c>
      <c r="AT3255" s="105" t="str">
        <f>IF(ISNUMBER($AS3255),INDEX($C$1:$AB$3985,$AS3255,AT$4),"")</f>
        <v/>
      </c>
      <c r="AU3255" s="128"/>
      <c r="AV3255" s="128" t="str">
        <f t="shared" si="349"/>
        <v/>
      </c>
      <c r="AW3255" s="105" t="str">
        <f>IF(ISNUMBER($AV3255),INDEX($C$1:$AB$3985,$AV3255,AW$4),"")</f>
        <v/>
      </c>
      <c r="AX3255" s="105" t="str">
        <f>IF(ISNUMBER($AV3255),INDEX($C$1:$AB$3985,$AV3255,AX$4),"")</f>
        <v/>
      </c>
      <c r="AY3255" s="128"/>
      <c r="AZ3255" s="128"/>
      <c r="BA3255" s="128" t="str">
        <f t="shared" si="350"/>
        <v/>
      </c>
      <c r="BB3255" s="105" t="str">
        <f>IF(ISNUMBER($BA3255),INDEX($C$1:$AB$3985,$BA3255,BB$4),"")</f>
        <v/>
      </c>
      <c r="BC3255" s="105"/>
    </row>
    <row r="3256" spans="1:55" x14ac:dyDescent="0.25">
      <c r="A3256" s="98"/>
      <c r="B3256" s="98"/>
      <c r="C3256" s="73"/>
      <c r="D3256" s="179"/>
      <c r="E3256" s="176"/>
      <c r="F3256" s="176"/>
      <c r="G3256" s="176"/>
      <c r="H3256" s="176"/>
      <c r="I3256" s="176"/>
      <c r="J3256" s="172"/>
      <c r="K3256" s="173"/>
      <c r="L3256" s="178"/>
      <c r="R3256" s="3"/>
      <c r="S3256" s="106"/>
      <c r="T3256" s="106"/>
      <c r="U3256" s="106"/>
      <c r="V3256" s="106"/>
      <c r="W3256" s="106"/>
      <c r="X3256" s="106"/>
      <c r="AB3256" s="188" t="str">
        <f t="shared" si="345"/>
        <v/>
      </c>
      <c r="AC3256" s="188" t="s">
        <v>1585</v>
      </c>
      <c r="AD3256" s="131"/>
      <c r="AE3256" s="131"/>
      <c r="AF3256" s="131"/>
      <c r="AG3256" s="131"/>
      <c r="AH3256" s="131"/>
      <c r="AI3256" s="131"/>
      <c r="AJ3256" s="128" t="str">
        <f t="shared" si="346"/>
        <v/>
      </c>
      <c r="AK3256" s="7" t="str">
        <f>IF(ISNUMBER($AJ3256),INDEX($C$1:$AB$3985,$AJ3256,AK$4),"")</f>
        <v/>
      </c>
      <c r="AL3256" s="7" t="str">
        <f>IF(ISNUMBER($AJ3256),INDEX($C$1:$AB$3985,$AJ3256,AL$4),"")</f>
        <v/>
      </c>
      <c r="AM3256" s="128"/>
      <c r="AN3256" s="128" t="str">
        <f t="shared" si="348"/>
        <v/>
      </c>
      <c r="AO3256" s="7" t="str">
        <f t="shared" si="351"/>
        <v/>
      </c>
      <c r="AP3256" s="10" t="str">
        <f t="shared" si="351"/>
        <v/>
      </c>
      <c r="AQ3256" s="310">
        <f>IF(ISNUMBER(SEARCH($T$30,AO3256)),MAX(AQ$5:AQ3255)+1,0)</f>
        <v>0</v>
      </c>
      <c r="AR3256" s="310">
        <f>IF(ISNUMBER(SEARCH($T$31,AO3256)),MAX(AR$5:AR3255)+1,0)</f>
        <v>0</v>
      </c>
      <c r="AS3256" s="128" t="str">
        <f t="shared" si="347"/>
        <v/>
      </c>
      <c r="AT3256" s="105" t="str">
        <f>IF(ISNUMBER($AS3256),INDEX($C$1:$AB$3985,$AS3256,AT$4),"")</f>
        <v/>
      </c>
      <c r="AU3256" s="128"/>
      <c r="AV3256" s="128" t="str">
        <f t="shared" si="349"/>
        <v/>
      </c>
      <c r="AW3256" s="105" t="str">
        <f>IF(ISNUMBER($AV3256),INDEX($C$1:$AB$3985,$AV3256,AW$4),"")</f>
        <v/>
      </c>
      <c r="AX3256" s="105" t="str">
        <f>IF(ISNUMBER($AV3256),INDEX($C$1:$AB$3985,$AV3256,AX$4),"")</f>
        <v/>
      </c>
      <c r="AY3256" s="128"/>
      <c r="AZ3256" s="128"/>
      <c r="BA3256" s="128" t="str">
        <f t="shared" si="350"/>
        <v/>
      </c>
      <c r="BB3256" s="105" t="str">
        <f>IF(ISNUMBER($BA3256),INDEX($C$1:$AB$3985,$BA3256,BB$4),"")</f>
        <v/>
      </c>
      <c r="BC3256" s="105"/>
    </row>
    <row r="3257" spans="1:55" x14ac:dyDescent="0.25">
      <c r="A3257" s="98"/>
      <c r="B3257" s="98"/>
      <c r="C3257" s="73"/>
      <c r="D3257" s="179"/>
      <c r="E3257" s="176"/>
      <c r="F3257" s="176"/>
      <c r="G3257" s="176"/>
      <c r="H3257" s="176"/>
      <c r="I3257" s="176"/>
      <c r="J3257" s="172"/>
      <c r="K3257" s="173"/>
      <c r="L3257" s="178"/>
      <c r="R3257" s="3"/>
      <c r="S3257" s="106"/>
      <c r="T3257" s="106"/>
      <c r="U3257" s="106"/>
      <c r="V3257" s="106"/>
      <c r="W3257" s="106"/>
      <c r="X3257" s="106"/>
      <c r="AB3257" s="188" t="str">
        <f t="shared" si="345"/>
        <v/>
      </c>
      <c r="AC3257" s="188" t="s">
        <v>1585</v>
      </c>
      <c r="AD3257" s="131"/>
      <c r="AE3257" s="131"/>
      <c r="AF3257" s="131"/>
      <c r="AG3257" s="131"/>
      <c r="AH3257" s="131"/>
      <c r="AI3257" s="131"/>
      <c r="AJ3257" s="128" t="str">
        <f t="shared" si="346"/>
        <v/>
      </c>
      <c r="AK3257" s="7" t="str">
        <f>IF(ISNUMBER($AJ3257),INDEX($C$1:$AB$3985,$AJ3257,AK$4),"")</f>
        <v/>
      </c>
      <c r="AL3257" s="7" t="str">
        <f>IF(ISNUMBER($AJ3257),INDEX($C$1:$AB$3985,$AJ3257,AL$4),"")</f>
        <v/>
      </c>
      <c r="AM3257" s="128"/>
      <c r="AN3257" s="128" t="str">
        <f t="shared" si="348"/>
        <v/>
      </c>
      <c r="AO3257" s="7" t="str">
        <f t="shared" si="351"/>
        <v/>
      </c>
      <c r="AP3257" s="10" t="str">
        <f t="shared" si="351"/>
        <v/>
      </c>
      <c r="AQ3257" s="310">
        <f>IF(ISNUMBER(SEARCH($T$30,AO3257)),MAX(AQ$5:AQ3256)+1,0)</f>
        <v>0</v>
      </c>
      <c r="AR3257" s="310">
        <f>IF(ISNUMBER(SEARCH($T$31,AO3257)),MAX(AR$5:AR3256)+1,0)</f>
        <v>0</v>
      </c>
      <c r="AS3257" s="128" t="str">
        <f t="shared" si="347"/>
        <v/>
      </c>
      <c r="AT3257" s="105" t="str">
        <f>IF(ISNUMBER($AS3257),INDEX($C$1:$AB$3985,$AS3257,AT$4),"")</f>
        <v/>
      </c>
      <c r="AU3257" s="128"/>
      <c r="AV3257" s="128" t="str">
        <f t="shared" si="349"/>
        <v/>
      </c>
      <c r="AW3257" s="105" t="str">
        <f>IF(ISNUMBER($AV3257),INDEX($C$1:$AB$3985,$AV3257,AW$4),"")</f>
        <v/>
      </c>
      <c r="AX3257" s="105" t="str">
        <f>IF(ISNUMBER($AV3257),INDEX($C$1:$AB$3985,$AV3257,AX$4),"")</f>
        <v/>
      </c>
      <c r="AY3257" s="128"/>
      <c r="AZ3257" s="128"/>
      <c r="BA3257" s="128" t="str">
        <f t="shared" si="350"/>
        <v/>
      </c>
      <c r="BB3257" s="105" t="str">
        <f>IF(ISNUMBER($BA3257),INDEX($C$1:$AB$3985,$BA3257,BB$4),"")</f>
        <v/>
      </c>
      <c r="BC3257" s="105"/>
    </row>
    <row r="3258" spans="1:55" x14ac:dyDescent="0.25">
      <c r="A3258" s="98"/>
      <c r="B3258" s="98"/>
      <c r="C3258" s="73"/>
      <c r="D3258" s="179"/>
      <c r="E3258" s="176"/>
      <c r="F3258" s="176"/>
      <c r="G3258" s="176"/>
      <c r="H3258" s="176"/>
      <c r="I3258" s="176"/>
      <c r="J3258" s="172"/>
      <c r="K3258" s="173"/>
      <c r="L3258" s="178"/>
      <c r="R3258" s="3"/>
      <c r="S3258" s="106"/>
      <c r="T3258" s="106"/>
      <c r="U3258" s="106"/>
      <c r="V3258" s="106"/>
      <c r="W3258" s="106"/>
      <c r="X3258" s="106"/>
      <c r="AB3258" s="188" t="str">
        <f t="shared" si="345"/>
        <v/>
      </c>
      <c r="AC3258" s="188" t="s">
        <v>1585</v>
      </c>
      <c r="AD3258" s="131"/>
      <c r="AE3258" s="131"/>
      <c r="AF3258" s="131"/>
      <c r="AG3258" s="131"/>
      <c r="AH3258" s="131"/>
      <c r="AI3258" s="131"/>
      <c r="AJ3258" s="128" t="str">
        <f t="shared" si="346"/>
        <v/>
      </c>
      <c r="AK3258" s="7" t="str">
        <f>IF(ISNUMBER($AJ3258),INDEX($C$1:$AB$3985,$AJ3258,AK$4),"")</f>
        <v/>
      </c>
      <c r="AL3258" s="7" t="str">
        <f>IF(ISNUMBER($AJ3258),INDEX($C$1:$AB$3985,$AJ3258,AL$4),"")</f>
        <v/>
      </c>
      <c r="AM3258" s="128"/>
      <c r="AN3258" s="128" t="str">
        <f t="shared" si="348"/>
        <v/>
      </c>
      <c r="AO3258" s="7" t="str">
        <f t="shared" si="351"/>
        <v/>
      </c>
      <c r="AP3258" s="10" t="str">
        <f t="shared" si="351"/>
        <v/>
      </c>
      <c r="AQ3258" s="310">
        <f>IF(ISNUMBER(SEARCH($T$30,AO3258)),MAX(AQ$5:AQ3257)+1,0)</f>
        <v>0</v>
      </c>
      <c r="AR3258" s="310">
        <f>IF(ISNUMBER(SEARCH($T$31,AO3258)),MAX(AR$5:AR3257)+1,0)</f>
        <v>0</v>
      </c>
      <c r="AS3258" s="128" t="str">
        <f t="shared" si="347"/>
        <v/>
      </c>
      <c r="AT3258" s="105" t="str">
        <f>IF(ISNUMBER($AS3258),INDEX($C$1:$AB$3985,$AS3258,AT$4),"")</f>
        <v/>
      </c>
      <c r="AU3258" s="128"/>
      <c r="AV3258" s="128" t="str">
        <f t="shared" si="349"/>
        <v/>
      </c>
      <c r="AW3258" s="105" t="str">
        <f>IF(ISNUMBER($AV3258),INDEX($C$1:$AB$3985,$AV3258,AW$4),"")</f>
        <v/>
      </c>
      <c r="AX3258" s="105" t="str">
        <f>IF(ISNUMBER($AV3258),INDEX($C$1:$AB$3985,$AV3258,AX$4),"")</f>
        <v/>
      </c>
      <c r="AY3258" s="128"/>
      <c r="AZ3258" s="128"/>
      <c r="BA3258" s="128" t="str">
        <f t="shared" si="350"/>
        <v/>
      </c>
      <c r="BB3258" s="105" t="str">
        <f>IF(ISNUMBER($BA3258),INDEX($C$1:$AB$3985,$BA3258,BB$4),"")</f>
        <v/>
      </c>
      <c r="BC3258" s="105"/>
    </row>
    <row r="3259" spans="1:55" x14ac:dyDescent="0.25">
      <c r="A3259" s="98"/>
      <c r="B3259" s="98"/>
      <c r="C3259" s="73"/>
      <c r="D3259" s="179"/>
      <c r="E3259" s="176"/>
      <c r="F3259" s="176"/>
      <c r="G3259" s="176"/>
      <c r="H3259" s="176"/>
      <c r="I3259" s="176"/>
      <c r="J3259" s="172"/>
      <c r="K3259" s="173"/>
      <c r="L3259" s="178"/>
      <c r="R3259" s="3"/>
      <c r="S3259" s="106"/>
      <c r="T3259" s="106"/>
      <c r="U3259" s="106"/>
      <c r="V3259" s="106"/>
      <c r="W3259" s="106"/>
      <c r="X3259" s="106"/>
      <c r="AB3259" s="188" t="str">
        <f t="shared" si="345"/>
        <v/>
      </c>
      <c r="AC3259" s="188" t="s">
        <v>1585</v>
      </c>
      <c r="AD3259" s="131"/>
      <c r="AE3259" s="131"/>
      <c r="AF3259" s="131"/>
      <c r="AG3259" s="131"/>
      <c r="AH3259" s="131"/>
      <c r="AI3259" s="131"/>
      <c r="AJ3259" s="128" t="str">
        <f t="shared" si="346"/>
        <v/>
      </c>
      <c r="AK3259" s="7" t="str">
        <f>IF(ISNUMBER($AJ3259),INDEX($C$1:$AB$3985,$AJ3259,AK$4),"")</f>
        <v/>
      </c>
      <c r="AL3259" s="7" t="str">
        <f>IF(ISNUMBER($AJ3259),INDEX($C$1:$AB$3985,$AJ3259,AL$4),"")</f>
        <v/>
      </c>
      <c r="AM3259" s="128"/>
      <c r="AN3259" s="128" t="str">
        <f t="shared" si="348"/>
        <v/>
      </c>
      <c r="AO3259" s="7" t="str">
        <f t="shared" si="351"/>
        <v/>
      </c>
      <c r="AP3259" s="10" t="str">
        <f t="shared" si="351"/>
        <v/>
      </c>
      <c r="AQ3259" s="310">
        <f>IF(ISNUMBER(SEARCH($T$30,AO3259)),MAX(AQ$5:AQ3258)+1,0)</f>
        <v>0</v>
      </c>
      <c r="AR3259" s="310">
        <f>IF(ISNUMBER(SEARCH($T$31,AO3259)),MAX(AR$5:AR3258)+1,0)</f>
        <v>0</v>
      </c>
      <c r="AS3259" s="128" t="str">
        <f t="shared" si="347"/>
        <v/>
      </c>
      <c r="AT3259" s="105" t="str">
        <f>IF(ISNUMBER($AS3259),INDEX($C$1:$AB$3985,$AS3259,AT$4),"")</f>
        <v/>
      </c>
      <c r="AU3259" s="128"/>
      <c r="AV3259" s="128" t="str">
        <f t="shared" si="349"/>
        <v/>
      </c>
      <c r="AW3259" s="105" t="str">
        <f>IF(ISNUMBER($AV3259),INDEX($C$1:$AB$3985,$AV3259,AW$4),"")</f>
        <v/>
      </c>
      <c r="AX3259" s="105" t="str">
        <f>IF(ISNUMBER($AV3259),INDEX($C$1:$AB$3985,$AV3259,AX$4),"")</f>
        <v/>
      </c>
      <c r="AY3259" s="128"/>
      <c r="AZ3259" s="128"/>
      <c r="BA3259" s="128" t="str">
        <f t="shared" si="350"/>
        <v/>
      </c>
      <c r="BB3259" s="105" t="str">
        <f>IF(ISNUMBER($BA3259),INDEX($C$1:$AB$3985,$BA3259,BB$4),"")</f>
        <v/>
      </c>
      <c r="BC3259" s="105"/>
    </row>
    <row r="3260" spans="1:55" x14ac:dyDescent="0.25">
      <c r="A3260" s="98"/>
      <c r="B3260" s="98"/>
      <c r="C3260" s="73"/>
      <c r="D3260" s="179"/>
      <c r="E3260" s="176"/>
      <c r="F3260" s="176"/>
      <c r="G3260" s="176"/>
      <c r="H3260" s="176"/>
      <c r="I3260" s="176"/>
      <c r="J3260" s="172"/>
      <c r="K3260" s="173"/>
      <c r="L3260" s="178"/>
      <c r="R3260" s="3"/>
      <c r="S3260" s="106"/>
      <c r="T3260" s="106"/>
      <c r="U3260" s="106"/>
      <c r="V3260" s="106"/>
      <c r="W3260" s="106"/>
      <c r="X3260" s="106"/>
      <c r="AB3260" s="188" t="str">
        <f t="shared" si="345"/>
        <v/>
      </c>
      <c r="AC3260" s="188" t="s">
        <v>1585</v>
      </c>
      <c r="AD3260" s="131"/>
      <c r="AE3260" s="131"/>
      <c r="AF3260" s="131"/>
      <c r="AG3260" s="131"/>
      <c r="AH3260" s="131"/>
      <c r="AI3260" s="131"/>
      <c r="AJ3260" s="128" t="str">
        <f t="shared" si="346"/>
        <v/>
      </c>
      <c r="AK3260" s="7" t="str">
        <f>IF(ISNUMBER($AJ3260),INDEX($C$1:$AB$3985,$AJ3260,AK$4),"")</f>
        <v/>
      </c>
      <c r="AL3260" s="7" t="str">
        <f>IF(ISNUMBER($AJ3260),INDEX($C$1:$AB$3985,$AJ3260,AL$4),"")</f>
        <v/>
      </c>
      <c r="AM3260" s="128"/>
      <c r="AN3260" s="128" t="str">
        <f t="shared" si="348"/>
        <v/>
      </c>
      <c r="AO3260" s="7" t="str">
        <f t="shared" si="351"/>
        <v/>
      </c>
      <c r="AP3260" s="10" t="str">
        <f t="shared" si="351"/>
        <v/>
      </c>
      <c r="AQ3260" s="310">
        <f>IF(ISNUMBER(SEARCH($T$30,AO3260)),MAX(AQ$5:AQ3259)+1,0)</f>
        <v>0</v>
      </c>
      <c r="AR3260" s="310">
        <f>IF(ISNUMBER(SEARCH($T$31,AO3260)),MAX(AR$5:AR3259)+1,0)</f>
        <v>0</v>
      </c>
      <c r="AS3260" s="128" t="str">
        <f t="shared" si="347"/>
        <v/>
      </c>
      <c r="AT3260" s="105" t="str">
        <f>IF(ISNUMBER($AS3260),INDEX($C$1:$AB$3985,$AS3260,AT$4),"")</f>
        <v/>
      </c>
      <c r="AU3260" s="128"/>
      <c r="AV3260" s="128" t="str">
        <f t="shared" si="349"/>
        <v/>
      </c>
      <c r="AW3260" s="105" t="str">
        <f>IF(ISNUMBER($AV3260),INDEX($C$1:$AB$3985,$AV3260,AW$4),"")</f>
        <v/>
      </c>
      <c r="AX3260" s="105" t="str">
        <f>IF(ISNUMBER($AV3260),INDEX($C$1:$AB$3985,$AV3260,AX$4),"")</f>
        <v/>
      </c>
      <c r="AY3260" s="128"/>
      <c r="AZ3260" s="128"/>
      <c r="BA3260" s="128" t="str">
        <f t="shared" si="350"/>
        <v/>
      </c>
      <c r="BB3260" s="105" t="str">
        <f>IF(ISNUMBER($BA3260),INDEX($C$1:$AB$3985,$BA3260,BB$4),"")</f>
        <v/>
      </c>
      <c r="BC3260" s="105"/>
    </row>
    <row r="3261" spans="1:55" x14ac:dyDescent="0.25">
      <c r="A3261" s="98"/>
      <c r="B3261" s="98"/>
      <c r="C3261" s="73"/>
      <c r="D3261" s="179"/>
      <c r="E3261" s="176"/>
      <c r="F3261" s="176"/>
      <c r="G3261" s="176"/>
      <c r="H3261" s="176"/>
      <c r="I3261" s="176"/>
      <c r="J3261" s="172"/>
      <c r="K3261" s="173"/>
      <c r="L3261" s="178"/>
      <c r="R3261" s="3"/>
      <c r="S3261" s="106"/>
      <c r="T3261" s="106"/>
      <c r="U3261" s="106"/>
      <c r="V3261" s="106"/>
      <c r="W3261" s="106"/>
      <c r="X3261" s="106"/>
      <c r="AB3261" s="188" t="str">
        <f t="shared" si="345"/>
        <v/>
      </c>
      <c r="AC3261" s="188" t="s">
        <v>1585</v>
      </c>
      <c r="AD3261" s="131"/>
      <c r="AE3261" s="131"/>
      <c r="AF3261" s="131"/>
      <c r="AG3261" s="131"/>
      <c r="AH3261" s="131"/>
      <c r="AI3261" s="131"/>
      <c r="AJ3261" s="128" t="str">
        <f t="shared" si="346"/>
        <v/>
      </c>
      <c r="AK3261" s="7" t="str">
        <f>IF(ISNUMBER($AJ3261),INDEX($C$1:$AB$3985,$AJ3261,AK$4),"")</f>
        <v/>
      </c>
      <c r="AL3261" s="7" t="str">
        <f>IF(ISNUMBER($AJ3261),INDEX($C$1:$AB$3985,$AJ3261,AL$4),"")</f>
        <v/>
      </c>
      <c r="AM3261" s="128"/>
      <c r="AN3261" s="128" t="str">
        <f t="shared" si="348"/>
        <v/>
      </c>
      <c r="AO3261" s="7" t="str">
        <f t="shared" si="351"/>
        <v/>
      </c>
      <c r="AP3261" s="10" t="str">
        <f t="shared" si="351"/>
        <v/>
      </c>
      <c r="AQ3261" s="310">
        <f>IF(ISNUMBER(SEARCH($T$30,AO3261)),MAX(AQ$5:AQ3260)+1,0)</f>
        <v>0</v>
      </c>
      <c r="AR3261" s="310">
        <f>IF(ISNUMBER(SEARCH($T$31,AO3261)),MAX(AR$5:AR3260)+1,0)</f>
        <v>0</v>
      </c>
      <c r="AS3261" s="128" t="str">
        <f t="shared" si="347"/>
        <v/>
      </c>
      <c r="AT3261" s="105" t="str">
        <f>IF(ISNUMBER($AS3261),INDEX($C$1:$AB$3985,$AS3261,AT$4),"")</f>
        <v/>
      </c>
      <c r="AU3261" s="128"/>
      <c r="AV3261" s="128" t="str">
        <f t="shared" si="349"/>
        <v/>
      </c>
      <c r="AW3261" s="105" t="str">
        <f>IF(ISNUMBER($AV3261),INDEX($C$1:$AB$3985,$AV3261,AW$4),"")</f>
        <v/>
      </c>
      <c r="AX3261" s="105" t="str">
        <f>IF(ISNUMBER($AV3261),INDEX($C$1:$AB$3985,$AV3261,AX$4),"")</f>
        <v/>
      </c>
      <c r="AY3261" s="128"/>
      <c r="AZ3261" s="128"/>
      <c r="BA3261" s="128" t="str">
        <f t="shared" si="350"/>
        <v/>
      </c>
      <c r="BB3261" s="105" t="str">
        <f>IF(ISNUMBER($BA3261),INDEX($C$1:$AB$3985,$BA3261,BB$4),"")</f>
        <v/>
      </c>
      <c r="BC3261" s="105"/>
    </row>
    <row r="3262" spans="1:55" x14ac:dyDescent="0.25">
      <c r="A3262" s="98"/>
      <c r="B3262" s="98"/>
      <c r="C3262" s="73"/>
      <c r="D3262" s="179"/>
      <c r="E3262" s="176"/>
      <c r="F3262" s="176"/>
      <c r="G3262" s="176"/>
      <c r="H3262" s="176"/>
      <c r="I3262" s="176"/>
      <c r="J3262" s="172"/>
      <c r="K3262" s="173"/>
      <c r="L3262" s="178"/>
      <c r="R3262" s="3"/>
      <c r="S3262" s="106"/>
      <c r="T3262" s="106"/>
      <c r="U3262" s="106"/>
      <c r="V3262" s="106"/>
      <c r="W3262" s="106"/>
      <c r="X3262" s="106"/>
      <c r="AB3262" s="188" t="str">
        <f t="shared" si="345"/>
        <v/>
      </c>
      <c r="AC3262" s="188" t="s">
        <v>1585</v>
      </c>
      <c r="AD3262" s="131"/>
      <c r="AE3262" s="131"/>
      <c r="AF3262" s="131"/>
      <c r="AG3262" s="131"/>
      <c r="AH3262" s="131"/>
      <c r="AI3262" s="131"/>
      <c r="AJ3262" s="128" t="str">
        <f t="shared" si="346"/>
        <v/>
      </c>
      <c r="AK3262" s="7" t="str">
        <f>IF(ISNUMBER($AJ3262),INDEX($C$1:$AB$3985,$AJ3262,AK$4),"")</f>
        <v/>
      </c>
      <c r="AL3262" s="7" t="str">
        <f>IF(ISNUMBER($AJ3262),INDEX($C$1:$AB$3985,$AJ3262,AL$4),"")</f>
        <v/>
      </c>
      <c r="AM3262" s="128"/>
      <c r="AN3262" s="128" t="str">
        <f t="shared" si="348"/>
        <v/>
      </c>
      <c r="AO3262" s="7" t="str">
        <f t="shared" si="351"/>
        <v/>
      </c>
      <c r="AP3262" s="10" t="str">
        <f t="shared" si="351"/>
        <v/>
      </c>
      <c r="AQ3262" s="310">
        <f>IF(ISNUMBER(SEARCH($T$30,AO3262)),MAX(AQ$5:AQ3261)+1,0)</f>
        <v>0</v>
      </c>
      <c r="AR3262" s="310">
        <f>IF(ISNUMBER(SEARCH($T$31,AO3262)),MAX(AR$5:AR3261)+1,0)</f>
        <v>0</v>
      </c>
      <c r="AS3262" s="128" t="str">
        <f t="shared" si="347"/>
        <v/>
      </c>
      <c r="AT3262" s="105" t="str">
        <f>IF(ISNUMBER($AS3262),INDEX($C$1:$AB$3985,$AS3262,AT$4),"")</f>
        <v/>
      </c>
      <c r="AU3262" s="128"/>
      <c r="AV3262" s="128" t="str">
        <f t="shared" si="349"/>
        <v/>
      </c>
      <c r="AW3262" s="105" t="str">
        <f>IF(ISNUMBER($AV3262),INDEX($C$1:$AB$3985,$AV3262,AW$4),"")</f>
        <v/>
      </c>
      <c r="AX3262" s="105" t="str">
        <f>IF(ISNUMBER($AV3262),INDEX($C$1:$AB$3985,$AV3262,AX$4),"")</f>
        <v/>
      </c>
      <c r="AY3262" s="128"/>
      <c r="AZ3262" s="128"/>
      <c r="BA3262" s="128" t="str">
        <f t="shared" si="350"/>
        <v/>
      </c>
      <c r="BB3262" s="105" t="str">
        <f>IF(ISNUMBER($BA3262),INDEX($C$1:$AB$3985,$BA3262,BB$4),"")</f>
        <v/>
      </c>
      <c r="BC3262" s="105"/>
    </row>
    <row r="3263" spans="1:55" x14ac:dyDescent="0.25">
      <c r="A3263" s="98"/>
      <c r="B3263" s="98"/>
      <c r="C3263" s="73"/>
      <c r="D3263" s="179"/>
      <c r="E3263" s="176"/>
      <c r="F3263" s="176"/>
      <c r="G3263" s="176"/>
      <c r="H3263" s="176"/>
      <c r="I3263" s="176"/>
      <c r="J3263" s="172"/>
      <c r="K3263" s="173"/>
      <c r="L3263" s="178"/>
      <c r="R3263" s="3"/>
      <c r="S3263" s="106"/>
      <c r="T3263" s="106"/>
      <c r="U3263" s="106"/>
      <c r="V3263" s="106"/>
      <c r="W3263" s="106"/>
      <c r="X3263" s="106"/>
      <c r="AB3263" s="188" t="str">
        <f t="shared" si="345"/>
        <v/>
      </c>
      <c r="AC3263" s="188" t="s">
        <v>1585</v>
      </c>
      <c r="AD3263" s="131"/>
      <c r="AE3263" s="131"/>
      <c r="AF3263" s="131"/>
      <c r="AG3263" s="131"/>
      <c r="AH3263" s="131"/>
      <c r="AI3263" s="131"/>
      <c r="AJ3263" s="128" t="str">
        <f t="shared" si="346"/>
        <v/>
      </c>
      <c r="AK3263" s="7" t="str">
        <f>IF(ISNUMBER($AJ3263),INDEX($C$1:$AB$3985,$AJ3263,AK$4),"")</f>
        <v/>
      </c>
      <c r="AL3263" s="7" t="str">
        <f>IF(ISNUMBER($AJ3263),INDEX($C$1:$AB$3985,$AJ3263,AL$4),"")</f>
        <v/>
      </c>
      <c r="AM3263" s="128"/>
      <c r="AN3263" s="128" t="str">
        <f t="shared" si="348"/>
        <v/>
      </c>
      <c r="AO3263" s="7" t="str">
        <f t="shared" si="351"/>
        <v/>
      </c>
      <c r="AP3263" s="10" t="str">
        <f t="shared" si="351"/>
        <v/>
      </c>
      <c r="AQ3263" s="310">
        <f>IF(ISNUMBER(SEARCH($T$30,AO3263)),MAX(AQ$5:AQ3262)+1,0)</f>
        <v>0</v>
      </c>
      <c r="AR3263" s="310">
        <f>IF(ISNUMBER(SEARCH($T$31,AO3263)),MAX(AR$5:AR3262)+1,0)</f>
        <v>0</v>
      </c>
      <c r="AS3263" s="128" t="str">
        <f t="shared" si="347"/>
        <v/>
      </c>
      <c r="AT3263" s="105" t="str">
        <f>IF(ISNUMBER($AS3263),INDEX($C$1:$AB$3985,$AS3263,AT$4),"")</f>
        <v/>
      </c>
      <c r="AU3263" s="128"/>
      <c r="AV3263" s="128" t="str">
        <f t="shared" si="349"/>
        <v/>
      </c>
      <c r="AW3263" s="105" t="str">
        <f>IF(ISNUMBER($AV3263),INDEX($C$1:$AB$3985,$AV3263,AW$4),"")</f>
        <v/>
      </c>
      <c r="AX3263" s="105" t="str">
        <f>IF(ISNUMBER($AV3263),INDEX($C$1:$AB$3985,$AV3263,AX$4),"")</f>
        <v/>
      </c>
      <c r="AY3263" s="128"/>
      <c r="AZ3263" s="128"/>
      <c r="BA3263" s="128" t="str">
        <f t="shared" si="350"/>
        <v/>
      </c>
      <c r="BB3263" s="105" t="str">
        <f>IF(ISNUMBER($BA3263),INDEX($C$1:$AB$3985,$BA3263,BB$4),"")</f>
        <v/>
      </c>
      <c r="BC3263" s="105"/>
    </row>
    <row r="3264" spans="1:55" x14ac:dyDescent="0.25">
      <c r="A3264" s="98"/>
      <c r="B3264" s="98"/>
      <c r="C3264" s="73"/>
      <c r="D3264" s="179"/>
      <c r="E3264" s="176"/>
      <c r="F3264" s="176"/>
      <c r="G3264" s="176"/>
      <c r="H3264" s="176"/>
      <c r="I3264" s="176"/>
      <c r="J3264" s="172"/>
      <c r="K3264" s="173"/>
      <c r="L3264" s="178"/>
      <c r="R3264" s="3"/>
      <c r="S3264" s="106"/>
      <c r="T3264" s="106"/>
      <c r="U3264" s="106"/>
      <c r="V3264" s="106"/>
      <c r="W3264" s="106"/>
      <c r="X3264" s="106"/>
      <c r="AB3264" s="188" t="str">
        <f t="shared" si="345"/>
        <v/>
      </c>
      <c r="AC3264" s="188" t="s">
        <v>1585</v>
      </c>
      <c r="AD3264" s="131"/>
      <c r="AE3264" s="131"/>
      <c r="AF3264" s="131"/>
      <c r="AG3264" s="131"/>
      <c r="AH3264" s="131"/>
      <c r="AI3264" s="131"/>
      <c r="AJ3264" s="128" t="str">
        <f t="shared" si="346"/>
        <v/>
      </c>
      <c r="AK3264" s="7" t="str">
        <f>IF(ISNUMBER($AJ3264),INDEX($C$1:$AB$3985,$AJ3264,AK$4),"")</f>
        <v/>
      </c>
      <c r="AL3264" s="7" t="str">
        <f>IF(ISNUMBER($AJ3264),INDEX($C$1:$AB$3985,$AJ3264,AL$4),"")</f>
        <v/>
      </c>
      <c r="AM3264" s="128"/>
      <c r="AN3264" s="128" t="str">
        <f t="shared" si="348"/>
        <v/>
      </c>
      <c r="AO3264" s="7" t="str">
        <f t="shared" si="351"/>
        <v/>
      </c>
      <c r="AP3264" s="10" t="str">
        <f t="shared" si="351"/>
        <v/>
      </c>
      <c r="AQ3264" s="310">
        <f>IF(ISNUMBER(SEARCH($T$30,AO3264)),MAX(AQ$5:AQ3263)+1,0)</f>
        <v>0</v>
      </c>
      <c r="AR3264" s="310">
        <f>IF(ISNUMBER(SEARCH($T$31,AO3264)),MAX(AR$5:AR3263)+1,0)</f>
        <v>0</v>
      </c>
      <c r="AS3264" s="128" t="str">
        <f t="shared" si="347"/>
        <v/>
      </c>
      <c r="AT3264" s="105" t="str">
        <f>IF(ISNUMBER($AS3264),INDEX($C$1:$AB$3985,$AS3264,AT$4),"")</f>
        <v/>
      </c>
      <c r="AU3264" s="128"/>
      <c r="AV3264" s="128" t="str">
        <f t="shared" si="349"/>
        <v/>
      </c>
      <c r="AW3264" s="105" t="str">
        <f>IF(ISNUMBER($AV3264),INDEX($C$1:$AB$3985,$AV3264,AW$4),"")</f>
        <v/>
      </c>
      <c r="AX3264" s="105" t="str">
        <f>IF(ISNUMBER($AV3264),INDEX($C$1:$AB$3985,$AV3264,AX$4),"")</f>
        <v/>
      </c>
      <c r="AY3264" s="128"/>
      <c r="AZ3264" s="128"/>
      <c r="BA3264" s="128" t="str">
        <f t="shared" si="350"/>
        <v/>
      </c>
      <c r="BB3264" s="105" t="str">
        <f>IF(ISNUMBER($BA3264),INDEX($C$1:$AB$3985,$BA3264,BB$4),"")</f>
        <v/>
      </c>
      <c r="BC3264" s="105"/>
    </row>
    <row r="3265" spans="1:55" x14ac:dyDescent="0.25">
      <c r="A3265" s="98"/>
      <c r="B3265" s="98"/>
      <c r="C3265" s="73"/>
      <c r="D3265" s="179"/>
      <c r="E3265" s="176"/>
      <c r="F3265" s="176"/>
      <c r="G3265" s="176"/>
      <c r="H3265" s="176"/>
      <c r="I3265" s="176"/>
      <c r="J3265" s="172"/>
      <c r="K3265" s="173"/>
      <c r="L3265" s="178"/>
      <c r="R3265" s="3"/>
      <c r="S3265" s="106"/>
      <c r="T3265" s="106"/>
      <c r="U3265" s="106"/>
      <c r="V3265" s="106"/>
      <c r="W3265" s="106"/>
      <c r="X3265" s="106"/>
      <c r="AB3265" s="188" t="str">
        <f t="shared" si="345"/>
        <v/>
      </c>
      <c r="AC3265" s="188" t="s">
        <v>1585</v>
      </c>
      <c r="AD3265" s="131"/>
      <c r="AE3265" s="131"/>
      <c r="AF3265" s="131"/>
      <c r="AG3265" s="131"/>
      <c r="AH3265" s="131"/>
      <c r="AI3265" s="131"/>
      <c r="AJ3265" s="128" t="str">
        <f t="shared" si="346"/>
        <v/>
      </c>
      <c r="AK3265" s="7" t="str">
        <f>IF(ISNUMBER($AJ3265),INDEX($C$1:$AB$3985,$AJ3265,AK$4),"")</f>
        <v/>
      </c>
      <c r="AL3265" s="7" t="str">
        <f>IF(ISNUMBER($AJ3265),INDEX($C$1:$AB$3985,$AJ3265,AL$4),"")</f>
        <v/>
      </c>
      <c r="AM3265" s="128"/>
      <c r="AN3265" s="128" t="str">
        <f t="shared" si="348"/>
        <v/>
      </c>
      <c r="AO3265" s="7" t="str">
        <f t="shared" si="351"/>
        <v/>
      </c>
      <c r="AP3265" s="10" t="str">
        <f t="shared" si="351"/>
        <v/>
      </c>
      <c r="AQ3265" s="310">
        <f>IF(ISNUMBER(SEARCH($T$30,AO3265)),MAX(AQ$5:AQ3264)+1,0)</f>
        <v>0</v>
      </c>
      <c r="AR3265" s="310">
        <f>IF(ISNUMBER(SEARCH($T$31,AO3265)),MAX(AR$5:AR3264)+1,0)</f>
        <v>0</v>
      </c>
      <c r="AS3265" s="128" t="str">
        <f t="shared" si="347"/>
        <v/>
      </c>
      <c r="AT3265" s="105" t="str">
        <f>IF(ISNUMBER($AS3265),INDEX($C$1:$AB$3985,$AS3265,AT$4),"")</f>
        <v/>
      </c>
      <c r="AU3265" s="128"/>
      <c r="AV3265" s="128" t="str">
        <f t="shared" si="349"/>
        <v/>
      </c>
      <c r="AW3265" s="105" t="str">
        <f>IF(ISNUMBER($AV3265),INDEX($C$1:$AB$3985,$AV3265,AW$4),"")</f>
        <v/>
      </c>
      <c r="AX3265" s="105" t="str">
        <f>IF(ISNUMBER($AV3265),INDEX($C$1:$AB$3985,$AV3265,AX$4),"")</f>
        <v/>
      </c>
      <c r="AY3265" s="128"/>
      <c r="AZ3265" s="128"/>
      <c r="BA3265" s="128" t="str">
        <f t="shared" si="350"/>
        <v/>
      </c>
      <c r="BB3265" s="105" t="str">
        <f>IF(ISNUMBER($BA3265),INDEX($C$1:$AB$3985,$BA3265,BB$4),"")</f>
        <v/>
      </c>
      <c r="BC3265" s="105"/>
    </row>
    <row r="3266" spans="1:55" x14ac:dyDescent="0.25">
      <c r="A3266" s="98"/>
      <c r="B3266" s="98"/>
      <c r="C3266" s="73"/>
      <c r="D3266" s="179"/>
      <c r="E3266" s="176"/>
      <c r="F3266" s="176"/>
      <c r="G3266" s="176"/>
      <c r="H3266" s="176"/>
      <c r="I3266" s="176"/>
      <c r="J3266" s="172"/>
      <c r="K3266" s="173"/>
      <c r="L3266" s="178"/>
      <c r="R3266" s="3"/>
      <c r="S3266" s="106"/>
      <c r="T3266" s="106"/>
      <c r="U3266" s="106"/>
      <c r="V3266" s="106"/>
      <c r="W3266" s="106"/>
      <c r="X3266" s="106"/>
      <c r="AB3266" s="188" t="str">
        <f t="shared" ref="AB3266:AB3329" si="352">_xlfn.CONCAT(C3266,D3266,E3266)</f>
        <v/>
      </c>
      <c r="AC3266" s="188" t="s">
        <v>1585</v>
      </c>
      <c r="AD3266" s="131"/>
      <c r="AE3266" s="131"/>
      <c r="AF3266" s="131"/>
      <c r="AG3266" s="131"/>
      <c r="AH3266" s="131"/>
      <c r="AI3266" s="131"/>
      <c r="AJ3266" s="128" t="str">
        <f t="shared" si="346"/>
        <v/>
      </c>
      <c r="AK3266" s="7" t="str">
        <f>IF(ISNUMBER($AJ3266),INDEX($C$1:$AB$3985,$AJ3266,AK$4),"")</f>
        <v/>
      </c>
      <c r="AL3266" s="7" t="str">
        <f>IF(ISNUMBER($AJ3266),INDEX($C$1:$AB$3985,$AJ3266,AL$4),"")</f>
        <v/>
      </c>
      <c r="AM3266" s="128"/>
      <c r="AN3266" s="128" t="str">
        <f t="shared" si="348"/>
        <v/>
      </c>
      <c r="AO3266" s="7" t="str">
        <f t="shared" si="351"/>
        <v/>
      </c>
      <c r="AP3266" s="10" t="str">
        <f t="shared" si="351"/>
        <v/>
      </c>
      <c r="AQ3266" s="310">
        <f>IF(ISNUMBER(SEARCH($T$30,AO3266)),MAX(AQ$5:AQ3265)+1,0)</f>
        <v>0</v>
      </c>
      <c r="AR3266" s="310">
        <f>IF(ISNUMBER(SEARCH($T$31,AO3266)),MAX(AR$5:AR3265)+1,0)</f>
        <v>0</v>
      </c>
      <c r="AS3266" s="128" t="str">
        <f t="shared" si="347"/>
        <v/>
      </c>
      <c r="AT3266" s="105" t="str">
        <f>IF(ISNUMBER($AS3266),INDEX($C$1:$AB$3985,$AS3266,AT$4),"")</f>
        <v/>
      </c>
      <c r="AU3266" s="128"/>
      <c r="AV3266" s="128" t="str">
        <f t="shared" si="349"/>
        <v/>
      </c>
      <c r="AW3266" s="105" t="str">
        <f>IF(ISNUMBER($AV3266),INDEX($C$1:$AB$3985,$AV3266,AW$4),"")</f>
        <v/>
      </c>
      <c r="AX3266" s="105" t="str">
        <f>IF(ISNUMBER($AV3266),INDEX($C$1:$AB$3985,$AV3266,AX$4),"")</f>
        <v/>
      </c>
      <c r="AY3266" s="128"/>
      <c r="AZ3266" s="128"/>
      <c r="BA3266" s="128" t="str">
        <f t="shared" si="350"/>
        <v/>
      </c>
      <c r="BB3266" s="105" t="str">
        <f>IF(ISNUMBER($BA3266),INDEX($C$1:$AB$3985,$BA3266,BB$4),"")</f>
        <v/>
      </c>
      <c r="BC3266" s="105"/>
    </row>
    <row r="3267" spans="1:55" x14ac:dyDescent="0.25">
      <c r="A3267" s="98"/>
      <c r="B3267" s="98"/>
      <c r="C3267" s="73"/>
      <c r="D3267" s="179"/>
      <c r="E3267" s="176"/>
      <c r="F3267" s="176"/>
      <c r="G3267" s="176"/>
      <c r="H3267" s="176"/>
      <c r="I3267" s="176"/>
      <c r="J3267" s="172"/>
      <c r="K3267" s="173"/>
      <c r="L3267" s="178"/>
      <c r="R3267" s="3"/>
      <c r="S3267" s="106"/>
      <c r="T3267" s="106"/>
      <c r="U3267" s="106"/>
      <c r="V3267" s="106"/>
      <c r="W3267" s="106"/>
      <c r="X3267" s="106"/>
      <c r="AB3267" s="188" t="str">
        <f t="shared" si="352"/>
        <v/>
      </c>
      <c r="AC3267" s="188" t="s">
        <v>1585</v>
      </c>
      <c r="AD3267" s="131"/>
      <c r="AE3267" s="131"/>
      <c r="AF3267" s="131"/>
      <c r="AG3267" s="131"/>
      <c r="AH3267" s="131"/>
      <c r="AI3267" s="131"/>
      <c r="AJ3267" s="128" t="str">
        <f t="shared" si="346"/>
        <v/>
      </c>
      <c r="AK3267" s="7" t="str">
        <f>IF(ISNUMBER($AJ3267),INDEX($C$1:$AB$3985,$AJ3267,AK$4),"")</f>
        <v/>
      </c>
      <c r="AL3267" s="7" t="str">
        <f>IF(ISNUMBER($AJ3267),INDEX($C$1:$AB$3985,$AJ3267,AL$4),"")</f>
        <v/>
      </c>
      <c r="AM3267" s="128"/>
      <c r="AN3267" s="128" t="str">
        <f t="shared" si="348"/>
        <v/>
      </c>
      <c r="AO3267" s="7" t="str">
        <f t="shared" si="351"/>
        <v/>
      </c>
      <c r="AP3267" s="10" t="str">
        <f t="shared" si="351"/>
        <v/>
      </c>
      <c r="AQ3267" s="310">
        <f>IF(ISNUMBER(SEARCH($T$30,AO3267)),MAX(AQ$5:AQ3266)+1,0)</f>
        <v>0</v>
      </c>
      <c r="AR3267" s="310">
        <f>IF(ISNUMBER(SEARCH($T$31,AO3267)),MAX(AR$5:AR3266)+1,0)</f>
        <v>0</v>
      </c>
      <c r="AS3267" s="128" t="str">
        <f t="shared" si="347"/>
        <v/>
      </c>
      <c r="AT3267" s="105" t="str">
        <f>IF(ISNUMBER($AS3267),INDEX($C$1:$AB$3985,$AS3267,AT$4),"")</f>
        <v/>
      </c>
      <c r="AU3267" s="128"/>
      <c r="AV3267" s="128" t="str">
        <f t="shared" si="349"/>
        <v/>
      </c>
      <c r="AW3267" s="105" t="str">
        <f>IF(ISNUMBER($AV3267),INDEX($C$1:$AB$3985,$AV3267,AW$4),"")</f>
        <v/>
      </c>
      <c r="AX3267" s="105" t="str">
        <f>IF(ISNUMBER($AV3267),INDEX($C$1:$AB$3985,$AV3267,AX$4),"")</f>
        <v/>
      </c>
      <c r="AY3267" s="128"/>
      <c r="AZ3267" s="128"/>
      <c r="BA3267" s="128" t="str">
        <f t="shared" si="350"/>
        <v/>
      </c>
      <c r="BB3267" s="105" t="str">
        <f>IF(ISNUMBER($BA3267),INDEX($C$1:$AB$3985,$BA3267,BB$4),"")</f>
        <v/>
      </c>
      <c r="BC3267" s="105"/>
    </row>
    <row r="3268" spans="1:55" x14ac:dyDescent="0.25">
      <c r="A3268" s="98"/>
      <c r="B3268" s="98"/>
      <c r="C3268" s="73"/>
      <c r="D3268" s="179"/>
      <c r="E3268" s="176"/>
      <c r="F3268" s="176"/>
      <c r="G3268" s="176"/>
      <c r="H3268" s="176"/>
      <c r="I3268" s="176"/>
      <c r="J3268" s="172"/>
      <c r="K3268" s="173"/>
      <c r="L3268" s="178"/>
      <c r="R3268" s="3"/>
      <c r="S3268" s="106"/>
      <c r="T3268" s="106"/>
      <c r="U3268" s="106"/>
      <c r="V3268" s="106"/>
      <c r="W3268" s="106"/>
      <c r="X3268" s="106"/>
      <c r="AB3268" s="188" t="str">
        <f t="shared" si="352"/>
        <v/>
      </c>
      <c r="AC3268" s="188" t="s">
        <v>1585</v>
      </c>
      <c r="AD3268" s="131"/>
      <c r="AE3268" s="131"/>
      <c r="AF3268" s="131"/>
      <c r="AG3268" s="131"/>
      <c r="AH3268" s="131"/>
      <c r="AI3268" s="131"/>
      <c r="AJ3268" s="128" t="str">
        <f t="shared" si="346"/>
        <v/>
      </c>
      <c r="AK3268" s="7" t="str">
        <f>IF(ISNUMBER($AJ3268),INDEX($C$1:$AB$3985,$AJ3268,AK$4),"")</f>
        <v/>
      </c>
      <c r="AL3268" s="7" t="str">
        <f>IF(ISNUMBER($AJ3268),INDEX($C$1:$AB$3985,$AJ3268,AL$4),"")</f>
        <v/>
      </c>
      <c r="AM3268" s="128"/>
      <c r="AN3268" s="128" t="str">
        <f t="shared" si="348"/>
        <v/>
      </c>
      <c r="AO3268" s="7" t="str">
        <f t="shared" si="351"/>
        <v/>
      </c>
      <c r="AP3268" s="10" t="str">
        <f t="shared" si="351"/>
        <v/>
      </c>
      <c r="AQ3268" s="310">
        <f>IF(ISNUMBER(SEARCH($T$30,AO3268)),MAX(AQ$5:AQ3267)+1,0)</f>
        <v>0</v>
      </c>
      <c r="AR3268" s="310">
        <f>IF(ISNUMBER(SEARCH($T$31,AO3268)),MAX(AR$5:AR3267)+1,0)</f>
        <v>0</v>
      </c>
      <c r="AS3268" s="128" t="str">
        <f t="shared" si="347"/>
        <v/>
      </c>
      <c r="AT3268" s="105" t="str">
        <f>IF(ISNUMBER($AS3268),INDEX($C$1:$AB$3985,$AS3268,AT$4),"")</f>
        <v/>
      </c>
      <c r="AU3268" s="128"/>
      <c r="AV3268" s="128" t="str">
        <f t="shared" si="349"/>
        <v/>
      </c>
      <c r="AW3268" s="105" t="str">
        <f>IF(ISNUMBER($AV3268),INDEX($C$1:$AB$3985,$AV3268,AW$4),"")</f>
        <v/>
      </c>
      <c r="AX3268" s="105" t="str">
        <f>IF(ISNUMBER($AV3268),INDEX($C$1:$AB$3985,$AV3268,AX$4),"")</f>
        <v/>
      </c>
      <c r="AY3268" s="128"/>
      <c r="AZ3268" s="128"/>
      <c r="BA3268" s="128" t="str">
        <f t="shared" si="350"/>
        <v/>
      </c>
      <c r="BB3268" s="105" t="str">
        <f>IF(ISNUMBER($BA3268),INDEX($C$1:$AB$3985,$BA3268,BB$4),"")</f>
        <v/>
      </c>
      <c r="BC3268" s="105"/>
    </row>
    <row r="3269" spans="1:55" x14ac:dyDescent="0.25">
      <c r="A3269" s="98"/>
      <c r="B3269" s="98"/>
      <c r="C3269" s="73"/>
      <c r="D3269" s="179"/>
      <c r="E3269" s="176"/>
      <c r="F3269" s="176"/>
      <c r="G3269" s="176"/>
      <c r="H3269" s="176"/>
      <c r="I3269" s="176"/>
      <c r="J3269" s="172"/>
      <c r="K3269" s="173"/>
      <c r="L3269" s="178"/>
      <c r="R3269" s="3"/>
      <c r="S3269" s="106"/>
      <c r="T3269" s="106"/>
      <c r="U3269" s="106"/>
      <c r="V3269" s="106"/>
      <c r="W3269" s="106"/>
      <c r="X3269" s="106"/>
      <c r="AB3269" s="188" t="str">
        <f t="shared" si="352"/>
        <v/>
      </c>
      <c r="AC3269" s="188" t="s">
        <v>1585</v>
      </c>
      <c r="AD3269" s="131"/>
      <c r="AE3269" s="131"/>
      <c r="AF3269" s="131"/>
      <c r="AG3269" s="131"/>
      <c r="AH3269" s="131"/>
      <c r="AI3269" s="131"/>
      <c r="AJ3269" s="128" t="str">
        <f t="shared" si="346"/>
        <v/>
      </c>
      <c r="AK3269" s="7" t="str">
        <f>IF(ISNUMBER($AJ3269),INDEX($C$1:$AB$3985,$AJ3269,AK$4),"")</f>
        <v/>
      </c>
      <c r="AL3269" s="7" t="str">
        <f>IF(ISNUMBER($AJ3269),INDEX($C$1:$AB$3985,$AJ3269,AL$4),"")</f>
        <v/>
      </c>
      <c r="AM3269" s="128"/>
      <c r="AN3269" s="128" t="str">
        <f t="shared" si="348"/>
        <v/>
      </c>
      <c r="AO3269" s="7" t="str">
        <f t="shared" si="351"/>
        <v/>
      </c>
      <c r="AP3269" s="10" t="str">
        <f t="shared" si="351"/>
        <v/>
      </c>
      <c r="AQ3269" s="310">
        <f>IF(ISNUMBER(SEARCH($T$30,AO3269)),MAX(AQ$5:AQ3268)+1,0)</f>
        <v>0</v>
      </c>
      <c r="AR3269" s="310">
        <f>IF(ISNUMBER(SEARCH($T$31,AO3269)),MAX(AR$5:AR3268)+1,0)</f>
        <v>0</v>
      </c>
      <c r="AS3269" s="128" t="str">
        <f t="shared" si="347"/>
        <v/>
      </c>
      <c r="AT3269" s="105" t="str">
        <f>IF(ISNUMBER($AS3269),INDEX($C$1:$AB$3985,$AS3269,AT$4),"")</f>
        <v/>
      </c>
      <c r="AU3269" s="128"/>
      <c r="AV3269" s="128" t="str">
        <f t="shared" si="349"/>
        <v/>
      </c>
      <c r="AW3269" s="105" t="str">
        <f>IF(ISNUMBER($AV3269),INDEX($C$1:$AB$3985,$AV3269,AW$4),"")</f>
        <v/>
      </c>
      <c r="AX3269" s="105" t="str">
        <f>IF(ISNUMBER($AV3269),INDEX($C$1:$AB$3985,$AV3269,AX$4),"")</f>
        <v/>
      </c>
      <c r="AY3269" s="128"/>
      <c r="AZ3269" s="128"/>
      <c r="BA3269" s="128" t="str">
        <f t="shared" si="350"/>
        <v/>
      </c>
      <c r="BB3269" s="105" t="str">
        <f>IF(ISNUMBER($BA3269),INDEX($C$1:$AB$3985,$BA3269,BB$4),"")</f>
        <v/>
      </c>
      <c r="BC3269" s="105"/>
    </row>
    <row r="3270" spans="1:55" x14ac:dyDescent="0.25">
      <c r="A3270" s="98"/>
      <c r="B3270" s="98"/>
      <c r="C3270" s="73"/>
      <c r="D3270" s="179"/>
      <c r="E3270" s="176"/>
      <c r="F3270" s="176"/>
      <c r="G3270" s="176"/>
      <c r="H3270" s="176"/>
      <c r="I3270" s="176"/>
      <c r="J3270" s="172"/>
      <c r="K3270" s="173"/>
      <c r="L3270" s="178"/>
      <c r="R3270" s="3"/>
      <c r="S3270" s="106"/>
      <c r="T3270" s="106"/>
      <c r="U3270" s="106"/>
      <c r="V3270" s="106"/>
      <c r="W3270" s="106"/>
      <c r="X3270" s="106"/>
      <c r="AB3270" s="188" t="str">
        <f t="shared" si="352"/>
        <v/>
      </c>
      <c r="AC3270" s="188" t="s">
        <v>1585</v>
      </c>
      <c r="AD3270" s="131"/>
      <c r="AE3270" s="131"/>
      <c r="AF3270" s="131"/>
      <c r="AG3270" s="131"/>
      <c r="AH3270" s="131"/>
      <c r="AI3270" s="131"/>
      <c r="AJ3270" s="128" t="str">
        <f t="shared" ref="AJ3270:AJ3333" si="353">IF(AJ3269="","",IF(AJ3269+1&lt;=$AH$6,AJ3269+1,""))</f>
        <v/>
      </c>
      <c r="AK3270" s="7" t="str">
        <f>IF(ISNUMBER($AJ3270),INDEX($C$1:$AB$3985,$AJ3270,AK$4),"")</f>
        <v/>
      </c>
      <c r="AL3270" s="7" t="str">
        <f>IF(ISNUMBER($AJ3270),INDEX($C$1:$AB$3985,$AJ3270,AL$4),"")</f>
        <v/>
      </c>
      <c r="AM3270" s="128"/>
      <c r="AN3270" s="128" t="str">
        <f t="shared" si="348"/>
        <v/>
      </c>
      <c r="AO3270" s="7" t="str">
        <f t="shared" si="351"/>
        <v/>
      </c>
      <c r="AP3270" s="10" t="str">
        <f t="shared" si="351"/>
        <v/>
      </c>
      <c r="AQ3270" s="310">
        <f>IF(ISNUMBER(SEARCH($T$30,AO3270)),MAX(AQ$5:AQ3269)+1,0)</f>
        <v>0</v>
      </c>
      <c r="AR3270" s="310">
        <f>IF(ISNUMBER(SEARCH($T$31,AO3270)),MAX(AR$5:AR3269)+1,0)</f>
        <v>0</v>
      </c>
      <c r="AS3270" s="128" t="str">
        <f t="shared" ref="AS3270:AS3333" si="354">IF(AS3269="","",IF(AS3269+1&lt;=$AH$8,AS3269+1,""))</f>
        <v/>
      </c>
      <c r="AT3270" s="105" t="str">
        <f>IF(ISNUMBER($AS3270),INDEX($C$1:$AB$3985,$AS3270,AT$4),"")</f>
        <v/>
      </c>
      <c r="AU3270" s="128"/>
      <c r="AV3270" s="128" t="str">
        <f t="shared" si="349"/>
        <v/>
      </c>
      <c r="AW3270" s="105" t="str">
        <f>IF(ISNUMBER($AV3270),INDEX($C$1:$AB$3985,$AV3270,AW$4),"")</f>
        <v/>
      </c>
      <c r="AX3270" s="105" t="str">
        <f>IF(ISNUMBER($AV3270),INDEX($C$1:$AB$3985,$AV3270,AX$4),"")</f>
        <v/>
      </c>
      <c r="AY3270" s="128"/>
      <c r="AZ3270" s="128"/>
      <c r="BA3270" s="128" t="str">
        <f t="shared" si="350"/>
        <v/>
      </c>
      <c r="BB3270" s="105" t="str">
        <f>IF(ISNUMBER($BA3270),INDEX($C$1:$AB$3985,$BA3270,BB$4),"")</f>
        <v/>
      </c>
      <c r="BC3270" s="105"/>
    </row>
    <row r="3271" spans="1:55" x14ac:dyDescent="0.25">
      <c r="A3271" s="98"/>
      <c r="B3271" s="98"/>
      <c r="C3271" s="73"/>
      <c r="D3271" s="179"/>
      <c r="E3271" s="176"/>
      <c r="F3271" s="176"/>
      <c r="G3271" s="176"/>
      <c r="H3271" s="176"/>
      <c r="I3271" s="176"/>
      <c r="J3271" s="172"/>
      <c r="K3271" s="173"/>
      <c r="L3271" s="178"/>
      <c r="R3271" s="3"/>
      <c r="S3271" s="106"/>
      <c r="T3271" s="106"/>
      <c r="U3271" s="106"/>
      <c r="V3271" s="106"/>
      <c r="W3271" s="106"/>
      <c r="X3271" s="106"/>
      <c r="AB3271" s="188" t="str">
        <f t="shared" si="352"/>
        <v/>
      </c>
      <c r="AC3271" s="188" t="s">
        <v>1585</v>
      </c>
      <c r="AD3271" s="131"/>
      <c r="AE3271" s="131"/>
      <c r="AF3271" s="131"/>
      <c r="AG3271" s="131"/>
      <c r="AH3271" s="131"/>
      <c r="AI3271" s="131"/>
      <c r="AJ3271" s="128" t="str">
        <f t="shared" si="353"/>
        <v/>
      </c>
      <c r="AK3271" s="7" t="str">
        <f>IF(ISNUMBER($AJ3271),INDEX($C$1:$AB$3985,$AJ3271,AK$4),"")</f>
        <v/>
      </c>
      <c r="AL3271" s="7" t="str">
        <f>IF(ISNUMBER($AJ3271),INDEX($C$1:$AB$3985,$AJ3271,AL$4),"")</f>
        <v/>
      </c>
      <c r="AM3271" s="128"/>
      <c r="AN3271" s="128" t="str">
        <f t="shared" ref="AN3271:AN3334" si="355">IF(AN3270="","",IF(AN3270+1&lt;=$AH$7,AN3270+1,""))</f>
        <v/>
      </c>
      <c r="AO3271" s="7" t="str">
        <f t="shared" si="351"/>
        <v/>
      </c>
      <c r="AP3271" s="10" t="str">
        <f t="shared" si="351"/>
        <v/>
      </c>
      <c r="AQ3271" s="310">
        <f>IF(ISNUMBER(SEARCH($T$30,AO3271)),MAX(AQ$5:AQ3270)+1,0)</f>
        <v>0</v>
      </c>
      <c r="AR3271" s="310">
        <f>IF(ISNUMBER(SEARCH($T$31,AO3271)),MAX(AR$5:AR3270)+1,0)</f>
        <v>0</v>
      </c>
      <c r="AS3271" s="128" t="str">
        <f t="shared" si="354"/>
        <v/>
      </c>
      <c r="AT3271" s="105" t="str">
        <f>IF(ISNUMBER($AS3271),INDEX($C$1:$AB$3985,$AS3271,AT$4),"")</f>
        <v/>
      </c>
      <c r="AU3271" s="128"/>
      <c r="AV3271" s="128" t="str">
        <f t="shared" ref="AV3271:AV3334" si="356">IF(AV3270="","",IF(AV3270+1&lt;=$AH$9,AV3270+1,""))</f>
        <v/>
      </c>
      <c r="AW3271" s="105" t="str">
        <f>IF(ISNUMBER($AV3271),INDEX($C$1:$AB$3985,$AV3271,AW$4),"")</f>
        <v/>
      </c>
      <c r="AX3271" s="105" t="str">
        <f>IF(ISNUMBER($AV3271),INDEX($C$1:$AB$3985,$AV3271,AX$4),"")</f>
        <v/>
      </c>
      <c r="AY3271" s="128"/>
      <c r="AZ3271" s="128"/>
      <c r="BA3271" s="128" t="str">
        <f t="shared" ref="BA3271:BA3334" si="357">IF(BA3270="","",IF(BA3270+1&lt;=$AH$10,BA3270+1,""))</f>
        <v/>
      </c>
      <c r="BB3271" s="105" t="str">
        <f>IF(ISNUMBER($BA3271),INDEX($C$1:$AB$3985,$BA3271,BB$4),"")</f>
        <v/>
      </c>
      <c r="BC3271" s="105"/>
    </row>
    <row r="3272" spans="1:55" x14ac:dyDescent="0.25">
      <c r="A3272" s="98"/>
      <c r="B3272" s="98"/>
      <c r="C3272" s="73"/>
      <c r="D3272" s="179"/>
      <c r="E3272" s="176"/>
      <c r="F3272" s="176"/>
      <c r="G3272" s="176"/>
      <c r="H3272" s="176"/>
      <c r="I3272" s="176"/>
      <c r="J3272" s="172"/>
      <c r="K3272" s="173"/>
      <c r="L3272" s="178"/>
      <c r="R3272" s="3"/>
      <c r="S3272" s="106"/>
      <c r="T3272" s="106"/>
      <c r="U3272" s="106"/>
      <c r="V3272" s="106"/>
      <c r="W3272" s="106"/>
      <c r="X3272" s="106"/>
      <c r="AB3272" s="188" t="str">
        <f t="shared" si="352"/>
        <v/>
      </c>
      <c r="AC3272" s="188" t="s">
        <v>1585</v>
      </c>
      <c r="AD3272" s="131"/>
      <c r="AE3272" s="131"/>
      <c r="AF3272" s="131"/>
      <c r="AG3272" s="131"/>
      <c r="AH3272" s="131"/>
      <c r="AI3272" s="131"/>
      <c r="AJ3272" s="128" t="str">
        <f t="shared" si="353"/>
        <v/>
      </c>
      <c r="AK3272" s="7" t="str">
        <f>IF(ISNUMBER($AJ3272),INDEX($C$1:$AB$3985,$AJ3272,AK$4),"")</f>
        <v/>
      </c>
      <c r="AL3272" s="7" t="str">
        <f>IF(ISNUMBER($AJ3272),INDEX($C$1:$AB$3985,$AJ3272,AL$4),"")</f>
        <v/>
      </c>
      <c r="AM3272" s="128"/>
      <c r="AN3272" s="128" t="str">
        <f t="shared" si="355"/>
        <v/>
      </c>
      <c r="AO3272" s="7" t="str">
        <f t="shared" si="351"/>
        <v/>
      </c>
      <c r="AP3272" s="10" t="str">
        <f t="shared" si="351"/>
        <v/>
      </c>
      <c r="AQ3272" s="310">
        <f>IF(ISNUMBER(SEARCH($T$30,AO3272)),MAX(AQ$5:AQ3271)+1,0)</f>
        <v>0</v>
      </c>
      <c r="AR3272" s="310">
        <f>IF(ISNUMBER(SEARCH($T$31,AO3272)),MAX(AR$5:AR3271)+1,0)</f>
        <v>0</v>
      </c>
      <c r="AS3272" s="128" t="str">
        <f t="shared" si="354"/>
        <v/>
      </c>
      <c r="AT3272" s="105" t="str">
        <f>IF(ISNUMBER($AS3272),INDEX($C$1:$AB$3985,$AS3272,AT$4),"")</f>
        <v/>
      </c>
      <c r="AU3272" s="128"/>
      <c r="AV3272" s="128" t="str">
        <f t="shared" si="356"/>
        <v/>
      </c>
      <c r="AW3272" s="105" t="str">
        <f>IF(ISNUMBER($AV3272),INDEX($C$1:$AB$3985,$AV3272,AW$4),"")</f>
        <v/>
      </c>
      <c r="AX3272" s="105" t="str">
        <f>IF(ISNUMBER($AV3272),INDEX($C$1:$AB$3985,$AV3272,AX$4),"")</f>
        <v/>
      </c>
      <c r="AY3272" s="128"/>
      <c r="AZ3272" s="128"/>
      <c r="BA3272" s="128" t="str">
        <f t="shared" si="357"/>
        <v/>
      </c>
      <c r="BB3272" s="105" t="str">
        <f>IF(ISNUMBER($BA3272),INDEX($C$1:$AB$3985,$BA3272,BB$4),"")</f>
        <v/>
      </c>
      <c r="BC3272" s="105"/>
    </row>
    <row r="3273" spans="1:55" x14ac:dyDescent="0.25">
      <c r="A3273" s="98"/>
      <c r="B3273" s="98"/>
      <c r="C3273" s="73"/>
      <c r="D3273" s="179"/>
      <c r="E3273" s="176"/>
      <c r="F3273" s="176"/>
      <c r="G3273" s="176"/>
      <c r="H3273" s="176"/>
      <c r="I3273" s="176"/>
      <c r="J3273" s="172"/>
      <c r="K3273" s="173"/>
      <c r="L3273" s="178"/>
      <c r="R3273" s="3"/>
      <c r="S3273" s="106"/>
      <c r="T3273" s="106"/>
      <c r="U3273" s="106"/>
      <c r="V3273" s="106"/>
      <c r="W3273" s="106"/>
      <c r="X3273" s="106"/>
      <c r="AB3273" s="188" t="str">
        <f t="shared" si="352"/>
        <v/>
      </c>
      <c r="AC3273" s="188" t="s">
        <v>1585</v>
      </c>
      <c r="AD3273" s="131"/>
      <c r="AE3273" s="131"/>
      <c r="AF3273" s="131"/>
      <c r="AG3273" s="131"/>
      <c r="AH3273" s="131"/>
      <c r="AI3273" s="131"/>
      <c r="AJ3273" s="128" t="str">
        <f t="shared" si="353"/>
        <v/>
      </c>
      <c r="AK3273" s="7" t="str">
        <f>IF(ISNUMBER($AJ3273),INDEX($C$1:$AB$3985,$AJ3273,AK$4),"")</f>
        <v/>
      </c>
      <c r="AL3273" s="7" t="str">
        <f>IF(ISNUMBER($AJ3273),INDEX($C$1:$AB$3985,$AJ3273,AL$4),"")</f>
        <v/>
      </c>
      <c r="AM3273" s="128"/>
      <c r="AN3273" s="128" t="str">
        <f t="shared" si="355"/>
        <v/>
      </c>
      <c r="AO3273" s="7" t="str">
        <f t="shared" si="351"/>
        <v/>
      </c>
      <c r="AP3273" s="10" t="str">
        <f t="shared" si="351"/>
        <v/>
      </c>
      <c r="AQ3273" s="310">
        <f>IF(ISNUMBER(SEARCH($T$30,AO3273)),MAX(AQ$5:AQ3272)+1,0)</f>
        <v>0</v>
      </c>
      <c r="AR3273" s="310">
        <f>IF(ISNUMBER(SEARCH($T$31,AO3273)),MAX(AR$5:AR3272)+1,0)</f>
        <v>0</v>
      </c>
      <c r="AS3273" s="128" t="str">
        <f t="shared" si="354"/>
        <v/>
      </c>
      <c r="AT3273" s="105" t="str">
        <f>IF(ISNUMBER($AS3273),INDEX($C$1:$AB$3985,$AS3273,AT$4),"")</f>
        <v/>
      </c>
      <c r="AU3273" s="128"/>
      <c r="AV3273" s="128" t="str">
        <f t="shared" si="356"/>
        <v/>
      </c>
      <c r="AW3273" s="105" t="str">
        <f>IF(ISNUMBER($AV3273),INDEX($C$1:$AB$3985,$AV3273,AW$4),"")</f>
        <v/>
      </c>
      <c r="AX3273" s="105" t="str">
        <f>IF(ISNUMBER($AV3273),INDEX($C$1:$AB$3985,$AV3273,AX$4),"")</f>
        <v/>
      </c>
      <c r="AY3273" s="128"/>
      <c r="AZ3273" s="128"/>
      <c r="BA3273" s="128" t="str">
        <f t="shared" si="357"/>
        <v/>
      </c>
      <c r="BB3273" s="105" t="str">
        <f>IF(ISNUMBER($BA3273),INDEX($C$1:$AB$3985,$BA3273,BB$4),"")</f>
        <v/>
      </c>
      <c r="BC3273" s="105"/>
    </row>
    <row r="3274" spans="1:55" x14ac:dyDescent="0.25">
      <c r="A3274" s="98"/>
      <c r="B3274" s="98"/>
      <c r="C3274" s="73"/>
      <c r="D3274" s="179"/>
      <c r="E3274" s="176"/>
      <c r="F3274" s="176"/>
      <c r="G3274" s="176"/>
      <c r="H3274" s="176"/>
      <c r="I3274" s="176"/>
      <c r="J3274" s="172"/>
      <c r="K3274" s="173"/>
      <c r="L3274" s="178"/>
      <c r="R3274" s="3"/>
      <c r="S3274" s="106"/>
      <c r="T3274" s="106"/>
      <c r="U3274" s="106"/>
      <c r="V3274" s="106"/>
      <c r="W3274" s="106"/>
      <c r="X3274" s="106"/>
      <c r="AB3274" s="188" t="str">
        <f t="shared" si="352"/>
        <v/>
      </c>
      <c r="AC3274" s="188" t="s">
        <v>1585</v>
      </c>
      <c r="AD3274" s="131"/>
      <c r="AE3274" s="131"/>
      <c r="AF3274" s="131"/>
      <c r="AG3274" s="131"/>
      <c r="AH3274" s="131"/>
      <c r="AI3274" s="131"/>
      <c r="AJ3274" s="128" t="str">
        <f t="shared" si="353"/>
        <v/>
      </c>
      <c r="AK3274" s="7" t="str">
        <f>IF(ISNUMBER($AJ3274),INDEX($C$1:$AB$3985,$AJ3274,AK$4),"")</f>
        <v/>
      </c>
      <c r="AL3274" s="7" t="str">
        <f>IF(ISNUMBER($AJ3274),INDEX($C$1:$AB$3985,$AJ3274,AL$4),"")</f>
        <v/>
      </c>
      <c r="AM3274" s="128"/>
      <c r="AN3274" s="128" t="str">
        <f t="shared" si="355"/>
        <v/>
      </c>
      <c r="AO3274" s="7" t="str">
        <f t="shared" ref="AO3274:AP3337" si="358">IF(ISNUMBER($AN3274),INDEX($C$1:$AB$2294,$AN3274,AO$4),"")</f>
        <v/>
      </c>
      <c r="AP3274" s="10" t="str">
        <f t="shared" si="358"/>
        <v/>
      </c>
      <c r="AQ3274" s="310">
        <f>IF(ISNUMBER(SEARCH($T$30,AO3274)),MAX(AQ$5:AQ3273)+1,0)</f>
        <v>0</v>
      </c>
      <c r="AR3274" s="310">
        <f>IF(ISNUMBER(SEARCH($T$31,AO3274)),MAX(AR$5:AR3273)+1,0)</f>
        <v>0</v>
      </c>
      <c r="AS3274" s="128" t="str">
        <f t="shared" si="354"/>
        <v/>
      </c>
      <c r="AT3274" s="105" t="str">
        <f>IF(ISNUMBER($AS3274),INDEX($C$1:$AB$3985,$AS3274,AT$4),"")</f>
        <v/>
      </c>
      <c r="AU3274" s="128"/>
      <c r="AV3274" s="128" t="str">
        <f t="shared" si="356"/>
        <v/>
      </c>
      <c r="AW3274" s="105" t="str">
        <f>IF(ISNUMBER($AV3274),INDEX($C$1:$AB$3985,$AV3274,AW$4),"")</f>
        <v/>
      </c>
      <c r="AX3274" s="105" t="str">
        <f>IF(ISNUMBER($AV3274),INDEX($C$1:$AB$3985,$AV3274,AX$4),"")</f>
        <v/>
      </c>
      <c r="AY3274" s="128"/>
      <c r="AZ3274" s="128"/>
      <c r="BA3274" s="128" t="str">
        <f t="shared" si="357"/>
        <v/>
      </c>
      <c r="BB3274" s="105" t="str">
        <f>IF(ISNUMBER($BA3274),INDEX($C$1:$AB$3985,$BA3274,BB$4),"")</f>
        <v/>
      </c>
      <c r="BC3274" s="105"/>
    </row>
    <row r="3275" spans="1:55" x14ac:dyDescent="0.25">
      <c r="A3275" s="98"/>
      <c r="B3275" s="98"/>
      <c r="C3275" s="73"/>
      <c r="D3275" s="179"/>
      <c r="E3275" s="176"/>
      <c r="F3275" s="176"/>
      <c r="G3275" s="176"/>
      <c r="H3275" s="176"/>
      <c r="I3275" s="176"/>
      <c r="J3275" s="172"/>
      <c r="K3275" s="173"/>
      <c r="L3275" s="178"/>
      <c r="R3275" s="3"/>
      <c r="S3275" s="106"/>
      <c r="T3275" s="106"/>
      <c r="U3275" s="106"/>
      <c r="V3275" s="106"/>
      <c r="W3275" s="106"/>
      <c r="X3275" s="106"/>
      <c r="AB3275" s="188" t="str">
        <f t="shared" si="352"/>
        <v/>
      </c>
      <c r="AC3275" s="188" t="s">
        <v>1585</v>
      </c>
      <c r="AD3275" s="131"/>
      <c r="AE3275" s="131"/>
      <c r="AF3275" s="131"/>
      <c r="AG3275" s="131"/>
      <c r="AH3275" s="131"/>
      <c r="AI3275" s="131"/>
      <c r="AJ3275" s="128" t="str">
        <f t="shared" si="353"/>
        <v/>
      </c>
      <c r="AK3275" s="7" t="str">
        <f>IF(ISNUMBER($AJ3275),INDEX($C$1:$AB$3985,$AJ3275,AK$4),"")</f>
        <v/>
      </c>
      <c r="AL3275" s="7" t="str">
        <f>IF(ISNUMBER($AJ3275),INDEX($C$1:$AB$3985,$AJ3275,AL$4),"")</f>
        <v/>
      </c>
      <c r="AM3275" s="128"/>
      <c r="AN3275" s="128" t="str">
        <f t="shared" si="355"/>
        <v/>
      </c>
      <c r="AO3275" s="7" t="str">
        <f t="shared" si="358"/>
        <v/>
      </c>
      <c r="AP3275" s="10" t="str">
        <f t="shared" si="358"/>
        <v/>
      </c>
      <c r="AQ3275" s="310">
        <f>IF(ISNUMBER(SEARCH($T$30,AO3275)),MAX(AQ$5:AQ3274)+1,0)</f>
        <v>0</v>
      </c>
      <c r="AR3275" s="310">
        <f>IF(ISNUMBER(SEARCH($T$31,AO3275)),MAX(AR$5:AR3274)+1,0)</f>
        <v>0</v>
      </c>
      <c r="AS3275" s="128" t="str">
        <f t="shared" si="354"/>
        <v/>
      </c>
      <c r="AT3275" s="105" t="str">
        <f>IF(ISNUMBER($AS3275),INDEX($C$1:$AB$3985,$AS3275,AT$4),"")</f>
        <v/>
      </c>
      <c r="AU3275" s="128"/>
      <c r="AV3275" s="128" t="str">
        <f t="shared" si="356"/>
        <v/>
      </c>
      <c r="AW3275" s="105" t="str">
        <f>IF(ISNUMBER($AV3275),INDEX($C$1:$AB$3985,$AV3275,AW$4),"")</f>
        <v/>
      </c>
      <c r="AX3275" s="105" t="str">
        <f>IF(ISNUMBER($AV3275),INDEX($C$1:$AB$3985,$AV3275,AX$4),"")</f>
        <v/>
      </c>
      <c r="AY3275" s="128"/>
      <c r="AZ3275" s="128"/>
      <c r="BA3275" s="128" t="str">
        <f t="shared" si="357"/>
        <v/>
      </c>
      <c r="BB3275" s="105" t="str">
        <f>IF(ISNUMBER($BA3275),INDEX($C$1:$AB$3985,$BA3275,BB$4),"")</f>
        <v/>
      </c>
      <c r="BC3275" s="105"/>
    </row>
    <row r="3276" spans="1:55" x14ac:dyDescent="0.25">
      <c r="A3276" s="98"/>
      <c r="B3276" s="98"/>
      <c r="C3276" s="73"/>
      <c r="D3276" s="179"/>
      <c r="E3276" s="176"/>
      <c r="F3276" s="176"/>
      <c r="G3276" s="176"/>
      <c r="H3276" s="176"/>
      <c r="I3276" s="176"/>
      <c r="J3276" s="172"/>
      <c r="K3276" s="173"/>
      <c r="L3276" s="178"/>
      <c r="R3276" s="3"/>
      <c r="S3276" s="106"/>
      <c r="T3276" s="106"/>
      <c r="U3276" s="106"/>
      <c r="V3276" s="106"/>
      <c r="W3276" s="106"/>
      <c r="X3276" s="106"/>
      <c r="AB3276" s="188" t="str">
        <f t="shared" si="352"/>
        <v/>
      </c>
      <c r="AC3276" s="188" t="s">
        <v>1585</v>
      </c>
      <c r="AD3276" s="131"/>
      <c r="AE3276" s="131"/>
      <c r="AF3276" s="131"/>
      <c r="AG3276" s="131"/>
      <c r="AH3276" s="131"/>
      <c r="AI3276" s="131"/>
      <c r="AJ3276" s="128" t="str">
        <f t="shared" si="353"/>
        <v/>
      </c>
      <c r="AK3276" s="7" t="str">
        <f>IF(ISNUMBER($AJ3276),INDEX($C$1:$AB$3985,$AJ3276,AK$4),"")</f>
        <v/>
      </c>
      <c r="AL3276" s="7" t="str">
        <f>IF(ISNUMBER($AJ3276),INDEX($C$1:$AB$3985,$AJ3276,AL$4),"")</f>
        <v/>
      </c>
      <c r="AM3276" s="128"/>
      <c r="AN3276" s="128" t="str">
        <f t="shared" si="355"/>
        <v/>
      </c>
      <c r="AO3276" s="7" t="str">
        <f t="shared" si="358"/>
        <v/>
      </c>
      <c r="AP3276" s="10" t="str">
        <f t="shared" si="358"/>
        <v/>
      </c>
      <c r="AQ3276" s="310">
        <f>IF(ISNUMBER(SEARCH($T$30,AO3276)),MAX(AQ$5:AQ3275)+1,0)</f>
        <v>0</v>
      </c>
      <c r="AR3276" s="310">
        <f>IF(ISNUMBER(SEARCH($T$31,AO3276)),MAX(AR$5:AR3275)+1,0)</f>
        <v>0</v>
      </c>
      <c r="AS3276" s="128" t="str">
        <f t="shared" si="354"/>
        <v/>
      </c>
      <c r="AT3276" s="105" t="str">
        <f>IF(ISNUMBER($AS3276),INDEX($C$1:$AB$3985,$AS3276,AT$4),"")</f>
        <v/>
      </c>
      <c r="AU3276" s="128"/>
      <c r="AV3276" s="128" t="str">
        <f t="shared" si="356"/>
        <v/>
      </c>
      <c r="AW3276" s="105" t="str">
        <f>IF(ISNUMBER($AV3276),INDEX($C$1:$AB$3985,$AV3276,AW$4),"")</f>
        <v/>
      </c>
      <c r="AX3276" s="105" t="str">
        <f>IF(ISNUMBER($AV3276),INDEX($C$1:$AB$3985,$AV3276,AX$4),"")</f>
        <v/>
      </c>
      <c r="AY3276" s="128"/>
      <c r="AZ3276" s="128"/>
      <c r="BA3276" s="128" t="str">
        <f t="shared" si="357"/>
        <v/>
      </c>
      <c r="BB3276" s="105" t="str">
        <f>IF(ISNUMBER($BA3276),INDEX($C$1:$AB$3985,$BA3276,BB$4),"")</f>
        <v/>
      </c>
      <c r="BC3276" s="105"/>
    </row>
    <row r="3277" spans="1:55" x14ac:dyDescent="0.25">
      <c r="A3277" s="98"/>
      <c r="B3277" s="98"/>
      <c r="C3277" s="73"/>
      <c r="D3277" s="179"/>
      <c r="E3277" s="176"/>
      <c r="F3277" s="176"/>
      <c r="G3277" s="176"/>
      <c r="H3277" s="176"/>
      <c r="I3277" s="176"/>
      <c r="J3277" s="172"/>
      <c r="K3277" s="173"/>
      <c r="L3277" s="178"/>
      <c r="R3277" s="3"/>
      <c r="S3277" s="106"/>
      <c r="T3277" s="106"/>
      <c r="U3277" s="106"/>
      <c r="V3277" s="106"/>
      <c r="W3277" s="106"/>
      <c r="X3277" s="106"/>
      <c r="AB3277" s="188" t="str">
        <f t="shared" si="352"/>
        <v/>
      </c>
      <c r="AC3277" s="188" t="s">
        <v>1585</v>
      </c>
      <c r="AD3277" s="131"/>
      <c r="AE3277" s="131"/>
      <c r="AF3277" s="131"/>
      <c r="AG3277" s="131"/>
      <c r="AH3277" s="131"/>
      <c r="AI3277" s="131"/>
      <c r="AJ3277" s="128" t="str">
        <f t="shared" si="353"/>
        <v/>
      </c>
      <c r="AK3277" s="7" t="str">
        <f>IF(ISNUMBER($AJ3277),INDEX($C$1:$AB$3985,$AJ3277,AK$4),"")</f>
        <v/>
      </c>
      <c r="AL3277" s="7" t="str">
        <f>IF(ISNUMBER($AJ3277),INDEX($C$1:$AB$3985,$AJ3277,AL$4),"")</f>
        <v/>
      </c>
      <c r="AM3277" s="128"/>
      <c r="AN3277" s="128" t="str">
        <f t="shared" si="355"/>
        <v/>
      </c>
      <c r="AO3277" s="7" t="str">
        <f t="shared" si="358"/>
        <v/>
      </c>
      <c r="AP3277" s="10" t="str">
        <f t="shared" si="358"/>
        <v/>
      </c>
      <c r="AQ3277" s="310">
        <f>IF(ISNUMBER(SEARCH($T$30,AO3277)),MAX(AQ$5:AQ3276)+1,0)</f>
        <v>0</v>
      </c>
      <c r="AR3277" s="310">
        <f>IF(ISNUMBER(SEARCH($T$31,AO3277)),MAX(AR$5:AR3276)+1,0)</f>
        <v>0</v>
      </c>
      <c r="AS3277" s="128" t="str">
        <f t="shared" si="354"/>
        <v/>
      </c>
      <c r="AT3277" s="105" t="str">
        <f>IF(ISNUMBER($AS3277),INDEX($C$1:$AB$3985,$AS3277,AT$4),"")</f>
        <v/>
      </c>
      <c r="AU3277" s="128"/>
      <c r="AV3277" s="128" t="str">
        <f t="shared" si="356"/>
        <v/>
      </c>
      <c r="AW3277" s="105" t="str">
        <f>IF(ISNUMBER($AV3277),INDEX($C$1:$AB$3985,$AV3277,AW$4),"")</f>
        <v/>
      </c>
      <c r="AX3277" s="105" t="str">
        <f>IF(ISNUMBER($AV3277),INDEX($C$1:$AB$3985,$AV3277,AX$4),"")</f>
        <v/>
      </c>
      <c r="AY3277" s="128"/>
      <c r="AZ3277" s="128"/>
      <c r="BA3277" s="128" t="str">
        <f t="shared" si="357"/>
        <v/>
      </c>
      <c r="BB3277" s="105" t="str">
        <f>IF(ISNUMBER($BA3277),INDEX($C$1:$AB$3985,$BA3277,BB$4),"")</f>
        <v/>
      </c>
      <c r="BC3277" s="105"/>
    </row>
    <row r="3278" spans="1:55" x14ac:dyDescent="0.25">
      <c r="A3278" s="98"/>
      <c r="B3278" s="98"/>
      <c r="C3278" s="73"/>
      <c r="D3278" s="179"/>
      <c r="E3278" s="176"/>
      <c r="F3278" s="176"/>
      <c r="G3278" s="176"/>
      <c r="H3278" s="176"/>
      <c r="I3278" s="176"/>
      <c r="J3278" s="172"/>
      <c r="K3278" s="173"/>
      <c r="L3278" s="178"/>
      <c r="R3278" s="3"/>
      <c r="S3278" s="106"/>
      <c r="T3278" s="106"/>
      <c r="U3278" s="106"/>
      <c r="V3278" s="106"/>
      <c r="W3278" s="106"/>
      <c r="X3278" s="106"/>
      <c r="AB3278" s="188" t="str">
        <f t="shared" si="352"/>
        <v/>
      </c>
      <c r="AC3278" s="188" t="s">
        <v>1585</v>
      </c>
      <c r="AD3278" s="131"/>
      <c r="AE3278" s="131"/>
      <c r="AF3278" s="131"/>
      <c r="AG3278" s="131"/>
      <c r="AH3278" s="131"/>
      <c r="AI3278" s="131"/>
      <c r="AJ3278" s="128" t="str">
        <f t="shared" si="353"/>
        <v/>
      </c>
      <c r="AK3278" s="7" t="str">
        <f>IF(ISNUMBER($AJ3278),INDEX($C$1:$AB$3985,$AJ3278,AK$4),"")</f>
        <v/>
      </c>
      <c r="AL3278" s="7" t="str">
        <f>IF(ISNUMBER($AJ3278),INDEX($C$1:$AB$3985,$AJ3278,AL$4),"")</f>
        <v/>
      </c>
      <c r="AM3278" s="128"/>
      <c r="AN3278" s="128" t="str">
        <f t="shared" si="355"/>
        <v/>
      </c>
      <c r="AO3278" s="7" t="str">
        <f t="shared" si="358"/>
        <v/>
      </c>
      <c r="AP3278" s="10" t="str">
        <f t="shared" si="358"/>
        <v/>
      </c>
      <c r="AQ3278" s="310">
        <f>IF(ISNUMBER(SEARCH($T$30,AO3278)),MAX(AQ$5:AQ3277)+1,0)</f>
        <v>0</v>
      </c>
      <c r="AR3278" s="310">
        <f>IF(ISNUMBER(SEARCH($T$31,AO3278)),MAX(AR$5:AR3277)+1,0)</f>
        <v>0</v>
      </c>
      <c r="AS3278" s="128" t="str">
        <f t="shared" si="354"/>
        <v/>
      </c>
      <c r="AT3278" s="105" t="str">
        <f>IF(ISNUMBER($AS3278),INDEX($C$1:$AB$3985,$AS3278,AT$4),"")</f>
        <v/>
      </c>
      <c r="AU3278" s="128"/>
      <c r="AV3278" s="128" t="str">
        <f t="shared" si="356"/>
        <v/>
      </c>
      <c r="AW3278" s="105" t="str">
        <f>IF(ISNUMBER($AV3278),INDEX($C$1:$AB$3985,$AV3278,AW$4),"")</f>
        <v/>
      </c>
      <c r="AX3278" s="105" t="str">
        <f>IF(ISNUMBER($AV3278),INDEX($C$1:$AB$3985,$AV3278,AX$4),"")</f>
        <v/>
      </c>
      <c r="AY3278" s="128"/>
      <c r="AZ3278" s="128"/>
      <c r="BA3278" s="128" t="str">
        <f t="shared" si="357"/>
        <v/>
      </c>
      <c r="BB3278" s="105" t="str">
        <f>IF(ISNUMBER($BA3278),INDEX($C$1:$AB$3985,$BA3278,BB$4),"")</f>
        <v/>
      </c>
      <c r="BC3278" s="105"/>
    </row>
    <row r="3279" spans="1:55" x14ac:dyDescent="0.25">
      <c r="A3279" s="98"/>
      <c r="B3279" s="98"/>
      <c r="C3279" s="73"/>
      <c r="D3279" s="179"/>
      <c r="E3279" s="176"/>
      <c r="F3279" s="176"/>
      <c r="G3279" s="176"/>
      <c r="H3279" s="176"/>
      <c r="I3279" s="176"/>
      <c r="J3279" s="172"/>
      <c r="K3279" s="173"/>
      <c r="L3279" s="178"/>
      <c r="R3279" s="3"/>
      <c r="S3279" s="106"/>
      <c r="T3279" s="106"/>
      <c r="U3279" s="106"/>
      <c r="V3279" s="106"/>
      <c r="W3279" s="106"/>
      <c r="X3279" s="106"/>
      <c r="AB3279" s="188" t="str">
        <f t="shared" si="352"/>
        <v/>
      </c>
      <c r="AC3279" s="188" t="s">
        <v>1585</v>
      </c>
      <c r="AD3279" s="131"/>
      <c r="AE3279" s="131"/>
      <c r="AF3279" s="131"/>
      <c r="AG3279" s="131"/>
      <c r="AH3279" s="131"/>
      <c r="AI3279" s="131"/>
      <c r="AJ3279" s="128" t="str">
        <f t="shared" si="353"/>
        <v/>
      </c>
      <c r="AK3279" s="7" t="str">
        <f>IF(ISNUMBER($AJ3279),INDEX($C$1:$AB$3985,$AJ3279,AK$4),"")</f>
        <v/>
      </c>
      <c r="AL3279" s="7" t="str">
        <f>IF(ISNUMBER($AJ3279),INDEX($C$1:$AB$3985,$AJ3279,AL$4),"")</f>
        <v/>
      </c>
      <c r="AM3279" s="128"/>
      <c r="AN3279" s="128" t="str">
        <f t="shared" si="355"/>
        <v/>
      </c>
      <c r="AO3279" s="7" t="str">
        <f t="shared" si="358"/>
        <v/>
      </c>
      <c r="AP3279" s="10" t="str">
        <f t="shared" si="358"/>
        <v/>
      </c>
      <c r="AQ3279" s="310">
        <f>IF(ISNUMBER(SEARCH($T$30,AO3279)),MAX(AQ$5:AQ3278)+1,0)</f>
        <v>0</v>
      </c>
      <c r="AR3279" s="310">
        <f>IF(ISNUMBER(SEARCH($T$31,AO3279)),MAX(AR$5:AR3278)+1,0)</f>
        <v>0</v>
      </c>
      <c r="AS3279" s="128" t="str">
        <f t="shared" si="354"/>
        <v/>
      </c>
      <c r="AT3279" s="105" t="str">
        <f>IF(ISNUMBER($AS3279),INDEX($C$1:$AB$3985,$AS3279,AT$4),"")</f>
        <v/>
      </c>
      <c r="AU3279" s="128"/>
      <c r="AV3279" s="128" t="str">
        <f t="shared" si="356"/>
        <v/>
      </c>
      <c r="AW3279" s="105" t="str">
        <f>IF(ISNUMBER($AV3279),INDEX($C$1:$AB$3985,$AV3279,AW$4),"")</f>
        <v/>
      </c>
      <c r="AX3279" s="105" t="str">
        <f>IF(ISNUMBER($AV3279),INDEX($C$1:$AB$3985,$AV3279,AX$4),"")</f>
        <v/>
      </c>
      <c r="AY3279" s="128"/>
      <c r="AZ3279" s="128"/>
      <c r="BA3279" s="128" t="str">
        <f t="shared" si="357"/>
        <v/>
      </c>
      <c r="BB3279" s="105" t="str">
        <f>IF(ISNUMBER($BA3279),INDEX($C$1:$AB$3985,$BA3279,BB$4),"")</f>
        <v/>
      </c>
      <c r="BC3279" s="105"/>
    </row>
    <row r="3280" spans="1:55" x14ac:dyDescent="0.25">
      <c r="A3280" s="98"/>
      <c r="B3280" s="98"/>
      <c r="C3280" s="73"/>
      <c r="D3280" s="179"/>
      <c r="E3280" s="176"/>
      <c r="F3280" s="176"/>
      <c r="G3280" s="176"/>
      <c r="H3280" s="176"/>
      <c r="I3280" s="176"/>
      <c r="J3280" s="172"/>
      <c r="K3280" s="173"/>
      <c r="L3280" s="178"/>
      <c r="R3280" s="3"/>
      <c r="S3280" s="106"/>
      <c r="T3280" s="106"/>
      <c r="U3280" s="106"/>
      <c r="V3280" s="106"/>
      <c r="W3280" s="106"/>
      <c r="X3280" s="106"/>
      <c r="AB3280" s="188" t="str">
        <f t="shared" si="352"/>
        <v/>
      </c>
      <c r="AC3280" s="188" t="s">
        <v>1585</v>
      </c>
      <c r="AD3280" s="131"/>
      <c r="AE3280" s="131"/>
      <c r="AF3280" s="131"/>
      <c r="AG3280" s="131"/>
      <c r="AH3280" s="131"/>
      <c r="AI3280" s="131"/>
      <c r="AJ3280" s="128" t="str">
        <f t="shared" si="353"/>
        <v/>
      </c>
      <c r="AK3280" s="7" t="str">
        <f>IF(ISNUMBER($AJ3280),INDEX($C$1:$AB$3985,$AJ3280,AK$4),"")</f>
        <v/>
      </c>
      <c r="AL3280" s="7" t="str">
        <f>IF(ISNUMBER($AJ3280),INDEX($C$1:$AB$3985,$AJ3280,AL$4),"")</f>
        <v/>
      </c>
      <c r="AM3280" s="128"/>
      <c r="AN3280" s="128" t="str">
        <f t="shared" si="355"/>
        <v/>
      </c>
      <c r="AO3280" s="7" t="str">
        <f t="shared" si="358"/>
        <v/>
      </c>
      <c r="AP3280" s="10" t="str">
        <f t="shared" si="358"/>
        <v/>
      </c>
      <c r="AQ3280" s="310">
        <f>IF(ISNUMBER(SEARCH($T$30,AO3280)),MAX(AQ$5:AQ3279)+1,0)</f>
        <v>0</v>
      </c>
      <c r="AR3280" s="310">
        <f>IF(ISNUMBER(SEARCH($T$31,AO3280)),MAX(AR$5:AR3279)+1,0)</f>
        <v>0</v>
      </c>
      <c r="AS3280" s="128" t="str">
        <f t="shared" si="354"/>
        <v/>
      </c>
      <c r="AT3280" s="105" t="str">
        <f>IF(ISNUMBER($AS3280),INDEX($C$1:$AB$3985,$AS3280,AT$4),"")</f>
        <v/>
      </c>
      <c r="AU3280" s="128"/>
      <c r="AV3280" s="128" t="str">
        <f t="shared" si="356"/>
        <v/>
      </c>
      <c r="AW3280" s="105" t="str">
        <f>IF(ISNUMBER($AV3280),INDEX($C$1:$AB$3985,$AV3280,AW$4),"")</f>
        <v/>
      </c>
      <c r="AX3280" s="105" t="str">
        <f>IF(ISNUMBER($AV3280),INDEX($C$1:$AB$3985,$AV3280,AX$4),"")</f>
        <v/>
      </c>
      <c r="AY3280" s="128"/>
      <c r="AZ3280" s="128"/>
      <c r="BA3280" s="128" t="str">
        <f t="shared" si="357"/>
        <v/>
      </c>
      <c r="BB3280" s="105" t="str">
        <f>IF(ISNUMBER($BA3280),INDEX($C$1:$AB$3985,$BA3280,BB$4),"")</f>
        <v/>
      </c>
      <c r="BC3280" s="105"/>
    </row>
    <row r="3281" spans="1:55" x14ac:dyDescent="0.25">
      <c r="A3281" s="98"/>
      <c r="B3281" s="98"/>
      <c r="C3281" s="73"/>
      <c r="D3281" s="179"/>
      <c r="E3281" s="176"/>
      <c r="F3281" s="176"/>
      <c r="G3281" s="176"/>
      <c r="H3281" s="176"/>
      <c r="I3281" s="176"/>
      <c r="J3281" s="172"/>
      <c r="K3281" s="173"/>
      <c r="L3281" s="178"/>
      <c r="R3281" s="3"/>
      <c r="S3281" s="106"/>
      <c r="T3281" s="106"/>
      <c r="U3281" s="106"/>
      <c r="V3281" s="106"/>
      <c r="W3281" s="106"/>
      <c r="X3281" s="106"/>
      <c r="AB3281" s="188" t="str">
        <f t="shared" si="352"/>
        <v/>
      </c>
      <c r="AC3281" s="188" t="s">
        <v>1585</v>
      </c>
      <c r="AD3281" s="131"/>
      <c r="AE3281" s="131"/>
      <c r="AF3281" s="131"/>
      <c r="AG3281" s="131"/>
      <c r="AH3281" s="131"/>
      <c r="AI3281" s="131"/>
      <c r="AJ3281" s="128" t="str">
        <f t="shared" si="353"/>
        <v/>
      </c>
      <c r="AK3281" s="7" t="str">
        <f>IF(ISNUMBER($AJ3281),INDEX($C$1:$AB$3985,$AJ3281,AK$4),"")</f>
        <v/>
      </c>
      <c r="AL3281" s="7" t="str">
        <f>IF(ISNUMBER($AJ3281),INDEX($C$1:$AB$3985,$AJ3281,AL$4),"")</f>
        <v/>
      </c>
      <c r="AM3281" s="128"/>
      <c r="AN3281" s="128" t="str">
        <f t="shared" si="355"/>
        <v/>
      </c>
      <c r="AO3281" s="7" t="str">
        <f t="shared" si="358"/>
        <v/>
      </c>
      <c r="AP3281" s="10" t="str">
        <f t="shared" si="358"/>
        <v/>
      </c>
      <c r="AQ3281" s="310">
        <f>IF(ISNUMBER(SEARCH($T$30,AO3281)),MAX(AQ$5:AQ3280)+1,0)</f>
        <v>0</v>
      </c>
      <c r="AR3281" s="310">
        <f>IF(ISNUMBER(SEARCH($T$31,AO3281)),MAX(AR$5:AR3280)+1,0)</f>
        <v>0</v>
      </c>
      <c r="AS3281" s="128" t="str">
        <f t="shared" si="354"/>
        <v/>
      </c>
      <c r="AT3281" s="105" t="str">
        <f>IF(ISNUMBER($AS3281),INDEX($C$1:$AB$3985,$AS3281,AT$4),"")</f>
        <v/>
      </c>
      <c r="AU3281" s="128"/>
      <c r="AV3281" s="128" t="str">
        <f t="shared" si="356"/>
        <v/>
      </c>
      <c r="AW3281" s="105" t="str">
        <f>IF(ISNUMBER($AV3281),INDEX($C$1:$AB$3985,$AV3281,AW$4),"")</f>
        <v/>
      </c>
      <c r="AX3281" s="105" t="str">
        <f>IF(ISNUMBER($AV3281),INDEX($C$1:$AB$3985,$AV3281,AX$4),"")</f>
        <v/>
      </c>
      <c r="AY3281" s="128"/>
      <c r="AZ3281" s="128"/>
      <c r="BA3281" s="128" t="str">
        <f t="shared" si="357"/>
        <v/>
      </c>
      <c r="BB3281" s="105" t="str">
        <f>IF(ISNUMBER($BA3281),INDEX($C$1:$AB$3985,$BA3281,BB$4),"")</f>
        <v/>
      </c>
      <c r="BC3281" s="105"/>
    </row>
    <row r="3282" spans="1:55" x14ac:dyDescent="0.25">
      <c r="A3282" s="98"/>
      <c r="B3282" s="98"/>
      <c r="C3282" s="73"/>
      <c r="D3282" s="179"/>
      <c r="E3282" s="176"/>
      <c r="F3282" s="176"/>
      <c r="G3282" s="176"/>
      <c r="H3282" s="176"/>
      <c r="I3282" s="176"/>
      <c r="J3282" s="172"/>
      <c r="K3282" s="173"/>
      <c r="L3282" s="178"/>
      <c r="R3282" s="3"/>
      <c r="S3282" s="106"/>
      <c r="T3282" s="106"/>
      <c r="U3282" s="106"/>
      <c r="V3282" s="106"/>
      <c r="W3282" s="106"/>
      <c r="X3282" s="106"/>
      <c r="AB3282" s="188" t="str">
        <f t="shared" si="352"/>
        <v/>
      </c>
      <c r="AC3282" s="188" t="s">
        <v>1585</v>
      </c>
      <c r="AD3282" s="131"/>
      <c r="AE3282" s="131"/>
      <c r="AF3282" s="131"/>
      <c r="AG3282" s="131"/>
      <c r="AH3282" s="131"/>
      <c r="AI3282" s="131"/>
      <c r="AJ3282" s="128" t="str">
        <f t="shared" si="353"/>
        <v/>
      </c>
      <c r="AK3282" s="7" t="str">
        <f>IF(ISNUMBER($AJ3282),INDEX($C$1:$AB$3985,$AJ3282,AK$4),"")</f>
        <v/>
      </c>
      <c r="AL3282" s="7" t="str">
        <f>IF(ISNUMBER($AJ3282),INDEX($C$1:$AB$3985,$AJ3282,AL$4),"")</f>
        <v/>
      </c>
      <c r="AM3282" s="128"/>
      <c r="AN3282" s="128" t="str">
        <f t="shared" si="355"/>
        <v/>
      </c>
      <c r="AO3282" s="7" t="str">
        <f t="shared" si="358"/>
        <v/>
      </c>
      <c r="AP3282" s="10" t="str">
        <f t="shared" si="358"/>
        <v/>
      </c>
      <c r="AQ3282" s="310">
        <f>IF(ISNUMBER(SEARCH($T$30,AO3282)),MAX(AQ$5:AQ3281)+1,0)</f>
        <v>0</v>
      </c>
      <c r="AR3282" s="310">
        <f>IF(ISNUMBER(SEARCH($T$31,AO3282)),MAX(AR$5:AR3281)+1,0)</f>
        <v>0</v>
      </c>
      <c r="AS3282" s="128" t="str">
        <f t="shared" si="354"/>
        <v/>
      </c>
      <c r="AT3282" s="105" t="str">
        <f>IF(ISNUMBER($AS3282),INDEX($C$1:$AB$3985,$AS3282,AT$4),"")</f>
        <v/>
      </c>
      <c r="AU3282" s="128"/>
      <c r="AV3282" s="128" t="str">
        <f t="shared" si="356"/>
        <v/>
      </c>
      <c r="AW3282" s="105" t="str">
        <f>IF(ISNUMBER($AV3282),INDEX($C$1:$AB$3985,$AV3282,AW$4),"")</f>
        <v/>
      </c>
      <c r="AX3282" s="105" t="str">
        <f>IF(ISNUMBER($AV3282),INDEX($C$1:$AB$3985,$AV3282,AX$4),"")</f>
        <v/>
      </c>
      <c r="AY3282" s="128"/>
      <c r="AZ3282" s="128"/>
      <c r="BA3282" s="128" t="str">
        <f t="shared" si="357"/>
        <v/>
      </c>
      <c r="BB3282" s="105" t="str">
        <f>IF(ISNUMBER($BA3282),INDEX($C$1:$AB$3985,$BA3282,BB$4),"")</f>
        <v/>
      </c>
      <c r="BC3282" s="105"/>
    </row>
    <row r="3283" spans="1:55" x14ac:dyDescent="0.25">
      <c r="A3283" s="98"/>
      <c r="B3283" s="98"/>
      <c r="C3283" s="73"/>
      <c r="D3283" s="179"/>
      <c r="E3283" s="176"/>
      <c r="F3283" s="176"/>
      <c r="G3283" s="176"/>
      <c r="H3283" s="176"/>
      <c r="I3283" s="176"/>
      <c r="J3283" s="172"/>
      <c r="K3283" s="173"/>
      <c r="L3283" s="178"/>
      <c r="R3283" s="3"/>
      <c r="S3283" s="106"/>
      <c r="T3283" s="106"/>
      <c r="U3283" s="106"/>
      <c r="V3283" s="106"/>
      <c r="W3283" s="106"/>
      <c r="X3283" s="106"/>
      <c r="AB3283" s="188" t="str">
        <f t="shared" si="352"/>
        <v/>
      </c>
      <c r="AC3283" s="188" t="s">
        <v>1585</v>
      </c>
      <c r="AD3283" s="131"/>
      <c r="AE3283" s="131"/>
      <c r="AF3283" s="131"/>
      <c r="AG3283" s="131"/>
      <c r="AH3283" s="131"/>
      <c r="AI3283" s="131"/>
      <c r="AJ3283" s="128" t="str">
        <f t="shared" si="353"/>
        <v/>
      </c>
      <c r="AK3283" s="7" t="str">
        <f>IF(ISNUMBER($AJ3283),INDEX($C$1:$AB$3985,$AJ3283,AK$4),"")</f>
        <v/>
      </c>
      <c r="AL3283" s="7" t="str">
        <f>IF(ISNUMBER($AJ3283),INDEX($C$1:$AB$3985,$AJ3283,AL$4),"")</f>
        <v/>
      </c>
      <c r="AM3283" s="128"/>
      <c r="AN3283" s="128" t="str">
        <f t="shared" si="355"/>
        <v/>
      </c>
      <c r="AO3283" s="7" t="str">
        <f t="shared" si="358"/>
        <v/>
      </c>
      <c r="AP3283" s="10" t="str">
        <f t="shared" si="358"/>
        <v/>
      </c>
      <c r="AQ3283" s="310">
        <f>IF(ISNUMBER(SEARCH($T$30,AO3283)),MAX(AQ$5:AQ3282)+1,0)</f>
        <v>0</v>
      </c>
      <c r="AR3283" s="310">
        <f>IF(ISNUMBER(SEARCH($T$31,AO3283)),MAX(AR$5:AR3282)+1,0)</f>
        <v>0</v>
      </c>
      <c r="AS3283" s="128" t="str">
        <f t="shared" si="354"/>
        <v/>
      </c>
      <c r="AT3283" s="105" t="str">
        <f>IF(ISNUMBER($AS3283),INDEX($C$1:$AB$3985,$AS3283,AT$4),"")</f>
        <v/>
      </c>
      <c r="AU3283" s="128"/>
      <c r="AV3283" s="128" t="str">
        <f t="shared" si="356"/>
        <v/>
      </c>
      <c r="AW3283" s="105" t="str">
        <f>IF(ISNUMBER($AV3283),INDEX($C$1:$AB$3985,$AV3283,AW$4),"")</f>
        <v/>
      </c>
      <c r="AX3283" s="105" t="str">
        <f>IF(ISNUMBER($AV3283),INDEX($C$1:$AB$3985,$AV3283,AX$4),"")</f>
        <v/>
      </c>
      <c r="AY3283" s="128"/>
      <c r="AZ3283" s="128"/>
      <c r="BA3283" s="128" t="str">
        <f t="shared" si="357"/>
        <v/>
      </c>
      <c r="BB3283" s="105" t="str">
        <f>IF(ISNUMBER($BA3283),INDEX($C$1:$AB$3985,$BA3283,BB$4),"")</f>
        <v/>
      </c>
      <c r="BC3283" s="105"/>
    </row>
    <row r="3284" spans="1:55" x14ac:dyDescent="0.25">
      <c r="A3284" s="98"/>
      <c r="B3284" s="98"/>
      <c r="C3284" s="73"/>
      <c r="D3284" s="179"/>
      <c r="E3284" s="176"/>
      <c r="F3284" s="176"/>
      <c r="G3284" s="176"/>
      <c r="H3284" s="176"/>
      <c r="I3284" s="176"/>
      <c r="J3284" s="172"/>
      <c r="K3284" s="173"/>
      <c r="L3284" s="178"/>
      <c r="R3284" s="3"/>
      <c r="S3284" s="106"/>
      <c r="T3284" s="106"/>
      <c r="U3284" s="106"/>
      <c r="V3284" s="106"/>
      <c r="W3284" s="106"/>
      <c r="X3284" s="106"/>
      <c r="AB3284" s="188" t="str">
        <f t="shared" si="352"/>
        <v/>
      </c>
      <c r="AC3284" s="188" t="s">
        <v>1585</v>
      </c>
      <c r="AD3284" s="131"/>
      <c r="AE3284" s="131"/>
      <c r="AF3284" s="131"/>
      <c r="AG3284" s="131"/>
      <c r="AH3284" s="131"/>
      <c r="AI3284" s="131"/>
      <c r="AJ3284" s="128" t="str">
        <f t="shared" si="353"/>
        <v/>
      </c>
      <c r="AK3284" s="7" t="str">
        <f>IF(ISNUMBER($AJ3284),INDEX($C$1:$AB$3985,$AJ3284,AK$4),"")</f>
        <v/>
      </c>
      <c r="AL3284" s="7" t="str">
        <f>IF(ISNUMBER($AJ3284),INDEX($C$1:$AB$3985,$AJ3284,AL$4),"")</f>
        <v/>
      </c>
      <c r="AM3284" s="128"/>
      <c r="AN3284" s="128" t="str">
        <f t="shared" si="355"/>
        <v/>
      </c>
      <c r="AO3284" s="7" t="str">
        <f t="shared" si="358"/>
        <v/>
      </c>
      <c r="AP3284" s="10" t="str">
        <f t="shared" si="358"/>
        <v/>
      </c>
      <c r="AQ3284" s="310">
        <f>IF(ISNUMBER(SEARCH($T$30,AO3284)),MAX(AQ$5:AQ3283)+1,0)</f>
        <v>0</v>
      </c>
      <c r="AR3284" s="310">
        <f>IF(ISNUMBER(SEARCH($T$31,AO3284)),MAX(AR$5:AR3283)+1,0)</f>
        <v>0</v>
      </c>
      <c r="AS3284" s="128" t="str">
        <f t="shared" si="354"/>
        <v/>
      </c>
      <c r="AT3284" s="105" t="str">
        <f>IF(ISNUMBER($AS3284),INDEX($C$1:$AB$3985,$AS3284,AT$4),"")</f>
        <v/>
      </c>
      <c r="AU3284" s="128"/>
      <c r="AV3284" s="128" t="str">
        <f t="shared" si="356"/>
        <v/>
      </c>
      <c r="AW3284" s="105" t="str">
        <f>IF(ISNUMBER($AV3284),INDEX($C$1:$AB$3985,$AV3284,AW$4),"")</f>
        <v/>
      </c>
      <c r="AX3284" s="105" t="str">
        <f>IF(ISNUMBER($AV3284),INDEX($C$1:$AB$3985,$AV3284,AX$4),"")</f>
        <v/>
      </c>
      <c r="AY3284" s="128"/>
      <c r="AZ3284" s="128"/>
      <c r="BA3284" s="128" t="str">
        <f t="shared" si="357"/>
        <v/>
      </c>
      <c r="BB3284" s="105" t="str">
        <f>IF(ISNUMBER($BA3284),INDEX($C$1:$AB$3985,$BA3284,BB$4),"")</f>
        <v/>
      </c>
      <c r="BC3284" s="105"/>
    </row>
    <row r="3285" spans="1:55" x14ac:dyDescent="0.25">
      <c r="A3285" s="98"/>
      <c r="B3285" s="98"/>
      <c r="C3285" s="73"/>
      <c r="D3285" s="179"/>
      <c r="E3285" s="176"/>
      <c r="F3285" s="176"/>
      <c r="G3285" s="176"/>
      <c r="H3285" s="176"/>
      <c r="I3285" s="176"/>
      <c r="J3285" s="172"/>
      <c r="K3285" s="173"/>
      <c r="L3285" s="178"/>
      <c r="R3285" s="3"/>
      <c r="S3285" s="106"/>
      <c r="T3285" s="106"/>
      <c r="U3285" s="106"/>
      <c r="V3285" s="106"/>
      <c r="W3285" s="106"/>
      <c r="X3285" s="106"/>
      <c r="AB3285" s="188" t="str">
        <f t="shared" si="352"/>
        <v/>
      </c>
      <c r="AC3285" s="188" t="s">
        <v>1585</v>
      </c>
      <c r="AD3285" s="131"/>
      <c r="AE3285" s="131"/>
      <c r="AF3285" s="131"/>
      <c r="AG3285" s="131"/>
      <c r="AH3285" s="131"/>
      <c r="AI3285" s="131"/>
      <c r="AJ3285" s="128" t="str">
        <f t="shared" si="353"/>
        <v/>
      </c>
      <c r="AK3285" s="7" t="str">
        <f>IF(ISNUMBER($AJ3285),INDEX($C$1:$AB$3985,$AJ3285,AK$4),"")</f>
        <v/>
      </c>
      <c r="AL3285" s="7" t="str">
        <f>IF(ISNUMBER($AJ3285),INDEX($C$1:$AB$3985,$AJ3285,AL$4),"")</f>
        <v/>
      </c>
      <c r="AM3285" s="128"/>
      <c r="AN3285" s="128" t="str">
        <f t="shared" si="355"/>
        <v/>
      </c>
      <c r="AO3285" s="7" t="str">
        <f t="shared" si="358"/>
        <v/>
      </c>
      <c r="AP3285" s="10" t="str">
        <f t="shared" si="358"/>
        <v/>
      </c>
      <c r="AQ3285" s="310">
        <f>IF(ISNUMBER(SEARCH($T$30,AO3285)),MAX(AQ$5:AQ3284)+1,0)</f>
        <v>0</v>
      </c>
      <c r="AR3285" s="310">
        <f>IF(ISNUMBER(SEARCH($T$31,AO3285)),MAX(AR$5:AR3284)+1,0)</f>
        <v>0</v>
      </c>
      <c r="AS3285" s="128" t="str">
        <f t="shared" si="354"/>
        <v/>
      </c>
      <c r="AT3285" s="105" t="str">
        <f>IF(ISNUMBER($AS3285),INDEX($C$1:$AB$3985,$AS3285,AT$4),"")</f>
        <v/>
      </c>
      <c r="AU3285" s="128"/>
      <c r="AV3285" s="128" t="str">
        <f t="shared" si="356"/>
        <v/>
      </c>
      <c r="AW3285" s="105" t="str">
        <f>IF(ISNUMBER($AV3285),INDEX($C$1:$AB$3985,$AV3285,AW$4),"")</f>
        <v/>
      </c>
      <c r="AX3285" s="105" t="str">
        <f>IF(ISNUMBER($AV3285),INDEX($C$1:$AB$3985,$AV3285,AX$4),"")</f>
        <v/>
      </c>
      <c r="AY3285" s="128"/>
      <c r="AZ3285" s="128"/>
      <c r="BA3285" s="128" t="str">
        <f t="shared" si="357"/>
        <v/>
      </c>
      <c r="BB3285" s="105" t="str">
        <f>IF(ISNUMBER($BA3285),INDEX($C$1:$AB$3985,$BA3285,BB$4),"")</f>
        <v/>
      </c>
      <c r="BC3285" s="105"/>
    </row>
    <row r="3286" spans="1:55" x14ac:dyDescent="0.25">
      <c r="A3286" s="98"/>
      <c r="B3286" s="98"/>
      <c r="C3286" s="73"/>
      <c r="D3286" s="179"/>
      <c r="E3286" s="176"/>
      <c r="F3286" s="176"/>
      <c r="G3286" s="176"/>
      <c r="H3286" s="176"/>
      <c r="I3286" s="176"/>
      <c r="J3286" s="172"/>
      <c r="K3286" s="173"/>
      <c r="L3286" s="178"/>
      <c r="R3286" s="3"/>
      <c r="S3286" s="106"/>
      <c r="T3286" s="106"/>
      <c r="U3286" s="106"/>
      <c r="V3286" s="106"/>
      <c r="W3286" s="106"/>
      <c r="X3286" s="106"/>
      <c r="AB3286" s="188" t="str">
        <f t="shared" si="352"/>
        <v/>
      </c>
      <c r="AC3286" s="188" t="s">
        <v>1585</v>
      </c>
      <c r="AD3286" s="131"/>
      <c r="AE3286" s="131"/>
      <c r="AF3286" s="131"/>
      <c r="AG3286" s="131"/>
      <c r="AH3286" s="131"/>
      <c r="AI3286" s="131"/>
      <c r="AJ3286" s="128" t="str">
        <f t="shared" si="353"/>
        <v/>
      </c>
      <c r="AK3286" s="7" t="str">
        <f>IF(ISNUMBER($AJ3286),INDEX($C$1:$AB$3985,$AJ3286,AK$4),"")</f>
        <v/>
      </c>
      <c r="AL3286" s="7" t="str">
        <f>IF(ISNUMBER($AJ3286),INDEX($C$1:$AB$3985,$AJ3286,AL$4),"")</f>
        <v/>
      </c>
      <c r="AM3286" s="128"/>
      <c r="AN3286" s="128" t="str">
        <f t="shared" si="355"/>
        <v/>
      </c>
      <c r="AO3286" s="7" t="str">
        <f t="shared" si="358"/>
        <v/>
      </c>
      <c r="AP3286" s="10" t="str">
        <f t="shared" si="358"/>
        <v/>
      </c>
      <c r="AQ3286" s="310">
        <f>IF(ISNUMBER(SEARCH($T$30,AO3286)),MAX(AQ$5:AQ3285)+1,0)</f>
        <v>0</v>
      </c>
      <c r="AR3286" s="310">
        <f>IF(ISNUMBER(SEARCH($T$31,AO3286)),MAX(AR$5:AR3285)+1,0)</f>
        <v>0</v>
      </c>
      <c r="AS3286" s="128" t="str">
        <f t="shared" si="354"/>
        <v/>
      </c>
      <c r="AT3286" s="105" t="str">
        <f>IF(ISNUMBER($AS3286),INDEX($C$1:$AB$3985,$AS3286,AT$4),"")</f>
        <v/>
      </c>
      <c r="AU3286" s="128"/>
      <c r="AV3286" s="128" t="str">
        <f t="shared" si="356"/>
        <v/>
      </c>
      <c r="AW3286" s="105" t="str">
        <f>IF(ISNUMBER($AV3286),INDEX($C$1:$AB$3985,$AV3286,AW$4),"")</f>
        <v/>
      </c>
      <c r="AX3286" s="105" t="str">
        <f>IF(ISNUMBER($AV3286),INDEX($C$1:$AB$3985,$AV3286,AX$4),"")</f>
        <v/>
      </c>
      <c r="AY3286" s="128"/>
      <c r="AZ3286" s="128"/>
      <c r="BA3286" s="128" t="str">
        <f t="shared" si="357"/>
        <v/>
      </c>
      <c r="BB3286" s="105" t="str">
        <f>IF(ISNUMBER($BA3286),INDEX($C$1:$AB$3985,$BA3286,BB$4),"")</f>
        <v/>
      </c>
      <c r="BC3286" s="105"/>
    </row>
    <row r="3287" spans="1:55" x14ac:dyDescent="0.25">
      <c r="A3287" s="98"/>
      <c r="B3287" s="98"/>
      <c r="C3287" s="73"/>
      <c r="D3287" s="179"/>
      <c r="E3287" s="176"/>
      <c r="F3287" s="176"/>
      <c r="G3287" s="176"/>
      <c r="H3287" s="176"/>
      <c r="I3287" s="176"/>
      <c r="J3287" s="172"/>
      <c r="K3287" s="173"/>
      <c r="L3287" s="178"/>
      <c r="R3287" s="3"/>
      <c r="S3287" s="106"/>
      <c r="T3287" s="106"/>
      <c r="U3287" s="106"/>
      <c r="V3287" s="106"/>
      <c r="W3287" s="106"/>
      <c r="X3287" s="106"/>
      <c r="AB3287" s="188" t="str">
        <f t="shared" si="352"/>
        <v/>
      </c>
      <c r="AC3287" s="188" t="s">
        <v>1585</v>
      </c>
      <c r="AD3287" s="131"/>
      <c r="AE3287" s="131"/>
      <c r="AF3287" s="131"/>
      <c r="AG3287" s="131"/>
      <c r="AH3287" s="131"/>
      <c r="AI3287" s="131"/>
      <c r="AJ3287" s="128" t="str">
        <f t="shared" si="353"/>
        <v/>
      </c>
      <c r="AK3287" s="7" t="str">
        <f>IF(ISNUMBER($AJ3287),INDEX($C$1:$AB$3985,$AJ3287,AK$4),"")</f>
        <v/>
      </c>
      <c r="AL3287" s="7" t="str">
        <f>IF(ISNUMBER($AJ3287),INDEX($C$1:$AB$3985,$AJ3287,AL$4),"")</f>
        <v/>
      </c>
      <c r="AM3287" s="128"/>
      <c r="AN3287" s="128" t="str">
        <f t="shared" si="355"/>
        <v/>
      </c>
      <c r="AO3287" s="7" t="str">
        <f t="shared" si="358"/>
        <v/>
      </c>
      <c r="AP3287" s="10" t="str">
        <f t="shared" si="358"/>
        <v/>
      </c>
      <c r="AQ3287" s="310">
        <f>IF(ISNUMBER(SEARCH($T$30,AO3287)),MAX(AQ$5:AQ3286)+1,0)</f>
        <v>0</v>
      </c>
      <c r="AR3287" s="310">
        <f>IF(ISNUMBER(SEARCH($T$31,AO3287)),MAX(AR$5:AR3286)+1,0)</f>
        <v>0</v>
      </c>
      <c r="AS3287" s="128" t="str">
        <f t="shared" si="354"/>
        <v/>
      </c>
      <c r="AT3287" s="105" t="str">
        <f>IF(ISNUMBER($AS3287),INDEX($C$1:$AB$3985,$AS3287,AT$4),"")</f>
        <v/>
      </c>
      <c r="AU3287" s="128"/>
      <c r="AV3287" s="128" t="str">
        <f t="shared" si="356"/>
        <v/>
      </c>
      <c r="AW3287" s="105" t="str">
        <f>IF(ISNUMBER($AV3287),INDEX($C$1:$AB$3985,$AV3287,AW$4),"")</f>
        <v/>
      </c>
      <c r="AX3287" s="105" t="str">
        <f>IF(ISNUMBER($AV3287),INDEX($C$1:$AB$3985,$AV3287,AX$4),"")</f>
        <v/>
      </c>
      <c r="AY3287" s="128"/>
      <c r="AZ3287" s="128"/>
      <c r="BA3287" s="128" t="str">
        <f t="shared" si="357"/>
        <v/>
      </c>
      <c r="BB3287" s="105" t="str">
        <f>IF(ISNUMBER($BA3287),INDEX($C$1:$AB$3985,$BA3287,BB$4),"")</f>
        <v/>
      </c>
      <c r="BC3287" s="105"/>
    </row>
    <row r="3288" spans="1:55" x14ac:dyDescent="0.25">
      <c r="A3288" s="98"/>
      <c r="B3288" s="98"/>
      <c r="C3288" s="73"/>
      <c r="D3288" s="179"/>
      <c r="E3288" s="176"/>
      <c r="F3288" s="176"/>
      <c r="G3288" s="176"/>
      <c r="H3288" s="176"/>
      <c r="I3288" s="176"/>
      <c r="J3288" s="172"/>
      <c r="K3288" s="173"/>
      <c r="L3288" s="178"/>
      <c r="R3288" s="3"/>
      <c r="S3288" s="106"/>
      <c r="T3288" s="106"/>
      <c r="U3288" s="106"/>
      <c r="V3288" s="106"/>
      <c r="W3288" s="106"/>
      <c r="X3288" s="106"/>
      <c r="AB3288" s="188" t="str">
        <f t="shared" si="352"/>
        <v/>
      </c>
      <c r="AC3288" s="188" t="s">
        <v>1585</v>
      </c>
      <c r="AD3288" s="131"/>
      <c r="AE3288" s="131"/>
      <c r="AF3288" s="131"/>
      <c r="AG3288" s="131"/>
      <c r="AH3288" s="131"/>
      <c r="AI3288" s="131"/>
      <c r="AJ3288" s="128" t="str">
        <f t="shared" si="353"/>
        <v/>
      </c>
      <c r="AK3288" s="7" t="str">
        <f>IF(ISNUMBER($AJ3288),INDEX($C$1:$AB$3985,$AJ3288,AK$4),"")</f>
        <v/>
      </c>
      <c r="AL3288" s="7" t="str">
        <f>IF(ISNUMBER($AJ3288),INDEX($C$1:$AB$3985,$AJ3288,AL$4),"")</f>
        <v/>
      </c>
      <c r="AM3288" s="128"/>
      <c r="AN3288" s="128" t="str">
        <f t="shared" si="355"/>
        <v/>
      </c>
      <c r="AO3288" s="7" t="str">
        <f t="shared" si="358"/>
        <v/>
      </c>
      <c r="AP3288" s="10" t="str">
        <f t="shared" si="358"/>
        <v/>
      </c>
      <c r="AQ3288" s="310">
        <f>IF(ISNUMBER(SEARCH($T$30,AO3288)),MAX(AQ$5:AQ3287)+1,0)</f>
        <v>0</v>
      </c>
      <c r="AR3288" s="310">
        <f>IF(ISNUMBER(SEARCH($T$31,AO3288)),MAX(AR$5:AR3287)+1,0)</f>
        <v>0</v>
      </c>
      <c r="AS3288" s="128" t="str">
        <f t="shared" si="354"/>
        <v/>
      </c>
      <c r="AT3288" s="105" t="str">
        <f>IF(ISNUMBER($AS3288),INDEX($C$1:$AB$3985,$AS3288,AT$4),"")</f>
        <v/>
      </c>
      <c r="AU3288" s="128"/>
      <c r="AV3288" s="128" t="str">
        <f t="shared" si="356"/>
        <v/>
      </c>
      <c r="AW3288" s="105" t="str">
        <f>IF(ISNUMBER($AV3288),INDEX($C$1:$AB$3985,$AV3288,AW$4),"")</f>
        <v/>
      </c>
      <c r="AX3288" s="105" t="str">
        <f>IF(ISNUMBER($AV3288),INDEX($C$1:$AB$3985,$AV3288,AX$4),"")</f>
        <v/>
      </c>
      <c r="AY3288" s="128"/>
      <c r="AZ3288" s="128"/>
      <c r="BA3288" s="128" t="str">
        <f t="shared" si="357"/>
        <v/>
      </c>
      <c r="BB3288" s="105" t="str">
        <f>IF(ISNUMBER($BA3288),INDEX($C$1:$AB$3985,$BA3288,BB$4),"")</f>
        <v/>
      </c>
      <c r="BC3288" s="105"/>
    </row>
    <row r="3289" spans="1:55" x14ac:dyDescent="0.25">
      <c r="A3289" s="98"/>
      <c r="B3289" s="98"/>
      <c r="C3289" s="73"/>
      <c r="D3289" s="179"/>
      <c r="E3289" s="176"/>
      <c r="F3289" s="176"/>
      <c r="G3289" s="176"/>
      <c r="H3289" s="176"/>
      <c r="I3289" s="176"/>
      <c r="J3289" s="172"/>
      <c r="K3289" s="173"/>
      <c r="L3289" s="178"/>
      <c r="R3289" s="3"/>
      <c r="S3289" s="106"/>
      <c r="T3289" s="106"/>
      <c r="U3289" s="106"/>
      <c r="V3289" s="106"/>
      <c r="W3289" s="106"/>
      <c r="X3289" s="106"/>
      <c r="AB3289" s="188" t="str">
        <f t="shared" si="352"/>
        <v/>
      </c>
      <c r="AC3289" s="188" t="s">
        <v>1585</v>
      </c>
      <c r="AD3289" s="131"/>
      <c r="AE3289" s="131"/>
      <c r="AF3289" s="131"/>
      <c r="AG3289" s="131"/>
      <c r="AH3289" s="131"/>
      <c r="AI3289" s="131"/>
      <c r="AJ3289" s="128" t="str">
        <f t="shared" si="353"/>
        <v/>
      </c>
      <c r="AK3289" s="7" t="str">
        <f>IF(ISNUMBER($AJ3289),INDEX($C$1:$AB$3985,$AJ3289,AK$4),"")</f>
        <v/>
      </c>
      <c r="AL3289" s="7" t="str">
        <f>IF(ISNUMBER($AJ3289),INDEX($C$1:$AB$3985,$AJ3289,AL$4),"")</f>
        <v/>
      </c>
      <c r="AM3289" s="128"/>
      <c r="AN3289" s="128" t="str">
        <f t="shared" si="355"/>
        <v/>
      </c>
      <c r="AO3289" s="7" t="str">
        <f t="shared" si="358"/>
        <v/>
      </c>
      <c r="AP3289" s="10" t="str">
        <f t="shared" si="358"/>
        <v/>
      </c>
      <c r="AQ3289" s="310">
        <f>IF(ISNUMBER(SEARCH($T$30,AO3289)),MAX(AQ$5:AQ3288)+1,0)</f>
        <v>0</v>
      </c>
      <c r="AR3289" s="310">
        <f>IF(ISNUMBER(SEARCH($T$31,AO3289)),MAX(AR$5:AR3288)+1,0)</f>
        <v>0</v>
      </c>
      <c r="AS3289" s="128" t="str">
        <f t="shared" si="354"/>
        <v/>
      </c>
      <c r="AT3289" s="105" t="str">
        <f>IF(ISNUMBER($AS3289),INDEX($C$1:$AB$3985,$AS3289,AT$4),"")</f>
        <v/>
      </c>
      <c r="AU3289" s="128"/>
      <c r="AV3289" s="128" t="str">
        <f t="shared" si="356"/>
        <v/>
      </c>
      <c r="AW3289" s="105" t="str">
        <f>IF(ISNUMBER($AV3289),INDEX($C$1:$AB$3985,$AV3289,AW$4),"")</f>
        <v/>
      </c>
      <c r="AX3289" s="105" t="str">
        <f>IF(ISNUMBER($AV3289),INDEX($C$1:$AB$3985,$AV3289,AX$4),"")</f>
        <v/>
      </c>
      <c r="AY3289" s="128"/>
      <c r="AZ3289" s="128"/>
      <c r="BA3289" s="128" t="str">
        <f t="shared" si="357"/>
        <v/>
      </c>
      <c r="BB3289" s="105" t="str">
        <f>IF(ISNUMBER($BA3289),INDEX($C$1:$AB$3985,$BA3289,BB$4),"")</f>
        <v/>
      </c>
      <c r="BC3289" s="105"/>
    </row>
    <row r="3290" spans="1:55" x14ac:dyDescent="0.25">
      <c r="A3290" s="98"/>
      <c r="B3290" s="98"/>
      <c r="C3290" s="73"/>
      <c r="D3290" s="179"/>
      <c r="E3290" s="176"/>
      <c r="F3290" s="176"/>
      <c r="G3290" s="176"/>
      <c r="H3290" s="176"/>
      <c r="I3290" s="176"/>
      <c r="J3290" s="172"/>
      <c r="K3290" s="173"/>
      <c r="L3290" s="178"/>
      <c r="R3290" s="3"/>
      <c r="S3290" s="106"/>
      <c r="T3290" s="106"/>
      <c r="U3290" s="106"/>
      <c r="V3290" s="106"/>
      <c r="W3290" s="106"/>
      <c r="X3290" s="106"/>
      <c r="AB3290" s="188" t="str">
        <f t="shared" si="352"/>
        <v/>
      </c>
      <c r="AC3290" s="188" t="s">
        <v>1585</v>
      </c>
      <c r="AD3290" s="131"/>
      <c r="AE3290" s="131"/>
      <c r="AF3290" s="131"/>
      <c r="AG3290" s="131"/>
      <c r="AH3290" s="131"/>
      <c r="AI3290" s="131"/>
      <c r="AJ3290" s="128" t="str">
        <f t="shared" si="353"/>
        <v/>
      </c>
      <c r="AK3290" s="7" t="str">
        <f>IF(ISNUMBER($AJ3290),INDEX($C$1:$AB$3985,$AJ3290,AK$4),"")</f>
        <v/>
      </c>
      <c r="AL3290" s="7" t="str">
        <f>IF(ISNUMBER($AJ3290),INDEX($C$1:$AB$3985,$AJ3290,AL$4),"")</f>
        <v/>
      </c>
      <c r="AM3290" s="128"/>
      <c r="AN3290" s="128" t="str">
        <f t="shared" si="355"/>
        <v/>
      </c>
      <c r="AO3290" s="7" t="str">
        <f t="shared" si="358"/>
        <v/>
      </c>
      <c r="AP3290" s="10" t="str">
        <f t="shared" si="358"/>
        <v/>
      </c>
      <c r="AQ3290" s="310">
        <f>IF(ISNUMBER(SEARCH($T$30,AO3290)),MAX(AQ$5:AQ3289)+1,0)</f>
        <v>0</v>
      </c>
      <c r="AR3290" s="310">
        <f>IF(ISNUMBER(SEARCH($T$31,AO3290)),MAX(AR$5:AR3289)+1,0)</f>
        <v>0</v>
      </c>
      <c r="AS3290" s="128" t="str">
        <f t="shared" si="354"/>
        <v/>
      </c>
      <c r="AT3290" s="105" t="str">
        <f>IF(ISNUMBER($AS3290),INDEX($C$1:$AB$3985,$AS3290,AT$4),"")</f>
        <v/>
      </c>
      <c r="AU3290" s="128"/>
      <c r="AV3290" s="128" t="str">
        <f t="shared" si="356"/>
        <v/>
      </c>
      <c r="AW3290" s="105" t="str">
        <f>IF(ISNUMBER($AV3290),INDEX($C$1:$AB$3985,$AV3290,AW$4),"")</f>
        <v/>
      </c>
      <c r="AX3290" s="105" t="str">
        <f>IF(ISNUMBER($AV3290),INDEX($C$1:$AB$3985,$AV3290,AX$4),"")</f>
        <v/>
      </c>
      <c r="AY3290" s="128"/>
      <c r="AZ3290" s="128"/>
      <c r="BA3290" s="128" t="str">
        <f t="shared" si="357"/>
        <v/>
      </c>
      <c r="BB3290" s="105" t="str">
        <f>IF(ISNUMBER($BA3290),INDEX($C$1:$AB$3985,$BA3290,BB$4),"")</f>
        <v/>
      </c>
      <c r="BC3290" s="105"/>
    </row>
    <row r="3291" spans="1:55" x14ac:dyDescent="0.25">
      <c r="A3291" s="98"/>
      <c r="B3291" s="98"/>
      <c r="C3291" s="73"/>
      <c r="D3291" s="179"/>
      <c r="E3291" s="176"/>
      <c r="F3291" s="176"/>
      <c r="G3291" s="176"/>
      <c r="H3291" s="176"/>
      <c r="I3291" s="176"/>
      <c r="J3291" s="172"/>
      <c r="K3291" s="173"/>
      <c r="L3291" s="178"/>
      <c r="R3291" s="3"/>
      <c r="S3291" s="106"/>
      <c r="T3291" s="106"/>
      <c r="U3291" s="106"/>
      <c r="V3291" s="106"/>
      <c r="W3291" s="106"/>
      <c r="X3291" s="106"/>
      <c r="AB3291" s="188" t="str">
        <f t="shared" si="352"/>
        <v/>
      </c>
      <c r="AC3291" s="188" t="s">
        <v>1585</v>
      </c>
      <c r="AD3291" s="131"/>
      <c r="AE3291" s="131"/>
      <c r="AF3291" s="131"/>
      <c r="AG3291" s="131"/>
      <c r="AH3291" s="131"/>
      <c r="AI3291" s="131"/>
      <c r="AJ3291" s="128" t="str">
        <f t="shared" si="353"/>
        <v/>
      </c>
      <c r="AK3291" s="7" t="str">
        <f>IF(ISNUMBER($AJ3291),INDEX($C$1:$AB$3985,$AJ3291,AK$4),"")</f>
        <v/>
      </c>
      <c r="AL3291" s="7" t="str">
        <f>IF(ISNUMBER($AJ3291),INDEX($C$1:$AB$3985,$AJ3291,AL$4),"")</f>
        <v/>
      </c>
      <c r="AM3291" s="128"/>
      <c r="AN3291" s="128" t="str">
        <f t="shared" si="355"/>
        <v/>
      </c>
      <c r="AO3291" s="7" t="str">
        <f t="shared" si="358"/>
        <v/>
      </c>
      <c r="AP3291" s="10" t="str">
        <f t="shared" si="358"/>
        <v/>
      </c>
      <c r="AQ3291" s="310">
        <f>IF(ISNUMBER(SEARCH($T$30,AO3291)),MAX(AQ$5:AQ3290)+1,0)</f>
        <v>0</v>
      </c>
      <c r="AR3291" s="310">
        <f>IF(ISNUMBER(SEARCH($T$31,AO3291)),MAX(AR$5:AR3290)+1,0)</f>
        <v>0</v>
      </c>
      <c r="AS3291" s="128" t="str">
        <f t="shared" si="354"/>
        <v/>
      </c>
      <c r="AT3291" s="105" t="str">
        <f>IF(ISNUMBER($AS3291),INDEX($C$1:$AB$3985,$AS3291,AT$4),"")</f>
        <v/>
      </c>
      <c r="AU3291" s="128"/>
      <c r="AV3291" s="128" t="str">
        <f t="shared" si="356"/>
        <v/>
      </c>
      <c r="AW3291" s="105" t="str">
        <f>IF(ISNUMBER($AV3291),INDEX($C$1:$AB$3985,$AV3291,AW$4),"")</f>
        <v/>
      </c>
      <c r="AX3291" s="105" t="str">
        <f>IF(ISNUMBER($AV3291),INDEX($C$1:$AB$3985,$AV3291,AX$4),"")</f>
        <v/>
      </c>
      <c r="AY3291" s="128"/>
      <c r="AZ3291" s="128"/>
      <c r="BA3291" s="128" t="str">
        <f t="shared" si="357"/>
        <v/>
      </c>
      <c r="BB3291" s="105" t="str">
        <f>IF(ISNUMBER($BA3291),INDEX($C$1:$AB$3985,$BA3291,BB$4),"")</f>
        <v/>
      </c>
      <c r="BC3291" s="105"/>
    </row>
    <row r="3292" spans="1:55" x14ac:dyDescent="0.25">
      <c r="A3292" s="98"/>
      <c r="B3292" s="98"/>
      <c r="C3292" s="73"/>
      <c r="D3292" s="179"/>
      <c r="E3292" s="176"/>
      <c r="F3292" s="176"/>
      <c r="G3292" s="176"/>
      <c r="H3292" s="176"/>
      <c r="I3292" s="176"/>
      <c r="J3292" s="172"/>
      <c r="K3292" s="173"/>
      <c r="L3292" s="178"/>
      <c r="R3292" s="3"/>
      <c r="S3292" s="106"/>
      <c r="T3292" s="106"/>
      <c r="U3292" s="106"/>
      <c r="V3292" s="106"/>
      <c r="W3292" s="106"/>
      <c r="X3292" s="106"/>
      <c r="AB3292" s="188" t="str">
        <f t="shared" si="352"/>
        <v/>
      </c>
      <c r="AC3292" s="188" t="s">
        <v>1585</v>
      </c>
      <c r="AD3292" s="131"/>
      <c r="AE3292" s="131"/>
      <c r="AF3292" s="131"/>
      <c r="AG3292" s="131"/>
      <c r="AH3292" s="131"/>
      <c r="AI3292" s="131"/>
      <c r="AJ3292" s="128" t="str">
        <f t="shared" si="353"/>
        <v/>
      </c>
      <c r="AK3292" s="7" t="str">
        <f>IF(ISNUMBER($AJ3292),INDEX($C$1:$AB$3985,$AJ3292,AK$4),"")</f>
        <v/>
      </c>
      <c r="AL3292" s="7" t="str">
        <f>IF(ISNUMBER($AJ3292),INDEX($C$1:$AB$3985,$AJ3292,AL$4),"")</f>
        <v/>
      </c>
      <c r="AM3292" s="128"/>
      <c r="AN3292" s="128" t="str">
        <f t="shared" si="355"/>
        <v/>
      </c>
      <c r="AO3292" s="7" t="str">
        <f t="shared" si="358"/>
        <v/>
      </c>
      <c r="AP3292" s="10" t="str">
        <f t="shared" si="358"/>
        <v/>
      </c>
      <c r="AQ3292" s="310">
        <f>IF(ISNUMBER(SEARCH($T$30,AO3292)),MAX(AQ$5:AQ3291)+1,0)</f>
        <v>0</v>
      </c>
      <c r="AR3292" s="310">
        <f>IF(ISNUMBER(SEARCH($T$31,AO3292)),MAX(AR$5:AR3291)+1,0)</f>
        <v>0</v>
      </c>
      <c r="AS3292" s="128" t="str">
        <f t="shared" si="354"/>
        <v/>
      </c>
      <c r="AT3292" s="105" t="str">
        <f>IF(ISNUMBER($AS3292),INDEX($C$1:$AB$3985,$AS3292,AT$4),"")</f>
        <v/>
      </c>
      <c r="AU3292" s="128"/>
      <c r="AV3292" s="128" t="str">
        <f t="shared" si="356"/>
        <v/>
      </c>
      <c r="AW3292" s="105" t="str">
        <f>IF(ISNUMBER($AV3292),INDEX($C$1:$AB$3985,$AV3292,AW$4),"")</f>
        <v/>
      </c>
      <c r="AX3292" s="105" t="str">
        <f>IF(ISNUMBER($AV3292),INDEX($C$1:$AB$3985,$AV3292,AX$4),"")</f>
        <v/>
      </c>
      <c r="AY3292" s="128"/>
      <c r="AZ3292" s="128"/>
      <c r="BA3292" s="128" t="str">
        <f t="shared" si="357"/>
        <v/>
      </c>
      <c r="BB3292" s="105" t="str">
        <f>IF(ISNUMBER($BA3292),INDEX($C$1:$AB$3985,$BA3292,BB$4),"")</f>
        <v/>
      </c>
      <c r="BC3292" s="105"/>
    </row>
    <row r="3293" spans="1:55" x14ac:dyDescent="0.25">
      <c r="A3293" s="98"/>
      <c r="B3293" s="98"/>
      <c r="C3293" s="73"/>
      <c r="D3293" s="179"/>
      <c r="E3293" s="176"/>
      <c r="F3293" s="176"/>
      <c r="G3293" s="176"/>
      <c r="H3293" s="176"/>
      <c r="I3293" s="176"/>
      <c r="J3293" s="172"/>
      <c r="K3293" s="173"/>
      <c r="L3293" s="178"/>
      <c r="R3293" s="3"/>
      <c r="S3293" s="106"/>
      <c r="T3293" s="106"/>
      <c r="U3293" s="106"/>
      <c r="V3293" s="106"/>
      <c r="W3293" s="106"/>
      <c r="X3293" s="106"/>
      <c r="AB3293" s="188" t="str">
        <f t="shared" si="352"/>
        <v/>
      </c>
      <c r="AC3293" s="188" t="s">
        <v>1585</v>
      </c>
      <c r="AD3293" s="131"/>
      <c r="AE3293" s="131"/>
      <c r="AF3293" s="131"/>
      <c r="AG3293" s="131"/>
      <c r="AH3293" s="131"/>
      <c r="AI3293" s="131"/>
      <c r="AJ3293" s="128" t="str">
        <f t="shared" si="353"/>
        <v/>
      </c>
      <c r="AK3293" s="7" t="str">
        <f>IF(ISNUMBER($AJ3293),INDEX($C$1:$AB$3985,$AJ3293,AK$4),"")</f>
        <v/>
      </c>
      <c r="AL3293" s="7" t="str">
        <f>IF(ISNUMBER($AJ3293),INDEX($C$1:$AB$3985,$AJ3293,AL$4),"")</f>
        <v/>
      </c>
      <c r="AM3293" s="128"/>
      <c r="AN3293" s="128" t="str">
        <f t="shared" si="355"/>
        <v/>
      </c>
      <c r="AO3293" s="7" t="str">
        <f t="shared" si="358"/>
        <v/>
      </c>
      <c r="AP3293" s="10" t="str">
        <f t="shared" si="358"/>
        <v/>
      </c>
      <c r="AQ3293" s="310">
        <f>IF(ISNUMBER(SEARCH($T$30,AO3293)),MAX(AQ$5:AQ3292)+1,0)</f>
        <v>0</v>
      </c>
      <c r="AR3293" s="310">
        <f>IF(ISNUMBER(SEARCH($T$31,AO3293)),MAX(AR$5:AR3292)+1,0)</f>
        <v>0</v>
      </c>
      <c r="AS3293" s="128" t="str">
        <f t="shared" si="354"/>
        <v/>
      </c>
      <c r="AT3293" s="105" t="str">
        <f>IF(ISNUMBER($AS3293),INDEX($C$1:$AB$3985,$AS3293,AT$4),"")</f>
        <v/>
      </c>
      <c r="AU3293" s="128"/>
      <c r="AV3293" s="128" t="str">
        <f t="shared" si="356"/>
        <v/>
      </c>
      <c r="AW3293" s="105" t="str">
        <f>IF(ISNUMBER($AV3293),INDEX($C$1:$AB$3985,$AV3293,AW$4),"")</f>
        <v/>
      </c>
      <c r="AX3293" s="105" t="str">
        <f>IF(ISNUMBER($AV3293),INDEX($C$1:$AB$3985,$AV3293,AX$4),"")</f>
        <v/>
      </c>
      <c r="AY3293" s="128"/>
      <c r="AZ3293" s="128"/>
      <c r="BA3293" s="128" t="str">
        <f t="shared" si="357"/>
        <v/>
      </c>
      <c r="BB3293" s="105" t="str">
        <f>IF(ISNUMBER($BA3293),INDEX($C$1:$AB$3985,$BA3293,BB$4),"")</f>
        <v/>
      </c>
      <c r="BC3293" s="105"/>
    </row>
    <row r="3294" spans="1:55" x14ac:dyDescent="0.25">
      <c r="A3294" s="98"/>
      <c r="B3294" s="98"/>
      <c r="C3294" s="73"/>
      <c r="D3294" s="179"/>
      <c r="E3294" s="176"/>
      <c r="F3294" s="176"/>
      <c r="G3294" s="176"/>
      <c r="H3294" s="176"/>
      <c r="I3294" s="176"/>
      <c r="J3294" s="172"/>
      <c r="K3294" s="173"/>
      <c r="L3294" s="178"/>
      <c r="R3294" s="3"/>
      <c r="S3294" s="106"/>
      <c r="T3294" s="106"/>
      <c r="U3294" s="106"/>
      <c r="V3294" s="106"/>
      <c r="W3294" s="106"/>
      <c r="X3294" s="106"/>
      <c r="AB3294" s="188" t="str">
        <f t="shared" si="352"/>
        <v/>
      </c>
      <c r="AC3294" s="188" t="s">
        <v>1585</v>
      </c>
      <c r="AD3294" s="131"/>
      <c r="AE3294" s="131"/>
      <c r="AF3294" s="131"/>
      <c r="AG3294" s="131"/>
      <c r="AH3294" s="131"/>
      <c r="AI3294" s="131"/>
      <c r="AJ3294" s="128" t="str">
        <f t="shared" si="353"/>
        <v/>
      </c>
      <c r="AK3294" s="7" t="str">
        <f>IF(ISNUMBER($AJ3294),INDEX($C$1:$AB$3985,$AJ3294,AK$4),"")</f>
        <v/>
      </c>
      <c r="AL3294" s="7" t="str">
        <f>IF(ISNUMBER($AJ3294),INDEX($C$1:$AB$3985,$AJ3294,AL$4),"")</f>
        <v/>
      </c>
      <c r="AM3294" s="128"/>
      <c r="AN3294" s="128" t="str">
        <f t="shared" si="355"/>
        <v/>
      </c>
      <c r="AO3294" s="7" t="str">
        <f t="shared" si="358"/>
        <v/>
      </c>
      <c r="AP3294" s="10" t="str">
        <f t="shared" si="358"/>
        <v/>
      </c>
      <c r="AQ3294" s="310">
        <f>IF(ISNUMBER(SEARCH($T$30,AO3294)),MAX(AQ$5:AQ3293)+1,0)</f>
        <v>0</v>
      </c>
      <c r="AR3294" s="310">
        <f>IF(ISNUMBER(SEARCH($T$31,AO3294)),MAX(AR$5:AR3293)+1,0)</f>
        <v>0</v>
      </c>
      <c r="AS3294" s="128" t="str">
        <f t="shared" si="354"/>
        <v/>
      </c>
      <c r="AT3294" s="105" t="str">
        <f>IF(ISNUMBER($AS3294),INDEX($C$1:$AB$3985,$AS3294,AT$4),"")</f>
        <v/>
      </c>
      <c r="AU3294" s="128"/>
      <c r="AV3294" s="128" t="str">
        <f t="shared" si="356"/>
        <v/>
      </c>
      <c r="AW3294" s="105" t="str">
        <f>IF(ISNUMBER($AV3294),INDEX($C$1:$AB$3985,$AV3294,AW$4),"")</f>
        <v/>
      </c>
      <c r="AX3294" s="105" t="str">
        <f>IF(ISNUMBER($AV3294),INDEX($C$1:$AB$3985,$AV3294,AX$4),"")</f>
        <v/>
      </c>
      <c r="AY3294" s="128"/>
      <c r="AZ3294" s="128"/>
      <c r="BA3294" s="128" t="str">
        <f t="shared" si="357"/>
        <v/>
      </c>
      <c r="BB3294" s="105" t="str">
        <f>IF(ISNUMBER($BA3294),INDEX($C$1:$AB$3985,$BA3294,BB$4),"")</f>
        <v/>
      </c>
      <c r="BC3294" s="105"/>
    </row>
    <row r="3295" spans="1:55" x14ac:dyDescent="0.25">
      <c r="A3295" s="98"/>
      <c r="B3295" s="98"/>
      <c r="C3295" s="73"/>
      <c r="D3295" s="179"/>
      <c r="E3295" s="176"/>
      <c r="F3295" s="176"/>
      <c r="G3295" s="176"/>
      <c r="H3295" s="176"/>
      <c r="I3295" s="176"/>
      <c r="J3295" s="172"/>
      <c r="K3295" s="173"/>
      <c r="L3295" s="178"/>
      <c r="R3295" s="3"/>
      <c r="S3295" s="106"/>
      <c r="T3295" s="106"/>
      <c r="U3295" s="106"/>
      <c r="V3295" s="106"/>
      <c r="W3295" s="106"/>
      <c r="X3295" s="106"/>
      <c r="AB3295" s="188" t="str">
        <f t="shared" si="352"/>
        <v/>
      </c>
      <c r="AC3295" s="188" t="s">
        <v>1585</v>
      </c>
      <c r="AD3295" s="131"/>
      <c r="AE3295" s="131"/>
      <c r="AF3295" s="131"/>
      <c r="AG3295" s="131"/>
      <c r="AH3295" s="131"/>
      <c r="AI3295" s="131"/>
      <c r="AJ3295" s="128" t="str">
        <f t="shared" si="353"/>
        <v/>
      </c>
      <c r="AK3295" s="7" t="str">
        <f>IF(ISNUMBER($AJ3295),INDEX($C$1:$AB$3985,$AJ3295,AK$4),"")</f>
        <v/>
      </c>
      <c r="AL3295" s="7" t="str">
        <f>IF(ISNUMBER($AJ3295),INDEX($C$1:$AB$3985,$AJ3295,AL$4),"")</f>
        <v/>
      </c>
      <c r="AM3295" s="128"/>
      <c r="AN3295" s="128" t="str">
        <f t="shared" si="355"/>
        <v/>
      </c>
      <c r="AO3295" s="7" t="str">
        <f t="shared" si="358"/>
        <v/>
      </c>
      <c r="AP3295" s="10" t="str">
        <f t="shared" si="358"/>
        <v/>
      </c>
      <c r="AQ3295" s="310">
        <f>IF(ISNUMBER(SEARCH($T$30,AO3295)),MAX(AQ$5:AQ3294)+1,0)</f>
        <v>0</v>
      </c>
      <c r="AR3295" s="310">
        <f>IF(ISNUMBER(SEARCH($T$31,AO3295)),MAX(AR$5:AR3294)+1,0)</f>
        <v>0</v>
      </c>
      <c r="AS3295" s="128" t="str">
        <f t="shared" si="354"/>
        <v/>
      </c>
      <c r="AT3295" s="105" t="str">
        <f>IF(ISNUMBER($AS3295),INDEX($C$1:$AB$3985,$AS3295,AT$4),"")</f>
        <v/>
      </c>
      <c r="AU3295" s="128"/>
      <c r="AV3295" s="128" t="str">
        <f t="shared" si="356"/>
        <v/>
      </c>
      <c r="AW3295" s="105" t="str">
        <f>IF(ISNUMBER($AV3295),INDEX($C$1:$AB$3985,$AV3295,AW$4),"")</f>
        <v/>
      </c>
      <c r="AX3295" s="105" t="str">
        <f>IF(ISNUMBER($AV3295),INDEX($C$1:$AB$3985,$AV3295,AX$4),"")</f>
        <v/>
      </c>
      <c r="AY3295" s="128"/>
      <c r="AZ3295" s="128"/>
      <c r="BA3295" s="128" t="str">
        <f t="shared" si="357"/>
        <v/>
      </c>
      <c r="BB3295" s="105" t="str">
        <f>IF(ISNUMBER($BA3295),INDEX($C$1:$AB$3985,$BA3295,BB$4),"")</f>
        <v/>
      </c>
      <c r="BC3295" s="105"/>
    </row>
    <row r="3296" spans="1:55" x14ac:dyDescent="0.25">
      <c r="A3296" s="98"/>
      <c r="B3296" s="98"/>
      <c r="C3296" s="73"/>
      <c r="D3296" s="179"/>
      <c r="E3296" s="176"/>
      <c r="F3296" s="176"/>
      <c r="G3296" s="176"/>
      <c r="H3296" s="176"/>
      <c r="I3296" s="176"/>
      <c r="J3296" s="172"/>
      <c r="K3296" s="173"/>
      <c r="L3296" s="178"/>
      <c r="R3296" s="3"/>
      <c r="S3296" s="106"/>
      <c r="T3296" s="106"/>
      <c r="U3296" s="106"/>
      <c r="V3296" s="106"/>
      <c r="W3296" s="106"/>
      <c r="X3296" s="106"/>
      <c r="AB3296" s="188" t="str">
        <f t="shared" si="352"/>
        <v/>
      </c>
      <c r="AC3296" s="188" t="s">
        <v>1585</v>
      </c>
      <c r="AD3296" s="131"/>
      <c r="AE3296" s="131"/>
      <c r="AF3296" s="131"/>
      <c r="AG3296" s="131"/>
      <c r="AH3296" s="131"/>
      <c r="AI3296" s="131"/>
      <c r="AJ3296" s="128" t="str">
        <f t="shared" si="353"/>
        <v/>
      </c>
      <c r="AK3296" s="7" t="str">
        <f>IF(ISNUMBER($AJ3296),INDEX($C$1:$AB$3985,$AJ3296,AK$4),"")</f>
        <v/>
      </c>
      <c r="AL3296" s="7" t="str">
        <f>IF(ISNUMBER($AJ3296),INDEX($C$1:$AB$3985,$AJ3296,AL$4),"")</f>
        <v/>
      </c>
      <c r="AM3296" s="128"/>
      <c r="AN3296" s="128" t="str">
        <f t="shared" si="355"/>
        <v/>
      </c>
      <c r="AO3296" s="7" t="str">
        <f t="shared" si="358"/>
        <v/>
      </c>
      <c r="AP3296" s="10" t="str">
        <f t="shared" si="358"/>
        <v/>
      </c>
      <c r="AQ3296" s="310">
        <f>IF(ISNUMBER(SEARCH($T$30,AO3296)),MAX(AQ$5:AQ3295)+1,0)</f>
        <v>0</v>
      </c>
      <c r="AR3296" s="310">
        <f>IF(ISNUMBER(SEARCH($T$31,AO3296)),MAX(AR$5:AR3295)+1,0)</f>
        <v>0</v>
      </c>
      <c r="AS3296" s="128" t="str">
        <f t="shared" si="354"/>
        <v/>
      </c>
      <c r="AT3296" s="105" t="str">
        <f>IF(ISNUMBER($AS3296),INDEX($C$1:$AB$3985,$AS3296,AT$4),"")</f>
        <v/>
      </c>
      <c r="AU3296" s="128"/>
      <c r="AV3296" s="128" t="str">
        <f t="shared" si="356"/>
        <v/>
      </c>
      <c r="AW3296" s="105" t="str">
        <f>IF(ISNUMBER($AV3296),INDEX($C$1:$AB$3985,$AV3296,AW$4),"")</f>
        <v/>
      </c>
      <c r="AX3296" s="105" t="str">
        <f>IF(ISNUMBER($AV3296),INDEX($C$1:$AB$3985,$AV3296,AX$4),"")</f>
        <v/>
      </c>
      <c r="AY3296" s="128"/>
      <c r="AZ3296" s="128"/>
      <c r="BA3296" s="128" t="str">
        <f t="shared" si="357"/>
        <v/>
      </c>
      <c r="BB3296" s="105" t="str">
        <f>IF(ISNUMBER($BA3296),INDEX($C$1:$AB$3985,$BA3296,BB$4),"")</f>
        <v/>
      </c>
      <c r="BC3296" s="105"/>
    </row>
    <row r="3297" spans="1:55" x14ac:dyDescent="0.25">
      <c r="A3297" s="98"/>
      <c r="B3297" s="98"/>
      <c r="C3297" s="73"/>
      <c r="D3297" s="179"/>
      <c r="E3297" s="176"/>
      <c r="F3297" s="176"/>
      <c r="G3297" s="176"/>
      <c r="H3297" s="176"/>
      <c r="I3297" s="176"/>
      <c r="J3297" s="172"/>
      <c r="K3297" s="173"/>
      <c r="L3297" s="178"/>
      <c r="R3297" s="3"/>
      <c r="S3297" s="106"/>
      <c r="T3297" s="106"/>
      <c r="U3297" s="106"/>
      <c r="V3297" s="106"/>
      <c r="W3297" s="106"/>
      <c r="X3297" s="106"/>
      <c r="AB3297" s="188" t="str">
        <f t="shared" si="352"/>
        <v/>
      </c>
      <c r="AC3297" s="188" t="s">
        <v>1585</v>
      </c>
      <c r="AD3297" s="131"/>
      <c r="AE3297" s="131"/>
      <c r="AF3297" s="131"/>
      <c r="AG3297" s="131"/>
      <c r="AH3297" s="131"/>
      <c r="AI3297" s="131"/>
      <c r="AJ3297" s="128" t="str">
        <f t="shared" si="353"/>
        <v/>
      </c>
      <c r="AK3297" s="7" t="str">
        <f>IF(ISNUMBER($AJ3297),INDEX($C$1:$AB$3985,$AJ3297,AK$4),"")</f>
        <v/>
      </c>
      <c r="AL3297" s="7" t="str">
        <f>IF(ISNUMBER($AJ3297),INDEX($C$1:$AB$3985,$AJ3297,AL$4),"")</f>
        <v/>
      </c>
      <c r="AM3297" s="128"/>
      <c r="AN3297" s="128" t="str">
        <f t="shared" si="355"/>
        <v/>
      </c>
      <c r="AO3297" s="7" t="str">
        <f t="shared" si="358"/>
        <v/>
      </c>
      <c r="AP3297" s="10" t="str">
        <f t="shared" si="358"/>
        <v/>
      </c>
      <c r="AQ3297" s="310">
        <f>IF(ISNUMBER(SEARCH($T$30,AO3297)),MAX(AQ$5:AQ3296)+1,0)</f>
        <v>0</v>
      </c>
      <c r="AR3297" s="310">
        <f>IF(ISNUMBER(SEARCH($T$31,AO3297)),MAX(AR$5:AR3296)+1,0)</f>
        <v>0</v>
      </c>
      <c r="AS3297" s="128" t="str">
        <f t="shared" si="354"/>
        <v/>
      </c>
      <c r="AT3297" s="105" t="str">
        <f>IF(ISNUMBER($AS3297),INDEX($C$1:$AB$3985,$AS3297,AT$4),"")</f>
        <v/>
      </c>
      <c r="AU3297" s="128"/>
      <c r="AV3297" s="128" t="str">
        <f t="shared" si="356"/>
        <v/>
      </c>
      <c r="AW3297" s="105" t="str">
        <f>IF(ISNUMBER($AV3297),INDEX($C$1:$AB$3985,$AV3297,AW$4),"")</f>
        <v/>
      </c>
      <c r="AX3297" s="105" t="str">
        <f>IF(ISNUMBER($AV3297),INDEX($C$1:$AB$3985,$AV3297,AX$4),"")</f>
        <v/>
      </c>
      <c r="AY3297" s="128"/>
      <c r="AZ3297" s="128"/>
      <c r="BA3297" s="128" t="str">
        <f t="shared" si="357"/>
        <v/>
      </c>
      <c r="BB3297" s="105" t="str">
        <f>IF(ISNUMBER($BA3297),INDEX($C$1:$AB$3985,$BA3297,BB$4),"")</f>
        <v/>
      </c>
      <c r="BC3297" s="105"/>
    </row>
    <row r="3298" spans="1:55" x14ac:dyDescent="0.25">
      <c r="A3298" s="98"/>
      <c r="B3298" s="98"/>
      <c r="C3298" s="73"/>
      <c r="D3298" s="179"/>
      <c r="E3298" s="176"/>
      <c r="F3298" s="176"/>
      <c r="G3298" s="176"/>
      <c r="H3298" s="176"/>
      <c r="I3298" s="176"/>
      <c r="J3298" s="172"/>
      <c r="K3298" s="173"/>
      <c r="L3298" s="178"/>
      <c r="R3298" s="3"/>
      <c r="S3298" s="106"/>
      <c r="T3298" s="106"/>
      <c r="U3298" s="106"/>
      <c r="V3298" s="106"/>
      <c r="W3298" s="106"/>
      <c r="X3298" s="106"/>
      <c r="AB3298" s="188" t="str">
        <f t="shared" si="352"/>
        <v/>
      </c>
      <c r="AC3298" s="188" t="s">
        <v>1585</v>
      </c>
      <c r="AD3298" s="131"/>
      <c r="AE3298" s="131"/>
      <c r="AF3298" s="131"/>
      <c r="AG3298" s="131"/>
      <c r="AH3298" s="131"/>
      <c r="AI3298" s="131"/>
      <c r="AJ3298" s="128" t="str">
        <f t="shared" si="353"/>
        <v/>
      </c>
      <c r="AK3298" s="7" t="str">
        <f>IF(ISNUMBER($AJ3298),INDEX($C$1:$AB$3985,$AJ3298,AK$4),"")</f>
        <v/>
      </c>
      <c r="AL3298" s="7" t="str">
        <f>IF(ISNUMBER($AJ3298),INDEX($C$1:$AB$3985,$AJ3298,AL$4),"")</f>
        <v/>
      </c>
      <c r="AM3298" s="128"/>
      <c r="AN3298" s="128" t="str">
        <f t="shared" si="355"/>
        <v/>
      </c>
      <c r="AO3298" s="7" t="str">
        <f t="shared" si="358"/>
        <v/>
      </c>
      <c r="AP3298" s="10" t="str">
        <f t="shared" si="358"/>
        <v/>
      </c>
      <c r="AQ3298" s="310">
        <f>IF(ISNUMBER(SEARCH($T$30,AO3298)),MAX(AQ$5:AQ3297)+1,0)</f>
        <v>0</v>
      </c>
      <c r="AR3298" s="310">
        <f>IF(ISNUMBER(SEARCH($T$31,AO3298)),MAX(AR$5:AR3297)+1,0)</f>
        <v>0</v>
      </c>
      <c r="AS3298" s="128" t="str">
        <f t="shared" si="354"/>
        <v/>
      </c>
      <c r="AT3298" s="105" t="str">
        <f>IF(ISNUMBER($AS3298),INDEX($C$1:$AB$3985,$AS3298,AT$4),"")</f>
        <v/>
      </c>
      <c r="AU3298" s="128"/>
      <c r="AV3298" s="128" t="str">
        <f t="shared" si="356"/>
        <v/>
      </c>
      <c r="AW3298" s="105" t="str">
        <f>IF(ISNUMBER($AV3298),INDEX($C$1:$AB$3985,$AV3298,AW$4),"")</f>
        <v/>
      </c>
      <c r="AX3298" s="105" t="str">
        <f>IF(ISNUMBER($AV3298),INDEX($C$1:$AB$3985,$AV3298,AX$4),"")</f>
        <v/>
      </c>
      <c r="AY3298" s="128"/>
      <c r="AZ3298" s="128"/>
      <c r="BA3298" s="128" t="str">
        <f t="shared" si="357"/>
        <v/>
      </c>
      <c r="BB3298" s="105" t="str">
        <f>IF(ISNUMBER($BA3298),INDEX($C$1:$AB$3985,$BA3298,BB$4),"")</f>
        <v/>
      </c>
      <c r="BC3298" s="105"/>
    </row>
    <row r="3299" spans="1:55" x14ac:dyDescent="0.25">
      <c r="A3299" s="98"/>
      <c r="B3299" s="98"/>
      <c r="C3299" s="73"/>
      <c r="D3299" s="179"/>
      <c r="E3299" s="176"/>
      <c r="F3299" s="176"/>
      <c r="G3299" s="176"/>
      <c r="H3299" s="176"/>
      <c r="I3299" s="176"/>
      <c r="J3299" s="172"/>
      <c r="K3299" s="173"/>
      <c r="L3299" s="178"/>
      <c r="R3299" s="3"/>
      <c r="S3299" s="106"/>
      <c r="T3299" s="106"/>
      <c r="U3299" s="106"/>
      <c r="V3299" s="106"/>
      <c r="W3299" s="106"/>
      <c r="X3299" s="106"/>
      <c r="AB3299" s="188" t="str">
        <f t="shared" si="352"/>
        <v/>
      </c>
      <c r="AC3299" s="188" t="s">
        <v>1585</v>
      </c>
      <c r="AD3299" s="131"/>
      <c r="AE3299" s="131"/>
      <c r="AF3299" s="131"/>
      <c r="AG3299" s="131"/>
      <c r="AH3299" s="131"/>
      <c r="AI3299" s="131"/>
      <c r="AJ3299" s="128" t="str">
        <f t="shared" si="353"/>
        <v/>
      </c>
      <c r="AK3299" s="7" t="str">
        <f>IF(ISNUMBER($AJ3299),INDEX($C$1:$AB$3985,$AJ3299,AK$4),"")</f>
        <v/>
      </c>
      <c r="AL3299" s="7" t="str">
        <f>IF(ISNUMBER($AJ3299),INDEX($C$1:$AB$3985,$AJ3299,AL$4),"")</f>
        <v/>
      </c>
      <c r="AM3299" s="128"/>
      <c r="AN3299" s="128" t="str">
        <f t="shared" si="355"/>
        <v/>
      </c>
      <c r="AO3299" s="7" t="str">
        <f t="shared" si="358"/>
        <v/>
      </c>
      <c r="AP3299" s="10" t="str">
        <f t="shared" si="358"/>
        <v/>
      </c>
      <c r="AQ3299" s="310">
        <f>IF(ISNUMBER(SEARCH($T$30,AO3299)),MAX(AQ$5:AQ3298)+1,0)</f>
        <v>0</v>
      </c>
      <c r="AR3299" s="310">
        <f>IF(ISNUMBER(SEARCH($T$31,AO3299)),MAX(AR$5:AR3298)+1,0)</f>
        <v>0</v>
      </c>
      <c r="AS3299" s="128" t="str">
        <f t="shared" si="354"/>
        <v/>
      </c>
      <c r="AT3299" s="105" t="str">
        <f>IF(ISNUMBER($AS3299),INDEX($C$1:$AB$3985,$AS3299,AT$4),"")</f>
        <v/>
      </c>
      <c r="AU3299" s="128"/>
      <c r="AV3299" s="128" t="str">
        <f t="shared" si="356"/>
        <v/>
      </c>
      <c r="AW3299" s="105" t="str">
        <f>IF(ISNUMBER($AV3299),INDEX($C$1:$AB$3985,$AV3299,AW$4),"")</f>
        <v/>
      </c>
      <c r="AX3299" s="105" t="str">
        <f>IF(ISNUMBER($AV3299),INDEX($C$1:$AB$3985,$AV3299,AX$4),"")</f>
        <v/>
      </c>
      <c r="AY3299" s="128"/>
      <c r="AZ3299" s="128"/>
      <c r="BA3299" s="128" t="str">
        <f t="shared" si="357"/>
        <v/>
      </c>
      <c r="BB3299" s="105" t="str">
        <f>IF(ISNUMBER($BA3299),INDEX($C$1:$AB$3985,$BA3299,BB$4),"")</f>
        <v/>
      </c>
      <c r="BC3299" s="105"/>
    </row>
    <row r="3300" spans="1:55" x14ac:dyDescent="0.25">
      <c r="A3300" s="98"/>
      <c r="B3300" s="98"/>
      <c r="C3300" s="73"/>
      <c r="D3300" s="179"/>
      <c r="E3300" s="176"/>
      <c r="F3300" s="176"/>
      <c r="G3300" s="176"/>
      <c r="H3300" s="176"/>
      <c r="I3300" s="176"/>
      <c r="J3300" s="172"/>
      <c r="K3300" s="173"/>
      <c r="L3300" s="178"/>
      <c r="R3300" s="3"/>
      <c r="S3300" s="106"/>
      <c r="T3300" s="106"/>
      <c r="U3300" s="106"/>
      <c r="V3300" s="106"/>
      <c r="W3300" s="106"/>
      <c r="X3300" s="106"/>
      <c r="AB3300" s="188" t="str">
        <f t="shared" si="352"/>
        <v/>
      </c>
      <c r="AC3300" s="188" t="s">
        <v>1585</v>
      </c>
      <c r="AD3300" s="131"/>
      <c r="AE3300" s="131"/>
      <c r="AF3300" s="131"/>
      <c r="AG3300" s="131"/>
      <c r="AH3300" s="131"/>
      <c r="AI3300" s="131"/>
      <c r="AJ3300" s="128" t="str">
        <f t="shared" si="353"/>
        <v/>
      </c>
      <c r="AK3300" s="7" t="str">
        <f>IF(ISNUMBER($AJ3300),INDEX($C$1:$AB$3985,$AJ3300,AK$4),"")</f>
        <v/>
      </c>
      <c r="AL3300" s="7" t="str">
        <f>IF(ISNUMBER($AJ3300),INDEX($C$1:$AB$3985,$AJ3300,AL$4),"")</f>
        <v/>
      </c>
      <c r="AM3300" s="128"/>
      <c r="AN3300" s="128" t="str">
        <f t="shared" si="355"/>
        <v/>
      </c>
      <c r="AO3300" s="7" t="str">
        <f t="shared" si="358"/>
        <v/>
      </c>
      <c r="AP3300" s="10" t="str">
        <f t="shared" si="358"/>
        <v/>
      </c>
      <c r="AQ3300" s="310">
        <f>IF(ISNUMBER(SEARCH($T$30,AO3300)),MAX(AQ$5:AQ3299)+1,0)</f>
        <v>0</v>
      </c>
      <c r="AR3300" s="310">
        <f>IF(ISNUMBER(SEARCH($T$31,AO3300)),MAX(AR$5:AR3299)+1,0)</f>
        <v>0</v>
      </c>
      <c r="AS3300" s="128" t="str">
        <f t="shared" si="354"/>
        <v/>
      </c>
      <c r="AT3300" s="105" t="str">
        <f>IF(ISNUMBER($AS3300),INDEX($C$1:$AB$3985,$AS3300,AT$4),"")</f>
        <v/>
      </c>
      <c r="AU3300" s="128"/>
      <c r="AV3300" s="128" t="str">
        <f t="shared" si="356"/>
        <v/>
      </c>
      <c r="AW3300" s="105" t="str">
        <f>IF(ISNUMBER($AV3300),INDEX($C$1:$AB$3985,$AV3300,AW$4),"")</f>
        <v/>
      </c>
      <c r="AX3300" s="105" t="str">
        <f>IF(ISNUMBER($AV3300),INDEX($C$1:$AB$3985,$AV3300,AX$4),"")</f>
        <v/>
      </c>
      <c r="AY3300" s="128"/>
      <c r="AZ3300" s="128"/>
      <c r="BA3300" s="128" t="str">
        <f t="shared" si="357"/>
        <v/>
      </c>
      <c r="BB3300" s="105" t="str">
        <f>IF(ISNUMBER($BA3300),INDEX($C$1:$AB$3985,$BA3300,BB$4),"")</f>
        <v/>
      </c>
      <c r="BC3300" s="105"/>
    </row>
    <row r="3301" spans="1:55" x14ac:dyDescent="0.25">
      <c r="A3301" s="98"/>
      <c r="B3301" s="98"/>
      <c r="C3301" s="73"/>
      <c r="D3301" s="179"/>
      <c r="E3301" s="176"/>
      <c r="F3301" s="176"/>
      <c r="G3301" s="176"/>
      <c r="H3301" s="176"/>
      <c r="I3301" s="176"/>
      <c r="J3301" s="172"/>
      <c r="K3301" s="173"/>
      <c r="L3301" s="178"/>
      <c r="R3301" s="3"/>
      <c r="S3301" s="106"/>
      <c r="T3301" s="106"/>
      <c r="U3301" s="106"/>
      <c r="V3301" s="106"/>
      <c r="W3301" s="106"/>
      <c r="X3301" s="106"/>
      <c r="AB3301" s="188" t="str">
        <f t="shared" si="352"/>
        <v/>
      </c>
      <c r="AC3301" s="188" t="s">
        <v>1585</v>
      </c>
      <c r="AD3301" s="131"/>
      <c r="AE3301" s="131"/>
      <c r="AF3301" s="131"/>
      <c r="AG3301" s="131"/>
      <c r="AH3301" s="131"/>
      <c r="AI3301" s="131"/>
      <c r="AJ3301" s="128" t="str">
        <f t="shared" si="353"/>
        <v/>
      </c>
      <c r="AK3301" s="7" t="str">
        <f>IF(ISNUMBER($AJ3301),INDEX($C$1:$AB$3985,$AJ3301,AK$4),"")</f>
        <v/>
      </c>
      <c r="AL3301" s="7" t="str">
        <f>IF(ISNUMBER($AJ3301),INDEX($C$1:$AB$3985,$AJ3301,AL$4),"")</f>
        <v/>
      </c>
      <c r="AM3301" s="128"/>
      <c r="AN3301" s="128" t="str">
        <f t="shared" si="355"/>
        <v/>
      </c>
      <c r="AO3301" s="7" t="str">
        <f t="shared" si="358"/>
        <v/>
      </c>
      <c r="AP3301" s="10" t="str">
        <f t="shared" si="358"/>
        <v/>
      </c>
      <c r="AQ3301" s="310">
        <f>IF(ISNUMBER(SEARCH($T$30,AO3301)),MAX(AQ$5:AQ3300)+1,0)</f>
        <v>0</v>
      </c>
      <c r="AR3301" s="310">
        <f>IF(ISNUMBER(SEARCH($T$31,AO3301)),MAX(AR$5:AR3300)+1,0)</f>
        <v>0</v>
      </c>
      <c r="AS3301" s="128" t="str">
        <f t="shared" si="354"/>
        <v/>
      </c>
      <c r="AT3301" s="105" t="str">
        <f>IF(ISNUMBER($AS3301),INDEX($C$1:$AB$3985,$AS3301,AT$4),"")</f>
        <v/>
      </c>
      <c r="AU3301" s="128"/>
      <c r="AV3301" s="128" t="str">
        <f t="shared" si="356"/>
        <v/>
      </c>
      <c r="AW3301" s="105" t="str">
        <f>IF(ISNUMBER($AV3301),INDEX($C$1:$AB$3985,$AV3301,AW$4),"")</f>
        <v/>
      </c>
      <c r="AX3301" s="105" t="str">
        <f>IF(ISNUMBER($AV3301),INDEX($C$1:$AB$3985,$AV3301,AX$4),"")</f>
        <v/>
      </c>
      <c r="AY3301" s="128"/>
      <c r="AZ3301" s="128"/>
      <c r="BA3301" s="128" t="str">
        <f t="shared" si="357"/>
        <v/>
      </c>
      <c r="BB3301" s="105" t="str">
        <f>IF(ISNUMBER($BA3301),INDEX($C$1:$AB$3985,$BA3301,BB$4),"")</f>
        <v/>
      </c>
      <c r="BC3301" s="105"/>
    </row>
    <row r="3302" spans="1:55" x14ac:dyDescent="0.25">
      <c r="A3302" s="98"/>
      <c r="B3302" s="98"/>
      <c r="C3302" s="73"/>
      <c r="D3302" s="179"/>
      <c r="E3302" s="176"/>
      <c r="F3302" s="176"/>
      <c r="G3302" s="176"/>
      <c r="H3302" s="176"/>
      <c r="I3302" s="176"/>
      <c r="J3302" s="172"/>
      <c r="K3302" s="173"/>
      <c r="L3302" s="178"/>
      <c r="R3302" s="3"/>
      <c r="S3302" s="106"/>
      <c r="T3302" s="106"/>
      <c r="U3302" s="106"/>
      <c r="V3302" s="106"/>
      <c r="W3302" s="106"/>
      <c r="X3302" s="106"/>
      <c r="AB3302" s="188" t="str">
        <f t="shared" si="352"/>
        <v/>
      </c>
      <c r="AC3302" s="188" t="s">
        <v>1585</v>
      </c>
      <c r="AD3302" s="131"/>
      <c r="AE3302" s="131"/>
      <c r="AF3302" s="131"/>
      <c r="AG3302" s="131"/>
      <c r="AH3302" s="131"/>
      <c r="AI3302" s="131"/>
      <c r="AJ3302" s="128" t="str">
        <f t="shared" si="353"/>
        <v/>
      </c>
      <c r="AK3302" s="7" t="str">
        <f>IF(ISNUMBER($AJ3302),INDEX($C$1:$AB$3985,$AJ3302,AK$4),"")</f>
        <v/>
      </c>
      <c r="AL3302" s="7" t="str">
        <f>IF(ISNUMBER($AJ3302),INDEX($C$1:$AB$3985,$AJ3302,AL$4),"")</f>
        <v/>
      </c>
      <c r="AM3302" s="128"/>
      <c r="AN3302" s="128" t="str">
        <f t="shared" si="355"/>
        <v/>
      </c>
      <c r="AO3302" s="7" t="str">
        <f t="shared" si="358"/>
        <v/>
      </c>
      <c r="AP3302" s="10" t="str">
        <f t="shared" si="358"/>
        <v/>
      </c>
      <c r="AQ3302" s="310">
        <f>IF(ISNUMBER(SEARCH($T$30,AO3302)),MAX(AQ$5:AQ3301)+1,0)</f>
        <v>0</v>
      </c>
      <c r="AR3302" s="310">
        <f>IF(ISNUMBER(SEARCH($T$31,AO3302)),MAX(AR$5:AR3301)+1,0)</f>
        <v>0</v>
      </c>
      <c r="AS3302" s="128" t="str">
        <f t="shared" si="354"/>
        <v/>
      </c>
      <c r="AT3302" s="105" t="str">
        <f>IF(ISNUMBER($AS3302),INDEX($C$1:$AB$3985,$AS3302,AT$4),"")</f>
        <v/>
      </c>
      <c r="AU3302" s="128"/>
      <c r="AV3302" s="128" t="str">
        <f t="shared" si="356"/>
        <v/>
      </c>
      <c r="AW3302" s="105" t="str">
        <f>IF(ISNUMBER($AV3302),INDEX($C$1:$AB$3985,$AV3302,AW$4),"")</f>
        <v/>
      </c>
      <c r="AX3302" s="105" t="str">
        <f>IF(ISNUMBER($AV3302),INDEX($C$1:$AB$3985,$AV3302,AX$4),"")</f>
        <v/>
      </c>
      <c r="AY3302" s="128"/>
      <c r="AZ3302" s="128"/>
      <c r="BA3302" s="128" t="str">
        <f t="shared" si="357"/>
        <v/>
      </c>
      <c r="BB3302" s="105" t="str">
        <f>IF(ISNUMBER($BA3302),INDEX($C$1:$AB$3985,$BA3302,BB$4),"")</f>
        <v/>
      </c>
      <c r="BC3302" s="105"/>
    </row>
    <row r="3303" spans="1:55" x14ac:dyDescent="0.25">
      <c r="A3303" s="98"/>
      <c r="B3303" s="98"/>
      <c r="C3303" s="73"/>
      <c r="D3303" s="179"/>
      <c r="E3303" s="176"/>
      <c r="F3303" s="176"/>
      <c r="G3303" s="176"/>
      <c r="H3303" s="176"/>
      <c r="I3303" s="176"/>
      <c r="J3303" s="172"/>
      <c r="K3303" s="173"/>
      <c r="L3303" s="178"/>
      <c r="R3303" s="3"/>
      <c r="S3303" s="106"/>
      <c r="T3303" s="106"/>
      <c r="U3303" s="106"/>
      <c r="V3303" s="106"/>
      <c r="W3303" s="106"/>
      <c r="X3303" s="106"/>
      <c r="AB3303" s="188" t="str">
        <f t="shared" si="352"/>
        <v/>
      </c>
      <c r="AC3303" s="188" t="s">
        <v>1585</v>
      </c>
      <c r="AD3303" s="131"/>
      <c r="AE3303" s="131"/>
      <c r="AF3303" s="131"/>
      <c r="AG3303" s="131"/>
      <c r="AH3303" s="131"/>
      <c r="AI3303" s="131"/>
      <c r="AJ3303" s="128" t="str">
        <f t="shared" si="353"/>
        <v/>
      </c>
      <c r="AK3303" s="7" t="str">
        <f>IF(ISNUMBER($AJ3303),INDEX($C$1:$AB$3985,$AJ3303,AK$4),"")</f>
        <v/>
      </c>
      <c r="AL3303" s="7" t="str">
        <f>IF(ISNUMBER($AJ3303),INDEX($C$1:$AB$3985,$AJ3303,AL$4),"")</f>
        <v/>
      </c>
      <c r="AM3303" s="128"/>
      <c r="AN3303" s="128" t="str">
        <f t="shared" si="355"/>
        <v/>
      </c>
      <c r="AO3303" s="7" t="str">
        <f t="shared" si="358"/>
        <v/>
      </c>
      <c r="AP3303" s="10" t="str">
        <f t="shared" si="358"/>
        <v/>
      </c>
      <c r="AQ3303" s="310">
        <f>IF(ISNUMBER(SEARCH($T$30,AO3303)),MAX(AQ$5:AQ3302)+1,0)</f>
        <v>0</v>
      </c>
      <c r="AR3303" s="310">
        <f>IF(ISNUMBER(SEARCH($T$31,AO3303)),MAX(AR$5:AR3302)+1,0)</f>
        <v>0</v>
      </c>
      <c r="AS3303" s="128" t="str">
        <f t="shared" si="354"/>
        <v/>
      </c>
      <c r="AT3303" s="105" t="str">
        <f>IF(ISNUMBER($AS3303),INDEX($C$1:$AB$3985,$AS3303,AT$4),"")</f>
        <v/>
      </c>
      <c r="AU3303" s="128"/>
      <c r="AV3303" s="128" t="str">
        <f t="shared" si="356"/>
        <v/>
      </c>
      <c r="AW3303" s="105" t="str">
        <f>IF(ISNUMBER($AV3303),INDEX($C$1:$AB$3985,$AV3303,AW$4),"")</f>
        <v/>
      </c>
      <c r="AX3303" s="105" t="str">
        <f>IF(ISNUMBER($AV3303),INDEX($C$1:$AB$3985,$AV3303,AX$4),"")</f>
        <v/>
      </c>
      <c r="AY3303" s="128"/>
      <c r="AZ3303" s="128"/>
      <c r="BA3303" s="128" t="str">
        <f t="shared" si="357"/>
        <v/>
      </c>
      <c r="BB3303" s="105" t="str">
        <f>IF(ISNUMBER($BA3303),INDEX($C$1:$AB$3985,$BA3303,BB$4),"")</f>
        <v/>
      </c>
      <c r="BC3303" s="105"/>
    </row>
    <row r="3304" spans="1:55" x14ac:dyDescent="0.25">
      <c r="A3304" s="98"/>
      <c r="B3304" s="98"/>
      <c r="C3304" s="73"/>
      <c r="D3304" s="179"/>
      <c r="E3304" s="176"/>
      <c r="F3304" s="176"/>
      <c r="G3304" s="176"/>
      <c r="H3304" s="176"/>
      <c r="I3304" s="176"/>
      <c r="J3304" s="172"/>
      <c r="K3304" s="173"/>
      <c r="L3304" s="178"/>
      <c r="R3304" s="3"/>
      <c r="S3304" s="106"/>
      <c r="T3304" s="106"/>
      <c r="U3304" s="106"/>
      <c r="V3304" s="106"/>
      <c r="W3304" s="106"/>
      <c r="X3304" s="106"/>
      <c r="AB3304" s="188" t="str">
        <f t="shared" si="352"/>
        <v/>
      </c>
      <c r="AC3304" s="188" t="s">
        <v>1585</v>
      </c>
      <c r="AD3304" s="131"/>
      <c r="AE3304" s="131"/>
      <c r="AF3304" s="131"/>
      <c r="AG3304" s="131"/>
      <c r="AH3304" s="131"/>
      <c r="AI3304" s="131"/>
      <c r="AJ3304" s="128" t="str">
        <f t="shared" si="353"/>
        <v/>
      </c>
      <c r="AK3304" s="7" t="str">
        <f>IF(ISNUMBER($AJ3304),INDEX($C$1:$AB$3985,$AJ3304,AK$4),"")</f>
        <v/>
      </c>
      <c r="AL3304" s="7" t="str">
        <f>IF(ISNUMBER($AJ3304),INDEX($C$1:$AB$3985,$AJ3304,AL$4),"")</f>
        <v/>
      </c>
      <c r="AM3304" s="128"/>
      <c r="AN3304" s="128" t="str">
        <f t="shared" si="355"/>
        <v/>
      </c>
      <c r="AO3304" s="7" t="str">
        <f t="shared" si="358"/>
        <v/>
      </c>
      <c r="AP3304" s="10" t="str">
        <f t="shared" si="358"/>
        <v/>
      </c>
      <c r="AQ3304" s="310">
        <f>IF(ISNUMBER(SEARCH($T$30,AO3304)),MAX(AQ$5:AQ3303)+1,0)</f>
        <v>0</v>
      </c>
      <c r="AR3304" s="310">
        <f>IF(ISNUMBER(SEARCH($T$31,AO3304)),MAX(AR$5:AR3303)+1,0)</f>
        <v>0</v>
      </c>
      <c r="AS3304" s="128" t="str">
        <f t="shared" si="354"/>
        <v/>
      </c>
      <c r="AT3304" s="105" t="str">
        <f>IF(ISNUMBER($AS3304),INDEX($C$1:$AB$3985,$AS3304,AT$4),"")</f>
        <v/>
      </c>
      <c r="AU3304" s="128"/>
      <c r="AV3304" s="128" t="str">
        <f t="shared" si="356"/>
        <v/>
      </c>
      <c r="AW3304" s="105" t="str">
        <f>IF(ISNUMBER($AV3304),INDEX($C$1:$AB$3985,$AV3304,AW$4),"")</f>
        <v/>
      </c>
      <c r="AX3304" s="105" t="str">
        <f>IF(ISNUMBER($AV3304),INDEX($C$1:$AB$3985,$AV3304,AX$4),"")</f>
        <v/>
      </c>
      <c r="AY3304" s="128"/>
      <c r="AZ3304" s="128"/>
      <c r="BA3304" s="128" t="str">
        <f t="shared" si="357"/>
        <v/>
      </c>
      <c r="BB3304" s="105" t="str">
        <f>IF(ISNUMBER($BA3304),INDEX($C$1:$AB$3985,$BA3304,BB$4),"")</f>
        <v/>
      </c>
      <c r="BC3304" s="105"/>
    </row>
    <row r="3305" spans="1:55" x14ac:dyDescent="0.25">
      <c r="A3305" s="98"/>
      <c r="B3305" s="98"/>
      <c r="C3305" s="73"/>
      <c r="D3305" s="179"/>
      <c r="E3305" s="176"/>
      <c r="F3305" s="176"/>
      <c r="G3305" s="176"/>
      <c r="H3305" s="176"/>
      <c r="I3305" s="176"/>
      <c r="J3305" s="172"/>
      <c r="K3305" s="173"/>
      <c r="L3305" s="178"/>
      <c r="R3305" s="3"/>
      <c r="S3305" s="106"/>
      <c r="T3305" s="106"/>
      <c r="U3305" s="106"/>
      <c r="V3305" s="106"/>
      <c r="W3305" s="106"/>
      <c r="X3305" s="106"/>
      <c r="AB3305" s="188" t="str">
        <f t="shared" si="352"/>
        <v/>
      </c>
      <c r="AC3305" s="188" t="s">
        <v>1585</v>
      </c>
      <c r="AD3305" s="131"/>
      <c r="AE3305" s="131"/>
      <c r="AF3305" s="131"/>
      <c r="AG3305" s="131"/>
      <c r="AH3305" s="131"/>
      <c r="AI3305" s="131"/>
      <c r="AJ3305" s="128" t="str">
        <f t="shared" si="353"/>
        <v/>
      </c>
      <c r="AK3305" s="7" t="str">
        <f>IF(ISNUMBER($AJ3305),INDEX($C$1:$AB$3985,$AJ3305,AK$4),"")</f>
        <v/>
      </c>
      <c r="AL3305" s="7" t="str">
        <f>IF(ISNUMBER($AJ3305),INDEX($C$1:$AB$3985,$AJ3305,AL$4),"")</f>
        <v/>
      </c>
      <c r="AM3305" s="128"/>
      <c r="AN3305" s="128" t="str">
        <f t="shared" si="355"/>
        <v/>
      </c>
      <c r="AO3305" s="7" t="str">
        <f t="shared" si="358"/>
        <v/>
      </c>
      <c r="AP3305" s="10" t="str">
        <f t="shared" si="358"/>
        <v/>
      </c>
      <c r="AQ3305" s="310">
        <f>IF(ISNUMBER(SEARCH($T$30,AO3305)),MAX(AQ$5:AQ3304)+1,0)</f>
        <v>0</v>
      </c>
      <c r="AR3305" s="310">
        <f>IF(ISNUMBER(SEARCH($T$31,AO3305)),MAX(AR$5:AR3304)+1,0)</f>
        <v>0</v>
      </c>
      <c r="AS3305" s="128" t="str">
        <f t="shared" si="354"/>
        <v/>
      </c>
      <c r="AT3305" s="105" t="str">
        <f>IF(ISNUMBER($AS3305),INDEX($C$1:$AB$3985,$AS3305,AT$4),"")</f>
        <v/>
      </c>
      <c r="AU3305" s="128"/>
      <c r="AV3305" s="128" t="str">
        <f t="shared" si="356"/>
        <v/>
      </c>
      <c r="AW3305" s="105" t="str">
        <f>IF(ISNUMBER($AV3305),INDEX($C$1:$AB$3985,$AV3305,AW$4),"")</f>
        <v/>
      </c>
      <c r="AX3305" s="105" t="str">
        <f>IF(ISNUMBER($AV3305),INDEX($C$1:$AB$3985,$AV3305,AX$4),"")</f>
        <v/>
      </c>
      <c r="AY3305" s="128"/>
      <c r="AZ3305" s="128"/>
      <c r="BA3305" s="128" t="str">
        <f t="shared" si="357"/>
        <v/>
      </c>
      <c r="BB3305" s="105" t="str">
        <f>IF(ISNUMBER($BA3305),INDEX($C$1:$AB$3985,$BA3305,BB$4),"")</f>
        <v/>
      </c>
      <c r="BC3305" s="105"/>
    </row>
    <row r="3306" spans="1:55" x14ac:dyDescent="0.25">
      <c r="A3306" s="98"/>
      <c r="B3306" s="98"/>
      <c r="C3306" s="73"/>
      <c r="D3306" s="179"/>
      <c r="E3306" s="176"/>
      <c r="F3306" s="176"/>
      <c r="G3306" s="176"/>
      <c r="H3306" s="176"/>
      <c r="I3306" s="176"/>
      <c r="J3306" s="172"/>
      <c r="K3306" s="173"/>
      <c r="L3306" s="178"/>
      <c r="R3306" s="3"/>
      <c r="S3306" s="106"/>
      <c r="T3306" s="106"/>
      <c r="U3306" s="106"/>
      <c r="V3306" s="106"/>
      <c r="W3306" s="106"/>
      <c r="X3306" s="106"/>
      <c r="AB3306" s="188" t="str">
        <f t="shared" si="352"/>
        <v/>
      </c>
      <c r="AC3306" s="188" t="s">
        <v>1585</v>
      </c>
      <c r="AD3306" s="131"/>
      <c r="AE3306" s="131"/>
      <c r="AF3306" s="131"/>
      <c r="AG3306" s="131"/>
      <c r="AH3306" s="131"/>
      <c r="AI3306" s="131"/>
      <c r="AJ3306" s="128" t="str">
        <f t="shared" si="353"/>
        <v/>
      </c>
      <c r="AK3306" s="7" t="str">
        <f>IF(ISNUMBER($AJ3306),INDEX($C$1:$AB$3985,$AJ3306,AK$4),"")</f>
        <v/>
      </c>
      <c r="AL3306" s="7" t="str">
        <f>IF(ISNUMBER($AJ3306),INDEX($C$1:$AB$3985,$AJ3306,AL$4),"")</f>
        <v/>
      </c>
      <c r="AM3306" s="128"/>
      <c r="AN3306" s="128" t="str">
        <f t="shared" si="355"/>
        <v/>
      </c>
      <c r="AO3306" s="7" t="str">
        <f t="shared" si="358"/>
        <v/>
      </c>
      <c r="AP3306" s="10" t="str">
        <f t="shared" si="358"/>
        <v/>
      </c>
      <c r="AQ3306" s="310">
        <f>IF(ISNUMBER(SEARCH($T$30,AO3306)),MAX(AQ$5:AQ3305)+1,0)</f>
        <v>0</v>
      </c>
      <c r="AR3306" s="310">
        <f>IF(ISNUMBER(SEARCH($T$31,AO3306)),MAX(AR$5:AR3305)+1,0)</f>
        <v>0</v>
      </c>
      <c r="AS3306" s="128" t="str">
        <f t="shared" si="354"/>
        <v/>
      </c>
      <c r="AT3306" s="105" t="str">
        <f>IF(ISNUMBER($AS3306),INDEX($C$1:$AB$3985,$AS3306,AT$4),"")</f>
        <v/>
      </c>
      <c r="AU3306" s="128"/>
      <c r="AV3306" s="128" t="str">
        <f t="shared" si="356"/>
        <v/>
      </c>
      <c r="AW3306" s="105" t="str">
        <f>IF(ISNUMBER($AV3306),INDEX($C$1:$AB$3985,$AV3306,AW$4),"")</f>
        <v/>
      </c>
      <c r="AX3306" s="105" t="str">
        <f>IF(ISNUMBER($AV3306),INDEX($C$1:$AB$3985,$AV3306,AX$4),"")</f>
        <v/>
      </c>
      <c r="AY3306" s="128"/>
      <c r="AZ3306" s="128"/>
      <c r="BA3306" s="128" t="str">
        <f t="shared" si="357"/>
        <v/>
      </c>
      <c r="BB3306" s="105" t="str">
        <f>IF(ISNUMBER($BA3306),INDEX($C$1:$AB$3985,$BA3306,BB$4),"")</f>
        <v/>
      </c>
      <c r="BC3306" s="105"/>
    </row>
    <row r="3307" spans="1:55" x14ac:dyDescent="0.25">
      <c r="A3307" s="98"/>
      <c r="B3307" s="98"/>
      <c r="C3307" s="73"/>
      <c r="D3307" s="179"/>
      <c r="E3307" s="176"/>
      <c r="F3307" s="176"/>
      <c r="G3307" s="176"/>
      <c r="H3307" s="176"/>
      <c r="I3307" s="176"/>
      <c r="J3307" s="172"/>
      <c r="K3307" s="173"/>
      <c r="L3307" s="178"/>
      <c r="R3307" s="3"/>
      <c r="S3307" s="106"/>
      <c r="T3307" s="106"/>
      <c r="U3307" s="106"/>
      <c r="V3307" s="106"/>
      <c r="W3307" s="106"/>
      <c r="X3307" s="106"/>
      <c r="AB3307" s="188" t="str">
        <f t="shared" si="352"/>
        <v/>
      </c>
      <c r="AC3307" s="188" t="s">
        <v>1585</v>
      </c>
      <c r="AD3307" s="131"/>
      <c r="AE3307" s="131"/>
      <c r="AF3307" s="131"/>
      <c r="AG3307" s="131"/>
      <c r="AH3307" s="131"/>
      <c r="AI3307" s="131"/>
      <c r="AJ3307" s="128" t="str">
        <f t="shared" si="353"/>
        <v/>
      </c>
      <c r="AK3307" s="7" t="str">
        <f>IF(ISNUMBER($AJ3307),INDEX($C$1:$AB$3985,$AJ3307,AK$4),"")</f>
        <v/>
      </c>
      <c r="AL3307" s="7" t="str">
        <f>IF(ISNUMBER($AJ3307),INDEX($C$1:$AB$3985,$AJ3307,AL$4),"")</f>
        <v/>
      </c>
      <c r="AM3307" s="128"/>
      <c r="AN3307" s="128" t="str">
        <f t="shared" si="355"/>
        <v/>
      </c>
      <c r="AO3307" s="7" t="str">
        <f t="shared" si="358"/>
        <v/>
      </c>
      <c r="AP3307" s="10" t="str">
        <f t="shared" si="358"/>
        <v/>
      </c>
      <c r="AQ3307" s="310">
        <f>IF(ISNUMBER(SEARCH($T$30,AO3307)),MAX(AQ$5:AQ3306)+1,0)</f>
        <v>0</v>
      </c>
      <c r="AR3307" s="310">
        <f>IF(ISNUMBER(SEARCH($T$31,AO3307)),MAX(AR$5:AR3306)+1,0)</f>
        <v>0</v>
      </c>
      <c r="AS3307" s="128" t="str">
        <f t="shared" si="354"/>
        <v/>
      </c>
      <c r="AT3307" s="105" t="str">
        <f>IF(ISNUMBER($AS3307),INDEX($C$1:$AB$3985,$AS3307,AT$4),"")</f>
        <v/>
      </c>
      <c r="AU3307" s="128"/>
      <c r="AV3307" s="128" t="str">
        <f t="shared" si="356"/>
        <v/>
      </c>
      <c r="AW3307" s="105" t="str">
        <f>IF(ISNUMBER($AV3307),INDEX($C$1:$AB$3985,$AV3307,AW$4),"")</f>
        <v/>
      </c>
      <c r="AX3307" s="105" t="str">
        <f>IF(ISNUMBER($AV3307),INDEX($C$1:$AB$3985,$AV3307,AX$4),"")</f>
        <v/>
      </c>
      <c r="AY3307" s="128"/>
      <c r="AZ3307" s="128"/>
      <c r="BA3307" s="128" t="str">
        <f t="shared" si="357"/>
        <v/>
      </c>
      <c r="BB3307" s="105" t="str">
        <f>IF(ISNUMBER($BA3307),INDEX($C$1:$AB$3985,$BA3307,BB$4),"")</f>
        <v/>
      </c>
      <c r="BC3307" s="105"/>
    </row>
    <row r="3308" spans="1:55" x14ac:dyDescent="0.25">
      <c r="A3308" s="98"/>
      <c r="B3308" s="98"/>
      <c r="C3308" s="73"/>
      <c r="D3308" s="179"/>
      <c r="E3308" s="176"/>
      <c r="F3308" s="176"/>
      <c r="G3308" s="176"/>
      <c r="H3308" s="176"/>
      <c r="I3308" s="176"/>
      <c r="J3308" s="172"/>
      <c r="K3308" s="173"/>
      <c r="L3308" s="178"/>
      <c r="R3308" s="3"/>
      <c r="S3308" s="106"/>
      <c r="T3308" s="106"/>
      <c r="U3308" s="106"/>
      <c r="V3308" s="106"/>
      <c r="W3308" s="106"/>
      <c r="X3308" s="106"/>
      <c r="AB3308" s="188" t="str">
        <f t="shared" si="352"/>
        <v/>
      </c>
      <c r="AC3308" s="188" t="s">
        <v>1585</v>
      </c>
      <c r="AD3308" s="131"/>
      <c r="AE3308" s="131"/>
      <c r="AF3308" s="131"/>
      <c r="AG3308" s="131"/>
      <c r="AH3308" s="131"/>
      <c r="AI3308" s="131"/>
      <c r="AJ3308" s="128" t="str">
        <f t="shared" si="353"/>
        <v/>
      </c>
      <c r="AK3308" s="7" t="str">
        <f>IF(ISNUMBER($AJ3308),INDEX($C$1:$AB$3985,$AJ3308,AK$4),"")</f>
        <v/>
      </c>
      <c r="AL3308" s="7" t="str">
        <f>IF(ISNUMBER($AJ3308),INDEX($C$1:$AB$3985,$AJ3308,AL$4),"")</f>
        <v/>
      </c>
      <c r="AM3308" s="128"/>
      <c r="AN3308" s="128" t="str">
        <f t="shared" si="355"/>
        <v/>
      </c>
      <c r="AO3308" s="7" t="str">
        <f t="shared" si="358"/>
        <v/>
      </c>
      <c r="AP3308" s="10" t="str">
        <f t="shared" si="358"/>
        <v/>
      </c>
      <c r="AQ3308" s="310">
        <f>IF(ISNUMBER(SEARCH($T$30,AO3308)),MAX(AQ$5:AQ3307)+1,0)</f>
        <v>0</v>
      </c>
      <c r="AR3308" s="310">
        <f>IF(ISNUMBER(SEARCH($T$31,AO3308)),MAX(AR$5:AR3307)+1,0)</f>
        <v>0</v>
      </c>
      <c r="AS3308" s="128" t="str">
        <f t="shared" si="354"/>
        <v/>
      </c>
      <c r="AT3308" s="105" t="str">
        <f>IF(ISNUMBER($AS3308),INDEX($C$1:$AB$3985,$AS3308,AT$4),"")</f>
        <v/>
      </c>
      <c r="AU3308" s="128"/>
      <c r="AV3308" s="128" t="str">
        <f t="shared" si="356"/>
        <v/>
      </c>
      <c r="AW3308" s="105" t="str">
        <f>IF(ISNUMBER($AV3308),INDEX($C$1:$AB$3985,$AV3308,AW$4),"")</f>
        <v/>
      </c>
      <c r="AX3308" s="105" t="str">
        <f>IF(ISNUMBER($AV3308),INDEX($C$1:$AB$3985,$AV3308,AX$4),"")</f>
        <v/>
      </c>
      <c r="AY3308" s="128"/>
      <c r="AZ3308" s="128"/>
      <c r="BA3308" s="128" t="str">
        <f t="shared" si="357"/>
        <v/>
      </c>
      <c r="BB3308" s="105" t="str">
        <f>IF(ISNUMBER($BA3308),INDEX($C$1:$AB$3985,$BA3308,BB$4),"")</f>
        <v/>
      </c>
      <c r="BC3308" s="105"/>
    </row>
    <row r="3309" spans="1:55" x14ac:dyDescent="0.25">
      <c r="A3309" s="98"/>
      <c r="B3309" s="98"/>
      <c r="C3309" s="73"/>
      <c r="D3309" s="179"/>
      <c r="E3309" s="176"/>
      <c r="F3309" s="176"/>
      <c r="G3309" s="176"/>
      <c r="H3309" s="176"/>
      <c r="I3309" s="176"/>
      <c r="J3309" s="172"/>
      <c r="K3309" s="173"/>
      <c r="L3309" s="178"/>
      <c r="R3309" s="3"/>
      <c r="S3309" s="106"/>
      <c r="T3309" s="106"/>
      <c r="U3309" s="106"/>
      <c r="V3309" s="106"/>
      <c r="W3309" s="106"/>
      <c r="X3309" s="106"/>
      <c r="AB3309" s="188" t="str">
        <f t="shared" si="352"/>
        <v/>
      </c>
      <c r="AC3309" s="188" t="s">
        <v>1585</v>
      </c>
      <c r="AD3309" s="131"/>
      <c r="AE3309" s="131"/>
      <c r="AF3309" s="131"/>
      <c r="AG3309" s="131"/>
      <c r="AH3309" s="131"/>
      <c r="AI3309" s="131"/>
      <c r="AJ3309" s="128" t="str">
        <f t="shared" si="353"/>
        <v/>
      </c>
      <c r="AK3309" s="7" t="str">
        <f>IF(ISNUMBER($AJ3309),INDEX($C$1:$AB$3985,$AJ3309,AK$4),"")</f>
        <v/>
      </c>
      <c r="AL3309" s="7" t="str">
        <f>IF(ISNUMBER($AJ3309),INDEX($C$1:$AB$3985,$AJ3309,AL$4),"")</f>
        <v/>
      </c>
      <c r="AM3309" s="128"/>
      <c r="AN3309" s="128" t="str">
        <f t="shared" si="355"/>
        <v/>
      </c>
      <c r="AO3309" s="7" t="str">
        <f t="shared" si="358"/>
        <v/>
      </c>
      <c r="AP3309" s="10" t="str">
        <f t="shared" si="358"/>
        <v/>
      </c>
      <c r="AQ3309" s="310">
        <f>IF(ISNUMBER(SEARCH($T$30,AO3309)),MAX(AQ$5:AQ3308)+1,0)</f>
        <v>0</v>
      </c>
      <c r="AR3309" s="310">
        <f>IF(ISNUMBER(SEARCH($T$31,AO3309)),MAX(AR$5:AR3308)+1,0)</f>
        <v>0</v>
      </c>
      <c r="AS3309" s="128" t="str">
        <f t="shared" si="354"/>
        <v/>
      </c>
      <c r="AT3309" s="105" t="str">
        <f>IF(ISNUMBER($AS3309),INDEX($C$1:$AB$3985,$AS3309,AT$4),"")</f>
        <v/>
      </c>
      <c r="AU3309" s="128"/>
      <c r="AV3309" s="128" t="str">
        <f t="shared" si="356"/>
        <v/>
      </c>
      <c r="AW3309" s="105" t="str">
        <f>IF(ISNUMBER($AV3309),INDEX($C$1:$AB$3985,$AV3309,AW$4),"")</f>
        <v/>
      </c>
      <c r="AX3309" s="105" t="str">
        <f>IF(ISNUMBER($AV3309),INDEX($C$1:$AB$3985,$AV3309,AX$4),"")</f>
        <v/>
      </c>
      <c r="AY3309" s="128"/>
      <c r="AZ3309" s="128"/>
      <c r="BA3309" s="128" t="str">
        <f t="shared" si="357"/>
        <v/>
      </c>
      <c r="BB3309" s="105" t="str">
        <f>IF(ISNUMBER($BA3309),INDEX($C$1:$AB$3985,$BA3309,BB$4),"")</f>
        <v/>
      </c>
      <c r="BC3309" s="105"/>
    </row>
    <row r="3310" spans="1:55" x14ac:dyDescent="0.25">
      <c r="A3310" s="98"/>
      <c r="B3310" s="98"/>
      <c r="C3310" s="73"/>
      <c r="D3310" s="179"/>
      <c r="E3310" s="176"/>
      <c r="F3310" s="176"/>
      <c r="G3310" s="176"/>
      <c r="H3310" s="176"/>
      <c r="I3310" s="176"/>
      <c r="J3310" s="172"/>
      <c r="K3310" s="173"/>
      <c r="L3310" s="178"/>
      <c r="R3310" s="3"/>
      <c r="S3310" s="106"/>
      <c r="T3310" s="106"/>
      <c r="U3310" s="106"/>
      <c r="V3310" s="106"/>
      <c r="W3310" s="106"/>
      <c r="X3310" s="106"/>
      <c r="AB3310" s="188" t="str">
        <f t="shared" si="352"/>
        <v/>
      </c>
      <c r="AC3310" s="188" t="s">
        <v>1585</v>
      </c>
      <c r="AD3310" s="131"/>
      <c r="AE3310" s="131"/>
      <c r="AF3310" s="131"/>
      <c r="AG3310" s="131"/>
      <c r="AH3310" s="131"/>
      <c r="AI3310" s="131"/>
      <c r="AJ3310" s="128" t="str">
        <f t="shared" si="353"/>
        <v/>
      </c>
      <c r="AK3310" s="7" t="str">
        <f>IF(ISNUMBER($AJ3310),INDEX($C$1:$AB$3985,$AJ3310,AK$4),"")</f>
        <v/>
      </c>
      <c r="AL3310" s="7" t="str">
        <f>IF(ISNUMBER($AJ3310),INDEX($C$1:$AB$3985,$AJ3310,AL$4),"")</f>
        <v/>
      </c>
      <c r="AM3310" s="128"/>
      <c r="AN3310" s="128" t="str">
        <f t="shared" si="355"/>
        <v/>
      </c>
      <c r="AO3310" s="7" t="str">
        <f t="shared" si="358"/>
        <v/>
      </c>
      <c r="AP3310" s="10" t="str">
        <f t="shared" si="358"/>
        <v/>
      </c>
      <c r="AQ3310" s="310">
        <f>IF(ISNUMBER(SEARCH($T$30,AO3310)),MAX(AQ$5:AQ3309)+1,0)</f>
        <v>0</v>
      </c>
      <c r="AR3310" s="310">
        <f>IF(ISNUMBER(SEARCH($T$31,AO3310)),MAX(AR$5:AR3309)+1,0)</f>
        <v>0</v>
      </c>
      <c r="AS3310" s="128" t="str">
        <f t="shared" si="354"/>
        <v/>
      </c>
      <c r="AT3310" s="105" t="str">
        <f>IF(ISNUMBER($AS3310),INDEX($C$1:$AB$3985,$AS3310,AT$4),"")</f>
        <v/>
      </c>
      <c r="AU3310" s="128"/>
      <c r="AV3310" s="128" t="str">
        <f t="shared" si="356"/>
        <v/>
      </c>
      <c r="AW3310" s="105" t="str">
        <f>IF(ISNUMBER($AV3310),INDEX($C$1:$AB$3985,$AV3310,AW$4),"")</f>
        <v/>
      </c>
      <c r="AX3310" s="105" t="str">
        <f>IF(ISNUMBER($AV3310),INDEX($C$1:$AB$3985,$AV3310,AX$4),"")</f>
        <v/>
      </c>
      <c r="AY3310" s="128"/>
      <c r="AZ3310" s="128"/>
      <c r="BA3310" s="128" t="str">
        <f t="shared" si="357"/>
        <v/>
      </c>
      <c r="BB3310" s="105" t="str">
        <f>IF(ISNUMBER($BA3310),INDEX($C$1:$AB$3985,$BA3310,BB$4),"")</f>
        <v/>
      </c>
      <c r="BC3310" s="105"/>
    </row>
    <row r="3311" spans="1:55" x14ac:dyDescent="0.25">
      <c r="A3311" s="98"/>
      <c r="B3311" s="98"/>
      <c r="C3311" s="73"/>
      <c r="D3311" s="179"/>
      <c r="E3311" s="176"/>
      <c r="F3311" s="176"/>
      <c r="G3311" s="176"/>
      <c r="H3311" s="176"/>
      <c r="I3311" s="176"/>
      <c r="J3311" s="172"/>
      <c r="K3311" s="173"/>
      <c r="L3311" s="178"/>
      <c r="R3311" s="3"/>
      <c r="S3311" s="106"/>
      <c r="T3311" s="106"/>
      <c r="U3311" s="106"/>
      <c r="V3311" s="106"/>
      <c r="W3311" s="106"/>
      <c r="X3311" s="106"/>
      <c r="AB3311" s="188" t="str">
        <f t="shared" si="352"/>
        <v/>
      </c>
      <c r="AC3311" s="188" t="s">
        <v>1585</v>
      </c>
      <c r="AD3311" s="131"/>
      <c r="AE3311" s="131"/>
      <c r="AF3311" s="131"/>
      <c r="AG3311" s="131"/>
      <c r="AH3311" s="131"/>
      <c r="AI3311" s="131"/>
      <c r="AJ3311" s="128" t="str">
        <f t="shared" si="353"/>
        <v/>
      </c>
      <c r="AK3311" s="7" t="str">
        <f>IF(ISNUMBER($AJ3311),INDEX($C$1:$AB$3985,$AJ3311,AK$4),"")</f>
        <v/>
      </c>
      <c r="AL3311" s="7" t="str">
        <f>IF(ISNUMBER($AJ3311),INDEX($C$1:$AB$3985,$AJ3311,AL$4),"")</f>
        <v/>
      </c>
      <c r="AM3311" s="128"/>
      <c r="AN3311" s="128" t="str">
        <f t="shared" si="355"/>
        <v/>
      </c>
      <c r="AO3311" s="7" t="str">
        <f t="shared" si="358"/>
        <v/>
      </c>
      <c r="AP3311" s="10" t="str">
        <f t="shared" si="358"/>
        <v/>
      </c>
      <c r="AQ3311" s="310">
        <f>IF(ISNUMBER(SEARCH($T$30,AO3311)),MAX(AQ$5:AQ3310)+1,0)</f>
        <v>0</v>
      </c>
      <c r="AR3311" s="310">
        <f>IF(ISNUMBER(SEARCH($T$31,AO3311)),MAX(AR$5:AR3310)+1,0)</f>
        <v>0</v>
      </c>
      <c r="AS3311" s="128" t="str">
        <f t="shared" si="354"/>
        <v/>
      </c>
      <c r="AT3311" s="105" t="str">
        <f>IF(ISNUMBER($AS3311),INDEX($C$1:$AB$3985,$AS3311,AT$4),"")</f>
        <v/>
      </c>
      <c r="AU3311" s="128"/>
      <c r="AV3311" s="128" t="str">
        <f t="shared" si="356"/>
        <v/>
      </c>
      <c r="AW3311" s="105" t="str">
        <f>IF(ISNUMBER($AV3311),INDEX($C$1:$AB$3985,$AV3311,AW$4),"")</f>
        <v/>
      </c>
      <c r="AX3311" s="105" t="str">
        <f>IF(ISNUMBER($AV3311),INDEX($C$1:$AB$3985,$AV3311,AX$4),"")</f>
        <v/>
      </c>
      <c r="AY3311" s="128"/>
      <c r="AZ3311" s="128"/>
      <c r="BA3311" s="128" t="str">
        <f t="shared" si="357"/>
        <v/>
      </c>
      <c r="BB3311" s="105" t="str">
        <f>IF(ISNUMBER($BA3311),INDEX($C$1:$AB$3985,$BA3311,BB$4),"")</f>
        <v/>
      </c>
      <c r="BC3311" s="105"/>
    </row>
    <row r="3312" spans="1:55" x14ac:dyDescent="0.25">
      <c r="A3312" s="98"/>
      <c r="B3312" s="98"/>
      <c r="C3312" s="73"/>
      <c r="D3312" s="179"/>
      <c r="E3312" s="176"/>
      <c r="F3312" s="176"/>
      <c r="G3312" s="176"/>
      <c r="H3312" s="176"/>
      <c r="I3312" s="176"/>
      <c r="J3312" s="172"/>
      <c r="K3312" s="173"/>
      <c r="L3312" s="178"/>
      <c r="R3312" s="3"/>
      <c r="S3312" s="106"/>
      <c r="T3312" s="106"/>
      <c r="U3312" s="106"/>
      <c r="V3312" s="106"/>
      <c r="W3312" s="106"/>
      <c r="X3312" s="106"/>
      <c r="AB3312" s="188" t="str">
        <f t="shared" si="352"/>
        <v/>
      </c>
      <c r="AC3312" s="188" t="s">
        <v>1585</v>
      </c>
      <c r="AD3312" s="131"/>
      <c r="AE3312" s="131"/>
      <c r="AF3312" s="131"/>
      <c r="AG3312" s="131"/>
      <c r="AH3312" s="131"/>
      <c r="AI3312" s="131"/>
      <c r="AJ3312" s="128" t="str">
        <f t="shared" si="353"/>
        <v/>
      </c>
      <c r="AK3312" s="7" t="str">
        <f>IF(ISNUMBER($AJ3312),INDEX($C$1:$AB$3985,$AJ3312,AK$4),"")</f>
        <v/>
      </c>
      <c r="AL3312" s="7" t="str">
        <f>IF(ISNUMBER($AJ3312),INDEX($C$1:$AB$3985,$AJ3312,AL$4),"")</f>
        <v/>
      </c>
      <c r="AM3312" s="128"/>
      <c r="AN3312" s="128" t="str">
        <f t="shared" si="355"/>
        <v/>
      </c>
      <c r="AO3312" s="7" t="str">
        <f t="shared" si="358"/>
        <v/>
      </c>
      <c r="AP3312" s="10" t="str">
        <f t="shared" si="358"/>
        <v/>
      </c>
      <c r="AQ3312" s="310">
        <f>IF(ISNUMBER(SEARCH($T$30,AO3312)),MAX(AQ$5:AQ3311)+1,0)</f>
        <v>0</v>
      </c>
      <c r="AR3312" s="310">
        <f>IF(ISNUMBER(SEARCH($T$31,AO3312)),MAX(AR$5:AR3311)+1,0)</f>
        <v>0</v>
      </c>
      <c r="AS3312" s="128" t="str">
        <f t="shared" si="354"/>
        <v/>
      </c>
      <c r="AT3312" s="105" t="str">
        <f>IF(ISNUMBER($AS3312),INDEX($C$1:$AB$3985,$AS3312,AT$4),"")</f>
        <v/>
      </c>
      <c r="AU3312" s="128"/>
      <c r="AV3312" s="128" t="str">
        <f t="shared" si="356"/>
        <v/>
      </c>
      <c r="AW3312" s="105" t="str">
        <f>IF(ISNUMBER($AV3312),INDEX($C$1:$AB$3985,$AV3312,AW$4),"")</f>
        <v/>
      </c>
      <c r="AX3312" s="105" t="str">
        <f>IF(ISNUMBER($AV3312),INDEX($C$1:$AB$3985,$AV3312,AX$4),"")</f>
        <v/>
      </c>
      <c r="AY3312" s="128"/>
      <c r="AZ3312" s="128"/>
      <c r="BA3312" s="128" t="str">
        <f t="shared" si="357"/>
        <v/>
      </c>
      <c r="BB3312" s="105" t="str">
        <f>IF(ISNUMBER($BA3312),INDEX($C$1:$AB$3985,$BA3312,BB$4),"")</f>
        <v/>
      </c>
      <c r="BC3312" s="105"/>
    </row>
    <row r="3313" spans="1:55" x14ac:dyDescent="0.25">
      <c r="A3313" s="98"/>
      <c r="B3313" s="98"/>
      <c r="C3313" s="73"/>
      <c r="D3313" s="179"/>
      <c r="E3313" s="176"/>
      <c r="F3313" s="176"/>
      <c r="G3313" s="176"/>
      <c r="H3313" s="176"/>
      <c r="I3313" s="176"/>
      <c r="J3313" s="172"/>
      <c r="K3313" s="173"/>
      <c r="L3313" s="178"/>
      <c r="R3313" s="3"/>
      <c r="S3313" s="106"/>
      <c r="T3313" s="106"/>
      <c r="U3313" s="106"/>
      <c r="V3313" s="106"/>
      <c r="W3313" s="106"/>
      <c r="X3313" s="106"/>
      <c r="AB3313" s="188" t="str">
        <f t="shared" si="352"/>
        <v/>
      </c>
      <c r="AC3313" s="188" t="s">
        <v>1585</v>
      </c>
      <c r="AD3313" s="131"/>
      <c r="AE3313" s="131"/>
      <c r="AF3313" s="131"/>
      <c r="AG3313" s="131"/>
      <c r="AH3313" s="131"/>
      <c r="AI3313" s="131"/>
      <c r="AJ3313" s="128" t="str">
        <f t="shared" si="353"/>
        <v/>
      </c>
      <c r="AK3313" s="7" t="str">
        <f>IF(ISNUMBER($AJ3313),INDEX($C$1:$AB$3985,$AJ3313,AK$4),"")</f>
        <v/>
      </c>
      <c r="AL3313" s="7" t="str">
        <f>IF(ISNUMBER($AJ3313),INDEX($C$1:$AB$3985,$AJ3313,AL$4),"")</f>
        <v/>
      </c>
      <c r="AM3313" s="128"/>
      <c r="AN3313" s="128" t="str">
        <f t="shared" si="355"/>
        <v/>
      </c>
      <c r="AO3313" s="7" t="str">
        <f t="shared" si="358"/>
        <v/>
      </c>
      <c r="AP3313" s="10" t="str">
        <f t="shared" si="358"/>
        <v/>
      </c>
      <c r="AQ3313" s="310">
        <f>IF(ISNUMBER(SEARCH($T$30,AO3313)),MAX(AQ$5:AQ3312)+1,0)</f>
        <v>0</v>
      </c>
      <c r="AR3313" s="310">
        <f>IF(ISNUMBER(SEARCH($T$31,AO3313)),MAX(AR$5:AR3312)+1,0)</f>
        <v>0</v>
      </c>
      <c r="AS3313" s="128" t="str">
        <f t="shared" si="354"/>
        <v/>
      </c>
      <c r="AT3313" s="105" t="str">
        <f>IF(ISNUMBER($AS3313),INDEX($C$1:$AB$3985,$AS3313,AT$4),"")</f>
        <v/>
      </c>
      <c r="AU3313" s="128"/>
      <c r="AV3313" s="128" t="str">
        <f t="shared" si="356"/>
        <v/>
      </c>
      <c r="AW3313" s="105" t="str">
        <f>IF(ISNUMBER($AV3313),INDEX($C$1:$AB$3985,$AV3313,AW$4),"")</f>
        <v/>
      </c>
      <c r="AX3313" s="105" t="str">
        <f>IF(ISNUMBER($AV3313),INDEX($C$1:$AB$3985,$AV3313,AX$4),"")</f>
        <v/>
      </c>
      <c r="AY3313" s="128"/>
      <c r="AZ3313" s="128"/>
      <c r="BA3313" s="128" t="str">
        <f t="shared" si="357"/>
        <v/>
      </c>
      <c r="BB3313" s="105" t="str">
        <f>IF(ISNUMBER($BA3313),INDEX($C$1:$AB$3985,$BA3313,BB$4),"")</f>
        <v/>
      </c>
      <c r="BC3313" s="105"/>
    </row>
    <row r="3314" spans="1:55" x14ac:dyDescent="0.25">
      <c r="A3314" s="98"/>
      <c r="B3314" s="98"/>
      <c r="C3314" s="73"/>
      <c r="D3314" s="179"/>
      <c r="E3314" s="176"/>
      <c r="F3314" s="175"/>
      <c r="G3314" s="176"/>
      <c r="H3314" s="176"/>
      <c r="I3314" s="176"/>
      <c r="J3314" s="172"/>
      <c r="K3314" s="173"/>
      <c r="L3314" s="178"/>
      <c r="R3314" s="3"/>
      <c r="S3314" s="106"/>
      <c r="T3314" s="106"/>
      <c r="U3314" s="106"/>
      <c r="V3314" s="106"/>
      <c r="W3314" s="106"/>
      <c r="X3314" s="106"/>
      <c r="AB3314" s="188" t="str">
        <f t="shared" si="352"/>
        <v/>
      </c>
      <c r="AC3314" s="188" t="s">
        <v>1585</v>
      </c>
      <c r="AD3314" s="131"/>
      <c r="AE3314" s="131"/>
      <c r="AF3314" s="131"/>
      <c r="AG3314" s="131"/>
      <c r="AH3314" s="131"/>
      <c r="AI3314" s="131"/>
      <c r="AJ3314" s="128" t="str">
        <f t="shared" si="353"/>
        <v/>
      </c>
      <c r="AK3314" s="7" t="str">
        <f>IF(ISNUMBER($AJ3314),INDEX($C$1:$AB$3985,$AJ3314,AK$4),"")</f>
        <v/>
      </c>
      <c r="AL3314" s="7" t="str">
        <f>IF(ISNUMBER($AJ3314),INDEX($C$1:$AB$3985,$AJ3314,AL$4),"")</f>
        <v/>
      </c>
      <c r="AM3314" s="128"/>
      <c r="AN3314" s="128" t="str">
        <f t="shared" si="355"/>
        <v/>
      </c>
      <c r="AO3314" s="7" t="str">
        <f t="shared" si="358"/>
        <v/>
      </c>
      <c r="AP3314" s="10" t="str">
        <f t="shared" si="358"/>
        <v/>
      </c>
      <c r="AQ3314" s="310">
        <f>IF(ISNUMBER(SEARCH($T$30,AO3314)),MAX(AQ$5:AQ3313)+1,0)</f>
        <v>0</v>
      </c>
      <c r="AR3314" s="310">
        <f>IF(ISNUMBER(SEARCH($T$31,AO3314)),MAX(AR$5:AR3313)+1,0)</f>
        <v>0</v>
      </c>
      <c r="AS3314" s="128" t="str">
        <f t="shared" si="354"/>
        <v/>
      </c>
      <c r="AT3314" s="105" t="str">
        <f>IF(ISNUMBER($AS3314),INDEX($C$1:$AB$3985,$AS3314,AT$4),"")</f>
        <v/>
      </c>
      <c r="AU3314" s="128"/>
      <c r="AV3314" s="128" t="str">
        <f t="shared" si="356"/>
        <v/>
      </c>
      <c r="AW3314" s="105" t="str">
        <f>IF(ISNUMBER($AV3314),INDEX($C$1:$AB$3985,$AV3314,AW$4),"")</f>
        <v/>
      </c>
      <c r="AX3314" s="105" t="str">
        <f>IF(ISNUMBER($AV3314),INDEX($C$1:$AB$3985,$AV3314,AX$4),"")</f>
        <v/>
      </c>
      <c r="AY3314" s="128"/>
      <c r="AZ3314" s="128"/>
      <c r="BA3314" s="128" t="str">
        <f t="shared" si="357"/>
        <v/>
      </c>
      <c r="BB3314" s="105" t="str">
        <f>IF(ISNUMBER($BA3314),INDEX($C$1:$AB$3985,$BA3314,BB$4),"")</f>
        <v/>
      </c>
      <c r="BC3314" s="105"/>
    </row>
    <row r="3315" spans="1:55" x14ac:dyDescent="0.25">
      <c r="A3315" s="98"/>
      <c r="B3315" s="98"/>
      <c r="C3315" s="73"/>
      <c r="D3315" s="179"/>
      <c r="E3315" s="176"/>
      <c r="F3315" s="175"/>
      <c r="G3315" s="176"/>
      <c r="H3315" s="176"/>
      <c r="I3315" s="176"/>
      <c r="J3315" s="172"/>
      <c r="K3315" s="173"/>
      <c r="L3315" s="178"/>
      <c r="R3315" s="3"/>
      <c r="S3315" s="106"/>
      <c r="T3315" s="106"/>
      <c r="U3315" s="106"/>
      <c r="V3315" s="106"/>
      <c r="W3315" s="106"/>
      <c r="X3315" s="106"/>
      <c r="AB3315" s="188" t="str">
        <f t="shared" si="352"/>
        <v/>
      </c>
      <c r="AC3315" s="188" t="s">
        <v>1585</v>
      </c>
      <c r="AD3315" s="131"/>
      <c r="AE3315" s="131"/>
      <c r="AF3315" s="131"/>
      <c r="AG3315" s="131"/>
      <c r="AH3315" s="131"/>
      <c r="AI3315" s="131"/>
      <c r="AJ3315" s="128" t="str">
        <f t="shared" si="353"/>
        <v/>
      </c>
      <c r="AK3315" s="7" t="str">
        <f>IF(ISNUMBER($AJ3315),INDEX($C$1:$AB$3985,$AJ3315,AK$4),"")</f>
        <v/>
      </c>
      <c r="AL3315" s="7" t="str">
        <f>IF(ISNUMBER($AJ3315),INDEX($C$1:$AB$3985,$AJ3315,AL$4),"")</f>
        <v/>
      </c>
      <c r="AM3315" s="128"/>
      <c r="AN3315" s="128" t="str">
        <f t="shared" si="355"/>
        <v/>
      </c>
      <c r="AO3315" s="7" t="str">
        <f t="shared" si="358"/>
        <v/>
      </c>
      <c r="AP3315" s="10" t="str">
        <f t="shared" si="358"/>
        <v/>
      </c>
      <c r="AQ3315" s="310">
        <f>IF(ISNUMBER(SEARCH($T$30,AO3315)),MAX(AQ$5:AQ3314)+1,0)</f>
        <v>0</v>
      </c>
      <c r="AR3315" s="310">
        <f>IF(ISNUMBER(SEARCH($T$31,AO3315)),MAX(AR$5:AR3314)+1,0)</f>
        <v>0</v>
      </c>
      <c r="AS3315" s="128" t="str">
        <f t="shared" si="354"/>
        <v/>
      </c>
      <c r="AT3315" s="105" t="str">
        <f>IF(ISNUMBER($AS3315),INDEX($C$1:$AB$3985,$AS3315,AT$4),"")</f>
        <v/>
      </c>
      <c r="AU3315" s="128"/>
      <c r="AV3315" s="128" t="str">
        <f t="shared" si="356"/>
        <v/>
      </c>
      <c r="AW3315" s="105" t="str">
        <f>IF(ISNUMBER($AV3315),INDEX($C$1:$AB$3985,$AV3315,AW$4),"")</f>
        <v/>
      </c>
      <c r="AX3315" s="105" t="str">
        <f>IF(ISNUMBER($AV3315),INDEX($C$1:$AB$3985,$AV3315,AX$4),"")</f>
        <v/>
      </c>
      <c r="AY3315" s="128"/>
      <c r="AZ3315" s="128"/>
      <c r="BA3315" s="128" t="str">
        <f t="shared" si="357"/>
        <v/>
      </c>
      <c r="BB3315" s="105" t="str">
        <f>IF(ISNUMBER($BA3315),INDEX($C$1:$AB$3985,$BA3315,BB$4),"")</f>
        <v/>
      </c>
      <c r="BC3315" s="105"/>
    </row>
    <row r="3316" spans="1:55" x14ac:dyDescent="0.25">
      <c r="A3316" s="98"/>
      <c r="B3316" s="98"/>
      <c r="C3316" s="73"/>
      <c r="D3316" s="179"/>
      <c r="E3316" s="176"/>
      <c r="F3316" s="175"/>
      <c r="G3316" s="176"/>
      <c r="H3316" s="176"/>
      <c r="I3316" s="176"/>
      <c r="J3316" s="172"/>
      <c r="K3316" s="173"/>
      <c r="L3316" s="178"/>
      <c r="R3316" s="3"/>
      <c r="S3316" s="106"/>
      <c r="T3316" s="106"/>
      <c r="U3316" s="106"/>
      <c r="V3316" s="106"/>
      <c r="W3316" s="106"/>
      <c r="X3316" s="106"/>
      <c r="AB3316" s="188" t="str">
        <f t="shared" si="352"/>
        <v/>
      </c>
      <c r="AC3316" s="188" t="s">
        <v>1585</v>
      </c>
      <c r="AD3316" s="131"/>
      <c r="AE3316" s="131"/>
      <c r="AF3316" s="131"/>
      <c r="AG3316" s="131"/>
      <c r="AH3316" s="131"/>
      <c r="AI3316" s="131"/>
      <c r="AJ3316" s="128" t="str">
        <f t="shared" si="353"/>
        <v/>
      </c>
      <c r="AK3316" s="7" t="str">
        <f>IF(ISNUMBER($AJ3316),INDEX($C$1:$AB$3985,$AJ3316,AK$4),"")</f>
        <v/>
      </c>
      <c r="AL3316" s="7" t="str">
        <f>IF(ISNUMBER($AJ3316),INDEX($C$1:$AB$3985,$AJ3316,AL$4),"")</f>
        <v/>
      </c>
      <c r="AM3316" s="128"/>
      <c r="AN3316" s="128" t="str">
        <f t="shared" si="355"/>
        <v/>
      </c>
      <c r="AO3316" s="7" t="str">
        <f t="shared" si="358"/>
        <v/>
      </c>
      <c r="AP3316" s="10" t="str">
        <f t="shared" si="358"/>
        <v/>
      </c>
      <c r="AQ3316" s="310">
        <f>IF(ISNUMBER(SEARCH($T$30,AO3316)),MAX(AQ$5:AQ3315)+1,0)</f>
        <v>0</v>
      </c>
      <c r="AR3316" s="310">
        <f>IF(ISNUMBER(SEARCH($T$31,AO3316)),MAX(AR$5:AR3315)+1,0)</f>
        <v>0</v>
      </c>
      <c r="AS3316" s="128" t="str">
        <f t="shared" si="354"/>
        <v/>
      </c>
      <c r="AT3316" s="105" t="str">
        <f>IF(ISNUMBER($AS3316),INDEX($C$1:$AB$3985,$AS3316,AT$4),"")</f>
        <v/>
      </c>
      <c r="AU3316" s="128"/>
      <c r="AV3316" s="128" t="str">
        <f t="shared" si="356"/>
        <v/>
      </c>
      <c r="AW3316" s="105" t="str">
        <f>IF(ISNUMBER($AV3316),INDEX($C$1:$AB$3985,$AV3316,AW$4),"")</f>
        <v/>
      </c>
      <c r="AX3316" s="105" t="str">
        <f>IF(ISNUMBER($AV3316),INDEX($C$1:$AB$3985,$AV3316,AX$4),"")</f>
        <v/>
      </c>
      <c r="AY3316" s="128"/>
      <c r="AZ3316" s="128"/>
      <c r="BA3316" s="128" t="str">
        <f t="shared" si="357"/>
        <v/>
      </c>
      <c r="BB3316" s="105" t="str">
        <f>IF(ISNUMBER($BA3316),INDEX($C$1:$AB$3985,$BA3316,BB$4),"")</f>
        <v/>
      </c>
      <c r="BC3316" s="105"/>
    </row>
    <row r="3317" spans="1:55" x14ac:dyDescent="0.25">
      <c r="A3317" s="98"/>
      <c r="B3317" s="98"/>
      <c r="C3317" s="73"/>
      <c r="D3317" s="179"/>
      <c r="E3317" s="176"/>
      <c r="F3317" s="175"/>
      <c r="G3317" s="176"/>
      <c r="H3317" s="176"/>
      <c r="I3317" s="176"/>
      <c r="J3317" s="172"/>
      <c r="K3317" s="173"/>
      <c r="L3317" s="178"/>
      <c r="R3317" s="3"/>
      <c r="S3317" s="106"/>
      <c r="T3317" s="106"/>
      <c r="U3317" s="106"/>
      <c r="V3317" s="106"/>
      <c r="W3317" s="106"/>
      <c r="X3317" s="106"/>
      <c r="AB3317" s="188" t="str">
        <f t="shared" si="352"/>
        <v/>
      </c>
      <c r="AC3317" s="188" t="s">
        <v>1585</v>
      </c>
      <c r="AD3317" s="131"/>
      <c r="AE3317" s="131"/>
      <c r="AF3317" s="131"/>
      <c r="AG3317" s="131"/>
      <c r="AH3317" s="131"/>
      <c r="AI3317" s="131"/>
      <c r="AJ3317" s="128" t="str">
        <f t="shared" si="353"/>
        <v/>
      </c>
      <c r="AK3317" s="7" t="str">
        <f>IF(ISNUMBER($AJ3317),INDEX($C$1:$AB$3985,$AJ3317,AK$4),"")</f>
        <v/>
      </c>
      <c r="AL3317" s="7" t="str">
        <f>IF(ISNUMBER($AJ3317),INDEX($C$1:$AB$3985,$AJ3317,AL$4),"")</f>
        <v/>
      </c>
      <c r="AM3317" s="128"/>
      <c r="AN3317" s="128" t="str">
        <f t="shared" si="355"/>
        <v/>
      </c>
      <c r="AO3317" s="7" t="str">
        <f t="shared" si="358"/>
        <v/>
      </c>
      <c r="AP3317" s="10" t="str">
        <f t="shared" si="358"/>
        <v/>
      </c>
      <c r="AQ3317" s="310">
        <f>IF(ISNUMBER(SEARCH($T$30,AO3317)),MAX(AQ$5:AQ3316)+1,0)</f>
        <v>0</v>
      </c>
      <c r="AR3317" s="310">
        <f>IF(ISNUMBER(SEARCH($T$31,AO3317)),MAX(AR$5:AR3316)+1,0)</f>
        <v>0</v>
      </c>
      <c r="AS3317" s="128" t="str">
        <f t="shared" si="354"/>
        <v/>
      </c>
      <c r="AT3317" s="105" t="str">
        <f>IF(ISNUMBER($AS3317),INDEX($C$1:$AB$3985,$AS3317,AT$4),"")</f>
        <v/>
      </c>
      <c r="AU3317" s="128"/>
      <c r="AV3317" s="128" t="str">
        <f t="shared" si="356"/>
        <v/>
      </c>
      <c r="AW3317" s="105" t="str">
        <f>IF(ISNUMBER($AV3317),INDEX($C$1:$AB$3985,$AV3317,AW$4),"")</f>
        <v/>
      </c>
      <c r="AX3317" s="105" t="str">
        <f>IF(ISNUMBER($AV3317),INDEX($C$1:$AB$3985,$AV3317,AX$4),"")</f>
        <v/>
      </c>
      <c r="AY3317" s="128"/>
      <c r="AZ3317" s="128"/>
      <c r="BA3317" s="128" t="str">
        <f t="shared" si="357"/>
        <v/>
      </c>
      <c r="BB3317" s="105" t="str">
        <f>IF(ISNUMBER($BA3317),INDEX($C$1:$AB$3985,$BA3317,BB$4),"")</f>
        <v/>
      </c>
      <c r="BC3317" s="105"/>
    </row>
    <row r="3318" spans="1:55" x14ac:dyDescent="0.25">
      <c r="A3318" s="98"/>
      <c r="B3318" s="98"/>
      <c r="C3318" s="73"/>
      <c r="D3318" s="179"/>
      <c r="E3318" s="176"/>
      <c r="F3318" s="175"/>
      <c r="G3318" s="176"/>
      <c r="H3318" s="176"/>
      <c r="I3318" s="176"/>
      <c r="J3318" s="172"/>
      <c r="K3318" s="173"/>
      <c r="L3318" s="178"/>
      <c r="R3318" s="3"/>
      <c r="S3318" s="106"/>
      <c r="T3318" s="106"/>
      <c r="U3318" s="106"/>
      <c r="V3318" s="106"/>
      <c r="W3318" s="106"/>
      <c r="X3318" s="106"/>
      <c r="AB3318" s="188" t="str">
        <f t="shared" si="352"/>
        <v/>
      </c>
      <c r="AC3318" s="188" t="s">
        <v>1585</v>
      </c>
      <c r="AD3318" s="131"/>
      <c r="AE3318" s="131"/>
      <c r="AF3318" s="131"/>
      <c r="AG3318" s="131"/>
      <c r="AH3318" s="131"/>
      <c r="AI3318" s="131"/>
      <c r="AJ3318" s="128" t="str">
        <f t="shared" si="353"/>
        <v/>
      </c>
      <c r="AK3318" s="7" t="str">
        <f>IF(ISNUMBER($AJ3318),INDEX($C$1:$AB$3985,$AJ3318,AK$4),"")</f>
        <v/>
      </c>
      <c r="AL3318" s="7" t="str">
        <f>IF(ISNUMBER($AJ3318),INDEX($C$1:$AB$3985,$AJ3318,AL$4),"")</f>
        <v/>
      </c>
      <c r="AM3318" s="128"/>
      <c r="AN3318" s="128" t="str">
        <f t="shared" si="355"/>
        <v/>
      </c>
      <c r="AO3318" s="7" t="str">
        <f t="shared" si="358"/>
        <v/>
      </c>
      <c r="AP3318" s="10" t="str">
        <f t="shared" si="358"/>
        <v/>
      </c>
      <c r="AQ3318" s="310">
        <f>IF(ISNUMBER(SEARCH($T$30,AO3318)),MAX(AQ$5:AQ3317)+1,0)</f>
        <v>0</v>
      </c>
      <c r="AR3318" s="310">
        <f>IF(ISNUMBER(SEARCH($T$31,AO3318)),MAX(AR$5:AR3317)+1,0)</f>
        <v>0</v>
      </c>
      <c r="AS3318" s="128" t="str">
        <f t="shared" si="354"/>
        <v/>
      </c>
      <c r="AT3318" s="105" t="str">
        <f>IF(ISNUMBER($AS3318),INDEX($C$1:$AB$3985,$AS3318,AT$4),"")</f>
        <v/>
      </c>
      <c r="AU3318" s="128"/>
      <c r="AV3318" s="128" t="str">
        <f t="shared" si="356"/>
        <v/>
      </c>
      <c r="AW3318" s="105" t="str">
        <f>IF(ISNUMBER($AV3318),INDEX($C$1:$AB$3985,$AV3318,AW$4),"")</f>
        <v/>
      </c>
      <c r="AX3318" s="105" t="str">
        <f>IF(ISNUMBER($AV3318),INDEX($C$1:$AB$3985,$AV3318,AX$4),"")</f>
        <v/>
      </c>
      <c r="AY3318" s="128"/>
      <c r="AZ3318" s="128"/>
      <c r="BA3318" s="128" t="str">
        <f t="shared" si="357"/>
        <v/>
      </c>
      <c r="BB3318" s="105" t="str">
        <f>IF(ISNUMBER($BA3318),INDEX($C$1:$AB$3985,$BA3318,BB$4),"")</f>
        <v/>
      </c>
      <c r="BC3318" s="105"/>
    </row>
    <row r="3319" spans="1:55" x14ac:dyDescent="0.25">
      <c r="A3319" s="98"/>
      <c r="B3319" s="98"/>
      <c r="C3319" s="73"/>
      <c r="D3319" s="179"/>
      <c r="E3319" s="176"/>
      <c r="F3319" s="175"/>
      <c r="G3319" s="176"/>
      <c r="H3319" s="176"/>
      <c r="I3319" s="176"/>
      <c r="J3319" s="172"/>
      <c r="K3319" s="173"/>
      <c r="L3319" s="178"/>
      <c r="R3319" s="3"/>
      <c r="S3319" s="106"/>
      <c r="T3319" s="106"/>
      <c r="U3319" s="106"/>
      <c r="V3319" s="106"/>
      <c r="W3319" s="106"/>
      <c r="X3319" s="106"/>
      <c r="AB3319" s="188" t="str">
        <f t="shared" si="352"/>
        <v/>
      </c>
      <c r="AC3319" s="188" t="s">
        <v>1585</v>
      </c>
      <c r="AD3319" s="131"/>
      <c r="AE3319" s="131"/>
      <c r="AF3319" s="131"/>
      <c r="AG3319" s="131"/>
      <c r="AH3319" s="131"/>
      <c r="AI3319" s="131"/>
      <c r="AJ3319" s="128" t="str">
        <f t="shared" si="353"/>
        <v/>
      </c>
      <c r="AK3319" s="7" t="str">
        <f>IF(ISNUMBER($AJ3319),INDEX($C$1:$AB$3985,$AJ3319,AK$4),"")</f>
        <v/>
      </c>
      <c r="AL3319" s="7" t="str">
        <f>IF(ISNUMBER($AJ3319),INDEX($C$1:$AB$3985,$AJ3319,AL$4),"")</f>
        <v/>
      </c>
      <c r="AM3319" s="128"/>
      <c r="AN3319" s="128" t="str">
        <f t="shared" si="355"/>
        <v/>
      </c>
      <c r="AO3319" s="7" t="str">
        <f t="shared" si="358"/>
        <v/>
      </c>
      <c r="AP3319" s="10" t="str">
        <f t="shared" si="358"/>
        <v/>
      </c>
      <c r="AQ3319" s="310">
        <f>IF(ISNUMBER(SEARCH($T$30,AO3319)),MAX(AQ$5:AQ3318)+1,0)</f>
        <v>0</v>
      </c>
      <c r="AR3319" s="310">
        <f>IF(ISNUMBER(SEARCH($T$31,AO3319)),MAX(AR$5:AR3318)+1,0)</f>
        <v>0</v>
      </c>
      <c r="AS3319" s="128" t="str">
        <f t="shared" si="354"/>
        <v/>
      </c>
      <c r="AT3319" s="105" t="str">
        <f>IF(ISNUMBER($AS3319),INDEX($C$1:$AB$3985,$AS3319,AT$4),"")</f>
        <v/>
      </c>
      <c r="AU3319" s="128"/>
      <c r="AV3319" s="128" t="str">
        <f t="shared" si="356"/>
        <v/>
      </c>
      <c r="AW3319" s="105" t="str">
        <f>IF(ISNUMBER($AV3319),INDEX($C$1:$AB$3985,$AV3319,AW$4),"")</f>
        <v/>
      </c>
      <c r="AX3319" s="105" t="str">
        <f>IF(ISNUMBER($AV3319),INDEX($C$1:$AB$3985,$AV3319,AX$4),"")</f>
        <v/>
      </c>
      <c r="AY3319" s="128"/>
      <c r="AZ3319" s="128"/>
      <c r="BA3319" s="128" t="str">
        <f t="shared" si="357"/>
        <v/>
      </c>
      <c r="BB3319" s="105" t="str">
        <f>IF(ISNUMBER($BA3319),INDEX($C$1:$AB$3985,$BA3319,BB$4),"")</f>
        <v/>
      </c>
      <c r="BC3319" s="105"/>
    </row>
    <row r="3320" spans="1:55" x14ac:dyDescent="0.25">
      <c r="A3320" s="98"/>
      <c r="B3320" s="98"/>
      <c r="C3320" s="73"/>
      <c r="D3320" s="179"/>
      <c r="E3320" s="176"/>
      <c r="F3320" s="175"/>
      <c r="G3320" s="176"/>
      <c r="H3320" s="176"/>
      <c r="I3320" s="176"/>
      <c r="J3320" s="172"/>
      <c r="K3320" s="173"/>
      <c r="L3320" s="178"/>
      <c r="R3320" s="3"/>
      <c r="S3320" s="106"/>
      <c r="T3320" s="106"/>
      <c r="U3320" s="106"/>
      <c r="V3320" s="106"/>
      <c r="W3320" s="106"/>
      <c r="X3320" s="106"/>
      <c r="AB3320" s="188" t="str">
        <f t="shared" si="352"/>
        <v/>
      </c>
      <c r="AC3320" s="188" t="s">
        <v>1585</v>
      </c>
      <c r="AD3320" s="131"/>
      <c r="AE3320" s="131"/>
      <c r="AF3320" s="131"/>
      <c r="AG3320" s="131"/>
      <c r="AH3320" s="131"/>
      <c r="AI3320" s="131"/>
      <c r="AJ3320" s="128" t="str">
        <f t="shared" si="353"/>
        <v/>
      </c>
      <c r="AK3320" s="7" t="str">
        <f>IF(ISNUMBER($AJ3320),INDEX($C$1:$AB$3985,$AJ3320,AK$4),"")</f>
        <v/>
      </c>
      <c r="AL3320" s="7" t="str">
        <f>IF(ISNUMBER($AJ3320),INDEX($C$1:$AB$3985,$AJ3320,AL$4),"")</f>
        <v/>
      </c>
      <c r="AM3320" s="128"/>
      <c r="AN3320" s="128" t="str">
        <f t="shared" si="355"/>
        <v/>
      </c>
      <c r="AO3320" s="7" t="str">
        <f t="shared" si="358"/>
        <v/>
      </c>
      <c r="AP3320" s="10" t="str">
        <f t="shared" si="358"/>
        <v/>
      </c>
      <c r="AQ3320" s="310">
        <f>IF(ISNUMBER(SEARCH($T$30,AO3320)),MAX(AQ$5:AQ3319)+1,0)</f>
        <v>0</v>
      </c>
      <c r="AR3320" s="310">
        <f>IF(ISNUMBER(SEARCH($T$31,AO3320)),MAX(AR$5:AR3319)+1,0)</f>
        <v>0</v>
      </c>
      <c r="AS3320" s="128" t="str">
        <f t="shared" si="354"/>
        <v/>
      </c>
      <c r="AT3320" s="105" t="str">
        <f>IF(ISNUMBER($AS3320),INDEX($C$1:$AB$3985,$AS3320,AT$4),"")</f>
        <v/>
      </c>
      <c r="AU3320" s="128"/>
      <c r="AV3320" s="128" t="str">
        <f t="shared" si="356"/>
        <v/>
      </c>
      <c r="AW3320" s="105" t="str">
        <f>IF(ISNUMBER($AV3320),INDEX($C$1:$AB$3985,$AV3320,AW$4),"")</f>
        <v/>
      </c>
      <c r="AX3320" s="105" t="str">
        <f>IF(ISNUMBER($AV3320),INDEX($C$1:$AB$3985,$AV3320,AX$4),"")</f>
        <v/>
      </c>
      <c r="AY3320" s="128"/>
      <c r="AZ3320" s="128"/>
      <c r="BA3320" s="128" t="str">
        <f t="shared" si="357"/>
        <v/>
      </c>
      <c r="BB3320" s="105" t="str">
        <f>IF(ISNUMBER($BA3320),INDEX($C$1:$AB$3985,$BA3320,BB$4),"")</f>
        <v/>
      </c>
      <c r="BC3320" s="105"/>
    </row>
    <row r="3321" spans="1:55" x14ac:dyDescent="0.25">
      <c r="A3321" s="98"/>
      <c r="B3321" s="98"/>
      <c r="C3321" s="73"/>
      <c r="D3321" s="179"/>
      <c r="E3321" s="176"/>
      <c r="F3321" s="175"/>
      <c r="G3321" s="176"/>
      <c r="H3321" s="176"/>
      <c r="I3321" s="176"/>
      <c r="J3321" s="172"/>
      <c r="K3321" s="173"/>
      <c r="L3321" s="178"/>
      <c r="R3321" s="3"/>
      <c r="S3321" s="106"/>
      <c r="T3321" s="106"/>
      <c r="U3321" s="106"/>
      <c r="V3321" s="106"/>
      <c r="W3321" s="106"/>
      <c r="X3321" s="106"/>
      <c r="AB3321" s="188" t="str">
        <f t="shared" si="352"/>
        <v/>
      </c>
      <c r="AC3321" s="188" t="s">
        <v>1585</v>
      </c>
      <c r="AD3321" s="131"/>
      <c r="AE3321" s="131"/>
      <c r="AF3321" s="131"/>
      <c r="AG3321" s="131"/>
      <c r="AH3321" s="131"/>
      <c r="AI3321" s="131"/>
      <c r="AJ3321" s="128" t="str">
        <f t="shared" si="353"/>
        <v/>
      </c>
      <c r="AK3321" s="7" t="str">
        <f>IF(ISNUMBER($AJ3321),INDEX($C$1:$AB$3985,$AJ3321,AK$4),"")</f>
        <v/>
      </c>
      <c r="AL3321" s="7" t="str">
        <f>IF(ISNUMBER($AJ3321),INDEX($C$1:$AB$3985,$AJ3321,AL$4),"")</f>
        <v/>
      </c>
      <c r="AM3321" s="128"/>
      <c r="AN3321" s="128" t="str">
        <f t="shared" si="355"/>
        <v/>
      </c>
      <c r="AO3321" s="7" t="str">
        <f t="shared" si="358"/>
        <v/>
      </c>
      <c r="AP3321" s="10" t="str">
        <f t="shared" si="358"/>
        <v/>
      </c>
      <c r="AQ3321" s="310">
        <f>IF(ISNUMBER(SEARCH($T$30,AO3321)),MAX(AQ$5:AQ3320)+1,0)</f>
        <v>0</v>
      </c>
      <c r="AR3321" s="310">
        <f>IF(ISNUMBER(SEARCH($T$31,AO3321)),MAX(AR$5:AR3320)+1,0)</f>
        <v>0</v>
      </c>
      <c r="AS3321" s="128" t="str">
        <f t="shared" si="354"/>
        <v/>
      </c>
      <c r="AT3321" s="105" t="str">
        <f>IF(ISNUMBER($AS3321),INDEX($C$1:$AB$3985,$AS3321,AT$4),"")</f>
        <v/>
      </c>
      <c r="AU3321" s="128"/>
      <c r="AV3321" s="128" t="str">
        <f t="shared" si="356"/>
        <v/>
      </c>
      <c r="AW3321" s="105" t="str">
        <f>IF(ISNUMBER($AV3321),INDEX($C$1:$AB$3985,$AV3321,AW$4),"")</f>
        <v/>
      </c>
      <c r="AX3321" s="105" t="str">
        <f>IF(ISNUMBER($AV3321),INDEX($C$1:$AB$3985,$AV3321,AX$4),"")</f>
        <v/>
      </c>
      <c r="AY3321" s="128"/>
      <c r="AZ3321" s="128"/>
      <c r="BA3321" s="128" t="str">
        <f t="shared" si="357"/>
        <v/>
      </c>
      <c r="BB3321" s="105" t="str">
        <f>IF(ISNUMBER($BA3321),INDEX($C$1:$AB$3985,$BA3321,BB$4),"")</f>
        <v/>
      </c>
      <c r="BC3321" s="105"/>
    </row>
    <row r="3322" spans="1:55" x14ac:dyDescent="0.25">
      <c r="A3322" s="98"/>
      <c r="B3322" s="98"/>
      <c r="C3322" s="73"/>
      <c r="D3322" s="179"/>
      <c r="E3322" s="176"/>
      <c r="F3322" s="175"/>
      <c r="G3322" s="176"/>
      <c r="H3322" s="176"/>
      <c r="I3322" s="176"/>
      <c r="J3322" s="172"/>
      <c r="K3322" s="173"/>
      <c r="L3322" s="178"/>
      <c r="R3322" s="3"/>
      <c r="S3322" s="106"/>
      <c r="T3322" s="106"/>
      <c r="U3322" s="106"/>
      <c r="V3322" s="106"/>
      <c r="W3322" s="106"/>
      <c r="X3322" s="106"/>
      <c r="AB3322" s="188" t="str">
        <f t="shared" si="352"/>
        <v/>
      </c>
      <c r="AC3322" s="188" t="s">
        <v>1585</v>
      </c>
      <c r="AD3322" s="131"/>
      <c r="AE3322" s="131"/>
      <c r="AF3322" s="131"/>
      <c r="AG3322" s="131"/>
      <c r="AH3322" s="131"/>
      <c r="AI3322" s="131"/>
      <c r="AJ3322" s="128" t="str">
        <f t="shared" si="353"/>
        <v/>
      </c>
      <c r="AK3322" s="7" t="str">
        <f>IF(ISNUMBER($AJ3322),INDEX($C$1:$AB$3985,$AJ3322,AK$4),"")</f>
        <v/>
      </c>
      <c r="AL3322" s="7" t="str">
        <f>IF(ISNUMBER($AJ3322),INDEX($C$1:$AB$3985,$AJ3322,AL$4),"")</f>
        <v/>
      </c>
      <c r="AM3322" s="128"/>
      <c r="AN3322" s="128" t="str">
        <f t="shared" si="355"/>
        <v/>
      </c>
      <c r="AO3322" s="7" t="str">
        <f t="shared" si="358"/>
        <v/>
      </c>
      <c r="AP3322" s="10" t="str">
        <f t="shared" si="358"/>
        <v/>
      </c>
      <c r="AQ3322" s="310">
        <f>IF(ISNUMBER(SEARCH($T$30,AO3322)),MAX(AQ$5:AQ3321)+1,0)</f>
        <v>0</v>
      </c>
      <c r="AR3322" s="310">
        <f>IF(ISNUMBER(SEARCH($T$31,AO3322)),MAX(AR$5:AR3321)+1,0)</f>
        <v>0</v>
      </c>
      <c r="AS3322" s="128" t="str">
        <f t="shared" si="354"/>
        <v/>
      </c>
      <c r="AT3322" s="105" t="str">
        <f>IF(ISNUMBER($AS3322),INDEX($C$1:$AB$3985,$AS3322,AT$4),"")</f>
        <v/>
      </c>
      <c r="AU3322" s="128"/>
      <c r="AV3322" s="128" t="str">
        <f t="shared" si="356"/>
        <v/>
      </c>
      <c r="AW3322" s="105" t="str">
        <f>IF(ISNUMBER($AV3322),INDEX($C$1:$AB$3985,$AV3322,AW$4),"")</f>
        <v/>
      </c>
      <c r="AX3322" s="105" t="str">
        <f>IF(ISNUMBER($AV3322),INDEX($C$1:$AB$3985,$AV3322,AX$4),"")</f>
        <v/>
      </c>
      <c r="AY3322" s="128"/>
      <c r="AZ3322" s="128"/>
      <c r="BA3322" s="128" t="str">
        <f t="shared" si="357"/>
        <v/>
      </c>
      <c r="BB3322" s="105" t="str">
        <f>IF(ISNUMBER($BA3322),INDEX($C$1:$AB$3985,$BA3322,BB$4),"")</f>
        <v/>
      </c>
      <c r="BC3322" s="105"/>
    </row>
    <row r="3323" spans="1:55" x14ac:dyDescent="0.25">
      <c r="A3323" s="98"/>
      <c r="B3323" s="98"/>
      <c r="C3323" s="73"/>
      <c r="D3323" s="179"/>
      <c r="E3323" s="176"/>
      <c r="F3323" s="175"/>
      <c r="G3323" s="176"/>
      <c r="H3323" s="176"/>
      <c r="I3323" s="176"/>
      <c r="J3323" s="172"/>
      <c r="K3323" s="173"/>
      <c r="L3323" s="178"/>
      <c r="R3323" s="3"/>
      <c r="S3323" s="106"/>
      <c r="T3323" s="106"/>
      <c r="U3323" s="106"/>
      <c r="V3323" s="106"/>
      <c r="W3323" s="106"/>
      <c r="X3323" s="106"/>
      <c r="AB3323" s="188" t="str">
        <f t="shared" si="352"/>
        <v/>
      </c>
      <c r="AC3323" s="188" t="s">
        <v>1585</v>
      </c>
      <c r="AD3323" s="131"/>
      <c r="AE3323" s="131"/>
      <c r="AF3323" s="131"/>
      <c r="AG3323" s="131"/>
      <c r="AH3323" s="131"/>
      <c r="AI3323" s="131"/>
      <c r="AJ3323" s="128" t="str">
        <f t="shared" si="353"/>
        <v/>
      </c>
      <c r="AK3323" s="7" t="str">
        <f>IF(ISNUMBER($AJ3323),INDEX($C$1:$AB$3985,$AJ3323,AK$4),"")</f>
        <v/>
      </c>
      <c r="AL3323" s="7" t="str">
        <f>IF(ISNUMBER($AJ3323),INDEX($C$1:$AB$3985,$AJ3323,AL$4),"")</f>
        <v/>
      </c>
      <c r="AM3323" s="128"/>
      <c r="AN3323" s="128" t="str">
        <f t="shared" si="355"/>
        <v/>
      </c>
      <c r="AO3323" s="7" t="str">
        <f t="shared" si="358"/>
        <v/>
      </c>
      <c r="AP3323" s="10" t="str">
        <f t="shared" si="358"/>
        <v/>
      </c>
      <c r="AQ3323" s="310">
        <f>IF(ISNUMBER(SEARCH($T$30,AO3323)),MAX(AQ$5:AQ3322)+1,0)</f>
        <v>0</v>
      </c>
      <c r="AR3323" s="310">
        <f>IF(ISNUMBER(SEARCH($T$31,AO3323)),MAX(AR$5:AR3322)+1,0)</f>
        <v>0</v>
      </c>
      <c r="AS3323" s="128" t="str">
        <f t="shared" si="354"/>
        <v/>
      </c>
      <c r="AT3323" s="105" t="str">
        <f>IF(ISNUMBER($AS3323),INDEX($C$1:$AB$3985,$AS3323,AT$4),"")</f>
        <v/>
      </c>
      <c r="AU3323" s="128"/>
      <c r="AV3323" s="128" t="str">
        <f t="shared" si="356"/>
        <v/>
      </c>
      <c r="AW3323" s="105" t="str">
        <f>IF(ISNUMBER($AV3323),INDEX($C$1:$AB$3985,$AV3323,AW$4),"")</f>
        <v/>
      </c>
      <c r="AX3323" s="105" t="str">
        <f>IF(ISNUMBER($AV3323),INDEX($C$1:$AB$3985,$AV3323,AX$4),"")</f>
        <v/>
      </c>
      <c r="AY3323" s="128"/>
      <c r="AZ3323" s="128"/>
      <c r="BA3323" s="128" t="str">
        <f t="shared" si="357"/>
        <v/>
      </c>
      <c r="BB3323" s="105" t="str">
        <f>IF(ISNUMBER($BA3323),INDEX($C$1:$AB$3985,$BA3323,BB$4),"")</f>
        <v/>
      </c>
      <c r="BC3323" s="105"/>
    </row>
    <row r="3324" spans="1:55" x14ac:dyDescent="0.25">
      <c r="A3324" s="98"/>
      <c r="B3324" s="98"/>
      <c r="C3324" s="73"/>
      <c r="D3324" s="179"/>
      <c r="E3324" s="176"/>
      <c r="F3324" s="175"/>
      <c r="G3324" s="176"/>
      <c r="H3324" s="176"/>
      <c r="I3324" s="176"/>
      <c r="J3324" s="172"/>
      <c r="K3324" s="173"/>
      <c r="L3324" s="178"/>
      <c r="R3324" s="3"/>
      <c r="S3324" s="106"/>
      <c r="T3324" s="106"/>
      <c r="U3324" s="106"/>
      <c r="V3324" s="106"/>
      <c r="W3324" s="106"/>
      <c r="X3324" s="106"/>
      <c r="AB3324" s="188" t="str">
        <f t="shared" si="352"/>
        <v/>
      </c>
      <c r="AC3324" s="188" t="s">
        <v>1585</v>
      </c>
      <c r="AD3324" s="131"/>
      <c r="AE3324" s="131"/>
      <c r="AF3324" s="131"/>
      <c r="AG3324" s="131"/>
      <c r="AH3324" s="131"/>
      <c r="AI3324" s="131"/>
      <c r="AJ3324" s="128" t="str">
        <f t="shared" si="353"/>
        <v/>
      </c>
      <c r="AK3324" s="7" t="str">
        <f>IF(ISNUMBER($AJ3324),INDEX($C$1:$AB$3985,$AJ3324,AK$4),"")</f>
        <v/>
      </c>
      <c r="AL3324" s="7" t="str">
        <f>IF(ISNUMBER($AJ3324),INDEX($C$1:$AB$3985,$AJ3324,AL$4),"")</f>
        <v/>
      </c>
      <c r="AM3324" s="128"/>
      <c r="AN3324" s="128" t="str">
        <f t="shared" si="355"/>
        <v/>
      </c>
      <c r="AO3324" s="7" t="str">
        <f t="shared" si="358"/>
        <v/>
      </c>
      <c r="AP3324" s="10" t="str">
        <f t="shared" si="358"/>
        <v/>
      </c>
      <c r="AQ3324" s="310">
        <f>IF(ISNUMBER(SEARCH($T$30,AO3324)),MAX(AQ$5:AQ3323)+1,0)</f>
        <v>0</v>
      </c>
      <c r="AR3324" s="310">
        <f>IF(ISNUMBER(SEARCH($T$31,AO3324)),MAX(AR$5:AR3323)+1,0)</f>
        <v>0</v>
      </c>
      <c r="AS3324" s="128" t="str">
        <f t="shared" si="354"/>
        <v/>
      </c>
      <c r="AT3324" s="105" t="str">
        <f>IF(ISNUMBER($AS3324),INDEX($C$1:$AB$3985,$AS3324,AT$4),"")</f>
        <v/>
      </c>
      <c r="AU3324" s="128"/>
      <c r="AV3324" s="128" t="str">
        <f t="shared" si="356"/>
        <v/>
      </c>
      <c r="AW3324" s="105" t="str">
        <f>IF(ISNUMBER($AV3324),INDEX($C$1:$AB$3985,$AV3324,AW$4),"")</f>
        <v/>
      </c>
      <c r="AX3324" s="105" t="str">
        <f>IF(ISNUMBER($AV3324),INDEX($C$1:$AB$3985,$AV3324,AX$4),"")</f>
        <v/>
      </c>
      <c r="AY3324" s="128"/>
      <c r="AZ3324" s="128"/>
      <c r="BA3324" s="128" t="str">
        <f t="shared" si="357"/>
        <v/>
      </c>
      <c r="BB3324" s="105" t="str">
        <f>IF(ISNUMBER($BA3324),INDEX($C$1:$AB$3985,$BA3324,BB$4),"")</f>
        <v/>
      </c>
      <c r="BC3324" s="105"/>
    </row>
    <row r="3325" spans="1:55" x14ac:dyDescent="0.25">
      <c r="A3325" s="98"/>
      <c r="B3325" s="98"/>
      <c r="C3325" s="73"/>
      <c r="D3325" s="179"/>
      <c r="E3325" s="176"/>
      <c r="F3325" s="175"/>
      <c r="G3325" s="176"/>
      <c r="H3325" s="176"/>
      <c r="I3325" s="176"/>
      <c r="J3325" s="172"/>
      <c r="K3325" s="173"/>
      <c r="L3325" s="178"/>
      <c r="R3325" s="3"/>
      <c r="S3325" s="106"/>
      <c r="T3325" s="106"/>
      <c r="U3325" s="106"/>
      <c r="V3325" s="106"/>
      <c r="W3325" s="106"/>
      <c r="X3325" s="106"/>
      <c r="AB3325" s="188" t="str">
        <f t="shared" si="352"/>
        <v/>
      </c>
      <c r="AC3325" s="188" t="s">
        <v>1585</v>
      </c>
      <c r="AD3325" s="131"/>
      <c r="AE3325" s="131"/>
      <c r="AF3325" s="131"/>
      <c r="AG3325" s="131"/>
      <c r="AH3325" s="131"/>
      <c r="AI3325" s="131"/>
      <c r="AJ3325" s="128" t="str">
        <f t="shared" si="353"/>
        <v/>
      </c>
      <c r="AK3325" s="7" t="str">
        <f>IF(ISNUMBER($AJ3325),INDEX($C$1:$AB$3985,$AJ3325,AK$4),"")</f>
        <v/>
      </c>
      <c r="AL3325" s="7" t="str">
        <f>IF(ISNUMBER($AJ3325),INDEX($C$1:$AB$3985,$AJ3325,AL$4),"")</f>
        <v/>
      </c>
      <c r="AM3325" s="128"/>
      <c r="AN3325" s="128" t="str">
        <f t="shared" si="355"/>
        <v/>
      </c>
      <c r="AO3325" s="7" t="str">
        <f t="shared" si="358"/>
        <v/>
      </c>
      <c r="AP3325" s="10" t="str">
        <f t="shared" si="358"/>
        <v/>
      </c>
      <c r="AQ3325" s="310">
        <f>IF(ISNUMBER(SEARCH($T$30,AO3325)),MAX(AQ$5:AQ3324)+1,0)</f>
        <v>0</v>
      </c>
      <c r="AR3325" s="310">
        <f>IF(ISNUMBER(SEARCH($T$31,AO3325)),MAX(AR$5:AR3324)+1,0)</f>
        <v>0</v>
      </c>
      <c r="AS3325" s="128" t="str">
        <f t="shared" si="354"/>
        <v/>
      </c>
      <c r="AT3325" s="105" t="str">
        <f>IF(ISNUMBER($AS3325),INDEX($C$1:$AB$3985,$AS3325,AT$4),"")</f>
        <v/>
      </c>
      <c r="AU3325" s="128"/>
      <c r="AV3325" s="128" t="str">
        <f t="shared" si="356"/>
        <v/>
      </c>
      <c r="AW3325" s="105" t="str">
        <f>IF(ISNUMBER($AV3325),INDEX($C$1:$AB$3985,$AV3325,AW$4),"")</f>
        <v/>
      </c>
      <c r="AX3325" s="105" t="str">
        <f>IF(ISNUMBER($AV3325),INDEX($C$1:$AB$3985,$AV3325,AX$4),"")</f>
        <v/>
      </c>
      <c r="AY3325" s="128"/>
      <c r="AZ3325" s="128"/>
      <c r="BA3325" s="128" t="str">
        <f t="shared" si="357"/>
        <v/>
      </c>
      <c r="BB3325" s="105" t="str">
        <f>IF(ISNUMBER($BA3325),INDEX($C$1:$AB$3985,$BA3325,BB$4),"")</f>
        <v/>
      </c>
      <c r="BC3325" s="105"/>
    </row>
    <row r="3326" spans="1:55" x14ac:dyDescent="0.25">
      <c r="A3326" s="98"/>
      <c r="B3326" s="98"/>
      <c r="C3326" s="73"/>
      <c r="D3326" s="179"/>
      <c r="E3326" s="176"/>
      <c r="F3326" s="175"/>
      <c r="G3326" s="176"/>
      <c r="H3326" s="176"/>
      <c r="I3326" s="176"/>
      <c r="J3326" s="172"/>
      <c r="K3326" s="173"/>
      <c r="L3326" s="178"/>
      <c r="R3326" s="3"/>
      <c r="S3326" s="106"/>
      <c r="T3326" s="106"/>
      <c r="U3326" s="106"/>
      <c r="V3326" s="106"/>
      <c r="W3326" s="106"/>
      <c r="X3326" s="106"/>
      <c r="AB3326" s="188" t="str">
        <f t="shared" si="352"/>
        <v/>
      </c>
      <c r="AC3326" s="188" t="s">
        <v>1585</v>
      </c>
      <c r="AD3326" s="131"/>
      <c r="AE3326" s="131"/>
      <c r="AF3326" s="131"/>
      <c r="AG3326" s="131"/>
      <c r="AH3326" s="131"/>
      <c r="AI3326" s="131"/>
      <c r="AJ3326" s="128" t="str">
        <f t="shared" si="353"/>
        <v/>
      </c>
      <c r="AK3326" s="7" t="str">
        <f>IF(ISNUMBER($AJ3326),INDEX($C$1:$AB$3985,$AJ3326,AK$4),"")</f>
        <v/>
      </c>
      <c r="AL3326" s="7" t="str">
        <f>IF(ISNUMBER($AJ3326),INDEX($C$1:$AB$3985,$AJ3326,AL$4),"")</f>
        <v/>
      </c>
      <c r="AM3326" s="128"/>
      <c r="AN3326" s="128" t="str">
        <f t="shared" si="355"/>
        <v/>
      </c>
      <c r="AO3326" s="7" t="str">
        <f t="shared" si="358"/>
        <v/>
      </c>
      <c r="AP3326" s="10" t="str">
        <f t="shared" si="358"/>
        <v/>
      </c>
      <c r="AQ3326" s="310">
        <f>IF(ISNUMBER(SEARCH($T$30,AO3326)),MAX(AQ$5:AQ3325)+1,0)</f>
        <v>0</v>
      </c>
      <c r="AR3326" s="310">
        <f>IF(ISNUMBER(SEARCH($T$31,AO3326)),MAX(AR$5:AR3325)+1,0)</f>
        <v>0</v>
      </c>
      <c r="AS3326" s="128" t="str">
        <f t="shared" si="354"/>
        <v/>
      </c>
      <c r="AT3326" s="105" t="str">
        <f>IF(ISNUMBER($AS3326),INDEX($C$1:$AB$3985,$AS3326,AT$4),"")</f>
        <v/>
      </c>
      <c r="AU3326" s="128"/>
      <c r="AV3326" s="128" t="str">
        <f t="shared" si="356"/>
        <v/>
      </c>
      <c r="AW3326" s="105" t="str">
        <f>IF(ISNUMBER($AV3326),INDEX($C$1:$AB$3985,$AV3326,AW$4),"")</f>
        <v/>
      </c>
      <c r="AX3326" s="105" t="str">
        <f>IF(ISNUMBER($AV3326),INDEX($C$1:$AB$3985,$AV3326,AX$4),"")</f>
        <v/>
      </c>
      <c r="AY3326" s="128"/>
      <c r="AZ3326" s="128"/>
      <c r="BA3326" s="128" t="str">
        <f t="shared" si="357"/>
        <v/>
      </c>
      <c r="BB3326" s="105" t="str">
        <f>IF(ISNUMBER($BA3326),INDEX($C$1:$AB$3985,$BA3326,BB$4),"")</f>
        <v/>
      </c>
      <c r="BC3326" s="105"/>
    </row>
    <row r="3327" spans="1:55" x14ac:dyDescent="0.25">
      <c r="A3327" s="98"/>
      <c r="B3327" s="98"/>
      <c r="C3327" s="73"/>
      <c r="D3327" s="179"/>
      <c r="E3327" s="176"/>
      <c r="F3327" s="175"/>
      <c r="G3327" s="176"/>
      <c r="H3327" s="176"/>
      <c r="I3327" s="176"/>
      <c r="J3327" s="172"/>
      <c r="K3327" s="173"/>
      <c r="L3327" s="178"/>
      <c r="R3327" s="3"/>
      <c r="S3327" s="106"/>
      <c r="T3327" s="106"/>
      <c r="U3327" s="106"/>
      <c r="V3327" s="106"/>
      <c r="W3327" s="106"/>
      <c r="X3327" s="106"/>
      <c r="AB3327" s="188" t="str">
        <f t="shared" si="352"/>
        <v/>
      </c>
      <c r="AC3327" s="188" t="s">
        <v>1585</v>
      </c>
      <c r="AD3327" s="131"/>
      <c r="AE3327" s="131"/>
      <c r="AF3327" s="131"/>
      <c r="AG3327" s="131"/>
      <c r="AH3327" s="131"/>
      <c r="AI3327" s="131"/>
      <c r="AJ3327" s="128" t="str">
        <f t="shared" si="353"/>
        <v/>
      </c>
      <c r="AK3327" s="7" t="str">
        <f>IF(ISNUMBER($AJ3327),INDEX($C$1:$AB$3985,$AJ3327,AK$4),"")</f>
        <v/>
      </c>
      <c r="AL3327" s="7" t="str">
        <f>IF(ISNUMBER($AJ3327),INDEX($C$1:$AB$3985,$AJ3327,AL$4),"")</f>
        <v/>
      </c>
      <c r="AM3327" s="128"/>
      <c r="AN3327" s="128" t="str">
        <f t="shared" si="355"/>
        <v/>
      </c>
      <c r="AO3327" s="7" t="str">
        <f t="shared" si="358"/>
        <v/>
      </c>
      <c r="AP3327" s="10" t="str">
        <f t="shared" si="358"/>
        <v/>
      </c>
      <c r="AQ3327" s="310">
        <f>IF(ISNUMBER(SEARCH($T$30,AO3327)),MAX(AQ$5:AQ3326)+1,0)</f>
        <v>0</v>
      </c>
      <c r="AR3327" s="310">
        <f>IF(ISNUMBER(SEARCH($T$31,AO3327)),MAX(AR$5:AR3326)+1,0)</f>
        <v>0</v>
      </c>
      <c r="AS3327" s="128" t="str">
        <f t="shared" si="354"/>
        <v/>
      </c>
      <c r="AT3327" s="105" t="str">
        <f>IF(ISNUMBER($AS3327),INDEX($C$1:$AB$3985,$AS3327,AT$4),"")</f>
        <v/>
      </c>
      <c r="AU3327" s="128"/>
      <c r="AV3327" s="128" t="str">
        <f t="shared" si="356"/>
        <v/>
      </c>
      <c r="AW3327" s="105" t="str">
        <f>IF(ISNUMBER($AV3327),INDEX($C$1:$AB$3985,$AV3327,AW$4),"")</f>
        <v/>
      </c>
      <c r="AX3327" s="105" t="str">
        <f>IF(ISNUMBER($AV3327),INDEX($C$1:$AB$3985,$AV3327,AX$4),"")</f>
        <v/>
      </c>
      <c r="AY3327" s="128"/>
      <c r="AZ3327" s="128"/>
      <c r="BA3327" s="128" t="str">
        <f t="shared" si="357"/>
        <v/>
      </c>
      <c r="BB3327" s="105" t="str">
        <f>IF(ISNUMBER($BA3327),INDEX($C$1:$AB$3985,$BA3327,BB$4),"")</f>
        <v/>
      </c>
      <c r="BC3327" s="105"/>
    </row>
    <row r="3328" spans="1:55" x14ac:dyDescent="0.25">
      <c r="A3328" s="98"/>
      <c r="B3328" s="98"/>
      <c r="C3328" s="73"/>
      <c r="D3328" s="179"/>
      <c r="E3328" s="176"/>
      <c r="F3328" s="175"/>
      <c r="G3328" s="176"/>
      <c r="H3328" s="176"/>
      <c r="I3328" s="176"/>
      <c r="J3328" s="172"/>
      <c r="K3328" s="173"/>
      <c r="L3328" s="178"/>
      <c r="R3328" s="3"/>
      <c r="S3328" s="106"/>
      <c r="T3328" s="106"/>
      <c r="U3328" s="106"/>
      <c r="V3328" s="106"/>
      <c r="W3328" s="106"/>
      <c r="X3328" s="106"/>
      <c r="AB3328" s="188" t="str">
        <f t="shared" si="352"/>
        <v/>
      </c>
      <c r="AC3328" s="188" t="s">
        <v>1585</v>
      </c>
      <c r="AD3328" s="131"/>
      <c r="AE3328" s="131"/>
      <c r="AF3328" s="131"/>
      <c r="AG3328" s="131"/>
      <c r="AH3328" s="131"/>
      <c r="AI3328" s="131"/>
      <c r="AJ3328" s="128" t="str">
        <f t="shared" si="353"/>
        <v/>
      </c>
      <c r="AK3328" s="7" t="str">
        <f>IF(ISNUMBER($AJ3328),INDEX($C$1:$AB$3985,$AJ3328,AK$4),"")</f>
        <v/>
      </c>
      <c r="AL3328" s="7" t="str">
        <f>IF(ISNUMBER($AJ3328),INDEX($C$1:$AB$3985,$AJ3328,AL$4),"")</f>
        <v/>
      </c>
      <c r="AM3328" s="128"/>
      <c r="AN3328" s="128" t="str">
        <f t="shared" si="355"/>
        <v/>
      </c>
      <c r="AO3328" s="7" t="str">
        <f t="shared" si="358"/>
        <v/>
      </c>
      <c r="AP3328" s="10" t="str">
        <f t="shared" si="358"/>
        <v/>
      </c>
      <c r="AQ3328" s="310">
        <f>IF(ISNUMBER(SEARCH($T$30,AO3328)),MAX(AQ$5:AQ3327)+1,0)</f>
        <v>0</v>
      </c>
      <c r="AR3328" s="310">
        <f>IF(ISNUMBER(SEARCH($T$31,AO3328)),MAX(AR$5:AR3327)+1,0)</f>
        <v>0</v>
      </c>
      <c r="AS3328" s="128" t="str">
        <f t="shared" si="354"/>
        <v/>
      </c>
      <c r="AT3328" s="105" t="str">
        <f>IF(ISNUMBER($AS3328),INDEX($C$1:$AB$3985,$AS3328,AT$4),"")</f>
        <v/>
      </c>
      <c r="AU3328" s="128"/>
      <c r="AV3328" s="128" t="str">
        <f t="shared" si="356"/>
        <v/>
      </c>
      <c r="AW3328" s="105" t="str">
        <f>IF(ISNUMBER($AV3328),INDEX($C$1:$AB$3985,$AV3328,AW$4),"")</f>
        <v/>
      </c>
      <c r="AX3328" s="105" t="str">
        <f>IF(ISNUMBER($AV3328),INDEX($C$1:$AB$3985,$AV3328,AX$4),"")</f>
        <v/>
      </c>
      <c r="AY3328" s="128"/>
      <c r="AZ3328" s="128"/>
      <c r="BA3328" s="128" t="str">
        <f t="shared" si="357"/>
        <v/>
      </c>
      <c r="BB3328" s="105" t="str">
        <f>IF(ISNUMBER($BA3328),INDEX($C$1:$AB$3985,$BA3328,BB$4),"")</f>
        <v/>
      </c>
      <c r="BC3328" s="105"/>
    </row>
    <row r="3329" spans="1:55" x14ac:dyDescent="0.25">
      <c r="A3329" s="98"/>
      <c r="B3329" s="98"/>
      <c r="C3329" s="73"/>
      <c r="D3329" s="179"/>
      <c r="E3329" s="176"/>
      <c r="F3329" s="175"/>
      <c r="G3329" s="176"/>
      <c r="H3329" s="176"/>
      <c r="I3329" s="176"/>
      <c r="J3329" s="172"/>
      <c r="K3329" s="173"/>
      <c r="L3329" s="178"/>
      <c r="R3329" s="3"/>
      <c r="S3329" s="106"/>
      <c r="T3329" s="106"/>
      <c r="U3329" s="106"/>
      <c r="V3329" s="106"/>
      <c r="W3329" s="106"/>
      <c r="X3329" s="106"/>
      <c r="AB3329" s="188" t="str">
        <f t="shared" si="352"/>
        <v/>
      </c>
      <c r="AC3329" s="188" t="s">
        <v>1585</v>
      </c>
      <c r="AD3329" s="131"/>
      <c r="AE3329" s="131"/>
      <c r="AF3329" s="131"/>
      <c r="AG3329" s="131"/>
      <c r="AH3329" s="131"/>
      <c r="AI3329" s="131"/>
      <c r="AJ3329" s="128" t="str">
        <f t="shared" si="353"/>
        <v/>
      </c>
      <c r="AK3329" s="7" t="str">
        <f>IF(ISNUMBER($AJ3329),INDEX($C$1:$AB$3985,$AJ3329,AK$4),"")</f>
        <v/>
      </c>
      <c r="AL3329" s="7" t="str">
        <f>IF(ISNUMBER($AJ3329),INDEX($C$1:$AB$3985,$AJ3329,AL$4),"")</f>
        <v/>
      </c>
      <c r="AM3329" s="128"/>
      <c r="AN3329" s="128" t="str">
        <f t="shared" si="355"/>
        <v/>
      </c>
      <c r="AO3329" s="7" t="str">
        <f t="shared" si="358"/>
        <v/>
      </c>
      <c r="AP3329" s="10" t="str">
        <f t="shared" si="358"/>
        <v/>
      </c>
      <c r="AQ3329" s="310">
        <f>IF(ISNUMBER(SEARCH($T$30,AO3329)),MAX(AQ$5:AQ3328)+1,0)</f>
        <v>0</v>
      </c>
      <c r="AR3329" s="310">
        <f>IF(ISNUMBER(SEARCH($T$31,AO3329)),MAX(AR$5:AR3328)+1,0)</f>
        <v>0</v>
      </c>
      <c r="AS3329" s="128" t="str">
        <f t="shared" si="354"/>
        <v/>
      </c>
      <c r="AT3329" s="105" t="str">
        <f>IF(ISNUMBER($AS3329),INDEX($C$1:$AB$3985,$AS3329,AT$4),"")</f>
        <v/>
      </c>
      <c r="AU3329" s="128"/>
      <c r="AV3329" s="128" t="str">
        <f t="shared" si="356"/>
        <v/>
      </c>
      <c r="AW3329" s="105" t="str">
        <f>IF(ISNUMBER($AV3329),INDEX($C$1:$AB$3985,$AV3329,AW$4),"")</f>
        <v/>
      </c>
      <c r="AX3329" s="105" t="str">
        <f>IF(ISNUMBER($AV3329),INDEX($C$1:$AB$3985,$AV3329,AX$4),"")</f>
        <v/>
      </c>
      <c r="AY3329" s="128"/>
      <c r="AZ3329" s="128"/>
      <c r="BA3329" s="128" t="str">
        <f t="shared" si="357"/>
        <v/>
      </c>
      <c r="BB3329" s="105" t="str">
        <f>IF(ISNUMBER($BA3329),INDEX($C$1:$AB$3985,$BA3329,BB$4),"")</f>
        <v/>
      </c>
      <c r="BC3329" s="105"/>
    </row>
    <row r="3330" spans="1:55" x14ac:dyDescent="0.25">
      <c r="A3330" s="98"/>
      <c r="B3330" s="98"/>
      <c r="C3330" s="73"/>
      <c r="D3330" s="179"/>
      <c r="E3330" s="176"/>
      <c r="F3330" s="175"/>
      <c r="G3330" s="176"/>
      <c r="H3330" s="176"/>
      <c r="I3330" s="176"/>
      <c r="J3330" s="172"/>
      <c r="K3330" s="173"/>
      <c r="L3330" s="178"/>
      <c r="R3330" s="3"/>
      <c r="S3330" s="106"/>
      <c r="T3330" s="106"/>
      <c r="U3330" s="106"/>
      <c r="V3330" s="106"/>
      <c r="W3330" s="106"/>
      <c r="X3330" s="106"/>
      <c r="AB3330" s="188" t="str">
        <f t="shared" ref="AB3330:AB3393" si="359">_xlfn.CONCAT(C3330,D3330,E3330)</f>
        <v/>
      </c>
      <c r="AC3330" s="188" t="s">
        <v>1585</v>
      </c>
      <c r="AD3330" s="131"/>
      <c r="AE3330" s="131"/>
      <c r="AF3330" s="131"/>
      <c r="AG3330" s="131"/>
      <c r="AH3330" s="131"/>
      <c r="AI3330" s="131"/>
      <c r="AJ3330" s="128" t="str">
        <f t="shared" si="353"/>
        <v/>
      </c>
      <c r="AK3330" s="7" t="str">
        <f>IF(ISNUMBER($AJ3330),INDEX($C$1:$AB$3985,$AJ3330,AK$4),"")</f>
        <v/>
      </c>
      <c r="AL3330" s="7" t="str">
        <f>IF(ISNUMBER($AJ3330),INDEX($C$1:$AB$3985,$AJ3330,AL$4),"")</f>
        <v/>
      </c>
      <c r="AM3330" s="128"/>
      <c r="AN3330" s="128" t="str">
        <f t="shared" si="355"/>
        <v/>
      </c>
      <c r="AO3330" s="7" t="str">
        <f t="shared" si="358"/>
        <v/>
      </c>
      <c r="AP3330" s="10" t="str">
        <f t="shared" si="358"/>
        <v/>
      </c>
      <c r="AQ3330" s="310">
        <f>IF(ISNUMBER(SEARCH($T$30,AO3330)),MAX(AQ$5:AQ3329)+1,0)</f>
        <v>0</v>
      </c>
      <c r="AR3330" s="310">
        <f>IF(ISNUMBER(SEARCH($T$31,AO3330)),MAX(AR$5:AR3329)+1,0)</f>
        <v>0</v>
      </c>
      <c r="AS3330" s="128" t="str">
        <f t="shared" si="354"/>
        <v/>
      </c>
      <c r="AT3330" s="105" t="str">
        <f>IF(ISNUMBER($AS3330),INDEX($C$1:$AB$3985,$AS3330,AT$4),"")</f>
        <v/>
      </c>
      <c r="AU3330" s="128"/>
      <c r="AV3330" s="128" t="str">
        <f t="shared" si="356"/>
        <v/>
      </c>
      <c r="AW3330" s="105" t="str">
        <f>IF(ISNUMBER($AV3330),INDEX($C$1:$AB$3985,$AV3330,AW$4),"")</f>
        <v/>
      </c>
      <c r="AX3330" s="105" t="str">
        <f>IF(ISNUMBER($AV3330),INDEX($C$1:$AB$3985,$AV3330,AX$4),"")</f>
        <v/>
      </c>
      <c r="AY3330" s="128"/>
      <c r="AZ3330" s="128"/>
      <c r="BA3330" s="128" t="str">
        <f t="shared" si="357"/>
        <v/>
      </c>
      <c r="BB3330" s="105" t="str">
        <f>IF(ISNUMBER($BA3330),INDEX($C$1:$AB$3985,$BA3330,BB$4),"")</f>
        <v/>
      </c>
      <c r="BC3330" s="105"/>
    </row>
    <row r="3331" spans="1:55" x14ac:dyDescent="0.25">
      <c r="A3331" s="98"/>
      <c r="B3331" s="98"/>
      <c r="C3331" s="73"/>
      <c r="D3331" s="179"/>
      <c r="E3331" s="176"/>
      <c r="F3331" s="175"/>
      <c r="G3331" s="176"/>
      <c r="H3331" s="176"/>
      <c r="I3331" s="176"/>
      <c r="J3331" s="172"/>
      <c r="K3331" s="173"/>
      <c r="L3331" s="178"/>
      <c r="R3331" s="3"/>
      <c r="S3331" s="106"/>
      <c r="T3331" s="106"/>
      <c r="U3331" s="106"/>
      <c r="V3331" s="106"/>
      <c r="W3331" s="106"/>
      <c r="X3331" s="106"/>
      <c r="AB3331" s="188" t="str">
        <f t="shared" si="359"/>
        <v/>
      </c>
      <c r="AC3331" s="188" t="s">
        <v>1585</v>
      </c>
      <c r="AD3331" s="131"/>
      <c r="AE3331" s="131"/>
      <c r="AF3331" s="131"/>
      <c r="AG3331" s="131"/>
      <c r="AH3331" s="131"/>
      <c r="AI3331" s="131"/>
      <c r="AJ3331" s="128" t="str">
        <f t="shared" si="353"/>
        <v/>
      </c>
      <c r="AK3331" s="7" t="str">
        <f>IF(ISNUMBER($AJ3331),INDEX($C$1:$AB$3985,$AJ3331,AK$4),"")</f>
        <v/>
      </c>
      <c r="AL3331" s="7" t="str">
        <f>IF(ISNUMBER($AJ3331),INDEX($C$1:$AB$3985,$AJ3331,AL$4),"")</f>
        <v/>
      </c>
      <c r="AM3331" s="128"/>
      <c r="AN3331" s="128" t="str">
        <f t="shared" si="355"/>
        <v/>
      </c>
      <c r="AO3331" s="7" t="str">
        <f t="shared" si="358"/>
        <v/>
      </c>
      <c r="AP3331" s="10" t="str">
        <f t="shared" si="358"/>
        <v/>
      </c>
      <c r="AQ3331" s="310">
        <f>IF(ISNUMBER(SEARCH($T$30,AO3331)),MAX(AQ$5:AQ3330)+1,0)</f>
        <v>0</v>
      </c>
      <c r="AR3331" s="310">
        <f>IF(ISNUMBER(SEARCH($T$31,AO3331)),MAX(AR$5:AR3330)+1,0)</f>
        <v>0</v>
      </c>
      <c r="AS3331" s="128" t="str">
        <f t="shared" si="354"/>
        <v/>
      </c>
      <c r="AT3331" s="105" t="str">
        <f>IF(ISNUMBER($AS3331),INDEX($C$1:$AB$3985,$AS3331,AT$4),"")</f>
        <v/>
      </c>
      <c r="AU3331" s="128"/>
      <c r="AV3331" s="128" t="str">
        <f t="shared" si="356"/>
        <v/>
      </c>
      <c r="AW3331" s="105" t="str">
        <f>IF(ISNUMBER($AV3331),INDEX($C$1:$AB$3985,$AV3331,AW$4),"")</f>
        <v/>
      </c>
      <c r="AX3331" s="105" t="str">
        <f>IF(ISNUMBER($AV3331),INDEX($C$1:$AB$3985,$AV3331,AX$4),"")</f>
        <v/>
      </c>
      <c r="AY3331" s="128"/>
      <c r="AZ3331" s="128"/>
      <c r="BA3331" s="128" t="str">
        <f t="shared" si="357"/>
        <v/>
      </c>
      <c r="BB3331" s="105" t="str">
        <f>IF(ISNUMBER($BA3331),INDEX($C$1:$AB$3985,$BA3331,BB$4),"")</f>
        <v/>
      </c>
      <c r="BC3331" s="105"/>
    </row>
    <row r="3332" spans="1:55" x14ac:dyDescent="0.25">
      <c r="A3332" s="98"/>
      <c r="B3332" s="98"/>
      <c r="C3332" s="73"/>
      <c r="D3332" s="179"/>
      <c r="E3332" s="176"/>
      <c r="F3332" s="175"/>
      <c r="G3332" s="176"/>
      <c r="H3332" s="176"/>
      <c r="I3332" s="176"/>
      <c r="J3332" s="172"/>
      <c r="K3332" s="173"/>
      <c r="L3332" s="178"/>
      <c r="R3332" s="3"/>
      <c r="S3332" s="106"/>
      <c r="T3332" s="106"/>
      <c r="U3332" s="106"/>
      <c r="V3332" s="106"/>
      <c r="W3332" s="106"/>
      <c r="X3332" s="106"/>
      <c r="AB3332" s="188" t="str">
        <f t="shared" si="359"/>
        <v/>
      </c>
      <c r="AC3332" s="188" t="s">
        <v>1585</v>
      </c>
      <c r="AD3332" s="131"/>
      <c r="AE3332" s="131"/>
      <c r="AF3332" s="131"/>
      <c r="AG3332" s="131"/>
      <c r="AH3332" s="131"/>
      <c r="AI3332" s="131"/>
      <c r="AJ3332" s="128" t="str">
        <f t="shared" si="353"/>
        <v/>
      </c>
      <c r="AK3332" s="7" t="str">
        <f>IF(ISNUMBER($AJ3332),INDEX($C$1:$AB$3985,$AJ3332,AK$4),"")</f>
        <v/>
      </c>
      <c r="AL3332" s="7" t="str">
        <f>IF(ISNUMBER($AJ3332),INDEX($C$1:$AB$3985,$AJ3332,AL$4),"")</f>
        <v/>
      </c>
      <c r="AM3332" s="128"/>
      <c r="AN3332" s="128" t="str">
        <f t="shared" si="355"/>
        <v/>
      </c>
      <c r="AO3332" s="7" t="str">
        <f t="shared" si="358"/>
        <v/>
      </c>
      <c r="AP3332" s="10" t="str">
        <f t="shared" si="358"/>
        <v/>
      </c>
      <c r="AQ3332" s="310">
        <f>IF(ISNUMBER(SEARCH($T$30,AO3332)),MAX(AQ$5:AQ3331)+1,0)</f>
        <v>0</v>
      </c>
      <c r="AR3332" s="310">
        <f>IF(ISNUMBER(SEARCH($T$31,AO3332)),MAX(AR$5:AR3331)+1,0)</f>
        <v>0</v>
      </c>
      <c r="AS3332" s="128" t="str">
        <f t="shared" si="354"/>
        <v/>
      </c>
      <c r="AT3332" s="105" t="str">
        <f>IF(ISNUMBER($AS3332),INDEX($C$1:$AB$3985,$AS3332,AT$4),"")</f>
        <v/>
      </c>
      <c r="AU3332" s="128"/>
      <c r="AV3332" s="128" t="str">
        <f t="shared" si="356"/>
        <v/>
      </c>
      <c r="AW3332" s="105" t="str">
        <f>IF(ISNUMBER($AV3332),INDEX($C$1:$AB$3985,$AV3332,AW$4),"")</f>
        <v/>
      </c>
      <c r="AX3332" s="105" t="str">
        <f>IF(ISNUMBER($AV3332),INDEX($C$1:$AB$3985,$AV3332,AX$4),"")</f>
        <v/>
      </c>
      <c r="AY3332" s="128"/>
      <c r="AZ3332" s="128"/>
      <c r="BA3332" s="128" t="str">
        <f t="shared" si="357"/>
        <v/>
      </c>
      <c r="BB3332" s="105" t="str">
        <f>IF(ISNUMBER($BA3332),INDEX($C$1:$AB$3985,$BA3332,BB$4),"")</f>
        <v/>
      </c>
      <c r="BC3332" s="105"/>
    </row>
    <row r="3333" spans="1:55" x14ac:dyDescent="0.25">
      <c r="A3333" s="98"/>
      <c r="B3333" s="98"/>
      <c r="C3333" s="73"/>
      <c r="D3333" s="179"/>
      <c r="E3333" s="176"/>
      <c r="F3333" s="175"/>
      <c r="G3333" s="176"/>
      <c r="H3333" s="176"/>
      <c r="I3333" s="176"/>
      <c r="J3333" s="172"/>
      <c r="K3333" s="173"/>
      <c r="L3333" s="178"/>
      <c r="R3333" s="3"/>
      <c r="S3333" s="106"/>
      <c r="T3333" s="106"/>
      <c r="U3333" s="106"/>
      <c r="V3333" s="106"/>
      <c r="W3333" s="106"/>
      <c r="X3333" s="106"/>
      <c r="AB3333" s="188" t="str">
        <f t="shared" si="359"/>
        <v/>
      </c>
      <c r="AC3333" s="188" t="s">
        <v>1585</v>
      </c>
      <c r="AD3333" s="131"/>
      <c r="AE3333" s="131"/>
      <c r="AF3333" s="131"/>
      <c r="AG3333" s="131"/>
      <c r="AH3333" s="131"/>
      <c r="AI3333" s="131"/>
      <c r="AJ3333" s="128" t="str">
        <f t="shared" si="353"/>
        <v/>
      </c>
      <c r="AK3333" s="7" t="str">
        <f>IF(ISNUMBER($AJ3333),INDEX($C$1:$AB$3985,$AJ3333,AK$4),"")</f>
        <v/>
      </c>
      <c r="AL3333" s="7" t="str">
        <f>IF(ISNUMBER($AJ3333),INDEX($C$1:$AB$3985,$AJ3333,AL$4),"")</f>
        <v/>
      </c>
      <c r="AM3333" s="128"/>
      <c r="AN3333" s="128" t="str">
        <f t="shared" si="355"/>
        <v/>
      </c>
      <c r="AO3333" s="7" t="str">
        <f t="shared" si="358"/>
        <v/>
      </c>
      <c r="AP3333" s="10" t="str">
        <f t="shared" si="358"/>
        <v/>
      </c>
      <c r="AQ3333" s="310">
        <f>IF(ISNUMBER(SEARCH($T$30,AO3333)),MAX(AQ$5:AQ3332)+1,0)</f>
        <v>0</v>
      </c>
      <c r="AR3333" s="310">
        <f>IF(ISNUMBER(SEARCH($T$31,AO3333)),MAX(AR$5:AR3332)+1,0)</f>
        <v>0</v>
      </c>
      <c r="AS3333" s="128" t="str">
        <f t="shared" si="354"/>
        <v/>
      </c>
      <c r="AT3333" s="105" t="str">
        <f>IF(ISNUMBER($AS3333),INDEX($C$1:$AB$3985,$AS3333,AT$4),"")</f>
        <v/>
      </c>
      <c r="AU3333" s="128"/>
      <c r="AV3333" s="128" t="str">
        <f t="shared" si="356"/>
        <v/>
      </c>
      <c r="AW3333" s="105" t="str">
        <f>IF(ISNUMBER($AV3333),INDEX($C$1:$AB$3985,$AV3333,AW$4),"")</f>
        <v/>
      </c>
      <c r="AX3333" s="105" t="str">
        <f>IF(ISNUMBER($AV3333),INDEX($C$1:$AB$3985,$AV3333,AX$4),"")</f>
        <v/>
      </c>
      <c r="AY3333" s="128"/>
      <c r="AZ3333" s="128"/>
      <c r="BA3333" s="128" t="str">
        <f t="shared" si="357"/>
        <v/>
      </c>
      <c r="BB3333" s="105" t="str">
        <f>IF(ISNUMBER($BA3333),INDEX($C$1:$AB$3985,$BA3333,BB$4),"")</f>
        <v/>
      </c>
      <c r="BC3333" s="105"/>
    </row>
    <row r="3334" spans="1:55" x14ac:dyDescent="0.25">
      <c r="A3334" s="98"/>
      <c r="B3334" s="98"/>
      <c r="C3334" s="73"/>
      <c r="D3334" s="179"/>
      <c r="E3334" s="176"/>
      <c r="F3334" s="175"/>
      <c r="G3334" s="176"/>
      <c r="H3334" s="176"/>
      <c r="I3334" s="176"/>
      <c r="J3334" s="172"/>
      <c r="K3334" s="173"/>
      <c r="L3334" s="178"/>
      <c r="R3334" s="3"/>
      <c r="S3334" s="106"/>
      <c r="T3334" s="106"/>
      <c r="U3334" s="106"/>
      <c r="V3334" s="106"/>
      <c r="W3334" s="106"/>
      <c r="X3334" s="106"/>
      <c r="AB3334" s="188" t="str">
        <f t="shared" si="359"/>
        <v/>
      </c>
      <c r="AC3334" s="188" t="s">
        <v>1585</v>
      </c>
      <c r="AD3334" s="131"/>
      <c r="AE3334" s="131"/>
      <c r="AF3334" s="131"/>
      <c r="AG3334" s="131"/>
      <c r="AH3334" s="131"/>
      <c r="AI3334" s="131"/>
      <c r="AJ3334" s="128" t="str">
        <f t="shared" ref="AJ3334:AJ3397" si="360">IF(AJ3333="","",IF(AJ3333+1&lt;=$AH$6,AJ3333+1,""))</f>
        <v/>
      </c>
      <c r="AK3334" s="7" t="str">
        <f>IF(ISNUMBER($AJ3334),INDEX($C$1:$AB$3985,$AJ3334,AK$4),"")</f>
        <v/>
      </c>
      <c r="AL3334" s="7" t="str">
        <f>IF(ISNUMBER($AJ3334),INDEX($C$1:$AB$3985,$AJ3334,AL$4),"")</f>
        <v/>
      </c>
      <c r="AM3334" s="128"/>
      <c r="AN3334" s="128" t="str">
        <f t="shared" si="355"/>
        <v/>
      </c>
      <c r="AO3334" s="7" t="str">
        <f t="shared" si="358"/>
        <v/>
      </c>
      <c r="AP3334" s="10" t="str">
        <f t="shared" si="358"/>
        <v/>
      </c>
      <c r="AQ3334" s="310">
        <f>IF(ISNUMBER(SEARCH($T$30,AO3334)),MAX(AQ$5:AQ3333)+1,0)</f>
        <v>0</v>
      </c>
      <c r="AR3334" s="310">
        <f>IF(ISNUMBER(SEARCH($T$31,AO3334)),MAX(AR$5:AR3333)+1,0)</f>
        <v>0</v>
      </c>
      <c r="AS3334" s="128" t="str">
        <f t="shared" ref="AS3334:AS3397" si="361">IF(AS3333="","",IF(AS3333+1&lt;=$AH$8,AS3333+1,""))</f>
        <v/>
      </c>
      <c r="AT3334" s="105" t="str">
        <f>IF(ISNUMBER($AS3334),INDEX($C$1:$AB$3985,$AS3334,AT$4),"")</f>
        <v/>
      </c>
      <c r="AU3334" s="128"/>
      <c r="AV3334" s="128" t="str">
        <f t="shared" si="356"/>
        <v/>
      </c>
      <c r="AW3334" s="105" t="str">
        <f>IF(ISNUMBER($AV3334),INDEX($C$1:$AB$3985,$AV3334,AW$4),"")</f>
        <v/>
      </c>
      <c r="AX3334" s="105" t="str">
        <f>IF(ISNUMBER($AV3334),INDEX($C$1:$AB$3985,$AV3334,AX$4),"")</f>
        <v/>
      </c>
      <c r="AY3334" s="128"/>
      <c r="AZ3334" s="128"/>
      <c r="BA3334" s="128" t="str">
        <f t="shared" si="357"/>
        <v/>
      </c>
      <c r="BB3334" s="105" t="str">
        <f>IF(ISNUMBER($BA3334),INDEX($C$1:$AB$3985,$BA3334,BB$4),"")</f>
        <v/>
      </c>
      <c r="BC3334" s="105"/>
    </row>
    <row r="3335" spans="1:55" x14ac:dyDescent="0.25">
      <c r="A3335" s="98"/>
      <c r="B3335" s="98"/>
      <c r="C3335" s="73"/>
      <c r="D3335" s="179"/>
      <c r="E3335" s="176"/>
      <c r="F3335" s="175"/>
      <c r="G3335" s="176"/>
      <c r="H3335" s="176"/>
      <c r="I3335" s="176"/>
      <c r="J3335" s="172"/>
      <c r="K3335" s="173"/>
      <c r="L3335" s="178"/>
      <c r="R3335" s="3"/>
      <c r="S3335" s="106"/>
      <c r="T3335" s="106"/>
      <c r="U3335" s="106"/>
      <c r="V3335" s="106"/>
      <c r="W3335" s="106"/>
      <c r="X3335" s="106"/>
      <c r="AB3335" s="188" t="str">
        <f t="shared" si="359"/>
        <v/>
      </c>
      <c r="AC3335" s="188" t="s">
        <v>1585</v>
      </c>
      <c r="AD3335" s="131"/>
      <c r="AE3335" s="131"/>
      <c r="AF3335" s="131"/>
      <c r="AG3335" s="131"/>
      <c r="AH3335" s="131"/>
      <c r="AI3335" s="131"/>
      <c r="AJ3335" s="128" t="str">
        <f t="shared" si="360"/>
        <v/>
      </c>
      <c r="AK3335" s="7" t="str">
        <f>IF(ISNUMBER($AJ3335),INDEX($C$1:$AB$3985,$AJ3335,AK$4),"")</f>
        <v/>
      </c>
      <c r="AL3335" s="7" t="str">
        <f>IF(ISNUMBER($AJ3335),INDEX($C$1:$AB$3985,$AJ3335,AL$4),"")</f>
        <v/>
      </c>
      <c r="AM3335" s="128"/>
      <c r="AN3335" s="128" t="str">
        <f t="shared" ref="AN3335:AN3398" si="362">IF(AN3334="","",IF(AN3334+1&lt;=$AH$7,AN3334+1,""))</f>
        <v/>
      </c>
      <c r="AO3335" s="7" t="str">
        <f t="shared" si="358"/>
        <v/>
      </c>
      <c r="AP3335" s="10" t="str">
        <f t="shared" si="358"/>
        <v/>
      </c>
      <c r="AQ3335" s="310">
        <f>IF(ISNUMBER(SEARCH($T$30,AO3335)),MAX(AQ$5:AQ3334)+1,0)</f>
        <v>0</v>
      </c>
      <c r="AR3335" s="310">
        <f>IF(ISNUMBER(SEARCH($T$31,AO3335)),MAX(AR$5:AR3334)+1,0)</f>
        <v>0</v>
      </c>
      <c r="AS3335" s="128" t="str">
        <f t="shared" si="361"/>
        <v/>
      </c>
      <c r="AT3335" s="105" t="str">
        <f>IF(ISNUMBER($AS3335),INDEX($C$1:$AB$3985,$AS3335,AT$4),"")</f>
        <v/>
      </c>
      <c r="AU3335" s="128"/>
      <c r="AV3335" s="128" t="str">
        <f t="shared" ref="AV3335:AV3398" si="363">IF(AV3334="","",IF(AV3334+1&lt;=$AH$9,AV3334+1,""))</f>
        <v/>
      </c>
      <c r="AW3335" s="105" t="str">
        <f>IF(ISNUMBER($AV3335),INDEX($C$1:$AB$3985,$AV3335,AW$4),"")</f>
        <v/>
      </c>
      <c r="AX3335" s="105" t="str">
        <f>IF(ISNUMBER($AV3335),INDEX($C$1:$AB$3985,$AV3335,AX$4),"")</f>
        <v/>
      </c>
      <c r="AY3335" s="128"/>
      <c r="AZ3335" s="128"/>
      <c r="BA3335" s="128" t="str">
        <f t="shared" ref="BA3335:BA3398" si="364">IF(BA3334="","",IF(BA3334+1&lt;=$AH$10,BA3334+1,""))</f>
        <v/>
      </c>
      <c r="BB3335" s="105" t="str">
        <f>IF(ISNUMBER($BA3335),INDEX($C$1:$AB$3985,$BA3335,BB$4),"")</f>
        <v/>
      </c>
      <c r="BC3335" s="105"/>
    </row>
    <row r="3336" spans="1:55" x14ac:dyDescent="0.25">
      <c r="A3336" s="98"/>
      <c r="B3336" s="98"/>
      <c r="C3336" s="73"/>
      <c r="D3336" s="179"/>
      <c r="E3336" s="176"/>
      <c r="F3336" s="175"/>
      <c r="G3336" s="176"/>
      <c r="H3336" s="176"/>
      <c r="I3336" s="176"/>
      <c r="J3336" s="172"/>
      <c r="K3336" s="173"/>
      <c r="L3336" s="178"/>
      <c r="R3336" s="3"/>
      <c r="S3336" s="106"/>
      <c r="T3336" s="106"/>
      <c r="U3336" s="106"/>
      <c r="V3336" s="106"/>
      <c r="W3336" s="106"/>
      <c r="X3336" s="106"/>
      <c r="AB3336" s="188" t="str">
        <f t="shared" si="359"/>
        <v/>
      </c>
      <c r="AC3336" s="188" t="s">
        <v>1585</v>
      </c>
      <c r="AD3336" s="131"/>
      <c r="AE3336" s="131"/>
      <c r="AF3336" s="131"/>
      <c r="AG3336" s="131"/>
      <c r="AH3336" s="131"/>
      <c r="AI3336" s="131"/>
      <c r="AJ3336" s="128" t="str">
        <f t="shared" si="360"/>
        <v/>
      </c>
      <c r="AK3336" s="7" t="str">
        <f>IF(ISNUMBER($AJ3336),INDEX($C$1:$AB$3985,$AJ3336,AK$4),"")</f>
        <v/>
      </c>
      <c r="AL3336" s="7" t="str">
        <f>IF(ISNUMBER($AJ3336),INDEX($C$1:$AB$3985,$AJ3336,AL$4),"")</f>
        <v/>
      </c>
      <c r="AM3336" s="128"/>
      <c r="AN3336" s="128" t="str">
        <f t="shared" si="362"/>
        <v/>
      </c>
      <c r="AO3336" s="7" t="str">
        <f t="shared" si="358"/>
        <v/>
      </c>
      <c r="AP3336" s="10" t="str">
        <f t="shared" si="358"/>
        <v/>
      </c>
      <c r="AQ3336" s="310">
        <f>IF(ISNUMBER(SEARCH($T$30,AO3336)),MAX(AQ$5:AQ3335)+1,0)</f>
        <v>0</v>
      </c>
      <c r="AR3336" s="310">
        <f>IF(ISNUMBER(SEARCH($T$31,AO3336)),MAX(AR$5:AR3335)+1,0)</f>
        <v>0</v>
      </c>
      <c r="AS3336" s="128" t="str">
        <f t="shared" si="361"/>
        <v/>
      </c>
      <c r="AT3336" s="105" t="str">
        <f>IF(ISNUMBER($AS3336),INDEX($C$1:$AB$3985,$AS3336,AT$4),"")</f>
        <v/>
      </c>
      <c r="AU3336" s="128"/>
      <c r="AV3336" s="128" t="str">
        <f t="shared" si="363"/>
        <v/>
      </c>
      <c r="AW3336" s="105" t="str">
        <f>IF(ISNUMBER($AV3336),INDEX($C$1:$AB$3985,$AV3336,AW$4),"")</f>
        <v/>
      </c>
      <c r="AX3336" s="105" t="str">
        <f>IF(ISNUMBER($AV3336),INDEX($C$1:$AB$3985,$AV3336,AX$4),"")</f>
        <v/>
      </c>
      <c r="AY3336" s="128"/>
      <c r="AZ3336" s="128"/>
      <c r="BA3336" s="128" t="str">
        <f t="shared" si="364"/>
        <v/>
      </c>
      <c r="BB3336" s="105" t="str">
        <f>IF(ISNUMBER($BA3336),INDEX($C$1:$AB$3985,$BA3336,BB$4),"")</f>
        <v/>
      </c>
      <c r="BC3336" s="105"/>
    </row>
    <row r="3337" spans="1:55" x14ac:dyDescent="0.25">
      <c r="A3337" s="98"/>
      <c r="B3337" s="98"/>
      <c r="C3337" s="73"/>
      <c r="D3337" s="179"/>
      <c r="E3337" s="176"/>
      <c r="F3337" s="175"/>
      <c r="G3337" s="176"/>
      <c r="H3337" s="176"/>
      <c r="I3337" s="176"/>
      <c r="J3337" s="172"/>
      <c r="K3337" s="173"/>
      <c r="L3337" s="178"/>
      <c r="R3337" s="3"/>
      <c r="S3337" s="106"/>
      <c r="T3337" s="106"/>
      <c r="U3337" s="106"/>
      <c r="V3337" s="106"/>
      <c r="W3337" s="106"/>
      <c r="X3337" s="106"/>
      <c r="AB3337" s="188" t="str">
        <f t="shared" si="359"/>
        <v/>
      </c>
      <c r="AC3337" s="188" t="s">
        <v>1585</v>
      </c>
      <c r="AD3337" s="131"/>
      <c r="AE3337" s="131"/>
      <c r="AF3337" s="131"/>
      <c r="AG3337" s="131"/>
      <c r="AH3337" s="131"/>
      <c r="AI3337" s="131"/>
      <c r="AJ3337" s="128" t="str">
        <f t="shared" si="360"/>
        <v/>
      </c>
      <c r="AK3337" s="7" t="str">
        <f>IF(ISNUMBER($AJ3337),INDEX($C$1:$AB$3985,$AJ3337,AK$4),"")</f>
        <v/>
      </c>
      <c r="AL3337" s="7" t="str">
        <f>IF(ISNUMBER($AJ3337),INDEX($C$1:$AB$3985,$AJ3337,AL$4),"")</f>
        <v/>
      </c>
      <c r="AM3337" s="128"/>
      <c r="AN3337" s="128" t="str">
        <f t="shared" si="362"/>
        <v/>
      </c>
      <c r="AO3337" s="7" t="str">
        <f t="shared" si="358"/>
        <v/>
      </c>
      <c r="AP3337" s="10" t="str">
        <f t="shared" si="358"/>
        <v/>
      </c>
      <c r="AQ3337" s="310">
        <f>IF(ISNUMBER(SEARCH($T$30,AO3337)),MAX(AQ$5:AQ3336)+1,0)</f>
        <v>0</v>
      </c>
      <c r="AR3337" s="310">
        <f>IF(ISNUMBER(SEARCH($T$31,AO3337)),MAX(AR$5:AR3336)+1,0)</f>
        <v>0</v>
      </c>
      <c r="AS3337" s="128" t="str">
        <f t="shared" si="361"/>
        <v/>
      </c>
      <c r="AT3337" s="105" t="str">
        <f>IF(ISNUMBER($AS3337),INDEX($C$1:$AB$3985,$AS3337,AT$4),"")</f>
        <v/>
      </c>
      <c r="AU3337" s="128"/>
      <c r="AV3337" s="128" t="str">
        <f t="shared" si="363"/>
        <v/>
      </c>
      <c r="AW3337" s="105" t="str">
        <f>IF(ISNUMBER($AV3337),INDEX($C$1:$AB$3985,$AV3337,AW$4),"")</f>
        <v/>
      </c>
      <c r="AX3337" s="105" t="str">
        <f>IF(ISNUMBER($AV3337),INDEX($C$1:$AB$3985,$AV3337,AX$4),"")</f>
        <v/>
      </c>
      <c r="AY3337" s="128"/>
      <c r="AZ3337" s="128"/>
      <c r="BA3337" s="128" t="str">
        <f t="shared" si="364"/>
        <v/>
      </c>
      <c r="BB3337" s="105" t="str">
        <f>IF(ISNUMBER($BA3337),INDEX($C$1:$AB$3985,$BA3337,BB$4),"")</f>
        <v/>
      </c>
      <c r="BC3337" s="105"/>
    </row>
    <row r="3338" spans="1:55" x14ac:dyDescent="0.25">
      <c r="A3338" s="98"/>
      <c r="B3338" s="98"/>
      <c r="C3338" s="73"/>
      <c r="D3338" s="179"/>
      <c r="E3338" s="176"/>
      <c r="F3338" s="175"/>
      <c r="G3338" s="176"/>
      <c r="H3338" s="176"/>
      <c r="I3338" s="176"/>
      <c r="J3338" s="172"/>
      <c r="K3338" s="173"/>
      <c r="L3338" s="178"/>
      <c r="R3338" s="3"/>
      <c r="S3338" s="106"/>
      <c r="T3338" s="106"/>
      <c r="U3338" s="106"/>
      <c r="V3338" s="106"/>
      <c r="W3338" s="106"/>
      <c r="X3338" s="106"/>
      <c r="AB3338" s="188" t="str">
        <f t="shared" si="359"/>
        <v/>
      </c>
      <c r="AC3338" s="188" t="s">
        <v>1585</v>
      </c>
      <c r="AD3338" s="131"/>
      <c r="AE3338" s="131"/>
      <c r="AF3338" s="131"/>
      <c r="AG3338" s="131"/>
      <c r="AH3338" s="131"/>
      <c r="AI3338" s="131"/>
      <c r="AJ3338" s="128" t="str">
        <f t="shared" si="360"/>
        <v/>
      </c>
      <c r="AK3338" s="7" t="str">
        <f>IF(ISNUMBER($AJ3338),INDEX($C$1:$AB$3985,$AJ3338,AK$4),"")</f>
        <v/>
      </c>
      <c r="AL3338" s="7" t="str">
        <f>IF(ISNUMBER($AJ3338),INDEX($C$1:$AB$3985,$AJ3338,AL$4),"")</f>
        <v/>
      </c>
      <c r="AM3338" s="128"/>
      <c r="AN3338" s="128" t="str">
        <f t="shared" si="362"/>
        <v/>
      </c>
      <c r="AO3338" s="7" t="str">
        <f t="shared" ref="AO3338:AP3401" si="365">IF(ISNUMBER($AN3338),INDEX($C$1:$AB$2294,$AN3338,AO$4),"")</f>
        <v/>
      </c>
      <c r="AP3338" s="10" t="str">
        <f t="shared" si="365"/>
        <v/>
      </c>
      <c r="AQ3338" s="310">
        <f>IF(ISNUMBER(SEARCH($T$30,AO3338)),MAX(AQ$5:AQ3337)+1,0)</f>
        <v>0</v>
      </c>
      <c r="AR3338" s="310">
        <f>IF(ISNUMBER(SEARCH($T$31,AO3338)),MAX(AR$5:AR3337)+1,0)</f>
        <v>0</v>
      </c>
      <c r="AS3338" s="128" t="str">
        <f t="shared" si="361"/>
        <v/>
      </c>
      <c r="AT3338" s="105" t="str">
        <f>IF(ISNUMBER($AS3338),INDEX($C$1:$AB$3985,$AS3338,AT$4),"")</f>
        <v/>
      </c>
      <c r="AU3338" s="128"/>
      <c r="AV3338" s="128" t="str">
        <f t="shared" si="363"/>
        <v/>
      </c>
      <c r="AW3338" s="105" t="str">
        <f>IF(ISNUMBER($AV3338),INDEX($C$1:$AB$3985,$AV3338,AW$4),"")</f>
        <v/>
      </c>
      <c r="AX3338" s="105" t="str">
        <f>IF(ISNUMBER($AV3338),INDEX($C$1:$AB$3985,$AV3338,AX$4),"")</f>
        <v/>
      </c>
      <c r="AY3338" s="128"/>
      <c r="AZ3338" s="128"/>
      <c r="BA3338" s="128" t="str">
        <f t="shared" si="364"/>
        <v/>
      </c>
      <c r="BB3338" s="105" t="str">
        <f>IF(ISNUMBER($BA3338),INDEX($C$1:$AB$3985,$BA3338,BB$4),"")</f>
        <v/>
      </c>
      <c r="BC3338" s="105"/>
    </row>
    <row r="3339" spans="1:55" x14ac:dyDescent="0.25">
      <c r="A3339" s="98"/>
      <c r="B3339" s="98"/>
      <c r="C3339" s="73"/>
      <c r="D3339" s="179"/>
      <c r="E3339" s="176"/>
      <c r="F3339" s="176"/>
      <c r="G3339" s="176"/>
      <c r="H3339" s="176"/>
      <c r="I3339" s="176"/>
      <c r="J3339" s="172"/>
      <c r="K3339" s="173"/>
      <c r="L3339" s="178"/>
      <c r="R3339" s="3"/>
      <c r="S3339" s="106"/>
      <c r="T3339" s="106"/>
      <c r="U3339" s="106"/>
      <c r="V3339" s="106"/>
      <c r="W3339" s="106"/>
      <c r="X3339" s="106"/>
      <c r="AB3339" s="188" t="str">
        <f t="shared" si="359"/>
        <v/>
      </c>
      <c r="AC3339" s="188" t="s">
        <v>1585</v>
      </c>
      <c r="AD3339" s="131"/>
      <c r="AE3339" s="131"/>
      <c r="AF3339" s="131"/>
      <c r="AG3339" s="131"/>
      <c r="AH3339" s="131"/>
      <c r="AI3339" s="131"/>
      <c r="AJ3339" s="128" t="str">
        <f t="shared" si="360"/>
        <v/>
      </c>
      <c r="AK3339" s="7" t="str">
        <f>IF(ISNUMBER($AJ3339),INDEX($C$1:$AB$3985,$AJ3339,AK$4),"")</f>
        <v/>
      </c>
      <c r="AL3339" s="7" t="str">
        <f>IF(ISNUMBER($AJ3339),INDEX($C$1:$AB$3985,$AJ3339,AL$4),"")</f>
        <v/>
      </c>
      <c r="AM3339" s="128"/>
      <c r="AN3339" s="128" t="str">
        <f t="shared" si="362"/>
        <v/>
      </c>
      <c r="AO3339" s="7" t="str">
        <f t="shared" si="365"/>
        <v/>
      </c>
      <c r="AP3339" s="10" t="str">
        <f t="shared" si="365"/>
        <v/>
      </c>
      <c r="AQ3339" s="310">
        <f>IF(ISNUMBER(SEARCH($T$30,AO3339)),MAX(AQ$5:AQ3338)+1,0)</f>
        <v>0</v>
      </c>
      <c r="AR3339" s="310">
        <f>IF(ISNUMBER(SEARCH($T$31,AO3339)),MAX(AR$5:AR3338)+1,0)</f>
        <v>0</v>
      </c>
      <c r="AS3339" s="128" t="str">
        <f t="shared" si="361"/>
        <v/>
      </c>
      <c r="AT3339" s="105" t="str">
        <f>IF(ISNUMBER($AS3339),INDEX($C$1:$AB$3985,$AS3339,AT$4),"")</f>
        <v/>
      </c>
      <c r="AU3339" s="128"/>
      <c r="AV3339" s="128" t="str">
        <f t="shared" si="363"/>
        <v/>
      </c>
      <c r="AW3339" s="105" t="str">
        <f>IF(ISNUMBER($AV3339),INDEX($C$1:$AB$3985,$AV3339,AW$4),"")</f>
        <v/>
      </c>
      <c r="AX3339" s="105" t="str">
        <f>IF(ISNUMBER($AV3339),INDEX($C$1:$AB$3985,$AV3339,AX$4),"")</f>
        <v/>
      </c>
      <c r="AY3339" s="128"/>
      <c r="AZ3339" s="128"/>
      <c r="BA3339" s="128" t="str">
        <f t="shared" si="364"/>
        <v/>
      </c>
      <c r="BB3339" s="105" t="str">
        <f>IF(ISNUMBER($BA3339),INDEX($C$1:$AB$3985,$BA3339,BB$4),"")</f>
        <v/>
      </c>
      <c r="BC3339" s="105"/>
    </row>
    <row r="3340" spans="1:55" x14ac:dyDescent="0.25">
      <c r="A3340" s="98"/>
      <c r="B3340" s="98"/>
      <c r="C3340" s="73"/>
      <c r="D3340" s="179"/>
      <c r="E3340" s="176"/>
      <c r="F3340" s="176"/>
      <c r="G3340" s="176"/>
      <c r="H3340" s="176"/>
      <c r="I3340" s="176"/>
      <c r="J3340" s="172"/>
      <c r="K3340" s="173"/>
      <c r="L3340" s="178"/>
      <c r="R3340" s="3"/>
      <c r="S3340" s="106"/>
      <c r="T3340" s="106"/>
      <c r="U3340" s="106"/>
      <c r="V3340" s="106"/>
      <c r="W3340" s="106"/>
      <c r="X3340" s="106"/>
      <c r="AB3340" s="188" t="str">
        <f t="shared" si="359"/>
        <v/>
      </c>
      <c r="AC3340" s="188" t="s">
        <v>1585</v>
      </c>
      <c r="AD3340" s="131"/>
      <c r="AE3340" s="131"/>
      <c r="AF3340" s="131"/>
      <c r="AG3340" s="131"/>
      <c r="AH3340" s="131"/>
      <c r="AI3340" s="131"/>
      <c r="AJ3340" s="128" t="str">
        <f t="shared" si="360"/>
        <v/>
      </c>
      <c r="AK3340" s="7" t="str">
        <f>IF(ISNUMBER($AJ3340),INDEX($C$1:$AB$3985,$AJ3340,AK$4),"")</f>
        <v/>
      </c>
      <c r="AL3340" s="7" t="str">
        <f>IF(ISNUMBER($AJ3340),INDEX($C$1:$AB$3985,$AJ3340,AL$4),"")</f>
        <v/>
      </c>
      <c r="AM3340" s="128"/>
      <c r="AN3340" s="128" t="str">
        <f t="shared" si="362"/>
        <v/>
      </c>
      <c r="AO3340" s="7" t="str">
        <f t="shared" si="365"/>
        <v/>
      </c>
      <c r="AP3340" s="10" t="str">
        <f t="shared" si="365"/>
        <v/>
      </c>
      <c r="AQ3340" s="310">
        <f>IF(ISNUMBER(SEARCH($T$30,AO3340)),MAX(AQ$5:AQ3339)+1,0)</f>
        <v>0</v>
      </c>
      <c r="AR3340" s="310">
        <f>IF(ISNUMBER(SEARCH($T$31,AO3340)),MAX(AR$5:AR3339)+1,0)</f>
        <v>0</v>
      </c>
      <c r="AS3340" s="128" t="str">
        <f t="shared" si="361"/>
        <v/>
      </c>
      <c r="AT3340" s="105" t="str">
        <f>IF(ISNUMBER($AS3340),INDEX($C$1:$AB$3985,$AS3340,AT$4),"")</f>
        <v/>
      </c>
      <c r="AU3340" s="128"/>
      <c r="AV3340" s="128" t="str">
        <f t="shared" si="363"/>
        <v/>
      </c>
      <c r="AW3340" s="105" t="str">
        <f>IF(ISNUMBER($AV3340),INDEX($C$1:$AB$3985,$AV3340,AW$4),"")</f>
        <v/>
      </c>
      <c r="AX3340" s="105" t="str">
        <f>IF(ISNUMBER($AV3340),INDEX($C$1:$AB$3985,$AV3340,AX$4),"")</f>
        <v/>
      </c>
      <c r="AY3340" s="128"/>
      <c r="AZ3340" s="128"/>
      <c r="BA3340" s="128" t="str">
        <f t="shared" si="364"/>
        <v/>
      </c>
      <c r="BB3340" s="105" t="str">
        <f>IF(ISNUMBER($BA3340),INDEX($C$1:$AB$3985,$BA3340,BB$4),"")</f>
        <v/>
      </c>
      <c r="BC3340" s="105"/>
    </row>
    <row r="3341" spans="1:55" x14ac:dyDescent="0.25">
      <c r="A3341" s="98"/>
      <c r="B3341" s="98"/>
      <c r="C3341" s="73"/>
      <c r="D3341" s="179"/>
      <c r="E3341" s="176"/>
      <c r="F3341" s="176"/>
      <c r="G3341" s="176"/>
      <c r="H3341" s="176"/>
      <c r="I3341" s="176"/>
      <c r="J3341" s="172"/>
      <c r="K3341" s="173"/>
      <c r="L3341" s="178"/>
      <c r="R3341" s="3"/>
      <c r="S3341" s="106"/>
      <c r="T3341" s="106"/>
      <c r="U3341" s="106"/>
      <c r="V3341" s="106"/>
      <c r="W3341" s="106"/>
      <c r="X3341" s="106"/>
      <c r="AB3341" s="188" t="str">
        <f t="shared" si="359"/>
        <v/>
      </c>
      <c r="AC3341" s="188" t="s">
        <v>1585</v>
      </c>
      <c r="AD3341" s="131"/>
      <c r="AE3341" s="131"/>
      <c r="AF3341" s="131"/>
      <c r="AG3341" s="131"/>
      <c r="AH3341" s="131"/>
      <c r="AI3341" s="131"/>
      <c r="AJ3341" s="128" t="str">
        <f t="shared" si="360"/>
        <v/>
      </c>
      <c r="AK3341" s="7" t="str">
        <f>IF(ISNUMBER($AJ3341),INDEX($C$1:$AB$3985,$AJ3341,AK$4),"")</f>
        <v/>
      </c>
      <c r="AL3341" s="7" t="str">
        <f>IF(ISNUMBER($AJ3341),INDEX($C$1:$AB$3985,$AJ3341,AL$4),"")</f>
        <v/>
      </c>
      <c r="AM3341" s="128"/>
      <c r="AN3341" s="128" t="str">
        <f t="shared" si="362"/>
        <v/>
      </c>
      <c r="AO3341" s="7" t="str">
        <f t="shared" si="365"/>
        <v/>
      </c>
      <c r="AP3341" s="10" t="str">
        <f t="shared" si="365"/>
        <v/>
      </c>
      <c r="AQ3341" s="310">
        <f>IF(ISNUMBER(SEARCH($T$30,AO3341)),MAX(AQ$5:AQ3340)+1,0)</f>
        <v>0</v>
      </c>
      <c r="AR3341" s="310">
        <f>IF(ISNUMBER(SEARCH($T$31,AO3341)),MAX(AR$5:AR3340)+1,0)</f>
        <v>0</v>
      </c>
      <c r="AS3341" s="128" t="str">
        <f t="shared" si="361"/>
        <v/>
      </c>
      <c r="AT3341" s="105" t="str">
        <f>IF(ISNUMBER($AS3341),INDEX($C$1:$AB$3985,$AS3341,AT$4),"")</f>
        <v/>
      </c>
      <c r="AU3341" s="128"/>
      <c r="AV3341" s="128" t="str">
        <f t="shared" si="363"/>
        <v/>
      </c>
      <c r="AW3341" s="105" t="str">
        <f>IF(ISNUMBER($AV3341),INDEX($C$1:$AB$3985,$AV3341,AW$4),"")</f>
        <v/>
      </c>
      <c r="AX3341" s="105" t="str">
        <f>IF(ISNUMBER($AV3341),INDEX($C$1:$AB$3985,$AV3341,AX$4),"")</f>
        <v/>
      </c>
      <c r="AY3341" s="128"/>
      <c r="AZ3341" s="128"/>
      <c r="BA3341" s="128" t="str">
        <f t="shared" si="364"/>
        <v/>
      </c>
      <c r="BB3341" s="105" t="str">
        <f>IF(ISNUMBER($BA3341),INDEX($C$1:$AB$3985,$BA3341,BB$4),"")</f>
        <v/>
      </c>
      <c r="BC3341" s="105"/>
    </row>
    <row r="3342" spans="1:55" x14ac:dyDescent="0.25">
      <c r="A3342" s="98"/>
      <c r="B3342" s="98"/>
      <c r="C3342" s="73"/>
      <c r="D3342" s="179"/>
      <c r="E3342" s="176"/>
      <c r="F3342" s="176"/>
      <c r="G3342" s="176"/>
      <c r="H3342" s="176"/>
      <c r="I3342" s="176"/>
      <c r="J3342" s="172"/>
      <c r="K3342" s="173"/>
      <c r="L3342" s="178"/>
      <c r="R3342" s="3"/>
      <c r="S3342" s="106"/>
      <c r="T3342" s="106"/>
      <c r="U3342" s="106"/>
      <c r="V3342" s="106"/>
      <c r="W3342" s="106"/>
      <c r="X3342" s="106"/>
      <c r="AB3342" s="188" t="str">
        <f t="shared" si="359"/>
        <v/>
      </c>
      <c r="AC3342" s="188" t="s">
        <v>1585</v>
      </c>
      <c r="AD3342" s="131"/>
      <c r="AE3342" s="131"/>
      <c r="AF3342" s="131"/>
      <c r="AG3342" s="131"/>
      <c r="AH3342" s="131"/>
      <c r="AI3342" s="131"/>
      <c r="AJ3342" s="128" t="str">
        <f t="shared" si="360"/>
        <v/>
      </c>
      <c r="AK3342" s="7" t="str">
        <f>IF(ISNUMBER($AJ3342),INDEX($C$1:$AB$3985,$AJ3342,AK$4),"")</f>
        <v/>
      </c>
      <c r="AL3342" s="7" t="str">
        <f>IF(ISNUMBER($AJ3342),INDEX($C$1:$AB$3985,$AJ3342,AL$4),"")</f>
        <v/>
      </c>
      <c r="AM3342" s="128"/>
      <c r="AN3342" s="128" t="str">
        <f t="shared" si="362"/>
        <v/>
      </c>
      <c r="AO3342" s="7" t="str">
        <f t="shared" si="365"/>
        <v/>
      </c>
      <c r="AP3342" s="10" t="str">
        <f t="shared" si="365"/>
        <v/>
      </c>
      <c r="AQ3342" s="310">
        <f>IF(ISNUMBER(SEARCH($T$30,AO3342)),MAX(AQ$5:AQ3341)+1,0)</f>
        <v>0</v>
      </c>
      <c r="AR3342" s="310">
        <f>IF(ISNUMBER(SEARCH($T$31,AO3342)),MAX(AR$5:AR3341)+1,0)</f>
        <v>0</v>
      </c>
      <c r="AS3342" s="128" t="str">
        <f t="shared" si="361"/>
        <v/>
      </c>
      <c r="AT3342" s="105" t="str">
        <f>IF(ISNUMBER($AS3342),INDEX($C$1:$AB$3985,$AS3342,AT$4),"")</f>
        <v/>
      </c>
      <c r="AU3342" s="128"/>
      <c r="AV3342" s="128" t="str">
        <f t="shared" si="363"/>
        <v/>
      </c>
      <c r="AW3342" s="105" t="str">
        <f>IF(ISNUMBER($AV3342),INDEX($C$1:$AB$3985,$AV3342,AW$4),"")</f>
        <v/>
      </c>
      <c r="AX3342" s="105" t="str">
        <f>IF(ISNUMBER($AV3342),INDEX($C$1:$AB$3985,$AV3342,AX$4),"")</f>
        <v/>
      </c>
      <c r="AY3342" s="128"/>
      <c r="AZ3342" s="128"/>
      <c r="BA3342" s="128" t="str">
        <f t="shared" si="364"/>
        <v/>
      </c>
      <c r="BB3342" s="105" t="str">
        <f>IF(ISNUMBER($BA3342),INDEX($C$1:$AB$3985,$BA3342,BB$4),"")</f>
        <v/>
      </c>
      <c r="BC3342" s="105"/>
    </row>
    <row r="3343" spans="1:55" x14ac:dyDescent="0.25">
      <c r="A3343" s="98"/>
      <c r="B3343" s="98"/>
      <c r="C3343" s="73"/>
      <c r="D3343" s="179"/>
      <c r="E3343" s="176"/>
      <c r="F3343" s="176"/>
      <c r="G3343" s="176"/>
      <c r="H3343" s="176"/>
      <c r="I3343" s="176"/>
      <c r="J3343" s="172"/>
      <c r="K3343" s="173"/>
      <c r="L3343" s="178"/>
      <c r="R3343" s="3"/>
      <c r="S3343" s="106"/>
      <c r="T3343" s="106"/>
      <c r="U3343" s="106"/>
      <c r="V3343" s="106"/>
      <c r="W3343" s="106"/>
      <c r="X3343" s="106"/>
      <c r="AB3343" s="188" t="str">
        <f t="shared" si="359"/>
        <v/>
      </c>
      <c r="AC3343" s="188" t="s">
        <v>1585</v>
      </c>
      <c r="AD3343" s="131"/>
      <c r="AE3343" s="131"/>
      <c r="AF3343" s="131"/>
      <c r="AG3343" s="131"/>
      <c r="AH3343" s="131"/>
      <c r="AI3343" s="131"/>
      <c r="AJ3343" s="128" t="str">
        <f t="shared" si="360"/>
        <v/>
      </c>
      <c r="AK3343" s="7" t="str">
        <f>IF(ISNUMBER($AJ3343),INDEX($C$1:$AB$3985,$AJ3343,AK$4),"")</f>
        <v/>
      </c>
      <c r="AL3343" s="7" t="str">
        <f>IF(ISNUMBER($AJ3343),INDEX($C$1:$AB$3985,$AJ3343,AL$4),"")</f>
        <v/>
      </c>
      <c r="AM3343" s="128"/>
      <c r="AN3343" s="128" t="str">
        <f t="shared" si="362"/>
        <v/>
      </c>
      <c r="AO3343" s="7" t="str">
        <f t="shared" si="365"/>
        <v/>
      </c>
      <c r="AP3343" s="10" t="str">
        <f t="shared" si="365"/>
        <v/>
      </c>
      <c r="AQ3343" s="310">
        <f>IF(ISNUMBER(SEARCH($T$30,AO3343)),MAX(AQ$5:AQ3342)+1,0)</f>
        <v>0</v>
      </c>
      <c r="AR3343" s="310">
        <f>IF(ISNUMBER(SEARCH($T$31,AO3343)),MAX(AR$5:AR3342)+1,0)</f>
        <v>0</v>
      </c>
      <c r="AS3343" s="128" t="str">
        <f t="shared" si="361"/>
        <v/>
      </c>
      <c r="AT3343" s="105" t="str">
        <f>IF(ISNUMBER($AS3343),INDEX($C$1:$AB$3985,$AS3343,AT$4),"")</f>
        <v/>
      </c>
      <c r="AU3343" s="128"/>
      <c r="AV3343" s="128" t="str">
        <f t="shared" si="363"/>
        <v/>
      </c>
      <c r="AW3343" s="105" t="str">
        <f>IF(ISNUMBER($AV3343),INDEX($C$1:$AB$3985,$AV3343,AW$4),"")</f>
        <v/>
      </c>
      <c r="AX3343" s="105" t="str">
        <f>IF(ISNUMBER($AV3343),INDEX($C$1:$AB$3985,$AV3343,AX$4),"")</f>
        <v/>
      </c>
      <c r="AY3343" s="128"/>
      <c r="AZ3343" s="128"/>
      <c r="BA3343" s="128" t="str">
        <f t="shared" si="364"/>
        <v/>
      </c>
      <c r="BB3343" s="105" t="str">
        <f>IF(ISNUMBER($BA3343),INDEX($C$1:$AB$3985,$BA3343,BB$4),"")</f>
        <v/>
      </c>
      <c r="BC3343" s="105"/>
    </row>
    <row r="3344" spans="1:55" x14ac:dyDescent="0.25">
      <c r="A3344" s="98"/>
      <c r="B3344" s="98"/>
      <c r="C3344" s="73"/>
      <c r="D3344" s="179"/>
      <c r="E3344" s="176"/>
      <c r="F3344" s="176"/>
      <c r="G3344" s="176"/>
      <c r="H3344" s="176"/>
      <c r="I3344" s="176"/>
      <c r="J3344" s="172"/>
      <c r="K3344" s="173"/>
      <c r="L3344" s="178"/>
      <c r="R3344" s="3"/>
      <c r="S3344" s="106"/>
      <c r="T3344" s="106"/>
      <c r="U3344" s="106"/>
      <c r="V3344" s="106"/>
      <c r="W3344" s="106"/>
      <c r="X3344" s="106"/>
      <c r="AB3344" s="188" t="str">
        <f t="shared" si="359"/>
        <v/>
      </c>
      <c r="AC3344" s="188" t="s">
        <v>1585</v>
      </c>
      <c r="AD3344" s="131"/>
      <c r="AE3344" s="131"/>
      <c r="AF3344" s="131"/>
      <c r="AG3344" s="131"/>
      <c r="AH3344" s="131"/>
      <c r="AI3344" s="131"/>
      <c r="AJ3344" s="128" t="str">
        <f t="shared" si="360"/>
        <v/>
      </c>
      <c r="AK3344" s="7" t="str">
        <f>IF(ISNUMBER($AJ3344),INDEX($C$1:$AB$3985,$AJ3344,AK$4),"")</f>
        <v/>
      </c>
      <c r="AL3344" s="7" t="str">
        <f>IF(ISNUMBER($AJ3344),INDEX($C$1:$AB$3985,$AJ3344,AL$4),"")</f>
        <v/>
      </c>
      <c r="AM3344" s="128"/>
      <c r="AN3344" s="128" t="str">
        <f t="shared" si="362"/>
        <v/>
      </c>
      <c r="AO3344" s="7" t="str">
        <f t="shared" si="365"/>
        <v/>
      </c>
      <c r="AP3344" s="10" t="str">
        <f t="shared" si="365"/>
        <v/>
      </c>
      <c r="AQ3344" s="310">
        <f>IF(ISNUMBER(SEARCH($T$30,AO3344)),MAX(AQ$5:AQ3343)+1,0)</f>
        <v>0</v>
      </c>
      <c r="AR3344" s="310">
        <f>IF(ISNUMBER(SEARCH($T$31,AO3344)),MAX(AR$5:AR3343)+1,0)</f>
        <v>0</v>
      </c>
      <c r="AS3344" s="128" t="str">
        <f t="shared" si="361"/>
        <v/>
      </c>
      <c r="AT3344" s="105" t="str">
        <f>IF(ISNUMBER($AS3344),INDEX($C$1:$AB$3985,$AS3344,AT$4),"")</f>
        <v/>
      </c>
      <c r="AU3344" s="128"/>
      <c r="AV3344" s="128" t="str">
        <f t="shared" si="363"/>
        <v/>
      </c>
      <c r="AW3344" s="105" t="str">
        <f>IF(ISNUMBER($AV3344),INDEX($C$1:$AB$3985,$AV3344,AW$4),"")</f>
        <v/>
      </c>
      <c r="AX3344" s="105" t="str">
        <f>IF(ISNUMBER($AV3344),INDEX($C$1:$AB$3985,$AV3344,AX$4),"")</f>
        <v/>
      </c>
      <c r="AY3344" s="128"/>
      <c r="AZ3344" s="128"/>
      <c r="BA3344" s="128" t="str">
        <f t="shared" si="364"/>
        <v/>
      </c>
      <c r="BB3344" s="105" t="str">
        <f>IF(ISNUMBER($BA3344),INDEX($C$1:$AB$3985,$BA3344,BB$4),"")</f>
        <v/>
      </c>
      <c r="BC3344" s="105"/>
    </row>
    <row r="3345" spans="1:55" x14ac:dyDescent="0.25">
      <c r="A3345" s="98"/>
      <c r="B3345" s="98"/>
      <c r="C3345" s="73"/>
      <c r="D3345" s="179"/>
      <c r="E3345" s="176"/>
      <c r="F3345" s="176"/>
      <c r="G3345" s="176"/>
      <c r="H3345" s="176"/>
      <c r="I3345" s="176"/>
      <c r="J3345" s="172"/>
      <c r="K3345" s="173"/>
      <c r="L3345" s="178"/>
      <c r="R3345" s="3"/>
      <c r="S3345" s="106"/>
      <c r="T3345" s="106"/>
      <c r="U3345" s="106"/>
      <c r="V3345" s="106"/>
      <c r="W3345" s="106"/>
      <c r="X3345" s="106"/>
      <c r="AB3345" s="188" t="str">
        <f t="shared" si="359"/>
        <v/>
      </c>
      <c r="AC3345" s="188" t="s">
        <v>1585</v>
      </c>
      <c r="AD3345" s="131"/>
      <c r="AE3345" s="131"/>
      <c r="AF3345" s="131"/>
      <c r="AG3345" s="131"/>
      <c r="AH3345" s="131"/>
      <c r="AI3345" s="131"/>
      <c r="AJ3345" s="128" t="str">
        <f t="shared" si="360"/>
        <v/>
      </c>
      <c r="AK3345" s="7" t="str">
        <f>IF(ISNUMBER($AJ3345),INDEX($C$1:$AB$3985,$AJ3345,AK$4),"")</f>
        <v/>
      </c>
      <c r="AL3345" s="7" t="str">
        <f>IF(ISNUMBER($AJ3345),INDEX($C$1:$AB$3985,$AJ3345,AL$4),"")</f>
        <v/>
      </c>
      <c r="AM3345" s="128"/>
      <c r="AN3345" s="128" t="str">
        <f t="shared" si="362"/>
        <v/>
      </c>
      <c r="AO3345" s="7" t="str">
        <f t="shared" si="365"/>
        <v/>
      </c>
      <c r="AP3345" s="10" t="str">
        <f t="shared" si="365"/>
        <v/>
      </c>
      <c r="AQ3345" s="310">
        <f>IF(ISNUMBER(SEARCH($T$30,AO3345)),MAX(AQ$5:AQ3344)+1,0)</f>
        <v>0</v>
      </c>
      <c r="AR3345" s="310">
        <f>IF(ISNUMBER(SEARCH($T$31,AO3345)),MAX(AR$5:AR3344)+1,0)</f>
        <v>0</v>
      </c>
      <c r="AS3345" s="128" t="str">
        <f t="shared" si="361"/>
        <v/>
      </c>
      <c r="AT3345" s="105" t="str">
        <f>IF(ISNUMBER($AS3345),INDEX($C$1:$AB$3985,$AS3345,AT$4),"")</f>
        <v/>
      </c>
      <c r="AU3345" s="128"/>
      <c r="AV3345" s="128" t="str">
        <f t="shared" si="363"/>
        <v/>
      </c>
      <c r="AW3345" s="105" t="str">
        <f>IF(ISNUMBER($AV3345),INDEX($C$1:$AB$3985,$AV3345,AW$4),"")</f>
        <v/>
      </c>
      <c r="AX3345" s="105" t="str">
        <f>IF(ISNUMBER($AV3345),INDEX($C$1:$AB$3985,$AV3345,AX$4),"")</f>
        <v/>
      </c>
      <c r="AY3345" s="128"/>
      <c r="AZ3345" s="128"/>
      <c r="BA3345" s="128" t="str">
        <f t="shared" si="364"/>
        <v/>
      </c>
      <c r="BB3345" s="105" t="str">
        <f>IF(ISNUMBER($BA3345),INDEX($C$1:$AB$3985,$BA3345,BB$4),"")</f>
        <v/>
      </c>
      <c r="BC3345" s="105"/>
    </row>
    <row r="3346" spans="1:55" x14ac:dyDescent="0.25">
      <c r="A3346" s="98"/>
      <c r="B3346" s="98"/>
      <c r="C3346" s="73"/>
      <c r="D3346" s="179"/>
      <c r="E3346" s="176"/>
      <c r="F3346" s="176"/>
      <c r="G3346" s="176"/>
      <c r="H3346" s="176"/>
      <c r="I3346" s="176"/>
      <c r="J3346" s="172"/>
      <c r="K3346" s="173"/>
      <c r="L3346" s="178"/>
      <c r="R3346" s="3"/>
      <c r="S3346" s="106"/>
      <c r="T3346" s="106"/>
      <c r="U3346" s="106"/>
      <c r="V3346" s="106"/>
      <c r="W3346" s="106"/>
      <c r="X3346" s="106"/>
      <c r="AB3346" s="188" t="str">
        <f t="shared" si="359"/>
        <v/>
      </c>
      <c r="AC3346" s="188" t="s">
        <v>1585</v>
      </c>
      <c r="AD3346" s="131"/>
      <c r="AE3346" s="131"/>
      <c r="AF3346" s="131"/>
      <c r="AG3346" s="131"/>
      <c r="AH3346" s="131"/>
      <c r="AI3346" s="131"/>
      <c r="AJ3346" s="128" t="str">
        <f t="shared" si="360"/>
        <v/>
      </c>
      <c r="AK3346" s="7" t="str">
        <f>IF(ISNUMBER($AJ3346),INDEX($C$1:$AB$3985,$AJ3346,AK$4),"")</f>
        <v/>
      </c>
      <c r="AL3346" s="7" t="str">
        <f>IF(ISNUMBER($AJ3346),INDEX($C$1:$AB$3985,$AJ3346,AL$4),"")</f>
        <v/>
      </c>
      <c r="AM3346" s="128"/>
      <c r="AN3346" s="128" t="str">
        <f t="shared" si="362"/>
        <v/>
      </c>
      <c r="AO3346" s="7" t="str">
        <f t="shared" si="365"/>
        <v/>
      </c>
      <c r="AP3346" s="10" t="str">
        <f t="shared" si="365"/>
        <v/>
      </c>
      <c r="AQ3346" s="310">
        <f>IF(ISNUMBER(SEARCH($T$30,AO3346)),MAX(AQ$5:AQ3345)+1,0)</f>
        <v>0</v>
      </c>
      <c r="AR3346" s="310">
        <f>IF(ISNUMBER(SEARCH($T$31,AO3346)),MAX(AR$5:AR3345)+1,0)</f>
        <v>0</v>
      </c>
      <c r="AS3346" s="128" t="str">
        <f t="shared" si="361"/>
        <v/>
      </c>
      <c r="AT3346" s="105" t="str">
        <f>IF(ISNUMBER($AS3346),INDEX($C$1:$AB$3985,$AS3346,AT$4),"")</f>
        <v/>
      </c>
      <c r="AU3346" s="128"/>
      <c r="AV3346" s="128" t="str">
        <f t="shared" si="363"/>
        <v/>
      </c>
      <c r="AW3346" s="105" t="str">
        <f>IF(ISNUMBER($AV3346),INDEX($C$1:$AB$3985,$AV3346,AW$4),"")</f>
        <v/>
      </c>
      <c r="AX3346" s="105" t="str">
        <f>IF(ISNUMBER($AV3346),INDEX($C$1:$AB$3985,$AV3346,AX$4),"")</f>
        <v/>
      </c>
      <c r="AY3346" s="128"/>
      <c r="AZ3346" s="128"/>
      <c r="BA3346" s="128" t="str">
        <f t="shared" si="364"/>
        <v/>
      </c>
      <c r="BB3346" s="105" t="str">
        <f>IF(ISNUMBER($BA3346),INDEX($C$1:$AB$3985,$BA3346,BB$4),"")</f>
        <v/>
      </c>
      <c r="BC3346" s="105"/>
    </row>
    <row r="3347" spans="1:55" x14ac:dyDescent="0.25">
      <c r="A3347" s="98"/>
      <c r="B3347" s="98"/>
      <c r="C3347" s="73"/>
      <c r="D3347" s="179"/>
      <c r="E3347" s="176"/>
      <c r="F3347" s="176"/>
      <c r="G3347" s="176"/>
      <c r="H3347" s="176"/>
      <c r="I3347" s="176"/>
      <c r="J3347" s="172"/>
      <c r="K3347" s="173"/>
      <c r="L3347" s="178"/>
      <c r="R3347" s="3"/>
      <c r="S3347" s="106"/>
      <c r="T3347" s="106"/>
      <c r="U3347" s="106"/>
      <c r="V3347" s="106"/>
      <c r="W3347" s="106"/>
      <c r="X3347" s="106"/>
      <c r="AB3347" s="188" t="str">
        <f t="shared" si="359"/>
        <v/>
      </c>
      <c r="AC3347" s="188" t="s">
        <v>1585</v>
      </c>
      <c r="AD3347" s="131"/>
      <c r="AE3347" s="131"/>
      <c r="AF3347" s="131"/>
      <c r="AG3347" s="131"/>
      <c r="AH3347" s="131"/>
      <c r="AI3347" s="131"/>
      <c r="AJ3347" s="128" t="str">
        <f t="shared" si="360"/>
        <v/>
      </c>
      <c r="AK3347" s="7" t="str">
        <f>IF(ISNUMBER($AJ3347),INDEX($C$1:$AB$3985,$AJ3347,AK$4),"")</f>
        <v/>
      </c>
      <c r="AL3347" s="7" t="str">
        <f>IF(ISNUMBER($AJ3347),INDEX($C$1:$AB$3985,$AJ3347,AL$4),"")</f>
        <v/>
      </c>
      <c r="AM3347" s="128"/>
      <c r="AN3347" s="128" t="str">
        <f t="shared" si="362"/>
        <v/>
      </c>
      <c r="AO3347" s="7" t="str">
        <f t="shared" si="365"/>
        <v/>
      </c>
      <c r="AP3347" s="10" t="str">
        <f t="shared" si="365"/>
        <v/>
      </c>
      <c r="AQ3347" s="310">
        <f>IF(ISNUMBER(SEARCH($T$30,AO3347)),MAX(AQ$5:AQ3346)+1,0)</f>
        <v>0</v>
      </c>
      <c r="AR3347" s="310">
        <f>IF(ISNUMBER(SEARCH($T$31,AO3347)),MAX(AR$5:AR3346)+1,0)</f>
        <v>0</v>
      </c>
      <c r="AS3347" s="128" t="str">
        <f t="shared" si="361"/>
        <v/>
      </c>
      <c r="AT3347" s="105" t="str">
        <f>IF(ISNUMBER($AS3347),INDEX($C$1:$AB$3985,$AS3347,AT$4),"")</f>
        <v/>
      </c>
      <c r="AU3347" s="128"/>
      <c r="AV3347" s="128" t="str">
        <f t="shared" si="363"/>
        <v/>
      </c>
      <c r="AW3347" s="105" t="str">
        <f>IF(ISNUMBER($AV3347),INDEX($C$1:$AB$3985,$AV3347,AW$4),"")</f>
        <v/>
      </c>
      <c r="AX3347" s="105" t="str">
        <f>IF(ISNUMBER($AV3347),INDEX($C$1:$AB$3985,$AV3347,AX$4),"")</f>
        <v/>
      </c>
      <c r="AY3347" s="128"/>
      <c r="AZ3347" s="128"/>
      <c r="BA3347" s="128" t="str">
        <f t="shared" si="364"/>
        <v/>
      </c>
      <c r="BB3347" s="105" t="str">
        <f>IF(ISNUMBER($BA3347),INDEX($C$1:$AB$3985,$BA3347,BB$4),"")</f>
        <v/>
      </c>
      <c r="BC3347" s="105"/>
    </row>
    <row r="3348" spans="1:55" x14ac:dyDescent="0.25">
      <c r="A3348" s="98"/>
      <c r="B3348" s="98"/>
      <c r="C3348" s="73"/>
      <c r="D3348" s="179"/>
      <c r="E3348" s="176"/>
      <c r="F3348" s="176"/>
      <c r="G3348" s="176"/>
      <c r="H3348" s="176"/>
      <c r="I3348" s="176"/>
      <c r="J3348" s="172"/>
      <c r="K3348" s="173"/>
      <c r="L3348" s="178"/>
      <c r="R3348" s="3"/>
      <c r="S3348" s="106"/>
      <c r="T3348" s="106"/>
      <c r="U3348" s="106"/>
      <c r="V3348" s="106"/>
      <c r="W3348" s="106"/>
      <c r="X3348" s="106"/>
      <c r="AB3348" s="188" t="str">
        <f t="shared" si="359"/>
        <v/>
      </c>
      <c r="AC3348" s="188" t="s">
        <v>1585</v>
      </c>
      <c r="AD3348" s="131"/>
      <c r="AE3348" s="131"/>
      <c r="AF3348" s="131"/>
      <c r="AG3348" s="131"/>
      <c r="AH3348" s="131"/>
      <c r="AI3348" s="131"/>
      <c r="AJ3348" s="128" t="str">
        <f t="shared" si="360"/>
        <v/>
      </c>
      <c r="AK3348" s="7" t="str">
        <f>IF(ISNUMBER($AJ3348),INDEX($C$1:$AB$3985,$AJ3348,AK$4),"")</f>
        <v/>
      </c>
      <c r="AL3348" s="7" t="str">
        <f>IF(ISNUMBER($AJ3348),INDEX($C$1:$AB$3985,$AJ3348,AL$4),"")</f>
        <v/>
      </c>
      <c r="AM3348" s="128"/>
      <c r="AN3348" s="128" t="str">
        <f t="shared" si="362"/>
        <v/>
      </c>
      <c r="AO3348" s="7" t="str">
        <f t="shared" si="365"/>
        <v/>
      </c>
      <c r="AP3348" s="10" t="str">
        <f t="shared" si="365"/>
        <v/>
      </c>
      <c r="AQ3348" s="310">
        <f>IF(ISNUMBER(SEARCH($T$30,AO3348)),MAX(AQ$5:AQ3347)+1,0)</f>
        <v>0</v>
      </c>
      <c r="AR3348" s="310">
        <f>IF(ISNUMBER(SEARCH($T$31,AO3348)),MAX(AR$5:AR3347)+1,0)</f>
        <v>0</v>
      </c>
      <c r="AS3348" s="128" t="str">
        <f t="shared" si="361"/>
        <v/>
      </c>
      <c r="AT3348" s="105" t="str">
        <f>IF(ISNUMBER($AS3348),INDEX($C$1:$AB$3985,$AS3348,AT$4),"")</f>
        <v/>
      </c>
      <c r="AU3348" s="128"/>
      <c r="AV3348" s="128" t="str">
        <f t="shared" si="363"/>
        <v/>
      </c>
      <c r="AW3348" s="105" t="str">
        <f>IF(ISNUMBER($AV3348),INDEX($C$1:$AB$3985,$AV3348,AW$4),"")</f>
        <v/>
      </c>
      <c r="AX3348" s="105" t="str">
        <f>IF(ISNUMBER($AV3348),INDEX($C$1:$AB$3985,$AV3348,AX$4),"")</f>
        <v/>
      </c>
      <c r="AY3348" s="128"/>
      <c r="AZ3348" s="128"/>
      <c r="BA3348" s="128" t="str">
        <f t="shared" si="364"/>
        <v/>
      </c>
      <c r="BB3348" s="105" t="str">
        <f>IF(ISNUMBER($BA3348),INDEX($C$1:$AB$3985,$BA3348,BB$4),"")</f>
        <v/>
      </c>
      <c r="BC3348" s="105"/>
    </row>
    <row r="3349" spans="1:55" x14ac:dyDescent="0.25">
      <c r="A3349" s="98"/>
      <c r="B3349" s="98"/>
      <c r="C3349" s="73"/>
      <c r="D3349" s="179"/>
      <c r="E3349" s="176"/>
      <c r="F3349" s="176"/>
      <c r="G3349" s="176"/>
      <c r="H3349" s="176"/>
      <c r="I3349" s="176"/>
      <c r="J3349" s="172"/>
      <c r="K3349" s="173"/>
      <c r="L3349" s="178"/>
      <c r="R3349" s="3"/>
      <c r="S3349" s="106"/>
      <c r="T3349" s="106"/>
      <c r="U3349" s="106"/>
      <c r="V3349" s="106"/>
      <c r="W3349" s="106"/>
      <c r="X3349" s="106"/>
      <c r="AB3349" s="188" t="str">
        <f t="shared" si="359"/>
        <v/>
      </c>
      <c r="AC3349" s="188" t="s">
        <v>1585</v>
      </c>
      <c r="AD3349" s="131"/>
      <c r="AE3349" s="131"/>
      <c r="AF3349" s="131"/>
      <c r="AG3349" s="131"/>
      <c r="AH3349" s="131"/>
      <c r="AI3349" s="131"/>
      <c r="AJ3349" s="128" t="str">
        <f t="shared" si="360"/>
        <v/>
      </c>
      <c r="AK3349" s="7" t="str">
        <f>IF(ISNUMBER($AJ3349),INDEX($C$1:$AB$3985,$AJ3349,AK$4),"")</f>
        <v/>
      </c>
      <c r="AL3349" s="7" t="str">
        <f>IF(ISNUMBER($AJ3349),INDEX($C$1:$AB$3985,$AJ3349,AL$4),"")</f>
        <v/>
      </c>
      <c r="AM3349" s="128"/>
      <c r="AN3349" s="128" t="str">
        <f t="shared" si="362"/>
        <v/>
      </c>
      <c r="AO3349" s="7" t="str">
        <f t="shared" si="365"/>
        <v/>
      </c>
      <c r="AP3349" s="10" t="str">
        <f t="shared" si="365"/>
        <v/>
      </c>
      <c r="AQ3349" s="310">
        <f>IF(ISNUMBER(SEARCH($T$30,AO3349)),MAX(AQ$5:AQ3348)+1,0)</f>
        <v>0</v>
      </c>
      <c r="AR3349" s="310">
        <f>IF(ISNUMBER(SEARCH($T$31,AO3349)),MAX(AR$5:AR3348)+1,0)</f>
        <v>0</v>
      </c>
      <c r="AS3349" s="128" t="str">
        <f t="shared" si="361"/>
        <v/>
      </c>
      <c r="AT3349" s="105" t="str">
        <f>IF(ISNUMBER($AS3349),INDEX($C$1:$AB$3985,$AS3349,AT$4),"")</f>
        <v/>
      </c>
      <c r="AU3349" s="128"/>
      <c r="AV3349" s="128" t="str">
        <f t="shared" si="363"/>
        <v/>
      </c>
      <c r="AW3349" s="105" t="str">
        <f>IF(ISNUMBER($AV3349),INDEX($C$1:$AB$3985,$AV3349,AW$4),"")</f>
        <v/>
      </c>
      <c r="AX3349" s="105" t="str">
        <f>IF(ISNUMBER($AV3349),INDEX($C$1:$AB$3985,$AV3349,AX$4),"")</f>
        <v/>
      </c>
      <c r="AY3349" s="128"/>
      <c r="AZ3349" s="128"/>
      <c r="BA3349" s="128" t="str">
        <f t="shared" si="364"/>
        <v/>
      </c>
      <c r="BB3349" s="105" t="str">
        <f>IF(ISNUMBER($BA3349),INDEX($C$1:$AB$3985,$BA3349,BB$4),"")</f>
        <v/>
      </c>
      <c r="BC3349" s="105"/>
    </row>
    <row r="3350" spans="1:55" x14ac:dyDescent="0.25">
      <c r="A3350" s="98"/>
      <c r="B3350" s="98"/>
      <c r="C3350" s="73"/>
      <c r="D3350" s="179"/>
      <c r="E3350" s="176"/>
      <c r="F3350" s="176"/>
      <c r="G3350" s="176"/>
      <c r="H3350" s="176"/>
      <c r="I3350" s="176"/>
      <c r="J3350" s="172"/>
      <c r="K3350" s="173"/>
      <c r="L3350" s="178"/>
      <c r="R3350" s="3"/>
      <c r="S3350" s="106"/>
      <c r="T3350" s="106"/>
      <c r="U3350" s="106"/>
      <c r="V3350" s="106"/>
      <c r="W3350" s="106"/>
      <c r="X3350" s="106"/>
      <c r="AB3350" s="188" t="str">
        <f t="shared" si="359"/>
        <v/>
      </c>
      <c r="AC3350" s="188" t="s">
        <v>1585</v>
      </c>
      <c r="AD3350" s="131"/>
      <c r="AE3350" s="131"/>
      <c r="AF3350" s="131"/>
      <c r="AG3350" s="131"/>
      <c r="AH3350" s="131"/>
      <c r="AI3350" s="131"/>
      <c r="AJ3350" s="128" t="str">
        <f t="shared" si="360"/>
        <v/>
      </c>
      <c r="AK3350" s="7" t="str">
        <f>IF(ISNUMBER($AJ3350),INDEX($C$1:$AB$3985,$AJ3350,AK$4),"")</f>
        <v/>
      </c>
      <c r="AL3350" s="7" t="str">
        <f>IF(ISNUMBER($AJ3350),INDEX($C$1:$AB$3985,$AJ3350,AL$4),"")</f>
        <v/>
      </c>
      <c r="AM3350" s="128"/>
      <c r="AN3350" s="128" t="str">
        <f t="shared" si="362"/>
        <v/>
      </c>
      <c r="AO3350" s="7" t="str">
        <f t="shared" si="365"/>
        <v/>
      </c>
      <c r="AP3350" s="10" t="str">
        <f t="shared" si="365"/>
        <v/>
      </c>
      <c r="AQ3350" s="310">
        <f>IF(ISNUMBER(SEARCH($T$30,AO3350)),MAX(AQ$5:AQ3349)+1,0)</f>
        <v>0</v>
      </c>
      <c r="AR3350" s="310">
        <f>IF(ISNUMBER(SEARCH($T$31,AO3350)),MAX(AR$5:AR3349)+1,0)</f>
        <v>0</v>
      </c>
      <c r="AS3350" s="128" t="str">
        <f t="shared" si="361"/>
        <v/>
      </c>
      <c r="AT3350" s="105" t="str">
        <f>IF(ISNUMBER($AS3350),INDEX($C$1:$AB$3985,$AS3350,AT$4),"")</f>
        <v/>
      </c>
      <c r="AU3350" s="128"/>
      <c r="AV3350" s="128" t="str">
        <f t="shared" si="363"/>
        <v/>
      </c>
      <c r="AW3350" s="105" t="str">
        <f>IF(ISNUMBER($AV3350),INDEX($C$1:$AB$3985,$AV3350,AW$4),"")</f>
        <v/>
      </c>
      <c r="AX3350" s="105" t="str">
        <f>IF(ISNUMBER($AV3350),INDEX($C$1:$AB$3985,$AV3350,AX$4),"")</f>
        <v/>
      </c>
      <c r="AY3350" s="128"/>
      <c r="AZ3350" s="128"/>
      <c r="BA3350" s="128" t="str">
        <f t="shared" si="364"/>
        <v/>
      </c>
      <c r="BB3350" s="105" t="str">
        <f>IF(ISNUMBER($BA3350),INDEX($C$1:$AB$3985,$BA3350,BB$4),"")</f>
        <v/>
      </c>
      <c r="BC3350" s="105"/>
    </row>
    <row r="3351" spans="1:55" x14ac:dyDescent="0.25">
      <c r="A3351" s="98"/>
      <c r="B3351" s="98"/>
      <c r="C3351" s="73"/>
      <c r="D3351" s="179"/>
      <c r="E3351" s="176"/>
      <c r="F3351" s="176"/>
      <c r="G3351" s="176"/>
      <c r="H3351" s="176"/>
      <c r="I3351" s="176"/>
      <c r="J3351" s="172"/>
      <c r="K3351" s="173"/>
      <c r="L3351" s="178"/>
      <c r="R3351" s="3"/>
      <c r="S3351" s="106"/>
      <c r="T3351" s="106"/>
      <c r="U3351" s="106"/>
      <c r="V3351" s="106"/>
      <c r="W3351" s="106"/>
      <c r="X3351" s="106"/>
      <c r="AB3351" s="188" t="str">
        <f t="shared" si="359"/>
        <v/>
      </c>
      <c r="AC3351" s="188" t="s">
        <v>1585</v>
      </c>
      <c r="AD3351" s="131"/>
      <c r="AE3351" s="131"/>
      <c r="AF3351" s="131"/>
      <c r="AG3351" s="131"/>
      <c r="AH3351" s="131"/>
      <c r="AI3351" s="131"/>
      <c r="AJ3351" s="128" t="str">
        <f t="shared" si="360"/>
        <v/>
      </c>
      <c r="AK3351" s="7" t="str">
        <f>IF(ISNUMBER($AJ3351),INDEX($C$1:$AB$3985,$AJ3351,AK$4),"")</f>
        <v/>
      </c>
      <c r="AL3351" s="7" t="str">
        <f>IF(ISNUMBER($AJ3351),INDEX($C$1:$AB$3985,$AJ3351,AL$4),"")</f>
        <v/>
      </c>
      <c r="AM3351" s="128"/>
      <c r="AN3351" s="128" t="str">
        <f t="shared" si="362"/>
        <v/>
      </c>
      <c r="AO3351" s="7" t="str">
        <f t="shared" si="365"/>
        <v/>
      </c>
      <c r="AP3351" s="10" t="str">
        <f t="shared" si="365"/>
        <v/>
      </c>
      <c r="AQ3351" s="310">
        <f>IF(ISNUMBER(SEARCH($T$30,AO3351)),MAX(AQ$5:AQ3350)+1,0)</f>
        <v>0</v>
      </c>
      <c r="AR3351" s="310">
        <f>IF(ISNUMBER(SEARCH($T$31,AO3351)),MAX(AR$5:AR3350)+1,0)</f>
        <v>0</v>
      </c>
      <c r="AS3351" s="128" t="str">
        <f t="shared" si="361"/>
        <v/>
      </c>
      <c r="AT3351" s="105" t="str">
        <f>IF(ISNUMBER($AS3351),INDEX($C$1:$AB$3985,$AS3351,AT$4),"")</f>
        <v/>
      </c>
      <c r="AU3351" s="128"/>
      <c r="AV3351" s="128" t="str">
        <f t="shared" si="363"/>
        <v/>
      </c>
      <c r="AW3351" s="105" t="str">
        <f>IF(ISNUMBER($AV3351),INDEX($C$1:$AB$3985,$AV3351,AW$4),"")</f>
        <v/>
      </c>
      <c r="AX3351" s="105" t="str">
        <f>IF(ISNUMBER($AV3351),INDEX($C$1:$AB$3985,$AV3351,AX$4),"")</f>
        <v/>
      </c>
      <c r="AY3351" s="128"/>
      <c r="AZ3351" s="128"/>
      <c r="BA3351" s="128" t="str">
        <f t="shared" si="364"/>
        <v/>
      </c>
      <c r="BB3351" s="105" t="str">
        <f>IF(ISNUMBER($BA3351),INDEX($C$1:$AB$3985,$BA3351,BB$4),"")</f>
        <v/>
      </c>
      <c r="BC3351" s="105"/>
    </row>
    <row r="3352" spans="1:55" x14ac:dyDescent="0.25">
      <c r="A3352" s="98"/>
      <c r="B3352" s="98"/>
      <c r="C3352" s="73"/>
      <c r="D3352" s="179"/>
      <c r="E3352" s="176"/>
      <c r="F3352" s="176"/>
      <c r="G3352" s="176"/>
      <c r="H3352" s="176"/>
      <c r="I3352" s="176"/>
      <c r="J3352" s="172"/>
      <c r="K3352" s="173"/>
      <c r="L3352" s="178"/>
      <c r="R3352" s="3"/>
      <c r="S3352" s="106"/>
      <c r="T3352" s="106"/>
      <c r="U3352" s="106"/>
      <c r="V3352" s="106"/>
      <c r="W3352" s="106"/>
      <c r="X3352" s="106"/>
      <c r="AB3352" s="188" t="str">
        <f t="shared" si="359"/>
        <v/>
      </c>
      <c r="AC3352" s="188" t="s">
        <v>1585</v>
      </c>
      <c r="AD3352" s="131"/>
      <c r="AE3352" s="131"/>
      <c r="AF3352" s="131"/>
      <c r="AG3352" s="131"/>
      <c r="AH3352" s="131"/>
      <c r="AI3352" s="131"/>
      <c r="AJ3352" s="128" t="str">
        <f t="shared" si="360"/>
        <v/>
      </c>
      <c r="AK3352" s="7" t="str">
        <f>IF(ISNUMBER($AJ3352),INDEX($C$1:$AB$3985,$AJ3352,AK$4),"")</f>
        <v/>
      </c>
      <c r="AL3352" s="7" t="str">
        <f>IF(ISNUMBER($AJ3352),INDEX($C$1:$AB$3985,$AJ3352,AL$4),"")</f>
        <v/>
      </c>
      <c r="AM3352" s="128"/>
      <c r="AN3352" s="128" t="str">
        <f t="shared" si="362"/>
        <v/>
      </c>
      <c r="AO3352" s="7" t="str">
        <f t="shared" si="365"/>
        <v/>
      </c>
      <c r="AP3352" s="10" t="str">
        <f t="shared" si="365"/>
        <v/>
      </c>
      <c r="AQ3352" s="310">
        <f>IF(ISNUMBER(SEARCH($T$30,AO3352)),MAX(AQ$5:AQ3351)+1,0)</f>
        <v>0</v>
      </c>
      <c r="AR3352" s="310">
        <f>IF(ISNUMBER(SEARCH($T$31,AO3352)),MAX(AR$5:AR3351)+1,0)</f>
        <v>0</v>
      </c>
      <c r="AS3352" s="128" t="str">
        <f t="shared" si="361"/>
        <v/>
      </c>
      <c r="AT3352" s="105" t="str">
        <f>IF(ISNUMBER($AS3352),INDEX($C$1:$AB$3985,$AS3352,AT$4),"")</f>
        <v/>
      </c>
      <c r="AU3352" s="128"/>
      <c r="AV3352" s="128" t="str">
        <f t="shared" si="363"/>
        <v/>
      </c>
      <c r="AW3352" s="105" t="str">
        <f>IF(ISNUMBER($AV3352),INDEX($C$1:$AB$3985,$AV3352,AW$4),"")</f>
        <v/>
      </c>
      <c r="AX3352" s="105" t="str">
        <f>IF(ISNUMBER($AV3352),INDEX($C$1:$AB$3985,$AV3352,AX$4),"")</f>
        <v/>
      </c>
      <c r="AY3352" s="128"/>
      <c r="AZ3352" s="128"/>
      <c r="BA3352" s="128" t="str">
        <f t="shared" si="364"/>
        <v/>
      </c>
      <c r="BB3352" s="105" t="str">
        <f>IF(ISNUMBER($BA3352),INDEX($C$1:$AB$3985,$BA3352,BB$4),"")</f>
        <v/>
      </c>
      <c r="BC3352" s="105"/>
    </row>
    <row r="3353" spans="1:55" x14ac:dyDescent="0.25">
      <c r="A3353" s="98"/>
      <c r="B3353" s="98"/>
      <c r="C3353" s="73"/>
      <c r="D3353" s="179"/>
      <c r="E3353" s="176"/>
      <c r="F3353" s="176"/>
      <c r="G3353" s="176"/>
      <c r="H3353" s="176"/>
      <c r="I3353" s="176"/>
      <c r="J3353" s="172"/>
      <c r="K3353" s="173"/>
      <c r="L3353" s="178"/>
      <c r="R3353" s="3"/>
      <c r="S3353" s="106"/>
      <c r="T3353" s="106"/>
      <c r="U3353" s="106"/>
      <c r="V3353" s="106"/>
      <c r="W3353" s="106"/>
      <c r="X3353" s="106"/>
      <c r="AB3353" s="188" t="str">
        <f t="shared" si="359"/>
        <v/>
      </c>
      <c r="AC3353" s="188" t="s">
        <v>1585</v>
      </c>
      <c r="AD3353" s="131"/>
      <c r="AE3353" s="131"/>
      <c r="AF3353" s="131"/>
      <c r="AG3353" s="131"/>
      <c r="AH3353" s="131"/>
      <c r="AI3353" s="131"/>
      <c r="AJ3353" s="128" t="str">
        <f t="shared" si="360"/>
        <v/>
      </c>
      <c r="AK3353" s="7" t="str">
        <f>IF(ISNUMBER($AJ3353),INDEX($C$1:$AB$3985,$AJ3353,AK$4),"")</f>
        <v/>
      </c>
      <c r="AL3353" s="7" t="str">
        <f>IF(ISNUMBER($AJ3353),INDEX($C$1:$AB$3985,$AJ3353,AL$4),"")</f>
        <v/>
      </c>
      <c r="AM3353" s="128"/>
      <c r="AN3353" s="128" t="str">
        <f t="shared" si="362"/>
        <v/>
      </c>
      <c r="AO3353" s="7" t="str">
        <f t="shared" si="365"/>
        <v/>
      </c>
      <c r="AP3353" s="10" t="str">
        <f t="shared" si="365"/>
        <v/>
      </c>
      <c r="AQ3353" s="310">
        <f>IF(ISNUMBER(SEARCH($T$30,AO3353)),MAX(AQ$5:AQ3352)+1,0)</f>
        <v>0</v>
      </c>
      <c r="AR3353" s="310">
        <f>IF(ISNUMBER(SEARCH($T$31,AO3353)),MAX(AR$5:AR3352)+1,0)</f>
        <v>0</v>
      </c>
      <c r="AS3353" s="128" t="str">
        <f t="shared" si="361"/>
        <v/>
      </c>
      <c r="AT3353" s="105" t="str">
        <f>IF(ISNUMBER($AS3353),INDEX($C$1:$AB$3985,$AS3353,AT$4),"")</f>
        <v/>
      </c>
      <c r="AU3353" s="128"/>
      <c r="AV3353" s="128" t="str">
        <f t="shared" si="363"/>
        <v/>
      </c>
      <c r="AW3353" s="105" t="str">
        <f>IF(ISNUMBER($AV3353),INDEX($C$1:$AB$3985,$AV3353,AW$4),"")</f>
        <v/>
      </c>
      <c r="AX3353" s="105" t="str">
        <f>IF(ISNUMBER($AV3353),INDEX($C$1:$AB$3985,$AV3353,AX$4),"")</f>
        <v/>
      </c>
      <c r="AY3353" s="128"/>
      <c r="AZ3353" s="128"/>
      <c r="BA3353" s="128" t="str">
        <f t="shared" si="364"/>
        <v/>
      </c>
      <c r="BB3353" s="105" t="str">
        <f>IF(ISNUMBER($BA3353),INDEX($C$1:$AB$3985,$BA3353,BB$4),"")</f>
        <v/>
      </c>
      <c r="BC3353" s="105"/>
    </row>
    <row r="3354" spans="1:55" x14ac:dyDescent="0.25">
      <c r="A3354" s="98"/>
      <c r="B3354" s="98"/>
      <c r="C3354" s="73"/>
      <c r="D3354" s="179"/>
      <c r="E3354" s="176"/>
      <c r="F3354" s="176"/>
      <c r="G3354" s="176"/>
      <c r="H3354" s="176"/>
      <c r="I3354" s="176"/>
      <c r="J3354" s="172"/>
      <c r="K3354" s="173"/>
      <c r="L3354" s="178"/>
      <c r="R3354" s="3"/>
      <c r="S3354" s="106"/>
      <c r="T3354" s="106"/>
      <c r="U3354" s="106"/>
      <c r="V3354" s="106"/>
      <c r="W3354" s="106"/>
      <c r="X3354" s="106"/>
      <c r="AB3354" s="188" t="str">
        <f t="shared" si="359"/>
        <v/>
      </c>
      <c r="AC3354" s="188" t="s">
        <v>1585</v>
      </c>
      <c r="AD3354" s="131"/>
      <c r="AE3354" s="131"/>
      <c r="AF3354" s="131"/>
      <c r="AG3354" s="131"/>
      <c r="AH3354" s="131"/>
      <c r="AI3354" s="131"/>
      <c r="AJ3354" s="128" t="str">
        <f t="shared" si="360"/>
        <v/>
      </c>
      <c r="AK3354" s="7" t="str">
        <f>IF(ISNUMBER($AJ3354),INDEX($C$1:$AB$3985,$AJ3354,AK$4),"")</f>
        <v/>
      </c>
      <c r="AL3354" s="7" t="str">
        <f>IF(ISNUMBER($AJ3354),INDEX($C$1:$AB$3985,$AJ3354,AL$4),"")</f>
        <v/>
      </c>
      <c r="AM3354" s="128"/>
      <c r="AN3354" s="128" t="str">
        <f t="shared" si="362"/>
        <v/>
      </c>
      <c r="AO3354" s="7" t="str">
        <f t="shared" si="365"/>
        <v/>
      </c>
      <c r="AP3354" s="10" t="str">
        <f t="shared" si="365"/>
        <v/>
      </c>
      <c r="AQ3354" s="310">
        <f>IF(ISNUMBER(SEARCH($T$30,AO3354)),MAX(AQ$5:AQ3353)+1,0)</f>
        <v>0</v>
      </c>
      <c r="AR3354" s="310">
        <f>IF(ISNUMBER(SEARCH($T$31,AO3354)),MAX(AR$5:AR3353)+1,0)</f>
        <v>0</v>
      </c>
      <c r="AS3354" s="128" t="str">
        <f t="shared" si="361"/>
        <v/>
      </c>
      <c r="AT3354" s="105" t="str">
        <f>IF(ISNUMBER($AS3354),INDEX($C$1:$AB$3985,$AS3354,AT$4),"")</f>
        <v/>
      </c>
      <c r="AU3354" s="128"/>
      <c r="AV3354" s="128" t="str">
        <f t="shared" si="363"/>
        <v/>
      </c>
      <c r="AW3354" s="105" t="str">
        <f>IF(ISNUMBER($AV3354),INDEX($C$1:$AB$3985,$AV3354,AW$4),"")</f>
        <v/>
      </c>
      <c r="AX3354" s="105" t="str">
        <f>IF(ISNUMBER($AV3354),INDEX($C$1:$AB$3985,$AV3354,AX$4),"")</f>
        <v/>
      </c>
      <c r="AY3354" s="128"/>
      <c r="AZ3354" s="128"/>
      <c r="BA3354" s="128" t="str">
        <f t="shared" si="364"/>
        <v/>
      </c>
      <c r="BB3354" s="105" t="str">
        <f>IF(ISNUMBER($BA3354),INDEX($C$1:$AB$3985,$BA3354,BB$4),"")</f>
        <v/>
      </c>
      <c r="BC3354" s="105"/>
    </row>
    <row r="3355" spans="1:55" x14ac:dyDescent="0.25">
      <c r="A3355" s="98"/>
      <c r="B3355" s="98"/>
      <c r="C3355" s="73"/>
      <c r="D3355" s="179"/>
      <c r="E3355" s="176"/>
      <c r="F3355" s="176"/>
      <c r="G3355" s="176"/>
      <c r="H3355" s="176"/>
      <c r="I3355" s="176"/>
      <c r="J3355" s="172"/>
      <c r="K3355" s="173"/>
      <c r="L3355" s="178"/>
      <c r="R3355" s="3"/>
      <c r="S3355" s="106"/>
      <c r="T3355" s="106"/>
      <c r="U3355" s="106"/>
      <c r="V3355" s="106"/>
      <c r="W3355" s="106"/>
      <c r="X3355" s="106"/>
      <c r="AB3355" s="188" t="str">
        <f t="shared" si="359"/>
        <v/>
      </c>
      <c r="AC3355" s="188" t="s">
        <v>1585</v>
      </c>
      <c r="AD3355" s="131"/>
      <c r="AE3355" s="131"/>
      <c r="AF3355" s="131"/>
      <c r="AG3355" s="131"/>
      <c r="AH3355" s="131"/>
      <c r="AI3355" s="131"/>
      <c r="AJ3355" s="128" t="str">
        <f t="shared" si="360"/>
        <v/>
      </c>
      <c r="AK3355" s="7" t="str">
        <f>IF(ISNUMBER($AJ3355),INDEX($C$1:$AB$3985,$AJ3355,AK$4),"")</f>
        <v/>
      </c>
      <c r="AL3355" s="7" t="str">
        <f>IF(ISNUMBER($AJ3355),INDEX($C$1:$AB$3985,$AJ3355,AL$4),"")</f>
        <v/>
      </c>
      <c r="AM3355" s="128"/>
      <c r="AN3355" s="128" t="str">
        <f t="shared" si="362"/>
        <v/>
      </c>
      <c r="AO3355" s="7" t="str">
        <f t="shared" si="365"/>
        <v/>
      </c>
      <c r="AP3355" s="10" t="str">
        <f t="shared" si="365"/>
        <v/>
      </c>
      <c r="AQ3355" s="310">
        <f>IF(ISNUMBER(SEARCH($T$30,AO3355)),MAX(AQ$5:AQ3354)+1,0)</f>
        <v>0</v>
      </c>
      <c r="AR3355" s="310">
        <f>IF(ISNUMBER(SEARCH($T$31,AO3355)),MAX(AR$5:AR3354)+1,0)</f>
        <v>0</v>
      </c>
      <c r="AS3355" s="128" t="str">
        <f t="shared" si="361"/>
        <v/>
      </c>
      <c r="AT3355" s="105" t="str">
        <f>IF(ISNUMBER($AS3355),INDEX($C$1:$AB$3985,$AS3355,AT$4),"")</f>
        <v/>
      </c>
      <c r="AU3355" s="128"/>
      <c r="AV3355" s="128" t="str">
        <f t="shared" si="363"/>
        <v/>
      </c>
      <c r="AW3355" s="105" t="str">
        <f>IF(ISNUMBER($AV3355),INDEX($C$1:$AB$3985,$AV3355,AW$4),"")</f>
        <v/>
      </c>
      <c r="AX3355" s="105" t="str">
        <f>IF(ISNUMBER($AV3355),INDEX($C$1:$AB$3985,$AV3355,AX$4),"")</f>
        <v/>
      </c>
      <c r="AY3355" s="128"/>
      <c r="AZ3355" s="128"/>
      <c r="BA3355" s="128" t="str">
        <f t="shared" si="364"/>
        <v/>
      </c>
      <c r="BB3355" s="105" t="str">
        <f>IF(ISNUMBER($BA3355),INDEX($C$1:$AB$3985,$BA3355,BB$4),"")</f>
        <v/>
      </c>
      <c r="BC3355" s="105"/>
    </row>
    <row r="3356" spans="1:55" x14ac:dyDescent="0.25">
      <c r="A3356" s="98"/>
      <c r="B3356" s="98"/>
      <c r="C3356" s="73"/>
      <c r="D3356" s="179"/>
      <c r="E3356" s="176"/>
      <c r="F3356" s="176"/>
      <c r="G3356" s="176"/>
      <c r="H3356" s="176"/>
      <c r="I3356" s="176"/>
      <c r="J3356" s="172"/>
      <c r="K3356" s="173"/>
      <c r="L3356" s="178"/>
      <c r="R3356" s="3"/>
      <c r="S3356" s="106"/>
      <c r="T3356" s="106"/>
      <c r="U3356" s="106"/>
      <c r="V3356" s="106"/>
      <c r="W3356" s="106"/>
      <c r="X3356" s="106"/>
      <c r="AB3356" s="188" t="str">
        <f t="shared" si="359"/>
        <v/>
      </c>
      <c r="AC3356" s="188" t="s">
        <v>1585</v>
      </c>
      <c r="AD3356" s="131"/>
      <c r="AE3356" s="131"/>
      <c r="AF3356" s="131"/>
      <c r="AG3356" s="131"/>
      <c r="AH3356" s="131"/>
      <c r="AI3356" s="131"/>
      <c r="AJ3356" s="128" t="str">
        <f t="shared" si="360"/>
        <v/>
      </c>
      <c r="AK3356" s="7" t="str">
        <f>IF(ISNUMBER($AJ3356),INDEX($C$1:$AB$3985,$AJ3356,AK$4),"")</f>
        <v/>
      </c>
      <c r="AL3356" s="7" t="str">
        <f>IF(ISNUMBER($AJ3356),INDEX($C$1:$AB$3985,$AJ3356,AL$4),"")</f>
        <v/>
      </c>
      <c r="AM3356" s="128"/>
      <c r="AN3356" s="128" t="str">
        <f t="shared" si="362"/>
        <v/>
      </c>
      <c r="AO3356" s="7" t="str">
        <f t="shared" si="365"/>
        <v/>
      </c>
      <c r="AP3356" s="10" t="str">
        <f t="shared" si="365"/>
        <v/>
      </c>
      <c r="AQ3356" s="310">
        <f>IF(ISNUMBER(SEARCH($T$30,AO3356)),MAX(AQ$5:AQ3355)+1,0)</f>
        <v>0</v>
      </c>
      <c r="AR3356" s="310">
        <f>IF(ISNUMBER(SEARCH($T$31,AO3356)),MAX(AR$5:AR3355)+1,0)</f>
        <v>0</v>
      </c>
      <c r="AS3356" s="128" t="str">
        <f t="shared" si="361"/>
        <v/>
      </c>
      <c r="AT3356" s="105" t="str">
        <f>IF(ISNUMBER($AS3356),INDEX($C$1:$AB$3985,$AS3356,AT$4),"")</f>
        <v/>
      </c>
      <c r="AU3356" s="128"/>
      <c r="AV3356" s="128" t="str">
        <f t="shared" si="363"/>
        <v/>
      </c>
      <c r="AW3356" s="105" t="str">
        <f>IF(ISNUMBER($AV3356),INDEX($C$1:$AB$3985,$AV3356,AW$4),"")</f>
        <v/>
      </c>
      <c r="AX3356" s="105" t="str">
        <f>IF(ISNUMBER($AV3356),INDEX($C$1:$AB$3985,$AV3356,AX$4),"")</f>
        <v/>
      </c>
      <c r="AY3356" s="128"/>
      <c r="AZ3356" s="128"/>
      <c r="BA3356" s="128" t="str">
        <f t="shared" si="364"/>
        <v/>
      </c>
      <c r="BB3356" s="105" t="str">
        <f>IF(ISNUMBER($BA3356),INDEX($C$1:$AB$3985,$BA3356,BB$4),"")</f>
        <v/>
      </c>
      <c r="BC3356" s="105"/>
    </row>
    <row r="3357" spans="1:55" x14ac:dyDescent="0.25">
      <c r="A3357" s="98"/>
      <c r="B3357" s="98"/>
      <c r="C3357" s="73"/>
      <c r="D3357" s="179"/>
      <c r="E3357" s="176"/>
      <c r="F3357" s="176"/>
      <c r="G3357" s="176"/>
      <c r="H3357" s="176"/>
      <c r="I3357" s="176"/>
      <c r="J3357" s="172"/>
      <c r="K3357" s="173"/>
      <c r="L3357" s="178"/>
      <c r="R3357" s="3"/>
      <c r="S3357" s="106"/>
      <c r="T3357" s="106"/>
      <c r="U3357" s="106"/>
      <c r="V3357" s="106"/>
      <c r="W3357" s="106"/>
      <c r="X3357" s="106"/>
      <c r="AB3357" s="188" t="str">
        <f t="shared" si="359"/>
        <v/>
      </c>
      <c r="AC3357" s="188" t="s">
        <v>1585</v>
      </c>
      <c r="AD3357" s="131"/>
      <c r="AE3357" s="131"/>
      <c r="AF3357" s="131"/>
      <c r="AG3357" s="131"/>
      <c r="AH3357" s="131"/>
      <c r="AI3357" s="131"/>
      <c r="AJ3357" s="128" t="str">
        <f t="shared" si="360"/>
        <v/>
      </c>
      <c r="AK3357" s="7" t="str">
        <f>IF(ISNUMBER($AJ3357),INDEX($C$1:$AB$3985,$AJ3357,AK$4),"")</f>
        <v/>
      </c>
      <c r="AL3357" s="7" t="str">
        <f>IF(ISNUMBER($AJ3357),INDEX($C$1:$AB$3985,$AJ3357,AL$4),"")</f>
        <v/>
      </c>
      <c r="AM3357" s="128"/>
      <c r="AN3357" s="128" t="str">
        <f t="shared" si="362"/>
        <v/>
      </c>
      <c r="AO3357" s="7" t="str">
        <f t="shared" si="365"/>
        <v/>
      </c>
      <c r="AP3357" s="10" t="str">
        <f t="shared" si="365"/>
        <v/>
      </c>
      <c r="AQ3357" s="310">
        <f>IF(ISNUMBER(SEARCH($T$30,AO3357)),MAX(AQ$5:AQ3356)+1,0)</f>
        <v>0</v>
      </c>
      <c r="AR3357" s="310">
        <f>IF(ISNUMBER(SEARCH($T$31,AO3357)),MAX(AR$5:AR3356)+1,0)</f>
        <v>0</v>
      </c>
      <c r="AS3357" s="128" t="str">
        <f t="shared" si="361"/>
        <v/>
      </c>
      <c r="AT3357" s="105" t="str">
        <f>IF(ISNUMBER($AS3357),INDEX($C$1:$AB$3985,$AS3357,AT$4),"")</f>
        <v/>
      </c>
      <c r="AU3357" s="128"/>
      <c r="AV3357" s="128" t="str">
        <f t="shared" si="363"/>
        <v/>
      </c>
      <c r="AW3357" s="105" t="str">
        <f>IF(ISNUMBER($AV3357),INDEX($C$1:$AB$3985,$AV3357,AW$4),"")</f>
        <v/>
      </c>
      <c r="AX3357" s="105" t="str">
        <f>IF(ISNUMBER($AV3357),INDEX($C$1:$AB$3985,$AV3357,AX$4),"")</f>
        <v/>
      </c>
      <c r="AY3357" s="128"/>
      <c r="AZ3357" s="128"/>
      <c r="BA3357" s="128" t="str">
        <f t="shared" si="364"/>
        <v/>
      </c>
      <c r="BB3357" s="105" t="str">
        <f>IF(ISNUMBER($BA3357),INDEX($C$1:$AB$3985,$BA3357,BB$4),"")</f>
        <v/>
      </c>
      <c r="BC3357" s="105"/>
    </row>
    <row r="3358" spans="1:55" x14ac:dyDescent="0.25">
      <c r="A3358" s="98"/>
      <c r="B3358" s="98"/>
      <c r="C3358" s="73"/>
      <c r="D3358" s="179"/>
      <c r="E3358" s="176"/>
      <c r="F3358" s="176"/>
      <c r="G3358" s="176"/>
      <c r="H3358" s="176"/>
      <c r="I3358" s="176"/>
      <c r="J3358" s="172"/>
      <c r="K3358" s="173"/>
      <c r="L3358" s="178"/>
      <c r="R3358" s="3"/>
      <c r="S3358" s="106"/>
      <c r="T3358" s="106"/>
      <c r="U3358" s="106"/>
      <c r="V3358" s="106"/>
      <c r="W3358" s="106"/>
      <c r="X3358" s="106"/>
      <c r="AB3358" s="188" t="str">
        <f t="shared" si="359"/>
        <v/>
      </c>
      <c r="AC3358" s="188" t="s">
        <v>1585</v>
      </c>
      <c r="AD3358" s="131"/>
      <c r="AE3358" s="131"/>
      <c r="AF3358" s="131"/>
      <c r="AG3358" s="131"/>
      <c r="AH3358" s="131"/>
      <c r="AI3358" s="131"/>
      <c r="AJ3358" s="128" t="str">
        <f t="shared" si="360"/>
        <v/>
      </c>
      <c r="AK3358" s="7" t="str">
        <f>IF(ISNUMBER($AJ3358),INDEX($C$1:$AB$3985,$AJ3358,AK$4),"")</f>
        <v/>
      </c>
      <c r="AL3358" s="7" t="str">
        <f>IF(ISNUMBER($AJ3358),INDEX($C$1:$AB$3985,$AJ3358,AL$4),"")</f>
        <v/>
      </c>
      <c r="AM3358" s="128"/>
      <c r="AN3358" s="128" t="str">
        <f t="shared" si="362"/>
        <v/>
      </c>
      <c r="AO3358" s="7" t="str">
        <f t="shared" si="365"/>
        <v/>
      </c>
      <c r="AP3358" s="10" t="str">
        <f t="shared" si="365"/>
        <v/>
      </c>
      <c r="AQ3358" s="310">
        <f>IF(ISNUMBER(SEARCH($T$30,AO3358)),MAX(AQ$5:AQ3357)+1,0)</f>
        <v>0</v>
      </c>
      <c r="AR3358" s="310">
        <f>IF(ISNUMBER(SEARCH($T$31,AO3358)),MAX(AR$5:AR3357)+1,0)</f>
        <v>0</v>
      </c>
      <c r="AS3358" s="128" t="str">
        <f t="shared" si="361"/>
        <v/>
      </c>
      <c r="AT3358" s="105" t="str">
        <f>IF(ISNUMBER($AS3358),INDEX($C$1:$AB$3985,$AS3358,AT$4),"")</f>
        <v/>
      </c>
      <c r="AU3358" s="128"/>
      <c r="AV3358" s="128" t="str">
        <f t="shared" si="363"/>
        <v/>
      </c>
      <c r="AW3358" s="105" t="str">
        <f>IF(ISNUMBER($AV3358),INDEX($C$1:$AB$3985,$AV3358,AW$4),"")</f>
        <v/>
      </c>
      <c r="AX3358" s="105" t="str">
        <f>IF(ISNUMBER($AV3358),INDEX($C$1:$AB$3985,$AV3358,AX$4),"")</f>
        <v/>
      </c>
      <c r="AY3358" s="128"/>
      <c r="AZ3358" s="128"/>
      <c r="BA3358" s="128" t="str">
        <f t="shared" si="364"/>
        <v/>
      </c>
      <c r="BB3358" s="105" t="str">
        <f>IF(ISNUMBER($BA3358),INDEX($C$1:$AB$3985,$BA3358,BB$4),"")</f>
        <v/>
      </c>
      <c r="BC3358" s="105"/>
    </row>
    <row r="3359" spans="1:55" x14ac:dyDescent="0.25">
      <c r="A3359" s="98"/>
      <c r="B3359" s="98"/>
      <c r="C3359" s="73"/>
      <c r="D3359" s="179"/>
      <c r="E3359" s="176"/>
      <c r="F3359" s="176"/>
      <c r="G3359" s="176"/>
      <c r="H3359" s="176"/>
      <c r="I3359" s="176"/>
      <c r="J3359" s="172"/>
      <c r="K3359" s="173"/>
      <c r="L3359" s="178"/>
      <c r="R3359" s="3"/>
      <c r="S3359" s="106"/>
      <c r="T3359" s="106"/>
      <c r="U3359" s="106"/>
      <c r="V3359" s="106"/>
      <c r="W3359" s="106"/>
      <c r="X3359" s="106"/>
      <c r="AB3359" s="188" t="str">
        <f t="shared" si="359"/>
        <v/>
      </c>
      <c r="AC3359" s="188" t="s">
        <v>1585</v>
      </c>
      <c r="AD3359" s="131"/>
      <c r="AE3359" s="131"/>
      <c r="AF3359" s="131"/>
      <c r="AG3359" s="131"/>
      <c r="AH3359" s="131"/>
      <c r="AI3359" s="131"/>
      <c r="AJ3359" s="128" t="str">
        <f t="shared" si="360"/>
        <v/>
      </c>
      <c r="AK3359" s="7" t="str">
        <f>IF(ISNUMBER($AJ3359),INDEX($C$1:$AB$3985,$AJ3359,AK$4),"")</f>
        <v/>
      </c>
      <c r="AL3359" s="7" t="str">
        <f>IF(ISNUMBER($AJ3359),INDEX($C$1:$AB$3985,$AJ3359,AL$4),"")</f>
        <v/>
      </c>
      <c r="AM3359" s="128"/>
      <c r="AN3359" s="128" t="str">
        <f t="shared" si="362"/>
        <v/>
      </c>
      <c r="AO3359" s="7" t="str">
        <f t="shared" si="365"/>
        <v/>
      </c>
      <c r="AP3359" s="10" t="str">
        <f t="shared" si="365"/>
        <v/>
      </c>
      <c r="AQ3359" s="310">
        <f>IF(ISNUMBER(SEARCH($T$30,AO3359)),MAX(AQ$5:AQ3358)+1,0)</f>
        <v>0</v>
      </c>
      <c r="AR3359" s="310">
        <f>IF(ISNUMBER(SEARCH($T$31,AO3359)),MAX(AR$5:AR3358)+1,0)</f>
        <v>0</v>
      </c>
      <c r="AS3359" s="128" t="str">
        <f t="shared" si="361"/>
        <v/>
      </c>
      <c r="AT3359" s="105" t="str">
        <f>IF(ISNUMBER($AS3359),INDEX($C$1:$AB$3985,$AS3359,AT$4),"")</f>
        <v/>
      </c>
      <c r="AU3359" s="128"/>
      <c r="AV3359" s="128" t="str">
        <f t="shared" si="363"/>
        <v/>
      </c>
      <c r="AW3359" s="105" t="str">
        <f>IF(ISNUMBER($AV3359),INDEX($C$1:$AB$3985,$AV3359,AW$4),"")</f>
        <v/>
      </c>
      <c r="AX3359" s="105" t="str">
        <f>IF(ISNUMBER($AV3359),INDEX($C$1:$AB$3985,$AV3359,AX$4),"")</f>
        <v/>
      </c>
      <c r="AY3359" s="128"/>
      <c r="AZ3359" s="128"/>
      <c r="BA3359" s="128" t="str">
        <f t="shared" si="364"/>
        <v/>
      </c>
      <c r="BB3359" s="105" t="str">
        <f>IF(ISNUMBER($BA3359),INDEX($C$1:$AB$3985,$BA3359,BB$4),"")</f>
        <v/>
      </c>
      <c r="BC3359" s="105"/>
    </row>
    <row r="3360" spans="1:55" x14ac:dyDescent="0.25">
      <c r="A3360" s="98"/>
      <c r="B3360" s="98"/>
      <c r="C3360" s="73"/>
      <c r="D3360" s="179"/>
      <c r="E3360" s="176"/>
      <c r="F3360" s="176"/>
      <c r="G3360" s="176"/>
      <c r="H3360" s="176"/>
      <c r="I3360" s="176"/>
      <c r="J3360" s="172"/>
      <c r="K3360" s="173"/>
      <c r="L3360" s="178"/>
      <c r="R3360" s="3"/>
      <c r="S3360" s="106"/>
      <c r="T3360" s="106"/>
      <c r="U3360" s="106"/>
      <c r="V3360" s="106"/>
      <c r="W3360" s="106"/>
      <c r="X3360" s="106"/>
      <c r="AB3360" s="188" t="str">
        <f t="shared" si="359"/>
        <v/>
      </c>
      <c r="AC3360" s="188" t="s">
        <v>1585</v>
      </c>
      <c r="AD3360" s="131"/>
      <c r="AE3360" s="131"/>
      <c r="AF3360" s="131"/>
      <c r="AG3360" s="131"/>
      <c r="AH3360" s="131"/>
      <c r="AI3360" s="131"/>
      <c r="AJ3360" s="128" t="str">
        <f t="shared" si="360"/>
        <v/>
      </c>
      <c r="AK3360" s="7" t="str">
        <f>IF(ISNUMBER($AJ3360),INDEX($C$1:$AB$3985,$AJ3360,AK$4),"")</f>
        <v/>
      </c>
      <c r="AL3360" s="7" t="str">
        <f>IF(ISNUMBER($AJ3360),INDEX($C$1:$AB$3985,$AJ3360,AL$4),"")</f>
        <v/>
      </c>
      <c r="AM3360" s="128"/>
      <c r="AN3360" s="128" t="str">
        <f t="shared" si="362"/>
        <v/>
      </c>
      <c r="AO3360" s="7" t="str">
        <f t="shared" si="365"/>
        <v/>
      </c>
      <c r="AP3360" s="10" t="str">
        <f t="shared" si="365"/>
        <v/>
      </c>
      <c r="AQ3360" s="310">
        <f>IF(ISNUMBER(SEARCH($T$30,AO3360)),MAX(AQ$5:AQ3359)+1,0)</f>
        <v>0</v>
      </c>
      <c r="AR3360" s="310">
        <f>IF(ISNUMBER(SEARCH($T$31,AO3360)),MAX(AR$5:AR3359)+1,0)</f>
        <v>0</v>
      </c>
      <c r="AS3360" s="128" t="str">
        <f t="shared" si="361"/>
        <v/>
      </c>
      <c r="AT3360" s="105" t="str">
        <f>IF(ISNUMBER($AS3360),INDEX($C$1:$AB$3985,$AS3360,AT$4),"")</f>
        <v/>
      </c>
      <c r="AU3360" s="128"/>
      <c r="AV3360" s="128" t="str">
        <f t="shared" si="363"/>
        <v/>
      </c>
      <c r="AW3360" s="105" t="str">
        <f>IF(ISNUMBER($AV3360),INDEX($C$1:$AB$3985,$AV3360,AW$4),"")</f>
        <v/>
      </c>
      <c r="AX3360" s="105" t="str">
        <f>IF(ISNUMBER($AV3360),INDEX($C$1:$AB$3985,$AV3360,AX$4),"")</f>
        <v/>
      </c>
      <c r="AY3360" s="128"/>
      <c r="AZ3360" s="128"/>
      <c r="BA3360" s="128" t="str">
        <f t="shared" si="364"/>
        <v/>
      </c>
      <c r="BB3360" s="105" t="str">
        <f>IF(ISNUMBER($BA3360),INDEX($C$1:$AB$3985,$BA3360,BB$4),"")</f>
        <v/>
      </c>
      <c r="BC3360" s="105"/>
    </row>
    <row r="3361" spans="1:55" x14ac:dyDescent="0.25">
      <c r="A3361" s="98"/>
      <c r="B3361" s="98"/>
      <c r="C3361" s="73"/>
      <c r="D3361" s="179"/>
      <c r="E3361" s="176"/>
      <c r="F3361" s="176"/>
      <c r="G3361" s="176"/>
      <c r="H3361" s="176"/>
      <c r="I3361" s="176"/>
      <c r="J3361" s="172"/>
      <c r="K3361" s="173"/>
      <c r="L3361" s="178"/>
      <c r="R3361" s="3"/>
      <c r="S3361" s="106"/>
      <c r="T3361" s="106"/>
      <c r="U3361" s="106"/>
      <c r="V3361" s="106"/>
      <c r="W3361" s="106"/>
      <c r="X3361" s="106"/>
      <c r="AB3361" s="188" t="str">
        <f t="shared" si="359"/>
        <v/>
      </c>
      <c r="AC3361" s="188" t="s">
        <v>1585</v>
      </c>
      <c r="AD3361" s="131"/>
      <c r="AE3361" s="131"/>
      <c r="AF3361" s="131"/>
      <c r="AG3361" s="131"/>
      <c r="AH3361" s="131"/>
      <c r="AI3361" s="131"/>
      <c r="AJ3361" s="128" t="str">
        <f t="shared" si="360"/>
        <v/>
      </c>
      <c r="AK3361" s="7" t="str">
        <f>IF(ISNUMBER($AJ3361),INDEX($C$1:$AB$3985,$AJ3361,AK$4),"")</f>
        <v/>
      </c>
      <c r="AL3361" s="7" t="str">
        <f>IF(ISNUMBER($AJ3361),INDEX($C$1:$AB$3985,$AJ3361,AL$4),"")</f>
        <v/>
      </c>
      <c r="AM3361" s="128"/>
      <c r="AN3361" s="128" t="str">
        <f t="shared" si="362"/>
        <v/>
      </c>
      <c r="AO3361" s="7" t="str">
        <f t="shared" si="365"/>
        <v/>
      </c>
      <c r="AP3361" s="10" t="str">
        <f t="shared" si="365"/>
        <v/>
      </c>
      <c r="AQ3361" s="310">
        <f>IF(ISNUMBER(SEARCH($T$30,AO3361)),MAX(AQ$5:AQ3360)+1,0)</f>
        <v>0</v>
      </c>
      <c r="AR3361" s="310">
        <f>IF(ISNUMBER(SEARCH($T$31,AO3361)),MAX(AR$5:AR3360)+1,0)</f>
        <v>0</v>
      </c>
      <c r="AS3361" s="128" t="str">
        <f t="shared" si="361"/>
        <v/>
      </c>
      <c r="AT3361" s="105" t="str">
        <f>IF(ISNUMBER($AS3361),INDEX($C$1:$AB$3985,$AS3361,AT$4),"")</f>
        <v/>
      </c>
      <c r="AU3361" s="128"/>
      <c r="AV3361" s="128" t="str">
        <f t="shared" si="363"/>
        <v/>
      </c>
      <c r="AW3361" s="105" t="str">
        <f>IF(ISNUMBER($AV3361),INDEX($C$1:$AB$3985,$AV3361,AW$4),"")</f>
        <v/>
      </c>
      <c r="AX3361" s="105" t="str">
        <f>IF(ISNUMBER($AV3361),INDEX($C$1:$AB$3985,$AV3361,AX$4),"")</f>
        <v/>
      </c>
      <c r="AY3361" s="128"/>
      <c r="AZ3361" s="128"/>
      <c r="BA3361" s="128" t="str">
        <f t="shared" si="364"/>
        <v/>
      </c>
      <c r="BB3361" s="105" t="str">
        <f>IF(ISNUMBER($BA3361),INDEX($C$1:$AB$3985,$BA3361,BB$4),"")</f>
        <v/>
      </c>
      <c r="BC3361" s="105"/>
    </row>
    <row r="3362" spans="1:55" x14ac:dyDescent="0.25">
      <c r="A3362" s="98"/>
      <c r="B3362" s="98"/>
      <c r="C3362" s="73"/>
      <c r="D3362" s="179"/>
      <c r="E3362" s="176"/>
      <c r="F3362" s="176"/>
      <c r="G3362" s="176"/>
      <c r="H3362" s="176"/>
      <c r="I3362" s="176"/>
      <c r="J3362" s="172"/>
      <c r="K3362" s="173"/>
      <c r="L3362" s="178"/>
      <c r="R3362" s="3"/>
      <c r="S3362" s="106"/>
      <c r="T3362" s="106"/>
      <c r="U3362" s="106"/>
      <c r="V3362" s="106"/>
      <c r="W3362" s="106"/>
      <c r="X3362" s="106"/>
      <c r="AB3362" s="188" t="str">
        <f t="shared" si="359"/>
        <v/>
      </c>
      <c r="AC3362" s="188" t="s">
        <v>1585</v>
      </c>
      <c r="AD3362" s="131"/>
      <c r="AE3362" s="131"/>
      <c r="AF3362" s="131"/>
      <c r="AG3362" s="131"/>
      <c r="AH3362" s="131"/>
      <c r="AI3362" s="131"/>
      <c r="AJ3362" s="128" t="str">
        <f t="shared" si="360"/>
        <v/>
      </c>
      <c r="AK3362" s="7" t="str">
        <f>IF(ISNUMBER($AJ3362),INDEX($C$1:$AB$3985,$AJ3362,AK$4),"")</f>
        <v/>
      </c>
      <c r="AL3362" s="7" t="str">
        <f>IF(ISNUMBER($AJ3362),INDEX($C$1:$AB$3985,$AJ3362,AL$4),"")</f>
        <v/>
      </c>
      <c r="AM3362" s="128"/>
      <c r="AN3362" s="128" t="str">
        <f t="shared" si="362"/>
        <v/>
      </c>
      <c r="AO3362" s="7" t="str">
        <f t="shared" si="365"/>
        <v/>
      </c>
      <c r="AP3362" s="10" t="str">
        <f t="shared" si="365"/>
        <v/>
      </c>
      <c r="AQ3362" s="310">
        <f>IF(ISNUMBER(SEARCH($T$30,AO3362)),MAX(AQ$5:AQ3361)+1,0)</f>
        <v>0</v>
      </c>
      <c r="AR3362" s="310">
        <f>IF(ISNUMBER(SEARCH($T$31,AO3362)),MAX(AR$5:AR3361)+1,0)</f>
        <v>0</v>
      </c>
      <c r="AS3362" s="128" t="str">
        <f t="shared" si="361"/>
        <v/>
      </c>
      <c r="AT3362" s="105" t="str">
        <f>IF(ISNUMBER($AS3362),INDEX($C$1:$AB$3985,$AS3362,AT$4),"")</f>
        <v/>
      </c>
      <c r="AU3362" s="128"/>
      <c r="AV3362" s="128" t="str">
        <f t="shared" si="363"/>
        <v/>
      </c>
      <c r="AW3362" s="105" t="str">
        <f>IF(ISNUMBER($AV3362),INDEX($C$1:$AB$3985,$AV3362,AW$4),"")</f>
        <v/>
      </c>
      <c r="AX3362" s="105" t="str">
        <f>IF(ISNUMBER($AV3362),INDEX($C$1:$AB$3985,$AV3362,AX$4),"")</f>
        <v/>
      </c>
      <c r="AY3362" s="128"/>
      <c r="AZ3362" s="128"/>
      <c r="BA3362" s="128" t="str">
        <f t="shared" si="364"/>
        <v/>
      </c>
      <c r="BB3362" s="105" t="str">
        <f>IF(ISNUMBER($BA3362),INDEX($C$1:$AB$3985,$BA3362,BB$4),"")</f>
        <v/>
      </c>
      <c r="BC3362" s="105"/>
    </row>
    <row r="3363" spans="1:55" x14ac:dyDescent="0.25">
      <c r="A3363" s="98"/>
      <c r="B3363" s="98"/>
      <c r="C3363" s="73"/>
      <c r="D3363" s="179"/>
      <c r="E3363" s="176"/>
      <c r="F3363" s="176"/>
      <c r="G3363" s="176"/>
      <c r="H3363" s="176"/>
      <c r="I3363" s="176"/>
      <c r="J3363" s="172"/>
      <c r="K3363" s="173"/>
      <c r="L3363" s="178"/>
      <c r="R3363" s="3"/>
      <c r="S3363" s="106"/>
      <c r="T3363" s="106"/>
      <c r="U3363" s="106"/>
      <c r="V3363" s="106"/>
      <c r="W3363" s="106"/>
      <c r="X3363" s="106"/>
      <c r="AB3363" s="188" t="str">
        <f t="shared" si="359"/>
        <v/>
      </c>
      <c r="AC3363" s="188" t="s">
        <v>1585</v>
      </c>
      <c r="AD3363" s="131"/>
      <c r="AE3363" s="131"/>
      <c r="AF3363" s="131"/>
      <c r="AG3363" s="131"/>
      <c r="AH3363" s="131"/>
      <c r="AI3363" s="131"/>
      <c r="AJ3363" s="128" t="str">
        <f t="shared" si="360"/>
        <v/>
      </c>
      <c r="AK3363" s="7" t="str">
        <f>IF(ISNUMBER($AJ3363),INDEX($C$1:$AB$3985,$AJ3363,AK$4),"")</f>
        <v/>
      </c>
      <c r="AL3363" s="7" t="str">
        <f>IF(ISNUMBER($AJ3363),INDEX($C$1:$AB$3985,$AJ3363,AL$4),"")</f>
        <v/>
      </c>
      <c r="AM3363" s="128"/>
      <c r="AN3363" s="128" t="str">
        <f t="shared" si="362"/>
        <v/>
      </c>
      <c r="AO3363" s="7" t="str">
        <f t="shared" si="365"/>
        <v/>
      </c>
      <c r="AP3363" s="10" t="str">
        <f t="shared" si="365"/>
        <v/>
      </c>
      <c r="AQ3363" s="310">
        <f>IF(ISNUMBER(SEARCH($T$30,AO3363)),MAX(AQ$5:AQ3362)+1,0)</f>
        <v>0</v>
      </c>
      <c r="AR3363" s="310">
        <f>IF(ISNUMBER(SEARCH($T$31,AO3363)),MAX(AR$5:AR3362)+1,0)</f>
        <v>0</v>
      </c>
      <c r="AS3363" s="128" t="str">
        <f t="shared" si="361"/>
        <v/>
      </c>
      <c r="AT3363" s="105" t="str">
        <f>IF(ISNUMBER($AS3363),INDEX($C$1:$AB$3985,$AS3363,AT$4),"")</f>
        <v/>
      </c>
      <c r="AU3363" s="128"/>
      <c r="AV3363" s="128" t="str">
        <f t="shared" si="363"/>
        <v/>
      </c>
      <c r="AW3363" s="105" t="str">
        <f>IF(ISNUMBER($AV3363),INDEX($C$1:$AB$3985,$AV3363,AW$4),"")</f>
        <v/>
      </c>
      <c r="AX3363" s="105" t="str">
        <f>IF(ISNUMBER($AV3363),INDEX($C$1:$AB$3985,$AV3363,AX$4),"")</f>
        <v/>
      </c>
      <c r="AY3363" s="128"/>
      <c r="AZ3363" s="128"/>
      <c r="BA3363" s="128" t="str">
        <f t="shared" si="364"/>
        <v/>
      </c>
      <c r="BB3363" s="105" t="str">
        <f>IF(ISNUMBER($BA3363),INDEX($C$1:$AB$3985,$BA3363,BB$4),"")</f>
        <v/>
      </c>
      <c r="BC3363" s="105"/>
    </row>
    <row r="3364" spans="1:55" x14ac:dyDescent="0.25">
      <c r="A3364" s="98"/>
      <c r="B3364" s="98"/>
      <c r="C3364" s="73"/>
      <c r="D3364" s="179"/>
      <c r="E3364" s="176"/>
      <c r="F3364" s="176"/>
      <c r="G3364" s="176"/>
      <c r="H3364" s="176"/>
      <c r="I3364" s="176"/>
      <c r="J3364" s="172"/>
      <c r="K3364" s="173"/>
      <c r="L3364" s="178"/>
      <c r="R3364" s="3"/>
      <c r="S3364" s="106"/>
      <c r="T3364" s="106"/>
      <c r="U3364" s="106"/>
      <c r="V3364" s="106"/>
      <c r="W3364" s="106"/>
      <c r="X3364" s="106"/>
      <c r="AB3364" s="188" t="str">
        <f t="shared" si="359"/>
        <v/>
      </c>
      <c r="AC3364" s="188" t="s">
        <v>1585</v>
      </c>
      <c r="AD3364" s="131"/>
      <c r="AE3364" s="131"/>
      <c r="AF3364" s="131"/>
      <c r="AG3364" s="131"/>
      <c r="AH3364" s="131"/>
      <c r="AI3364" s="131"/>
      <c r="AJ3364" s="128" t="str">
        <f t="shared" si="360"/>
        <v/>
      </c>
      <c r="AK3364" s="7" t="str">
        <f>IF(ISNUMBER($AJ3364),INDEX($C$1:$AB$3985,$AJ3364,AK$4),"")</f>
        <v/>
      </c>
      <c r="AL3364" s="7" t="str">
        <f>IF(ISNUMBER($AJ3364),INDEX($C$1:$AB$3985,$AJ3364,AL$4),"")</f>
        <v/>
      </c>
      <c r="AM3364" s="128"/>
      <c r="AN3364" s="128" t="str">
        <f t="shared" si="362"/>
        <v/>
      </c>
      <c r="AO3364" s="7" t="str">
        <f t="shared" si="365"/>
        <v/>
      </c>
      <c r="AP3364" s="10" t="str">
        <f t="shared" si="365"/>
        <v/>
      </c>
      <c r="AQ3364" s="310">
        <f>IF(ISNUMBER(SEARCH($T$30,AO3364)),MAX(AQ$5:AQ3363)+1,0)</f>
        <v>0</v>
      </c>
      <c r="AR3364" s="310">
        <f>IF(ISNUMBER(SEARCH($T$31,AO3364)),MAX(AR$5:AR3363)+1,0)</f>
        <v>0</v>
      </c>
      <c r="AS3364" s="128" t="str">
        <f t="shared" si="361"/>
        <v/>
      </c>
      <c r="AT3364" s="105" t="str">
        <f>IF(ISNUMBER($AS3364),INDEX($C$1:$AB$3985,$AS3364,AT$4),"")</f>
        <v/>
      </c>
      <c r="AU3364" s="128"/>
      <c r="AV3364" s="128" t="str">
        <f t="shared" si="363"/>
        <v/>
      </c>
      <c r="AW3364" s="105" t="str">
        <f>IF(ISNUMBER($AV3364),INDEX($C$1:$AB$3985,$AV3364,AW$4),"")</f>
        <v/>
      </c>
      <c r="AX3364" s="105" t="str">
        <f>IF(ISNUMBER($AV3364),INDEX($C$1:$AB$3985,$AV3364,AX$4),"")</f>
        <v/>
      </c>
      <c r="AY3364" s="128"/>
      <c r="AZ3364" s="128"/>
      <c r="BA3364" s="128" t="str">
        <f t="shared" si="364"/>
        <v/>
      </c>
      <c r="BB3364" s="105" t="str">
        <f>IF(ISNUMBER($BA3364),INDEX($C$1:$AB$3985,$BA3364,BB$4),"")</f>
        <v/>
      </c>
      <c r="BC3364" s="105"/>
    </row>
    <row r="3365" spans="1:55" x14ac:dyDescent="0.25">
      <c r="A3365" s="98"/>
      <c r="B3365" s="98"/>
      <c r="C3365" s="73"/>
      <c r="D3365" s="179"/>
      <c r="E3365" s="176"/>
      <c r="F3365" s="176"/>
      <c r="G3365" s="176"/>
      <c r="H3365" s="176"/>
      <c r="I3365" s="176"/>
      <c r="J3365" s="172"/>
      <c r="K3365" s="173"/>
      <c r="L3365" s="178"/>
      <c r="R3365" s="3"/>
      <c r="S3365" s="106"/>
      <c r="T3365" s="106"/>
      <c r="U3365" s="106"/>
      <c r="V3365" s="106"/>
      <c r="W3365" s="106"/>
      <c r="X3365" s="106"/>
      <c r="AB3365" s="188" t="str">
        <f t="shared" si="359"/>
        <v/>
      </c>
      <c r="AC3365" s="188" t="s">
        <v>1585</v>
      </c>
      <c r="AD3365" s="131"/>
      <c r="AE3365" s="131"/>
      <c r="AF3365" s="131"/>
      <c r="AG3365" s="131"/>
      <c r="AH3365" s="131"/>
      <c r="AI3365" s="131"/>
      <c r="AJ3365" s="128" t="str">
        <f t="shared" si="360"/>
        <v/>
      </c>
      <c r="AK3365" s="7" t="str">
        <f>IF(ISNUMBER($AJ3365),INDEX($C$1:$AB$3985,$AJ3365,AK$4),"")</f>
        <v/>
      </c>
      <c r="AL3365" s="7" t="str">
        <f>IF(ISNUMBER($AJ3365),INDEX($C$1:$AB$3985,$AJ3365,AL$4),"")</f>
        <v/>
      </c>
      <c r="AM3365" s="128"/>
      <c r="AN3365" s="128" t="str">
        <f t="shared" si="362"/>
        <v/>
      </c>
      <c r="AO3365" s="7" t="str">
        <f t="shared" si="365"/>
        <v/>
      </c>
      <c r="AP3365" s="10" t="str">
        <f t="shared" si="365"/>
        <v/>
      </c>
      <c r="AQ3365" s="310">
        <f>IF(ISNUMBER(SEARCH($T$30,AO3365)),MAX(AQ$5:AQ3364)+1,0)</f>
        <v>0</v>
      </c>
      <c r="AR3365" s="310">
        <f>IF(ISNUMBER(SEARCH($T$31,AO3365)),MAX(AR$5:AR3364)+1,0)</f>
        <v>0</v>
      </c>
      <c r="AS3365" s="128" t="str">
        <f t="shared" si="361"/>
        <v/>
      </c>
      <c r="AT3365" s="105" t="str">
        <f>IF(ISNUMBER($AS3365),INDEX($C$1:$AB$3985,$AS3365,AT$4),"")</f>
        <v/>
      </c>
      <c r="AU3365" s="128"/>
      <c r="AV3365" s="128" t="str">
        <f t="shared" si="363"/>
        <v/>
      </c>
      <c r="AW3365" s="105" t="str">
        <f>IF(ISNUMBER($AV3365),INDEX($C$1:$AB$3985,$AV3365,AW$4),"")</f>
        <v/>
      </c>
      <c r="AX3365" s="105" t="str">
        <f>IF(ISNUMBER($AV3365),INDEX($C$1:$AB$3985,$AV3365,AX$4),"")</f>
        <v/>
      </c>
      <c r="AY3365" s="128"/>
      <c r="AZ3365" s="128"/>
      <c r="BA3365" s="128" t="str">
        <f t="shared" si="364"/>
        <v/>
      </c>
      <c r="BB3365" s="105" t="str">
        <f>IF(ISNUMBER($BA3365),INDEX($C$1:$AB$3985,$BA3365,BB$4),"")</f>
        <v/>
      </c>
      <c r="BC3365" s="105"/>
    </row>
    <row r="3366" spans="1:55" x14ac:dyDescent="0.25">
      <c r="A3366" s="98"/>
      <c r="B3366" s="98"/>
      <c r="C3366" s="73"/>
      <c r="D3366" s="179"/>
      <c r="E3366" s="176"/>
      <c r="F3366" s="176"/>
      <c r="G3366" s="176"/>
      <c r="H3366" s="176"/>
      <c r="I3366" s="176"/>
      <c r="J3366" s="172"/>
      <c r="K3366" s="173"/>
      <c r="L3366" s="178"/>
      <c r="R3366" s="3"/>
      <c r="S3366" s="106"/>
      <c r="T3366" s="106"/>
      <c r="U3366" s="106"/>
      <c r="V3366" s="106"/>
      <c r="W3366" s="106"/>
      <c r="X3366" s="106"/>
      <c r="AB3366" s="188" t="str">
        <f t="shared" si="359"/>
        <v/>
      </c>
      <c r="AC3366" s="188" t="s">
        <v>1585</v>
      </c>
      <c r="AD3366" s="131"/>
      <c r="AE3366" s="131"/>
      <c r="AF3366" s="131"/>
      <c r="AG3366" s="131"/>
      <c r="AH3366" s="131"/>
      <c r="AI3366" s="131"/>
      <c r="AJ3366" s="128" t="str">
        <f t="shared" si="360"/>
        <v/>
      </c>
      <c r="AK3366" s="7" t="str">
        <f>IF(ISNUMBER($AJ3366),INDEX($C$1:$AB$3985,$AJ3366,AK$4),"")</f>
        <v/>
      </c>
      <c r="AL3366" s="7" t="str">
        <f>IF(ISNUMBER($AJ3366),INDEX($C$1:$AB$3985,$AJ3366,AL$4),"")</f>
        <v/>
      </c>
      <c r="AM3366" s="128"/>
      <c r="AN3366" s="128" t="str">
        <f t="shared" si="362"/>
        <v/>
      </c>
      <c r="AO3366" s="7" t="str">
        <f t="shared" si="365"/>
        <v/>
      </c>
      <c r="AP3366" s="10" t="str">
        <f t="shared" si="365"/>
        <v/>
      </c>
      <c r="AQ3366" s="310">
        <f>IF(ISNUMBER(SEARCH($T$30,AO3366)),MAX(AQ$5:AQ3365)+1,0)</f>
        <v>0</v>
      </c>
      <c r="AR3366" s="310">
        <f>IF(ISNUMBER(SEARCH($T$31,AO3366)),MAX(AR$5:AR3365)+1,0)</f>
        <v>0</v>
      </c>
      <c r="AS3366" s="128" t="str">
        <f t="shared" si="361"/>
        <v/>
      </c>
      <c r="AT3366" s="105" t="str">
        <f>IF(ISNUMBER($AS3366),INDEX($C$1:$AB$3985,$AS3366,AT$4),"")</f>
        <v/>
      </c>
      <c r="AU3366" s="128"/>
      <c r="AV3366" s="128" t="str">
        <f t="shared" si="363"/>
        <v/>
      </c>
      <c r="AW3366" s="105" t="str">
        <f>IF(ISNUMBER($AV3366),INDEX($C$1:$AB$3985,$AV3366,AW$4),"")</f>
        <v/>
      </c>
      <c r="AX3366" s="105" t="str">
        <f>IF(ISNUMBER($AV3366),INDEX($C$1:$AB$3985,$AV3366,AX$4),"")</f>
        <v/>
      </c>
      <c r="AY3366" s="128"/>
      <c r="AZ3366" s="128"/>
      <c r="BA3366" s="128" t="str">
        <f t="shared" si="364"/>
        <v/>
      </c>
      <c r="BB3366" s="105" t="str">
        <f>IF(ISNUMBER($BA3366),INDEX($C$1:$AB$3985,$BA3366,BB$4),"")</f>
        <v/>
      </c>
      <c r="BC3366" s="105"/>
    </row>
    <row r="3367" spans="1:55" x14ac:dyDescent="0.25">
      <c r="A3367" s="98"/>
      <c r="B3367" s="98"/>
      <c r="C3367" s="73"/>
      <c r="D3367" s="179"/>
      <c r="E3367" s="176"/>
      <c r="F3367" s="176"/>
      <c r="G3367" s="176"/>
      <c r="H3367" s="176"/>
      <c r="I3367" s="176"/>
      <c r="J3367" s="172"/>
      <c r="K3367" s="173"/>
      <c r="L3367" s="178"/>
      <c r="R3367" s="3"/>
      <c r="S3367" s="106"/>
      <c r="T3367" s="106"/>
      <c r="U3367" s="106"/>
      <c r="V3367" s="106"/>
      <c r="W3367" s="106"/>
      <c r="X3367" s="106"/>
      <c r="AB3367" s="188" t="str">
        <f t="shared" si="359"/>
        <v/>
      </c>
      <c r="AC3367" s="188" t="s">
        <v>1585</v>
      </c>
      <c r="AD3367" s="131"/>
      <c r="AE3367" s="131"/>
      <c r="AF3367" s="131"/>
      <c r="AG3367" s="131"/>
      <c r="AH3367" s="131"/>
      <c r="AI3367" s="131"/>
      <c r="AJ3367" s="128" t="str">
        <f t="shared" si="360"/>
        <v/>
      </c>
      <c r="AK3367" s="7" t="str">
        <f>IF(ISNUMBER($AJ3367),INDEX($C$1:$AB$3985,$AJ3367,AK$4),"")</f>
        <v/>
      </c>
      <c r="AL3367" s="7" t="str">
        <f>IF(ISNUMBER($AJ3367),INDEX($C$1:$AB$3985,$AJ3367,AL$4),"")</f>
        <v/>
      </c>
      <c r="AM3367" s="128"/>
      <c r="AN3367" s="128" t="str">
        <f t="shared" si="362"/>
        <v/>
      </c>
      <c r="AO3367" s="7" t="str">
        <f t="shared" si="365"/>
        <v/>
      </c>
      <c r="AP3367" s="10" t="str">
        <f t="shared" si="365"/>
        <v/>
      </c>
      <c r="AQ3367" s="310">
        <f>IF(ISNUMBER(SEARCH($T$30,AO3367)),MAX(AQ$5:AQ3366)+1,0)</f>
        <v>0</v>
      </c>
      <c r="AR3367" s="310">
        <f>IF(ISNUMBER(SEARCH($T$31,AO3367)),MAX(AR$5:AR3366)+1,0)</f>
        <v>0</v>
      </c>
      <c r="AS3367" s="128" t="str">
        <f t="shared" si="361"/>
        <v/>
      </c>
      <c r="AT3367" s="105" t="str">
        <f>IF(ISNUMBER($AS3367),INDEX($C$1:$AB$3985,$AS3367,AT$4),"")</f>
        <v/>
      </c>
      <c r="AU3367" s="128"/>
      <c r="AV3367" s="128" t="str">
        <f t="shared" si="363"/>
        <v/>
      </c>
      <c r="AW3367" s="105" t="str">
        <f>IF(ISNUMBER($AV3367),INDEX($C$1:$AB$3985,$AV3367,AW$4),"")</f>
        <v/>
      </c>
      <c r="AX3367" s="105" t="str">
        <f>IF(ISNUMBER($AV3367),INDEX($C$1:$AB$3985,$AV3367,AX$4),"")</f>
        <v/>
      </c>
      <c r="AY3367" s="128"/>
      <c r="AZ3367" s="128"/>
      <c r="BA3367" s="128" t="str">
        <f t="shared" si="364"/>
        <v/>
      </c>
      <c r="BB3367" s="105" t="str">
        <f>IF(ISNUMBER($BA3367),INDEX($C$1:$AB$3985,$BA3367,BB$4),"")</f>
        <v/>
      </c>
      <c r="BC3367" s="105"/>
    </row>
    <row r="3368" spans="1:55" x14ac:dyDescent="0.25">
      <c r="A3368" s="98"/>
      <c r="B3368" s="98"/>
      <c r="C3368" s="73"/>
      <c r="D3368" s="179"/>
      <c r="E3368" s="176"/>
      <c r="F3368" s="176"/>
      <c r="G3368" s="176"/>
      <c r="H3368" s="176"/>
      <c r="I3368" s="176"/>
      <c r="J3368" s="172"/>
      <c r="K3368" s="173"/>
      <c r="L3368" s="178"/>
      <c r="R3368" s="3"/>
      <c r="S3368" s="106"/>
      <c r="T3368" s="106"/>
      <c r="U3368" s="106"/>
      <c r="V3368" s="106"/>
      <c r="W3368" s="106"/>
      <c r="X3368" s="106"/>
      <c r="AB3368" s="188" t="str">
        <f t="shared" si="359"/>
        <v/>
      </c>
      <c r="AC3368" s="188" t="s">
        <v>1585</v>
      </c>
      <c r="AD3368" s="131"/>
      <c r="AE3368" s="131"/>
      <c r="AF3368" s="131"/>
      <c r="AG3368" s="131"/>
      <c r="AH3368" s="131"/>
      <c r="AI3368" s="131"/>
      <c r="AJ3368" s="128" t="str">
        <f t="shared" si="360"/>
        <v/>
      </c>
      <c r="AK3368" s="7" t="str">
        <f>IF(ISNUMBER($AJ3368),INDEX($C$1:$AB$3985,$AJ3368,AK$4),"")</f>
        <v/>
      </c>
      <c r="AL3368" s="7" t="str">
        <f>IF(ISNUMBER($AJ3368),INDEX($C$1:$AB$3985,$AJ3368,AL$4),"")</f>
        <v/>
      </c>
      <c r="AM3368" s="128"/>
      <c r="AN3368" s="128" t="str">
        <f t="shared" si="362"/>
        <v/>
      </c>
      <c r="AO3368" s="7" t="str">
        <f t="shared" si="365"/>
        <v/>
      </c>
      <c r="AP3368" s="10" t="str">
        <f t="shared" si="365"/>
        <v/>
      </c>
      <c r="AQ3368" s="310">
        <f>IF(ISNUMBER(SEARCH($T$30,AO3368)),MAX(AQ$5:AQ3367)+1,0)</f>
        <v>0</v>
      </c>
      <c r="AR3368" s="310">
        <f>IF(ISNUMBER(SEARCH($T$31,AO3368)),MAX(AR$5:AR3367)+1,0)</f>
        <v>0</v>
      </c>
      <c r="AS3368" s="128" t="str">
        <f t="shared" si="361"/>
        <v/>
      </c>
      <c r="AT3368" s="105" t="str">
        <f>IF(ISNUMBER($AS3368),INDEX($C$1:$AB$3985,$AS3368,AT$4),"")</f>
        <v/>
      </c>
      <c r="AU3368" s="128"/>
      <c r="AV3368" s="128" t="str">
        <f t="shared" si="363"/>
        <v/>
      </c>
      <c r="AW3368" s="105" t="str">
        <f>IF(ISNUMBER($AV3368),INDEX($C$1:$AB$3985,$AV3368,AW$4),"")</f>
        <v/>
      </c>
      <c r="AX3368" s="105" t="str">
        <f>IF(ISNUMBER($AV3368),INDEX($C$1:$AB$3985,$AV3368,AX$4),"")</f>
        <v/>
      </c>
      <c r="AY3368" s="128"/>
      <c r="AZ3368" s="128"/>
      <c r="BA3368" s="128" t="str">
        <f t="shared" si="364"/>
        <v/>
      </c>
      <c r="BB3368" s="105" t="str">
        <f>IF(ISNUMBER($BA3368),INDEX($C$1:$AB$3985,$BA3368,BB$4),"")</f>
        <v/>
      </c>
      <c r="BC3368" s="105"/>
    </row>
    <row r="3369" spans="1:55" x14ac:dyDescent="0.25">
      <c r="A3369" s="98"/>
      <c r="B3369" s="98"/>
      <c r="C3369" s="73"/>
      <c r="D3369" s="179"/>
      <c r="E3369" s="176"/>
      <c r="F3369" s="176"/>
      <c r="G3369" s="176"/>
      <c r="H3369" s="176"/>
      <c r="I3369" s="176"/>
      <c r="J3369" s="172"/>
      <c r="K3369" s="173"/>
      <c r="L3369" s="178"/>
      <c r="R3369" s="3"/>
      <c r="S3369" s="106"/>
      <c r="T3369" s="106"/>
      <c r="U3369" s="106"/>
      <c r="V3369" s="106"/>
      <c r="W3369" s="106"/>
      <c r="X3369" s="106"/>
      <c r="AB3369" s="188" t="str">
        <f t="shared" si="359"/>
        <v/>
      </c>
      <c r="AC3369" s="188" t="s">
        <v>1585</v>
      </c>
      <c r="AD3369" s="131"/>
      <c r="AE3369" s="131"/>
      <c r="AF3369" s="131"/>
      <c r="AG3369" s="131"/>
      <c r="AH3369" s="131"/>
      <c r="AI3369" s="131"/>
      <c r="AJ3369" s="128" t="str">
        <f t="shared" si="360"/>
        <v/>
      </c>
      <c r="AK3369" s="7" t="str">
        <f>IF(ISNUMBER($AJ3369),INDEX($C$1:$AB$3985,$AJ3369,AK$4),"")</f>
        <v/>
      </c>
      <c r="AL3369" s="7" t="str">
        <f>IF(ISNUMBER($AJ3369),INDEX($C$1:$AB$3985,$AJ3369,AL$4),"")</f>
        <v/>
      </c>
      <c r="AM3369" s="128"/>
      <c r="AN3369" s="128" t="str">
        <f t="shared" si="362"/>
        <v/>
      </c>
      <c r="AO3369" s="7" t="str">
        <f t="shared" si="365"/>
        <v/>
      </c>
      <c r="AP3369" s="10" t="str">
        <f t="shared" si="365"/>
        <v/>
      </c>
      <c r="AQ3369" s="310">
        <f>IF(ISNUMBER(SEARCH($T$30,AO3369)),MAX(AQ$5:AQ3368)+1,0)</f>
        <v>0</v>
      </c>
      <c r="AR3369" s="310">
        <f>IF(ISNUMBER(SEARCH($T$31,AO3369)),MAX(AR$5:AR3368)+1,0)</f>
        <v>0</v>
      </c>
      <c r="AS3369" s="128" t="str">
        <f t="shared" si="361"/>
        <v/>
      </c>
      <c r="AT3369" s="105" t="str">
        <f>IF(ISNUMBER($AS3369),INDEX($C$1:$AB$3985,$AS3369,AT$4),"")</f>
        <v/>
      </c>
      <c r="AU3369" s="128"/>
      <c r="AV3369" s="128" t="str">
        <f t="shared" si="363"/>
        <v/>
      </c>
      <c r="AW3369" s="105" t="str">
        <f>IF(ISNUMBER($AV3369),INDEX($C$1:$AB$3985,$AV3369,AW$4),"")</f>
        <v/>
      </c>
      <c r="AX3369" s="105" t="str">
        <f>IF(ISNUMBER($AV3369),INDEX($C$1:$AB$3985,$AV3369,AX$4),"")</f>
        <v/>
      </c>
      <c r="AY3369" s="128"/>
      <c r="AZ3369" s="128"/>
      <c r="BA3369" s="128" t="str">
        <f t="shared" si="364"/>
        <v/>
      </c>
      <c r="BB3369" s="105" t="str">
        <f>IF(ISNUMBER($BA3369),INDEX($C$1:$AB$3985,$BA3369,BB$4),"")</f>
        <v/>
      </c>
      <c r="BC3369" s="105"/>
    </row>
    <row r="3370" spans="1:55" x14ac:dyDescent="0.25">
      <c r="A3370" s="98"/>
      <c r="B3370" s="98"/>
      <c r="C3370" s="73"/>
      <c r="D3370" s="179"/>
      <c r="E3370" s="176"/>
      <c r="F3370" s="176"/>
      <c r="G3370" s="176"/>
      <c r="H3370" s="176"/>
      <c r="I3370" s="176"/>
      <c r="J3370" s="172"/>
      <c r="K3370" s="173"/>
      <c r="L3370" s="178"/>
      <c r="R3370" s="3"/>
      <c r="S3370" s="106"/>
      <c r="T3370" s="106"/>
      <c r="U3370" s="106"/>
      <c r="V3370" s="106"/>
      <c r="W3370" s="106"/>
      <c r="X3370" s="106"/>
      <c r="AB3370" s="188" t="str">
        <f t="shared" si="359"/>
        <v/>
      </c>
      <c r="AC3370" s="188" t="s">
        <v>1585</v>
      </c>
      <c r="AD3370" s="131"/>
      <c r="AE3370" s="131"/>
      <c r="AF3370" s="131"/>
      <c r="AG3370" s="131"/>
      <c r="AH3370" s="131"/>
      <c r="AI3370" s="131"/>
      <c r="AJ3370" s="128" t="str">
        <f t="shared" si="360"/>
        <v/>
      </c>
      <c r="AK3370" s="7" t="str">
        <f>IF(ISNUMBER($AJ3370),INDEX($C$1:$AB$3985,$AJ3370,AK$4),"")</f>
        <v/>
      </c>
      <c r="AL3370" s="7" t="str">
        <f>IF(ISNUMBER($AJ3370),INDEX($C$1:$AB$3985,$AJ3370,AL$4),"")</f>
        <v/>
      </c>
      <c r="AM3370" s="128"/>
      <c r="AN3370" s="128" t="str">
        <f t="shared" si="362"/>
        <v/>
      </c>
      <c r="AO3370" s="7" t="str">
        <f t="shared" si="365"/>
        <v/>
      </c>
      <c r="AP3370" s="10" t="str">
        <f t="shared" si="365"/>
        <v/>
      </c>
      <c r="AQ3370" s="310">
        <f>IF(ISNUMBER(SEARCH($T$30,AO3370)),MAX(AQ$5:AQ3369)+1,0)</f>
        <v>0</v>
      </c>
      <c r="AR3370" s="310">
        <f>IF(ISNUMBER(SEARCH($T$31,AO3370)),MAX(AR$5:AR3369)+1,0)</f>
        <v>0</v>
      </c>
      <c r="AS3370" s="128" t="str">
        <f t="shared" si="361"/>
        <v/>
      </c>
      <c r="AT3370" s="105" t="str">
        <f>IF(ISNUMBER($AS3370),INDEX($C$1:$AB$3985,$AS3370,AT$4),"")</f>
        <v/>
      </c>
      <c r="AU3370" s="128"/>
      <c r="AV3370" s="128" t="str">
        <f t="shared" si="363"/>
        <v/>
      </c>
      <c r="AW3370" s="105" t="str">
        <f>IF(ISNUMBER($AV3370),INDEX($C$1:$AB$3985,$AV3370,AW$4),"")</f>
        <v/>
      </c>
      <c r="AX3370" s="105" t="str">
        <f>IF(ISNUMBER($AV3370),INDEX($C$1:$AB$3985,$AV3370,AX$4),"")</f>
        <v/>
      </c>
      <c r="AY3370" s="128"/>
      <c r="AZ3370" s="128"/>
      <c r="BA3370" s="128" t="str">
        <f t="shared" si="364"/>
        <v/>
      </c>
      <c r="BB3370" s="105" t="str">
        <f>IF(ISNUMBER($BA3370),INDEX($C$1:$AB$3985,$BA3370,BB$4),"")</f>
        <v/>
      </c>
      <c r="BC3370" s="105"/>
    </row>
    <row r="3371" spans="1:55" x14ac:dyDescent="0.25">
      <c r="A3371" s="98"/>
      <c r="B3371" s="98"/>
      <c r="C3371" s="73"/>
      <c r="D3371" s="179"/>
      <c r="E3371" s="176"/>
      <c r="F3371" s="176"/>
      <c r="G3371" s="176"/>
      <c r="H3371" s="176"/>
      <c r="I3371" s="176"/>
      <c r="J3371" s="172"/>
      <c r="K3371" s="173"/>
      <c r="L3371" s="178"/>
      <c r="R3371" s="3"/>
      <c r="S3371" s="106"/>
      <c r="T3371" s="106"/>
      <c r="U3371" s="106"/>
      <c r="V3371" s="106"/>
      <c r="W3371" s="106"/>
      <c r="X3371" s="106"/>
      <c r="AB3371" s="188" t="str">
        <f t="shared" si="359"/>
        <v/>
      </c>
      <c r="AC3371" s="188" t="s">
        <v>1585</v>
      </c>
      <c r="AD3371" s="131"/>
      <c r="AE3371" s="131"/>
      <c r="AF3371" s="131"/>
      <c r="AG3371" s="131"/>
      <c r="AH3371" s="131"/>
      <c r="AI3371" s="131"/>
      <c r="AJ3371" s="128" t="str">
        <f t="shared" si="360"/>
        <v/>
      </c>
      <c r="AK3371" s="7" t="str">
        <f>IF(ISNUMBER($AJ3371),INDEX($C$1:$AB$3985,$AJ3371,AK$4),"")</f>
        <v/>
      </c>
      <c r="AL3371" s="7" t="str">
        <f>IF(ISNUMBER($AJ3371),INDEX($C$1:$AB$3985,$AJ3371,AL$4),"")</f>
        <v/>
      </c>
      <c r="AM3371" s="128"/>
      <c r="AN3371" s="128" t="str">
        <f t="shared" si="362"/>
        <v/>
      </c>
      <c r="AO3371" s="7" t="str">
        <f t="shared" si="365"/>
        <v/>
      </c>
      <c r="AP3371" s="10" t="str">
        <f t="shared" si="365"/>
        <v/>
      </c>
      <c r="AQ3371" s="310">
        <f>IF(ISNUMBER(SEARCH($T$30,AO3371)),MAX(AQ$5:AQ3370)+1,0)</f>
        <v>0</v>
      </c>
      <c r="AR3371" s="310">
        <f>IF(ISNUMBER(SEARCH($T$31,AO3371)),MAX(AR$5:AR3370)+1,0)</f>
        <v>0</v>
      </c>
      <c r="AS3371" s="128" t="str">
        <f t="shared" si="361"/>
        <v/>
      </c>
      <c r="AT3371" s="105" t="str">
        <f>IF(ISNUMBER($AS3371),INDEX($C$1:$AB$3985,$AS3371,AT$4),"")</f>
        <v/>
      </c>
      <c r="AU3371" s="128"/>
      <c r="AV3371" s="128" t="str">
        <f t="shared" si="363"/>
        <v/>
      </c>
      <c r="AW3371" s="105" t="str">
        <f>IF(ISNUMBER($AV3371),INDEX($C$1:$AB$3985,$AV3371,AW$4),"")</f>
        <v/>
      </c>
      <c r="AX3371" s="105" t="str">
        <f>IF(ISNUMBER($AV3371),INDEX($C$1:$AB$3985,$AV3371,AX$4),"")</f>
        <v/>
      </c>
      <c r="AY3371" s="128"/>
      <c r="AZ3371" s="128"/>
      <c r="BA3371" s="128" t="str">
        <f t="shared" si="364"/>
        <v/>
      </c>
      <c r="BB3371" s="105" t="str">
        <f>IF(ISNUMBER($BA3371),INDEX($C$1:$AB$3985,$BA3371,BB$4),"")</f>
        <v/>
      </c>
      <c r="BC3371" s="105"/>
    </row>
    <row r="3372" spans="1:55" x14ac:dyDescent="0.25">
      <c r="A3372" s="98"/>
      <c r="B3372" s="98"/>
      <c r="C3372" s="73"/>
      <c r="D3372" s="179"/>
      <c r="E3372" s="176"/>
      <c r="F3372" s="176"/>
      <c r="G3372" s="176"/>
      <c r="H3372" s="176"/>
      <c r="I3372" s="176"/>
      <c r="J3372" s="172"/>
      <c r="K3372" s="173"/>
      <c r="L3372" s="178"/>
      <c r="R3372" s="3"/>
      <c r="S3372" s="106"/>
      <c r="T3372" s="106"/>
      <c r="U3372" s="106"/>
      <c r="V3372" s="106"/>
      <c r="W3372" s="106"/>
      <c r="X3372" s="106"/>
      <c r="AB3372" s="188" t="str">
        <f t="shared" si="359"/>
        <v/>
      </c>
      <c r="AC3372" s="188" t="s">
        <v>1585</v>
      </c>
      <c r="AD3372" s="131"/>
      <c r="AE3372" s="131"/>
      <c r="AF3372" s="131"/>
      <c r="AG3372" s="131"/>
      <c r="AH3372" s="131"/>
      <c r="AI3372" s="131"/>
      <c r="AJ3372" s="128" t="str">
        <f t="shared" si="360"/>
        <v/>
      </c>
      <c r="AK3372" s="7" t="str">
        <f>IF(ISNUMBER($AJ3372),INDEX($C$1:$AB$3985,$AJ3372,AK$4),"")</f>
        <v/>
      </c>
      <c r="AL3372" s="7" t="str">
        <f>IF(ISNUMBER($AJ3372),INDEX($C$1:$AB$3985,$AJ3372,AL$4),"")</f>
        <v/>
      </c>
      <c r="AM3372" s="128"/>
      <c r="AN3372" s="128" t="str">
        <f t="shared" si="362"/>
        <v/>
      </c>
      <c r="AO3372" s="7" t="str">
        <f t="shared" si="365"/>
        <v/>
      </c>
      <c r="AP3372" s="10" t="str">
        <f t="shared" si="365"/>
        <v/>
      </c>
      <c r="AQ3372" s="310">
        <f>IF(ISNUMBER(SEARCH($T$30,AO3372)),MAX(AQ$5:AQ3371)+1,0)</f>
        <v>0</v>
      </c>
      <c r="AR3372" s="310">
        <f>IF(ISNUMBER(SEARCH($T$31,AO3372)),MAX(AR$5:AR3371)+1,0)</f>
        <v>0</v>
      </c>
      <c r="AS3372" s="128" t="str">
        <f t="shared" si="361"/>
        <v/>
      </c>
      <c r="AT3372" s="105" t="str">
        <f>IF(ISNUMBER($AS3372),INDEX($C$1:$AB$3985,$AS3372,AT$4),"")</f>
        <v/>
      </c>
      <c r="AU3372" s="128"/>
      <c r="AV3372" s="128" t="str">
        <f t="shared" si="363"/>
        <v/>
      </c>
      <c r="AW3372" s="105" t="str">
        <f>IF(ISNUMBER($AV3372),INDEX($C$1:$AB$3985,$AV3372,AW$4),"")</f>
        <v/>
      </c>
      <c r="AX3372" s="105" t="str">
        <f>IF(ISNUMBER($AV3372),INDEX($C$1:$AB$3985,$AV3372,AX$4),"")</f>
        <v/>
      </c>
      <c r="AY3372" s="128"/>
      <c r="AZ3372" s="128"/>
      <c r="BA3372" s="128" t="str">
        <f t="shared" si="364"/>
        <v/>
      </c>
      <c r="BB3372" s="105" t="str">
        <f>IF(ISNUMBER($BA3372),INDEX($C$1:$AB$3985,$BA3372,BB$4),"")</f>
        <v/>
      </c>
      <c r="BC3372" s="105"/>
    </row>
    <row r="3373" spans="1:55" x14ac:dyDescent="0.25">
      <c r="A3373" s="98"/>
      <c r="B3373" s="98"/>
      <c r="C3373" s="73"/>
      <c r="D3373" s="179"/>
      <c r="E3373" s="176"/>
      <c r="F3373" s="176"/>
      <c r="G3373" s="176"/>
      <c r="H3373" s="176"/>
      <c r="I3373" s="176"/>
      <c r="J3373" s="172"/>
      <c r="K3373" s="173"/>
      <c r="L3373" s="178"/>
      <c r="R3373" s="3"/>
      <c r="S3373" s="106"/>
      <c r="T3373" s="106"/>
      <c r="U3373" s="106"/>
      <c r="V3373" s="106"/>
      <c r="W3373" s="106"/>
      <c r="X3373" s="106"/>
      <c r="AB3373" s="188" t="str">
        <f t="shared" si="359"/>
        <v/>
      </c>
      <c r="AC3373" s="188" t="s">
        <v>1585</v>
      </c>
      <c r="AD3373" s="131"/>
      <c r="AE3373" s="131"/>
      <c r="AF3373" s="131"/>
      <c r="AG3373" s="131"/>
      <c r="AH3373" s="131"/>
      <c r="AI3373" s="131"/>
      <c r="AJ3373" s="128" t="str">
        <f t="shared" si="360"/>
        <v/>
      </c>
      <c r="AK3373" s="7" t="str">
        <f>IF(ISNUMBER($AJ3373),INDEX($C$1:$AB$3985,$AJ3373,AK$4),"")</f>
        <v/>
      </c>
      <c r="AL3373" s="7" t="str">
        <f>IF(ISNUMBER($AJ3373),INDEX($C$1:$AB$3985,$AJ3373,AL$4),"")</f>
        <v/>
      </c>
      <c r="AM3373" s="128"/>
      <c r="AN3373" s="128" t="str">
        <f t="shared" si="362"/>
        <v/>
      </c>
      <c r="AO3373" s="7" t="str">
        <f t="shared" si="365"/>
        <v/>
      </c>
      <c r="AP3373" s="10" t="str">
        <f t="shared" si="365"/>
        <v/>
      </c>
      <c r="AQ3373" s="310">
        <f>IF(ISNUMBER(SEARCH($T$30,AO3373)),MAX(AQ$5:AQ3372)+1,0)</f>
        <v>0</v>
      </c>
      <c r="AR3373" s="310">
        <f>IF(ISNUMBER(SEARCH($T$31,AO3373)),MAX(AR$5:AR3372)+1,0)</f>
        <v>0</v>
      </c>
      <c r="AS3373" s="128" t="str">
        <f t="shared" si="361"/>
        <v/>
      </c>
      <c r="AT3373" s="105" t="str">
        <f>IF(ISNUMBER($AS3373),INDEX($C$1:$AB$3985,$AS3373,AT$4),"")</f>
        <v/>
      </c>
      <c r="AU3373" s="128"/>
      <c r="AV3373" s="128" t="str">
        <f t="shared" si="363"/>
        <v/>
      </c>
      <c r="AW3373" s="105" t="str">
        <f>IF(ISNUMBER($AV3373),INDEX($C$1:$AB$3985,$AV3373,AW$4),"")</f>
        <v/>
      </c>
      <c r="AX3373" s="105" t="str">
        <f>IF(ISNUMBER($AV3373),INDEX($C$1:$AB$3985,$AV3373,AX$4),"")</f>
        <v/>
      </c>
      <c r="AY3373" s="128"/>
      <c r="AZ3373" s="128"/>
      <c r="BA3373" s="128" t="str">
        <f t="shared" si="364"/>
        <v/>
      </c>
      <c r="BB3373" s="105" t="str">
        <f>IF(ISNUMBER($BA3373),INDEX($C$1:$AB$3985,$BA3373,BB$4),"")</f>
        <v/>
      </c>
      <c r="BC3373" s="105"/>
    </row>
    <row r="3374" spans="1:55" x14ac:dyDescent="0.25">
      <c r="A3374" s="98"/>
      <c r="B3374" s="98"/>
      <c r="C3374" s="73"/>
      <c r="D3374" s="179"/>
      <c r="E3374" s="176"/>
      <c r="F3374" s="176"/>
      <c r="G3374" s="176"/>
      <c r="H3374" s="176"/>
      <c r="I3374" s="176"/>
      <c r="J3374" s="172"/>
      <c r="K3374" s="173"/>
      <c r="L3374" s="178"/>
      <c r="R3374" s="3"/>
      <c r="S3374" s="106"/>
      <c r="T3374" s="106"/>
      <c r="U3374" s="106"/>
      <c r="V3374" s="106"/>
      <c r="W3374" s="106"/>
      <c r="X3374" s="106"/>
      <c r="AB3374" s="188" t="str">
        <f t="shared" si="359"/>
        <v/>
      </c>
      <c r="AC3374" s="188" t="s">
        <v>1585</v>
      </c>
      <c r="AD3374" s="131"/>
      <c r="AE3374" s="131"/>
      <c r="AF3374" s="131"/>
      <c r="AG3374" s="131"/>
      <c r="AH3374" s="131"/>
      <c r="AI3374" s="131"/>
      <c r="AJ3374" s="128" t="str">
        <f t="shared" si="360"/>
        <v/>
      </c>
      <c r="AK3374" s="7" t="str">
        <f>IF(ISNUMBER($AJ3374),INDEX($C$1:$AB$3985,$AJ3374,AK$4),"")</f>
        <v/>
      </c>
      <c r="AL3374" s="7" t="str">
        <f>IF(ISNUMBER($AJ3374),INDEX($C$1:$AB$3985,$AJ3374,AL$4),"")</f>
        <v/>
      </c>
      <c r="AM3374" s="128"/>
      <c r="AN3374" s="128" t="str">
        <f t="shared" si="362"/>
        <v/>
      </c>
      <c r="AO3374" s="7" t="str">
        <f t="shared" si="365"/>
        <v/>
      </c>
      <c r="AP3374" s="10" t="str">
        <f t="shared" si="365"/>
        <v/>
      </c>
      <c r="AQ3374" s="310">
        <f>IF(ISNUMBER(SEARCH($T$30,AO3374)),MAX(AQ$5:AQ3373)+1,0)</f>
        <v>0</v>
      </c>
      <c r="AR3374" s="310">
        <f>IF(ISNUMBER(SEARCH($T$31,AO3374)),MAX(AR$5:AR3373)+1,0)</f>
        <v>0</v>
      </c>
      <c r="AS3374" s="128" t="str">
        <f t="shared" si="361"/>
        <v/>
      </c>
      <c r="AT3374" s="105" t="str">
        <f>IF(ISNUMBER($AS3374),INDEX($C$1:$AB$3985,$AS3374,AT$4),"")</f>
        <v/>
      </c>
      <c r="AU3374" s="128"/>
      <c r="AV3374" s="128" t="str">
        <f t="shared" si="363"/>
        <v/>
      </c>
      <c r="AW3374" s="105" t="str">
        <f>IF(ISNUMBER($AV3374),INDEX($C$1:$AB$3985,$AV3374,AW$4),"")</f>
        <v/>
      </c>
      <c r="AX3374" s="105" t="str">
        <f>IF(ISNUMBER($AV3374),INDEX($C$1:$AB$3985,$AV3374,AX$4),"")</f>
        <v/>
      </c>
      <c r="AY3374" s="128"/>
      <c r="AZ3374" s="128"/>
      <c r="BA3374" s="128" t="str">
        <f t="shared" si="364"/>
        <v/>
      </c>
      <c r="BB3374" s="105" t="str">
        <f>IF(ISNUMBER($BA3374),INDEX($C$1:$AB$3985,$BA3374,BB$4),"")</f>
        <v/>
      </c>
      <c r="BC3374" s="105"/>
    </row>
    <row r="3375" spans="1:55" x14ac:dyDescent="0.25">
      <c r="A3375" s="98"/>
      <c r="B3375" s="98"/>
      <c r="C3375" s="73"/>
      <c r="D3375" s="179"/>
      <c r="E3375" s="176"/>
      <c r="F3375" s="176"/>
      <c r="G3375" s="176"/>
      <c r="H3375" s="176"/>
      <c r="I3375" s="176"/>
      <c r="J3375" s="172"/>
      <c r="K3375" s="173"/>
      <c r="L3375" s="178"/>
      <c r="R3375" s="3"/>
      <c r="S3375" s="106"/>
      <c r="T3375" s="106"/>
      <c r="U3375" s="106"/>
      <c r="V3375" s="106"/>
      <c r="W3375" s="106"/>
      <c r="X3375" s="106"/>
      <c r="AB3375" s="188" t="str">
        <f t="shared" si="359"/>
        <v/>
      </c>
      <c r="AC3375" s="188" t="s">
        <v>1585</v>
      </c>
      <c r="AD3375" s="131"/>
      <c r="AE3375" s="131"/>
      <c r="AF3375" s="131"/>
      <c r="AG3375" s="131"/>
      <c r="AH3375" s="131"/>
      <c r="AI3375" s="131"/>
      <c r="AJ3375" s="128" t="str">
        <f t="shared" si="360"/>
        <v/>
      </c>
      <c r="AK3375" s="7" t="str">
        <f>IF(ISNUMBER($AJ3375),INDEX($C$1:$AB$3985,$AJ3375,AK$4),"")</f>
        <v/>
      </c>
      <c r="AL3375" s="7" t="str">
        <f>IF(ISNUMBER($AJ3375),INDEX($C$1:$AB$3985,$AJ3375,AL$4),"")</f>
        <v/>
      </c>
      <c r="AM3375" s="128"/>
      <c r="AN3375" s="128" t="str">
        <f t="shared" si="362"/>
        <v/>
      </c>
      <c r="AO3375" s="7" t="str">
        <f t="shared" si="365"/>
        <v/>
      </c>
      <c r="AP3375" s="10" t="str">
        <f t="shared" si="365"/>
        <v/>
      </c>
      <c r="AQ3375" s="310">
        <f>IF(ISNUMBER(SEARCH($T$30,AO3375)),MAX(AQ$5:AQ3374)+1,0)</f>
        <v>0</v>
      </c>
      <c r="AR3375" s="310">
        <f>IF(ISNUMBER(SEARCH($T$31,AO3375)),MAX(AR$5:AR3374)+1,0)</f>
        <v>0</v>
      </c>
      <c r="AS3375" s="128" t="str">
        <f t="shared" si="361"/>
        <v/>
      </c>
      <c r="AT3375" s="105" t="str">
        <f>IF(ISNUMBER($AS3375),INDEX($C$1:$AB$3985,$AS3375,AT$4),"")</f>
        <v/>
      </c>
      <c r="AU3375" s="128"/>
      <c r="AV3375" s="128" t="str">
        <f t="shared" si="363"/>
        <v/>
      </c>
      <c r="AW3375" s="105" t="str">
        <f>IF(ISNUMBER($AV3375),INDEX($C$1:$AB$3985,$AV3375,AW$4),"")</f>
        <v/>
      </c>
      <c r="AX3375" s="105" t="str">
        <f>IF(ISNUMBER($AV3375),INDEX($C$1:$AB$3985,$AV3375,AX$4),"")</f>
        <v/>
      </c>
      <c r="AY3375" s="128"/>
      <c r="AZ3375" s="128"/>
      <c r="BA3375" s="128" t="str">
        <f t="shared" si="364"/>
        <v/>
      </c>
      <c r="BB3375" s="105" t="str">
        <f>IF(ISNUMBER($BA3375),INDEX($C$1:$AB$3985,$BA3375,BB$4),"")</f>
        <v/>
      </c>
      <c r="BC3375" s="105"/>
    </row>
    <row r="3376" spans="1:55" x14ac:dyDescent="0.25">
      <c r="A3376" s="98"/>
      <c r="B3376" s="98"/>
      <c r="C3376" s="73"/>
      <c r="D3376" s="179"/>
      <c r="E3376" s="176"/>
      <c r="F3376" s="176"/>
      <c r="G3376" s="176"/>
      <c r="H3376" s="176"/>
      <c r="I3376" s="176"/>
      <c r="J3376" s="172"/>
      <c r="K3376" s="173"/>
      <c r="L3376" s="178"/>
      <c r="R3376" s="3"/>
      <c r="S3376" s="106"/>
      <c r="T3376" s="106"/>
      <c r="U3376" s="106"/>
      <c r="V3376" s="106"/>
      <c r="W3376" s="106"/>
      <c r="X3376" s="106"/>
      <c r="AB3376" s="188" t="str">
        <f t="shared" si="359"/>
        <v/>
      </c>
      <c r="AC3376" s="188" t="s">
        <v>1585</v>
      </c>
      <c r="AD3376" s="131"/>
      <c r="AE3376" s="131"/>
      <c r="AF3376" s="131"/>
      <c r="AG3376" s="131"/>
      <c r="AH3376" s="131"/>
      <c r="AI3376" s="131"/>
      <c r="AJ3376" s="128" t="str">
        <f t="shared" si="360"/>
        <v/>
      </c>
      <c r="AK3376" s="7" t="str">
        <f>IF(ISNUMBER($AJ3376),INDEX($C$1:$AB$3985,$AJ3376,AK$4),"")</f>
        <v/>
      </c>
      <c r="AL3376" s="7" t="str">
        <f>IF(ISNUMBER($AJ3376),INDEX($C$1:$AB$3985,$AJ3376,AL$4),"")</f>
        <v/>
      </c>
      <c r="AM3376" s="128"/>
      <c r="AN3376" s="128" t="str">
        <f t="shared" si="362"/>
        <v/>
      </c>
      <c r="AO3376" s="7" t="str">
        <f t="shared" si="365"/>
        <v/>
      </c>
      <c r="AP3376" s="10" t="str">
        <f t="shared" si="365"/>
        <v/>
      </c>
      <c r="AQ3376" s="310">
        <f>IF(ISNUMBER(SEARCH($T$30,AO3376)),MAX(AQ$5:AQ3375)+1,0)</f>
        <v>0</v>
      </c>
      <c r="AR3376" s="310">
        <f>IF(ISNUMBER(SEARCH($T$31,AO3376)),MAX(AR$5:AR3375)+1,0)</f>
        <v>0</v>
      </c>
      <c r="AS3376" s="128" t="str">
        <f t="shared" si="361"/>
        <v/>
      </c>
      <c r="AT3376" s="105" t="str">
        <f>IF(ISNUMBER($AS3376),INDEX($C$1:$AB$3985,$AS3376,AT$4),"")</f>
        <v/>
      </c>
      <c r="AU3376" s="128"/>
      <c r="AV3376" s="128" t="str">
        <f t="shared" si="363"/>
        <v/>
      </c>
      <c r="AW3376" s="105" t="str">
        <f>IF(ISNUMBER($AV3376),INDEX($C$1:$AB$3985,$AV3376,AW$4),"")</f>
        <v/>
      </c>
      <c r="AX3376" s="105" t="str">
        <f>IF(ISNUMBER($AV3376),INDEX($C$1:$AB$3985,$AV3376,AX$4),"")</f>
        <v/>
      </c>
      <c r="AY3376" s="128"/>
      <c r="AZ3376" s="128"/>
      <c r="BA3376" s="128" t="str">
        <f t="shared" si="364"/>
        <v/>
      </c>
      <c r="BB3376" s="105" t="str">
        <f>IF(ISNUMBER($BA3376),INDEX($C$1:$AB$3985,$BA3376,BB$4),"")</f>
        <v/>
      </c>
      <c r="BC3376" s="105"/>
    </row>
    <row r="3377" spans="1:55" x14ac:dyDescent="0.25">
      <c r="A3377" s="98"/>
      <c r="B3377" s="98"/>
      <c r="C3377" s="73"/>
      <c r="D3377" s="179"/>
      <c r="E3377" s="176"/>
      <c r="F3377" s="176"/>
      <c r="G3377" s="176"/>
      <c r="H3377" s="176"/>
      <c r="I3377" s="176"/>
      <c r="J3377" s="172"/>
      <c r="K3377" s="173"/>
      <c r="L3377" s="178"/>
      <c r="R3377" s="3"/>
      <c r="S3377" s="106"/>
      <c r="T3377" s="106"/>
      <c r="U3377" s="106"/>
      <c r="V3377" s="106"/>
      <c r="W3377" s="106"/>
      <c r="X3377" s="106"/>
      <c r="AB3377" s="188" t="str">
        <f t="shared" si="359"/>
        <v/>
      </c>
      <c r="AC3377" s="188" t="s">
        <v>1585</v>
      </c>
      <c r="AD3377" s="131"/>
      <c r="AE3377" s="131"/>
      <c r="AF3377" s="131"/>
      <c r="AG3377" s="131"/>
      <c r="AH3377" s="131"/>
      <c r="AI3377" s="131"/>
      <c r="AJ3377" s="128" t="str">
        <f t="shared" si="360"/>
        <v/>
      </c>
      <c r="AK3377" s="7" t="str">
        <f>IF(ISNUMBER($AJ3377),INDEX($C$1:$AB$3985,$AJ3377,AK$4),"")</f>
        <v/>
      </c>
      <c r="AL3377" s="7" t="str">
        <f>IF(ISNUMBER($AJ3377),INDEX($C$1:$AB$3985,$AJ3377,AL$4),"")</f>
        <v/>
      </c>
      <c r="AM3377" s="128"/>
      <c r="AN3377" s="128" t="str">
        <f t="shared" si="362"/>
        <v/>
      </c>
      <c r="AO3377" s="7" t="str">
        <f t="shared" si="365"/>
        <v/>
      </c>
      <c r="AP3377" s="10" t="str">
        <f t="shared" si="365"/>
        <v/>
      </c>
      <c r="AQ3377" s="310">
        <f>IF(ISNUMBER(SEARCH($T$30,AO3377)),MAX(AQ$5:AQ3376)+1,0)</f>
        <v>0</v>
      </c>
      <c r="AR3377" s="310">
        <f>IF(ISNUMBER(SEARCH($T$31,AO3377)),MAX(AR$5:AR3376)+1,0)</f>
        <v>0</v>
      </c>
      <c r="AS3377" s="128" t="str">
        <f t="shared" si="361"/>
        <v/>
      </c>
      <c r="AT3377" s="105" t="str">
        <f>IF(ISNUMBER($AS3377),INDEX($C$1:$AB$3985,$AS3377,AT$4),"")</f>
        <v/>
      </c>
      <c r="AU3377" s="128"/>
      <c r="AV3377" s="128" t="str">
        <f t="shared" si="363"/>
        <v/>
      </c>
      <c r="AW3377" s="105" t="str">
        <f>IF(ISNUMBER($AV3377),INDEX($C$1:$AB$3985,$AV3377,AW$4),"")</f>
        <v/>
      </c>
      <c r="AX3377" s="105" t="str">
        <f>IF(ISNUMBER($AV3377),INDEX($C$1:$AB$3985,$AV3377,AX$4),"")</f>
        <v/>
      </c>
      <c r="AY3377" s="128"/>
      <c r="AZ3377" s="128"/>
      <c r="BA3377" s="128" t="str">
        <f t="shared" si="364"/>
        <v/>
      </c>
      <c r="BB3377" s="105" t="str">
        <f>IF(ISNUMBER($BA3377),INDEX($C$1:$AB$3985,$BA3377,BB$4),"")</f>
        <v/>
      </c>
      <c r="BC3377" s="105"/>
    </row>
    <row r="3378" spans="1:55" x14ac:dyDescent="0.25">
      <c r="A3378" s="98"/>
      <c r="B3378" s="98"/>
      <c r="C3378" s="73"/>
      <c r="D3378" s="179"/>
      <c r="E3378" s="176"/>
      <c r="F3378" s="176"/>
      <c r="G3378" s="176"/>
      <c r="H3378" s="176"/>
      <c r="I3378" s="176"/>
      <c r="J3378" s="172"/>
      <c r="K3378" s="173"/>
      <c r="L3378" s="178"/>
      <c r="R3378" s="3"/>
      <c r="S3378" s="106"/>
      <c r="T3378" s="106"/>
      <c r="U3378" s="106"/>
      <c r="V3378" s="106"/>
      <c r="W3378" s="106"/>
      <c r="X3378" s="106"/>
      <c r="AB3378" s="188" t="str">
        <f t="shared" si="359"/>
        <v/>
      </c>
      <c r="AC3378" s="188" t="s">
        <v>1585</v>
      </c>
      <c r="AD3378" s="131"/>
      <c r="AE3378" s="131"/>
      <c r="AF3378" s="131"/>
      <c r="AG3378" s="131"/>
      <c r="AH3378" s="131"/>
      <c r="AI3378" s="131"/>
      <c r="AJ3378" s="128" t="str">
        <f t="shared" si="360"/>
        <v/>
      </c>
      <c r="AK3378" s="7" t="str">
        <f>IF(ISNUMBER($AJ3378),INDEX($C$1:$AB$3985,$AJ3378,AK$4),"")</f>
        <v/>
      </c>
      <c r="AL3378" s="7" t="str">
        <f>IF(ISNUMBER($AJ3378),INDEX($C$1:$AB$3985,$AJ3378,AL$4),"")</f>
        <v/>
      </c>
      <c r="AM3378" s="128"/>
      <c r="AN3378" s="128" t="str">
        <f t="shared" si="362"/>
        <v/>
      </c>
      <c r="AO3378" s="7" t="str">
        <f t="shared" si="365"/>
        <v/>
      </c>
      <c r="AP3378" s="10" t="str">
        <f t="shared" si="365"/>
        <v/>
      </c>
      <c r="AQ3378" s="310">
        <f>IF(ISNUMBER(SEARCH($T$30,AO3378)),MAX(AQ$5:AQ3377)+1,0)</f>
        <v>0</v>
      </c>
      <c r="AR3378" s="310">
        <f>IF(ISNUMBER(SEARCH($T$31,AO3378)),MAX(AR$5:AR3377)+1,0)</f>
        <v>0</v>
      </c>
      <c r="AS3378" s="128" t="str">
        <f t="shared" si="361"/>
        <v/>
      </c>
      <c r="AT3378" s="105" t="str">
        <f>IF(ISNUMBER($AS3378),INDEX($C$1:$AB$3985,$AS3378,AT$4),"")</f>
        <v/>
      </c>
      <c r="AU3378" s="128"/>
      <c r="AV3378" s="128" t="str">
        <f t="shared" si="363"/>
        <v/>
      </c>
      <c r="AW3378" s="105" t="str">
        <f>IF(ISNUMBER($AV3378),INDEX($C$1:$AB$3985,$AV3378,AW$4),"")</f>
        <v/>
      </c>
      <c r="AX3378" s="105" t="str">
        <f>IF(ISNUMBER($AV3378),INDEX($C$1:$AB$3985,$AV3378,AX$4),"")</f>
        <v/>
      </c>
      <c r="AY3378" s="128"/>
      <c r="AZ3378" s="128"/>
      <c r="BA3378" s="128" t="str">
        <f t="shared" si="364"/>
        <v/>
      </c>
      <c r="BB3378" s="105" t="str">
        <f>IF(ISNUMBER($BA3378),INDEX($C$1:$AB$3985,$BA3378,BB$4),"")</f>
        <v/>
      </c>
      <c r="BC3378" s="105"/>
    </row>
    <row r="3379" spans="1:55" x14ac:dyDescent="0.25">
      <c r="A3379" s="98"/>
      <c r="B3379" s="98"/>
      <c r="C3379" s="73"/>
      <c r="D3379" s="179"/>
      <c r="E3379" s="176"/>
      <c r="F3379" s="176"/>
      <c r="G3379" s="176"/>
      <c r="H3379" s="176"/>
      <c r="I3379" s="176"/>
      <c r="J3379" s="172"/>
      <c r="K3379" s="173"/>
      <c r="L3379" s="178"/>
      <c r="R3379" s="3"/>
      <c r="S3379" s="106"/>
      <c r="T3379" s="106"/>
      <c r="U3379" s="106"/>
      <c r="V3379" s="106"/>
      <c r="W3379" s="106"/>
      <c r="X3379" s="106"/>
      <c r="AB3379" s="188" t="str">
        <f t="shared" si="359"/>
        <v/>
      </c>
      <c r="AC3379" s="188" t="s">
        <v>1585</v>
      </c>
      <c r="AD3379" s="131"/>
      <c r="AE3379" s="131"/>
      <c r="AF3379" s="131"/>
      <c r="AG3379" s="131"/>
      <c r="AH3379" s="131"/>
      <c r="AI3379" s="131"/>
      <c r="AJ3379" s="128" t="str">
        <f t="shared" si="360"/>
        <v/>
      </c>
      <c r="AK3379" s="7" t="str">
        <f>IF(ISNUMBER($AJ3379),INDEX($C$1:$AB$3985,$AJ3379,AK$4),"")</f>
        <v/>
      </c>
      <c r="AL3379" s="7" t="str">
        <f>IF(ISNUMBER($AJ3379),INDEX($C$1:$AB$3985,$AJ3379,AL$4),"")</f>
        <v/>
      </c>
      <c r="AM3379" s="128"/>
      <c r="AN3379" s="128" t="str">
        <f t="shared" si="362"/>
        <v/>
      </c>
      <c r="AO3379" s="7" t="str">
        <f t="shared" si="365"/>
        <v/>
      </c>
      <c r="AP3379" s="10" t="str">
        <f t="shared" si="365"/>
        <v/>
      </c>
      <c r="AQ3379" s="310">
        <f>IF(ISNUMBER(SEARCH($T$30,AO3379)),MAX(AQ$5:AQ3378)+1,0)</f>
        <v>0</v>
      </c>
      <c r="AR3379" s="310">
        <f>IF(ISNUMBER(SEARCH($T$31,AO3379)),MAX(AR$5:AR3378)+1,0)</f>
        <v>0</v>
      </c>
      <c r="AS3379" s="128" t="str">
        <f t="shared" si="361"/>
        <v/>
      </c>
      <c r="AT3379" s="105" t="str">
        <f>IF(ISNUMBER($AS3379),INDEX($C$1:$AB$3985,$AS3379,AT$4),"")</f>
        <v/>
      </c>
      <c r="AU3379" s="128"/>
      <c r="AV3379" s="128" t="str">
        <f t="shared" si="363"/>
        <v/>
      </c>
      <c r="AW3379" s="105" t="str">
        <f>IF(ISNUMBER($AV3379),INDEX($C$1:$AB$3985,$AV3379,AW$4),"")</f>
        <v/>
      </c>
      <c r="AX3379" s="105" t="str">
        <f>IF(ISNUMBER($AV3379),INDEX($C$1:$AB$3985,$AV3379,AX$4),"")</f>
        <v/>
      </c>
      <c r="AY3379" s="128"/>
      <c r="AZ3379" s="128"/>
      <c r="BA3379" s="128" t="str">
        <f t="shared" si="364"/>
        <v/>
      </c>
      <c r="BB3379" s="105" t="str">
        <f>IF(ISNUMBER($BA3379),INDEX($C$1:$AB$3985,$BA3379,BB$4),"")</f>
        <v/>
      </c>
      <c r="BC3379" s="105"/>
    </row>
    <row r="3380" spans="1:55" x14ac:dyDescent="0.25">
      <c r="A3380" s="98"/>
      <c r="B3380" s="98"/>
      <c r="C3380" s="73"/>
      <c r="D3380" s="179"/>
      <c r="E3380" s="176"/>
      <c r="F3380" s="176"/>
      <c r="G3380" s="176"/>
      <c r="H3380" s="176"/>
      <c r="I3380" s="176"/>
      <c r="J3380" s="172"/>
      <c r="K3380" s="173"/>
      <c r="L3380" s="178"/>
      <c r="R3380" s="3"/>
      <c r="S3380" s="106"/>
      <c r="T3380" s="106"/>
      <c r="U3380" s="106"/>
      <c r="V3380" s="106"/>
      <c r="W3380" s="106"/>
      <c r="X3380" s="106"/>
      <c r="AB3380" s="188" t="str">
        <f t="shared" si="359"/>
        <v/>
      </c>
      <c r="AC3380" s="188" t="s">
        <v>1585</v>
      </c>
      <c r="AD3380" s="131"/>
      <c r="AE3380" s="131"/>
      <c r="AF3380" s="131"/>
      <c r="AG3380" s="131"/>
      <c r="AH3380" s="131"/>
      <c r="AI3380" s="131"/>
      <c r="AJ3380" s="128" t="str">
        <f t="shared" si="360"/>
        <v/>
      </c>
      <c r="AK3380" s="7" t="str">
        <f>IF(ISNUMBER($AJ3380),INDEX($C$1:$AB$3985,$AJ3380,AK$4),"")</f>
        <v/>
      </c>
      <c r="AL3380" s="7" t="str">
        <f>IF(ISNUMBER($AJ3380),INDEX($C$1:$AB$3985,$AJ3380,AL$4),"")</f>
        <v/>
      </c>
      <c r="AM3380" s="128"/>
      <c r="AN3380" s="128" t="str">
        <f t="shared" si="362"/>
        <v/>
      </c>
      <c r="AO3380" s="7" t="str">
        <f t="shared" si="365"/>
        <v/>
      </c>
      <c r="AP3380" s="10" t="str">
        <f t="shared" si="365"/>
        <v/>
      </c>
      <c r="AQ3380" s="310">
        <f>IF(ISNUMBER(SEARCH($T$30,AO3380)),MAX(AQ$5:AQ3379)+1,0)</f>
        <v>0</v>
      </c>
      <c r="AR3380" s="310">
        <f>IF(ISNUMBER(SEARCH($T$31,AO3380)),MAX(AR$5:AR3379)+1,0)</f>
        <v>0</v>
      </c>
      <c r="AS3380" s="128" t="str">
        <f t="shared" si="361"/>
        <v/>
      </c>
      <c r="AT3380" s="105" t="str">
        <f>IF(ISNUMBER($AS3380),INDEX($C$1:$AB$3985,$AS3380,AT$4),"")</f>
        <v/>
      </c>
      <c r="AU3380" s="128"/>
      <c r="AV3380" s="128" t="str">
        <f t="shared" si="363"/>
        <v/>
      </c>
      <c r="AW3380" s="105" t="str">
        <f>IF(ISNUMBER($AV3380),INDEX($C$1:$AB$3985,$AV3380,AW$4),"")</f>
        <v/>
      </c>
      <c r="AX3380" s="105" t="str">
        <f>IF(ISNUMBER($AV3380),INDEX($C$1:$AB$3985,$AV3380,AX$4),"")</f>
        <v/>
      </c>
      <c r="AY3380" s="128"/>
      <c r="AZ3380" s="128"/>
      <c r="BA3380" s="128" t="str">
        <f t="shared" si="364"/>
        <v/>
      </c>
      <c r="BB3380" s="105" t="str">
        <f>IF(ISNUMBER($BA3380),INDEX($C$1:$AB$3985,$BA3380,BB$4),"")</f>
        <v/>
      </c>
      <c r="BC3380" s="105"/>
    </row>
    <row r="3381" spans="1:55" x14ac:dyDescent="0.25">
      <c r="A3381" s="98"/>
      <c r="B3381" s="98"/>
      <c r="C3381" s="73"/>
      <c r="D3381" s="179"/>
      <c r="E3381" s="176"/>
      <c r="F3381" s="176"/>
      <c r="G3381" s="176"/>
      <c r="H3381" s="176"/>
      <c r="I3381" s="176"/>
      <c r="J3381" s="172"/>
      <c r="K3381" s="173"/>
      <c r="L3381" s="178"/>
      <c r="R3381" s="3"/>
      <c r="S3381" s="106"/>
      <c r="T3381" s="106"/>
      <c r="U3381" s="106"/>
      <c r="V3381" s="106"/>
      <c r="W3381" s="106"/>
      <c r="X3381" s="106"/>
      <c r="AB3381" s="188" t="str">
        <f t="shared" si="359"/>
        <v/>
      </c>
      <c r="AC3381" s="188" t="s">
        <v>1585</v>
      </c>
      <c r="AD3381" s="131"/>
      <c r="AE3381" s="131"/>
      <c r="AF3381" s="131"/>
      <c r="AG3381" s="131"/>
      <c r="AH3381" s="131"/>
      <c r="AI3381" s="131"/>
      <c r="AJ3381" s="128" t="str">
        <f t="shared" si="360"/>
        <v/>
      </c>
      <c r="AK3381" s="7" t="str">
        <f>IF(ISNUMBER($AJ3381),INDEX($C$1:$AB$3985,$AJ3381,AK$4),"")</f>
        <v/>
      </c>
      <c r="AL3381" s="7" t="str">
        <f>IF(ISNUMBER($AJ3381),INDEX($C$1:$AB$3985,$AJ3381,AL$4),"")</f>
        <v/>
      </c>
      <c r="AM3381" s="128"/>
      <c r="AN3381" s="128" t="str">
        <f t="shared" si="362"/>
        <v/>
      </c>
      <c r="AO3381" s="7" t="str">
        <f t="shared" si="365"/>
        <v/>
      </c>
      <c r="AP3381" s="10" t="str">
        <f t="shared" si="365"/>
        <v/>
      </c>
      <c r="AQ3381" s="310">
        <f>IF(ISNUMBER(SEARCH($T$30,AO3381)),MAX(AQ$5:AQ3380)+1,0)</f>
        <v>0</v>
      </c>
      <c r="AR3381" s="310">
        <f>IF(ISNUMBER(SEARCH($T$31,AO3381)),MAX(AR$5:AR3380)+1,0)</f>
        <v>0</v>
      </c>
      <c r="AS3381" s="128" t="str">
        <f t="shared" si="361"/>
        <v/>
      </c>
      <c r="AT3381" s="105" t="str">
        <f>IF(ISNUMBER($AS3381),INDEX($C$1:$AB$3985,$AS3381,AT$4),"")</f>
        <v/>
      </c>
      <c r="AU3381" s="128"/>
      <c r="AV3381" s="128" t="str">
        <f t="shared" si="363"/>
        <v/>
      </c>
      <c r="AW3381" s="105" t="str">
        <f>IF(ISNUMBER($AV3381),INDEX($C$1:$AB$3985,$AV3381,AW$4),"")</f>
        <v/>
      </c>
      <c r="AX3381" s="105" t="str">
        <f>IF(ISNUMBER($AV3381),INDEX($C$1:$AB$3985,$AV3381,AX$4),"")</f>
        <v/>
      </c>
      <c r="AY3381" s="128"/>
      <c r="AZ3381" s="128"/>
      <c r="BA3381" s="128" t="str">
        <f t="shared" si="364"/>
        <v/>
      </c>
      <c r="BB3381" s="105" t="str">
        <f>IF(ISNUMBER($BA3381),INDEX($C$1:$AB$3985,$BA3381,BB$4),"")</f>
        <v/>
      </c>
      <c r="BC3381" s="105"/>
    </row>
    <row r="3382" spans="1:55" x14ac:dyDescent="0.25">
      <c r="A3382" s="98"/>
      <c r="B3382" s="98"/>
      <c r="C3382" s="73"/>
      <c r="D3382" s="179"/>
      <c r="E3382" s="176"/>
      <c r="F3382" s="176"/>
      <c r="G3382" s="176"/>
      <c r="H3382" s="176"/>
      <c r="I3382" s="176"/>
      <c r="J3382" s="172"/>
      <c r="K3382" s="173"/>
      <c r="L3382" s="178"/>
      <c r="R3382" s="3"/>
      <c r="S3382" s="106"/>
      <c r="T3382" s="106"/>
      <c r="U3382" s="106"/>
      <c r="V3382" s="106"/>
      <c r="W3382" s="106"/>
      <c r="X3382" s="106"/>
      <c r="AB3382" s="188" t="str">
        <f t="shared" si="359"/>
        <v/>
      </c>
      <c r="AC3382" s="188" t="s">
        <v>1585</v>
      </c>
      <c r="AD3382" s="131"/>
      <c r="AE3382" s="131"/>
      <c r="AF3382" s="131"/>
      <c r="AG3382" s="131"/>
      <c r="AH3382" s="131"/>
      <c r="AI3382" s="131"/>
      <c r="AJ3382" s="128" t="str">
        <f t="shared" si="360"/>
        <v/>
      </c>
      <c r="AK3382" s="7" t="str">
        <f>IF(ISNUMBER($AJ3382),INDEX($C$1:$AB$3985,$AJ3382,AK$4),"")</f>
        <v/>
      </c>
      <c r="AL3382" s="7" t="str">
        <f>IF(ISNUMBER($AJ3382),INDEX($C$1:$AB$3985,$AJ3382,AL$4),"")</f>
        <v/>
      </c>
      <c r="AM3382" s="128"/>
      <c r="AN3382" s="128" t="str">
        <f t="shared" si="362"/>
        <v/>
      </c>
      <c r="AO3382" s="7" t="str">
        <f t="shared" si="365"/>
        <v/>
      </c>
      <c r="AP3382" s="10" t="str">
        <f t="shared" si="365"/>
        <v/>
      </c>
      <c r="AQ3382" s="310">
        <f>IF(ISNUMBER(SEARCH($T$30,AO3382)),MAX(AQ$5:AQ3381)+1,0)</f>
        <v>0</v>
      </c>
      <c r="AR3382" s="310">
        <f>IF(ISNUMBER(SEARCH($T$31,AO3382)),MAX(AR$5:AR3381)+1,0)</f>
        <v>0</v>
      </c>
      <c r="AS3382" s="128" t="str">
        <f t="shared" si="361"/>
        <v/>
      </c>
      <c r="AT3382" s="105" t="str">
        <f>IF(ISNUMBER($AS3382),INDEX($C$1:$AB$3985,$AS3382,AT$4),"")</f>
        <v/>
      </c>
      <c r="AU3382" s="128"/>
      <c r="AV3382" s="128" t="str">
        <f t="shared" si="363"/>
        <v/>
      </c>
      <c r="AW3382" s="105" t="str">
        <f>IF(ISNUMBER($AV3382),INDEX($C$1:$AB$3985,$AV3382,AW$4),"")</f>
        <v/>
      </c>
      <c r="AX3382" s="105" t="str">
        <f>IF(ISNUMBER($AV3382),INDEX($C$1:$AB$3985,$AV3382,AX$4),"")</f>
        <v/>
      </c>
      <c r="AY3382" s="128"/>
      <c r="AZ3382" s="128"/>
      <c r="BA3382" s="128" t="str">
        <f t="shared" si="364"/>
        <v/>
      </c>
      <c r="BB3382" s="105" t="str">
        <f>IF(ISNUMBER($BA3382),INDEX($C$1:$AB$3985,$BA3382,BB$4),"")</f>
        <v/>
      </c>
      <c r="BC3382" s="105"/>
    </row>
    <row r="3383" spans="1:55" x14ac:dyDescent="0.25">
      <c r="A3383" s="98"/>
      <c r="B3383" s="98"/>
      <c r="C3383" s="73"/>
      <c r="D3383" s="179"/>
      <c r="E3383" s="176"/>
      <c r="F3383" s="176"/>
      <c r="G3383" s="176"/>
      <c r="H3383" s="176"/>
      <c r="I3383" s="176"/>
      <c r="J3383" s="172"/>
      <c r="K3383" s="173"/>
      <c r="L3383" s="178"/>
      <c r="R3383" s="3"/>
      <c r="S3383" s="106"/>
      <c r="T3383" s="106"/>
      <c r="U3383" s="106"/>
      <c r="V3383" s="106"/>
      <c r="W3383" s="106"/>
      <c r="X3383" s="106"/>
      <c r="AB3383" s="188" t="str">
        <f t="shared" si="359"/>
        <v/>
      </c>
      <c r="AC3383" s="188" t="s">
        <v>1585</v>
      </c>
      <c r="AD3383" s="131"/>
      <c r="AE3383" s="131"/>
      <c r="AF3383" s="131"/>
      <c r="AG3383" s="131"/>
      <c r="AH3383" s="131"/>
      <c r="AI3383" s="131"/>
      <c r="AJ3383" s="128" t="str">
        <f t="shared" si="360"/>
        <v/>
      </c>
      <c r="AK3383" s="7" t="str">
        <f>IF(ISNUMBER($AJ3383),INDEX($C$1:$AB$3985,$AJ3383,AK$4),"")</f>
        <v/>
      </c>
      <c r="AL3383" s="7" t="str">
        <f>IF(ISNUMBER($AJ3383),INDEX($C$1:$AB$3985,$AJ3383,AL$4),"")</f>
        <v/>
      </c>
      <c r="AM3383" s="128"/>
      <c r="AN3383" s="128" t="str">
        <f t="shared" si="362"/>
        <v/>
      </c>
      <c r="AO3383" s="7" t="str">
        <f t="shared" si="365"/>
        <v/>
      </c>
      <c r="AP3383" s="10" t="str">
        <f t="shared" si="365"/>
        <v/>
      </c>
      <c r="AQ3383" s="310">
        <f>IF(ISNUMBER(SEARCH($T$30,AO3383)),MAX(AQ$5:AQ3382)+1,0)</f>
        <v>0</v>
      </c>
      <c r="AR3383" s="310">
        <f>IF(ISNUMBER(SEARCH($T$31,AO3383)),MAX(AR$5:AR3382)+1,0)</f>
        <v>0</v>
      </c>
      <c r="AS3383" s="128" t="str">
        <f t="shared" si="361"/>
        <v/>
      </c>
      <c r="AT3383" s="105" t="str">
        <f>IF(ISNUMBER($AS3383),INDEX($C$1:$AB$3985,$AS3383,AT$4),"")</f>
        <v/>
      </c>
      <c r="AU3383" s="128"/>
      <c r="AV3383" s="128" t="str">
        <f t="shared" si="363"/>
        <v/>
      </c>
      <c r="AW3383" s="105" t="str">
        <f>IF(ISNUMBER($AV3383),INDEX($C$1:$AB$3985,$AV3383,AW$4),"")</f>
        <v/>
      </c>
      <c r="AX3383" s="105" t="str">
        <f>IF(ISNUMBER($AV3383),INDEX($C$1:$AB$3985,$AV3383,AX$4),"")</f>
        <v/>
      </c>
      <c r="AY3383" s="128"/>
      <c r="AZ3383" s="128"/>
      <c r="BA3383" s="128" t="str">
        <f t="shared" si="364"/>
        <v/>
      </c>
      <c r="BB3383" s="105" t="str">
        <f>IF(ISNUMBER($BA3383),INDEX($C$1:$AB$3985,$BA3383,BB$4),"")</f>
        <v/>
      </c>
      <c r="BC3383" s="105"/>
    </row>
    <row r="3384" spans="1:55" x14ac:dyDescent="0.25">
      <c r="A3384" s="98"/>
      <c r="B3384" s="98"/>
      <c r="C3384" s="73"/>
      <c r="D3384" s="179"/>
      <c r="E3384" s="176"/>
      <c r="F3384" s="176"/>
      <c r="G3384" s="176"/>
      <c r="H3384" s="176"/>
      <c r="I3384" s="176"/>
      <c r="J3384" s="172"/>
      <c r="K3384" s="173"/>
      <c r="L3384" s="178"/>
      <c r="R3384" s="3"/>
      <c r="S3384" s="106"/>
      <c r="T3384" s="106"/>
      <c r="U3384" s="106"/>
      <c r="V3384" s="106"/>
      <c r="W3384" s="106"/>
      <c r="X3384" s="106"/>
      <c r="AB3384" s="188" t="str">
        <f t="shared" si="359"/>
        <v/>
      </c>
      <c r="AC3384" s="188" t="s">
        <v>1585</v>
      </c>
      <c r="AD3384" s="131"/>
      <c r="AE3384" s="131"/>
      <c r="AF3384" s="131"/>
      <c r="AG3384" s="131"/>
      <c r="AH3384" s="131"/>
      <c r="AI3384" s="131"/>
      <c r="AJ3384" s="128" t="str">
        <f t="shared" si="360"/>
        <v/>
      </c>
      <c r="AK3384" s="7" t="str">
        <f>IF(ISNUMBER($AJ3384),INDEX($C$1:$AB$3985,$AJ3384,AK$4),"")</f>
        <v/>
      </c>
      <c r="AL3384" s="7" t="str">
        <f>IF(ISNUMBER($AJ3384),INDEX($C$1:$AB$3985,$AJ3384,AL$4),"")</f>
        <v/>
      </c>
      <c r="AM3384" s="128"/>
      <c r="AN3384" s="128" t="str">
        <f t="shared" si="362"/>
        <v/>
      </c>
      <c r="AO3384" s="7" t="str">
        <f t="shared" si="365"/>
        <v/>
      </c>
      <c r="AP3384" s="10" t="str">
        <f t="shared" si="365"/>
        <v/>
      </c>
      <c r="AQ3384" s="310">
        <f>IF(ISNUMBER(SEARCH($T$30,AO3384)),MAX(AQ$5:AQ3383)+1,0)</f>
        <v>0</v>
      </c>
      <c r="AR3384" s="310">
        <f>IF(ISNUMBER(SEARCH($T$31,AO3384)),MAX(AR$5:AR3383)+1,0)</f>
        <v>0</v>
      </c>
      <c r="AS3384" s="128" t="str">
        <f t="shared" si="361"/>
        <v/>
      </c>
      <c r="AT3384" s="105" t="str">
        <f>IF(ISNUMBER($AS3384),INDEX($C$1:$AB$3985,$AS3384,AT$4),"")</f>
        <v/>
      </c>
      <c r="AU3384" s="128"/>
      <c r="AV3384" s="128" t="str">
        <f t="shared" si="363"/>
        <v/>
      </c>
      <c r="AW3384" s="105" t="str">
        <f>IF(ISNUMBER($AV3384),INDEX($C$1:$AB$3985,$AV3384,AW$4),"")</f>
        <v/>
      </c>
      <c r="AX3384" s="105" t="str">
        <f>IF(ISNUMBER($AV3384),INDEX($C$1:$AB$3985,$AV3384,AX$4),"")</f>
        <v/>
      </c>
      <c r="AY3384" s="128"/>
      <c r="AZ3384" s="128"/>
      <c r="BA3384" s="128" t="str">
        <f t="shared" si="364"/>
        <v/>
      </c>
      <c r="BB3384" s="105" t="str">
        <f>IF(ISNUMBER($BA3384),INDEX($C$1:$AB$3985,$BA3384,BB$4),"")</f>
        <v/>
      </c>
      <c r="BC3384" s="105"/>
    </row>
    <row r="3385" spans="1:55" x14ac:dyDescent="0.25">
      <c r="A3385" s="98"/>
      <c r="B3385" s="98"/>
      <c r="C3385" s="73"/>
      <c r="D3385" s="179"/>
      <c r="E3385" s="176"/>
      <c r="F3385" s="176"/>
      <c r="G3385" s="176"/>
      <c r="H3385" s="176"/>
      <c r="I3385" s="176"/>
      <c r="J3385" s="172"/>
      <c r="K3385" s="173"/>
      <c r="L3385" s="178"/>
      <c r="R3385" s="3"/>
      <c r="S3385" s="106"/>
      <c r="T3385" s="106"/>
      <c r="U3385" s="106"/>
      <c r="V3385" s="106"/>
      <c r="W3385" s="106"/>
      <c r="X3385" s="106"/>
      <c r="AB3385" s="188" t="str">
        <f t="shared" si="359"/>
        <v/>
      </c>
      <c r="AC3385" s="188" t="s">
        <v>1585</v>
      </c>
      <c r="AD3385" s="131"/>
      <c r="AE3385" s="131"/>
      <c r="AF3385" s="131"/>
      <c r="AG3385" s="131"/>
      <c r="AH3385" s="131"/>
      <c r="AI3385" s="131"/>
      <c r="AJ3385" s="128" t="str">
        <f t="shared" si="360"/>
        <v/>
      </c>
      <c r="AK3385" s="7" t="str">
        <f>IF(ISNUMBER($AJ3385),INDEX($C$1:$AB$3985,$AJ3385,AK$4),"")</f>
        <v/>
      </c>
      <c r="AL3385" s="7" t="str">
        <f>IF(ISNUMBER($AJ3385),INDEX($C$1:$AB$3985,$AJ3385,AL$4),"")</f>
        <v/>
      </c>
      <c r="AM3385" s="128"/>
      <c r="AN3385" s="128" t="str">
        <f t="shared" si="362"/>
        <v/>
      </c>
      <c r="AO3385" s="7" t="str">
        <f t="shared" si="365"/>
        <v/>
      </c>
      <c r="AP3385" s="10" t="str">
        <f t="shared" si="365"/>
        <v/>
      </c>
      <c r="AQ3385" s="310">
        <f>IF(ISNUMBER(SEARCH($T$30,AO3385)),MAX(AQ$5:AQ3384)+1,0)</f>
        <v>0</v>
      </c>
      <c r="AR3385" s="310">
        <f>IF(ISNUMBER(SEARCH($T$31,AO3385)),MAX(AR$5:AR3384)+1,0)</f>
        <v>0</v>
      </c>
      <c r="AS3385" s="128" t="str">
        <f t="shared" si="361"/>
        <v/>
      </c>
      <c r="AT3385" s="105" t="str">
        <f>IF(ISNUMBER($AS3385),INDEX($C$1:$AB$3985,$AS3385,AT$4),"")</f>
        <v/>
      </c>
      <c r="AU3385" s="128"/>
      <c r="AV3385" s="128" t="str">
        <f t="shared" si="363"/>
        <v/>
      </c>
      <c r="AW3385" s="105" t="str">
        <f>IF(ISNUMBER($AV3385),INDEX($C$1:$AB$3985,$AV3385,AW$4),"")</f>
        <v/>
      </c>
      <c r="AX3385" s="105" t="str">
        <f>IF(ISNUMBER($AV3385),INDEX($C$1:$AB$3985,$AV3385,AX$4),"")</f>
        <v/>
      </c>
      <c r="AY3385" s="128"/>
      <c r="AZ3385" s="128"/>
      <c r="BA3385" s="128" t="str">
        <f t="shared" si="364"/>
        <v/>
      </c>
      <c r="BB3385" s="105" t="str">
        <f>IF(ISNUMBER($BA3385),INDEX($C$1:$AB$3985,$BA3385,BB$4),"")</f>
        <v/>
      </c>
      <c r="BC3385" s="105"/>
    </row>
    <row r="3386" spans="1:55" x14ac:dyDescent="0.25">
      <c r="A3386" s="98"/>
      <c r="B3386" s="98"/>
      <c r="C3386" s="73"/>
      <c r="D3386" s="179"/>
      <c r="E3386" s="176"/>
      <c r="F3386" s="176"/>
      <c r="G3386" s="176"/>
      <c r="H3386" s="176"/>
      <c r="I3386" s="176"/>
      <c r="J3386" s="172"/>
      <c r="K3386" s="173"/>
      <c r="L3386" s="178"/>
      <c r="R3386" s="3"/>
      <c r="S3386" s="106"/>
      <c r="T3386" s="106"/>
      <c r="U3386" s="106"/>
      <c r="V3386" s="106"/>
      <c r="W3386" s="106"/>
      <c r="X3386" s="106"/>
      <c r="AB3386" s="188" t="str">
        <f t="shared" si="359"/>
        <v/>
      </c>
      <c r="AC3386" s="188" t="s">
        <v>1585</v>
      </c>
      <c r="AD3386" s="131"/>
      <c r="AE3386" s="131"/>
      <c r="AF3386" s="131"/>
      <c r="AG3386" s="131"/>
      <c r="AH3386" s="131"/>
      <c r="AI3386" s="131"/>
      <c r="AJ3386" s="128" t="str">
        <f t="shared" si="360"/>
        <v/>
      </c>
      <c r="AK3386" s="7" t="str">
        <f>IF(ISNUMBER($AJ3386),INDEX($C$1:$AB$3985,$AJ3386,AK$4),"")</f>
        <v/>
      </c>
      <c r="AL3386" s="7" t="str">
        <f>IF(ISNUMBER($AJ3386),INDEX($C$1:$AB$3985,$AJ3386,AL$4),"")</f>
        <v/>
      </c>
      <c r="AM3386" s="128"/>
      <c r="AN3386" s="128" t="str">
        <f t="shared" si="362"/>
        <v/>
      </c>
      <c r="AO3386" s="7" t="str">
        <f t="shared" si="365"/>
        <v/>
      </c>
      <c r="AP3386" s="10" t="str">
        <f t="shared" si="365"/>
        <v/>
      </c>
      <c r="AQ3386" s="310">
        <f>IF(ISNUMBER(SEARCH($T$30,AO3386)),MAX(AQ$5:AQ3385)+1,0)</f>
        <v>0</v>
      </c>
      <c r="AR3386" s="310">
        <f>IF(ISNUMBER(SEARCH($T$31,AO3386)),MAX(AR$5:AR3385)+1,0)</f>
        <v>0</v>
      </c>
      <c r="AS3386" s="128" t="str">
        <f t="shared" si="361"/>
        <v/>
      </c>
      <c r="AT3386" s="105" t="str">
        <f>IF(ISNUMBER($AS3386),INDEX($C$1:$AB$3985,$AS3386,AT$4),"")</f>
        <v/>
      </c>
      <c r="AU3386" s="128"/>
      <c r="AV3386" s="128" t="str">
        <f t="shared" si="363"/>
        <v/>
      </c>
      <c r="AW3386" s="105" t="str">
        <f>IF(ISNUMBER($AV3386),INDEX($C$1:$AB$3985,$AV3386,AW$4),"")</f>
        <v/>
      </c>
      <c r="AX3386" s="105" t="str">
        <f>IF(ISNUMBER($AV3386),INDEX($C$1:$AB$3985,$AV3386,AX$4),"")</f>
        <v/>
      </c>
      <c r="AY3386" s="128"/>
      <c r="AZ3386" s="128"/>
      <c r="BA3386" s="128" t="str">
        <f t="shared" si="364"/>
        <v/>
      </c>
      <c r="BB3386" s="105" t="str">
        <f>IF(ISNUMBER($BA3386),INDEX($C$1:$AB$3985,$BA3386,BB$4),"")</f>
        <v/>
      </c>
      <c r="BC3386" s="105"/>
    </row>
    <row r="3387" spans="1:55" x14ac:dyDescent="0.25">
      <c r="A3387" s="98"/>
      <c r="B3387" s="98"/>
      <c r="C3387" s="73"/>
      <c r="D3387" s="179"/>
      <c r="E3387" s="176"/>
      <c r="F3387" s="176"/>
      <c r="G3387" s="176"/>
      <c r="H3387" s="176"/>
      <c r="I3387" s="176"/>
      <c r="J3387" s="172"/>
      <c r="K3387" s="173"/>
      <c r="L3387" s="178"/>
      <c r="R3387" s="3"/>
      <c r="S3387" s="106"/>
      <c r="T3387" s="106"/>
      <c r="U3387" s="106"/>
      <c r="V3387" s="106"/>
      <c r="W3387" s="106"/>
      <c r="X3387" s="106"/>
      <c r="AB3387" s="188" t="str">
        <f t="shared" si="359"/>
        <v/>
      </c>
      <c r="AC3387" s="188" t="s">
        <v>1585</v>
      </c>
      <c r="AD3387" s="131"/>
      <c r="AE3387" s="131"/>
      <c r="AF3387" s="131"/>
      <c r="AG3387" s="131"/>
      <c r="AH3387" s="131"/>
      <c r="AI3387" s="131"/>
      <c r="AJ3387" s="128" t="str">
        <f t="shared" si="360"/>
        <v/>
      </c>
      <c r="AK3387" s="7" t="str">
        <f>IF(ISNUMBER($AJ3387),INDEX($C$1:$AB$3985,$AJ3387,AK$4),"")</f>
        <v/>
      </c>
      <c r="AL3387" s="7" t="str">
        <f>IF(ISNUMBER($AJ3387),INDEX($C$1:$AB$3985,$AJ3387,AL$4),"")</f>
        <v/>
      </c>
      <c r="AM3387" s="128"/>
      <c r="AN3387" s="128" t="str">
        <f t="shared" si="362"/>
        <v/>
      </c>
      <c r="AO3387" s="7" t="str">
        <f t="shared" si="365"/>
        <v/>
      </c>
      <c r="AP3387" s="10" t="str">
        <f t="shared" si="365"/>
        <v/>
      </c>
      <c r="AQ3387" s="310">
        <f>IF(ISNUMBER(SEARCH($T$30,AO3387)),MAX(AQ$5:AQ3386)+1,0)</f>
        <v>0</v>
      </c>
      <c r="AR3387" s="310">
        <f>IF(ISNUMBER(SEARCH($T$31,AO3387)),MAX(AR$5:AR3386)+1,0)</f>
        <v>0</v>
      </c>
      <c r="AS3387" s="128" t="str">
        <f t="shared" si="361"/>
        <v/>
      </c>
      <c r="AT3387" s="105" t="str">
        <f>IF(ISNUMBER($AS3387),INDEX($C$1:$AB$3985,$AS3387,AT$4),"")</f>
        <v/>
      </c>
      <c r="AU3387" s="128"/>
      <c r="AV3387" s="128" t="str">
        <f t="shared" si="363"/>
        <v/>
      </c>
      <c r="AW3387" s="105" t="str">
        <f>IF(ISNUMBER($AV3387),INDEX($C$1:$AB$3985,$AV3387,AW$4),"")</f>
        <v/>
      </c>
      <c r="AX3387" s="105" t="str">
        <f>IF(ISNUMBER($AV3387),INDEX($C$1:$AB$3985,$AV3387,AX$4),"")</f>
        <v/>
      </c>
      <c r="AY3387" s="128"/>
      <c r="AZ3387" s="128"/>
      <c r="BA3387" s="128" t="str">
        <f t="shared" si="364"/>
        <v/>
      </c>
      <c r="BB3387" s="105" t="str">
        <f>IF(ISNUMBER($BA3387),INDEX($C$1:$AB$3985,$BA3387,BB$4),"")</f>
        <v/>
      </c>
      <c r="BC3387" s="105"/>
    </row>
    <row r="3388" spans="1:55" x14ac:dyDescent="0.25">
      <c r="A3388" s="98"/>
      <c r="B3388" s="98"/>
      <c r="C3388" s="73"/>
      <c r="D3388" s="179"/>
      <c r="E3388" s="176"/>
      <c r="F3388" s="176"/>
      <c r="G3388" s="176"/>
      <c r="H3388" s="176"/>
      <c r="I3388" s="176"/>
      <c r="J3388" s="172"/>
      <c r="K3388" s="173"/>
      <c r="L3388" s="178"/>
      <c r="R3388" s="3"/>
      <c r="S3388" s="106"/>
      <c r="T3388" s="106"/>
      <c r="U3388" s="106"/>
      <c r="V3388" s="106"/>
      <c r="W3388" s="106"/>
      <c r="X3388" s="106"/>
      <c r="AB3388" s="188" t="str">
        <f t="shared" si="359"/>
        <v/>
      </c>
      <c r="AC3388" s="188" t="s">
        <v>1585</v>
      </c>
      <c r="AD3388" s="131"/>
      <c r="AE3388" s="131"/>
      <c r="AF3388" s="131"/>
      <c r="AG3388" s="131"/>
      <c r="AH3388" s="131"/>
      <c r="AI3388" s="131"/>
      <c r="AJ3388" s="128" t="str">
        <f t="shared" si="360"/>
        <v/>
      </c>
      <c r="AK3388" s="7" t="str">
        <f>IF(ISNUMBER($AJ3388),INDEX($C$1:$AB$3985,$AJ3388,AK$4),"")</f>
        <v/>
      </c>
      <c r="AL3388" s="7" t="str">
        <f>IF(ISNUMBER($AJ3388),INDEX($C$1:$AB$3985,$AJ3388,AL$4),"")</f>
        <v/>
      </c>
      <c r="AM3388" s="128"/>
      <c r="AN3388" s="128" t="str">
        <f t="shared" si="362"/>
        <v/>
      </c>
      <c r="AO3388" s="7" t="str">
        <f t="shared" si="365"/>
        <v/>
      </c>
      <c r="AP3388" s="10" t="str">
        <f t="shared" si="365"/>
        <v/>
      </c>
      <c r="AQ3388" s="310">
        <f>IF(ISNUMBER(SEARCH($T$30,AO3388)),MAX(AQ$5:AQ3387)+1,0)</f>
        <v>0</v>
      </c>
      <c r="AR3388" s="310">
        <f>IF(ISNUMBER(SEARCH($T$31,AO3388)),MAX(AR$5:AR3387)+1,0)</f>
        <v>0</v>
      </c>
      <c r="AS3388" s="128" t="str">
        <f t="shared" si="361"/>
        <v/>
      </c>
      <c r="AT3388" s="105" t="str">
        <f>IF(ISNUMBER($AS3388),INDEX($C$1:$AB$3985,$AS3388,AT$4),"")</f>
        <v/>
      </c>
      <c r="AU3388" s="128"/>
      <c r="AV3388" s="128" t="str">
        <f t="shared" si="363"/>
        <v/>
      </c>
      <c r="AW3388" s="105" t="str">
        <f>IF(ISNUMBER($AV3388),INDEX($C$1:$AB$3985,$AV3388,AW$4),"")</f>
        <v/>
      </c>
      <c r="AX3388" s="105" t="str">
        <f>IF(ISNUMBER($AV3388),INDEX($C$1:$AB$3985,$AV3388,AX$4),"")</f>
        <v/>
      </c>
      <c r="AY3388" s="128"/>
      <c r="AZ3388" s="128"/>
      <c r="BA3388" s="128" t="str">
        <f t="shared" si="364"/>
        <v/>
      </c>
      <c r="BB3388" s="105" t="str">
        <f>IF(ISNUMBER($BA3388),INDEX($C$1:$AB$3985,$BA3388,BB$4),"")</f>
        <v/>
      </c>
      <c r="BC3388" s="105"/>
    </row>
    <row r="3389" spans="1:55" x14ac:dyDescent="0.25">
      <c r="A3389" s="98"/>
      <c r="B3389" s="98"/>
      <c r="C3389" s="73"/>
      <c r="D3389" s="179"/>
      <c r="E3389" s="176"/>
      <c r="F3389" s="176"/>
      <c r="G3389" s="176"/>
      <c r="H3389" s="176"/>
      <c r="I3389" s="176"/>
      <c r="J3389" s="172"/>
      <c r="K3389" s="173"/>
      <c r="L3389" s="178"/>
      <c r="R3389" s="3"/>
      <c r="S3389" s="106"/>
      <c r="T3389" s="106"/>
      <c r="U3389" s="106"/>
      <c r="V3389" s="106"/>
      <c r="W3389" s="106"/>
      <c r="X3389" s="106"/>
      <c r="AB3389" s="188" t="str">
        <f t="shared" si="359"/>
        <v/>
      </c>
      <c r="AC3389" s="188" t="s">
        <v>1585</v>
      </c>
      <c r="AD3389" s="131"/>
      <c r="AE3389" s="131"/>
      <c r="AF3389" s="131"/>
      <c r="AG3389" s="131"/>
      <c r="AH3389" s="131"/>
      <c r="AI3389" s="131"/>
      <c r="AJ3389" s="128" t="str">
        <f t="shared" si="360"/>
        <v/>
      </c>
      <c r="AK3389" s="7" t="str">
        <f>IF(ISNUMBER($AJ3389),INDEX($C$1:$AB$3985,$AJ3389,AK$4),"")</f>
        <v/>
      </c>
      <c r="AL3389" s="7" t="str">
        <f>IF(ISNUMBER($AJ3389),INDEX($C$1:$AB$3985,$AJ3389,AL$4),"")</f>
        <v/>
      </c>
      <c r="AM3389" s="128"/>
      <c r="AN3389" s="128" t="str">
        <f t="shared" si="362"/>
        <v/>
      </c>
      <c r="AO3389" s="7" t="str">
        <f t="shared" si="365"/>
        <v/>
      </c>
      <c r="AP3389" s="10" t="str">
        <f t="shared" si="365"/>
        <v/>
      </c>
      <c r="AQ3389" s="310">
        <f>IF(ISNUMBER(SEARCH($T$30,AO3389)),MAX(AQ$5:AQ3388)+1,0)</f>
        <v>0</v>
      </c>
      <c r="AR3389" s="310">
        <f>IF(ISNUMBER(SEARCH($T$31,AO3389)),MAX(AR$5:AR3388)+1,0)</f>
        <v>0</v>
      </c>
      <c r="AS3389" s="128" t="str">
        <f t="shared" si="361"/>
        <v/>
      </c>
      <c r="AT3389" s="105" t="str">
        <f>IF(ISNUMBER($AS3389),INDEX($C$1:$AB$3985,$AS3389,AT$4),"")</f>
        <v/>
      </c>
      <c r="AU3389" s="128"/>
      <c r="AV3389" s="128" t="str">
        <f t="shared" si="363"/>
        <v/>
      </c>
      <c r="AW3389" s="105" t="str">
        <f>IF(ISNUMBER($AV3389),INDEX($C$1:$AB$3985,$AV3389,AW$4),"")</f>
        <v/>
      </c>
      <c r="AX3389" s="105" t="str">
        <f>IF(ISNUMBER($AV3389),INDEX($C$1:$AB$3985,$AV3389,AX$4),"")</f>
        <v/>
      </c>
      <c r="AY3389" s="128"/>
      <c r="AZ3389" s="128"/>
      <c r="BA3389" s="128" t="str">
        <f t="shared" si="364"/>
        <v/>
      </c>
      <c r="BB3389" s="105" t="str">
        <f>IF(ISNUMBER($BA3389),INDEX($C$1:$AB$3985,$BA3389,BB$4),"")</f>
        <v/>
      </c>
      <c r="BC3389" s="105"/>
    </row>
    <row r="3390" spans="1:55" x14ac:dyDescent="0.25">
      <c r="A3390" s="98"/>
      <c r="B3390" s="98"/>
      <c r="C3390" s="73"/>
      <c r="D3390" s="179"/>
      <c r="E3390" s="176"/>
      <c r="F3390" s="176"/>
      <c r="G3390" s="176"/>
      <c r="H3390" s="176"/>
      <c r="I3390" s="176"/>
      <c r="J3390" s="172"/>
      <c r="K3390" s="173"/>
      <c r="L3390" s="178"/>
      <c r="R3390" s="3"/>
      <c r="S3390" s="106"/>
      <c r="T3390" s="106"/>
      <c r="U3390" s="106"/>
      <c r="V3390" s="106"/>
      <c r="W3390" s="106"/>
      <c r="X3390" s="106"/>
      <c r="AB3390" s="188" t="str">
        <f t="shared" si="359"/>
        <v/>
      </c>
      <c r="AC3390" s="188" t="s">
        <v>1585</v>
      </c>
      <c r="AD3390" s="131"/>
      <c r="AE3390" s="131"/>
      <c r="AF3390" s="131"/>
      <c r="AG3390" s="131"/>
      <c r="AH3390" s="131"/>
      <c r="AI3390" s="131"/>
      <c r="AJ3390" s="128" t="str">
        <f t="shared" si="360"/>
        <v/>
      </c>
      <c r="AK3390" s="7" t="str">
        <f>IF(ISNUMBER($AJ3390),INDEX($C$1:$AB$3985,$AJ3390,AK$4),"")</f>
        <v/>
      </c>
      <c r="AL3390" s="7" t="str">
        <f>IF(ISNUMBER($AJ3390),INDEX($C$1:$AB$3985,$AJ3390,AL$4),"")</f>
        <v/>
      </c>
      <c r="AM3390" s="128"/>
      <c r="AN3390" s="128" t="str">
        <f t="shared" si="362"/>
        <v/>
      </c>
      <c r="AO3390" s="7" t="str">
        <f t="shared" si="365"/>
        <v/>
      </c>
      <c r="AP3390" s="10" t="str">
        <f t="shared" si="365"/>
        <v/>
      </c>
      <c r="AQ3390" s="310">
        <f>IF(ISNUMBER(SEARCH($T$30,AO3390)),MAX(AQ$5:AQ3389)+1,0)</f>
        <v>0</v>
      </c>
      <c r="AR3390" s="310">
        <f>IF(ISNUMBER(SEARCH($T$31,AO3390)),MAX(AR$5:AR3389)+1,0)</f>
        <v>0</v>
      </c>
      <c r="AS3390" s="128" t="str">
        <f t="shared" si="361"/>
        <v/>
      </c>
      <c r="AT3390" s="105" t="str">
        <f>IF(ISNUMBER($AS3390),INDEX($C$1:$AB$3985,$AS3390,AT$4),"")</f>
        <v/>
      </c>
      <c r="AU3390" s="128"/>
      <c r="AV3390" s="128" t="str">
        <f t="shared" si="363"/>
        <v/>
      </c>
      <c r="AW3390" s="105" t="str">
        <f>IF(ISNUMBER($AV3390),INDEX($C$1:$AB$3985,$AV3390,AW$4),"")</f>
        <v/>
      </c>
      <c r="AX3390" s="105" t="str">
        <f>IF(ISNUMBER($AV3390),INDEX($C$1:$AB$3985,$AV3390,AX$4),"")</f>
        <v/>
      </c>
      <c r="AY3390" s="128"/>
      <c r="AZ3390" s="128"/>
      <c r="BA3390" s="128" t="str">
        <f t="shared" si="364"/>
        <v/>
      </c>
      <c r="BB3390" s="105" t="str">
        <f>IF(ISNUMBER($BA3390),INDEX($C$1:$AB$3985,$BA3390,BB$4),"")</f>
        <v/>
      </c>
      <c r="BC3390" s="105"/>
    </row>
    <row r="3391" spans="1:55" x14ac:dyDescent="0.25">
      <c r="A3391" s="98"/>
      <c r="B3391" s="98"/>
      <c r="C3391" s="73"/>
      <c r="D3391" s="179"/>
      <c r="E3391" s="176"/>
      <c r="F3391" s="176"/>
      <c r="G3391" s="176"/>
      <c r="H3391" s="176"/>
      <c r="I3391" s="176"/>
      <c r="J3391" s="172"/>
      <c r="K3391" s="173"/>
      <c r="L3391" s="178"/>
      <c r="R3391" s="3"/>
      <c r="S3391" s="106"/>
      <c r="T3391" s="106"/>
      <c r="U3391" s="106"/>
      <c r="V3391" s="106"/>
      <c r="W3391" s="106"/>
      <c r="X3391" s="106"/>
      <c r="AB3391" s="188" t="str">
        <f t="shared" si="359"/>
        <v/>
      </c>
      <c r="AC3391" s="188" t="s">
        <v>1585</v>
      </c>
      <c r="AD3391" s="131"/>
      <c r="AE3391" s="131"/>
      <c r="AF3391" s="131"/>
      <c r="AG3391" s="131"/>
      <c r="AH3391" s="131"/>
      <c r="AI3391" s="131"/>
      <c r="AJ3391" s="128" t="str">
        <f t="shared" si="360"/>
        <v/>
      </c>
      <c r="AK3391" s="7" t="str">
        <f>IF(ISNUMBER($AJ3391),INDEX($C$1:$AB$3985,$AJ3391,AK$4),"")</f>
        <v/>
      </c>
      <c r="AL3391" s="7" t="str">
        <f>IF(ISNUMBER($AJ3391),INDEX($C$1:$AB$3985,$AJ3391,AL$4),"")</f>
        <v/>
      </c>
      <c r="AM3391" s="128"/>
      <c r="AN3391" s="128" t="str">
        <f t="shared" si="362"/>
        <v/>
      </c>
      <c r="AO3391" s="7" t="str">
        <f t="shared" si="365"/>
        <v/>
      </c>
      <c r="AP3391" s="10" t="str">
        <f t="shared" si="365"/>
        <v/>
      </c>
      <c r="AQ3391" s="310">
        <f>IF(ISNUMBER(SEARCH($T$30,AO3391)),MAX(AQ$5:AQ3390)+1,0)</f>
        <v>0</v>
      </c>
      <c r="AR3391" s="310">
        <f>IF(ISNUMBER(SEARCH($T$31,AO3391)),MAX(AR$5:AR3390)+1,0)</f>
        <v>0</v>
      </c>
      <c r="AS3391" s="128" t="str">
        <f t="shared" si="361"/>
        <v/>
      </c>
      <c r="AT3391" s="105" t="str">
        <f>IF(ISNUMBER($AS3391),INDEX($C$1:$AB$3985,$AS3391,AT$4),"")</f>
        <v/>
      </c>
      <c r="AU3391" s="128"/>
      <c r="AV3391" s="128" t="str">
        <f t="shared" si="363"/>
        <v/>
      </c>
      <c r="AW3391" s="105" t="str">
        <f>IF(ISNUMBER($AV3391),INDEX($C$1:$AB$3985,$AV3391,AW$4),"")</f>
        <v/>
      </c>
      <c r="AX3391" s="105" t="str">
        <f>IF(ISNUMBER($AV3391),INDEX($C$1:$AB$3985,$AV3391,AX$4),"")</f>
        <v/>
      </c>
      <c r="AY3391" s="128"/>
      <c r="AZ3391" s="128"/>
      <c r="BA3391" s="128" t="str">
        <f t="shared" si="364"/>
        <v/>
      </c>
      <c r="BB3391" s="105" t="str">
        <f>IF(ISNUMBER($BA3391),INDEX($C$1:$AB$3985,$BA3391,BB$4),"")</f>
        <v/>
      </c>
      <c r="BC3391" s="105"/>
    </row>
    <row r="3392" spans="1:55" x14ac:dyDescent="0.25">
      <c r="A3392" s="98"/>
      <c r="B3392" s="98"/>
      <c r="C3392" s="73"/>
      <c r="D3392" s="179"/>
      <c r="E3392" s="176"/>
      <c r="F3392" s="176"/>
      <c r="G3392" s="176"/>
      <c r="H3392" s="176"/>
      <c r="I3392" s="176"/>
      <c r="J3392" s="172"/>
      <c r="K3392" s="173"/>
      <c r="L3392" s="178"/>
      <c r="R3392" s="3"/>
      <c r="S3392" s="106"/>
      <c r="T3392" s="106"/>
      <c r="U3392" s="106"/>
      <c r="V3392" s="106"/>
      <c r="W3392" s="106"/>
      <c r="X3392" s="106"/>
      <c r="AB3392" s="188" t="str">
        <f t="shared" si="359"/>
        <v/>
      </c>
      <c r="AC3392" s="188" t="s">
        <v>1585</v>
      </c>
      <c r="AD3392" s="131"/>
      <c r="AE3392" s="131"/>
      <c r="AF3392" s="131"/>
      <c r="AG3392" s="131"/>
      <c r="AH3392" s="131"/>
      <c r="AI3392" s="131"/>
      <c r="AJ3392" s="128" t="str">
        <f t="shared" si="360"/>
        <v/>
      </c>
      <c r="AK3392" s="7" t="str">
        <f>IF(ISNUMBER($AJ3392),INDEX($C$1:$AB$3985,$AJ3392,AK$4),"")</f>
        <v/>
      </c>
      <c r="AL3392" s="7" t="str">
        <f>IF(ISNUMBER($AJ3392),INDEX($C$1:$AB$3985,$AJ3392,AL$4),"")</f>
        <v/>
      </c>
      <c r="AM3392" s="128"/>
      <c r="AN3392" s="128" t="str">
        <f t="shared" si="362"/>
        <v/>
      </c>
      <c r="AO3392" s="7" t="str">
        <f t="shared" si="365"/>
        <v/>
      </c>
      <c r="AP3392" s="10" t="str">
        <f t="shared" si="365"/>
        <v/>
      </c>
      <c r="AQ3392" s="310">
        <f>IF(ISNUMBER(SEARCH($T$30,AO3392)),MAX(AQ$5:AQ3391)+1,0)</f>
        <v>0</v>
      </c>
      <c r="AR3392" s="310">
        <f>IF(ISNUMBER(SEARCH($T$31,AO3392)),MAX(AR$5:AR3391)+1,0)</f>
        <v>0</v>
      </c>
      <c r="AS3392" s="128" t="str">
        <f t="shared" si="361"/>
        <v/>
      </c>
      <c r="AT3392" s="105" t="str">
        <f>IF(ISNUMBER($AS3392),INDEX($C$1:$AB$3985,$AS3392,AT$4),"")</f>
        <v/>
      </c>
      <c r="AU3392" s="128"/>
      <c r="AV3392" s="128" t="str">
        <f t="shared" si="363"/>
        <v/>
      </c>
      <c r="AW3392" s="105" t="str">
        <f>IF(ISNUMBER($AV3392),INDEX($C$1:$AB$3985,$AV3392,AW$4),"")</f>
        <v/>
      </c>
      <c r="AX3392" s="105" t="str">
        <f>IF(ISNUMBER($AV3392),INDEX($C$1:$AB$3985,$AV3392,AX$4),"")</f>
        <v/>
      </c>
      <c r="AY3392" s="128"/>
      <c r="AZ3392" s="128"/>
      <c r="BA3392" s="128" t="str">
        <f t="shared" si="364"/>
        <v/>
      </c>
      <c r="BB3392" s="105" t="str">
        <f>IF(ISNUMBER($BA3392),INDEX($C$1:$AB$3985,$BA3392,BB$4),"")</f>
        <v/>
      </c>
      <c r="BC3392" s="105"/>
    </row>
    <row r="3393" spans="1:55" x14ac:dyDescent="0.25">
      <c r="A3393" s="98"/>
      <c r="B3393" s="98"/>
      <c r="C3393" s="73"/>
      <c r="D3393" s="179"/>
      <c r="E3393" s="176"/>
      <c r="F3393" s="176"/>
      <c r="G3393" s="176"/>
      <c r="H3393" s="176"/>
      <c r="I3393" s="176"/>
      <c r="J3393" s="172"/>
      <c r="K3393" s="173"/>
      <c r="L3393" s="178"/>
      <c r="R3393" s="3"/>
      <c r="S3393" s="106"/>
      <c r="T3393" s="106"/>
      <c r="U3393" s="106"/>
      <c r="V3393" s="106"/>
      <c r="W3393" s="106"/>
      <c r="X3393" s="106"/>
      <c r="AB3393" s="188" t="str">
        <f t="shared" si="359"/>
        <v/>
      </c>
      <c r="AC3393" s="188" t="s">
        <v>1585</v>
      </c>
      <c r="AD3393" s="131"/>
      <c r="AE3393" s="131"/>
      <c r="AF3393" s="131"/>
      <c r="AG3393" s="131"/>
      <c r="AH3393" s="131"/>
      <c r="AI3393" s="131"/>
      <c r="AJ3393" s="128" t="str">
        <f t="shared" si="360"/>
        <v/>
      </c>
      <c r="AK3393" s="7" t="str">
        <f>IF(ISNUMBER($AJ3393),INDEX($C$1:$AB$3985,$AJ3393,AK$4),"")</f>
        <v/>
      </c>
      <c r="AL3393" s="7" t="str">
        <f>IF(ISNUMBER($AJ3393),INDEX($C$1:$AB$3985,$AJ3393,AL$4),"")</f>
        <v/>
      </c>
      <c r="AM3393" s="128"/>
      <c r="AN3393" s="128" t="str">
        <f t="shared" si="362"/>
        <v/>
      </c>
      <c r="AO3393" s="7" t="str">
        <f t="shared" si="365"/>
        <v/>
      </c>
      <c r="AP3393" s="10" t="str">
        <f t="shared" si="365"/>
        <v/>
      </c>
      <c r="AQ3393" s="310">
        <f>IF(ISNUMBER(SEARCH($T$30,AO3393)),MAX(AQ$5:AQ3392)+1,0)</f>
        <v>0</v>
      </c>
      <c r="AR3393" s="310">
        <f>IF(ISNUMBER(SEARCH($T$31,AO3393)),MAX(AR$5:AR3392)+1,0)</f>
        <v>0</v>
      </c>
      <c r="AS3393" s="128" t="str">
        <f t="shared" si="361"/>
        <v/>
      </c>
      <c r="AT3393" s="105" t="str">
        <f>IF(ISNUMBER($AS3393),INDEX($C$1:$AB$3985,$AS3393,AT$4),"")</f>
        <v/>
      </c>
      <c r="AU3393" s="128"/>
      <c r="AV3393" s="128" t="str">
        <f t="shared" si="363"/>
        <v/>
      </c>
      <c r="AW3393" s="105" t="str">
        <f>IF(ISNUMBER($AV3393),INDEX($C$1:$AB$3985,$AV3393,AW$4),"")</f>
        <v/>
      </c>
      <c r="AX3393" s="105" t="str">
        <f>IF(ISNUMBER($AV3393),INDEX($C$1:$AB$3985,$AV3393,AX$4),"")</f>
        <v/>
      </c>
      <c r="AY3393" s="128"/>
      <c r="AZ3393" s="128"/>
      <c r="BA3393" s="128" t="str">
        <f t="shared" si="364"/>
        <v/>
      </c>
      <c r="BB3393" s="105" t="str">
        <f>IF(ISNUMBER($BA3393),INDEX($C$1:$AB$3985,$BA3393,BB$4),"")</f>
        <v/>
      </c>
      <c r="BC3393" s="105"/>
    </row>
    <row r="3394" spans="1:55" x14ac:dyDescent="0.25">
      <c r="A3394" s="98"/>
      <c r="B3394" s="98"/>
      <c r="C3394" s="73"/>
      <c r="D3394" s="179"/>
      <c r="E3394" s="176"/>
      <c r="F3394" s="176"/>
      <c r="G3394" s="176"/>
      <c r="H3394" s="176"/>
      <c r="I3394" s="176"/>
      <c r="J3394" s="172"/>
      <c r="K3394" s="173"/>
      <c r="L3394" s="178"/>
      <c r="R3394" s="3"/>
      <c r="S3394" s="106"/>
      <c r="T3394" s="106"/>
      <c r="U3394" s="106"/>
      <c r="V3394" s="106"/>
      <c r="W3394" s="106"/>
      <c r="X3394" s="106"/>
      <c r="AB3394" s="188" t="str">
        <f t="shared" ref="AB3394:AB3457" si="366">_xlfn.CONCAT(C3394,D3394,E3394)</f>
        <v/>
      </c>
      <c r="AC3394" s="188" t="s">
        <v>1585</v>
      </c>
      <c r="AD3394" s="131"/>
      <c r="AE3394" s="131"/>
      <c r="AF3394" s="131"/>
      <c r="AG3394" s="131"/>
      <c r="AH3394" s="131"/>
      <c r="AI3394" s="131"/>
      <c r="AJ3394" s="128" t="str">
        <f t="shared" si="360"/>
        <v/>
      </c>
      <c r="AK3394" s="7" t="str">
        <f>IF(ISNUMBER($AJ3394),INDEX($C$1:$AB$3985,$AJ3394,AK$4),"")</f>
        <v/>
      </c>
      <c r="AL3394" s="7" t="str">
        <f>IF(ISNUMBER($AJ3394),INDEX($C$1:$AB$3985,$AJ3394,AL$4),"")</f>
        <v/>
      </c>
      <c r="AM3394" s="128"/>
      <c r="AN3394" s="128" t="str">
        <f t="shared" si="362"/>
        <v/>
      </c>
      <c r="AO3394" s="7" t="str">
        <f t="shared" si="365"/>
        <v/>
      </c>
      <c r="AP3394" s="10" t="str">
        <f t="shared" si="365"/>
        <v/>
      </c>
      <c r="AQ3394" s="310">
        <f>IF(ISNUMBER(SEARCH($T$30,AO3394)),MAX(AQ$5:AQ3393)+1,0)</f>
        <v>0</v>
      </c>
      <c r="AR3394" s="310">
        <f>IF(ISNUMBER(SEARCH($T$31,AO3394)),MAX(AR$5:AR3393)+1,0)</f>
        <v>0</v>
      </c>
      <c r="AS3394" s="128" t="str">
        <f t="shared" si="361"/>
        <v/>
      </c>
      <c r="AT3394" s="105" t="str">
        <f>IF(ISNUMBER($AS3394),INDEX($C$1:$AB$3985,$AS3394,AT$4),"")</f>
        <v/>
      </c>
      <c r="AU3394" s="128"/>
      <c r="AV3394" s="128" t="str">
        <f t="shared" si="363"/>
        <v/>
      </c>
      <c r="AW3394" s="105" t="str">
        <f>IF(ISNUMBER($AV3394),INDEX($C$1:$AB$3985,$AV3394,AW$4),"")</f>
        <v/>
      </c>
      <c r="AX3394" s="105" t="str">
        <f>IF(ISNUMBER($AV3394),INDEX($C$1:$AB$3985,$AV3394,AX$4),"")</f>
        <v/>
      </c>
      <c r="AY3394" s="128"/>
      <c r="AZ3394" s="128"/>
      <c r="BA3394" s="128" t="str">
        <f t="shared" si="364"/>
        <v/>
      </c>
      <c r="BB3394" s="105" t="str">
        <f>IF(ISNUMBER($BA3394),INDEX($C$1:$AB$3985,$BA3394,BB$4),"")</f>
        <v/>
      </c>
      <c r="BC3394" s="105"/>
    </row>
    <row r="3395" spans="1:55" x14ac:dyDescent="0.25">
      <c r="A3395" s="98"/>
      <c r="B3395" s="98"/>
      <c r="C3395" s="73"/>
      <c r="D3395" s="179"/>
      <c r="E3395" s="176"/>
      <c r="F3395" s="176"/>
      <c r="G3395" s="176"/>
      <c r="H3395" s="176"/>
      <c r="I3395" s="176"/>
      <c r="J3395" s="172"/>
      <c r="K3395" s="173"/>
      <c r="L3395" s="178"/>
      <c r="R3395" s="3"/>
      <c r="S3395" s="106"/>
      <c r="T3395" s="106"/>
      <c r="U3395" s="106"/>
      <c r="V3395" s="106"/>
      <c r="W3395" s="106"/>
      <c r="X3395" s="106"/>
      <c r="AB3395" s="188" t="str">
        <f t="shared" si="366"/>
        <v/>
      </c>
      <c r="AC3395" s="188" t="s">
        <v>1585</v>
      </c>
      <c r="AD3395" s="131"/>
      <c r="AE3395" s="131"/>
      <c r="AF3395" s="131"/>
      <c r="AG3395" s="131"/>
      <c r="AH3395" s="131"/>
      <c r="AI3395" s="131"/>
      <c r="AJ3395" s="128" t="str">
        <f t="shared" si="360"/>
        <v/>
      </c>
      <c r="AK3395" s="7" t="str">
        <f>IF(ISNUMBER($AJ3395),INDEX($C$1:$AB$3985,$AJ3395,AK$4),"")</f>
        <v/>
      </c>
      <c r="AL3395" s="7" t="str">
        <f>IF(ISNUMBER($AJ3395),INDEX($C$1:$AB$3985,$AJ3395,AL$4),"")</f>
        <v/>
      </c>
      <c r="AM3395" s="128"/>
      <c r="AN3395" s="128" t="str">
        <f t="shared" si="362"/>
        <v/>
      </c>
      <c r="AO3395" s="7" t="str">
        <f t="shared" si="365"/>
        <v/>
      </c>
      <c r="AP3395" s="10" t="str">
        <f t="shared" si="365"/>
        <v/>
      </c>
      <c r="AQ3395" s="310">
        <f>IF(ISNUMBER(SEARCH($T$30,AO3395)),MAX(AQ$5:AQ3394)+1,0)</f>
        <v>0</v>
      </c>
      <c r="AR3395" s="310">
        <f>IF(ISNUMBER(SEARCH($T$31,AO3395)),MAX(AR$5:AR3394)+1,0)</f>
        <v>0</v>
      </c>
      <c r="AS3395" s="128" t="str">
        <f t="shared" si="361"/>
        <v/>
      </c>
      <c r="AT3395" s="105" t="str">
        <f>IF(ISNUMBER($AS3395),INDEX($C$1:$AB$3985,$AS3395,AT$4),"")</f>
        <v/>
      </c>
      <c r="AU3395" s="128"/>
      <c r="AV3395" s="128" t="str">
        <f t="shared" si="363"/>
        <v/>
      </c>
      <c r="AW3395" s="105" t="str">
        <f>IF(ISNUMBER($AV3395),INDEX($C$1:$AB$3985,$AV3395,AW$4),"")</f>
        <v/>
      </c>
      <c r="AX3395" s="105" t="str">
        <f>IF(ISNUMBER($AV3395),INDEX($C$1:$AB$3985,$AV3395,AX$4),"")</f>
        <v/>
      </c>
      <c r="AY3395" s="128"/>
      <c r="AZ3395" s="128"/>
      <c r="BA3395" s="128" t="str">
        <f t="shared" si="364"/>
        <v/>
      </c>
      <c r="BB3395" s="105" t="str">
        <f>IF(ISNUMBER($BA3395),INDEX($C$1:$AB$3985,$BA3395,BB$4),"")</f>
        <v/>
      </c>
      <c r="BC3395" s="105"/>
    </row>
    <row r="3396" spans="1:55" x14ac:dyDescent="0.25">
      <c r="A3396" s="98"/>
      <c r="B3396" s="98"/>
      <c r="C3396" s="73"/>
      <c r="D3396" s="179"/>
      <c r="E3396" s="176"/>
      <c r="F3396" s="176"/>
      <c r="G3396" s="176"/>
      <c r="H3396" s="176"/>
      <c r="I3396" s="176"/>
      <c r="J3396" s="172"/>
      <c r="K3396" s="173"/>
      <c r="L3396" s="178"/>
      <c r="R3396" s="3"/>
      <c r="S3396" s="106"/>
      <c r="T3396" s="106"/>
      <c r="U3396" s="106"/>
      <c r="V3396" s="106"/>
      <c r="W3396" s="106"/>
      <c r="X3396" s="106"/>
      <c r="AB3396" s="188" t="str">
        <f t="shared" si="366"/>
        <v/>
      </c>
      <c r="AC3396" s="188" t="s">
        <v>1585</v>
      </c>
      <c r="AD3396" s="131"/>
      <c r="AE3396" s="131"/>
      <c r="AF3396" s="131"/>
      <c r="AG3396" s="131"/>
      <c r="AH3396" s="131"/>
      <c r="AI3396" s="131"/>
      <c r="AJ3396" s="128" t="str">
        <f t="shared" si="360"/>
        <v/>
      </c>
      <c r="AK3396" s="7" t="str">
        <f>IF(ISNUMBER($AJ3396),INDEX($C$1:$AB$3985,$AJ3396,AK$4),"")</f>
        <v/>
      </c>
      <c r="AL3396" s="7" t="str">
        <f>IF(ISNUMBER($AJ3396),INDEX($C$1:$AB$3985,$AJ3396,AL$4),"")</f>
        <v/>
      </c>
      <c r="AM3396" s="128"/>
      <c r="AN3396" s="128" t="str">
        <f t="shared" si="362"/>
        <v/>
      </c>
      <c r="AO3396" s="7" t="str">
        <f t="shared" si="365"/>
        <v/>
      </c>
      <c r="AP3396" s="10" t="str">
        <f t="shared" si="365"/>
        <v/>
      </c>
      <c r="AQ3396" s="310">
        <f>IF(ISNUMBER(SEARCH($T$30,AO3396)),MAX(AQ$5:AQ3395)+1,0)</f>
        <v>0</v>
      </c>
      <c r="AR3396" s="310">
        <f>IF(ISNUMBER(SEARCH($T$31,AO3396)),MAX(AR$5:AR3395)+1,0)</f>
        <v>0</v>
      </c>
      <c r="AS3396" s="128" t="str">
        <f t="shared" si="361"/>
        <v/>
      </c>
      <c r="AT3396" s="105" t="str">
        <f>IF(ISNUMBER($AS3396),INDEX($C$1:$AB$3985,$AS3396,AT$4),"")</f>
        <v/>
      </c>
      <c r="AU3396" s="128"/>
      <c r="AV3396" s="128" t="str">
        <f t="shared" si="363"/>
        <v/>
      </c>
      <c r="AW3396" s="105" t="str">
        <f>IF(ISNUMBER($AV3396),INDEX($C$1:$AB$3985,$AV3396,AW$4),"")</f>
        <v/>
      </c>
      <c r="AX3396" s="105" t="str">
        <f>IF(ISNUMBER($AV3396),INDEX($C$1:$AB$3985,$AV3396,AX$4),"")</f>
        <v/>
      </c>
      <c r="AY3396" s="128"/>
      <c r="AZ3396" s="128"/>
      <c r="BA3396" s="128" t="str">
        <f t="shared" si="364"/>
        <v/>
      </c>
      <c r="BB3396" s="105" t="str">
        <f>IF(ISNUMBER($BA3396),INDEX($C$1:$AB$3985,$BA3396,BB$4),"")</f>
        <v/>
      </c>
      <c r="BC3396" s="105"/>
    </row>
    <row r="3397" spans="1:55" x14ac:dyDescent="0.25">
      <c r="A3397" s="98"/>
      <c r="B3397" s="98"/>
      <c r="C3397" s="73"/>
      <c r="D3397" s="179"/>
      <c r="E3397" s="176"/>
      <c r="F3397" s="176"/>
      <c r="G3397" s="176"/>
      <c r="H3397" s="176"/>
      <c r="I3397" s="176"/>
      <c r="J3397" s="172"/>
      <c r="K3397" s="173"/>
      <c r="L3397" s="178"/>
      <c r="R3397" s="3"/>
      <c r="S3397" s="106"/>
      <c r="T3397" s="106"/>
      <c r="U3397" s="106"/>
      <c r="V3397" s="106"/>
      <c r="W3397" s="106"/>
      <c r="X3397" s="106"/>
      <c r="AB3397" s="188" t="str">
        <f t="shared" si="366"/>
        <v/>
      </c>
      <c r="AC3397" s="188" t="s">
        <v>1585</v>
      </c>
      <c r="AD3397" s="131"/>
      <c r="AE3397" s="131"/>
      <c r="AF3397" s="131"/>
      <c r="AG3397" s="131"/>
      <c r="AH3397" s="131"/>
      <c r="AI3397" s="131"/>
      <c r="AJ3397" s="128" t="str">
        <f t="shared" si="360"/>
        <v/>
      </c>
      <c r="AK3397" s="7" t="str">
        <f>IF(ISNUMBER($AJ3397),INDEX($C$1:$AB$3985,$AJ3397,AK$4),"")</f>
        <v/>
      </c>
      <c r="AL3397" s="7" t="str">
        <f>IF(ISNUMBER($AJ3397),INDEX($C$1:$AB$3985,$AJ3397,AL$4),"")</f>
        <v/>
      </c>
      <c r="AM3397" s="128"/>
      <c r="AN3397" s="128" t="str">
        <f t="shared" si="362"/>
        <v/>
      </c>
      <c r="AO3397" s="7" t="str">
        <f t="shared" si="365"/>
        <v/>
      </c>
      <c r="AP3397" s="10" t="str">
        <f t="shared" si="365"/>
        <v/>
      </c>
      <c r="AQ3397" s="310">
        <f>IF(ISNUMBER(SEARCH($T$30,AO3397)),MAX(AQ$5:AQ3396)+1,0)</f>
        <v>0</v>
      </c>
      <c r="AR3397" s="310">
        <f>IF(ISNUMBER(SEARCH($T$31,AO3397)),MAX(AR$5:AR3396)+1,0)</f>
        <v>0</v>
      </c>
      <c r="AS3397" s="128" t="str">
        <f t="shared" si="361"/>
        <v/>
      </c>
      <c r="AT3397" s="105" t="str">
        <f>IF(ISNUMBER($AS3397),INDEX($C$1:$AB$3985,$AS3397,AT$4),"")</f>
        <v/>
      </c>
      <c r="AU3397" s="128"/>
      <c r="AV3397" s="128" t="str">
        <f t="shared" si="363"/>
        <v/>
      </c>
      <c r="AW3397" s="105" t="str">
        <f>IF(ISNUMBER($AV3397),INDEX($C$1:$AB$3985,$AV3397,AW$4),"")</f>
        <v/>
      </c>
      <c r="AX3397" s="105" t="str">
        <f>IF(ISNUMBER($AV3397),INDEX($C$1:$AB$3985,$AV3397,AX$4),"")</f>
        <v/>
      </c>
      <c r="AY3397" s="128"/>
      <c r="AZ3397" s="128"/>
      <c r="BA3397" s="128" t="str">
        <f t="shared" si="364"/>
        <v/>
      </c>
      <c r="BB3397" s="105" t="str">
        <f>IF(ISNUMBER($BA3397),INDEX($C$1:$AB$3985,$BA3397,BB$4),"")</f>
        <v/>
      </c>
      <c r="BC3397" s="105"/>
    </row>
    <row r="3398" spans="1:55" x14ac:dyDescent="0.25">
      <c r="A3398" s="98"/>
      <c r="B3398" s="98"/>
      <c r="C3398" s="73"/>
      <c r="D3398" s="179"/>
      <c r="E3398" s="176"/>
      <c r="F3398" s="176"/>
      <c r="G3398" s="176"/>
      <c r="H3398" s="176"/>
      <c r="I3398" s="176"/>
      <c r="J3398" s="172"/>
      <c r="K3398" s="173"/>
      <c r="L3398" s="178"/>
      <c r="R3398" s="3"/>
      <c r="S3398" s="106"/>
      <c r="T3398" s="106"/>
      <c r="U3398" s="106"/>
      <c r="V3398" s="106"/>
      <c r="W3398" s="106"/>
      <c r="X3398" s="106"/>
      <c r="AB3398" s="188" t="str">
        <f t="shared" si="366"/>
        <v/>
      </c>
      <c r="AC3398" s="188" t="s">
        <v>1585</v>
      </c>
      <c r="AD3398" s="131"/>
      <c r="AE3398" s="131"/>
      <c r="AF3398" s="131"/>
      <c r="AG3398" s="131"/>
      <c r="AH3398" s="131"/>
      <c r="AI3398" s="131"/>
      <c r="AJ3398" s="128" t="str">
        <f t="shared" ref="AJ3398:AJ3461" si="367">IF(AJ3397="","",IF(AJ3397+1&lt;=$AH$6,AJ3397+1,""))</f>
        <v/>
      </c>
      <c r="AK3398" s="7" t="str">
        <f>IF(ISNUMBER($AJ3398),INDEX($C$1:$AB$3985,$AJ3398,AK$4),"")</f>
        <v/>
      </c>
      <c r="AL3398" s="7" t="str">
        <f>IF(ISNUMBER($AJ3398),INDEX($C$1:$AB$3985,$AJ3398,AL$4),"")</f>
        <v/>
      </c>
      <c r="AM3398" s="128"/>
      <c r="AN3398" s="128" t="str">
        <f t="shared" si="362"/>
        <v/>
      </c>
      <c r="AO3398" s="7" t="str">
        <f t="shared" si="365"/>
        <v/>
      </c>
      <c r="AP3398" s="10" t="str">
        <f t="shared" si="365"/>
        <v/>
      </c>
      <c r="AQ3398" s="310">
        <f>IF(ISNUMBER(SEARCH($T$30,AO3398)),MAX(AQ$5:AQ3397)+1,0)</f>
        <v>0</v>
      </c>
      <c r="AR3398" s="310">
        <f>IF(ISNUMBER(SEARCH($T$31,AO3398)),MAX(AR$5:AR3397)+1,0)</f>
        <v>0</v>
      </c>
      <c r="AS3398" s="128" t="str">
        <f t="shared" ref="AS3398:AS3461" si="368">IF(AS3397="","",IF(AS3397+1&lt;=$AH$8,AS3397+1,""))</f>
        <v/>
      </c>
      <c r="AT3398" s="105" t="str">
        <f>IF(ISNUMBER($AS3398),INDEX($C$1:$AB$3985,$AS3398,AT$4),"")</f>
        <v/>
      </c>
      <c r="AU3398" s="128"/>
      <c r="AV3398" s="128" t="str">
        <f t="shared" si="363"/>
        <v/>
      </c>
      <c r="AW3398" s="105" t="str">
        <f>IF(ISNUMBER($AV3398),INDEX($C$1:$AB$3985,$AV3398,AW$4),"")</f>
        <v/>
      </c>
      <c r="AX3398" s="105" t="str">
        <f>IF(ISNUMBER($AV3398),INDEX($C$1:$AB$3985,$AV3398,AX$4),"")</f>
        <v/>
      </c>
      <c r="AY3398" s="128"/>
      <c r="AZ3398" s="128"/>
      <c r="BA3398" s="128" t="str">
        <f t="shared" si="364"/>
        <v/>
      </c>
      <c r="BB3398" s="105" t="str">
        <f>IF(ISNUMBER($BA3398),INDEX($C$1:$AB$3985,$BA3398,BB$4),"")</f>
        <v/>
      </c>
      <c r="BC3398" s="105"/>
    </row>
    <row r="3399" spans="1:55" x14ac:dyDescent="0.25">
      <c r="A3399" s="98"/>
      <c r="B3399" s="98"/>
      <c r="C3399" s="73"/>
      <c r="D3399" s="179"/>
      <c r="E3399" s="176"/>
      <c r="F3399" s="176"/>
      <c r="G3399" s="176"/>
      <c r="H3399" s="176"/>
      <c r="I3399" s="176"/>
      <c r="J3399" s="172"/>
      <c r="K3399" s="173"/>
      <c r="L3399" s="178"/>
      <c r="R3399" s="3"/>
      <c r="S3399" s="106"/>
      <c r="T3399" s="106"/>
      <c r="U3399" s="106"/>
      <c r="V3399" s="106"/>
      <c r="W3399" s="106"/>
      <c r="X3399" s="106"/>
      <c r="AB3399" s="188" t="str">
        <f t="shared" si="366"/>
        <v/>
      </c>
      <c r="AC3399" s="188" t="s">
        <v>1585</v>
      </c>
      <c r="AD3399" s="131"/>
      <c r="AE3399" s="131"/>
      <c r="AF3399" s="131"/>
      <c r="AG3399" s="131"/>
      <c r="AH3399" s="131"/>
      <c r="AI3399" s="131"/>
      <c r="AJ3399" s="128" t="str">
        <f t="shared" si="367"/>
        <v/>
      </c>
      <c r="AK3399" s="7" t="str">
        <f>IF(ISNUMBER($AJ3399),INDEX($C$1:$AB$3985,$AJ3399,AK$4),"")</f>
        <v/>
      </c>
      <c r="AL3399" s="7" t="str">
        <f>IF(ISNUMBER($AJ3399),INDEX($C$1:$AB$3985,$AJ3399,AL$4),"")</f>
        <v/>
      </c>
      <c r="AM3399" s="128"/>
      <c r="AN3399" s="128" t="str">
        <f t="shared" ref="AN3399:AN3462" si="369">IF(AN3398="","",IF(AN3398+1&lt;=$AH$7,AN3398+1,""))</f>
        <v/>
      </c>
      <c r="AO3399" s="7" t="str">
        <f t="shared" si="365"/>
        <v/>
      </c>
      <c r="AP3399" s="10" t="str">
        <f t="shared" si="365"/>
        <v/>
      </c>
      <c r="AQ3399" s="310">
        <f>IF(ISNUMBER(SEARCH($T$30,AO3399)),MAX(AQ$5:AQ3398)+1,0)</f>
        <v>0</v>
      </c>
      <c r="AR3399" s="310">
        <f>IF(ISNUMBER(SEARCH($T$31,AO3399)),MAX(AR$5:AR3398)+1,0)</f>
        <v>0</v>
      </c>
      <c r="AS3399" s="128" t="str">
        <f t="shared" si="368"/>
        <v/>
      </c>
      <c r="AT3399" s="105" t="str">
        <f>IF(ISNUMBER($AS3399),INDEX($C$1:$AB$3985,$AS3399,AT$4),"")</f>
        <v/>
      </c>
      <c r="AU3399" s="128"/>
      <c r="AV3399" s="128" t="str">
        <f t="shared" ref="AV3399:AV3462" si="370">IF(AV3398="","",IF(AV3398+1&lt;=$AH$9,AV3398+1,""))</f>
        <v/>
      </c>
      <c r="AW3399" s="105" t="str">
        <f>IF(ISNUMBER($AV3399),INDEX($C$1:$AB$3985,$AV3399,AW$4),"")</f>
        <v/>
      </c>
      <c r="AX3399" s="105" t="str">
        <f>IF(ISNUMBER($AV3399),INDEX($C$1:$AB$3985,$AV3399,AX$4),"")</f>
        <v/>
      </c>
      <c r="AY3399" s="128"/>
      <c r="AZ3399" s="128"/>
      <c r="BA3399" s="128" t="str">
        <f t="shared" ref="BA3399:BA3462" si="371">IF(BA3398="","",IF(BA3398+1&lt;=$AH$10,BA3398+1,""))</f>
        <v/>
      </c>
      <c r="BB3399" s="105" t="str">
        <f>IF(ISNUMBER($BA3399),INDEX($C$1:$AB$3985,$BA3399,BB$4),"")</f>
        <v/>
      </c>
      <c r="BC3399" s="105"/>
    </row>
    <row r="3400" spans="1:55" x14ac:dyDescent="0.25">
      <c r="A3400" s="98"/>
      <c r="B3400" s="98"/>
      <c r="C3400" s="73"/>
      <c r="D3400" s="179"/>
      <c r="E3400" s="176"/>
      <c r="F3400" s="176"/>
      <c r="G3400" s="176"/>
      <c r="H3400" s="176"/>
      <c r="I3400" s="176"/>
      <c r="J3400" s="172"/>
      <c r="K3400" s="173"/>
      <c r="L3400" s="178"/>
      <c r="R3400" s="3"/>
      <c r="S3400" s="106"/>
      <c r="T3400" s="106"/>
      <c r="U3400" s="106"/>
      <c r="V3400" s="106"/>
      <c r="W3400" s="106"/>
      <c r="X3400" s="106"/>
      <c r="AB3400" s="188" t="str">
        <f t="shared" si="366"/>
        <v/>
      </c>
      <c r="AC3400" s="188" t="s">
        <v>1585</v>
      </c>
      <c r="AD3400" s="131"/>
      <c r="AE3400" s="131"/>
      <c r="AF3400" s="131"/>
      <c r="AG3400" s="131"/>
      <c r="AH3400" s="131"/>
      <c r="AI3400" s="131"/>
      <c r="AJ3400" s="128" t="str">
        <f t="shared" si="367"/>
        <v/>
      </c>
      <c r="AK3400" s="7" t="str">
        <f>IF(ISNUMBER($AJ3400),INDEX($C$1:$AB$3985,$AJ3400,AK$4),"")</f>
        <v/>
      </c>
      <c r="AL3400" s="7" t="str">
        <f>IF(ISNUMBER($AJ3400),INDEX($C$1:$AB$3985,$AJ3400,AL$4),"")</f>
        <v/>
      </c>
      <c r="AM3400" s="128"/>
      <c r="AN3400" s="128" t="str">
        <f t="shared" si="369"/>
        <v/>
      </c>
      <c r="AO3400" s="7" t="str">
        <f t="shared" si="365"/>
        <v/>
      </c>
      <c r="AP3400" s="10" t="str">
        <f t="shared" si="365"/>
        <v/>
      </c>
      <c r="AQ3400" s="310">
        <f>IF(ISNUMBER(SEARCH($T$30,AO3400)),MAX(AQ$5:AQ3399)+1,0)</f>
        <v>0</v>
      </c>
      <c r="AR3400" s="310">
        <f>IF(ISNUMBER(SEARCH($T$31,AO3400)),MAX(AR$5:AR3399)+1,0)</f>
        <v>0</v>
      </c>
      <c r="AS3400" s="128" t="str">
        <f t="shared" si="368"/>
        <v/>
      </c>
      <c r="AT3400" s="105" t="str">
        <f>IF(ISNUMBER($AS3400),INDEX($C$1:$AB$3985,$AS3400,AT$4),"")</f>
        <v/>
      </c>
      <c r="AU3400" s="128"/>
      <c r="AV3400" s="128" t="str">
        <f t="shared" si="370"/>
        <v/>
      </c>
      <c r="AW3400" s="105" t="str">
        <f>IF(ISNUMBER($AV3400),INDEX($C$1:$AB$3985,$AV3400,AW$4),"")</f>
        <v/>
      </c>
      <c r="AX3400" s="105" t="str">
        <f>IF(ISNUMBER($AV3400),INDEX($C$1:$AB$3985,$AV3400,AX$4),"")</f>
        <v/>
      </c>
      <c r="AY3400" s="128"/>
      <c r="AZ3400" s="128"/>
      <c r="BA3400" s="128" t="str">
        <f t="shared" si="371"/>
        <v/>
      </c>
      <c r="BB3400" s="105" t="str">
        <f>IF(ISNUMBER($BA3400),INDEX($C$1:$AB$3985,$BA3400,BB$4),"")</f>
        <v/>
      </c>
      <c r="BC3400" s="105"/>
    </row>
    <row r="3401" spans="1:55" x14ac:dyDescent="0.25">
      <c r="A3401" s="98"/>
      <c r="B3401" s="98"/>
      <c r="C3401" s="73"/>
      <c r="D3401" s="179"/>
      <c r="E3401" s="176"/>
      <c r="F3401" s="176"/>
      <c r="G3401" s="176"/>
      <c r="H3401" s="176"/>
      <c r="I3401" s="176"/>
      <c r="J3401" s="172"/>
      <c r="K3401" s="173"/>
      <c r="L3401" s="178"/>
      <c r="R3401" s="3"/>
      <c r="S3401" s="106"/>
      <c r="T3401" s="106"/>
      <c r="U3401" s="106"/>
      <c r="V3401" s="106"/>
      <c r="W3401" s="106"/>
      <c r="X3401" s="106"/>
      <c r="AB3401" s="188" t="str">
        <f t="shared" si="366"/>
        <v/>
      </c>
      <c r="AC3401" s="188" t="s">
        <v>1585</v>
      </c>
      <c r="AD3401" s="131"/>
      <c r="AE3401" s="131"/>
      <c r="AF3401" s="131"/>
      <c r="AG3401" s="131"/>
      <c r="AH3401" s="131"/>
      <c r="AI3401" s="131"/>
      <c r="AJ3401" s="128" t="str">
        <f t="shared" si="367"/>
        <v/>
      </c>
      <c r="AK3401" s="7" t="str">
        <f>IF(ISNUMBER($AJ3401),INDEX($C$1:$AB$3985,$AJ3401,AK$4),"")</f>
        <v/>
      </c>
      <c r="AL3401" s="7" t="str">
        <f>IF(ISNUMBER($AJ3401),INDEX($C$1:$AB$3985,$AJ3401,AL$4),"")</f>
        <v/>
      </c>
      <c r="AM3401" s="128"/>
      <c r="AN3401" s="128" t="str">
        <f t="shared" si="369"/>
        <v/>
      </c>
      <c r="AO3401" s="7" t="str">
        <f t="shared" si="365"/>
        <v/>
      </c>
      <c r="AP3401" s="10" t="str">
        <f t="shared" si="365"/>
        <v/>
      </c>
      <c r="AQ3401" s="310">
        <f>IF(ISNUMBER(SEARCH($T$30,AO3401)),MAX(AQ$5:AQ3400)+1,0)</f>
        <v>0</v>
      </c>
      <c r="AR3401" s="310">
        <f>IF(ISNUMBER(SEARCH($T$31,AO3401)),MAX(AR$5:AR3400)+1,0)</f>
        <v>0</v>
      </c>
      <c r="AS3401" s="128" t="str">
        <f t="shared" si="368"/>
        <v/>
      </c>
      <c r="AT3401" s="105" t="str">
        <f>IF(ISNUMBER($AS3401),INDEX($C$1:$AB$3985,$AS3401,AT$4),"")</f>
        <v/>
      </c>
      <c r="AU3401" s="128"/>
      <c r="AV3401" s="128" t="str">
        <f t="shared" si="370"/>
        <v/>
      </c>
      <c r="AW3401" s="105" t="str">
        <f>IF(ISNUMBER($AV3401),INDEX($C$1:$AB$3985,$AV3401,AW$4),"")</f>
        <v/>
      </c>
      <c r="AX3401" s="105" t="str">
        <f>IF(ISNUMBER($AV3401),INDEX($C$1:$AB$3985,$AV3401,AX$4),"")</f>
        <v/>
      </c>
      <c r="AY3401" s="128"/>
      <c r="AZ3401" s="128"/>
      <c r="BA3401" s="128" t="str">
        <f t="shared" si="371"/>
        <v/>
      </c>
      <c r="BB3401" s="105" t="str">
        <f>IF(ISNUMBER($BA3401),INDEX($C$1:$AB$3985,$BA3401,BB$4),"")</f>
        <v/>
      </c>
      <c r="BC3401" s="105"/>
    </row>
    <row r="3402" spans="1:55" x14ac:dyDescent="0.25">
      <c r="A3402" s="98"/>
      <c r="B3402" s="98"/>
      <c r="C3402" s="73"/>
      <c r="D3402" s="179"/>
      <c r="E3402" s="176"/>
      <c r="F3402" s="176"/>
      <c r="G3402" s="176"/>
      <c r="H3402" s="176"/>
      <c r="I3402" s="176"/>
      <c r="J3402" s="172"/>
      <c r="K3402" s="173"/>
      <c r="L3402" s="178"/>
      <c r="R3402" s="3"/>
      <c r="S3402" s="106"/>
      <c r="T3402" s="106"/>
      <c r="U3402" s="106"/>
      <c r="V3402" s="106"/>
      <c r="W3402" s="106"/>
      <c r="X3402" s="106"/>
      <c r="AB3402" s="188" t="str">
        <f t="shared" si="366"/>
        <v/>
      </c>
      <c r="AC3402" s="188" t="s">
        <v>1585</v>
      </c>
      <c r="AD3402" s="131"/>
      <c r="AE3402" s="131"/>
      <c r="AF3402" s="131"/>
      <c r="AG3402" s="131"/>
      <c r="AH3402" s="131"/>
      <c r="AI3402" s="131"/>
      <c r="AJ3402" s="128" t="str">
        <f t="shared" si="367"/>
        <v/>
      </c>
      <c r="AK3402" s="7" t="str">
        <f>IF(ISNUMBER($AJ3402),INDEX($C$1:$AB$3985,$AJ3402,AK$4),"")</f>
        <v/>
      </c>
      <c r="AL3402" s="7" t="str">
        <f>IF(ISNUMBER($AJ3402),INDEX($C$1:$AB$3985,$AJ3402,AL$4),"")</f>
        <v/>
      </c>
      <c r="AM3402" s="128"/>
      <c r="AN3402" s="128" t="str">
        <f t="shared" si="369"/>
        <v/>
      </c>
      <c r="AO3402" s="7" t="str">
        <f t="shared" ref="AO3402:AP3465" si="372">IF(ISNUMBER($AN3402),INDEX($C$1:$AB$2294,$AN3402,AO$4),"")</f>
        <v/>
      </c>
      <c r="AP3402" s="10" t="str">
        <f t="shared" si="372"/>
        <v/>
      </c>
      <c r="AQ3402" s="310">
        <f>IF(ISNUMBER(SEARCH($T$30,AO3402)),MAX(AQ$5:AQ3401)+1,0)</f>
        <v>0</v>
      </c>
      <c r="AR3402" s="310">
        <f>IF(ISNUMBER(SEARCH($T$31,AO3402)),MAX(AR$5:AR3401)+1,0)</f>
        <v>0</v>
      </c>
      <c r="AS3402" s="128" t="str">
        <f t="shared" si="368"/>
        <v/>
      </c>
      <c r="AT3402" s="105" t="str">
        <f>IF(ISNUMBER($AS3402),INDEX($C$1:$AB$3985,$AS3402,AT$4),"")</f>
        <v/>
      </c>
      <c r="AU3402" s="128"/>
      <c r="AV3402" s="128" t="str">
        <f t="shared" si="370"/>
        <v/>
      </c>
      <c r="AW3402" s="105" t="str">
        <f>IF(ISNUMBER($AV3402),INDEX($C$1:$AB$3985,$AV3402,AW$4),"")</f>
        <v/>
      </c>
      <c r="AX3402" s="105" t="str">
        <f>IF(ISNUMBER($AV3402),INDEX($C$1:$AB$3985,$AV3402,AX$4),"")</f>
        <v/>
      </c>
      <c r="AY3402" s="128"/>
      <c r="AZ3402" s="128"/>
      <c r="BA3402" s="128" t="str">
        <f t="shared" si="371"/>
        <v/>
      </c>
      <c r="BB3402" s="105" t="str">
        <f>IF(ISNUMBER($BA3402),INDEX($C$1:$AB$3985,$BA3402,BB$4),"")</f>
        <v/>
      </c>
      <c r="BC3402" s="105"/>
    </row>
    <row r="3403" spans="1:55" x14ac:dyDescent="0.25">
      <c r="A3403" s="98"/>
      <c r="B3403" s="98"/>
      <c r="C3403" s="73"/>
      <c r="D3403" s="179"/>
      <c r="E3403" s="176"/>
      <c r="F3403" s="176"/>
      <c r="G3403" s="176"/>
      <c r="H3403" s="176"/>
      <c r="I3403" s="176"/>
      <c r="J3403" s="172"/>
      <c r="K3403" s="173"/>
      <c r="L3403" s="178"/>
      <c r="R3403" s="3"/>
      <c r="S3403" s="106"/>
      <c r="T3403" s="106"/>
      <c r="U3403" s="106"/>
      <c r="V3403" s="106"/>
      <c r="W3403" s="106"/>
      <c r="X3403" s="106"/>
      <c r="AB3403" s="188" t="str">
        <f t="shared" si="366"/>
        <v/>
      </c>
      <c r="AC3403" s="188" t="s">
        <v>1585</v>
      </c>
      <c r="AD3403" s="131"/>
      <c r="AE3403" s="131"/>
      <c r="AF3403" s="131"/>
      <c r="AG3403" s="131"/>
      <c r="AH3403" s="131"/>
      <c r="AI3403" s="131"/>
      <c r="AJ3403" s="128" t="str">
        <f t="shared" si="367"/>
        <v/>
      </c>
      <c r="AK3403" s="7" t="str">
        <f>IF(ISNUMBER($AJ3403),INDEX($C$1:$AB$3985,$AJ3403,AK$4),"")</f>
        <v/>
      </c>
      <c r="AL3403" s="7" t="str">
        <f>IF(ISNUMBER($AJ3403),INDEX($C$1:$AB$3985,$AJ3403,AL$4),"")</f>
        <v/>
      </c>
      <c r="AM3403" s="128"/>
      <c r="AN3403" s="128" t="str">
        <f t="shared" si="369"/>
        <v/>
      </c>
      <c r="AO3403" s="7" t="str">
        <f t="shared" si="372"/>
        <v/>
      </c>
      <c r="AP3403" s="10" t="str">
        <f t="shared" si="372"/>
        <v/>
      </c>
      <c r="AQ3403" s="310">
        <f>IF(ISNUMBER(SEARCH($T$30,AO3403)),MAX(AQ$5:AQ3402)+1,0)</f>
        <v>0</v>
      </c>
      <c r="AR3403" s="310">
        <f>IF(ISNUMBER(SEARCH($T$31,AO3403)),MAX(AR$5:AR3402)+1,0)</f>
        <v>0</v>
      </c>
      <c r="AS3403" s="128" t="str">
        <f t="shared" si="368"/>
        <v/>
      </c>
      <c r="AT3403" s="105" t="str">
        <f>IF(ISNUMBER($AS3403),INDEX($C$1:$AB$3985,$AS3403,AT$4),"")</f>
        <v/>
      </c>
      <c r="AU3403" s="128"/>
      <c r="AV3403" s="128" t="str">
        <f t="shared" si="370"/>
        <v/>
      </c>
      <c r="AW3403" s="105" t="str">
        <f>IF(ISNUMBER($AV3403),INDEX($C$1:$AB$3985,$AV3403,AW$4),"")</f>
        <v/>
      </c>
      <c r="AX3403" s="105" t="str">
        <f>IF(ISNUMBER($AV3403),INDEX($C$1:$AB$3985,$AV3403,AX$4),"")</f>
        <v/>
      </c>
      <c r="AY3403" s="128"/>
      <c r="AZ3403" s="128"/>
      <c r="BA3403" s="128" t="str">
        <f t="shared" si="371"/>
        <v/>
      </c>
      <c r="BB3403" s="105" t="str">
        <f>IF(ISNUMBER($BA3403),INDEX($C$1:$AB$3985,$BA3403,BB$4),"")</f>
        <v/>
      </c>
      <c r="BC3403" s="105"/>
    </row>
    <row r="3404" spans="1:55" x14ac:dyDescent="0.25">
      <c r="A3404" s="98"/>
      <c r="B3404" s="98"/>
      <c r="C3404" s="73"/>
      <c r="D3404" s="179"/>
      <c r="E3404" s="176"/>
      <c r="F3404" s="176"/>
      <c r="G3404" s="176"/>
      <c r="H3404" s="176"/>
      <c r="I3404" s="176"/>
      <c r="J3404" s="172"/>
      <c r="K3404" s="173"/>
      <c r="L3404" s="178"/>
      <c r="R3404" s="3"/>
      <c r="S3404" s="106"/>
      <c r="T3404" s="106"/>
      <c r="U3404" s="106"/>
      <c r="V3404" s="106"/>
      <c r="W3404" s="106"/>
      <c r="X3404" s="106"/>
      <c r="AB3404" s="188" t="str">
        <f t="shared" si="366"/>
        <v/>
      </c>
      <c r="AC3404" s="188" t="s">
        <v>1585</v>
      </c>
      <c r="AD3404" s="131"/>
      <c r="AE3404" s="131"/>
      <c r="AF3404" s="131"/>
      <c r="AG3404" s="131"/>
      <c r="AH3404" s="131"/>
      <c r="AI3404" s="131"/>
      <c r="AJ3404" s="128" t="str">
        <f t="shared" si="367"/>
        <v/>
      </c>
      <c r="AK3404" s="7" t="str">
        <f>IF(ISNUMBER($AJ3404),INDEX($C$1:$AB$3985,$AJ3404,AK$4),"")</f>
        <v/>
      </c>
      <c r="AL3404" s="7" t="str">
        <f>IF(ISNUMBER($AJ3404),INDEX($C$1:$AB$3985,$AJ3404,AL$4),"")</f>
        <v/>
      </c>
      <c r="AM3404" s="128"/>
      <c r="AN3404" s="128" t="str">
        <f t="shared" si="369"/>
        <v/>
      </c>
      <c r="AO3404" s="7" t="str">
        <f t="shared" si="372"/>
        <v/>
      </c>
      <c r="AP3404" s="10" t="str">
        <f t="shared" si="372"/>
        <v/>
      </c>
      <c r="AQ3404" s="310">
        <f>IF(ISNUMBER(SEARCH($T$30,AO3404)),MAX(AQ$5:AQ3403)+1,0)</f>
        <v>0</v>
      </c>
      <c r="AR3404" s="310">
        <f>IF(ISNUMBER(SEARCH($T$31,AO3404)),MAX(AR$5:AR3403)+1,0)</f>
        <v>0</v>
      </c>
      <c r="AS3404" s="128" t="str">
        <f t="shared" si="368"/>
        <v/>
      </c>
      <c r="AT3404" s="105" t="str">
        <f>IF(ISNUMBER($AS3404),INDEX($C$1:$AB$3985,$AS3404,AT$4),"")</f>
        <v/>
      </c>
      <c r="AU3404" s="128"/>
      <c r="AV3404" s="128" t="str">
        <f t="shared" si="370"/>
        <v/>
      </c>
      <c r="AW3404" s="105" t="str">
        <f>IF(ISNUMBER($AV3404),INDEX($C$1:$AB$3985,$AV3404,AW$4),"")</f>
        <v/>
      </c>
      <c r="AX3404" s="105" t="str">
        <f>IF(ISNUMBER($AV3404),INDEX($C$1:$AB$3985,$AV3404,AX$4),"")</f>
        <v/>
      </c>
      <c r="AY3404" s="128"/>
      <c r="AZ3404" s="128"/>
      <c r="BA3404" s="128" t="str">
        <f t="shared" si="371"/>
        <v/>
      </c>
      <c r="BB3404" s="105" t="str">
        <f>IF(ISNUMBER($BA3404),INDEX($C$1:$AB$3985,$BA3404,BB$4),"")</f>
        <v/>
      </c>
      <c r="BC3404" s="105"/>
    </row>
    <row r="3405" spans="1:55" x14ac:dyDescent="0.25">
      <c r="A3405" s="98"/>
      <c r="B3405" s="98"/>
      <c r="C3405" s="73"/>
      <c r="D3405" s="179"/>
      <c r="E3405" s="176"/>
      <c r="F3405" s="176"/>
      <c r="G3405" s="176"/>
      <c r="H3405" s="176"/>
      <c r="I3405" s="176"/>
      <c r="J3405" s="172"/>
      <c r="K3405" s="173"/>
      <c r="L3405" s="178"/>
      <c r="R3405" s="3"/>
      <c r="S3405" s="106"/>
      <c r="T3405" s="106"/>
      <c r="U3405" s="106"/>
      <c r="V3405" s="106"/>
      <c r="W3405" s="106"/>
      <c r="X3405" s="106"/>
      <c r="AB3405" s="188" t="str">
        <f t="shared" si="366"/>
        <v/>
      </c>
      <c r="AC3405" s="188" t="s">
        <v>1585</v>
      </c>
      <c r="AD3405" s="131"/>
      <c r="AE3405" s="131"/>
      <c r="AF3405" s="131"/>
      <c r="AG3405" s="131"/>
      <c r="AH3405" s="131"/>
      <c r="AI3405" s="131"/>
      <c r="AJ3405" s="128" t="str">
        <f t="shared" si="367"/>
        <v/>
      </c>
      <c r="AK3405" s="7" t="str">
        <f>IF(ISNUMBER($AJ3405),INDEX($C$1:$AB$3985,$AJ3405,AK$4),"")</f>
        <v/>
      </c>
      <c r="AL3405" s="7" t="str">
        <f>IF(ISNUMBER($AJ3405),INDEX($C$1:$AB$3985,$AJ3405,AL$4),"")</f>
        <v/>
      </c>
      <c r="AM3405" s="128"/>
      <c r="AN3405" s="128" t="str">
        <f t="shared" si="369"/>
        <v/>
      </c>
      <c r="AO3405" s="7" t="str">
        <f t="shared" si="372"/>
        <v/>
      </c>
      <c r="AP3405" s="10" t="str">
        <f t="shared" si="372"/>
        <v/>
      </c>
      <c r="AQ3405" s="310">
        <f>IF(ISNUMBER(SEARCH($T$30,AO3405)),MAX(AQ$5:AQ3404)+1,0)</f>
        <v>0</v>
      </c>
      <c r="AR3405" s="310">
        <f>IF(ISNUMBER(SEARCH($T$31,AO3405)),MAX(AR$5:AR3404)+1,0)</f>
        <v>0</v>
      </c>
      <c r="AS3405" s="128" t="str">
        <f t="shared" si="368"/>
        <v/>
      </c>
      <c r="AT3405" s="105" t="str">
        <f>IF(ISNUMBER($AS3405),INDEX($C$1:$AB$3985,$AS3405,AT$4),"")</f>
        <v/>
      </c>
      <c r="AU3405" s="128"/>
      <c r="AV3405" s="128" t="str">
        <f t="shared" si="370"/>
        <v/>
      </c>
      <c r="AW3405" s="105" t="str">
        <f>IF(ISNUMBER($AV3405),INDEX($C$1:$AB$3985,$AV3405,AW$4),"")</f>
        <v/>
      </c>
      <c r="AX3405" s="105" t="str">
        <f>IF(ISNUMBER($AV3405),INDEX($C$1:$AB$3985,$AV3405,AX$4),"")</f>
        <v/>
      </c>
      <c r="AY3405" s="128"/>
      <c r="AZ3405" s="128"/>
      <c r="BA3405" s="128" t="str">
        <f t="shared" si="371"/>
        <v/>
      </c>
      <c r="BB3405" s="105" t="str">
        <f>IF(ISNUMBER($BA3405),INDEX($C$1:$AB$3985,$BA3405,BB$4),"")</f>
        <v/>
      </c>
      <c r="BC3405" s="105"/>
    </row>
    <row r="3406" spans="1:55" x14ac:dyDescent="0.25">
      <c r="A3406" s="98"/>
      <c r="B3406" s="98"/>
      <c r="C3406" s="73"/>
      <c r="D3406" s="179"/>
      <c r="E3406" s="176"/>
      <c r="F3406" s="176"/>
      <c r="G3406" s="176"/>
      <c r="H3406" s="176"/>
      <c r="I3406" s="176"/>
      <c r="J3406" s="172"/>
      <c r="K3406" s="173"/>
      <c r="L3406" s="178"/>
      <c r="R3406" s="3"/>
      <c r="S3406" s="106"/>
      <c r="T3406" s="106"/>
      <c r="U3406" s="106"/>
      <c r="V3406" s="106"/>
      <c r="W3406" s="106"/>
      <c r="X3406" s="106"/>
      <c r="AB3406" s="188" t="str">
        <f t="shared" si="366"/>
        <v/>
      </c>
      <c r="AC3406" s="188" t="s">
        <v>1585</v>
      </c>
      <c r="AD3406" s="131"/>
      <c r="AE3406" s="131"/>
      <c r="AF3406" s="131"/>
      <c r="AG3406" s="131"/>
      <c r="AH3406" s="131"/>
      <c r="AI3406" s="131"/>
      <c r="AJ3406" s="128" t="str">
        <f t="shared" si="367"/>
        <v/>
      </c>
      <c r="AK3406" s="7" t="str">
        <f>IF(ISNUMBER($AJ3406),INDEX($C$1:$AB$3985,$AJ3406,AK$4),"")</f>
        <v/>
      </c>
      <c r="AL3406" s="7" t="str">
        <f>IF(ISNUMBER($AJ3406),INDEX($C$1:$AB$3985,$AJ3406,AL$4),"")</f>
        <v/>
      </c>
      <c r="AM3406" s="128"/>
      <c r="AN3406" s="128" t="str">
        <f t="shared" si="369"/>
        <v/>
      </c>
      <c r="AO3406" s="7" t="str">
        <f t="shared" si="372"/>
        <v/>
      </c>
      <c r="AP3406" s="10" t="str">
        <f t="shared" si="372"/>
        <v/>
      </c>
      <c r="AQ3406" s="310">
        <f>IF(ISNUMBER(SEARCH($T$30,AO3406)),MAX(AQ$5:AQ3405)+1,0)</f>
        <v>0</v>
      </c>
      <c r="AR3406" s="310">
        <f>IF(ISNUMBER(SEARCH($T$31,AO3406)),MAX(AR$5:AR3405)+1,0)</f>
        <v>0</v>
      </c>
      <c r="AS3406" s="128" t="str">
        <f t="shared" si="368"/>
        <v/>
      </c>
      <c r="AT3406" s="105" t="str">
        <f>IF(ISNUMBER($AS3406),INDEX($C$1:$AB$3985,$AS3406,AT$4),"")</f>
        <v/>
      </c>
      <c r="AU3406" s="128"/>
      <c r="AV3406" s="128" t="str">
        <f t="shared" si="370"/>
        <v/>
      </c>
      <c r="AW3406" s="105" t="str">
        <f>IF(ISNUMBER($AV3406),INDEX($C$1:$AB$3985,$AV3406,AW$4),"")</f>
        <v/>
      </c>
      <c r="AX3406" s="105" t="str">
        <f>IF(ISNUMBER($AV3406),INDEX($C$1:$AB$3985,$AV3406,AX$4),"")</f>
        <v/>
      </c>
      <c r="AY3406" s="128"/>
      <c r="AZ3406" s="128"/>
      <c r="BA3406" s="128" t="str">
        <f t="shared" si="371"/>
        <v/>
      </c>
      <c r="BB3406" s="105" t="str">
        <f>IF(ISNUMBER($BA3406),INDEX($C$1:$AB$3985,$BA3406,BB$4),"")</f>
        <v/>
      </c>
      <c r="BC3406" s="105"/>
    </row>
    <row r="3407" spans="1:55" x14ac:dyDescent="0.25">
      <c r="A3407" s="98"/>
      <c r="B3407" s="98"/>
      <c r="C3407" s="73"/>
      <c r="D3407" s="179"/>
      <c r="E3407" s="176"/>
      <c r="F3407" s="176"/>
      <c r="G3407" s="176"/>
      <c r="H3407" s="176"/>
      <c r="I3407" s="176"/>
      <c r="J3407" s="172"/>
      <c r="K3407" s="173"/>
      <c r="L3407" s="178"/>
      <c r="R3407" s="3"/>
      <c r="S3407" s="106"/>
      <c r="T3407" s="106"/>
      <c r="U3407" s="106"/>
      <c r="V3407" s="106"/>
      <c r="W3407" s="106"/>
      <c r="X3407" s="106"/>
      <c r="AB3407" s="188" t="str">
        <f t="shared" si="366"/>
        <v/>
      </c>
      <c r="AC3407" s="188" t="s">
        <v>1585</v>
      </c>
      <c r="AD3407" s="131"/>
      <c r="AE3407" s="131"/>
      <c r="AF3407" s="131"/>
      <c r="AG3407" s="131"/>
      <c r="AH3407" s="131"/>
      <c r="AI3407" s="131"/>
      <c r="AJ3407" s="128" t="str">
        <f t="shared" si="367"/>
        <v/>
      </c>
      <c r="AK3407" s="7" t="str">
        <f>IF(ISNUMBER($AJ3407),INDEX($C$1:$AB$3985,$AJ3407,AK$4),"")</f>
        <v/>
      </c>
      <c r="AL3407" s="7" t="str">
        <f>IF(ISNUMBER($AJ3407),INDEX($C$1:$AB$3985,$AJ3407,AL$4),"")</f>
        <v/>
      </c>
      <c r="AM3407" s="128"/>
      <c r="AN3407" s="128" t="str">
        <f t="shared" si="369"/>
        <v/>
      </c>
      <c r="AO3407" s="7" t="str">
        <f t="shared" si="372"/>
        <v/>
      </c>
      <c r="AP3407" s="10" t="str">
        <f t="shared" si="372"/>
        <v/>
      </c>
      <c r="AQ3407" s="310">
        <f>IF(ISNUMBER(SEARCH($T$30,AO3407)),MAX(AQ$5:AQ3406)+1,0)</f>
        <v>0</v>
      </c>
      <c r="AR3407" s="310">
        <f>IF(ISNUMBER(SEARCH($T$31,AO3407)),MAX(AR$5:AR3406)+1,0)</f>
        <v>0</v>
      </c>
      <c r="AS3407" s="128" t="str">
        <f t="shared" si="368"/>
        <v/>
      </c>
      <c r="AT3407" s="105" t="str">
        <f>IF(ISNUMBER($AS3407),INDEX($C$1:$AB$3985,$AS3407,AT$4),"")</f>
        <v/>
      </c>
      <c r="AU3407" s="128"/>
      <c r="AV3407" s="128" t="str">
        <f t="shared" si="370"/>
        <v/>
      </c>
      <c r="AW3407" s="105" t="str">
        <f>IF(ISNUMBER($AV3407),INDEX($C$1:$AB$3985,$AV3407,AW$4),"")</f>
        <v/>
      </c>
      <c r="AX3407" s="105" t="str">
        <f>IF(ISNUMBER($AV3407),INDEX($C$1:$AB$3985,$AV3407,AX$4),"")</f>
        <v/>
      </c>
      <c r="AY3407" s="128"/>
      <c r="AZ3407" s="128"/>
      <c r="BA3407" s="128" t="str">
        <f t="shared" si="371"/>
        <v/>
      </c>
      <c r="BB3407" s="105" t="str">
        <f>IF(ISNUMBER($BA3407),INDEX($C$1:$AB$3985,$BA3407,BB$4),"")</f>
        <v/>
      </c>
      <c r="BC3407" s="105"/>
    </row>
    <row r="3408" spans="1:55" x14ac:dyDescent="0.25">
      <c r="A3408" s="98"/>
      <c r="B3408" s="98"/>
      <c r="C3408" s="73"/>
      <c r="D3408" s="179"/>
      <c r="E3408" s="176"/>
      <c r="F3408" s="176"/>
      <c r="G3408" s="176"/>
      <c r="H3408" s="176"/>
      <c r="I3408" s="176"/>
      <c r="J3408" s="172"/>
      <c r="K3408" s="173"/>
      <c r="L3408" s="178"/>
      <c r="R3408" s="3"/>
      <c r="S3408" s="106"/>
      <c r="T3408" s="106"/>
      <c r="U3408" s="106"/>
      <c r="V3408" s="106"/>
      <c r="W3408" s="106"/>
      <c r="X3408" s="106"/>
      <c r="AB3408" s="188" t="str">
        <f t="shared" si="366"/>
        <v/>
      </c>
      <c r="AC3408" s="188" t="s">
        <v>1585</v>
      </c>
      <c r="AD3408" s="131"/>
      <c r="AE3408" s="131"/>
      <c r="AF3408" s="131"/>
      <c r="AG3408" s="131"/>
      <c r="AH3408" s="131"/>
      <c r="AI3408" s="131"/>
      <c r="AJ3408" s="128" t="str">
        <f t="shared" si="367"/>
        <v/>
      </c>
      <c r="AK3408" s="7" t="str">
        <f>IF(ISNUMBER($AJ3408),INDEX($C$1:$AB$3985,$AJ3408,AK$4),"")</f>
        <v/>
      </c>
      <c r="AL3408" s="7" t="str">
        <f>IF(ISNUMBER($AJ3408),INDEX($C$1:$AB$3985,$AJ3408,AL$4),"")</f>
        <v/>
      </c>
      <c r="AM3408" s="128"/>
      <c r="AN3408" s="128" t="str">
        <f t="shared" si="369"/>
        <v/>
      </c>
      <c r="AO3408" s="7" t="str">
        <f t="shared" si="372"/>
        <v/>
      </c>
      <c r="AP3408" s="10" t="str">
        <f t="shared" si="372"/>
        <v/>
      </c>
      <c r="AQ3408" s="310">
        <f>IF(ISNUMBER(SEARCH($T$30,AO3408)),MAX(AQ$5:AQ3407)+1,0)</f>
        <v>0</v>
      </c>
      <c r="AR3408" s="310">
        <f>IF(ISNUMBER(SEARCH($T$31,AO3408)),MAX(AR$5:AR3407)+1,0)</f>
        <v>0</v>
      </c>
      <c r="AS3408" s="128" t="str">
        <f t="shared" si="368"/>
        <v/>
      </c>
      <c r="AT3408" s="105" t="str">
        <f>IF(ISNUMBER($AS3408),INDEX($C$1:$AB$3985,$AS3408,AT$4),"")</f>
        <v/>
      </c>
      <c r="AU3408" s="128"/>
      <c r="AV3408" s="128" t="str">
        <f t="shared" si="370"/>
        <v/>
      </c>
      <c r="AW3408" s="105" t="str">
        <f>IF(ISNUMBER($AV3408),INDEX($C$1:$AB$3985,$AV3408,AW$4),"")</f>
        <v/>
      </c>
      <c r="AX3408" s="105" t="str">
        <f>IF(ISNUMBER($AV3408),INDEX($C$1:$AB$3985,$AV3408,AX$4),"")</f>
        <v/>
      </c>
      <c r="AY3408" s="128"/>
      <c r="AZ3408" s="128"/>
      <c r="BA3408" s="128" t="str">
        <f t="shared" si="371"/>
        <v/>
      </c>
      <c r="BB3408" s="105" t="str">
        <f>IF(ISNUMBER($BA3408),INDEX($C$1:$AB$3985,$BA3408,BB$4),"")</f>
        <v/>
      </c>
      <c r="BC3408" s="105"/>
    </row>
    <row r="3409" spans="1:55" x14ac:dyDescent="0.25">
      <c r="A3409" s="98"/>
      <c r="B3409" s="98"/>
      <c r="C3409" s="73"/>
      <c r="D3409" s="179"/>
      <c r="E3409" s="176"/>
      <c r="F3409" s="176"/>
      <c r="G3409" s="176"/>
      <c r="H3409" s="176"/>
      <c r="I3409" s="176"/>
      <c r="J3409" s="172"/>
      <c r="K3409" s="173"/>
      <c r="L3409" s="178"/>
      <c r="R3409" s="3"/>
      <c r="S3409" s="106"/>
      <c r="T3409" s="106"/>
      <c r="U3409" s="106"/>
      <c r="V3409" s="106"/>
      <c r="W3409" s="106"/>
      <c r="X3409" s="106"/>
      <c r="AB3409" s="188" t="str">
        <f t="shared" si="366"/>
        <v/>
      </c>
      <c r="AC3409" s="188" t="s">
        <v>1585</v>
      </c>
      <c r="AD3409" s="131"/>
      <c r="AE3409" s="131"/>
      <c r="AF3409" s="131"/>
      <c r="AG3409" s="131"/>
      <c r="AH3409" s="131"/>
      <c r="AI3409" s="131"/>
      <c r="AJ3409" s="128" t="str">
        <f t="shared" si="367"/>
        <v/>
      </c>
      <c r="AK3409" s="7" t="str">
        <f>IF(ISNUMBER($AJ3409),INDEX($C$1:$AB$3985,$AJ3409,AK$4),"")</f>
        <v/>
      </c>
      <c r="AL3409" s="7" t="str">
        <f>IF(ISNUMBER($AJ3409),INDEX($C$1:$AB$3985,$AJ3409,AL$4),"")</f>
        <v/>
      </c>
      <c r="AM3409" s="128"/>
      <c r="AN3409" s="128" t="str">
        <f t="shared" si="369"/>
        <v/>
      </c>
      <c r="AO3409" s="7" t="str">
        <f t="shared" si="372"/>
        <v/>
      </c>
      <c r="AP3409" s="10" t="str">
        <f t="shared" si="372"/>
        <v/>
      </c>
      <c r="AQ3409" s="310">
        <f>IF(ISNUMBER(SEARCH($T$30,AO3409)),MAX(AQ$5:AQ3408)+1,0)</f>
        <v>0</v>
      </c>
      <c r="AR3409" s="310">
        <f>IF(ISNUMBER(SEARCH($T$31,AO3409)),MAX(AR$5:AR3408)+1,0)</f>
        <v>0</v>
      </c>
      <c r="AS3409" s="128" t="str">
        <f t="shared" si="368"/>
        <v/>
      </c>
      <c r="AT3409" s="105" t="str">
        <f>IF(ISNUMBER($AS3409),INDEX($C$1:$AB$3985,$AS3409,AT$4),"")</f>
        <v/>
      </c>
      <c r="AU3409" s="128"/>
      <c r="AV3409" s="128" t="str">
        <f t="shared" si="370"/>
        <v/>
      </c>
      <c r="AW3409" s="105" t="str">
        <f>IF(ISNUMBER($AV3409),INDEX($C$1:$AB$3985,$AV3409,AW$4),"")</f>
        <v/>
      </c>
      <c r="AX3409" s="105" t="str">
        <f>IF(ISNUMBER($AV3409),INDEX($C$1:$AB$3985,$AV3409,AX$4),"")</f>
        <v/>
      </c>
      <c r="AY3409" s="128"/>
      <c r="AZ3409" s="128"/>
      <c r="BA3409" s="128" t="str">
        <f t="shared" si="371"/>
        <v/>
      </c>
      <c r="BB3409" s="105" t="str">
        <f>IF(ISNUMBER($BA3409),INDEX($C$1:$AB$3985,$BA3409,BB$4),"")</f>
        <v/>
      </c>
      <c r="BC3409" s="105"/>
    </row>
    <row r="3410" spans="1:55" x14ac:dyDescent="0.25">
      <c r="A3410" s="98"/>
      <c r="B3410" s="98"/>
      <c r="C3410" s="73"/>
      <c r="D3410" s="179"/>
      <c r="E3410" s="176"/>
      <c r="F3410" s="176"/>
      <c r="G3410" s="176"/>
      <c r="H3410" s="176"/>
      <c r="I3410" s="176"/>
      <c r="J3410" s="172"/>
      <c r="K3410" s="173"/>
      <c r="L3410" s="178"/>
      <c r="R3410" s="3"/>
      <c r="S3410" s="106"/>
      <c r="T3410" s="106"/>
      <c r="U3410" s="106"/>
      <c r="V3410" s="106"/>
      <c r="W3410" s="106"/>
      <c r="X3410" s="106"/>
      <c r="AB3410" s="188" t="str">
        <f t="shared" si="366"/>
        <v/>
      </c>
      <c r="AC3410" s="188" t="s">
        <v>1585</v>
      </c>
      <c r="AD3410" s="131"/>
      <c r="AE3410" s="131"/>
      <c r="AF3410" s="131"/>
      <c r="AG3410" s="131"/>
      <c r="AH3410" s="131"/>
      <c r="AI3410" s="131"/>
      <c r="AJ3410" s="128" t="str">
        <f t="shared" si="367"/>
        <v/>
      </c>
      <c r="AK3410" s="7" t="str">
        <f>IF(ISNUMBER($AJ3410),INDEX($C$1:$AB$3985,$AJ3410,AK$4),"")</f>
        <v/>
      </c>
      <c r="AL3410" s="7" t="str">
        <f>IF(ISNUMBER($AJ3410),INDEX($C$1:$AB$3985,$AJ3410,AL$4),"")</f>
        <v/>
      </c>
      <c r="AM3410" s="128"/>
      <c r="AN3410" s="128" t="str">
        <f t="shared" si="369"/>
        <v/>
      </c>
      <c r="AO3410" s="7" t="str">
        <f t="shared" si="372"/>
        <v/>
      </c>
      <c r="AP3410" s="10" t="str">
        <f t="shared" si="372"/>
        <v/>
      </c>
      <c r="AQ3410" s="310">
        <f>IF(ISNUMBER(SEARCH($T$30,AO3410)),MAX(AQ$5:AQ3409)+1,0)</f>
        <v>0</v>
      </c>
      <c r="AR3410" s="310">
        <f>IF(ISNUMBER(SEARCH($T$31,AO3410)),MAX(AR$5:AR3409)+1,0)</f>
        <v>0</v>
      </c>
      <c r="AS3410" s="128" t="str">
        <f t="shared" si="368"/>
        <v/>
      </c>
      <c r="AT3410" s="105" t="str">
        <f>IF(ISNUMBER($AS3410),INDEX($C$1:$AB$3985,$AS3410,AT$4),"")</f>
        <v/>
      </c>
      <c r="AU3410" s="128"/>
      <c r="AV3410" s="128" t="str">
        <f t="shared" si="370"/>
        <v/>
      </c>
      <c r="AW3410" s="105" t="str">
        <f>IF(ISNUMBER($AV3410),INDEX($C$1:$AB$3985,$AV3410,AW$4),"")</f>
        <v/>
      </c>
      <c r="AX3410" s="105" t="str">
        <f>IF(ISNUMBER($AV3410),INDEX($C$1:$AB$3985,$AV3410,AX$4),"")</f>
        <v/>
      </c>
      <c r="AY3410" s="128"/>
      <c r="AZ3410" s="128"/>
      <c r="BA3410" s="128" t="str">
        <f t="shared" si="371"/>
        <v/>
      </c>
      <c r="BB3410" s="105" t="str">
        <f>IF(ISNUMBER($BA3410),INDEX($C$1:$AB$3985,$BA3410,BB$4),"")</f>
        <v/>
      </c>
      <c r="BC3410" s="105"/>
    </row>
    <row r="3411" spans="1:55" x14ac:dyDescent="0.25">
      <c r="A3411" s="98"/>
      <c r="B3411" s="98"/>
      <c r="C3411" s="73"/>
      <c r="D3411" s="179"/>
      <c r="E3411" s="176"/>
      <c r="F3411" s="176"/>
      <c r="G3411" s="176"/>
      <c r="H3411" s="176"/>
      <c r="I3411" s="176"/>
      <c r="J3411" s="172"/>
      <c r="K3411" s="173"/>
      <c r="L3411" s="178"/>
      <c r="R3411" s="3"/>
      <c r="S3411" s="106"/>
      <c r="T3411" s="106"/>
      <c r="U3411" s="106"/>
      <c r="V3411" s="106"/>
      <c r="W3411" s="106"/>
      <c r="X3411" s="106"/>
      <c r="AB3411" s="188" t="str">
        <f t="shared" si="366"/>
        <v/>
      </c>
      <c r="AC3411" s="188" t="s">
        <v>1585</v>
      </c>
      <c r="AD3411" s="131"/>
      <c r="AE3411" s="131"/>
      <c r="AF3411" s="131"/>
      <c r="AG3411" s="131"/>
      <c r="AH3411" s="131"/>
      <c r="AI3411" s="131"/>
      <c r="AJ3411" s="128" t="str">
        <f t="shared" si="367"/>
        <v/>
      </c>
      <c r="AK3411" s="7" t="str">
        <f>IF(ISNUMBER($AJ3411),INDEX($C$1:$AB$3985,$AJ3411,AK$4),"")</f>
        <v/>
      </c>
      <c r="AL3411" s="7" t="str">
        <f>IF(ISNUMBER($AJ3411),INDEX($C$1:$AB$3985,$AJ3411,AL$4),"")</f>
        <v/>
      </c>
      <c r="AM3411" s="128"/>
      <c r="AN3411" s="128" t="str">
        <f t="shared" si="369"/>
        <v/>
      </c>
      <c r="AO3411" s="7" t="str">
        <f t="shared" si="372"/>
        <v/>
      </c>
      <c r="AP3411" s="10" t="str">
        <f t="shared" si="372"/>
        <v/>
      </c>
      <c r="AQ3411" s="310">
        <f>IF(ISNUMBER(SEARCH($T$30,AO3411)),MAX(AQ$5:AQ3410)+1,0)</f>
        <v>0</v>
      </c>
      <c r="AR3411" s="310">
        <f>IF(ISNUMBER(SEARCH($T$31,AO3411)),MAX(AR$5:AR3410)+1,0)</f>
        <v>0</v>
      </c>
      <c r="AS3411" s="128" t="str">
        <f t="shared" si="368"/>
        <v/>
      </c>
      <c r="AT3411" s="105" t="str">
        <f>IF(ISNUMBER($AS3411),INDEX($C$1:$AB$3985,$AS3411,AT$4),"")</f>
        <v/>
      </c>
      <c r="AU3411" s="128"/>
      <c r="AV3411" s="128" t="str">
        <f t="shared" si="370"/>
        <v/>
      </c>
      <c r="AW3411" s="105" t="str">
        <f>IF(ISNUMBER($AV3411),INDEX($C$1:$AB$3985,$AV3411,AW$4),"")</f>
        <v/>
      </c>
      <c r="AX3411" s="105" t="str">
        <f>IF(ISNUMBER($AV3411),INDEX($C$1:$AB$3985,$AV3411,AX$4),"")</f>
        <v/>
      </c>
      <c r="AY3411" s="128"/>
      <c r="AZ3411" s="128"/>
      <c r="BA3411" s="128" t="str">
        <f t="shared" si="371"/>
        <v/>
      </c>
      <c r="BB3411" s="105" t="str">
        <f>IF(ISNUMBER($BA3411),INDEX($C$1:$AB$3985,$BA3411,BB$4),"")</f>
        <v/>
      </c>
      <c r="BC3411" s="105"/>
    </row>
    <row r="3412" spans="1:55" x14ac:dyDescent="0.25">
      <c r="A3412" s="98"/>
      <c r="B3412" s="98"/>
      <c r="C3412" s="73"/>
      <c r="D3412" s="179"/>
      <c r="E3412" s="176"/>
      <c r="F3412" s="176"/>
      <c r="G3412" s="176"/>
      <c r="H3412" s="176"/>
      <c r="I3412" s="176"/>
      <c r="J3412" s="172"/>
      <c r="K3412" s="173"/>
      <c r="L3412" s="178"/>
      <c r="R3412" s="3"/>
      <c r="S3412" s="106"/>
      <c r="T3412" s="106"/>
      <c r="U3412" s="106"/>
      <c r="V3412" s="106"/>
      <c r="W3412" s="106"/>
      <c r="X3412" s="106"/>
      <c r="AB3412" s="188" t="str">
        <f t="shared" si="366"/>
        <v/>
      </c>
      <c r="AC3412" s="188" t="s">
        <v>1585</v>
      </c>
      <c r="AD3412" s="131"/>
      <c r="AE3412" s="131"/>
      <c r="AF3412" s="131"/>
      <c r="AG3412" s="131"/>
      <c r="AH3412" s="131"/>
      <c r="AI3412" s="131"/>
      <c r="AJ3412" s="128" t="str">
        <f t="shared" si="367"/>
        <v/>
      </c>
      <c r="AK3412" s="7" t="str">
        <f>IF(ISNUMBER($AJ3412),INDEX($C$1:$AB$3985,$AJ3412,AK$4),"")</f>
        <v/>
      </c>
      <c r="AL3412" s="7" t="str">
        <f>IF(ISNUMBER($AJ3412),INDEX($C$1:$AB$3985,$AJ3412,AL$4),"")</f>
        <v/>
      </c>
      <c r="AM3412" s="128"/>
      <c r="AN3412" s="128" t="str">
        <f t="shared" si="369"/>
        <v/>
      </c>
      <c r="AO3412" s="7" t="str">
        <f t="shared" si="372"/>
        <v/>
      </c>
      <c r="AP3412" s="10" t="str">
        <f t="shared" si="372"/>
        <v/>
      </c>
      <c r="AQ3412" s="310">
        <f>IF(ISNUMBER(SEARCH($T$30,AO3412)),MAX(AQ$5:AQ3411)+1,0)</f>
        <v>0</v>
      </c>
      <c r="AR3412" s="310">
        <f>IF(ISNUMBER(SEARCH($T$31,AO3412)),MAX(AR$5:AR3411)+1,0)</f>
        <v>0</v>
      </c>
      <c r="AS3412" s="128" t="str">
        <f t="shared" si="368"/>
        <v/>
      </c>
      <c r="AT3412" s="105" t="str">
        <f>IF(ISNUMBER($AS3412),INDEX($C$1:$AB$3985,$AS3412,AT$4),"")</f>
        <v/>
      </c>
      <c r="AU3412" s="128"/>
      <c r="AV3412" s="128" t="str">
        <f t="shared" si="370"/>
        <v/>
      </c>
      <c r="AW3412" s="105" t="str">
        <f>IF(ISNUMBER($AV3412),INDEX($C$1:$AB$3985,$AV3412,AW$4),"")</f>
        <v/>
      </c>
      <c r="AX3412" s="105" t="str">
        <f>IF(ISNUMBER($AV3412),INDEX($C$1:$AB$3985,$AV3412,AX$4),"")</f>
        <v/>
      </c>
      <c r="AY3412" s="128"/>
      <c r="AZ3412" s="128"/>
      <c r="BA3412" s="128" t="str">
        <f t="shared" si="371"/>
        <v/>
      </c>
      <c r="BB3412" s="105" t="str">
        <f>IF(ISNUMBER($BA3412),INDEX($C$1:$AB$3985,$BA3412,BB$4),"")</f>
        <v/>
      </c>
      <c r="BC3412" s="105"/>
    </row>
    <row r="3413" spans="1:55" x14ac:dyDescent="0.25">
      <c r="A3413" s="98"/>
      <c r="B3413" s="98"/>
      <c r="C3413" s="73"/>
      <c r="D3413" s="179"/>
      <c r="E3413" s="176"/>
      <c r="F3413" s="176"/>
      <c r="G3413" s="176"/>
      <c r="H3413" s="176"/>
      <c r="I3413" s="176"/>
      <c r="J3413" s="172"/>
      <c r="K3413" s="173"/>
      <c r="L3413" s="178"/>
      <c r="R3413" s="3"/>
      <c r="S3413" s="106"/>
      <c r="T3413" s="106"/>
      <c r="U3413" s="106"/>
      <c r="V3413" s="106"/>
      <c r="W3413" s="106"/>
      <c r="X3413" s="106"/>
      <c r="AB3413" s="188" t="str">
        <f t="shared" si="366"/>
        <v/>
      </c>
      <c r="AC3413" s="188" t="s">
        <v>1585</v>
      </c>
      <c r="AD3413" s="131"/>
      <c r="AE3413" s="131"/>
      <c r="AF3413" s="131"/>
      <c r="AG3413" s="131"/>
      <c r="AH3413" s="131"/>
      <c r="AI3413" s="131"/>
      <c r="AJ3413" s="128" t="str">
        <f t="shared" si="367"/>
        <v/>
      </c>
      <c r="AK3413" s="7" t="str">
        <f>IF(ISNUMBER($AJ3413),INDEX($C$1:$AB$3985,$AJ3413,AK$4),"")</f>
        <v/>
      </c>
      <c r="AL3413" s="7" t="str">
        <f>IF(ISNUMBER($AJ3413),INDEX($C$1:$AB$3985,$AJ3413,AL$4),"")</f>
        <v/>
      </c>
      <c r="AM3413" s="128"/>
      <c r="AN3413" s="128" t="str">
        <f t="shared" si="369"/>
        <v/>
      </c>
      <c r="AO3413" s="7" t="str">
        <f t="shared" si="372"/>
        <v/>
      </c>
      <c r="AP3413" s="10" t="str">
        <f t="shared" si="372"/>
        <v/>
      </c>
      <c r="AQ3413" s="310">
        <f>IF(ISNUMBER(SEARCH($T$30,AO3413)),MAX(AQ$5:AQ3412)+1,0)</f>
        <v>0</v>
      </c>
      <c r="AR3413" s="310">
        <f>IF(ISNUMBER(SEARCH($T$31,AO3413)),MAX(AR$5:AR3412)+1,0)</f>
        <v>0</v>
      </c>
      <c r="AS3413" s="128" t="str">
        <f t="shared" si="368"/>
        <v/>
      </c>
      <c r="AT3413" s="105" t="str">
        <f>IF(ISNUMBER($AS3413),INDEX($C$1:$AB$3985,$AS3413,AT$4),"")</f>
        <v/>
      </c>
      <c r="AU3413" s="128"/>
      <c r="AV3413" s="128" t="str">
        <f t="shared" si="370"/>
        <v/>
      </c>
      <c r="AW3413" s="105" t="str">
        <f>IF(ISNUMBER($AV3413),INDEX($C$1:$AB$3985,$AV3413,AW$4),"")</f>
        <v/>
      </c>
      <c r="AX3413" s="105" t="str">
        <f>IF(ISNUMBER($AV3413),INDEX($C$1:$AB$3985,$AV3413,AX$4),"")</f>
        <v/>
      </c>
      <c r="AY3413" s="128"/>
      <c r="AZ3413" s="128"/>
      <c r="BA3413" s="128" t="str">
        <f t="shared" si="371"/>
        <v/>
      </c>
      <c r="BB3413" s="105" t="str">
        <f>IF(ISNUMBER($BA3413),INDEX($C$1:$AB$3985,$BA3413,BB$4),"")</f>
        <v/>
      </c>
      <c r="BC3413" s="105"/>
    </row>
    <row r="3414" spans="1:55" x14ac:dyDescent="0.25">
      <c r="A3414" s="98"/>
      <c r="B3414" s="98"/>
      <c r="C3414" s="73"/>
      <c r="D3414" s="179"/>
      <c r="E3414" s="176"/>
      <c r="F3414" s="176"/>
      <c r="G3414" s="176"/>
      <c r="H3414" s="176"/>
      <c r="I3414" s="176"/>
      <c r="J3414" s="172"/>
      <c r="K3414" s="173"/>
      <c r="L3414" s="178"/>
      <c r="R3414" s="3"/>
      <c r="S3414" s="106"/>
      <c r="T3414" s="106"/>
      <c r="U3414" s="106"/>
      <c r="V3414" s="106"/>
      <c r="W3414" s="106"/>
      <c r="X3414" s="106"/>
      <c r="AB3414" s="188" t="str">
        <f t="shared" si="366"/>
        <v/>
      </c>
      <c r="AC3414" s="188" t="s">
        <v>1585</v>
      </c>
      <c r="AD3414" s="131"/>
      <c r="AE3414" s="131"/>
      <c r="AF3414" s="131"/>
      <c r="AG3414" s="131"/>
      <c r="AH3414" s="131"/>
      <c r="AI3414" s="131"/>
      <c r="AJ3414" s="128" t="str">
        <f t="shared" si="367"/>
        <v/>
      </c>
      <c r="AK3414" s="7" t="str">
        <f>IF(ISNUMBER($AJ3414),INDEX($C$1:$AB$3985,$AJ3414,AK$4),"")</f>
        <v/>
      </c>
      <c r="AL3414" s="7" t="str">
        <f>IF(ISNUMBER($AJ3414),INDEX($C$1:$AB$3985,$AJ3414,AL$4),"")</f>
        <v/>
      </c>
      <c r="AM3414" s="128"/>
      <c r="AN3414" s="128" t="str">
        <f t="shared" si="369"/>
        <v/>
      </c>
      <c r="AO3414" s="7" t="str">
        <f t="shared" si="372"/>
        <v/>
      </c>
      <c r="AP3414" s="10" t="str">
        <f t="shared" si="372"/>
        <v/>
      </c>
      <c r="AQ3414" s="310">
        <f>IF(ISNUMBER(SEARCH($T$30,AO3414)),MAX(AQ$5:AQ3413)+1,0)</f>
        <v>0</v>
      </c>
      <c r="AR3414" s="310">
        <f>IF(ISNUMBER(SEARCH($T$31,AO3414)),MAX(AR$5:AR3413)+1,0)</f>
        <v>0</v>
      </c>
      <c r="AS3414" s="128" t="str">
        <f t="shared" si="368"/>
        <v/>
      </c>
      <c r="AT3414" s="105" t="str">
        <f>IF(ISNUMBER($AS3414),INDEX($C$1:$AB$3985,$AS3414,AT$4),"")</f>
        <v/>
      </c>
      <c r="AU3414" s="128"/>
      <c r="AV3414" s="128" t="str">
        <f t="shared" si="370"/>
        <v/>
      </c>
      <c r="AW3414" s="105" t="str">
        <f>IF(ISNUMBER($AV3414),INDEX($C$1:$AB$3985,$AV3414,AW$4),"")</f>
        <v/>
      </c>
      <c r="AX3414" s="105" t="str">
        <f>IF(ISNUMBER($AV3414),INDEX($C$1:$AB$3985,$AV3414,AX$4),"")</f>
        <v/>
      </c>
      <c r="AY3414" s="128"/>
      <c r="AZ3414" s="128"/>
      <c r="BA3414" s="128" t="str">
        <f t="shared" si="371"/>
        <v/>
      </c>
      <c r="BB3414" s="105" t="str">
        <f>IF(ISNUMBER($BA3414),INDEX($C$1:$AB$3985,$BA3414,BB$4),"")</f>
        <v/>
      </c>
      <c r="BC3414" s="105"/>
    </row>
    <row r="3415" spans="1:55" x14ac:dyDescent="0.25">
      <c r="A3415" s="98"/>
      <c r="B3415" s="98"/>
      <c r="C3415" s="73"/>
      <c r="D3415" s="179"/>
      <c r="E3415" s="176"/>
      <c r="F3415" s="176"/>
      <c r="G3415" s="176"/>
      <c r="H3415" s="176"/>
      <c r="I3415" s="176"/>
      <c r="J3415" s="172"/>
      <c r="K3415" s="173"/>
      <c r="L3415" s="178"/>
      <c r="R3415" s="3"/>
      <c r="S3415" s="106"/>
      <c r="T3415" s="106"/>
      <c r="U3415" s="106"/>
      <c r="V3415" s="106"/>
      <c r="W3415" s="106"/>
      <c r="X3415" s="106"/>
      <c r="AB3415" s="188" t="str">
        <f t="shared" si="366"/>
        <v/>
      </c>
      <c r="AC3415" s="188" t="s">
        <v>1585</v>
      </c>
      <c r="AD3415" s="131"/>
      <c r="AE3415" s="131"/>
      <c r="AF3415" s="131"/>
      <c r="AG3415" s="131"/>
      <c r="AH3415" s="131"/>
      <c r="AI3415" s="131"/>
      <c r="AJ3415" s="128" t="str">
        <f t="shared" si="367"/>
        <v/>
      </c>
      <c r="AK3415" s="7" t="str">
        <f>IF(ISNUMBER($AJ3415),INDEX($C$1:$AB$3985,$AJ3415,AK$4),"")</f>
        <v/>
      </c>
      <c r="AL3415" s="7" t="str">
        <f>IF(ISNUMBER($AJ3415),INDEX($C$1:$AB$3985,$AJ3415,AL$4),"")</f>
        <v/>
      </c>
      <c r="AM3415" s="128"/>
      <c r="AN3415" s="128" t="str">
        <f t="shared" si="369"/>
        <v/>
      </c>
      <c r="AO3415" s="7" t="str">
        <f t="shared" si="372"/>
        <v/>
      </c>
      <c r="AP3415" s="10" t="str">
        <f t="shared" si="372"/>
        <v/>
      </c>
      <c r="AQ3415" s="310">
        <f>IF(ISNUMBER(SEARCH($T$30,AO3415)),MAX(AQ$5:AQ3414)+1,0)</f>
        <v>0</v>
      </c>
      <c r="AR3415" s="310">
        <f>IF(ISNUMBER(SEARCH($T$31,AO3415)),MAX(AR$5:AR3414)+1,0)</f>
        <v>0</v>
      </c>
      <c r="AS3415" s="128" t="str">
        <f t="shared" si="368"/>
        <v/>
      </c>
      <c r="AT3415" s="105" t="str">
        <f>IF(ISNUMBER($AS3415),INDEX($C$1:$AB$3985,$AS3415,AT$4),"")</f>
        <v/>
      </c>
      <c r="AU3415" s="128"/>
      <c r="AV3415" s="128" t="str">
        <f t="shared" si="370"/>
        <v/>
      </c>
      <c r="AW3415" s="105" t="str">
        <f>IF(ISNUMBER($AV3415),INDEX($C$1:$AB$3985,$AV3415,AW$4),"")</f>
        <v/>
      </c>
      <c r="AX3415" s="105" t="str">
        <f>IF(ISNUMBER($AV3415),INDEX($C$1:$AB$3985,$AV3415,AX$4),"")</f>
        <v/>
      </c>
      <c r="AY3415" s="128"/>
      <c r="AZ3415" s="128"/>
      <c r="BA3415" s="128" t="str">
        <f t="shared" si="371"/>
        <v/>
      </c>
      <c r="BB3415" s="105" t="str">
        <f>IF(ISNUMBER($BA3415),INDEX($C$1:$AB$3985,$BA3415,BB$4),"")</f>
        <v/>
      </c>
      <c r="BC3415" s="105"/>
    </row>
    <row r="3416" spans="1:55" x14ac:dyDescent="0.25">
      <c r="A3416" s="98"/>
      <c r="B3416" s="98"/>
      <c r="C3416" s="73"/>
      <c r="D3416" s="179"/>
      <c r="E3416" s="176"/>
      <c r="F3416" s="176"/>
      <c r="G3416" s="176"/>
      <c r="H3416" s="176"/>
      <c r="I3416" s="176"/>
      <c r="J3416" s="172"/>
      <c r="K3416" s="173"/>
      <c r="L3416" s="178"/>
      <c r="R3416" s="3"/>
      <c r="S3416" s="106"/>
      <c r="T3416" s="106"/>
      <c r="U3416" s="106"/>
      <c r="V3416" s="106"/>
      <c r="W3416" s="106"/>
      <c r="X3416" s="106"/>
      <c r="AB3416" s="188" t="str">
        <f t="shared" si="366"/>
        <v/>
      </c>
      <c r="AC3416" s="188" t="s">
        <v>1585</v>
      </c>
      <c r="AD3416" s="131"/>
      <c r="AE3416" s="131"/>
      <c r="AF3416" s="131"/>
      <c r="AG3416" s="131"/>
      <c r="AH3416" s="131"/>
      <c r="AI3416" s="131"/>
      <c r="AJ3416" s="128" t="str">
        <f t="shared" si="367"/>
        <v/>
      </c>
      <c r="AK3416" s="7" t="str">
        <f>IF(ISNUMBER($AJ3416),INDEX($C$1:$AB$3985,$AJ3416,AK$4),"")</f>
        <v/>
      </c>
      <c r="AL3416" s="7" t="str">
        <f>IF(ISNUMBER($AJ3416),INDEX($C$1:$AB$3985,$AJ3416,AL$4),"")</f>
        <v/>
      </c>
      <c r="AM3416" s="128"/>
      <c r="AN3416" s="128" t="str">
        <f t="shared" si="369"/>
        <v/>
      </c>
      <c r="AO3416" s="7" t="str">
        <f t="shared" si="372"/>
        <v/>
      </c>
      <c r="AP3416" s="10" t="str">
        <f t="shared" si="372"/>
        <v/>
      </c>
      <c r="AQ3416" s="310">
        <f>IF(ISNUMBER(SEARCH($T$30,AO3416)),MAX(AQ$5:AQ3415)+1,0)</f>
        <v>0</v>
      </c>
      <c r="AR3416" s="310">
        <f>IF(ISNUMBER(SEARCH($T$31,AO3416)),MAX(AR$5:AR3415)+1,0)</f>
        <v>0</v>
      </c>
      <c r="AS3416" s="128" t="str">
        <f t="shared" si="368"/>
        <v/>
      </c>
      <c r="AT3416" s="105" t="str">
        <f>IF(ISNUMBER($AS3416),INDEX($C$1:$AB$3985,$AS3416,AT$4),"")</f>
        <v/>
      </c>
      <c r="AU3416" s="128"/>
      <c r="AV3416" s="128" t="str">
        <f t="shared" si="370"/>
        <v/>
      </c>
      <c r="AW3416" s="105" t="str">
        <f>IF(ISNUMBER($AV3416),INDEX($C$1:$AB$3985,$AV3416,AW$4),"")</f>
        <v/>
      </c>
      <c r="AX3416" s="105" t="str">
        <f>IF(ISNUMBER($AV3416),INDEX($C$1:$AB$3985,$AV3416,AX$4),"")</f>
        <v/>
      </c>
      <c r="AY3416" s="128"/>
      <c r="AZ3416" s="128"/>
      <c r="BA3416" s="128" t="str">
        <f t="shared" si="371"/>
        <v/>
      </c>
      <c r="BB3416" s="105" t="str">
        <f>IF(ISNUMBER($BA3416),INDEX($C$1:$AB$3985,$BA3416,BB$4),"")</f>
        <v/>
      </c>
      <c r="BC3416" s="105"/>
    </row>
    <row r="3417" spans="1:55" x14ac:dyDescent="0.25">
      <c r="A3417" s="98"/>
      <c r="B3417" s="98"/>
      <c r="C3417" s="73"/>
      <c r="D3417" s="179"/>
      <c r="E3417" s="176"/>
      <c r="F3417" s="176"/>
      <c r="G3417" s="176"/>
      <c r="H3417" s="176"/>
      <c r="I3417" s="176"/>
      <c r="J3417" s="172"/>
      <c r="K3417" s="173"/>
      <c r="L3417" s="178"/>
      <c r="R3417" s="3"/>
      <c r="S3417" s="106"/>
      <c r="T3417" s="106"/>
      <c r="U3417" s="106"/>
      <c r="V3417" s="106"/>
      <c r="W3417" s="106"/>
      <c r="X3417" s="106"/>
      <c r="AB3417" s="188" t="str">
        <f t="shared" si="366"/>
        <v/>
      </c>
      <c r="AC3417" s="188" t="s">
        <v>1585</v>
      </c>
      <c r="AD3417" s="131"/>
      <c r="AE3417" s="131"/>
      <c r="AF3417" s="131"/>
      <c r="AG3417" s="131"/>
      <c r="AH3417" s="131"/>
      <c r="AI3417" s="131"/>
      <c r="AJ3417" s="128" t="str">
        <f t="shared" si="367"/>
        <v/>
      </c>
      <c r="AK3417" s="7" t="str">
        <f>IF(ISNUMBER($AJ3417),INDEX($C$1:$AB$3985,$AJ3417,AK$4),"")</f>
        <v/>
      </c>
      <c r="AL3417" s="7" t="str">
        <f>IF(ISNUMBER($AJ3417),INDEX($C$1:$AB$3985,$AJ3417,AL$4),"")</f>
        <v/>
      </c>
      <c r="AM3417" s="128"/>
      <c r="AN3417" s="128" t="str">
        <f t="shared" si="369"/>
        <v/>
      </c>
      <c r="AO3417" s="7" t="str">
        <f t="shared" si="372"/>
        <v/>
      </c>
      <c r="AP3417" s="10" t="str">
        <f t="shared" si="372"/>
        <v/>
      </c>
      <c r="AQ3417" s="310">
        <f>IF(ISNUMBER(SEARCH($T$30,AO3417)),MAX(AQ$5:AQ3416)+1,0)</f>
        <v>0</v>
      </c>
      <c r="AR3417" s="310">
        <f>IF(ISNUMBER(SEARCH($T$31,AO3417)),MAX(AR$5:AR3416)+1,0)</f>
        <v>0</v>
      </c>
      <c r="AS3417" s="128" t="str">
        <f t="shared" si="368"/>
        <v/>
      </c>
      <c r="AT3417" s="105" t="str">
        <f>IF(ISNUMBER($AS3417),INDEX($C$1:$AB$3985,$AS3417,AT$4),"")</f>
        <v/>
      </c>
      <c r="AU3417" s="128"/>
      <c r="AV3417" s="128" t="str">
        <f t="shared" si="370"/>
        <v/>
      </c>
      <c r="AW3417" s="105" t="str">
        <f>IF(ISNUMBER($AV3417),INDEX($C$1:$AB$3985,$AV3417,AW$4),"")</f>
        <v/>
      </c>
      <c r="AX3417" s="105" t="str">
        <f>IF(ISNUMBER($AV3417),INDEX($C$1:$AB$3985,$AV3417,AX$4),"")</f>
        <v/>
      </c>
      <c r="AY3417" s="128"/>
      <c r="AZ3417" s="128"/>
      <c r="BA3417" s="128" t="str">
        <f t="shared" si="371"/>
        <v/>
      </c>
      <c r="BB3417" s="105" t="str">
        <f>IF(ISNUMBER($BA3417),INDEX($C$1:$AB$3985,$BA3417,BB$4),"")</f>
        <v/>
      </c>
      <c r="BC3417" s="105"/>
    </row>
    <row r="3418" spans="1:55" x14ac:dyDescent="0.25">
      <c r="A3418" s="98"/>
      <c r="B3418" s="98"/>
      <c r="C3418" s="73"/>
      <c r="D3418" s="179"/>
      <c r="E3418" s="176"/>
      <c r="F3418" s="176"/>
      <c r="G3418" s="176"/>
      <c r="H3418" s="176"/>
      <c r="I3418" s="176"/>
      <c r="J3418" s="172"/>
      <c r="K3418" s="173"/>
      <c r="L3418" s="178"/>
      <c r="R3418" s="3"/>
      <c r="S3418" s="106"/>
      <c r="T3418" s="106"/>
      <c r="U3418" s="106"/>
      <c r="V3418" s="106"/>
      <c r="W3418" s="106"/>
      <c r="X3418" s="106"/>
      <c r="AB3418" s="188" t="str">
        <f t="shared" si="366"/>
        <v/>
      </c>
      <c r="AC3418" s="188" t="s">
        <v>1585</v>
      </c>
      <c r="AD3418" s="131"/>
      <c r="AE3418" s="131"/>
      <c r="AF3418" s="131"/>
      <c r="AG3418" s="131"/>
      <c r="AH3418" s="131"/>
      <c r="AI3418" s="131"/>
      <c r="AJ3418" s="128" t="str">
        <f t="shared" si="367"/>
        <v/>
      </c>
      <c r="AK3418" s="7" t="str">
        <f>IF(ISNUMBER($AJ3418),INDEX($C$1:$AB$3985,$AJ3418,AK$4),"")</f>
        <v/>
      </c>
      <c r="AL3418" s="7" t="str">
        <f>IF(ISNUMBER($AJ3418),INDEX($C$1:$AB$3985,$AJ3418,AL$4),"")</f>
        <v/>
      </c>
      <c r="AM3418" s="128"/>
      <c r="AN3418" s="128" t="str">
        <f t="shared" si="369"/>
        <v/>
      </c>
      <c r="AO3418" s="7" t="str">
        <f t="shared" si="372"/>
        <v/>
      </c>
      <c r="AP3418" s="10" t="str">
        <f t="shared" si="372"/>
        <v/>
      </c>
      <c r="AQ3418" s="310">
        <f>IF(ISNUMBER(SEARCH($T$30,AO3418)),MAX(AQ$5:AQ3417)+1,0)</f>
        <v>0</v>
      </c>
      <c r="AR3418" s="310">
        <f>IF(ISNUMBER(SEARCH($T$31,AO3418)),MAX(AR$5:AR3417)+1,0)</f>
        <v>0</v>
      </c>
      <c r="AS3418" s="128" t="str">
        <f t="shared" si="368"/>
        <v/>
      </c>
      <c r="AT3418" s="105" t="str">
        <f>IF(ISNUMBER($AS3418),INDEX($C$1:$AB$3985,$AS3418,AT$4),"")</f>
        <v/>
      </c>
      <c r="AU3418" s="128"/>
      <c r="AV3418" s="128" t="str">
        <f t="shared" si="370"/>
        <v/>
      </c>
      <c r="AW3418" s="105" t="str">
        <f>IF(ISNUMBER($AV3418),INDEX($C$1:$AB$3985,$AV3418,AW$4),"")</f>
        <v/>
      </c>
      <c r="AX3418" s="105" t="str">
        <f>IF(ISNUMBER($AV3418),INDEX($C$1:$AB$3985,$AV3418,AX$4),"")</f>
        <v/>
      </c>
      <c r="AY3418" s="128"/>
      <c r="AZ3418" s="128"/>
      <c r="BA3418" s="128" t="str">
        <f t="shared" si="371"/>
        <v/>
      </c>
      <c r="BB3418" s="105" t="str">
        <f>IF(ISNUMBER($BA3418),INDEX($C$1:$AB$3985,$BA3418,BB$4),"")</f>
        <v/>
      </c>
      <c r="BC3418" s="105"/>
    </row>
    <row r="3419" spans="1:55" x14ac:dyDescent="0.25">
      <c r="A3419" s="98"/>
      <c r="B3419" s="98"/>
      <c r="C3419" s="73"/>
      <c r="D3419" s="179"/>
      <c r="E3419" s="176"/>
      <c r="F3419" s="176"/>
      <c r="G3419" s="176"/>
      <c r="H3419" s="176"/>
      <c r="I3419" s="176"/>
      <c r="J3419" s="172"/>
      <c r="K3419" s="173"/>
      <c r="L3419" s="178"/>
      <c r="R3419" s="3"/>
      <c r="S3419" s="106"/>
      <c r="T3419" s="106"/>
      <c r="U3419" s="106"/>
      <c r="V3419" s="106"/>
      <c r="W3419" s="106"/>
      <c r="X3419" s="106"/>
      <c r="AB3419" s="188" t="str">
        <f t="shared" si="366"/>
        <v/>
      </c>
      <c r="AC3419" s="188" t="s">
        <v>1585</v>
      </c>
      <c r="AD3419" s="131"/>
      <c r="AE3419" s="131"/>
      <c r="AF3419" s="131"/>
      <c r="AG3419" s="131"/>
      <c r="AH3419" s="131"/>
      <c r="AI3419" s="131"/>
      <c r="AJ3419" s="128" t="str">
        <f t="shared" si="367"/>
        <v/>
      </c>
      <c r="AK3419" s="7" t="str">
        <f>IF(ISNUMBER($AJ3419),INDEX($C$1:$AB$3985,$AJ3419,AK$4),"")</f>
        <v/>
      </c>
      <c r="AL3419" s="7" t="str">
        <f>IF(ISNUMBER($AJ3419),INDEX($C$1:$AB$3985,$AJ3419,AL$4),"")</f>
        <v/>
      </c>
      <c r="AM3419" s="128"/>
      <c r="AN3419" s="128" t="str">
        <f t="shared" si="369"/>
        <v/>
      </c>
      <c r="AO3419" s="7" t="str">
        <f t="shared" si="372"/>
        <v/>
      </c>
      <c r="AP3419" s="10" t="str">
        <f t="shared" si="372"/>
        <v/>
      </c>
      <c r="AQ3419" s="310">
        <f>IF(ISNUMBER(SEARCH($T$30,AO3419)),MAX(AQ$5:AQ3418)+1,0)</f>
        <v>0</v>
      </c>
      <c r="AR3419" s="310">
        <f>IF(ISNUMBER(SEARCH($T$31,AO3419)),MAX(AR$5:AR3418)+1,0)</f>
        <v>0</v>
      </c>
      <c r="AS3419" s="128" t="str">
        <f t="shared" si="368"/>
        <v/>
      </c>
      <c r="AT3419" s="105" t="str">
        <f>IF(ISNUMBER($AS3419),INDEX($C$1:$AB$3985,$AS3419,AT$4),"")</f>
        <v/>
      </c>
      <c r="AU3419" s="128"/>
      <c r="AV3419" s="128" t="str">
        <f t="shared" si="370"/>
        <v/>
      </c>
      <c r="AW3419" s="105" t="str">
        <f>IF(ISNUMBER($AV3419),INDEX($C$1:$AB$3985,$AV3419,AW$4),"")</f>
        <v/>
      </c>
      <c r="AX3419" s="105" t="str">
        <f>IF(ISNUMBER($AV3419),INDEX($C$1:$AB$3985,$AV3419,AX$4),"")</f>
        <v/>
      </c>
      <c r="AY3419" s="128"/>
      <c r="AZ3419" s="128"/>
      <c r="BA3419" s="128" t="str">
        <f t="shared" si="371"/>
        <v/>
      </c>
      <c r="BB3419" s="105" t="str">
        <f>IF(ISNUMBER($BA3419),INDEX($C$1:$AB$3985,$BA3419,BB$4),"")</f>
        <v/>
      </c>
      <c r="BC3419" s="105"/>
    </row>
    <row r="3420" spans="1:55" x14ac:dyDescent="0.25">
      <c r="A3420" s="98"/>
      <c r="B3420" s="98"/>
      <c r="C3420" s="73"/>
      <c r="D3420" s="179"/>
      <c r="E3420" s="176"/>
      <c r="F3420" s="176"/>
      <c r="G3420" s="176"/>
      <c r="H3420" s="176"/>
      <c r="I3420" s="176"/>
      <c r="J3420" s="172"/>
      <c r="K3420" s="173"/>
      <c r="L3420" s="178"/>
      <c r="R3420" s="3"/>
      <c r="S3420" s="106"/>
      <c r="T3420" s="106"/>
      <c r="U3420" s="106"/>
      <c r="V3420" s="106"/>
      <c r="W3420" s="106"/>
      <c r="X3420" s="106"/>
      <c r="AB3420" s="188" t="str">
        <f t="shared" si="366"/>
        <v/>
      </c>
      <c r="AC3420" s="188" t="s">
        <v>1585</v>
      </c>
      <c r="AD3420" s="131"/>
      <c r="AE3420" s="131"/>
      <c r="AF3420" s="131"/>
      <c r="AG3420" s="131"/>
      <c r="AH3420" s="131"/>
      <c r="AI3420" s="131"/>
      <c r="AJ3420" s="128" t="str">
        <f t="shared" si="367"/>
        <v/>
      </c>
      <c r="AK3420" s="7" t="str">
        <f>IF(ISNUMBER($AJ3420),INDEX($C$1:$AB$3985,$AJ3420,AK$4),"")</f>
        <v/>
      </c>
      <c r="AL3420" s="7" t="str">
        <f>IF(ISNUMBER($AJ3420),INDEX($C$1:$AB$3985,$AJ3420,AL$4),"")</f>
        <v/>
      </c>
      <c r="AM3420" s="128"/>
      <c r="AN3420" s="128" t="str">
        <f t="shared" si="369"/>
        <v/>
      </c>
      <c r="AO3420" s="7" t="str">
        <f t="shared" si="372"/>
        <v/>
      </c>
      <c r="AP3420" s="10" t="str">
        <f t="shared" si="372"/>
        <v/>
      </c>
      <c r="AQ3420" s="310">
        <f>IF(ISNUMBER(SEARCH($T$30,AO3420)),MAX(AQ$5:AQ3419)+1,0)</f>
        <v>0</v>
      </c>
      <c r="AR3420" s="310">
        <f>IF(ISNUMBER(SEARCH($T$31,AO3420)),MAX(AR$5:AR3419)+1,0)</f>
        <v>0</v>
      </c>
      <c r="AS3420" s="128" t="str">
        <f t="shared" si="368"/>
        <v/>
      </c>
      <c r="AT3420" s="105" t="str">
        <f>IF(ISNUMBER($AS3420),INDEX($C$1:$AB$3985,$AS3420,AT$4),"")</f>
        <v/>
      </c>
      <c r="AU3420" s="128"/>
      <c r="AV3420" s="128" t="str">
        <f t="shared" si="370"/>
        <v/>
      </c>
      <c r="AW3420" s="105" t="str">
        <f>IF(ISNUMBER($AV3420),INDEX($C$1:$AB$3985,$AV3420,AW$4),"")</f>
        <v/>
      </c>
      <c r="AX3420" s="105" t="str">
        <f>IF(ISNUMBER($AV3420),INDEX($C$1:$AB$3985,$AV3420,AX$4),"")</f>
        <v/>
      </c>
      <c r="AY3420" s="128"/>
      <c r="AZ3420" s="128"/>
      <c r="BA3420" s="128" t="str">
        <f t="shared" si="371"/>
        <v/>
      </c>
      <c r="BB3420" s="105" t="str">
        <f>IF(ISNUMBER($BA3420),INDEX($C$1:$AB$3985,$BA3420,BB$4),"")</f>
        <v/>
      </c>
      <c r="BC3420" s="105"/>
    </row>
    <row r="3421" spans="1:55" x14ac:dyDescent="0.25">
      <c r="A3421" s="98"/>
      <c r="B3421" s="98"/>
      <c r="C3421" s="73"/>
      <c r="D3421" s="179"/>
      <c r="E3421" s="176"/>
      <c r="F3421" s="176"/>
      <c r="G3421" s="176"/>
      <c r="H3421" s="176"/>
      <c r="I3421" s="176"/>
      <c r="J3421" s="172"/>
      <c r="K3421" s="173"/>
      <c r="L3421" s="178"/>
      <c r="R3421" s="3"/>
      <c r="S3421" s="106"/>
      <c r="T3421" s="106"/>
      <c r="U3421" s="106"/>
      <c r="V3421" s="106"/>
      <c r="W3421" s="106"/>
      <c r="X3421" s="106"/>
      <c r="AB3421" s="188" t="str">
        <f t="shared" si="366"/>
        <v/>
      </c>
      <c r="AC3421" s="188" t="s">
        <v>1585</v>
      </c>
      <c r="AD3421" s="131"/>
      <c r="AE3421" s="131"/>
      <c r="AF3421" s="131"/>
      <c r="AG3421" s="131"/>
      <c r="AH3421" s="131"/>
      <c r="AI3421" s="131"/>
      <c r="AJ3421" s="128" t="str">
        <f t="shared" si="367"/>
        <v/>
      </c>
      <c r="AK3421" s="7" t="str">
        <f>IF(ISNUMBER($AJ3421),INDEX($C$1:$AB$3985,$AJ3421,AK$4),"")</f>
        <v/>
      </c>
      <c r="AL3421" s="7" t="str">
        <f>IF(ISNUMBER($AJ3421),INDEX($C$1:$AB$3985,$AJ3421,AL$4),"")</f>
        <v/>
      </c>
      <c r="AM3421" s="128"/>
      <c r="AN3421" s="128" t="str">
        <f t="shared" si="369"/>
        <v/>
      </c>
      <c r="AO3421" s="7" t="str">
        <f t="shared" si="372"/>
        <v/>
      </c>
      <c r="AP3421" s="10" t="str">
        <f t="shared" si="372"/>
        <v/>
      </c>
      <c r="AQ3421" s="310">
        <f>IF(ISNUMBER(SEARCH($T$30,AO3421)),MAX(AQ$5:AQ3420)+1,0)</f>
        <v>0</v>
      </c>
      <c r="AR3421" s="310">
        <f>IF(ISNUMBER(SEARCH($T$31,AO3421)),MAX(AR$5:AR3420)+1,0)</f>
        <v>0</v>
      </c>
      <c r="AS3421" s="128" t="str">
        <f t="shared" si="368"/>
        <v/>
      </c>
      <c r="AT3421" s="105" t="str">
        <f>IF(ISNUMBER($AS3421),INDEX($C$1:$AB$3985,$AS3421,AT$4),"")</f>
        <v/>
      </c>
      <c r="AU3421" s="128"/>
      <c r="AV3421" s="128" t="str">
        <f t="shared" si="370"/>
        <v/>
      </c>
      <c r="AW3421" s="105" t="str">
        <f>IF(ISNUMBER($AV3421),INDEX($C$1:$AB$3985,$AV3421,AW$4),"")</f>
        <v/>
      </c>
      <c r="AX3421" s="105" t="str">
        <f>IF(ISNUMBER($AV3421),INDEX($C$1:$AB$3985,$AV3421,AX$4),"")</f>
        <v/>
      </c>
      <c r="AY3421" s="128"/>
      <c r="AZ3421" s="128"/>
      <c r="BA3421" s="128" t="str">
        <f t="shared" si="371"/>
        <v/>
      </c>
      <c r="BB3421" s="105" t="str">
        <f>IF(ISNUMBER($BA3421),INDEX($C$1:$AB$3985,$BA3421,BB$4),"")</f>
        <v/>
      </c>
      <c r="BC3421" s="105"/>
    </row>
    <row r="3422" spans="1:55" x14ac:dyDescent="0.25">
      <c r="A3422" s="98"/>
      <c r="B3422" s="98"/>
      <c r="C3422" s="73"/>
      <c r="D3422" s="179"/>
      <c r="E3422" s="176"/>
      <c r="F3422" s="176"/>
      <c r="G3422" s="176"/>
      <c r="H3422" s="176"/>
      <c r="I3422" s="176"/>
      <c r="J3422" s="172"/>
      <c r="K3422" s="173"/>
      <c r="L3422" s="178"/>
      <c r="R3422" s="3"/>
      <c r="S3422" s="106"/>
      <c r="T3422" s="106"/>
      <c r="U3422" s="106"/>
      <c r="V3422" s="106"/>
      <c r="W3422" s="106"/>
      <c r="X3422" s="106"/>
      <c r="AB3422" s="188" t="str">
        <f t="shared" si="366"/>
        <v/>
      </c>
      <c r="AC3422" s="188" t="s">
        <v>1585</v>
      </c>
      <c r="AD3422" s="131"/>
      <c r="AE3422" s="131"/>
      <c r="AF3422" s="131"/>
      <c r="AG3422" s="131"/>
      <c r="AH3422" s="131"/>
      <c r="AI3422" s="131"/>
      <c r="AJ3422" s="128" t="str">
        <f t="shared" si="367"/>
        <v/>
      </c>
      <c r="AK3422" s="7" t="str">
        <f>IF(ISNUMBER($AJ3422),INDEX($C$1:$AB$3985,$AJ3422,AK$4),"")</f>
        <v/>
      </c>
      <c r="AL3422" s="7" t="str">
        <f>IF(ISNUMBER($AJ3422),INDEX($C$1:$AB$3985,$AJ3422,AL$4),"")</f>
        <v/>
      </c>
      <c r="AM3422" s="128"/>
      <c r="AN3422" s="128" t="str">
        <f t="shared" si="369"/>
        <v/>
      </c>
      <c r="AO3422" s="7" t="str">
        <f t="shared" si="372"/>
        <v/>
      </c>
      <c r="AP3422" s="10" t="str">
        <f t="shared" si="372"/>
        <v/>
      </c>
      <c r="AQ3422" s="310">
        <f>IF(ISNUMBER(SEARCH($T$30,AO3422)),MAX(AQ$5:AQ3421)+1,0)</f>
        <v>0</v>
      </c>
      <c r="AR3422" s="310">
        <f>IF(ISNUMBER(SEARCH($T$31,AO3422)),MAX(AR$5:AR3421)+1,0)</f>
        <v>0</v>
      </c>
      <c r="AS3422" s="128" t="str">
        <f t="shared" si="368"/>
        <v/>
      </c>
      <c r="AT3422" s="105" t="str">
        <f>IF(ISNUMBER($AS3422),INDEX($C$1:$AB$3985,$AS3422,AT$4),"")</f>
        <v/>
      </c>
      <c r="AU3422" s="128"/>
      <c r="AV3422" s="128" t="str">
        <f t="shared" si="370"/>
        <v/>
      </c>
      <c r="AW3422" s="105" t="str">
        <f>IF(ISNUMBER($AV3422),INDEX($C$1:$AB$3985,$AV3422,AW$4),"")</f>
        <v/>
      </c>
      <c r="AX3422" s="105" t="str">
        <f>IF(ISNUMBER($AV3422),INDEX($C$1:$AB$3985,$AV3422,AX$4),"")</f>
        <v/>
      </c>
      <c r="AY3422" s="128"/>
      <c r="AZ3422" s="128"/>
      <c r="BA3422" s="128" t="str">
        <f t="shared" si="371"/>
        <v/>
      </c>
      <c r="BB3422" s="105" t="str">
        <f>IF(ISNUMBER($BA3422),INDEX($C$1:$AB$3985,$BA3422,BB$4),"")</f>
        <v/>
      </c>
      <c r="BC3422" s="105"/>
    </row>
    <row r="3423" spans="1:55" x14ac:dyDescent="0.25">
      <c r="A3423" s="98"/>
      <c r="B3423" s="98"/>
      <c r="C3423" s="73"/>
      <c r="D3423" s="179"/>
      <c r="E3423" s="176"/>
      <c r="F3423" s="176"/>
      <c r="G3423" s="176"/>
      <c r="H3423" s="176"/>
      <c r="I3423" s="176"/>
      <c r="J3423" s="172"/>
      <c r="K3423" s="173"/>
      <c r="L3423" s="178"/>
      <c r="R3423" s="3"/>
      <c r="S3423" s="106"/>
      <c r="T3423" s="106"/>
      <c r="U3423" s="106"/>
      <c r="V3423" s="106"/>
      <c r="W3423" s="106"/>
      <c r="X3423" s="106"/>
      <c r="AB3423" s="188" t="str">
        <f t="shared" si="366"/>
        <v/>
      </c>
      <c r="AC3423" s="188" t="s">
        <v>1585</v>
      </c>
      <c r="AD3423" s="131"/>
      <c r="AE3423" s="131"/>
      <c r="AF3423" s="131"/>
      <c r="AG3423" s="131"/>
      <c r="AH3423" s="131"/>
      <c r="AI3423" s="131"/>
      <c r="AJ3423" s="128" t="str">
        <f t="shared" si="367"/>
        <v/>
      </c>
      <c r="AK3423" s="7" t="str">
        <f>IF(ISNUMBER($AJ3423),INDEX($C$1:$AB$3985,$AJ3423,AK$4),"")</f>
        <v/>
      </c>
      <c r="AL3423" s="7" t="str">
        <f>IF(ISNUMBER($AJ3423),INDEX($C$1:$AB$3985,$AJ3423,AL$4),"")</f>
        <v/>
      </c>
      <c r="AM3423" s="128"/>
      <c r="AN3423" s="128" t="str">
        <f t="shared" si="369"/>
        <v/>
      </c>
      <c r="AO3423" s="7" t="str">
        <f t="shared" si="372"/>
        <v/>
      </c>
      <c r="AP3423" s="10" t="str">
        <f t="shared" si="372"/>
        <v/>
      </c>
      <c r="AQ3423" s="310">
        <f>IF(ISNUMBER(SEARCH($T$30,AO3423)),MAX(AQ$5:AQ3422)+1,0)</f>
        <v>0</v>
      </c>
      <c r="AR3423" s="310">
        <f>IF(ISNUMBER(SEARCH($T$31,AO3423)),MAX(AR$5:AR3422)+1,0)</f>
        <v>0</v>
      </c>
      <c r="AS3423" s="128" t="str">
        <f t="shared" si="368"/>
        <v/>
      </c>
      <c r="AT3423" s="105" t="str">
        <f>IF(ISNUMBER($AS3423),INDEX($C$1:$AB$3985,$AS3423,AT$4),"")</f>
        <v/>
      </c>
      <c r="AU3423" s="128"/>
      <c r="AV3423" s="128" t="str">
        <f t="shared" si="370"/>
        <v/>
      </c>
      <c r="AW3423" s="105" t="str">
        <f>IF(ISNUMBER($AV3423),INDEX($C$1:$AB$3985,$AV3423,AW$4),"")</f>
        <v/>
      </c>
      <c r="AX3423" s="105" t="str">
        <f>IF(ISNUMBER($AV3423),INDEX($C$1:$AB$3985,$AV3423,AX$4),"")</f>
        <v/>
      </c>
      <c r="AY3423" s="128"/>
      <c r="AZ3423" s="128"/>
      <c r="BA3423" s="128" t="str">
        <f t="shared" si="371"/>
        <v/>
      </c>
      <c r="BB3423" s="105" t="str">
        <f>IF(ISNUMBER($BA3423),INDEX($C$1:$AB$3985,$BA3423,BB$4),"")</f>
        <v/>
      </c>
      <c r="BC3423" s="105"/>
    </row>
    <row r="3424" spans="1:55" x14ac:dyDescent="0.25">
      <c r="A3424" s="98"/>
      <c r="B3424" s="98"/>
      <c r="C3424" s="73"/>
      <c r="D3424" s="179"/>
      <c r="E3424" s="176"/>
      <c r="F3424" s="176"/>
      <c r="G3424" s="176"/>
      <c r="H3424" s="176"/>
      <c r="I3424" s="176"/>
      <c r="J3424" s="172"/>
      <c r="K3424" s="173"/>
      <c r="L3424" s="178"/>
      <c r="R3424" s="3"/>
      <c r="S3424" s="106"/>
      <c r="T3424" s="106"/>
      <c r="U3424" s="106"/>
      <c r="V3424" s="106"/>
      <c r="W3424" s="106"/>
      <c r="X3424" s="106"/>
      <c r="AB3424" s="188" t="str">
        <f t="shared" si="366"/>
        <v/>
      </c>
      <c r="AC3424" s="188" t="s">
        <v>1585</v>
      </c>
      <c r="AD3424" s="131"/>
      <c r="AE3424" s="131"/>
      <c r="AF3424" s="131"/>
      <c r="AG3424" s="131"/>
      <c r="AH3424" s="131"/>
      <c r="AI3424" s="131"/>
      <c r="AJ3424" s="128" t="str">
        <f t="shared" si="367"/>
        <v/>
      </c>
      <c r="AK3424" s="7" t="str">
        <f>IF(ISNUMBER($AJ3424),INDEX($C$1:$AB$3985,$AJ3424,AK$4),"")</f>
        <v/>
      </c>
      <c r="AL3424" s="7" t="str">
        <f>IF(ISNUMBER($AJ3424),INDEX($C$1:$AB$3985,$AJ3424,AL$4),"")</f>
        <v/>
      </c>
      <c r="AM3424" s="128"/>
      <c r="AN3424" s="128" t="str">
        <f t="shared" si="369"/>
        <v/>
      </c>
      <c r="AO3424" s="7" t="str">
        <f t="shared" si="372"/>
        <v/>
      </c>
      <c r="AP3424" s="10" t="str">
        <f t="shared" si="372"/>
        <v/>
      </c>
      <c r="AQ3424" s="310">
        <f>IF(ISNUMBER(SEARCH($T$30,AO3424)),MAX(AQ$5:AQ3423)+1,0)</f>
        <v>0</v>
      </c>
      <c r="AR3424" s="310">
        <f>IF(ISNUMBER(SEARCH($T$31,AO3424)),MAX(AR$5:AR3423)+1,0)</f>
        <v>0</v>
      </c>
      <c r="AS3424" s="128" t="str">
        <f t="shared" si="368"/>
        <v/>
      </c>
      <c r="AT3424" s="105" t="str">
        <f>IF(ISNUMBER($AS3424),INDEX($C$1:$AB$3985,$AS3424,AT$4),"")</f>
        <v/>
      </c>
      <c r="AU3424" s="128"/>
      <c r="AV3424" s="128" t="str">
        <f t="shared" si="370"/>
        <v/>
      </c>
      <c r="AW3424" s="105" t="str">
        <f>IF(ISNUMBER($AV3424),INDEX($C$1:$AB$3985,$AV3424,AW$4),"")</f>
        <v/>
      </c>
      <c r="AX3424" s="105" t="str">
        <f>IF(ISNUMBER($AV3424),INDEX($C$1:$AB$3985,$AV3424,AX$4),"")</f>
        <v/>
      </c>
      <c r="AY3424" s="128"/>
      <c r="AZ3424" s="128"/>
      <c r="BA3424" s="128" t="str">
        <f t="shared" si="371"/>
        <v/>
      </c>
      <c r="BB3424" s="105" t="str">
        <f>IF(ISNUMBER($BA3424),INDEX($C$1:$AB$3985,$BA3424,BB$4),"")</f>
        <v/>
      </c>
      <c r="BC3424" s="105"/>
    </row>
    <row r="3425" spans="1:55" x14ac:dyDescent="0.25">
      <c r="A3425" s="98"/>
      <c r="B3425" s="98"/>
      <c r="C3425" s="73"/>
      <c r="D3425" s="179"/>
      <c r="E3425" s="176"/>
      <c r="F3425" s="176"/>
      <c r="G3425" s="176"/>
      <c r="H3425" s="176"/>
      <c r="I3425" s="176"/>
      <c r="J3425" s="172"/>
      <c r="K3425" s="173"/>
      <c r="L3425" s="178"/>
      <c r="R3425" s="3"/>
      <c r="S3425" s="106"/>
      <c r="T3425" s="106"/>
      <c r="U3425" s="106"/>
      <c r="V3425" s="106"/>
      <c r="W3425" s="106"/>
      <c r="X3425" s="106"/>
      <c r="AB3425" s="188" t="str">
        <f t="shared" si="366"/>
        <v/>
      </c>
      <c r="AC3425" s="188" t="s">
        <v>1585</v>
      </c>
      <c r="AD3425" s="131"/>
      <c r="AE3425" s="131"/>
      <c r="AF3425" s="131"/>
      <c r="AG3425" s="131"/>
      <c r="AH3425" s="131"/>
      <c r="AI3425" s="131"/>
      <c r="AJ3425" s="128" t="str">
        <f t="shared" si="367"/>
        <v/>
      </c>
      <c r="AK3425" s="7" t="str">
        <f>IF(ISNUMBER($AJ3425),INDEX($C$1:$AB$3985,$AJ3425,AK$4),"")</f>
        <v/>
      </c>
      <c r="AL3425" s="7" t="str">
        <f>IF(ISNUMBER($AJ3425),INDEX($C$1:$AB$3985,$AJ3425,AL$4),"")</f>
        <v/>
      </c>
      <c r="AM3425" s="128"/>
      <c r="AN3425" s="128" t="str">
        <f t="shared" si="369"/>
        <v/>
      </c>
      <c r="AO3425" s="7" t="str">
        <f t="shared" si="372"/>
        <v/>
      </c>
      <c r="AP3425" s="10" t="str">
        <f t="shared" si="372"/>
        <v/>
      </c>
      <c r="AQ3425" s="310">
        <f>IF(ISNUMBER(SEARCH($T$30,AO3425)),MAX(AQ$5:AQ3424)+1,0)</f>
        <v>0</v>
      </c>
      <c r="AR3425" s="310">
        <f>IF(ISNUMBER(SEARCH($T$31,AO3425)),MAX(AR$5:AR3424)+1,0)</f>
        <v>0</v>
      </c>
      <c r="AS3425" s="128" t="str">
        <f t="shared" si="368"/>
        <v/>
      </c>
      <c r="AT3425" s="105" t="str">
        <f>IF(ISNUMBER($AS3425),INDEX($C$1:$AB$3985,$AS3425,AT$4),"")</f>
        <v/>
      </c>
      <c r="AU3425" s="128"/>
      <c r="AV3425" s="128" t="str">
        <f t="shared" si="370"/>
        <v/>
      </c>
      <c r="AW3425" s="105" t="str">
        <f>IF(ISNUMBER($AV3425),INDEX($C$1:$AB$3985,$AV3425,AW$4),"")</f>
        <v/>
      </c>
      <c r="AX3425" s="105" t="str">
        <f>IF(ISNUMBER($AV3425),INDEX($C$1:$AB$3985,$AV3425,AX$4),"")</f>
        <v/>
      </c>
      <c r="AY3425" s="128"/>
      <c r="AZ3425" s="128"/>
      <c r="BA3425" s="128" t="str">
        <f t="shared" si="371"/>
        <v/>
      </c>
      <c r="BB3425" s="105" t="str">
        <f>IF(ISNUMBER($BA3425),INDEX($C$1:$AB$3985,$BA3425,BB$4),"")</f>
        <v/>
      </c>
      <c r="BC3425" s="105"/>
    </row>
    <row r="3426" spans="1:55" x14ac:dyDescent="0.25">
      <c r="A3426" s="98"/>
      <c r="B3426" s="98"/>
      <c r="C3426" s="73"/>
      <c r="D3426" s="179"/>
      <c r="E3426" s="176"/>
      <c r="F3426" s="176"/>
      <c r="G3426" s="176"/>
      <c r="H3426" s="176"/>
      <c r="I3426" s="176"/>
      <c r="J3426" s="172"/>
      <c r="K3426" s="173"/>
      <c r="L3426" s="178"/>
      <c r="R3426" s="3"/>
      <c r="S3426" s="106"/>
      <c r="T3426" s="106"/>
      <c r="U3426" s="106"/>
      <c r="V3426" s="106"/>
      <c r="W3426" s="106"/>
      <c r="X3426" s="106"/>
      <c r="AB3426" s="188" t="str">
        <f t="shared" si="366"/>
        <v/>
      </c>
      <c r="AC3426" s="188" t="s">
        <v>1585</v>
      </c>
      <c r="AD3426" s="131"/>
      <c r="AE3426" s="131"/>
      <c r="AF3426" s="131"/>
      <c r="AG3426" s="131"/>
      <c r="AH3426" s="131"/>
      <c r="AI3426" s="131"/>
      <c r="AJ3426" s="128" t="str">
        <f t="shared" si="367"/>
        <v/>
      </c>
      <c r="AK3426" s="7" t="str">
        <f>IF(ISNUMBER($AJ3426),INDEX($C$1:$AB$3985,$AJ3426,AK$4),"")</f>
        <v/>
      </c>
      <c r="AL3426" s="7" t="str">
        <f>IF(ISNUMBER($AJ3426),INDEX($C$1:$AB$3985,$AJ3426,AL$4),"")</f>
        <v/>
      </c>
      <c r="AM3426" s="128"/>
      <c r="AN3426" s="128" t="str">
        <f t="shared" si="369"/>
        <v/>
      </c>
      <c r="AO3426" s="7" t="str">
        <f t="shared" si="372"/>
        <v/>
      </c>
      <c r="AP3426" s="10" t="str">
        <f t="shared" si="372"/>
        <v/>
      </c>
      <c r="AQ3426" s="310">
        <f>IF(ISNUMBER(SEARCH($T$30,AO3426)),MAX(AQ$5:AQ3425)+1,0)</f>
        <v>0</v>
      </c>
      <c r="AR3426" s="310">
        <f>IF(ISNUMBER(SEARCH($T$31,AO3426)),MAX(AR$5:AR3425)+1,0)</f>
        <v>0</v>
      </c>
      <c r="AS3426" s="128" t="str">
        <f t="shared" si="368"/>
        <v/>
      </c>
      <c r="AT3426" s="105" t="str">
        <f>IF(ISNUMBER($AS3426),INDEX($C$1:$AB$3985,$AS3426,AT$4),"")</f>
        <v/>
      </c>
      <c r="AU3426" s="128"/>
      <c r="AV3426" s="128" t="str">
        <f t="shared" si="370"/>
        <v/>
      </c>
      <c r="AW3426" s="105" t="str">
        <f>IF(ISNUMBER($AV3426),INDEX($C$1:$AB$3985,$AV3426,AW$4),"")</f>
        <v/>
      </c>
      <c r="AX3426" s="105" t="str">
        <f>IF(ISNUMBER($AV3426),INDEX($C$1:$AB$3985,$AV3426,AX$4),"")</f>
        <v/>
      </c>
      <c r="AY3426" s="128"/>
      <c r="AZ3426" s="128"/>
      <c r="BA3426" s="128" t="str">
        <f t="shared" si="371"/>
        <v/>
      </c>
      <c r="BB3426" s="105" t="str">
        <f>IF(ISNUMBER($BA3426),INDEX($C$1:$AB$3985,$BA3426,BB$4),"")</f>
        <v/>
      </c>
      <c r="BC3426" s="105"/>
    </row>
    <row r="3427" spans="1:55" x14ac:dyDescent="0.25">
      <c r="A3427" s="98"/>
      <c r="B3427" s="98"/>
      <c r="C3427" s="73"/>
      <c r="D3427" s="179"/>
      <c r="E3427" s="176"/>
      <c r="F3427" s="176"/>
      <c r="G3427" s="176"/>
      <c r="H3427" s="176"/>
      <c r="I3427" s="176"/>
      <c r="J3427" s="172"/>
      <c r="K3427" s="173"/>
      <c r="L3427" s="178"/>
      <c r="R3427" s="3"/>
      <c r="S3427" s="106"/>
      <c r="T3427" s="106"/>
      <c r="U3427" s="106"/>
      <c r="V3427" s="106"/>
      <c r="W3427" s="106"/>
      <c r="X3427" s="106"/>
      <c r="AB3427" s="188" t="str">
        <f t="shared" si="366"/>
        <v/>
      </c>
      <c r="AC3427" s="188" t="s">
        <v>1585</v>
      </c>
      <c r="AD3427" s="131"/>
      <c r="AE3427" s="131"/>
      <c r="AF3427" s="131"/>
      <c r="AG3427" s="131"/>
      <c r="AH3427" s="131"/>
      <c r="AI3427" s="131"/>
      <c r="AJ3427" s="128" t="str">
        <f t="shared" si="367"/>
        <v/>
      </c>
      <c r="AK3427" s="7" t="str">
        <f>IF(ISNUMBER($AJ3427),INDEX($C$1:$AB$3985,$AJ3427,AK$4),"")</f>
        <v/>
      </c>
      <c r="AL3427" s="7" t="str">
        <f>IF(ISNUMBER($AJ3427),INDEX($C$1:$AB$3985,$AJ3427,AL$4),"")</f>
        <v/>
      </c>
      <c r="AM3427" s="128"/>
      <c r="AN3427" s="128" t="str">
        <f t="shared" si="369"/>
        <v/>
      </c>
      <c r="AO3427" s="7" t="str">
        <f t="shared" si="372"/>
        <v/>
      </c>
      <c r="AP3427" s="10" t="str">
        <f t="shared" si="372"/>
        <v/>
      </c>
      <c r="AQ3427" s="310">
        <f>IF(ISNUMBER(SEARCH($T$30,AO3427)),MAX(AQ$5:AQ3426)+1,0)</f>
        <v>0</v>
      </c>
      <c r="AR3427" s="310">
        <f>IF(ISNUMBER(SEARCH($T$31,AO3427)),MAX(AR$5:AR3426)+1,0)</f>
        <v>0</v>
      </c>
      <c r="AS3427" s="128" t="str">
        <f t="shared" si="368"/>
        <v/>
      </c>
      <c r="AT3427" s="105" t="str">
        <f>IF(ISNUMBER($AS3427),INDEX($C$1:$AB$3985,$AS3427,AT$4),"")</f>
        <v/>
      </c>
      <c r="AU3427" s="128"/>
      <c r="AV3427" s="128" t="str">
        <f t="shared" si="370"/>
        <v/>
      </c>
      <c r="AW3427" s="105" t="str">
        <f>IF(ISNUMBER($AV3427),INDEX($C$1:$AB$3985,$AV3427,AW$4),"")</f>
        <v/>
      </c>
      <c r="AX3427" s="105" t="str">
        <f>IF(ISNUMBER($AV3427),INDEX($C$1:$AB$3985,$AV3427,AX$4),"")</f>
        <v/>
      </c>
      <c r="AY3427" s="128"/>
      <c r="AZ3427" s="128"/>
      <c r="BA3427" s="128" t="str">
        <f t="shared" si="371"/>
        <v/>
      </c>
      <c r="BB3427" s="105" t="str">
        <f>IF(ISNUMBER($BA3427),INDEX($C$1:$AB$3985,$BA3427,BB$4),"")</f>
        <v/>
      </c>
      <c r="BC3427" s="105"/>
    </row>
    <row r="3428" spans="1:55" x14ac:dyDescent="0.25">
      <c r="A3428" s="98"/>
      <c r="B3428" s="98"/>
      <c r="C3428" s="73"/>
      <c r="D3428" s="179"/>
      <c r="E3428" s="176"/>
      <c r="F3428" s="176"/>
      <c r="G3428" s="176"/>
      <c r="H3428" s="176"/>
      <c r="I3428" s="176"/>
      <c r="J3428" s="172"/>
      <c r="K3428" s="173"/>
      <c r="L3428" s="178"/>
      <c r="R3428" s="3"/>
      <c r="S3428" s="106"/>
      <c r="T3428" s="106"/>
      <c r="U3428" s="106"/>
      <c r="V3428" s="106"/>
      <c r="W3428" s="106"/>
      <c r="X3428" s="106"/>
      <c r="AB3428" s="188" t="str">
        <f t="shared" si="366"/>
        <v/>
      </c>
      <c r="AC3428" s="188" t="s">
        <v>1585</v>
      </c>
      <c r="AD3428" s="131"/>
      <c r="AE3428" s="131"/>
      <c r="AF3428" s="131"/>
      <c r="AG3428" s="131"/>
      <c r="AH3428" s="131"/>
      <c r="AI3428" s="131"/>
      <c r="AJ3428" s="128" t="str">
        <f t="shared" si="367"/>
        <v/>
      </c>
      <c r="AK3428" s="7" t="str">
        <f>IF(ISNUMBER($AJ3428),INDEX($C$1:$AB$3985,$AJ3428,AK$4),"")</f>
        <v/>
      </c>
      <c r="AL3428" s="7" t="str">
        <f>IF(ISNUMBER($AJ3428),INDEX($C$1:$AB$3985,$AJ3428,AL$4),"")</f>
        <v/>
      </c>
      <c r="AM3428" s="128"/>
      <c r="AN3428" s="128" t="str">
        <f t="shared" si="369"/>
        <v/>
      </c>
      <c r="AO3428" s="7" t="str">
        <f t="shared" si="372"/>
        <v/>
      </c>
      <c r="AP3428" s="10" t="str">
        <f t="shared" si="372"/>
        <v/>
      </c>
      <c r="AQ3428" s="310">
        <f>IF(ISNUMBER(SEARCH($T$30,AO3428)),MAX(AQ$5:AQ3427)+1,0)</f>
        <v>0</v>
      </c>
      <c r="AR3428" s="310">
        <f>IF(ISNUMBER(SEARCH($T$31,AO3428)),MAX(AR$5:AR3427)+1,0)</f>
        <v>0</v>
      </c>
      <c r="AS3428" s="128" t="str">
        <f t="shared" si="368"/>
        <v/>
      </c>
      <c r="AT3428" s="105" t="str">
        <f>IF(ISNUMBER($AS3428),INDEX($C$1:$AB$3985,$AS3428,AT$4),"")</f>
        <v/>
      </c>
      <c r="AU3428" s="128"/>
      <c r="AV3428" s="128" t="str">
        <f t="shared" si="370"/>
        <v/>
      </c>
      <c r="AW3428" s="105" t="str">
        <f>IF(ISNUMBER($AV3428),INDEX($C$1:$AB$3985,$AV3428,AW$4),"")</f>
        <v/>
      </c>
      <c r="AX3428" s="105" t="str">
        <f>IF(ISNUMBER($AV3428),INDEX($C$1:$AB$3985,$AV3428,AX$4),"")</f>
        <v/>
      </c>
      <c r="AY3428" s="128"/>
      <c r="AZ3428" s="128"/>
      <c r="BA3428" s="128" t="str">
        <f t="shared" si="371"/>
        <v/>
      </c>
      <c r="BB3428" s="105" t="str">
        <f>IF(ISNUMBER($BA3428),INDEX($C$1:$AB$3985,$BA3428,BB$4),"")</f>
        <v/>
      </c>
      <c r="BC3428" s="105"/>
    </row>
    <row r="3429" spans="1:55" x14ac:dyDescent="0.25">
      <c r="A3429" s="98"/>
      <c r="B3429" s="98"/>
      <c r="C3429" s="73"/>
      <c r="D3429" s="179"/>
      <c r="E3429" s="176"/>
      <c r="F3429" s="176"/>
      <c r="G3429" s="176"/>
      <c r="H3429" s="176"/>
      <c r="I3429" s="176"/>
      <c r="J3429" s="172"/>
      <c r="K3429" s="173"/>
      <c r="L3429" s="178"/>
      <c r="R3429" s="3"/>
      <c r="S3429" s="106"/>
      <c r="T3429" s="106"/>
      <c r="U3429" s="106"/>
      <c r="V3429" s="106"/>
      <c r="W3429" s="106"/>
      <c r="X3429" s="106"/>
      <c r="AB3429" s="188" t="str">
        <f t="shared" si="366"/>
        <v/>
      </c>
      <c r="AC3429" s="188" t="s">
        <v>1585</v>
      </c>
      <c r="AD3429" s="131"/>
      <c r="AE3429" s="131"/>
      <c r="AF3429" s="131"/>
      <c r="AG3429" s="131"/>
      <c r="AH3429" s="131"/>
      <c r="AI3429" s="131"/>
      <c r="AJ3429" s="128" t="str">
        <f t="shared" si="367"/>
        <v/>
      </c>
      <c r="AK3429" s="7" t="str">
        <f>IF(ISNUMBER($AJ3429),INDEX($C$1:$AB$3985,$AJ3429,AK$4),"")</f>
        <v/>
      </c>
      <c r="AL3429" s="7" t="str">
        <f>IF(ISNUMBER($AJ3429),INDEX($C$1:$AB$3985,$AJ3429,AL$4),"")</f>
        <v/>
      </c>
      <c r="AM3429" s="128"/>
      <c r="AN3429" s="128" t="str">
        <f t="shared" si="369"/>
        <v/>
      </c>
      <c r="AO3429" s="7" t="str">
        <f t="shared" si="372"/>
        <v/>
      </c>
      <c r="AP3429" s="10" t="str">
        <f t="shared" si="372"/>
        <v/>
      </c>
      <c r="AQ3429" s="310">
        <f>IF(ISNUMBER(SEARCH($T$30,AO3429)),MAX(AQ$5:AQ3428)+1,0)</f>
        <v>0</v>
      </c>
      <c r="AR3429" s="310">
        <f>IF(ISNUMBER(SEARCH($T$31,AO3429)),MAX(AR$5:AR3428)+1,0)</f>
        <v>0</v>
      </c>
      <c r="AS3429" s="128" t="str">
        <f t="shared" si="368"/>
        <v/>
      </c>
      <c r="AT3429" s="105" t="str">
        <f>IF(ISNUMBER($AS3429),INDEX($C$1:$AB$3985,$AS3429,AT$4),"")</f>
        <v/>
      </c>
      <c r="AU3429" s="128"/>
      <c r="AV3429" s="128" t="str">
        <f t="shared" si="370"/>
        <v/>
      </c>
      <c r="AW3429" s="105" t="str">
        <f>IF(ISNUMBER($AV3429),INDEX($C$1:$AB$3985,$AV3429,AW$4),"")</f>
        <v/>
      </c>
      <c r="AX3429" s="105" t="str">
        <f>IF(ISNUMBER($AV3429),INDEX($C$1:$AB$3985,$AV3429,AX$4),"")</f>
        <v/>
      </c>
      <c r="AY3429" s="128"/>
      <c r="AZ3429" s="128"/>
      <c r="BA3429" s="128" t="str">
        <f t="shared" si="371"/>
        <v/>
      </c>
      <c r="BB3429" s="105" t="str">
        <f>IF(ISNUMBER($BA3429),INDEX($C$1:$AB$3985,$BA3429,BB$4),"")</f>
        <v/>
      </c>
      <c r="BC3429" s="105"/>
    </row>
    <row r="3430" spans="1:55" x14ac:dyDescent="0.25">
      <c r="A3430" s="98"/>
      <c r="B3430" s="98"/>
      <c r="C3430" s="73"/>
      <c r="D3430" s="179"/>
      <c r="E3430" s="176"/>
      <c r="F3430" s="176"/>
      <c r="G3430" s="176"/>
      <c r="H3430" s="176"/>
      <c r="I3430" s="176"/>
      <c r="J3430" s="172"/>
      <c r="K3430" s="173"/>
      <c r="L3430" s="178"/>
      <c r="R3430" s="3"/>
      <c r="S3430" s="106"/>
      <c r="T3430" s="106"/>
      <c r="U3430" s="106"/>
      <c r="V3430" s="106"/>
      <c r="W3430" s="106"/>
      <c r="X3430" s="106"/>
      <c r="AB3430" s="188" t="str">
        <f t="shared" si="366"/>
        <v/>
      </c>
      <c r="AC3430" s="188" t="s">
        <v>1585</v>
      </c>
      <c r="AD3430" s="131"/>
      <c r="AE3430" s="131"/>
      <c r="AF3430" s="131"/>
      <c r="AG3430" s="131"/>
      <c r="AH3430" s="131"/>
      <c r="AI3430" s="131"/>
      <c r="AJ3430" s="128" t="str">
        <f t="shared" si="367"/>
        <v/>
      </c>
      <c r="AK3430" s="7" t="str">
        <f>IF(ISNUMBER($AJ3430),INDEX($C$1:$AB$3985,$AJ3430,AK$4),"")</f>
        <v/>
      </c>
      <c r="AL3430" s="7" t="str">
        <f>IF(ISNUMBER($AJ3430),INDEX($C$1:$AB$3985,$AJ3430,AL$4),"")</f>
        <v/>
      </c>
      <c r="AM3430" s="128"/>
      <c r="AN3430" s="128" t="str">
        <f t="shared" si="369"/>
        <v/>
      </c>
      <c r="AO3430" s="7" t="str">
        <f t="shared" si="372"/>
        <v/>
      </c>
      <c r="AP3430" s="10" t="str">
        <f t="shared" si="372"/>
        <v/>
      </c>
      <c r="AQ3430" s="310">
        <f>IF(ISNUMBER(SEARCH($T$30,AO3430)),MAX(AQ$5:AQ3429)+1,0)</f>
        <v>0</v>
      </c>
      <c r="AR3430" s="310">
        <f>IF(ISNUMBER(SEARCH($T$31,AO3430)),MAX(AR$5:AR3429)+1,0)</f>
        <v>0</v>
      </c>
      <c r="AS3430" s="128" t="str">
        <f t="shared" si="368"/>
        <v/>
      </c>
      <c r="AT3430" s="105" t="str">
        <f>IF(ISNUMBER($AS3430),INDEX($C$1:$AB$3985,$AS3430,AT$4),"")</f>
        <v/>
      </c>
      <c r="AU3430" s="128"/>
      <c r="AV3430" s="128" t="str">
        <f t="shared" si="370"/>
        <v/>
      </c>
      <c r="AW3430" s="105" t="str">
        <f>IF(ISNUMBER($AV3430),INDEX($C$1:$AB$3985,$AV3430,AW$4),"")</f>
        <v/>
      </c>
      <c r="AX3430" s="105" t="str">
        <f>IF(ISNUMBER($AV3430),INDEX($C$1:$AB$3985,$AV3430,AX$4),"")</f>
        <v/>
      </c>
      <c r="AY3430" s="128"/>
      <c r="AZ3430" s="128"/>
      <c r="BA3430" s="128" t="str">
        <f t="shared" si="371"/>
        <v/>
      </c>
      <c r="BB3430" s="105" t="str">
        <f>IF(ISNUMBER($BA3430),INDEX($C$1:$AB$3985,$BA3430,BB$4),"")</f>
        <v/>
      </c>
      <c r="BC3430" s="105"/>
    </row>
    <row r="3431" spans="1:55" x14ac:dyDescent="0.25">
      <c r="A3431" s="98"/>
      <c r="B3431" s="98"/>
      <c r="C3431" s="73"/>
      <c r="D3431" s="179"/>
      <c r="E3431" s="176"/>
      <c r="F3431" s="176"/>
      <c r="G3431" s="176"/>
      <c r="H3431" s="176"/>
      <c r="I3431" s="176"/>
      <c r="J3431" s="172"/>
      <c r="K3431" s="173"/>
      <c r="L3431" s="178"/>
      <c r="R3431" s="3"/>
      <c r="S3431" s="106"/>
      <c r="T3431" s="106"/>
      <c r="U3431" s="106"/>
      <c r="V3431" s="106"/>
      <c r="W3431" s="106"/>
      <c r="X3431" s="106"/>
      <c r="AB3431" s="188" t="str">
        <f t="shared" si="366"/>
        <v/>
      </c>
      <c r="AC3431" s="188" t="s">
        <v>1585</v>
      </c>
      <c r="AD3431" s="131"/>
      <c r="AE3431" s="131"/>
      <c r="AF3431" s="131"/>
      <c r="AG3431" s="131"/>
      <c r="AH3431" s="131"/>
      <c r="AI3431" s="131"/>
      <c r="AJ3431" s="128" t="str">
        <f t="shared" si="367"/>
        <v/>
      </c>
      <c r="AK3431" s="7" t="str">
        <f>IF(ISNUMBER($AJ3431),INDEX($C$1:$AB$3985,$AJ3431,AK$4),"")</f>
        <v/>
      </c>
      <c r="AL3431" s="7" t="str">
        <f>IF(ISNUMBER($AJ3431),INDEX($C$1:$AB$3985,$AJ3431,AL$4),"")</f>
        <v/>
      </c>
      <c r="AM3431" s="128"/>
      <c r="AN3431" s="128" t="str">
        <f t="shared" si="369"/>
        <v/>
      </c>
      <c r="AO3431" s="7" t="str">
        <f t="shared" si="372"/>
        <v/>
      </c>
      <c r="AP3431" s="10" t="str">
        <f t="shared" si="372"/>
        <v/>
      </c>
      <c r="AQ3431" s="310">
        <f>IF(ISNUMBER(SEARCH($T$30,AO3431)),MAX(AQ$5:AQ3430)+1,0)</f>
        <v>0</v>
      </c>
      <c r="AR3431" s="310">
        <f>IF(ISNUMBER(SEARCH($T$31,AO3431)),MAX(AR$5:AR3430)+1,0)</f>
        <v>0</v>
      </c>
      <c r="AS3431" s="128" t="str">
        <f t="shared" si="368"/>
        <v/>
      </c>
      <c r="AT3431" s="105" t="str">
        <f>IF(ISNUMBER($AS3431),INDEX($C$1:$AB$3985,$AS3431,AT$4),"")</f>
        <v/>
      </c>
      <c r="AU3431" s="128"/>
      <c r="AV3431" s="128" t="str">
        <f t="shared" si="370"/>
        <v/>
      </c>
      <c r="AW3431" s="105" t="str">
        <f>IF(ISNUMBER($AV3431),INDEX($C$1:$AB$3985,$AV3431,AW$4),"")</f>
        <v/>
      </c>
      <c r="AX3431" s="105" t="str">
        <f>IF(ISNUMBER($AV3431),INDEX($C$1:$AB$3985,$AV3431,AX$4),"")</f>
        <v/>
      </c>
      <c r="AY3431" s="128"/>
      <c r="AZ3431" s="128"/>
      <c r="BA3431" s="128" t="str">
        <f t="shared" si="371"/>
        <v/>
      </c>
      <c r="BB3431" s="105" t="str">
        <f>IF(ISNUMBER($BA3431),INDEX($C$1:$AB$3985,$BA3431,BB$4),"")</f>
        <v/>
      </c>
      <c r="BC3431" s="105"/>
    </row>
    <row r="3432" spans="1:55" x14ac:dyDescent="0.25">
      <c r="A3432" s="98"/>
      <c r="B3432" s="98"/>
      <c r="C3432" s="73"/>
      <c r="D3432" s="179"/>
      <c r="E3432" s="176"/>
      <c r="F3432" s="176"/>
      <c r="G3432" s="176"/>
      <c r="H3432" s="176"/>
      <c r="I3432" s="176"/>
      <c r="J3432" s="172"/>
      <c r="K3432" s="173"/>
      <c r="L3432" s="178"/>
      <c r="R3432" s="3"/>
      <c r="S3432" s="106"/>
      <c r="T3432" s="106"/>
      <c r="U3432" s="106"/>
      <c r="V3432" s="106"/>
      <c r="W3432" s="106"/>
      <c r="X3432" s="106"/>
      <c r="AB3432" s="188" t="str">
        <f t="shared" si="366"/>
        <v/>
      </c>
      <c r="AC3432" s="188" t="s">
        <v>1585</v>
      </c>
      <c r="AD3432" s="131"/>
      <c r="AE3432" s="131"/>
      <c r="AF3432" s="131"/>
      <c r="AG3432" s="131"/>
      <c r="AH3432" s="131"/>
      <c r="AI3432" s="131"/>
      <c r="AJ3432" s="128" t="str">
        <f t="shared" si="367"/>
        <v/>
      </c>
      <c r="AK3432" s="7" t="str">
        <f>IF(ISNUMBER($AJ3432),INDEX($C$1:$AB$3985,$AJ3432,AK$4),"")</f>
        <v/>
      </c>
      <c r="AL3432" s="7" t="str">
        <f>IF(ISNUMBER($AJ3432),INDEX($C$1:$AB$3985,$AJ3432,AL$4),"")</f>
        <v/>
      </c>
      <c r="AM3432" s="128"/>
      <c r="AN3432" s="128" t="str">
        <f t="shared" si="369"/>
        <v/>
      </c>
      <c r="AO3432" s="7" t="str">
        <f t="shared" si="372"/>
        <v/>
      </c>
      <c r="AP3432" s="10" t="str">
        <f t="shared" si="372"/>
        <v/>
      </c>
      <c r="AQ3432" s="310">
        <f>IF(ISNUMBER(SEARCH($T$30,AO3432)),MAX(AQ$5:AQ3431)+1,0)</f>
        <v>0</v>
      </c>
      <c r="AR3432" s="310">
        <f>IF(ISNUMBER(SEARCH($T$31,AO3432)),MAX(AR$5:AR3431)+1,0)</f>
        <v>0</v>
      </c>
      <c r="AS3432" s="128" t="str">
        <f t="shared" si="368"/>
        <v/>
      </c>
      <c r="AT3432" s="105" t="str">
        <f>IF(ISNUMBER($AS3432),INDEX($C$1:$AB$3985,$AS3432,AT$4),"")</f>
        <v/>
      </c>
      <c r="AU3432" s="128"/>
      <c r="AV3432" s="128" t="str">
        <f t="shared" si="370"/>
        <v/>
      </c>
      <c r="AW3432" s="105" t="str">
        <f>IF(ISNUMBER($AV3432),INDEX($C$1:$AB$3985,$AV3432,AW$4),"")</f>
        <v/>
      </c>
      <c r="AX3432" s="105" t="str">
        <f>IF(ISNUMBER($AV3432),INDEX($C$1:$AB$3985,$AV3432,AX$4),"")</f>
        <v/>
      </c>
      <c r="AY3432" s="128"/>
      <c r="AZ3432" s="128"/>
      <c r="BA3432" s="128" t="str">
        <f t="shared" si="371"/>
        <v/>
      </c>
      <c r="BB3432" s="105" t="str">
        <f>IF(ISNUMBER($BA3432),INDEX($C$1:$AB$3985,$BA3432,BB$4),"")</f>
        <v/>
      </c>
      <c r="BC3432" s="105"/>
    </row>
    <row r="3433" spans="1:55" x14ac:dyDescent="0.25">
      <c r="A3433" s="98"/>
      <c r="B3433" s="98"/>
      <c r="C3433" s="73"/>
      <c r="D3433" s="179"/>
      <c r="E3433" s="176"/>
      <c r="F3433" s="176"/>
      <c r="G3433" s="176"/>
      <c r="H3433" s="176"/>
      <c r="I3433" s="176"/>
      <c r="J3433" s="172"/>
      <c r="K3433" s="173"/>
      <c r="L3433" s="178"/>
      <c r="R3433" s="3"/>
      <c r="S3433" s="106"/>
      <c r="T3433" s="106"/>
      <c r="U3433" s="106"/>
      <c r="V3433" s="106"/>
      <c r="W3433" s="106"/>
      <c r="X3433" s="106"/>
      <c r="AB3433" s="188" t="str">
        <f t="shared" si="366"/>
        <v/>
      </c>
      <c r="AC3433" s="188" t="s">
        <v>1585</v>
      </c>
      <c r="AD3433" s="131"/>
      <c r="AE3433" s="131"/>
      <c r="AF3433" s="131"/>
      <c r="AG3433" s="131"/>
      <c r="AH3433" s="131"/>
      <c r="AI3433" s="131"/>
      <c r="AJ3433" s="128" t="str">
        <f t="shared" si="367"/>
        <v/>
      </c>
      <c r="AK3433" s="7" t="str">
        <f>IF(ISNUMBER($AJ3433),INDEX($C$1:$AB$3985,$AJ3433,AK$4),"")</f>
        <v/>
      </c>
      <c r="AL3433" s="7" t="str">
        <f>IF(ISNUMBER($AJ3433),INDEX($C$1:$AB$3985,$AJ3433,AL$4),"")</f>
        <v/>
      </c>
      <c r="AM3433" s="128"/>
      <c r="AN3433" s="128" t="str">
        <f t="shared" si="369"/>
        <v/>
      </c>
      <c r="AO3433" s="7" t="str">
        <f t="shared" si="372"/>
        <v/>
      </c>
      <c r="AP3433" s="10" t="str">
        <f t="shared" si="372"/>
        <v/>
      </c>
      <c r="AQ3433" s="310">
        <f>IF(ISNUMBER(SEARCH($T$30,AO3433)),MAX(AQ$5:AQ3432)+1,0)</f>
        <v>0</v>
      </c>
      <c r="AR3433" s="310">
        <f>IF(ISNUMBER(SEARCH($T$31,AO3433)),MAX(AR$5:AR3432)+1,0)</f>
        <v>0</v>
      </c>
      <c r="AS3433" s="128" t="str">
        <f t="shared" si="368"/>
        <v/>
      </c>
      <c r="AT3433" s="105" t="str">
        <f>IF(ISNUMBER($AS3433),INDEX($C$1:$AB$3985,$AS3433,AT$4),"")</f>
        <v/>
      </c>
      <c r="AU3433" s="128"/>
      <c r="AV3433" s="128" t="str">
        <f t="shared" si="370"/>
        <v/>
      </c>
      <c r="AW3433" s="105" t="str">
        <f>IF(ISNUMBER($AV3433),INDEX($C$1:$AB$3985,$AV3433,AW$4),"")</f>
        <v/>
      </c>
      <c r="AX3433" s="105" t="str">
        <f>IF(ISNUMBER($AV3433),INDEX($C$1:$AB$3985,$AV3433,AX$4),"")</f>
        <v/>
      </c>
      <c r="AY3433" s="128"/>
      <c r="AZ3433" s="128"/>
      <c r="BA3433" s="128" t="str">
        <f t="shared" si="371"/>
        <v/>
      </c>
      <c r="BB3433" s="105" t="str">
        <f>IF(ISNUMBER($BA3433),INDEX($C$1:$AB$3985,$BA3433,BB$4),"")</f>
        <v/>
      </c>
      <c r="BC3433" s="105"/>
    </row>
    <row r="3434" spans="1:55" x14ac:dyDescent="0.25">
      <c r="A3434" s="98"/>
      <c r="B3434" s="98"/>
      <c r="C3434" s="73"/>
      <c r="D3434" s="179"/>
      <c r="E3434" s="176"/>
      <c r="F3434" s="176"/>
      <c r="G3434" s="176"/>
      <c r="H3434" s="176"/>
      <c r="I3434" s="176"/>
      <c r="J3434" s="172"/>
      <c r="K3434" s="173"/>
      <c r="L3434" s="178"/>
      <c r="R3434" s="3"/>
      <c r="S3434" s="106"/>
      <c r="T3434" s="106"/>
      <c r="U3434" s="106"/>
      <c r="V3434" s="106"/>
      <c r="W3434" s="106"/>
      <c r="X3434" s="106"/>
      <c r="AB3434" s="188" t="str">
        <f t="shared" si="366"/>
        <v/>
      </c>
      <c r="AC3434" s="188" t="s">
        <v>1585</v>
      </c>
      <c r="AD3434" s="131"/>
      <c r="AE3434" s="131"/>
      <c r="AF3434" s="131"/>
      <c r="AG3434" s="131"/>
      <c r="AH3434" s="131"/>
      <c r="AI3434" s="131"/>
      <c r="AJ3434" s="128" t="str">
        <f t="shared" si="367"/>
        <v/>
      </c>
      <c r="AK3434" s="7" t="str">
        <f>IF(ISNUMBER($AJ3434),INDEX($C$1:$AB$3985,$AJ3434,AK$4),"")</f>
        <v/>
      </c>
      <c r="AL3434" s="7" t="str">
        <f>IF(ISNUMBER($AJ3434),INDEX($C$1:$AB$3985,$AJ3434,AL$4),"")</f>
        <v/>
      </c>
      <c r="AM3434" s="128"/>
      <c r="AN3434" s="128" t="str">
        <f t="shared" si="369"/>
        <v/>
      </c>
      <c r="AO3434" s="7" t="str">
        <f t="shared" si="372"/>
        <v/>
      </c>
      <c r="AP3434" s="10" t="str">
        <f t="shared" si="372"/>
        <v/>
      </c>
      <c r="AQ3434" s="310">
        <f>IF(ISNUMBER(SEARCH($T$30,AO3434)),MAX(AQ$5:AQ3433)+1,0)</f>
        <v>0</v>
      </c>
      <c r="AR3434" s="310">
        <f>IF(ISNUMBER(SEARCH($T$31,AO3434)),MAX(AR$5:AR3433)+1,0)</f>
        <v>0</v>
      </c>
      <c r="AS3434" s="128" t="str">
        <f t="shared" si="368"/>
        <v/>
      </c>
      <c r="AT3434" s="105" t="str">
        <f>IF(ISNUMBER($AS3434),INDEX($C$1:$AB$3985,$AS3434,AT$4),"")</f>
        <v/>
      </c>
      <c r="AU3434" s="128"/>
      <c r="AV3434" s="128" t="str">
        <f t="shared" si="370"/>
        <v/>
      </c>
      <c r="AW3434" s="105" t="str">
        <f>IF(ISNUMBER($AV3434),INDEX($C$1:$AB$3985,$AV3434,AW$4),"")</f>
        <v/>
      </c>
      <c r="AX3434" s="105" t="str">
        <f>IF(ISNUMBER($AV3434),INDEX($C$1:$AB$3985,$AV3434,AX$4),"")</f>
        <v/>
      </c>
      <c r="AY3434" s="128"/>
      <c r="AZ3434" s="128"/>
      <c r="BA3434" s="128" t="str">
        <f t="shared" si="371"/>
        <v/>
      </c>
      <c r="BB3434" s="105" t="str">
        <f>IF(ISNUMBER($BA3434),INDEX($C$1:$AB$3985,$BA3434,BB$4),"")</f>
        <v/>
      </c>
      <c r="BC3434" s="105"/>
    </row>
    <row r="3435" spans="1:55" x14ac:dyDescent="0.25">
      <c r="A3435" s="98"/>
      <c r="B3435" s="98"/>
      <c r="C3435" s="73"/>
      <c r="D3435" s="179"/>
      <c r="E3435" s="176"/>
      <c r="F3435" s="176"/>
      <c r="G3435" s="176"/>
      <c r="H3435" s="176"/>
      <c r="I3435" s="176"/>
      <c r="J3435" s="172"/>
      <c r="K3435" s="173"/>
      <c r="L3435" s="178"/>
      <c r="R3435" s="3"/>
      <c r="S3435" s="106"/>
      <c r="T3435" s="106"/>
      <c r="U3435" s="106"/>
      <c r="V3435" s="106"/>
      <c r="W3435" s="106"/>
      <c r="X3435" s="106"/>
      <c r="AB3435" s="188" t="str">
        <f t="shared" si="366"/>
        <v/>
      </c>
      <c r="AC3435" s="188" t="s">
        <v>1585</v>
      </c>
      <c r="AD3435" s="131"/>
      <c r="AE3435" s="131"/>
      <c r="AF3435" s="131"/>
      <c r="AG3435" s="131"/>
      <c r="AH3435" s="131"/>
      <c r="AI3435" s="131"/>
      <c r="AJ3435" s="128" t="str">
        <f t="shared" si="367"/>
        <v/>
      </c>
      <c r="AK3435" s="7" t="str">
        <f>IF(ISNUMBER($AJ3435),INDEX($C$1:$AB$3985,$AJ3435,AK$4),"")</f>
        <v/>
      </c>
      <c r="AL3435" s="7" t="str">
        <f>IF(ISNUMBER($AJ3435),INDEX($C$1:$AB$3985,$AJ3435,AL$4),"")</f>
        <v/>
      </c>
      <c r="AM3435" s="128"/>
      <c r="AN3435" s="128" t="str">
        <f t="shared" si="369"/>
        <v/>
      </c>
      <c r="AO3435" s="7" t="str">
        <f t="shared" si="372"/>
        <v/>
      </c>
      <c r="AP3435" s="10" t="str">
        <f t="shared" si="372"/>
        <v/>
      </c>
      <c r="AQ3435" s="310">
        <f>IF(ISNUMBER(SEARCH($T$30,AO3435)),MAX(AQ$5:AQ3434)+1,0)</f>
        <v>0</v>
      </c>
      <c r="AR3435" s="310">
        <f>IF(ISNUMBER(SEARCH($T$31,AO3435)),MAX(AR$5:AR3434)+1,0)</f>
        <v>0</v>
      </c>
      <c r="AS3435" s="128" t="str">
        <f t="shared" si="368"/>
        <v/>
      </c>
      <c r="AT3435" s="105" t="str">
        <f>IF(ISNUMBER($AS3435),INDEX($C$1:$AB$3985,$AS3435,AT$4),"")</f>
        <v/>
      </c>
      <c r="AU3435" s="128"/>
      <c r="AV3435" s="128" t="str">
        <f t="shared" si="370"/>
        <v/>
      </c>
      <c r="AW3435" s="105" t="str">
        <f>IF(ISNUMBER($AV3435),INDEX($C$1:$AB$3985,$AV3435,AW$4),"")</f>
        <v/>
      </c>
      <c r="AX3435" s="105" t="str">
        <f>IF(ISNUMBER($AV3435),INDEX($C$1:$AB$3985,$AV3435,AX$4),"")</f>
        <v/>
      </c>
      <c r="AY3435" s="128"/>
      <c r="AZ3435" s="128"/>
      <c r="BA3435" s="128" t="str">
        <f t="shared" si="371"/>
        <v/>
      </c>
      <c r="BB3435" s="105" t="str">
        <f>IF(ISNUMBER($BA3435),INDEX($C$1:$AB$3985,$BA3435,BB$4),"")</f>
        <v/>
      </c>
      <c r="BC3435" s="105"/>
    </row>
    <row r="3436" spans="1:55" x14ac:dyDescent="0.25">
      <c r="A3436" s="98"/>
      <c r="B3436" s="98"/>
      <c r="C3436" s="73"/>
      <c r="D3436" s="179"/>
      <c r="E3436" s="176"/>
      <c r="F3436" s="176"/>
      <c r="G3436" s="176"/>
      <c r="H3436" s="176"/>
      <c r="I3436" s="176"/>
      <c r="J3436" s="172"/>
      <c r="K3436" s="173"/>
      <c r="L3436" s="178"/>
      <c r="R3436" s="3"/>
      <c r="S3436" s="106"/>
      <c r="T3436" s="106"/>
      <c r="U3436" s="106"/>
      <c r="V3436" s="106"/>
      <c r="W3436" s="106"/>
      <c r="X3436" s="106"/>
      <c r="AB3436" s="188" t="str">
        <f t="shared" si="366"/>
        <v/>
      </c>
      <c r="AC3436" s="188" t="s">
        <v>1585</v>
      </c>
      <c r="AD3436" s="131"/>
      <c r="AE3436" s="131"/>
      <c r="AF3436" s="131"/>
      <c r="AG3436" s="131"/>
      <c r="AH3436" s="131"/>
      <c r="AI3436" s="131"/>
      <c r="AJ3436" s="128" t="str">
        <f t="shared" si="367"/>
        <v/>
      </c>
      <c r="AK3436" s="7" t="str">
        <f>IF(ISNUMBER($AJ3436),INDEX($C$1:$AB$3985,$AJ3436,AK$4),"")</f>
        <v/>
      </c>
      <c r="AL3436" s="7" t="str">
        <f>IF(ISNUMBER($AJ3436),INDEX($C$1:$AB$3985,$AJ3436,AL$4),"")</f>
        <v/>
      </c>
      <c r="AM3436" s="128"/>
      <c r="AN3436" s="128" t="str">
        <f t="shared" si="369"/>
        <v/>
      </c>
      <c r="AO3436" s="7" t="str">
        <f t="shared" si="372"/>
        <v/>
      </c>
      <c r="AP3436" s="10" t="str">
        <f t="shared" si="372"/>
        <v/>
      </c>
      <c r="AQ3436" s="310">
        <f>IF(ISNUMBER(SEARCH($T$30,AO3436)),MAX(AQ$5:AQ3435)+1,0)</f>
        <v>0</v>
      </c>
      <c r="AR3436" s="310">
        <f>IF(ISNUMBER(SEARCH($T$31,AO3436)),MAX(AR$5:AR3435)+1,0)</f>
        <v>0</v>
      </c>
      <c r="AS3436" s="128" t="str">
        <f t="shared" si="368"/>
        <v/>
      </c>
      <c r="AT3436" s="105" t="str">
        <f>IF(ISNUMBER($AS3436),INDEX($C$1:$AB$3985,$AS3436,AT$4),"")</f>
        <v/>
      </c>
      <c r="AU3436" s="128"/>
      <c r="AV3436" s="128" t="str">
        <f t="shared" si="370"/>
        <v/>
      </c>
      <c r="AW3436" s="105" t="str">
        <f>IF(ISNUMBER($AV3436),INDEX($C$1:$AB$3985,$AV3436,AW$4),"")</f>
        <v/>
      </c>
      <c r="AX3436" s="105" t="str">
        <f>IF(ISNUMBER($AV3436),INDEX($C$1:$AB$3985,$AV3436,AX$4),"")</f>
        <v/>
      </c>
      <c r="AY3436" s="128"/>
      <c r="AZ3436" s="128"/>
      <c r="BA3436" s="128" t="str">
        <f t="shared" si="371"/>
        <v/>
      </c>
      <c r="BB3436" s="105" t="str">
        <f>IF(ISNUMBER($BA3436),INDEX($C$1:$AB$3985,$BA3436,BB$4),"")</f>
        <v/>
      </c>
      <c r="BC3436" s="105"/>
    </row>
    <row r="3437" spans="1:55" x14ac:dyDescent="0.25">
      <c r="A3437" s="98"/>
      <c r="B3437" s="98"/>
      <c r="C3437" s="73"/>
      <c r="D3437" s="179"/>
      <c r="E3437" s="176"/>
      <c r="F3437" s="176"/>
      <c r="G3437" s="176"/>
      <c r="H3437" s="176"/>
      <c r="I3437" s="176"/>
      <c r="J3437" s="172"/>
      <c r="K3437" s="173"/>
      <c r="L3437" s="178"/>
      <c r="R3437" s="3"/>
      <c r="S3437" s="106"/>
      <c r="T3437" s="106"/>
      <c r="U3437" s="106"/>
      <c r="V3437" s="106"/>
      <c r="W3437" s="106"/>
      <c r="X3437" s="106"/>
      <c r="AB3437" s="188" t="str">
        <f t="shared" si="366"/>
        <v/>
      </c>
      <c r="AC3437" s="188" t="s">
        <v>1585</v>
      </c>
      <c r="AD3437" s="131"/>
      <c r="AE3437" s="131"/>
      <c r="AF3437" s="131"/>
      <c r="AG3437" s="131"/>
      <c r="AH3437" s="131"/>
      <c r="AI3437" s="131"/>
      <c r="AJ3437" s="128" t="str">
        <f t="shared" si="367"/>
        <v/>
      </c>
      <c r="AK3437" s="7" t="str">
        <f>IF(ISNUMBER($AJ3437),INDEX($C$1:$AB$3985,$AJ3437,AK$4),"")</f>
        <v/>
      </c>
      <c r="AL3437" s="7" t="str">
        <f>IF(ISNUMBER($AJ3437),INDEX($C$1:$AB$3985,$AJ3437,AL$4),"")</f>
        <v/>
      </c>
      <c r="AM3437" s="128"/>
      <c r="AN3437" s="128" t="str">
        <f t="shared" si="369"/>
        <v/>
      </c>
      <c r="AO3437" s="7" t="str">
        <f t="shared" si="372"/>
        <v/>
      </c>
      <c r="AP3437" s="10" t="str">
        <f t="shared" si="372"/>
        <v/>
      </c>
      <c r="AQ3437" s="310">
        <f>IF(ISNUMBER(SEARCH($T$30,AO3437)),MAX(AQ$5:AQ3436)+1,0)</f>
        <v>0</v>
      </c>
      <c r="AR3437" s="310">
        <f>IF(ISNUMBER(SEARCH($T$31,AO3437)),MAX(AR$5:AR3436)+1,0)</f>
        <v>0</v>
      </c>
      <c r="AS3437" s="128" t="str">
        <f t="shared" si="368"/>
        <v/>
      </c>
      <c r="AT3437" s="105" t="str">
        <f>IF(ISNUMBER($AS3437),INDEX($C$1:$AB$3985,$AS3437,AT$4),"")</f>
        <v/>
      </c>
      <c r="AU3437" s="128"/>
      <c r="AV3437" s="128" t="str">
        <f t="shared" si="370"/>
        <v/>
      </c>
      <c r="AW3437" s="105" t="str">
        <f>IF(ISNUMBER($AV3437),INDEX($C$1:$AB$3985,$AV3437,AW$4),"")</f>
        <v/>
      </c>
      <c r="AX3437" s="105" t="str">
        <f>IF(ISNUMBER($AV3437),INDEX($C$1:$AB$3985,$AV3437,AX$4),"")</f>
        <v/>
      </c>
      <c r="AY3437" s="128"/>
      <c r="AZ3437" s="128"/>
      <c r="BA3437" s="128" t="str">
        <f t="shared" si="371"/>
        <v/>
      </c>
      <c r="BB3437" s="105" t="str">
        <f>IF(ISNUMBER($BA3437),INDEX($C$1:$AB$3985,$BA3437,BB$4),"")</f>
        <v/>
      </c>
      <c r="BC3437" s="105"/>
    </row>
    <row r="3438" spans="1:55" x14ac:dyDescent="0.25">
      <c r="A3438" s="98"/>
      <c r="B3438" s="98"/>
      <c r="C3438" s="73"/>
      <c r="D3438" s="179"/>
      <c r="E3438" s="176"/>
      <c r="F3438" s="176"/>
      <c r="G3438" s="176"/>
      <c r="H3438" s="176"/>
      <c r="I3438" s="176"/>
      <c r="J3438" s="172"/>
      <c r="K3438" s="173"/>
      <c r="L3438" s="178"/>
      <c r="R3438" s="3"/>
      <c r="S3438" s="106"/>
      <c r="T3438" s="106"/>
      <c r="U3438" s="106"/>
      <c r="V3438" s="106"/>
      <c r="W3438" s="106"/>
      <c r="X3438" s="106"/>
      <c r="AB3438" s="188" t="str">
        <f t="shared" si="366"/>
        <v/>
      </c>
      <c r="AC3438" s="188" t="s">
        <v>1585</v>
      </c>
      <c r="AD3438" s="131"/>
      <c r="AE3438" s="131"/>
      <c r="AF3438" s="131"/>
      <c r="AG3438" s="131"/>
      <c r="AH3438" s="131"/>
      <c r="AI3438" s="131"/>
      <c r="AJ3438" s="128" t="str">
        <f t="shared" si="367"/>
        <v/>
      </c>
      <c r="AK3438" s="7" t="str">
        <f>IF(ISNUMBER($AJ3438),INDEX($C$1:$AB$3985,$AJ3438,AK$4),"")</f>
        <v/>
      </c>
      <c r="AL3438" s="7" t="str">
        <f>IF(ISNUMBER($AJ3438),INDEX($C$1:$AB$3985,$AJ3438,AL$4),"")</f>
        <v/>
      </c>
      <c r="AM3438" s="128"/>
      <c r="AN3438" s="128" t="str">
        <f t="shared" si="369"/>
        <v/>
      </c>
      <c r="AO3438" s="7" t="str">
        <f t="shared" si="372"/>
        <v/>
      </c>
      <c r="AP3438" s="10" t="str">
        <f t="shared" si="372"/>
        <v/>
      </c>
      <c r="AQ3438" s="310">
        <f>IF(ISNUMBER(SEARCH($T$30,AO3438)),MAX(AQ$5:AQ3437)+1,0)</f>
        <v>0</v>
      </c>
      <c r="AR3438" s="310">
        <f>IF(ISNUMBER(SEARCH($T$31,AO3438)),MAX(AR$5:AR3437)+1,0)</f>
        <v>0</v>
      </c>
      <c r="AS3438" s="128" t="str">
        <f t="shared" si="368"/>
        <v/>
      </c>
      <c r="AT3438" s="105" t="str">
        <f>IF(ISNUMBER($AS3438),INDEX($C$1:$AB$3985,$AS3438,AT$4),"")</f>
        <v/>
      </c>
      <c r="AU3438" s="128"/>
      <c r="AV3438" s="128" t="str">
        <f t="shared" si="370"/>
        <v/>
      </c>
      <c r="AW3438" s="105" t="str">
        <f>IF(ISNUMBER($AV3438),INDEX($C$1:$AB$3985,$AV3438,AW$4),"")</f>
        <v/>
      </c>
      <c r="AX3438" s="105" t="str">
        <f>IF(ISNUMBER($AV3438),INDEX($C$1:$AB$3985,$AV3438,AX$4),"")</f>
        <v/>
      </c>
      <c r="AY3438" s="128"/>
      <c r="AZ3438" s="128"/>
      <c r="BA3438" s="128" t="str">
        <f t="shared" si="371"/>
        <v/>
      </c>
      <c r="BB3438" s="105" t="str">
        <f>IF(ISNUMBER($BA3438),INDEX($C$1:$AB$3985,$BA3438,BB$4),"")</f>
        <v/>
      </c>
      <c r="BC3438" s="105"/>
    </row>
    <row r="3439" spans="1:55" x14ac:dyDescent="0.25">
      <c r="A3439" s="98"/>
      <c r="B3439" s="98"/>
      <c r="C3439" s="73"/>
      <c r="D3439" s="179"/>
      <c r="E3439" s="176"/>
      <c r="F3439" s="176"/>
      <c r="G3439" s="176"/>
      <c r="H3439" s="176"/>
      <c r="I3439" s="176"/>
      <c r="J3439" s="172"/>
      <c r="K3439" s="173"/>
      <c r="L3439" s="178"/>
      <c r="R3439" s="3"/>
      <c r="S3439" s="106"/>
      <c r="T3439" s="106"/>
      <c r="U3439" s="106"/>
      <c r="V3439" s="106"/>
      <c r="W3439" s="106"/>
      <c r="X3439" s="106"/>
      <c r="AB3439" s="188" t="str">
        <f t="shared" si="366"/>
        <v/>
      </c>
      <c r="AC3439" s="188" t="s">
        <v>1585</v>
      </c>
      <c r="AD3439" s="131"/>
      <c r="AE3439" s="131"/>
      <c r="AF3439" s="131"/>
      <c r="AG3439" s="131"/>
      <c r="AH3439" s="131"/>
      <c r="AI3439" s="131"/>
      <c r="AJ3439" s="128" t="str">
        <f t="shared" si="367"/>
        <v/>
      </c>
      <c r="AK3439" s="7" t="str">
        <f>IF(ISNUMBER($AJ3439),INDEX($C$1:$AB$3985,$AJ3439,AK$4),"")</f>
        <v/>
      </c>
      <c r="AL3439" s="7" t="str">
        <f>IF(ISNUMBER($AJ3439),INDEX($C$1:$AB$3985,$AJ3439,AL$4),"")</f>
        <v/>
      </c>
      <c r="AM3439" s="128"/>
      <c r="AN3439" s="128" t="str">
        <f t="shared" si="369"/>
        <v/>
      </c>
      <c r="AO3439" s="7" t="str">
        <f t="shared" si="372"/>
        <v/>
      </c>
      <c r="AP3439" s="10" t="str">
        <f t="shared" si="372"/>
        <v/>
      </c>
      <c r="AQ3439" s="310">
        <f>IF(ISNUMBER(SEARCH($T$30,AO3439)),MAX(AQ$5:AQ3438)+1,0)</f>
        <v>0</v>
      </c>
      <c r="AR3439" s="310">
        <f>IF(ISNUMBER(SEARCH($T$31,AO3439)),MAX(AR$5:AR3438)+1,0)</f>
        <v>0</v>
      </c>
      <c r="AS3439" s="128" t="str">
        <f t="shared" si="368"/>
        <v/>
      </c>
      <c r="AT3439" s="105" t="str">
        <f>IF(ISNUMBER($AS3439),INDEX($C$1:$AB$3985,$AS3439,AT$4),"")</f>
        <v/>
      </c>
      <c r="AU3439" s="128"/>
      <c r="AV3439" s="128" t="str">
        <f t="shared" si="370"/>
        <v/>
      </c>
      <c r="AW3439" s="105" t="str">
        <f>IF(ISNUMBER($AV3439),INDEX($C$1:$AB$3985,$AV3439,AW$4),"")</f>
        <v/>
      </c>
      <c r="AX3439" s="105" t="str">
        <f>IF(ISNUMBER($AV3439),INDEX($C$1:$AB$3985,$AV3439,AX$4),"")</f>
        <v/>
      </c>
      <c r="AY3439" s="128"/>
      <c r="AZ3439" s="128"/>
      <c r="BA3439" s="128" t="str">
        <f t="shared" si="371"/>
        <v/>
      </c>
      <c r="BB3439" s="105" t="str">
        <f>IF(ISNUMBER($BA3439),INDEX($C$1:$AB$3985,$BA3439,BB$4),"")</f>
        <v/>
      </c>
      <c r="BC3439" s="105"/>
    </row>
    <row r="3440" spans="1:55" x14ac:dyDescent="0.25">
      <c r="A3440" s="98"/>
      <c r="B3440" s="98"/>
      <c r="C3440" s="73"/>
      <c r="D3440" s="179"/>
      <c r="E3440" s="176"/>
      <c r="F3440" s="176"/>
      <c r="G3440" s="176"/>
      <c r="H3440" s="176"/>
      <c r="I3440" s="176"/>
      <c r="J3440" s="172"/>
      <c r="K3440" s="173"/>
      <c r="L3440" s="178"/>
      <c r="R3440" s="3"/>
      <c r="S3440" s="106"/>
      <c r="T3440" s="106"/>
      <c r="U3440" s="106"/>
      <c r="V3440" s="106"/>
      <c r="W3440" s="106"/>
      <c r="X3440" s="106"/>
      <c r="AB3440" s="188" t="str">
        <f t="shared" si="366"/>
        <v/>
      </c>
      <c r="AC3440" s="188" t="s">
        <v>1585</v>
      </c>
      <c r="AD3440" s="131"/>
      <c r="AE3440" s="131"/>
      <c r="AF3440" s="131"/>
      <c r="AG3440" s="131"/>
      <c r="AH3440" s="131"/>
      <c r="AI3440" s="131"/>
      <c r="AJ3440" s="128" t="str">
        <f t="shared" si="367"/>
        <v/>
      </c>
      <c r="AK3440" s="7" t="str">
        <f>IF(ISNUMBER($AJ3440),INDEX($C$1:$AB$3985,$AJ3440,AK$4),"")</f>
        <v/>
      </c>
      <c r="AL3440" s="7" t="str">
        <f>IF(ISNUMBER($AJ3440),INDEX($C$1:$AB$3985,$AJ3440,AL$4),"")</f>
        <v/>
      </c>
      <c r="AM3440" s="128"/>
      <c r="AN3440" s="128" t="str">
        <f t="shared" si="369"/>
        <v/>
      </c>
      <c r="AO3440" s="7" t="str">
        <f t="shared" si="372"/>
        <v/>
      </c>
      <c r="AP3440" s="10" t="str">
        <f t="shared" si="372"/>
        <v/>
      </c>
      <c r="AQ3440" s="310">
        <f>IF(ISNUMBER(SEARCH($T$30,AO3440)),MAX(AQ$5:AQ3439)+1,0)</f>
        <v>0</v>
      </c>
      <c r="AR3440" s="310">
        <f>IF(ISNUMBER(SEARCH($T$31,AO3440)),MAX(AR$5:AR3439)+1,0)</f>
        <v>0</v>
      </c>
      <c r="AS3440" s="128" t="str">
        <f t="shared" si="368"/>
        <v/>
      </c>
      <c r="AT3440" s="105" t="str">
        <f>IF(ISNUMBER($AS3440),INDEX($C$1:$AB$3985,$AS3440,AT$4),"")</f>
        <v/>
      </c>
      <c r="AU3440" s="128"/>
      <c r="AV3440" s="128" t="str">
        <f t="shared" si="370"/>
        <v/>
      </c>
      <c r="AW3440" s="105" t="str">
        <f>IF(ISNUMBER($AV3440),INDEX($C$1:$AB$3985,$AV3440,AW$4),"")</f>
        <v/>
      </c>
      <c r="AX3440" s="105" t="str">
        <f>IF(ISNUMBER($AV3440),INDEX($C$1:$AB$3985,$AV3440,AX$4),"")</f>
        <v/>
      </c>
      <c r="AY3440" s="128"/>
      <c r="AZ3440" s="128"/>
      <c r="BA3440" s="128" t="str">
        <f t="shared" si="371"/>
        <v/>
      </c>
      <c r="BB3440" s="105" t="str">
        <f>IF(ISNUMBER($BA3440),INDEX($C$1:$AB$3985,$BA3440,BB$4),"")</f>
        <v/>
      </c>
      <c r="BC3440" s="105"/>
    </row>
    <row r="3441" spans="1:55" x14ac:dyDescent="0.25">
      <c r="A3441" s="98"/>
      <c r="B3441" s="98"/>
      <c r="C3441" s="73"/>
      <c r="D3441" s="179"/>
      <c r="E3441" s="176"/>
      <c r="F3441" s="176"/>
      <c r="G3441" s="176"/>
      <c r="H3441" s="176"/>
      <c r="I3441" s="176"/>
      <c r="J3441" s="172"/>
      <c r="K3441" s="173"/>
      <c r="L3441" s="178"/>
      <c r="R3441" s="3"/>
      <c r="S3441" s="106"/>
      <c r="T3441" s="106"/>
      <c r="U3441" s="106"/>
      <c r="V3441" s="106"/>
      <c r="W3441" s="106"/>
      <c r="X3441" s="106"/>
      <c r="AB3441" s="188" t="str">
        <f t="shared" si="366"/>
        <v/>
      </c>
      <c r="AC3441" s="188" t="s">
        <v>1585</v>
      </c>
      <c r="AD3441" s="131"/>
      <c r="AE3441" s="131"/>
      <c r="AF3441" s="131"/>
      <c r="AG3441" s="131"/>
      <c r="AH3441" s="131"/>
      <c r="AI3441" s="131"/>
      <c r="AJ3441" s="128" t="str">
        <f t="shared" si="367"/>
        <v/>
      </c>
      <c r="AK3441" s="7" t="str">
        <f>IF(ISNUMBER($AJ3441),INDEX($C$1:$AB$3985,$AJ3441,AK$4),"")</f>
        <v/>
      </c>
      <c r="AL3441" s="7" t="str">
        <f>IF(ISNUMBER($AJ3441),INDEX($C$1:$AB$3985,$AJ3441,AL$4),"")</f>
        <v/>
      </c>
      <c r="AM3441" s="128"/>
      <c r="AN3441" s="128" t="str">
        <f t="shared" si="369"/>
        <v/>
      </c>
      <c r="AO3441" s="7" t="str">
        <f t="shared" si="372"/>
        <v/>
      </c>
      <c r="AP3441" s="10" t="str">
        <f t="shared" si="372"/>
        <v/>
      </c>
      <c r="AQ3441" s="310">
        <f>IF(ISNUMBER(SEARCH($T$30,AO3441)),MAX(AQ$5:AQ3440)+1,0)</f>
        <v>0</v>
      </c>
      <c r="AR3441" s="310">
        <f>IF(ISNUMBER(SEARCH($T$31,AO3441)),MAX(AR$5:AR3440)+1,0)</f>
        <v>0</v>
      </c>
      <c r="AS3441" s="128" t="str">
        <f t="shared" si="368"/>
        <v/>
      </c>
      <c r="AT3441" s="105" t="str">
        <f>IF(ISNUMBER($AS3441),INDEX($C$1:$AB$3985,$AS3441,AT$4),"")</f>
        <v/>
      </c>
      <c r="AU3441" s="128"/>
      <c r="AV3441" s="128" t="str">
        <f t="shared" si="370"/>
        <v/>
      </c>
      <c r="AW3441" s="105" t="str">
        <f>IF(ISNUMBER($AV3441),INDEX($C$1:$AB$3985,$AV3441,AW$4),"")</f>
        <v/>
      </c>
      <c r="AX3441" s="105" t="str">
        <f>IF(ISNUMBER($AV3441),INDEX($C$1:$AB$3985,$AV3441,AX$4),"")</f>
        <v/>
      </c>
      <c r="AY3441" s="128"/>
      <c r="AZ3441" s="128"/>
      <c r="BA3441" s="128" t="str">
        <f t="shared" si="371"/>
        <v/>
      </c>
      <c r="BB3441" s="105" t="str">
        <f>IF(ISNUMBER($BA3441),INDEX($C$1:$AB$3985,$BA3441,BB$4),"")</f>
        <v/>
      </c>
      <c r="BC3441" s="105"/>
    </row>
    <row r="3442" spans="1:55" x14ac:dyDescent="0.25">
      <c r="A3442" s="98"/>
      <c r="B3442" s="98"/>
      <c r="C3442" s="73"/>
      <c r="D3442" s="179"/>
      <c r="E3442" s="176"/>
      <c r="F3442" s="176"/>
      <c r="G3442" s="176"/>
      <c r="H3442" s="176"/>
      <c r="I3442" s="176"/>
      <c r="J3442" s="172"/>
      <c r="K3442" s="173"/>
      <c r="L3442" s="178"/>
      <c r="R3442" s="3"/>
      <c r="S3442" s="106"/>
      <c r="T3442" s="106"/>
      <c r="U3442" s="106"/>
      <c r="V3442" s="106"/>
      <c r="W3442" s="106"/>
      <c r="X3442" s="106"/>
      <c r="AB3442" s="188" t="str">
        <f t="shared" si="366"/>
        <v/>
      </c>
      <c r="AC3442" s="188" t="s">
        <v>1585</v>
      </c>
      <c r="AD3442" s="131"/>
      <c r="AE3442" s="131"/>
      <c r="AF3442" s="131"/>
      <c r="AG3442" s="131"/>
      <c r="AH3442" s="131"/>
      <c r="AI3442" s="131"/>
      <c r="AJ3442" s="128" t="str">
        <f t="shared" si="367"/>
        <v/>
      </c>
      <c r="AK3442" s="7" t="str">
        <f>IF(ISNUMBER($AJ3442),INDEX($C$1:$AB$3985,$AJ3442,AK$4),"")</f>
        <v/>
      </c>
      <c r="AL3442" s="7" t="str">
        <f>IF(ISNUMBER($AJ3442),INDEX($C$1:$AB$3985,$AJ3442,AL$4),"")</f>
        <v/>
      </c>
      <c r="AM3442" s="128"/>
      <c r="AN3442" s="128" t="str">
        <f t="shared" si="369"/>
        <v/>
      </c>
      <c r="AO3442" s="7" t="str">
        <f t="shared" si="372"/>
        <v/>
      </c>
      <c r="AP3442" s="10" t="str">
        <f t="shared" si="372"/>
        <v/>
      </c>
      <c r="AQ3442" s="310">
        <f>IF(ISNUMBER(SEARCH($T$30,AO3442)),MAX(AQ$5:AQ3441)+1,0)</f>
        <v>0</v>
      </c>
      <c r="AR3442" s="310">
        <f>IF(ISNUMBER(SEARCH($T$31,AO3442)),MAX(AR$5:AR3441)+1,0)</f>
        <v>0</v>
      </c>
      <c r="AS3442" s="128" t="str">
        <f t="shared" si="368"/>
        <v/>
      </c>
      <c r="AT3442" s="105" t="str">
        <f>IF(ISNUMBER($AS3442),INDEX($C$1:$AB$3985,$AS3442,AT$4),"")</f>
        <v/>
      </c>
      <c r="AU3442" s="128"/>
      <c r="AV3442" s="128" t="str">
        <f t="shared" si="370"/>
        <v/>
      </c>
      <c r="AW3442" s="105" t="str">
        <f>IF(ISNUMBER($AV3442),INDEX($C$1:$AB$3985,$AV3442,AW$4),"")</f>
        <v/>
      </c>
      <c r="AX3442" s="105" t="str">
        <f>IF(ISNUMBER($AV3442),INDEX($C$1:$AB$3985,$AV3442,AX$4),"")</f>
        <v/>
      </c>
      <c r="AY3442" s="128"/>
      <c r="AZ3442" s="128"/>
      <c r="BA3442" s="128" t="str">
        <f t="shared" si="371"/>
        <v/>
      </c>
      <c r="BB3442" s="105" t="str">
        <f>IF(ISNUMBER($BA3442),INDEX($C$1:$AB$3985,$BA3442,BB$4),"")</f>
        <v/>
      </c>
      <c r="BC3442" s="105"/>
    </row>
    <row r="3443" spans="1:55" x14ac:dyDescent="0.25">
      <c r="A3443" s="98"/>
      <c r="B3443" s="98"/>
      <c r="C3443" s="73"/>
      <c r="D3443" s="179"/>
      <c r="E3443" s="176"/>
      <c r="F3443" s="176"/>
      <c r="G3443" s="176"/>
      <c r="H3443" s="176"/>
      <c r="I3443" s="176"/>
      <c r="J3443" s="172"/>
      <c r="K3443" s="173"/>
      <c r="L3443" s="178"/>
      <c r="R3443" s="3"/>
      <c r="S3443" s="106"/>
      <c r="T3443" s="106"/>
      <c r="U3443" s="106"/>
      <c r="V3443" s="106"/>
      <c r="W3443" s="106"/>
      <c r="X3443" s="106"/>
      <c r="AB3443" s="188" t="str">
        <f t="shared" si="366"/>
        <v/>
      </c>
      <c r="AC3443" s="188" t="s">
        <v>1585</v>
      </c>
      <c r="AD3443" s="131"/>
      <c r="AE3443" s="131"/>
      <c r="AF3443" s="131"/>
      <c r="AG3443" s="131"/>
      <c r="AH3443" s="131"/>
      <c r="AI3443" s="131"/>
      <c r="AJ3443" s="128" t="str">
        <f t="shared" si="367"/>
        <v/>
      </c>
      <c r="AK3443" s="7" t="str">
        <f>IF(ISNUMBER($AJ3443),INDEX($C$1:$AB$3985,$AJ3443,AK$4),"")</f>
        <v/>
      </c>
      <c r="AL3443" s="7" t="str">
        <f>IF(ISNUMBER($AJ3443),INDEX($C$1:$AB$3985,$AJ3443,AL$4),"")</f>
        <v/>
      </c>
      <c r="AM3443" s="128"/>
      <c r="AN3443" s="128" t="str">
        <f t="shared" si="369"/>
        <v/>
      </c>
      <c r="AO3443" s="7" t="str">
        <f t="shared" si="372"/>
        <v/>
      </c>
      <c r="AP3443" s="10" t="str">
        <f t="shared" si="372"/>
        <v/>
      </c>
      <c r="AQ3443" s="310">
        <f>IF(ISNUMBER(SEARCH($T$30,AO3443)),MAX(AQ$5:AQ3442)+1,0)</f>
        <v>0</v>
      </c>
      <c r="AR3443" s="310">
        <f>IF(ISNUMBER(SEARCH($T$31,AO3443)),MAX(AR$5:AR3442)+1,0)</f>
        <v>0</v>
      </c>
      <c r="AS3443" s="128" t="str">
        <f t="shared" si="368"/>
        <v/>
      </c>
      <c r="AT3443" s="105" t="str">
        <f>IF(ISNUMBER($AS3443),INDEX($C$1:$AB$3985,$AS3443,AT$4),"")</f>
        <v/>
      </c>
      <c r="AU3443" s="128"/>
      <c r="AV3443" s="128" t="str">
        <f t="shared" si="370"/>
        <v/>
      </c>
      <c r="AW3443" s="105" t="str">
        <f>IF(ISNUMBER($AV3443),INDEX($C$1:$AB$3985,$AV3443,AW$4),"")</f>
        <v/>
      </c>
      <c r="AX3443" s="105" t="str">
        <f>IF(ISNUMBER($AV3443),INDEX($C$1:$AB$3985,$AV3443,AX$4),"")</f>
        <v/>
      </c>
      <c r="AY3443" s="128"/>
      <c r="AZ3443" s="128"/>
      <c r="BA3443" s="128" t="str">
        <f t="shared" si="371"/>
        <v/>
      </c>
      <c r="BB3443" s="105" t="str">
        <f>IF(ISNUMBER($BA3443),INDEX($C$1:$AB$3985,$BA3443,BB$4),"")</f>
        <v/>
      </c>
      <c r="BC3443" s="105"/>
    </row>
    <row r="3444" spans="1:55" x14ac:dyDescent="0.25">
      <c r="A3444" s="98"/>
      <c r="B3444" s="98"/>
      <c r="C3444" s="73"/>
      <c r="D3444" s="179"/>
      <c r="E3444" s="176"/>
      <c r="F3444" s="176"/>
      <c r="G3444" s="176"/>
      <c r="H3444" s="176"/>
      <c r="I3444" s="176"/>
      <c r="J3444" s="172"/>
      <c r="K3444" s="173"/>
      <c r="L3444" s="178"/>
      <c r="R3444" s="3"/>
      <c r="S3444" s="106"/>
      <c r="T3444" s="106"/>
      <c r="U3444" s="106"/>
      <c r="V3444" s="106"/>
      <c r="W3444" s="106"/>
      <c r="X3444" s="106"/>
      <c r="AB3444" s="188" t="str">
        <f t="shared" si="366"/>
        <v/>
      </c>
      <c r="AC3444" s="188" t="s">
        <v>1585</v>
      </c>
      <c r="AD3444" s="131"/>
      <c r="AE3444" s="131"/>
      <c r="AF3444" s="131"/>
      <c r="AG3444" s="131"/>
      <c r="AH3444" s="131"/>
      <c r="AI3444" s="131"/>
      <c r="AJ3444" s="128" t="str">
        <f t="shared" si="367"/>
        <v/>
      </c>
      <c r="AK3444" s="7" t="str">
        <f>IF(ISNUMBER($AJ3444),INDEX($C$1:$AB$3985,$AJ3444,AK$4),"")</f>
        <v/>
      </c>
      <c r="AL3444" s="7" t="str">
        <f>IF(ISNUMBER($AJ3444),INDEX($C$1:$AB$3985,$AJ3444,AL$4),"")</f>
        <v/>
      </c>
      <c r="AM3444" s="128"/>
      <c r="AN3444" s="128" t="str">
        <f t="shared" si="369"/>
        <v/>
      </c>
      <c r="AO3444" s="7" t="str">
        <f t="shared" si="372"/>
        <v/>
      </c>
      <c r="AP3444" s="10" t="str">
        <f t="shared" si="372"/>
        <v/>
      </c>
      <c r="AQ3444" s="310">
        <f>IF(ISNUMBER(SEARCH($T$30,AO3444)),MAX(AQ$5:AQ3443)+1,0)</f>
        <v>0</v>
      </c>
      <c r="AR3444" s="310">
        <f>IF(ISNUMBER(SEARCH($T$31,AO3444)),MAX(AR$5:AR3443)+1,0)</f>
        <v>0</v>
      </c>
      <c r="AS3444" s="128" t="str">
        <f t="shared" si="368"/>
        <v/>
      </c>
      <c r="AT3444" s="105" t="str">
        <f>IF(ISNUMBER($AS3444),INDEX($C$1:$AB$3985,$AS3444,AT$4),"")</f>
        <v/>
      </c>
      <c r="AU3444" s="128"/>
      <c r="AV3444" s="128" t="str">
        <f t="shared" si="370"/>
        <v/>
      </c>
      <c r="AW3444" s="105" t="str">
        <f>IF(ISNUMBER($AV3444),INDEX($C$1:$AB$3985,$AV3444,AW$4),"")</f>
        <v/>
      </c>
      <c r="AX3444" s="105" t="str">
        <f>IF(ISNUMBER($AV3444),INDEX($C$1:$AB$3985,$AV3444,AX$4),"")</f>
        <v/>
      </c>
      <c r="AY3444" s="128"/>
      <c r="AZ3444" s="128"/>
      <c r="BA3444" s="128" t="str">
        <f t="shared" si="371"/>
        <v/>
      </c>
      <c r="BB3444" s="105" t="str">
        <f>IF(ISNUMBER($BA3444),INDEX($C$1:$AB$3985,$BA3444,BB$4),"")</f>
        <v/>
      </c>
      <c r="BC3444" s="105"/>
    </row>
    <row r="3445" spans="1:55" x14ac:dyDescent="0.25">
      <c r="A3445" s="98"/>
      <c r="B3445" s="98"/>
      <c r="C3445" s="73"/>
      <c r="D3445" s="179"/>
      <c r="E3445" s="176"/>
      <c r="F3445" s="176"/>
      <c r="G3445" s="176"/>
      <c r="H3445" s="176"/>
      <c r="I3445" s="176"/>
      <c r="J3445" s="172"/>
      <c r="K3445" s="173"/>
      <c r="L3445" s="178"/>
      <c r="R3445" s="3"/>
      <c r="S3445" s="106"/>
      <c r="T3445" s="106"/>
      <c r="U3445" s="106"/>
      <c r="V3445" s="106"/>
      <c r="W3445" s="106"/>
      <c r="X3445" s="106"/>
      <c r="AB3445" s="188" t="str">
        <f t="shared" si="366"/>
        <v/>
      </c>
      <c r="AC3445" s="188" t="s">
        <v>1585</v>
      </c>
      <c r="AD3445" s="131"/>
      <c r="AE3445" s="131"/>
      <c r="AF3445" s="131"/>
      <c r="AG3445" s="131"/>
      <c r="AH3445" s="131"/>
      <c r="AI3445" s="131"/>
      <c r="AJ3445" s="128" t="str">
        <f t="shared" si="367"/>
        <v/>
      </c>
      <c r="AK3445" s="7" t="str">
        <f>IF(ISNUMBER($AJ3445),INDEX($C$1:$AB$3985,$AJ3445,AK$4),"")</f>
        <v/>
      </c>
      <c r="AL3445" s="7" t="str">
        <f>IF(ISNUMBER($AJ3445),INDEX($C$1:$AB$3985,$AJ3445,AL$4),"")</f>
        <v/>
      </c>
      <c r="AM3445" s="128"/>
      <c r="AN3445" s="128" t="str">
        <f t="shared" si="369"/>
        <v/>
      </c>
      <c r="AO3445" s="7" t="str">
        <f t="shared" si="372"/>
        <v/>
      </c>
      <c r="AP3445" s="10" t="str">
        <f t="shared" si="372"/>
        <v/>
      </c>
      <c r="AQ3445" s="310">
        <f>IF(ISNUMBER(SEARCH($T$30,AO3445)),MAX(AQ$5:AQ3444)+1,0)</f>
        <v>0</v>
      </c>
      <c r="AR3445" s="310">
        <f>IF(ISNUMBER(SEARCH($T$31,AO3445)),MAX(AR$5:AR3444)+1,0)</f>
        <v>0</v>
      </c>
      <c r="AS3445" s="128" t="str">
        <f t="shared" si="368"/>
        <v/>
      </c>
      <c r="AT3445" s="105" t="str">
        <f>IF(ISNUMBER($AS3445),INDEX($C$1:$AB$3985,$AS3445,AT$4),"")</f>
        <v/>
      </c>
      <c r="AU3445" s="128"/>
      <c r="AV3445" s="128" t="str">
        <f t="shared" si="370"/>
        <v/>
      </c>
      <c r="AW3445" s="105" t="str">
        <f>IF(ISNUMBER($AV3445),INDEX($C$1:$AB$3985,$AV3445,AW$4),"")</f>
        <v/>
      </c>
      <c r="AX3445" s="105" t="str">
        <f>IF(ISNUMBER($AV3445),INDEX($C$1:$AB$3985,$AV3445,AX$4),"")</f>
        <v/>
      </c>
      <c r="AY3445" s="128"/>
      <c r="AZ3445" s="128"/>
      <c r="BA3445" s="128" t="str">
        <f t="shared" si="371"/>
        <v/>
      </c>
      <c r="BB3445" s="105" t="str">
        <f>IF(ISNUMBER($BA3445),INDEX($C$1:$AB$3985,$BA3445,BB$4),"")</f>
        <v/>
      </c>
      <c r="BC3445" s="105"/>
    </row>
    <row r="3446" spans="1:55" x14ac:dyDescent="0.25">
      <c r="A3446" s="98"/>
      <c r="B3446" s="98"/>
      <c r="C3446" s="73"/>
      <c r="D3446" s="179"/>
      <c r="E3446" s="176"/>
      <c r="F3446" s="176"/>
      <c r="G3446" s="176"/>
      <c r="H3446" s="176"/>
      <c r="I3446" s="176"/>
      <c r="J3446" s="172"/>
      <c r="K3446" s="173"/>
      <c r="L3446" s="178"/>
      <c r="R3446" s="3"/>
      <c r="S3446" s="106"/>
      <c r="T3446" s="106"/>
      <c r="U3446" s="106"/>
      <c r="V3446" s="106"/>
      <c r="W3446" s="106"/>
      <c r="X3446" s="106"/>
      <c r="AB3446" s="188" t="str">
        <f t="shared" si="366"/>
        <v/>
      </c>
      <c r="AC3446" s="188" t="s">
        <v>1585</v>
      </c>
      <c r="AD3446" s="131"/>
      <c r="AE3446" s="131"/>
      <c r="AF3446" s="131"/>
      <c r="AG3446" s="131"/>
      <c r="AH3446" s="131"/>
      <c r="AI3446" s="131"/>
      <c r="AJ3446" s="128" t="str">
        <f t="shared" si="367"/>
        <v/>
      </c>
      <c r="AK3446" s="7" t="str">
        <f>IF(ISNUMBER($AJ3446),INDEX($C$1:$AB$3985,$AJ3446,AK$4),"")</f>
        <v/>
      </c>
      <c r="AL3446" s="7" t="str">
        <f>IF(ISNUMBER($AJ3446),INDEX($C$1:$AB$3985,$AJ3446,AL$4),"")</f>
        <v/>
      </c>
      <c r="AM3446" s="128"/>
      <c r="AN3446" s="128" t="str">
        <f t="shared" si="369"/>
        <v/>
      </c>
      <c r="AO3446" s="7" t="str">
        <f t="shared" si="372"/>
        <v/>
      </c>
      <c r="AP3446" s="10" t="str">
        <f t="shared" si="372"/>
        <v/>
      </c>
      <c r="AQ3446" s="310">
        <f>IF(ISNUMBER(SEARCH($T$30,AO3446)),MAX(AQ$5:AQ3445)+1,0)</f>
        <v>0</v>
      </c>
      <c r="AR3446" s="310">
        <f>IF(ISNUMBER(SEARCH($T$31,AO3446)),MAX(AR$5:AR3445)+1,0)</f>
        <v>0</v>
      </c>
      <c r="AS3446" s="128" t="str">
        <f t="shared" si="368"/>
        <v/>
      </c>
      <c r="AT3446" s="105" t="str">
        <f>IF(ISNUMBER($AS3446),INDEX($C$1:$AB$3985,$AS3446,AT$4),"")</f>
        <v/>
      </c>
      <c r="AU3446" s="128"/>
      <c r="AV3446" s="128" t="str">
        <f t="shared" si="370"/>
        <v/>
      </c>
      <c r="AW3446" s="105" t="str">
        <f>IF(ISNUMBER($AV3446),INDEX($C$1:$AB$3985,$AV3446,AW$4),"")</f>
        <v/>
      </c>
      <c r="AX3446" s="105" t="str">
        <f>IF(ISNUMBER($AV3446),INDEX($C$1:$AB$3985,$AV3446,AX$4),"")</f>
        <v/>
      </c>
      <c r="AY3446" s="128"/>
      <c r="AZ3446" s="128"/>
      <c r="BA3446" s="128" t="str">
        <f t="shared" si="371"/>
        <v/>
      </c>
      <c r="BB3446" s="105" t="str">
        <f>IF(ISNUMBER($BA3446),INDEX($C$1:$AB$3985,$BA3446,BB$4),"")</f>
        <v/>
      </c>
      <c r="BC3446" s="105"/>
    </row>
    <row r="3447" spans="1:55" x14ac:dyDescent="0.25">
      <c r="A3447" s="98"/>
      <c r="B3447" s="98"/>
      <c r="C3447" s="73"/>
      <c r="D3447" s="179"/>
      <c r="E3447" s="176"/>
      <c r="F3447" s="176"/>
      <c r="G3447" s="176"/>
      <c r="H3447" s="176"/>
      <c r="I3447" s="176"/>
      <c r="J3447" s="172"/>
      <c r="K3447" s="173"/>
      <c r="L3447" s="178"/>
      <c r="R3447" s="3"/>
      <c r="S3447" s="106"/>
      <c r="T3447" s="106"/>
      <c r="U3447" s="106"/>
      <c r="V3447" s="106"/>
      <c r="W3447" s="106"/>
      <c r="X3447" s="106"/>
      <c r="AB3447" s="188" t="str">
        <f t="shared" si="366"/>
        <v/>
      </c>
      <c r="AC3447" s="188" t="s">
        <v>1585</v>
      </c>
      <c r="AD3447" s="131"/>
      <c r="AE3447" s="131"/>
      <c r="AF3447" s="131"/>
      <c r="AG3447" s="131"/>
      <c r="AH3447" s="131"/>
      <c r="AI3447" s="131"/>
      <c r="AJ3447" s="128" t="str">
        <f t="shared" si="367"/>
        <v/>
      </c>
      <c r="AK3447" s="7" t="str">
        <f>IF(ISNUMBER($AJ3447),INDEX($C$1:$AB$3985,$AJ3447,AK$4),"")</f>
        <v/>
      </c>
      <c r="AL3447" s="7" t="str">
        <f>IF(ISNUMBER($AJ3447),INDEX($C$1:$AB$3985,$AJ3447,AL$4),"")</f>
        <v/>
      </c>
      <c r="AM3447" s="128"/>
      <c r="AN3447" s="128" t="str">
        <f t="shared" si="369"/>
        <v/>
      </c>
      <c r="AO3447" s="7" t="str">
        <f t="shared" si="372"/>
        <v/>
      </c>
      <c r="AP3447" s="10" t="str">
        <f t="shared" si="372"/>
        <v/>
      </c>
      <c r="AQ3447" s="310">
        <f>IF(ISNUMBER(SEARCH($T$30,AO3447)),MAX(AQ$5:AQ3446)+1,0)</f>
        <v>0</v>
      </c>
      <c r="AR3447" s="310">
        <f>IF(ISNUMBER(SEARCH($T$31,AO3447)),MAX(AR$5:AR3446)+1,0)</f>
        <v>0</v>
      </c>
      <c r="AS3447" s="128" t="str">
        <f t="shared" si="368"/>
        <v/>
      </c>
      <c r="AT3447" s="105" t="str">
        <f>IF(ISNUMBER($AS3447),INDEX($C$1:$AB$3985,$AS3447,AT$4),"")</f>
        <v/>
      </c>
      <c r="AU3447" s="128"/>
      <c r="AV3447" s="128" t="str">
        <f t="shared" si="370"/>
        <v/>
      </c>
      <c r="AW3447" s="105" t="str">
        <f>IF(ISNUMBER($AV3447),INDEX($C$1:$AB$3985,$AV3447,AW$4),"")</f>
        <v/>
      </c>
      <c r="AX3447" s="105" t="str">
        <f>IF(ISNUMBER($AV3447),INDEX($C$1:$AB$3985,$AV3447,AX$4),"")</f>
        <v/>
      </c>
      <c r="AY3447" s="128"/>
      <c r="AZ3447" s="128"/>
      <c r="BA3447" s="128" t="str">
        <f t="shared" si="371"/>
        <v/>
      </c>
      <c r="BB3447" s="105" t="str">
        <f>IF(ISNUMBER($BA3447),INDEX($C$1:$AB$3985,$BA3447,BB$4),"")</f>
        <v/>
      </c>
      <c r="BC3447" s="105"/>
    </row>
    <row r="3448" spans="1:55" x14ac:dyDescent="0.25">
      <c r="A3448" s="98"/>
      <c r="B3448" s="98"/>
      <c r="C3448" s="73"/>
      <c r="D3448" s="179"/>
      <c r="E3448" s="176"/>
      <c r="F3448" s="176"/>
      <c r="G3448" s="176"/>
      <c r="H3448" s="176"/>
      <c r="I3448" s="176"/>
      <c r="J3448" s="172"/>
      <c r="K3448" s="173"/>
      <c r="L3448" s="178"/>
      <c r="R3448" s="3"/>
      <c r="S3448" s="106"/>
      <c r="T3448" s="106"/>
      <c r="U3448" s="106"/>
      <c r="V3448" s="106"/>
      <c r="W3448" s="106"/>
      <c r="X3448" s="106"/>
      <c r="AB3448" s="188" t="str">
        <f t="shared" si="366"/>
        <v/>
      </c>
      <c r="AC3448" s="188" t="s">
        <v>1585</v>
      </c>
      <c r="AD3448" s="131"/>
      <c r="AE3448" s="131"/>
      <c r="AF3448" s="131"/>
      <c r="AG3448" s="131"/>
      <c r="AH3448" s="131"/>
      <c r="AI3448" s="131"/>
      <c r="AJ3448" s="128" t="str">
        <f t="shared" si="367"/>
        <v/>
      </c>
      <c r="AK3448" s="7" t="str">
        <f>IF(ISNUMBER($AJ3448),INDEX($C$1:$AB$3985,$AJ3448,AK$4),"")</f>
        <v/>
      </c>
      <c r="AL3448" s="7" t="str">
        <f>IF(ISNUMBER($AJ3448),INDEX($C$1:$AB$3985,$AJ3448,AL$4),"")</f>
        <v/>
      </c>
      <c r="AM3448" s="128"/>
      <c r="AN3448" s="128" t="str">
        <f t="shared" si="369"/>
        <v/>
      </c>
      <c r="AO3448" s="7" t="str">
        <f t="shared" si="372"/>
        <v/>
      </c>
      <c r="AP3448" s="10" t="str">
        <f t="shared" si="372"/>
        <v/>
      </c>
      <c r="AQ3448" s="310">
        <f>IF(ISNUMBER(SEARCH($T$30,AO3448)),MAX(AQ$5:AQ3447)+1,0)</f>
        <v>0</v>
      </c>
      <c r="AR3448" s="310">
        <f>IF(ISNUMBER(SEARCH($T$31,AO3448)),MAX(AR$5:AR3447)+1,0)</f>
        <v>0</v>
      </c>
      <c r="AS3448" s="128" t="str">
        <f t="shared" si="368"/>
        <v/>
      </c>
      <c r="AT3448" s="105" t="str">
        <f>IF(ISNUMBER($AS3448),INDEX($C$1:$AB$3985,$AS3448,AT$4),"")</f>
        <v/>
      </c>
      <c r="AU3448" s="128"/>
      <c r="AV3448" s="128" t="str">
        <f t="shared" si="370"/>
        <v/>
      </c>
      <c r="AW3448" s="105" t="str">
        <f>IF(ISNUMBER($AV3448),INDEX($C$1:$AB$3985,$AV3448,AW$4),"")</f>
        <v/>
      </c>
      <c r="AX3448" s="105" t="str">
        <f>IF(ISNUMBER($AV3448),INDEX($C$1:$AB$3985,$AV3448,AX$4),"")</f>
        <v/>
      </c>
      <c r="AY3448" s="128"/>
      <c r="AZ3448" s="128"/>
      <c r="BA3448" s="128" t="str">
        <f t="shared" si="371"/>
        <v/>
      </c>
      <c r="BB3448" s="105" t="str">
        <f>IF(ISNUMBER($BA3448),INDEX($C$1:$AB$3985,$BA3448,BB$4),"")</f>
        <v/>
      </c>
      <c r="BC3448" s="105"/>
    </row>
    <row r="3449" spans="1:55" x14ac:dyDescent="0.25">
      <c r="A3449" s="98"/>
      <c r="B3449" s="98"/>
      <c r="C3449" s="73"/>
      <c r="D3449" s="179"/>
      <c r="E3449" s="176"/>
      <c r="F3449" s="176"/>
      <c r="G3449" s="176"/>
      <c r="H3449" s="176"/>
      <c r="I3449" s="176"/>
      <c r="J3449" s="172"/>
      <c r="K3449" s="173"/>
      <c r="L3449" s="178"/>
      <c r="R3449" s="3"/>
      <c r="S3449" s="106"/>
      <c r="T3449" s="106"/>
      <c r="U3449" s="106"/>
      <c r="V3449" s="106"/>
      <c r="W3449" s="106"/>
      <c r="X3449" s="106"/>
      <c r="AB3449" s="188" t="str">
        <f t="shared" si="366"/>
        <v/>
      </c>
      <c r="AC3449" s="188" t="s">
        <v>1585</v>
      </c>
      <c r="AD3449" s="131"/>
      <c r="AE3449" s="131"/>
      <c r="AF3449" s="131"/>
      <c r="AG3449" s="131"/>
      <c r="AH3449" s="131"/>
      <c r="AI3449" s="131"/>
      <c r="AJ3449" s="128" t="str">
        <f t="shared" si="367"/>
        <v/>
      </c>
      <c r="AK3449" s="7" t="str">
        <f>IF(ISNUMBER($AJ3449),INDEX($C$1:$AB$3985,$AJ3449,AK$4),"")</f>
        <v/>
      </c>
      <c r="AL3449" s="7" t="str">
        <f>IF(ISNUMBER($AJ3449),INDEX($C$1:$AB$3985,$AJ3449,AL$4),"")</f>
        <v/>
      </c>
      <c r="AM3449" s="128"/>
      <c r="AN3449" s="128" t="str">
        <f t="shared" si="369"/>
        <v/>
      </c>
      <c r="AO3449" s="7" t="str">
        <f t="shared" si="372"/>
        <v/>
      </c>
      <c r="AP3449" s="10" t="str">
        <f t="shared" si="372"/>
        <v/>
      </c>
      <c r="AQ3449" s="310">
        <f>IF(ISNUMBER(SEARCH($T$30,AO3449)),MAX(AQ$5:AQ3448)+1,0)</f>
        <v>0</v>
      </c>
      <c r="AR3449" s="310">
        <f>IF(ISNUMBER(SEARCH($T$31,AO3449)),MAX(AR$5:AR3448)+1,0)</f>
        <v>0</v>
      </c>
      <c r="AS3449" s="128" t="str">
        <f t="shared" si="368"/>
        <v/>
      </c>
      <c r="AT3449" s="105" t="str">
        <f>IF(ISNUMBER($AS3449),INDEX($C$1:$AB$3985,$AS3449,AT$4),"")</f>
        <v/>
      </c>
      <c r="AU3449" s="128"/>
      <c r="AV3449" s="128" t="str">
        <f t="shared" si="370"/>
        <v/>
      </c>
      <c r="AW3449" s="105" t="str">
        <f>IF(ISNUMBER($AV3449),INDEX($C$1:$AB$3985,$AV3449,AW$4),"")</f>
        <v/>
      </c>
      <c r="AX3449" s="105" t="str">
        <f>IF(ISNUMBER($AV3449),INDEX($C$1:$AB$3985,$AV3449,AX$4),"")</f>
        <v/>
      </c>
      <c r="AY3449" s="128"/>
      <c r="AZ3449" s="128"/>
      <c r="BA3449" s="128" t="str">
        <f t="shared" si="371"/>
        <v/>
      </c>
      <c r="BB3449" s="105" t="str">
        <f>IF(ISNUMBER($BA3449),INDEX($C$1:$AB$3985,$BA3449,BB$4),"")</f>
        <v/>
      </c>
      <c r="BC3449" s="105"/>
    </row>
    <row r="3450" spans="1:55" x14ac:dyDescent="0.25">
      <c r="A3450" s="98"/>
      <c r="B3450" s="98"/>
      <c r="C3450" s="73"/>
      <c r="D3450" s="179"/>
      <c r="E3450" s="176"/>
      <c r="F3450" s="176"/>
      <c r="G3450" s="176"/>
      <c r="H3450" s="176"/>
      <c r="I3450" s="176"/>
      <c r="J3450" s="172"/>
      <c r="K3450" s="173"/>
      <c r="L3450" s="178"/>
      <c r="R3450" s="3"/>
      <c r="S3450" s="106"/>
      <c r="T3450" s="106"/>
      <c r="U3450" s="106"/>
      <c r="V3450" s="106"/>
      <c r="W3450" s="106"/>
      <c r="X3450" s="106"/>
      <c r="AB3450" s="188" t="str">
        <f t="shared" si="366"/>
        <v/>
      </c>
      <c r="AC3450" s="188" t="s">
        <v>1585</v>
      </c>
      <c r="AD3450" s="131"/>
      <c r="AE3450" s="131"/>
      <c r="AF3450" s="131"/>
      <c r="AG3450" s="131"/>
      <c r="AH3450" s="131"/>
      <c r="AI3450" s="131"/>
      <c r="AJ3450" s="128" t="str">
        <f t="shared" si="367"/>
        <v/>
      </c>
      <c r="AK3450" s="7" t="str">
        <f>IF(ISNUMBER($AJ3450),INDEX($C$1:$AB$3985,$AJ3450,AK$4),"")</f>
        <v/>
      </c>
      <c r="AL3450" s="7" t="str">
        <f>IF(ISNUMBER($AJ3450),INDEX($C$1:$AB$3985,$AJ3450,AL$4),"")</f>
        <v/>
      </c>
      <c r="AM3450" s="128"/>
      <c r="AN3450" s="128" t="str">
        <f t="shared" si="369"/>
        <v/>
      </c>
      <c r="AO3450" s="7" t="str">
        <f t="shared" si="372"/>
        <v/>
      </c>
      <c r="AP3450" s="10" t="str">
        <f t="shared" si="372"/>
        <v/>
      </c>
      <c r="AQ3450" s="310">
        <f>IF(ISNUMBER(SEARCH($T$30,AO3450)),MAX(AQ$5:AQ3449)+1,0)</f>
        <v>0</v>
      </c>
      <c r="AR3450" s="310">
        <f>IF(ISNUMBER(SEARCH($T$31,AO3450)),MAX(AR$5:AR3449)+1,0)</f>
        <v>0</v>
      </c>
      <c r="AS3450" s="128" t="str">
        <f t="shared" si="368"/>
        <v/>
      </c>
      <c r="AT3450" s="105" t="str">
        <f>IF(ISNUMBER($AS3450),INDEX($C$1:$AB$3985,$AS3450,AT$4),"")</f>
        <v/>
      </c>
      <c r="AU3450" s="128"/>
      <c r="AV3450" s="128" t="str">
        <f t="shared" si="370"/>
        <v/>
      </c>
      <c r="AW3450" s="105" t="str">
        <f>IF(ISNUMBER($AV3450),INDEX($C$1:$AB$3985,$AV3450,AW$4),"")</f>
        <v/>
      </c>
      <c r="AX3450" s="105" t="str">
        <f>IF(ISNUMBER($AV3450),INDEX($C$1:$AB$3985,$AV3450,AX$4),"")</f>
        <v/>
      </c>
      <c r="AY3450" s="128"/>
      <c r="AZ3450" s="128"/>
      <c r="BA3450" s="128" t="str">
        <f t="shared" si="371"/>
        <v/>
      </c>
      <c r="BB3450" s="105" t="str">
        <f>IF(ISNUMBER($BA3450),INDEX($C$1:$AB$3985,$BA3450,BB$4),"")</f>
        <v/>
      </c>
      <c r="BC3450" s="105"/>
    </row>
    <row r="3451" spans="1:55" x14ac:dyDescent="0.25">
      <c r="A3451" s="98"/>
      <c r="B3451" s="98"/>
      <c r="C3451" s="73"/>
      <c r="D3451" s="179"/>
      <c r="E3451" s="176"/>
      <c r="F3451" s="176"/>
      <c r="G3451" s="176"/>
      <c r="H3451" s="176"/>
      <c r="I3451" s="176"/>
      <c r="J3451" s="172"/>
      <c r="K3451" s="173"/>
      <c r="L3451" s="178"/>
      <c r="R3451" s="3"/>
      <c r="S3451" s="106"/>
      <c r="T3451" s="106"/>
      <c r="U3451" s="106"/>
      <c r="V3451" s="106"/>
      <c r="W3451" s="106"/>
      <c r="X3451" s="106"/>
      <c r="AB3451" s="188" t="str">
        <f t="shared" si="366"/>
        <v/>
      </c>
      <c r="AC3451" s="188" t="s">
        <v>1585</v>
      </c>
      <c r="AD3451" s="131"/>
      <c r="AE3451" s="131"/>
      <c r="AF3451" s="131"/>
      <c r="AG3451" s="131"/>
      <c r="AH3451" s="131"/>
      <c r="AI3451" s="131"/>
      <c r="AJ3451" s="128" t="str">
        <f t="shared" si="367"/>
        <v/>
      </c>
      <c r="AK3451" s="7" t="str">
        <f>IF(ISNUMBER($AJ3451),INDEX($C$1:$AB$3985,$AJ3451,AK$4),"")</f>
        <v/>
      </c>
      <c r="AL3451" s="7" t="str">
        <f>IF(ISNUMBER($AJ3451),INDEX($C$1:$AB$3985,$AJ3451,AL$4),"")</f>
        <v/>
      </c>
      <c r="AM3451" s="128"/>
      <c r="AN3451" s="128" t="str">
        <f t="shared" si="369"/>
        <v/>
      </c>
      <c r="AO3451" s="7" t="str">
        <f t="shared" si="372"/>
        <v/>
      </c>
      <c r="AP3451" s="10" t="str">
        <f t="shared" si="372"/>
        <v/>
      </c>
      <c r="AQ3451" s="310">
        <f>IF(ISNUMBER(SEARCH($T$30,AO3451)),MAX(AQ$5:AQ3450)+1,0)</f>
        <v>0</v>
      </c>
      <c r="AR3451" s="310">
        <f>IF(ISNUMBER(SEARCH($T$31,AO3451)),MAX(AR$5:AR3450)+1,0)</f>
        <v>0</v>
      </c>
      <c r="AS3451" s="128" t="str">
        <f t="shared" si="368"/>
        <v/>
      </c>
      <c r="AT3451" s="105" t="str">
        <f>IF(ISNUMBER($AS3451),INDEX($C$1:$AB$3985,$AS3451,AT$4),"")</f>
        <v/>
      </c>
      <c r="AU3451" s="128"/>
      <c r="AV3451" s="128" t="str">
        <f t="shared" si="370"/>
        <v/>
      </c>
      <c r="AW3451" s="105" t="str">
        <f>IF(ISNUMBER($AV3451),INDEX($C$1:$AB$3985,$AV3451,AW$4),"")</f>
        <v/>
      </c>
      <c r="AX3451" s="105" t="str">
        <f>IF(ISNUMBER($AV3451),INDEX($C$1:$AB$3985,$AV3451,AX$4),"")</f>
        <v/>
      </c>
      <c r="AY3451" s="128"/>
      <c r="AZ3451" s="128"/>
      <c r="BA3451" s="128" t="str">
        <f t="shared" si="371"/>
        <v/>
      </c>
      <c r="BB3451" s="105" t="str">
        <f>IF(ISNUMBER($BA3451),INDEX($C$1:$AB$3985,$BA3451,BB$4),"")</f>
        <v/>
      </c>
      <c r="BC3451" s="105"/>
    </row>
    <row r="3452" spans="1:55" x14ac:dyDescent="0.25">
      <c r="A3452" s="98"/>
      <c r="B3452" s="98"/>
      <c r="C3452" s="73"/>
      <c r="D3452" s="179"/>
      <c r="E3452" s="176"/>
      <c r="F3452" s="176"/>
      <c r="G3452" s="176"/>
      <c r="H3452" s="176"/>
      <c r="I3452" s="176"/>
      <c r="J3452" s="172"/>
      <c r="K3452" s="173"/>
      <c r="L3452" s="178"/>
      <c r="R3452" s="3"/>
      <c r="S3452" s="106"/>
      <c r="T3452" s="106"/>
      <c r="U3452" s="106"/>
      <c r="V3452" s="106"/>
      <c r="W3452" s="106"/>
      <c r="X3452" s="106"/>
      <c r="AB3452" s="188" t="str">
        <f t="shared" si="366"/>
        <v/>
      </c>
      <c r="AC3452" s="188" t="s">
        <v>1585</v>
      </c>
      <c r="AD3452" s="131"/>
      <c r="AE3452" s="131"/>
      <c r="AF3452" s="131"/>
      <c r="AG3452" s="131"/>
      <c r="AH3452" s="131"/>
      <c r="AI3452" s="131"/>
      <c r="AJ3452" s="128" t="str">
        <f t="shared" si="367"/>
        <v/>
      </c>
      <c r="AK3452" s="7" t="str">
        <f>IF(ISNUMBER($AJ3452),INDEX($C$1:$AB$3985,$AJ3452,AK$4),"")</f>
        <v/>
      </c>
      <c r="AL3452" s="7" t="str">
        <f>IF(ISNUMBER($AJ3452),INDEX($C$1:$AB$3985,$AJ3452,AL$4),"")</f>
        <v/>
      </c>
      <c r="AM3452" s="128"/>
      <c r="AN3452" s="128" t="str">
        <f t="shared" si="369"/>
        <v/>
      </c>
      <c r="AO3452" s="7" t="str">
        <f t="shared" si="372"/>
        <v/>
      </c>
      <c r="AP3452" s="10" t="str">
        <f t="shared" si="372"/>
        <v/>
      </c>
      <c r="AQ3452" s="310">
        <f>IF(ISNUMBER(SEARCH($T$30,AO3452)),MAX(AQ$5:AQ3451)+1,0)</f>
        <v>0</v>
      </c>
      <c r="AR3452" s="310">
        <f>IF(ISNUMBER(SEARCH($T$31,AO3452)),MAX(AR$5:AR3451)+1,0)</f>
        <v>0</v>
      </c>
      <c r="AS3452" s="128" t="str">
        <f t="shared" si="368"/>
        <v/>
      </c>
      <c r="AT3452" s="105" t="str">
        <f>IF(ISNUMBER($AS3452),INDEX($C$1:$AB$3985,$AS3452,AT$4),"")</f>
        <v/>
      </c>
      <c r="AU3452" s="128"/>
      <c r="AV3452" s="128" t="str">
        <f t="shared" si="370"/>
        <v/>
      </c>
      <c r="AW3452" s="105" t="str">
        <f>IF(ISNUMBER($AV3452),INDEX($C$1:$AB$3985,$AV3452,AW$4),"")</f>
        <v/>
      </c>
      <c r="AX3452" s="105" t="str">
        <f>IF(ISNUMBER($AV3452),INDEX($C$1:$AB$3985,$AV3452,AX$4),"")</f>
        <v/>
      </c>
      <c r="AY3452" s="128"/>
      <c r="AZ3452" s="128"/>
      <c r="BA3452" s="128" t="str">
        <f t="shared" si="371"/>
        <v/>
      </c>
      <c r="BB3452" s="105" t="str">
        <f>IF(ISNUMBER($BA3452),INDEX($C$1:$AB$3985,$BA3452,BB$4),"")</f>
        <v/>
      </c>
      <c r="BC3452" s="105"/>
    </row>
    <row r="3453" spans="1:55" x14ac:dyDescent="0.25">
      <c r="A3453" s="98"/>
      <c r="B3453" s="98"/>
      <c r="C3453" s="73"/>
      <c r="D3453" s="179"/>
      <c r="E3453" s="176"/>
      <c r="F3453" s="176"/>
      <c r="G3453" s="176"/>
      <c r="H3453" s="176"/>
      <c r="I3453" s="176"/>
      <c r="J3453" s="172"/>
      <c r="K3453" s="173"/>
      <c r="L3453" s="178"/>
      <c r="R3453" s="3"/>
      <c r="S3453" s="106"/>
      <c r="T3453" s="106"/>
      <c r="U3453" s="106"/>
      <c r="V3453" s="106"/>
      <c r="W3453" s="106"/>
      <c r="X3453" s="106"/>
      <c r="AB3453" s="188" t="str">
        <f t="shared" si="366"/>
        <v/>
      </c>
      <c r="AC3453" s="188" t="s">
        <v>1585</v>
      </c>
      <c r="AD3453" s="131"/>
      <c r="AE3453" s="131"/>
      <c r="AF3453" s="131"/>
      <c r="AG3453" s="131"/>
      <c r="AH3453" s="131"/>
      <c r="AI3453" s="131"/>
      <c r="AJ3453" s="128" t="str">
        <f t="shared" si="367"/>
        <v/>
      </c>
      <c r="AK3453" s="7" t="str">
        <f>IF(ISNUMBER($AJ3453),INDEX($C$1:$AB$3985,$AJ3453,AK$4),"")</f>
        <v/>
      </c>
      <c r="AL3453" s="7" t="str">
        <f>IF(ISNUMBER($AJ3453),INDEX($C$1:$AB$3985,$AJ3453,AL$4),"")</f>
        <v/>
      </c>
      <c r="AM3453" s="128"/>
      <c r="AN3453" s="128" t="str">
        <f t="shared" si="369"/>
        <v/>
      </c>
      <c r="AO3453" s="7" t="str">
        <f t="shared" si="372"/>
        <v/>
      </c>
      <c r="AP3453" s="10" t="str">
        <f t="shared" si="372"/>
        <v/>
      </c>
      <c r="AQ3453" s="310">
        <f>IF(ISNUMBER(SEARCH($T$30,AO3453)),MAX(AQ$5:AQ3452)+1,0)</f>
        <v>0</v>
      </c>
      <c r="AR3453" s="310">
        <f>IF(ISNUMBER(SEARCH($T$31,AO3453)),MAX(AR$5:AR3452)+1,0)</f>
        <v>0</v>
      </c>
      <c r="AS3453" s="128" t="str">
        <f t="shared" si="368"/>
        <v/>
      </c>
      <c r="AT3453" s="105" t="str">
        <f>IF(ISNUMBER($AS3453),INDEX($C$1:$AB$3985,$AS3453,AT$4),"")</f>
        <v/>
      </c>
      <c r="AU3453" s="128"/>
      <c r="AV3453" s="128" t="str">
        <f t="shared" si="370"/>
        <v/>
      </c>
      <c r="AW3453" s="105" t="str">
        <f>IF(ISNUMBER($AV3453),INDEX($C$1:$AB$3985,$AV3453,AW$4),"")</f>
        <v/>
      </c>
      <c r="AX3453" s="105" t="str">
        <f>IF(ISNUMBER($AV3453),INDEX($C$1:$AB$3985,$AV3453,AX$4),"")</f>
        <v/>
      </c>
      <c r="AY3453" s="128"/>
      <c r="AZ3453" s="128"/>
      <c r="BA3453" s="128" t="str">
        <f t="shared" si="371"/>
        <v/>
      </c>
      <c r="BB3453" s="105" t="str">
        <f>IF(ISNUMBER($BA3453),INDEX($C$1:$AB$3985,$BA3453,BB$4),"")</f>
        <v/>
      </c>
      <c r="BC3453" s="105"/>
    </row>
    <row r="3454" spans="1:55" x14ac:dyDescent="0.25">
      <c r="A3454" s="98"/>
      <c r="B3454" s="98"/>
      <c r="C3454" s="73"/>
      <c r="D3454" s="179"/>
      <c r="E3454" s="176"/>
      <c r="F3454" s="176"/>
      <c r="G3454" s="176"/>
      <c r="H3454" s="176"/>
      <c r="I3454" s="176"/>
      <c r="J3454" s="172"/>
      <c r="K3454" s="173"/>
      <c r="L3454" s="178"/>
      <c r="R3454" s="3"/>
      <c r="S3454" s="106"/>
      <c r="T3454" s="106"/>
      <c r="U3454" s="106"/>
      <c r="V3454" s="106"/>
      <c r="W3454" s="106"/>
      <c r="X3454" s="106"/>
      <c r="AB3454" s="188" t="str">
        <f t="shared" si="366"/>
        <v/>
      </c>
      <c r="AC3454" s="188" t="s">
        <v>1585</v>
      </c>
      <c r="AD3454" s="131"/>
      <c r="AE3454" s="131"/>
      <c r="AF3454" s="131"/>
      <c r="AG3454" s="131"/>
      <c r="AH3454" s="131"/>
      <c r="AI3454" s="131"/>
      <c r="AJ3454" s="128" t="str">
        <f t="shared" si="367"/>
        <v/>
      </c>
      <c r="AK3454" s="7" t="str">
        <f>IF(ISNUMBER($AJ3454),INDEX($C$1:$AB$3985,$AJ3454,AK$4),"")</f>
        <v/>
      </c>
      <c r="AL3454" s="7" t="str">
        <f>IF(ISNUMBER($AJ3454),INDEX($C$1:$AB$3985,$AJ3454,AL$4),"")</f>
        <v/>
      </c>
      <c r="AM3454" s="128"/>
      <c r="AN3454" s="128" t="str">
        <f t="shared" si="369"/>
        <v/>
      </c>
      <c r="AO3454" s="7" t="str">
        <f t="shared" si="372"/>
        <v/>
      </c>
      <c r="AP3454" s="10" t="str">
        <f t="shared" si="372"/>
        <v/>
      </c>
      <c r="AQ3454" s="310">
        <f>IF(ISNUMBER(SEARCH($T$30,AO3454)),MAX(AQ$5:AQ3453)+1,0)</f>
        <v>0</v>
      </c>
      <c r="AR3454" s="310">
        <f>IF(ISNUMBER(SEARCH($T$31,AO3454)),MAX(AR$5:AR3453)+1,0)</f>
        <v>0</v>
      </c>
      <c r="AS3454" s="128" t="str">
        <f t="shared" si="368"/>
        <v/>
      </c>
      <c r="AT3454" s="105" t="str">
        <f>IF(ISNUMBER($AS3454),INDEX($C$1:$AB$3985,$AS3454,AT$4),"")</f>
        <v/>
      </c>
      <c r="AU3454" s="128"/>
      <c r="AV3454" s="128" t="str">
        <f t="shared" si="370"/>
        <v/>
      </c>
      <c r="AW3454" s="105" t="str">
        <f>IF(ISNUMBER($AV3454),INDEX($C$1:$AB$3985,$AV3454,AW$4),"")</f>
        <v/>
      </c>
      <c r="AX3454" s="105" t="str">
        <f>IF(ISNUMBER($AV3454),INDEX($C$1:$AB$3985,$AV3454,AX$4),"")</f>
        <v/>
      </c>
      <c r="AY3454" s="128"/>
      <c r="AZ3454" s="128"/>
      <c r="BA3454" s="128" t="str">
        <f t="shared" si="371"/>
        <v/>
      </c>
      <c r="BB3454" s="105" t="str">
        <f>IF(ISNUMBER($BA3454),INDEX($C$1:$AB$3985,$BA3454,BB$4),"")</f>
        <v/>
      </c>
      <c r="BC3454" s="105"/>
    </row>
    <row r="3455" spans="1:55" x14ac:dyDescent="0.25">
      <c r="A3455" s="98"/>
      <c r="B3455" s="98"/>
      <c r="C3455" s="73"/>
      <c r="D3455" s="179"/>
      <c r="E3455" s="176"/>
      <c r="F3455" s="176"/>
      <c r="G3455" s="176"/>
      <c r="H3455" s="176"/>
      <c r="I3455" s="176"/>
      <c r="J3455" s="172"/>
      <c r="K3455" s="173"/>
      <c r="L3455" s="178"/>
      <c r="R3455" s="3"/>
      <c r="S3455" s="106"/>
      <c r="T3455" s="106"/>
      <c r="U3455" s="106"/>
      <c r="V3455" s="106"/>
      <c r="W3455" s="106"/>
      <c r="X3455" s="106"/>
      <c r="AB3455" s="188" t="str">
        <f t="shared" si="366"/>
        <v/>
      </c>
      <c r="AC3455" s="188" t="s">
        <v>1585</v>
      </c>
      <c r="AD3455" s="131"/>
      <c r="AE3455" s="131"/>
      <c r="AF3455" s="131"/>
      <c r="AG3455" s="131"/>
      <c r="AH3455" s="131"/>
      <c r="AI3455" s="131"/>
      <c r="AJ3455" s="128" t="str">
        <f t="shared" si="367"/>
        <v/>
      </c>
      <c r="AK3455" s="7" t="str">
        <f>IF(ISNUMBER($AJ3455),INDEX($C$1:$AB$3985,$AJ3455,AK$4),"")</f>
        <v/>
      </c>
      <c r="AL3455" s="7" t="str">
        <f>IF(ISNUMBER($AJ3455),INDEX($C$1:$AB$3985,$AJ3455,AL$4),"")</f>
        <v/>
      </c>
      <c r="AM3455" s="128"/>
      <c r="AN3455" s="128" t="str">
        <f t="shared" si="369"/>
        <v/>
      </c>
      <c r="AO3455" s="7" t="str">
        <f t="shared" si="372"/>
        <v/>
      </c>
      <c r="AP3455" s="10" t="str">
        <f t="shared" si="372"/>
        <v/>
      </c>
      <c r="AQ3455" s="310">
        <f>IF(ISNUMBER(SEARCH($T$30,AO3455)),MAX(AQ$5:AQ3454)+1,0)</f>
        <v>0</v>
      </c>
      <c r="AR3455" s="310">
        <f>IF(ISNUMBER(SEARCH($T$31,AO3455)),MAX(AR$5:AR3454)+1,0)</f>
        <v>0</v>
      </c>
      <c r="AS3455" s="128" t="str">
        <f t="shared" si="368"/>
        <v/>
      </c>
      <c r="AT3455" s="105" t="str">
        <f>IF(ISNUMBER($AS3455),INDEX($C$1:$AB$3985,$AS3455,AT$4),"")</f>
        <v/>
      </c>
      <c r="AU3455" s="128"/>
      <c r="AV3455" s="128" t="str">
        <f t="shared" si="370"/>
        <v/>
      </c>
      <c r="AW3455" s="105" t="str">
        <f>IF(ISNUMBER($AV3455),INDEX($C$1:$AB$3985,$AV3455,AW$4),"")</f>
        <v/>
      </c>
      <c r="AX3455" s="105" t="str">
        <f>IF(ISNUMBER($AV3455),INDEX($C$1:$AB$3985,$AV3455,AX$4),"")</f>
        <v/>
      </c>
      <c r="AY3455" s="128"/>
      <c r="AZ3455" s="128"/>
      <c r="BA3455" s="128" t="str">
        <f t="shared" si="371"/>
        <v/>
      </c>
      <c r="BB3455" s="105" t="str">
        <f>IF(ISNUMBER($BA3455),INDEX($C$1:$AB$3985,$BA3455,BB$4),"")</f>
        <v/>
      </c>
      <c r="BC3455" s="105"/>
    </row>
    <row r="3456" spans="1:55" x14ac:dyDescent="0.25">
      <c r="A3456" s="98"/>
      <c r="B3456" s="98"/>
      <c r="C3456" s="73"/>
      <c r="D3456" s="179"/>
      <c r="E3456" s="176"/>
      <c r="F3456" s="176"/>
      <c r="G3456" s="176"/>
      <c r="H3456" s="176"/>
      <c r="I3456" s="176"/>
      <c r="J3456" s="172"/>
      <c r="K3456" s="173"/>
      <c r="L3456" s="178"/>
      <c r="R3456" s="3"/>
      <c r="S3456" s="106"/>
      <c r="T3456" s="106"/>
      <c r="U3456" s="106"/>
      <c r="V3456" s="106"/>
      <c r="W3456" s="106"/>
      <c r="X3456" s="106"/>
      <c r="AB3456" s="188" t="str">
        <f t="shared" si="366"/>
        <v/>
      </c>
      <c r="AC3456" s="188" t="s">
        <v>1585</v>
      </c>
      <c r="AD3456" s="131"/>
      <c r="AE3456" s="131"/>
      <c r="AF3456" s="131"/>
      <c r="AG3456" s="131"/>
      <c r="AH3456" s="131"/>
      <c r="AI3456" s="131"/>
      <c r="AJ3456" s="128" t="str">
        <f t="shared" si="367"/>
        <v/>
      </c>
      <c r="AK3456" s="7" t="str">
        <f>IF(ISNUMBER($AJ3456),INDEX($C$1:$AB$3985,$AJ3456,AK$4),"")</f>
        <v/>
      </c>
      <c r="AL3456" s="7" t="str">
        <f>IF(ISNUMBER($AJ3456),INDEX($C$1:$AB$3985,$AJ3456,AL$4),"")</f>
        <v/>
      </c>
      <c r="AM3456" s="128"/>
      <c r="AN3456" s="128" t="str">
        <f t="shared" si="369"/>
        <v/>
      </c>
      <c r="AO3456" s="7" t="str">
        <f t="shared" si="372"/>
        <v/>
      </c>
      <c r="AP3456" s="10" t="str">
        <f t="shared" si="372"/>
        <v/>
      </c>
      <c r="AQ3456" s="310">
        <f>IF(ISNUMBER(SEARCH($T$30,AO3456)),MAX(AQ$5:AQ3455)+1,0)</f>
        <v>0</v>
      </c>
      <c r="AR3456" s="310">
        <f>IF(ISNUMBER(SEARCH($T$31,AO3456)),MAX(AR$5:AR3455)+1,0)</f>
        <v>0</v>
      </c>
      <c r="AS3456" s="128" t="str">
        <f t="shared" si="368"/>
        <v/>
      </c>
      <c r="AT3456" s="105" t="str">
        <f>IF(ISNUMBER($AS3456),INDEX($C$1:$AB$3985,$AS3456,AT$4),"")</f>
        <v/>
      </c>
      <c r="AU3456" s="128"/>
      <c r="AV3456" s="128" t="str">
        <f t="shared" si="370"/>
        <v/>
      </c>
      <c r="AW3456" s="105" t="str">
        <f>IF(ISNUMBER($AV3456),INDEX($C$1:$AB$3985,$AV3456,AW$4),"")</f>
        <v/>
      </c>
      <c r="AX3456" s="105" t="str">
        <f>IF(ISNUMBER($AV3456),INDEX($C$1:$AB$3985,$AV3456,AX$4),"")</f>
        <v/>
      </c>
      <c r="AY3456" s="128"/>
      <c r="AZ3456" s="128"/>
      <c r="BA3456" s="128" t="str">
        <f t="shared" si="371"/>
        <v/>
      </c>
      <c r="BB3456" s="105" t="str">
        <f>IF(ISNUMBER($BA3456),INDEX($C$1:$AB$3985,$BA3456,BB$4),"")</f>
        <v/>
      </c>
      <c r="BC3456" s="105"/>
    </row>
    <row r="3457" spans="1:55" x14ac:dyDescent="0.25">
      <c r="A3457" s="98"/>
      <c r="B3457" s="98"/>
      <c r="C3457" s="73"/>
      <c r="D3457" s="179"/>
      <c r="E3457" s="176"/>
      <c r="F3457" s="176"/>
      <c r="G3457" s="176"/>
      <c r="H3457" s="176"/>
      <c r="I3457" s="176"/>
      <c r="J3457" s="172"/>
      <c r="K3457" s="173"/>
      <c r="L3457" s="178"/>
      <c r="R3457" s="3"/>
      <c r="S3457" s="106"/>
      <c r="T3457" s="106"/>
      <c r="U3457" s="106"/>
      <c r="V3457" s="106"/>
      <c r="W3457" s="106"/>
      <c r="X3457" s="106"/>
      <c r="AB3457" s="188" t="str">
        <f t="shared" si="366"/>
        <v/>
      </c>
      <c r="AC3457" s="188" t="s">
        <v>1585</v>
      </c>
      <c r="AD3457" s="131"/>
      <c r="AE3457" s="131"/>
      <c r="AF3457" s="131"/>
      <c r="AG3457" s="131"/>
      <c r="AH3457" s="131"/>
      <c r="AI3457" s="131"/>
      <c r="AJ3457" s="128" t="str">
        <f t="shared" si="367"/>
        <v/>
      </c>
      <c r="AK3457" s="7" t="str">
        <f>IF(ISNUMBER($AJ3457),INDEX($C$1:$AB$3985,$AJ3457,AK$4),"")</f>
        <v/>
      </c>
      <c r="AL3457" s="7" t="str">
        <f>IF(ISNUMBER($AJ3457),INDEX($C$1:$AB$3985,$AJ3457,AL$4),"")</f>
        <v/>
      </c>
      <c r="AM3457" s="128"/>
      <c r="AN3457" s="128" t="str">
        <f t="shared" si="369"/>
        <v/>
      </c>
      <c r="AO3457" s="7" t="str">
        <f t="shared" si="372"/>
        <v/>
      </c>
      <c r="AP3457" s="10" t="str">
        <f t="shared" si="372"/>
        <v/>
      </c>
      <c r="AQ3457" s="310">
        <f>IF(ISNUMBER(SEARCH($T$30,AO3457)),MAX(AQ$5:AQ3456)+1,0)</f>
        <v>0</v>
      </c>
      <c r="AR3457" s="310">
        <f>IF(ISNUMBER(SEARCH($T$31,AO3457)),MAX(AR$5:AR3456)+1,0)</f>
        <v>0</v>
      </c>
      <c r="AS3457" s="128" t="str">
        <f t="shared" si="368"/>
        <v/>
      </c>
      <c r="AT3457" s="105" t="str">
        <f>IF(ISNUMBER($AS3457),INDEX($C$1:$AB$3985,$AS3457,AT$4),"")</f>
        <v/>
      </c>
      <c r="AU3457" s="128"/>
      <c r="AV3457" s="128" t="str">
        <f t="shared" si="370"/>
        <v/>
      </c>
      <c r="AW3457" s="105" t="str">
        <f>IF(ISNUMBER($AV3457),INDEX($C$1:$AB$3985,$AV3457,AW$4),"")</f>
        <v/>
      </c>
      <c r="AX3457" s="105" t="str">
        <f>IF(ISNUMBER($AV3457),INDEX($C$1:$AB$3985,$AV3457,AX$4),"")</f>
        <v/>
      </c>
      <c r="AY3457" s="128"/>
      <c r="AZ3457" s="128"/>
      <c r="BA3457" s="128" t="str">
        <f t="shared" si="371"/>
        <v/>
      </c>
      <c r="BB3457" s="105" t="str">
        <f>IF(ISNUMBER($BA3457),INDEX($C$1:$AB$3985,$BA3457,BB$4),"")</f>
        <v/>
      </c>
      <c r="BC3457" s="105"/>
    </row>
    <row r="3458" spans="1:55" x14ac:dyDescent="0.25">
      <c r="A3458" s="98"/>
      <c r="B3458" s="98"/>
      <c r="C3458" s="73"/>
      <c r="D3458" s="179"/>
      <c r="E3458" s="176"/>
      <c r="F3458" s="176"/>
      <c r="G3458" s="176"/>
      <c r="H3458" s="176"/>
      <c r="I3458" s="176"/>
      <c r="J3458" s="172"/>
      <c r="K3458" s="173"/>
      <c r="L3458" s="178"/>
      <c r="R3458" s="3"/>
      <c r="S3458" s="106"/>
      <c r="T3458" s="106"/>
      <c r="U3458" s="106"/>
      <c r="V3458" s="106"/>
      <c r="W3458" s="106"/>
      <c r="X3458" s="106"/>
      <c r="AB3458" s="188" t="str">
        <f t="shared" ref="AB3458:AB3521" si="373">_xlfn.CONCAT(C3458,D3458,E3458)</f>
        <v/>
      </c>
      <c r="AC3458" s="188" t="s">
        <v>1585</v>
      </c>
      <c r="AD3458" s="131"/>
      <c r="AE3458" s="131"/>
      <c r="AF3458" s="131"/>
      <c r="AG3458" s="131"/>
      <c r="AH3458" s="131"/>
      <c r="AI3458" s="131"/>
      <c r="AJ3458" s="128" t="str">
        <f t="shared" si="367"/>
        <v/>
      </c>
      <c r="AK3458" s="7" t="str">
        <f>IF(ISNUMBER($AJ3458),INDEX($C$1:$AB$3985,$AJ3458,AK$4),"")</f>
        <v/>
      </c>
      <c r="AL3458" s="7" t="str">
        <f>IF(ISNUMBER($AJ3458),INDEX($C$1:$AB$3985,$AJ3458,AL$4),"")</f>
        <v/>
      </c>
      <c r="AM3458" s="128"/>
      <c r="AN3458" s="128" t="str">
        <f t="shared" si="369"/>
        <v/>
      </c>
      <c r="AO3458" s="7" t="str">
        <f t="shared" si="372"/>
        <v/>
      </c>
      <c r="AP3458" s="10" t="str">
        <f t="shared" si="372"/>
        <v/>
      </c>
      <c r="AQ3458" s="310">
        <f>IF(ISNUMBER(SEARCH($T$30,AO3458)),MAX(AQ$5:AQ3457)+1,0)</f>
        <v>0</v>
      </c>
      <c r="AR3458" s="310">
        <f>IF(ISNUMBER(SEARCH($T$31,AO3458)),MAX(AR$5:AR3457)+1,0)</f>
        <v>0</v>
      </c>
      <c r="AS3458" s="128" t="str">
        <f t="shared" si="368"/>
        <v/>
      </c>
      <c r="AT3458" s="105" t="str">
        <f>IF(ISNUMBER($AS3458),INDEX($C$1:$AB$3985,$AS3458,AT$4),"")</f>
        <v/>
      </c>
      <c r="AU3458" s="128"/>
      <c r="AV3458" s="128" t="str">
        <f t="shared" si="370"/>
        <v/>
      </c>
      <c r="AW3458" s="105" t="str">
        <f>IF(ISNUMBER($AV3458),INDEX($C$1:$AB$3985,$AV3458,AW$4),"")</f>
        <v/>
      </c>
      <c r="AX3458" s="105" t="str">
        <f>IF(ISNUMBER($AV3458),INDEX($C$1:$AB$3985,$AV3458,AX$4),"")</f>
        <v/>
      </c>
      <c r="AY3458" s="128"/>
      <c r="AZ3458" s="128"/>
      <c r="BA3458" s="128" t="str">
        <f t="shared" si="371"/>
        <v/>
      </c>
      <c r="BB3458" s="105" t="str">
        <f>IF(ISNUMBER($BA3458),INDEX($C$1:$AB$3985,$BA3458,BB$4),"")</f>
        <v/>
      </c>
      <c r="BC3458" s="105"/>
    </row>
    <row r="3459" spans="1:55" x14ac:dyDescent="0.25">
      <c r="A3459" s="98"/>
      <c r="B3459" s="98"/>
      <c r="C3459" s="73"/>
      <c r="D3459" s="179"/>
      <c r="E3459" s="176"/>
      <c r="F3459" s="176"/>
      <c r="G3459" s="176"/>
      <c r="H3459" s="176"/>
      <c r="I3459" s="176"/>
      <c r="J3459" s="172"/>
      <c r="K3459" s="173"/>
      <c r="L3459" s="178"/>
      <c r="R3459" s="3"/>
      <c r="S3459" s="106"/>
      <c r="T3459" s="106"/>
      <c r="U3459" s="106"/>
      <c r="V3459" s="106"/>
      <c r="W3459" s="106"/>
      <c r="X3459" s="106"/>
      <c r="AB3459" s="188" t="str">
        <f t="shared" si="373"/>
        <v/>
      </c>
      <c r="AC3459" s="188" t="s">
        <v>1585</v>
      </c>
      <c r="AD3459" s="131"/>
      <c r="AE3459" s="131"/>
      <c r="AF3459" s="131"/>
      <c r="AG3459" s="131"/>
      <c r="AH3459" s="131"/>
      <c r="AI3459" s="131"/>
      <c r="AJ3459" s="128" t="str">
        <f t="shared" si="367"/>
        <v/>
      </c>
      <c r="AK3459" s="7" t="str">
        <f>IF(ISNUMBER($AJ3459),INDEX($C$1:$AB$3985,$AJ3459,AK$4),"")</f>
        <v/>
      </c>
      <c r="AL3459" s="7" t="str">
        <f>IF(ISNUMBER($AJ3459),INDEX($C$1:$AB$3985,$AJ3459,AL$4),"")</f>
        <v/>
      </c>
      <c r="AM3459" s="128"/>
      <c r="AN3459" s="128" t="str">
        <f t="shared" si="369"/>
        <v/>
      </c>
      <c r="AO3459" s="7" t="str">
        <f t="shared" si="372"/>
        <v/>
      </c>
      <c r="AP3459" s="10" t="str">
        <f t="shared" si="372"/>
        <v/>
      </c>
      <c r="AQ3459" s="310">
        <f>IF(ISNUMBER(SEARCH($T$30,AO3459)),MAX(AQ$5:AQ3458)+1,0)</f>
        <v>0</v>
      </c>
      <c r="AR3459" s="310">
        <f>IF(ISNUMBER(SEARCH($T$31,AO3459)),MAX(AR$5:AR3458)+1,0)</f>
        <v>0</v>
      </c>
      <c r="AS3459" s="128" t="str">
        <f t="shared" si="368"/>
        <v/>
      </c>
      <c r="AT3459" s="105" t="str">
        <f>IF(ISNUMBER($AS3459),INDEX($C$1:$AB$3985,$AS3459,AT$4),"")</f>
        <v/>
      </c>
      <c r="AU3459" s="128"/>
      <c r="AV3459" s="128" t="str">
        <f t="shared" si="370"/>
        <v/>
      </c>
      <c r="AW3459" s="105" t="str">
        <f>IF(ISNUMBER($AV3459),INDEX($C$1:$AB$3985,$AV3459,AW$4),"")</f>
        <v/>
      </c>
      <c r="AX3459" s="105" t="str">
        <f>IF(ISNUMBER($AV3459),INDEX($C$1:$AB$3985,$AV3459,AX$4),"")</f>
        <v/>
      </c>
      <c r="AY3459" s="128"/>
      <c r="AZ3459" s="128"/>
      <c r="BA3459" s="128" t="str">
        <f t="shared" si="371"/>
        <v/>
      </c>
      <c r="BB3459" s="105" t="str">
        <f>IF(ISNUMBER($BA3459),INDEX($C$1:$AB$3985,$BA3459,BB$4),"")</f>
        <v/>
      </c>
      <c r="BC3459" s="105"/>
    </row>
    <row r="3460" spans="1:55" x14ac:dyDescent="0.25">
      <c r="A3460" s="98"/>
      <c r="B3460" s="98"/>
      <c r="C3460" s="73"/>
      <c r="D3460" s="179"/>
      <c r="E3460" s="176"/>
      <c r="F3460" s="176"/>
      <c r="G3460" s="176"/>
      <c r="H3460" s="176"/>
      <c r="I3460" s="176"/>
      <c r="J3460" s="172"/>
      <c r="K3460" s="173"/>
      <c r="L3460" s="178"/>
      <c r="R3460" s="3"/>
      <c r="S3460" s="106"/>
      <c r="T3460" s="106"/>
      <c r="U3460" s="106"/>
      <c r="V3460" s="106"/>
      <c r="W3460" s="106"/>
      <c r="X3460" s="106"/>
      <c r="AB3460" s="188" t="str">
        <f t="shared" si="373"/>
        <v/>
      </c>
      <c r="AC3460" s="188" t="s">
        <v>1585</v>
      </c>
      <c r="AD3460" s="131"/>
      <c r="AE3460" s="131"/>
      <c r="AF3460" s="131"/>
      <c r="AG3460" s="131"/>
      <c r="AH3460" s="131"/>
      <c r="AI3460" s="131"/>
      <c r="AJ3460" s="128" t="str">
        <f t="shared" si="367"/>
        <v/>
      </c>
      <c r="AK3460" s="7" t="str">
        <f>IF(ISNUMBER($AJ3460),INDEX($C$1:$AB$3985,$AJ3460,AK$4),"")</f>
        <v/>
      </c>
      <c r="AL3460" s="7" t="str">
        <f>IF(ISNUMBER($AJ3460),INDEX($C$1:$AB$3985,$AJ3460,AL$4),"")</f>
        <v/>
      </c>
      <c r="AM3460" s="128"/>
      <c r="AN3460" s="128" t="str">
        <f t="shared" si="369"/>
        <v/>
      </c>
      <c r="AO3460" s="7" t="str">
        <f t="shared" si="372"/>
        <v/>
      </c>
      <c r="AP3460" s="10" t="str">
        <f t="shared" si="372"/>
        <v/>
      </c>
      <c r="AQ3460" s="310">
        <f>IF(ISNUMBER(SEARCH($T$30,AO3460)),MAX(AQ$5:AQ3459)+1,0)</f>
        <v>0</v>
      </c>
      <c r="AR3460" s="310">
        <f>IF(ISNUMBER(SEARCH($T$31,AO3460)),MAX(AR$5:AR3459)+1,0)</f>
        <v>0</v>
      </c>
      <c r="AS3460" s="128" t="str">
        <f t="shared" si="368"/>
        <v/>
      </c>
      <c r="AT3460" s="105" t="str">
        <f>IF(ISNUMBER($AS3460),INDEX($C$1:$AB$3985,$AS3460,AT$4),"")</f>
        <v/>
      </c>
      <c r="AU3460" s="128"/>
      <c r="AV3460" s="128" t="str">
        <f t="shared" si="370"/>
        <v/>
      </c>
      <c r="AW3460" s="105" t="str">
        <f>IF(ISNUMBER($AV3460),INDEX($C$1:$AB$3985,$AV3460,AW$4),"")</f>
        <v/>
      </c>
      <c r="AX3460" s="105" t="str">
        <f>IF(ISNUMBER($AV3460),INDEX($C$1:$AB$3985,$AV3460,AX$4),"")</f>
        <v/>
      </c>
      <c r="AY3460" s="128"/>
      <c r="AZ3460" s="128"/>
      <c r="BA3460" s="128" t="str">
        <f t="shared" si="371"/>
        <v/>
      </c>
      <c r="BB3460" s="105" t="str">
        <f>IF(ISNUMBER($BA3460),INDEX($C$1:$AB$3985,$BA3460,BB$4),"")</f>
        <v/>
      </c>
      <c r="BC3460" s="105"/>
    </row>
    <row r="3461" spans="1:55" x14ac:dyDescent="0.25">
      <c r="A3461" s="98"/>
      <c r="B3461" s="98"/>
      <c r="C3461" s="73"/>
      <c r="D3461" s="179"/>
      <c r="E3461" s="176"/>
      <c r="F3461" s="176"/>
      <c r="G3461" s="176"/>
      <c r="H3461" s="176"/>
      <c r="I3461" s="176"/>
      <c r="J3461" s="172"/>
      <c r="K3461" s="173"/>
      <c r="L3461" s="178"/>
      <c r="R3461" s="3"/>
      <c r="S3461" s="106"/>
      <c r="T3461" s="106"/>
      <c r="U3461" s="106"/>
      <c r="V3461" s="106"/>
      <c r="W3461" s="106"/>
      <c r="X3461" s="106"/>
      <c r="AB3461" s="188" t="str">
        <f t="shared" si="373"/>
        <v/>
      </c>
      <c r="AC3461" s="188" t="s">
        <v>1585</v>
      </c>
      <c r="AD3461" s="131"/>
      <c r="AE3461" s="131"/>
      <c r="AF3461" s="131"/>
      <c r="AG3461" s="131"/>
      <c r="AH3461" s="131"/>
      <c r="AI3461" s="131"/>
      <c r="AJ3461" s="128" t="str">
        <f t="shared" si="367"/>
        <v/>
      </c>
      <c r="AK3461" s="7" t="str">
        <f>IF(ISNUMBER($AJ3461),INDEX($C$1:$AB$3985,$AJ3461,AK$4),"")</f>
        <v/>
      </c>
      <c r="AL3461" s="7" t="str">
        <f>IF(ISNUMBER($AJ3461),INDEX($C$1:$AB$3985,$AJ3461,AL$4),"")</f>
        <v/>
      </c>
      <c r="AM3461" s="128"/>
      <c r="AN3461" s="128" t="str">
        <f t="shared" si="369"/>
        <v/>
      </c>
      <c r="AO3461" s="7" t="str">
        <f t="shared" si="372"/>
        <v/>
      </c>
      <c r="AP3461" s="10" t="str">
        <f t="shared" si="372"/>
        <v/>
      </c>
      <c r="AQ3461" s="310">
        <f>IF(ISNUMBER(SEARCH($T$30,AO3461)),MAX(AQ$5:AQ3460)+1,0)</f>
        <v>0</v>
      </c>
      <c r="AR3461" s="310">
        <f>IF(ISNUMBER(SEARCH($T$31,AO3461)),MAX(AR$5:AR3460)+1,0)</f>
        <v>0</v>
      </c>
      <c r="AS3461" s="128" t="str">
        <f t="shared" si="368"/>
        <v/>
      </c>
      <c r="AT3461" s="105" t="str">
        <f>IF(ISNUMBER($AS3461),INDEX($C$1:$AB$3985,$AS3461,AT$4),"")</f>
        <v/>
      </c>
      <c r="AU3461" s="128"/>
      <c r="AV3461" s="128" t="str">
        <f t="shared" si="370"/>
        <v/>
      </c>
      <c r="AW3461" s="105" t="str">
        <f>IF(ISNUMBER($AV3461),INDEX($C$1:$AB$3985,$AV3461,AW$4),"")</f>
        <v/>
      </c>
      <c r="AX3461" s="105" t="str">
        <f>IF(ISNUMBER($AV3461),INDEX($C$1:$AB$3985,$AV3461,AX$4),"")</f>
        <v/>
      </c>
      <c r="AY3461" s="128"/>
      <c r="AZ3461" s="128"/>
      <c r="BA3461" s="128" t="str">
        <f t="shared" si="371"/>
        <v/>
      </c>
      <c r="BB3461" s="105" t="str">
        <f>IF(ISNUMBER($BA3461),INDEX($C$1:$AB$3985,$BA3461,BB$4),"")</f>
        <v/>
      </c>
      <c r="BC3461" s="105"/>
    </row>
    <row r="3462" spans="1:55" x14ac:dyDescent="0.25">
      <c r="A3462" s="98"/>
      <c r="B3462" s="98"/>
      <c r="C3462" s="73"/>
      <c r="D3462" s="179"/>
      <c r="E3462" s="176"/>
      <c r="F3462" s="176"/>
      <c r="G3462" s="176"/>
      <c r="H3462" s="176"/>
      <c r="I3462" s="176"/>
      <c r="J3462" s="172"/>
      <c r="K3462" s="173"/>
      <c r="L3462" s="178"/>
      <c r="R3462" s="3"/>
      <c r="S3462" s="106"/>
      <c r="T3462" s="106"/>
      <c r="U3462" s="106"/>
      <c r="V3462" s="106"/>
      <c r="W3462" s="106"/>
      <c r="X3462" s="106"/>
      <c r="AB3462" s="188" t="str">
        <f t="shared" si="373"/>
        <v/>
      </c>
      <c r="AC3462" s="188" t="s">
        <v>1585</v>
      </c>
      <c r="AD3462" s="131"/>
      <c r="AE3462" s="131"/>
      <c r="AF3462" s="131"/>
      <c r="AG3462" s="131"/>
      <c r="AH3462" s="131"/>
      <c r="AI3462" s="131"/>
      <c r="AJ3462" s="128" t="str">
        <f t="shared" ref="AJ3462:AJ3525" si="374">IF(AJ3461="","",IF(AJ3461+1&lt;=$AH$6,AJ3461+1,""))</f>
        <v/>
      </c>
      <c r="AK3462" s="7" t="str">
        <f>IF(ISNUMBER($AJ3462),INDEX($C$1:$AB$3985,$AJ3462,AK$4),"")</f>
        <v/>
      </c>
      <c r="AL3462" s="7" t="str">
        <f>IF(ISNUMBER($AJ3462),INDEX($C$1:$AB$3985,$AJ3462,AL$4),"")</f>
        <v/>
      </c>
      <c r="AM3462" s="128"/>
      <c r="AN3462" s="128" t="str">
        <f t="shared" si="369"/>
        <v/>
      </c>
      <c r="AO3462" s="7" t="str">
        <f t="shared" si="372"/>
        <v/>
      </c>
      <c r="AP3462" s="10" t="str">
        <f t="shared" si="372"/>
        <v/>
      </c>
      <c r="AQ3462" s="310">
        <f>IF(ISNUMBER(SEARCH($T$30,AO3462)),MAX(AQ$5:AQ3461)+1,0)</f>
        <v>0</v>
      </c>
      <c r="AR3462" s="310">
        <f>IF(ISNUMBER(SEARCH($T$31,AO3462)),MAX(AR$5:AR3461)+1,0)</f>
        <v>0</v>
      </c>
      <c r="AS3462" s="128" t="str">
        <f t="shared" ref="AS3462:AS3525" si="375">IF(AS3461="","",IF(AS3461+1&lt;=$AH$8,AS3461+1,""))</f>
        <v/>
      </c>
      <c r="AT3462" s="105" t="str">
        <f>IF(ISNUMBER($AS3462),INDEX($C$1:$AB$3985,$AS3462,AT$4),"")</f>
        <v/>
      </c>
      <c r="AU3462" s="128"/>
      <c r="AV3462" s="128" t="str">
        <f t="shared" si="370"/>
        <v/>
      </c>
      <c r="AW3462" s="105" t="str">
        <f>IF(ISNUMBER($AV3462),INDEX($C$1:$AB$3985,$AV3462,AW$4),"")</f>
        <v/>
      </c>
      <c r="AX3462" s="105" t="str">
        <f>IF(ISNUMBER($AV3462),INDEX($C$1:$AB$3985,$AV3462,AX$4),"")</f>
        <v/>
      </c>
      <c r="AY3462" s="128"/>
      <c r="AZ3462" s="128"/>
      <c r="BA3462" s="128" t="str">
        <f t="shared" si="371"/>
        <v/>
      </c>
      <c r="BB3462" s="105" t="str">
        <f>IF(ISNUMBER($BA3462),INDEX($C$1:$AB$3985,$BA3462,BB$4),"")</f>
        <v/>
      </c>
      <c r="BC3462" s="105"/>
    </row>
    <row r="3463" spans="1:55" x14ac:dyDescent="0.25">
      <c r="A3463" s="98"/>
      <c r="B3463" s="98"/>
      <c r="C3463" s="73"/>
      <c r="D3463" s="179"/>
      <c r="E3463" s="176"/>
      <c r="F3463" s="176"/>
      <c r="G3463" s="176"/>
      <c r="H3463" s="176"/>
      <c r="I3463" s="176"/>
      <c r="J3463" s="172"/>
      <c r="K3463" s="173"/>
      <c r="L3463" s="178"/>
      <c r="R3463" s="3"/>
      <c r="S3463" s="106"/>
      <c r="T3463" s="106"/>
      <c r="U3463" s="106"/>
      <c r="V3463" s="106"/>
      <c r="W3463" s="106"/>
      <c r="X3463" s="106"/>
      <c r="AB3463" s="188" t="str">
        <f t="shared" si="373"/>
        <v/>
      </c>
      <c r="AC3463" s="188" t="s">
        <v>1585</v>
      </c>
      <c r="AD3463" s="131"/>
      <c r="AE3463" s="131"/>
      <c r="AF3463" s="131"/>
      <c r="AG3463" s="131"/>
      <c r="AH3463" s="131"/>
      <c r="AI3463" s="131"/>
      <c r="AJ3463" s="128" t="str">
        <f t="shared" si="374"/>
        <v/>
      </c>
      <c r="AK3463" s="7" t="str">
        <f>IF(ISNUMBER($AJ3463),INDEX($C$1:$AB$3985,$AJ3463,AK$4),"")</f>
        <v/>
      </c>
      <c r="AL3463" s="7" t="str">
        <f>IF(ISNUMBER($AJ3463),INDEX($C$1:$AB$3985,$AJ3463,AL$4),"")</f>
        <v/>
      </c>
      <c r="AM3463" s="128"/>
      <c r="AN3463" s="128" t="str">
        <f t="shared" ref="AN3463:AN3526" si="376">IF(AN3462="","",IF(AN3462+1&lt;=$AH$7,AN3462+1,""))</f>
        <v/>
      </c>
      <c r="AO3463" s="7" t="str">
        <f t="shared" si="372"/>
        <v/>
      </c>
      <c r="AP3463" s="10" t="str">
        <f t="shared" si="372"/>
        <v/>
      </c>
      <c r="AQ3463" s="310">
        <f>IF(ISNUMBER(SEARCH($T$30,AO3463)),MAX(AQ$5:AQ3462)+1,0)</f>
        <v>0</v>
      </c>
      <c r="AR3463" s="310">
        <f>IF(ISNUMBER(SEARCH($T$31,AO3463)),MAX(AR$5:AR3462)+1,0)</f>
        <v>0</v>
      </c>
      <c r="AS3463" s="128" t="str">
        <f t="shared" si="375"/>
        <v/>
      </c>
      <c r="AT3463" s="105" t="str">
        <f>IF(ISNUMBER($AS3463),INDEX($C$1:$AB$3985,$AS3463,AT$4),"")</f>
        <v/>
      </c>
      <c r="AU3463" s="128"/>
      <c r="AV3463" s="128" t="str">
        <f t="shared" ref="AV3463:AV3526" si="377">IF(AV3462="","",IF(AV3462+1&lt;=$AH$9,AV3462+1,""))</f>
        <v/>
      </c>
      <c r="AW3463" s="105" t="str">
        <f>IF(ISNUMBER($AV3463),INDEX($C$1:$AB$3985,$AV3463,AW$4),"")</f>
        <v/>
      </c>
      <c r="AX3463" s="105" t="str">
        <f>IF(ISNUMBER($AV3463),INDEX($C$1:$AB$3985,$AV3463,AX$4),"")</f>
        <v/>
      </c>
      <c r="AY3463" s="128"/>
      <c r="AZ3463" s="128"/>
      <c r="BA3463" s="128" t="str">
        <f t="shared" ref="BA3463:BA3526" si="378">IF(BA3462="","",IF(BA3462+1&lt;=$AH$10,BA3462+1,""))</f>
        <v/>
      </c>
      <c r="BB3463" s="105" t="str">
        <f>IF(ISNUMBER($BA3463),INDEX($C$1:$AB$3985,$BA3463,BB$4),"")</f>
        <v/>
      </c>
      <c r="BC3463" s="105"/>
    </row>
    <row r="3464" spans="1:55" x14ac:dyDescent="0.25">
      <c r="A3464" s="98"/>
      <c r="B3464" s="98"/>
      <c r="C3464" s="73"/>
      <c r="D3464" s="179"/>
      <c r="E3464" s="176"/>
      <c r="F3464" s="176"/>
      <c r="G3464" s="176"/>
      <c r="H3464" s="176"/>
      <c r="I3464" s="176"/>
      <c r="J3464" s="172"/>
      <c r="K3464" s="173"/>
      <c r="L3464" s="178"/>
      <c r="R3464" s="3"/>
      <c r="S3464" s="106"/>
      <c r="T3464" s="106"/>
      <c r="U3464" s="106"/>
      <c r="V3464" s="106"/>
      <c r="W3464" s="106"/>
      <c r="X3464" s="106"/>
      <c r="AB3464" s="188" t="str">
        <f t="shared" si="373"/>
        <v/>
      </c>
      <c r="AC3464" s="188" t="s">
        <v>1585</v>
      </c>
      <c r="AD3464" s="131"/>
      <c r="AE3464" s="131"/>
      <c r="AF3464" s="131"/>
      <c r="AG3464" s="131"/>
      <c r="AH3464" s="131"/>
      <c r="AI3464" s="131"/>
      <c r="AJ3464" s="128" t="str">
        <f t="shared" si="374"/>
        <v/>
      </c>
      <c r="AK3464" s="7" t="str">
        <f>IF(ISNUMBER($AJ3464),INDEX($C$1:$AB$3985,$AJ3464,AK$4),"")</f>
        <v/>
      </c>
      <c r="AL3464" s="7" t="str">
        <f>IF(ISNUMBER($AJ3464),INDEX($C$1:$AB$3985,$AJ3464,AL$4),"")</f>
        <v/>
      </c>
      <c r="AM3464" s="128"/>
      <c r="AN3464" s="128" t="str">
        <f t="shared" si="376"/>
        <v/>
      </c>
      <c r="AO3464" s="7" t="str">
        <f t="shared" si="372"/>
        <v/>
      </c>
      <c r="AP3464" s="10" t="str">
        <f t="shared" si="372"/>
        <v/>
      </c>
      <c r="AQ3464" s="310">
        <f>IF(ISNUMBER(SEARCH($T$30,AO3464)),MAX(AQ$5:AQ3463)+1,0)</f>
        <v>0</v>
      </c>
      <c r="AR3464" s="310">
        <f>IF(ISNUMBER(SEARCH($T$31,AO3464)),MAX(AR$5:AR3463)+1,0)</f>
        <v>0</v>
      </c>
      <c r="AS3464" s="128" t="str">
        <f t="shared" si="375"/>
        <v/>
      </c>
      <c r="AT3464" s="105" t="str">
        <f>IF(ISNUMBER($AS3464),INDEX($C$1:$AB$3985,$AS3464,AT$4),"")</f>
        <v/>
      </c>
      <c r="AU3464" s="128"/>
      <c r="AV3464" s="128" t="str">
        <f t="shared" si="377"/>
        <v/>
      </c>
      <c r="AW3464" s="105" t="str">
        <f>IF(ISNUMBER($AV3464),INDEX($C$1:$AB$3985,$AV3464,AW$4),"")</f>
        <v/>
      </c>
      <c r="AX3464" s="105" t="str">
        <f>IF(ISNUMBER($AV3464),INDEX($C$1:$AB$3985,$AV3464,AX$4),"")</f>
        <v/>
      </c>
      <c r="AY3464" s="128"/>
      <c r="AZ3464" s="128"/>
      <c r="BA3464" s="128" t="str">
        <f t="shared" si="378"/>
        <v/>
      </c>
      <c r="BB3464" s="105" t="str">
        <f>IF(ISNUMBER($BA3464),INDEX($C$1:$AB$3985,$BA3464,BB$4),"")</f>
        <v/>
      </c>
      <c r="BC3464" s="105"/>
    </row>
    <row r="3465" spans="1:55" x14ac:dyDescent="0.25">
      <c r="A3465" s="98"/>
      <c r="B3465" s="98"/>
      <c r="C3465" s="73"/>
      <c r="D3465" s="179"/>
      <c r="E3465" s="176"/>
      <c r="F3465" s="176"/>
      <c r="G3465" s="176"/>
      <c r="H3465" s="176"/>
      <c r="I3465" s="176"/>
      <c r="J3465" s="172"/>
      <c r="K3465" s="173"/>
      <c r="L3465" s="178"/>
      <c r="R3465" s="3"/>
      <c r="S3465" s="106"/>
      <c r="T3465" s="106"/>
      <c r="U3465" s="106"/>
      <c r="V3465" s="106"/>
      <c r="W3465" s="106"/>
      <c r="X3465" s="106"/>
      <c r="AB3465" s="188" t="str">
        <f t="shared" si="373"/>
        <v/>
      </c>
      <c r="AC3465" s="188" t="s">
        <v>1585</v>
      </c>
      <c r="AD3465" s="131"/>
      <c r="AE3465" s="131"/>
      <c r="AF3465" s="131"/>
      <c r="AG3465" s="131"/>
      <c r="AH3465" s="131"/>
      <c r="AI3465" s="131"/>
      <c r="AJ3465" s="128" t="str">
        <f t="shared" si="374"/>
        <v/>
      </c>
      <c r="AK3465" s="7" t="str">
        <f>IF(ISNUMBER($AJ3465),INDEX($C$1:$AB$3985,$AJ3465,AK$4),"")</f>
        <v/>
      </c>
      <c r="AL3465" s="7" t="str">
        <f>IF(ISNUMBER($AJ3465),INDEX($C$1:$AB$3985,$AJ3465,AL$4),"")</f>
        <v/>
      </c>
      <c r="AM3465" s="128"/>
      <c r="AN3465" s="128" t="str">
        <f t="shared" si="376"/>
        <v/>
      </c>
      <c r="AO3465" s="7" t="str">
        <f t="shared" si="372"/>
        <v/>
      </c>
      <c r="AP3465" s="10" t="str">
        <f t="shared" si="372"/>
        <v/>
      </c>
      <c r="AQ3465" s="310">
        <f>IF(ISNUMBER(SEARCH($T$30,AO3465)),MAX(AQ$5:AQ3464)+1,0)</f>
        <v>0</v>
      </c>
      <c r="AR3465" s="310">
        <f>IF(ISNUMBER(SEARCH($T$31,AO3465)),MAX(AR$5:AR3464)+1,0)</f>
        <v>0</v>
      </c>
      <c r="AS3465" s="128" t="str">
        <f t="shared" si="375"/>
        <v/>
      </c>
      <c r="AT3465" s="105" t="str">
        <f>IF(ISNUMBER($AS3465),INDEX($C$1:$AB$3985,$AS3465,AT$4),"")</f>
        <v/>
      </c>
      <c r="AU3465" s="128"/>
      <c r="AV3465" s="128" t="str">
        <f t="shared" si="377"/>
        <v/>
      </c>
      <c r="AW3465" s="105" t="str">
        <f>IF(ISNUMBER($AV3465),INDEX($C$1:$AB$3985,$AV3465,AW$4),"")</f>
        <v/>
      </c>
      <c r="AX3465" s="105" t="str">
        <f>IF(ISNUMBER($AV3465),INDEX($C$1:$AB$3985,$AV3465,AX$4),"")</f>
        <v/>
      </c>
      <c r="AY3465" s="128"/>
      <c r="AZ3465" s="128"/>
      <c r="BA3465" s="128" t="str">
        <f t="shared" si="378"/>
        <v/>
      </c>
      <c r="BB3465" s="105" t="str">
        <f>IF(ISNUMBER($BA3465),INDEX($C$1:$AB$3985,$BA3465,BB$4),"")</f>
        <v/>
      </c>
      <c r="BC3465" s="105"/>
    </row>
    <row r="3466" spans="1:55" x14ac:dyDescent="0.25">
      <c r="A3466" s="98"/>
      <c r="B3466" s="98"/>
      <c r="C3466" s="73"/>
      <c r="D3466" s="179"/>
      <c r="E3466" s="176"/>
      <c r="F3466" s="176"/>
      <c r="G3466" s="176"/>
      <c r="H3466" s="176"/>
      <c r="I3466" s="176"/>
      <c r="J3466" s="172"/>
      <c r="K3466" s="173"/>
      <c r="L3466" s="178"/>
      <c r="R3466" s="3"/>
      <c r="S3466" s="106"/>
      <c r="T3466" s="106"/>
      <c r="U3466" s="106"/>
      <c r="V3466" s="106"/>
      <c r="W3466" s="106"/>
      <c r="X3466" s="106"/>
      <c r="AB3466" s="188" t="str">
        <f t="shared" si="373"/>
        <v/>
      </c>
      <c r="AC3466" s="188" t="s">
        <v>1585</v>
      </c>
      <c r="AD3466" s="131"/>
      <c r="AE3466" s="131"/>
      <c r="AF3466" s="131"/>
      <c r="AG3466" s="131"/>
      <c r="AH3466" s="131"/>
      <c r="AI3466" s="131"/>
      <c r="AJ3466" s="128" t="str">
        <f t="shared" si="374"/>
        <v/>
      </c>
      <c r="AK3466" s="7" t="str">
        <f>IF(ISNUMBER($AJ3466),INDEX($C$1:$AB$3985,$AJ3466,AK$4),"")</f>
        <v/>
      </c>
      <c r="AL3466" s="7" t="str">
        <f>IF(ISNUMBER($AJ3466),INDEX($C$1:$AB$3985,$AJ3466,AL$4),"")</f>
        <v/>
      </c>
      <c r="AM3466" s="128"/>
      <c r="AN3466" s="128" t="str">
        <f t="shared" si="376"/>
        <v/>
      </c>
      <c r="AO3466" s="7" t="str">
        <f t="shared" ref="AO3466:AP3529" si="379">IF(ISNUMBER($AN3466),INDEX($C$1:$AB$2294,$AN3466,AO$4),"")</f>
        <v/>
      </c>
      <c r="AP3466" s="10" t="str">
        <f t="shared" si="379"/>
        <v/>
      </c>
      <c r="AQ3466" s="310">
        <f>IF(ISNUMBER(SEARCH($T$30,AO3466)),MAX(AQ$5:AQ3465)+1,0)</f>
        <v>0</v>
      </c>
      <c r="AR3466" s="310">
        <f>IF(ISNUMBER(SEARCH($T$31,AO3466)),MAX(AR$5:AR3465)+1,0)</f>
        <v>0</v>
      </c>
      <c r="AS3466" s="128" t="str">
        <f t="shared" si="375"/>
        <v/>
      </c>
      <c r="AT3466" s="105" t="str">
        <f>IF(ISNUMBER($AS3466),INDEX($C$1:$AB$3985,$AS3466,AT$4),"")</f>
        <v/>
      </c>
      <c r="AU3466" s="128"/>
      <c r="AV3466" s="128" t="str">
        <f t="shared" si="377"/>
        <v/>
      </c>
      <c r="AW3466" s="105" t="str">
        <f>IF(ISNUMBER($AV3466),INDEX($C$1:$AB$3985,$AV3466,AW$4),"")</f>
        <v/>
      </c>
      <c r="AX3466" s="105" t="str">
        <f>IF(ISNUMBER($AV3466),INDEX($C$1:$AB$3985,$AV3466,AX$4),"")</f>
        <v/>
      </c>
      <c r="AY3466" s="128"/>
      <c r="AZ3466" s="128"/>
      <c r="BA3466" s="128" t="str">
        <f t="shared" si="378"/>
        <v/>
      </c>
      <c r="BB3466" s="105" t="str">
        <f>IF(ISNUMBER($BA3466),INDEX($C$1:$AB$3985,$BA3466,BB$4),"")</f>
        <v/>
      </c>
      <c r="BC3466" s="105"/>
    </row>
    <row r="3467" spans="1:55" x14ac:dyDescent="0.25">
      <c r="A3467" s="98"/>
      <c r="B3467" s="98"/>
      <c r="C3467" s="73"/>
      <c r="D3467" s="179"/>
      <c r="E3467" s="176"/>
      <c r="F3467" s="176"/>
      <c r="G3467" s="176"/>
      <c r="H3467" s="176"/>
      <c r="I3467" s="176"/>
      <c r="J3467" s="172"/>
      <c r="K3467" s="173"/>
      <c r="L3467" s="178"/>
      <c r="R3467" s="3"/>
      <c r="S3467" s="106"/>
      <c r="T3467" s="106"/>
      <c r="U3467" s="106"/>
      <c r="V3467" s="106"/>
      <c r="W3467" s="106"/>
      <c r="X3467" s="106"/>
      <c r="AB3467" s="188" t="str">
        <f t="shared" si="373"/>
        <v/>
      </c>
      <c r="AC3467" s="188" t="s">
        <v>1585</v>
      </c>
      <c r="AD3467" s="131"/>
      <c r="AE3467" s="131"/>
      <c r="AF3467" s="131"/>
      <c r="AG3467" s="131"/>
      <c r="AH3467" s="131"/>
      <c r="AI3467" s="131"/>
      <c r="AJ3467" s="128" t="str">
        <f t="shared" si="374"/>
        <v/>
      </c>
      <c r="AK3467" s="7" t="str">
        <f>IF(ISNUMBER($AJ3467),INDEX($C$1:$AB$3985,$AJ3467,AK$4),"")</f>
        <v/>
      </c>
      <c r="AL3467" s="7" t="str">
        <f>IF(ISNUMBER($AJ3467),INDEX($C$1:$AB$3985,$AJ3467,AL$4),"")</f>
        <v/>
      </c>
      <c r="AM3467" s="128"/>
      <c r="AN3467" s="128" t="str">
        <f t="shared" si="376"/>
        <v/>
      </c>
      <c r="AO3467" s="7" t="str">
        <f t="shared" si="379"/>
        <v/>
      </c>
      <c r="AP3467" s="10" t="str">
        <f t="shared" si="379"/>
        <v/>
      </c>
      <c r="AQ3467" s="310">
        <f>IF(ISNUMBER(SEARCH($T$30,AO3467)),MAX(AQ$5:AQ3466)+1,0)</f>
        <v>0</v>
      </c>
      <c r="AR3467" s="310">
        <f>IF(ISNUMBER(SEARCH($T$31,AO3467)),MAX(AR$5:AR3466)+1,0)</f>
        <v>0</v>
      </c>
      <c r="AS3467" s="128" t="str">
        <f t="shared" si="375"/>
        <v/>
      </c>
      <c r="AT3467" s="105" t="str">
        <f>IF(ISNUMBER($AS3467),INDEX($C$1:$AB$3985,$AS3467,AT$4),"")</f>
        <v/>
      </c>
      <c r="AU3467" s="128"/>
      <c r="AV3467" s="128" t="str">
        <f t="shared" si="377"/>
        <v/>
      </c>
      <c r="AW3467" s="105" t="str">
        <f>IF(ISNUMBER($AV3467),INDEX($C$1:$AB$3985,$AV3467,AW$4),"")</f>
        <v/>
      </c>
      <c r="AX3467" s="105" t="str">
        <f>IF(ISNUMBER($AV3467),INDEX($C$1:$AB$3985,$AV3467,AX$4),"")</f>
        <v/>
      </c>
      <c r="AY3467" s="128"/>
      <c r="AZ3467" s="128"/>
      <c r="BA3467" s="128" t="str">
        <f t="shared" si="378"/>
        <v/>
      </c>
      <c r="BB3467" s="105" t="str">
        <f>IF(ISNUMBER($BA3467),INDEX($C$1:$AB$3985,$BA3467,BB$4),"")</f>
        <v/>
      </c>
      <c r="BC3467" s="105"/>
    </row>
    <row r="3468" spans="1:55" x14ac:dyDescent="0.25">
      <c r="A3468" s="98"/>
      <c r="B3468" s="98"/>
      <c r="C3468" s="73"/>
      <c r="D3468" s="179"/>
      <c r="E3468" s="176"/>
      <c r="F3468" s="176"/>
      <c r="G3468" s="176"/>
      <c r="H3468" s="176"/>
      <c r="I3468" s="176"/>
      <c r="J3468" s="172"/>
      <c r="K3468" s="173"/>
      <c r="L3468" s="178"/>
      <c r="R3468" s="3"/>
      <c r="S3468" s="106"/>
      <c r="T3468" s="106"/>
      <c r="U3468" s="106"/>
      <c r="V3468" s="106"/>
      <c r="W3468" s="106"/>
      <c r="X3468" s="106"/>
      <c r="AB3468" s="188" t="str">
        <f t="shared" si="373"/>
        <v/>
      </c>
      <c r="AC3468" s="188" t="s">
        <v>1585</v>
      </c>
      <c r="AD3468" s="131"/>
      <c r="AE3468" s="131"/>
      <c r="AF3468" s="131"/>
      <c r="AG3468" s="131"/>
      <c r="AH3468" s="131"/>
      <c r="AI3468" s="131"/>
      <c r="AJ3468" s="128" t="str">
        <f t="shared" si="374"/>
        <v/>
      </c>
      <c r="AK3468" s="7" t="str">
        <f>IF(ISNUMBER($AJ3468),INDEX($C$1:$AB$3985,$AJ3468,AK$4),"")</f>
        <v/>
      </c>
      <c r="AL3468" s="7" t="str">
        <f>IF(ISNUMBER($AJ3468),INDEX($C$1:$AB$3985,$AJ3468,AL$4),"")</f>
        <v/>
      </c>
      <c r="AM3468" s="128"/>
      <c r="AN3468" s="128" t="str">
        <f t="shared" si="376"/>
        <v/>
      </c>
      <c r="AO3468" s="7" t="str">
        <f t="shared" si="379"/>
        <v/>
      </c>
      <c r="AP3468" s="10" t="str">
        <f t="shared" si="379"/>
        <v/>
      </c>
      <c r="AQ3468" s="310">
        <f>IF(ISNUMBER(SEARCH($T$30,AO3468)),MAX(AQ$5:AQ3467)+1,0)</f>
        <v>0</v>
      </c>
      <c r="AR3468" s="310">
        <f>IF(ISNUMBER(SEARCH($T$31,AO3468)),MAX(AR$5:AR3467)+1,0)</f>
        <v>0</v>
      </c>
      <c r="AS3468" s="128" t="str">
        <f t="shared" si="375"/>
        <v/>
      </c>
      <c r="AT3468" s="105" t="str">
        <f>IF(ISNUMBER($AS3468),INDEX($C$1:$AB$3985,$AS3468,AT$4),"")</f>
        <v/>
      </c>
      <c r="AU3468" s="128"/>
      <c r="AV3468" s="128" t="str">
        <f t="shared" si="377"/>
        <v/>
      </c>
      <c r="AW3468" s="105" t="str">
        <f>IF(ISNUMBER($AV3468),INDEX($C$1:$AB$3985,$AV3468,AW$4),"")</f>
        <v/>
      </c>
      <c r="AX3468" s="105" t="str">
        <f>IF(ISNUMBER($AV3468),INDEX($C$1:$AB$3985,$AV3468,AX$4),"")</f>
        <v/>
      </c>
      <c r="AY3468" s="128"/>
      <c r="AZ3468" s="128"/>
      <c r="BA3468" s="128" t="str">
        <f t="shared" si="378"/>
        <v/>
      </c>
      <c r="BB3468" s="105" t="str">
        <f>IF(ISNUMBER($BA3468),INDEX($C$1:$AB$3985,$BA3468,BB$4),"")</f>
        <v/>
      </c>
      <c r="BC3468" s="105"/>
    </row>
    <row r="3469" spans="1:55" x14ac:dyDescent="0.25">
      <c r="A3469" s="98"/>
      <c r="B3469" s="98"/>
      <c r="C3469" s="73"/>
      <c r="D3469" s="179"/>
      <c r="E3469" s="176"/>
      <c r="F3469" s="176"/>
      <c r="G3469" s="176"/>
      <c r="H3469" s="176"/>
      <c r="I3469" s="176"/>
      <c r="J3469" s="172"/>
      <c r="K3469" s="173"/>
      <c r="L3469" s="178"/>
      <c r="R3469" s="3"/>
      <c r="S3469" s="106"/>
      <c r="T3469" s="106"/>
      <c r="U3469" s="106"/>
      <c r="V3469" s="106"/>
      <c r="W3469" s="106"/>
      <c r="X3469" s="106"/>
      <c r="AB3469" s="188" t="str">
        <f t="shared" si="373"/>
        <v/>
      </c>
      <c r="AC3469" s="188" t="s">
        <v>1585</v>
      </c>
      <c r="AD3469" s="131"/>
      <c r="AE3469" s="131"/>
      <c r="AF3469" s="131"/>
      <c r="AG3469" s="131"/>
      <c r="AH3469" s="131"/>
      <c r="AI3469" s="131"/>
      <c r="AJ3469" s="128" t="str">
        <f t="shared" si="374"/>
        <v/>
      </c>
      <c r="AK3469" s="7" t="str">
        <f>IF(ISNUMBER($AJ3469),INDEX($C$1:$AB$3985,$AJ3469,AK$4),"")</f>
        <v/>
      </c>
      <c r="AL3469" s="7" t="str">
        <f>IF(ISNUMBER($AJ3469),INDEX($C$1:$AB$3985,$AJ3469,AL$4),"")</f>
        <v/>
      </c>
      <c r="AM3469" s="128"/>
      <c r="AN3469" s="128" t="str">
        <f t="shared" si="376"/>
        <v/>
      </c>
      <c r="AO3469" s="7" t="str">
        <f t="shared" si="379"/>
        <v/>
      </c>
      <c r="AP3469" s="10" t="str">
        <f t="shared" si="379"/>
        <v/>
      </c>
      <c r="AQ3469" s="310">
        <f>IF(ISNUMBER(SEARCH($T$30,AO3469)),MAX(AQ$5:AQ3468)+1,0)</f>
        <v>0</v>
      </c>
      <c r="AR3469" s="310">
        <f>IF(ISNUMBER(SEARCH($T$31,AO3469)),MAX(AR$5:AR3468)+1,0)</f>
        <v>0</v>
      </c>
      <c r="AS3469" s="128" t="str">
        <f t="shared" si="375"/>
        <v/>
      </c>
      <c r="AT3469" s="105" t="str">
        <f>IF(ISNUMBER($AS3469),INDEX($C$1:$AB$3985,$AS3469,AT$4),"")</f>
        <v/>
      </c>
      <c r="AU3469" s="128"/>
      <c r="AV3469" s="128" t="str">
        <f t="shared" si="377"/>
        <v/>
      </c>
      <c r="AW3469" s="105" t="str">
        <f>IF(ISNUMBER($AV3469),INDEX($C$1:$AB$3985,$AV3469,AW$4),"")</f>
        <v/>
      </c>
      <c r="AX3469" s="105" t="str">
        <f>IF(ISNUMBER($AV3469),INDEX($C$1:$AB$3985,$AV3469,AX$4),"")</f>
        <v/>
      </c>
      <c r="AY3469" s="128"/>
      <c r="AZ3469" s="128"/>
      <c r="BA3469" s="128" t="str">
        <f t="shared" si="378"/>
        <v/>
      </c>
      <c r="BB3469" s="105" t="str">
        <f>IF(ISNUMBER($BA3469),INDEX($C$1:$AB$3985,$BA3469,BB$4),"")</f>
        <v/>
      </c>
      <c r="BC3469" s="105"/>
    </row>
    <row r="3470" spans="1:55" x14ac:dyDescent="0.25">
      <c r="A3470" s="98"/>
      <c r="B3470" s="98"/>
      <c r="C3470" s="73"/>
      <c r="D3470" s="179"/>
      <c r="E3470" s="176"/>
      <c r="F3470" s="176"/>
      <c r="G3470" s="176"/>
      <c r="H3470" s="176"/>
      <c r="I3470" s="176"/>
      <c r="J3470" s="172"/>
      <c r="K3470" s="173"/>
      <c r="L3470" s="178"/>
      <c r="R3470" s="3"/>
      <c r="S3470" s="106"/>
      <c r="T3470" s="106"/>
      <c r="U3470" s="106"/>
      <c r="V3470" s="106"/>
      <c r="W3470" s="106"/>
      <c r="X3470" s="106"/>
      <c r="AB3470" s="188" t="str">
        <f t="shared" si="373"/>
        <v/>
      </c>
      <c r="AC3470" s="188" t="s">
        <v>1585</v>
      </c>
      <c r="AD3470" s="131"/>
      <c r="AE3470" s="131"/>
      <c r="AF3470" s="131"/>
      <c r="AG3470" s="131"/>
      <c r="AH3470" s="131"/>
      <c r="AI3470" s="131"/>
      <c r="AJ3470" s="128" t="str">
        <f t="shared" si="374"/>
        <v/>
      </c>
      <c r="AK3470" s="7" t="str">
        <f>IF(ISNUMBER($AJ3470),INDEX($C$1:$AB$3985,$AJ3470,AK$4),"")</f>
        <v/>
      </c>
      <c r="AL3470" s="7" t="str">
        <f>IF(ISNUMBER($AJ3470),INDEX($C$1:$AB$3985,$AJ3470,AL$4),"")</f>
        <v/>
      </c>
      <c r="AM3470" s="128"/>
      <c r="AN3470" s="128" t="str">
        <f t="shared" si="376"/>
        <v/>
      </c>
      <c r="AO3470" s="7" t="str">
        <f t="shared" si="379"/>
        <v/>
      </c>
      <c r="AP3470" s="10" t="str">
        <f t="shared" si="379"/>
        <v/>
      </c>
      <c r="AQ3470" s="310">
        <f>IF(ISNUMBER(SEARCH($T$30,AO3470)),MAX(AQ$5:AQ3469)+1,0)</f>
        <v>0</v>
      </c>
      <c r="AR3470" s="310">
        <f>IF(ISNUMBER(SEARCH($T$31,AO3470)),MAX(AR$5:AR3469)+1,0)</f>
        <v>0</v>
      </c>
      <c r="AS3470" s="128" t="str">
        <f t="shared" si="375"/>
        <v/>
      </c>
      <c r="AT3470" s="105" t="str">
        <f>IF(ISNUMBER($AS3470),INDEX($C$1:$AB$3985,$AS3470,AT$4),"")</f>
        <v/>
      </c>
      <c r="AU3470" s="128"/>
      <c r="AV3470" s="128" t="str">
        <f t="shared" si="377"/>
        <v/>
      </c>
      <c r="AW3470" s="105" t="str">
        <f>IF(ISNUMBER($AV3470),INDEX($C$1:$AB$3985,$AV3470,AW$4),"")</f>
        <v/>
      </c>
      <c r="AX3470" s="105" t="str">
        <f>IF(ISNUMBER($AV3470),INDEX($C$1:$AB$3985,$AV3470,AX$4),"")</f>
        <v/>
      </c>
      <c r="AY3470" s="128"/>
      <c r="AZ3470" s="128"/>
      <c r="BA3470" s="128" t="str">
        <f t="shared" si="378"/>
        <v/>
      </c>
      <c r="BB3470" s="105" t="str">
        <f>IF(ISNUMBER($BA3470),INDEX($C$1:$AB$3985,$BA3470,BB$4),"")</f>
        <v/>
      </c>
      <c r="BC3470" s="105"/>
    </row>
    <row r="3471" spans="1:55" x14ac:dyDescent="0.25">
      <c r="A3471" s="98"/>
      <c r="B3471" s="98"/>
      <c r="C3471" s="73"/>
      <c r="D3471" s="179"/>
      <c r="E3471" s="176"/>
      <c r="F3471" s="176"/>
      <c r="G3471" s="176"/>
      <c r="H3471" s="176"/>
      <c r="I3471" s="176"/>
      <c r="J3471" s="172"/>
      <c r="K3471" s="173"/>
      <c r="L3471" s="178"/>
      <c r="R3471" s="3"/>
      <c r="S3471" s="106"/>
      <c r="T3471" s="106"/>
      <c r="U3471" s="106"/>
      <c r="V3471" s="106"/>
      <c r="W3471" s="106"/>
      <c r="X3471" s="106"/>
      <c r="AB3471" s="188" t="str">
        <f t="shared" si="373"/>
        <v/>
      </c>
      <c r="AC3471" s="188" t="s">
        <v>1585</v>
      </c>
      <c r="AD3471" s="131"/>
      <c r="AE3471" s="131"/>
      <c r="AF3471" s="131"/>
      <c r="AG3471" s="131"/>
      <c r="AH3471" s="131"/>
      <c r="AI3471" s="131"/>
      <c r="AJ3471" s="128" t="str">
        <f t="shared" si="374"/>
        <v/>
      </c>
      <c r="AK3471" s="7" t="str">
        <f>IF(ISNUMBER($AJ3471),INDEX($C$1:$AB$3985,$AJ3471,AK$4),"")</f>
        <v/>
      </c>
      <c r="AL3471" s="7" t="str">
        <f>IF(ISNUMBER($AJ3471),INDEX($C$1:$AB$3985,$AJ3471,AL$4),"")</f>
        <v/>
      </c>
      <c r="AM3471" s="128"/>
      <c r="AN3471" s="128" t="str">
        <f t="shared" si="376"/>
        <v/>
      </c>
      <c r="AO3471" s="7" t="str">
        <f t="shared" si="379"/>
        <v/>
      </c>
      <c r="AP3471" s="10" t="str">
        <f t="shared" si="379"/>
        <v/>
      </c>
      <c r="AQ3471" s="310">
        <f>IF(ISNUMBER(SEARCH($T$30,AO3471)),MAX(AQ$5:AQ3470)+1,0)</f>
        <v>0</v>
      </c>
      <c r="AR3471" s="310">
        <f>IF(ISNUMBER(SEARCH($T$31,AO3471)),MAX(AR$5:AR3470)+1,0)</f>
        <v>0</v>
      </c>
      <c r="AS3471" s="128" t="str">
        <f t="shared" si="375"/>
        <v/>
      </c>
      <c r="AT3471" s="105" t="str">
        <f>IF(ISNUMBER($AS3471),INDEX($C$1:$AB$3985,$AS3471,AT$4),"")</f>
        <v/>
      </c>
      <c r="AU3471" s="128"/>
      <c r="AV3471" s="128" t="str">
        <f t="shared" si="377"/>
        <v/>
      </c>
      <c r="AW3471" s="105" t="str">
        <f>IF(ISNUMBER($AV3471),INDEX($C$1:$AB$3985,$AV3471,AW$4),"")</f>
        <v/>
      </c>
      <c r="AX3471" s="105" t="str">
        <f>IF(ISNUMBER($AV3471),INDEX($C$1:$AB$3985,$AV3471,AX$4),"")</f>
        <v/>
      </c>
      <c r="AY3471" s="128"/>
      <c r="AZ3471" s="128"/>
      <c r="BA3471" s="128" t="str">
        <f t="shared" si="378"/>
        <v/>
      </c>
      <c r="BB3471" s="105" t="str">
        <f>IF(ISNUMBER($BA3471),INDEX($C$1:$AB$3985,$BA3471,BB$4),"")</f>
        <v/>
      </c>
      <c r="BC3471" s="105"/>
    </row>
    <row r="3472" spans="1:55" x14ac:dyDescent="0.25">
      <c r="A3472" s="98"/>
      <c r="B3472" s="98"/>
      <c r="C3472" s="73"/>
      <c r="D3472" s="179"/>
      <c r="E3472" s="176"/>
      <c r="F3472" s="176"/>
      <c r="G3472" s="176"/>
      <c r="H3472" s="176"/>
      <c r="I3472" s="176"/>
      <c r="J3472" s="172"/>
      <c r="K3472" s="173"/>
      <c r="L3472" s="178"/>
      <c r="R3472" s="3"/>
      <c r="S3472" s="106"/>
      <c r="T3472" s="106"/>
      <c r="U3472" s="106"/>
      <c r="V3472" s="106"/>
      <c r="W3472" s="106"/>
      <c r="X3472" s="106"/>
      <c r="AB3472" s="188" t="str">
        <f t="shared" si="373"/>
        <v/>
      </c>
      <c r="AC3472" s="188" t="s">
        <v>1585</v>
      </c>
      <c r="AD3472" s="131"/>
      <c r="AE3472" s="131"/>
      <c r="AF3472" s="131"/>
      <c r="AG3472" s="131"/>
      <c r="AH3472" s="131"/>
      <c r="AI3472" s="131"/>
      <c r="AJ3472" s="128" t="str">
        <f t="shared" si="374"/>
        <v/>
      </c>
      <c r="AK3472" s="7" t="str">
        <f>IF(ISNUMBER($AJ3472),INDEX($C$1:$AB$3985,$AJ3472,AK$4),"")</f>
        <v/>
      </c>
      <c r="AL3472" s="7" t="str">
        <f>IF(ISNUMBER($AJ3472),INDEX($C$1:$AB$3985,$AJ3472,AL$4),"")</f>
        <v/>
      </c>
      <c r="AM3472" s="128"/>
      <c r="AN3472" s="128" t="str">
        <f t="shared" si="376"/>
        <v/>
      </c>
      <c r="AO3472" s="7" t="str">
        <f t="shared" si="379"/>
        <v/>
      </c>
      <c r="AP3472" s="10" t="str">
        <f t="shared" si="379"/>
        <v/>
      </c>
      <c r="AQ3472" s="310">
        <f>IF(ISNUMBER(SEARCH($T$30,AO3472)),MAX(AQ$5:AQ3471)+1,0)</f>
        <v>0</v>
      </c>
      <c r="AR3472" s="310">
        <f>IF(ISNUMBER(SEARCH($T$31,AO3472)),MAX(AR$5:AR3471)+1,0)</f>
        <v>0</v>
      </c>
      <c r="AS3472" s="128" t="str">
        <f t="shared" si="375"/>
        <v/>
      </c>
      <c r="AT3472" s="105" t="str">
        <f>IF(ISNUMBER($AS3472),INDEX($C$1:$AB$3985,$AS3472,AT$4),"")</f>
        <v/>
      </c>
      <c r="AU3472" s="128"/>
      <c r="AV3472" s="128" t="str">
        <f t="shared" si="377"/>
        <v/>
      </c>
      <c r="AW3472" s="105" t="str">
        <f>IF(ISNUMBER($AV3472),INDEX($C$1:$AB$3985,$AV3472,AW$4),"")</f>
        <v/>
      </c>
      <c r="AX3472" s="105" t="str">
        <f>IF(ISNUMBER($AV3472),INDEX($C$1:$AB$3985,$AV3472,AX$4),"")</f>
        <v/>
      </c>
      <c r="AY3472" s="128"/>
      <c r="AZ3472" s="128"/>
      <c r="BA3472" s="128" t="str">
        <f t="shared" si="378"/>
        <v/>
      </c>
      <c r="BB3472" s="105" t="str">
        <f>IF(ISNUMBER($BA3472),INDEX($C$1:$AB$3985,$BA3472,BB$4),"")</f>
        <v/>
      </c>
      <c r="BC3472" s="105"/>
    </row>
    <row r="3473" spans="1:55" x14ac:dyDescent="0.25">
      <c r="A3473" s="98"/>
      <c r="B3473" s="98"/>
      <c r="C3473" s="73"/>
      <c r="D3473" s="179"/>
      <c r="E3473" s="176"/>
      <c r="F3473" s="176"/>
      <c r="G3473" s="176"/>
      <c r="H3473" s="176"/>
      <c r="I3473" s="176"/>
      <c r="J3473" s="172"/>
      <c r="K3473" s="173"/>
      <c r="L3473" s="178"/>
      <c r="R3473" s="3"/>
      <c r="S3473" s="106"/>
      <c r="T3473" s="106"/>
      <c r="U3473" s="106"/>
      <c r="V3473" s="106"/>
      <c r="W3473" s="106"/>
      <c r="X3473" s="106"/>
      <c r="AB3473" s="188" t="str">
        <f t="shared" si="373"/>
        <v/>
      </c>
      <c r="AC3473" s="188" t="s">
        <v>1585</v>
      </c>
      <c r="AD3473" s="131"/>
      <c r="AE3473" s="131"/>
      <c r="AF3473" s="131"/>
      <c r="AG3473" s="131"/>
      <c r="AH3473" s="131"/>
      <c r="AI3473" s="131"/>
      <c r="AJ3473" s="128" t="str">
        <f t="shared" si="374"/>
        <v/>
      </c>
      <c r="AK3473" s="7" t="str">
        <f>IF(ISNUMBER($AJ3473),INDEX($C$1:$AB$3985,$AJ3473,AK$4),"")</f>
        <v/>
      </c>
      <c r="AL3473" s="7" t="str">
        <f>IF(ISNUMBER($AJ3473),INDEX($C$1:$AB$3985,$AJ3473,AL$4),"")</f>
        <v/>
      </c>
      <c r="AM3473" s="128"/>
      <c r="AN3473" s="128" t="str">
        <f t="shared" si="376"/>
        <v/>
      </c>
      <c r="AO3473" s="7" t="str">
        <f t="shared" si="379"/>
        <v/>
      </c>
      <c r="AP3473" s="10" t="str">
        <f t="shared" si="379"/>
        <v/>
      </c>
      <c r="AQ3473" s="310">
        <f>IF(ISNUMBER(SEARCH($T$30,AO3473)),MAX(AQ$5:AQ3472)+1,0)</f>
        <v>0</v>
      </c>
      <c r="AR3473" s="310">
        <f>IF(ISNUMBER(SEARCH($T$31,AO3473)),MAX(AR$5:AR3472)+1,0)</f>
        <v>0</v>
      </c>
      <c r="AS3473" s="128" t="str">
        <f t="shared" si="375"/>
        <v/>
      </c>
      <c r="AT3473" s="105" t="str">
        <f>IF(ISNUMBER($AS3473),INDEX($C$1:$AB$3985,$AS3473,AT$4),"")</f>
        <v/>
      </c>
      <c r="AU3473" s="128"/>
      <c r="AV3473" s="128" t="str">
        <f t="shared" si="377"/>
        <v/>
      </c>
      <c r="AW3473" s="105" t="str">
        <f>IF(ISNUMBER($AV3473),INDEX($C$1:$AB$3985,$AV3473,AW$4),"")</f>
        <v/>
      </c>
      <c r="AX3473" s="105" t="str">
        <f>IF(ISNUMBER($AV3473),INDEX($C$1:$AB$3985,$AV3473,AX$4),"")</f>
        <v/>
      </c>
      <c r="AY3473" s="128"/>
      <c r="AZ3473" s="128"/>
      <c r="BA3473" s="128" t="str">
        <f t="shared" si="378"/>
        <v/>
      </c>
      <c r="BB3473" s="105" t="str">
        <f>IF(ISNUMBER($BA3473),INDEX($C$1:$AB$3985,$BA3473,BB$4),"")</f>
        <v/>
      </c>
      <c r="BC3473" s="105"/>
    </row>
    <row r="3474" spans="1:55" x14ac:dyDescent="0.25">
      <c r="A3474" s="98"/>
      <c r="B3474" s="98"/>
      <c r="C3474" s="73"/>
      <c r="D3474" s="179"/>
      <c r="E3474" s="176"/>
      <c r="F3474" s="176"/>
      <c r="G3474" s="176"/>
      <c r="H3474" s="176"/>
      <c r="I3474" s="176"/>
      <c r="J3474" s="172"/>
      <c r="K3474" s="173"/>
      <c r="L3474" s="178"/>
      <c r="R3474" s="3"/>
      <c r="S3474" s="106"/>
      <c r="T3474" s="106"/>
      <c r="U3474" s="106"/>
      <c r="V3474" s="106"/>
      <c r="W3474" s="106"/>
      <c r="X3474" s="106"/>
      <c r="AB3474" s="188" t="str">
        <f t="shared" si="373"/>
        <v/>
      </c>
      <c r="AC3474" s="188" t="s">
        <v>1585</v>
      </c>
      <c r="AD3474" s="131"/>
      <c r="AE3474" s="131"/>
      <c r="AF3474" s="131"/>
      <c r="AG3474" s="131"/>
      <c r="AH3474" s="131"/>
      <c r="AI3474" s="131"/>
      <c r="AJ3474" s="128" t="str">
        <f t="shared" si="374"/>
        <v/>
      </c>
      <c r="AK3474" s="7" t="str">
        <f>IF(ISNUMBER($AJ3474),INDEX($C$1:$AB$3985,$AJ3474,AK$4),"")</f>
        <v/>
      </c>
      <c r="AL3474" s="7" t="str">
        <f>IF(ISNUMBER($AJ3474),INDEX($C$1:$AB$3985,$AJ3474,AL$4),"")</f>
        <v/>
      </c>
      <c r="AM3474" s="128"/>
      <c r="AN3474" s="128" t="str">
        <f t="shared" si="376"/>
        <v/>
      </c>
      <c r="AO3474" s="7" t="str">
        <f t="shared" si="379"/>
        <v/>
      </c>
      <c r="AP3474" s="10" t="str">
        <f t="shared" si="379"/>
        <v/>
      </c>
      <c r="AQ3474" s="310">
        <f>IF(ISNUMBER(SEARCH($T$30,AO3474)),MAX(AQ$5:AQ3473)+1,0)</f>
        <v>0</v>
      </c>
      <c r="AR3474" s="310">
        <f>IF(ISNUMBER(SEARCH($T$31,AO3474)),MAX(AR$5:AR3473)+1,0)</f>
        <v>0</v>
      </c>
      <c r="AS3474" s="128" t="str">
        <f t="shared" si="375"/>
        <v/>
      </c>
      <c r="AT3474" s="105" t="str">
        <f>IF(ISNUMBER($AS3474),INDEX($C$1:$AB$3985,$AS3474,AT$4),"")</f>
        <v/>
      </c>
      <c r="AU3474" s="128"/>
      <c r="AV3474" s="128" t="str">
        <f t="shared" si="377"/>
        <v/>
      </c>
      <c r="AW3474" s="105" t="str">
        <f>IF(ISNUMBER($AV3474),INDEX($C$1:$AB$3985,$AV3474,AW$4),"")</f>
        <v/>
      </c>
      <c r="AX3474" s="105" t="str">
        <f>IF(ISNUMBER($AV3474),INDEX($C$1:$AB$3985,$AV3474,AX$4),"")</f>
        <v/>
      </c>
      <c r="AY3474" s="128"/>
      <c r="AZ3474" s="128"/>
      <c r="BA3474" s="128" t="str">
        <f t="shared" si="378"/>
        <v/>
      </c>
      <c r="BB3474" s="105" t="str">
        <f>IF(ISNUMBER($BA3474),INDEX($C$1:$AB$3985,$BA3474,BB$4),"")</f>
        <v/>
      </c>
      <c r="BC3474" s="105"/>
    </row>
    <row r="3475" spans="1:55" x14ac:dyDescent="0.25">
      <c r="A3475" s="98"/>
      <c r="B3475" s="98"/>
      <c r="C3475" s="73"/>
      <c r="D3475" s="179"/>
      <c r="E3475" s="176"/>
      <c r="F3475" s="176"/>
      <c r="G3475" s="176"/>
      <c r="H3475" s="176"/>
      <c r="I3475" s="176"/>
      <c r="J3475" s="172"/>
      <c r="K3475" s="173"/>
      <c r="L3475" s="178"/>
      <c r="R3475" s="3"/>
      <c r="S3475" s="106"/>
      <c r="T3475" s="106"/>
      <c r="U3475" s="106"/>
      <c r="V3475" s="106"/>
      <c r="W3475" s="106"/>
      <c r="X3475" s="106"/>
      <c r="AB3475" s="188" t="str">
        <f t="shared" si="373"/>
        <v/>
      </c>
      <c r="AC3475" s="188" t="s">
        <v>1585</v>
      </c>
      <c r="AD3475" s="131"/>
      <c r="AE3475" s="131"/>
      <c r="AF3475" s="131"/>
      <c r="AG3475" s="131"/>
      <c r="AH3475" s="131"/>
      <c r="AI3475" s="131"/>
      <c r="AJ3475" s="128" t="str">
        <f t="shared" si="374"/>
        <v/>
      </c>
      <c r="AK3475" s="7" t="str">
        <f>IF(ISNUMBER($AJ3475),INDEX($C$1:$AB$3985,$AJ3475,AK$4),"")</f>
        <v/>
      </c>
      <c r="AL3475" s="7" t="str">
        <f>IF(ISNUMBER($AJ3475),INDEX($C$1:$AB$3985,$AJ3475,AL$4),"")</f>
        <v/>
      </c>
      <c r="AM3475" s="128"/>
      <c r="AN3475" s="128" t="str">
        <f t="shared" si="376"/>
        <v/>
      </c>
      <c r="AO3475" s="7" t="str">
        <f t="shared" si="379"/>
        <v/>
      </c>
      <c r="AP3475" s="10" t="str">
        <f t="shared" si="379"/>
        <v/>
      </c>
      <c r="AQ3475" s="310">
        <f>IF(ISNUMBER(SEARCH($T$30,AO3475)),MAX(AQ$5:AQ3474)+1,0)</f>
        <v>0</v>
      </c>
      <c r="AR3475" s="310">
        <f>IF(ISNUMBER(SEARCH($T$31,AO3475)),MAX(AR$5:AR3474)+1,0)</f>
        <v>0</v>
      </c>
      <c r="AS3475" s="128" t="str">
        <f t="shared" si="375"/>
        <v/>
      </c>
      <c r="AT3475" s="105" t="str">
        <f>IF(ISNUMBER($AS3475),INDEX($C$1:$AB$3985,$AS3475,AT$4),"")</f>
        <v/>
      </c>
      <c r="AU3475" s="128"/>
      <c r="AV3475" s="128" t="str">
        <f t="shared" si="377"/>
        <v/>
      </c>
      <c r="AW3475" s="105" t="str">
        <f>IF(ISNUMBER($AV3475),INDEX($C$1:$AB$3985,$AV3475,AW$4),"")</f>
        <v/>
      </c>
      <c r="AX3475" s="105" t="str">
        <f>IF(ISNUMBER($AV3475),INDEX($C$1:$AB$3985,$AV3475,AX$4),"")</f>
        <v/>
      </c>
      <c r="AY3475" s="128"/>
      <c r="AZ3475" s="128"/>
      <c r="BA3475" s="128" t="str">
        <f t="shared" si="378"/>
        <v/>
      </c>
      <c r="BB3475" s="105" t="str">
        <f>IF(ISNUMBER($BA3475),INDEX($C$1:$AB$3985,$BA3475,BB$4),"")</f>
        <v/>
      </c>
      <c r="BC3475" s="105"/>
    </row>
    <row r="3476" spans="1:55" x14ac:dyDescent="0.25">
      <c r="A3476" s="98"/>
      <c r="B3476" s="98"/>
      <c r="C3476" s="73"/>
      <c r="D3476" s="179"/>
      <c r="E3476" s="176"/>
      <c r="F3476" s="176"/>
      <c r="G3476" s="176"/>
      <c r="H3476" s="176"/>
      <c r="I3476" s="176"/>
      <c r="J3476" s="172"/>
      <c r="K3476" s="173"/>
      <c r="L3476" s="178"/>
      <c r="R3476" s="3"/>
      <c r="S3476" s="106"/>
      <c r="T3476" s="106"/>
      <c r="U3476" s="106"/>
      <c r="V3476" s="106"/>
      <c r="W3476" s="106"/>
      <c r="X3476" s="106"/>
      <c r="AB3476" s="188" t="str">
        <f t="shared" si="373"/>
        <v/>
      </c>
      <c r="AC3476" s="188" t="s">
        <v>1585</v>
      </c>
      <c r="AD3476" s="131"/>
      <c r="AE3476" s="131"/>
      <c r="AF3476" s="131"/>
      <c r="AG3476" s="131"/>
      <c r="AH3476" s="131"/>
      <c r="AI3476" s="131"/>
      <c r="AJ3476" s="128" t="str">
        <f t="shared" si="374"/>
        <v/>
      </c>
      <c r="AK3476" s="7" t="str">
        <f>IF(ISNUMBER($AJ3476),INDEX($C$1:$AB$3985,$AJ3476,AK$4),"")</f>
        <v/>
      </c>
      <c r="AL3476" s="7" t="str">
        <f>IF(ISNUMBER($AJ3476),INDEX($C$1:$AB$3985,$AJ3476,AL$4),"")</f>
        <v/>
      </c>
      <c r="AM3476" s="128"/>
      <c r="AN3476" s="128" t="str">
        <f t="shared" si="376"/>
        <v/>
      </c>
      <c r="AO3476" s="7" t="str">
        <f t="shared" si="379"/>
        <v/>
      </c>
      <c r="AP3476" s="10" t="str">
        <f t="shared" si="379"/>
        <v/>
      </c>
      <c r="AQ3476" s="310">
        <f>IF(ISNUMBER(SEARCH($T$30,AO3476)),MAX(AQ$5:AQ3475)+1,0)</f>
        <v>0</v>
      </c>
      <c r="AR3476" s="310">
        <f>IF(ISNUMBER(SEARCH($T$31,AO3476)),MAX(AR$5:AR3475)+1,0)</f>
        <v>0</v>
      </c>
      <c r="AS3476" s="128" t="str">
        <f t="shared" si="375"/>
        <v/>
      </c>
      <c r="AT3476" s="105" t="str">
        <f>IF(ISNUMBER($AS3476),INDEX($C$1:$AB$3985,$AS3476,AT$4),"")</f>
        <v/>
      </c>
      <c r="AU3476" s="128"/>
      <c r="AV3476" s="128" t="str">
        <f t="shared" si="377"/>
        <v/>
      </c>
      <c r="AW3476" s="105" t="str">
        <f>IF(ISNUMBER($AV3476),INDEX($C$1:$AB$3985,$AV3476,AW$4),"")</f>
        <v/>
      </c>
      <c r="AX3476" s="105" t="str">
        <f>IF(ISNUMBER($AV3476),INDEX($C$1:$AB$3985,$AV3476,AX$4),"")</f>
        <v/>
      </c>
      <c r="AY3476" s="128"/>
      <c r="AZ3476" s="128"/>
      <c r="BA3476" s="128" t="str">
        <f t="shared" si="378"/>
        <v/>
      </c>
      <c r="BB3476" s="105" t="str">
        <f>IF(ISNUMBER($BA3476),INDEX($C$1:$AB$3985,$BA3476,BB$4),"")</f>
        <v/>
      </c>
      <c r="BC3476" s="105"/>
    </row>
    <row r="3477" spans="1:55" x14ac:dyDescent="0.25">
      <c r="A3477" s="98"/>
      <c r="B3477" s="98"/>
      <c r="C3477" s="73"/>
      <c r="D3477" s="179"/>
      <c r="E3477" s="176"/>
      <c r="F3477" s="176"/>
      <c r="G3477" s="176"/>
      <c r="H3477" s="176"/>
      <c r="I3477" s="176"/>
      <c r="J3477" s="172"/>
      <c r="K3477" s="173"/>
      <c r="L3477" s="178"/>
      <c r="R3477" s="3"/>
      <c r="S3477" s="106"/>
      <c r="T3477" s="106"/>
      <c r="U3477" s="106"/>
      <c r="V3477" s="106"/>
      <c r="W3477" s="106"/>
      <c r="X3477" s="106"/>
      <c r="AB3477" s="188" t="str">
        <f t="shared" si="373"/>
        <v/>
      </c>
      <c r="AC3477" s="188" t="s">
        <v>1585</v>
      </c>
      <c r="AD3477" s="131"/>
      <c r="AE3477" s="131"/>
      <c r="AF3477" s="131"/>
      <c r="AG3477" s="131"/>
      <c r="AH3477" s="131"/>
      <c r="AI3477" s="131"/>
      <c r="AJ3477" s="128" t="str">
        <f t="shared" si="374"/>
        <v/>
      </c>
      <c r="AK3477" s="7" t="str">
        <f>IF(ISNUMBER($AJ3477),INDEX($C$1:$AB$3985,$AJ3477,AK$4),"")</f>
        <v/>
      </c>
      <c r="AL3477" s="7" t="str">
        <f>IF(ISNUMBER($AJ3477),INDEX($C$1:$AB$3985,$AJ3477,AL$4),"")</f>
        <v/>
      </c>
      <c r="AM3477" s="128"/>
      <c r="AN3477" s="128" t="str">
        <f t="shared" si="376"/>
        <v/>
      </c>
      <c r="AO3477" s="7" t="str">
        <f t="shared" si="379"/>
        <v/>
      </c>
      <c r="AP3477" s="10" t="str">
        <f t="shared" si="379"/>
        <v/>
      </c>
      <c r="AQ3477" s="310">
        <f>IF(ISNUMBER(SEARCH($T$30,AO3477)),MAX(AQ$5:AQ3476)+1,0)</f>
        <v>0</v>
      </c>
      <c r="AR3477" s="310">
        <f>IF(ISNUMBER(SEARCH($T$31,AO3477)),MAX(AR$5:AR3476)+1,0)</f>
        <v>0</v>
      </c>
      <c r="AS3477" s="128" t="str">
        <f t="shared" si="375"/>
        <v/>
      </c>
      <c r="AT3477" s="105" t="str">
        <f>IF(ISNUMBER($AS3477),INDEX($C$1:$AB$3985,$AS3477,AT$4),"")</f>
        <v/>
      </c>
      <c r="AU3477" s="128"/>
      <c r="AV3477" s="128" t="str">
        <f t="shared" si="377"/>
        <v/>
      </c>
      <c r="AW3477" s="105" t="str">
        <f>IF(ISNUMBER($AV3477),INDEX($C$1:$AB$3985,$AV3477,AW$4),"")</f>
        <v/>
      </c>
      <c r="AX3477" s="105" t="str">
        <f>IF(ISNUMBER($AV3477),INDEX($C$1:$AB$3985,$AV3477,AX$4),"")</f>
        <v/>
      </c>
      <c r="AY3477" s="128"/>
      <c r="AZ3477" s="128"/>
      <c r="BA3477" s="128" t="str">
        <f t="shared" si="378"/>
        <v/>
      </c>
      <c r="BB3477" s="105" t="str">
        <f>IF(ISNUMBER($BA3477),INDEX($C$1:$AB$3985,$BA3477,BB$4),"")</f>
        <v/>
      </c>
      <c r="BC3477" s="105"/>
    </row>
    <row r="3478" spans="1:55" x14ac:dyDescent="0.25">
      <c r="A3478" s="98"/>
      <c r="B3478" s="98"/>
      <c r="C3478" s="73"/>
      <c r="D3478" s="179"/>
      <c r="E3478" s="176"/>
      <c r="F3478" s="176"/>
      <c r="G3478" s="176"/>
      <c r="H3478" s="176"/>
      <c r="I3478" s="176"/>
      <c r="J3478" s="172"/>
      <c r="K3478" s="173"/>
      <c r="L3478" s="178"/>
      <c r="R3478" s="3"/>
      <c r="S3478" s="106"/>
      <c r="T3478" s="106"/>
      <c r="U3478" s="106"/>
      <c r="V3478" s="106"/>
      <c r="W3478" s="106"/>
      <c r="X3478" s="106"/>
      <c r="AB3478" s="188" t="str">
        <f t="shared" si="373"/>
        <v/>
      </c>
      <c r="AC3478" s="188" t="s">
        <v>1585</v>
      </c>
      <c r="AD3478" s="131"/>
      <c r="AE3478" s="131"/>
      <c r="AF3478" s="131"/>
      <c r="AG3478" s="131"/>
      <c r="AH3478" s="131"/>
      <c r="AI3478" s="131"/>
      <c r="AJ3478" s="128" t="str">
        <f t="shared" si="374"/>
        <v/>
      </c>
      <c r="AK3478" s="7" t="str">
        <f>IF(ISNUMBER($AJ3478),INDEX($C$1:$AB$3985,$AJ3478,AK$4),"")</f>
        <v/>
      </c>
      <c r="AL3478" s="7" t="str">
        <f>IF(ISNUMBER($AJ3478),INDEX($C$1:$AB$3985,$AJ3478,AL$4),"")</f>
        <v/>
      </c>
      <c r="AM3478" s="128"/>
      <c r="AN3478" s="128" t="str">
        <f t="shared" si="376"/>
        <v/>
      </c>
      <c r="AO3478" s="7" t="str">
        <f t="shared" si="379"/>
        <v/>
      </c>
      <c r="AP3478" s="10" t="str">
        <f t="shared" si="379"/>
        <v/>
      </c>
      <c r="AQ3478" s="310">
        <f>IF(ISNUMBER(SEARCH($T$30,AO3478)),MAX(AQ$5:AQ3477)+1,0)</f>
        <v>0</v>
      </c>
      <c r="AR3478" s="310">
        <f>IF(ISNUMBER(SEARCH($T$31,AO3478)),MAX(AR$5:AR3477)+1,0)</f>
        <v>0</v>
      </c>
      <c r="AS3478" s="128" t="str">
        <f t="shared" si="375"/>
        <v/>
      </c>
      <c r="AT3478" s="105" t="str">
        <f>IF(ISNUMBER($AS3478),INDEX($C$1:$AB$3985,$AS3478,AT$4),"")</f>
        <v/>
      </c>
      <c r="AU3478" s="128"/>
      <c r="AV3478" s="128" t="str">
        <f t="shared" si="377"/>
        <v/>
      </c>
      <c r="AW3478" s="105" t="str">
        <f>IF(ISNUMBER($AV3478),INDEX($C$1:$AB$3985,$AV3478,AW$4),"")</f>
        <v/>
      </c>
      <c r="AX3478" s="105" t="str">
        <f>IF(ISNUMBER($AV3478),INDEX($C$1:$AB$3985,$AV3478,AX$4),"")</f>
        <v/>
      </c>
      <c r="AY3478" s="128"/>
      <c r="AZ3478" s="128"/>
      <c r="BA3478" s="128" t="str">
        <f t="shared" si="378"/>
        <v/>
      </c>
      <c r="BB3478" s="105" t="str">
        <f>IF(ISNUMBER($BA3478),INDEX($C$1:$AB$3985,$BA3478,BB$4),"")</f>
        <v/>
      </c>
      <c r="BC3478" s="105"/>
    </row>
    <row r="3479" spans="1:55" x14ac:dyDescent="0.25">
      <c r="A3479" s="98"/>
      <c r="B3479" s="98"/>
      <c r="C3479" s="73"/>
      <c r="D3479" s="179"/>
      <c r="E3479" s="176"/>
      <c r="F3479" s="176"/>
      <c r="G3479" s="176"/>
      <c r="H3479" s="176"/>
      <c r="I3479" s="176"/>
      <c r="J3479" s="172"/>
      <c r="K3479" s="173"/>
      <c r="L3479" s="178"/>
      <c r="R3479" s="3"/>
      <c r="S3479" s="106"/>
      <c r="T3479" s="106"/>
      <c r="U3479" s="106"/>
      <c r="V3479" s="106"/>
      <c r="W3479" s="106"/>
      <c r="X3479" s="106"/>
      <c r="AB3479" s="188" t="str">
        <f t="shared" si="373"/>
        <v/>
      </c>
      <c r="AC3479" s="188" t="s">
        <v>1585</v>
      </c>
      <c r="AD3479" s="131"/>
      <c r="AE3479" s="131"/>
      <c r="AF3479" s="131"/>
      <c r="AG3479" s="131"/>
      <c r="AH3479" s="131"/>
      <c r="AI3479" s="131"/>
      <c r="AJ3479" s="128" t="str">
        <f t="shared" si="374"/>
        <v/>
      </c>
      <c r="AK3479" s="7" t="str">
        <f>IF(ISNUMBER($AJ3479),INDEX($C$1:$AB$3985,$AJ3479,AK$4),"")</f>
        <v/>
      </c>
      <c r="AL3479" s="7" t="str">
        <f>IF(ISNUMBER($AJ3479),INDEX($C$1:$AB$3985,$AJ3479,AL$4),"")</f>
        <v/>
      </c>
      <c r="AM3479" s="128"/>
      <c r="AN3479" s="128" t="str">
        <f t="shared" si="376"/>
        <v/>
      </c>
      <c r="AO3479" s="7" t="str">
        <f t="shared" si="379"/>
        <v/>
      </c>
      <c r="AP3479" s="10" t="str">
        <f t="shared" si="379"/>
        <v/>
      </c>
      <c r="AQ3479" s="310">
        <f>IF(ISNUMBER(SEARCH($T$30,AO3479)),MAX(AQ$5:AQ3478)+1,0)</f>
        <v>0</v>
      </c>
      <c r="AR3479" s="310">
        <f>IF(ISNUMBER(SEARCH($T$31,AO3479)),MAX(AR$5:AR3478)+1,0)</f>
        <v>0</v>
      </c>
      <c r="AS3479" s="128" t="str">
        <f t="shared" si="375"/>
        <v/>
      </c>
      <c r="AT3479" s="105" t="str">
        <f>IF(ISNUMBER($AS3479),INDEX($C$1:$AB$3985,$AS3479,AT$4),"")</f>
        <v/>
      </c>
      <c r="AU3479" s="128"/>
      <c r="AV3479" s="128" t="str">
        <f t="shared" si="377"/>
        <v/>
      </c>
      <c r="AW3479" s="105" t="str">
        <f>IF(ISNUMBER($AV3479),INDEX($C$1:$AB$3985,$AV3479,AW$4),"")</f>
        <v/>
      </c>
      <c r="AX3479" s="105" t="str">
        <f>IF(ISNUMBER($AV3479),INDEX($C$1:$AB$3985,$AV3479,AX$4),"")</f>
        <v/>
      </c>
      <c r="AY3479" s="128"/>
      <c r="AZ3479" s="128"/>
      <c r="BA3479" s="128" t="str">
        <f t="shared" si="378"/>
        <v/>
      </c>
      <c r="BB3479" s="105" t="str">
        <f>IF(ISNUMBER($BA3479),INDEX($C$1:$AB$3985,$BA3479,BB$4),"")</f>
        <v/>
      </c>
      <c r="BC3479" s="105"/>
    </row>
    <row r="3480" spans="1:55" x14ac:dyDescent="0.25">
      <c r="A3480" s="98"/>
      <c r="B3480" s="98"/>
      <c r="C3480" s="73"/>
      <c r="D3480" s="179"/>
      <c r="E3480" s="176"/>
      <c r="F3480" s="176"/>
      <c r="G3480" s="176"/>
      <c r="H3480" s="176"/>
      <c r="I3480" s="176"/>
      <c r="J3480" s="172"/>
      <c r="K3480" s="173"/>
      <c r="L3480" s="178"/>
      <c r="R3480" s="3"/>
      <c r="S3480" s="106"/>
      <c r="T3480" s="106"/>
      <c r="U3480" s="106"/>
      <c r="V3480" s="106"/>
      <c r="W3480" s="106"/>
      <c r="X3480" s="106"/>
      <c r="AB3480" s="188" t="str">
        <f t="shared" si="373"/>
        <v/>
      </c>
      <c r="AC3480" s="188" t="s">
        <v>1585</v>
      </c>
      <c r="AD3480" s="131"/>
      <c r="AE3480" s="131"/>
      <c r="AF3480" s="131"/>
      <c r="AG3480" s="131"/>
      <c r="AH3480" s="131"/>
      <c r="AI3480" s="131"/>
      <c r="AJ3480" s="128" t="str">
        <f t="shared" si="374"/>
        <v/>
      </c>
      <c r="AK3480" s="7" t="str">
        <f>IF(ISNUMBER($AJ3480),INDEX($C$1:$AB$3985,$AJ3480,AK$4),"")</f>
        <v/>
      </c>
      <c r="AL3480" s="7" t="str">
        <f>IF(ISNUMBER($AJ3480),INDEX($C$1:$AB$3985,$AJ3480,AL$4),"")</f>
        <v/>
      </c>
      <c r="AM3480" s="128"/>
      <c r="AN3480" s="128" t="str">
        <f t="shared" si="376"/>
        <v/>
      </c>
      <c r="AO3480" s="7" t="str">
        <f t="shared" si="379"/>
        <v/>
      </c>
      <c r="AP3480" s="10" t="str">
        <f t="shared" si="379"/>
        <v/>
      </c>
      <c r="AQ3480" s="310">
        <f>IF(ISNUMBER(SEARCH($T$30,AO3480)),MAX(AQ$5:AQ3479)+1,0)</f>
        <v>0</v>
      </c>
      <c r="AR3480" s="310">
        <f>IF(ISNUMBER(SEARCH($T$31,AO3480)),MAX(AR$5:AR3479)+1,0)</f>
        <v>0</v>
      </c>
      <c r="AS3480" s="128" t="str">
        <f t="shared" si="375"/>
        <v/>
      </c>
      <c r="AT3480" s="105" t="str">
        <f>IF(ISNUMBER($AS3480),INDEX($C$1:$AB$3985,$AS3480,AT$4),"")</f>
        <v/>
      </c>
      <c r="AU3480" s="128"/>
      <c r="AV3480" s="128" t="str">
        <f t="shared" si="377"/>
        <v/>
      </c>
      <c r="AW3480" s="105" t="str">
        <f>IF(ISNUMBER($AV3480),INDEX($C$1:$AB$3985,$AV3480,AW$4),"")</f>
        <v/>
      </c>
      <c r="AX3480" s="105" t="str">
        <f>IF(ISNUMBER($AV3480),INDEX($C$1:$AB$3985,$AV3480,AX$4),"")</f>
        <v/>
      </c>
      <c r="AY3480" s="128"/>
      <c r="AZ3480" s="128"/>
      <c r="BA3480" s="128" t="str">
        <f t="shared" si="378"/>
        <v/>
      </c>
      <c r="BB3480" s="105" t="str">
        <f>IF(ISNUMBER($BA3480),INDEX($C$1:$AB$3985,$BA3480,BB$4),"")</f>
        <v/>
      </c>
      <c r="BC3480" s="105"/>
    </row>
    <row r="3481" spans="1:55" x14ac:dyDescent="0.25">
      <c r="A3481" s="98"/>
      <c r="B3481" s="98"/>
      <c r="C3481" s="73"/>
      <c r="D3481" s="179"/>
      <c r="E3481" s="176"/>
      <c r="F3481" s="176"/>
      <c r="G3481" s="176"/>
      <c r="H3481" s="176"/>
      <c r="I3481" s="176"/>
      <c r="J3481" s="172"/>
      <c r="K3481" s="173"/>
      <c r="L3481" s="178"/>
      <c r="R3481" s="3"/>
      <c r="S3481" s="106"/>
      <c r="T3481" s="106"/>
      <c r="U3481" s="106"/>
      <c r="V3481" s="106"/>
      <c r="W3481" s="106"/>
      <c r="X3481" s="106"/>
      <c r="AB3481" s="188" t="str">
        <f t="shared" si="373"/>
        <v/>
      </c>
      <c r="AC3481" s="188" t="s">
        <v>1585</v>
      </c>
      <c r="AD3481" s="131"/>
      <c r="AE3481" s="131"/>
      <c r="AF3481" s="131"/>
      <c r="AG3481" s="131"/>
      <c r="AH3481" s="131"/>
      <c r="AI3481" s="131"/>
      <c r="AJ3481" s="128" t="str">
        <f t="shared" si="374"/>
        <v/>
      </c>
      <c r="AK3481" s="7" t="str">
        <f>IF(ISNUMBER($AJ3481),INDEX($C$1:$AB$3985,$AJ3481,AK$4),"")</f>
        <v/>
      </c>
      <c r="AL3481" s="7" t="str">
        <f>IF(ISNUMBER($AJ3481),INDEX($C$1:$AB$3985,$AJ3481,AL$4),"")</f>
        <v/>
      </c>
      <c r="AM3481" s="128"/>
      <c r="AN3481" s="128" t="str">
        <f t="shared" si="376"/>
        <v/>
      </c>
      <c r="AO3481" s="7" t="str">
        <f t="shared" si="379"/>
        <v/>
      </c>
      <c r="AP3481" s="10" t="str">
        <f t="shared" si="379"/>
        <v/>
      </c>
      <c r="AQ3481" s="310">
        <f>IF(ISNUMBER(SEARCH($T$30,AO3481)),MAX(AQ$5:AQ3480)+1,0)</f>
        <v>0</v>
      </c>
      <c r="AR3481" s="310">
        <f>IF(ISNUMBER(SEARCH($T$31,AO3481)),MAX(AR$5:AR3480)+1,0)</f>
        <v>0</v>
      </c>
      <c r="AS3481" s="128" t="str">
        <f t="shared" si="375"/>
        <v/>
      </c>
      <c r="AT3481" s="105" t="str">
        <f>IF(ISNUMBER($AS3481),INDEX($C$1:$AB$3985,$AS3481,AT$4),"")</f>
        <v/>
      </c>
      <c r="AU3481" s="128"/>
      <c r="AV3481" s="128" t="str">
        <f t="shared" si="377"/>
        <v/>
      </c>
      <c r="AW3481" s="105" t="str">
        <f>IF(ISNUMBER($AV3481),INDEX($C$1:$AB$3985,$AV3481,AW$4),"")</f>
        <v/>
      </c>
      <c r="AX3481" s="105" t="str">
        <f>IF(ISNUMBER($AV3481),INDEX($C$1:$AB$3985,$AV3481,AX$4),"")</f>
        <v/>
      </c>
      <c r="AY3481" s="128"/>
      <c r="AZ3481" s="128"/>
      <c r="BA3481" s="128" t="str">
        <f t="shared" si="378"/>
        <v/>
      </c>
      <c r="BB3481" s="105" t="str">
        <f>IF(ISNUMBER($BA3481),INDEX($C$1:$AB$3985,$BA3481,BB$4),"")</f>
        <v/>
      </c>
      <c r="BC3481" s="105"/>
    </row>
    <row r="3482" spans="1:55" x14ac:dyDescent="0.25">
      <c r="A3482" s="98"/>
      <c r="B3482" s="98"/>
      <c r="C3482" s="73"/>
      <c r="D3482" s="179"/>
      <c r="E3482" s="176"/>
      <c r="F3482" s="176"/>
      <c r="G3482" s="176"/>
      <c r="H3482" s="176"/>
      <c r="I3482" s="176"/>
      <c r="J3482" s="172"/>
      <c r="K3482" s="173"/>
      <c r="L3482" s="178"/>
      <c r="R3482" s="3"/>
      <c r="S3482" s="106"/>
      <c r="T3482" s="106"/>
      <c r="U3482" s="106"/>
      <c r="V3482" s="106"/>
      <c r="W3482" s="106"/>
      <c r="X3482" s="106"/>
      <c r="AB3482" s="188" t="str">
        <f t="shared" si="373"/>
        <v/>
      </c>
      <c r="AC3482" s="188" t="s">
        <v>1585</v>
      </c>
      <c r="AD3482" s="131"/>
      <c r="AE3482" s="131"/>
      <c r="AF3482" s="131"/>
      <c r="AG3482" s="131"/>
      <c r="AH3482" s="131"/>
      <c r="AI3482" s="131"/>
      <c r="AJ3482" s="128" t="str">
        <f t="shared" si="374"/>
        <v/>
      </c>
      <c r="AK3482" s="7" t="str">
        <f>IF(ISNUMBER($AJ3482),INDEX($C$1:$AB$3985,$AJ3482,AK$4),"")</f>
        <v/>
      </c>
      <c r="AL3482" s="7" t="str">
        <f>IF(ISNUMBER($AJ3482),INDEX($C$1:$AB$3985,$AJ3482,AL$4),"")</f>
        <v/>
      </c>
      <c r="AM3482" s="128"/>
      <c r="AN3482" s="128" t="str">
        <f t="shared" si="376"/>
        <v/>
      </c>
      <c r="AO3482" s="7" t="str">
        <f t="shared" si="379"/>
        <v/>
      </c>
      <c r="AP3482" s="10" t="str">
        <f t="shared" si="379"/>
        <v/>
      </c>
      <c r="AQ3482" s="310">
        <f>IF(ISNUMBER(SEARCH($T$30,AO3482)),MAX(AQ$5:AQ3481)+1,0)</f>
        <v>0</v>
      </c>
      <c r="AR3482" s="310">
        <f>IF(ISNUMBER(SEARCH($T$31,AO3482)),MAX(AR$5:AR3481)+1,0)</f>
        <v>0</v>
      </c>
      <c r="AS3482" s="128" t="str">
        <f t="shared" si="375"/>
        <v/>
      </c>
      <c r="AT3482" s="105" t="str">
        <f>IF(ISNUMBER($AS3482),INDEX($C$1:$AB$3985,$AS3482,AT$4),"")</f>
        <v/>
      </c>
      <c r="AU3482" s="128"/>
      <c r="AV3482" s="128" t="str">
        <f t="shared" si="377"/>
        <v/>
      </c>
      <c r="AW3482" s="105" t="str">
        <f>IF(ISNUMBER($AV3482),INDEX($C$1:$AB$3985,$AV3482,AW$4),"")</f>
        <v/>
      </c>
      <c r="AX3482" s="105" t="str">
        <f>IF(ISNUMBER($AV3482),INDEX($C$1:$AB$3985,$AV3482,AX$4),"")</f>
        <v/>
      </c>
      <c r="AY3482" s="128"/>
      <c r="AZ3482" s="128"/>
      <c r="BA3482" s="128" t="str">
        <f t="shared" si="378"/>
        <v/>
      </c>
      <c r="BB3482" s="105" t="str">
        <f>IF(ISNUMBER($BA3482),INDEX($C$1:$AB$3985,$BA3482,BB$4),"")</f>
        <v/>
      </c>
      <c r="BC3482" s="105"/>
    </row>
    <row r="3483" spans="1:55" x14ac:dyDescent="0.25">
      <c r="A3483" s="98"/>
      <c r="B3483" s="98"/>
      <c r="C3483" s="73"/>
      <c r="D3483" s="179"/>
      <c r="E3483" s="176"/>
      <c r="F3483" s="176"/>
      <c r="G3483" s="176"/>
      <c r="H3483" s="176"/>
      <c r="I3483" s="176"/>
      <c r="J3483" s="172"/>
      <c r="K3483" s="173"/>
      <c r="L3483" s="178"/>
      <c r="R3483" s="3"/>
      <c r="S3483" s="106"/>
      <c r="T3483" s="106"/>
      <c r="U3483" s="106"/>
      <c r="V3483" s="106"/>
      <c r="W3483" s="106"/>
      <c r="X3483" s="106"/>
      <c r="AB3483" s="188" t="str">
        <f t="shared" si="373"/>
        <v/>
      </c>
      <c r="AC3483" s="188" t="s">
        <v>1585</v>
      </c>
      <c r="AD3483" s="131"/>
      <c r="AE3483" s="131"/>
      <c r="AF3483" s="131"/>
      <c r="AG3483" s="131"/>
      <c r="AH3483" s="131"/>
      <c r="AI3483" s="131"/>
      <c r="AJ3483" s="128" t="str">
        <f t="shared" si="374"/>
        <v/>
      </c>
      <c r="AK3483" s="7" t="str">
        <f>IF(ISNUMBER($AJ3483),INDEX($C$1:$AB$3985,$AJ3483,AK$4),"")</f>
        <v/>
      </c>
      <c r="AL3483" s="7" t="str">
        <f>IF(ISNUMBER($AJ3483),INDEX($C$1:$AB$3985,$AJ3483,AL$4),"")</f>
        <v/>
      </c>
      <c r="AM3483" s="128"/>
      <c r="AN3483" s="128" t="str">
        <f t="shared" si="376"/>
        <v/>
      </c>
      <c r="AO3483" s="7" t="str">
        <f t="shared" si="379"/>
        <v/>
      </c>
      <c r="AP3483" s="10" t="str">
        <f t="shared" si="379"/>
        <v/>
      </c>
      <c r="AQ3483" s="310">
        <f>IF(ISNUMBER(SEARCH($T$30,AO3483)),MAX(AQ$5:AQ3482)+1,0)</f>
        <v>0</v>
      </c>
      <c r="AR3483" s="310">
        <f>IF(ISNUMBER(SEARCH($T$31,AO3483)),MAX(AR$5:AR3482)+1,0)</f>
        <v>0</v>
      </c>
      <c r="AS3483" s="128" t="str">
        <f t="shared" si="375"/>
        <v/>
      </c>
      <c r="AT3483" s="105" t="str">
        <f>IF(ISNUMBER($AS3483),INDEX($C$1:$AB$3985,$AS3483,AT$4),"")</f>
        <v/>
      </c>
      <c r="AU3483" s="128"/>
      <c r="AV3483" s="128" t="str">
        <f t="shared" si="377"/>
        <v/>
      </c>
      <c r="AW3483" s="105" t="str">
        <f>IF(ISNUMBER($AV3483),INDEX($C$1:$AB$3985,$AV3483,AW$4),"")</f>
        <v/>
      </c>
      <c r="AX3483" s="105" t="str">
        <f>IF(ISNUMBER($AV3483),INDEX($C$1:$AB$3985,$AV3483,AX$4),"")</f>
        <v/>
      </c>
      <c r="AY3483" s="128"/>
      <c r="AZ3483" s="128"/>
      <c r="BA3483" s="128" t="str">
        <f t="shared" si="378"/>
        <v/>
      </c>
      <c r="BB3483" s="105" t="str">
        <f>IF(ISNUMBER($BA3483),INDEX($C$1:$AB$3985,$BA3483,BB$4),"")</f>
        <v/>
      </c>
      <c r="BC3483" s="105"/>
    </row>
    <row r="3484" spans="1:55" x14ac:dyDescent="0.25">
      <c r="A3484" s="98"/>
      <c r="B3484" s="98"/>
      <c r="C3484" s="73"/>
      <c r="D3484" s="179"/>
      <c r="E3484" s="176"/>
      <c r="F3484" s="176"/>
      <c r="G3484" s="176"/>
      <c r="H3484" s="176"/>
      <c r="I3484" s="176"/>
      <c r="J3484" s="172"/>
      <c r="K3484" s="173"/>
      <c r="L3484" s="178"/>
      <c r="R3484" s="3"/>
      <c r="S3484" s="106"/>
      <c r="T3484" s="106"/>
      <c r="U3484" s="106"/>
      <c r="V3484" s="106"/>
      <c r="W3484" s="106"/>
      <c r="X3484" s="106"/>
      <c r="AB3484" s="188" t="str">
        <f t="shared" si="373"/>
        <v/>
      </c>
      <c r="AC3484" s="188" t="s">
        <v>1585</v>
      </c>
      <c r="AD3484" s="131"/>
      <c r="AE3484" s="131"/>
      <c r="AF3484" s="131"/>
      <c r="AG3484" s="131"/>
      <c r="AH3484" s="131"/>
      <c r="AI3484" s="131"/>
      <c r="AJ3484" s="128" t="str">
        <f t="shared" si="374"/>
        <v/>
      </c>
      <c r="AK3484" s="7" t="str">
        <f>IF(ISNUMBER($AJ3484),INDEX($C$1:$AB$3985,$AJ3484,AK$4),"")</f>
        <v/>
      </c>
      <c r="AL3484" s="7" t="str">
        <f>IF(ISNUMBER($AJ3484),INDEX($C$1:$AB$3985,$AJ3484,AL$4),"")</f>
        <v/>
      </c>
      <c r="AM3484" s="128"/>
      <c r="AN3484" s="128" t="str">
        <f t="shared" si="376"/>
        <v/>
      </c>
      <c r="AO3484" s="7" t="str">
        <f t="shared" si="379"/>
        <v/>
      </c>
      <c r="AP3484" s="10" t="str">
        <f t="shared" si="379"/>
        <v/>
      </c>
      <c r="AQ3484" s="310">
        <f>IF(ISNUMBER(SEARCH($T$30,AO3484)),MAX(AQ$5:AQ3483)+1,0)</f>
        <v>0</v>
      </c>
      <c r="AR3484" s="310">
        <f>IF(ISNUMBER(SEARCH($T$31,AO3484)),MAX(AR$5:AR3483)+1,0)</f>
        <v>0</v>
      </c>
      <c r="AS3484" s="128" t="str">
        <f t="shared" si="375"/>
        <v/>
      </c>
      <c r="AT3484" s="105" t="str">
        <f>IF(ISNUMBER($AS3484),INDEX($C$1:$AB$3985,$AS3484,AT$4),"")</f>
        <v/>
      </c>
      <c r="AU3484" s="128"/>
      <c r="AV3484" s="128" t="str">
        <f t="shared" si="377"/>
        <v/>
      </c>
      <c r="AW3484" s="105" t="str">
        <f>IF(ISNUMBER($AV3484),INDEX($C$1:$AB$3985,$AV3484,AW$4),"")</f>
        <v/>
      </c>
      <c r="AX3484" s="105" t="str">
        <f>IF(ISNUMBER($AV3484),INDEX($C$1:$AB$3985,$AV3484,AX$4),"")</f>
        <v/>
      </c>
      <c r="AY3484" s="128"/>
      <c r="AZ3484" s="128"/>
      <c r="BA3484" s="128" t="str">
        <f t="shared" si="378"/>
        <v/>
      </c>
      <c r="BB3484" s="105" t="str">
        <f>IF(ISNUMBER($BA3484),INDEX($C$1:$AB$3985,$BA3484,BB$4),"")</f>
        <v/>
      </c>
      <c r="BC3484" s="105"/>
    </row>
    <row r="3485" spans="1:55" x14ac:dyDescent="0.25">
      <c r="A3485" s="98"/>
      <c r="B3485" s="98"/>
      <c r="C3485" s="73"/>
      <c r="D3485" s="179"/>
      <c r="E3485" s="176"/>
      <c r="F3485" s="176"/>
      <c r="G3485" s="176"/>
      <c r="H3485" s="176"/>
      <c r="I3485" s="176"/>
      <c r="J3485" s="172"/>
      <c r="K3485" s="173"/>
      <c r="L3485" s="178"/>
      <c r="R3485" s="3"/>
      <c r="S3485" s="106"/>
      <c r="T3485" s="106"/>
      <c r="U3485" s="106"/>
      <c r="V3485" s="106"/>
      <c r="W3485" s="106"/>
      <c r="X3485" s="106"/>
      <c r="AB3485" s="188" t="str">
        <f t="shared" si="373"/>
        <v/>
      </c>
      <c r="AC3485" s="188" t="s">
        <v>1585</v>
      </c>
      <c r="AD3485" s="131"/>
      <c r="AE3485" s="131"/>
      <c r="AF3485" s="131"/>
      <c r="AG3485" s="131"/>
      <c r="AH3485" s="131"/>
      <c r="AI3485" s="131"/>
      <c r="AJ3485" s="128" t="str">
        <f t="shared" si="374"/>
        <v/>
      </c>
      <c r="AK3485" s="7" t="str">
        <f>IF(ISNUMBER($AJ3485),INDEX($C$1:$AB$3985,$AJ3485,AK$4),"")</f>
        <v/>
      </c>
      <c r="AL3485" s="7" t="str">
        <f>IF(ISNUMBER($AJ3485),INDEX($C$1:$AB$3985,$AJ3485,AL$4),"")</f>
        <v/>
      </c>
      <c r="AM3485" s="128"/>
      <c r="AN3485" s="128" t="str">
        <f t="shared" si="376"/>
        <v/>
      </c>
      <c r="AO3485" s="7" t="str">
        <f t="shared" si="379"/>
        <v/>
      </c>
      <c r="AP3485" s="10" t="str">
        <f t="shared" si="379"/>
        <v/>
      </c>
      <c r="AQ3485" s="310">
        <f>IF(ISNUMBER(SEARCH($T$30,AO3485)),MAX(AQ$5:AQ3484)+1,0)</f>
        <v>0</v>
      </c>
      <c r="AR3485" s="310">
        <f>IF(ISNUMBER(SEARCH($T$31,AO3485)),MAX(AR$5:AR3484)+1,0)</f>
        <v>0</v>
      </c>
      <c r="AS3485" s="128" t="str">
        <f t="shared" si="375"/>
        <v/>
      </c>
      <c r="AT3485" s="105" t="str">
        <f>IF(ISNUMBER($AS3485),INDEX($C$1:$AB$3985,$AS3485,AT$4),"")</f>
        <v/>
      </c>
      <c r="AU3485" s="128"/>
      <c r="AV3485" s="128" t="str">
        <f t="shared" si="377"/>
        <v/>
      </c>
      <c r="AW3485" s="105" t="str">
        <f>IF(ISNUMBER($AV3485),INDEX($C$1:$AB$3985,$AV3485,AW$4),"")</f>
        <v/>
      </c>
      <c r="AX3485" s="105" t="str">
        <f>IF(ISNUMBER($AV3485),INDEX($C$1:$AB$3985,$AV3485,AX$4),"")</f>
        <v/>
      </c>
      <c r="AY3485" s="128"/>
      <c r="AZ3485" s="128"/>
      <c r="BA3485" s="128" t="str">
        <f t="shared" si="378"/>
        <v/>
      </c>
      <c r="BB3485" s="105" t="str">
        <f>IF(ISNUMBER($BA3485),INDEX($C$1:$AB$3985,$BA3485,BB$4),"")</f>
        <v/>
      </c>
      <c r="BC3485" s="105"/>
    </row>
    <row r="3486" spans="1:55" x14ac:dyDescent="0.25">
      <c r="A3486" s="98"/>
      <c r="B3486" s="98"/>
      <c r="C3486" s="73"/>
      <c r="D3486" s="179"/>
      <c r="E3486" s="176"/>
      <c r="F3486" s="176"/>
      <c r="G3486" s="176"/>
      <c r="H3486" s="176"/>
      <c r="I3486" s="176"/>
      <c r="J3486" s="172"/>
      <c r="K3486" s="173"/>
      <c r="L3486" s="178"/>
      <c r="R3486" s="3"/>
      <c r="S3486" s="106"/>
      <c r="T3486" s="106"/>
      <c r="U3486" s="106"/>
      <c r="V3486" s="106"/>
      <c r="W3486" s="106"/>
      <c r="X3486" s="106"/>
      <c r="AB3486" s="188" t="str">
        <f t="shared" si="373"/>
        <v/>
      </c>
      <c r="AC3486" s="188" t="s">
        <v>1585</v>
      </c>
      <c r="AD3486" s="131"/>
      <c r="AE3486" s="131"/>
      <c r="AF3486" s="131"/>
      <c r="AG3486" s="131"/>
      <c r="AH3486" s="131"/>
      <c r="AI3486" s="131"/>
      <c r="AJ3486" s="128" t="str">
        <f t="shared" si="374"/>
        <v/>
      </c>
      <c r="AK3486" s="7" t="str">
        <f>IF(ISNUMBER($AJ3486),INDEX($C$1:$AB$3985,$AJ3486,AK$4),"")</f>
        <v/>
      </c>
      <c r="AL3486" s="7" t="str">
        <f>IF(ISNUMBER($AJ3486),INDEX($C$1:$AB$3985,$AJ3486,AL$4),"")</f>
        <v/>
      </c>
      <c r="AM3486" s="128"/>
      <c r="AN3486" s="128" t="str">
        <f t="shared" si="376"/>
        <v/>
      </c>
      <c r="AO3486" s="7" t="str">
        <f t="shared" si="379"/>
        <v/>
      </c>
      <c r="AP3486" s="10" t="str">
        <f t="shared" si="379"/>
        <v/>
      </c>
      <c r="AQ3486" s="310">
        <f>IF(ISNUMBER(SEARCH($T$30,AO3486)),MAX(AQ$5:AQ3485)+1,0)</f>
        <v>0</v>
      </c>
      <c r="AR3486" s="310">
        <f>IF(ISNUMBER(SEARCH($T$31,AO3486)),MAX(AR$5:AR3485)+1,0)</f>
        <v>0</v>
      </c>
      <c r="AS3486" s="128" t="str">
        <f t="shared" si="375"/>
        <v/>
      </c>
      <c r="AT3486" s="105" t="str">
        <f>IF(ISNUMBER($AS3486),INDEX($C$1:$AB$3985,$AS3486,AT$4),"")</f>
        <v/>
      </c>
      <c r="AU3486" s="128"/>
      <c r="AV3486" s="128" t="str">
        <f t="shared" si="377"/>
        <v/>
      </c>
      <c r="AW3486" s="105" t="str">
        <f>IF(ISNUMBER($AV3486),INDEX($C$1:$AB$3985,$AV3486,AW$4),"")</f>
        <v/>
      </c>
      <c r="AX3486" s="105" t="str">
        <f>IF(ISNUMBER($AV3486),INDEX($C$1:$AB$3985,$AV3486,AX$4),"")</f>
        <v/>
      </c>
      <c r="AY3486" s="128"/>
      <c r="AZ3486" s="128"/>
      <c r="BA3486" s="128" t="str">
        <f t="shared" si="378"/>
        <v/>
      </c>
      <c r="BB3486" s="105" t="str">
        <f>IF(ISNUMBER($BA3486),INDEX($C$1:$AB$3985,$BA3486,BB$4),"")</f>
        <v/>
      </c>
      <c r="BC3486" s="105"/>
    </row>
    <row r="3487" spans="1:55" x14ac:dyDescent="0.25">
      <c r="A3487" s="98"/>
      <c r="B3487" s="98"/>
      <c r="C3487" s="73"/>
      <c r="D3487" s="179"/>
      <c r="E3487" s="176"/>
      <c r="F3487" s="176"/>
      <c r="G3487" s="176"/>
      <c r="H3487" s="176"/>
      <c r="I3487" s="176"/>
      <c r="J3487" s="172"/>
      <c r="K3487" s="173"/>
      <c r="L3487" s="178"/>
      <c r="R3487" s="3"/>
      <c r="S3487" s="106"/>
      <c r="T3487" s="106"/>
      <c r="U3487" s="106"/>
      <c r="V3487" s="106"/>
      <c r="W3487" s="106"/>
      <c r="X3487" s="106"/>
      <c r="AB3487" s="188" t="str">
        <f t="shared" si="373"/>
        <v/>
      </c>
      <c r="AC3487" s="188" t="s">
        <v>1585</v>
      </c>
      <c r="AD3487" s="131"/>
      <c r="AE3487" s="131"/>
      <c r="AF3487" s="131"/>
      <c r="AG3487" s="131"/>
      <c r="AH3487" s="131"/>
      <c r="AI3487" s="131"/>
      <c r="AJ3487" s="128" t="str">
        <f t="shared" si="374"/>
        <v/>
      </c>
      <c r="AK3487" s="7" t="str">
        <f>IF(ISNUMBER($AJ3487),INDEX($C$1:$AB$3985,$AJ3487,AK$4),"")</f>
        <v/>
      </c>
      <c r="AL3487" s="7" t="str">
        <f>IF(ISNUMBER($AJ3487),INDEX($C$1:$AB$3985,$AJ3487,AL$4),"")</f>
        <v/>
      </c>
      <c r="AM3487" s="128"/>
      <c r="AN3487" s="128" t="str">
        <f t="shared" si="376"/>
        <v/>
      </c>
      <c r="AO3487" s="7" t="str">
        <f t="shared" si="379"/>
        <v/>
      </c>
      <c r="AP3487" s="10" t="str">
        <f t="shared" si="379"/>
        <v/>
      </c>
      <c r="AQ3487" s="310">
        <f>IF(ISNUMBER(SEARCH($T$30,AO3487)),MAX(AQ$5:AQ3486)+1,0)</f>
        <v>0</v>
      </c>
      <c r="AR3487" s="310">
        <f>IF(ISNUMBER(SEARCH($T$31,AO3487)),MAX(AR$5:AR3486)+1,0)</f>
        <v>0</v>
      </c>
      <c r="AS3487" s="128" t="str">
        <f t="shared" si="375"/>
        <v/>
      </c>
      <c r="AT3487" s="105" t="str">
        <f>IF(ISNUMBER($AS3487),INDEX($C$1:$AB$3985,$AS3487,AT$4),"")</f>
        <v/>
      </c>
      <c r="AU3487" s="128"/>
      <c r="AV3487" s="128" t="str">
        <f t="shared" si="377"/>
        <v/>
      </c>
      <c r="AW3487" s="105" t="str">
        <f>IF(ISNUMBER($AV3487),INDEX($C$1:$AB$3985,$AV3487,AW$4),"")</f>
        <v/>
      </c>
      <c r="AX3487" s="105" t="str">
        <f>IF(ISNUMBER($AV3487),INDEX($C$1:$AB$3985,$AV3487,AX$4),"")</f>
        <v/>
      </c>
      <c r="AY3487" s="128"/>
      <c r="AZ3487" s="128"/>
      <c r="BA3487" s="128" t="str">
        <f t="shared" si="378"/>
        <v/>
      </c>
      <c r="BB3487" s="105" t="str">
        <f>IF(ISNUMBER($BA3487),INDEX($C$1:$AB$3985,$BA3487,BB$4),"")</f>
        <v/>
      </c>
      <c r="BC3487" s="105"/>
    </row>
    <row r="3488" spans="1:55" x14ac:dyDescent="0.25">
      <c r="A3488" s="98"/>
      <c r="B3488" s="98"/>
      <c r="C3488" s="73"/>
      <c r="D3488" s="179"/>
      <c r="E3488" s="176"/>
      <c r="F3488" s="176"/>
      <c r="G3488" s="176"/>
      <c r="H3488" s="176"/>
      <c r="I3488" s="176"/>
      <c r="J3488" s="172"/>
      <c r="K3488" s="173"/>
      <c r="L3488" s="178"/>
      <c r="R3488" s="3"/>
      <c r="S3488" s="106"/>
      <c r="T3488" s="106"/>
      <c r="U3488" s="106"/>
      <c r="V3488" s="106"/>
      <c r="W3488" s="106"/>
      <c r="X3488" s="106"/>
      <c r="AB3488" s="188" t="str">
        <f t="shared" si="373"/>
        <v/>
      </c>
      <c r="AC3488" s="188" t="s">
        <v>1585</v>
      </c>
      <c r="AD3488" s="131"/>
      <c r="AE3488" s="131"/>
      <c r="AF3488" s="131"/>
      <c r="AG3488" s="131"/>
      <c r="AH3488" s="131"/>
      <c r="AI3488" s="131"/>
      <c r="AJ3488" s="128" t="str">
        <f t="shared" si="374"/>
        <v/>
      </c>
      <c r="AK3488" s="7" t="str">
        <f>IF(ISNUMBER($AJ3488),INDEX($C$1:$AB$3985,$AJ3488,AK$4),"")</f>
        <v/>
      </c>
      <c r="AL3488" s="7" t="str">
        <f>IF(ISNUMBER($AJ3488),INDEX($C$1:$AB$3985,$AJ3488,AL$4),"")</f>
        <v/>
      </c>
      <c r="AM3488" s="128"/>
      <c r="AN3488" s="128" t="str">
        <f t="shared" si="376"/>
        <v/>
      </c>
      <c r="AO3488" s="7" t="str">
        <f t="shared" si="379"/>
        <v/>
      </c>
      <c r="AP3488" s="10" t="str">
        <f t="shared" si="379"/>
        <v/>
      </c>
      <c r="AQ3488" s="310">
        <f>IF(ISNUMBER(SEARCH($T$30,AO3488)),MAX(AQ$5:AQ3487)+1,0)</f>
        <v>0</v>
      </c>
      <c r="AR3488" s="310">
        <f>IF(ISNUMBER(SEARCH($T$31,AO3488)),MAX(AR$5:AR3487)+1,0)</f>
        <v>0</v>
      </c>
      <c r="AS3488" s="128" t="str">
        <f t="shared" si="375"/>
        <v/>
      </c>
      <c r="AT3488" s="105" t="str">
        <f>IF(ISNUMBER($AS3488),INDEX($C$1:$AB$3985,$AS3488,AT$4),"")</f>
        <v/>
      </c>
      <c r="AU3488" s="128"/>
      <c r="AV3488" s="128" t="str">
        <f t="shared" si="377"/>
        <v/>
      </c>
      <c r="AW3488" s="105" t="str">
        <f>IF(ISNUMBER($AV3488),INDEX($C$1:$AB$3985,$AV3488,AW$4),"")</f>
        <v/>
      </c>
      <c r="AX3488" s="105" t="str">
        <f>IF(ISNUMBER($AV3488),INDEX($C$1:$AB$3985,$AV3488,AX$4),"")</f>
        <v/>
      </c>
      <c r="AY3488" s="128"/>
      <c r="AZ3488" s="128"/>
      <c r="BA3488" s="128" t="str">
        <f t="shared" si="378"/>
        <v/>
      </c>
      <c r="BB3488" s="105" t="str">
        <f>IF(ISNUMBER($BA3488),INDEX($C$1:$AB$3985,$BA3488,BB$4),"")</f>
        <v/>
      </c>
      <c r="BC3488" s="105"/>
    </row>
    <row r="3489" spans="1:55" x14ac:dyDescent="0.25">
      <c r="A3489" s="98"/>
      <c r="B3489" s="98"/>
      <c r="C3489" s="73"/>
      <c r="D3489" s="179"/>
      <c r="E3489" s="176"/>
      <c r="F3489" s="176"/>
      <c r="G3489" s="176"/>
      <c r="H3489" s="176"/>
      <c r="I3489" s="176"/>
      <c r="J3489" s="172"/>
      <c r="K3489" s="173"/>
      <c r="L3489" s="178"/>
      <c r="R3489" s="3"/>
      <c r="S3489" s="106"/>
      <c r="T3489" s="106"/>
      <c r="U3489" s="106"/>
      <c r="V3489" s="106"/>
      <c r="W3489" s="106"/>
      <c r="X3489" s="106"/>
      <c r="AB3489" s="188" t="str">
        <f t="shared" si="373"/>
        <v/>
      </c>
      <c r="AC3489" s="188" t="s">
        <v>1585</v>
      </c>
      <c r="AD3489" s="131"/>
      <c r="AE3489" s="131"/>
      <c r="AF3489" s="131"/>
      <c r="AG3489" s="131"/>
      <c r="AH3489" s="131"/>
      <c r="AI3489" s="131"/>
      <c r="AJ3489" s="128" t="str">
        <f t="shared" si="374"/>
        <v/>
      </c>
      <c r="AK3489" s="7" t="str">
        <f>IF(ISNUMBER($AJ3489),INDEX($C$1:$AB$3985,$AJ3489,AK$4),"")</f>
        <v/>
      </c>
      <c r="AL3489" s="7" t="str">
        <f>IF(ISNUMBER($AJ3489),INDEX($C$1:$AB$3985,$AJ3489,AL$4),"")</f>
        <v/>
      </c>
      <c r="AM3489" s="128"/>
      <c r="AN3489" s="128" t="str">
        <f t="shared" si="376"/>
        <v/>
      </c>
      <c r="AO3489" s="7" t="str">
        <f t="shared" si="379"/>
        <v/>
      </c>
      <c r="AP3489" s="10" t="str">
        <f t="shared" si="379"/>
        <v/>
      </c>
      <c r="AQ3489" s="310">
        <f>IF(ISNUMBER(SEARCH($T$30,AO3489)),MAX(AQ$5:AQ3488)+1,0)</f>
        <v>0</v>
      </c>
      <c r="AR3489" s="310">
        <f>IF(ISNUMBER(SEARCH($T$31,AO3489)),MAX(AR$5:AR3488)+1,0)</f>
        <v>0</v>
      </c>
      <c r="AS3489" s="128" t="str">
        <f t="shared" si="375"/>
        <v/>
      </c>
      <c r="AT3489" s="105" t="str">
        <f>IF(ISNUMBER($AS3489),INDEX($C$1:$AB$3985,$AS3489,AT$4),"")</f>
        <v/>
      </c>
      <c r="AU3489" s="128"/>
      <c r="AV3489" s="128" t="str">
        <f t="shared" si="377"/>
        <v/>
      </c>
      <c r="AW3489" s="105" t="str">
        <f>IF(ISNUMBER($AV3489),INDEX($C$1:$AB$3985,$AV3489,AW$4),"")</f>
        <v/>
      </c>
      <c r="AX3489" s="105" t="str">
        <f>IF(ISNUMBER($AV3489),INDEX($C$1:$AB$3985,$AV3489,AX$4),"")</f>
        <v/>
      </c>
      <c r="AY3489" s="128"/>
      <c r="AZ3489" s="128"/>
      <c r="BA3489" s="128" t="str">
        <f t="shared" si="378"/>
        <v/>
      </c>
      <c r="BB3489" s="105" t="str">
        <f>IF(ISNUMBER($BA3489),INDEX($C$1:$AB$3985,$BA3489,BB$4),"")</f>
        <v/>
      </c>
      <c r="BC3489" s="105"/>
    </row>
    <row r="3490" spans="1:55" x14ac:dyDescent="0.25">
      <c r="A3490" s="98"/>
      <c r="B3490" s="98"/>
      <c r="C3490" s="73"/>
      <c r="D3490" s="179"/>
      <c r="E3490" s="176"/>
      <c r="F3490" s="176"/>
      <c r="G3490" s="176"/>
      <c r="H3490" s="176"/>
      <c r="I3490" s="176"/>
      <c r="J3490" s="172"/>
      <c r="K3490" s="173"/>
      <c r="L3490" s="178"/>
      <c r="R3490" s="3"/>
      <c r="S3490" s="106"/>
      <c r="T3490" s="106"/>
      <c r="U3490" s="106"/>
      <c r="V3490" s="106"/>
      <c r="W3490" s="106"/>
      <c r="X3490" s="106"/>
      <c r="AB3490" s="188" t="str">
        <f t="shared" si="373"/>
        <v/>
      </c>
      <c r="AC3490" s="188" t="s">
        <v>1585</v>
      </c>
      <c r="AD3490" s="131"/>
      <c r="AE3490" s="131"/>
      <c r="AF3490" s="131"/>
      <c r="AG3490" s="131"/>
      <c r="AH3490" s="131"/>
      <c r="AI3490" s="131"/>
      <c r="AJ3490" s="128" t="str">
        <f t="shared" si="374"/>
        <v/>
      </c>
      <c r="AK3490" s="7" t="str">
        <f>IF(ISNUMBER($AJ3490),INDEX($C$1:$AB$3985,$AJ3490,AK$4),"")</f>
        <v/>
      </c>
      <c r="AL3490" s="7" t="str">
        <f>IF(ISNUMBER($AJ3490),INDEX($C$1:$AB$3985,$AJ3490,AL$4),"")</f>
        <v/>
      </c>
      <c r="AM3490" s="128"/>
      <c r="AN3490" s="128" t="str">
        <f t="shared" si="376"/>
        <v/>
      </c>
      <c r="AO3490" s="7" t="str">
        <f t="shared" si="379"/>
        <v/>
      </c>
      <c r="AP3490" s="10" t="str">
        <f t="shared" si="379"/>
        <v/>
      </c>
      <c r="AQ3490" s="310">
        <f>IF(ISNUMBER(SEARCH($T$30,AO3490)),MAX(AQ$5:AQ3489)+1,0)</f>
        <v>0</v>
      </c>
      <c r="AR3490" s="310">
        <f>IF(ISNUMBER(SEARCH($T$31,AO3490)),MAX(AR$5:AR3489)+1,0)</f>
        <v>0</v>
      </c>
      <c r="AS3490" s="128" t="str">
        <f t="shared" si="375"/>
        <v/>
      </c>
      <c r="AT3490" s="105" t="str">
        <f>IF(ISNUMBER($AS3490),INDEX($C$1:$AB$3985,$AS3490,AT$4),"")</f>
        <v/>
      </c>
      <c r="AU3490" s="128"/>
      <c r="AV3490" s="128" t="str">
        <f t="shared" si="377"/>
        <v/>
      </c>
      <c r="AW3490" s="105" t="str">
        <f>IF(ISNUMBER($AV3490),INDEX($C$1:$AB$3985,$AV3490,AW$4),"")</f>
        <v/>
      </c>
      <c r="AX3490" s="105" t="str">
        <f>IF(ISNUMBER($AV3490),INDEX($C$1:$AB$3985,$AV3490,AX$4),"")</f>
        <v/>
      </c>
      <c r="AY3490" s="128"/>
      <c r="AZ3490" s="128"/>
      <c r="BA3490" s="128" t="str">
        <f t="shared" si="378"/>
        <v/>
      </c>
      <c r="BB3490" s="105" t="str">
        <f>IF(ISNUMBER($BA3490),INDEX($C$1:$AB$3985,$BA3490,BB$4),"")</f>
        <v/>
      </c>
      <c r="BC3490" s="105"/>
    </row>
    <row r="3491" spans="1:55" x14ac:dyDescent="0.25">
      <c r="A3491" s="98"/>
      <c r="B3491" s="98"/>
      <c r="C3491" s="73"/>
      <c r="D3491" s="179"/>
      <c r="E3491" s="176"/>
      <c r="F3491" s="176"/>
      <c r="G3491" s="176"/>
      <c r="H3491" s="176"/>
      <c r="I3491" s="176"/>
      <c r="J3491" s="172"/>
      <c r="K3491" s="173"/>
      <c r="L3491" s="178"/>
      <c r="R3491" s="3"/>
      <c r="S3491" s="106"/>
      <c r="T3491" s="106"/>
      <c r="U3491" s="106"/>
      <c r="V3491" s="106"/>
      <c r="W3491" s="106"/>
      <c r="X3491" s="106"/>
      <c r="AB3491" s="188" t="str">
        <f t="shared" si="373"/>
        <v/>
      </c>
      <c r="AC3491" s="188" t="s">
        <v>1585</v>
      </c>
      <c r="AD3491" s="131"/>
      <c r="AE3491" s="131"/>
      <c r="AF3491" s="131"/>
      <c r="AG3491" s="131"/>
      <c r="AH3491" s="131"/>
      <c r="AI3491" s="131"/>
      <c r="AJ3491" s="128" t="str">
        <f t="shared" si="374"/>
        <v/>
      </c>
      <c r="AK3491" s="7" t="str">
        <f>IF(ISNUMBER($AJ3491),INDEX($C$1:$AB$3985,$AJ3491,AK$4),"")</f>
        <v/>
      </c>
      <c r="AL3491" s="7" t="str">
        <f>IF(ISNUMBER($AJ3491),INDEX($C$1:$AB$3985,$AJ3491,AL$4),"")</f>
        <v/>
      </c>
      <c r="AM3491" s="128"/>
      <c r="AN3491" s="128" t="str">
        <f t="shared" si="376"/>
        <v/>
      </c>
      <c r="AO3491" s="7" t="str">
        <f t="shared" si="379"/>
        <v/>
      </c>
      <c r="AP3491" s="10" t="str">
        <f t="shared" si="379"/>
        <v/>
      </c>
      <c r="AQ3491" s="310">
        <f>IF(ISNUMBER(SEARCH($T$30,AO3491)),MAX(AQ$5:AQ3490)+1,0)</f>
        <v>0</v>
      </c>
      <c r="AR3491" s="310">
        <f>IF(ISNUMBER(SEARCH($T$31,AO3491)),MAX(AR$5:AR3490)+1,0)</f>
        <v>0</v>
      </c>
      <c r="AS3491" s="128" t="str">
        <f t="shared" si="375"/>
        <v/>
      </c>
      <c r="AT3491" s="105" t="str">
        <f>IF(ISNUMBER($AS3491),INDEX($C$1:$AB$3985,$AS3491,AT$4),"")</f>
        <v/>
      </c>
      <c r="AU3491" s="128"/>
      <c r="AV3491" s="128" t="str">
        <f t="shared" si="377"/>
        <v/>
      </c>
      <c r="AW3491" s="105" t="str">
        <f>IF(ISNUMBER($AV3491),INDEX($C$1:$AB$3985,$AV3491,AW$4),"")</f>
        <v/>
      </c>
      <c r="AX3491" s="105" t="str">
        <f>IF(ISNUMBER($AV3491),INDEX($C$1:$AB$3985,$AV3491,AX$4),"")</f>
        <v/>
      </c>
      <c r="AY3491" s="128"/>
      <c r="AZ3491" s="128"/>
      <c r="BA3491" s="128" t="str">
        <f t="shared" si="378"/>
        <v/>
      </c>
      <c r="BB3491" s="105" t="str">
        <f>IF(ISNUMBER($BA3491),INDEX($C$1:$AB$3985,$BA3491,BB$4),"")</f>
        <v/>
      </c>
      <c r="BC3491" s="105"/>
    </row>
    <row r="3492" spans="1:55" x14ac:dyDescent="0.25">
      <c r="A3492" s="98"/>
      <c r="B3492" s="98"/>
      <c r="C3492" s="73"/>
      <c r="D3492" s="179"/>
      <c r="E3492" s="176"/>
      <c r="F3492" s="176"/>
      <c r="G3492" s="176"/>
      <c r="H3492" s="176"/>
      <c r="I3492" s="176"/>
      <c r="J3492" s="172"/>
      <c r="K3492" s="173"/>
      <c r="L3492" s="178"/>
      <c r="R3492" s="3"/>
      <c r="S3492" s="106"/>
      <c r="T3492" s="106"/>
      <c r="U3492" s="106"/>
      <c r="V3492" s="106"/>
      <c r="W3492" s="106"/>
      <c r="X3492" s="106"/>
      <c r="AB3492" s="188" t="str">
        <f t="shared" si="373"/>
        <v/>
      </c>
      <c r="AC3492" s="188" t="s">
        <v>1585</v>
      </c>
      <c r="AD3492" s="131"/>
      <c r="AE3492" s="131"/>
      <c r="AF3492" s="131"/>
      <c r="AG3492" s="131"/>
      <c r="AH3492" s="131"/>
      <c r="AI3492" s="131"/>
      <c r="AJ3492" s="128" t="str">
        <f t="shared" si="374"/>
        <v/>
      </c>
      <c r="AK3492" s="7" t="str">
        <f>IF(ISNUMBER($AJ3492),INDEX($C$1:$AB$3985,$AJ3492,AK$4),"")</f>
        <v/>
      </c>
      <c r="AL3492" s="7" t="str">
        <f>IF(ISNUMBER($AJ3492),INDEX($C$1:$AB$3985,$AJ3492,AL$4),"")</f>
        <v/>
      </c>
      <c r="AM3492" s="128"/>
      <c r="AN3492" s="128" t="str">
        <f t="shared" si="376"/>
        <v/>
      </c>
      <c r="AO3492" s="7" t="str">
        <f t="shared" si="379"/>
        <v/>
      </c>
      <c r="AP3492" s="10" t="str">
        <f t="shared" si="379"/>
        <v/>
      </c>
      <c r="AQ3492" s="310">
        <f>IF(ISNUMBER(SEARCH($T$30,AO3492)),MAX(AQ$5:AQ3491)+1,0)</f>
        <v>0</v>
      </c>
      <c r="AR3492" s="310">
        <f>IF(ISNUMBER(SEARCH($T$31,AO3492)),MAX(AR$5:AR3491)+1,0)</f>
        <v>0</v>
      </c>
      <c r="AS3492" s="128" t="str">
        <f t="shared" si="375"/>
        <v/>
      </c>
      <c r="AT3492" s="105" t="str">
        <f>IF(ISNUMBER($AS3492),INDEX($C$1:$AB$3985,$AS3492,AT$4),"")</f>
        <v/>
      </c>
      <c r="AU3492" s="128"/>
      <c r="AV3492" s="128" t="str">
        <f t="shared" si="377"/>
        <v/>
      </c>
      <c r="AW3492" s="105" t="str">
        <f>IF(ISNUMBER($AV3492),INDEX($C$1:$AB$3985,$AV3492,AW$4),"")</f>
        <v/>
      </c>
      <c r="AX3492" s="105" t="str">
        <f>IF(ISNUMBER($AV3492),INDEX($C$1:$AB$3985,$AV3492,AX$4),"")</f>
        <v/>
      </c>
      <c r="AY3492" s="128"/>
      <c r="AZ3492" s="128"/>
      <c r="BA3492" s="128" t="str">
        <f t="shared" si="378"/>
        <v/>
      </c>
      <c r="BB3492" s="105" t="str">
        <f>IF(ISNUMBER($BA3492),INDEX($C$1:$AB$3985,$BA3492,BB$4),"")</f>
        <v/>
      </c>
      <c r="BC3492" s="105"/>
    </row>
    <row r="3493" spans="1:55" x14ac:dyDescent="0.25">
      <c r="A3493" s="98"/>
      <c r="B3493" s="98"/>
      <c r="C3493" s="73"/>
      <c r="D3493" s="179"/>
      <c r="E3493" s="176"/>
      <c r="F3493" s="176"/>
      <c r="G3493" s="176"/>
      <c r="H3493" s="176"/>
      <c r="I3493" s="176"/>
      <c r="J3493" s="172"/>
      <c r="K3493" s="173"/>
      <c r="L3493" s="178"/>
      <c r="R3493" s="3"/>
      <c r="S3493" s="106"/>
      <c r="T3493" s="106"/>
      <c r="U3493" s="106"/>
      <c r="V3493" s="106"/>
      <c r="W3493" s="106"/>
      <c r="X3493" s="106"/>
      <c r="AB3493" s="188" t="str">
        <f t="shared" si="373"/>
        <v/>
      </c>
      <c r="AC3493" s="188" t="s">
        <v>1585</v>
      </c>
      <c r="AD3493" s="131"/>
      <c r="AE3493" s="131"/>
      <c r="AF3493" s="131"/>
      <c r="AG3493" s="131"/>
      <c r="AH3493" s="131"/>
      <c r="AI3493" s="131"/>
      <c r="AJ3493" s="128" t="str">
        <f t="shared" si="374"/>
        <v/>
      </c>
      <c r="AK3493" s="7" t="str">
        <f>IF(ISNUMBER($AJ3493),INDEX($C$1:$AB$3985,$AJ3493,AK$4),"")</f>
        <v/>
      </c>
      <c r="AL3493" s="7" t="str">
        <f>IF(ISNUMBER($AJ3493),INDEX($C$1:$AB$3985,$AJ3493,AL$4),"")</f>
        <v/>
      </c>
      <c r="AM3493" s="128"/>
      <c r="AN3493" s="128" t="str">
        <f t="shared" si="376"/>
        <v/>
      </c>
      <c r="AO3493" s="7" t="str">
        <f t="shared" si="379"/>
        <v/>
      </c>
      <c r="AP3493" s="10" t="str">
        <f t="shared" si="379"/>
        <v/>
      </c>
      <c r="AQ3493" s="310">
        <f>IF(ISNUMBER(SEARCH($T$30,AO3493)),MAX(AQ$5:AQ3492)+1,0)</f>
        <v>0</v>
      </c>
      <c r="AR3493" s="310">
        <f>IF(ISNUMBER(SEARCH($T$31,AO3493)),MAX(AR$5:AR3492)+1,0)</f>
        <v>0</v>
      </c>
      <c r="AS3493" s="128" t="str">
        <f t="shared" si="375"/>
        <v/>
      </c>
      <c r="AT3493" s="105" t="str">
        <f>IF(ISNUMBER($AS3493),INDEX($C$1:$AB$3985,$AS3493,AT$4),"")</f>
        <v/>
      </c>
      <c r="AU3493" s="128"/>
      <c r="AV3493" s="128" t="str">
        <f t="shared" si="377"/>
        <v/>
      </c>
      <c r="AW3493" s="105" t="str">
        <f>IF(ISNUMBER($AV3493),INDEX($C$1:$AB$3985,$AV3493,AW$4),"")</f>
        <v/>
      </c>
      <c r="AX3493" s="105" t="str">
        <f>IF(ISNUMBER($AV3493),INDEX($C$1:$AB$3985,$AV3493,AX$4),"")</f>
        <v/>
      </c>
      <c r="AY3493" s="128"/>
      <c r="AZ3493" s="128"/>
      <c r="BA3493" s="128" t="str">
        <f t="shared" si="378"/>
        <v/>
      </c>
      <c r="BB3493" s="105" t="str">
        <f>IF(ISNUMBER($BA3493),INDEX($C$1:$AB$3985,$BA3493,BB$4),"")</f>
        <v/>
      </c>
      <c r="BC3493" s="105"/>
    </row>
    <row r="3494" spans="1:55" x14ac:dyDescent="0.25">
      <c r="A3494" s="98"/>
      <c r="B3494" s="98"/>
      <c r="C3494" s="73"/>
      <c r="D3494" s="179"/>
      <c r="E3494" s="176"/>
      <c r="F3494" s="176"/>
      <c r="G3494" s="176"/>
      <c r="H3494" s="176"/>
      <c r="I3494" s="176"/>
      <c r="J3494" s="172"/>
      <c r="K3494" s="173"/>
      <c r="L3494" s="178"/>
      <c r="R3494" s="3"/>
      <c r="S3494" s="106"/>
      <c r="T3494" s="106"/>
      <c r="U3494" s="106"/>
      <c r="V3494" s="106"/>
      <c r="W3494" s="106"/>
      <c r="X3494" s="106"/>
      <c r="AB3494" s="188" t="str">
        <f t="shared" si="373"/>
        <v/>
      </c>
      <c r="AC3494" s="188" t="s">
        <v>1585</v>
      </c>
      <c r="AD3494" s="131"/>
      <c r="AE3494" s="131"/>
      <c r="AF3494" s="131"/>
      <c r="AG3494" s="131"/>
      <c r="AH3494" s="131"/>
      <c r="AI3494" s="131"/>
      <c r="AJ3494" s="128" t="str">
        <f t="shared" si="374"/>
        <v/>
      </c>
      <c r="AK3494" s="7" t="str">
        <f>IF(ISNUMBER($AJ3494),INDEX($C$1:$AB$3985,$AJ3494,AK$4),"")</f>
        <v/>
      </c>
      <c r="AL3494" s="7" t="str">
        <f>IF(ISNUMBER($AJ3494),INDEX($C$1:$AB$3985,$AJ3494,AL$4),"")</f>
        <v/>
      </c>
      <c r="AM3494" s="128"/>
      <c r="AN3494" s="128" t="str">
        <f t="shared" si="376"/>
        <v/>
      </c>
      <c r="AO3494" s="7" t="str">
        <f t="shared" si="379"/>
        <v/>
      </c>
      <c r="AP3494" s="10" t="str">
        <f t="shared" si="379"/>
        <v/>
      </c>
      <c r="AQ3494" s="310">
        <f>IF(ISNUMBER(SEARCH($T$30,AO3494)),MAX(AQ$5:AQ3493)+1,0)</f>
        <v>0</v>
      </c>
      <c r="AR3494" s="310">
        <f>IF(ISNUMBER(SEARCH($T$31,AO3494)),MAX(AR$5:AR3493)+1,0)</f>
        <v>0</v>
      </c>
      <c r="AS3494" s="128" t="str">
        <f t="shared" si="375"/>
        <v/>
      </c>
      <c r="AT3494" s="105" t="str">
        <f>IF(ISNUMBER($AS3494),INDEX($C$1:$AB$3985,$AS3494,AT$4),"")</f>
        <v/>
      </c>
      <c r="AU3494" s="128"/>
      <c r="AV3494" s="128" t="str">
        <f t="shared" si="377"/>
        <v/>
      </c>
      <c r="AW3494" s="105" t="str">
        <f>IF(ISNUMBER($AV3494),INDEX($C$1:$AB$3985,$AV3494,AW$4),"")</f>
        <v/>
      </c>
      <c r="AX3494" s="105" t="str">
        <f>IF(ISNUMBER($AV3494),INDEX($C$1:$AB$3985,$AV3494,AX$4),"")</f>
        <v/>
      </c>
      <c r="AY3494" s="128"/>
      <c r="AZ3494" s="128"/>
      <c r="BA3494" s="128" t="str">
        <f t="shared" si="378"/>
        <v/>
      </c>
      <c r="BB3494" s="105" t="str">
        <f>IF(ISNUMBER($BA3494),INDEX($C$1:$AB$3985,$BA3494,BB$4),"")</f>
        <v/>
      </c>
      <c r="BC3494" s="105"/>
    </row>
    <row r="3495" spans="1:55" x14ac:dyDescent="0.25">
      <c r="A3495" s="98"/>
      <c r="B3495" s="98"/>
      <c r="C3495" s="73"/>
      <c r="D3495" s="179"/>
      <c r="E3495" s="176"/>
      <c r="F3495" s="176"/>
      <c r="G3495" s="176"/>
      <c r="H3495" s="176"/>
      <c r="I3495" s="176"/>
      <c r="J3495" s="172"/>
      <c r="K3495" s="173"/>
      <c r="L3495" s="178"/>
      <c r="R3495" s="3"/>
      <c r="S3495" s="106"/>
      <c r="T3495" s="106"/>
      <c r="U3495" s="106"/>
      <c r="V3495" s="106"/>
      <c r="W3495" s="106"/>
      <c r="X3495" s="106"/>
      <c r="AB3495" s="188" t="str">
        <f t="shared" si="373"/>
        <v/>
      </c>
      <c r="AC3495" s="188" t="s">
        <v>1585</v>
      </c>
      <c r="AD3495" s="131"/>
      <c r="AE3495" s="131"/>
      <c r="AF3495" s="131"/>
      <c r="AG3495" s="131"/>
      <c r="AH3495" s="131"/>
      <c r="AI3495" s="131"/>
      <c r="AJ3495" s="128" t="str">
        <f t="shared" si="374"/>
        <v/>
      </c>
      <c r="AK3495" s="7" t="str">
        <f>IF(ISNUMBER($AJ3495),INDEX($C$1:$AB$3985,$AJ3495,AK$4),"")</f>
        <v/>
      </c>
      <c r="AL3495" s="7" t="str">
        <f>IF(ISNUMBER($AJ3495),INDEX($C$1:$AB$3985,$AJ3495,AL$4),"")</f>
        <v/>
      </c>
      <c r="AM3495" s="128"/>
      <c r="AN3495" s="128" t="str">
        <f t="shared" si="376"/>
        <v/>
      </c>
      <c r="AO3495" s="7" t="str">
        <f t="shared" si="379"/>
        <v/>
      </c>
      <c r="AP3495" s="10" t="str">
        <f t="shared" si="379"/>
        <v/>
      </c>
      <c r="AQ3495" s="310">
        <f>IF(ISNUMBER(SEARCH($T$30,AO3495)),MAX(AQ$5:AQ3494)+1,0)</f>
        <v>0</v>
      </c>
      <c r="AR3495" s="310">
        <f>IF(ISNUMBER(SEARCH($T$31,AO3495)),MAX(AR$5:AR3494)+1,0)</f>
        <v>0</v>
      </c>
      <c r="AS3495" s="128" t="str">
        <f t="shared" si="375"/>
        <v/>
      </c>
      <c r="AT3495" s="105" t="str">
        <f>IF(ISNUMBER($AS3495),INDEX($C$1:$AB$3985,$AS3495,AT$4),"")</f>
        <v/>
      </c>
      <c r="AU3495" s="128"/>
      <c r="AV3495" s="128" t="str">
        <f t="shared" si="377"/>
        <v/>
      </c>
      <c r="AW3495" s="105" t="str">
        <f>IF(ISNUMBER($AV3495),INDEX($C$1:$AB$3985,$AV3495,AW$4),"")</f>
        <v/>
      </c>
      <c r="AX3495" s="105" t="str">
        <f>IF(ISNUMBER($AV3495),INDEX($C$1:$AB$3985,$AV3495,AX$4),"")</f>
        <v/>
      </c>
      <c r="AY3495" s="128"/>
      <c r="AZ3495" s="128"/>
      <c r="BA3495" s="128" t="str">
        <f t="shared" si="378"/>
        <v/>
      </c>
      <c r="BB3495" s="105" t="str">
        <f>IF(ISNUMBER($BA3495),INDEX($C$1:$AB$3985,$BA3495,BB$4),"")</f>
        <v/>
      </c>
      <c r="BC3495" s="105"/>
    </row>
    <row r="3496" spans="1:55" x14ac:dyDescent="0.25">
      <c r="A3496" s="98"/>
      <c r="B3496" s="98"/>
      <c r="C3496" s="73"/>
      <c r="D3496" s="179"/>
      <c r="E3496" s="176"/>
      <c r="F3496" s="176"/>
      <c r="G3496" s="176"/>
      <c r="H3496" s="176"/>
      <c r="I3496" s="176"/>
      <c r="J3496" s="172"/>
      <c r="K3496" s="173"/>
      <c r="L3496" s="178"/>
      <c r="R3496" s="3"/>
      <c r="S3496" s="106"/>
      <c r="T3496" s="106"/>
      <c r="U3496" s="106"/>
      <c r="V3496" s="106"/>
      <c r="W3496" s="106"/>
      <c r="X3496" s="106"/>
      <c r="AB3496" s="188" t="str">
        <f t="shared" si="373"/>
        <v/>
      </c>
      <c r="AC3496" s="188" t="s">
        <v>1585</v>
      </c>
      <c r="AD3496" s="131"/>
      <c r="AE3496" s="131"/>
      <c r="AF3496" s="131"/>
      <c r="AG3496" s="131"/>
      <c r="AH3496" s="131"/>
      <c r="AI3496" s="131"/>
      <c r="AJ3496" s="128" t="str">
        <f t="shared" si="374"/>
        <v/>
      </c>
      <c r="AK3496" s="7" t="str">
        <f>IF(ISNUMBER($AJ3496),INDEX($C$1:$AB$3985,$AJ3496,AK$4),"")</f>
        <v/>
      </c>
      <c r="AL3496" s="7" t="str">
        <f>IF(ISNUMBER($AJ3496),INDEX($C$1:$AB$3985,$AJ3496,AL$4),"")</f>
        <v/>
      </c>
      <c r="AM3496" s="128"/>
      <c r="AN3496" s="128" t="str">
        <f t="shared" si="376"/>
        <v/>
      </c>
      <c r="AO3496" s="7" t="str">
        <f t="shared" si="379"/>
        <v/>
      </c>
      <c r="AP3496" s="10" t="str">
        <f t="shared" si="379"/>
        <v/>
      </c>
      <c r="AQ3496" s="310">
        <f>IF(ISNUMBER(SEARCH($T$30,AO3496)),MAX(AQ$5:AQ3495)+1,0)</f>
        <v>0</v>
      </c>
      <c r="AR3496" s="310">
        <f>IF(ISNUMBER(SEARCH($T$31,AO3496)),MAX(AR$5:AR3495)+1,0)</f>
        <v>0</v>
      </c>
      <c r="AS3496" s="128" t="str">
        <f t="shared" si="375"/>
        <v/>
      </c>
      <c r="AT3496" s="105" t="str">
        <f>IF(ISNUMBER($AS3496),INDEX($C$1:$AB$3985,$AS3496,AT$4),"")</f>
        <v/>
      </c>
      <c r="AU3496" s="128"/>
      <c r="AV3496" s="128" t="str">
        <f t="shared" si="377"/>
        <v/>
      </c>
      <c r="AW3496" s="105" t="str">
        <f>IF(ISNUMBER($AV3496),INDEX($C$1:$AB$3985,$AV3496,AW$4),"")</f>
        <v/>
      </c>
      <c r="AX3496" s="105" t="str">
        <f>IF(ISNUMBER($AV3496),INDEX($C$1:$AB$3985,$AV3496,AX$4),"")</f>
        <v/>
      </c>
      <c r="AY3496" s="128"/>
      <c r="AZ3496" s="128"/>
      <c r="BA3496" s="128" t="str">
        <f t="shared" si="378"/>
        <v/>
      </c>
      <c r="BB3496" s="105" t="str">
        <f>IF(ISNUMBER($BA3496),INDEX($C$1:$AB$3985,$BA3496,BB$4),"")</f>
        <v/>
      </c>
      <c r="BC3496" s="105"/>
    </row>
    <row r="3497" spans="1:55" x14ac:dyDescent="0.25">
      <c r="A3497" s="98"/>
      <c r="B3497" s="98"/>
      <c r="C3497" s="73"/>
      <c r="D3497" s="179"/>
      <c r="E3497" s="176"/>
      <c r="F3497" s="176"/>
      <c r="G3497" s="176"/>
      <c r="H3497" s="176"/>
      <c r="I3497" s="176"/>
      <c r="J3497" s="172"/>
      <c r="K3497" s="173"/>
      <c r="L3497" s="178"/>
      <c r="R3497" s="3"/>
      <c r="S3497" s="106"/>
      <c r="T3497" s="106"/>
      <c r="U3497" s="106"/>
      <c r="V3497" s="106"/>
      <c r="W3497" s="106"/>
      <c r="X3497" s="106"/>
      <c r="AB3497" s="188" t="str">
        <f t="shared" si="373"/>
        <v/>
      </c>
      <c r="AC3497" s="188" t="s">
        <v>1585</v>
      </c>
      <c r="AD3497" s="131"/>
      <c r="AE3497" s="131"/>
      <c r="AF3497" s="131"/>
      <c r="AG3497" s="131"/>
      <c r="AH3497" s="131"/>
      <c r="AI3497" s="131"/>
      <c r="AJ3497" s="128" t="str">
        <f t="shared" si="374"/>
        <v/>
      </c>
      <c r="AK3497" s="7" t="str">
        <f>IF(ISNUMBER($AJ3497),INDEX($C$1:$AB$3985,$AJ3497,AK$4),"")</f>
        <v/>
      </c>
      <c r="AL3497" s="7" t="str">
        <f>IF(ISNUMBER($AJ3497),INDEX($C$1:$AB$3985,$AJ3497,AL$4),"")</f>
        <v/>
      </c>
      <c r="AM3497" s="128"/>
      <c r="AN3497" s="128" t="str">
        <f t="shared" si="376"/>
        <v/>
      </c>
      <c r="AO3497" s="7" t="str">
        <f t="shared" si="379"/>
        <v/>
      </c>
      <c r="AP3497" s="10" t="str">
        <f t="shared" si="379"/>
        <v/>
      </c>
      <c r="AQ3497" s="310">
        <f>IF(ISNUMBER(SEARCH($T$30,AO3497)),MAX(AQ$5:AQ3496)+1,0)</f>
        <v>0</v>
      </c>
      <c r="AR3497" s="310">
        <f>IF(ISNUMBER(SEARCH($T$31,AO3497)),MAX(AR$5:AR3496)+1,0)</f>
        <v>0</v>
      </c>
      <c r="AS3497" s="128" t="str">
        <f t="shared" si="375"/>
        <v/>
      </c>
      <c r="AT3497" s="105" t="str">
        <f>IF(ISNUMBER($AS3497),INDEX($C$1:$AB$3985,$AS3497,AT$4),"")</f>
        <v/>
      </c>
      <c r="AU3497" s="128"/>
      <c r="AV3497" s="128" t="str">
        <f t="shared" si="377"/>
        <v/>
      </c>
      <c r="AW3497" s="105" t="str">
        <f>IF(ISNUMBER($AV3497),INDEX($C$1:$AB$3985,$AV3497,AW$4),"")</f>
        <v/>
      </c>
      <c r="AX3497" s="105" t="str">
        <f>IF(ISNUMBER($AV3497),INDEX($C$1:$AB$3985,$AV3497,AX$4),"")</f>
        <v/>
      </c>
      <c r="AY3497" s="128"/>
      <c r="AZ3497" s="128"/>
      <c r="BA3497" s="128" t="str">
        <f t="shared" si="378"/>
        <v/>
      </c>
      <c r="BB3497" s="105" t="str">
        <f>IF(ISNUMBER($BA3497),INDEX($C$1:$AB$3985,$BA3497,BB$4),"")</f>
        <v/>
      </c>
      <c r="BC3497" s="105"/>
    </row>
    <row r="3498" spans="1:55" x14ac:dyDescent="0.25">
      <c r="A3498" s="98"/>
      <c r="B3498" s="98"/>
      <c r="C3498" s="73"/>
      <c r="D3498" s="179"/>
      <c r="E3498" s="176"/>
      <c r="F3498" s="176"/>
      <c r="G3498" s="176"/>
      <c r="H3498" s="176"/>
      <c r="I3498" s="176"/>
      <c r="J3498" s="172"/>
      <c r="K3498" s="173"/>
      <c r="L3498" s="178"/>
      <c r="R3498" s="3"/>
      <c r="S3498" s="106"/>
      <c r="T3498" s="106"/>
      <c r="U3498" s="106"/>
      <c r="V3498" s="106"/>
      <c r="W3498" s="106"/>
      <c r="X3498" s="106"/>
      <c r="AB3498" s="188" t="str">
        <f t="shared" si="373"/>
        <v/>
      </c>
      <c r="AC3498" s="188" t="s">
        <v>1585</v>
      </c>
      <c r="AD3498" s="131"/>
      <c r="AE3498" s="131"/>
      <c r="AF3498" s="131"/>
      <c r="AG3498" s="131"/>
      <c r="AH3498" s="131"/>
      <c r="AI3498" s="131"/>
      <c r="AJ3498" s="128" t="str">
        <f t="shared" si="374"/>
        <v/>
      </c>
      <c r="AK3498" s="7" t="str">
        <f>IF(ISNUMBER($AJ3498),INDEX($C$1:$AB$3985,$AJ3498,AK$4),"")</f>
        <v/>
      </c>
      <c r="AL3498" s="7" t="str">
        <f>IF(ISNUMBER($AJ3498),INDEX($C$1:$AB$3985,$AJ3498,AL$4),"")</f>
        <v/>
      </c>
      <c r="AM3498" s="128"/>
      <c r="AN3498" s="128" t="str">
        <f t="shared" si="376"/>
        <v/>
      </c>
      <c r="AO3498" s="7" t="str">
        <f t="shared" si="379"/>
        <v/>
      </c>
      <c r="AP3498" s="10" t="str">
        <f t="shared" si="379"/>
        <v/>
      </c>
      <c r="AQ3498" s="310">
        <f>IF(ISNUMBER(SEARCH($T$30,AO3498)),MAX(AQ$5:AQ3497)+1,0)</f>
        <v>0</v>
      </c>
      <c r="AR3498" s="310">
        <f>IF(ISNUMBER(SEARCH($T$31,AO3498)),MAX(AR$5:AR3497)+1,0)</f>
        <v>0</v>
      </c>
      <c r="AS3498" s="128" t="str">
        <f t="shared" si="375"/>
        <v/>
      </c>
      <c r="AT3498" s="105" t="str">
        <f>IF(ISNUMBER($AS3498),INDEX($C$1:$AB$3985,$AS3498,AT$4),"")</f>
        <v/>
      </c>
      <c r="AU3498" s="128"/>
      <c r="AV3498" s="128" t="str">
        <f t="shared" si="377"/>
        <v/>
      </c>
      <c r="AW3498" s="105" t="str">
        <f>IF(ISNUMBER($AV3498),INDEX($C$1:$AB$3985,$AV3498,AW$4),"")</f>
        <v/>
      </c>
      <c r="AX3498" s="105" t="str">
        <f>IF(ISNUMBER($AV3498),INDEX($C$1:$AB$3985,$AV3498,AX$4),"")</f>
        <v/>
      </c>
      <c r="AY3498" s="128"/>
      <c r="AZ3498" s="128"/>
      <c r="BA3498" s="128" t="str">
        <f t="shared" si="378"/>
        <v/>
      </c>
      <c r="BB3498" s="105" t="str">
        <f>IF(ISNUMBER($BA3498),INDEX($C$1:$AB$3985,$BA3498,BB$4),"")</f>
        <v/>
      </c>
      <c r="BC3498" s="105"/>
    </row>
    <row r="3499" spans="1:55" x14ac:dyDescent="0.25">
      <c r="A3499" s="98"/>
      <c r="B3499" s="98"/>
      <c r="C3499" s="73"/>
      <c r="D3499" s="179"/>
      <c r="E3499" s="176"/>
      <c r="F3499" s="176"/>
      <c r="G3499" s="176"/>
      <c r="H3499" s="176"/>
      <c r="I3499" s="176"/>
      <c r="J3499" s="172"/>
      <c r="K3499" s="173"/>
      <c r="L3499" s="178"/>
      <c r="R3499" s="3"/>
      <c r="S3499" s="106"/>
      <c r="T3499" s="106"/>
      <c r="U3499" s="106"/>
      <c r="V3499" s="106"/>
      <c r="W3499" s="106"/>
      <c r="X3499" s="106"/>
      <c r="AB3499" s="188" t="str">
        <f t="shared" si="373"/>
        <v/>
      </c>
      <c r="AC3499" s="188" t="s">
        <v>1585</v>
      </c>
      <c r="AD3499" s="131"/>
      <c r="AE3499" s="131"/>
      <c r="AF3499" s="131"/>
      <c r="AG3499" s="131"/>
      <c r="AH3499" s="131"/>
      <c r="AI3499" s="131"/>
      <c r="AJ3499" s="128" t="str">
        <f t="shared" si="374"/>
        <v/>
      </c>
      <c r="AK3499" s="7" t="str">
        <f>IF(ISNUMBER($AJ3499),INDEX($C$1:$AB$3985,$AJ3499,AK$4),"")</f>
        <v/>
      </c>
      <c r="AL3499" s="7" t="str">
        <f>IF(ISNUMBER($AJ3499),INDEX($C$1:$AB$3985,$AJ3499,AL$4),"")</f>
        <v/>
      </c>
      <c r="AM3499" s="128"/>
      <c r="AN3499" s="128" t="str">
        <f t="shared" si="376"/>
        <v/>
      </c>
      <c r="AO3499" s="7" t="str">
        <f t="shared" si="379"/>
        <v/>
      </c>
      <c r="AP3499" s="10" t="str">
        <f t="shared" si="379"/>
        <v/>
      </c>
      <c r="AQ3499" s="310">
        <f>IF(ISNUMBER(SEARCH($T$30,AO3499)),MAX(AQ$5:AQ3498)+1,0)</f>
        <v>0</v>
      </c>
      <c r="AR3499" s="310">
        <f>IF(ISNUMBER(SEARCH($T$31,AO3499)),MAX(AR$5:AR3498)+1,0)</f>
        <v>0</v>
      </c>
      <c r="AS3499" s="128" t="str">
        <f t="shared" si="375"/>
        <v/>
      </c>
      <c r="AT3499" s="105" t="str">
        <f>IF(ISNUMBER($AS3499),INDEX($C$1:$AB$3985,$AS3499,AT$4),"")</f>
        <v/>
      </c>
      <c r="AU3499" s="128"/>
      <c r="AV3499" s="128" t="str">
        <f t="shared" si="377"/>
        <v/>
      </c>
      <c r="AW3499" s="105" t="str">
        <f>IF(ISNUMBER($AV3499),INDEX($C$1:$AB$3985,$AV3499,AW$4),"")</f>
        <v/>
      </c>
      <c r="AX3499" s="105" t="str">
        <f>IF(ISNUMBER($AV3499),INDEX($C$1:$AB$3985,$AV3499,AX$4),"")</f>
        <v/>
      </c>
      <c r="AY3499" s="128"/>
      <c r="AZ3499" s="128"/>
      <c r="BA3499" s="128" t="str">
        <f t="shared" si="378"/>
        <v/>
      </c>
      <c r="BB3499" s="105" t="str">
        <f>IF(ISNUMBER($BA3499),INDEX($C$1:$AB$3985,$BA3499,BB$4),"")</f>
        <v/>
      </c>
      <c r="BC3499" s="105"/>
    </row>
    <row r="3500" spans="1:55" x14ac:dyDescent="0.25">
      <c r="A3500" s="98"/>
      <c r="B3500" s="98"/>
      <c r="C3500" s="73"/>
      <c r="D3500" s="179"/>
      <c r="E3500" s="176"/>
      <c r="F3500" s="176"/>
      <c r="G3500" s="176"/>
      <c r="H3500" s="176"/>
      <c r="I3500" s="176"/>
      <c r="J3500" s="172"/>
      <c r="K3500" s="173"/>
      <c r="L3500" s="178"/>
      <c r="R3500" s="3"/>
      <c r="S3500" s="106"/>
      <c r="T3500" s="106"/>
      <c r="U3500" s="106"/>
      <c r="V3500" s="106"/>
      <c r="W3500" s="106"/>
      <c r="X3500" s="106"/>
      <c r="AB3500" s="188" t="str">
        <f t="shared" si="373"/>
        <v/>
      </c>
      <c r="AC3500" s="188" t="s">
        <v>1585</v>
      </c>
      <c r="AD3500" s="131"/>
      <c r="AE3500" s="131"/>
      <c r="AF3500" s="131"/>
      <c r="AG3500" s="131"/>
      <c r="AH3500" s="131"/>
      <c r="AI3500" s="131"/>
      <c r="AJ3500" s="128" t="str">
        <f t="shared" si="374"/>
        <v/>
      </c>
      <c r="AK3500" s="7" t="str">
        <f>IF(ISNUMBER($AJ3500),INDEX($C$1:$AB$3985,$AJ3500,AK$4),"")</f>
        <v/>
      </c>
      <c r="AL3500" s="7" t="str">
        <f>IF(ISNUMBER($AJ3500),INDEX($C$1:$AB$3985,$AJ3500,AL$4),"")</f>
        <v/>
      </c>
      <c r="AM3500" s="128"/>
      <c r="AN3500" s="128" t="str">
        <f t="shared" si="376"/>
        <v/>
      </c>
      <c r="AO3500" s="7" t="str">
        <f t="shared" si="379"/>
        <v/>
      </c>
      <c r="AP3500" s="10" t="str">
        <f t="shared" si="379"/>
        <v/>
      </c>
      <c r="AQ3500" s="310">
        <f>IF(ISNUMBER(SEARCH($T$30,AO3500)),MAX(AQ$5:AQ3499)+1,0)</f>
        <v>0</v>
      </c>
      <c r="AR3500" s="310">
        <f>IF(ISNUMBER(SEARCH($T$31,AO3500)),MAX(AR$5:AR3499)+1,0)</f>
        <v>0</v>
      </c>
      <c r="AS3500" s="128" t="str">
        <f t="shared" si="375"/>
        <v/>
      </c>
      <c r="AT3500" s="105" t="str">
        <f>IF(ISNUMBER($AS3500),INDEX($C$1:$AB$3985,$AS3500,AT$4),"")</f>
        <v/>
      </c>
      <c r="AU3500" s="128"/>
      <c r="AV3500" s="128" t="str">
        <f t="shared" si="377"/>
        <v/>
      </c>
      <c r="AW3500" s="105" t="str">
        <f>IF(ISNUMBER($AV3500),INDEX($C$1:$AB$3985,$AV3500,AW$4),"")</f>
        <v/>
      </c>
      <c r="AX3500" s="105" t="str">
        <f>IF(ISNUMBER($AV3500),INDEX($C$1:$AB$3985,$AV3500,AX$4),"")</f>
        <v/>
      </c>
      <c r="AY3500" s="128"/>
      <c r="AZ3500" s="128"/>
      <c r="BA3500" s="128" t="str">
        <f t="shared" si="378"/>
        <v/>
      </c>
      <c r="BB3500" s="105" t="str">
        <f>IF(ISNUMBER($BA3500),INDEX($C$1:$AB$3985,$BA3500,BB$4),"")</f>
        <v/>
      </c>
      <c r="BC3500" s="105"/>
    </row>
    <row r="3501" spans="1:55" x14ac:dyDescent="0.25">
      <c r="A3501" s="98"/>
      <c r="B3501" s="98"/>
      <c r="C3501" s="73"/>
      <c r="D3501" s="179"/>
      <c r="E3501" s="176"/>
      <c r="F3501" s="176"/>
      <c r="G3501" s="176"/>
      <c r="H3501" s="176"/>
      <c r="I3501" s="176"/>
      <c r="J3501" s="172"/>
      <c r="K3501" s="173"/>
      <c r="L3501" s="178"/>
      <c r="R3501" s="3"/>
      <c r="S3501" s="106"/>
      <c r="T3501" s="106"/>
      <c r="U3501" s="106"/>
      <c r="V3501" s="106"/>
      <c r="W3501" s="106"/>
      <c r="X3501" s="106"/>
      <c r="AB3501" s="188" t="str">
        <f t="shared" si="373"/>
        <v/>
      </c>
      <c r="AC3501" s="188" t="s">
        <v>1585</v>
      </c>
      <c r="AD3501" s="131"/>
      <c r="AE3501" s="131"/>
      <c r="AF3501" s="131"/>
      <c r="AG3501" s="131"/>
      <c r="AH3501" s="131"/>
      <c r="AI3501" s="131"/>
      <c r="AJ3501" s="128" t="str">
        <f t="shared" si="374"/>
        <v/>
      </c>
      <c r="AK3501" s="7" t="str">
        <f>IF(ISNUMBER($AJ3501),INDEX($C$1:$AB$3985,$AJ3501,AK$4),"")</f>
        <v/>
      </c>
      <c r="AL3501" s="7" t="str">
        <f>IF(ISNUMBER($AJ3501),INDEX($C$1:$AB$3985,$AJ3501,AL$4),"")</f>
        <v/>
      </c>
      <c r="AM3501" s="128"/>
      <c r="AN3501" s="128" t="str">
        <f t="shared" si="376"/>
        <v/>
      </c>
      <c r="AO3501" s="7" t="str">
        <f t="shared" si="379"/>
        <v/>
      </c>
      <c r="AP3501" s="10" t="str">
        <f t="shared" si="379"/>
        <v/>
      </c>
      <c r="AQ3501" s="310">
        <f>IF(ISNUMBER(SEARCH($T$30,AO3501)),MAX(AQ$5:AQ3500)+1,0)</f>
        <v>0</v>
      </c>
      <c r="AR3501" s="310">
        <f>IF(ISNUMBER(SEARCH($T$31,AO3501)),MAX(AR$5:AR3500)+1,0)</f>
        <v>0</v>
      </c>
      <c r="AS3501" s="128" t="str">
        <f t="shared" si="375"/>
        <v/>
      </c>
      <c r="AT3501" s="105" t="str">
        <f>IF(ISNUMBER($AS3501),INDEX($C$1:$AB$3985,$AS3501,AT$4),"")</f>
        <v/>
      </c>
      <c r="AU3501" s="128"/>
      <c r="AV3501" s="128" t="str">
        <f t="shared" si="377"/>
        <v/>
      </c>
      <c r="AW3501" s="105" t="str">
        <f>IF(ISNUMBER($AV3501),INDEX($C$1:$AB$3985,$AV3501,AW$4),"")</f>
        <v/>
      </c>
      <c r="AX3501" s="105" t="str">
        <f>IF(ISNUMBER($AV3501),INDEX($C$1:$AB$3985,$AV3501,AX$4),"")</f>
        <v/>
      </c>
      <c r="AY3501" s="128"/>
      <c r="AZ3501" s="128"/>
      <c r="BA3501" s="128" t="str">
        <f t="shared" si="378"/>
        <v/>
      </c>
      <c r="BB3501" s="105" t="str">
        <f>IF(ISNUMBER($BA3501),INDEX($C$1:$AB$3985,$BA3501,BB$4),"")</f>
        <v/>
      </c>
      <c r="BC3501" s="105"/>
    </row>
    <row r="3502" spans="1:55" x14ac:dyDescent="0.25">
      <c r="A3502" s="98"/>
      <c r="B3502" s="98"/>
      <c r="C3502" s="73"/>
      <c r="D3502" s="179"/>
      <c r="E3502" s="176"/>
      <c r="F3502" s="176"/>
      <c r="G3502" s="176"/>
      <c r="H3502" s="176"/>
      <c r="I3502" s="176"/>
      <c r="J3502" s="172"/>
      <c r="K3502" s="173"/>
      <c r="L3502" s="178"/>
      <c r="R3502" s="3"/>
      <c r="S3502" s="106"/>
      <c r="T3502" s="106"/>
      <c r="U3502" s="106"/>
      <c r="V3502" s="106"/>
      <c r="W3502" s="106"/>
      <c r="X3502" s="106"/>
      <c r="AB3502" s="188" t="str">
        <f t="shared" si="373"/>
        <v/>
      </c>
      <c r="AC3502" s="188" t="s">
        <v>1585</v>
      </c>
      <c r="AD3502" s="131"/>
      <c r="AE3502" s="131"/>
      <c r="AF3502" s="131"/>
      <c r="AG3502" s="131"/>
      <c r="AH3502" s="131"/>
      <c r="AI3502" s="131"/>
      <c r="AJ3502" s="128" t="str">
        <f t="shared" si="374"/>
        <v/>
      </c>
      <c r="AK3502" s="7" t="str">
        <f>IF(ISNUMBER($AJ3502),INDEX($C$1:$AB$3985,$AJ3502,AK$4),"")</f>
        <v/>
      </c>
      <c r="AL3502" s="7" t="str">
        <f>IF(ISNUMBER($AJ3502),INDEX($C$1:$AB$3985,$AJ3502,AL$4),"")</f>
        <v/>
      </c>
      <c r="AM3502" s="128"/>
      <c r="AN3502" s="128" t="str">
        <f t="shared" si="376"/>
        <v/>
      </c>
      <c r="AO3502" s="7" t="str">
        <f t="shared" si="379"/>
        <v/>
      </c>
      <c r="AP3502" s="10" t="str">
        <f t="shared" si="379"/>
        <v/>
      </c>
      <c r="AQ3502" s="310">
        <f>IF(ISNUMBER(SEARCH($T$30,AO3502)),MAX(AQ$5:AQ3501)+1,0)</f>
        <v>0</v>
      </c>
      <c r="AR3502" s="310">
        <f>IF(ISNUMBER(SEARCH($T$31,AO3502)),MAX(AR$5:AR3501)+1,0)</f>
        <v>0</v>
      </c>
      <c r="AS3502" s="128" t="str">
        <f t="shared" si="375"/>
        <v/>
      </c>
      <c r="AT3502" s="105" t="str">
        <f>IF(ISNUMBER($AS3502),INDEX($C$1:$AB$3985,$AS3502,AT$4),"")</f>
        <v/>
      </c>
      <c r="AU3502" s="128"/>
      <c r="AV3502" s="128" t="str">
        <f t="shared" si="377"/>
        <v/>
      </c>
      <c r="AW3502" s="105" t="str">
        <f>IF(ISNUMBER($AV3502),INDEX($C$1:$AB$3985,$AV3502,AW$4),"")</f>
        <v/>
      </c>
      <c r="AX3502" s="105" t="str">
        <f>IF(ISNUMBER($AV3502),INDEX($C$1:$AB$3985,$AV3502,AX$4),"")</f>
        <v/>
      </c>
      <c r="AY3502" s="128"/>
      <c r="AZ3502" s="128"/>
      <c r="BA3502" s="128" t="str">
        <f t="shared" si="378"/>
        <v/>
      </c>
      <c r="BB3502" s="105" t="str">
        <f>IF(ISNUMBER($BA3502),INDEX($C$1:$AB$3985,$BA3502,BB$4),"")</f>
        <v/>
      </c>
      <c r="BC3502" s="105"/>
    </row>
    <row r="3503" spans="1:55" x14ac:dyDescent="0.25">
      <c r="A3503" s="98"/>
      <c r="B3503" s="98"/>
      <c r="C3503" s="73"/>
      <c r="D3503" s="179"/>
      <c r="E3503" s="176"/>
      <c r="F3503" s="176"/>
      <c r="G3503" s="176"/>
      <c r="H3503" s="176"/>
      <c r="I3503" s="176"/>
      <c r="J3503" s="172"/>
      <c r="K3503" s="173"/>
      <c r="L3503" s="178"/>
      <c r="R3503" s="3"/>
      <c r="S3503" s="106"/>
      <c r="T3503" s="106"/>
      <c r="U3503" s="106"/>
      <c r="V3503" s="106"/>
      <c r="W3503" s="106"/>
      <c r="X3503" s="106"/>
      <c r="AB3503" s="188" t="str">
        <f t="shared" si="373"/>
        <v/>
      </c>
      <c r="AC3503" s="188" t="s">
        <v>1585</v>
      </c>
      <c r="AD3503" s="131"/>
      <c r="AE3503" s="131"/>
      <c r="AF3503" s="131"/>
      <c r="AG3503" s="131"/>
      <c r="AH3503" s="131"/>
      <c r="AI3503" s="131"/>
      <c r="AJ3503" s="128" t="str">
        <f t="shared" si="374"/>
        <v/>
      </c>
      <c r="AK3503" s="7" t="str">
        <f>IF(ISNUMBER($AJ3503),INDEX($C$1:$AB$3985,$AJ3503,AK$4),"")</f>
        <v/>
      </c>
      <c r="AL3503" s="7" t="str">
        <f>IF(ISNUMBER($AJ3503),INDEX($C$1:$AB$3985,$AJ3503,AL$4),"")</f>
        <v/>
      </c>
      <c r="AM3503" s="128"/>
      <c r="AN3503" s="128" t="str">
        <f t="shared" si="376"/>
        <v/>
      </c>
      <c r="AO3503" s="7" t="str">
        <f t="shared" si="379"/>
        <v/>
      </c>
      <c r="AP3503" s="10" t="str">
        <f t="shared" si="379"/>
        <v/>
      </c>
      <c r="AQ3503" s="310">
        <f>IF(ISNUMBER(SEARCH($T$30,AO3503)),MAX(AQ$5:AQ3502)+1,0)</f>
        <v>0</v>
      </c>
      <c r="AR3503" s="310">
        <f>IF(ISNUMBER(SEARCH($T$31,AO3503)),MAX(AR$5:AR3502)+1,0)</f>
        <v>0</v>
      </c>
      <c r="AS3503" s="128" t="str">
        <f t="shared" si="375"/>
        <v/>
      </c>
      <c r="AT3503" s="105" t="str">
        <f>IF(ISNUMBER($AS3503),INDEX($C$1:$AB$3985,$AS3503,AT$4),"")</f>
        <v/>
      </c>
      <c r="AU3503" s="128"/>
      <c r="AV3503" s="128" t="str">
        <f t="shared" si="377"/>
        <v/>
      </c>
      <c r="AW3503" s="105" t="str">
        <f>IF(ISNUMBER($AV3503),INDEX($C$1:$AB$3985,$AV3503,AW$4),"")</f>
        <v/>
      </c>
      <c r="AX3503" s="105" t="str">
        <f>IF(ISNUMBER($AV3503),INDEX($C$1:$AB$3985,$AV3503,AX$4),"")</f>
        <v/>
      </c>
      <c r="AY3503" s="128"/>
      <c r="AZ3503" s="128"/>
      <c r="BA3503" s="128" t="str">
        <f t="shared" si="378"/>
        <v/>
      </c>
      <c r="BB3503" s="105" t="str">
        <f>IF(ISNUMBER($BA3503),INDEX($C$1:$AB$3985,$BA3503,BB$4),"")</f>
        <v/>
      </c>
      <c r="BC3503" s="105"/>
    </row>
    <row r="3504" spans="1:55" x14ac:dyDescent="0.25">
      <c r="A3504" s="98"/>
      <c r="B3504" s="98"/>
      <c r="C3504" s="73"/>
      <c r="D3504" s="179"/>
      <c r="E3504" s="176"/>
      <c r="F3504" s="176"/>
      <c r="G3504" s="176"/>
      <c r="H3504" s="176"/>
      <c r="I3504" s="176"/>
      <c r="J3504" s="172"/>
      <c r="K3504" s="173"/>
      <c r="L3504" s="178"/>
      <c r="R3504" s="3"/>
      <c r="S3504" s="106"/>
      <c r="T3504" s="106"/>
      <c r="U3504" s="106"/>
      <c r="V3504" s="106"/>
      <c r="W3504" s="106"/>
      <c r="X3504" s="106"/>
      <c r="AB3504" s="188" t="str">
        <f t="shared" si="373"/>
        <v/>
      </c>
      <c r="AC3504" s="188" t="s">
        <v>1585</v>
      </c>
      <c r="AD3504" s="131"/>
      <c r="AE3504" s="131"/>
      <c r="AF3504" s="131"/>
      <c r="AG3504" s="131"/>
      <c r="AH3504" s="131"/>
      <c r="AI3504" s="131"/>
      <c r="AJ3504" s="128" t="str">
        <f t="shared" si="374"/>
        <v/>
      </c>
      <c r="AK3504" s="7" t="str">
        <f>IF(ISNUMBER($AJ3504),INDEX($C$1:$AB$3985,$AJ3504,AK$4),"")</f>
        <v/>
      </c>
      <c r="AL3504" s="7" t="str">
        <f>IF(ISNUMBER($AJ3504),INDEX($C$1:$AB$3985,$AJ3504,AL$4),"")</f>
        <v/>
      </c>
      <c r="AM3504" s="128"/>
      <c r="AN3504" s="128" t="str">
        <f t="shared" si="376"/>
        <v/>
      </c>
      <c r="AO3504" s="7" t="str">
        <f t="shared" si="379"/>
        <v/>
      </c>
      <c r="AP3504" s="10" t="str">
        <f t="shared" si="379"/>
        <v/>
      </c>
      <c r="AQ3504" s="310">
        <f>IF(ISNUMBER(SEARCH($T$30,AO3504)),MAX(AQ$5:AQ3503)+1,0)</f>
        <v>0</v>
      </c>
      <c r="AR3504" s="310">
        <f>IF(ISNUMBER(SEARCH($T$31,AO3504)),MAX(AR$5:AR3503)+1,0)</f>
        <v>0</v>
      </c>
      <c r="AS3504" s="128" t="str">
        <f t="shared" si="375"/>
        <v/>
      </c>
      <c r="AT3504" s="105" t="str">
        <f>IF(ISNUMBER($AS3504),INDEX($C$1:$AB$3985,$AS3504,AT$4),"")</f>
        <v/>
      </c>
      <c r="AU3504" s="128"/>
      <c r="AV3504" s="128" t="str">
        <f t="shared" si="377"/>
        <v/>
      </c>
      <c r="AW3504" s="105" t="str">
        <f>IF(ISNUMBER($AV3504),INDEX($C$1:$AB$3985,$AV3504,AW$4),"")</f>
        <v/>
      </c>
      <c r="AX3504" s="105" t="str">
        <f>IF(ISNUMBER($AV3504),INDEX($C$1:$AB$3985,$AV3504,AX$4),"")</f>
        <v/>
      </c>
      <c r="AY3504" s="128"/>
      <c r="AZ3504" s="128"/>
      <c r="BA3504" s="128" t="str">
        <f t="shared" si="378"/>
        <v/>
      </c>
      <c r="BB3504" s="105" t="str">
        <f>IF(ISNUMBER($BA3504),INDEX($C$1:$AB$3985,$BA3504,BB$4),"")</f>
        <v/>
      </c>
      <c r="BC3504" s="105"/>
    </row>
    <row r="3505" spans="1:55" x14ac:dyDescent="0.25">
      <c r="A3505" s="98"/>
      <c r="B3505" s="98"/>
      <c r="C3505" s="73"/>
      <c r="D3505" s="179"/>
      <c r="E3505" s="176"/>
      <c r="F3505" s="176"/>
      <c r="G3505" s="176"/>
      <c r="H3505" s="176"/>
      <c r="I3505" s="176"/>
      <c r="J3505" s="172"/>
      <c r="K3505" s="173"/>
      <c r="L3505" s="178"/>
      <c r="R3505" s="3"/>
      <c r="S3505" s="106"/>
      <c r="T3505" s="106"/>
      <c r="U3505" s="106"/>
      <c r="V3505" s="106"/>
      <c r="W3505" s="106"/>
      <c r="X3505" s="106"/>
      <c r="AB3505" s="188" t="str">
        <f t="shared" si="373"/>
        <v/>
      </c>
      <c r="AC3505" s="188" t="s">
        <v>1585</v>
      </c>
      <c r="AD3505" s="131"/>
      <c r="AE3505" s="131"/>
      <c r="AF3505" s="131"/>
      <c r="AG3505" s="131"/>
      <c r="AH3505" s="131"/>
      <c r="AI3505" s="131"/>
      <c r="AJ3505" s="128" t="str">
        <f t="shared" si="374"/>
        <v/>
      </c>
      <c r="AK3505" s="7" t="str">
        <f>IF(ISNUMBER($AJ3505),INDEX($C$1:$AB$3985,$AJ3505,AK$4),"")</f>
        <v/>
      </c>
      <c r="AL3505" s="7" t="str">
        <f>IF(ISNUMBER($AJ3505),INDEX($C$1:$AB$3985,$AJ3505,AL$4),"")</f>
        <v/>
      </c>
      <c r="AM3505" s="128"/>
      <c r="AN3505" s="128" t="str">
        <f t="shared" si="376"/>
        <v/>
      </c>
      <c r="AO3505" s="7" t="str">
        <f t="shared" si="379"/>
        <v/>
      </c>
      <c r="AP3505" s="10" t="str">
        <f t="shared" si="379"/>
        <v/>
      </c>
      <c r="AQ3505" s="310">
        <f>IF(ISNUMBER(SEARCH($T$30,AO3505)),MAX(AQ$5:AQ3504)+1,0)</f>
        <v>0</v>
      </c>
      <c r="AR3505" s="310">
        <f>IF(ISNUMBER(SEARCH($T$31,AO3505)),MAX(AR$5:AR3504)+1,0)</f>
        <v>0</v>
      </c>
      <c r="AS3505" s="128" t="str">
        <f t="shared" si="375"/>
        <v/>
      </c>
      <c r="AT3505" s="105" t="str">
        <f>IF(ISNUMBER($AS3505),INDEX($C$1:$AB$3985,$AS3505,AT$4),"")</f>
        <v/>
      </c>
      <c r="AU3505" s="128"/>
      <c r="AV3505" s="128" t="str">
        <f t="shared" si="377"/>
        <v/>
      </c>
      <c r="AW3505" s="105" t="str">
        <f>IF(ISNUMBER($AV3505),INDEX($C$1:$AB$3985,$AV3505,AW$4),"")</f>
        <v/>
      </c>
      <c r="AX3505" s="105" t="str">
        <f>IF(ISNUMBER($AV3505),INDEX($C$1:$AB$3985,$AV3505,AX$4),"")</f>
        <v/>
      </c>
      <c r="AY3505" s="128"/>
      <c r="AZ3505" s="128"/>
      <c r="BA3505" s="128" t="str">
        <f t="shared" si="378"/>
        <v/>
      </c>
      <c r="BB3505" s="105" t="str">
        <f>IF(ISNUMBER($BA3505),INDEX($C$1:$AB$3985,$BA3505,BB$4),"")</f>
        <v/>
      </c>
      <c r="BC3505" s="105"/>
    </row>
    <row r="3506" spans="1:55" x14ac:dyDescent="0.25">
      <c r="A3506" s="98"/>
      <c r="B3506" s="98"/>
      <c r="C3506" s="73"/>
      <c r="D3506" s="179"/>
      <c r="E3506" s="176"/>
      <c r="F3506" s="176"/>
      <c r="G3506" s="176"/>
      <c r="H3506" s="176"/>
      <c r="I3506" s="176"/>
      <c r="J3506" s="172"/>
      <c r="K3506" s="173"/>
      <c r="L3506" s="178"/>
      <c r="R3506" s="3"/>
      <c r="S3506" s="106"/>
      <c r="T3506" s="106"/>
      <c r="U3506" s="106"/>
      <c r="V3506" s="106"/>
      <c r="W3506" s="106"/>
      <c r="X3506" s="106"/>
      <c r="AB3506" s="188" t="str">
        <f t="shared" si="373"/>
        <v/>
      </c>
      <c r="AC3506" s="188" t="s">
        <v>1585</v>
      </c>
      <c r="AD3506" s="131"/>
      <c r="AE3506" s="131"/>
      <c r="AF3506" s="131"/>
      <c r="AG3506" s="131"/>
      <c r="AH3506" s="131"/>
      <c r="AI3506" s="131"/>
      <c r="AJ3506" s="128" t="str">
        <f t="shared" si="374"/>
        <v/>
      </c>
      <c r="AK3506" s="7" t="str">
        <f>IF(ISNUMBER($AJ3506),INDEX($C$1:$AB$3985,$AJ3506,AK$4),"")</f>
        <v/>
      </c>
      <c r="AL3506" s="7" t="str">
        <f>IF(ISNUMBER($AJ3506),INDEX($C$1:$AB$3985,$AJ3506,AL$4),"")</f>
        <v/>
      </c>
      <c r="AM3506" s="128"/>
      <c r="AN3506" s="128" t="str">
        <f t="shared" si="376"/>
        <v/>
      </c>
      <c r="AO3506" s="7" t="str">
        <f t="shared" si="379"/>
        <v/>
      </c>
      <c r="AP3506" s="10" t="str">
        <f t="shared" si="379"/>
        <v/>
      </c>
      <c r="AQ3506" s="310">
        <f>IF(ISNUMBER(SEARCH($T$30,AO3506)),MAX(AQ$5:AQ3505)+1,0)</f>
        <v>0</v>
      </c>
      <c r="AR3506" s="310">
        <f>IF(ISNUMBER(SEARCH($T$31,AO3506)),MAX(AR$5:AR3505)+1,0)</f>
        <v>0</v>
      </c>
      <c r="AS3506" s="128" t="str">
        <f t="shared" si="375"/>
        <v/>
      </c>
      <c r="AT3506" s="105" t="str">
        <f>IF(ISNUMBER($AS3506),INDEX($C$1:$AB$3985,$AS3506,AT$4),"")</f>
        <v/>
      </c>
      <c r="AU3506" s="128"/>
      <c r="AV3506" s="128" t="str">
        <f t="shared" si="377"/>
        <v/>
      </c>
      <c r="AW3506" s="105" t="str">
        <f>IF(ISNUMBER($AV3506),INDEX($C$1:$AB$3985,$AV3506,AW$4),"")</f>
        <v/>
      </c>
      <c r="AX3506" s="105" t="str">
        <f>IF(ISNUMBER($AV3506),INDEX($C$1:$AB$3985,$AV3506,AX$4),"")</f>
        <v/>
      </c>
      <c r="AY3506" s="128"/>
      <c r="AZ3506" s="128"/>
      <c r="BA3506" s="128" t="str">
        <f t="shared" si="378"/>
        <v/>
      </c>
      <c r="BB3506" s="105" t="str">
        <f>IF(ISNUMBER($BA3506),INDEX($C$1:$AB$3985,$BA3506,BB$4),"")</f>
        <v/>
      </c>
      <c r="BC3506" s="105"/>
    </row>
    <row r="3507" spans="1:55" x14ac:dyDescent="0.25">
      <c r="A3507" s="98"/>
      <c r="B3507" s="98"/>
      <c r="C3507" s="73"/>
      <c r="D3507" s="179"/>
      <c r="E3507" s="176"/>
      <c r="F3507" s="176"/>
      <c r="G3507" s="176"/>
      <c r="H3507" s="176"/>
      <c r="I3507" s="176"/>
      <c r="J3507" s="172"/>
      <c r="K3507" s="173"/>
      <c r="L3507" s="178"/>
      <c r="R3507" s="3"/>
      <c r="S3507" s="106"/>
      <c r="T3507" s="106"/>
      <c r="U3507" s="106"/>
      <c r="V3507" s="106"/>
      <c r="W3507" s="106"/>
      <c r="X3507" s="106"/>
      <c r="AB3507" s="188" t="str">
        <f t="shared" si="373"/>
        <v/>
      </c>
      <c r="AC3507" s="188" t="s">
        <v>1585</v>
      </c>
      <c r="AD3507" s="131"/>
      <c r="AE3507" s="131"/>
      <c r="AF3507" s="131"/>
      <c r="AG3507" s="131"/>
      <c r="AH3507" s="131"/>
      <c r="AI3507" s="131"/>
      <c r="AJ3507" s="128" t="str">
        <f t="shared" si="374"/>
        <v/>
      </c>
      <c r="AK3507" s="7" t="str">
        <f>IF(ISNUMBER($AJ3507),INDEX($C$1:$AB$3985,$AJ3507,AK$4),"")</f>
        <v/>
      </c>
      <c r="AL3507" s="7" t="str">
        <f>IF(ISNUMBER($AJ3507),INDEX($C$1:$AB$3985,$AJ3507,AL$4),"")</f>
        <v/>
      </c>
      <c r="AM3507" s="128"/>
      <c r="AN3507" s="128" t="str">
        <f t="shared" si="376"/>
        <v/>
      </c>
      <c r="AO3507" s="7" t="str">
        <f t="shared" si="379"/>
        <v/>
      </c>
      <c r="AP3507" s="10" t="str">
        <f t="shared" si="379"/>
        <v/>
      </c>
      <c r="AQ3507" s="310">
        <f>IF(ISNUMBER(SEARCH($T$30,AO3507)),MAX(AQ$5:AQ3506)+1,0)</f>
        <v>0</v>
      </c>
      <c r="AR3507" s="310">
        <f>IF(ISNUMBER(SEARCH($T$31,AO3507)),MAX(AR$5:AR3506)+1,0)</f>
        <v>0</v>
      </c>
      <c r="AS3507" s="128" t="str">
        <f t="shared" si="375"/>
        <v/>
      </c>
      <c r="AT3507" s="105" t="str">
        <f>IF(ISNUMBER($AS3507),INDEX($C$1:$AB$3985,$AS3507,AT$4),"")</f>
        <v/>
      </c>
      <c r="AU3507" s="128"/>
      <c r="AV3507" s="128" t="str">
        <f t="shared" si="377"/>
        <v/>
      </c>
      <c r="AW3507" s="105" t="str">
        <f>IF(ISNUMBER($AV3507),INDEX($C$1:$AB$3985,$AV3507,AW$4),"")</f>
        <v/>
      </c>
      <c r="AX3507" s="105" t="str">
        <f>IF(ISNUMBER($AV3507),INDEX($C$1:$AB$3985,$AV3507,AX$4),"")</f>
        <v/>
      </c>
      <c r="AY3507" s="128"/>
      <c r="AZ3507" s="128"/>
      <c r="BA3507" s="128" t="str">
        <f t="shared" si="378"/>
        <v/>
      </c>
      <c r="BB3507" s="105" t="str">
        <f>IF(ISNUMBER($BA3507),INDEX($C$1:$AB$3985,$BA3507,BB$4),"")</f>
        <v/>
      </c>
      <c r="BC3507" s="105"/>
    </row>
    <row r="3508" spans="1:55" x14ac:dyDescent="0.25">
      <c r="A3508" s="98"/>
      <c r="B3508" s="98"/>
      <c r="C3508" s="73"/>
      <c r="D3508" s="179"/>
      <c r="E3508" s="176"/>
      <c r="F3508" s="176"/>
      <c r="G3508" s="176"/>
      <c r="H3508" s="176"/>
      <c r="I3508" s="176"/>
      <c r="J3508" s="172"/>
      <c r="K3508" s="173"/>
      <c r="L3508" s="178"/>
      <c r="R3508" s="3"/>
      <c r="S3508" s="106"/>
      <c r="T3508" s="106"/>
      <c r="U3508" s="106"/>
      <c r="V3508" s="106"/>
      <c r="W3508" s="106"/>
      <c r="X3508" s="106"/>
      <c r="AB3508" s="188" t="str">
        <f t="shared" si="373"/>
        <v/>
      </c>
      <c r="AC3508" s="188" t="s">
        <v>1585</v>
      </c>
      <c r="AD3508" s="131"/>
      <c r="AE3508" s="131"/>
      <c r="AF3508" s="131"/>
      <c r="AG3508" s="131"/>
      <c r="AH3508" s="131"/>
      <c r="AI3508" s="131"/>
      <c r="AJ3508" s="128" t="str">
        <f t="shared" si="374"/>
        <v/>
      </c>
      <c r="AK3508" s="7" t="str">
        <f>IF(ISNUMBER($AJ3508),INDEX($C$1:$AB$3985,$AJ3508,AK$4),"")</f>
        <v/>
      </c>
      <c r="AL3508" s="7" t="str">
        <f>IF(ISNUMBER($AJ3508),INDEX($C$1:$AB$3985,$AJ3508,AL$4),"")</f>
        <v/>
      </c>
      <c r="AM3508" s="128"/>
      <c r="AN3508" s="128" t="str">
        <f t="shared" si="376"/>
        <v/>
      </c>
      <c r="AO3508" s="7" t="str">
        <f t="shared" si="379"/>
        <v/>
      </c>
      <c r="AP3508" s="10" t="str">
        <f t="shared" si="379"/>
        <v/>
      </c>
      <c r="AQ3508" s="310">
        <f>IF(ISNUMBER(SEARCH($T$30,AO3508)),MAX(AQ$5:AQ3507)+1,0)</f>
        <v>0</v>
      </c>
      <c r="AR3508" s="310">
        <f>IF(ISNUMBER(SEARCH($T$31,AO3508)),MAX(AR$5:AR3507)+1,0)</f>
        <v>0</v>
      </c>
      <c r="AS3508" s="128" t="str">
        <f t="shared" si="375"/>
        <v/>
      </c>
      <c r="AT3508" s="105" t="str">
        <f>IF(ISNUMBER($AS3508),INDEX($C$1:$AB$3985,$AS3508,AT$4),"")</f>
        <v/>
      </c>
      <c r="AU3508" s="128"/>
      <c r="AV3508" s="128" t="str">
        <f t="shared" si="377"/>
        <v/>
      </c>
      <c r="AW3508" s="105" t="str">
        <f>IF(ISNUMBER($AV3508),INDEX($C$1:$AB$3985,$AV3508,AW$4),"")</f>
        <v/>
      </c>
      <c r="AX3508" s="105" t="str">
        <f>IF(ISNUMBER($AV3508),INDEX($C$1:$AB$3985,$AV3508,AX$4),"")</f>
        <v/>
      </c>
      <c r="AY3508" s="128"/>
      <c r="AZ3508" s="128"/>
      <c r="BA3508" s="128" t="str">
        <f t="shared" si="378"/>
        <v/>
      </c>
      <c r="BB3508" s="105" t="str">
        <f>IF(ISNUMBER($BA3508),INDEX($C$1:$AB$3985,$BA3508,BB$4),"")</f>
        <v/>
      </c>
      <c r="BC3508" s="105"/>
    </row>
    <row r="3509" spans="1:55" x14ac:dyDescent="0.25">
      <c r="A3509" s="98"/>
      <c r="B3509" s="98"/>
      <c r="C3509" s="73"/>
      <c r="D3509" s="179"/>
      <c r="E3509" s="176"/>
      <c r="F3509" s="176"/>
      <c r="G3509" s="176"/>
      <c r="H3509" s="176"/>
      <c r="I3509" s="176"/>
      <c r="J3509" s="172"/>
      <c r="K3509" s="173"/>
      <c r="L3509" s="178"/>
      <c r="R3509" s="3"/>
      <c r="S3509" s="106"/>
      <c r="T3509" s="106"/>
      <c r="U3509" s="106"/>
      <c r="V3509" s="106"/>
      <c r="W3509" s="106"/>
      <c r="X3509" s="106"/>
      <c r="AB3509" s="188" t="str">
        <f t="shared" si="373"/>
        <v/>
      </c>
      <c r="AC3509" s="188" t="s">
        <v>1585</v>
      </c>
      <c r="AD3509" s="131"/>
      <c r="AE3509" s="131"/>
      <c r="AF3509" s="131"/>
      <c r="AG3509" s="131"/>
      <c r="AH3509" s="131"/>
      <c r="AI3509" s="131"/>
      <c r="AJ3509" s="128" t="str">
        <f t="shared" si="374"/>
        <v/>
      </c>
      <c r="AK3509" s="7" t="str">
        <f>IF(ISNUMBER($AJ3509),INDEX($C$1:$AB$3985,$AJ3509,AK$4),"")</f>
        <v/>
      </c>
      <c r="AL3509" s="7" t="str">
        <f>IF(ISNUMBER($AJ3509),INDEX($C$1:$AB$3985,$AJ3509,AL$4),"")</f>
        <v/>
      </c>
      <c r="AM3509" s="128"/>
      <c r="AN3509" s="128" t="str">
        <f t="shared" si="376"/>
        <v/>
      </c>
      <c r="AO3509" s="7" t="str">
        <f t="shared" si="379"/>
        <v/>
      </c>
      <c r="AP3509" s="10" t="str">
        <f t="shared" si="379"/>
        <v/>
      </c>
      <c r="AQ3509" s="310">
        <f>IF(ISNUMBER(SEARCH($T$30,AO3509)),MAX(AQ$5:AQ3508)+1,0)</f>
        <v>0</v>
      </c>
      <c r="AR3509" s="310">
        <f>IF(ISNUMBER(SEARCH($T$31,AO3509)),MAX(AR$5:AR3508)+1,0)</f>
        <v>0</v>
      </c>
      <c r="AS3509" s="128" t="str">
        <f t="shared" si="375"/>
        <v/>
      </c>
      <c r="AT3509" s="105" t="str">
        <f>IF(ISNUMBER($AS3509),INDEX($C$1:$AB$3985,$AS3509,AT$4),"")</f>
        <v/>
      </c>
      <c r="AU3509" s="128"/>
      <c r="AV3509" s="128" t="str">
        <f t="shared" si="377"/>
        <v/>
      </c>
      <c r="AW3509" s="105" t="str">
        <f>IF(ISNUMBER($AV3509),INDEX($C$1:$AB$3985,$AV3509,AW$4),"")</f>
        <v/>
      </c>
      <c r="AX3509" s="105" t="str">
        <f>IF(ISNUMBER($AV3509),INDEX($C$1:$AB$3985,$AV3509,AX$4),"")</f>
        <v/>
      </c>
      <c r="AY3509" s="128"/>
      <c r="AZ3509" s="128"/>
      <c r="BA3509" s="128" t="str">
        <f t="shared" si="378"/>
        <v/>
      </c>
      <c r="BB3509" s="105" t="str">
        <f>IF(ISNUMBER($BA3509),INDEX($C$1:$AB$3985,$BA3509,BB$4),"")</f>
        <v/>
      </c>
      <c r="BC3509" s="105"/>
    </row>
    <row r="3510" spans="1:55" x14ac:dyDescent="0.25">
      <c r="A3510" s="98"/>
      <c r="B3510" s="98"/>
      <c r="C3510" s="73"/>
      <c r="D3510" s="179"/>
      <c r="E3510" s="176"/>
      <c r="F3510" s="176"/>
      <c r="G3510" s="176"/>
      <c r="H3510" s="176"/>
      <c r="I3510" s="176"/>
      <c r="J3510" s="172"/>
      <c r="K3510" s="173"/>
      <c r="L3510" s="178"/>
      <c r="R3510" s="3"/>
      <c r="S3510" s="106"/>
      <c r="T3510" s="106"/>
      <c r="U3510" s="106"/>
      <c r="V3510" s="106"/>
      <c r="W3510" s="106"/>
      <c r="X3510" s="106"/>
      <c r="AB3510" s="188" t="str">
        <f t="shared" si="373"/>
        <v/>
      </c>
      <c r="AC3510" s="188" t="s">
        <v>1585</v>
      </c>
      <c r="AD3510" s="131"/>
      <c r="AE3510" s="131"/>
      <c r="AF3510" s="131"/>
      <c r="AG3510" s="131"/>
      <c r="AH3510" s="131"/>
      <c r="AI3510" s="131"/>
      <c r="AJ3510" s="128" t="str">
        <f t="shared" si="374"/>
        <v/>
      </c>
      <c r="AK3510" s="7" t="str">
        <f>IF(ISNUMBER($AJ3510),INDEX($C$1:$AB$3985,$AJ3510,AK$4),"")</f>
        <v/>
      </c>
      <c r="AL3510" s="7" t="str">
        <f>IF(ISNUMBER($AJ3510),INDEX($C$1:$AB$3985,$AJ3510,AL$4),"")</f>
        <v/>
      </c>
      <c r="AM3510" s="128"/>
      <c r="AN3510" s="128" t="str">
        <f t="shared" si="376"/>
        <v/>
      </c>
      <c r="AO3510" s="7" t="str">
        <f t="shared" si="379"/>
        <v/>
      </c>
      <c r="AP3510" s="10" t="str">
        <f t="shared" si="379"/>
        <v/>
      </c>
      <c r="AQ3510" s="310">
        <f>IF(ISNUMBER(SEARCH($T$30,AO3510)),MAX(AQ$5:AQ3509)+1,0)</f>
        <v>0</v>
      </c>
      <c r="AR3510" s="310">
        <f>IF(ISNUMBER(SEARCH($T$31,AO3510)),MAX(AR$5:AR3509)+1,0)</f>
        <v>0</v>
      </c>
      <c r="AS3510" s="128" t="str">
        <f t="shared" si="375"/>
        <v/>
      </c>
      <c r="AT3510" s="105" t="str">
        <f>IF(ISNUMBER($AS3510),INDEX($C$1:$AB$3985,$AS3510,AT$4),"")</f>
        <v/>
      </c>
      <c r="AU3510" s="128"/>
      <c r="AV3510" s="128" t="str">
        <f t="shared" si="377"/>
        <v/>
      </c>
      <c r="AW3510" s="105" t="str">
        <f>IF(ISNUMBER($AV3510),INDEX($C$1:$AB$3985,$AV3510,AW$4),"")</f>
        <v/>
      </c>
      <c r="AX3510" s="105" t="str">
        <f>IF(ISNUMBER($AV3510),INDEX($C$1:$AB$3985,$AV3510,AX$4),"")</f>
        <v/>
      </c>
      <c r="AY3510" s="128"/>
      <c r="AZ3510" s="128"/>
      <c r="BA3510" s="128" t="str">
        <f t="shared" si="378"/>
        <v/>
      </c>
      <c r="BB3510" s="105" t="str">
        <f>IF(ISNUMBER($BA3510),INDEX($C$1:$AB$3985,$BA3510,BB$4),"")</f>
        <v/>
      </c>
      <c r="BC3510" s="105"/>
    </row>
    <row r="3511" spans="1:55" x14ac:dyDescent="0.25">
      <c r="A3511" s="98"/>
      <c r="B3511" s="98"/>
      <c r="C3511" s="73"/>
      <c r="D3511" s="179"/>
      <c r="E3511" s="176"/>
      <c r="F3511" s="176"/>
      <c r="G3511" s="176"/>
      <c r="H3511" s="176"/>
      <c r="I3511" s="176"/>
      <c r="J3511" s="172"/>
      <c r="K3511" s="173"/>
      <c r="L3511" s="178"/>
      <c r="R3511" s="3"/>
      <c r="S3511" s="106"/>
      <c r="T3511" s="106"/>
      <c r="U3511" s="106"/>
      <c r="V3511" s="106"/>
      <c r="W3511" s="106"/>
      <c r="X3511" s="106"/>
      <c r="AB3511" s="188" t="str">
        <f t="shared" si="373"/>
        <v/>
      </c>
      <c r="AC3511" s="188" t="s">
        <v>1585</v>
      </c>
      <c r="AD3511" s="131"/>
      <c r="AE3511" s="131"/>
      <c r="AF3511" s="131"/>
      <c r="AG3511" s="131"/>
      <c r="AH3511" s="131"/>
      <c r="AI3511" s="131"/>
      <c r="AJ3511" s="128" t="str">
        <f t="shared" si="374"/>
        <v/>
      </c>
      <c r="AK3511" s="7" t="str">
        <f>IF(ISNUMBER($AJ3511),INDEX($C$1:$AB$3985,$AJ3511,AK$4),"")</f>
        <v/>
      </c>
      <c r="AL3511" s="7" t="str">
        <f>IF(ISNUMBER($AJ3511),INDEX($C$1:$AB$3985,$AJ3511,AL$4),"")</f>
        <v/>
      </c>
      <c r="AM3511" s="128"/>
      <c r="AN3511" s="128" t="str">
        <f t="shared" si="376"/>
        <v/>
      </c>
      <c r="AO3511" s="7" t="str">
        <f t="shared" si="379"/>
        <v/>
      </c>
      <c r="AP3511" s="10" t="str">
        <f t="shared" si="379"/>
        <v/>
      </c>
      <c r="AQ3511" s="310">
        <f>IF(ISNUMBER(SEARCH($T$30,AO3511)),MAX(AQ$5:AQ3510)+1,0)</f>
        <v>0</v>
      </c>
      <c r="AR3511" s="310">
        <f>IF(ISNUMBER(SEARCH($T$31,AO3511)),MAX(AR$5:AR3510)+1,0)</f>
        <v>0</v>
      </c>
      <c r="AS3511" s="128" t="str">
        <f t="shared" si="375"/>
        <v/>
      </c>
      <c r="AT3511" s="105" t="str">
        <f>IF(ISNUMBER($AS3511),INDEX($C$1:$AB$3985,$AS3511,AT$4),"")</f>
        <v/>
      </c>
      <c r="AU3511" s="128"/>
      <c r="AV3511" s="128" t="str">
        <f t="shared" si="377"/>
        <v/>
      </c>
      <c r="AW3511" s="105" t="str">
        <f>IF(ISNUMBER($AV3511),INDEX($C$1:$AB$3985,$AV3511,AW$4),"")</f>
        <v/>
      </c>
      <c r="AX3511" s="105" t="str">
        <f>IF(ISNUMBER($AV3511),INDEX($C$1:$AB$3985,$AV3511,AX$4),"")</f>
        <v/>
      </c>
      <c r="AY3511" s="128"/>
      <c r="AZ3511" s="128"/>
      <c r="BA3511" s="128" t="str">
        <f t="shared" si="378"/>
        <v/>
      </c>
      <c r="BB3511" s="105" t="str">
        <f>IF(ISNUMBER($BA3511),INDEX($C$1:$AB$3985,$BA3511,BB$4),"")</f>
        <v/>
      </c>
      <c r="BC3511" s="105"/>
    </row>
    <row r="3512" spans="1:55" x14ac:dyDescent="0.25">
      <c r="A3512" s="98"/>
      <c r="B3512" s="98"/>
      <c r="C3512" s="73"/>
      <c r="D3512" s="179"/>
      <c r="E3512" s="176"/>
      <c r="F3512" s="176"/>
      <c r="G3512" s="176"/>
      <c r="H3512" s="176"/>
      <c r="I3512" s="176"/>
      <c r="J3512" s="172"/>
      <c r="K3512" s="173"/>
      <c r="L3512" s="178"/>
      <c r="R3512" s="3"/>
      <c r="S3512" s="106"/>
      <c r="T3512" s="106"/>
      <c r="U3512" s="106"/>
      <c r="V3512" s="106"/>
      <c r="W3512" s="106"/>
      <c r="X3512" s="106"/>
      <c r="AB3512" s="188" t="str">
        <f t="shared" si="373"/>
        <v/>
      </c>
      <c r="AC3512" s="188" t="s">
        <v>1585</v>
      </c>
      <c r="AD3512" s="131"/>
      <c r="AE3512" s="131"/>
      <c r="AF3512" s="131"/>
      <c r="AG3512" s="131"/>
      <c r="AH3512" s="131"/>
      <c r="AI3512" s="131"/>
      <c r="AJ3512" s="128" t="str">
        <f t="shared" si="374"/>
        <v/>
      </c>
      <c r="AK3512" s="7" t="str">
        <f>IF(ISNUMBER($AJ3512),INDEX($C$1:$AB$3985,$AJ3512,AK$4),"")</f>
        <v/>
      </c>
      <c r="AL3512" s="7" t="str">
        <f>IF(ISNUMBER($AJ3512),INDEX($C$1:$AB$3985,$AJ3512,AL$4),"")</f>
        <v/>
      </c>
      <c r="AM3512" s="128"/>
      <c r="AN3512" s="128" t="str">
        <f t="shared" si="376"/>
        <v/>
      </c>
      <c r="AO3512" s="7" t="str">
        <f t="shared" si="379"/>
        <v/>
      </c>
      <c r="AP3512" s="10" t="str">
        <f t="shared" si="379"/>
        <v/>
      </c>
      <c r="AQ3512" s="310">
        <f>IF(ISNUMBER(SEARCH($T$30,AO3512)),MAX(AQ$5:AQ3511)+1,0)</f>
        <v>0</v>
      </c>
      <c r="AR3512" s="310">
        <f>IF(ISNUMBER(SEARCH($T$31,AO3512)),MAX(AR$5:AR3511)+1,0)</f>
        <v>0</v>
      </c>
      <c r="AS3512" s="128" t="str">
        <f t="shared" si="375"/>
        <v/>
      </c>
      <c r="AT3512" s="105" t="str">
        <f>IF(ISNUMBER($AS3512),INDEX($C$1:$AB$3985,$AS3512,AT$4),"")</f>
        <v/>
      </c>
      <c r="AU3512" s="128"/>
      <c r="AV3512" s="128" t="str">
        <f t="shared" si="377"/>
        <v/>
      </c>
      <c r="AW3512" s="105" t="str">
        <f>IF(ISNUMBER($AV3512),INDEX($C$1:$AB$3985,$AV3512,AW$4),"")</f>
        <v/>
      </c>
      <c r="AX3512" s="105" t="str">
        <f>IF(ISNUMBER($AV3512),INDEX($C$1:$AB$3985,$AV3512,AX$4),"")</f>
        <v/>
      </c>
      <c r="AY3512" s="128"/>
      <c r="AZ3512" s="128"/>
      <c r="BA3512" s="128" t="str">
        <f t="shared" si="378"/>
        <v/>
      </c>
      <c r="BB3512" s="105" t="str">
        <f>IF(ISNUMBER($BA3512),INDEX($C$1:$AB$3985,$BA3512,BB$4),"")</f>
        <v/>
      </c>
      <c r="BC3512" s="105"/>
    </row>
    <row r="3513" spans="1:55" x14ac:dyDescent="0.25">
      <c r="A3513" s="98"/>
      <c r="B3513" s="98"/>
      <c r="C3513" s="73"/>
      <c r="D3513" s="179"/>
      <c r="E3513" s="176"/>
      <c r="F3513" s="176"/>
      <c r="G3513" s="176"/>
      <c r="H3513" s="176"/>
      <c r="I3513" s="176"/>
      <c r="J3513" s="172"/>
      <c r="K3513" s="173"/>
      <c r="L3513" s="178"/>
      <c r="R3513" s="3"/>
      <c r="S3513" s="106"/>
      <c r="T3513" s="106"/>
      <c r="U3513" s="106"/>
      <c r="V3513" s="106"/>
      <c r="W3513" s="106"/>
      <c r="X3513" s="106"/>
      <c r="AB3513" s="188" t="str">
        <f t="shared" si="373"/>
        <v/>
      </c>
      <c r="AC3513" s="188" t="s">
        <v>1585</v>
      </c>
      <c r="AD3513" s="131"/>
      <c r="AE3513" s="131"/>
      <c r="AF3513" s="131"/>
      <c r="AG3513" s="131"/>
      <c r="AH3513" s="131"/>
      <c r="AI3513" s="131"/>
      <c r="AJ3513" s="128" t="str">
        <f t="shared" si="374"/>
        <v/>
      </c>
      <c r="AK3513" s="7" t="str">
        <f>IF(ISNUMBER($AJ3513),INDEX($C$1:$AB$3985,$AJ3513,AK$4),"")</f>
        <v/>
      </c>
      <c r="AL3513" s="7" t="str">
        <f>IF(ISNUMBER($AJ3513),INDEX($C$1:$AB$3985,$AJ3513,AL$4),"")</f>
        <v/>
      </c>
      <c r="AM3513" s="128"/>
      <c r="AN3513" s="128" t="str">
        <f t="shared" si="376"/>
        <v/>
      </c>
      <c r="AO3513" s="7" t="str">
        <f t="shared" si="379"/>
        <v/>
      </c>
      <c r="AP3513" s="10" t="str">
        <f t="shared" si="379"/>
        <v/>
      </c>
      <c r="AQ3513" s="310">
        <f>IF(ISNUMBER(SEARCH($T$30,AO3513)),MAX(AQ$5:AQ3512)+1,0)</f>
        <v>0</v>
      </c>
      <c r="AR3513" s="310">
        <f>IF(ISNUMBER(SEARCH($T$31,AO3513)),MAX(AR$5:AR3512)+1,0)</f>
        <v>0</v>
      </c>
      <c r="AS3513" s="128" t="str">
        <f t="shared" si="375"/>
        <v/>
      </c>
      <c r="AT3513" s="105" t="str">
        <f>IF(ISNUMBER($AS3513),INDEX($C$1:$AB$3985,$AS3513,AT$4),"")</f>
        <v/>
      </c>
      <c r="AU3513" s="128"/>
      <c r="AV3513" s="128" t="str">
        <f t="shared" si="377"/>
        <v/>
      </c>
      <c r="AW3513" s="105" t="str">
        <f>IF(ISNUMBER($AV3513),INDEX($C$1:$AB$3985,$AV3513,AW$4),"")</f>
        <v/>
      </c>
      <c r="AX3513" s="105" t="str">
        <f>IF(ISNUMBER($AV3513),INDEX($C$1:$AB$3985,$AV3513,AX$4),"")</f>
        <v/>
      </c>
      <c r="AY3513" s="128"/>
      <c r="AZ3513" s="128"/>
      <c r="BA3513" s="128" t="str">
        <f t="shared" si="378"/>
        <v/>
      </c>
      <c r="BB3513" s="105" t="str">
        <f>IF(ISNUMBER($BA3513),INDEX($C$1:$AB$3985,$BA3513,BB$4),"")</f>
        <v/>
      </c>
      <c r="BC3513" s="105"/>
    </row>
    <row r="3514" spans="1:55" x14ac:dyDescent="0.25">
      <c r="A3514" s="98"/>
      <c r="B3514" s="98"/>
      <c r="C3514" s="73"/>
      <c r="D3514" s="179"/>
      <c r="E3514" s="176"/>
      <c r="F3514" s="176"/>
      <c r="G3514" s="176"/>
      <c r="H3514" s="176"/>
      <c r="I3514" s="176"/>
      <c r="J3514" s="172"/>
      <c r="K3514" s="173"/>
      <c r="L3514" s="178"/>
      <c r="R3514" s="3"/>
      <c r="S3514" s="106"/>
      <c r="T3514" s="106"/>
      <c r="U3514" s="106"/>
      <c r="V3514" s="106"/>
      <c r="W3514" s="106"/>
      <c r="X3514" s="106"/>
      <c r="AB3514" s="188" t="str">
        <f t="shared" si="373"/>
        <v/>
      </c>
      <c r="AC3514" s="188" t="s">
        <v>1585</v>
      </c>
      <c r="AD3514" s="131"/>
      <c r="AE3514" s="131"/>
      <c r="AF3514" s="131"/>
      <c r="AG3514" s="131"/>
      <c r="AH3514" s="131"/>
      <c r="AI3514" s="131"/>
      <c r="AJ3514" s="128" t="str">
        <f t="shared" si="374"/>
        <v/>
      </c>
      <c r="AK3514" s="7" t="str">
        <f>IF(ISNUMBER($AJ3514),INDEX($C$1:$AB$3985,$AJ3514,AK$4),"")</f>
        <v/>
      </c>
      <c r="AL3514" s="7" t="str">
        <f>IF(ISNUMBER($AJ3514),INDEX($C$1:$AB$3985,$AJ3514,AL$4),"")</f>
        <v/>
      </c>
      <c r="AM3514" s="128"/>
      <c r="AN3514" s="128" t="str">
        <f t="shared" si="376"/>
        <v/>
      </c>
      <c r="AO3514" s="7" t="str">
        <f t="shared" si="379"/>
        <v/>
      </c>
      <c r="AP3514" s="10" t="str">
        <f t="shared" si="379"/>
        <v/>
      </c>
      <c r="AQ3514" s="310">
        <f>IF(ISNUMBER(SEARCH($T$30,AO3514)),MAX(AQ$5:AQ3513)+1,0)</f>
        <v>0</v>
      </c>
      <c r="AR3514" s="310">
        <f>IF(ISNUMBER(SEARCH($T$31,AO3514)),MAX(AR$5:AR3513)+1,0)</f>
        <v>0</v>
      </c>
      <c r="AS3514" s="128" t="str">
        <f t="shared" si="375"/>
        <v/>
      </c>
      <c r="AT3514" s="105" t="str">
        <f>IF(ISNUMBER($AS3514),INDEX($C$1:$AB$3985,$AS3514,AT$4),"")</f>
        <v/>
      </c>
      <c r="AU3514" s="128"/>
      <c r="AV3514" s="128" t="str">
        <f t="shared" si="377"/>
        <v/>
      </c>
      <c r="AW3514" s="105" t="str">
        <f>IF(ISNUMBER($AV3514),INDEX($C$1:$AB$3985,$AV3514,AW$4),"")</f>
        <v/>
      </c>
      <c r="AX3514" s="105" t="str">
        <f>IF(ISNUMBER($AV3514),INDEX($C$1:$AB$3985,$AV3514,AX$4),"")</f>
        <v/>
      </c>
      <c r="AY3514" s="128"/>
      <c r="AZ3514" s="128"/>
      <c r="BA3514" s="128" t="str">
        <f t="shared" si="378"/>
        <v/>
      </c>
      <c r="BB3514" s="105" t="str">
        <f>IF(ISNUMBER($BA3514),INDEX($C$1:$AB$3985,$BA3514,BB$4),"")</f>
        <v/>
      </c>
      <c r="BC3514" s="105"/>
    </row>
    <row r="3515" spans="1:55" x14ac:dyDescent="0.25">
      <c r="A3515" s="98"/>
      <c r="B3515" s="98"/>
      <c r="C3515" s="73"/>
      <c r="D3515" s="179"/>
      <c r="E3515" s="176"/>
      <c r="F3515" s="176"/>
      <c r="G3515" s="176"/>
      <c r="H3515" s="176"/>
      <c r="I3515" s="176"/>
      <c r="J3515" s="172"/>
      <c r="K3515" s="173"/>
      <c r="L3515" s="178"/>
      <c r="R3515" s="3"/>
      <c r="S3515" s="106"/>
      <c r="T3515" s="106"/>
      <c r="U3515" s="106"/>
      <c r="V3515" s="106"/>
      <c r="W3515" s="106"/>
      <c r="X3515" s="106"/>
      <c r="AB3515" s="188" t="str">
        <f t="shared" si="373"/>
        <v/>
      </c>
      <c r="AC3515" s="188" t="s">
        <v>1585</v>
      </c>
      <c r="AD3515" s="131"/>
      <c r="AE3515" s="131"/>
      <c r="AF3515" s="131"/>
      <c r="AG3515" s="131"/>
      <c r="AH3515" s="131"/>
      <c r="AI3515" s="131"/>
      <c r="AJ3515" s="128" t="str">
        <f t="shared" si="374"/>
        <v/>
      </c>
      <c r="AK3515" s="7" t="str">
        <f>IF(ISNUMBER($AJ3515),INDEX($C$1:$AB$3985,$AJ3515,AK$4),"")</f>
        <v/>
      </c>
      <c r="AL3515" s="7" t="str">
        <f>IF(ISNUMBER($AJ3515),INDEX($C$1:$AB$3985,$AJ3515,AL$4),"")</f>
        <v/>
      </c>
      <c r="AM3515" s="128"/>
      <c r="AN3515" s="128" t="str">
        <f t="shared" si="376"/>
        <v/>
      </c>
      <c r="AO3515" s="7" t="str">
        <f t="shared" si="379"/>
        <v/>
      </c>
      <c r="AP3515" s="10" t="str">
        <f t="shared" si="379"/>
        <v/>
      </c>
      <c r="AQ3515" s="310">
        <f>IF(ISNUMBER(SEARCH($T$30,AO3515)),MAX(AQ$5:AQ3514)+1,0)</f>
        <v>0</v>
      </c>
      <c r="AR3515" s="310">
        <f>IF(ISNUMBER(SEARCH($T$31,AO3515)),MAX(AR$5:AR3514)+1,0)</f>
        <v>0</v>
      </c>
      <c r="AS3515" s="128" t="str">
        <f t="shared" si="375"/>
        <v/>
      </c>
      <c r="AT3515" s="105" t="str">
        <f>IF(ISNUMBER($AS3515),INDEX($C$1:$AB$3985,$AS3515,AT$4),"")</f>
        <v/>
      </c>
      <c r="AU3515" s="128"/>
      <c r="AV3515" s="128" t="str">
        <f t="shared" si="377"/>
        <v/>
      </c>
      <c r="AW3515" s="105" t="str">
        <f>IF(ISNUMBER($AV3515),INDEX($C$1:$AB$3985,$AV3515,AW$4),"")</f>
        <v/>
      </c>
      <c r="AX3515" s="105" t="str">
        <f>IF(ISNUMBER($AV3515),INDEX($C$1:$AB$3985,$AV3515,AX$4),"")</f>
        <v/>
      </c>
      <c r="AY3515" s="128"/>
      <c r="AZ3515" s="128"/>
      <c r="BA3515" s="128" t="str">
        <f t="shared" si="378"/>
        <v/>
      </c>
      <c r="BB3515" s="105" t="str">
        <f>IF(ISNUMBER($BA3515),INDEX($C$1:$AB$3985,$BA3515,BB$4),"")</f>
        <v/>
      </c>
      <c r="BC3515" s="105"/>
    </row>
    <row r="3516" spans="1:55" x14ac:dyDescent="0.25">
      <c r="A3516" s="98"/>
      <c r="B3516" s="98"/>
      <c r="C3516" s="73"/>
      <c r="D3516" s="179"/>
      <c r="E3516" s="176"/>
      <c r="F3516" s="176"/>
      <c r="G3516" s="176"/>
      <c r="H3516" s="176"/>
      <c r="I3516" s="176"/>
      <c r="J3516" s="172"/>
      <c r="K3516" s="173"/>
      <c r="L3516" s="178"/>
      <c r="R3516" s="3"/>
      <c r="S3516" s="106"/>
      <c r="T3516" s="106"/>
      <c r="U3516" s="106"/>
      <c r="V3516" s="106"/>
      <c r="W3516" s="106"/>
      <c r="X3516" s="106"/>
      <c r="AB3516" s="188" t="str">
        <f t="shared" si="373"/>
        <v/>
      </c>
      <c r="AC3516" s="188" t="s">
        <v>1585</v>
      </c>
      <c r="AD3516" s="131"/>
      <c r="AE3516" s="131"/>
      <c r="AF3516" s="131"/>
      <c r="AG3516" s="131"/>
      <c r="AH3516" s="131"/>
      <c r="AI3516" s="131"/>
      <c r="AJ3516" s="128" t="str">
        <f t="shared" si="374"/>
        <v/>
      </c>
      <c r="AK3516" s="7" t="str">
        <f>IF(ISNUMBER($AJ3516),INDEX($C$1:$AB$3985,$AJ3516,AK$4),"")</f>
        <v/>
      </c>
      <c r="AL3516" s="7" t="str">
        <f>IF(ISNUMBER($AJ3516),INDEX($C$1:$AB$3985,$AJ3516,AL$4),"")</f>
        <v/>
      </c>
      <c r="AM3516" s="128"/>
      <c r="AN3516" s="128" t="str">
        <f t="shared" si="376"/>
        <v/>
      </c>
      <c r="AO3516" s="7" t="str">
        <f t="shared" si="379"/>
        <v/>
      </c>
      <c r="AP3516" s="10" t="str">
        <f t="shared" si="379"/>
        <v/>
      </c>
      <c r="AQ3516" s="310">
        <f>IF(ISNUMBER(SEARCH($T$30,AO3516)),MAX(AQ$5:AQ3515)+1,0)</f>
        <v>0</v>
      </c>
      <c r="AR3516" s="310">
        <f>IF(ISNUMBER(SEARCH($T$31,AO3516)),MAX(AR$5:AR3515)+1,0)</f>
        <v>0</v>
      </c>
      <c r="AS3516" s="128" t="str">
        <f t="shared" si="375"/>
        <v/>
      </c>
      <c r="AT3516" s="105" t="str">
        <f>IF(ISNUMBER($AS3516),INDEX($C$1:$AB$3985,$AS3516,AT$4),"")</f>
        <v/>
      </c>
      <c r="AU3516" s="128"/>
      <c r="AV3516" s="128" t="str">
        <f t="shared" si="377"/>
        <v/>
      </c>
      <c r="AW3516" s="105" t="str">
        <f>IF(ISNUMBER($AV3516),INDEX($C$1:$AB$3985,$AV3516,AW$4),"")</f>
        <v/>
      </c>
      <c r="AX3516" s="105" t="str">
        <f>IF(ISNUMBER($AV3516),INDEX($C$1:$AB$3985,$AV3516,AX$4),"")</f>
        <v/>
      </c>
      <c r="AY3516" s="128"/>
      <c r="AZ3516" s="128"/>
      <c r="BA3516" s="128" t="str">
        <f t="shared" si="378"/>
        <v/>
      </c>
      <c r="BB3516" s="105" t="str">
        <f>IF(ISNUMBER($BA3516),INDEX($C$1:$AB$3985,$BA3516,BB$4),"")</f>
        <v/>
      </c>
      <c r="BC3516" s="105"/>
    </row>
    <row r="3517" spans="1:55" x14ac:dyDescent="0.25">
      <c r="A3517" s="98"/>
      <c r="B3517" s="98"/>
      <c r="C3517" s="73"/>
      <c r="D3517" s="179"/>
      <c r="E3517" s="176"/>
      <c r="F3517" s="176"/>
      <c r="G3517" s="176"/>
      <c r="H3517" s="176"/>
      <c r="I3517" s="176"/>
      <c r="J3517" s="172"/>
      <c r="K3517" s="173"/>
      <c r="L3517" s="178"/>
      <c r="R3517" s="3"/>
      <c r="S3517" s="106"/>
      <c r="T3517" s="106"/>
      <c r="U3517" s="106"/>
      <c r="V3517" s="106"/>
      <c r="W3517" s="106"/>
      <c r="X3517" s="106"/>
      <c r="AB3517" s="188" t="str">
        <f t="shared" si="373"/>
        <v/>
      </c>
      <c r="AC3517" s="188" t="s">
        <v>1585</v>
      </c>
      <c r="AD3517" s="131"/>
      <c r="AE3517" s="131"/>
      <c r="AF3517" s="131"/>
      <c r="AG3517" s="131"/>
      <c r="AH3517" s="131"/>
      <c r="AI3517" s="131"/>
      <c r="AJ3517" s="128" t="str">
        <f t="shared" si="374"/>
        <v/>
      </c>
      <c r="AK3517" s="7" t="str">
        <f>IF(ISNUMBER($AJ3517),INDEX($C$1:$AB$3985,$AJ3517,AK$4),"")</f>
        <v/>
      </c>
      <c r="AL3517" s="7" t="str">
        <f>IF(ISNUMBER($AJ3517),INDEX($C$1:$AB$3985,$AJ3517,AL$4),"")</f>
        <v/>
      </c>
      <c r="AM3517" s="128"/>
      <c r="AN3517" s="128" t="str">
        <f t="shared" si="376"/>
        <v/>
      </c>
      <c r="AO3517" s="7" t="str">
        <f t="shared" si="379"/>
        <v/>
      </c>
      <c r="AP3517" s="10" t="str">
        <f t="shared" si="379"/>
        <v/>
      </c>
      <c r="AQ3517" s="310">
        <f>IF(ISNUMBER(SEARCH($T$30,AO3517)),MAX(AQ$5:AQ3516)+1,0)</f>
        <v>0</v>
      </c>
      <c r="AR3517" s="310">
        <f>IF(ISNUMBER(SEARCH($T$31,AO3517)),MAX(AR$5:AR3516)+1,0)</f>
        <v>0</v>
      </c>
      <c r="AS3517" s="128" t="str">
        <f t="shared" si="375"/>
        <v/>
      </c>
      <c r="AT3517" s="105" t="str">
        <f>IF(ISNUMBER($AS3517),INDEX($C$1:$AB$3985,$AS3517,AT$4),"")</f>
        <v/>
      </c>
      <c r="AU3517" s="128"/>
      <c r="AV3517" s="128" t="str">
        <f t="shared" si="377"/>
        <v/>
      </c>
      <c r="AW3517" s="105" t="str">
        <f>IF(ISNUMBER($AV3517),INDEX($C$1:$AB$3985,$AV3517,AW$4),"")</f>
        <v/>
      </c>
      <c r="AX3517" s="105" t="str">
        <f>IF(ISNUMBER($AV3517),INDEX($C$1:$AB$3985,$AV3517,AX$4),"")</f>
        <v/>
      </c>
      <c r="AY3517" s="128"/>
      <c r="AZ3517" s="128"/>
      <c r="BA3517" s="128" t="str">
        <f t="shared" si="378"/>
        <v/>
      </c>
      <c r="BB3517" s="105" t="str">
        <f>IF(ISNUMBER($BA3517),INDEX($C$1:$AB$3985,$BA3517,BB$4),"")</f>
        <v/>
      </c>
      <c r="BC3517" s="105"/>
    </row>
    <row r="3518" spans="1:55" x14ac:dyDescent="0.25">
      <c r="A3518" s="98"/>
      <c r="B3518" s="98"/>
      <c r="C3518" s="73"/>
      <c r="D3518" s="179"/>
      <c r="E3518" s="176"/>
      <c r="F3518" s="176"/>
      <c r="G3518" s="176"/>
      <c r="H3518" s="176"/>
      <c r="I3518" s="176"/>
      <c r="J3518" s="172"/>
      <c r="K3518" s="173"/>
      <c r="L3518" s="178"/>
      <c r="R3518" s="3"/>
      <c r="S3518" s="106"/>
      <c r="T3518" s="106"/>
      <c r="U3518" s="106"/>
      <c r="V3518" s="106"/>
      <c r="W3518" s="106"/>
      <c r="X3518" s="106"/>
      <c r="AB3518" s="188" t="str">
        <f t="shared" si="373"/>
        <v/>
      </c>
      <c r="AC3518" s="188" t="s">
        <v>1585</v>
      </c>
      <c r="AD3518" s="131"/>
      <c r="AE3518" s="131"/>
      <c r="AF3518" s="131"/>
      <c r="AG3518" s="131"/>
      <c r="AH3518" s="131"/>
      <c r="AI3518" s="131"/>
      <c r="AJ3518" s="128" t="str">
        <f t="shared" si="374"/>
        <v/>
      </c>
      <c r="AK3518" s="7" t="str">
        <f>IF(ISNUMBER($AJ3518),INDEX($C$1:$AB$3985,$AJ3518,AK$4),"")</f>
        <v/>
      </c>
      <c r="AL3518" s="7" t="str">
        <f>IF(ISNUMBER($AJ3518),INDEX($C$1:$AB$3985,$AJ3518,AL$4),"")</f>
        <v/>
      </c>
      <c r="AM3518" s="128"/>
      <c r="AN3518" s="128" t="str">
        <f t="shared" si="376"/>
        <v/>
      </c>
      <c r="AO3518" s="7" t="str">
        <f t="shared" si="379"/>
        <v/>
      </c>
      <c r="AP3518" s="10" t="str">
        <f t="shared" si="379"/>
        <v/>
      </c>
      <c r="AQ3518" s="310">
        <f>IF(ISNUMBER(SEARCH($T$30,AO3518)),MAX(AQ$5:AQ3517)+1,0)</f>
        <v>0</v>
      </c>
      <c r="AR3518" s="310">
        <f>IF(ISNUMBER(SEARCH($T$31,AO3518)),MAX(AR$5:AR3517)+1,0)</f>
        <v>0</v>
      </c>
      <c r="AS3518" s="128" t="str">
        <f t="shared" si="375"/>
        <v/>
      </c>
      <c r="AT3518" s="105" t="str">
        <f>IF(ISNUMBER($AS3518),INDEX($C$1:$AB$3985,$AS3518,AT$4),"")</f>
        <v/>
      </c>
      <c r="AU3518" s="128"/>
      <c r="AV3518" s="128" t="str">
        <f t="shared" si="377"/>
        <v/>
      </c>
      <c r="AW3518" s="105" t="str">
        <f>IF(ISNUMBER($AV3518),INDEX($C$1:$AB$3985,$AV3518,AW$4),"")</f>
        <v/>
      </c>
      <c r="AX3518" s="105" t="str">
        <f>IF(ISNUMBER($AV3518),INDEX($C$1:$AB$3985,$AV3518,AX$4),"")</f>
        <v/>
      </c>
      <c r="AY3518" s="128"/>
      <c r="AZ3518" s="128"/>
      <c r="BA3518" s="128" t="str">
        <f t="shared" si="378"/>
        <v/>
      </c>
      <c r="BB3518" s="105" t="str">
        <f>IF(ISNUMBER($BA3518),INDEX($C$1:$AB$3985,$BA3518,BB$4),"")</f>
        <v/>
      </c>
      <c r="BC3518" s="105"/>
    </row>
    <row r="3519" spans="1:55" x14ac:dyDescent="0.25">
      <c r="A3519" s="98"/>
      <c r="B3519" s="98"/>
      <c r="C3519" s="73"/>
      <c r="D3519" s="179"/>
      <c r="E3519" s="176"/>
      <c r="F3519" s="176"/>
      <c r="G3519" s="176"/>
      <c r="H3519" s="176"/>
      <c r="I3519" s="176"/>
      <c r="J3519" s="172"/>
      <c r="K3519" s="173"/>
      <c r="L3519" s="178"/>
      <c r="R3519" s="3"/>
      <c r="S3519" s="106"/>
      <c r="T3519" s="106"/>
      <c r="U3519" s="106"/>
      <c r="V3519" s="106"/>
      <c r="W3519" s="106"/>
      <c r="X3519" s="106"/>
      <c r="AB3519" s="188" t="str">
        <f t="shared" si="373"/>
        <v/>
      </c>
      <c r="AC3519" s="188" t="s">
        <v>1585</v>
      </c>
      <c r="AD3519" s="131"/>
      <c r="AE3519" s="131"/>
      <c r="AF3519" s="131"/>
      <c r="AG3519" s="131"/>
      <c r="AH3519" s="131"/>
      <c r="AI3519" s="131"/>
      <c r="AJ3519" s="128" t="str">
        <f t="shared" si="374"/>
        <v/>
      </c>
      <c r="AK3519" s="7" t="str">
        <f>IF(ISNUMBER($AJ3519),INDEX($C$1:$AB$3985,$AJ3519,AK$4),"")</f>
        <v/>
      </c>
      <c r="AL3519" s="7" t="str">
        <f>IF(ISNUMBER($AJ3519),INDEX($C$1:$AB$3985,$AJ3519,AL$4),"")</f>
        <v/>
      </c>
      <c r="AM3519" s="128"/>
      <c r="AN3519" s="128" t="str">
        <f t="shared" si="376"/>
        <v/>
      </c>
      <c r="AO3519" s="7" t="str">
        <f t="shared" si="379"/>
        <v/>
      </c>
      <c r="AP3519" s="10" t="str">
        <f t="shared" si="379"/>
        <v/>
      </c>
      <c r="AQ3519" s="310">
        <f>IF(ISNUMBER(SEARCH($T$30,AO3519)),MAX(AQ$5:AQ3518)+1,0)</f>
        <v>0</v>
      </c>
      <c r="AR3519" s="310">
        <f>IF(ISNUMBER(SEARCH($T$31,AO3519)),MAX(AR$5:AR3518)+1,0)</f>
        <v>0</v>
      </c>
      <c r="AS3519" s="128" t="str">
        <f t="shared" si="375"/>
        <v/>
      </c>
      <c r="AT3519" s="105" t="str">
        <f>IF(ISNUMBER($AS3519),INDEX($C$1:$AB$3985,$AS3519,AT$4),"")</f>
        <v/>
      </c>
      <c r="AU3519" s="128"/>
      <c r="AV3519" s="128" t="str">
        <f t="shared" si="377"/>
        <v/>
      </c>
      <c r="AW3519" s="105" t="str">
        <f>IF(ISNUMBER($AV3519),INDEX($C$1:$AB$3985,$AV3519,AW$4),"")</f>
        <v/>
      </c>
      <c r="AX3519" s="105" t="str">
        <f>IF(ISNUMBER($AV3519),INDEX($C$1:$AB$3985,$AV3519,AX$4),"")</f>
        <v/>
      </c>
      <c r="AY3519" s="128"/>
      <c r="AZ3519" s="128"/>
      <c r="BA3519" s="128" t="str">
        <f t="shared" si="378"/>
        <v/>
      </c>
      <c r="BB3519" s="105" t="str">
        <f>IF(ISNUMBER($BA3519),INDEX($C$1:$AB$3985,$BA3519,BB$4),"")</f>
        <v/>
      </c>
      <c r="BC3519" s="105"/>
    </row>
    <row r="3520" spans="1:55" x14ac:dyDescent="0.25">
      <c r="A3520" s="98"/>
      <c r="B3520" s="98"/>
      <c r="C3520" s="73"/>
      <c r="D3520" s="179"/>
      <c r="E3520" s="176"/>
      <c r="F3520" s="176"/>
      <c r="G3520" s="176"/>
      <c r="H3520" s="176"/>
      <c r="I3520" s="176"/>
      <c r="J3520" s="172"/>
      <c r="K3520" s="173"/>
      <c r="L3520" s="178"/>
      <c r="R3520" s="3"/>
      <c r="S3520" s="106"/>
      <c r="T3520" s="106"/>
      <c r="U3520" s="106"/>
      <c r="V3520" s="106"/>
      <c r="W3520" s="106"/>
      <c r="X3520" s="106"/>
      <c r="AB3520" s="188" t="str">
        <f t="shared" si="373"/>
        <v/>
      </c>
      <c r="AC3520" s="188" t="s">
        <v>1585</v>
      </c>
      <c r="AD3520" s="131"/>
      <c r="AE3520" s="131"/>
      <c r="AF3520" s="131"/>
      <c r="AG3520" s="131"/>
      <c r="AH3520" s="131"/>
      <c r="AI3520" s="131"/>
      <c r="AJ3520" s="128" t="str">
        <f t="shared" si="374"/>
        <v/>
      </c>
      <c r="AK3520" s="7" t="str">
        <f>IF(ISNUMBER($AJ3520),INDEX($C$1:$AB$3985,$AJ3520,AK$4),"")</f>
        <v/>
      </c>
      <c r="AL3520" s="7" t="str">
        <f>IF(ISNUMBER($AJ3520),INDEX($C$1:$AB$3985,$AJ3520,AL$4),"")</f>
        <v/>
      </c>
      <c r="AM3520" s="128"/>
      <c r="AN3520" s="128" t="str">
        <f t="shared" si="376"/>
        <v/>
      </c>
      <c r="AO3520" s="7" t="str">
        <f t="shared" si="379"/>
        <v/>
      </c>
      <c r="AP3520" s="10" t="str">
        <f t="shared" si="379"/>
        <v/>
      </c>
      <c r="AQ3520" s="310">
        <f>IF(ISNUMBER(SEARCH($T$30,AO3520)),MAX(AQ$5:AQ3519)+1,0)</f>
        <v>0</v>
      </c>
      <c r="AR3520" s="310">
        <f>IF(ISNUMBER(SEARCH($T$31,AO3520)),MAX(AR$5:AR3519)+1,0)</f>
        <v>0</v>
      </c>
      <c r="AS3520" s="128" t="str">
        <f t="shared" si="375"/>
        <v/>
      </c>
      <c r="AT3520" s="105" t="str">
        <f>IF(ISNUMBER($AS3520),INDEX($C$1:$AB$3985,$AS3520,AT$4),"")</f>
        <v/>
      </c>
      <c r="AU3520" s="128"/>
      <c r="AV3520" s="128" t="str">
        <f t="shared" si="377"/>
        <v/>
      </c>
      <c r="AW3520" s="105" t="str">
        <f>IF(ISNUMBER($AV3520),INDEX($C$1:$AB$3985,$AV3520,AW$4),"")</f>
        <v/>
      </c>
      <c r="AX3520" s="105" t="str">
        <f>IF(ISNUMBER($AV3520),INDEX($C$1:$AB$3985,$AV3520,AX$4),"")</f>
        <v/>
      </c>
      <c r="AY3520" s="128"/>
      <c r="AZ3520" s="128"/>
      <c r="BA3520" s="128" t="str">
        <f t="shared" si="378"/>
        <v/>
      </c>
      <c r="BB3520" s="105" t="str">
        <f>IF(ISNUMBER($BA3520),INDEX($C$1:$AB$3985,$BA3520,BB$4),"")</f>
        <v/>
      </c>
      <c r="BC3520" s="105"/>
    </row>
    <row r="3521" spans="1:55" x14ac:dyDescent="0.25">
      <c r="A3521" s="98"/>
      <c r="B3521" s="98"/>
      <c r="C3521" s="73"/>
      <c r="D3521" s="179"/>
      <c r="E3521" s="176"/>
      <c r="F3521" s="176"/>
      <c r="G3521" s="176"/>
      <c r="H3521" s="176"/>
      <c r="I3521" s="176"/>
      <c r="J3521" s="172"/>
      <c r="K3521" s="173"/>
      <c r="L3521" s="178"/>
      <c r="R3521" s="3"/>
      <c r="S3521" s="106"/>
      <c r="T3521" s="106"/>
      <c r="U3521" s="106"/>
      <c r="V3521" s="106"/>
      <c r="W3521" s="106"/>
      <c r="X3521" s="106"/>
      <c r="AB3521" s="188" t="str">
        <f t="shared" si="373"/>
        <v/>
      </c>
      <c r="AC3521" s="188" t="s">
        <v>1585</v>
      </c>
      <c r="AD3521" s="131"/>
      <c r="AE3521" s="131"/>
      <c r="AF3521" s="131"/>
      <c r="AG3521" s="131"/>
      <c r="AH3521" s="131"/>
      <c r="AI3521" s="131"/>
      <c r="AJ3521" s="128" t="str">
        <f t="shared" si="374"/>
        <v/>
      </c>
      <c r="AK3521" s="7" t="str">
        <f>IF(ISNUMBER($AJ3521),INDEX($C$1:$AB$3985,$AJ3521,AK$4),"")</f>
        <v/>
      </c>
      <c r="AL3521" s="7" t="str">
        <f>IF(ISNUMBER($AJ3521),INDEX($C$1:$AB$3985,$AJ3521,AL$4),"")</f>
        <v/>
      </c>
      <c r="AM3521" s="128"/>
      <c r="AN3521" s="128" t="str">
        <f t="shared" si="376"/>
        <v/>
      </c>
      <c r="AO3521" s="7" t="str">
        <f t="shared" si="379"/>
        <v/>
      </c>
      <c r="AP3521" s="10" t="str">
        <f t="shared" si="379"/>
        <v/>
      </c>
      <c r="AQ3521" s="310">
        <f>IF(ISNUMBER(SEARCH($T$30,AO3521)),MAX(AQ$5:AQ3520)+1,0)</f>
        <v>0</v>
      </c>
      <c r="AR3521" s="310">
        <f>IF(ISNUMBER(SEARCH($T$31,AO3521)),MAX(AR$5:AR3520)+1,0)</f>
        <v>0</v>
      </c>
      <c r="AS3521" s="128" t="str">
        <f t="shared" si="375"/>
        <v/>
      </c>
      <c r="AT3521" s="105" t="str">
        <f>IF(ISNUMBER($AS3521),INDEX($C$1:$AB$3985,$AS3521,AT$4),"")</f>
        <v/>
      </c>
      <c r="AU3521" s="128"/>
      <c r="AV3521" s="128" t="str">
        <f t="shared" si="377"/>
        <v/>
      </c>
      <c r="AW3521" s="105" t="str">
        <f>IF(ISNUMBER($AV3521),INDEX($C$1:$AB$3985,$AV3521,AW$4),"")</f>
        <v/>
      </c>
      <c r="AX3521" s="105" t="str">
        <f>IF(ISNUMBER($AV3521),INDEX($C$1:$AB$3985,$AV3521,AX$4),"")</f>
        <v/>
      </c>
      <c r="AY3521" s="128"/>
      <c r="AZ3521" s="128"/>
      <c r="BA3521" s="128" t="str">
        <f t="shared" si="378"/>
        <v/>
      </c>
      <c r="BB3521" s="105" t="str">
        <f>IF(ISNUMBER($BA3521),INDEX($C$1:$AB$3985,$BA3521,BB$4),"")</f>
        <v/>
      </c>
      <c r="BC3521" s="105"/>
    </row>
    <row r="3522" spans="1:55" x14ac:dyDescent="0.25">
      <c r="A3522" s="98"/>
      <c r="B3522" s="98"/>
      <c r="C3522" s="73"/>
      <c r="D3522" s="179"/>
      <c r="E3522" s="176"/>
      <c r="F3522" s="176"/>
      <c r="G3522" s="176"/>
      <c r="H3522" s="176"/>
      <c r="I3522" s="176"/>
      <c r="J3522" s="172"/>
      <c r="K3522" s="173"/>
      <c r="L3522" s="178"/>
      <c r="R3522" s="3"/>
      <c r="S3522" s="106"/>
      <c r="T3522" s="106"/>
      <c r="U3522" s="106"/>
      <c r="V3522" s="106"/>
      <c r="W3522" s="106"/>
      <c r="X3522" s="106"/>
      <c r="AB3522" s="188" t="str">
        <f t="shared" ref="AB3522:AB3585" si="380">_xlfn.CONCAT(C3522,D3522,E3522)</f>
        <v/>
      </c>
      <c r="AC3522" s="188" t="s">
        <v>1585</v>
      </c>
      <c r="AD3522" s="131"/>
      <c r="AE3522" s="131"/>
      <c r="AF3522" s="131"/>
      <c r="AG3522" s="131"/>
      <c r="AH3522" s="131"/>
      <c r="AI3522" s="131"/>
      <c r="AJ3522" s="128" t="str">
        <f t="shared" si="374"/>
        <v/>
      </c>
      <c r="AK3522" s="7" t="str">
        <f>IF(ISNUMBER($AJ3522),INDEX($C$1:$AB$3985,$AJ3522,AK$4),"")</f>
        <v/>
      </c>
      <c r="AL3522" s="7" t="str">
        <f>IF(ISNUMBER($AJ3522),INDEX($C$1:$AB$3985,$AJ3522,AL$4),"")</f>
        <v/>
      </c>
      <c r="AM3522" s="128"/>
      <c r="AN3522" s="128" t="str">
        <f t="shared" si="376"/>
        <v/>
      </c>
      <c r="AO3522" s="7" t="str">
        <f t="shared" si="379"/>
        <v/>
      </c>
      <c r="AP3522" s="10" t="str">
        <f t="shared" si="379"/>
        <v/>
      </c>
      <c r="AQ3522" s="310">
        <f>IF(ISNUMBER(SEARCH($T$30,AO3522)),MAX(AQ$5:AQ3521)+1,0)</f>
        <v>0</v>
      </c>
      <c r="AR3522" s="310">
        <f>IF(ISNUMBER(SEARCH($T$31,AO3522)),MAX(AR$5:AR3521)+1,0)</f>
        <v>0</v>
      </c>
      <c r="AS3522" s="128" t="str">
        <f t="shared" si="375"/>
        <v/>
      </c>
      <c r="AT3522" s="105" t="str">
        <f>IF(ISNUMBER($AS3522),INDEX($C$1:$AB$3985,$AS3522,AT$4),"")</f>
        <v/>
      </c>
      <c r="AU3522" s="128"/>
      <c r="AV3522" s="128" t="str">
        <f t="shared" si="377"/>
        <v/>
      </c>
      <c r="AW3522" s="105" t="str">
        <f>IF(ISNUMBER($AV3522),INDEX($C$1:$AB$3985,$AV3522,AW$4),"")</f>
        <v/>
      </c>
      <c r="AX3522" s="105" t="str">
        <f>IF(ISNUMBER($AV3522),INDEX($C$1:$AB$3985,$AV3522,AX$4),"")</f>
        <v/>
      </c>
      <c r="AY3522" s="128"/>
      <c r="AZ3522" s="128"/>
      <c r="BA3522" s="128" t="str">
        <f t="shared" si="378"/>
        <v/>
      </c>
      <c r="BB3522" s="105" t="str">
        <f>IF(ISNUMBER($BA3522),INDEX($C$1:$AB$3985,$BA3522,BB$4),"")</f>
        <v/>
      </c>
      <c r="BC3522" s="105"/>
    </row>
    <row r="3523" spans="1:55" x14ac:dyDescent="0.25">
      <c r="A3523" s="98"/>
      <c r="B3523" s="98"/>
      <c r="C3523" s="73"/>
      <c r="D3523" s="179"/>
      <c r="E3523" s="176"/>
      <c r="F3523" s="176"/>
      <c r="G3523" s="176"/>
      <c r="H3523" s="176"/>
      <c r="I3523" s="176"/>
      <c r="J3523" s="172"/>
      <c r="K3523" s="173"/>
      <c r="L3523" s="178"/>
      <c r="R3523" s="3"/>
      <c r="S3523" s="106"/>
      <c r="T3523" s="106"/>
      <c r="U3523" s="106"/>
      <c r="V3523" s="106"/>
      <c r="W3523" s="106"/>
      <c r="X3523" s="106"/>
      <c r="AB3523" s="188" t="str">
        <f t="shared" si="380"/>
        <v/>
      </c>
      <c r="AC3523" s="188" t="s">
        <v>1585</v>
      </c>
      <c r="AD3523" s="131"/>
      <c r="AE3523" s="131"/>
      <c r="AF3523" s="131"/>
      <c r="AG3523" s="131"/>
      <c r="AH3523" s="131"/>
      <c r="AI3523" s="131"/>
      <c r="AJ3523" s="128" t="str">
        <f t="shared" si="374"/>
        <v/>
      </c>
      <c r="AK3523" s="7" t="str">
        <f>IF(ISNUMBER($AJ3523),INDEX($C$1:$AB$3985,$AJ3523,AK$4),"")</f>
        <v/>
      </c>
      <c r="AL3523" s="7" t="str">
        <f>IF(ISNUMBER($AJ3523),INDEX($C$1:$AB$3985,$AJ3523,AL$4),"")</f>
        <v/>
      </c>
      <c r="AM3523" s="128"/>
      <c r="AN3523" s="128" t="str">
        <f t="shared" si="376"/>
        <v/>
      </c>
      <c r="AO3523" s="7" t="str">
        <f t="shared" si="379"/>
        <v/>
      </c>
      <c r="AP3523" s="10" t="str">
        <f t="shared" si="379"/>
        <v/>
      </c>
      <c r="AQ3523" s="310">
        <f>IF(ISNUMBER(SEARCH($T$30,AO3523)),MAX(AQ$5:AQ3522)+1,0)</f>
        <v>0</v>
      </c>
      <c r="AR3523" s="310">
        <f>IF(ISNUMBER(SEARCH($T$31,AO3523)),MAX(AR$5:AR3522)+1,0)</f>
        <v>0</v>
      </c>
      <c r="AS3523" s="128" t="str">
        <f t="shared" si="375"/>
        <v/>
      </c>
      <c r="AT3523" s="105" t="str">
        <f>IF(ISNUMBER($AS3523),INDEX($C$1:$AB$3985,$AS3523,AT$4),"")</f>
        <v/>
      </c>
      <c r="AU3523" s="128"/>
      <c r="AV3523" s="128" t="str">
        <f t="shared" si="377"/>
        <v/>
      </c>
      <c r="AW3523" s="105" t="str">
        <f>IF(ISNUMBER($AV3523),INDEX($C$1:$AB$3985,$AV3523,AW$4),"")</f>
        <v/>
      </c>
      <c r="AX3523" s="105" t="str">
        <f>IF(ISNUMBER($AV3523),INDEX($C$1:$AB$3985,$AV3523,AX$4),"")</f>
        <v/>
      </c>
      <c r="AY3523" s="128"/>
      <c r="AZ3523" s="128"/>
      <c r="BA3523" s="128" t="str">
        <f t="shared" si="378"/>
        <v/>
      </c>
      <c r="BB3523" s="105" t="str">
        <f>IF(ISNUMBER($BA3523),INDEX($C$1:$AB$3985,$BA3523,BB$4),"")</f>
        <v/>
      </c>
      <c r="BC3523" s="105"/>
    </row>
    <row r="3524" spans="1:55" x14ac:dyDescent="0.25">
      <c r="A3524" s="98"/>
      <c r="B3524" s="98"/>
      <c r="C3524" s="73"/>
      <c r="D3524" s="179"/>
      <c r="E3524" s="176"/>
      <c r="F3524" s="176"/>
      <c r="G3524" s="176"/>
      <c r="H3524" s="176"/>
      <c r="I3524" s="176"/>
      <c r="J3524" s="172"/>
      <c r="K3524" s="173"/>
      <c r="L3524" s="178"/>
      <c r="R3524" s="3"/>
      <c r="S3524" s="106"/>
      <c r="T3524" s="106"/>
      <c r="U3524" s="106"/>
      <c r="V3524" s="106"/>
      <c r="W3524" s="106"/>
      <c r="X3524" s="106"/>
      <c r="AB3524" s="188" t="str">
        <f t="shared" si="380"/>
        <v/>
      </c>
      <c r="AC3524" s="188" t="s">
        <v>1585</v>
      </c>
      <c r="AD3524" s="131"/>
      <c r="AE3524" s="131"/>
      <c r="AF3524" s="131"/>
      <c r="AG3524" s="131"/>
      <c r="AH3524" s="131"/>
      <c r="AI3524" s="131"/>
      <c r="AJ3524" s="128" t="str">
        <f t="shared" si="374"/>
        <v/>
      </c>
      <c r="AK3524" s="7" t="str">
        <f>IF(ISNUMBER($AJ3524),INDEX($C$1:$AB$3985,$AJ3524,AK$4),"")</f>
        <v/>
      </c>
      <c r="AL3524" s="7" t="str">
        <f>IF(ISNUMBER($AJ3524),INDEX($C$1:$AB$3985,$AJ3524,AL$4),"")</f>
        <v/>
      </c>
      <c r="AM3524" s="128"/>
      <c r="AN3524" s="128" t="str">
        <f t="shared" si="376"/>
        <v/>
      </c>
      <c r="AO3524" s="7" t="str">
        <f t="shared" si="379"/>
        <v/>
      </c>
      <c r="AP3524" s="10" t="str">
        <f t="shared" si="379"/>
        <v/>
      </c>
      <c r="AQ3524" s="310">
        <f>IF(ISNUMBER(SEARCH($T$30,AO3524)),MAX(AQ$5:AQ3523)+1,0)</f>
        <v>0</v>
      </c>
      <c r="AR3524" s="310">
        <f>IF(ISNUMBER(SEARCH($T$31,AO3524)),MAX(AR$5:AR3523)+1,0)</f>
        <v>0</v>
      </c>
      <c r="AS3524" s="128" t="str">
        <f t="shared" si="375"/>
        <v/>
      </c>
      <c r="AT3524" s="105" t="str">
        <f>IF(ISNUMBER($AS3524),INDEX($C$1:$AB$3985,$AS3524,AT$4),"")</f>
        <v/>
      </c>
      <c r="AU3524" s="128"/>
      <c r="AV3524" s="128" t="str">
        <f t="shared" si="377"/>
        <v/>
      </c>
      <c r="AW3524" s="105" t="str">
        <f>IF(ISNUMBER($AV3524),INDEX($C$1:$AB$3985,$AV3524,AW$4),"")</f>
        <v/>
      </c>
      <c r="AX3524" s="105" t="str">
        <f>IF(ISNUMBER($AV3524),INDEX($C$1:$AB$3985,$AV3524,AX$4),"")</f>
        <v/>
      </c>
      <c r="AY3524" s="128"/>
      <c r="AZ3524" s="128"/>
      <c r="BA3524" s="128" t="str">
        <f t="shared" si="378"/>
        <v/>
      </c>
      <c r="BB3524" s="105" t="str">
        <f>IF(ISNUMBER($BA3524),INDEX($C$1:$AB$3985,$BA3524,BB$4),"")</f>
        <v/>
      </c>
      <c r="BC3524" s="105"/>
    </row>
    <row r="3525" spans="1:55" x14ac:dyDescent="0.25">
      <c r="A3525" s="98"/>
      <c r="B3525" s="98"/>
      <c r="C3525" s="73"/>
      <c r="D3525" s="179"/>
      <c r="E3525" s="176"/>
      <c r="F3525" s="176"/>
      <c r="G3525" s="176"/>
      <c r="H3525" s="176"/>
      <c r="I3525" s="176"/>
      <c r="J3525" s="172"/>
      <c r="K3525" s="173"/>
      <c r="L3525" s="178"/>
      <c r="R3525" s="3"/>
      <c r="S3525" s="106"/>
      <c r="T3525" s="106"/>
      <c r="U3525" s="106"/>
      <c r="V3525" s="106"/>
      <c r="W3525" s="106"/>
      <c r="X3525" s="106"/>
      <c r="AB3525" s="188" t="str">
        <f t="shared" si="380"/>
        <v/>
      </c>
      <c r="AC3525" s="188" t="s">
        <v>1585</v>
      </c>
      <c r="AD3525" s="131"/>
      <c r="AE3525" s="131"/>
      <c r="AF3525" s="131"/>
      <c r="AG3525" s="131"/>
      <c r="AH3525" s="131"/>
      <c r="AI3525" s="131"/>
      <c r="AJ3525" s="128" t="str">
        <f t="shared" si="374"/>
        <v/>
      </c>
      <c r="AK3525" s="7" t="str">
        <f>IF(ISNUMBER($AJ3525),INDEX($C$1:$AB$3985,$AJ3525,AK$4),"")</f>
        <v/>
      </c>
      <c r="AL3525" s="7" t="str">
        <f>IF(ISNUMBER($AJ3525),INDEX($C$1:$AB$3985,$AJ3525,AL$4),"")</f>
        <v/>
      </c>
      <c r="AM3525" s="128"/>
      <c r="AN3525" s="128" t="str">
        <f t="shared" si="376"/>
        <v/>
      </c>
      <c r="AO3525" s="7" t="str">
        <f t="shared" si="379"/>
        <v/>
      </c>
      <c r="AP3525" s="10" t="str">
        <f t="shared" si="379"/>
        <v/>
      </c>
      <c r="AQ3525" s="310">
        <f>IF(ISNUMBER(SEARCH($T$30,AO3525)),MAX(AQ$5:AQ3524)+1,0)</f>
        <v>0</v>
      </c>
      <c r="AR3525" s="310">
        <f>IF(ISNUMBER(SEARCH($T$31,AO3525)),MAX(AR$5:AR3524)+1,0)</f>
        <v>0</v>
      </c>
      <c r="AS3525" s="128" t="str">
        <f t="shared" si="375"/>
        <v/>
      </c>
      <c r="AT3525" s="105" t="str">
        <f>IF(ISNUMBER($AS3525),INDEX($C$1:$AB$3985,$AS3525,AT$4),"")</f>
        <v/>
      </c>
      <c r="AU3525" s="128"/>
      <c r="AV3525" s="128" t="str">
        <f t="shared" si="377"/>
        <v/>
      </c>
      <c r="AW3525" s="105" t="str">
        <f>IF(ISNUMBER($AV3525),INDEX($C$1:$AB$3985,$AV3525,AW$4),"")</f>
        <v/>
      </c>
      <c r="AX3525" s="105" t="str">
        <f>IF(ISNUMBER($AV3525),INDEX($C$1:$AB$3985,$AV3525,AX$4),"")</f>
        <v/>
      </c>
      <c r="AY3525" s="128"/>
      <c r="AZ3525" s="128"/>
      <c r="BA3525" s="128" t="str">
        <f t="shared" si="378"/>
        <v/>
      </c>
      <c r="BB3525" s="105" t="str">
        <f>IF(ISNUMBER($BA3525),INDEX($C$1:$AB$3985,$BA3525,BB$4),"")</f>
        <v/>
      </c>
      <c r="BC3525" s="105"/>
    </row>
    <row r="3526" spans="1:55" x14ac:dyDescent="0.25">
      <c r="A3526" s="98"/>
      <c r="B3526" s="98"/>
      <c r="C3526" s="73"/>
      <c r="D3526" s="179"/>
      <c r="E3526" s="176"/>
      <c r="F3526" s="176"/>
      <c r="G3526" s="176"/>
      <c r="H3526" s="176"/>
      <c r="I3526" s="176"/>
      <c r="J3526" s="172"/>
      <c r="K3526" s="173"/>
      <c r="L3526" s="178"/>
      <c r="R3526" s="3"/>
      <c r="S3526" s="106"/>
      <c r="T3526" s="106"/>
      <c r="U3526" s="106"/>
      <c r="V3526" s="106"/>
      <c r="W3526" s="106"/>
      <c r="X3526" s="106"/>
      <c r="AB3526" s="188" t="str">
        <f t="shared" si="380"/>
        <v/>
      </c>
      <c r="AC3526" s="188" t="s">
        <v>1585</v>
      </c>
      <c r="AD3526" s="131"/>
      <c r="AE3526" s="131"/>
      <c r="AF3526" s="131"/>
      <c r="AG3526" s="131"/>
      <c r="AH3526" s="131"/>
      <c r="AI3526" s="131"/>
      <c r="AJ3526" s="128" t="str">
        <f t="shared" ref="AJ3526:AJ3589" si="381">IF(AJ3525="","",IF(AJ3525+1&lt;=$AH$6,AJ3525+1,""))</f>
        <v/>
      </c>
      <c r="AK3526" s="7" t="str">
        <f>IF(ISNUMBER($AJ3526),INDEX($C$1:$AB$3985,$AJ3526,AK$4),"")</f>
        <v/>
      </c>
      <c r="AL3526" s="7" t="str">
        <f>IF(ISNUMBER($AJ3526),INDEX($C$1:$AB$3985,$AJ3526,AL$4),"")</f>
        <v/>
      </c>
      <c r="AM3526" s="128"/>
      <c r="AN3526" s="128" t="str">
        <f t="shared" si="376"/>
        <v/>
      </c>
      <c r="AO3526" s="7" t="str">
        <f t="shared" si="379"/>
        <v/>
      </c>
      <c r="AP3526" s="10" t="str">
        <f t="shared" si="379"/>
        <v/>
      </c>
      <c r="AQ3526" s="310">
        <f>IF(ISNUMBER(SEARCH($T$30,AO3526)),MAX(AQ$5:AQ3525)+1,0)</f>
        <v>0</v>
      </c>
      <c r="AR3526" s="310">
        <f>IF(ISNUMBER(SEARCH($T$31,AO3526)),MAX(AR$5:AR3525)+1,0)</f>
        <v>0</v>
      </c>
      <c r="AS3526" s="128" t="str">
        <f t="shared" ref="AS3526:AS3589" si="382">IF(AS3525="","",IF(AS3525+1&lt;=$AH$8,AS3525+1,""))</f>
        <v/>
      </c>
      <c r="AT3526" s="105" t="str">
        <f>IF(ISNUMBER($AS3526),INDEX($C$1:$AB$3985,$AS3526,AT$4),"")</f>
        <v/>
      </c>
      <c r="AU3526" s="128"/>
      <c r="AV3526" s="128" t="str">
        <f t="shared" si="377"/>
        <v/>
      </c>
      <c r="AW3526" s="105" t="str">
        <f>IF(ISNUMBER($AV3526),INDEX($C$1:$AB$3985,$AV3526,AW$4),"")</f>
        <v/>
      </c>
      <c r="AX3526" s="105" t="str">
        <f>IF(ISNUMBER($AV3526),INDEX($C$1:$AB$3985,$AV3526,AX$4),"")</f>
        <v/>
      </c>
      <c r="AY3526" s="128"/>
      <c r="AZ3526" s="128"/>
      <c r="BA3526" s="128" t="str">
        <f t="shared" si="378"/>
        <v/>
      </c>
      <c r="BB3526" s="105" t="str">
        <f>IF(ISNUMBER($BA3526),INDEX($C$1:$AB$3985,$BA3526,BB$4),"")</f>
        <v/>
      </c>
      <c r="BC3526" s="105"/>
    </row>
    <row r="3527" spans="1:55" x14ac:dyDescent="0.25">
      <c r="A3527" s="98"/>
      <c r="B3527" s="98"/>
      <c r="C3527" s="73"/>
      <c r="D3527" s="179"/>
      <c r="E3527" s="176"/>
      <c r="F3527" s="176"/>
      <c r="G3527" s="176"/>
      <c r="H3527" s="176"/>
      <c r="I3527" s="176"/>
      <c r="J3527" s="172"/>
      <c r="K3527" s="173"/>
      <c r="L3527" s="178"/>
      <c r="R3527" s="3"/>
      <c r="S3527" s="106"/>
      <c r="T3527" s="106"/>
      <c r="U3527" s="106"/>
      <c r="V3527" s="106"/>
      <c r="W3527" s="106"/>
      <c r="X3527" s="106"/>
      <c r="AB3527" s="188" t="str">
        <f t="shared" si="380"/>
        <v/>
      </c>
      <c r="AC3527" s="188" t="s">
        <v>1585</v>
      </c>
      <c r="AD3527" s="131"/>
      <c r="AE3527" s="131"/>
      <c r="AF3527" s="131"/>
      <c r="AG3527" s="131"/>
      <c r="AH3527" s="131"/>
      <c r="AI3527" s="131"/>
      <c r="AJ3527" s="128" t="str">
        <f t="shared" si="381"/>
        <v/>
      </c>
      <c r="AK3527" s="7" t="str">
        <f>IF(ISNUMBER($AJ3527),INDEX($C$1:$AB$3985,$AJ3527,AK$4),"")</f>
        <v/>
      </c>
      <c r="AL3527" s="7" t="str">
        <f>IF(ISNUMBER($AJ3527),INDEX($C$1:$AB$3985,$AJ3527,AL$4),"")</f>
        <v/>
      </c>
      <c r="AM3527" s="128"/>
      <c r="AN3527" s="128" t="str">
        <f t="shared" ref="AN3527:AN3590" si="383">IF(AN3526="","",IF(AN3526+1&lt;=$AH$7,AN3526+1,""))</f>
        <v/>
      </c>
      <c r="AO3527" s="7" t="str">
        <f t="shared" si="379"/>
        <v/>
      </c>
      <c r="AP3527" s="10" t="str">
        <f t="shared" si="379"/>
        <v/>
      </c>
      <c r="AQ3527" s="310">
        <f>IF(ISNUMBER(SEARCH($T$30,AO3527)),MAX(AQ$5:AQ3526)+1,0)</f>
        <v>0</v>
      </c>
      <c r="AR3527" s="310">
        <f>IF(ISNUMBER(SEARCH($T$31,AO3527)),MAX(AR$5:AR3526)+1,0)</f>
        <v>0</v>
      </c>
      <c r="AS3527" s="128" t="str">
        <f t="shared" si="382"/>
        <v/>
      </c>
      <c r="AT3527" s="105" t="str">
        <f>IF(ISNUMBER($AS3527),INDEX($C$1:$AB$3985,$AS3527,AT$4),"")</f>
        <v/>
      </c>
      <c r="AU3527" s="128"/>
      <c r="AV3527" s="128" t="str">
        <f t="shared" ref="AV3527:AV3590" si="384">IF(AV3526="","",IF(AV3526+1&lt;=$AH$9,AV3526+1,""))</f>
        <v/>
      </c>
      <c r="AW3527" s="105" t="str">
        <f>IF(ISNUMBER($AV3527),INDEX($C$1:$AB$3985,$AV3527,AW$4),"")</f>
        <v/>
      </c>
      <c r="AX3527" s="105" t="str">
        <f>IF(ISNUMBER($AV3527),INDEX($C$1:$AB$3985,$AV3527,AX$4),"")</f>
        <v/>
      </c>
      <c r="AY3527" s="128"/>
      <c r="AZ3527" s="128"/>
      <c r="BA3527" s="128" t="str">
        <f t="shared" ref="BA3527:BA3590" si="385">IF(BA3526="","",IF(BA3526+1&lt;=$AH$10,BA3526+1,""))</f>
        <v/>
      </c>
      <c r="BB3527" s="105" t="str">
        <f>IF(ISNUMBER($BA3527),INDEX($C$1:$AB$3985,$BA3527,BB$4),"")</f>
        <v/>
      </c>
      <c r="BC3527" s="105"/>
    </row>
    <row r="3528" spans="1:55" x14ac:dyDescent="0.25">
      <c r="A3528" s="98"/>
      <c r="B3528" s="98"/>
      <c r="C3528" s="73"/>
      <c r="D3528" s="179"/>
      <c r="E3528" s="176"/>
      <c r="F3528" s="176"/>
      <c r="G3528" s="176"/>
      <c r="H3528" s="176"/>
      <c r="I3528" s="176"/>
      <c r="J3528" s="172"/>
      <c r="K3528" s="173"/>
      <c r="L3528" s="178"/>
      <c r="R3528" s="3"/>
      <c r="S3528" s="106"/>
      <c r="T3528" s="106"/>
      <c r="U3528" s="106"/>
      <c r="V3528" s="106"/>
      <c r="W3528" s="106"/>
      <c r="X3528" s="106"/>
      <c r="AB3528" s="188" t="str">
        <f t="shared" si="380"/>
        <v/>
      </c>
      <c r="AC3528" s="188" t="s">
        <v>1585</v>
      </c>
      <c r="AD3528" s="131"/>
      <c r="AE3528" s="131"/>
      <c r="AF3528" s="131"/>
      <c r="AG3528" s="131"/>
      <c r="AH3528" s="131"/>
      <c r="AI3528" s="131"/>
      <c r="AJ3528" s="128" t="str">
        <f t="shared" si="381"/>
        <v/>
      </c>
      <c r="AK3528" s="7" t="str">
        <f>IF(ISNUMBER($AJ3528),INDEX($C$1:$AB$3985,$AJ3528,AK$4),"")</f>
        <v/>
      </c>
      <c r="AL3528" s="7" t="str">
        <f>IF(ISNUMBER($AJ3528),INDEX($C$1:$AB$3985,$AJ3528,AL$4),"")</f>
        <v/>
      </c>
      <c r="AM3528" s="128"/>
      <c r="AN3528" s="128" t="str">
        <f t="shared" si="383"/>
        <v/>
      </c>
      <c r="AO3528" s="7" t="str">
        <f t="shared" si="379"/>
        <v/>
      </c>
      <c r="AP3528" s="10" t="str">
        <f t="shared" si="379"/>
        <v/>
      </c>
      <c r="AQ3528" s="310">
        <f>IF(ISNUMBER(SEARCH($T$30,AO3528)),MAX(AQ$5:AQ3527)+1,0)</f>
        <v>0</v>
      </c>
      <c r="AR3528" s="310">
        <f>IF(ISNUMBER(SEARCH($T$31,AO3528)),MAX(AR$5:AR3527)+1,0)</f>
        <v>0</v>
      </c>
      <c r="AS3528" s="128" t="str">
        <f t="shared" si="382"/>
        <v/>
      </c>
      <c r="AT3528" s="105" t="str">
        <f>IF(ISNUMBER($AS3528),INDEX($C$1:$AB$3985,$AS3528,AT$4),"")</f>
        <v/>
      </c>
      <c r="AU3528" s="128"/>
      <c r="AV3528" s="128" t="str">
        <f t="shared" si="384"/>
        <v/>
      </c>
      <c r="AW3528" s="105" t="str">
        <f>IF(ISNUMBER($AV3528),INDEX($C$1:$AB$3985,$AV3528,AW$4),"")</f>
        <v/>
      </c>
      <c r="AX3528" s="105" t="str">
        <f>IF(ISNUMBER($AV3528),INDEX($C$1:$AB$3985,$AV3528,AX$4),"")</f>
        <v/>
      </c>
      <c r="AY3528" s="128"/>
      <c r="AZ3528" s="128"/>
      <c r="BA3528" s="128" t="str">
        <f t="shared" si="385"/>
        <v/>
      </c>
      <c r="BB3528" s="105" t="str">
        <f>IF(ISNUMBER($BA3528),INDEX($C$1:$AB$3985,$BA3528,BB$4),"")</f>
        <v/>
      </c>
      <c r="BC3528" s="105"/>
    </row>
    <row r="3529" spans="1:55" x14ac:dyDescent="0.25">
      <c r="A3529" s="98"/>
      <c r="B3529" s="98"/>
      <c r="C3529" s="73"/>
      <c r="D3529" s="179"/>
      <c r="E3529" s="176"/>
      <c r="F3529" s="176"/>
      <c r="G3529" s="176"/>
      <c r="H3529" s="176"/>
      <c r="I3529" s="176"/>
      <c r="J3529" s="172"/>
      <c r="K3529" s="173"/>
      <c r="L3529" s="178"/>
      <c r="R3529" s="3"/>
      <c r="S3529" s="106"/>
      <c r="T3529" s="106"/>
      <c r="U3529" s="106"/>
      <c r="V3529" s="106"/>
      <c r="W3529" s="106"/>
      <c r="X3529" s="106"/>
      <c r="AB3529" s="188" t="str">
        <f t="shared" si="380"/>
        <v/>
      </c>
      <c r="AC3529" s="188" t="s">
        <v>1585</v>
      </c>
      <c r="AD3529" s="131"/>
      <c r="AE3529" s="131"/>
      <c r="AF3529" s="131"/>
      <c r="AG3529" s="131"/>
      <c r="AH3529" s="131"/>
      <c r="AI3529" s="131"/>
      <c r="AJ3529" s="128" t="str">
        <f t="shared" si="381"/>
        <v/>
      </c>
      <c r="AK3529" s="7" t="str">
        <f>IF(ISNUMBER($AJ3529),INDEX($C$1:$AB$3985,$AJ3529,AK$4),"")</f>
        <v/>
      </c>
      <c r="AL3529" s="7" t="str">
        <f>IF(ISNUMBER($AJ3529),INDEX($C$1:$AB$3985,$AJ3529,AL$4),"")</f>
        <v/>
      </c>
      <c r="AM3529" s="128"/>
      <c r="AN3529" s="128" t="str">
        <f t="shared" si="383"/>
        <v/>
      </c>
      <c r="AO3529" s="7" t="str">
        <f t="shared" si="379"/>
        <v/>
      </c>
      <c r="AP3529" s="10" t="str">
        <f t="shared" si="379"/>
        <v/>
      </c>
      <c r="AQ3529" s="310">
        <f>IF(ISNUMBER(SEARCH($T$30,AO3529)),MAX(AQ$5:AQ3528)+1,0)</f>
        <v>0</v>
      </c>
      <c r="AR3529" s="310">
        <f>IF(ISNUMBER(SEARCH($T$31,AO3529)),MAX(AR$5:AR3528)+1,0)</f>
        <v>0</v>
      </c>
      <c r="AS3529" s="128" t="str">
        <f t="shared" si="382"/>
        <v/>
      </c>
      <c r="AT3529" s="105" t="str">
        <f>IF(ISNUMBER($AS3529),INDEX($C$1:$AB$3985,$AS3529,AT$4),"")</f>
        <v/>
      </c>
      <c r="AU3529" s="128"/>
      <c r="AV3529" s="128" t="str">
        <f t="shared" si="384"/>
        <v/>
      </c>
      <c r="AW3529" s="105" t="str">
        <f>IF(ISNUMBER($AV3529),INDEX($C$1:$AB$3985,$AV3529,AW$4),"")</f>
        <v/>
      </c>
      <c r="AX3529" s="105" t="str">
        <f>IF(ISNUMBER($AV3529),INDEX($C$1:$AB$3985,$AV3529,AX$4),"")</f>
        <v/>
      </c>
      <c r="AY3529" s="128"/>
      <c r="AZ3529" s="128"/>
      <c r="BA3529" s="128" t="str">
        <f t="shared" si="385"/>
        <v/>
      </c>
      <c r="BB3529" s="105" t="str">
        <f>IF(ISNUMBER($BA3529),INDEX($C$1:$AB$3985,$BA3529,BB$4),"")</f>
        <v/>
      </c>
      <c r="BC3529" s="105"/>
    </row>
    <row r="3530" spans="1:55" x14ac:dyDescent="0.25">
      <c r="A3530" s="98"/>
      <c r="B3530" s="98"/>
      <c r="C3530" s="73"/>
      <c r="D3530" s="179"/>
      <c r="E3530" s="176"/>
      <c r="F3530" s="176"/>
      <c r="G3530" s="176"/>
      <c r="H3530" s="176"/>
      <c r="I3530" s="176"/>
      <c r="J3530" s="172"/>
      <c r="K3530" s="173"/>
      <c r="L3530" s="178"/>
      <c r="R3530" s="3"/>
      <c r="S3530" s="106"/>
      <c r="T3530" s="106"/>
      <c r="U3530" s="106"/>
      <c r="V3530" s="106"/>
      <c r="W3530" s="106"/>
      <c r="X3530" s="106"/>
      <c r="AB3530" s="188" t="str">
        <f t="shared" si="380"/>
        <v/>
      </c>
      <c r="AC3530" s="188" t="s">
        <v>1585</v>
      </c>
      <c r="AD3530" s="131"/>
      <c r="AE3530" s="131"/>
      <c r="AF3530" s="131"/>
      <c r="AG3530" s="131"/>
      <c r="AH3530" s="131"/>
      <c r="AI3530" s="131"/>
      <c r="AJ3530" s="128" t="str">
        <f t="shared" si="381"/>
        <v/>
      </c>
      <c r="AK3530" s="7" t="str">
        <f>IF(ISNUMBER($AJ3530),INDEX($C$1:$AB$3985,$AJ3530,AK$4),"")</f>
        <v/>
      </c>
      <c r="AL3530" s="7" t="str">
        <f>IF(ISNUMBER($AJ3530),INDEX($C$1:$AB$3985,$AJ3530,AL$4),"")</f>
        <v/>
      </c>
      <c r="AM3530" s="128"/>
      <c r="AN3530" s="128" t="str">
        <f t="shared" si="383"/>
        <v/>
      </c>
      <c r="AO3530" s="7" t="str">
        <f t="shared" ref="AO3530:AP3593" si="386">IF(ISNUMBER($AN3530),INDEX($C$1:$AB$2294,$AN3530,AO$4),"")</f>
        <v/>
      </c>
      <c r="AP3530" s="10" t="str">
        <f t="shared" si="386"/>
        <v/>
      </c>
      <c r="AQ3530" s="310">
        <f>IF(ISNUMBER(SEARCH($T$30,AO3530)),MAX(AQ$5:AQ3529)+1,0)</f>
        <v>0</v>
      </c>
      <c r="AR3530" s="310">
        <f>IF(ISNUMBER(SEARCH($T$31,AO3530)),MAX(AR$5:AR3529)+1,0)</f>
        <v>0</v>
      </c>
      <c r="AS3530" s="128" t="str">
        <f t="shared" si="382"/>
        <v/>
      </c>
      <c r="AT3530" s="105" t="str">
        <f>IF(ISNUMBER($AS3530),INDEX($C$1:$AB$3985,$AS3530,AT$4),"")</f>
        <v/>
      </c>
      <c r="AU3530" s="128"/>
      <c r="AV3530" s="128" t="str">
        <f t="shared" si="384"/>
        <v/>
      </c>
      <c r="AW3530" s="105" t="str">
        <f>IF(ISNUMBER($AV3530),INDEX($C$1:$AB$3985,$AV3530,AW$4),"")</f>
        <v/>
      </c>
      <c r="AX3530" s="105" t="str">
        <f>IF(ISNUMBER($AV3530),INDEX($C$1:$AB$3985,$AV3530,AX$4),"")</f>
        <v/>
      </c>
      <c r="AY3530" s="128"/>
      <c r="AZ3530" s="128"/>
      <c r="BA3530" s="128" t="str">
        <f t="shared" si="385"/>
        <v/>
      </c>
      <c r="BB3530" s="105" t="str">
        <f>IF(ISNUMBER($BA3530),INDEX($C$1:$AB$3985,$BA3530,BB$4),"")</f>
        <v/>
      </c>
      <c r="BC3530" s="105"/>
    </row>
    <row r="3531" spans="1:55" x14ac:dyDescent="0.25">
      <c r="A3531" s="98"/>
      <c r="B3531" s="98"/>
      <c r="C3531" s="73"/>
      <c r="D3531" s="179"/>
      <c r="E3531" s="176"/>
      <c r="F3531" s="176"/>
      <c r="G3531" s="176"/>
      <c r="H3531" s="176"/>
      <c r="I3531" s="176"/>
      <c r="J3531" s="172"/>
      <c r="K3531" s="173"/>
      <c r="L3531" s="178"/>
      <c r="R3531" s="3"/>
      <c r="S3531" s="106"/>
      <c r="T3531" s="106"/>
      <c r="U3531" s="106"/>
      <c r="V3531" s="106"/>
      <c r="W3531" s="106"/>
      <c r="X3531" s="106"/>
      <c r="AB3531" s="188" t="str">
        <f t="shared" si="380"/>
        <v/>
      </c>
      <c r="AC3531" s="188" t="s">
        <v>1585</v>
      </c>
      <c r="AD3531" s="131"/>
      <c r="AE3531" s="131"/>
      <c r="AF3531" s="131"/>
      <c r="AG3531" s="131"/>
      <c r="AH3531" s="131"/>
      <c r="AI3531" s="131"/>
      <c r="AJ3531" s="128" t="str">
        <f t="shared" si="381"/>
        <v/>
      </c>
      <c r="AK3531" s="7" t="str">
        <f>IF(ISNUMBER($AJ3531),INDEX($C$1:$AB$3985,$AJ3531,AK$4),"")</f>
        <v/>
      </c>
      <c r="AL3531" s="7" t="str">
        <f>IF(ISNUMBER($AJ3531),INDEX($C$1:$AB$3985,$AJ3531,AL$4),"")</f>
        <v/>
      </c>
      <c r="AM3531" s="128"/>
      <c r="AN3531" s="128" t="str">
        <f t="shared" si="383"/>
        <v/>
      </c>
      <c r="AO3531" s="7" t="str">
        <f t="shared" si="386"/>
        <v/>
      </c>
      <c r="AP3531" s="10" t="str">
        <f t="shared" si="386"/>
        <v/>
      </c>
      <c r="AQ3531" s="310">
        <f>IF(ISNUMBER(SEARCH($T$30,AO3531)),MAX(AQ$5:AQ3530)+1,0)</f>
        <v>0</v>
      </c>
      <c r="AR3531" s="310">
        <f>IF(ISNUMBER(SEARCH($T$31,AO3531)),MAX(AR$5:AR3530)+1,0)</f>
        <v>0</v>
      </c>
      <c r="AS3531" s="128" t="str">
        <f t="shared" si="382"/>
        <v/>
      </c>
      <c r="AT3531" s="105" t="str">
        <f>IF(ISNUMBER($AS3531),INDEX($C$1:$AB$3985,$AS3531,AT$4),"")</f>
        <v/>
      </c>
      <c r="AU3531" s="128"/>
      <c r="AV3531" s="128" t="str">
        <f t="shared" si="384"/>
        <v/>
      </c>
      <c r="AW3531" s="105" t="str">
        <f>IF(ISNUMBER($AV3531),INDEX($C$1:$AB$3985,$AV3531,AW$4),"")</f>
        <v/>
      </c>
      <c r="AX3531" s="105" t="str">
        <f>IF(ISNUMBER($AV3531),INDEX($C$1:$AB$3985,$AV3531,AX$4),"")</f>
        <v/>
      </c>
      <c r="AY3531" s="128"/>
      <c r="AZ3531" s="128"/>
      <c r="BA3531" s="128" t="str">
        <f t="shared" si="385"/>
        <v/>
      </c>
      <c r="BB3531" s="105" t="str">
        <f>IF(ISNUMBER($BA3531),INDEX($C$1:$AB$3985,$BA3531,BB$4),"")</f>
        <v/>
      </c>
      <c r="BC3531" s="105"/>
    </row>
    <row r="3532" spans="1:55" x14ac:dyDescent="0.25">
      <c r="A3532" s="98"/>
      <c r="B3532" s="98"/>
      <c r="C3532" s="73"/>
      <c r="D3532" s="179"/>
      <c r="E3532" s="176"/>
      <c r="F3532" s="176"/>
      <c r="G3532" s="176"/>
      <c r="H3532" s="176"/>
      <c r="I3532" s="176"/>
      <c r="J3532" s="172"/>
      <c r="K3532" s="173"/>
      <c r="L3532" s="178"/>
      <c r="R3532" s="3"/>
      <c r="S3532" s="106"/>
      <c r="T3532" s="106"/>
      <c r="U3532" s="106"/>
      <c r="V3532" s="106"/>
      <c r="W3532" s="106"/>
      <c r="X3532" s="106"/>
      <c r="AB3532" s="188" t="str">
        <f t="shared" si="380"/>
        <v/>
      </c>
      <c r="AC3532" s="188" t="s">
        <v>1585</v>
      </c>
      <c r="AD3532" s="131"/>
      <c r="AE3532" s="131"/>
      <c r="AF3532" s="131"/>
      <c r="AG3532" s="131"/>
      <c r="AH3532" s="131"/>
      <c r="AI3532" s="131"/>
      <c r="AJ3532" s="128" t="str">
        <f t="shared" si="381"/>
        <v/>
      </c>
      <c r="AK3532" s="7" t="str">
        <f>IF(ISNUMBER($AJ3532),INDEX($C$1:$AB$3985,$AJ3532,AK$4),"")</f>
        <v/>
      </c>
      <c r="AL3532" s="7" t="str">
        <f>IF(ISNUMBER($AJ3532),INDEX($C$1:$AB$3985,$AJ3532,AL$4),"")</f>
        <v/>
      </c>
      <c r="AM3532" s="128"/>
      <c r="AN3532" s="128" t="str">
        <f t="shared" si="383"/>
        <v/>
      </c>
      <c r="AO3532" s="7" t="str">
        <f t="shared" si="386"/>
        <v/>
      </c>
      <c r="AP3532" s="10" t="str">
        <f t="shared" si="386"/>
        <v/>
      </c>
      <c r="AQ3532" s="310">
        <f>IF(ISNUMBER(SEARCH($T$30,AO3532)),MAX(AQ$5:AQ3531)+1,0)</f>
        <v>0</v>
      </c>
      <c r="AR3532" s="310">
        <f>IF(ISNUMBER(SEARCH($T$31,AO3532)),MAX(AR$5:AR3531)+1,0)</f>
        <v>0</v>
      </c>
      <c r="AS3532" s="128" t="str">
        <f t="shared" si="382"/>
        <v/>
      </c>
      <c r="AT3532" s="105" t="str">
        <f>IF(ISNUMBER($AS3532),INDEX($C$1:$AB$3985,$AS3532,AT$4),"")</f>
        <v/>
      </c>
      <c r="AU3532" s="128"/>
      <c r="AV3532" s="128" t="str">
        <f t="shared" si="384"/>
        <v/>
      </c>
      <c r="AW3532" s="105" t="str">
        <f>IF(ISNUMBER($AV3532),INDEX($C$1:$AB$3985,$AV3532,AW$4),"")</f>
        <v/>
      </c>
      <c r="AX3532" s="105" t="str">
        <f>IF(ISNUMBER($AV3532),INDEX($C$1:$AB$3985,$AV3532,AX$4),"")</f>
        <v/>
      </c>
      <c r="AY3532" s="128"/>
      <c r="AZ3532" s="128"/>
      <c r="BA3532" s="128" t="str">
        <f t="shared" si="385"/>
        <v/>
      </c>
      <c r="BB3532" s="105" t="str">
        <f>IF(ISNUMBER($BA3532),INDEX($C$1:$AB$3985,$BA3532,BB$4),"")</f>
        <v/>
      </c>
      <c r="BC3532" s="105"/>
    </row>
    <row r="3533" spans="1:55" x14ac:dyDescent="0.25">
      <c r="A3533" s="98"/>
      <c r="B3533" s="98"/>
      <c r="C3533" s="73"/>
      <c r="D3533" s="179"/>
      <c r="E3533" s="176"/>
      <c r="F3533" s="176"/>
      <c r="G3533" s="176"/>
      <c r="H3533" s="176"/>
      <c r="I3533" s="176"/>
      <c r="J3533" s="172"/>
      <c r="K3533" s="173"/>
      <c r="L3533" s="178"/>
      <c r="R3533" s="3"/>
      <c r="S3533" s="106"/>
      <c r="T3533" s="106"/>
      <c r="U3533" s="106"/>
      <c r="V3533" s="106"/>
      <c r="W3533" s="106"/>
      <c r="X3533" s="106"/>
      <c r="AB3533" s="188" t="str">
        <f t="shared" si="380"/>
        <v/>
      </c>
      <c r="AC3533" s="188" t="s">
        <v>1585</v>
      </c>
      <c r="AD3533" s="131"/>
      <c r="AE3533" s="131"/>
      <c r="AF3533" s="131"/>
      <c r="AG3533" s="131"/>
      <c r="AH3533" s="131"/>
      <c r="AI3533" s="131"/>
      <c r="AJ3533" s="128" t="str">
        <f t="shared" si="381"/>
        <v/>
      </c>
      <c r="AK3533" s="7" t="str">
        <f>IF(ISNUMBER($AJ3533),INDEX($C$1:$AB$3985,$AJ3533,AK$4),"")</f>
        <v/>
      </c>
      <c r="AL3533" s="7" t="str">
        <f>IF(ISNUMBER($AJ3533),INDEX($C$1:$AB$3985,$AJ3533,AL$4),"")</f>
        <v/>
      </c>
      <c r="AM3533" s="128"/>
      <c r="AN3533" s="128" t="str">
        <f t="shared" si="383"/>
        <v/>
      </c>
      <c r="AO3533" s="7" t="str">
        <f t="shared" si="386"/>
        <v/>
      </c>
      <c r="AP3533" s="10" t="str">
        <f t="shared" si="386"/>
        <v/>
      </c>
      <c r="AQ3533" s="310">
        <f>IF(ISNUMBER(SEARCH($T$30,AO3533)),MAX(AQ$5:AQ3532)+1,0)</f>
        <v>0</v>
      </c>
      <c r="AR3533" s="310">
        <f>IF(ISNUMBER(SEARCH($T$31,AO3533)),MAX(AR$5:AR3532)+1,0)</f>
        <v>0</v>
      </c>
      <c r="AS3533" s="128" t="str">
        <f t="shared" si="382"/>
        <v/>
      </c>
      <c r="AT3533" s="105" t="str">
        <f>IF(ISNUMBER($AS3533),INDEX($C$1:$AB$3985,$AS3533,AT$4),"")</f>
        <v/>
      </c>
      <c r="AU3533" s="128"/>
      <c r="AV3533" s="128" t="str">
        <f t="shared" si="384"/>
        <v/>
      </c>
      <c r="AW3533" s="105" t="str">
        <f>IF(ISNUMBER($AV3533),INDEX($C$1:$AB$3985,$AV3533,AW$4),"")</f>
        <v/>
      </c>
      <c r="AX3533" s="105" t="str">
        <f>IF(ISNUMBER($AV3533),INDEX($C$1:$AB$3985,$AV3533,AX$4),"")</f>
        <v/>
      </c>
      <c r="AY3533" s="128"/>
      <c r="AZ3533" s="128"/>
      <c r="BA3533" s="128" t="str">
        <f t="shared" si="385"/>
        <v/>
      </c>
      <c r="BB3533" s="105" t="str">
        <f>IF(ISNUMBER($BA3533),INDEX($C$1:$AB$3985,$BA3533,BB$4),"")</f>
        <v/>
      </c>
      <c r="BC3533" s="105"/>
    </row>
    <row r="3534" spans="1:55" x14ac:dyDescent="0.25">
      <c r="A3534" s="98"/>
      <c r="B3534" s="98"/>
      <c r="C3534" s="73"/>
      <c r="D3534" s="179"/>
      <c r="E3534" s="176"/>
      <c r="F3534" s="176"/>
      <c r="G3534" s="176"/>
      <c r="H3534" s="176"/>
      <c r="I3534" s="176"/>
      <c r="J3534" s="172"/>
      <c r="K3534" s="173"/>
      <c r="L3534" s="178"/>
      <c r="R3534" s="3"/>
      <c r="S3534" s="106"/>
      <c r="T3534" s="106"/>
      <c r="U3534" s="106"/>
      <c r="V3534" s="106"/>
      <c r="W3534" s="106"/>
      <c r="X3534" s="106"/>
      <c r="AB3534" s="188" t="str">
        <f t="shared" si="380"/>
        <v/>
      </c>
      <c r="AC3534" s="188" t="s">
        <v>1585</v>
      </c>
      <c r="AD3534" s="131"/>
      <c r="AE3534" s="131"/>
      <c r="AF3534" s="131"/>
      <c r="AG3534" s="131"/>
      <c r="AH3534" s="131"/>
      <c r="AI3534" s="131"/>
      <c r="AJ3534" s="128" t="str">
        <f t="shared" si="381"/>
        <v/>
      </c>
      <c r="AK3534" s="7" t="str">
        <f>IF(ISNUMBER($AJ3534),INDEX($C$1:$AB$3985,$AJ3534,AK$4),"")</f>
        <v/>
      </c>
      <c r="AL3534" s="7" t="str">
        <f>IF(ISNUMBER($AJ3534),INDEX($C$1:$AB$3985,$AJ3534,AL$4),"")</f>
        <v/>
      </c>
      <c r="AM3534" s="128"/>
      <c r="AN3534" s="128" t="str">
        <f t="shared" si="383"/>
        <v/>
      </c>
      <c r="AO3534" s="7" t="str">
        <f t="shared" si="386"/>
        <v/>
      </c>
      <c r="AP3534" s="10" t="str">
        <f t="shared" si="386"/>
        <v/>
      </c>
      <c r="AQ3534" s="310">
        <f>IF(ISNUMBER(SEARCH($T$30,AO3534)),MAX(AQ$5:AQ3533)+1,0)</f>
        <v>0</v>
      </c>
      <c r="AR3534" s="310">
        <f>IF(ISNUMBER(SEARCH($T$31,AO3534)),MAX(AR$5:AR3533)+1,0)</f>
        <v>0</v>
      </c>
      <c r="AS3534" s="128" t="str">
        <f t="shared" si="382"/>
        <v/>
      </c>
      <c r="AT3534" s="105" t="str">
        <f>IF(ISNUMBER($AS3534),INDEX($C$1:$AB$3985,$AS3534,AT$4),"")</f>
        <v/>
      </c>
      <c r="AU3534" s="128"/>
      <c r="AV3534" s="128" t="str">
        <f t="shared" si="384"/>
        <v/>
      </c>
      <c r="AW3534" s="105" t="str">
        <f>IF(ISNUMBER($AV3534),INDEX($C$1:$AB$3985,$AV3534,AW$4),"")</f>
        <v/>
      </c>
      <c r="AX3534" s="105" t="str">
        <f>IF(ISNUMBER($AV3534),INDEX($C$1:$AB$3985,$AV3534,AX$4),"")</f>
        <v/>
      </c>
      <c r="AY3534" s="128"/>
      <c r="AZ3534" s="128"/>
      <c r="BA3534" s="128" t="str">
        <f t="shared" si="385"/>
        <v/>
      </c>
      <c r="BB3534" s="105" t="str">
        <f>IF(ISNUMBER($BA3534),INDEX($C$1:$AB$3985,$BA3534,BB$4),"")</f>
        <v/>
      </c>
      <c r="BC3534" s="105"/>
    </row>
    <row r="3535" spans="1:55" x14ac:dyDescent="0.25">
      <c r="A3535" s="98"/>
      <c r="B3535" s="98"/>
      <c r="C3535" s="73"/>
      <c r="D3535" s="179"/>
      <c r="E3535" s="176"/>
      <c r="F3535" s="176"/>
      <c r="G3535" s="176"/>
      <c r="H3535" s="176"/>
      <c r="I3535" s="176"/>
      <c r="J3535" s="172"/>
      <c r="K3535" s="173"/>
      <c r="L3535" s="178"/>
      <c r="R3535" s="3"/>
      <c r="S3535" s="106"/>
      <c r="T3535" s="106"/>
      <c r="U3535" s="106"/>
      <c r="V3535" s="106"/>
      <c r="W3535" s="106"/>
      <c r="X3535" s="106"/>
      <c r="AB3535" s="188" t="str">
        <f t="shared" si="380"/>
        <v/>
      </c>
      <c r="AC3535" s="188" t="s">
        <v>1585</v>
      </c>
      <c r="AD3535" s="131"/>
      <c r="AE3535" s="131"/>
      <c r="AF3535" s="131"/>
      <c r="AG3535" s="131"/>
      <c r="AH3535" s="131"/>
      <c r="AI3535" s="131"/>
      <c r="AJ3535" s="128" t="str">
        <f t="shared" si="381"/>
        <v/>
      </c>
      <c r="AK3535" s="7" t="str">
        <f>IF(ISNUMBER($AJ3535),INDEX($C$1:$AB$3985,$AJ3535,AK$4),"")</f>
        <v/>
      </c>
      <c r="AL3535" s="7" t="str">
        <f>IF(ISNUMBER($AJ3535),INDEX($C$1:$AB$3985,$AJ3535,AL$4),"")</f>
        <v/>
      </c>
      <c r="AM3535" s="128"/>
      <c r="AN3535" s="128" t="str">
        <f t="shared" si="383"/>
        <v/>
      </c>
      <c r="AO3535" s="7" t="str">
        <f t="shared" si="386"/>
        <v/>
      </c>
      <c r="AP3535" s="10" t="str">
        <f t="shared" si="386"/>
        <v/>
      </c>
      <c r="AQ3535" s="310">
        <f>IF(ISNUMBER(SEARCH($T$30,AO3535)),MAX(AQ$5:AQ3534)+1,0)</f>
        <v>0</v>
      </c>
      <c r="AR3535" s="310">
        <f>IF(ISNUMBER(SEARCH($T$31,AO3535)),MAX(AR$5:AR3534)+1,0)</f>
        <v>0</v>
      </c>
      <c r="AS3535" s="128" t="str">
        <f t="shared" si="382"/>
        <v/>
      </c>
      <c r="AT3535" s="105" t="str">
        <f>IF(ISNUMBER($AS3535),INDEX($C$1:$AB$3985,$AS3535,AT$4),"")</f>
        <v/>
      </c>
      <c r="AU3535" s="128"/>
      <c r="AV3535" s="128" t="str">
        <f t="shared" si="384"/>
        <v/>
      </c>
      <c r="AW3535" s="105" t="str">
        <f>IF(ISNUMBER($AV3535),INDEX($C$1:$AB$3985,$AV3535,AW$4),"")</f>
        <v/>
      </c>
      <c r="AX3535" s="105" t="str">
        <f>IF(ISNUMBER($AV3535),INDEX($C$1:$AB$3985,$AV3535,AX$4),"")</f>
        <v/>
      </c>
      <c r="AY3535" s="128"/>
      <c r="AZ3535" s="128"/>
      <c r="BA3535" s="128" t="str">
        <f t="shared" si="385"/>
        <v/>
      </c>
      <c r="BB3535" s="105" t="str">
        <f>IF(ISNUMBER($BA3535),INDEX($C$1:$AB$3985,$BA3535,BB$4),"")</f>
        <v/>
      </c>
      <c r="BC3535" s="105"/>
    </row>
    <row r="3536" spans="1:55" x14ac:dyDescent="0.25">
      <c r="A3536" s="98"/>
      <c r="B3536" s="98"/>
      <c r="C3536" s="73"/>
      <c r="D3536" s="179"/>
      <c r="E3536" s="176"/>
      <c r="F3536" s="176"/>
      <c r="G3536" s="176"/>
      <c r="H3536" s="176"/>
      <c r="I3536" s="176"/>
      <c r="J3536" s="172"/>
      <c r="K3536" s="173"/>
      <c r="L3536" s="178"/>
      <c r="R3536" s="3"/>
      <c r="S3536" s="106"/>
      <c r="T3536" s="106"/>
      <c r="U3536" s="106"/>
      <c r="V3536" s="106"/>
      <c r="W3536" s="106"/>
      <c r="X3536" s="106"/>
      <c r="AB3536" s="188" t="str">
        <f t="shared" si="380"/>
        <v/>
      </c>
      <c r="AC3536" s="188" t="s">
        <v>1585</v>
      </c>
      <c r="AD3536" s="131"/>
      <c r="AE3536" s="131"/>
      <c r="AF3536" s="131"/>
      <c r="AG3536" s="131"/>
      <c r="AH3536" s="131"/>
      <c r="AI3536" s="131"/>
      <c r="AJ3536" s="128" t="str">
        <f t="shared" si="381"/>
        <v/>
      </c>
      <c r="AK3536" s="7" t="str">
        <f>IF(ISNUMBER($AJ3536),INDEX($C$1:$AB$3985,$AJ3536,AK$4),"")</f>
        <v/>
      </c>
      <c r="AL3536" s="7" t="str">
        <f>IF(ISNUMBER($AJ3536),INDEX($C$1:$AB$3985,$AJ3536,AL$4),"")</f>
        <v/>
      </c>
      <c r="AM3536" s="128"/>
      <c r="AN3536" s="128" t="str">
        <f t="shared" si="383"/>
        <v/>
      </c>
      <c r="AO3536" s="7" t="str">
        <f t="shared" si="386"/>
        <v/>
      </c>
      <c r="AP3536" s="10" t="str">
        <f t="shared" si="386"/>
        <v/>
      </c>
      <c r="AQ3536" s="310">
        <f>IF(ISNUMBER(SEARCH($T$30,AO3536)),MAX(AQ$5:AQ3535)+1,0)</f>
        <v>0</v>
      </c>
      <c r="AR3536" s="310">
        <f>IF(ISNUMBER(SEARCH($T$31,AO3536)),MAX(AR$5:AR3535)+1,0)</f>
        <v>0</v>
      </c>
      <c r="AS3536" s="128" t="str">
        <f t="shared" si="382"/>
        <v/>
      </c>
      <c r="AT3536" s="105" t="str">
        <f>IF(ISNUMBER($AS3536),INDEX($C$1:$AB$3985,$AS3536,AT$4),"")</f>
        <v/>
      </c>
      <c r="AU3536" s="128"/>
      <c r="AV3536" s="128" t="str">
        <f t="shared" si="384"/>
        <v/>
      </c>
      <c r="AW3536" s="105" t="str">
        <f>IF(ISNUMBER($AV3536),INDEX($C$1:$AB$3985,$AV3536,AW$4),"")</f>
        <v/>
      </c>
      <c r="AX3536" s="105" t="str">
        <f>IF(ISNUMBER($AV3536),INDEX($C$1:$AB$3985,$AV3536,AX$4),"")</f>
        <v/>
      </c>
      <c r="AY3536" s="128"/>
      <c r="AZ3536" s="128"/>
      <c r="BA3536" s="128" t="str">
        <f t="shared" si="385"/>
        <v/>
      </c>
      <c r="BB3536" s="105" t="str">
        <f>IF(ISNUMBER($BA3536),INDEX($C$1:$AB$3985,$BA3536,BB$4),"")</f>
        <v/>
      </c>
      <c r="BC3536" s="105"/>
    </row>
    <row r="3537" spans="1:55" x14ac:dyDescent="0.25">
      <c r="A3537" s="98"/>
      <c r="B3537" s="98"/>
      <c r="C3537" s="73"/>
      <c r="D3537" s="179"/>
      <c r="E3537" s="176"/>
      <c r="F3537" s="176"/>
      <c r="G3537" s="176"/>
      <c r="H3537" s="176"/>
      <c r="I3537" s="176"/>
      <c r="J3537" s="172"/>
      <c r="K3537" s="173"/>
      <c r="L3537" s="178"/>
      <c r="R3537" s="3"/>
      <c r="S3537" s="106"/>
      <c r="T3537" s="106"/>
      <c r="U3537" s="106"/>
      <c r="V3537" s="106"/>
      <c r="W3537" s="106"/>
      <c r="X3537" s="106"/>
      <c r="AB3537" s="188" t="str">
        <f t="shared" si="380"/>
        <v/>
      </c>
      <c r="AC3537" s="188" t="s">
        <v>1585</v>
      </c>
      <c r="AD3537" s="131"/>
      <c r="AE3537" s="131"/>
      <c r="AF3537" s="131"/>
      <c r="AG3537" s="131"/>
      <c r="AH3537" s="131"/>
      <c r="AI3537" s="131"/>
      <c r="AJ3537" s="128" t="str">
        <f t="shared" si="381"/>
        <v/>
      </c>
      <c r="AK3537" s="7" t="str">
        <f>IF(ISNUMBER($AJ3537),INDEX($C$1:$AB$3985,$AJ3537,AK$4),"")</f>
        <v/>
      </c>
      <c r="AL3537" s="7" t="str">
        <f>IF(ISNUMBER($AJ3537),INDEX($C$1:$AB$3985,$AJ3537,AL$4),"")</f>
        <v/>
      </c>
      <c r="AM3537" s="128"/>
      <c r="AN3537" s="128" t="str">
        <f t="shared" si="383"/>
        <v/>
      </c>
      <c r="AO3537" s="7" t="str">
        <f t="shared" si="386"/>
        <v/>
      </c>
      <c r="AP3537" s="10" t="str">
        <f t="shared" si="386"/>
        <v/>
      </c>
      <c r="AQ3537" s="310">
        <f>IF(ISNUMBER(SEARCH($T$30,AO3537)),MAX(AQ$5:AQ3536)+1,0)</f>
        <v>0</v>
      </c>
      <c r="AR3537" s="310">
        <f>IF(ISNUMBER(SEARCH($T$31,AO3537)),MAX(AR$5:AR3536)+1,0)</f>
        <v>0</v>
      </c>
      <c r="AS3537" s="128" t="str">
        <f t="shared" si="382"/>
        <v/>
      </c>
      <c r="AT3537" s="105" t="str">
        <f>IF(ISNUMBER($AS3537),INDEX($C$1:$AB$3985,$AS3537,AT$4),"")</f>
        <v/>
      </c>
      <c r="AU3537" s="128"/>
      <c r="AV3537" s="128" t="str">
        <f t="shared" si="384"/>
        <v/>
      </c>
      <c r="AW3537" s="105" t="str">
        <f>IF(ISNUMBER($AV3537),INDEX($C$1:$AB$3985,$AV3537,AW$4),"")</f>
        <v/>
      </c>
      <c r="AX3537" s="105" t="str">
        <f>IF(ISNUMBER($AV3537),INDEX($C$1:$AB$3985,$AV3537,AX$4),"")</f>
        <v/>
      </c>
      <c r="AY3537" s="128"/>
      <c r="AZ3537" s="128"/>
      <c r="BA3537" s="128" t="str">
        <f t="shared" si="385"/>
        <v/>
      </c>
      <c r="BB3537" s="105" t="str">
        <f>IF(ISNUMBER($BA3537),INDEX($C$1:$AB$3985,$BA3537,BB$4),"")</f>
        <v/>
      </c>
      <c r="BC3537" s="105"/>
    </row>
    <row r="3538" spans="1:55" x14ac:dyDescent="0.25">
      <c r="A3538" s="98"/>
      <c r="B3538" s="98"/>
      <c r="C3538" s="73"/>
      <c r="D3538" s="179"/>
      <c r="E3538" s="176"/>
      <c r="F3538" s="176"/>
      <c r="G3538" s="176"/>
      <c r="H3538" s="176"/>
      <c r="I3538" s="176"/>
      <c r="J3538" s="172"/>
      <c r="K3538" s="173"/>
      <c r="L3538" s="178"/>
      <c r="R3538" s="3"/>
      <c r="S3538" s="106"/>
      <c r="T3538" s="106"/>
      <c r="U3538" s="106"/>
      <c r="V3538" s="106"/>
      <c r="W3538" s="106"/>
      <c r="X3538" s="106"/>
      <c r="AB3538" s="188" t="str">
        <f t="shared" si="380"/>
        <v/>
      </c>
      <c r="AC3538" s="188" t="s">
        <v>1585</v>
      </c>
      <c r="AD3538" s="131"/>
      <c r="AE3538" s="131"/>
      <c r="AF3538" s="131"/>
      <c r="AG3538" s="131"/>
      <c r="AH3538" s="131"/>
      <c r="AI3538" s="131"/>
      <c r="AJ3538" s="128" t="str">
        <f t="shared" si="381"/>
        <v/>
      </c>
      <c r="AK3538" s="7" t="str">
        <f>IF(ISNUMBER($AJ3538),INDEX($C$1:$AB$3985,$AJ3538,AK$4),"")</f>
        <v/>
      </c>
      <c r="AL3538" s="7" t="str">
        <f>IF(ISNUMBER($AJ3538),INDEX($C$1:$AB$3985,$AJ3538,AL$4),"")</f>
        <v/>
      </c>
      <c r="AM3538" s="128"/>
      <c r="AN3538" s="128" t="str">
        <f t="shared" si="383"/>
        <v/>
      </c>
      <c r="AO3538" s="7" t="str">
        <f t="shared" si="386"/>
        <v/>
      </c>
      <c r="AP3538" s="10" t="str">
        <f t="shared" si="386"/>
        <v/>
      </c>
      <c r="AQ3538" s="310">
        <f>IF(ISNUMBER(SEARCH($T$30,AO3538)),MAX(AQ$5:AQ3537)+1,0)</f>
        <v>0</v>
      </c>
      <c r="AR3538" s="310">
        <f>IF(ISNUMBER(SEARCH($T$31,AO3538)),MAX(AR$5:AR3537)+1,0)</f>
        <v>0</v>
      </c>
      <c r="AS3538" s="128" t="str">
        <f t="shared" si="382"/>
        <v/>
      </c>
      <c r="AT3538" s="105" t="str">
        <f>IF(ISNUMBER($AS3538),INDEX($C$1:$AB$3985,$AS3538,AT$4),"")</f>
        <v/>
      </c>
      <c r="AU3538" s="128"/>
      <c r="AV3538" s="128" t="str">
        <f t="shared" si="384"/>
        <v/>
      </c>
      <c r="AW3538" s="105" t="str">
        <f>IF(ISNUMBER($AV3538),INDEX($C$1:$AB$3985,$AV3538,AW$4),"")</f>
        <v/>
      </c>
      <c r="AX3538" s="105" t="str">
        <f>IF(ISNUMBER($AV3538),INDEX($C$1:$AB$3985,$AV3538,AX$4),"")</f>
        <v/>
      </c>
      <c r="AY3538" s="128"/>
      <c r="AZ3538" s="128"/>
      <c r="BA3538" s="128" t="str">
        <f t="shared" si="385"/>
        <v/>
      </c>
      <c r="BB3538" s="105" t="str">
        <f>IF(ISNUMBER($BA3538),INDEX($C$1:$AB$3985,$BA3538,BB$4),"")</f>
        <v/>
      </c>
      <c r="BC3538" s="105"/>
    </row>
    <row r="3539" spans="1:55" x14ac:dyDescent="0.25">
      <c r="A3539" s="98"/>
      <c r="B3539" s="98"/>
      <c r="C3539" s="73"/>
      <c r="D3539" s="179"/>
      <c r="E3539" s="176"/>
      <c r="F3539" s="176"/>
      <c r="G3539" s="176"/>
      <c r="H3539" s="176"/>
      <c r="I3539" s="176"/>
      <c r="J3539" s="172"/>
      <c r="K3539" s="173"/>
      <c r="L3539" s="178"/>
      <c r="R3539" s="3"/>
      <c r="S3539" s="106"/>
      <c r="T3539" s="106"/>
      <c r="U3539" s="106"/>
      <c r="V3539" s="106"/>
      <c r="W3539" s="106"/>
      <c r="X3539" s="106"/>
      <c r="AB3539" s="188" t="str">
        <f t="shared" si="380"/>
        <v/>
      </c>
      <c r="AC3539" s="188" t="s">
        <v>1585</v>
      </c>
      <c r="AD3539" s="131"/>
      <c r="AE3539" s="131"/>
      <c r="AF3539" s="131"/>
      <c r="AG3539" s="131"/>
      <c r="AH3539" s="131"/>
      <c r="AI3539" s="131"/>
      <c r="AJ3539" s="128" t="str">
        <f t="shared" si="381"/>
        <v/>
      </c>
      <c r="AK3539" s="7" t="str">
        <f>IF(ISNUMBER($AJ3539),INDEX($C$1:$AB$3985,$AJ3539,AK$4),"")</f>
        <v/>
      </c>
      <c r="AL3539" s="7" t="str">
        <f>IF(ISNUMBER($AJ3539),INDEX($C$1:$AB$3985,$AJ3539,AL$4),"")</f>
        <v/>
      </c>
      <c r="AM3539" s="128"/>
      <c r="AN3539" s="128" t="str">
        <f t="shared" si="383"/>
        <v/>
      </c>
      <c r="AO3539" s="7" t="str">
        <f t="shared" si="386"/>
        <v/>
      </c>
      <c r="AP3539" s="10" t="str">
        <f t="shared" si="386"/>
        <v/>
      </c>
      <c r="AQ3539" s="310">
        <f>IF(ISNUMBER(SEARCH($T$30,AO3539)),MAX(AQ$5:AQ3538)+1,0)</f>
        <v>0</v>
      </c>
      <c r="AR3539" s="310">
        <f>IF(ISNUMBER(SEARCH($T$31,AO3539)),MAX(AR$5:AR3538)+1,0)</f>
        <v>0</v>
      </c>
      <c r="AS3539" s="128" t="str">
        <f t="shared" si="382"/>
        <v/>
      </c>
      <c r="AT3539" s="105" t="str">
        <f>IF(ISNUMBER($AS3539),INDEX($C$1:$AB$3985,$AS3539,AT$4),"")</f>
        <v/>
      </c>
      <c r="AU3539" s="128"/>
      <c r="AV3539" s="128" t="str">
        <f t="shared" si="384"/>
        <v/>
      </c>
      <c r="AW3539" s="105" t="str">
        <f>IF(ISNUMBER($AV3539),INDEX($C$1:$AB$3985,$AV3539,AW$4),"")</f>
        <v/>
      </c>
      <c r="AX3539" s="105" t="str">
        <f>IF(ISNUMBER($AV3539),INDEX($C$1:$AB$3985,$AV3539,AX$4),"")</f>
        <v/>
      </c>
      <c r="AY3539" s="128"/>
      <c r="AZ3539" s="128"/>
      <c r="BA3539" s="128" t="str">
        <f t="shared" si="385"/>
        <v/>
      </c>
      <c r="BB3539" s="105" t="str">
        <f>IF(ISNUMBER($BA3539),INDEX($C$1:$AB$3985,$BA3539,BB$4),"")</f>
        <v/>
      </c>
      <c r="BC3539" s="105"/>
    </row>
    <row r="3540" spans="1:55" x14ac:dyDescent="0.25">
      <c r="A3540" s="98"/>
      <c r="B3540" s="98"/>
      <c r="C3540" s="73"/>
      <c r="D3540" s="179"/>
      <c r="E3540" s="176"/>
      <c r="F3540" s="176"/>
      <c r="G3540" s="176"/>
      <c r="H3540" s="176"/>
      <c r="I3540" s="176"/>
      <c r="J3540" s="172"/>
      <c r="K3540" s="173"/>
      <c r="L3540" s="178"/>
      <c r="R3540" s="3"/>
      <c r="S3540" s="106"/>
      <c r="T3540" s="106"/>
      <c r="U3540" s="106"/>
      <c r="V3540" s="106"/>
      <c r="W3540" s="106"/>
      <c r="X3540" s="106"/>
      <c r="AB3540" s="188" t="str">
        <f t="shared" si="380"/>
        <v/>
      </c>
      <c r="AC3540" s="188" t="s">
        <v>1585</v>
      </c>
      <c r="AD3540" s="131"/>
      <c r="AE3540" s="131"/>
      <c r="AF3540" s="131"/>
      <c r="AG3540" s="131"/>
      <c r="AH3540" s="131"/>
      <c r="AI3540" s="131"/>
      <c r="AJ3540" s="128" t="str">
        <f t="shared" si="381"/>
        <v/>
      </c>
      <c r="AK3540" s="7" t="str">
        <f>IF(ISNUMBER($AJ3540),INDEX($C$1:$AB$3985,$AJ3540,AK$4),"")</f>
        <v/>
      </c>
      <c r="AL3540" s="7" t="str">
        <f>IF(ISNUMBER($AJ3540),INDEX($C$1:$AB$3985,$AJ3540,AL$4),"")</f>
        <v/>
      </c>
      <c r="AM3540" s="128"/>
      <c r="AN3540" s="128" t="str">
        <f t="shared" si="383"/>
        <v/>
      </c>
      <c r="AO3540" s="7" t="str">
        <f t="shared" si="386"/>
        <v/>
      </c>
      <c r="AP3540" s="10" t="str">
        <f t="shared" si="386"/>
        <v/>
      </c>
      <c r="AQ3540" s="310">
        <f>IF(ISNUMBER(SEARCH($T$30,AO3540)),MAX(AQ$5:AQ3539)+1,0)</f>
        <v>0</v>
      </c>
      <c r="AR3540" s="310">
        <f>IF(ISNUMBER(SEARCH($T$31,AO3540)),MAX(AR$5:AR3539)+1,0)</f>
        <v>0</v>
      </c>
      <c r="AS3540" s="128" t="str">
        <f t="shared" si="382"/>
        <v/>
      </c>
      <c r="AT3540" s="105" t="str">
        <f>IF(ISNUMBER($AS3540),INDEX($C$1:$AB$3985,$AS3540,AT$4),"")</f>
        <v/>
      </c>
      <c r="AU3540" s="128"/>
      <c r="AV3540" s="128" t="str">
        <f t="shared" si="384"/>
        <v/>
      </c>
      <c r="AW3540" s="105" t="str">
        <f>IF(ISNUMBER($AV3540),INDEX($C$1:$AB$3985,$AV3540,AW$4),"")</f>
        <v/>
      </c>
      <c r="AX3540" s="105" t="str">
        <f>IF(ISNUMBER($AV3540),INDEX($C$1:$AB$3985,$AV3540,AX$4),"")</f>
        <v/>
      </c>
      <c r="AY3540" s="128"/>
      <c r="AZ3540" s="128"/>
      <c r="BA3540" s="128" t="str">
        <f t="shared" si="385"/>
        <v/>
      </c>
      <c r="BB3540" s="105" t="str">
        <f>IF(ISNUMBER($BA3540),INDEX($C$1:$AB$3985,$BA3540,BB$4),"")</f>
        <v/>
      </c>
      <c r="BC3540" s="105"/>
    </row>
    <row r="3541" spans="1:55" x14ac:dyDescent="0.25">
      <c r="A3541" s="98"/>
      <c r="B3541" s="98"/>
      <c r="C3541" s="73"/>
      <c r="D3541" s="179"/>
      <c r="E3541" s="176"/>
      <c r="F3541" s="176"/>
      <c r="G3541" s="176"/>
      <c r="H3541" s="176"/>
      <c r="I3541" s="176"/>
      <c r="J3541" s="172"/>
      <c r="K3541" s="173"/>
      <c r="L3541" s="178"/>
      <c r="R3541" s="3"/>
      <c r="S3541" s="106"/>
      <c r="T3541" s="106"/>
      <c r="U3541" s="106"/>
      <c r="V3541" s="106"/>
      <c r="W3541" s="106"/>
      <c r="X3541" s="106"/>
      <c r="AB3541" s="188" t="str">
        <f t="shared" si="380"/>
        <v/>
      </c>
      <c r="AC3541" s="188" t="s">
        <v>1585</v>
      </c>
      <c r="AD3541" s="131"/>
      <c r="AE3541" s="131"/>
      <c r="AF3541" s="131"/>
      <c r="AG3541" s="131"/>
      <c r="AH3541" s="131"/>
      <c r="AI3541" s="131"/>
      <c r="AJ3541" s="128" t="str">
        <f t="shared" si="381"/>
        <v/>
      </c>
      <c r="AK3541" s="7" t="str">
        <f>IF(ISNUMBER($AJ3541),INDEX($C$1:$AB$3985,$AJ3541,AK$4),"")</f>
        <v/>
      </c>
      <c r="AL3541" s="7" t="str">
        <f>IF(ISNUMBER($AJ3541),INDEX($C$1:$AB$3985,$AJ3541,AL$4),"")</f>
        <v/>
      </c>
      <c r="AM3541" s="128"/>
      <c r="AN3541" s="128" t="str">
        <f t="shared" si="383"/>
        <v/>
      </c>
      <c r="AO3541" s="7" t="str">
        <f t="shared" si="386"/>
        <v/>
      </c>
      <c r="AP3541" s="10" t="str">
        <f t="shared" si="386"/>
        <v/>
      </c>
      <c r="AQ3541" s="310">
        <f>IF(ISNUMBER(SEARCH($T$30,AO3541)),MAX(AQ$5:AQ3540)+1,0)</f>
        <v>0</v>
      </c>
      <c r="AR3541" s="310">
        <f>IF(ISNUMBER(SEARCH($T$31,AO3541)),MAX(AR$5:AR3540)+1,0)</f>
        <v>0</v>
      </c>
      <c r="AS3541" s="128" t="str">
        <f t="shared" si="382"/>
        <v/>
      </c>
      <c r="AT3541" s="105" t="str">
        <f>IF(ISNUMBER($AS3541),INDEX($C$1:$AB$3985,$AS3541,AT$4),"")</f>
        <v/>
      </c>
      <c r="AU3541" s="128"/>
      <c r="AV3541" s="128" t="str">
        <f t="shared" si="384"/>
        <v/>
      </c>
      <c r="AW3541" s="105" t="str">
        <f>IF(ISNUMBER($AV3541),INDEX($C$1:$AB$3985,$AV3541,AW$4),"")</f>
        <v/>
      </c>
      <c r="AX3541" s="105" t="str">
        <f>IF(ISNUMBER($AV3541),INDEX($C$1:$AB$3985,$AV3541,AX$4),"")</f>
        <v/>
      </c>
      <c r="AY3541" s="128"/>
      <c r="AZ3541" s="128"/>
      <c r="BA3541" s="128" t="str">
        <f t="shared" si="385"/>
        <v/>
      </c>
      <c r="BB3541" s="105" t="str">
        <f>IF(ISNUMBER($BA3541),INDEX($C$1:$AB$3985,$BA3541,BB$4),"")</f>
        <v/>
      </c>
      <c r="BC3541" s="105"/>
    </row>
    <row r="3542" spans="1:55" x14ac:dyDescent="0.25">
      <c r="A3542" s="98"/>
      <c r="B3542" s="98"/>
      <c r="C3542" s="73"/>
      <c r="D3542" s="179"/>
      <c r="E3542" s="176"/>
      <c r="F3542" s="176"/>
      <c r="G3542" s="176"/>
      <c r="H3542" s="176"/>
      <c r="I3542" s="176"/>
      <c r="J3542" s="172"/>
      <c r="K3542" s="173"/>
      <c r="L3542" s="178"/>
      <c r="R3542" s="3"/>
      <c r="S3542" s="106"/>
      <c r="T3542" s="106"/>
      <c r="U3542" s="106"/>
      <c r="V3542" s="106"/>
      <c r="W3542" s="106"/>
      <c r="X3542" s="106"/>
      <c r="AB3542" s="188" t="str">
        <f t="shared" si="380"/>
        <v/>
      </c>
      <c r="AC3542" s="188" t="s">
        <v>1585</v>
      </c>
      <c r="AD3542" s="131"/>
      <c r="AE3542" s="131"/>
      <c r="AF3542" s="131"/>
      <c r="AG3542" s="131"/>
      <c r="AH3542" s="131"/>
      <c r="AI3542" s="131"/>
      <c r="AJ3542" s="128" t="str">
        <f t="shared" si="381"/>
        <v/>
      </c>
      <c r="AK3542" s="7" t="str">
        <f>IF(ISNUMBER($AJ3542),INDEX($C$1:$AB$3985,$AJ3542,AK$4),"")</f>
        <v/>
      </c>
      <c r="AL3542" s="7" t="str">
        <f>IF(ISNUMBER($AJ3542),INDEX($C$1:$AB$3985,$AJ3542,AL$4),"")</f>
        <v/>
      </c>
      <c r="AM3542" s="128"/>
      <c r="AN3542" s="128" t="str">
        <f t="shared" si="383"/>
        <v/>
      </c>
      <c r="AO3542" s="7" t="str">
        <f t="shared" si="386"/>
        <v/>
      </c>
      <c r="AP3542" s="10" t="str">
        <f t="shared" si="386"/>
        <v/>
      </c>
      <c r="AQ3542" s="310">
        <f>IF(ISNUMBER(SEARCH($T$30,AO3542)),MAX(AQ$5:AQ3541)+1,0)</f>
        <v>0</v>
      </c>
      <c r="AR3542" s="310">
        <f>IF(ISNUMBER(SEARCH($T$31,AO3542)),MAX(AR$5:AR3541)+1,0)</f>
        <v>0</v>
      </c>
      <c r="AS3542" s="128" t="str">
        <f t="shared" si="382"/>
        <v/>
      </c>
      <c r="AT3542" s="105" t="str">
        <f>IF(ISNUMBER($AS3542),INDEX($C$1:$AB$3985,$AS3542,AT$4),"")</f>
        <v/>
      </c>
      <c r="AU3542" s="128"/>
      <c r="AV3542" s="128" t="str">
        <f t="shared" si="384"/>
        <v/>
      </c>
      <c r="AW3542" s="105" t="str">
        <f>IF(ISNUMBER($AV3542),INDEX($C$1:$AB$3985,$AV3542,AW$4),"")</f>
        <v/>
      </c>
      <c r="AX3542" s="105" t="str">
        <f>IF(ISNUMBER($AV3542),INDEX($C$1:$AB$3985,$AV3542,AX$4),"")</f>
        <v/>
      </c>
      <c r="AY3542" s="128"/>
      <c r="AZ3542" s="128"/>
      <c r="BA3542" s="128" t="str">
        <f t="shared" si="385"/>
        <v/>
      </c>
      <c r="BB3542" s="105" t="str">
        <f>IF(ISNUMBER($BA3542),INDEX($C$1:$AB$3985,$BA3542,BB$4),"")</f>
        <v/>
      </c>
      <c r="BC3542" s="105"/>
    </row>
    <row r="3543" spans="1:55" x14ac:dyDescent="0.25">
      <c r="A3543" s="98"/>
      <c r="B3543" s="98"/>
      <c r="C3543" s="73"/>
      <c r="D3543" s="179"/>
      <c r="E3543" s="176"/>
      <c r="F3543" s="176"/>
      <c r="G3543" s="176"/>
      <c r="H3543" s="176"/>
      <c r="I3543" s="176"/>
      <c r="J3543" s="172"/>
      <c r="K3543" s="173"/>
      <c r="L3543" s="178"/>
      <c r="R3543" s="3"/>
      <c r="S3543" s="106"/>
      <c r="T3543" s="106"/>
      <c r="U3543" s="106"/>
      <c r="V3543" s="106"/>
      <c r="W3543" s="106"/>
      <c r="X3543" s="106"/>
      <c r="AB3543" s="188" t="str">
        <f t="shared" si="380"/>
        <v/>
      </c>
      <c r="AC3543" s="188" t="s">
        <v>1585</v>
      </c>
      <c r="AD3543" s="131"/>
      <c r="AE3543" s="131"/>
      <c r="AF3543" s="131"/>
      <c r="AG3543" s="131"/>
      <c r="AH3543" s="131"/>
      <c r="AI3543" s="131"/>
      <c r="AJ3543" s="128" t="str">
        <f t="shared" si="381"/>
        <v/>
      </c>
      <c r="AK3543" s="7" t="str">
        <f>IF(ISNUMBER($AJ3543),INDEX($C$1:$AB$3985,$AJ3543,AK$4),"")</f>
        <v/>
      </c>
      <c r="AL3543" s="7" t="str">
        <f>IF(ISNUMBER($AJ3543),INDEX($C$1:$AB$3985,$AJ3543,AL$4),"")</f>
        <v/>
      </c>
      <c r="AM3543" s="128"/>
      <c r="AN3543" s="128" t="str">
        <f t="shared" si="383"/>
        <v/>
      </c>
      <c r="AO3543" s="7" t="str">
        <f t="shared" si="386"/>
        <v/>
      </c>
      <c r="AP3543" s="10" t="str">
        <f t="shared" si="386"/>
        <v/>
      </c>
      <c r="AQ3543" s="310">
        <f>IF(ISNUMBER(SEARCH($T$30,AO3543)),MAX(AQ$5:AQ3542)+1,0)</f>
        <v>0</v>
      </c>
      <c r="AR3543" s="310">
        <f>IF(ISNUMBER(SEARCH($T$31,AO3543)),MAX(AR$5:AR3542)+1,0)</f>
        <v>0</v>
      </c>
      <c r="AS3543" s="128" t="str">
        <f t="shared" si="382"/>
        <v/>
      </c>
      <c r="AT3543" s="105" t="str">
        <f>IF(ISNUMBER($AS3543),INDEX($C$1:$AB$3985,$AS3543,AT$4),"")</f>
        <v/>
      </c>
      <c r="AU3543" s="128"/>
      <c r="AV3543" s="128" t="str">
        <f t="shared" si="384"/>
        <v/>
      </c>
      <c r="AW3543" s="105" t="str">
        <f>IF(ISNUMBER($AV3543),INDEX($C$1:$AB$3985,$AV3543,AW$4),"")</f>
        <v/>
      </c>
      <c r="AX3543" s="105" t="str">
        <f>IF(ISNUMBER($AV3543),INDEX($C$1:$AB$3985,$AV3543,AX$4),"")</f>
        <v/>
      </c>
      <c r="AY3543" s="128"/>
      <c r="AZ3543" s="128"/>
      <c r="BA3543" s="128" t="str">
        <f t="shared" si="385"/>
        <v/>
      </c>
      <c r="BB3543" s="105" t="str">
        <f>IF(ISNUMBER($BA3543),INDEX($C$1:$AB$3985,$BA3543,BB$4),"")</f>
        <v/>
      </c>
      <c r="BC3543" s="105"/>
    </row>
    <row r="3544" spans="1:55" x14ac:dyDescent="0.25">
      <c r="A3544" s="98"/>
      <c r="B3544" s="98"/>
      <c r="C3544" s="73"/>
      <c r="D3544" s="179"/>
      <c r="E3544" s="176"/>
      <c r="F3544" s="176"/>
      <c r="G3544" s="176"/>
      <c r="H3544" s="176"/>
      <c r="I3544" s="176"/>
      <c r="J3544" s="172"/>
      <c r="K3544" s="173"/>
      <c r="L3544" s="178"/>
      <c r="R3544" s="3"/>
      <c r="S3544" s="106"/>
      <c r="T3544" s="106"/>
      <c r="U3544" s="106"/>
      <c r="V3544" s="106"/>
      <c r="W3544" s="106"/>
      <c r="X3544" s="106"/>
      <c r="AB3544" s="188" t="str">
        <f t="shared" si="380"/>
        <v/>
      </c>
      <c r="AC3544" s="188" t="s">
        <v>1585</v>
      </c>
      <c r="AD3544" s="131"/>
      <c r="AE3544" s="131"/>
      <c r="AF3544" s="131"/>
      <c r="AG3544" s="131"/>
      <c r="AH3544" s="131"/>
      <c r="AI3544" s="131"/>
      <c r="AJ3544" s="128" t="str">
        <f t="shared" si="381"/>
        <v/>
      </c>
      <c r="AK3544" s="7" t="str">
        <f>IF(ISNUMBER($AJ3544),INDEX($C$1:$AB$3985,$AJ3544,AK$4),"")</f>
        <v/>
      </c>
      <c r="AL3544" s="7" t="str">
        <f>IF(ISNUMBER($AJ3544),INDEX($C$1:$AB$3985,$AJ3544,AL$4),"")</f>
        <v/>
      </c>
      <c r="AM3544" s="128"/>
      <c r="AN3544" s="128" t="str">
        <f t="shared" si="383"/>
        <v/>
      </c>
      <c r="AO3544" s="7" t="str">
        <f t="shared" si="386"/>
        <v/>
      </c>
      <c r="AP3544" s="10" t="str">
        <f t="shared" si="386"/>
        <v/>
      </c>
      <c r="AQ3544" s="310">
        <f>IF(ISNUMBER(SEARCH($T$30,AO3544)),MAX(AQ$5:AQ3543)+1,0)</f>
        <v>0</v>
      </c>
      <c r="AR3544" s="310">
        <f>IF(ISNUMBER(SEARCH($T$31,AO3544)),MAX(AR$5:AR3543)+1,0)</f>
        <v>0</v>
      </c>
      <c r="AS3544" s="128" t="str">
        <f t="shared" si="382"/>
        <v/>
      </c>
      <c r="AT3544" s="105" t="str">
        <f>IF(ISNUMBER($AS3544),INDEX($C$1:$AB$3985,$AS3544,AT$4),"")</f>
        <v/>
      </c>
      <c r="AU3544" s="128"/>
      <c r="AV3544" s="128" t="str">
        <f t="shared" si="384"/>
        <v/>
      </c>
      <c r="AW3544" s="105" t="str">
        <f>IF(ISNUMBER($AV3544),INDEX($C$1:$AB$3985,$AV3544,AW$4),"")</f>
        <v/>
      </c>
      <c r="AX3544" s="105" t="str">
        <f>IF(ISNUMBER($AV3544),INDEX($C$1:$AB$3985,$AV3544,AX$4),"")</f>
        <v/>
      </c>
      <c r="AY3544" s="128"/>
      <c r="AZ3544" s="128"/>
      <c r="BA3544" s="128" t="str">
        <f t="shared" si="385"/>
        <v/>
      </c>
      <c r="BB3544" s="105" t="str">
        <f>IF(ISNUMBER($BA3544),INDEX($C$1:$AB$3985,$BA3544,BB$4),"")</f>
        <v/>
      </c>
      <c r="BC3544" s="105"/>
    </row>
    <row r="3545" spans="1:55" x14ac:dyDescent="0.25">
      <c r="A3545" s="98"/>
      <c r="B3545" s="98"/>
      <c r="C3545" s="73"/>
      <c r="D3545" s="179"/>
      <c r="E3545" s="176"/>
      <c r="F3545" s="176"/>
      <c r="G3545" s="176"/>
      <c r="H3545" s="176"/>
      <c r="I3545" s="176"/>
      <c r="J3545" s="172"/>
      <c r="K3545" s="173"/>
      <c r="L3545" s="178"/>
      <c r="R3545" s="3"/>
      <c r="S3545" s="106"/>
      <c r="T3545" s="106"/>
      <c r="U3545" s="106"/>
      <c r="V3545" s="106"/>
      <c r="W3545" s="106"/>
      <c r="X3545" s="106"/>
      <c r="AB3545" s="188" t="str">
        <f t="shared" si="380"/>
        <v/>
      </c>
      <c r="AC3545" s="188" t="s">
        <v>1585</v>
      </c>
      <c r="AD3545" s="131"/>
      <c r="AE3545" s="131"/>
      <c r="AF3545" s="131"/>
      <c r="AG3545" s="131"/>
      <c r="AH3545" s="131"/>
      <c r="AI3545" s="131"/>
      <c r="AJ3545" s="128" t="str">
        <f t="shared" si="381"/>
        <v/>
      </c>
      <c r="AK3545" s="7" t="str">
        <f>IF(ISNUMBER($AJ3545),INDEX($C$1:$AB$3985,$AJ3545,AK$4),"")</f>
        <v/>
      </c>
      <c r="AL3545" s="7" t="str">
        <f>IF(ISNUMBER($AJ3545),INDEX($C$1:$AB$3985,$AJ3545,AL$4),"")</f>
        <v/>
      </c>
      <c r="AM3545" s="128"/>
      <c r="AN3545" s="128" t="str">
        <f t="shared" si="383"/>
        <v/>
      </c>
      <c r="AO3545" s="7" t="str">
        <f t="shared" si="386"/>
        <v/>
      </c>
      <c r="AP3545" s="10" t="str">
        <f t="shared" si="386"/>
        <v/>
      </c>
      <c r="AQ3545" s="310">
        <f>IF(ISNUMBER(SEARCH($T$30,AO3545)),MAX(AQ$5:AQ3544)+1,0)</f>
        <v>0</v>
      </c>
      <c r="AR3545" s="310">
        <f>IF(ISNUMBER(SEARCH($T$31,AO3545)),MAX(AR$5:AR3544)+1,0)</f>
        <v>0</v>
      </c>
      <c r="AS3545" s="128" t="str">
        <f t="shared" si="382"/>
        <v/>
      </c>
      <c r="AT3545" s="105" t="str">
        <f>IF(ISNUMBER($AS3545),INDEX($C$1:$AB$3985,$AS3545,AT$4),"")</f>
        <v/>
      </c>
      <c r="AU3545" s="128"/>
      <c r="AV3545" s="128" t="str">
        <f t="shared" si="384"/>
        <v/>
      </c>
      <c r="AW3545" s="105" t="str">
        <f>IF(ISNUMBER($AV3545),INDEX($C$1:$AB$3985,$AV3545,AW$4),"")</f>
        <v/>
      </c>
      <c r="AX3545" s="105" t="str">
        <f>IF(ISNUMBER($AV3545),INDEX($C$1:$AB$3985,$AV3545,AX$4),"")</f>
        <v/>
      </c>
      <c r="AY3545" s="128"/>
      <c r="AZ3545" s="128"/>
      <c r="BA3545" s="128" t="str">
        <f t="shared" si="385"/>
        <v/>
      </c>
      <c r="BB3545" s="105" t="str">
        <f>IF(ISNUMBER($BA3545),INDEX($C$1:$AB$3985,$BA3545,BB$4),"")</f>
        <v/>
      </c>
      <c r="BC3545" s="105"/>
    </row>
    <row r="3546" spans="1:55" x14ac:dyDescent="0.25">
      <c r="A3546" s="98"/>
      <c r="B3546" s="98"/>
      <c r="C3546" s="73"/>
      <c r="D3546" s="179"/>
      <c r="E3546" s="176"/>
      <c r="F3546" s="176"/>
      <c r="G3546" s="176"/>
      <c r="H3546" s="176"/>
      <c r="I3546" s="176"/>
      <c r="J3546" s="172"/>
      <c r="K3546" s="173"/>
      <c r="L3546" s="178"/>
      <c r="R3546" s="3"/>
      <c r="S3546" s="106"/>
      <c r="T3546" s="106"/>
      <c r="U3546" s="106"/>
      <c r="V3546" s="106"/>
      <c r="W3546" s="106"/>
      <c r="X3546" s="106"/>
      <c r="AB3546" s="188" t="str">
        <f t="shared" si="380"/>
        <v/>
      </c>
      <c r="AC3546" s="188" t="s">
        <v>1585</v>
      </c>
      <c r="AD3546" s="131"/>
      <c r="AE3546" s="131"/>
      <c r="AF3546" s="131"/>
      <c r="AG3546" s="131"/>
      <c r="AH3546" s="131"/>
      <c r="AI3546" s="131"/>
      <c r="AJ3546" s="128" t="str">
        <f t="shared" si="381"/>
        <v/>
      </c>
      <c r="AK3546" s="7" t="str">
        <f>IF(ISNUMBER($AJ3546),INDEX($C$1:$AB$3985,$AJ3546,AK$4),"")</f>
        <v/>
      </c>
      <c r="AL3546" s="7" t="str">
        <f>IF(ISNUMBER($AJ3546),INDEX($C$1:$AB$3985,$AJ3546,AL$4),"")</f>
        <v/>
      </c>
      <c r="AM3546" s="128"/>
      <c r="AN3546" s="128" t="str">
        <f t="shared" si="383"/>
        <v/>
      </c>
      <c r="AO3546" s="7" t="str">
        <f t="shared" si="386"/>
        <v/>
      </c>
      <c r="AP3546" s="10" t="str">
        <f t="shared" si="386"/>
        <v/>
      </c>
      <c r="AQ3546" s="310">
        <f>IF(ISNUMBER(SEARCH($T$30,AO3546)),MAX(AQ$5:AQ3545)+1,0)</f>
        <v>0</v>
      </c>
      <c r="AR3546" s="310">
        <f>IF(ISNUMBER(SEARCH($T$31,AO3546)),MAX(AR$5:AR3545)+1,0)</f>
        <v>0</v>
      </c>
      <c r="AS3546" s="128" t="str">
        <f t="shared" si="382"/>
        <v/>
      </c>
      <c r="AT3546" s="105" t="str">
        <f>IF(ISNUMBER($AS3546),INDEX($C$1:$AB$3985,$AS3546,AT$4),"")</f>
        <v/>
      </c>
      <c r="AU3546" s="128"/>
      <c r="AV3546" s="128" t="str">
        <f t="shared" si="384"/>
        <v/>
      </c>
      <c r="AW3546" s="105" t="str">
        <f>IF(ISNUMBER($AV3546),INDEX($C$1:$AB$3985,$AV3546,AW$4),"")</f>
        <v/>
      </c>
      <c r="AX3546" s="105" t="str">
        <f>IF(ISNUMBER($AV3546),INDEX($C$1:$AB$3985,$AV3546,AX$4),"")</f>
        <v/>
      </c>
      <c r="AY3546" s="128"/>
      <c r="AZ3546" s="128"/>
      <c r="BA3546" s="128" t="str">
        <f t="shared" si="385"/>
        <v/>
      </c>
      <c r="BB3546" s="105" t="str">
        <f>IF(ISNUMBER($BA3546),INDEX($C$1:$AB$3985,$BA3546,BB$4),"")</f>
        <v/>
      </c>
      <c r="BC3546" s="105"/>
    </row>
    <row r="3547" spans="1:55" x14ac:dyDescent="0.25">
      <c r="A3547" s="98"/>
      <c r="B3547" s="98"/>
      <c r="C3547" s="73"/>
      <c r="D3547" s="179"/>
      <c r="E3547" s="176"/>
      <c r="F3547" s="176"/>
      <c r="G3547" s="176"/>
      <c r="H3547" s="176"/>
      <c r="I3547" s="176"/>
      <c r="J3547" s="172"/>
      <c r="K3547" s="173"/>
      <c r="L3547" s="178"/>
      <c r="R3547" s="3"/>
      <c r="S3547" s="106"/>
      <c r="T3547" s="106"/>
      <c r="U3547" s="106"/>
      <c r="V3547" s="106"/>
      <c r="W3547" s="106"/>
      <c r="X3547" s="106"/>
      <c r="AB3547" s="188" t="str">
        <f t="shared" si="380"/>
        <v/>
      </c>
      <c r="AC3547" s="188" t="s">
        <v>1585</v>
      </c>
      <c r="AD3547" s="131"/>
      <c r="AE3547" s="131"/>
      <c r="AF3547" s="131"/>
      <c r="AG3547" s="131"/>
      <c r="AH3547" s="131"/>
      <c r="AI3547" s="131"/>
      <c r="AJ3547" s="128" t="str">
        <f t="shared" si="381"/>
        <v/>
      </c>
      <c r="AK3547" s="7" t="str">
        <f>IF(ISNUMBER($AJ3547),INDEX($C$1:$AB$3985,$AJ3547,AK$4),"")</f>
        <v/>
      </c>
      <c r="AL3547" s="7" t="str">
        <f>IF(ISNUMBER($AJ3547),INDEX($C$1:$AB$3985,$AJ3547,AL$4),"")</f>
        <v/>
      </c>
      <c r="AM3547" s="128"/>
      <c r="AN3547" s="128" t="str">
        <f t="shared" si="383"/>
        <v/>
      </c>
      <c r="AO3547" s="7" t="str">
        <f t="shared" si="386"/>
        <v/>
      </c>
      <c r="AP3547" s="10" t="str">
        <f t="shared" si="386"/>
        <v/>
      </c>
      <c r="AQ3547" s="310">
        <f>IF(ISNUMBER(SEARCH($T$30,AO3547)),MAX(AQ$5:AQ3546)+1,0)</f>
        <v>0</v>
      </c>
      <c r="AR3547" s="310">
        <f>IF(ISNUMBER(SEARCH($T$31,AO3547)),MAX(AR$5:AR3546)+1,0)</f>
        <v>0</v>
      </c>
      <c r="AS3547" s="128" t="str">
        <f t="shared" si="382"/>
        <v/>
      </c>
      <c r="AT3547" s="105" t="str">
        <f>IF(ISNUMBER($AS3547),INDEX($C$1:$AB$3985,$AS3547,AT$4),"")</f>
        <v/>
      </c>
      <c r="AU3547" s="128"/>
      <c r="AV3547" s="128" t="str">
        <f t="shared" si="384"/>
        <v/>
      </c>
      <c r="AW3547" s="105" t="str">
        <f>IF(ISNUMBER($AV3547),INDEX($C$1:$AB$3985,$AV3547,AW$4),"")</f>
        <v/>
      </c>
      <c r="AX3547" s="105" t="str">
        <f>IF(ISNUMBER($AV3547),INDEX($C$1:$AB$3985,$AV3547,AX$4),"")</f>
        <v/>
      </c>
      <c r="AY3547" s="128"/>
      <c r="AZ3547" s="128"/>
      <c r="BA3547" s="128" t="str">
        <f t="shared" si="385"/>
        <v/>
      </c>
      <c r="BB3547" s="105" t="str">
        <f>IF(ISNUMBER($BA3547),INDEX($C$1:$AB$3985,$BA3547,BB$4),"")</f>
        <v/>
      </c>
      <c r="BC3547" s="105"/>
    </row>
    <row r="3548" spans="1:55" x14ac:dyDescent="0.25">
      <c r="A3548" s="98"/>
      <c r="B3548" s="98"/>
      <c r="C3548" s="73"/>
      <c r="D3548" s="179"/>
      <c r="E3548" s="176"/>
      <c r="F3548" s="176"/>
      <c r="G3548" s="176"/>
      <c r="H3548" s="176"/>
      <c r="I3548" s="176"/>
      <c r="J3548" s="172"/>
      <c r="K3548" s="173"/>
      <c r="L3548" s="178"/>
      <c r="R3548" s="3"/>
      <c r="S3548" s="106"/>
      <c r="T3548" s="106"/>
      <c r="U3548" s="106"/>
      <c r="V3548" s="106"/>
      <c r="W3548" s="106"/>
      <c r="X3548" s="106"/>
      <c r="AB3548" s="188" t="str">
        <f t="shared" si="380"/>
        <v/>
      </c>
      <c r="AC3548" s="188" t="s">
        <v>1585</v>
      </c>
      <c r="AD3548" s="131"/>
      <c r="AE3548" s="131"/>
      <c r="AF3548" s="131"/>
      <c r="AG3548" s="131"/>
      <c r="AH3548" s="131"/>
      <c r="AI3548" s="131"/>
      <c r="AJ3548" s="128" t="str">
        <f t="shared" si="381"/>
        <v/>
      </c>
      <c r="AK3548" s="7" t="str">
        <f>IF(ISNUMBER($AJ3548),INDEX($C$1:$AB$3985,$AJ3548,AK$4),"")</f>
        <v/>
      </c>
      <c r="AL3548" s="7" t="str">
        <f>IF(ISNUMBER($AJ3548),INDEX($C$1:$AB$3985,$AJ3548,AL$4),"")</f>
        <v/>
      </c>
      <c r="AM3548" s="128"/>
      <c r="AN3548" s="128" t="str">
        <f t="shared" si="383"/>
        <v/>
      </c>
      <c r="AO3548" s="7" t="str">
        <f t="shared" si="386"/>
        <v/>
      </c>
      <c r="AP3548" s="10" t="str">
        <f t="shared" si="386"/>
        <v/>
      </c>
      <c r="AQ3548" s="310">
        <f>IF(ISNUMBER(SEARCH($T$30,AO3548)),MAX(AQ$5:AQ3547)+1,0)</f>
        <v>0</v>
      </c>
      <c r="AR3548" s="310">
        <f>IF(ISNUMBER(SEARCH($T$31,AO3548)),MAX(AR$5:AR3547)+1,0)</f>
        <v>0</v>
      </c>
      <c r="AS3548" s="128" t="str">
        <f t="shared" si="382"/>
        <v/>
      </c>
      <c r="AT3548" s="105" t="str">
        <f>IF(ISNUMBER($AS3548),INDEX($C$1:$AB$3985,$AS3548,AT$4),"")</f>
        <v/>
      </c>
      <c r="AU3548" s="128"/>
      <c r="AV3548" s="128" t="str">
        <f t="shared" si="384"/>
        <v/>
      </c>
      <c r="AW3548" s="105" t="str">
        <f>IF(ISNUMBER($AV3548),INDEX($C$1:$AB$3985,$AV3548,AW$4),"")</f>
        <v/>
      </c>
      <c r="AX3548" s="105" t="str">
        <f>IF(ISNUMBER($AV3548),INDEX($C$1:$AB$3985,$AV3548,AX$4),"")</f>
        <v/>
      </c>
      <c r="AY3548" s="128"/>
      <c r="AZ3548" s="128"/>
      <c r="BA3548" s="128" t="str">
        <f t="shared" si="385"/>
        <v/>
      </c>
      <c r="BB3548" s="105" t="str">
        <f>IF(ISNUMBER($BA3548),INDEX($C$1:$AB$3985,$BA3548,BB$4),"")</f>
        <v/>
      </c>
      <c r="BC3548" s="105"/>
    </row>
    <row r="3549" spans="1:55" x14ac:dyDescent="0.25">
      <c r="A3549" s="98"/>
      <c r="B3549" s="98"/>
      <c r="C3549" s="73"/>
      <c r="D3549" s="179"/>
      <c r="E3549" s="176"/>
      <c r="F3549" s="176"/>
      <c r="G3549" s="176"/>
      <c r="H3549" s="176"/>
      <c r="I3549" s="176"/>
      <c r="J3549" s="172"/>
      <c r="K3549" s="173"/>
      <c r="L3549" s="178"/>
      <c r="R3549" s="3"/>
      <c r="S3549" s="106"/>
      <c r="T3549" s="106"/>
      <c r="U3549" s="106"/>
      <c r="V3549" s="106"/>
      <c r="W3549" s="106"/>
      <c r="X3549" s="106"/>
      <c r="AB3549" s="188" t="str">
        <f t="shared" si="380"/>
        <v/>
      </c>
      <c r="AC3549" s="188" t="s">
        <v>1585</v>
      </c>
      <c r="AD3549" s="131"/>
      <c r="AE3549" s="131"/>
      <c r="AF3549" s="131"/>
      <c r="AG3549" s="131"/>
      <c r="AH3549" s="131"/>
      <c r="AI3549" s="131"/>
      <c r="AJ3549" s="128" t="str">
        <f t="shared" si="381"/>
        <v/>
      </c>
      <c r="AK3549" s="7" t="str">
        <f>IF(ISNUMBER($AJ3549),INDEX($C$1:$AB$3985,$AJ3549,AK$4),"")</f>
        <v/>
      </c>
      <c r="AL3549" s="7" t="str">
        <f>IF(ISNUMBER($AJ3549),INDEX($C$1:$AB$3985,$AJ3549,AL$4),"")</f>
        <v/>
      </c>
      <c r="AM3549" s="128"/>
      <c r="AN3549" s="128" t="str">
        <f t="shared" si="383"/>
        <v/>
      </c>
      <c r="AO3549" s="7" t="str">
        <f t="shared" si="386"/>
        <v/>
      </c>
      <c r="AP3549" s="10" t="str">
        <f t="shared" si="386"/>
        <v/>
      </c>
      <c r="AQ3549" s="310">
        <f>IF(ISNUMBER(SEARCH($T$30,AO3549)),MAX(AQ$5:AQ3548)+1,0)</f>
        <v>0</v>
      </c>
      <c r="AR3549" s="310">
        <f>IF(ISNUMBER(SEARCH($T$31,AO3549)),MAX(AR$5:AR3548)+1,0)</f>
        <v>0</v>
      </c>
      <c r="AS3549" s="128" t="str">
        <f t="shared" si="382"/>
        <v/>
      </c>
      <c r="AT3549" s="105" t="str">
        <f>IF(ISNUMBER($AS3549),INDEX($C$1:$AB$3985,$AS3549,AT$4),"")</f>
        <v/>
      </c>
      <c r="AU3549" s="128"/>
      <c r="AV3549" s="128" t="str">
        <f t="shared" si="384"/>
        <v/>
      </c>
      <c r="AW3549" s="105" t="str">
        <f>IF(ISNUMBER($AV3549),INDEX($C$1:$AB$3985,$AV3549,AW$4),"")</f>
        <v/>
      </c>
      <c r="AX3549" s="105" t="str">
        <f>IF(ISNUMBER($AV3549),INDEX($C$1:$AB$3985,$AV3549,AX$4),"")</f>
        <v/>
      </c>
      <c r="AY3549" s="128"/>
      <c r="AZ3549" s="128"/>
      <c r="BA3549" s="128" t="str">
        <f t="shared" si="385"/>
        <v/>
      </c>
      <c r="BB3549" s="105" t="str">
        <f>IF(ISNUMBER($BA3549),INDEX($C$1:$AB$3985,$BA3549,BB$4),"")</f>
        <v/>
      </c>
      <c r="BC3549" s="105"/>
    </row>
    <row r="3550" spans="1:55" x14ac:dyDescent="0.25">
      <c r="A3550" s="98"/>
      <c r="B3550" s="98"/>
      <c r="C3550" s="73"/>
      <c r="D3550" s="179"/>
      <c r="E3550" s="176"/>
      <c r="F3550" s="176"/>
      <c r="G3550" s="176"/>
      <c r="H3550" s="176"/>
      <c r="I3550" s="176"/>
      <c r="J3550" s="172"/>
      <c r="K3550" s="173"/>
      <c r="L3550" s="178"/>
      <c r="R3550" s="3"/>
      <c r="S3550" s="106"/>
      <c r="T3550" s="106"/>
      <c r="U3550" s="106"/>
      <c r="V3550" s="106"/>
      <c r="W3550" s="106"/>
      <c r="X3550" s="106"/>
      <c r="AB3550" s="188" t="str">
        <f t="shared" si="380"/>
        <v/>
      </c>
      <c r="AC3550" s="188" t="s">
        <v>1585</v>
      </c>
      <c r="AD3550" s="131"/>
      <c r="AE3550" s="131"/>
      <c r="AF3550" s="131"/>
      <c r="AG3550" s="131"/>
      <c r="AH3550" s="131"/>
      <c r="AI3550" s="131"/>
      <c r="AJ3550" s="128" t="str">
        <f t="shared" si="381"/>
        <v/>
      </c>
      <c r="AK3550" s="7" t="str">
        <f>IF(ISNUMBER($AJ3550),INDEX($C$1:$AB$3985,$AJ3550,AK$4),"")</f>
        <v/>
      </c>
      <c r="AL3550" s="7" t="str">
        <f>IF(ISNUMBER($AJ3550),INDEX($C$1:$AB$3985,$AJ3550,AL$4),"")</f>
        <v/>
      </c>
      <c r="AM3550" s="128"/>
      <c r="AN3550" s="128" t="str">
        <f t="shared" si="383"/>
        <v/>
      </c>
      <c r="AO3550" s="7" t="str">
        <f t="shared" si="386"/>
        <v/>
      </c>
      <c r="AP3550" s="10" t="str">
        <f t="shared" si="386"/>
        <v/>
      </c>
      <c r="AQ3550" s="310">
        <f>IF(ISNUMBER(SEARCH($T$30,AO3550)),MAX(AQ$5:AQ3549)+1,0)</f>
        <v>0</v>
      </c>
      <c r="AR3550" s="310">
        <f>IF(ISNUMBER(SEARCH($T$31,AO3550)),MAX(AR$5:AR3549)+1,0)</f>
        <v>0</v>
      </c>
      <c r="AS3550" s="128" t="str">
        <f t="shared" si="382"/>
        <v/>
      </c>
      <c r="AT3550" s="105" t="str">
        <f>IF(ISNUMBER($AS3550),INDEX($C$1:$AB$3985,$AS3550,AT$4),"")</f>
        <v/>
      </c>
      <c r="AU3550" s="128"/>
      <c r="AV3550" s="128" t="str">
        <f t="shared" si="384"/>
        <v/>
      </c>
      <c r="AW3550" s="105" t="str">
        <f>IF(ISNUMBER($AV3550),INDEX($C$1:$AB$3985,$AV3550,AW$4),"")</f>
        <v/>
      </c>
      <c r="AX3550" s="105" t="str">
        <f>IF(ISNUMBER($AV3550),INDEX($C$1:$AB$3985,$AV3550,AX$4),"")</f>
        <v/>
      </c>
      <c r="AY3550" s="128"/>
      <c r="AZ3550" s="128"/>
      <c r="BA3550" s="128" t="str">
        <f t="shared" si="385"/>
        <v/>
      </c>
      <c r="BB3550" s="105" t="str">
        <f>IF(ISNUMBER($BA3550),INDEX($C$1:$AB$3985,$BA3550,BB$4),"")</f>
        <v/>
      </c>
      <c r="BC3550" s="105"/>
    </row>
    <row r="3551" spans="1:55" x14ac:dyDescent="0.25">
      <c r="A3551" s="98"/>
      <c r="B3551" s="98"/>
      <c r="C3551" s="73"/>
      <c r="D3551" s="179"/>
      <c r="E3551" s="176"/>
      <c r="F3551" s="176"/>
      <c r="G3551" s="176"/>
      <c r="H3551" s="176"/>
      <c r="I3551" s="176"/>
      <c r="J3551" s="172"/>
      <c r="K3551" s="173"/>
      <c r="L3551" s="178"/>
      <c r="R3551" s="3"/>
      <c r="S3551" s="106"/>
      <c r="T3551" s="106"/>
      <c r="U3551" s="106"/>
      <c r="V3551" s="106"/>
      <c r="W3551" s="106"/>
      <c r="X3551" s="106"/>
      <c r="AB3551" s="188" t="str">
        <f t="shared" si="380"/>
        <v/>
      </c>
      <c r="AC3551" s="188" t="s">
        <v>1585</v>
      </c>
      <c r="AD3551" s="131"/>
      <c r="AE3551" s="131"/>
      <c r="AF3551" s="131"/>
      <c r="AG3551" s="131"/>
      <c r="AH3551" s="131"/>
      <c r="AI3551" s="131"/>
      <c r="AJ3551" s="128" t="str">
        <f t="shared" si="381"/>
        <v/>
      </c>
      <c r="AK3551" s="7" t="str">
        <f>IF(ISNUMBER($AJ3551),INDEX($C$1:$AB$3985,$AJ3551,AK$4),"")</f>
        <v/>
      </c>
      <c r="AL3551" s="7" t="str">
        <f>IF(ISNUMBER($AJ3551),INDEX($C$1:$AB$3985,$AJ3551,AL$4),"")</f>
        <v/>
      </c>
      <c r="AM3551" s="128"/>
      <c r="AN3551" s="128" t="str">
        <f t="shared" si="383"/>
        <v/>
      </c>
      <c r="AO3551" s="7" t="str">
        <f t="shared" si="386"/>
        <v/>
      </c>
      <c r="AP3551" s="10" t="str">
        <f t="shared" si="386"/>
        <v/>
      </c>
      <c r="AQ3551" s="310">
        <f>IF(ISNUMBER(SEARCH($T$30,AO3551)),MAX(AQ$5:AQ3550)+1,0)</f>
        <v>0</v>
      </c>
      <c r="AR3551" s="310">
        <f>IF(ISNUMBER(SEARCH($T$31,AO3551)),MAX(AR$5:AR3550)+1,0)</f>
        <v>0</v>
      </c>
      <c r="AS3551" s="128" t="str">
        <f t="shared" si="382"/>
        <v/>
      </c>
      <c r="AT3551" s="105" t="str">
        <f>IF(ISNUMBER($AS3551),INDEX($C$1:$AB$3985,$AS3551,AT$4),"")</f>
        <v/>
      </c>
      <c r="AU3551" s="128"/>
      <c r="AV3551" s="128" t="str">
        <f t="shared" si="384"/>
        <v/>
      </c>
      <c r="AW3551" s="105" t="str">
        <f>IF(ISNUMBER($AV3551),INDEX($C$1:$AB$3985,$AV3551,AW$4),"")</f>
        <v/>
      </c>
      <c r="AX3551" s="105" t="str">
        <f>IF(ISNUMBER($AV3551),INDEX($C$1:$AB$3985,$AV3551,AX$4),"")</f>
        <v/>
      </c>
      <c r="AY3551" s="128"/>
      <c r="AZ3551" s="128"/>
      <c r="BA3551" s="128" t="str">
        <f t="shared" si="385"/>
        <v/>
      </c>
      <c r="BB3551" s="105" t="str">
        <f>IF(ISNUMBER($BA3551),INDEX($C$1:$AB$3985,$BA3551,BB$4),"")</f>
        <v/>
      </c>
      <c r="BC3551" s="105"/>
    </row>
    <row r="3552" spans="1:55" x14ac:dyDescent="0.25">
      <c r="A3552" s="98"/>
      <c r="B3552" s="98"/>
      <c r="C3552" s="73"/>
      <c r="D3552" s="179"/>
      <c r="E3552" s="176"/>
      <c r="F3552" s="176"/>
      <c r="G3552" s="176"/>
      <c r="H3552" s="176"/>
      <c r="I3552" s="176"/>
      <c r="J3552" s="172"/>
      <c r="K3552" s="173"/>
      <c r="L3552" s="178"/>
      <c r="R3552" s="3"/>
      <c r="S3552" s="106"/>
      <c r="T3552" s="106"/>
      <c r="U3552" s="106"/>
      <c r="V3552" s="106"/>
      <c r="W3552" s="106"/>
      <c r="X3552" s="106"/>
      <c r="AB3552" s="188" t="str">
        <f t="shared" si="380"/>
        <v/>
      </c>
      <c r="AC3552" s="188" t="s">
        <v>1585</v>
      </c>
      <c r="AD3552" s="131"/>
      <c r="AE3552" s="131"/>
      <c r="AF3552" s="131"/>
      <c r="AG3552" s="131"/>
      <c r="AH3552" s="131"/>
      <c r="AI3552" s="131"/>
      <c r="AJ3552" s="128" t="str">
        <f t="shared" si="381"/>
        <v/>
      </c>
      <c r="AK3552" s="7" t="str">
        <f>IF(ISNUMBER($AJ3552),INDEX($C$1:$AB$3985,$AJ3552,AK$4),"")</f>
        <v/>
      </c>
      <c r="AL3552" s="7" t="str">
        <f>IF(ISNUMBER($AJ3552),INDEX($C$1:$AB$3985,$AJ3552,AL$4),"")</f>
        <v/>
      </c>
      <c r="AM3552" s="128"/>
      <c r="AN3552" s="128" t="str">
        <f t="shared" si="383"/>
        <v/>
      </c>
      <c r="AO3552" s="7" t="str">
        <f t="shared" si="386"/>
        <v/>
      </c>
      <c r="AP3552" s="10" t="str">
        <f t="shared" si="386"/>
        <v/>
      </c>
      <c r="AQ3552" s="310">
        <f>IF(ISNUMBER(SEARCH($T$30,AO3552)),MAX(AQ$5:AQ3551)+1,0)</f>
        <v>0</v>
      </c>
      <c r="AR3552" s="310">
        <f>IF(ISNUMBER(SEARCH($T$31,AO3552)),MAX(AR$5:AR3551)+1,0)</f>
        <v>0</v>
      </c>
      <c r="AS3552" s="128" t="str">
        <f t="shared" si="382"/>
        <v/>
      </c>
      <c r="AT3552" s="105" t="str">
        <f>IF(ISNUMBER($AS3552),INDEX($C$1:$AB$3985,$AS3552,AT$4),"")</f>
        <v/>
      </c>
      <c r="AU3552" s="128"/>
      <c r="AV3552" s="128" t="str">
        <f t="shared" si="384"/>
        <v/>
      </c>
      <c r="AW3552" s="105" t="str">
        <f>IF(ISNUMBER($AV3552),INDEX($C$1:$AB$3985,$AV3552,AW$4),"")</f>
        <v/>
      </c>
      <c r="AX3552" s="105" t="str">
        <f>IF(ISNUMBER($AV3552),INDEX($C$1:$AB$3985,$AV3552,AX$4),"")</f>
        <v/>
      </c>
      <c r="AY3552" s="128"/>
      <c r="AZ3552" s="128"/>
      <c r="BA3552" s="128" t="str">
        <f t="shared" si="385"/>
        <v/>
      </c>
      <c r="BB3552" s="105" t="str">
        <f>IF(ISNUMBER($BA3552),INDEX($C$1:$AB$3985,$BA3552,BB$4),"")</f>
        <v/>
      </c>
      <c r="BC3552" s="105"/>
    </row>
    <row r="3553" spans="1:55" x14ac:dyDescent="0.25">
      <c r="A3553" s="98"/>
      <c r="B3553" s="98"/>
      <c r="C3553" s="73"/>
      <c r="D3553" s="179"/>
      <c r="E3553" s="176"/>
      <c r="F3553" s="176"/>
      <c r="G3553" s="176"/>
      <c r="H3553" s="176"/>
      <c r="I3553" s="176"/>
      <c r="J3553" s="172"/>
      <c r="K3553" s="173"/>
      <c r="L3553" s="178"/>
      <c r="R3553" s="3"/>
      <c r="S3553" s="106"/>
      <c r="T3553" s="106"/>
      <c r="U3553" s="106"/>
      <c r="V3553" s="106"/>
      <c r="W3553" s="106"/>
      <c r="X3553" s="106"/>
      <c r="AB3553" s="188" t="str">
        <f t="shared" si="380"/>
        <v/>
      </c>
      <c r="AC3553" s="188" t="s">
        <v>1585</v>
      </c>
      <c r="AD3553" s="131"/>
      <c r="AE3553" s="131"/>
      <c r="AF3553" s="131"/>
      <c r="AG3553" s="131"/>
      <c r="AH3553" s="131"/>
      <c r="AI3553" s="131"/>
      <c r="AJ3553" s="128" t="str">
        <f t="shared" si="381"/>
        <v/>
      </c>
      <c r="AK3553" s="7" t="str">
        <f>IF(ISNUMBER($AJ3553),INDEX($C$1:$AB$3985,$AJ3553,AK$4),"")</f>
        <v/>
      </c>
      <c r="AL3553" s="7" t="str">
        <f>IF(ISNUMBER($AJ3553),INDEX($C$1:$AB$3985,$AJ3553,AL$4),"")</f>
        <v/>
      </c>
      <c r="AM3553" s="128"/>
      <c r="AN3553" s="128" t="str">
        <f t="shared" si="383"/>
        <v/>
      </c>
      <c r="AO3553" s="7" t="str">
        <f t="shared" si="386"/>
        <v/>
      </c>
      <c r="AP3553" s="10" t="str">
        <f t="shared" si="386"/>
        <v/>
      </c>
      <c r="AQ3553" s="310">
        <f>IF(ISNUMBER(SEARCH($T$30,AO3553)),MAX(AQ$5:AQ3552)+1,0)</f>
        <v>0</v>
      </c>
      <c r="AR3553" s="310">
        <f>IF(ISNUMBER(SEARCH($T$31,AO3553)),MAX(AR$5:AR3552)+1,0)</f>
        <v>0</v>
      </c>
      <c r="AS3553" s="128" t="str">
        <f t="shared" si="382"/>
        <v/>
      </c>
      <c r="AT3553" s="105" t="str">
        <f>IF(ISNUMBER($AS3553),INDEX($C$1:$AB$3985,$AS3553,AT$4),"")</f>
        <v/>
      </c>
      <c r="AU3553" s="128"/>
      <c r="AV3553" s="128" t="str">
        <f t="shared" si="384"/>
        <v/>
      </c>
      <c r="AW3553" s="105" t="str">
        <f>IF(ISNUMBER($AV3553),INDEX($C$1:$AB$3985,$AV3553,AW$4),"")</f>
        <v/>
      </c>
      <c r="AX3553" s="105" t="str">
        <f>IF(ISNUMBER($AV3553),INDEX($C$1:$AB$3985,$AV3553,AX$4),"")</f>
        <v/>
      </c>
      <c r="AY3553" s="128"/>
      <c r="AZ3553" s="128"/>
      <c r="BA3553" s="128" t="str">
        <f t="shared" si="385"/>
        <v/>
      </c>
      <c r="BB3553" s="105" t="str">
        <f>IF(ISNUMBER($BA3553),INDEX($C$1:$AB$3985,$BA3553,BB$4),"")</f>
        <v/>
      </c>
      <c r="BC3553" s="105"/>
    </row>
    <row r="3554" spans="1:55" x14ac:dyDescent="0.25">
      <c r="A3554" s="98"/>
      <c r="B3554" s="98"/>
      <c r="C3554" s="73"/>
      <c r="D3554" s="179"/>
      <c r="E3554" s="176"/>
      <c r="F3554" s="176"/>
      <c r="G3554" s="176"/>
      <c r="H3554" s="176"/>
      <c r="I3554" s="176"/>
      <c r="J3554" s="172"/>
      <c r="K3554" s="173"/>
      <c r="L3554" s="178"/>
      <c r="R3554" s="3"/>
      <c r="S3554" s="106"/>
      <c r="T3554" s="106"/>
      <c r="U3554" s="106"/>
      <c r="V3554" s="106"/>
      <c r="W3554" s="106"/>
      <c r="X3554" s="106"/>
      <c r="AB3554" s="188" t="str">
        <f t="shared" si="380"/>
        <v/>
      </c>
      <c r="AC3554" s="188" t="s">
        <v>1585</v>
      </c>
      <c r="AD3554" s="131"/>
      <c r="AE3554" s="131"/>
      <c r="AF3554" s="131"/>
      <c r="AG3554" s="131"/>
      <c r="AH3554" s="131"/>
      <c r="AI3554" s="131"/>
      <c r="AJ3554" s="128" t="str">
        <f t="shared" si="381"/>
        <v/>
      </c>
      <c r="AK3554" s="7" t="str">
        <f>IF(ISNUMBER($AJ3554),INDEX($C$1:$AB$3985,$AJ3554,AK$4),"")</f>
        <v/>
      </c>
      <c r="AL3554" s="7" t="str">
        <f>IF(ISNUMBER($AJ3554),INDEX($C$1:$AB$3985,$AJ3554,AL$4),"")</f>
        <v/>
      </c>
      <c r="AM3554" s="128"/>
      <c r="AN3554" s="128" t="str">
        <f t="shared" si="383"/>
        <v/>
      </c>
      <c r="AO3554" s="7" t="str">
        <f t="shared" si="386"/>
        <v/>
      </c>
      <c r="AP3554" s="10" t="str">
        <f t="shared" si="386"/>
        <v/>
      </c>
      <c r="AQ3554" s="310">
        <f>IF(ISNUMBER(SEARCH($T$30,AO3554)),MAX(AQ$5:AQ3553)+1,0)</f>
        <v>0</v>
      </c>
      <c r="AR3554" s="310">
        <f>IF(ISNUMBER(SEARCH($T$31,AO3554)),MAX(AR$5:AR3553)+1,0)</f>
        <v>0</v>
      </c>
      <c r="AS3554" s="128" t="str">
        <f t="shared" si="382"/>
        <v/>
      </c>
      <c r="AT3554" s="105" t="str">
        <f>IF(ISNUMBER($AS3554),INDEX($C$1:$AB$3985,$AS3554,AT$4),"")</f>
        <v/>
      </c>
      <c r="AU3554" s="128"/>
      <c r="AV3554" s="128" t="str">
        <f t="shared" si="384"/>
        <v/>
      </c>
      <c r="AW3554" s="105" t="str">
        <f>IF(ISNUMBER($AV3554),INDEX($C$1:$AB$3985,$AV3554,AW$4),"")</f>
        <v/>
      </c>
      <c r="AX3554" s="105" t="str">
        <f>IF(ISNUMBER($AV3554),INDEX($C$1:$AB$3985,$AV3554,AX$4),"")</f>
        <v/>
      </c>
      <c r="AY3554" s="128"/>
      <c r="AZ3554" s="128"/>
      <c r="BA3554" s="128" t="str">
        <f t="shared" si="385"/>
        <v/>
      </c>
      <c r="BB3554" s="105" t="str">
        <f>IF(ISNUMBER($BA3554),INDEX($C$1:$AB$3985,$BA3554,BB$4),"")</f>
        <v/>
      </c>
      <c r="BC3554" s="105"/>
    </row>
    <row r="3555" spans="1:55" x14ac:dyDescent="0.25">
      <c r="A3555" s="98"/>
      <c r="B3555" s="98"/>
      <c r="C3555" s="73"/>
      <c r="D3555" s="179"/>
      <c r="E3555" s="176"/>
      <c r="F3555" s="176"/>
      <c r="G3555" s="176"/>
      <c r="H3555" s="176"/>
      <c r="I3555" s="176"/>
      <c r="J3555" s="172"/>
      <c r="K3555" s="173"/>
      <c r="L3555" s="178"/>
      <c r="R3555" s="3"/>
      <c r="S3555" s="106"/>
      <c r="T3555" s="106"/>
      <c r="U3555" s="106"/>
      <c r="V3555" s="106"/>
      <c r="W3555" s="106"/>
      <c r="X3555" s="106"/>
      <c r="AB3555" s="188" t="str">
        <f t="shared" si="380"/>
        <v/>
      </c>
      <c r="AC3555" s="188" t="s">
        <v>1585</v>
      </c>
      <c r="AD3555" s="131"/>
      <c r="AE3555" s="131"/>
      <c r="AF3555" s="131"/>
      <c r="AG3555" s="131"/>
      <c r="AH3555" s="131"/>
      <c r="AI3555" s="131"/>
      <c r="AJ3555" s="128" t="str">
        <f t="shared" si="381"/>
        <v/>
      </c>
      <c r="AK3555" s="7" t="str">
        <f>IF(ISNUMBER($AJ3555),INDEX($C$1:$AB$3985,$AJ3555,AK$4),"")</f>
        <v/>
      </c>
      <c r="AL3555" s="7" t="str">
        <f>IF(ISNUMBER($AJ3555),INDEX($C$1:$AB$3985,$AJ3555,AL$4),"")</f>
        <v/>
      </c>
      <c r="AM3555" s="128"/>
      <c r="AN3555" s="128" t="str">
        <f t="shared" si="383"/>
        <v/>
      </c>
      <c r="AO3555" s="7" t="str">
        <f t="shared" si="386"/>
        <v/>
      </c>
      <c r="AP3555" s="10" t="str">
        <f t="shared" si="386"/>
        <v/>
      </c>
      <c r="AQ3555" s="310">
        <f>IF(ISNUMBER(SEARCH($T$30,AO3555)),MAX(AQ$5:AQ3554)+1,0)</f>
        <v>0</v>
      </c>
      <c r="AR3555" s="310">
        <f>IF(ISNUMBER(SEARCH($T$31,AO3555)),MAX(AR$5:AR3554)+1,0)</f>
        <v>0</v>
      </c>
      <c r="AS3555" s="128" t="str">
        <f t="shared" si="382"/>
        <v/>
      </c>
      <c r="AT3555" s="105" t="str">
        <f>IF(ISNUMBER($AS3555),INDEX($C$1:$AB$3985,$AS3555,AT$4),"")</f>
        <v/>
      </c>
      <c r="AU3555" s="128"/>
      <c r="AV3555" s="128" t="str">
        <f t="shared" si="384"/>
        <v/>
      </c>
      <c r="AW3555" s="105" t="str">
        <f>IF(ISNUMBER($AV3555),INDEX($C$1:$AB$3985,$AV3555,AW$4),"")</f>
        <v/>
      </c>
      <c r="AX3555" s="105" t="str">
        <f>IF(ISNUMBER($AV3555),INDEX($C$1:$AB$3985,$AV3555,AX$4),"")</f>
        <v/>
      </c>
      <c r="AY3555" s="128"/>
      <c r="AZ3555" s="128"/>
      <c r="BA3555" s="128" t="str">
        <f t="shared" si="385"/>
        <v/>
      </c>
      <c r="BB3555" s="105" t="str">
        <f>IF(ISNUMBER($BA3555),INDEX($C$1:$AB$3985,$BA3555,BB$4),"")</f>
        <v/>
      </c>
      <c r="BC3555" s="105"/>
    </row>
    <row r="3556" spans="1:55" x14ac:dyDescent="0.25">
      <c r="A3556" s="98"/>
      <c r="B3556" s="98"/>
      <c r="C3556" s="73"/>
      <c r="D3556" s="179"/>
      <c r="E3556" s="176"/>
      <c r="F3556" s="176"/>
      <c r="G3556" s="176"/>
      <c r="H3556" s="176"/>
      <c r="I3556" s="176"/>
      <c r="J3556" s="172"/>
      <c r="K3556" s="173"/>
      <c r="L3556" s="178"/>
      <c r="R3556" s="3"/>
      <c r="S3556" s="106"/>
      <c r="T3556" s="106"/>
      <c r="U3556" s="106"/>
      <c r="V3556" s="106"/>
      <c r="W3556" s="106"/>
      <c r="X3556" s="106"/>
      <c r="AB3556" s="188" t="str">
        <f t="shared" si="380"/>
        <v/>
      </c>
      <c r="AC3556" s="188" t="s">
        <v>1585</v>
      </c>
      <c r="AD3556" s="131"/>
      <c r="AE3556" s="131"/>
      <c r="AF3556" s="131"/>
      <c r="AG3556" s="131"/>
      <c r="AH3556" s="131"/>
      <c r="AI3556" s="131"/>
      <c r="AJ3556" s="128" t="str">
        <f t="shared" si="381"/>
        <v/>
      </c>
      <c r="AK3556" s="7" t="str">
        <f>IF(ISNUMBER($AJ3556),INDEX($C$1:$AB$3985,$AJ3556,AK$4),"")</f>
        <v/>
      </c>
      <c r="AL3556" s="7" t="str">
        <f>IF(ISNUMBER($AJ3556),INDEX($C$1:$AB$3985,$AJ3556,AL$4),"")</f>
        <v/>
      </c>
      <c r="AM3556" s="128"/>
      <c r="AN3556" s="128" t="str">
        <f t="shared" si="383"/>
        <v/>
      </c>
      <c r="AO3556" s="7" t="str">
        <f t="shared" si="386"/>
        <v/>
      </c>
      <c r="AP3556" s="10" t="str">
        <f t="shared" si="386"/>
        <v/>
      </c>
      <c r="AQ3556" s="310">
        <f>IF(ISNUMBER(SEARCH($T$30,AO3556)),MAX(AQ$5:AQ3555)+1,0)</f>
        <v>0</v>
      </c>
      <c r="AR3556" s="310">
        <f>IF(ISNUMBER(SEARCH($T$31,AO3556)),MAX(AR$5:AR3555)+1,0)</f>
        <v>0</v>
      </c>
      <c r="AS3556" s="128" t="str">
        <f t="shared" si="382"/>
        <v/>
      </c>
      <c r="AT3556" s="105" t="str">
        <f>IF(ISNUMBER($AS3556),INDEX($C$1:$AB$3985,$AS3556,AT$4),"")</f>
        <v/>
      </c>
      <c r="AU3556" s="128"/>
      <c r="AV3556" s="128" t="str">
        <f t="shared" si="384"/>
        <v/>
      </c>
      <c r="AW3556" s="105" t="str">
        <f>IF(ISNUMBER($AV3556),INDEX($C$1:$AB$3985,$AV3556,AW$4),"")</f>
        <v/>
      </c>
      <c r="AX3556" s="105" t="str">
        <f>IF(ISNUMBER($AV3556),INDEX($C$1:$AB$3985,$AV3556,AX$4),"")</f>
        <v/>
      </c>
      <c r="AY3556" s="128"/>
      <c r="AZ3556" s="128"/>
      <c r="BA3556" s="128" t="str">
        <f t="shared" si="385"/>
        <v/>
      </c>
      <c r="BB3556" s="105" t="str">
        <f>IF(ISNUMBER($BA3556),INDEX($C$1:$AB$3985,$BA3556,BB$4),"")</f>
        <v/>
      </c>
      <c r="BC3556" s="105"/>
    </row>
    <row r="3557" spans="1:55" x14ac:dyDescent="0.25">
      <c r="A3557" s="98"/>
      <c r="B3557" s="98"/>
      <c r="C3557" s="73"/>
      <c r="D3557" s="179"/>
      <c r="E3557" s="176"/>
      <c r="F3557" s="176"/>
      <c r="G3557" s="176"/>
      <c r="H3557" s="176"/>
      <c r="I3557" s="176"/>
      <c r="J3557" s="172"/>
      <c r="K3557" s="173"/>
      <c r="L3557" s="178"/>
      <c r="R3557" s="3"/>
      <c r="S3557" s="106"/>
      <c r="T3557" s="106"/>
      <c r="U3557" s="106"/>
      <c r="V3557" s="106"/>
      <c r="W3557" s="106"/>
      <c r="X3557" s="106"/>
      <c r="AB3557" s="188" t="str">
        <f t="shared" si="380"/>
        <v/>
      </c>
      <c r="AC3557" s="188" t="s">
        <v>1585</v>
      </c>
      <c r="AD3557" s="131"/>
      <c r="AE3557" s="131"/>
      <c r="AF3557" s="131"/>
      <c r="AG3557" s="131"/>
      <c r="AH3557" s="131"/>
      <c r="AI3557" s="131"/>
      <c r="AJ3557" s="128" t="str">
        <f t="shared" si="381"/>
        <v/>
      </c>
      <c r="AK3557" s="7" t="str">
        <f>IF(ISNUMBER($AJ3557),INDEX($C$1:$AB$3985,$AJ3557,AK$4),"")</f>
        <v/>
      </c>
      <c r="AL3557" s="7" t="str">
        <f>IF(ISNUMBER($AJ3557),INDEX($C$1:$AB$3985,$AJ3557,AL$4),"")</f>
        <v/>
      </c>
      <c r="AM3557" s="128"/>
      <c r="AN3557" s="128" t="str">
        <f t="shared" si="383"/>
        <v/>
      </c>
      <c r="AO3557" s="7" t="str">
        <f t="shared" si="386"/>
        <v/>
      </c>
      <c r="AP3557" s="10" t="str">
        <f t="shared" si="386"/>
        <v/>
      </c>
      <c r="AQ3557" s="310">
        <f>IF(ISNUMBER(SEARCH($T$30,AO3557)),MAX(AQ$5:AQ3556)+1,0)</f>
        <v>0</v>
      </c>
      <c r="AR3557" s="310">
        <f>IF(ISNUMBER(SEARCH($T$31,AO3557)),MAX(AR$5:AR3556)+1,0)</f>
        <v>0</v>
      </c>
      <c r="AS3557" s="128" t="str">
        <f t="shared" si="382"/>
        <v/>
      </c>
      <c r="AT3557" s="105" t="str">
        <f>IF(ISNUMBER($AS3557),INDEX($C$1:$AB$3985,$AS3557,AT$4),"")</f>
        <v/>
      </c>
      <c r="AU3557" s="128"/>
      <c r="AV3557" s="128" t="str">
        <f t="shared" si="384"/>
        <v/>
      </c>
      <c r="AW3557" s="105" t="str">
        <f>IF(ISNUMBER($AV3557),INDEX($C$1:$AB$3985,$AV3557,AW$4),"")</f>
        <v/>
      </c>
      <c r="AX3557" s="105" t="str">
        <f>IF(ISNUMBER($AV3557),INDEX($C$1:$AB$3985,$AV3557,AX$4),"")</f>
        <v/>
      </c>
      <c r="AY3557" s="128"/>
      <c r="AZ3557" s="128"/>
      <c r="BA3557" s="128" t="str">
        <f t="shared" si="385"/>
        <v/>
      </c>
      <c r="BB3557" s="105" t="str">
        <f>IF(ISNUMBER($BA3557),INDEX($C$1:$AB$3985,$BA3557,BB$4),"")</f>
        <v/>
      </c>
      <c r="BC3557" s="105"/>
    </row>
    <row r="3558" spans="1:55" x14ac:dyDescent="0.25">
      <c r="A3558" s="98"/>
      <c r="B3558" s="98"/>
      <c r="C3558" s="73"/>
      <c r="D3558" s="179"/>
      <c r="E3558" s="176"/>
      <c r="F3558" s="176"/>
      <c r="G3558" s="176"/>
      <c r="H3558" s="176"/>
      <c r="I3558" s="176"/>
      <c r="J3558" s="172"/>
      <c r="K3558" s="173"/>
      <c r="L3558" s="178"/>
      <c r="R3558" s="3"/>
      <c r="S3558" s="106"/>
      <c r="T3558" s="106"/>
      <c r="U3558" s="106"/>
      <c r="V3558" s="106"/>
      <c r="W3558" s="106"/>
      <c r="X3558" s="106"/>
      <c r="AB3558" s="188" t="str">
        <f t="shared" si="380"/>
        <v/>
      </c>
      <c r="AC3558" s="188" t="s">
        <v>1585</v>
      </c>
      <c r="AD3558" s="131"/>
      <c r="AE3558" s="131"/>
      <c r="AF3558" s="131"/>
      <c r="AG3558" s="131"/>
      <c r="AH3558" s="131"/>
      <c r="AI3558" s="131"/>
      <c r="AJ3558" s="128" t="str">
        <f t="shared" si="381"/>
        <v/>
      </c>
      <c r="AK3558" s="7" t="str">
        <f>IF(ISNUMBER($AJ3558),INDEX($C$1:$AB$3985,$AJ3558,AK$4),"")</f>
        <v/>
      </c>
      <c r="AL3558" s="7" t="str">
        <f>IF(ISNUMBER($AJ3558),INDEX($C$1:$AB$3985,$AJ3558,AL$4),"")</f>
        <v/>
      </c>
      <c r="AM3558" s="128"/>
      <c r="AN3558" s="128" t="str">
        <f t="shared" si="383"/>
        <v/>
      </c>
      <c r="AO3558" s="7" t="str">
        <f t="shared" si="386"/>
        <v/>
      </c>
      <c r="AP3558" s="10" t="str">
        <f t="shared" si="386"/>
        <v/>
      </c>
      <c r="AQ3558" s="310">
        <f>IF(ISNUMBER(SEARCH($T$30,AO3558)),MAX(AQ$5:AQ3557)+1,0)</f>
        <v>0</v>
      </c>
      <c r="AR3558" s="310">
        <f>IF(ISNUMBER(SEARCH($T$31,AO3558)),MAX(AR$5:AR3557)+1,0)</f>
        <v>0</v>
      </c>
      <c r="AS3558" s="128" t="str">
        <f t="shared" si="382"/>
        <v/>
      </c>
      <c r="AT3558" s="105" t="str">
        <f>IF(ISNUMBER($AS3558),INDEX($C$1:$AB$3985,$AS3558,AT$4),"")</f>
        <v/>
      </c>
      <c r="AU3558" s="128"/>
      <c r="AV3558" s="128" t="str">
        <f t="shared" si="384"/>
        <v/>
      </c>
      <c r="AW3558" s="105" t="str">
        <f>IF(ISNUMBER($AV3558),INDEX($C$1:$AB$3985,$AV3558,AW$4),"")</f>
        <v/>
      </c>
      <c r="AX3558" s="105" t="str">
        <f>IF(ISNUMBER($AV3558),INDEX($C$1:$AB$3985,$AV3558,AX$4),"")</f>
        <v/>
      </c>
      <c r="AY3558" s="128"/>
      <c r="AZ3558" s="128"/>
      <c r="BA3558" s="128" t="str">
        <f t="shared" si="385"/>
        <v/>
      </c>
      <c r="BB3558" s="105" t="str">
        <f>IF(ISNUMBER($BA3558),INDEX($C$1:$AB$3985,$BA3558,BB$4),"")</f>
        <v/>
      </c>
      <c r="BC3558" s="105"/>
    </row>
    <row r="3559" spans="1:55" x14ac:dyDescent="0.25">
      <c r="A3559" s="98"/>
      <c r="B3559" s="98"/>
      <c r="C3559" s="73"/>
      <c r="D3559" s="179"/>
      <c r="E3559" s="176"/>
      <c r="F3559" s="176"/>
      <c r="G3559" s="176"/>
      <c r="H3559" s="176"/>
      <c r="I3559" s="176"/>
      <c r="J3559" s="172"/>
      <c r="K3559" s="173"/>
      <c r="L3559" s="178"/>
      <c r="R3559" s="3"/>
      <c r="S3559" s="106"/>
      <c r="T3559" s="106"/>
      <c r="U3559" s="106"/>
      <c r="V3559" s="106"/>
      <c r="W3559" s="106"/>
      <c r="X3559" s="106"/>
      <c r="AB3559" s="188" t="str">
        <f t="shared" si="380"/>
        <v/>
      </c>
      <c r="AC3559" s="188" t="s">
        <v>1585</v>
      </c>
      <c r="AD3559" s="131"/>
      <c r="AE3559" s="131"/>
      <c r="AF3559" s="131"/>
      <c r="AG3559" s="131"/>
      <c r="AH3559" s="131"/>
      <c r="AI3559" s="131"/>
      <c r="AJ3559" s="128" t="str">
        <f t="shared" si="381"/>
        <v/>
      </c>
      <c r="AK3559" s="7" t="str">
        <f>IF(ISNUMBER($AJ3559),INDEX($C$1:$AB$3985,$AJ3559,AK$4),"")</f>
        <v/>
      </c>
      <c r="AL3559" s="7" t="str">
        <f>IF(ISNUMBER($AJ3559),INDEX($C$1:$AB$3985,$AJ3559,AL$4),"")</f>
        <v/>
      </c>
      <c r="AM3559" s="128"/>
      <c r="AN3559" s="128" t="str">
        <f t="shared" si="383"/>
        <v/>
      </c>
      <c r="AO3559" s="7" t="str">
        <f t="shared" si="386"/>
        <v/>
      </c>
      <c r="AP3559" s="10" t="str">
        <f t="shared" si="386"/>
        <v/>
      </c>
      <c r="AQ3559" s="310">
        <f>IF(ISNUMBER(SEARCH($T$30,AO3559)),MAX(AQ$5:AQ3558)+1,0)</f>
        <v>0</v>
      </c>
      <c r="AR3559" s="310">
        <f>IF(ISNUMBER(SEARCH($T$31,AO3559)),MAX(AR$5:AR3558)+1,0)</f>
        <v>0</v>
      </c>
      <c r="AS3559" s="128" t="str">
        <f t="shared" si="382"/>
        <v/>
      </c>
      <c r="AT3559" s="105" t="str">
        <f>IF(ISNUMBER($AS3559),INDEX($C$1:$AB$3985,$AS3559,AT$4),"")</f>
        <v/>
      </c>
      <c r="AU3559" s="128"/>
      <c r="AV3559" s="128" t="str">
        <f t="shared" si="384"/>
        <v/>
      </c>
      <c r="AW3559" s="105" t="str">
        <f>IF(ISNUMBER($AV3559),INDEX($C$1:$AB$3985,$AV3559,AW$4),"")</f>
        <v/>
      </c>
      <c r="AX3559" s="105" t="str">
        <f>IF(ISNUMBER($AV3559),INDEX($C$1:$AB$3985,$AV3559,AX$4),"")</f>
        <v/>
      </c>
      <c r="AY3559" s="128"/>
      <c r="AZ3559" s="128"/>
      <c r="BA3559" s="128" t="str">
        <f t="shared" si="385"/>
        <v/>
      </c>
      <c r="BB3559" s="105" t="str">
        <f>IF(ISNUMBER($BA3559),INDEX($C$1:$AB$3985,$BA3559,BB$4),"")</f>
        <v/>
      </c>
      <c r="BC3559" s="105"/>
    </row>
    <row r="3560" spans="1:55" x14ac:dyDescent="0.25">
      <c r="A3560" s="98"/>
      <c r="B3560" s="98"/>
      <c r="C3560" s="73"/>
      <c r="D3560" s="179"/>
      <c r="E3560" s="176"/>
      <c r="F3560" s="176"/>
      <c r="G3560" s="176"/>
      <c r="H3560" s="176"/>
      <c r="I3560" s="176"/>
      <c r="J3560" s="172"/>
      <c r="K3560" s="173"/>
      <c r="L3560" s="178"/>
      <c r="R3560" s="3"/>
      <c r="S3560" s="106"/>
      <c r="T3560" s="106"/>
      <c r="U3560" s="106"/>
      <c r="V3560" s="106"/>
      <c r="W3560" s="106"/>
      <c r="X3560" s="106"/>
      <c r="AB3560" s="188" t="str">
        <f t="shared" si="380"/>
        <v/>
      </c>
      <c r="AC3560" s="188" t="s">
        <v>1585</v>
      </c>
      <c r="AD3560" s="131"/>
      <c r="AE3560" s="131"/>
      <c r="AF3560" s="131"/>
      <c r="AG3560" s="131"/>
      <c r="AH3560" s="131"/>
      <c r="AI3560" s="131"/>
      <c r="AJ3560" s="128" t="str">
        <f t="shared" si="381"/>
        <v/>
      </c>
      <c r="AK3560" s="7" t="str">
        <f>IF(ISNUMBER($AJ3560),INDEX($C$1:$AB$3985,$AJ3560,AK$4),"")</f>
        <v/>
      </c>
      <c r="AL3560" s="7" t="str">
        <f>IF(ISNUMBER($AJ3560),INDEX($C$1:$AB$3985,$AJ3560,AL$4),"")</f>
        <v/>
      </c>
      <c r="AM3560" s="128"/>
      <c r="AN3560" s="128" t="str">
        <f t="shared" si="383"/>
        <v/>
      </c>
      <c r="AO3560" s="7" t="str">
        <f t="shared" si="386"/>
        <v/>
      </c>
      <c r="AP3560" s="10" t="str">
        <f t="shared" si="386"/>
        <v/>
      </c>
      <c r="AQ3560" s="310">
        <f>IF(ISNUMBER(SEARCH($T$30,AO3560)),MAX(AQ$5:AQ3559)+1,0)</f>
        <v>0</v>
      </c>
      <c r="AR3560" s="310">
        <f>IF(ISNUMBER(SEARCH($T$31,AO3560)),MAX(AR$5:AR3559)+1,0)</f>
        <v>0</v>
      </c>
      <c r="AS3560" s="128" t="str">
        <f t="shared" si="382"/>
        <v/>
      </c>
      <c r="AT3560" s="105" t="str">
        <f>IF(ISNUMBER($AS3560),INDEX($C$1:$AB$3985,$AS3560,AT$4),"")</f>
        <v/>
      </c>
      <c r="AU3560" s="128"/>
      <c r="AV3560" s="128" t="str">
        <f t="shared" si="384"/>
        <v/>
      </c>
      <c r="AW3560" s="105" t="str">
        <f>IF(ISNUMBER($AV3560),INDEX($C$1:$AB$3985,$AV3560,AW$4),"")</f>
        <v/>
      </c>
      <c r="AX3560" s="105" t="str">
        <f>IF(ISNUMBER($AV3560),INDEX($C$1:$AB$3985,$AV3560,AX$4),"")</f>
        <v/>
      </c>
      <c r="AY3560" s="128"/>
      <c r="AZ3560" s="128"/>
      <c r="BA3560" s="128" t="str">
        <f t="shared" si="385"/>
        <v/>
      </c>
      <c r="BB3560" s="105" t="str">
        <f>IF(ISNUMBER($BA3560),INDEX($C$1:$AB$3985,$BA3560,BB$4),"")</f>
        <v/>
      </c>
      <c r="BC3560" s="105"/>
    </row>
    <row r="3561" spans="1:55" x14ac:dyDescent="0.25">
      <c r="A3561" s="98"/>
      <c r="B3561" s="98"/>
      <c r="C3561" s="73"/>
      <c r="D3561" s="179"/>
      <c r="E3561" s="176"/>
      <c r="F3561" s="176"/>
      <c r="G3561" s="176"/>
      <c r="H3561" s="176"/>
      <c r="I3561" s="176"/>
      <c r="J3561" s="172"/>
      <c r="K3561" s="173"/>
      <c r="L3561" s="178"/>
      <c r="R3561" s="3"/>
      <c r="S3561" s="106"/>
      <c r="T3561" s="106"/>
      <c r="U3561" s="106"/>
      <c r="V3561" s="106"/>
      <c r="W3561" s="106"/>
      <c r="X3561" s="106"/>
      <c r="AB3561" s="188" t="str">
        <f t="shared" si="380"/>
        <v/>
      </c>
      <c r="AC3561" s="188" t="s">
        <v>1585</v>
      </c>
      <c r="AD3561" s="131"/>
      <c r="AE3561" s="131"/>
      <c r="AF3561" s="131"/>
      <c r="AG3561" s="131"/>
      <c r="AH3561" s="131"/>
      <c r="AI3561" s="131"/>
      <c r="AJ3561" s="128" t="str">
        <f t="shared" si="381"/>
        <v/>
      </c>
      <c r="AK3561" s="7" t="str">
        <f>IF(ISNUMBER($AJ3561),INDEX($C$1:$AB$3985,$AJ3561,AK$4),"")</f>
        <v/>
      </c>
      <c r="AL3561" s="7" t="str">
        <f>IF(ISNUMBER($AJ3561),INDEX($C$1:$AB$3985,$AJ3561,AL$4),"")</f>
        <v/>
      </c>
      <c r="AM3561" s="128"/>
      <c r="AN3561" s="128" t="str">
        <f t="shared" si="383"/>
        <v/>
      </c>
      <c r="AO3561" s="7" t="str">
        <f t="shared" si="386"/>
        <v/>
      </c>
      <c r="AP3561" s="10" t="str">
        <f t="shared" si="386"/>
        <v/>
      </c>
      <c r="AQ3561" s="310">
        <f>IF(ISNUMBER(SEARCH($T$30,AO3561)),MAX(AQ$5:AQ3560)+1,0)</f>
        <v>0</v>
      </c>
      <c r="AR3561" s="310">
        <f>IF(ISNUMBER(SEARCH($T$31,AO3561)),MAX(AR$5:AR3560)+1,0)</f>
        <v>0</v>
      </c>
      <c r="AS3561" s="128" t="str">
        <f t="shared" si="382"/>
        <v/>
      </c>
      <c r="AT3561" s="105" t="str">
        <f>IF(ISNUMBER($AS3561),INDEX($C$1:$AB$3985,$AS3561,AT$4),"")</f>
        <v/>
      </c>
      <c r="AU3561" s="128"/>
      <c r="AV3561" s="128" t="str">
        <f t="shared" si="384"/>
        <v/>
      </c>
      <c r="AW3561" s="105" t="str">
        <f>IF(ISNUMBER($AV3561),INDEX($C$1:$AB$3985,$AV3561,AW$4),"")</f>
        <v/>
      </c>
      <c r="AX3561" s="105" t="str">
        <f>IF(ISNUMBER($AV3561),INDEX($C$1:$AB$3985,$AV3561,AX$4),"")</f>
        <v/>
      </c>
      <c r="AY3561" s="128"/>
      <c r="AZ3561" s="128"/>
      <c r="BA3561" s="128" t="str">
        <f t="shared" si="385"/>
        <v/>
      </c>
      <c r="BB3561" s="105" t="str">
        <f>IF(ISNUMBER($BA3561),INDEX($C$1:$AB$3985,$BA3561,BB$4),"")</f>
        <v/>
      </c>
      <c r="BC3561" s="105"/>
    </row>
    <row r="3562" spans="1:55" x14ac:dyDescent="0.25">
      <c r="A3562" s="98"/>
      <c r="B3562" s="98"/>
      <c r="C3562" s="73"/>
      <c r="D3562" s="179"/>
      <c r="E3562" s="176"/>
      <c r="F3562" s="176"/>
      <c r="G3562" s="176"/>
      <c r="H3562" s="176"/>
      <c r="I3562" s="176"/>
      <c r="J3562" s="172"/>
      <c r="K3562" s="173"/>
      <c r="L3562" s="178"/>
      <c r="R3562" s="3"/>
      <c r="S3562" s="106"/>
      <c r="T3562" s="106"/>
      <c r="U3562" s="106"/>
      <c r="V3562" s="106"/>
      <c r="W3562" s="106"/>
      <c r="X3562" s="106"/>
      <c r="AB3562" s="188" t="str">
        <f t="shared" si="380"/>
        <v/>
      </c>
      <c r="AC3562" s="188" t="s">
        <v>1585</v>
      </c>
      <c r="AD3562" s="131"/>
      <c r="AE3562" s="131"/>
      <c r="AF3562" s="131"/>
      <c r="AG3562" s="131"/>
      <c r="AH3562" s="131"/>
      <c r="AI3562" s="131"/>
      <c r="AJ3562" s="128" t="str">
        <f t="shared" si="381"/>
        <v/>
      </c>
      <c r="AK3562" s="7" t="str">
        <f>IF(ISNUMBER($AJ3562),INDEX($C$1:$AB$3985,$AJ3562,AK$4),"")</f>
        <v/>
      </c>
      <c r="AL3562" s="7" t="str">
        <f>IF(ISNUMBER($AJ3562),INDEX($C$1:$AB$3985,$AJ3562,AL$4),"")</f>
        <v/>
      </c>
      <c r="AM3562" s="128"/>
      <c r="AN3562" s="128" t="str">
        <f t="shared" si="383"/>
        <v/>
      </c>
      <c r="AO3562" s="7" t="str">
        <f t="shared" si="386"/>
        <v/>
      </c>
      <c r="AP3562" s="10" t="str">
        <f t="shared" si="386"/>
        <v/>
      </c>
      <c r="AQ3562" s="310">
        <f>IF(ISNUMBER(SEARCH($T$30,AO3562)),MAX(AQ$5:AQ3561)+1,0)</f>
        <v>0</v>
      </c>
      <c r="AR3562" s="310">
        <f>IF(ISNUMBER(SEARCH($T$31,AO3562)),MAX(AR$5:AR3561)+1,0)</f>
        <v>0</v>
      </c>
      <c r="AS3562" s="128" t="str">
        <f t="shared" si="382"/>
        <v/>
      </c>
      <c r="AT3562" s="105" t="str">
        <f>IF(ISNUMBER($AS3562),INDEX($C$1:$AB$3985,$AS3562,AT$4),"")</f>
        <v/>
      </c>
      <c r="AU3562" s="128"/>
      <c r="AV3562" s="128" t="str">
        <f t="shared" si="384"/>
        <v/>
      </c>
      <c r="AW3562" s="105" t="str">
        <f>IF(ISNUMBER($AV3562),INDEX($C$1:$AB$3985,$AV3562,AW$4),"")</f>
        <v/>
      </c>
      <c r="AX3562" s="105" t="str">
        <f>IF(ISNUMBER($AV3562),INDEX($C$1:$AB$3985,$AV3562,AX$4),"")</f>
        <v/>
      </c>
      <c r="AY3562" s="128"/>
      <c r="AZ3562" s="128"/>
      <c r="BA3562" s="128" t="str">
        <f t="shared" si="385"/>
        <v/>
      </c>
      <c r="BB3562" s="105" t="str">
        <f>IF(ISNUMBER($BA3562),INDEX($C$1:$AB$3985,$BA3562,BB$4),"")</f>
        <v/>
      </c>
      <c r="BC3562" s="105"/>
    </row>
    <row r="3563" spans="1:55" x14ac:dyDescent="0.25">
      <c r="A3563" s="98"/>
      <c r="B3563" s="98"/>
      <c r="C3563" s="73"/>
      <c r="D3563" s="179"/>
      <c r="E3563" s="176"/>
      <c r="F3563" s="176"/>
      <c r="G3563" s="176"/>
      <c r="H3563" s="176"/>
      <c r="I3563" s="176"/>
      <c r="J3563" s="172"/>
      <c r="K3563" s="173"/>
      <c r="L3563" s="178"/>
      <c r="R3563" s="3"/>
      <c r="S3563" s="106"/>
      <c r="T3563" s="106"/>
      <c r="U3563" s="106"/>
      <c r="V3563" s="106"/>
      <c r="W3563" s="106"/>
      <c r="X3563" s="106"/>
      <c r="AB3563" s="188" t="str">
        <f t="shared" si="380"/>
        <v/>
      </c>
      <c r="AC3563" s="188" t="s">
        <v>1585</v>
      </c>
      <c r="AD3563" s="131"/>
      <c r="AE3563" s="131"/>
      <c r="AF3563" s="131"/>
      <c r="AG3563" s="131"/>
      <c r="AH3563" s="131"/>
      <c r="AI3563" s="131"/>
      <c r="AJ3563" s="128" t="str">
        <f t="shared" si="381"/>
        <v/>
      </c>
      <c r="AK3563" s="7" t="str">
        <f>IF(ISNUMBER($AJ3563),INDEX($C$1:$AB$3985,$AJ3563,AK$4),"")</f>
        <v/>
      </c>
      <c r="AL3563" s="7" t="str">
        <f>IF(ISNUMBER($AJ3563),INDEX($C$1:$AB$3985,$AJ3563,AL$4),"")</f>
        <v/>
      </c>
      <c r="AM3563" s="128"/>
      <c r="AN3563" s="128" t="str">
        <f t="shared" si="383"/>
        <v/>
      </c>
      <c r="AO3563" s="7" t="str">
        <f t="shared" si="386"/>
        <v/>
      </c>
      <c r="AP3563" s="10" t="str">
        <f t="shared" si="386"/>
        <v/>
      </c>
      <c r="AQ3563" s="310">
        <f>IF(ISNUMBER(SEARCH($T$30,AO3563)),MAX(AQ$5:AQ3562)+1,0)</f>
        <v>0</v>
      </c>
      <c r="AR3563" s="310">
        <f>IF(ISNUMBER(SEARCH($T$31,AO3563)),MAX(AR$5:AR3562)+1,0)</f>
        <v>0</v>
      </c>
      <c r="AS3563" s="128" t="str">
        <f t="shared" si="382"/>
        <v/>
      </c>
      <c r="AT3563" s="105" t="str">
        <f>IF(ISNUMBER($AS3563),INDEX($C$1:$AB$3985,$AS3563,AT$4),"")</f>
        <v/>
      </c>
      <c r="AU3563" s="128"/>
      <c r="AV3563" s="128" t="str">
        <f t="shared" si="384"/>
        <v/>
      </c>
      <c r="AW3563" s="105" t="str">
        <f>IF(ISNUMBER($AV3563),INDEX($C$1:$AB$3985,$AV3563,AW$4),"")</f>
        <v/>
      </c>
      <c r="AX3563" s="105" t="str">
        <f>IF(ISNUMBER($AV3563),INDEX($C$1:$AB$3985,$AV3563,AX$4),"")</f>
        <v/>
      </c>
      <c r="AY3563" s="128"/>
      <c r="AZ3563" s="128"/>
      <c r="BA3563" s="128" t="str">
        <f t="shared" si="385"/>
        <v/>
      </c>
      <c r="BB3563" s="105" t="str">
        <f>IF(ISNUMBER($BA3563),INDEX($C$1:$AB$3985,$BA3563,BB$4),"")</f>
        <v/>
      </c>
      <c r="BC3563" s="105"/>
    </row>
    <row r="3564" spans="1:55" x14ac:dyDescent="0.25">
      <c r="A3564" s="98"/>
      <c r="B3564" s="98"/>
      <c r="C3564" s="73"/>
      <c r="D3564" s="179"/>
      <c r="E3564" s="176"/>
      <c r="F3564" s="176"/>
      <c r="G3564" s="176"/>
      <c r="H3564" s="176"/>
      <c r="I3564" s="176"/>
      <c r="J3564" s="172"/>
      <c r="K3564" s="173"/>
      <c r="L3564" s="178"/>
      <c r="R3564" s="3"/>
      <c r="S3564" s="106"/>
      <c r="T3564" s="106"/>
      <c r="U3564" s="106"/>
      <c r="V3564" s="106"/>
      <c r="W3564" s="106"/>
      <c r="X3564" s="106"/>
      <c r="AB3564" s="188" t="str">
        <f t="shared" si="380"/>
        <v/>
      </c>
      <c r="AC3564" s="188" t="s">
        <v>1585</v>
      </c>
      <c r="AD3564" s="131"/>
      <c r="AE3564" s="131"/>
      <c r="AF3564" s="131"/>
      <c r="AG3564" s="131"/>
      <c r="AH3564" s="131"/>
      <c r="AI3564" s="131"/>
      <c r="AJ3564" s="128" t="str">
        <f t="shared" si="381"/>
        <v/>
      </c>
      <c r="AK3564" s="7" t="str">
        <f>IF(ISNUMBER($AJ3564),INDEX($C$1:$AB$3985,$AJ3564,AK$4),"")</f>
        <v/>
      </c>
      <c r="AL3564" s="7" t="str">
        <f>IF(ISNUMBER($AJ3564),INDEX($C$1:$AB$3985,$AJ3564,AL$4),"")</f>
        <v/>
      </c>
      <c r="AM3564" s="128"/>
      <c r="AN3564" s="128" t="str">
        <f t="shared" si="383"/>
        <v/>
      </c>
      <c r="AO3564" s="7" t="str">
        <f t="shared" si="386"/>
        <v/>
      </c>
      <c r="AP3564" s="10" t="str">
        <f t="shared" si="386"/>
        <v/>
      </c>
      <c r="AQ3564" s="310">
        <f>IF(ISNUMBER(SEARCH($T$30,AO3564)),MAX(AQ$5:AQ3563)+1,0)</f>
        <v>0</v>
      </c>
      <c r="AR3564" s="310">
        <f>IF(ISNUMBER(SEARCH($T$31,AO3564)),MAX(AR$5:AR3563)+1,0)</f>
        <v>0</v>
      </c>
      <c r="AS3564" s="128" t="str">
        <f t="shared" si="382"/>
        <v/>
      </c>
      <c r="AT3564" s="105" t="str">
        <f>IF(ISNUMBER($AS3564),INDEX($C$1:$AB$3985,$AS3564,AT$4),"")</f>
        <v/>
      </c>
      <c r="AU3564" s="128"/>
      <c r="AV3564" s="128" t="str">
        <f t="shared" si="384"/>
        <v/>
      </c>
      <c r="AW3564" s="105" t="str">
        <f>IF(ISNUMBER($AV3564),INDEX($C$1:$AB$3985,$AV3564,AW$4),"")</f>
        <v/>
      </c>
      <c r="AX3564" s="105" t="str">
        <f>IF(ISNUMBER($AV3564),INDEX($C$1:$AB$3985,$AV3564,AX$4),"")</f>
        <v/>
      </c>
      <c r="AY3564" s="128"/>
      <c r="AZ3564" s="128"/>
      <c r="BA3564" s="128" t="str">
        <f t="shared" si="385"/>
        <v/>
      </c>
      <c r="BB3564" s="105" t="str">
        <f>IF(ISNUMBER($BA3564),INDEX($C$1:$AB$3985,$BA3564,BB$4),"")</f>
        <v/>
      </c>
      <c r="BC3564" s="105"/>
    </row>
    <row r="3565" spans="1:55" x14ac:dyDescent="0.25">
      <c r="A3565" s="98"/>
      <c r="B3565" s="98"/>
      <c r="C3565" s="73"/>
      <c r="D3565" s="179"/>
      <c r="E3565" s="176"/>
      <c r="F3565" s="176"/>
      <c r="G3565" s="176"/>
      <c r="H3565" s="176"/>
      <c r="I3565" s="176"/>
      <c r="J3565" s="172"/>
      <c r="K3565" s="173"/>
      <c r="L3565" s="178"/>
      <c r="R3565" s="3"/>
      <c r="S3565" s="106"/>
      <c r="T3565" s="106"/>
      <c r="U3565" s="106"/>
      <c r="V3565" s="106"/>
      <c r="W3565" s="106"/>
      <c r="X3565" s="106"/>
      <c r="AB3565" s="188" t="str">
        <f t="shared" si="380"/>
        <v/>
      </c>
      <c r="AC3565" s="188" t="s">
        <v>1585</v>
      </c>
      <c r="AD3565" s="131"/>
      <c r="AE3565" s="131"/>
      <c r="AF3565" s="131"/>
      <c r="AG3565" s="131"/>
      <c r="AH3565" s="131"/>
      <c r="AI3565" s="131"/>
      <c r="AJ3565" s="128" t="str">
        <f t="shared" si="381"/>
        <v/>
      </c>
      <c r="AK3565" s="7" t="str">
        <f>IF(ISNUMBER($AJ3565),INDEX($C$1:$AB$3985,$AJ3565,AK$4),"")</f>
        <v/>
      </c>
      <c r="AL3565" s="7" t="str">
        <f>IF(ISNUMBER($AJ3565),INDEX($C$1:$AB$3985,$AJ3565,AL$4),"")</f>
        <v/>
      </c>
      <c r="AM3565" s="128"/>
      <c r="AN3565" s="128" t="str">
        <f t="shared" si="383"/>
        <v/>
      </c>
      <c r="AO3565" s="7" t="str">
        <f t="shared" si="386"/>
        <v/>
      </c>
      <c r="AP3565" s="10" t="str">
        <f t="shared" si="386"/>
        <v/>
      </c>
      <c r="AQ3565" s="310">
        <f>IF(ISNUMBER(SEARCH($T$30,AO3565)),MAX(AQ$5:AQ3564)+1,0)</f>
        <v>0</v>
      </c>
      <c r="AR3565" s="310">
        <f>IF(ISNUMBER(SEARCH($T$31,AO3565)),MAX(AR$5:AR3564)+1,0)</f>
        <v>0</v>
      </c>
      <c r="AS3565" s="128" t="str">
        <f t="shared" si="382"/>
        <v/>
      </c>
      <c r="AT3565" s="105" t="str">
        <f>IF(ISNUMBER($AS3565),INDEX($C$1:$AB$3985,$AS3565,AT$4),"")</f>
        <v/>
      </c>
      <c r="AU3565" s="128"/>
      <c r="AV3565" s="128" t="str">
        <f t="shared" si="384"/>
        <v/>
      </c>
      <c r="AW3565" s="105" t="str">
        <f>IF(ISNUMBER($AV3565),INDEX($C$1:$AB$3985,$AV3565,AW$4),"")</f>
        <v/>
      </c>
      <c r="AX3565" s="105" t="str">
        <f>IF(ISNUMBER($AV3565),INDEX($C$1:$AB$3985,$AV3565,AX$4),"")</f>
        <v/>
      </c>
      <c r="AY3565" s="128"/>
      <c r="AZ3565" s="128"/>
      <c r="BA3565" s="128" t="str">
        <f t="shared" si="385"/>
        <v/>
      </c>
      <c r="BB3565" s="105" t="str">
        <f>IF(ISNUMBER($BA3565),INDEX($C$1:$AB$3985,$BA3565,BB$4),"")</f>
        <v/>
      </c>
      <c r="BC3565" s="105"/>
    </row>
    <row r="3566" spans="1:55" x14ac:dyDescent="0.25">
      <c r="A3566" s="98"/>
      <c r="B3566" s="98"/>
      <c r="C3566" s="73"/>
      <c r="D3566" s="179"/>
      <c r="E3566" s="176"/>
      <c r="F3566" s="176"/>
      <c r="G3566" s="176"/>
      <c r="H3566" s="176"/>
      <c r="I3566" s="176"/>
      <c r="J3566" s="172"/>
      <c r="K3566" s="173"/>
      <c r="L3566" s="178"/>
      <c r="R3566" s="3"/>
      <c r="S3566" s="106"/>
      <c r="T3566" s="106"/>
      <c r="U3566" s="106"/>
      <c r="V3566" s="106"/>
      <c r="W3566" s="106"/>
      <c r="X3566" s="106"/>
      <c r="AB3566" s="188" t="str">
        <f t="shared" si="380"/>
        <v/>
      </c>
      <c r="AC3566" s="188" t="s">
        <v>1585</v>
      </c>
      <c r="AD3566" s="131"/>
      <c r="AE3566" s="131"/>
      <c r="AF3566" s="131"/>
      <c r="AG3566" s="131"/>
      <c r="AH3566" s="131"/>
      <c r="AI3566" s="131"/>
      <c r="AJ3566" s="128" t="str">
        <f t="shared" si="381"/>
        <v/>
      </c>
      <c r="AK3566" s="7" t="str">
        <f>IF(ISNUMBER($AJ3566),INDEX($C$1:$AB$3985,$AJ3566,AK$4),"")</f>
        <v/>
      </c>
      <c r="AL3566" s="7" t="str">
        <f>IF(ISNUMBER($AJ3566),INDEX($C$1:$AB$3985,$AJ3566,AL$4),"")</f>
        <v/>
      </c>
      <c r="AM3566" s="128"/>
      <c r="AN3566" s="128" t="str">
        <f t="shared" si="383"/>
        <v/>
      </c>
      <c r="AO3566" s="7" t="str">
        <f t="shared" si="386"/>
        <v/>
      </c>
      <c r="AP3566" s="10" t="str">
        <f t="shared" si="386"/>
        <v/>
      </c>
      <c r="AQ3566" s="310">
        <f>IF(ISNUMBER(SEARCH($T$30,AO3566)),MAX(AQ$5:AQ3565)+1,0)</f>
        <v>0</v>
      </c>
      <c r="AR3566" s="310">
        <f>IF(ISNUMBER(SEARCH($T$31,AO3566)),MAX(AR$5:AR3565)+1,0)</f>
        <v>0</v>
      </c>
      <c r="AS3566" s="128" t="str">
        <f t="shared" si="382"/>
        <v/>
      </c>
      <c r="AT3566" s="105" t="str">
        <f>IF(ISNUMBER($AS3566),INDEX($C$1:$AB$3985,$AS3566,AT$4),"")</f>
        <v/>
      </c>
      <c r="AU3566" s="128"/>
      <c r="AV3566" s="128" t="str">
        <f t="shared" si="384"/>
        <v/>
      </c>
      <c r="AW3566" s="105" t="str">
        <f>IF(ISNUMBER($AV3566),INDEX($C$1:$AB$3985,$AV3566,AW$4),"")</f>
        <v/>
      </c>
      <c r="AX3566" s="105" t="str">
        <f>IF(ISNUMBER($AV3566),INDEX($C$1:$AB$3985,$AV3566,AX$4),"")</f>
        <v/>
      </c>
      <c r="AY3566" s="128"/>
      <c r="AZ3566" s="128"/>
      <c r="BA3566" s="128" t="str">
        <f t="shared" si="385"/>
        <v/>
      </c>
      <c r="BB3566" s="105" t="str">
        <f>IF(ISNUMBER($BA3566),INDEX($C$1:$AB$3985,$BA3566,BB$4),"")</f>
        <v/>
      </c>
      <c r="BC3566" s="105"/>
    </row>
    <row r="3567" spans="1:55" x14ac:dyDescent="0.25">
      <c r="A3567" s="98"/>
      <c r="B3567" s="98"/>
      <c r="C3567" s="73"/>
      <c r="D3567" s="179"/>
      <c r="E3567" s="176"/>
      <c r="F3567" s="176"/>
      <c r="G3567" s="176"/>
      <c r="H3567" s="176"/>
      <c r="I3567" s="176"/>
      <c r="J3567" s="172"/>
      <c r="K3567" s="173"/>
      <c r="L3567" s="178"/>
      <c r="R3567" s="3"/>
      <c r="S3567" s="106"/>
      <c r="T3567" s="106"/>
      <c r="U3567" s="106"/>
      <c r="V3567" s="106"/>
      <c r="W3567" s="106"/>
      <c r="X3567" s="106"/>
      <c r="AB3567" s="188" t="str">
        <f t="shared" si="380"/>
        <v/>
      </c>
      <c r="AC3567" s="188" t="s">
        <v>1585</v>
      </c>
      <c r="AD3567" s="131"/>
      <c r="AE3567" s="131"/>
      <c r="AF3567" s="131"/>
      <c r="AG3567" s="131"/>
      <c r="AH3567" s="131"/>
      <c r="AI3567" s="131"/>
      <c r="AJ3567" s="128" t="str">
        <f t="shared" si="381"/>
        <v/>
      </c>
      <c r="AK3567" s="7" t="str">
        <f>IF(ISNUMBER($AJ3567),INDEX($C$1:$AB$3985,$AJ3567,AK$4),"")</f>
        <v/>
      </c>
      <c r="AL3567" s="7" t="str">
        <f>IF(ISNUMBER($AJ3567),INDEX($C$1:$AB$3985,$AJ3567,AL$4),"")</f>
        <v/>
      </c>
      <c r="AM3567" s="128"/>
      <c r="AN3567" s="128" t="str">
        <f t="shared" si="383"/>
        <v/>
      </c>
      <c r="AO3567" s="7" t="str">
        <f t="shared" si="386"/>
        <v/>
      </c>
      <c r="AP3567" s="10" t="str">
        <f t="shared" si="386"/>
        <v/>
      </c>
      <c r="AQ3567" s="310">
        <f>IF(ISNUMBER(SEARCH($T$30,AO3567)),MAX(AQ$5:AQ3566)+1,0)</f>
        <v>0</v>
      </c>
      <c r="AR3567" s="310">
        <f>IF(ISNUMBER(SEARCH($T$31,AO3567)),MAX(AR$5:AR3566)+1,0)</f>
        <v>0</v>
      </c>
      <c r="AS3567" s="128" t="str">
        <f t="shared" si="382"/>
        <v/>
      </c>
      <c r="AT3567" s="105" t="str">
        <f>IF(ISNUMBER($AS3567),INDEX($C$1:$AB$3985,$AS3567,AT$4),"")</f>
        <v/>
      </c>
      <c r="AU3567" s="128"/>
      <c r="AV3567" s="128" t="str">
        <f t="shared" si="384"/>
        <v/>
      </c>
      <c r="AW3567" s="105" t="str">
        <f>IF(ISNUMBER($AV3567),INDEX($C$1:$AB$3985,$AV3567,AW$4),"")</f>
        <v/>
      </c>
      <c r="AX3567" s="105" t="str">
        <f>IF(ISNUMBER($AV3567),INDEX($C$1:$AB$3985,$AV3567,AX$4),"")</f>
        <v/>
      </c>
      <c r="AY3567" s="128"/>
      <c r="AZ3567" s="128"/>
      <c r="BA3567" s="128" t="str">
        <f t="shared" si="385"/>
        <v/>
      </c>
      <c r="BB3567" s="105" t="str">
        <f>IF(ISNUMBER($BA3567),INDEX($C$1:$AB$3985,$BA3567,BB$4),"")</f>
        <v/>
      </c>
      <c r="BC3567" s="105"/>
    </row>
    <row r="3568" spans="1:55" x14ac:dyDescent="0.25">
      <c r="A3568" s="98"/>
      <c r="B3568" s="98"/>
      <c r="C3568" s="73"/>
      <c r="D3568" s="179"/>
      <c r="E3568" s="176"/>
      <c r="F3568" s="176"/>
      <c r="G3568" s="176"/>
      <c r="H3568" s="176"/>
      <c r="I3568" s="176"/>
      <c r="J3568" s="172"/>
      <c r="K3568" s="173"/>
      <c r="L3568" s="178"/>
      <c r="R3568" s="3"/>
      <c r="S3568" s="106"/>
      <c r="T3568" s="106"/>
      <c r="U3568" s="106"/>
      <c r="V3568" s="106"/>
      <c r="W3568" s="106"/>
      <c r="X3568" s="106"/>
      <c r="AB3568" s="188" t="str">
        <f t="shared" si="380"/>
        <v/>
      </c>
      <c r="AC3568" s="188" t="s">
        <v>1585</v>
      </c>
      <c r="AD3568" s="131"/>
      <c r="AE3568" s="131"/>
      <c r="AF3568" s="131"/>
      <c r="AG3568" s="131"/>
      <c r="AH3568" s="131"/>
      <c r="AI3568" s="131"/>
      <c r="AJ3568" s="128" t="str">
        <f t="shared" si="381"/>
        <v/>
      </c>
      <c r="AK3568" s="7" t="str">
        <f>IF(ISNUMBER($AJ3568),INDEX($C$1:$AB$3985,$AJ3568,AK$4),"")</f>
        <v/>
      </c>
      <c r="AL3568" s="7" t="str">
        <f>IF(ISNUMBER($AJ3568),INDEX($C$1:$AB$3985,$AJ3568,AL$4),"")</f>
        <v/>
      </c>
      <c r="AM3568" s="128"/>
      <c r="AN3568" s="128" t="str">
        <f t="shared" si="383"/>
        <v/>
      </c>
      <c r="AO3568" s="7" t="str">
        <f t="shared" si="386"/>
        <v/>
      </c>
      <c r="AP3568" s="10" t="str">
        <f t="shared" si="386"/>
        <v/>
      </c>
      <c r="AQ3568" s="310">
        <f>IF(ISNUMBER(SEARCH($T$30,AO3568)),MAX(AQ$5:AQ3567)+1,0)</f>
        <v>0</v>
      </c>
      <c r="AR3568" s="310">
        <f>IF(ISNUMBER(SEARCH($T$31,AO3568)),MAX(AR$5:AR3567)+1,0)</f>
        <v>0</v>
      </c>
      <c r="AS3568" s="128" t="str">
        <f t="shared" si="382"/>
        <v/>
      </c>
      <c r="AT3568" s="105" t="str">
        <f>IF(ISNUMBER($AS3568),INDEX($C$1:$AB$3985,$AS3568,AT$4),"")</f>
        <v/>
      </c>
      <c r="AU3568" s="128"/>
      <c r="AV3568" s="128" t="str">
        <f t="shared" si="384"/>
        <v/>
      </c>
      <c r="AW3568" s="105" t="str">
        <f>IF(ISNUMBER($AV3568),INDEX($C$1:$AB$3985,$AV3568,AW$4),"")</f>
        <v/>
      </c>
      <c r="AX3568" s="105" t="str">
        <f>IF(ISNUMBER($AV3568),INDEX($C$1:$AB$3985,$AV3568,AX$4),"")</f>
        <v/>
      </c>
      <c r="AY3568" s="128"/>
      <c r="AZ3568" s="128"/>
      <c r="BA3568" s="128" t="str">
        <f t="shared" si="385"/>
        <v/>
      </c>
      <c r="BB3568" s="105" t="str">
        <f>IF(ISNUMBER($BA3568),INDEX($C$1:$AB$3985,$BA3568,BB$4),"")</f>
        <v/>
      </c>
      <c r="BC3568" s="105"/>
    </row>
    <row r="3569" spans="1:55" x14ac:dyDescent="0.25">
      <c r="A3569" s="98"/>
      <c r="B3569" s="98"/>
      <c r="C3569" s="73"/>
      <c r="D3569" s="179"/>
      <c r="E3569" s="176"/>
      <c r="F3569" s="176"/>
      <c r="G3569" s="176"/>
      <c r="H3569" s="176"/>
      <c r="I3569" s="176"/>
      <c r="J3569" s="172"/>
      <c r="K3569" s="173"/>
      <c r="L3569" s="178"/>
      <c r="R3569" s="3"/>
      <c r="S3569" s="106"/>
      <c r="T3569" s="106"/>
      <c r="U3569" s="106"/>
      <c r="V3569" s="106"/>
      <c r="W3569" s="106"/>
      <c r="X3569" s="106"/>
      <c r="AB3569" s="188" t="str">
        <f t="shared" si="380"/>
        <v/>
      </c>
      <c r="AC3569" s="188" t="s">
        <v>1585</v>
      </c>
      <c r="AD3569" s="131"/>
      <c r="AE3569" s="131"/>
      <c r="AF3569" s="131"/>
      <c r="AG3569" s="131"/>
      <c r="AH3569" s="131"/>
      <c r="AI3569" s="131"/>
      <c r="AJ3569" s="128" t="str">
        <f t="shared" si="381"/>
        <v/>
      </c>
      <c r="AK3569" s="7" t="str">
        <f>IF(ISNUMBER($AJ3569),INDEX($C$1:$AB$3985,$AJ3569,AK$4),"")</f>
        <v/>
      </c>
      <c r="AL3569" s="7" t="str">
        <f>IF(ISNUMBER($AJ3569),INDEX($C$1:$AB$3985,$AJ3569,AL$4),"")</f>
        <v/>
      </c>
      <c r="AM3569" s="128"/>
      <c r="AN3569" s="128" t="str">
        <f t="shared" si="383"/>
        <v/>
      </c>
      <c r="AO3569" s="7" t="str">
        <f t="shared" si="386"/>
        <v/>
      </c>
      <c r="AP3569" s="10" t="str">
        <f t="shared" si="386"/>
        <v/>
      </c>
      <c r="AQ3569" s="310">
        <f>IF(ISNUMBER(SEARCH($T$30,AO3569)),MAX(AQ$5:AQ3568)+1,0)</f>
        <v>0</v>
      </c>
      <c r="AR3569" s="310">
        <f>IF(ISNUMBER(SEARCH($T$31,AO3569)),MAX(AR$5:AR3568)+1,0)</f>
        <v>0</v>
      </c>
      <c r="AS3569" s="128" t="str">
        <f t="shared" si="382"/>
        <v/>
      </c>
      <c r="AT3569" s="105" t="str">
        <f>IF(ISNUMBER($AS3569),INDEX($C$1:$AB$3985,$AS3569,AT$4),"")</f>
        <v/>
      </c>
      <c r="AU3569" s="128"/>
      <c r="AV3569" s="128" t="str">
        <f t="shared" si="384"/>
        <v/>
      </c>
      <c r="AW3569" s="105" t="str">
        <f>IF(ISNUMBER($AV3569),INDEX($C$1:$AB$3985,$AV3569,AW$4),"")</f>
        <v/>
      </c>
      <c r="AX3569" s="105" t="str">
        <f>IF(ISNUMBER($AV3569),INDEX($C$1:$AB$3985,$AV3569,AX$4),"")</f>
        <v/>
      </c>
      <c r="AY3569" s="128"/>
      <c r="AZ3569" s="128"/>
      <c r="BA3569" s="128" t="str">
        <f t="shared" si="385"/>
        <v/>
      </c>
      <c r="BB3569" s="105" t="str">
        <f>IF(ISNUMBER($BA3569),INDEX($C$1:$AB$3985,$BA3569,BB$4),"")</f>
        <v/>
      </c>
      <c r="BC3569" s="105"/>
    </row>
    <row r="3570" spans="1:55" x14ac:dyDescent="0.25">
      <c r="A3570" s="98"/>
      <c r="B3570" s="98"/>
      <c r="C3570" s="73"/>
      <c r="D3570" s="179"/>
      <c r="E3570" s="176"/>
      <c r="F3570" s="176"/>
      <c r="G3570" s="176"/>
      <c r="H3570" s="176"/>
      <c r="I3570" s="176"/>
      <c r="J3570" s="172"/>
      <c r="K3570" s="173"/>
      <c r="L3570" s="178"/>
      <c r="R3570" s="3"/>
      <c r="S3570" s="106"/>
      <c r="T3570" s="106"/>
      <c r="U3570" s="106"/>
      <c r="V3570" s="106"/>
      <c r="W3570" s="106"/>
      <c r="X3570" s="106"/>
      <c r="AB3570" s="188" t="str">
        <f t="shared" si="380"/>
        <v/>
      </c>
      <c r="AC3570" s="188" t="s">
        <v>1585</v>
      </c>
      <c r="AD3570" s="131"/>
      <c r="AE3570" s="131"/>
      <c r="AF3570" s="131"/>
      <c r="AG3570" s="131"/>
      <c r="AH3570" s="131"/>
      <c r="AI3570" s="131"/>
      <c r="AJ3570" s="128" t="str">
        <f t="shared" si="381"/>
        <v/>
      </c>
      <c r="AK3570" s="7" t="str">
        <f>IF(ISNUMBER($AJ3570),INDEX($C$1:$AB$3985,$AJ3570,AK$4),"")</f>
        <v/>
      </c>
      <c r="AL3570" s="7" t="str">
        <f>IF(ISNUMBER($AJ3570),INDEX($C$1:$AB$3985,$AJ3570,AL$4),"")</f>
        <v/>
      </c>
      <c r="AM3570" s="128"/>
      <c r="AN3570" s="128" t="str">
        <f t="shared" si="383"/>
        <v/>
      </c>
      <c r="AO3570" s="7" t="str">
        <f t="shared" si="386"/>
        <v/>
      </c>
      <c r="AP3570" s="10" t="str">
        <f t="shared" si="386"/>
        <v/>
      </c>
      <c r="AQ3570" s="310">
        <f>IF(ISNUMBER(SEARCH($T$30,AO3570)),MAX(AQ$5:AQ3569)+1,0)</f>
        <v>0</v>
      </c>
      <c r="AR3570" s="310">
        <f>IF(ISNUMBER(SEARCH($T$31,AO3570)),MAX(AR$5:AR3569)+1,0)</f>
        <v>0</v>
      </c>
      <c r="AS3570" s="128" t="str">
        <f t="shared" si="382"/>
        <v/>
      </c>
      <c r="AT3570" s="105" t="str">
        <f>IF(ISNUMBER($AS3570),INDEX($C$1:$AB$3985,$AS3570,AT$4),"")</f>
        <v/>
      </c>
      <c r="AU3570" s="128"/>
      <c r="AV3570" s="128" t="str">
        <f t="shared" si="384"/>
        <v/>
      </c>
      <c r="AW3570" s="105" t="str">
        <f>IF(ISNUMBER($AV3570),INDEX($C$1:$AB$3985,$AV3570,AW$4),"")</f>
        <v/>
      </c>
      <c r="AX3570" s="105" t="str">
        <f>IF(ISNUMBER($AV3570),INDEX($C$1:$AB$3985,$AV3570,AX$4),"")</f>
        <v/>
      </c>
      <c r="AY3570" s="128"/>
      <c r="AZ3570" s="128"/>
      <c r="BA3570" s="128" t="str">
        <f t="shared" si="385"/>
        <v/>
      </c>
      <c r="BB3570" s="105" t="str">
        <f>IF(ISNUMBER($BA3570),INDEX($C$1:$AB$3985,$BA3570,BB$4),"")</f>
        <v/>
      </c>
      <c r="BC3570" s="105"/>
    </row>
    <row r="3571" spans="1:55" x14ac:dyDescent="0.25">
      <c r="A3571" s="98"/>
      <c r="B3571" s="98"/>
      <c r="C3571" s="73"/>
      <c r="D3571" s="179"/>
      <c r="E3571" s="176"/>
      <c r="F3571" s="176"/>
      <c r="G3571" s="176"/>
      <c r="H3571" s="176"/>
      <c r="I3571" s="176"/>
      <c r="J3571" s="172"/>
      <c r="K3571" s="173"/>
      <c r="L3571" s="178"/>
      <c r="R3571" s="3"/>
      <c r="S3571" s="106"/>
      <c r="T3571" s="106"/>
      <c r="U3571" s="106"/>
      <c r="V3571" s="106"/>
      <c r="W3571" s="106"/>
      <c r="X3571" s="106"/>
      <c r="AB3571" s="188" t="str">
        <f t="shared" si="380"/>
        <v/>
      </c>
      <c r="AC3571" s="188" t="s">
        <v>1585</v>
      </c>
      <c r="AD3571" s="131"/>
      <c r="AE3571" s="131"/>
      <c r="AF3571" s="131"/>
      <c r="AG3571" s="131"/>
      <c r="AH3571" s="131"/>
      <c r="AI3571" s="131"/>
      <c r="AJ3571" s="128" t="str">
        <f t="shared" si="381"/>
        <v/>
      </c>
      <c r="AK3571" s="7" t="str">
        <f>IF(ISNUMBER($AJ3571),INDEX($C$1:$AB$3985,$AJ3571,AK$4),"")</f>
        <v/>
      </c>
      <c r="AL3571" s="7" t="str">
        <f>IF(ISNUMBER($AJ3571),INDEX($C$1:$AB$3985,$AJ3571,AL$4),"")</f>
        <v/>
      </c>
      <c r="AM3571" s="128"/>
      <c r="AN3571" s="128" t="str">
        <f t="shared" si="383"/>
        <v/>
      </c>
      <c r="AO3571" s="7" t="str">
        <f t="shared" si="386"/>
        <v/>
      </c>
      <c r="AP3571" s="10" t="str">
        <f t="shared" si="386"/>
        <v/>
      </c>
      <c r="AQ3571" s="310">
        <f>IF(ISNUMBER(SEARCH($T$30,AO3571)),MAX(AQ$5:AQ3570)+1,0)</f>
        <v>0</v>
      </c>
      <c r="AR3571" s="310">
        <f>IF(ISNUMBER(SEARCH($T$31,AO3571)),MAX(AR$5:AR3570)+1,0)</f>
        <v>0</v>
      </c>
      <c r="AS3571" s="128" t="str">
        <f t="shared" si="382"/>
        <v/>
      </c>
      <c r="AT3571" s="105" t="str">
        <f>IF(ISNUMBER($AS3571),INDEX($C$1:$AB$3985,$AS3571,AT$4),"")</f>
        <v/>
      </c>
      <c r="AU3571" s="128"/>
      <c r="AV3571" s="128" t="str">
        <f t="shared" si="384"/>
        <v/>
      </c>
      <c r="AW3571" s="105" t="str">
        <f>IF(ISNUMBER($AV3571),INDEX($C$1:$AB$3985,$AV3571,AW$4),"")</f>
        <v/>
      </c>
      <c r="AX3571" s="105" t="str">
        <f>IF(ISNUMBER($AV3571),INDEX($C$1:$AB$3985,$AV3571,AX$4),"")</f>
        <v/>
      </c>
      <c r="AY3571" s="128"/>
      <c r="AZ3571" s="128"/>
      <c r="BA3571" s="128" t="str">
        <f t="shared" si="385"/>
        <v/>
      </c>
      <c r="BB3571" s="105" t="str">
        <f>IF(ISNUMBER($BA3571),INDEX($C$1:$AB$3985,$BA3571,BB$4),"")</f>
        <v/>
      </c>
      <c r="BC3571" s="105"/>
    </row>
    <row r="3572" spans="1:55" x14ac:dyDescent="0.25">
      <c r="A3572" s="98"/>
      <c r="B3572" s="98"/>
      <c r="C3572" s="73"/>
      <c r="D3572" s="179"/>
      <c r="E3572" s="176"/>
      <c r="F3572" s="176"/>
      <c r="G3572" s="176"/>
      <c r="H3572" s="176"/>
      <c r="I3572" s="176"/>
      <c r="J3572" s="172"/>
      <c r="K3572" s="173"/>
      <c r="L3572" s="178"/>
      <c r="R3572" s="3"/>
      <c r="S3572" s="106"/>
      <c r="T3572" s="106"/>
      <c r="U3572" s="106"/>
      <c r="V3572" s="106"/>
      <c r="W3572" s="106"/>
      <c r="X3572" s="106"/>
      <c r="AB3572" s="188" t="str">
        <f t="shared" si="380"/>
        <v/>
      </c>
      <c r="AC3572" s="188" t="s">
        <v>1585</v>
      </c>
      <c r="AD3572" s="131"/>
      <c r="AE3572" s="131"/>
      <c r="AF3572" s="131"/>
      <c r="AG3572" s="131"/>
      <c r="AH3572" s="131"/>
      <c r="AI3572" s="131"/>
      <c r="AJ3572" s="128" t="str">
        <f t="shared" si="381"/>
        <v/>
      </c>
      <c r="AK3572" s="7" t="str">
        <f>IF(ISNUMBER($AJ3572),INDEX($C$1:$AB$3985,$AJ3572,AK$4),"")</f>
        <v/>
      </c>
      <c r="AL3572" s="7" t="str">
        <f>IF(ISNUMBER($AJ3572),INDEX($C$1:$AB$3985,$AJ3572,AL$4),"")</f>
        <v/>
      </c>
      <c r="AM3572" s="128"/>
      <c r="AN3572" s="128" t="str">
        <f t="shared" si="383"/>
        <v/>
      </c>
      <c r="AO3572" s="7" t="str">
        <f t="shared" si="386"/>
        <v/>
      </c>
      <c r="AP3572" s="10" t="str">
        <f t="shared" si="386"/>
        <v/>
      </c>
      <c r="AQ3572" s="310">
        <f>IF(ISNUMBER(SEARCH($T$30,AO3572)),MAX(AQ$5:AQ3571)+1,0)</f>
        <v>0</v>
      </c>
      <c r="AR3572" s="310">
        <f>IF(ISNUMBER(SEARCH($T$31,AO3572)),MAX(AR$5:AR3571)+1,0)</f>
        <v>0</v>
      </c>
      <c r="AS3572" s="128" t="str">
        <f t="shared" si="382"/>
        <v/>
      </c>
      <c r="AT3572" s="105" t="str">
        <f>IF(ISNUMBER($AS3572),INDEX($C$1:$AB$3985,$AS3572,AT$4),"")</f>
        <v/>
      </c>
      <c r="AU3572" s="128"/>
      <c r="AV3572" s="128" t="str">
        <f t="shared" si="384"/>
        <v/>
      </c>
      <c r="AW3572" s="105" t="str">
        <f>IF(ISNUMBER($AV3572),INDEX($C$1:$AB$3985,$AV3572,AW$4),"")</f>
        <v/>
      </c>
      <c r="AX3572" s="105" t="str">
        <f>IF(ISNUMBER($AV3572),INDEX($C$1:$AB$3985,$AV3572,AX$4),"")</f>
        <v/>
      </c>
      <c r="AY3572" s="128"/>
      <c r="AZ3572" s="128"/>
      <c r="BA3572" s="128" t="str">
        <f t="shared" si="385"/>
        <v/>
      </c>
      <c r="BB3572" s="105" t="str">
        <f>IF(ISNUMBER($BA3572),INDEX($C$1:$AB$3985,$BA3572,BB$4),"")</f>
        <v/>
      </c>
      <c r="BC3572" s="105"/>
    </row>
    <row r="3573" spans="1:55" x14ac:dyDescent="0.25">
      <c r="A3573" s="98"/>
      <c r="B3573" s="98"/>
      <c r="C3573" s="73"/>
      <c r="D3573" s="179"/>
      <c r="E3573" s="176"/>
      <c r="F3573" s="176"/>
      <c r="G3573" s="176"/>
      <c r="H3573" s="176"/>
      <c r="I3573" s="176"/>
      <c r="J3573" s="172"/>
      <c r="K3573" s="173"/>
      <c r="L3573" s="178"/>
      <c r="R3573" s="3"/>
      <c r="S3573" s="106"/>
      <c r="T3573" s="106"/>
      <c r="U3573" s="106"/>
      <c r="V3573" s="106"/>
      <c r="W3573" s="106"/>
      <c r="X3573" s="106"/>
      <c r="AB3573" s="188" t="str">
        <f t="shared" si="380"/>
        <v/>
      </c>
      <c r="AC3573" s="188" t="s">
        <v>1585</v>
      </c>
      <c r="AD3573" s="131"/>
      <c r="AE3573" s="131"/>
      <c r="AF3573" s="131"/>
      <c r="AG3573" s="131"/>
      <c r="AH3573" s="131"/>
      <c r="AI3573" s="131"/>
      <c r="AJ3573" s="128" t="str">
        <f t="shared" si="381"/>
        <v/>
      </c>
      <c r="AK3573" s="7" t="str">
        <f>IF(ISNUMBER($AJ3573),INDEX($C$1:$AB$3985,$AJ3573,AK$4),"")</f>
        <v/>
      </c>
      <c r="AL3573" s="7" t="str">
        <f>IF(ISNUMBER($AJ3573),INDEX($C$1:$AB$3985,$AJ3573,AL$4),"")</f>
        <v/>
      </c>
      <c r="AM3573" s="128"/>
      <c r="AN3573" s="128" t="str">
        <f t="shared" si="383"/>
        <v/>
      </c>
      <c r="AO3573" s="7" t="str">
        <f t="shared" si="386"/>
        <v/>
      </c>
      <c r="AP3573" s="10" t="str">
        <f t="shared" si="386"/>
        <v/>
      </c>
      <c r="AQ3573" s="310">
        <f>IF(ISNUMBER(SEARCH($T$30,AO3573)),MAX(AQ$5:AQ3572)+1,0)</f>
        <v>0</v>
      </c>
      <c r="AR3573" s="310">
        <f>IF(ISNUMBER(SEARCH($T$31,AO3573)),MAX(AR$5:AR3572)+1,0)</f>
        <v>0</v>
      </c>
      <c r="AS3573" s="128" t="str">
        <f t="shared" si="382"/>
        <v/>
      </c>
      <c r="AT3573" s="105" t="str">
        <f>IF(ISNUMBER($AS3573),INDEX($C$1:$AB$3985,$AS3573,AT$4),"")</f>
        <v/>
      </c>
      <c r="AU3573" s="128"/>
      <c r="AV3573" s="128" t="str">
        <f t="shared" si="384"/>
        <v/>
      </c>
      <c r="AW3573" s="105" t="str">
        <f>IF(ISNUMBER($AV3573),INDEX($C$1:$AB$3985,$AV3573,AW$4),"")</f>
        <v/>
      </c>
      <c r="AX3573" s="105" t="str">
        <f>IF(ISNUMBER($AV3573),INDEX($C$1:$AB$3985,$AV3573,AX$4),"")</f>
        <v/>
      </c>
      <c r="AY3573" s="128"/>
      <c r="AZ3573" s="128"/>
      <c r="BA3573" s="128" t="str">
        <f t="shared" si="385"/>
        <v/>
      </c>
      <c r="BB3573" s="105" t="str">
        <f>IF(ISNUMBER($BA3573),INDEX($C$1:$AB$3985,$BA3573,BB$4),"")</f>
        <v/>
      </c>
      <c r="BC3573" s="105"/>
    </row>
    <row r="3574" spans="1:55" x14ac:dyDescent="0.25">
      <c r="A3574" s="98"/>
      <c r="B3574" s="98"/>
      <c r="C3574" s="73"/>
      <c r="D3574" s="179"/>
      <c r="E3574" s="176"/>
      <c r="F3574" s="176"/>
      <c r="G3574" s="176"/>
      <c r="H3574" s="176"/>
      <c r="I3574" s="176"/>
      <c r="J3574" s="172"/>
      <c r="K3574" s="173"/>
      <c r="L3574" s="178"/>
      <c r="R3574" s="3"/>
      <c r="S3574" s="106"/>
      <c r="T3574" s="106"/>
      <c r="U3574" s="106"/>
      <c r="V3574" s="106"/>
      <c r="W3574" s="106"/>
      <c r="X3574" s="106"/>
      <c r="AB3574" s="188" t="str">
        <f t="shared" si="380"/>
        <v/>
      </c>
      <c r="AC3574" s="188" t="s">
        <v>1585</v>
      </c>
      <c r="AD3574" s="131"/>
      <c r="AE3574" s="131"/>
      <c r="AF3574" s="131"/>
      <c r="AG3574" s="131"/>
      <c r="AH3574" s="131"/>
      <c r="AI3574" s="131"/>
      <c r="AJ3574" s="128" t="str">
        <f t="shared" si="381"/>
        <v/>
      </c>
      <c r="AK3574" s="7" t="str">
        <f>IF(ISNUMBER($AJ3574),INDEX($C$1:$AB$3985,$AJ3574,AK$4),"")</f>
        <v/>
      </c>
      <c r="AL3574" s="7" t="str">
        <f>IF(ISNUMBER($AJ3574),INDEX($C$1:$AB$3985,$AJ3574,AL$4),"")</f>
        <v/>
      </c>
      <c r="AM3574" s="128"/>
      <c r="AN3574" s="128" t="str">
        <f t="shared" si="383"/>
        <v/>
      </c>
      <c r="AO3574" s="7" t="str">
        <f t="shared" si="386"/>
        <v/>
      </c>
      <c r="AP3574" s="10" t="str">
        <f t="shared" si="386"/>
        <v/>
      </c>
      <c r="AQ3574" s="310">
        <f>IF(ISNUMBER(SEARCH($T$30,AO3574)),MAX(AQ$5:AQ3573)+1,0)</f>
        <v>0</v>
      </c>
      <c r="AR3574" s="310">
        <f>IF(ISNUMBER(SEARCH($T$31,AO3574)),MAX(AR$5:AR3573)+1,0)</f>
        <v>0</v>
      </c>
      <c r="AS3574" s="128" t="str">
        <f t="shared" si="382"/>
        <v/>
      </c>
      <c r="AT3574" s="105" t="str">
        <f>IF(ISNUMBER($AS3574),INDEX($C$1:$AB$3985,$AS3574,AT$4),"")</f>
        <v/>
      </c>
      <c r="AU3574" s="128"/>
      <c r="AV3574" s="128" t="str">
        <f t="shared" si="384"/>
        <v/>
      </c>
      <c r="AW3574" s="105" t="str">
        <f>IF(ISNUMBER($AV3574),INDEX($C$1:$AB$3985,$AV3574,AW$4),"")</f>
        <v/>
      </c>
      <c r="AX3574" s="105" t="str">
        <f>IF(ISNUMBER($AV3574),INDEX($C$1:$AB$3985,$AV3574,AX$4),"")</f>
        <v/>
      </c>
      <c r="AY3574" s="128"/>
      <c r="AZ3574" s="128"/>
      <c r="BA3574" s="128" t="str">
        <f t="shared" si="385"/>
        <v/>
      </c>
      <c r="BB3574" s="105" t="str">
        <f>IF(ISNUMBER($BA3574),INDEX($C$1:$AB$3985,$BA3574,BB$4),"")</f>
        <v/>
      </c>
      <c r="BC3574" s="105"/>
    </row>
    <row r="3575" spans="1:55" x14ac:dyDescent="0.25">
      <c r="A3575" s="98"/>
      <c r="B3575" s="98"/>
      <c r="C3575" s="73"/>
      <c r="D3575" s="179"/>
      <c r="E3575" s="176"/>
      <c r="F3575" s="176"/>
      <c r="G3575" s="176"/>
      <c r="H3575" s="176"/>
      <c r="I3575" s="176"/>
      <c r="J3575" s="172"/>
      <c r="K3575" s="173"/>
      <c r="L3575" s="178"/>
      <c r="R3575" s="3"/>
      <c r="S3575" s="106"/>
      <c r="T3575" s="106"/>
      <c r="U3575" s="106"/>
      <c r="V3575" s="106"/>
      <c r="W3575" s="106"/>
      <c r="X3575" s="106"/>
      <c r="AB3575" s="188" t="str">
        <f t="shared" si="380"/>
        <v/>
      </c>
      <c r="AC3575" s="188" t="s">
        <v>1585</v>
      </c>
      <c r="AD3575" s="131"/>
      <c r="AE3575" s="131"/>
      <c r="AF3575" s="131"/>
      <c r="AG3575" s="131"/>
      <c r="AH3575" s="131"/>
      <c r="AI3575" s="131"/>
      <c r="AJ3575" s="128" t="str">
        <f t="shared" si="381"/>
        <v/>
      </c>
      <c r="AK3575" s="7" t="str">
        <f>IF(ISNUMBER($AJ3575),INDEX($C$1:$AB$3985,$AJ3575,AK$4),"")</f>
        <v/>
      </c>
      <c r="AL3575" s="7" t="str">
        <f>IF(ISNUMBER($AJ3575),INDEX($C$1:$AB$3985,$AJ3575,AL$4),"")</f>
        <v/>
      </c>
      <c r="AM3575" s="128"/>
      <c r="AN3575" s="128" t="str">
        <f t="shared" si="383"/>
        <v/>
      </c>
      <c r="AO3575" s="7" t="str">
        <f t="shared" si="386"/>
        <v/>
      </c>
      <c r="AP3575" s="10" t="str">
        <f t="shared" si="386"/>
        <v/>
      </c>
      <c r="AQ3575" s="310">
        <f>IF(ISNUMBER(SEARCH($T$30,AO3575)),MAX(AQ$5:AQ3574)+1,0)</f>
        <v>0</v>
      </c>
      <c r="AR3575" s="310">
        <f>IF(ISNUMBER(SEARCH($T$31,AO3575)),MAX(AR$5:AR3574)+1,0)</f>
        <v>0</v>
      </c>
      <c r="AS3575" s="128" t="str">
        <f t="shared" si="382"/>
        <v/>
      </c>
      <c r="AT3575" s="105" t="str">
        <f>IF(ISNUMBER($AS3575),INDEX($C$1:$AB$3985,$AS3575,AT$4),"")</f>
        <v/>
      </c>
      <c r="AU3575" s="128"/>
      <c r="AV3575" s="128" t="str">
        <f t="shared" si="384"/>
        <v/>
      </c>
      <c r="AW3575" s="105" t="str">
        <f>IF(ISNUMBER($AV3575),INDEX($C$1:$AB$3985,$AV3575,AW$4),"")</f>
        <v/>
      </c>
      <c r="AX3575" s="105" t="str">
        <f>IF(ISNUMBER($AV3575),INDEX($C$1:$AB$3985,$AV3575,AX$4),"")</f>
        <v/>
      </c>
      <c r="AY3575" s="128"/>
      <c r="AZ3575" s="128"/>
      <c r="BA3575" s="128" t="str">
        <f t="shared" si="385"/>
        <v/>
      </c>
      <c r="BB3575" s="105" t="str">
        <f>IF(ISNUMBER($BA3575),INDEX($C$1:$AB$3985,$BA3575,BB$4),"")</f>
        <v/>
      </c>
      <c r="BC3575" s="105"/>
    </row>
    <row r="3576" spans="1:55" x14ac:dyDescent="0.25">
      <c r="A3576" s="98"/>
      <c r="B3576" s="98"/>
      <c r="C3576" s="73"/>
      <c r="D3576" s="179"/>
      <c r="E3576" s="176"/>
      <c r="F3576" s="176"/>
      <c r="G3576" s="176"/>
      <c r="H3576" s="176"/>
      <c r="I3576" s="176"/>
      <c r="J3576" s="172"/>
      <c r="K3576" s="173"/>
      <c r="L3576" s="178"/>
      <c r="R3576" s="3"/>
      <c r="S3576" s="106"/>
      <c r="T3576" s="106"/>
      <c r="U3576" s="106"/>
      <c r="V3576" s="106"/>
      <c r="W3576" s="106"/>
      <c r="X3576" s="106"/>
      <c r="AB3576" s="188" t="str">
        <f t="shared" si="380"/>
        <v/>
      </c>
      <c r="AC3576" s="188" t="s">
        <v>1585</v>
      </c>
      <c r="AD3576" s="131"/>
      <c r="AE3576" s="131"/>
      <c r="AF3576" s="131"/>
      <c r="AG3576" s="131"/>
      <c r="AH3576" s="131"/>
      <c r="AI3576" s="131"/>
      <c r="AJ3576" s="128" t="str">
        <f t="shared" si="381"/>
        <v/>
      </c>
      <c r="AK3576" s="7" t="str">
        <f>IF(ISNUMBER($AJ3576),INDEX($C$1:$AB$3985,$AJ3576,AK$4),"")</f>
        <v/>
      </c>
      <c r="AL3576" s="7" t="str">
        <f>IF(ISNUMBER($AJ3576),INDEX($C$1:$AB$3985,$AJ3576,AL$4),"")</f>
        <v/>
      </c>
      <c r="AM3576" s="128"/>
      <c r="AN3576" s="128" t="str">
        <f t="shared" si="383"/>
        <v/>
      </c>
      <c r="AO3576" s="7" t="str">
        <f t="shared" si="386"/>
        <v/>
      </c>
      <c r="AP3576" s="10" t="str">
        <f t="shared" si="386"/>
        <v/>
      </c>
      <c r="AQ3576" s="310">
        <f>IF(ISNUMBER(SEARCH($T$30,AO3576)),MAX(AQ$5:AQ3575)+1,0)</f>
        <v>0</v>
      </c>
      <c r="AR3576" s="310">
        <f>IF(ISNUMBER(SEARCH($T$31,AO3576)),MAX(AR$5:AR3575)+1,0)</f>
        <v>0</v>
      </c>
      <c r="AS3576" s="128" t="str">
        <f t="shared" si="382"/>
        <v/>
      </c>
      <c r="AT3576" s="105" t="str">
        <f>IF(ISNUMBER($AS3576),INDEX($C$1:$AB$3985,$AS3576,AT$4),"")</f>
        <v/>
      </c>
      <c r="AU3576" s="128"/>
      <c r="AV3576" s="128" t="str">
        <f t="shared" si="384"/>
        <v/>
      </c>
      <c r="AW3576" s="105" t="str">
        <f>IF(ISNUMBER($AV3576),INDEX($C$1:$AB$3985,$AV3576,AW$4),"")</f>
        <v/>
      </c>
      <c r="AX3576" s="105" t="str">
        <f>IF(ISNUMBER($AV3576),INDEX($C$1:$AB$3985,$AV3576,AX$4),"")</f>
        <v/>
      </c>
      <c r="AY3576" s="128"/>
      <c r="AZ3576" s="128"/>
      <c r="BA3576" s="128" t="str">
        <f t="shared" si="385"/>
        <v/>
      </c>
      <c r="BB3576" s="105" t="str">
        <f>IF(ISNUMBER($BA3576),INDEX($C$1:$AB$3985,$BA3576,BB$4),"")</f>
        <v/>
      </c>
      <c r="BC3576" s="105"/>
    </row>
    <row r="3577" spans="1:55" x14ac:dyDescent="0.25">
      <c r="A3577" s="98"/>
      <c r="B3577" s="98"/>
      <c r="C3577" s="73"/>
      <c r="D3577" s="179"/>
      <c r="E3577" s="176"/>
      <c r="F3577" s="176"/>
      <c r="G3577" s="176"/>
      <c r="H3577" s="176"/>
      <c r="I3577" s="176"/>
      <c r="J3577" s="172"/>
      <c r="K3577" s="173"/>
      <c r="L3577" s="178"/>
      <c r="R3577" s="3"/>
      <c r="S3577" s="106"/>
      <c r="T3577" s="106"/>
      <c r="U3577" s="106"/>
      <c r="V3577" s="106"/>
      <c r="W3577" s="106"/>
      <c r="X3577" s="106"/>
      <c r="AB3577" s="188" t="str">
        <f t="shared" si="380"/>
        <v/>
      </c>
      <c r="AC3577" s="188" t="s">
        <v>1585</v>
      </c>
      <c r="AD3577" s="131"/>
      <c r="AE3577" s="131"/>
      <c r="AF3577" s="131"/>
      <c r="AG3577" s="131"/>
      <c r="AH3577" s="131"/>
      <c r="AI3577" s="131"/>
      <c r="AJ3577" s="128" t="str">
        <f t="shared" si="381"/>
        <v/>
      </c>
      <c r="AK3577" s="7" t="str">
        <f>IF(ISNUMBER($AJ3577),INDEX($C$1:$AB$3985,$AJ3577,AK$4),"")</f>
        <v/>
      </c>
      <c r="AL3577" s="7" t="str">
        <f>IF(ISNUMBER($AJ3577),INDEX($C$1:$AB$3985,$AJ3577,AL$4),"")</f>
        <v/>
      </c>
      <c r="AM3577" s="128"/>
      <c r="AN3577" s="128" t="str">
        <f t="shared" si="383"/>
        <v/>
      </c>
      <c r="AO3577" s="7" t="str">
        <f t="shared" si="386"/>
        <v/>
      </c>
      <c r="AP3577" s="10" t="str">
        <f t="shared" si="386"/>
        <v/>
      </c>
      <c r="AQ3577" s="310">
        <f>IF(ISNUMBER(SEARCH($T$30,AO3577)),MAX(AQ$5:AQ3576)+1,0)</f>
        <v>0</v>
      </c>
      <c r="AR3577" s="310">
        <f>IF(ISNUMBER(SEARCH($T$31,AO3577)),MAX(AR$5:AR3576)+1,0)</f>
        <v>0</v>
      </c>
      <c r="AS3577" s="128" t="str">
        <f t="shared" si="382"/>
        <v/>
      </c>
      <c r="AT3577" s="105" t="str">
        <f>IF(ISNUMBER($AS3577),INDEX($C$1:$AB$3985,$AS3577,AT$4),"")</f>
        <v/>
      </c>
      <c r="AU3577" s="128"/>
      <c r="AV3577" s="128" t="str">
        <f t="shared" si="384"/>
        <v/>
      </c>
      <c r="AW3577" s="105" t="str">
        <f>IF(ISNUMBER($AV3577),INDEX($C$1:$AB$3985,$AV3577,AW$4),"")</f>
        <v/>
      </c>
      <c r="AX3577" s="105" t="str">
        <f>IF(ISNUMBER($AV3577),INDEX($C$1:$AB$3985,$AV3577,AX$4),"")</f>
        <v/>
      </c>
      <c r="AY3577" s="128"/>
      <c r="AZ3577" s="128"/>
      <c r="BA3577" s="128" t="str">
        <f t="shared" si="385"/>
        <v/>
      </c>
      <c r="BB3577" s="105" t="str">
        <f>IF(ISNUMBER($BA3577),INDEX($C$1:$AB$3985,$BA3577,BB$4),"")</f>
        <v/>
      </c>
      <c r="BC3577" s="105"/>
    </row>
    <row r="3578" spans="1:55" x14ac:dyDescent="0.25">
      <c r="A3578" s="98"/>
      <c r="B3578" s="98"/>
      <c r="C3578" s="73"/>
      <c r="D3578" s="179"/>
      <c r="E3578" s="176"/>
      <c r="F3578" s="176"/>
      <c r="G3578" s="176"/>
      <c r="H3578" s="176"/>
      <c r="I3578" s="176"/>
      <c r="J3578" s="172"/>
      <c r="K3578" s="173"/>
      <c r="L3578" s="178"/>
      <c r="R3578" s="3"/>
      <c r="S3578" s="106"/>
      <c r="T3578" s="106"/>
      <c r="U3578" s="106"/>
      <c r="V3578" s="106"/>
      <c r="W3578" s="106"/>
      <c r="X3578" s="106"/>
      <c r="AB3578" s="188" t="str">
        <f t="shared" si="380"/>
        <v/>
      </c>
      <c r="AC3578" s="188" t="s">
        <v>1585</v>
      </c>
      <c r="AD3578" s="131"/>
      <c r="AE3578" s="131"/>
      <c r="AF3578" s="131"/>
      <c r="AG3578" s="131"/>
      <c r="AH3578" s="131"/>
      <c r="AI3578" s="131"/>
      <c r="AJ3578" s="128" t="str">
        <f t="shared" si="381"/>
        <v/>
      </c>
      <c r="AK3578" s="7" t="str">
        <f>IF(ISNUMBER($AJ3578),INDEX($C$1:$AB$3985,$AJ3578,AK$4),"")</f>
        <v/>
      </c>
      <c r="AL3578" s="7" t="str">
        <f>IF(ISNUMBER($AJ3578),INDEX($C$1:$AB$3985,$AJ3578,AL$4),"")</f>
        <v/>
      </c>
      <c r="AM3578" s="128"/>
      <c r="AN3578" s="128" t="str">
        <f t="shared" si="383"/>
        <v/>
      </c>
      <c r="AO3578" s="7" t="str">
        <f t="shared" si="386"/>
        <v/>
      </c>
      <c r="AP3578" s="10" t="str">
        <f t="shared" si="386"/>
        <v/>
      </c>
      <c r="AQ3578" s="310">
        <f>IF(ISNUMBER(SEARCH($T$30,AO3578)),MAX(AQ$5:AQ3577)+1,0)</f>
        <v>0</v>
      </c>
      <c r="AR3578" s="310">
        <f>IF(ISNUMBER(SEARCH($T$31,AO3578)),MAX(AR$5:AR3577)+1,0)</f>
        <v>0</v>
      </c>
      <c r="AS3578" s="128" t="str">
        <f t="shared" si="382"/>
        <v/>
      </c>
      <c r="AT3578" s="105" t="str">
        <f>IF(ISNUMBER($AS3578),INDEX($C$1:$AB$3985,$AS3578,AT$4),"")</f>
        <v/>
      </c>
      <c r="AU3578" s="128"/>
      <c r="AV3578" s="128" t="str">
        <f t="shared" si="384"/>
        <v/>
      </c>
      <c r="AW3578" s="105" t="str">
        <f>IF(ISNUMBER($AV3578),INDEX($C$1:$AB$3985,$AV3578,AW$4),"")</f>
        <v/>
      </c>
      <c r="AX3578" s="105" t="str">
        <f>IF(ISNUMBER($AV3578),INDEX($C$1:$AB$3985,$AV3578,AX$4),"")</f>
        <v/>
      </c>
      <c r="AY3578" s="128"/>
      <c r="AZ3578" s="128"/>
      <c r="BA3578" s="128" t="str">
        <f t="shared" si="385"/>
        <v/>
      </c>
      <c r="BB3578" s="105" t="str">
        <f>IF(ISNUMBER($BA3578),INDEX($C$1:$AB$3985,$BA3578,BB$4),"")</f>
        <v/>
      </c>
      <c r="BC3578" s="105"/>
    </row>
    <row r="3579" spans="1:55" x14ac:dyDescent="0.25">
      <c r="A3579" s="98"/>
      <c r="B3579" s="98"/>
      <c r="C3579" s="73"/>
      <c r="D3579" s="179"/>
      <c r="E3579" s="176"/>
      <c r="F3579" s="176"/>
      <c r="G3579" s="176"/>
      <c r="H3579" s="176"/>
      <c r="I3579" s="176"/>
      <c r="J3579" s="172"/>
      <c r="K3579" s="173"/>
      <c r="L3579" s="178"/>
      <c r="R3579" s="3"/>
      <c r="S3579" s="106"/>
      <c r="T3579" s="106"/>
      <c r="U3579" s="106"/>
      <c r="V3579" s="106"/>
      <c r="W3579" s="106"/>
      <c r="X3579" s="106"/>
      <c r="AB3579" s="188" t="str">
        <f t="shared" si="380"/>
        <v/>
      </c>
      <c r="AC3579" s="188" t="s">
        <v>1585</v>
      </c>
      <c r="AD3579" s="131"/>
      <c r="AE3579" s="131"/>
      <c r="AF3579" s="131"/>
      <c r="AG3579" s="131"/>
      <c r="AH3579" s="131"/>
      <c r="AI3579" s="131"/>
      <c r="AJ3579" s="128" t="str">
        <f t="shared" si="381"/>
        <v/>
      </c>
      <c r="AK3579" s="7" t="str">
        <f>IF(ISNUMBER($AJ3579),INDEX($C$1:$AB$3985,$AJ3579,AK$4),"")</f>
        <v/>
      </c>
      <c r="AL3579" s="7" t="str">
        <f>IF(ISNUMBER($AJ3579),INDEX($C$1:$AB$3985,$AJ3579,AL$4),"")</f>
        <v/>
      </c>
      <c r="AM3579" s="128"/>
      <c r="AN3579" s="128" t="str">
        <f t="shared" si="383"/>
        <v/>
      </c>
      <c r="AO3579" s="7" t="str">
        <f t="shared" si="386"/>
        <v/>
      </c>
      <c r="AP3579" s="10" t="str">
        <f t="shared" si="386"/>
        <v/>
      </c>
      <c r="AQ3579" s="310">
        <f>IF(ISNUMBER(SEARCH($T$30,AO3579)),MAX(AQ$5:AQ3578)+1,0)</f>
        <v>0</v>
      </c>
      <c r="AR3579" s="310">
        <f>IF(ISNUMBER(SEARCH($T$31,AO3579)),MAX(AR$5:AR3578)+1,0)</f>
        <v>0</v>
      </c>
      <c r="AS3579" s="128" t="str">
        <f t="shared" si="382"/>
        <v/>
      </c>
      <c r="AT3579" s="105" t="str">
        <f>IF(ISNUMBER($AS3579),INDEX($C$1:$AB$3985,$AS3579,AT$4),"")</f>
        <v/>
      </c>
      <c r="AU3579" s="128"/>
      <c r="AV3579" s="128" t="str">
        <f t="shared" si="384"/>
        <v/>
      </c>
      <c r="AW3579" s="105" t="str">
        <f>IF(ISNUMBER($AV3579),INDEX($C$1:$AB$3985,$AV3579,AW$4),"")</f>
        <v/>
      </c>
      <c r="AX3579" s="105" t="str">
        <f>IF(ISNUMBER($AV3579),INDEX($C$1:$AB$3985,$AV3579,AX$4),"")</f>
        <v/>
      </c>
      <c r="AY3579" s="128"/>
      <c r="AZ3579" s="128"/>
      <c r="BA3579" s="128" t="str">
        <f t="shared" si="385"/>
        <v/>
      </c>
      <c r="BB3579" s="105" t="str">
        <f>IF(ISNUMBER($BA3579),INDEX($C$1:$AB$3985,$BA3579,BB$4),"")</f>
        <v/>
      </c>
      <c r="BC3579" s="105"/>
    </row>
    <row r="3580" spans="1:55" x14ac:dyDescent="0.25">
      <c r="A3580" s="98"/>
      <c r="B3580" s="98"/>
      <c r="C3580" s="73"/>
      <c r="D3580" s="179"/>
      <c r="E3580" s="176"/>
      <c r="F3580" s="176"/>
      <c r="G3580" s="176"/>
      <c r="H3580" s="176"/>
      <c r="I3580" s="176"/>
      <c r="J3580" s="172"/>
      <c r="K3580" s="173"/>
      <c r="L3580" s="178"/>
      <c r="R3580" s="3"/>
      <c r="S3580" s="106"/>
      <c r="T3580" s="106"/>
      <c r="U3580" s="106"/>
      <c r="V3580" s="106"/>
      <c r="W3580" s="106"/>
      <c r="X3580" s="106"/>
      <c r="AB3580" s="188" t="str">
        <f t="shared" si="380"/>
        <v/>
      </c>
      <c r="AC3580" s="188" t="s">
        <v>1585</v>
      </c>
      <c r="AD3580" s="131"/>
      <c r="AE3580" s="131"/>
      <c r="AF3580" s="131"/>
      <c r="AG3580" s="131"/>
      <c r="AH3580" s="131"/>
      <c r="AI3580" s="131"/>
      <c r="AJ3580" s="128" t="str">
        <f t="shared" si="381"/>
        <v/>
      </c>
      <c r="AK3580" s="7" t="str">
        <f>IF(ISNUMBER($AJ3580),INDEX($C$1:$AB$3985,$AJ3580,AK$4),"")</f>
        <v/>
      </c>
      <c r="AL3580" s="7" t="str">
        <f>IF(ISNUMBER($AJ3580),INDEX($C$1:$AB$3985,$AJ3580,AL$4),"")</f>
        <v/>
      </c>
      <c r="AM3580" s="128"/>
      <c r="AN3580" s="128" t="str">
        <f t="shared" si="383"/>
        <v/>
      </c>
      <c r="AO3580" s="7" t="str">
        <f t="shared" si="386"/>
        <v/>
      </c>
      <c r="AP3580" s="10" t="str">
        <f t="shared" si="386"/>
        <v/>
      </c>
      <c r="AQ3580" s="310">
        <f>IF(ISNUMBER(SEARCH($T$30,AO3580)),MAX(AQ$5:AQ3579)+1,0)</f>
        <v>0</v>
      </c>
      <c r="AR3580" s="310">
        <f>IF(ISNUMBER(SEARCH($T$31,AO3580)),MAX(AR$5:AR3579)+1,0)</f>
        <v>0</v>
      </c>
      <c r="AS3580" s="128" t="str">
        <f t="shared" si="382"/>
        <v/>
      </c>
      <c r="AT3580" s="105" t="str">
        <f>IF(ISNUMBER($AS3580),INDEX($C$1:$AB$3985,$AS3580,AT$4),"")</f>
        <v/>
      </c>
      <c r="AU3580" s="128"/>
      <c r="AV3580" s="128" t="str">
        <f t="shared" si="384"/>
        <v/>
      </c>
      <c r="AW3580" s="105" t="str">
        <f>IF(ISNUMBER($AV3580),INDEX($C$1:$AB$3985,$AV3580,AW$4),"")</f>
        <v/>
      </c>
      <c r="AX3580" s="105" t="str">
        <f>IF(ISNUMBER($AV3580),INDEX($C$1:$AB$3985,$AV3580,AX$4),"")</f>
        <v/>
      </c>
      <c r="AY3580" s="128"/>
      <c r="AZ3580" s="128"/>
      <c r="BA3580" s="128" t="str">
        <f t="shared" si="385"/>
        <v/>
      </c>
      <c r="BB3580" s="105" t="str">
        <f>IF(ISNUMBER($BA3580),INDEX($C$1:$AB$3985,$BA3580,BB$4),"")</f>
        <v/>
      </c>
      <c r="BC3580" s="105"/>
    </row>
    <row r="3581" spans="1:55" x14ac:dyDescent="0.25">
      <c r="A3581" s="98"/>
      <c r="B3581" s="98"/>
      <c r="C3581" s="73"/>
      <c r="D3581" s="179"/>
      <c r="E3581" s="176"/>
      <c r="F3581" s="176"/>
      <c r="G3581" s="176"/>
      <c r="H3581" s="176"/>
      <c r="I3581" s="176"/>
      <c r="J3581" s="172"/>
      <c r="K3581" s="173"/>
      <c r="L3581" s="178"/>
      <c r="R3581" s="3"/>
      <c r="S3581" s="106"/>
      <c r="T3581" s="106"/>
      <c r="U3581" s="106"/>
      <c r="V3581" s="106"/>
      <c r="W3581" s="106"/>
      <c r="X3581" s="106"/>
      <c r="AB3581" s="188" t="str">
        <f t="shared" si="380"/>
        <v/>
      </c>
      <c r="AC3581" s="188" t="s">
        <v>1585</v>
      </c>
      <c r="AD3581" s="131"/>
      <c r="AE3581" s="131"/>
      <c r="AF3581" s="131"/>
      <c r="AG3581" s="131"/>
      <c r="AH3581" s="131"/>
      <c r="AI3581" s="131"/>
      <c r="AJ3581" s="128" t="str">
        <f t="shared" si="381"/>
        <v/>
      </c>
      <c r="AK3581" s="7" t="str">
        <f>IF(ISNUMBER($AJ3581),INDEX($C$1:$AB$3985,$AJ3581,AK$4),"")</f>
        <v/>
      </c>
      <c r="AL3581" s="7" t="str">
        <f>IF(ISNUMBER($AJ3581),INDEX($C$1:$AB$3985,$AJ3581,AL$4),"")</f>
        <v/>
      </c>
      <c r="AM3581" s="128"/>
      <c r="AN3581" s="128" t="str">
        <f t="shared" si="383"/>
        <v/>
      </c>
      <c r="AO3581" s="7" t="str">
        <f t="shared" si="386"/>
        <v/>
      </c>
      <c r="AP3581" s="10" t="str">
        <f t="shared" si="386"/>
        <v/>
      </c>
      <c r="AQ3581" s="310">
        <f>IF(ISNUMBER(SEARCH($T$30,AO3581)),MAX(AQ$5:AQ3580)+1,0)</f>
        <v>0</v>
      </c>
      <c r="AR3581" s="310">
        <f>IF(ISNUMBER(SEARCH($T$31,AO3581)),MAX(AR$5:AR3580)+1,0)</f>
        <v>0</v>
      </c>
      <c r="AS3581" s="128" t="str">
        <f t="shared" si="382"/>
        <v/>
      </c>
      <c r="AT3581" s="105" t="str">
        <f>IF(ISNUMBER($AS3581),INDEX($C$1:$AB$3985,$AS3581,AT$4),"")</f>
        <v/>
      </c>
      <c r="AU3581" s="128"/>
      <c r="AV3581" s="128" t="str">
        <f t="shared" si="384"/>
        <v/>
      </c>
      <c r="AW3581" s="105" t="str">
        <f>IF(ISNUMBER($AV3581),INDEX($C$1:$AB$3985,$AV3581,AW$4),"")</f>
        <v/>
      </c>
      <c r="AX3581" s="105" t="str">
        <f>IF(ISNUMBER($AV3581),INDEX($C$1:$AB$3985,$AV3581,AX$4),"")</f>
        <v/>
      </c>
      <c r="AY3581" s="128"/>
      <c r="AZ3581" s="128"/>
      <c r="BA3581" s="128" t="str">
        <f t="shared" si="385"/>
        <v/>
      </c>
      <c r="BB3581" s="105" t="str">
        <f>IF(ISNUMBER($BA3581),INDEX($C$1:$AB$3985,$BA3581,BB$4),"")</f>
        <v/>
      </c>
      <c r="BC3581" s="105"/>
    </row>
    <row r="3582" spans="1:55" x14ac:dyDescent="0.25">
      <c r="A3582" s="98"/>
      <c r="B3582" s="98"/>
      <c r="C3582" s="73"/>
      <c r="D3582" s="179"/>
      <c r="E3582" s="176"/>
      <c r="F3582" s="176"/>
      <c r="G3582" s="176"/>
      <c r="H3582" s="176"/>
      <c r="I3582" s="176"/>
      <c r="J3582" s="172"/>
      <c r="K3582" s="173"/>
      <c r="L3582" s="178"/>
      <c r="R3582" s="3"/>
      <c r="S3582" s="106"/>
      <c r="T3582" s="106"/>
      <c r="U3582" s="106"/>
      <c r="V3582" s="106"/>
      <c r="W3582" s="106"/>
      <c r="X3582" s="106"/>
      <c r="AB3582" s="188" t="str">
        <f t="shared" si="380"/>
        <v/>
      </c>
      <c r="AC3582" s="188" t="s">
        <v>1585</v>
      </c>
      <c r="AD3582" s="131"/>
      <c r="AE3582" s="131"/>
      <c r="AF3582" s="131"/>
      <c r="AG3582" s="131"/>
      <c r="AH3582" s="131"/>
      <c r="AI3582" s="131"/>
      <c r="AJ3582" s="128" t="str">
        <f t="shared" si="381"/>
        <v/>
      </c>
      <c r="AK3582" s="7" t="str">
        <f>IF(ISNUMBER($AJ3582),INDEX($C$1:$AB$3985,$AJ3582,AK$4),"")</f>
        <v/>
      </c>
      <c r="AL3582" s="7" t="str">
        <f>IF(ISNUMBER($AJ3582),INDEX($C$1:$AB$3985,$AJ3582,AL$4),"")</f>
        <v/>
      </c>
      <c r="AM3582" s="128"/>
      <c r="AN3582" s="128" t="str">
        <f t="shared" si="383"/>
        <v/>
      </c>
      <c r="AO3582" s="7" t="str">
        <f t="shared" si="386"/>
        <v/>
      </c>
      <c r="AP3582" s="10" t="str">
        <f t="shared" si="386"/>
        <v/>
      </c>
      <c r="AQ3582" s="310">
        <f>IF(ISNUMBER(SEARCH($T$30,AO3582)),MAX(AQ$5:AQ3581)+1,0)</f>
        <v>0</v>
      </c>
      <c r="AR3582" s="310">
        <f>IF(ISNUMBER(SEARCH($T$31,AO3582)),MAX(AR$5:AR3581)+1,0)</f>
        <v>0</v>
      </c>
      <c r="AS3582" s="128" t="str">
        <f t="shared" si="382"/>
        <v/>
      </c>
      <c r="AT3582" s="105" t="str">
        <f>IF(ISNUMBER($AS3582),INDEX($C$1:$AB$3985,$AS3582,AT$4),"")</f>
        <v/>
      </c>
      <c r="AU3582" s="128"/>
      <c r="AV3582" s="128" t="str">
        <f t="shared" si="384"/>
        <v/>
      </c>
      <c r="AW3582" s="105" t="str">
        <f>IF(ISNUMBER($AV3582),INDEX($C$1:$AB$3985,$AV3582,AW$4),"")</f>
        <v/>
      </c>
      <c r="AX3582" s="105" t="str">
        <f>IF(ISNUMBER($AV3582),INDEX($C$1:$AB$3985,$AV3582,AX$4),"")</f>
        <v/>
      </c>
      <c r="AY3582" s="128"/>
      <c r="AZ3582" s="128"/>
      <c r="BA3582" s="128" t="str">
        <f t="shared" si="385"/>
        <v/>
      </c>
      <c r="BB3582" s="105" t="str">
        <f>IF(ISNUMBER($BA3582),INDEX($C$1:$AB$3985,$BA3582,BB$4),"")</f>
        <v/>
      </c>
      <c r="BC3582" s="105"/>
    </row>
    <row r="3583" spans="1:55" x14ac:dyDescent="0.25">
      <c r="A3583" s="98"/>
      <c r="B3583" s="98"/>
      <c r="C3583" s="73"/>
      <c r="D3583" s="179"/>
      <c r="E3583" s="176"/>
      <c r="F3583" s="176"/>
      <c r="G3583" s="176"/>
      <c r="H3583" s="176"/>
      <c r="I3583" s="176"/>
      <c r="J3583" s="172"/>
      <c r="K3583" s="173"/>
      <c r="L3583" s="178"/>
      <c r="R3583" s="3"/>
      <c r="S3583" s="106"/>
      <c r="T3583" s="106"/>
      <c r="U3583" s="106"/>
      <c r="V3583" s="106"/>
      <c r="W3583" s="106"/>
      <c r="X3583" s="106"/>
      <c r="AB3583" s="188" t="str">
        <f t="shared" si="380"/>
        <v/>
      </c>
      <c r="AC3583" s="188" t="s">
        <v>1585</v>
      </c>
      <c r="AD3583" s="131"/>
      <c r="AE3583" s="131"/>
      <c r="AF3583" s="131"/>
      <c r="AG3583" s="131"/>
      <c r="AH3583" s="131"/>
      <c r="AI3583" s="131"/>
      <c r="AJ3583" s="128" t="str">
        <f t="shared" si="381"/>
        <v/>
      </c>
      <c r="AK3583" s="7" t="str">
        <f>IF(ISNUMBER($AJ3583),INDEX($C$1:$AB$3985,$AJ3583,AK$4),"")</f>
        <v/>
      </c>
      <c r="AL3583" s="7" t="str">
        <f>IF(ISNUMBER($AJ3583),INDEX($C$1:$AB$3985,$AJ3583,AL$4),"")</f>
        <v/>
      </c>
      <c r="AM3583" s="128"/>
      <c r="AN3583" s="128" t="str">
        <f t="shared" si="383"/>
        <v/>
      </c>
      <c r="AO3583" s="7" t="str">
        <f t="shared" si="386"/>
        <v/>
      </c>
      <c r="AP3583" s="10" t="str">
        <f t="shared" si="386"/>
        <v/>
      </c>
      <c r="AQ3583" s="310">
        <f>IF(ISNUMBER(SEARCH($T$30,AO3583)),MAX(AQ$5:AQ3582)+1,0)</f>
        <v>0</v>
      </c>
      <c r="AR3583" s="310">
        <f>IF(ISNUMBER(SEARCH($T$31,AO3583)),MAX(AR$5:AR3582)+1,0)</f>
        <v>0</v>
      </c>
      <c r="AS3583" s="128" t="str">
        <f t="shared" si="382"/>
        <v/>
      </c>
      <c r="AT3583" s="105" t="str">
        <f>IF(ISNUMBER($AS3583),INDEX($C$1:$AB$3985,$AS3583,AT$4),"")</f>
        <v/>
      </c>
      <c r="AU3583" s="128"/>
      <c r="AV3583" s="128" t="str">
        <f t="shared" si="384"/>
        <v/>
      </c>
      <c r="AW3583" s="105" t="str">
        <f>IF(ISNUMBER($AV3583),INDEX($C$1:$AB$3985,$AV3583,AW$4),"")</f>
        <v/>
      </c>
      <c r="AX3583" s="105" t="str">
        <f>IF(ISNUMBER($AV3583),INDEX($C$1:$AB$3985,$AV3583,AX$4),"")</f>
        <v/>
      </c>
      <c r="AY3583" s="128"/>
      <c r="AZ3583" s="128"/>
      <c r="BA3583" s="128" t="str">
        <f t="shared" si="385"/>
        <v/>
      </c>
      <c r="BB3583" s="105" t="str">
        <f>IF(ISNUMBER($BA3583),INDEX($C$1:$AB$3985,$BA3583,BB$4),"")</f>
        <v/>
      </c>
      <c r="BC3583" s="105"/>
    </row>
    <row r="3584" spans="1:55" x14ac:dyDescent="0.25">
      <c r="A3584" s="98"/>
      <c r="B3584" s="98"/>
      <c r="C3584" s="73"/>
      <c r="D3584" s="179"/>
      <c r="E3584" s="176"/>
      <c r="F3584" s="176"/>
      <c r="G3584" s="176"/>
      <c r="H3584" s="176"/>
      <c r="I3584" s="176"/>
      <c r="J3584" s="172"/>
      <c r="K3584" s="173"/>
      <c r="L3584" s="178"/>
      <c r="R3584" s="3"/>
      <c r="S3584" s="106"/>
      <c r="T3584" s="106"/>
      <c r="U3584" s="106"/>
      <c r="V3584" s="106"/>
      <c r="W3584" s="106"/>
      <c r="X3584" s="106"/>
      <c r="AB3584" s="188" t="str">
        <f t="shared" si="380"/>
        <v/>
      </c>
      <c r="AC3584" s="188" t="s">
        <v>1585</v>
      </c>
      <c r="AD3584" s="131"/>
      <c r="AE3584" s="131"/>
      <c r="AF3584" s="131"/>
      <c r="AG3584" s="131"/>
      <c r="AH3584" s="131"/>
      <c r="AI3584" s="131"/>
      <c r="AJ3584" s="128" t="str">
        <f t="shared" si="381"/>
        <v/>
      </c>
      <c r="AK3584" s="7" t="str">
        <f>IF(ISNUMBER($AJ3584),INDEX($C$1:$AB$3985,$AJ3584,AK$4),"")</f>
        <v/>
      </c>
      <c r="AL3584" s="7" t="str">
        <f>IF(ISNUMBER($AJ3584),INDEX($C$1:$AB$3985,$AJ3584,AL$4),"")</f>
        <v/>
      </c>
      <c r="AM3584" s="128"/>
      <c r="AN3584" s="128" t="str">
        <f t="shared" si="383"/>
        <v/>
      </c>
      <c r="AO3584" s="7" t="str">
        <f t="shared" si="386"/>
        <v/>
      </c>
      <c r="AP3584" s="10" t="str">
        <f t="shared" si="386"/>
        <v/>
      </c>
      <c r="AQ3584" s="310">
        <f>IF(ISNUMBER(SEARCH($T$30,AO3584)),MAX(AQ$5:AQ3583)+1,0)</f>
        <v>0</v>
      </c>
      <c r="AR3584" s="310">
        <f>IF(ISNUMBER(SEARCH($T$31,AO3584)),MAX(AR$5:AR3583)+1,0)</f>
        <v>0</v>
      </c>
      <c r="AS3584" s="128" t="str">
        <f t="shared" si="382"/>
        <v/>
      </c>
      <c r="AT3584" s="105" t="str">
        <f>IF(ISNUMBER($AS3584),INDEX($C$1:$AB$3985,$AS3584,AT$4),"")</f>
        <v/>
      </c>
      <c r="AU3584" s="128"/>
      <c r="AV3584" s="128" t="str">
        <f t="shared" si="384"/>
        <v/>
      </c>
      <c r="AW3584" s="105" t="str">
        <f>IF(ISNUMBER($AV3584),INDEX($C$1:$AB$3985,$AV3584,AW$4),"")</f>
        <v/>
      </c>
      <c r="AX3584" s="105" t="str">
        <f>IF(ISNUMBER($AV3584),INDEX($C$1:$AB$3985,$AV3584,AX$4),"")</f>
        <v/>
      </c>
      <c r="AY3584" s="128"/>
      <c r="AZ3584" s="128"/>
      <c r="BA3584" s="128" t="str">
        <f t="shared" si="385"/>
        <v/>
      </c>
      <c r="BB3584" s="105" t="str">
        <f>IF(ISNUMBER($BA3584),INDEX($C$1:$AB$3985,$BA3584,BB$4),"")</f>
        <v/>
      </c>
      <c r="BC3584" s="105"/>
    </row>
    <row r="3585" spans="1:55" x14ac:dyDescent="0.25">
      <c r="A3585" s="98"/>
      <c r="B3585" s="98"/>
      <c r="C3585" s="73"/>
      <c r="D3585" s="179"/>
      <c r="E3585" s="176"/>
      <c r="F3585" s="176"/>
      <c r="G3585" s="176"/>
      <c r="H3585" s="176"/>
      <c r="I3585" s="176"/>
      <c r="J3585" s="172"/>
      <c r="K3585" s="173"/>
      <c r="L3585" s="178"/>
      <c r="R3585" s="3"/>
      <c r="S3585" s="106"/>
      <c r="T3585" s="106"/>
      <c r="U3585" s="106"/>
      <c r="V3585" s="106"/>
      <c r="W3585" s="106"/>
      <c r="X3585" s="106"/>
      <c r="AB3585" s="188" t="str">
        <f t="shared" si="380"/>
        <v/>
      </c>
      <c r="AC3585" s="188" t="s">
        <v>1585</v>
      </c>
      <c r="AD3585" s="131"/>
      <c r="AE3585" s="131"/>
      <c r="AF3585" s="131"/>
      <c r="AG3585" s="131"/>
      <c r="AH3585" s="131"/>
      <c r="AI3585" s="131"/>
      <c r="AJ3585" s="128" t="str">
        <f t="shared" si="381"/>
        <v/>
      </c>
      <c r="AK3585" s="7" t="str">
        <f>IF(ISNUMBER($AJ3585),INDEX($C$1:$AB$3985,$AJ3585,AK$4),"")</f>
        <v/>
      </c>
      <c r="AL3585" s="7" t="str">
        <f>IF(ISNUMBER($AJ3585),INDEX($C$1:$AB$3985,$AJ3585,AL$4),"")</f>
        <v/>
      </c>
      <c r="AM3585" s="128"/>
      <c r="AN3585" s="128" t="str">
        <f t="shared" si="383"/>
        <v/>
      </c>
      <c r="AO3585" s="7" t="str">
        <f t="shared" si="386"/>
        <v/>
      </c>
      <c r="AP3585" s="10" t="str">
        <f t="shared" si="386"/>
        <v/>
      </c>
      <c r="AQ3585" s="310">
        <f>IF(ISNUMBER(SEARCH($T$30,AO3585)),MAX(AQ$5:AQ3584)+1,0)</f>
        <v>0</v>
      </c>
      <c r="AR3585" s="310">
        <f>IF(ISNUMBER(SEARCH($T$31,AO3585)),MAX(AR$5:AR3584)+1,0)</f>
        <v>0</v>
      </c>
      <c r="AS3585" s="128" t="str">
        <f t="shared" si="382"/>
        <v/>
      </c>
      <c r="AT3585" s="105" t="str">
        <f>IF(ISNUMBER($AS3585),INDEX($C$1:$AB$3985,$AS3585,AT$4),"")</f>
        <v/>
      </c>
      <c r="AU3585" s="128"/>
      <c r="AV3585" s="128" t="str">
        <f t="shared" si="384"/>
        <v/>
      </c>
      <c r="AW3585" s="105" t="str">
        <f>IF(ISNUMBER($AV3585),INDEX($C$1:$AB$3985,$AV3585,AW$4),"")</f>
        <v/>
      </c>
      <c r="AX3585" s="105" t="str">
        <f>IF(ISNUMBER($AV3585),INDEX($C$1:$AB$3985,$AV3585,AX$4),"")</f>
        <v/>
      </c>
      <c r="AY3585" s="128"/>
      <c r="AZ3585" s="128"/>
      <c r="BA3585" s="128" t="str">
        <f t="shared" si="385"/>
        <v/>
      </c>
      <c r="BB3585" s="105" t="str">
        <f>IF(ISNUMBER($BA3585),INDEX($C$1:$AB$3985,$BA3585,BB$4),"")</f>
        <v/>
      </c>
      <c r="BC3585" s="105"/>
    </row>
    <row r="3586" spans="1:55" x14ac:dyDescent="0.25">
      <c r="A3586" s="98"/>
      <c r="B3586" s="98"/>
      <c r="C3586" s="73"/>
      <c r="D3586" s="179"/>
      <c r="E3586" s="176"/>
      <c r="F3586" s="176"/>
      <c r="G3586" s="176"/>
      <c r="H3586" s="176"/>
      <c r="I3586" s="176"/>
      <c r="J3586" s="172"/>
      <c r="K3586" s="173"/>
      <c r="L3586" s="178"/>
      <c r="R3586" s="3"/>
      <c r="S3586" s="106"/>
      <c r="T3586" s="106"/>
      <c r="U3586" s="106"/>
      <c r="V3586" s="106"/>
      <c r="W3586" s="106"/>
      <c r="X3586" s="106"/>
      <c r="AB3586" s="188" t="str">
        <f t="shared" ref="AB3586:AB3649" si="387">_xlfn.CONCAT(C3586,D3586,E3586)</f>
        <v/>
      </c>
      <c r="AC3586" s="188" t="s">
        <v>1585</v>
      </c>
      <c r="AD3586" s="131"/>
      <c r="AE3586" s="131"/>
      <c r="AF3586" s="131"/>
      <c r="AG3586" s="131"/>
      <c r="AH3586" s="131"/>
      <c r="AI3586" s="131"/>
      <c r="AJ3586" s="128" t="str">
        <f t="shared" si="381"/>
        <v/>
      </c>
      <c r="AK3586" s="7" t="str">
        <f>IF(ISNUMBER($AJ3586),INDEX($C$1:$AB$3985,$AJ3586,AK$4),"")</f>
        <v/>
      </c>
      <c r="AL3586" s="7" t="str">
        <f>IF(ISNUMBER($AJ3586),INDEX($C$1:$AB$3985,$AJ3586,AL$4),"")</f>
        <v/>
      </c>
      <c r="AM3586" s="128"/>
      <c r="AN3586" s="128" t="str">
        <f t="shared" si="383"/>
        <v/>
      </c>
      <c r="AO3586" s="7" t="str">
        <f t="shared" si="386"/>
        <v/>
      </c>
      <c r="AP3586" s="10" t="str">
        <f t="shared" si="386"/>
        <v/>
      </c>
      <c r="AQ3586" s="310">
        <f>IF(ISNUMBER(SEARCH($T$30,AO3586)),MAX(AQ$5:AQ3585)+1,0)</f>
        <v>0</v>
      </c>
      <c r="AR3586" s="310">
        <f>IF(ISNUMBER(SEARCH($T$31,AO3586)),MAX(AR$5:AR3585)+1,0)</f>
        <v>0</v>
      </c>
      <c r="AS3586" s="128" t="str">
        <f t="shared" si="382"/>
        <v/>
      </c>
      <c r="AT3586" s="105" t="str">
        <f>IF(ISNUMBER($AS3586),INDEX($C$1:$AB$3985,$AS3586,AT$4),"")</f>
        <v/>
      </c>
      <c r="AU3586" s="128"/>
      <c r="AV3586" s="128" t="str">
        <f t="shared" si="384"/>
        <v/>
      </c>
      <c r="AW3586" s="105" t="str">
        <f>IF(ISNUMBER($AV3586),INDEX($C$1:$AB$3985,$AV3586,AW$4),"")</f>
        <v/>
      </c>
      <c r="AX3586" s="105" t="str">
        <f>IF(ISNUMBER($AV3586),INDEX($C$1:$AB$3985,$AV3586,AX$4),"")</f>
        <v/>
      </c>
      <c r="AY3586" s="128"/>
      <c r="AZ3586" s="128"/>
      <c r="BA3586" s="128" t="str">
        <f t="shared" si="385"/>
        <v/>
      </c>
      <c r="BB3586" s="105" t="str">
        <f>IF(ISNUMBER($BA3586),INDEX($C$1:$AB$3985,$BA3586,BB$4),"")</f>
        <v/>
      </c>
      <c r="BC3586" s="105"/>
    </row>
    <row r="3587" spans="1:55" x14ac:dyDescent="0.25">
      <c r="A3587" s="98"/>
      <c r="B3587" s="98"/>
      <c r="C3587" s="73"/>
      <c r="D3587" s="179"/>
      <c r="E3587" s="176"/>
      <c r="F3587" s="176"/>
      <c r="G3587" s="176"/>
      <c r="H3587" s="176"/>
      <c r="I3587" s="176"/>
      <c r="J3587" s="172"/>
      <c r="K3587" s="173"/>
      <c r="L3587" s="178"/>
      <c r="R3587" s="3"/>
      <c r="S3587" s="106"/>
      <c r="T3587" s="106"/>
      <c r="U3587" s="106"/>
      <c r="V3587" s="106"/>
      <c r="W3587" s="106"/>
      <c r="X3587" s="106"/>
      <c r="AB3587" s="188" t="str">
        <f t="shared" si="387"/>
        <v/>
      </c>
      <c r="AC3587" s="188" t="s">
        <v>1585</v>
      </c>
      <c r="AD3587" s="131"/>
      <c r="AE3587" s="131"/>
      <c r="AF3587" s="131"/>
      <c r="AG3587" s="131"/>
      <c r="AH3587" s="131"/>
      <c r="AI3587" s="131"/>
      <c r="AJ3587" s="128" t="str">
        <f t="shared" si="381"/>
        <v/>
      </c>
      <c r="AK3587" s="7" t="str">
        <f>IF(ISNUMBER($AJ3587),INDEX($C$1:$AB$3985,$AJ3587,AK$4),"")</f>
        <v/>
      </c>
      <c r="AL3587" s="7" t="str">
        <f>IF(ISNUMBER($AJ3587),INDEX($C$1:$AB$3985,$AJ3587,AL$4),"")</f>
        <v/>
      </c>
      <c r="AM3587" s="128"/>
      <c r="AN3587" s="128" t="str">
        <f t="shared" si="383"/>
        <v/>
      </c>
      <c r="AO3587" s="7" t="str">
        <f t="shared" si="386"/>
        <v/>
      </c>
      <c r="AP3587" s="10" t="str">
        <f t="shared" si="386"/>
        <v/>
      </c>
      <c r="AQ3587" s="310">
        <f>IF(ISNUMBER(SEARCH($T$30,AO3587)),MAX(AQ$5:AQ3586)+1,0)</f>
        <v>0</v>
      </c>
      <c r="AR3587" s="310">
        <f>IF(ISNUMBER(SEARCH($T$31,AO3587)),MAX(AR$5:AR3586)+1,0)</f>
        <v>0</v>
      </c>
      <c r="AS3587" s="128" t="str">
        <f t="shared" si="382"/>
        <v/>
      </c>
      <c r="AT3587" s="105" t="str">
        <f>IF(ISNUMBER($AS3587),INDEX($C$1:$AB$3985,$AS3587,AT$4),"")</f>
        <v/>
      </c>
      <c r="AU3587" s="128"/>
      <c r="AV3587" s="128" t="str">
        <f t="shared" si="384"/>
        <v/>
      </c>
      <c r="AW3587" s="105" t="str">
        <f>IF(ISNUMBER($AV3587),INDEX($C$1:$AB$3985,$AV3587,AW$4),"")</f>
        <v/>
      </c>
      <c r="AX3587" s="105" t="str">
        <f>IF(ISNUMBER($AV3587),INDEX($C$1:$AB$3985,$AV3587,AX$4),"")</f>
        <v/>
      </c>
      <c r="AY3587" s="128"/>
      <c r="AZ3587" s="128"/>
      <c r="BA3587" s="128" t="str">
        <f t="shared" si="385"/>
        <v/>
      </c>
      <c r="BB3587" s="105" t="str">
        <f>IF(ISNUMBER($BA3587),INDEX($C$1:$AB$3985,$BA3587,BB$4),"")</f>
        <v/>
      </c>
      <c r="BC3587" s="105"/>
    </row>
    <row r="3588" spans="1:55" x14ac:dyDescent="0.25">
      <c r="A3588" s="98"/>
      <c r="B3588" s="98"/>
      <c r="C3588" s="73"/>
      <c r="D3588" s="179"/>
      <c r="E3588" s="176"/>
      <c r="F3588" s="176"/>
      <c r="G3588" s="176"/>
      <c r="H3588" s="176"/>
      <c r="I3588" s="176"/>
      <c r="J3588" s="172"/>
      <c r="K3588" s="173"/>
      <c r="L3588" s="178"/>
      <c r="R3588" s="3"/>
      <c r="S3588" s="106"/>
      <c r="T3588" s="106"/>
      <c r="U3588" s="106"/>
      <c r="V3588" s="106"/>
      <c r="W3588" s="106"/>
      <c r="X3588" s="106"/>
      <c r="AB3588" s="188" t="str">
        <f t="shared" si="387"/>
        <v/>
      </c>
      <c r="AC3588" s="188" t="s">
        <v>1585</v>
      </c>
      <c r="AD3588" s="131"/>
      <c r="AE3588" s="131"/>
      <c r="AF3588" s="131"/>
      <c r="AG3588" s="131"/>
      <c r="AH3588" s="131"/>
      <c r="AI3588" s="131"/>
      <c r="AJ3588" s="128" t="str">
        <f t="shared" si="381"/>
        <v/>
      </c>
      <c r="AK3588" s="7" t="str">
        <f>IF(ISNUMBER($AJ3588),INDEX($C$1:$AB$3985,$AJ3588,AK$4),"")</f>
        <v/>
      </c>
      <c r="AL3588" s="7" t="str">
        <f>IF(ISNUMBER($AJ3588),INDEX($C$1:$AB$3985,$AJ3588,AL$4),"")</f>
        <v/>
      </c>
      <c r="AM3588" s="128"/>
      <c r="AN3588" s="128" t="str">
        <f t="shared" si="383"/>
        <v/>
      </c>
      <c r="AO3588" s="7" t="str">
        <f t="shared" si="386"/>
        <v/>
      </c>
      <c r="AP3588" s="10" t="str">
        <f t="shared" si="386"/>
        <v/>
      </c>
      <c r="AQ3588" s="310">
        <f>IF(ISNUMBER(SEARCH($T$30,AO3588)),MAX(AQ$5:AQ3587)+1,0)</f>
        <v>0</v>
      </c>
      <c r="AR3588" s="310">
        <f>IF(ISNUMBER(SEARCH($T$31,AO3588)),MAX(AR$5:AR3587)+1,0)</f>
        <v>0</v>
      </c>
      <c r="AS3588" s="128" t="str">
        <f t="shared" si="382"/>
        <v/>
      </c>
      <c r="AT3588" s="105" t="str">
        <f>IF(ISNUMBER($AS3588),INDEX($C$1:$AB$3985,$AS3588,AT$4),"")</f>
        <v/>
      </c>
      <c r="AU3588" s="128"/>
      <c r="AV3588" s="128" t="str">
        <f t="shared" si="384"/>
        <v/>
      </c>
      <c r="AW3588" s="105" t="str">
        <f>IF(ISNUMBER($AV3588),INDEX($C$1:$AB$3985,$AV3588,AW$4),"")</f>
        <v/>
      </c>
      <c r="AX3588" s="105" t="str">
        <f>IF(ISNUMBER($AV3588),INDEX($C$1:$AB$3985,$AV3588,AX$4),"")</f>
        <v/>
      </c>
      <c r="AY3588" s="128"/>
      <c r="AZ3588" s="128"/>
      <c r="BA3588" s="128" t="str">
        <f t="shared" si="385"/>
        <v/>
      </c>
      <c r="BB3588" s="105" t="str">
        <f>IF(ISNUMBER($BA3588),INDEX($C$1:$AB$3985,$BA3588,BB$4),"")</f>
        <v/>
      </c>
      <c r="BC3588" s="105"/>
    </row>
    <row r="3589" spans="1:55" x14ac:dyDescent="0.25">
      <c r="A3589" s="98"/>
      <c r="B3589" s="98"/>
      <c r="C3589" s="73"/>
      <c r="D3589" s="179"/>
      <c r="E3589" s="176"/>
      <c r="F3589" s="176"/>
      <c r="G3589" s="176"/>
      <c r="H3589" s="176"/>
      <c r="I3589" s="176"/>
      <c r="J3589" s="172"/>
      <c r="K3589" s="173"/>
      <c r="L3589" s="178"/>
      <c r="R3589" s="3"/>
      <c r="S3589" s="106"/>
      <c r="T3589" s="106"/>
      <c r="U3589" s="106"/>
      <c r="V3589" s="106"/>
      <c r="W3589" s="106"/>
      <c r="X3589" s="106"/>
      <c r="AB3589" s="188" t="str">
        <f t="shared" si="387"/>
        <v/>
      </c>
      <c r="AC3589" s="188" t="s">
        <v>1585</v>
      </c>
      <c r="AD3589" s="131"/>
      <c r="AE3589" s="131"/>
      <c r="AF3589" s="131"/>
      <c r="AG3589" s="131"/>
      <c r="AH3589" s="131"/>
      <c r="AI3589" s="131"/>
      <c r="AJ3589" s="128" t="str">
        <f t="shared" si="381"/>
        <v/>
      </c>
      <c r="AK3589" s="7" t="str">
        <f>IF(ISNUMBER($AJ3589),INDEX($C$1:$AB$3985,$AJ3589,AK$4),"")</f>
        <v/>
      </c>
      <c r="AL3589" s="7" t="str">
        <f>IF(ISNUMBER($AJ3589),INDEX($C$1:$AB$3985,$AJ3589,AL$4),"")</f>
        <v/>
      </c>
      <c r="AM3589" s="128"/>
      <c r="AN3589" s="128" t="str">
        <f t="shared" si="383"/>
        <v/>
      </c>
      <c r="AO3589" s="7" t="str">
        <f t="shared" si="386"/>
        <v/>
      </c>
      <c r="AP3589" s="10" t="str">
        <f t="shared" si="386"/>
        <v/>
      </c>
      <c r="AQ3589" s="310">
        <f>IF(ISNUMBER(SEARCH($T$30,AO3589)),MAX(AQ$5:AQ3588)+1,0)</f>
        <v>0</v>
      </c>
      <c r="AR3589" s="310">
        <f>IF(ISNUMBER(SEARCH($T$31,AO3589)),MAX(AR$5:AR3588)+1,0)</f>
        <v>0</v>
      </c>
      <c r="AS3589" s="128" t="str">
        <f t="shared" si="382"/>
        <v/>
      </c>
      <c r="AT3589" s="105" t="str">
        <f>IF(ISNUMBER($AS3589),INDEX($C$1:$AB$3985,$AS3589,AT$4),"")</f>
        <v/>
      </c>
      <c r="AU3589" s="128"/>
      <c r="AV3589" s="128" t="str">
        <f t="shared" si="384"/>
        <v/>
      </c>
      <c r="AW3589" s="105" t="str">
        <f>IF(ISNUMBER($AV3589),INDEX($C$1:$AB$3985,$AV3589,AW$4),"")</f>
        <v/>
      </c>
      <c r="AX3589" s="105" t="str">
        <f>IF(ISNUMBER($AV3589),INDEX($C$1:$AB$3985,$AV3589,AX$4),"")</f>
        <v/>
      </c>
      <c r="AY3589" s="128"/>
      <c r="AZ3589" s="128"/>
      <c r="BA3589" s="128" t="str">
        <f t="shared" si="385"/>
        <v/>
      </c>
      <c r="BB3589" s="105" t="str">
        <f>IF(ISNUMBER($BA3589),INDEX($C$1:$AB$3985,$BA3589,BB$4),"")</f>
        <v/>
      </c>
      <c r="BC3589" s="105"/>
    </row>
    <row r="3590" spans="1:55" x14ac:dyDescent="0.25">
      <c r="A3590" s="98"/>
      <c r="B3590" s="98"/>
      <c r="C3590" s="73"/>
      <c r="D3590" s="179"/>
      <c r="E3590" s="176"/>
      <c r="F3590" s="176"/>
      <c r="G3590" s="176"/>
      <c r="H3590" s="176"/>
      <c r="I3590" s="176"/>
      <c r="J3590" s="172"/>
      <c r="K3590" s="173"/>
      <c r="L3590" s="178"/>
      <c r="R3590" s="3"/>
      <c r="S3590" s="106"/>
      <c r="T3590" s="106"/>
      <c r="U3590" s="106"/>
      <c r="V3590" s="106"/>
      <c r="W3590" s="106"/>
      <c r="X3590" s="106"/>
      <c r="AB3590" s="188" t="str">
        <f t="shared" si="387"/>
        <v/>
      </c>
      <c r="AC3590" s="188" t="s">
        <v>1585</v>
      </c>
      <c r="AD3590" s="131"/>
      <c r="AE3590" s="131"/>
      <c r="AF3590" s="131"/>
      <c r="AG3590" s="131"/>
      <c r="AH3590" s="131"/>
      <c r="AI3590" s="131"/>
      <c r="AJ3590" s="128" t="str">
        <f t="shared" ref="AJ3590:AJ3653" si="388">IF(AJ3589="","",IF(AJ3589+1&lt;=$AH$6,AJ3589+1,""))</f>
        <v/>
      </c>
      <c r="AK3590" s="7" t="str">
        <f>IF(ISNUMBER($AJ3590),INDEX($C$1:$AB$3985,$AJ3590,AK$4),"")</f>
        <v/>
      </c>
      <c r="AL3590" s="7" t="str">
        <f>IF(ISNUMBER($AJ3590),INDEX($C$1:$AB$3985,$AJ3590,AL$4),"")</f>
        <v/>
      </c>
      <c r="AM3590" s="128"/>
      <c r="AN3590" s="128" t="str">
        <f t="shared" si="383"/>
        <v/>
      </c>
      <c r="AO3590" s="7" t="str">
        <f t="shared" si="386"/>
        <v/>
      </c>
      <c r="AP3590" s="10" t="str">
        <f t="shared" si="386"/>
        <v/>
      </c>
      <c r="AQ3590" s="310">
        <f>IF(ISNUMBER(SEARCH($T$30,AO3590)),MAX(AQ$5:AQ3589)+1,0)</f>
        <v>0</v>
      </c>
      <c r="AR3590" s="310">
        <f>IF(ISNUMBER(SEARCH($T$31,AO3590)),MAX(AR$5:AR3589)+1,0)</f>
        <v>0</v>
      </c>
      <c r="AS3590" s="128" t="str">
        <f t="shared" ref="AS3590:AS3653" si="389">IF(AS3589="","",IF(AS3589+1&lt;=$AH$8,AS3589+1,""))</f>
        <v/>
      </c>
      <c r="AT3590" s="105" t="str">
        <f>IF(ISNUMBER($AS3590),INDEX($C$1:$AB$3985,$AS3590,AT$4),"")</f>
        <v/>
      </c>
      <c r="AU3590" s="128"/>
      <c r="AV3590" s="128" t="str">
        <f t="shared" si="384"/>
        <v/>
      </c>
      <c r="AW3590" s="105" t="str">
        <f>IF(ISNUMBER($AV3590),INDEX($C$1:$AB$3985,$AV3590,AW$4),"")</f>
        <v/>
      </c>
      <c r="AX3590" s="105" t="str">
        <f>IF(ISNUMBER($AV3590),INDEX($C$1:$AB$3985,$AV3590,AX$4),"")</f>
        <v/>
      </c>
      <c r="AY3590" s="128"/>
      <c r="AZ3590" s="128"/>
      <c r="BA3590" s="128" t="str">
        <f t="shared" si="385"/>
        <v/>
      </c>
      <c r="BB3590" s="105" t="str">
        <f>IF(ISNUMBER($BA3590),INDEX($C$1:$AB$3985,$BA3590,BB$4),"")</f>
        <v/>
      </c>
      <c r="BC3590" s="105"/>
    </row>
    <row r="3591" spans="1:55" x14ac:dyDescent="0.25">
      <c r="A3591" s="98"/>
      <c r="B3591" s="98"/>
      <c r="C3591" s="73"/>
      <c r="D3591" s="179"/>
      <c r="E3591" s="176"/>
      <c r="F3591" s="176"/>
      <c r="G3591" s="176"/>
      <c r="H3591" s="176"/>
      <c r="I3591" s="176"/>
      <c r="J3591" s="172"/>
      <c r="K3591" s="173"/>
      <c r="L3591" s="178"/>
      <c r="R3591" s="3"/>
      <c r="S3591" s="106"/>
      <c r="T3591" s="106"/>
      <c r="U3591" s="106"/>
      <c r="V3591" s="106"/>
      <c r="W3591" s="106"/>
      <c r="X3591" s="106"/>
      <c r="AB3591" s="188" t="str">
        <f t="shared" si="387"/>
        <v/>
      </c>
      <c r="AC3591" s="188" t="s">
        <v>1585</v>
      </c>
      <c r="AD3591" s="131"/>
      <c r="AE3591" s="131"/>
      <c r="AF3591" s="131"/>
      <c r="AG3591" s="131"/>
      <c r="AH3591" s="131"/>
      <c r="AI3591" s="131"/>
      <c r="AJ3591" s="128" t="str">
        <f t="shared" si="388"/>
        <v/>
      </c>
      <c r="AK3591" s="7" t="str">
        <f>IF(ISNUMBER($AJ3591),INDEX($C$1:$AB$3985,$AJ3591,AK$4),"")</f>
        <v/>
      </c>
      <c r="AL3591" s="7" t="str">
        <f>IF(ISNUMBER($AJ3591),INDEX($C$1:$AB$3985,$AJ3591,AL$4),"")</f>
        <v/>
      </c>
      <c r="AM3591" s="128"/>
      <c r="AN3591" s="128" t="str">
        <f t="shared" ref="AN3591:AN3654" si="390">IF(AN3590="","",IF(AN3590+1&lt;=$AH$7,AN3590+1,""))</f>
        <v/>
      </c>
      <c r="AO3591" s="7" t="str">
        <f t="shared" si="386"/>
        <v/>
      </c>
      <c r="AP3591" s="10" t="str">
        <f t="shared" si="386"/>
        <v/>
      </c>
      <c r="AQ3591" s="310">
        <f>IF(ISNUMBER(SEARCH($T$30,AO3591)),MAX(AQ$5:AQ3590)+1,0)</f>
        <v>0</v>
      </c>
      <c r="AR3591" s="310">
        <f>IF(ISNUMBER(SEARCH($T$31,AO3591)),MAX(AR$5:AR3590)+1,0)</f>
        <v>0</v>
      </c>
      <c r="AS3591" s="128" t="str">
        <f t="shared" si="389"/>
        <v/>
      </c>
      <c r="AT3591" s="105" t="str">
        <f>IF(ISNUMBER($AS3591),INDEX($C$1:$AB$3985,$AS3591,AT$4),"")</f>
        <v/>
      </c>
      <c r="AU3591" s="128"/>
      <c r="AV3591" s="128" t="str">
        <f t="shared" ref="AV3591:AV3654" si="391">IF(AV3590="","",IF(AV3590+1&lt;=$AH$9,AV3590+1,""))</f>
        <v/>
      </c>
      <c r="AW3591" s="105" t="str">
        <f>IF(ISNUMBER($AV3591),INDEX($C$1:$AB$3985,$AV3591,AW$4),"")</f>
        <v/>
      </c>
      <c r="AX3591" s="105" t="str">
        <f>IF(ISNUMBER($AV3591),INDEX($C$1:$AB$3985,$AV3591,AX$4),"")</f>
        <v/>
      </c>
      <c r="AY3591" s="128"/>
      <c r="AZ3591" s="128"/>
      <c r="BA3591" s="128" t="str">
        <f t="shared" ref="BA3591:BA3654" si="392">IF(BA3590="","",IF(BA3590+1&lt;=$AH$10,BA3590+1,""))</f>
        <v/>
      </c>
      <c r="BB3591" s="105" t="str">
        <f>IF(ISNUMBER($BA3591),INDEX($C$1:$AB$3985,$BA3591,BB$4),"")</f>
        <v/>
      </c>
      <c r="BC3591" s="105"/>
    </row>
    <row r="3592" spans="1:55" x14ac:dyDescent="0.25">
      <c r="A3592" s="98"/>
      <c r="B3592" s="98"/>
      <c r="C3592" s="73"/>
      <c r="D3592" s="179"/>
      <c r="E3592" s="176"/>
      <c r="F3592" s="176"/>
      <c r="G3592" s="176"/>
      <c r="H3592" s="176"/>
      <c r="I3592" s="176"/>
      <c r="J3592" s="172"/>
      <c r="K3592" s="173"/>
      <c r="L3592" s="178"/>
      <c r="R3592" s="3"/>
      <c r="S3592" s="106"/>
      <c r="T3592" s="106"/>
      <c r="U3592" s="106"/>
      <c r="V3592" s="106"/>
      <c r="W3592" s="106"/>
      <c r="X3592" s="106"/>
      <c r="AB3592" s="188" t="str">
        <f t="shared" si="387"/>
        <v/>
      </c>
      <c r="AC3592" s="188" t="s">
        <v>1585</v>
      </c>
      <c r="AD3592" s="131"/>
      <c r="AE3592" s="131"/>
      <c r="AF3592" s="131"/>
      <c r="AG3592" s="131"/>
      <c r="AH3592" s="131"/>
      <c r="AI3592" s="131"/>
      <c r="AJ3592" s="128" t="str">
        <f t="shared" si="388"/>
        <v/>
      </c>
      <c r="AK3592" s="7" t="str">
        <f>IF(ISNUMBER($AJ3592),INDEX($C$1:$AB$3985,$AJ3592,AK$4),"")</f>
        <v/>
      </c>
      <c r="AL3592" s="7" t="str">
        <f>IF(ISNUMBER($AJ3592),INDEX($C$1:$AB$3985,$AJ3592,AL$4),"")</f>
        <v/>
      </c>
      <c r="AM3592" s="128"/>
      <c r="AN3592" s="128" t="str">
        <f t="shared" si="390"/>
        <v/>
      </c>
      <c r="AO3592" s="7" t="str">
        <f t="shared" si="386"/>
        <v/>
      </c>
      <c r="AP3592" s="10" t="str">
        <f t="shared" si="386"/>
        <v/>
      </c>
      <c r="AQ3592" s="310">
        <f>IF(ISNUMBER(SEARCH($T$30,AO3592)),MAX(AQ$5:AQ3591)+1,0)</f>
        <v>0</v>
      </c>
      <c r="AR3592" s="310">
        <f>IF(ISNUMBER(SEARCH($T$31,AO3592)),MAX(AR$5:AR3591)+1,0)</f>
        <v>0</v>
      </c>
      <c r="AS3592" s="128" t="str">
        <f t="shared" si="389"/>
        <v/>
      </c>
      <c r="AT3592" s="105" t="str">
        <f>IF(ISNUMBER($AS3592),INDEX($C$1:$AB$3985,$AS3592,AT$4),"")</f>
        <v/>
      </c>
      <c r="AU3592" s="128"/>
      <c r="AV3592" s="128" t="str">
        <f t="shared" si="391"/>
        <v/>
      </c>
      <c r="AW3592" s="105" t="str">
        <f>IF(ISNUMBER($AV3592),INDEX($C$1:$AB$3985,$AV3592,AW$4),"")</f>
        <v/>
      </c>
      <c r="AX3592" s="105" t="str">
        <f>IF(ISNUMBER($AV3592),INDEX($C$1:$AB$3985,$AV3592,AX$4),"")</f>
        <v/>
      </c>
      <c r="AY3592" s="128"/>
      <c r="AZ3592" s="128"/>
      <c r="BA3592" s="128" t="str">
        <f t="shared" si="392"/>
        <v/>
      </c>
      <c r="BB3592" s="105" t="str">
        <f>IF(ISNUMBER($BA3592),INDEX($C$1:$AB$3985,$BA3592,BB$4),"")</f>
        <v/>
      </c>
      <c r="BC3592" s="105"/>
    </row>
    <row r="3593" spans="1:55" x14ac:dyDescent="0.25">
      <c r="A3593" s="98"/>
      <c r="B3593" s="98"/>
      <c r="C3593" s="73"/>
      <c r="D3593" s="179"/>
      <c r="E3593" s="176"/>
      <c r="F3593" s="176"/>
      <c r="G3593" s="176"/>
      <c r="H3593" s="176"/>
      <c r="I3593" s="176"/>
      <c r="J3593" s="172"/>
      <c r="K3593" s="173"/>
      <c r="L3593" s="178"/>
      <c r="R3593" s="3"/>
      <c r="S3593" s="106"/>
      <c r="T3593" s="106"/>
      <c r="U3593" s="106"/>
      <c r="V3593" s="106"/>
      <c r="W3593" s="106"/>
      <c r="X3593" s="106"/>
      <c r="AB3593" s="188" t="str">
        <f t="shared" si="387"/>
        <v/>
      </c>
      <c r="AC3593" s="188" t="s">
        <v>1585</v>
      </c>
      <c r="AD3593" s="131"/>
      <c r="AE3593" s="131"/>
      <c r="AF3593" s="131"/>
      <c r="AG3593" s="131"/>
      <c r="AH3593" s="131"/>
      <c r="AI3593" s="131"/>
      <c r="AJ3593" s="128" t="str">
        <f t="shared" si="388"/>
        <v/>
      </c>
      <c r="AK3593" s="7" t="str">
        <f>IF(ISNUMBER($AJ3593),INDEX($C$1:$AB$3985,$AJ3593,AK$4),"")</f>
        <v/>
      </c>
      <c r="AL3593" s="7" t="str">
        <f>IF(ISNUMBER($AJ3593),INDEX($C$1:$AB$3985,$AJ3593,AL$4),"")</f>
        <v/>
      </c>
      <c r="AM3593" s="128"/>
      <c r="AN3593" s="128" t="str">
        <f t="shared" si="390"/>
        <v/>
      </c>
      <c r="AO3593" s="7" t="str">
        <f t="shared" si="386"/>
        <v/>
      </c>
      <c r="AP3593" s="10" t="str">
        <f t="shared" si="386"/>
        <v/>
      </c>
      <c r="AQ3593" s="310">
        <f>IF(ISNUMBER(SEARCH($T$30,AO3593)),MAX(AQ$5:AQ3592)+1,0)</f>
        <v>0</v>
      </c>
      <c r="AR3593" s="310">
        <f>IF(ISNUMBER(SEARCH($T$31,AO3593)),MAX(AR$5:AR3592)+1,0)</f>
        <v>0</v>
      </c>
      <c r="AS3593" s="128" t="str">
        <f t="shared" si="389"/>
        <v/>
      </c>
      <c r="AT3593" s="105" t="str">
        <f>IF(ISNUMBER($AS3593),INDEX($C$1:$AB$3985,$AS3593,AT$4),"")</f>
        <v/>
      </c>
      <c r="AU3593" s="128"/>
      <c r="AV3593" s="128" t="str">
        <f t="shared" si="391"/>
        <v/>
      </c>
      <c r="AW3593" s="105" t="str">
        <f>IF(ISNUMBER($AV3593),INDEX($C$1:$AB$3985,$AV3593,AW$4),"")</f>
        <v/>
      </c>
      <c r="AX3593" s="105" t="str">
        <f>IF(ISNUMBER($AV3593),INDEX($C$1:$AB$3985,$AV3593,AX$4),"")</f>
        <v/>
      </c>
      <c r="AY3593" s="128"/>
      <c r="AZ3593" s="128"/>
      <c r="BA3593" s="128" t="str">
        <f t="shared" si="392"/>
        <v/>
      </c>
      <c r="BB3593" s="105" t="str">
        <f>IF(ISNUMBER($BA3593),INDEX($C$1:$AB$3985,$BA3593,BB$4),"")</f>
        <v/>
      </c>
      <c r="BC3593" s="105"/>
    </row>
    <row r="3594" spans="1:55" x14ac:dyDescent="0.25">
      <c r="A3594" s="98"/>
      <c r="B3594" s="98"/>
      <c r="C3594" s="73"/>
      <c r="D3594" s="179"/>
      <c r="E3594" s="176"/>
      <c r="F3594" s="176"/>
      <c r="G3594" s="176"/>
      <c r="H3594" s="176"/>
      <c r="I3594" s="176"/>
      <c r="J3594" s="172"/>
      <c r="K3594" s="173"/>
      <c r="L3594" s="178"/>
      <c r="R3594" s="3"/>
      <c r="S3594" s="106"/>
      <c r="T3594" s="106"/>
      <c r="U3594" s="106"/>
      <c r="V3594" s="106"/>
      <c r="W3594" s="106"/>
      <c r="X3594" s="106"/>
      <c r="AB3594" s="188" t="str">
        <f t="shared" si="387"/>
        <v/>
      </c>
      <c r="AC3594" s="188" t="s">
        <v>1585</v>
      </c>
      <c r="AD3594" s="131"/>
      <c r="AE3594" s="131"/>
      <c r="AF3594" s="131"/>
      <c r="AG3594" s="131"/>
      <c r="AH3594" s="131"/>
      <c r="AI3594" s="131"/>
      <c r="AJ3594" s="128" t="str">
        <f t="shared" si="388"/>
        <v/>
      </c>
      <c r="AK3594" s="7" t="str">
        <f>IF(ISNUMBER($AJ3594),INDEX($C$1:$AB$3985,$AJ3594,AK$4),"")</f>
        <v/>
      </c>
      <c r="AL3594" s="7" t="str">
        <f>IF(ISNUMBER($AJ3594),INDEX($C$1:$AB$3985,$AJ3594,AL$4),"")</f>
        <v/>
      </c>
      <c r="AM3594" s="128"/>
      <c r="AN3594" s="128" t="str">
        <f t="shared" si="390"/>
        <v/>
      </c>
      <c r="AO3594" s="7" t="str">
        <f t="shared" ref="AO3594:AP3657" si="393">IF(ISNUMBER($AN3594),INDEX($C$1:$AB$2294,$AN3594,AO$4),"")</f>
        <v/>
      </c>
      <c r="AP3594" s="10" t="str">
        <f t="shared" si="393"/>
        <v/>
      </c>
      <c r="AQ3594" s="310">
        <f>IF(ISNUMBER(SEARCH($T$30,AO3594)),MAX(AQ$5:AQ3593)+1,0)</f>
        <v>0</v>
      </c>
      <c r="AR3594" s="310">
        <f>IF(ISNUMBER(SEARCH($T$31,AO3594)),MAX(AR$5:AR3593)+1,0)</f>
        <v>0</v>
      </c>
      <c r="AS3594" s="128" t="str">
        <f t="shared" si="389"/>
        <v/>
      </c>
      <c r="AT3594" s="105" t="str">
        <f>IF(ISNUMBER($AS3594),INDEX($C$1:$AB$3985,$AS3594,AT$4),"")</f>
        <v/>
      </c>
      <c r="AU3594" s="128"/>
      <c r="AV3594" s="128" t="str">
        <f t="shared" si="391"/>
        <v/>
      </c>
      <c r="AW3594" s="105" t="str">
        <f>IF(ISNUMBER($AV3594),INDEX($C$1:$AB$3985,$AV3594,AW$4),"")</f>
        <v/>
      </c>
      <c r="AX3594" s="105" t="str">
        <f>IF(ISNUMBER($AV3594),INDEX($C$1:$AB$3985,$AV3594,AX$4),"")</f>
        <v/>
      </c>
      <c r="AY3594" s="128"/>
      <c r="AZ3594" s="128"/>
      <c r="BA3594" s="128" t="str">
        <f t="shared" si="392"/>
        <v/>
      </c>
      <c r="BB3594" s="105" t="str">
        <f>IF(ISNUMBER($BA3594),INDEX($C$1:$AB$3985,$BA3594,BB$4),"")</f>
        <v/>
      </c>
      <c r="BC3594" s="105"/>
    </row>
    <row r="3595" spans="1:55" x14ac:dyDescent="0.25">
      <c r="A3595" s="98"/>
      <c r="B3595" s="98"/>
      <c r="C3595" s="73"/>
      <c r="D3595" s="179"/>
      <c r="E3595" s="176"/>
      <c r="F3595" s="176"/>
      <c r="G3595" s="176"/>
      <c r="H3595" s="176"/>
      <c r="I3595" s="176"/>
      <c r="J3595" s="172"/>
      <c r="K3595" s="173"/>
      <c r="L3595" s="178"/>
      <c r="R3595" s="3"/>
      <c r="S3595" s="106"/>
      <c r="T3595" s="106"/>
      <c r="U3595" s="106"/>
      <c r="V3595" s="106"/>
      <c r="W3595" s="106"/>
      <c r="X3595" s="106"/>
      <c r="AB3595" s="188" t="str">
        <f t="shared" si="387"/>
        <v/>
      </c>
      <c r="AC3595" s="188" t="s">
        <v>1585</v>
      </c>
      <c r="AD3595" s="131"/>
      <c r="AE3595" s="131"/>
      <c r="AF3595" s="131"/>
      <c r="AG3595" s="131"/>
      <c r="AH3595" s="131"/>
      <c r="AI3595" s="131"/>
      <c r="AJ3595" s="128" t="str">
        <f t="shared" si="388"/>
        <v/>
      </c>
      <c r="AK3595" s="7" t="str">
        <f>IF(ISNUMBER($AJ3595),INDEX($C$1:$AB$3985,$AJ3595,AK$4),"")</f>
        <v/>
      </c>
      <c r="AL3595" s="7" t="str">
        <f>IF(ISNUMBER($AJ3595),INDEX($C$1:$AB$3985,$AJ3595,AL$4),"")</f>
        <v/>
      </c>
      <c r="AM3595" s="128"/>
      <c r="AN3595" s="128" t="str">
        <f t="shared" si="390"/>
        <v/>
      </c>
      <c r="AO3595" s="7" t="str">
        <f t="shared" si="393"/>
        <v/>
      </c>
      <c r="AP3595" s="10" t="str">
        <f t="shared" si="393"/>
        <v/>
      </c>
      <c r="AQ3595" s="310">
        <f>IF(ISNUMBER(SEARCH($T$30,AO3595)),MAX(AQ$5:AQ3594)+1,0)</f>
        <v>0</v>
      </c>
      <c r="AR3595" s="310">
        <f>IF(ISNUMBER(SEARCH($T$31,AO3595)),MAX(AR$5:AR3594)+1,0)</f>
        <v>0</v>
      </c>
      <c r="AS3595" s="128" t="str">
        <f t="shared" si="389"/>
        <v/>
      </c>
      <c r="AT3595" s="105" t="str">
        <f>IF(ISNUMBER($AS3595),INDEX($C$1:$AB$3985,$AS3595,AT$4),"")</f>
        <v/>
      </c>
      <c r="AU3595" s="128"/>
      <c r="AV3595" s="128" t="str">
        <f t="shared" si="391"/>
        <v/>
      </c>
      <c r="AW3595" s="105" t="str">
        <f>IF(ISNUMBER($AV3595),INDEX($C$1:$AB$3985,$AV3595,AW$4),"")</f>
        <v/>
      </c>
      <c r="AX3595" s="105" t="str">
        <f>IF(ISNUMBER($AV3595),INDEX($C$1:$AB$3985,$AV3595,AX$4),"")</f>
        <v/>
      </c>
      <c r="AY3595" s="128"/>
      <c r="AZ3595" s="128"/>
      <c r="BA3595" s="128" t="str">
        <f t="shared" si="392"/>
        <v/>
      </c>
      <c r="BB3595" s="105" t="str">
        <f>IF(ISNUMBER($BA3595),INDEX($C$1:$AB$3985,$BA3595,BB$4),"")</f>
        <v/>
      </c>
      <c r="BC3595" s="105"/>
    </row>
    <row r="3596" spans="1:55" x14ac:dyDescent="0.25">
      <c r="A3596" s="98"/>
      <c r="B3596" s="98"/>
      <c r="C3596" s="73"/>
      <c r="D3596" s="179"/>
      <c r="E3596" s="176"/>
      <c r="F3596" s="176"/>
      <c r="G3596" s="176"/>
      <c r="H3596" s="176"/>
      <c r="I3596" s="176"/>
      <c r="J3596" s="172"/>
      <c r="K3596" s="173"/>
      <c r="L3596" s="178"/>
      <c r="R3596" s="3"/>
      <c r="S3596" s="106"/>
      <c r="T3596" s="106"/>
      <c r="U3596" s="106"/>
      <c r="V3596" s="106"/>
      <c r="W3596" s="106"/>
      <c r="X3596" s="106"/>
      <c r="AB3596" s="188" t="str">
        <f t="shared" si="387"/>
        <v/>
      </c>
      <c r="AC3596" s="188" t="s">
        <v>1585</v>
      </c>
      <c r="AD3596" s="131"/>
      <c r="AE3596" s="131"/>
      <c r="AF3596" s="131"/>
      <c r="AG3596" s="131"/>
      <c r="AH3596" s="131"/>
      <c r="AI3596" s="131"/>
      <c r="AJ3596" s="128" t="str">
        <f t="shared" si="388"/>
        <v/>
      </c>
      <c r="AK3596" s="7" t="str">
        <f>IF(ISNUMBER($AJ3596),INDEX($C$1:$AB$3985,$AJ3596,AK$4),"")</f>
        <v/>
      </c>
      <c r="AL3596" s="7" t="str">
        <f>IF(ISNUMBER($AJ3596),INDEX($C$1:$AB$3985,$AJ3596,AL$4),"")</f>
        <v/>
      </c>
      <c r="AM3596" s="128"/>
      <c r="AN3596" s="128" t="str">
        <f t="shared" si="390"/>
        <v/>
      </c>
      <c r="AO3596" s="7" t="str">
        <f t="shared" si="393"/>
        <v/>
      </c>
      <c r="AP3596" s="10" t="str">
        <f t="shared" si="393"/>
        <v/>
      </c>
      <c r="AQ3596" s="310">
        <f>IF(ISNUMBER(SEARCH($T$30,AO3596)),MAX(AQ$5:AQ3595)+1,0)</f>
        <v>0</v>
      </c>
      <c r="AR3596" s="310">
        <f>IF(ISNUMBER(SEARCH($T$31,AO3596)),MAX(AR$5:AR3595)+1,0)</f>
        <v>0</v>
      </c>
      <c r="AS3596" s="128" t="str">
        <f t="shared" si="389"/>
        <v/>
      </c>
      <c r="AT3596" s="105" t="str">
        <f>IF(ISNUMBER($AS3596),INDEX($C$1:$AB$3985,$AS3596,AT$4),"")</f>
        <v/>
      </c>
      <c r="AU3596" s="128"/>
      <c r="AV3596" s="128" t="str">
        <f t="shared" si="391"/>
        <v/>
      </c>
      <c r="AW3596" s="105" t="str">
        <f>IF(ISNUMBER($AV3596),INDEX($C$1:$AB$3985,$AV3596,AW$4),"")</f>
        <v/>
      </c>
      <c r="AX3596" s="105" t="str">
        <f>IF(ISNUMBER($AV3596),INDEX($C$1:$AB$3985,$AV3596,AX$4),"")</f>
        <v/>
      </c>
      <c r="AY3596" s="128"/>
      <c r="AZ3596" s="128"/>
      <c r="BA3596" s="128" t="str">
        <f t="shared" si="392"/>
        <v/>
      </c>
      <c r="BB3596" s="105" t="str">
        <f>IF(ISNUMBER($BA3596),INDEX($C$1:$AB$3985,$BA3596,BB$4),"")</f>
        <v/>
      </c>
      <c r="BC3596" s="105"/>
    </row>
    <row r="3597" spans="1:55" x14ac:dyDescent="0.25">
      <c r="A3597" s="98"/>
      <c r="B3597" s="98"/>
      <c r="C3597" s="73"/>
      <c r="D3597" s="179"/>
      <c r="E3597" s="176"/>
      <c r="F3597" s="176"/>
      <c r="G3597" s="176"/>
      <c r="H3597" s="176"/>
      <c r="I3597" s="176"/>
      <c r="J3597" s="172"/>
      <c r="K3597" s="173"/>
      <c r="L3597" s="178"/>
      <c r="R3597" s="3"/>
      <c r="S3597" s="106"/>
      <c r="T3597" s="106"/>
      <c r="U3597" s="106"/>
      <c r="V3597" s="106"/>
      <c r="W3597" s="106"/>
      <c r="X3597" s="106"/>
      <c r="AB3597" s="188" t="str">
        <f t="shared" si="387"/>
        <v/>
      </c>
      <c r="AC3597" s="188" t="s">
        <v>1585</v>
      </c>
      <c r="AD3597" s="131"/>
      <c r="AE3597" s="131"/>
      <c r="AF3597" s="131"/>
      <c r="AG3597" s="131"/>
      <c r="AH3597" s="131"/>
      <c r="AI3597" s="131"/>
      <c r="AJ3597" s="128" t="str">
        <f t="shared" si="388"/>
        <v/>
      </c>
      <c r="AK3597" s="7" t="str">
        <f>IF(ISNUMBER($AJ3597),INDEX($C$1:$AB$3985,$AJ3597,AK$4),"")</f>
        <v/>
      </c>
      <c r="AL3597" s="7" t="str">
        <f>IF(ISNUMBER($AJ3597),INDEX($C$1:$AB$3985,$AJ3597,AL$4),"")</f>
        <v/>
      </c>
      <c r="AM3597" s="128"/>
      <c r="AN3597" s="128" t="str">
        <f t="shared" si="390"/>
        <v/>
      </c>
      <c r="AO3597" s="7" t="str">
        <f t="shared" si="393"/>
        <v/>
      </c>
      <c r="AP3597" s="10" t="str">
        <f t="shared" si="393"/>
        <v/>
      </c>
      <c r="AQ3597" s="310">
        <f>IF(ISNUMBER(SEARCH($T$30,AO3597)),MAX(AQ$5:AQ3596)+1,0)</f>
        <v>0</v>
      </c>
      <c r="AR3597" s="310">
        <f>IF(ISNUMBER(SEARCH($T$31,AO3597)),MAX(AR$5:AR3596)+1,0)</f>
        <v>0</v>
      </c>
      <c r="AS3597" s="128" t="str">
        <f t="shared" si="389"/>
        <v/>
      </c>
      <c r="AT3597" s="105" t="str">
        <f>IF(ISNUMBER($AS3597),INDEX($C$1:$AB$3985,$AS3597,AT$4),"")</f>
        <v/>
      </c>
      <c r="AU3597" s="128"/>
      <c r="AV3597" s="128" t="str">
        <f t="shared" si="391"/>
        <v/>
      </c>
      <c r="AW3597" s="105" t="str">
        <f>IF(ISNUMBER($AV3597),INDEX($C$1:$AB$3985,$AV3597,AW$4),"")</f>
        <v/>
      </c>
      <c r="AX3597" s="105" t="str">
        <f>IF(ISNUMBER($AV3597),INDEX($C$1:$AB$3985,$AV3597,AX$4),"")</f>
        <v/>
      </c>
      <c r="AY3597" s="128"/>
      <c r="AZ3597" s="128"/>
      <c r="BA3597" s="128" t="str">
        <f t="shared" si="392"/>
        <v/>
      </c>
      <c r="BB3597" s="105" t="str">
        <f>IF(ISNUMBER($BA3597),INDEX($C$1:$AB$3985,$BA3597,BB$4),"")</f>
        <v/>
      </c>
      <c r="BC3597" s="105"/>
    </row>
    <row r="3598" spans="1:55" x14ac:dyDescent="0.25">
      <c r="A3598" s="98"/>
      <c r="B3598" s="98"/>
      <c r="C3598" s="73"/>
      <c r="D3598" s="179"/>
      <c r="E3598" s="176"/>
      <c r="F3598" s="176"/>
      <c r="G3598" s="176"/>
      <c r="H3598" s="176"/>
      <c r="I3598" s="176"/>
      <c r="J3598" s="172"/>
      <c r="K3598" s="173"/>
      <c r="L3598" s="178"/>
      <c r="R3598" s="3"/>
      <c r="S3598" s="106"/>
      <c r="T3598" s="106"/>
      <c r="U3598" s="106"/>
      <c r="V3598" s="106"/>
      <c r="W3598" s="106"/>
      <c r="X3598" s="106"/>
      <c r="AB3598" s="188" t="str">
        <f t="shared" si="387"/>
        <v/>
      </c>
      <c r="AC3598" s="188" t="s">
        <v>1585</v>
      </c>
      <c r="AD3598" s="131"/>
      <c r="AE3598" s="131"/>
      <c r="AF3598" s="131"/>
      <c r="AG3598" s="131"/>
      <c r="AH3598" s="131"/>
      <c r="AI3598" s="131"/>
      <c r="AJ3598" s="128" t="str">
        <f t="shared" si="388"/>
        <v/>
      </c>
      <c r="AK3598" s="7" t="str">
        <f>IF(ISNUMBER($AJ3598),INDEX($C$1:$AB$3985,$AJ3598,AK$4),"")</f>
        <v/>
      </c>
      <c r="AL3598" s="7" t="str">
        <f>IF(ISNUMBER($AJ3598),INDEX($C$1:$AB$3985,$AJ3598,AL$4),"")</f>
        <v/>
      </c>
      <c r="AM3598" s="128"/>
      <c r="AN3598" s="128" t="str">
        <f t="shared" si="390"/>
        <v/>
      </c>
      <c r="AO3598" s="7" t="str">
        <f t="shared" si="393"/>
        <v/>
      </c>
      <c r="AP3598" s="10" t="str">
        <f t="shared" si="393"/>
        <v/>
      </c>
      <c r="AQ3598" s="310">
        <f>IF(ISNUMBER(SEARCH($T$30,AO3598)),MAX(AQ$5:AQ3597)+1,0)</f>
        <v>0</v>
      </c>
      <c r="AR3598" s="310">
        <f>IF(ISNUMBER(SEARCH($T$31,AO3598)),MAX(AR$5:AR3597)+1,0)</f>
        <v>0</v>
      </c>
      <c r="AS3598" s="128" t="str">
        <f t="shared" si="389"/>
        <v/>
      </c>
      <c r="AT3598" s="105" t="str">
        <f>IF(ISNUMBER($AS3598),INDEX($C$1:$AB$3985,$AS3598,AT$4),"")</f>
        <v/>
      </c>
      <c r="AU3598" s="128"/>
      <c r="AV3598" s="128" t="str">
        <f t="shared" si="391"/>
        <v/>
      </c>
      <c r="AW3598" s="105" t="str">
        <f>IF(ISNUMBER($AV3598),INDEX($C$1:$AB$3985,$AV3598,AW$4),"")</f>
        <v/>
      </c>
      <c r="AX3598" s="105" t="str">
        <f>IF(ISNUMBER($AV3598),INDEX($C$1:$AB$3985,$AV3598,AX$4),"")</f>
        <v/>
      </c>
      <c r="AY3598" s="128"/>
      <c r="AZ3598" s="128"/>
      <c r="BA3598" s="128" t="str">
        <f t="shared" si="392"/>
        <v/>
      </c>
      <c r="BB3598" s="105" t="str">
        <f>IF(ISNUMBER($BA3598),INDEX($C$1:$AB$3985,$BA3598,BB$4),"")</f>
        <v/>
      </c>
      <c r="BC3598" s="105"/>
    </row>
    <row r="3599" spans="1:55" x14ac:dyDescent="0.25">
      <c r="A3599" s="98"/>
      <c r="B3599" s="98"/>
      <c r="C3599" s="73"/>
      <c r="D3599" s="179"/>
      <c r="E3599" s="176"/>
      <c r="F3599" s="176"/>
      <c r="G3599" s="176"/>
      <c r="H3599" s="176"/>
      <c r="I3599" s="176"/>
      <c r="J3599" s="172"/>
      <c r="K3599" s="173"/>
      <c r="L3599" s="178"/>
      <c r="R3599" s="3"/>
      <c r="S3599" s="106"/>
      <c r="T3599" s="106"/>
      <c r="U3599" s="106"/>
      <c r="V3599" s="106"/>
      <c r="W3599" s="106"/>
      <c r="X3599" s="106"/>
      <c r="AB3599" s="188" t="str">
        <f t="shared" si="387"/>
        <v/>
      </c>
      <c r="AC3599" s="188" t="s">
        <v>1585</v>
      </c>
      <c r="AD3599" s="131"/>
      <c r="AE3599" s="131"/>
      <c r="AF3599" s="131"/>
      <c r="AG3599" s="131"/>
      <c r="AH3599" s="131"/>
      <c r="AI3599" s="131"/>
      <c r="AJ3599" s="128" t="str">
        <f t="shared" si="388"/>
        <v/>
      </c>
      <c r="AK3599" s="7" t="str">
        <f>IF(ISNUMBER($AJ3599),INDEX($C$1:$AB$3985,$AJ3599,AK$4),"")</f>
        <v/>
      </c>
      <c r="AL3599" s="7" t="str">
        <f>IF(ISNUMBER($AJ3599),INDEX($C$1:$AB$3985,$AJ3599,AL$4),"")</f>
        <v/>
      </c>
      <c r="AM3599" s="128"/>
      <c r="AN3599" s="128" t="str">
        <f t="shared" si="390"/>
        <v/>
      </c>
      <c r="AO3599" s="7" t="str">
        <f t="shared" si="393"/>
        <v/>
      </c>
      <c r="AP3599" s="10" t="str">
        <f t="shared" si="393"/>
        <v/>
      </c>
      <c r="AQ3599" s="310">
        <f>IF(ISNUMBER(SEARCH($T$30,AO3599)),MAX(AQ$5:AQ3598)+1,0)</f>
        <v>0</v>
      </c>
      <c r="AR3599" s="310">
        <f>IF(ISNUMBER(SEARCH($T$31,AO3599)),MAX(AR$5:AR3598)+1,0)</f>
        <v>0</v>
      </c>
      <c r="AS3599" s="128" t="str">
        <f t="shared" si="389"/>
        <v/>
      </c>
      <c r="AT3599" s="105" t="str">
        <f>IF(ISNUMBER($AS3599),INDEX($C$1:$AB$3985,$AS3599,AT$4),"")</f>
        <v/>
      </c>
      <c r="AU3599" s="128"/>
      <c r="AV3599" s="128" t="str">
        <f t="shared" si="391"/>
        <v/>
      </c>
      <c r="AW3599" s="105" t="str">
        <f>IF(ISNUMBER($AV3599),INDEX($C$1:$AB$3985,$AV3599,AW$4),"")</f>
        <v/>
      </c>
      <c r="AX3599" s="105" t="str">
        <f>IF(ISNUMBER($AV3599),INDEX($C$1:$AB$3985,$AV3599,AX$4),"")</f>
        <v/>
      </c>
      <c r="AY3599" s="128"/>
      <c r="AZ3599" s="128"/>
      <c r="BA3599" s="128" t="str">
        <f t="shared" si="392"/>
        <v/>
      </c>
      <c r="BB3599" s="105" t="str">
        <f>IF(ISNUMBER($BA3599),INDEX($C$1:$AB$3985,$BA3599,BB$4),"")</f>
        <v/>
      </c>
      <c r="BC3599" s="105"/>
    </row>
    <row r="3600" spans="1:55" x14ac:dyDescent="0.25">
      <c r="A3600" s="98"/>
      <c r="B3600" s="98"/>
      <c r="C3600" s="73"/>
      <c r="D3600" s="179"/>
      <c r="E3600" s="176"/>
      <c r="F3600" s="176"/>
      <c r="G3600" s="176"/>
      <c r="H3600" s="176"/>
      <c r="I3600" s="176"/>
      <c r="J3600" s="172"/>
      <c r="K3600" s="173"/>
      <c r="L3600" s="178"/>
      <c r="R3600" s="3"/>
      <c r="S3600" s="106"/>
      <c r="T3600" s="106"/>
      <c r="U3600" s="106"/>
      <c r="V3600" s="106"/>
      <c r="W3600" s="106"/>
      <c r="X3600" s="106"/>
      <c r="AB3600" s="188" t="str">
        <f t="shared" si="387"/>
        <v/>
      </c>
      <c r="AC3600" s="188" t="s">
        <v>1585</v>
      </c>
      <c r="AD3600" s="131"/>
      <c r="AE3600" s="131"/>
      <c r="AF3600" s="131"/>
      <c r="AG3600" s="131"/>
      <c r="AH3600" s="131"/>
      <c r="AI3600" s="131"/>
      <c r="AJ3600" s="128" t="str">
        <f t="shared" si="388"/>
        <v/>
      </c>
      <c r="AK3600" s="7" t="str">
        <f>IF(ISNUMBER($AJ3600),INDEX($C$1:$AB$3985,$AJ3600,AK$4),"")</f>
        <v/>
      </c>
      <c r="AL3600" s="7" t="str">
        <f>IF(ISNUMBER($AJ3600),INDEX($C$1:$AB$3985,$AJ3600,AL$4),"")</f>
        <v/>
      </c>
      <c r="AM3600" s="128"/>
      <c r="AN3600" s="128" t="str">
        <f t="shared" si="390"/>
        <v/>
      </c>
      <c r="AO3600" s="7" t="str">
        <f t="shared" si="393"/>
        <v/>
      </c>
      <c r="AP3600" s="10" t="str">
        <f t="shared" si="393"/>
        <v/>
      </c>
      <c r="AQ3600" s="310">
        <f>IF(ISNUMBER(SEARCH($T$30,AO3600)),MAX(AQ$5:AQ3599)+1,0)</f>
        <v>0</v>
      </c>
      <c r="AR3600" s="310">
        <f>IF(ISNUMBER(SEARCH($T$31,AO3600)),MAX(AR$5:AR3599)+1,0)</f>
        <v>0</v>
      </c>
      <c r="AS3600" s="128" t="str">
        <f t="shared" si="389"/>
        <v/>
      </c>
      <c r="AT3600" s="105" t="str">
        <f>IF(ISNUMBER($AS3600),INDEX($C$1:$AB$3985,$AS3600,AT$4),"")</f>
        <v/>
      </c>
      <c r="AU3600" s="128"/>
      <c r="AV3600" s="128" t="str">
        <f t="shared" si="391"/>
        <v/>
      </c>
      <c r="AW3600" s="105" t="str">
        <f>IF(ISNUMBER($AV3600),INDEX($C$1:$AB$3985,$AV3600,AW$4),"")</f>
        <v/>
      </c>
      <c r="AX3600" s="105" t="str">
        <f>IF(ISNUMBER($AV3600),INDEX($C$1:$AB$3985,$AV3600,AX$4),"")</f>
        <v/>
      </c>
      <c r="AY3600" s="128"/>
      <c r="AZ3600" s="128"/>
      <c r="BA3600" s="128" t="str">
        <f t="shared" si="392"/>
        <v/>
      </c>
      <c r="BB3600" s="105" t="str">
        <f>IF(ISNUMBER($BA3600),INDEX($C$1:$AB$3985,$BA3600,BB$4),"")</f>
        <v/>
      </c>
      <c r="BC3600" s="105"/>
    </row>
    <row r="3601" spans="1:55" x14ac:dyDescent="0.25">
      <c r="A3601" s="98"/>
      <c r="B3601" s="98"/>
      <c r="C3601" s="73"/>
      <c r="D3601" s="179"/>
      <c r="E3601" s="176"/>
      <c r="F3601" s="176"/>
      <c r="G3601" s="176"/>
      <c r="H3601" s="176"/>
      <c r="I3601" s="176"/>
      <c r="J3601" s="172"/>
      <c r="K3601" s="173"/>
      <c r="L3601" s="178"/>
      <c r="R3601" s="3"/>
      <c r="S3601" s="106"/>
      <c r="T3601" s="106"/>
      <c r="U3601" s="106"/>
      <c r="V3601" s="106"/>
      <c r="W3601" s="106"/>
      <c r="X3601" s="106"/>
      <c r="AB3601" s="188" t="str">
        <f t="shared" si="387"/>
        <v/>
      </c>
      <c r="AC3601" s="188" t="s">
        <v>1585</v>
      </c>
      <c r="AD3601" s="131"/>
      <c r="AE3601" s="131"/>
      <c r="AF3601" s="131"/>
      <c r="AG3601" s="131"/>
      <c r="AH3601" s="131"/>
      <c r="AI3601" s="131"/>
      <c r="AJ3601" s="128" t="str">
        <f t="shared" si="388"/>
        <v/>
      </c>
      <c r="AK3601" s="7" t="str">
        <f>IF(ISNUMBER($AJ3601),INDEX($C$1:$AB$3985,$AJ3601,AK$4),"")</f>
        <v/>
      </c>
      <c r="AL3601" s="7" t="str">
        <f>IF(ISNUMBER($AJ3601),INDEX($C$1:$AB$3985,$AJ3601,AL$4),"")</f>
        <v/>
      </c>
      <c r="AM3601" s="128"/>
      <c r="AN3601" s="128" t="str">
        <f t="shared" si="390"/>
        <v/>
      </c>
      <c r="AO3601" s="7" t="str">
        <f t="shared" si="393"/>
        <v/>
      </c>
      <c r="AP3601" s="10" t="str">
        <f t="shared" si="393"/>
        <v/>
      </c>
      <c r="AQ3601" s="310">
        <f>IF(ISNUMBER(SEARCH($T$30,AO3601)),MAX(AQ$5:AQ3600)+1,0)</f>
        <v>0</v>
      </c>
      <c r="AR3601" s="310">
        <f>IF(ISNUMBER(SEARCH($T$31,AO3601)),MAX(AR$5:AR3600)+1,0)</f>
        <v>0</v>
      </c>
      <c r="AS3601" s="128" t="str">
        <f t="shared" si="389"/>
        <v/>
      </c>
      <c r="AT3601" s="105" t="str">
        <f>IF(ISNUMBER($AS3601),INDEX($C$1:$AB$3985,$AS3601,AT$4),"")</f>
        <v/>
      </c>
      <c r="AU3601" s="128"/>
      <c r="AV3601" s="128" t="str">
        <f t="shared" si="391"/>
        <v/>
      </c>
      <c r="AW3601" s="105" t="str">
        <f>IF(ISNUMBER($AV3601),INDEX($C$1:$AB$3985,$AV3601,AW$4),"")</f>
        <v/>
      </c>
      <c r="AX3601" s="105" t="str">
        <f>IF(ISNUMBER($AV3601),INDEX($C$1:$AB$3985,$AV3601,AX$4),"")</f>
        <v/>
      </c>
      <c r="AY3601" s="128"/>
      <c r="AZ3601" s="128"/>
      <c r="BA3601" s="128" t="str">
        <f t="shared" si="392"/>
        <v/>
      </c>
      <c r="BB3601" s="105" t="str">
        <f>IF(ISNUMBER($BA3601),INDEX($C$1:$AB$3985,$BA3601,BB$4),"")</f>
        <v/>
      </c>
      <c r="BC3601" s="105"/>
    </row>
    <row r="3602" spans="1:55" x14ac:dyDescent="0.25">
      <c r="A3602" s="98"/>
      <c r="B3602" s="98"/>
      <c r="C3602" s="73"/>
      <c r="D3602" s="179"/>
      <c r="E3602" s="176"/>
      <c r="F3602" s="176"/>
      <c r="G3602" s="176"/>
      <c r="H3602" s="176"/>
      <c r="I3602" s="176"/>
      <c r="J3602" s="172"/>
      <c r="K3602" s="173"/>
      <c r="L3602" s="178"/>
      <c r="R3602" s="3"/>
      <c r="S3602" s="106"/>
      <c r="T3602" s="106"/>
      <c r="U3602" s="106"/>
      <c r="V3602" s="106"/>
      <c r="W3602" s="106"/>
      <c r="X3602" s="106"/>
      <c r="AB3602" s="188" t="str">
        <f t="shared" si="387"/>
        <v/>
      </c>
      <c r="AC3602" s="188" t="s">
        <v>1585</v>
      </c>
      <c r="AD3602" s="131"/>
      <c r="AE3602" s="131"/>
      <c r="AF3602" s="131"/>
      <c r="AG3602" s="131"/>
      <c r="AH3602" s="131"/>
      <c r="AI3602" s="131"/>
      <c r="AJ3602" s="128" t="str">
        <f t="shared" si="388"/>
        <v/>
      </c>
      <c r="AK3602" s="7" t="str">
        <f>IF(ISNUMBER($AJ3602),INDEX($C$1:$AB$3985,$AJ3602,AK$4),"")</f>
        <v/>
      </c>
      <c r="AL3602" s="7" t="str">
        <f>IF(ISNUMBER($AJ3602),INDEX($C$1:$AB$3985,$AJ3602,AL$4),"")</f>
        <v/>
      </c>
      <c r="AM3602" s="128"/>
      <c r="AN3602" s="128" t="str">
        <f t="shared" si="390"/>
        <v/>
      </c>
      <c r="AO3602" s="7" t="str">
        <f t="shared" si="393"/>
        <v/>
      </c>
      <c r="AP3602" s="10" t="str">
        <f t="shared" si="393"/>
        <v/>
      </c>
      <c r="AQ3602" s="310">
        <f>IF(ISNUMBER(SEARCH($T$30,AO3602)),MAX(AQ$5:AQ3601)+1,0)</f>
        <v>0</v>
      </c>
      <c r="AR3602" s="310">
        <f>IF(ISNUMBER(SEARCH($T$31,AO3602)),MAX(AR$5:AR3601)+1,0)</f>
        <v>0</v>
      </c>
      <c r="AS3602" s="128" t="str">
        <f t="shared" si="389"/>
        <v/>
      </c>
      <c r="AT3602" s="105" t="str">
        <f>IF(ISNUMBER($AS3602),INDEX($C$1:$AB$3985,$AS3602,AT$4),"")</f>
        <v/>
      </c>
      <c r="AU3602" s="128"/>
      <c r="AV3602" s="128" t="str">
        <f t="shared" si="391"/>
        <v/>
      </c>
      <c r="AW3602" s="105" t="str">
        <f>IF(ISNUMBER($AV3602),INDEX($C$1:$AB$3985,$AV3602,AW$4),"")</f>
        <v/>
      </c>
      <c r="AX3602" s="105" t="str">
        <f>IF(ISNUMBER($AV3602),INDEX($C$1:$AB$3985,$AV3602,AX$4),"")</f>
        <v/>
      </c>
      <c r="AY3602" s="128"/>
      <c r="AZ3602" s="128"/>
      <c r="BA3602" s="128" t="str">
        <f t="shared" si="392"/>
        <v/>
      </c>
      <c r="BB3602" s="105" t="str">
        <f>IF(ISNUMBER($BA3602),INDEX($C$1:$AB$3985,$BA3602,BB$4),"")</f>
        <v/>
      </c>
      <c r="BC3602" s="105"/>
    </row>
    <row r="3603" spans="1:55" x14ac:dyDescent="0.25">
      <c r="A3603" s="98"/>
      <c r="B3603" s="98"/>
      <c r="C3603" s="73"/>
      <c r="D3603" s="179"/>
      <c r="E3603" s="176"/>
      <c r="F3603" s="176"/>
      <c r="G3603" s="176"/>
      <c r="H3603" s="176"/>
      <c r="I3603" s="176"/>
      <c r="J3603" s="172"/>
      <c r="K3603" s="173"/>
      <c r="L3603" s="178"/>
      <c r="R3603" s="3"/>
      <c r="S3603" s="106"/>
      <c r="T3603" s="106"/>
      <c r="U3603" s="106"/>
      <c r="V3603" s="106"/>
      <c r="W3603" s="106"/>
      <c r="X3603" s="106"/>
      <c r="AB3603" s="188" t="str">
        <f t="shared" si="387"/>
        <v/>
      </c>
      <c r="AC3603" s="188" t="s">
        <v>1585</v>
      </c>
      <c r="AD3603" s="131"/>
      <c r="AE3603" s="131"/>
      <c r="AF3603" s="131"/>
      <c r="AG3603" s="131"/>
      <c r="AH3603" s="131"/>
      <c r="AI3603" s="131"/>
      <c r="AJ3603" s="128" t="str">
        <f t="shared" si="388"/>
        <v/>
      </c>
      <c r="AK3603" s="7" t="str">
        <f>IF(ISNUMBER($AJ3603),INDEX($C$1:$AB$3985,$AJ3603,AK$4),"")</f>
        <v/>
      </c>
      <c r="AL3603" s="7" t="str">
        <f>IF(ISNUMBER($AJ3603),INDEX($C$1:$AB$3985,$AJ3603,AL$4),"")</f>
        <v/>
      </c>
      <c r="AM3603" s="128"/>
      <c r="AN3603" s="128" t="str">
        <f t="shared" si="390"/>
        <v/>
      </c>
      <c r="AO3603" s="7" t="str">
        <f t="shared" si="393"/>
        <v/>
      </c>
      <c r="AP3603" s="10" t="str">
        <f t="shared" si="393"/>
        <v/>
      </c>
      <c r="AQ3603" s="310">
        <f>IF(ISNUMBER(SEARCH($T$30,AO3603)),MAX(AQ$5:AQ3602)+1,0)</f>
        <v>0</v>
      </c>
      <c r="AR3603" s="310">
        <f>IF(ISNUMBER(SEARCH($T$31,AO3603)),MAX(AR$5:AR3602)+1,0)</f>
        <v>0</v>
      </c>
      <c r="AS3603" s="128" t="str">
        <f t="shared" si="389"/>
        <v/>
      </c>
      <c r="AT3603" s="105" t="str">
        <f>IF(ISNUMBER($AS3603),INDEX($C$1:$AB$3985,$AS3603,AT$4),"")</f>
        <v/>
      </c>
      <c r="AU3603" s="128"/>
      <c r="AV3603" s="128" t="str">
        <f t="shared" si="391"/>
        <v/>
      </c>
      <c r="AW3603" s="105" t="str">
        <f>IF(ISNUMBER($AV3603),INDEX($C$1:$AB$3985,$AV3603,AW$4),"")</f>
        <v/>
      </c>
      <c r="AX3603" s="105" t="str">
        <f>IF(ISNUMBER($AV3603),INDEX($C$1:$AB$3985,$AV3603,AX$4),"")</f>
        <v/>
      </c>
      <c r="AY3603" s="128"/>
      <c r="AZ3603" s="128"/>
      <c r="BA3603" s="128" t="str">
        <f t="shared" si="392"/>
        <v/>
      </c>
      <c r="BB3603" s="105" t="str">
        <f>IF(ISNUMBER($BA3603),INDEX($C$1:$AB$3985,$BA3603,BB$4),"")</f>
        <v/>
      </c>
      <c r="BC3603" s="105"/>
    </row>
    <row r="3604" spans="1:55" x14ac:dyDescent="0.25">
      <c r="A3604" s="98"/>
      <c r="B3604" s="98"/>
      <c r="C3604" s="73"/>
      <c r="D3604" s="179"/>
      <c r="E3604" s="176"/>
      <c r="F3604" s="176"/>
      <c r="G3604" s="176"/>
      <c r="H3604" s="176"/>
      <c r="I3604" s="176"/>
      <c r="J3604" s="172"/>
      <c r="K3604" s="173"/>
      <c r="L3604" s="178"/>
      <c r="R3604" s="3"/>
      <c r="S3604" s="106"/>
      <c r="T3604" s="106"/>
      <c r="U3604" s="106"/>
      <c r="V3604" s="106"/>
      <c r="W3604" s="106"/>
      <c r="X3604" s="106"/>
      <c r="AB3604" s="188" t="str">
        <f t="shared" si="387"/>
        <v/>
      </c>
      <c r="AC3604" s="188" t="s">
        <v>1585</v>
      </c>
      <c r="AD3604" s="131"/>
      <c r="AE3604" s="131"/>
      <c r="AF3604" s="131"/>
      <c r="AG3604" s="131"/>
      <c r="AH3604" s="131"/>
      <c r="AI3604" s="131"/>
      <c r="AJ3604" s="128" t="str">
        <f t="shared" si="388"/>
        <v/>
      </c>
      <c r="AK3604" s="7" t="str">
        <f>IF(ISNUMBER($AJ3604),INDEX($C$1:$AB$3985,$AJ3604,AK$4),"")</f>
        <v/>
      </c>
      <c r="AL3604" s="7" t="str">
        <f>IF(ISNUMBER($AJ3604),INDEX($C$1:$AB$3985,$AJ3604,AL$4),"")</f>
        <v/>
      </c>
      <c r="AM3604" s="128"/>
      <c r="AN3604" s="128" t="str">
        <f t="shared" si="390"/>
        <v/>
      </c>
      <c r="AO3604" s="7" t="str">
        <f t="shared" si="393"/>
        <v/>
      </c>
      <c r="AP3604" s="10" t="str">
        <f t="shared" si="393"/>
        <v/>
      </c>
      <c r="AQ3604" s="310">
        <f>IF(ISNUMBER(SEARCH($T$30,AO3604)),MAX(AQ$5:AQ3603)+1,0)</f>
        <v>0</v>
      </c>
      <c r="AR3604" s="310">
        <f>IF(ISNUMBER(SEARCH($T$31,AO3604)),MAX(AR$5:AR3603)+1,0)</f>
        <v>0</v>
      </c>
      <c r="AS3604" s="128" t="str">
        <f t="shared" si="389"/>
        <v/>
      </c>
      <c r="AT3604" s="105" t="str">
        <f>IF(ISNUMBER($AS3604),INDEX($C$1:$AB$3985,$AS3604,AT$4),"")</f>
        <v/>
      </c>
      <c r="AU3604" s="128"/>
      <c r="AV3604" s="128" t="str">
        <f t="shared" si="391"/>
        <v/>
      </c>
      <c r="AW3604" s="105" t="str">
        <f>IF(ISNUMBER($AV3604),INDEX($C$1:$AB$3985,$AV3604,AW$4),"")</f>
        <v/>
      </c>
      <c r="AX3604" s="105" t="str">
        <f>IF(ISNUMBER($AV3604),INDEX($C$1:$AB$3985,$AV3604,AX$4),"")</f>
        <v/>
      </c>
      <c r="AY3604" s="128"/>
      <c r="AZ3604" s="128"/>
      <c r="BA3604" s="128" t="str">
        <f t="shared" si="392"/>
        <v/>
      </c>
      <c r="BB3604" s="105" t="str">
        <f>IF(ISNUMBER($BA3604),INDEX($C$1:$AB$3985,$BA3604,BB$4),"")</f>
        <v/>
      </c>
      <c r="BC3604" s="105"/>
    </row>
    <row r="3605" spans="1:55" x14ac:dyDescent="0.25">
      <c r="A3605" s="98"/>
      <c r="B3605" s="98"/>
      <c r="C3605" s="73"/>
      <c r="D3605" s="179"/>
      <c r="E3605" s="176"/>
      <c r="F3605" s="176"/>
      <c r="G3605" s="176"/>
      <c r="H3605" s="176"/>
      <c r="I3605" s="176"/>
      <c r="J3605" s="172"/>
      <c r="K3605" s="173"/>
      <c r="L3605" s="178"/>
      <c r="R3605" s="3"/>
      <c r="S3605" s="106"/>
      <c r="T3605" s="106"/>
      <c r="U3605" s="106"/>
      <c r="V3605" s="106"/>
      <c r="W3605" s="106"/>
      <c r="X3605" s="106"/>
      <c r="AB3605" s="188" t="str">
        <f t="shared" si="387"/>
        <v/>
      </c>
      <c r="AC3605" s="188" t="s">
        <v>1585</v>
      </c>
      <c r="AD3605" s="131"/>
      <c r="AE3605" s="131"/>
      <c r="AF3605" s="131"/>
      <c r="AG3605" s="131"/>
      <c r="AH3605" s="131"/>
      <c r="AI3605" s="131"/>
      <c r="AJ3605" s="128" t="str">
        <f t="shared" si="388"/>
        <v/>
      </c>
      <c r="AK3605" s="7" t="str">
        <f>IF(ISNUMBER($AJ3605),INDEX($C$1:$AB$3985,$AJ3605,AK$4),"")</f>
        <v/>
      </c>
      <c r="AL3605" s="7" t="str">
        <f>IF(ISNUMBER($AJ3605),INDEX($C$1:$AB$3985,$AJ3605,AL$4),"")</f>
        <v/>
      </c>
      <c r="AM3605" s="128"/>
      <c r="AN3605" s="128" t="str">
        <f t="shared" si="390"/>
        <v/>
      </c>
      <c r="AO3605" s="7" t="str">
        <f t="shared" si="393"/>
        <v/>
      </c>
      <c r="AP3605" s="10" t="str">
        <f t="shared" si="393"/>
        <v/>
      </c>
      <c r="AQ3605" s="310">
        <f>IF(ISNUMBER(SEARCH($T$30,AO3605)),MAX(AQ$5:AQ3604)+1,0)</f>
        <v>0</v>
      </c>
      <c r="AR3605" s="310">
        <f>IF(ISNUMBER(SEARCH($T$31,AO3605)),MAX(AR$5:AR3604)+1,0)</f>
        <v>0</v>
      </c>
      <c r="AS3605" s="128" t="str">
        <f t="shared" si="389"/>
        <v/>
      </c>
      <c r="AT3605" s="105" t="str">
        <f>IF(ISNUMBER($AS3605),INDEX($C$1:$AB$3985,$AS3605,AT$4),"")</f>
        <v/>
      </c>
      <c r="AU3605" s="128"/>
      <c r="AV3605" s="128" t="str">
        <f t="shared" si="391"/>
        <v/>
      </c>
      <c r="AW3605" s="105" t="str">
        <f>IF(ISNUMBER($AV3605),INDEX($C$1:$AB$3985,$AV3605,AW$4),"")</f>
        <v/>
      </c>
      <c r="AX3605" s="105" t="str">
        <f>IF(ISNUMBER($AV3605),INDEX($C$1:$AB$3985,$AV3605,AX$4),"")</f>
        <v/>
      </c>
      <c r="AY3605" s="128"/>
      <c r="AZ3605" s="128"/>
      <c r="BA3605" s="128" t="str">
        <f t="shared" si="392"/>
        <v/>
      </c>
      <c r="BB3605" s="105" t="str">
        <f>IF(ISNUMBER($BA3605),INDEX($C$1:$AB$3985,$BA3605,BB$4),"")</f>
        <v/>
      </c>
      <c r="BC3605" s="105"/>
    </row>
    <row r="3606" spans="1:55" x14ac:dyDescent="0.25">
      <c r="A3606" s="98"/>
      <c r="B3606" s="98"/>
      <c r="C3606" s="73"/>
      <c r="D3606" s="179"/>
      <c r="E3606" s="176"/>
      <c r="F3606" s="176"/>
      <c r="G3606" s="176"/>
      <c r="H3606" s="176"/>
      <c r="I3606" s="176"/>
      <c r="J3606" s="172"/>
      <c r="K3606" s="173"/>
      <c r="L3606" s="178"/>
      <c r="R3606" s="3"/>
      <c r="S3606" s="106"/>
      <c r="T3606" s="106"/>
      <c r="U3606" s="106"/>
      <c r="V3606" s="106"/>
      <c r="W3606" s="106"/>
      <c r="X3606" s="106"/>
      <c r="AB3606" s="188" t="str">
        <f t="shared" si="387"/>
        <v/>
      </c>
      <c r="AC3606" s="188" t="s">
        <v>1585</v>
      </c>
      <c r="AD3606" s="131"/>
      <c r="AE3606" s="131"/>
      <c r="AF3606" s="131"/>
      <c r="AG3606" s="131"/>
      <c r="AH3606" s="131"/>
      <c r="AI3606" s="131"/>
      <c r="AJ3606" s="128" t="str">
        <f t="shared" si="388"/>
        <v/>
      </c>
      <c r="AK3606" s="7" t="str">
        <f>IF(ISNUMBER($AJ3606),INDEX($C$1:$AB$3985,$AJ3606,AK$4),"")</f>
        <v/>
      </c>
      <c r="AL3606" s="7" t="str">
        <f>IF(ISNUMBER($AJ3606),INDEX($C$1:$AB$3985,$AJ3606,AL$4),"")</f>
        <v/>
      </c>
      <c r="AM3606" s="128"/>
      <c r="AN3606" s="128" t="str">
        <f t="shared" si="390"/>
        <v/>
      </c>
      <c r="AO3606" s="7" t="str">
        <f t="shared" si="393"/>
        <v/>
      </c>
      <c r="AP3606" s="10" t="str">
        <f t="shared" si="393"/>
        <v/>
      </c>
      <c r="AQ3606" s="310">
        <f>IF(ISNUMBER(SEARCH($T$30,AO3606)),MAX(AQ$5:AQ3605)+1,0)</f>
        <v>0</v>
      </c>
      <c r="AR3606" s="310">
        <f>IF(ISNUMBER(SEARCH($T$31,AO3606)),MAX(AR$5:AR3605)+1,0)</f>
        <v>0</v>
      </c>
      <c r="AS3606" s="128" t="str">
        <f t="shared" si="389"/>
        <v/>
      </c>
      <c r="AT3606" s="105" t="str">
        <f>IF(ISNUMBER($AS3606),INDEX($C$1:$AB$3985,$AS3606,AT$4),"")</f>
        <v/>
      </c>
      <c r="AU3606" s="128"/>
      <c r="AV3606" s="128" t="str">
        <f t="shared" si="391"/>
        <v/>
      </c>
      <c r="AW3606" s="105" t="str">
        <f>IF(ISNUMBER($AV3606),INDEX($C$1:$AB$3985,$AV3606,AW$4),"")</f>
        <v/>
      </c>
      <c r="AX3606" s="105" t="str">
        <f>IF(ISNUMBER($AV3606),INDEX($C$1:$AB$3985,$AV3606,AX$4),"")</f>
        <v/>
      </c>
      <c r="AY3606" s="128"/>
      <c r="AZ3606" s="128"/>
      <c r="BA3606" s="128" t="str">
        <f t="shared" si="392"/>
        <v/>
      </c>
      <c r="BB3606" s="105" t="str">
        <f>IF(ISNUMBER($BA3606),INDEX($C$1:$AB$3985,$BA3606,BB$4),"")</f>
        <v/>
      </c>
      <c r="BC3606" s="105"/>
    </row>
    <row r="3607" spans="1:55" x14ac:dyDescent="0.25">
      <c r="A3607" s="98"/>
      <c r="B3607" s="98"/>
      <c r="C3607" s="73"/>
      <c r="D3607" s="179"/>
      <c r="E3607" s="176"/>
      <c r="F3607" s="176"/>
      <c r="G3607" s="176"/>
      <c r="H3607" s="176"/>
      <c r="I3607" s="176"/>
      <c r="J3607" s="172"/>
      <c r="K3607" s="173"/>
      <c r="L3607" s="178"/>
      <c r="R3607" s="3"/>
      <c r="S3607" s="106"/>
      <c r="T3607" s="106"/>
      <c r="U3607" s="106"/>
      <c r="V3607" s="106"/>
      <c r="W3607" s="106"/>
      <c r="X3607" s="106"/>
      <c r="AB3607" s="188" t="str">
        <f t="shared" si="387"/>
        <v/>
      </c>
      <c r="AC3607" s="188" t="s">
        <v>1585</v>
      </c>
      <c r="AD3607" s="131"/>
      <c r="AE3607" s="131"/>
      <c r="AF3607" s="131"/>
      <c r="AG3607" s="131"/>
      <c r="AH3607" s="131"/>
      <c r="AI3607" s="131"/>
      <c r="AJ3607" s="128" t="str">
        <f t="shared" si="388"/>
        <v/>
      </c>
      <c r="AK3607" s="7" t="str">
        <f>IF(ISNUMBER($AJ3607),INDEX($C$1:$AB$3985,$AJ3607,AK$4),"")</f>
        <v/>
      </c>
      <c r="AL3607" s="7" t="str">
        <f>IF(ISNUMBER($AJ3607),INDEX($C$1:$AB$3985,$AJ3607,AL$4),"")</f>
        <v/>
      </c>
      <c r="AM3607" s="128"/>
      <c r="AN3607" s="128" t="str">
        <f t="shared" si="390"/>
        <v/>
      </c>
      <c r="AO3607" s="7" t="str">
        <f t="shared" si="393"/>
        <v/>
      </c>
      <c r="AP3607" s="10" t="str">
        <f t="shared" si="393"/>
        <v/>
      </c>
      <c r="AQ3607" s="310">
        <f>IF(ISNUMBER(SEARCH($T$30,AO3607)),MAX(AQ$5:AQ3606)+1,0)</f>
        <v>0</v>
      </c>
      <c r="AR3607" s="310">
        <f>IF(ISNUMBER(SEARCH($T$31,AO3607)),MAX(AR$5:AR3606)+1,0)</f>
        <v>0</v>
      </c>
      <c r="AS3607" s="128" t="str">
        <f t="shared" si="389"/>
        <v/>
      </c>
      <c r="AT3607" s="105" t="str">
        <f>IF(ISNUMBER($AS3607),INDEX($C$1:$AB$3985,$AS3607,AT$4),"")</f>
        <v/>
      </c>
      <c r="AU3607" s="128"/>
      <c r="AV3607" s="128" t="str">
        <f t="shared" si="391"/>
        <v/>
      </c>
      <c r="AW3607" s="105" t="str">
        <f>IF(ISNUMBER($AV3607),INDEX($C$1:$AB$3985,$AV3607,AW$4),"")</f>
        <v/>
      </c>
      <c r="AX3607" s="105" t="str">
        <f>IF(ISNUMBER($AV3607),INDEX($C$1:$AB$3985,$AV3607,AX$4),"")</f>
        <v/>
      </c>
      <c r="AY3607" s="128"/>
      <c r="AZ3607" s="128"/>
      <c r="BA3607" s="128" t="str">
        <f t="shared" si="392"/>
        <v/>
      </c>
      <c r="BB3607" s="105" t="str">
        <f>IF(ISNUMBER($BA3607),INDEX($C$1:$AB$3985,$BA3607,BB$4),"")</f>
        <v/>
      </c>
      <c r="BC3607" s="105"/>
    </row>
    <row r="3608" spans="1:55" x14ac:dyDescent="0.25">
      <c r="A3608" s="98"/>
      <c r="B3608" s="98"/>
      <c r="C3608" s="73"/>
      <c r="D3608" s="179"/>
      <c r="E3608" s="176"/>
      <c r="F3608" s="176"/>
      <c r="G3608" s="176"/>
      <c r="H3608" s="176"/>
      <c r="I3608" s="176"/>
      <c r="J3608" s="172"/>
      <c r="K3608" s="173"/>
      <c r="L3608" s="178"/>
      <c r="R3608" s="3"/>
      <c r="S3608" s="106"/>
      <c r="T3608" s="106"/>
      <c r="U3608" s="106"/>
      <c r="V3608" s="106"/>
      <c r="W3608" s="106"/>
      <c r="X3608" s="106"/>
      <c r="AB3608" s="188" t="str">
        <f t="shared" si="387"/>
        <v/>
      </c>
      <c r="AC3608" s="188" t="s">
        <v>1585</v>
      </c>
      <c r="AD3608" s="131"/>
      <c r="AE3608" s="131"/>
      <c r="AF3608" s="131"/>
      <c r="AG3608" s="131"/>
      <c r="AH3608" s="131"/>
      <c r="AI3608" s="131"/>
      <c r="AJ3608" s="128" t="str">
        <f t="shared" si="388"/>
        <v/>
      </c>
      <c r="AK3608" s="7" t="str">
        <f>IF(ISNUMBER($AJ3608),INDEX($C$1:$AB$3985,$AJ3608,AK$4),"")</f>
        <v/>
      </c>
      <c r="AL3608" s="7" t="str">
        <f>IF(ISNUMBER($AJ3608),INDEX($C$1:$AB$3985,$AJ3608,AL$4),"")</f>
        <v/>
      </c>
      <c r="AM3608" s="128"/>
      <c r="AN3608" s="128" t="str">
        <f t="shared" si="390"/>
        <v/>
      </c>
      <c r="AO3608" s="7" t="str">
        <f t="shared" si="393"/>
        <v/>
      </c>
      <c r="AP3608" s="10" t="str">
        <f t="shared" si="393"/>
        <v/>
      </c>
      <c r="AQ3608" s="310">
        <f>IF(ISNUMBER(SEARCH($T$30,AO3608)),MAX(AQ$5:AQ3607)+1,0)</f>
        <v>0</v>
      </c>
      <c r="AR3608" s="310">
        <f>IF(ISNUMBER(SEARCH($T$31,AO3608)),MAX(AR$5:AR3607)+1,0)</f>
        <v>0</v>
      </c>
      <c r="AS3608" s="128" t="str">
        <f t="shared" si="389"/>
        <v/>
      </c>
      <c r="AT3608" s="105" t="str">
        <f>IF(ISNUMBER($AS3608),INDEX($C$1:$AB$3985,$AS3608,AT$4),"")</f>
        <v/>
      </c>
      <c r="AU3608" s="128"/>
      <c r="AV3608" s="128" t="str">
        <f t="shared" si="391"/>
        <v/>
      </c>
      <c r="AW3608" s="105" t="str">
        <f>IF(ISNUMBER($AV3608),INDEX($C$1:$AB$3985,$AV3608,AW$4),"")</f>
        <v/>
      </c>
      <c r="AX3608" s="105" t="str">
        <f>IF(ISNUMBER($AV3608),INDEX($C$1:$AB$3985,$AV3608,AX$4),"")</f>
        <v/>
      </c>
      <c r="AY3608" s="128"/>
      <c r="AZ3608" s="128"/>
      <c r="BA3608" s="128" t="str">
        <f t="shared" si="392"/>
        <v/>
      </c>
      <c r="BB3608" s="105" t="str">
        <f>IF(ISNUMBER($BA3608),INDEX($C$1:$AB$3985,$BA3608,BB$4),"")</f>
        <v/>
      </c>
      <c r="BC3608" s="105"/>
    </row>
    <row r="3609" spans="1:55" x14ac:dyDescent="0.25">
      <c r="A3609" s="98"/>
      <c r="B3609" s="98"/>
      <c r="C3609" s="73"/>
      <c r="D3609" s="179"/>
      <c r="E3609" s="176"/>
      <c r="F3609" s="176"/>
      <c r="G3609" s="176"/>
      <c r="H3609" s="176"/>
      <c r="I3609" s="176"/>
      <c r="J3609" s="172"/>
      <c r="K3609" s="173"/>
      <c r="L3609" s="178"/>
      <c r="R3609" s="3"/>
      <c r="S3609" s="106"/>
      <c r="T3609" s="106"/>
      <c r="U3609" s="106"/>
      <c r="V3609" s="106"/>
      <c r="W3609" s="106"/>
      <c r="X3609" s="106"/>
      <c r="AB3609" s="188" t="str">
        <f t="shared" si="387"/>
        <v/>
      </c>
      <c r="AC3609" s="188" t="s">
        <v>1585</v>
      </c>
      <c r="AD3609" s="131"/>
      <c r="AE3609" s="131"/>
      <c r="AF3609" s="131"/>
      <c r="AG3609" s="131"/>
      <c r="AH3609" s="131"/>
      <c r="AI3609" s="131"/>
      <c r="AJ3609" s="128" t="str">
        <f t="shared" si="388"/>
        <v/>
      </c>
      <c r="AK3609" s="7" t="str">
        <f>IF(ISNUMBER($AJ3609),INDEX($C$1:$AB$3985,$AJ3609,AK$4),"")</f>
        <v/>
      </c>
      <c r="AL3609" s="7" t="str">
        <f>IF(ISNUMBER($AJ3609),INDEX($C$1:$AB$3985,$AJ3609,AL$4),"")</f>
        <v/>
      </c>
      <c r="AM3609" s="128"/>
      <c r="AN3609" s="128" t="str">
        <f t="shared" si="390"/>
        <v/>
      </c>
      <c r="AO3609" s="7" t="str">
        <f t="shared" si="393"/>
        <v/>
      </c>
      <c r="AP3609" s="10" t="str">
        <f t="shared" si="393"/>
        <v/>
      </c>
      <c r="AQ3609" s="310">
        <f>IF(ISNUMBER(SEARCH($T$30,AO3609)),MAX(AQ$5:AQ3608)+1,0)</f>
        <v>0</v>
      </c>
      <c r="AR3609" s="310">
        <f>IF(ISNUMBER(SEARCH($T$31,AO3609)),MAX(AR$5:AR3608)+1,0)</f>
        <v>0</v>
      </c>
      <c r="AS3609" s="128" t="str">
        <f t="shared" si="389"/>
        <v/>
      </c>
      <c r="AT3609" s="105" t="str">
        <f>IF(ISNUMBER($AS3609),INDEX($C$1:$AB$3985,$AS3609,AT$4),"")</f>
        <v/>
      </c>
      <c r="AU3609" s="128"/>
      <c r="AV3609" s="128" t="str">
        <f t="shared" si="391"/>
        <v/>
      </c>
      <c r="AW3609" s="105" t="str">
        <f>IF(ISNUMBER($AV3609),INDEX($C$1:$AB$3985,$AV3609,AW$4),"")</f>
        <v/>
      </c>
      <c r="AX3609" s="105" t="str">
        <f>IF(ISNUMBER($AV3609),INDEX($C$1:$AB$3985,$AV3609,AX$4),"")</f>
        <v/>
      </c>
      <c r="AY3609" s="128"/>
      <c r="AZ3609" s="128"/>
      <c r="BA3609" s="128" t="str">
        <f t="shared" si="392"/>
        <v/>
      </c>
      <c r="BB3609" s="105" t="str">
        <f>IF(ISNUMBER($BA3609),INDEX($C$1:$AB$3985,$BA3609,BB$4),"")</f>
        <v/>
      </c>
      <c r="BC3609" s="105"/>
    </row>
    <row r="3610" spans="1:55" x14ac:dyDescent="0.25">
      <c r="A3610" s="98"/>
      <c r="B3610" s="98"/>
      <c r="C3610" s="73"/>
      <c r="D3610" s="179"/>
      <c r="E3610" s="176"/>
      <c r="F3610" s="176"/>
      <c r="G3610" s="176"/>
      <c r="H3610" s="176"/>
      <c r="I3610" s="176"/>
      <c r="J3610" s="172"/>
      <c r="K3610" s="173"/>
      <c r="L3610" s="178"/>
      <c r="R3610" s="3"/>
      <c r="S3610" s="106"/>
      <c r="T3610" s="106"/>
      <c r="U3610" s="106"/>
      <c r="V3610" s="106"/>
      <c r="W3610" s="106"/>
      <c r="X3610" s="106"/>
      <c r="AB3610" s="188" t="str">
        <f t="shared" si="387"/>
        <v/>
      </c>
      <c r="AC3610" s="188" t="s">
        <v>1585</v>
      </c>
      <c r="AD3610" s="131"/>
      <c r="AE3610" s="131"/>
      <c r="AF3610" s="131"/>
      <c r="AG3610" s="131"/>
      <c r="AH3610" s="131"/>
      <c r="AI3610" s="131"/>
      <c r="AJ3610" s="128" t="str">
        <f t="shared" si="388"/>
        <v/>
      </c>
      <c r="AK3610" s="7" t="str">
        <f>IF(ISNUMBER($AJ3610),INDEX($C$1:$AB$3985,$AJ3610,AK$4),"")</f>
        <v/>
      </c>
      <c r="AL3610" s="7" t="str">
        <f>IF(ISNUMBER($AJ3610),INDEX($C$1:$AB$3985,$AJ3610,AL$4),"")</f>
        <v/>
      </c>
      <c r="AM3610" s="128"/>
      <c r="AN3610" s="128" t="str">
        <f t="shared" si="390"/>
        <v/>
      </c>
      <c r="AO3610" s="7" t="str">
        <f t="shared" si="393"/>
        <v/>
      </c>
      <c r="AP3610" s="10" t="str">
        <f t="shared" si="393"/>
        <v/>
      </c>
      <c r="AQ3610" s="310">
        <f>IF(ISNUMBER(SEARCH($T$30,AO3610)),MAX(AQ$5:AQ3609)+1,0)</f>
        <v>0</v>
      </c>
      <c r="AR3610" s="310">
        <f>IF(ISNUMBER(SEARCH($T$31,AO3610)),MAX(AR$5:AR3609)+1,0)</f>
        <v>0</v>
      </c>
      <c r="AS3610" s="128" t="str">
        <f t="shared" si="389"/>
        <v/>
      </c>
      <c r="AT3610" s="105" t="str">
        <f>IF(ISNUMBER($AS3610),INDEX($C$1:$AB$3985,$AS3610,AT$4),"")</f>
        <v/>
      </c>
      <c r="AU3610" s="128"/>
      <c r="AV3610" s="128" t="str">
        <f t="shared" si="391"/>
        <v/>
      </c>
      <c r="AW3610" s="105" t="str">
        <f>IF(ISNUMBER($AV3610),INDEX($C$1:$AB$3985,$AV3610,AW$4),"")</f>
        <v/>
      </c>
      <c r="AX3610" s="105" t="str">
        <f>IF(ISNUMBER($AV3610),INDEX($C$1:$AB$3985,$AV3610,AX$4),"")</f>
        <v/>
      </c>
      <c r="AY3610" s="128"/>
      <c r="AZ3610" s="128"/>
      <c r="BA3610" s="128" t="str">
        <f t="shared" si="392"/>
        <v/>
      </c>
      <c r="BB3610" s="105" t="str">
        <f>IF(ISNUMBER($BA3610),INDEX($C$1:$AB$3985,$BA3610,BB$4),"")</f>
        <v/>
      </c>
      <c r="BC3610" s="105"/>
    </row>
    <row r="3611" spans="1:55" x14ac:dyDescent="0.25">
      <c r="A3611" s="98"/>
      <c r="B3611" s="98"/>
      <c r="C3611" s="73"/>
      <c r="D3611" s="179"/>
      <c r="E3611" s="176"/>
      <c r="F3611" s="176"/>
      <c r="G3611" s="176"/>
      <c r="H3611" s="176"/>
      <c r="I3611" s="176"/>
      <c r="J3611" s="172"/>
      <c r="K3611" s="173"/>
      <c r="L3611" s="178"/>
      <c r="R3611" s="3"/>
      <c r="S3611" s="106"/>
      <c r="T3611" s="106"/>
      <c r="U3611" s="106"/>
      <c r="V3611" s="106"/>
      <c r="W3611" s="106"/>
      <c r="X3611" s="106"/>
      <c r="AB3611" s="188" t="str">
        <f t="shared" si="387"/>
        <v/>
      </c>
      <c r="AC3611" s="188" t="s">
        <v>1585</v>
      </c>
      <c r="AD3611" s="131"/>
      <c r="AE3611" s="131"/>
      <c r="AF3611" s="131"/>
      <c r="AG3611" s="131"/>
      <c r="AH3611" s="131"/>
      <c r="AI3611" s="131"/>
      <c r="AJ3611" s="128" t="str">
        <f t="shared" si="388"/>
        <v/>
      </c>
      <c r="AK3611" s="7" t="str">
        <f>IF(ISNUMBER($AJ3611),INDEX($C$1:$AB$3985,$AJ3611,AK$4),"")</f>
        <v/>
      </c>
      <c r="AL3611" s="7" t="str">
        <f>IF(ISNUMBER($AJ3611),INDEX($C$1:$AB$3985,$AJ3611,AL$4),"")</f>
        <v/>
      </c>
      <c r="AM3611" s="128"/>
      <c r="AN3611" s="128" t="str">
        <f t="shared" si="390"/>
        <v/>
      </c>
      <c r="AO3611" s="7" t="str">
        <f t="shared" si="393"/>
        <v/>
      </c>
      <c r="AP3611" s="10" t="str">
        <f t="shared" si="393"/>
        <v/>
      </c>
      <c r="AQ3611" s="310">
        <f>IF(ISNUMBER(SEARCH($T$30,AO3611)),MAX(AQ$5:AQ3610)+1,0)</f>
        <v>0</v>
      </c>
      <c r="AR3611" s="310">
        <f>IF(ISNUMBER(SEARCH($T$31,AO3611)),MAX(AR$5:AR3610)+1,0)</f>
        <v>0</v>
      </c>
      <c r="AS3611" s="128" t="str">
        <f t="shared" si="389"/>
        <v/>
      </c>
      <c r="AT3611" s="105" t="str">
        <f>IF(ISNUMBER($AS3611),INDEX($C$1:$AB$3985,$AS3611,AT$4),"")</f>
        <v/>
      </c>
      <c r="AU3611" s="128"/>
      <c r="AV3611" s="128" t="str">
        <f t="shared" si="391"/>
        <v/>
      </c>
      <c r="AW3611" s="105" t="str">
        <f>IF(ISNUMBER($AV3611),INDEX($C$1:$AB$3985,$AV3611,AW$4),"")</f>
        <v/>
      </c>
      <c r="AX3611" s="105" t="str">
        <f>IF(ISNUMBER($AV3611),INDEX($C$1:$AB$3985,$AV3611,AX$4),"")</f>
        <v/>
      </c>
      <c r="AY3611" s="128"/>
      <c r="AZ3611" s="128"/>
      <c r="BA3611" s="128" t="str">
        <f t="shared" si="392"/>
        <v/>
      </c>
      <c r="BB3611" s="105" t="str">
        <f>IF(ISNUMBER($BA3611),INDEX($C$1:$AB$3985,$BA3611,BB$4),"")</f>
        <v/>
      </c>
      <c r="BC3611" s="105"/>
    </row>
    <row r="3612" spans="1:55" x14ac:dyDescent="0.25">
      <c r="A3612" s="98"/>
      <c r="B3612" s="98"/>
      <c r="C3612" s="73"/>
      <c r="D3612" s="179"/>
      <c r="E3612" s="176"/>
      <c r="F3612" s="176"/>
      <c r="G3612" s="176"/>
      <c r="H3612" s="176"/>
      <c r="I3612" s="176"/>
      <c r="J3612" s="172"/>
      <c r="K3612" s="173"/>
      <c r="L3612" s="178"/>
      <c r="R3612" s="3"/>
      <c r="S3612" s="106"/>
      <c r="T3612" s="106"/>
      <c r="U3612" s="106"/>
      <c r="V3612" s="106"/>
      <c r="W3612" s="106"/>
      <c r="X3612" s="106"/>
      <c r="AB3612" s="188" t="str">
        <f t="shared" si="387"/>
        <v/>
      </c>
      <c r="AC3612" s="188" t="s">
        <v>1585</v>
      </c>
      <c r="AD3612" s="131"/>
      <c r="AE3612" s="131"/>
      <c r="AF3612" s="131"/>
      <c r="AG3612" s="131"/>
      <c r="AH3612" s="131"/>
      <c r="AI3612" s="131"/>
      <c r="AJ3612" s="128" t="str">
        <f t="shared" si="388"/>
        <v/>
      </c>
      <c r="AK3612" s="7" t="str">
        <f>IF(ISNUMBER($AJ3612),INDEX($C$1:$AB$3985,$AJ3612,AK$4),"")</f>
        <v/>
      </c>
      <c r="AL3612" s="7" t="str">
        <f>IF(ISNUMBER($AJ3612),INDEX($C$1:$AB$3985,$AJ3612,AL$4),"")</f>
        <v/>
      </c>
      <c r="AM3612" s="128"/>
      <c r="AN3612" s="128" t="str">
        <f t="shared" si="390"/>
        <v/>
      </c>
      <c r="AO3612" s="7" t="str">
        <f t="shared" si="393"/>
        <v/>
      </c>
      <c r="AP3612" s="10" t="str">
        <f t="shared" si="393"/>
        <v/>
      </c>
      <c r="AQ3612" s="310">
        <f>IF(ISNUMBER(SEARCH($T$30,AO3612)),MAX(AQ$5:AQ3611)+1,0)</f>
        <v>0</v>
      </c>
      <c r="AR3612" s="310">
        <f>IF(ISNUMBER(SEARCH($T$31,AO3612)),MAX(AR$5:AR3611)+1,0)</f>
        <v>0</v>
      </c>
      <c r="AS3612" s="128" t="str">
        <f t="shared" si="389"/>
        <v/>
      </c>
      <c r="AT3612" s="105" t="str">
        <f>IF(ISNUMBER($AS3612),INDEX($C$1:$AB$3985,$AS3612,AT$4),"")</f>
        <v/>
      </c>
      <c r="AU3612" s="128"/>
      <c r="AV3612" s="128" t="str">
        <f t="shared" si="391"/>
        <v/>
      </c>
      <c r="AW3612" s="105" t="str">
        <f>IF(ISNUMBER($AV3612),INDEX($C$1:$AB$3985,$AV3612,AW$4),"")</f>
        <v/>
      </c>
      <c r="AX3612" s="105" t="str">
        <f>IF(ISNUMBER($AV3612),INDEX($C$1:$AB$3985,$AV3612,AX$4),"")</f>
        <v/>
      </c>
      <c r="AY3612" s="128"/>
      <c r="AZ3612" s="128"/>
      <c r="BA3612" s="128" t="str">
        <f t="shared" si="392"/>
        <v/>
      </c>
      <c r="BB3612" s="105" t="str">
        <f>IF(ISNUMBER($BA3612),INDEX($C$1:$AB$3985,$BA3612,BB$4),"")</f>
        <v/>
      </c>
      <c r="BC3612" s="105"/>
    </row>
    <row r="3613" spans="1:55" x14ac:dyDescent="0.25">
      <c r="A3613" s="98"/>
      <c r="B3613" s="98"/>
      <c r="C3613" s="73"/>
      <c r="D3613" s="179"/>
      <c r="E3613" s="176"/>
      <c r="F3613" s="176"/>
      <c r="G3613" s="176"/>
      <c r="H3613" s="176"/>
      <c r="I3613" s="176"/>
      <c r="J3613" s="172"/>
      <c r="K3613" s="173"/>
      <c r="L3613" s="178"/>
      <c r="R3613" s="3"/>
      <c r="S3613" s="106"/>
      <c r="T3613" s="106"/>
      <c r="U3613" s="106"/>
      <c r="V3613" s="106"/>
      <c r="W3613" s="106"/>
      <c r="X3613" s="106"/>
      <c r="AB3613" s="188" t="str">
        <f t="shared" si="387"/>
        <v/>
      </c>
      <c r="AC3613" s="188" t="s">
        <v>1585</v>
      </c>
      <c r="AD3613" s="131"/>
      <c r="AE3613" s="131"/>
      <c r="AF3613" s="131"/>
      <c r="AG3613" s="131"/>
      <c r="AH3613" s="131"/>
      <c r="AI3613" s="131"/>
      <c r="AJ3613" s="128" t="str">
        <f t="shared" si="388"/>
        <v/>
      </c>
      <c r="AK3613" s="7" t="str">
        <f>IF(ISNUMBER($AJ3613),INDEX($C$1:$AB$3985,$AJ3613,AK$4),"")</f>
        <v/>
      </c>
      <c r="AL3613" s="7" t="str">
        <f>IF(ISNUMBER($AJ3613),INDEX($C$1:$AB$3985,$AJ3613,AL$4),"")</f>
        <v/>
      </c>
      <c r="AM3613" s="128"/>
      <c r="AN3613" s="128" t="str">
        <f t="shared" si="390"/>
        <v/>
      </c>
      <c r="AO3613" s="7" t="str">
        <f t="shared" si="393"/>
        <v/>
      </c>
      <c r="AP3613" s="10" t="str">
        <f t="shared" si="393"/>
        <v/>
      </c>
      <c r="AQ3613" s="310">
        <f>IF(ISNUMBER(SEARCH($T$30,AO3613)),MAX(AQ$5:AQ3612)+1,0)</f>
        <v>0</v>
      </c>
      <c r="AR3613" s="310">
        <f>IF(ISNUMBER(SEARCH($T$31,AO3613)),MAX(AR$5:AR3612)+1,0)</f>
        <v>0</v>
      </c>
      <c r="AS3613" s="128" t="str">
        <f t="shared" si="389"/>
        <v/>
      </c>
      <c r="AT3613" s="105" t="str">
        <f>IF(ISNUMBER($AS3613),INDEX($C$1:$AB$3985,$AS3613,AT$4),"")</f>
        <v/>
      </c>
      <c r="AU3613" s="128"/>
      <c r="AV3613" s="128" t="str">
        <f t="shared" si="391"/>
        <v/>
      </c>
      <c r="AW3613" s="105" t="str">
        <f>IF(ISNUMBER($AV3613),INDEX($C$1:$AB$3985,$AV3613,AW$4),"")</f>
        <v/>
      </c>
      <c r="AX3613" s="105" t="str">
        <f>IF(ISNUMBER($AV3613),INDEX($C$1:$AB$3985,$AV3613,AX$4),"")</f>
        <v/>
      </c>
      <c r="AY3613" s="128"/>
      <c r="AZ3613" s="128"/>
      <c r="BA3613" s="128" t="str">
        <f t="shared" si="392"/>
        <v/>
      </c>
      <c r="BB3613" s="105" t="str">
        <f>IF(ISNUMBER($BA3613),INDEX($C$1:$AB$3985,$BA3613,BB$4),"")</f>
        <v/>
      </c>
      <c r="BC3613" s="105"/>
    </row>
    <row r="3614" spans="1:55" x14ac:dyDescent="0.25">
      <c r="A3614" s="98"/>
      <c r="B3614" s="98"/>
      <c r="C3614" s="73"/>
      <c r="D3614" s="179"/>
      <c r="E3614" s="176"/>
      <c r="F3614" s="176"/>
      <c r="G3614" s="176"/>
      <c r="H3614" s="176"/>
      <c r="I3614" s="176"/>
      <c r="J3614" s="172"/>
      <c r="K3614" s="173"/>
      <c r="L3614" s="178"/>
      <c r="R3614" s="3"/>
      <c r="S3614" s="106"/>
      <c r="T3614" s="106"/>
      <c r="U3614" s="106"/>
      <c r="V3614" s="106"/>
      <c r="W3614" s="106"/>
      <c r="X3614" s="106"/>
      <c r="AB3614" s="188" t="str">
        <f t="shared" si="387"/>
        <v/>
      </c>
      <c r="AC3614" s="188" t="s">
        <v>1585</v>
      </c>
      <c r="AD3614" s="131"/>
      <c r="AE3614" s="131"/>
      <c r="AF3614" s="131"/>
      <c r="AG3614" s="131"/>
      <c r="AH3614" s="131"/>
      <c r="AI3614" s="131"/>
      <c r="AJ3614" s="128" t="str">
        <f t="shared" si="388"/>
        <v/>
      </c>
      <c r="AK3614" s="7" t="str">
        <f>IF(ISNUMBER($AJ3614),INDEX($C$1:$AB$3985,$AJ3614,AK$4),"")</f>
        <v/>
      </c>
      <c r="AL3614" s="7" t="str">
        <f>IF(ISNUMBER($AJ3614),INDEX($C$1:$AB$3985,$AJ3614,AL$4),"")</f>
        <v/>
      </c>
      <c r="AM3614" s="128"/>
      <c r="AN3614" s="128" t="str">
        <f t="shared" si="390"/>
        <v/>
      </c>
      <c r="AO3614" s="7" t="str">
        <f t="shared" si="393"/>
        <v/>
      </c>
      <c r="AP3614" s="10" t="str">
        <f t="shared" si="393"/>
        <v/>
      </c>
      <c r="AQ3614" s="310">
        <f>IF(ISNUMBER(SEARCH($T$30,AO3614)),MAX(AQ$5:AQ3613)+1,0)</f>
        <v>0</v>
      </c>
      <c r="AR3614" s="310">
        <f>IF(ISNUMBER(SEARCH($T$31,AO3614)),MAX(AR$5:AR3613)+1,0)</f>
        <v>0</v>
      </c>
      <c r="AS3614" s="128" t="str">
        <f t="shared" si="389"/>
        <v/>
      </c>
      <c r="AT3614" s="105" t="str">
        <f>IF(ISNUMBER($AS3614),INDEX($C$1:$AB$3985,$AS3614,AT$4),"")</f>
        <v/>
      </c>
      <c r="AU3614" s="128"/>
      <c r="AV3614" s="128" t="str">
        <f t="shared" si="391"/>
        <v/>
      </c>
      <c r="AW3614" s="105" t="str">
        <f>IF(ISNUMBER($AV3614),INDEX($C$1:$AB$3985,$AV3614,AW$4),"")</f>
        <v/>
      </c>
      <c r="AX3614" s="105" t="str">
        <f>IF(ISNUMBER($AV3614),INDEX($C$1:$AB$3985,$AV3614,AX$4),"")</f>
        <v/>
      </c>
      <c r="AY3614" s="128"/>
      <c r="AZ3614" s="128"/>
      <c r="BA3614" s="128" t="str">
        <f t="shared" si="392"/>
        <v/>
      </c>
      <c r="BB3614" s="105" t="str">
        <f>IF(ISNUMBER($BA3614),INDEX($C$1:$AB$3985,$BA3614,BB$4),"")</f>
        <v/>
      </c>
      <c r="BC3614" s="105"/>
    </row>
    <row r="3615" spans="1:55" x14ac:dyDescent="0.25">
      <c r="A3615" s="98"/>
      <c r="B3615" s="98"/>
      <c r="C3615" s="73"/>
      <c r="D3615" s="179"/>
      <c r="E3615" s="176"/>
      <c r="F3615" s="176"/>
      <c r="G3615" s="176"/>
      <c r="H3615" s="176"/>
      <c r="I3615" s="176"/>
      <c r="J3615" s="172"/>
      <c r="K3615" s="173"/>
      <c r="L3615" s="178"/>
      <c r="R3615" s="3"/>
      <c r="S3615" s="106"/>
      <c r="T3615" s="106"/>
      <c r="U3615" s="106"/>
      <c r="V3615" s="106"/>
      <c r="W3615" s="106"/>
      <c r="X3615" s="106"/>
      <c r="AB3615" s="188" t="str">
        <f t="shared" si="387"/>
        <v/>
      </c>
      <c r="AC3615" s="188" t="s">
        <v>1585</v>
      </c>
      <c r="AD3615" s="131"/>
      <c r="AE3615" s="131"/>
      <c r="AF3615" s="131"/>
      <c r="AG3615" s="131"/>
      <c r="AH3615" s="131"/>
      <c r="AI3615" s="131"/>
      <c r="AJ3615" s="128" t="str">
        <f t="shared" si="388"/>
        <v/>
      </c>
      <c r="AK3615" s="7" t="str">
        <f>IF(ISNUMBER($AJ3615),INDEX($C$1:$AB$3985,$AJ3615,AK$4),"")</f>
        <v/>
      </c>
      <c r="AL3615" s="7" t="str">
        <f>IF(ISNUMBER($AJ3615),INDEX($C$1:$AB$3985,$AJ3615,AL$4),"")</f>
        <v/>
      </c>
      <c r="AM3615" s="128"/>
      <c r="AN3615" s="128" t="str">
        <f t="shared" si="390"/>
        <v/>
      </c>
      <c r="AO3615" s="7" t="str">
        <f t="shared" si="393"/>
        <v/>
      </c>
      <c r="AP3615" s="10" t="str">
        <f t="shared" si="393"/>
        <v/>
      </c>
      <c r="AQ3615" s="310">
        <f>IF(ISNUMBER(SEARCH($T$30,AO3615)),MAX(AQ$5:AQ3614)+1,0)</f>
        <v>0</v>
      </c>
      <c r="AR3615" s="310">
        <f>IF(ISNUMBER(SEARCH($T$31,AO3615)),MAX(AR$5:AR3614)+1,0)</f>
        <v>0</v>
      </c>
      <c r="AS3615" s="128" t="str">
        <f t="shared" si="389"/>
        <v/>
      </c>
      <c r="AT3615" s="105" t="str">
        <f>IF(ISNUMBER($AS3615),INDEX($C$1:$AB$3985,$AS3615,AT$4),"")</f>
        <v/>
      </c>
      <c r="AU3615" s="128"/>
      <c r="AV3615" s="128" t="str">
        <f t="shared" si="391"/>
        <v/>
      </c>
      <c r="AW3615" s="105" t="str">
        <f>IF(ISNUMBER($AV3615),INDEX($C$1:$AB$3985,$AV3615,AW$4),"")</f>
        <v/>
      </c>
      <c r="AX3615" s="105" t="str">
        <f>IF(ISNUMBER($AV3615),INDEX($C$1:$AB$3985,$AV3615,AX$4),"")</f>
        <v/>
      </c>
      <c r="AY3615" s="128"/>
      <c r="AZ3615" s="128"/>
      <c r="BA3615" s="128" t="str">
        <f t="shared" si="392"/>
        <v/>
      </c>
      <c r="BB3615" s="105" t="str">
        <f>IF(ISNUMBER($BA3615),INDEX($C$1:$AB$3985,$BA3615,BB$4),"")</f>
        <v/>
      </c>
      <c r="BC3615" s="105"/>
    </row>
    <row r="3616" spans="1:55" x14ac:dyDescent="0.25">
      <c r="A3616" s="98"/>
      <c r="B3616" s="98"/>
      <c r="C3616" s="73"/>
      <c r="D3616" s="179"/>
      <c r="E3616" s="176"/>
      <c r="F3616" s="176"/>
      <c r="G3616" s="176"/>
      <c r="H3616" s="176"/>
      <c r="I3616" s="176"/>
      <c r="J3616" s="172"/>
      <c r="K3616" s="173"/>
      <c r="L3616" s="178"/>
      <c r="R3616" s="3"/>
      <c r="S3616" s="106"/>
      <c r="T3616" s="106"/>
      <c r="U3616" s="106"/>
      <c r="V3616" s="106"/>
      <c r="W3616" s="106"/>
      <c r="X3616" s="106"/>
      <c r="AB3616" s="188" t="str">
        <f t="shared" si="387"/>
        <v/>
      </c>
      <c r="AC3616" s="188" t="s">
        <v>1585</v>
      </c>
      <c r="AD3616" s="131"/>
      <c r="AE3616" s="131"/>
      <c r="AF3616" s="131"/>
      <c r="AG3616" s="131"/>
      <c r="AH3616" s="131"/>
      <c r="AI3616" s="131"/>
      <c r="AJ3616" s="128" t="str">
        <f t="shared" si="388"/>
        <v/>
      </c>
      <c r="AK3616" s="7" t="str">
        <f>IF(ISNUMBER($AJ3616),INDEX($C$1:$AB$3985,$AJ3616,AK$4),"")</f>
        <v/>
      </c>
      <c r="AL3616" s="7" t="str">
        <f>IF(ISNUMBER($AJ3616),INDEX($C$1:$AB$3985,$AJ3616,AL$4),"")</f>
        <v/>
      </c>
      <c r="AM3616" s="128"/>
      <c r="AN3616" s="128" t="str">
        <f t="shared" si="390"/>
        <v/>
      </c>
      <c r="AO3616" s="7" t="str">
        <f t="shared" si="393"/>
        <v/>
      </c>
      <c r="AP3616" s="10" t="str">
        <f t="shared" si="393"/>
        <v/>
      </c>
      <c r="AQ3616" s="310">
        <f>IF(ISNUMBER(SEARCH($T$30,AO3616)),MAX(AQ$5:AQ3615)+1,0)</f>
        <v>0</v>
      </c>
      <c r="AR3616" s="310">
        <f>IF(ISNUMBER(SEARCH($T$31,AO3616)),MAX(AR$5:AR3615)+1,0)</f>
        <v>0</v>
      </c>
      <c r="AS3616" s="128" t="str">
        <f t="shared" si="389"/>
        <v/>
      </c>
      <c r="AT3616" s="105" t="str">
        <f>IF(ISNUMBER($AS3616),INDEX($C$1:$AB$3985,$AS3616,AT$4),"")</f>
        <v/>
      </c>
      <c r="AU3616" s="128"/>
      <c r="AV3616" s="128" t="str">
        <f t="shared" si="391"/>
        <v/>
      </c>
      <c r="AW3616" s="105" t="str">
        <f>IF(ISNUMBER($AV3616),INDEX($C$1:$AB$3985,$AV3616,AW$4),"")</f>
        <v/>
      </c>
      <c r="AX3616" s="105" t="str">
        <f>IF(ISNUMBER($AV3616),INDEX($C$1:$AB$3985,$AV3616,AX$4),"")</f>
        <v/>
      </c>
      <c r="AY3616" s="128"/>
      <c r="AZ3616" s="128"/>
      <c r="BA3616" s="128" t="str">
        <f t="shared" si="392"/>
        <v/>
      </c>
      <c r="BB3616" s="105" t="str">
        <f>IF(ISNUMBER($BA3616),INDEX($C$1:$AB$3985,$BA3616,BB$4),"")</f>
        <v/>
      </c>
      <c r="BC3616" s="105"/>
    </row>
    <row r="3617" spans="1:55" x14ac:dyDescent="0.25">
      <c r="A3617" s="98"/>
      <c r="B3617" s="98"/>
      <c r="C3617" s="73"/>
      <c r="D3617" s="179"/>
      <c r="E3617" s="176"/>
      <c r="F3617" s="176"/>
      <c r="G3617" s="176"/>
      <c r="H3617" s="176"/>
      <c r="I3617" s="176"/>
      <c r="J3617" s="172"/>
      <c r="K3617" s="173"/>
      <c r="L3617" s="178"/>
      <c r="R3617" s="3"/>
      <c r="S3617" s="106"/>
      <c r="T3617" s="106"/>
      <c r="U3617" s="106"/>
      <c r="V3617" s="106"/>
      <c r="W3617" s="106"/>
      <c r="X3617" s="106"/>
      <c r="AB3617" s="188" t="str">
        <f t="shared" si="387"/>
        <v/>
      </c>
      <c r="AC3617" s="188" t="s">
        <v>1585</v>
      </c>
      <c r="AD3617" s="131"/>
      <c r="AE3617" s="131"/>
      <c r="AF3617" s="131"/>
      <c r="AG3617" s="131"/>
      <c r="AH3617" s="131"/>
      <c r="AI3617" s="131"/>
      <c r="AJ3617" s="128" t="str">
        <f t="shared" si="388"/>
        <v/>
      </c>
      <c r="AK3617" s="7" t="str">
        <f>IF(ISNUMBER($AJ3617),INDEX($C$1:$AB$3985,$AJ3617,AK$4),"")</f>
        <v/>
      </c>
      <c r="AL3617" s="7" t="str">
        <f>IF(ISNUMBER($AJ3617),INDEX($C$1:$AB$3985,$AJ3617,AL$4),"")</f>
        <v/>
      </c>
      <c r="AM3617" s="128"/>
      <c r="AN3617" s="128" t="str">
        <f t="shared" si="390"/>
        <v/>
      </c>
      <c r="AO3617" s="7" t="str">
        <f t="shared" si="393"/>
        <v/>
      </c>
      <c r="AP3617" s="10" t="str">
        <f t="shared" si="393"/>
        <v/>
      </c>
      <c r="AQ3617" s="310">
        <f>IF(ISNUMBER(SEARCH($T$30,AO3617)),MAX(AQ$5:AQ3616)+1,0)</f>
        <v>0</v>
      </c>
      <c r="AR3617" s="310">
        <f>IF(ISNUMBER(SEARCH($T$31,AO3617)),MAX(AR$5:AR3616)+1,0)</f>
        <v>0</v>
      </c>
      <c r="AS3617" s="128" t="str">
        <f t="shared" si="389"/>
        <v/>
      </c>
      <c r="AT3617" s="105" t="str">
        <f>IF(ISNUMBER($AS3617),INDEX($C$1:$AB$3985,$AS3617,AT$4),"")</f>
        <v/>
      </c>
      <c r="AU3617" s="128"/>
      <c r="AV3617" s="128" t="str">
        <f t="shared" si="391"/>
        <v/>
      </c>
      <c r="AW3617" s="105" t="str">
        <f>IF(ISNUMBER($AV3617),INDEX($C$1:$AB$3985,$AV3617,AW$4),"")</f>
        <v/>
      </c>
      <c r="AX3617" s="105" t="str">
        <f>IF(ISNUMBER($AV3617),INDEX($C$1:$AB$3985,$AV3617,AX$4),"")</f>
        <v/>
      </c>
      <c r="AY3617" s="128"/>
      <c r="AZ3617" s="128"/>
      <c r="BA3617" s="128" t="str">
        <f t="shared" si="392"/>
        <v/>
      </c>
      <c r="BB3617" s="105" t="str">
        <f>IF(ISNUMBER($BA3617),INDEX($C$1:$AB$3985,$BA3617,BB$4),"")</f>
        <v/>
      </c>
      <c r="BC3617" s="105"/>
    </row>
    <row r="3618" spans="1:55" x14ac:dyDescent="0.25">
      <c r="A3618" s="98"/>
      <c r="B3618" s="98"/>
      <c r="C3618" s="73"/>
      <c r="D3618" s="179"/>
      <c r="E3618" s="176"/>
      <c r="F3618" s="176"/>
      <c r="G3618" s="176"/>
      <c r="H3618" s="176"/>
      <c r="I3618" s="176"/>
      <c r="J3618" s="172"/>
      <c r="K3618" s="173"/>
      <c r="L3618" s="178"/>
      <c r="R3618" s="3"/>
      <c r="S3618" s="106"/>
      <c r="T3618" s="106"/>
      <c r="U3618" s="106"/>
      <c r="V3618" s="106"/>
      <c r="W3618" s="106"/>
      <c r="X3618" s="106"/>
      <c r="AB3618" s="188" t="str">
        <f t="shared" si="387"/>
        <v/>
      </c>
      <c r="AC3618" s="188" t="s">
        <v>1585</v>
      </c>
      <c r="AD3618" s="131"/>
      <c r="AE3618" s="131"/>
      <c r="AF3618" s="131"/>
      <c r="AG3618" s="131"/>
      <c r="AH3618" s="131"/>
      <c r="AI3618" s="131"/>
      <c r="AJ3618" s="128" t="str">
        <f t="shared" si="388"/>
        <v/>
      </c>
      <c r="AK3618" s="7" t="str">
        <f>IF(ISNUMBER($AJ3618),INDEX($C$1:$AB$3985,$AJ3618,AK$4),"")</f>
        <v/>
      </c>
      <c r="AL3618" s="7" t="str">
        <f>IF(ISNUMBER($AJ3618),INDEX($C$1:$AB$3985,$AJ3618,AL$4),"")</f>
        <v/>
      </c>
      <c r="AM3618" s="128"/>
      <c r="AN3618" s="128" t="str">
        <f t="shared" si="390"/>
        <v/>
      </c>
      <c r="AO3618" s="7" t="str">
        <f t="shared" si="393"/>
        <v/>
      </c>
      <c r="AP3618" s="10" t="str">
        <f t="shared" si="393"/>
        <v/>
      </c>
      <c r="AQ3618" s="310">
        <f>IF(ISNUMBER(SEARCH($T$30,AO3618)),MAX(AQ$5:AQ3617)+1,0)</f>
        <v>0</v>
      </c>
      <c r="AR3618" s="310">
        <f>IF(ISNUMBER(SEARCH($T$31,AO3618)),MAX(AR$5:AR3617)+1,0)</f>
        <v>0</v>
      </c>
      <c r="AS3618" s="128" t="str">
        <f t="shared" si="389"/>
        <v/>
      </c>
      <c r="AT3618" s="105" t="str">
        <f>IF(ISNUMBER($AS3618),INDEX($C$1:$AB$3985,$AS3618,AT$4),"")</f>
        <v/>
      </c>
      <c r="AU3618" s="128"/>
      <c r="AV3618" s="128" t="str">
        <f t="shared" si="391"/>
        <v/>
      </c>
      <c r="AW3618" s="105" t="str">
        <f>IF(ISNUMBER($AV3618),INDEX($C$1:$AB$3985,$AV3618,AW$4),"")</f>
        <v/>
      </c>
      <c r="AX3618" s="105" t="str">
        <f>IF(ISNUMBER($AV3618),INDEX($C$1:$AB$3985,$AV3618,AX$4),"")</f>
        <v/>
      </c>
      <c r="AY3618" s="128"/>
      <c r="AZ3618" s="128"/>
      <c r="BA3618" s="128" t="str">
        <f t="shared" si="392"/>
        <v/>
      </c>
      <c r="BB3618" s="105" t="str">
        <f>IF(ISNUMBER($BA3618),INDEX($C$1:$AB$3985,$BA3618,BB$4),"")</f>
        <v/>
      </c>
      <c r="BC3618" s="105"/>
    </row>
    <row r="3619" spans="1:55" x14ac:dyDescent="0.25">
      <c r="A3619" s="98"/>
      <c r="B3619" s="98"/>
      <c r="C3619" s="73"/>
      <c r="D3619" s="179"/>
      <c r="E3619" s="176"/>
      <c r="F3619" s="176"/>
      <c r="G3619" s="176"/>
      <c r="H3619" s="176"/>
      <c r="I3619" s="176"/>
      <c r="J3619" s="172"/>
      <c r="K3619" s="173"/>
      <c r="L3619" s="178"/>
      <c r="R3619" s="3"/>
      <c r="S3619" s="106"/>
      <c r="T3619" s="106"/>
      <c r="U3619" s="106"/>
      <c r="V3619" s="106"/>
      <c r="W3619" s="106"/>
      <c r="X3619" s="106"/>
      <c r="AB3619" s="188" t="str">
        <f t="shared" si="387"/>
        <v/>
      </c>
      <c r="AC3619" s="188" t="s">
        <v>1585</v>
      </c>
      <c r="AD3619" s="131"/>
      <c r="AE3619" s="131"/>
      <c r="AF3619" s="131"/>
      <c r="AG3619" s="131"/>
      <c r="AH3619" s="131"/>
      <c r="AI3619" s="131"/>
      <c r="AJ3619" s="128" t="str">
        <f t="shared" si="388"/>
        <v/>
      </c>
      <c r="AK3619" s="7" t="str">
        <f>IF(ISNUMBER($AJ3619),INDEX($C$1:$AB$3985,$AJ3619,AK$4),"")</f>
        <v/>
      </c>
      <c r="AL3619" s="7" t="str">
        <f>IF(ISNUMBER($AJ3619),INDEX($C$1:$AB$3985,$AJ3619,AL$4),"")</f>
        <v/>
      </c>
      <c r="AM3619" s="128"/>
      <c r="AN3619" s="128" t="str">
        <f t="shared" si="390"/>
        <v/>
      </c>
      <c r="AO3619" s="7" t="str">
        <f t="shared" si="393"/>
        <v/>
      </c>
      <c r="AP3619" s="10" t="str">
        <f t="shared" si="393"/>
        <v/>
      </c>
      <c r="AQ3619" s="310">
        <f>IF(ISNUMBER(SEARCH($T$30,AO3619)),MAX(AQ$5:AQ3618)+1,0)</f>
        <v>0</v>
      </c>
      <c r="AR3619" s="310">
        <f>IF(ISNUMBER(SEARCH($T$31,AO3619)),MAX(AR$5:AR3618)+1,0)</f>
        <v>0</v>
      </c>
      <c r="AS3619" s="128" t="str">
        <f t="shared" si="389"/>
        <v/>
      </c>
      <c r="AT3619" s="105" t="str">
        <f>IF(ISNUMBER($AS3619),INDEX($C$1:$AB$3985,$AS3619,AT$4),"")</f>
        <v/>
      </c>
      <c r="AU3619" s="128"/>
      <c r="AV3619" s="128" t="str">
        <f t="shared" si="391"/>
        <v/>
      </c>
      <c r="AW3619" s="105" t="str">
        <f>IF(ISNUMBER($AV3619),INDEX($C$1:$AB$3985,$AV3619,AW$4),"")</f>
        <v/>
      </c>
      <c r="AX3619" s="105" t="str">
        <f>IF(ISNUMBER($AV3619),INDEX($C$1:$AB$3985,$AV3619,AX$4),"")</f>
        <v/>
      </c>
      <c r="AY3619" s="128"/>
      <c r="AZ3619" s="128"/>
      <c r="BA3619" s="128" t="str">
        <f t="shared" si="392"/>
        <v/>
      </c>
      <c r="BB3619" s="105" t="str">
        <f>IF(ISNUMBER($BA3619),INDEX($C$1:$AB$3985,$BA3619,BB$4),"")</f>
        <v/>
      </c>
      <c r="BC3619" s="105"/>
    </row>
    <row r="3620" spans="1:55" x14ac:dyDescent="0.25">
      <c r="A3620" s="98"/>
      <c r="B3620" s="98"/>
      <c r="C3620" s="73"/>
      <c r="D3620" s="179"/>
      <c r="E3620" s="176"/>
      <c r="F3620" s="176"/>
      <c r="G3620" s="176"/>
      <c r="H3620" s="176"/>
      <c r="I3620" s="176"/>
      <c r="J3620" s="172"/>
      <c r="K3620" s="173"/>
      <c r="L3620" s="178"/>
      <c r="R3620" s="3"/>
      <c r="S3620" s="106"/>
      <c r="T3620" s="106"/>
      <c r="U3620" s="106"/>
      <c r="V3620" s="106"/>
      <c r="W3620" s="106"/>
      <c r="X3620" s="106"/>
      <c r="AB3620" s="188" t="str">
        <f t="shared" si="387"/>
        <v/>
      </c>
      <c r="AC3620" s="188" t="s">
        <v>1585</v>
      </c>
      <c r="AD3620" s="131"/>
      <c r="AE3620" s="131"/>
      <c r="AF3620" s="131"/>
      <c r="AG3620" s="131"/>
      <c r="AH3620" s="131"/>
      <c r="AI3620" s="131"/>
      <c r="AJ3620" s="128" t="str">
        <f t="shared" si="388"/>
        <v/>
      </c>
      <c r="AK3620" s="7" t="str">
        <f>IF(ISNUMBER($AJ3620),INDEX($C$1:$AB$3985,$AJ3620,AK$4),"")</f>
        <v/>
      </c>
      <c r="AL3620" s="7" t="str">
        <f>IF(ISNUMBER($AJ3620),INDEX($C$1:$AB$3985,$AJ3620,AL$4),"")</f>
        <v/>
      </c>
      <c r="AM3620" s="128"/>
      <c r="AN3620" s="128" t="str">
        <f t="shared" si="390"/>
        <v/>
      </c>
      <c r="AO3620" s="7" t="str">
        <f t="shared" si="393"/>
        <v/>
      </c>
      <c r="AP3620" s="10" t="str">
        <f t="shared" si="393"/>
        <v/>
      </c>
      <c r="AQ3620" s="310">
        <f>IF(ISNUMBER(SEARCH($T$30,AO3620)),MAX(AQ$5:AQ3619)+1,0)</f>
        <v>0</v>
      </c>
      <c r="AR3620" s="310">
        <f>IF(ISNUMBER(SEARCH($T$31,AO3620)),MAX(AR$5:AR3619)+1,0)</f>
        <v>0</v>
      </c>
      <c r="AS3620" s="128" t="str">
        <f t="shared" si="389"/>
        <v/>
      </c>
      <c r="AT3620" s="105" t="str">
        <f>IF(ISNUMBER($AS3620),INDEX($C$1:$AB$3985,$AS3620,AT$4),"")</f>
        <v/>
      </c>
      <c r="AU3620" s="128"/>
      <c r="AV3620" s="128" t="str">
        <f t="shared" si="391"/>
        <v/>
      </c>
      <c r="AW3620" s="105" t="str">
        <f>IF(ISNUMBER($AV3620),INDEX($C$1:$AB$3985,$AV3620,AW$4),"")</f>
        <v/>
      </c>
      <c r="AX3620" s="105" t="str">
        <f>IF(ISNUMBER($AV3620),INDEX($C$1:$AB$3985,$AV3620,AX$4),"")</f>
        <v/>
      </c>
      <c r="AY3620" s="128"/>
      <c r="AZ3620" s="128"/>
      <c r="BA3620" s="128" t="str">
        <f t="shared" si="392"/>
        <v/>
      </c>
      <c r="BB3620" s="105" t="str">
        <f>IF(ISNUMBER($BA3620),INDEX($C$1:$AB$3985,$BA3620,BB$4),"")</f>
        <v/>
      </c>
      <c r="BC3620" s="105"/>
    </row>
    <row r="3621" spans="1:55" x14ac:dyDescent="0.25">
      <c r="A3621" s="98"/>
      <c r="B3621" s="98"/>
      <c r="C3621" s="73"/>
      <c r="D3621" s="179"/>
      <c r="E3621" s="176"/>
      <c r="F3621" s="176"/>
      <c r="G3621" s="176"/>
      <c r="H3621" s="176"/>
      <c r="I3621" s="176"/>
      <c r="J3621" s="172"/>
      <c r="K3621" s="173"/>
      <c r="L3621" s="178"/>
      <c r="R3621" s="3"/>
      <c r="S3621" s="106"/>
      <c r="T3621" s="106"/>
      <c r="U3621" s="106"/>
      <c r="V3621" s="106"/>
      <c r="W3621" s="106"/>
      <c r="X3621" s="106"/>
      <c r="AB3621" s="188" t="str">
        <f t="shared" si="387"/>
        <v/>
      </c>
      <c r="AC3621" s="188" t="s">
        <v>1585</v>
      </c>
      <c r="AD3621" s="131"/>
      <c r="AE3621" s="131"/>
      <c r="AF3621" s="131"/>
      <c r="AG3621" s="131"/>
      <c r="AH3621" s="131"/>
      <c r="AI3621" s="131"/>
      <c r="AJ3621" s="128" t="str">
        <f t="shared" si="388"/>
        <v/>
      </c>
      <c r="AK3621" s="7" t="str">
        <f>IF(ISNUMBER($AJ3621),INDEX($C$1:$AB$3985,$AJ3621,AK$4),"")</f>
        <v/>
      </c>
      <c r="AL3621" s="7" t="str">
        <f>IF(ISNUMBER($AJ3621),INDEX($C$1:$AB$3985,$AJ3621,AL$4),"")</f>
        <v/>
      </c>
      <c r="AM3621" s="128"/>
      <c r="AN3621" s="128" t="str">
        <f t="shared" si="390"/>
        <v/>
      </c>
      <c r="AO3621" s="7" t="str">
        <f t="shared" si="393"/>
        <v/>
      </c>
      <c r="AP3621" s="10" t="str">
        <f t="shared" si="393"/>
        <v/>
      </c>
      <c r="AQ3621" s="310">
        <f>IF(ISNUMBER(SEARCH($T$30,AO3621)),MAX(AQ$5:AQ3620)+1,0)</f>
        <v>0</v>
      </c>
      <c r="AR3621" s="310">
        <f>IF(ISNUMBER(SEARCH($T$31,AO3621)),MAX(AR$5:AR3620)+1,0)</f>
        <v>0</v>
      </c>
      <c r="AS3621" s="128" t="str">
        <f t="shared" si="389"/>
        <v/>
      </c>
      <c r="AT3621" s="105" t="str">
        <f>IF(ISNUMBER($AS3621),INDEX($C$1:$AB$3985,$AS3621,AT$4),"")</f>
        <v/>
      </c>
      <c r="AU3621" s="128"/>
      <c r="AV3621" s="128" t="str">
        <f t="shared" si="391"/>
        <v/>
      </c>
      <c r="AW3621" s="105" t="str">
        <f>IF(ISNUMBER($AV3621),INDEX($C$1:$AB$3985,$AV3621,AW$4),"")</f>
        <v/>
      </c>
      <c r="AX3621" s="105" t="str">
        <f>IF(ISNUMBER($AV3621),INDEX($C$1:$AB$3985,$AV3621,AX$4),"")</f>
        <v/>
      </c>
      <c r="AY3621" s="128"/>
      <c r="AZ3621" s="128"/>
      <c r="BA3621" s="128" t="str">
        <f t="shared" si="392"/>
        <v/>
      </c>
      <c r="BB3621" s="105" t="str">
        <f>IF(ISNUMBER($BA3621),INDEX($C$1:$AB$3985,$BA3621,BB$4),"")</f>
        <v/>
      </c>
      <c r="BC3621" s="105"/>
    </row>
    <row r="3622" spans="1:55" x14ac:dyDescent="0.25">
      <c r="A3622" s="98"/>
      <c r="B3622" s="98"/>
      <c r="C3622" s="73"/>
      <c r="D3622" s="179"/>
      <c r="E3622" s="176"/>
      <c r="F3622" s="176"/>
      <c r="G3622" s="176"/>
      <c r="H3622" s="176"/>
      <c r="I3622" s="176"/>
      <c r="J3622" s="172"/>
      <c r="K3622" s="173"/>
      <c r="L3622" s="178"/>
      <c r="R3622" s="3"/>
      <c r="S3622" s="106"/>
      <c r="T3622" s="106"/>
      <c r="U3622" s="106"/>
      <c r="V3622" s="106"/>
      <c r="W3622" s="106"/>
      <c r="X3622" s="106"/>
      <c r="AB3622" s="188" t="str">
        <f t="shared" si="387"/>
        <v/>
      </c>
      <c r="AC3622" s="188" t="s">
        <v>1585</v>
      </c>
      <c r="AD3622" s="131"/>
      <c r="AE3622" s="131"/>
      <c r="AF3622" s="131"/>
      <c r="AG3622" s="131"/>
      <c r="AH3622" s="131"/>
      <c r="AI3622" s="131"/>
      <c r="AJ3622" s="128" t="str">
        <f t="shared" si="388"/>
        <v/>
      </c>
      <c r="AK3622" s="7" t="str">
        <f>IF(ISNUMBER($AJ3622),INDEX($C$1:$AB$3985,$AJ3622,AK$4),"")</f>
        <v/>
      </c>
      <c r="AL3622" s="7" t="str">
        <f>IF(ISNUMBER($AJ3622),INDEX($C$1:$AB$3985,$AJ3622,AL$4),"")</f>
        <v/>
      </c>
      <c r="AM3622" s="128"/>
      <c r="AN3622" s="128" t="str">
        <f t="shared" si="390"/>
        <v/>
      </c>
      <c r="AO3622" s="7" t="str">
        <f t="shared" si="393"/>
        <v/>
      </c>
      <c r="AP3622" s="10" t="str">
        <f t="shared" si="393"/>
        <v/>
      </c>
      <c r="AQ3622" s="310">
        <f>IF(ISNUMBER(SEARCH($T$30,AO3622)),MAX(AQ$5:AQ3621)+1,0)</f>
        <v>0</v>
      </c>
      <c r="AR3622" s="310">
        <f>IF(ISNUMBER(SEARCH($T$31,AO3622)),MAX(AR$5:AR3621)+1,0)</f>
        <v>0</v>
      </c>
      <c r="AS3622" s="128" t="str">
        <f t="shared" si="389"/>
        <v/>
      </c>
      <c r="AT3622" s="105" t="str">
        <f>IF(ISNUMBER($AS3622),INDEX($C$1:$AB$3985,$AS3622,AT$4),"")</f>
        <v/>
      </c>
      <c r="AU3622" s="128"/>
      <c r="AV3622" s="128" t="str">
        <f t="shared" si="391"/>
        <v/>
      </c>
      <c r="AW3622" s="105" t="str">
        <f>IF(ISNUMBER($AV3622),INDEX($C$1:$AB$3985,$AV3622,AW$4),"")</f>
        <v/>
      </c>
      <c r="AX3622" s="105" t="str">
        <f>IF(ISNUMBER($AV3622),INDEX($C$1:$AB$3985,$AV3622,AX$4),"")</f>
        <v/>
      </c>
      <c r="AY3622" s="128"/>
      <c r="AZ3622" s="128"/>
      <c r="BA3622" s="128" t="str">
        <f t="shared" si="392"/>
        <v/>
      </c>
      <c r="BB3622" s="105" t="str">
        <f>IF(ISNUMBER($BA3622),INDEX($C$1:$AB$3985,$BA3622,BB$4),"")</f>
        <v/>
      </c>
      <c r="BC3622" s="105"/>
    </row>
    <row r="3623" spans="1:55" x14ac:dyDescent="0.25">
      <c r="A3623" s="98"/>
      <c r="B3623" s="98"/>
      <c r="C3623" s="73"/>
      <c r="D3623" s="179"/>
      <c r="E3623" s="176"/>
      <c r="F3623" s="176"/>
      <c r="G3623" s="176"/>
      <c r="H3623" s="176"/>
      <c r="I3623" s="176"/>
      <c r="J3623" s="172"/>
      <c r="K3623" s="173"/>
      <c r="L3623" s="178"/>
      <c r="R3623" s="3"/>
      <c r="S3623" s="106"/>
      <c r="T3623" s="106"/>
      <c r="U3623" s="106"/>
      <c r="V3623" s="106"/>
      <c r="W3623" s="106"/>
      <c r="X3623" s="106"/>
      <c r="AB3623" s="188" t="str">
        <f t="shared" si="387"/>
        <v/>
      </c>
      <c r="AC3623" s="188" t="s">
        <v>1585</v>
      </c>
      <c r="AD3623" s="131"/>
      <c r="AE3623" s="131"/>
      <c r="AF3623" s="131"/>
      <c r="AG3623" s="131"/>
      <c r="AH3623" s="131"/>
      <c r="AI3623" s="131"/>
      <c r="AJ3623" s="128" t="str">
        <f t="shared" si="388"/>
        <v/>
      </c>
      <c r="AK3623" s="7" t="str">
        <f>IF(ISNUMBER($AJ3623),INDEX($C$1:$AB$3985,$AJ3623,AK$4),"")</f>
        <v/>
      </c>
      <c r="AL3623" s="7" t="str">
        <f>IF(ISNUMBER($AJ3623),INDEX($C$1:$AB$3985,$AJ3623,AL$4),"")</f>
        <v/>
      </c>
      <c r="AM3623" s="128"/>
      <c r="AN3623" s="128" t="str">
        <f t="shared" si="390"/>
        <v/>
      </c>
      <c r="AO3623" s="7" t="str">
        <f t="shared" si="393"/>
        <v/>
      </c>
      <c r="AP3623" s="10" t="str">
        <f t="shared" si="393"/>
        <v/>
      </c>
      <c r="AQ3623" s="310">
        <f>IF(ISNUMBER(SEARCH($T$30,AO3623)),MAX(AQ$5:AQ3622)+1,0)</f>
        <v>0</v>
      </c>
      <c r="AR3623" s="310">
        <f>IF(ISNUMBER(SEARCH($T$31,AO3623)),MAX(AR$5:AR3622)+1,0)</f>
        <v>0</v>
      </c>
      <c r="AS3623" s="128" t="str">
        <f t="shared" si="389"/>
        <v/>
      </c>
      <c r="AT3623" s="105" t="str">
        <f>IF(ISNUMBER($AS3623),INDEX($C$1:$AB$3985,$AS3623,AT$4),"")</f>
        <v/>
      </c>
      <c r="AU3623" s="128"/>
      <c r="AV3623" s="128" t="str">
        <f t="shared" si="391"/>
        <v/>
      </c>
      <c r="AW3623" s="105" t="str">
        <f>IF(ISNUMBER($AV3623),INDEX($C$1:$AB$3985,$AV3623,AW$4),"")</f>
        <v/>
      </c>
      <c r="AX3623" s="105" t="str">
        <f>IF(ISNUMBER($AV3623),INDEX($C$1:$AB$3985,$AV3623,AX$4),"")</f>
        <v/>
      </c>
      <c r="AY3623" s="128"/>
      <c r="AZ3623" s="128"/>
      <c r="BA3623" s="128" t="str">
        <f t="shared" si="392"/>
        <v/>
      </c>
      <c r="BB3623" s="105" t="str">
        <f>IF(ISNUMBER($BA3623),INDEX($C$1:$AB$3985,$BA3623,BB$4),"")</f>
        <v/>
      </c>
      <c r="BC3623" s="105"/>
    </row>
    <row r="3624" spans="1:55" x14ac:dyDescent="0.25">
      <c r="A3624" s="98"/>
      <c r="B3624" s="98"/>
      <c r="C3624" s="73"/>
      <c r="D3624" s="179"/>
      <c r="E3624" s="176"/>
      <c r="F3624" s="176"/>
      <c r="G3624" s="176"/>
      <c r="H3624" s="176"/>
      <c r="I3624" s="176"/>
      <c r="J3624" s="172"/>
      <c r="K3624" s="173"/>
      <c r="L3624" s="178"/>
      <c r="R3624" s="3"/>
      <c r="S3624" s="106"/>
      <c r="T3624" s="106"/>
      <c r="U3624" s="106"/>
      <c r="V3624" s="106"/>
      <c r="W3624" s="106"/>
      <c r="X3624" s="106"/>
      <c r="AB3624" s="188" t="str">
        <f t="shared" si="387"/>
        <v/>
      </c>
      <c r="AC3624" s="188" t="s">
        <v>1585</v>
      </c>
      <c r="AD3624" s="131"/>
      <c r="AE3624" s="131"/>
      <c r="AF3624" s="131"/>
      <c r="AG3624" s="131"/>
      <c r="AH3624" s="131"/>
      <c r="AI3624" s="131"/>
      <c r="AJ3624" s="128" t="str">
        <f t="shared" si="388"/>
        <v/>
      </c>
      <c r="AK3624" s="7" t="str">
        <f>IF(ISNUMBER($AJ3624),INDEX($C$1:$AB$3985,$AJ3624,AK$4),"")</f>
        <v/>
      </c>
      <c r="AL3624" s="7" t="str">
        <f>IF(ISNUMBER($AJ3624),INDEX($C$1:$AB$3985,$AJ3624,AL$4),"")</f>
        <v/>
      </c>
      <c r="AM3624" s="128"/>
      <c r="AN3624" s="128" t="str">
        <f t="shared" si="390"/>
        <v/>
      </c>
      <c r="AO3624" s="7" t="str">
        <f t="shared" si="393"/>
        <v/>
      </c>
      <c r="AP3624" s="10" t="str">
        <f t="shared" si="393"/>
        <v/>
      </c>
      <c r="AQ3624" s="310">
        <f>IF(ISNUMBER(SEARCH($T$30,AO3624)),MAX(AQ$5:AQ3623)+1,0)</f>
        <v>0</v>
      </c>
      <c r="AR3624" s="310">
        <f>IF(ISNUMBER(SEARCH($T$31,AO3624)),MAX(AR$5:AR3623)+1,0)</f>
        <v>0</v>
      </c>
      <c r="AS3624" s="128" t="str">
        <f t="shared" si="389"/>
        <v/>
      </c>
      <c r="AT3624" s="105" t="str">
        <f>IF(ISNUMBER($AS3624),INDEX($C$1:$AB$3985,$AS3624,AT$4),"")</f>
        <v/>
      </c>
      <c r="AU3624" s="128"/>
      <c r="AV3624" s="128" t="str">
        <f t="shared" si="391"/>
        <v/>
      </c>
      <c r="AW3624" s="105" t="str">
        <f>IF(ISNUMBER($AV3624),INDEX($C$1:$AB$3985,$AV3624,AW$4),"")</f>
        <v/>
      </c>
      <c r="AX3624" s="105" t="str">
        <f>IF(ISNUMBER($AV3624),INDEX($C$1:$AB$3985,$AV3624,AX$4),"")</f>
        <v/>
      </c>
      <c r="AY3624" s="128"/>
      <c r="AZ3624" s="128"/>
      <c r="BA3624" s="128" t="str">
        <f t="shared" si="392"/>
        <v/>
      </c>
      <c r="BB3624" s="105" t="str">
        <f>IF(ISNUMBER($BA3624),INDEX($C$1:$AB$3985,$BA3624,BB$4),"")</f>
        <v/>
      </c>
      <c r="BC3624" s="105"/>
    </row>
    <row r="3625" spans="1:55" x14ac:dyDescent="0.25">
      <c r="A3625" s="98"/>
      <c r="B3625" s="98"/>
      <c r="C3625" s="73"/>
      <c r="D3625" s="179"/>
      <c r="E3625" s="176"/>
      <c r="F3625" s="176"/>
      <c r="G3625" s="176"/>
      <c r="H3625" s="176"/>
      <c r="I3625" s="176"/>
      <c r="J3625" s="172"/>
      <c r="K3625" s="173"/>
      <c r="L3625" s="178"/>
      <c r="R3625" s="3"/>
      <c r="S3625" s="106"/>
      <c r="T3625" s="106"/>
      <c r="U3625" s="106"/>
      <c r="V3625" s="106"/>
      <c r="W3625" s="106"/>
      <c r="X3625" s="106"/>
      <c r="AB3625" s="188" t="str">
        <f t="shared" si="387"/>
        <v/>
      </c>
      <c r="AC3625" s="188" t="s">
        <v>1585</v>
      </c>
      <c r="AD3625" s="131"/>
      <c r="AE3625" s="131"/>
      <c r="AF3625" s="131"/>
      <c r="AG3625" s="131"/>
      <c r="AH3625" s="131"/>
      <c r="AI3625" s="131"/>
      <c r="AJ3625" s="128" t="str">
        <f t="shared" si="388"/>
        <v/>
      </c>
      <c r="AK3625" s="7" t="str">
        <f>IF(ISNUMBER($AJ3625),INDEX($C$1:$AB$3985,$AJ3625,AK$4),"")</f>
        <v/>
      </c>
      <c r="AL3625" s="7" t="str">
        <f>IF(ISNUMBER($AJ3625),INDEX($C$1:$AB$3985,$AJ3625,AL$4),"")</f>
        <v/>
      </c>
      <c r="AM3625" s="128"/>
      <c r="AN3625" s="128" t="str">
        <f t="shared" si="390"/>
        <v/>
      </c>
      <c r="AO3625" s="7" t="str">
        <f t="shared" si="393"/>
        <v/>
      </c>
      <c r="AP3625" s="10" t="str">
        <f t="shared" si="393"/>
        <v/>
      </c>
      <c r="AQ3625" s="310">
        <f>IF(ISNUMBER(SEARCH($T$30,AO3625)),MAX(AQ$5:AQ3624)+1,0)</f>
        <v>0</v>
      </c>
      <c r="AR3625" s="310">
        <f>IF(ISNUMBER(SEARCH($T$31,AO3625)),MAX(AR$5:AR3624)+1,0)</f>
        <v>0</v>
      </c>
      <c r="AS3625" s="128" t="str">
        <f t="shared" si="389"/>
        <v/>
      </c>
      <c r="AT3625" s="105" t="str">
        <f>IF(ISNUMBER($AS3625),INDEX($C$1:$AB$3985,$AS3625,AT$4),"")</f>
        <v/>
      </c>
      <c r="AU3625" s="128"/>
      <c r="AV3625" s="128" t="str">
        <f t="shared" si="391"/>
        <v/>
      </c>
      <c r="AW3625" s="105" t="str">
        <f>IF(ISNUMBER($AV3625),INDEX($C$1:$AB$3985,$AV3625,AW$4),"")</f>
        <v/>
      </c>
      <c r="AX3625" s="105" t="str">
        <f>IF(ISNUMBER($AV3625),INDEX($C$1:$AB$3985,$AV3625,AX$4),"")</f>
        <v/>
      </c>
      <c r="AY3625" s="128"/>
      <c r="AZ3625" s="128"/>
      <c r="BA3625" s="128" t="str">
        <f t="shared" si="392"/>
        <v/>
      </c>
      <c r="BB3625" s="105" t="str">
        <f>IF(ISNUMBER($BA3625),INDEX($C$1:$AB$3985,$BA3625,BB$4),"")</f>
        <v/>
      </c>
      <c r="BC3625" s="105"/>
    </row>
    <row r="3626" spans="1:55" x14ac:dyDescent="0.25">
      <c r="A3626" s="98"/>
      <c r="B3626" s="98"/>
      <c r="C3626" s="73"/>
      <c r="D3626" s="179"/>
      <c r="E3626" s="176"/>
      <c r="F3626" s="176"/>
      <c r="G3626" s="176"/>
      <c r="H3626" s="176"/>
      <c r="I3626" s="176"/>
      <c r="J3626" s="172"/>
      <c r="K3626" s="173"/>
      <c r="L3626" s="178"/>
      <c r="R3626" s="3"/>
      <c r="S3626" s="106"/>
      <c r="T3626" s="106"/>
      <c r="U3626" s="106"/>
      <c r="V3626" s="106"/>
      <c r="W3626" s="106"/>
      <c r="X3626" s="106"/>
      <c r="AB3626" s="188" t="str">
        <f t="shared" si="387"/>
        <v/>
      </c>
      <c r="AC3626" s="188" t="s">
        <v>1585</v>
      </c>
      <c r="AD3626" s="131"/>
      <c r="AE3626" s="131"/>
      <c r="AF3626" s="131"/>
      <c r="AG3626" s="131"/>
      <c r="AH3626" s="131"/>
      <c r="AI3626" s="131"/>
      <c r="AJ3626" s="128" t="str">
        <f t="shared" si="388"/>
        <v/>
      </c>
      <c r="AK3626" s="7" t="str">
        <f>IF(ISNUMBER($AJ3626),INDEX($C$1:$AB$3985,$AJ3626,AK$4),"")</f>
        <v/>
      </c>
      <c r="AL3626" s="7" t="str">
        <f>IF(ISNUMBER($AJ3626),INDEX($C$1:$AB$3985,$AJ3626,AL$4),"")</f>
        <v/>
      </c>
      <c r="AM3626" s="128"/>
      <c r="AN3626" s="128" t="str">
        <f t="shared" si="390"/>
        <v/>
      </c>
      <c r="AO3626" s="7" t="str">
        <f t="shared" si="393"/>
        <v/>
      </c>
      <c r="AP3626" s="10" t="str">
        <f t="shared" si="393"/>
        <v/>
      </c>
      <c r="AQ3626" s="310">
        <f>IF(ISNUMBER(SEARCH($T$30,AO3626)),MAX(AQ$5:AQ3625)+1,0)</f>
        <v>0</v>
      </c>
      <c r="AR3626" s="310">
        <f>IF(ISNUMBER(SEARCH($T$31,AO3626)),MAX(AR$5:AR3625)+1,0)</f>
        <v>0</v>
      </c>
      <c r="AS3626" s="128" t="str">
        <f t="shared" si="389"/>
        <v/>
      </c>
      <c r="AT3626" s="105" t="str">
        <f>IF(ISNUMBER($AS3626),INDEX($C$1:$AB$3985,$AS3626,AT$4),"")</f>
        <v/>
      </c>
      <c r="AU3626" s="128"/>
      <c r="AV3626" s="128" t="str">
        <f t="shared" si="391"/>
        <v/>
      </c>
      <c r="AW3626" s="105" t="str">
        <f>IF(ISNUMBER($AV3626),INDEX($C$1:$AB$3985,$AV3626,AW$4),"")</f>
        <v/>
      </c>
      <c r="AX3626" s="105" t="str">
        <f>IF(ISNUMBER($AV3626),INDEX($C$1:$AB$3985,$AV3626,AX$4),"")</f>
        <v/>
      </c>
      <c r="AY3626" s="128"/>
      <c r="AZ3626" s="128"/>
      <c r="BA3626" s="128" t="str">
        <f t="shared" si="392"/>
        <v/>
      </c>
      <c r="BB3626" s="105" t="str">
        <f>IF(ISNUMBER($BA3626),INDEX($C$1:$AB$3985,$BA3626,BB$4),"")</f>
        <v/>
      </c>
      <c r="BC3626" s="105"/>
    </row>
    <row r="3627" spans="1:55" x14ac:dyDescent="0.25">
      <c r="A3627" s="98"/>
      <c r="B3627" s="98"/>
      <c r="C3627" s="73"/>
      <c r="D3627" s="179"/>
      <c r="E3627" s="176"/>
      <c r="F3627" s="176"/>
      <c r="G3627" s="176"/>
      <c r="H3627" s="176"/>
      <c r="I3627" s="176"/>
      <c r="J3627" s="172"/>
      <c r="K3627" s="173"/>
      <c r="L3627" s="178"/>
      <c r="R3627" s="3"/>
      <c r="S3627" s="106"/>
      <c r="T3627" s="106"/>
      <c r="U3627" s="106"/>
      <c r="V3627" s="106"/>
      <c r="W3627" s="106"/>
      <c r="X3627" s="106"/>
      <c r="AB3627" s="188" t="str">
        <f t="shared" si="387"/>
        <v/>
      </c>
      <c r="AC3627" s="188" t="s">
        <v>1585</v>
      </c>
      <c r="AD3627" s="131"/>
      <c r="AE3627" s="131"/>
      <c r="AF3627" s="131"/>
      <c r="AG3627" s="131"/>
      <c r="AH3627" s="131"/>
      <c r="AI3627" s="131"/>
      <c r="AJ3627" s="128" t="str">
        <f t="shared" si="388"/>
        <v/>
      </c>
      <c r="AK3627" s="7" t="str">
        <f>IF(ISNUMBER($AJ3627),INDEX($C$1:$AB$3985,$AJ3627,AK$4),"")</f>
        <v/>
      </c>
      <c r="AL3627" s="7" t="str">
        <f>IF(ISNUMBER($AJ3627),INDEX($C$1:$AB$3985,$AJ3627,AL$4),"")</f>
        <v/>
      </c>
      <c r="AM3627" s="128"/>
      <c r="AN3627" s="128" t="str">
        <f t="shared" si="390"/>
        <v/>
      </c>
      <c r="AO3627" s="7" t="str">
        <f t="shared" si="393"/>
        <v/>
      </c>
      <c r="AP3627" s="10" t="str">
        <f t="shared" si="393"/>
        <v/>
      </c>
      <c r="AQ3627" s="310">
        <f>IF(ISNUMBER(SEARCH($T$30,AO3627)),MAX(AQ$5:AQ3626)+1,0)</f>
        <v>0</v>
      </c>
      <c r="AR3627" s="310">
        <f>IF(ISNUMBER(SEARCH($T$31,AO3627)),MAX(AR$5:AR3626)+1,0)</f>
        <v>0</v>
      </c>
      <c r="AS3627" s="128" t="str">
        <f t="shared" si="389"/>
        <v/>
      </c>
      <c r="AT3627" s="105" t="str">
        <f>IF(ISNUMBER($AS3627),INDEX($C$1:$AB$3985,$AS3627,AT$4),"")</f>
        <v/>
      </c>
      <c r="AU3627" s="128"/>
      <c r="AV3627" s="128" t="str">
        <f t="shared" si="391"/>
        <v/>
      </c>
      <c r="AW3627" s="105" t="str">
        <f>IF(ISNUMBER($AV3627),INDEX($C$1:$AB$3985,$AV3627,AW$4),"")</f>
        <v/>
      </c>
      <c r="AX3627" s="105" t="str">
        <f>IF(ISNUMBER($AV3627),INDEX($C$1:$AB$3985,$AV3627,AX$4),"")</f>
        <v/>
      </c>
      <c r="AY3627" s="128"/>
      <c r="AZ3627" s="128"/>
      <c r="BA3627" s="128" t="str">
        <f t="shared" si="392"/>
        <v/>
      </c>
      <c r="BB3627" s="105" t="str">
        <f>IF(ISNUMBER($BA3627),INDEX($C$1:$AB$3985,$BA3627,BB$4),"")</f>
        <v/>
      </c>
      <c r="BC3627" s="105"/>
    </row>
    <row r="3628" spans="1:55" x14ac:dyDescent="0.25">
      <c r="A3628" s="98"/>
      <c r="B3628" s="98"/>
      <c r="C3628" s="73"/>
      <c r="D3628" s="179"/>
      <c r="E3628" s="176"/>
      <c r="F3628" s="176"/>
      <c r="G3628" s="176"/>
      <c r="H3628" s="176"/>
      <c r="I3628" s="176"/>
      <c r="J3628" s="172"/>
      <c r="K3628" s="173"/>
      <c r="L3628" s="178"/>
      <c r="R3628" s="3"/>
      <c r="S3628" s="106"/>
      <c r="T3628" s="106"/>
      <c r="U3628" s="106"/>
      <c r="V3628" s="106"/>
      <c r="W3628" s="106"/>
      <c r="X3628" s="106"/>
      <c r="AB3628" s="188" t="str">
        <f t="shared" si="387"/>
        <v/>
      </c>
      <c r="AC3628" s="188" t="s">
        <v>1585</v>
      </c>
      <c r="AD3628" s="131"/>
      <c r="AE3628" s="131"/>
      <c r="AF3628" s="131"/>
      <c r="AG3628" s="131"/>
      <c r="AH3628" s="131"/>
      <c r="AI3628" s="131"/>
      <c r="AJ3628" s="128" t="str">
        <f t="shared" si="388"/>
        <v/>
      </c>
      <c r="AK3628" s="7" t="str">
        <f>IF(ISNUMBER($AJ3628),INDEX($C$1:$AB$3985,$AJ3628,AK$4),"")</f>
        <v/>
      </c>
      <c r="AL3628" s="7" t="str">
        <f>IF(ISNUMBER($AJ3628),INDEX($C$1:$AB$3985,$AJ3628,AL$4),"")</f>
        <v/>
      </c>
      <c r="AM3628" s="128"/>
      <c r="AN3628" s="128" t="str">
        <f t="shared" si="390"/>
        <v/>
      </c>
      <c r="AO3628" s="7" t="str">
        <f t="shared" si="393"/>
        <v/>
      </c>
      <c r="AP3628" s="10" t="str">
        <f t="shared" si="393"/>
        <v/>
      </c>
      <c r="AQ3628" s="310">
        <f>IF(ISNUMBER(SEARCH($T$30,AO3628)),MAX(AQ$5:AQ3627)+1,0)</f>
        <v>0</v>
      </c>
      <c r="AR3628" s="310">
        <f>IF(ISNUMBER(SEARCH($T$31,AO3628)),MAX(AR$5:AR3627)+1,0)</f>
        <v>0</v>
      </c>
      <c r="AS3628" s="128" t="str">
        <f t="shared" si="389"/>
        <v/>
      </c>
      <c r="AT3628" s="105" t="str">
        <f>IF(ISNUMBER($AS3628),INDEX($C$1:$AB$3985,$AS3628,AT$4),"")</f>
        <v/>
      </c>
      <c r="AU3628" s="128"/>
      <c r="AV3628" s="128" t="str">
        <f t="shared" si="391"/>
        <v/>
      </c>
      <c r="AW3628" s="105" t="str">
        <f>IF(ISNUMBER($AV3628),INDEX($C$1:$AB$3985,$AV3628,AW$4),"")</f>
        <v/>
      </c>
      <c r="AX3628" s="105" t="str">
        <f>IF(ISNUMBER($AV3628),INDEX($C$1:$AB$3985,$AV3628,AX$4),"")</f>
        <v/>
      </c>
      <c r="AY3628" s="128"/>
      <c r="AZ3628" s="128"/>
      <c r="BA3628" s="128" t="str">
        <f t="shared" si="392"/>
        <v/>
      </c>
      <c r="BB3628" s="105" t="str">
        <f>IF(ISNUMBER($BA3628),INDEX($C$1:$AB$3985,$BA3628,BB$4),"")</f>
        <v/>
      </c>
      <c r="BC3628" s="105"/>
    </row>
    <row r="3629" spans="1:55" x14ac:dyDescent="0.25">
      <c r="A3629" s="98"/>
      <c r="B3629" s="98"/>
      <c r="C3629" s="73"/>
      <c r="D3629" s="179"/>
      <c r="E3629" s="176"/>
      <c r="F3629" s="176"/>
      <c r="G3629" s="176"/>
      <c r="H3629" s="176"/>
      <c r="I3629" s="176"/>
      <c r="J3629" s="172"/>
      <c r="K3629" s="173"/>
      <c r="L3629" s="178"/>
      <c r="R3629" s="3"/>
      <c r="S3629" s="106"/>
      <c r="T3629" s="106"/>
      <c r="U3629" s="106"/>
      <c r="V3629" s="106"/>
      <c r="W3629" s="106"/>
      <c r="X3629" s="106"/>
      <c r="AB3629" s="188" t="str">
        <f t="shared" si="387"/>
        <v/>
      </c>
      <c r="AC3629" s="188" t="s">
        <v>1585</v>
      </c>
      <c r="AD3629" s="131"/>
      <c r="AE3629" s="131"/>
      <c r="AF3629" s="131"/>
      <c r="AG3629" s="131"/>
      <c r="AH3629" s="131"/>
      <c r="AI3629" s="131"/>
      <c r="AJ3629" s="128" t="str">
        <f t="shared" si="388"/>
        <v/>
      </c>
      <c r="AK3629" s="7" t="str">
        <f>IF(ISNUMBER($AJ3629),INDEX($C$1:$AB$3985,$AJ3629,AK$4),"")</f>
        <v/>
      </c>
      <c r="AL3629" s="7" t="str">
        <f>IF(ISNUMBER($AJ3629),INDEX($C$1:$AB$3985,$AJ3629,AL$4),"")</f>
        <v/>
      </c>
      <c r="AM3629" s="128"/>
      <c r="AN3629" s="128" t="str">
        <f t="shared" si="390"/>
        <v/>
      </c>
      <c r="AO3629" s="7" t="str">
        <f t="shared" si="393"/>
        <v/>
      </c>
      <c r="AP3629" s="10" t="str">
        <f t="shared" si="393"/>
        <v/>
      </c>
      <c r="AQ3629" s="310">
        <f>IF(ISNUMBER(SEARCH($T$30,AO3629)),MAX(AQ$5:AQ3628)+1,0)</f>
        <v>0</v>
      </c>
      <c r="AR3629" s="310">
        <f>IF(ISNUMBER(SEARCH($T$31,AO3629)),MAX(AR$5:AR3628)+1,0)</f>
        <v>0</v>
      </c>
      <c r="AS3629" s="128" t="str">
        <f t="shared" si="389"/>
        <v/>
      </c>
      <c r="AT3629" s="105" t="str">
        <f>IF(ISNUMBER($AS3629),INDEX($C$1:$AB$3985,$AS3629,AT$4),"")</f>
        <v/>
      </c>
      <c r="AU3629" s="128"/>
      <c r="AV3629" s="128" t="str">
        <f t="shared" si="391"/>
        <v/>
      </c>
      <c r="AW3629" s="105" t="str">
        <f>IF(ISNUMBER($AV3629),INDEX($C$1:$AB$3985,$AV3629,AW$4),"")</f>
        <v/>
      </c>
      <c r="AX3629" s="105" t="str">
        <f>IF(ISNUMBER($AV3629),INDEX($C$1:$AB$3985,$AV3629,AX$4),"")</f>
        <v/>
      </c>
      <c r="AY3629" s="128"/>
      <c r="AZ3629" s="128"/>
      <c r="BA3629" s="128" t="str">
        <f t="shared" si="392"/>
        <v/>
      </c>
      <c r="BB3629" s="105" t="str">
        <f>IF(ISNUMBER($BA3629),INDEX($C$1:$AB$3985,$BA3629,BB$4),"")</f>
        <v/>
      </c>
      <c r="BC3629" s="105"/>
    </row>
    <row r="3630" spans="1:55" x14ac:dyDescent="0.25">
      <c r="A3630" s="98"/>
      <c r="B3630" s="98"/>
      <c r="C3630" s="73"/>
      <c r="D3630" s="179"/>
      <c r="E3630" s="176"/>
      <c r="F3630" s="176"/>
      <c r="G3630" s="176"/>
      <c r="H3630" s="176"/>
      <c r="I3630" s="176"/>
      <c r="J3630" s="172"/>
      <c r="K3630" s="173"/>
      <c r="L3630" s="178"/>
      <c r="R3630" s="3"/>
      <c r="S3630" s="106"/>
      <c r="T3630" s="106"/>
      <c r="U3630" s="106"/>
      <c r="V3630" s="106"/>
      <c r="W3630" s="106"/>
      <c r="X3630" s="106"/>
      <c r="AB3630" s="188" t="str">
        <f t="shared" si="387"/>
        <v/>
      </c>
      <c r="AC3630" s="188" t="s">
        <v>1585</v>
      </c>
      <c r="AD3630" s="131"/>
      <c r="AE3630" s="131"/>
      <c r="AF3630" s="131"/>
      <c r="AG3630" s="131"/>
      <c r="AH3630" s="131"/>
      <c r="AI3630" s="131"/>
      <c r="AJ3630" s="128" t="str">
        <f t="shared" si="388"/>
        <v/>
      </c>
      <c r="AK3630" s="7" t="str">
        <f>IF(ISNUMBER($AJ3630),INDEX($C$1:$AB$3985,$AJ3630,AK$4),"")</f>
        <v/>
      </c>
      <c r="AL3630" s="7" t="str">
        <f>IF(ISNUMBER($AJ3630),INDEX($C$1:$AB$3985,$AJ3630,AL$4),"")</f>
        <v/>
      </c>
      <c r="AM3630" s="128"/>
      <c r="AN3630" s="128" t="str">
        <f t="shared" si="390"/>
        <v/>
      </c>
      <c r="AO3630" s="7" t="str">
        <f t="shared" si="393"/>
        <v/>
      </c>
      <c r="AP3630" s="10" t="str">
        <f t="shared" si="393"/>
        <v/>
      </c>
      <c r="AQ3630" s="310">
        <f>IF(ISNUMBER(SEARCH($T$30,AO3630)),MAX(AQ$5:AQ3629)+1,0)</f>
        <v>0</v>
      </c>
      <c r="AR3630" s="310">
        <f>IF(ISNUMBER(SEARCH($T$31,AO3630)),MAX(AR$5:AR3629)+1,0)</f>
        <v>0</v>
      </c>
      <c r="AS3630" s="128" t="str">
        <f t="shared" si="389"/>
        <v/>
      </c>
      <c r="AT3630" s="105" t="str">
        <f>IF(ISNUMBER($AS3630),INDEX($C$1:$AB$3985,$AS3630,AT$4),"")</f>
        <v/>
      </c>
      <c r="AU3630" s="128"/>
      <c r="AV3630" s="128" t="str">
        <f t="shared" si="391"/>
        <v/>
      </c>
      <c r="AW3630" s="105" t="str">
        <f>IF(ISNUMBER($AV3630),INDEX($C$1:$AB$3985,$AV3630,AW$4),"")</f>
        <v/>
      </c>
      <c r="AX3630" s="105" t="str">
        <f>IF(ISNUMBER($AV3630),INDEX($C$1:$AB$3985,$AV3630,AX$4),"")</f>
        <v/>
      </c>
      <c r="AY3630" s="128"/>
      <c r="AZ3630" s="128"/>
      <c r="BA3630" s="128" t="str">
        <f t="shared" si="392"/>
        <v/>
      </c>
      <c r="BB3630" s="105" t="str">
        <f>IF(ISNUMBER($BA3630),INDEX($C$1:$AB$3985,$BA3630,BB$4),"")</f>
        <v/>
      </c>
      <c r="BC3630" s="105"/>
    </row>
    <row r="3631" spans="1:55" x14ac:dyDescent="0.25">
      <c r="A3631" s="98"/>
      <c r="B3631" s="98"/>
      <c r="C3631" s="73"/>
      <c r="D3631" s="179"/>
      <c r="E3631" s="176"/>
      <c r="F3631" s="176"/>
      <c r="G3631" s="176"/>
      <c r="H3631" s="176"/>
      <c r="I3631" s="176"/>
      <c r="J3631" s="172"/>
      <c r="K3631" s="173"/>
      <c r="L3631" s="178"/>
      <c r="R3631" s="3"/>
      <c r="S3631" s="106"/>
      <c r="T3631" s="106"/>
      <c r="U3631" s="106"/>
      <c r="V3631" s="106"/>
      <c r="W3631" s="106"/>
      <c r="X3631" s="106"/>
      <c r="AB3631" s="188" t="str">
        <f t="shared" si="387"/>
        <v/>
      </c>
      <c r="AC3631" s="188" t="s">
        <v>1585</v>
      </c>
      <c r="AD3631" s="131"/>
      <c r="AE3631" s="131"/>
      <c r="AF3631" s="131"/>
      <c r="AG3631" s="131"/>
      <c r="AH3631" s="131"/>
      <c r="AI3631" s="131"/>
      <c r="AJ3631" s="128" t="str">
        <f t="shared" si="388"/>
        <v/>
      </c>
      <c r="AK3631" s="7" t="str">
        <f>IF(ISNUMBER($AJ3631),INDEX($C$1:$AB$3985,$AJ3631,AK$4),"")</f>
        <v/>
      </c>
      <c r="AL3631" s="7" t="str">
        <f>IF(ISNUMBER($AJ3631),INDEX($C$1:$AB$3985,$AJ3631,AL$4),"")</f>
        <v/>
      </c>
      <c r="AM3631" s="128"/>
      <c r="AN3631" s="128" t="str">
        <f t="shared" si="390"/>
        <v/>
      </c>
      <c r="AO3631" s="7" t="str">
        <f t="shared" si="393"/>
        <v/>
      </c>
      <c r="AP3631" s="10" t="str">
        <f t="shared" si="393"/>
        <v/>
      </c>
      <c r="AQ3631" s="310">
        <f>IF(ISNUMBER(SEARCH($T$30,AO3631)),MAX(AQ$5:AQ3630)+1,0)</f>
        <v>0</v>
      </c>
      <c r="AR3631" s="310">
        <f>IF(ISNUMBER(SEARCH($T$31,AO3631)),MAX(AR$5:AR3630)+1,0)</f>
        <v>0</v>
      </c>
      <c r="AS3631" s="128" t="str">
        <f t="shared" si="389"/>
        <v/>
      </c>
      <c r="AT3631" s="105" t="str">
        <f>IF(ISNUMBER($AS3631),INDEX($C$1:$AB$3985,$AS3631,AT$4),"")</f>
        <v/>
      </c>
      <c r="AU3631" s="128"/>
      <c r="AV3631" s="128" t="str">
        <f t="shared" si="391"/>
        <v/>
      </c>
      <c r="AW3631" s="105" t="str">
        <f>IF(ISNUMBER($AV3631),INDEX($C$1:$AB$3985,$AV3631,AW$4),"")</f>
        <v/>
      </c>
      <c r="AX3631" s="105" t="str">
        <f>IF(ISNUMBER($AV3631),INDEX($C$1:$AB$3985,$AV3631,AX$4),"")</f>
        <v/>
      </c>
      <c r="AY3631" s="128"/>
      <c r="AZ3631" s="128"/>
      <c r="BA3631" s="128" t="str">
        <f t="shared" si="392"/>
        <v/>
      </c>
      <c r="BB3631" s="105" t="str">
        <f>IF(ISNUMBER($BA3631),INDEX($C$1:$AB$3985,$BA3631,BB$4),"")</f>
        <v/>
      </c>
      <c r="BC3631" s="105"/>
    </row>
    <row r="3632" spans="1:55" x14ac:dyDescent="0.25">
      <c r="A3632" s="98"/>
      <c r="B3632" s="98"/>
      <c r="C3632" s="73"/>
      <c r="D3632" s="179"/>
      <c r="E3632" s="176"/>
      <c r="F3632" s="176"/>
      <c r="G3632" s="176"/>
      <c r="H3632" s="176"/>
      <c r="I3632" s="176"/>
      <c r="J3632" s="172"/>
      <c r="K3632" s="173"/>
      <c r="L3632" s="178"/>
      <c r="R3632" s="3"/>
      <c r="S3632" s="106"/>
      <c r="T3632" s="106"/>
      <c r="U3632" s="106"/>
      <c r="V3632" s="106"/>
      <c r="W3632" s="106"/>
      <c r="X3632" s="106"/>
      <c r="AB3632" s="188" t="str">
        <f t="shared" si="387"/>
        <v/>
      </c>
      <c r="AC3632" s="188" t="s">
        <v>1585</v>
      </c>
      <c r="AD3632" s="131"/>
      <c r="AE3632" s="131"/>
      <c r="AF3632" s="131"/>
      <c r="AG3632" s="131"/>
      <c r="AH3632" s="131"/>
      <c r="AI3632" s="131"/>
      <c r="AJ3632" s="128" t="str">
        <f t="shared" si="388"/>
        <v/>
      </c>
      <c r="AK3632" s="7" t="str">
        <f>IF(ISNUMBER($AJ3632),INDEX($C$1:$AB$3985,$AJ3632,AK$4),"")</f>
        <v/>
      </c>
      <c r="AL3632" s="7" t="str">
        <f>IF(ISNUMBER($AJ3632),INDEX($C$1:$AB$3985,$AJ3632,AL$4),"")</f>
        <v/>
      </c>
      <c r="AM3632" s="128"/>
      <c r="AN3632" s="128" t="str">
        <f t="shared" si="390"/>
        <v/>
      </c>
      <c r="AO3632" s="7" t="str">
        <f t="shared" si="393"/>
        <v/>
      </c>
      <c r="AP3632" s="10" t="str">
        <f t="shared" si="393"/>
        <v/>
      </c>
      <c r="AQ3632" s="310">
        <f>IF(ISNUMBER(SEARCH($T$30,AO3632)),MAX(AQ$5:AQ3631)+1,0)</f>
        <v>0</v>
      </c>
      <c r="AR3632" s="310">
        <f>IF(ISNUMBER(SEARCH($T$31,AO3632)),MAX(AR$5:AR3631)+1,0)</f>
        <v>0</v>
      </c>
      <c r="AS3632" s="128" t="str">
        <f t="shared" si="389"/>
        <v/>
      </c>
      <c r="AT3632" s="105" t="str">
        <f>IF(ISNUMBER($AS3632),INDEX($C$1:$AB$3985,$AS3632,AT$4),"")</f>
        <v/>
      </c>
      <c r="AU3632" s="128"/>
      <c r="AV3632" s="128" t="str">
        <f t="shared" si="391"/>
        <v/>
      </c>
      <c r="AW3632" s="105" t="str">
        <f>IF(ISNUMBER($AV3632),INDEX($C$1:$AB$3985,$AV3632,AW$4),"")</f>
        <v/>
      </c>
      <c r="AX3632" s="105" t="str">
        <f>IF(ISNUMBER($AV3632),INDEX($C$1:$AB$3985,$AV3632,AX$4),"")</f>
        <v/>
      </c>
      <c r="AY3632" s="128"/>
      <c r="AZ3632" s="128"/>
      <c r="BA3632" s="128" t="str">
        <f t="shared" si="392"/>
        <v/>
      </c>
      <c r="BB3632" s="105" t="str">
        <f>IF(ISNUMBER($BA3632),INDEX($C$1:$AB$3985,$BA3632,BB$4),"")</f>
        <v/>
      </c>
      <c r="BC3632" s="105"/>
    </row>
    <row r="3633" spans="1:55" x14ac:dyDescent="0.25">
      <c r="A3633" s="98"/>
      <c r="B3633" s="98"/>
      <c r="C3633" s="73"/>
      <c r="D3633" s="179"/>
      <c r="E3633" s="176"/>
      <c r="F3633" s="176"/>
      <c r="G3633" s="176"/>
      <c r="H3633" s="176"/>
      <c r="I3633" s="176"/>
      <c r="J3633" s="172"/>
      <c r="K3633" s="173"/>
      <c r="L3633" s="178"/>
      <c r="R3633" s="3"/>
      <c r="S3633" s="106"/>
      <c r="T3633" s="106"/>
      <c r="U3633" s="106"/>
      <c r="V3633" s="106"/>
      <c r="W3633" s="106"/>
      <c r="X3633" s="106"/>
      <c r="AB3633" s="188" t="str">
        <f t="shared" si="387"/>
        <v/>
      </c>
      <c r="AC3633" s="188" t="s">
        <v>1585</v>
      </c>
      <c r="AD3633" s="131"/>
      <c r="AE3633" s="131"/>
      <c r="AF3633" s="131"/>
      <c r="AG3633" s="131"/>
      <c r="AH3633" s="131"/>
      <c r="AI3633" s="131"/>
      <c r="AJ3633" s="128" t="str">
        <f t="shared" si="388"/>
        <v/>
      </c>
      <c r="AK3633" s="7" t="str">
        <f>IF(ISNUMBER($AJ3633),INDEX($C$1:$AB$3985,$AJ3633,AK$4),"")</f>
        <v/>
      </c>
      <c r="AL3633" s="7" t="str">
        <f>IF(ISNUMBER($AJ3633),INDEX($C$1:$AB$3985,$AJ3633,AL$4),"")</f>
        <v/>
      </c>
      <c r="AM3633" s="128"/>
      <c r="AN3633" s="128" t="str">
        <f t="shared" si="390"/>
        <v/>
      </c>
      <c r="AO3633" s="7" t="str">
        <f t="shared" si="393"/>
        <v/>
      </c>
      <c r="AP3633" s="10" t="str">
        <f t="shared" si="393"/>
        <v/>
      </c>
      <c r="AQ3633" s="310">
        <f>IF(ISNUMBER(SEARCH($T$30,AO3633)),MAX(AQ$5:AQ3632)+1,0)</f>
        <v>0</v>
      </c>
      <c r="AR3633" s="310">
        <f>IF(ISNUMBER(SEARCH($T$31,AO3633)),MAX(AR$5:AR3632)+1,0)</f>
        <v>0</v>
      </c>
      <c r="AS3633" s="128" t="str">
        <f t="shared" si="389"/>
        <v/>
      </c>
      <c r="AT3633" s="105" t="str">
        <f>IF(ISNUMBER($AS3633),INDEX($C$1:$AB$3985,$AS3633,AT$4),"")</f>
        <v/>
      </c>
      <c r="AU3633" s="128"/>
      <c r="AV3633" s="128" t="str">
        <f t="shared" si="391"/>
        <v/>
      </c>
      <c r="AW3633" s="105" t="str">
        <f>IF(ISNUMBER($AV3633),INDEX($C$1:$AB$3985,$AV3633,AW$4),"")</f>
        <v/>
      </c>
      <c r="AX3633" s="105" t="str">
        <f>IF(ISNUMBER($AV3633),INDEX($C$1:$AB$3985,$AV3633,AX$4),"")</f>
        <v/>
      </c>
      <c r="AY3633" s="128"/>
      <c r="AZ3633" s="128"/>
      <c r="BA3633" s="128" t="str">
        <f t="shared" si="392"/>
        <v/>
      </c>
      <c r="BB3633" s="105" t="str">
        <f>IF(ISNUMBER($BA3633),INDEX($C$1:$AB$3985,$BA3633,BB$4),"")</f>
        <v/>
      </c>
      <c r="BC3633" s="105"/>
    </row>
    <row r="3634" spans="1:55" x14ac:dyDescent="0.25">
      <c r="A3634" s="98"/>
      <c r="B3634" s="98"/>
      <c r="C3634" s="73"/>
      <c r="D3634" s="179"/>
      <c r="E3634" s="176"/>
      <c r="F3634" s="176"/>
      <c r="G3634" s="176"/>
      <c r="H3634" s="176"/>
      <c r="I3634" s="176"/>
      <c r="J3634" s="172"/>
      <c r="K3634" s="173"/>
      <c r="L3634" s="178"/>
      <c r="R3634" s="3"/>
      <c r="S3634" s="106"/>
      <c r="T3634" s="106"/>
      <c r="U3634" s="106"/>
      <c r="V3634" s="106"/>
      <c r="W3634" s="106"/>
      <c r="X3634" s="106"/>
      <c r="AB3634" s="188" t="str">
        <f t="shared" si="387"/>
        <v/>
      </c>
      <c r="AC3634" s="188" t="s">
        <v>1585</v>
      </c>
      <c r="AD3634" s="131"/>
      <c r="AE3634" s="131"/>
      <c r="AF3634" s="131"/>
      <c r="AG3634" s="131"/>
      <c r="AH3634" s="131"/>
      <c r="AI3634" s="131"/>
      <c r="AJ3634" s="128" t="str">
        <f t="shared" si="388"/>
        <v/>
      </c>
      <c r="AK3634" s="7" t="str">
        <f>IF(ISNUMBER($AJ3634),INDEX($C$1:$AB$3985,$AJ3634,AK$4),"")</f>
        <v/>
      </c>
      <c r="AL3634" s="7" t="str">
        <f>IF(ISNUMBER($AJ3634),INDEX($C$1:$AB$3985,$AJ3634,AL$4),"")</f>
        <v/>
      </c>
      <c r="AM3634" s="128"/>
      <c r="AN3634" s="128" t="str">
        <f t="shared" si="390"/>
        <v/>
      </c>
      <c r="AO3634" s="7" t="str">
        <f t="shared" si="393"/>
        <v/>
      </c>
      <c r="AP3634" s="10" t="str">
        <f t="shared" si="393"/>
        <v/>
      </c>
      <c r="AQ3634" s="310">
        <f>IF(ISNUMBER(SEARCH($T$30,AO3634)),MAX(AQ$5:AQ3633)+1,0)</f>
        <v>0</v>
      </c>
      <c r="AR3634" s="310">
        <f>IF(ISNUMBER(SEARCH($T$31,AO3634)),MAX(AR$5:AR3633)+1,0)</f>
        <v>0</v>
      </c>
      <c r="AS3634" s="128" t="str">
        <f t="shared" si="389"/>
        <v/>
      </c>
      <c r="AT3634" s="105" t="str">
        <f>IF(ISNUMBER($AS3634),INDEX($C$1:$AB$3985,$AS3634,AT$4),"")</f>
        <v/>
      </c>
      <c r="AU3634" s="128"/>
      <c r="AV3634" s="128" t="str">
        <f t="shared" si="391"/>
        <v/>
      </c>
      <c r="AW3634" s="105" t="str">
        <f>IF(ISNUMBER($AV3634),INDEX($C$1:$AB$3985,$AV3634,AW$4),"")</f>
        <v/>
      </c>
      <c r="AX3634" s="105" t="str">
        <f>IF(ISNUMBER($AV3634),INDEX($C$1:$AB$3985,$AV3634,AX$4),"")</f>
        <v/>
      </c>
      <c r="AY3634" s="128"/>
      <c r="AZ3634" s="128"/>
      <c r="BA3634" s="128" t="str">
        <f t="shared" si="392"/>
        <v/>
      </c>
      <c r="BB3634" s="105" t="str">
        <f>IF(ISNUMBER($BA3634),INDEX($C$1:$AB$3985,$BA3634,BB$4),"")</f>
        <v/>
      </c>
      <c r="BC3634" s="105"/>
    </row>
    <row r="3635" spans="1:55" x14ac:dyDescent="0.25">
      <c r="A3635" s="98"/>
      <c r="B3635" s="98"/>
      <c r="C3635" s="73"/>
      <c r="D3635" s="179"/>
      <c r="E3635" s="176"/>
      <c r="F3635" s="176"/>
      <c r="G3635" s="176"/>
      <c r="H3635" s="176"/>
      <c r="I3635" s="176"/>
      <c r="J3635" s="172"/>
      <c r="K3635" s="173"/>
      <c r="L3635" s="178"/>
      <c r="R3635" s="3"/>
      <c r="S3635" s="106"/>
      <c r="T3635" s="106"/>
      <c r="U3635" s="106"/>
      <c r="V3635" s="106"/>
      <c r="W3635" s="106"/>
      <c r="X3635" s="106"/>
      <c r="AB3635" s="188" t="str">
        <f t="shared" si="387"/>
        <v/>
      </c>
      <c r="AC3635" s="188" t="s">
        <v>1585</v>
      </c>
      <c r="AD3635" s="131"/>
      <c r="AE3635" s="131"/>
      <c r="AF3635" s="131"/>
      <c r="AG3635" s="131"/>
      <c r="AH3635" s="131"/>
      <c r="AI3635" s="131"/>
      <c r="AJ3635" s="128" t="str">
        <f t="shared" si="388"/>
        <v/>
      </c>
      <c r="AK3635" s="7" t="str">
        <f>IF(ISNUMBER($AJ3635),INDEX($C$1:$AB$3985,$AJ3635,AK$4),"")</f>
        <v/>
      </c>
      <c r="AL3635" s="7" t="str">
        <f>IF(ISNUMBER($AJ3635),INDEX($C$1:$AB$3985,$AJ3635,AL$4),"")</f>
        <v/>
      </c>
      <c r="AM3635" s="128"/>
      <c r="AN3635" s="128" t="str">
        <f t="shared" si="390"/>
        <v/>
      </c>
      <c r="AO3635" s="7" t="str">
        <f t="shared" si="393"/>
        <v/>
      </c>
      <c r="AP3635" s="10" t="str">
        <f t="shared" si="393"/>
        <v/>
      </c>
      <c r="AQ3635" s="310">
        <f>IF(ISNUMBER(SEARCH($T$30,AO3635)),MAX(AQ$5:AQ3634)+1,0)</f>
        <v>0</v>
      </c>
      <c r="AR3635" s="310">
        <f>IF(ISNUMBER(SEARCH($T$31,AO3635)),MAX(AR$5:AR3634)+1,0)</f>
        <v>0</v>
      </c>
      <c r="AS3635" s="128" t="str">
        <f t="shared" si="389"/>
        <v/>
      </c>
      <c r="AT3635" s="105" t="str">
        <f>IF(ISNUMBER($AS3635),INDEX($C$1:$AB$3985,$AS3635,AT$4),"")</f>
        <v/>
      </c>
      <c r="AU3635" s="128"/>
      <c r="AV3635" s="128" t="str">
        <f t="shared" si="391"/>
        <v/>
      </c>
      <c r="AW3635" s="105" t="str">
        <f>IF(ISNUMBER($AV3635),INDEX($C$1:$AB$3985,$AV3635,AW$4),"")</f>
        <v/>
      </c>
      <c r="AX3635" s="105" t="str">
        <f>IF(ISNUMBER($AV3635),INDEX($C$1:$AB$3985,$AV3635,AX$4),"")</f>
        <v/>
      </c>
      <c r="AY3635" s="128"/>
      <c r="AZ3635" s="128"/>
      <c r="BA3635" s="128" t="str">
        <f t="shared" si="392"/>
        <v/>
      </c>
      <c r="BB3635" s="105" t="str">
        <f>IF(ISNUMBER($BA3635),INDEX($C$1:$AB$3985,$BA3635,BB$4),"")</f>
        <v/>
      </c>
      <c r="BC3635" s="105"/>
    </row>
    <row r="3636" spans="1:55" x14ac:dyDescent="0.25">
      <c r="A3636" s="98"/>
      <c r="B3636" s="98"/>
      <c r="C3636" s="73"/>
      <c r="D3636" s="179"/>
      <c r="E3636" s="176"/>
      <c r="F3636" s="176"/>
      <c r="G3636" s="176"/>
      <c r="H3636" s="176"/>
      <c r="I3636" s="176"/>
      <c r="J3636" s="172"/>
      <c r="K3636" s="173"/>
      <c r="L3636" s="178"/>
      <c r="R3636" s="3"/>
      <c r="S3636" s="106"/>
      <c r="T3636" s="106"/>
      <c r="U3636" s="106"/>
      <c r="V3636" s="106"/>
      <c r="W3636" s="106"/>
      <c r="X3636" s="106"/>
      <c r="AB3636" s="188" t="str">
        <f t="shared" si="387"/>
        <v/>
      </c>
      <c r="AC3636" s="188" t="s">
        <v>1585</v>
      </c>
      <c r="AD3636" s="131"/>
      <c r="AE3636" s="131"/>
      <c r="AF3636" s="131"/>
      <c r="AG3636" s="131"/>
      <c r="AH3636" s="131"/>
      <c r="AI3636" s="131"/>
      <c r="AJ3636" s="128" t="str">
        <f t="shared" si="388"/>
        <v/>
      </c>
      <c r="AK3636" s="7" t="str">
        <f>IF(ISNUMBER($AJ3636),INDEX($C$1:$AB$3985,$AJ3636,AK$4),"")</f>
        <v/>
      </c>
      <c r="AL3636" s="7" t="str">
        <f>IF(ISNUMBER($AJ3636),INDEX($C$1:$AB$3985,$AJ3636,AL$4),"")</f>
        <v/>
      </c>
      <c r="AM3636" s="128"/>
      <c r="AN3636" s="128" t="str">
        <f t="shared" si="390"/>
        <v/>
      </c>
      <c r="AO3636" s="7" t="str">
        <f t="shared" si="393"/>
        <v/>
      </c>
      <c r="AP3636" s="10" t="str">
        <f t="shared" si="393"/>
        <v/>
      </c>
      <c r="AQ3636" s="310">
        <f>IF(ISNUMBER(SEARCH($T$30,AO3636)),MAX(AQ$5:AQ3635)+1,0)</f>
        <v>0</v>
      </c>
      <c r="AR3636" s="310">
        <f>IF(ISNUMBER(SEARCH($T$31,AO3636)),MAX(AR$5:AR3635)+1,0)</f>
        <v>0</v>
      </c>
      <c r="AS3636" s="128" t="str">
        <f t="shared" si="389"/>
        <v/>
      </c>
      <c r="AT3636" s="105" t="str">
        <f>IF(ISNUMBER($AS3636),INDEX($C$1:$AB$3985,$AS3636,AT$4),"")</f>
        <v/>
      </c>
      <c r="AU3636" s="128"/>
      <c r="AV3636" s="128" t="str">
        <f t="shared" si="391"/>
        <v/>
      </c>
      <c r="AW3636" s="105" t="str">
        <f>IF(ISNUMBER($AV3636),INDEX($C$1:$AB$3985,$AV3636,AW$4),"")</f>
        <v/>
      </c>
      <c r="AX3636" s="105" t="str">
        <f>IF(ISNUMBER($AV3636),INDEX($C$1:$AB$3985,$AV3636,AX$4),"")</f>
        <v/>
      </c>
      <c r="AY3636" s="128"/>
      <c r="AZ3636" s="128"/>
      <c r="BA3636" s="128" t="str">
        <f t="shared" si="392"/>
        <v/>
      </c>
      <c r="BB3636" s="105" t="str">
        <f>IF(ISNUMBER($BA3636),INDEX($C$1:$AB$3985,$BA3636,BB$4),"")</f>
        <v/>
      </c>
      <c r="BC3636" s="105"/>
    </row>
    <row r="3637" spans="1:55" x14ac:dyDescent="0.25">
      <c r="A3637" s="98"/>
      <c r="B3637" s="98"/>
      <c r="C3637" s="73"/>
      <c r="D3637" s="179"/>
      <c r="E3637" s="176"/>
      <c r="F3637" s="176"/>
      <c r="G3637" s="176"/>
      <c r="H3637" s="176"/>
      <c r="I3637" s="176"/>
      <c r="J3637" s="172"/>
      <c r="K3637" s="173"/>
      <c r="L3637" s="178"/>
      <c r="R3637" s="3"/>
      <c r="S3637" s="106"/>
      <c r="T3637" s="106"/>
      <c r="U3637" s="106"/>
      <c r="V3637" s="106"/>
      <c r="W3637" s="106"/>
      <c r="X3637" s="106"/>
      <c r="AB3637" s="188" t="str">
        <f t="shared" si="387"/>
        <v/>
      </c>
      <c r="AC3637" s="188" t="s">
        <v>1585</v>
      </c>
      <c r="AD3637" s="131"/>
      <c r="AE3637" s="131"/>
      <c r="AF3637" s="131"/>
      <c r="AG3637" s="131"/>
      <c r="AH3637" s="131"/>
      <c r="AI3637" s="131"/>
      <c r="AJ3637" s="128" t="str">
        <f t="shared" si="388"/>
        <v/>
      </c>
      <c r="AK3637" s="7" t="str">
        <f>IF(ISNUMBER($AJ3637),INDEX($C$1:$AB$3985,$AJ3637,AK$4),"")</f>
        <v/>
      </c>
      <c r="AL3637" s="7" t="str">
        <f>IF(ISNUMBER($AJ3637),INDEX($C$1:$AB$3985,$AJ3637,AL$4),"")</f>
        <v/>
      </c>
      <c r="AM3637" s="128"/>
      <c r="AN3637" s="128" t="str">
        <f t="shared" si="390"/>
        <v/>
      </c>
      <c r="AO3637" s="7" t="str">
        <f t="shared" si="393"/>
        <v/>
      </c>
      <c r="AP3637" s="10" t="str">
        <f t="shared" si="393"/>
        <v/>
      </c>
      <c r="AQ3637" s="310">
        <f>IF(ISNUMBER(SEARCH($T$30,AO3637)),MAX(AQ$5:AQ3636)+1,0)</f>
        <v>0</v>
      </c>
      <c r="AR3637" s="310">
        <f>IF(ISNUMBER(SEARCH($T$31,AO3637)),MAX(AR$5:AR3636)+1,0)</f>
        <v>0</v>
      </c>
      <c r="AS3637" s="128" t="str">
        <f t="shared" si="389"/>
        <v/>
      </c>
      <c r="AT3637" s="105" t="str">
        <f>IF(ISNUMBER($AS3637),INDEX($C$1:$AB$3985,$AS3637,AT$4),"")</f>
        <v/>
      </c>
      <c r="AU3637" s="128"/>
      <c r="AV3637" s="128" t="str">
        <f t="shared" si="391"/>
        <v/>
      </c>
      <c r="AW3637" s="105" t="str">
        <f>IF(ISNUMBER($AV3637),INDEX($C$1:$AB$3985,$AV3637,AW$4),"")</f>
        <v/>
      </c>
      <c r="AX3637" s="105" t="str">
        <f>IF(ISNUMBER($AV3637),INDEX($C$1:$AB$3985,$AV3637,AX$4),"")</f>
        <v/>
      </c>
      <c r="AY3637" s="128"/>
      <c r="AZ3637" s="128"/>
      <c r="BA3637" s="128" t="str">
        <f t="shared" si="392"/>
        <v/>
      </c>
      <c r="BB3637" s="105" t="str">
        <f>IF(ISNUMBER($BA3637),INDEX($C$1:$AB$3985,$BA3637,BB$4),"")</f>
        <v/>
      </c>
      <c r="BC3637" s="105"/>
    </row>
    <row r="3638" spans="1:55" x14ac:dyDescent="0.25">
      <c r="A3638" s="98"/>
      <c r="B3638" s="98"/>
      <c r="C3638" s="73"/>
      <c r="D3638" s="179"/>
      <c r="E3638" s="176"/>
      <c r="F3638" s="176"/>
      <c r="G3638" s="176"/>
      <c r="H3638" s="176"/>
      <c r="I3638" s="176"/>
      <c r="J3638" s="172"/>
      <c r="K3638" s="173"/>
      <c r="L3638" s="178"/>
      <c r="R3638" s="3"/>
      <c r="S3638" s="106"/>
      <c r="T3638" s="106"/>
      <c r="U3638" s="106"/>
      <c r="V3638" s="106"/>
      <c r="W3638" s="106"/>
      <c r="X3638" s="106"/>
      <c r="AB3638" s="188" t="str">
        <f t="shared" si="387"/>
        <v/>
      </c>
      <c r="AC3638" s="188" t="s">
        <v>1585</v>
      </c>
      <c r="AD3638" s="131"/>
      <c r="AE3638" s="131"/>
      <c r="AF3638" s="131"/>
      <c r="AG3638" s="131"/>
      <c r="AH3638" s="131"/>
      <c r="AI3638" s="131"/>
      <c r="AJ3638" s="128" t="str">
        <f t="shared" si="388"/>
        <v/>
      </c>
      <c r="AK3638" s="7" t="str">
        <f>IF(ISNUMBER($AJ3638),INDEX($C$1:$AB$3985,$AJ3638,AK$4),"")</f>
        <v/>
      </c>
      <c r="AL3638" s="7" t="str">
        <f>IF(ISNUMBER($AJ3638),INDEX($C$1:$AB$3985,$AJ3638,AL$4),"")</f>
        <v/>
      </c>
      <c r="AM3638" s="128"/>
      <c r="AN3638" s="128" t="str">
        <f t="shared" si="390"/>
        <v/>
      </c>
      <c r="AO3638" s="7" t="str">
        <f t="shared" si="393"/>
        <v/>
      </c>
      <c r="AP3638" s="10" t="str">
        <f t="shared" si="393"/>
        <v/>
      </c>
      <c r="AQ3638" s="310">
        <f>IF(ISNUMBER(SEARCH($T$30,AO3638)),MAX(AQ$5:AQ3637)+1,0)</f>
        <v>0</v>
      </c>
      <c r="AR3638" s="310">
        <f>IF(ISNUMBER(SEARCH($T$31,AO3638)),MAX(AR$5:AR3637)+1,0)</f>
        <v>0</v>
      </c>
      <c r="AS3638" s="128" t="str">
        <f t="shared" si="389"/>
        <v/>
      </c>
      <c r="AT3638" s="105" t="str">
        <f>IF(ISNUMBER($AS3638),INDEX($C$1:$AB$3985,$AS3638,AT$4),"")</f>
        <v/>
      </c>
      <c r="AU3638" s="128"/>
      <c r="AV3638" s="128" t="str">
        <f t="shared" si="391"/>
        <v/>
      </c>
      <c r="AW3638" s="105" t="str">
        <f>IF(ISNUMBER($AV3638),INDEX($C$1:$AB$3985,$AV3638,AW$4),"")</f>
        <v/>
      </c>
      <c r="AX3638" s="105" t="str">
        <f>IF(ISNUMBER($AV3638),INDEX($C$1:$AB$3985,$AV3638,AX$4),"")</f>
        <v/>
      </c>
      <c r="AY3638" s="128"/>
      <c r="AZ3638" s="128"/>
      <c r="BA3638" s="128" t="str">
        <f t="shared" si="392"/>
        <v/>
      </c>
      <c r="BB3638" s="105" t="str">
        <f>IF(ISNUMBER($BA3638),INDEX($C$1:$AB$3985,$BA3638,BB$4),"")</f>
        <v/>
      </c>
      <c r="BC3638" s="105"/>
    </row>
    <row r="3639" spans="1:55" x14ac:dyDescent="0.25">
      <c r="A3639" s="98"/>
      <c r="B3639" s="98"/>
      <c r="C3639" s="73"/>
      <c r="D3639" s="179"/>
      <c r="E3639" s="176"/>
      <c r="F3639" s="176"/>
      <c r="G3639" s="176"/>
      <c r="H3639" s="176"/>
      <c r="I3639" s="176"/>
      <c r="J3639" s="172"/>
      <c r="K3639" s="173"/>
      <c r="L3639" s="178"/>
      <c r="R3639" s="3"/>
      <c r="S3639" s="106"/>
      <c r="T3639" s="106"/>
      <c r="U3639" s="106"/>
      <c r="V3639" s="106"/>
      <c r="W3639" s="106"/>
      <c r="X3639" s="106"/>
      <c r="AB3639" s="188" t="str">
        <f t="shared" si="387"/>
        <v/>
      </c>
      <c r="AC3639" s="188" t="s">
        <v>1585</v>
      </c>
      <c r="AD3639" s="131"/>
      <c r="AE3639" s="131"/>
      <c r="AF3639" s="131"/>
      <c r="AG3639" s="131"/>
      <c r="AH3639" s="131"/>
      <c r="AI3639" s="131"/>
      <c r="AJ3639" s="128" t="str">
        <f t="shared" si="388"/>
        <v/>
      </c>
      <c r="AK3639" s="7" t="str">
        <f>IF(ISNUMBER($AJ3639),INDEX($C$1:$AB$3985,$AJ3639,AK$4),"")</f>
        <v/>
      </c>
      <c r="AL3639" s="7" t="str">
        <f>IF(ISNUMBER($AJ3639),INDEX($C$1:$AB$3985,$AJ3639,AL$4),"")</f>
        <v/>
      </c>
      <c r="AM3639" s="128"/>
      <c r="AN3639" s="128" t="str">
        <f t="shared" si="390"/>
        <v/>
      </c>
      <c r="AO3639" s="7" t="str">
        <f t="shared" si="393"/>
        <v/>
      </c>
      <c r="AP3639" s="10" t="str">
        <f t="shared" si="393"/>
        <v/>
      </c>
      <c r="AQ3639" s="310">
        <f>IF(ISNUMBER(SEARCH($T$30,AO3639)),MAX(AQ$5:AQ3638)+1,0)</f>
        <v>0</v>
      </c>
      <c r="AR3639" s="310">
        <f>IF(ISNUMBER(SEARCH($T$31,AO3639)),MAX(AR$5:AR3638)+1,0)</f>
        <v>0</v>
      </c>
      <c r="AS3639" s="128" t="str">
        <f t="shared" si="389"/>
        <v/>
      </c>
      <c r="AT3639" s="105" t="str">
        <f>IF(ISNUMBER($AS3639),INDEX($C$1:$AB$3985,$AS3639,AT$4),"")</f>
        <v/>
      </c>
      <c r="AU3639" s="128"/>
      <c r="AV3639" s="128" t="str">
        <f t="shared" si="391"/>
        <v/>
      </c>
      <c r="AW3639" s="105" t="str">
        <f>IF(ISNUMBER($AV3639),INDEX($C$1:$AB$3985,$AV3639,AW$4),"")</f>
        <v/>
      </c>
      <c r="AX3639" s="105" t="str">
        <f>IF(ISNUMBER($AV3639),INDEX($C$1:$AB$3985,$AV3639,AX$4),"")</f>
        <v/>
      </c>
      <c r="AY3639" s="128"/>
      <c r="AZ3639" s="128"/>
      <c r="BA3639" s="128" t="str">
        <f t="shared" si="392"/>
        <v/>
      </c>
      <c r="BB3639" s="105" t="str">
        <f>IF(ISNUMBER($BA3639),INDEX($C$1:$AB$3985,$BA3639,BB$4),"")</f>
        <v/>
      </c>
      <c r="BC3639" s="105"/>
    </row>
    <row r="3640" spans="1:55" x14ac:dyDescent="0.25">
      <c r="A3640" s="98"/>
      <c r="B3640" s="98"/>
      <c r="C3640" s="73"/>
      <c r="D3640" s="179"/>
      <c r="E3640" s="176"/>
      <c r="F3640" s="176"/>
      <c r="G3640" s="176"/>
      <c r="H3640" s="176"/>
      <c r="I3640" s="176"/>
      <c r="J3640" s="172"/>
      <c r="K3640" s="173"/>
      <c r="L3640" s="178"/>
      <c r="R3640" s="3"/>
      <c r="S3640" s="106"/>
      <c r="T3640" s="106"/>
      <c r="U3640" s="106"/>
      <c r="V3640" s="106"/>
      <c r="W3640" s="106"/>
      <c r="X3640" s="106"/>
      <c r="AB3640" s="188" t="str">
        <f t="shared" si="387"/>
        <v/>
      </c>
      <c r="AC3640" s="188" t="s">
        <v>1585</v>
      </c>
      <c r="AD3640" s="131"/>
      <c r="AE3640" s="131"/>
      <c r="AF3640" s="131"/>
      <c r="AG3640" s="131"/>
      <c r="AH3640" s="131"/>
      <c r="AI3640" s="131"/>
      <c r="AJ3640" s="128" t="str">
        <f t="shared" si="388"/>
        <v/>
      </c>
      <c r="AK3640" s="7" t="str">
        <f>IF(ISNUMBER($AJ3640),INDEX($C$1:$AB$3985,$AJ3640,AK$4),"")</f>
        <v/>
      </c>
      <c r="AL3640" s="7" t="str">
        <f>IF(ISNUMBER($AJ3640),INDEX($C$1:$AB$3985,$AJ3640,AL$4),"")</f>
        <v/>
      </c>
      <c r="AM3640" s="128"/>
      <c r="AN3640" s="128" t="str">
        <f t="shared" si="390"/>
        <v/>
      </c>
      <c r="AO3640" s="7" t="str">
        <f t="shared" si="393"/>
        <v/>
      </c>
      <c r="AP3640" s="10" t="str">
        <f t="shared" si="393"/>
        <v/>
      </c>
      <c r="AQ3640" s="310">
        <f>IF(ISNUMBER(SEARCH($T$30,AO3640)),MAX(AQ$5:AQ3639)+1,0)</f>
        <v>0</v>
      </c>
      <c r="AR3640" s="310">
        <f>IF(ISNUMBER(SEARCH($T$31,AO3640)),MAX(AR$5:AR3639)+1,0)</f>
        <v>0</v>
      </c>
      <c r="AS3640" s="128" t="str">
        <f t="shared" si="389"/>
        <v/>
      </c>
      <c r="AT3640" s="105" t="str">
        <f>IF(ISNUMBER($AS3640),INDEX($C$1:$AB$3985,$AS3640,AT$4),"")</f>
        <v/>
      </c>
      <c r="AU3640" s="128"/>
      <c r="AV3640" s="128" t="str">
        <f t="shared" si="391"/>
        <v/>
      </c>
      <c r="AW3640" s="105" t="str">
        <f>IF(ISNUMBER($AV3640),INDEX($C$1:$AB$3985,$AV3640,AW$4),"")</f>
        <v/>
      </c>
      <c r="AX3640" s="105" t="str">
        <f>IF(ISNUMBER($AV3640),INDEX($C$1:$AB$3985,$AV3640,AX$4),"")</f>
        <v/>
      </c>
      <c r="AY3640" s="128"/>
      <c r="AZ3640" s="128"/>
      <c r="BA3640" s="128" t="str">
        <f t="shared" si="392"/>
        <v/>
      </c>
      <c r="BB3640" s="105" t="str">
        <f>IF(ISNUMBER($BA3640),INDEX($C$1:$AB$3985,$BA3640,BB$4),"")</f>
        <v/>
      </c>
      <c r="BC3640" s="105"/>
    </row>
    <row r="3641" spans="1:55" x14ac:dyDescent="0.25">
      <c r="A3641" s="98"/>
      <c r="B3641" s="98"/>
      <c r="C3641" s="73"/>
      <c r="D3641" s="179"/>
      <c r="E3641" s="176"/>
      <c r="F3641" s="176"/>
      <c r="G3641" s="176"/>
      <c r="H3641" s="176"/>
      <c r="I3641" s="176"/>
      <c r="J3641" s="172"/>
      <c r="K3641" s="173"/>
      <c r="L3641" s="178"/>
      <c r="R3641" s="3"/>
      <c r="S3641" s="106"/>
      <c r="T3641" s="106"/>
      <c r="U3641" s="106"/>
      <c r="V3641" s="106"/>
      <c r="W3641" s="106"/>
      <c r="X3641" s="106"/>
      <c r="AB3641" s="188" t="str">
        <f t="shared" si="387"/>
        <v/>
      </c>
      <c r="AC3641" s="188" t="s">
        <v>1585</v>
      </c>
      <c r="AD3641" s="131"/>
      <c r="AE3641" s="131"/>
      <c r="AF3641" s="131"/>
      <c r="AG3641" s="131"/>
      <c r="AH3641" s="131"/>
      <c r="AI3641" s="131"/>
      <c r="AJ3641" s="128" t="str">
        <f t="shared" si="388"/>
        <v/>
      </c>
      <c r="AK3641" s="7" t="str">
        <f>IF(ISNUMBER($AJ3641),INDEX($C$1:$AB$3985,$AJ3641,AK$4),"")</f>
        <v/>
      </c>
      <c r="AL3641" s="7" t="str">
        <f>IF(ISNUMBER($AJ3641),INDEX($C$1:$AB$3985,$AJ3641,AL$4),"")</f>
        <v/>
      </c>
      <c r="AM3641" s="128"/>
      <c r="AN3641" s="128" t="str">
        <f t="shared" si="390"/>
        <v/>
      </c>
      <c r="AO3641" s="7" t="str">
        <f t="shared" si="393"/>
        <v/>
      </c>
      <c r="AP3641" s="10" t="str">
        <f t="shared" si="393"/>
        <v/>
      </c>
      <c r="AQ3641" s="310">
        <f>IF(ISNUMBER(SEARCH($T$30,AO3641)),MAX(AQ$5:AQ3640)+1,0)</f>
        <v>0</v>
      </c>
      <c r="AR3641" s="310">
        <f>IF(ISNUMBER(SEARCH($T$31,AO3641)),MAX(AR$5:AR3640)+1,0)</f>
        <v>0</v>
      </c>
      <c r="AS3641" s="128" t="str">
        <f t="shared" si="389"/>
        <v/>
      </c>
      <c r="AT3641" s="105" t="str">
        <f>IF(ISNUMBER($AS3641),INDEX($C$1:$AB$3985,$AS3641,AT$4),"")</f>
        <v/>
      </c>
      <c r="AU3641" s="128"/>
      <c r="AV3641" s="128" t="str">
        <f t="shared" si="391"/>
        <v/>
      </c>
      <c r="AW3641" s="105" t="str">
        <f>IF(ISNUMBER($AV3641),INDEX($C$1:$AB$3985,$AV3641,AW$4),"")</f>
        <v/>
      </c>
      <c r="AX3641" s="105" t="str">
        <f>IF(ISNUMBER($AV3641),INDEX($C$1:$AB$3985,$AV3641,AX$4),"")</f>
        <v/>
      </c>
      <c r="AY3641" s="128"/>
      <c r="AZ3641" s="128"/>
      <c r="BA3641" s="128" t="str">
        <f t="shared" si="392"/>
        <v/>
      </c>
      <c r="BB3641" s="105" t="str">
        <f>IF(ISNUMBER($BA3641),INDEX($C$1:$AB$3985,$BA3641,BB$4),"")</f>
        <v/>
      </c>
      <c r="BC3641" s="105"/>
    </row>
    <row r="3642" spans="1:55" x14ac:dyDescent="0.25">
      <c r="A3642" s="98"/>
      <c r="B3642" s="98"/>
      <c r="C3642" s="73"/>
      <c r="D3642" s="179"/>
      <c r="E3642" s="176"/>
      <c r="F3642" s="176"/>
      <c r="G3642" s="176"/>
      <c r="H3642" s="176"/>
      <c r="I3642" s="176"/>
      <c r="J3642" s="172"/>
      <c r="K3642" s="173"/>
      <c r="L3642" s="178"/>
      <c r="R3642" s="3"/>
      <c r="S3642" s="106"/>
      <c r="T3642" s="106"/>
      <c r="U3642" s="106"/>
      <c r="V3642" s="106"/>
      <c r="W3642" s="106"/>
      <c r="X3642" s="106"/>
      <c r="AB3642" s="188" t="str">
        <f t="shared" si="387"/>
        <v/>
      </c>
      <c r="AC3642" s="188" t="s">
        <v>1585</v>
      </c>
      <c r="AD3642" s="131"/>
      <c r="AE3642" s="131"/>
      <c r="AF3642" s="131"/>
      <c r="AG3642" s="131"/>
      <c r="AH3642" s="131"/>
      <c r="AI3642" s="131"/>
      <c r="AJ3642" s="128" t="str">
        <f t="shared" si="388"/>
        <v/>
      </c>
      <c r="AK3642" s="7" t="str">
        <f>IF(ISNUMBER($AJ3642),INDEX($C$1:$AB$3985,$AJ3642,AK$4),"")</f>
        <v/>
      </c>
      <c r="AL3642" s="7" t="str">
        <f>IF(ISNUMBER($AJ3642),INDEX($C$1:$AB$3985,$AJ3642,AL$4),"")</f>
        <v/>
      </c>
      <c r="AM3642" s="128"/>
      <c r="AN3642" s="128" t="str">
        <f t="shared" si="390"/>
        <v/>
      </c>
      <c r="AO3642" s="7" t="str">
        <f t="shared" si="393"/>
        <v/>
      </c>
      <c r="AP3642" s="10" t="str">
        <f t="shared" si="393"/>
        <v/>
      </c>
      <c r="AQ3642" s="310">
        <f>IF(ISNUMBER(SEARCH($T$30,AO3642)),MAX(AQ$5:AQ3641)+1,0)</f>
        <v>0</v>
      </c>
      <c r="AR3642" s="310">
        <f>IF(ISNUMBER(SEARCH($T$31,AO3642)),MAX(AR$5:AR3641)+1,0)</f>
        <v>0</v>
      </c>
      <c r="AS3642" s="128" t="str">
        <f t="shared" si="389"/>
        <v/>
      </c>
      <c r="AT3642" s="105" t="str">
        <f>IF(ISNUMBER($AS3642),INDEX($C$1:$AB$3985,$AS3642,AT$4),"")</f>
        <v/>
      </c>
      <c r="AU3642" s="128"/>
      <c r="AV3642" s="128" t="str">
        <f t="shared" si="391"/>
        <v/>
      </c>
      <c r="AW3642" s="105" t="str">
        <f>IF(ISNUMBER($AV3642),INDEX($C$1:$AB$3985,$AV3642,AW$4),"")</f>
        <v/>
      </c>
      <c r="AX3642" s="105" t="str">
        <f>IF(ISNUMBER($AV3642),INDEX($C$1:$AB$3985,$AV3642,AX$4),"")</f>
        <v/>
      </c>
      <c r="AY3642" s="128"/>
      <c r="AZ3642" s="128"/>
      <c r="BA3642" s="128" t="str">
        <f t="shared" si="392"/>
        <v/>
      </c>
      <c r="BB3642" s="105" t="str">
        <f>IF(ISNUMBER($BA3642),INDEX($C$1:$AB$3985,$BA3642,BB$4),"")</f>
        <v/>
      </c>
      <c r="BC3642" s="105"/>
    </row>
    <row r="3643" spans="1:55" x14ac:dyDescent="0.25">
      <c r="A3643" s="98"/>
      <c r="B3643" s="98"/>
      <c r="C3643" s="73"/>
      <c r="D3643" s="179"/>
      <c r="E3643" s="176"/>
      <c r="F3643" s="176"/>
      <c r="G3643" s="176"/>
      <c r="H3643" s="176"/>
      <c r="I3643" s="176"/>
      <c r="J3643" s="172"/>
      <c r="K3643" s="173"/>
      <c r="L3643" s="178"/>
      <c r="R3643" s="3"/>
      <c r="S3643" s="106"/>
      <c r="T3643" s="106"/>
      <c r="U3643" s="106"/>
      <c r="V3643" s="106"/>
      <c r="W3643" s="106"/>
      <c r="X3643" s="106"/>
      <c r="AB3643" s="188" t="str">
        <f t="shared" si="387"/>
        <v/>
      </c>
      <c r="AC3643" s="188" t="s">
        <v>1585</v>
      </c>
      <c r="AD3643" s="131"/>
      <c r="AE3643" s="131"/>
      <c r="AF3643" s="131"/>
      <c r="AG3643" s="131"/>
      <c r="AH3643" s="131"/>
      <c r="AI3643" s="131"/>
      <c r="AJ3643" s="128" t="str">
        <f t="shared" si="388"/>
        <v/>
      </c>
      <c r="AK3643" s="7" t="str">
        <f>IF(ISNUMBER($AJ3643),INDEX($C$1:$AB$3985,$AJ3643,AK$4),"")</f>
        <v/>
      </c>
      <c r="AL3643" s="7" t="str">
        <f>IF(ISNUMBER($AJ3643),INDEX($C$1:$AB$3985,$AJ3643,AL$4),"")</f>
        <v/>
      </c>
      <c r="AM3643" s="128"/>
      <c r="AN3643" s="128" t="str">
        <f t="shared" si="390"/>
        <v/>
      </c>
      <c r="AO3643" s="7" t="str">
        <f t="shared" si="393"/>
        <v/>
      </c>
      <c r="AP3643" s="10" t="str">
        <f t="shared" si="393"/>
        <v/>
      </c>
      <c r="AQ3643" s="310">
        <f>IF(ISNUMBER(SEARCH($T$30,AO3643)),MAX(AQ$5:AQ3642)+1,0)</f>
        <v>0</v>
      </c>
      <c r="AR3643" s="310">
        <f>IF(ISNUMBER(SEARCH($T$31,AO3643)),MAX(AR$5:AR3642)+1,0)</f>
        <v>0</v>
      </c>
      <c r="AS3643" s="128" t="str">
        <f t="shared" si="389"/>
        <v/>
      </c>
      <c r="AT3643" s="105" t="str">
        <f>IF(ISNUMBER($AS3643),INDEX($C$1:$AB$3985,$AS3643,AT$4),"")</f>
        <v/>
      </c>
      <c r="AU3643" s="128"/>
      <c r="AV3643" s="128" t="str">
        <f t="shared" si="391"/>
        <v/>
      </c>
      <c r="AW3643" s="105" t="str">
        <f>IF(ISNUMBER($AV3643),INDEX($C$1:$AB$3985,$AV3643,AW$4),"")</f>
        <v/>
      </c>
      <c r="AX3643" s="105" t="str">
        <f>IF(ISNUMBER($AV3643),INDEX($C$1:$AB$3985,$AV3643,AX$4),"")</f>
        <v/>
      </c>
      <c r="AY3643" s="128"/>
      <c r="AZ3643" s="128"/>
      <c r="BA3643" s="128" t="str">
        <f t="shared" si="392"/>
        <v/>
      </c>
      <c r="BB3643" s="105" t="str">
        <f>IF(ISNUMBER($BA3643),INDEX($C$1:$AB$3985,$BA3643,BB$4),"")</f>
        <v/>
      </c>
      <c r="BC3643" s="105"/>
    </row>
    <row r="3644" spans="1:55" x14ac:dyDescent="0.25">
      <c r="A3644" s="98"/>
      <c r="B3644" s="98"/>
      <c r="C3644" s="73"/>
      <c r="D3644" s="179"/>
      <c r="E3644" s="176"/>
      <c r="F3644" s="176"/>
      <c r="G3644" s="176"/>
      <c r="H3644" s="176"/>
      <c r="I3644" s="176"/>
      <c r="J3644" s="172"/>
      <c r="K3644" s="173"/>
      <c r="L3644" s="178"/>
      <c r="R3644" s="3"/>
      <c r="S3644" s="106"/>
      <c r="T3644" s="106"/>
      <c r="U3644" s="106"/>
      <c r="V3644" s="106"/>
      <c r="W3644" s="106"/>
      <c r="X3644" s="106"/>
      <c r="AB3644" s="188" t="str">
        <f t="shared" si="387"/>
        <v/>
      </c>
      <c r="AC3644" s="188" t="s">
        <v>1585</v>
      </c>
      <c r="AD3644" s="131"/>
      <c r="AE3644" s="131"/>
      <c r="AF3644" s="131"/>
      <c r="AG3644" s="131"/>
      <c r="AH3644" s="131"/>
      <c r="AI3644" s="131"/>
      <c r="AJ3644" s="128" t="str">
        <f t="shared" si="388"/>
        <v/>
      </c>
      <c r="AK3644" s="7" t="str">
        <f>IF(ISNUMBER($AJ3644),INDEX($C$1:$AB$3985,$AJ3644,AK$4),"")</f>
        <v/>
      </c>
      <c r="AL3644" s="7" t="str">
        <f>IF(ISNUMBER($AJ3644),INDEX($C$1:$AB$3985,$AJ3644,AL$4),"")</f>
        <v/>
      </c>
      <c r="AM3644" s="128"/>
      <c r="AN3644" s="128" t="str">
        <f t="shared" si="390"/>
        <v/>
      </c>
      <c r="AO3644" s="7" t="str">
        <f t="shared" si="393"/>
        <v/>
      </c>
      <c r="AP3644" s="10" t="str">
        <f t="shared" si="393"/>
        <v/>
      </c>
      <c r="AQ3644" s="310">
        <f>IF(ISNUMBER(SEARCH($T$30,AO3644)),MAX(AQ$5:AQ3643)+1,0)</f>
        <v>0</v>
      </c>
      <c r="AR3644" s="310">
        <f>IF(ISNUMBER(SEARCH($T$31,AO3644)),MAX(AR$5:AR3643)+1,0)</f>
        <v>0</v>
      </c>
      <c r="AS3644" s="128" t="str">
        <f t="shared" si="389"/>
        <v/>
      </c>
      <c r="AT3644" s="105" t="str">
        <f>IF(ISNUMBER($AS3644),INDEX($C$1:$AB$3985,$AS3644,AT$4),"")</f>
        <v/>
      </c>
      <c r="AU3644" s="128"/>
      <c r="AV3644" s="128" t="str">
        <f t="shared" si="391"/>
        <v/>
      </c>
      <c r="AW3644" s="105" t="str">
        <f>IF(ISNUMBER($AV3644),INDEX($C$1:$AB$3985,$AV3644,AW$4),"")</f>
        <v/>
      </c>
      <c r="AX3644" s="105" t="str">
        <f>IF(ISNUMBER($AV3644),INDEX($C$1:$AB$3985,$AV3644,AX$4),"")</f>
        <v/>
      </c>
      <c r="AY3644" s="128"/>
      <c r="AZ3644" s="128"/>
      <c r="BA3644" s="128" t="str">
        <f t="shared" si="392"/>
        <v/>
      </c>
      <c r="BB3644" s="105" t="str">
        <f>IF(ISNUMBER($BA3644),INDEX($C$1:$AB$3985,$BA3644,BB$4),"")</f>
        <v/>
      </c>
      <c r="BC3644" s="105"/>
    </row>
    <row r="3645" spans="1:55" x14ac:dyDescent="0.25">
      <c r="A3645" s="98"/>
      <c r="B3645" s="98"/>
      <c r="C3645" s="73"/>
      <c r="D3645" s="179"/>
      <c r="E3645" s="176"/>
      <c r="F3645" s="176"/>
      <c r="G3645" s="176"/>
      <c r="H3645" s="176"/>
      <c r="I3645" s="176"/>
      <c r="J3645" s="172"/>
      <c r="K3645" s="173"/>
      <c r="L3645" s="178"/>
      <c r="R3645" s="3"/>
      <c r="S3645" s="106"/>
      <c r="T3645" s="106"/>
      <c r="U3645" s="106"/>
      <c r="V3645" s="106"/>
      <c r="W3645" s="106"/>
      <c r="X3645" s="106"/>
      <c r="AB3645" s="188" t="str">
        <f t="shared" si="387"/>
        <v/>
      </c>
      <c r="AC3645" s="188" t="s">
        <v>1585</v>
      </c>
      <c r="AD3645" s="131"/>
      <c r="AE3645" s="131"/>
      <c r="AF3645" s="131"/>
      <c r="AG3645" s="131"/>
      <c r="AH3645" s="131"/>
      <c r="AI3645" s="131"/>
      <c r="AJ3645" s="128" t="str">
        <f t="shared" si="388"/>
        <v/>
      </c>
      <c r="AK3645" s="7" t="str">
        <f>IF(ISNUMBER($AJ3645),INDEX($C$1:$AB$3985,$AJ3645,AK$4),"")</f>
        <v/>
      </c>
      <c r="AL3645" s="7" t="str">
        <f>IF(ISNUMBER($AJ3645),INDEX($C$1:$AB$3985,$AJ3645,AL$4),"")</f>
        <v/>
      </c>
      <c r="AM3645" s="128"/>
      <c r="AN3645" s="128" t="str">
        <f t="shared" si="390"/>
        <v/>
      </c>
      <c r="AO3645" s="7" t="str">
        <f t="shared" si="393"/>
        <v/>
      </c>
      <c r="AP3645" s="10" t="str">
        <f t="shared" si="393"/>
        <v/>
      </c>
      <c r="AQ3645" s="310">
        <f>IF(ISNUMBER(SEARCH($T$30,AO3645)),MAX(AQ$5:AQ3644)+1,0)</f>
        <v>0</v>
      </c>
      <c r="AR3645" s="310">
        <f>IF(ISNUMBER(SEARCH($T$31,AO3645)),MAX(AR$5:AR3644)+1,0)</f>
        <v>0</v>
      </c>
      <c r="AS3645" s="128" t="str">
        <f t="shared" si="389"/>
        <v/>
      </c>
      <c r="AT3645" s="105" t="str">
        <f>IF(ISNUMBER($AS3645),INDEX($C$1:$AB$3985,$AS3645,AT$4),"")</f>
        <v/>
      </c>
      <c r="AU3645" s="128"/>
      <c r="AV3645" s="128" t="str">
        <f t="shared" si="391"/>
        <v/>
      </c>
      <c r="AW3645" s="105" t="str">
        <f>IF(ISNUMBER($AV3645),INDEX($C$1:$AB$3985,$AV3645,AW$4),"")</f>
        <v/>
      </c>
      <c r="AX3645" s="105" t="str">
        <f>IF(ISNUMBER($AV3645),INDEX($C$1:$AB$3985,$AV3645,AX$4),"")</f>
        <v/>
      </c>
      <c r="AY3645" s="128"/>
      <c r="AZ3645" s="128"/>
      <c r="BA3645" s="128" t="str">
        <f t="shared" si="392"/>
        <v/>
      </c>
      <c r="BB3645" s="105" t="str">
        <f>IF(ISNUMBER($BA3645),INDEX($C$1:$AB$3985,$BA3645,BB$4),"")</f>
        <v/>
      </c>
      <c r="BC3645" s="105"/>
    </row>
    <row r="3646" spans="1:55" x14ac:dyDescent="0.25">
      <c r="A3646" s="98"/>
      <c r="B3646" s="98"/>
      <c r="C3646" s="73"/>
      <c r="D3646" s="179"/>
      <c r="E3646" s="176"/>
      <c r="F3646" s="176"/>
      <c r="G3646" s="176"/>
      <c r="H3646" s="176"/>
      <c r="I3646" s="176"/>
      <c r="J3646" s="172"/>
      <c r="K3646" s="173"/>
      <c r="L3646" s="178"/>
      <c r="R3646" s="3"/>
      <c r="S3646" s="106"/>
      <c r="T3646" s="106"/>
      <c r="U3646" s="106"/>
      <c r="V3646" s="106"/>
      <c r="W3646" s="106"/>
      <c r="X3646" s="106"/>
      <c r="AB3646" s="188" t="str">
        <f t="shared" si="387"/>
        <v/>
      </c>
      <c r="AC3646" s="188" t="s">
        <v>1585</v>
      </c>
      <c r="AD3646" s="131"/>
      <c r="AE3646" s="131"/>
      <c r="AF3646" s="131"/>
      <c r="AG3646" s="131"/>
      <c r="AH3646" s="131"/>
      <c r="AI3646" s="131"/>
      <c r="AJ3646" s="128" t="str">
        <f t="shared" si="388"/>
        <v/>
      </c>
      <c r="AK3646" s="7" t="str">
        <f>IF(ISNUMBER($AJ3646),INDEX($C$1:$AB$3985,$AJ3646,AK$4),"")</f>
        <v/>
      </c>
      <c r="AL3646" s="7" t="str">
        <f>IF(ISNUMBER($AJ3646),INDEX($C$1:$AB$3985,$AJ3646,AL$4),"")</f>
        <v/>
      </c>
      <c r="AM3646" s="128"/>
      <c r="AN3646" s="128" t="str">
        <f t="shared" si="390"/>
        <v/>
      </c>
      <c r="AO3646" s="7" t="str">
        <f t="shared" si="393"/>
        <v/>
      </c>
      <c r="AP3646" s="10" t="str">
        <f t="shared" si="393"/>
        <v/>
      </c>
      <c r="AQ3646" s="310">
        <f>IF(ISNUMBER(SEARCH($T$30,AO3646)),MAX(AQ$5:AQ3645)+1,0)</f>
        <v>0</v>
      </c>
      <c r="AR3646" s="310">
        <f>IF(ISNUMBER(SEARCH($T$31,AO3646)),MAX(AR$5:AR3645)+1,0)</f>
        <v>0</v>
      </c>
      <c r="AS3646" s="128" t="str">
        <f t="shared" si="389"/>
        <v/>
      </c>
      <c r="AT3646" s="105" t="str">
        <f>IF(ISNUMBER($AS3646),INDEX($C$1:$AB$3985,$AS3646,AT$4),"")</f>
        <v/>
      </c>
      <c r="AU3646" s="128"/>
      <c r="AV3646" s="128" t="str">
        <f t="shared" si="391"/>
        <v/>
      </c>
      <c r="AW3646" s="105" t="str">
        <f>IF(ISNUMBER($AV3646),INDEX($C$1:$AB$3985,$AV3646,AW$4),"")</f>
        <v/>
      </c>
      <c r="AX3646" s="105" t="str">
        <f>IF(ISNUMBER($AV3646),INDEX($C$1:$AB$3985,$AV3646,AX$4),"")</f>
        <v/>
      </c>
      <c r="AY3646" s="128"/>
      <c r="AZ3646" s="128"/>
      <c r="BA3646" s="128" t="str">
        <f t="shared" si="392"/>
        <v/>
      </c>
      <c r="BB3646" s="105" t="str">
        <f>IF(ISNUMBER($BA3646),INDEX($C$1:$AB$3985,$BA3646,BB$4),"")</f>
        <v/>
      </c>
      <c r="BC3646" s="105"/>
    </row>
    <row r="3647" spans="1:55" x14ac:dyDescent="0.25">
      <c r="A3647" s="98"/>
      <c r="B3647" s="98"/>
      <c r="C3647" s="73"/>
      <c r="D3647" s="179"/>
      <c r="E3647" s="176"/>
      <c r="F3647" s="176"/>
      <c r="G3647" s="176"/>
      <c r="H3647" s="176"/>
      <c r="I3647" s="176"/>
      <c r="J3647" s="172"/>
      <c r="K3647" s="173"/>
      <c r="L3647" s="178"/>
      <c r="R3647" s="3"/>
      <c r="S3647" s="106"/>
      <c r="T3647" s="106"/>
      <c r="U3647" s="106"/>
      <c r="V3647" s="106"/>
      <c r="W3647" s="106"/>
      <c r="X3647" s="106"/>
      <c r="AB3647" s="188" t="str">
        <f t="shared" si="387"/>
        <v/>
      </c>
      <c r="AC3647" s="188" t="s">
        <v>1585</v>
      </c>
      <c r="AD3647" s="131"/>
      <c r="AE3647" s="131"/>
      <c r="AF3647" s="131"/>
      <c r="AG3647" s="131"/>
      <c r="AH3647" s="131"/>
      <c r="AI3647" s="131"/>
      <c r="AJ3647" s="128" t="str">
        <f t="shared" si="388"/>
        <v/>
      </c>
      <c r="AK3647" s="7" t="str">
        <f>IF(ISNUMBER($AJ3647),INDEX($C$1:$AB$3985,$AJ3647,AK$4),"")</f>
        <v/>
      </c>
      <c r="AL3647" s="7" t="str">
        <f>IF(ISNUMBER($AJ3647),INDEX($C$1:$AB$3985,$AJ3647,AL$4),"")</f>
        <v/>
      </c>
      <c r="AM3647" s="128"/>
      <c r="AN3647" s="128" t="str">
        <f t="shared" si="390"/>
        <v/>
      </c>
      <c r="AO3647" s="7" t="str">
        <f t="shared" si="393"/>
        <v/>
      </c>
      <c r="AP3647" s="10" t="str">
        <f t="shared" si="393"/>
        <v/>
      </c>
      <c r="AQ3647" s="310">
        <f>IF(ISNUMBER(SEARCH($T$30,AO3647)),MAX(AQ$5:AQ3646)+1,0)</f>
        <v>0</v>
      </c>
      <c r="AR3647" s="310">
        <f>IF(ISNUMBER(SEARCH($T$31,AO3647)),MAX(AR$5:AR3646)+1,0)</f>
        <v>0</v>
      </c>
      <c r="AS3647" s="128" t="str">
        <f t="shared" si="389"/>
        <v/>
      </c>
      <c r="AT3647" s="105" t="str">
        <f>IF(ISNUMBER($AS3647),INDEX($C$1:$AB$3985,$AS3647,AT$4),"")</f>
        <v/>
      </c>
      <c r="AU3647" s="128"/>
      <c r="AV3647" s="128" t="str">
        <f t="shared" si="391"/>
        <v/>
      </c>
      <c r="AW3647" s="105" t="str">
        <f>IF(ISNUMBER($AV3647),INDEX($C$1:$AB$3985,$AV3647,AW$4),"")</f>
        <v/>
      </c>
      <c r="AX3647" s="105" t="str">
        <f>IF(ISNUMBER($AV3647),INDEX($C$1:$AB$3985,$AV3647,AX$4),"")</f>
        <v/>
      </c>
      <c r="AY3647" s="128"/>
      <c r="AZ3647" s="128"/>
      <c r="BA3647" s="128" t="str">
        <f t="shared" si="392"/>
        <v/>
      </c>
      <c r="BB3647" s="105" t="str">
        <f>IF(ISNUMBER($BA3647),INDEX($C$1:$AB$3985,$BA3647,BB$4),"")</f>
        <v/>
      </c>
      <c r="BC3647" s="105"/>
    </row>
    <row r="3648" spans="1:55" x14ac:dyDescent="0.25">
      <c r="A3648" s="98"/>
      <c r="B3648" s="98"/>
      <c r="C3648" s="73"/>
      <c r="D3648" s="179"/>
      <c r="E3648" s="176"/>
      <c r="F3648" s="176"/>
      <c r="G3648" s="176"/>
      <c r="H3648" s="176"/>
      <c r="I3648" s="176"/>
      <c r="J3648" s="172"/>
      <c r="K3648" s="173"/>
      <c r="L3648" s="178"/>
      <c r="R3648" s="3"/>
      <c r="S3648" s="106"/>
      <c r="T3648" s="106"/>
      <c r="U3648" s="106"/>
      <c r="V3648" s="106"/>
      <c r="W3648" s="106"/>
      <c r="X3648" s="106"/>
      <c r="AB3648" s="188" t="str">
        <f t="shared" si="387"/>
        <v/>
      </c>
      <c r="AC3648" s="188" t="s">
        <v>1585</v>
      </c>
      <c r="AD3648" s="131"/>
      <c r="AE3648" s="131"/>
      <c r="AF3648" s="131"/>
      <c r="AG3648" s="131"/>
      <c r="AH3648" s="131"/>
      <c r="AI3648" s="131"/>
      <c r="AJ3648" s="128" t="str">
        <f t="shared" si="388"/>
        <v/>
      </c>
      <c r="AK3648" s="7" t="str">
        <f>IF(ISNUMBER($AJ3648),INDEX($C$1:$AB$3985,$AJ3648,AK$4),"")</f>
        <v/>
      </c>
      <c r="AL3648" s="7" t="str">
        <f>IF(ISNUMBER($AJ3648),INDEX($C$1:$AB$3985,$AJ3648,AL$4),"")</f>
        <v/>
      </c>
      <c r="AM3648" s="128"/>
      <c r="AN3648" s="128" t="str">
        <f t="shared" si="390"/>
        <v/>
      </c>
      <c r="AO3648" s="7" t="str">
        <f t="shared" si="393"/>
        <v/>
      </c>
      <c r="AP3648" s="10" t="str">
        <f t="shared" si="393"/>
        <v/>
      </c>
      <c r="AQ3648" s="310">
        <f>IF(ISNUMBER(SEARCH($T$30,AO3648)),MAX(AQ$5:AQ3647)+1,0)</f>
        <v>0</v>
      </c>
      <c r="AR3648" s="310">
        <f>IF(ISNUMBER(SEARCH($T$31,AO3648)),MAX(AR$5:AR3647)+1,0)</f>
        <v>0</v>
      </c>
      <c r="AS3648" s="128" t="str">
        <f t="shared" si="389"/>
        <v/>
      </c>
      <c r="AT3648" s="105" t="str">
        <f>IF(ISNUMBER($AS3648),INDEX($C$1:$AB$3985,$AS3648,AT$4),"")</f>
        <v/>
      </c>
      <c r="AU3648" s="128"/>
      <c r="AV3648" s="128" t="str">
        <f t="shared" si="391"/>
        <v/>
      </c>
      <c r="AW3648" s="105" t="str">
        <f>IF(ISNUMBER($AV3648),INDEX($C$1:$AB$3985,$AV3648,AW$4),"")</f>
        <v/>
      </c>
      <c r="AX3648" s="105" t="str">
        <f>IF(ISNUMBER($AV3648),INDEX($C$1:$AB$3985,$AV3648,AX$4),"")</f>
        <v/>
      </c>
      <c r="AY3648" s="128"/>
      <c r="AZ3648" s="128"/>
      <c r="BA3648" s="128" t="str">
        <f t="shared" si="392"/>
        <v/>
      </c>
      <c r="BB3648" s="105" t="str">
        <f>IF(ISNUMBER($BA3648),INDEX($C$1:$AB$3985,$BA3648,BB$4),"")</f>
        <v/>
      </c>
      <c r="BC3648" s="105"/>
    </row>
    <row r="3649" spans="1:55" x14ac:dyDescent="0.25">
      <c r="A3649" s="98"/>
      <c r="B3649" s="98"/>
      <c r="C3649" s="73"/>
      <c r="D3649" s="179"/>
      <c r="E3649" s="176"/>
      <c r="F3649" s="176"/>
      <c r="G3649" s="176"/>
      <c r="H3649" s="176"/>
      <c r="I3649" s="176"/>
      <c r="J3649" s="172"/>
      <c r="K3649" s="173"/>
      <c r="L3649" s="178"/>
      <c r="R3649" s="3"/>
      <c r="S3649" s="106"/>
      <c r="T3649" s="106"/>
      <c r="U3649" s="106"/>
      <c r="V3649" s="106"/>
      <c r="W3649" s="106"/>
      <c r="X3649" s="106"/>
      <c r="AB3649" s="188" t="str">
        <f t="shared" si="387"/>
        <v/>
      </c>
      <c r="AC3649" s="188" t="s">
        <v>1585</v>
      </c>
      <c r="AD3649" s="131"/>
      <c r="AE3649" s="131"/>
      <c r="AF3649" s="131"/>
      <c r="AG3649" s="131"/>
      <c r="AH3649" s="131"/>
      <c r="AI3649" s="131"/>
      <c r="AJ3649" s="128" t="str">
        <f t="shared" si="388"/>
        <v/>
      </c>
      <c r="AK3649" s="7" t="str">
        <f>IF(ISNUMBER($AJ3649),INDEX($C$1:$AB$3985,$AJ3649,AK$4),"")</f>
        <v/>
      </c>
      <c r="AL3649" s="7" t="str">
        <f>IF(ISNUMBER($AJ3649),INDEX($C$1:$AB$3985,$AJ3649,AL$4),"")</f>
        <v/>
      </c>
      <c r="AM3649" s="128"/>
      <c r="AN3649" s="128" t="str">
        <f t="shared" si="390"/>
        <v/>
      </c>
      <c r="AO3649" s="7" t="str">
        <f t="shared" si="393"/>
        <v/>
      </c>
      <c r="AP3649" s="10" t="str">
        <f t="shared" si="393"/>
        <v/>
      </c>
      <c r="AQ3649" s="310">
        <f>IF(ISNUMBER(SEARCH($T$30,AO3649)),MAX(AQ$5:AQ3648)+1,0)</f>
        <v>0</v>
      </c>
      <c r="AR3649" s="310">
        <f>IF(ISNUMBER(SEARCH($T$31,AO3649)),MAX(AR$5:AR3648)+1,0)</f>
        <v>0</v>
      </c>
      <c r="AS3649" s="128" t="str">
        <f t="shared" si="389"/>
        <v/>
      </c>
      <c r="AT3649" s="105" t="str">
        <f>IF(ISNUMBER($AS3649),INDEX($C$1:$AB$3985,$AS3649,AT$4),"")</f>
        <v/>
      </c>
      <c r="AU3649" s="128"/>
      <c r="AV3649" s="128" t="str">
        <f t="shared" si="391"/>
        <v/>
      </c>
      <c r="AW3649" s="105" t="str">
        <f>IF(ISNUMBER($AV3649),INDEX($C$1:$AB$3985,$AV3649,AW$4),"")</f>
        <v/>
      </c>
      <c r="AX3649" s="105" t="str">
        <f>IF(ISNUMBER($AV3649),INDEX($C$1:$AB$3985,$AV3649,AX$4),"")</f>
        <v/>
      </c>
      <c r="AY3649" s="128"/>
      <c r="AZ3649" s="128"/>
      <c r="BA3649" s="128" t="str">
        <f t="shared" si="392"/>
        <v/>
      </c>
      <c r="BB3649" s="105" t="str">
        <f>IF(ISNUMBER($BA3649),INDEX($C$1:$AB$3985,$BA3649,BB$4),"")</f>
        <v/>
      </c>
      <c r="BC3649" s="105"/>
    </row>
    <row r="3650" spans="1:55" x14ac:dyDescent="0.25">
      <c r="A3650" s="98"/>
      <c r="B3650" s="98"/>
      <c r="C3650" s="73"/>
      <c r="D3650" s="179"/>
      <c r="E3650" s="176"/>
      <c r="F3650" s="176"/>
      <c r="G3650" s="176"/>
      <c r="H3650" s="176"/>
      <c r="I3650" s="176"/>
      <c r="J3650" s="172"/>
      <c r="K3650" s="173"/>
      <c r="L3650" s="178"/>
      <c r="R3650" s="3"/>
      <c r="S3650" s="106"/>
      <c r="T3650" s="106"/>
      <c r="U3650" s="106"/>
      <c r="V3650" s="106"/>
      <c r="W3650" s="106"/>
      <c r="X3650" s="106"/>
      <c r="AB3650" s="188" t="str">
        <f t="shared" ref="AB3650:AB3713" si="394">_xlfn.CONCAT(C3650,D3650,E3650)</f>
        <v/>
      </c>
      <c r="AC3650" s="188" t="s">
        <v>1585</v>
      </c>
      <c r="AD3650" s="131"/>
      <c r="AE3650" s="131"/>
      <c r="AF3650" s="131"/>
      <c r="AG3650" s="131"/>
      <c r="AH3650" s="131"/>
      <c r="AI3650" s="131"/>
      <c r="AJ3650" s="128" t="str">
        <f t="shared" si="388"/>
        <v/>
      </c>
      <c r="AK3650" s="7" t="str">
        <f>IF(ISNUMBER($AJ3650),INDEX($C$1:$AB$3985,$AJ3650,AK$4),"")</f>
        <v/>
      </c>
      <c r="AL3650" s="7" t="str">
        <f>IF(ISNUMBER($AJ3650),INDEX($C$1:$AB$3985,$AJ3650,AL$4),"")</f>
        <v/>
      </c>
      <c r="AM3650" s="128"/>
      <c r="AN3650" s="128" t="str">
        <f t="shared" si="390"/>
        <v/>
      </c>
      <c r="AO3650" s="7" t="str">
        <f t="shared" si="393"/>
        <v/>
      </c>
      <c r="AP3650" s="10" t="str">
        <f t="shared" si="393"/>
        <v/>
      </c>
      <c r="AQ3650" s="310">
        <f>IF(ISNUMBER(SEARCH($T$30,AO3650)),MAX(AQ$5:AQ3649)+1,0)</f>
        <v>0</v>
      </c>
      <c r="AR3650" s="310">
        <f>IF(ISNUMBER(SEARCH($T$31,AO3650)),MAX(AR$5:AR3649)+1,0)</f>
        <v>0</v>
      </c>
      <c r="AS3650" s="128" t="str">
        <f t="shared" si="389"/>
        <v/>
      </c>
      <c r="AT3650" s="105" t="str">
        <f>IF(ISNUMBER($AS3650),INDEX($C$1:$AB$3985,$AS3650,AT$4),"")</f>
        <v/>
      </c>
      <c r="AU3650" s="128"/>
      <c r="AV3650" s="128" t="str">
        <f t="shared" si="391"/>
        <v/>
      </c>
      <c r="AW3650" s="105" t="str">
        <f>IF(ISNUMBER($AV3650),INDEX($C$1:$AB$3985,$AV3650,AW$4),"")</f>
        <v/>
      </c>
      <c r="AX3650" s="105" t="str">
        <f>IF(ISNUMBER($AV3650),INDEX($C$1:$AB$3985,$AV3650,AX$4),"")</f>
        <v/>
      </c>
      <c r="AY3650" s="128"/>
      <c r="AZ3650" s="128"/>
      <c r="BA3650" s="128" t="str">
        <f t="shared" si="392"/>
        <v/>
      </c>
      <c r="BB3650" s="105" t="str">
        <f>IF(ISNUMBER($BA3650),INDEX($C$1:$AB$3985,$BA3650,BB$4),"")</f>
        <v/>
      </c>
      <c r="BC3650" s="105"/>
    </row>
    <row r="3651" spans="1:55" x14ac:dyDescent="0.25">
      <c r="A3651" s="98"/>
      <c r="B3651" s="98"/>
      <c r="C3651" s="73"/>
      <c r="D3651" s="179"/>
      <c r="E3651" s="176"/>
      <c r="F3651" s="176"/>
      <c r="G3651" s="176"/>
      <c r="H3651" s="176"/>
      <c r="I3651" s="176"/>
      <c r="J3651" s="172"/>
      <c r="K3651" s="173"/>
      <c r="L3651" s="178"/>
      <c r="R3651" s="3"/>
      <c r="S3651" s="106"/>
      <c r="T3651" s="106"/>
      <c r="U3651" s="106"/>
      <c r="V3651" s="106"/>
      <c r="W3651" s="106"/>
      <c r="X3651" s="106"/>
      <c r="AB3651" s="188" t="str">
        <f t="shared" si="394"/>
        <v/>
      </c>
      <c r="AC3651" s="188" t="s">
        <v>1585</v>
      </c>
      <c r="AD3651" s="131"/>
      <c r="AE3651" s="131"/>
      <c r="AF3651" s="131"/>
      <c r="AG3651" s="131"/>
      <c r="AH3651" s="131"/>
      <c r="AI3651" s="131"/>
      <c r="AJ3651" s="128" t="str">
        <f t="shared" si="388"/>
        <v/>
      </c>
      <c r="AK3651" s="7" t="str">
        <f>IF(ISNUMBER($AJ3651),INDEX($C$1:$AB$3985,$AJ3651,AK$4),"")</f>
        <v/>
      </c>
      <c r="AL3651" s="7" t="str">
        <f>IF(ISNUMBER($AJ3651),INDEX($C$1:$AB$3985,$AJ3651,AL$4),"")</f>
        <v/>
      </c>
      <c r="AM3651" s="128"/>
      <c r="AN3651" s="128" t="str">
        <f t="shared" si="390"/>
        <v/>
      </c>
      <c r="AO3651" s="7" t="str">
        <f t="shared" si="393"/>
        <v/>
      </c>
      <c r="AP3651" s="10" t="str">
        <f t="shared" si="393"/>
        <v/>
      </c>
      <c r="AQ3651" s="310">
        <f>IF(ISNUMBER(SEARCH($T$30,AO3651)),MAX(AQ$5:AQ3650)+1,0)</f>
        <v>0</v>
      </c>
      <c r="AR3651" s="310">
        <f>IF(ISNUMBER(SEARCH($T$31,AO3651)),MAX(AR$5:AR3650)+1,0)</f>
        <v>0</v>
      </c>
      <c r="AS3651" s="128" t="str">
        <f t="shared" si="389"/>
        <v/>
      </c>
      <c r="AT3651" s="105" t="str">
        <f>IF(ISNUMBER($AS3651),INDEX($C$1:$AB$3985,$AS3651,AT$4),"")</f>
        <v/>
      </c>
      <c r="AU3651" s="128"/>
      <c r="AV3651" s="128" t="str">
        <f t="shared" si="391"/>
        <v/>
      </c>
      <c r="AW3651" s="105" t="str">
        <f>IF(ISNUMBER($AV3651),INDEX($C$1:$AB$3985,$AV3651,AW$4),"")</f>
        <v/>
      </c>
      <c r="AX3651" s="105" t="str">
        <f>IF(ISNUMBER($AV3651),INDEX($C$1:$AB$3985,$AV3651,AX$4),"")</f>
        <v/>
      </c>
      <c r="AY3651" s="128"/>
      <c r="AZ3651" s="128"/>
      <c r="BA3651" s="128" t="str">
        <f t="shared" si="392"/>
        <v/>
      </c>
      <c r="BB3651" s="105" t="str">
        <f>IF(ISNUMBER($BA3651),INDEX($C$1:$AB$3985,$BA3651,BB$4),"")</f>
        <v/>
      </c>
      <c r="BC3651" s="105"/>
    </row>
    <row r="3652" spans="1:55" x14ac:dyDescent="0.25">
      <c r="A3652" s="98"/>
      <c r="B3652" s="98"/>
      <c r="C3652" s="73"/>
      <c r="D3652" s="179"/>
      <c r="E3652" s="176"/>
      <c r="F3652" s="176"/>
      <c r="G3652" s="176"/>
      <c r="H3652" s="176"/>
      <c r="I3652" s="176"/>
      <c r="J3652" s="172"/>
      <c r="K3652" s="173"/>
      <c r="L3652" s="178"/>
      <c r="R3652" s="3"/>
      <c r="S3652" s="106"/>
      <c r="T3652" s="106"/>
      <c r="U3652" s="106"/>
      <c r="V3652" s="106"/>
      <c r="W3652" s="106"/>
      <c r="X3652" s="106"/>
      <c r="AB3652" s="188" t="str">
        <f t="shared" si="394"/>
        <v/>
      </c>
      <c r="AC3652" s="188" t="s">
        <v>1585</v>
      </c>
      <c r="AD3652" s="131"/>
      <c r="AE3652" s="131"/>
      <c r="AF3652" s="131"/>
      <c r="AG3652" s="131"/>
      <c r="AH3652" s="131"/>
      <c r="AI3652" s="131"/>
      <c r="AJ3652" s="128" t="str">
        <f t="shared" si="388"/>
        <v/>
      </c>
      <c r="AK3652" s="7" t="str">
        <f>IF(ISNUMBER($AJ3652),INDEX($C$1:$AB$3985,$AJ3652,AK$4),"")</f>
        <v/>
      </c>
      <c r="AL3652" s="7" t="str">
        <f>IF(ISNUMBER($AJ3652),INDEX($C$1:$AB$3985,$AJ3652,AL$4),"")</f>
        <v/>
      </c>
      <c r="AM3652" s="128"/>
      <c r="AN3652" s="128" t="str">
        <f t="shared" si="390"/>
        <v/>
      </c>
      <c r="AO3652" s="7" t="str">
        <f t="shared" si="393"/>
        <v/>
      </c>
      <c r="AP3652" s="10" t="str">
        <f t="shared" si="393"/>
        <v/>
      </c>
      <c r="AQ3652" s="310">
        <f>IF(ISNUMBER(SEARCH($T$30,AO3652)),MAX(AQ$5:AQ3651)+1,0)</f>
        <v>0</v>
      </c>
      <c r="AR3652" s="310">
        <f>IF(ISNUMBER(SEARCH($T$31,AO3652)),MAX(AR$5:AR3651)+1,0)</f>
        <v>0</v>
      </c>
      <c r="AS3652" s="128" t="str">
        <f t="shared" si="389"/>
        <v/>
      </c>
      <c r="AT3652" s="105" t="str">
        <f>IF(ISNUMBER($AS3652),INDEX($C$1:$AB$3985,$AS3652,AT$4),"")</f>
        <v/>
      </c>
      <c r="AU3652" s="128"/>
      <c r="AV3652" s="128" t="str">
        <f t="shared" si="391"/>
        <v/>
      </c>
      <c r="AW3652" s="105" t="str">
        <f>IF(ISNUMBER($AV3652),INDEX($C$1:$AB$3985,$AV3652,AW$4),"")</f>
        <v/>
      </c>
      <c r="AX3652" s="105" t="str">
        <f>IF(ISNUMBER($AV3652),INDEX($C$1:$AB$3985,$AV3652,AX$4),"")</f>
        <v/>
      </c>
      <c r="AY3652" s="128"/>
      <c r="AZ3652" s="128"/>
      <c r="BA3652" s="128" t="str">
        <f t="shared" si="392"/>
        <v/>
      </c>
      <c r="BB3652" s="105" t="str">
        <f>IF(ISNUMBER($BA3652),INDEX($C$1:$AB$3985,$BA3652,BB$4),"")</f>
        <v/>
      </c>
      <c r="BC3652" s="105"/>
    </row>
    <row r="3653" spans="1:55" x14ac:dyDescent="0.25">
      <c r="A3653" s="98"/>
      <c r="B3653" s="98"/>
      <c r="C3653" s="73"/>
      <c r="D3653" s="179"/>
      <c r="E3653" s="176"/>
      <c r="F3653" s="176"/>
      <c r="G3653" s="176"/>
      <c r="H3653" s="176"/>
      <c r="I3653" s="176"/>
      <c r="J3653" s="172"/>
      <c r="K3653" s="173"/>
      <c r="L3653" s="178"/>
      <c r="R3653" s="3"/>
      <c r="S3653" s="106"/>
      <c r="T3653" s="106"/>
      <c r="U3653" s="106"/>
      <c r="V3653" s="106"/>
      <c r="W3653" s="106"/>
      <c r="X3653" s="106"/>
      <c r="AB3653" s="188" t="str">
        <f t="shared" si="394"/>
        <v/>
      </c>
      <c r="AC3653" s="188" t="s">
        <v>1585</v>
      </c>
      <c r="AD3653" s="131"/>
      <c r="AE3653" s="131"/>
      <c r="AF3653" s="131"/>
      <c r="AG3653" s="131"/>
      <c r="AH3653" s="131"/>
      <c r="AI3653" s="131"/>
      <c r="AJ3653" s="128" t="str">
        <f t="shared" si="388"/>
        <v/>
      </c>
      <c r="AK3653" s="7" t="str">
        <f>IF(ISNUMBER($AJ3653),INDEX($C$1:$AB$3985,$AJ3653,AK$4),"")</f>
        <v/>
      </c>
      <c r="AL3653" s="7" t="str">
        <f>IF(ISNUMBER($AJ3653),INDEX($C$1:$AB$3985,$AJ3653,AL$4),"")</f>
        <v/>
      </c>
      <c r="AM3653" s="128"/>
      <c r="AN3653" s="128" t="str">
        <f t="shared" si="390"/>
        <v/>
      </c>
      <c r="AO3653" s="7" t="str">
        <f t="shared" si="393"/>
        <v/>
      </c>
      <c r="AP3653" s="10" t="str">
        <f t="shared" si="393"/>
        <v/>
      </c>
      <c r="AQ3653" s="310">
        <f>IF(ISNUMBER(SEARCH($T$30,AO3653)),MAX(AQ$5:AQ3652)+1,0)</f>
        <v>0</v>
      </c>
      <c r="AR3653" s="310">
        <f>IF(ISNUMBER(SEARCH($T$31,AO3653)),MAX(AR$5:AR3652)+1,0)</f>
        <v>0</v>
      </c>
      <c r="AS3653" s="128" t="str">
        <f t="shared" si="389"/>
        <v/>
      </c>
      <c r="AT3653" s="105" t="str">
        <f>IF(ISNUMBER($AS3653),INDEX($C$1:$AB$3985,$AS3653,AT$4),"")</f>
        <v/>
      </c>
      <c r="AU3653" s="128"/>
      <c r="AV3653" s="128" t="str">
        <f t="shared" si="391"/>
        <v/>
      </c>
      <c r="AW3653" s="105" t="str">
        <f>IF(ISNUMBER($AV3653),INDEX($C$1:$AB$3985,$AV3653,AW$4),"")</f>
        <v/>
      </c>
      <c r="AX3653" s="105" t="str">
        <f>IF(ISNUMBER($AV3653),INDEX($C$1:$AB$3985,$AV3653,AX$4),"")</f>
        <v/>
      </c>
      <c r="AY3653" s="128"/>
      <c r="AZ3653" s="128"/>
      <c r="BA3653" s="128" t="str">
        <f t="shared" si="392"/>
        <v/>
      </c>
      <c r="BB3653" s="105" t="str">
        <f>IF(ISNUMBER($BA3653),INDEX($C$1:$AB$3985,$BA3653,BB$4),"")</f>
        <v/>
      </c>
      <c r="BC3653" s="105"/>
    </row>
    <row r="3654" spans="1:55" x14ac:dyDescent="0.25">
      <c r="A3654" s="98"/>
      <c r="B3654" s="98"/>
      <c r="C3654" s="73"/>
      <c r="D3654" s="179"/>
      <c r="E3654" s="176"/>
      <c r="F3654" s="176"/>
      <c r="G3654" s="176"/>
      <c r="H3654" s="176"/>
      <c r="I3654" s="176"/>
      <c r="J3654" s="172"/>
      <c r="K3654" s="173"/>
      <c r="L3654" s="178"/>
      <c r="R3654" s="3"/>
      <c r="S3654" s="106"/>
      <c r="T3654" s="106"/>
      <c r="U3654" s="106"/>
      <c r="V3654" s="106"/>
      <c r="W3654" s="106"/>
      <c r="X3654" s="106"/>
      <c r="AB3654" s="188" t="str">
        <f t="shared" si="394"/>
        <v/>
      </c>
      <c r="AC3654" s="188" t="s">
        <v>1585</v>
      </c>
      <c r="AD3654" s="131"/>
      <c r="AE3654" s="131"/>
      <c r="AF3654" s="131"/>
      <c r="AG3654" s="131"/>
      <c r="AH3654" s="131"/>
      <c r="AI3654" s="131"/>
      <c r="AJ3654" s="128" t="str">
        <f t="shared" ref="AJ3654:AJ3717" si="395">IF(AJ3653="","",IF(AJ3653+1&lt;=$AH$6,AJ3653+1,""))</f>
        <v/>
      </c>
      <c r="AK3654" s="7" t="str">
        <f>IF(ISNUMBER($AJ3654),INDEX($C$1:$AB$3985,$AJ3654,AK$4),"")</f>
        <v/>
      </c>
      <c r="AL3654" s="7" t="str">
        <f>IF(ISNUMBER($AJ3654),INDEX($C$1:$AB$3985,$AJ3654,AL$4),"")</f>
        <v/>
      </c>
      <c r="AM3654" s="128"/>
      <c r="AN3654" s="128" t="str">
        <f t="shared" si="390"/>
        <v/>
      </c>
      <c r="AO3654" s="7" t="str">
        <f t="shared" si="393"/>
        <v/>
      </c>
      <c r="AP3654" s="10" t="str">
        <f t="shared" si="393"/>
        <v/>
      </c>
      <c r="AQ3654" s="310">
        <f>IF(ISNUMBER(SEARCH($T$30,AO3654)),MAX(AQ$5:AQ3653)+1,0)</f>
        <v>0</v>
      </c>
      <c r="AR3654" s="310">
        <f>IF(ISNUMBER(SEARCH($T$31,AO3654)),MAX(AR$5:AR3653)+1,0)</f>
        <v>0</v>
      </c>
      <c r="AS3654" s="128" t="str">
        <f t="shared" ref="AS3654:AS3717" si="396">IF(AS3653="","",IF(AS3653+1&lt;=$AH$8,AS3653+1,""))</f>
        <v/>
      </c>
      <c r="AT3654" s="105" t="str">
        <f>IF(ISNUMBER($AS3654),INDEX($C$1:$AB$3985,$AS3654,AT$4),"")</f>
        <v/>
      </c>
      <c r="AU3654" s="128"/>
      <c r="AV3654" s="128" t="str">
        <f t="shared" si="391"/>
        <v/>
      </c>
      <c r="AW3654" s="105" t="str">
        <f>IF(ISNUMBER($AV3654),INDEX($C$1:$AB$3985,$AV3654,AW$4),"")</f>
        <v/>
      </c>
      <c r="AX3654" s="105" t="str">
        <f>IF(ISNUMBER($AV3654),INDEX($C$1:$AB$3985,$AV3654,AX$4),"")</f>
        <v/>
      </c>
      <c r="AY3654" s="128"/>
      <c r="AZ3654" s="128"/>
      <c r="BA3654" s="128" t="str">
        <f t="shared" si="392"/>
        <v/>
      </c>
      <c r="BB3654" s="105" t="str">
        <f>IF(ISNUMBER($BA3654),INDEX($C$1:$AB$3985,$BA3654,BB$4),"")</f>
        <v/>
      </c>
      <c r="BC3654" s="105"/>
    </row>
    <row r="3655" spans="1:55" x14ac:dyDescent="0.25">
      <c r="A3655" s="98"/>
      <c r="B3655" s="98"/>
      <c r="C3655" s="73"/>
      <c r="D3655" s="179"/>
      <c r="E3655" s="176"/>
      <c r="F3655" s="176"/>
      <c r="G3655" s="176"/>
      <c r="H3655" s="176"/>
      <c r="I3655" s="176"/>
      <c r="J3655" s="172"/>
      <c r="K3655" s="173"/>
      <c r="L3655" s="178"/>
      <c r="R3655" s="3"/>
      <c r="S3655" s="106"/>
      <c r="T3655" s="106"/>
      <c r="U3655" s="106"/>
      <c r="V3655" s="106"/>
      <c r="W3655" s="106"/>
      <c r="X3655" s="106"/>
      <c r="AB3655" s="188" t="str">
        <f t="shared" si="394"/>
        <v/>
      </c>
      <c r="AC3655" s="188" t="s">
        <v>1585</v>
      </c>
      <c r="AD3655" s="131"/>
      <c r="AE3655" s="131"/>
      <c r="AF3655" s="131"/>
      <c r="AG3655" s="131"/>
      <c r="AH3655" s="131"/>
      <c r="AI3655" s="131"/>
      <c r="AJ3655" s="128" t="str">
        <f t="shared" si="395"/>
        <v/>
      </c>
      <c r="AK3655" s="7" t="str">
        <f>IF(ISNUMBER($AJ3655),INDEX($C$1:$AB$3985,$AJ3655,AK$4),"")</f>
        <v/>
      </c>
      <c r="AL3655" s="7" t="str">
        <f>IF(ISNUMBER($AJ3655),INDEX($C$1:$AB$3985,$AJ3655,AL$4),"")</f>
        <v/>
      </c>
      <c r="AM3655" s="128"/>
      <c r="AN3655" s="128" t="str">
        <f t="shared" ref="AN3655:AN3718" si="397">IF(AN3654="","",IF(AN3654+1&lt;=$AH$7,AN3654+1,""))</f>
        <v/>
      </c>
      <c r="AO3655" s="7" t="str">
        <f t="shared" si="393"/>
        <v/>
      </c>
      <c r="AP3655" s="10" t="str">
        <f t="shared" si="393"/>
        <v/>
      </c>
      <c r="AQ3655" s="310">
        <f>IF(ISNUMBER(SEARCH($T$30,AO3655)),MAX(AQ$5:AQ3654)+1,0)</f>
        <v>0</v>
      </c>
      <c r="AR3655" s="310">
        <f>IF(ISNUMBER(SEARCH($T$31,AO3655)),MAX(AR$5:AR3654)+1,0)</f>
        <v>0</v>
      </c>
      <c r="AS3655" s="128" t="str">
        <f t="shared" si="396"/>
        <v/>
      </c>
      <c r="AT3655" s="105" t="str">
        <f>IF(ISNUMBER($AS3655),INDEX($C$1:$AB$3985,$AS3655,AT$4),"")</f>
        <v/>
      </c>
      <c r="AU3655" s="128"/>
      <c r="AV3655" s="128" t="str">
        <f t="shared" ref="AV3655:AV3718" si="398">IF(AV3654="","",IF(AV3654+1&lt;=$AH$9,AV3654+1,""))</f>
        <v/>
      </c>
      <c r="AW3655" s="105" t="str">
        <f>IF(ISNUMBER($AV3655),INDEX($C$1:$AB$3985,$AV3655,AW$4),"")</f>
        <v/>
      </c>
      <c r="AX3655" s="105" t="str">
        <f>IF(ISNUMBER($AV3655),INDEX($C$1:$AB$3985,$AV3655,AX$4),"")</f>
        <v/>
      </c>
      <c r="AY3655" s="128"/>
      <c r="AZ3655" s="128"/>
      <c r="BA3655" s="128" t="str">
        <f t="shared" ref="BA3655:BA3718" si="399">IF(BA3654="","",IF(BA3654+1&lt;=$AH$10,BA3654+1,""))</f>
        <v/>
      </c>
      <c r="BB3655" s="105" t="str">
        <f>IF(ISNUMBER($BA3655),INDEX($C$1:$AB$3985,$BA3655,BB$4),"")</f>
        <v/>
      </c>
      <c r="BC3655" s="105"/>
    </row>
    <row r="3656" spans="1:55" x14ac:dyDescent="0.25">
      <c r="A3656" s="98"/>
      <c r="B3656" s="98"/>
      <c r="C3656" s="73"/>
      <c r="D3656" s="179"/>
      <c r="E3656" s="176"/>
      <c r="F3656" s="176"/>
      <c r="G3656" s="176"/>
      <c r="H3656" s="176"/>
      <c r="I3656" s="176"/>
      <c r="J3656" s="172"/>
      <c r="K3656" s="173"/>
      <c r="L3656" s="178"/>
      <c r="R3656" s="3"/>
      <c r="S3656" s="106"/>
      <c r="T3656" s="106"/>
      <c r="U3656" s="106"/>
      <c r="V3656" s="106"/>
      <c r="W3656" s="106"/>
      <c r="X3656" s="106"/>
      <c r="AB3656" s="188" t="str">
        <f t="shared" si="394"/>
        <v/>
      </c>
      <c r="AC3656" s="188" t="s">
        <v>1585</v>
      </c>
      <c r="AD3656" s="131"/>
      <c r="AE3656" s="131"/>
      <c r="AF3656" s="131"/>
      <c r="AG3656" s="131"/>
      <c r="AH3656" s="131"/>
      <c r="AI3656" s="131"/>
      <c r="AJ3656" s="128" t="str">
        <f t="shared" si="395"/>
        <v/>
      </c>
      <c r="AK3656" s="7" t="str">
        <f>IF(ISNUMBER($AJ3656),INDEX($C$1:$AB$3985,$AJ3656,AK$4),"")</f>
        <v/>
      </c>
      <c r="AL3656" s="7" t="str">
        <f>IF(ISNUMBER($AJ3656),INDEX($C$1:$AB$3985,$AJ3656,AL$4),"")</f>
        <v/>
      </c>
      <c r="AM3656" s="128"/>
      <c r="AN3656" s="128" t="str">
        <f t="shared" si="397"/>
        <v/>
      </c>
      <c r="AO3656" s="7" t="str">
        <f t="shared" si="393"/>
        <v/>
      </c>
      <c r="AP3656" s="10" t="str">
        <f t="shared" si="393"/>
        <v/>
      </c>
      <c r="AQ3656" s="310">
        <f>IF(ISNUMBER(SEARCH($T$30,AO3656)),MAX(AQ$5:AQ3655)+1,0)</f>
        <v>0</v>
      </c>
      <c r="AR3656" s="310">
        <f>IF(ISNUMBER(SEARCH($T$31,AO3656)),MAX(AR$5:AR3655)+1,0)</f>
        <v>0</v>
      </c>
      <c r="AS3656" s="128" t="str">
        <f t="shared" si="396"/>
        <v/>
      </c>
      <c r="AT3656" s="105" t="str">
        <f>IF(ISNUMBER($AS3656),INDEX($C$1:$AB$3985,$AS3656,AT$4),"")</f>
        <v/>
      </c>
      <c r="AU3656" s="128"/>
      <c r="AV3656" s="128" t="str">
        <f t="shared" si="398"/>
        <v/>
      </c>
      <c r="AW3656" s="105" t="str">
        <f>IF(ISNUMBER($AV3656),INDEX($C$1:$AB$3985,$AV3656,AW$4),"")</f>
        <v/>
      </c>
      <c r="AX3656" s="105" t="str">
        <f>IF(ISNUMBER($AV3656),INDEX($C$1:$AB$3985,$AV3656,AX$4),"")</f>
        <v/>
      </c>
      <c r="AY3656" s="128"/>
      <c r="AZ3656" s="128"/>
      <c r="BA3656" s="128" t="str">
        <f t="shared" si="399"/>
        <v/>
      </c>
      <c r="BB3656" s="105" t="str">
        <f>IF(ISNUMBER($BA3656),INDEX($C$1:$AB$3985,$BA3656,BB$4),"")</f>
        <v/>
      </c>
      <c r="BC3656" s="105"/>
    </row>
    <row r="3657" spans="1:55" x14ac:dyDescent="0.25">
      <c r="A3657" s="98"/>
      <c r="B3657" s="98"/>
      <c r="C3657" s="73"/>
      <c r="D3657" s="179"/>
      <c r="E3657" s="176"/>
      <c r="F3657" s="176"/>
      <c r="G3657" s="176"/>
      <c r="H3657" s="176"/>
      <c r="I3657" s="176"/>
      <c r="J3657" s="172"/>
      <c r="K3657" s="173"/>
      <c r="L3657" s="178"/>
      <c r="R3657" s="3"/>
      <c r="S3657" s="106"/>
      <c r="T3657" s="106"/>
      <c r="U3657" s="106"/>
      <c r="V3657" s="106"/>
      <c r="W3657" s="106"/>
      <c r="X3657" s="106"/>
      <c r="AB3657" s="188" t="str">
        <f t="shared" si="394"/>
        <v/>
      </c>
      <c r="AC3657" s="188" t="s">
        <v>1585</v>
      </c>
      <c r="AD3657" s="131"/>
      <c r="AE3657" s="131"/>
      <c r="AF3657" s="131"/>
      <c r="AG3657" s="131"/>
      <c r="AH3657" s="131"/>
      <c r="AI3657" s="131"/>
      <c r="AJ3657" s="128" t="str">
        <f t="shared" si="395"/>
        <v/>
      </c>
      <c r="AK3657" s="7" t="str">
        <f>IF(ISNUMBER($AJ3657),INDEX($C$1:$AB$3985,$AJ3657,AK$4),"")</f>
        <v/>
      </c>
      <c r="AL3657" s="7" t="str">
        <f>IF(ISNUMBER($AJ3657),INDEX($C$1:$AB$3985,$AJ3657,AL$4),"")</f>
        <v/>
      </c>
      <c r="AM3657" s="128"/>
      <c r="AN3657" s="128" t="str">
        <f t="shared" si="397"/>
        <v/>
      </c>
      <c r="AO3657" s="7" t="str">
        <f t="shared" si="393"/>
        <v/>
      </c>
      <c r="AP3657" s="10" t="str">
        <f t="shared" si="393"/>
        <v/>
      </c>
      <c r="AQ3657" s="310">
        <f>IF(ISNUMBER(SEARCH($T$30,AO3657)),MAX(AQ$5:AQ3656)+1,0)</f>
        <v>0</v>
      </c>
      <c r="AR3657" s="310">
        <f>IF(ISNUMBER(SEARCH($T$31,AO3657)),MAX(AR$5:AR3656)+1,0)</f>
        <v>0</v>
      </c>
      <c r="AS3657" s="128" t="str">
        <f t="shared" si="396"/>
        <v/>
      </c>
      <c r="AT3657" s="105" t="str">
        <f>IF(ISNUMBER($AS3657),INDEX($C$1:$AB$3985,$AS3657,AT$4),"")</f>
        <v/>
      </c>
      <c r="AU3657" s="128"/>
      <c r="AV3657" s="128" t="str">
        <f t="shared" si="398"/>
        <v/>
      </c>
      <c r="AW3657" s="105" t="str">
        <f>IF(ISNUMBER($AV3657),INDEX($C$1:$AB$3985,$AV3657,AW$4),"")</f>
        <v/>
      </c>
      <c r="AX3657" s="105" t="str">
        <f>IF(ISNUMBER($AV3657),INDEX($C$1:$AB$3985,$AV3657,AX$4),"")</f>
        <v/>
      </c>
      <c r="AY3657" s="128"/>
      <c r="AZ3657" s="128"/>
      <c r="BA3657" s="128" t="str">
        <f t="shared" si="399"/>
        <v/>
      </c>
      <c r="BB3657" s="105" t="str">
        <f>IF(ISNUMBER($BA3657),INDEX($C$1:$AB$3985,$BA3657,BB$4),"")</f>
        <v/>
      </c>
      <c r="BC3657" s="105"/>
    </row>
    <row r="3658" spans="1:55" x14ac:dyDescent="0.25">
      <c r="A3658" s="98"/>
      <c r="B3658" s="98"/>
      <c r="C3658" s="73"/>
      <c r="D3658" s="179"/>
      <c r="E3658" s="176"/>
      <c r="F3658" s="176"/>
      <c r="G3658" s="176"/>
      <c r="H3658" s="176"/>
      <c r="I3658" s="176"/>
      <c r="J3658" s="172"/>
      <c r="K3658" s="173"/>
      <c r="L3658" s="178"/>
      <c r="R3658" s="3"/>
      <c r="S3658" s="106"/>
      <c r="T3658" s="106"/>
      <c r="U3658" s="106"/>
      <c r="V3658" s="106"/>
      <c r="W3658" s="106"/>
      <c r="X3658" s="106"/>
      <c r="AB3658" s="188" t="str">
        <f t="shared" si="394"/>
        <v/>
      </c>
      <c r="AC3658" s="188" t="s">
        <v>1585</v>
      </c>
      <c r="AD3658" s="131"/>
      <c r="AE3658" s="131"/>
      <c r="AF3658" s="131"/>
      <c r="AG3658" s="131"/>
      <c r="AH3658" s="131"/>
      <c r="AI3658" s="131"/>
      <c r="AJ3658" s="128" t="str">
        <f t="shared" si="395"/>
        <v/>
      </c>
      <c r="AK3658" s="7" t="str">
        <f>IF(ISNUMBER($AJ3658),INDEX($C$1:$AB$3985,$AJ3658,AK$4),"")</f>
        <v/>
      </c>
      <c r="AL3658" s="7" t="str">
        <f>IF(ISNUMBER($AJ3658),INDEX($C$1:$AB$3985,$AJ3658,AL$4),"")</f>
        <v/>
      </c>
      <c r="AM3658" s="128"/>
      <c r="AN3658" s="128" t="str">
        <f t="shared" si="397"/>
        <v/>
      </c>
      <c r="AO3658" s="7" t="str">
        <f t="shared" ref="AO3658:AP3721" si="400">IF(ISNUMBER($AN3658),INDEX($C$1:$AB$2294,$AN3658,AO$4),"")</f>
        <v/>
      </c>
      <c r="AP3658" s="10" t="str">
        <f t="shared" si="400"/>
        <v/>
      </c>
      <c r="AQ3658" s="310">
        <f>IF(ISNUMBER(SEARCH($T$30,AO3658)),MAX(AQ$5:AQ3657)+1,0)</f>
        <v>0</v>
      </c>
      <c r="AR3658" s="310">
        <f>IF(ISNUMBER(SEARCH($T$31,AO3658)),MAX(AR$5:AR3657)+1,0)</f>
        <v>0</v>
      </c>
      <c r="AS3658" s="128" t="str">
        <f t="shared" si="396"/>
        <v/>
      </c>
      <c r="AT3658" s="105" t="str">
        <f>IF(ISNUMBER($AS3658),INDEX($C$1:$AB$3985,$AS3658,AT$4),"")</f>
        <v/>
      </c>
      <c r="AU3658" s="128"/>
      <c r="AV3658" s="128" t="str">
        <f t="shared" si="398"/>
        <v/>
      </c>
      <c r="AW3658" s="105" t="str">
        <f>IF(ISNUMBER($AV3658),INDEX($C$1:$AB$3985,$AV3658,AW$4),"")</f>
        <v/>
      </c>
      <c r="AX3658" s="105" t="str">
        <f>IF(ISNUMBER($AV3658),INDEX($C$1:$AB$3985,$AV3658,AX$4),"")</f>
        <v/>
      </c>
      <c r="AY3658" s="128"/>
      <c r="AZ3658" s="128"/>
      <c r="BA3658" s="128" t="str">
        <f t="shared" si="399"/>
        <v/>
      </c>
      <c r="BB3658" s="105" t="str">
        <f>IF(ISNUMBER($BA3658),INDEX($C$1:$AB$3985,$BA3658,BB$4),"")</f>
        <v/>
      </c>
      <c r="BC3658" s="105"/>
    </row>
    <row r="3659" spans="1:55" x14ac:dyDescent="0.25">
      <c r="A3659" s="98"/>
      <c r="B3659" s="98"/>
      <c r="C3659" s="73"/>
      <c r="D3659" s="179"/>
      <c r="E3659" s="176"/>
      <c r="F3659" s="176"/>
      <c r="G3659" s="176"/>
      <c r="H3659" s="176"/>
      <c r="I3659" s="176"/>
      <c r="J3659" s="172"/>
      <c r="K3659" s="173"/>
      <c r="L3659" s="178"/>
      <c r="R3659" s="3"/>
      <c r="S3659" s="106"/>
      <c r="T3659" s="106"/>
      <c r="U3659" s="106"/>
      <c r="V3659" s="106"/>
      <c r="W3659" s="106"/>
      <c r="X3659" s="106"/>
      <c r="AB3659" s="188" t="str">
        <f t="shared" si="394"/>
        <v/>
      </c>
      <c r="AC3659" s="188" t="s">
        <v>1585</v>
      </c>
      <c r="AD3659" s="131"/>
      <c r="AE3659" s="131"/>
      <c r="AF3659" s="131"/>
      <c r="AG3659" s="131"/>
      <c r="AH3659" s="131"/>
      <c r="AI3659" s="131"/>
      <c r="AJ3659" s="128" t="str">
        <f t="shared" si="395"/>
        <v/>
      </c>
      <c r="AK3659" s="7" t="str">
        <f>IF(ISNUMBER($AJ3659),INDEX($C$1:$AB$3985,$AJ3659,AK$4),"")</f>
        <v/>
      </c>
      <c r="AL3659" s="7" t="str">
        <f>IF(ISNUMBER($AJ3659),INDEX($C$1:$AB$3985,$AJ3659,AL$4),"")</f>
        <v/>
      </c>
      <c r="AM3659" s="128"/>
      <c r="AN3659" s="128" t="str">
        <f t="shared" si="397"/>
        <v/>
      </c>
      <c r="AO3659" s="7" t="str">
        <f t="shared" si="400"/>
        <v/>
      </c>
      <c r="AP3659" s="10" t="str">
        <f t="shared" si="400"/>
        <v/>
      </c>
      <c r="AQ3659" s="310">
        <f>IF(ISNUMBER(SEARCH($T$30,AO3659)),MAX(AQ$5:AQ3658)+1,0)</f>
        <v>0</v>
      </c>
      <c r="AR3659" s="310">
        <f>IF(ISNUMBER(SEARCH($T$31,AO3659)),MAX(AR$5:AR3658)+1,0)</f>
        <v>0</v>
      </c>
      <c r="AS3659" s="128" t="str">
        <f t="shared" si="396"/>
        <v/>
      </c>
      <c r="AT3659" s="105" t="str">
        <f>IF(ISNUMBER($AS3659),INDEX($C$1:$AB$3985,$AS3659,AT$4),"")</f>
        <v/>
      </c>
      <c r="AU3659" s="128"/>
      <c r="AV3659" s="128" t="str">
        <f t="shared" si="398"/>
        <v/>
      </c>
      <c r="AW3659" s="105" t="str">
        <f>IF(ISNUMBER($AV3659),INDEX($C$1:$AB$3985,$AV3659,AW$4),"")</f>
        <v/>
      </c>
      <c r="AX3659" s="105" t="str">
        <f>IF(ISNUMBER($AV3659),INDEX($C$1:$AB$3985,$AV3659,AX$4),"")</f>
        <v/>
      </c>
      <c r="AY3659" s="128"/>
      <c r="AZ3659" s="128"/>
      <c r="BA3659" s="128" t="str">
        <f t="shared" si="399"/>
        <v/>
      </c>
      <c r="BB3659" s="105" t="str">
        <f>IF(ISNUMBER($BA3659),INDEX($C$1:$AB$3985,$BA3659,BB$4),"")</f>
        <v/>
      </c>
      <c r="BC3659" s="105"/>
    </row>
    <row r="3660" spans="1:55" x14ac:dyDescent="0.25">
      <c r="A3660" s="98"/>
      <c r="B3660" s="98"/>
      <c r="C3660" s="73"/>
      <c r="D3660" s="179"/>
      <c r="E3660" s="176"/>
      <c r="F3660" s="176"/>
      <c r="G3660" s="176"/>
      <c r="H3660" s="176"/>
      <c r="I3660" s="176"/>
      <c r="J3660" s="172"/>
      <c r="K3660" s="173"/>
      <c r="L3660" s="178"/>
      <c r="R3660" s="3"/>
      <c r="S3660" s="106"/>
      <c r="T3660" s="106"/>
      <c r="U3660" s="106"/>
      <c r="V3660" s="106"/>
      <c r="W3660" s="106"/>
      <c r="X3660" s="106"/>
      <c r="AB3660" s="188" t="str">
        <f t="shared" si="394"/>
        <v/>
      </c>
      <c r="AC3660" s="188" t="s">
        <v>1585</v>
      </c>
      <c r="AD3660" s="131"/>
      <c r="AE3660" s="131"/>
      <c r="AF3660" s="131"/>
      <c r="AG3660" s="131"/>
      <c r="AH3660" s="131"/>
      <c r="AI3660" s="131"/>
      <c r="AJ3660" s="128" t="str">
        <f t="shared" si="395"/>
        <v/>
      </c>
      <c r="AK3660" s="7" t="str">
        <f>IF(ISNUMBER($AJ3660),INDEX($C$1:$AB$3985,$AJ3660,AK$4),"")</f>
        <v/>
      </c>
      <c r="AL3660" s="7" t="str">
        <f>IF(ISNUMBER($AJ3660),INDEX($C$1:$AB$3985,$AJ3660,AL$4),"")</f>
        <v/>
      </c>
      <c r="AM3660" s="128"/>
      <c r="AN3660" s="128" t="str">
        <f t="shared" si="397"/>
        <v/>
      </c>
      <c r="AO3660" s="7" t="str">
        <f t="shared" si="400"/>
        <v/>
      </c>
      <c r="AP3660" s="10" t="str">
        <f t="shared" si="400"/>
        <v/>
      </c>
      <c r="AQ3660" s="310">
        <f>IF(ISNUMBER(SEARCH($T$30,AO3660)),MAX(AQ$5:AQ3659)+1,0)</f>
        <v>0</v>
      </c>
      <c r="AR3660" s="310">
        <f>IF(ISNUMBER(SEARCH($T$31,AO3660)),MAX(AR$5:AR3659)+1,0)</f>
        <v>0</v>
      </c>
      <c r="AS3660" s="128" t="str">
        <f t="shared" si="396"/>
        <v/>
      </c>
      <c r="AT3660" s="105" t="str">
        <f>IF(ISNUMBER($AS3660),INDEX($C$1:$AB$3985,$AS3660,AT$4),"")</f>
        <v/>
      </c>
      <c r="AU3660" s="128"/>
      <c r="AV3660" s="128" t="str">
        <f t="shared" si="398"/>
        <v/>
      </c>
      <c r="AW3660" s="105" t="str">
        <f>IF(ISNUMBER($AV3660),INDEX($C$1:$AB$3985,$AV3660,AW$4),"")</f>
        <v/>
      </c>
      <c r="AX3660" s="105" t="str">
        <f>IF(ISNUMBER($AV3660),INDEX($C$1:$AB$3985,$AV3660,AX$4),"")</f>
        <v/>
      </c>
      <c r="AY3660" s="128"/>
      <c r="AZ3660" s="128"/>
      <c r="BA3660" s="128" t="str">
        <f t="shared" si="399"/>
        <v/>
      </c>
      <c r="BB3660" s="105" t="str">
        <f>IF(ISNUMBER($BA3660),INDEX($C$1:$AB$3985,$BA3660,BB$4),"")</f>
        <v/>
      </c>
      <c r="BC3660" s="105"/>
    </row>
    <row r="3661" spans="1:55" x14ac:dyDescent="0.25">
      <c r="A3661" s="98"/>
      <c r="B3661" s="98"/>
      <c r="C3661" s="73"/>
      <c r="D3661" s="179"/>
      <c r="E3661" s="176"/>
      <c r="F3661" s="176"/>
      <c r="G3661" s="176"/>
      <c r="H3661" s="176"/>
      <c r="I3661" s="176"/>
      <c r="J3661" s="172"/>
      <c r="K3661" s="173"/>
      <c r="L3661" s="178"/>
      <c r="R3661" s="3"/>
      <c r="S3661" s="106"/>
      <c r="T3661" s="106"/>
      <c r="U3661" s="106"/>
      <c r="V3661" s="106"/>
      <c r="W3661" s="106"/>
      <c r="X3661" s="106"/>
      <c r="AB3661" s="188" t="str">
        <f t="shared" si="394"/>
        <v/>
      </c>
      <c r="AC3661" s="188" t="s">
        <v>1585</v>
      </c>
      <c r="AD3661" s="131"/>
      <c r="AE3661" s="131"/>
      <c r="AF3661" s="131"/>
      <c r="AG3661" s="131"/>
      <c r="AH3661" s="131"/>
      <c r="AI3661" s="131"/>
      <c r="AJ3661" s="128" t="str">
        <f t="shared" si="395"/>
        <v/>
      </c>
      <c r="AK3661" s="7" t="str">
        <f>IF(ISNUMBER($AJ3661),INDEX($C$1:$AB$3985,$AJ3661,AK$4),"")</f>
        <v/>
      </c>
      <c r="AL3661" s="7" t="str">
        <f>IF(ISNUMBER($AJ3661),INDEX($C$1:$AB$3985,$AJ3661,AL$4),"")</f>
        <v/>
      </c>
      <c r="AM3661" s="128"/>
      <c r="AN3661" s="128" t="str">
        <f t="shared" si="397"/>
        <v/>
      </c>
      <c r="AO3661" s="7" t="str">
        <f t="shared" si="400"/>
        <v/>
      </c>
      <c r="AP3661" s="10" t="str">
        <f t="shared" si="400"/>
        <v/>
      </c>
      <c r="AQ3661" s="310">
        <f>IF(ISNUMBER(SEARCH($T$30,AO3661)),MAX(AQ$5:AQ3660)+1,0)</f>
        <v>0</v>
      </c>
      <c r="AR3661" s="310">
        <f>IF(ISNUMBER(SEARCH($T$31,AO3661)),MAX(AR$5:AR3660)+1,0)</f>
        <v>0</v>
      </c>
      <c r="AS3661" s="128" t="str">
        <f t="shared" si="396"/>
        <v/>
      </c>
      <c r="AT3661" s="105" t="str">
        <f>IF(ISNUMBER($AS3661),INDEX($C$1:$AB$3985,$AS3661,AT$4),"")</f>
        <v/>
      </c>
      <c r="AU3661" s="128"/>
      <c r="AV3661" s="128" t="str">
        <f t="shared" si="398"/>
        <v/>
      </c>
      <c r="AW3661" s="105" t="str">
        <f>IF(ISNUMBER($AV3661),INDEX($C$1:$AB$3985,$AV3661,AW$4),"")</f>
        <v/>
      </c>
      <c r="AX3661" s="105" t="str">
        <f>IF(ISNUMBER($AV3661),INDEX($C$1:$AB$3985,$AV3661,AX$4),"")</f>
        <v/>
      </c>
      <c r="AY3661" s="128"/>
      <c r="AZ3661" s="128"/>
      <c r="BA3661" s="128" t="str">
        <f t="shared" si="399"/>
        <v/>
      </c>
      <c r="BB3661" s="105" t="str">
        <f>IF(ISNUMBER($BA3661),INDEX($C$1:$AB$3985,$BA3661,BB$4),"")</f>
        <v/>
      </c>
      <c r="BC3661" s="105"/>
    </row>
    <row r="3662" spans="1:55" x14ac:dyDescent="0.25">
      <c r="A3662" s="98"/>
      <c r="B3662" s="98"/>
      <c r="C3662" s="73"/>
      <c r="D3662" s="179"/>
      <c r="E3662" s="176"/>
      <c r="F3662" s="176"/>
      <c r="G3662" s="176"/>
      <c r="H3662" s="176"/>
      <c r="I3662" s="176"/>
      <c r="J3662" s="172"/>
      <c r="K3662" s="173"/>
      <c r="L3662" s="178"/>
      <c r="R3662" s="3"/>
      <c r="S3662" s="106"/>
      <c r="T3662" s="106"/>
      <c r="U3662" s="106"/>
      <c r="V3662" s="106"/>
      <c r="W3662" s="106"/>
      <c r="X3662" s="106"/>
      <c r="AB3662" s="188" t="str">
        <f t="shared" si="394"/>
        <v/>
      </c>
      <c r="AC3662" s="188" t="s">
        <v>1585</v>
      </c>
      <c r="AD3662" s="131"/>
      <c r="AE3662" s="131"/>
      <c r="AF3662" s="131"/>
      <c r="AG3662" s="131"/>
      <c r="AH3662" s="131"/>
      <c r="AI3662" s="131"/>
      <c r="AJ3662" s="128" t="str">
        <f t="shared" si="395"/>
        <v/>
      </c>
      <c r="AK3662" s="7" t="str">
        <f>IF(ISNUMBER($AJ3662),INDEX($C$1:$AB$3985,$AJ3662,AK$4),"")</f>
        <v/>
      </c>
      <c r="AL3662" s="7" t="str">
        <f>IF(ISNUMBER($AJ3662),INDEX($C$1:$AB$3985,$AJ3662,AL$4),"")</f>
        <v/>
      </c>
      <c r="AM3662" s="128"/>
      <c r="AN3662" s="128" t="str">
        <f t="shared" si="397"/>
        <v/>
      </c>
      <c r="AO3662" s="7" t="str">
        <f t="shared" si="400"/>
        <v/>
      </c>
      <c r="AP3662" s="10" t="str">
        <f t="shared" si="400"/>
        <v/>
      </c>
      <c r="AQ3662" s="310">
        <f>IF(ISNUMBER(SEARCH($T$30,AO3662)),MAX(AQ$5:AQ3661)+1,0)</f>
        <v>0</v>
      </c>
      <c r="AR3662" s="310">
        <f>IF(ISNUMBER(SEARCH($T$31,AO3662)),MAX(AR$5:AR3661)+1,0)</f>
        <v>0</v>
      </c>
      <c r="AS3662" s="128" t="str">
        <f t="shared" si="396"/>
        <v/>
      </c>
      <c r="AT3662" s="105" t="str">
        <f>IF(ISNUMBER($AS3662),INDEX($C$1:$AB$3985,$AS3662,AT$4),"")</f>
        <v/>
      </c>
      <c r="AU3662" s="128"/>
      <c r="AV3662" s="128" t="str">
        <f t="shared" si="398"/>
        <v/>
      </c>
      <c r="AW3662" s="105" t="str">
        <f>IF(ISNUMBER($AV3662),INDEX($C$1:$AB$3985,$AV3662,AW$4),"")</f>
        <v/>
      </c>
      <c r="AX3662" s="105" t="str">
        <f>IF(ISNUMBER($AV3662),INDEX($C$1:$AB$3985,$AV3662,AX$4),"")</f>
        <v/>
      </c>
      <c r="AY3662" s="128"/>
      <c r="AZ3662" s="128"/>
      <c r="BA3662" s="128" t="str">
        <f t="shared" si="399"/>
        <v/>
      </c>
      <c r="BB3662" s="105" t="str">
        <f>IF(ISNUMBER($BA3662),INDEX($C$1:$AB$3985,$BA3662,BB$4),"")</f>
        <v/>
      </c>
      <c r="BC3662" s="105"/>
    </row>
    <row r="3663" spans="1:55" x14ac:dyDescent="0.25">
      <c r="A3663" s="98"/>
      <c r="B3663" s="98"/>
      <c r="C3663" s="73"/>
      <c r="D3663" s="179"/>
      <c r="E3663" s="176"/>
      <c r="F3663" s="176"/>
      <c r="G3663" s="176"/>
      <c r="H3663" s="176"/>
      <c r="I3663" s="176"/>
      <c r="J3663" s="172"/>
      <c r="K3663" s="173"/>
      <c r="L3663" s="178"/>
      <c r="R3663" s="3"/>
      <c r="S3663" s="106"/>
      <c r="T3663" s="106"/>
      <c r="U3663" s="106"/>
      <c r="V3663" s="106"/>
      <c r="W3663" s="106"/>
      <c r="X3663" s="106"/>
      <c r="AB3663" s="188" t="str">
        <f t="shared" si="394"/>
        <v/>
      </c>
      <c r="AC3663" s="188" t="s">
        <v>1585</v>
      </c>
      <c r="AD3663" s="131"/>
      <c r="AE3663" s="131"/>
      <c r="AF3663" s="131"/>
      <c r="AG3663" s="131"/>
      <c r="AH3663" s="131"/>
      <c r="AI3663" s="131"/>
      <c r="AJ3663" s="128" t="str">
        <f t="shared" si="395"/>
        <v/>
      </c>
      <c r="AK3663" s="7" t="str">
        <f>IF(ISNUMBER($AJ3663),INDEX($C$1:$AB$3985,$AJ3663,AK$4),"")</f>
        <v/>
      </c>
      <c r="AL3663" s="7" t="str">
        <f>IF(ISNUMBER($AJ3663),INDEX($C$1:$AB$3985,$AJ3663,AL$4),"")</f>
        <v/>
      </c>
      <c r="AM3663" s="128"/>
      <c r="AN3663" s="128" t="str">
        <f t="shared" si="397"/>
        <v/>
      </c>
      <c r="AO3663" s="7" t="str">
        <f t="shared" si="400"/>
        <v/>
      </c>
      <c r="AP3663" s="10" t="str">
        <f t="shared" si="400"/>
        <v/>
      </c>
      <c r="AQ3663" s="310">
        <f>IF(ISNUMBER(SEARCH($T$30,AO3663)),MAX(AQ$5:AQ3662)+1,0)</f>
        <v>0</v>
      </c>
      <c r="AR3663" s="310">
        <f>IF(ISNUMBER(SEARCH($T$31,AO3663)),MAX(AR$5:AR3662)+1,0)</f>
        <v>0</v>
      </c>
      <c r="AS3663" s="128" t="str">
        <f t="shared" si="396"/>
        <v/>
      </c>
      <c r="AT3663" s="105" t="str">
        <f>IF(ISNUMBER($AS3663),INDEX($C$1:$AB$3985,$AS3663,AT$4),"")</f>
        <v/>
      </c>
      <c r="AU3663" s="128"/>
      <c r="AV3663" s="128" t="str">
        <f t="shared" si="398"/>
        <v/>
      </c>
      <c r="AW3663" s="105" t="str">
        <f>IF(ISNUMBER($AV3663),INDEX($C$1:$AB$3985,$AV3663,AW$4),"")</f>
        <v/>
      </c>
      <c r="AX3663" s="105" t="str">
        <f>IF(ISNUMBER($AV3663),INDEX($C$1:$AB$3985,$AV3663,AX$4),"")</f>
        <v/>
      </c>
      <c r="AY3663" s="128"/>
      <c r="AZ3663" s="128"/>
      <c r="BA3663" s="128" t="str">
        <f t="shared" si="399"/>
        <v/>
      </c>
      <c r="BB3663" s="105" t="str">
        <f>IF(ISNUMBER($BA3663),INDEX($C$1:$AB$3985,$BA3663,BB$4),"")</f>
        <v/>
      </c>
      <c r="BC3663" s="105"/>
    </row>
    <row r="3664" spans="1:55" x14ac:dyDescent="0.25">
      <c r="A3664" s="98"/>
      <c r="B3664" s="98"/>
      <c r="C3664" s="73"/>
      <c r="D3664" s="179"/>
      <c r="E3664" s="176"/>
      <c r="F3664" s="176"/>
      <c r="G3664" s="176"/>
      <c r="H3664" s="176"/>
      <c r="I3664" s="176"/>
      <c r="J3664" s="172"/>
      <c r="K3664" s="173"/>
      <c r="L3664" s="178"/>
      <c r="R3664" s="3"/>
      <c r="S3664" s="106"/>
      <c r="T3664" s="106"/>
      <c r="U3664" s="106"/>
      <c r="V3664" s="106"/>
      <c r="W3664" s="106"/>
      <c r="X3664" s="106"/>
      <c r="AB3664" s="188" t="str">
        <f t="shared" si="394"/>
        <v/>
      </c>
      <c r="AC3664" s="188" t="s">
        <v>1585</v>
      </c>
      <c r="AD3664" s="131"/>
      <c r="AE3664" s="131"/>
      <c r="AF3664" s="131"/>
      <c r="AG3664" s="131"/>
      <c r="AH3664" s="131"/>
      <c r="AI3664" s="131"/>
      <c r="AJ3664" s="128" t="str">
        <f t="shared" si="395"/>
        <v/>
      </c>
      <c r="AK3664" s="7" t="str">
        <f>IF(ISNUMBER($AJ3664),INDEX($C$1:$AB$3985,$AJ3664,AK$4),"")</f>
        <v/>
      </c>
      <c r="AL3664" s="7" t="str">
        <f>IF(ISNUMBER($AJ3664),INDEX($C$1:$AB$3985,$AJ3664,AL$4),"")</f>
        <v/>
      </c>
      <c r="AM3664" s="128"/>
      <c r="AN3664" s="128" t="str">
        <f t="shared" si="397"/>
        <v/>
      </c>
      <c r="AO3664" s="7" t="str">
        <f t="shared" si="400"/>
        <v/>
      </c>
      <c r="AP3664" s="10" t="str">
        <f t="shared" si="400"/>
        <v/>
      </c>
      <c r="AQ3664" s="310">
        <f>IF(ISNUMBER(SEARCH($T$30,AO3664)),MAX(AQ$5:AQ3663)+1,0)</f>
        <v>0</v>
      </c>
      <c r="AR3664" s="310">
        <f>IF(ISNUMBER(SEARCH($T$31,AO3664)),MAX(AR$5:AR3663)+1,0)</f>
        <v>0</v>
      </c>
      <c r="AS3664" s="128" t="str">
        <f t="shared" si="396"/>
        <v/>
      </c>
      <c r="AT3664" s="105" t="str">
        <f>IF(ISNUMBER($AS3664),INDEX($C$1:$AB$3985,$AS3664,AT$4),"")</f>
        <v/>
      </c>
      <c r="AU3664" s="128"/>
      <c r="AV3664" s="128" t="str">
        <f t="shared" si="398"/>
        <v/>
      </c>
      <c r="AW3664" s="105" t="str">
        <f>IF(ISNUMBER($AV3664),INDEX($C$1:$AB$3985,$AV3664,AW$4),"")</f>
        <v/>
      </c>
      <c r="AX3664" s="105" t="str">
        <f>IF(ISNUMBER($AV3664),INDEX($C$1:$AB$3985,$AV3664,AX$4),"")</f>
        <v/>
      </c>
      <c r="AY3664" s="128"/>
      <c r="AZ3664" s="128"/>
      <c r="BA3664" s="128" t="str">
        <f t="shared" si="399"/>
        <v/>
      </c>
      <c r="BB3664" s="105" t="str">
        <f>IF(ISNUMBER($BA3664),INDEX($C$1:$AB$3985,$BA3664,BB$4),"")</f>
        <v/>
      </c>
      <c r="BC3664" s="105"/>
    </row>
    <row r="3665" spans="1:55" x14ac:dyDescent="0.25">
      <c r="A3665" s="98"/>
      <c r="B3665" s="98"/>
      <c r="C3665" s="73"/>
      <c r="D3665" s="179"/>
      <c r="E3665" s="176"/>
      <c r="F3665" s="176"/>
      <c r="G3665" s="176"/>
      <c r="H3665" s="176"/>
      <c r="I3665" s="176"/>
      <c r="J3665" s="172"/>
      <c r="K3665" s="173"/>
      <c r="L3665" s="178"/>
      <c r="R3665" s="3"/>
      <c r="S3665" s="106"/>
      <c r="T3665" s="106"/>
      <c r="U3665" s="106"/>
      <c r="V3665" s="106"/>
      <c r="W3665" s="106"/>
      <c r="X3665" s="106"/>
      <c r="AB3665" s="188" t="str">
        <f t="shared" si="394"/>
        <v/>
      </c>
      <c r="AC3665" s="188" t="s">
        <v>1585</v>
      </c>
      <c r="AD3665" s="131"/>
      <c r="AE3665" s="131"/>
      <c r="AF3665" s="131"/>
      <c r="AG3665" s="131"/>
      <c r="AH3665" s="131"/>
      <c r="AI3665" s="131"/>
      <c r="AJ3665" s="128" t="str">
        <f t="shared" si="395"/>
        <v/>
      </c>
      <c r="AK3665" s="7" t="str">
        <f>IF(ISNUMBER($AJ3665),INDEX($C$1:$AB$3985,$AJ3665,AK$4),"")</f>
        <v/>
      </c>
      <c r="AL3665" s="7" t="str">
        <f>IF(ISNUMBER($AJ3665),INDEX($C$1:$AB$3985,$AJ3665,AL$4),"")</f>
        <v/>
      </c>
      <c r="AM3665" s="128"/>
      <c r="AN3665" s="128" t="str">
        <f t="shared" si="397"/>
        <v/>
      </c>
      <c r="AO3665" s="7" t="str">
        <f t="shared" si="400"/>
        <v/>
      </c>
      <c r="AP3665" s="10" t="str">
        <f t="shared" si="400"/>
        <v/>
      </c>
      <c r="AQ3665" s="310">
        <f>IF(ISNUMBER(SEARCH($T$30,AO3665)),MAX(AQ$5:AQ3664)+1,0)</f>
        <v>0</v>
      </c>
      <c r="AR3665" s="310">
        <f>IF(ISNUMBER(SEARCH($T$31,AO3665)),MAX(AR$5:AR3664)+1,0)</f>
        <v>0</v>
      </c>
      <c r="AS3665" s="128" t="str">
        <f t="shared" si="396"/>
        <v/>
      </c>
      <c r="AT3665" s="105" t="str">
        <f>IF(ISNUMBER($AS3665),INDEX($C$1:$AB$3985,$AS3665,AT$4),"")</f>
        <v/>
      </c>
      <c r="AU3665" s="128"/>
      <c r="AV3665" s="128" t="str">
        <f t="shared" si="398"/>
        <v/>
      </c>
      <c r="AW3665" s="105" t="str">
        <f>IF(ISNUMBER($AV3665),INDEX($C$1:$AB$3985,$AV3665,AW$4),"")</f>
        <v/>
      </c>
      <c r="AX3665" s="105" t="str">
        <f>IF(ISNUMBER($AV3665),INDEX($C$1:$AB$3985,$AV3665,AX$4),"")</f>
        <v/>
      </c>
      <c r="AY3665" s="128"/>
      <c r="AZ3665" s="128"/>
      <c r="BA3665" s="128" t="str">
        <f t="shared" si="399"/>
        <v/>
      </c>
      <c r="BB3665" s="105" t="str">
        <f>IF(ISNUMBER($BA3665),INDEX($C$1:$AB$3985,$BA3665,BB$4),"")</f>
        <v/>
      </c>
      <c r="BC3665" s="105"/>
    </row>
    <row r="3666" spans="1:55" x14ac:dyDescent="0.25">
      <c r="A3666" s="98"/>
      <c r="B3666" s="98"/>
      <c r="C3666" s="73"/>
      <c r="D3666" s="179"/>
      <c r="E3666" s="176"/>
      <c r="F3666" s="176"/>
      <c r="G3666" s="176"/>
      <c r="H3666" s="176"/>
      <c r="I3666" s="176"/>
      <c r="J3666" s="172"/>
      <c r="K3666" s="173"/>
      <c r="L3666" s="178"/>
      <c r="R3666" s="3"/>
      <c r="S3666" s="106"/>
      <c r="T3666" s="106"/>
      <c r="U3666" s="106"/>
      <c r="V3666" s="106"/>
      <c r="W3666" s="106"/>
      <c r="X3666" s="106"/>
      <c r="AB3666" s="188" t="str">
        <f t="shared" si="394"/>
        <v/>
      </c>
      <c r="AC3666" s="188" t="s">
        <v>1585</v>
      </c>
      <c r="AD3666" s="131"/>
      <c r="AE3666" s="131"/>
      <c r="AF3666" s="131"/>
      <c r="AG3666" s="131"/>
      <c r="AH3666" s="131"/>
      <c r="AI3666" s="131"/>
      <c r="AJ3666" s="128" t="str">
        <f t="shared" si="395"/>
        <v/>
      </c>
      <c r="AK3666" s="7" t="str">
        <f>IF(ISNUMBER($AJ3666),INDEX($C$1:$AB$3985,$AJ3666,AK$4),"")</f>
        <v/>
      </c>
      <c r="AL3666" s="7" t="str">
        <f>IF(ISNUMBER($AJ3666),INDEX($C$1:$AB$3985,$AJ3666,AL$4),"")</f>
        <v/>
      </c>
      <c r="AM3666" s="128"/>
      <c r="AN3666" s="128" t="str">
        <f t="shared" si="397"/>
        <v/>
      </c>
      <c r="AO3666" s="7" t="str">
        <f t="shared" si="400"/>
        <v/>
      </c>
      <c r="AP3666" s="10" t="str">
        <f t="shared" si="400"/>
        <v/>
      </c>
      <c r="AQ3666" s="310">
        <f>IF(ISNUMBER(SEARCH($T$30,AO3666)),MAX(AQ$5:AQ3665)+1,0)</f>
        <v>0</v>
      </c>
      <c r="AR3666" s="310">
        <f>IF(ISNUMBER(SEARCH($T$31,AO3666)),MAX(AR$5:AR3665)+1,0)</f>
        <v>0</v>
      </c>
      <c r="AS3666" s="128" t="str">
        <f t="shared" si="396"/>
        <v/>
      </c>
      <c r="AT3666" s="105" t="str">
        <f>IF(ISNUMBER($AS3666),INDEX($C$1:$AB$3985,$AS3666,AT$4),"")</f>
        <v/>
      </c>
      <c r="AU3666" s="128"/>
      <c r="AV3666" s="128" t="str">
        <f t="shared" si="398"/>
        <v/>
      </c>
      <c r="AW3666" s="105" t="str">
        <f>IF(ISNUMBER($AV3666),INDEX($C$1:$AB$3985,$AV3666,AW$4),"")</f>
        <v/>
      </c>
      <c r="AX3666" s="105" t="str">
        <f>IF(ISNUMBER($AV3666),INDEX($C$1:$AB$3985,$AV3666,AX$4),"")</f>
        <v/>
      </c>
      <c r="AY3666" s="128"/>
      <c r="AZ3666" s="128"/>
      <c r="BA3666" s="128" t="str">
        <f t="shared" si="399"/>
        <v/>
      </c>
      <c r="BB3666" s="105" t="str">
        <f>IF(ISNUMBER($BA3666),INDEX($C$1:$AB$3985,$BA3666,BB$4),"")</f>
        <v/>
      </c>
      <c r="BC3666" s="105"/>
    </row>
    <row r="3667" spans="1:55" x14ac:dyDescent="0.25">
      <c r="A3667" s="98"/>
      <c r="B3667" s="98"/>
      <c r="C3667" s="73"/>
      <c r="D3667" s="179"/>
      <c r="E3667" s="176"/>
      <c r="F3667" s="176"/>
      <c r="G3667" s="176"/>
      <c r="H3667" s="176"/>
      <c r="I3667" s="176"/>
      <c r="J3667" s="172"/>
      <c r="K3667" s="173"/>
      <c r="L3667" s="178"/>
      <c r="R3667" s="3"/>
      <c r="S3667" s="106"/>
      <c r="T3667" s="106"/>
      <c r="U3667" s="106"/>
      <c r="V3667" s="106"/>
      <c r="W3667" s="106"/>
      <c r="X3667" s="106"/>
      <c r="AB3667" s="188" t="str">
        <f t="shared" si="394"/>
        <v/>
      </c>
      <c r="AC3667" s="188" t="s">
        <v>1585</v>
      </c>
      <c r="AD3667" s="131"/>
      <c r="AE3667" s="131"/>
      <c r="AF3667" s="131"/>
      <c r="AG3667" s="131"/>
      <c r="AH3667" s="131"/>
      <c r="AI3667" s="131"/>
      <c r="AJ3667" s="128" t="str">
        <f t="shared" si="395"/>
        <v/>
      </c>
      <c r="AK3667" s="7" t="str">
        <f>IF(ISNUMBER($AJ3667),INDEX($C$1:$AB$3985,$AJ3667,AK$4),"")</f>
        <v/>
      </c>
      <c r="AL3667" s="7" t="str">
        <f>IF(ISNUMBER($AJ3667),INDEX($C$1:$AB$3985,$AJ3667,AL$4),"")</f>
        <v/>
      </c>
      <c r="AM3667" s="128"/>
      <c r="AN3667" s="128" t="str">
        <f t="shared" si="397"/>
        <v/>
      </c>
      <c r="AO3667" s="7" t="str">
        <f t="shared" si="400"/>
        <v/>
      </c>
      <c r="AP3667" s="10" t="str">
        <f t="shared" si="400"/>
        <v/>
      </c>
      <c r="AQ3667" s="310">
        <f>IF(ISNUMBER(SEARCH($T$30,AO3667)),MAX(AQ$5:AQ3666)+1,0)</f>
        <v>0</v>
      </c>
      <c r="AR3667" s="310">
        <f>IF(ISNUMBER(SEARCH($T$31,AO3667)),MAX(AR$5:AR3666)+1,0)</f>
        <v>0</v>
      </c>
      <c r="AS3667" s="128" t="str">
        <f t="shared" si="396"/>
        <v/>
      </c>
      <c r="AT3667" s="105" t="str">
        <f>IF(ISNUMBER($AS3667),INDEX($C$1:$AB$3985,$AS3667,AT$4),"")</f>
        <v/>
      </c>
      <c r="AU3667" s="128"/>
      <c r="AV3667" s="128" t="str">
        <f t="shared" si="398"/>
        <v/>
      </c>
      <c r="AW3667" s="105" t="str">
        <f>IF(ISNUMBER($AV3667),INDEX($C$1:$AB$3985,$AV3667,AW$4),"")</f>
        <v/>
      </c>
      <c r="AX3667" s="105" t="str">
        <f>IF(ISNUMBER($AV3667),INDEX($C$1:$AB$3985,$AV3667,AX$4),"")</f>
        <v/>
      </c>
      <c r="AY3667" s="128"/>
      <c r="AZ3667" s="128"/>
      <c r="BA3667" s="128" t="str">
        <f t="shared" si="399"/>
        <v/>
      </c>
      <c r="BB3667" s="105" t="str">
        <f>IF(ISNUMBER($BA3667),INDEX($C$1:$AB$3985,$BA3667,BB$4),"")</f>
        <v/>
      </c>
      <c r="BC3667" s="105"/>
    </row>
    <row r="3668" spans="1:55" x14ac:dyDescent="0.25">
      <c r="A3668" s="98"/>
      <c r="B3668" s="98"/>
      <c r="C3668" s="73"/>
      <c r="D3668" s="179"/>
      <c r="E3668" s="176"/>
      <c r="F3668" s="176"/>
      <c r="G3668" s="176"/>
      <c r="H3668" s="176"/>
      <c r="I3668" s="176"/>
      <c r="J3668" s="172"/>
      <c r="K3668" s="173"/>
      <c r="L3668" s="178"/>
      <c r="R3668" s="3"/>
      <c r="S3668" s="106"/>
      <c r="T3668" s="106"/>
      <c r="U3668" s="106"/>
      <c r="V3668" s="106"/>
      <c r="W3668" s="106"/>
      <c r="X3668" s="106"/>
      <c r="AB3668" s="188" t="str">
        <f t="shared" si="394"/>
        <v/>
      </c>
      <c r="AC3668" s="188" t="s">
        <v>1585</v>
      </c>
      <c r="AD3668" s="131"/>
      <c r="AE3668" s="131"/>
      <c r="AF3668" s="131"/>
      <c r="AG3668" s="131"/>
      <c r="AH3668" s="131"/>
      <c r="AI3668" s="131"/>
      <c r="AJ3668" s="128" t="str">
        <f t="shared" si="395"/>
        <v/>
      </c>
      <c r="AK3668" s="7" t="str">
        <f>IF(ISNUMBER($AJ3668),INDEX($C$1:$AB$3985,$AJ3668,AK$4),"")</f>
        <v/>
      </c>
      <c r="AL3668" s="7" t="str">
        <f>IF(ISNUMBER($AJ3668),INDEX($C$1:$AB$3985,$AJ3668,AL$4),"")</f>
        <v/>
      </c>
      <c r="AM3668" s="128"/>
      <c r="AN3668" s="128" t="str">
        <f t="shared" si="397"/>
        <v/>
      </c>
      <c r="AO3668" s="7" t="str">
        <f t="shared" si="400"/>
        <v/>
      </c>
      <c r="AP3668" s="10" t="str">
        <f t="shared" si="400"/>
        <v/>
      </c>
      <c r="AQ3668" s="310">
        <f>IF(ISNUMBER(SEARCH($T$30,AO3668)),MAX(AQ$5:AQ3667)+1,0)</f>
        <v>0</v>
      </c>
      <c r="AR3668" s="310">
        <f>IF(ISNUMBER(SEARCH($T$31,AO3668)),MAX(AR$5:AR3667)+1,0)</f>
        <v>0</v>
      </c>
      <c r="AS3668" s="128" t="str">
        <f t="shared" si="396"/>
        <v/>
      </c>
      <c r="AT3668" s="105" t="str">
        <f>IF(ISNUMBER($AS3668),INDEX($C$1:$AB$3985,$AS3668,AT$4),"")</f>
        <v/>
      </c>
      <c r="AU3668" s="128"/>
      <c r="AV3668" s="128" t="str">
        <f t="shared" si="398"/>
        <v/>
      </c>
      <c r="AW3668" s="105" t="str">
        <f>IF(ISNUMBER($AV3668),INDEX($C$1:$AB$3985,$AV3668,AW$4),"")</f>
        <v/>
      </c>
      <c r="AX3668" s="105" t="str">
        <f>IF(ISNUMBER($AV3668),INDEX($C$1:$AB$3985,$AV3668,AX$4),"")</f>
        <v/>
      </c>
      <c r="AY3668" s="128"/>
      <c r="AZ3668" s="128"/>
      <c r="BA3668" s="128" t="str">
        <f t="shared" si="399"/>
        <v/>
      </c>
      <c r="BB3668" s="105" t="str">
        <f>IF(ISNUMBER($BA3668),INDEX($C$1:$AB$3985,$BA3668,BB$4),"")</f>
        <v/>
      </c>
      <c r="BC3668" s="105"/>
    </row>
    <row r="3669" spans="1:55" x14ac:dyDescent="0.25">
      <c r="A3669" s="98"/>
      <c r="B3669" s="98"/>
      <c r="C3669" s="73"/>
      <c r="D3669" s="179"/>
      <c r="E3669" s="176"/>
      <c r="F3669" s="176"/>
      <c r="G3669" s="176"/>
      <c r="H3669" s="176"/>
      <c r="I3669" s="176"/>
      <c r="J3669" s="172"/>
      <c r="K3669" s="173"/>
      <c r="L3669" s="178"/>
      <c r="R3669" s="3"/>
      <c r="S3669" s="106"/>
      <c r="T3669" s="106"/>
      <c r="U3669" s="106"/>
      <c r="V3669" s="106"/>
      <c r="W3669" s="106"/>
      <c r="X3669" s="106"/>
      <c r="AB3669" s="188" t="str">
        <f t="shared" si="394"/>
        <v/>
      </c>
      <c r="AC3669" s="188" t="s">
        <v>1585</v>
      </c>
      <c r="AD3669" s="131"/>
      <c r="AE3669" s="131"/>
      <c r="AF3669" s="131"/>
      <c r="AG3669" s="131"/>
      <c r="AH3669" s="131"/>
      <c r="AI3669" s="131"/>
      <c r="AJ3669" s="128" t="str">
        <f t="shared" si="395"/>
        <v/>
      </c>
      <c r="AK3669" s="7" t="str">
        <f>IF(ISNUMBER($AJ3669),INDEX($C$1:$AB$3985,$AJ3669,AK$4),"")</f>
        <v/>
      </c>
      <c r="AL3669" s="7" t="str">
        <f>IF(ISNUMBER($AJ3669),INDEX($C$1:$AB$3985,$AJ3669,AL$4),"")</f>
        <v/>
      </c>
      <c r="AM3669" s="128"/>
      <c r="AN3669" s="128" t="str">
        <f t="shared" si="397"/>
        <v/>
      </c>
      <c r="AO3669" s="7" t="str">
        <f t="shared" si="400"/>
        <v/>
      </c>
      <c r="AP3669" s="10" t="str">
        <f t="shared" si="400"/>
        <v/>
      </c>
      <c r="AQ3669" s="310">
        <f>IF(ISNUMBER(SEARCH($T$30,AO3669)),MAX(AQ$5:AQ3668)+1,0)</f>
        <v>0</v>
      </c>
      <c r="AR3669" s="310">
        <f>IF(ISNUMBER(SEARCH($T$31,AO3669)),MAX(AR$5:AR3668)+1,0)</f>
        <v>0</v>
      </c>
      <c r="AS3669" s="128" t="str">
        <f t="shared" si="396"/>
        <v/>
      </c>
      <c r="AT3669" s="105" t="str">
        <f>IF(ISNUMBER($AS3669),INDEX($C$1:$AB$3985,$AS3669,AT$4),"")</f>
        <v/>
      </c>
      <c r="AU3669" s="128"/>
      <c r="AV3669" s="128" t="str">
        <f t="shared" si="398"/>
        <v/>
      </c>
      <c r="AW3669" s="105" t="str">
        <f>IF(ISNUMBER($AV3669),INDEX($C$1:$AB$3985,$AV3669,AW$4),"")</f>
        <v/>
      </c>
      <c r="AX3669" s="105" t="str">
        <f>IF(ISNUMBER($AV3669),INDEX($C$1:$AB$3985,$AV3669,AX$4),"")</f>
        <v/>
      </c>
      <c r="AY3669" s="128"/>
      <c r="AZ3669" s="128"/>
      <c r="BA3669" s="128" t="str">
        <f t="shared" si="399"/>
        <v/>
      </c>
      <c r="BB3669" s="105" t="str">
        <f>IF(ISNUMBER($BA3669),INDEX($C$1:$AB$3985,$BA3669,BB$4),"")</f>
        <v/>
      </c>
      <c r="BC3669" s="105"/>
    </row>
    <row r="3670" spans="1:55" x14ac:dyDescent="0.25">
      <c r="A3670" s="98"/>
      <c r="B3670" s="98"/>
      <c r="C3670" s="73"/>
      <c r="D3670" s="179"/>
      <c r="E3670" s="176"/>
      <c r="F3670" s="176"/>
      <c r="G3670" s="176"/>
      <c r="H3670" s="176"/>
      <c r="I3670" s="176"/>
      <c r="J3670" s="172"/>
      <c r="K3670" s="173"/>
      <c r="L3670" s="178"/>
      <c r="R3670" s="3"/>
      <c r="S3670" s="106"/>
      <c r="T3670" s="106"/>
      <c r="U3670" s="106"/>
      <c r="V3670" s="106"/>
      <c r="W3670" s="106"/>
      <c r="X3670" s="106"/>
      <c r="AB3670" s="188" t="str">
        <f t="shared" si="394"/>
        <v/>
      </c>
      <c r="AC3670" s="188" t="s">
        <v>1585</v>
      </c>
      <c r="AD3670" s="131"/>
      <c r="AE3670" s="131"/>
      <c r="AF3670" s="131"/>
      <c r="AG3670" s="131"/>
      <c r="AH3670" s="131"/>
      <c r="AI3670" s="131"/>
      <c r="AJ3670" s="128" t="str">
        <f t="shared" si="395"/>
        <v/>
      </c>
      <c r="AK3670" s="7" t="str">
        <f>IF(ISNUMBER($AJ3670),INDEX($C$1:$AB$3985,$AJ3670,AK$4),"")</f>
        <v/>
      </c>
      <c r="AL3670" s="7" t="str">
        <f>IF(ISNUMBER($AJ3670),INDEX($C$1:$AB$3985,$AJ3670,AL$4),"")</f>
        <v/>
      </c>
      <c r="AM3670" s="128"/>
      <c r="AN3670" s="128" t="str">
        <f t="shared" si="397"/>
        <v/>
      </c>
      <c r="AO3670" s="7" t="str">
        <f t="shared" si="400"/>
        <v/>
      </c>
      <c r="AP3670" s="10" t="str">
        <f t="shared" si="400"/>
        <v/>
      </c>
      <c r="AQ3670" s="310">
        <f>IF(ISNUMBER(SEARCH($T$30,AO3670)),MAX(AQ$5:AQ3669)+1,0)</f>
        <v>0</v>
      </c>
      <c r="AR3670" s="310">
        <f>IF(ISNUMBER(SEARCH($T$31,AO3670)),MAX(AR$5:AR3669)+1,0)</f>
        <v>0</v>
      </c>
      <c r="AS3670" s="128" t="str">
        <f t="shared" si="396"/>
        <v/>
      </c>
      <c r="AT3670" s="105" t="str">
        <f>IF(ISNUMBER($AS3670),INDEX($C$1:$AB$3985,$AS3670,AT$4),"")</f>
        <v/>
      </c>
      <c r="AU3670" s="128"/>
      <c r="AV3670" s="128" t="str">
        <f t="shared" si="398"/>
        <v/>
      </c>
      <c r="AW3670" s="105" t="str">
        <f>IF(ISNUMBER($AV3670),INDEX($C$1:$AB$3985,$AV3670,AW$4),"")</f>
        <v/>
      </c>
      <c r="AX3670" s="105" t="str">
        <f>IF(ISNUMBER($AV3670),INDEX($C$1:$AB$3985,$AV3670,AX$4),"")</f>
        <v/>
      </c>
      <c r="AY3670" s="128"/>
      <c r="AZ3670" s="128"/>
      <c r="BA3670" s="128" t="str">
        <f t="shared" si="399"/>
        <v/>
      </c>
      <c r="BB3670" s="105" t="str">
        <f>IF(ISNUMBER($BA3670),INDEX($C$1:$AB$3985,$BA3670,BB$4),"")</f>
        <v/>
      </c>
      <c r="BC3670" s="105"/>
    </row>
    <row r="3671" spans="1:55" x14ac:dyDescent="0.25">
      <c r="A3671" s="98"/>
      <c r="B3671" s="98"/>
      <c r="C3671" s="73"/>
      <c r="D3671" s="179"/>
      <c r="E3671" s="176"/>
      <c r="F3671" s="176"/>
      <c r="G3671" s="176"/>
      <c r="H3671" s="176"/>
      <c r="I3671" s="176"/>
      <c r="J3671" s="172"/>
      <c r="K3671" s="173"/>
      <c r="L3671" s="178"/>
      <c r="R3671" s="3"/>
      <c r="S3671" s="106"/>
      <c r="T3671" s="106"/>
      <c r="U3671" s="106"/>
      <c r="V3671" s="106"/>
      <c r="W3671" s="106"/>
      <c r="X3671" s="106"/>
      <c r="AB3671" s="188" t="str">
        <f t="shared" si="394"/>
        <v/>
      </c>
      <c r="AC3671" s="188" t="s">
        <v>1585</v>
      </c>
      <c r="AD3671" s="131"/>
      <c r="AE3671" s="131"/>
      <c r="AF3671" s="131"/>
      <c r="AG3671" s="131"/>
      <c r="AH3671" s="131"/>
      <c r="AI3671" s="131"/>
      <c r="AJ3671" s="128" t="str">
        <f t="shared" si="395"/>
        <v/>
      </c>
      <c r="AK3671" s="7" t="str">
        <f>IF(ISNUMBER($AJ3671),INDEX($C$1:$AB$3985,$AJ3671,AK$4),"")</f>
        <v/>
      </c>
      <c r="AL3671" s="7" t="str">
        <f>IF(ISNUMBER($AJ3671),INDEX($C$1:$AB$3985,$AJ3671,AL$4),"")</f>
        <v/>
      </c>
      <c r="AM3671" s="128"/>
      <c r="AN3671" s="128" t="str">
        <f t="shared" si="397"/>
        <v/>
      </c>
      <c r="AO3671" s="7" t="str">
        <f t="shared" si="400"/>
        <v/>
      </c>
      <c r="AP3671" s="10" t="str">
        <f t="shared" si="400"/>
        <v/>
      </c>
      <c r="AQ3671" s="310">
        <f>IF(ISNUMBER(SEARCH($T$30,AO3671)),MAX(AQ$5:AQ3670)+1,0)</f>
        <v>0</v>
      </c>
      <c r="AR3671" s="310">
        <f>IF(ISNUMBER(SEARCH($T$31,AO3671)),MAX(AR$5:AR3670)+1,0)</f>
        <v>0</v>
      </c>
      <c r="AS3671" s="128" t="str">
        <f t="shared" si="396"/>
        <v/>
      </c>
      <c r="AT3671" s="105" t="str">
        <f>IF(ISNUMBER($AS3671),INDEX($C$1:$AB$3985,$AS3671,AT$4),"")</f>
        <v/>
      </c>
      <c r="AU3671" s="128"/>
      <c r="AV3671" s="128" t="str">
        <f t="shared" si="398"/>
        <v/>
      </c>
      <c r="AW3671" s="105" t="str">
        <f>IF(ISNUMBER($AV3671),INDEX($C$1:$AB$3985,$AV3671,AW$4),"")</f>
        <v/>
      </c>
      <c r="AX3671" s="105" t="str">
        <f>IF(ISNUMBER($AV3671),INDEX($C$1:$AB$3985,$AV3671,AX$4),"")</f>
        <v/>
      </c>
      <c r="AY3671" s="128"/>
      <c r="AZ3671" s="128"/>
      <c r="BA3671" s="128" t="str">
        <f t="shared" si="399"/>
        <v/>
      </c>
      <c r="BB3671" s="105" t="str">
        <f>IF(ISNUMBER($BA3671),INDEX($C$1:$AB$3985,$BA3671,BB$4),"")</f>
        <v/>
      </c>
      <c r="BC3671" s="105"/>
    </row>
    <row r="3672" spans="1:55" x14ac:dyDescent="0.25">
      <c r="A3672" s="98"/>
      <c r="B3672" s="98"/>
      <c r="C3672" s="73"/>
      <c r="D3672" s="179"/>
      <c r="E3672" s="176"/>
      <c r="F3672" s="176"/>
      <c r="G3672" s="176"/>
      <c r="H3672" s="176"/>
      <c r="I3672" s="176"/>
      <c r="J3672" s="172"/>
      <c r="K3672" s="173"/>
      <c r="L3672" s="178"/>
      <c r="R3672" s="3"/>
      <c r="S3672" s="106"/>
      <c r="T3672" s="106"/>
      <c r="U3672" s="106"/>
      <c r="V3672" s="106"/>
      <c r="W3672" s="106"/>
      <c r="X3672" s="106"/>
      <c r="AB3672" s="188" t="str">
        <f t="shared" si="394"/>
        <v/>
      </c>
      <c r="AC3672" s="188" t="s">
        <v>1585</v>
      </c>
      <c r="AD3672" s="131"/>
      <c r="AE3672" s="131"/>
      <c r="AF3672" s="131"/>
      <c r="AG3672" s="131"/>
      <c r="AH3672" s="131"/>
      <c r="AI3672" s="131"/>
      <c r="AJ3672" s="128" t="str">
        <f t="shared" si="395"/>
        <v/>
      </c>
      <c r="AK3672" s="7" t="str">
        <f>IF(ISNUMBER($AJ3672),INDEX($C$1:$AB$3985,$AJ3672,AK$4),"")</f>
        <v/>
      </c>
      <c r="AL3672" s="7" t="str">
        <f>IF(ISNUMBER($AJ3672),INDEX($C$1:$AB$3985,$AJ3672,AL$4),"")</f>
        <v/>
      </c>
      <c r="AM3672" s="128"/>
      <c r="AN3672" s="128" t="str">
        <f t="shared" si="397"/>
        <v/>
      </c>
      <c r="AO3672" s="7" t="str">
        <f t="shared" si="400"/>
        <v/>
      </c>
      <c r="AP3672" s="10" t="str">
        <f t="shared" si="400"/>
        <v/>
      </c>
      <c r="AQ3672" s="310">
        <f>IF(ISNUMBER(SEARCH($T$30,AO3672)),MAX(AQ$5:AQ3671)+1,0)</f>
        <v>0</v>
      </c>
      <c r="AR3672" s="310">
        <f>IF(ISNUMBER(SEARCH($T$31,AO3672)),MAX(AR$5:AR3671)+1,0)</f>
        <v>0</v>
      </c>
      <c r="AS3672" s="128" t="str">
        <f t="shared" si="396"/>
        <v/>
      </c>
      <c r="AT3672" s="105" t="str">
        <f>IF(ISNUMBER($AS3672),INDEX($C$1:$AB$3985,$AS3672,AT$4),"")</f>
        <v/>
      </c>
      <c r="AU3672" s="128"/>
      <c r="AV3672" s="128" t="str">
        <f t="shared" si="398"/>
        <v/>
      </c>
      <c r="AW3672" s="105" t="str">
        <f>IF(ISNUMBER($AV3672),INDEX($C$1:$AB$3985,$AV3672,AW$4),"")</f>
        <v/>
      </c>
      <c r="AX3672" s="105" t="str">
        <f>IF(ISNUMBER($AV3672),INDEX($C$1:$AB$3985,$AV3672,AX$4),"")</f>
        <v/>
      </c>
      <c r="AY3672" s="128"/>
      <c r="AZ3672" s="128"/>
      <c r="BA3672" s="128" t="str">
        <f t="shared" si="399"/>
        <v/>
      </c>
      <c r="BB3672" s="105" t="str">
        <f>IF(ISNUMBER($BA3672),INDEX($C$1:$AB$3985,$BA3672,BB$4),"")</f>
        <v/>
      </c>
      <c r="BC3672" s="105"/>
    </row>
    <row r="3673" spans="1:55" x14ac:dyDescent="0.25">
      <c r="A3673" s="98"/>
      <c r="B3673" s="98"/>
      <c r="C3673" s="73"/>
      <c r="D3673" s="179"/>
      <c r="E3673" s="176"/>
      <c r="F3673" s="176"/>
      <c r="G3673" s="176"/>
      <c r="H3673" s="176"/>
      <c r="I3673" s="176"/>
      <c r="J3673" s="172"/>
      <c r="K3673" s="173"/>
      <c r="L3673" s="178"/>
      <c r="R3673" s="3"/>
      <c r="S3673" s="106"/>
      <c r="T3673" s="106"/>
      <c r="U3673" s="106"/>
      <c r="V3673" s="106"/>
      <c r="W3673" s="106"/>
      <c r="X3673" s="106"/>
      <c r="AB3673" s="188" t="str">
        <f t="shared" si="394"/>
        <v/>
      </c>
      <c r="AC3673" s="188" t="s">
        <v>1585</v>
      </c>
      <c r="AD3673" s="131"/>
      <c r="AE3673" s="131"/>
      <c r="AF3673" s="131"/>
      <c r="AG3673" s="131"/>
      <c r="AH3673" s="131"/>
      <c r="AI3673" s="131"/>
      <c r="AJ3673" s="128" t="str">
        <f t="shared" si="395"/>
        <v/>
      </c>
      <c r="AK3673" s="7" t="str">
        <f>IF(ISNUMBER($AJ3673),INDEX($C$1:$AB$3985,$AJ3673,AK$4),"")</f>
        <v/>
      </c>
      <c r="AL3673" s="7" t="str">
        <f>IF(ISNUMBER($AJ3673),INDEX($C$1:$AB$3985,$AJ3673,AL$4),"")</f>
        <v/>
      </c>
      <c r="AM3673" s="128"/>
      <c r="AN3673" s="128" t="str">
        <f t="shared" si="397"/>
        <v/>
      </c>
      <c r="AO3673" s="7" t="str">
        <f t="shared" si="400"/>
        <v/>
      </c>
      <c r="AP3673" s="10" t="str">
        <f t="shared" si="400"/>
        <v/>
      </c>
      <c r="AQ3673" s="310">
        <f>IF(ISNUMBER(SEARCH($T$30,AO3673)),MAX(AQ$5:AQ3672)+1,0)</f>
        <v>0</v>
      </c>
      <c r="AR3673" s="310">
        <f>IF(ISNUMBER(SEARCH($T$31,AO3673)),MAX(AR$5:AR3672)+1,0)</f>
        <v>0</v>
      </c>
      <c r="AS3673" s="128" t="str">
        <f t="shared" si="396"/>
        <v/>
      </c>
      <c r="AT3673" s="105" t="str">
        <f>IF(ISNUMBER($AS3673),INDEX($C$1:$AB$3985,$AS3673,AT$4),"")</f>
        <v/>
      </c>
      <c r="AU3673" s="128"/>
      <c r="AV3673" s="128" t="str">
        <f t="shared" si="398"/>
        <v/>
      </c>
      <c r="AW3673" s="105" t="str">
        <f>IF(ISNUMBER($AV3673),INDEX($C$1:$AB$3985,$AV3673,AW$4),"")</f>
        <v/>
      </c>
      <c r="AX3673" s="105" t="str">
        <f>IF(ISNUMBER($AV3673),INDEX($C$1:$AB$3985,$AV3673,AX$4),"")</f>
        <v/>
      </c>
      <c r="AY3673" s="128"/>
      <c r="AZ3673" s="128"/>
      <c r="BA3673" s="128" t="str">
        <f t="shared" si="399"/>
        <v/>
      </c>
      <c r="BB3673" s="105" t="str">
        <f>IF(ISNUMBER($BA3673),INDEX($C$1:$AB$3985,$BA3673,BB$4),"")</f>
        <v/>
      </c>
      <c r="BC3673" s="105"/>
    </row>
    <row r="3674" spans="1:55" x14ac:dyDescent="0.25">
      <c r="A3674" s="98"/>
      <c r="B3674" s="98"/>
      <c r="C3674" s="73"/>
      <c r="D3674" s="179"/>
      <c r="E3674" s="176"/>
      <c r="F3674" s="176"/>
      <c r="G3674" s="176"/>
      <c r="H3674" s="176"/>
      <c r="I3674" s="176"/>
      <c r="J3674" s="172"/>
      <c r="K3674" s="173"/>
      <c r="L3674" s="178"/>
      <c r="R3674" s="3"/>
      <c r="S3674" s="106"/>
      <c r="T3674" s="106"/>
      <c r="U3674" s="106"/>
      <c r="V3674" s="106"/>
      <c r="W3674" s="106"/>
      <c r="X3674" s="106"/>
      <c r="AB3674" s="188" t="str">
        <f t="shared" si="394"/>
        <v/>
      </c>
      <c r="AC3674" s="188" t="s">
        <v>1585</v>
      </c>
      <c r="AD3674" s="131"/>
      <c r="AE3674" s="131"/>
      <c r="AF3674" s="131"/>
      <c r="AG3674" s="131"/>
      <c r="AH3674" s="131"/>
      <c r="AI3674" s="131"/>
      <c r="AJ3674" s="128" t="str">
        <f t="shared" si="395"/>
        <v/>
      </c>
      <c r="AK3674" s="7" t="str">
        <f>IF(ISNUMBER($AJ3674),INDEX($C$1:$AB$3985,$AJ3674,AK$4),"")</f>
        <v/>
      </c>
      <c r="AL3674" s="7" t="str">
        <f>IF(ISNUMBER($AJ3674),INDEX($C$1:$AB$3985,$AJ3674,AL$4),"")</f>
        <v/>
      </c>
      <c r="AM3674" s="128"/>
      <c r="AN3674" s="128" t="str">
        <f t="shared" si="397"/>
        <v/>
      </c>
      <c r="AO3674" s="7" t="str">
        <f t="shared" si="400"/>
        <v/>
      </c>
      <c r="AP3674" s="10" t="str">
        <f t="shared" si="400"/>
        <v/>
      </c>
      <c r="AQ3674" s="310">
        <f>IF(ISNUMBER(SEARCH($T$30,AO3674)),MAX(AQ$5:AQ3673)+1,0)</f>
        <v>0</v>
      </c>
      <c r="AR3674" s="310">
        <f>IF(ISNUMBER(SEARCH($T$31,AO3674)),MAX(AR$5:AR3673)+1,0)</f>
        <v>0</v>
      </c>
      <c r="AS3674" s="128" t="str">
        <f t="shared" si="396"/>
        <v/>
      </c>
      <c r="AT3674" s="105" t="str">
        <f>IF(ISNUMBER($AS3674),INDEX($C$1:$AB$3985,$AS3674,AT$4),"")</f>
        <v/>
      </c>
      <c r="AU3674" s="128"/>
      <c r="AV3674" s="128" t="str">
        <f t="shared" si="398"/>
        <v/>
      </c>
      <c r="AW3674" s="105" t="str">
        <f>IF(ISNUMBER($AV3674),INDEX($C$1:$AB$3985,$AV3674,AW$4),"")</f>
        <v/>
      </c>
      <c r="AX3674" s="105" t="str">
        <f>IF(ISNUMBER($AV3674),INDEX($C$1:$AB$3985,$AV3674,AX$4),"")</f>
        <v/>
      </c>
      <c r="AY3674" s="128"/>
      <c r="AZ3674" s="128"/>
      <c r="BA3674" s="128" t="str">
        <f t="shared" si="399"/>
        <v/>
      </c>
      <c r="BB3674" s="105" t="str">
        <f>IF(ISNUMBER($BA3674),INDEX($C$1:$AB$3985,$BA3674,BB$4),"")</f>
        <v/>
      </c>
      <c r="BC3674" s="105"/>
    </row>
    <row r="3675" spans="1:55" x14ac:dyDescent="0.25">
      <c r="A3675" s="98"/>
      <c r="B3675" s="98"/>
      <c r="C3675" s="73"/>
      <c r="D3675" s="179"/>
      <c r="E3675" s="176"/>
      <c r="F3675" s="176"/>
      <c r="G3675" s="176"/>
      <c r="H3675" s="176"/>
      <c r="I3675" s="176"/>
      <c r="J3675" s="172"/>
      <c r="K3675" s="173"/>
      <c r="L3675" s="178"/>
      <c r="R3675" s="3"/>
      <c r="S3675" s="106"/>
      <c r="T3675" s="106"/>
      <c r="U3675" s="106"/>
      <c r="V3675" s="106"/>
      <c r="W3675" s="106"/>
      <c r="X3675" s="106"/>
      <c r="AB3675" s="188" t="str">
        <f t="shared" si="394"/>
        <v/>
      </c>
      <c r="AC3675" s="188" t="s">
        <v>1585</v>
      </c>
      <c r="AD3675" s="131"/>
      <c r="AE3675" s="131"/>
      <c r="AF3675" s="131"/>
      <c r="AG3675" s="131"/>
      <c r="AH3675" s="131"/>
      <c r="AI3675" s="131"/>
      <c r="AJ3675" s="128" t="str">
        <f t="shared" si="395"/>
        <v/>
      </c>
      <c r="AK3675" s="7" t="str">
        <f>IF(ISNUMBER($AJ3675),INDEX($C$1:$AB$3985,$AJ3675,AK$4),"")</f>
        <v/>
      </c>
      <c r="AL3675" s="7" t="str">
        <f>IF(ISNUMBER($AJ3675),INDEX($C$1:$AB$3985,$AJ3675,AL$4),"")</f>
        <v/>
      </c>
      <c r="AM3675" s="128"/>
      <c r="AN3675" s="128" t="str">
        <f t="shared" si="397"/>
        <v/>
      </c>
      <c r="AO3675" s="7" t="str">
        <f t="shared" si="400"/>
        <v/>
      </c>
      <c r="AP3675" s="10" t="str">
        <f t="shared" si="400"/>
        <v/>
      </c>
      <c r="AQ3675" s="310">
        <f>IF(ISNUMBER(SEARCH($T$30,AO3675)),MAX(AQ$5:AQ3674)+1,0)</f>
        <v>0</v>
      </c>
      <c r="AR3675" s="310">
        <f>IF(ISNUMBER(SEARCH($T$31,AO3675)),MAX(AR$5:AR3674)+1,0)</f>
        <v>0</v>
      </c>
      <c r="AS3675" s="128" t="str">
        <f t="shared" si="396"/>
        <v/>
      </c>
      <c r="AT3675" s="105" t="str">
        <f>IF(ISNUMBER($AS3675),INDEX($C$1:$AB$3985,$AS3675,AT$4),"")</f>
        <v/>
      </c>
      <c r="AU3675" s="128"/>
      <c r="AV3675" s="128" t="str">
        <f t="shared" si="398"/>
        <v/>
      </c>
      <c r="AW3675" s="105" t="str">
        <f>IF(ISNUMBER($AV3675),INDEX($C$1:$AB$3985,$AV3675,AW$4),"")</f>
        <v/>
      </c>
      <c r="AX3675" s="105" t="str">
        <f>IF(ISNUMBER($AV3675),INDEX($C$1:$AB$3985,$AV3675,AX$4),"")</f>
        <v/>
      </c>
      <c r="AY3675" s="128"/>
      <c r="AZ3675" s="128"/>
      <c r="BA3675" s="128" t="str">
        <f t="shared" si="399"/>
        <v/>
      </c>
      <c r="BB3675" s="105" t="str">
        <f>IF(ISNUMBER($BA3675),INDEX($C$1:$AB$3985,$BA3675,BB$4),"")</f>
        <v/>
      </c>
      <c r="BC3675" s="105"/>
    </row>
    <row r="3676" spans="1:55" x14ac:dyDescent="0.25">
      <c r="A3676" s="98"/>
      <c r="B3676" s="98"/>
      <c r="C3676" s="73"/>
      <c r="D3676" s="179"/>
      <c r="E3676" s="176"/>
      <c r="F3676" s="176"/>
      <c r="G3676" s="176"/>
      <c r="H3676" s="176"/>
      <c r="I3676" s="176"/>
      <c r="J3676" s="172"/>
      <c r="K3676" s="173"/>
      <c r="L3676" s="178"/>
      <c r="R3676" s="3"/>
      <c r="S3676" s="106"/>
      <c r="T3676" s="106"/>
      <c r="U3676" s="106"/>
      <c r="V3676" s="106"/>
      <c r="W3676" s="106"/>
      <c r="X3676" s="106"/>
      <c r="AB3676" s="188" t="str">
        <f t="shared" si="394"/>
        <v/>
      </c>
      <c r="AC3676" s="188" t="s">
        <v>1585</v>
      </c>
      <c r="AD3676" s="131"/>
      <c r="AE3676" s="131"/>
      <c r="AF3676" s="131"/>
      <c r="AG3676" s="131"/>
      <c r="AH3676" s="131"/>
      <c r="AI3676" s="131"/>
      <c r="AJ3676" s="128" t="str">
        <f t="shared" si="395"/>
        <v/>
      </c>
      <c r="AK3676" s="7" t="str">
        <f>IF(ISNUMBER($AJ3676),INDEX($C$1:$AB$3985,$AJ3676,AK$4),"")</f>
        <v/>
      </c>
      <c r="AL3676" s="7" t="str">
        <f>IF(ISNUMBER($AJ3676),INDEX($C$1:$AB$3985,$AJ3676,AL$4),"")</f>
        <v/>
      </c>
      <c r="AM3676" s="128"/>
      <c r="AN3676" s="128" t="str">
        <f t="shared" si="397"/>
        <v/>
      </c>
      <c r="AO3676" s="7" t="str">
        <f t="shared" si="400"/>
        <v/>
      </c>
      <c r="AP3676" s="10" t="str">
        <f t="shared" si="400"/>
        <v/>
      </c>
      <c r="AQ3676" s="310">
        <f>IF(ISNUMBER(SEARCH($T$30,AO3676)),MAX(AQ$5:AQ3675)+1,0)</f>
        <v>0</v>
      </c>
      <c r="AR3676" s="310">
        <f>IF(ISNUMBER(SEARCH($T$31,AO3676)),MAX(AR$5:AR3675)+1,0)</f>
        <v>0</v>
      </c>
      <c r="AS3676" s="128" t="str">
        <f t="shared" si="396"/>
        <v/>
      </c>
      <c r="AT3676" s="105" t="str">
        <f>IF(ISNUMBER($AS3676),INDEX($C$1:$AB$3985,$AS3676,AT$4),"")</f>
        <v/>
      </c>
      <c r="AU3676" s="128"/>
      <c r="AV3676" s="128" t="str">
        <f t="shared" si="398"/>
        <v/>
      </c>
      <c r="AW3676" s="105" t="str">
        <f>IF(ISNUMBER($AV3676),INDEX($C$1:$AB$3985,$AV3676,AW$4),"")</f>
        <v/>
      </c>
      <c r="AX3676" s="105" t="str">
        <f>IF(ISNUMBER($AV3676),INDEX($C$1:$AB$3985,$AV3676,AX$4),"")</f>
        <v/>
      </c>
      <c r="AY3676" s="128"/>
      <c r="AZ3676" s="128"/>
      <c r="BA3676" s="128" t="str">
        <f t="shared" si="399"/>
        <v/>
      </c>
      <c r="BB3676" s="105" t="str">
        <f>IF(ISNUMBER($BA3676),INDEX($C$1:$AB$3985,$BA3676,BB$4),"")</f>
        <v/>
      </c>
      <c r="BC3676" s="105"/>
    </row>
    <row r="3677" spans="1:55" x14ac:dyDescent="0.25">
      <c r="A3677" s="98"/>
      <c r="B3677" s="98"/>
      <c r="C3677" s="73"/>
      <c r="D3677" s="179"/>
      <c r="E3677" s="176"/>
      <c r="F3677" s="176"/>
      <c r="G3677" s="176"/>
      <c r="H3677" s="176"/>
      <c r="I3677" s="176"/>
      <c r="J3677" s="172"/>
      <c r="K3677" s="173"/>
      <c r="L3677" s="178"/>
      <c r="R3677" s="3"/>
      <c r="S3677" s="106"/>
      <c r="T3677" s="106"/>
      <c r="U3677" s="106"/>
      <c r="V3677" s="106"/>
      <c r="W3677" s="106"/>
      <c r="X3677" s="106"/>
      <c r="AB3677" s="188" t="str">
        <f t="shared" si="394"/>
        <v/>
      </c>
      <c r="AC3677" s="188" t="s">
        <v>1585</v>
      </c>
      <c r="AD3677" s="131"/>
      <c r="AE3677" s="131"/>
      <c r="AF3677" s="131"/>
      <c r="AG3677" s="131"/>
      <c r="AH3677" s="131"/>
      <c r="AI3677" s="131"/>
      <c r="AJ3677" s="128" t="str">
        <f t="shared" si="395"/>
        <v/>
      </c>
      <c r="AK3677" s="7" t="str">
        <f>IF(ISNUMBER($AJ3677),INDEX($C$1:$AB$3985,$AJ3677,AK$4),"")</f>
        <v/>
      </c>
      <c r="AL3677" s="7" t="str">
        <f>IF(ISNUMBER($AJ3677),INDEX($C$1:$AB$3985,$AJ3677,AL$4),"")</f>
        <v/>
      </c>
      <c r="AM3677" s="128"/>
      <c r="AN3677" s="128" t="str">
        <f t="shared" si="397"/>
        <v/>
      </c>
      <c r="AO3677" s="7" t="str">
        <f t="shared" si="400"/>
        <v/>
      </c>
      <c r="AP3677" s="10" t="str">
        <f t="shared" si="400"/>
        <v/>
      </c>
      <c r="AQ3677" s="310">
        <f>IF(ISNUMBER(SEARCH($T$30,AO3677)),MAX(AQ$5:AQ3676)+1,0)</f>
        <v>0</v>
      </c>
      <c r="AR3677" s="310">
        <f>IF(ISNUMBER(SEARCH($T$31,AO3677)),MAX(AR$5:AR3676)+1,0)</f>
        <v>0</v>
      </c>
      <c r="AS3677" s="128" t="str">
        <f t="shared" si="396"/>
        <v/>
      </c>
      <c r="AT3677" s="105" t="str">
        <f>IF(ISNUMBER($AS3677),INDEX($C$1:$AB$3985,$AS3677,AT$4),"")</f>
        <v/>
      </c>
      <c r="AU3677" s="128"/>
      <c r="AV3677" s="128" t="str">
        <f t="shared" si="398"/>
        <v/>
      </c>
      <c r="AW3677" s="105" t="str">
        <f>IF(ISNUMBER($AV3677),INDEX($C$1:$AB$3985,$AV3677,AW$4),"")</f>
        <v/>
      </c>
      <c r="AX3677" s="105" t="str">
        <f>IF(ISNUMBER($AV3677),INDEX($C$1:$AB$3985,$AV3677,AX$4),"")</f>
        <v/>
      </c>
      <c r="AY3677" s="128"/>
      <c r="AZ3677" s="128"/>
      <c r="BA3677" s="128" t="str">
        <f t="shared" si="399"/>
        <v/>
      </c>
      <c r="BB3677" s="105" t="str">
        <f>IF(ISNUMBER($BA3677),INDEX($C$1:$AB$3985,$BA3677,BB$4),"")</f>
        <v/>
      </c>
      <c r="BC3677" s="105"/>
    </row>
    <row r="3678" spans="1:55" x14ac:dyDescent="0.25">
      <c r="A3678" s="98"/>
      <c r="B3678" s="98"/>
      <c r="C3678" s="73"/>
      <c r="D3678" s="179"/>
      <c r="E3678" s="176"/>
      <c r="F3678" s="176"/>
      <c r="G3678" s="176"/>
      <c r="H3678" s="176"/>
      <c r="I3678" s="176"/>
      <c r="J3678" s="172"/>
      <c r="K3678" s="173"/>
      <c r="L3678" s="178"/>
      <c r="R3678" s="3"/>
      <c r="S3678" s="106"/>
      <c r="T3678" s="106"/>
      <c r="U3678" s="106"/>
      <c r="V3678" s="106"/>
      <c r="W3678" s="106"/>
      <c r="X3678" s="106"/>
      <c r="AB3678" s="188" t="str">
        <f t="shared" si="394"/>
        <v/>
      </c>
      <c r="AC3678" s="188" t="s">
        <v>1585</v>
      </c>
      <c r="AD3678" s="131"/>
      <c r="AE3678" s="131"/>
      <c r="AF3678" s="131"/>
      <c r="AG3678" s="131"/>
      <c r="AH3678" s="131"/>
      <c r="AI3678" s="131"/>
      <c r="AJ3678" s="128" t="str">
        <f t="shared" si="395"/>
        <v/>
      </c>
      <c r="AK3678" s="7" t="str">
        <f>IF(ISNUMBER($AJ3678),INDEX($C$1:$AB$3985,$AJ3678,AK$4),"")</f>
        <v/>
      </c>
      <c r="AL3678" s="7" t="str">
        <f>IF(ISNUMBER($AJ3678),INDEX($C$1:$AB$3985,$AJ3678,AL$4),"")</f>
        <v/>
      </c>
      <c r="AM3678" s="128"/>
      <c r="AN3678" s="128" t="str">
        <f t="shared" si="397"/>
        <v/>
      </c>
      <c r="AO3678" s="7" t="str">
        <f t="shared" si="400"/>
        <v/>
      </c>
      <c r="AP3678" s="10" t="str">
        <f t="shared" si="400"/>
        <v/>
      </c>
      <c r="AQ3678" s="310">
        <f>IF(ISNUMBER(SEARCH($T$30,AO3678)),MAX(AQ$5:AQ3677)+1,0)</f>
        <v>0</v>
      </c>
      <c r="AR3678" s="310">
        <f>IF(ISNUMBER(SEARCH($T$31,AO3678)),MAX(AR$5:AR3677)+1,0)</f>
        <v>0</v>
      </c>
      <c r="AS3678" s="128" t="str">
        <f t="shared" si="396"/>
        <v/>
      </c>
      <c r="AT3678" s="105" t="str">
        <f>IF(ISNUMBER($AS3678),INDEX($C$1:$AB$3985,$AS3678,AT$4),"")</f>
        <v/>
      </c>
      <c r="AU3678" s="128"/>
      <c r="AV3678" s="128" t="str">
        <f t="shared" si="398"/>
        <v/>
      </c>
      <c r="AW3678" s="105" t="str">
        <f>IF(ISNUMBER($AV3678),INDEX($C$1:$AB$3985,$AV3678,AW$4),"")</f>
        <v/>
      </c>
      <c r="AX3678" s="105" t="str">
        <f>IF(ISNUMBER($AV3678),INDEX($C$1:$AB$3985,$AV3678,AX$4),"")</f>
        <v/>
      </c>
      <c r="AY3678" s="128"/>
      <c r="AZ3678" s="128"/>
      <c r="BA3678" s="128" t="str">
        <f t="shared" si="399"/>
        <v/>
      </c>
      <c r="BB3678" s="105" t="str">
        <f>IF(ISNUMBER($BA3678),INDEX($C$1:$AB$3985,$BA3678,BB$4),"")</f>
        <v/>
      </c>
      <c r="BC3678" s="105"/>
    </row>
    <row r="3679" spans="1:55" x14ac:dyDescent="0.25">
      <c r="A3679" s="98"/>
      <c r="B3679" s="98"/>
      <c r="C3679" s="73"/>
      <c r="D3679" s="179"/>
      <c r="E3679" s="176"/>
      <c r="F3679" s="176"/>
      <c r="G3679" s="176"/>
      <c r="H3679" s="176"/>
      <c r="I3679" s="176"/>
      <c r="J3679" s="172"/>
      <c r="K3679" s="173"/>
      <c r="L3679" s="178"/>
      <c r="R3679" s="3"/>
      <c r="S3679" s="106"/>
      <c r="T3679" s="106"/>
      <c r="U3679" s="106"/>
      <c r="V3679" s="106"/>
      <c r="W3679" s="106"/>
      <c r="X3679" s="106"/>
      <c r="AB3679" s="188" t="str">
        <f t="shared" si="394"/>
        <v/>
      </c>
      <c r="AC3679" s="188" t="s">
        <v>1585</v>
      </c>
      <c r="AD3679" s="131"/>
      <c r="AE3679" s="131"/>
      <c r="AF3679" s="131"/>
      <c r="AG3679" s="131"/>
      <c r="AH3679" s="131"/>
      <c r="AI3679" s="131"/>
      <c r="AJ3679" s="128" t="str">
        <f t="shared" si="395"/>
        <v/>
      </c>
      <c r="AK3679" s="7" t="str">
        <f>IF(ISNUMBER($AJ3679),INDEX($C$1:$AB$3985,$AJ3679,AK$4),"")</f>
        <v/>
      </c>
      <c r="AL3679" s="7" t="str">
        <f>IF(ISNUMBER($AJ3679),INDEX($C$1:$AB$3985,$AJ3679,AL$4),"")</f>
        <v/>
      </c>
      <c r="AM3679" s="128"/>
      <c r="AN3679" s="128" t="str">
        <f t="shared" si="397"/>
        <v/>
      </c>
      <c r="AO3679" s="7" t="str">
        <f t="shared" si="400"/>
        <v/>
      </c>
      <c r="AP3679" s="10" t="str">
        <f t="shared" si="400"/>
        <v/>
      </c>
      <c r="AQ3679" s="310">
        <f>IF(ISNUMBER(SEARCH($T$30,AO3679)),MAX(AQ$5:AQ3678)+1,0)</f>
        <v>0</v>
      </c>
      <c r="AR3679" s="310">
        <f>IF(ISNUMBER(SEARCH($T$31,AO3679)),MAX(AR$5:AR3678)+1,0)</f>
        <v>0</v>
      </c>
      <c r="AS3679" s="128" t="str">
        <f t="shared" si="396"/>
        <v/>
      </c>
      <c r="AT3679" s="105" t="str">
        <f>IF(ISNUMBER($AS3679),INDEX($C$1:$AB$3985,$AS3679,AT$4),"")</f>
        <v/>
      </c>
      <c r="AU3679" s="128"/>
      <c r="AV3679" s="128" t="str">
        <f t="shared" si="398"/>
        <v/>
      </c>
      <c r="AW3679" s="105" t="str">
        <f>IF(ISNUMBER($AV3679),INDEX($C$1:$AB$3985,$AV3679,AW$4),"")</f>
        <v/>
      </c>
      <c r="AX3679" s="105" t="str">
        <f>IF(ISNUMBER($AV3679),INDEX($C$1:$AB$3985,$AV3679,AX$4),"")</f>
        <v/>
      </c>
      <c r="AY3679" s="128"/>
      <c r="AZ3679" s="128"/>
      <c r="BA3679" s="128" t="str">
        <f t="shared" si="399"/>
        <v/>
      </c>
      <c r="BB3679" s="105" t="str">
        <f>IF(ISNUMBER($BA3679),INDEX($C$1:$AB$3985,$BA3679,BB$4),"")</f>
        <v/>
      </c>
      <c r="BC3679" s="105"/>
    </row>
    <row r="3680" spans="1:55" x14ac:dyDescent="0.25">
      <c r="A3680" s="98"/>
      <c r="B3680" s="98"/>
      <c r="C3680" s="73"/>
      <c r="D3680" s="179"/>
      <c r="E3680" s="176"/>
      <c r="F3680" s="176"/>
      <c r="G3680" s="176"/>
      <c r="H3680" s="176"/>
      <c r="I3680" s="176"/>
      <c r="J3680" s="172"/>
      <c r="K3680" s="173"/>
      <c r="L3680" s="178"/>
      <c r="R3680" s="3"/>
      <c r="S3680" s="106"/>
      <c r="T3680" s="106"/>
      <c r="U3680" s="106"/>
      <c r="V3680" s="106"/>
      <c r="W3680" s="106"/>
      <c r="X3680" s="106"/>
      <c r="AB3680" s="188" t="str">
        <f t="shared" si="394"/>
        <v/>
      </c>
      <c r="AC3680" s="188" t="s">
        <v>1585</v>
      </c>
      <c r="AD3680" s="131"/>
      <c r="AE3680" s="131"/>
      <c r="AF3680" s="131"/>
      <c r="AG3680" s="131"/>
      <c r="AH3680" s="131"/>
      <c r="AI3680" s="131"/>
      <c r="AJ3680" s="128" t="str">
        <f t="shared" si="395"/>
        <v/>
      </c>
      <c r="AK3680" s="7" t="str">
        <f>IF(ISNUMBER($AJ3680),INDEX($C$1:$AB$3985,$AJ3680,AK$4),"")</f>
        <v/>
      </c>
      <c r="AL3680" s="7" t="str">
        <f>IF(ISNUMBER($AJ3680),INDEX($C$1:$AB$3985,$AJ3680,AL$4),"")</f>
        <v/>
      </c>
      <c r="AM3680" s="128"/>
      <c r="AN3680" s="128" t="str">
        <f t="shared" si="397"/>
        <v/>
      </c>
      <c r="AO3680" s="7" t="str">
        <f t="shared" si="400"/>
        <v/>
      </c>
      <c r="AP3680" s="10" t="str">
        <f t="shared" si="400"/>
        <v/>
      </c>
      <c r="AQ3680" s="310">
        <f>IF(ISNUMBER(SEARCH($T$30,AO3680)),MAX(AQ$5:AQ3679)+1,0)</f>
        <v>0</v>
      </c>
      <c r="AR3680" s="310">
        <f>IF(ISNUMBER(SEARCH($T$31,AO3680)),MAX(AR$5:AR3679)+1,0)</f>
        <v>0</v>
      </c>
      <c r="AS3680" s="128" t="str">
        <f t="shared" si="396"/>
        <v/>
      </c>
      <c r="AT3680" s="105" t="str">
        <f>IF(ISNUMBER($AS3680),INDEX($C$1:$AB$3985,$AS3680,AT$4),"")</f>
        <v/>
      </c>
      <c r="AU3680" s="128"/>
      <c r="AV3680" s="128" t="str">
        <f t="shared" si="398"/>
        <v/>
      </c>
      <c r="AW3680" s="105" t="str">
        <f>IF(ISNUMBER($AV3680),INDEX($C$1:$AB$3985,$AV3680,AW$4),"")</f>
        <v/>
      </c>
      <c r="AX3680" s="105" t="str">
        <f>IF(ISNUMBER($AV3680),INDEX($C$1:$AB$3985,$AV3680,AX$4),"")</f>
        <v/>
      </c>
      <c r="AY3680" s="128"/>
      <c r="AZ3680" s="128"/>
      <c r="BA3680" s="128" t="str">
        <f t="shared" si="399"/>
        <v/>
      </c>
      <c r="BB3680" s="105" t="str">
        <f>IF(ISNUMBER($BA3680),INDEX($C$1:$AB$3985,$BA3680,BB$4),"")</f>
        <v/>
      </c>
      <c r="BC3680" s="105"/>
    </row>
    <row r="3681" spans="1:55" x14ac:dyDescent="0.25">
      <c r="A3681" s="98"/>
      <c r="B3681" s="98"/>
      <c r="C3681" s="73"/>
      <c r="D3681" s="179"/>
      <c r="E3681" s="176"/>
      <c r="F3681" s="176"/>
      <c r="G3681" s="176"/>
      <c r="H3681" s="176"/>
      <c r="I3681" s="176"/>
      <c r="J3681" s="172"/>
      <c r="K3681" s="173"/>
      <c r="L3681" s="178"/>
      <c r="R3681" s="3"/>
      <c r="S3681" s="106"/>
      <c r="T3681" s="106"/>
      <c r="U3681" s="106"/>
      <c r="V3681" s="106"/>
      <c r="W3681" s="106"/>
      <c r="X3681" s="106"/>
      <c r="AB3681" s="188" t="str">
        <f t="shared" si="394"/>
        <v/>
      </c>
      <c r="AC3681" s="188" t="s">
        <v>1585</v>
      </c>
      <c r="AD3681" s="131"/>
      <c r="AE3681" s="131"/>
      <c r="AF3681" s="131"/>
      <c r="AG3681" s="131"/>
      <c r="AH3681" s="131"/>
      <c r="AI3681" s="131"/>
      <c r="AJ3681" s="128" t="str">
        <f t="shared" si="395"/>
        <v/>
      </c>
      <c r="AK3681" s="7" t="str">
        <f>IF(ISNUMBER($AJ3681),INDEX($C$1:$AB$3985,$AJ3681,AK$4),"")</f>
        <v/>
      </c>
      <c r="AL3681" s="7" t="str">
        <f>IF(ISNUMBER($AJ3681),INDEX($C$1:$AB$3985,$AJ3681,AL$4),"")</f>
        <v/>
      </c>
      <c r="AM3681" s="128"/>
      <c r="AN3681" s="128" t="str">
        <f t="shared" si="397"/>
        <v/>
      </c>
      <c r="AO3681" s="7" t="str">
        <f t="shared" si="400"/>
        <v/>
      </c>
      <c r="AP3681" s="10" t="str">
        <f t="shared" si="400"/>
        <v/>
      </c>
      <c r="AQ3681" s="310">
        <f>IF(ISNUMBER(SEARCH($T$30,AO3681)),MAX(AQ$5:AQ3680)+1,0)</f>
        <v>0</v>
      </c>
      <c r="AR3681" s="310">
        <f>IF(ISNUMBER(SEARCH($T$31,AO3681)),MAX(AR$5:AR3680)+1,0)</f>
        <v>0</v>
      </c>
      <c r="AS3681" s="128" t="str">
        <f t="shared" si="396"/>
        <v/>
      </c>
      <c r="AT3681" s="105" t="str">
        <f>IF(ISNUMBER($AS3681),INDEX($C$1:$AB$3985,$AS3681,AT$4),"")</f>
        <v/>
      </c>
      <c r="AU3681" s="128"/>
      <c r="AV3681" s="128" t="str">
        <f t="shared" si="398"/>
        <v/>
      </c>
      <c r="AW3681" s="105" t="str">
        <f>IF(ISNUMBER($AV3681),INDEX($C$1:$AB$3985,$AV3681,AW$4),"")</f>
        <v/>
      </c>
      <c r="AX3681" s="105" t="str">
        <f>IF(ISNUMBER($AV3681),INDEX($C$1:$AB$3985,$AV3681,AX$4),"")</f>
        <v/>
      </c>
      <c r="AY3681" s="128"/>
      <c r="AZ3681" s="128"/>
      <c r="BA3681" s="128" t="str">
        <f t="shared" si="399"/>
        <v/>
      </c>
      <c r="BB3681" s="105" t="str">
        <f>IF(ISNUMBER($BA3681),INDEX($C$1:$AB$3985,$BA3681,BB$4),"")</f>
        <v/>
      </c>
      <c r="BC3681" s="105"/>
    </row>
    <row r="3682" spans="1:55" x14ac:dyDescent="0.25">
      <c r="A3682" s="98"/>
      <c r="B3682" s="98"/>
      <c r="C3682" s="73"/>
      <c r="D3682" s="179"/>
      <c r="E3682" s="176"/>
      <c r="F3682" s="176"/>
      <c r="G3682" s="176"/>
      <c r="H3682" s="176"/>
      <c r="I3682" s="176"/>
      <c r="J3682" s="172"/>
      <c r="K3682" s="173"/>
      <c r="L3682" s="178"/>
      <c r="R3682" s="3"/>
      <c r="S3682" s="106"/>
      <c r="T3682" s="106"/>
      <c r="U3682" s="106"/>
      <c r="V3682" s="106"/>
      <c r="W3682" s="106"/>
      <c r="X3682" s="106"/>
      <c r="AB3682" s="188" t="str">
        <f t="shared" si="394"/>
        <v/>
      </c>
      <c r="AC3682" s="188" t="s">
        <v>1585</v>
      </c>
      <c r="AD3682" s="131"/>
      <c r="AE3682" s="131"/>
      <c r="AF3682" s="131"/>
      <c r="AG3682" s="131"/>
      <c r="AH3682" s="131"/>
      <c r="AI3682" s="131"/>
      <c r="AJ3682" s="128" t="str">
        <f t="shared" si="395"/>
        <v/>
      </c>
      <c r="AK3682" s="7" t="str">
        <f>IF(ISNUMBER($AJ3682),INDEX($C$1:$AB$3985,$AJ3682,AK$4),"")</f>
        <v/>
      </c>
      <c r="AL3682" s="7" t="str">
        <f>IF(ISNUMBER($AJ3682),INDEX($C$1:$AB$3985,$AJ3682,AL$4),"")</f>
        <v/>
      </c>
      <c r="AM3682" s="128"/>
      <c r="AN3682" s="128" t="str">
        <f t="shared" si="397"/>
        <v/>
      </c>
      <c r="AO3682" s="7" t="str">
        <f t="shared" si="400"/>
        <v/>
      </c>
      <c r="AP3682" s="10" t="str">
        <f t="shared" si="400"/>
        <v/>
      </c>
      <c r="AQ3682" s="310">
        <f>IF(ISNUMBER(SEARCH($T$30,AO3682)),MAX(AQ$5:AQ3681)+1,0)</f>
        <v>0</v>
      </c>
      <c r="AR3682" s="310">
        <f>IF(ISNUMBER(SEARCH($T$31,AO3682)),MAX(AR$5:AR3681)+1,0)</f>
        <v>0</v>
      </c>
      <c r="AS3682" s="128" t="str">
        <f t="shared" si="396"/>
        <v/>
      </c>
      <c r="AT3682" s="105" t="str">
        <f>IF(ISNUMBER($AS3682),INDEX($C$1:$AB$3985,$AS3682,AT$4),"")</f>
        <v/>
      </c>
      <c r="AU3682" s="128"/>
      <c r="AV3682" s="128" t="str">
        <f t="shared" si="398"/>
        <v/>
      </c>
      <c r="AW3682" s="105" t="str">
        <f>IF(ISNUMBER($AV3682),INDEX($C$1:$AB$3985,$AV3682,AW$4),"")</f>
        <v/>
      </c>
      <c r="AX3682" s="105" t="str">
        <f>IF(ISNUMBER($AV3682),INDEX($C$1:$AB$3985,$AV3682,AX$4),"")</f>
        <v/>
      </c>
      <c r="AY3682" s="128"/>
      <c r="AZ3682" s="128"/>
      <c r="BA3682" s="128" t="str">
        <f t="shared" si="399"/>
        <v/>
      </c>
      <c r="BB3682" s="105" t="str">
        <f>IF(ISNUMBER($BA3682),INDEX($C$1:$AB$3985,$BA3682,BB$4),"")</f>
        <v/>
      </c>
      <c r="BC3682" s="105"/>
    </row>
    <row r="3683" spans="1:55" x14ac:dyDescent="0.25">
      <c r="A3683" s="98"/>
      <c r="B3683" s="98"/>
      <c r="C3683" s="73"/>
      <c r="D3683" s="179"/>
      <c r="E3683" s="176"/>
      <c r="F3683" s="176"/>
      <c r="G3683" s="176"/>
      <c r="H3683" s="176"/>
      <c r="I3683" s="176"/>
      <c r="J3683" s="172"/>
      <c r="K3683" s="173"/>
      <c r="L3683" s="178"/>
      <c r="R3683" s="3"/>
      <c r="S3683" s="106"/>
      <c r="T3683" s="106"/>
      <c r="U3683" s="106"/>
      <c r="V3683" s="106"/>
      <c r="W3683" s="106"/>
      <c r="X3683" s="106"/>
      <c r="AB3683" s="188" t="str">
        <f t="shared" si="394"/>
        <v/>
      </c>
      <c r="AC3683" s="188" t="s">
        <v>1585</v>
      </c>
      <c r="AD3683" s="131"/>
      <c r="AE3683" s="131"/>
      <c r="AF3683" s="131"/>
      <c r="AG3683" s="131"/>
      <c r="AH3683" s="131"/>
      <c r="AI3683" s="131"/>
      <c r="AJ3683" s="128" t="str">
        <f t="shared" si="395"/>
        <v/>
      </c>
      <c r="AK3683" s="7" t="str">
        <f>IF(ISNUMBER($AJ3683),INDEX($C$1:$AB$3985,$AJ3683,AK$4),"")</f>
        <v/>
      </c>
      <c r="AL3683" s="7" t="str">
        <f>IF(ISNUMBER($AJ3683),INDEX($C$1:$AB$3985,$AJ3683,AL$4),"")</f>
        <v/>
      </c>
      <c r="AM3683" s="128"/>
      <c r="AN3683" s="128" t="str">
        <f t="shared" si="397"/>
        <v/>
      </c>
      <c r="AO3683" s="7" t="str">
        <f t="shared" si="400"/>
        <v/>
      </c>
      <c r="AP3683" s="10" t="str">
        <f t="shared" si="400"/>
        <v/>
      </c>
      <c r="AQ3683" s="310">
        <f>IF(ISNUMBER(SEARCH($T$30,AO3683)),MAX(AQ$5:AQ3682)+1,0)</f>
        <v>0</v>
      </c>
      <c r="AR3683" s="310">
        <f>IF(ISNUMBER(SEARCH($T$31,AO3683)),MAX(AR$5:AR3682)+1,0)</f>
        <v>0</v>
      </c>
      <c r="AS3683" s="128" t="str">
        <f t="shared" si="396"/>
        <v/>
      </c>
      <c r="AT3683" s="105" t="str">
        <f>IF(ISNUMBER($AS3683),INDEX($C$1:$AB$3985,$AS3683,AT$4),"")</f>
        <v/>
      </c>
      <c r="AU3683" s="128"/>
      <c r="AV3683" s="128" t="str">
        <f t="shared" si="398"/>
        <v/>
      </c>
      <c r="AW3683" s="105" t="str">
        <f>IF(ISNUMBER($AV3683),INDEX($C$1:$AB$3985,$AV3683,AW$4),"")</f>
        <v/>
      </c>
      <c r="AX3683" s="105" t="str">
        <f>IF(ISNUMBER($AV3683),INDEX($C$1:$AB$3985,$AV3683,AX$4),"")</f>
        <v/>
      </c>
      <c r="AY3683" s="128"/>
      <c r="AZ3683" s="128"/>
      <c r="BA3683" s="128" t="str">
        <f t="shared" si="399"/>
        <v/>
      </c>
      <c r="BB3683" s="105" t="str">
        <f>IF(ISNUMBER($BA3683),INDEX($C$1:$AB$3985,$BA3683,BB$4),"")</f>
        <v/>
      </c>
      <c r="BC3683" s="105"/>
    </row>
    <row r="3684" spans="1:55" x14ac:dyDescent="0.25">
      <c r="A3684" s="98"/>
      <c r="B3684" s="98"/>
      <c r="C3684" s="73"/>
      <c r="D3684" s="179"/>
      <c r="E3684" s="176"/>
      <c r="F3684" s="176"/>
      <c r="G3684" s="176"/>
      <c r="H3684" s="176"/>
      <c r="I3684" s="176"/>
      <c r="J3684" s="172"/>
      <c r="K3684" s="173"/>
      <c r="L3684" s="178"/>
      <c r="R3684" s="3"/>
      <c r="S3684" s="106"/>
      <c r="T3684" s="106"/>
      <c r="U3684" s="106"/>
      <c r="V3684" s="106"/>
      <c r="W3684" s="106"/>
      <c r="X3684" s="106"/>
      <c r="AB3684" s="188" t="str">
        <f t="shared" si="394"/>
        <v/>
      </c>
      <c r="AC3684" s="188" t="s">
        <v>1585</v>
      </c>
      <c r="AD3684" s="131"/>
      <c r="AE3684" s="131"/>
      <c r="AF3684" s="131"/>
      <c r="AG3684" s="131"/>
      <c r="AH3684" s="131"/>
      <c r="AI3684" s="131"/>
      <c r="AJ3684" s="128" t="str">
        <f t="shared" si="395"/>
        <v/>
      </c>
      <c r="AK3684" s="7" t="str">
        <f>IF(ISNUMBER($AJ3684),INDEX($C$1:$AB$3985,$AJ3684,AK$4),"")</f>
        <v/>
      </c>
      <c r="AL3684" s="7" t="str">
        <f>IF(ISNUMBER($AJ3684),INDEX($C$1:$AB$3985,$AJ3684,AL$4),"")</f>
        <v/>
      </c>
      <c r="AM3684" s="128"/>
      <c r="AN3684" s="128" t="str">
        <f t="shared" si="397"/>
        <v/>
      </c>
      <c r="AO3684" s="7" t="str">
        <f t="shared" si="400"/>
        <v/>
      </c>
      <c r="AP3684" s="10" t="str">
        <f t="shared" si="400"/>
        <v/>
      </c>
      <c r="AQ3684" s="310">
        <f>IF(ISNUMBER(SEARCH($T$30,AO3684)),MAX(AQ$5:AQ3683)+1,0)</f>
        <v>0</v>
      </c>
      <c r="AR3684" s="310">
        <f>IF(ISNUMBER(SEARCH($T$31,AO3684)),MAX(AR$5:AR3683)+1,0)</f>
        <v>0</v>
      </c>
      <c r="AS3684" s="128" t="str">
        <f t="shared" si="396"/>
        <v/>
      </c>
      <c r="AT3684" s="105" t="str">
        <f>IF(ISNUMBER($AS3684),INDEX($C$1:$AB$3985,$AS3684,AT$4),"")</f>
        <v/>
      </c>
      <c r="AU3684" s="128"/>
      <c r="AV3684" s="128" t="str">
        <f t="shared" si="398"/>
        <v/>
      </c>
      <c r="AW3684" s="105" t="str">
        <f>IF(ISNUMBER($AV3684),INDEX($C$1:$AB$3985,$AV3684,AW$4),"")</f>
        <v/>
      </c>
      <c r="AX3684" s="105" t="str">
        <f>IF(ISNUMBER($AV3684),INDEX($C$1:$AB$3985,$AV3684,AX$4),"")</f>
        <v/>
      </c>
      <c r="AY3684" s="128"/>
      <c r="AZ3684" s="128"/>
      <c r="BA3684" s="128" t="str">
        <f t="shared" si="399"/>
        <v/>
      </c>
      <c r="BB3684" s="105" t="str">
        <f>IF(ISNUMBER($BA3684),INDEX($C$1:$AB$3985,$BA3684,BB$4),"")</f>
        <v/>
      </c>
      <c r="BC3684" s="105"/>
    </row>
    <row r="3685" spans="1:55" x14ac:dyDescent="0.25">
      <c r="A3685" s="98"/>
      <c r="B3685" s="98"/>
      <c r="C3685" s="73"/>
      <c r="D3685" s="179"/>
      <c r="E3685" s="176"/>
      <c r="F3685" s="176"/>
      <c r="G3685" s="176"/>
      <c r="H3685" s="176"/>
      <c r="I3685" s="176"/>
      <c r="J3685" s="172"/>
      <c r="K3685" s="173"/>
      <c r="L3685" s="178"/>
      <c r="R3685" s="3"/>
      <c r="S3685" s="106"/>
      <c r="T3685" s="106"/>
      <c r="U3685" s="106"/>
      <c r="V3685" s="106"/>
      <c r="W3685" s="106"/>
      <c r="X3685" s="106"/>
      <c r="AB3685" s="188" t="str">
        <f t="shared" si="394"/>
        <v/>
      </c>
      <c r="AC3685" s="188" t="s">
        <v>1585</v>
      </c>
      <c r="AD3685" s="131"/>
      <c r="AE3685" s="131"/>
      <c r="AF3685" s="131"/>
      <c r="AG3685" s="131"/>
      <c r="AH3685" s="131"/>
      <c r="AI3685" s="131"/>
      <c r="AJ3685" s="128" t="str">
        <f t="shared" si="395"/>
        <v/>
      </c>
      <c r="AK3685" s="7" t="str">
        <f>IF(ISNUMBER($AJ3685),INDEX($C$1:$AB$3985,$AJ3685,AK$4),"")</f>
        <v/>
      </c>
      <c r="AL3685" s="7" t="str">
        <f>IF(ISNUMBER($AJ3685),INDEX($C$1:$AB$3985,$AJ3685,AL$4),"")</f>
        <v/>
      </c>
      <c r="AM3685" s="128"/>
      <c r="AN3685" s="128" t="str">
        <f t="shared" si="397"/>
        <v/>
      </c>
      <c r="AO3685" s="7" t="str">
        <f t="shared" si="400"/>
        <v/>
      </c>
      <c r="AP3685" s="10" t="str">
        <f t="shared" si="400"/>
        <v/>
      </c>
      <c r="AQ3685" s="310">
        <f>IF(ISNUMBER(SEARCH($T$30,AO3685)),MAX(AQ$5:AQ3684)+1,0)</f>
        <v>0</v>
      </c>
      <c r="AR3685" s="310">
        <f>IF(ISNUMBER(SEARCH($T$31,AO3685)),MAX(AR$5:AR3684)+1,0)</f>
        <v>0</v>
      </c>
      <c r="AS3685" s="128" t="str">
        <f t="shared" si="396"/>
        <v/>
      </c>
      <c r="AT3685" s="105" t="str">
        <f>IF(ISNUMBER($AS3685),INDEX($C$1:$AB$3985,$AS3685,AT$4),"")</f>
        <v/>
      </c>
      <c r="AU3685" s="128"/>
      <c r="AV3685" s="128" t="str">
        <f t="shared" si="398"/>
        <v/>
      </c>
      <c r="AW3685" s="105" t="str">
        <f>IF(ISNUMBER($AV3685),INDEX($C$1:$AB$3985,$AV3685,AW$4),"")</f>
        <v/>
      </c>
      <c r="AX3685" s="105" t="str">
        <f>IF(ISNUMBER($AV3685),INDEX($C$1:$AB$3985,$AV3685,AX$4),"")</f>
        <v/>
      </c>
      <c r="AY3685" s="128"/>
      <c r="AZ3685" s="128"/>
      <c r="BA3685" s="128" t="str">
        <f t="shared" si="399"/>
        <v/>
      </c>
      <c r="BB3685" s="105" t="str">
        <f>IF(ISNUMBER($BA3685),INDEX($C$1:$AB$3985,$BA3685,BB$4),"")</f>
        <v/>
      </c>
      <c r="BC3685" s="105"/>
    </row>
    <row r="3686" spans="1:55" x14ac:dyDescent="0.25">
      <c r="A3686" s="98"/>
      <c r="B3686" s="98"/>
      <c r="C3686" s="73"/>
      <c r="D3686" s="179"/>
      <c r="E3686" s="176"/>
      <c r="F3686" s="176"/>
      <c r="G3686" s="176"/>
      <c r="H3686" s="176"/>
      <c r="I3686" s="176"/>
      <c r="J3686" s="172"/>
      <c r="K3686" s="173"/>
      <c r="L3686" s="178"/>
      <c r="R3686" s="3"/>
      <c r="S3686" s="106"/>
      <c r="T3686" s="106"/>
      <c r="U3686" s="106"/>
      <c r="V3686" s="106"/>
      <c r="W3686" s="106"/>
      <c r="X3686" s="106"/>
      <c r="AB3686" s="188" t="str">
        <f t="shared" si="394"/>
        <v/>
      </c>
      <c r="AC3686" s="188" t="s">
        <v>1585</v>
      </c>
      <c r="AD3686" s="131"/>
      <c r="AE3686" s="131"/>
      <c r="AF3686" s="131"/>
      <c r="AG3686" s="131"/>
      <c r="AH3686" s="131"/>
      <c r="AI3686" s="131"/>
      <c r="AJ3686" s="128" t="str">
        <f t="shared" si="395"/>
        <v/>
      </c>
      <c r="AK3686" s="7" t="str">
        <f>IF(ISNUMBER($AJ3686),INDEX($C$1:$AB$3985,$AJ3686,AK$4),"")</f>
        <v/>
      </c>
      <c r="AL3686" s="7" t="str">
        <f>IF(ISNUMBER($AJ3686),INDEX($C$1:$AB$3985,$AJ3686,AL$4),"")</f>
        <v/>
      </c>
      <c r="AM3686" s="128"/>
      <c r="AN3686" s="128" t="str">
        <f t="shared" si="397"/>
        <v/>
      </c>
      <c r="AO3686" s="7" t="str">
        <f t="shared" si="400"/>
        <v/>
      </c>
      <c r="AP3686" s="10" t="str">
        <f t="shared" si="400"/>
        <v/>
      </c>
      <c r="AQ3686" s="310">
        <f>IF(ISNUMBER(SEARCH($T$30,AO3686)),MAX(AQ$5:AQ3685)+1,0)</f>
        <v>0</v>
      </c>
      <c r="AR3686" s="310">
        <f>IF(ISNUMBER(SEARCH($T$31,AO3686)),MAX(AR$5:AR3685)+1,0)</f>
        <v>0</v>
      </c>
      <c r="AS3686" s="128" t="str">
        <f t="shared" si="396"/>
        <v/>
      </c>
      <c r="AT3686" s="105" t="str">
        <f>IF(ISNUMBER($AS3686),INDEX($C$1:$AB$3985,$AS3686,AT$4),"")</f>
        <v/>
      </c>
      <c r="AU3686" s="128"/>
      <c r="AV3686" s="128" t="str">
        <f t="shared" si="398"/>
        <v/>
      </c>
      <c r="AW3686" s="105" t="str">
        <f>IF(ISNUMBER($AV3686),INDEX($C$1:$AB$3985,$AV3686,AW$4),"")</f>
        <v/>
      </c>
      <c r="AX3686" s="105" t="str">
        <f>IF(ISNUMBER($AV3686),INDEX($C$1:$AB$3985,$AV3686,AX$4),"")</f>
        <v/>
      </c>
      <c r="AY3686" s="128"/>
      <c r="AZ3686" s="128"/>
      <c r="BA3686" s="128" t="str">
        <f t="shared" si="399"/>
        <v/>
      </c>
      <c r="BB3686" s="105" t="str">
        <f>IF(ISNUMBER($BA3686),INDEX($C$1:$AB$3985,$BA3686,BB$4),"")</f>
        <v/>
      </c>
      <c r="BC3686" s="105"/>
    </row>
    <row r="3687" spans="1:55" x14ac:dyDescent="0.25">
      <c r="A3687" s="98"/>
      <c r="B3687" s="98"/>
      <c r="C3687" s="73"/>
      <c r="D3687" s="179"/>
      <c r="E3687" s="176"/>
      <c r="F3687" s="176"/>
      <c r="G3687" s="176"/>
      <c r="H3687" s="176"/>
      <c r="I3687" s="176"/>
      <c r="J3687" s="172"/>
      <c r="K3687" s="173"/>
      <c r="L3687" s="178"/>
      <c r="R3687" s="3"/>
      <c r="S3687" s="106"/>
      <c r="T3687" s="106"/>
      <c r="U3687" s="106"/>
      <c r="V3687" s="106"/>
      <c r="W3687" s="106"/>
      <c r="X3687" s="106"/>
      <c r="AB3687" s="188" t="str">
        <f t="shared" si="394"/>
        <v/>
      </c>
      <c r="AC3687" s="188" t="s">
        <v>1585</v>
      </c>
      <c r="AD3687" s="131"/>
      <c r="AE3687" s="131"/>
      <c r="AF3687" s="131"/>
      <c r="AG3687" s="131"/>
      <c r="AH3687" s="131"/>
      <c r="AI3687" s="131"/>
      <c r="AJ3687" s="128" t="str">
        <f t="shared" si="395"/>
        <v/>
      </c>
      <c r="AK3687" s="7" t="str">
        <f>IF(ISNUMBER($AJ3687),INDEX($C$1:$AB$3985,$AJ3687,AK$4),"")</f>
        <v/>
      </c>
      <c r="AL3687" s="7" t="str">
        <f>IF(ISNUMBER($AJ3687),INDEX($C$1:$AB$3985,$AJ3687,AL$4),"")</f>
        <v/>
      </c>
      <c r="AM3687" s="128"/>
      <c r="AN3687" s="128" t="str">
        <f t="shared" si="397"/>
        <v/>
      </c>
      <c r="AO3687" s="7" t="str">
        <f t="shared" si="400"/>
        <v/>
      </c>
      <c r="AP3687" s="10" t="str">
        <f t="shared" si="400"/>
        <v/>
      </c>
      <c r="AQ3687" s="310">
        <f>IF(ISNUMBER(SEARCH($T$30,AO3687)),MAX(AQ$5:AQ3686)+1,0)</f>
        <v>0</v>
      </c>
      <c r="AR3687" s="310">
        <f>IF(ISNUMBER(SEARCH($T$31,AO3687)),MAX(AR$5:AR3686)+1,0)</f>
        <v>0</v>
      </c>
      <c r="AS3687" s="128" t="str">
        <f t="shared" si="396"/>
        <v/>
      </c>
      <c r="AT3687" s="105" t="str">
        <f>IF(ISNUMBER($AS3687),INDEX($C$1:$AB$3985,$AS3687,AT$4),"")</f>
        <v/>
      </c>
      <c r="AU3687" s="128"/>
      <c r="AV3687" s="128" t="str">
        <f t="shared" si="398"/>
        <v/>
      </c>
      <c r="AW3687" s="105" t="str">
        <f>IF(ISNUMBER($AV3687),INDEX($C$1:$AB$3985,$AV3687,AW$4),"")</f>
        <v/>
      </c>
      <c r="AX3687" s="105" t="str">
        <f>IF(ISNUMBER($AV3687),INDEX($C$1:$AB$3985,$AV3687,AX$4),"")</f>
        <v/>
      </c>
      <c r="AY3687" s="128"/>
      <c r="AZ3687" s="128"/>
      <c r="BA3687" s="128" t="str">
        <f t="shared" si="399"/>
        <v/>
      </c>
      <c r="BB3687" s="105" t="str">
        <f>IF(ISNUMBER($BA3687),INDEX($C$1:$AB$3985,$BA3687,BB$4),"")</f>
        <v/>
      </c>
      <c r="BC3687" s="105"/>
    </row>
    <row r="3688" spans="1:55" x14ac:dyDescent="0.25">
      <c r="A3688" s="98"/>
      <c r="B3688" s="98"/>
      <c r="C3688" s="73"/>
      <c r="D3688" s="179"/>
      <c r="E3688" s="176"/>
      <c r="F3688" s="176"/>
      <c r="G3688" s="176"/>
      <c r="H3688" s="176"/>
      <c r="I3688" s="176"/>
      <c r="J3688" s="172"/>
      <c r="K3688" s="173"/>
      <c r="L3688" s="178"/>
      <c r="R3688" s="3"/>
      <c r="S3688" s="106"/>
      <c r="T3688" s="106"/>
      <c r="U3688" s="106"/>
      <c r="V3688" s="106"/>
      <c r="W3688" s="106"/>
      <c r="X3688" s="106"/>
      <c r="AB3688" s="188" t="str">
        <f t="shared" si="394"/>
        <v/>
      </c>
      <c r="AC3688" s="188" t="s">
        <v>1585</v>
      </c>
      <c r="AD3688" s="131"/>
      <c r="AE3688" s="131"/>
      <c r="AF3688" s="131"/>
      <c r="AG3688" s="131"/>
      <c r="AH3688" s="131"/>
      <c r="AI3688" s="131"/>
      <c r="AJ3688" s="128" t="str">
        <f t="shared" si="395"/>
        <v/>
      </c>
      <c r="AK3688" s="7" t="str">
        <f>IF(ISNUMBER($AJ3688),INDEX($C$1:$AB$3985,$AJ3688,AK$4),"")</f>
        <v/>
      </c>
      <c r="AL3688" s="7" t="str">
        <f>IF(ISNUMBER($AJ3688),INDEX($C$1:$AB$3985,$AJ3688,AL$4),"")</f>
        <v/>
      </c>
      <c r="AM3688" s="128"/>
      <c r="AN3688" s="128" t="str">
        <f t="shared" si="397"/>
        <v/>
      </c>
      <c r="AO3688" s="7" t="str">
        <f t="shared" si="400"/>
        <v/>
      </c>
      <c r="AP3688" s="10" t="str">
        <f t="shared" si="400"/>
        <v/>
      </c>
      <c r="AQ3688" s="310">
        <f>IF(ISNUMBER(SEARCH($T$30,AO3688)),MAX(AQ$5:AQ3687)+1,0)</f>
        <v>0</v>
      </c>
      <c r="AR3688" s="310">
        <f>IF(ISNUMBER(SEARCH($T$31,AO3688)),MAX(AR$5:AR3687)+1,0)</f>
        <v>0</v>
      </c>
      <c r="AS3688" s="128" t="str">
        <f t="shared" si="396"/>
        <v/>
      </c>
      <c r="AT3688" s="105" t="str">
        <f>IF(ISNUMBER($AS3688),INDEX($C$1:$AB$3985,$AS3688,AT$4),"")</f>
        <v/>
      </c>
      <c r="AU3688" s="128"/>
      <c r="AV3688" s="128" t="str">
        <f t="shared" si="398"/>
        <v/>
      </c>
      <c r="AW3688" s="105" t="str">
        <f>IF(ISNUMBER($AV3688),INDEX($C$1:$AB$3985,$AV3688,AW$4),"")</f>
        <v/>
      </c>
      <c r="AX3688" s="105" t="str">
        <f>IF(ISNUMBER($AV3688),INDEX($C$1:$AB$3985,$AV3688,AX$4),"")</f>
        <v/>
      </c>
      <c r="AY3688" s="128"/>
      <c r="AZ3688" s="128"/>
      <c r="BA3688" s="128" t="str">
        <f t="shared" si="399"/>
        <v/>
      </c>
      <c r="BB3688" s="105" t="str">
        <f>IF(ISNUMBER($BA3688),INDEX($C$1:$AB$3985,$BA3688,BB$4),"")</f>
        <v/>
      </c>
      <c r="BC3688" s="105"/>
    </row>
    <row r="3689" spans="1:55" x14ac:dyDescent="0.25">
      <c r="A3689" s="98"/>
      <c r="B3689" s="98"/>
      <c r="C3689" s="73"/>
      <c r="D3689" s="179"/>
      <c r="E3689" s="176"/>
      <c r="F3689" s="176"/>
      <c r="G3689" s="176"/>
      <c r="H3689" s="176"/>
      <c r="I3689" s="176"/>
      <c r="J3689" s="172"/>
      <c r="K3689" s="173"/>
      <c r="L3689" s="178"/>
      <c r="R3689" s="3"/>
      <c r="S3689" s="106"/>
      <c r="T3689" s="106"/>
      <c r="U3689" s="106"/>
      <c r="V3689" s="106"/>
      <c r="W3689" s="106"/>
      <c r="X3689" s="106"/>
      <c r="AB3689" s="188" t="str">
        <f t="shared" si="394"/>
        <v/>
      </c>
      <c r="AC3689" s="188" t="s">
        <v>1585</v>
      </c>
      <c r="AD3689" s="131"/>
      <c r="AE3689" s="131"/>
      <c r="AF3689" s="131"/>
      <c r="AG3689" s="131"/>
      <c r="AH3689" s="131"/>
      <c r="AI3689" s="131"/>
      <c r="AJ3689" s="128" t="str">
        <f t="shared" si="395"/>
        <v/>
      </c>
      <c r="AK3689" s="7" t="str">
        <f>IF(ISNUMBER($AJ3689),INDEX($C$1:$AB$3985,$AJ3689,AK$4),"")</f>
        <v/>
      </c>
      <c r="AL3689" s="7" t="str">
        <f>IF(ISNUMBER($AJ3689),INDEX($C$1:$AB$3985,$AJ3689,AL$4),"")</f>
        <v/>
      </c>
      <c r="AM3689" s="128"/>
      <c r="AN3689" s="128" t="str">
        <f t="shared" si="397"/>
        <v/>
      </c>
      <c r="AO3689" s="7" t="str">
        <f t="shared" si="400"/>
        <v/>
      </c>
      <c r="AP3689" s="10" t="str">
        <f t="shared" si="400"/>
        <v/>
      </c>
      <c r="AQ3689" s="310">
        <f>IF(ISNUMBER(SEARCH($T$30,AO3689)),MAX(AQ$5:AQ3688)+1,0)</f>
        <v>0</v>
      </c>
      <c r="AR3689" s="310">
        <f>IF(ISNUMBER(SEARCH($T$31,AO3689)),MAX(AR$5:AR3688)+1,0)</f>
        <v>0</v>
      </c>
      <c r="AS3689" s="128" t="str">
        <f t="shared" si="396"/>
        <v/>
      </c>
      <c r="AT3689" s="105" t="str">
        <f>IF(ISNUMBER($AS3689),INDEX($C$1:$AB$3985,$AS3689,AT$4),"")</f>
        <v/>
      </c>
      <c r="AU3689" s="128"/>
      <c r="AV3689" s="128" t="str">
        <f t="shared" si="398"/>
        <v/>
      </c>
      <c r="AW3689" s="105" t="str">
        <f>IF(ISNUMBER($AV3689),INDEX($C$1:$AB$3985,$AV3689,AW$4),"")</f>
        <v/>
      </c>
      <c r="AX3689" s="105" t="str">
        <f>IF(ISNUMBER($AV3689),INDEX($C$1:$AB$3985,$AV3689,AX$4),"")</f>
        <v/>
      </c>
      <c r="AY3689" s="128"/>
      <c r="AZ3689" s="128"/>
      <c r="BA3689" s="128" t="str">
        <f t="shared" si="399"/>
        <v/>
      </c>
      <c r="BB3689" s="105" t="str">
        <f>IF(ISNUMBER($BA3689),INDEX($C$1:$AB$3985,$BA3689,BB$4),"")</f>
        <v/>
      </c>
      <c r="BC3689" s="105"/>
    </row>
    <row r="3690" spans="1:55" x14ac:dyDescent="0.25">
      <c r="A3690" s="98"/>
      <c r="B3690" s="98"/>
      <c r="C3690" s="73"/>
      <c r="D3690" s="179"/>
      <c r="E3690" s="176"/>
      <c r="F3690" s="176"/>
      <c r="G3690" s="176"/>
      <c r="H3690" s="176"/>
      <c r="I3690" s="176"/>
      <c r="J3690" s="172"/>
      <c r="K3690" s="173"/>
      <c r="L3690" s="178"/>
      <c r="R3690" s="3"/>
      <c r="S3690" s="106"/>
      <c r="T3690" s="106"/>
      <c r="U3690" s="106"/>
      <c r="V3690" s="106"/>
      <c r="W3690" s="106"/>
      <c r="X3690" s="106"/>
      <c r="AB3690" s="188" t="str">
        <f t="shared" si="394"/>
        <v/>
      </c>
      <c r="AC3690" s="188" t="s">
        <v>1585</v>
      </c>
      <c r="AD3690" s="131"/>
      <c r="AE3690" s="131"/>
      <c r="AF3690" s="131"/>
      <c r="AG3690" s="131"/>
      <c r="AH3690" s="131"/>
      <c r="AI3690" s="131"/>
      <c r="AJ3690" s="128" t="str">
        <f t="shared" si="395"/>
        <v/>
      </c>
      <c r="AK3690" s="7" t="str">
        <f>IF(ISNUMBER($AJ3690),INDEX($C$1:$AB$3985,$AJ3690,AK$4),"")</f>
        <v/>
      </c>
      <c r="AL3690" s="7" t="str">
        <f>IF(ISNUMBER($AJ3690),INDEX($C$1:$AB$3985,$AJ3690,AL$4),"")</f>
        <v/>
      </c>
      <c r="AM3690" s="128"/>
      <c r="AN3690" s="128" t="str">
        <f t="shared" si="397"/>
        <v/>
      </c>
      <c r="AO3690" s="7" t="str">
        <f t="shared" si="400"/>
        <v/>
      </c>
      <c r="AP3690" s="10" t="str">
        <f t="shared" si="400"/>
        <v/>
      </c>
      <c r="AQ3690" s="310">
        <f>IF(ISNUMBER(SEARCH($T$30,AO3690)),MAX(AQ$5:AQ3689)+1,0)</f>
        <v>0</v>
      </c>
      <c r="AR3690" s="310">
        <f>IF(ISNUMBER(SEARCH($T$31,AO3690)),MAX(AR$5:AR3689)+1,0)</f>
        <v>0</v>
      </c>
      <c r="AS3690" s="128" t="str">
        <f t="shared" si="396"/>
        <v/>
      </c>
      <c r="AT3690" s="105" t="str">
        <f>IF(ISNUMBER($AS3690),INDEX($C$1:$AB$3985,$AS3690,AT$4),"")</f>
        <v/>
      </c>
      <c r="AU3690" s="128"/>
      <c r="AV3690" s="128" t="str">
        <f t="shared" si="398"/>
        <v/>
      </c>
      <c r="AW3690" s="105" t="str">
        <f>IF(ISNUMBER($AV3690),INDEX($C$1:$AB$3985,$AV3690,AW$4),"")</f>
        <v/>
      </c>
      <c r="AX3690" s="105" t="str">
        <f>IF(ISNUMBER($AV3690),INDEX($C$1:$AB$3985,$AV3690,AX$4),"")</f>
        <v/>
      </c>
      <c r="AY3690" s="128"/>
      <c r="AZ3690" s="128"/>
      <c r="BA3690" s="128" t="str">
        <f t="shared" si="399"/>
        <v/>
      </c>
      <c r="BB3690" s="105" t="str">
        <f>IF(ISNUMBER($BA3690),INDEX($C$1:$AB$3985,$BA3690,BB$4),"")</f>
        <v/>
      </c>
      <c r="BC3690" s="105"/>
    </row>
    <row r="3691" spans="1:55" x14ac:dyDescent="0.25">
      <c r="A3691" s="98"/>
      <c r="B3691" s="98"/>
      <c r="C3691" s="73"/>
      <c r="D3691" s="179"/>
      <c r="E3691" s="176"/>
      <c r="F3691" s="176"/>
      <c r="G3691" s="176"/>
      <c r="H3691" s="176"/>
      <c r="I3691" s="176"/>
      <c r="J3691" s="172"/>
      <c r="K3691" s="173"/>
      <c r="L3691" s="178"/>
      <c r="R3691" s="3"/>
      <c r="S3691" s="106"/>
      <c r="T3691" s="106"/>
      <c r="U3691" s="106"/>
      <c r="V3691" s="106"/>
      <c r="W3691" s="106"/>
      <c r="X3691" s="106"/>
      <c r="AB3691" s="188" t="str">
        <f t="shared" si="394"/>
        <v/>
      </c>
      <c r="AC3691" s="188" t="s">
        <v>1585</v>
      </c>
      <c r="AD3691" s="131"/>
      <c r="AE3691" s="131"/>
      <c r="AF3691" s="131"/>
      <c r="AG3691" s="131"/>
      <c r="AH3691" s="131"/>
      <c r="AI3691" s="131"/>
      <c r="AJ3691" s="128" t="str">
        <f t="shared" si="395"/>
        <v/>
      </c>
      <c r="AK3691" s="7" t="str">
        <f>IF(ISNUMBER($AJ3691),INDEX($C$1:$AB$3985,$AJ3691,AK$4),"")</f>
        <v/>
      </c>
      <c r="AL3691" s="7" t="str">
        <f>IF(ISNUMBER($AJ3691),INDEX($C$1:$AB$3985,$AJ3691,AL$4),"")</f>
        <v/>
      </c>
      <c r="AM3691" s="128"/>
      <c r="AN3691" s="128" t="str">
        <f t="shared" si="397"/>
        <v/>
      </c>
      <c r="AO3691" s="7" t="str">
        <f t="shared" si="400"/>
        <v/>
      </c>
      <c r="AP3691" s="10" t="str">
        <f t="shared" si="400"/>
        <v/>
      </c>
      <c r="AQ3691" s="310">
        <f>IF(ISNUMBER(SEARCH($T$30,AO3691)),MAX(AQ$5:AQ3690)+1,0)</f>
        <v>0</v>
      </c>
      <c r="AR3691" s="310">
        <f>IF(ISNUMBER(SEARCH($T$31,AO3691)),MAX(AR$5:AR3690)+1,0)</f>
        <v>0</v>
      </c>
      <c r="AS3691" s="128" t="str">
        <f t="shared" si="396"/>
        <v/>
      </c>
      <c r="AT3691" s="105" t="str">
        <f>IF(ISNUMBER($AS3691),INDEX($C$1:$AB$3985,$AS3691,AT$4),"")</f>
        <v/>
      </c>
      <c r="AU3691" s="128"/>
      <c r="AV3691" s="128" t="str">
        <f t="shared" si="398"/>
        <v/>
      </c>
      <c r="AW3691" s="105" t="str">
        <f>IF(ISNUMBER($AV3691),INDEX($C$1:$AB$3985,$AV3691,AW$4),"")</f>
        <v/>
      </c>
      <c r="AX3691" s="105" t="str">
        <f>IF(ISNUMBER($AV3691),INDEX($C$1:$AB$3985,$AV3691,AX$4),"")</f>
        <v/>
      </c>
      <c r="AY3691" s="128"/>
      <c r="AZ3691" s="128"/>
      <c r="BA3691" s="128" t="str">
        <f t="shared" si="399"/>
        <v/>
      </c>
      <c r="BB3691" s="105" t="str">
        <f>IF(ISNUMBER($BA3691),INDEX($C$1:$AB$3985,$BA3691,BB$4),"")</f>
        <v/>
      </c>
      <c r="BC3691" s="105"/>
    </row>
    <row r="3692" spans="1:55" x14ac:dyDescent="0.25">
      <c r="A3692" s="98"/>
      <c r="B3692" s="98"/>
      <c r="C3692" s="73"/>
      <c r="D3692" s="179"/>
      <c r="E3692" s="176"/>
      <c r="F3692" s="176"/>
      <c r="G3692" s="176"/>
      <c r="H3692" s="176"/>
      <c r="I3692" s="176"/>
      <c r="J3692" s="172"/>
      <c r="K3692" s="173"/>
      <c r="L3692" s="178"/>
      <c r="R3692" s="3"/>
      <c r="S3692" s="106"/>
      <c r="T3692" s="106"/>
      <c r="U3692" s="106"/>
      <c r="V3692" s="106"/>
      <c r="W3692" s="106"/>
      <c r="X3692" s="106"/>
      <c r="AB3692" s="188" t="str">
        <f t="shared" si="394"/>
        <v/>
      </c>
      <c r="AC3692" s="188" t="s">
        <v>1585</v>
      </c>
      <c r="AD3692" s="131"/>
      <c r="AE3692" s="131"/>
      <c r="AF3692" s="131"/>
      <c r="AG3692" s="131"/>
      <c r="AH3692" s="131"/>
      <c r="AI3692" s="131"/>
      <c r="AJ3692" s="128" t="str">
        <f t="shared" si="395"/>
        <v/>
      </c>
      <c r="AK3692" s="7" t="str">
        <f>IF(ISNUMBER($AJ3692),INDEX($C$1:$AB$3985,$AJ3692,AK$4),"")</f>
        <v/>
      </c>
      <c r="AL3692" s="7" t="str">
        <f>IF(ISNUMBER($AJ3692),INDEX($C$1:$AB$3985,$AJ3692,AL$4),"")</f>
        <v/>
      </c>
      <c r="AM3692" s="128"/>
      <c r="AN3692" s="128" t="str">
        <f t="shared" si="397"/>
        <v/>
      </c>
      <c r="AO3692" s="7" t="str">
        <f t="shared" si="400"/>
        <v/>
      </c>
      <c r="AP3692" s="10" t="str">
        <f t="shared" si="400"/>
        <v/>
      </c>
      <c r="AQ3692" s="310">
        <f>IF(ISNUMBER(SEARCH($T$30,AO3692)),MAX(AQ$5:AQ3691)+1,0)</f>
        <v>0</v>
      </c>
      <c r="AR3692" s="310">
        <f>IF(ISNUMBER(SEARCH($T$31,AO3692)),MAX(AR$5:AR3691)+1,0)</f>
        <v>0</v>
      </c>
      <c r="AS3692" s="128" t="str">
        <f t="shared" si="396"/>
        <v/>
      </c>
      <c r="AT3692" s="105" t="str">
        <f>IF(ISNUMBER($AS3692),INDEX($C$1:$AB$3985,$AS3692,AT$4),"")</f>
        <v/>
      </c>
      <c r="AU3692" s="128"/>
      <c r="AV3692" s="128" t="str">
        <f t="shared" si="398"/>
        <v/>
      </c>
      <c r="AW3692" s="105" t="str">
        <f>IF(ISNUMBER($AV3692),INDEX($C$1:$AB$3985,$AV3692,AW$4),"")</f>
        <v/>
      </c>
      <c r="AX3692" s="105" t="str">
        <f>IF(ISNUMBER($AV3692),INDEX($C$1:$AB$3985,$AV3692,AX$4),"")</f>
        <v/>
      </c>
      <c r="AY3692" s="128"/>
      <c r="AZ3692" s="128"/>
      <c r="BA3692" s="128" t="str">
        <f t="shared" si="399"/>
        <v/>
      </c>
      <c r="BB3692" s="105" t="str">
        <f>IF(ISNUMBER($BA3692),INDEX($C$1:$AB$3985,$BA3692,BB$4),"")</f>
        <v/>
      </c>
      <c r="BC3692" s="105"/>
    </row>
    <row r="3693" spans="1:55" x14ac:dyDescent="0.25">
      <c r="A3693" s="98"/>
      <c r="B3693" s="98"/>
      <c r="C3693" s="73"/>
      <c r="D3693" s="179"/>
      <c r="E3693" s="176"/>
      <c r="F3693" s="176"/>
      <c r="G3693" s="176"/>
      <c r="H3693" s="176"/>
      <c r="I3693" s="176"/>
      <c r="J3693" s="172"/>
      <c r="K3693" s="173"/>
      <c r="L3693" s="178"/>
      <c r="R3693" s="3"/>
      <c r="S3693" s="106"/>
      <c r="T3693" s="106"/>
      <c r="U3693" s="106"/>
      <c r="V3693" s="106"/>
      <c r="W3693" s="106"/>
      <c r="X3693" s="106"/>
      <c r="AB3693" s="188" t="str">
        <f t="shared" si="394"/>
        <v/>
      </c>
      <c r="AC3693" s="188" t="s">
        <v>1585</v>
      </c>
      <c r="AD3693" s="131"/>
      <c r="AE3693" s="131"/>
      <c r="AF3693" s="131"/>
      <c r="AG3693" s="131"/>
      <c r="AH3693" s="131"/>
      <c r="AI3693" s="131"/>
      <c r="AJ3693" s="128" t="str">
        <f t="shared" si="395"/>
        <v/>
      </c>
      <c r="AK3693" s="7" t="str">
        <f>IF(ISNUMBER($AJ3693),INDEX($C$1:$AB$3985,$AJ3693,AK$4),"")</f>
        <v/>
      </c>
      <c r="AL3693" s="7" t="str">
        <f>IF(ISNUMBER($AJ3693),INDEX($C$1:$AB$3985,$AJ3693,AL$4),"")</f>
        <v/>
      </c>
      <c r="AM3693" s="128"/>
      <c r="AN3693" s="128" t="str">
        <f t="shared" si="397"/>
        <v/>
      </c>
      <c r="AO3693" s="7" t="str">
        <f t="shared" si="400"/>
        <v/>
      </c>
      <c r="AP3693" s="10" t="str">
        <f t="shared" si="400"/>
        <v/>
      </c>
      <c r="AQ3693" s="310">
        <f>IF(ISNUMBER(SEARCH($T$30,AO3693)),MAX(AQ$5:AQ3692)+1,0)</f>
        <v>0</v>
      </c>
      <c r="AR3693" s="310">
        <f>IF(ISNUMBER(SEARCH($T$31,AO3693)),MAX(AR$5:AR3692)+1,0)</f>
        <v>0</v>
      </c>
      <c r="AS3693" s="128" t="str">
        <f t="shared" si="396"/>
        <v/>
      </c>
      <c r="AT3693" s="105" t="str">
        <f>IF(ISNUMBER($AS3693),INDEX($C$1:$AB$3985,$AS3693,AT$4),"")</f>
        <v/>
      </c>
      <c r="AU3693" s="128"/>
      <c r="AV3693" s="128" t="str">
        <f t="shared" si="398"/>
        <v/>
      </c>
      <c r="AW3693" s="105" t="str">
        <f>IF(ISNUMBER($AV3693),INDEX($C$1:$AB$3985,$AV3693,AW$4),"")</f>
        <v/>
      </c>
      <c r="AX3693" s="105" t="str">
        <f>IF(ISNUMBER($AV3693),INDEX($C$1:$AB$3985,$AV3693,AX$4),"")</f>
        <v/>
      </c>
      <c r="AY3693" s="128"/>
      <c r="AZ3693" s="128"/>
      <c r="BA3693" s="128" t="str">
        <f t="shared" si="399"/>
        <v/>
      </c>
      <c r="BB3693" s="105" t="str">
        <f>IF(ISNUMBER($BA3693),INDEX($C$1:$AB$3985,$BA3693,BB$4),"")</f>
        <v/>
      </c>
      <c r="BC3693" s="105"/>
    </row>
    <row r="3694" spans="1:55" x14ac:dyDescent="0.25">
      <c r="A3694" s="98"/>
      <c r="B3694" s="98"/>
      <c r="C3694" s="73"/>
      <c r="D3694" s="179"/>
      <c r="E3694" s="176"/>
      <c r="F3694" s="176"/>
      <c r="G3694" s="176"/>
      <c r="H3694" s="176"/>
      <c r="I3694" s="176"/>
      <c r="J3694" s="172"/>
      <c r="K3694" s="173"/>
      <c r="L3694" s="178"/>
      <c r="R3694" s="3"/>
      <c r="S3694" s="106"/>
      <c r="T3694" s="106"/>
      <c r="U3694" s="106"/>
      <c r="V3694" s="106"/>
      <c r="W3694" s="106"/>
      <c r="X3694" s="106"/>
      <c r="AB3694" s="188" t="str">
        <f t="shared" si="394"/>
        <v/>
      </c>
      <c r="AC3694" s="188" t="s">
        <v>1585</v>
      </c>
      <c r="AD3694" s="131"/>
      <c r="AE3694" s="131"/>
      <c r="AF3694" s="131"/>
      <c r="AG3694" s="131"/>
      <c r="AH3694" s="131"/>
      <c r="AI3694" s="131"/>
      <c r="AJ3694" s="128" t="str">
        <f t="shared" si="395"/>
        <v/>
      </c>
      <c r="AK3694" s="7" t="str">
        <f>IF(ISNUMBER($AJ3694),INDEX($C$1:$AB$3985,$AJ3694,AK$4),"")</f>
        <v/>
      </c>
      <c r="AL3694" s="7" t="str">
        <f>IF(ISNUMBER($AJ3694),INDEX($C$1:$AB$3985,$AJ3694,AL$4),"")</f>
        <v/>
      </c>
      <c r="AM3694" s="128"/>
      <c r="AN3694" s="128" t="str">
        <f t="shared" si="397"/>
        <v/>
      </c>
      <c r="AO3694" s="7" t="str">
        <f t="shared" si="400"/>
        <v/>
      </c>
      <c r="AP3694" s="10" t="str">
        <f t="shared" si="400"/>
        <v/>
      </c>
      <c r="AQ3694" s="310">
        <f>IF(ISNUMBER(SEARCH($T$30,AO3694)),MAX(AQ$5:AQ3693)+1,0)</f>
        <v>0</v>
      </c>
      <c r="AR3694" s="310">
        <f>IF(ISNUMBER(SEARCH($T$31,AO3694)),MAX(AR$5:AR3693)+1,0)</f>
        <v>0</v>
      </c>
      <c r="AS3694" s="128" t="str">
        <f t="shared" si="396"/>
        <v/>
      </c>
      <c r="AT3694" s="105" t="str">
        <f>IF(ISNUMBER($AS3694),INDEX($C$1:$AB$3985,$AS3694,AT$4),"")</f>
        <v/>
      </c>
      <c r="AU3694" s="128"/>
      <c r="AV3694" s="128" t="str">
        <f t="shared" si="398"/>
        <v/>
      </c>
      <c r="AW3694" s="105" t="str">
        <f>IF(ISNUMBER($AV3694),INDEX($C$1:$AB$3985,$AV3694,AW$4),"")</f>
        <v/>
      </c>
      <c r="AX3694" s="105" t="str">
        <f>IF(ISNUMBER($AV3694),INDEX($C$1:$AB$3985,$AV3694,AX$4),"")</f>
        <v/>
      </c>
      <c r="AY3694" s="128"/>
      <c r="AZ3694" s="128"/>
      <c r="BA3694" s="128" t="str">
        <f t="shared" si="399"/>
        <v/>
      </c>
      <c r="BB3694" s="105" t="str">
        <f>IF(ISNUMBER($BA3694),INDEX($C$1:$AB$3985,$BA3694,BB$4),"")</f>
        <v/>
      </c>
      <c r="BC3694" s="105"/>
    </row>
    <row r="3695" spans="1:55" x14ac:dyDescent="0.25">
      <c r="A3695" s="98"/>
      <c r="B3695" s="98"/>
      <c r="C3695" s="73"/>
      <c r="D3695" s="179"/>
      <c r="E3695" s="176"/>
      <c r="F3695" s="176"/>
      <c r="G3695" s="176"/>
      <c r="H3695" s="176"/>
      <c r="I3695" s="176"/>
      <c r="J3695" s="172"/>
      <c r="K3695" s="173"/>
      <c r="L3695" s="178"/>
      <c r="R3695" s="3"/>
      <c r="S3695" s="106"/>
      <c r="T3695" s="106"/>
      <c r="U3695" s="106"/>
      <c r="V3695" s="106"/>
      <c r="W3695" s="106"/>
      <c r="X3695" s="106"/>
      <c r="AB3695" s="188" t="str">
        <f t="shared" si="394"/>
        <v/>
      </c>
      <c r="AC3695" s="188" t="s">
        <v>1585</v>
      </c>
      <c r="AD3695" s="131"/>
      <c r="AE3695" s="131"/>
      <c r="AF3695" s="131"/>
      <c r="AG3695" s="131"/>
      <c r="AH3695" s="131"/>
      <c r="AI3695" s="131"/>
      <c r="AJ3695" s="128" t="str">
        <f t="shared" si="395"/>
        <v/>
      </c>
      <c r="AK3695" s="7" t="str">
        <f>IF(ISNUMBER($AJ3695),INDEX($C$1:$AB$3985,$AJ3695,AK$4),"")</f>
        <v/>
      </c>
      <c r="AL3695" s="7" t="str">
        <f>IF(ISNUMBER($AJ3695),INDEX($C$1:$AB$3985,$AJ3695,AL$4),"")</f>
        <v/>
      </c>
      <c r="AM3695" s="128"/>
      <c r="AN3695" s="128" t="str">
        <f t="shared" si="397"/>
        <v/>
      </c>
      <c r="AO3695" s="7" t="str">
        <f t="shared" si="400"/>
        <v/>
      </c>
      <c r="AP3695" s="10" t="str">
        <f t="shared" si="400"/>
        <v/>
      </c>
      <c r="AQ3695" s="310">
        <f>IF(ISNUMBER(SEARCH($T$30,AO3695)),MAX(AQ$5:AQ3694)+1,0)</f>
        <v>0</v>
      </c>
      <c r="AR3695" s="310">
        <f>IF(ISNUMBER(SEARCH($T$31,AO3695)),MAX(AR$5:AR3694)+1,0)</f>
        <v>0</v>
      </c>
      <c r="AS3695" s="128" t="str">
        <f t="shared" si="396"/>
        <v/>
      </c>
      <c r="AT3695" s="105" t="str">
        <f>IF(ISNUMBER($AS3695),INDEX($C$1:$AB$3985,$AS3695,AT$4),"")</f>
        <v/>
      </c>
      <c r="AU3695" s="128"/>
      <c r="AV3695" s="128" t="str">
        <f t="shared" si="398"/>
        <v/>
      </c>
      <c r="AW3695" s="105" t="str">
        <f>IF(ISNUMBER($AV3695),INDEX($C$1:$AB$3985,$AV3695,AW$4),"")</f>
        <v/>
      </c>
      <c r="AX3695" s="105" t="str">
        <f>IF(ISNUMBER($AV3695),INDEX($C$1:$AB$3985,$AV3695,AX$4),"")</f>
        <v/>
      </c>
      <c r="AY3695" s="128"/>
      <c r="AZ3695" s="128"/>
      <c r="BA3695" s="128" t="str">
        <f t="shared" si="399"/>
        <v/>
      </c>
      <c r="BB3695" s="105" t="str">
        <f>IF(ISNUMBER($BA3695),INDEX($C$1:$AB$3985,$BA3695,BB$4),"")</f>
        <v/>
      </c>
      <c r="BC3695" s="105"/>
    </row>
    <row r="3696" spans="1:55" x14ac:dyDescent="0.25">
      <c r="A3696" s="98"/>
      <c r="B3696" s="98"/>
      <c r="C3696" s="73"/>
      <c r="D3696" s="179"/>
      <c r="E3696" s="176"/>
      <c r="F3696" s="176"/>
      <c r="G3696" s="176"/>
      <c r="H3696" s="176"/>
      <c r="I3696" s="176"/>
      <c r="J3696" s="172"/>
      <c r="K3696" s="173"/>
      <c r="L3696" s="178"/>
      <c r="R3696" s="3"/>
      <c r="S3696" s="106"/>
      <c r="T3696" s="106"/>
      <c r="U3696" s="106"/>
      <c r="V3696" s="106"/>
      <c r="W3696" s="106"/>
      <c r="X3696" s="106"/>
      <c r="AB3696" s="188" t="str">
        <f t="shared" si="394"/>
        <v/>
      </c>
      <c r="AC3696" s="188" t="s">
        <v>1585</v>
      </c>
      <c r="AD3696" s="131"/>
      <c r="AE3696" s="131"/>
      <c r="AF3696" s="131"/>
      <c r="AG3696" s="131"/>
      <c r="AH3696" s="131"/>
      <c r="AI3696" s="131"/>
      <c r="AJ3696" s="128" t="str">
        <f t="shared" si="395"/>
        <v/>
      </c>
      <c r="AK3696" s="7" t="str">
        <f>IF(ISNUMBER($AJ3696),INDEX($C$1:$AB$3985,$AJ3696,AK$4),"")</f>
        <v/>
      </c>
      <c r="AL3696" s="7" t="str">
        <f>IF(ISNUMBER($AJ3696),INDEX($C$1:$AB$3985,$AJ3696,AL$4),"")</f>
        <v/>
      </c>
      <c r="AM3696" s="128"/>
      <c r="AN3696" s="128" t="str">
        <f t="shared" si="397"/>
        <v/>
      </c>
      <c r="AO3696" s="7" t="str">
        <f t="shared" si="400"/>
        <v/>
      </c>
      <c r="AP3696" s="10" t="str">
        <f t="shared" si="400"/>
        <v/>
      </c>
      <c r="AQ3696" s="310">
        <f>IF(ISNUMBER(SEARCH($T$30,AO3696)),MAX(AQ$5:AQ3695)+1,0)</f>
        <v>0</v>
      </c>
      <c r="AR3696" s="310">
        <f>IF(ISNUMBER(SEARCH($T$31,AO3696)),MAX(AR$5:AR3695)+1,0)</f>
        <v>0</v>
      </c>
      <c r="AS3696" s="128" t="str">
        <f t="shared" si="396"/>
        <v/>
      </c>
      <c r="AT3696" s="105" t="str">
        <f>IF(ISNUMBER($AS3696),INDEX($C$1:$AB$3985,$AS3696,AT$4),"")</f>
        <v/>
      </c>
      <c r="AU3696" s="128"/>
      <c r="AV3696" s="128" t="str">
        <f t="shared" si="398"/>
        <v/>
      </c>
      <c r="AW3696" s="105" t="str">
        <f>IF(ISNUMBER($AV3696),INDEX($C$1:$AB$3985,$AV3696,AW$4),"")</f>
        <v/>
      </c>
      <c r="AX3696" s="105" t="str">
        <f>IF(ISNUMBER($AV3696),INDEX($C$1:$AB$3985,$AV3696,AX$4),"")</f>
        <v/>
      </c>
      <c r="AY3696" s="128"/>
      <c r="AZ3696" s="128"/>
      <c r="BA3696" s="128" t="str">
        <f t="shared" si="399"/>
        <v/>
      </c>
      <c r="BB3696" s="105" t="str">
        <f>IF(ISNUMBER($BA3696),INDEX($C$1:$AB$3985,$BA3696,BB$4),"")</f>
        <v/>
      </c>
      <c r="BC3696" s="105"/>
    </row>
    <row r="3697" spans="1:55" x14ac:dyDescent="0.25">
      <c r="A3697" s="98"/>
      <c r="B3697" s="98"/>
      <c r="C3697" s="73"/>
      <c r="D3697" s="179"/>
      <c r="E3697" s="176"/>
      <c r="F3697" s="176"/>
      <c r="G3697" s="176"/>
      <c r="H3697" s="176"/>
      <c r="I3697" s="176"/>
      <c r="J3697" s="172"/>
      <c r="K3697" s="173"/>
      <c r="L3697" s="178"/>
      <c r="R3697" s="3"/>
      <c r="S3697" s="106"/>
      <c r="T3697" s="106"/>
      <c r="U3697" s="106"/>
      <c r="V3697" s="106"/>
      <c r="W3697" s="106"/>
      <c r="X3697" s="106"/>
      <c r="AB3697" s="188" t="str">
        <f t="shared" si="394"/>
        <v/>
      </c>
      <c r="AC3697" s="188" t="s">
        <v>1585</v>
      </c>
      <c r="AD3697" s="131"/>
      <c r="AE3697" s="131"/>
      <c r="AF3697" s="131"/>
      <c r="AG3697" s="131"/>
      <c r="AH3697" s="131"/>
      <c r="AI3697" s="131"/>
      <c r="AJ3697" s="128" t="str">
        <f t="shared" si="395"/>
        <v/>
      </c>
      <c r="AK3697" s="7" t="str">
        <f>IF(ISNUMBER($AJ3697),INDEX($C$1:$AB$3985,$AJ3697,AK$4),"")</f>
        <v/>
      </c>
      <c r="AL3697" s="7" t="str">
        <f>IF(ISNUMBER($AJ3697),INDEX($C$1:$AB$3985,$AJ3697,AL$4),"")</f>
        <v/>
      </c>
      <c r="AM3697" s="128"/>
      <c r="AN3697" s="128" t="str">
        <f t="shared" si="397"/>
        <v/>
      </c>
      <c r="AO3697" s="7" t="str">
        <f t="shared" si="400"/>
        <v/>
      </c>
      <c r="AP3697" s="10" t="str">
        <f t="shared" si="400"/>
        <v/>
      </c>
      <c r="AQ3697" s="310">
        <f>IF(ISNUMBER(SEARCH($T$30,AO3697)),MAX(AQ$5:AQ3696)+1,0)</f>
        <v>0</v>
      </c>
      <c r="AR3697" s="310">
        <f>IF(ISNUMBER(SEARCH($T$31,AO3697)),MAX(AR$5:AR3696)+1,0)</f>
        <v>0</v>
      </c>
      <c r="AS3697" s="128" t="str">
        <f t="shared" si="396"/>
        <v/>
      </c>
      <c r="AT3697" s="105" t="str">
        <f>IF(ISNUMBER($AS3697),INDEX($C$1:$AB$3985,$AS3697,AT$4),"")</f>
        <v/>
      </c>
      <c r="AU3697" s="128"/>
      <c r="AV3697" s="128" t="str">
        <f t="shared" si="398"/>
        <v/>
      </c>
      <c r="AW3697" s="105" t="str">
        <f>IF(ISNUMBER($AV3697),INDEX($C$1:$AB$3985,$AV3697,AW$4),"")</f>
        <v/>
      </c>
      <c r="AX3697" s="105" t="str">
        <f>IF(ISNUMBER($AV3697),INDEX($C$1:$AB$3985,$AV3697,AX$4),"")</f>
        <v/>
      </c>
      <c r="AY3697" s="128"/>
      <c r="AZ3697" s="128"/>
      <c r="BA3697" s="128" t="str">
        <f t="shared" si="399"/>
        <v/>
      </c>
      <c r="BB3697" s="105" t="str">
        <f>IF(ISNUMBER($BA3697),INDEX($C$1:$AB$3985,$BA3697,BB$4),"")</f>
        <v/>
      </c>
      <c r="BC3697" s="105"/>
    </row>
    <row r="3698" spans="1:55" x14ac:dyDescent="0.25">
      <c r="A3698" s="98"/>
      <c r="B3698" s="98"/>
      <c r="C3698" s="73"/>
      <c r="D3698" s="179"/>
      <c r="E3698" s="176"/>
      <c r="F3698" s="176"/>
      <c r="G3698" s="176"/>
      <c r="H3698" s="176"/>
      <c r="I3698" s="176"/>
      <c r="J3698" s="172"/>
      <c r="K3698" s="173"/>
      <c r="L3698" s="178"/>
      <c r="R3698" s="3"/>
      <c r="S3698" s="106"/>
      <c r="T3698" s="106"/>
      <c r="U3698" s="106"/>
      <c r="V3698" s="106"/>
      <c r="W3698" s="106"/>
      <c r="X3698" s="106"/>
      <c r="AB3698" s="188" t="str">
        <f t="shared" si="394"/>
        <v/>
      </c>
      <c r="AC3698" s="188" t="s">
        <v>1585</v>
      </c>
      <c r="AD3698" s="131"/>
      <c r="AE3698" s="131"/>
      <c r="AF3698" s="131"/>
      <c r="AG3698" s="131"/>
      <c r="AH3698" s="131"/>
      <c r="AI3698" s="131"/>
      <c r="AJ3698" s="128" t="str">
        <f t="shared" si="395"/>
        <v/>
      </c>
      <c r="AK3698" s="7" t="str">
        <f>IF(ISNUMBER($AJ3698),INDEX($C$1:$AB$3985,$AJ3698,AK$4),"")</f>
        <v/>
      </c>
      <c r="AL3698" s="7" t="str">
        <f>IF(ISNUMBER($AJ3698),INDEX($C$1:$AB$3985,$AJ3698,AL$4),"")</f>
        <v/>
      </c>
      <c r="AM3698" s="128"/>
      <c r="AN3698" s="128" t="str">
        <f t="shared" si="397"/>
        <v/>
      </c>
      <c r="AO3698" s="7" t="str">
        <f t="shared" si="400"/>
        <v/>
      </c>
      <c r="AP3698" s="10" t="str">
        <f t="shared" si="400"/>
        <v/>
      </c>
      <c r="AQ3698" s="310">
        <f>IF(ISNUMBER(SEARCH($T$30,AO3698)),MAX(AQ$5:AQ3697)+1,0)</f>
        <v>0</v>
      </c>
      <c r="AR3698" s="310">
        <f>IF(ISNUMBER(SEARCH($T$31,AO3698)),MAX(AR$5:AR3697)+1,0)</f>
        <v>0</v>
      </c>
      <c r="AS3698" s="128" t="str">
        <f t="shared" si="396"/>
        <v/>
      </c>
      <c r="AT3698" s="105" t="str">
        <f>IF(ISNUMBER($AS3698),INDEX($C$1:$AB$3985,$AS3698,AT$4),"")</f>
        <v/>
      </c>
      <c r="AU3698" s="128"/>
      <c r="AV3698" s="128" t="str">
        <f t="shared" si="398"/>
        <v/>
      </c>
      <c r="AW3698" s="105" t="str">
        <f>IF(ISNUMBER($AV3698),INDEX($C$1:$AB$3985,$AV3698,AW$4),"")</f>
        <v/>
      </c>
      <c r="AX3698" s="105" t="str">
        <f>IF(ISNUMBER($AV3698),INDEX($C$1:$AB$3985,$AV3698,AX$4),"")</f>
        <v/>
      </c>
      <c r="AY3698" s="128"/>
      <c r="AZ3698" s="128"/>
      <c r="BA3698" s="128" t="str">
        <f t="shared" si="399"/>
        <v/>
      </c>
      <c r="BB3698" s="105" t="str">
        <f>IF(ISNUMBER($BA3698),INDEX($C$1:$AB$3985,$BA3698,BB$4),"")</f>
        <v/>
      </c>
      <c r="BC3698" s="105"/>
    </row>
    <row r="3699" spans="1:55" x14ac:dyDescent="0.25">
      <c r="A3699" s="98"/>
      <c r="B3699" s="98"/>
      <c r="C3699" s="73"/>
      <c r="D3699" s="179"/>
      <c r="E3699" s="176"/>
      <c r="F3699" s="176"/>
      <c r="G3699" s="176"/>
      <c r="H3699" s="176"/>
      <c r="I3699" s="176"/>
      <c r="J3699" s="172"/>
      <c r="K3699" s="173"/>
      <c r="L3699" s="178"/>
      <c r="R3699" s="3"/>
      <c r="S3699" s="106"/>
      <c r="T3699" s="106"/>
      <c r="U3699" s="106"/>
      <c r="V3699" s="106"/>
      <c r="W3699" s="106"/>
      <c r="X3699" s="106"/>
      <c r="AB3699" s="188" t="str">
        <f t="shared" si="394"/>
        <v/>
      </c>
      <c r="AC3699" s="188" t="s">
        <v>1585</v>
      </c>
      <c r="AD3699" s="131"/>
      <c r="AE3699" s="131"/>
      <c r="AF3699" s="131"/>
      <c r="AG3699" s="131"/>
      <c r="AH3699" s="131"/>
      <c r="AI3699" s="131"/>
      <c r="AJ3699" s="128" t="str">
        <f t="shared" si="395"/>
        <v/>
      </c>
      <c r="AK3699" s="7" t="str">
        <f>IF(ISNUMBER($AJ3699),INDEX($C$1:$AB$3985,$AJ3699,AK$4),"")</f>
        <v/>
      </c>
      <c r="AL3699" s="7" t="str">
        <f>IF(ISNUMBER($AJ3699),INDEX($C$1:$AB$3985,$AJ3699,AL$4),"")</f>
        <v/>
      </c>
      <c r="AM3699" s="128"/>
      <c r="AN3699" s="128" t="str">
        <f t="shared" si="397"/>
        <v/>
      </c>
      <c r="AO3699" s="7" t="str">
        <f t="shared" si="400"/>
        <v/>
      </c>
      <c r="AP3699" s="10" t="str">
        <f t="shared" si="400"/>
        <v/>
      </c>
      <c r="AQ3699" s="310">
        <f>IF(ISNUMBER(SEARCH($T$30,AO3699)),MAX(AQ$5:AQ3698)+1,0)</f>
        <v>0</v>
      </c>
      <c r="AR3699" s="310">
        <f>IF(ISNUMBER(SEARCH($T$31,AO3699)),MAX(AR$5:AR3698)+1,0)</f>
        <v>0</v>
      </c>
      <c r="AS3699" s="128" t="str">
        <f t="shared" si="396"/>
        <v/>
      </c>
      <c r="AT3699" s="105" t="str">
        <f>IF(ISNUMBER($AS3699),INDEX($C$1:$AB$3985,$AS3699,AT$4),"")</f>
        <v/>
      </c>
      <c r="AU3699" s="128"/>
      <c r="AV3699" s="128" t="str">
        <f t="shared" si="398"/>
        <v/>
      </c>
      <c r="AW3699" s="105" t="str">
        <f>IF(ISNUMBER($AV3699),INDEX($C$1:$AB$3985,$AV3699,AW$4),"")</f>
        <v/>
      </c>
      <c r="AX3699" s="105" t="str">
        <f>IF(ISNUMBER($AV3699),INDEX($C$1:$AB$3985,$AV3699,AX$4),"")</f>
        <v/>
      </c>
      <c r="AY3699" s="128"/>
      <c r="AZ3699" s="128"/>
      <c r="BA3699" s="128" t="str">
        <f t="shared" si="399"/>
        <v/>
      </c>
      <c r="BB3699" s="105" t="str">
        <f>IF(ISNUMBER($BA3699),INDEX($C$1:$AB$3985,$BA3699,BB$4),"")</f>
        <v/>
      </c>
      <c r="BC3699" s="105"/>
    </row>
    <row r="3700" spans="1:55" x14ac:dyDescent="0.25">
      <c r="A3700" s="98"/>
      <c r="B3700" s="98"/>
      <c r="C3700" s="73"/>
      <c r="D3700" s="179"/>
      <c r="E3700" s="176"/>
      <c r="F3700" s="176"/>
      <c r="G3700" s="176"/>
      <c r="H3700" s="176"/>
      <c r="I3700" s="176"/>
      <c r="J3700" s="172"/>
      <c r="K3700" s="173"/>
      <c r="L3700" s="178"/>
      <c r="R3700" s="3"/>
      <c r="S3700" s="106"/>
      <c r="T3700" s="106"/>
      <c r="U3700" s="106"/>
      <c r="V3700" s="106"/>
      <c r="W3700" s="106"/>
      <c r="X3700" s="106"/>
      <c r="AB3700" s="188" t="str">
        <f t="shared" si="394"/>
        <v/>
      </c>
      <c r="AC3700" s="188" t="s">
        <v>1585</v>
      </c>
      <c r="AD3700" s="131"/>
      <c r="AE3700" s="131"/>
      <c r="AF3700" s="131"/>
      <c r="AG3700" s="131"/>
      <c r="AH3700" s="131"/>
      <c r="AI3700" s="131"/>
      <c r="AJ3700" s="128" t="str">
        <f t="shared" si="395"/>
        <v/>
      </c>
      <c r="AK3700" s="7" t="str">
        <f>IF(ISNUMBER($AJ3700),INDEX($C$1:$AB$3985,$AJ3700,AK$4),"")</f>
        <v/>
      </c>
      <c r="AL3700" s="7" t="str">
        <f>IF(ISNUMBER($AJ3700),INDEX($C$1:$AB$3985,$AJ3700,AL$4),"")</f>
        <v/>
      </c>
      <c r="AM3700" s="128"/>
      <c r="AN3700" s="128" t="str">
        <f t="shared" si="397"/>
        <v/>
      </c>
      <c r="AO3700" s="7" t="str">
        <f t="shared" si="400"/>
        <v/>
      </c>
      <c r="AP3700" s="10" t="str">
        <f t="shared" si="400"/>
        <v/>
      </c>
      <c r="AQ3700" s="310">
        <f>IF(ISNUMBER(SEARCH($T$30,AO3700)),MAX(AQ$5:AQ3699)+1,0)</f>
        <v>0</v>
      </c>
      <c r="AR3700" s="310">
        <f>IF(ISNUMBER(SEARCH($T$31,AO3700)),MAX(AR$5:AR3699)+1,0)</f>
        <v>0</v>
      </c>
      <c r="AS3700" s="128" t="str">
        <f t="shared" si="396"/>
        <v/>
      </c>
      <c r="AT3700" s="105" t="str">
        <f>IF(ISNUMBER($AS3700),INDEX($C$1:$AB$3985,$AS3700,AT$4),"")</f>
        <v/>
      </c>
      <c r="AU3700" s="128"/>
      <c r="AV3700" s="128" t="str">
        <f t="shared" si="398"/>
        <v/>
      </c>
      <c r="AW3700" s="105" t="str">
        <f>IF(ISNUMBER($AV3700),INDEX($C$1:$AB$3985,$AV3700,AW$4),"")</f>
        <v/>
      </c>
      <c r="AX3700" s="105" t="str">
        <f>IF(ISNUMBER($AV3700),INDEX($C$1:$AB$3985,$AV3700,AX$4),"")</f>
        <v/>
      </c>
      <c r="AY3700" s="128"/>
      <c r="AZ3700" s="128"/>
      <c r="BA3700" s="128" t="str">
        <f t="shared" si="399"/>
        <v/>
      </c>
      <c r="BB3700" s="105" t="str">
        <f>IF(ISNUMBER($BA3700),INDEX($C$1:$AB$3985,$BA3700,BB$4),"")</f>
        <v/>
      </c>
      <c r="BC3700" s="105"/>
    </row>
    <row r="3701" spans="1:55" x14ac:dyDescent="0.25">
      <c r="A3701" s="98"/>
      <c r="B3701" s="98"/>
      <c r="C3701" s="73"/>
      <c r="D3701" s="179"/>
      <c r="E3701" s="176"/>
      <c r="F3701" s="176"/>
      <c r="G3701" s="176"/>
      <c r="H3701" s="176"/>
      <c r="I3701" s="176"/>
      <c r="J3701" s="172"/>
      <c r="K3701" s="173"/>
      <c r="L3701" s="178"/>
      <c r="R3701" s="3"/>
      <c r="S3701" s="106"/>
      <c r="T3701" s="106"/>
      <c r="U3701" s="106"/>
      <c r="V3701" s="106"/>
      <c r="W3701" s="106"/>
      <c r="X3701" s="106"/>
      <c r="AB3701" s="188" t="str">
        <f t="shared" si="394"/>
        <v/>
      </c>
      <c r="AC3701" s="188" t="s">
        <v>1585</v>
      </c>
      <c r="AD3701" s="131"/>
      <c r="AE3701" s="131"/>
      <c r="AF3701" s="131"/>
      <c r="AG3701" s="131"/>
      <c r="AH3701" s="131"/>
      <c r="AI3701" s="131"/>
      <c r="AJ3701" s="128" t="str">
        <f t="shared" si="395"/>
        <v/>
      </c>
      <c r="AK3701" s="7" t="str">
        <f>IF(ISNUMBER($AJ3701),INDEX($C$1:$AB$3985,$AJ3701,AK$4),"")</f>
        <v/>
      </c>
      <c r="AL3701" s="7" t="str">
        <f>IF(ISNUMBER($AJ3701),INDEX($C$1:$AB$3985,$AJ3701,AL$4),"")</f>
        <v/>
      </c>
      <c r="AM3701" s="128"/>
      <c r="AN3701" s="128" t="str">
        <f t="shared" si="397"/>
        <v/>
      </c>
      <c r="AO3701" s="7" t="str">
        <f t="shared" si="400"/>
        <v/>
      </c>
      <c r="AP3701" s="10" t="str">
        <f t="shared" si="400"/>
        <v/>
      </c>
      <c r="AQ3701" s="310">
        <f>IF(ISNUMBER(SEARCH($T$30,AO3701)),MAX(AQ$5:AQ3700)+1,0)</f>
        <v>0</v>
      </c>
      <c r="AR3701" s="310">
        <f>IF(ISNUMBER(SEARCH($T$31,AO3701)),MAX(AR$5:AR3700)+1,0)</f>
        <v>0</v>
      </c>
      <c r="AS3701" s="128" t="str">
        <f t="shared" si="396"/>
        <v/>
      </c>
      <c r="AT3701" s="105" t="str">
        <f>IF(ISNUMBER($AS3701),INDEX($C$1:$AB$3985,$AS3701,AT$4),"")</f>
        <v/>
      </c>
      <c r="AU3701" s="128"/>
      <c r="AV3701" s="128" t="str">
        <f t="shared" si="398"/>
        <v/>
      </c>
      <c r="AW3701" s="105" t="str">
        <f>IF(ISNUMBER($AV3701),INDEX($C$1:$AB$3985,$AV3701,AW$4),"")</f>
        <v/>
      </c>
      <c r="AX3701" s="105" t="str">
        <f>IF(ISNUMBER($AV3701),INDEX($C$1:$AB$3985,$AV3701,AX$4),"")</f>
        <v/>
      </c>
      <c r="AY3701" s="128"/>
      <c r="AZ3701" s="128"/>
      <c r="BA3701" s="128" t="str">
        <f t="shared" si="399"/>
        <v/>
      </c>
      <c r="BB3701" s="105" t="str">
        <f>IF(ISNUMBER($BA3701),INDEX($C$1:$AB$3985,$BA3701,BB$4),"")</f>
        <v/>
      </c>
      <c r="BC3701" s="105"/>
    </row>
    <row r="3702" spans="1:55" x14ac:dyDescent="0.25">
      <c r="A3702" s="98"/>
      <c r="B3702" s="98"/>
      <c r="C3702" s="73"/>
      <c r="D3702" s="179"/>
      <c r="E3702" s="176"/>
      <c r="F3702" s="176"/>
      <c r="G3702" s="176"/>
      <c r="H3702" s="176"/>
      <c r="I3702" s="176"/>
      <c r="J3702" s="172"/>
      <c r="K3702" s="173"/>
      <c r="L3702" s="178"/>
      <c r="R3702" s="3"/>
      <c r="S3702" s="106"/>
      <c r="T3702" s="106"/>
      <c r="U3702" s="106"/>
      <c r="V3702" s="106"/>
      <c r="W3702" s="106"/>
      <c r="X3702" s="106"/>
      <c r="AB3702" s="188" t="str">
        <f t="shared" si="394"/>
        <v/>
      </c>
      <c r="AC3702" s="188" t="s">
        <v>1585</v>
      </c>
      <c r="AD3702" s="131"/>
      <c r="AE3702" s="131"/>
      <c r="AF3702" s="131"/>
      <c r="AG3702" s="131"/>
      <c r="AH3702" s="131"/>
      <c r="AI3702" s="131"/>
      <c r="AJ3702" s="128" t="str">
        <f t="shared" si="395"/>
        <v/>
      </c>
      <c r="AK3702" s="7" t="str">
        <f>IF(ISNUMBER($AJ3702),INDEX($C$1:$AB$3985,$AJ3702,AK$4),"")</f>
        <v/>
      </c>
      <c r="AL3702" s="7" t="str">
        <f>IF(ISNUMBER($AJ3702),INDEX($C$1:$AB$3985,$AJ3702,AL$4),"")</f>
        <v/>
      </c>
      <c r="AM3702" s="128"/>
      <c r="AN3702" s="128" t="str">
        <f t="shared" si="397"/>
        <v/>
      </c>
      <c r="AO3702" s="7" t="str">
        <f t="shared" si="400"/>
        <v/>
      </c>
      <c r="AP3702" s="10" t="str">
        <f t="shared" si="400"/>
        <v/>
      </c>
      <c r="AQ3702" s="310">
        <f>IF(ISNUMBER(SEARCH($T$30,AO3702)),MAX(AQ$5:AQ3701)+1,0)</f>
        <v>0</v>
      </c>
      <c r="AR3702" s="310">
        <f>IF(ISNUMBER(SEARCH($T$31,AO3702)),MAX(AR$5:AR3701)+1,0)</f>
        <v>0</v>
      </c>
      <c r="AS3702" s="128" t="str">
        <f t="shared" si="396"/>
        <v/>
      </c>
      <c r="AT3702" s="105" t="str">
        <f>IF(ISNUMBER($AS3702),INDEX($C$1:$AB$3985,$AS3702,AT$4),"")</f>
        <v/>
      </c>
      <c r="AU3702" s="128"/>
      <c r="AV3702" s="128" t="str">
        <f t="shared" si="398"/>
        <v/>
      </c>
      <c r="AW3702" s="105" t="str">
        <f>IF(ISNUMBER($AV3702),INDEX($C$1:$AB$3985,$AV3702,AW$4),"")</f>
        <v/>
      </c>
      <c r="AX3702" s="105" t="str">
        <f>IF(ISNUMBER($AV3702),INDEX($C$1:$AB$3985,$AV3702,AX$4),"")</f>
        <v/>
      </c>
      <c r="AY3702" s="128"/>
      <c r="AZ3702" s="128"/>
      <c r="BA3702" s="128" t="str">
        <f t="shared" si="399"/>
        <v/>
      </c>
      <c r="BB3702" s="105" t="str">
        <f>IF(ISNUMBER($BA3702),INDEX($C$1:$AB$3985,$BA3702,BB$4),"")</f>
        <v/>
      </c>
      <c r="BC3702" s="105"/>
    </row>
    <row r="3703" spans="1:55" x14ac:dyDescent="0.25">
      <c r="A3703" s="98"/>
      <c r="B3703" s="98"/>
      <c r="C3703" s="73"/>
      <c r="D3703" s="179"/>
      <c r="E3703" s="176"/>
      <c r="F3703" s="176"/>
      <c r="G3703" s="176"/>
      <c r="H3703" s="176"/>
      <c r="I3703" s="176"/>
      <c r="J3703" s="172"/>
      <c r="K3703" s="173"/>
      <c r="L3703" s="178"/>
      <c r="R3703" s="3"/>
      <c r="S3703" s="106"/>
      <c r="T3703" s="106"/>
      <c r="U3703" s="106"/>
      <c r="V3703" s="106"/>
      <c r="W3703" s="106"/>
      <c r="X3703" s="106"/>
      <c r="AB3703" s="188" t="str">
        <f t="shared" si="394"/>
        <v/>
      </c>
      <c r="AC3703" s="188" t="s">
        <v>1585</v>
      </c>
      <c r="AD3703" s="131"/>
      <c r="AE3703" s="131"/>
      <c r="AF3703" s="131"/>
      <c r="AG3703" s="131"/>
      <c r="AH3703" s="131"/>
      <c r="AI3703" s="131"/>
      <c r="AJ3703" s="128" t="str">
        <f t="shared" si="395"/>
        <v/>
      </c>
      <c r="AK3703" s="7" t="str">
        <f>IF(ISNUMBER($AJ3703),INDEX($C$1:$AB$3985,$AJ3703,AK$4),"")</f>
        <v/>
      </c>
      <c r="AL3703" s="7" t="str">
        <f>IF(ISNUMBER($AJ3703),INDEX($C$1:$AB$3985,$AJ3703,AL$4),"")</f>
        <v/>
      </c>
      <c r="AM3703" s="128"/>
      <c r="AN3703" s="128" t="str">
        <f t="shared" si="397"/>
        <v/>
      </c>
      <c r="AO3703" s="7" t="str">
        <f t="shared" si="400"/>
        <v/>
      </c>
      <c r="AP3703" s="10" t="str">
        <f t="shared" si="400"/>
        <v/>
      </c>
      <c r="AQ3703" s="310">
        <f>IF(ISNUMBER(SEARCH($T$30,AO3703)),MAX(AQ$5:AQ3702)+1,0)</f>
        <v>0</v>
      </c>
      <c r="AR3703" s="310">
        <f>IF(ISNUMBER(SEARCH($T$31,AO3703)),MAX(AR$5:AR3702)+1,0)</f>
        <v>0</v>
      </c>
      <c r="AS3703" s="128" t="str">
        <f t="shared" si="396"/>
        <v/>
      </c>
      <c r="AT3703" s="105" t="str">
        <f>IF(ISNUMBER($AS3703),INDEX($C$1:$AB$3985,$AS3703,AT$4),"")</f>
        <v/>
      </c>
      <c r="AU3703" s="128"/>
      <c r="AV3703" s="128" t="str">
        <f t="shared" si="398"/>
        <v/>
      </c>
      <c r="AW3703" s="105" t="str">
        <f>IF(ISNUMBER($AV3703),INDEX($C$1:$AB$3985,$AV3703,AW$4),"")</f>
        <v/>
      </c>
      <c r="AX3703" s="105" t="str">
        <f>IF(ISNUMBER($AV3703),INDEX($C$1:$AB$3985,$AV3703,AX$4),"")</f>
        <v/>
      </c>
      <c r="AY3703" s="128"/>
      <c r="AZ3703" s="128"/>
      <c r="BA3703" s="128" t="str">
        <f t="shared" si="399"/>
        <v/>
      </c>
      <c r="BB3703" s="105" t="str">
        <f>IF(ISNUMBER($BA3703),INDEX($C$1:$AB$3985,$BA3703,BB$4),"")</f>
        <v/>
      </c>
      <c r="BC3703" s="105"/>
    </row>
    <row r="3704" spans="1:55" x14ac:dyDescent="0.25">
      <c r="A3704" s="98"/>
      <c r="B3704" s="98"/>
      <c r="C3704" s="73"/>
      <c r="D3704" s="179"/>
      <c r="E3704" s="176"/>
      <c r="F3704" s="176"/>
      <c r="G3704" s="176"/>
      <c r="H3704" s="176"/>
      <c r="I3704" s="176"/>
      <c r="J3704" s="172"/>
      <c r="K3704" s="173"/>
      <c r="L3704" s="178"/>
      <c r="R3704" s="3"/>
      <c r="S3704" s="106"/>
      <c r="T3704" s="106"/>
      <c r="U3704" s="106"/>
      <c r="V3704" s="106"/>
      <c r="W3704" s="106"/>
      <c r="X3704" s="106"/>
      <c r="AB3704" s="188" t="str">
        <f t="shared" si="394"/>
        <v/>
      </c>
      <c r="AC3704" s="188" t="s">
        <v>1585</v>
      </c>
      <c r="AD3704" s="131"/>
      <c r="AE3704" s="131"/>
      <c r="AF3704" s="131"/>
      <c r="AG3704" s="131"/>
      <c r="AH3704" s="131"/>
      <c r="AI3704" s="131"/>
      <c r="AJ3704" s="128" t="str">
        <f t="shared" si="395"/>
        <v/>
      </c>
      <c r="AK3704" s="7" t="str">
        <f>IF(ISNUMBER($AJ3704),INDEX($C$1:$AB$3985,$AJ3704,AK$4),"")</f>
        <v/>
      </c>
      <c r="AL3704" s="7" t="str">
        <f>IF(ISNUMBER($AJ3704),INDEX($C$1:$AB$3985,$AJ3704,AL$4),"")</f>
        <v/>
      </c>
      <c r="AM3704" s="128"/>
      <c r="AN3704" s="128" t="str">
        <f t="shared" si="397"/>
        <v/>
      </c>
      <c r="AO3704" s="7" t="str">
        <f t="shared" si="400"/>
        <v/>
      </c>
      <c r="AP3704" s="10" t="str">
        <f t="shared" si="400"/>
        <v/>
      </c>
      <c r="AQ3704" s="310">
        <f>IF(ISNUMBER(SEARCH($T$30,AO3704)),MAX(AQ$5:AQ3703)+1,0)</f>
        <v>0</v>
      </c>
      <c r="AR3704" s="310">
        <f>IF(ISNUMBER(SEARCH($T$31,AO3704)),MAX(AR$5:AR3703)+1,0)</f>
        <v>0</v>
      </c>
      <c r="AS3704" s="128" t="str">
        <f t="shared" si="396"/>
        <v/>
      </c>
      <c r="AT3704" s="105" t="str">
        <f>IF(ISNUMBER($AS3704),INDEX($C$1:$AB$3985,$AS3704,AT$4),"")</f>
        <v/>
      </c>
      <c r="AU3704" s="128"/>
      <c r="AV3704" s="128" t="str">
        <f t="shared" si="398"/>
        <v/>
      </c>
      <c r="AW3704" s="105" t="str">
        <f>IF(ISNUMBER($AV3704),INDEX($C$1:$AB$3985,$AV3704,AW$4),"")</f>
        <v/>
      </c>
      <c r="AX3704" s="105" t="str">
        <f>IF(ISNUMBER($AV3704),INDEX($C$1:$AB$3985,$AV3704,AX$4),"")</f>
        <v/>
      </c>
      <c r="AY3704" s="128"/>
      <c r="AZ3704" s="128"/>
      <c r="BA3704" s="128" t="str">
        <f t="shared" si="399"/>
        <v/>
      </c>
      <c r="BB3704" s="105" t="str">
        <f>IF(ISNUMBER($BA3704),INDEX($C$1:$AB$3985,$BA3704,BB$4),"")</f>
        <v/>
      </c>
      <c r="BC3704" s="105"/>
    </row>
    <row r="3705" spans="1:55" x14ac:dyDescent="0.25">
      <c r="A3705" s="98"/>
      <c r="B3705" s="98"/>
      <c r="C3705" s="73"/>
      <c r="D3705" s="179"/>
      <c r="E3705" s="176"/>
      <c r="F3705" s="176"/>
      <c r="G3705" s="176"/>
      <c r="H3705" s="176"/>
      <c r="I3705" s="176"/>
      <c r="J3705" s="172"/>
      <c r="K3705" s="173"/>
      <c r="L3705" s="178"/>
      <c r="R3705" s="3"/>
      <c r="S3705" s="106"/>
      <c r="T3705" s="106"/>
      <c r="U3705" s="106"/>
      <c r="V3705" s="106"/>
      <c r="W3705" s="106"/>
      <c r="X3705" s="106"/>
      <c r="AB3705" s="188" t="str">
        <f t="shared" si="394"/>
        <v/>
      </c>
      <c r="AC3705" s="188" t="s">
        <v>1585</v>
      </c>
      <c r="AD3705" s="131"/>
      <c r="AE3705" s="131"/>
      <c r="AF3705" s="131"/>
      <c r="AG3705" s="131"/>
      <c r="AH3705" s="131"/>
      <c r="AI3705" s="131"/>
      <c r="AJ3705" s="128" t="str">
        <f t="shared" si="395"/>
        <v/>
      </c>
      <c r="AK3705" s="7" t="str">
        <f>IF(ISNUMBER($AJ3705),INDEX($C$1:$AB$3985,$AJ3705,AK$4),"")</f>
        <v/>
      </c>
      <c r="AL3705" s="7" t="str">
        <f>IF(ISNUMBER($AJ3705),INDEX($C$1:$AB$3985,$AJ3705,AL$4),"")</f>
        <v/>
      </c>
      <c r="AM3705" s="128"/>
      <c r="AN3705" s="128" t="str">
        <f t="shared" si="397"/>
        <v/>
      </c>
      <c r="AO3705" s="7" t="str">
        <f t="shared" si="400"/>
        <v/>
      </c>
      <c r="AP3705" s="10" t="str">
        <f t="shared" si="400"/>
        <v/>
      </c>
      <c r="AQ3705" s="310">
        <f>IF(ISNUMBER(SEARCH($T$30,AO3705)),MAX(AQ$5:AQ3704)+1,0)</f>
        <v>0</v>
      </c>
      <c r="AR3705" s="310">
        <f>IF(ISNUMBER(SEARCH($T$31,AO3705)),MAX(AR$5:AR3704)+1,0)</f>
        <v>0</v>
      </c>
      <c r="AS3705" s="128" t="str">
        <f t="shared" si="396"/>
        <v/>
      </c>
      <c r="AT3705" s="105" t="str">
        <f>IF(ISNUMBER($AS3705),INDEX($C$1:$AB$3985,$AS3705,AT$4),"")</f>
        <v/>
      </c>
      <c r="AU3705" s="128"/>
      <c r="AV3705" s="128" t="str">
        <f t="shared" si="398"/>
        <v/>
      </c>
      <c r="AW3705" s="105" t="str">
        <f>IF(ISNUMBER($AV3705),INDEX($C$1:$AB$3985,$AV3705,AW$4),"")</f>
        <v/>
      </c>
      <c r="AX3705" s="105" t="str">
        <f>IF(ISNUMBER($AV3705),INDEX($C$1:$AB$3985,$AV3705,AX$4),"")</f>
        <v/>
      </c>
      <c r="AY3705" s="128"/>
      <c r="AZ3705" s="128"/>
      <c r="BA3705" s="128" t="str">
        <f t="shared" si="399"/>
        <v/>
      </c>
      <c r="BB3705" s="105" t="str">
        <f>IF(ISNUMBER($BA3705),INDEX($C$1:$AB$3985,$BA3705,BB$4),"")</f>
        <v/>
      </c>
      <c r="BC3705" s="105"/>
    </row>
    <row r="3706" spans="1:55" x14ac:dyDescent="0.25">
      <c r="A3706" s="98"/>
      <c r="B3706" s="98"/>
      <c r="C3706" s="73"/>
      <c r="D3706" s="179"/>
      <c r="E3706" s="176"/>
      <c r="F3706" s="176"/>
      <c r="G3706" s="176"/>
      <c r="H3706" s="176"/>
      <c r="I3706" s="176"/>
      <c r="J3706" s="172"/>
      <c r="K3706" s="173"/>
      <c r="L3706" s="178"/>
      <c r="R3706" s="3"/>
      <c r="S3706" s="106"/>
      <c r="T3706" s="106"/>
      <c r="U3706" s="106"/>
      <c r="V3706" s="106"/>
      <c r="W3706" s="106"/>
      <c r="X3706" s="106"/>
      <c r="AB3706" s="188" t="str">
        <f t="shared" si="394"/>
        <v/>
      </c>
      <c r="AC3706" s="188" t="s">
        <v>1585</v>
      </c>
      <c r="AD3706" s="131"/>
      <c r="AE3706" s="131"/>
      <c r="AF3706" s="131"/>
      <c r="AG3706" s="131"/>
      <c r="AH3706" s="131"/>
      <c r="AI3706" s="131"/>
      <c r="AJ3706" s="128" t="str">
        <f t="shared" si="395"/>
        <v/>
      </c>
      <c r="AK3706" s="7" t="str">
        <f>IF(ISNUMBER($AJ3706),INDEX($C$1:$AB$3985,$AJ3706,AK$4),"")</f>
        <v/>
      </c>
      <c r="AL3706" s="7" t="str">
        <f>IF(ISNUMBER($AJ3706),INDEX($C$1:$AB$3985,$AJ3706,AL$4),"")</f>
        <v/>
      </c>
      <c r="AM3706" s="128"/>
      <c r="AN3706" s="128" t="str">
        <f t="shared" si="397"/>
        <v/>
      </c>
      <c r="AO3706" s="7" t="str">
        <f t="shared" si="400"/>
        <v/>
      </c>
      <c r="AP3706" s="10" t="str">
        <f t="shared" si="400"/>
        <v/>
      </c>
      <c r="AQ3706" s="310">
        <f>IF(ISNUMBER(SEARCH($T$30,AO3706)),MAX(AQ$5:AQ3705)+1,0)</f>
        <v>0</v>
      </c>
      <c r="AR3706" s="310">
        <f>IF(ISNUMBER(SEARCH($T$31,AO3706)),MAX(AR$5:AR3705)+1,0)</f>
        <v>0</v>
      </c>
      <c r="AS3706" s="128" t="str">
        <f t="shared" si="396"/>
        <v/>
      </c>
      <c r="AT3706" s="105" t="str">
        <f>IF(ISNUMBER($AS3706),INDEX($C$1:$AB$3985,$AS3706,AT$4),"")</f>
        <v/>
      </c>
      <c r="AU3706" s="128"/>
      <c r="AV3706" s="128" t="str">
        <f t="shared" si="398"/>
        <v/>
      </c>
      <c r="AW3706" s="105" t="str">
        <f>IF(ISNUMBER($AV3706),INDEX($C$1:$AB$3985,$AV3706,AW$4),"")</f>
        <v/>
      </c>
      <c r="AX3706" s="105" t="str">
        <f>IF(ISNUMBER($AV3706),INDEX($C$1:$AB$3985,$AV3706,AX$4),"")</f>
        <v/>
      </c>
      <c r="AY3706" s="128"/>
      <c r="AZ3706" s="128"/>
      <c r="BA3706" s="128" t="str">
        <f t="shared" si="399"/>
        <v/>
      </c>
      <c r="BB3706" s="105" t="str">
        <f>IF(ISNUMBER($BA3706),INDEX($C$1:$AB$3985,$BA3706,BB$4),"")</f>
        <v/>
      </c>
      <c r="BC3706" s="105"/>
    </row>
    <row r="3707" spans="1:55" x14ac:dyDescent="0.25">
      <c r="A3707" s="98"/>
      <c r="B3707" s="98"/>
      <c r="C3707" s="73"/>
      <c r="D3707" s="179"/>
      <c r="E3707" s="176"/>
      <c r="F3707" s="176"/>
      <c r="G3707" s="176"/>
      <c r="H3707" s="176"/>
      <c r="I3707" s="176"/>
      <c r="J3707" s="172"/>
      <c r="K3707" s="173"/>
      <c r="L3707" s="178"/>
      <c r="R3707" s="3"/>
      <c r="S3707" s="106"/>
      <c r="T3707" s="106"/>
      <c r="U3707" s="106"/>
      <c r="V3707" s="106"/>
      <c r="W3707" s="106"/>
      <c r="X3707" s="106"/>
      <c r="AB3707" s="188" t="str">
        <f t="shared" si="394"/>
        <v/>
      </c>
      <c r="AC3707" s="188" t="s">
        <v>1585</v>
      </c>
      <c r="AD3707" s="131"/>
      <c r="AE3707" s="131"/>
      <c r="AF3707" s="131"/>
      <c r="AG3707" s="131"/>
      <c r="AH3707" s="131"/>
      <c r="AI3707" s="131"/>
      <c r="AJ3707" s="128" t="str">
        <f t="shared" si="395"/>
        <v/>
      </c>
      <c r="AK3707" s="7" t="str">
        <f>IF(ISNUMBER($AJ3707),INDEX($C$1:$AB$3985,$AJ3707,AK$4),"")</f>
        <v/>
      </c>
      <c r="AL3707" s="7" t="str">
        <f>IF(ISNUMBER($AJ3707),INDEX($C$1:$AB$3985,$AJ3707,AL$4),"")</f>
        <v/>
      </c>
      <c r="AM3707" s="128"/>
      <c r="AN3707" s="128" t="str">
        <f t="shared" si="397"/>
        <v/>
      </c>
      <c r="AO3707" s="7" t="str">
        <f t="shared" si="400"/>
        <v/>
      </c>
      <c r="AP3707" s="10" t="str">
        <f t="shared" si="400"/>
        <v/>
      </c>
      <c r="AQ3707" s="310">
        <f>IF(ISNUMBER(SEARCH($T$30,AO3707)),MAX(AQ$5:AQ3706)+1,0)</f>
        <v>0</v>
      </c>
      <c r="AR3707" s="310">
        <f>IF(ISNUMBER(SEARCH($T$31,AO3707)),MAX(AR$5:AR3706)+1,0)</f>
        <v>0</v>
      </c>
      <c r="AS3707" s="128" t="str">
        <f t="shared" si="396"/>
        <v/>
      </c>
      <c r="AT3707" s="105" t="str">
        <f>IF(ISNUMBER($AS3707),INDEX($C$1:$AB$3985,$AS3707,AT$4),"")</f>
        <v/>
      </c>
      <c r="AU3707" s="128"/>
      <c r="AV3707" s="128" t="str">
        <f t="shared" si="398"/>
        <v/>
      </c>
      <c r="AW3707" s="105" t="str">
        <f>IF(ISNUMBER($AV3707),INDEX($C$1:$AB$3985,$AV3707,AW$4),"")</f>
        <v/>
      </c>
      <c r="AX3707" s="105" t="str">
        <f>IF(ISNUMBER($AV3707),INDEX($C$1:$AB$3985,$AV3707,AX$4),"")</f>
        <v/>
      </c>
      <c r="AY3707" s="128"/>
      <c r="AZ3707" s="128"/>
      <c r="BA3707" s="128" t="str">
        <f t="shared" si="399"/>
        <v/>
      </c>
      <c r="BB3707" s="105" t="str">
        <f>IF(ISNUMBER($BA3707),INDEX($C$1:$AB$3985,$BA3707,BB$4),"")</f>
        <v/>
      </c>
      <c r="BC3707" s="105"/>
    </row>
    <row r="3708" spans="1:55" x14ac:dyDescent="0.25">
      <c r="A3708" s="98"/>
      <c r="B3708" s="98"/>
      <c r="C3708" s="73"/>
      <c r="D3708" s="179"/>
      <c r="E3708" s="176"/>
      <c r="F3708" s="176"/>
      <c r="G3708" s="176"/>
      <c r="H3708" s="176"/>
      <c r="I3708" s="176"/>
      <c r="J3708" s="172"/>
      <c r="K3708" s="173"/>
      <c r="L3708" s="178"/>
      <c r="R3708" s="3"/>
      <c r="S3708" s="106"/>
      <c r="T3708" s="106"/>
      <c r="U3708" s="106"/>
      <c r="V3708" s="106"/>
      <c r="W3708" s="106"/>
      <c r="X3708" s="106"/>
      <c r="AB3708" s="188" t="str">
        <f t="shared" si="394"/>
        <v/>
      </c>
      <c r="AC3708" s="188" t="s">
        <v>1585</v>
      </c>
      <c r="AD3708" s="131"/>
      <c r="AE3708" s="131"/>
      <c r="AF3708" s="131"/>
      <c r="AG3708" s="131"/>
      <c r="AH3708" s="131"/>
      <c r="AI3708" s="131"/>
      <c r="AJ3708" s="128" t="str">
        <f t="shared" si="395"/>
        <v/>
      </c>
      <c r="AK3708" s="7" t="str">
        <f>IF(ISNUMBER($AJ3708),INDEX($C$1:$AB$3985,$AJ3708,AK$4),"")</f>
        <v/>
      </c>
      <c r="AL3708" s="7" t="str">
        <f>IF(ISNUMBER($AJ3708),INDEX($C$1:$AB$3985,$AJ3708,AL$4),"")</f>
        <v/>
      </c>
      <c r="AM3708" s="128"/>
      <c r="AN3708" s="128" t="str">
        <f t="shared" si="397"/>
        <v/>
      </c>
      <c r="AO3708" s="7" t="str">
        <f t="shared" si="400"/>
        <v/>
      </c>
      <c r="AP3708" s="10" t="str">
        <f t="shared" si="400"/>
        <v/>
      </c>
      <c r="AQ3708" s="310">
        <f>IF(ISNUMBER(SEARCH($T$30,AO3708)),MAX(AQ$5:AQ3707)+1,0)</f>
        <v>0</v>
      </c>
      <c r="AR3708" s="310">
        <f>IF(ISNUMBER(SEARCH($T$31,AO3708)),MAX(AR$5:AR3707)+1,0)</f>
        <v>0</v>
      </c>
      <c r="AS3708" s="128" t="str">
        <f t="shared" si="396"/>
        <v/>
      </c>
      <c r="AT3708" s="105" t="str">
        <f>IF(ISNUMBER($AS3708),INDEX($C$1:$AB$3985,$AS3708,AT$4),"")</f>
        <v/>
      </c>
      <c r="AU3708" s="128"/>
      <c r="AV3708" s="128" t="str">
        <f t="shared" si="398"/>
        <v/>
      </c>
      <c r="AW3708" s="105" t="str">
        <f>IF(ISNUMBER($AV3708),INDEX($C$1:$AB$3985,$AV3708,AW$4),"")</f>
        <v/>
      </c>
      <c r="AX3708" s="105" t="str">
        <f>IF(ISNUMBER($AV3708),INDEX($C$1:$AB$3985,$AV3708,AX$4),"")</f>
        <v/>
      </c>
      <c r="AY3708" s="128"/>
      <c r="AZ3708" s="128"/>
      <c r="BA3708" s="128" t="str">
        <f t="shared" si="399"/>
        <v/>
      </c>
      <c r="BB3708" s="105" t="str">
        <f>IF(ISNUMBER($BA3708),INDEX($C$1:$AB$3985,$BA3708,BB$4),"")</f>
        <v/>
      </c>
      <c r="BC3708" s="105"/>
    </row>
    <row r="3709" spans="1:55" x14ac:dyDescent="0.25">
      <c r="A3709" s="98"/>
      <c r="B3709" s="98"/>
      <c r="C3709" s="73"/>
      <c r="D3709" s="179"/>
      <c r="E3709" s="176"/>
      <c r="F3709" s="176"/>
      <c r="G3709" s="176"/>
      <c r="H3709" s="176"/>
      <c r="I3709" s="176"/>
      <c r="J3709" s="172"/>
      <c r="K3709" s="173"/>
      <c r="L3709" s="178"/>
      <c r="R3709" s="3"/>
      <c r="S3709" s="106"/>
      <c r="T3709" s="106"/>
      <c r="U3709" s="106"/>
      <c r="V3709" s="106"/>
      <c r="W3709" s="106"/>
      <c r="X3709" s="106"/>
      <c r="AB3709" s="188" t="str">
        <f t="shared" si="394"/>
        <v/>
      </c>
      <c r="AC3709" s="188" t="s">
        <v>1585</v>
      </c>
      <c r="AD3709" s="131"/>
      <c r="AE3709" s="131"/>
      <c r="AF3709" s="131"/>
      <c r="AG3709" s="131"/>
      <c r="AH3709" s="131"/>
      <c r="AI3709" s="131"/>
      <c r="AJ3709" s="128" t="str">
        <f t="shared" si="395"/>
        <v/>
      </c>
      <c r="AK3709" s="7" t="str">
        <f>IF(ISNUMBER($AJ3709),INDEX($C$1:$AB$3985,$AJ3709,AK$4),"")</f>
        <v/>
      </c>
      <c r="AL3709" s="7" t="str">
        <f>IF(ISNUMBER($AJ3709),INDEX($C$1:$AB$3985,$AJ3709,AL$4),"")</f>
        <v/>
      </c>
      <c r="AM3709" s="128"/>
      <c r="AN3709" s="128" t="str">
        <f t="shared" si="397"/>
        <v/>
      </c>
      <c r="AO3709" s="7" t="str">
        <f t="shared" si="400"/>
        <v/>
      </c>
      <c r="AP3709" s="10" t="str">
        <f t="shared" si="400"/>
        <v/>
      </c>
      <c r="AQ3709" s="310">
        <f>IF(ISNUMBER(SEARCH($T$30,AO3709)),MAX(AQ$5:AQ3708)+1,0)</f>
        <v>0</v>
      </c>
      <c r="AR3709" s="310">
        <f>IF(ISNUMBER(SEARCH($T$31,AO3709)),MAX(AR$5:AR3708)+1,0)</f>
        <v>0</v>
      </c>
      <c r="AS3709" s="128" t="str">
        <f t="shared" si="396"/>
        <v/>
      </c>
      <c r="AT3709" s="105" t="str">
        <f>IF(ISNUMBER($AS3709),INDEX($C$1:$AB$3985,$AS3709,AT$4),"")</f>
        <v/>
      </c>
      <c r="AU3709" s="128"/>
      <c r="AV3709" s="128" t="str">
        <f t="shared" si="398"/>
        <v/>
      </c>
      <c r="AW3709" s="105" t="str">
        <f>IF(ISNUMBER($AV3709),INDEX($C$1:$AB$3985,$AV3709,AW$4),"")</f>
        <v/>
      </c>
      <c r="AX3709" s="105" t="str">
        <f>IF(ISNUMBER($AV3709),INDEX($C$1:$AB$3985,$AV3709,AX$4),"")</f>
        <v/>
      </c>
      <c r="AY3709" s="128"/>
      <c r="AZ3709" s="128"/>
      <c r="BA3709" s="128" t="str">
        <f t="shared" si="399"/>
        <v/>
      </c>
      <c r="BB3709" s="105" t="str">
        <f>IF(ISNUMBER($BA3709),INDEX($C$1:$AB$3985,$BA3709,BB$4),"")</f>
        <v/>
      </c>
      <c r="BC3709" s="105"/>
    </row>
    <row r="3710" spans="1:55" x14ac:dyDescent="0.25">
      <c r="A3710" s="98"/>
      <c r="B3710" s="98"/>
      <c r="C3710" s="73"/>
      <c r="D3710" s="179"/>
      <c r="E3710" s="176"/>
      <c r="F3710" s="176"/>
      <c r="G3710" s="176"/>
      <c r="H3710" s="176"/>
      <c r="I3710" s="176"/>
      <c r="J3710" s="172"/>
      <c r="K3710" s="173"/>
      <c r="L3710" s="178"/>
      <c r="R3710" s="3"/>
      <c r="S3710" s="106"/>
      <c r="T3710" s="106"/>
      <c r="U3710" s="106"/>
      <c r="V3710" s="106"/>
      <c r="W3710" s="106"/>
      <c r="X3710" s="106"/>
      <c r="AB3710" s="188" t="str">
        <f t="shared" si="394"/>
        <v/>
      </c>
      <c r="AC3710" s="188" t="s">
        <v>1585</v>
      </c>
      <c r="AD3710" s="131"/>
      <c r="AE3710" s="131"/>
      <c r="AF3710" s="131"/>
      <c r="AG3710" s="131"/>
      <c r="AH3710" s="131"/>
      <c r="AI3710" s="131"/>
      <c r="AJ3710" s="128" t="str">
        <f t="shared" si="395"/>
        <v/>
      </c>
      <c r="AK3710" s="7" t="str">
        <f>IF(ISNUMBER($AJ3710),INDEX($C$1:$AB$3985,$AJ3710,AK$4),"")</f>
        <v/>
      </c>
      <c r="AL3710" s="7" t="str">
        <f>IF(ISNUMBER($AJ3710),INDEX($C$1:$AB$3985,$AJ3710,AL$4),"")</f>
        <v/>
      </c>
      <c r="AM3710" s="128"/>
      <c r="AN3710" s="128" t="str">
        <f t="shared" si="397"/>
        <v/>
      </c>
      <c r="AO3710" s="7" t="str">
        <f t="shared" si="400"/>
        <v/>
      </c>
      <c r="AP3710" s="10" t="str">
        <f t="shared" si="400"/>
        <v/>
      </c>
      <c r="AQ3710" s="310">
        <f>IF(ISNUMBER(SEARCH($T$30,AO3710)),MAX(AQ$5:AQ3709)+1,0)</f>
        <v>0</v>
      </c>
      <c r="AR3710" s="310">
        <f>IF(ISNUMBER(SEARCH($T$31,AO3710)),MAX(AR$5:AR3709)+1,0)</f>
        <v>0</v>
      </c>
      <c r="AS3710" s="128" t="str">
        <f t="shared" si="396"/>
        <v/>
      </c>
      <c r="AT3710" s="105" t="str">
        <f>IF(ISNUMBER($AS3710),INDEX($C$1:$AB$3985,$AS3710,AT$4),"")</f>
        <v/>
      </c>
      <c r="AU3710" s="128"/>
      <c r="AV3710" s="128" t="str">
        <f t="shared" si="398"/>
        <v/>
      </c>
      <c r="AW3710" s="105" t="str">
        <f>IF(ISNUMBER($AV3710),INDEX($C$1:$AB$3985,$AV3710,AW$4),"")</f>
        <v/>
      </c>
      <c r="AX3710" s="105" t="str">
        <f>IF(ISNUMBER($AV3710),INDEX($C$1:$AB$3985,$AV3710,AX$4),"")</f>
        <v/>
      </c>
      <c r="AY3710" s="128"/>
      <c r="AZ3710" s="128"/>
      <c r="BA3710" s="128" t="str">
        <f t="shared" si="399"/>
        <v/>
      </c>
      <c r="BB3710" s="105" t="str">
        <f>IF(ISNUMBER($BA3710),INDEX($C$1:$AB$3985,$BA3710,BB$4),"")</f>
        <v/>
      </c>
      <c r="BC3710" s="105"/>
    </row>
    <row r="3711" spans="1:55" x14ac:dyDescent="0.25">
      <c r="A3711" s="98"/>
      <c r="B3711" s="98"/>
      <c r="C3711" s="73"/>
      <c r="D3711" s="179"/>
      <c r="E3711" s="176"/>
      <c r="F3711" s="176"/>
      <c r="G3711" s="176"/>
      <c r="H3711" s="176"/>
      <c r="I3711" s="176"/>
      <c r="J3711" s="172"/>
      <c r="K3711" s="173"/>
      <c r="L3711" s="178"/>
      <c r="R3711" s="3"/>
      <c r="S3711" s="106"/>
      <c r="T3711" s="106"/>
      <c r="U3711" s="106"/>
      <c r="V3711" s="106"/>
      <c r="W3711" s="106"/>
      <c r="X3711" s="106"/>
      <c r="AB3711" s="188" t="str">
        <f t="shared" si="394"/>
        <v/>
      </c>
      <c r="AC3711" s="188" t="s">
        <v>1585</v>
      </c>
      <c r="AD3711" s="131"/>
      <c r="AE3711" s="131"/>
      <c r="AF3711" s="131"/>
      <c r="AG3711" s="131"/>
      <c r="AH3711" s="131"/>
      <c r="AI3711" s="131"/>
      <c r="AJ3711" s="128" t="str">
        <f t="shared" si="395"/>
        <v/>
      </c>
      <c r="AK3711" s="7" t="str">
        <f>IF(ISNUMBER($AJ3711),INDEX($C$1:$AB$3985,$AJ3711,AK$4),"")</f>
        <v/>
      </c>
      <c r="AL3711" s="7" t="str">
        <f>IF(ISNUMBER($AJ3711),INDEX($C$1:$AB$3985,$AJ3711,AL$4),"")</f>
        <v/>
      </c>
      <c r="AM3711" s="128"/>
      <c r="AN3711" s="128" t="str">
        <f t="shared" si="397"/>
        <v/>
      </c>
      <c r="AO3711" s="7" t="str">
        <f t="shared" si="400"/>
        <v/>
      </c>
      <c r="AP3711" s="10" t="str">
        <f t="shared" si="400"/>
        <v/>
      </c>
      <c r="AQ3711" s="310">
        <f>IF(ISNUMBER(SEARCH($T$30,AO3711)),MAX(AQ$5:AQ3710)+1,0)</f>
        <v>0</v>
      </c>
      <c r="AR3711" s="310">
        <f>IF(ISNUMBER(SEARCH($T$31,AO3711)),MAX(AR$5:AR3710)+1,0)</f>
        <v>0</v>
      </c>
      <c r="AS3711" s="128" t="str">
        <f t="shared" si="396"/>
        <v/>
      </c>
      <c r="AT3711" s="105" t="str">
        <f>IF(ISNUMBER($AS3711),INDEX($C$1:$AB$3985,$AS3711,AT$4),"")</f>
        <v/>
      </c>
      <c r="AU3711" s="128"/>
      <c r="AV3711" s="128" t="str">
        <f t="shared" si="398"/>
        <v/>
      </c>
      <c r="AW3711" s="105" t="str">
        <f>IF(ISNUMBER($AV3711),INDEX($C$1:$AB$3985,$AV3711,AW$4),"")</f>
        <v/>
      </c>
      <c r="AX3711" s="105" t="str">
        <f>IF(ISNUMBER($AV3711),INDEX($C$1:$AB$3985,$AV3711,AX$4),"")</f>
        <v/>
      </c>
      <c r="AY3711" s="128"/>
      <c r="AZ3711" s="128"/>
      <c r="BA3711" s="128" t="str">
        <f t="shared" si="399"/>
        <v/>
      </c>
      <c r="BB3711" s="105" t="str">
        <f>IF(ISNUMBER($BA3711),INDEX($C$1:$AB$3985,$BA3711,BB$4),"")</f>
        <v/>
      </c>
      <c r="BC3711" s="105"/>
    </row>
    <row r="3712" spans="1:55" x14ac:dyDescent="0.25">
      <c r="A3712" s="98"/>
      <c r="B3712" s="98"/>
      <c r="C3712" s="73"/>
      <c r="D3712" s="179"/>
      <c r="E3712" s="176"/>
      <c r="F3712" s="176"/>
      <c r="G3712" s="176"/>
      <c r="H3712" s="176"/>
      <c r="I3712" s="176"/>
      <c r="J3712" s="172"/>
      <c r="K3712" s="173"/>
      <c r="L3712" s="178"/>
      <c r="R3712" s="3"/>
      <c r="S3712" s="106"/>
      <c r="T3712" s="106"/>
      <c r="U3712" s="106"/>
      <c r="V3712" s="106"/>
      <c r="W3712" s="106"/>
      <c r="X3712" s="106"/>
      <c r="AB3712" s="188" t="str">
        <f t="shared" si="394"/>
        <v/>
      </c>
      <c r="AC3712" s="188" t="s">
        <v>1585</v>
      </c>
      <c r="AD3712" s="131"/>
      <c r="AE3712" s="131"/>
      <c r="AF3712" s="131"/>
      <c r="AG3712" s="131"/>
      <c r="AH3712" s="131"/>
      <c r="AI3712" s="131"/>
      <c r="AJ3712" s="128" t="str">
        <f t="shared" si="395"/>
        <v/>
      </c>
      <c r="AK3712" s="7" t="str">
        <f>IF(ISNUMBER($AJ3712),INDEX($C$1:$AB$3985,$AJ3712,AK$4),"")</f>
        <v/>
      </c>
      <c r="AL3712" s="7" t="str">
        <f>IF(ISNUMBER($AJ3712),INDEX($C$1:$AB$3985,$AJ3712,AL$4),"")</f>
        <v/>
      </c>
      <c r="AM3712" s="128"/>
      <c r="AN3712" s="128" t="str">
        <f t="shared" si="397"/>
        <v/>
      </c>
      <c r="AO3712" s="7" t="str">
        <f t="shared" si="400"/>
        <v/>
      </c>
      <c r="AP3712" s="10" t="str">
        <f t="shared" si="400"/>
        <v/>
      </c>
      <c r="AQ3712" s="310">
        <f>IF(ISNUMBER(SEARCH($T$30,AO3712)),MAX(AQ$5:AQ3711)+1,0)</f>
        <v>0</v>
      </c>
      <c r="AR3712" s="310">
        <f>IF(ISNUMBER(SEARCH($T$31,AO3712)),MAX(AR$5:AR3711)+1,0)</f>
        <v>0</v>
      </c>
      <c r="AS3712" s="128" t="str">
        <f t="shared" si="396"/>
        <v/>
      </c>
      <c r="AT3712" s="105" t="str">
        <f>IF(ISNUMBER($AS3712),INDEX($C$1:$AB$3985,$AS3712,AT$4),"")</f>
        <v/>
      </c>
      <c r="AU3712" s="128"/>
      <c r="AV3712" s="128" t="str">
        <f t="shared" si="398"/>
        <v/>
      </c>
      <c r="AW3712" s="105" t="str">
        <f>IF(ISNUMBER($AV3712),INDEX($C$1:$AB$3985,$AV3712,AW$4),"")</f>
        <v/>
      </c>
      <c r="AX3712" s="105" t="str">
        <f>IF(ISNUMBER($AV3712),INDEX($C$1:$AB$3985,$AV3712,AX$4),"")</f>
        <v/>
      </c>
      <c r="AY3712" s="128"/>
      <c r="AZ3712" s="128"/>
      <c r="BA3712" s="128" t="str">
        <f t="shared" si="399"/>
        <v/>
      </c>
      <c r="BB3712" s="105" t="str">
        <f>IF(ISNUMBER($BA3712),INDEX($C$1:$AB$3985,$BA3712,BB$4),"")</f>
        <v/>
      </c>
      <c r="BC3712" s="105"/>
    </row>
    <row r="3713" spans="1:55" x14ac:dyDescent="0.25">
      <c r="A3713" s="98"/>
      <c r="B3713" s="98"/>
      <c r="C3713" s="73"/>
      <c r="D3713" s="179"/>
      <c r="E3713" s="176"/>
      <c r="F3713" s="176"/>
      <c r="G3713" s="176"/>
      <c r="H3713" s="176"/>
      <c r="I3713" s="176"/>
      <c r="J3713" s="172"/>
      <c r="K3713" s="173"/>
      <c r="L3713" s="178"/>
      <c r="R3713" s="3"/>
      <c r="S3713" s="106"/>
      <c r="T3713" s="106"/>
      <c r="U3713" s="106"/>
      <c r="V3713" s="106"/>
      <c r="W3713" s="106"/>
      <c r="X3713" s="106"/>
      <c r="AB3713" s="188" t="str">
        <f t="shared" si="394"/>
        <v/>
      </c>
      <c r="AC3713" s="188" t="s">
        <v>1585</v>
      </c>
      <c r="AD3713" s="131"/>
      <c r="AE3713" s="131"/>
      <c r="AF3713" s="131"/>
      <c r="AG3713" s="131"/>
      <c r="AH3713" s="131"/>
      <c r="AI3713" s="131"/>
      <c r="AJ3713" s="128" t="str">
        <f t="shared" si="395"/>
        <v/>
      </c>
      <c r="AK3713" s="7" t="str">
        <f>IF(ISNUMBER($AJ3713),INDEX($C$1:$AB$3985,$AJ3713,AK$4),"")</f>
        <v/>
      </c>
      <c r="AL3713" s="7" t="str">
        <f>IF(ISNUMBER($AJ3713),INDEX($C$1:$AB$3985,$AJ3713,AL$4),"")</f>
        <v/>
      </c>
      <c r="AM3713" s="128"/>
      <c r="AN3713" s="128" t="str">
        <f t="shared" si="397"/>
        <v/>
      </c>
      <c r="AO3713" s="7" t="str">
        <f t="shared" si="400"/>
        <v/>
      </c>
      <c r="AP3713" s="10" t="str">
        <f t="shared" si="400"/>
        <v/>
      </c>
      <c r="AQ3713" s="310">
        <f>IF(ISNUMBER(SEARCH($T$30,AO3713)),MAX(AQ$5:AQ3712)+1,0)</f>
        <v>0</v>
      </c>
      <c r="AR3713" s="310">
        <f>IF(ISNUMBER(SEARCH($T$31,AO3713)),MAX(AR$5:AR3712)+1,0)</f>
        <v>0</v>
      </c>
      <c r="AS3713" s="128" t="str">
        <f t="shared" si="396"/>
        <v/>
      </c>
      <c r="AT3713" s="105" t="str">
        <f>IF(ISNUMBER($AS3713),INDEX($C$1:$AB$3985,$AS3713,AT$4),"")</f>
        <v/>
      </c>
      <c r="AU3713" s="128"/>
      <c r="AV3713" s="128" t="str">
        <f t="shared" si="398"/>
        <v/>
      </c>
      <c r="AW3713" s="105" t="str">
        <f>IF(ISNUMBER($AV3713),INDEX($C$1:$AB$3985,$AV3713,AW$4),"")</f>
        <v/>
      </c>
      <c r="AX3713" s="105" t="str">
        <f>IF(ISNUMBER($AV3713),INDEX($C$1:$AB$3985,$AV3713,AX$4),"")</f>
        <v/>
      </c>
      <c r="AY3713" s="128"/>
      <c r="AZ3713" s="128"/>
      <c r="BA3713" s="128" t="str">
        <f t="shared" si="399"/>
        <v/>
      </c>
      <c r="BB3713" s="105" t="str">
        <f>IF(ISNUMBER($BA3713),INDEX($C$1:$AB$3985,$BA3713,BB$4),"")</f>
        <v/>
      </c>
      <c r="BC3713" s="105"/>
    </row>
    <row r="3714" spans="1:55" x14ac:dyDescent="0.25">
      <c r="A3714" s="98"/>
      <c r="B3714" s="98"/>
      <c r="C3714" s="73"/>
      <c r="D3714" s="179"/>
      <c r="E3714" s="176"/>
      <c r="F3714" s="176"/>
      <c r="G3714" s="176"/>
      <c r="H3714" s="176"/>
      <c r="I3714" s="176"/>
      <c r="J3714" s="172"/>
      <c r="K3714" s="173"/>
      <c r="L3714" s="178"/>
      <c r="R3714" s="3"/>
      <c r="S3714" s="106"/>
      <c r="T3714" s="106"/>
      <c r="U3714" s="106"/>
      <c r="V3714" s="106"/>
      <c r="W3714" s="106"/>
      <c r="X3714" s="106"/>
      <c r="AB3714" s="188" t="str">
        <f t="shared" ref="AB3714:AB3777" si="401">_xlfn.CONCAT(C3714,D3714,E3714)</f>
        <v/>
      </c>
      <c r="AC3714" s="188" t="s">
        <v>1585</v>
      </c>
      <c r="AD3714" s="131"/>
      <c r="AE3714" s="131"/>
      <c r="AF3714" s="131"/>
      <c r="AG3714" s="131"/>
      <c r="AH3714" s="131"/>
      <c r="AI3714" s="131"/>
      <c r="AJ3714" s="128" t="str">
        <f t="shared" si="395"/>
        <v/>
      </c>
      <c r="AK3714" s="7" t="str">
        <f>IF(ISNUMBER($AJ3714),INDEX($C$1:$AB$3985,$AJ3714,AK$4),"")</f>
        <v/>
      </c>
      <c r="AL3714" s="7" t="str">
        <f>IF(ISNUMBER($AJ3714),INDEX($C$1:$AB$3985,$AJ3714,AL$4),"")</f>
        <v/>
      </c>
      <c r="AM3714" s="128"/>
      <c r="AN3714" s="128" t="str">
        <f t="shared" si="397"/>
        <v/>
      </c>
      <c r="AO3714" s="7" t="str">
        <f t="shared" si="400"/>
        <v/>
      </c>
      <c r="AP3714" s="10" t="str">
        <f t="shared" si="400"/>
        <v/>
      </c>
      <c r="AQ3714" s="310">
        <f>IF(ISNUMBER(SEARCH($T$30,AO3714)),MAX(AQ$5:AQ3713)+1,0)</f>
        <v>0</v>
      </c>
      <c r="AR3714" s="310">
        <f>IF(ISNUMBER(SEARCH($T$31,AO3714)),MAX(AR$5:AR3713)+1,0)</f>
        <v>0</v>
      </c>
      <c r="AS3714" s="128" t="str">
        <f t="shared" si="396"/>
        <v/>
      </c>
      <c r="AT3714" s="105" t="str">
        <f>IF(ISNUMBER($AS3714),INDEX($C$1:$AB$3985,$AS3714,AT$4),"")</f>
        <v/>
      </c>
      <c r="AU3714" s="128"/>
      <c r="AV3714" s="128" t="str">
        <f t="shared" si="398"/>
        <v/>
      </c>
      <c r="AW3714" s="105" t="str">
        <f>IF(ISNUMBER($AV3714),INDEX($C$1:$AB$3985,$AV3714,AW$4),"")</f>
        <v/>
      </c>
      <c r="AX3714" s="105" t="str">
        <f>IF(ISNUMBER($AV3714),INDEX($C$1:$AB$3985,$AV3714,AX$4),"")</f>
        <v/>
      </c>
      <c r="AY3714" s="128"/>
      <c r="AZ3714" s="128"/>
      <c r="BA3714" s="128" t="str">
        <f t="shared" si="399"/>
        <v/>
      </c>
      <c r="BB3714" s="105" t="str">
        <f>IF(ISNUMBER($BA3714),INDEX($C$1:$AB$3985,$BA3714,BB$4),"")</f>
        <v/>
      </c>
      <c r="BC3714" s="105"/>
    </row>
    <row r="3715" spans="1:55" x14ac:dyDescent="0.25">
      <c r="A3715" s="98"/>
      <c r="B3715" s="98"/>
      <c r="C3715" s="73"/>
      <c r="D3715" s="179"/>
      <c r="E3715" s="176"/>
      <c r="F3715" s="176"/>
      <c r="G3715" s="176"/>
      <c r="H3715" s="176"/>
      <c r="I3715" s="176"/>
      <c r="J3715" s="172"/>
      <c r="K3715" s="173"/>
      <c r="L3715" s="178"/>
      <c r="R3715" s="3"/>
      <c r="S3715" s="106"/>
      <c r="T3715" s="106"/>
      <c r="U3715" s="106"/>
      <c r="V3715" s="106"/>
      <c r="W3715" s="106"/>
      <c r="X3715" s="106"/>
      <c r="AB3715" s="188" t="str">
        <f t="shared" si="401"/>
        <v/>
      </c>
      <c r="AC3715" s="188" t="s">
        <v>1585</v>
      </c>
      <c r="AD3715" s="131"/>
      <c r="AE3715" s="131"/>
      <c r="AF3715" s="131"/>
      <c r="AG3715" s="131"/>
      <c r="AH3715" s="131"/>
      <c r="AI3715" s="131"/>
      <c r="AJ3715" s="128" t="str">
        <f t="shared" si="395"/>
        <v/>
      </c>
      <c r="AK3715" s="7" t="str">
        <f>IF(ISNUMBER($AJ3715),INDEX($C$1:$AB$3985,$AJ3715,AK$4),"")</f>
        <v/>
      </c>
      <c r="AL3715" s="7" t="str">
        <f>IF(ISNUMBER($AJ3715),INDEX($C$1:$AB$3985,$AJ3715,AL$4),"")</f>
        <v/>
      </c>
      <c r="AM3715" s="128"/>
      <c r="AN3715" s="128" t="str">
        <f t="shared" si="397"/>
        <v/>
      </c>
      <c r="AO3715" s="7" t="str">
        <f t="shared" si="400"/>
        <v/>
      </c>
      <c r="AP3715" s="10" t="str">
        <f t="shared" si="400"/>
        <v/>
      </c>
      <c r="AQ3715" s="310">
        <f>IF(ISNUMBER(SEARCH($T$30,AO3715)),MAX(AQ$5:AQ3714)+1,0)</f>
        <v>0</v>
      </c>
      <c r="AR3715" s="310">
        <f>IF(ISNUMBER(SEARCH($T$31,AO3715)),MAX(AR$5:AR3714)+1,0)</f>
        <v>0</v>
      </c>
      <c r="AS3715" s="128" t="str">
        <f t="shared" si="396"/>
        <v/>
      </c>
      <c r="AT3715" s="105" t="str">
        <f>IF(ISNUMBER($AS3715),INDEX($C$1:$AB$3985,$AS3715,AT$4),"")</f>
        <v/>
      </c>
      <c r="AU3715" s="128"/>
      <c r="AV3715" s="128" t="str">
        <f t="shared" si="398"/>
        <v/>
      </c>
      <c r="AW3715" s="105" t="str">
        <f>IF(ISNUMBER($AV3715),INDEX($C$1:$AB$3985,$AV3715,AW$4),"")</f>
        <v/>
      </c>
      <c r="AX3715" s="105" t="str">
        <f>IF(ISNUMBER($AV3715),INDEX($C$1:$AB$3985,$AV3715,AX$4),"")</f>
        <v/>
      </c>
      <c r="AY3715" s="128"/>
      <c r="AZ3715" s="128"/>
      <c r="BA3715" s="128" t="str">
        <f t="shared" si="399"/>
        <v/>
      </c>
      <c r="BB3715" s="105" t="str">
        <f>IF(ISNUMBER($BA3715),INDEX($C$1:$AB$3985,$BA3715,BB$4),"")</f>
        <v/>
      </c>
      <c r="BC3715" s="105"/>
    </row>
    <row r="3716" spans="1:55" x14ac:dyDescent="0.25">
      <c r="A3716" s="98"/>
      <c r="B3716" s="98"/>
      <c r="C3716" s="73"/>
      <c r="D3716" s="179"/>
      <c r="E3716" s="176"/>
      <c r="F3716" s="176"/>
      <c r="G3716" s="176"/>
      <c r="H3716" s="176"/>
      <c r="I3716" s="176"/>
      <c r="J3716" s="172"/>
      <c r="K3716" s="173"/>
      <c r="L3716" s="178"/>
      <c r="R3716" s="3"/>
      <c r="S3716" s="106"/>
      <c r="T3716" s="106"/>
      <c r="U3716" s="106"/>
      <c r="V3716" s="106"/>
      <c r="W3716" s="106"/>
      <c r="X3716" s="106"/>
      <c r="AB3716" s="188" t="str">
        <f t="shared" si="401"/>
        <v/>
      </c>
      <c r="AC3716" s="188" t="s">
        <v>1585</v>
      </c>
      <c r="AD3716" s="131"/>
      <c r="AE3716" s="131"/>
      <c r="AF3716" s="131"/>
      <c r="AG3716" s="131"/>
      <c r="AH3716" s="131"/>
      <c r="AI3716" s="131"/>
      <c r="AJ3716" s="128" t="str">
        <f t="shared" si="395"/>
        <v/>
      </c>
      <c r="AK3716" s="7" t="str">
        <f>IF(ISNUMBER($AJ3716),INDEX($C$1:$AB$3985,$AJ3716,AK$4),"")</f>
        <v/>
      </c>
      <c r="AL3716" s="7" t="str">
        <f>IF(ISNUMBER($AJ3716),INDEX($C$1:$AB$3985,$AJ3716,AL$4),"")</f>
        <v/>
      </c>
      <c r="AM3716" s="128"/>
      <c r="AN3716" s="128" t="str">
        <f t="shared" si="397"/>
        <v/>
      </c>
      <c r="AO3716" s="7" t="str">
        <f t="shared" si="400"/>
        <v/>
      </c>
      <c r="AP3716" s="10" t="str">
        <f t="shared" si="400"/>
        <v/>
      </c>
      <c r="AQ3716" s="310">
        <f>IF(ISNUMBER(SEARCH($T$30,AO3716)),MAX(AQ$5:AQ3715)+1,0)</f>
        <v>0</v>
      </c>
      <c r="AR3716" s="310">
        <f>IF(ISNUMBER(SEARCH($T$31,AO3716)),MAX(AR$5:AR3715)+1,0)</f>
        <v>0</v>
      </c>
      <c r="AS3716" s="128" t="str">
        <f t="shared" si="396"/>
        <v/>
      </c>
      <c r="AT3716" s="105" t="str">
        <f>IF(ISNUMBER($AS3716),INDEX($C$1:$AB$3985,$AS3716,AT$4),"")</f>
        <v/>
      </c>
      <c r="AU3716" s="128"/>
      <c r="AV3716" s="128" t="str">
        <f t="shared" si="398"/>
        <v/>
      </c>
      <c r="AW3716" s="105" t="str">
        <f>IF(ISNUMBER($AV3716),INDEX($C$1:$AB$3985,$AV3716,AW$4),"")</f>
        <v/>
      </c>
      <c r="AX3716" s="105" t="str">
        <f>IF(ISNUMBER($AV3716),INDEX($C$1:$AB$3985,$AV3716,AX$4),"")</f>
        <v/>
      </c>
      <c r="AY3716" s="128"/>
      <c r="AZ3716" s="128"/>
      <c r="BA3716" s="128" t="str">
        <f t="shared" si="399"/>
        <v/>
      </c>
      <c r="BB3716" s="105" t="str">
        <f>IF(ISNUMBER($BA3716),INDEX($C$1:$AB$3985,$BA3716,BB$4),"")</f>
        <v/>
      </c>
      <c r="BC3716" s="105"/>
    </row>
    <row r="3717" spans="1:55" x14ac:dyDescent="0.25">
      <c r="A3717" s="98"/>
      <c r="B3717" s="98"/>
      <c r="C3717" s="73"/>
      <c r="D3717" s="179"/>
      <c r="E3717" s="176"/>
      <c r="F3717" s="176"/>
      <c r="G3717" s="176"/>
      <c r="H3717" s="176"/>
      <c r="I3717" s="176"/>
      <c r="J3717" s="172"/>
      <c r="K3717" s="173"/>
      <c r="L3717" s="178"/>
      <c r="R3717" s="3"/>
      <c r="S3717" s="106"/>
      <c r="T3717" s="106"/>
      <c r="U3717" s="106"/>
      <c r="V3717" s="106"/>
      <c r="W3717" s="106"/>
      <c r="X3717" s="106"/>
      <c r="AB3717" s="188" t="str">
        <f t="shared" si="401"/>
        <v/>
      </c>
      <c r="AC3717" s="188" t="s">
        <v>1585</v>
      </c>
      <c r="AD3717" s="131"/>
      <c r="AE3717" s="131"/>
      <c r="AF3717" s="131"/>
      <c r="AG3717" s="131"/>
      <c r="AH3717" s="131"/>
      <c r="AI3717" s="131"/>
      <c r="AJ3717" s="128" t="str">
        <f t="shared" si="395"/>
        <v/>
      </c>
      <c r="AK3717" s="7" t="str">
        <f>IF(ISNUMBER($AJ3717),INDEX($C$1:$AB$3985,$AJ3717,AK$4),"")</f>
        <v/>
      </c>
      <c r="AL3717" s="7" t="str">
        <f>IF(ISNUMBER($AJ3717),INDEX($C$1:$AB$3985,$AJ3717,AL$4),"")</f>
        <v/>
      </c>
      <c r="AM3717" s="128"/>
      <c r="AN3717" s="128" t="str">
        <f t="shared" si="397"/>
        <v/>
      </c>
      <c r="AO3717" s="7" t="str">
        <f t="shared" si="400"/>
        <v/>
      </c>
      <c r="AP3717" s="10" t="str">
        <f t="shared" si="400"/>
        <v/>
      </c>
      <c r="AQ3717" s="310">
        <f>IF(ISNUMBER(SEARCH($T$30,AO3717)),MAX(AQ$5:AQ3716)+1,0)</f>
        <v>0</v>
      </c>
      <c r="AR3717" s="310">
        <f>IF(ISNUMBER(SEARCH($T$31,AO3717)),MAX(AR$5:AR3716)+1,0)</f>
        <v>0</v>
      </c>
      <c r="AS3717" s="128" t="str">
        <f t="shared" si="396"/>
        <v/>
      </c>
      <c r="AT3717" s="105" t="str">
        <f>IF(ISNUMBER($AS3717),INDEX($C$1:$AB$3985,$AS3717,AT$4),"")</f>
        <v/>
      </c>
      <c r="AU3717" s="128"/>
      <c r="AV3717" s="128" t="str">
        <f t="shared" si="398"/>
        <v/>
      </c>
      <c r="AW3717" s="105" t="str">
        <f>IF(ISNUMBER($AV3717),INDEX($C$1:$AB$3985,$AV3717,AW$4),"")</f>
        <v/>
      </c>
      <c r="AX3717" s="105" t="str">
        <f>IF(ISNUMBER($AV3717),INDEX($C$1:$AB$3985,$AV3717,AX$4),"")</f>
        <v/>
      </c>
      <c r="AY3717" s="128"/>
      <c r="AZ3717" s="128"/>
      <c r="BA3717" s="128" t="str">
        <f t="shared" si="399"/>
        <v/>
      </c>
      <c r="BB3717" s="105" t="str">
        <f>IF(ISNUMBER($BA3717),INDEX($C$1:$AB$3985,$BA3717,BB$4),"")</f>
        <v/>
      </c>
      <c r="BC3717" s="105"/>
    </row>
    <row r="3718" spans="1:55" x14ac:dyDescent="0.25">
      <c r="A3718" s="98"/>
      <c r="B3718" s="98"/>
      <c r="C3718" s="73"/>
      <c r="D3718" s="179"/>
      <c r="E3718" s="176"/>
      <c r="F3718" s="176"/>
      <c r="G3718" s="176"/>
      <c r="H3718" s="176"/>
      <c r="I3718" s="176"/>
      <c r="J3718" s="172"/>
      <c r="K3718" s="173"/>
      <c r="L3718" s="178"/>
      <c r="R3718" s="3"/>
      <c r="S3718" s="106"/>
      <c r="T3718" s="106"/>
      <c r="U3718" s="106"/>
      <c r="V3718" s="106"/>
      <c r="W3718" s="106"/>
      <c r="X3718" s="106"/>
      <c r="AB3718" s="188" t="str">
        <f t="shared" si="401"/>
        <v/>
      </c>
      <c r="AC3718" s="188" t="s">
        <v>1585</v>
      </c>
      <c r="AD3718" s="131"/>
      <c r="AE3718" s="131"/>
      <c r="AF3718" s="131"/>
      <c r="AG3718" s="131"/>
      <c r="AH3718" s="131"/>
      <c r="AI3718" s="131"/>
      <c r="AJ3718" s="128" t="str">
        <f t="shared" ref="AJ3718:AJ3781" si="402">IF(AJ3717="","",IF(AJ3717+1&lt;=$AH$6,AJ3717+1,""))</f>
        <v/>
      </c>
      <c r="AK3718" s="7" t="str">
        <f>IF(ISNUMBER($AJ3718),INDEX($C$1:$AB$3985,$AJ3718,AK$4),"")</f>
        <v/>
      </c>
      <c r="AL3718" s="7" t="str">
        <f>IF(ISNUMBER($AJ3718),INDEX($C$1:$AB$3985,$AJ3718,AL$4),"")</f>
        <v/>
      </c>
      <c r="AM3718" s="128"/>
      <c r="AN3718" s="128" t="str">
        <f t="shared" si="397"/>
        <v/>
      </c>
      <c r="AO3718" s="7" t="str">
        <f t="shared" si="400"/>
        <v/>
      </c>
      <c r="AP3718" s="10" t="str">
        <f t="shared" si="400"/>
        <v/>
      </c>
      <c r="AQ3718" s="310">
        <f>IF(ISNUMBER(SEARCH($T$30,AO3718)),MAX(AQ$5:AQ3717)+1,0)</f>
        <v>0</v>
      </c>
      <c r="AR3718" s="310">
        <f>IF(ISNUMBER(SEARCH($T$31,AO3718)),MAX(AR$5:AR3717)+1,0)</f>
        <v>0</v>
      </c>
      <c r="AS3718" s="128" t="str">
        <f t="shared" ref="AS3718:AS3781" si="403">IF(AS3717="","",IF(AS3717+1&lt;=$AH$8,AS3717+1,""))</f>
        <v/>
      </c>
      <c r="AT3718" s="105" t="str">
        <f>IF(ISNUMBER($AS3718),INDEX($C$1:$AB$3985,$AS3718,AT$4),"")</f>
        <v/>
      </c>
      <c r="AU3718" s="128"/>
      <c r="AV3718" s="128" t="str">
        <f t="shared" si="398"/>
        <v/>
      </c>
      <c r="AW3718" s="105" t="str">
        <f>IF(ISNUMBER($AV3718),INDEX($C$1:$AB$3985,$AV3718,AW$4),"")</f>
        <v/>
      </c>
      <c r="AX3718" s="105" t="str">
        <f>IF(ISNUMBER($AV3718),INDEX($C$1:$AB$3985,$AV3718,AX$4),"")</f>
        <v/>
      </c>
      <c r="AY3718" s="128"/>
      <c r="AZ3718" s="128"/>
      <c r="BA3718" s="128" t="str">
        <f t="shared" si="399"/>
        <v/>
      </c>
      <c r="BB3718" s="105" t="str">
        <f>IF(ISNUMBER($BA3718),INDEX($C$1:$AB$3985,$BA3718,BB$4),"")</f>
        <v/>
      </c>
      <c r="BC3718" s="105"/>
    </row>
    <row r="3719" spans="1:55" x14ac:dyDescent="0.25">
      <c r="A3719" s="98"/>
      <c r="B3719" s="98"/>
      <c r="C3719" s="73"/>
      <c r="D3719" s="179"/>
      <c r="E3719" s="176"/>
      <c r="F3719" s="176"/>
      <c r="G3719" s="176"/>
      <c r="H3719" s="176"/>
      <c r="I3719" s="176"/>
      <c r="J3719" s="172"/>
      <c r="K3719" s="173"/>
      <c r="L3719" s="178"/>
      <c r="R3719" s="3"/>
      <c r="S3719" s="106"/>
      <c r="T3719" s="106"/>
      <c r="U3719" s="106"/>
      <c r="V3719" s="106"/>
      <c r="W3719" s="106"/>
      <c r="X3719" s="106"/>
      <c r="AB3719" s="188" t="str">
        <f t="shared" si="401"/>
        <v/>
      </c>
      <c r="AC3719" s="188" t="s">
        <v>1585</v>
      </c>
      <c r="AD3719" s="131"/>
      <c r="AE3719" s="131"/>
      <c r="AF3719" s="131"/>
      <c r="AG3719" s="131"/>
      <c r="AH3719" s="131"/>
      <c r="AI3719" s="131"/>
      <c r="AJ3719" s="128" t="str">
        <f t="shared" si="402"/>
        <v/>
      </c>
      <c r="AK3719" s="7" t="str">
        <f>IF(ISNUMBER($AJ3719),INDEX($C$1:$AB$3985,$AJ3719,AK$4),"")</f>
        <v/>
      </c>
      <c r="AL3719" s="7" t="str">
        <f>IF(ISNUMBER($AJ3719),INDEX($C$1:$AB$3985,$AJ3719,AL$4),"")</f>
        <v/>
      </c>
      <c r="AM3719" s="128"/>
      <c r="AN3719" s="128" t="str">
        <f t="shared" ref="AN3719:AN3782" si="404">IF(AN3718="","",IF(AN3718+1&lt;=$AH$7,AN3718+1,""))</f>
        <v/>
      </c>
      <c r="AO3719" s="7" t="str">
        <f t="shared" si="400"/>
        <v/>
      </c>
      <c r="AP3719" s="10" t="str">
        <f t="shared" si="400"/>
        <v/>
      </c>
      <c r="AQ3719" s="310">
        <f>IF(ISNUMBER(SEARCH($T$30,AO3719)),MAX(AQ$5:AQ3718)+1,0)</f>
        <v>0</v>
      </c>
      <c r="AR3719" s="310">
        <f>IF(ISNUMBER(SEARCH($T$31,AO3719)),MAX(AR$5:AR3718)+1,0)</f>
        <v>0</v>
      </c>
      <c r="AS3719" s="128" t="str">
        <f t="shared" si="403"/>
        <v/>
      </c>
      <c r="AT3719" s="105" t="str">
        <f>IF(ISNUMBER($AS3719),INDEX($C$1:$AB$3985,$AS3719,AT$4),"")</f>
        <v/>
      </c>
      <c r="AU3719" s="128"/>
      <c r="AV3719" s="128" t="str">
        <f t="shared" ref="AV3719:AV3782" si="405">IF(AV3718="","",IF(AV3718+1&lt;=$AH$9,AV3718+1,""))</f>
        <v/>
      </c>
      <c r="AW3719" s="105" t="str">
        <f>IF(ISNUMBER($AV3719),INDEX($C$1:$AB$3985,$AV3719,AW$4),"")</f>
        <v/>
      </c>
      <c r="AX3719" s="105" t="str">
        <f>IF(ISNUMBER($AV3719),INDEX($C$1:$AB$3985,$AV3719,AX$4),"")</f>
        <v/>
      </c>
      <c r="AY3719" s="128"/>
      <c r="AZ3719" s="128"/>
      <c r="BA3719" s="128" t="str">
        <f t="shared" ref="BA3719:BA3782" si="406">IF(BA3718="","",IF(BA3718+1&lt;=$AH$10,BA3718+1,""))</f>
        <v/>
      </c>
      <c r="BB3719" s="105" t="str">
        <f>IF(ISNUMBER($BA3719),INDEX($C$1:$AB$3985,$BA3719,BB$4),"")</f>
        <v/>
      </c>
      <c r="BC3719" s="105"/>
    </row>
    <row r="3720" spans="1:55" x14ac:dyDescent="0.25">
      <c r="A3720" s="98"/>
      <c r="B3720" s="98"/>
      <c r="C3720" s="73"/>
      <c r="D3720" s="179"/>
      <c r="E3720" s="176"/>
      <c r="F3720" s="176"/>
      <c r="G3720" s="176"/>
      <c r="H3720" s="176"/>
      <c r="I3720" s="176"/>
      <c r="J3720" s="172"/>
      <c r="K3720" s="173"/>
      <c r="L3720" s="178"/>
      <c r="R3720" s="3"/>
      <c r="S3720" s="106"/>
      <c r="T3720" s="106"/>
      <c r="U3720" s="106"/>
      <c r="V3720" s="106"/>
      <c r="W3720" s="106"/>
      <c r="X3720" s="106"/>
      <c r="AB3720" s="188" t="str">
        <f t="shared" si="401"/>
        <v/>
      </c>
      <c r="AC3720" s="188" t="s">
        <v>1585</v>
      </c>
      <c r="AD3720" s="131"/>
      <c r="AE3720" s="131"/>
      <c r="AF3720" s="131"/>
      <c r="AG3720" s="131"/>
      <c r="AH3720" s="131"/>
      <c r="AI3720" s="131"/>
      <c r="AJ3720" s="128" t="str">
        <f t="shared" si="402"/>
        <v/>
      </c>
      <c r="AK3720" s="7" t="str">
        <f>IF(ISNUMBER($AJ3720),INDEX($C$1:$AB$3985,$AJ3720,AK$4),"")</f>
        <v/>
      </c>
      <c r="AL3720" s="7" t="str">
        <f>IF(ISNUMBER($AJ3720),INDEX($C$1:$AB$3985,$AJ3720,AL$4),"")</f>
        <v/>
      </c>
      <c r="AM3720" s="128"/>
      <c r="AN3720" s="128" t="str">
        <f t="shared" si="404"/>
        <v/>
      </c>
      <c r="AO3720" s="7" t="str">
        <f t="shared" si="400"/>
        <v/>
      </c>
      <c r="AP3720" s="10" t="str">
        <f t="shared" si="400"/>
        <v/>
      </c>
      <c r="AQ3720" s="310">
        <f>IF(ISNUMBER(SEARCH($T$30,AO3720)),MAX(AQ$5:AQ3719)+1,0)</f>
        <v>0</v>
      </c>
      <c r="AR3720" s="310">
        <f>IF(ISNUMBER(SEARCH($T$31,AO3720)),MAX(AR$5:AR3719)+1,0)</f>
        <v>0</v>
      </c>
      <c r="AS3720" s="128" t="str">
        <f t="shared" si="403"/>
        <v/>
      </c>
      <c r="AT3720" s="105" t="str">
        <f>IF(ISNUMBER($AS3720),INDEX($C$1:$AB$3985,$AS3720,AT$4),"")</f>
        <v/>
      </c>
      <c r="AU3720" s="128"/>
      <c r="AV3720" s="128" t="str">
        <f t="shared" si="405"/>
        <v/>
      </c>
      <c r="AW3720" s="105" t="str">
        <f>IF(ISNUMBER($AV3720),INDEX($C$1:$AB$3985,$AV3720,AW$4),"")</f>
        <v/>
      </c>
      <c r="AX3720" s="105" t="str">
        <f>IF(ISNUMBER($AV3720),INDEX($C$1:$AB$3985,$AV3720,AX$4),"")</f>
        <v/>
      </c>
      <c r="AY3720" s="128"/>
      <c r="AZ3720" s="128"/>
      <c r="BA3720" s="128" t="str">
        <f t="shared" si="406"/>
        <v/>
      </c>
      <c r="BB3720" s="105" t="str">
        <f>IF(ISNUMBER($BA3720),INDEX($C$1:$AB$3985,$BA3720,BB$4),"")</f>
        <v/>
      </c>
      <c r="BC3720" s="105"/>
    </row>
    <row r="3721" spans="1:55" x14ac:dyDescent="0.25">
      <c r="A3721" s="98"/>
      <c r="B3721" s="98"/>
      <c r="C3721" s="73"/>
      <c r="D3721" s="179"/>
      <c r="E3721" s="176"/>
      <c r="F3721" s="176"/>
      <c r="G3721" s="176"/>
      <c r="H3721" s="176"/>
      <c r="I3721" s="176"/>
      <c r="J3721" s="172"/>
      <c r="K3721" s="173"/>
      <c r="L3721" s="178"/>
      <c r="R3721" s="3"/>
      <c r="S3721" s="106"/>
      <c r="T3721" s="106"/>
      <c r="U3721" s="106"/>
      <c r="V3721" s="106"/>
      <c r="W3721" s="106"/>
      <c r="X3721" s="106"/>
      <c r="AB3721" s="188" t="str">
        <f t="shared" si="401"/>
        <v/>
      </c>
      <c r="AC3721" s="188" t="s">
        <v>1585</v>
      </c>
      <c r="AD3721" s="131"/>
      <c r="AE3721" s="131"/>
      <c r="AF3721" s="131"/>
      <c r="AG3721" s="131"/>
      <c r="AH3721" s="131"/>
      <c r="AI3721" s="131"/>
      <c r="AJ3721" s="128" t="str">
        <f t="shared" si="402"/>
        <v/>
      </c>
      <c r="AK3721" s="7" t="str">
        <f>IF(ISNUMBER($AJ3721),INDEX($C$1:$AB$3985,$AJ3721,AK$4),"")</f>
        <v/>
      </c>
      <c r="AL3721" s="7" t="str">
        <f>IF(ISNUMBER($AJ3721),INDEX($C$1:$AB$3985,$AJ3721,AL$4),"")</f>
        <v/>
      </c>
      <c r="AM3721" s="128"/>
      <c r="AN3721" s="128" t="str">
        <f t="shared" si="404"/>
        <v/>
      </c>
      <c r="AO3721" s="7" t="str">
        <f t="shared" si="400"/>
        <v/>
      </c>
      <c r="AP3721" s="10" t="str">
        <f t="shared" si="400"/>
        <v/>
      </c>
      <c r="AQ3721" s="310">
        <f>IF(ISNUMBER(SEARCH($T$30,AO3721)),MAX(AQ$5:AQ3720)+1,0)</f>
        <v>0</v>
      </c>
      <c r="AR3721" s="310">
        <f>IF(ISNUMBER(SEARCH($T$31,AO3721)),MAX(AR$5:AR3720)+1,0)</f>
        <v>0</v>
      </c>
      <c r="AS3721" s="128" t="str">
        <f t="shared" si="403"/>
        <v/>
      </c>
      <c r="AT3721" s="105" t="str">
        <f>IF(ISNUMBER($AS3721),INDEX($C$1:$AB$3985,$AS3721,AT$4),"")</f>
        <v/>
      </c>
      <c r="AU3721" s="128"/>
      <c r="AV3721" s="128" t="str">
        <f t="shared" si="405"/>
        <v/>
      </c>
      <c r="AW3721" s="105" t="str">
        <f>IF(ISNUMBER($AV3721),INDEX($C$1:$AB$3985,$AV3721,AW$4),"")</f>
        <v/>
      </c>
      <c r="AX3721" s="105" t="str">
        <f>IF(ISNUMBER($AV3721),INDEX($C$1:$AB$3985,$AV3721,AX$4),"")</f>
        <v/>
      </c>
      <c r="AY3721" s="128"/>
      <c r="AZ3721" s="128"/>
      <c r="BA3721" s="128" t="str">
        <f t="shared" si="406"/>
        <v/>
      </c>
      <c r="BB3721" s="105" t="str">
        <f>IF(ISNUMBER($BA3721),INDEX($C$1:$AB$3985,$BA3721,BB$4),"")</f>
        <v/>
      </c>
      <c r="BC3721" s="105"/>
    </row>
    <row r="3722" spans="1:55" x14ac:dyDescent="0.25">
      <c r="A3722" s="98"/>
      <c r="B3722" s="98"/>
      <c r="C3722" s="73"/>
      <c r="D3722" s="179"/>
      <c r="E3722" s="176"/>
      <c r="F3722" s="176"/>
      <c r="G3722" s="176"/>
      <c r="H3722" s="176"/>
      <c r="I3722" s="176"/>
      <c r="J3722" s="172"/>
      <c r="K3722" s="173"/>
      <c r="L3722" s="178"/>
      <c r="R3722" s="3"/>
      <c r="S3722" s="106"/>
      <c r="T3722" s="106"/>
      <c r="U3722" s="106"/>
      <c r="V3722" s="106"/>
      <c r="W3722" s="106"/>
      <c r="X3722" s="106"/>
      <c r="AB3722" s="188" t="str">
        <f t="shared" si="401"/>
        <v/>
      </c>
      <c r="AC3722" s="188" t="s">
        <v>1585</v>
      </c>
      <c r="AD3722" s="131"/>
      <c r="AE3722" s="131"/>
      <c r="AF3722" s="131"/>
      <c r="AG3722" s="131"/>
      <c r="AH3722" s="131"/>
      <c r="AI3722" s="131"/>
      <c r="AJ3722" s="128" t="str">
        <f t="shared" si="402"/>
        <v/>
      </c>
      <c r="AK3722" s="7" t="str">
        <f>IF(ISNUMBER($AJ3722),INDEX($C$1:$AB$3985,$AJ3722,AK$4),"")</f>
        <v/>
      </c>
      <c r="AL3722" s="7" t="str">
        <f>IF(ISNUMBER($AJ3722),INDEX($C$1:$AB$3985,$AJ3722,AL$4),"")</f>
        <v/>
      </c>
      <c r="AM3722" s="128"/>
      <c r="AN3722" s="128" t="str">
        <f t="shared" si="404"/>
        <v/>
      </c>
      <c r="AO3722" s="7" t="str">
        <f t="shared" ref="AO3722:AP3785" si="407">IF(ISNUMBER($AN3722),INDEX($C$1:$AB$2294,$AN3722,AO$4),"")</f>
        <v/>
      </c>
      <c r="AP3722" s="10" t="str">
        <f t="shared" si="407"/>
        <v/>
      </c>
      <c r="AQ3722" s="310">
        <f>IF(ISNUMBER(SEARCH($T$30,AO3722)),MAX(AQ$5:AQ3721)+1,0)</f>
        <v>0</v>
      </c>
      <c r="AR3722" s="310">
        <f>IF(ISNUMBER(SEARCH($T$31,AO3722)),MAX(AR$5:AR3721)+1,0)</f>
        <v>0</v>
      </c>
      <c r="AS3722" s="128" t="str">
        <f t="shared" si="403"/>
        <v/>
      </c>
      <c r="AT3722" s="105" t="str">
        <f>IF(ISNUMBER($AS3722),INDEX($C$1:$AB$3985,$AS3722,AT$4),"")</f>
        <v/>
      </c>
      <c r="AU3722" s="128"/>
      <c r="AV3722" s="128" t="str">
        <f t="shared" si="405"/>
        <v/>
      </c>
      <c r="AW3722" s="105" t="str">
        <f>IF(ISNUMBER($AV3722),INDEX($C$1:$AB$3985,$AV3722,AW$4),"")</f>
        <v/>
      </c>
      <c r="AX3722" s="105" t="str">
        <f>IF(ISNUMBER($AV3722),INDEX($C$1:$AB$3985,$AV3722,AX$4),"")</f>
        <v/>
      </c>
      <c r="AY3722" s="128"/>
      <c r="AZ3722" s="128"/>
      <c r="BA3722" s="128" t="str">
        <f t="shared" si="406"/>
        <v/>
      </c>
      <c r="BB3722" s="105" t="str">
        <f>IF(ISNUMBER($BA3722),INDEX($C$1:$AB$3985,$BA3722,BB$4),"")</f>
        <v/>
      </c>
      <c r="BC3722" s="105"/>
    </row>
    <row r="3723" spans="1:55" x14ac:dyDescent="0.25">
      <c r="A3723" s="98"/>
      <c r="B3723" s="98"/>
      <c r="C3723" s="73"/>
      <c r="D3723" s="179"/>
      <c r="E3723" s="176"/>
      <c r="F3723" s="176"/>
      <c r="G3723" s="176"/>
      <c r="H3723" s="176"/>
      <c r="I3723" s="176"/>
      <c r="J3723" s="172"/>
      <c r="K3723" s="173"/>
      <c r="L3723" s="178"/>
      <c r="R3723" s="3"/>
      <c r="S3723" s="106"/>
      <c r="T3723" s="106"/>
      <c r="U3723" s="106"/>
      <c r="V3723" s="106"/>
      <c r="W3723" s="106"/>
      <c r="X3723" s="106"/>
      <c r="AB3723" s="188" t="str">
        <f t="shared" si="401"/>
        <v/>
      </c>
      <c r="AC3723" s="188" t="s">
        <v>1585</v>
      </c>
      <c r="AD3723" s="131"/>
      <c r="AE3723" s="131"/>
      <c r="AF3723" s="131"/>
      <c r="AG3723" s="131"/>
      <c r="AH3723" s="131"/>
      <c r="AI3723" s="131"/>
      <c r="AJ3723" s="128" t="str">
        <f t="shared" si="402"/>
        <v/>
      </c>
      <c r="AK3723" s="7" t="str">
        <f>IF(ISNUMBER($AJ3723),INDEX($C$1:$AB$3985,$AJ3723,AK$4),"")</f>
        <v/>
      </c>
      <c r="AL3723" s="7" t="str">
        <f>IF(ISNUMBER($AJ3723),INDEX($C$1:$AB$3985,$AJ3723,AL$4),"")</f>
        <v/>
      </c>
      <c r="AM3723" s="128"/>
      <c r="AN3723" s="128" t="str">
        <f t="shared" si="404"/>
        <v/>
      </c>
      <c r="AO3723" s="7" t="str">
        <f t="shared" si="407"/>
        <v/>
      </c>
      <c r="AP3723" s="10" t="str">
        <f t="shared" si="407"/>
        <v/>
      </c>
      <c r="AQ3723" s="310">
        <f>IF(ISNUMBER(SEARCH($T$30,AO3723)),MAX(AQ$5:AQ3722)+1,0)</f>
        <v>0</v>
      </c>
      <c r="AR3723" s="310">
        <f>IF(ISNUMBER(SEARCH($T$31,AO3723)),MAX(AR$5:AR3722)+1,0)</f>
        <v>0</v>
      </c>
      <c r="AS3723" s="128" t="str">
        <f t="shared" si="403"/>
        <v/>
      </c>
      <c r="AT3723" s="105" t="str">
        <f>IF(ISNUMBER($AS3723),INDEX($C$1:$AB$3985,$AS3723,AT$4),"")</f>
        <v/>
      </c>
      <c r="AU3723" s="128"/>
      <c r="AV3723" s="128" t="str">
        <f t="shared" si="405"/>
        <v/>
      </c>
      <c r="AW3723" s="105" t="str">
        <f>IF(ISNUMBER($AV3723),INDEX($C$1:$AB$3985,$AV3723,AW$4),"")</f>
        <v/>
      </c>
      <c r="AX3723" s="105" t="str">
        <f>IF(ISNUMBER($AV3723),INDEX($C$1:$AB$3985,$AV3723,AX$4),"")</f>
        <v/>
      </c>
      <c r="AY3723" s="128"/>
      <c r="AZ3723" s="128"/>
      <c r="BA3723" s="128" t="str">
        <f t="shared" si="406"/>
        <v/>
      </c>
      <c r="BB3723" s="105" t="str">
        <f>IF(ISNUMBER($BA3723),INDEX($C$1:$AB$3985,$BA3723,BB$4),"")</f>
        <v/>
      </c>
      <c r="BC3723" s="105"/>
    </row>
    <row r="3724" spans="1:55" x14ac:dyDescent="0.25">
      <c r="A3724" s="98"/>
      <c r="B3724" s="98"/>
      <c r="C3724" s="73"/>
      <c r="D3724" s="179"/>
      <c r="E3724" s="176"/>
      <c r="F3724" s="176"/>
      <c r="G3724" s="176"/>
      <c r="H3724" s="176"/>
      <c r="I3724" s="176"/>
      <c r="J3724" s="172"/>
      <c r="K3724" s="173"/>
      <c r="L3724" s="178"/>
      <c r="R3724" s="3"/>
      <c r="S3724" s="106"/>
      <c r="T3724" s="106"/>
      <c r="U3724" s="106"/>
      <c r="V3724" s="106"/>
      <c r="W3724" s="106"/>
      <c r="X3724" s="106"/>
      <c r="AB3724" s="188" t="str">
        <f t="shared" si="401"/>
        <v/>
      </c>
      <c r="AC3724" s="188" t="s">
        <v>1585</v>
      </c>
      <c r="AD3724" s="131"/>
      <c r="AE3724" s="131"/>
      <c r="AF3724" s="131"/>
      <c r="AG3724" s="131"/>
      <c r="AH3724" s="131"/>
      <c r="AI3724" s="131"/>
      <c r="AJ3724" s="128" t="str">
        <f t="shared" si="402"/>
        <v/>
      </c>
      <c r="AK3724" s="7" t="str">
        <f>IF(ISNUMBER($AJ3724),INDEX($C$1:$AB$3985,$AJ3724,AK$4),"")</f>
        <v/>
      </c>
      <c r="AL3724" s="7" t="str">
        <f>IF(ISNUMBER($AJ3724),INDEX($C$1:$AB$3985,$AJ3724,AL$4),"")</f>
        <v/>
      </c>
      <c r="AM3724" s="128"/>
      <c r="AN3724" s="128" t="str">
        <f t="shared" si="404"/>
        <v/>
      </c>
      <c r="AO3724" s="7" t="str">
        <f t="shared" si="407"/>
        <v/>
      </c>
      <c r="AP3724" s="10" t="str">
        <f t="shared" si="407"/>
        <v/>
      </c>
      <c r="AQ3724" s="310">
        <f>IF(ISNUMBER(SEARCH($T$30,AO3724)),MAX(AQ$5:AQ3723)+1,0)</f>
        <v>0</v>
      </c>
      <c r="AR3724" s="310">
        <f>IF(ISNUMBER(SEARCH($T$31,AO3724)),MAX(AR$5:AR3723)+1,0)</f>
        <v>0</v>
      </c>
      <c r="AS3724" s="128" t="str">
        <f t="shared" si="403"/>
        <v/>
      </c>
      <c r="AT3724" s="105" t="str">
        <f>IF(ISNUMBER($AS3724),INDEX($C$1:$AB$3985,$AS3724,AT$4),"")</f>
        <v/>
      </c>
      <c r="AU3724" s="128"/>
      <c r="AV3724" s="128" t="str">
        <f t="shared" si="405"/>
        <v/>
      </c>
      <c r="AW3724" s="105" t="str">
        <f>IF(ISNUMBER($AV3724),INDEX($C$1:$AB$3985,$AV3724,AW$4),"")</f>
        <v/>
      </c>
      <c r="AX3724" s="105" t="str">
        <f>IF(ISNUMBER($AV3724),INDEX($C$1:$AB$3985,$AV3724,AX$4),"")</f>
        <v/>
      </c>
      <c r="AY3724" s="128"/>
      <c r="AZ3724" s="128"/>
      <c r="BA3724" s="128" t="str">
        <f t="shared" si="406"/>
        <v/>
      </c>
      <c r="BB3724" s="105" t="str">
        <f>IF(ISNUMBER($BA3724),INDEX($C$1:$AB$3985,$BA3724,BB$4),"")</f>
        <v/>
      </c>
      <c r="BC3724" s="105"/>
    </row>
    <row r="3725" spans="1:55" x14ac:dyDescent="0.25">
      <c r="A3725" s="98"/>
      <c r="B3725" s="98"/>
      <c r="C3725" s="73"/>
      <c r="D3725" s="179"/>
      <c r="E3725" s="176"/>
      <c r="F3725" s="176"/>
      <c r="G3725" s="176"/>
      <c r="H3725" s="176"/>
      <c r="I3725" s="176"/>
      <c r="J3725" s="172"/>
      <c r="K3725" s="173"/>
      <c r="L3725" s="178"/>
      <c r="R3725" s="3"/>
      <c r="S3725" s="106"/>
      <c r="T3725" s="106"/>
      <c r="U3725" s="106"/>
      <c r="V3725" s="106"/>
      <c r="W3725" s="106"/>
      <c r="X3725" s="106"/>
      <c r="AB3725" s="188" t="str">
        <f t="shared" si="401"/>
        <v/>
      </c>
      <c r="AC3725" s="188" t="s">
        <v>1585</v>
      </c>
      <c r="AD3725" s="131"/>
      <c r="AE3725" s="131"/>
      <c r="AF3725" s="131"/>
      <c r="AG3725" s="131"/>
      <c r="AH3725" s="131"/>
      <c r="AI3725" s="131"/>
      <c r="AJ3725" s="128" t="str">
        <f t="shared" si="402"/>
        <v/>
      </c>
      <c r="AK3725" s="7" t="str">
        <f>IF(ISNUMBER($AJ3725),INDEX($C$1:$AB$3985,$AJ3725,AK$4),"")</f>
        <v/>
      </c>
      <c r="AL3725" s="7" t="str">
        <f>IF(ISNUMBER($AJ3725),INDEX($C$1:$AB$3985,$AJ3725,AL$4),"")</f>
        <v/>
      </c>
      <c r="AM3725" s="128"/>
      <c r="AN3725" s="128" t="str">
        <f t="shared" si="404"/>
        <v/>
      </c>
      <c r="AO3725" s="7" t="str">
        <f t="shared" si="407"/>
        <v/>
      </c>
      <c r="AP3725" s="10" t="str">
        <f t="shared" si="407"/>
        <v/>
      </c>
      <c r="AQ3725" s="310">
        <f>IF(ISNUMBER(SEARCH($T$30,AO3725)),MAX(AQ$5:AQ3724)+1,0)</f>
        <v>0</v>
      </c>
      <c r="AR3725" s="310">
        <f>IF(ISNUMBER(SEARCH($T$31,AO3725)),MAX(AR$5:AR3724)+1,0)</f>
        <v>0</v>
      </c>
      <c r="AS3725" s="128" t="str">
        <f t="shared" si="403"/>
        <v/>
      </c>
      <c r="AT3725" s="105" t="str">
        <f>IF(ISNUMBER($AS3725),INDEX($C$1:$AB$3985,$AS3725,AT$4),"")</f>
        <v/>
      </c>
      <c r="AU3725" s="128"/>
      <c r="AV3725" s="128" t="str">
        <f t="shared" si="405"/>
        <v/>
      </c>
      <c r="AW3725" s="105" t="str">
        <f>IF(ISNUMBER($AV3725),INDEX($C$1:$AB$3985,$AV3725,AW$4),"")</f>
        <v/>
      </c>
      <c r="AX3725" s="105" t="str">
        <f>IF(ISNUMBER($AV3725),INDEX($C$1:$AB$3985,$AV3725,AX$4),"")</f>
        <v/>
      </c>
      <c r="AY3725" s="128"/>
      <c r="AZ3725" s="128"/>
      <c r="BA3725" s="128" t="str">
        <f t="shared" si="406"/>
        <v/>
      </c>
      <c r="BB3725" s="105" t="str">
        <f>IF(ISNUMBER($BA3725),INDEX($C$1:$AB$3985,$BA3725,BB$4),"")</f>
        <v/>
      </c>
      <c r="BC3725" s="105"/>
    </row>
    <row r="3726" spans="1:55" x14ac:dyDescent="0.25">
      <c r="A3726" s="98"/>
      <c r="B3726" s="98"/>
      <c r="C3726" s="73"/>
      <c r="D3726" s="179"/>
      <c r="E3726" s="176"/>
      <c r="F3726" s="176"/>
      <c r="G3726" s="176"/>
      <c r="H3726" s="176"/>
      <c r="I3726" s="176"/>
      <c r="J3726" s="172"/>
      <c r="K3726" s="173"/>
      <c r="L3726" s="178"/>
      <c r="R3726" s="3"/>
      <c r="S3726" s="106"/>
      <c r="T3726" s="106"/>
      <c r="U3726" s="106"/>
      <c r="V3726" s="106"/>
      <c r="W3726" s="106"/>
      <c r="X3726" s="106"/>
      <c r="AB3726" s="188" t="str">
        <f t="shared" si="401"/>
        <v/>
      </c>
      <c r="AC3726" s="188" t="s">
        <v>1585</v>
      </c>
      <c r="AD3726" s="131"/>
      <c r="AE3726" s="131"/>
      <c r="AF3726" s="131"/>
      <c r="AG3726" s="131"/>
      <c r="AH3726" s="131"/>
      <c r="AI3726" s="131"/>
      <c r="AJ3726" s="128" t="str">
        <f t="shared" si="402"/>
        <v/>
      </c>
      <c r="AK3726" s="7" t="str">
        <f>IF(ISNUMBER($AJ3726),INDEX($C$1:$AB$3985,$AJ3726,AK$4),"")</f>
        <v/>
      </c>
      <c r="AL3726" s="7" t="str">
        <f>IF(ISNUMBER($AJ3726),INDEX($C$1:$AB$3985,$AJ3726,AL$4),"")</f>
        <v/>
      </c>
      <c r="AM3726" s="128"/>
      <c r="AN3726" s="128" t="str">
        <f t="shared" si="404"/>
        <v/>
      </c>
      <c r="AO3726" s="7" t="str">
        <f t="shared" si="407"/>
        <v/>
      </c>
      <c r="AP3726" s="10" t="str">
        <f t="shared" si="407"/>
        <v/>
      </c>
      <c r="AQ3726" s="310">
        <f>IF(ISNUMBER(SEARCH($T$30,AO3726)),MAX(AQ$5:AQ3725)+1,0)</f>
        <v>0</v>
      </c>
      <c r="AR3726" s="310">
        <f>IF(ISNUMBER(SEARCH($T$31,AO3726)),MAX(AR$5:AR3725)+1,0)</f>
        <v>0</v>
      </c>
      <c r="AS3726" s="128" t="str">
        <f t="shared" si="403"/>
        <v/>
      </c>
      <c r="AT3726" s="105" t="str">
        <f>IF(ISNUMBER($AS3726),INDEX($C$1:$AB$3985,$AS3726,AT$4),"")</f>
        <v/>
      </c>
      <c r="AU3726" s="128"/>
      <c r="AV3726" s="128" t="str">
        <f t="shared" si="405"/>
        <v/>
      </c>
      <c r="AW3726" s="105" t="str">
        <f>IF(ISNUMBER($AV3726),INDEX($C$1:$AB$3985,$AV3726,AW$4),"")</f>
        <v/>
      </c>
      <c r="AX3726" s="105" t="str">
        <f>IF(ISNUMBER($AV3726),INDEX($C$1:$AB$3985,$AV3726,AX$4),"")</f>
        <v/>
      </c>
      <c r="AY3726" s="128"/>
      <c r="AZ3726" s="128"/>
      <c r="BA3726" s="128" t="str">
        <f t="shared" si="406"/>
        <v/>
      </c>
      <c r="BB3726" s="105" t="str">
        <f>IF(ISNUMBER($BA3726),INDEX($C$1:$AB$3985,$BA3726,BB$4),"")</f>
        <v/>
      </c>
      <c r="BC3726" s="105"/>
    </row>
    <row r="3727" spans="1:55" x14ac:dyDescent="0.25">
      <c r="A3727" s="98"/>
      <c r="B3727" s="98"/>
      <c r="C3727" s="73"/>
      <c r="D3727" s="179"/>
      <c r="E3727" s="176"/>
      <c r="F3727" s="176"/>
      <c r="G3727" s="176"/>
      <c r="H3727" s="176"/>
      <c r="I3727" s="176"/>
      <c r="J3727" s="172"/>
      <c r="K3727" s="173"/>
      <c r="L3727" s="178"/>
      <c r="R3727" s="3"/>
      <c r="S3727" s="106"/>
      <c r="T3727" s="106"/>
      <c r="U3727" s="106"/>
      <c r="V3727" s="106"/>
      <c r="W3727" s="106"/>
      <c r="X3727" s="106"/>
      <c r="AB3727" s="188" t="str">
        <f t="shared" si="401"/>
        <v/>
      </c>
      <c r="AC3727" s="188" t="s">
        <v>1585</v>
      </c>
      <c r="AD3727" s="131"/>
      <c r="AE3727" s="131"/>
      <c r="AF3727" s="131"/>
      <c r="AG3727" s="131"/>
      <c r="AH3727" s="131"/>
      <c r="AI3727" s="131"/>
      <c r="AJ3727" s="128" t="str">
        <f t="shared" si="402"/>
        <v/>
      </c>
      <c r="AK3727" s="7" t="str">
        <f>IF(ISNUMBER($AJ3727),INDEX($C$1:$AB$3985,$AJ3727,AK$4),"")</f>
        <v/>
      </c>
      <c r="AL3727" s="7" t="str">
        <f>IF(ISNUMBER($AJ3727),INDEX($C$1:$AB$3985,$AJ3727,AL$4),"")</f>
        <v/>
      </c>
      <c r="AM3727" s="128"/>
      <c r="AN3727" s="128" t="str">
        <f t="shared" si="404"/>
        <v/>
      </c>
      <c r="AO3727" s="7" t="str">
        <f t="shared" si="407"/>
        <v/>
      </c>
      <c r="AP3727" s="10" t="str">
        <f t="shared" si="407"/>
        <v/>
      </c>
      <c r="AQ3727" s="310">
        <f>IF(ISNUMBER(SEARCH($T$30,AO3727)),MAX(AQ$5:AQ3726)+1,0)</f>
        <v>0</v>
      </c>
      <c r="AR3727" s="310">
        <f>IF(ISNUMBER(SEARCH($T$31,AO3727)),MAX(AR$5:AR3726)+1,0)</f>
        <v>0</v>
      </c>
      <c r="AS3727" s="128" t="str">
        <f t="shared" si="403"/>
        <v/>
      </c>
      <c r="AT3727" s="105" t="str">
        <f>IF(ISNUMBER($AS3727),INDEX($C$1:$AB$3985,$AS3727,AT$4),"")</f>
        <v/>
      </c>
      <c r="AU3727" s="128"/>
      <c r="AV3727" s="128" t="str">
        <f t="shared" si="405"/>
        <v/>
      </c>
      <c r="AW3727" s="105" t="str">
        <f>IF(ISNUMBER($AV3727),INDEX($C$1:$AB$3985,$AV3727,AW$4),"")</f>
        <v/>
      </c>
      <c r="AX3727" s="105" t="str">
        <f>IF(ISNUMBER($AV3727),INDEX($C$1:$AB$3985,$AV3727,AX$4),"")</f>
        <v/>
      </c>
      <c r="AY3727" s="128"/>
      <c r="AZ3727" s="128"/>
      <c r="BA3727" s="128" t="str">
        <f t="shared" si="406"/>
        <v/>
      </c>
      <c r="BB3727" s="105" t="str">
        <f>IF(ISNUMBER($BA3727),INDEX($C$1:$AB$3985,$BA3727,BB$4),"")</f>
        <v/>
      </c>
      <c r="BC3727" s="105"/>
    </row>
    <row r="3728" spans="1:55" x14ac:dyDescent="0.25">
      <c r="A3728" s="98"/>
      <c r="B3728" s="98"/>
      <c r="C3728" s="73"/>
      <c r="D3728" s="179"/>
      <c r="E3728" s="176"/>
      <c r="F3728" s="176"/>
      <c r="G3728" s="176"/>
      <c r="H3728" s="176"/>
      <c r="I3728" s="176"/>
      <c r="J3728" s="172"/>
      <c r="K3728" s="173"/>
      <c r="L3728" s="178"/>
      <c r="R3728" s="3"/>
      <c r="S3728" s="106"/>
      <c r="T3728" s="106"/>
      <c r="U3728" s="106"/>
      <c r="V3728" s="106"/>
      <c r="W3728" s="106"/>
      <c r="X3728" s="106"/>
      <c r="AB3728" s="188" t="str">
        <f t="shared" si="401"/>
        <v/>
      </c>
      <c r="AC3728" s="188" t="s">
        <v>1585</v>
      </c>
      <c r="AD3728" s="131"/>
      <c r="AE3728" s="131"/>
      <c r="AF3728" s="131"/>
      <c r="AG3728" s="131"/>
      <c r="AH3728" s="131"/>
      <c r="AI3728" s="131"/>
      <c r="AJ3728" s="128" t="str">
        <f t="shared" si="402"/>
        <v/>
      </c>
      <c r="AK3728" s="7" t="str">
        <f>IF(ISNUMBER($AJ3728),INDEX($C$1:$AB$3985,$AJ3728,AK$4),"")</f>
        <v/>
      </c>
      <c r="AL3728" s="7" t="str">
        <f>IF(ISNUMBER($AJ3728),INDEX($C$1:$AB$3985,$AJ3728,AL$4),"")</f>
        <v/>
      </c>
      <c r="AM3728" s="128"/>
      <c r="AN3728" s="128" t="str">
        <f t="shared" si="404"/>
        <v/>
      </c>
      <c r="AO3728" s="7" t="str">
        <f t="shared" si="407"/>
        <v/>
      </c>
      <c r="AP3728" s="10" t="str">
        <f t="shared" si="407"/>
        <v/>
      </c>
      <c r="AQ3728" s="310">
        <f>IF(ISNUMBER(SEARCH($T$30,AO3728)),MAX(AQ$5:AQ3727)+1,0)</f>
        <v>0</v>
      </c>
      <c r="AR3728" s="310">
        <f>IF(ISNUMBER(SEARCH($T$31,AO3728)),MAX(AR$5:AR3727)+1,0)</f>
        <v>0</v>
      </c>
      <c r="AS3728" s="128" t="str">
        <f t="shared" si="403"/>
        <v/>
      </c>
      <c r="AT3728" s="105" t="str">
        <f>IF(ISNUMBER($AS3728),INDEX($C$1:$AB$3985,$AS3728,AT$4),"")</f>
        <v/>
      </c>
      <c r="AU3728" s="128"/>
      <c r="AV3728" s="128" t="str">
        <f t="shared" si="405"/>
        <v/>
      </c>
      <c r="AW3728" s="105" t="str">
        <f>IF(ISNUMBER($AV3728),INDEX($C$1:$AB$3985,$AV3728,AW$4),"")</f>
        <v/>
      </c>
      <c r="AX3728" s="105" t="str">
        <f>IF(ISNUMBER($AV3728),INDEX($C$1:$AB$3985,$AV3728,AX$4),"")</f>
        <v/>
      </c>
      <c r="AY3728" s="128"/>
      <c r="AZ3728" s="128"/>
      <c r="BA3728" s="128" t="str">
        <f t="shared" si="406"/>
        <v/>
      </c>
      <c r="BB3728" s="105" t="str">
        <f>IF(ISNUMBER($BA3728),INDEX($C$1:$AB$3985,$BA3728,BB$4),"")</f>
        <v/>
      </c>
      <c r="BC3728" s="105"/>
    </row>
    <row r="3729" spans="1:55" x14ac:dyDescent="0.25">
      <c r="A3729" s="98"/>
      <c r="B3729" s="98"/>
      <c r="C3729" s="73"/>
      <c r="D3729" s="179"/>
      <c r="E3729" s="176"/>
      <c r="F3729" s="176"/>
      <c r="G3729" s="176"/>
      <c r="H3729" s="176"/>
      <c r="I3729" s="176"/>
      <c r="J3729" s="172"/>
      <c r="K3729" s="173"/>
      <c r="L3729" s="178"/>
      <c r="R3729" s="3"/>
      <c r="S3729" s="106"/>
      <c r="T3729" s="106"/>
      <c r="U3729" s="106"/>
      <c r="V3729" s="106"/>
      <c r="W3729" s="106"/>
      <c r="X3729" s="106"/>
      <c r="AB3729" s="188" t="str">
        <f t="shared" si="401"/>
        <v/>
      </c>
      <c r="AC3729" s="188" t="s">
        <v>1585</v>
      </c>
      <c r="AD3729" s="131"/>
      <c r="AE3729" s="131"/>
      <c r="AF3729" s="131"/>
      <c r="AG3729" s="131"/>
      <c r="AH3729" s="131"/>
      <c r="AI3729" s="131"/>
      <c r="AJ3729" s="128" t="str">
        <f t="shared" si="402"/>
        <v/>
      </c>
      <c r="AK3729" s="7" t="str">
        <f>IF(ISNUMBER($AJ3729),INDEX($C$1:$AB$3985,$AJ3729,AK$4),"")</f>
        <v/>
      </c>
      <c r="AL3729" s="7" t="str">
        <f>IF(ISNUMBER($AJ3729),INDEX($C$1:$AB$3985,$AJ3729,AL$4),"")</f>
        <v/>
      </c>
      <c r="AM3729" s="128"/>
      <c r="AN3729" s="128" t="str">
        <f t="shared" si="404"/>
        <v/>
      </c>
      <c r="AO3729" s="7" t="str">
        <f t="shared" si="407"/>
        <v/>
      </c>
      <c r="AP3729" s="10" t="str">
        <f t="shared" si="407"/>
        <v/>
      </c>
      <c r="AQ3729" s="310">
        <f>IF(ISNUMBER(SEARCH($T$30,AO3729)),MAX(AQ$5:AQ3728)+1,0)</f>
        <v>0</v>
      </c>
      <c r="AR3729" s="310">
        <f>IF(ISNUMBER(SEARCH($T$31,AO3729)),MAX(AR$5:AR3728)+1,0)</f>
        <v>0</v>
      </c>
      <c r="AS3729" s="128" t="str">
        <f t="shared" si="403"/>
        <v/>
      </c>
      <c r="AT3729" s="105" t="str">
        <f>IF(ISNUMBER($AS3729),INDEX($C$1:$AB$3985,$AS3729,AT$4),"")</f>
        <v/>
      </c>
      <c r="AU3729" s="128"/>
      <c r="AV3729" s="128" t="str">
        <f t="shared" si="405"/>
        <v/>
      </c>
      <c r="AW3729" s="105" t="str">
        <f>IF(ISNUMBER($AV3729),INDEX($C$1:$AB$3985,$AV3729,AW$4),"")</f>
        <v/>
      </c>
      <c r="AX3729" s="105" t="str">
        <f>IF(ISNUMBER($AV3729),INDEX($C$1:$AB$3985,$AV3729,AX$4),"")</f>
        <v/>
      </c>
      <c r="AY3729" s="128"/>
      <c r="AZ3729" s="128"/>
      <c r="BA3729" s="128" t="str">
        <f t="shared" si="406"/>
        <v/>
      </c>
      <c r="BB3729" s="105" t="str">
        <f>IF(ISNUMBER($BA3729),INDEX($C$1:$AB$3985,$BA3729,BB$4),"")</f>
        <v/>
      </c>
      <c r="BC3729" s="105"/>
    </row>
    <row r="3730" spans="1:55" x14ac:dyDescent="0.25">
      <c r="A3730" s="98"/>
      <c r="B3730" s="98"/>
      <c r="C3730" s="73"/>
      <c r="D3730" s="179"/>
      <c r="E3730" s="176"/>
      <c r="F3730" s="176"/>
      <c r="G3730" s="176"/>
      <c r="H3730" s="176"/>
      <c r="I3730" s="176"/>
      <c r="J3730" s="172"/>
      <c r="K3730" s="173"/>
      <c r="L3730" s="178"/>
      <c r="R3730" s="3"/>
      <c r="S3730" s="106"/>
      <c r="T3730" s="106"/>
      <c r="U3730" s="106"/>
      <c r="V3730" s="106"/>
      <c r="W3730" s="106"/>
      <c r="X3730" s="106"/>
      <c r="AB3730" s="188" t="str">
        <f t="shared" si="401"/>
        <v/>
      </c>
      <c r="AC3730" s="188" t="s">
        <v>1585</v>
      </c>
      <c r="AD3730" s="131"/>
      <c r="AE3730" s="131"/>
      <c r="AF3730" s="131"/>
      <c r="AG3730" s="131"/>
      <c r="AH3730" s="131"/>
      <c r="AI3730" s="131"/>
      <c r="AJ3730" s="128" t="str">
        <f t="shared" si="402"/>
        <v/>
      </c>
      <c r="AK3730" s="7" t="str">
        <f>IF(ISNUMBER($AJ3730),INDEX($C$1:$AB$3985,$AJ3730,AK$4),"")</f>
        <v/>
      </c>
      <c r="AL3730" s="7" t="str">
        <f>IF(ISNUMBER($AJ3730),INDEX($C$1:$AB$3985,$AJ3730,AL$4),"")</f>
        <v/>
      </c>
      <c r="AM3730" s="128"/>
      <c r="AN3730" s="128" t="str">
        <f t="shared" si="404"/>
        <v/>
      </c>
      <c r="AO3730" s="7" t="str">
        <f t="shared" si="407"/>
        <v/>
      </c>
      <c r="AP3730" s="10" t="str">
        <f t="shared" si="407"/>
        <v/>
      </c>
      <c r="AQ3730" s="310">
        <f>IF(ISNUMBER(SEARCH($T$30,AO3730)),MAX(AQ$5:AQ3729)+1,0)</f>
        <v>0</v>
      </c>
      <c r="AR3730" s="310">
        <f>IF(ISNUMBER(SEARCH($T$31,AO3730)),MAX(AR$5:AR3729)+1,0)</f>
        <v>0</v>
      </c>
      <c r="AS3730" s="128" t="str">
        <f t="shared" si="403"/>
        <v/>
      </c>
      <c r="AT3730" s="105" t="str">
        <f>IF(ISNUMBER($AS3730),INDEX($C$1:$AB$3985,$AS3730,AT$4),"")</f>
        <v/>
      </c>
      <c r="AU3730" s="128"/>
      <c r="AV3730" s="128" t="str">
        <f t="shared" si="405"/>
        <v/>
      </c>
      <c r="AW3730" s="105" t="str">
        <f>IF(ISNUMBER($AV3730),INDEX($C$1:$AB$3985,$AV3730,AW$4),"")</f>
        <v/>
      </c>
      <c r="AX3730" s="105" t="str">
        <f>IF(ISNUMBER($AV3730),INDEX($C$1:$AB$3985,$AV3730,AX$4),"")</f>
        <v/>
      </c>
      <c r="AY3730" s="128"/>
      <c r="AZ3730" s="128"/>
      <c r="BA3730" s="128" t="str">
        <f t="shared" si="406"/>
        <v/>
      </c>
      <c r="BB3730" s="105" t="str">
        <f>IF(ISNUMBER($BA3730),INDEX($C$1:$AB$3985,$BA3730,BB$4),"")</f>
        <v/>
      </c>
      <c r="BC3730" s="105"/>
    </row>
    <row r="3731" spans="1:55" x14ac:dyDescent="0.25">
      <c r="A3731" s="98"/>
      <c r="B3731" s="98"/>
      <c r="C3731" s="73"/>
      <c r="D3731" s="179"/>
      <c r="E3731" s="176"/>
      <c r="F3731" s="176"/>
      <c r="G3731" s="176"/>
      <c r="H3731" s="176"/>
      <c r="I3731" s="176"/>
      <c r="J3731" s="172"/>
      <c r="K3731" s="173"/>
      <c r="L3731" s="178"/>
      <c r="R3731" s="3"/>
      <c r="S3731" s="106"/>
      <c r="T3731" s="106"/>
      <c r="U3731" s="106"/>
      <c r="V3731" s="106"/>
      <c r="W3731" s="106"/>
      <c r="X3731" s="106"/>
      <c r="AB3731" s="188" t="str">
        <f t="shared" si="401"/>
        <v/>
      </c>
      <c r="AC3731" s="188" t="s">
        <v>1585</v>
      </c>
      <c r="AD3731" s="131"/>
      <c r="AE3731" s="131"/>
      <c r="AF3731" s="131"/>
      <c r="AG3731" s="131"/>
      <c r="AH3731" s="131"/>
      <c r="AI3731" s="131"/>
      <c r="AJ3731" s="128" t="str">
        <f t="shared" si="402"/>
        <v/>
      </c>
      <c r="AK3731" s="7" t="str">
        <f>IF(ISNUMBER($AJ3731),INDEX($C$1:$AB$3985,$AJ3731,AK$4),"")</f>
        <v/>
      </c>
      <c r="AL3731" s="7" t="str">
        <f>IF(ISNUMBER($AJ3731),INDEX($C$1:$AB$3985,$AJ3731,AL$4),"")</f>
        <v/>
      </c>
      <c r="AM3731" s="128"/>
      <c r="AN3731" s="128" t="str">
        <f t="shared" si="404"/>
        <v/>
      </c>
      <c r="AO3731" s="7" t="str">
        <f t="shared" si="407"/>
        <v/>
      </c>
      <c r="AP3731" s="10" t="str">
        <f t="shared" si="407"/>
        <v/>
      </c>
      <c r="AQ3731" s="310">
        <f>IF(ISNUMBER(SEARCH($T$30,AO3731)),MAX(AQ$5:AQ3730)+1,0)</f>
        <v>0</v>
      </c>
      <c r="AR3731" s="310">
        <f>IF(ISNUMBER(SEARCH($T$31,AO3731)),MAX(AR$5:AR3730)+1,0)</f>
        <v>0</v>
      </c>
      <c r="AS3731" s="128" t="str">
        <f t="shared" si="403"/>
        <v/>
      </c>
      <c r="AT3731" s="105" t="str">
        <f>IF(ISNUMBER($AS3731),INDEX($C$1:$AB$3985,$AS3731,AT$4),"")</f>
        <v/>
      </c>
      <c r="AU3731" s="128"/>
      <c r="AV3731" s="128" t="str">
        <f t="shared" si="405"/>
        <v/>
      </c>
      <c r="AW3731" s="105" t="str">
        <f>IF(ISNUMBER($AV3731),INDEX($C$1:$AB$3985,$AV3731,AW$4),"")</f>
        <v/>
      </c>
      <c r="AX3731" s="105" t="str">
        <f>IF(ISNUMBER($AV3731),INDEX($C$1:$AB$3985,$AV3731,AX$4),"")</f>
        <v/>
      </c>
      <c r="AY3731" s="128"/>
      <c r="AZ3731" s="128"/>
      <c r="BA3731" s="128" t="str">
        <f t="shared" si="406"/>
        <v/>
      </c>
      <c r="BB3731" s="105" t="str">
        <f>IF(ISNUMBER($BA3731),INDEX($C$1:$AB$3985,$BA3731,BB$4),"")</f>
        <v/>
      </c>
      <c r="BC3731" s="105"/>
    </row>
    <row r="3732" spans="1:55" x14ac:dyDescent="0.25">
      <c r="A3732" s="98"/>
      <c r="B3732" s="98"/>
      <c r="C3732" s="73"/>
      <c r="D3732" s="179"/>
      <c r="E3732" s="176"/>
      <c r="F3732" s="176"/>
      <c r="G3732" s="176"/>
      <c r="H3732" s="176"/>
      <c r="I3732" s="176"/>
      <c r="J3732" s="172"/>
      <c r="K3732" s="173"/>
      <c r="L3732" s="178"/>
      <c r="R3732" s="3"/>
      <c r="S3732" s="106"/>
      <c r="T3732" s="106"/>
      <c r="U3732" s="106"/>
      <c r="V3732" s="106"/>
      <c r="W3732" s="106"/>
      <c r="X3732" s="106"/>
      <c r="AB3732" s="188" t="str">
        <f t="shared" si="401"/>
        <v/>
      </c>
      <c r="AC3732" s="188" t="s">
        <v>1585</v>
      </c>
      <c r="AD3732" s="131"/>
      <c r="AE3732" s="131"/>
      <c r="AF3732" s="131"/>
      <c r="AG3732" s="131"/>
      <c r="AH3732" s="131"/>
      <c r="AI3732" s="131"/>
      <c r="AJ3732" s="128" t="str">
        <f t="shared" si="402"/>
        <v/>
      </c>
      <c r="AK3732" s="7" t="str">
        <f>IF(ISNUMBER($AJ3732),INDEX($C$1:$AB$3985,$AJ3732,AK$4),"")</f>
        <v/>
      </c>
      <c r="AL3732" s="7" t="str">
        <f>IF(ISNUMBER($AJ3732),INDEX($C$1:$AB$3985,$AJ3732,AL$4),"")</f>
        <v/>
      </c>
      <c r="AM3732" s="128"/>
      <c r="AN3732" s="128" t="str">
        <f t="shared" si="404"/>
        <v/>
      </c>
      <c r="AO3732" s="7" t="str">
        <f t="shared" si="407"/>
        <v/>
      </c>
      <c r="AP3732" s="10" t="str">
        <f t="shared" si="407"/>
        <v/>
      </c>
      <c r="AQ3732" s="310">
        <f>IF(ISNUMBER(SEARCH($T$30,AO3732)),MAX(AQ$5:AQ3731)+1,0)</f>
        <v>0</v>
      </c>
      <c r="AR3732" s="310">
        <f>IF(ISNUMBER(SEARCH($T$31,AO3732)),MAX(AR$5:AR3731)+1,0)</f>
        <v>0</v>
      </c>
      <c r="AS3732" s="128" t="str">
        <f t="shared" si="403"/>
        <v/>
      </c>
      <c r="AT3732" s="105" t="str">
        <f>IF(ISNUMBER($AS3732),INDEX($C$1:$AB$3985,$AS3732,AT$4),"")</f>
        <v/>
      </c>
      <c r="AU3732" s="128"/>
      <c r="AV3732" s="128" t="str">
        <f t="shared" si="405"/>
        <v/>
      </c>
      <c r="AW3732" s="105" t="str">
        <f>IF(ISNUMBER($AV3732),INDEX($C$1:$AB$3985,$AV3732,AW$4),"")</f>
        <v/>
      </c>
      <c r="AX3732" s="105" t="str">
        <f>IF(ISNUMBER($AV3732),INDEX($C$1:$AB$3985,$AV3732,AX$4),"")</f>
        <v/>
      </c>
      <c r="AY3732" s="128"/>
      <c r="AZ3732" s="128"/>
      <c r="BA3732" s="128" t="str">
        <f t="shared" si="406"/>
        <v/>
      </c>
      <c r="BB3732" s="105" t="str">
        <f>IF(ISNUMBER($BA3732),INDEX($C$1:$AB$3985,$BA3732,BB$4),"")</f>
        <v/>
      </c>
      <c r="BC3732" s="105"/>
    </row>
    <row r="3733" spans="1:55" x14ac:dyDescent="0.25">
      <c r="A3733" s="98"/>
      <c r="B3733" s="98"/>
      <c r="C3733" s="73"/>
      <c r="D3733" s="179"/>
      <c r="E3733" s="176"/>
      <c r="F3733" s="176"/>
      <c r="G3733" s="176"/>
      <c r="H3733" s="176"/>
      <c r="I3733" s="176"/>
      <c r="J3733" s="172"/>
      <c r="K3733" s="173"/>
      <c r="L3733" s="178"/>
      <c r="R3733" s="3"/>
      <c r="S3733" s="106"/>
      <c r="T3733" s="106"/>
      <c r="U3733" s="106"/>
      <c r="V3733" s="106"/>
      <c r="W3733" s="106"/>
      <c r="X3733" s="106"/>
      <c r="AB3733" s="188" t="str">
        <f t="shared" si="401"/>
        <v/>
      </c>
      <c r="AC3733" s="188" t="s">
        <v>1585</v>
      </c>
      <c r="AD3733" s="131"/>
      <c r="AE3733" s="131"/>
      <c r="AF3733" s="131"/>
      <c r="AG3733" s="131"/>
      <c r="AH3733" s="131"/>
      <c r="AI3733" s="131"/>
      <c r="AJ3733" s="128" t="str">
        <f t="shared" si="402"/>
        <v/>
      </c>
      <c r="AK3733" s="7" t="str">
        <f>IF(ISNUMBER($AJ3733),INDEX($C$1:$AB$3985,$AJ3733,AK$4),"")</f>
        <v/>
      </c>
      <c r="AL3733" s="7" t="str">
        <f>IF(ISNUMBER($AJ3733),INDEX($C$1:$AB$3985,$AJ3733,AL$4),"")</f>
        <v/>
      </c>
      <c r="AM3733" s="128"/>
      <c r="AN3733" s="128" t="str">
        <f t="shared" si="404"/>
        <v/>
      </c>
      <c r="AO3733" s="7" t="str">
        <f t="shared" si="407"/>
        <v/>
      </c>
      <c r="AP3733" s="10" t="str">
        <f t="shared" si="407"/>
        <v/>
      </c>
      <c r="AQ3733" s="310">
        <f>IF(ISNUMBER(SEARCH($T$30,AO3733)),MAX(AQ$5:AQ3732)+1,0)</f>
        <v>0</v>
      </c>
      <c r="AR3733" s="310">
        <f>IF(ISNUMBER(SEARCH($T$31,AO3733)),MAX(AR$5:AR3732)+1,0)</f>
        <v>0</v>
      </c>
      <c r="AS3733" s="128" t="str">
        <f t="shared" si="403"/>
        <v/>
      </c>
      <c r="AT3733" s="105" t="str">
        <f>IF(ISNUMBER($AS3733),INDEX($C$1:$AB$3985,$AS3733,AT$4),"")</f>
        <v/>
      </c>
      <c r="AU3733" s="128"/>
      <c r="AV3733" s="128" t="str">
        <f t="shared" si="405"/>
        <v/>
      </c>
      <c r="AW3733" s="105" t="str">
        <f>IF(ISNUMBER($AV3733),INDEX($C$1:$AB$3985,$AV3733,AW$4),"")</f>
        <v/>
      </c>
      <c r="AX3733" s="105" t="str">
        <f>IF(ISNUMBER($AV3733),INDEX($C$1:$AB$3985,$AV3733,AX$4),"")</f>
        <v/>
      </c>
      <c r="AY3733" s="128"/>
      <c r="AZ3733" s="128"/>
      <c r="BA3733" s="128" t="str">
        <f t="shared" si="406"/>
        <v/>
      </c>
      <c r="BB3733" s="105" t="str">
        <f>IF(ISNUMBER($BA3733),INDEX($C$1:$AB$3985,$BA3733,BB$4),"")</f>
        <v/>
      </c>
      <c r="BC3733" s="105"/>
    </row>
    <row r="3734" spans="1:55" x14ac:dyDescent="0.25">
      <c r="A3734" s="98"/>
      <c r="B3734" s="98"/>
      <c r="C3734" s="73"/>
      <c r="D3734" s="179"/>
      <c r="E3734" s="176"/>
      <c r="F3734" s="176"/>
      <c r="G3734" s="176"/>
      <c r="H3734" s="176"/>
      <c r="I3734" s="176"/>
      <c r="J3734" s="172"/>
      <c r="K3734" s="173"/>
      <c r="L3734" s="178"/>
      <c r="R3734" s="3"/>
      <c r="S3734" s="106"/>
      <c r="T3734" s="106"/>
      <c r="U3734" s="106"/>
      <c r="V3734" s="106"/>
      <c r="W3734" s="106"/>
      <c r="X3734" s="106"/>
      <c r="AB3734" s="188" t="str">
        <f t="shared" si="401"/>
        <v/>
      </c>
      <c r="AC3734" s="188" t="s">
        <v>1585</v>
      </c>
      <c r="AD3734" s="131"/>
      <c r="AE3734" s="131"/>
      <c r="AF3734" s="131"/>
      <c r="AG3734" s="131"/>
      <c r="AH3734" s="131"/>
      <c r="AI3734" s="131"/>
      <c r="AJ3734" s="128" t="str">
        <f t="shared" si="402"/>
        <v/>
      </c>
      <c r="AK3734" s="7" t="str">
        <f>IF(ISNUMBER($AJ3734),INDEX($C$1:$AB$3985,$AJ3734,AK$4),"")</f>
        <v/>
      </c>
      <c r="AL3734" s="7" t="str">
        <f>IF(ISNUMBER($AJ3734),INDEX($C$1:$AB$3985,$AJ3734,AL$4),"")</f>
        <v/>
      </c>
      <c r="AM3734" s="128"/>
      <c r="AN3734" s="128" t="str">
        <f t="shared" si="404"/>
        <v/>
      </c>
      <c r="AO3734" s="7" t="str">
        <f t="shared" si="407"/>
        <v/>
      </c>
      <c r="AP3734" s="10" t="str">
        <f t="shared" si="407"/>
        <v/>
      </c>
      <c r="AQ3734" s="310">
        <f>IF(ISNUMBER(SEARCH($T$30,AO3734)),MAX(AQ$5:AQ3733)+1,0)</f>
        <v>0</v>
      </c>
      <c r="AR3734" s="310">
        <f>IF(ISNUMBER(SEARCH($T$31,AO3734)),MAX(AR$5:AR3733)+1,0)</f>
        <v>0</v>
      </c>
      <c r="AS3734" s="128" t="str">
        <f t="shared" si="403"/>
        <v/>
      </c>
      <c r="AT3734" s="105" t="str">
        <f>IF(ISNUMBER($AS3734),INDEX($C$1:$AB$3985,$AS3734,AT$4),"")</f>
        <v/>
      </c>
      <c r="AU3734" s="128"/>
      <c r="AV3734" s="128" t="str">
        <f t="shared" si="405"/>
        <v/>
      </c>
      <c r="AW3734" s="105" t="str">
        <f>IF(ISNUMBER($AV3734),INDEX($C$1:$AB$3985,$AV3734,AW$4),"")</f>
        <v/>
      </c>
      <c r="AX3734" s="105" t="str">
        <f>IF(ISNUMBER($AV3734),INDEX($C$1:$AB$3985,$AV3734,AX$4),"")</f>
        <v/>
      </c>
      <c r="AY3734" s="128"/>
      <c r="AZ3734" s="128"/>
      <c r="BA3734" s="128" t="str">
        <f t="shared" si="406"/>
        <v/>
      </c>
      <c r="BB3734" s="105" t="str">
        <f>IF(ISNUMBER($BA3734),INDEX($C$1:$AB$3985,$BA3734,BB$4),"")</f>
        <v/>
      </c>
      <c r="BC3734" s="105"/>
    </row>
    <row r="3735" spans="1:55" x14ac:dyDescent="0.25">
      <c r="A3735" s="98"/>
      <c r="B3735" s="98"/>
      <c r="C3735" s="73"/>
      <c r="D3735" s="179"/>
      <c r="E3735" s="176"/>
      <c r="F3735" s="176"/>
      <c r="G3735" s="176"/>
      <c r="H3735" s="176"/>
      <c r="I3735" s="176"/>
      <c r="J3735" s="172"/>
      <c r="K3735" s="173"/>
      <c r="L3735" s="178"/>
      <c r="R3735" s="3"/>
      <c r="S3735" s="106"/>
      <c r="T3735" s="106"/>
      <c r="U3735" s="106"/>
      <c r="V3735" s="106"/>
      <c r="W3735" s="106"/>
      <c r="X3735" s="106"/>
      <c r="AB3735" s="188" t="str">
        <f t="shared" si="401"/>
        <v/>
      </c>
      <c r="AC3735" s="188" t="s">
        <v>1585</v>
      </c>
      <c r="AD3735" s="131"/>
      <c r="AE3735" s="131"/>
      <c r="AF3735" s="131"/>
      <c r="AG3735" s="131"/>
      <c r="AH3735" s="131"/>
      <c r="AI3735" s="131"/>
      <c r="AJ3735" s="128" t="str">
        <f t="shared" si="402"/>
        <v/>
      </c>
      <c r="AK3735" s="7" t="str">
        <f>IF(ISNUMBER($AJ3735),INDEX($C$1:$AB$3985,$AJ3735,AK$4),"")</f>
        <v/>
      </c>
      <c r="AL3735" s="7" t="str">
        <f>IF(ISNUMBER($AJ3735),INDEX($C$1:$AB$3985,$AJ3735,AL$4),"")</f>
        <v/>
      </c>
      <c r="AM3735" s="128"/>
      <c r="AN3735" s="128" t="str">
        <f t="shared" si="404"/>
        <v/>
      </c>
      <c r="AO3735" s="7" t="str">
        <f t="shared" si="407"/>
        <v/>
      </c>
      <c r="AP3735" s="10" t="str">
        <f t="shared" si="407"/>
        <v/>
      </c>
      <c r="AQ3735" s="310">
        <f>IF(ISNUMBER(SEARCH($T$30,AO3735)),MAX(AQ$5:AQ3734)+1,0)</f>
        <v>0</v>
      </c>
      <c r="AR3735" s="310">
        <f>IF(ISNUMBER(SEARCH($T$31,AO3735)),MAX(AR$5:AR3734)+1,0)</f>
        <v>0</v>
      </c>
      <c r="AS3735" s="128" t="str">
        <f t="shared" si="403"/>
        <v/>
      </c>
      <c r="AT3735" s="105" t="str">
        <f>IF(ISNUMBER($AS3735),INDEX($C$1:$AB$3985,$AS3735,AT$4),"")</f>
        <v/>
      </c>
      <c r="AU3735" s="128"/>
      <c r="AV3735" s="128" t="str">
        <f t="shared" si="405"/>
        <v/>
      </c>
      <c r="AW3735" s="105" t="str">
        <f>IF(ISNUMBER($AV3735),INDEX($C$1:$AB$3985,$AV3735,AW$4),"")</f>
        <v/>
      </c>
      <c r="AX3735" s="105" t="str">
        <f>IF(ISNUMBER($AV3735),INDEX($C$1:$AB$3985,$AV3735,AX$4),"")</f>
        <v/>
      </c>
      <c r="AY3735" s="128"/>
      <c r="AZ3735" s="128"/>
      <c r="BA3735" s="128" t="str">
        <f t="shared" si="406"/>
        <v/>
      </c>
      <c r="BB3735" s="105" t="str">
        <f>IF(ISNUMBER($BA3735),INDEX($C$1:$AB$3985,$BA3735,BB$4),"")</f>
        <v/>
      </c>
      <c r="BC3735" s="105"/>
    </row>
    <row r="3736" spans="1:55" x14ac:dyDescent="0.25">
      <c r="A3736" s="98"/>
      <c r="B3736" s="98"/>
      <c r="C3736" s="73"/>
      <c r="D3736" s="179"/>
      <c r="E3736" s="176"/>
      <c r="F3736" s="176"/>
      <c r="G3736" s="176"/>
      <c r="H3736" s="176"/>
      <c r="I3736" s="176"/>
      <c r="J3736" s="172"/>
      <c r="K3736" s="173"/>
      <c r="L3736" s="178"/>
      <c r="R3736" s="3"/>
      <c r="S3736" s="106"/>
      <c r="T3736" s="106"/>
      <c r="U3736" s="106"/>
      <c r="V3736" s="106"/>
      <c r="W3736" s="106"/>
      <c r="X3736" s="106"/>
      <c r="AB3736" s="188" t="str">
        <f t="shared" si="401"/>
        <v/>
      </c>
      <c r="AC3736" s="188" t="s">
        <v>1585</v>
      </c>
      <c r="AD3736" s="131"/>
      <c r="AE3736" s="131"/>
      <c r="AF3736" s="131"/>
      <c r="AG3736" s="131"/>
      <c r="AH3736" s="131"/>
      <c r="AI3736" s="131"/>
      <c r="AJ3736" s="128" t="str">
        <f t="shared" si="402"/>
        <v/>
      </c>
      <c r="AK3736" s="7" t="str">
        <f>IF(ISNUMBER($AJ3736),INDEX($C$1:$AB$3985,$AJ3736,AK$4),"")</f>
        <v/>
      </c>
      <c r="AL3736" s="7" t="str">
        <f>IF(ISNUMBER($AJ3736),INDEX($C$1:$AB$3985,$AJ3736,AL$4),"")</f>
        <v/>
      </c>
      <c r="AM3736" s="128"/>
      <c r="AN3736" s="128" t="str">
        <f t="shared" si="404"/>
        <v/>
      </c>
      <c r="AO3736" s="7" t="str">
        <f t="shared" si="407"/>
        <v/>
      </c>
      <c r="AP3736" s="10" t="str">
        <f t="shared" si="407"/>
        <v/>
      </c>
      <c r="AQ3736" s="310">
        <f>IF(ISNUMBER(SEARCH($T$30,AO3736)),MAX(AQ$5:AQ3735)+1,0)</f>
        <v>0</v>
      </c>
      <c r="AR3736" s="310">
        <f>IF(ISNUMBER(SEARCH($T$31,AO3736)),MAX(AR$5:AR3735)+1,0)</f>
        <v>0</v>
      </c>
      <c r="AS3736" s="128" t="str">
        <f t="shared" si="403"/>
        <v/>
      </c>
      <c r="AT3736" s="105" t="str">
        <f>IF(ISNUMBER($AS3736),INDEX($C$1:$AB$3985,$AS3736,AT$4),"")</f>
        <v/>
      </c>
      <c r="AU3736" s="128"/>
      <c r="AV3736" s="128" t="str">
        <f t="shared" si="405"/>
        <v/>
      </c>
      <c r="AW3736" s="105" t="str">
        <f>IF(ISNUMBER($AV3736),INDEX($C$1:$AB$3985,$AV3736,AW$4),"")</f>
        <v/>
      </c>
      <c r="AX3736" s="105" t="str">
        <f>IF(ISNUMBER($AV3736),INDEX($C$1:$AB$3985,$AV3736,AX$4),"")</f>
        <v/>
      </c>
      <c r="AY3736" s="128"/>
      <c r="AZ3736" s="128"/>
      <c r="BA3736" s="128" t="str">
        <f t="shared" si="406"/>
        <v/>
      </c>
      <c r="BB3736" s="105" t="str">
        <f>IF(ISNUMBER($BA3736),INDEX($C$1:$AB$3985,$BA3736,BB$4),"")</f>
        <v/>
      </c>
      <c r="BC3736" s="105"/>
    </row>
    <row r="3737" spans="1:55" x14ac:dyDescent="0.25">
      <c r="A3737" s="98"/>
      <c r="B3737" s="98"/>
      <c r="C3737" s="73"/>
      <c r="D3737" s="179"/>
      <c r="E3737" s="176"/>
      <c r="F3737" s="176"/>
      <c r="G3737" s="176"/>
      <c r="H3737" s="176"/>
      <c r="I3737" s="176"/>
      <c r="J3737" s="172"/>
      <c r="K3737" s="173"/>
      <c r="L3737" s="178"/>
      <c r="R3737" s="3"/>
      <c r="S3737" s="106"/>
      <c r="T3737" s="106"/>
      <c r="U3737" s="106"/>
      <c r="V3737" s="106"/>
      <c r="W3737" s="106"/>
      <c r="X3737" s="106"/>
      <c r="AB3737" s="188" t="str">
        <f t="shared" si="401"/>
        <v/>
      </c>
      <c r="AC3737" s="188" t="s">
        <v>1585</v>
      </c>
      <c r="AD3737" s="131"/>
      <c r="AE3737" s="131"/>
      <c r="AF3737" s="131"/>
      <c r="AG3737" s="131"/>
      <c r="AH3737" s="131"/>
      <c r="AI3737" s="131"/>
      <c r="AJ3737" s="128" t="str">
        <f t="shared" si="402"/>
        <v/>
      </c>
      <c r="AK3737" s="7" t="str">
        <f>IF(ISNUMBER($AJ3737),INDEX($C$1:$AB$3985,$AJ3737,AK$4),"")</f>
        <v/>
      </c>
      <c r="AL3737" s="7" t="str">
        <f>IF(ISNUMBER($AJ3737),INDEX($C$1:$AB$3985,$AJ3737,AL$4),"")</f>
        <v/>
      </c>
      <c r="AM3737" s="128"/>
      <c r="AN3737" s="128" t="str">
        <f t="shared" si="404"/>
        <v/>
      </c>
      <c r="AO3737" s="7" t="str">
        <f t="shared" si="407"/>
        <v/>
      </c>
      <c r="AP3737" s="10" t="str">
        <f t="shared" si="407"/>
        <v/>
      </c>
      <c r="AQ3737" s="310">
        <f>IF(ISNUMBER(SEARCH($T$30,AO3737)),MAX(AQ$5:AQ3736)+1,0)</f>
        <v>0</v>
      </c>
      <c r="AR3737" s="310">
        <f>IF(ISNUMBER(SEARCH($T$31,AO3737)),MAX(AR$5:AR3736)+1,0)</f>
        <v>0</v>
      </c>
      <c r="AS3737" s="128" t="str">
        <f t="shared" si="403"/>
        <v/>
      </c>
      <c r="AT3737" s="105" t="str">
        <f>IF(ISNUMBER($AS3737),INDEX($C$1:$AB$3985,$AS3737,AT$4),"")</f>
        <v/>
      </c>
      <c r="AU3737" s="128"/>
      <c r="AV3737" s="128" t="str">
        <f t="shared" si="405"/>
        <v/>
      </c>
      <c r="AW3737" s="105" t="str">
        <f>IF(ISNUMBER($AV3737),INDEX($C$1:$AB$3985,$AV3737,AW$4),"")</f>
        <v/>
      </c>
      <c r="AX3737" s="105" t="str">
        <f>IF(ISNUMBER($AV3737),INDEX($C$1:$AB$3985,$AV3737,AX$4),"")</f>
        <v/>
      </c>
      <c r="AY3737" s="128"/>
      <c r="AZ3737" s="128"/>
      <c r="BA3737" s="128" t="str">
        <f t="shared" si="406"/>
        <v/>
      </c>
      <c r="BB3737" s="105" t="str">
        <f>IF(ISNUMBER($BA3737),INDEX($C$1:$AB$3985,$BA3737,BB$4),"")</f>
        <v/>
      </c>
      <c r="BC3737" s="105"/>
    </row>
    <row r="3738" spans="1:55" x14ac:dyDescent="0.25">
      <c r="A3738" s="98"/>
      <c r="B3738" s="98"/>
      <c r="C3738" s="73"/>
      <c r="D3738" s="179"/>
      <c r="E3738" s="176"/>
      <c r="F3738" s="176"/>
      <c r="G3738" s="176"/>
      <c r="H3738" s="176"/>
      <c r="I3738" s="176"/>
      <c r="J3738" s="172"/>
      <c r="K3738" s="173"/>
      <c r="L3738" s="178"/>
      <c r="R3738" s="3"/>
      <c r="S3738" s="106"/>
      <c r="T3738" s="106"/>
      <c r="U3738" s="106"/>
      <c r="V3738" s="106"/>
      <c r="W3738" s="106"/>
      <c r="X3738" s="106"/>
      <c r="AB3738" s="188" t="str">
        <f t="shared" si="401"/>
        <v/>
      </c>
      <c r="AC3738" s="188" t="s">
        <v>1585</v>
      </c>
      <c r="AD3738" s="131"/>
      <c r="AE3738" s="131"/>
      <c r="AF3738" s="131"/>
      <c r="AG3738" s="131"/>
      <c r="AH3738" s="131"/>
      <c r="AI3738" s="131"/>
      <c r="AJ3738" s="128" t="str">
        <f t="shared" si="402"/>
        <v/>
      </c>
      <c r="AK3738" s="7" t="str">
        <f>IF(ISNUMBER($AJ3738),INDEX($C$1:$AB$3985,$AJ3738,AK$4),"")</f>
        <v/>
      </c>
      <c r="AL3738" s="7" t="str">
        <f>IF(ISNUMBER($AJ3738),INDEX($C$1:$AB$3985,$AJ3738,AL$4),"")</f>
        <v/>
      </c>
      <c r="AM3738" s="128"/>
      <c r="AN3738" s="128" t="str">
        <f t="shared" si="404"/>
        <v/>
      </c>
      <c r="AO3738" s="7" t="str">
        <f t="shared" si="407"/>
        <v/>
      </c>
      <c r="AP3738" s="10" t="str">
        <f t="shared" si="407"/>
        <v/>
      </c>
      <c r="AQ3738" s="310">
        <f>IF(ISNUMBER(SEARCH($T$30,AO3738)),MAX(AQ$5:AQ3737)+1,0)</f>
        <v>0</v>
      </c>
      <c r="AR3738" s="310">
        <f>IF(ISNUMBER(SEARCH($T$31,AO3738)),MAX(AR$5:AR3737)+1,0)</f>
        <v>0</v>
      </c>
      <c r="AS3738" s="128" t="str">
        <f t="shared" si="403"/>
        <v/>
      </c>
      <c r="AT3738" s="105" t="str">
        <f>IF(ISNUMBER($AS3738),INDEX($C$1:$AB$3985,$AS3738,AT$4),"")</f>
        <v/>
      </c>
      <c r="AU3738" s="128"/>
      <c r="AV3738" s="128" t="str">
        <f t="shared" si="405"/>
        <v/>
      </c>
      <c r="AW3738" s="105" t="str">
        <f>IF(ISNUMBER($AV3738),INDEX($C$1:$AB$3985,$AV3738,AW$4),"")</f>
        <v/>
      </c>
      <c r="AX3738" s="105" t="str">
        <f>IF(ISNUMBER($AV3738),INDEX($C$1:$AB$3985,$AV3738,AX$4),"")</f>
        <v/>
      </c>
      <c r="AY3738" s="128"/>
      <c r="AZ3738" s="128"/>
      <c r="BA3738" s="128" t="str">
        <f t="shared" si="406"/>
        <v/>
      </c>
      <c r="BB3738" s="105" t="str">
        <f>IF(ISNUMBER($BA3738),INDEX($C$1:$AB$3985,$BA3738,BB$4),"")</f>
        <v/>
      </c>
      <c r="BC3738" s="105"/>
    </row>
    <row r="3739" spans="1:55" x14ac:dyDescent="0.25">
      <c r="A3739" s="98"/>
      <c r="B3739" s="98"/>
      <c r="C3739" s="73"/>
      <c r="D3739" s="179"/>
      <c r="E3739" s="176"/>
      <c r="F3739" s="176"/>
      <c r="G3739" s="176"/>
      <c r="H3739" s="176"/>
      <c r="I3739" s="176"/>
      <c r="J3739" s="172"/>
      <c r="K3739" s="173"/>
      <c r="L3739" s="178"/>
      <c r="R3739" s="3"/>
      <c r="S3739" s="106"/>
      <c r="T3739" s="106"/>
      <c r="U3739" s="106"/>
      <c r="V3739" s="106"/>
      <c r="W3739" s="106"/>
      <c r="X3739" s="106"/>
      <c r="AB3739" s="188" t="str">
        <f t="shared" si="401"/>
        <v/>
      </c>
      <c r="AC3739" s="188" t="s">
        <v>1585</v>
      </c>
      <c r="AD3739" s="131"/>
      <c r="AE3739" s="131"/>
      <c r="AF3739" s="131"/>
      <c r="AG3739" s="131"/>
      <c r="AH3739" s="131"/>
      <c r="AI3739" s="131"/>
      <c r="AJ3739" s="128" t="str">
        <f t="shared" si="402"/>
        <v/>
      </c>
      <c r="AK3739" s="7" t="str">
        <f>IF(ISNUMBER($AJ3739),INDEX($C$1:$AB$3985,$AJ3739,AK$4),"")</f>
        <v/>
      </c>
      <c r="AL3739" s="7" t="str">
        <f>IF(ISNUMBER($AJ3739),INDEX($C$1:$AB$3985,$AJ3739,AL$4),"")</f>
        <v/>
      </c>
      <c r="AM3739" s="128"/>
      <c r="AN3739" s="128" t="str">
        <f t="shared" si="404"/>
        <v/>
      </c>
      <c r="AO3739" s="7" t="str">
        <f t="shared" si="407"/>
        <v/>
      </c>
      <c r="AP3739" s="10" t="str">
        <f t="shared" si="407"/>
        <v/>
      </c>
      <c r="AQ3739" s="310">
        <f>IF(ISNUMBER(SEARCH($T$30,AO3739)),MAX(AQ$5:AQ3738)+1,0)</f>
        <v>0</v>
      </c>
      <c r="AR3739" s="310">
        <f>IF(ISNUMBER(SEARCH($T$31,AO3739)),MAX(AR$5:AR3738)+1,0)</f>
        <v>0</v>
      </c>
      <c r="AS3739" s="128" t="str">
        <f t="shared" si="403"/>
        <v/>
      </c>
      <c r="AT3739" s="105" t="str">
        <f>IF(ISNUMBER($AS3739),INDEX($C$1:$AB$3985,$AS3739,AT$4),"")</f>
        <v/>
      </c>
      <c r="AU3739" s="128"/>
      <c r="AV3739" s="128" t="str">
        <f t="shared" si="405"/>
        <v/>
      </c>
      <c r="AW3739" s="105" t="str">
        <f>IF(ISNUMBER($AV3739),INDEX($C$1:$AB$3985,$AV3739,AW$4),"")</f>
        <v/>
      </c>
      <c r="AX3739" s="105" t="str">
        <f>IF(ISNUMBER($AV3739),INDEX($C$1:$AB$3985,$AV3739,AX$4),"")</f>
        <v/>
      </c>
      <c r="AY3739" s="128"/>
      <c r="AZ3739" s="128"/>
      <c r="BA3739" s="128" t="str">
        <f t="shared" si="406"/>
        <v/>
      </c>
      <c r="BB3739" s="105" t="str">
        <f>IF(ISNUMBER($BA3739),INDEX($C$1:$AB$3985,$BA3739,BB$4),"")</f>
        <v/>
      </c>
      <c r="BC3739" s="105"/>
    </row>
    <row r="3740" spans="1:55" x14ac:dyDescent="0.25">
      <c r="A3740" s="98"/>
      <c r="B3740" s="98"/>
      <c r="C3740" s="73"/>
      <c r="D3740" s="179"/>
      <c r="E3740" s="176"/>
      <c r="F3740" s="176"/>
      <c r="G3740" s="176"/>
      <c r="H3740" s="176"/>
      <c r="I3740" s="176"/>
      <c r="J3740" s="172"/>
      <c r="K3740" s="173"/>
      <c r="L3740" s="178"/>
      <c r="R3740" s="3"/>
      <c r="S3740" s="106"/>
      <c r="T3740" s="106"/>
      <c r="U3740" s="106"/>
      <c r="V3740" s="106"/>
      <c r="W3740" s="106"/>
      <c r="X3740" s="106"/>
      <c r="AB3740" s="188" t="str">
        <f t="shared" si="401"/>
        <v/>
      </c>
      <c r="AC3740" s="188" t="s">
        <v>1585</v>
      </c>
      <c r="AD3740" s="131"/>
      <c r="AE3740" s="131"/>
      <c r="AF3740" s="131"/>
      <c r="AG3740" s="131"/>
      <c r="AH3740" s="131"/>
      <c r="AI3740" s="131"/>
      <c r="AJ3740" s="128" t="str">
        <f t="shared" si="402"/>
        <v/>
      </c>
      <c r="AK3740" s="7" t="str">
        <f>IF(ISNUMBER($AJ3740),INDEX($C$1:$AB$3985,$AJ3740,AK$4),"")</f>
        <v/>
      </c>
      <c r="AL3740" s="7" t="str">
        <f>IF(ISNUMBER($AJ3740),INDEX($C$1:$AB$3985,$AJ3740,AL$4),"")</f>
        <v/>
      </c>
      <c r="AM3740" s="128"/>
      <c r="AN3740" s="128" t="str">
        <f t="shared" si="404"/>
        <v/>
      </c>
      <c r="AO3740" s="7" t="str">
        <f t="shared" si="407"/>
        <v/>
      </c>
      <c r="AP3740" s="10" t="str">
        <f t="shared" si="407"/>
        <v/>
      </c>
      <c r="AQ3740" s="310">
        <f>IF(ISNUMBER(SEARCH($T$30,AO3740)),MAX(AQ$5:AQ3739)+1,0)</f>
        <v>0</v>
      </c>
      <c r="AR3740" s="310">
        <f>IF(ISNUMBER(SEARCH($T$31,AO3740)),MAX(AR$5:AR3739)+1,0)</f>
        <v>0</v>
      </c>
      <c r="AS3740" s="128" t="str">
        <f t="shared" si="403"/>
        <v/>
      </c>
      <c r="AT3740" s="105" t="str">
        <f>IF(ISNUMBER($AS3740),INDEX($C$1:$AB$3985,$AS3740,AT$4),"")</f>
        <v/>
      </c>
      <c r="AU3740" s="128"/>
      <c r="AV3740" s="128" t="str">
        <f t="shared" si="405"/>
        <v/>
      </c>
      <c r="AW3740" s="105" t="str">
        <f>IF(ISNUMBER($AV3740),INDEX($C$1:$AB$3985,$AV3740,AW$4),"")</f>
        <v/>
      </c>
      <c r="AX3740" s="105" t="str">
        <f>IF(ISNUMBER($AV3740),INDEX($C$1:$AB$3985,$AV3740,AX$4),"")</f>
        <v/>
      </c>
      <c r="AY3740" s="128"/>
      <c r="AZ3740" s="128"/>
      <c r="BA3740" s="128" t="str">
        <f t="shared" si="406"/>
        <v/>
      </c>
      <c r="BB3740" s="105" t="str">
        <f>IF(ISNUMBER($BA3740),INDEX($C$1:$AB$3985,$BA3740,BB$4),"")</f>
        <v/>
      </c>
      <c r="BC3740" s="105"/>
    </row>
    <row r="3741" spans="1:55" x14ac:dyDescent="0.25">
      <c r="A3741" s="98"/>
      <c r="B3741" s="98"/>
      <c r="C3741" s="73"/>
      <c r="D3741" s="179"/>
      <c r="E3741" s="176"/>
      <c r="F3741" s="176"/>
      <c r="G3741" s="176"/>
      <c r="H3741" s="176"/>
      <c r="I3741" s="176"/>
      <c r="J3741" s="172"/>
      <c r="K3741" s="173"/>
      <c r="L3741" s="178"/>
      <c r="R3741" s="3"/>
      <c r="S3741" s="106"/>
      <c r="T3741" s="106"/>
      <c r="U3741" s="106"/>
      <c r="V3741" s="106"/>
      <c r="W3741" s="106"/>
      <c r="X3741" s="106"/>
      <c r="AB3741" s="188" t="str">
        <f t="shared" si="401"/>
        <v/>
      </c>
      <c r="AC3741" s="188" t="s">
        <v>1585</v>
      </c>
      <c r="AD3741" s="131"/>
      <c r="AE3741" s="131"/>
      <c r="AF3741" s="131"/>
      <c r="AG3741" s="131"/>
      <c r="AH3741" s="131"/>
      <c r="AI3741" s="131"/>
      <c r="AJ3741" s="128" t="str">
        <f t="shared" si="402"/>
        <v/>
      </c>
      <c r="AK3741" s="7" t="str">
        <f>IF(ISNUMBER($AJ3741),INDEX($C$1:$AB$3985,$AJ3741,AK$4),"")</f>
        <v/>
      </c>
      <c r="AL3741" s="7" t="str">
        <f>IF(ISNUMBER($AJ3741),INDEX($C$1:$AB$3985,$AJ3741,AL$4),"")</f>
        <v/>
      </c>
      <c r="AM3741" s="128"/>
      <c r="AN3741" s="128" t="str">
        <f t="shared" si="404"/>
        <v/>
      </c>
      <c r="AO3741" s="7" t="str">
        <f t="shared" si="407"/>
        <v/>
      </c>
      <c r="AP3741" s="10" t="str">
        <f t="shared" si="407"/>
        <v/>
      </c>
      <c r="AQ3741" s="310">
        <f>IF(ISNUMBER(SEARCH($T$30,AO3741)),MAX(AQ$5:AQ3740)+1,0)</f>
        <v>0</v>
      </c>
      <c r="AR3741" s="310">
        <f>IF(ISNUMBER(SEARCH($T$31,AO3741)),MAX(AR$5:AR3740)+1,0)</f>
        <v>0</v>
      </c>
      <c r="AS3741" s="128" t="str">
        <f t="shared" si="403"/>
        <v/>
      </c>
      <c r="AT3741" s="105" t="str">
        <f>IF(ISNUMBER($AS3741),INDEX($C$1:$AB$3985,$AS3741,AT$4),"")</f>
        <v/>
      </c>
      <c r="AU3741" s="128"/>
      <c r="AV3741" s="128" t="str">
        <f t="shared" si="405"/>
        <v/>
      </c>
      <c r="AW3741" s="105" t="str">
        <f>IF(ISNUMBER($AV3741),INDEX($C$1:$AB$3985,$AV3741,AW$4),"")</f>
        <v/>
      </c>
      <c r="AX3741" s="105" t="str">
        <f>IF(ISNUMBER($AV3741),INDEX($C$1:$AB$3985,$AV3741,AX$4),"")</f>
        <v/>
      </c>
      <c r="AY3741" s="128"/>
      <c r="AZ3741" s="128"/>
      <c r="BA3741" s="128" t="str">
        <f t="shared" si="406"/>
        <v/>
      </c>
      <c r="BB3741" s="105" t="str">
        <f>IF(ISNUMBER($BA3741),INDEX($C$1:$AB$3985,$BA3741,BB$4),"")</f>
        <v/>
      </c>
      <c r="BC3741" s="105"/>
    </row>
    <row r="3742" spans="1:55" x14ac:dyDescent="0.25">
      <c r="A3742" s="98"/>
      <c r="B3742" s="98"/>
      <c r="C3742" s="73"/>
      <c r="D3742" s="179"/>
      <c r="E3742" s="176"/>
      <c r="F3742" s="176"/>
      <c r="G3742" s="176"/>
      <c r="H3742" s="176"/>
      <c r="I3742" s="176"/>
      <c r="J3742" s="172"/>
      <c r="K3742" s="173"/>
      <c r="L3742" s="178"/>
      <c r="R3742" s="3"/>
      <c r="S3742" s="106"/>
      <c r="T3742" s="106"/>
      <c r="U3742" s="106"/>
      <c r="V3742" s="106"/>
      <c r="W3742" s="106"/>
      <c r="X3742" s="106"/>
      <c r="AB3742" s="188" t="str">
        <f t="shared" si="401"/>
        <v/>
      </c>
      <c r="AC3742" s="188" t="s">
        <v>1585</v>
      </c>
      <c r="AD3742" s="131"/>
      <c r="AE3742" s="131"/>
      <c r="AF3742" s="131"/>
      <c r="AG3742" s="131"/>
      <c r="AH3742" s="131"/>
      <c r="AI3742" s="131"/>
      <c r="AJ3742" s="128" t="str">
        <f t="shared" si="402"/>
        <v/>
      </c>
      <c r="AK3742" s="7" t="str">
        <f>IF(ISNUMBER($AJ3742),INDEX($C$1:$AB$3985,$AJ3742,AK$4),"")</f>
        <v/>
      </c>
      <c r="AL3742" s="7" t="str">
        <f>IF(ISNUMBER($AJ3742),INDEX($C$1:$AB$3985,$AJ3742,AL$4),"")</f>
        <v/>
      </c>
      <c r="AM3742" s="128"/>
      <c r="AN3742" s="128" t="str">
        <f t="shared" si="404"/>
        <v/>
      </c>
      <c r="AO3742" s="7" t="str">
        <f t="shared" si="407"/>
        <v/>
      </c>
      <c r="AP3742" s="10" t="str">
        <f t="shared" si="407"/>
        <v/>
      </c>
      <c r="AQ3742" s="310">
        <f>IF(ISNUMBER(SEARCH($T$30,AO3742)),MAX(AQ$5:AQ3741)+1,0)</f>
        <v>0</v>
      </c>
      <c r="AR3742" s="310">
        <f>IF(ISNUMBER(SEARCH($T$31,AO3742)),MAX(AR$5:AR3741)+1,0)</f>
        <v>0</v>
      </c>
      <c r="AS3742" s="128" t="str">
        <f t="shared" si="403"/>
        <v/>
      </c>
      <c r="AT3742" s="105" t="str">
        <f>IF(ISNUMBER($AS3742),INDEX($C$1:$AB$3985,$AS3742,AT$4),"")</f>
        <v/>
      </c>
      <c r="AU3742" s="128"/>
      <c r="AV3742" s="128" t="str">
        <f t="shared" si="405"/>
        <v/>
      </c>
      <c r="AW3742" s="105" t="str">
        <f>IF(ISNUMBER($AV3742),INDEX($C$1:$AB$3985,$AV3742,AW$4),"")</f>
        <v/>
      </c>
      <c r="AX3742" s="105" t="str">
        <f>IF(ISNUMBER($AV3742),INDEX($C$1:$AB$3985,$AV3742,AX$4),"")</f>
        <v/>
      </c>
      <c r="AY3742" s="128"/>
      <c r="AZ3742" s="128"/>
      <c r="BA3742" s="128" t="str">
        <f t="shared" si="406"/>
        <v/>
      </c>
      <c r="BB3742" s="105" t="str">
        <f>IF(ISNUMBER($BA3742),INDEX($C$1:$AB$3985,$BA3742,BB$4),"")</f>
        <v/>
      </c>
      <c r="BC3742" s="105"/>
    </row>
    <row r="3743" spans="1:55" x14ac:dyDescent="0.25">
      <c r="A3743" s="98"/>
      <c r="B3743" s="98"/>
      <c r="C3743" s="73"/>
      <c r="D3743" s="179"/>
      <c r="E3743" s="176"/>
      <c r="F3743" s="176"/>
      <c r="G3743" s="176"/>
      <c r="H3743" s="176"/>
      <c r="I3743" s="176"/>
      <c r="J3743" s="172"/>
      <c r="K3743" s="173"/>
      <c r="L3743" s="178"/>
      <c r="R3743" s="3"/>
      <c r="S3743" s="106"/>
      <c r="T3743" s="106"/>
      <c r="U3743" s="106"/>
      <c r="V3743" s="106"/>
      <c r="W3743" s="106"/>
      <c r="X3743" s="106"/>
      <c r="AB3743" s="188" t="str">
        <f t="shared" si="401"/>
        <v/>
      </c>
      <c r="AC3743" s="188" t="s">
        <v>1585</v>
      </c>
      <c r="AD3743" s="131"/>
      <c r="AE3743" s="131"/>
      <c r="AF3743" s="131"/>
      <c r="AG3743" s="131"/>
      <c r="AH3743" s="131"/>
      <c r="AI3743" s="131"/>
      <c r="AJ3743" s="128" t="str">
        <f t="shared" si="402"/>
        <v/>
      </c>
      <c r="AK3743" s="7" t="str">
        <f>IF(ISNUMBER($AJ3743),INDEX($C$1:$AB$3985,$AJ3743,AK$4),"")</f>
        <v/>
      </c>
      <c r="AL3743" s="7" t="str">
        <f>IF(ISNUMBER($AJ3743),INDEX($C$1:$AB$3985,$AJ3743,AL$4),"")</f>
        <v/>
      </c>
      <c r="AM3743" s="128"/>
      <c r="AN3743" s="128" t="str">
        <f t="shared" si="404"/>
        <v/>
      </c>
      <c r="AO3743" s="7" t="str">
        <f t="shared" si="407"/>
        <v/>
      </c>
      <c r="AP3743" s="10" t="str">
        <f t="shared" si="407"/>
        <v/>
      </c>
      <c r="AQ3743" s="310">
        <f>IF(ISNUMBER(SEARCH($T$30,AO3743)),MAX(AQ$5:AQ3742)+1,0)</f>
        <v>0</v>
      </c>
      <c r="AR3743" s="310">
        <f>IF(ISNUMBER(SEARCH($T$31,AO3743)),MAX(AR$5:AR3742)+1,0)</f>
        <v>0</v>
      </c>
      <c r="AS3743" s="128" t="str">
        <f t="shared" si="403"/>
        <v/>
      </c>
      <c r="AT3743" s="105" t="str">
        <f>IF(ISNUMBER($AS3743),INDEX($C$1:$AB$3985,$AS3743,AT$4),"")</f>
        <v/>
      </c>
      <c r="AU3743" s="128"/>
      <c r="AV3743" s="128" t="str">
        <f t="shared" si="405"/>
        <v/>
      </c>
      <c r="AW3743" s="105" t="str">
        <f>IF(ISNUMBER($AV3743),INDEX($C$1:$AB$3985,$AV3743,AW$4),"")</f>
        <v/>
      </c>
      <c r="AX3743" s="105" t="str">
        <f>IF(ISNUMBER($AV3743),INDEX($C$1:$AB$3985,$AV3743,AX$4),"")</f>
        <v/>
      </c>
      <c r="AY3743" s="128"/>
      <c r="AZ3743" s="128"/>
      <c r="BA3743" s="128" t="str">
        <f t="shared" si="406"/>
        <v/>
      </c>
      <c r="BB3743" s="105" t="str">
        <f>IF(ISNUMBER($BA3743),INDEX($C$1:$AB$3985,$BA3743,BB$4),"")</f>
        <v/>
      </c>
      <c r="BC3743" s="105"/>
    </row>
    <row r="3744" spans="1:55" x14ac:dyDescent="0.25">
      <c r="A3744" s="98"/>
      <c r="B3744" s="98"/>
      <c r="C3744" s="73"/>
      <c r="D3744" s="179"/>
      <c r="E3744" s="176"/>
      <c r="F3744" s="176"/>
      <c r="G3744" s="176"/>
      <c r="H3744" s="176"/>
      <c r="I3744" s="176"/>
      <c r="J3744" s="172"/>
      <c r="K3744" s="173"/>
      <c r="L3744" s="178"/>
      <c r="R3744" s="3"/>
      <c r="S3744" s="106"/>
      <c r="T3744" s="106"/>
      <c r="U3744" s="106"/>
      <c r="V3744" s="106"/>
      <c r="W3744" s="106"/>
      <c r="X3744" s="106"/>
      <c r="AB3744" s="188" t="str">
        <f t="shared" si="401"/>
        <v/>
      </c>
      <c r="AC3744" s="188" t="s">
        <v>1585</v>
      </c>
      <c r="AD3744" s="131"/>
      <c r="AE3744" s="131"/>
      <c r="AF3744" s="131"/>
      <c r="AG3744" s="131"/>
      <c r="AH3744" s="131"/>
      <c r="AI3744" s="131"/>
      <c r="AJ3744" s="128" t="str">
        <f t="shared" si="402"/>
        <v/>
      </c>
      <c r="AK3744" s="7" t="str">
        <f>IF(ISNUMBER($AJ3744),INDEX($C$1:$AB$3985,$AJ3744,AK$4),"")</f>
        <v/>
      </c>
      <c r="AL3744" s="7" t="str">
        <f>IF(ISNUMBER($AJ3744),INDEX($C$1:$AB$3985,$AJ3744,AL$4),"")</f>
        <v/>
      </c>
      <c r="AM3744" s="128"/>
      <c r="AN3744" s="128" t="str">
        <f t="shared" si="404"/>
        <v/>
      </c>
      <c r="AO3744" s="7" t="str">
        <f t="shared" si="407"/>
        <v/>
      </c>
      <c r="AP3744" s="10" t="str">
        <f t="shared" si="407"/>
        <v/>
      </c>
      <c r="AQ3744" s="310">
        <f>IF(ISNUMBER(SEARCH($T$30,AO3744)),MAX(AQ$5:AQ3743)+1,0)</f>
        <v>0</v>
      </c>
      <c r="AR3744" s="310">
        <f>IF(ISNUMBER(SEARCH($T$31,AO3744)),MAX(AR$5:AR3743)+1,0)</f>
        <v>0</v>
      </c>
      <c r="AS3744" s="128" t="str">
        <f t="shared" si="403"/>
        <v/>
      </c>
      <c r="AT3744" s="105" t="str">
        <f>IF(ISNUMBER($AS3744),INDEX($C$1:$AB$3985,$AS3744,AT$4),"")</f>
        <v/>
      </c>
      <c r="AU3744" s="128"/>
      <c r="AV3744" s="128" t="str">
        <f t="shared" si="405"/>
        <v/>
      </c>
      <c r="AW3744" s="105" t="str">
        <f>IF(ISNUMBER($AV3744),INDEX($C$1:$AB$3985,$AV3744,AW$4),"")</f>
        <v/>
      </c>
      <c r="AX3744" s="105" t="str">
        <f>IF(ISNUMBER($AV3744),INDEX($C$1:$AB$3985,$AV3744,AX$4),"")</f>
        <v/>
      </c>
      <c r="AY3744" s="128"/>
      <c r="AZ3744" s="128"/>
      <c r="BA3744" s="128" t="str">
        <f t="shared" si="406"/>
        <v/>
      </c>
      <c r="BB3744" s="105" t="str">
        <f>IF(ISNUMBER($BA3744),INDEX($C$1:$AB$3985,$BA3744,BB$4),"")</f>
        <v/>
      </c>
      <c r="BC3744" s="105"/>
    </row>
    <row r="3745" spans="1:55" x14ac:dyDescent="0.25">
      <c r="A3745" s="98"/>
      <c r="B3745" s="98"/>
      <c r="C3745" s="73"/>
      <c r="D3745" s="179"/>
      <c r="E3745" s="176"/>
      <c r="F3745" s="176"/>
      <c r="G3745" s="176"/>
      <c r="H3745" s="176"/>
      <c r="I3745" s="176"/>
      <c r="J3745" s="172"/>
      <c r="K3745" s="173"/>
      <c r="L3745" s="178"/>
      <c r="R3745" s="3"/>
      <c r="S3745" s="106"/>
      <c r="T3745" s="106"/>
      <c r="U3745" s="106"/>
      <c r="V3745" s="106"/>
      <c r="W3745" s="106"/>
      <c r="X3745" s="106"/>
      <c r="AB3745" s="188" t="str">
        <f t="shared" si="401"/>
        <v/>
      </c>
      <c r="AC3745" s="188" t="s">
        <v>1585</v>
      </c>
      <c r="AD3745" s="131"/>
      <c r="AE3745" s="131"/>
      <c r="AF3745" s="131"/>
      <c r="AG3745" s="131"/>
      <c r="AH3745" s="131"/>
      <c r="AI3745" s="131"/>
      <c r="AJ3745" s="128" t="str">
        <f t="shared" si="402"/>
        <v/>
      </c>
      <c r="AK3745" s="7" t="str">
        <f>IF(ISNUMBER($AJ3745),INDEX($C$1:$AB$3985,$AJ3745,AK$4),"")</f>
        <v/>
      </c>
      <c r="AL3745" s="7" t="str">
        <f>IF(ISNUMBER($AJ3745),INDEX($C$1:$AB$3985,$AJ3745,AL$4),"")</f>
        <v/>
      </c>
      <c r="AM3745" s="128"/>
      <c r="AN3745" s="128" t="str">
        <f t="shared" si="404"/>
        <v/>
      </c>
      <c r="AO3745" s="7" t="str">
        <f t="shared" si="407"/>
        <v/>
      </c>
      <c r="AP3745" s="10" t="str">
        <f t="shared" si="407"/>
        <v/>
      </c>
      <c r="AQ3745" s="310">
        <f>IF(ISNUMBER(SEARCH($T$30,AO3745)),MAX(AQ$5:AQ3744)+1,0)</f>
        <v>0</v>
      </c>
      <c r="AR3745" s="310">
        <f>IF(ISNUMBER(SEARCH($T$31,AO3745)),MAX(AR$5:AR3744)+1,0)</f>
        <v>0</v>
      </c>
      <c r="AS3745" s="128" t="str">
        <f t="shared" si="403"/>
        <v/>
      </c>
      <c r="AT3745" s="105" t="str">
        <f>IF(ISNUMBER($AS3745),INDEX($C$1:$AB$3985,$AS3745,AT$4),"")</f>
        <v/>
      </c>
      <c r="AU3745" s="128"/>
      <c r="AV3745" s="128" t="str">
        <f t="shared" si="405"/>
        <v/>
      </c>
      <c r="AW3745" s="105" t="str">
        <f>IF(ISNUMBER($AV3745),INDEX($C$1:$AB$3985,$AV3745,AW$4),"")</f>
        <v/>
      </c>
      <c r="AX3745" s="105" t="str">
        <f>IF(ISNUMBER($AV3745),INDEX($C$1:$AB$3985,$AV3745,AX$4),"")</f>
        <v/>
      </c>
      <c r="AY3745" s="128"/>
      <c r="AZ3745" s="128"/>
      <c r="BA3745" s="128" t="str">
        <f t="shared" si="406"/>
        <v/>
      </c>
      <c r="BB3745" s="105" t="str">
        <f>IF(ISNUMBER($BA3745),INDEX($C$1:$AB$3985,$BA3745,BB$4),"")</f>
        <v/>
      </c>
      <c r="BC3745" s="105"/>
    </row>
    <row r="3746" spans="1:55" x14ac:dyDescent="0.25">
      <c r="A3746" s="98"/>
      <c r="B3746" s="98"/>
      <c r="C3746" s="73"/>
      <c r="D3746" s="179"/>
      <c r="E3746" s="176"/>
      <c r="F3746" s="176"/>
      <c r="G3746" s="176"/>
      <c r="H3746" s="176"/>
      <c r="I3746" s="176"/>
      <c r="J3746" s="172"/>
      <c r="K3746" s="173"/>
      <c r="L3746" s="178"/>
      <c r="R3746" s="3"/>
      <c r="S3746" s="106"/>
      <c r="T3746" s="106"/>
      <c r="U3746" s="106"/>
      <c r="V3746" s="106"/>
      <c r="W3746" s="106"/>
      <c r="X3746" s="106"/>
      <c r="AB3746" s="188" t="str">
        <f t="shared" si="401"/>
        <v/>
      </c>
      <c r="AC3746" s="188" t="s">
        <v>1585</v>
      </c>
      <c r="AD3746" s="131"/>
      <c r="AE3746" s="131"/>
      <c r="AF3746" s="131"/>
      <c r="AG3746" s="131"/>
      <c r="AH3746" s="131"/>
      <c r="AI3746" s="131"/>
      <c r="AJ3746" s="128" t="str">
        <f t="shared" si="402"/>
        <v/>
      </c>
      <c r="AK3746" s="7" t="str">
        <f>IF(ISNUMBER($AJ3746),INDEX($C$1:$AB$3985,$AJ3746,AK$4),"")</f>
        <v/>
      </c>
      <c r="AL3746" s="7" t="str">
        <f>IF(ISNUMBER($AJ3746),INDEX($C$1:$AB$3985,$AJ3746,AL$4),"")</f>
        <v/>
      </c>
      <c r="AM3746" s="128"/>
      <c r="AN3746" s="128" t="str">
        <f t="shared" si="404"/>
        <v/>
      </c>
      <c r="AO3746" s="7" t="str">
        <f t="shared" si="407"/>
        <v/>
      </c>
      <c r="AP3746" s="10" t="str">
        <f t="shared" si="407"/>
        <v/>
      </c>
      <c r="AQ3746" s="310">
        <f>IF(ISNUMBER(SEARCH($T$30,AO3746)),MAX(AQ$5:AQ3745)+1,0)</f>
        <v>0</v>
      </c>
      <c r="AR3746" s="310">
        <f>IF(ISNUMBER(SEARCH($T$31,AO3746)),MAX(AR$5:AR3745)+1,0)</f>
        <v>0</v>
      </c>
      <c r="AS3746" s="128" t="str">
        <f t="shared" si="403"/>
        <v/>
      </c>
      <c r="AT3746" s="105" t="str">
        <f>IF(ISNUMBER($AS3746),INDEX($C$1:$AB$3985,$AS3746,AT$4),"")</f>
        <v/>
      </c>
      <c r="AU3746" s="128"/>
      <c r="AV3746" s="128" t="str">
        <f t="shared" si="405"/>
        <v/>
      </c>
      <c r="AW3746" s="105" t="str">
        <f>IF(ISNUMBER($AV3746),INDEX($C$1:$AB$3985,$AV3746,AW$4),"")</f>
        <v/>
      </c>
      <c r="AX3746" s="105" t="str">
        <f>IF(ISNUMBER($AV3746),INDEX($C$1:$AB$3985,$AV3746,AX$4),"")</f>
        <v/>
      </c>
      <c r="AY3746" s="128"/>
      <c r="AZ3746" s="128"/>
      <c r="BA3746" s="128" t="str">
        <f t="shared" si="406"/>
        <v/>
      </c>
      <c r="BB3746" s="105" t="str">
        <f>IF(ISNUMBER($BA3746),INDEX($C$1:$AB$3985,$BA3746,BB$4),"")</f>
        <v/>
      </c>
      <c r="BC3746" s="105"/>
    </row>
    <row r="3747" spans="1:55" x14ac:dyDescent="0.25">
      <c r="A3747" s="98"/>
      <c r="B3747" s="98"/>
      <c r="C3747" s="73"/>
      <c r="D3747" s="179"/>
      <c r="E3747" s="176"/>
      <c r="F3747" s="176"/>
      <c r="G3747" s="176"/>
      <c r="H3747" s="176"/>
      <c r="I3747" s="176"/>
      <c r="J3747" s="172"/>
      <c r="K3747" s="173"/>
      <c r="L3747" s="178"/>
      <c r="R3747" s="3"/>
      <c r="S3747" s="106"/>
      <c r="T3747" s="106"/>
      <c r="U3747" s="106"/>
      <c r="V3747" s="106"/>
      <c r="W3747" s="106"/>
      <c r="X3747" s="106"/>
      <c r="AB3747" s="188" t="str">
        <f t="shared" si="401"/>
        <v/>
      </c>
      <c r="AC3747" s="188" t="s">
        <v>1585</v>
      </c>
      <c r="AD3747" s="131"/>
      <c r="AE3747" s="131"/>
      <c r="AF3747" s="131"/>
      <c r="AG3747" s="131"/>
      <c r="AH3747" s="131"/>
      <c r="AI3747" s="131"/>
      <c r="AJ3747" s="128" t="str">
        <f t="shared" si="402"/>
        <v/>
      </c>
      <c r="AK3747" s="7" t="str">
        <f>IF(ISNUMBER($AJ3747),INDEX($C$1:$AB$3985,$AJ3747,AK$4),"")</f>
        <v/>
      </c>
      <c r="AL3747" s="7" t="str">
        <f>IF(ISNUMBER($AJ3747),INDEX($C$1:$AB$3985,$AJ3747,AL$4),"")</f>
        <v/>
      </c>
      <c r="AM3747" s="128"/>
      <c r="AN3747" s="128" t="str">
        <f t="shared" si="404"/>
        <v/>
      </c>
      <c r="AO3747" s="7" t="str">
        <f t="shared" si="407"/>
        <v/>
      </c>
      <c r="AP3747" s="10" t="str">
        <f t="shared" si="407"/>
        <v/>
      </c>
      <c r="AQ3747" s="310">
        <f>IF(ISNUMBER(SEARCH($T$30,AO3747)),MAX(AQ$5:AQ3746)+1,0)</f>
        <v>0</v>
      </c>
      <c r="AR3747" s="310">
        <f>IF(ISNUMBER(SEARCH($T$31,AO3747)),MAX(AR$5:AR3746)+1,0)</f>
        <v>0</v>
      </c>
      <c r="AS3747" s="128" t="str">
        <f t="shared" si="403"/>
        <v/>
      </c>
      <c r="AT3747" s="105" t="str">
        <f>IF(ISNUMBER($AS3747),INDEX($C$1:$AB$3985,$AS3747,AT$4),"")</f>
        <v/>
      </c>
      <c r="AU3747" s="128"/>
      <c r="AV3747" s="128" t="str">
        <f t="shared" si="405"/>
        <v/>
      </c>
      <c r="AW3747" s="105" t="str">
        <f>IF(ISNUMBER($AV3747),INDEX($C$1:$AB$3985,$AV3747,AW$4),"")</f>
        <v/>
      </c>
      <c r="AX3747" s="105" t="str">
        <f>IF(ISNUMBER($AV3747),INDEX($C$1:$AB$3985,$AV3747,AX$4),"")</f>
        <v/>
      </c>
      <c r="AY3747" s="128"/>
      <c r="AZ3747" s="128"/>
      <c r="BA3747" s="128" t="str">
        <f t="shared" si="406"/>
        <v/>
      </c>
      <c r="BB3747" s="105" t="str">
        <f>IF(ISNUMBER($BA3747),INDEX($C$1:$AB$3985,$BA3747,BB$4),"")</f>
        <v/>
      </c>
      <c r="BC3747" s="105"/>
    </row>
    <row r="3748" spans="1:55" x14ac:dyDescent="0.25">
      <c r="A3748" s="98"/>
      <c r="B3748" s="98"/>
      <c r="C3748" s="73"/>
      <c r="D3748" s="179"/>
      <c r="E3748" s="176"/>
      <c r="F3748" s="176"/>
      <c r="G3748" s="176"/>
      <c r="H3748" s="176"/>
      <c r="I3748" s="176"/>
      <c r="J3748" s="172"/>
      <c r="K3748" s="173"/>
      <c r="L3748" s="178"/>
      <c r="R3748" s="3"/>
      <c r="S3748" s="106"/>
      <c r="T3748" s="106"/>
      <c r="U3748" s="106"/>
      <c r="V3748" s="106"/>
      <c r="W3748" s="106"/>
      <c r="X3748" s="106"/>
      <c r="AB3748" s="188" t="str">
        <f t="shared" si="401"/>
        <v/>
      </c>
      <c r="AC3748" s="188" t="s">
        <v>1585</v>
      </c>
      <c r="AD3748" s="131"/>
      <c r="AE3748" s="131"/>
      <c r="AF3748" s="131"/>
      <c r="AG3748" s="131"/>
      <c r="AH3748" s="131"/>
      <c r="AI3748" s="131"/>
      <c r="AJ3748" s="128" t="str">
        <f t="shared" si="402"/>
        <v/>
      </c>
      <c r="AK3748" s="7" t="str">
        <f>IF(ISNUMBER($AJ3748),INDEX($C$1:$AB$3985,$AJ3748,AK$4),"")</f>
        <v/>
      </c>
      <c r="AL3748" s="7" t="str">
        <f>IF(ISNUMBER($AJ3748),INDEX($C$1:$AB$3985,$AJ3748,AL$4),"")</f>
        <v/>
      </c>
      <c r="AM3748" s="128"/>
      <c r="AN3748" s="128" t="str">
        <f t="shared" si="404"/>
        <v/>
      </c>
      <c r="AO3748" s="7" t="str">
        <f t="shared" si="407"/>
        <v/>
      </c>
      <c r="AP3748" s="10" t="str">
        <f t="shared" si="407"/>
        <v/>
      </c>
      <c r="AQ3748" s="310">
        <f>IF(ISNUMBER(SEARCH($T$30,AO3748)),MAX(AQ$5:AQ3747)+1,0)</f>
        <v>0</v>
      </c>
      <c r="AR3748" s="310">
        <f>IF(ISNUMBER(SEARCH($T$31,AO3748)),MAX(AR$5:AR3747)+1,0)</f>
        <v>0</v>
      </c>
      <c r="AS3748" s="128" t="str">
        <f t="shared" si="403"/>
        <v/>
      </c>
      <c r="AT3748" s="105" t="str">
        <f>IF(ISNUMBER($AS3748),INDEX($C$1:$AB$3985,$AS3748,AT$4),"")</f>
        <v/>
      </c>
      <c r="AU3748" s="128"/>
      <c r="AV3748" s="128" t="str">
        <f t="shared" si="405"/>
        <v/>
      </c>
      <c r="AW3748" s="105" t="str">
        <f>IF(ISNUMBER($AV3748),INDEX($C$1:$AB$3985,$AV3748,AW$4),"")</f>
        <v/>
      </c>
      <c r="AX3748" s="105" t="str">
        <f>IF(ISNUMBER($AV3748),INDEX($C$1:$AB$3985,$AV3748,AX$4),"")</f>
        <v/>
      </c>
      <c r="AY3748" s="128"/>
      <c r="AZ3748" s="128"/>
      <c r="BA3748" s="128" t="str">
        <f t="shared" si="406"/>
        <v/>
      </c>
      <c r="BB3748" s="105" t="str">
        <f>IF(ISNUMBER($BA3748),INDEX($C$1:$AB$3985,$BA3748,BB$4),"")</f>
        <v/>
      </c>
      <c r="BC3748" s="105"/>
    </row>
    <row r="3749" spans="1:55" x14ac:dyDescent="0.25">
      <c r="A3749" s="98"/>
      <c r="B3749" s="98"/>
      <c r="C3749" s="73"/>
      <c r="D3749" s="179"/>
      <c r="E3749" s="176"/>
      <c r="F3749" s="176"/>
      <c r="G3749" s="176"/>
      <c r="H3749" s="176"/>
      <c r="I3749" s="176"/>
      <c r="J3749" s="172"/>
      <c r="K3749" s="173"/>
      <c r="L3749" s="178"/>
      <c r="R3749" s="3"/>
      <c r="S3749" s="106"/>
      <c r="T3749" s="106"/>
      <c r="U3749" s="106"/>
      <c r="V3749" s="106"/>
      <c r="W3749" s="106"/>
      <c r="X3749" s="106"/>
      <c r="AB3749" s="188" t="str">
        <f t="shared" si="401"/>
        <v/>
      </c>
      <c r="AC3749" s="188" t="s">
        <v>1585</v>
      </c>
      <c r="AD3749" s="131"/>
      <c r="AE3749" s="131"/>
      <c r="AF3749" s="131"/>
      <c r="AG3749" s="131"/>
      <c r="AH3749" s="131"/>
      <c r="AI3749" s="131"/>
      <c r="AJ3749" s="128" t="str">
        <f t="shared" si="402"/>
        <v/>
      </c>
      <c r="AK3749" s="7" t="str">
        <f>IF(ISNUMBER($AJ3749),INDEX($C$1:$AB$3985,$AJ3749,AK$4),"")</f>
        <v/>
      </c>
      <c r="AL3749" s="7" t="str">
        <f>IF(ISNUMBER($AJ3749),INDEX($C$1:$AB$3985,$AJ3749,AL$4),"")</f>
        <v/>
      </c>
      <c r="AM3749" s="128"/>
      <c r="AN3749" s="128" t="str">
        <f t="shared" si="404"/>
        <v/>
      </c>
      <c r="AO3749" s="7" t="str">
        <f t="shared" si="407"/>
        <v/>
      </c>
      <c r="AP3749" s="10" t="str">
        <f t="shared" si="407"/>
        <v/>
      </c>
      <c r="AQ3749" s="310">
        <f>IF(ISNUMBER(SEARCH($T$30,AO3749)),MAX(AQ$5:AQ3748)+1,0)</f>
        <v>0</v>
      </c>
      <c r="AR3749" s="310">
        <f>IF(ISNUMBER(SEARCH($T$31,AO3749)),MAX(AR$5:AR3748)+1,0)</f>
        <v>0</v>
      </c>
      <c r="AS3749" s="128" t="str">
        <f t="shared" si="403"/>
        <v/>
      </c>
      <c r="AT3749" s="105" t="str">
        <f>IF(ISNUMBER($AS3749),INDEX($C$1:$AB$3985,$AS3749,AT$4),"")</f>
        <v/>
      </c>
      <c r="AU3749" s="128"/>
      <c r="AV3749" s="128" t="str">
        <f t="shared" si="405"/>
        <v/>
      </c>
      <c r="AW3749" s="105" t="str">
        <f>IF(ISNUMBER($AV3749),INDEX($C$1:$AB$3985,$AV3749,AW$4),"")</f>
        <v/>
      </c>
      <c r="AX3749" s="105" t="str">
        <f>IF(ISNUMBER($AV3749),INDEX($C$1:$AB$3985,$AV3749,AX$4),"")</f>
        <v/>
      </c>
      <c r="AY3749" s="128"/>
      <c r="AZ3749" s="128"/>
      <c r="BA3749" s="128" t="str">
        <f t="shared" si="406"/>
        <v/>
      </c>
      <c r="BB3749" s="105" t="str">
        <f>IF(ISNUMBER($BA3749),INDEX($C$1:$AB$3985,$BA3749,BB$4),"")</f>
        <v/>
      </c>
      <c r="BC3749" s="105"/>
    </row>
    <row r="3750" spans="1:55" x14ac:dyDescent="0.25">
      <c r="A3750" s="98"/>
      <c r="B3750" s="98"/>
      <c r="C3750" s="73"/>
      <c r="D3750" s="179"/>
      <c r="E3750" s="176"/>
      <c r="F3750" s="176"/>
      <c r="G3750" s="176"/>
      <c r="H3750" s="176"/>
      <c r="I3750" s="176"/>
      <c r="J3750" s="172"/>
      <c r="K3750" s="173"/>
      <c r="L3750" s="178"/>
      <c r="R3750" s="3"/>
      <c r="S3750" s="106"/>
      <c r="T3750" s="106"/>
      <c r="U3750" s="106"/>
      <c r="V3750" s="106"/>
      <c r="W3750" s="106"/>
      <c r="X3750" s="106"/>
      <c r="AB3750" s="188" t="str">
        <f t="shared" si="401"/>
        <v/>
      </c>
      <c r="AC3750" s="188" t="s">
        <v>1585</v>
      </c>
      <c r="AD3750" s="131"/>
      <c r="AE3750" s="131"/>
      <c r="AF3750" s="131"/>
      <c r="AG3750" s="131"/>
      <c r="AH3750" s="131"/>
      <c r="AI3750" s="131"/>
      <c r="AJ3750" s="128" t="str">
        <f t="shared" si="402"/>
        <v/>
      </c>
      <c r="AK3750" s="7" t="str">
        <f>IF(ISNUMBER($AJ3750),INDEX($C$1:$AB$3985,$AJ3750,AK$4),"")</f>
        <v/>
      </c>
      <c r="AL3750" s="7" t="str">
        <f>IF(ISNUMBER($AJ3750),INDEX($C$1:$AB$3985,$AJ3750,AL$4),"")</f>
        <v/>
      </c>
      <c r="AM3750" s="128"/>
      <c r="AN3750" s="128" t="str">
        <f t="shared" si="404"/>
        <v/>
      </c>
      <c r="AO3750" s="7" t="str">
        <f t="shared" si="407"/>
        <v/>
      </c>
      <c r="AP3750" s="10" t="str">
        <f t="shared" si="407"/>
        <v/>
      </c>
      <c r="AQ3750" s="310">
        <f>IF(ISNUMBER(SEARCH($T$30,AO3750)),MAX(AQ$5:AQ3749)+1,0)</f>
        <v>0</v>
      </c>
      <c r="AR3750" s="310">
        <f>IF(ISNUMBER(SEARCH($T$31,AO3750)),MAX(AR$5:AR3749)+1,0)</f>
        <v>0</v>
      </c>
      <c r="AS3750" s="128" t="str">
        <f t="shared" si="403"/>
        <v/>
      </c>
      <c r="AT3750" s="105" t="str">
        <f>IF(ISNUMBER($AS3750),INDEX($C$1:$AB$3985,$AS3750,AT$4),"")</f>
        <v/>
      </c>
      <c r="AU3750" s="128"/>
      <c r="AV3750" s="128" t="str">
        <f t="shared" si="405"/>
        <v/>
      </c>
      <c r="AW3750" s="105" t="str">
        <f>IF(ISNUMBER($AV3750),INDEX($C$1:$AB$3985,$AV3750,AW$4),"")</f>
        <v/>
      </c>
      <c r="AX3750" s="105" t="str">
        <f>IF(ISNUMBER($AV3750),INDEX($C$1:$AB$3985,$AV3750,AX$4),"")</f>
        <v/>
      </c>
      <c r="AY3750" s="128"/>
      <c r="AZ3750" s="128"/>
      <c r="BA3750" s="128" t="str">
        <f t="shared" si="406"/>
        <v/>
      </c>
      <c r="BB3750" s="105" t="str">
        <f>IF(ISNUMBER($BA3750),INDEX($C$1:$AB$3985,$BA3750,BB$4),"")</f>
        <v/>
      </c>
      <c r="BC3750" s="105"/>
    </row>
    <row r="3751" spans="1:55" x14ac:dyDescent="0.25">
      <c r="A3751" s="98"/>
      <c r="B3751" s="98"/>
      <c r="C3751" s="73"/>
      <c r="D3751" s="179"/>
      <c r="E3751" s="176"/>
      <c r="F3751" s="176"/>
      <c r="G3751" s="176"/>
      <c r="H3751" s="176"/>
      <c r="I3751" s="176"/>
      <c r="J3751" s="172"/>
      <c r="K3751" s="173"/>
      <c r="L3751" s="178"/>
      <c r="R3751" s="3"/>
      <c r="S3751" s="106"/>
      <c r="T3751" s="106"/>
      <c r="U3751" s="106"/>
      <c r="V3751" s="106"/>
      <c r="W3751" s="106"/>
      <c r="X3751" s="106"/>
      <c r="AB3751" s="188" t="str">
        <f t="shared" si="401"/>
        <v/>
      </c>
      <c r="AC3751" s="188" t="s">
        <v>1585</v>
      </c>
      <c r="AD3751" s="131"/>
      <c r="AE3751" s="131"/>
      <c r="AF3751" s="131"/>
      <c r="AG3751" s="131"/>
      <c r="AH3751" s="131"/>
      <c r="AI3751" s="131"/>
      <c r="AJ3751" s="128" t="str">
        <f t="shared" si="402"/>
        <v/>
      </c>
      <c r="AK3751" s="7" t="str">
        <f>IF(ISNUMBER($AJ3751),INDEX($C$1:$AB$3985,$AJ3751,AK$4),"")</f>
        <v/>
      </c>
      <c r="AL3751" s="7" t="str">
        <f>IF(ISNUMBER($AJ3751),INDEX($C$1:$AB$3985,$AJ3751,AL$4),"")</f>
        <v/>
      </c>
      <c r="AM3751" s="128"/>
      <c r="AN3751" s="128" t="str">
        <f t="shared" si="404"/>
        <v/>
      </c>
      <c r="AO3751" s="7" t="str">
        <f t="shared" si="407"/>
        <v/>
      </c>
      <c r="AP3751" s="10" t="str">
        <f t="shared" si="407"/>
        <v/>
      </c>
      <c r="AQ3751" s="310">
        <f>IF(ISNUMBER(SEARCH($T$30,AO3751)),MAX(AQ$5:AQ3750)+1,0)</f>
        <v>0</v>
      </c>
      <c r="AR3751" s="310">
        <f>IF(ISNUMBER(SEARCH($T$31,AO3751)),MAX(AR$5:AR3750)+1,0)</f>
        <v>0</v>
      </c>
      <c r="AS3751" s="128" t="str">
        <f t="shared" si="403"/>
        <v/>
      </c>
      <c r="AT3751" s="105" t="str">
        <f>IF(ISNUMBER($AS3751),INDEX($C$1:$AB$3985,$AS3751,AT$4),"")</f>
        <v/>
      </c>
      <c r="AU3751" s="128"/>
      <c r="AV3751" s="128" t="str">
        <f t="shared" si="405"/>
        <v/>
      </c>
      <c r="AW3751" s="105" t="str">
        <f>IF(ISNUMBER($AV3751),INDEX($C$1:$AB$3985,$AV3751,AW$4),"")</f>
        <v/>
      </c>
      <c r="AX3751" s="105" t="str">
        <f>IF(ISNUMBER($AV3751),INDEX($C$1:$AB$3985,$AV3751,AX$4),"")</f>
        <v/>
      </c>
      <c r="AY3751" s="128"/>
      <c r="AZ3751" s="128"/>
      <c r="BA3751" s="128" t="str">
        <f t="shared" si="406"/>
        <v/>
      </c>
      <c r="BB3751" s="105" t="str">
        <f>IF(ISNUMBER($BA3751),INDEX($C$1:$AB$3985,$BA3751,BB$4),"")</f>
        <v/>
      </c>
      <c r="BC3751" s="105"/>
    </row>
    <row r="3752" spans="1:55" x14ac:dyDescent="0.25">
      <c r="A3752" s="98"/>
      <c r="B3752" s="98"/>
      <c r="C3752" s="73"/>
      <c r="D3752" s="179"/>
      <c r="E3752" s="176"/>
      <c r="F3752" s="176"/>
      <c r="G3752" s="176"/>
      <c r="H3752" s="176"/>
      <c r="I3752" s="176"/>
      <c r="J3752" s="172"/>
      <c r="K3752" s="173"/>
      <c r="L3752" s="178"/>
      <c r="R3752" s="3"/>
      <c r="S3752" s="106"/>
      <c r="T3752" s="106"/>
      <c r="U3752" s="106"/>
      <c r="V3752" s="106"/>
      <c r="W3752" s="106"/>
      <c r="X3752" s="106"/>
      <c r="AB3752" s="188" t="str">
        <f t="shared" si="401"/>
        <v/>
      </c>
      <c r="AC3752" s="188" t="s">
        <v>1585</v>
      </c>
      <c r="AD3752" s="131"/>
      <c r="AE3752" s="131"/>
      <c r="AF3752" s="131"/>
      <c r="AG3752" s="131"/>
      <c r="AH3752" s="131"/>
      <c r="AI3752" s="131"/>
      <c r="AJ3752" s="128" t="str">
        <f t="shared" si="402"/>
        <v/>
      </c>
      <c r="AK3752" s="7" t="str">
        <f>IF(ISNUMBER($AJ3752),INDEX($C$1:$AB$3985,$AJ3752,AK$4),"")</f>
        <v/>
      </c>
      <c r="AL3752" s="7" t="str">
        <f>IF(ISNUMBER($AJ3752),INDEX($C$1:$AB$3985,$AJ3752,AL$4),"")</f>
        <v/>
      </c>
      <c r="AM3752" s="128"/>
      <c r="AN3752" s="128" t="str">
        <f t="shared" si="404"/>
        <v/>
      </c>
      <c r="AO3752" s="7" t="str">
        <f t="shared" si="407"/>
        <v/>
      </c>
      <c r="AP3752" s="10" t="str">
        <f t="shared" si="407"/>
        <v/>
      </c>
      <c r="AQ3752" s="310">
        <f>IF(ISNUMBER(SEARCH($T$30,AO3752)),MAX(AQ$5:AQ3751)+1,0)</f>
        <v>0</v>
      </c>
      <c r="AR3752" s="310">
        <f>IF(ISNUMBER(SEARCH($T$31,AO3752)),MAX(AR$5:AR3751)+1,0)</f>
        <v>0</v>
      </c>
      <c r="AS3752" s="128" t="str">
        <f t="shared" si="403"/>
        <v/>
      </c>
      <c r="AT3752" s="105" t="str">
        <f>IF(ISNUMBER($AS3752),INDEX($C$1:$AB$3985,$AS3752,AT$4),"")</f>
        <v/>
      </c>
      <c r="AU3752" s="128"/>
      <c r="AV3752" s="128" t="str">
        <f t="shared" si="405"/>
        <v/>
      </c>
      <c r="AW3752" s="105" t="str">
        <f>IF(ISNUMBER($AV3752),INDEX($C$1:$AB$3985,$AV3752,AW$4),"")</f>
        <v/>
      </c>
      <c r="AX3752" s="105" t="str">
        <f>IF(ISNUMBER($AV3752),INDEX($C$1:$AB$3985,$AV3752,AX$4),"")</f>
        <v/>
      </c>
      <c r="AY3752" s="128"/>
      <c r="AZ3752" s="128"/>
      <c r="BA3752" s="128" t="str">
        <f t="shared" si="406"/>
        <v/>
      </c>
      <c r="BB3752" s="105" t="str">
        <f>IF(ISNUMBER($BA3752),INDEX($C$1:$AB$3985,$BA3752,BB$4),"")</f>
        <v/>
      </c>
      <c r="BC3752" s="105"/>
    </row>
    <row r="3753" spans="1:55" x14ac:dyDescent="0.25">
      <c r="A3753" s="98"/>
      <c r="B3753" s="98"/>
      <c r="C3753" s="73"/>
      <c r="D3753" s="179"/>
      <c r="E3753" s="176"/>
      <c r="F3753" s="176"/>
      <c r="G3753" s="176"/>
      <c r="H3753" s="176"/>
      <c r="I3753" s="176"/>
      <c r="J3753" s="172"/>
      <c r="K3753" s="173"/>
      <c r="L3753" s="178"/>
      <c r="R3753" s="3"/>
      <c r="S3753" s="106"/>
      <c r="T3753" s="106"/>
      <c r="U3753" s="106"/>
      <c r="V3753" s="106"/>
      <c r="W3753" s="106"/>
      <c r="X3753" s="106"/>
      <c r="AB3753" s="188" t="str">
        <f t="shared" si="401"/>
        <v/>
      </c>
      <c r="AC3753" s="188" t="s">
        <v>1585</v>
      </c>
      <c r="AD3753" s="131"/>
      <c r="AE3753" s="131"/>
      <c r="AF3753" s="131"/>
      <c r="AG3753" s="131"/>
      <c r="AH3753" s="131"/>
      <c r="AI3753" s="131"/>
      <c r="AJ3753" s="128" t="str">
        <f t="shared" si="402"/>
        <v/>
      </c>
      <c r="AK3753" s="7" t="str">
        <f>IF(ISNUMBER($AJ3753),INDEX($C$1:$AB$3985,$AJ3753,AK$4),"")</f>
        <v/>
      </c>
      <c r="AL3753" s="7" t="str">
        <f>IF(ISNUMBER($AJ3753),INDEX($C$1:$AB$3985,$AJ3753,AL$4),"")</f>
        <v/>
      </c>
      <c r="AM3753" s="128"/>
      <c r="AN3753" s="128" t="str">
        <f t="shared" si="404"/>
        <v/>
      </c>
      <c r="AO3753" s="7" t="str">
        <f t="shared" si="407"/>
        <v/>
      </c>
      <c r="AP3753" s="10" t="str">
        <f t="shared" si="407"/>
        <v/>
      </c>
      <c r="AQ3753" s="310">
        <f>IF(ISNUMBER(SEARCH($T$30,AO3753)),MAX(AQ$5:AQ3752)+1,0)</f>
        <v>0</v>
      </c>
      <c r="AR3753" s="310">
        <f>IF(ISNUMBER(SEARCH($T$31,AO3753)),MAX(AR$5:AR3752)+1,0)</f>
        <v>0</v>
      </c>
      <c r="AS3753" s="128" t="str">
        <f t="shared" si="403"/>
        <v/>
      </c>
      <c r="AT3753" s="105" t="str">
        <f>IF(ISNUMBER($AS3753),INDEX($C$1:$AB$3985,$AS3753,AT$4),"")</f>
        <v/>
      </c>
      <c r="AU3753" s="128"/>
      <c r="AV3753" s="128" t="str">
        <f t="shared" si="405"/>
        <v/>
      </c>
      <c r="AW3753" s="105" t="str">
        <f>IF(ISNUMBER($AV3753),INDEX($C$1:$AB$3985,$AV3753,AW$4),"")</f>
        <v/>
      </c>
      <c r="AX3753" s="105" t="str">
        <f>IF(ISNUMBER($AV3753),INDEX($C$1:$AB$3985,$AV3753,AX$4),"")</f>
        <v/>
      </c>
      <c r="AY3753" s="128"/>
      <c r="AZ3753" s="128"/>
      <c r="BA3753" s="128" t="str">
        <f t="shared" si="406"/>
        <v/>
      </c>
      <c r="BB3753" s="105" t="str">
        <f>IF(ISNUMBER($BA3753),INDEX($C$1:$AB$3985,$BA3753,BB$4),"")</f>
        <v/>
      </c>
      <c r="BC3753" s="105"/>
    </row>
    <row r="3754" spans="1:55" x14ac:dyDescent="0.25">
      <c r="A3754" s="98"/>
      <c r="B3754" s="98"/>
      <c r="C3754" s="73"/>
      <c r="D3754" s="179"/>
      <c r="E3754" s="176"/>
      <c r="F3754" s="176"/>
      <c r="G3754" s="176"/>
      <c r="H3754" s="176"/>
      <c r="I3754" s="176"/>
      <c r="J3754" s="172"/>
      <c r="K3754" s="173"/>
      <c r="L3754" s="178"/>
      <c r="R3754" s="3"/>
      <c r="S3754" s="106"/>
      <c r="T3754" s="106"/>
      <c r="U3754" s="106"/>
      <c r="V3754" s="106"/>
      <c r="W3754" s="106"/>
      <c r="X3754" s="106"/>
      <c r="AB3754" s="188" t="str">
        <f t="shared" si="401"/>
        <v/>
      </c>
      <c r="AC3754" s="188" t="s">
        <v>1585</v>
      </c>
      <c r="AD3754" s="131"/>
      <c r="AE3754" s="131"/>
      <c r="AF3754" s="131"/>
      <c r="AG3754" s="131"/>
      <c r="AH3754" s="131"/>
      <c r="AI3754" s="131"/>
      <c r="AJ3754" s="128" t="str">
        <f t="shared" si="402"/>
        <v/>
      </c>
      <c r="AK3754" s="7" t="str">
        <f>IF(ISNUMBER($AJ3754),INDEX($C$1:$AB$3985,$AJ3754,AK$4),"")</f>
        <v/>
      </c>
      <c r="AL3754" s="7" t="str">
        <f>IF(ISNUMBER($AJ3754),INDEX($C$1:$AB$3985,$AJ3754,AL$4),"")</f>
        <v/>
      </c>
      <c r="AM3754" s="128"/>
      <c r="AN3754" s="128" t="str">
        <f t="shared" si="404"/>
        <v/>
      </c>
      <c r="AO3754" s="7" t="str">
        <f t="shared" si="407"/>
        <v/>
      </c>
      <c r="AP3754" s="10" t="str">
        <f t="shared" si="407"/>
        <v/>
      </c>
      <c r="AQ3754" s="310">
        <f>IF(ISNUMBER(SEARCH($T$30,AO3754)),MAX(AQ$5:AQ3753)+1,0)</f>
        <v>0</v>
      </c>
      <c r="AR3754" s="310">
        <f>IF(ISNUMBER(SEARCH($T$31,AO3754)),MAX(AR$5:AR3753)+1,0)</f>
        <v>0</v>
      </c>
      <c r="AS3754" s="128" t="str">
        <f t="shared" si="403"/>
        <v/>
      </c>
      <c r="AT3754" s="105" t="str">
        <f>IF(ISNUMBER($AS3754),INDEX($C$1:$AB$3985,$AS3754,AT$4),"")</f>
        <v/>
      </c>
      <c r="AU3754" s="128"/>
      <c r="AV3754" s="128" t="str">
        <f t="shared" si="405"/>
        <v/>
      </c>
      <c r="AW3754" s="105" t="str">
        <f>IF(ISNUMBER($AV3754),INDEX($C$1:$AB$3985,$AV3754,AW$4),"")</f>
        <v/>
      </c>
      <c r="AX3754" s="105" t="str">
        <f>IF(ISNUMBER($AV3754),INDEX($C$1:$AB$3985,$AV3754,AX$4),"")</f>
        <v/>
      </c>
      <c r="AY3754" s="128"/>
      <c r="AZ3754" s="128"/>
      <c r="BA3754" s="128" t="str">
        <f t="shared" si="406"/>
        <v/>
      </c>
      <c r="BB3754" s="105" t="str">
        <f>IF(ISNUMBER($BA3754),INDEX($C$1:$AB$3985,$BA3754,BB$4),"")</f>
        <v/>
      </c>
      <c r="BC3754" s="105"/>
    </row>
    <row r="3755" spans="1:55" x14ac:dyDescent="0.25">
      <c r="A3755" s="98"/>
      <c r="B3755" s="98"/>
      <c r="C3755" s="73"/>
      <c r="D3755" s="179"/>
      <c r="E3755" s="176"/>
      <c r="F3755" s="176"/>
      <c r="G3755" s="176"/>
      <c r="H3755" s="176"/>
      <c r="I3755" s="176"/>
      <c r="J3755" s="172"/>
      <c r="K3755" s="173"/>
      <c r="L3755" s="178"/>
      <c r="R3755" s="3"/>
      <c r="S3755" s="106"/>
      <c r="T3755" s="106"/>
      <c r="U3755" s="106"/>
      <c r="V3755" s="106"/>
      <c r="W3755" s="106"/>
      <c r="X3755" s="106"/>
      <c r="AB3755" s="188" t="str">
        <f t="shared" si="401"/>
        <v/>
      </c>
      <c r="AC3755" s="188" t="s">
        <v>1585</v>
      </c>
      <c r="AD3755" s="131"/>
      <c r="AE3755" s="131"/>
      <c r="AF3755" s="131"/>
      <c r="AG3755" s="131"/>
      <c r="AH3755" s="131"/>
      <c r="AI3755" s="131"/>
      <c r="AJ3755" s="128" t="str">
        <f t="shared" si="402"/>
        <v/>
      </c>
      <c r="AK3755" s="7" t="str">
        <f>IF(ISNUMBER($AJ3755),INDEX($C$1:$AB$3985,$AJ3755,AK$4),"")</f>
        <v/>
      </c>
      <c r="AL3755" s="7" t="str">
        <f>IF(ISNUMBER($AJ3755),INDEX($C$1:$AB$3985,$AJ3755,AL$4),"")</f>
        <v/>
      </c>
      <c r="AM3755" s="128"/>
      <c r="AN3755" s="128" t="str">
        <f t="shared" si="404"/>
        <v/>
      </c>
      <c r="AO3755" s="7" t="str">
        <f t="shared" si="407"/>
        <v/>
      </c>
      <c r="AP3755" s="10" t="str">
        <f t="shared" si="407"/>
        <v/>
      </c>
      <c r="AQ3755" s="310">
        <f>IF(ISNUMBER(SEARCH($T$30,AO3755)),MAX(AQ$5:AQ3754)+1,0)</f>
        <v>0</v>
      </c>
      <c r="AR3755" s="310">
        <f>IF(ISNUMBER(SEARCH($T$31,AO3755)),MAX(AR$5:AR3754)+1,0)</f>
        <v>0</v>
      </c>
      <c r="AS3755" s="128" t="str">
        <f t="shared" si="403"/>
        <v/>
      </c>
      <c r="AT3755" s="105" t="str">
        <f>IF(ISNUMBER($AS3755),INDEX($C$1:$AB$3985,$AS3755,AT$4),"")</f>
        <v/>
      </c>
      <c r="AU3755" s="128"/>
      <c r="AV3755" s="128" t="str">
        <f t="shared" si="405"/>
        <v/>
      </c>
      <c r="AW3755" s="105" t="str">
        <f>IF(ISNUMBER($AV3755),INDEX($C$1:$AB$3985,$AV3755,AW$4),"")</f>
        <v/>
      </c>
      <c r="AX3755" s="105" t="str">
        <f>IF(ISNUMBER($AV3755),INDEX($C$1:$AB$3985,$AV3755,AX$4),"")</f>
        <v/>
      </c>
      <c r="AY3755" s="128"/>
      <c r="AZ3755" s="128"/>
      <c r="BA3755" s="128" t="str">
        <f t="shared" si="406"/>
        <v/>
      </c>
      <c r="BB3755" s="105" t="str">
        <f>IF(ISNUMBER($BA3755),INDEX($C$1:$AB$3985,$BA3755,BB$4),"")</f>
        <v/>
      </c>
      <c r="BC3755" s="105"/>
    </row>
    <row r="3756" spans="1:55" x14ac:dyDescent="0.25">
      <c r="A3756" s="98"/>
      <c r="B3756" s="98"/>
      <c r="C3756" s="73"/>
      <c r="D3756" s="179"/>
      <c r="E3756" s="176"/>
      <c r="F3756" s="176"/>
      <c r="G3756" s="176"/>
      <c r="H3756" s="176"/>
      <c r="I3756" s="176"/>
      <c r="J3756" s="172"/>
      <c r="K3756" s="173"/>
      <c r="L3756" s="178"/>
      <c r="R3756" s="3"/>
      <c r="S3756" s="106"/>
      <c r="T3756" s="106"/>
      <c r="U3756" s="106"/>
      <c r="V3756" s="106"/>
      <c r="W3756" s="106"/>
      <c r="X3756" s="106"/>
      <c r="AB3756" s="188" t="str">
        <f t="shared" si="401"/>
        <v/>
      </c>
      <c r="AC3756" s="188" t="s">
        <v>1585</v>
      </c>
      <c r="AD3756" s="131"/>
      <c r="AE3756" s="131"/>
      <c r="AF3756" s="131"/>
      <c r="AG3756" s="131"/>
      <c r="AH3756" s="131"/>
      <c r="AI3756" s="131"/>
      <c r="AJ3756" s="128" t="str">
        <f t="shared" si="402"/>
        <v/>
      </c>
      <c r="AK3756" s="7" t="str">
        <f>IF(ISNUMBER($AJ3756),INDEX($C$1:$AB$3985,$AJ3756,AK$4),"")</f>
        <v/>
      </c>
      <c r="AL3756" s="7" t="str">
        <f>IF(ISNUMBER($AJ3756),INDEX($C$1:$AB$3985,$AJ3756,AL$4),"")</f>
        <v/>
      </c>
      <c r="AM3756" s="128"/>
      <c r="AN3756" s="128" t="str">
        <f t="shared" si="404"/>
        <v/>
      </c>
      <c r="AO3756" s="7" t="str">
        <f t="shared" si="407"/>
        <v/>
      </c>
      <c r="AP3756" s="10" t="str">
        <f t="shared" si="407"/>
        <v/>
      </c>
      <c r="AQ3756" s="310">
        <f>IF(ISNUMBER(SEARCH($T$30,AO3756)),MAX(AQ$5:AQ3755)+1,0)</f>
        <v>0</v>
      </c>
      <c r="AR3756" s="310">
        <f>IF(ISNUMBER(SEARCH($T$31,AO3756)),MAX(AR$5:AR3755)+1,0)</f>
        <v>0</v>
      </c>
      <c r="AS3756" s="128" t="str">
        <f t="shared" si="403"/>
        <v/>
      </c>
      <c r="AT3756" s="105" t="str">
        <f>IF(ISNUMBER($AS3756),INDEX($C$1:$AB$3985,$AS3756,AT$4),"")</f>
        <v/>
      </c>
      <c r="AU3756" s="128"/>
      <c r="AV3756" s="128" t="str">
        <f t="shared" si="405"/>
        <v/>
      </c>
      <c r="AW3756" s="105" t="str">
        <f>IF(ISNUMBER($AV3756),INDEX($C$1:$AB$3985,$AV3756,AW$4),"")</f>
        <v/>
      </c>
      <c r="AX3756" s="105" t="str">
        <f>IF(ISNUMBER($AV3756),INDEX($C$1:$AB$3985,$AV3756,AX$4),"")</f>
        <v/>
      </c>
      <c r="AY3756" s="128"/>
      <c r="AZ3756" s="128"/>
      <c r="BA3756" s="128" t="str">
        <f t="shared" si="406"/>
        <v/>
      </c>
      <c r="BB3756" s="105" t="str">
        <f>IF(ISNUMBER($BA3756),INDEX($C$1:$AB$3985,$BA3756,BB$4),"")</f>
        <v/>
      </c>
      <c r="BC3756" s="105"/>
    </row>
    <row r="3757" spans="1:55" x14ac:dyDescent="0.25">
      <c r="A3757" s="98"/>
      <c r="B3757" s="98"/>
      <c r="C3757" s="73"/>
      <c r="D3757" s="179"/>
      <c r="E3757" s="176"/>
      <c r="F3757" s="176"/>
      <c r="G3757" s="176"/>
      <c r="H3757" s="176"/>
      <c r="I3757" s="176"/>
      <c r="J3757" s="172"/>
      <c r="K3757" s="173"/>
      <c r="L3757" s="178"/>
      <c r="R3757" s="3"/>
      <c r="S3757" s="106"/>
      <c r="T3757" s="106"/>
      <c r="U3757" s="106"/>
      <c r="V3757" s="106"/>
      <c r="W3757" s="106"/>
      <c r="X3757" s="106"/>
      <c r="AB3757" s="188" t="str">
        <f t="shared" si="401"/>
        <v/>
      </c>
      <c r="AC3757" s="188" t="s">
        <v>1585</v>
      </c>
      <c r="AD3757" s="131"/>
      <c r="AE3757" s="131"/>
      <c r="AF3757" s="131"/>
      <c r="AG3757" s="131"/>
      <c r="AH3757" s="131"/>
      <c r="AI3757" s="131"/>
      <c r="AJ3757" s="128" t="str">
        <f t="shared" si="402"/>
        <v/>
      </c>
      <c r="AK3757" s="7" t="str">
        <f>IF(ISNUMBER($AJ3757),INDEX($C$1:$AB$3985,$AJ3757,AK$4),"")</f>
        <v/>
      </c>
      <c r="AL3757" s="7" t="str">
        <f>IF(ISNUMBER($AJ3757),INDEX($C$1:$AB$3985,$AJ3757,AL$4),"")</f>
        <v/>
      </c>
      <c r="AM3757" s="128"/>
      <c r="AN3757" s="128" t="str">
        <f t="shared" si="404"/>
        <v/>
      </c>
      <c r="AO3757" s="7" t="str">
        <f t="shared" si="407"/>
        <v/>
      </c>
      <c r="AP3757" s="10" t="str">
        <f t="shared" si="407"/>
        <v/>
      </c>
      <c r="AQ3757" s="310">
        <f>IF(ISNUMBER(SEARCH($T$30,AO3757)),MAX(AQ$5:AQ3756)+1,0)</f>
        <v>0</v>
      </c>
      <c r="AR3757" s="310">
        <f>IF(ISNUMBER(SEARCH($T$31,AO3757)),MAX(AR$5:AR3756)+1,0)</f>
        <v>0</v>
      </c>
      <c r="AS3757" s="128" t="str">
        <f t="shared" si="403"/>
        <v/>
      </c>
      <c r="AT3757" s="105" t="str">
        <f>IF(ISNUMBER($AS3757),INDEX($C$1:$AB$3985,$AS3757,AT$4),"")</f>
        <v/>
      </c>
      <c r="AU3757" s="128"/>
      <c r="AV3757" s="128" t="str">
        <f t="shared" si="405"/>
        <v/>
      </c>
      <c r="AW3757" s="105" t="str">
        <f>IF(ISNUMBER($AV3757),INDEX($C$1:$AB$3985,$AV3757,AW$4),"")</f>
        <v/>
      </c>
      <c r="AX3757" s="105" t="str">
        <f>IF(ISNUMBER($AV3757),INDEX($C$1:$AB$3985,$AV3757,AX$4),"")</f>
        <v/>
      </c>
      <c r="AY3757" s="128"/>
      <c r="AZ3757" s="128"/>
      <c r="BA3757" s="128" t="str">
        <f t="shared" si="406"/>
        <v/>
      </c>
      <c r="BB3757" s="105" t="str">
        <f>IF(ISNUMBER($BA3757),INDEX($C$1:$AB$3985,$BA3757,BB$4),"")</f>
        <v/>
      </c>
      <c r="BC3757" s="105"/>
    </row>
    <row r="3758" spans="1:55" x14ac:dyDescent="0.25">
      <c r="A3758" s="98"/>
      <c r="B3758" s="98"/>
      <c r="C3758" s="73"/>
      <c r="D3758" s="179"/>
      <c r="E3758" s="176"/>
      <c r="F3758" s="176"/>
      <c r="G3758" s="176"/>
      <c r="H3758" s="176"/>
      <c r="I3758" s="176"/>
      <c r="J3758" s="172"/>
      <c r="K3758" s="173"/>
      <c r="L3758" s="178"/>
      <c r="R3758" s="3"/>
      <c r="S3758" s="106"/>
      <c r="T3758" s="106"/>
      <c r="U3758" s="106"/>
      <c r="V3758" s="106"/>
      <c r="W3758" s="106"/>
      <c r="X3758" s="106"/>
      <c r="AB3758" s="188" t="str">
        <f t="shared" si="401"/>
        <v/>
      </c>
      <c r="AC3758" s="188" t="s">
        <v>1585</v>
      </c>
      <c r="AD3758" s="131"/>
      <c r="AE3758" s="131"/>
      <c r="AF3758" s="131"/>
      <c r="AG3758" s="131"/>
      <c r="AH3758" s="131"/>
      <c r="AI3758" s="131"/>
      <c r="AJ3758" s="128" t="str">
        <f t="shared" si="402"/>
        <v/>
      </c>
      <c r="AK3758" s="7" t="str">
        <f>IF(ISNUMBER($AJ3758),INDEX($C$1:$AB$3985,$AJ3758,AK$4),"")</f>
        <v/>
      </c>
      <c r="AL3758" s="7" t="str">
        <f>IF(ISNUMBER($AJ3758),INDEX($C$1:$AB$3985,$AJ3758,AL$4),"")</f>
        <v/>
      </c>
      <c r="AM3758" s="128"/>
      <c r="AN3758" s="128" t="str">
        <f t="shared" si="404"/>
        <v/>
      </c>
      <c r="AO3758" s="7" t="str">
        <f t="shared" si="407"/>
        <v/>
      </c>
      <c r="AP3758" s="10" t="str">
        <f t="shared" si="407"/>
        <v/>
      </c>
      <c r="AQ3758" s="310">
        <f>IF(ISNUMBER(SEARCH($T$30,AO3758)),MAX(AQ$5:AQ3757)+1,0)</f>
        <v>0</v>
      </c>
      <c r="AR3758" s="310">
        <f>IF(ISNUMBER(SEARCH($T$31,AO3758)),MAX(AR$5:AR3757)+1,0)</f>
        <v>0</v>
      </c>
      <c r="AS3758" s="128" t="str">
        <f t="shared" si="403"/>
        <v/>
      </c>
      <c r="AT3758" s="105" t="str">
        <f>IF(ISNUMBER($AS3758),INDEX($C$1:$AB$3985,$AS3758,AT$4),"")</f>
        <v/>
      </c>
      <c r="AU3758" s="128"/>
      <c r="AV3758" s="128" t="str">
        <f t="shared" si="405"/>
        <v/>
      </c>
      <c r="AW3758" s="105" t="str">
        <f>IF(ISNUMBER($AV3758),INDEX($C$1:$AB$3985,$AV3758,AW$4),"")</f>
        <v/>
      </c>
      <c r="AX3758" s="105" t="str">
        <f>IF(ISNUMBER($AV3758),INDEX($C$1:$AB$3985,$AV3758,AX$4),"")</f>
        <v/>
      </c>
      <c r="AY3758" s="128"/>
      <c r="AZ3758" s="128"/>
      <c r="BA3758" s="128" t="str">
        <f t="shared" si="406"/>
        <v/>
      </c>
      <c r="BB3758" s="105" t="str">
        <f>IF(ISNUMBER($BA3758),INDEX($C$1:$AB$3985,$BA3758,BB$4),"")</f>
        <v/>
      </c>
      <c r="BC3758" s="105"/>
    </row>
    <row r="3759" spans="1:55" x14ac:dyDescent="0.25">
      <c r="A3759" s="98"/>
      <c r="B3759" s="98"/>
      <c r="C3759" s="73"/>
      <c r="D3759" s="179"/>
      <c r="E3759" s="176"/>
      <c r="F3759" s="176"/>
      <c r="G3759" s="176"/>
      <c r="H3759" s="176"/>
      <c r="I3759" s="176"/>
      <c r="J3759" s="172"/>
      <c r="K3759" s="173"/>
      <c r="L3759" s="178"/>
      <c r="R3759" s="3"/>
      <c r="S3759" s="106"/>
      <c r="T3759" s="106"/>
      <c r="U3759" s="106"/>
      <c r="V3759" s="106"/>
      <c r="W3759" s="106"/>
      <c r="X3759" s="106"/>
      <c r="AB3759" s="188" t="str">
        <f t="shared" si="401"/>
        <v/>
      </c>
      <c r="AC3759" s="188" t="s">
        <v>1585</v>
      </c>
      <c r="AD3759" s="131"/>
      <c r="AE3759" s="131"/>
      <c r="AF3759" s="131"/>
      <c r="AG3759" s="131"/>
      <c r="AH3759" s="131"/>
      <c r="AI3759" s="131"/>
      <c r="AJ3759" s="128" t="str">
        <f t="shared" si="402"/>
        <v/>
      </c>
      <c r="AK3759" s="7" t="str">
        <f>IF(ISNUMBER($AJ3759),INDEX($C$1:$AB$3985,$AJ3759,AK$4),"")</f>
        <v/>
      </c>
      <c r="AL3759" s="7" t="str">
        <f>IF(ISNUMBER($AJ3759),INDEX($C$1:$AB$3985,$AJ3759,AL$4),"")</f>
        <v/>
      </c>
      <c r="AM3759" s="128"/>
      <c r="AN3759" s="128" t="str">
        <f t="shared" si="404"/>
        <v/>
      </c>
      <c r="AO3759" s="7" t="str">
        <f t="shared" si="407"/>
        <v/>
      </c>
      <c r="AP3759" s="10" t="str">
        <f t="shared" si="407"/>
        <v/>
      </c>
      <c r="AQ3759" s="310">
        <f>IF(ISNUMBER(SEARCH($T$30,AO3759)),MAX(AQ$5:AQ3758)+1,0)</f>
        <v>0</v>
      </c>
      <c r="AR3759" s="310">
        <f>IF(ISNUMBER(SEARCH($T$31,AO3759)),MAX(AR$5:AR3758)+1,0)</f>
        <v>0</v>
      </c>
      <c r="AS3759" s="128" t="str">
        <f t="shared" si="403"/>
        <v/>
      </c>
      <c r="AT3759" s="105" t="str">
        <f>IF(ISNUMBER($AS3759),INDEX($C$1:$AB$3985,$AS3759,AT$4),"")</f>
        <v/>
      </c>
      <c r="AU3759" s="128"/>
      <c r="AV3759" s="128" t="str">
        <f t="shared" si="405"/>
        <v/>
      </c>
      <c r="AW3759" s="105" t="str">
        <f>IF(ISNUMBER($AV3759),INDEX($C$1:$AB$3985,$AV3759,AW$4),"")</f>
        <v/>
      </c>
      <c r="AX3759" s="105" t="str">
        <f>IF(ISNUMBER($AV3759),INDEX($C$1:$AB$3985,$AV3759,AX$4),"")</f>
        <v/>
      </c>
      <c r="AY3759" s="128"/>
      <c r="AZ3759" s="128"/>
      <c r="BA3759" s="128" t="str">
        <f t="shared" si="406"/>
        <v/>
      </c>
      <c r="BB3759" s="105" t="str">
        <f>IF(ISNUMBER($BA3759),INDEX($C$1:$AB$3985,$BA3759,BB$4),"")</f>
        <v/>
      </c>
      <c r="BC3759" s="105"/>
    </row>
    <row r="3760" spans="1:55" x14ac:dyDescent="0.25">
      <c r="A3760" s="98"/>
      <c r="B3760" s="98"/>
      <c r="C3760" s="73"/>
      <c r="D3760" s="179"/>
      <c r="E3760" s="176"/>
      <c r="F3760" s="176"/>
      <c r="G3760" s="176"/>
      <c r="H3760" s="176"/>
      <c r="I3760" s="176"/>
      <c r="J3760" s="172"/>
      <c r="K3760" s="173"/>
      <c r="L3760" s="178"/>
      <c r="R3760" s="3"/>
      <c r="S3760" s="106"/>
      <c r="T3760" s="106"/>
      <c r="U3760" s="106"/>
      <c r="V3760" s="106"/>
      <c r="W3760" s="106"/>
      <c r="X3760" s="106"/>
      <c r="AB3760" s="188" t="str">
        <f t="shared" si="401"/>
        <v/>
      </c>
      <c r="AC3760" s="188" t="s">
        <v>1585</v>
      </c>
      <c r="AD3760" s="131"/>
      <c r="AE3760" s="131"/>
      <c r="AF3760" s="131"/>
      <c r="AG3760" s="131"/>
      <c r="AH3760" s="131"/>
      <c r="AI3760" s="131"/>
      <c r="AJ3760" s="128" t="str">
        <f t="shared" si="402"/>
        <v/>
      </c>
      <c r="AK3760" s="7" t="str">
        <f>IF(ISNUMBER($AJ3760),INDEX($C$1:$AB$3985,$AJ3760,AK$4),"")</f>
        <v/>
      </c>
      <c r="AL3760" s="7" t="str">
        <f>IF(ISNUMBER($AJ3760),INDEX($C$1:$AB$3985,$AJ3760,AL$4),"")</f>
        <v/>
      </c>
      <c r="AM3760" s="128"/>
      <c r="AN3760" s="128" t="str">
        <f t="shared" si="404"/>
        <v/>
      </c>
      <c r="AO3760" s="7" t="str">
        <f t="shared" si="407"/>
        <v/>
      </c>
      <c r="AP3760" s="10" t="str">
        <f t="shared" si="407"/>
        <v/>
      </c>
      <c r="AQ3760" s="310">
        <f>IF(ISNUMBER(SEARCH($T$30,AO3760)),MAX(AQ$5:AQ3759)+1,0)</f>
        <v>0</v>
      </c>
      <c r="AR3760" s="310">
        <f>IF(ISNUMBER(SEARCH($T$31,AO3760)),MAX(AR$5:AR3759)+1,0)</f>
        <v>0</v>
      </c>
      <c r="AS3760" s="128" t="str">
        <f t="shared" si="403"/>
        <v/>
      </c>
      <c r="AT3760" s="105" t="str">
        <f>IF(ISNUMBER($AS3760),INDEX($C$1:$AB$3985,$AS3760,AT$4),"")</f>
        <v/>
      </c>
      <c r="AU3760" s="128"/>
      <c r="AV3760" s="128" t="str">
        <f t="shared" si="405"/>
        <v/>
      </c>
      <c r="AW3760" s="105" t="str">
        <f>IF(ISNUMBER($AV3760),INDEX($C$1:$AB$3985,$AV3760,AW$4),"")</f>
        <v/>
      </c>
      <c r="AX3760" s="105" t="str">
        <f>IF(ISNUMBER($AV3760),INDEX($C$1:$AB$3985,$AV3760,AX$4),"")</f>
        <v/>
      </c>
      <c r="AY3760" s="128"/>
      <c r="AZ3760" s="128"/>
      <c r="BA3760" s="128" t="str">
        <f t="shared" si="406"/>
        <v/>
      </c>
      <c r="BB3760" s="105" t="str">
        <f>IF(ISNUMBER($BA3760),INDEX($C$1:$AB$3985,$BA3760,BB$4),"")</f>
        <v/>
      </c>
      <c r="BC3760" s="105"/>
    </row>
    <row r="3761" spans="1:55" x14ac:dyDescent="0.25">
      <c r="A3761" s="98"/>
      <c r="B3761" s="98"/>
      <c r="C3761" s="73"/>
      <c r="D3761" s="179"/>
      <c r="E3761" s="176"/>
      <c r="F3761" s="176"/>
      <c r="G3761" s="176"/>
      <c r="H3761" s="176"/>
      <c r="I3761" s="176"/>
      <c r="J3761" s="172"/>
      <c r="K3761" s="173"/>
      <c r="L3761" s="178"/>
      <c r="R3761" s="3"/>
      <c r="S3761" s="106"/>
      <c r="T3761" s="106"/>
      <c r="U3761" s="106"/>
      <c r="V3761" s="106"/>
      <c r="W3761" s="106"/>
      <c r="X3761" s="106"/>
      <c r="AB3761" s="188" t="str">
        <f t="shared" si="401"/>
        <v/>
      </c>
      <c r="AC3761" s="188" t="s">
        <v>1585</v>
      </c>
      <c r="AD3761" s="131"/>
      <c r="AE3761" s="131"/>
      <c r="AF3761" s="131"/>
      <c r="AG3761" s="131"/>
      <c r="AH3761" s="131"/>
      <c r="AI3761" s="131"/>
      <c r="AJ3761" s="128" t="str">
        <f t="shared" si="402"/>
        <v/>
      </c>
      <c r="AK3761" s="7" t="str">
        <f>IF(ISNUMBER($AJ3761),INDEX($C$1:$AB$3985,$AJ3761,AK$4),"")</f>
        <v/>
      </c>
      <c r="AL3761" s="7" t="str">
        <f>IF(ISNUMBER($AJ3761),INDEX($C$1:$AB$3985,$AJ3761,AL$4),"")</f>
        <v/>
      </c>
      <c r="AM3761" s="128"/>
      <c r="AN3761" s="128" t="str">
        <f t="shared" si="404"/>
        <v/>
      </c>
      <c r="AO3761" s="7" t="str">
        <f t="shared" si="407"/>
        <v/>
      </c>
      <c r="AP3761" s="10" t="str">
        <f t="shared" si="407"/>
        <v/>
      </c>
      <c r="AQ3761" s="310">
        <f>IF(ISNUMBER(SEARCH($T$30,AO3761)),MAX(AQ$5:AQ3760)+1,0)</f>
        <v>0</v>
      </c>
      <c r="AR3761" s="310">
        <f>IF(ISNUMBER(SEARCH($T$31,AO3761)),MAX(AR$5:AR3760)+1,0)</f>
        <v>0</v>
      </c>
      <c r="AS3761" s="128" t="str">
        <f t="shared" si="403"/>
        <v/>
      </c>
      <c r="AT3761" s="105" t="str">
        <f>IF(ISNUMBER($AS3761),INDEX($C$1:$AB$3985,$AS3761,AT$4),"")</f>
        <v/>
      </c>
      <c r="AU3761" s="128"/>
      <c r="AV3761" s="128" t="str">
        <f t="shared" si="405"/>
        <v/>
      </c>
      <c r="AW3761" s="105" t="str">
        <f>IF(ISNUMBER($AV3761),INDEX($C$1:$AB$3985,$AV3761,AW$4),"")</f>
        <v/>
      </c>
      <c r="AX3761" s="105" t="str">
        <f>IF(ISNUMBER($AV3761),INDEX($C$1:$AB$3985,$AV3761,AX$4),"")</f>
        <v/>
      </c>
      <c r="AY3761" s="128"/>
      <c r="AZ3761" s="128"/>
      <c r="BA3761" s="128" t="str">
        <f t="shared" si="406"/>
        <v/>
      </c>
      <c r="BB3761" s="105" t="str">
        <f>IF(ISNUMBER($BA3761),INDEX($C$1:$AB$3985,$BA3761,BB$4),"")</f>
        <v/>
      </c>
      <c r="BC3761" s="105"/>
    </row>
    <row r="3762" spans="1:55" x14ac:dyDescent="0.25">
      <c r="A3762" s="98"/>
      <c r="B3762" s="98"/>
      <c r="C3762" s="73"/>
      <c r="D3762" s="179"/>
      <c r="E3762" s="176"/>
      <c r="F3762" s="176"/>
      <c r="G3762" s="176"/>
      <c r="H3762" s="176"/>
      <c r="I3762" s="176"/>
      <c r="J3762" s="172"/>
      <c r="K3762" s="173"/>
      <c r="L3762" s="178"/>
      <c r="R3762" s="3"/>
      <c r="S3762" s="106"/>
      <c r="T3762" s="106"/>
      <c r="U3762" s="106"/>
      <c r="V3762" s="106"/>
      <c r="W3762" s="106"/>
      <c r="X3762" s="106"/>
      <c r="AB3762" s="188" t="str">
        <f t="shared" si="401"/>
        <v/>
      </c>
      <c r="AC3762" s="188" t="s">
        <v>1585</v>
      </c>
      <c r="AD3762" s="131"/>
      <c r="AE3762" s="131"/>
      <c r="AF3762" s="131"/>
      <c r="AG3762" s="131"/>
      <c r="AH3762" s="131"/>
      <c r="AI3762" s="131"/>
      <c r="AJ3762" s="128" t="str">
        <f t="shared" si="402"/>
        <v/>
      </c>
      <c r="AK3762" s="7" t="str">
        <f>IF(ISNUMBER($AJ3762),INDEX($C$1:$AB$3985,$AJ3762,AK$4),"")</f>
        <v/>
      </c>
      <c r="AL3762" s="7" t="str">
        <f>IF(ISNUMBER($AJ3762),INDEX($C$1:$AB$3985,$AJ3762,AL$4),"")</f>
        <v/>
      </c>
      <c r="AM3762" s="128"/>
      <c r="AN3762" s="128" t="str">
        <f t="shared" si="404"/>
        <v/>
      </c>
      <c r="AO3762" s="7" t="str">
        <f t="shared" si="407"/>
        <v/>
      </c>
      <c r="AP3762" s="10" t="str">
        <f t="shared" si="407"/>
        <v/>
      </c>
      <c r="AQ3762" s="310">
        <f>IF(ISNUMBER(SEARCH($T$30,AO3762)),MAX(AQ$5:AQ3761)+1,0)</f>
        <v>0</v>
      </c>
      <c r="AR3762" s="310">
        <f>IF(ISNUMBER(SEARCH($T$31,AO3762)),MAX(AR$5:AR3761)+1,0)</f>
        <v>0</v>
      </c>
      <c r="AS3762" s="128" t="str">
        <f t="shared" si="403"/>
        <v/>
      </c>
      <c r="AT3762" s="105" t="str">
        <f>IF(ISNUMBER($AS3762),INDEX($C$1:$AB$3985,$AS3762,AT$4),"")</f>
        <v/>
      </c>
      <c r="AU3762" s="128"/>
      <c r="AV3762" s="128" t="str">
        <f t="shared" si="405"/>
        <v/>
      </c>
      <c r="AW3762" s="105" t="str">
        <f>IF(ISNUMBER($AV3762),INDEX($C$1:$AB$3985,$AV3762,AW$4),"")</f>
        <v/>
      </c>
      <c r="AX3762" s="105" t="str">
        <f>IF(ISNUMBER($AV3762),INDEX($C$1:$AB$3985,$AV3762,AX$4),"")</f>
        <v/>
      </c>
      <c r="AY3762" s="128"/>
      <c r="AZ3762" s="128"/>
      <c r="BA3762" s="128" t="str">
        <f t="shared" si="406"/>
        <v/>
      </c>
      <c r="BB3762" s="105" t="str">
        <f>IF(ISNUMBER($BA3762),INDEX($C$1:$AB$3985,$BA3762,BB$4),"")</f>
        <v/>
      </c>
      <c r="BC3762" s="105"/>
    </row>
    <row r="3763" spans="1:55" x14ac:dyDescent="0.25">
      <c r="A3763" s="98"/>
      <c r="B3763" s="98"/>
      <c r="C3763" s="73"/>
      <c r="D3763" s="179"/>
      <c r="E3763" s="176"/>
      <c r="F3763" s="176"/>
      <c r="G3763" s="176"/>
      <c r="H3763" s="176"/>
      <c r="I3763" s="176"/>
      <c r="J3763" s="172"/>
      <c r="K3763" s="173"/>
      <c r="L3763" s="178"/>
      <c r="R3763" s="3"/>
      <c r="S3763" s="106"/>
      <c r="T3763" s="106"/>
      <c r="U3763" s="106"/>
      <c r="V3763" s="106"/>
      <c r="W3763" s="106"/>
      <c r="X3763" s="106"/>
      <c r="AB3763" s="188" t="str">
        <f t="shared" si="401"/>
        <v/>
      </c>
      <c r="AC3763" s="188" t="s">
        <v>1585</v>
      </c>
      <c r="AD3763" s="131"/>
      <c r="AE3763" s="131"/>
      <c r="AF3763" s="131"/>
      <c r="AG3763" s="131"/>
      <c r="AH3763" s="131"/>
      <c r="AI3763" s="131"/>
      <c r="AJ3763" s="128" t="str">
        <f t="shared" si="402"/>
        <v/>
      </c>
      <c r="AK3763" s="7" t="str">
        <f>IF(ISNUMBER($AJ3763),INDEX($C$1:$AB$3985,$AJ3763,AK$4),"")</f>
        <v/>
      </c>
      <c r="AL3763" s="7" t="str">
        <f>IF(ISNUMBER($AJ3763),INDEX($C$1:$AB$3985,$AJ3763,AL$4),"")</f>
        <v/>
      </c>
      <c r="AM3763" s="128"/>
      <c r="AN3763" s="128" t="str">
        <f t="shared" si="404"/>
        <v/>
      </c>
      <c r="AO3763" s="7" t="str">
        <f t="shared" si="407"/>
        <v/>
      </c>
      <c r="AP3763" s="10" t="str">
        <f t="shared" si="407"/>
        <v/>
      </c>
      <c r="AQ3763" s="310">
        <f>IF(ISNUMBER(SEARCH($T$30,AO3763)),MAX(AQ$5:AQ3762)+1,0)</f>
        <v>0</v>
      </c>
      <c r="AR3763" s="310">
        <f>IF(ISNUMBER(SEARCH($T$31,AO3763)),MAX(AR$5:AR3762)+1,0)</f>
        <v>0</v>
      </c>
      <c r="AS3763" s="128" t="str">
        <f t="shared" si="403"/>
        <v/>
      </c>
      <c r="AT3763" s="105" t="str">
        <f>IF(ISNUMBER($AS3763),INDEX($C$1:$AB$3985,$AS3763,AT$4),"")</f>
        <v/>
      </c>
      <c r="AU3763" s="128"/>
      <c r="AV3763" s="128" t="str">
        <f t="shared" si="405"/>
        <v/>
      </c>
      <c r="AW3763" s="105" t="str">
        <f>IF(ISNUMBER($AV3763),INDEX($C$1:$AB$3985,$AV3763,AW$4),"")</f>
        <v/>
      </c>
      <c r="AX3763" s="105" t="str">
        <f>IF(ISNUMBER($AV3763),INDEX($C$1:$AB$3985,$AV3763,AX$4),"")</f>
        <v/>
      </c>
      <c r="AY3763" s="128"/>
      <c r="AZ3763" s="128"/>
      <c r="BA3763" s="128" t="str">
        <f t="shared" si="406"/>
        <v/>
      </c>
      <c r="BB3763" s="105" t="str">
        <f>IF(ISNUMBER($BA3763),INDEX($C$1:$AB$3985,$BA3763,BB$4),"")</f>
        <v/>
      </c>
      <c r="BC3763" s="105"/>
    </row>
    <row r="3764" spans="1:55" x14ac:dyDescent="0.25">
      <c r="A3764" s="98"/>
      <c r="B3764" s="98"/>
      <c r="C3764" s="73"/>
      <c r="D3764" s="179"/>
      <c r="E3764" s="176"/>
      <c r="F3764" s="176"/>
      <c r="G3764" s="176"/>
      <c r="H3764" s="176"/>
      <c r="I3764" s="176"/>
      <c r="J3764" s="172"/>
      <c r="K3764" s="173"/>
      <c r="L3764" s="178"/>
      <c r="R3764" s="3"/>
      <c r="S3764" s="106"/>
      <c r="T3764" s="106"/>
      <c r="U3764" s="106"/>
      <c r="V3764" s="106"/>
      <c r="W3764" s="106"/>
      <c r="X3764" s="106"/>
      <c r="AB3764" s="188" t="str">
        <f t="shared" si="401"/>
        <v/>
      </c>
      <c r="AC3764" s="188" t="s">
        <v>1585</v>
      </c>
      <c r="AD3764" s="131"/>
      <c r="AE3764" s="131"/>
      <c r="AF3764" s="131"/>
      <c r="AG3764" s="131"/>
      <c r="AH3764" s="131"/>
      <c r="AI3764" s="131"/>
      <c r="AJ3764" s="128" t="str">
        <f t="shared" si="402"/>
        <v/>
      </c>
      <c r="AK3764" s="7" t="str">
        <f>IF(ISNUMBER($AJ3764),INDEX($C$1:$AB$3985,$AJ3764,AK$4),"")</f>
        <v/>
      </c>
      <c r="AL3764" s="7" t="str">
        <f>IF(ISNUMBER($AJ3764),INDEX($C$1:$AB$3985,$AJ3764,AL$4),"")</f>
        <v/>
      </c>
      <c r="AM3764" s="128"/>
      <c r="AN3764" s="128" t="str">
        <f t="shared" si="404"/>
        <v/>
      </c>
      <c r="AO3764" s="7" t="str">
        <f t="shared" si="407"/>
        <v/>
      </c>
      <c r="AP3764" s="10" t="str">
        <f t="shared" si="407"/>
        <v/>
      </c>
      <c r="AQ3764" s="310">
        <f>IF(ISNUMBER(SEARCH($T$30,AO3764)),MAX(AQ$5:AQ3763)+1,0)</f>
        <v>0</v>
      </c>
      <c r="AR3764" s="310">
        <f>IF(ISNUMBER(SEARCH($T$31,AO3764)),MAX(AR$5:AR3763)+1,0)</f>
        <v>0</v>
      </c>
      <c r="AS3764" s="128" t="str">
        <f t="shared" si="403"/>
        <v/>
      </c>
      <c r="AT3764" s="105" t="str">
        <f>IF(ISNUMBER($AS3764),INDEX($C$1:$AB$3985,$AS3764,AT$4),"")</f>
        <v/>
      </c>
      <c r="AU3764" s="128"/>
      <c r="AV3764" s="128" t="str">
        <f t="shared" si="405"/>
        <v/>
      </c>
      <c r="AW3764" s="105" t="str">
        <f>IF(ISNUMBER($AV3764),INDEX($C$1:$AB$3985,$AV3764,AW$4),"")</f>
        <v/>
      </c>
      <c r="AX3764" s="105" t="str">
        <f>IF(ISNUMBER($AV3764),INDEX($C$1:$AB$3985,$AV3764,AX$4),"")</f>
        <v/>
      </c>
      <c r="AY3764" s="128"/>
      <c r="AZ3764" s="128"/>
      <c r="BA3764" s="128" t="str">
        <f t="shared" si="406"/>
        <v/>
      </c>
      <c r="BB3764" s="105" t="str">
        <f>IF(ISNUMBER($BA3764),INDEX($C$1:$AB$3985,$BA3764,BB$4),"")</f>
        <v/>
      </c>
      <c r="BC3764" s="105"/>
    </row>
    <row r="3765" spans="1:55" x14ac:dyDescent="0.25">
      <c r="A3765" s="98"/>
      <c r="B3765" s="98"/>
      <c r="C3765" s="73"/>
      <c r="D3765" s="179"/>
      <c r="E3765" s="176"/>
      <c r="F3765" s="176"/>
      <c r="G3765" s="176"/>
      <c r="H3765" s="176"/>
      <c r="I3765" s="176"/>
      <c r="J3765" s="172"/>
      <c r="K3765" s="173"/>
      <c r="L3765" s="178"/>
      <c r="R3765" s="3"/>
      <c r="S3765" s="106"/>
      <c r="T3765" s="106"/>
      <c r="U3765" s="106"/>
      <c r="V3765" s="106"/>
      <c r="W3765" s="106"/>
      <c r="X3765" s="106"/>
      <c r="AB3765" s="188" t="str">
        <f t="shared" si="401"/>
        <v/>
      </c>
      <c r="AC3765" s="188" t="s">
        <v>1585</v>
      </c>
      <c r="AD3765" s="131"/>
      <c r="AE3765" s="131"/>
      <c r="AF3765" s="131"/>
      <c r="AG3765" s="131"/>
      <c r="AH3765" s="131"/>
      <c r="AI3765" s="131"/>
      <c r="AJ3765" s="128" t="str">
        <f t="shared" si="402"/>
        <v/>
      </c>
      <c r="AK3765" s="7" t="str">
        <f>IF(ISNUMBER($AJ3765),INDEX($C$1:$AB$3985,$AJ3765,AK$4),"")</f>
        <v/>
      </c>
      <c r="AL3765" s="7" t="str">
        <f>IF(ISNUMBER($AJ3765),INDEX($C$1:$AB$3985,$AJ3765,AL$4),"")</f>
        <v/>
      </c>
      <c r="AM3765" s="128"/>
      <c r="AN3765" s="128" t="str">
        <f t="shared" si="404"/>
        <v/>
      </c>
      <c r="AO3765" s="7" t="str">
        <f t="shared" si="407"/>
        <v/>
      </c>
      <c r="AP3765" s="10" t="str">
        <f t="shared" si="407"/>
        <v/>
      </c>
      <c r="AQ3765" s="310">
        <f>IF(ISNUMBER(SEARCH($T$30,AO3765)),MAX(AQ$5:AQ3764)+1,0)</f>
        <v>0</v>
      </c>
      <c r="AR3765" s="310">
        <f>IF(ISNUMBER(SEARCH($T$31,AO3765)),MAX(AR$5:AR3764)+1,0)</f>
        <v>0</v>
      </c>
      <c r="AS3765" s="128" t="str">
        <f t="shared" si="403"/>
        <v/>
      </c>
      <c r="AT3765" s="105" t="str">
        <f>IF(ISNUMBER($AS3765),INDEX($C$1:$AB$3985,$AS3765,AT$4),"")</f>
        <v/>
      </c>
      <c r="AU3765" s="128"/>
      <c r="AV3765" s="128" t="str">
        <f t="shared" si="405"/>
        <v/>
      </c>
      <c r="AW3765" s="105" t="str">
        <f>IF(ISNUMBER($AV3765),INDEX($C$1:$AB$3985,$AV3765,AW$4),"")</f>
        <v/>
      </c>
      <c r="AX3765" s="105" t="str">
        <f>IF(ISNUMBER($AV3765),INDEX($C$1:$AB$3985,$AV3765,AX$4),"")</f>
        <v/>
      </c>
      <c r="AY3765" s="128"/>
      <c r="AZ3765" s="128"/>
      <c r="BA3765" s="128" t="str">
        <f t="shared" si="406"/>
        <v/>
      </c>
      <c r="BB3765" s="105" t="str">
        <f>IF(ISNUMBER($BA3765),INDEX($C$1:$AB$3985,$BA3765,BB$4),"")</f>
        <v/>
      </c>
      <c r="BC3765" s="105"/>
    </row>
    <row r="3766" spans="1:55" x14ac:dyDescent="0.25">
      <c r="A3766" s="98"/>
      <c r="B3766" s="98"/>
      <c r="C3766" s="73"/>
      <c r="D3766" s="179"/>
      <c r="E3766" s="176"/>
      <c r="F3766" s="176"/>
      <c r="G3766" s="176"/>
      <c r="H3766" s="176"/>
      <c r="I3766" s="176"/>
      <c r="J3766" s="172"/>
      <c r="K3766" s="173"/>
      <c r="L3766" s="178"/>
      <c r="R3766" s="3"/>
      <c r="S3766" s="106"/>
      <c r="T3766" s="106"/>
      <c r="U3766" s="106"/>
      <c r="V3766" s="106"/>
      <c r="W3766" s="106"/>
      <c r="X3766" s="106"/>
      <c r="AB3766" s="188" t="str">
        <f t="shared" si="401"/>
        <v/>
      </c>
      <c r="AC3766" s="188" t="s">
        <v>1585</v>
      </c>
      <c r="AD3766" s="131"/>
      <c r="AE3766" s="131"/>
      <c r="AF3766" s="131"/>
      <c r="AG3766" s="131"/>
      <c r="AH3766" s="131"/>
      <c r="AI3766" s="131"/>
      <c r="AJ3766" s="128" t="str">
        <f t="shared" si="402"/>
        <v/>
      </c>
      <c r="AK3766" s="7" t="str">
        <f>IF(ISNUMBER($AJ3766),INDEX($C$1:$AB$3985,$AJ3766,AK$4),"")</f>
        <v/>
      </c>
      <c r="AL3766" s="7" t="str">
        <f>IF(ISNUMBER($AJ3766),INDEX($C$1:$AB$3985,$AJ3766,AL$4),"")</f>
        <v/>
      </c>
      <c r="AM3766" s="128"/>
      <c r="AN3766" s="128" t="str">
        <f t="shared" si="404"/>
        <v/>
      </c>
      <c r="AO3766" s="7" t="str">
        <f t="shared" si="407"/>
        <v/>
      </c>
      <c r="AP3766" s="10" t="str">
        <f t="shared" si="407"/>
        <v/>
      </c>
      <c r="AQ3766" s="310">
        <f>IF(ISNUMBER(SEARCH($T$30,AO3766)),MAX(AQ$5:AQ3765)+1,0)</f>
        <v>0</v>
      </c>
      <c r="AR3766" s="310">
        <f>IF(ISNUMBER(SEARCH($T$31,AO3766)),MAX(AR$5:AR3765)+1,0)</f>
        <v>0</v>
      </c>
      <c r="AS3766" s="128" t="str">
        <f t="shared" si="403"/>
        <v/>
      </c>
      <c r="AT3766" s="105" t="str">
        <f>IF(ISNUMBER($AS3766),INDEX($C$1:$AB$3985,$AS3766,AT$4),"")</f>
        <v/>
      </c>
      <c r="AU3766" s="128"/>
      <c r="AV3766" s="128" t="str">
        <f t="shared" si="405"/>
        <v/>
      </c>
      <c r="AW3766" s="105" t="str">
        <f>IF(ISNUMBER($AV3766),INDEX($C$1:$AB$3985,$AV3766,AW$4),"")</f>
        <v/>
      </c>
      <c r="AX3766" s="105" t="str">
        <f>IF(ISNUMBER($AV3766),INDEX($C$1:$AB$3985,$AV3766,AX$4),"")</f>
        <v/>
      </c>
      <c r="AY3766" s="128"/>
      <c r="AZ3766" s="128"/>
      <c r="BA3766" s="128" t="str">
        <f t="shared" si="406"/>
        <v/>
      </c>
      <c r="BB3766" s="105" t="str">
        <f>IF(ISNUMBER($BA3766),INDEX($C$1:$AB$3985,$BA3766,BB$4),"")</f>
        <v/>
      </c>
      <c r="BC3766" s="105"/>
    </row>
    <row r="3767" spans="1:55" x14ac:dyDescent="0.25">
      <c r="A3767" s="98"/>
      <c r="B3767" s="98"/>
      <c r="C3767" s="73"/>
      <c r="D3767" s="179"/>
      <c r="E3767" s="176"/>
      <c r="F3767" s="176"/>
      <c r="G3767" s="176"/>
      <c r="H3767" s="176"/>
      <c r="I3767" s="176"/>
      <c r="J3767" s="172"/>
      <c r="K3767" s="173"/>
      <c r="L3767" s="178"/>
      <c r="R3767" s="3"/>
      <c r="S3767" s="106"/>
      <c r="T3767" s="106"/>
      <c r="U3767" s="106"/>
      <c r="V3767" s="106"/>
      <c r="W3767" s="106"/>
      <c r="X3767" s="106"/>
      <c r="AB3767" s="188" t="str">
        <f t="shared" si="401"/>
        <v/>
      </c>
      <c r="AC3767" s="188" t="s">
        <v>1585</v>
      </c>
      <c r="AD3767" s="131"/>
      <c r="AE3767" s="131"/>
      <c r="AF3767" s="131"/>
      <c r="AG3767" s="131"/>
      <c r="AH3767" s="131"/>
      <c r="AI3767" s="131"/>
      <c r="AJ3767" s="128" t="str">
        <f t="shared" si="402"/>
        <v/>
      </c>
      <c r="AK3767" s="7" t="str">
        <f>IF(ISNUMBER($AJ3767),INDEX($C$1:$AB$3985,$AJ3767,AK$4),"")</f>
        <v/>
      </c>
      <c r="AL3767" s="7" t="str">
        <f>IF(ISNUMBER($AJ3767),INDEX($C$1:$AB$3985,$AJ3767,AL$4),"")</f>
        <v/>
      </c>
      <c r="AM3767" s="128"/>
      <c r="AN3767" s="128" t="str">
        <f t="shared" si="404"/>
        <v/>
      </c>
      <c r="AO3767" s="7" t="str">
        <f t="shared" si="407"/>
        <v/>
      </c>
      <c r="AP3767" s="10" t="str">
        <f t="shared" si="407"/>
        <v/>
      </c>
      <c r="AQ3767" s="310">
        <f>IF(ISNUMBER(SEARCH($T$30,AO3767)),MAX(AQ$5:AQ3766)+1,0)</f>
        <v>0</v>
      </c>
      <c r="AR3767" s="310">
        <f>IF(ISNUMBER(SEARCH($T$31,AO3767)),MAX(AR$5:AR3766)+1,0)</f>
        <v>0</v>
      </c>
      <c r="AS3767" s="128" t="str">
        <f t="shared" si="403"/>
        <v/>
      </c>
      <c r="AT3767" s="105" t="str">
        <f>IF(ISNUMBER($AS3767),INDEX($C$1:$AB$3985,$AS3767,AT$4),"")</f>
        <v/>
      </c>
      <c r="AU3767" s="128"/>
      <c r="AV3767" s="128" t="str">
        <f t="shared" si="405"/>
        <v/>
      </c>
      <c r="AW3767" s="105" t="str">
        <f>IF(ISNUMBER($AV3767),INDEX($C$1:$AB$3985,$AV3767,AW$4),"")</f>
        <v/>
      </c>
      <c r="AX3767" s="105" t="str">
        <f>IF(ISNUMBER($AV3767),INDEX($C$1:$AB$3985,$AV3767,AX$4),"")</f>
        <v/>
      </c>
      <c r="AY3767" s="128"/>
      <c r="AZ3767" s="128"/>
      <c r="BA3767" s="128" t="str">
        <f t="shared" si="406"/>
        <v/>
      </c>
      <c r="BB3767" s="105" t="str">
        <f>IF(ISNUMBER($BA3767),INDEX($C$1:$AB$3985,$BA3767,BB$4),"")</f>
        <v/>
      </c>
      <c r="BC3767" s="105"/>
    </row>
    <row r="3768" spans="1:55" x14ac:dyDescent="0.25">
      <c r="A3768" s="98"/>
      <c r="B3768" s="98"/>
      <c r="C3768" s="73"/>
      <c r="D3768" s="179"/>
      <c r="E3768" s="176"/>
      <c r="F3768" s="176"/>
      <c r="G3768" s="176"/>
      <c r="H3768" s="176"/>
      <c r="I3768" s="176"/>
      <c r="J3768" s="172"/>
      <c r="K3768" s="173"/>
      <c r="L3768" s="178"/>
      <c r="R3768" s="3"/>
      <c r="S3768" s="106"/>
      <c r="T3768" s="106"/>
      <c r="U3768" s="106"/>
      <c r="V3768" s="106"/>
      <c r="W3768" s="106"/>
      <c r="X3768" s="106"/>
      <c r="AB3768" s="188" t="str">
        <f t="shared" si="401"/>
        <v/>
      </c>
      <c r="AC3768" s="188" t="s">
        <v>1585</v>
      </c>
      <c r="AD3768" s="131"/>
      <c r="AE3768" s="131"/>
      <c r="AF3768" s="131"/>
      <c r="AG3768" s="131"/>
      <c r="AH3768" s="131"/>
      <c r="AI3768" s="131"/>
      <c r="AJ3768" s="128" t="str">
        <f t="shared" si="402"/>
        <v/>
      </c>
      <c r="AK3768" s="7" t="str">
        <f>IF(ISNUMBER($AJ3768),INDEX($C$1:$AB$3985,$AJ3768,AK$4),"")</f>
        <v/>
      </c>
      <c r="AL3768" s="7" t="str">
        <f>IF(ISNUMBER($AJ3768),INDEX($C$1:$AB$3985,$AJ3768,AL$4),"")</f>
        <v/>
      </c>
      <c r="AM3768" s="128"/>
      <c r="AN3768" s="128" t="str">
        <f t="shared" si="404"/>
        <v/>
      </c>
      <c r="AO3768" s="7" t="str">
        <f t="shared" si="407"/>
        <v/>
      </c>
      <c r="AP3768" s="10" t="str">
        <f t="shared" si="407"/>
        <v/>
      </c>
      <c r="AQ3768" s="310">
        <f>IF(ISNUMBER(SEARCH($T$30,AO3768)),MAX(AQ$5:AQ3767)+1,0)</f>
        <v>0</v>
      </c>
      <c r="AR3768" s="310">
        <f>IF(ISNUMBER(SEARCH($T$31,AO3768)),MAX(AR$5:AR3767)+1,0)</f>
        <v>0</v>
      </c>
      <c r="AS3768" s="128" t="str">
        <f t="shared" si="403"/>
        <v/>
      </c>
      <c r="AT3768" s="105" t="str">
        <f>IF(ISNUMBER($AS3768),INDEX($C$1:$AB$3985,$AS3768,AT$4),"")</f>
        <v/>
      </c>
      <c r="AU3768" s="128"/>
      <c r="AV3768" s="128" t="str">
        <f t="shared" si="405"/>
        <v/>
      </c>
      <c r="AW3768" s="105" t="str">
        <f>IF(ISNUMBER($AV3768),INDEX($C$1:$AB$3985,$AV3768,AW$4),"")</f>
        <v/>
      </c>
      <c r="AX3768" s="105" t="str">
        <f>IF(ISNUMBER($AV3768),INDEX($C$1:$AB$3985,$AV3768,AX$4),"")</f>
        <v/>
      </c>
      <c r="AY3768" s="128"/>
      <c r="AZ3768" s="128"/>
      <c r="BA3768" s="128" t="str">
        <f t="shared" si="406"/>
        <v/>
      </c>
      <c r="BB3768" s="105" t="str">
        <f>IF(ISNUMBER($BA3768),INDEX($C$1:$AB$3985,$BA3768,BB$4),"")</f>
        <v/>
      </c>
      <c r="BC3768" s="105"/>
    </row>
    <row r="3769" spans="1:55" x14ac:dyDescent="0.25">
      <c r="A3769" s="98"/>
      <c r="B3769" s="98"/>
      <c r="C3769" s="73"/>
      <c r="D3769" s="179"/>
      <c r="E3769" s="176"/>
      <c r="F3769" s="176"/>
      <c r="G3769" s="176"/>
      <c r="H3769" s="176"/>
      <c r="I3769" s="176"/>
      <c r="J3769" s="172"/>
      <c r="K3769" s="173"/>
      <c r="L3769" s="178"/>
      <c r="R3769" s="3"/>
      <c r="S3769" s="106"/>
      <c r="T3769" s="106"/>
      <c r="U3769" s="106"/>
      <c r="V3769" s="106"/>
      <c r="W3769" s="106"/>
      <c r="X3769" s="106"/>
      <c r="AB3769" s="188" t="str">
        <f t="shared" si="401"/>
        <v/>
      </c>
      <c r="AC3769" s="188" t="s">
        <v>1585</v>
      </c>
      <c r="AD3769" s="131"/>
      <c r="AE3769" s="131"/>
      <c r="AF3769" s="131"/>
      <c r="AG3769" s="131"/>
      <c r="AH3769" s="131"/>
      <c r="AI3769" s="131"/>
      <c r="AJ3769" s="128" t="str">
        <f t="shared" si="402"/>
        <v/>
      </c>
      <c r="AK3769" s="7" t="str">
        <f>IF(ISNUMBER($AJ3769),INDEX($C$1:$AB$3985,$AJ3769,AK$4),"")</f>
        <v/>
      </c>
      <c r="AL3769" s="7" t="str">
        <f>IF(ISNUMBER($AJ3769),INDEX($C$1:$AB$3985,$AJ3769,AL$4),"")</f>
        <v/>
      </c>
      <c r="AM3769" s="128"/>
      <c r="AN3769" s="128" t="str">
        <f t="shared" si="404"/>
        <v/>
      </c>
      <c r="AO3769" s="7" t="str">
        <f t="shared" si="407"/>
        <v/>
      </c>
      <c r="AP3769" s="10" t="str">
        <f t="shared" si="407"/>
        <v/>
      </c>
      <c r="AQ3769" s="310">
        <f>IF(ISNUMBER(SEARCH($T$30,AO3769)),MAX(AQ$5:AQ3768)+1,0)</f>
        <v>0</v>
      </c>
      <c r="AR3769" s="310">
        <f>IF(ISNUMBER(SEARCH($T$31,AO3769)),MAX(AR$5:AR3768)+1,0)</f>
        <v>0</v>
      </c>
      <c r="AS3769" s="128" t="str">
        <f t="shared" si="403"/>
        <v/>
      </c>
      <c r="AT3769" s="105" t="str">
        <f>IF(ISNUMBER($AS3769),INDEX($C$1:$AB$3985,$AS3769,AT$4),"")</f>
        <v/>
      </c>
      <c r="AU3769" s="128"/>
      <c r="AV3769" s="128" t="str">
        <f t="shared" si="405"/>
        <v/>
      </c>
      <c r="AW3769" s="105" t="str">
        <f>IF(ISNUMBER($AV3769),INDEX($C$1:$AB$3985,$AV3769,AW$4),"")</f>
        <v/>
      </c>
      <c r="AX3769" s="105" t="str">
        <f>IF(ISNUMBER($AV3769),INDEX($C$1:$AB$3985,$AV3769,AX$4),"")</f>
        <v/>
      </c>
      <c r="AY3769" s="128"/>
      <c r="AZ3769" s="128"/>
      <c r="BA3769" s="128" t="str">
        <f t="shared" si="406"/>
        <v/>
      </c>
      <c r="BB3769" s="105" t="str">
        <f>IF(ISNUMBER($BA3769),INDEX($C$1:$AB$3985,$BA3769,BB$4),"")</f>
        <v/>
      </c>
      <c r="BC3769" s="105"/>
    </row>
    <row r="3770" spans="1:55" x14ac:dyDescent="0.25">
      <c r="A3770" s="98"/>
      <c r="B3770" s="98"/>
      <c r="C3770" s="73"/>
      <c r="D3770" s="179"/>
      <c r="E3770" s="176"/>
      <c r="F3770" s="176"/>
      <c r="G3770" s="176"/>
      <c r="H3770" s="176"/>
      <c r="I3770" s="176"/>
      <c r="J3770" s="172"/>
      <c r="K3770" s="173"/>
      <c r="L3770" s="178"/>
      <c r="R3770" s="3"/>
      <c r="S3770" s="106"/>
      <c r="T3770" s="106"/>
      <c r="U3770" s="106"/>
      <c r="V3770" s="106"/>
      <c r="W3770" s="106"/>
      <c r="X3770" s="106"/>
      <c r="AB3770" s="188" t="str">
        <f t="shared" si="401"/>
        <v/>
      </c>
      <c r="AC3770" s="188" t="s">
        <v>1585</v>
      </c>
      <c r="AD3770" s="131"/>
      <c r="AE3770" s="131"/>
      <c r="AF3770" s="131"/>
      <c r="AG3770" s="131"/>
      <c r="AH3770" s="131"/>
      <c r="AI3770" s="131"/>
      <c r="AJ3770" s="128" t="str">
        <f t="shared" si="402"/>
        <v/>
      </c>
      <c r="AK3770" s="7" t="str">
        <f>IF(ISNUMBER($AJ3770),INDEX($C$1:$AB$3985,$AJ3770,AK$4),"")</f>
        <v/>
      </c>
      <c r="AL3770" s="7" t="str">
        <f>IF(ISNUMBER($AJ3770),INDEX($C$1:$AB$3985,$AJ3770,AL$4),"")</f>
        <v/>
      </c>
      <c r="AM3770" s="128"/>
      <c r="AN3770" s="128" t="str">
        <f t="shared" si="404"/>
        <v/>
      </c>
      <c r="AO3770" s="7" t="str">
        <f t="shared" si="407"/>
        <v/>
      </c>
      <c r="AP3770" s="10" t="str">
        <f t="shared" si="407"/>
        <v/>
      </c>
      <c r="AQ3770" s="310">
        <f>IF(ISNUMBER(SEARCH($T$30,AO3770)),MAX(AQ$5:AQ3769)+1,0)</f>
        <v>0</v>
      </c>
      <c r="AR3770" s="310">
        <f>IF(ISNUMBER(SEARCH($T$31,AO3770)),MAX(AR$5:AR3769)+1,0)</f>
        <v>0</v>
      </c>
      <c r="AS3770" s="128" t="str">
        <f t="shared" si="403"/>
        <v/>
      </c>
      <c r="AT3770" s="105" t="str">
        <f>IF(ISNUMBER($AS3770),INDEX($C$1:$AB$3985,$AS3770,AT$4),"")</f>
        <v/>
      </c>
      <c r="AU3770" s="128"/>
      <c r="AV3770" s="128" t="str">
        <f t="shared" si="405"/>
        <v/>
      </c>
      <c r="AW3770" s="105" t="str">
        <f>IF(ISNUMBER($AV3770),INDEX($C$1:$AB$3985,$AV3770,AW$4),"")</f>
        <v/>
      </c>
      <c r="AX3770" s="105" t="str">
        <f>IF(ISNUMBER($AV3770),INDEX($C$1:$AB$3985,$AV3770,AX$4),"")</f>
        <v/>
      </c>
      <c r="AY3770" s="128"/>
      <c r="AZ3770" s="128"/>
      <c r="BA3770" s="128" t="str">
        <f t="shared" si="406"/>
        <v/>
      </c>
      <c r="BB3770" s="105" t="str">
        <f>IF(ISNUMBER($BA3770),INDEX($C$1:$AB$3985,$BA3770,BB$4),"")</f>
        <v/>
      </c>
      <c r="BC3770" s="105"/>
    </row>
    <row r="3771" spans="1:55" x14ac:dyDescent="0.25">
      <c r="A3771" s="98"/>
      <c r="B3771" s="98"/>
      <c r="C3771" s="73"/>
      <c r="D3771" s="179"/>
      <c r="E3771" s="176"/>
      <c r="F3771" s="176"/>
      <c r="G3771" s="176"/>
      <c r="H3771" s="176"/>
      <c r="I3771" s="176"/>
      <c r="J3771" s="172"/>
      <c r="K3771" s="173"/>
      <c r="L3771" s="178"/>
      <c r="R3771" s="3"/>
      <c r="S3771" s="106"/>
      <c r="T3771" s="106"/>
      <c r="U3771" s="106"/>
      <c r="V3771" s="106"/>
      <c r="W3771" s="106"/>
      <c r="X3771" s="106"/>
      <c r="AB3771" s="188" t="str">
        <f t="shared" si="401"/>
        <v/>
      </c>
      <c r="AC3771" s="188" t="s">
        <v>1585</v>
      </c>
      <c r="AD3771" s="131"/>
      <c r="AE3771" s="131"/>
      <c r="AF3771" s="131"/>
      <c r="AG3771" s="131"/>
      <c r="AH3771" s="131"/>
      <c r="AI3771" s="131"/>
      <c r="AJ3771" s="128" t="str">
        <f t="shared" si="402"/>
        <v/>
      </c>
      <c r="AK3771" s="7" t="str">
        <f>IF(ISNUMBER($AJ3771),INDEX($C$1:$AB$3985,$AJ3771,AK$4),"")</f>
        <v/>
      </c>
      <c r="AL3771" s="7" t="str">
        <f>IF(ISNUMBER($AJ3771),INDEX($C$1:$AB$3985,$AJ3771,AL$4),"")</f>
        <v/>
      </c>
      <c r="AM3771" s="128"/>
      <c r="AN3771" s="128" t="str">
        <f t="shared" si="404"/>
        <v/>
      </c>
      <c r="AO3771" s="7" t="str">
        <f t="shared" si="407"/>
        <v/>
      </c>
      <c r="AP3771" s="10" t="str">
        <f t="shared" si="407"/>
        <v/>
      </c>
      <c r="AQ3771" s="310">
        <f>IF(ISNUMBER(SEARCH($T$30,AO3771)),MAX(AQ$5:AQ3770)+1,0)</f>
        <v>0</v>
      </c>
      <c r="AR3771" s="310">
        <f>IF(ISNUMBER(SEARCH($T$31,AO3771)),MAX(AR$5:AR3770)+1,0)</f>
        <v>0</v>
      </c>
      <c r="AS3771" s="128" t="str">
        <f t="shared" si="403"/>
        <v/>
      </c>
      <c r="AT3771" s="105" t="str">
        <f>IF(ISNUMBER($AS3771),INDEX($C$1:$AB$3985,$AS3771,AT$4),"")</f>
        <v/>
      </c>
      <c r="AU3771" s="128"/>
      <c r="AV3771" s="128" t="str">
        <f t="shared" si="405"/>
        <v/>
      </c>
      <c r="AW3771" s="105" t="str">
        <f>IF(ISNUMBER($AV3771),INDEX($C$1:$AB$3985,$AV3771,AW$4),"")</f>
        <v/>
      </c>
      <c r="AX3771" s="105" t="str">
        <f>IF(ISNUMBER($AV3771),INDEX($C$1:$AB$3985,$AV3771,AX$4),"")</f>
        <v/>
      </c>
      <c r="AY3771" s="128"/>
      <c r="AZ3771" s="128"/>
      <c r="BA3771" s="128" t="str">
        <f t="shared" si="406"/>
        <v/>
      </c>
      <c r="BB3771" s="105" t="str">
        <f>IF(ISNUMBER($BA3771),INDEX($C$1:$AB$3985,$BA3771,BB$4),"")</f>
        <v/>
      </c>
      <c r="BC3771" s="105"/>
    </row>
    <row r="3772" spans="1:55" x14ac:dyDescent="0.25">
      <c r="A3772" s="98"/>
      <c r="B3772" s="98"/>
      <c r="C3772" s="73"/>
      <c r="D3772" s="179"/>
      <c r="E3772" s="176"/>
      <c r="F3772" s="176"/>
      <c r="G3772" s="176"/>
      <c r="H3772" s="176"/>
      <c r="I3772" s="176"/>
      <c r="J3772" s="172"/>
      <c r="K3772" s="173"/>
      <c r="L3772" s="178"/>
      <c r="R3772" s="3"/>
      <c r="S3772" s="106"/>
      <c r="T3772" s="106"/>
      <c r="U3772" s="106"/>
      <c r="V3772" s="106"/>
      <c r="W3772" s="106"/>
      <c r="X3772" s="106"/>
      <c r="AB3772" s="188" t="str">
        <f t="shared" si="401"/>
        <v/>
      </c>
      <c r="AC3772" s="188" t="s">
        <v>1585</v>
      </c>
      <c r="AD3772" s="131"/>
      <c r="AE3772" s="131"/>
      <c r="AF3772" s="131"/>
      <c r="AG3772" s="131"/>
      <c r="AH3772" s="131"/>
      <c r="AI3772" s="131"/>
      <c r="AJ3772" s="128" t="str">
        <f t="shared" si="402"/>
        <v/>
      </c>
      <c r="AK3772" s="7" t="str">
        <f>IF(ISNUMBER($AJ3772),INDEX($C$1:$AB$3985,$AJ3772,AK$4),"")</f>
        <v/>
      </c>
      <c r="AL3772" s="7" t="str">
        <f>IF(ISNUMBER($AJ3772),INDEX($C$1:$AB$3985,$AJ3772,AL$4),"")</f>
        <v/>
      </c>
      <c r="AM3772" s="128"/>
      <c r="AN3772" s="128" t="str">
        <f t="shared" si="404"/>
        <v/>
      </c>
      <c r="AO3772" s="7" t="str">
        <f t="shared" si="407"/>
        <v/>
      </c>
      <c r="AP3772" s="10" t="str">
        <f t="shared" si="407"/>
        <v/>
      </c>
      <c r="AQ3772" s="310">
        <f>IF(ISNUMBER(SEARCH($T$30,AO3772)),MAX(AQ$5:AQ3771)+1,0)</f>
        <v>0</v>
      </c>
      <c r="AR3772" s="310">
        <f>IF(ISNUMBER(SEARCH($T$31,AO3772)),MAX(AR$5:AR3771)+1,0)</f>
        <v>0</v>
      </c>
      <c r="AS3772" s="128" t="str">
        <f t="shared" si="403"/>
        <v/>
      </c>
      <c r="AT3772" s="105" t="str">
        <f>IF(ISNUMBER($AS3772),INDEX($C$1:$AB$3985,$AS3772,AT$4),"")</f>
        <v/>
      </c>
      <c r="AU3772" s="128"/>
      <c r="AV3772" s="128" t="str">
        <f t="shared" si="405"/>
        <v/>
      </c>
      <c r="AW3772" s="105" t="str">
        <f>IF(ISNUMBER($AV3772),INDEX($C$1:$AB$3985,$AV3772,AW$4),"")</f>
        <v/>
      </c>
      <c r="AX3772" s="105" t="str">
        <f>IF(ISNUMBER($AV3772),INDEX($C$1:$AB$3985,$AV3772,AX$4),"")</f>
        <v/>
      </c>
      <c r="AY3772" s="128"/>
      <c r="AZ3772" s="128"/>
      <c r="BA3772" s="128" t="str">
        <f t="shared" si="406"/>
        <v/>
      </c>
      <c r="BB3772" s="105" t="str">
        <f>IF(ISNUMBER($BA3772),INDEX($C$1:$AB$3985,$BA3772,BB$4),"")</f>
        <v/>
      </c>
      <c r="BC3772" s="105"/>
    </row>
    <row r="3773" spans="1:55" x14ac:dyDescent="0.25">
      <c r="A3773" s="98"/>
      <c r="B3773" s="98"/>
      <c r="C3773" s="73"/>
      <c r="D3773" s="179"/>
      <c r="E3773" s="176"/>
      <c r="F3773" s="176"/>
      <c r="G3773" s="176"/>
      <c r="H3773" s="176"/>
      <c r="I3773" s="176"/>
      <c r="J3773" s="172"/>
      <c r="K3773" s="173"/>
      <c r="L3773" s="178"/>
      <c r="R3773" s="3"/>
      <c r="S3773" s="106"/>
      <c r="T3773" s="106"/>
      <c r="U3773" s="106"/>
      <c r="V3773" s="106"/>
      <c r="W3773" s="106"/>
      <c r="X3773" s="106"/>
      <c r="AB3773" s="188" t="str">
        <f t="shared" si="401"/>
        <v/>
      </c>
      <c r="AC3773" s="188" t="s">
        <v>1585</v>
      </c>
      <c r="AD3773" s="131"/>
      <c r="AE3773" s="131"/>
      <c r="AF3773" s="131"/>
      <c r="AG3773" s="131"/>
      <c r="AH3773" s="131"/>
      <c r="AI3773" s="131"/>
      <c r="AJ3773" s="128" t="str">
        <f t="shared" si="402"/>
        <v/>
      </c>
      <c r="AK3773" s="7" t="str">
        <f>IF(ISNUMBER($AJ3773),INDEX($C$1:$AB$3985,$AJ3773,AK$4),"")</f>
        <v/>
      </c>
      <c r="AL3773" s="7" t="str">
        <f>IF(ISNUMBER($AJ3773),INDEX($C$1:$AB$3985,$AJ3773,AL$4),"")</f>
        <v/>
      </c>
      <c r="AM3773" s="128"/>
      <c r="AN3773" s="128" t="str">
        <f t="shared" si="404"/>
        <v/>
      </c>
      <c r="AO3773" s="7" t="str">
        <f t="shared" si="407"/>
        <v/>
      </c>
      <c r="AP3773" s="10" t="str">
        <f t="shared" si="407"/>
        <v/>
      </c>
      <c r="AQ3773" s="310">
        <f>IF(ISNUMBER(SEARCH($T$30,AO3773)),MAX(AQ$5:AQ3772)+1,0)</f>
        <v>0</v>
      </c>
      <c r="AR3773" s="310">
        <f>IF(ISNUMBER(SEARCH($T$31,AO3773)),MAX(AR$5:AR3772)+1,0)</f>
        <v>0</v>
      </c>
      <c r="AS3773" s="128" t="str">
        <f t="shared" si="403"/>
        <v/>
      </c>
      <c r="AT3773" s="105" t="str">
        <f>IF(ISNUMBER($AS3773),INDEX($C$1:$AB$3985,$AS3773,AT$4),"")</f>
        <v/>
      </c>
      <c r="AU3773" s="128"/>
      <c r="AV3773" s="128" t="str">
        <f t="shared" si="405"/>
        <v/>
      </c>
      <c r="AW3773" s="105" t="str">
        <f>IF(ISNUMBER($AV3773),INDEX($C$1:$AB$3985,$AV3773,AW$4),"")</f>
        <v/>
      </c>
      <c r="AX3773" s="105" t="str">
        <f>IF(ISNUMBER($AV3773),INDEX($C$1:$AB$3985,$AV3773,AX$4),"")</f>
        <v/>
      </c>
      <c r="AY3773" s="128"/>
      <c r="AZ3773" s="128"/>
      <c r="BA3773" s="128" t="str">
        <f t="shared" si="406"/>
        <v/>
      </c>
      <c r="BB3773" s="105" t="str">
        <f>IF(ISNUMBER($BA3773),INDEX($C$1:$AB$3985,$BA3773,BB$4),"")</f>
        <v/>
      </c>
      <c r="BC3773" s="105"/>
    </row>
    <row r="3774" spans="1:55" x14ac:dyDescent="0.25">
      <c r="A3774" s="98"/>
      <c r="B3774" s="98"/>
      <c r="C3774" s="73"/>
      <c r="D3774" s="179"/>
      <c r="E3774" s="176"/>
      <c r="F3774" s="176"/>
      <c r="G3774" s="176"/>
      <c r="H3774" s="176"/>
      <c r="I3774" s="176"/>
      <c r="J3774" s="172"/>
      <c r="K3774" s="173"/>
      <c r="L3774" s="178"/>
      <c r="R3774" s="3"/>
      <c r="S3774" s="106"/>
      <c r="T3774" s="106"/>
      <c r="U3774" s="106"/>
      <c r="V3774" s="106"/>
      <c r="W3774" s="106"/>
      <c r="X3774" s="106"/>
      <c r="AB3774" s="188" t="str">
        <f t="shared" si="401"/>
        <v/>
      </c>
      <c r="AC3774" s="188" t="s">
        <v>1585</v>
      </c>
      <c r="AD3774" s="131"/>
      <c r="AE3774" s="131"/>
      <c r="AF3774" s="131"/>
      <c r="AG3774" s="131"/>
      <c r="AH3774" s="131"/>
      <c r="AI3774" s="131"/>
      <c r="AJ3774" s="128" t="str">
        <f t="shared" si="402"/>
        <v/>
      </c>
      <c r="AK3774" s="7" t="str">
        <f>IF(ISNUMBER($AJ3774),INDEX($C$1:$AB$3985,$AJ3774,AK$4),"")</f>
        <v/>
      </c>
      <c r="AL3774" s="7" t="str">
        <f>IF(ISNUMBER($AJ3774),INDEX($C$1:$AB$3985,$AJ3774,AL$4),"")</f>
        <v/>
      </c>
      <c r="AM3774" s="128"/>
      <c r="AN3774" s="128" t="str">
        <f t="shared" si="404"/>
        <v/>
      </c>
      <c r="AO3774" s="7" t="str">
        <f t="shared" si="407"/>
        <v/>
      </c>
      <c r="AP3774" s="10" t="str">
        <f t="shared" si="407"/>
        <v/>
      </c>
      <c r="AQ3774" s="310">
        <f>IF(ISNUMBER(SEARCH($T$30,AO3774)),MAX(AQ$5:AQ3773)+1,0)</f>
        <v>0</v>
      </c>
      <c r="AR3774" s="310">
        <f>IF(ISNUMBER(SEARCH($T$31,AO3774)),MAX(AR$5:AR3773)+1,0)</f>
        <v>0</v>
      </c>
      <c r="AS3774" s="128" t="str">
        <f t="shared" si="403"/>
        <v/>
      </c>
      <c r="AT3774" s="105" t="str">
        <f>IF(ISNUMBER($AS3774),INDEX($C$1:$AB$3985,$AS3774,AT$4),"")</f>
        <v/>
      </c>
      <c r="AU3774" s="128"/>
      <c r="AV3774" s="128" t="str">
        <f t="shared" si="405"/>
        <v/>
      </c>
      <c r="AW3774" s="105" t="str">
        <f>IF(ISNUMBER($AV3774),INDEX($C$1:$AB$3985,$AV3774,AW$4),"")</f>
        <v/>
      </c>
      <c r="AX3774" s="105" t="str">
        <f>IF(ISNUMBER($AV3774),INDEX($C$1:$AB$3985,$AV3774,AX$4),"")</f>
        <v/>
      </c>
      <c r="AY3774" s="128"/>
      <c r="AZ3774" s="128"/>
      <c r="BA3774" s="128" t="str">
        <f t="shared" si="406"/>
        <v/>
      </c>
      <c r="BB3774" s="105" t="str">
        <f>IF(ISNUMBER($BA3774),INDEX($C$1:$AB$3985,$BA3774,BB$4),"")</f>
        <v/>
      </c>
      <c r="BC3774" s="105"/>
    </row>
    <row r="3775" spans="1:55" x14ac:dyDescent="0.25">
      <c r="A3775" s="98"/>
      <c r="B3775" s="98"/>
      <c r="C3775" s="73"/>
      <c r="D3775" s="179"/>
      <c r="E3775" s="176"/>
      <c r="F3775" s="176"/>
      <c r="G3775" s="176"/>
      <c r="H3775" s="176"/>
      <c r="I3775" s="176"/>
      <c r="J3775" s="172"/>
      <c r="K3775" s="173"/>
      <c r="L3775" s="178"/>
      <c r="R3775" s="3"/>
      <c r="S3775" s="106"/>
      <c r="T3775" s="106"/>
      <c r="U3775" s="106"/>
      <c r="V3775" s="106"/>
      <c r="W3775" s="106"/>
      <c r="X3775" s="106"/>
      <c r="AB3775" s="188" t="str">
        <f t="shared" si="401"/>
        <v/>
      </c>
      <c r="AC3775" s="188" t="s">
        <v>1585</v>
      </c>
      <c r="AD3775" s="131"/>
      <c r="AE3775" s="131"/>
      <c r="AF3775" s="131"/>
      <c r="AG3775" s="131"/>
      <c r="AH3775" s="131"/>
      <c r="AI3775" s="131"/>
      <c r="AJ3775" s="128" t="str">
        <f t="shared" si="402"/>
        <v/>
      </c>
      <c r="AK3775" s="7" t="str">
        <f>IF(ISNUMBER($AJ3775),INDEX($C$1:$AB$3985,$AJ3775,AK$4),"")</f>
        <v/>
      </c>
      <c r="AL3775" s="7" t="str">
        <f>IF(ISNUMBER($AJ3775),INDEX($C$1:$AB$3985,$AJ3775,AL$4),"")</f>
        <v/>
      </c>
      <c r="AM3775" s="128"/>
      <c r="AN3775" s="128" t="str">
        <f t="shared" si="404"/>
        <v/>
      </c>
      <c r="AO3775" s="7" t="str">
        <f t="shared" si="407"/>
        <v/>
      </c>
      <c r="AP3775" s="10" t="str">
        <f t="shared" si="407"/>
        <v/>
      </c>
      <c r="AQ3775" s="310">
        <f>IF(ISNUMBER(SEARCH($T$30,AO3775)),MAX(AQ$5:AQ3774)+1,0)</f>
        <v>0</v>
      </c>
      <c r="AR3775" s="310">
        <f>IF(ISNUMBER(SEARCH($T$31,AO3775)),MAX(AR$5:AR3774)+1,0)</f>
        <v>0</v>
      </c>
      <c r="AS3775" s="128" t="str">
        <f t="shared" si="403"/>
        <v/>
      </c>
      <c r="AT3775" s="105" t="str">
        <f>IF(ISNUMBER($AS3775),INDEX($C$1:$AB$3985,$AS3775,AT$4),"")</f>
        <v/>
      </c>
      <c r="AU3775" s="128"/>
      <c r="AV3775" s="128" t="str">
        <f t="shared" si="405"/>
        <v/>
      </c>
      <c r="AW3775" s="105" t="str">
        <f>IF(ISNUMBER($AV3775),INDEX($C$1:$AB$3985,$AV3775,AW$4),"")</f>
        <v/>
      </c>
      <c r="AX3775" s="105" t="str">
        <f>IF(ISNUMBER($AV3775),INDEX($C$1:$AB$3985,$AV3775,AX$4),"")</f>
        <v/>
      </c>
      <c r="AY3775" s="128"/>
      <c r="AZ3775" s="128"/>
      <c r="BA3775" s="128" t="str">
        <f t="shared" si="406"/>
        <v/>
      </c>
      <c r="BB3775" s="105" t="str">
        <f>IF(ISNUMBER($BA3775),INDEX($C$1:$AB$3985,$BA3775,BB$4),"")</f>
        <v/>
      </c>
      <c r="BC3775" s="105"/>
    </row>
    <row r="3776" spans="1:55" x14ac:dyDescent="0.25">
      <c r="A3776" s="98"/>
      <c r="B3776" s="98"/>
      <c r="C3776" s="73"/>
      <c r="D3776" s="179"/>
      <c r="E3776" s="176"/>
      <c r="F3776" s="176"/>
      <c r="G3776" s="176"/>
      <c r="H3776" s="176"/>
      <c r="I3776" s="176"/>
      <c r="J3776" s="172"/>
      <c r="K3776" s="173"/>
      <c r="L3776" s="178"/>
      <c r="R3776" s="3"/>
      <c r="S3776" s="106"/>
      <c r="T3776" s="106"/>
      <c r="U3776" s="106"/>
      <c r="V3776" s="106"/>
      <c r="W3776" s="106"/>
      <c r="X3776" s="106"/>
      <c r="AB3776" s="188" t="str">
        <f t="shared" si="401"/>
        <v/>
      </c>
      <c r="AC3776" s="188" t="s">
        <v>1585</v>
      </c>
      <c r="AD3776" s="131"/>
      <c r="AE3776" s="131"/>
      <c r="AF3776" s="131"/>
      <c r="AG3776" s="131"/>
      <c r="AH3776" s="131"/>
      <c r="AI3776" s="131"/>
      <c r="AJ3776" s="128" t="str">
        <f t="shared" si="402"/>
        <v/>
      </c>
      <c r="AK3776" s="7" t="str">
        <f>IF(ISNUMBER($AJ3776),INDEX($C$1:$AB$3985,$AJ3776,AK$4),"")</f>
        <v/>
      </c>
      <c r="AL3776" s="7" t="str">
        <f>IF(ISNUMBER($AJ3776),INDEX($C$1:$AB$3985,$AJ3776,AL$4),"")</f>
        <v/>
      </c>
      <c r="AM3776" s="128"/>
      <c r="AN3776" s="128" t="str">
        <f t="shared" si="404"/>
        <v/>
      </c>
      <c r="AO3776" s="7" t="str">
        <f t="shared" si="407"/>
        <v/>
      </c>
      <c r="AP3776" s="10" t="str">
        <f t="shared" si="407"/>
        <v/>
      </c>
      <c r="AQ3776" s="310">
        <f>IF(ISNUMBER(SEARCH($T$30,AO3776)),MAX(AQ$5:AQ3775)+1,0)</f>
        <v>0</v>
      </c>
      <c r="AR3776" s="310">
        <f>IF(ISNUMBER(SEARCH($T$31,AO3776)),MAX(AR$5:AR3775)+1,0)</f>
        <v>0</v>
      </c>
      <c r="AS3776" s="128" t="str">
        <f t="shared" si="403"/>
        <v/>
      </c>
      <c r="AT3776" s="105" t="str">
        <f>IF(ISNUMBER($AS3776),INDEX($C$1:$AB$3985,$AS3776,AT$4),"")</f>
        <v/>
      </c>
      <c r="AU3776" s="128"/>
      <c r="AV3776" s="128" t="str">
        <f t="shared" si="405"/>
        <v/>
      </c>
      <c r="AW3776" s="105" t="str">
        <f>IF(ISNUMBER($AV3776),INDEX($C$1:$AB$3985,$AV3776,AW$4),"")</f>
        <v/>
      </c>
      <c r="AX3776" s="105" t="str">
        <f>IF(ISNUMBER($AV3776),INDEX($C$1:$AB$3985,$AV3776,AX$4),"")</f>
        <v/>
      </c>
      <c r="AY3776" s="128"/>
      <c r="AZ3776" s="128"/>
      <c r="BA3776" s="128" t="str">
        <f t="shared" si="406"/>
        <v/>
      </c>
      <c r="BB3776" s="105" t="str">
        <f>IF(ISNUMBER($BA3776),INDEX($C$1:$AB$3985,$BA3776,BB$4),"")</f>
        <v/>
      </c>
      <c r="BC3776" s="105"/>
    </row>
    <row r="3777" spans="1:55" x14ac:dyDescent="0.25">
      <c r="A3777" s="98"/>
      <c r="B3777" s="98"/>
      <c r="C3777" s="73"/>
      <c r="D3777" s="179"/>
      <c r="E3777" s="176"/>
      <c r="F3777" s="176"/>
      <c r="G3777" s="176"/>
      <c r="H3777" s="176"/>
      <c r="I3777" s="176"/>
      <c r="J3777" s="172"/>
      <c r="K3777" s="173"/>
      <c r="L3777" s="178"/>
      <c r="R3777" s="3"/>
      <c r="S3777" s="106"/>
      <c r="T3777" s="106"/>
      <c r="U3777" s="106"/>
      <c r="V3777" s="106"/>
      <c r="W3777" s="106"/>
      <c r="X3777" s="106"/>
      <c r="AB3777" s="188" t="str">
        <f t="shared" si="401"/>
        <v/>
      </c>
      <c r="AC3777" s="188" t="s">
        <v>1585</v>
      </c>
      <c r="AD3777" s="131"/>
      <c r="AE3777" s="131"/>
      <c r="AF3777" s="131"/>
      <c r="AG3777" s="131"/>
      <c r="AH3777" s="131"/>
      <c r="AI3777" s="131"/>
      <c r="AJ3777" s="128" t="str">
        <f t="shared" si="402"/>
        <v/>
      </c>
      <c r="AK3777" s="7" t="str">
        <f>IF(ISNUMBER($AJ3777),INDEX($C$1:$AB$3985,$AJ3777,AK$4),"")</f>
        <v/>
      </c>
      <c r="AL3777" s="7" t="str">
        <f>IF(ISNUMBER($AJ3777),INDEX($C$1:$AB$3985,$AJ3777,AL$4),"")</f>
        <v/>
      </c>
      <c r="AM3777" s="128"/>
      <c r="AN3777" s="128" t="str">
        <f t="shared" si="404"/>
        <v/>
      </c>
      <c r="AO3777" s="7" t="str">
        <f t="shared" si="407"/>
        <v/>
      </c>
      <c r="AP3777" s="10" t="str">
        <f t="shared" si="407"/>
        <v/>
      </c>
      <c r="AQ3777" s="310">
        <f>IF(ISNUMBER(SEARCH($T$30,AO3777)),MAX(AQ$5:AQ3776)+1,0)</f>
        <v>0</v>
      </c>
      <c r="AR3777" s="310">
        <f>IF(ISNUMBER(SEARCH($T$31,AO3777)),MAX(AR$5:AR3776)+1,0)</f>
        <v>0</v>
      </c>
      <c r="AS3777" s="128" t="str">
        <f t="shared" si="403"/>
        <v/>
      </c>
      <c r="AT3777" s="105" t="str">
        <f>IF(ISNUMBER($AS3777),INDEX($C$1:$AB$3985,$AS3777,AT$4),"")</f>
        <v/>
      </c>
      <c r="AU3777" s="128"/>
      <c r="AV3777" s="128" t="str">
        <f t="shared" si="405"/>
        <v/>
      </c>
      <c r="AW3777" s="105" t="str">
        <f>IF(ISNUMBER($AV3777),INDEX($C$1:$AB$3985,$AV3777,AW$4),"")</f>
        <v/>
      </c>
      <c r="AX3777" s="105" t="str">
        <f>IF(ISNUMBER($AV3777),INDEX($C$1:$AB$3985,$AV3777,AX$4),"")</f>
        <v/>
      </c>
      <c r="AY3777" s="128"/>
      <c r="AZ3777" s="128"/>
      <c r="BA3777" s="128" t="str">
        <f t="shared" si="406"/>
        <v/>
      </c>
      <c r="BB3777" s="105" t="str">
        <f>IF(ISNUMBER($BA3777),INDEX($C$1:$AB$3985,$BA3777,BB$4),"")</f>
        <v/>
      </c>
      <c r="BC3777" s="105"/>
    </row>
    <row r="3778" spans="1:55" x14ac:dyDescent="0.25">
      <c r="A3778" s="98"/>
      <c r="B3778" s="98"/>
      <c r="C3778" s="73"/>
      <c r="D3778" s="179"/>
      <c r="E3778" s="176"/>
      <c r="F3778" s="176"/>
      <c r="G3778" s="176"/>
      <c r="H3778" s="176"/>
      <c r="I3778" s="176"/>
      <c r="J3778" s="172"/>
      <c r="K3778" s="173"/>
      <c r="L3778" s="178"/>
      <c r="R3778" s="3"/>
      <c r="S3778" s="106"/>
      <c r="T3778" s="106"/>
      <c r="U3778" s="106"/>
      <c r="V3778" s="106"/>
      <c r="W3778" s="106"/>
      <c r="X3778" s="106"/>
      <c r="AB3778" s="188" t="str">
        <f t="shared" ref="AB3778:AB3841" si="408">_xlfn.CONCAT(C3778,D3778,E3778)</f>
        <v/>
      </c>
      <c r="AC3778" s="188" t="s">
        <v>1585</v>
      </c>
      <c r="AD3778" s="131"/>
      <c r="AE3778" s="131"/>
      <c r="AF3778" s="131"/>
      <c r="AG3778" s="131"/>
      <c r="AH3778" s="131"/>
      <c r="AI3778" s="131"/>
      <c r="AJ3778" s="128" t="str">
        <f t="shared" si="402"/>
        <v/>
      </c>
      <c r="AK3778" s="7" t="str">
        <f>IF(ISNUMBER($AJ3778),INDEX($C$1:$AB$3985,$AJ3778,AK$4),"")</f>
        <v/>
      </c>
      <c r="AL3778" s="7" t="str">
        <f>IF(ISNUMBER($AJ3778),INDEX($C$1:$AB$3985,$AJ3778,AL$4),"")</f>
        <v/>
      </c>
      <c r="AM3778" s="128"/>
      <c r="AN3778" s="128" t="str">
        <f t="shared" si="404"/>
        <v/>
      </c>
      <c r="AO3778" s="7" t="str">
        <f t="shared" si="407"/>
        <v/>
      </c>
      <c r="AP3778" s="10" t="str">
        <f t="shared" si="407"/>
        <v/>
      </c>
      <c r="AQ3778" s="310">
        <f>IF(ISNUMBER(SEARCH($T$30,AO3778)),MAX(AQ$5:AQ3777)+1,0)</f>
        <v>0</v>
      </c>
      <c r="AR3778" s="310">
        <f>IF(ISNUMBER(SEARCH($T$31,AO3778)),MAX(AR$5:AR3777)+1,0)</f>
        <v>0</v>
      </c>
      <c r="AS3778" s="128" t="str">
        <f t="shared" si="403"/>
        <v/>
      </c>
      <c r="AT3778" s="105" t="str">
        <f>IF(ISNUMBER($AS3778),INDEX($C$1:$AB$3985,$AS3778,AT$4),"")</f>
        <v/>
      </c>
      <c r="AU3778" s="128"/>
      <c r="AV3778" s="128" t="str">
        <f t="shared" si="405"/>
        <v/>
      </c>
      <c r="AW3778" s="105" t="str">
        <f>IF(ISNUMBER($AV3778),INDEX($C$1:$AB$3985,$AV3778,AW$4),"")</f>
        <v/>
      </c>
      <c r="AX3778" s="105" t="str">
        <f>IF(ISNUMBER($AV3778),INDEX($C$1:$AB$3985,$AV3778,AX$4),"")</f>
        <v/>
      </c>
      <c r="AY3778" s="128"/>
      <c r="AZ3778" s="128"/>
      <c r="BA3778" s="128" t="str">
        <f t="shared" si="406"/>
        <v/>
      </c>
      <c r="BB3778" s="105" t="str">
        <f>IF(ISNUMBER($BA3778),INDEX($C$1:$AB$3985,$BA3778,BB$4),"")</f>
        <v/>
      </c>
      <c r="BC3778" s="105"/>
    </row>
    <row r="3779" spans="1:55" x14ac:dyDescent="0.25">
      <c r="A3779" s="98"/>
      <c r="B3779" s="98"/>
      <c r="C3779" s="73"/>
      <c r="D3779" s="179"/>
      <c r="E3779" s="176"/>
      <c r="F3779" s="176"/>
      <c r="G3779" s="176"/>
      <c r="H3779" s="176"/>
      <c r="I3779" s="176"/>
      <c r="J3779" s="172"/>
      <c r="K3779" s="173"/>
      <c r="L3779" s="178"/>
      <c r="R3779" s="3"/>
      <c r="S3779" s="106"/>
      <c r="T3779" s="106"/>
      <c r="U3779" s="106"/>
      <c r="V3779" s="106"/>
      <c r="W3779" s="106"/>
      <c r="X3779" s="106"/>
      <c r="AB3779" s="188" t="str">
        <f t="shared" si="408"/>
        <v/>
      </c>
      <c r="AC3779" s="188" t="s">
        <v>1585</v>
      </c>
      <c r="AD3779" s="131"/>
      <c r="AE3779" s="131"/>
      <c r="AF3779" s="131"/>
      <c r="AG3779" s="131"/>
      <c r="AH3779" s="131"/>
      <c r="AI3779" s="131"/>
      <c r="AJ3779" s="128" t="str">
        <f t="shared" si="402"/>
        <v/>
      </c>
      <c r="AK3779" s="7" t="str">
        <f>IF(ISNUMBER($AJ3779),INDEX($C$1:$AB$3985,$AJ3779,AK$4),"")</f>
        <v/>
      </c>
      <c r="AL3779" s="7" t="str">
        <f>IF(ISNUMBER($AJ3779),INDEX($C$1:$AB$3985,$AJ3779,AL$4),"")</f>
        <v/>
      </c>
      <c r="AM3779" s="128"/>
      <c r="AN3779" s="128" t="str">
        <f t="shared" si="404"/>
        <v/>
      </c>
      <c r="AO3779" s="7" t="str">
        <f t="shared" si="407"/>
        <v/>
      </c>
      <c r="AP3779" s="10" t="str">
        <f t="shared" si="407"/>
        <v/>
      </c>
      <c r="AQ3779" s="310">
        <f>IF(ISNUMBER(SEARCH($T$30,AO3779)),MAX(AQ$5:AQ3778)+1,0)</f>
        <v>0</v>
      </c>
      <c r="AR3779" s="310">
        <f>IF(ISNUMBER(SEARCH($T$31,AO3779)),MAX(AR$5:AR3778)+1,0)</f>
        <v>0</v>
      </c>
      <c r="AS3779" s="128" t="str">
        <f t="shared" si="403"/>
        <v/>
      </c>
      <c r="AT3779" s="105" t="str">
        <f>IF(ISNUMBER($AS3779),INDEX($C$1:$AB$3985,$AS3779,AT$4),"")</f>
        <v/>
      </c>
      <c r="AU3779" s="128"/>
      <c r="AV3779" s="128" t="str">
        <f t="shared" si="405"/>
        <v/>
      </c>
      <c r="AW3779" s="105" t="str">
        <f>IF(ISNUMBER($AV3779),INDEX($C$1:$AB$3985,$AV3779,AW$4),"")</f>
        <v/>
      </c>
      <c r="AX3779" s="105" t="str">
        <f>IF(ISNUMBER($AV3779),INDEX($C$1:$AB$3985,$AV3779,AX$4),"")</f>
        <v/>
      </c>
      <c r="AY3779" s="128"/>
      <c r="AZ3779" s="128"/>
      <c r="BA3779" s="128" t="str">
        <f t="shared" si="406"/>
        <v/>
      </c>
      <c r="BB3779" s="105" t="str">
        <f>IF(ISNUMBER($BA3779),INDEX($C$1:$AB$3985,$BA3779,BB$4),"")</f>
        <v/>
      </c>
      <c r="BC3779" s="105"/>
    </row>
    <row r="3780" spans="1:55" x14ac:dyDescent="0.25">
      <c r="A3780" s="98"/>
      <c r="B3780" s="98"/>
      <c r="C3780" s="73"/>
      <c r="D3780" s="179"/>
      <c r="E3780" s="176"/>
      <c r="F3780" s="176"/>
      <c r="G3780" s="176"/>
      <c r="H3780" s="176"/>
      <c r="I3780" s="176"/>
      <c r="J3780" s="172"/>
      <c r="K3780" s="173"/>
      <c r="L3780" s="178"/>
      <c r="R3780" s="3"/>
      <c r="S3780" s="106"/>
      <c r="T3780" s="106"/>
      <c r="U3780" s="106"/>
      <c r="V3780" s="106"/>
      <c r="W3780" s="106"/>
      <c r="X3780" s="106"/>
      <c r="AB3780" s="188" t="str">
        <f t="shared" si="408"/>
        <v/>
      </c>
      <c r="AC3780" s="188" t="s">
        <v>1585</v>
      </c>
      <c r="AD3780" s="131"/>
      <c r="AE3780" s="131"/>
      <c r="AF3780" s="131"/>
      <c r="AG3780" s="131"/>
      <c r="AH3780" s="131"/>
      <c r="AI3780" s="131"/>
      <c r="AJ3780" s="128" t="str">
        <f t="shared" si="402"/>
        <v/>
      </c>
      <c r="AK3780" s="7" t="str">
        <f>IF(ISNUMBER($AJ3780),INDEX($C$1:$AB$3985,$AJ3780,AK$4),"")</f>
        <v/>
      </c>
      <c r="AL3780" s="7" t="str">
        <f>IF(ISNUMBER($AJ3780),INDEX($C$1:$AB$3985,$AJ3780,AL$4),"")</f>
        <v/>
      </c>
      <c r="AM3780" s="128"/>
      <c r="AN3780" s="128" t="str">
        <f t="shared" si="404"/>
        <v/>
      </c>
      <c r="AO3780" s="7" t="str">
        <f t="shared" si="407"/>
        <v/>
      </c>
      <c r="AP3780" s="10" t="str">
        <f t="shared" si="407"/>
        <v/>
      </c>
      <c r="AQ3780" s="310">
        <f>IF(ISNUMBER(SEARCH($T$30,AO3780)),MAX(AQ$5:AQ3779)+1,0)</f>
        <v>0</v>
      </c>
      <c r="AR3780" s="310">
        <f>IF(ISNUMBER(SEARCH($T$31,AO3780)),MAX(AR$5:AR3779)+1,0)</f>
        <v>0</v>
      </c>
      <c r="AS3780" s="128" t="str">
        <f t="shared" si="403"/>
        <v/>
      </c>
      <c r="AT3780" s="105" t="str">
        <f>IF(ISNUMBER($AS3780),INDEX($C$1:$AB$3985,$AS3780,AT$4),"")</f>
        <v/>
      </c>
      <c r="AU3780" s="128"/>
      <c r="AV3780" s="128" t="str">
        <f t="shared" si="405"/>
        <v/>
      </c>
      <c r="AW3780" s="105" t="str">
        <f>IF(ISNUMBER($AV3780),INDEX($C$1:$AB$3985,$AV3780,AW$4),"")</f>
        <v/>
      </c>
      <c r="AX3780" s="105" t="str">
        <f>IF(ISNUMBER($AV3780),INDEX($C$1:$AB$3985,$AV3780,AX$4),"")</f>
        <v/>
      </c>
      <c r="AY3780" s="128"/>
      <c r="AZ3780" s="128"/>
      <c r="BA3780" s="128" t="str">
        <f t="shared" si="406"/>
        <v/>
      </c>
      <c r="BB3780" s="105" t="str">
        <f>IF(ISNUMBER($BA3780),INDEX($C$1:$AB$3985,$BA3780,BB$4),"")</f>
        <v/>
      </c>
      <c r="BC3780" s="105"/>
    </row>
    <row r="3781" spans="1:55" x14ac:dyDescent="0.25">
      <c r="A3781" s="98"/>
      <c r="B3781" s="98"/>
      <c r="C3781" s="73"/>
      <c r="D3781" s="179"/>
      <c r="E3781" s="176"/>
      <c r="F3781" s="176"/>
      <c r="G3781" s="176"/>
      <c r="H3781" s="176"/>
      <c r="I3781" s="176"/>
      <c r="J3781" s="172"/>
      <c r="K3781" s="173"/>
      <c r="L3781" s="178"/>
      <c r="R3781" s="3"/>
      <c r="S3781" s="106"/>
      <c r="T3781" s="106"/>
      <c r="U3781" s="106"/>
      <c r="V3781" s="106"/>
      <c r="W3781" s="106"/>
      <c r="X3781" s="106"/>
      <c r="AB3781" s="188" t="str">
        <f t="shared" si="408"/>
        <v/>
      </c>
      <c r="AC3781" s="188" t="s">
        <v>1585</v>
      </c>
      <c r="AD3781" s="131"/>
      <c r="AE3781" s="131"/>
      <c r="AF3781" s="131"/>
      <c r="AG3781" s="131"/>
      <c r="AH3781" s="131"/>
      <c r="AI3781" s="131"/>
      <c r="AJ3781" s="128" t="str">
        <f t="shared" si="402"/>
        <v/>
      </c>
      <c r="AK3781" s="7" t="str">
        <f>IF(ISNUMBER($AJ3781),INDEX($C$1:$AB$3985,$AJ3781,AK$4),"")</f>
        <v/>
      </c>
      <c r="AL3781" s="7" t="str">
        <f>IF(ISNUMBER($AJ3781),INDEX($C$1:$AB$3985,$AJ3781,AL$4),"")</f>
        <v/>
      </c>
      <c r="AM3781" s="128"/>
      <c r="AN3781" s="128" t="str">
        <f t="shared" si="404"/>
        <v/>
      </c>
      <c r="AO3781" s="7" t="str">
        <f t="shared" si="407"/>
        <v/>
      </c>
      <c r="AP3781" s="10" t="str">
        <f t="shared" si="407"/>
        <v/>
      </c>
      <c r="AQ3781" s="310">
        <f>IF(ISNUMBER(SEARCH($T$30,AO3781)),MAX(AQ$5:AQ3780)+1,0)</f>
        <v>0</v>
      </c>
      <c r="AR3781" s="310">
        <f>IF(ISNUMBER(SEARCH($T$31,AO3781)),MAX(AR$5:AR3780)+1,0)</f>
        <v>0</v>
      </c>
      <c r="AS3781" s="128" t="str">
        <f t="shared" si="403"/>
        <v/>
      </c>
      <c r="AT3781" s="105" t="str">
        <f>IF(ISNUMBER($AS3781),INDEX($C$1:$AB$3985,$AS3781,AT$4),"")</f>
        <v/>
      </c>
      <c r="AU3781" s="128"/>
      <c r="AV3781" s="128" t="str">
        <f t="shared" si="405"/>
        <v/>
      </c>
      <c r="AW3781" s="105" t="str">
        <f>IF(ISNUMBER($AV3781),INDEX($C$1:$AB$3985,$AV3781,AW$4),"")</f>
        <v/>
      </c>
      <c r="AX3781" s="105" t="str">
        <f>IF(ISNUMBER($AV3781),INDEX($C$1:$AB$3985,$AV3781,AX$4),"")</f>
        <v/>
      </c>
      <c r="AY3781" s="128"/>
      <c r="AZ3781" s="128"/>
      <c r="BA3781" s="128" t="str">
        <f t="shared" si="406"/>
        <v/>
      </c>
      <c r="BB3781" s="105" t="str">
        <f>IF(ISNUMBER($BA3781),INDEX($C$1:$AB$3985,$BA3781,BB$4),"")</f>
        <v/>
      </c>
      <c r="BC3781" s="105"/>
    </row>
    <row r="3782" spans="1:55" x14ac:dyDescent="0.25">
      <c r="A3782" s="98"/>
      <c r="B3782" s="98"/>
      <c r="C3782" s="73"/>
      <c r="D3782" s="179"/>
      <c r="E3782" s="176"/>
      <c r="F3782" s="176"/>
      <c r="G3782" s="176"/>
      <c r="H3782" s="176"/>
      <c r="I3782" s="176"/>
      <c r="J3782" s="172"/>
      <c r="K3782" s="173"/>
      <c r="L3782" s="178"/>
      <c r="R3782" s="3"/>
      <c r="S3782" s="106"/>
      <c r="T3782" s="106"/>
      <c r="U3782" s="106"/>
      <c r="V3782" s="106"/>
      <c r="W3782" s="106"/>
      <c r="X3782" s="106"/>
      <c r="AB3782" s="188" t="str">
        <f t="shared" si="408"/>
        <v/>
      </c>
      <c r="AC3782" s="188" t="s">
        <v>1585</v>
      </c>
      <c r="AD3782" s="131"/>
      <c r="AE3782" s="131"/>
      <c r="AF3782" s="131"/>
      <c r="AG3782" s="131"/>
      <c r="AH3782" s="131"/>
      <c r="AI3782" s="131"/>
      <c r="AJ3782" s="128" t="str">
        <f t="shared" ref="AJ3782:AJ3845" si="409">IF(AJ3781="","",IF(AJ3781+1&lt;=$AH$6,AJ3781+1,""))</f>
        <v/>
      </c>
      <c r="AK3782" s="7" t="str">
        <f>IF(ISNUMBER($AJ3782),INDEX($C$1:$AB$3985,$AJ3782,AK$4),"")</f>
        <v/>
      </c>
      <c r="AL3782" s="7" t="str">
        <f>IF(ISNUMBER($AJ3782),INDEX($C$1:$AB$3985,$AJ3782,AL$4),"")</f>
        <v/>
      </c>
      <c r="AM3782" s="128"/>
      <c r="AN3782" s="128" t="str">
        <f t="shared" si="404"/>
        <v/>
      </c>
      <c r="AO3782" s="7" t="str">
        <f t="shared" si="407"/>
        <v/>
      </c>
      <c r="AP3782" s="10" t="str">
        <f t="shared" si="407"/>
        <v/>
      </c>
      <c r="AQ3782" s="310">
        <f>IF(ISNUMBER(SEARCH($T$30,AO3782)),MAX(AQ$5:AQ3781)+1,0)</f>
        <v>0</v>
      </c>
      <c r="AR3782" s="310">
        <f>IF(ISNUMBER(SEARCH($T$31,AO3782)),MAX(AR$5:AR3781)+1,0)</f>
        <v>0</v>
      </c>
      <c r="AS3782" s="128" t="str">
        <f t="shared" ref="AS3782:AS3845" si="410">IF(AS3781="","",IF(AS3781+1&lt;=$AH$8,AS3781+1,""))</f>
        <v/>
      </c>
      <c r="AT3782" s="105" t="str">
        <f>IF(ISNUMBER($AS3782),INDEX($C$1:$AB$3985,$AS3782,AT$4),"")</f>
        <v/>
      </c>
      <c r="AU3782" s="128"/>
      <c r="AV3782" s="128" t="str">
        <f t="shared" si="405"/>
        <v/>
      </c>
      <c r="AW3782" s="105" t="str">
        <f>IF(ISNUMBER($AV3782),INDEX($C$1:$AB$3985,$AV3782,AW$4),"")</f>
        <v/>
      </c>
      <c r="AX3782" s="105" t="str">
        <f>IF(ISNUMBER($AV3782),INDEX($C$1:$AB$3985,$AV3782,AX$4),"")</f>
        <v/>
      </c>
      <c r="AY3782" s="128"/>
      <c r="AZ3782" s="128"/>
      <c r="BA3782" s="128" t="str">
        <f t="shared" si="406"/>
        <v/>
      </c>
      <c r="BB3782" s="105" t="str">
        <f>IF(ISNUMBER($BA3782),INDEX($C$1:$AB$3985,$BA3782,BB$4),"")</f>
        <v/>
      </c>
      <c r="BC3782" s="105"/>
    </row>
    <row r="3783" spans="1:55" x14ac:dyDescent="0.25">
      <c r="A3783" s="98"/>
      <c r="B3783" s="98"/>
      <c r="C3783" s="73"/>
      <c r="D3783" s="179"/>
      <c r="E3783" s="176"/>
      <c r="F3783" s="176"/>
      <c r="G3783" s="176"/>
      <c r="H3783" s="176"/>
      <c r="I3783" s="176"/>
      <c r="J3783" s="172"/>
      <c r="K3783" s="173"/>
      <c r="L3783" s="178"/>
      <c r="R3783" s="3"/>
      <c r="S3783" s="106"/>
      <c r="T3783" s="106"/>
      <c r="U3783" s="106"/>
      <c r="V3783" s="106"/>
      <c r="W3783" s="106"/>
      <c r="X3783" s="106"/>
      <c r="AB3783" s="188" t="str">
        <f t="shared" si="408"/>
        <v/>
      </c>
      <c r="AC3783" s="188" t="s">
        <v>1585</v>
      </c>
      <c r="AD3783" s="131"/>
      <c r="AE3783" s="131"/>
      <c r="AF3783" s="131"/>
      <c r="AG3783" s="131"/>
      <c r="AH3783" s="131"/>
      <c r="AI3783" s="131"/>
      <c r="AJ3783" s="128" t="str">
        <f t="shared" si="409"/>
        <v/>
      </c>
      <c r="AK3783" s="7" t="str">
        <f>IF(ISNUMBER($AJ3783),INDEX($C$1:$AB$3985,$AJ3783,AK$4),"")</f>
        <v/>
      </c>
      <c r="AL3783" s="7" t="str">
        <f>IF(ISNUMBER($AJ3783),INDEX($C$1:$AB$3985,$AJ3783,AL$4),"")</f>
        <v/>
      </c>
      <c r="AM3783" s="128"/>
      <c r="AN3783" s="128" t="str">
        <f t="shared" ref="AN3783:AN3846" si="411">IF(AN3782="","",IF(AN3782+1&lt;=$AH$7,AN3782+1,""))</f>
        <v/>
      </c>
      <c r="AO3783" s="7" t="str">
        <f t="shared" si="407"/>
        <v/>
      </c>
      <c r="AP3783" s="10" t="str">
        <f t="shared" si="407"/>
        <v/>
      </c>
      <c r="AQ3783" s="310">
        <f>IF(ISNUMBER(SEARCH($T$30,AO3783)),MAX(AQ$5:AQ3782)+1,0)</f>
        <v>0</v>
      </c>
      <c r="AR3783" s="310">
        <f>IF(ISNUMBER(SEARCH($T$31,AO3783)),MAX(AR$5:AR3782)+1,0)</f>
        <v>0</v>
      </c>
      <c r="AS3783" s="128" t="str">
        <f t="shared" si="410"/>
        <v/>
      </c>
      <c r="AT3783" s="105" t="str">
        <f>IF(ISNUMBER($AS3783),INDEX($C$1:$AB$3985,$AS3783,AT$4),"")</f>
        <v/>
      </c>
      <c r="AU3783" s="128"/>
      <c r="AV3783" s="128" t="str">
        <f t="shared" ref="AV3783:AV3846" si="412">IF(AV3782="","",IF(AV3782+1&lt;=$AH$9,AV3782+1,""))</f>
        <v/>
      </c>
      <c r="AW3783" s="105" t="str">
        <f>IF(ISNUMBER($AV3783),INDEX($C$1:$AB$3985,$AV3783,AW$4),"")</f>
        <v/>
      </c>
      <c r="AX3783" s="105" t="str">
        <f>IF(ISNUMBER($AV3783),INDEX($C$1:$AB$3985,$AV3783,AX$4),"")</f>
        <v/>
      </c>
      <c r="AY3783" s="128"/>
      <c r="AZ3783" s="128"/>
      <c r="BA3783" s="128" t="str">
        <f t="shared" ref="BA3783:BA3846" si="413">IF(BA3782="","",IF(BA3782+1&lt;=$AH$10,BA3782+1,""))</f>
        <v/>
      </c>
      <c r="BB3783" s="105" t="str">
        <f>IF(ISNUMBER($BA3783),INDEX($C$1:$AB$3985,$BA3783,BB$4),"")</f>
        <v/>
      </c>
      <c r="BC3783" s="105"/>
    </row>
    <row r="3784" spans="1:55" x14ac:dyDescent="0.25">
      <c r="A3784" s="98"/>
      <c r="B3784" s="98"/>
      <c r="C3784" s="73"/>
      <c r="D3784" s="179"/>
      <c r="E3784" s="176"/>
      <c r="F3784" s="176"/>
      <c r="G3784" s="176"/>
      <c r="H3784" s="176"/>
      <c r="I3784" s="176"/>
      <c r="J3784" s="172"/>
      <c r="K3784" s="173"/>
      <c r="L3784" s="178"/>
      <c r="R3784" s="3"/>
      <c r="S3784" s="106"/>
      <c r="T3784" s="106"/>
      <c r="U3784" s="106"/>
      <c r="V3784" s="106"/>
      <c r="W3784" s="106"/>
      <c r="X3784" s="106"/>
      <c r="AB3784" s="188" t="str">
        <f t="shared" si="408"/>
        <v/>
      </c>
      <c r="AC3784" s="188" t="s">
        <v>1585</v>
      </c>
      <c r="AD3784" s="131"/>
      <c r="AE3784" s="131"/>
      <c r="AF3784" s="131"/>
      <c r="AG3784" s="131"/>
      <c r="AH3784" s="131"/>
      <c r="AI3784" s="131"/>
      <c r="AJ3784" s="128" t="str">
        <f t="shared" si="409"/>
        <v/>
      </c>
      <c r="AK3784" s="7" t="str">
        <f>IF(ISNUMBER($AJ3784),INDEX($C$1:$AB$3985,$AJ3784,AK$4),"")</f>
        <v/>
      </c>
      <c r="AL3784" s="7" t="str">
        <f>IF(ISNUMBER($AJ3784),INDEX($C$1:$AB$3985,$AJ3784,AL$4),"")</f>
        <v/>
      </c>
      <c r="AM3784" s="128"/>
      <c r="AN3784" s="128" t="str">
        <f t="shared" si="411"/>
        <v/>
      </c>
      <c r="AO3784" s="7" t="str">
        <f t="shared" si="407"/>
        <v/>
      </c>
      <c r="AP3784" s="10" t="str">
        <f t="shared" si="407"/>
        <v/>
      </c>
      <c r="AQ3784" s="310">
        <f>IF(ISNUMBER(SEARCH($T$30,AO3784)),MAX(AQ$5:AQ3783)+1,0)</f>
        <v>0</v>
      </c>
      <c r="AR3784" s="310">
        <f>IF(ISNUMBER(SEARCH($T$31,AO3784)),MAX(AR$5:AR3783)+1,0)</f>
        <v>0</v>
      </c>
      <c r="AS3784" s="128" t="str">
        <f t="shared" si="410"/>
        <v/>
      </c>
      <c r="AT3784" s="105" t="str">
        <f>IF(ISNUMBER($AS3784),INDEX($C$1:$AB$3985,$AS3784,AT$4),"")</f>
        <v/>
      </c>
      <c r="AU3784" s="128"/>
      <c r="AV3784" s="128" t="str">
        <f t="shared" si="412"/>
        <v/>
      </c>
      <c r="AW3784" s="105" t="str">
        <f>IF(ISNUMBER($AV3784),INDEX($C$1:$AB$3985,$AV3784,AW$4),"")</f>
        <v/>
      </c>
      <c r="AX3784" s="105" t="str">
        <f>IF(ISNUMBER($AV3784),INDEX($C$1:$AB$3985,$AV3784,AX$4),"")</f>
        <v/>
      </c>
      <c r="AY3784" s="128"/>
      <c r="AZ3784" s="128"/>
      <c r="BA3784" s="128" t="str">
        <f t="shared" si="413"/>
        <v/>
      </c>
      <c r="BB3784" s="105" t="str">
        <f>IF(ISNUMBER($BA3784),INDEX($C$1:$AB$3985,$BA3784,BB$4),"")</f>
        <v/>
      </c>
      <c r="BC3784" s="105"/>
    </row>
    <row r="3785" spans="1:55" x14ac:dyDescent="0.25">
      <c r="A3785" s="98"/>
      <c r="B3785" s="98"/>
      <c r="C3785" s="73"/>
      <c r="D3785" s="179"/>
      <c r="E3785" s="176"/>
      <c r="F3785" s="176"/>
      <c r="G3785" s="176"/>
      <c r="H3785" s="176"/>
      <c r="I3785" s="176"/>
      <c r="J3785" s="172"/>
      <c r="K3785" s="173"/>
      <c r="L3785" s="178"/>
      <c r="R3785" s="3"/>
      <c r="S3785" s="106"/>
      <c r="T3785" s="106"/>
      <c r="U3785" s="106"/>
      <c r="V3785" s="106"/>
      <c r="W3785" s="106"/>
      <c r="X3785" s="106"/>
      <c r="AB3785" s="188" t="str">
        <f t="shared" si="408"/>
        <v/>
      </c>
      <c r="AC3785" s="188" t="s">
        <v>1585</v>
      </c>
      <c r="AD3785" s="131"/>
      <c r="AE3785" s="131"/>
      <c r="AF3785" s="131"/>
      <c r="AG3785" s="131"/>
      <c r="AH3785" s="131"/>
      <c r="AI3785" s="131"/>
      <c r="AJ3785" s="128" t="str">
        <f t="shared" si="409"/>
        <v/>
      </c>
      <c r="AK3785" s="7" t="str">
        <f>IF(ISNUMBER($AJ3785),INDEX($C$1:$AB$3985,$AJ3785,AK$4),"")</f>
        <v/>
      </c>
      <c r="AL3785" s="7" t="str">
        <f>IF(ISNUMBER($AJ3785),INDEX($C$1:$AB$3985,$AJ3785,AL$4),"")</f>
        <v/>
      </c>
      <c r="AM3785" s="128"/>
      <c r="AN3785" s="128" t="str">
        <f t="shared" si="411"/>
        <v/>
      </c>
      <c r="AO3785" s="7" t="str">
        <f t="shared" si="407"/>
        <v/>
      </c>
      <c r="AP3785" s="10" t="str">
        <f t="shared" si="407"/>
        <v/>
      </c>
      <c r="AQ3785" s="310">
        <f>IF(ISNUMBER(SEARCH($T$30,AO3785)),MAX(AQ$5:AQ3784)+1,0)</f>
        <v>0</v>
      </c>
      <c r="AR3785" s="310">
        <f>IF(ISNUMBER(SEARCH($T$31,AO3785)),MAX(AR$5:AR3784)+1,0)</f>
        <v>0</v>
      </c>
      <c r="AS3785" s="128" t="str">
        <f t="shared" si="410"/>
        <v/>
      </c>
      <c r="AT3785" s="105" t="str">
        <f>IF(ISNUMBER($AS3785),INDEX($C$1:$AB$3985,$AS3785,AT$4),"")</f>
        <v/>
      </c>
      <c r="AU3785" s="128"/>
      <c r="AV3785" s="128" t="str">
        <f t="shared" si="412"/>
        <v/>
      </c>
      <c r="AW3785" s="105" t="str">
        <f>IF(ISNUMBER($AV3785),INDEX($C$1:$AB$3985,$AV3785,AW$4),"")</f>
        <v/>
      </c>
      <c r="AX3785" s="105" t="str">
        <f>IF(ISNUMBER($AV3785),INDEX($C$1:$AB$3985,$AV3785,AX$4),"")</f>
        <v/>
      </c>
      <c r="AY3785" s="128"/>
      <c r="AZ3785" s="128"/>
      <c r="BA3785" s="128" t="str">
        <f t="shared" si="413"/>
        <v/>
      </c>
      <c r="BB3785" s="105" t="str">
        <f>IF(ISNUMBER($BA3785),INDEX($C$1:$AB$3985,$BA3785,BB$4),"")</f>
        <v/>
      </c>
      <c r="BC3785" s="105"/>
    </row>
    <row r="3786" spans="1:55" x14ac:dyDescent="0.25">
      <c r="A3786" s="98"/>
      <c r="B3786" s="98"/>
      <c r="C3786" s="73"/>
      <c r="D3786" s="179"/>
      <c r="E3786" s="176"/>
      <c r="F3786" s="176"/>
      <c r="G3786" s="176"/>
      <c r="H3786" s="176"/>
      <c r="I3786" s="176"/>
      <c r="J3786" s="172"/>
      <c r="K3786" s="173"/>
      <c r="L3786" s="178"/>
      <c r="R3786" s="3"/>
      <c r="S3786" s="106"/>
      <c r="T3786" s="106"/>
      <c r="U3786" s="106"/>
      <c r="V3786" s="106"/>
      <c r="W3786" s="106"/>
      <c r="X3786" s="106"/>
      <c r="AB3786" s="188" t="str">
        <f t="shared" si="408"/>
        <v/>
      </c>
      <c r="AC3786" s="188" t="s">
        <v>1585</v>
      </c>
      <c r="AD3786" s="131"/>
      <c r="AE3786" s="131"/>
      <c r="AF3786" s="131"/>
      <c r="AG3786" s="131"/>
      <c r="AH3786" s="131"/>
      <c r="AI3786" s="131"/>
      <c r="AJ3786" s="128" t="str">
        <f t="shared" si="409"/>
        <v/>
      </c>
      <c r="AK3786" s="7" t="str">
        <f>IF(ISNUMBER($AJ3786),INDEX($C$1:$AB$3985,$AJ3786,AK$4),"")</f>
        <v/>
      </c>
      <c r="AL3786" s="7" t="str">
        <f>IF(ISNUMBER($AJ3786),INDEX($C$1:$AB$3985,$AJ3786,AL$4),"")</f>
        <v/>
      </c>
      <c r="AM3786" s="128"/>
      <c r="AN3786" s="128" t="str">
        <f t="shared" si="411"/>
        <v/>
      </c>
      <c r="AO3786" s="7" t="str">
        <f t="shared" ref="AO3786:AP3817" si="414">IF(ISNUMBER($AN3786),INDEX($C$1:$AB$2294,$AN3786,AO$4),"")</f>
        <v/>
      </c>
      <c r="AP3786" s="10" t="str">
        <f t="shared" si="414"/>
        <v/>
      </c>
      <c r="AQ3786" s="310">
        <f>IF(ISNUMBER(SEARCH($T$30,AO3786)),MAX(AQ$5:AQ3785)+1,0)</f>
        <v>0</v>
      </c>
      <c r="AR3786" s="310">
        <f>IF(ISNUMBER(SEARCH($T$31,AO3786)),MAX(AR$5:AR3785)+1,0)</f>
        <v>0</v>
      </c>
      <c r="AS3786" s="128" t="str">
        <f t="shared" si="410"/>
        <v/>
      </c>
      <c r="AT3786" s="105" t="str">
        <f>IF(ISNUMBER($AS3786),INDEX($C$1:$AB$3985,$AS3786,AT$4),"")</f>
        <v/>
      </c>
      <c r="AU3786" s="128"/>
      <c r="AV3786" s="128" t="str">
        <f t="shared" si="412"/>
        <v/>
      </c>
      <c r="AW3786" s="105" t="str">
        <f>IF(ISNUMBER($AV3786),INDEX($C$1:$AB$3985,$AV3786,AW$4),"")</f>
        <v/>
      </c>
      <c r="AX3786" s="105" t="str">
        <f>IF(ISNUMBER($AV3786),INDEX($C$1:$AB$3985,$AV3786,AX$4),"")</f>
        <v/>
      </c>
      <c r="AY3786" s="128"/>
      <c r="AZ3786" s="128"/>
      <c r="BA3786" s="128" t="str">
        <f t="shared" si="413"/>
        <v/>
      </c>
      <c r="BB3786" s="105" t="str">
        <f>IF(ISNUMBER($BA3786),INDEX($C$1:$AB$3985,$BA3786,BB$4),"")</f>
        <v/>
      </c>
      <c r="BC3786" s="105"/>
    </row>
    <row r="3787" spans="1:55" x14ac:dyDescent="0.25">
      <c r="A3787" s="98"/>
      <c r="B3787" s="98"/>
      <c r="C3787" s="73"/>
      <c r="D3787" s="179"/>
      <c r="E3787" s="176"/>
      <c r="F3787" s="176"/>
      <c r="G3787" s="176"/>
      <c r="H3787" s="176"/>
      <c r="I3787" s="176"/>
      <c r="J3787" s="172"/>
      <c r="K3787" s="173"/>
      <c r="L3787" s="178"/>
      <c r="R3787" s="3"/>
      <c r="S3787" s="106"/>
      <c r="T3787" s="106"/>
      <c r="U3787" s="106"/>
      <c r="V3787" s="106"/>
      <c r="W3787" s="106"/>
      <c r="X3787" s="106"/>
      <c r="AB3787" s="188" t="str">
        <f t="shared" si="408"/>
        <v/>
      </c>
      <c r="AC3787" s="188" t="s">
        <v>1585</v>
      </c>
      <c r="AD3787" s="131"/>
      <c r="AE3787" s="131"/>
      <c r="AF3787" s="131"/>
      <c r="AG3787" s="131"/>
      <c r="AH3787" s="131"/>
      <c r="AI3787" s="131"/>
      <c r="AJ3787" s="128" t="str">
        <f t="shared" si="409"/>
        <v/>
      </c>
      <c r="AK3787" s="7" t="str">
        <f>IF(ISNUMBER($AJ3787),INDEX($C$1:$AB$3985,$AJ3787,AK$4),"")</f>
        <v/>
      </c>
      <c r="AL3787" s="7" t="str">
        <f>IF(ISNUMBER($AJ3787),INDEX($C$1:$AB$3985,$AJ3787,AL$4),"")</f>
        <v/>
      </c>
      <c r="AM3787" s="128"/>
      <c r="AN3787" s="128" t="str">
        <f t="shared" si="411"/>
        <v/>
      </c>
      <c r="AO3787" s="7" t="str">
        <f t="shared" si="414"/>
        <v/>
      </c>
      <c r="AP3787" s="10" t="str">
        <f t="shared" si="414"/>
        <v/>
      </c>
      <c r="AQ3787" s="310">
        <f>IF(ISNUMBER(SEARCH($T$30,AO3787)),MAX(AQ$5:AQ3786)+1,0)</f>
        <v>0</v>
      </c>
      <c r="AR3787" s="310">
        <f>IF(ISNUMBER(SEARCH($T$31,AO3787)),MAX(AR$5:AR3786)+1,0)</f>
        <v>0</v>
      </c>
      <c r="AS3787" s="128" t="str">
        <f t="shared" si="410"/>
        <v/>
      </c>
      <c r="AT3787" s="105" t="str">
        <f>IF(ISNUMBER($AS3787),INDEX($C$1:$AB$3985,$AS3787,AT$4),"")</f>
        <v/>
      </c>
      <c r="AU3787" s="128"/>
      <c r="AV3787" s="128" t="str">
        <f t="shared" si="412"/>
        <v/>
      </c>
      <c r="AW3787" s="105" t="str">
        <f>IF(ISNUMBER($AV3787),INDEX($C$1:$AB$3985,$AV3787,AW$4),"")</f>
        <v/>
      </c>
      <c r="AX3787" s="105" t="str">
        <f>IF(ISNUMBER($AV3787),INDEX($C$1:$AB$3985,$AV3787,AX$4),"")</f>
        <v/>
      </c>
      <c r="AY3787" s="128"/>
      <c r="AZ3787" s="128"/>
      <c r="BA3787" s="128" t="str">
        <f t="shared" si="413"/>
        <v/>
      </c>
      <c r="BB3787" s="105" t="str">
        <f>IF(ISNUMBER($BA3787),INDEX($C$1:$AB$3985,$BA3787,BB$4),"")</f>
        <v/>
      </c>
      <c r="BC3787" s="105"/>
    </row>
    <row r="3788" spans="1:55" x14ac:dyDescent="0.25">
      <c r="A3788" s="98"/>
      <c r="B3788" s="98"/>
      <c r="C3788" s="73"/>
      <c r="D3788" s="179"/>
      <c r="E3788" s="176"/>
      <c r="F3788" s="176"/>
      <c r="G3788" s="176"/>
      <c r="H3788" s="176"/>
      <c r="I3788" s="176"/>
      <c r="J3788" s="172"/>
      <c r="K3788" s="173"/>
      <c r="L3788" s="178"/>
      <c r="R3788" s="3"/>
      <c r="S3788" s="106"/>
      <c r="T3788" s="106"/>
      <c r="U3788" s="106"/>
      <c r="V3788" s="106"/>
      <c r="W3788" s="106"/>
      <c r="X3788" s="106"/>
      <c r="AB3788" s="188" t="str">
        <f t="shared" si="408"/>
        <v/>
      </c>
      <c r="AC3788" s="188" t="s">
        <v>1585</v>
      </c>
      <c r="AD3788" s="131"/>
      <c r="AE3788" s="131"/>
      <c r="AF3788" s="131"/>
      <c r="AG3788" s="131"/>
      <c r="AH3788" s="131"/>
      <c r="AI3788" s="131"/>
      <c r="AJ3788" s="128" t="str">
        <f t="shared" si="409"/>
        <v/>
      </c>
      <c r="AK3788" s="7" t="str">
        <f>IF(ISNUMBER($AJ3788),INDEX($C$1:$AB$3985,$AJ3788,AK$4),"")</f>
        <v/>
      </c>
      <c r="AL3788" s="7" t="str">
        <f>IF(ISNUMBER($AJ3788),INDEX($C$1:$AB$3985,$AJ3788,AL$4),"")</f>
        <v/>
      </c>
      <c r="AM3788" s="128"/>
      <c r="AN3788" s="128" t="str">
        <f t="shared" si="411"/>
        <v/>
      </c>
      <c r="AO3788" s="7" t="str">
        <f t="shared" si="414"/>
        <v/>
      </c>
      <c r="AP3788" s="10" t="str">
        <f t="shared" si="414"/>
        <v/>
      </c>
      <c r="AQ3788" s="310">
        <f>IF(ISNUMBER(SEARCH($T$30,AO3788)),MAX(AQ$5:AQ3787)+1,0)</f>
        <v>0</v>
      </c>
      <c r="AR3788" s="310">
        <f>IF(ISNUMBER(SEARCH($T$31,AO3788)),MAX(AR$5:AR3787)+1,0)</f>
        <v>0</v>
      </c>
      <c r="AS3788" s="128" t="str">
        <f t="shared" si="410"/>
        <v/>
      </c>
      <c r="AT3788" s="105" t="str">
        <f>IF(ISNUMBER($AS3788),INDEX($C$1:$AB$3985,$AS3788,AT$4),"")</f>
        <v/>
      </c>
      <c r="AU3788" s="128"/>
      <c r="AV3788" s="128" t="str">
        <f t="shared" si="412"/>
        <v/>
      </c>
      <c r="AW3788" s="105" t="str">
        <f>IF(ISNUMBER($AV3788),INDEX($C$1:$AB$3985,$AV3788,AW$4),"")</f>
        <v/>
      </c>
      <c r="AX3788" s="105" t="str">
        <f>IF(ISNUMBER($AV3788),INDEX($C$1:$AB$3985,$AV3788,AX$4),"")</f>
        <v/>
      </c>
      <c r="AY3788" s="128"/>
      <c r="AZ3788" s="128"/>
      <c r="BA3788" s="128" t="str">
        <f t="shared" si="413"/>
        <v/>
      </c>
      <c r="BB3788" s="105" t="str">
        <f>IF(ISNUMBER($BA3788),INDEX($C$1:$AB$3985,$BA3788,BB$4),"")</f>
        <v/>
      </c>
      <c r="BC3788" s="105"/>
    </row>
    <row r="3789" spans="1:55" x14ac:dyDescent="0.25">
      <c r="A3789" s="98"/>
      <c r="B3789" s="98"/>
      <c r="C3789" s="73"/>
      <c r="D3789" s="179"/>
      <c r="E3789" s="176"/>
      <c r="F3789" s="176"/>
      <c r="G3789" s="176"/>
      <c r="H3789" s="176"/>
      <c r="I3789" s="176"/>
      <c r="J3789" s="172"/>
      <c r="K3789" s="173"/>
      <c r="L3789" s="178"/>
      <c r="R3789" s="3"/>
      <c r="S3789" s="106"/>
      <c r="T3789" s="106"/>
      <c r="U3789" s="106"/>
      <c r="V3789" s="106"/>
      <c r="W3789" s="106"/>
      <c r="X3789" s="106"/>
      <c r="AB3789" s="188" t="str">
        <f t="shared" si="408"/>
        <v/>
      </c>
      <c r="AC3789" s="188" t="s">
        <v>1585</v>
      </c>
      <c r="AD3789" s="131"/>
      <c r="AE3789" s="131"/>
      <c r="AF3789" s="131"/>
      <c r="AG3789" s="131"/>
      <c r="AH3789" s="131"/>
      <c r="AI3789" s="131"/>
      <c r="AJ3789" s="128" t="str">
        <f t="shared" si="409"/>
        <v/>
      </c>
      <c r="AK3789" s="7" t="str">
        <f>IF(ISNUMBER($AJ3789),INDEX($C$1:$AB$3985,$AJ3789,AK$4),"")</f>
        <v/>
      </c>
      <c r="AL3789" s="7" t="str">
        <f>IF(ISNUMBER($AJ3789),INDEX($C$1:$AB$3985,$AJ3789,AL$4),"")</f>
        <v/>
      </c>
      <c r="AM3789" s="128"/>
      <c r="AN3789" s="128" t="str">
        <f t="shared" si="411"/>
        <v/>
      </c>
      <c r="AO3789" s="7" t="str">
        <f t="shared" si="414"/>
        <v/>
      </c>
      <c r="AP3789" s="10" t="str">
        <f t="shared" si="414"/>
        <v/>
      </c>
      <c r="AQ3789" s="310">
        <f>IF(ISNUMBER(SEARCH($T$30,AO3789)),MAX(AQ$5:AQ3788)+1,0)</f>
        <v>0</v>
      </c>
      <c r="AR3789" s="310">
        <f>IF(ISNUMBER(SEARCH($T$31,AO3789)),MAX(AR$5:AR3788)+1,0)</f>
        <v>0</v>
      </c>
      <c r="AS3789" s="128" t="str">
        <f t="shared" si="410"/>
        <v/>
      </c>
      <c r="AT3789" s="105" t="str">
        <f>IF(ISNUMBER($AS3789),INDEX($C$1:$AB$3985,$AS3789,AT$4),"")</f>
        <v/>
      </c>
      <c r="AU3789" s="128"/>
      <c r="AV3789" s="128" t="str">
        <f t="shared" si="412"/>
        <v/>
      </c>
      <c r="AW3789" s="105" t="str">
        <f>IF(ISNUMBER($AV3789),INDEX($C$1:$AB$3985,$AV3789,AW$4),"")</f>
        <v/>
      </c>
      <c r="AX3789" s="105" t="str">
        <f>IF(ISNUMBER($AV3789),INDEX($C$1:$AB$3985,$AV3789,AX$4),"")</f>
        <v/>
      </c>
      <c r="AY3789" s="128"/>
      <c r="AZ3789" s="128"/>
      <c r="BA3789" s="128" t="str">
        <f t="shared" si="413"/>
        <v/>
      </c>
      <c r="BB3789" s="105" t="str">
        <f>IF(ISNUMBER($BA3789),INDEX($C$1:$AB$3985,$BA3789,BB$4),"")</f>
        <v/>
      </c>
      <c r="BC3789" s="105"/>
    </row>
    <row r="3790" spans="1:55" x14ac:dyDescent="0.25">
      <c r="A3790" s="98"/>
      <c r="B3790" s="98"/>
      <c r="C3790" s="73"/>
      <c r="D3790" s="179"/>
      <c r="E3790" s="176"/>
      <c r="F3790" s="176"/>
      <c r="G3790" s="176"/>
      <c r="H3790" s="176"/>
      <c r="I3790" s="176"/>
      <c r="J3790" s="172"/>
      <c r="K3790" s="173"/>
      <c r="L3790" s="178"/>
      <c r="R3790" s="3"/>
      <c r="S3790" s="106"/>
      <c r="T3790" s="106"/>
      <c r="U3790" s="106"/>
      <c r="V3790" s="106"/>
      <c r="W3790" s="106"/>
      <c r="X3790" s="106"/>
      <c r="AB3790" s="188" t="str">
        <f t="shared" si="408"/>
        <v/>
      </c>
      <c r="AC3790" s="188" t="s">
        <v>1585</v>
      </c>
      <c r="AD3790" s="131"/>
      <c r="AE3790" s="131"/>
      <c r="AF3790" s="131"/>
      <c r="AG3790" s="131"/>
      <c r="AH3790" s="131"/>
      <c r="AI3790" s="131"/>
      <c r="AJ3790" s="128" t="str">
        <f t="shared" si="409"/>
        <v/>
      </c>
      <c r="AK3790" s="7" t="str">
        <f>IF(ISNUMBER($AJ3790),INDEX($C$1:$AB$3985,$AJ3790,AK$4),"")</f>
        <v/>
      </c>
      <c r="AL3790" s="7" t="str">
        <f>IF(ISNUMBER($AJ3790),INDEX($C$1:$AB$3985,$AJ3790,AL$4),"")</f>
        <v/>
      </c>
      <c r="AM3790" s="128"/>
      <c r="AN3790" s="128" t="str">
        <f t="shared" si="411"/>
        <v/>
      </c>
      <c r="AO3790" s="7" t="str">
        <f t="shared" si="414"/>
        <v/>
      </c>
      <c r="AP3790" s="10" t="str">
        <f t="shared" si="414"/>
        <v/>
      </c>
      <c r="AQ3790" s="310">
        <f>IF(ISNUMBER(SEARCH($T$30,AO3790)),MAX(AQ$5:AQ3789)+1,0)</f>
        <v>0</v>
      </c>
      <c r="AR3790" s="310">
        <f>IF(ISNUMBER(SEARCH($T$31,AO3790)),MAX(AR$5:AR3789)+1,0)</f>
        <v>0</v>
      </c>
      <c r="AS3790" s="128" t="str">
        <f t="shared" si="410"/>
        <v/>
      </c>
      <c r="AT3790" s="105" t="str">
        <f>IF(ISNUMBER($AS3790),INDEX($C$1:$AB$3985,$AS3790,AT$4),"")</f>
        <v/>
      </c>
      <c r="AU3790" s="128"/>
      <c r="AV3790" s="128" t="str">
        <f t="shared" si="412"/>
        <v/>
      </c>
      <c r="AW3790" s="105" t="str">
        <f>IF(ISNUMBER($AV3790),INDEX($C$1:$AB$3985,$AV3790,AW$4),"")</f>
        <v/>
      </c>
      <c r="AX3790" s="105" t="str">
        <f>IF(ISNUMBER($AV3790),INDEX($C$1:$AB$3985,$AV3790,AX$4),"")</f>
        <v/>
      </c>
      <c r="AY3790" s="128"/>
      <c r="AZ3790" s="128"/>
      <c r="BA3790" s="128" t="str">
        <f t="shared" si="413"/>
        <v/>
      </c>
      <c r="BB3790" s="105" t="str">
        <f>IF(ISNUMBER($BA3790),INDEX($C$1:$AB$3985,$BA3790,BB$4),"")</f>
        <v/>
      </c>
      <c r="BC3790" s="105"/>
    </row>
    <row r="3791" spans="1:55" x14ac:dyDescent="0.25">
      <c r="A3791" s="98"/>
      <c r="B3791" s="98"/>
      <c r="C3791" s="73"/>
      <c r="D3791" s="179"/>
      <c r="E3791" s="176"/>
      <c r="F3791" s="176"/>
      <c r="G3791" s="176"/>
      <c r="H3791" s="176"/>
      <c r="I3791" s="176"/>
      <c r="J3791" s="172"/>
      <c r="K3791" s="173"/>
      <c r="L3791" s="178"/>
      <c r="R3791" s="3"/>
      <c r="S3791" s="106"/>
      <c r="T3791" s="106"/>
      <c r="U3791" s="106"/>
      <c r="V3791" s="106"/>
      <c r="W3791" s="106"/>
      <c r="X3791" s="106"/>
      <c r="AB3791" s="188" t="str">
        <f t="shared" si="408"/>
        <v/>
      </c>
      <c r="AC3791" s="188" t="s">
        <v>1585</v>
      </c>
      <c r="AD3791" s="131"/>
      <c r="AE3791" s="131"/>
      <c r="AF3791" s="131"/>
      <c r="AG3791" s="131"/>
      <c r="AH3791" s="131"/>
      <c r="AI3791" s="131"/>
      <c r="AJ3791" s="128" t="str">
        <f t="shared" si="409"/>
        <v/>
      </c>
      <c r="AK3791" s="7" t="str">
        <f>IF(ISNUMBER($AJ3791),INDEX($C$1:$AB$3985,$AJ3791,AK$4),"")</f>
        <v/>
      </c>
      <c r="AL3791" s="7" t="str">
        <f>IF(ISNUMBER($AJ3791),INDEX($C$1:$AB$3985,$AJ3791,AL$4),"")</f>
        <v/>
      </c>
      <c r="AM3791" s="128"/>
      <c r="AN3791" s="128" t="str">
        <f t="shared" si="411"/>
        <v/>
      </c>
      <c r="AO3791" s="7" t="str">
        <f t="shared" si="414"/>
        <v/>
      </c>
      <c r="AP3791" s="10" t="str">
        <f t="shared" si="414"/>
        <v/>
      </c>
      <c r="AQ3791" s="310">
        <f>IF(ISNUMBER(SEARCH($T$30,AO3791)),MAX(AQ$5:AQ3790)+1,0)</f>
        <v>0</v>
      </c>
      <c r="AR3791" s="310">
        <f>IF(ISNUMBER(SEARCH($T$31,AO3791)),MAX(AR$5:AR3790)+1,0)</f>
        <v>0</v>
      </c>
      <c r="AS3791" s="128" t="str">
        <f t="shared" si="410"/>
        <v/>
      </c>
      <c r="AT3791" s="105" t="str">
        <f>IF(ISNUMBER($AS3791),INDEX($C$1:$AB$3985,$AS3791,AT$4),"")</f>
        <v/>
      </c>
      <c r="AU3791" s="128"/>
      <c r="AV3791" s="128" t="str">
        <f t="shared" si="412"/>
        <v/>
      </c>
      <c r="AW3791" s="105" t="str">
        <f>IF(ISNUMBER($AV3791),INDEX($C$1:$AB$3985,$AV3791,AW$4),"")</f>
        <v/>
      </c>
      <c r="AX3791" s="105" t="str">
        <f>IF(ISNUMBER($AV3791),INDEX($C$1:$AB$3985,$AV3791,AX$4),"")</f>
        <v/>
      </c>
      <c r="AY3791" s="128"/>
      <c r="AZ3791" s="128"/>
      <c r="BA3791" s="128" t="str">
        <f t="shared" si="413"/>
        <v/>
      </c>
      <c r="BB3791" s="105" t="str">
        <f>IF(ISNUMBER($BA3791),INDEX($C$1:$AB$3985,$BA3791,BB$4),"")</f>
        <v/>
      </c>
      <c r="BC3791" s="105"/>
    </row>
    <row r="3792" spans="1:55" x14ac:dyDescent="0.25">
      <c r="A3792" s="98"/>
      <c r="B3792" s="98"/>
      <c r="C3792" s="73"/>
      <c r="D3792" s="179"/>
      <c r="E3792" s="176"/>
      <c r="F3792" s="176"/>
      <c r="G3792" s="176"/>
      <c r="H3792" s="176"/>
      <c r="I3792" s="176"/>
      <c r="J3792" s="172"/>
      <c r="K3792" s="173"/>
      <c r="L3792" s="178"/>
      <c r="R3792" s="3"/>
      <c r="S3792" s="106"/>
      <c r="T3792" s="106"/>
      <c r="U3792" s="106"/>
      <c r="V3792" s="106"/>
      <c r="W3792" s="106"/>
      <c r="X3792" s="106"/>
      <c r="AB3792" s="188" t="str">
        <f t="shared" si="408"/>
        <v/>
      </c>
      <c r="AC3792" s="188" t="s">
        <v>1585</v>
      </c>
      <c r="AD3792" s="131"/>
      <c r="AE3792" s="131"/>
      <c r="AF3792" s="131"/>
      <c r="AG3792" s="131"/>
      <c r="AH3792" s="131"/>
      <c r="AI3792" s="131"/>
      <c r="AJ3792" s="128" t="str">
        <f t="shared" si="409"/>
        <v/>
      </c>
      <c r="AK3792" s="7" t="str">
        <f>IF(ISNUMBER($AJ3792),INDEX($C$1:$AB$3985,$AJ3792,AK$4),"")</f>
        <v/>
      </c>
      <c r="AL3792" s="7" t="str">
        <f>IF(ISNUMBER($AJ3792),INDEX($C$1:$AB$3985,$AJ3792,AL$4),"")</f>
        <v/>
      </c>
      <c r="AM3792" s="128"/>
      <c r="AN3792" s="128" t="str">
        <f t="shared" si="411"/>
        <v/>
      </c>
      <c r="AO3792" s="7" t="str">
        <f t="shared" si="414"/>
        <v/>
      </c>
      <c r="AP3792" s="10" t="str">
        <f t="shared" si="414"/>
        <v/>
      </c>
      <c r="AQ3792" s="310">
        <f>IF(ISNUMBER(SEARCH($T$30,AO3792)),MAX(AQ$5:AQ3791)+1,0)</f>
        <v>0</v>
      </c>
      <c r="AR3792" s="310">
        <f>IF(ISNUMBER(SEARCH($T$31,AO3792)),MAX(AR$5:AR3791)+1,0)</f>
        <v>0</v>
      </c>
      <c r="AS3792" s="128" t="str">
        <f t="shared" si="410"/>
        <v/>
      </c>
      <c r="AT3792" s="105" t="str">
        <f>IF(ISNUMBER($AS3792),INDEX($C$1:$AB$3985,$AS3792,AT$4),"")</f>
        <v/>
      </c>
      <c r="AU3792" s="128"/>
      <c r="AV3792" s="128" t="str">
        <f t="shared" si="412"/>
        <v/>
      </c>
      <c r="AW3792" s="105" t="str">
        <f>IF(ISNUMBER($AV3792),INDEX($C$1:$AB$3985,$AV3792,AW$4),"")</f>
        <v/>
      </c>
      <c r="AX3792" s="105" t="str">
        <f>IF(ISNUMBER($AV3792),INDEX($C$1:$AB$3985,$AV3792,AX$4),"")</f>
        <v/>
      </c>
      <c r="AY3792" s="128"/>
      <c r="AZ3792" s="128"/>
      <c r="BA3792" s="128" t="str">
        <f t="shared" si="413"/>
        <v/>
      </c>
      <c r="BB3792" s="105" t="str">
        <f>IF(ISNUMBER($BA3792),INDEX($C$1:$AB$3985,$BA3792,BB$4),"")</f>
        <v/>
      </c>
      <c r="BC3792" s="105"/>
    </row>
    <row r="3793" spans="1:55" x14ac:dyDescent="0.25">
      <c r="A3793" s="98"/>
      <c r="B3793" s="98"/>
      <c r="C3793" s="73"/>
      <c r="D3793" s="179"/>
      <c r="E3793" s="176"/>
      <c r="F3793" s="176"/>
      <c r="G3793" s="176"/>
      <c r="H3793" s="176"/>
      <c r="I3793" s="176"/>
      <c r="J3793" s="172"/>
      <c r="K3793" s="173"/>
      <c r="L3793" s="178"/>
      <c r="R3793" s="3"/>
      <c r="S3793" s="106"/>
      <c r="T3793" s="106"/>
      <c r="U3793" s="106"/>
      <c r="V3793" s="106"/>
      <c r="W3793" s="106"/>
      <c r="X3793" s="106"/>
      <c r="AB3793" s="188" t="str">
        <f t="shared" si="408"/>
        <v/>
      </c>
      <c r="AC3793" s="188" t="s">
        <v>1585</v>
      </c>
      <c r="AD3793" s="131"/>
      <c r="AE3793" s="131"/>
      <c r="AF3793" s="131"/>
      <c r="AG3793" s="131"/>
      <c r="AH3793" s="131"/>
      <c r="AI3793" s="131"/>
      <c r="AJ3793" s="128" t="str">
        <f t="shared" si="409"/>
        <v/>
      </c>
      <c r="AK3793" s="7" t="str">
        <f>IF(ISNUMBER($AJ3793),INDEX($C$1:$AB$3985,$AJ3793,AK$4),"")</f>
        <v/>
      </c>
      <c r="AL3793" s="7" t="str">
        <f>IF(ISNUMBER($AJ3793),INDEX($C$1:$AB$3985,$AJ3793,AL$4),"")</f>
        <v/>
      </c>
      <c r="AM3793" s="128"/>
      <c r="AN3793" s="128" t="str">
        <f t="shared" si="411"/>
        <v/>
      </c>
      <c r="AO3793" s="7" t="str">
        <f t="shared" si="414"/>
        <v/>
      </c>
      <c r="AP3793" s="10" t="str">
        <f t="shared" si="414"/>
        <v/>
      </c>
      <c r="AQ3793" s="310">
        <f>IF(ISNUMBER(SEARCH($T$30,AO3793)),MAX(AQ$5:AQ3792)+1,0)</f>
        <v>0</v>
      </c>
      <c r="AR3793" s="310">
        <f>IF(ISNUMBER(SEARCH($T$31,AO3793)),MAX(AR$5:AR3792)+1,0)</f>
        <v>0</v>
      </c>
      <c r="AS3793" s="128" t="str">
        <f t="shared" si="410"/>
        <v/>
      </c>
      <c r="AT3793" s="105" t="str">
        <f>IF(ISNUMBER($AS3793),INDEX($C$1:$AB$3985,$AS3793,AT$4),"")</f>
        <v/>
      </c>
      <c r="AU3793" s="128"/>
      <c r="AV3793" s="128" t="str">
        <f t="shared" si="412"/>
        <v/>
      </c>
      <c r="AW3793" s="105" t="str">
        <f>IF(ISNUMBER($AV3793),INDEX($C$1:$AB$3985,$AV3793,AW$4),"")</f>
        <v/>
      </c>
      <c r="AX3793" s="105" t="str">
        <f>IF(ISNUMBER($AV3793),INDEX($C$1:$AB$3985,$AV3793,AX$4),"")</f>
        <v/>
      </c>
      <c r="AY3793" s="128"/>
      <c r="AZ3793" s="128"/>
      <c r="BA3793" s="128" t="str">
        <f t="shared" si="413"/>
        <v/>
      </c>
      <c r="BB3793" s="105" t="str">
        <f>IF(ISNUMBER($BA3793),INDEX($C$1:$AB$3985,$BA3793,BB$4),"")</f>
        <v/>
      </c>
      <c r="BC3793" s="105"/>
    </row>
    <row r="3794" spans="1:55" x14ac:dyDescent="0.25">
      <c r="A3794" s="98"/>
      <c r="B3794" s="98"/>
      <c r="C3794" s="73"/>
      <c r="D3794" s="179"/>
      <c r="E3794" s="176"/>
      <c r="F3794" s="176"/>
      <c r="G3794" s="176"/>
      <c r="H3794" s="176"/>
      <c r="I3794" s="176"/>
      <c r="J3794" s="172"/>
      <c r="K3794" s="173"/>
      <c r="L3794" s="178"/>
      <c r="R3794" s="3"/>
      <c r="S3794" s="106"/>
      <c r="T3794" s="106"/>
      <c r="U3794" s="106"/>
      <c r="V3794" s="106"/>
      <c r="W3794" s="106"/>
      <c r="X3794" s="106"/>
      <c r="AB3794" s="188" t="str">
        <f t="shared" si="408"/>
        <v/>
      </c>
      <c r="AC3794" s="188" t="s">
        <v>1585</v>
      </c>
      <c r="AD3794" s="131"/>
      <c r="AE3794" s="131"/>
      <c r="AF3794" s="131"/>
      <c r="AG3794" s="131"/>
      <c r="AH3794" s="131"/>
      <c r="AI3794" s="131"/>
      <c r="AJ3794" s="128" t="str">
        <f t="shared" si="409"/>
        <v/>
      </c>
      <c r="AK3794" s="7" t="str">
        <f>IF(ISNUMBER($AJ3794),INDEX($C$1:$AB$3985,$AJ3794,AK$4),"")</f>
        <v/>
      </c>
      <c r="AL3794" s="7" t="str">
        <f>IF(ISNUMBER($AJ3794),INDEX($C$1:$AB$3985,$AJ3794,AL$4),"")</f>
        <v/>
      </c>
      <c r="AM3794" s="128"/>
      <c r="AN3794" s="128" t="str">
        <f t="shared" si="411"/>
        <v/>
      </c>
      <c r="AO3794" s="7" t="str">
        <f t="shared" si="414"/>
        <v/>
      </c>
      <c r="AP3794" s="10" t="str">
        <f t="shared" si="414"/>
        <v/>
      </c>
      <c r="AQ3794" s="310">
        <f>IF(ISNUMBER(SEARCH($T$30,AO3794)),MAX(AQ$5:AQ3793)+1,0)</f>
        <v>0</v>
      </c>
      <c r="AR3794" s="310">
        <f>IF(ISNUMBER(SEARCH($T$31,AO3794)),MAX(AR$5:AR3793)+1,0)</f>
        <v>0</v>
      </c>
      <c r="AS3794" s="128" t="str">
        <f t="shared" si="410"/>
        <v/>
      </c>
      <c r="AT3794" s="105" t="str">
        <f>IF(ISNUMBER($AS3794),INDEX($C$1:$AB$3985,$AS3794,AT$4),"")</f>
        <v/>
      </c>
      <c r="AU3794" s="128"/>
      <c r="AV3794" s="128" t="str">
        <f t="shared" si="412"/>
        <v/>
      </c>
      <c r="AW3794" s="105" t="str">
        <f>IF(ISNUMBER($AV3794),INDEX($C$1:$AB$3985,$AV3794,AW$4),"")</f>
        <v/>
      </c>
      <c r="AX3794" s="105" t="str">
        <f>IF(ISNUMBER($AV3794),INDEX($C$1:$AB$3985,$AV3794,AX$4),"")</f>
        <v/>
      </c>
      <c r="AY3794" s="128"/>
      <c r="AZ3794" s="128"/>
      <c r="BA3794" s="128" t="str">
        <f t="shared" si="413"/>
        <v/>
      </c>
      <c r="BB3794" s="105" t="str">
        <f>IF(ISNUMBER($BA3794),INDEX($C$1:$AB$3985,$BA3794,BB$4),"")</f>
        <v/>
      </c>
      <c r="BC3794" s="105"/>
    </row>
    <row r="3795" spans="1:55" x14ac:dyDescent="0.25">
      <c r="A3795" s="98"/>
      <c r="B3795" s="98"/>
      <c r="C3795" s="73"/>
      <c r="D3795" s="179"/>
      <c r="E3795" s="176"/>
      <c r="F3795" s="176"/>
      <c r="G3795" s="176"/>
      <c r="H3795" s="176"/>
      <c r="I3795" s="176"/>
      <c r="J3795" s="172"/>
      <c r="K3795" s="173"/>
      <c r="L3795" s="178"/>
      <c r="R3795" s="3"/>
      <c r="S3795" s="106"/>
      <c r="T3795" s="106"/>
      <c r="U3795" s="106"/>
      <c r="V3795" s="106"/>
      <c r="W3795" s="106"/>
      <c r="X3795" s="106"/>
      <c r="AB3795" s="188" t="str">
        <f t="shared" si="408"/>
        <v/>
      </c>
      <c r="AC3795" s="188" t="s">
        <v>1585</v>
      </c>
      <c r="AD3795" s="131"/>
      <c r="AE3795" s="131"/>
      <c r="AF3795" s="131"/>
      <c r="AG3795" s="131"/>
      <c r="AH3795" s="131"/>
      <c r="AI3795" s="131"/>
      <c r="AJ3795" s="128" t="str">
        <f t="shared" si="409"/>
        <v/>
      </c>
      <c r="AK3795" s="7" t="str">
        <f>IF(ISNUMBER($AJ3795),INDEX($C$1:$AB$3985,$AJ3795,AK$4),"")</f>
        <v/>
      </c>
      <c r="AL3795" s="7" t="str">
        <f>IF(ISNUMBER($AJ3795),INDEX($C$1:$AB$3985,$AJ3795,AL$4),"")</f>
        <v/>
      </c>
      <c r="AM3795" s="128"/>
      <c r="AN3795" s="128" t="str">
        <f t="shared" si="411"/>
        <v/>
      </c>
      <c r="AO3795" s="7" t="str">
        <f t="shared" si="414"/>
        <v/>
      </c>
      <c r="AP3795" s="10" t="str">
        <f t="shared" si="414"/>
        <v/>
      </c>
      <c r="AQ3795" s="310">
        <f>IF(ISNUMBER(SEARCH($T$30,AO3795)),MAX(AQ$5:AQ3794)+1,0)</f>
        <v>0</v>
      </c>
      <c r="AR3795" s="310">
        <f>IF(ISNUMBER(SEARCH($T$31,AO3795)),MAX(AR$5:AR3794)+1,0)</f>
        <v>0</v>
      </c>
      <c r="AS3795" s="128" t="str">
        <f t="shared" si="410"/>
        <v/>
      </c>
      <c r="AT3795" s="105" t="str">
        <f>IF(ISNUMBER($AS3795),INDEX($C$1:$AB$3985,$AS3795,AT$4),"")</f>
        <v/>
      </c>
      <c r="AU3795" s="128"/>
      <c r="AV3795" s="128" t="str">
        <f t="shared" si="412"/>
        <v/>
      </c>
      <c r="AW3795" s="105" t="str">
        <f>IF(ISNUMBER($AV3795),INDEX($C$1:$AB$3985,$AV3795,AW$4),"")</f>
        <v/>
      </c>
      <c r="AX3795" s="105" t="str">
        <f>IF(ISNUMBER($AV3795),INDEX($C$1:$AB$3985,$AV3795,AX$4),"")</f>
        <v/>
      </c>
      <c r="AY3795" s="128"/>
      <c r="AZ3795" s="128"/>
      <c r="BA3795" s="128" t="str">
        <f t="shared" si="413"/>
        <v/>
      </c>
      <c r="BB3795" s="105" t="str">
        <f>IF(ISNUMBER($BA3795),INDEX($C$1:$AB$3985,$BA3795,BB$4),"")</f>
        <v/>
      </c>
      <c r="BC3795" s="105"/>
    </row>
    <row r="3796" spans="1:55" x14ac:dyDescent="0.25">
      <c r="A3796" s="98"/>
      <c r="B3796" s="98"/>
      <c r="C3796" s="73"/>
      <c r="D3796" s="179"/>
      <c r="E3796" s="176"/>
      <c r="F3796" s="176"/>
      <c r="G3796" s="176"/>
      <c r="H3796" s="176"/>
      <c r="I3796" s="176"/>
      <c r="J3796" s="172"/>
      <c r="K3796" s="173"/>
      <c r="L3796" s="178"/>
      <c r="R3796" s="3"/>
      <c r="S3796" s="106"/>
      <c r="T3796" s="106"/>
      <c r="U3796" s="106"/>
      <c r="V3796" s="106"/>
      <c r="W3796" s="106"/>
      <c r="X3796" s="106"/>
      <c r="AB3796" s="188" t="str">
        <f t="shared" si="408"/>
        <v/>
      </c>
      <c r="AC3796" s="188" t="s">
        <v>1585</v>
      </c>
      <c r="AD3796" s="131"/>
      <c r="AE3796" s="131"/>
      <c r="AF3796" s="131"/>
      <c r="AG3796" s="131"/>
      <c r="AH3796" s="131"/>
      <c r="AI3796" s="131"/>
      <c r="AJ3796" s="128" t="str">
        <f t="shared" si="409"/>
        <v/>
      </c>
      <c r="AK3796" s="7" t="str">
        <f>IF(ISNUMBER($AJ3796),INDEX($C$1:$AB$3985,$AJ3796,AK$4),"")</f>
        <v/>
      </c>
      <c r="AL3796" s="7" t="str">
        <f>IF(ISNUMBER($AJ3796),INDEX($C$1:$AB$3985,$AJ3796,AL$4),"")</f>
        <v/>
      </c>
      <c r="AM3796" s="128"/>
      <c r="AN3796" s="128" t="str">
        <f t="shared" si="411"/>
        <v/>
      </c>
      <c r="AO3796" s="7" t="str">
        <f t="shared" si="414"/>
        <v/>
      </c>
      <c r="AP3796" s="10" t="str">
        <f t="shared" si="414"/>
        <v/>
      </c>
      <c r="AQ3796" s="310">
        <f>IF(ISNUMBER(SEARCH($T$30,AO3796)),MAX(AQ$5:AQ3795)+1,0)</f>
        <v>0</v>
      </c>
      <c r="AR3796" s="310">
        <f>IF(ISNUMBER(SEARCH($T$31,AO3796)),MAX(AR$5:AR3795)+1,0)</f>
        <v>0</v>
      </c>
      <c r="AS3796" s="128" t="str">
        <f t="shared" si="410"/>
        <v/>
      </c>
      <c r="AT3796" s="105" t="str">
        <f>IF(ISNUMBER($AS3796),INDEX($C$1:$AB$3985,$AS3796,AT$4),"")</f>
        <v/>
      </c>
      <c r="AU3796" s="128"/>
      <c r="AV3796" s="128" t="str">
        <f t="shared" si="412"/>
        <v/>
      </c>
      <c r="AW3796" s="105" t="str">
        <f>IF(ISNUMBER($AV3796),INDEX($C$1:$AB$3985,$AV3796,AW$4),"")</f>
        <v/>
      </c>
      <c r="AX3796" s="105" t="str">
        <f>IF(ISNUMBER($AV3796),INDEX($C$1:$AB$3985,$AV3796,AX$4),"")</f>
        <v/>
      </c>
      <c r="AY3796" s="128"/>
      <c r="AZ3796" s="128"/>
      <c r="BA3796" s="128" t="str">
        <f t="shared" si="413"/>
        <v/>
      </c>
      <c r="BB3796" s="105" t="str">
        <f>IF(ISNUMBER($BA3796),INDEX($C$1:$AB$3985,$BA3796,BB$4),"")</f>
        <v/>
      </c>
      <c r="BC3796" s="105"/>
    </row>
    <row r="3797" spans="1:55" x14ac:dyDescent="0.25">
      <c r="A3797" s="98"/>
      <c r="B3797" s="98"/>
      <c r="C3797" s="73"/>
      <c r="D3797" s="179"/>
      <c r="E3797" s="176"/>
      <c r="F3797" s="176"/>
      <c r="G3797" s="176"/>
      <c r="H3797" s="176"/>
      <c r="I3797" s="176"/>
      <c r="J3797" s="172"/>
      <c r="K3797" s="173"/>
      <c r="L3797" s="178"/>
      <c r="R3797" s="3"/>
      <c r="S3797" s="106"/>
      <c r="T3797" s="106"/>
      <c r="U3797" s="106"/>
      <c r="V3797" s="106"/>
      <c r="W3797" s="106"/>
      <c r="X3797" s="106"/>
      <c r="AB3797" s="188" t="str">
        <f t="shared" si="408"/>
        <v/>
      </c>
      <c r="AC3797" s="188" t="s">
        <v>1585</v>
      </c>
      <c r="AD3797" s="131"/>
      <c r="AE3797" s="131"/>
      <c r="AF3797" s="131"/>
      <c r="AG3797" s="131"/>
      <c r="AH3797" s="131"/>
      <c r="AI3797" s="131"/>
      <c r="AJ3797" s="128" t="str">
        <f t="shared" si="409"/>
        <v/>
      </c>
      <c r="AK3797" s="7" t="str">
        <f>IF(ISNUMBER($AJ3797),INDEX($C$1:$AB$3985,$AJ3797,AK$4),"")</f>
        <v/>
      </c>
      <c r="AL3797" s="7" t="str">
        <f>IF(ISNUMBER($AJ3797),INDEX($C$1:$AB$3985,$AJ3797,AL$4),"")</f>
        <v/>
      </c>
      <c r="AM3797" s="128"/>
      <c r="AN3797" s="128" t="str">
        <f t="shared" si="411"/>
        <v/>
      </c>
      <c r="AO3797" s="7" t="str">
        <f t="shared" si="414"/>
        <v/>
      </c>
      <c r="AP3797" s="10" t="str">
        <f t="shared" si="414"/>
        <v/>
      </c>
      <c r="AQ3797" s="310">
        <f>IF(ISNUMBER(SEARCH($T$30,AO3797)),MAX(AQ$5:AQ3796)+1,0)</f>
        <v>0</v>
      </c>
      <c r="AR3797" s="310">
        <f>IF(ISNUMBER(SEARCH($T$31,AO3797)),MAX(AR$5:AR3796)+1,0)</f>
        <v>0</v>
      </c>
      <c r="AS3797" s="128" t="str">
        <f t="shared" si="410"/>
        <v/>
      </c>
      <c r="AT3797" s="105" t="str">
        <f>IF(ISNUMBER($AS3797),INDEX($C$1:$AB$3985,$AS3797,AT$4),"")</f>
        <v/>
      </c>
      <c r="AU3797" s="128"/>
      <c r="AV3797" s="128" t="str">
        <f t="shared" si="412"/>
        <v/>
      </c>
      <c r="AW3797" s="105" t="str">
        <f>IF(ISNUMBER($AV3797),INDEX($C$1:$AB$3985,$AV3797,AW$4),"")</f>
        <v/>
      </c>
      <c r="AX3797" s="105" t="str">
        <f>IF(ISNUMBER($AV3797),INDEX($C$1:$AB$3985,$AV3797,AX$4),"")</f>
        <v/>
      </c>
      <c r="AY3797" s="128"/>
      <c r="AZ3797" s="128"/>
      <c r="BA3797" s="128" t="str">
        <f t="shared" si="413"/>
        <v/>
      </c>
      <c r="BB3797" s="105" t="str">
        <f>IF(ISNUMBER($BA3797),INDEX($C$1:$AB$3985,$BA3797,BB$4),"")</f>
        <v/>
      </c>
      <c r="BC3797" s="105"/>
    </row>
    <row r="3798" spans="1:55" x14ac:dyDescent="0.25">
      <c r="A3798" s="98"/>
      <c r="B3798" s="98"/>
      <c r="C3798" s="73"/>
      <c r="D3798" s="179"/>
      <c r="E3798" s="176"/>
      <c r="F3798" s="176"/>
      <c r="G3798" s="176"/>
      <c r="H3798" s="176"/>
      <c r="I3798" s="176"/>
      <c r="J3798" s="172"/>
      <c r="K3798" s="173"/>
      <c r="L3798" s="178"/>
      <c r="R3798" s="3"/>
      <c r="S3798" s="106"/>
      <c r="T3798" s="106"/>
      <c r="U3798" s="106"/>
      <c r="V3798" s="106"/>
      <c r="W3798" s="106"/>
      <c r="X3798" s="106"/>
      <c r="AB3798" s="188" t="str">
        <f t="shared" si="408"/>
        <v/>
      </c>
      <c r="AC3798" s="188" t="s">
        <v>1585</v>
      </c>
      <c r="AD3798" s="131"/>
      <c r="AE3798" s="131"/>
      <c r="AF3798" s="131"/>
      <c r="AG3798" s="131"/>
      <c r="AH3798" s="131"/>
      <c r="AI3798" s="131"/>
      <c r="AJ3798" s="128" t="str">
        <f t="shared" si="409"/>
        <v/>
      </c>
      <c r="AK3798" s="7" t="str">
        <f>IF(ISNUMBER($AJ3798),INDEX($C$1:$AB$3985,$AJ3798,AK$4),"")</f>
        <v/>
      </c>
      <c r="AL3798" s="7" t="str">
        <f>IF(ISNUMBER($AJ3798),INDEX($C$1:$AB$3985,$AJ3798,AL$4),"")</f>
        <v/>
      </c>
      <c r="AM3798" s="128"/>
      <c r="AN3798" s="128" t="str">
        <f t="shared" si="411"/>
        <v/>
      </c>
      <c r="AO3798" s="7" t="str">
        <f t="shared" si="414"/>
        <v/>
      </c>
      <c r="AP3798" s="10" t="str">
        <f t="shared" si="414"/>
        <v/>
      </c>
      <c r="AQ3798" s="310">
        <f>IF(ISNUMBER(SEARCH($T$30,AO3798)),MAX(AQ$5:AQ3797)+1,0)</f>
        <v>0</v>
      </c>
      <c r="AR3798" s="310">
        <f>IF(ISNUMBER(SEARCH($T$31,AO3798)),MAX(AR$5:AR3797)+1,0)</f>
        <v>0</v>
      </c>
      <c r="AS3798" s="128" t="str">
        <f t="shared" si="410"/>
        <v/>
      </c>
      <c r="AT3798" s="105" t="str">
        <f>IF(ISNUMBER($AS3798),INDEX($C$1:$AB$3985,$AS3798,AT$4),"")</f>
        <v/>
      </c>
      <c r="AU3798" s="128"/>
      <c r="AV3798" s="128" t="str">
        <f t="shared" si="412"/>
        <v/>
      </c>
      <c r="AW3798" s="105" t="str">
        <f>IF(ISNUMBER($AV3798),INDEX($C$1:$AB$3985,$AV3798,AW$4),"")</f>
        <v/>
      </c>
      <c r="AX3798" s="105" t="str">
        <f>IF(ISNUMBER($AV3798),INDEX($C$1:$AB$3985,$AV3798,AX$4),"")</f>
        <v/>
      </c>
      <c r="AY3798" s="128"/>
      <c r="AZ3798" s="128"/>
      <c r="BA3798" s="128" t="str">
        <f t="shared" si="413"/>
        <v/>
      </c>
      <c r="BB3798" s="105" t="str">
        <f>IF(ISNUMBER($BA3798),INDEX($C$1:$AB$3985,$BA3798,BB$4),"")</f>
        <v/>
      </c>
      <c r="BC3798" s="105"/>
    </row>
    <row r="3799" spans="1:55" x14ac:dyDescent="0.25">
      <c r="A3799" s="98"/>
      <c r="B3799" s="98"/>
      <c r="C3799" s="73"/>
      <c r="D3799" s="179"/>
      <c r="E3799" s="176"/>
      <c r="F3799" s="176"/>
      <c r="G3799" s="176"/>
      <c r="H3799" s="176"/>
      <c r="I3799" s="176"/>
      <c r="J3799" s="172"/>
      <c r="K3799" s="173"/>
      <c r="L3799" s="178"/>
      <c r="R3799" s="3"/>
      <c r="S3799" s="106"/>
      <c r="T3799" s="106"/>
      <c r="U3799" s="106"/>
      <c r="V3799" s="106"/>
      <c r="W3799" s="106"/>
      <c r="X3799" s="106"/>
      <c r="AB3799" s="188" t="str">
        <f t="shared" si="408"/>
        <v/>
      </c>
      <c r="AC3799" s="188" t="s">
        <v>1585</v>
      </c>
      <c r="AD3799" s="131"/>
      <c r="AE3799" s="131"/>
      <c r="AF3799" s="131"/>
      <c r="AG3799" s="131"/>
      <c r="AH3799" s="131"/>
      <c r="AI3799" s="131"/>
      <c r="AJ3799" s="128" t="str">
        <f t="shared" si="409"/>
        <v/>
      </c>
      <c r="AK3799" s="7" t="str">
        <f>IF(ISNUMBER($AJ3799),INDEX($C$1:$AB$3985,$AJ3799,AK$4),"")</f>
        <v/>
      </c>
      <c r="AL3799" s="7" t="str">
        <f>IF(ISNUMBER($AJ3799),INDEX($C$1:$AB$3985,$AJ3799,AL$4),"")</f>
        <v/>
      </c>
      <c r="AM3799" s="128"/>
      <c r="AN3799" s="128" t="str">
        <f t="shared" si="411"/>
        <v/>
      </c>
      <c r="AO3799" s="7" t="str">
        <f t="shared" si="414"/>
        <v/>
      </c>
      <c r="AP3799" s="10" t="str">
        <f t="shared" si="414"/>
        <v/>
      </c>
      <c r="AQ3799" s="310">
        <f>IF(ISNUMBER(SEARCH($T$30,AO3799)),MAX(AQ$5:AQ3798)+1,0)</f>
        <v>0</v>
      </c>
      <c r="AR3799" s="310">
        <f>IF(ISNUMBER(SEARCH($T$31,AO3799)),MAX(AR$5:AR3798)+1,0)</f>
        <v>0</v>
      </c>
      <c r="AS3799" s="128" t="str">
        <f t="shared" si="410"/>
        <v/>
      </c>
      <c r="AT3799" s="105" t="str">
        <f>IF(ISNUMBER($AS3799),INDEX($C$1:$AB$3985,$AS3799,AT$4),"")</f>
        <v/>
      </c>
      <c r="AU3799" s="128"/>
      <c r="AV3799" s="128" t="str">
        <f t="shared" si="412"/>
        <v/>
      </c>
      <c r="AW3799" s="105" t="str">
        <f>IF(ISNUMBER($AV3799),INDEX($C$1:$AB$3985,$AV3799,AW$4),"")</f>
        <v/>
      </c>
      <c r="AX3799" s="105" t="str">
        <f>IF(ISNUMBER($AV3799),INDEX($C$1:$AB$3985,$AV3799,AX$4),"")</f>
        <v/>
      </c>
      <c r="AY3799" s="128"/>
      <c r="AZ3799" s="128"/>
      <c r="BA3799" s="128" t="str">
        <f t="shared" si="413"/>
        <v/>
      </c>
      <c r="BB3799" s="105" t="str">
        <f>IF(ISNUMBER($BA3799),INDEX($C$1:$AB$3985,$BA3799,BB$4),"")</f>
        <v/>
      </c>
      <c r="BC3799" s="105"/>
    </row>
    <row r="3800" spans="1:55" x14ac:dyDescent="0.25">
      <c r="A3800" s="98"/>
      <c r="B3800" s="98"/>
      <c r="C3800" s="73"/>
      <c r="D3800" s="179"/>
      <c r="E3800" s="176"/>
      <c r="F3800" s="176"/>
      <c r="G3800" s="176"/>
      <c r="H3800" s="176"/>
      <c r="I3800" s="176"/>
      <c r="J3800" s="172"/>
      <c r="K3800" s="173"/>
      <c r="L3800" s="178"/>
      <c r="R3800" s="3"/>
      <c r="S3800" s="106"/>
      <c r="T3800" s="106"/>
      <c r="U3800" s="106"/>
      <c r="V3800" s="106"/>
      <c r="W3800" s="106"/>
      <c r="X3800" s="106"/>
      <c r="AB3800" s="188" t="str">
        <f t="shared" si="408"/>
        <v/>
      </c>
      <c r="AC3800" s="188" t="s">
        <v>1585</v>
      </c>
      <c r="AD3800" s="131"/>
      <c r="AE3800" s="131"/>
      <c r="AF3800" s="131"/>
      <c r="AG3800" s="131"/>
      <c r="AH3800" s="131"/>
      <c r="AI3800" s="131"/>
      <c r="AJ3800" s="128" t="str">
        <f t="shared" si="409"/>
        <v/>
      </c>
      <c r="AK3800" s="7" t="str">
        <f>IF(ISNUMBER($AJ3800),INDEX($C$1:$AB$3985,$AJ3800,AK$4),"")</f>
        <v/>
      </c>
      <c r="AL3800" s="7" t="str">
        <f>IF(ISNUMBER($AJ3800),INDEX($C$1:$AB$3985,$AJ3800,AL$4),"")</f>
        <v/>
      </c>
      <c r="AM3800" s="128"/>
      <c r="AN3800" s="128" t="str">
        <f t="shared" si="411"/>
        <v/>
      </c>
      <c r="AO3800" s="7" t="str">
        <f t="shared" si="414"/>
        <v/>
      </c>
      <c r="AP3800" s="10" t="str">
        <f t="shared" si="414"/>
        <v/>
      </c>
      <c r="AQ3800" s="310">
        <f>IF(ISNUMBER(SEARCH($T$30,AO3800)),MAX(AQ$5:AQ3799)+1,0)</f>
        <v>0</v>
      </c>
      <c r="AR3800" s="310">
        <f>IF(ISNUMBER(SEARCH($T$31,AO3800)),MAX(AR$5:AR3799)+1,0)</f>
        <v>0</v>
      </c>
      <c r="AS3800" s="128" t="str">
        <f t="shared" si="410"/>
        <v/>
      </c>
      <c r="AT3800" s="105" t="str">
        <f>IF(ISNUMBER($AS3800),INDEX($C$1:$AB$3985,$AS3800,AT$4),"")</f>
        <v/>
      </c>
      <c r="AU3800" s="128"/>
      <c r="AV3800" s="128" t="str">
        <f t="shared" si="412"/>
        <v/>
      </c>
      <c r="AW3800" s="105" t="str">
        <f>IF(ISNUMBER($AV3800),INDEX($C$1:$AB$3985,$AV3800,AW$4),"")</f>
        <v/>
      </c>
      <c r="AX3800" s="105" t="str">
        <f>IF(ISNUMBER($AV3800),INDEX($C$1:$AB$3985,$AV3800,AX$4),"")</f>
        <v/>
      </c>
      <c r="AY3800" s="128"/>
      <c r="AZ3800" s="128"/>
      <c r="BA3800" s="128" t="str">
        <f t="shared" si="413"/>
        <v/>
      </c>
      <c r="BB3800" s="105" t="str">
        <f>IF(ISNUMBER($BA3800),INDEX($C$1:$AB$3985,$BA3800,BB$4),"")</f>
        <v/>
      </c>
      <c r="BC3800" s="105"/>
    </row>
    <row r="3801" spans="1:55" x14ac:dyDescent="0.25">
      <c r="A3801" s="98"/>
      <c r="B3801" s="98"/>
      <c r="C3801" s="73"/>
      <c r="D3801" s="179"/>
      <c r="E3801" s="176"/>
      <c r="F3801" s="176"/>
      <c r="G3801" s="176"/>
      <c r="H3801" s="176"/>
      <c r="I3801" s="176"/>
      <c r="J3801" s="172"/>
      <c r="K3801" s="173"/>
      <c r="L3801" s="178"/>
      <c r="R3801" s="3"/>
      <c r="S3801" s="106"/>
      <c r="T3801" s="106"/>
      <c r="U3801" s="106"/>
      <c r="V3801" s="106"/>
      <c r="W3801" s="106"/>
      <c r="X3801" s="106"/>
      <c r="AB3801" s="188" t="str">
        <f t="shared" si="408"/>
        <v/>
      </c>
      <c r="AC3801" s="188" t="s">
        <v>1585</v>
      </c>
      <c r="AD3801" s="131"/>
      <c r="AE3801" s="131"/>
      <c r="AF3801" s="131"/>
      <c r="AG3801" s="131"/>
      <c r="AH3801" s="131"/>
      <c r="AI3801" s="131"/>
      <c r="AJ3801" s="128" t="str">
        <f t="shared" si="409"/>
        <v/>
      </c>
      <c r="AK3801" s="7" t="str">
        <f>IF(ISNUMBER($AJ3801),INDEX($C$1:$AB$3985,$AJ3801,AK$4),"")</f>
        <v/>
      </c>
      <c r="AL3801" s="7" t="str">
        <f>IF(ISNUMBER($AJ3801),INDEX($C$1:$AB$3985,$AJ3801,AL$4),"")</f>
        <v/>
      </c>
      <c r="AM3801" s="128"/>
      <c r="AN3801" s="128" t="str">
        <f t="shared" si="411"/>
        <v/>
      </c>
      <c r="AO3801" s="7" t="str">
        <f t="shared" si="414"/>
        <v/>
      </c>
      <c r="AP3801" s="10" t="str">
        <f t="shared" si="414"/>
        <v/>
      </c>
      <c r="AQ3801" s="310">
        <f>IF(ISNUMBER(SEARCH($T$30,AO3801)),MAX(AQ$5:AQ3800)+1,0)</f>
        <v>0</v>
      </c>
      <c r="AR3801" s="310">
        <f>IF(ISNUMBER(SEARCH($T$31,AO3801)),MAX(AR$5:AR3800)+1,0)</f>
        <v>0</v>
      </c>
      <c r="AS3801" s="128" t="str">
        <f t="shared" si="410"/>
        <v/>
      </c>
      <c r="AT3801" s="105" t="str">
        <f>IF(ISNUMBER($AS3801),INDEX($C$1:$AB$3985,$AS3801,AT$4),"")</f>
        <v/>
      </c>
      <c r="AU3801" s="128"/>
      <c r="AV3801" s="128" t="str">
        <f t="shared" si="412"/>
        <v/>
      </c>
      <c r="AW3801" s="105" t="str">
        <f>IF(ISNUMBER($AV3801),INDEX($C$1:$AB$3985,$AV3801,AW$4),"")</f>
        <v/>
      </c>
      <c r="AX3801" s="105" t="str">
        <f>IF(ISNUMBER($AV3801),INDEX($C$1:$AB$3985,$AV3801,AX$4),"")</f>
        <v/>
      </c>
      <c r="AY3801" s="128"/>
      <c r="AZ3801" s="128"/>
      <c r="BA3801" s="128" t="str">
        <f t="shared" si="413"/>
        <v/>
      </c>
      <c r="BB3801" s="105" t="str">
        <f>IF(ISNUMBER($BA3801),INDEX($C$1:$AB$3985,$BA3801,BB$4),"")</f>
        <v/>
      </c>
      <c r="BC3801" s="105"/>
    </row>
    <row r="3802" spans="1:55" x14ac:dyDescent="0.25">
      <c r="A3802" s="98"/>
      <c r="B3802" s="98"/>
      <c r="C3802" s="73"/>
      <c r="D3802" s="179"/>
      <c r="E3802" s="176"/>
      <c r="F3802" s="176"/>
      <c r="G3802" s="176"/>
      <c r="H3802" s="176"/>
      <c r="I3802" s="176"/>
      <c r="J3802" s="172"/>
      <c r="K3802" s="173"/>
      <c r="L3802" s="178"/>
      <c r="R3802" s="3"/>
      <c r="S3802" s="106"/>
      <c r="T3802" s="106"/>
      <c r="U3802" s="106"/>
      <c r="V3802" s="106"/>
      <c r="W3802" s="106"/>
      <c r="X3802" s="106"/>
      <c r="AB3802" s="188" t="str">
        <f t="shared" si="408"/>
        <v/>
      </c>
      <c r="AC3802" s="188" t="s">
        <v>1585</v>
      </c>
      <c r="AD3802" s="131"/>
      <c r="AE3802" s="131"/>
      <c r="AF3802" s="131"/>
      <c r="AG3802" s="131"/>
      <c r="AH3802" s="131"/>
      <c r="AI3802" s="131"/>
      <c r="AJ3802" s="128" t="str">
        <f t="shared" si="409"/>
        <v/>
      </c>
      <c r="AK3802" s="7" t="str">
        <f>IF(ISNUMBER($AJ3802),INDEX($C$1:$AB$3985,$AJ3802,AK$4),"")</f>
        <v/>
      </c>
      <c r="AL3802" s="7" t="str">
        <f>IF(ISNUMBER($AJ3802),INDEX($C$1:$AB$3985,$AJ3802,AL$4),"")</f>
        <v/>
      </c>
      <c r="AM3802" s="128"/>
      <c r="AN3802" s="128" t="str">
        <f t="shared" si="411"/>
        <v/>
      </c>
      <c r="AO3802" s="7" t="str">
        <f t="shared" si="414"/>
        <v/>
      </c>
      <c r="AP3802" s="10" t="str">
        <f t="shared" si="414"/>
        <v/>
      </c>
      <c r="AQ3802" s="310">
        <f>IF(ISNUMBER(SEARCH($T$30,AO3802)),MAX(AQ$5:AQ3801)+1,0)</f>
        <v>0</v>
      </c>
      <c r="AR3802" s="310">
        <f>IF(ISNUMBER(SEARCH($T$31,AO3802)),MAX(AR$5:AR3801)+1,0)</f>
        <v>0</v>
      </c>
      <c r="AS3802" s="128" t="str">
        <f t="shared" si="410"/>
        <v/>
      </c>
      <c r="AT3802" s="105" t="str">
        <f>IF(ISNUMBER($AS3802),INDEX($C$1:$AB$3985,$AS3802,AT$4),"")</f>
        <v/>
      </c>
      <c r="AU3802" s="128"/>
      <c r="AV3802" s="128" t="str">
        <f t="shared" si="412"/>
        <v/>
      </c>
      <c r="AW3802" s="105" t="str">
        <f>IF(ISNUMBER($AV3802),INDEX($C$1:$AB$3985,$AV3802,AW$4),"")</f>
        <v/>
      </c>
      <c r="AX3802" s="105" t="str">
        <f>IF(ISNUMBER($AV3802),INDEX($C$1:$AB$3985,$AV3802,AX$4),"")</f>
        <v/>
      </c>
      <c r="AY3802" s="128"/>
      <c r="AZ3802" s="128"/>
      <c r="BA3802" s="128" t="str">
        <f t="shared" si="413"/>
        <v/>
      </c>
      <c r="BB3802" s="105" t="str">
        <f>IF(ISNUMBER($BA3802),INDEX($C$1:$AB$3985,$BA3802,BB$4),"")</f>
        <v/>
      </c>
      <c r="BC3802" s="105"/>
    </row>
    <row r="3803" spans="1:55" x14ac:dyDescent="0.25">
      <c r="A3803" s="98"/>
      <c r="B3803" s="98"/>
      <c r="C3803" s="73"/>
      <c r="D3803" s="179"/>
      <c r="E3803" s="176"/>
      <c r="F3803" s="176"/>
      <c r="G3803" s="176"/>
      <c r="H3803" s="176"/>
      <c r="I3803" s="176"/>
      <c r="J3803" s="172"/>
      <c r="K3803" s="173"/>
      <c r="L3803" s="178"/>
      <c r="R3803" s="3"/>
      <c r="S3803" s="106"/>
      <c r="T3803" s="106"/>
      <c r="U3803" s="106"/>
      <c r="V3803" s="106"/>
      <c r="W3803" s="106"/>
      <c r="X3803" s="106"/>
      <c r="AB3803" s="188" t="str">
        <f t="shared" si="408"/>
        <v/>
      </c>
      <c r="AC3803" s="188" t="s">
        <v>1585</v>
      </c>
      <c r="AD3803" s="131"/>
      <c r="AE3803" s="131"/>
      <c r="AF3803" s="131"/>
      <c r="AG3803" s="131"/>
      <c r="AH3803" s="131"/>
      <c r="AI3803" s="131"/>
      <c r="AJ3803" s="128" t="str">
        <f t="shared" si="409"/>
        <v/>
      </c>
      <c r="AK3803" s="7" t="str">
        <f>IF(ISNUMBER($AJ3803),INDEX($C$1:$AB$3985,$AJ3803,AK$4),"")</f>
        <v/>
      </c>
      <c r="AL3803" s="7" t="str">
        <f>IF(ISNUMBER($AJ3803),INDEX($C$1:$AB$3985,$AJ3803,AL$4),"")</f>
        <v/>
      </c>
      <c r="AM3803" s="128"/>
      <c r="AN3803" s="128" t="str">
        <f t="shared" si="411"/>
        <v/>
      </c>
      <c r="AO3803" s="7" t="str">
        <f t="shared" si="414"/>
        <v/>
      </c>
      <c r="AP3803" s="10" t="str">
        <f t="shared" si="414"/>
        <v/>
      </c>
      <c r="AQ3803" s="310">
        <f>IF(ISNUMBER(SEARCH($T$30,AO3803)),MAX(AQ$5:AQ3802)+1,0)</f>
        <v>0</v>
      </c>
      <c r="AR3803" s="310">
        <f>IF(ISNUMBER(SEARCH($T$31,AO3803)),MAX(AR$5:AR3802)+1,0)</f>
        <v>0</v>
      </c>
      <c r="AS3803" s="128" t="str">
        <f t="shared" si="410"/>
        <v/>
      </c>
      <c r="AT3803" s="105" t="str">
        <f>IF(ISNUMBER($AS3803),INDEX($C$1:$AB$3985,$AS3803,AT$4),"")</f>
        <v/>
      </c>
      <c r="AU3803" s="128"/>
      <c r="AV3803" s="128" t="str">
        <f t="shared" si="412"/>
        <v/>
      </c>
      <c r="AW3803" s="105" t="str">
        <f>IF(ISNUMBER($AV3803),INDEX($C$1:$AB$3985,$AV3803,AW$4),"")</f>
        <v/>
      </c>
      <c r="AX3803" s="105" t="str">
        <f>IF(ISNUMBER($AV3803),INDEX($C$1:$AB$3985,$AV3803,AX$4),"")</f>
        <v/>
      </c>
      <c r="AY3803" s="128"/>
      <c r="AZ3803" s="128"/>
      <c r="BA3803" s="128" t="str">
        <f t="shared" si="413"/>
        <v/>
      </c>
      <c r="BB3803" s="105" t="str">
        <f>IF(ISNUMBER($BA3803),INDEX($C$1:$AB$3985,$BA3803,BB$4),"")</f>
        <v/>
      </c>
      <c r="BC3803" s="105"/>
    </row>
    <row r="3804" spans="1:55" x14ac:dyDescent="0.25">
      <c r="A3804" s="98"/>
      <c r="B3804" s="98"/>
      <c r="C3804" s="73"/>
      <c r="D3804" s="179"/>
      <c r="E3804" s="176"/>
      <c r="F3804" s="176"/>
      <c r="G3804" s="176"/>
      <c r="H3804" s="176"/>
      <c r="I3804" s="176"/>
      <c r="J3804" s="172"/>
      <c r="K3804" s="173"/>
      <c r="L3804" s="178"/>
      <c r="R3804" s="3"/>
      <c r="S3804" s="106"/>
      <c r="T3804" s="106"/>
      <c r="U3804" s="106"/>
      <c r="V3804" s="106"/>
      <c r="W3804" s="106"/>
      <c r="X3804" s="106"/>
      <c r="AB3804" s="188" t="str">
        <f t="shared" si="408"/>
        <v/>
      </c>
      <c r="AC3804" s="188" t="s">
        <v>1585</v>
      </c>
      <c r="AD3804" s="131"/>
      <c r="AE3804" s="131"/>
      <c r="AF3804" s="131"/>
      <c r="AG3804" s="131"/>
      <c r="AH3804" s="131"/>
      <c r="AI3804" s="131"/>
      <c r="AJ3804" s="128" t="str">
        <f t="shared" si="409"/>
        <v/>
      </c>
      <c r="AK3804" s="7" t="str">
        <f>IF(ISNUMBER($AJ3804),INDEX($C$1:$AB$3985,$AJ3804,AK$4),"")</f>
        <v/>
      </c>
      <c r="AL3804" s="7" t="str">
        <f>IF(ISNUMBER($AJ3804),INDEX($C$1:$AB$3985,$AJ3804,AL$4),"")</f>
        <v/>
      </c>
      <c r="AM3804" s="128"/>
      <c r="AN3804" s="128" t="str">
        <f t="shared" si="411"/>
        <v/>
      </c>
      <c r="AO3804" s="7" t="str">
        <f t="shared" si="414"/>
        <v/>
      </c>
      <c r="AP3804" s="10" t="str">
        <f t="shared" si="414"/>
        <v/>
      </c>
      <c r="AQ3804" s="310">
        <f>IF(ISNUMBER(SEARCH($T$30,AO3804)),MAX(AQ$5:AQ3803)+1,0)</f>
        <v>0</v>
      </c>
      <c r="AR3804" s="310">
        <f>IF(ISNUMBER(SEARCH($T$31,AO3804)),MAX(AR$5:AR3803)+1,0)</f>
        <v>0</v>
      </c>
      <c r="AS3804" s="128" t="str">
        <f t="shared" si="410"/>
        <v/>
      </c>
      <c r="AT3804" s="105" t="str">
        <f>IF(ISNUMBER($AS3804),INDEX($C$1:$AB$3985,$AS3804,AT$4),"")</f>
        <v/>
      </c>
      <c r="AU3804" s="128"/>
      <c r="AV3804" s="128" t="str">
        <f t="shared" si="412"/>
        <v/>
      </c>
      <c r="AW3804" s="105" t="str">
        <f>IF(ISNUMBER($AV3804),INDEX($C$1:$AB$3985,$AV3804,AW$4),"")</f>
        <v/>
      </c>
      <c r="AX3804" s="105" t="str">
        <f>IF(ISNUMBER($AV3804),INDEX($C$1:$AB$3985,$AV3804,AX$4),"")</f>
        <v/>
      </c>
      <c r="AY3804" s="128"/>
      <c r="AZ3804" s="128"/>
      <c r="BA3804" s="128" t="str">
        <f t="shared" si="413"/>
        <v/>
      </c>
      <c r="BB3804" s="105" t="str">
        <f>IF(ISNUMBER($BA3804),INDEX($C$1:$AB$3985,$BA3804,BB$4),"")</f>
        <v/>
      </c>
      <c r="BC3804" s="105"/>
    </row>
    <row r="3805" spans="1:55" x14ac:dyDescent="0.25">
      <c r="A3805" s="98"/>
      <c r="B3805" s="98"/>
      <c r="C3805" s="73"/>
      <c r="D3805" s="179"/>
      <c r="E3805" s="176"/>
      <c r="F3805" s="176"/>
      <c r="G3805" s="176"/>
      <c r="H3805" s="176"/>
      <c r="I3805" s="176"/>
      <c r="J3805" s="172"/>
      <c r="K3805" s="173"/>
      <c r="L3805" s="178"/>
      <c r="R3805" s="3"/>
      <c r="S3805" s="106"/>
      <c r="T3805" s="106"/>
      <c r="U3805" s="106"/>
      <c r="V3805" s="106"/>
      <c r="W3805" s="106"/>
      <c r="X3805" s="106"/>
      <c r="AB3805" s="188" t="str">
        <f t="shared" si="408"/>
        <v/>
      </c>
      <c r="AC3805" s="188" t="s">
        <v>1585</v>
      </c>
      <c r="AD3805" s="131"/>
      <c r="AE3805" s="131"/>
      <c r="AF3805" s="131"/>
      <c r="AG3805" s="131"/>
      <c r="AH3805" s="131"/>
      <c r="AI3805" s="131"/>
      <c r="AJ3805" s="128" t="str">
        <f t="shared" si="409"/>
        <v/>
      </c>
      <c r="AK3805" s="7" t="str">
        <f>IF(ISNUMBER($AJ3805),INDEX($C$1:$AB$3985,$AJ3805,AK$4),"")</f>
        <v/>
      </c>
      <c r="AL3805" s="7" t="str">
        <f>IF(ISNUMBER($AJ3805),INDEX($C$1:$AB$3985,$AJ3805,AL$4),"")</f>
        <v/>
      </c>
      <c r="AM3805" s="128"/>
      <c r="AN3805" s="128" t="str">
        <f t="shared" si="411"/>
        <v/>
      </c>
      <c r="AO3805" s="7" t="str">
        <f t="shared" si="414"/>
        <v/>
      </c>
      <c r="AP3805" s="10" t="str">
        <f t="shared" si="414"/>
        <v/>
      </c>
      <c r="AQ3805" s="310">
        <f>IF(ISNUMBER(SEARCH($T$30,AO3805)),MAX(AQ$5:AQ3804)+1,0)</f>
        <v>0</v>
      </c>
      <c r="AR3805" s="310">
        <f>IF(ISNUMBER(SEARCH($T$31,AO3805)),MAX(AR$5:AR3804)+1,0)</f>
        <v>0</v>
      </c>
      <c r="AS3805" s="128" t="str">
        <f t="shared" si="410"/>
        <v/>
      </c>
      <c r="AT3805" s="105" t="str">
        <f>IF(ISNUMBER($AS3805),INDEX($C$1:$AB$3985,$AS3805,AT$4),"")</f>
        <v/>
      </c>
      <c r="AU3805" s="128"/>
      <c r="AV3805" s="128" t="str">
        <f t="shared" si="412"/>
        <v/>
      </c>
      <c r="AW3805" s="105" t="str">
        <f>IF(ISNUMBER($AV3805),INDEX($C$1:$AB$3985,$AV3805,AW$4),"")</f>
        <v/>
      </c>
      <c r="AX3805" s="105" t="str">
        <f>IF(ISNUMBER($AV3805),INDEX($C$1:$AB$3985,$AV3805,AX$4),"")</f>
        <v/>
      </c>
      <c r="AY3805" s="128"/>
      <c r="AZ3805" s="128"/>
      <c r="BA3805" s="128" t="str">
        <f t="shared" si="413"/>
        <v/>
      </c>
      <c r="BB3805" s="105" t="str">
        <f>IF(ISNUMBER($BA3805),INDEX($C$1:$AB$3985,$BA3805,BB$4),"")</f>
        <v/>
      </c>
      <c r="BC3805" s="105"/>
    </row>
    <row r="3806" spans="1:55" x14ac:dyDescent="0.25">
      <c r="A3806" s="98"/>
      <c r="B3806" s="98"/>
      <c r="C3806" s="73"/>
      <c r="D3806" s="179"/>
      <c r="E3806" s="176"/>
      <c r="F3806" s="176"/>
      <c r="G3806" s="176"/>
      <c r="H3806" s="176"/>
      <c r="I3806" s="176"/>
      <c r="J3806" s="172"/>
      <c r="K3806" s="173"/>
      <c r="L3806" s="178"/>
      <c r="R3806" s="3"/>
      <c r="S3806" s="106"/>
      <c r="T3806" s="106"/>
      <c r="U3806" s="106"/>
      <c r="V3806" s="106"/>
      <c r="W3806" s="106"/>
      <c r="X3806" s="106"/>
      <c r="AB3806" s="188" t="str">
        <f t="shared" si="408"/>
        <v/>
      </c>
      <c r="AC3806" s="188" t="s">
        <v>1585</v>
      </c>
      <c r="AD3806" s="131"/>
      <c r="AE3806" s="131"/>
      <c r="AF3806" s="131"/>
      <c r="AG3806" s="131"/>
      <c r="AH3806" s="131"/>
      <c r="AI3806" s="131"/>
      <c r="AJ3806" s="128" t="str">
        <f t="shared" si="409"/>
        <v/>
      </c>
      <c r="AK3806" s="7" t="str">
        <f>IF(ISNUMBER($AJ3806),INDEX($C$1:$AB$3985,$AJ3806,AK$4),"")</f>
        <v/>
      </c>
      <c r="AL3806" s="7" t="str">
        <f>IF(ISNUMBER($AJ3806),INDEX($C$1:$AB$3985,$AJ3806,AL$4),"")</f>
        <v/>
      </c>
      <c r="AM3806" s="128"/>
      <c r="AN3806" s="128" t="str">
        <f t="shared" si="411"/>
        <v/>
      </c>
      <c r="AO3806" s="7" t="str">
        <f t="shared" si="414"/>
        <v/>
      </c>
      <c r="AP3806" s="10" t="str">
        <f t="shared" si="414"/>
        <v/>
      </c>
      <c r="AQ3806" s="310">
        <f>IF(ISNUMBER(SEARCH($T$30,AO3806)),MAX(AQ$5:AQ3805)+1,0)</f>
        <v>0</v>
      </c>
      <c r="AR3806" s="310">
        <f>IF(ISNUMBER(SEARCH($T$31,AO3806)),MAX(AR$5:AR3805)+1,0)</f>
        <v>0</v>
      </c>
      <c r="AS3806" s="128" t="str">
        <f t="shared" si="410"/>
        <v/>
      </c>
      <c r="AT3806" s="105" t="str">
        <f>IF(ISNUMBER($AS3806),INDEX($C$1:$AB$3985,$AS3806,AT$4),"")</f>
        <v/>
      </c>
      <c r="AU3806" s="128"/>
      <c r="AV3806" s="128" t="str">
        <f t="shared" si="412"/>
        <v/>
      </c>
      <c r="AW3806" s="105" t="str">
        <f>IF(ISNUMBER($AV3806),INDEX($C$1:$AB$3985,$AV3806,AW$4),"")</f>
        <v/>
      </c>
      <c r="AX3806" s="105" t="str">
        <f>IF(ISNUMBER($AV3806),INDEX($C$1:$AB$3985,$AV3806,AX$4),"")</f>
        <v/>
      </c>
      <c r="AY3806" s="128"/>
      <c r="AZ3806" s="128"/>
      <c r="BA3806" s="128" t="str">
        <f t="shared" si="413"/>
        <v/>
      </c>
      <c r="BB3806" s="105" t="str">
        <f>IF(ISNUMBER($BA3806),INDEX($C$1:$AB$3985,$BA3806,BB$4),"")</f>
        <v/>
      </c>
      <c r="BC3806" s="105"/>
    </row>
    <row r="3807" spans="1:55" x14ac:dyDescent="0.25">
      <c r="A3807" s="98"/>
      <c r="B3807" s="98"/>
      <c r="C3807" s="73"/>
      <c r="D3807" s="179"/>
      <c r="E3807" s="176"/>
      <c r="F3807" s="176"/>
      <c r="G3807" s="176"/>
      <c r="H3807" s="176"/>
      <c r="I3807" s="176"/>
      <c r="J3807" s="172"/>
      <c r="K3807" s="173"/>
      <c r="L3807" s="178"/>
      <c r="R3807" s="3"/>
      <c r="S3807" s="106"/>
      <c r="T3807" s="106"/>
      <c r="U3807" s="106"/>
      <c r="V3807" s="106"/>
      <c r="W3807" s="106"/>
      <c r="X3807" s="106"/>
      <c r="AB3807" s="188" t="str">
        <f t="shared" si="408"/>
        <v/>
      </c>
      <c r="AC3807" s="188" t="s">
        <v>1585</v>
      </c>
      <c r="AD3807" s="131"/>
      <c r="AE3807" s="131"/>
      <c r="AF3807" s="131"/>
      <c r="AG3807" s="131"/>
      <c r="AH3807" s="131"/>
      <c r="AI3807" s="131"/>
      <c r="AJ3807" s="128" t="str">
        <f t="shared" si="409"/>
        <v/>
      </c>
      <c r="AK3807" s="7" t="str">
        <f>IF(ISNUMBER($AJ3807),INDEX($C$1:$AB$3985,$AJ3807,AK$4),"")</f>
        <v/>
      </c>
      <c r="AL3807" s="7" t="str">
        <f>IF(ISNUMBER($AJ3807),INDEX($C$1:$AB$3985,$AJ3807,AL$4),"")</f>
        <v/>
      </c>
      <c r="AM3807" s="128"/>
      <c r="AN3807" s="128" t="str">
        <f t="shared" si="411"/>
        <v/>
      </c>
      <c r="AO3807" s="7" t="str">
        <f t="shared" si="414"/>
        <v/>
      </c>
      <c r="AP3807" s="10" t="str">
        <f t="shared" si="414"/>
        <v/>
      </c>
      <c r="AQ3807" s="310">
        <f>IF(ISNUMBER(SEARCH($T$30,AO3807)),MAX(AQ$5:AQ3806)+1,0)</f>
        <v>0</v>
      </c>
      <c r="AR3807" s="310">
        <f>IF(ISNUMBER(SEARCH($T$31,AO3807)),MAX(AR$5:AR3806)+1,0)</f>
        <v>0</v>
      </c>
      <c r="AS3807" s="128" t="str">
        <f t="shared" si="410"/>
        <v/>
      </c>
      <c r="AT3807" s="105" t="str">
        <f>IF(ISNUMBER($AS3807),INDEX($C$1:$AB$3985,$AS3807,AT$4),"")</f>
        <v/>
      </c>
      <c r="AU3807" s="128"/>
      <c r="AV3807" s="128" t="str">
        <f t="shared" si="412"/>
        <v/>
      </c>
      <c r="AW3807" s="105" t="str">
        <f>IF(ISNUMBER($AV3807),INDEX($C$1:$AB$3985,$AV3807,AW$4),"")</f>
        <v/>
      </c>
      <c r="AX3807" s="105" t="str">
        <f>IF(ISNUMBER($AV3807),INDEX($C$1:$AB$3985,$AV3807,AX$4),"")</f>
        <v/>
      </c>
      <c r="AY3807" s="128"/>
      <c r="AZ3807" s="128"/>
      <c r="BA3807" s="128" t="str">
        <f t="shared" si="413"/>
        <v/>
      </c>
      <c r="BB3807" s="105" t="str">
        <f>IF(ISNUMBER($BA3807),INDEX($C$1:$AB$3985,$BA3807,BB$4),"")</f>
        <v/>
      </c>
      <c r="BC3807" s="105"/>
    </row>
    <row r="3808" spans="1:55" x14ac:dyDescent="0.25">
      <c r="A3808" s="98"/>
      <c r="B3808" s="98"/>
      <c r="C3808" s="73"/>
      <c r="D3808" s="179"/>
      <c r="E3808" s="176"/>
      <c r="F3808" s="176"/>
      <c r="G3808" s="176"/>
      <c r="H3808" s="176"/>
      <c r="I3808" s="176"/>
      <c r="J3808" s="172"/>
      <c r="K3808" s="173"/>
      <c r="L3808" s="178"/>
      <c r="R3808" s="3"/>
      <c r="S3808" s="106"/>
      <c r="T3808" s="106"/>
      <c r="U3808" s="106"/>
      <c r="V3808" s="106"/>
      <c r="W3808" s="106"/>
      <c r="X3808" s="106"/>
      <c r="AB3808" s="188" t="str">
        <f t="shared" si="408"/>
        <v/>
      </c>
      <c r="AC3808" s="188" t="s">
        <v>1585</v>
      </c>
      <c r="AD3808" s="131"/>
      <c r="AE3808" s="131"/>
      <c r="AF3808" s="131"/>
      <c r="AG3808" s="131"/>
      <c r="AH3808" s="131"/>
      <c r="AI3808" s="131"/>
      <c r="AJ3808" s="128" t="str">
        <f t="shared" si="409"/>
        <v/>
      </c>
      <c r="AK3808" s="7" t="str">
        <f>IF(ISNUMBER($AJ3808),INDEX($C$1:$AB$3985,$AJ3808,AK$4),"")</f>
        <v/>
      </c>
      <c r="AL3808" s="7" t="str">
        <f>IF(ISNUMBER($AJ3808),INDEX($C$1:$AB$3985,$AJ3808,AL$4),"")</f>
        <v/>
      </c>
      <c r="AM3808" s="128"/>
      <c r="AN3808" s="128" t="str">
        <f t="shared" si="411"/>
        <v/>
      </c>
      <c r="AO3808" s="7" t="str">
        <f t="shared" si="414"/>
        <v/>
      </c>
      <c r="AP3808" s="10" t="str">
        <f t="shared" si="414"/>
        <v/>
      </c>
      <c r="AQ3808" s="310">
        <f>IF(ISNUMBER(SEARCH($T$30,AO3808)),MAX(AQ$5:AQ3807)+1,0)</f>
        <v>0</v>
      </c>
      <c r="AR3808" s="310">
        <f>IF(ISNUMBER(SEARCH($T$31,AO3808)),MAX(AR$5:AR3807)+1,0)</f>
        <v>0</v>
      </c>
      <c r="AS3808" s="128" t="str">
        <f t="shared" si="410"/>
        <v/>
      </c>
      <c r="AT3808" s="105" t="str">
        <f>IF(ISNUMBER($AS3808),INDEX($C$1:$AB$3985,$AS3808,AT$4),"")</f>
        <v/>
      </c>
      <c r="AU3808" s="128"/>
      <c r="AV3808" s="128" t="str">
        <f t="shared" si="412"/>
        <v/>
      </c>
      <c r="AW3808" s="105" t="str">
        <f>IF(ISNUMBER($AV3808),INDEX($C$1:$AB$3985,$AV3808,AW$4),"")</f>
        <v/>
      </c>
      <c r="AX3808" s="105" t="str">
        <f>IF(ISNUMBER($AV3808),INDEX($C$1:$AB$3985,$AV3808,AX$4),"")</f>
        <v/>
      </c>
      <c r="AY3808" s="128"/>
      <c r="AZ3808" s="128"/>
      <c r="BA3808" s="128" t="str">
        <f t="shared" si="413"/>
        <v/>
      </c>
      <c r="BB3808" s="105" t="str">
        <f>IF(ISNUMBER($BA3808),INDEX($C$1:$AB$3985,$BA3808,BB$4),"")</f>
        <v/>
      </c>
      <c r="BC3808" s="105"/>
    </row>
    <row r="3809" spans="1:55" x14ac:dyDescent="0.25">
      <c r="A3809" s="98"/>
      <c r="B3809" s="98"/>
      <c r="C3809" s="73"/>
      <c r="D3809" s="179"/>
      <c r="E3809" s="176"/>
      <c r="F3809" s="176"/>
      <c r="G3809" s="176"/>
      <c r="H3809" s="176"/>
      <c r="I3809" s="176"/>
      <c r="J3809" s="172"/>
      <c r="K3809" s="173"/>
      <c r="L3809" s="178"/>
      <c r="R3809" s="3"/>
      <c r="S3809" s="106"/>
      <c r="T3809" s="106"/>
      <c r="U3809" s="106"/>
      <c r="V3809" s="106"/>
      <c r="W3809" s="106"/>
      <c r="X3809" s="106"/>
      <c r="AB3809" s="188" t="str">
        <f t="shared" si="408"/>
        <v/>
      </c>
      <c r="AC3809" s="188" t="s">
        <v>1585</v>
      </c>
      <c r="AD3809" s="131"/>
      <c r="AE3809" s="131"/>
      <c r="AF3809" s="131"/>
      <c r="AG3809" s="131"/>
      <c r="AH3809" s="131"/>
      <c r="AI3809" s="131"/>
      <c r="AJ3809" s="128" t="str">
        <f t="shared" si="409"/>
        <v/>
      </c>
      <c r="AK3809" s="7" t="str">
        <f>IF(ISNUMBER($AJ3809),INDEX($C$1:$AB$3985,$AJ3809,AK$4),"")</f>
        <v/>
      </c>
      <c r="AL3809" s="7" t="str">
        <f>IF(ISNUMBER($AJ3809),INDEX($C$1:$AB$3985,$AJ3809,AL$4),"")</f>
        <v/>
      </c>
      <c r="AM3809" s="128"/>
      <c r="AN3809" s="128" t="str">
        <f t="shared" si="411"/>
        <v/>
      </c>
      <c r="AO3809" s="7" t="str">
        <f t="shared" si="414"/>
        <v/>
      </c>
      <c r="AP3809" s="10" t="str">
        <f t="shared" si="414"/>
        <v/>
      </c>
      <c r="AQ3809" s="310">
        <f>IF(ISNUMBER(SEARCH($T$30,AO3809)),MAX(AQ$5:AQ3808)+1,0)</f>
        <v>0</v>
      </c>
      <c r="AR3809" s="310">
        <f>IF(ISNUMBER(SEARCH($T$31,AO3809)),MAX(AR$5:AR3808)+1,0)</f>
        <v>0</v>
      </c>
      <c r="AS3809" s="128" t="str">
        <f t="shared" si="410"/>
        <v/>
      </c>
      <c r="AT3809" s="105" t="str">
        <f>IF(ISNUMBER($AS3809),INDEX($C$1:$AB$3985,$AS3809,AT$4),"")</f>
        <v/>
      </c>
      <c r="AU3809" s="128"/>
      <c r="AV3809" s="128" t="str">
        <f t="shared" si="412"/>
        <v/>
      </c>
      <c r="AW3809" s="105" t="str">
        <f>IF(ISNUMBER($AV3809),INDEX($C$1:$AB$3985,$AV3809,AW$4),"")</f>
        <v/>
      </c>
      <c r="AX3809" s="105" t="str">
        <f>IF(ISNUMBER($AV3809),INDEX($C$1:$AB$3985,$AV3809,AX$4),"")</f>
        <v/>
      </c>
      <c r="AY3809" s="128"/>
      <c r="AZ3809" s="128"/>
      <c r="BA3809" s="128" t="str">
        <f t="shared" si="413"/>
        <v/>
      </c>
      <c r="BB3809" s="105" t="str">
        <f>IF(ISNUMBER($BA3809),INDEX($C$1:$AB$3985,$BA3809,BB$4),"")</f>
        <v/>
      </c>
      <c r="BC3809" s="105"/>
    </row>
    <row r="3810" spans="1:55" x14ac:dyDescent="0.25">
      <c r="A3810" s="98"/>
      <c r="B3810" s="98"/>
      <c r="C3810" s="73"/>
      <c r="D3810" s="179"/>
      <c r="E3810" s="176"/>
      <c r="F3810" s="176"/>
      <c r="G3810" s="176"/>
      <c r="H3810" s="176"/>
      <c r="I3810" s="176"/>
      <c r="J3810" s="172"/>
      <c r="K3810" s="173"/>
      <c r="L3810" s="178"/>
      <c r="R3810" s="3"/>
      <c r="S3810" s="106"/>
      <c r="T3810" s="106"/>
      <c r="U3810" s="106"/>
      <c r="V3810" s="106"/>
      <c r="W3810" s="106"/>
      <c r="X3810" s="106"/>
      <c r="AB3810" s="188" t="str">
        <f t="shared" si="408"/>
        <v/>
      </c>
      <c r="AC3810" s="188" t="s">
        <v>1585</v>
      </c>
      <c r="AD3810" s="131"/>
      <c r="AE3810" s="131"/>
      <c r="AF3810" s="131"/>
      <c r="AG3810" s="131"/>
      <c r="AH3810" s="131"/>
      <c r="AI3810" s="131"/>
      <c r="AJ3810" s="128" t="str">
        <f t="shared" si="409"/>
        <v/>
      </c>
      <c r="AK3810" s="7" t="str">
        <f>IF(ISNUMBER($AJ3810),INDEX($C$1:$AB$3985,$AJ3810,AK$4),"")</f>
        <v/>
      </c>
      <c r="AL3810" s="7" t="str">
        <f>IF(ISNUMBER($AJ3810),INDEX($C$1:$AB$3985,$AJ3810,AL$4),"")</f>
        <v/>
      </c>
      <c r="AM3810" s="128"/>
      <c r="AN3810" s="128" t="str">
        <f t="shared" si="411"/>
        <v/>
      </c>
      <c r="AO3810" s="7" t="str">
        <f t="shared" si="414"/>
        <v/>
      </c>
      <c r="AP3810" s="10" t="str">
        <f t="shared" si="414"/>
        <v/>
      </c>
      <c r="AQ3810" s="310">
        <f>IF(ISNUMBER(SEARCH($T$30,AO3810)),MAX(AQ$5:AQ3809)+1,0)</f>
        <v>0</v>
      </c>
      <c r="AR3810" s="310">
        <f>IF(ISNUMBER(SEARCH($T$31,AO3810)),MAX(AR$5:AR3809)+1,0)</f>
        <v>0</v>
      </c>
      <c r="AS3810" s="128" t="str">
        <f t="shared" si="410"/>
        <v/>
      </c>
      <c r="AT3810" s="105" t="str">
        <f>IF(ISNUMBER($AS3810),INDEX($C$1:$AB$3985,$AS3810,AT$4),"")</f>
        <v/>
      </c>
      <c r="AU3810" s="128"/>
      <c r="AV3810" s="128" t="str">
        <f t="shared" si="412"/>
        <v/>
      </c>
      <c r="AW3810" s="105" t="str">
        <f>IF(ISNUMBER($AV3810),INDEX($C$1:$AB$3985,$AV3810,AW$4),"")</f>
        <v/>
      </c>
      <c r="AX3810" s="105" t="str">
        <f>IF(ISNUMBER($AV3810),INDEX($C$1:$AB$3985,$AV3810,AX$4),"")</f>
        <v/>
      </c>
      <c r="AY3810" s="128"/>
      <c r="AZ3810" s="128"/>
      <c r="BA3810" s="128" t="str">
        <f t="shared" si="413"/>
        <v/>
      </c>
      <c r="BB3810" s="105" t="str">
        <f>IF(ISNUMBER($BA3810),INDEX($C$1:$AB$3985,$BA3810,BB$4),"")</f>
        <v/>
      </c>
      <c r="BC3810" s="105"/>
    </row>
    <row r="3811" spans="1:55" x14ac:dyDescent="0.25">
      <c r="A3811" s="98"/>
      <c r="B3811" s="98"/>
      <c r="C3811" s="73"/>
      <c r="D3811" s="179"/>
      <c r="E3811" s="176"/>
      <c r="F3811" s="176"/>
      <c r="G3811" s="176"/>
      <c r="H3811" s="176"/>
      <c r="I3811" s="176"/>
      <c r="J3811" s="172"/>
      <c r="K3811" s="173"/>
      <c r="L3811" s="178"/>
      <c r="R3811" s="3"/>
      <c r="S3811" s="106"/>
      <c r="T3811" s="106"/>
      <c r="U3811" s="106"/>
      <c r="V3811" s="106"/>
      <c r="W3811" s="106"/>
      <c r="X3811" s="106"/>
      <c r="AB3811" s="188" t="str">
        <f t="shared" si="408"/>
        <v/>
      </c>
      <c r="AC3811" s="188" t="s">
        <v>1585</v>
      </c>
      <c r="AD3811" s="131"/>
      <c r="AE3811" s="131"/>
      <c r="AF3811" s="131"/>
      <c r="AG3811" s="131"/>
      <c r="AH3811" s="131"/>
      <c r="AI3811" s="131"/>
      <c r="AJ3811" s="128" t="str">
        <f t="shared" si="409"/>
        <v/>
      </c>
      <c r="AK3811" s="7" t="str">
        <f>IF(ISNUMBER($AJ3811),INDEX($C$1:$AB$3985,$AJ3811,AK$4),"")</f>
        <v/>
      </c>
      <c r="AL3811" s="7" t="str">
        <f>IF(ISNUMBER($AJ3811),INDEX($C$1:$AB$3985,$AJ3811,AL$4),"")</f>
        <v/>
      </c>
      <c r="AM3811" s="128"/>
      <c r="AN3811" s="128" t="str">
        <f t="shared" si="411"/>
        <v/>
      </c>
      <c r="AO3811" s="7" t="str">
        <f t="shared" si="414"/>
        <v/>
      </c>
      <c r="AP3811" s="10" t="str">
        <f t="shared" si="414"/>
        <v/>
      </c>
      <c r="AQ3811" s="310">
        <f>IF(ISNUMBER(SEARCH($T$30,AO3811)),MAX(AQ$5:AQ3810)+1,0)</f>
        <v>0</v>
      </c>
      <c r="AR3811" s="310">
        <f>IF(ISNUMBER(SEARCH($T$31,AO3811)),MAX(AR$5:AR3810)+1,0)</f>
        <v>0</v>
      </c>
      <c r="AS3811" s="128" t="str">
        <f t="shared" si="410"/>
        <v/>
      </c>
      <c r="AT3811" s="105" t="str">
        <f>IF(ISNUMBER($AS3811),INDEX($C$1:$AB$3985,$AS3811,AT$4),"")</f>
        <v/>
      </c>
      <c r="AU3811" s="128"/>
      <c r="AV3811" s="128" t="str">
        <f t="shared" si="412"/>
        <v/>
      </c>
      <c r="AW3811" s="105" t="str">
        <f>IF(ISNUMBER($AV3811),INDEX($C$1:$AB$3985,$AV3811,AW$4),"")</f>
        <v/>
      </c>
      <c r="AX3811" s="105" t="str">
        <f>IF(ISNUMBER($AV3811),INDEX($C$1:$AB$3985,$AV3811,AX$4),"")</f>
        <v/>
      </c>
      <c r="AY3811" s="128"/>
      <c r="AZ3811" s="128"/>
      <c r="BA3811" s="128" t="str">
        <f t="shared" si="413"/>
        <v/>
      </c>
      <c r="BB3811" s="105" t="str">
        <f>IF(ISNUMBER($BA3811),INDEX($C$1:$AB$3985,$BA3811,BB$4),"")</f>
        <v/>
      </c>
      <c r="BC3811" s="105"/>
    </row>
    <row r="3812" spans="1:55" x14ac:dyDescent="0.25">
      <c r="A3812" s="98"/>
      <c r="B3812" s="98"/>
      <c r="C3812" s="73"/>
      <c r="D3812" s="179"/>
      <c r="E3812" s="176"/>
      <c r="F3812" s="176"/>
      <c r="G3812" s="176"/>
      <c r="H3812" s="176"/>
      <c r="I3812" s="176"/>
      <c r="J3812" s="172"/>
      <c r="K3812" s="173"/>
      <c r="L3812" s="178"/>
      <c r="R3812" s="3"/>
      <c r="S3812" s="106"/>
      <c r="T3812" s="106"/>
      <c r="U3812" s="106"/>
      <c r="V3812" s="106"/>
      <c r="W3812" s="106"/>
      <c r="X3812" s="106"/>
      <c r="AB3812" s="188" t="str">
        <f t="shared" si="408"/>
        <v/>
      </c>
      <c r="AC3812" s="188" t="s">
        <v>1585</v>
      </c>
      <c r="AD3812" s="131"/>
      <c r="AE3812" s="131"/>
      <c r="AF3812" s="131"/>
      <c r="AG3812" s="131"/>
      <c r="AH3812" s="131"/>
      <c r="AI3812" s="131"/>
      <c r="AJ3812" s="128" t="str">
        <f t="shared" si="409"/>
        <v/>
      </c>
      <c r="AK3812" s="7" t="str">
        <f>IF(ISNUMBER($AJ3812),INDEX($C$1:$AB$3985,$AJ3812,AK$4),"")</f>
        <v/>
      </c>
      <c r="AL3812" s="7" t="str">
        <f>IF(ISNUMBER($AJ3812),INDEX($C$1:$AB$3985,$AJ3812,AL$4),"")</f>
        <v/>
      </c>
      <c r="AM3812" s="128"/>
      <c r="AN3812" s="128" t="str">
        <f t="shared" si="411"/>
        <v/>
      </c>
      <c r="AO3812" s="7" t="str">
        <f t="shared" si="414"/>
        <v/>
      </c>
      <c r="AP3812" s="10" t="str">
        <f t="shared" si="414"/>
        <v/>
      </c>
      <c r="AQ3812" s="310">
        <f>IF(ISNUMBER(SEARCH($T$30,AO3812)),MAX(AQ$5:AQ3811)+1,0)</f>
        <v>0</v>
      </c>
      <c r="AR3812" s="310">
        <f>IF(ISNUMBER(SEARCH($T$31,AO3812)),MAX(AR$5:AR3811)+1,0)</f>
        <v>0</v>
      </c>
      <c r="AS3812" s="128" t="str">
        <f t="shared" si="410"/>
        <v/>
      </c>
      <c r="AT3812" s="105" t="str">
        <f>IF(ISNUMBER($AS3812),INDEX($C$1:$AB$3985,$AS3812,AT$4),"")</f>
        <v/>
      </c>
      <c r="AU3812" s="128"/>
      <c r="AV3812" s="128" t="str">
        <f t="shared" si="412"/>
        <v/>
      </c>
      <c r="AW3812" s="105" t="str">
        <f>IF(ISNUMBER($AV3812),INDEX($C$1:$AB$3985,$AV3812,AW$4),"")</f>
        <v/>
      </c>
      <c r="AX3812" s="105" t="str">
        <f>IF(ISNUMBER($AV3812),INDEX($C$1:$AB$3985,$AV3812,AX$4),"")</f>
        <v/>
      </c>
      <c r="AY3812" s="128"/>
      <c r="AZ3812" s="128"/>
      <c r="BA3812" s="128" t="str">
        <f t="shared" si="413"/>
        <v/>
      </c>
      <c r="BB3812" s="105" t="str">
        <f>IF(ISNUMBER($BA3812),INDEX($C$1:$AB$3985,$BA3812,BB$4),"")</f>
        <v/>
      </c>
      <c r="BC3812" s="105"/>
    </row>
    <row r="3813" spans="1:55" x14ac:dyDescent="0.25">
      <c r="A3813" s="98"/>
      <c r="B3813" s="98"/>
      <c r="C3813" s="73"/>
      <c r="D3813" s="179"/>
      <c r="E3813" s="176"/>
      <c r="F3813" s="176"/>
      <c r="G3813" s="176"/>
      <c r="H3813" s="176"/>
      <c r="I3813" s="176"/>
      <c r="J3813" s="172"/>
      <c r="K3813" s="173"/>
      <c r="L3813" s="178"/>
      <c r="R3813" s="3"/>
      <c r="S3813" s="106"/>
      <c r="T3813" s="106"/>
      <c r="U3813" s="106"/>
      <c r="V3813" s="106"/>
      <c r="W3813" s="106"/>
      <c r="X3813" s="106"/>
      <c r="AB3813" s="188" t="str">
        <f t="shared" si="408"/>
        <v/>
      </c>
      <c r="AC3813" s="188" t="s">
        <v>1585</v>
      </c>
      <c r="AD3813" s="131"/>
      <c r="AE3813" s="131"/>
      <c r="AF3813" s="131"/>
      <c r="AG3813" s="131"/>
      <c r="AH3813" s="131"/>
      <c r="AI3813" s="131"/>
      <c r="AJ3813" s="128" t="str">
        <f t="shared" si="409"/>
        <v/>
      </c>
      <c r="AK3813" s="7" t="str">
        <f>IF(ISNUMBER($AJ3813),INDEX($C$1:$AB$3985,$AJ3813,AK$4),"")</f>
        <v/>
      </c>
      <c r="AL3813" s="7" t="str">
        <f>IF(ISNUMBER($AJ3813),INDEX($C$1:$AB$3985,$AJ3813,AL$4),"")</f>
        <v/>
      </c>
      <c r="AM3813" s="128"/>
      <c r="AN3813" s="128" t="str">
        <f t="shared" si="411"/>
        <v/>
      </c>
      <c r="AO3813" s="7" t="str">
        <f t="shared" si="414"/>
        <v/>
      </c>
      <c r="AP3813" s="10" t="str">
        <f t="shared" si="414"/>
        <v/>
      </c>
      <c r="AQ3813" s="310">
        <f>IF(ISNUMBER(SEARCH($T$30,AO3813)),MAX(AQ$5:AQ3812)+1,0)</f>
        <v>0</v>
      </c>
      <c r="AR3813" s="310">
        <f>IF(ISNUMBER(SEARCH($T$31,AO3813)),MAX(AR$5:AR3812)+1,0)</f>
        <v>0</v>
      </c>
      <c r="AS3813" s="128" t="str">
        <f t="shared" si="410"/>
        <v/>
      </c>
      <c r="AT3813" s="105" t="str">
        <f>IF(ISNUMBER($AS3813),INDEX($C$1:$AB$3985,$AS3813,AT$4),"")</f>
        <v/>
      </c>
      <c r="AU3813" s="128"/>
      <c r="AV3813" s="128" t="str">
        <f t="shared" si="412"/>
        <v/>
      </c>
      <c r="AW3813" s="105" t="str">
        <f>IF(ISNUMBER($AV3813),INDEX($C$1:$AB$3985,$AV3813,AW$4),"")</f>
        <v/>
      </c>
      <c r="AX3813" s="105" t="str">
        <f>IF(ISNUMBER($AV3813),INDEX($C$1:$AB$3985,$AV3813,AX$4),"")</f>
        <v/>
      </c>
      <c r="AY3813" s="128"/>
      <c r="AZ3813" s="128"/>
      <c r="BA3813" s="128" t="str">
        <f t="shared" si="413"/>
        <v/>
      </c>
      <c r="BB3813" s="105" t="str">
        <f>IF(ISNUMBER($BA3813),INDEX($C$1:$AB$3985,$BA3813,BB$4),"")</f>
        <v/>
      </c>
      <c r="BC3813" s="105"/>
    </row>
    <row r="3814" spans="1:55" x14ac:dyDescent="0.25">
      <c r="A3814" s="98"/>
      <c r="B3814" s="98"/>
      <c r="C3814" s="73"/>
      <c r="D3814" s="179"/>
      <c r="E3814" s="176"/>
      <c r="F3814" s="176"/>
      <c r="G3814" s="176"/>
      <c r="H3814" s="176"/>
      <c r="I3814" s="176"/>
      <c r="J3814" s="172"/>
      <c r="K3814" s="173"/>
      <c r="L3814" s="178"/>
      <c r="R3814" s="3"/>
      <c r="S3814" s="106"/>
      <c r="T3814" s="106"/>
      <c r="U3814" s="106"/>
      <c r="V3814" s="106"/>
      <c r="W3814" s="106"/>
      <c r="X3814" s="106"/>
      <c r="AB3814" s="188" t="str">
        <f t="shared" si="408"/>
        <v/>
      </c>
      <c r="AC3814" s="188" t="s">
        <v>1585</v>
      </c>
      <c r="AD3814" s="131"/>
      <c r="AE3814" s="131"/>
      <c r="AF3814" s="131"/>
      <c r="AG3814" s="131"/>
      <c r="AH3814" s="131"/>
      <c r="AI3814" s="131"/>
      <c r="AJ3814" s="128" t="str">
        <f t="shared" si="409"/>
        <v/>
      </c>
      <c r="AK3814" s="7" t="str">
        <f>IF(ISNUMBER($AJ3814),INDEX($C$1:$AB$3985,$AJ3814,AK$4),"")</f>
        <v/>
      </c>
      <c r="AL3814" s="7" t="str">
        <f>IF(ISNUMBER($AJ3814),INDEX($C$1:$AB$3985,$AJ3814,AL$4),"")</f>
        <v/>
      </c>
      <c r="AM3814" s="128"/>
      <c r="AN3814" s="128" t="str">
        <f t="shared" si="411"/>
        <v/>
      </c>
      <c r="AO3814" s="7" t="str">
        <f t="shared" si="414"/>
        <v/>
      </c>
      <c r="AP3814" s="10" t="str">
        <f t="shared" si="414"/>
        <v/>
      </c>
      <c r="AQ3814" s="310">
        <f>IF(ISNUMBER(SEARCH($T$30,AO3814)),MAX(AQ$5:AQ3813)+1,0)</f>
        <v>0</v>
      </c>
      <c r="AR3814" s="310">
        <f>IF(ISNUMBER(SEARCH($T$31,AO3814)),MAX(AR$5:AR3813)+1,0)</f>
        <v>0</v>
      </c>
      <c r="AS3814" s="128" t="str">
        <f t="shared" si="410"/>
        <v/>
      </c>
      <c r="AT3814" s="105" t="str">
        <f>IF(ISNUMBER($AS3814),INDEX($C$1:$AB$3985,$AS3814,AT$4),"")</f>
        <v/>
      </c>
      <c r="AU3814" s="128"/>
      <c r="AV3814" s="128" t="str">
        <f t="shared" si="412"/>
        <v/>
      </c>
      <c r="AW3814" s="105" t="str">
        <f>IF(ISNUMBER($AV3814),INDEX($C$1:$AB$3985,$AV3814,AW$4),"")</f>
        <v/>
      </c>
      <c r="AX3814" s="105" t="str">
        <f>IF(ISNUMBER($AV3814),INDEX($C$1:$AB$3985,$AV3814,AX$4),"")</f>
        <v/>
      </c>
      <c r="AY3814" s="128"/>
      <c r="AZ3814" s="128"/>
      <c r="BA3814" s="128" t="str">
        <f t="shared" si="413"/>
        <v/>
      </c>
      <c r="BB3814" s="105" t="str">
        <f>IF(ISNUMBER($BA3814),INDEX($C$1:$AB$3985,$BA3814,BB$4),"")</f>
        <v/>
      </c>
      <c r="BC3814" s="105"/>
    </row>
    <row r="3815" spans="1:55" x14ac:dyDescent="0.25">
      <c r="A3815" s="98"/>
      <c r="B3815" s="98"/>
      <c r="C3815" s="73"/>
      <c r="D3815" s="179"/>
      <c r="E3815" s="176"/>
      <c r="F3815" s="176"/>
      <c r="G3815" s="176"/>
      <c r="H3815" s="176"/>
      <c r="I3815" s="176"/>
      <c r="J3815" s="172"/>
      <c r="K3815" s="173"/>
      <c r="L3815" s="178"/>
      <c r="R3815" s="3"/>
      <c r="S3815" s="106"/>
      <c r="T3815" s="106"/>
      <c r="U3815" s="106"/>
      <c r="V3815" s="106"/>
      <c r="W3815" s="106"/>
      <c r="X3815" s="106"/>
      <c r="AB3815" s="188" t="str">
        <f t="shared" si="408"/>
        <v/>
      </c>
      <c r="AC3815" s="188" t="s">
        <v>1585</v>
      </c>
      <c r="AD3815" s="131"/>
      <c r="AE3815" s="131"/>
      <c r="AF3815" s="131"/>
      <c r="AG3815" s="131"/>
      <c r="AH3815" s="131"/>
      <c r="AI3815" s="131"/>
      <c r="AJ3815" s="128" t="str">
        <f t="shared" si="409"/>
        <v/>
      </c>
      <c r="AK3815" s="7" t="str">
        <f>IF(ISNUMBER($AJ3815),INDEX($C$1:$AB$3985,$AJ3815,AK$4),"")</f>
        <v/>
      </c>
      <c r="AL3815" s="7" t="str">
        <f>IF(ISNUMBER($AJ3815),INDEX($C$1:$AB$3985,$AJ3815,AL$4),"")</f>
        <v/>
      </c>
      <c r="AM3815" s="128"/>
      <c r="AN3815" s="128" t="str">
        <f t="shared" si="411"/>
        <v/>
      </c>
      <c r="AO3815" s="7" t="str">
        <f t="shared" si="414"/>
        <v/>
      </c>
      <c r="AP3815" s="10" t="str">
        <f t="shared" si="414"/>
        <v/>
      </c>
      <c r="AQ3815" s="310">
        <f>IF(ISNUMBER(SEARCH($T$30,AO3815)),MAX(AQ$5:AQ3814)+1,0)</f>
        <v>0</v>
      </c>
      <c r="AR3815" s="310">
        <f>IF(ISNUMBER(SEARCH($T$31,AO3815)),MAX(AR$5:AR3814)+1,0)</f>
        <v>0</v>
      </c>
      <c r="AS3815" s="128" t="str">
        <f t="shared" si="410"/>
        <v/>
      </c>
      <c r="AT3815" s="105" t="str">
        <f>IF(ISNUMBER($AS3815),INDEX($C$1:$AB$3985,$AS3815,AT$4),"")</f>
        <v/>
      </c>
      <c r="AU3815" s="128"/>
      <c r="AV3815" s="128" t="str">
        <f t="shared" si="412"/>
        <v/>
      </c>
      <c r="AW3815" s="105" t="str">
        <f>IF(ISNUMBER($AV3815),INDEX($C$1:$AB$3985,$AV3815,AW$4),"")</f>
        <v/>
      </c>
      <c r="AX3815" s="105" t="str">
        <f>IF(ISNUMBER($AV3815),INDEX($C$1:$AB$3985,$AV3815,AX$4),"")</f>
        <v/>
      </c>
      <c r="AY3815" s="128"/>
      <c r="AZ3815" s="128"/>
      <c r="BA3815" s="128" t="str">
        <f t="shared" si="413"/>
        <v/>
      </c>
      <c r="BB3815" s="105" t="str">
        <f>IF(ISNUMBER($BA3815),INDEX($C$1:$AB$3985,$BA3815,BB$4),"")</f>
        <v/>
      </c>
      <c r="BC3815" s="105"/>
    </row>
    <row r="3816" spans="1:55" x14ac:dyDescent="0.25">
      <c r="A3816" s="98"/>
      <c r="B3816" s="98"/>
      <c r="C3816" s="73"/>
      <c r="D3816" s="179"/>
      <c r="E3816" s="176"/>
      <c r="F3816" s="176"/>
      <c r="G3816" s="176"/>
      <c r="H3816" s="176"/>
      <c r="I3816" s="176"/>
      <c r="J3816" s="172"/>
      <c r="K3816" s="173"/>
      <c r="L3816" s="178"/>
      <c r="R3816" s="3"/>
      <c r="S3816" s="106"/>
      <c r="T3816" s="106"/>
      <c r="U3816" s="106"/>
      <c r="V3816" s="106"/>
      <c r="W3816" s="106"/>
      <c r="X3816" s="106"/>
      <c r="AB3816" s="188" t="str">
        <f t="shared" si="408"/>
        <v/>
      </c>
      <c r="AC3816" s="188" t="s">
        <v>1585</v>
      </c>
      <c r="AD3816" s="131"/>
      <c r="AE3816" s="131"/>
      <c r="AF3816" s="131"/>
      <c r="AG3816" s="131"/>
      <c r="AH3816" s="131"/>
      <c r="AI3816" s="131"/>
      <c r="AJ3816" s="128" t="str">
        <f t="shared" si="409"/>
        <v/>
      </c>
      <c r="AK3816" s="7" t="str">
        <f>IF(ISNUMBER($AJ3816),INDEX($C$1:$AB$3985,$AJ3816,AK$4),"")</f>
        <v/>
      </c>
      <c r="AL3816" s="7" t="str">
        <f>IF(ISNUMBER($AJ3816),INDEX($C$1:$AB$3985,$AJ3816,AL$4),"")</f>
        <v/>
      </c>
      <c r="AM3816" s="128"/>
      <c r="AN3816" s="128" t="str">
        <f t="shared" si="411"/>
        <v/>
      </c>
      <c r="AO3816" s="7" t="str">
        <f t="shared" si="414"/>
        <v/>
      </c>
      <c r="AP3816" s="10" t="str">
        <f t="shared" si="414"/>
        <v/>
      </c>
      <c r="AQ3816" s="310">
        <f>IF(ISNUMBER(SEARCH($T$30,AO3816)),MAX(AQ$5:AQ3815)+1,0)</f>
        <v>0</v>
      </c>
      <c r="AR3816" s="310">
        <f>IF(ISNUMBER(SEARCH($T$31,AO3816)),MAX(AR$5:AR3815)+1,0)</f>
        <v>0</v>
      </c>
      <c r="AS3816" s="128" t="str">
        <f t="shared" si="410"/>
        <v/>
      </c>
      <c r="AT3816" s="105" t="str">
        <f>IF(ISNUMBER($AS3816),INDEX($C$1:$AB$3985,$AS3816,AT$4),"")</f>
        <v/>
      </c>
      <c r="AU3816" s="128"/>
      <c r="AV3816" s="128" t="str">
        <f t="shared" si="412"/>
        <v/>
      </c>
      <c r="AW3816" s="105" t="str">
        <f>IF(ISNUMBER($AV3816),INDEX($C$1:$AB$3985,$AV3816,AW$4),"")</f>
        <v/>
      </c>
      <c r="AX3816" s="105" t="str">
        <f>IF(ISNUMBER($AV3816),INDEX($C$1:$AB$3985,$AV3816,AX$4),"")</f>
        <v/>
      </c>
      <c r="AY3816" s="128"/>
      <c r="AZ3816" s="128"/>
      <c r="BA3816" s="128" t="str">
        <f t="shared" si="413"/>
        <v/>
      </c>
      <c r="BB3816" s="105" t="str">
        <f>IF(ISNUMBER($BA3816),INDEX($C$1:$AB$3985,$BA3816,BB$4),"")</f>
        <v/>
      </c>
      <c r="BC3816" s="105"/>
    </row>
    <row r="3817" spans="1:55" x14ac:dyDescent="0.25">
      <c r="A3817" s="98"/>
      <c r="B3817" s="98"/>
      <c r="C3817" s="73"/>
      <c r="D3817" s="179"/>
      <c r="E3817" s="176"/>
      <c r="F3817" s="176"/>
      <c r="G3817" s="176"/>
      <c r="H3817" s="176"/>
      <c r="I3817" s="176"/>
      <c r="J3817" s="172"/>
      <c r="K3817" s="173"/>
      <c r="L3817" s="178"/>
      <c r="R3817" s="3"/>
      <c r="S3817" s="106"/>
      <c r="T3817" s="106"/>
      <c r="U3817" s="106"/>
      <c r="V3817" s="106"/>
      <c r="W3817" s="106"/>
      <c r="X3817" s="106"/>
      <c r="AB3817" s="188" t="str">
        <f t="shared" si="408"/>
        <v/>
      </c>
      <c r="AC3817" s="188" t="s">
        <v>1585</v>
      </c>
      <c r="AD3817" s="131"/>
      <c r="AE3817" s="131"/>
      <c r="AF3817" s="131"/>
      <c r="AG3817" s="131"/>
      <c r="AH3817" s="131"/>
      <c r="AI3817" s="131"/>
      <c r="AJ3817" s="128" t="str">
        <f t="shared" si="409"/>
        <v/>
      </c>
      <c r="AK3817" s="7" t="str">
        <f>IF(ISNUMBER($AJ3817),INDEX($C$1:$AB$3985,$AJ3817,AK$4),"")</f>
        <v/>
      </c>
      <c r="AL3817" s="7" t="str">
        <f>IF(ISNUMBER($AJ3817),INDEX($C$1:$AB$3985,$AJ3817,AL$4),"")</f>
        <v/>
      </c>
      <c r="AM3817" s="128"/>
      <c r="AN3817" s="128" t="str">
        <f t="shared" si="411"/>
        <v/>
      </c>
      <c r="AO3817" s="7" t="str">
        <f t="shared" si="414"/>
        <v/>
      </c>
      <c r="AP3817" s="10" t="str">
        <f t="shared" si="414"/>
        <v/>
      </c>
      <c r="AQ3817" s="310">
        <f>IF(ISNUMBER(SEARCH($T$30,AO3817)),MAX(AQ$5:AQ3816)+1,0)</f>
        <v>0</v>
      </c>
      <c r="AR3817" s="310">
        <f>IF(ISNUMBER(SEARCH($T$31,AO3817)),MAX(AR$5:AR3816)+1,0)</f>
        <v>0</v>
      </c>
      <c r="AS3817" s="128" t="str">
        <f t="shared" si="410"/>
        <v/>
      </c>
      <c r="AT3817" s="105" t="str">
        <f>IF(ISNUMBER($AS3817),INDEX($C$1:$AB$3985,$AS3817,AT$4),"")</f>
        <v/>
      </c>
      <c r="AU3817" s="128"/>
      <c r="AV3817" s="128" t="str">
        <f t="shared" si="412"/>
        <v/>
      </c>
      <c r="AW3817" s="105" t="str">
        <f>IF(ISNUMBER($AV3817),INDEX($C$1:$AB$3985,$AV3817,AW$4),"")</f>
        <v/>
      </c>
      <c r="AX3817" s="105" t="str">
        <f>IF(ISNUMBER($AV3817),INDEX($C$1:$AB$3985,$AV3817,AX$4),"")</f>
        <v/>
      </c>
      <c r="AY3817" s="128"/>
      <c r="AZ3817" s="128"/>
      <c r="BA3817" s="128" t="str">
        <f t="shared" si="413"/>
        <v/>
      </c>
      <c r="BB3817" s="105" t="str">
        <f>IF(ISNUMBER($BA3817),INDEX($C$1:$AB$3985,$BA3817,BB$4),"")</f>
        <v/>
      </c>
      <c r="BC3817" s="105"/>
    </row>
    <row r="3818" spans="1:55" x14ac:dyDescent="0.25">
      <c r="A3818" s="98"/>
      <c r="B3818" s="98"/>
      <c r="C3818" s="73"/>
      <c r="D3818" s="179"/>
      <c r="E3818" s="176"/>
      <c r="F3818" s="176"/>
      <c r="G3818" s="176"/>
      <c r="H3818" s="176"/>
      <c r="I3818" s="176"/>
      <c r="J3818" s="172"/>
      <c r="K3818" s="173"/>
      <c r="L3818" s="178"/>
      <c r="R3818" s="3"/>
      <c r="S3818" s="106"/>
      <c r="T3818" s="106"/>
      <c r="U3818" s="106"/>
      <c r="V3818" s="106"/>
      <c r="W3818" s="106"/>
      <c r="X3818" s="106"/>
      <c r="AB3818" s="188" t="str">
        <f t="shared" si="408"/>
        <v/>
      </c>
      <c r="AC3818" s="188" t="s">
        <v>1585</v>
      </c>
      <c r="AD3818" s="131"/>
      <c r="AE3818" s="131"/>
      <c r="AF3818" s="131"/>
      <c r="AG3818" s="131"/>
      <c r="AH3818" s="131"/>
      <c r="AI3818" s="131"/>
      <c r="AJ3818" s="128" t="str">
        <f t="shared" si="409"/>
        <v/>
      </c>
      <c r="AK3818" s="7" t="str">
        <f>IF(ISNUMBER($AJ3818),INDEX($C$1:$AB$3985,$AJ3818,AK$4),"")</f>
        <v/>
      </c>
      <c r="AL3818" s="7" t="str">
        <f>IF(ISNUMBER($AJ3818),INDEX($C$1:$AB$3985,$AJ3818,AL$4),"")</f>
        <v/>
      </c>
      <c r="AM3818" s="128"/>
      <c r="AN3818" s="128" t="str">
        <f t="shared" si="411"/>
        <v/>
      </c>
      <c r="AO3818" s="7" t="str">
        <f t="shared" ref="AO3818:AP3849" si="415">IF(ISNUMBER($AN3818),INDEX($C$1:$AB$2294,$AN3818,AO$4),"")</f>
        <v/>
      </c>
      <c r="AP3818" s="10" t="str">
        <f t="shared" si="415"/>
        <v/>
      </c>
      <c r="AQ3818" s="310">
        <f>IF(ISNUMBER(SEARCH($T$30,AO3818)),MAX(AQ$5:AQ3817)+1,0)</f>
        <v>0</v>
      </c>
      <c r="AR3818" s="310">
        <f>IF(ISNUMBER(SEARCH($T$31,AO3818)),MAX(AR$5:AR3817)+1,0)</f>
        <v>0</v>
      </c>
      <c r="AS3818" s="128" t="str">
        <f t="shared" si="410"/>
        <v/>
      </c>
      <c r="AT3818" s="105" t="str">
        <f>IF(ISNUMBER($AS3818),INDEX($C$1:$AB$3985,$AS3818,AT$4),"")</f>
        <v/>
      </c>
      <c r="AU3818" s="128"/>
      <c r="AV3818" s="128" t="str">
        <f t="shared" si="412"/>
        <v/>
      </c>
      <c r="AW3818" s="105" t="str">
        <f>IF(ISNUMBER($AV3818),INDEX($C$1:$AB$3985,$AV3818,AW$4),"")</f>
        <v/>
      </c>
      <c r="AX3818" s="105" t="str">
        <f>IF(ISNUMBER($AV3818),INDEX($C$1:$AB$3985,$AV3818,AX$4),"")</f>
        <v/>
      </c>
      <c r="AY3818" s="128"/>
      <c r="AZ3818" s="128"/>
      <c r="BA3818" s="128" t="str">
        <f t="shared" si="413"/>
        <v/>
      </c>
      <c r="BB3818" s="105" t="str">
        <f>IF(ISNUMBER($BA3818),INDEX($C$1:$AB$3985,$BA3818,BB$4),"")</f>
        <v/>
      </c>
      <c r="BC3818" s="105"/>
    </row>
    <row r="3819" spans="1:55" x14ac:dyDescent="0.25">
      <c r="A3819" s="98"/>
      <c r="B3819" s="98"/>
      <c r="C3819" s="73"/>
      <c r="D3819" s="179"/>
      <c r="E3819" s="176"/>
      <c r="F3819" s="176"/>
      <c r="G3819" s="176"/>
      <c r="H3819" s="176"/>
      <c r="I3819" s="176"/>
      <c r="J3819" s="172"/>
      <c r="K3819" s="173"/>
      <c r="L3819" s="178"/>
      <c r="R3819" s="3"/>
      <c r="S3819" s="106"/>
      <c r="T3819" s="106"/>
      <c r="U3819" s="106"/>
      <c r="V3819" s="106"/>
      <c r="W3819" s="106"/>
      <c r="X3819" s="106"/>
      <c r="AB3819" s="188" t="str">
        <f t="shared" si="408"/>
        <v/>
      </c>
      <c r="AC3819" s="188" t="s">
        <v>1585</v>
      </c>
      <c r="AD3819" s="131"/>
      <c r="AE3819" s="131"/>
      <c r="AF3819" s="131"/>
      <c r="AG3819" s="131"/>
      <c r="AH3819" s="131"/>
      <c r="AI3819" s="131"/>
      <c r="AJ3819" s="128" t="str">
        <f t="shared" si="409"/>
        <v/>
      </c>
      <c r="AK3819" s="7" t="str">
        <f>IF(ISNUMBER($AJ3819),INDEX($C$1:$AB$3985,$AJ3819,AK$4),"")</f>
        <v/>
      </c>
      <c r="AL3819" s="7" t="str">
        <f>IF(ISNUMBER($AJ3819),INDEX($C$1:$AB$3985,$AJ3819,AL$4),"")</f>
        <v/>
      </c>
      <c r="AM3819" s="128"/>
      <c r="AN3819" s="128" t="str">
        <f t="shared" si="411"/>
        <v/>
      </c>
      <c r="AO3819" s="7" t="str">
        <f t="shared" si="415"/>
        <v/>
      </c>
      <c r="AP3819" s="10" t="str">
        <f t="shared" si="415"/>
        <v/>
      </c>
      <c r="AQ3819" s="310">
        <f>IF(ISNUMBER(SEARCH($T$30,AO3819)),MAX(AQ$5:AQ3818)+1,0)</f>
        <v>0</v>
      </c>
      <c r="AR3819" s="310">
        <f>IF(ISNUMBER(SEARCH($T$31,AO3819)),MAX(AR$5:AR3818)+1,0)</f>
        <v>0</v>
      </c>
      <c r="AS3819" s="128" t="str">
        <f t="shared" si="410"/>
        <v/>
      </c>
      <c r="AT3819" s="105" t="str">
        <f>IF(ISNUMBER($AS3819),INDEX($C$1:$AB$3985,$AS3819,AT$4),"")</f>
        <v/>
      </c>
      <c r="AU3819" s="128"/>
      <c r="AV3819" s="128" t="str">
        <f t="shared" si="412"/>
        <v/>
      </c>
      <c r="AW3819" s="105" t="str">
        <f>IF(ISNUMBER($AV3819),INDEX($C$1:$AB$3985,$AV3819,AW$4),"")</f>
        <v/>
      </c>
      <c r="AX3819" s="105" t="str">
        <f>IF(ISNUMBER($AV3819),INDEX($C$1:$AB$3985,$AV3819,AX$4),"")</f>
        <v/>
      </c>
      <c r="AY3819" s="128"/>
      <c r="AZ3819" s="128"/>
      <c r="BA3819" s="128" t="str">
        <f t="shared" si="413"/>
        <v/>
      </c>
      <c r="BB3819" s="105" t="str">
        <f>IF(ISNUMBER($BA3819),INDEX($C$1:$AB$3985,$BA3819,BB$4),"")</f>
        <v/>
      </c>
      <c r="BC3819" s="105"/>
    </row>
    <row r="3820" spans="1:55" x14ac:dyDescent="0.25">
      <c r="A3820" s="98"/>
      <c r="B3820" s="98"/>
      <c r="C3820" s="73"/>
      <c r="D3820" s="179"/>
      <c r="E3820" s="176"/>
      <c r="F3820" s="176"/>
      <c r="G3820" s="176"/>
      <c r="H3820" s="176"/>
      <c r="I3820" s="176"/>
      <c r="J3820" s="172"/>
      <c r="K3820" s="173"/>
      <c r="L3820" s="178"/>
      <c r="R3820" s="3"/>
      <c r="S3820" s="106"/>
      <c r="T3820" s="106"/>
      <c r="U3820" s="106"/>
      <c r="V3820" s="106"/>
      <c r="W3820" s="106"/>
      <c r="X3820" s="106"/>
      <c r="AB3820" s="188" t="str">
        <f t="shared" si="408"/>
        <v/>
      </c>
      <c r="AC3820" s="188" t="s">
        <v>1585</v>
      </c>
      <c r="AD3820" s="131"/>
      <c r="AE3820" s="131"/>
      <c r="AF3820" s="131"/>
      <c r="AG3820" s="131"/>
      <c r="AH3820" s="131"/>
      <c r="AI3820" s="131"/>
      <c r="AJ3820" s="128" t="str">
        <f t="shared" si="409"/>
        <v/>
      </c>
      <c r="AK3820" s="7" t="str">
        <f>IF(ISNUMBER($AJ3820),INDEX($C$1:$AB$3985,$AJ3820,AK$4),"")</f>
        <v/>
      </c>
      <c r="AL3820" s="7" t="str">
        <f>IF(ISNUMBER($AJ3820),INDEX($C$1:$AB$3985,$AJ3820,AL$4),"")</f>
        <v/>
      </c>
      <c r="AM3820" s="128"/>
      <c r="AN3820" s="128" t="str">
        <f t="shared" si="411"/>
        <v/>
      </c>
      <c r="AO3820" s="7" t="str">
        <f t="shared" si="415"/>
        <v/>
      </c>
      <c r="AP3820" s="10" t="str">
        <f t="shared" si="415"/>
        <v/>
      </c>
      <c r="AQ3820" s="310">
        <f>IF(ISNUMBER(SEARCH($T$30,AO3820)),MAX(AQ$5:AQ3819)+1,0)</f>
        <v>0</v>
      </c>
      <c r="AR3820" s="310">
        <f>IF(ISNUMBER(SEARCH($T$31,AO3820)),MAX(AR$5:AR3819)+1,0)</f>
        <v>0</v>
      </c>
      <c r="AS3820" s="128" t="str">
        <f t="shared" si="410"/>
        <v/>
      </c>
      <c r="AT3820" s="105" t="str">
        <f>IF(ISNUMBER($AS3820),INDEX($C$1:$AB$3985,$AS3820,AT$4),"")</f>
        <v/>
      </c>
      <c r="AU3820" s="128"/>
      <c r="AV3820" s="128" t="str">
        <f t="shared" si="412"/>
        <v/>
      </c>
      <c r="AW3820" s="105" t="str">
        <f>IF(ISNUMBER($AV3820),INDEX($C$1:$AB$3985,$AV3820,AW$4),"")</f>
        <v/>
      </c>
      <c r="AX3820" s="105" t="str">
        <f>IF(ISNUMBER($AV3820),INDEX($C$1:$AB$3985,$AV3820,AX$4),"")</f>
        <v/>
      </c>
      <c r="AY3820" s="128"/>
      <c r="AZ3820" s="128"/>
      <c r="BA3820" s="128" t="str">
        <f t="shared" si="413"/>
        <v/>
      </c>
      <c r="BB3820" s="105" t="str">
        <f>IF(ISNUMBER($BA3820),INDEX($C$1:$AB$3985,$BA3820,BB$4),"")</f>
        <v/>
      </c>
      <c r="BC3820" s="105"/>
    </row>
    <row r="3821" spans="1:55" x14ac:dyDescent="0.25">
      <c r="A3821" s="98"/>
      <c r="B3821" s="98"/>
      <c r="C3821" s="73"/>
      <c r="D3821" s="179"/>
      <c r="E3821" s="176"/>
      <c r="F3821" s="176"/>
      <c r="G3821" s="176"/>
      <c r="H3821" s="176"/>
      <c r="I3821" s="176"/>
      <c r="J3821" s="172"/>
      <c r="K3821" s="173"/>
      <c r="L3821" s="178"/>
      <c r="R3821" s="3"/>
      <c r="S3821" s="106"/>
      <c r="T3821" s="106"/>
      <c r="U3821" s="106"/>
      <c r="V3821" s="106"/>
      <c r="W3821" s="106"/>
      <c r="X3821" s="106"/>
      <c r="AB3821" s="188" t="str">
        <f t="shared" si="408"/>
        <v/>
      </c>
      <c r="AC3821" s="188" t="s">
        <v>1585</v>
      </c>
      <c r="AD3821" s="131"/>
      <c r="AE3821" s="131"/>
      <c r="AF3821" s="131"/>
      <c r="AG3821" s="131"/>
      <c r="AH3821" s="131"/>
      <c r="AI3821" s="131"/>
      <c r="AJ3821" s="128" t="str">
        <f t="shared" si="409"/>
        <v/>
      </c>
      <c r="AK3821" s="7" t="str">
        <f>IF(ISNUMBER($AJ3821),INDEX($C$1:$AB$3985,$AJ3821,AK$4),"")</f>
        <v/>
      </c>
      <c r="AL3821" s="7" t="str">
        <f>IF(ISNUMBER($AJ3821),INDEX($C$1:$AB$3985,$AJ3821,AL$4),"")</f>
        <v/>
      </c>
      <c r="AM3821" s="128"/>
      <c r="AN3821" s="128" t="str">
        <f t="shared" si="411"/>
        <v/>
      </c>
      <c r="AO3821" s="7" t="str">
        <f t="shared" si="415"/>
        <v/>
      </c>
      <c r="AP3821" s="10" t="str">
        <f t="shared" si="415"/>
        <v/>
      </c>
      <c r="AQ3821" s="310">
        <f>IF(ISNUMBER(SEARCH($T$30,AO3821)),MAX(AQ$5:AQ3820)+1,0)</f>
        <v>0</v>
      </c>
      <c r="AR3821" s="310">
        <f>IF(ISNUMBER(SEARCH($T$31,AO3821)),MAX(AR$5:AR3820)+1,0)</f>
        <v>0</v>
      </c>
      <c r="AS3821" s="128" t="str">
        <f t="shared" si="410"/>
        <v/>
      </c>
      <c r="AT3821" s="105" t="str">
        <f>IF(ISNUMBER($AS3821),INDEX($C$1:$AB$3985,$AS3821,AT$4),"")</f>
        <v/>
      </c>
      <c r="AU3821" s="128"/>
      <c r="AV3821" s="128" t="str">
        <f t="shared" si="412"/>
        <v/>
      </c>
      <c r="AW3821" s="105" t="str">
        <f>IF(ISNUMBER($AV3821),INDEX($C$1:$AB$3985,$AV3821,AW$4),"")</f>
        <v/>
      </c>
      <c r="AX3821" s="105" t="str">
        <f>IF(ISNUMBER($AV3821),INDEX($C$1:$AB$3985,$AV3821,AX$4),"")</f>
        <v/>
      </c>
      <c r="AY3821" s="128"/>
      <c r="AZ3821" s="128"/>
      <c r="BA3821" s="128" t="str">
        <f t="shared" si="413"/>
        <v/>
      </c>
      <c r="BB3821" s="105" t="str">
        <f>IF(ISNUMBER($BA3821),INDEX($C$1:$AB$3985,$BA3821,BB$4),"")</f>
        <v/>
      </c>
      <c r="BC3821" s="105"/>
    </row>
    <row r="3822" spans="1:55" x14ac:dyDescent="0.25">
      <c r="A3822" s="98"/>
      <c r="B3822" s="98"/>
      <c r="C3822" s="73"/>
      <c r="D3822" s="179"/>
      <c r="E3822" s="176"/>
      <c r="F3822" s="176"/>
      <c r="G3822" s="176"/>
      <c r="H3822" s="176"/>
      <c r="I3822" s="176"/>
      <c r="J3822" s="172"/>
      <c r="K3822" s="173"/>
      <c r="L3822" s="178"/>
      <c r="R3822" s="3"/>
      <c r="S3822" s="106"/>
      <c r="T3822" s="106"/>
      <c r="U3822" s="106"/>
      <c r="V3822" s="106"/>
      <c r="W3822" s="106"/>
      <c r="X3822" s="106"/>
      <c r="AB3822" s="188" t="str">
        <f t="shared" si="408"/>
        <v/>
      </c>
      <c r="AC3822" s="188" t="s">
        <v>1585</v>
      </c>
      <c r="AD3822" s="131"/>
      <c r="AE3822" s="131"/>
      <c r="AF3822" s="131"/>
      <c r="AG3822" s="131"/>
      <c r="AH3822" s="131"/>
      <c r="AI3822" s="131"/>
      <c r="AJ3822" s="128" t="str">
        <f t="shared" si="409"/>
        <v/>
      </c>
      <c r="AK3822" s="7" t="str">
        <f>IF(ISNUMBER($AJ3822),INDEX($C$1:$AB$3985,$AJ3822,AK$4),"")</f>
        <v/>
      </c>
      <c r="AL3822" s="7" t="str">
        <f>IF(ISNUMBER($AJ3822),INDEX($C$1:$AB$3985,$AJ3822,AL$4),"")</f>
        <v/>
      </c>
      <c r="AM3822" s="128"/>
      <c r="AN3822" s="128" t="str">
        <f t="shared" si="411"/>
        <v/>
      </c>
      <c r="AO3822" s="7" t="str">
        <f t="shared" si="415"/>
        <v/>
      </c>
      <c r="AP3822" s="10" t="str">
        <f t="shared" si="415"/>
        <v/>
      </c>
      <c r="AQ3822" s="310">
        <f>IF(ISNUMBER(SEARCH($T$30,AO3822)),MAX(AQ$5:AQ3821)+1,0)</f>
        <v>0</v>
      </c>
      <c r="AR3822" s="310">
        <f>IF(ISNUMBER(SEARCH($T$31,AO3822)),MAX(AR$5:AR3821)+1,0)</f>
        <v>0</v>
      </c>
      <c r="AS3822" s="128" t="str">
        <f t="shared" si="410"/>
        <v/>
      </c>
      <c r="AT3822" s="105" t="str">
        <f>IF(ISNUMBER($AS3822),INDEX($C$1:$AB$3985,$AS3822,AT$4),"")</f>
        <v/>
      </c>
      <c r="AU3822" s="128"/>
      <c r="AV3822" s="128" t="str">
        <f t="shared" si="412"/>
        <v/>
      </c>
      <c r="AW3822" s="105" t="str">
        <f>IF(ISNUMBER($AV3822),INDEX($C$1:$AB$3985,$AV3822,AW$4),"")</f>
        <v/>
      </c>
      <c r="AX3822" s="105" t="str">
        <f>IF(ISNUMBER($AV3822),INDEX($C$1:$AB$3985,$AV3822,AX$4),"")</f>
        <v/>
      </c>
      <c r="AY3822" s="128"/>
      <c r="AZ3822" s="128"/>
      <c r="BA3822" s="128" t="str">
        <f t="shared" si="413"/>
        <v/>
      </c>
      <c r="BB3822" s="105" t="str">
        <f>IF(ISNUMBER($BA3822),INDEX($C$1:$AB$3985,$BA3822,BB$4),"")</f>
        <v/>
      </c>
      <c r="BC3822" s="105"/>
    </row>
    <row r="3823" spans="1:55" x14ac:dyDescent="0.25">
      <c r="A3823" s="98"/>
      <c r="B3823" s="98"/>
      <c r="C3823" s="73"/>
      <c r="D3823" s="179"/>
      <c r="E3823" s="176"/>
      <c r="F3823" s="176"/>
      <c r="G3823" s="176"/>
      <c r="H3823" s="176"/>
      <c r="I3823" s="176"/>
      <c r="J3823" s="172"/>
      <c r="K3823" s="173"/>
      <c r="L3823" s="178"/>
      <c r="R3823" s="3"/>
      <c r="S3823" s="106"/>
      <c r="T3823" s="106"/>
      <c r="U3823" s="106"/>
      <c r="V3823" s="106"/>
      <c r="W3823" s="106"/>
      <c r="X3823" s="106"/>
      <c r="AB3823" s="188" t="str">
        <f t="shared" si="408"/>
        <v/>
      </c>
      <c r="AC3823" s="188" t="s">
        <v>1585</v>
      </c>
      <c r="AD3823" s="131"/>
      <c r="AE3823" s="131"/>
      <c r="AF3823" s="131"/>
      <c r="AG3823" s="131"/>
      <c r="AH3823" s="131"/>
      <c r="AI3823" s="131"/>
      <c r="AJ3823" s="128" t="str">
        <f t="shared" si="409"/>
        <v/>
      </c>
      <c r="AK3823" s="7" t="str">
        <f>IF(ISNUMBER($AJ3823),INDEX($C$1:$AB$3985,$AJ3823,AK$4),"")</f>
        <v/>
      </c>
      <c r="AL3823" s="7" t="str">
        <f>IF(ISNUMBER($AJ3823),INDEX($C$1:$AB$3985,$AJ3823,AL$4),"")</f>
        <v/>
      </c>
      <c r="AM3823" s="128"/>
      <c r="AN3823" s="128" t="str">
        <f t="shared" si="411"/>
        <v/>
      </c>
      <c r="AO3823" s="7" t="str">
        <f t="shared" si="415"/>
        <v/>
      </c>
      <c r="AP3823" s="10" t="str">
        <f t="shared" si="415"/>
        <v/>
      </c>
      <c r="AQ3823" s="310">
        <f>IF(ISNUMBER(SEARCH($T$30,AO3823)),MAX(AQ$5:AQ3822)+1,0)</f>
        <v>0</v>
      </c>
      <c r="AR3823" s="310">
        <f>IF(ISNUMBER(SEARCH($T$31,AO3823)),MAX(AR$5:AR3822)+1,0)</f>
        <v>0</v>
      </c>
      <c r="AS3823" s="128" t="str">
        <f t="shared" si="410"/>
        <v/>
      </c>
      <c r="AT3823" s="105" t="str">
        <f>IF(ISNUMBER($AS3823),INDEX($C$1:$AB$3985,$AS3823,AT$4),"")</f>
        <v/>
      </c>
      <c r="AU3823" s="128"/>
      <c r="AV3823" s="128" t="str">
        <f t="shared" si="412"/>
        <v/>
      </c>
      <c r="AW3823" s="105" t="str">
        <f>IF(ISNUMBER($AV3823),INDEX($C$1:$AB$3985,$AV3823,AW$4),"")</f>
        <v/>
      </c>
      <c r="AX3823" s="105" t="str">
        <f>IF(ISNUMBER($AV3823),INDEX($C$1:$AB$3985,$AV3823,AX$4),"")</f>
        <v/>
      </c>
      <c r="AY3823" s="128"/>
      <c r="AZ3823" s="128"/>
      <c r="BA3823" s="128" t="str">
        <f t="shared" si="413"/>
        <v/>
      </c>
      <c r="BB3823" s="105" t="str">
        <f>IF(ISNUMBER($BA3823),INDEX($C$1:$AB$3985,$BA3823,BB$4),"")</f>
        <v/>
      </c>
      <c r="BC3823" s="105"/>
    </row>
    <row r="3824" spans="1:55" x14ac:dyDescent="0.25">
      <c r="A3824" s="98"/>
      <c r="B3824" s="98"/>
      <c r="C3824" s="73"/>
      <c r="D3824" s="179"/>
      <c r="E3824" s="176"/>
      <c r="F3824" s="176"/>
      <c r="G3824" s="176"/>
      <c r="H3824" s="176"/>
      <c r="I3824" s="176"/>
      <c r="J3824" s="172"/>
      <c r="K3824" s="173"/>
      <c r="L3824" s="178"/>
      <c r="R3824" s="3"/>
      <c r="S3824" s="106"/>
      <c r="T3824" s="106"/>
      <c r="U3824" s="106"/>
      <c r="V3824" s="106"/>
      <c r="W3824" s="106"/>
      <c r="X3824" s="106"/>
      <c r="AB3824" s="188" t="str">
        <f t="shared" si="408"/>
        <v/>
      </c>
      <c r="AC3824" s="188" t="s">
        <v>1585</v>
      </c>
      <c r="AD3824" s="131"/>
      <c r="AE3824" s="131"/>
      <c r="AF3824" s="131"/>
      <c r="AG3824" s="131"/>
      <c r="AH3824" s="131"/>
      <c r="AI3824" s="131"/>
      <c r="AJ3824" s="128" t="str">
        <f t="shared" si="409"/>
        <v/>
      </c>
      <c r="AK3824" s="7" t="str">
        <f>IF(ISNUMBER($AJ3824),INDEX($C$1:$AB$3985,$AJ3824,AK$4),"")</f>
        <v/>
      </c>
      <c r="AL3824" s="7" t="str">
        <f>IF(ISNUMBER($AJ3824),INDEX($C$1:$AB$3985,$AJ3824,AL$4),"")</f>
        <v/>
      </c>
      <c r="AM3824" s="128"/>
      <c r="AN3824" s="128" t="str">
        <f t="shared" si="411"/>
        <v/>
      </c>
      <c r="AO3824" s="7" t="str">
        <f t="shared" si="415"/>
        <v/>
      </c>
      <c r="AP3824" s="10" t="str">
        <f t="shared" si="415"/>
        <v/>
      </c>
      <c r="AQ3824" s="310">
        <f>IF(ISNUMBER(SEARCH($T$30,AO3824)),MAX(AQ$5:AQ3823)+1,0)</f>
        <v>0</v>
      </c>
      <c r="AR3824" s="310">
        <f>IF(ISNUMBER(SEARCH($T$31,AO3824)),MAX(AR$5:AR3823)+1,0)</f>
        <v>0</v>
      </c>
      <c r="AS3824" s="128" t="str">
        <f t="shared" si="410"/>
        <v/>
      </c>
      <c r="AT3824" s="105" t="str">
        <f>IF(ISNUMBER($AS3824),INDEX($C$1:$AB$3985,$AS3824,AT$4),"")</f>
        <v/>
      </c>
      <c r="AU3824" s="128"/>
      <c r="AV3824" s="128" t="str">
        <f t="shared" si="412"/>
        <v/>
      </c>
      <c r="AW3824" s="105" t="str">
        <f>IF(ISNUMBER($AV3824),INDEX($C$1:$AB$3985,$AV3824,AW$4),"")</f>
        <v/>
      </c>
      <c r="AX3824" s="105" t="str">
        <f>IF(ISNUMBER($AV3824),INDEX($C$1:$AB$3985,$AV3824,AX$4),"")</f>
        <v/>
      </c>
      <c r="AY3824" s="128"/>
      <c r="AZ3824" s="128"/>
      <c r="BA3824" s="128" t="str">
        <f t="shared" si="413"/>
        <v/>
      </c>
      <c r="BB3824" s="105" t="str">
        <f>IF(ISNUMBER($BA3824),INDEX($C$1:$AB$3985,$BA3824,BB$4),"")</f>
        <v/>
      </c>
      <c r="BC3824" s="105"/>
    </row>
    <row r="3825" spans="1:55" x14ac:dyDescent="0.25">
      <c r="A3825" s="98"/>
      <c r="B3825" s="98"/>
      <c r="C3825" s="73"/>
      <c r="D3825" s="179"/>
      <c r="E3825" s="176"/>
      <c r="F3825" s="176"/>
      <c r="G3825" s="176"/>
      <c r="H3825" s="176"/>
      <c r="I3825" s="176"/>
      <c r="J3825" s="172"/>
      <c r="K3825" s="173"/>
      <c r="L3825" s="178"/>
      <c r="R3825" s="3"/>
      <c r="S3825" s="106"/>
      <c r="T3825" s="106"/>
      <c r="U3825" s="106"/>
      <c r="V3825" s="106"/>
      <c r="W3825" s="106"/>
      <c r="X3825" s="106"/>
      <c r="AB3825" s="188" t="str">
        <f t="shared" si="408"/>
        <v/>
      </c>
      <c r="AC3825" s="188" t="s">
        <v>1585</v>
      </c>
      <c r="AD3825" s="131"/>
      <c r="AE3825" s="131"/>
      <c r="AF3825" s="131"/>
      <c r="AG3825" s="131"/>
      <c r="AH3825" s="131"/>
      <c r="AI3825" s="131"/>
      <c r="AJ3825" s="128" t="str">
        <f t="shared" si="409"/>
        <v/>
      </c>
      <c r="AK3825" s="7" t="str">
        <f>IF(ISNUMBER($AJ3825),INDEX($C$1:$AB$3985,$AJ3825,AK$4),"")</f>
        <v/>
      </c>
      <c r="AL3825" s="7" t="str">
        <f>IF(ISNUMBER($AJ3825),INDEX($C$1:$AB$3985,$AJ3825,AL$4),"")</f>
        <v/>
      </c>
      <c r="AM3825" s="128"/>
      <c r="AN3825" s="128" t="str">
        <f t="shared" si="411"/>
        <v/>
      </c>
      <c r="AO3825" s="7" t="str">
        <f t="shared" si="415"/>
        <v/>
      </c>
      <c r="AP3825" s="10" t="str">
        <f t="shared" si="415"/>
        <v/>
      </c>
      <c r="AQ3825" s="310">
        <f>IF(ISNUMBER(SEARCH($T$30,AO3825)),MAX(AQ$5:AQ3824)+1,0)</f>
        <v>0</v>
      </c>
      <c r="AR3825" s="310">
        <f>IF(ISNUMBER(SEARCH($T$31,AO3825)),MAX(AR$5:AR3824)+1,0)</f>
        <v>0</v>
      </c>
      <c r="AS3825" s="128" t="str">
        <f t="shared" si="410"/>
        <v/>
      </c>
      <c r="AT3825" s="105" t="str">
        <f>IF(ISNUMBER($AS3825),INDEX($C$1:$AB$3985,$AS3825,AT$4),"")</f>
        <v/>
      </c>
      <c r="AU3825" s="128"/>
      <c r="AV3825" s="128" t="str">
        <f t="shared" si="412"/>
        <v/>
      </c>
      <c r="AW3825" s="105" t="str">
        <f>IF(ISNUMBER($AV3825),INDEX($C$1:$AB$3985,$AV3825,AW$4),"")</f>
        <v/>
      </c>
      <c r="AX3825" s="105" t="str">
        <f>IF(ISNUMBER($AV3825),INDEX($C$1:$AB$3985,$AV3825,AX$4),"")</f>
        <v/>
      </c>
      <c r="AY3825" s="128"/>
      <c r="AZ3825" s="128"/>
      <c r="BA3825" s="128" t="str">
        <f t="shared" si="413"/>
        <v/>
      </c>
      <c r="BB3825" s="105" t="str">
        <f>IF(ISNUMBER($BA3825),INDEX($C$1:$AB$3985,$BA3825,BB$4),"")</f>
        <v/>
      </c>
      <c r="BC3825" s="105"/>
    </row>
    <row r="3826" spans="1:55" x14ac:dyDescent="0.25">
      <c r="A3826" s="98"/>
      <c r="B3826" s="98"/>
      <c r="C3826" s="73"/>
      <c r="D3826" s="179"/>
      <c r="E3826" s="176"/>
      <c r="F3826" s="176"/>
      <c r="G3826" s="176"/>
      <c r="H3826" s="176"/>
      <c r="I3826" s="176"/>
      <c r="J3826" s="172"/>
      <c r="K3826" s="173"/>
      <c r="L3826" s="178"/>
      <c r="R3826" s="3"/>
      <c r="S3826" s="106"/>
      <c r="T3826" s="106"/>
      <c r="U3826" s="106"/>
      <c r="V3826" s="106"/>
      <c r="W3826" s="106"/>
      <c r="X3826" s="106"/>
      <c r="AB3826" s="188" t="str">
        <f t="shared" si="408"/>
        <v/>
      </c>
      <c r="AC3826" s="188" t="s">
        <v>1585</v>
      </c>
      <c r="AD3826" s="131"/>
      <c r="AE3826" s="131"/>
      <c r="AF3826" s="131"/>
      <c r="AG3826" s="131"/>
      <c r="AH3826" s="131"/>
      <c r="AI3826" s="131"/>
      <c r="AJ3826" s="128" t="str">
        <f t="shared" si="409"/>
        <v/>
      </c>
      <c r="AK3826" s="7" t="str">
        <f>IF(ISNUMBER($AJ3826),INDEX($C$1:$AB$3985,$AJ3826,AK$4),"")</f>
        <v/>
      </c>
      <c r="AL3826" s="7" t="str">
        <f>IF(ISNUMBER($AJ3826),INDEX($C$1:$AB$3985,$AJ3826,AL$4),"")</f>
        <v/>
      </c>
      <c r="AM3826" s="128"/>
      <c r="AN3826" s="128" t="str">
        <f t="shared" si="411"/>
        <v/>
      </c>
      <c r="AO3826" s="7" t="str">
        <f t="shared" si="415"/>
        <v/>
      </c>
      <c r="AP3826" s="10" t="str">
        <f t="shared" si="415"/>
        <v/>
      </c>
      <c r="AQ3826" s="310">
        <f>IF(ISNUMBER(SEARCH($T$30,AO3826)),MAX(AQ$5:AQ3825)+1,0)</f>
        <v>0</v>
      </c>
      <c r="AR3826" s="310">
        <f>IF(ISNUMBER(SEARCH($T$31,AO3826)),MAX(AR$5:AR3825)+1,0)</f>
        <v>0</v>
      </c>
      <c r="AS3826" s="128" t="str">
        <f t="shared" si="410"/>
        <v/>
      </c>
      <c r="AT3826" s="105" t="str">
        <f>IF(ISNUMBER($AS3826),INDEX($C$1:$AB$3985,$AS3826,AT$4),"")</f>
        <v/>
      </c>
      <c r="AU3826" s="128"/>
      <c r="AV3826" s="128" t="str">
        <f t="shared" si="412"/>
        <v/>
      </c>
      <c r="AW3826" s="105" t="str">
        <f>IF(ISNUMBER($AV3826),INDEX($C$1:$AB$3985,$AV3826,AW$4),"")</f>
        <v/>
      </c>
      <c r="AX3826" s="105" t="str">
        <f>IF(ISNUMBER($AV3826),INDEX($C$1:$AB$3985,$AV3826,AX$4),"")</f>
        <v/>
      </c>
      <c r="AY3826" s="128"/>
      <c r="AZ3826" s="128"/>
      <c r="BA3826" s="128" t="str">
        <f t="shared" si="413"/>
        <v/>
      </c>
      <c r="BB3826" s="105" t="str">
        <f>IF(ISNUMBER($BA3826),INDEX($C$1:$AB$3985,$BA3826,BB$4),"")</f>
        <v/>
      </c>
      <c r="BC3826" s="105"/>
    </row>
    <row r="3827" spans="1:55" x14ac:dyDescent="0.25">
      <c r="A3827" s="98"/>
      <c r="B3827" s="98"/>
      <c r="C3827" s="73"/>
      <c r="D3827" s="179"/>
      <c r="E3827" s="176"/>
      <c r="F3827" s="176"/>
      <c r="G3827" s="176"/>
      <c r="H3827" s="176"/>
      <c r="I3827" s="176"/>
      <c r="J3827" s="172"/>
      <c r="K3827" s="173"/>
      <c r="L3827" s="178"/>
      <c r="R3827" s="3"/>
      <c r="S3827" s="106"/>
      <c r="T3827" s="106"/>
      <c r="U3827" s="106"/>
      <c r="V3827" s="106"/>
      <c r="W3827" s="106"/>
      <c r="X3827" s="106"/>
      <c r="AB3827" s="188" t="str">
        <f t="shared" si="408"/>
        <v/>
      </c>
      <c r="AC3827" s="188" t="s">
        <v>1585</v>
      </c>
      <c r="AD3827" s="131"/>
      <c r="AE3827" s="131"/>
      <c r="AF3827" s="131"/>
      <c r="AG3827" s="131"/>
      <c r="AH3827" s="131"/>
      <c r="AI3827" s="131"/>
      <c r="AJ3827" s="128" t="str">
        <f t="shared" si="409"/>
        <v/>
      </c>
      <c r="AK3827" s="7" t="str">
        <f>IF(ISNUMBER($AJ3827),INDEX($C$1:$AB$3985,$AJ3827,AK$4),"")</f>
        <v/>
      </c>
      <c r="AL3827" s="7" t="str">
        <f>IF(ISNUMBER($AJ3827),INDEX($C$1:$AB$3985,$AJ3827,AL$4),"")</f>
        <v/>
      </c>
      <c r="AM3827" s="128"/>
      <c r="AN3827" s="128" t="str">
        <f t="shared" si="411"/>
        <v/>
      </c>
      <c r="AO3827" s="7" t="str">
        <f t="shared" si="415"/>
        <v/>
      </c>
      <c r="AP3827" s="10" t="str">
        <f t="shared" si="415"/>
        <v/>
      </c>
      <c r="AQ3827" s="310">
        <f>IF(ISNUMBER(SEARCH($T$30,AO3827)),MAX(AQ$5:AQ3826)+1,0)</f>
        <v>0</v>
      </c>
      <c r="AR3827" s="310">
        <f>IF(ISNUMBER(SEARCH($T$31,AO3827)),MAX(AR$5:AR3826)+1,0)</f>
        <v>0</v>
      </c>
      <c r="AS3827" s="128" t="str">
        <f t="shared" si="410"/>
        <v/>
      </c>
      <c r="AT3827" s="105" t="str">
        <f>IF(ISNUMBER($AS3827),INDEX($C$1:$AB$3985,$AS3827,AT$4),"")</f>
        <v/>
      </c>
      <c r="AU3827" s="128"/>
      <c r="AV3827" s="128" t="str">
        <f t="shared" si="412"/>
        <v/>
      </c>
      <c r="AW3827" s="105" t="str">
        <f>IF(ISNUMBER($AV3827),INDEX($C$1:$AB$3985,$AV3827,AW$4),"")</f>
        <v/>
      </c>
      <c r="AX3827" s="105" t="str">
        <f>IF(ISNUMBER($AV3827),INDEX($C$1:$AB$3985,$AV3827,AX$4),"")</f>
        <v/>
      </c>
      <c r="AY3827" s="128"/>
      <c r="AZ3827" s="128"/>
      <c r="BA3827" s="128" t="str">
        <f t="shared" si="413"/>
        <v/>
      </c>
      <c r="BB3827" s="105" t="str">
        <f>IF(ISNUMBER($BA3827),INDEX($C$1:$AB$3985,$BA3827,BB$4),"")</f>
        <v/>
      </c>
      <c r="BC3827" s="105"/>
    </row>
    <row r="3828" spans="1:55" x14ac:dyDescent="0.25">
      <c r="A3828" s="98"/>
      <c r="B3828" s="98"/>
      <c r="C3828" s="73"/>
      <c r="D3828" s="179"/>
      <c r="E3828" s="176"/>
      <c r="F3828" s="176"/>
      <c r="G3828" s="176"/>
      <c r="H3828" s="176"/>
      <c r="I3828" s="176"/>
      <c r="J3828" s="172"/>
      <c r="K3828" s="173"/>
      <c r="L3828" s="178"/>
      <c r="R3828" s="3"/>
      <c r="S3828" s="106"/>
      <c r="T3828" s="106"/>
      <c r="U3828" s="106"/>
      <c r="V3828" s="106"/>
      <c r="W3828" s="106"/>
      <c r="X3828" s="106"/>
      <c r="AB3828" s="188" t="str">
        <f t="shared" si="408"/>
        <v/>
      </c>
      <c r="AC3828" s="188" t="s">
        <v>1585</v>
      </c>
      <c r="AD3828" s="131"/>
      <c r="AE3828" s="131"/>
      <c r="AF3828" s="131"/>
      <c r="AG3828" s="131"/>
      <c r="AH3828" s="131"/>
      <c r="AI3828" s="131"/>
      <c r="AJ3828" s="128" t="str">
        <f t="shared" si="409"/>
        <v/>
      </c>
      <c r="AK3828" s="7" t="str">
        <f>IF(ISNUMBER($AJ3828),INDEX($C$1:$AB$3985,$AJ3828,AK$4),"")</f>
        <v/>
      </c>
      <c r="AL3828" s="7" t="str">
        <f>IF(ISNUMBER($AJ3828),INDEX($C$1:$AB$3985,$AJ3828,AL$4),"")</f>
        <v/>
      </c>
      <c r="AM3828" s="128"/>
      <c r="AN3828" s="128" t="str">
        <f t="shared" si="411"/>
        <v/>
      </c>
      <c r="AO3828" s="7" t="str">
        <f t="shared" si="415"/>
        <v/>
      </c>
      <c r="AP3828" s="10" t="str">
        <f t="shared" si="415"/>
        <v/>
      </c>
      <c r="AQ3828" s="310">
        <f>IF(ISNUMBER(SEARCH($T$30,AO3828)),MAX(AQ$5:AQ3827)+1,0)</f>
        <v>0</v>
      </c>
      <c r="AR3828" s="310">
        <f>IF(ISNUMBER(SEARCH($T$31,AO3828)),MAX(AR$5:AR3827)+1,0)</f>
        <v>0</v>
      </c>
      <c r="AS3828" s="128" t="str">
        <f t="shared" si="410"/>
        <v/>
      </c>
      <c r="AT3828" s="105" t="str">
        <f>IF(ISNUMBER($AS3828),INDEX($C$1:$AB$3985,$AS3828,AT$4),"")</f>
        <v/>
      </c>
      <c r="AU3828" s="128"/>
      <c r="AV3828" s="128" t="str">
        <f t="shared" si="412"/>
        <v/>
      </c>
      <c r="AW3828" s="105" t="str">
        <f>IF(ISNUMBER($AV3828),INDEX($C$1:$AB$3985,$AV3828,AW$4),"")</f>
        <v/>
      </c>
      <c r="AX3828" s="105" t="str">
        <f>IF(ISNUMBER($AV3828),INDEX($C$1:$AB$3985,$AV3828,AX$4),"")</f>
        <v/>
      </c>
      <c r="AY3828" s="128"/>
      <c r="AZ3828" s="128"/>
      <c r="BA3828" s="128" t="str">
        <f t="shared" si="413"/>
        <v/>
      </c>
      <c r="BB3828" s="105" t="str">
        <f>IF(ISNUMBER($BA3828),INDEX($C$1:$AB$3985,$BA3828,BB$4),"")</f>
        <v/>
      </c>
      <c r="BC3828" s="105"/>
    </row>
    <row r="3829" spans="1:55" x14ac:dyDescent="0.25">
      <c r="A3829" s="98"/>
      <c r="B3829" s="98"/>
      <c r="C3829" s="73"/>
      <c r="D3829" s="179"/>
      <c r="E3829" s="176"/>
      <c r="F3829" s="176"/>
      <c r="G3829" s="176"/>
      <c r="H3829" s="176"/>
      <c r="I3829" s="176"/>
      <c r="J3829" s="172"/>
      <c r="K3829" s="173"/>
      <c r="L3829" s="178"/>
      <c r="R3829" s="3"/>
      <c r="S3829" s="106"/>
      <c r="T3829" s="106"/>
      <c r="U3829" s="106"/>
      <c r="V3829" s="106"/>
      <c r="W3829" s="106"/>
      <c r="X3829" s="106"/>
      <c r="AB3829" s="188" t="str">
        <f t="shared" si="408"/>
        <v/>
      </c>
      <c r="AC3829" s="188" t="s">
        <v>1585</v>
      </c>
      <c r="AD3829" s="131"/>
      <c r="AE3829" s="131"/>
      <c r="AF3829" s="131"/>
      <c r="AG3829" s="131"/>
      <c r="AH3829" s="131"/>
      <c r="AI3829" s="131"/>
      <c r="AJ3829" s="128" t="str">
        <f t="shared" si="409"/>
        <v/>
      </c>
      <c r="AK3829" s="7" t="str">
        <f>IF(ISNUMBER($AJ3829),INDEX($C$1:$AB$3985,$AJ3829,AK$4),"")</f>
        <v/>
      </c>
      <c r="AL3829" s="7" t="str">
        <f>IF(ISNUMBER($AJ3829),INDEX($C$1:$AB$3985,$AJ3829,AL$4),"")</f>
        <v/>
      </c>
      <c r="AM3829" s="128"/>
      <c r="AN3829" s="128" t="str">
        <f t="shared" si="411"/>
        <v/>
      </c>
      <c r="AO3829" s="7" t="str">
        <f t="shared" si="415"/>
        <v/>
      </c>
      <c r="AP3829" s="10" t="str">
        <f t="shared" si="415"/>
        <v/>
      </c>
      <c r="AQ3829" s="310">
        <f>IF(ISNUMBER(SEARCH($T$30,AO3829)),MAX(AQ$5:AQ3828)+1,0)</f>
        <v>0</v>
      </c>
      <c r="AR3829" s="310">
        <f>IF(ISNUMBER(SEARCH($T$31,AO3829)),MAX(AR$5:AR3828)+1,0)</f>
        <v>0</v>
      </c>
      <c r="AS3829" s="128" t="str">
        <f t="shared" si="410"/>
        <v/>
      </c>
      <c r="AT3829" s="105" t="str">
        <f>IF(ISNUMBER($AS3829),INDEX($C$1:$AB$3985,$AS3829,AT$4),"")</f>
        <v/>
      </c>
      <c r="AU3829" s="128"/>
      <c r="AV3829" s="128" t="str">
        <f t="shared" si="412"/>
        <v/>
      </c>
      <c r="AW3829" s="105" t="str">
        <f>IF(ISNUMBER($AV3829),INDEX($C$1:$AB$3985,$AV3829,AW$4),"")</f>
        <v/>
      </c>
      <c r="AX3829" s="105" t="str">
        <f>IF(ISNUMBER($AV3829),INDEX($C$1:$AB$3985,$AV3829,AX$4),"")</f>
        <v/>
      </c>
      <c r="AY3829" s="128"/>
      <c r="AZ3829" s="128"/>
      <c r="BA3829" s="128" t="str">
        <f t="shared" si="413"/>
        <v/>
      </c>
      <c r="BB3829" s="105" t="str">
        <f>IF(ISNUMBER($BA3829),INDEX($C$1:$AB$3985,$BA3829,BB$4),"")</f>
        <v/>
      </c>
      <c r="BC3829" s="105"/>
    </row>
    <row r="3830" spans="1:55" x14ac:dyDescent="0.25">
      <c r="A3830" s="98"/>
      <c r="B3830" s="98"/>
      <c r="C3830" s="73"/>
      <c r="D3830" s="179"/>
      <c r="E3830" s="176"/>
      <c r="F3830" s="176"/>
      <c r="G3830" s="176"/>
      <c r="H3830" s="176"/>
      <c r="I3830" s="176"/>
      <c r="J3830" s="172"/>
      <c r="K3830" s="173"/>
      <c r="L3830" s="178"/>
      <c r="R3830" s="3"/>
      <c r="S3830" s="106"/>
      <c r="T3830" s="106"/>
      <c r="U3830" s="106"/>
      <c r="V3830" s="106"/>
      <c r="W3830" s="106"/>
      <c r="X3830" s="106"/>
      <c r="AB3830" s="188" t="str">
        <f t="shared" si="408"/>
        <v/>
      </c>
      <c r="AC3830" s="188" t="s">
        <v>1585</v>
      </c>
      <c r="AD3830" s="131"/>
      <c r="AE3830" s="131"/>
      <c r="AF3830" s="131"/>
      <c r="AG3830" s="131"/>
      <c r="AH3830" s="131"/>
      <c r="AI3830" s="131"/>
      <c r="AJ3830" s="128" t="str">
        <f t="shared" si="409"/>
        <v/>
      </c>
      <c r="AK3830" s="7" t="str">
        <f>IF(ISNUMBER($AJ3830),INDEX($C$1:$AB$3985,$AJ3830,AK$4),"")</f>
        <v/>
      </c>
      <c r="AL3830" s="7" t="str">
        <f>IF(ISNUMBER($AJ3830),INDEX($C$1:$AB$3985,$AJ3830,AL$4),"")</f>
        <v/>
      </c>
      <c r="AM3830" s="128"/>
      <c r="AN3830" s="128" t="str">
        <f t="shared" si="411"/>
        <v/>
      </c>
      <c r="AO3830" s="7" t="str">
        <f t="shared" si="415"/>
        <v/>
      </c>
      <c r="AP3830" s="10" t="str">
        <f t="shared" si="415"/>
        <v/>
      </c>
      <c r="AQ3830" s="310">
        <f>IF(ISNUMBER(SEARCH($T$30,AO3830)),MAX(AQ$5:AQ3829)+1,0)</f>
        <v>0</v>
      </c>
      <c r="AR3830" s="310">
        <f>IF(ISNUMBER(SEARCH($T$31,AO3830)),MAX(AR$5:AR3829)+1,0)</f>
        <v>0</v>
      </c>
      <c r="AS3830" s="128" t="str">
        <f t="shared" si="410"/>
        <v/>
      </c>
      <c r="AT3830" s="105" t="str">
        <f>IF(ISNUMBER($AS3830),INDEX($C$1:$AB$3985,$AS3830,AT$4),"")</f>
        <v/>
      </c>
      <c r="AU3830" s="128"/>
      <c r="AV3830" s="128" t="str">
        <f t="shared" si="412"/>
        <v/>
      </c>
      <c r="AW3830" s="105" t="str">
        <f>IF(ISNUMBER($AV3830),INDEX($C$1:$AB$3985,$AV3830,AW$4),"")</f>
        <v/>
      </c>
      <c r="AX3830" s="105" t="str">
        <f>IF(ISNUMBER($AV3830),INDEX($C$1:$AB$3985,$AV3830,AX$4),"")</f>
        <v/>
      </c>
      <c r="AY3830" s="128"/>
      <c r="AZ3830" s="128"/>
      <c r="BA3830" s="128" t="str">
        <f t="shared" si="413"/>
        <v/>
      </c>
      <c r="BB3830" s="105" t="str">
        <f>IF(ISNUMBER($BA3830),INDEX($C$1:$AB$3985,$BA3830,BB$4),"")</f>
        <v/>
      </c>
      <c r="BC3830" s="105"/>
    </row>
    <row r="3831" spans="1:55" x14ac:dyDescent="0.25">
      <c r="A3831" s="98"/>
      <c r="B3831" s="98"/>
      <c r="C3831" s="73"/>
      <c r="D3831" s="179"/>
      <c r="E3831" s="176"/>
      <c r="F3831" s="176"/>
      <c r="G3831" s="176"/>
      <c r="H3831" s="176"/>
      <c r="I3831" s="176"/>
      <c r="J3831" s="172"/>
      <c r="K3831" s="173"/>
      <c r="L3831" s="178"/>
      <c r="R3831" s="3"/>
      <c r="S3831" s="106"/>
      <c r="T3831" s="106"/>
      <c r="U3831" s="106"/>
      <c r="V3831" s="106"/>
      <c r="W3831" s="106"/>
      <c r="X3831" s="106"/>
      <c r="AB3831" s="188" t="str">
        <f t="shared" si="408"/>
        <v/>
      </c>
      <c r="AC3831" s="188" t="s">
        <v>1585</v>
      </c>
      <c r="AD3831" s="131"/>
      <c r="AE3831" s="131"/>
      <c r="AF3831" s="131"/>
      <c r="AG3831" s="131"/>
      <c r="AH3831" s="131"/>
      <c r="AI3831" s="131"/>
      <c r="AJ3831" s="128" t="str">
        <f t="shared" si="409"/>
        <v/>
      </c>
      <c r="AK3831" s="7" t="str">
        <f>IF(ISNUMBER($AJ3831),INDEX($C$1:$AB$3985,$AJ3831,AK$4),"")</f>
        <v/>
      </c>
      <c r="AL3831" s="7" t="str">
        <f>IF(ISNUMBER($AJ3831),INDEX($C$1:$AB$3985,$AJ3831,AL$4),"")</f>
        <v/>
      </c>
      <c r="AM3831" s="128"/>
      <c r="AN3831" s="128" t="str">
        <f t="shared" si="411"/>
        <v/>
      </c>
      <c r="AO3831" s="7" t="str">
        <f t="shared" si="415"/>
        <v/>
      </c>
      <c r="AP3831" s="10" t="str">
        <f t="shared" si="415"/>
        <v/>
      </c>
      <c r="AQ3831" s="310">
        <f>IF(ISNUMBER(SEARCH($T$30,AO3831)),MAX(AQ$5:AQ3830)+1,0)</f>
        <v>0</v>
      </c>
      <c r="AR3831" s="310">
        <f>IF(ISNUMBER(SEARCH($T$31,AO3831)),MAX(AR$5:AR3830)+1,0)</f>
        <v>0</v>
      </c>
      <c r="AS3831" s="128" t="str">
        <f t="shared" si="410"/>
        <v/>
      </c>
      <c r="AT3831" s="105" t="str">
        <f>IF(ISNUMBER($AS3831),INDEX($C$1:$AB$3985,$AS3831,AT$4),"")</f>
        <v/>
      </c>
      <c r="AU3831" s="128"/>
      <c r="AV3831" s="128" t="str">
        <f t="shared" si="412"/>
        <v/>
      </c>
      <c r="AW3831" s="105" t="str">
        <f>IF(ISNUMBER($AV3831),INDEX($C$1:$AB$3985,$AV3831,AW$4),"")</f>
        <v/>
      </c>
      <c r="AX3831" s="105" t="str">
        <f>IF(ISNUMBER($AV3831),INDEX($C$1:$AB$3985,$AV3831,AX$4),"")</f>
        <v/>
      </c>
      <c r="AY3831" s="128"/>
      <c r="AZ3831" s="128"/>
      <c r="BA3831" s="128" t="str">
        <f t="shared" si="413"/>
        <v/>
      </c>
      <c r="BB3831" s="105" t="str">
        <f>IF(ISNUMBER($BA3831),INDEX($C$1:$AB$3985,$BA3831,BB$4),"")</f>
        <v/>
      </c>
      <c r="BC3831" s="105"/>
    </row>
    <row r="3832" spans="1:55" x14ac:dyDescent="0.25">
      <c r="A3832" s="98"/>
      <c r="B3832" s="98"/>
      <c r="C3832" s="73"/>
      <c r="D3832" s="179"/>
      <c r="E3832" s="176"/>
      <c r="F3832" s="176"/>
      <c r="G3832" s="176"/>
      <c r="H3832" s="176"/>
      <c r="I3832" s="176"/>
      <c r="J3832" s="172"/>
      <c r="K3832" s="173"/>
      <c r="L3832" s="178"/>
      <c r="R3832" s="3"/>
      <c r="S3832" s="106"/>
      <c r="T3832" s="106"/>
      <c r="U3832" s="106"/>
      <c r="V3832" s="106"/>
      <c r="W3832" s="106"/>
      <c r="X3832" s="106"/>
      <c r="AB3832" s="188" t="str">
        <f t="shared" si="408"/>
        <v/>
      </c>
      <c r="AC3832" s="188" t="s">
        <v>1585</v>
      </c>
      <c r="AD3832" s="131"/>
      <c r="AE3832" s="131"/>
      <c r="AF3832" s="131"/>
      <c r="AG3832" s="131"/>
      <c r="AH3832" s="131"/>
      <c r="AI3832" s="131"/>
      <c r="AJ3832" s="128" t="str">
        <f t="shared" si="409"/>
        <v/>
      </c>
      <c r="AK3832" s="7" t="str">
        <f>IF(ISNUMBER($AJ3832),INDEX($C$1:$AB$3985,$AJ3832,AK$4),"")</f>
        <v/>
      </c>
      <c r="AL3832" s="7" t="str">
        <f>IF(ISNUMBER($AJ3832),INDEX($C$1:$AB$3985,$AJ3832,AL$4),"")</f>
        <v/>
      </c>
      <c r="AM3832" s="128"/>
      <c r="AN3832" s="128" t="str">
        <f t="shared" si="411"/>
        <v/>
      </c>
      <c r="AO3832" s="7" t="str">
        <f t="shared" si="415"/>
        <v/>
      </c>
      <c r="AP3832" s="10" t="str">
        <f t="shared" si="415"/>
        <v/>
      </c>
      <c r="AQ3832" s="310">
        <f>IF(ISNUMBER(SEARCH($T$30,AO3832)),MAX(AQ$5:AQ3831)+1,0)</f>
        <v>0</v>
      </c>
      <c r="AR3832" s="310">
        <f>IF(ISNUMBER(SEARCH($T$31,AO3832)),MAX(AR$5:AR3831)+1,0)</f>
        <v>0</v>
      </c>
      <c r="AS3832" s="128" t="str">
        <f t="shared" si="410"/>
        <v/>
      </c>
      <c r="AT3832" s="105" t="str">
        <f>IF(ISNUMBER($AS3832),INDEX($C$1:$AB$3985,$AS3832,AT$4),"")</f>
        <v/>
      </c>
      <c r="AU3832" s="128"/>
      <c r="AV3832" s="128" t="str">
        <f t="shared" si="412"/>
        <v/>
      </c>
      <c r="AW3832" s="105" t="str">
        <f>IF(ISNUMBER($AV3832),INDEX($C$1:$AB$3985,$AV3832,AW$4),"")</f>
        <v/>
      </c>
      <c r="AX3832" s="105" t="str">
        <f>IF(ISNUMBER($AV3832),INDEX($C$1:$AB$3985,$AV3832,AX$4),"")</f>
        <v/>
      </c>
      <c r="AY3832" s="128"/>
      <c r="AZ3832" s="128"/>
      <c r="BA3832" s="128" t="str">
        <f t="shared" si="413"/>
        <v/>
      </c>
      <c r="BB3832" s="105" t="str">
        <f>IF(ISNUMBER($BA3832),INDEX($C$1:$AB$3985,$BA3832,BB$4),"")</f>
        <v/>
      </c>
      <c r="BC3832" s="105"/>
    </row>
    <row r="3833" spans="1:55" x14ac:dyDescent="0.25">
      <c r="A3833" s="98"/>
      <c r="B3833" s="98"/>
      <c r="C3833" s="73"/>
      <c r="D3833" s="179"/>
      <c r="E3833" s="176"/>
      <c r="F3833" s="176"/>
      <c r="G3833" s="176"/>
      <c r="H3833" s="176"/>
      <c r="I3833" s="176"/>
      <c r="J3833" s="172"/>
      <c r="K3833" s="173"/>
      <c r="L3833" s="178"/>
      <c r="R3833" s="3"/>
      <c r="S3833" s="106"/>
      <c r="T3833" s="106"/>
      <c r="U3833" s="106"/>
      <c r="V3833" s="106"/>
      <c r="W3833" s="106"/>
      <c r="X3833" s="106"/>
      <c r="AB3833" s="188" t="str">
        <f t="shared" si="408"/>
        <v/>
      </c>
      <c r="AC3833" s="188" t="s">
        <v>1585</v>
      </c>
      <c r="AD3833" s="131"/>
      <c r="AE3833" s="131"/>
      <c r="AF3833" s="131"/>
      <c r="AG3833" s="131"/>
      <c r="AH3833" s="131"/>
      <c r="AI3833" s="131"/>
      <c r="AJ3833" s="128" t="str">
        <f t="shared" si="409"/>
        <v/>
      </c>
      <c r="AK3833" s="7" t="str">
        <f>IF(ISNUMBER($AJ3833),INDEX($C$1:$AB$3985,$AJ3833,AK$4),"")</f>
        <v/>
      </c>
      <c r="AL3833" s="7" t="str">
        <f>IF(ISNUMBER($AJ3833),INDEX($C$1:$AB$3985,$AJ3833,AL$4),"")</f>
        <v/>
      </c>
      <c r="AM3833" s="128"/>
      <c r="AN3833" s="128" t="str">
        <f t="shared" si="411"/>
        <v/>
      </c>
      <c r="AO3833" s="7" t="str">
        <f t="shared" si="415"/>
        <v/>
      </c>
      <c r="AP3833" s="10" t="str">
        <f t="shared" si="415"/>
        <v/>
      </c>
      <c r="AQ3833" s="310">
        <f>IF(ISNUMBER(SEARCH($T$30,AO3833)),MAX(AQ$5:AQ3832)+1,0)</f>
        <v>0</v>
      </c>
      <c r="AR3833" s="310">
        <f>IF(ISNUMBER(SEARCH($T$31,AO3833)),MAX(AR$5:AR3832)+1,0)</f>
        <v>0</v>
      </c>
      <c r="AS3833" s="128" t="str">
        <f t="shared" si="410"/>
        <v/>
      </c>
      <c r="AT3833" s="105" t="str">
        <f>IF(ISNUMBER($AS3833),INDEX($C$1:$AB$3985,$AS3833,AT$4),"")</f>
        <v/>
      </c>
      <c r="AU3833" s="128"/>
      <c r="AV3833" s="128" t="str">
        <f t="shared" si="412"/>
        <v/>
      </c>
      <c r="AW3833" s="105" t="str">
        <f>IF(ISNUMBER($AV3833),INDEX($C$1:$AB$3985,$AV3833,AW$4),"")</f>
        <v/>
      </c>
      <c r="AX3833" s="105" t="str">
        <f>IF(ISNUMBER($AV3833),INDEX($C$1:$AB$3985,$AV3833,AX$4),"")</f>
        <v/>
      </c>
      <c r="AY3833" s="128"/>
      <c r="AZ3833" s="128"/>
      <c r="BA3833" s="128" t="str">
        <f t="shared" si="413"/>
        <v/>
      </c>
      <c r="BB3833" s="105" t="str">
        <f>IF(ISNUMBER($BA3833),INDEX($C$1:$AB$3985,$BA3833,BB$4),"")</f>
        <v/>
      </c>
      <c r="BC3833" s="105"/>
    </row>
    <row r="3834" spans="1:55" x14ac:dyDescent="0.25">
      <c r="A3834" s="98"/>
      <c r="B3834" s="98"/>
      <c r="C3834" s="73"/>
      <c r="D3834" s="179"/>
      <c r="E3834" s="176"/>
      <c r="F3834" s="176"/>
      <c r="G3834" s="176"/>
      <c r="H3834" s="176"/>
      <c r="I3834" s="176"/>
      <c r="J3834" s="172"/>
      <c r="K3834" s="173"/>
      <c r="L3834" s="178"/>
      <c r="R3834" s="3"/>
      <c r="S3834" s="106"/>
      <c r="T3834" s="106"/>
      <c r="U3834" s="106"/>
      <c r="V3834" s="106"/>
      <c r="W3834" s="106"/>
      <c r="X3834" s="106"/>
      <c r="AB3834" s="188" t="str">
        <f t="shared" si="408"/>
        <v/>
      </c>
      <c r="AC3834" s="188" t="s">
        <v>1585</v>
      </c>
      <c r="AD3834" s="131"/>
      <c r="AE3834" s="131"/>
      <c r="AF3834" s="131"/>
      <c r="AG3834" s="131"/>
      <c r="AH3834" s="131"/>
      <c r="AI3834" s="131"/>
      <c r="AJ3834" s="128" t="str">
        <f t="shared" si="409"/>
        <v/>
      </c>
      <c r="AK3834" s="7" t="str">
        <f>IF(ISNUMBER($AJ3834),INDEX($C$1:$AB$3985,$AJ3834,AK$4),"")</f>
        <v/>
      </c>
      <c r="AL3834" s="7" t="str">
        <f>IF(ISNUMBER($AJ3834),INDEX($C$1:$AB$3985,$AJ3834,AL$4),"")</f>
        <v/>
      </c>
      <c r="AM3834" s="128"/>
      <c r="AN3834" s="128" t="str">
        <f t="shared" si="411"/>
        <v/>
      </c>
      <c r="AO3834" s="7" t="str">
        <f t="shared" si="415"/>
        <v/>
      </c>
      <c r="AP3834" s="10" t="str">
        <f t="shared" si="415"/>
        <v/>
      </c>
      <c r="AQ3834" s="310">
        <f>IF(ISNUMBER(SEARCH($T$30,AO3834)),MAX(AQ$5:AQ3833)+1,0)</f>
        <v>0</v>
      </c>
      <c r="AR3834" s="310">
        <f>IF(ISNUMBER(SEARCH($T$31,AO3834)),MAX(AR$5:AR3833)+1,0)</f>
        <v>0</v>
      </c>
      <c r="AS3834" s="128" t="str">
        <f t="shared" si="410"/>
        <v/>
      </c>
      <c r="AT3834" s="105" t="str">
        <f>IF(ISNUMBER($AS3834),INDEX($C$1:$AB$3985,$AS3834,AT$4),"")</f>
        <v/>
      </c>
      <c r="AU3834" s="128"/>
      <c r="AV3834" s="128" t="str">
        <f t="shared" si="412"/>
        <v/>
      </c>
      <c r="AW3834" s="105" t="str">
        <f>IF(ISNUMBER($AV3834),INDEX($C$1:$AB$3985,$AV3834,AW$4),"")</f>
        <v/>
      </c>
      <c r="AX3834" s="105" t="str">
        <f>IF(ISNUMBER($AV3834),INDEX($C$1:$AB$3985,$AV3834,AX$4),"")</f>
        <v/>
      </c>
      <c r="AY3834" s="128"/>
      <c r="AZ3834" s="128"/>
      <c r="BA3834" s="128" t="str">
        <f t="shared" si="413"/>
        <v/>
      </c>
      <c r="BB3834" s="105" t="str">
        <f>IF(ISNUMBER($BA3834),INDEX($C$1:$AB$3985,$BA3834,BB$4),"")</f>
        <v/>
      </c>
      <c r="BC3834" s="105"/>
    </row>
    <row r="3835" spans="1:55" x14ac:dyDescent="0.25">
      <c r="A3835" s="98"/>
      <c r="B3835" s="98"/>
      <c r="C3835" s="73"/>
      <c r="D3835" s="179"/>
      <c r="E3835" s="176"/>
      <c r="F3835" s="176"/>
      <c r="G3835" s="176"/>
      <c r="H3835" s="176"/>
      <c r="I3835" s="176"/>
      <c r="J3835" s="172"/>
      <c r="K3835" s="173"/>
      <c r="L3835" s="178"/>
      <c r="R3835" s="3"/>
      <c r="S3835" s="106"/>
      <c r="T3835" s="106"/>
      <c r="U3835" s="106"/>
      <c r="V3835" s="106"/>
      <c r="W3835" s="106"/>
      <c r="X3835" s="106"/>
      <c r="AB3835" s="188" t="str">
        <f t="shared" si="408"/>
        <v/>
      </c>
      <c r="AC3835" s="188" t="s">
        <v>1585</v>
      </c>
      <c r="AD3835" s="131"/>
      <c r="AE3835" s="131"/>
      <c r="AF3835" s="131"/>
      <c r="AG3835" s="131"/>
      <c r="AH3835" s="131"/>
      <c r="AI3835" s="131"/>
      <c r="AJ3835" s="128" t="str">
        <f t="shared" si="409"/>
        <v/>
      </c>
      <c r="AK3835" s="7" t="str">
        <f>IF(ISNUMBER($AJ3835),INDEX($C$1:$AB$3985,$AJ3835,AK$4),"")</f>
        <v/>
      </c>
      <c r="AL3835" s="7" t="str">
        <f>IF(ISNUMBER($AJ3835),INDEX($C$1:$AB$3985,$AJ3835,AL$4),"")</f>
        <v/>
      </c>
      <c r="AM3835" s="128"/>
      <c r="AN3835" s="128" t="str">
        <f t="shared" si="411"/>
        <v/>
      </c>
      <c r="AO3835" s="7" t="str">
        <f t="shared" si="415"/>
        <v/>
      </c>
      <c r="AP3835" s="10" t="str">
        <f t="shared" si="415"/>
        <v/>
      </c>
      <c r="AQ3835" s="310">
        <f>IF(ISNUMBER(SEARCH($T$30,AO3835)),MAX(AQ$5:AQ3834)+1,0)</f>
        <v>0</v>
      </c>
      <c r="AR3835" s="310">
        <f>IF(ISNUMBER(SEARCH($T$31,AO3835)),MAX(AR$5:AR3834)+1,0)</f>
        <v>0</v>
      </c>
      <c r="AS3835" s="128" t="str">
        <f t="shared" si="410"/>
        <v/>
      </c>
      <c r="AT3835" s="105" t="str">
        <f>IF(ISNUMBER($AS3835),INDEX($C$1:$AB$3985,$AS3835,AT$4),"")</f>
        <v/>
      </c>
      <c r="AU3835" s="128"/>
      <c r="AV3835" s="128" t="str">
        <f t="shared" si="412"/>
        <v/>
      </c>
      <c r="AW3835" s="105" t="str">
        <f>IF(ISNUMBER($AV3835),INDEX($C$1:$AB$3985,$AV3835,AW$4),"")</f>
        <v/>
      </c>
      <c r="AX3835" s="105" t="str">
        <f>IF(ISNUMBER($AV3835),INDEX($C$1:$AB$3985,$AV3835,AX$4),"")</f>
        <v/>
      </c>
      <c r="AY3835" s="128"/>
      <c r="AZ3835" s="128"/>
      <c r="BA3835" s="128" t="str">
        <f t="shared" si="413"/>
        <v/>
      </c>
      <c r="BB3835" s="105" t="str">
        <f>IF(ISNUMBER($BA3835),INDEX($C$1:$AB$3985,$BA3835,BB$4),"")</f>
        <v/>
      </c>
      <c r="BC3835" s="105"/>
    </row>
    <row r="3836" spans="1:55" x14ac:dyDescent="0.25">
      <c r="A3836" s="98"/>
      <c r="B3836" s="98"/>
      <c r="C3836" s="73"/>
      <c r="D3836" s="179"/>
      <c r="E3836" s="176"/>
      <c r="F3836" s="176"/>
      <c r="G3836" s="176"/>
      <c r="H3836" s="176"/>
      <c r="I3836" s="176"/>
      <c r="J3836" s="172"/>
      <c r="K3836" s="173"/>
      <c r="L3836" s="178"/>
      <c r="R3836" s="3"/>
      <c r="S3836" s="106"/>
      <c r="T3836" s="106"/>
      <c r="U3836" s="106"/>
      <c r="V3836" s="106"/>
      <c r="W3836" s="106"/>
      <c r="X3836" s="106"/>
      <c r="AB3836" s="188" t="str">
        <f t="shared" si="408"/>
        <v/>
      </c>
      <c r="AC3836" s="188" t="s">
        <v>1585</v>
      </c>
      <c r="AD3836" s="131"/>
      <c r="AE3836" s="131"/>
      <c r="AF3836" s="131"/>
      <c r="AG3836" s="131"/>
      <c r="AH3836" s="131"/>
      <c r="AI3836" s="131"/>
      <c r="AJ3836" s="128" t="str">
        <f t="shared" si="409"/>
        <v/>
      </c>
      <c r="AK3836" s="7" t="str">
        <f>IF(ISNUMBER($AJ3836),INDEX($C$1:$AB$3985,$AJ3836,AK$4),"")</f>
        <v/>
      </c>
      <c r="AL3836" s="7" t="str">
        <f>IF(ISNUMBER($AJ3836),INDEX($C$1:$AB$3985,$AJ3836,AL$4),"")</f>
        <v/>
      </c>
      <c r="AM3836" s="128"/>
      <c r="AN3836" s="128" t="str">
        <f t="shared" si="411"/>
        <v/>
      </c>
      <c r="AO3836" s="7" t="str">
        <f t="shared" si="415"/>
        <v/>
      </c>
      <c r="AP3836" s="10" t="str">
        <f t="shared" si="415"/>
        <v/>
      </c>
      <c r="AQ3836" s="310">
        <f>IF(ISNUMBER(SEARCH($T$30,AO3836)),MAX(AQ$5:AQ3835)+1,0)</f>
        <v>0</v>
      </c>
      <c r="AR3836" s="310">
        <f>IF(ISNUMBER(SEARCH($T$31,AO3836)),MAX(AR$5:AR3835)+1,0)</f>
        <v>0</v>
      </c>
      <c r="AS3836" s="128" t="str">
        <f t="shared" si="410"/>
        <v/>
      </c>
      <c r="AT3836" s="105" t="str">
        <f>IF(ISNUMBER($AS3836),INDEX($C$1:$AB$3985,$AS3836,AT$4),"")</f>
        <v/>
      </c>
      <c r="AU3836" s="128"/>
      <c r="AV3836" s="128" t="str">
        <f t="shared" si="412"/>
        <v/>
      </c>
      <c r="AW3836" s="105" t="str">
        <f>IF(ISNUMBER($AV3836),INDEX($C$1:$AB$3985,$AV3836,AW$4),"")</f>
        <v/>
      </c>
      <c r="AX3836" s="105" t="str">
        <f>IF(ISNUMBER($AV3836),INDEX($C$1:$AB$3985,$AV3836,AX$4),"")</f>
        <v/>
      </c>
      <c r="AY3836" s="128"/>
      <c r="AZ3836" s="128"/>
      <c r="BA3836" s="128" t="str">
        <f t="shared" si="413"/>
        <v/>
      </c>
      <c r="BB3836" s="105" t="str">
        <f>IF(ISNUMBER($BA3836),INDEX($C$1:$AB$3985,$BA3836,BB$4),"")</f>
        <v/>
      </c>
      <c r="BC3836" s="105"/>
    </row>
    <row r="3837" spans="1:55" x14ac:dyDescent="0.25">
      <c r="A3837" s="98"/>
      <c r="B3837" s="98"/>
      <c r="C3837" s="73"/>
      <c r="D3837" s="179"/>
      <c r="E3837" s="176"/>
      <c r="F3837" s="176"/>
      <c r="G3837" s="176"/>
      <c r="H3837" s="176"/>
      <c r="I3837" s="176"/>
      <c r="J3837" s="172"/>
      <c r="K3837" s="173"/>
      <c r="L3837" s="178"/>
      <c r="R3837" s="3"/>
      <c r="S3837" s="106"/>
      <c r="T3837" s="106"/>
      <c r="U3837" s="106"/>
      <c r="V3837" s="106"/>
      <c r="W3837" s="106"/>
      <c r="X3837" s="106"/>
      <c r="AB3837" s="188" t="str">
        <f t="shared" si="408"/>
        <v/>
      </c>
      <c r="AC3837" s="188" t="s">
        <v>1585</v>
      </c>
      <c r="AD3837" s="131"/>
      <c r="AE3837" s="131"/>
      <c r="AF3837" s="131"/>
      <c r="AG3837" s="131"/>
      <c r="AH3837" s="131"/>
      <c r="AI3837" s="131"/>
      <c r="AJ3837" s="128" t="str">
        <f t="shared" si="409"/>
        <v/>
      </c>
      <c r="AK3837" s="7" t="str">
        <f>IF(ISNUMBER($AJ3837),INDEX($C$1:$AB$3985,$AJ3837,AK$4),"")</f>
        <v/>
      </c>
      <c r="AL3837" s="7" t="str">
        <f>IF(ISNUMBER($AJ3837),INDEX($C$1:$AB$3985,$AJ3837,AL$4),"")</f>
        <v/>
      </c>
      <c r="AM3837" s="128"/>
      <c r="AN3837" s="128" t="str">
        <f t="shared" si="411"/>
        <v/>
      </c>
      <c r="AO3837" s="7" t="str">
        <f t="shared" si="415"/>
        <v/>
      </c>
      <c r="AP3837" s="10" t="str">
        <f t="shared" si="415"/>
        <v/>
      </c>
      <c r="AQ3837" s="310">
        <f>IF(ISNUMBER(SEARCH($T$30,AO3837)),MAX(AQ$5:AQ3836)+1,0)</f>
        <v>0</v>
      </c>
      <c r="AR3837" s="310">
        <f>IF(ISNUMBER(SEARCH($T$31,AO3837)),MAX(AR$5:AR3836)+1,0)</f>
        <v>0</v>
      </c>
      <c r="AS3837" s="128" t="str">
        <f t="shared" si="410"/>
        <v/>
      </c>
      <c r="AT3837" s="105" t="str">
        <f>IF(ISNUMBER($AS3837),INDEX($C$1:$AB$3985,$AS3837,AT$4),"")</f>
        <v/>
      </c>
      <c r="AU3837" s="128"/>
      <c r="AV3837" s="128" t="str">
        <f t="shared" si="412"/>
        <v/>
      </c>
      <c r="AW3837" s="105" t="str">
        <f>IF(ISNUMBER($AV3837),INDEX($C$1:$AB$3985,$AV3837,AW$4),"")</f>
        <v/>
      </c>
      <c r="AX3837" s="105" t="str">
        <f>IF(ISNUMBER($AV3837),INDEX($C$1:$AB$3985,$AV3837,AX$4),"")</f>
        <v/>
      </c>
      <c r="AY3837" s="128"/>
      <c r="AZ3837" s="128"/>
      <c r="BA3837" s="128" t="str">
        <f t="shared" si="413"/>
        <v/>
      </c>
      <c r="BB3837" s="105" t="str">
        <f>IF(ISNUMBER($BA3837),INDEX($C$1:$AB$3985,$BA3837,BB$4),"")</f>
        <v/>
      </c>
      <c r="BC3837" s="105"/>
    </row>
    <row r="3838" spans="1:55" x14ac:dyDescent="0.25">
      <c r="A3838" s="98"/>
      <c r="B3838" s="98"/>
      <c r="C3838" s="73"/>
      <c r="D3838" s="179"/>
      <c r="E3838" s="176"/>
      <c r="F3838" s="176"/>
      <c r="G3838" s="176"/>
      <c r="H3838" s="176"/>
      <c r="I3838" s="176"/>
      <c r="J3838" s="172"/>
      <c r="K3838" s="173"/>
      <c r="L3838" s="178"/>
      <c r="R3838" s="3"/>
      <c r="S3838" s="106"/>
      <c r="T3838" s="106"/>
      <c r="U3838" s="106"/>
      <c r="V3838" s="106"/>
      <c r="W3838" s="106"/>
      <c r="X3838" s="106"/>
      <c r="AB3838" s="188" t="str">
        <f t="shared" si="408"/>
        <v/>
      </c>
      <c r="AC3838" s="188" t="s">
        <v>1585</v>
      </c>
      <c r="AD3838" s="131"/>
      <c r="AE3838" s="131"/>
      <c r="AF3838" s="131"/>
      <c r="AG3838" s="131"/>
      <c r="AH3838" s="131"/>
      <c r="AI3838" s="131"/>
      <c r="AJ3838" s="128" t="str">
        <f t="shared" si="409"/>
        <v/>
      </c>
      <c r="AK3838" s="7" t="str">
        <f>IF(ISNUMBER($AJ3838),INDEX($C$1:$AB$3985,$AJ3838,AK$4),"")</f>
        <v/>
      </c>
      <c r="AL3838" s="7" t="str">
        <f>IF(ISNUMBER($AJ3838),INDEX($C$1:$AB$3985,$AJ3838,AL$4),"")</f>
        <v/>
      </c>
      <c r="AM3838" s="128"/>
      <c r="AN3838" s="128" t="str">
        <f t="shared" si="411"/>
        <v/>
      </c>
      <c r="AO3838" s="7" t="str">
        <f t="shared" si="415"/>
        <v/>
      </c>
      <c r="AP3838" s="10" t="str">
        <f t="shared" si="415"/>
        <v/>
      </c>
      <c r="AQ3838" s="310">
        <f>IF(ISNUMBER(SEARCH($T$30,AO3838)),MAX(AQ$5:AQ3837)+1,0)</f>
        <v>0</v>
      </c>
      <c r="AR3838" s="310">
        <f>IF(ISNUMBER(SEARCH($T$31,AO3838)),MAX(AR$5:AR3837)+1,0)</f>
        <v>0</v>
      </c>
      <c r="AS3838" s="128" t="str">
        <f t="shared" si="410"/>
        <v/>
      </c>
      <c r="AT3838" s="105" t="str">
        <f>IF(ISNUMBER($AS3838),INDEX($C$1:$AB$3985,$AS3838,AT$4),"")</f>
        <v/>
      </c>
      <c r="AU3838" s="128"/>
      <c r="AV3838" s="128" t="str">
        <f t="shared" si="412"/>
        <v/>
      </c>
      <c r="AW3838" s="105" t="str">
        <f>IF(ISNUMBER($AV3838),INDEX($C$1:$AB$3985,$AV3838,AW$4),"")</f>
        <v/>
      </c>
      <c r="AX3838" s="105" t="str">
        <f>IF(ISNUMBER($AV3838),INDEX($C$1:$AB$3985,$AV3838,AX$4),"")</f>
        <v/>
      </c>
      <c r="AY3838" s="128"/>
      <c r="AZ3838" s="128"/>
      <c r="BA3838" s="128" t="str">
        <f t="shared" si="413"/>
        <v/>
      </c>
      <c r="BB3838" s="105" t="str">
        <f>IF(ISNUMBER($BA3838),INDEX($C$1:$AB$3985,$BA3838,BB$4),"")</f>
        <v/>
      </c>
      <c r="BC3838" s="105"/>
    </row>
    <row r="3839" spans="1:55" x14ac:dyDescent="0.25">
      <c r="A3839" s="98"/>
      <c r="B3839" s="98"/>
      <c r="C3839" s="73"/>
      <c r="D3839" s="179"/>
      <c r="E3839" s="176"/>
      <c r="F3839" s="176"/>
      <c r="G3839" s="176"/>
      <c r="H3839" s="176"/>
      <c r="I3839" s="176"/>
      <c r="J3839" s="172"/>
      <c r="K3839" s="173"/>
      <c r="L3839" s="178"/>
      <c r="R3839" s="3"/>
      <c r="S3839" s="106"/>
      <c r="T3839" s="106"/>
      <c r="U3839" s="106"/>
      <c r="V3839" s="106"/>
      <c r="W3839" s="106"/>
      <c r="X3839" s="106"/>
      <c r="AB3839" s="188" t="str">
        <f t="shared" si="408"/>
        <v/>
      </c>
      <c r="AC3839" s="188" t="s">
        <v>1585</v>
      </c>
      <c r="AD3839" s="131"/>
      <c r="AE3839" s="131"/>
      <c r="AF3839" s="131"/>
      <c r="AG3839" s="131"/>
      <c r="AH3839" s="131"/>
      <c r="AI3839" s="131"/>
      <c r="AJ3839" s="128" t="str">
        <f t="shared" si="409"/>
        <v/>
      </c>
      <c r="AK3839" s="7" t="str">
        <f>IF(ISNUMBER($AJ3839),INDEX($C$1:$AB$3985,$AJ3839,AK$4),"")</f>
        <v/>
      </c>
      <c r="AL3839" s="7" t="str">
        <f>IF(ISNUMBER($AJ3839),INDEX($C$1:$AB$3985,$AJ3839,AL$4),"")</f>
        <v/>
      </c>
      <c r="AM3839" s="128"/>
      <c r="AN3839" s="128" t="str">
        <f t="shared" si="411"/>
        <v/>
      </c>
      <c r="AO3839" s="7" t="str">
        <f t="shared" si="415"/>
        <v/>
      </c>
      <c r="AP3839" s="10" t="str">
        <f t="shared" si="415"/>
        <v/>
      </c>
      <c r="AQ3839" s="310">
        <f>IF(ISNUMBER(SEARCH($T$30,AO3839)),MAX(AQ$5:AQ3838)+1,0)</f>
        <v>0</v>
      </c>
      <c r="AR3839" s="310">
        <f>IF(ISNUMBER(SEARCH($T$31,AO3839)),MAX(AR$5:AR3838)+1,0)</f>
        <v>0</v>
      </c>
      <c r="AS3839" s="128" t="str">
        <f t="shared" si="410"/>
        <v/>
      </c>
      <c r="AT3839" s="105" t="str">
        <f>IF(ISNUMBER($AS3839),INDEX($C$1:$AB$3985,$AS3839,AT$4),"")</f>
        <v/>
      </c>
      <c r="AU3839" s="128"/>
      <c r="AV3839" s="128" t="str">
        <f t="shared" si="412"/>
        <v/>
      </c>
      <c r="AW3839" s="105" t="str">
        <f>IF(ISNUMBER($AV3839),INDEX($C$1:$AB$3985,$AV3839,AW$4),"")</f>
        <v/>
      </c>
      <c r="AX3839" s="105" t="str">
        <f>IF(ISNUMBER($AV3839),INDEX($C$1:$AB$3985,$AV3839,AX$4),"")</f>
        <v/>
      </c>
      <c r="AY3839" s="128"/>
      <c r="AZ3839" s="128"/>
      <c r="BA3839" s="128" t="str">
        <f t="shared" si="413"/>
        <v/>
      </c>
      <c r="BB3839" s="105" t="str">
        <f>IF(ISNUMBER($BA3839),INDEX($C$1:$AB$3985,$BA3839,BB$4),"")</f>
        <v/>
      </c>
      <c r="BC3839" s="105"/>
    </row>
    <row r="3840" spans="1:55" x14ac:dyDescent="0.25">
      <c r="A3840" s="98"/>
      <c r="B3840" s="98"/>
      <c r="C3840" s="73"/>
      <c r="D3840" s="179"/>
      <c r="E3840" s="176"/>
      <c r="F3840" s="176"/>
      <c r="G3840" s="176"/>
      <c r="H3840" s="176"/>
      <c r="I3840" s="176"/>
      <c r="J3840" s="172"/>
      <c r="K3840" s="173"/>
      <c r="L3840" s="178"/>
      <c r="R3840" s="3"/>
      <c r="S3840" s="106"/>
      <c r="T3840" s="106"/>
      <c r="U3840" s="106"/>
      <c r="V3840" s="106"/>
      <c r="W3840" s="106"/>
      <c r="X3840" s="106"/>
      <c r="AB3840" s="188" t="str">
        <f t="shared" si="408"/>
        <v/>
      </c>
      <c r="AC3840" s="188" t="s">
        <v>1585</v>
      </c>
      <c r="AD3840" s="131"/>
      <c r="AE3840" s="131"/>
      <c r="AF3840" s="131"/>
      <c r="AG3840" s="131"/>
      <c r="AH3840" s="131"/>
      <c r="AI3840" s="131"/>
      <c r="AJ3840" s="128" t="str">
        <f t="shared" si="409"/>
        <v/>
      </c>
      <c r="AK3840" s="7" t="str">
        <f>IF(ISNUMBER($AJ3840),INDEX($C$1:$AB$3985,$AJ3840,AK$4),"")</f>
        <v/>
      </c>
      <c r="AL3840" s="7" t="str">
        <f>IF(ISNUMBER($AJ3840),INDEX($C$1:$AB$3985,$AJ3840,AL$4),"")</f>
        <v/>
      </c>
      <c r="AM3840" s="128"/>
      <c r="AN3840" s="128" t="str">
        <f t="shared" si="411"/>
        <v/>
      </c>
      <c r="AO3840" s="7" t="str">
        <f t="shared" si="415"/>
        <v/>
      </c>
      <c r="AP3840" s="10" t="str">
        <f t="shared" si="415"/>
        <v/>
      </c>
      <c r="AQ3840" s="310">
        <f>IF(ISNUMBER(SEARCH($T$30,AO3840)),MAX(AQ$5:AQ3839)+1,0)</f>
        <v>0</v>
      </c>
      <c r="AR3840" s="310">
        <f>IF(ISNUMBER(SEARCH($T$31,AO3840)),MAX(AR$5:AR3839)+1,0)</f>
        <v>0</v>
      </c>
      <c r="AS3840" s="128" t="str">
        <f t="shared" si="410"/>
        <v/>
      </c>
      <c r="AT3840" s="105" t="str">
        <f>IF(ISNUMBER($AS3840),INDEX($C$1:$AB$3985,$AS3840,AT$4),"")</f>
        <v/>
      </c>
      <c r="AU3840" s="128"/>
      <c r="AV3840" s="128" t="str">
        <f t="shared" si="412"/>
        <v/>
      </c>
      <c r="AW3840" s="105" t="str">
        <f>IF(ISNUMBER($AV3840),INDEX($C$1:$AB$3985,$AV3840,AW$4),"")</f>
        <v/>
      </c>
      <c r="AX3840" s="105" t="str">
        <f>IF(ISNUMBER($AV3840),INDEX($C$1:$AB$3985,$AV3840,AX$4),"")</f>
        <v/>
      </c>
      <c r="AY3840" s="128"/>
      <c r="AZ3840" s="128"/>
      <c r="BA3840" s="128" t="str">
        <f t="shared" si="413"/>
        <v/>
      </c>
      <c r="BB3840" s="105" t="str">
        <f>IF(ISNUMBER($BA3840),INDEX($C$1:$AB$3985,$BA3840,BB$4),"")</f>
        <v/>
      </c>
      <c r="BC3840" s="105"/>
    </row>
    <row r="3841" spans="1:55" x14ac:dyDescent="0.25">
      <c r="A3841" s="98"/>
      <c r="B3841" s="98"/>
      <c r="C3841" s="73"/>
      <c r="D3841" s="179"/>
      <c r="E3841" s="176"/>
      <c r="F3841" s="176"/>
      <c r="G3841" s="176"/>
      <c r="H3841" s="176"/>
      <c r="I3841" s="176"/>
      <c r="J3841" s="172"/>
      <c r="K3841" s="173"/>
      <c r="L3841" s="178"/>
      <c r="R3841" s="3"/>
      <c r="S3841" s="106"/>
      <c r="T3841" s="106"/>
      <c r="U3841" s="106"/>
      <c r="V3841" s="106"/>
      <c r="W3841" s="106"/>
      <c r="X3841" s="106"/>
      <c r="AB3841" s="188" t="str">
        <f t="shared" si="408"/>
        <v/>
      </c>
      <c r="AC3841" s="188" t="s">
        <v>1585</v>
      </c>
      <c r="AD3841" s="131"/>
      <c r="AE3841" s="131"/>
      <c r="AF3841" s="131"/>
      <c r="AG3841" s="131"/>
      <c r="AH3841" s="131"/>
      <c r="AI3841" s="131"/>
      <c r="AJ3841" s="128" t="str">
        <f t="shared" si="409"/>
        <v/>
      </c>
      <c r="AK3841" s="7" t="str">
        <f>IF(ISNUMBER($AJ3841),INDEX($C$1:$AB$3985,$AJ3841,AK$4),"")</f>
        <v/>
      </c>
      <c r="AL3841" s="7" t="str">
        <f>IF(ISNUMBER($AJ3841),INDEX($C$1:$AB$3985,$AJ3841,AL$4),"")</f>
        <v/>
      </c>
      <c r="AM3841" s="128"/>
      <c r="AN3841" s="128" t="str">
        <f t="shared" si="411"/>
        <v/>
      </c>
      <c r="AO3841" s="7" t="str">
        <f t="shared" si="415"/>
        <v/>
      </c>
      <c r="AP3841" s="10" t="str">
        <f t="shared" si="415"/>
        <v/>
      </c>
      <c r="AQ3841" s="310">
        <f>IF(ISNUMBER(SEARCH($T$30,AO3841)),MAX(AQ$5:AQ3840)+1,0)</f>
        <v>0</v>
      </c>
      <c r="AR3841" s="310">
        <f>IF(ISNUMBER(SEARCH($T$31,AO3841)),MAX(AR$5:AR3840)+1,0)</f>
        <v>0</v>
      </c>
      <c r="AS3841" s="128" t="str">
        <f t="shared" si="410"/>
        <v/>
      </c>
      <c r="AT3841" s="105" t="str">
        <f>IF(ISNUMBER($AS3841),INDEX($C$1:$AB$3985,$AS3841,AT$4),"")</f>
        <v/>
      </c>
      <c r="AU3841" s="128"/>
      <c r="AV3841" s="128" t="str">
        <f t="shared" si="412"/>
        <v/>
      </c>
      <c r="AW3841" s="105" t="str">
        <f>IF(ISNUMBER($AV3841),INDEX($C$1:$AB$3985,$AV3841,AW$4),"")</f>
        <v/>
      </c>
      <c r="AX3841" s="105" t="str">
        <f>IF(ISNUMBER($AV3841),INDEX($C$1:$AB$3985,$AV3841,AX$4),"")</f>
        <v/>
      </c>
      <c r="AY3841" s="128"/>
      <c r="AZ3841" s="128"/>
      <c r="BA3841" s="128" t="str">
        <f t="shared" si="413"/>
        <v/>
      </c>
      <c r="BB3841" s="105" t="str">
        <f>IF(ISNUMBER($BA3841),INDEX($C$1:$AB$3985,$BA3841,BB$4),"")</f>
        <v/>
      </c>
      <c r="BC3841" s="105"/>
    </row>
    <row r="3842" spans="1:55" x14ac:dyDescent="0.25">
      <c r="A3842" s="98"/>
      <c r="B3842" s="98"/>
      <c r="C3842" s="73"/>
      <c r="D3842" s="179"/>
      <c r="E3842" s="176"/>
      <c r="F3842" s="176"/>
      <c r="G3842" s="176"/>
      <c r="H3842" s="176"/>
      <c r="I3842" s="176"/>
      <c r="J3842" s="172"/>
      <c r="K3842" s="173"/>
      <c r="L3842" s="178"/>
      <c r="R3842" s="3"/>
      <c r="S3842" s="106"/>
      <c r="T3842" s="106"/>
      <c r="U3842" s="106"/>
      <c r="V3842" s="106"/>
      <c r="W3842" s="106"/>
      <c r="X3842" s="106"/>
      <c r="AB3842" s="188" t="str">
        <f t="shared" ref="AB3842:AB3905" si="416">_xlfn.CONCAT(C3842,D3842,E3842)</f>
        <v/>
      </c>
      <c r="AC3842" s="188" t="s">
        <v>1585</v>
      </c>
      <c r="AD3842" s="131"/>
      <c r="AE3842" s="131"/>
      <c r="AF3842" s="131"/>
      <c r="AG3842" s="131"/>
      <c r="AH3842" s="131"/>
      <c r="AI3842" s="131"/>
      <c r="AJ3842" s="128" t="str">
        <f t="shared" si="409"/>
        <v/>
      </c>
      <c r="AK3842" s="7" t="str">
        <f>IF(ISNUMBER($AJ3842),INDEX($C$1:$AB$3985,$AJ3842,AK$4),"")</f>
        <v/>
      </c>
      <c r="AL3842" s="7" t="str">
        <f>IF(ISNUMBER($AJ3842),INDEX($C$1:$AB$3985,$AJ3842,AL$4),"")</f>
        <v/>
      </c>
      <c r="AM3842" s="128"/>
      <c r="AN3842" s="128" t="str">
        <f t="shared" si="411"/>
        <v/>
      </c>
      <c r="AO3842" s="7" t="str">
        <f t="shared" si="415"/>
        <v/>
      </c>
      <c r="AP3842" s="10" t="str">
        <f t="shared" si="415"/>
        <v/>
      </c>
      <c r="AQ3842" s="310">
        <f>IF(ISNUMBER(SEARCH($T$30,AO3842)),MAX(AQ$5:AQ3841)+1,0)</f>
        <v>0</v>
      </c>
      <c r="AR3842" s="310">
        <f>IF(ISNUMBER(SEARCH($T$31,AO3842)),MAX(AR$5:AR3841)+1,0)</f>
        <v>0</v>
      </c>
      <c r="AS3842" s="128" t="str">
        <f t="shared" si="410"/>
        <v/>
      </c>
      <c r="AT3842" s="105" t="str">
        <f>IF(ISNUMBER($AS3842),INDEX($C$1:$AB$3985,$AS3842,AT$4),"")</f>
        <v/>
      </c>
      <c r="AU3842" s="128"/>
      <c r="AV3842" s="128" t="str">
        <f t="shared" si="412"/>
        <v/>
      </c>
      <c r="AW3842" s="105" t="str">
        <f>IF(ISNUMBER($AV3842),INDEX($C$1:$AB$3985,$AV3842,AW$4),"")</f>
        <v/>
      </c>
      <c r="AX3842" s="105" t="str">
        <f>IF(ISNUMBER($AV3842),INDEX($C$1:$AB$3985,$AV3842,AX$4),"")</f>
        <v/>
      </c>
      <c r="AY3842" s="128"/>
      <c r="AZ3842" s="128"/>
      <c r="BA3842" s="128" t="str">
        <f t="shared" si="413"/>
        <v/>
      </c>
      <c r="BB3842" s="105" t="str">
        <f>IF(ISNUMBER($BA3842),INDEX($C$1:$AB$3985,$BA3842,BB$4),"")</f>
        <v/>
      </c>
      <c r="BC3842" s="105"/>
    </row>
    <row r="3843" spans="1:55" x14ac:dyDescent="0.25">
      <c r="A3843" s="98"/>
      <c r="B3843" s="98"/>
      <c r="C3843" s="73"/>
      <c r="D3843" s="179"/>
      <c r="E3843" s="176"/>
      <c r="F3843" s="176"/>
      <c r="G3843" s="176"/>
      <c r="H3843" s="176"/>
      <c r="I3843" s="176"/>
      <c r="J3843" s="172"/>
      <c r="K3843" s="173"/>
      <c r="L3843" s="178"/>
      <c r="R3843" s="3"/>
      <c r="S3843" s="106"/>
      <c r="T3843" s="106"/>
      <c r="U3843" s="106"/>
      <c r="V3843" s="106"/>
      <c r="W3843" s="106"/>
      <c r="X3843" s="106"/>
      <c r="AB3843" s="188" t="str">
        <f t="shared" si="416"/>
        <v/>
      </c>
      <c r="AC3843" s="188" t="s">
        <v>1585</v>
      </c>
      <c r="AD3843" s="131"/>
      <c r="AE3843" s="131"/>
      <c r="AF3843" s="131"/>
      <c r="AG3843" s="131"/>
      <c r="AH3843" s="131"/>
      <c r="AI3843" s="131"/>
      <c r="AJ3843" s="128" t="str">
        <f t="shared" si="409"/>
        <v/>
      </c>
      <c r="AK3843" s="7" t="str">
        <f>IF(ISNUMBER($AJ3843),INDEX($C$1:$AB$3985,$AJ3843,AK$4),"")</f>
        <v/>
      </c>
      <c r="AL3843" s="7" t="str">
        <f>IF(ISNUMBER($AJ3843),INDEX($C$1:$AB$3985,$AJ3843,AL$4),"")</f>
        <v/>
      </c>
      <c r="AM3843" s="128"/>
      <c r="AN3843" s="128" t="str">
        <f t="shared" si="411"/>
        <v/>
      </c>
      <c r="AO3843" s="7" t="str">
        <f t="shared" si="415"/>
        <v/>
      </c>
      <c r="AP3843" s="10" t="str">
        <f t="shared" si="415"/>
        <v/>
      </c>
      <c r="AQ3843" s="310">
        <f>IF(ISNUMBER(SEARCH($T$30,AO3843)),MAX(AQ$5:AQ3842)+1,0)</f>
        <v>0</v>
      </c>
      <c r="AR3843" s="310">
        <f>IF(ISNUMBER(SEARCH($T$31,AO3843)),MAX(AR$5:AR3842)+1,0)</f>
        <v>0</v>
      </c>
      <c r="AS3843" s="128" t="str">
        <f t="shared" si="410"/>
        <v/>
      </c>
      <c r="AT3843" s="105" t="str">
        <f>IF(ISNUMBER($AS3843),INDEX($C$1:$AB$3985,$AS3843,AT$4),"")</f>
        <v/>
      </c>
      <c r="AU3843" s="128"/>
      <c r="AV3843" s="128" t="str">
        <f t="shared" si="412"/>
        <v/>
      </c>
      <c r="AW3843" s="105" t="str">
        <f>IF(ISNUMBER($AV3843),INDEX($C$1:$AB$3985,$AV3843,AW$4),"")</f>
        <v/>
      </c>
      <c r="AX3843" s="105" t="str">
        <f>IF(ISNUMBER($AV3843),INDEX($C$1:$AB$3985,$AV3843,AX$4),"")</f>
        <v/>
      </c>
      <c r="AY3843" s="128"/>
      <c r="AZ3843" s="128"/>
      <c r="BA3843" s="128" t="str">
        <f t="shared" si="413"/>
        <v/>
      </c>
      <c r="BB3843" s="105" t="str">
        <f>IF(ISNUMBER($BA3843),INDEX($C$1:$AB$3985,$BA3843,BB$4),"")</f>
        <v/>
      </c>
      <c r="BC3843" s="105"/>
    </row>
    <row r="3844" spans="1:55" x14ac:dyDescent="0.25">
      <c r="A3844" s="98"/>
      <c r="B3844" s="98"/>
      <c r="C3844" s="73"/>
      <c r="D3844" s="179"/>
      <c r="E3844" s="176"/>
      <c r="F3844" s="176"/>
      <c r="G3844" s="176"/>
      <c r="H3844" s="176"/>
      <c r="I3844" s="176"/>
      <c r="J3844" s="172"/>
      <c r="K3844" s="173"/>
      <c r="L3844" s="178"/>
      <c r="R3844" s="3"/>
      <c r="S3844" s="106"/>
      <c r="T3844" s="106"/>
      <c r="U3844" s="106"/>
      <c r="V3844" s="106"/>
      <c r="W3844" s="106"/>
      <c r="X3844" s="106"/>
      <c r="AB3844" s="188" t="str">
        <f t="shared" si="416"/>
        <v/>
      </c>
      <c r="AC3844" s="188" t="s">
        <v>1585</v>
      </c>
      <c r="AD3844" s="131"/>
      <c r="AE3844" s="131"/>
      <c r="AF3844" s="131"/>
      <c r="AG3844" s="131"/>
      <c r="AH3844" s="131"/>
      <c r="AI3844" s="131"/>
      <c r="AJ3844" s="128" t="str">
        <f t="shared" si="409"/>
        <v/>
      </c>
      <c r="AK3844" s="7" t="str">
        <f>IF(ISNUMBER($AJ3844),INDEX($C$1:$AB$3985,$AJ3844,AK$4),"")</f>
        <v/>
      </c>
      <c r="AL3844" s="7" t="str">
        <f>IF(ISNUMBER($AJ3844),INDEX($C$1:$AB$3985,$AJ3844,AL$4),"")</f>
        <v/>
      </c>
      <c r="AM3844" s="128"/>
      <c r="AN3844" s="128" t="str">
        <f t="shared" si="411"/>
        <v/>
      </c>
      <c r="AO3844" s="7" t="str">
        <f t="shared" si="415"/>
        <v/>
      </c>
      <c r="AP3844" s="10" t="str">
        <f t="shared" si="415"/>
        <v/>
      </c>
      <c r="AQ3844" s="310">
        <f>IF(ISNUMBER(SEARCH($T$30,AO3844)),MAX(AQ$5:AQ3843)+1,0)</f>
        <v>0</v>
      </c>
      <c r="AR3844" s="310">
        <f>IF(ISNUMBER(SEARCH($T$31,AO3844)),MAX(AR$5:AR3843)+1,0)</f>
        <v>0</v>
      </c>
      <c r="AS3844" s="128" t="str">
        <f t="shared" si="410"/>
        <v/>
      </c>
      <c r="AT3844" s="105" t="str">
        <f>IF(ISNUMBER($AS3844),INDEX($C$1:$AB$3985,$AS3844,AT$4),"")</f>
        <v/>
      </c>
      <c r="AU3844" s="128"/>
      <c r="AV3844" s="128" t="str">
        <f t="shared" si="412"/>
        <v/>
      </c>
      <c r="AW3844" s="105" t="str">
        <f>IF(ISNUMBER($AV3844),INDEX($C$1:$AB$3985,$AV3844,AW$4),"")</f>
        <v/>
      </c>
      <c r="AX3844" s="105" t="str">
        <f>IF(ISNUMBER($AV3844),INDEX($C$1:$AB$3985,$AV3844,AX$4),"")</f>
        <v/>
      </c>
      <c r="AY3844" s="128"/>
      <c r="AZ3844" s="128"/>
      <c r="BA3844" s="128" t="str">
        <f t="shared" si="413"/>
        <v/>
      </c>
      <c r="BB3844" s="105" t="str">
        <f>IF(ISNUMBER($BA3844),INDEX($C$1:$AB$3985,$BA3844,BB$4),"")</f>
        <v/>
      </c>
      <c r="BC3844" s="105"/>
    </row>
    <row r="3845" spans="1:55" x14ac:dyDescent="0.25">
      <c r="A3845" s="98"/>
      <c r="B3845" s="98"/>
      <c r="C3845" s="73"/>
      <c r="D3845" s="179"/>
      <c r="E3845" s="176"/>
      <c r="F3845" s="176"/>
      <c r="G3845" s="176"/>
      <c r="H3845" s="176"/>
      <c r="I3845" s="176"/>
      <c r="J3845" s="172"/>
      <c r="K3845" s="173"/>
      <c r="L3845" s="178"/>
      <c r="R3845" s="3"/>
      <c r="S3845" s="106"/>
      <c r="T3845" s="106"/>
      <c r="U3845" s="106"/>
      <c r="V3845" s="106"/>
      <c r="W3845" s="106"/>
      <c r="X3845" s="106"/>
      <c r="AB3845" s="188" t="str">
        <f t="shared" si="416"/>
        <v/>
      </c>
      <c r="AC3845" s="188" t="s">
        <v>1585</v>
      </c>
      <c r="AD3845" s="131"/>
      <c r="AE3845" s="131"/>
      <c r="AF3845" s="131"/>
      <c r="AG3845" s="131"/>
      <c r="AH3845" s="131"/>
      <c r="AI3845" s="131"/>
      <c r="AJ3845" s="128" t="str">
        <f t="shared" si="409"/>
        <v/>
      </c>
      <c r="AK3845" s="7" t="str">
        <f>IF(ISNUMBER($AJ3845),INDEX($C$1:$AB$3985,$AJ3845,AK$4),"")</f>
        <v/>
      </c>
      <c r="AL3845" s="7" t="str">
        <f>IF(ISNUMBER($AJ3845),INDEX($C$1:$AB$3985,$AJ3845,AL$4),"")</f>
        <v/>
      </c>
      <c r="AM3845" s="128"/>
      <c r="AN3845" s="128" t="str">
        <f t="shared" si="411"/>
        <v/>
      </c>
      <c r="AO3845" s="7" t="str">
        <f t="shared" si="415"/>
        <v/>
      </c>
      <c r="AP3845" s="10" t="str">
        <f t="shared" si="415"/>
        <v/>
      </c>
      <c r="AQ3845" s="310">
        <f>IF(ISNUMBER(SEARCH($T$30,AO3845)),MAX(AQ$5:AQ3844)+1,0)</f>
        <v>0</v>
      </c>
      <c r="AR3845" s="310">
        <f>IF(ISNUMBER(SEARCH($T$31,AO3845)),MAX(AR$5:AR3844)+1,0)</f>
        <v>0</v>
      </c>
      <c r="AS3845" s="128" t="str">
        <f t="shared" si="410"/>
        <v/>
      </c>
      <c r="AT3845" s="105" t="str">
        <f>IF(ISNUMBER($AS3845),INDEX($C$1:$AB$3985,$AS3845,AT$4),"")</f>
        <v/>
      </c>
      <c r="AU3845" s="128"/>
      <c r="AV3845" s="128" t="str">
        <f t="shared" si="412"/>
        <v/>
      </c>
      <c r="AW3845" s="105" t="str">
        <f>IF(ISNUMBER($AV3845),INDEX($C$1:$AB$3985,$AV3845,AW$4),"")</f>
        <v/>
      </c>
      <c r="AX3845" s="105" t="str">
        <f>IF(ISNUMBER($AV3845),INDEX($C$1:$AB$3985,$AV3845,AX$4),"")</f>
        <v/>
      </c>
      <c r="AY3845" s="128"/>
      <c r="AZ3845" s="128"/>
      <c r="BA3845" s="128" t="str">
        <f t="shared" si="413"/>
        <v/>
      </c>
      <c r="BB3845" s="105" t="str">
        <f>IF(ISNUMBER($BA3845),INDEX($C$1:$AB$3985,$BA3845,BB$4),"")</f>
        <v/>
      </c>
      <c r="BC3845" s="105"/>
    </row>
    <row r="3846" spans="1:55" x14ac:dyDescent="0.25">
      <c r="A3846" s="98"/>
      <c r="B3846" s="98"/>
      <c r="C3846" s="73"/>
      <c r="D3846" s="179"/>
      <c r="E3846" s="176"/>
      <c r="F3846" s="176"/>
      <c r="G3846" s="176"/>
      <c r="H3846" s="176"/>
      <c r="I3846" s="176"/>
      <c r="J3846" s="172"/>
      <c r="K3846" s="173"/>
      <c r="L3846" s="178"/>
      <c r="R3846" s="3"/>
      <c r="S3846" s="106"/>
      <c r="T3846" s="106"/>
      <c r="U3846" s="106"/>
      <c r="V3846" s="106"/>
      <c r="W3846" s="106"/>
      <c r="X3846" s="106"/>
      <c r="AB3846" s="188" t="str">
        <f t="shared" si="416"/>
        <v/>
      </c>
      <c r="AC3846" s="188" t="s">
        <v>1585</v>
      </c>
      <c r="AD3846" s="131"/>
      <c r="AE3846" s="131"/>
      <c r="AF3846" s="131"/>
      <c r="AG3846" s="131"/>
      <c r="AH3846" s="131"/>
      <c r="AI3846" s="131"/>
      <c r="AJ3846" s="128" t="str">
        <f t="shared" ref="AJ3846:AJ3909" si="417">IF(AJ3845="","",IF(AJ3845+1&lt;=$AH$6,AJ3845+1,""))</f>
        <v/>
      </c>
      <c r="AK3846" s="7" t="str">
        <f>IF(ISNUMBER($AJ3846),INDEX($C$1:$AB$3985,$AJ3846,AK$4),"")</f>
        <v/>
      </c>
      <c r="AL3846" s="7" t="str">
        <f>IF(ISNUMBER($AJ3846),INDEX($C$1:$AB$3985,$AJ3846,AL$4),"")</f>
        <v/>
      </c>
      <c r="AM3846" s="128"/>
      <c r="AN3846" s="128" t="str">
        <f t="shared" si="411"/>
        <v/>
      </c>
      <c r="AO3846" s="7" t="str">
        <f t="shared" si="415"/>
        <v/>
      </c>
      <c r="AP3846" s="10" t="str">
        <f t="shared" si="415"/>
        <v/>
      </c>
      <c r="AQ3846" s="310">
        <f>IF(ISNUMBER(SEARCH($T$30,AO3846)),MAX(AQ$5:AQ3845)+1,0)</f>
        <v>0</v>
      </c>
      <c r="AR3846" s="310">
        <f>IF(ISNUMBER(SEARCH($T$31,AO3846)),MAX(AR$5:AR3845)+1,0)</f>
        <v>0</v>
      </c>
      <c r="AS3846" s="128" t="str">
        <f t="shared" ref="AS3846:AS3909" si="418">IF(AS3845="","",IF(AS3845+1&lt;=$AH$8,AS3845+1,""))</f>
        <v/>
      </c>
      <c r="AT3846" s="105" t="str">
        <f>IF(ISNUMBER($AS3846),INDEX($C$1:$AB$3985,$AS3846,AT$4),"")</f>
        <v/>
      </c>
      <c r="AU3846" s="128"/>
      <c r="AV3846" s="128" t="str">
        <f t="shared" si="412"/>
        <v/>
      </c>
      <c r="AW3846" s="105" t="str">
        <f>IF(ISNUMBER($AV3846),INDEX($C$1:$AB$3985,$AV3846,AW$4),"")</f>
        <v/>
      </c>
      <c r="AX3846" s="105" t="str">
        <f>IF(ISNUMBER($AV3846),INDEX($C$1:$AB$3985,$AV3846,AX$4),"")</f>
        <v/>
      </c>
      <c r="AY3846" s="128"/>
      <c r="AZ3846" s="128"/>
      <c r="BA3846" s="128" t="str">
        <f t="shared" si="413"/>
        <v/>
      </c>
      <c r="BB3846" s="105" t="str">
        <f>IF(ISNUMBER($BA3846),INDEX($C$1:$AB$3985,$BA3846,BB$4),"")</f>
        <v/>
      </c>
      <c r="BC3846" s="105"/>
    </row>
    <row r="3847" spans="1:55" x14ac:dyDescent="0.25">
      <c r="A3847" s="98"/>
      <c r="B3847" s="98"/>
      <c r="C3847" s="73"/>
      <c r="D3847" s="179"/>
      <c r="E3847" s="176"/>
      <c r="F3847" s="176"/>
      <c r="G3847" s="176"/>
      <c r="H3847" s="176"/>
      <c r="I3847" s="176"/>
      <c r="J3847" s="172"/>
      <c r="K3847" s="173"/>
      <c r="L3847" s="178"/>
      <c r="R3847" s="3"/>
      <c r="S3847" s="106"/>
      <c r="T3847" s="106"/>
      <c r="U3847" s="106"/>
      <c r="V3847" s="106"/>
      <c r="W3847" s="106"/>
      <c r="X3847" s="106"/>
      <c r="AB3847" s="188" t="str">
        <f t="shared" si="416"/>
        <v/>
      </c>
      <c r="AC3847" s="188" t="s">
        <v>1585</v>
      </c>
      <c r="AD3847" s="131"/>
      <c r="AE3847" s="131"/>
      <c r="AF3847" s="131"/>
      <c r="AG3847" s="131"/>
      <c r="AH3847" s="131"/>
      <c r="AI3847" s="131"/>
      <c r="AJ3847" s="128" t="str">
        <f t="shared" si="417"/>
        <v/>
      </c>
      <c r="AK3847" s="7" t="str">
        <f>IF(ISNUMBER($AJ3847),INDEX($C$1:$AB$3985,$AJ3847,AK$4),"")</f>
        <v/>
      </c>
      <c r="AL3847" s="7" t="str">
        <f>IF(ISNUMBER($AJ3847),INDEX($C$1:$AB$3985,$AJ3847,AL$4),"")</f>
        <v/>
      </c>
      <c r="AM3847" s="128"/>
      <c r="AN3847" s="128" t="str">
        <f t="shared" ref="AN3847:AN3910" si="419">IF(AN3846="","",IF(AN3846+1&lt;=$AH$7,AN3846+1,""))</f>
        <v/>
      </c>
      <c r="AO3847" s="7" t="str">
        <f t="shared" si="415"/>
        <v/>
      </c>
      <c r="AP3847" s="10" t="str">
        <f t="shared" si="415"/>
        <v/>
      </c>
      <c r="AQ3847" s="310">
        <f>IF(ISNUMBER(SEARCH($T$30,AO3847)),MAX(AQ$5:AQ3846)+1,0)</f>
        <v>0</v>
      </c>
      <c r="AR3847" s="310">
        <f>IF(ISNUMBER(SEARCH($T$31,AO3847)),MAX(AR$5:AR3846)+1,0)</f>
        <v>0</v>
      </c>
      <c r="AS3847" s="128" t="str">
        <f t="shared" si="418"/>
        <v/>
      </c>
      <c r="AT3847" s="105" t="str">
        <f>IF(ISNUMBER($AS3847),INDEX($C$1:$AB$3985,$AS3847,AT$4),"")</f>
        <v/>
      </c>
      <c r="AU3847" s="128"/>
      <c r="AV3847" s="128" t="str">
        <f t="shared" ref="AV3847:AV3910" si="420">IF(AV3846="","",IF(AV3846+1&lt;=$AH$9,AV3846+1,""))</f>
        <v/>
      </c>
      <c r="AW3847" s="105" t="str">
        <f>IF(ISNUMBER($AV3847),INDEX($C$1:$AB$3985,$AV3847,AW$4),"")</f>
        <v/>
      </c>
      <c r="AX3847" s="105" t="str">
        <f>IF(ISNUMBER($AV3847),INDEX($C$1:$AB$3985,$AV3847,AX$4),"")</f>
        <v/>
      </c>
      <c r="AY3847" s="128"/>
      <c r="AZ3847" s="128"/>
      <c r="BA3847" s="128" t="str">
        <f t="shared" ref="BA3847:BA3910" si="421">IF(BA3846="","",IF(BA3846+1&lt;=$AH$10,BA3846+1,""))</f>
        <v/>
      </c>
      <c r="BB3847" s="105" t="str">
        <f>IF(ISNUMBER($BA3847),INDEX($C$1:$AB$3985,$BA3847,BB$4),"")</f>
        <v/>
      </c>
      <c r="BC3847" s="105"/>
    </row>
    <row r="3848" spans="1:55" x14ac:dyDescent="0.25">
      <c r="A3848" s="98"/>
      <c r="B3848" s="98"/>
      <c r="C3848" s="73"/>
      <c r="D3848" s="179"/>
      <c r="E3848" s="176"/>
      <c r="F3848" s="176"/>
      <c r="G3848" s="176"/>
      <c r="H3848" s="176"/>
      <c r="I3848" s="176"/>
      <c r="J3848" s="172"/>
      <c r="K3848" s="173"/>
      <c r="L3848" s="178"/>
      <c r="R3848" s="3"/>
      <c r="S3848" s="106"/>
      <c r="T3848" s="106"/>
      <c r="U3848" s="106"/>
      <c r="V3848" s="106"/>
      <c r="W3848" s="106"/>
      <c r="X3848" s="106"/>
      <c r="AB3848" s="188" t="str">
        <f t="shared" si="416"/>
        <v/>
      </c>
      <c r="AC3848" s="188" t="s">
        <v>1585</v>
      </c>
      <c r="AD3848" s="131"/>
      <c r="AE3848" s="131"/>
      <c r="AF3848" s="131"/>
      <c r="AG3848" s="131"/>
      <c r="AH3848" s="131"/>
      <c r="AI3848" s="131"/>
      <c r="AJ3848" s="128" t="str">
        <f t="shared" si="417"/>
        <v/>
      </c>
      <c r="AK3848" s="7" t="str">
        <f>IF(ISNUMBER($AJ3848),INDEX($C$1:$AB$3985,$AJ3848,AK$4),"")</f>
        <v/>
      </c>
      <c r="AL3848" s="7" t="str">
        <f>IF(ISNUMBER($AJ3848),INDEX($C$1:$AB$3985,$AJ3848,AL$4),"")</f>
        <v/>
      </c>
      <c r="AM3848" s="128"/>
      <c r="AN3848" s="128" t="str">
        <f t="shared" si="419"/>
        <v/>
      </c>
      <c r="AO3848" s="7" t="str">
        <f t="shared" si="415"/>
        <v/>
      </c>
      <c r="AP3848" s="10" t="str">
        <f t="shared" si="415"/>
        <v/>
      </c>
      <c r="AQ3848" s="310">
        <f>IF(ISNUMBER(SEARCH($T$30,AO3848)),MAX(AQ$5:AQ3847)+1,0)</f>
        <v>0</v>
      </c>
      <c r="AR3848" s="310">
        <f>IF(ISNUMBER(SEARCH($T$31,AO3848)),MAX(AR$5:AR3847)+1,0)</f>
        <v>0</v>
      </c>
      <c r="AS3848" s="128" t="str">
        <f t="shared" si="418"/>
        <v/>
      </c>
      <c r="AT3848" s="105" t="str">
        <f>IF(ISNUMBER($AS3848),INDEX($C$1:$AB$3985,$AS3848,AT$4),"")</f>
        <v/>
      </c>
      <c r="AU3848" s="128"/>
      <c r="AV3848" s="128" t="str">
        <f t="shared" si="420"/>
        <v/>
      </c>
      <c r="AW3848" s="105" t="str">
        <f>IF(ISNUMBER($AV3848),INDEX($C$1:$AB$3985,$AV3848,AW$4),"")</f>
        <v/>
      </c>
      <c r="AX3848" s="105" t="str">
        <f>IF(ISNUMBER($AV3848),INDEX($C$1:$AB$3985,$AV3848,AX$4),"")</f>
        <v/>
      </c>
      <c r="AY3848" s="128"/>
      <c r="AZ3848" s="128"/>
      <c r="BA3848" s="128" t="str">
        <f t="shared" si="421"/>
        <v/>
      </c>
      <c r="BB3848" s="105" t="str">
        <f>IF(ISNUMBER($BA3848),INDEX($C$1:$AB$3985,$BA3848,BB$4),"")</f>
        <v/>
      </c>
      <c r="BC3848" s="105"/>
    </row>
    <row r="3849" spans="1:55" x14ac:dyDescent="0.25">
      <c r="A3849" s="98"/>
      <c r="B3849" s="98"/>
      <c r="C3849" s="73"/>
      <c r="D3849" s="179"/>
      <c r="E3849" s="176"/>
      <c r="F3849" s="176"/>
      <c r="G3849" s="176"/>
      <c r="H3849" s="176"/>
      <c r="I3849" s="176"/>
      <c r="J3849" s="172"/>
      <c r="K3849" s="173"/>
      <c r="L3849" s="178"/>
      <c r="R3849" s="3"/>
      <c r="S3849" s="106"/>
      <c r="T3849" s="106"/>
      <c r="U3849" s="106"/>
      <c r="V3849" s="106"/>
      <c r="W3849" s="106"/>
      <c r="X3849" s="106"/>
      <c r="AB3849" s="188" t="str">
        <f t="shared" si="416"/>
        <v/>
      </c>
      <c r="AC3849" s="188" t="s">
        <v>1585</v>
      </c>
      <c r="AD3849" s="131"/>
      <c r="AE3849" s="131"/>
      <c r="AF3849" s="131"/>
      <c r="AG3849" s="131"/>
      <c r="AH3849" s="131"/>
      <c r="AI3849" s="131"/>
      <c r="AJ3849" s="128" t="str">
        <f t="shared" si="417"/>
        <v/>
      </c>
      <c r="AK3849" s="7" t="str">
        <f>IF(ISNUMBER($AJ3849),INDEX($C$1:$AB$3985,$AJ3849,AK$4),"")</f>
        <v/>
      </c>
      <c r="AL3849" s="7" t="str">
        <f>IF(ISNUMBER($AJ3849),INDEX($C$1:$AB$3985,$AJ3849,AL$4),"")</f>
        <v/>
      </c>
      <c r="AM3849" s="128"/>
      <c r="AN3849" s="128" t="str">
        <f t="shared" si="419"/>
        <v/>
      </c>
      <c r="AO3849" s="7" t="str">
        <f t="shared" si="415"/>
        <v/>
      </c>
      <c r="AP3849" s="10" t="str">
        <f t="shared" si="415"/>
        <v/>
      </c>
      <c r="AQ3849" s="310">
        <f>IF(ISNUMBER(SEARCH($T$30,AO3849)),MAX(AQ$5:AQ3848)+1,0)</f>
        <v>0</v>
      </c>
      <c r="AR3849" s="310">
        <f>IF(ISNUMBER(SEARCH($T$31,AO3849)),MAX(AR$5:AR3848)+1,0)</f>
        <v>0</v>
      </c>
      <c r="AS3849" s="128" t="str">
        <f t="shared" si="418"/>
        <v/>
      </c>
      <c r="AT3849" s="105" t="str">
        <f>IF(ISNUMBER($AS3849),INDEX($C$1:$AB$3985,$AS3849,AT$4),"")</f>
        <v/>
      </c>
      <c r="AU3849" s="128"/>
      <c r="AV3849" s="128" t="str">
        <f t="shared" si="420"/>
        <v/>
      </c>
      <c r="AW3849" s="105" t="str">
        <f>IF(ISNUMBER($AV3849),INDEX($C$1:$AB$3985,$AV3849,AW$4),"")</f>
        <v/>
      </c>
      <c r="AX3849" s="105" t="str">
        <f>IF(ISNUMBER($AV3849),INDEX($C$1:$AB$3985,$AV3849,AX$4),"")</f>
        <v/>
      </c>
      <c r="AY3849" s="128"/>
      <c r="AZ3849" s="128"/>
      <c r="BA3849" s="128" t="str">
        <f t="shared" si="421"/>
        <v/>
      </c>
      <c r="BB3849" s="105" t="str">
        <f>IF(ISNUMBER($BA3849),INDEX($C$1:$AB$3985,$BA3849,BB$4),"")</f>
        <v/>
      </c>
      <c r="BC3849" s="105"/>
    </row>
    <row r="3850" spans="1:55" x14ac:dyDescent="0.25">
      <c r="A3850" s="98"/>
      <c r="B3850" s="98"/>
      <c r="C3850" s="73"/>
      <c r="D3850" s="179"/>
      <c r="E3850" s="176"/>
      <c r="F3850" s="176"/>
      <c r="G3850" s="176"/>
      <c r="H3850" s="176"/>
      <c r="I3850" s="176"/>
      <c r="J3850" s="172"/>
      <c r="K3850" s="173"/>
      <c r="L3850" s="178"/>
      <c r="R3850" s="3"/>
      <c r="S3850" s="106"/>
      <c r="T3850" s="106"/>
      <c r="U3850" s="106"/>
      <c r="V3850" s="106"/>
      <c r="W3850" s="106"/>
      <c r="X3850" s="106"/>
      <c r="AB3850" s="188" t="str">
        <f t="shared" si="416"/>
        <v/>
      </c>
      <c r="AC3850" s="188" t="s">
        <v>1585</v>
      </c>
      <c r="AD3850" s="131"/>
      <c r="AE3850" s="131"/>
      <c r="AF3850" s="131"/>
      <c r="AG3850" s="131"/>
      <c r="AH3850" s="131"/>
      <c r="AI3850" s="131"/>
      <c r="AJ3850" s="128" t="str">
        <f t="shared" si="417"/>
        <v/>
      </c>
      <c r="AK3850" s="7" t="str">
        <f>IF(ISNUMBER($AJ3850),INDEX($C$1:$AB$3985,$AJ3850,AK$4),"")</f>
        <v/>
      </c>
      <c r="AL3850" s="7" t="str">
        <f>IF(ISNUMBER($AJ3850),INDEX($C$1:$AB$3985,$AJ3850,AL$4),"")</f>
        <v/>
      </c>
      <c r="AM3850" s="128"/>
      <c r="AN3850" s="128" t="str">
        <f t="shared" si="419"/>
        <v/>
      </c>
      <c r="AO3850" s="7" t="str">
        <f t="shared" ref="AO3850:AP3881" si="422">IF(ISNUMBER($AN3850),INDEX($C$1:$AB$2294,$AN3850,AO$4),"")</f>
        <v/>
      </c>
      <c r="AP3850" s="10" t="str">
        <f t="shared" si="422"/>
        <v/>
      </c>
      <c r="AQ3850" s="310">
        <f>IF(ISNUMBER(SEARCH($T$30,AO3850)),MAX(AQ$5:AQ3849)+1,0)</f>
        <v>0</v>
      </c>
      <c r="AR3850" s="310">
        <f>IF(ISNUMBER(SEARCH($T$31,AO3850)),MAX(AR$5:AR3849)+1,0)</f>
        <v>0</v>
      </c>
      <c r="AS3850" s="128" t="str">
        <f t="shared" si="418"/>
        <v/>
      </c>
      <c r="AT3850" s="105" t="str">
        <f>IF(ISNUMBER($AS3850),INDEX($C$1:$AB$3985,$AS3850,AT$4),"")</f>
        <v/>
      </c>
      <c r="AU3850" s="128"/>
      <c r="AV3850" s="128" t="str">
        <f t="shared" si="420"/>
        <v/>
      </c>
      <c r="AW3850" s="105" t="str">
        <f>IF(ISNUMBER($AV3850),INDEX($C$1:$AB$3985,$AV3850,AW$4),"")</f>
        <v/>
      </c>
      <c r="AX3850" s="105" t="str">
        <f>IF(ISNUMBER($AV3850),INDEX($C$1:$AB$3985,$AV3850,AX$4),"")</f>
        <v/>
      </c>
      <c r="AY3850" s="128"/>
      <c r="AZ3850" s="128"/>
      <c r="BA3850" s="128" t="str">
        <f t="shared" si="421"/>
        <v/>
      </c>
      <c r="BB3850" s="105" t="str">
        <f>IF(ISNUMBER($BA3850),INDEX($C$1:$AB$3985,$BA3850,BB$4),"")</f>
        <v/>
      </c>
      <c r="BC3850" s="105"/>
    </row>
    <row r="3851" spans="1:55" x14ac:dyDescent="0.25">
      <c r="A3851" s="98"/>
      <c r="B3851" s="98"/>
      <c r="C3851" s="73"/>
      <c r="D3851" s="179"/>
      <c r="E3851" s="176"/>
      <c r="F3851" s="176"/>
      <c r="G3851" s="176"/>
      <c r="H3851" s="176"/>
      <c r="I3851" s="176"/>
      <c r="J3851" s="172"/>
      <c r="K3851" s="173"/>
      <c r="L3851" s="178"/>
      <c r="R3851" s="3"/>
      <c r="S3851" s="106"/>
      <c r="T3851" s="106"/>
      <c r="U3851" s="106"/>
      <c r="V3851" s="106"/>
      <c r="W3851" s="106"/>
      <c r="X3851" s="106"/>
      <c r="AB3851" s="188" t="str">
        <f t="shared" si="416"/>
        <v/>
      </c>
      <c r="AC3851" s="188" t="s">
        <v>1585</v>
      </c>
      <c r="AD3851" s="131"/>
      <c r="AE3851" s="131"/>
      <c r="AF3851" s="131"/>
      <c r="AG3851" s="131"/>
      <c r="AH3851" s="131"/>
      <c r="AI3851" s="131"/>
      <c r="AJ3851" s="128" t="str">
        <f t="shared" si="417"/>
        <v/>
      </c>
      <c r="AK3851" s="7" t="str">
        <f>IF(ISNUMBER($AJ3851),INDEX($C$1:$AB$3985,$AJ3851,AK$4),"")</f>
        <v/>
      </c>
      <c r="AL3851" s="7" t="str">
        <f>IF(ISNUMBER($AJ3851),INDEX($C$1:$AB$3985,$AJ3851,AL$4),"")</f>
        <v/>
      </c>
      <c r="AM3851" s="128"/>
      <c r="AN3851" s="128" t="str">
        <f t="shared" si="419"/>
        <v/>
      </c>
      <c r="AO3851" s="7" t="str">
        <f t="shared" si="422"/>
        <v/>
      </c>
      <c r="AP3851" s="10" t="str">
        <f t="shared" si="422"/>
        <v/>
      </c>
      <c r="AQ3851" s="310">
        <f>IF(ISNUMBER(SEARCH($T$30,AO3851)),MAX(AQ$5:AQ3850)+1,0)</f>
        <v>0</v>
      </c>
      <c r="AR3851" s="310">
        <f>IF(ISNUMBER(SEARCH($T$31,AO3851)),MAX(AR$5:AR3850)+1,0)</f>
        <v>0</v>
      </c>
      <c r="AS3851" s="128" t="str">
        <f t="shared" si="418"/>
        <v/>
      </c>
      <c r="AT3851" s="105" t="str">
        <f>IF(ISNUMBER($AS3851),INDEX($C$1:$AB$3985,$AS3851,AT$4),"")</f>
        <v/>
      </c>
      <c r="AU3851" s="128"/>
      <c r="AV3851" s="128" t="str">
        <f t="shared" si="420"/>
        <v/>
      </c>
      <c r="AW3851" s="105" t="str">
        <f>IF(ISNUMBER($AV3851),INDEX($C$1:$AB$3985,$AV3851,AW$4),"")</f>
        <v/>
      </c>
      <c r="AX3851" s="105" t="str">
        <f>IF(ISNUMBER($AV3851),INDEX($C$1:$AB$3985,$AV3851,AX$4),"")</f>
        <v/>
      </c>
      <c r="AY3851" s="128"/>
      <c r="AZ3851" s="128"/>
      <c r="BA3851" s="128" t="str">
        <f t="shared" si="421"/>
        <v/>
      </c>
      <c r="BB3851" s="105" t="str">
        <f>IF(ISNUMBER($BA3851),INDEX($C$1:$AB$3985,$BA3851,BB$4),"")</f>
        <v/>
      </c>
      <c r="BC3851" s="105"/>
    </row>
    <row r="3852" spans="1:55" x14ac:dyDescent="0.25">
      <c r="A3852" s="98"/>
      <c r="B3852" s="98"/>
      <c r="C3852" s="73"/>
      <c r="D3852" s="179"/>
      <c r="E3852" s="176"/>
      <c r="F3852" s="176"/>
      <c r="G3852" s="176"/>
      <c r="H3852" s="176"/>
      <c r="I3852" s="176"/>
      <c r="J3852" s="172"/>
      <c r="K3852" s="173"/>
      <c r="L3852" s="178"/>
      <c r="R3852" s="3"/>
      <c r="S3852" s="106"/>
      <c r="T3852" s="106"/>
      <c r="U3852" s="106"/>
      <c r="V3852" s="106"/>
      <c r="W3852" s="106"/>
      <c r="X3852" s="106"/>
      <c r="AB3852" s="188" t="str">
        <f t="shared" si="416"/>
        <v/>
      </c>
      <c r="AC3852" s="188" t="s">
        <v>1585</v>
      </c>
      <c r="AD3852" s="131"/>
      <c r="AE3852" s="131"/>
      <c r="AF3852" s="131"/>
      <c r="AG3852" s="131"/>
      <c r="AH3852" s="131"/>
      <c r="AI3852" s="131"/>
      <c r="AJ3852" s="128" t="str">
        <f t="shared" si="417"/>
        <v/>
      </c>
      <c r="AK3852" s="7" t="str">
        <f>IF(ISNUMBER($AJ3852),INDEX($C$1:$AB$3985,$AJ3852,AK$4),"")</f>
        <v/>
      </c>
      <c r="AL3852" s="7" t="str">
        <f>IF(ISNUMBER($AJ3852),INDEX($C$1:$AB$3985,$AJ3852,AL$4),"")</f>
        <v/>
      </c>
      <c r="AM3852" s="128"/>
      <c r="AN3852" s="128" t="str">
        <f t="shared" si="419"/>
        <v/>
      </c>
      <c r="AO3852" s="7" t="str">
        <f t="shared" si="422"/>
        <v/>
      </c>
      <c r="AP3852" s="10" t="str">
        <f t="shared" si="422"/>
        <v/>
      </c>
      <c r="AQ3852" s="310">
        <f>IF(ISNUMBER(SEARCH($T$30,AO3852)),MAX(AQ$5:AQ3851)+1,0)</f>
        <v>0</v>
      </c>
      <c r="AR3852" s="310">
        <f>IF(ISNUMBER(SEARCH($T$31,AO3852)),MAX(AR$5:AR3851)+1,0)</f>
        <v>0</v>
      </c>
      <c r="AS3852" s="128" t="str">
        <f t="shared" si="418"/>
        <v/>
      </c>
      <c r="AT3852" s="105" t="str">
        <f>IF(ISNUMBER($AS3852),INDEX($C$1:$AB$3985,$AS3852,AT$4),"")</f>
        <v/>
      </c>
      <c r="AU3852" s="128"/>
      <c r="AV3852" s="128" t="str">
        <f t="shared" si="420"/>
        <v/>
      </c>
      <c r="AW3852" s="105" t="str">
        <f>IF(ISNUMBER($AV3852),INDEX($C$1:$AB$3985,$AV3852,AW$4),"")</f>
        <v/>
      </c>
      <c r="AX3852" s="105" t="str">
        <f>IF(ISNUMBER($AV3852),INDEX($C$1:$AB$3985,$AV3852,AX$4),"")</f>
        <v/>
      </c>
      <c r="AY3852" s="128"/>
      <c r="AZ3852" s="128"/>
      <c r="BA3852" s="128" t="str">
        <f t="shared" si="421"/>
        <v/>
      </c>
      <c r="BB3852" s="105" t="str">
        <f>IF(ISNUMBER($BA3852),INDEX($C$1:$AB$3985,$BA3852,BB$4),"")</f>
        <v/>
      </c>
      <c r="BC3852" s="105"/>
    </row>
    <row r="3853" spans="1:55" x14ac:dyDescent="0.25">
      <c r="A3853" s="98"/>
      <c r="B3853" s="98"/>
      <c r="C3853" s="73"/>
      <c r="D3853" s="179"/>
      <c r="E3853" s="176"/>
      <c r="F3853" s="176"/>
      <c r="G3853" s="176"/>
      <c r="H3853" s="176"/>
      <c r="I3853" s="176"/>
      <c r="J3853" s="172"/>
      <c r="K3853" s="173"/>
      <c r="L3853" s="178"/>
      <c r="R3853" s="3"/>
      <c r="S3853" s="106"/>
      <c r="T3853" s="106"/>
      <c r="U3853" s="106"/>
      <c r="V3853" s="106"/>
      <c r="W3853" s="106"/>
      <c r="X3853" s="106"/>
      <c r="AB3853" s="188" t="str">
        <f t="shared" si="416"/>
        <v/>
      </c>
      <c r="AC3853" s="188" t="s">
        <v>1585</v>
      </c>
      <c r="AD3853" s="131"/>
      <c r="AE3853" s="131"/>
      <c r="AF3853" s="131"/>
      <c r="AG3853" s="131"/>
      <c r="AH3853" s="131"/>
      <c r="AI3853" s="131"/>
      <c r="AJ3853" s="128" t="str">
        <f t="shared" si="417"/>
        <v/>
      </c>
      <c r="AK3853" s="7" t="str">
        <f>IF(ISNUMBER($AJ3853),INDEX($C$1:$AB$3985,$AJ3853,AK$4),"")</f>
        <v/>
      </c>
      <c r="AL3853" s="7" t="str">
        <f>IF(ISNUMBER($AJ3853),INDEX($C$1:$AB$3985,$AJ3853,AL$4),"")</f>
        <v/>
      </c>
      <c r="AM3853" s="128"/>
      <c r="AN3853" s="128" t="str">
        <f t="shared" si="419"/>
        <v/>
      </c>
      <c r="AO3853" s="7" t="str">
        <f t="shared" si="422"/>
        <v/>
      </c>
      <c r="AP3853" s="10" t="str">
        <f t="shared" si="422"/>
        <v/>
      </c>
      <c r="AQ3853" s="310">
        <f>IF(ISNUMBER(SEARCH($T$30,AO3853)),MAX(AQ$5:AQ3852)+1,0)</f>
        <v>0</v>
      </c>
      <c r="AR3853" s="310">
        <f>IF(ISNUMBER(SEARCH($T$31,AO3853)),MAX(AR$5:AR3852)+1,0)</f>
        <v>0</v>
      </c>
      <c r="AS3853" s="128" t="str">
        <f t="shared" si="418"/>
        <v/>
      </c>
      <c r="AT3853" s="105" t="str">
        <f>IF(ISNUMBER($AS3853),INDEX($C$1:$AB$3985,$AS3853,AT$4),"")</f>
        <v/>
      </c>
      <c r="AU3853" s="128"/>
      <c r="AV3853" s="128" t="str">
        <f t="shared" si="420"/>
        <v/>
      </c>
      <c r="AW3853" s="105" t="str">
        <f>IF(ISNUMBER($AV3853),INDEX($C$1:$AB$3985,$AV3853,AW$4),"")</f>
        <v/>
      </c>
      <c r="AX3853" s="105" t="str">
        <f>IF(ISNUMBER($AV3853),INDEX($C$1:$AB$3985,$AV3853,AX$4),"")</f>
        <v/>
      </c>
      <c r="AY3853" s="128"/>
      <c r="AZ3853" s="128"/>
      <c r="BA3853" s="128" t="str">
        <f t="shared" si="421"/>
        <v/>
      </c>
      <c r="BB3853" s="105" t="str">
        <f>IF(ISNUMBER($BA3853),INDEX($C$1:$AB$3985,$BA3853,BB$4),"")</f>
        <v/>
      </c>
      <c r="BC3853" s="105"/>
    </row>
    <row r="3854" spans="1:55" x14ac:dyDescent="0.25">
      <c r="A3854" s="98"/>
      <c r="B3854" s="98"/>
      <c r="C3854" s="73"/>
      <c r="D3854" s="179"/>
      <c r="E3854" s="176"/>
      <c r="F3854" s="176"/>
      <c r="G3854" s="176"/>
      <c r="H3854" s="176"/>
      <c r="I3854" s="176"/>
      <c r="J3854" s="172"/>
      <c r="K3854" s="173"/>
      <c r="L3854" s="178"/>
      <c r="R3854" s="3"/>
      <c r="S3854" s="106"/>
      <c r="T3854" s="106"/>
      <c r="U3854" s="106"/>
      <c r="V3854" s="106"/>
      <c r="W3854" s="106"/>
      <c r="X3854" s="106"/>
      <c r="AB3854" s="188" t="str">
        <f t="shared" si="416"/>
        <v/>
      </c>
      <c r="AC3854" s="188" t="s">
        <v>1585</v>
      </c>
      <c r="AD3854" s="131"/>
      <c r="AE3854" s="131"/>
      <c r="AF3854" s="131"/>
      <c r="AG3854" s="131"/>
      <c r="AH3854" s="131"/>
      <c r="AI3854" s="131"/>
      <c r="AJ3854" s="128" t="str">
        <f t="shared" si="417"/>
        <v/>
      </c>
      <c r="AK3854" s="7" t="str">
        <f>IF(ISNUMBER($AJ3854),INDEX($C$1:$AB$3985,$AJ3854,AK$4),"")</f>
        <v/>
      </c>
      <c r="AL3854" s="7" t="str">
        <f>IF(ISNUMBER($AJ3854),INDEX($C$1:$AB$3985,$AJ3854,AL$4),"")</f>
        <v/>
      </c>
      <c r="AM3854" s="128"/>
      <c r="AN3854" s="128" t="str">
        <f t="shared" si="419"/>
        <v/>
      </c>
      <c r="AO3854" s="7" t="str">
        <f t="shared" si="422"/>
        <v/>
      </c>
      <c r="AP3854" s="10" t="str">
        <f t="shared" si="422"/>
        <v/>
      </c>
      <c r="AQ3854" s="310">
        <f>IF(ISNUMBER(SEARCH($T$30,AO3854)),MAX(AQ$5:AQ3853)+1,0)</f>
        <v>0</v>
      </c>
      <c r="AR3854" s="310">
        <f>IF(ISNUMBER(SEARCH($T$31,AO3854)),MAX(AR$5:AR3853)+1,0)</f>
        <v>0</v>
      </c>
      <c r="AS3854" s="128" t="str">
        <f t="shared" si="418"/>
        <v/>
      </c>
      <c r="AT3854" s="105" t="str">
        <f>IF(ISNUMBER($AS3854),INDEX($C$1:$AB$3985,$AS3854,AT$4),"")</f>
        <v/>
      </c>
      <c r="AU3854" s="128"/>
      <c r="AV3854" s="128" t="str">
        <f t="shared" si="420"/>
        <v/>
      </c>
      <c r="AW3854" s="105" t="str">
        <f>IF(ISNUMBER($AV3854),INDEX($C$1:$AB$3985,$AV3854,AW$4),"")</f>
        <v/>
      </c>
      <c r="AX3854" s="105" t="str">
        <f>IF(ISNUMBER($AV3854),INDEX($C$1:$AB$3985,$AV3854,AX$4),"")</f>
        <v/>
      </c>
      <c r="AY3854" s="128"/>
      <c r="AZ3854" s="128"/>
      <c r="BA3854" s="128" t="str">
        <f t="shared" si="421"/>
        <v/>
      </c>
      <c r="BB3854" s="105" t="str">
        <f>IF(ISNUMBER($BA3854),INDEX($C$1:$AB$3985,$BA3854,BB$4),"")</f>
        <v/>
      </c>
      <c r="BC3854" s="105"/>
    </row>
    <row r="3855" spans="1:55" x14ac:dyDescent="0.25">
      <c r="A3855" s="98"/>
      <c r="B3855" s="98"/>
      <c r="C3855" s="73"/>
      <c r="D3855" s="179"/>
      <c r="E3855" s="176"/>
      <c r="F3855" s="176"/>
      <c r="G3855" s="176"/>
      <c r="H3855" s="176"/>
      <c r="I3855" s="176"/>
      <c r="J3855" s="172"/>
      <c r="K3855" s="173"/>
      <c r="L3855" s="178"/>
      <c r="R3855" s="3"/>
      <c r="S3855" s="106"/>
      <c r="T3855" s="106"/>
      <c r="U3855" s="106"/>
      <c r="V3855" s="106"/>
      <c r="W3855" s="106"/>
      <c r="X3855" s="106"/>
      <c r="AB3855" s="188" t="str">
        <f t="shared" si="416"/>
        <v/>
      </c>
      <c r="AC3855" s="188" t="s">
        <v>1585</v>
      </c>
      <c r="AD3855" s="131"/>
      <c r="AE3855" s="131"/>
      <c r="AF3855" s="131"/>
      <c r="AG3855" s="131"/>
      <c r="AH3855" s="131"/>
      <c r="AI3855" s="131"/>
      <c r="AJ3855" s="128" t="str">
        <f t="shared" si="417"/>
        <v/>
      </c>
      <c r="AK3855" s="7" t="str">
        <f>IF(ISNUMBER($AJ3855),INDEX($C$1:$AB$3985,$AJ3855,AK$4),"")</f>
        <v/>
      </c>
      <c r="AL3855" s="7" t="str">
        <f>IF(ISNUMBER($AJ3855),INDEX($C$1:$AB$3985,$AJ3855,AL$4),"")</f>
        <v/>
      </c>
      <c r="AM3855" s="128"/>
      <c r="AN3855" s="128" t="str">
        <f t="shared" si="419"/>
        <v/>
      </c>
      <c r="AO3855" s="7" t="str">
        <f t="shared" si="422"/>
        <v/>
      </c>
      <c r="AP3855" s="10" t="str">
        <f t="shared" si="422"/>
        <v/>
      </c>
      <c r="AQ3855" s="310">
        <f>IF(ISNUMBER(SEARCH($T$30,AO3855)),MAX(AQ$5:AQ3854)+1,0)</f>
        <v>0</v>
      </c>
      <c r="AR3855" s="310">
        <f>IF(ISNUMBER(SEARCH($T$31,AO3855)),MAX(AR$5:AR3854)+1,0)</f>
        <v>0</v>
      </c>
      <c r="AS3855" s="128" t="str">
        <f t="shared" si="418"/>
        <v/>
      </c>
      <c r="AT3855" s="105" t="str">
        <f>IF(ISNUMBER($AS3855),INDEX($C$1:$AB$3985,$AS3855,AT$4),"")</f>
        <v/>
      </c>
      <c r="AU3855" s="128"/>
      <c r="AV3855" s="128" t="str">
        <f t="shared" si="420"/>
        <v/>
      </c>
      <c r="AW3855" s="105" t="str">
        <f>IF(ISNUMBER($AV3855),INDEX($C$1:$AB$3985,$AV3855,AW$4),"")</f>
        <v/>
      </c>
      <c r="AX3855" s="105" t="str">
        <f>IF(ISNUMBER($AV3855),INDEX($C$1:$AB$3985,$AV3855,AX$4),"")</f>
        <v/>
      </c>
      <c r="AY3855" s="128"/>
      <c r="AZ3855" s="128"/>
      <c r="BA3855" s="128" t="str">
        <f t="shared" si="421"/>
        <v/>
      </c>
      <c r="BB3855" s="105" t="str">
        <f>IF(ISNUMBER($BA3855),INDEX($C$1:$AB$3985,$BA3855,BB$4),"")</f>
        <v/>
      </c>
      <c r="BC3855" s="105"/>
    </row>
    <row r="3856" spans="1:55" x14ac:dyDescent="0.25">
      <c r="A3856" s="98"/>
      <c r="B3856" s="98"/>
      <c r="C3856" s="73"/>
      <c r="D3856" s="179"/>
      <c r="E3856" s="176"/>
      <c r="F3856" s="176"/>
      <c r="G3856" s="176"/>
      <c r="H3856" s="176"/>
      <c r="I3856" s="176"/>
      <c r="J3856" s="172"/>
      <c r="K3856" s="173"/>
      <c r="L3856" s="178"/>
      <c r="R3856" s="3"/>
      <c r="S3856" s="106"/>
      <c r="T3856" s="106"/>
      <c r="U3856" s="106"/>
      <c r="V3856" s="106"/>
      <c r="W3856" s="106"/>
      <c r="X3856" s="106"/>
      <c r="AB3856" s="188" t="str">
        <f t="shared" si="416"/>
        <v/>
      </c>
      <c r="AC3856" s="188" t="s">
        <v>1585</v>
      </c>
      <c r="AD3856" s="131"/>
      <c r="AE3856" s="131"/>
      <c r="AF3856" s="131"/>
      <c r="AG3856" s="131"/>
      <c r="AH3856" s="131"/>
      <c r="AI3856" s="131"/>
      <c r="AJ3856" s="128" t="str">
        <f t="shared" si="417"/>
        <v/>
      </c>
      <c r="AK3856" s="7" t="str">
        <f>IF(ISNUMBER($AJ3856),INDEX($C$1:$AB$3985,$AJ3856,AK$4),"")</f>
        <v/>
      </c>
      <c r="AL3856" s="7" t="str">
        <f>IF(ISNUMBER($AJ3856),INDEX($C$1:$AB$3985,$AJ3856,AL$4),"")</f>
        <v/>
      </c>
      <c r="AM3856" s="128"/>
      <c r="AN3856" s="128" t="str">
        <f t="shared" si="419"/>
        <v/>
      </c>
      <c r="AO3856" s="7" t="str">
        <f t="shared" si="422"/>
        <v/>
      </c>
      <c r="AP3856" s="10" t="str">
        <f t="shared" si="422"/>
        <v/>
      </c>
      <c r="AQ3856" s="310">
        <f>IF(ISNUMBER(SEARCH($T$30,AO3856)),MAX(AQ$5:AQ3855)+1,0)</f>
        <v>0</v>
      </c>
      <c r="AR3856" s="310">
        <f>IF(ISNUMBER(SEARCH($T$31,AO3856)),MAX(AR$5:AR3855)+1,0)</f>
        <v>0</v>
      </c>
      <c r="AS3856" s="128" t="str">
        <f t="shared" si="418"/>
        <v/>
      </c>
      <c r="AT3856" s="105" t="str">
        <f>IF(ISNUMBER($AS3856),INDEX($C$1:$AB$3985,$AS3856,AT$4),"")</f>
        <v/>
      </c>
      <c r="AU3856" s="128"/>
      <c r="AV3856" s="128" t="str">
        <f t="shared" si="420"/>
        <v/>
      </c>
      <c r="AW3856" s="105" t="str">
        <f>IF(ISNUMBER($AV3856),INDEX($C$1:$AB$3985,$AV3856,AW$4),"")</f>
        <v/>
      </c>
      <c r="AX3856" s="105" t="str">
        <f>IF(ISNUMBER($AV3856),INDEX($C$1:$AB$3985,$AV3856,AX$4),"")</f>
        <v/>
      </c>
      <c r="AY3856" s="128"/>
      <c r="AZ3856" s="128"/>
      <c r="BA3856" s="128" t="str">
        <f t="shared" si="421"/>
        <v/>
      </c>
      <c r="BB3856" s="105" t="str">
        <f>IF(ISNUMBER($BA3856),INDEX($C$1:$AB$3985,$BA3856,BB$4),"")</f>
        <v/>
      </c>
      <c r="BC3856" s="105"/>
    </row>
    <row r="3857" spans="1:55" x14ac:dyDescent="0.25">
      <c r="A3857" s="98"/>
      <c r="B3857" s="98"/>
      <c r="C3857" s="73"/>
      <c r="D3857" s="179"/>
      <c r="E3857" s="176"/>
      <c r="F3857" s="176"/>
      <c r="G3857" s="176"/>
      <c r="H3857" s="176"/>
      <c r="I3857" s="176"/>
      <c r="J3857" s="172"/>
      <c r="K3857" s="173"/>
      <c r="L3857" s="178"/>
      <c r="R3857" s="3"/>
      <c r="S3857" s="106"/>
      <c r="T3857" s="106"/>
      <c r="U3857" s="106"/>
      <c r="V3857" s="106"/>
      <c r="W3857" s="106"/>
      <c r="X3857" s="106"/>
      <c r="AB3857" s="188" t="str">
        <f t="shared" si="416"/>
        <v/>
      </c>
      <c r="AC3857" s="188" t="s">
        <v>1585</v>
      </c>
      <c r="AD3857" s="131"/>
      <c r="AE3857" s="131"/>
      <c r="AF3857" s="131"/>
      <c r="AG3857" s="131"/>
      <c r="AH3857" s="131"/>
      <c r="AI3857" s="131"/>
      <c r="AJ3857" s="128" t="str">
        <f t="shared" si="417"/>
        <v/>
      </c>
      <c r="AK3857" s="7" t="str">
        <f>IF(ISNUMBER($AJ3857),INDEX($C$1:$AB$3985,$AJ3857,AK$4),"")</f>
        <v/>
      </c>
      <c r="AL3857" s="7" t="str">
        <f>IF(ISNUMBER($AJ3857),INDEX($C$1:$AB$3985,$AJ3857,AL$4),"")</f>
        <v/>
      </c>
      <c r="AM3857" s="128"/>
      <c r="AN3857" s="128" t="str">
        <f t="shared" si="419"/>
        <v/>
      </c>
      <c r="AO3857" s="7" t="str">
        <f t="shared" si="422"/>
        <v/>
      </c>
      <c r="AP3857" s="10" t="str">
        <f t="shared" si="422"/>
        <v/>
      </c>
      <c r="AQ3857" s="310">
        <f>IF(ISNUMBER(SEARCH($T$30,AO3857)),MAX(AQ$5:AQ3856)+1,0)</f>
        <v>0</v>
      </c>
      <c r="AR3857" s="310">
        <f>IF(ISNUMBER(SEARCH($T$31,AO3857)),MAX(AR$5:AR3856)+1,0)</f>
        <v>0</v>
      </c>
      <c r="AS3857" s="128" t="str">
        <f t="shared" si="418"/>
        <v/>
      </c>
      <c r="AT3857" s="105" t="str">
        <f>IF(ISNUMBER($AS3857),INDEX($C$1:$AB$3985,$AS3857,AT$4),"")</f>
        <v/>
      </c>
      <c r="AU3857" s="128"/>
      <c r="AV3857" s="128" t="str">
        <f t="shared" si="420"/>
        <v/>
      </c>
      <c r="AW3857" s="105" t="str">
        <f>IF(ISNUMBER($AV3857),INDEX($C$1:$AB$3985,$AV3857,AW$4),"")</f>
        <v/>
      </c>
      <c r="AX3857" s="105" t="str">
        <f>IF(ISNUMBER($AV3857),INDEX($C$1:$AB$3985,$AV3857,AX$4),"")</f>
        <v/>
      </c>
      <c r="AY3857" s="128"/>
      <c r="AZ3857" s="128"/>
      <c r="BA3857" s="128" t="str">
        <f t="shared" si="421"/>
        <v/>
      </c>
      <c r="BB3857" s="105" t="str">
        <f>IF(ISNUMBER($BA3857),INDEX($C$1:$AB$3985,$BA3857,BB$4),"")</f>
        <v/>
      </c>
      <c r="BC3857" s="105"/>
    </row>
    <row r="3858" spans="1:55" x14ac:dyDescent="0.25">
      <c r="A3858" s="98"/>
      <c r="B3858" s="98"/>
      <c r="C3858" s="73"/>
      <c r="D3858" s="179"/>
      <c r="E3858" s="176"/>
      <c r="F3858" s="176"/>
      <c r="G3858" s="176"/>
      <c r="H3858" s="176"/>
      <c r="I3858" s="176"/>
      <c r="J3858" s="172"/>
      <c r="K3858" s="173"/>
      <c r="L3858" s="178"/>
      <c r="R3858" s="3"/>
      <c r="S3858" s="106"/>
      <c r="T3858" s="106"/>
      <c r="U3858" s="106"/>
      <c r="V3858" s="106"/>
      <c r="W3858" s="106"/>
      <c r="X3858" s="106"/>
      <c r="AB3858" s="188" t="str">
        <f t="shared" si="416"/>
        <v/>
      </c>
      <c r="AC3858" s="188" t="s">
        <v>1585</v>
      </c>
      <c r="AD3858" s="131"/>
      <c r="AE3858" s="131"/>
      <c r="AF3858" s="131"/>
      <c r="AG3858" s="131"/>
      <c r="AH3858" s="131"/>
      <c r="AI3858" s="131"/>
      <c r="AJ3858" s="128" t="str">
        <f t="shared" si="417"/>
        <v/>
      </c>
      <c r="AK3858" s="7" t="str">
        <f>IF(ISNUMBER($AJ3858),INDEX($C$1:$AB$3985,$AJ3858,AK$4),"")</f>
        <v/>
      </c>
      <c r="AL3858" s="7" t="str">
        <f>IF(ISNUMBER($AJ3858),INDEX($C$1:$AB$3985,$AJ3858,AL$4),"")</f>
        <v/>
      </c>
      <c r="AM3858" s="128"/>
      <c r="AN3858" s="128" t="str">
        <f t="shared" si="419"/>
        <v/>
      </c>
      <c r="AO3858" s="7" t="str">
        <f t="shared" si="422"/>
        <v/>
      </c>
      <c r="AP3858" s="10" t="str">
        <f t="shared" si="422"/>
        <v/>
      </c>
      <c r="AQ3858" s="310">
        <f>IF(ISNUMBER(SEARCH($T$30,AO3858)),MAX(AQ$5:AQ3857)+1,0)</f>
        <v>0</v>
      </c>
      <c r="AR3858" s="310">
        <f>IF(ISNUMBER(SEARCH($T$31,AO3858)),MAX(AR$5:AR3857)+1,0)</f>
        <v>0</v>
      </c>
      <c r="AS3858" s="128" t="str">
        <f t="shared" si="418"/>
        <v/>
      </c>
      <c r="AT3858" s="105" t="str">
        <f>IF(ISNUMBER($AS3858),INDEX($C$1:$AB$3985,$AS3858,AT$4),"")</f>
        <v/>
      </c>
      <c r="AU3858" s="128"/>
      <c r="AV3858" s="128" t="str">
        <f t="shared" si="420"/>
        <v/>
      </c>
      <c r="AW3858" s="105" t="str">
        <f>IF(ISNUMBER($AV3858),INDEX($C$1:$AB$3985,$AV3858,AW$4),"")</f>
        <v/>
      </c>
      <c r="AX3858" s="105" t="str">
        <f>IF(ISNUMBER($AV3858),INDEX($C$1:$AB$3985,$AV3858,AX$4),"")</f>
        <v/>
      </c>
      <c r="AY3858" s="128"/>
      <c r="AZ3858" s="128"/>
      <c r="BA3858" s="128" t="str">
        <f t="shared" si="421"/>
        <v/>
      </c>
      <c r="BB3858" s="105" t="str">
        <f>IF(ISNUMBER($BA3858),INDEX($C$1:$AB$3985,$BA3858,BB$4),"")</f>
        <v/>
      </c>
      <c r="BC3858" s="105"/>
    </row>
    <row r="3859" spans="1:55" x14ac:dyDescent="0.25">
      <c r="A3859" s="98"/>
      <c r="B3859" s="98"/>
      <c r="C3859" s="73"/>
      <c r="D3859" s="179"/>
      <c r="E3859" s="176"/>
      <c r="F3859" s="176"/>
      <c r="G3859" s="176"/>
      <c r="H3859" s="176"/>
      <c r="I3859" s="176"/>
      <c r="J3859" s="172"/>
      <c r="K3859" s="173"/>
      <c r="L3859" s="178"/>
      <c r="R3859" s="3"/>
      <c r="S3859" s="106"/>
      <c r="T3859" s="106"/>
      <c r="U3859" s="106"/>
      <c r="V3859" s="106"/>
      <c r="W3859" s="106"/>
      <c r="X3859" s="106"/>
      <c r="AB3859" s="188" t="str">
        <f t="shared" si="416"/>
        <v/>
      </c>
      <c r="AC3859" s="188" t="s">
        <v>1585</v>
      </c>
      <c r="AD3859" s="131"/>
      <c r="AE3859" s="131"/>
      <c r="AF3859" s="131"/>
      <c r="AG3859" s="131"/>
      <c r="AH3859" s="131"/>
      <c r="AI3859" s="131"/>
      <c r="AJ3859" s="128" t="str">
        <f t="shared" si="417"/>
        <v/>
      </c>
      <c r="AK3859" s="7" t="str">
        <f>IF(ISNUMBER($AJ3859),INDEX($C$1:$AB$3985,$AJ3859,AK$4),"")</f>
        <v/>
      </c>
      <c r="AL3859" s="7" t="str">
        <f>IF(ISNUMBER($AJ3859),INDEX($C$1:$AB$3985,$AJ3859,AL$4),"")</f>
        <v/>
      </c>
      <c r="AM3859" s="128"/>
      <c r="AN3859" s="128" t="str">
        <f t="shared" si="419"/>
        <v/>
      </c>
      <c r="AO3859" s="7" t="str">
        <f t="shared" si="422"/>
        <v/>
      </c>
      <c r="AP3859" s="10" t="str">
        <f t="shared" si="422"/>
        <v/>
      </c>
      <c r="AQ3859" s="310">
        <f>IF(ISNUMBER(SEARCH($T$30,AO3859)),MAX(AQ$5:AQ3858)+1,0)</f>
        <v>0</v>
      </c>
      <c r="AR3859" s="310">
        <f>IF(ISNUMBER(SEARCH($T$31,AO3859)),MAX(AR$5:AR3858)+1,0)</f>
        <v>0</v>
      </c>
      <c r="AS3859" s="128" t="str">
        <f t="shared" si="418"/>
        <v/>
      </c>
      <c r="AT3859" s="105" t="str">
        <f>IF(ISNUMBER($AS3859),INDEX($C$1:$AB$3985,$AS3859,AT$4),"")</f>
        <v/>
      </c>
      <c r="AU3859" s="128"/>
      <c r="AV3859" s="128" t="str">
        <f t="shared" si="420"/>
        <v/>
      </c>
      <c r="AW3859" s="105" t="str">
        <f>IF(ISNUMBER($AV3859),INDEX($C$1:$AB$3985,$AV3859,AW$4),"")</f>
        <v/>
      </c>
      <c r="AX3859" s="105" t="str">
        <f>IF(ISNUMBER($AV3859),INDEX($C$1:$AB$3985,$AV3859,AX$4),"")</f>
        <v/>
      </c>
      <c r="AY3859" s="128"/>
      <c r="AZ3859" s="128"/>
      <c r="BA3859" s="128" t="str">
        <f t="shared" si="421"/>
        <v/>
      </c>
      <c r="BB3859" s="105" t="str">
        <f>IF(ISNUMBER($BA3859),INDEX($C$1:$AB$3985,$BA3859,BB$4),"")</f>
        <v/>
      </c>
      <c r="BC3859" s="105"/>
    </row>
    <row r="3860" spans="1:55" x14ac:dyDescent="0.25">
      <c r="A3860" s="98"/>
      <c r="B3860" s="98"/>
      <c r="C3860" s="73"/>
      <c r="D3860" s="179"/>
      <c r="E3860" s="176"/>
      <c r="F3860" s="176"/>
      <c r="G3860" s="176"/>
      <c r="H3860" s="176"/>
      <c r="I3860" s="176"/>
      <c r="J3860" s="172"/>
      <c r="K3860" s="173"/>
      <c r="L3860" s="178"/>
      <c r="R3860" s="3"/>
      <c r="S3860" s="106"/>
      <c r="T3860" s="106"/>
      <c r="U3860" s="106"/>
      <c r="V3860" s="106"/>
      <c r="W3860" s="106"/>
      <c r="X3860" s="106"/>
      <c r="AB3860" s="188" t="str">
        <f t="shared" si="416"/>
        <v/>
      </c>
      <c r="AC3860" s="188" t="s">
        <v>1585</v>
      </c>
      <c r="AD3860" s="131"/>
      <c r="AE3860" s="131"/>
      <c r="AF3860" s="131"/>
      <c r="AG3860" s="131"/>
      <c r="AH3860" s="131"/>
      <c r="AI3860" s="131"/>
      <c r="AJ3860" s="128" t="str">
        <f t="shared" si="417"/>
        <v/>
      </c>
      <c r="AK3860" s="7" t="str">
        <f>IF(ISNUMBER($AJ3860),INDEX($C$1:$AB$3985,$AJ3860,AK$4),"")</f>
        <v/>
      </c>
      <c r="AL3860" s="7" t="str">
        <f>IF(ISNUMBER($AJ3860),INDEX($C$1:$AB$3985,$AJ3860,AL$4),"")</f>
        <v/>
      </c>
      <c r="AM3860" s="128"/>
      <c r="AN3860" s="128" t="str">
        <f t="shared" si="419"/>
        <v/>
      </c>
      <c r="AO3860" s="7" t="str">
        <f t="shared" si="422"/>
        <v/>
      </c>
      <c r="AP3860" s="10" t="str">
        <f t="shared" si="422"/>
        <v/>
      </c>
      <c r="AQ3860" s="310">
        <f>IF(ISNUMBER(SEARCH($T$30,AO3860)),MAX(AQ$5:AQ3859)+1,0)</f>
        <v>0</v>
      </c>
      <c r="AR3860" s="310">
        <f>IF(ISNUMBER(SEARCH($T$31,AO3860)),MAX(AR$5:AR3859)+1,0)</f>
        <v>0</v>
      </c>
      <c r="AS3860" s="128" t="str">
        <f t="shared" si="418"/>
        <v/>
      </c>
      <c r="AT3860" s="105" t="str">
        <f>IF(ISNUMBER($AS3860),INDEX($C$1:$AB$3985,$AS3860,AT$4),"")</f>
        <v/>
      </c>
      <c r="AU3860" s="128"/>
      <c r="AV3860" s="128" t="str">
        <f t="shared" si="420"/>
        <v/>
      </c>
      <c r="AW3860" s="105" t="str">
        <f>IF(ISNUMBER($AV3860),INDEX($C$1:$AB$3985,$AV3860,AW$4),"")</f>
        <v/>
      </c>
      <c r="AX3860" s="105" t="str">
        <f>IF(ISNUMBER($AV3860),INDEX($C$1:$AB$3985,$AV3860,AX$4),"")</f>
        <v/>
      </c>
      <c r="AY3860" s="128"/>
      <c r="AZ3860" s="128"/>
      <c r="BA3860" s="128" t="str">
        <f t="shared" si="421"/>
        <v/>
      </c>
      <c r="BB3860" s="105" t="str">
        <f>IF(ISNUMBER($BA3860),INDEX($C$1:$AB$3985,$BA3860,BB$4),"")</f>
        <v/>
      </c>
      <c r="BC3860" s="105"/>
    </row>
    <row r="3861" spans="1:55" x14ac:dyDescent="0.25">
      <c r="A3861" s="98"/>
      <c r="B3861" s="98"/>
      <c r="C3861" s="73"/>
      <c r="D3861" s="179"/>
      <c r="E3861" s="176"/>
      <c r="F3861" s="176"/>
      <c r="G3861" s="176"/>
      <c r="H3861" s="176"/>
      <c r="I3861" s="176"/>
      <c r="J3861" s="172"/>
      <c r="K3861" s="173"/>
      <c r="L3861" s="178"/>
      <c r="R3861" s="3"/>
      <c r="S3861" s="106"/>
      <c r="T3861" s="106"/>
      <c r="U3861" s="106"/>
      <c r="V3861" s="106"/>
      <c r="W3861" s="106"/>
      <c r="X3861" s="106"/>
      <c r="AB3861" s="188" t="str">
        <f t="shared" si="416"/>
        <v/>
      </c>
      <c r="AC3861" s="188" t="s">
        <v>1585</v>
      </c>
      <c r="AD3861" s="131"/>
      <c r="AE3861" s="131"/>
      <c r="AF3861" s="131"/>
      <c r="AG3861" s="131"/>
      <c r="AH3861" s="131"/>
      <c r="AI3861" s="131"/>
      <c r="AJ3861" s="128" t="str">
        <f t="shared" si="417"/>
        <v/>
      </c>
      <c r="AK3861" s="7" t="str">
        <f>IF(ISNUMBER($AJ3861),INDEX($C$1:$AB$3985,$AJ3861,AK$4),"")</f>
        <v/>
      </c>
      <c r="AL3861" s="7" t="str">
        <f>IF(ISNUMBER($AJ3861),INDEX($C$1:$AB$3985,$AJ3861,AL$4),"")</f>
        <v/>
      </c>
      <c r="AM3861" s="128"/>
      <c r="AN3861" s="128" t="str">
        <f t="shared" si="419"/>
        <v/>
      </c>
      <c r="AO3861" s="7" t="str">
        <f t="shared" si="422"/>
        <v/>
      </c>
      <c r="AP3861" s="10" t="str">
        <f t="shared" si="422"/>
        <v/>
      </c>
      <c r="AQ3861" s="310">
        <f>IF(ISNUMBER(SEARCH($T$30,AO3861)),MAX(AQ$5:AQ3860)+1,0)</f>
        <v>0</v>
      </c>
      <c r="AR3861" s="310">
        <f>IF(ISNUMBER(SEARCH($T$31,AO3861)),MAX(AR$5:AR3860)+1,0)</f>
        <v>0</v>
      </c>
      <c r="AS3861" s="128" t="str">
        <f t="shared" si="418"/>
        <v/>
      </c>
      <c r="AT3861" s="105" t="str">
        <f>IF(ISNUMBER($AS3861),INDEX($C$1:$AB$3985,$AS3861,AT$4),"")</f>
        <v/>
      </c>
      <c r="AU3861" s="128"/>
      <c r="AV3861" s="128" t="str">
        <f t="shared" si="420"/>
        <v/>
      </c>
      <c r="AW3861" s="105" t="str">
        <f>IF(ISNUMBER($AV3861),INDEX($C$1:$AB$3985,$AV3861,AW$4),"")</f>
        <v/>
      </c>
      <c r="AX3861" s="105" t="str">
        <f>IF(ISNUMBER($AV3861),INDEX($C$1:$AB$3985,$AV3861,AX$4),"")</f>
        <v/>
      </c>
      <c r="AY3861" s="128"/>
      <c r="AZ3861" s="128"/>
      <c r="BA3861" s="128" t="str">
        <f t="shared" si="421"/>
        <v/>
      </c>
      <c r="BB3861" s="105" t="str">
        <f>IF(ISNUMBER($BA3861),INDEX($C$1:$AB$3985,$BA3861,BB$4),"")</f>
        <v/>
      </c>
      <c r="BC3861" s="105"/>
    </row>
    <row r="3862" spans="1:55" x14ac:dyDescent="0.25">
      <c r="A3862" s="98"/>
      <c r="B3862" s="98"/>
      <c r="C3862" s="73"/>
      <c r="D3862" s="179"/>
      <c r="E3862" s="176"/>
      <c r="F3862" s="176"/>
      <c r="G3862" s="176"/>
      <c r="H3862" s="176"/>
      <c r="I3862" s="176"/>
      <c r="J3862" s="172"/>
      <c r="K3862" s="173"/>
      <c r="L3862" s="178"/>
      <c r="R3862" s="3"/>
      <c r="S3862" s="106"/>
      <c r="T3862" s="106"/>
      <c r="U3862" s="106"/>
      <c r="V3862" s="106"/>
      <c r="W3862" s="106"/>
      <c r="X3862" s="106"/>
      <c r="AB3862" s="188" t="str">
        <f t="shared" si="416"/>
        <v/>
      </c>
      <c r="AC3862" s="188" t="s">
        <v>1585</v>
      </c>
      <c r="AD3862" s="131"/>
      <c r="AE3862" s="131"/>
      <c r="AF3862" s="131"/>
      <c r="AG3862" s="131"/>
      <c r="AH3862" s="131"/>
      <c r="AI3862" s="131"/>
      <c r="AJ3862" s="128" t="str">
        <f t="shared" si="417"/>
        <v/>
      </c>
      <c r="AK3862" s="7" t="str">
        <f>IF(ISNUMBER($AJ3862),INDEX($C$1:$AB$3985,$AJ3862,AK$4),"")</f>
        <v/>
      </c>
      <c r="AL3862" s="7" t="str">
        <f>IF(ISNUMBER($AJ3862),INDEX($C$1:$AB$3985,$AJ3862,AL$4),"")</f>
        <v/>
      </c>
      <c r="AM3862" s="128"/>
      <c r="AN3862" s="128" t="str">
        <f t="shared" si="419"/>
        <v/>
      </c>
      <c r="AO3862" s="7" t="str">
        <f t="shared" si="422"/>
        <v/>
      </c>
      <c r="AP3862" s="10" t="str">
        <f t="shared" si="422"/>
        <v/>
      </c>
      <c r="AQ3862" s="310">
        <f>IF(ISNUMBER(SEARCH($T$30,AO3862)),MAX(AQ$5:AQ3861)+1,0)</f>
        <v>0</v>
      </c>
      <c r="AR3862" s="310">
        <f>IF(ISNUMBER(SEARCH($T$31,AO3862)),MAX(AR$5:AR3861)+1,0)</f>
        <v>0</v>
      </c>
      <c r="AS3862" s="128" t="str">
        <f t="shared" si="418"/>
        <v/>
      </c>
      <c r="AT3862" s="105" t="str">
        <f>IF(ISNUMBER($AS3862),INDEX($C$1:$AB$3985,$AS3862,AT$4),"")</f>
        <v/>
      </c>
      <c r="AU3862" s="128"/>
      <c r="AV3862" s="128" t="str">
        <f t="shared" si="420"/>
        <v/>
      </c>
      <c r="AW3862" s="105" t="str">
        <f>IF(ISNUMBER($AV3862),INDEX($C$1:$AB$3985,$AV3862,AW$4),"")</f>
        <v/>
      </c>
      <c r="AX3862" s="105" t="str">
        <f>IF(ISNUMBER($AV3862),INDEX($C$1:$AB$3985,$AV3862,AX$4),"")</f>
        <v/>
      </c>
      <c r="AY3862" s="128"/>
      <c r="AZ3862" s="128"/>
      <c r="BA3862" s="128" t="str">
        <f t="shared" si="421"/>
        <v/>
      </c>
      <c r="BB3862" s="105" t="str">
        <f>IF(ISNUMBER($BA3862),INDEX($C$1:$AB$3985,$BA3862,BB$4),"")</f>
        <v/>
      </c>
      <c r="BC3862" s="105"/>
    </row>
    <row r="3863" spans="1:55" x14ac:dyDescent="0.25">
      <c r="A3863" s="98"/>
      <c r="B3863" s="98"/>
      <c r="C3863" s="73"/>
      <c r="D3863" s="179"/>
      <c r="E3863" s="176"/>
      <c r="F3863" s="176"/>
      <c r="G3863" s="176"/>
      <c r="H3863" s="176"/>
      <c r="I3863" s="176"/>
      <c r="J3863" s="172"/>
      <c r="K3863" s="173"/>
      <c r="L3863" s="178"/>
      <c r="R3863" s="3"/>
      <c r="S3863" s="106"/>
      <c r="T3863" s="106"/>
      <c r="U3863" s="106"/>
      <c r="V3863" s="106"/>
      <c r="W3863" s="106"/>
      <c r="X3863" s="106"/>
      <c r="AB3863" s="188" t="str">
        <f t="shared" si="416"/>
        <v/>
      </c>
      <c r="AC3863" s="188" t="s">
        <v>1585</v>
      </c>
      <c r="AD3863" s="131"/>
      <c r="AE3863" s="131"/>
      <c r="AF3863" s="131"/>
      <c r="AG3863" s="131"/>
      <c r="AH3863" s="131"/>
      <c r="AI3863" s="131"/>
      <c r="AJ3863" s="128" t="str">
        <f t="shared" si="417"/>
        <v/>
      </c>
      <c r="AK3863" s="7" t="str">
        <f>IF(ISNUMBER($AJ3863),INDEX($C$1:$AB$3985,$AJ3863,AK$4),"")</f>
        <v/>
      </c>
      <c r="AL3863" s="7" t="str">
        <f>IF(ISNUMBER($AJ3863),INDEX($C$1:$AB$3985,$AJ3863,AL$4),"")</f>
        <v/>
      </c>
      <c r="AM3863" s="128"/>
      <c r="AN3863" s="128" t="str">
        <f t="shared" si="419"/>
        <v/>
      </c>
      <c r="AO3863" s="7" t="str">
        <f t="shared" si="422"/>
        <v/>
      </c>
      <c r="AP3863" s="10" t="str">
        <f t="shared" si="422"/>
        <v/>
      </c>
      <c r="AQ3863" s="310">
        <f>IF(ISNUMBER(SEARCH($T$30,AO3863)),MAX(AQ$5:AQ3862)+1,0)</f>
        <v>0</v>
      </c>
      <c r="AR3863" s="310">
        <f>IF(ISNUMBER(SEARCH($T$31,AO3863)),MAX(AR$5:AR3862)+1,0)</f>
        <v>0</v>
      </c>
      <c r="AS3863" s="128" t="str">
        <f t="shared" si="418"/>
        <v/>
      </c>
      <c r="AT3863" s="105" t="str">
        <f>IF(ISNUMBER($AS3863),INDEX($C$1:$AB$3985,$AS3863,AT$4),"")</f>
        <v/>
      </c>
      <c r="AU3863" s="128"/>
      <c r="AV3863" s="128" t="str">
        <f t="shared" si="420"/>
        <v/>
      </c>
      <c r="AW3863" s="105" t="str">
        <f>IF(ISNUMBER($AV3863),INDEX($C$1:$AB$3985,$AV3863,AW$4),"")</f>
        <v/>
      </c>
      <c r="AX3863" s="105" t="str">
        <f>IF(ISNUMBER($AV3863),INDEX($C$1:$AB$3985,$AV3863,AX$4),"")</f>
        <v/>
      </c>
      <c r="AY3863" s="128"/>
      <c r="AZ3863" s="128"/>
      <c r="BA3863" s="128" t="str">
        <f t="shared" si="421"/>
        <v/>
      </c>
      <c r="BB3863" s="105" t="str">
        <f>IF(ISNUMBER($BA3863),INDEX($C$1:$AB$3985,$BA3863,BB$4),"")</f>
        <v/>
      </c>
      <c r="BC3863" s="105"/>
    </row>
    <row r="3864" spans="1:55" x14ac:dyDescent="0.25">
      <c r="A3864" s="98"/>
      <c r="B3864" s="98"/>
      <c r="C3864" s="73"/>
      <c r="D3864" s="179"/>
      <c r="E3864" s="176"/>
      <c r="F3864" s="176"/>
      <c r="G3864" s="176"/>
      <c r="H3864" s="176"/>
      <c r="I3864" s="176"/>
      <c r="J3864" s="172"/>
      <c r="K3864" s="173"/>
      <c r="L3864" s="178"/>
      <c r="R3864" s="3"/>
      <c r="S3864" s="106"/>
      <c r="T3864" s="106"/>
      <c r="U3864" s="106"/>
      <c r="V3864" s="106"/>
      <c r="W3864" s="106"/>
      <c r="X3864" s="106"/>
      <c r="AB3864" s="188" t="str">
        <f t="shared" si="416"/>
        <v/>
      </c>
      <c r="AC3864" s="188" t="s">
        <v>1585</v>
      </c>
      <c r="AD3864" s="131"/>
      <c r="AE3864" s="131"/>
      <c r="AF3864" s="131"/>
      <c r="AG3864" s="131"/>
      <c r="AH3864" s="131"/>
      <c r="AI3864" s="131"/>
      <c r="AJ3864" s="128" t="str">
        <f t="shared" si="417"/>
        <v/>
      </c>
      <c r="AK3864" s="7" t="str">
        <f>IF(ISNUMBER($AJ3864),INDEX($C$1:$AB$3985,$AJ3864,AK$4),"")</f>
        <v/>
      </c>
      <c r="AL3864" s="7" t="str">
        <f>IF(ISNUMBER($AJ3864),INDEX($C$1:$AB$3985,$AJ3864,AL$4),"")</f>
        <v/>
      </c>
      <c r="AM3864" s="128"/>
      <c r="AN3864" s="128" t="str">
        <f t="shared" si="419"/>
        <v/>
      </c>
      <c r="AO3864" s="7" t="str">
        <f t="shared" si="422"/>
        <v/>
      </c>
      <c r="AP3864" s="10" t="str">
        <f t="shared" si="422"/>
        <v/>
      </c>
      <c r="AQ3864" s="310">
        <f>IF(ISNUMBER(SEARCH($T$30,AO3864)),MAX(AQ$5:AQ3863)+1,0)</f>
        <v>0</v>
      </c>
      <c r="AR3864" s="310">
        <f>IF(ISNUMBER(SEARCH($T$31,AO3864)),MAX(AR$5:AR3863)+1,0)</f>
        <v>0</v>
      </c>
      <c r="AS3864" s="128" t="str">
        <f t="shared" si="418"/>
        <v/>
      </c>
      <c r="AT3864" s="105" t="str">
        <f>IF(ISNUMBER($AS3864),INDEX($C$1:$AB$3985,$AS3864,AT$4),"")</f>
        <v/>
      </c>
      <c r="AU3864" s="128"/>
      <c r="AV3864" s="128" t="str">
        <f t="shared" si="420"/>
        <v/>
      </c>
      <c r="AW3864" s="105" t="str">
        <f>IF(ISNUMBER($AV3864),INDEX($C$1:$AB$3985,$AV3864,AW$4),"")</f>
        <v/>
      </c>
      <c r="AX3864" s="105" t="str">
        <f>IF(ISNUMBER($AV3864),INDEX($C$1:$AB$3985,$AV3864,AX$4),"")</f>
        <v/>
      </c>
      <c r="AY3864" s="128"/>
      <c r="AZ3864" s="128"/>
      <c r="BA3864" s="128" t="str">
        <f t="shared" si="421"/>
        <v/>
      </c>
      <c r="BB3864" s="105" t="str">
        <f>IF(ISNUMBER($BA3864),INDEX($C$1:$AB$3985,$BA3864,BB$4),"")</f>
        <v/>
      </c>
      <c r="BC3864" s="105"/>
    </row>
    <row r="3865" spans="1:55" x14ac:dyDescent="0.25">
      <c r="A3865" s="98"/>
      <c r="B3865" s="98"/>
      <c r="C3865" s="73"/>
      <c r="D3865" s="179"/>
      <c r="E3865" s="176"/>
      <c r="F3865" s="176"/>
      <c r="G3865" s="176"/>
      <c r="H3865" s="176"/>
      <c r="I3865" s="176"/>
      <c r="J3865" s="172"/>
      <c r="K3865" s="173"/>
      <c r="L3865" s="178"/>
      <c r="R3865" s="3"/>
      <c r="S3865" s="106"/>
      <c r="T3865" s="106"/>
      <c r="U3865" s="106"/>
      <c r="V3865" s="106"/>
      <c r="W3865" s="106"/>
      <c r="X3865" s="106"/>
      <c r="AB3865" s="188" t="str">
        <f t="shared" si="416"/>
        <v/>
      </c>
      <c r="AC3865" s="188" t="s">
        <v>1585</v>
      </c>
      <c r="AD3865" s="131"/>
      <c r="AE3865" s="131"/>
      <c r="AF3865" s="131"/>
      <c r="AG3865" s="131"/>
      <c r="AH3865" s="131"/>
      <c r="AI3865" s="131"/>
      <c r="AJ3865" s="128" t="str">
        <f t="shared" si="417"/>
        <v/>
      </c>
      <c r="AK3865" s="7" t="str">
        <f>IF(ISNUMBER($AJ3865),INDEX($C$1:$AB$3985,$AJ3865,AK$4),"")</f>
        <v/>
      </c>
      <c r="AL3865" s="7" t="str">
        <f>IF(ISNUMBER($AJ3865),INDEX($C$1:$AB$3985,$AJ3865,AL$4),"")</f>
        <v/>
      </c>
      <c r="AM3865" s="128"/>
      <c r="AN3865" s="128" t="str">
        <f t="shared" si="419"/>
        <v/>
      </c>
      <c r="AO3865" s="7" t="str">
        <f t="shared" si="422"/>
        <v/>
      </c>
      <c r="AP3865" s="10" t="str">
        <f t="shared" si="422"/>
        <v/>
      </c>
      <c r="AQ3865" s="310">
        <f>IF(ISNUMBER(SEARCH($T$30,AO3865)),MAX(AQ$5:AQ3864)+1,0)</f>
        <v>0</v>
      </c>
      <c r="AR3865" s="310">
        <f>IF(ISNUMBER(SEARCH($T$31,AO3865)),MAX(AR$5:AR3864)+1,0)</f>
        <v>0</v>
      </c>
      <c r="AS3865" s="128" t="str">
        <f t="shared" si="418"/>
        <v/>
      </c>
      <c r="AT3865" s="105" t="str">
        <f>IF(ISNUMBER($AS3865),INDEX($C$1:$AB$3985,$AS3865,AT$4),"")</f>
        <v/>
      </c>
      <c r="AU3865" s="128"/>
      <c r="AV3865" s="128" t="str">
        <f t="shared" si="420"/>
        <v/>
      </c>
      <c r="AW3865" s="105" t="str">
        <f>IF(ISNUMBER($AV3865),INDEX($C$1:$AB$3985,$AV3865,AW$4),"")</f>
        <v/>
      </c>
      <c r="AX3865" s="105" t="str">
        <f>IF(ISNUMBER($AV3865),INDEX($C$1:$AB$3985,$AV3865,AX$4),"")</f>
        <v/>
      </c>
      <c r="AY3865" s="128"/>
      <c r="AZ3865" s="128"/>
      <c r="BA3865" s="128" t="str">
        <f t="shared" si="421"/>
        <v/>
      </c>
      <c r="BB3865" s="105" t="str">
        <f>IF(ISNUMBER($BA3865),INDEX($C$1:$AB$3985,$BA3865,BB$4),"")</f>
        <v/>
      </c>
      <c r="BC3865" s="105"/>
    </row>
    <row r="3866" spans="1:55" x14ac:dyDescent="0.25">
      <c r="A3866" s="98"/>
      <c r="B3866" s="98"/>
      <c r="C3866" s="73"/>
      <c r="D3866" s="179"/>
      <c r="E3866" s="176"/>
      <c r="F3866" s="176"/>
      <c r="G3866" s="176"/>
      <c r="H3866" s="176"/>
      <c r="I3866" s="176"/>
      <c r="J3866" s="172"/>
      <c r="K3866" s="173"/>
      <c r="L3866" s="178"/>
      <c r="R3866" s="3"/>
      <c r="S3866" s="106"/>
      <c r="T3866" s="106"/>
      <c r="U3866" s="106"/>
      <c r="V3866" s="106"/>
      <c r="W3866" s="106"/>
      <c r="X3866" s="106"/>
      <c r="AB3866" s="188" t="str">
        <f t="shared" si="416"/>
        <v/>
      </c>
      <c r="AC3866" s="188" t="s">
        <v>1585</v>
      </c>
      <c r="AD3866" s="131"/>
      <c r="AE3866" s="131"/>
      <c r="AF3866" s="131"/>
      <c r="AG3866" s="131"/>
      <c r="AH3866" s="131"/>
      <c r="AI3866" s="131"/>
      <c r="AJ3866" s="128" t="str">
        <f t="shared" si="417"/>
        <v/>
      </c>
      <c r="AK3866" s="7" t="str">
        <f>IF(ISNUMBER($AJ3866),INDEX($C$1:$AB$3985,$AJ3866,AK$4),"")</f>
        <v/>
      </c>
      <c r="AL3866" s="7" t="str">
        <f>IF(ISNUMBER($AJ3866),INDEX($C$1:$AB$3985,$AJ3866,AL$4),"")</f>
        <v/>
      </c>
      <c r="AM3866" s="128"/>
      <c r="AN3866" s="128" t="str">
        <f t="shared" si="419"/>
        <v/>
      </c>
      <c r="AO3866" s="7" t="str">
        <f t="shared" si="422"/>
        <v/>
      </c>
      <c r="AP3866" s="10" t="str">
        <f t="shared" si="422"/>
        <v/>
      </c>
      <c r="AQ3866" s="310">
        <f>IF(ISNUMBER(SEARCH($T$30,AO3866)),MAX(AQ$5:AQ3865)+1,0)</f>
        <v>0</v>
      </c>
      <c r="AR3866" s="310">
        <f>IF(ISNUMBER(SEARCH($T$31,AO3866)),MAX(AR$5:AR3865)+1,0)</f>
        <v>0</v>
      </c>
      <c r="AS3866" s="128" t="str">
        <f t="shared" si="418"/>
        <v/>
      </c>
      <c r="AT3866" s="105" t="str">
        <f>IF(ISNUMBER($AS3866),INDEX($C$1:$AB$3985,$AS3866,AT$4),"")</f>
        <v/>
      </c>
      <c r="AU3866" s="128"/>
      <c r="AV3866" s="128" t="str">
        <f t="shared" si="420"/>
        <v/>
      </c>
      <c r="AW3866" s="105" t="str">
        <f>IF(ISNUMBER($AV3866),INDEX($C$1:$AB$3985,$AV3866,AW$4),"")</f>
        <v/>
      </c>
      <c r="AX3866" s="105" t="str">
        <f>IF(ISNUMBER($AV3866),INDEX($C$1:$AB$3985,$AV3866,AX$4),"")</f>
        <v/>
      </c>
      <c r="AY3866" s="128"/>
      <c r="AZ3866" s="128"/>
      <c r="BA3866" s="128" t="str">
        <f t="shared" si="421"/>
        <v/>
      </c>
      <c r="BB3866" s="105" t="str">
        <f>IF(ISNUMBER($BA3866),INDEX($C$1:$AB$3985,$BA3866,BB$4),"")</f>
        <v/>
      </c>
      <c r="BC3866" s="105"/>
    </row>
    <row r="3867" spans="1:55" x14ac:dyDescent="0.25">
      <c r="A3867" s="98"/>
      <c r="B3867" s="98"/>
      <c r="C3867" s="73"/>
      <c r="D3867" s="179"/>
      <c r="E3867" s="176"/>
      <c r="F3867" s="176"/>
      <c r="G3867" s="176"/>
      <c r="H3867" s="176"/>
      <c r="I3867" s="176"/>
      <c r="J3867" s="172"/>
      <c r="K3867" s="173"/>
      <c r="L3867" s="178"/>
      <c r="R3867" s="3"/>
      <c r="S3867" s="106"/>
      <c r="T3867" s="106"/>
      <c r="U3867" s="106"/>
      <c r="V3867" s="106"/>
      <c r="W3867" s="106"/>
      <c r="X3867" s="106"/>
      <c r="AB3867" s="188" t="str">
        <f t="shared" si="416"/>
        <v/>
      </c>
      <c r="AC3867" s="188" t="s">
        <v>1585</v>
      </c>
      <c r="AD3867" s="131"/>
      <c r="AE3867" s="131"/>
      <c r="AF3867" s="131"/>
      <c r="AG3867" s="131"/>
      <c r="AH3867" s="131"/>
      <c r="AI3867" s="131"/>
      <c r="AJ3867" s="128" t="str">
        <f t="shared" si="417"/>
        <v/>
      </c>
      <c r="AK3867" s="7" t="str">
        <f>IF(ISNUMBER($AJ3867),INDEX($C$1:$AB$3985,$AJ3867,AK$4),"")</f>
        <v/>
      </c>
      <c r="AL3867" s="7" t="str">
        <f>IF(ISNUMBER($AJ3867),INDEX($C$1:$AB$3985,$AJ3867,AL$4),"")</f>
        <v/>
      </c>
      <c r="AM3867" s="128"/>
      <c r="AN3867" s="128" t="str">
        <f t="shared" si="419"/>
        <v/>
      </c>
      <c r="AO3867" s="7" t="str">
        <f t="shared" si="422"/>
        <v/>
      </c>
      <c r="AP3867" s="10" t="str">
        <f t="shared" si="422"/>
        <v/>
      </c>
      <c r="AQ3867" s="310">
        <f>IF(ISNUMBER(SEARCH($T$30,AO3867)),MAX(AQ$5:AQ3866)+1,0)</f>
        <v>0</v>
      </c>
      <c r="AR3867" s="310">
        <f>IF(ISNUMBER(SEARCH($T$31,AO3867)),MAX(AR$5:AR3866)+1,0)</f>
        <v>0</v>
      </c>
      <c r="AS3867" s="128" t="str">
        <f t="shared" si="418"/>
        <v/>
      </c>
      <c r="AT3867" s="105" t="str">
        <f>IF(ISNUMBER($AS3867),INDEX($C$1:$AB$3985,$AS3867,AT$4),"")</f>
        <v/>
      </c>
      <c r="AU3867" s="128"/>
      <c r="AV3867" s="128" t="str">
        <f t="shared" si="420"/>
        <v/>
      </c>
      <c r="AW3867" s="105" t="str">
        <f>IF(ISNUMBER($AV3867),INDEX($C$1:$AB$3985,$AV3867,AW$4),"")</f>
        <v/>
      </c>
      <c r="AX3867" s="105" t="str">
        <f>IF(ISNUMBER($AV3867),INDEX($C$1:$AB$3985,$AV3867,AX$4),"")</f>
        <v/>
      </c>
      <c r="AY3867" s="128"/>
      <c r="AZ3867" s="128"/>
      <c r="BA3867" s="128" t="str">
        <f t="shared" si="421"/>
        <v/>
      </c>
      <c r="BB3867" s="105" t="str">
        <f>IF(ISNUMBER($BA3867),INDEX($C$1:$AB$3985,$BA3867,BB$4),"")</f>
        <v/>
      </c>
      <c r="BC3867" s="105"/>
    </row>
    <row r="3868" spans="1:55" x14ac:dyDescent="0.25">
      <c r="A3868" s="98"/>
      <c r="B3868" s="98"/>
      <c r="C3868" s="73"/>
      <c r="D3868" s="179"/>
      <c r="E3868" s="176"/>
      <c r="F3868" s="176"/>
      <c r="G3868" s="176"/>
      <c r="H3868" s="176"/>
      <c r="I3868" s="176"/>
      <c r="J3868" s="172"/>
      <c r="K3868" s="173"/>
      <c r="L3868" s="178"/>
      <c r="R3868" s="3"/>
      <c r="S3868" s="106"/>
      <c r="T3868" s="106"/>
      <c r="U3868" s="106"/>
      <c r="V3868" s="106"/>
      <c r="W3868" s="106"/>
      <c r="X3868" s="106"/>
      <c r="AB3868" s="188" t="str">
        <f t="shared" si="416"/>
        <v/>
      </c>
      <c r="AC3868" s="188" t="s">
        <v>1585</v>
      </c>
      <c r="AD3868" s="131"/>
      <c r="AE3868" s="131"/>
      <c r="AF3868" s="131"/>
      <c r="AG3868" s="131"/>
      <c r="AH3868" s="131"/>
      <c r="AI3868" s="131"/>
      <c r="AJ3868" s="128" t="str">
        <f t="shared" si="417"/>
        <v/>
      </c>
      <c r="AK3868" s="7" t="str">
        <f>IF(ISNUMBER($AJ3868),INDEX($C$1:$AB$3985,$AJ3868,AK$4),"")</f>
        <v/>
      </c>
      <c r="AL3868" s="7" t="str">
        <f>IF(ISNUMBER($AJ3868),INDEX($C$1:$AB$3985,$AJ3868,AL$4),"")</f>
        <v/>
      </c>
      <c r="AM3868" s="128"/>
      <c r="AN3868" s="128" t="str">
        <f t="shared" si="419"/>
        <v/>
      </c>
      <c r="AO3868" s="7" t="str">
        <f t="shared" si="422"/>
        <v/>
      </c>
      <c r="AP3868" s="10" t="str">
        <f t="shared" si="422"/>
        <v/>
      </c>
      <c r="AQ3868" s="310">
        <f>IF(ISNUMBER(SEARCH($T$30,AO3868)),MAX(AQ$5:AQ3867)+1,0)</f>
        <v>0</v>
      </c>
      <c r="AR3868" s="310">
        <f>IF(ISNUMBER(SEARCH($T$31,AO3868)),MAX(AR$5:AR3867)+1,0)</f>
        <v>0</v>
      </c>
      <c r="AS3868" s="128" t="str">
        <f t="shared" si="418"/>
        <v/>
      </c>
      <c r="AT3868" s="105" t="str">
        <f>IF(ISNUMBER($AS3868),INDEX($C$1:$AB$3985,$AS3868,AT$4),"")</f>
        <v/>
      </c>
      <c r="AU3868" s="128"/>
      <c r="AV3868" s="128" t="str">
        <f t="shared" si="420"/>
        <v/>
      </c>
      <c r="AW3868" s="105" t="str">
        <f>IF(ISNUMBER($AV3868),INDEX($C$1:$AB$3985,$AV3868,AW$4),"")</f>
        <v/>
      </c>
      <c r="AX3868" s="105" t="str">
        <f>IF(ISNUMBER($AV3868),INDEX($C$1:$AB$3985,$AV3868,AX$4),"")</f>
        <v/>
      </c>
      <c r="AY3868" s="128"/>
      <c r="AZ3868" s="128"/>
      <c r="BA3868" s="128" t="str">
        <f t="shared" si="421"/>
        <v/>
      </c>
      <c r="BB3868" s="105" t="str">
        <f>IF(ISNUMBER($BA3868),INDEX($C$1:$AB$3985,$BA3868,BB$4),"")</f>
        <v/>
      </c>
      <c r="BC3868" s="105"/>
    </row>
    <row r="3869" spans="1:55" x14ac:dyDescent="0.25">
      <c r="A3869" s="98"/>
      <c r="B3869" s="98"/>
      <c r="C3869" s="73"/>
      <c r="D3869" s="179"/>
      <c r="E3869" s="176"/>
      <c r="F3869" s="176"/>
      <c r="G3869" s="176"/>
      <c r="H3869" s="176"/>
      <c r="I3869" s="176"/>
      <c r="J3869" s="172"/>
      <c r="K3869" s="173"/>
      <c r="L3869" s="178"/>
      <c r="R3869" s="3"/>
      <c r="S3869" s="106"/>
      <c r="T3869" s="106"/>
      <c r="U3869" s="106"/>
      <c r="V3869" s="106"/>
      <c r="W3869" s="106"/>
      <c r="X3869" s="106"/>
      <c r="AB3869" s="188" t="str">
        <f t="shared" si="416"/>
        <v/>
      </c>
      <c r="AC3869" s="188" t="s">
        <v>1585</v>
      </c>
      <c r="AD3869" s="131"/>
      <c r="AE3869" s="131"/>
      <c r="AF3869" s="131"/>
      <c r="AG3869" s="131"/>
      <c r="AH3869" s="131"/>
      <c r="AI3869" s="131"/>
      <c r="AJ3869" s="128" t="str">
        <f t="shared" si="417"/>
        <v/>
      </c>
      <c r="AK3869" s="7" t="str">
        <f>IF(ISNUMBER($AJ3869),INDEX($C$1:$AB$3985,$AJ3869,AK$4),"")</f>
        <v/>
      </c>
      <c r="AL3869" s="7" t="str">
        <f>IF(ISNUMBER($AJ3869),INDEX($C$1:$AB$3985,$AJ3869,AL$4),"")</f>
        <v/>
      </c>
      <c r="AM3869" s="128"/>
      <c r="AN3869" s="128" t="str">
        <f t="shared" si="419"/>
        <v/>
      </c>
      <c r="AO3869" s="7" t="str">
        <f t="shared" si="422"/>
        <v/>
      </c>
      <c r="AP3869" s="10" t="str">
        <f t="shared" si="422"/>
        <v/>
      </c>
      <c r="AQ3869" s="310">
        <f>IF(ISNUMBER(SEARCH($T$30,AO3869)),MAX(AQ$5:AQ3868)+1,0)</f>
        <v>0</v>
      </c>
      <c r="AR3869" s="310">
        <f>IF(ISNUMBER(SEARCH($T$31,AO3869)),MAX(AR$5:AR3868)+1,0)</f>
        <v>0</v>
      </c>
      <c r="AS3869" s="128" t="str">
        <f t="shared" si="418"/>
        <v/>
      </c>
      <c r="AT3869" s="105" t="str">
        <f>IF(ISNUMBER($AS3869),INDEX($C$1:$AB$3985,$AS3869,AT$4),"")</f>
        <v/>
      </c>
      <c r="AU3869" s="128"/>
      <c r="AV3869" s="128" t="str">
        <f t="shared" si="420"/>
        <v/>
      </c>
      <c r="AW3869" s="105" t="str">
        <f>IF(ISNUMBER($AV3869),INDEX($C$1:$AB$3985,$AV3869,AW$4),"")</f>
        <v/>
      </c>
      <c r="AX3869" s="105" t="str">
        <f>IF(ISNUMBER($AV3869),INDEX($C$1:$AB$3985,$AV3869,AX$4),"")</f>
        <v/>
      </c>
      <c r="AY3869" s="128"/>
      <c r="AZ3869" s="128"/>
      <c r="BA3869" s="128" t="str">
        <f t="shared" si="421"/>
        <v/>
      </c>
      <c r="BB3869" s="105" t="str">
        <f>IF(ISNUMBER($BA3869),INDEX($C$1:$AB$3985,$BA3869,BB$4),"")</f>
        <v/>
      </c>
      <c r="BC3869" s="105"/>
    </row>
    <row r="3870" spans="1:55" x14ac:dyDescent="0.25">
      <c r="A3870" s="98"/>
      <c r="B3870" s="98"/>
      <c r="C3870" s="73"/>
      <c r="D3870" s="179"/>
      <c r="E3870" s="176"/>
      <c r="F3870" s="176"/>
      <c r="G3870" s="176"/>
      <c r="H3870" s="176"/>
      <c r="I3870" s="176"/>
      <c r="J3870" s="172"/>
      <c r="K3870" s="173"/>
      <c r="L3870" s="178"/>
      <c r="R3870" s="3"/>
      <c r="S3870" s="106"/>
      <c r="T3870" s="106"/>
      <c r="U3870" s="106"/>
      <c r="V3870" s="106"/>
      <c r="W3870" s="106"/>
      <c r="X3870" s="106"/>
      <c r="AB3870" s="188" t="str">
        <f t="shared" si="416"/>
        <v/>
      </c>
      <c r="AC3870" s="188" t="s">
        <v>1585</v>
      </c>
      <c r="AD3870" s="131"/>
      <c r="AE3870" s="131"/>
      <c r="AF3870" s="131"/>
      <c r="AG3870" s="131"/>
      <c r="AH3870" s="131"/>
      <c r="AI3870" s="131"/>
      <c r="AJ3870" s="128" t="str">
        <f t="shared" si="417"/>
        <v/>
      </c>
      <c r="AK3870" s="7" t="str">
        <f>IF(ISNUMBER($AJ3870),INDEX($C$1:$AB$3985,$AJ3870,AK$4),"")</f>
        <v/>
      </c>
      <c r="AL3870" s="7" t="str">
        <f>IF(ISNUMBER($AJ3870),INDEX($C$1:$AB$3985,$AJ3870,AL$4),"")</f>
        <v/>
      </c>
      <c r="AM3870" s="128"/>
      <c r="AN3870" s="128" t="str">
        <f t="shared" si="419"/>
        <v/>
      </c>
      <c r="AO3870" s="7" t="str">
        <f t="shared" si="422"/>
        <v/>
      </c>
      <c r="AP3870" s="10" t="str">
        <f t="shared" si="422"/>
        <v/>
      </c>
      <c r="AQ3870" s="310">
        <f>IF(ISNUMBER(SEARCH($T$30,AO3870)),MAX(AQ$5:AQ3869)+1,0)</f>
        <v>0</v>
      </c>
      <c r="AR3870" s="310">
        <f>IF(ISNUMBER(SEARCH($T$31,AO3870)),MAX(AR$5:AR3869)+1,0)</f>
        <v>0</v>
      </c>
      <c r="AS3870" s="128" t="str">
        <f t="shared" si="418"/>
        <v/>
      </c>
      <c r="AT3870" s="105" t="str">
        <f>IF(ISNUMBER($AS3870),INDEX($C$1:$AB$3985,$AS3870,AT$4),"")</f>
        <v/>
      </c>
      <c r="AU3870" s="128"/>
      <c r="AV3870" s="128" t="str">
        <f t="shared" si="420"/>
        <v/>
      </c>
      <c r="AW3870" s="105" t="str">
        <f>IF(ISNUMBER($AV3870),INDEX($C$1:$AB$3985,$AV3870,AW$4),"")</f>
        <v/>
      </c>
      <c r="AX3870" s="105" t="str">
        <f>IF(ISNUMBER($AV3870),INDEX($C$1:$AB$3985,$AV3870,AX$4),"")</f>
        <v/>
      </c>
      <c r="AY3870" s="128"/>
      <c r="AZ3870" s="128"/>
      <c r="BA3870" s="128" t="str">
        <f t="shared" si="421"/>
        <v/>
      </c>
      <c r="BB3870" s="105" t="str">
        <f>IF(ISNUMBER($BA3870),INDEX($C$1:$AB$3985,$BA3870,BB$4),"")</f>
        <v/>
      </c>
      <c r="BC3870" s="105"/>
    </row>
    <row r="3871" spans="1:55" x14ac:dyDescent="0.25">
      <c r="A3871" s="98"/>
      <c r="B3871" s="98"/>
      <c r="C3871" s="73"/>
      <c r="D3871" s="179"/>
      <c r="E3871" s="176"/>
      <c r="F3871" s="176"/>
      <c r="G3871" s="176"/>
      <c r="H3871" s="176"/>
      <c r="I3871" s="176"/>
      <c r="J3871" s="172"/>
      <c r="K3871" s="173"/>
      <c r="L3871" s="178"/>
      <c r="R3871" s="3"/>
      <c r="S3871" s="106"/>
      <c r="T3871" s="106"/>
      <c r="U3871" s="106"/>
      <c r="V3871" s="106"/>
      <c r="W3871" s="106"/>
      <c r="X3871" s="106"/>
      <c r="AB3871" s="188" t="str">
        <f t="shared" si="416"/>
        <v/>
      </c>
      <c r="AC3871" s="188" t="s">
        <v>1585</v>
      </c>
      <c r="AD3871" s="131"/>
      <c r="AE3871" s="131"/>
      <c r="AF3871" s="131"/>
      <c r="AG3871" s="131"/>
      <c r="AH3871" s="131"/>
      <c r="AI3871" s="131"/>
      <c r="AJ3871" s="128" t="str">
        <f t="shared" si="417"/>
        <v/>
      </c>
      <c r="AK3871" s="7" t="str">
        <f>IF(ISNUMBER($AJ3871),INDEX($C$1:$AB$3985,$AJ3871,AK$4),"")</f>
        <v/>
      </c>
      <c r="AL3871" s="7" t="str">
        <f>IF(ISNUMBER($AJ3871),INDEX($C$1:$AB$3985,$AJ3871,AL$4),"")</f>
        <v/>
      </c>
      <c r="AM3871" s="128"/>
      <c r="AN3871" s="128" t="str">
        <f t="shared" si="419"/>
        <v/>
      </c>
      <c r="AO3871" s="7" t="str">
        <f t="shared" si="422"/>
        <v/>
      </c>
      <c r="AP3871" s="10" t="str">
        <f t="shared" si="422"/>
        <v/>
      </c>
      <c r="AQ3871" s="310">
        <f>IF(ISNUMBER(SEARCH($T$30,AO3871)),MAX(AQ$5:AQ3870)+1,0)</f>
        <v>0</v>
      </c>
      <c r="AR3871" s="310">
        <f>IF(ISNUMBER(SEARCH($T$31,AO3871)),MAX(AR$5:AR3870)+1,0)</f>
        <v>0</v>
      </c>
      <c r="AS3871" s="128" t="str">
        <f t="shared" si="418"/>
        <v/>
      </c>
      <c r="AT3871" s="105" t="str">
        <f>IF(ISNUMBER($AS3871),INDEX($C$1:$AB$3985,$AS3871,AT$4),"")</f>
        <v/>
      </c>
      <c r="AU3871" s="128"/>
      <c r="AV3871" s="128" t="str">
        <f t="shared" si="420"/>
        <v/>
      </c>
      <c r="AW3871" s="105" t="str">
        <f>IF(ISNUMBER($AV3871),INDEX($C$1:$AB$3985,$AV3871,AW$4),"")</f>
        <v/>
      </c>
      <c r="AX3871" s="105" t="str">
        <f>IF(ISNUMBER($AV3871),INDEX($C$1:$AB$3985,$AV3871,AX$4),"")</f>
        <v/>
      </c>
      <c r="AY3871" s="128"/>
      <c r="AZ3871" s="128"/>
      <c r="BA3871" s="128" t="str">
        <f t="shared" si="421"/>
        <v/>
      </c>
      <c r="BB3871" s="105" t="str">
        <f>IF(ISNUMBER($BA3871),INDEX($C$1:$AB$3985,$BA3871,BB$4),"")</f>
        <v/>
      </c>
      <c r="BC3871" s="105"/>
    </row>
    <row r="3872" spans="1:55" x14ac:dyDescent="0.25">
      <c r="A3872" s="98"/>
      <c r="B3872" s="98"/>
      <c r="C3872" s="73"/>
      <c r="D3872" s="179"/>
      <c r="E3872" s="176"/>
      <c r="F3872" s="176"/>
      <c r="G3872" s="176"/>
      <c r="H3872" s="176"/>
      <c r="I3872" s="176"/>
      <c r="J3872" s="172"/>
      <c r="K3872" s="173"/>
      <c r="L3872" s="178"/>
      <c r="R3872" s="3"/>
      <c r="S3872" s="106"/>
      <c r="T3872" s="106"/>
      <c r="U3872" s="106"/>
      <c r="V3872" s="106"/>
      <c r="W3872" s="106"/>
      <c r="X3872" s="106"/>
      <c r="AB3872" s="188" t="str">
        <f t="shared" si="416"/>
        <v/>
      </c>
      <c r="AC3872" s="188" t="s">
        <v>1585</v>
      </c>
      <c r="AD3872" s="131"/>
      <c r="AE3872" s="131"/>
      <c r="AF3872" s="131"/>
      <c r="AG3872" s="131"/>
      <c r="AH3872" s="131"/>
      <c r="AI3872" s="131"/>
      <c r="AJ3872" s="128" t="str">
        <f t="shared" si="417"/>
        <v/>
      </c>
      <c r="AK3872" s="7" t="str">
        <f>IF(ISNUMBER($AJ3872),INDEX($C$1:$AB$3985,$AJ3872,AK$4),"")</f>
        <v/>
      </c>
      <c r="AL3872" s="7" t="str">
        <f>IF(ISNUMBER($AJ3872),INDEX($C$1:$AB$3985,$AJ3872,AL$4),"")</f>
        <v/>
      </c>
      <c r="AM3872" s="128"/>
      <c r="AN3872" s="128" t="str">
        <f t="shared" si="419"/>
        <v/>
      </c>
      <c r="AO3872" s="7" t="str">
        <f t="shared" si="422"/>
        <v/>
      </c>
      <c r="AP3872" s="10" t="str">
        <f t="shared" si="422"/>
        <v/>
      </c>
      <c r="AQ3872" s="310">
        <f>IF(ISNUMBER(SEARCH($T$30,AO3872)),MAX(AQ$5:AQ3871)+1,0)</f>
        <v>0</v>
      </c>
      <c r="AR3872" s="310">
        <f>IF(ISNUMBER(SEARCH($T$31,AO3872)),MAX(AR$5:AR3871)+1,0)</f>
        <v>0</v>
      </c>
      <c r="AS3872" s="128" t="str">
        <f t="shared" si="418"/>
        <v/>
      </c>
      <c r="AT3872" s="105" t="str">
        <f>IF(ISNUMBER($AS3872),INDEX($C$1:$AB$3985,$AS3872,AT$4),"")</f>
        <v/>
      </c>
      <c r="AU3872" s="128"/>
      <c r="AV3872" s="128" t="str">
        <f t="shared" si="420"/>
        <v/>
      </c>
      <c r="AW3872" s="105" t="str">
        <f>IF(ISNUMBER($AV3872),INDEX($C$1:$AB$3985,$AV3872,AW$4),"")</f>
        <v/>
      </c>
      <c r="AX3872" s="105" t="str">
        <f>IF(ISNUMBER($AV3872),INDEX($C$1:$AB$3985,$AV3872,AX$4),"")</f>
        <v/>
      </c>
      <c r="AY3872" s="128"/>
      <c r="AZ3872" s="128"/>
      <c r="BA3872" s="128" t="str">
        <f t="shared" si="421"/>
        <v/>
      </c>
      <c r="BB3872" s="105" t="str">
        <f>IF(ISNUMBER($BA3872),INDEX($C$1:$AB$3985,$BA3872,BB$4),"")</f>
        <v/>
      </c>
      <c r="BC3872" s="105"/>
    </row>
    <row r="3873" spans="1:55" x14ac:dyDescent="0.25">
      <c r="A3873" s="98"/>
      <c r="B3873" s="98"/>
      <c r="C3873" s="73"/>
      <c r="D3873" s="179"/>
      <c r="E3873" s="176"/>
      <c r="F3873" s="176"/>
      <c r="G3873" s="176"/>
      <c r="H3873" s="176"/>
      <c r="I3873" s="176"/>
      <c r="J3873" s="172"/>
      <c r="K3873" s="173"/>
      <c r="L3873" s="178"/>
      <c r="R3873" s="3"/>
      <c r="S3873" s="106"/>
      <c r="T3873" s="106"/>
      <c r="U3873" s="106"/>
      <c r="V3873" s="106"/>
      <c r="W3873" s="106"/>
      <c r="X3873" s="106"/>
      <c r="AB3873" s="188" t="str">
        <f t="shared" si="416"/>
        <v/>
      </c>
      <c r="AC3873" s="188" t="s">
        <v>1585</v>
      </c>
      <c r="AD3873" s="131"/>
      <c r="AE3873" s="131"/>
      <c r="AF3873" s="131"/>
      <c r="AG3873" s="131"/>
      <c r="AH3873" s="131"/>
      <c r="AI3873" s="131"/>
      <c r="AJ3873" s="128" t="str">
        <f t="shared" si="417"/>
        <v/>
      </c>
      <c r="AK3873" s="7" t="str">
        <f>IF(ISNUMBER($AJ3873),INDEX($C$1:$AB$3985,$AJ3873,AK$4),"")</f>
        <v/>
      </c>
      <c r="AL3873" s="7" t="str">
        <f>IF(ISNUMBER($AJ3873),INDEX($C$1:$AB$3985,$AJ3873,AL$4),"")</f>
        <v/>
      </c>
      <c r="AM3873" s="128"/>
      <c r="AN3873" s="128" t="str">
        <f t="shared" si="419"/>
        <v/>
      </c>
      <c r="AO3873" s="7" t="str">
        <f t="shared" si="422"/>
        <v/>
      </c>
      <c r="AP3873" s="10" t="str">
        <f t="shared" si="422"/>
        <v/>
      </c>
      <c r="AQ3873" s="310">
        <f>IF(ISNUMBER(SEARCH($T$30,AO3873)),MAX(AQ$5:AQ3872)+1,0)</f>
        <v>0</v>
      </c>
      <c r="AR3873" s="310">
        <f>IF(ISNUMBER(SEARCH($T$31,AO3873)),MAX(AR$5:AR3872)+1,0)</f>
        <v>0</v>
      </c>
      <c r="AS3873" s="128" t="str">
        <f t="shared" si="418"/>
        <v/>
      </c>
      <c r="AT3873" s="105" t="str">
        <f>IF(ISNUMBER($AS3873),INDEX($C$1:$AB$3985,$AS3873,AT$4),"")</f>
        <v/>
      </c>
      <c r="AU3873" s="128"/>
      <c r="AV3873" s="128" t="str">
        <f t="shared" si="420"/>
        <v/>
      </c>
      <c r="AW3873" s="105" t="str">
        <f>IF(ISNUMBER($AV3873),INDEX($C$1:$AB$3985,$AV3873,AW$4),"")</f>
        <v/>
      </c>
      <c r="AX3873" s="105" t="str">
        <f>IF(ISNUMBER($AV3873),INDEX($C$1:$AB$3985,$AV3873,AX$4),"")</f>
        <v/>
      </c>
      <c r="AY3873" s="128"/>
      <c r="AZ3873" s="128"/>
      <c r="BA3873" s="128" t="str">
        <f t="shared" si="421"/>
        <v/>
      </c>
      <c r="BB3873" s="105" t="str">
        <f>IF(ISNUMBER($BA3873),INDEX($C$1:$AB$3985,$BA3873,BB$4),"")</f>
        <v/>
      </c>
      <c r="BC3873" s="105"/>
    </row>
    <row r="3874" spans="1:55" x14ac:dyDescent="0.25">
      <c r="A3874" s="98"/>
      <c r="B3874" s="98"/>
      <c r="C3874" s="73"/>
      <c r="D3874" s="179"/>
      <c r="E3874" s="176"/>
      <c r="F3874" s="176"/>
      <c r="G3874" s="176"/>
      <c r="H3874" s="176"/>
      <c r="I3874" s="176"/>
      <c r="J3874" s="172"/>
      <c r="K3874" s="173"/>
      <c r="L3874" s="178"/>
      <c r="R3874" s="3"/>
      <c r="S3874" s="106"/>
      <c r="T3874" s="106"/>
      <c r="U3874" s="106"/>
      <c r="V3874" s="106"/>
      <c r="W3874" s="106"/>
      <c r="X3874" s="106"/>
      <c r="AB3874" s="188" t="str">
        <f t="shared" si="416"/>
        <v/>
      </c>
      <c r="AC3874" s="188" t="s">
        <v>1585</v>
      </c>
      <c r="AD3874" s="131"/>
      <c r="AE3874" s="131"/>
      <c r="AF3874" s="131"/>
      <c r="AG3874" s="131"/>
      <c r="AH3874" s="131"/>
      <c r="AI3874" s="131"/>
      <c r="AJ3874" s="128" t="str">
        <f t="shared" si="417"/>
        <v/>
      </c>
      <c r="AK3874" s="7" t="str">
        <f>IF(ISNUMBER($AJ3874),INDEX($C$1:$AB$3985,$AJ3874,AK$4),"")</f>
        <v/>
      </c>
      <c r="AL3874" s="7" t="str">
        <f>IF(ISNUMBER($AJ3874),INDEX($C$1:$AB$3985,$AJ3874,AL$4),"")</f>
        <v/>
      </c>
      <c r="AM3874" s="128"/>
      <c r="AN3874" s="128" t="str">
        <f t="shared" si="419"/>
        <v/>
      </c>
      <c r="AO3874" s="7" t="str">
        <f t="shared" si="422"/>
        <v/>
      </c>
      <c r="AP3874" s="10" t="str">
        <f t="shared" si="422"/>
        <v/>
      </c>
      <c r="AQ3874" s="310">
        <f>IF(ISNUMBER(SEARCH($T$30,AO3874)),MAX(AQ$5:AQ3873)+1,0)</f>
        <v>0</v>
      </c>
      <c r="AR3874" s="310">
        <f>IF(ISNUMBER(SEARCH($T$31,AO3874)),MAX(AR$5:AR3873)+1,0)</f>
        <v>0</v>
      </c>
      <c r="AS3874" s="128" t="str">
        <f t="shared" si="418"/>
        <v/>
      </c>
      <c r="AT3874" s="105" t="str">
        <f>IF(ISNUMBER($AS3874),INDEX($C$1:$AB$3985,$AS3874,AT$4),"")</f>
        <v/>
      </c>
      <c r="AU3874" s="128"/>
      <c r="AV3874" s="128" t="str">
        <f t="shared" si="420"/>
        <v/>
      </c>
      <c r="AW3874" s="105" t="str">
        <f>IF(ISNUMBER($AV3874),INDEX($C$1:$AB$3985,$AV3874,AW$4),"")</f>
        <v/>
      </c>
      <c r="AX3874" s="105" t="str">
        <f>IF(ISNUMBER($AV3874),INDEX($C$1:$AB$3985,$AV3874,AX$4),"")</f>
        <v/>
      </c>
      <c r="AY3874" s="128"/>
      <c r="AZ3874" s="128"/>
      <c r="BA3874" s="128" t="str">
        <f t="shared" si="421"/>
        <v/>
      </c>
      <c r="BB3874" s="105" t="str">
        <f>IF(ISNUMBER($BA3874),INDEX($C$1:$AB$3985,$BA3874,BB$4),"")</f>
        <v/>
      </c>
      <c r="BC3874" s="105"/>
    </row>
    <row r="3875" spans="1:55" x14ac:dyDescent="0.25">
      <c r="A3875" s="98"/>
      <c r="B3875" s="98"/>
      <c r="C3875" s="73"/>
      <c r="D3875" s="179"/>
      <c r="E3875" s="176"/>
      <c r="F3875" s="176"/>
      <c r="G3875" s="176"/>
      <c r="H3875" s="176"/>
      <c r="I3875" s="176"/>
      <c r="J3875" s="172"/>
      <c r="K3875" s="173"/>
      <c r="L3875" s="178"/>
      <c r="R3875" s="3"/>
      <c r="S3875" s="106"/>
      <c r="T3875" s="106"/>
      <c r="U3875" s="106"/>
      <c r="V3875" s="106"/>
      <c r="W3875" s="106"/>
      <c r="X3875" s="106"/>
      <c r="AB3875" s="188" t="str">
        <f t="shared" si="416"/>
        <v/>
      </c>
      <c r="AC3875" s="188" t="s">
        <v>1585</v>
      </c>
      <c r="AD3875" s="131"/>
      <c r="AE3875" s="131"/>
      <c r="AF3875" s="131"/>
      <c r="AG3875" s="131"/>
      <c r="AH3875" s="131"/>
      <c r="AI3875" s="131"/>
      <c r="AJ3875" s="128" t="str">
        <f t="shared" si="417"/>
        <v/>
      </c>
      <c r="AK3875" s="7" t="str">
        <f>IF(ISNUMBER($AJ3875),INDEX($C$1:$AB$3985,$AJ3875,AK$4),"")</f>
        <v/>
      </c>
      <c r="AL3875" s="7" t="str">
        <f>IF(ISNUMBER($AJ3875),INDEX($C$1:$AB$3985,$AJ3875,AL$4),"")</f>
        <v/>
      </c>
      <c r="AM3875" s="128"/>
      <c r="AN3875" s="128" t="str">
        <f t="shared" si="419"/>
        <v/>
      </c>
      <c r="AO3875" s="7" t="str">
        <f t="shared" si="422"/>
        <v/>
      </c>
      <c r="AP3875" s="10" t="str">
        <f t="shared" si="422"/>
        <v/>
      </c>
      <c r="AQ3875" s="310">
        <f>IF(ISNUMBER(SEARCH($T$30,AO3875)),MAX(AQ$5:AQ3874)+1,0)</f>
        <v>0</v>
      </c>
      <c r="AR3875" s="310">
        <f>IF(ISNUMBER(SEARCH($T$31,AO3875)),MAX(AR$5:AR3874)+1,0)</f>
        <v>0</v>
      </c>
      <c r="AS3875" s="128" t="str">
        <f t="shared" si="418"/>
        <v/>
      </c>
      <c r="AT3875" s="105" t="str">
        <f>IF(ISNUMBER($AS3875),INDEX($C$1:$AB$3985,$AS3875,AT$4),"")</f>
        <v/>
      </c>
      <c r="AU3875" s="128"/>
      <c r="AV3875" s="128" t="str">
        <f t="shared" si="420"/>
        <v/>
      </c>
      <c r="AW3875" s="105" t="str">
        <f>IF(ISNUMBER($AV3875),INDEX($C$1:$AB$3985,$AV3875,AW$4),"")</f>
        <v/>
      </c>
      <c r="AX3875" s="105" t="str">
        <f>IF(ISNUMBER($AV3875),INDEX($C$1:$AB$3985,$AV3875,AX$4),"")</f>
        <v/>
      </c>
      <c r="AY3875" s="128"/>
      <c r="AZ3875" s="128"/>
      <c r="BA3875" s="128" t="str">
        <f t="shared" si="421"/>
        <v/>
      </c>
      <c r="BB3875" s="105" t="str">
        <f>IF(ISNUMBER($BA3875),INDEX($C$1:$AB$3985,$BA3875,BB$4),"")</f>
        <v/>
      </c>
      <c r="BC3875" s="105"/>
    </row>
    <row r="3876" spans="1:55" x14ac:dyDescent="0.25">
      <c r="A3876" s="98"/>
      <c r="B3876" s="98"/>
      <c r="C3876" s="73"/>
      <c r="D3876" s="179"/>
      <c r="E3876" s="176"/>
      <c r="F3876" s="176"/>
      <c r="G3876" s="176"/>
      <c r="H3876" s="176"/>
      <c r="I3876" s="176"/>
      <c r="J3876" s="172"/>
      <c r="K3876" s="173"/>
      <c r="L3876" s="178"/>
      <c r="R3876" s="3"/>
      <c r="S3876" s="106"/>
      <c r="T3876" s="106"/>
      <c r="U3876" s="106"/>
      <c r="V3876" s="106"/>
      <c r="W3876" s="106"/>
      <c r="X3876" s="106"/>
      <c r="AB3876" s="188" t="str">
        <f t="shared" si="416"/>
        <v/>
      </c>
      <c r="AC3876" s="188" t="s">
        <v>1585</v>
      </c>
      <c r="AD3876" s="131"/>
      <c r="AE3876" s="131"/>
      <c r="AF3876" s="131"/>
      <c r="AG3876" s="131"/>
      <c r="AH3876" s="131"/>
      <c r="AI3876" s="131"/>
      <c r="AJ3876" s="128" t="str">
        <f t="shared" si="417"/>
        <v/>
      </c>
      <c r="AK3876" s="7" t="str">
        <f>IF(ISNUMBER($AJ3876),INDEX($C$1:$AB$3985,$AJ3876,AK$4),"")</f>
        <v/>
      </c>
      <c r="AL3876" s="7" t="str">
        <f>IF(ISNUMBER($AJ3876),INDEX($C$1:$AB$3985,$AJ3876,AL$4),"")</f>
        <v/>
      </c>
      <c r="AM3876" s="128"/>
      <c r="AN3876" s="128" t="str">
        <f t="shared" si="419"/>
        <v/>
      </c>
      <c r="AO3876" s="7" t="str">
        <f t="shared" si="422"/>
        <v/>
      </c>
      <c r="AP3876" s="10" t="str">
        <f t="shared" si="422"/>
        <v/>
      </c>
      <c r="AQ3876" s="310">
        <f>IF(ISNUMBER(SEARCH($T$30,AO3876)),MAX(AQ$5:AQ3875)+1,0)</f>
        <v>0</v>
      </c>
      <c r="AR3876" s="310">
        <f>IF(ISNUMBER(SEARCH($T$31,AO3876)),MAX(AR$5:AR3875)+1,0)</f>
        <v>0</v>
      </c>
      <c r="AS3876" s="128" t="str">
        <f t="shared" si="418"/>
        <v/>
      </c>
      <c r="AT3876" s="105" t="str">
        <f>IF(ISNUMBER($AS3876),INDEX($C$1:$AB$3985,$AS3876,AT$4),"")</f>
        <v/>
      </c>
      <c r="AU3876" s="128"/>
      <c r="AV3876" s="128" t="str">
        <f t="shared" si="420"/>
        <v/>
      </c>
      <c r="AW3876" s="105" t="str">
        <f>IF(ISNUMBER($AV3876),INDEX($C$1:$AB$3985,$AV3876,AW$4),"")</f>
        <v/>
      </c>
      <c r="AX3876" s="105" t="str">
        <f>IF(ISNUMBER($AV3876),INDEX($C$1:$AB$3985,$AV3876,AX$4),"")</f>
        <v/>
      </c>
      <c r="AY3876" s="128"/>
      <c r="AZ3876" s="128"/>
      <c r="BA3876" s="128" t="str">
        <f t="shared" si="421"/>
        <v/>
      </c>
      <c r="BB3876" s="105" t="str">
        <f>IF(ISNUMBER($BA3876),INDEX($C$1:$AB$3985,$BA3876,BB$4),"")</f>
        <v/>
      </c>
      <c r="BC3876" s="105"/>
    </row>
    <row r="3877" spans="1:55" x14ac:dyDescent="0.25">
      <c r="A3877" s="98"/>
      <c r="B3877" s="98"/>
      <c r="C3877" s="73"/>
      <c r="D3877" s="179"/>
      <c r="E3877" s="176"/>
      <c r="F3877" s="176"/>
      <c r="G3877" s="176"/>
      <c r="H3877" s="176"/>
      <c r="I3877" s="176"/>
      <c r="J3877" s="172"/>
      <c r="K3877" s="173"/>
      <c r="L3877" s="178"/>
      <c r="R3877" s="3"/>
      <c r="S3877" s="106"/>
      <c r="T3877" s="106"/>
      <c r="U3877" s="106"/>
      <c r="V3877" s="106"/>
      <c r="W3877" s="106"/>
      <c r="X3877" s="106"/>
      <c r="AB3877" s="188" t="str">
        <f t="shared" si="416"/>
        <v/>
      </c>
      <c r="AC3877" s="188" t="s">
        <v>1585</v>
      </c>
      <c r="AD3877" s="131"/>
      <c r="AE3877" s="131"/>
      <c r="AF3877" s="131"/>
      <c r="AG3877" s="131"/>
      <c r="AH3877" s="131"/>
      <c r="AI3877" s="131"/>
      <c r="AJ3877" s="128" t="str">
        <f t="shared" si="417"/>
        <v/>
      </c>
      <c r="AK3877" s="7" t="str">
        <f>IF(ISNUMBER($AJ3877),INDEX($C$1:$AB$3985,$AJ3877,AK$4),"")</f>
        <v/>
      </c>
      <c r="AL3877" s="7" t="str">
        <f>IF(ISNUMBER($AJ3877),INDEX($C$1:$AB$3985,$AJ3877,AL$4),"")</f>
        <v/>
      </c>
      <c r="AM3877" s="128"/>
      <c r="AN3877" s="128" t="str">
        <f t="shared" si="419"/>
        <v/>
      </c>
      <c r="AO3877" s="7" t="str">
        <f t="shared" si="422"/>
        <v/>
      </c>
      <c r="AP3877" s="10" t="str">
        <f t="shared" si="422"/>
        <v/>
      </c>
      <c r="AQ3877" s="310">
        <f>IF(ISNUMBER(SEARCH($T$30,AO3877)),MAX(AQ$5:AQ3876)+1,0)</f>
        <v>0</v>
      </c>
      <c r="AR3877" s="310">
        <f>IF(ISNUMBER(SEARCH($T$31,AO3877)),MAX(AR$5:AR3876)+1,0)</f>
        <v>0</v>
      </c>
      <c r="AS3877" s="128" t="str">
        <f t="shared" si="418"/>
        <v/>
      </c>
      <c r="AT3877" s="105" t="str">
        <f>IF(ISNUMBER($AS3877),INDEX($C$1:$AB$3985,$AS3877,AT$4),"")</f>
        <v/>
      </c>
      <c r="AU3877" s="128"/>
      <c r="AV3877" s="128" t="str">
        <f t="shared" si="420"/>
        <v/>
      </c>
      <c r="AW3877" s="105" t="str">
        <f>IF(ISNUMBER($AV3877),INDEX($C$1:$AB$3985,$AV3877,AW$4),"")</f>
        <v/>
      </c>
      <c r="AX3877" s="105" t="str">
        <f>IF(ISNUMBER($AV3877),INDEX($C$1:$AB$3985,$AV3877,AX$4),"")</f>
        <v/>
      </c>
      <c r="AY3877" s="128"/>
      <c r="AZ3877" s="128"/>
      <c r="BA3877" s="128" t="str">
        <f t="shared" si="421"/>
        <v/>
      </c>
      <c r="BB3877" s="105" t="str">
        <f>IF(ISNUMBER($BA3877),INDEX($C$1:$AB$3985,$BA3877,BB$4),"")</f>
        <v/>
      </c>
      <c r="BC3877" s="105"/>
    </row>
    <row r="3878" spans="1:55" x14ac:dyDescent="0.25">
      <c r="A3878" s="98"/>
      <c r="B3878" s="98"/>
      <c r="C3878" s="73"/>
      <c r="D3878" s="179"/>
      <c r="E3878" s="176"/>
      <c r="F3878" s="176"/>
      <c r="G3878" s="176"/>
      <c r="H3878" s="176"/>
      <c r="I3878" s="176"/>
      <c r="J3878" s="172"/>
      <c r="K3878" s="173"/>
      <c r="L3878" s="178"/>
      <c r="R3878" s="3"/>
      <c r="S3878" s="106"/>
      <c r="T3878" s="106"/>
      <c r="U3878" s="106"/>
      <c r="V3878" s="106"/>
      <c r="W3878" s="106"/>
      <c r="X3878" s="106"/>
      <c r="AB3878" s="188" t="str">
        <f t="shared" si="416"/>
        <v/>
      </c>
      <c r="AC3878" s="188" t="s">
        <v>1585</v>
      </c>
      <c r="AD3878" s="131"/>
      <c r="AE3878" s="131"/>
      <c r="AF3878" s="131"/>
      <c r="AG3878" s="131"/>
      <c r="AH3878" s="131"/>
      <c r="AI3878" s="131"/>
      <c r="AJ3878" s="128" t="str">
        <f t="shared" si="417"/>
        <v/>
      </c>
      <c r="AK3878" s="7" t="str">
        <f>IF(ISNUMBER($AJ3878),INDEX($C$1:$AB$3985,$AJ3878,AK$4),"")</f>
        <v/>
      </c>
      <c r="AL3878" s="7" t="str">
        <f>IF(ISNUMBER($AJ3878),INDEX($C$1:$AB$3985,$AJ3878,AL$4),"")</f>
        <v/>
      </c>
      <c r="AM3878" s="128"/>
      <c r="AN3878" s="128" t="str">
        <f t="shared" si="419"/>
        <v/>
      </c>
      <c r="AO3878" s="7" t="str">
        <f t="shared" si="422"/>
        <v/>
      </c>
      <c r="AP3878" s="10" t="str">
        <f t="shared" si="422"/>
        <v/>
      </c>
      <c r="AQ3878" s="310">
        <f>IF(ISNUMBER(SEARCH($T$30,AO3878)),MAX(AQ$5:AQ3877)+1,0)</f>
        <v>0</v>
      </c>
      <c r="AR3878" s="310">
        <f>IF(ISNUMBER(SEARCH($T$31,AO3878)),MAX(AR$5:AR3877)+1,0)</f>
        <v>0</v>
      </c>
      <c r="AS3878" s="128" t="str">
        <f t="shared" si="418"/>
        <v/>
      </c>
      <c r="AT3878" s="105" t="str">
        <f>IF(ISNUMBER($AS3878),INDEX($C$1:$AB$3985,$AS3878,AT$4),"")</f>
        <v/>
      </c>
      <c r="AU3878" s="128"/>
      <c r="AV3878" s="128" t="str">
        <f t="shared" si="420"/>
        <v/>
      </c>
      <c r="AW3878" s="105" t="str">
        <f>IF(ISNUMBER($AV3878),INDEX($C$1:$AB$3985,$AV3878,AW$4),"")</f>
        <v/>
      </c>
      <c r="AX3878" s="105" t="str">
        <f>IF(ISNUMBER($AV3878),INDEX($C$1:$AB$3985,$AV3878,AX$4),"")</f>
        <v/>
      </c>
      <c r="AY3878" s="128"/>
      <c r="AZ3878" s="128"/>
      <c r="BA3878" s="128" t="str">
        <f t="shared" si="421"/>
        <v/>
      </c>
      <c r="BB3878" s="105" t="str">
        <f>IF(ISNUMBER($BA3878),INDEX($C$1:$AB$3985,$BA3878,BB$4),"")</f>
        <v/>
      </c>
      <c r="BC3878" s="105"/>
    </row>
    <row r="3879" spans="1:55" x14ac:dyDescent="0.25">
      <c r="A3879" s="98"/>
      <c r="B3879" s="98"/>
      <c r="C3879" s="73"/>
      <c r="D3879" s="179"/>
      <c r="E3879" s="176"/>
      <c r="F3879" s="176"/>
      <c r="G3879" s="176"/>
      <c r="H3879" s="176"/>
      <c r="I3879" s="176"/>
      <c r="J3879" s="172"/>
      <c r="K3879" s="173"/>
      <c r="L3879" s="178"/>
      <c r="R3879" s="3"/>
      <c r="S3879" s="106"/>
      <c r="T3879" s="106"/>
      <c r="U3879" s="106"/>
      <c r="V3879" s="106"/>
      <c r="W3879" s="106"/>
      <c r="X3879" s="106"/>
      <c r="AB3879" s="188" t="str">
        <f t="shared" si="416"/>
        <v/>
      </c>
      <c r="AC3879" s="188" t="s">
        <v>1585</v>
      </c>
      <c r="AD3879" s="131"/>
      <c r="AE3879" s="131"/>
      <c r="AF3879" s="131"/>
      <c r="AG3879" s="131"/>
      <c r="AH3879" s="131"/>
      <c r="AI3879" s="131"/>
      <c r="AJ3879" s="128" t="str">
        <f t="shared" si="417"/>
        <v/>
      </c>
      <c r="AK3879" s="7" t="str">
        <f>IF(ISNUMBER($AJ3879),INDEX($C$1:$AB$3985,$AJ3879,AK$4),"")</f>
        <v/>
      </c>
      <c r="AL3879" s="7" t="str">
        <f>IF(ISNUMBER($AJ3879),INDEX($C$1:$AB$3985,$AJ3879,AL$4),"")</f>
        <v/>
      </c>
      <c r="AM3879" s="128"/>
      <c r="AN3879" s="128" t="str">
        <f t="shared" si="419"/>
        <v/>
      </c>
      <c r="AO3879" s="7" t="str">
        <f t="shared" si="422"/>
        <v/>
      </c>
      <c r="AP3879" s="10" t="str">
        <f t="shared" si="422"/>
        <v/>
      </c>
      <c r="AQ3879" s="310">
        <f>IF(ISNUMBER(SEARCH($T$30,AO3879)),MAX(AQ$5:AQ3878)+1,0)</f>
        <v>0</v>
      </c>
      <c r="AR3879" s="310">
        <f>IF(ISNUMBER(SEARCH($T$31,AO3879)),MAX(AR$5:AR3878)+1,0)</f>
        <v>0</v>
      </c>
      <c r="AS3879" s="128" t="str">
        <f t="shared" si="418"/>
        <v/>
      </c>
      <c r="AT3879" s="105" t="str">
        <f>IF(ISNUMBER($AS3879),INDEX($C$1:$AB$3985,$AS3879,AT$4),"")</f>
        <v/>
      </c>
      <c r="AU3879" s="128"/>
      <c r="AV3879" s="128" t="str">
        <f t="shared" si="420"/>
        <v/>
      </c>
      <c r="AW3879" s="105" t="str">
        <f>IF(ISNUMBER($AV3879),INDEX($C$1:$AB$3985,$AV3879,AW$4),"")</f>
        <v/>
      </c>
      <c r="AX3879" s="105" t="str">
        <f>IF(ISNUMBER($AV3879),INDEX($C$1:$AB$3985,$AV3879,AX$4),"")</f>
        <v/>
      </c>
      <c r="AY3879" s="128"/>
      <c r="AZ3879" s="128"/>
      <c r="BA3879" s="128" t="str">
        <f t="shared" si="421"/>
        <v/>
      </c>
      <c r="BB3879" s="105" t="str">
        <f>IF(ISNUMBER($BA3879),INDEX($C$1:$AB$3985,$BA3879,BB$4),"")</f>
        <v/>
      </c>
      <c r="BC3879" s="105"/>
    </row>
    <row r="3880" spans="1:55" x14ac:dyDescent="0.25">
      <c r="A3880" s="98"/>
      <c r="B3880" s="98"/>
      <c r="C3880" s="73"/>
      <c r="D3880" s="179"/>
      <c r="E3880" s="176"/>
      <c r="F3880" s="176"/>
      <c r="G3880" s="176"/>
      <c r="H3880" s="176"/>
      <c r="I3880" s="176"/>
      <c r="J3880" s="172"/>
      <c r="K3880" s="173"/>
      <c r="L3880" s="178"/>
      <c r="R3880" s="3"/>
      <c r="S3880" s="106"/>
      <c r="T3880" s="106"/>
      <c r="U3880" s="106"/>
      <c r="V3880" s="106"/>
      <c r="W3880" s="106"/>
      <c r="X3880" s="106"/>
      <c r="AB3880" s="188" t="str">
        <f t="shared" si="416"/>
        <v/>
      </c>
      <c r="AC3880" s="188" t="s">
        <v>1585</v>
      </c>
      <c r="AD3880" s="131"/>
      <c r="AE3880" s="131"/>
      <c r="AF3880" s="131"/>
      <c r="AG3880" s="131"/>
      <c r="AH3880" s="131"/>
      <c r="AI3880" s="131"/>
      <c r="AJ3880" s="128" t="str">
        <f t="shared" si="417"/>
        <v/>
      </c>
      <c r="AK3880" s="7" t="str">
        <f>IF(ISNUMBER($AJ3880),INDEX($C$1:$AB$3985,$AJ3880,AK$4),"")</f>
        <v/>
      </c>
      <c r="AL3880" s="7" t="str">
        <f>IF(ISNUMBER($AJ3880),INDEX($C$1:$AB$3985,$AJ3880,AL$4),"")</f>
        <v/>
      </c>
      <c r="AM3880" s="128"/>
      <c r="AN3880" s="128" t="str">
        <f t="shared" si="419"/>
        <v/>
      </c>
      <c r="AO3880" s="7" t="str">
        <f t="shared" si="422"/>
        <v/>
      </c>
      <c r="AP3880" s="10" t="str">
        <f t="shared" si="422"/>
        <v/>
      </c>
      <c r="AQ3880" s="310">
        <f>IF(ISNUMBER(SEARCH($T$30,AO3880)),MAX(AQ$5:AQ3879)+1,0)</f>
        <v>0</v>
      </c>
      <c r="AR3880" s="310">
        <f>IF(ISNUMBER(SEARCH($T$31,AO3880)),MAX(AR$5:AR3879)+1,0)</f>
        <v>0</v>
      </c>
      <c r="AS3880" s="128" t="str">
        <f t="shared" si="418"/>
        <v/>
      </c>
      <c r="AT3880" s="105" t="str">
        <f>IF(ISNUMBER($AS3880),INDEX($C$1:$AB$3985,$AS3880,AT$4),"")</f>
        <v/>
      </c>
      <c r="AU3880" s="128"/>
      <c r="AV3880" s="128" t="str">
        <f t="shared" si="420"/>
        <v/>
      </c>
      <c r="AW3880" s="105" t="str">
        <f>IF(ISNUMBER($AV3880),INDEX($C$1:$AB$3985,$AV3880,AW$4),"")</f>
        <v/>
      </c>
      <c r="AX3880" s="105" t="str">
        <f>IF(ISNUMBER($AV3880),INDEX($C$1:$AB$3985,$AV3880,AX$4),"")</f>
        <v/>
      </c>
      <c r="AY3880" s="128"/>
      <c r="AZ3880" s="128"/>
      <c r="BA3880" s="128" t="str">
        <f t="shared" si="421"/>
        <v/>
      </c>
      <c r="BB3880" s="105" t="str">
        <f>IF(ISNUMBER($BA3880),INDEX($C$1:$AB$3985,$BA3880,BB$4),"")</f>
        <v/>
      </c>
      <c r="BC3880" s="105"/>
    </row>
    <row r="3881" spans="1:55" x14ac:dyDescent="0.25">
      <c r="A3881" s="98"/>
      <c r="B3881" s="98"/>
      <c r="C3881" s="73"/>
      <c r="D3881" s="179"/>
      <c r="E3881" s="176"/>
      <c r="F3881" s="176"/>
      <c r="G3881" s="176"/>
      <c r="H3881" s="176"/>
      <c r="I3881" s="176"/>
      <c r="J3881" s="172"/>
      <c r="K3881" s="173"/>
      <c r="L3881" s="178"/>
      <c r="R3881" s="3"/>
      <c r="S3881" s="106"/>
      <c r="T3881" s="106"/>
      <c r="U3881" s="106"/>
      <c r="V3881" s="106"/>
      <c r="W3881" s="106"/>
      <c r="X3881" s="106"/>
      <c r="AB3881" s="188" t="str">
        <f t="shared" si="416"/>
        <v/>
      </c>
      <c r="AC3881" s="188" t="s">
        <v>1585</v>
      </c>
      <c r="AD3881" s="131"/>
      <c r="AE3881" s="131"/>
      <c r="AF3881" s="131"/>
      <c r="AG3881" s="131"/>
      <c r="AH3881" s="131"/>
      <c r="AI3881" s="131"/>
      <c r="AJ3881" s="128" t="str">
        <f t="shared" si="417"/>
        <v/>
      </c>
      <c r="AK3881" s="7" t="str">
        <f>IF(ISNUMBER($AJ3881),INDEX($C$1:$AB$3985,$AJ3881,AK$4),"")</f>
        <v/>
      </c>
      <c r="AL3881" s="7" t="str">
        <f>IF(ISNUMBER($AJ3881),INDEX($C$1:$AB$3985,$AJ3881,AL$4),"")</f>
        <v/>
      </c>
      <c r="AM3881" s="128"/>
      <c r="AN3881" s="128" t="str">
        <f t="shared" si="419"/>
        <v/>
      </c>
      <c r="AO3881" s="7" t="str">
        <f t="shared" si="422"/>
        <v/>
      </c>
      <c r="AP3881" s="10" t="str">
        <f t="shared" si="422"/>
        <v/>
      </c>
      <c r="AQ3881" s="310">
        <f>IF(ISNUMBER(SEARCH($T$30,AO3881)),MAX(AQ$5:AQ3880)+1,0)</f>
        <v>0</v>
      </c>
      <c r="AR3881" s="310">
        <f>IF(ISNUMBER(SEARCH($T$31,AO3881)),MAX(AR$5:AR3880)+1,0)</f>
        <v>0</v>
      </c>
      <c r="AS3881" s="128" t="str">
        <f t="shared" si="418"/>
        <v/>
      </c>
      <c r="AT3881" s="105" t="str">
        <f>IF(ISNUMBER($AS3881),INDEX($C$1:$AB$3985,$AS3881,AT$4),"")</f>
        <v/>
      </c>
      <c r="AU3881" s="128"/>
      <c r="AV3881" s="128" t="str">
        <f t="shared" si="420"/>
        <v/>
      </c>
      <c r="AW3881" s="105" t="str">
        <f>IF(ISNUMBER($AV3881),INDEX($C$1:$AB$3985,$AV3881,AW$4),"")</f>
        <v/>
      </c>
      <c r="AX3881" s="105" t="str">
        <f>IF(ISNUMBER($AV3881),INDEX($C$1:$AB$3985,$AV3881,AX$4),"")</f>
        <v/>
      </c>
      <c r="AY3881" s="128"/>
      <c r="AZ3881" s="128"/>
      <c r="BA3881" s="128" t="str">
        <f t="shared" si="421"/>
        <v/>
      </c>
      <c r="BB3881" s="105" t="str">
        <f>IF(ISNUMBER($BA3881),INDEX($C$1:$AB$3985,$BA3881,BB$4),"")</f>
        <v/>
      </c>
      <c r="BC3881" s="105"/>
    </row>
    <row r="3882" spans="1:55" x14ac:dyDescent="0.25">
      <c r="A3882" s="98"/>
      <c r="B3882" s="98"/>
      <c r="C3882" s="73"/>
      <c r="D3882" s="179"/>
      <c r="E3882" s="176"/>
      <c r="F3882" s="176"/>
      <c r="G3882" s="176"/>
      <c r="H3882" s="176"/>
      <c r="I3882" s="176"/>
      <c r="J3882" s="172"/>
      <c r="K3882" s="173"/>
      <c r="L3882" s="178"/>
      <c r="R3882" s="3"/>
      <c r="S3882" s="106"/>
      <c r="T3882" s="106"/>
      <c r="U3882" s="106"/>
      <c r="V3882" s="106"/>
      <c r="W3882" s="106"/>
      <c r="X3882" s="106"/>
      <c r="AB3882" s="188" t="str">
        <f t="shared" si="416"/>
        <v/>
      </c>
      <c r="AC3882" s="188" t="s">
        <v>1585</v>
      </c>
      <c r="AD3882" s="131"/>
      <c r="AE3882" s="131"/>
      <c r="AF3882" s="131"/>
      <c r="AG3882" s="131"/>
      <c r="AH3882" s="131"/>
      <c r="AI3882" s="131"/>
      <c r="AJ3882" s="128" t="str">
        <f t="shared" si="417"/>
        <v/>
      </c>
      <c r="AK3882" s="7" t="str">
        <f>IF(ISNUMBER($AJ3882),INDEX($C$1:$AB$3985,$AJ3882,AK$4),"")</f>
        <v/>
      </c>
      <c r="AL3882" s="7" t="str">
        <f>IF(ISNUMBER($AJ3882),INDEX($C$1:$AB$3985,$AJ3882,AL$4),"")</f>
        <v/>
      </c>
      <c r="AM3882" s="128"/>
      <c r="AN3882" s="128" t="str">
        <f t="shared" si="419"/>
        <v/>
      </c>
      <c r="AO3882" s="7" t="str">
        <f t="shared" ref="AO3882:AP3913" si="423">IF(ISNUMBER($AN3882),INDEX($C$1:$AB$2294,$AN3882,AO$4),"")</f>
        <v/>
      </c>
      <c r="AP3882" s="10" t="str">
        <f t="shared" si="423"/>
        <v/>
      </c>
      <c r="AQ3882" s="310">
        <f>IF(ISNUMBER(SEARCH($T$30,AO3882)),MAX(AQ$5:AQ3881)+1,0)</f>
        <v>0</v>
      </c>
      <c r="AR3882" s="310">
        <f>IF(ISNUMBER(SEARCH($T$31,AO3882)),MAX(AR$5:AR3881)+1,0)</f>
        <v>0</v>
      </c>
      <c r="AS3882" s="128" t="str">
        <f t="shared" si="418"/>
        <v/>
      </c>
      <c r="AT3882" s="105" t="str">
        <f>IF(ISNUMBER($AS3882),INDEX($C$1:$AB$3985,$AS3882,AT$4),"")</f>
        <v/>
      </c>
      <c r="AU3882" s="128"/>
      <c r="AV3882" s="128" t="str">
        <f t="shared" si="420"/>
        <v/>
      </c>
      <c r="AW3882" s="105" t="str">
        <f>IF(ISNUMBER($AV3882),INDEX($C$1:$AB$3985,$AV3882,AW$4),"")</f>
        <v/>
      </c>
      <c r="AX3882" s="105" t="str">
        <f>IF(ISNUMBER($AV3882),INDEX($C$1:$AB$3985,$AV3882,AX$4),"")</f>
        <v/>
      </c>
      <c r="AY3882" s="128"/>
      <c r="AZ3882" s="128"/>
      <c r="BA3882" s="128" t="str">
        <f t="shared" si="421"/>
        <v/>
      </c>
      <c r="BB3882" s="105" t="str">
        <f>IF(ISNUMBER($BA3882),INDEX($C$1:$AB$3985,$BA3882,BB$4),"")</f>
        <v/>
      </c>
      <c r="BC3882" s="105"/>
    </row>
    <row r="3883" spans="1:55" x14ac:dyDescent="0.25">
      <c r="A3883" s="98"/>
      <c r="B3883" s="98"/>
      <c r="C3883" s="73"/>
      <c r="D3883" s="179"/>
      <c r="E3883" s="176"/>
      <c r="F3883" s="176"/>
      <c r="G3883" s="176"/>
      <c r="H3883" s="176"/>
      <c r="I3883" s="176"/>
      <c r="J3883" s="172"/>
      <c r="K3883" s="173"/>
      <c r="L3883" s="178"/>
      <c r="R3883" s="3"/>
      <c r="S3883" s="106"/>
      <c r="T3883" s="106"/>
      <c r="U3883" s="106"/>
      <c r="V3883" s="106"/>
      <c r="W3883" s="106"/>
      <c r="X3883" s="106"/>
      <c r="AB3883" s="188" t="str">
        <f t="shared" si="416"/>
        <v/>
      </c>
      <c r="AC3883" s="188" t="s">
        <v>1585</v>
      </c>
      <c r="AD3883" s="131"/>
      <c r="AE3883" s="131"/>
      <c r="AF3883" s="131"/>
      <c r="AG3883" s="131"/>
      <c r="AH3883" s="131"/>
      <c r="AI3883" s="131"/>
      <c r="AJ3883" s="128" t="str">
        <f t="shared" si="417"/>
        <v/>
      </c>
      <c r="AK3883" s="7" t="str">
        <f>IF(ISNUMBER($AJ3883),INDEX($C$1:$AB$3985,$AJ3883,AK$4),"")</f>
        <v/>
      </c>
      <c r="AL3883" s="7" t="str">
        <f>IF(ISNUMBER($AJ3883),INDEX($C$1:$AB$3985,$AJ3883,AL$4),"")</f>
        <v/>
      </c>
      <c r="AM3883" s="128"/>
      <c r="AN3883" s="128" t="str">
        <f t="shared" si="419"/>
        <v/>
      </c>
      <c r="AO3883" s="7" t="str">
        <f t="shared" si="423"/>
        <v/>
      </c>
      <c r="AP3883" s="10" t="str">
        <f t="shared" si="423"/>
        <v/>
      </c>
      <c r="AQ3883" s="310">
        <f>IF(ISNUMBER(SEARCH($T$30,AO3883)),MAX(AQ$5:AQ3882)+1,0)</f>
        <v>0</v>
      </c>
      <c r="AR3883" s="310">
        <f>IF(ISNUMBER(SEARCH($T$31,AO3883)),MAX(AR$5:AR3882)+1,0)</f>
        <v>0</v>
      </c>
      <c r="AS3883" s="128" t="str">
        <f t="shared" si="418"/>
        <v/>
      </c>
      <c r="AT3883" s="105" t="str">
        <f>IF(ISNUMBER($AS3883),INDEX($C$1:$AB$3985,$AS3883,AT$4),"")</f>
        <v/>
      </c>
      <c r="AU3883" s="128"/>
      <c r="AV3883" s="128" t="str">
        <f t="shared" si="420"/>
        <v/>
      </c>
      <c r="AW3883" s="105" t="str">
        <f>IF(ISNUMBER($AV3883),INDEX($C$1:$AB$3985,$AV3883,AW$4),"")</f>
        <v/>
      </c>
      <c r="AX3883" s="105" t="str">
        <f>IF(ISNUMBER($AV3883),INDEX($C$1:$AB$3985,$AV3883,AX$4),"")</f>
        <v/>
      </c>
      <c r="AY3883" s="128"/>
      <c r="AZ3883" s="128"/>
      <c r="BA3883" s="128" t="str">
        <f t="shared" si="421"/>
        <v/>
      </c>
      <c r="BB3883" s="105" t="str">
        <f>IF(ISNUMBER($BA3883),INDEX($C$1:$AB$3985,$BA3883,BB$4),"")</f>
        <v/>
      </c>
      <c r="BC3883" s="105"/>
    </row>
    <row r="3884" spans="1:55" x14ac:dyDescent="0.25">
      <c r="A3884" s="98"/>
      <c r="B3884" s="98"/>
      <c r="C3884" s="73"/>
      <c r="D3884" s="179"/>
      <c r="E3884" s="176"/>
      <c r="F3884" s="176"/>
      <c r="G3884" s="176"/>
      <c r="H3884" s="176"/>
      <c r="I3884" s="176"/>
      <c r="J3884" s="172"/>
      <c r="K3884" s="173"/>
      <c r="L3884" s="178"/>
      <c r="R3884" s="3"/>
      <c r="S3884" s="106"/>
      <c r="T3884" s="106"/>
      <c r="U3884" s="106"/>
      <c r="V3884" s="106"/>
      <c r="W3884" s="106"/>
      <c r="X3884" s="106"/>
      <c r="AB3884" s="188" t="str">
        <f t="shared" si="416"/>
        <v/>
      </c>
      <c r="AC3884" s="188" t="s">
        <v>1585</v>
      </c>
      <c r="AD3884" s="131"/>
      <c r="AE3884" s="131"/>
      <c r="AF3884" s="131"/>
      <c r="AG3884" s="131"/>
      <c r="AH3884" s="131"/>
      <c r="AI3884" s="131"/>
      <c r="AJ3884" s="128" t="str">
        <f t="shared" si="417"/>
        <v/>
      </c>
      <c r="AK3884" s="7" t="str">
        <f>IF(ISNUMBER($AJ3884),INDEX($C$1:$AB$3985,$AJ3884,AK$4),"")</f>
        <v/>
      </c>
      <c r="AL3884" s="7" t="str">
        <f>IF(ISNUMBER($AJ3884),INDEX($C$1:$AB$3985,$AJ3884,AL$4),"")</f>
        <v/>
      </c>
      <c r="AM3884" s="128"/>
      <c r="AN3884" s="128" t="str">
        <f t="shared" si="419"/>
        <v/>
      </c>
      <c r="AO3884" s="7" t="str">
        <f t="shared" si="423"/>
        <v/>
      </c>
      <c r="AP3884" s="10" t="str">
        <f t="shared" si="423"/>
        <v/>
      </c>
      <c r="AQ3884" s="310">
        <f>IF(ISNUMBER(SEARCH($T$30,AO3884)),MAX(AQ$5:AQ3883)+1,0)</f>
        <v>0</v>
      </c>
      <c r="AR3884" s="310">
        <f>IF(ISNUMBER(SEARCH($T$31,AO3884)),MAX(AR$5:AR3883)+1,0)</f>
        <v>0</v>
      </c>
      <c r="AS3884" s="128" t="str">
        <f t="shared" si="418"/>
        <v/>
      </c>
      <c r="AT3884" s="105" t="str">
        <f>IF(ISNUMBER($AS3884),INDEX($C$1:$AB$3985,$AS3884,AT$4),"")</f>
        <v/>
      </c>
      <c r="AU3884" s="128"/>
      <c r="AV3884" s="128" t="str">
        <f t="shared" si="420"/>
        <v/>
      </c>
      <c r="AW3884" s="105" t="str">
        <f>IF(ISNUMBER($AV3884),INDEX($C$1:$AB$3985,$AV3884,AW$4),"")</f>
        <v/>
      </c>
      <c r="AX3884" s="105" t="str">
        <f>IF(ISNUMBER($AV3884),INDEX($C$1:$AB$3985,$AV3884,AX$4),"")</f>
        <v/>
      </c>
      <c r="AY3884" s="128"/>
      <c r="AZ3884" s="128"/>
      <c r="BA3884" s="128" t="str">
        <f t="shared" si="421"/>
        <v/>
      </c>
      <c r="BB3884" s="105" t="str">
        <f>IF(ISNUMBER($BA3884),INDEX($C$1:$AB$3985,$BA3884,BB$4),"")</f>
        <v/>
      </c>
      <c r="BC3884" s="105"/>
    </row>
    <row r="3885" spans="1:55" x14ac:dyDescent="0.25">
      <c r="A3885" s="98"/>
      <c r="B3885" s="98"/>
      <c r="C3885" s="73"/>
      <c r="D3885" s="179"/>
      <c r="E3885" s="176"/>
      <c r="F3885" s="176"/>
      <c r="G3885" s="176"/>
      <c r="H3885" s="176"/>
      <c r="I3885" s="176"/>
      <c r="J3885" s="172"/>
      <c r="K3885" s="173"/>
      <c r="L3885" s="178"/>
      <c r="R3885" s="3"/>
      <c r="S3885" s="106"/>
      <c r="T3885" s="106"/>
      <c r="U3885" s="106"/>
      <c r="V3885" s="106"/>
      <c r="W3885" s="106"/>
      <c r="X3885" s="106"/>
      <c r="AB3885" s="188" t="str">
        <f t="shared" si="416"/>
        <v/>
      </c>
      <c r="AC3885" s="188" t="s">
        <v>1585</v>
      </c>
      <c r="AD3885" s="131"/>
      <c r="AE3885" s="131"/>
      <c r="AF3885" s="131"/>
      <c r="AG3885" s="131"/>
      <c r="AH3885" s="131"/>
      <c r="AI3885" s="131"/>
      <c r="AJ3885" s="128" t="str">
        <f t="shared" si="417"/>
        <v/>
      </c>
      <c r="AK3885" s="7" t="str">
        <f>IF(ISNUMBER($AJ3885),INDEX($C$1:$AB$3985,$AJ3885,AK$4),"")</f>
        <v/>
      </c>
      <c r="AL3885" s="7" t="str">
        <f>IF(ISNUMBER($AJ3885),INDEX($C$1:$AB$3985,$AJ3885,AL$4),"")</f>
        <v/>
      </c>
      <c r="AM3885" s="128"/>
      <c r="AN3885" s="128" t="str">
        <f t="shared" si="419"/>
        <v/>
      </c>
      <c r="AO3885" s="7" t="str">
        <f t="shared" si="423"/>
        <v/>
      </c>
      <c r="AP3885" s="10" t="str">
        <f t="shared" si="423"/>
        <v/>
      </c>
      <c r="AQ3885" s="310">
        <f>IF(ISNUMBER(SEARCH($T$30,AO3885)),MAX(AQ$5:AQ3884)+1,0)</f>
        <v>0</v>
      </c>
      <c r="AR3885" s="310">
        <f>IF(ISNUMBER(SEARCH($T$31,AO3885)),MAX(AR$5:AR3884)+1,0)</f>
        <v>0</v>
      </c>
      <c r="AS3885" s="128" t="str">
        <f t="shared" si="418"/>
        <v/>
      </c>
      <c r="AT3885" s="105" t="str">
        <f>IF(ISNUMBER($AS3885),INDEX($C$1:$AB$3985,$AS3885,AT$4),"")</f>
        <v/>
      </c>
      <c r="AU3885" s="128"/>
      <c r="AV3885" s="128" t="str">
        <f t="shared" si="420"/>
        <v/>
      </c>
      <c r="AW3885" s="105" t="str">
        <f>IF(ISNUMBER($AV3885),INDEX($C$1:$AB$3985,$AV3885,AW$4),"")</f>
        <v/>
      </c>
      <c r="AX3885" s="105" t="str">
        <f>IF(ISNUMBER($AV3885),INDEX($C$1:$AB$3985,$AV3885,AX$4),"")</f>
        <v/>
      </c>
      <c r="AY3885" s="128"/>
      <c r="AZ3885" s="128"/>
      <c r="BA3885" s="128" t="str">
        <f t="shared" si="421"/>
        <v/>
      </c>
      <c r="BB3885" s="105" t="str">
        <f>IF(ISNUMBER($BA3885),INDEX($C$1:$AB$3985,$BA3885,BB$4),"")</f>
        <v/>
      </c>
      <c r="BC3885" s="105"/>
    </row>
    <row r="3886" spans="1:55" x14ac:dyDescent="0.25">
      <c r="A3886" s="98"/>
      <c r="B3886" s="98"/>
      <c r="C3886" s="73"/>
      <c r="D3886" s="179"/>
      <c r="E3886" s="176"/>
      <c r="F3886" s="176"/>
      <c r="G3886" s="176"/>
      <c r="H3886" s="176"/>
      <c r="I3886" s="176"/>
      <c r="J3886" s="172"/>
      <c r="K3886" s="173"/>
      <c r="L3886" s="178"/>
      <c r="R3886" s="3"/>
      <c r="S3886" s="106"/>
      <c r="T3886" s="106"/>
      <c r="U3886" s="106"/>
      <c r="V3886" s="106"/>
      <c r="W3886" s="106"/>
      <c r="X3886" s="106"/>
      <c r="AB3886" s="188" t="str">
        <f t="shared" si="416"/>
        <v/>
      </c>
      <c r="AC3886" s="188" t="s">
        <v>1585</v>
      </c>
      <c r="AD3886" s="131"/>
      <c r="AE3886" s="131"/>
      <c r="AF3886" s="131"/>
      <c r="AG3886" s="131"/>
      <c r="AH3886" s="131"/>
      <c r="AI3886" s="131"/>
      <c r="AJ3886" s="128" t="str">
        <f t="shared" si="417"/>
        <v/>
      </c>
      <c r="AK3886" s="7" t="str">
        <f>IF(ISNUMBER($AJ3886),INDEX($C$1:$AB$3985,$AJ3886,AK$4),"")</f>
        <v/>
      </c>
      <c r="AL3886" s="7" t="str">
        <f>IF(ISNUMBER($AJ3886),INDEX($C$1:$AB$3985,$AJ3886,AL$4),"")</f>
        <v/>
      </c>
      <c r="AM3886" s="128"/>
      <c r="AN3886" s="128" t="str">
        <f t="shared" si="419"/>
        <v/>
      </c>
      <c r="AO3886" s="7" t="str">
        <f t="shared" si="423"/>
        <v/>
      </c>
      <c r="AP3886" s="10" t="str">
        <f t="shared" si="423"/>
        <v/>
      </c>
      <c r="AQ3886" s="310">
        <f>IF(ISNUMBER(SEARCH($T$30,AO3886)),MAX(AQ$5:AQ3885)+1,0)</f>
        <v>0</v>
      </c>
      <c r="AR3886" s="310">
        <f>IF(ISNUMBER(SEARCH($T$31,AO3886)),MAX(AR$5:AR3885)+1,0)</f>
        <v>0</v>
      </c>
      <c r="AS3886" s="128" t="str">
        <f t="shared" si="418"/>
        <v/>
      </c>
      <c r="AT3886" s="105" t="str">
        <f>IF(ISNUMBER($AS3886),INDEX($C$1:$AB$3985,$AS3886,AT$4),"")</f>
        <v/>
      </c>
      <c r="AU3886" s="128"/>
      <c r="AV3886" s="128" t="str">
        <f t="shared" si="420"/>
        <v/>
      </c>
      <c r="AW3886" s="105" t="str">
        <f>IF(ISNUMBER($AV3886),INDEX($C$1:$AB$3985,$AV3886,AW$4),"")</f>
        <v/>
      </c>
      <c r="AX3886" s="105" t="str">
        <f>IF(ISNUMBER($AV3886),INDEX($C$1:$AB$3985,$AV3886,AX$4),"")</f>
        <v/>
      </c>
      <c r="AY3886" s="128"/>
      <c r="AZ3886" s="128"/>
      <c r="BA3886" s="128" t="str">
        <f t="shared" si="421"/>
        <v/>
      </c>
      <c r="BB3886" s="105" t="str">
        <f>IF(ISNUMBER($BA3886),INDEX($C$1:$AB$3985,$BA3886,BB$4),"")</f>
        <v/>
      </c>
      <c r="BC3886" s="105"/>
    </row>
    <row r="3887" spans="1:55" x14ac:dyDescent="0.25">
      <c r="A3887" s="98"/>
      <c r="B3887" s="98"/>
      <c r="C3887" s="73"/>
      <c r="D3887" s="179"/>
      <c r="E3887" s="176"/>
      <c r="F3887" s="176"/>
      <c r="G3887" s="176"/>
      <c r="H3887" s="176"/>
      <c r="I3887" s="176"/>
      <c r="J3887" s="172"/>
      <c r="K3887" s="173"/>
      <c r="L3887" s="178"/>
      <c r="R3887" s="3"/>
      <c r="S3887" s="106"/>
      <c r="T3887" s="106"/>
      <c r="U3887" s="106"/>
      <c r="V3887" s="106"/>
      <c r="W3887" s="106"/>
      <c r="X3887" s="106"/>
      <c r="AB3887" s="188" t="str">
        <f t="shared" si="416"/>
        <v/>
      </c>
      <c r="AC3887" s="188" t="s">
        <v>1585</v>
      </c>
      <c r="AD3887" s="131"/>
      <c r="AE3887" s="131"/>
      <c r="AF3887" s="131"/>
      <c r="AG3887" s="131"/>
      <c r="AH3887" s="131"/>
      <c r="AI3887" s="131"/>
      <c r="AJ3887" s="128" t="str">
        <f t="shared" si="417"/>
        <v/>
      </c>
      <c r="AK3887" s="7" t="str">
        <f>IF(ISNUMBER($AJ3887),INDEX($C$1:$AB$3985,$AJ3887,AK$4),"")</f>
        <v/>
      </c>
      <c r="AL3887" s="7" t="str">
        <f>IF(ISNUMBER($AJ3887),INDEX($C$1:$AB$3985,$AJ3887,AL$4),"")</f>
        <v/>
      </c>
      <c r="AM3887" s="128"/>
      <c r="AN3887" s="128" t="str">
        <f t="shared" si="419"/>
        <v/>
      </c>
      <c r="AO3887" s="7" t="str">
        <f t="shared" si="423"/>
        <v/>
      </c>
      <c r="AP3887" s="10" t="str">
        <f t="shared" si="423"/>
        <v/>
      </c>
      <c r="AQ3887" s="310">
        <f>IF(ISNUMBER(SEARCH($T$30,AO3887)),MAX(AQ$5:AQ3886)+1,0)</f>
        <v>0</v>
      </c>
      <c r="AR3887" s="310">
        <f>IF(ISNUMBER(SEARCH($T$31,AO3887)),MAX(AR$5:AR3886)+1,0)</f>
        <v>0</v>
      </c>
      <c r="AS3887" s="128" t="str">
        <f t="shared" si="418"/>
        <v/>
      </c>
      <c r="AT3887" s="105" t="str">
        <f>IF(ISNUMBER($AS3887),INDEX($C$1:$AB$3985,$AS3887,AT$4),"")</f>
        <v/>
      </c>
      <c r="AU3887" s="128"/>
      <c r="AV3887" s="128" t="str">
        <f t="shared" si="420"/>
        <v/>
      </c>
      <c r="AW3887" s="105" t="str">
        <f>IF(ISNUMBER($AV3887),INDEX($C$1:$AB$3985,$AV3887,AW$4),"")</f>
        <v/>
      </c>
      <c r="AX3887" s="105" t="str">
        <f>IF(ISNUMBER($AV3887),INDEX($C$1:$AB$3985,$AV3887,AX$4),"")</f>
        <v/>
      </c>
      <c r="AY3887" s="128"/>
      <c r="AZ3887" s="128"/>
      <c r="BA3887" s="128" t="str">
        <f t="shared" si="421"/>
        <v/>
      </c>
      <c r="BB3887" s="105" t="str">
        <f>IF(ISNUMBER($BA3887),INDEX($C$1:$AB$3985,$BA3887,BB$4),"")</f>
        <v/>
      </c>
      <c r="BC3887" s="105"/>
    </row>
    <row r="3888" spans="1:55" x14ac:dyDescent="0.25">
      <c r="A3888" s="98"/>
      <c r="B3888" s="98"/>
      <c r="C3888" s="73"/>
      <c r="D3888" s="179"/>
      <c r="E3888" s="176"/>
      <c r="F3888" s="176"/>
      <c r="G3888" s="176"/>
      <c r="H3888" s="176"/>
      <c r="I3888" s="176"/>
      <c r="J3888" s="172"/>
      <c r="K3888" s="173"/>
      <c r="L3888" s="178"/>
      <c r="R3888" s="3"/>
      <c r="S3888" s="106"/>
      <c r="T3888" s="106"/>
      <c r="U3888" s="106"/>
      <c r="V3888" s="106"/>
      <c r="W3888" s="106"/>
      <c r="X3888" s="106"/>
      <c r="AB3888" s="188" t="str">
        <f t="shared" si="416"/>
        <v/>
      </c>
      <c r="AC3888" s="188" t="s">
        <v>1585</v>
      </c>
      <c r="AD3888" s="131"/>
      <c r="AE3888" s="131"/>
      <c r="AF3888" s="131"/>
      <c r="AG3888" s="131"/>
      <c r="AH3888" s="131"/>
      <c r="AI3888" s="131"/>
      <c r="AJ3888" s="128" t="str">
        <f t="shared" si="417"/>
        <v/>
      </c>
      <c r="AK3888" s="7" t="str">
        <f>IF(ISNUMBER($AJ3888),INDEX($C$1:$AB$3985,$AJ3888,AK$4),"")</f>
        <v/>
      </c>
      <c r="AL3888" s="7" t="str">
        <f>IF(ISNUMBER($AJ3888),INDEX($C$1:$AB$3985,$AJ3888,AL$4),"")</f>
        <v/>
      </c>
      <c r="AM3888" s="128"/>
      <c r="AN3888" s="128" t="str">
        <f t="shared" si="419"/>
        <v/>
      </c>
      <c r="AO3888" s="7" t="str">
        <f t="shared" si="423"/>
        <v/>
      </c>
      <c r="AP3888" s="10" t="str">
        <f t="shared" si="423"/>
        <v/>
      </c>
      <c r="AQ3888" s="310">
        <f>IF(ISNUMBER(SEARCH($T$30,AO3888)),MAX(AQ$5:AQ3887)+1,0)</f>
        <v>0</v>
      </c>
      <c r="AR3888" s="310">
        <f>IF(ISNUMBER(SEARCH($T$31,AO3888)),MAX(AR$5:AR3887)+1,0)</f>
        <v>0</v>
      </c>
      <c r="AS3888" s="128" t="str">
        <f t="shared" si="418"/>
        <v/>
      </c>
      <c r="AT3888" s="105" t="str">
        <f>IF(ISNUMBER($AS3888),INDEX($C$1:$AB$3985,$AS3888,AT$4),"")</f>
        <v/>
      </c>
      <c r="AU3888" s="128"/>
      <c r="AV3888" s="128" t="str">
        <f t="shared" si="420"/>
        <v/>
      </c>
      <c r="AW3888" s="105" t="str">
        <f>IF(ISNUMBER($AV3888),INDEX($C$1:$AB$3985,$AV3888,AW$4),"")</f>
        <v/>
      </c>
      <c r="AX3888" s="105" t="str">
        <f>IF(ISNUMBER($AV3888),INDEX($C$1:$AB$3985,$AV3888,AX$4),"")</f>
        <v/>
      </c>
      <c r="AY3888" s="128"/>
      <c r="AZ3888" s="128"/>
      <c r="BA3888" s="128" t="str">
        <f t="shared" si="421"/>
        <v/>
      </c>
      <c r="BB3888" s="105" t="str">
        <f>IF(ISNUMBER($BA3888),INDEX($C$1:$AB$3985,$BA3888,BB$4),"")</f>
        <v/>
      </c>
      <c r="BC3888" s="105"/>
    </row>
    <row r="3889" spans="1:55" x14ac:dyDescent="0.25">
      <c r="A3889" s="98"/>
      <c r="B3889" s="98"/>
      <c r="C3889" s="73"/>
      <c r="D3889" s="179"/>
      <c r="E3889" s="175"/>
      <c r="F3889" s="175"/>
      <c r="G3889" s="176"/>
      <c r="H3889" s="176"/>
      <c r="I3889" s="176"/>
      <c r="J3889" s="172"/>
      <c r="K3889" s="173"/>
      <c r="L3889" s="178"/>
      <c r="R3889" s="3"/>
      <c r="S3889" s="106"/>
      <c r="T3889" s="106"/>
      <c r="U3889" s="106"/>
      <c r="V3889" s="106"/>
      <c r="W3889" s="106"/>
      <c r="X3889" s="106"/>
      <c r="AB3889" s="188" t="str">
        <f t="shared" si="416"/>
        <v/>
      </c>
      <c r="AC3889" s="188" t="s">
        <v>1585</v>
      </c>
      <c r="AD3889" s="131"/>
      <c r="AE3889" s="131"/>
      <c r="AF3889" s="131"/>
      <c r="AG3889" s="131"/>
      <c r="AH3889" s="131"/>
      <c r="AI3889" s="131"/>
      <c r="AJ3889" s="128" t="str">
        <f t="shared" si="417"/>
        <v/>
      </c>
      <c r="AK3889" s="7" t="str">
        <f>IF(ISNUMBER($AJ3889),INDEX($C$1:$AB$3985,$AJ3889,AK$4),"")</f>
        <v/>
      </c>
      <c r="AL3889" s="7" t="str">
        <f>IF(ISNUMBER($AJ3889),INDEX($C$1:$AB$3985,$AJ3889,AL$4),"")</f>
        <v/>
      </c>
      <c r="AM3889" s="128"/>
      <c r="AN3889" s="128" t="str">
        <f t="shared" si="419"/>
        <v/>
      </c>
      <c r="AO3889" s="7" t="str">
        <f t="shared" si="423"/>
        <v/>
      </c>
      <c r="AP3889" s="10" t="str">
        <f t="shared" si="423"/>
        <v/>
      </c>
      <c r="AQ3889" s="310">
        <f>IF(ISNUMBER(SEARCH($T$30,AO3889)),MAX(AQ$5:AQ3888)+1,0)</f>
        <v>0</v>
      </c>
      <c r="AR3889" s="310">
        <f>IF(ISNUMBER(SEARCH($T$31,AO3889)),MAX(AR$5:AR3888)+1,0)</f>
        <v>0</v>
      </c>
      <c r="AS3889" s="128" t="str">
        <f t="shared" si="418"/>
        <v/>
      </c>
      <c r="AT3889" s="105" t="str">
        <f>IF(ISNUMBER($AS3889),INDEX($C$1:$AB$3985,$AS3889,AT$4),"")</f>
        <v/>
      </c>
      <c r="AU3889" s="128"/>
      <c r="AV3889" s="128" t="str">
        <f t="shared" si="420"/>
        <v/>
      </c>
      <c r="AW3889" s="105" t="str">
        <f>IF(ISNUMBER($AV3889),INDEX($C$1:$AB$3985,$AV3889,AW$4),"")</f>
        <v/>
      </c>
      <c r="AX3889" s="105" t="str">
        <f>IF(ISNUMBER($AV3889),INDEX($C$1:$AB$3985,$AV3889,AX$4),"")</f>
        <v/>
      </c>
      <c r="AY3889" s="128"/>
      <c r="AZ3889" s="128"/>
      <c r="BA3889" s="128" t="str">
        <f t="shared" si="421"/>
        <v/>
      </c>
      <c r="BB3889" s="105" t="str">
        <f>IF(ISNUMBER($BA3889),INDEX($C$1:$AB$3985,$BA3889,BB$4),"")</f>
        <v/>
      </c>
      <c r="BC3889" s="105"/>
    </row>
    <row r="3890" spans="1:55" x14ac:dyDescent="0.25">
      <c r="A3890" s="98"/>
      <c r="B3890" s="98"/>
      <c r="C3890" s="73"/>
      <c r="D3890" s="179"/>
      <c r="E3890" s="175"/>
      <c r="F3890" s="175"/>
      <c r="G3890" s="176"/>
      <c r="H3890" s="176"/>
      <c r="I3890" s="176"/>
      <c r="J3890" s="172"/>
      <c r="K3890" s="173"/>
      <c r="L3890" s="178"/>
      <c r="R3890" s="3"/>
      <c r="S3890" s="106"/>
      <c r="T3890" s="106"/>
      <c r="U3890" s="106"/>
      <c r="V3890" s="106"/>
      <c r="W3890" s="106"/>
      <c r="X3890" s="106"/>
      <c r="AB3890" s="188" t="str">
        <f t="shared" si="416"/>
        <v/>
      </c>
      <c r="AC3890" s="188" t="s">
        <v>1585</v>
      </c>
      <c r="AD3890" s="131"/>
      <c r="AE3890" s="131"/>
      <c r="AF3890" s="131"/>
      <c r="AG3890" s="131"/>
      <c r="AH3890" s="131"/>
      <c r="AI3890" s="131"/>
      <c r="AJ3890" s="128" t="str">
        <f t="shared" si="417"/>
        <v/>
      </c>
      <c r="AK3890" s="7" t="str">
        <f>IF(ISNUMBER($AJ3890),INDEX($C$1:$AB$3985,$AJ3890,AK$4),"")</f>
        <v/>
      </c>
      <c r="AL3890" s="7" t="str">
        <f>IF(ISNUMBER($AJ3890),INDEX($C$1:$AB$3985,$AJ3890,AL$4),"")</f>
        <v/>
      </c>
      <c r="AM3890" s="128"/>
      <c r="AN3890" s="128" t="str">
        <f t="shared" si="419"/>
        <v/>
      </c>
      <c r="AO3890" s="7" t="str">
        <f t="shared" si="423"/>
        <v/>
      </c>
      <c r="AP3890" s="10" t="str">
        <f t="shared" si="423"/>
        <v/>
      </c>
      <c r="AQ3890" s="310">
        <f>IF(ISNUMBER(SEARCH($T$30,AO3890)),MAX(AQ$5:AQ3889)+1,0)</f>
        <v>0</v>
      </c>
      <c r="AR3890" s="310">
        <f>IF(ISNUMBER(SEARCH($T$31,AO3890)),MAX(AR$5:AR3889)+1,0)</f>
        <v>0</v>
      </c>
      <c r="AS3890" s="128" t="str">
        <f t="shared" si="418"/>
        <v/>
      </c>
      <c r="AT3890" s="105" t="str">
        <f>IF(ISNUMBER($AS3890),INDEX($C$1:$AB$3985,$AS3890,AT$4),"")</f>
        <v/>
      </c>
      <c r="AU3890" s="128"/>
      <c r="AV3890" s="128" t="str">
        <f t="shared" si="420"/>
        <v/>
      </c>
      <c r="AW3890" s="105" t="str">
        <f>IF(ISNUMBER($AV3890),INDEX($C$1:$AB$3985,$AV3890,AW$4),"")</f>
        <v/>
      </c>
      <c r="AX3890" s="105" t="str">
        <f>IF(ISNUMBER($AV3890),INDEX($C$1:$AB$3985,$AV3890,AX$4),"")</f>
        <v/>
      </c>
      <c r="AY3890" s="128"/>
      <c r="AZ3890" s="128"/>
      <c r="BA3890" s="128" t="str">
        <f t="shared" si="421"/>
        <v/>
      </c>
      <c r="BB3890" s="105" t="str">
        <f>IF(ISNUMBER($BA3890),INDEX($C$1:$AB$3985,$BA3890,BB$4),"")</f>
        <v/>
      </c>
      <c r="BC3890" s="105"/>
    </row>
    <row r="3891" spans="1:55" x14ac:dyDescent="0.25">
      <c r="A3891" s="98"/>
      <c r="B3891" s="98"/>
      <c r="C3891" s="73"/>
      <c r="D3891" s="179"/>
      <c r="E3891" s="175"/>
      <c r="F3891" s="175"/>
      <c r="G3891" s="176"/>
      <c r="H3891" s="176"/>
      <c r="I3891" s="176"/>
      <c r="J3891" s="172"/>
      <c r="K3891" s="173"/>
      <c r="L3891" s="178"/>
      <c r="R3891" s="3"/>
      <c r="S3891" s="106"/>
      <c r="T3891" s="106"/>
      <c r="U3891" s="106"/>
      <c r="V3891" s="106"/>
      <c r="W3891" s="106"/>
      <c r="X3891" s="106"/>
      <c r="AB3891" s="188" t="str">
        <f t="shared" si="416"/>
        <v/>
      </c>
      <c r="AC3891" s="188" t="s">
        <v>1585</v>
      </c>
      <c r="AD3891" s="131"/>
      <c r="AE3891" s="131"/>
      <c r="AF3891" s="131"/>
      <c r="AG3891" s="131"/>
      <c r="AH3891" s="131"/>
      <c r="AI3891" s="131"/>
      <c r="AJ3891" s="128" t="str">
        <f t="shared" si="417"/>
        <v/>
      </c>
      <c r="AK3891" s="7" t="str">
        <f>IF(ISNUMBER($AJ3891),INDEX($C$1:$AB$3985,$AJ3891,AK$4),"")</f>
        <v/>
      </c>
      <c r="AL3891" s="7" t="str">
        <f>IF(ISNUMBER($AJ3891),INDEX($C$1:$AB$3985,$AJ3891,AL$4),"")</f>
        <v/>
      </c>
      <c r="AM3891" s="128"/>
      <c r="AN3891" s="128" t="str">
        <f t="shared" si="419"/>
        <v/>
      </c>
      <c r="AO3891" s="7" t="str">
        <f t="shared" si="423"/>
        <v/>
      </c>
      <c r="AP3891" s="10" t="str">
        <f t="shared" si="423"/>
        <v/>
      </c>
      <c r="AQ3891" s="310">
        <f>IF(ISNUMBER(SEARCH($T$30,AO3891)),MAX(AQ$5:AQ3890)+1,0)</f>
        <v>0</v>
      </c>
      <c r="AR3891" s="310">
        <f>IF(ISNUMBER(SEARCH($T$31,AO3891)),MAX(AR$5:AR3890)+1,0)</f>
        <v>0</v>
      </c>
      <c r="AS3891" s="128" t="str">
        <f t="shared" si="418"/>
        <v/>
      </c>
      <c r="AT3891" s="105" t="str">
        <f>IF(ISNUMBER($AS3891),INDEX($C$1:$AB$3985,$AS3891,AT$4),"")</f>
        <v/>
      </c>
      <c r="AU3891" s="128"/>
      <c r="AV3891" s="128" t="str">
        <f t="shared" si="420"/>
        <v/>
      </c>
      <c r="AW3891" s="105" t="str">
        <f>IF(ISNUMBER($AV3891),INDEX($C$1:$AB$3985,$AV3891,AW$4),"")</f>
        <v/>
      </c>
      <c r="AX3891" s="105" t="str">
        <f>IF(ISNUMBER($AV3891),INDEX($C$1:$AB$3985,$AV3891,AX$4),"")</f>
        <v/>
      </c>
      <c r="AY3891" s="128"/>
      <c r="AZ3891" s="128"/>
      <c r="BA3891" s="128" t="str">
        <f t="shared" si="421"/>
        <v/>
      </c>
      <c r="BB3891" s="105" t="str">
        <f>IF(ISNUMBER($BA3891),INDEX($C$1:$AB$3985,$BA3891,BB$4),"")</f>
        <v/>
      </c>
      <c r="BC3891" s="105"/>
    </row>
    <row r="3892" spans="1:55" x14ac:dyDescent="0.25">
      <c r="A3892" s="98"/>
      <c r="B3892" s="98"/>
      <c r="C3892" s="73"/>
      <c r="D3892" s="179"/>
      <c r="E3892" s="175"/>
      <c r="F3892" s="175"/>
      <c r="G3892" s="176"/>
      <c r="H3892" s="176"/>
      <c r="I3892" s="176"/>
      <c r="J3892" s="172"/>
      <c r="K3892" s="173"/>
      <c r="L3892" s="178"/>
      <c r="R3892" s="3"/>
      <c r="S3892" s="106"/>
      <c r="T3892" s="106"/>
      <c r="U3892" s="106"/>
      <c r="V3892" s="106"/>
      <c r="W3892" s="106"/>
      <c r="X3892" s="106"/>
      <c r="AB3892" s="188" t="str">
        <f t="shared" si="416"/>
        <v/>
      </c>
      <c r="AC3892" s="188" t="s">
        <v>1585</v>
      </c>
      <c r="AD3892" s="131"/>
      <c r="AE3892" s="131"/>
      <c r="AF3892" s="131"/>
      <c r="AG3892" s="131"/>
      <c r="AH3892" s="131"/>
      <c r="AI3892" s="131"/>
      <c r="AJ3892" s="128" t="str">
        <f t="shared" si="417"/>
        <v/>
      </c>
      <c r="AK3892" s="7" t="str">
        <f>IF(ISNUMBER($AJ3892),INDEX($C$1:$AB$3985,$AJ3892,AK$4),"")</f>
        <v/>
      </c>
      <c r="AL3892" s="7" t="str">
        <f>IF(ISNUMBER($AJ3892),INDEX($C$1:$AB$3985,$AJ3892,AL$4),"")</f>
        <v/>
      </c>
      <c r="AM3892" s="128"/>
      <c r="AN3892" s="128" t="str">
        <f t="shared" si="419"/>
        <v/>
      </c>
      <c r="AO3892" s="7" t="str">
        <f t="shared" si="423"/>
        <v/>
      </c>
      <c r="AP3892" s="10" t="str">
        <f t="shared" si="423"/>
        <v/>
      </c>
      <c r="AQ3892" s="310">
        <f>IF(ISNUMBER(SEARCH($T$30,AO3892)),MAX(AQ$5:AQ3891)+1,0)</f>
        <v>0</v>
      </c>
      <c r="AR3892" s="310">
        <f>IF(ISNUMBER(SEARCH($T$31,AO3892)),MAX(AR$5:AR3891)+1,0)</f>
        <v>0</v>
      </c>
      <c r="AS3892" s="128" t="str">
        <f t="shared" si="418"/>
        <v/>
      </c>
      <c r="AT3892" s="105" t="str">
        <f>IF(ISNUMBER($AS3892),INDEX($C$1:$AB$3985,$AS3892,AT$4),"")</f>
        <v/>
      </c>
      <c r="AU3892" s="128"/>
      <c r="AV3892" s="128" t="str">
        <f t="shared" si="420"/>
        <v/>
      </c>
      <c r="AW3892" s="105" t="str">
        <f>IF(ISNUMBER($AV3892),INDEX($C$1:$AB$3985,$AV3892,AW$4),"")</f>
        <v/>
      </c>
      <c r="AX3892" s="105" t="str">
        <f>IF(ISNUMBER($AV3892),INDEX($C$1:$AB$3985,$AV3892,AX$4),"")</f>
        <v/>
      </c>
      <c r="AY3892" s="128"/>
      <c r="AZ3892" s="128"/>
      <c r="BA3892" s="128" t="str">
        <f t="shared" si="421"/>
        <v/>
      </c>
      <c r="BB3892" s="105" t="str">
        <f>IF(ISNUMBER($BA3892),INDEX($C$1:$AB$3985,$BA3892,BB$4),"")</f>
        <v/>
      </c>
      <c r="BC3892" s="105"/>
    </row>
    <row r="3893" spans="1:55" x14ac:dyDescent="0.25">
      <c r="A3893" s="98"/>
      <c r="B3893" s="98"/>
      <c r="C3893" s="73"/>
      <c r="D3893" s="179"/>
      <c r="E3893" s="175"/>
      <c r="F3893" s="175"/>
      <c r="G3893" s="176"/>
      <c r="H3893" s="176"/>
      <c r="I3893" s="176"/>
      <c r="J3893" s="172"/>
      <c r="K3893" s="173"/>
      <c r="L3893" s="178"/>
      <c r="R3893" s="3"/>
      <c r="S3893" s="106"/>
      <c r="T3893" s="106"/>
      <c r="U3893" s="106"/>
      <c r="V3893" s="106"/>
      <c r="W3893" s="106"/>
      <c r="X3893" s="106"/>
      <c r="AB3893" s="188" t="str">
        <f t="shared" si="416"/>
        <v/>
      </c>
      <c r="AC3893" s="188" t="s">
        <v>1585</v>
      </c>
      <c r="AD3893" s="131"/>
      <c r="AE3893" s="131"/>
      <c r="AF3893" s="131"/>
      <c r="AG3893" s="131"/>
      <c r="AH3893" s="131"/>
      <c r="AI3893" s="131"/>
      <c r="AJ3893" s="128" t="str">
        <f t="shared" si="417"/>
        <v/>
      </c>
      <c r="AK3893" s="7" t="str">
        <f>IF(ISNUMBER($AJ3893),INDEX($C$1:$AB$3985,$AJ3893,AK$4),"")</f>
        <v/>
      </c>
      <c r="AL3893" s="7" t="str">
        <f>IF(ISNUMBER($AJ3893),INDEX($C$1:$AB$3985,$AJ3893,AL$4),"")</f>
        <v/>
      </c>
      <c r="AM3893" s="128"/>
      <c r="AN3893" s="128" t="str">
        <f t="shared" si="419"/>
        <v/>
      </c>
      <c r="AO3893" s="7" t="str">
        <f t="shared" si="423"/>
        <v/>
      </c>
      <c r="AP3893" s="10" t="str">
        <f t="shared" si="423"/>
        <v/>
      </c>
      <c r="AQ3893" s="310">
        <f>IF(ISNUMBER(SEARCH($T$30,AO3893)),MAX(AQ$5:AQ3892)+1,0)</f>
        <v>0</v>
      </c>
      <c r="AR3893" s="310">
        <f>IF(ISNUMBER(SEARCH($T$31,AO3893)),MAX(AR$5:AR3892)+1,0)</f>
        <v>0</v>
      </c>
      <c r="AS3893" s="128" t="str">
        <f t="shared" si="418"/>
        <v/>
      </c>
      <c r="AT3893" s="105" t="str">
        <f>IF(ISNUMBER($AS3893),INDEX($C$1:$AB$3985,$AS3893,AT$4),"")</f>
        <v/>
      </c>
      <c r="AU3893" s="128"/>
      <c r="AV3893" s="128" t="str">
        <f t="shared" si="420"/>
        <v/>
      </c>
      <c r="AW3893" s="105" t="str">
        <f>IF(ISNUMBER($AV3893),INDEX($C$1:$AB$3985,$AV3893,AW$4),"")</f>
        <v/>
      </c>
      <c r="AX3893" s="105" t="str">
        <f>IF(ISNUMBER($AV3893),INDEX($C$1:$AB$3985,$AV3893,AX$4),"")</f>
        <v/>
      </c>
      <c r="AY3893" s="128"/>
      <c r="AZ3893" s="128"/>
      <c r="BA3893" s="128" t="str">
        <f t="shared" si="421"/>
        <v/>
      </c>
      <c r="BB3893" s="105" t="str">
        <f>IF(ISNUMBER($BA3893),INDEX($C$1:$AB$3985,$BA3893,BB$4),"")</f>
        <v/>
      </c>
      <c r="BC3893" s="105"/>
    </row>
    <row r="3894" spans="1:55" x14ac:dyDescent="0.25">
      <c r="A3894" s="98"/>
      <c r="B3894" s="98"/>
      <c r="C3894" s="73"/>
      <c r="D3894" s="179"/>
      <c r="E3894" s="175"/>
      <c r="F3894" s="175"/>
      <c r="G3894" s="176"/>
      <c r="H3894" s="176"/>
      <c r="I3894" s="176"/>
      <c r="J3894" s="172"/>
      <c r="K3894" s="173"/>
      <c r="L3894" s="178"/>
      <c r="R3894" s="3"/>
      <c r="S3894" s="106"/>
      <c r="T3894" s="106"/>
      <c r="U3894" s="106"/>
      <c r="V3894" s="106"/>
      <c r="W3894" s="106"/>
      <c r="X3894" s="106"/>
      <c r="AB3894" s="188" t="str">
        <f t="shared" si="416"/>
        <v/>
      </c>
      <c r="AC3894" s="188" t="s">
        <v>1585</v>
      </c>
      <c r="AD3894" s="131"/>
      <c r="AE3894" s="131"/>
      <c r="AF3894" s="131"/>
      <c r="AG3894" s="131"/>
      <c r="AH3894" s="131"/>
      <c r="AI3894" s="131"/>
      <c r="AJ3894" s="128" t="str">
        <f t="shared" si="417"/>
        <v/>
      </c>
      <c r="AK3894" s="7" t="str">
        <f>IF(ISNUMBER($AJ3894),INDEX($C$1:$AB$3985,$AJ3894,AK$4),"")</f>
        <v/>
      </c>
      <c r="AL3894" s="7" t="str">
        <f>IF(ISNUMBER($AJ3894),INDEX($C$1:$AB$3985,$AJ3894,AL$4),"")</f>
        <v/>
      </c>
      <c r="AM3894" s="128"/>
      <c r="AN3894" s="128" t="str">
        <f t="shared" si="419"/>
        <v/>
      </c>
      <c r="AO3894" s="7" t="str">
        <f t="shared" si="423"/>
        <v/>
      </c>
      <c r="AP3894" s="10" t="str">
        <f t="shared" si="423"/>
        <v/>
      </c>
      <c r="AQ3894" s="310">
        <f>IF(ISNUMBER(SEARCH($T$30,AO3894)),MAX(AQ$5:AQ3893)+1,0)</f>
        <v>0</v>
      </c>
      <c r="AR3894" s="310">
        <f>IF(ISNUMBER(SEARCH($T$31,AO3894)),MAX(AR$5:AR3893)+1,0)</f>
        <v>0</v>
      </c>
      <c r="AS3894" s="128" t="str">
        <f t="shared" si="418"/>
        <v/>
      </c>
      <c r="AT3894" s="105" t="str">
        <f>IF(ISNUMBER($AS3894),INDEX($C$1:$AB$3985,$AS3894,AT$4),"")</f>
        <v/>
      </c>
      <c r="AU3894" s="128"/>
      <c r="AV3894" s="128" t="str">
        <f t="shared" si="420"/>
        <v/>
      </c>
      <c r="AW3894" s="105" t="str">
        <f>IF(ISNUMBER($AV3894),INDEX($C$1:$AB$3985,$AV3894,AW$4),"")</f>
        <v/>
      </c>
      <c r="AX3894" s="105" t="str">
        <f>IF(ISNUMBER($AV3894),INDEX($C$1:$AB$3985,$AV3894,AX$4),"")</f>
        <v/>
      </c>
      <c r="AY3894" s="128"/>
      <c r="AZ3894" s="128"/>
      <c r="BA3894" s="128" t="str">
        <f t="shared" si="421"/>
        <v/>
      </c>
      <c r="BB3894" s="105" t="str">
        <f>IF(ISNUMBER($BA3894),INDEX($C$1:$AB$3985,$BA3894,BB$4),"")</f>
        <v/>
      </c>
      <c r="BC3894" s="105"/>
    </row>
    <row r="3895" spans="1:55" x14ac:dyDescent="0.25">
      <c r="A3895" s="98"/>
      <c r="B3895" s="98"/>
      <c r="C3895" s="73"/>
      <c r="D3895" s="179"/>
      <c r="E3895" s="175"/>
      <c r="F3895" s="175"/>
      <c r="G3895" s="176"/>
      <c r="H3895" s="176"/>
      <c r="I3895" s="176"/>
      <c r="J3895" s="172"/>
      <c r="K3895" s="173"/>
      <c r="L3895" s="178"/>
      <c r="R3895" s="3"/>
      <c r="S3895" s="106"/>
      <c r="T3895" s="106"/>
      <c r="U3895" s="106"/>
      <c r="V3895" s="106"/>
      <c r="W3895" s="106"/>
      <c r="X3895" s="106"/>
      <c r="AB3895" s="188" t="str">
        <f t="shared" si="416"/>
        <v/>
      </c>
      <c r="AC3895" s="188" t="s">
        <v>1585</v>
      </c>
      <c r="AD3895" s="131"/>
      <c r="AE3895" s="131"/>
      <c r="AF3895" s="131"/>
      <c r="AG3895" s="131"/>
      <c r="AH3895" s="131"/>
      <c r="AI3895" s="131"/>
      <c r="AJ3895" s="128" t="str">
        <f t="shared" si="417"/>
        <v/>
      </c>
      <c r="AK3895" s="7" t="str">
        <f>IF(ISNUMBER($AJ3895),INDEX($C$1:$AB$3985,$AJ3895,AK$4),"")</f>
        <v/>
      </c>
      <c r="AL3895" s="7" t="str">
        <f>IF(ISNUMBER($AJ3895),INDEX($C$1:$AB$3985,$AJ3895,AL$4),"")</f>
        <v/>
      </c>
      <c r="AM3895" s="128"/>
      <c r="AN3895" s="128" t="str">
        <f t="shared" si="419"/>
        <v/>
      </c>
      <c r="AO3895" s="7" t="str">
        <f t="shared" si="423"/>
        <v/>
      </c>
      <c r="AP3895" s="10" t="str">
        <f t="shared" si="423"/>
        <v/>
      </c>
      <c r="AQ3895" s="310">
        <f>IF(ISNUMBER(SEARCH($T$30,AO3895)),MAX(AQ$5:AQ3894)+1,0)</f>
        <v>0</v>
      </c>
      <c r="AR3895" s="310">
        <f>IF(ISNUMBER(SEARCH($T$31,AO3895)),MAX(AR$5:AR3894)+1,0)</f>
        <v>0</v>
      </c>
      <c r="AS3895" s="128" t="str">
        <f t="shared" si="418"/>
        <v/>
      </c>
      <c r="AT3895" s="105" t="str">
        <f>IF(ISNUMBER($AS3895),INDEX($C$1:$AB$3985,$AS3895,AT$4),"")</f>
        <v/>
      </c>
      <c r="AU3895" s="128"/>
      <c r="AV3895" s="128" t="str">
        <f t="shared" si="420"/>
        <v/>
      </c>
      <c r="AW3895" s="105" t="str">
        <f>IF(ISNUMBER($AV3895),INDEX($C$1:$AB$3985,$AV3895,AW$4),"")</f>
        <v/>
      </c>
      <c r="AX3895" s="105" t="str">
        <f>IF(ISNUMBER($AV3895),INDEX($C$1:$AB$3985,$AV3895,AX$4),"")</f>
        <v/>
      </c>
      <c r="AY3895" s="128"/>
      <c r="AZ3895" s="128"/>
      <c r="BA3895" s="128" t="str">
        <f t="shared" si="421"/>
        <v/>
      </c>
      <c r="BB3895" s="105" t="str">
        <f>IF(ISNUMBER($BA3895),INDEX($C$1:$AB$3985,$BA3895,BB$4),"")</f>
        <v/>
      </c>
      <c r="BC3895" s="105"/>
    </row>
    <row r="3896" spans="1:55" x14ac:dyDescent="0.25">
      <c r="A3896" s="98"/>
      <c r="B3896" s="98"/>
      <c r="C3896" s="73"/>
      <c r="D3896" s="179"/>
      <c r="E3896" s="175"/>
      <c r="F3896" s="175"/>
      <c r="G3896" s="176"/>
      <c r="H3896" s="176"/>
      <c r="I3896" s="176"/>
      <c r="J3896" s="172"/>
      <c r="K3896" s="173"/>
      <c r="L3896" s="178"/>
      <c r="R3896" s="3"/>
      <c r="S3896" s="106"/>
      <c r="T3896" s="106"/>
      <c r="U3896" s="106"/>
      <c r="V3896" s="106"/>
      <c r="W3896" s="106"/>
      <c r="X3896" s="106"/>
      <c r="AB3896" s="188" t="str">
        <f t="shared" si="416"/>
        <v/>
      </c>
      <c r="AC3896" s="188" t="s">
        <v>1585</v>
      </c>
      <c r="AD3896" s="131"/>
      <c r="AE3896" s="131"/>
      <c r="AF3896" s="131"/>
      <c r="AG3896" s="131"/>
      <c r="AH3896" s="131"/>
      <c r="AI3896" s="131"/>
      <c r="AJ3896" s="128" t="str">
        <f t="shared" si="417"/>
        <v/>
      </c>
      <c r="AK3896" s="7" t="str">
        <f>IF(ISNUMBER($AJ3896),INDEX($C$1:$AB$3985,$AJ3896,AK$4),"")</f>
        <v/>
      </c>
      <c r="AL3896" s="7" t="str">
        <f>IF(ISNUMBER($AJ3896),INDEX($C$1:$AB$3985,$AJ3896,AL$4),"")</f>
        <v/>
      </c>
      <c r="AM3896" s="128"/>
      <c r="AN3896" s="128" t="str">
        <f t="shared" si="419"/>
        <v/>
      </c>
      <c r="AO3896" s="7" t="str">
        <f t="shared" si="423"/>
        <v/>
      </c>
      <c r="AP3896" s="10" t="str">
        <f t="shared" si="423"/>
        <v/>
      </c>
      <c r="AQ3896" s="310">
        <f>IF(ISNUMBER(SEARCH($T$30,AO3896)),MAX(AQ$5:AQ3895)+1,0)</f>
        <v>0</v>
      </c>
      <c r="AR3896" s="310">
        <f>IF(ISNUMBER(SEARCH($T$31,AO3896)),MAX(AR$5:AR3895)+1,0)</f>
        <v>0</v>
      </c>
      <c r="AS3896" s="128" t="str">
        <f t="shared" si="418"/>
        <v/>
      </c>
      <c r="AT3896" s="105" t="str">
        <f>IF(ISNUMBER($AS3896),INDEX($C$1:$AB$3985,$AS3896,AT$4),"")</f>
        <v/>
      </c>
      <c r="AU3896" s="128"/>
      <c r="AV3896" s="128" t="str">
        <f t="shared" si="420"/>
        <v/>
      </c>
      <c r="AW3896" s="105" t="str">
        <f>IF(ISNUMBER($AV3896),INDEX($C$1:$AB$3985,$AV3896,AW$4),"")</f>
        <v/>
      </c>
      <c r="AX3896" s="105" t="str">
        <f>IF(ISNUMBER($AV3896),INDEX($C$1:$AB$3985,$AV3896,AX$4),"")</f>
        <v/>
      </c>
      <c r="AY3896" s="128"/>
      <c r="AZ3896" s="128"/>
      <c r="BA3896" s="128" t="str">
        <f t="shared" si="421"/>
        <v/>
      </c>
      <c r="BB3896" s="105" t="str">
        <f>IF(ISNUMBER($BA3896),INDEX($C$1:$AB$3985,$BA3896,BB$4),"")</f>
        <v/>
      </c>
      <c r="BC3896" s="105"/>
    </row>
    <row r="3897" spans="1:55" x14ac:dyDescent="0.25">
      <c r="A3897" s="98"/>
      <c r="B3897" s="98"/>
      <c r="C3897" s="73"/>
      <c r="D3897" s="179"/>
      <c r="E3897" s="175"/>
      <c r="F3897" s="175"/>
      <c r="G3897" s="176"/>
      <c r="H3897" s="176"/>
      <c r="I3897" s="176"/>
      <c r="J3897" s="172"/>
      <c r="K3897" s="173"/>
      <c r="L3897" s="178"/>
      <c r="R3897" s="3"/>
      <c r="S3897" s="106"/>
      <c r="T3897" s="106"/>
      <c r="U3897" s="106"/>
      <c r="V3897" s="106"/>
      <c r="W3897" s="106"/>
      <c r="X3897" s="106"/>
      <c r="AB3897" s="188" t="str">
        <f t="shared" si="416"/>
        <v/>
      </c>
      <c r="AC3897" s="188" t="s">
        <v>1585</v>
      </c>
      <c r="AD3897" s="131"/>
      <c r="AE3897" s="131"/>
      <c r="AF3897" s="131"/>
      <c r="AG3897" s="131"/>
      <c r="AH3897" s="131"/>
      <c r="AI3897" s="131"/>
      <c r="AJ3897" s="128" t="str">
        <f t="shared" si="417"/>
        <v/>
      </c>
      <c r="AK3897" s="7" t="str">
        <f>IF(ISNUMBER($AJ3897),INDEX($C$1:$AB$3985,$AJ3897,AK$4),"")</f>
        <v/>
      </c>
      <c r="AL3897" s="7" t="str">
        <f>IF(ISNUMBER($AJ3897),INDEX($C$1:$AB$3985,$AJ3897,AL$4),"")</f>
        <v/>
      </c>
      <c r="AM3897" s="128"/>
      <c r="AN3897" s="128" t="str">
        <f t="shared" si="419"/>
        <v/>
      </c>
      <c r="AO3897" s="7" t="str">
        <f t="shared" si="423"/>
        <v/>
      </c>
      <c r="AP3897" s="10" t="str">
        <f t="shared" si="423"/>
        <v/>
      </c>
      <c r="AQ3897" s="310">
        <f>IF(ISNUMBER(SEARCH($T$30,AO3897)),MAX(AQ$5:AQ3896)+1,0)</f>
        <v>0</v>
      </c>
      <c r="AR3897" s="310">
        <f>IF(ISNUMBER(SEARCH($T$31,AO3897)),MAX(AR$5:AR3896)+1,0)</f>
        <v>0</v>
      </c>
      <c r="AS3897" s="128" t="str">
        <f t="shared" si="418"/>
        <v/>
      </c>
      <c r="AT3897" s="105" t="str">
        <f>IF(ISNUMBER($AS3897),INDEX($C$1:$AB$3985,$AS3897,AT$4),"")</f>
        <v/>
      </c>
      <c r="AU3897" s="128"/>
      <c r="AV3897" s="128" t="str">
        <f t="shared" si="420"/>
        <v/>
      </c>
      <c r="AW3897" s="105" t="str">
        <f>IF(ISNUMBER($AV3897),INDEX($C$1:$AB$3985,$AV3897,AW$4),"")</f>
        <v/>
      </c>
      <c r="AX3897" s="105" t="str">
        <f>IF(ISNUMBER($AV3897),INDEX($C$1:$AB$3985,$AV3897,AX$4),"")</f>
        <v/>
      </c>
      <c r="AY3897" s="128"/>
      <c r="AZ3897" s="128"/>
      <c r="BA3897" s="128" t="str">
        <f t="shared" si="421"/>
        <v/>
      </c>
      <c r="BB3897" s="105" t="str">
        <f>IF(ISNUMBER($BA3897),INDEX($C$1:$AB$3985,$BA3897,BB$4),"")</f>
        <v/>
      </c>
      <c r="BC3897" s="105"/>
    </row>
    <row r="3898" spans="1:55" x14ac:dyDescent="0.25">
      <c r="A3898" s="98"/>
      <c r="B3898" s="98"/>
      <c r="C3898" s="73"/>
      <c r="D3898" s="179"/>
      <c r="E3898" s="175"/>
      <c r="F3898" s="175"/>
      <c r="G3898" s="176"/>
      <c r="H3898" s="176"/>
      <c r="I3898" s="176"/>
      <c r="J3898" s="172"/>
      <c r="K3898" s="173"/>
      <c r="L3898" s="178"/>
      <c r="R3898" s="3"/>
      <c r="S3898" s="106"/>
      <c r="T3898" s="106"/>
      <c r="U3898" s="106"/>
      <c r="V3898" s="106"/>
      <c r="W3898" s="106"/>
      <c r="X3898" s="106"/>
      <c r="AB3898" s="188" t="str">
        <f t="shared" si="416"/>
        <v/>
      </c>
      <c r="AC3898" s="188" t="s">
        <v>1585</v>
      </c>
      <c r="AD3898" s="131"/>
      <c r="AE3898" s="131"/>
      <c r="AF3898" s="131"/>
      <c r="AG3898" s="131"/>
      <c r="AH3898" s="131"/>
      <c r="AI3898" s="131"/>
      <c r="AJ3898" s="128" t="str">
        <f t="shared" si="417"/>
        <v/>
      </c>
      <c r="AK3898" s="7" t="str">
        <f>IF(ISNUMBER($AJ3898),INDEX($C$1:$AB$3985,$AJ3898,AK$4),"")</f>
        <v/>
      </c>
      <c r="AL3898" s="7" t="str">
        <f>IF(ISNUMBER($AJ3898),INDEX($C$1:$AB$3985,$AJ3898,AL$4),"")</f>
        <v/>
      </c>
      <c r="AM3898" s="128"/>
      <c r="AN3898" s="128" t="str">
        <f t="shared" si="419"/>
        <v/>
      </c>
      <c r="AO3898" s="7" t="str">
        <f t="shared" si="423"/>
        <v/>
      </c>
      <c r="AP3898" s="10" t="str">
        <f t="shared" si="423"/>
        <v/>
      </c>
      <c r="AQ3898" s="310">
        <f>IF(ISNUMBER(SEARCH($T$30,AO3898)),MAX(AQ$5:AQ3897)+1,0)</f>
        <v>0</v>
      </c>
      <c r="AR3898" s="310">
        <f>IF(ISNUMBER(SEARCH($T$31,AO3898)),MAX(AR$5:AR3897)+1,0)</f>
        <v>0</v>
      </c>
      <c r="AS3898" s="128" t="str">
        <f t="shared" si="418"/>
        <v/>
      </c>
      <c r="AT3898" s="105" t="str">
        <f>IF(ISNUMBER($AS3898),INDEX($C$1:$AB$3985,$AS3898,AT$4),"")</f>
        <v/>
      </c>
      <c r="AU3898" s="128"/>
      <c r="AV3898" s="128" t="str">
        <f t="shared" si="420"/>
        <v/>
      </c>
      <c r="AW3898" s="105" t="str">
        <f>IF(ISNUMBER($AV3898),INDEX($C$1:$AB$3985,$AV3898,AW$4),"")</f>
        <v/>
      </c>
      <c r="AX3898" s="105" t="str">
        <f>IF(ISNUMBER($AV3898),INDEX($C$1:$AB$3985,$AV3898,AX$4),"")</f>
        <v/>
      </c>
      <c r="AY3898" s="128"/>
      <c r="AZ3898" s="128"/>
      <c r="BA3898" s="128" t="str">
        <f t="shared" si="421"/>
        <v/>
      </c>
      <c r="BB3898" s="105" t="str">
        <f>IF(ISNUMBER($BA3898),INDEX($C$1:$AB$3985,$BA3898,BB$4),"")</f>
        <v/>
      </c>
      <c r="BC3898" s="105"/>
    </row>
    <row r="3899" spans="1:55" x14ac:dyDescent="0.25">
      <c r="A3899" s="98"/>
      <c r="B3899" s="98"/>
      <c r="C3899" s="73"/>
      <c r="D3899" s="179"/>
      <c r="E3899" s="175"/>
      <c r="F3899" s="175"/>
      <c r="G3899" s="176"/>
      <c r="H3899" s="176"/>
      <c r="I3899" s="176"/>
      <c r="J3899" s="172"/>
      <c r="K3899" s="173"/>
      <c r="L3899" s="178"/>
      <c r="R3899" s="3"/>
      <c r="S3899" s="106"/>
      <c r="T3899" s="106"/>
      <c r="U3899" s="106"/>
      <c r="V3899" s="106"/>
      <c r="W3899" s="106"/>
      <c r="X3899" s="106"/>
      <c r="AB3899" s="188" t="str">
        <f t="shared" si="416"/>
        <v/>
      </c>
      <c r="AC3899" s="188" t="s">
        <v>1585</v>
      </c>
      <c r="AD3899" s="131"/>
      <c r="AE3899" s="131"/>
      <c r="AF3899" s="131"/>
      <c r="AG3899" s="131"/>
      <c r="AH3899" s="131"/>
      <c r="AI3899" s="131"/>
      <c r="AJ3899" s="128" t="str">
        <f t="shared" si="417"/>
        <v/>
      </c>
      <c r="AK3899" s="7" t="str">
        <f>IF(ISNUMBER($AJ3899),INDEX($C$1:$AB$3985,$AJ3899,AK$4),"")</f>
        <v/>
      </c>
      <c r="AL3899" s="7" t="str">
        <f>IF(ISNUMBER($AJ3899),INDEX($C$1:$AB$3985,$AJ3899,AL$4),"")</f>
        <v/>
      </c>
      <c r="AM3899" s="128"/>
      <c r="AN3899" s="128" t="str">
        <f t="shared" si="419"/>
        <v/>
      </c>
      <c r="AO3899" s="7" t="str">
        <f t="shared" si="423"/>
        <v/>
      </c>
      <c r="AP3899" s="10" t="str">
        <f t="shared" si="423"/>
        <v/>
      </c>
      <c r="AQ3899" s="310">
        <f>IF(ISNUMBER(SEARCH($T$30,AO3899)),MAX(AQ$5:AQ3898)+1,0)</f>
        <v>0</v>
      </c>
      <c r="AR3899" s="310">
        <f>IF(ISNUMBER(SEARCH($T$31,AO3899)),MAX(AR$5:AR3898)+1,0)</f>
        <v>0</v>
      </c>
      <c r="AS3899" s="128" t="str">
        <f t="shared" si="418"/>
        <v/>
      </c>
      <c r="AT3899" s="105" t="str">
        <f>IF(ISNUMBER($AS3899),INDEX($C$1:$AB$3985,$AS3899,AT$4),"")</f>
        <v/>
      </c>
      <c r="AU3899" s="128"/>
      <c r="AV3899" s="128" t="str">
        <f t="shared" si="420"/>
        <v/>
      </c>
      <c r="AW3899" s="105" t="str">
        <f>IF(ISNUMBER($AV3899),INDEX($C$1:$AB$3985,$AV3899,AW$4),"")</f>
        <v/>
      </c>
      <c r="AX3899" s="105" t="str">
        <f>IF(ISNUMBER($AV3899),INDEX($C$1:$AB$3985,$AV3899,AX$4),"")</f>
        <v/>
      </c>
      <c r="AY3899" s="128"/>
      <c r="AZ3899" s="128"/>
      <c r="BA3899" s="128" t="str">
        <f t="shared" si="421"/>
        <v/>
      </c>
      <c r="BB3899" s="105" t="str">
        <f>IF(ISNUMBER($BA3899),INDEX($C$1:$AB$3985,$BA3899,BB$4),"")</f>
        <v/>
      </c>
      <c r="BC3899" s="105"/>
    </row>
    <row r="3900" spans="1:55" x14ac:dyDescent="0.25">
      <c r="A3900" s="98"/>
      <c r="B3900" s="98"/>
      <c r="C3900" s="73"/>
      <c r="D3900" s="179"/>
      <c r="E3900" s="175"/>
      <c r="F3900" s="175"/>
      <c r="G3900" s="176"/>
      <c r="H3900" s="176"/>
      <c r="I3900" s="176"/>
      <c r="J3900" s="172"/>
      <c r="K3900" s="173"/>
      <c r="L3900" s="178"/>
      <c r="R3900" s="3"/>
      <c r="S3900" s="106"/>
      <c r="T3900" s="106"/>
      <c r="U3900" s="106"/>
      <c r="V3900" s="106"/>
      <c r="W3900" s="106"/>
      <c r="X3900" s="106"/>
      <c r="AB3900" s="188" t="str">
        <f t="shared" si="416"/>
        <v/>
      </c>
      <c r="AC3900" s="188" t="s">
        <v>1585</v>
      </c>
      <c r="AD3900" s="131"/>
      <c r="AE3900" s="131"/>
      <c r="AF3900" s="131"/>
      <c r="AG3900" s="131"/>
      <c r="AH3900" s="131"/>
      <c r="AI3900" s="131"/>
      <c r="AJ3900" s="128" t="str">
        <f t="shared" si="417"/>
        <v/>
      </c>
      <c r="AK3900" s="7" t="str">
        <f>IF(ISNUMBER($AJ3900),INDEX($C$1:$AB$3985,$AJ3900,AK$4),"")</f>
        <v/>
      </c>
      <c r="AL3900" s="7" t="str">
        <f>IF(ISNUMBER($AJ3900),INDEX($C$1:$AB$3985,$AJ3900,AL$4),"")</f>
        <v/>
      </c>
      <c r="AM3900" s="128"/>
      <c r="AN3900" s="128" t="str">
        <f t="shared" si="419"/>
        <v/>
      </c>
      <c r="AO3900" s="7" t="str">
        <f t="shared" si="423"/>
        <v/>
      </c>
      <c r="AP3900" s="10" t="str">
        <f t="shared" si="423"/>
        <v/>
      </c>
      <c r="AQ3900" s="310">
        <f>IF(ISNUMBER(SEARCH($T$30,AO3900)),MAX(AQ$5:AQ3899)+1,0)</f>
        <v>0</v>
      </c>
      <c r="AR3900" s="310">
        <f>IF(ISNUMBER(SEARCH($T$31,AO3900)),MAX(AR$5:AR3899)+1,0)</f>
        <v>0</v>
      </c>
      <c r="AS3900" s="128" t="str">
        <f t="shared" si="418"/>
        <v/>
      </c>
      <c r="AT3900" s="105" t="str">
        <f>IF(ISNUMBER($AS3900),INDEX($C$1:$AB$3985,$AS3900,AT$4),"")</f>
        <v/>
      </c>
      <c r="AU3900" s="128"/>
      <c r="AV3900" s="128" t="str">
        <f t="shared" si="420"/>
        <v/>
      </c>
      <c r="AW3900" s="105" t="str">
        <f>IF(ISNUMBER($AV3900),INDEX($C$1:$AB$3985,$AV3900,AW$4),"")</f>
        <v/>
      </c>
      <c r="AX3900" s="105" t="str">
        <f>IF(ISNUMBER($AV3900),INDEX($C$1:$AB$3985,$AV3900,AX$4),"")</f>
        <v/>
      </c>
      <c r="AY3900" s="128"/>
      <c r="AZ3900" s="128"/>
      <c r="BA3900" s="128" t="str">
        <f t="shared" si="421"/>
        <v/>
      </c>
      <c r="BB3900" s="105" t="str">
        <f>IF(ISNUMBER($BA3900),INDEX($C$1:$AB$3985,$BA3900,BB$4),"")</f>
        <v/>
      </c>
      <c r="BC3900" s="105"/>
    </row>
    <row r="3901" spans="1:55" x14ac:dyDescent="0.25">
      <c r="A3901" s="98"/>
      <c r="B3901" s="98"/>
      <c r="C3901" s="73"/>
      <c r="D3901" s="179"/>
      <c r="E3901" s="175"/>
      <c r="F3901" s="175"/>
      <c r="G3901" s="176"/>
      <c r="H3901" s="176"/>
      <c r="I3901" s="176"/>
      <c r="J3901" s="172"/>
      <c r="K3901" s="173"/>
      <c r="L3901" s="178"/>
      <c r="R3901" s="3"/>
      <c r="S3901" s="106"/>
      <c r="T3901" s="106"/>
      <c r="U3901" s="106"/>
      <c r="V3901" s="106"/>
      <c r="W3901" s="106"/>
      <c r="X3901" s="106"/>
      <c r="AB3901" s="188" t="str">
        <f t="shared" si="416"/>
        <v/>
      </c>
      <c r="AC3901" s="188" t="s">
        <v>1585</v>
      </c>
      <c r="AD3901" s="131"/>
      <c r="AE3901" s="131"/>
      <c r="AF3901" s="131"/>
      <c r="AG3901" s="131"/>
      <c r="AH3901" s="131"/>
      <c r="AI3901" s="131"/>
      <c r="AJ3901" s="128" t="str">
        <f t="shared" si="417"/>
        <v/>
      </c>
      <c r="AK3901" s="7" t="str">
        <f>IF(ISNUMBER($AJ3901),INDEX($C$1:$AB$3985,$AJ3901,AK$4),"")</f>
        <v/>
      </c>
      <c r="AL3901" s="7" t="str">
        <f>IF(ISNUMBER($AJ3901),INDEX($C$1:$AB$3985,$AJ3901,AL$4),"")</f>
        <v/>
      </c>
      <c r="AM3901" s="128"/>
      <c r="AN3901" s="128" t="str">
        <f t="shared" si="419"/>
        <v/>
      </c>
      <c r="AO3901" s="7" t="str">
        <f t="shared" si="423"/>
        <v/>
      </c>
      <c r="AP3901" s="10" t="str">
        <f t="shared" si="423"/>
        <v/>
      </c>
      <c r="AQ3901" s="310">
        <f>IF(ISNUMBER(SEARCH($T$30,AO3901)),MAX(AQ$5:AQ3900)+1,0)</f>
        <v>0</v>
      </c>
      <c r="AR3901" s="310">
        <f>IF(ISNUMBER(SEARCH($T$31,AO3901)),MAX(AR$5:AR3900)+1,0)</f>
        <v>0</v>
      </c>
      <c r="AS3901" s="128" t="str">
        <f t="shared" si="418"/>
        <v/>
      </c>
      <c r="AT3901" s="105" t="str">
        <f>IF(ISNUMBER($AS3901),INDEX($C$1:$AB$3985,$AS3901,AT$4),"")</f>
        <v/>
      </c>
      <c r="AU3901" s="128"/>
      <c r="AV3901" s="128" t="str">
        <f t="shared" si="420"/>
        <v/>
      </c>
      <c r="AW3901" s="105" t="str">
        <f>IF(ISNUMBER($AV3901),INDEX($C$1:$AB$3985,$AV3901,AW$4),"")</f>
        <v/>
      </c>
      <c r="AX3901" s="105" t="str">
        <f>IF(ISNUMBER($AV3901),INDEX($C$1:$AB$3985,$AV3901,AX$4),"")</f>
        <v/>
      </c>
      <c r="AY3901" s="128"/>
      <c r="AZ3901" s="128"/>
      <c r="BA3901" s="128" t="str">
        <f t="shared" si="421"/>
        <v/>
      </c>
      <c r="BB3901" s="105" t="str">
        <f>IF(ISNUMBER($BA3901),INDEX($C$1:$AB$3985,$BA3901,BB$4),"")</f>
        <v/>
      </c>
      <c r="BC3901" s="105"/>
    </row>
    <row r="3902" spans="1:55" x14ac:dyDescent="0.25">
      <c r="A3902" s="98"/>
      <c r="B3902" s="98"/>
      <c r="C3902" s="73"/>
      <c r="D3902" s="179"/>
      <c r="E3902" s="175"/>
      <c r="F3902" s="175"/>
      <c r="G3902" s="176"/>
      <c r="H3902" s="176"/>
      <c r="I3902" s="176"/>
      <c r="J3902" s="172"/>
      <c r="K3902" s="173"/>
      <c r="L3902" s="178"/>
      <c r="R3902" s="3"/>
      <c r="S3902" s="106"/>
      <c r="T3902" s="106"/>
      <c r="U3902" s="106"/>
      <c r="V3902" s="106"/>
      <c r="W3902" s="106"/>
      <c r="X3902" s="106"/>
      <c r="AB3902" s="188" t="str">
        <f t="shared" si="416"/>
        <v/>
      </c>
      <c r="AC3902" s="188" t="s">
        <v>1585</v>
      </c>
      <c r="AD3902" s="131"/>
      <c r="AE3902" s="131"/>
      <c r="AF3902" s="131"/>
      <c r="AG3902" s="131"/>
      <c r="AH3902" s="131"/>
      <c r="AI3902" s="131"/>
      <c r="AJ3902" s="128" t="str">
        <f t="shared" si="417"/>
        <v/>
      </c>
      <c r="AK3902" s="7" t="str">
        <f>IF(ISNUMBER($AJ3902),INDEX($C$1:$AB$3985,$AJ3902,AK$4),"")</f>
        <v/>
      </c>
      <c r="AL3902" s="7" t="str">
        <f>IF(ISNUMBER($AJ3902),INDEX($C$1:$AB$3985,$AJ3902,AL$4),"")</f>
        <v/>
      </c>
      <c r="AM3902" s="128"/>
      <c r="AN3902" s="128" t="str">
        <f t="shared" si="419"/>
        <v/>
      </c>
      <c r="AO3902" s="7" t="str">
        <f t="shared" si="423"/>
        <v/>
      </c>
      <c r="AP3902" s="10" t="str">
        <f t="shared" si="423"/>
        <v/>
      </c>
      <c r="AQ3902" s="310">
        <f>IF(ISNUMBER(SEARCH($T$30,AO3902)),MAX(AQ$5:AQ3901)+1,0)</f>
        <v>0</v>
      </c>
      <c r="AR3902" s="310">
        <f>IF(ISNUMBER(SEARCH($T$31,AO3902)),MAX(AR$5:AR3901)+1,0)</f>
        <v>0</v>
      </c>
      <c r="AS3902" s="128" t="str">
        <f t="shared" si="418"/>
        <v/>
      </c>
      <c r="AT3902" s="105" t="str">
        <f>IF(ISNUMBER($AS3902),INDEX($C$1:$AB$3985,$AS3902,AT$4),"")</f>
        <v/>
      </c>
      <c r="AU3902" s="128"/>
      <c r="AV3902" s="128" t="str">
        <f t="shared" si="420"/>
        <v/>
      </c>
      <c r="AW3902" s="105" t="str">
        <f>IF(ISNUMBER($AV3902),INDEX($C$1:$AB$3985,$AV3902,AW$4),"")</f>
        <v/>
      </c>
      <c r="AX3902" s="105" t="str">
        <f>IF(ISNUMBER($AV3902),INDEX($C$1:$AB$3985,$AV3902,AX$4),"")</f>
        <v/>
      </c>
      <c r="AY3902" s="128"/>
      <c r="AZ3902" s="128"/>
      <c r="BA3902" s="128" t="str">
        <f t="shared" si="421"/>
        <v/>
      </c>
      <c r="BB3902" s="105" t="str">
        <f>IF(ISNUMBER($BA3902),INDEX($C$1:$AB$3985,$BA3902,BB$4),"")</f>
        <v/>
      </c>
      <c r="BC3902" s="105"/>
    </row>
    <row r="3903" spans="1:55" x14ac:dyDescent="0.25">
      <c r="A3903" s="98"/>
      <c r="B3903" s="98"/>
      <c r="C3903" s="73"/>
      <c r="D3903" s="179"/>
      <c r="E3903" s="175"/>
      <c r="F3903" s="175"/>
      <c r="G3903" s="176"/>
      <c r="H3903" s="176"/>
      <c r="I3903" s="176"/>
      <c r="J3903" s="172"/>
      <c r="K3903" s="173"/>
      <c r="L3903" s="178"/>
      <c r="R3903" s="3"/>
      <c r="S3903" s="106"/>
      <c r="T3903" s="106"/>
      <c r="U3903" s="106"/>
      <c r="V3903" s="106"/>
      <c r="W3903" s="106"/>
      <c r="X3903" s="106"/>
      <c r="AB3903" s="188" t="str">
        <f t="shared" si="416"/>
        <v/>
      </c>
      <c r="AC3903" s="188" t="s">
        <v>1585</v>
      </c>
      <c r="AD3903" s="131"/>
      <c r="AE3903" s="131"/>
      <c r="AF3903" s="131"/>
      <c r="AG3903" s="131"/>
      <c r="AH3903" s="131"/>
      <c r="AI3903" s="131"/>
      <c r="AJ3903" s="128" t="str">
        <f t="shared" si="417"/>
        <v/>
      </c>
      <c r="AK3903" s="7" t="str">
        <f>IF(ISNUMBER($AJ3903),INDEX($C$1:$AB$3985,$AJ3903,AK$4),"")</f>
        <v/>
      </c>
      <c r="AL3903" s="7" t="str">
        <f>IF(ISNUMBER($AJ3903),INDEX($C$1:$AB$3985,$AJ3903,AL$4),"")</f>
        <v/>
      </c>
      <c r="AM3903" s="128"/>
      <c r="AN3903" s="128" t="str">
        <f t="shared" si="419"/>
        <v/>
      </c>
      <c r="AO3903" s="7" t="str">
        <f t="shared" si="423"/>
        <v/>
      </c>
      <c r="AP3903" s="10" t="str">
        <f t="shared" si="423"/>
        <v/>
      </c>
      <c r="AQ3903" s="310">
        <f>IF(ISNUMBER(SEARCH($T$30,AO3903)),MAX(AQ$5:AQ3902)+1,0)</f>
        <v>0</v>
      </c>
      <c r="AR3903" s="310">
        <f>IF(ISNUMBER(SEARCH($T$31,AO3903)),MAX(AR$5:AR3902)+1,0)</f>
        <v>0</v>
      </c>
      <c r="AS3903" s="128" t="str">
        <f t="shared" si="418"/>
        <v/>
      </c>
      <c r="AT3903" s="105" t="str">
        <f>IF(ISNUMBER($AS3903),INDEX($C$1:$AB$3985,$AS3903,AT$4),"")</f>
        <v/>
      </c>
      <c r="AU3903" s="128"/>
      <c r="AV3903" s="128" t="str">
        <f t="shared" si="420"/>
        <v/>
      </c>
      <c r="AW3903" s="105" t="str">
        <f>IF(ISNUMBER($AV3903),INDEX($C$1:$AB$3985,$AV3903,AW$4),"")</f>
        <v/>
      </c>
      <c r="AX3903" s="105" t="str">
        <f>IF(ISNUMBER($AV3903),INDEX($C$1:$AB$3985,$AV3903,AX$4),"")</f>
        <v/>
      </c>
      <c r="AY3903" s="128"/>
      <c r="AZ3903" s="128"/>
      <c r="BA3903" s="128" t="str">
        <f t="shared" si="421"/>
        <v/>
      </c>
      <c r="BB3903" s="105" t="str">
        <f>IF(ISNUMBER($BA3903),INDEX($C$1:$AB$3985,$BA3903,BB$4),"")</f>
        <v/>
      </c>
      <c r="BC3903" s="105"/>
    </row>
    <row r="3904" spans="1:55" x14ac:dyDescent="0.25">
      <c r="A3904" s="98"/>
      <c r="B3904" s="98"/>
      <c r="C3904" s="73"/>
      <c r="D3904" s="179"/>
      <c r="E3904" s="175"/>
      <c r="F3904" s="175"/>
      <c r="G3904" s="176"/>
      <c r="H3904" s="176"/>
      <c r="I3904" s="176"/>
      <c r="J3904" s="172"/>
      <c r="K3904" s="173"/>
      <c r="L3904" s="178"/>
      <c r="R3904" s="3"/>
      <c r="S3904" s="106"/>
      <c r="T3904" s="106"/>
      <c r="U3904" s="106"/>
      <c r="V3904" s="106"/>
      <c r="W3904" s="106"/>
      <c r="X3904" s="106"/>
      <c r="AB3904" s="188" t="str">
        <f t="shared" si="416"/>
        <v/>
      </c>
      <c r="AC3904" s="188" t="s">
        <v>1585</v>
      </c>
      <c r="AD3904" s="131"/>
      <c r="AE3904" s="131"/>
      <c r="AF3904" s="131"/>
      <c r="AG3904" s="131"/>
      <c r="AH3904" s="131"/>
      <c r="AI3904" s="131"/>
      <c r="AJ3904" s="128" t="str">
        <f t="shared" si="417"/>
        <v/>
      </c>
      <c r="AK3904" s="7" t="str">
        <f>IF(ISNUMBER($AJ3904),INDEX($C$1:$AB$3985,$AJ3904,AK$4),"")</f>
        <v/>
      </c>
      <c r="AL3904" s="7" t="str">
        <f>IF(ISNUMBER($AJ3904),INDEX($C$1:$AB$3985,$AJ3904,AL$4),"")</f>
        <v/>
      </c>
      <c r="AM3904" s="128"/>
      <c r="AN3904" s="128" t="str">
        <f t="shared" si="419"/>
        <v/>
      </c>
      <c r="AO3904" s="7" t="str">
        <f t="shared" si="423"/>
        <v/>
      </c>
      <c r="AP3904" s="10" t="str">
        <f t="shared" si="423"/>
        <v/>
      </c>
      <c r="AQ3904" s="310">
        <f>IF(ISNUMBER(SEARCH($T$30,AO3904)),MAX(AQ$5:AQ3903)+1,0)</f>
        <v>0</v>
      </c>
      <c r="AR3904" s="310">
        <f>IF(ISNUMBER(SEARCH($T$31,AO3904)),MAX(AR$5:AR3903)+1,0)</f>
        <v>0</v>
      </c>
      <c r="AS3904" s="128" t="str">
        <f t="shared" si="418"/>
        <v/>
      </c>
      <c r="AT3904" s="105" t="str">
        <f>IF(ISNUMBER($AS3904),INDEX($C$1:$AB$3985,$AS3904,AT$4),"")</f>
        <v/>
      </c>
      <c r="AU3904" s="128"/>
      <c r="AV3904" s="128" t="str">
        <f t="shared" si="420"/>
        <v/>
      </c>
      <c r="AW3904" s="105" t="str">
        <f>IF(ISNUMBER($AV3904),INDEX($C$1:$AB$3985,$AV3904,AW$4),"")</f>
        <v/>
      </c>
      <c r="AX3904" s="105" t="str">
        <f>IF(ISNUMBER($AV3904),INDEX($C$1:$AB$3985,$AV3904,AX$4),"")</f>
        <v/>
      </c>
      <c r="AY3904" s="128"/>
      <c r="AZ3904" s="128"/>
      <c r="BA3904" s="128" t="str">
        <f t="shared" si="421"/>
        <v/>
      </c>
      <c r="BB3904" s="105" t="str">
        <f>IF(ISNUMBER($BA3904),INDEX($C$1:$AB$3985,$BA3904,BB$4),"")</f>
        <v/>
      </c>
      <c r="BC3904" s="105"/>
    </row>
    <row r="3905" spans="1:55" x14ac:dyDescent="0.25">
      <c r="A3905" s="98"/>
      <c r="B3905" s="98"/>
      <c r="C3905" s="73"/>
      <c r="D3905" s="179"/>
      <c r="E3905" s="175"/>
      <c r="F3905" s="175"/>
      <c r="G3905" s="176"/>
      <c r="H3905" s="176"/>
      <c r="I3905" s="176"/>
      <c r="J3905" s="172"/>
      <c r="K3905" s="173"/>
      <c r="L3905" s="178"/>
      <c r="R3905" s="3"/>
      <c r="S3905" s="106"/>
      <c r="T3905" s="106"/>
      <c r="U3905" s="106"/>
      <c r="V3905" s="106"/>
      <c r="W3905" s="106"/>
      <c r="X3905" s="106"/>
      <c r="AB3905" s="188" t="str">
        <f t="shared" si="416"/>
        <v/>
      </c>
      <c r="AC3905" s="188" t="s">
        <v>1585</v>
      </c>
      <c r="AD3905" s="131"/>
      <c r="AE3905" s="131"/>
      <c r="AF3905" s="131"/>
      <c r="AG3905" s="131"/>
      <c r="AH3905" s="131"/>
      <c r="AI3905" s="131"/>
      <c r="AJ3905" s="128" t="str">
        <f t="shared" si="417"/>
        <v/>
      </c>
      <c r="AK3905" s="7" t="str">
        <f>IF(ISNUMBER($AJ3905),INDEX($C$1:$AB$3985,$AJ3905,AK$4),"")</f>
        <v/>
      </c>
      <c r="AL3905" s="7" t="str">
        <f>IF(ISNUMBER($AJ3905),INDEX($C$1:$AB$3985,$AJ3905,AL$4),"")</f>
        <v/>
      </c>
      <c r="AM3905" s="128"/>
      <c r="AN3905" s="128" t="str">
        <f t="shared" si="419"/>
        <v/>
      </c>
      <c r="AO3905" s="7" t="str">
        <f t="shared" si="423"/>
        <v/>
      </c>
      <c r="AP3905" s="10" t="str">
        <f t="shared" si="423"/>
        <v/>
      </c>
      <c r="AQ3905" s="310">
        <f>IF(ISNUMBER(SEARCH($T$30,AO3905)),MAX(AQ$5:AQ3904)+1,0)</f>
        <v>0</v>
      </c>
      <c r="AR3905" s="310">
        <f>IF(ISNUMBER(SEARCH($T$31,AO3905)),MAX(AR$5:AR3904)+1,0)</f>
        <v>0</v>
      </c>
      <c r="AS3905" s="128" t="str">
        <f t="shared" si="418"/>
        <v/>
      </c>
      <c r="AT3905" s="105" t="str">
        <f>IF(ISNUMBER($AS3905),INDEX($C$1:$AB$3985,$AS3905,AT$4),"")</f>
        <v/>
      </c>
      <c r="AU3905" s="128"/>
      <c r="AV3905" s="128" t="str">
        <f t="shared" si="420"/>
        <v/>
      </c>
      <c r="AW3905" s="105" t="str">
        <f>IF(ISNUMBER($AV3905),INDEX($C$1:$AB$3985,$AV3905,AW$4),"")</f>
        <v/>
      </c>
      <c r="AX3905" s="105" t="str">
        <f>IF(ISNUMBER($AV3905),INDEX($C$1:$AB$3985,$AV3905,AX$4),"")</f>
        <v/>
      </c>
      <c r="AY3905" s="128"/>
      <c r="AZ3905" s="128"/>
      <c r="BA3905" s="128" t="str">
        <f t="shared" si="421"/>
        <v/>
      </c>
      <c r="BB3905" s="105" t="str">
        <f>IF(ISNUMBER($BA3905),INDEX($C$1:$AB$3985,$BA3905,BB$4),"")</f>
        <v/>
      </c>
      <c r="BC3905" s="105"/>
    </row>
    <row r="3906" spans="1:55" x14ac:dyDescent="0.25">
      <c r="A3906" s="98"/>
      <c r="B3906" s="98"/>
      <c r="C3906" s="73"/>
      <c r="D3906" s="179"/>
      <c r="E3906" s="175"/>
      <c r="F3906" s="175"/>
      <c r="G3906" s="176"/>
      <c r="H3906" s="176"/>
      <c r="I3906" s="176"/>
      <c r="J3906" s="172"/>
      <c r="K3906" s="173"/>
      <c r="L3906" s="178"/>
      <c r="R3906" s="3"/>
      <c r="S3906" s="106"/>
      <c r="T3906" s="106"/>
      <c r="U3906" s="106"/>
      <c r="V3906" s="106"/>
      <c r="W3906" s="106"/>
      <c r="X3906" s="106"/>
      <c r="AB3906" s="188" t="str">
        <f t="shared" ref="AB3906:AB3969" si="424">_xlfn.CONCAT(C3906,D3906,E3906)</f>
        <v/>
      </c>
      <c r="AC3906" s="188" t="s">
        <v>1585</v>
      </c>
      <c r="AD3906" s="131"/>
      <c r="AE3906" s="131"/>
      <c r="AF3906" s="131"/>
      <c r="AG3906" s="131"/>
      <c r="AH3906" s="131"/>
      <c r="AI3906" s="131"/>
      <c r="AJ3906" s="128" t="str">
        <f t="shared" si="417"/>
        <v/>
      </c>
      <c r="AK3906" s="7" t="str">
        <f>IF(ISNUMBER($AJ3906),INDEX($C$1:$AB$3985,$AJ3906,AK$4),"")</f>
        <v/>
      </c>
      <c r="AL3906" s="7" t="str">
        <f>IF(ISNUMBER($AJ3906),INDEX($C$1:$AB$3985,$AJ3906,AL$4),"")</f>
        <v/>
      </c>
      <c r="AM3906" s="128"/>
      <c r="AN3906" s="128" t="str">
        <f t="shared" si="419"/>
        <v/>
      </c>
      <c r="AO3906" s="7" t="str">
        <f t="shared" si="423"/>
        <v/>
      </c>
      <c r="AP3906" s="10" t="str">
        <f t="shared" si="423"/>
        <v/>
      </c>
      <c r="AQ3906" s="310">
        <f>IF(ISNUMBER(SEARCH($T$30,AO3906)),MAX(AQ$5:AQ3905)+1,0)</f>
        <v>0</v>
      </c>
      <c r="AR3906" s="310">
        <f>IF(ISNUMBER(SEARCH($T$31,AO3906)),MAX(AR$5:AR3905)+1,0)</f>
        <v>0</v>
      </c>
      <c r="AS3906" s="128" t="str">
        <f t="shared" si="418"/>
        <v/>
      </c>
      <c r="AT3906" s="105" t="str">
        <f>IF(ISNUMBER($AS3906),INDEX($C$1:$AB$3985,$AS3906,AT$4),"")</f>
        <v/>
      </c>
      <c r="AU3906" s="128"/>
      <c r="AV3906" s="128" t="str">
        <f t="shared" si="420"/>
        <v/>
      </c>
      <c r="AW3906" s="105" t="str">
        <f>IF(ISNUMBER($AV3906),INDEX($C$1:$AB$3985,$AV3906,AW$4),"")</f>
        <v/>
      </c>
      <c r="AX3906" s="105" t="str">
        <f>IF(ISNUMBER($AV3906),INDEX($C$1:$AB$3985,$AV3906,AX$4),"")</f>
        <v/>
      </c>
      <c r="AY3906" s="128"/>
      <c r="AZ3906" s="128"/>
      <c r="BA3906" s="128" t="str">
        <f t="shared" si="421"/>
        <v/>
      </c>
      <c r="BB3906" s="105" t="str">
        <f>IF(ISNUMBER($BA3906),INDEX($C$1:$AB$3985,$BA3906,BB$4),"")</f>
        <v/>
      </c>
      <c r="BC3906" s="105"/>
    </row>
    <row r="3907" spans="1:55" x14ac:dyDescent="0.25">
      <c r="A3907" s="98"/>
      <c r="B3907" s="98"/>
      <c r="C3907" s="73"/>
      <c r="D3907" s="179"/>
      <c r="E3907" s="175"/>
      <c r="F3907" s="175"/>
      <c r="G3907" s="176"/>
      <c r="H3907" s="176"/>
      <c r="I3907" s="176"/>
      <c r="J3907" s="172"/>
      <c r="K3907" s="173"/>
      <c r="L3907" s="178"/>
      <c r="R3907" s="3"/>
      <c r="S3907" s="106"/>
      <c r="T3907" s="106"/>
      <c r="U3907" s="106"/>
      <c r="V3907" s="106"/>
      <c r="W3907" s="106"/>
      <c r="X3907" s="106"/>
      <c r="AB3907" s="188" t="str">
        <f t="shared" si="424"/>
        <v/>
      </c>
      <c r="AC3907" s="188" t="s">
        <v>1585</v>
      </c>
      <c r="AD3907" s="131"/>
      <c r="AE3907" s="131"/>
      <c r="AF3907" s="131"/>
      <c r="AG3907" s="131"/>
      <c r="AH3907" s="131"/>
      <c r="AI3907" s="131"/>
      <c r="AJ3907" s="128" t="str">
        <f t="shared" si="417"/>
        <v/>
      </c>
      <c r="AK3907" s="7" t="str">
        <f>IF(ISNUMBER($AJ3907),INDEX($C$1:$AB$3985,$AJ3907,AK$4),"")</f>
        <v/>
      </c>
      <c r="AL3907" s="7" t="str">
        <f>IF(ISNUMBER($AJ3907),INDEX($C$1:$AB$3985,$AJ3907,AL$4),"")</f>
        <v/>
      </c>
      <c r="AM3907" s="128"/>
      <c r="AN3907" s="128" t="str">
        <f t="shared" si="419"/>
        <v/>
      </c>
      <c r="AO3907" s="7" t="str">
        <f t="shared" si="423"/>
        <v/>
      </c>
      <c r="AP3907" s="10" t="str">
        <f t="shared" si="423"/>
        <v/>
      </c>
      <c r="AQ3907" s="310">
        <f>IF(ISNUMBER(SEARCH($T$30,AO3907)),MAX(AQ$5:AQ3906)+1,0)</f>
        <v>0</v>
      </c>
      <c r="AR3907" s="310">
        <f>IF(ISNUMBER(SEARCH($T$31,AO3907)),MAX(AR$5:AR3906)+1,0)</f>
        <v>0</v>
      </c>
      <c r="AS3907" s="128" t="str">
        <f t="shared" si="418"/>
        <v/>
      </c>
      <c r="AT3907" s="105" t="str">
        <f>IF(ISNUMBER($AS3907),INDEX($C$1:$AB$3985,$AS3907,AT$4),"")</f>
        <v/>
      </c>
      <c r="AU3907" s="128"/>
      <c r="AV3907" s="128" t="str">
        <f t="shared" si="420"/>
        <v/>
      </c>
      <c r="AW3907" s="105" t="str">
        <f>IF(ISNUMBER($AV3907),INDEX($C$1:$AB$3985,$AV3907,AW$4),"")</f>
        <v/>
      </c>
      <c r="AX3907" s="105" t="str">
        <f>IF(ISNUMBER($AV3907),INDEX($C$1:$AB$3985,$AV3907,AX$4),"")</f>
        <v/>
      </c>
      <c r="AY3907" s="128"/>
      <c r="AZ3907" s="128"/>
      <c r="BA3907" s="128" t="str">
        <f t="shared" si="421"/>
        <v/>
      </c>
      <c r="BB3907" s="105" t="str">
        <f>IF(ISNUMBER($BA3907),INDEX($C$1:$AB$3985,$BA3907,BB$4),"")</f>
        <v/>
      </c>
      <c r="BC3907" s="105"/>
    </row>
    <row r="3908" spans="1:55" x14ac:dyDescent="0.25">
      <c r="A3908" s="98"/>
      <c r="B3908" s="98"/>
      <c r="C3908" s="73"/>
      <c r="D3908" s="179"/>
      <c r="E3908" s="175"/>
      <c r="F3908" s="175"/>
      <c r="G3908" s="176"/>
      <c r="H3908" s="176"/>
      <c r="I3908" s="176"/>
      <c r="J3908" s="172"/>
      <c r="K3908" s="173"/>
      <c r="L3908" s="178"/>
      <c r="R3908" s="3"/>
      <c r="S3908" s="106"/>
      <c r="T3908" s="106"/>
      <c r="U3908" s="106"/>
      <c r="V3908" s="106"/>
      <c r="W3908" s="106"/>
      <c r="X3908" s="106"/>
      <c r="AB3908" s="188" t="str">
        <f t="shared" si="424"/>
        <v/>
      </c>
      <c r="AC3908" s="188" t="s">
        <v>1585</v>
      </c>
      <c r="AD3908" s="131"/>
      <c r="AE3908" s="131"/>
      <c r="AF3908" s="131"/>
      <c r="AG3908" s="131"/>
      <c r="AH3908" s="131"/>
      <c r="AI3908" s="131"/>
      <c r="AJ3908" s="128" t="str">
        <f t="shared" si="417"/>
        <v/>
      </c>
      <c r="AK3908" s="7" t="str">
        <f>IF(ISNUMBER($AJ3908),INDEX($C$1:$AB$3985,$AJ3908,AK$4),"")</f>
        <v/>
      </c>
      <c r="AL3908" s="7" t="str">
        <f>IF(ISNUMBER($AJ3908),INDEX($C$1:$AB$3985,$AJ3908,AL$4),"")</f>
        <v/>
      </c>
      <c r="AM3908" s="128"/>
      <c r="AN3908" s="128" t="str">
        <f t="shared" si="419"/>
        <v/>
      </c>
      <c r="AO3908" s="7" t="str">
        <f t="shared" si="423"/>
        <v/>
      </c>
      <c r="AP3908" s="10" t="str">
        <f t="shared" si="423"/>
        <v/>
      </c>
      <c r="AQ3908" s="310">
        <f>IF(ISNUMBER(SEARCH($T$30,AO3908)),MAX(AQ$5:AQ3907)+1,0)</f>
        <v>0</v>
      </c>
      <c r="AR3908" s="310">
        <f>IF(ISNUMBER(SEARCH($T$31,AO3908)),MAX(AR$5:AR3907)+1,0)</f>
        <v>0</v>
      </c>
      <c r="AS3908" s="128" t="str">
        <f t="shared" si="418"/>
        <v/>
      </c>
      <c r="AT3908" s="105" t="str">
        <f>IF(ISNUMBER($AS3908),INDEX($C$1:$AB$3985,$AS3908,AT$4),"")</f>
        <v/>
      </c>
      <c r="AU3908" s="128"/>
      <c r="AV3908" s="128" t="str">
        <f t="shared" si="420"/>
        <v/>
      </c>
      <c r="AW3908" s="105" t="str">
        <f>IF(ISNUMBER($AV3908),INDEX($C$1:$AB$3985,$AV3908,AW$4),"")</f>
        <v/>
      </c>
      <c r="AX3908" s="105" t="str">
        <f>IF(ISNUMBER($AV3908),INDEX($C$1:$AB$3985,$AV3908,AX$4),"")</f>
        <v/>
      </c>
      <c r="AY3908" s="128"/>
      <c r="AZ3908" s="128"/>
      <c r="BA3908" s="128" t="str">
        <f t="shared" si="421"/>
        <v/>
      </c>
      <c r="BB3908" s="105" t="str">
        <f>IF(ISNUMBER($BA3908),INDEX($C$1:$AB$3985,$BA3908,BB$4),"")</f>
        <v/>
      </c>
      <c r="BC3908" s="105"/>
    </row>
    <row r="3909" spans="1:55" x14ac:dyDescent="0.25">
      <c r="A3909" s="98"/>
      <c r="B3909" s="98"/>
      <c r="C3909" s="73"/>
      <c r="D3909" s="179"/>
      <c r="E3909" s="175"/>
      <c r="F3909" s="175"/>
      <c r="G3909" s="176"/>
      <c r="H3909" s="176"/>
      <c r="I3909" s="176"/>
      <c r="J3909" s="172"/>
      <c r="K3909" s="173"/>
      <c r="L3909" s="178"/>
      <c r="R3909" s="3"/>
      <c r="S3909" s="106"/>
      <c r="T3909" s="106"/>
      <c r="U3909" s="106"/>
      <c r="V3909" s="106"/>
      <c r="W3909" s="106"/>
      <c r="X3909" s="106"/>
      <c r="AB3909" s="188" t="str">
        <f t="shared" si="424"/>
        <v/>
      </c>
      <c r="AC3909" s="188" t="s">
        <v>1585</v>
      </c>
      <c r="AD3909" s="131"/>
      <c r="AE3909" s="131"/>
      <c r="AF3909" s="131"/>
      <c r="AG3909" s="131"/>
      <c r="AH3909" s="131"/>
      <c r="AI3909" s="131"/>
      <c r="AJ3909" s="128" t="str">
        <f t="shared" si="417"/>
        <v/>
      </c>
      <c r="AK3909" s="7" t="str">
        <f>IF(ISNUMBER($AJ3909),INDEX($C$1:$AB$3985,$AJ3909,AK$4),"")</f>
        <v/>
      </c>
      <c r="AL3909" s="7" t="str">
        <f>IF(ISNUMBER($AJ3909),INDEX($C$1:$AB$3985,$AJ3909,AL$4),"")</f>
        <v/>
      </c>
      <c r="AM3909" s="128"/>
      <c r="AN3909" s="128" t="str">
        <f t="shared" si="419"/>
        <v/>
      </c>
      <c r="AO3909" s="7" t="str">
        <f t="shared" si="423"/>
        <v/>
      </c>
      <c r="AP3909" s="10" t="str">
        <f t="shared" si="423"/>
        <v/>
      </c>
      <c r="AQ3909" s="310">
        <f>IF(ISNUMBER(SEARCH($T$30,AO3909)),MAX(AQ$5:AQ3908)+1,0)</f>
        <v>0</v>
      </c>
      <c r="AR3909" s="310">
        <f>IF(ISNUMBER(SEARCH($T$31,AO3909)),MAX(AR$5:AR3908)+1,0)</f>
        <v>0</v>
      </c>
      <c r="AS3909" s="128" t="str">
        <f t="shared" si="418"/>
        <v/>
      </c>
      <c r="AT3909" s="105" t="str">
        <f>IF(ISNUMBER($AS3909),INDEX($C$1:$AB$3985,$AS3909,AT$4),"")</f>
        <v/>
      </c>
      <c r="AU3909" s="128"/>
      <c r="AV3909" s="128" t="str">
        <f t="shared" si="420"/>
        <v/>
      </c>
      <c r="AW3909" s="105" t="str">
        <f>IF(ISNUMBER($AV3909),INDEX($C$1:$AB$3985,$AV3909,AW$4),"")</f>
        <v/>
      </c>
      <c r="AX3909" s="105" t="str">
        <f>IF(ISNUMBER($AV3909),INDEX($C$1:$AB$3985,$AV3909,AX$4),"")</f>
        <v/>
      </c>
      <c r="AY3909" s="128"/>
      <c r="AZ3909" s="128"/>
      <c r="BA3909" s="128" t="str">
        <f t="shared" si="421"/>
        <v/>
      </c>
      <c r="BB3909" s="105" t="str">
        <f>IF(ISNUMBER($BA3909),INDEX($C$1:$AB$3985,$BA3909,BB$4),"")</f>
        <v/>
      </c>
      <c r="BC3909" s="105"/>
    </row>
    <row r="3910" spans="1:55" x14ac:dyDescent="0.25">
      <c r="A3910" s="98"/>
      <c r="B3910" s="98"/>
      <c r="C3910" s="73"/>
      <c r="D3910" s="179"/>
      <c r="E3910" s="175"/>
      <c r="F3910" s="175"/>
      <c r="G3910" s="176"/>
      <c r="H3910" s="176"/>
      <c r="I3910" s="176"/>
      <c r="J3910" s="172"/>
      <c r="K3910" s="173"/>
      <c r="L3910" s="178"/>
      <c r="R3910" s="3"/>
      <c r="S3910" s="106"/>
      <c r="T3910" s="106"/>
      <c r="U3910" s="106"/>
      <c r="V3910" s="106"/>
      <c r="W3910" s="106"/>
      <c r="X3910" s="106"/>
      <c r="AB3910" s="188" t="str">
        <f t="shared" si="424"/>
        <v/>
      </c>
      <c r="AC3910" s="188" t="s">
        <v>1585</v>
      </c>
      <c r="AD3910" s="131"/>
      <c r="AE3910" s="131"/>
      <c r="AF3910" s="131"/>
      <c r="AG3910" s="131"/>
      <c r="AH3910" s="131"/>
      <c r="AI3910" s="131"/>
      <c r="AJ3910" s="128" t="str">
        <f t="shared" ref="AJ3910:AJ3973" si="425">IF(AJ3909="","",IF(AJ3909+1&lt;=$AH$6,AJ3909+1,""))</f>
        <v/>
      </c>
      <c r="AK3910" s="7" t="str">
        <f>IF(ISNUMBER($AJ3910),INDEX($C$1:$AB$3985,$AJ3910,AK$4),"")</f>
        <v/>
      </c>
      <c r="AL3910" s="7" t="str">
        <f>IF(ISNUMBER($AJ3910),INDEX($C$1:$AB$3985,$AJ3910,AL$4),"")</f>
        <v/>
      </c>
      <c r="AM3910" s="128"/>
      <c r="AN3910" s="128" t="str">
        <f t="shared" si="419"/>
        <v/>
      </c>
      <c r="AO3910" s="7" t="str">
        <f t="shared" si="423"/>
        <v/>
      </c>
      <c r="AP3910" s="10" t="str">
        <f t="shared" si="423"/>
        <v/>
      </c>
      <c r="AQ3910" s="310">
        <f>IF(ISNUMBER(SEARCH($T$30,AO3910)),MAX(AQ$5:AQ3909)+1,0)</f>
        <v>0</v>
      </c>
      <c r="AR3910" s="310">
        <f>IF(ISNUMBER(SEARCH($T$31,AO3910)),MAX(AR$5:AR3909)+1,0)</f>
        <v>0</v>
      </c>
      <c r="AS3910" s="128" t="str">
        <f t="shared" ref="AS3910:AS3973" si="426">IF(AS3909="","",IF(AS3909+1&lt;=$AH$8,AS3909+1,""))</f>
        <v/>
      </c>
      <c r="AT3910" s="105" t="str">
        <f>IF(ISNUMBER($AS3910),INDEX($C$1:$AB$3985,$AS3910,AT$4),"")</f>
        <v/>
      </c>
      <c r="AU3910" s="128"/>
      <c r="AV3910" s="128" t="str">
        <f t="shared" si="420"/>
        <v/>
      </c>
      <c r="AW3910" s="105" t="str">
        <f>IF(ISNUMBER($AV3910),INDEX($C$1:$AB$3985,$AV3910,AW$4),"")</f>
        <v/>
      </c>
      <c r="AX3910" s="105" t="str">
        <f>IF(ISNUMBER($AV3910),INDEX($C$1:$AB$3985,$AV3910,AX$4),"")</f>
        <v/>
      </c>
      <c r="AY3910" s="128"/>
      <c r="AZ3910" s="128"/>
      <c r="BA3910" s="128" t="str">
        <f t="shared" si="421"/>
        <v/>
      </c>
      <c r="BB3910" s="105" t="str">
        <f>IF(ISNUMBER($BA3910),INDEX($C$1:$AB$3985,$BA3910,BB$4),"")</f>
        <v/>
      </c>
      <c r="BC3910" s="105"/>
    </row>
    <row r="3911" spans="1:55" x14ac:dyDescent="0.25">
      <c r="A3911" s="98"/>
      <c r="B3911" s="98"/>
      <c r="C3911" s="73"/>
      <c r="D3911" s="179"/>
      <c r="E3911" s="175"/>
      <c r="F3911" s="175"/>
      <c r="G3911" s="176"/>
      <c r="H3911" s="176"/>
      <c r="I3911" s="176"/>
      <c r="J3911" s="172"/>
      <c r="K3911" s="173"/>
      <c r="L3911" s="178"/>
      <c r="R3911" s="3"/>
      <c r="S3911" s="106"/>
      <c r="T3911" s="106"/>
      <c r="U3911" s="106"/>
      <c r="V3911" s="106"/>
      <c r="W3911" s="106"/>
      <c r="X3911" s="106"/>
      <c r="AB3911" s="188" t="str">
        <f t="shared" si="424"/>
        <v/>
      </c>
      <c r="AC3911" s="188" t="s">
        <v>1585</v>
      </c>
      <c r="AD3911" s="131"/>
      <c r="AE3911" s="131"/>
      <c r="AF3911" s="131"/>
      <c r="AG3911" s="131"/>
      <c r="AH3911" s="131"/>
      <c r="AI3911" s="131"/>
      <c r="AJ3911" s="128" t="str">
        <f t="shared" si="425"/>
        <v/>
      </c>
      <c r="AK3911" s="7" t="str">
        <f>IF(ISNUMBER($AJ3911),INDEX($C$1:$AB$3985,$AJ3911,AK$4),"")</f>
        <v/>
      </c>
      <c r="AL3911" s="7" t="str">
        <f>IF(ISNUMBER($AJ3911),INDEX($C$1:$AB$3985,$AJ3911,AL$4),"")</f>
        <v/>
      </c>
      <c r="AM3911" s="128"/>
      <c r="AN3911" s="128" t="str">
        <f t="shared" ref="AN3911:AN3974" si="427">IF(AN3910="","",IF(AN3910+1&lt;=$AH$7,AN3910+1,""))</f>
        <v/>
      </c>
      <c r="AO3911" s="7" t="str">
        <f t="shared" si="423"/>
        <v/>
      </c>
      <c r="AP3911" s="10" t="str">
        <f t="shared" si="423"/>
        <v/>
      </c>
      <c r="AQ3911" s="310">
        <f>IF(ISNUMBER(SEARCH($T$30,AO3911)),MAX(AQ$5:AQ3910)+1,0)</f>
        <v>0</v>
      </c>
      <c r="AR3911" s="310">
        <f>IF(ISNUMBER(SEARCH($T$31,AO3911)),MAX(AR$5:AR3910)+1,0)</f>
        <v>0</v>
      </c>
      <c r="AS3911" s="128" t="str">
        <f t="shared" si="426"/>
        <v/>
      </c>
      <c r="AT3911" s="105" t="str">
        <f>IF(ISNUMBER($AS3911),INDEX($C$1:$AB$3985,$AS3911,AT$4),"")</f>
        <v/>
      </c>
      <c r="AU3911" s="128"/>
      <c r="AV3911" s="128" t="str">
        <f t="shared" ref="AV3911:AV3974" si="428">IF(AV3910="","",IF(AV3910+1&lt;=$AH$9,AV3910+1,""))</f>
        <v/>
      </c>
      <c r="AW3911" s="105" t="str">
        <f>IF(ISNUMBER($AV3911),INDEX($C$1:$AB$3985,$AV3911,AW$4),"")</f>
        <v/>
      </c>
      <c r="AX3911" s="105" t="str">
        <f>IF(ISNUMBER($AV3911),INDEX($C$1:$AB$3985,$AV3911,AX$4),"")</f>
        <v/>
      </c>
      <c r="AY3911" s="128"/>
      <c r="AZ3911" s="128"/>
      <c r="BA3911" s="128" t="str">
        <f t="shared" ref="BA3911:BA3974" si="429">IF(BA3910="","",IF(BA3910+1&lt;=$AH$10,BA3910+1,""))</f>
        <v/>
      </c>
      <c r="BB3911" s="105" t="str">
        <f>IF(ISNUMBER($BA3911),INDEX($C$1:$AB$3985,$BA3911,BB$4),"")</f>
        <v/>
      </c>
      <c r="BC3911" s="105"/>
    </row>
    <row r="3912" spans="1:55" x14ac:dyDescent="0.25">
      <c r="A3912" s="98"/>
      <c r="B3912" s="98"/>
      <c r="C3912" s="73"/>
      <c r="D3912" s="179"/>
      <c r="E3912" s="175"/>
      <c r="F3912" s="175"/>
      <c r="G3912" s="176"/>
      <c r="H3912" s="176"/>
      <c r="I3912" s="176"/>
      <c r="J3912" s="172"/>
      <c r="K3912" s="173"/>
      <c r="L3912" s="178"/>
      <c r="R3912" s="3"/>
      <c r="S3912" s="106"/>
      <c r="T3912" s="106"/>
      <c r="U3912" s="106"/>
      <c r="V3912" s="106"/>
      <c r="W3912" s="106"/>
      <c r="X3912" s="106"/>
      <c r="AB3912" s="188" t="str">
        <f t="shared" si="424"/>
        <v/>
      </c>
      <c r="AC3912" s="188" t="s">
        <v>1585</v>
      </c>
      <c r="AD3912" s="131"/>
      <c r="AE3912" s="131"/>
      <c r="AF3912" s="131"/>
      <c r="AG3912" s="131"/>
      <c r="AH3912" s="131"/>
      <c r="AI3912" s="131"/>
      <c r="AJ3912" s="128" t="str">
        <f t="shared" si="425"/>
        <v/>
      </c>
      <c r="AK3912" s="7" t="str">
        <f>IF(ISNUMBER($AJ3912),INDEX($C$1:$AB$3985,$AJ3912,AK$4),"")</f>
        <v/>
      </c>
      <c r="AL3912" s="7" t="str">
        <f>IF(ISNUMBER($AJ3912),INDEX($C$1:$AB$3985,$AJ3912,AL$4),"")</f>
        <v/>
      </c>
      <c r="AM3912" s="128"/>
      <c r="AN3912" s="128" t="str">
        <f t="shared" si="427"/>
        <v/>
      </c>
      <c r="AO3912" s="7" t="str">
        <f t="shared" si="423"/>
        <v/>
      </c>
      <c r="AP3912" s="10" t="str">
        <f t="shared" si="423"/>
        <v/>
      </c>
      <c r="AQ3912" s="310">
        <f>IF(ISNUMBER(SEARCH($T$30,AO3912)),MAX(AQ$5:AQ3911)+1,0)</f>
        <v>0</v>
      </c>
      <c r="AR3912" s="310">
        <f>IF(ISNUMBER(SEARCH($T$31,AO3912)),MAX(AR$5:AR3911)+1,0)</f>
        <v>0</v>
      </c>
      <c r="AS3912" s="128" t="str">
        <f t="shared" si="426"/>
        <v/>
      </c>
      <c r="AT3912" s="105" t="str">
        <f>IF(ISNUMBER($AS3912),INDEX($C$1:$AB$3985,$AS3912,AT$4),"")</f>
        <v/>
      </c>
      <c r="AU3912" s="128"/>
      <c r="AV3912" s="128" t="str">
        <f t="shared" si="428"/>
        <v/>
      </c>
      <c r="AW3912" s="105" t="str">
        <f>IF(ISNUMBER($AV3912),INDEX($C$1:$AB$3985,$AV3912,AW$4),"")</f>
        <v/>
      </c>
      <c r="AX3912" s="105" t="str">
        <f>IF(ISNUMBER($AV3912),INDEX($C$1:$AB$3985,$AV3912,AX$4),"")</f>
        <v/>
      </c>
      <c r="AY3912" s="128"/>
      <c r="AZ3912" s="128"/>
      <c r="BA3912" s="128" t="str">
        <f t="shared" si="429"/>
        <v/>
      </c>
      <c r="BB3912" s="105" t="str">
        <f>IF(ISNUMBER($BA3912),INDEX($C$1:$AB$3985,$BA3912,BB$4),"")</f>
        <v/>
      </c>
      <c r="BC3912" s="105"/>
    </row>
    <row r="3913" spans="1:55" x14ac:dyDescent="0.25">
      <c r="A3913" s="98"/>
      <c r="B3913" s="98"/>
      <c r="C3913" s="73"/>
      <c r="D3913" s="179"/>
      <c r="E3913" s="175"/>
      <c r="F3913" s="175"/>
      <c r="G3913" s="176"/>
      <c r="H3913" s="176"/>
      <c r="I3913" s="176"/>
      <c r="J3913" s="172"/>
      <c r="K3913" s="173"/>
      <c r="L3913" s="178"/>
      <c r="R3913" s="3"/>
      <c r="S3913" s="106"/>
      <c r="T3913" s="106"/>
      <c r="U3913" s="106"/>
      <c r="V3913" s="106"/>
      <c r="W3913" s="106"/>
      <c r="X3913" s="106"/>
      <c r="AB3913" s="188" t="str">
        <f t="shared" si="424"/>
        <v/>
      </c>
      <c r="AC3913" s="188" t="s">
        <v>1585</v>
      </c>
      <c r="AD3913" s="131"/>
      <c r="AE3913" s="131"/>
      <c r="AF3913" s="131"/>
      <c r="AG3913" s="131"/>
      <c r="AH3913" s="131"/>
      <c r="AI3913" s="131"/>
      <c r="AJ3913" s="128" t="str">
        <f t="shared" si="425"/>
        <v/>
      </c>
      <c r="AK3913" s="7" t="str">
        <f>IF(ISNUMBER($AJ3913),INDEX($C$1:$AB$3985,$AJ3913,AK$4),"")</f>
        <v/>
      </c>
      <c r="AL3913" s="7" t="str">
        <f>IF(ISNUMBER($AJ3913),INDEX($C$1:$AB$3985,$AJ3913,AL$4),"")</f>
        <v/>
      </c>
      <c r="AM3913" s="128"/>
      <c r="AN3913" s="128" t="str">
        <f t="shared" si="427"/>
        <v/>
      </c>
      <c r="AO3913" s="7" t="str">
        <f t="shared" si="423"/>
        <v/>
      </c>
      <c r="AP3913" s="10" t="str">
        <f t="shared" si="423"/>
        <v/>
      </c>
      <c r="AQ3913" s="310">
        <f>IF(ISNUMBER(SEARCH($T$30,AO3913)),MAX(AQ$5:AQ3912)+1,0)</f>
        <v>0</v>
      </c>
      <c r="AR3913" s="310">
        <f>IF(ISNUMBER(SEARCH($T$31,AO3913)),MAX(AR$5:AR3912)+1,0)</f>
        <v>0</v>
      </c>
      <c r="AS3913" s="128" t="str">
        <f t="shared" si="426"/>
        <v/>
      </c>
      <c r="AT3913" s="105" t="str">
        <f>IF(ISNUMBER($AS3913),INDEX($C$1:$AB$3985,$AS3913,AT$4),"")</f>
        <v/>
      </c>
      <c r="AU3913" s="128"/>
      <c r="AV3913" s="128" t="str">
        <f t="shared" si="428"/>
        <v/>
      </c>
      <c r="AW3913" s="105" t="str">
        <f>IF(ISNUMBER($AV3913),INDEX($C$1:$AB$3985,$AV3913,AW$4),"")</f>
        <v/>
      </c>
      <c r="AX3913" s="105" t="str">
        <f>IF(ISNUMBER($AV3913),INDEX($C$1:$AB$3985,$AV3913,AX$4),"")</f>
        <v/>
      </c>
      <c r="AY3913" s="128"/>
      <c r="AZ3913" s="128"/>
      <c r="BA3913" s="128" t="str">
        <f t="shared" si="429"/>
        <v/>
      </c>
      <c r="BB3913" s="105" t="str">
        <f>IF(ISNUMBER($BA3913),INDEX($C$1:$AB$3985,$BA3913,BB$4),"")</f>
        <v/>
      </c>
      <c r="BC3913" s="105"/>
    </row>
    <row r="3914" spans="1:55" x14ac:dyDescent="0.25">
      <c r="A3914" s="98"/>
      <c r="B3914" s="98"/>
      <c r="C3914" s="73"/>
      <c r="D3914" s="179"/>
      <c r="E3914" s="175"/>
      <c r="F3914" s="175"/>
      <c r="G3914" s="176"/>
      <c r="H3914" s="176"/>
      <c r="I3914" s="176"/>
      <c r="J3914" s="172"/>
      <c r="K3914" s="173"/>
      <c r="L3914" s="178"/>
      <c r="R3914" s="3"/>
      <c r="S3914" s="106"/>
      <c r="T3914" s="106"/>
      <c r="U3914" s="106"/>
      <c r="V3914" s="106"/>
      <c r="W3914" s="106"/>
      <c r="X3914" s="106"/>
      <c r="AB3914" s="188" t="str">
        <f t="shared" si="424"/>
        <v/>
      </c>
      <c r="AC3914" s="188" t="s">
        <v>1585</v>
      </c>
      <c r="AD3914" s="131"/>
      <c r="AE3914" s="131"/>
      <c r="AF3914" s="131"/>
      <c r="AG3914" s="131"/>
      <c r="AH3914" s="131"/>
      <c r="AI3914" s="131"/>
      <c r="AJ3914" s="128" t="str">
        <f t="shared" si="425"/>
        <v/>
      </c>
      <c r="AK3914" s="7" t="str">
        <f>IF(ISNUMBER($AJ3914),INDEX($C$1:$AB$3985,$AJ3914,AK$4),"")</f>
        <v/>
      </c>
      <c r="AL3914" s="7" t="str">
        <f>IF(ISNUMBER($AJ3914),INDEX($C$1:$AB$3985,$AJ3914,AL$4),"")</f>
        <v/>
      </c>
      <c r="AM3914" s="128"/>
      <c r="AN3914" s="128" t="str">
        <f t="shared" si="427"/>
        <v/>
      </c>
      <c r="AO3914" s="7" t="str">
        <f t="shared" ref="AO3914:AP3945" si="430">IF(ISNUMBER($AN3914),INDEX($C$1:$AB$2294,$AN3914,AO$4),"")</f>
        <v/>
      </c>
      <c r="AP3914" s="10" t="str">
        <f t="shared" si="430"/>
        <v/>
      </c>
      <c r="AQ3914" s="310">
        <f>IF(ISNUMBER(SEARCH($T$30,AO3914)),MAX(AQ$5:AQ3913)+1,0)</f>
        <v>0</v>
      </c>
      <c r="AR3914" s="310">
        <f>IF(ISNUMBER(SEARCH($T$31,AO3914)),MAX(AR$5:AR3913)+1,0)</f>
        <v>0</v>
      </c>
      <c r="AS3914" s="128" t="str">
        <f t="shared" si="426"/>
        <v/>
      </c>
      <c r="AT3914" s="105" t="str">
        <f>IF(ISNUMBER($AS3914),INDEX($C$1:$AB$3985,$AS3914,AT$4),"")</f>
        <v/>
      </c>
      <c r="AU3914" s="128"/>
      <c r="AV3914" s="128" t="str">
        <f t="shared" si="428"/>
        <v/>
      </c>
      <c r="AW3914" s="105" t="str">
        <f>IF(ISNUMBER($AV3914),INDEX($C$1:$AB$3985,$AV3914,AW$4),"")</f>
        <v/>
      </c>
      <c r="AX3914" s="105" t="str">
        <f>IF(ISNUMBER($AV3914),INDEX($C$1:$AB$3985,$AV3914,AX$4),"")</f>
        <v/>
      </c>
      <c r="AY3914" s="128"/>
      <c r="AZ3914" s="128"/>
      <c r="BA3914" s="128" t="str">
        <f t="shared" si="429"/>
        <v/>
      </c>
      <c r="BB3914" s="105" t="str">
        <f>IF(ISNUMBER($BA3914),INDEX($C$1:$AB$3985,$BA3914,BB$4),"")</f>
        <v/>
      </c>
      <c r="BC3914" s="105"/>
    </row>
    <row r="3915" spans="1:55" x14ac:dyDescent="0.25">
      <c r="A3915" s="98"/>
      <c r="B3915" s="98"/>
      <c r="C3915" s="73"/>
      <c r="D3915" s="179"/>
      <c r="E3915" s="175"/>
      <c r="F3915" s="175"/>
      <c r="G3915" s="176"/>
      <c r="H3915" s="176"/>
      <c r="I3915" s="176"/>
      <c r="J3915" s="172"/>
      <c r="K3915" s="173"/>
      <c r="L3915" s="178"/>
      <c r="R3915" s="3"/>
      <c r="S3915" s="106"/>
      <c r="T3915" s="106"/>
      <c r="U3915" s="106"/>
      <c r="V3915" s="106"/>
      <c r="W3915" s="106"/>
      <c r="X3915" s="106"/>
      <c r="AB3915" s="188" t="str">
        <f t="shared" si="424"/>
        <v/>
      </c>
      <c r="AC3915" s="188" t="s">
        <v>1585</v>
      </c>
      <c r="AD3915" s="131"/>
      <c r="AE3915" s="131"/>
      <c r="AF3915" s="131"/>
      <c r="AG3915" s="131"/>
      <c r="AH3915" s="131"/>
      <c r="AI3915" s="131"/>
      <c r="AJ3915" s="128" t="str">
        <f t="shared" si="425"/>
        <v/>
      </c>
      <c r="AK3915" s="7" t="str">
        <f>IF(ISNUMBER($AJ3915),INDEX($C$1:$AB$3985,$AJ3915,AK$4),"")</f>
        <v/>
      </c>
      <c r="AL3915" s="7" t="str">
        <f>IF(ISNUMBER($AJ3915),INDEX($C$1:$AB$3985,$AJ3915,AL$4),"")</f>
        <v/>
      </c>
      <c r="AM3915" s="128"/>
      <c r="AN3915" s="128" t="str">
        <f t="shared" si="427"/>
        <v/>
      </c>
      <c r="AO3915" s="7" t="str">
        <f t="shared" si="430"/>
        <v/>
      </c>
      <c r="AP3915" s="10" t="str">
        <f t="shared" si="430"/>
        <v/>
      </c>
      <c r="AQ3915" s="310">
        <f>IF(ISNUMBER(SEARCH($T$30,AO3915)),MAX(AQ$5:AQ3914)+1,0)</f>
        <v>0</v>
      </c>
      <c r="AR3915" s="310">
        <f>IF(ISNUMBER(SEARCH($T$31,AO3915)),MAX(AR$5:AR3914)+1,0)</f>
        <v>0</v>
      </c>
      <c r="AS3915" s="128" t="str">
        <f t="shared" si="426"/>
        <v/>
      </c>
      <c r="AT3915" s="105" t="str">
        <f>IF(ISNUMBER($AS3915),INDEX($C$1:$AB$3985,$AS3915,AT$4),"")</f>
        <v/>
      </c>
      <c r="AU3915" s="128"/>
      <c r="AV3915" s="128" t="str">
        <f t="shared" si="428"/>
        <v/>
      </c>
      <c r="AW3915" s="105" t="str">
        <f>IF(ISNUMBER($AV3915),INDEX($C$1:$AB$3985,$AV3915,AW$4),"")</f>
        <v/>
      </c>
      <c r="AX3915" s="105" t="str">
        <f>IF(ISNUMBER($AV3915),INDEX($C$1:$AB$3985,$AV3915,AX$4),"")</f>
        <v/>
      </c>
      <c r="AY3915" s="128"/>
      <c r="AZ3915" s="128"/>
      <c r="BA3915" s="128" t="str">
        <f t="shared" si="429"/>
        <v/>
      </c>
      <c r="BB3915" s="105" t="str">
        <f>IF(ISNUMBER($BA3915),INDEX($C$1:$AB$3985,$BA3915,BB$4),"")</f>
        <v/>
      </c>
      <c r="BC3915" s="105"/>
    </row>
    <row r="3916" spans="1:55" x14ac:dyDescent="0.25">
      <c r="A3916" s="98"/>
      <c r="B3916" s="98"/>
      <c r="C3916" s="73"/>
      <c r="D3916" s="179"/>
      <c r="E3916" s="175"/>
      <c r="F3916" s="175"/>
      <c r="G3916" s="176"/>
      <c r="H3916" s="176"/>
      <c r="I3916" s="176"/>
      <c r="J3916" s="172"/>
      <c r="K3916" s="173"/>
      <c r="L3916" s="178"/>
      <c r="R3916" s="3"/>
      <c r="S3916" s="106"/>
      <c r="T3916" s="106"/>
      <c r="U3916" s="106"/>
      <c r="V3916" s="106"/>
      <c r="W3916" s="106"/>
      <c r="X3916" s="106"/>
      <c r="AB3916" s="188" t="str">
        <f t="shared" si="424"/>
        <v/>
      </c>
      <c r="AC3916" s="188" t="s">
        <v>1585</v>
      </c>
      <c r="AD3916" s="131"/>
      <c r="AE3916" s="131"/>
      <c r="AF3916" s="131"/>
      <c r="AG3916" s="131"/>
      <c r="AH3916" s="131"/>
      <c r="AI3916" s="131"/>
      <c r="AJ3916" s="128" t="str">
        <f t="shared" si="425"/>
        <v/>
      </c>
      <c r="AK3916" s="7" t="str">
        <f>IF(ISNUMBER($AJ3916),INDEX($C$1:$AB$3985,$AJ3916,AK$4),"")</f>
        <v/>
      </c>
      <c r="AL3916" s="7" t="str">
        <f>IF(ISNUMBER($AJ3916),INDEX($C$1:$AB$3985,$AJ3916,AL$4),"")</f>
        <v/>
      </c>
      <c r="AM3916" s="128"/>
      <c r="AN3916" s="128" t="str">
        <f t="shared" si="427"/>
        <v/>
      </c>
      <c r="AO3916" s="7" t="str">
        <f t="shared" si="430"/>
        <v/>
      </c>
      <c r="AP3916" s="10" t="str">
        <f t="shared" si="430"/>
        <v/>
      </c>
      <c r="AQ3916" s="310">
        <f>IF(ISNUMBER(SEARCH($T$30,AO3916)),MAX(AQ$5:AQ3915)+1,0)</f>
        <v>0</v>
      </c>
      <c r="AR3916" s="310">
        <f>IF(ISNUMBER(SEARCH($T$31,AO3916)),MAX(AR$5:AR3915)+1,0)</f>
        <v>0</v>
      </c>
      <c r="AS3916" s="128" t="str">
        <f t="shared" si="426"/>
        <v/>
      </c>
      <c r="AT3916" s="105" t="str">
        <f>IF(ISNUMBER($AS3916),INDEX($C$1:$AB$3985,$AS3916,AT$4),"")</f>
        <v/>
      </c>
      <c r="AU3916" s="128"/>
      <c r="AV3916" s="128" t="str">
        <f t="shared" si="428"/>
        <v/>
      </c>
      <c r="AW3916" s="105" t="str">
        <f>IF(ISNUMBER($AV3916),INDEX($C$1:$AB$3985,$AV3916,AW$4),"")</f>
        <v/>
      </c>
      <c r="AX3916" s="105" t="str">
        <f>IF(ISNUMBER($AV3916),INDEX($C$1:$AB$3985,$AV3916,AX$4),"")</f>
        <v/>
      </c>
      <c r="AY3916" s="128"/>
      <c r="AZ3916" s="128"/>
      <c r="BA3916" s="128" t="str">
        <f t="shared" si="429"/>
        <v/>
      </c>
      <c r="BB3916" s="105" t="str">
        <f>IF(ISNUMBER($BA3916),INDEX($C$1:$AB$3985,$BA3916,BB$4),"")</f>
        <v/>
      </c>
      <c r="BC3916" s="105"/>
    </row>
    <row r="3917" spans="1:55" x14ac:dyDescent="0.25">
      <c r="A3917" s="98"/>
      <c r="B3917" s="98"/>
      <c r="C3917" s="73"/>
      <c r="D3917" s="179"/>
      <c r="E3917" s="175"/>
      <c r="F3917" s="175"/>
      <c r="G3917" s="176"/>
      <c r="H3917" s="176"/>
      <c r="I3917" s="176"/>
      <c r="J3917" s="172"/>
      <c r="K3917" s="173"/>
      <c r="L3917" s="178"/>
      <c r="R3917" s="3"/>
      <c r="S3917" s="106"/>
      <c r="T3917" s="106"/>
      <c r="U3917" s="106"/>
      <c r="V3917" s="106"/>
      <c r="W3917" s="106"/>
      <c r="X3917" s="106"/>
      <c r="AB3917" s="188" t="str">
        <f t="shared" si="424"/>
        <v/>
      </c>
      <c r="AC3917" s="188" t="s">
        <v>1585</v>
      </c>
      <c r="AD3917" s="131"/>
      <c r="AE3917" s="131"/>
      <c r="AF3917" s="131"/>
      <c r="AG3917" s="131"/>
      <c r="AH3917" s="131"/>
      <c r="AI3917" s="131"/>
      <c r="AJ3917" s="128" t="str">
        <f t="shared" si="425"/>
        <v/>
      </c>
      <c r="AK3917" s="7" t="str">
        <f>IF(ISNUMBER($AJ3917),INDEX($C$1:$AB$3985,$AJ3917,AK$4),"")</f>
        <v/>
      </c>
      <c r="AL3917" s="7" t="str">
        <f>IF(ISNUMBER($AJ3917),INDEX($C$1:$AB$3985,$AJ3917,AL$4),"")</f>
        <v/>
      </c>
      <c r="AM3917" s="128"/>
      <c r="AN3917" s="128" t="str">
        <f t="shared" si="427"/>
        <v/>
      </c>
      <c r="AO3917" s="7" t="str">
        <f t="shared" si="430"/>
        <v/>
      </c>
      <c r="AP3917" s="10" t="str">
        <f t="shared" si="430"/>
        <v/>
      </c>
      <c r="AQ3917" s="310">
        <f>IF(ISNUMBER(SEARCH($T$30,AO3917)),MAX(AQ$5:AQ3916)+1,0)</f>
        <v>0</v>
      </c>
      <c r="AR3917" s="310">
        <f>IF(ISNUMBER(SEARCH($T$31,AO3917)),MAX(AR$5:AR3916)+1,0)</f>
        <v>0</v>
      </c>
      <c r="AS3917" s="128" t="str">
        <f t="shared" si="426"/>
        <v/>
      </c>
      <c r="AT3917" s="105" t="str">
        <f>IF(ISNUMBER($AS3917),INDEX($C$1:$AB$3985,$AS3917,AT$4),"")</f>
        <v/>
      </c>
      <c r="AU3917" s="128"/>
      <c r="AV3917" s="128" t="str">
        <f t="shared" si="428"/>
        <v/>
      </c>
      <c r="AW3917" s="105" t="str">
        <f>IF(ISNUMBER($AV3917),INDEX($C$1:$AB$3985,$AV3917,AW$4),"")</f>
        <v/>
      </c>
      <c r="AX3917" s="105" t="str">
        <f>IF(ISNUMBER($AV3917),INDEX($C$1:$AB$3985,$AV3917,AX$4),"")</f>
        <v/>
      </c>
      <c r="AY3917" s="128"/>
      <c r="AZ3917" s="128"/>
      <c r="BA3917" s="128" t="str">
        <f t="shared" si="429"/>
        <v/>
      </c>
      <c r="BB3917" s="105" t="str">
        <f>IF(ISNUMBER($BA3917),INDEX($C$1:$AB$3985,$BA3917,BB$4),"")</f>
        <v/>
      </c>
      <c r="BC3917" s="105"/>
    </row>
    <row r="3918" spans="1:55" x14ac:dyDescent="0.25">
      <c r="A3918" s="98"/>
      <c r="B3918" s="98"/>
      <c r="C3918" s="73"/>
      <c r="D3918" s="179"/>
      <c r="E3918" s="175"/>
      <c r="F3918" s="175"/>
      <c r="G3918" s="176"/>
      <c r="H3918" s="176"/>
      <c r="I3918" s="176"/>
      <c r="J3918" s="172"/>
      <c r="K3918" s="173"/>
      <c r="L3918" s="178"/>
      <c r="R3918" s="3"/>
      <c r="S3918" s="106"/>
      <c r="T3918" s="106"/>
      <c r="U3918" s="106"/>
      <c r="V3918" s="106"/>
      <c r="W3918" s="106"/>
      <c r="X3918" s="106"/>
      <c r="AB3918" s="188" t="str">
        <f t="shared" si="424"/>
        <v/>
      </c>
      <c r="AC3918" s="188" t="s">
        <v>1585</v>
      </c>
      <c r="AD3918" s="131"/>
      <c r="AE3918" s="131"/>
      <c r="AF3918" s="131"/>
      <c r="AG3918" s="131"/>
      <c r="AH3918" s="131"/>
      <c r="AI3918" s="131"/>
      <c r="AJ3918" s="128" t="str">
        <f t="shared" si="425"/>
        <v/>
      </c>
      <c r="AK3918" s="7" t="str">
        <f>IF(ISNUMBER($AJ3918),INDEX($C$1:$AB$3985,$AJ3918,AK$4),"")</f>
        <v/>
      </c>
      <c r="AL3918" s="7" t="str">
        <f>IF(ISNUMBER($AJ3918),INDEX($C$1:$AB$3985,$AJ3918,AL$4),"")</f>
        <v/>
      </c>
      <c r="AM3918" s="128"/>
      <c r="AN3918" s="128" t="str">
        <f t="shared" si="427"/>
        <v/>
      </c>
      <c r="AO3918" s="7" t="str">
        <f t="shared" si="430"/>
        <v/>
      </c>
      <c r="AP3918" s="10" t="str">
        <f t="shared" si="430"/>
        <v/>
      </c>
      <c r="AQ3918" s="310">
        <f>IF(ISNUMBER(SEARCH($T$30,AO3918)),MAX(AQ$5:AQ3917)+1,0)</f>
        <v>0</v>
      </c>
      <c r="AR3918" s="310">
        <f>IF(ISNUMBER(SEARCH($T$31,AO3918)),MAX(AR$5:AR3917)+1,0)</f>
        <v>0</v>
      </c>
      <c r="AS3918" s="128" t="str">
        <f t="shared" si="426"/>
        <v/>
      </c>
      <c r="AT3918" s="105" t="str">
        <f>IF(ISNUMBER($AS3918),INDEX($C$1:$AB$3985,$AS3918,AT$4),"")</f>
        <v/>
      </c>
      <c r="AU3918" s="128"/>
      <c r="AV3918" s="128" t="str">
        <f t="shared" si="428"/>
        <v/>
      </c>
      <c r="AW3918" s="105" t="str">
        <f>IF(ISNUMBER($AV3918),INDEX($C$1:$AB$3985,$AV3918,AW$4),"")</f>
        <v/>
      </c>
      <c r="AX3918" s="105" t="str">
        <f>IF(ISNUMBER($AV3918),INDEX($C$1:$AB$3985,$AV3918,AX$4),"")</f>
        <v/>
      </c>
      <c r="AY3918" s="128"/>
      <c r="AZ3918" s="128"/>
      <c r="BA3918" s="128" t="str">
        <f t="shared" si="429"/>
        <v/>
      </c>
      <c r="BB3918" s="105" t="str">
        <f>IF(ISNUMBER($BA3918),INDEX($C$1:$AB$3985,$BA3918,BB$4),"")</f>
        <v/>
      </c>
      <c r="BC3918" s="105"/>
    </row>
    <row r="3919" spans="1:55" x14ac:dyDescent="0.25">
      <c r="A3919" s="98"/>
      <c r="B3919" s="98"/>
      <c r="C3919" s="73"/>
      <c r="D3919" s="179"/>
      <c r="E3919" s="175"/>
      <c r="F3919" s="175"/>
      <c r="G3919" s="176"/>
      <c r="H3919" s="176"/>
      <c r="I3919" s="176"/>
      <c r="J3919" s="172"/>
      <c r="K3919" s="173"/>
      <c r="L3919" s="178"/>
      <c r="R3919" s="3"/>
      <c r="S3919" s="106"/>
      <c r="T3919" s="106"/>
      <c r="U3919" s="106"/>
      <c r="V3919" s="106"/>
      <c r="W3919" s="106"/>
      <c r="X3919" s="106"/>
      <c r="AB3919" s="188" t="str">
        <f t="shared" si="424"/>
        <v/>
      </c>
      <c r="AC3919" s="188" t="s">
        <v>1585</v>
      </c>
      <c r="AD3919" s="131"/>
      <c r="AE3919" s="131"/>
      <c r="AF3919" s="131"/>
      <c r="AG3919" s="131"/>
      <c r="AH3919" s="131"/>
      <c r="AI3919" s="131"/>
      <c r="AJ3919" s="128" t="str">
        <f t="shared" si="425"/>
        <v/>
      </c>
      <c r="AK3919" s="7" t="str">
        <f>IF(ISNUMBER($AJ3919),INDEX($C$1:$AB$3985,$AJ3919,AK$4),"")</f>
        <v/>
      </c>
      <c r="AL3919" s="7" t="str">
        <f>IF(ISNUMBER($AJ3919),INDEX($C$1:$AB$3985,$AJ3919,AL$4),"")</f>
        <v/>
      </c>
      <c r="AM3919" s="128"/>
      <c r="AN3919" s="128" t="str">
        <f t="shared" si="427"/>
        <v/>
      </c>
      <c r="AO3919" s="7" t="str">
        <f t="shared" si="430"/>
        <v/>
      </c>
      <c r="AP3919" s="10" t="str">
        <f t="shared" si="430"/>
        <v/>
      </c>
      <c r="AQ3919" s="310">
        <f>IF(ISNUMBER(SEARCH($T$30,AO3919)),MAX(AQ$5:AQ3918)+1,0)</f>
        <v>0</v>
      </c>
      <c r="AR3919" s="310">
        <f>IF(ISNUMBER(SEARCH($T$31,AO3919)),MAX(AR$5:AR3918)+1,0)</f>
        <v>0</v>
      </c>
      <c r="AS3919" s="128" t="str">
        <f t="shared" si="426"/>
        <v/>
      </c>
      <c r="AT3919" s="105" t="str">
        <f>IF(ISNUMBER($AS3919),INDEX($C$1:$AB$3985,$AS3919,AT$4),"")</f>
        <v/>
      </c>
      <c r="AU3919" s="128"/>
      <c r="AV3919" s="128" t="str">
        <f t="shared" si="428"/>
        <v/>
      </c>
      <c r="AW3919" s="105" t="str">
        <f>IF(ISNUMBER($AV3919),INDEX($C$1:$AB$3985,$AV3919,AW$4),"")</f>
        <v/>
      </c>
      <c r="AX3919" s="105" t="str">
        <f>IF(ISNUMBER($AV3919),INDEX($C$1:$AB$3985,$AV3919,AX$4),"")</f>
        <v/>
      </c>
      <c r="AY3919" s="128"/>
      <c r="AZ3919" s="128"/>
      <c r="BA3919" s="128" t="str">
        <f t="shared" si="429"/>
        <v/>
      </c>
      <c r="BB3919" s="105" t="str">
        <f>IF(ISNUMBER($BA3919),INDEX($C$1:$AB$3985,$BA3919,BB$4),"")</f>
        <v/>
      </c>
      <c r="BC3919" s="105"/>
    </row>
    <row r="3920" spans="1:55" x14ac:dyDescent="0.25">
      <c r="A3920" s="98"/>
      <c r="B3920" s="98"/>
      <c r="C3920" s="73"/>
      <c r="D3920" s="179"/>
      <c r="E3920" s="175"/>
      <c r="F3920" s="175"/>
      <c r="G3920" s="176"/>
      <c r="H3920" s="176"/>
      <c r="I3920" s="176"/>
      <c r="J3920" s="172"/>
      <c r="K3920" s="173"/>
      <c r="L3920" s="178"/>
      <c r="R3920" s="3"/>
      <c r="S3920" s="106"/>
      <c r="T3920" s="106"/>
      <c r="U3920" s="106"/>
      <c r="V3920" s="106"/>
      <c r="W3920" s="106"/>
      <c r="X3920" s="106"/>
      <c r="AB3920" s="188" t="str">
        <f t="shared" si="424"/>
        <v/>
      </c>
      <c r="AC3920" s="188" t="s">
        <v>1585</v>
      </c>
      <c r="AD3920" s="131"/>
      <c r="AE3920" s="131"/>
      <c r="AF3920" s="131"/>
      <c r="AG3920" s="131"/>
      <c r="AH3920" s="131"/>
      <c r="AI3920" s="131"/>
      <c r="AJ3920" s="128" t="str">
        <f t="shared" si="425"/>
        <v/>
      </c>
      <c r="AK3920" s="7" t="str">
        <f>IF(ISNUMBER($AJ3920),INDEX($C$1:$AB$3985,$AJ3920,AK$4),"")</f>
        <v/>
      </c>
      <c r="AL3920" s="7" t="str">
        <f>IF(ISNUMBER($AJ3920),INDEX($C$1:$AB$3985,$AJ3920,AL$4),"")</f>
        <v/>
      </c>
      <c r="AM3920" s="128"/>
      <c r="AN3920" s="128" t="str">
        <f t="shared" si="427"/>
        <v/>
      </c>
      <c r="AO3920" s="7" t="str">
        <f t="shared" si="430"/>
        <v/>
      </c>
      <c r="AP3920" s="10" t="str">
        <f t="shared" si="430"/>
        <v/>
      </c>
      <c r="AQ3920" s="310">
        <f>IF(ISNUMBER(SEARCH($T$30,AO3920)),MAX(AQ$5:AQ3919)+1,0)</f>
        <v>0</v>
      </c>
      <c r="AR3920" s="310">
        <f>IF(ISNUMBER(SEARCH($T$31,AO3920)),MAX(AR$5:AR3919)+1,0)</f>
        <v>0</v>
      </c>
      <c r="AS3920" s="128" t="str">
        <f t="shared" si="426"/>
        <v/>
      </c>
      <c r="AT3920" s="105" t="str">
        <f>IF(ISNUMBER($AS3920),INDEX($C$1:$AB$3985,$AS3920,AT$4),"")</f>
        <v/>
      </c>
      <c r="AU3920" s="128"/>
      <c r="AV3920" s="128" t="str">
        <f t="shared" si="428"/>
        <v/>
      </c>
      <c r="AW3920" s="105" t="str">
        <f>IF(ISNUMBER($AV3920),INDEX($C$1:$AB$3985,$AV3920,AW$4),"")</f>
        <v/>
      </c>
      <c r="AX3920" s="105" t="str">
        <f>IF(ISNUMBER($AV3920),INDEX($C$1:$AB$3985,$AV3920,AX$4),"")</f>
        <v/>
      </c>
      <c r="AY3920" s="128"/>
      <c r="AZ3920" s="128"/>
      <c r="BA3920" s="128" t="str">
        <f t="shared" si="429"/>
        <v/>
      </c>
      <c r="BB3920" s="105" t="str">
        <f>IF(ISNUMBER($BA3920),INDEX($C$1:$AB$3985,$BA3920,BB$4),"")</f>
        <v/>
      </c>
      <c r="BC3920" s="105"/>
    </row>
    <row r="3921" spans="1:55" x14ac:dyDescent="0.25">
      <c r="A3921" s="98"/>
      <c r="B3921" s="98"/>
      <c r="C3921" s="73"/>
      <c r="D3921" s="179"/>
      <c r="E3921" s="175"/>
      <c r="F3921" s="175"/>
      <c r="G3921" s="176"/>
      <c r="H3921" s="176"/>
      <c r="I3921" s="176"/>
      <c r="J3921" s="172"/>
      <c r="K3921" s="173"/>
      <c r="L3921" s="178"/>
      <c r="R3921" s="3"/>
      <c r="S3921" s="106"/>
      <c r="T3921" s="106"/>
      <c r="U3921" s="106"/>
      <c r="V3921" s="106"/>
      <c r="W3921" s="106"/>
      <c r="X3921" s="106"/>
      <c r="AB3921" s="188" t="str">
        <f t="shared" si="424"/>
        <v/>
      </c>
      <c r="AC3921" s="188" t="s">
        <v>1585</v>
      </c>
      <c r="AD3921" s="131"/>
      <c r="AE3921" s="131"/>
      <c r="AF3921" s="131"/>
      <c r="AG3921" s="131"/>
      <c r="AH3921" s="131"/>
      <c r="AI3921" s="131"/>
      <c r="AJ3921" s="128" t="str">
        <f t="shared" si="425"/>
        <v/>
      </c>
      <c r="AK3921" s="7" t="str">
        <f>IF(ISNUMBER($AJ3921),INDEX($C$1:$AB$3985,$AJ3921,AK$4),"")</f>
        <v/>
      </c>
      <c r="AL3921" s="7" t="str">
        <f>IF(ISNUMBER($AJ3921),INDEX($C$1:$AB$3985,$AJ3921,AL$4),"")</f>
        <v/>
      </c>
      <c r="AM3921" s="128"/>
      <c r="AN3921" s="128" t="str">
        <f t="shared" si="427"/>
        <v/>
      </c>
      <c r="AO3921" s="7" t="str">
        <f t="shared" si="430"/>
        <v/>
      </c>
      <c r="AP3921" s="10" t="str">
        <f t="shared" si="430"/>
        <v/>
      </c>
      <c r="AQ3921" s="310">
        <f>IF(ISNUMBER(SEARCH($T$30,AO3921)),MAX(AQ$5:AQ3920)+1,0)</f>
        <v>0</v>
      </c>
      <c r="AR3921" s="310">
        <f>IF(ISNUMBER(SEARCH($T$31,AO3921)),MAX(AR$5:AR3920)+1,0)</f>
        <v>0</v>
      </c>
      <c r="AS3921" s="128" t="str">
        <f t="shared" si="426"/>
        <v/>
      </c>
      <c r="AT3921" s="105" t="str">
        <f>IF(ISNUMBER($AS3921),INDEX($C$1:$AB$3985,$AS3921,AT$4),"")</f>
        <v/>
      </c>
      <c r="AU3921" s="128"/>
      <c r="AV3921" s="128" t="str">
        <f t="shared" si="428"/>
        <v/>
      </c>
      <c r="AW3921" s="105" t="str">
        <f>IF(ISNUMBER($AV3921),INDEX($C$1:$AB$3985,$AV3921,AW$4),"")</f>
        <v/>
      </c>
      <c r="AX3921" s="105" t="str">
        <f>IF(ISNUMBER($AV3921),INDEX($C$1:$AB$3985,$AV3921,AX$4),"")</f>
        <v/>
      </c>
      <c r="AY3921" s="128"/>
      <c r="AZ3921" s="128"/>
      <c r="BA3921" s="128" t="str">
        <f t="shared" si="429"/>
        <v/>
      </c>
      <c r="BB3921" s="105" t="str">
        <f>IF(ISNUMBER($BA3921),INDEX($C$1:$AB$3985,$BA3921,BB$4),"")</f>
        <v/>
      </c>
      <c r="BC3921" s="105"/>
    </row>
    <row r="3922" spans="1:55" x14ac:dyDescent="0.25">
      <c r="A3922" s="98"/>
      <c r="B3922" s="98"/>
      <c r="C3922" s="73"/>
      <c r="D3922" s="179"/>
      <c r="E3922" s="175"/>
      <c r="F3922" s="175"/>
      <c r="G3922" s="176"/>
      <c r="H3922" s="176"/>
      <c r="I3922" s="176"/>
      <c r="J3922" s="172"/>
      <c r="K3922" s="173"/>
      <c r="L3922" s="178"/>
      <c r="R3922" s="3"/>
      <c r="S3922" s="106"/>
      <c r="T3922" s="106"/>
      <c r="U3922" s="106"/>
      <c r="V3922" s="106"/>
      <c r="W3922" s="106"/>
      <c r="X3922" s="106"/>
      <c r="AB3922" s="188" t="str">
        <f t="shared" si="424"/>
        <v/>
      </c>
      <c r="AC3922" s="188" t="s">
        <v>1585</v>
      </c>
      <c r="AD3922" s="131"/>
      <c r="AE3922" s="131"/>
      <c r="AF3922" s="131"/>
      <c r="AG3922" s="131"/>
      <c r="AH3922" s="131"/>
      <c r="AI3922" s="131"/>
      <c r="AJ3922" s="128" t="str">
        <f t="shared" si="425"/>
        <v/>
      </c>
      <c r="AK3922" s="7" t="str">
        <f>IF(ISNUMBER($AJ3922),INDEX($C$1:$AB$3985,$AJ3922,AK$4),"")</f>
        <v/>
      </c>
      <c r="AL3922" s="7" t="str">
        <f>IF(ISNUMBER($AJ3922),INDEX($C$1:$AB$3985,$AJ3922,AL$4),"")</f>
        <v/>
      </c>
      <c r="AM3922" s="128"/>
      <c r="AN3922" s="128" t="str">
        <f t="shared" si="427"/>
        <v/>
      </c>
      <c r="AO3922" s="7" t="str">
        <f t="shared" si="430"/>
        <v/>
      </c>
      <c r="AP3922" s="10" t="str">
        <f t="shared" si="430"/>
        <v/>
      </c>
      <c r="AQ3922" s="310">
        <f>IF(ISNUMBER(SEARCH($T$30,AO3922)),MAX(AQ$5:AQ3921)+1,0)</f>
        <v>0</v>
      </c>
      <c r="AR3922" s="310">
        <f>IF(ISNUMBER(SEARCH($T$31,AO3922)),MAX(AR$5:AR3921)+1,0)</f>
        <v>0</v>
      </c>
      <c r="AS3922" s="128" t="str">
        <f t="shared" si="426"/>
        <v/>
      </c>
      <c r="AT3922" s="105" t="str">
        <f>IF(ISNUMBER($AS3922),INDEX($C$1:$AB$3985,$AS3922,AT$4),"")</f>
        <v/>
      </c>
      <c r="AU3922" s="128"/>
      <c r="AV3922" s="128" t="str">
        <f t="shared" si="428"/>
        <v/>
      </c>
      <c r="AW3922" s="105" t="str">
        <f>IF(ISNUMBER($AV3922),INDEX($C$1:$AB$3985,$AV3922,AW$4),"")</f>
        <v/>
      </c>
      <c r="AX3922" s="105" t="str">
        <f>IF(ISNUMBER($AV3922),INDEX($C$1:$AB$3985,$AV3922,AX$4),"")</f>
        <v/>
      </c>
      <c r="AY3922" s="128"/>
      <c r="AZ3922" s="128"/>
      <c r="BA3922" s="128" t="str">
        <f t="shared" si="429"/>
        <v/>
      </c>
      <c r="BB3922" s="105" t="str">
        <f>IF(ISNUMBER($BA3922),INDEX($C$1:$AB$3985,$BA3922,BB$4),"")</f>
        <v/>
      </c>
      <c r="BC3922" s="105"/>
    </row>
    <row r="3923" spans="1:55" x14ac:dyDescent="0.25">
      <c r="A3923" s="98"/>
      <c r="B3923" s="98"/>
      <c r="C3923" s="73"/>
      <c r="D3923" s="179"/>
      <c r="E3923" s="175"/>
      <c r="F3923" s="175"/>
      <c r="G3923" s="176"/>
      <c r="H3923" s="176"/>
      <c r="I3923" s="176"/>
      <c r="J3923" s="172"/>
      <c r="K3923" s="173"/>
      <c r="L3923" s="178"/>
      <c r="R3923" s="3"/>
      <c r="S3923" s="106"/>
      <c r="T3923" s="106"/>
      <c r="U3923" s="106"/>
      <c r="V3923" s="106"/>
      <c r="W3923" s="106"/>
      <c r="X3923" s="106"/>
      <c r="AB3923" s="188" t="str">
        <f t="shared" si="424"/>
        <v/>
      </c>
      <c r="AC3923" s="188" t="s">
        <v>1585</v>
      </c>
      <c r="AD3923" s="131"/>
      <c r="AE3923" s="131"/>
      <c r="AF3923" s="131"/>
      <c r="AG3923" s="131"/>
      <c r="AH3923" s="131"/>
      <c r="AI3923" s="131"/>
      <c r="AJ3923" s="128" t="str">
        <f t="shared" si="425"/>
        <v/>
      </c>
      <c r="AK3923" s="7" t="str">
        <f>IF(ISNUMBER($AJ3923),INDEX($C$1:$AB$3985,$AJ3923,AK$4),"")</f>
        <v/>
      </c>
      <c r="AL3923" s="7" t="str">
        <f>IF(ISNUMBER($AJ3923),INDEX($C$1:$AB$3985,$AJ3923,AL$4),"")</f>
        <v/>
      </c>
      <c r="AM3923" s="128"/>
      <c r="AN3923" s="128" t="str">
        <f t="shared" si="427"/>
        <v/>
      </c>
      <c r="AO3923" s="7" t="str">
        <f t="shared" si="430"/>
        <v/>
      </c>
      <c r="AP3923" s="10" t="str">
        <f t="shared" si="430"/>
        <v/>
      </c>
      <c r="AQ3923" s="310">
        <f>IF(ISNUMBER(SEARCH($T$30,AO3923)),MAX(AQ$5:AQ3922)+1,0)</f>
        <v>0</v>
      </c>
      <c r="AR3923" s="310">
        <f>IF(ISNUMBER(SEARCH($T$31,AO3923)),MAX(AR$5:AR3922)+1,0)</f>
        <v>0</v>
      </c>
      <c r="AS3923" s="128" t="str">
        <f t="shared" si="426"/>
        <v/>
      </c>
      <c r="AT3923" s="105" t="str">
        <f>IF(ISNUMBER($AS3923),INDEX($C$1:$AB$3985,$AS3923,AT$4),"")</f>
        <v/>
      </c>
      <c r="AU3923" s="128"/>
      <c r="AV3923" s="128" t="str">
        <f t="shared" si="428"/>
        <v/>
      </c>
      <c r="AW3923" s="105" t="str">
        <f>IF(ISNUMBER($AV3923),INDEX($C$1:$AB$3985,$AV3923,AW$4),"")</f>
        <v/>
      </c>
      <c r="AX3923" s="105" t="str">
        <f>IF(ISNUMBER($AV3923),INDEX($C$1:$AB$3985,$AV3923,AX$4),"")</f>
        <v/>
      </c>
      <c r="AY3923" s="128"/>
      <c r="AZ3923" s="128"/>
      <c r="BA3923" s="128" t="str">
        <f t="shared" si="429"/>
        <v/>
      </c>
      <c r="BB3923" s="105" t="str">
        <f>IF(ISNUMBER($BA3923),INDEX($C$1:$AB$3985,$BA3923,BB$4),"")</f>
        <v/>
      </c>
      <c r="BC3923" s="105"/>
    </row>
    <row r="3924" spans="1:55" x14ac:dyDescent="0.25">
      <c r="A3924" s="98"/>
      <c r="B3924" s="98"/>
      <c r="C3924" s="73"/>
      <c r="D3924" s="179"/>
      <c r="E3924" s="175"/>
      <c r="F3924" s="175"/>
      <c r="G3924" s="176"/>
      <c r="H3924" s="176"/>
      <c r="I3924" s="176"/>
      <c r="J3924" s="172"/>
      <c r="K3924" s="173"/>
      <c r="L3924" s="178"/>
      <c r="R3924" s="3"/>
      <c r="S3924" s="106"/>
      <c r="T3924" s="106"/>
      <c r="U3924" s="106"/>
      <c r="V3924" s="106"/>
      <c r="W3924" s="106"/>
      <c r="X3924" s="106"/>
      <c r="AB3924" s="188" t="str">
        <f t="shared" si="424"/>
        <v/>
      </c>
      <c r="AC3924" s="188" t="s">
        <v>1585</v>
      </c>
      <c r="AD3924" s="131"/>
      <c r="AE3924" s="131"/>
      <c r="AF3924" s="131"/>
      <c r="AG3924" s="131"/>
      <c r="AH3924" s="131"/>
      <c r="AI3924" s="131"/>
      <c r="AJ3924" s="128" t="str">
        <f t="shared" si="425"/>
        <v/>
      </c>
      <c r="AK3924" s="7" t="str">
        <f>IF(ISNUMBER($AJ3924),INDEX($C$1:$AB$3985,$AJ3924,AK$4),"")</f>
        <v/>
      </c>
      <c r="AL3924" s="7" t="str">
        <f>IF(ISNUMBER($AJ3924),INDEX($C$1:$AB$3985,$AJ3924,AL$4),"")</f>
        <v/>
      </c>
      <c r="AM3924" s="128"/>
      <c r="AN3924" s="128" t="str">
        <f t="shared" si="427"/>
        <v/>
      </c>
      <c r="AO3924" s="7" t="str">
        <f t="shared" si="430"/>
        <v/>
      </c>
      <c r="AP3924" s="10" t="str">
        <f t="shared" si="430"/>
        <v/>
      </c>
      <c r="AQ3924" s="310">
        <f>IF(ISNUMBER(SEARCH($T$30,AO3924)),MAX(AQ$5:AQ3923)+1,0)</f>
        <v>0</v>
      </c>
      <c r="AR3924" s="310">
        <f>IF(ISNUMBER(SEARCH($T$31,AO3924)),MAX(AR$5:AR3923)+1,0)</f>
        <v>0</v>
      </c>
      <c r="AS3924" s="128" t="str">
        <f t="shared" si="426"/>
        <v/>
      </c>
      <c r="AT3924" s="105" t="str">
        <f>IF(ISNUMBER($AS3924),INDEX($C$1:$AB$3985,$AS3924,AT$4),"")</f>
        <v/>
      </c>
      <c r="AU3924" s="128"/>
      <c r="AV3924" s="128" t="str">
        <f t="shared" si="428"/>
        <v/>
      </c>
      <c r="AW3924" s="105" t="str">
        <f>IF(ISNUMBER($AV3924),INDEX($C$1:$AB$3985,$AV3924,AW$4),"")</f>
        <v/>
      </c>
      <c r="AX3924" s="105" t="str">
        <f>IF(ISNUMBER($AV3924),INDEX($C$1:$AB$3985,$AV3924,AX$4),"")</f>
        <v/>
      </c>
      <c r="AY3924" s="128"/>
      <c r="AZ3924" s="128"/>
      <c r="BA3924" s="128" t="str">
        <f t="shared" si="429"/>
        <v/>
      </c>
      <c r="BB3924" s="105" t="str">
        <f>IF(ISNUMBER($BA3924),INDEX($C$1:$AB$3985,$BA3924,BB$4),"")</f>
        <v/>
      </c>
      <c r="BC3924" s="105"/>
    </row>
    <row r="3925" spans="1:55" x14ac:dyDescent="0.25">
      <c r="A3925" s="98"/>
      <c r="B3925" s="98"/>
      <c r="C3925" s="73"/>
      <c r="D3925" s="179"/>
      <c r="E3925" s="175"/>
      <c r="F3925" s="175"/>
      <c r="G3925" s="176"/>
      <c r="H3925" s="176"/>
      <c r="I3925" s="176"/>
      <c r="J3925" s="172"/>
      <c r="K3925" s="173"/>
      <c r="L3925" s="178"/>
      <c r="R3925" s="3"/>
      <c r="S3925" s="106"/>
      <c r="T3925" s="106"/>
      <c r="U3925" s="106"/>
      <c r="V3925" s="106"/>
      <c r="W3925" s="106"/>
      <c r="X3925" s="106"/>
      <c r="AB3925" s="188" t="str">
        <f t="shared" si="424"/>
        <v/>
      </c>
      <c r="AC3925" s="188" t="s">
        <v>1585</v>
      </c>
      <c r="AD3925" s="131"/>
      <c r="AE3925" s="131"/>
      <c r="AF3925" s="131"/>
      <c r="AG3925" s="131"/>
      <c r="AH3925" s="131"/>
      <c r="AI3925" s="131"/>
      <c r="AJ3925" s="128" t="str">
        <f t="shared" si="425"/>
        <v/>
      </c>
      <c r="AK3925" s="7" t="str">
        <f>IF(ISNUMBER($AJ3925),INDEX($C$1:$AB$3985,$AJ3925,AK$4),"")</f>
        <v/>
      </c>
      <c r="AL3925" s="7" t="str">
        <f>IF(ISNUMBER($AJ3925),INDEX($C$1:$AB$3985,$AJ3925,AL$4),"")</f>
        <v/>
      </c>
      <c r="AM3925" s="128"/>
      <c r="AN3925" s="128" t="str">
        <f t="shared" si="427"/>
        <v/>
      </c>
      <c r="AO3925" s="7" t="str">
        <f t="shared" si="430"/>
        <v/>
      </c>
      <c r="AP3925" s="10" t="str">
        <f t="shared" si="430"/>
        <v/>
      </c>
      <c r="AQ3925" s="310">
        <f>IF(ISNUMBER(SEARCH($T$30,AO3925)),MAX(AQ$5:AQ3924)+1,0)</f>
        <v>0</v>
      </c>
      <c r="AR3925" s="310">
        <f>IF(ISNUMBER(SEARCH($T$31,AO3925)),MAX(AR$5:AR3924)+1,0)</f>
        <v>0</v>
      </c>
      <c r="AS3925" s="128" t="str">
        <f t="shared" si="426"/>
        <v/>
      </c>
      <c r="AT3925" s="105" t="str">
        <f>IF(ISNUMBER($AS3925),INDEX($C$1:$AB$3985,$AS3925,AT$4),"")</f>
        <v/>
      </c>
      <c r="AU3925" s="128"/>
      <c r="AV3925" s="128" t="str">
        <f t="shared" si="428"/>
        <v/>
      </c>
      <c r="AW3925" s="105" t="str">
        <f>IF(ISNUMBER($AV3925),INDEX($C$1:$AB$3985,$AV3925,AW$4),"")</f>
        <v/>
      </c>
      <c r="AX3925" s="105" t="str">
        <f>IF(ISNUMBER($AV3925),INDEX($C$1:$AB$3985,$AV3925,AX$4),"")</f>
        <v/>
      </c>
      <c r="AY3925" s="128"/>
      <c r="AZ3925" s="128"/>
      <c r="BA3925" s="128" t="str">
        <f t="shared" si="429"/>
        <v/>
      </c>
      <c r="BB3925" s="105" t="str">
        <f>IF(ISNUMBER($BA3925),INDEX($C$1:$AB$3985,$BA3925,BB$4),"")</f>
        <v/>
      </c>
      <c r="BC3925" s="105"/>
    </row>
    <row r="3926" spans="1:55" x14ac:dyDescent="0.25">
      <c r="A3926" s="98"/>
      <c r="B3926" s="98"/>
      <c r="C3926" s="73"/>
      <c r="D3926" s="179"/>
      <c r="E3926" s="175"/>
      <c r="F3926" s="175"/>
      <c r="G3926" s="176"/>
      <c r="H3926" s="176"/>
      <c r="I3926" s="176"/>
      <c r="J3926" s="172"/>
      <c r="K3926" s="173"/>
      <c r="L3926" s="178"/>
      <c r="R3926" s="3"/>
      <c r="S3926" s="106"/>
      <c r="T3926" s="106"/>
      <c r="U3926" s="106"/>
      <c r="V3926" s="106"/>
      <c r="W3926" s="106"/>
      <c r="X3926" s="106"/>
      <c r="AB3926" s="188" t="str">
        <f t="shared" si="424"/>
        <v/>
      </c>
      <c r="AC3926" s="188" t="s">
        <v>1585</v>
      </c>
      <c r="AD3926" s="131"/>
      <c r="AE3926" s="131"/>
      <c r="AF3926" s="131"/>
      <c r="AG3926" s="131"/>
      <c r="AH3926" s="131"/>
      <c r="AI3926" s="131"/>
      <c r="AJ3926" s="128" t="str">
        <f t="shared" si="425"/>
        <v/>
      </c>
      <c r="AK3926" s="7" t="str">
        <f>IF(ISNUMBER($AJ3926),INDEX($C$1:$AB$3985,$AJ3926,AK$4),"")</f>
        <v/>
      </c>
      <c r="AL3926" s="7" t="str">
        <f>IF(ISNUMBER($AJ3926),INDEX($C$1:$AB$3985,$AJ3926,AL$4),"")</f>
        <v/>
      </c>
      <c r="AM3926" s="128"/>
      <c r="AN3926" s="128" t="str">
        <f t="shared" si="427"/>
        <v/>
      </c>
      <c r="AO3926" s="7" t="str">
        <f t="shared" si="430"/>
        <v/>
      </c>
      <c r="AP3926" s="10" t="str">
        <f t="shared" si="430"/>
        <v/>
      </c>
      <c r="AQ3926" s="310">
        <f>IF(ISNUMBER(SEARCH($T$30,AO3926)),MAX(AQ$5:AQ3925)+1,0)</f>
        <v>0</v>
      </c>
      <c r="AR3926" s="310">
        <f>IF(ISNUMBER(SEARCH($T$31,AO3926)),MAX(AR$5:AR3925)+1,0)</f>
        <v>0</v>
      </c>
      <c r="AS3926" s="128" t="str">
        <f t="shared" si="426"/>
        <v/>
      </c>
      <c r="AT3926" s="105" t="str">
        <f>IF(ISNUMBER($AS3926),INDEX($C$1:$AB$3985,$AS3926,AT$4),"")</f>
        <v/>
      </c>
      <c r="AU3926" s="128"/>
      <c r="AV3926" s="128" t="str">
        <f t="shared" si="428"/>
        <v/>
      </c>
      <c r="AW3926" s="105" t="str">
        <f>IF(ISNUMBER($AV3926),INDEX($C$1:$AB$3985,$AV3926,AW$4),"")</f>
        <v/>
      </c>
      <c r="AX3926" s="105" t="str">
        <f>IF(ISNUMBER($AV3926),INDEX($C$1:$AB$3985,$AV3926,AX$4),"")</f>
        <v/>
      </c>
      <c r="AY3926" s="128"/>
      <c r="AZ3926" s="128"/>
      <c r="BA3926" s="128" t="str">
        <f t="shared" si="429"/>
        <v/>
      </c>
      <c r="BB3926" s="105" t="str">
        <f>IF(ISNUMBER($BA3926),INDEX($C$1:$AB$3985,$BA3926,BB$4),"")</f>
        <v/>
      </c>
      <c r="BC3926" s="105"/>
    </row>
    <row r="3927" spans="1:55" x14ac:dyDescent="0.25">
      <c r="A3927" s="98"/>
      <c r="B3927" s="98"/>
      <c r="C3927" s="73"/>
      <c r="D3927" s="179"/>
      <c r="E3927" s="175"/>
      <c r="F3927" s="175"/>
      <c r="G3927" s="176"/>
      <c r="H3927" s="176"/>
      <c r="I3927" s="176"/>
      <c r="J3927" s="172"/>
      <c r="K3927" s="173"/>
      <c r="L3927" s="178"/>
      <c r="R3927" s="3"/>
      <c r="S3927" s="106"/>
      <c r="T3927" s="106"/>
      <c r="U3927" s="106"/>
      <c r="V3927" s="106"/>
      <c r="W3927" s="106"/>
      <c r="X3927" s="106"/>
      <c r="AB3927" s="188" t="str">
        <f t="shared" si="424"/>
        <v/>
      </c>
      <c r="AC3927" s="188" t="s">
        <v>1585</v>
      </c>
      <c r="AD3927" s="131"/>
      <c r="AE3927" s="131"/>
      <c r="AF3927" s="131"/>
      <c r="AG3927" s="131"/>
      <c r="AH3927" s="131"/>
      <c r="AI3927" s="131"/>
      <c r="AJ3927" s="128" t="str">
        <f t="shared" si="425"/>
        <v/>
      </c>
      <c r="AK3927" s="7" t="str">
        <f>IF(ISNUMBER($AJ3927),INDEX($C$1:$AB$3985,$AJ3927,AK$4),"")</f>
        <v/>
      </c>
      <c r="AL3927" s="7" t="str">
        <f>IF(ISNUMBER($AJ3927),INDEX($C$1:$AB$3985,$AJ3927,AL$4),"")</f>
        <v/>
      </c>
      <c r="AM3927" s="128"/>
      <c r="AN3927" s="128" t="str">
        <f t="shared" si="427"/>
        <v/>
      </c>
      <c r="AO3927" s="7" t="str">
        <f t="shared" si="430"/>
        <v/>
      </c>
      <c r="AP3927" s="10" t="str">
        <f t="shared" si="430"/>
        <v/>
      </c>
      <c r="AQ3927" s="310">
        <f>IF(ISNUMBER(SEARCH($T$30,AO3927)),MAX(AQ$5:AQ3926)+1,0)</f>
        <v>0</v>
      </c>
      <c r="AR3927" s="310">
        <f>IF(ISNUMBER(SEARCH($T$31,AO3927)),MAX(AR$5:AR3926)+1,0)</f>
        <v>0</v>
      </c>
      <c r="AS3927" s="128" t="str">
        <f t="shared" si="426"/>
        <v/>
      </c>
      <c r="AT3927" s="105" t="str">
        <f>IF(ISNUMBER($AS3927),INDEX($C$1:$AB$3985,$AS3927,AT$4),"")</f>
        <v/>
      </c>
      <c r="AU3927" s="128"/>
      <c r="AV3927" s="128" t="str">
        <f t="shared" si="428"/>
        <v/>
      </c>
      <c r="AW3927" s="105" t="str">
        <f>IF(ISNUMBER($AV3927),INDEX($C$1:$AB$3985,$AV3927,AW$4),"")</f>
        <v/>
      </c>
      <c r="AX3927" s="105" t="str">
        <f>IF(ISNUMBER($AV3927),INDEX($C$1:$AB$3985,$AV3927,AX$4),"")</f>
        <v/>
      </c>
      <c r="AY3927" s="128"/>
      <c r="AZ3927" s="128"/>
      <c r="BA3927" s="128" t="str">
        <f t="shared" si="429"/>
        <v/>
      </c>
      <c r="BB3927" s="105" t="str">
        <f>IF(ISNUMBER($BA3927),INDEX($C$1:$AB$3985,$BA3927,BB$4),"")</f>
        <v/>
      </c>
      <c r="BC3927" s="105"/>
    </row>
    <row r="3928" spans="1:55" x14ac:dyDescent="0.25">
      <c r="A3928" s="98"/>
      <c r="B3928" s="98"/>
      <c r="C3928" s="73"/>
      <c r="D3928" s="179"/>
      <c r="E3928" s="175"/>
      <c r="F3928" s="175"/>
      <c r="G3928" s="176"/>
      <c r="H3928" s="176"/>
      <c r="I3928" s="176"/>
      <c r="J3928" s="172"/>
      <c r="K3928" s="173"/>
      <c r="L3928" s="178"/>
      <c r="R3928" s="3"/>
      <c r="S3928" s="106"/>
      <c r="T3928" s="106"/>
      <c r="U3928" s="106"/>
      <c r="V3928" s="106"/>
      <c r="W3928" s="106"/>
      <c r="X3928" s="106"/>
      <c r="AB3928" s="188" t="str">
        <f t="shared" si="424"/>
        <v/>
      </c>
      <c r="AC3928" s="188" t="s">
        <v>1585</v>
      </c>
      <c r="AD3928" s="131"/>
      <c r="AE3928" s="131"/>
      <c r="AF3928" s="131"/>
      <c r="AG3928" s="131"/>
      <c r="AH3928" s="131"/>
      <c r="AI3928" s="131"/>
      <c r="AJ3928" s="128" t="str">
        <f t="shared" si="425"/>
        <v/>
      </c>
      <c r="AK3928" s="7" t="str">
        <f>IF(ISNUMBER($AJ3928),INDEX($C$1:$AB$3985,$AJ3928,AK$4),"")</f>
        <v/>
      </c>
      <c r="AL3928" s="7" t="str">
        <f>IF(ISNUMBER($AJ3928),INDEX($C$1:$AB$3985,$AJ3928,AL$4),"")</f>
        <v/>
      </c>
      <c r="AM3928" s="128"/>
      <c r="AN3928" s="128" t="str">
        <f t="shared" si="427"/>
        <v/>
      </c>
      <c r="AO3928" s="7" t="str">
        <f t="shared" si="430"/>
        <v/>
      </c>
      <c r="AP3928" s="10" t="str">
        <f t="shared" si="430"/>
        <v/>
      </c>
      <c r="AQ3928" s="310">
        <f>IF(ISNUMBER(SEARCH($T$30,AO3928)),MAX(AQ$5:AQ3927)+1,0)</f>
        <v>0</v>
      </c>
      <c r="AR3928" s="310">
        <f>IF(ISNUMBER(SEARCH($T$31,AO3928)),MAX(AR$5:AR3927)+1,0)</f>
        <v>0</v>
      </c>
      <c r="AS3928" s="128" t="str">
        <f t="shared" si="426"/>
        <v/>
      </c>
      <c r="AT3928" s="105" t="str">
        <f>IF(ISNUMBER($AS3928),INDEX($C$1:$AB$3985,$AS3928,AT$4),"")</f>
        <v/>
      </c>
      <c r="AU3928" s="128"/>
      <c r="AV3928" s="128" t="str">
        <f t="shared" si="428"/>
        <v/>
      </c>
      <c r="AW3928" s="105" t="str">
        <f>IF(ISNUMBER($AV3928),INDEX($C$1:$AB$3985,$AV3928,AW$4),"")</f>
        <v/>
      </c>
      <c r="AX3928" s="105" t="str">
        <f>IF(ISNUMBER($AV3928),INDEX($C$1:$AB$3985,$AV3928,AX$4),"")</f>
        <v/>
      </c>
      <c r="AY3928" s="128"/>
      <c r="AZ3928" s="128"/>
      <c r="BA3928" s="128" t="str">
        <f t="shared" si="429"/>
        <v/>
      </c>
      <c r="BB3928" s="105" t="str">
        <f>IF(ISNUMBER($BA3928),INDEX($C$1:$AB$3985,$BA3928,BB$4),"")</f>
        <v/>
      </c>
      <c r="BC3928" s="105"/>
    </row>
    <row r="3929" spans="1:55" x14ac:dyDescent="0.25">
      <c r="A3929" s="98"/>
      <c r="B3929" s="98"/>
      <c r="C3929" s="73"/>
      <c r="D3929" s="179"/>
      <c r="E3929" s="175"/>
      <c r="F3929" s="175"/>
      <c r="G3929" s="176"/>
      <c r="H3929" s="176"/>
      <c r="I3929" s="176"/>
      <c r="J3929" s="172"/>
      <c r="K3929" s="173"/>
      <c r="L3929" s="178"/>
      <c r="R3929" s="3"/>
      <c r="S3929" s="106"/>
      <c r="T3929" s="106"/>
      <c r="U3929" s="106"/>
      <c r="V3929" s="106"/>
      <c r="W3929" s="106"/>
      <c r="X3929" s="106"/>
      <c r="AB3929" s="188" t="str">
        <f t="shared" si="424"/>
        <v/>
      </c>
      <c r="AC3929" s="188" t="s">
        <v>1585</v>
      </c>
      <c r="AD3929" s="131"/>
      <c r="AE3929" s="131"/>
      <c r="AF3929" s="131"/>
      <c r="AG3929" s="131"/>
      <c r="AH3929" s="131"/>
      <c r="AI3929" s="131"/>
      <c r="AJ3929" s="128" t="str">
        <f t="shared" si="425"/>
        <v/>
      </c>
      <c r="AK3929" s="7" t="str">
        <f>IF(ISNUMBER($AJ3929),INDEX($C$1:$AB$3985,$AJ3929,AK$4),"")</f>
        <v/>
      </c>
      <c r="AL3929" s="7" t="str">
        <f>IF(ISNUMBER($AJ3929),INDEX($C$1:$AB$3985,$AJ3929,AL$4),"")</f>
        <v/>
      </c>
      <c r="AM3929" s="128"/>
      <c r="AN3929" s="128" t="str">
        <f t="shared" si="427"/>
        <v/>
      </c>
      <c r="AO3929" s="7" t="str">
        <f t="shared" si="430"/>
        <v/>
      </c>
      <c r="AP3929" s="10" t="str">
        <f t="shared" si="430"/>
        <v/>
      </c>
      <c r="AQ3929" s="310">
        <f>IF(ISNUMBER(SEARCH($T$30,AO3929)),MAX(AQ$5:AQ3928)+1,0)</f>
        <v>0</v>
      </c>
      <c r="AR3929" s="310">
        <f>IF(ISNUMBER(SEARCH($T$31,AO3929)),MAX(AR$5:AR3928)+1,0)</f>
        <v>0</v>
      </c>
      <c r="AS3929" s="128" t="str">
        <f t="shared" si="426"/>
        <v/>
      </c>
      <c r="AT3929" s="105" t="str">
        <f>IF(ISNUMBER($AS3929),INDEX($C$1:$AB$3985,$AS3929,AT$4),"")</f>
        <v/>
      </c>
      <c r="AU3929" s="128"/>
      <c r="AV3929" s="128" t="str">
        <f t="shared" si="428"/>
        <v/>
      </c>
      <c r="AW3929" s="105" t="str">
        <f>IF(ISNUMBER($AV3929),INDEX($C$1:$AB$3985,$AV3929,AW$4),"")</f>
        <v/>
      </c>
      <c r="AX3929" s="105" t="str">
        <f>IF(ISNUMBER($AV3929),INDEX($C$1:$AB$3985,$AV3929,AX$4),"")</f>
        <v/>
      </c>
      <c r="AY3929" s="128"/>
      <c r="AZ3929" s="128"/>
      <c r="BA3929" s="128" t="str">
        <f t="shared" si="429"/>
        <v/>
      </c>
      <c r="BB3929" s="105" t="str">
        <f>IF(ISNUMBER($BA3929),INDEX($C$1:$AB$3985,$BA3929,BB$4),"")</f>
        <v/>
      </c>
      <c r="BC3929" s="105"/>
    </row>
    <row r="3930" spans="1:55" x14ac:dyDescent="0.25">
      <c r="A3930" s="98"/>
      <c r="B3930" s="98"/>
      <c r="C3930" s="73"/>
      <c r="D3930" s="179"/>
      <c r="E3930" s="175"/>
      <c r="F3930" s="175"/>
      <c r="G3930" s="176"/>
      <c r="H3930" s="176"/>
      <c r="I3930" s="176"/>
      <c r="J3930" s="172"/>
      <c r="K3930" s="173"/>
      <c r="L3930" s="178"/>
      <c r="R3930" s="3"/>
      <c r="S3930" s="106"/>
      <c r="T3930" s="106"/>
      <c r="U3930" s="106"/>
      <c r="V3930" s="106"/>
      <c r="W3930" s="106"/>
      <c r="X3930" s="106"/>
      <c r="AB3930" s="188" t="str">
        <f t="shared" si="424"/>
        <v/>
      </c>
      <c r="AC3930" s="188" t="s">
        <v>1585</v>
      </c>
      <c r="AD3930" s="131"/>
      <c r="AE3930" s="131"/>
      <c r="AF3930" s="131"/>
      <c r="AG3930" s="131"/>
      <c r="AH3930" s="131"/>
      <c r="AI3930" s="131"/>
      <c r="AJ3930" s="128" t="str">
        <f t="shared" si="425"/>
        <v/>
      </c>
      <c r="AK3930" s="7" t="str">
        <f>IF(ISNUMBER($AJ3930),INDEX($C$1:$AB$3985,$AJ3930,AK$4),"")</f>
        <v/>
      </c>
      <c r="AL3930" s="7" t="str">
        <f>IF(ISNUMBER($AJ3930),INDEX($C$1:$AB$3985,$AJ3930,AL$4),"")</f>
        <v/>
      </c>
      <c r="AM3930" s="128"/>
      <c r="AN3930" s="128" t="str">
        <f t="shared" si="427"/>
        <v/>
      </c>
      <c r="AO3930" s="7" t="str">
        <f t="shared" si="430"/>
        <v/>
      </c>
      <c r="AP3930" s="10" t="str">
        <f t="shared" si="430"/>
        <v/>
      </c>
      <c r="AQ3930" s="310">
        <f>IF(ISNUMBER(SEARCH($T$30,AO3930)),MAX(AQ$5:AQ3929)+1,0)</f>
        <v>0</v>
      </c>
      <c r="AR3930" s="310">
        <f>IF(ISNUMBER(SEARCH($T$31,AO3930)),MAX(AR$5:AR3929)+1,0)</f>
        <v>0</v>
      </c>
      <c r="AS3930" s="128" t="str">
        <f t="shared" si="426"/>
        <v/>
      </c>
      <c r="AT3930" s="105" t="str">
        <f>IF(ISNUMBER($AS3930),INDEX($C$1:$AB$3985,$AS3930,AT$4),"")</f>
        <v/>
      </c>
      <c r="AU3930" s="128"/>
      <c r="AV3930" s="128" t="str">
        <f t="shared" si="428"/>
        <v/>
      </c>
      <c r="AW3930" s="105" t="str">
        <f>IF(ISNUMBER($AV3930),INDEX($C$1:$AB$3985,$AV3930,AW$4),"")</f>
        <v/>
      </c>
      <c r="AX3930" s="105" t="str">
        <f>IF(ISNUMBER($AV3930),INDEX($C$1:$AB$3985,$AV3930,AX$4),"")</f>
        <v/>
      </c>
      <c r="AY3930" s="128"/>
      <c r="AZ3930" s="128"/>
      <c r="BA3930" s="128" t="str">
        <f t="shared" si="429"/>
        <v/>
      </c>
      <c r="BB3930" s="105" t="str">
        <f>IF(ISNUMBER($BA3930),INDEX($C$1:$AB$3985,$BA3930,BB$4),"")</f>
        <v/>
      </c>
      <c r="BC3930" s="105"/>
    </row>
    <row r="3931" spans="1:55" x14ac:dyDescent="0.25">
      <c r="A3931" s="98"/>
      <c r="B3931" s="98"/>
      <c r="C3931" s="73"/>
      <c r="D3931" s="179"/>
      <c r="E3931" s="175"/>
      <c r="F3931" s="175"/>
      <c r="G3931" s="176"/>
      <c r="H3931" s="176"/>
      <c r="I3931" s="176"/>
      <c r="J3931" s="172"/>
      <c r="K3931" s="173"/>
      <c r="L3931" s="178"/>
      <c r="R3931" s="3"/>
      <c r="S3931" s="106"/>
      <c r="T3931" s="106"/>
      <c r="U3931" s="106"/>
      <c r="V3931" s="106"/>
      <c r="W3931" s="106"/>
      <c r="X3931" s="106"/>
      <c r="AB3931" s="188" t="str">
        <f t="shared" si="424"/>
        <v/>
      </c>
      <c r="AC3931" s="188" t="s">
        <v>1585</v>
      </c>
      <c r="AD3931" s="131"/>
      <c r="AE3931" s="131"/>
      <c r="AF3931" s="131"/>
      <c r="AG3931" s="131"/>
      <c r="AH3931" s="131"/>
      <c r="AI3931" s="131"/>
      <c r="AJ3931" s="128" t="str">
        <f t="shared" si="425"/>
        <v/>
      </c>
      <c r="AK3931" s="7" t="str">
        <f>IF(ISNUMBER($AJ3931),INDEX($C$1:$AB$3985,$AJ3931,AK$4),"")</f>
        <v/>
      </c>
      <c r="AL3931" s="7" t="str">
        <f>IF(ISNUMBER($AJ3931),INDEX($C$1:$AB$3985,$AJ3931,AL$4),"")</f>
        <v/>
      </c>
      <c r="AM3931" s="128"/>
      <c r="AN3931" s="128" t="str">
        <f t="shared" si="427"/>
        <v/>
      </c>
      <c r="AO3931" s="7" t="str">
        <f t="shared" si="430"/>
        <v/>
      </c>
      <c r="AP3931" s="10" t="str">
        <f t="shared" si="430"/>
        <v/>
      </c>
      <c r="AQ3931" s="310">
        <f>IF(ISNUMBER(SEARCH($T$30,AO3931)),MAX(AQ$5:AQ3930)+1,0)</f>
        <v>0</v>
      </c>
      <c r="AR3931" s="310">
        <f>IF(ISNUMBER(SEARCH($T$31,AO3931)),MAX(AR$5:AR3930)+1,0)</f>
        <v>0</v>
      </c>
      <c r="AS3931" s="128" t="str">
        <f t="shared" si="426"/>
        <v/>
      </c>
      <c r="AT3931" s="105" t="str">
        <f>IF(ISNUMBER($AS3931),INDEX($C$1:$AB$3985,$AS3931,AT$4),"")</f>
        <v/>
      </c>
      <c r="AU3931" s="128"/>
      <c r="AV3931" s="128" t="str">
        <f t="shared" si="428"/>
        <v/>
      </c>
      <c r="AW3931" s="105" t="str">
        <f>IF(ISNUMBER($AV3931),INDEX($C$1:$AB$3985,$AV3931,AW$4),"")</f>
        <v/>
      </c>
      <c r="AX3931" s="105" t="str">
        <f>IF(ISNUMBER($AV3931),INDEX($C$1:$AB$3985,$AV3931,AX$4),"")</f>
        <v/>
      </c>
      <c r="AY3931" s="128"/>
      <c r="AZ3931" s="128"/>
      <c r="BA3931" s="128" t="str">
        <f t="shared" si="429"/>
        <v/>
      </c>
      <c r="BB3931" s="105" t="str">
        <f>IF(ISNUMBER($BA3931),INDEX($C$1:$AB$3985,$BA3931,BB$4),"")</f>
        <v/>
      </c>
      <c r="BC3931" s="105"/>
    </row>
    <row r="3932" spans="1:55" x14ac:dyDescent="0.25">
      <c r="A3932" s="98"/>
      <c r="B3932" s="98"/>
      <c r="C3932" s="73"/>
      <c r="D3932" s="179"/>
      <c r="E3932" s="175"/>
      <c r="F3932" s="175"/>
      <c r="G3932" s="176"/>
      <c r="H3932" s="176"/>
      <c r="I3932" s="176"/>
      <c r="J3932" s="172"/>
      <c r="K3932" s="173"/>
      <c r="L3932" s="178"/>
      <c r="R3932" s="3"/>
      <c r="S3932" s="106"/>
      <c r="T3932" s="106"/>
      <c r="U3932" s="106"/>
      <c r="V3932" s="106"/>
      <c r="W3932" s="106"/>
      <c r="X3932" s="106"/>
      <c r="AB3932" s="188" t="str">
        <f t="shared" si="424"/>
        <v/>
      </c>
      <c r="AC3932" s="188" t="s">
        <v>1585</v>
      </c>
      <c r="AD3932" s="131"/>
      <c r="AE3932" s="131"/>
      <c r="AF3932" s="131"/>
      <c r="AG3932" s="131"/>
      <c r="AH3932" s="131"/>
      <c r="AI3932" s="131"/>
      <c r="AJ3932" s="128" t="str">
        <f t="shared" si="425"/>
        <v/>
      </c>
      <c r="AK3932" s="7" t="str">
        <f>IF(ISNUMBER($AJ3932),INDEX($C$1:$AB$3985,$AJ3932,AK$4),"")</f>
        <v/>
      </c>
      <c r="AL3932" s="7" t="str">
        <f>IF(ISNUMBER($AJ3932),INDEX($C$1:$AB$3985,$AJ3932,AL$4),"")</f>
        <v/>
      </c>
      <c r="AM3932" s="128"/>
      <c r="AN3932" s="128" t="str">
        <f t="shared" si="427"/>
        <v/>
      </c>
      <c r="AO3932" s="7" t="str">
        <f t="shared" si="430"/>
        <v/>
      </c>
      <c r="AP3932" s="10" t="str">
        <f t="shared" si="430"/>
        <v/>
      </c>
      <c r="AQ3932" s="310">
        <f>IF(ISNUMBER(SEARCH($T$30,AO3932)),MAX(AQ$5:AQ3931)+1,0)</f>
        <v>0</v>
      </c>
      <c r="AR3932" s="310">
        <f>IF(ISNUMBER(SEARCH($T$31,AO3932)),MAX(AR$5:AR3931)+1,0)</f>
        <v>0</v>
      </c>
      <c r="AS3932" s="128" t="str">
        <f t="shared" si="426"/>
        <v/>
      </c>
      <c r="AT3932" s="105" t="str">
        <f>IF(ISNUMBER($AS3932),INDEX($C$1:$AB$3985,$AS3932,AT$4),"")</f>
        <v/>
      </c>
      <c r="AU3932" s="128"/>
      <c r="AV3932" s="128" t="str">
        <f t="shared" si="428"/>
        <v/>
      </c>
      <c r="AW3932" s="105" t="str">
        <f>IF(ISNUMBER($AV3932),INDEX($C$1:$AB$3985,$AV3932,AW$4),"")</f>
        <v/>
      </c>
      <c r="AX3932" s="105" t="str">
        <f>IF(ISNUMBER($AV3932),INDEX($C$1:$AB$3985,$AV3932,AX$4),"")</f>
        <v/>
      </c>
      <c r="AY3932" s="128"/>
      <c r="AZ3932" s="128"/>
      <c r="BA3932" s="128" t="str">
        <f t="shared" si="429"/>
        <v/>
      </c>
      <c r="BB3932" s="105" t="str">
        <f>IF(ISNUMBER($BA3932),INDEX($C$1:$AB$3985,$BA3932,BB$4),"")</f>
        <v/>
      </c>
      <c r="BC3932" s="105"/>
    </row>
    <row r="3933" spans="1:55" x14ac:dyDescent="0.25">
      <c r="A3933" s="98"/>
      <c r="B3933" s="98"/>
      <c r="C3933" s="73"/>
      <c r="D3933" s="179"/>
      <c r="E3933" s="175"/>
      <c r="F3933" s="175"/>
      <c r="G3933" s="176"/>
      <c r="H3933" s="176"/>
      <c r="I3933" s="176"/>
      <c r="J3933" s="172"/>
      <c r="K3933" s="173"/>
      <c r="L3933" s="178"/>
      <c r="R3933" s="3"/>
      <c r="S3933" s="106"/>
      <c r="T3933" s="106"/>
      <c r="U3933" s="106"/>
      <c r="V3933" s="106"/>
      <c r="W3933" s="106"/>
      <c r="X3933" s="106"/>
      <c r="AB3933" s="188" t="str">
        <f t="shared" si="424"/>
        <v/>
      </c>
      <c r="AC3933" s="188" t="s">
        <v>1585</v>
      </c>
      <c r="AD3933" s="131"/>
      <c r="AE3933" s="131"/>
      <c r="AF3933" s="131"/>
      <c r="AG3933" s="131"/>
      <c r="AH3933" s="131"/>
      <c r="AI3933" s="131"/>
      <c r="AJ3933" s="128" t="str">
        <f t="shared" si="425"/>
        <v/>
      </c>
      <c r="AK3933" s="7" t="str">
        <f>IF(ISNUMBER($AJ3933),INDEX($C$1:$AB$3985,$AJ3933,AK$4),"")</f>
        <v/>
      </c>
      <c r="AL3933" s="7" t="str">
        <f>IF(ISNUMBER($AJ3933),INDEX($C$1:$AB$3985,$AJ3933,AL$4),"")</f>
        <v/>
      </c>
      <c r="AM3933" s="128"/>
      <c r="AN3933" s="128" t="str">
        <f t="shared" si="427"/>
        <v/>
      </c>
      <c r="AO3933" s="7" t="str">
        <f t="shared" si="430"/>
        <v/>
      </c>
      <c r="AP3933" s="10" t="str">
        <f t="shared" si="430"/>
        <v/>
      </c>
      <c r="AQ3933" s="310">
        <f>IF(ISNUMBER(SEARCH($T$30,AO3933)),MAX(AQ$5:AQ3932)+1,0)</f>
        <v>0</v>
      </c>
      <c r="AR3933" s="310">
        <f>IF(ISNUMBER(SEARCH($T$31,AO3933)),MAX(AR$5:AR3932)+1,0)</f>
        <v>0</v>
      </c>
      <c r="AS3933" s="128" t="str">
        <f t="shared" si="426"/>
        <v/>
      </c>
      <c r="AT3933" s="105" t="str">
        <f>IF(ISNUMBER($AS3933),INDEX($C$1:$AB$3985,$AS3933,AT$4),"")</f>
        <v/>
      </c>
      <c r="AU3933" s="128"/>
      <c r="AV3933" s="128" t="str">
        <f t="shared" si="428"/>
        <v/>
      </c>
      <c r="AW3933" s="105" t="str">
        <f>IF(ISNUMBER($AV3933),INDEX($C$1:$AB$3985,$AV3933,AW$4),"")</f>
        <v/>
      </c>
      <c r="AX3933" s="105" t="str">
        <f>IF(ISNUMBER($AV3933),INDEX($C$1:$AB$3985,$AV3933,AX$4),"")</f>
        <v/>
      </c>
      <c r="AY3933" s="128"/>
      <c r="AZ3933" s="128"/>
      <c r="BA3933" s="128" t="str">
        <f t="shared" si="429"/>
        <v/>
      </c>
      <c r="BB3933" s="105" t="str">
        <f>IF(ISNUMBER($BA3933),INDEX($C$1:$AB$3985,$BA3933,BB$4),"")</f>
        <v/>
      </c>
      <c r="BC3933" s="105"/>
    </row>
    <row r="3934" spans="1:55" x14ac:dyDescent="0.25">
      <c r="A3934" s="98"/>
      <c r="B3934" s="98"/>
      <c r="C3934" s="73"/>
      <c r="D3934" s="179"/>
      <c r="E3934" s="175"/>
      <c r="F3934" s="175"/>
      <c r="G3934" s="176"/>
      <c r="H3934" s="176"/>
      <c r="I3934" s="176"/>
      <c r="J3934" s="172"/>
      <c r="K3934" s="173"/>
      <c r="L3934" s="178"/>
      <c r="R3934" s="3"/>
      <c r="S3934" s="106"/>
      <c r="T3934" s="106"/>
      <c r="U3934" s="106"/>
      <c r="V3934" s="106"/>
      <c r="W3934" s="106"/>
      <c r="X3934" s="106"/>
      <c r="AB3934" s="188" t="str">
        <f t="shared" si="424"/>
        <v/>
      </c>
      <c r="AC3934" s="188" t="s">
        <v>1585</v>
      </c>
      <c r="AD3934" s="131"/>
      <c r="AE3934" s="131"/>
      <c r="AF3934" s="131"/>
      <c r="AG3934" s="131"/>
      <c r="AH3934" s="131"/>
      <c r="AI3934" s="131"/>
      <c r="AJ3934" s="128" t="str">
        <f t="shared" si="425"/>
        <v/>
      </c>
      <c r="AK3934" s="7" t="str">
        <f>IF(ISNUMBER($AJ3934),INDEX($C$1:$AB$3985,$AJ3934,AK$4),"")</f>
        <v/>
      </c>
      <c r="AL3934" s="7" t="str">
        <f>IF(ISNUMBER($AJ3934),INDEX($C$1:$AB$3985,$AJ3934,AL$4),"")</f>
        <v/>
      </c>
      <c r="AM3934" s="128"/>
      <c r="AN3934" s="128" t="str">
        <f t="shared" si="427"/>
        <v/>
      </c>
      <c r="AO3934" s="7" t="str">
        <f t="shared" si="430"/>
        <v/>
      </c>
      <c r="AP3934" s="10" t="str">
        <f t="shared" si="430"/>
        <v/>
      </c>
      <c r="AQ3934" s="310">
        <f>IF(ISNUMBER(SEARCH($T$30,AO3934)),MAX(AQ$5:AQ3933)+1,0)</f>
        <v>0</v>
      </c>
      <c r="AR3934" s="310">
        <f>IF(ISNUMBER(SEARCH($T$31,AO3934)),MAX(AR$5:AR3933)+1,0)</f>
        <v>0</v>
      </c>
      <c r="AS3934" s="128" t="str">
        <f t="shared" si="426"/>
        <v/>
      </c>
      <c r="AT3934" s="105" t="str">
        <f>IF(ISNUMBER($AS3934),INDEX($C$1:$AB$3985,$AS3934,AT$4),"")</f>
        <v/>
      </c>
      <c r="AU3934" s="128"/>
      <c r="AV3934" s="128" t="str">
        <f t="shared" si="428"/>
        <v/>
      </c>
      <c r="AW3934" s="105" t="str">
        <f>IF(ISNUMBER($AV3934),INDEX($C$1:$AB$3985,$AV3934,AW$4),"")</f>
        <v/>
      </c>
      <c r="AX3934" s="105" t="str">
        <f>IF(ISNUMBER($AV3934),INDEX($C$1:$AB$3985,$AV3934,AX$4),"")</f>
        <v/>
      </c>
      <c r="AY3934" s="128"/>
      <c r="AZ3934" s="128"/>
      <c r="BA3934" s="128" t="str">
        <f t="shared" si="429"/>
        <v/>
      </c>
      <c r="BB3934" s="105" t="str">
        <f>IF(ISNUMBER($BA3934),INDEX($C$1:$AB$3985,$BA3934,BB$4),"")</f>
        <v/>
      </c>
      <c r="BC3934" s="105"/>
    </row>
    <row r="3935" spans="1:55" x14ac:dyDescent="0.25">
      <c r="A3935" s="98"/>
      <c r="B3935" s="98"/>
      <c r="C3935" s="73"/>
      <c r="D3935" s="179"/>
      <c r="E3935" s="175"/>
      <c r="F3935" s="175"/>
      <c r="G3935" s="176"/>
      <c r="H3935" s="176"/>
      <c r="I3935" s="176"/>
      <c r="J3935" s="172"/>
      <c r="K3935" s="173"/>
      <c r="L3935" s="178"/>
      <c r="R3935" s="3"/>
      <c r="S3935" s="106"/>
      <c r="T3935" s="106"/>
      <c r="U3935" s="106"/>
      <c r="V3935" s="106"/>
      <c r="W3935" s="106"/>
      <c r="X3935" s="106"/>
      <c r="AB3935" s="188" t="str">
        <f t="shared" si="424"/>
        <v/>
      </c>
      <c r="AC3935" s="188" t="s">
        <v>1585</v>
      </c>
      <c r="AD3935" s="131"/>
      <c r="AE3935" s="131"/>
      <c r="AF3935" s="131"/>
      <c r="AG3935" s="131"/>
      <c r="AH3935" s="131"/>
      <c r="AI3935" s="131"/>
      <c r="AJ3935" s="128" t="str">
        <f t="shared" si="425"/>
        <v/>
      </c>
      <c r="AK3935" s="7" t="str">
        <f>IF(ISNUMBER($AJ3935),INDEX($C$1:$AB$3985,$AJ3935,AK$4),"")</f>
        <v/>
      </c>
      <c r="AL3935" s="7" t="str">
        <f>IF(ISNUMBER($AJ3935),INDEX($C$1:$AB$3985,$AJ3935,AL$4),"")</f>
        <v/>
      </c>
      <c r="AM3935" s="128"/>
      <c r="AN3935" s="128" t="str">
        <f t="shared" si="427"/>
        <v/>
      </c>
      <c r="AO3935" s="7" t="str">
        <f t="shared" si="430"/>
        <v/>
      </c>
      <c r="AP3935" s="10" t="str">
        <f t="shared" si="430"/>
        <v/>
      </c>
      <c r="AQ3935" s="310">
        <f>IF(ISNUMBER(SEARCH($T$30,AO3935)),MAX(AQ$5:AQ3934)+1,0)</f>
        <v>0</v>
      </c>
      <c r="AR3935" s="310">
        <f>IF(ISNUMBER(SEARCH($T$31,AO3935)),MAX(AR$5:AR3934)+1,0)</f>
        <v>0</v>
      </c>
      <c r="AS3935" s="128" t="str">
        <f t="shared" si="426"/>
        <v/>
      </c>
      <c r="AT3935" s="105" t="str">
        <f>IF(ISNUMBER($AS3935),INDEX($C$1:$AB$3985,$AS3935,AT$4),"")</f>
        <v/>
      </c>
      <c r="AU3935" s="128"/>
      <c r="AV3935" s="128" t="str">
        <f t="shared" si="428"/>
        <v/>
      </c>
      <c r="AW3935" s="105" t="str">
        <f>IF(ISNUMBER($AV3935),INDEX($C$1:$AB$3985,$AV3935,AW$4),"")</f>
        <v/>
      </c>
      <c r="AX3935" s="105" t="str">
        <f>IF(ISNUMBER($AV3935),INDEX($C$1:$AB$3985,$AV3935,AX$4),"")</f>
        <v/>
      </c>
      <c r="AY3935" s="128"/>
      <c r="AZ3935" s="128"/>
      <c r="BA3935" s="128" t="str">
        <f t="shared" si="429"/>
        <v/>
      </c>
      <c r="BB3935" s="105" t="str">
        <f>IF(ISNUMBER($BA3935),INDEX($C$1:$AB$3985,$BA3935,BB$4),"")</f>
        <v/>
      </c>
      <c r="BC3935" s="105"/>
    </row>
    <row r="3936" spans="1:55" x14ac:dyDescent="0.25">
      <c r="A3936" s="98"/>
      <c r="B3936" s="98"/>
      <c r="C3936" s="73"/>
      <c r="D3936" s="179"/>
      <c r="E3936" s="175"/>
      <c r="F3936" s="175"/>
      <c r="G3936" s="176"/>
      <c r="H3936" s="176"/>
      <c r="I3936" s="176"/>
      <c r="J3936" s="172"/>
      <c r="K3936" s="173"/>
      <c r="L3936" s="178"/>
      <c r="R3936" s="3"/>
      <c r="S3936" s="106"/>
      <c r="T3936" s="106"/>
      <c r="U3936" s="106"/>
      <c r="V3936" s="106"/>
      <c r="W3936" s="106"/>
      <c r="X3936" s="106"/>
      <c r="AB3936" s="188" t="str">
        <f t="shared" si="424"/>
        <v/>
      </c>
      <c r="AC3936" s="188" t="s">
        <v>1585</v>
      </c>
      <c r="AD3936" s="131"/>
      <c r="AE3936" s="131"/>
      <c r="AF3936" s="131"/>
      <c r="AG3936" s="131"/>
      <c r="AH3936" s="131"/>
      <c r="AI3936" s="131"/>
      <c r="AJ3936" s="128" t="str">
        <f t="shared" si="425"/>
        <v/>
      </c>
      <c r="AK3936" s="7" t="str">
        <f>IF(ISNUMBER($AJ3936),INDEX($C$1:$AB$3985,$AJ3936,AK$4),"")</f>
        <v/>
      </c>
      <c r="AL3936" s="7" t="str">
        <f>IF(ISNUMBER($AJ3936),INDEX($C$1:$AB$3985,$AJ3936,AL$4),"")</f>
        <v/>
      </c>
      <c r="AM3936" s="128"/>
      <c r="AN3936" s="128" t="str">
        <f t="shared" si="427"/>
        <v/>
      </c>
      <c r="AO3936" s="7" t="str">
        <f t="shared" si="430"/>
        <v/>
      </c>
      <c r="AP3936" s="10" t="str">
        <f t="shared" si="430"/>
        <v/>
      </c>
      <c r="AQ3936" s="310">
        <f>IF(ISNUMBER(SEARCH($T$30,AO3936)),MAX(AQ$5:AQ3935)+1,0)</f>
        <v>0</v>
      </c>
      <c r="AR3936" s="310">
        <f>IF(ISNUMBER(SEARCH($T$31,AO3936)),MAX(AR$5:AR3935)+1,0)</f>
        <v>0</v>
      </c>
      <c r="AS3936" s="128" t="str">
        <f t="shared" si="426"/>
        <v/>
      </c>
      <c r="AT3936" s="105" t="str">
        <f>IF(ISNUMBER($AS3936),INDEX($C$1:$AB$3985,$AS3936,AT$4),"")</f>
        <v/>
      </c>
      <c r="AU3936" s="128"/>
      <c r="AV3936" s="128" t="str">
        <f t="shared" si="428"/>
        <v/>
      </c>
      <c r="AW3936" s="105" t="str">
        <f>IF(ISNUMBER($AV3936),INDEX($C$1:$AB$3985,$AV3936,AW$4),"")</f>
        <v/>
      </c>
      <c r="AX3936" s="105" t="str">
        <f>IF(ISNUMBER($AV3936),INDEX($C$1:$AB$3985,$AV3936,AX$4),"")</f>
        <v/>
      </c>
      <c r="AY3936" s="128"/>
      <c r="AZ3936" s="128"/>
      <c r="BA3936" s="128" t="str">
        <f t="shared" si="429"/>
        <v/>
      </c>
      <c r="BB3936" s="105" t="str">
        <f>IF(ISNUMBER($BA3936),INDEX($C$1:$AB$3985,$BA3936,BB$4),"")</f>
        <v/>
      </c>
      <c r="BC3936" s="105"/>
    </row>
    <row r="3937" spans="1:55" x14ac:dyDescent="0.25">
      <c r="A3937" s="98"/>
      <c r="B3937" s="98"/>
      <c r="C3937" s="73"/>
      <c r="D3937" s="179"/>
      <c r="E3937" s="175"/>
      <c r="F3937" s="175"/>
      <c r="G3937" s="176"/>
      <c r="H3937" s="176"/>
      <c r="I3937" s="176"/>
      <c r="J3937" s="172"/>
      <c r="K3937" s="173"/>
      <c r="L3937" s="178"/>
      <c r="R3937" s="3"/>
      <c r="S3937" s="106"/>
      <c r="T3937" s="106"/>
      <c r="U3937" s="106"/>
      <c r="V3937" s="106"/>
      <c r="W3937" s="106"/>
      <c r="X3937" s="106"/>
      <c r="AB3937" s="188" t="str">
        <f t="shared" si="424"/>
        <v/>
      </c>
      <c r="AC3937" s="188" t="s">
        <v>1585</v>
      </c>
      <c r="AD3937" s="131"/>
      <c r="AE3937" s="131"/>
      <c r="AF3937" s="131"/>
      <c r="AG3937" s="131"/>
      <c r="AH3937" s="131"/>
      <c r="AI3937" s="131"/>
      <c r="AJ3937" s="128" t="str">
        <f t="shared" si="425"/>
        <v/>
      </c>
      <c r="AK3937" s="7" t="str">
        <f>IF(ISNUMBER($AJ3937),INDEX($C$1:$AB$3985,$AJ3937,AK$4),"")</f>
        <v/>
      </c>
      <c r="AL3937" s="7" t="str">
        <f>IF(ISNUMBER($AJ3937),INDEX($C$1:$AB$3985,$AJ3937,AL$4),"")</f>
        <v/>
      </c>
      <c r="AM3937" s="128"/>
      <c r="AN3937" s="128" t="str">
        <f t="shared" si="427"/>
        <v/>
      </c>
      <c r="AO3937" s="7" t="str">
        <f t="shared" si="430"/>
        <v/>
      </c>
      <c r="AP3937" s="10" t="str">
        <f t="shared" si="430"/>
        <v/>
      </c>
      <c r="AQ3937" s="310">
        <f>IF(ISNUMBER(SEARCH($T$30,AO3937)),MAX(AQ$5:AQ3936)+1,0)</f>
        <v>0</v>
      </c>
      <c r="AR3937" s="310">
        <f>IF(ISNUMBER(SEARCH($T$31,AO3937)),MAX(AR$5:AR3936)+1,0)</f>
        <v>0</v>
      </c>
      <c r="AS3937" s="128" t="str">
        <f t="shared" si="426"/>
        <v/>
      </c>
      <c r="AT3937" s="105" t="str">
        <f>IF(ISNUMBER($AS3937),INDEX($C$1:$AB$3985,$AS3937,AT$4),"")</f>
        <v/>
      </c>
      <c r="AU3937" s="128"/>
      <c r="AV3937" s="128" t="str">
        <f t="shared" si="428"/>
        <v/>
      </c>
      <c r="AW3937" s="105" t="str">
        <f>IF(ISNUMBER($AV3937),INDEX($C$1:$AB$3985,$AV3937,AW$4),"")</f>
        <v/>
      </c>
      <c r="AX3937" s="105" t="str">
        <f>IF(ISNUMBER($AV3937),INDEX($C$1:$AB$3985,$AV3937,AX$4),"")</f>
        <v/>
      </c>
      <c r="AY3937" s="128"/>
      <c r="AZ3937" s="128"/>
      <c r="BA3937" s="128" t="str">
        <f t="shared" si="429"/>
        <v/>
      </c>
      <c r="BB3937" s="105" t="str">
        <f>IF(ISNUMBER($BA3937),INDEX($C$1:$AB$3985,$BA3937,BB$4),"")</f>
        <v/>
      </c>
      <c r="BC3937" s="105"/>
    </row>
    <row r="3938" spans="1:55" x14ac:dyDescent="0.25">
      <c r="A3938" s="98"/>
      <c r="B3938" s="98"/>
      <c r="C3938" s="73"/>
      <c r="D3938" s="179"/>
      <c r="E3938" s="175"/>
      <c r="F3938" s="175"/>
      <c r="G3938" s="176"/>
      <c r="H3938" s="176"/>
      <c r="I3938" s="176"/>
      <c r="J3938" s="172"/>
      <c r="K3938" s="173"/>
      <c r="L3938" s="178"/>
      <c r="R3938" s="3"/>
      <c r="S3938" s="106"/>
      <c r="T3938" s="106"/>
      <c r="U3938" s="106"/>
      <c r="V3938" s="106"/>
      <c r="W3938" s="106"/>
      <c r="X3938" s="106"/>
      <c r="AB3938" s="188" t="str">
        <f t="shared" si="424"/>
        <v/>
      </c>
      <c r="AC3938" s="188" t="s">
        <v>1585</v>
      </c>
      <c r="AD3938" s="131"/>
      <c r="AE3938" s="131"/>
      <c r="AF3938" s="131"/>
      <c r="AG3938" s="131"/>
      <c r="AH3938" s="131"/>
      <c r="AI3938" s="131"/>
      <c r="AJ3938" s="128" t="str">
        <f t="shared" si="425"/>
        <v/>
      </c>
      <c r="AK3938" s="7" t="str">
        <f>IF(ISNUMBER($AJ3938),INDEX($C$1:$AB$3985,$AJ3938,AK$4),"")</f>
        <v/>
      </c>
      <c r="AL3938" s="7" t="str">
        <f>IF(ISNUMBER($AJ3938),INDEX($C$1:$AB$3985,$AJ3938,AL$4),"")</f>
        <v/>
      </c>
      <c r="AM3938" s="128"/>
      <c r="AN3938" s="128" t="str">
        <f t="shared" si="427"/>
        <v/>
      </c>
      <c r="AO3938" s="7" t="str">
        <f t="shared" si="430"/>
        <v/>
      </c>
      <c r="AP3938" s="10" t="str">
        <f t="shared" si="430"/>
        <v/>
      </c>
      <c r="AQ3938" s="310">
        <f>IF(ISNUMBER(SEARCH($T$30,AO3938)),MAX(AQ$5:AQ3937)+1,0)</f>
        <v>0</v>
      </c>
      <c r="AR3938" s="310">
        <f>IF(ISNUMBER(SEARCH($T$31,AO3938)),MAX(AR$5:AR3937)+1,0)</f>
        <v>0</v>
      </c>
      <c r="AS3938" s="128" t="str">
        <f t="shared" si="426"/>
        <v/>
      </c>
      <c r="AT3938" s="105" t="str">
        <f>IF(ISNUMBER($AS3938),INDEX($C$1:$AB$3985,$AS3938,AT$4),"")</f>
        <v/>
      </c>
      <c r="AU3938" s="128"/>
      <c r="AV3938" s="128" t="str">
        <f t="shared" si="428"/>
        <v/>
      </c>
      <c r="AW3938" s="105" t="str">
        <f>IF(ISNUMBER($AV3938),INDEX($C$1:$AB$3985,$AV3938,AW$4),"")</f>
        <v/>
      </c>
      <c r="AX3938" s="105" t="str">
        <f>IF(ISNUMBER($AV3938),INDEX($C$1:$AB$3985,$AV3938,AX$4),"")</f>
        <v/>
      </c>
      <c r="AY3938" s="128"/>
      <c r="AZ3938" s="128"/>
      <c r="BA3938" s="128" t="str">
        <f t="shared" si="429"/>
        <v/>
      </c>
      <c r="BB3938" s="105" t="str">
        <f>IF(ISNUMBER($BA3938),INDEX($C$1:$AB$3985,$BA3938,BB$4),"")</f>
        <v/>
      </c>
      <c r="BC3938" s="105"/>
    </row>
    <row r="3939" spans="1:55" x14ac:dyDescent="0.25">
      <c r="A3939" s="98"/>
      <c r="B3939" s="98"/>
      <c r="C3939" s="73"/>
      <c r="D3939" s="179"/>
      <c r="E3939" s="175"/>
      <c r="F3939" s="175"/>
      <c r="G3939" s="176"/>
      <c r="H3939" s="176"/>
      <c r="I3939" s="176"/>
      <c r="J3939" s="172"/>
      <c r="K3939" s="173"/>
      <c r="L3939" s="178"/>
      <c r="R3939" s="3"/>
      <c r="S3939" s="106"/>
      <c r="T3939" s="106"/>
      <c r="U3939" s="106"/>
      <c r="V3939" s="106"/>
      <c r="W3939" s="106"/>
      <c r="X3939" s="106"/>
      <c r="AB3939" s="188" t="str">
        <f t="shared" si="424"/>
        <v/>
      </c>
      <c r="AC3939" s="188" t="s">
        <v>1585</v>
      </c>
      <c r="AD3939" s="131"/>
      <c r="AE3939" s="131"/>
      <c r="AF3939" s="131"/>
      <c r="AG3939" s="131"/>
      <c r="AH3939" s="131"/>
      <c r="AI3939" s="131"/>
      <c r="AJ3939" s="128" t="str">
        <f t="shared" si="425"/>
        <v/>
      </c>
      <c r="AK3939" s="7" t="str">
        <f>IF(ISNUMBER($AJ3939),INDEX($C$1:$AB$3985,$AJ3939,AK$4),"")</f>
        <v/>
      </c>
      <c r="AL3939" s="7" t="str">
        <f>IF(ISNUMBER($AJ3939),INDEX($C$1:$AB$3985,$AJ3939,AL$4),"")</f>
        <v/>
      </c>
      <c r="AM3939" s="128"/>
      <c r="AN3939" s="128" t="str">
        <f t="shared" si="427"/>
        <v/>
      </c>
      <c r="AO3939" s="7" t="str">
        <f t="shared" si="430"/>
        <v/>
      </c>
      <c r="AP3939" s="10" t="str">
        <f t="shared" si="430"/>
        <v/>
      </c>
      <c r="AQ3939" s="310">
        <f>IF(ISNUMBER(SEARCH($T$30,AO3939)),MAX(AQ$5:AQ3938)+1,0)</f>
        <v>0</v>
      </c>
      <c r="AR3939" s="310">
        <f>IF(ISNUMBER(SEARCH($T$31,AO3939)),MAX(AR$5:AR3938)+1,0)</f>
        <v>0</v>
      </c>
      <c r="AS3939" s="128" t="str">
        <f t="shared" si="426"/>
        <v/>
      </c>
      <c r="AT3939" s="105" t="str">
        <f>IF(ISNUMBER($AS3939),INDEX($C$1:$AB$3985,$AS3939,AT$4),"")</f>
        <v/>
      </c>
      <c r="AU3939" s="128"/>
      <c r="AV3939" s="128" t="str">
        <f t="shared" si="428"/>
        <v/>
      </c>
      <c r="AW3939" s="105" t="str">
        <f>IF(ISNUMBER($AV3939),INDEX($C$1:$AB$3985,$AV3939,AW$4),"")</f>
        <v/>
      </c>
      <c r="AX3939" s="105" t="str">
        <f>IF(ISNUMBER($AV3939),INDEX($C$1:$AB$3985,$AV3939,AX$4),"")</f>
        <v/>
      </c>
      <c r="AY3939" s="128"/>
      <c r="AZ3939" s="128"/>
      <c r="BA3939" s="128" t="str">
        <f t="shared" si="429"/>
        <v/>
      </c>
      <c r="BB3939" s="105" t="str">
        <f>IF(ISNUMBER($BA3939),INDEX($C$1:$AB$3985,$BA3939,BB$4),"")</f>
        <v/>
      </c>
      <c r="BC3939" s="105"/>
    </row>
    <row r="3940" spans="1:55" x14ac:dyDescent="0.25">
      <c r="A3940" s="98"/>
      <c r="B3940" s="98"/>
      <c r="C3940" s="73"/>
      <c r="D3940" s="179"/>
      <c r="E3940" s="175"/>
      <c r="F3940" s="175"/>
      <c r="G3940" s="176"/>
      <c r="H3940" s="176"/>
      <c r="I3940" s="176"/>
      <c r="J3940" s="172"/>
      <c r="K3940" s="173"/>
      <c r="L3940" s="178"/>
      <c r="R3940" s="3"/>
      <c r="S3940" s="106"/>
      <c r="T3940" s="106"/>
      <c r="U3940" s="106"/>
      <c r="V3940" s="106"/>
      <c r="W3940" s="106"/>
      <c r="X3940" s="106"/>
      <c r="AB3940" s="188" t="str">
        <f t="shared" si="424"/>
        <v/>
      </c>
      <c r="AC3940" s="188" t="s">
        <v>1585</v>
      </c>
      <c r="AD3940" s="131"/>
      <c r="AE3940" s="131"/>
      <c r="AF3940" s="131"/>
      <c r="AG3940" s="131"/>
      <c r="AH3940" s="131"/>
      <c r="AI3940" s="131"/>
      <c r="AJ3940" s="128" t="str">
        <f t="shared" si="425"/>
        <v/>
      </c>
      <c r="AK3940" s="7" t="str">
        <f>IF(ISNUMBER($AJ3940),INDEX($C$1:$AB$3985,$AJ3940,AK$4),"")</f>
        <v/>
      </c>
      <c r="AL3940" s="7" t="str">
        <f>IF(ISNUMBER($AJ3940),INDEX($C$1:$AB$3985,$AJ3940,AL$4),"")</f>
        <v/>
      </c>
      <c r="AM3940" s="128"/>
      <c r="AN3940" s="128" t="str">
        <f t="shared" si="427"/>
        <v/>
      </c>
      <c r="AO3940" s="7" t="str">
        <f t="shared" si="430"/>
        <v/>
      </c>
      <c r="AP3940" s="10" t="str">
        <f t="shared" si="430"/>
        <v/>
      </c>
      <c r="AQ3940" s="310">
        <f>IF(ISNUMBER(SEARCH($T$30,AO3940)),MAX(AQ$5:AQ3939)+1,0)</f>
        <v>0</v>
      </c>
      <c r="AR3940" s="310">
        <f>IF(ISNUMBER(SEARCH($T$31,AO3940)),MAX(AR$5:AR3939)+1,0)</f>
        <v>0</v>
      </c>
      <c r="AS3940" s="128" t="str">
        <f t="shared" si="426"/>
        <v/>
      </c>
      <c r="AT3940" s="105" t="str">
        <f>IF(ISNUMBER($AS3940),INDEX($C$1:$AB$3985,$AS3940,AT$4),"")</f>
        <v/>
      </c>
      <c r="AU3940" s="128"/>
      <c r="AV3940" s="128" t="str">
        <f t="shared" si="428"/>
        <v/>
      </c>
      <c r="AW3940" s="105" t="str">
        <f>IF(ISNUMBER($AV3940),INDEX($C$1:$AB$3985,$AV3940,AW$4),"")</f>
        <v/>
      </c>
      <c r="AX3940" s="105" t="str">
        <f>IF(ISNUMBER($AV3940),INDEX($C$1:$AB$3985,$AV3940,AX$4),"")</f>
        <v/>
      </c>
      <c r="AY3940" s="128"/>
      <c r="AZ3940" s="128"/>
      <c r="BA3940" s="128" t="str">
        <f t="shared" si="429"/>
        <v/>
      </c>
      <c r="BB3940" s="105" t="str">
        <f>IF(ISNUMBER($BA3940),INDEX($C$1:$AB$3985,$BA3940,BB$4),"")</f>
        <v/>
      </c>
      <c r="BC3940" s="105"/>
    </row>
    <row r="3941" spans="1:55" x14ac:dyDescent="0.25">
      <c r="A3941" s="98"/>
      <c r="B3941" s="98"/>
      <c r="C3941" s="73"/>
      <c r="D3941" s="179"/>
      <c r="E3941" s="175"/>
      <c r="F3941" s="175"/>
      <c r="G3941" s="176"/>
      <c r="H3941" s="176"/>
      <c r="I3941" s="176"/>
      <c r="J3941" s="172"/>
      <c r="K3941" s="173"/>
      <c r="L3941" s="178"/>
      <c r="R3941" s="3"/>
      <c r="S3941" s="106"/>
      <c r="T3941" s="106"/>
      <c r="U3941" s="106"/>
      <c r="V3941" s="106"/>
      <c r="W3941" s="106"/>
      <c r="X3941" s="106"/>
      <c r="AB3941" s="188" t="str">
        <f t="shared" si="424"/>
        <v/>
      </c>
      <c r="AC3941" s="188" t="s">
        <v>1585</v>
      </c>
      <c r="AD3941" s="131"/>
      <c r="AE3941" s="131"/>
      <c r="AF3941" s="131"/>
      <c r="AG3941" s="131"/>
      <c r="AH3941" s="131"/>
      <c r="AI3941" s="131"/>
      <c r="AJ3941" s="128" t="str">
        <f t="shared" si="425"/>
        <v/>
      </c>
      <c r="AK3941" s="7" t="str">
        <f>IF(ISNUMBER($AJ3941),INDEX($C$1:$AB$3985,$AJ3941,AK$4),"")</f>
        <v/>
      </c>
      <c r="AL3941" s="7" t="str">
        <f>IF(ISNUMBER($AJ3941),INDEX($C$1:$AB$3985,$AJ3941,AL$4),"")</f>
        <v/>
      </c>
      <c r="AM3941" s="128"/>
      <c r="AN3941" s="128" t="str">
        <f t="shared" si="427"/>
        <v/>
      </c>
      <c r="AO3941" s="7" t="str">
        <f t="shared" si="430"/>
        <v/>
      </c>
      <c r="AP3941" s="10" t="str">
        <f t="shared" si="430"/>
        <v/>
      </c>
      <c r="AQ3941" s="310">
        <f>IF(ISNUMBER(SEARCH($T$30,AO3941)),MAX(AQ$5:AQ3940)+1,0)</f>
        <v>0</v>
      </c>
      <c r="AR3941" s="310">
        <f>IF(ISNUMBER(SEARCH($T$31,AO3941)),MAX(AR$5:AR3940)+1,0)</f>
        <v>0</v>
      </c>
      <c r="AS3941" s="128" t="str">
        <f t="shared" si="426"/>
        <v/>
      </c>
      <c r="AT3941" s="105" t="str">
        <f>IF(ISNUMBER($AS3941),INDEX($C$1:$AB$3985,$AS3941,AT$4),"")</f>
        <v/>
      </c>
      <c r="AU3941" s="128"/>
      <c r="AV3941" s="128" t="str">
        <f t="shared" si="428"/>
        <v/>
      </c>
      <c r="AW3941" s="105" t="str">
        <f>IF(ISNUMBER($AV3941),INDEX($C$1:$AB$3985,$AV3941,AW$4),"")</f>
        <v/>
      </c>
      <c r="AX3941" s="105" t="str">
        <f>IF(ISNUMBER($AV3941),INDEX($C$1:$AB$3985,$AV3941,AX$4),"")</f>
        <v/>
      </c>
      <c r="AY3941" s="128"/>
      <c r="AZ3941" s="128"/>
      <c r="BA3941" s="128" t="str">
        <f t="shared" si="429"/>
        <v/>
      </c>
      <c r="BB3941" s="105" t="str">
        <f>IF(ISNUMBER($BA3941),INDEX($C$1:$AB$3985,$BA3941,BB$4),"")</f>
        <v/>
      </c>
      <c r="BC3941" s="105"/>
    </row>
    <row r="3942" spans="1:55" x14ac:dyDescent="0.25">
      <c r="A3942" s="98"/>
      <c r="B3942" s="98"/>
      <c r="C3942" s="73"/>
      <c r="D3942" s="179"/>
      <c r="E3942" s="175"/>
      <c r="F3942" s="175"/>
      <c r="G3942" s="176"/>
      <c r="H3942" s="176"/>
      <c r="I3942" s="176"/>
      <c r="J3942" s="172"/>
      <c r="K3942" s="173"/>
      <c r="L3942" s="178"/>
      <c r="R3942" s="3"/>
      <c r="S3942" s="106"/>
      <c r="T3942" s="106"/>
      <c r="U3942" s="106"/>
      <c r="V3942" s="106"/>
      <c r="W3942" s="106"/>
      <c r="X3942" s="106"/>
      <c r="AB3942" s="188" t="str">
        <f t="shared" si="424"/>
        <v/>
      </c>
      <c r="AC3942" s="188" t="s">
        <v>1585</v>
      </c>
      <c r="AD3942" s="131"/>
      <c r="AE3942" s="131"/>
      <c r="AF3942" s="131"/>
      <c r="AG3942" s="131"/>
      <c r="AH3942" s="131"/>
      <c r="AI3942" s="131"/>
      <c r="AJ3942" s="128" t="str">
        <f t="shared" si="425"/>
        <v/>
      </c>
      <c r="AK3942" s="7" t="str">
        <f>IF(ISNUMBER($AJ3942),INDEX($C$1:$AB$3985,$AJ3942,AK$4),"")</f>
        <v/>
      </c>
      <c r="AL3942" s="7" t="str">
        <f>IF(ISNUMBER($AJ3942),INDEX($C$1:$AB$3985,$AJ3942,AL$4),"")</f>
        <v/>
      </c>
      <c r="AM3942" s="128"/>
      <c r="AN3942" s="128" t="str">
        <f t="shared" si="427"/>
        <v/>
      </c>
      <c r="AO3942" s="7" t="str">
        <f t="shared" si="430"/>
        <v/>
      </c>
      <c r="AP3942" s="10" t="str">
        <f t="shared" si="430"/>
        <v/>
      </c>
      <c r="AQ3942" s="310">
        <f>IF(ISNUMBER(SEARCH($T$30,AO3942)),MAX(AQ$5:AQ3941)+1,0)</f>
        <v>0</v>
      </c>
      <c r="AR3942" s="310">
        <f>IF(ISNUMBER(SEARCH($T$31,AO3942)),MAX(AR$5:AR3941)+1,0)</f>
        <v>0</v>
      </c>
      <c r="AS3942" s="128" t="str">
        <f t="shared" si="426"/>
        <v/>
      </c>
      <c r="AT3942" s="105" t="str">
        <f>IF(ISNUMBER($AS3942),INDEX($C$1:$AB$3985,$AS3942,AT$4),"")</f>
        <v/>
      </c>
      <c r="AU3942" s="128"/>
      <c r="AV3942" s="128" t="str">
        <f t="shared" si="428"/>
        <v/>
      </c>
      <c r="AW3942" s="105" t="str">
        <f>IF(ISNUMBER($AV3942),INDEX($C$1:$AB$3985,$AV3942,AW$4),"")</f>
        <v/>
      </c>
      <c r="AX3942" s="105" t="str">
        <f>IF(ISNUMBER($AV3942),INDEX($C$1:$AB$3985,$AV3942,AX$4),"")</f>
        <v/>
      </c>
      <c r="AY3942" s="128"/>
      <c r="AZ3942" s="128"/>
      <c r="BA3942" s="128" t="str">
        <f t="shared" si="429"/>
        <v/>
      </c>
      <c r="BB3942" s="105" t="str">
        <f>IF(ISNUMBER($BA3942),INDEX($C$1:$AB$3985,$BA3942,BB$4),"")</f>
        <v/>
      </c>
      <c r="BC3942" s="105"/>
    </row>
    <row r="3943" spans="1:55" x14ac:dyDescent="0.25">
      <c r="A3943" s="98"/>
      <c r="B3943" s="98"/>
      <c r="C3943" s="73"/>
      <c r="D3943" s="179"/>
      <c r="E3943" s="175"/>
      <c r="F3943" s="175"/>
      <c r="G3943" s="176"/>
      <c r="H3943" s="176"/>
      <c r="I3943" s="176"/>
      <c r="J3943" s="172"/>
      <c r="K3943" s="173"/>
      <c r="L3943" s="178"/>
      <c r="R3943" s="3"/>
      <c r="S3943" s="106"/>
      <c r="T3943" s="106"/>
      <c r="U3943" s="106"/>
      <c r="V3943" s="106"/>
      <c r="W3943" s="106"/>
      <c r="X3943" s="106"/>
      <c r="AB3943" s="188" t="str">
        <f t="shared" si="424"/>
        <v/>
      </c>
      <c r="AC3943" s="188" t="s">
        <v>1585</v>
      </c>
      <c r="AD3943" s="131"/>
      <c r="AE3943" s="131"/>
      <c r="AF3943" s="131"/>
      <c r="AG3943" s="131"/>
      <c r="AH3943" s="131"/>
      <c r="AI3943" s="131"/>
      <c r="AJ3943" s="128" t="str">
        <f t="shared" si="425"/>
        <v/>
      </c>
      <c r="AK3943" s="7" t="str">
        <f>IF(ISNUMBER($AJ3943),INDEX($C$1:$AB$3985,$AJ3943,AK$4),"")</f>
        <v/>
      </c>
      <c r="AL3943" s="7" t="str">
        <f>IF(ISNUMBER($AJ3943),INDEX($C$1:$AB$3985,$AJ3943,AL$4),"")</f>
        <v/>
      </c>
      <c r="AM3943" s="128"/>
      <c r="AN3943" s="128" t="str">
        <f t="shared" si="427"/>
        <v/>
      </c>
      <c r="AO3943" s="7" t="str">
        <f t="shared" si="430"/>
        <v/>
      </c>
      <c r="AP3943" s="10" t="str">
        <f t="shared" si="430"/>
        <v/>
      </c>
      <c r="AQ3943" s="310">
        <f>IF(ISNUMBER(SEARCH($T$30,AO3943)),MAX(AQ$5:AQ3942)+1,0)</f>
        <v>0</v>
      </c>
      <c r="AR3943" s="310">
        <f>IF(ISNUMBER(SEARCH($T$31,AO3943)),MAX(AR$5:AR3942)+1,0)</f>
        <v>0</v>
      </c>
      <c r="AS3943" s="128" t="str">
        <f t="shared" si="426"/>
        <v/>
      </c>
      <c r="AT3943" s="105" t="str">
        <f>IF(ISNUMBER($AS3943),INDEX($C$1:$AB$3985,$AS3943,AT$4),"")</f>
        <v/>
      </c>
      <c r="AU3943" s="128"/>
      <c r="AV3943" s="128" t="str">
        <f t="shared" si="428"/>
        <v/>
      </c>
      <c r="AW3943" s="105" t="str">
        <f>IF(ISNUMBER($AV3943),INDEX($C$1:$AB$3985,$AV3943,AW$4),"")</f>
        <v/>
      </c>
      <c r="AX3943" s="105" t="str">
        <f>IF(ISNUMBER($AV3943),INDEX($C$1:$AB$3985,$AV3943,AX$4),"")</f>
        <v/>
      </c>
      <c r="AY3943" s="128"/>
      <c r="AZ3943" s="128"/>
      <c r="BA3943" s="128" t="str">
        <f t="shared" si="429"/>
        <v/>
      </c>
      <c r="BB3943" s="105" t="str">
        <f>IF(ISNUMBER($BA3943),INDEX($C$1:$AB$3985,$BA3943,BB$4),"")</f>
        <v/>
      </c>
      <c r="BC3943" s="105"/>
    </row>
    <row r="3944" spans="1:55" x14ac:dyDescent="0.25">
      <c r="A3944" s="98"/>
      <c r="B3944" s="98"/>
      <c r="C3944" s="73"/>
      <c r="D3944" s="179"/>
      <c r="E3944" s="175"/>
      <c r="F3944" s="175"/>
      <c r="G3944" s="176"/>
      <c r="H3944" s="176"/>
      <c r="I3944" s="176"/>
      <c r="J3944" s="172"/>
      <c r="K3944" s="173"/>
      <c r="L3944" s="178"/>
      <c r="R3944" s="3"/>
      <c r="S3944" s="106"/>
      <c r="T3944" s="106"/>
      <c r="U3944" s="106"/>
      <c r="V3944" s="106"/>
      <c r="W3944" s="106"/>
      <c r="X3944" s="106"/>
      <c r="AB3944" s="188" t="str">
        <f t="shared" si="424"/>
        <v/>
      </c>
      <c r="AC3944" s="188" t="s">
        <v>1585</v>
      </c>
      <c r="AD3944" s="131"/>
      <c r="AE3944" s="131"/>
      <c r="AF3944" s="131"/>
      <c r="AG3944" s="131"/>
      <c r="AH3944" s="131"/>
      <c r="AI3944" s="131"/>
      <c r="AJ3944" s="128" t="str">
        <f t="shared" si="425"/>
        <v/>
      </c>
      <c r="AK3944" s="7" t="str">
        <f>IF(ISNUMBER($AJ3944),INDEX($C$1:$AB$3985,$AJ3944,AK$4),"")</f>
        <v/>
      </c>
      <c r="AL3944" s="7" t="str">
        <f>IF(ISNUMBER($AJ3944),INDEX($C$1:$AB$3985,$AJ3944,AL$4),"")</f>
        <v/>
      </c>
      <c r="AM3944" s="128"/>
      <c r="AN3944" s="128" t="str">
        <f t="shared" si="427"/>
        <v/>
      </c>
      <c r="AO3944" s="7" t="str">
        <f t="shared" si="430"/>
        <v/>
      </c>
      <c r="AP3944" s="10" t="str">
        <f t="shared" si="430"/>
        <v/>
      </c>
      <c r="AQ3944" s="310">
        <f>IF(ISNUMBER(SEARCH($T$30,AO3944)),MAX(AQ$5:AQ3943)+1,0)</f>
        <v>0</v>
      </c>
      <c r="AR3944" s="310">
        <f>IF(ISNUMBER(SEARCH($T$31,AO3944)),MAX(AR$5:AR3943)+1,0)</f>
        <v>0</v>
      </c>
      <c r="AS3944" s="128" t="str">
        <f t="shared" si="426"/>
        <v/>
      </c>
      <c r="AT3944" s="105" t="str">
        <f>IF(ISNUMBER($AS3944),INDEX($C$1:$AB$3985,$AS3944,AT$4),"")</f>
        <v/>
      </c>
      <c r="AU3944" s="128"/>
      <c r="AV3944" s="128" t="str">
        <f t="shared" si="428"/>
        <v/>
      </c>
      <c r="AW3944" s="105" t="str">
        <f>IF(ISNUMBER($AV3944),INDEX($C$1:$AB$3985,$AV3944,AW$4),"")</f>
        <v/>
      </c>
      <c r="AX3944" s="105" t="str">
        <f>IF(ISNUMBER($AV3944),INDEX($C$1:$AB$3985,$AV3944,AX$4),"")</f>
        <v/>
      </c>
      <c r="AY3944" s="128"/>
      <c r="AZ3944" s="128"/>
      <c r="BA3944" s="128" t="str">
        <f t="shared" si="429"/>
        <v/>
      </c>
      <c r="BB3944" s="105" t="str">
        <f>IF(ISNUMBER($BA3944),INDEX($C$1:$AB$3985,$BA3944,BB$4),"")</f>
        <v/>
      </c>
      <c r="BC3944" s="105"/>
    </row>
    <row r="3945" spans="1:55" x14ac:dyDescent="0.25">
      <c r="A3945" s="98"/>
      <c r="B3945" s="98"/>
      <c r="C3945" s="73"/>
      <c r="D3945" s="179"/>
      <c r="E3945" s="175"/>
      <c r="F3945" s="175"/>
      <c r="G3945" s="176"/>
      <c r="H3945" s="176"/>
      <c r="I3945" s="176"/>
      <c r="J3945" s="172"/>
      <c r="K3945" s="173"/>
      <c r="L3945" s="178"/>
      <c r="R3945" s="3"/>
      <c r="S3945" s="106"/>
      <c r="T3945" s="106"/>
      <c r="U3945" s="106"/>
      <c r="V3945" s="106"/>
      <c r="W3945" s="106"/>
      <c r="X3945" s="106"/>
      <c r="AB3945" s="188" t="str">
        <f t="shared" si="424"/>
        <v/>
      </c>
      <c r="AC3945" s="188" t="s">
        <v>1585</v>
      </c>
      <c r="AD3945" s="131"/>
      <c r="AE3945" s="131"/>
      <c r="AF3945" s="131"/>
      <c r="AG3945" s="131"/>
      <c r="AH3945" s="131"/>
      <c r="AI3945" s="131"/>
      <c r="AJ3945" s="128" t="str">
        <f t="shared" si="425"/>
        <v/>
      </c>
      <c r="AK3945" s="7" t="str">
        <f>IF(ISNUMBER($AJ3945),INDEX($C$1:$AB$3985,$AJ3945,AK$4),"")</f>
        <v/>
      </c>
      <c r="AL3945" s="7" t="str">
        <f>IF(ISNUMBER($AJ3945),INDEX($C$1:$AB$3985,$AJ3945,AL$4),"")</f>
        <v/>
      </c>
      <c r="AM3945" s="128"/>
      <c r="AN3945" s="128" t="str">
        <f t="shared" si="427"/>
        <v/>
      </c>
      <c r="AO3945" s="7" t="str">
        <f t="shared" si="430"/>
        <v/>
      </c>
      <c r="AP3945" s="10" t="str">
        <f t="shared" si="430"/>
        <v/>
      </c>
      <c r="AQ3945" s="310">
        <f>IF(ISNUMBER(SEARCH($T$30,AO3945)),MAX(AQ$5:AQ3944)+1,0)</f>
        <v>0</v>
      </c>
      <c r="AR3945" s="310">
        <f>IF(ISNUMBER(SEARCH($T$31,AO3945)),MAX(AR$5:AR3944)+1,0)</f>
        <v>0</v>
      </c>
      <c r="AS3945" s="128" t="str">
        <f t="shared" si="426"/>
        <v/>
      </c>
      <c r="AT3945" s="105" t="str">
        <f>IF(ISNUMBER($AS3945),INDEX($C$1:$AB$3985,$AS3945,AT$4),"")</f>
        <v/>
      </c>
      <c r="AU3945" s="128"/>
      <c r="AV3945" s="128" t="str">
        <f t="shared" si="428"/>
        <v/>
      </c>
      <c r="AW3945" s="105" t="str">
        <f>IF(ISNUMBER($AV3945),INDEX($C$1:$AB$3985,$AV3945,AW$4),"")</f>
        <v/>
      </c>
      <c r="AX3945" s="105" t="str">
        <f>IF(ISNUMBER($AV3945),INDEX($C$1:$AB$3985,$AV3945,AX$4),"")</f>
        <v/>
      </c>
      <c r="AY3945" s="128"/>
      <c r="AZ3945" s="128"/>
      <c r="BA3945" s="128" t="str">
        <f t="shared" si="429"/>
        <v/>
      </c>
      <c r="BB3945" s="105" t="str">
        <f>IF(ISNUMBER($BA3945),INDEX($C$1:$AB$3985,$BA3945,BB$4),"")</f>
        <v/>
      </c>
      <c r="BC3945" s="105"/>
    </row>
    <row r="3946" spans="1:55" x14ac:dyDescent="0.25">
      <c r="A3946" s="98"/>
      <c r="B3946" s="98"/>
      <c r="C3946" s="73"/>
      <c r="D3946" s="179"/>
      <c r="E3946" s="175"/>
      <c r="F3946" s="175"/>
      <c r="G3946" s="176"/>
      <c r="H3946" s="176"/>
      <c r="I3946" s="176"/>
      <c r="J3946" s="172"/>
      <c r="K3946" s="173"/>
      <c r="L3946" s="178"/>
      <c r="R3946" s="3"/>
      <c r="S3946" s="106"/>
      <c r="T3946" s="106"/>
      <c r="U3946" s="106"/>
      <c r="V3946" s="106"/>
      <c r="W3946" s="106"/>
      <c r="X3946" s="106"/>
      <c r="AB3946" s="188" t="str">
        <f t="shared" si="424"/>
        <v/>
      </c>
      <c r="AC3946" s="188" t="s">
        <v>1585</v>
      </c>
      <c r="AD3946" s="131"/>
      <c r="AE3946" s="131"/>
      <c r="AF3946" s="131"/>
      <c r="AG3946" s="131"/>
      <c r="AH3946" s="131"/>
      <c r="AI3946" s="131"/>
      <c r="AJ3946" s="128" t="str">
        <f t="shared" si="425"/>
        <v/>
      </c>
      <c r="AK3946" s="7" t="str">
        <f>IF(ISNUMBER($AJ3946),INDEX($C$1:$AB$3985,$AJ3946,AK$4),"")</f>
        <v/>
      </c>
      <c r="AL3946" s="7" t="str">
        <f>IF(ISNUMBER($AJ3946),INDEX($C$1:$AB$3985,$AJ3946,AL$4),"")</f>
        <v/>
      </c>
      <c r="AM3946" s="128"/>
      <c r="AN3946" s="128" t="str">
        <f t="shared" si="427"/>
        <v/>
      </c>
      <c r="AO3946" s="7" t="str">
        <f t="shared" ref="AO3946:AP3984" si="431">IF(ISNUMBER($AN3946),INDEX($C$1:$AB$2294,$AN3946,AO$4),"")</f>
        <v/>
      </c>
      <c r="AP3946" s="10" t="str">
        <f t="shared" si="431"/>
        <v/>
      </c>
      <c r="AQ3946" s="310">
        <f>IF(ISNUMBER(SEARCH($T$30,AO3946)),MAX(AQ$5:AQ3945)+1,0)</f>
        <v>0</v>
      </c>
      <c r="AR3946" s="310">
        <f>IF(ISNUMBER(SEARCH($T$31,AO3946)),MAX(AR$5:AR3945)+1,0)</f>
        <v>0</v>
      </c>
      <c r="AS3946" s="128" t="str">
        <f t="shared" si="426"/>
        <v/>
      </c>
      <c r="AT3946" s="105" t="str">
        <f>IF(ISNUMBER($AS3946),INDEX($C$1:$AB$3985,$AS3946,AT$4),"")</f>
        <v/>
      </c>
      <c r="AU3946" s="128"/>
      <c r="AV3946" s="128" t="str">
        <f t="shared" si="428"/>
        <v/>
      </c>
      <c r="AW3946" s="105" t="str">
        <f>IF(ISNUMBER($AV3946),INDEX($C$1:$AB$3985,$AV3946,AW$4),"")</f>
        <v/>
      </c>
      <c r="AX3946" s="105" t="str">
        <f>IF(ISNUMBER($AV3946),INDEX($C$1:$AB$3985,$AV3946,AX$4),"")</f>
        <v/>
      </c>
      <c r="AY3946" s="128"/>
      <c r="AZ3946" s="128"/>
      <c r="BA3946" s="128" t="str">
        <f t="shared" si="429"/>
        <v/>
      </c>
      <c r="BB3946" s="105" t="str">
        <f>IF(ISNUMBER($BA3946),INDEX($C$1:$AB$3985,$BA3946,BB$4),"")</f>
        <v/>
      </c>
      <c r="BC3946" s="105"/>
    </row>
    <row r="3947" spans="1:55" x14ac:dyDescent="0.25">
      <c r="A3947" s="98"/>
      <c r="B3947" s="98"/>
      <c r="C3947" s="73"/>
      <c r="D3947" s="179"/>
      <c r="E3947" s="175"/>
      <c r="F3947" s="175"/>
      <c r="G3947" s="176"/>
      <c r="H3947" s="176"/>
      <c r="I3947" s="176"/>
      <c r="J3947" s="172"/>
      <c r="K3947" s="173"/>
      <c r="L3947" s="178"/>
      <c r="R3947" s="3"/>
      <c r="S3947" s="106"/>
      <c r="T3947" s="106"/>
      <c r="U3947" s="106"/>
      <c r="V3947" s="106"/>
      <c r="W3947" s="106"/>
      <c r="X3947" s="106"/>
      <c r="AB3947" s="188" t="str">
        <f t="shared" si="424"/>
        <v/>
      </c>
      <c r="AC3947" s="188" t="s">
        <v>1585</v>
      </c>
      <c r="AD3947" s="131"/>
      <c r="AE3947" s="131"/>
      <c r="AF3947" s="131"/>
      <c r="AG3947" s="131"/>
      <c r="AH3947" s="131"/>
      <c r="AI3947" s="131"/>
      <c r="AJ3947" s="128" t="str">
        <f t="shared" si="425"/>
        <v/>
      </c>
      <c r="AK3947" s="7" t="str">
        <f>IF(ISNUMBER($AJ3947),INDEX($C$1:$AB$3985,$AJ3947,AK$4),"")</f>
        <v/>
      </c>
      <c r="AL3947" s="7" t="str">
        <f>IF(ISNUMBER($AJ3947),INDEX($C$1:$AB$3985,$AJ3947,AL$4),"")</f>
        <v/>
      </c>
      <c r="AM3947" s="128"/>
      <c r="AN3947" s="128" t="str">
        <f t="shared" si="427"/>
        <v/>
      </c>
      <c r="AO3947" s="7" t="str">
        <f t="shared" si="431"/>
        <v/>
      </c>
      <c r="AP3947" s="10" t="str">
        <f t="shared" si="431"/>
        <v/>
      </c>
      <c r="AQ3947" s="310">
        <f>IF(ISNUMBER(SEARCH($T$30,AO3947)),MAX(AQ$5:AQ3946)+1,0)</f>
        <v>0</v>
      </c>
      <c r="AR3947" s="310">
        <f>IF(ISNUMBER(SEARCH($T$31,AO3947)),MAX(AR$5:AR3946)+1,0)</f>
        <v>0</v>
      </c>
      <c r="AS3947" s="128" t="str">
        <f t="shared" si="426"/>
        <v/>
      </c>
      <c r="AT3947" s="105" t="str">
        <f>IF(ISNUMBER($AS3947),INDEX($C$1:$AB$3985,$AS3947,AT$4),"")</f>
        <v/>
      </c>
      <c r="AU3947" s="128"/>
      <c r="AV3947" s="128" t="str">
        <f t="shared" si="428"/>
        <v/>
      </c>
      <c r="AW3947" s="105" t="str">
        <f>IF(ISNUMBER($AV3947),INDEX($C$1:$AB$3985,$AV3947,AW$4),"")</f>
        <v/>
      </c>
      <c r="AX3947" s="105" t="str">
        <f>IF(ISNUMBER($AV3947),INDEX($C$1:$AB$3985,$AV3947,AX$4),"")</f>
        <v/>
      </c>
      <c r="AY3947" s="128"/>
      <c r="AZ3947" s="128"/>
      <c r="BA3947" s="128" t="str">
        <f t="shared" si="429"/>
        <v/>
      </c>
      <c r="BB3947" s="105" t="str">
        <f>IF(ISNUMBER($BA3947),INDEX($C$1:$AB$3985,$BA3947,BB$4),"")</f>
        <v/>
      </c>
      <c r="BC3947" s="105"/>
    </row>
    <row r="3948" spans="1:55" x14ac:dyDescent="0.25">
      <c r="A3948" s="98"/>
      <c r="B3948" s="98"/>
      <c r="C3948" s="73"/>
      <c r="D3948" s="179"/>
      <c r="E3948" s="175"/>
      <c r="F3948" s="176"/>
      <c r="G3948" s="176"/>
      <c r="H3948" s="176"/>
      <c r="I3948" s="175"/>
      <c r="J3948" s="172"/>
      <c r="K3948" s="173"/>
      <c r="L3948" s="174"/>
      <c r="R3948" s="3"/>
      <c r="S3948" s="106"/>
      <c r="T3948" s="106"/>
      <c r="U3948" s="106"/>
      <c r="V3948" s="106"/>
      <c r="W3948" s="106"/>
      <c r="X3948" s="106"/>
      <c r="AB3948" s="188" t="str">
        <f t="shared" si="424"/>
        <v/>
      </c>
      <c r="AC3948" s="188" t="s">
        <v>1585</v>
      </c>
      <c r="AD3948" s="131"/>
      <c r="AE3948" s="131"/>
      <c r="AF3948" s="131"/>
      <c r="AG3948" s="131"/>
      <c r="AH3948" s="131"/>
      <c r="AI3948" s="131"/>
      <c r="AJ3948" s="128" t="str">
        <f t="shared" si="425"/>
        <v/>
      </c>
      <c r="AK3948" s="7" t="str">
        <f>IF(ISNUMBER($AJ3948),INDEX($C$1:$AB$3985,$AJ3948,AK$4),"")</f>
        <v/>
      </c>
      <c r="AL3948" s="7" t="str">
        <f>IF(ISNUMBER($AJ3948),INDEX($C$1:$AB$3985,$AJ3948,AL$4),"")</f>
        <v/>
      </c>
      <c r="AM3948" s="128"/>
      <c r="AN3948" s="128" t="str">
        <f t="shared" si="427"/>
        <v/>
      </c>
      <c r="AO3948" s="7" t="str">
        <f t="shared" si="431"/>
        <v/>
      </c>
      <c r="AP3948" s="10" t="str">
        <f t="shared" si="431"/>
        <v/>
      </c>
      <c r="AQ3948" s="310">
        <f>IF(ISNUMBER(SEARCH($T$30,AO3948)),MAX(AQ$5:AQ3947)+1,0)</f>
        <v>0</v>
      </c>
      <c r="AR3948" s="310">
        <f>IF(ISNUMBER(SEARCH($T$31,AO3948)),MAX(AR$5:AR3947)+1,0)</f>
        <v>0</v>
      </c>
      <c r="AS3948" s="128" t="str">
        <f t="shared" si="426"/>
        <v/>
      </c>
      <c r="AT3948" s="105" t="str">
        <f>IF(ISNUMBER($AS3948),INDEX($C$1:$AB$3985,$AS3948,AT$4),"")</f>
        <v/>
      </c>
      <c r="AU3948" s="128"/>
      <c r="AV3948" s="128" t="str">
        <f t="shared" si="428"/>
        <v/>
      </c>
      <c r="AW3948" s="105" t="str">
        <f>IF(ISNUMBER($AV3948),INDEX($C$1:$AB$3985,$AV3948,AW$4),"")</f>
        <v/>
      </c>
      <c r="AX3948" s="105" t="str">
        <f>IF(ISNUMBER($AV3948),INDEX($C$1:$AB$3985,$AV3948,AX$4),"")</f>
        <v/>
      </c>
      <c r="AY3948" s="128"/>
      <c r="AZ3948" s="128"/>
      <c r="BA3948" s="128" t="str">
        <f t="shared" si="429"/>
        <v/>
      </c>
      <c r="BB3948" s="105" t="str">
        <f>IF(ISNUMBER($BA3948),INDEX($C$1:$AB$3985,$BA3948,BB$4),"")</f>
        <v/>
      </c>
      <c r="BC3948" s="105"/>
    </row>
    <row r="3949" spans="1:55" x14ac:dyDescent="0.25">
      <c r="A3949" s="98"/>
      <c r="B3949" s="98"/>
      <c r="C3949" s="73"/>
      <c r="D3949" s="179"/>
      <c r="E3949" s="175"/>
      <c r="F3949" s="176"/>
      <c r="G3949" s="176"/>
      <c r="H3949" s="176"/>
      <c r="I3949" s="175"/>
      <c r="J3949" s="172"/>
      <c r="K3949" s="173"/>
      <c r="L3949" s="174"/>
      <c r="R3949" s="3"/>
      <c r="S3949" s="106"/>
      <c r="T3949" s="106"/>
      <c r="U3949" s="106"/>
      <c r="V3949" s="106"/>
      <c r="W3949" s="106"/>
      <c r="X3949" s="106"/>
      <c r="AB3949" s="188" t="str">
        <f t="shared" si="424"/>
        <v/>
      </c>
      <c r="AC3949" s="188" t="s">
        <v>1585</v>
      </c>
      <c r="AD3949" s="131"/>
      <c r="AE3949" s="131"/>
      <c r="AF3949" s="131"/>
      <c r="AG3949" s="131"/>
      <c r="AH3949" s="131"/>
      <c r="AI3949" s="131"/>
      <c r="AJ3949" s="128" t="str">
        <f t="shared" si="425"/>
        <v/>
      </c>
      <c r="AK3949" s="7" t="str">
        <f>IF(ISNUMBER($AJ3949),INDEX($C$1:$AB$3985,$AJ3949,AK$4),"")</f>
        <v/>
      </c>
      <c r="AL3949" s="7" t="str">
        <f>IF(ISNUMBER($AJ3949),INDEX($C$1:$AB$3985,$AJ3949,AL$4),"")</f>
        <v/>
      </c>
      <c r="AM3949" s="128"/>
      <c r="AN3949" s="128" t="str">
        <f t="shared" si="427"/>
        <v/>
      </c>
      <c r="AO3949" s="7" t="str">
        <f t="shared" si="431"/>
        <v/>
      </c>
      <c r="AP3949" s="10" t="str">
        <f t="shared" si="431"/>
        <v/>
      </c>
      <c r="AQ3949" s="310">
        <f>IF(ISNUMBER(SEARCH($T$30,AO3949)),MAX(AQ$5:AQ3948)+1,0)</f>
        <v>0</v>
      </c>
      <c r="AR3949" s="310">
        <f>IF(ISNUMBER(SEARCH($T$31,AO3949)),MAX(AR$5:AR3948)+1,0)</f>
        <v>0</v>
      </c>
      <c r="AS3949" s="128" t="str">
        <f t="shared" si="426"/>
        <v/>
      </c>
      <c r="AT3949" s="105" t="str">
        <f>IF(ISNUMBER($AS3949),INDEX($C$1:$AB$3985,$AS3949,AT$4),"")</f>
        <v/>
      </c>
      <c r="AU3949" s="128"/>
      <c r="AV3949" s="128" t="str">
        <f t="shared" si="428"/>
        <v/>
      </c>
      <c r="AW3949" s="105" t="str">
        <f>IF(ISNUMBER($AV3949),INDEX($C$1:$AB$3985,$AV3949,AW$4),"")</f>
        <v/>
      </c>
      <c r="AX3949" s="105" t="str">
        <f>IF(ISNUMBER($AV3949),INDEX($C$1:$AB$3985,$AV3949,AX$4),"")</f>
        <v/>
      </c>
      <c r="AY3949" s="128"/>
      <c r="AZ3949" s="128"/>
      <c r="BA3949" s="128" t="str">
        <f t="shared" si="429"/>
        <v/>
      </c>
      <c r="BB3949" s="105" t="str">
        <f>IF(ISNUMBER($BA3949),INDEX($C$1:$AB$3985,$BA3949,BB$4),"")</f>
        <v/>
      </c>
      <c r="BC3949" s="105"/>
    </row>
    <row r="3950" spans="1:55" x14ac:dyDescent="0.25">
      <c r="A3950" s="98"/>
      <c r="B3950" s="98"/>
      <c r="C3950" s="73"/>
      <c r="D3950" s="179"/>
      <c r="E3950" s="175"/>
      <c r="F3950" s="176"/>
      <c r="G3950" s="176"/>
      <c r="H3950" s="176"/>
      <c r="I3950" s="175"/>
      <c r="J3950" s="172"/>
      <c r="K3950" s="173"/>
      <c r="L3950" s="174"/>
      <c r="R3950" s="3"/>
      <c r="S3950" s="106"/>
      <c r="T3950" s="106"/>
      <c r="U3950" s="106"/>
      <c r="V3950" s="106"/>
      <c r="W3950" s="106"/>
      <c r="X3950" s="106"/>
      <c r="AB3950" s="188" t="str">
        <f t="shared" si="424"/>
        <v/>
      </c>
      <c r="AC3950" s="188" t="s">
        <v>1585</v>
      </c>
      <c r="AD3950" s="131"/>
      <c r="AE3950" s="131"/>
      <c r="AF3950" s="131"/>
      <c r="AG3950" s="131"/>
      <c r="AH3950" s="131"/>
      <c r="AI3950" s="131"/>
      <c r="AJ3950" s="128" t="str">
        <f t="shared" si="425"/>
        <v/>
      </c>
      <c r="AK3950" s="7" t="str">
        <f>IF(ISNUMBER($AJ3950),INDEX($C$1:$AB$3985,$AJ3950,AK$4),"")</f>
        <v/>
      </c>
      <c r="AL3950" s="7" t="str">
        <f>IF(ISNUMBER($AJ3950),INDEX($C$1:$AB$3985,$AJ3950,AL$4),"")</f>
        <v/>
      </c>
      <c r="AM3950" s="128"/>
      <c r="AN3950" s="128" t="str">
        <f t="shared" si="427"/>
        <v/>
      </c>
      <c r="AO3950" s="7" t="str">
        <f t="shared" si="431"/>
        <v/>
      </c>
      <c r="AP3950" s="10" t="str">
        <f t="shared" si="431"/>
        <v/>
      </c>
      <c r="AQ3950" s="310">
        <f>IF(ISNUMBER(SEARCH($T$30,AO3950)),MAX(AQ$5:AQ3949)+1,0)</f>
        <v>0</v>
      </c>
      <c r="AR3950" s="310">
        <f>IF(ISNUMBER(SEARCH($T$31,AO3950)),MAX(AR$5:AR3949)+1,0)</f>
        <v>0</v>
      </c>
      <c r="AS3950" s="128" t="str">
        <f t="shared" si="426"/>
        <v/>
      </c>
      <c r="AT3950" s="105" t="str">
        <f>IF(ISNUMBER($AS3950),INDEX($C$1:$AB$3985,$AS3950,AT$4),"")</f>
        <v/>
      </c>
      <c r="AU3950" s="128"/>
      <c r="AV3950" s="128" t="str">
        <f t="shared" si="428"/>
        <v/>
      </c>
      <c r="AW3950" s="105" t="str">
        <f>IF(ISNUMBER($AV3950),INDEX($C$1:$AB$3985,$AV3950,AW$4),"")</f>
        <v/>
      </c>
      <c r="AX3950" s="105" t="str">
        <f>IF(ISNUMBER($AV3950),INDEX($C$1:$AB$3985,$AV3950,AX$4),"")</f>
        <v/>
      </c>
      <c r="AY3950" s="128"/>
      <c r="AZ3950" s="128"/>
      <c r="BA3950" s="128" t="str">
        <f t="shared" si="429"/>
        <v/>
      </c>
      <c r="BB3950" s="105" t="str">
        <f>IF(ISNUMBER($BA3950),INDEX($C$1:$AB$3985,$BA3950,BB$4),"")</f>
        <v/>
      </c>
      <c r="BC3950" s="105"/>
    </row>
    <row r="3951" spans="1:55" x14ac:dyDescent="0.25">
      <c r="A3951" s="98"/>
      <c r="B3951" s="98"/>
      <c r="C3951" s="73"/>
      <c r="D3951" s="179"/>
      <c r="E3951" s="175"/>
      <c r="F3951" s="176"/>
      <c r="G3951" s="176"/>
      <c r="H3951" s="176"/>
      <c r="I3951" s="175"/>
      <c r="J3951" s="172"/>
      <c r="K3951" s="173"/>
      <c r="L3951" s="174"/>
      <c r="R3951" s="3"/>
      <c r="S3951" s="106"/>
      <c r="T3951" s="106"/>
      <c r="U3951" s="106"/>
      <c r="V3951" s="106"/>
      <c r="W3951" s="106"/>
      <c r="X3951" s="106"/>
      <c r="AB3951" s="188" t="str">
        <f t="shared" si="424"/>
        <v/>
      </c>
      <c r="AC3951" s="188" t="s">
        <v>1585</v>
      </c>
      <c r="AD3951" s="131"/>
      <c r="AE3951" s="131"/>
      <c r="AF3951" s="131"/>
      <c r="AG3951" s="131"/>
      <c r="AH3951" s="131"/>
      <c r="AI3951" s="131"/>
      <c r="AJ3951" s="128" t="str">
        <f t="shared" si="425"/>
        <v/>
      </c>
      <c r="AK3951" s="7" t="str">
        <f>IF(ISNUMBER($AJ3951),INDEX($C$1:$AB$3985,$AJ3951,AK$4),"")</f>
        <v/>
      </c>
      <c r="AL3951" s="7" t="str">
        <f>IF(ISNUMBER($AJ3951),INDEX($C$1:$AB$3985,$AJ3951,AL$4),"")</f>
        <v/>
      </c>
      <c r="AM3951" s="128"/>
      <c r="AN3951" s="128" t="str">
        <f t="shared" si="427"/>
        <v/>
      </c>
      <c r="AO3951" s="7" t="str">
        <f t="shared" si="431"/>
        <v/>
      </c>
      <c r="AP3951" s="10" t="str">
        <f t="shared" si="431"/>
        <v/>
      </c>
      <c r="AQ3951" s="310">
        <f>IF(ISNUMBER(SEARCH($T$30,AO3951)),MAX(AQ$5:AQ3950)+1,0)</f>
        <v>0</v>
      </c>
      <c r="AR3951" s="310">
        <f>IF(ISNUMBER(SEARCH($T$31,AO3951)),MAX(AR$5:AR3950)+1,0)</f>
        <v>0</v>
      </c>
      <c r="AS3951" s="128" t="str">
        <f t="shared" si="426"/>
        <v/>
      </c>
      <c r="AT3951" s="105" t="str">
        <f>IF(ISNUMBER($AS3951),INDEX($C$1:$AB$3985,$AS3951,AT$4),"")</f>
        <v/>
      </c>
      <c r="AU3951" s="128"/>
      <c r="AV3951" s="128" t="str">
        <f t="shared" si="428"/>
        <v/>
      </c>
      <c r="AW3951" s="105" t="str">
        <f>IF(ISNUMBER($AV3951),INDEX($C$1:$AB$3985,$AV3951,AW$4),"")</f>
        <v/>
      </c>
      <c r="AX3951" s="105" t="str">
        <f>IF(ISNUMBER($AV3951),INDEX($C$1:$AB$3985,$AV3951,AX$4),"")</f>
        <v/>
      </c>
      <c r="AY3951" s="128"/>
      <c r="AZ3951" s="128"/>
      <c r="BA3951" s="128" t="str">
        <f t="shared" si="429"/>
        <v/>
      </c>
      <c r="BB3951" s="105" t="str">
        <f>IF(ISNUMBER($BA3951),INDEX($C$1:$AB$3985,$BA3951,BB$4),"")</f>
        <v/>
      </c>
      <c r="BC3951" s="105"/>
    </row>
    <row r="3952" spans="1:55" x14ac:dyDescent="0.25">
      <c r="A3952" s="98"/>
      <c r="B3952" s="98"/>
      <c r="C3952" s="73"/>
      <c r="D3952" s="179"/>
      <c r="E3952" s="175"/>
      <c r="F3952" s="176"/>
      <c r="G3952" s="176"/>
      <c r="H3952" s="176"/>
      <c r="I3952" s="175"/>
      <c r="J3952" s="172"/>
      <c r="K3952" s="173"/>
      <c r="L3952" s="174"/>
      <c r="R3952" s="3"/>
      <c r="S3952" s="106"/>
      <c r="T3952" s="106"/>
      <c r="U3952" s="106"/>
      <c r="V3952" s="106"/>
      <c r="W3952" s="106"/>
      <c r="X3952" s="106"/>
      <c r="AB3952" s="188" t="str">
        <f t="shared" si="424"/>
        <v/>
      </c>
      <c r="AC3952" s="188" t="s">
        <v>1585</v>
      </c>
      <c r="AD3952" s="131"/>
      <c r="AE3952" s="131"/>
      <c r="AF3952" s="131"/>
      <c r="AG3952" s="131"/>
      <c r="AH3952" s="131"/>
      <c r="AI3952" s="131"/>
      <c r="AJ3952" s="128" t="str">
        <f t="shared" si="425"/>
        <v/>
      </c>
      <c r="AK3952" s="7" t="str">
        <f>IF(ISNUMBER($AJ3952),INDEX($C$1:$AB$3985,$AJ3952,AK$4),"")</f>
        <v/>
      </c>
      <c r="AL3952" s="7" t="str">
        <f>IF(ISNUMBER($AJ3952),INDEX($C$1:$AB$3985,$AJ3952,AL$4),"")</f>
        <v/>
      </c>
      <c r="AM3952" s="128"/>
      <c r="AN3952" s="128" t="str">
        <f t="shared" si="427"/>
        <v/>
      </c>
      <c r="AO3952" s="7" t="str">
        <f t="shared" si="431"/>
        <v/>
      </c>
      <c r="AP3952" s="10" t="str">
        <f t="shared" si="431"/>
        <v/>
      </c>
      <c r="AQ3952" s="310">
        <f>IF(ISNUMBER(SEARCH($T$30,AO3952)),MAX(AQ$5:AQ3951)+1,0)</f>
        <v>0</v>
      </c>
      <c r="AR3952" s="310">
        <f>IF(ISNUMBER(SEARCH($T$31,AO3952)),MAX(AR$5:AR3951)+1,0)</f>
        <v>0</v>
      </c>
      <c r="AS3952" s="128" t="str">
        <f t="shared" si="426"/>
        <v/>
      </c>
      <c r="AT3952" s="105" t="str">
        <f>IF(ISNUMBER($AS3952),INDEX($C$1:$AB$3985,$AS3952,AT$4),"")</f>
        <v/>
      </c>
      <c r="AU3952" s="128"/>
      <c r="AV3952" s="128" t="str">
        <f t="shared" si="428"/>
        <v/>
      </c>
      <c r="AW3952" s="105" t="str">
        <f>IF(ISNUMBER($AV3952),INDEX($C$1:$AB$3985,$AV3952,AW$4),"")</f>
        <v/>
      </c>
      <c r="AX3952" s="105" t="str">
        <f>IF(ISNUMBER($AV3952),INDEX($C$1:$AB$3985,$AV3952,AX$4),"")</f>
        <v/>
      </c>
      <c r="AY3952" s="128"/>
      <c r="AZ3952" s="128"/>
      <c r="BA3952" s="128" t="str">
        <f t="shared" si="429"/>
        <v/>
      </c>
      <c r="BB3952" s="105" t="str">
        <f>IF(ISNUMBER($BA3952),INDEX($C$1:$AB$3985,$BA3952,BB$4),"")</f>
        <v/>
      </c>
      <c r="BC3952" s="105"/>
    </row>
    <row r="3953" spans="1:55" x14ac:dyDescent="0.25">
      <c r="A3953" s="98"/>
      <c r="B3953" s="98"/>
      <c r="C3953" s="73"/>
      <c r="D3953" s="179"/>
      <c r="E3953" s="175"/>
      <c r="F3953" s="176"/>
      <c r="G3953" s="176"/>
      <c r="H3953" s="176"/>
      <c r="I3953" s="175"/>
      <c r="J3953" s="172"/>
      <c r="K3953" s="173"/>
      <c r="L3953" s="174"/>
      <c r="R3953" s="3"/>
      <c r="S3953" s="106"/>
      <c r="T3953" s="106"/>
      <c r="U3953" s="106"/>
      <c r="V3953" s="106"/>
      <c r="W3953" s="106"/>
      <c r="X3953" s="106"/>
      <c r="AB3953" s="188" t="str">
        <f t="shared" si="424"/>
        <v/>
      </c>
      <c r="AC3953" s="188" t="s">
        <v>1585</v>
      </c>
      <c r="AD3953" s="131"/>
      <c r="AE3953" s="131"/>
      <c r="AF3953" s="131"/>
      <c r="AG3953" s="131"/>
      <c r="AH3953" s="131"/>
      <c r="AI3953" s="131"/>
      <c r="AJ3953" s="128" t="str">
        <f t="shared" si="425"/>
        <v/>
      </c>
      <c r="AK3953" s="7" t="str">
        <f>IF(ISNUMBER($AJ3953),INDEX($C$1:$AB$3985,$AJ3953,AK$4),"")</f>
        <v/>
      </c>
      <c r="AL3953" s="7" t="str">
        <f>IF(ISNUMBER($AJ3953),INDEX($C$1:$AB$3985,$AJ3953,AL$4),"")</f>
        <v/>
      </c>
      <c r="AM3953" s="128"/>
      <c r="AN3953" s="128" t="str">
        <f t="shared" si="427"/>
        <v/>
      </c>
      <c r="AO3953" s="7" t="str">
        <f t="shared" si="431"/>
        <v/>
      </c>
      <c r="AP3953" s="10" t="str">
        <f t="shared" si="431"/>
        <v/>
      </c>
      <c r="AQ3953" s="310">
        <f>IF(ISNUMBER(SEARCH($T$30,AO3953)),MAX(AQ$5:AQ3952)+1,0)</f>
        <v>0</v>
      </c>
      <c r="AR3953" s="310">
        <f>IF(ISNUMBER(SEARCH($T$31,AO3953)),MAX(AR$5:AR3952)+1,0)</f>
        <v>0</v>
      </c>
      <c r="AS3953" s="128" t="str">
        <f t="shared" si="426"/>
        <v/>
      </c>
      <c r="AT3953" s="105" t="str">
        <f>IF(ISNUMBER($AS3953),INDEX($C$1:$AB$3985,$AS3953,AT$4),"")</f>
        <v/>
      </c>
      <c r="AU3953" s="128"/>
      <c r="AV3953" s="128" t="str">
        <f t="shared" si="428"/>
        <v/>
      </c>
      <c r="AW3953" s="105" t="str">
        <f>IF(ISNUMBER($AV3953),INDEX($C$1:$AB$3985,$AV3953,AW$4),"")</f>
        <v/>
      </c>
      <c r="AX3953" s="105" t="str">
        <f>IF(ISNUMBER($AV3953),INDEX($C$1:$AB$3985,$AV3953,AX$4),"")</f>
        <v/>
      </c>
      <c r="AY3953" s="128"/>
      <c r="AZ3953" s="128"/>
      <c r="BA3953" s="128" t="str">
        <f t="shared" si="429"/>
        <v/>
      </c>
      <c r="BB3953" s="105" t="str">
        <f>IF(ISNUMBER($BA3953),INDEX($C$1:$AB$3985,$BA3953,BB$4),"")</f>
        <v/>
      </c>
      <c r="BC3953" s="105"/>
    </row>
    <row r="3954" spans="1:55" x14ac:dyDescent="0.25">
      <c r="A3954" s="98"/>
      <c r="B3954" s="98"/>
      <c r="C3954" s="73"/>
      <c r="D3954" s="179"/>
      <c r="E3954" s="175"/>
      <c r="F3954" s="176"/>
      <c r="G3954" s="176"/>
      <c r="H3954" s="176"/>
      <c r="I3954" s="175"/>
      <c r="J3954" s="172"/>
      <c r="K3954" s="173"/>
      <c r="L3954" s="174"/>
      <c r="R3954" s="3"/>
      <c r="S3954" s="106"/>
      <c r="T3954" s="106"/>
      <c r="U3954" s="106"/>
      <c r="V3954" s="106"/>
      <c r="W3954" s="106"/>
      <c r="X3954" s="106"/>
      <c r="AB3954" s="188" t="str">
        <f t="shared" si="424"/>
        <v/>
      </c>
      <c r="AC3954" s="188" t="s">
        <v>1585</v>
      </c>
      <c r="AD3954" s="131"/>
      <c r="AE3954" s="131"/>
      <c r="AF3954" s="131"/>
      <c r="AG3954" s="131"/>
      <c r="AH3954" s="131"/>
      <c r="AI3954" s="131"/>
      <c r="AJ3954" s="128" t="str">
        <f t="shared" si="425"/>
        <v/>
      </c>
      <c r="AK3954" s="7" t="str">
        <f>IF(ISNUMBER($AJ3954),INDEX($C$1:$AB$3985,$AJ3954,AK$4),"")</f>
        <v/>
      </c>
      <c r="AL3954" s="7" t="str">
        <f>IF(ISNUMBER($AJ3954),INDEX($C$1:$AB$3985,$AJ3954,AL$4),"")</f>
        <v/>
      </c>
      <c r="AM3954" s="128"/>
      <c r="AN3954" s="128" t="str">
        <f t="shared" si="427"/>
        <v/>
      </c>
      <c r="AO3954" s="7" t="str">
        <f t="shared" si="431"/>
        <v/>
      </c>
      <c r="AP3954" s="10" t="str">
        <f t="shared" si="431"/>
        <v/>
      </c>
      <c r="AQ3954" s="310">
        <f>IF(ISNUMBER(SEARCH($T$30,AO3954)),MAX(AQ$5:AQ3953)+1,0)</f>
        <v>0</v>
      </c>
      <c r="AR3954" s="310">
        <f>IF(ISNUMBER(SEARCH($T$31,AO3954)),MAX(AR$5:AR3953)+1,0)</f>
        <v>0</v>
      </c>
      <c r="AS3954" s="128" t="str">
        <f t="shared" si="426"/>
        <v/>
      </c>
      <c r="AT3954" s="105" t="str">
        <f>IF(ISNUMBER($AS3954),INDEX($C$1:$AB$3985,$AS3954,AT$4),"")</f>
        <v/>
      </c>
      <c r="AU3954" s="128"/>
      <c r="AV3954" s="128" t="str">
        <f t="shared" si="428"/>
        <v/>
      </c>
      <c r="AW3954" s="105" t="str">
        <f>IF(ISNUMBER($AV3954),INDEX($C$1:$AB$3985,$AV3954,AW$4),"")</f>
        <v/>
      </c>
      <c r="AX3954" s="105" t="str">
        <f>IF(ISNUMBER($AV3954),INDEX($C$1:$AB$3985,$AV3954,AX$4),"")</f>
        <v/>
      </c>
      <c r="AY3954" s="128"/>
      <c r="AZ3954" s="128"/>
      <c r="BA3954" s="128" t="str">
        <f t="shared" si="429"/>
        <v/>
      </c>
      <c r="BB3954" s="105" t="str">
        <f>IF(ISNUMBER($BA3954),INDEX($C$1:$AB$3985,$BA3954,BB$4),"")</f>
        <v/>
      </c>
      <c r="BC3954" s="105"/>
    </row>
    <row r="3955" spans="1:55" x14ac:dyDescent="0.25">
      <c r="A3955" s="98"/>
      <c r="B3955" s="98"/>
      <c r="C3955" s="73"/>
      <c r="D3955" s="179"/>
      <c r="E3955" s="175"/>
      <c r="F3955" s="176"/>
      <c r="G3955" s="176"/>
      <c r="H3955" s="176"/>
      <c r="I3955" s="175"/>
      <c r="J3955" s="172"/>
      <c r="K3955" s="173"/>
      <c r="L3955" s="174"/>
      <c r="R3955" s="3"/>
      <c r="S3955" s="106"/>
      <c r="T3955" s="106"/>
      <c r="U3955" s="106"/>
      <c r="V3955" s="106"/>
      <c r="W3955" s="106"/>
      <c r="X3955" s="106"/>
      <c r="AB3955" s="188" t="str">
        <f t="shared" si="424"/>
        <v/>
      </c>
      <c r="AC3955" s="188" t="s">
        <v>1585</v>
      </c>
      <c r="AD3955" s="131"/>
      <c r="AE3955" s="131"/>
      <c r="AF3955" s="131"/>
      <c r="AG3955" s="131"/>
      <c r="AH3955" s="131"/>
      <c r="AI3955" s="131"/>
      <c r="AJ3955" s="128" t="str">
        <f t="shared" si="425"/>
        <v/>
      </c>
      <c r="AK3955" s="7" t="str">
        <f>IF(ISNUMBER($AJ3955),INDEX($C$1:$AB$3985,$AJ3955,AK$4),"")</f>
        <v/>
      </c>
      <c r="AL3955" s="7" t="str">
        <f>IF(ISNUMBER($AJ3955),INDEX($C$1:$AB$3985,$AJ3955,AL$4),"")</f>
        <v/>
      </c>
      <c r="AM3955" s="128"/>
      <c r="AN3955" s="128" t="str">
        <f t="shared" si="427"/>
        <v/>
      </c>
      <c r="AO3955" s="7" t="str">
        <f t="shared" si="431"/>
        <v/>
      </c>
      <c r="AP3955" s="10" t="str">
        <f t="shared" si="431"/>
        <v/>
      </c>
      <c r="AQ3955" s="310">
        <f>IF(ISNUMBER(SEARCH($T$30,AO3955)),MAX(AQ$5:AQ3954)+1,0)</f>
        <v>0</v>
      </c>
      <c r="AR3955" s="310">
        <f>IF(ISNUMBER(SEARCH($T$31,AO3955)),MAX(AR$5:AR3954)+1,0)</f>
        <v>0</v>
      </c>
      <c r="AS3955" s="128" t="str">
        <f t="shared" si="426"/>
        <v/>
      </c>
      <c r="AT3955" s="105" t="str">
        <f>IF(ISNUMBER($AS3955),INDEX($C$1:$AB$3985,$AS3955,AT$4),"")</f>
        <v/>
      </c>
      <c r="AU3955" s="128"/>
      <c r="AV3955" s="128" t="str">
        <f t="shared" si="428"/>
        <v/>
      </c>
      <c r="AW3955" s="105" t="str">
        <f>IF(ISNUMBER($AV3955),INDEX($C$1:$AB$3985,$AV3955,AW$4),"")</f>
        <v/>
      </c>
      <c r="AX3955" s="105" t="str">
        <f>IF(ISNUMBER($AV3955),INDEX($C$1:$AB$3985,$AV3955,AX$4),"")</f>
        <v/>
      </c>
      <c r="AY3955" s="128"/>
      <c r="AZ3955" s="128"/>
      <c r="BA3955" s="128" t="str">
        <f t="shared" si="429"/>
        <v/>
      </c>
      <c r="BB3955" s="105" t="str">
        <f>IF(ISNUMBER($BA3955),INDEX($C$1:$AB$3985,$BA3955,BB$4),"")</f>
        <v/>
      </c>
      <c r="BC3955" s="105"/>
    </row>
    <row r="3956" spans="1:55" x14ac:dyDescent="0.25">
      <c r="A3956" s="98"/>
      <c r="B3956" s="98"/>
      <c r="C3956" s="73"/>
      <c r="D3956" s="179"/>
      <c r="E3956" s="175"/>
      <c r="F3956" s="176"/>
      <c r="G3956" s="176"/>
      <c r="H3956" s="176"/>
      <c r="I3956" s="175"/>
      <c r="J3956" s="172"/>
      <c r="K3956" s="173"/>
      <c r="L3956" s="174"/>
      <c r="R3956" s="3"/>
      <c r="S3956" s="106"/>
      <c r="T3956" s="106"/>
      <c r="U3956" s="106"/>
      <c r="V3956" s="106"/>
      <c r="W3956" s="106"/>
      <c r="X3956" s="106"/>
      <c r="AB3956" s="188" t="str">
        <f t="shared" si="424"/>
        <v/>
      </c>
      <c r="AC3956" s="188" t="s">
        <v>1585</v>
      </c>
      <c r="AD3956" s="131"/>
      <c r="AE3956" s="131"/>
      <c r="AF3956" s="131"/>
      <c r="AG3956" s="131"/>
      <c r="AH3956" s="131"/>
      <c r="AI3956" s="131"/>
      <c r="AJ3956" s="128" t="str">
        <f t="shared" si="425"/>
        <v/>
      </c>
      <c r="AK3956" s="7" t="str">
        <f>IF(ISNUMBER($AJ3956),INDEX($C$1:$AB$3985,$AJ3956,AK$4),"")</f>
        <v/>
      </c>
      <c r="AL3956" s="7" t="str">
        <f>IF(ISNUMBER($AJ3956),INDEX($C$1:$AB$3985,$AJ3956,AL$4),"")</f>
        <v/>
      </c>
      <c r="AM3956" s="128"/>
      <c r="AN3956" s="128" t="str">
        <f t="shared" si="427"/>
        <v/>
      </c>
      <c r="AO3956" s="7" t="str">
        <f t="shared" si="431"/>
        <v/>
      </c>
      <c r="AP3956" s="10" t="str">
        <f t="shared" si="431"/>
        <v/>
      </c>
      <c r="AQ3956" s="310">
        <f>IF(ISNUMBER(SEARCH($T$30,AO3956)),MAX(AQ$5:AQ3955)+1,0)</f>
        <v>0</v>
      </c>
      <c r="AR3956" s="310">
        <f>IF(ISNUMBER(SEARCH($T$31,AO3956)),MAX(AR$5:AR3955)+1,0)</f>
        <v>0</v>
      </c>
      <c r="AS3956" s="128" t="str">
        <f t="shared" si="426"/>
        <v/>
      </c>
      <c r="AT3956" s="105" t="str">
        <f>IF(ISNUMBER($AS3956),INDEX($C$1:$AB$3985,$AS3956,AT$4),"")</f>
        <v/>
      </c>
      <c r="AU3956" s="128"/>
      <c r="AV3956" s="128" t="str">
        <f t="shared" si="428"/>
        <v/>
      </c>
      <c r="AW3956" s="105" t="str">
        <f>IF(ISNUMBER($AV3956),INDEX($C$1:$AB$3985,$AV3956,AW$4),"")</f>
        <v/>
      </c>
      <c r="AX3956" s="105" t="str">
        <f>IF(ISNUMBER($AV3956),INDEX($C$1:$AB$3985,$AV3956,AX$4),"")</f>
        <v/>
      </c>
      <c r="AY3956" s="128"/>
      <c r="AZ3956" s="128"/>
      <c r="BA3956" s="128" t="str">
        <f t="shared" si="429"/>
        <v/>
      </c>
      <c r="BB3956" s="105" t="str">
        <f>IF(ISNUMBER($BA3956),INDEX($C$1:$AB$3985,$BA3956,BB$4),"")</f>
        <v/>
      </c>
      <c r="BC3956" s="105"/>
    </row>
    <row r="3957" spans="1:55" x14ac:dyDescent="0.25">
      <c r="A3957" s="98"/>
      <c r="B3957" s="98"/>
      <c r="C3957" s="73"/>
      <c r="D3957" s="179"/>
      <c r="E3957" s="175"/>
      <c r="F3957" s="176"/>
      <c r="G3957" s="176"/>
      <c r="H3957" s="176"/>
      <c r="I3957" s="175"/>
      <c r="J3957" s="172"/>
      <c r="K3957" s="173"/>
      <c r="L3957" s="174"/>
      <c r="R3957" s="3"/>
      <c r="S3957" s="106"/>
      <c r="T3957" s="106"/>
      <c r="U3957" s="106"/>
      <c r="V3957" s="106"/>
      <c r="W3957" s="106"/>
      <c r="X3957" s="106"/>
      <c r="AB3957" s="188" t="str">
        <f t="shared" si="424"/>
        <v/>
      </c>
      <c r="AC3957" s="188" t="s">
        <v>1585</v>
      </c>
      <c r="AD3957" s="131"/>
      <c r="AE3957" s="131"/>
      <c r="AF3957" s="131"/>
      <c r="AG3957" s="131"/>
      <c r="AH3957" s="131"/>
      <c r="AI3957" s="131"/>
      <c r="AJ3957" s="128" t="str">
        <f t="shared" si="425"/>
        <v/>
      </c>
      <c r="AK3957" s="7" t="str">
        <f>IF(ISNUMBER($AJ3957),INDEX($C$1:$AB$3985,$AJ3957,AK$4),"")</f>
        <v/>
      </c>
      <c r="AL3957" s="7" t="str">
        <f>IF(ISNUMBER($AJ3957),INDEX($C$1:$AB$3985,$AJ3957,AL$4),"")</f>
        <v/>
      </c>
      <c r="AM3957" s="128"/>
      <c r="AN3957" s="128" t="str">
        <f t="shared" si="427"/>
        <v/>
      </c>
      <c r="AO3957" s="7" t="str">
        <f t="shared" si="431"/>
        <v/>
      </c>
      <c r="AP3957" s="10" t="str">
        <f t="shared" si="431"/>
        <v/>
      </c>
      <c r="AQ3957" s="310">
        <f>IF(ISNUMBER(SEARCH($T$30,AO3957)),MAX(AQ$5:AQ3956)+1,0)</f>
        <v>0</v>
      </c>
      <c r="AR3957" s="310">
        <f>IF(ISNUMBER(SEARCH($T$31,AO3957)),MAX(AR$5:AR3956)+1,0)</f>
        <v>0</v>
      </c>
      <c r="AS3957" s="128" t="str">
        <f t="shared" si="426"/>
        <v/>
      </c>
      <c r="AT3957" s="105" t="str">
        <f>IF(ISNUMBER($AS3957),INDEX($C$1:$AB$3985,$AS3957,AT$4),"")</f>
        <v/>
      </c>
      <c r="AU3957" s="128"/>
      <c r="AV3957" s="128" t="str">
        <f t="shared" si="428"/>
        <v/>
      </c>
      <c r="AW3957" s="105" t="str">
        <f>IF(ISNUMBER($AV3957),INDEX($C$1:$AB$3985,$AV3957,AW$4),"")</f>
        <v/>
      </c>
      <c r="AX3957" s="105" t="str">
        <f>IF(ISNUMBER($AV3957),INDEX($C$1:$AB$3985,$AV3957,AX$4),"")</f>
        <v/>
      </c>
      <c r="AY3957" s="128"/>
      <c r="AZ3957" s="128"/>
      <c r="BA3957" s="128" t="str">
        <f t="shared" si="429"/>
        <v/>
      </c>
      <c r="BB3957" s="105" t="str">
        <f>IF(ISNUMBER($BA3957),INDEX($C$1:$AB$3985,$BA3957,BB$4),"")</f>
        <v/>
      </c>
      <c r="BC3957" s="105"/>
    </row>
    <row r="3958" spans="1:55" x14ac:dyDescent="0.25">
      <c r="A3958" s="98"/>
      <c r="B3958" s="98"/>
      <c r="C3958" s="73"/>
      <c r="D3958" s="179"/>
      <c r="E3958" s="175"/>
      <c r="F3958" s="175"/>
      <c r="G3958" s="176"/>
      <c r="H3958" s="176"/>
      <c r="I3958" s="176"/>
      <c r="J3958" s="172"/>
      <c r="K3958" s="173"/>
      <c r="L3958" s="178"/>
      <c r="R3958" s="3"/>
      <c r="S3958" s="106"/>
      <c r="T3958" s="106"/>
      <c r="U3958" s="106"/>
      <c r="V3958" s="106"/>
      <c r="W3958" s="106"/>
      <c r="X3958" s="106"/>
      <c r="AB3958" s="188" t="str">
        <f t="shared" si="424"/>
        <v/>
      </c>
      <c r="AC3958" s="188" t="s">
        <v>1585</v>
      </c>
      <c r="AD3958" s="131"/>
      <c r="AE3958" s="131"/>
      <c r="AF3958" s="131"/>
      <c r="AG3958" s="131"/>
      <c r="AH3958" s="131"/>
      <c r="AI3958" s="131"/>
      <c r="AJ3958" s="128" t="str">
        <f t="shared" si="425"/>
        <v/>
      </c>
      <c r="AK3958" s="7" t="str">
        <f>IF(ISNUMBER($AJ3958),INDEX($C$1:$AB$3985,$AJ3958,AK$4),"")</f>
        <v/>
      </c>
      <c r="AL3958" s="7" t="str">
        <f>IF(ISNUMBER($AJ3958),INDEX($C$1:$AB$3985,$AJ3958,AL$4),"")</f>
        <v/>
      </c>
      <c r="AM3958" s="128"/>
      <c r="AN3958" s="128" t="str">
        <f t="shared" si="427"/>
        <v/>
      </c>
      <c r="AO3958" s="7" t="str">
        <f t="shared" si="431"/>
        <v/>
      </c>
      <c r="AP3958" s="10" t="str">
        <f t="shared" si="431"/>
        <v/>
      </c>
      <c r="AQ3958" s="310">
        <f>IF(ISNUMBER(SEARCH($T$30,AO3958)),MAX(AQ$5:AQ3957)+1,0)</f>
        <v>0</v>
      </c>
      <c r="AR3958" s="310">
        <f>IF(ISNUMBER(SEARCH($T$31,AO3958)),MAX(AR$5:AR3957)+1,0)</f>
        <v>0</v>
      </c>
      <c r="AS3958" s="128" t="str">
        <f t="shared" si="426"/>
        <v/>
      </c>
      <c r="AT3958" s="105" t="str">
        <f>IF(ISNUMBER($AS3958),INDEX($C$1:$AB$3985,$AS3958,AT$4),"")</f>
        <v/>
      </c>
      <c r="AU3958" s="128"/>
      <c r="AV3958" s="128" t="str">
        <f t="shared" si="428"/>
        <v/>
      </c>
      <c r="AW3958" s="105" t="str">
        <f>IF(ISNUMBER($AV3958),INDEX($C$1:$AB$3985,$AV3958,AW$4),"")</f>
        <v/>
      </c>
      <c r="AX3958" s="105" t="str">
        <f>IF(ISNUMBER($AV3958),INDEX($C$1:$AB$3985,$AV3958,AX$4),"")</f>
        <v/>
      </c>
      <c r="AY3958" s="128"/>
      <c r="AZ3958" s="128"/>
      <c r="BA3958" s="128" t="str">
        <f t="shared" si="429"/>
        <v/>
      </c>
      <c r="BB3958" s="105" t="str">
        <f>IF(ISNUMBER($BA3958),INDEX($C$1:$AB$3985,$BA3958,BB$4),"")</f>
        <v/>
      </c>
      <c r="BC3958" s="105"/>
    </row>
    <row r="3959" spans="1:55" x14ac:dyDescent="0.25">
      <c r="A3959" s="98"/>
      <c r="B3959" s="98"/>
      <c r="C3959" s="73"/>
      <c r="D3959" s="179"/>
      <c r="E3959" s="175"/>
      <c r="F3959" s="175"/>
      <c r="G3959" s="176"/>
      <c r="H3959" s="176"/>
      <c r="I3959" s="176"/>
      <c r="J3959" s="172"/>
      <c r="K3959" s="173"/>
      <c r="L3959" s="178"/>
      <c r="R3959" s="3"/>
      <c r="S3959" s="106"/>
      <c r="T3959" s="106"/>
      <c r="U3959" s="106"/>
      <c r="V3959" s="106"/>
      <c r="W3959" s="106"/>
      <c r="X3959" s="106"/>
      <c r="AB3959" s="188" t="str">
        <f t="shared" si="424"/>
        <v/>
      </c>
      <c r="AC3959" s="188" t="s">
        <v>1585</v>
      </c>
      <c r="AD3959" s="131"/>
      <c r="AE3959" s="131"/>
      <c r="AF3959" s="131"/>
      <c r="AG3959" s="131"/>
      <c r="AH3959" s="131"/>
      <c r="AI3959" s="131"/>
      <c r="AJ3959" s="128" t="str">
        <f t="shared" si="425"/>
        <v/>
      </c>
      <c r="AK3959" s="7" t="str">
        <f>IF(ISNUMBER($AJ3959),INDEX($C$1:$AB$3985,$AJ3959,AK$4),"")</f>
        <v/>
      </c>
      <c r="AL3959" s="7" t="str">
        <f>IF(ISNUMBER($AJ3959),INDEX($C$1:$AB$3985,$AJ3959,AL$4),"")</f>
        <v/>
      </c>
      <c r="AM3959" s="128"/>
      <c r="AN3959" s="128" t="str">
        <f t="shared" si="427"/>
        <v/>
      </c>
      <c r="AO3959" s="7" t="str">
        <f t="shared" si="431"/>
        <v/>
      </c>
      <c r="AP3959" s="10" t="str">
        <f t="shared" si="431"/>
        <v/>
      </c>
      <c r="AQ3959" s="310">
        <f>IF(ISNUMBER(SEARCH($T$30,AO3959)),MAX(AQ$5:AQ3958)+1,0)</f>
        <v>0</v>
      </c>
      <c r="AR3959" s="310">
        <f>IF(ISNUMBER(SEARCH($T$31,AO3959)),MAX(AR$5:AR3958)+1,0)</f>
        <v>0</v>
      </c>
      <c r="AS3959" s="128" t="str">
        <f t="shared" si="426"/>
        <v/>
      </c>
      <c r="AT3959" s="105" t="str">
        <f>IF(ISNUMBER($AS3959),INDEX($C$1:$AB$3985,$AS3959,AT$4),"")</f>
        <v/>
      </c>
      <c r="AU3959" s="128"/>
      <c r="AV3959" s="128" t="str">
        <f t="shared" si="428"/>
        <v/>
      </c>
      <c r="AW3959" s="105" t="str">
        <f>IF(ISNUMBER($AV3959),INDEX($C$1:$AB$3985,$AV3959,AW$4),"")</f>
        <v/>
      </c>
      <c r="AX3959" s="105" t="str">
        <f>IF(ISNUMBER($AV3959),INDEX($C$1:$AB$3985,$AV3959,AX$4),"")</f>
        <v/>
      </c>
      <c r="AY3959" s="128"/>
      <c r="AZ3959" s="128"/>
      <c r="BA3959" s="128" t="str">
        <f t="shared" si="429"/>
        <v/>
      </c>
      <c r="BB3959" s="105" t="str">
        <f>IF(ISNUMBER($BA3959),INDEX($C$1:$AB$3985,$BA3959,BB$4),"")</f>
        <v/>
      </c>
      <c r="BC3959" s="105"/>
    </row>
    <row r="3960" spans="1:55" x14ac:dyDescent="0.25">
      <c r="A3960" s="98"/>
      <c r="B3960" s="98"/>
      <c r="C3960" s="73"/>
      <c r="D3960" s="179"/>
      <c r="E3960" s="175"/>
      <c r="F3960" s="175"/>
      <c r="G3960" s="176"/>
      <c r="H3960" s="176"/>
      <c r="I3960" s="176"/>
      <c r="J3960" s="172"/>
      <c r="K3960" s="173"/>
      <c r="L3960" s="178"/>
      <c r="R3960" s="3"/>
      <c r="S3960" s="106"/>
      <c r="T3960" s="106"/>
      <c r="U3960" s="106"/>
      <c r="V3960" s="106"/>
      <c r="W3960" s="106"/>
      <c r="X3960" s="106"/>
      <c r="AB3960" s="188" t="str">
        <f t="shared" si="424"/>
        <v/>
      </c>
      <c r="AC3960" s="188" t="s">
        <v>1585</v>
      </c>
      <c r="AD3960" s="131"/>
      <c r="AE3960" s="131"/>
      <c r="AF3960" s="131"/>
      <c r="AG3960" s="131"/>
      <c r="AH3960" s="131"/>
      <c r="AI3960" s="131"/>
      <c r="AJ3960" s="128" t="str">
        <f t="shared" si="425"/>
        <v/>
      </c>
      <c r="AK3960" s="7" t="str">
        <f>IF(ISNUMBER($AJ3960),INDEX($C$1:$AB$3985,$AJ3960,AK$4),"")</f>
        <v/>
      </c>
      <c r="AL3960" s="7" t="str">
        <f>IF(ISNUMBER($AJ3960),INDEX($C$1:$AB$3985,$AJ3960,AL$4),"")</f>
        <v/>
      </c>
      <c r="AM3960" s="128"/>
      <c r="AN3960" s="128" t="str">
        <f t="shared" si="427"/>
        <v/>
      </c>
      <c r="AO3960" s="7" t="str">
        <f t="shared" si="431"/>
        <v/>
      </c>
      <c r="AP3960" s="10" t="str">
        <f t="shared" si="431"/>
        <v/>
      </c>
      <c r="AQ3960" s="310">
        <f>IF(ISNUMBER(SEARCH($T$30,AO3960)),MAX(AQ$5:AQ3959)+1,0)</f>
        <v>0</v>
      </c>
      <c r="AR3960" s="310">
        <f>IF(ISNUMBER(SEARCH($T$31,AO3960)),MAX(AR$5:AR3959)+1,0)</f>
        <v>0</v>
      </c>
      <c r="AS3960" s="128" t="str">
        <f t="shared" si="426"/>
        <v/>
      </c>
      <c r="AT3960" s="105" t="str">
        <f>IF(ISNUMBER($AS3960),INDEX($C$1:$AB$3985,$AS3960,AT$4),"")</f>
        <v/>
      </c>
      <c r="AU3960" s="128"/>
      <c r="AV3960" s="128" t="str">
        <f t="shared" si="428"/>
        <v/>
      </c>
      <c r="AW3960" s="105" t="str">
        <f>IF(ISNUMBER($AV3960),INDEX($C$1:$AB$3985,$AV3960,AW$4),"")</f>
        <v/>
      </c>
      <c r="AX3960" s="105" t="str">
        <f>IF(ISNUMBER($AV3960),INDEX($C$1:$AB$3985,$AV3960,AX$4),"")</f>
        <v/>
      </c>
      <c r="AY3960" s="128"/>
      <c r="AZ3960" s="128"/>
      <c r="BA3960" s="128" t="str">
        <f t="shared" si="429"/>
        <v/>
      </c>
      <c r="BB3960" s="105" t="str">
        <f>IF(ISNUMBER($BA3960),INDEX($C$1:$AB$3985,$BA3960,BB$4),"")</f>
        <v/>
      </c>
      <c r="BC3960" s="105"/>
    </row>
    <row r="3961" spans="1:55" x14ac:dyDescent="0.25">
      <c r="A3961" s="98"/>
      <c r="B3961" s="98"/>
      <c r="C3961" s="73"/>
      <c r="D3961" s="179"/>
      <c r="E3961" s="175"/>
      <c r="F3961" s="175"/>
      <c r="G3961" s="176"/>
      <c r="H3961" s="176"/>
      <c r="I3961" s="176"/>
      <c r="J3961" s="172"/>
      <c r="K3961" s="173"/>
      <c r="L3961" s="178"/>
      <c r="R3961" s="3"/>
      <c r="S3961" s="106"/>
      <c r="T3961" s="106"/>
      <c r="U3961" s="106"/>
      <c r="V3961" s="106"/>
      <c r="W3961" s="106"/>
      <c r="X3961" s="106"/>
      <c r="AB3961" s="188" t="str">
        <f t="shared" si="424"/>
        <v/>
      </c>
      <c r="AC3961" s="188" t="s">
        <v>1585</v>
      </c>
      <c r="AD3961" s="131"/>
      <c r="AE3961" s="131"/>
      <c r="AF3961" s="131"/>
      <c r="AG3961" s="131"/>
      <c r="AH3961" s="131"/>
      <c r="AI3961" s="131"/>
      <c r="AJ3961" s="128" t="str">
        <f t="shared" si="425"/>
        <v/>
      </c>
      <c r="AK3961" s="7" t="str">
        <f>IF(ISNUMBER($AJ3961),INDEX($C$1:$AB$3985,$AJ3961,AK$4),"")</f>
        <v/>
      </c>
      <c r="AL3961" s="7" t="str">
        <f>IF(ISNUMBER($AJ3961),INDEX($C$1:$AB$3985,$AJ3961,AL$4),"")</f>
        <v/>
      </c>
      <c r="AM3961" s="128"/>
      <c r="AN3961" s="128" t="str">
        <f t="shared" si="427"/>
        <v/>
      </c>
      <c r="AO3961" s="7" t="str">
        <f t="shared" si="431"/>
        <v/>
      </c>
      <c r="AP3961" s="10" t="str">
        <f t="shared" si="431"/>
        <v/>
      </c>
      <c r="AQ3961" s="310">
        <f>IF(ISNUMBER(SEARCH($T$30,AO3961)),MAX(AQ$5:AQ3960)+1,0)</f>
        <v>0</v>
      </c>
      <c r="AR3961" s="310">
        <f>IF(ISNUMBER(SEARCH($T$31,AO3961)),MAX(AR$5:AR3960)+1,0)</f>
        <v>0</v>
      </c>
      <c r="AS3961" s="128" t="str">
        <f t="shared" si="426"/>
        <v/>
      </c>
      <c r="AT3961" s="105" t="str">
        <f>IF(ISNUMBER($AS3961),INDEX($C$1:$AB$3985,$AS3961,AT$4),"")</f>
        <v/>
      </c>
      <c r="AU3961" s="128"/>
      <c r="AV3961" s="128" t="str">
        <f t="shared" si="428"/>
        <v/>
      </c>
      <c r="AW3961" s="105" t="str">
        <f>IF(ISNUMBER($AV3961),INDEX($C$1:$AB$3985,$AV3961,AW$4),"")</f>
        <v/>
      </c>
      <c r="AX3961" s="105" t="str">
        <f>IF(ISNUMBER($AV3961),INDEX($C$1:$AB$3985,$AV3961,AX$4),"")</f>
        <v/>
      </c>
      <c r="AY3961" s="128"/>
      <c r="AZ3961" s="128"/>
      <c r="BA3961" s="128" t="str">
        <f t="shared" si="429"/>
        <v/>
      </c>
      <c r="BB3961" s="105" t="str">
        <f>IF(ISNUMBER($BA3961),INDEX($C$1:$AB$3985,$BA3961,BB$4),"")</f>
        <v/>
      </c>
      <c r="BC3961" s="105"/>
    </row>
    <row r="3962" spans="1:55" x14ac:dyDescent="0.25">
      <c r="A3962" s="98"/>
      <c r="B3962" s="98"/>
      <c r="C3962" s="73"/>
      <c r="D3962" s="179"/>
      <c r="E3962" s="175"/>
      <c r="F3962" s="175"/>
      <c r="G3962" s="176"/>
      <c r="H3962" s="176"/>
      <c r="I3962" s="176"/>
      <c r="J3962" s="172"/>
      <c r="K3962" s="173"/>
      <c r="L3962" s="178"/>
      <c r="R3962" s="3"/>
      <c r="S3962" s="106"/>
      <c r="T3962" s="106"/>
      <c r="U3962" s="106"/>
      <c r="V3962" s="106"/>
      <c r="W3962" s="106"/>
      <c r="X3962" s="106"/>
      <c r="AB3962" s="188" t="str">
        <f t="shared" si="424"/>
        <v/>
      </c>
      <c r="AC3962" s="188" t="s">
        <v>1585</v>
      </c>
      <c r="AD3962" s="131"/>
      <c r="AE3962" s="131"/>
      <c r="AF3962" s="131"/>
      <c r="AG3962" s="131"/>
      <c r="AH3962" s="131"/>
      <c r="AI3962" s="131"/>
      <c r="AJ3962" s="128" t="str">
        <f t="shared" si="425"/>
        <v/>
      </c>
      <c r="AK3962" s="7" t="str">
        <f>IF(ISNUMBER($AJ3962),INDEX($C$1:$AB$3985,$AJ3962,AK$4),"")</f>
        <v/>
      </c>
      <c r="AL3962" s="7" t="str">
        <f>IF(ISNUMBER($AJ3962),INDEX($C$1:$AB$3985,$AJ3962,AL$4),"")</f>
        <v/>
      </c>
      <c r="AM3962" s="128"/>
      <c r="AN3962" s="128" t="str">
        <f t="shared" si="427"/>
        <v/>
      </c>
      <c r="AO3962" s="7" t="str">
        <f t="shared" si="431"/>
        <v/>
      </c>
      <c r="AP3962" s="10" t="str">
        <f t="shared" si="431"/>
        <v/>
      </c>
      <c r="AQ3962" s="310">
        <f>IF(ISNUMBER(SEARCH($T$30,AO3962)),MAX(AQ$5:AQ3961)+1,0)</f>
        <v>0</v>
      </c>
      <c r="AR3962" s="310">
        <f>IF(ISNUMBER(SEARCH($T$31,AO3962)),MAX(AR$5:AR3961)+1,0)</f>
        <v>0</v>
      </c>
      <c r="AS3962" s="128" t="str">
        <f t="shared" si="426"/>
        <v/>
      </c>
      <c r="AT3962" s="105" t="str">
        <f>IF(ISNUMBER($AS3962),INDEX($C$1:$AB$3985,$AS3962,AT$4),"")</f>
        <v/>
      </c>
      <c r="AU3962" s="128"/>
      <c r="AV3962" s="128" t="str">
        <f t="shared" si="428"/>
        <v/>
      </c>
      <c r="AW3962" s="105" t="str">
        <f>IF(ISNUMBER($AV3962),INDEX($C$1:$AB$3985,$AV3962,AW$4),"")</f>
        <v/>
      </c>
      <c r="AX3962" s="105" t="str">
        <f>IF(ISNUMBER($AV3962),INDEX($C$1:$AB$3985,$AV3962,AX$4),"")</f>
        <v/>
      </c>
      <c r="AY3962" s="128"/>
      <c r="AZ3962" s="128"/>
      <c r="BA3962" s="128" t="str">
        <f t="shared" si="429"/>
        <v/>
      </c>
      <c r="BB3962" s="105" t="str">
        <f>IF(ISNUMBER($BA3962),INDEX($C$1:$AB$3985,$BA3962,BB$4),"")</f>
        <v/>
      </c>
      <c r="BC3962" s="105"/>
    </row>
    <row r="3963" spans="1:55" x14ac:dyDescent="0.25">
      <c r="A3963" s="98"/>
      <c r="B3963" s="98"/>
      <c r="C3963" s="73"/>
      <c r="D3963" s="179"/>
      <c r="E3963" s="175"/>
      <c r="F3963" s="175"/>
      <c r="G3963" s="176"/>
      <c r="H3963" s="176"/>
      <c r="I3963" s="176"/>
      <c r="J3963" s="172"/>
      <c r="K3963" s="173"/>
      <c r="L3963" s="178"/>
      <c r="R3963" s="3"/>
      <c r="S3963" s="106"/>
      <c r="T3963" s="106"/>
      <c r="U3963" s="106"/>
      <c r="V3963" s="106"/>
      <c r="W3963" s="106"/>
      <c r="X3963" s="106"/>
      <c r="AB3963" s="188" t="str">
        <f t="shared" si="424"/>
        <v/>
      </c>
      <c r="AC3963" s="188" t="s">
        <v>1585</v>
      </c>
      <c r="AD3963" s="131"/>
      <c r="AE3963" s="131"/>
      <c r="AF3963" s="131"/>
      <c r="AG3963" s="131"/>
      <c r="AH3963" s="131"/>
      <c r="AI3963" s="131"/>
      <c r="AJ3963" s="128" t="str">
        <f t="shared" si="425"/>
        <v/>
      </c>
      <c r="AK3963" s="7" t="str">
        <f>IF(ISNUMBER($AJ3963),INDEX($C$1:$AB$3985,$AJ3963,AK$4),"")</f>
        <v/>
      </c>
      <c r="AL3963" s="7" t="str">
        <f>IF(ISNUMBER($AJ3963),INDEX($C$1:$AB$3985,$AJ3963,AL$4),"")</f>
        <v/>
      </c>
      <c r="AM3963" s="128"/>
      <c r="AN3963" s="128" t="str">
        <f t="shared" si="427"/>
        <v/>
      </c>
      <c r="AO3963" s="7" t="str">
        <f t="shared" si="431"/>
        <v/>
      </c>
      <c r="AP3963" s="10" t="str">
        <f t="shared" si="431"/>
        <v/>
      </c>
      <c r="AQ3963" s="310">
        <f>IF(ISNUMBER(SEARCH($T$30,AO3963)),MAX(AQ$5:AQ3962)+1,0)</f>
        <v>0</v>
      </c>
      <c r="AR3963" s="310">
        <f>IF(ISNUMBER(SEARCH($T$31,AO3963)),MAX(AR$5:AR3962)+1,0)</f>
        <v>0</v>
      </c>
      <c r="AS3963" s="128" t="str">
        <f t="shared" si="426"/>
        <v/>
      </c>
      <c r="AT3963" s="105" t="str">
        <f>IF(ISNUMBER($AS3963),INDEX($C$1:$AB$3985,$AS3963,AT$4),"")</f>
        <v/>
      </c>
      <c r="AU3963" s="128"/>
      <c r="AV3963" s="128" t="str">
        <f t="shared" si="428"/>
        <v/>
      </c>
      <c r="AW3963" s="105" t="str">
        <f>IF(ISNUMBER($AV3963),INDEX($C$1:$AB$3985,$AV3963,AW$4),"")</f>
        <v/>
      </c>
      <c r="AX3963" s="105" t="str">
        <f>IF(ISNUMBER($AV3963),INDEX($C$1:$AB$3985,$AV3963,AX$4),"")</f>
        <v/>
      </c>
      <c r="AY3963" s="128"/>
      <c r="AZ3963" s="128"/>
      <c r="BA3963" s="128" t="str">
        <f t="shared" si="429"/>
        <v/>
      </c>
      <c r="BB3963" s="105" t="str">
        <f>IF(ISNUMBER($BA3963),INDEX($C$1:$AB$3985,$BA3963,BB$4),"")</f>
        <v/>
      </c>
      <c r="BC3963" s="105"/>
    </row>
    <row r="3964" spans="1:55" x14ac:dyDescent="0.25">
      <c r="A3964" s="98"/>
      <c r="B3964" s="98"/>
      <c r="C3964" s="73"/>
      <c r="D3964" s="179"/>
      <c r="E3964" s="175"/>
      <c r="F3964" s="176"/>
      <c r="G3964" s="176"/>
      <c r="H3964" s="176"/>
      <c r="I3964" s="175"/>
      <c r="J3964" s="172"/>
      <c r="K3964" s="173"/>
      <c r="L3964" s="174"/>
      <c r="R3964" s="3"/>
      <c r="S3964" s="106"/>
      <c r="T3964" s="106"/>
      <c r="U3964" s="106"/>
      <c r="V3964" s="106"/>
      <c r="W3964" s="106"/>
      <c r="X3964" s="106"/>
      <c r="AB3964" s="188" t="str">
        <f t="shared" si="424"/>
        <v/>
      </c>
      <c r="AC3964" s="188" t="s">
        <v>1585</v>
      </c>
      <c r="AD3964" s="131"/>
      <c r="AE3964" s="131"/>
      <c r="AF3964" s="131"/>
      <c r="AG3964" s="131"/>
      <c r="AH3964" s="131"/>
      <c r="AI3964" s="131"/>
      <c r="AJ3964" s="128" t="str">
        <f t="shared" si="425"/>
        <v/>
      </c>
      <c r="AK3964" s="7" t="str">
        <f>IF(ISNUMBER($AJ3964),INDEX($C$1:$AB$3985,$AJ3964,AK$4),"")</f>
        <v/>
      </c>
      <c r="AL3964" s="7" t="str">
        <f>IF(ISNUMBER($AJ3964),INDEX($C$1:$AB$3985,$AJ3964,AL$4),"")</f>
        <v/>
      </c>
      <c r="AM3964" s="128"/>
      <c r="AN3964" s="128" t="str">
        <f t="shared" si="427"/>
        <v/>
      </c>
      <c r="AO3964" s="7" t="str">
        <f t="shared" si="431"/>
        <v/>
      </c>
      <c r="AP3964" s="10" t="str">
        <f t="shared" si="431"/>
        <v/>
      </c>
      <c r="AQ3964" s="310">
        <f>IF(ISNUMBER(SEARCH($T$30,AO3964)),MAX(AQ$5:AQ3963)+1,0)</f>
        <v>0</v>
      </c>
      <c r="AR3964" s="310">
        <f>IF(ISNUMBER(SEARCH($T$31,AO3964)),MAX(AR$5:AR3963)+1,0)</f>
        <v>0</v>
      </c>
      <c r="AS3964" s="128" t="str">
        <f t="shared" si="426"/>
        <v/>
      </c>
      <c r="AT3964" s="105" t="str">
        <f>IF(ISNUMBER($AS3964),INDEX($C$1:$AB$3985,$AS3964,AT$4),"")</f>
        <v/>
      </c>
      <c r="AU3964" s="128"/>
      <c r="AV3964" s="128" t="str">
        <f t="shared" si="428"/>
        <v/>
      </c>
      <c r="AW3964" s="105" t="str">
        <f>IF(ISNUMBER($AV3964),INDEX($C$1:$AB$3985,$AV3964,AW$4),"")</f>
        <v/>
      </c>
      <c r="AX3964" s="105" t="str">
        <f>IF(ISNUMBER($AV3964),INDEX($C$1:$AB$3985,$AV3964,AX$4),"")</f>
        <v/>
      </c>
      <c r="AY3964" s="128"/>
      <c r="AZ3964" s="128"/>
      <c r="BA3964" s="128" t="str">
        <f t="shared" si="429"/>
        <v/>
      </c>
      <c r="BB3964" s="105" t="str">
        <f>IF(ISNUMBER($BA3964),INDEX($C$1:$AB$3985,$BA3964,BB$4),"")</f>
        <v/>
      </c>
      <c r="BC3964" s="105"/>
    </row>
    <row r="3965" spans="1:55" x14ac:dyDescent="0.25">
      <c r="A3965" s="98"/>
      <c r="B3965" s="98"/>
      <c r="C3965" s="73"/>
      <c r="D3965" s="179"/>
      <c r="E3965" s="175"/>
      <c r="F3965" s="176"/>
      <c r="G3965" s="176"/>
      <c r="H3965" s="176"/>
      <c r="I3965" s="175"/>
      <c r="J3965" s="172"/>
      <c r="K3965" s="173"/>
      <c r="L3965" s="174"/>
      <c r="R3965" s="3"/>
      <c r="S3965" s="106"/>
      <c r="T3965" s="106"/>
      <c r="U3965" s="106"/>
      <c r="V3965" s="106"/>
      <c r="W3965" s="106"/>
      <c r="X3965" s="106"/>
      <c r="AB3965" s="188" t="str">
        <f t="shared" si="424"/>
        <v/>
      </c>
      <c r="AC3965" s="188" t="s">
        <v>1585</v>
      </c>
      <c r="AD3965" s="131"/>
      <c r="AE3965" s="131"/>
      <c r="AF3965" s="131"/>
      <c r="AG3965" s="131"/>
      <c r="AH3965" s="131"/>
      <c r="AI3965" s="131"/>
      <c r="AJ3965" s="128" t="str">
        <f t="shared" si="425"/>
        <v/>
      </c>
      <c r="AK3965" s="7" t="str">
        <f>IF(ISNUMBER($AJ3965),INDEX($C$1:$AB$3985,$AJ3965,AK$4),"")</f>
        <v/>
      </c>
      <c r="AL3965" s="7" t="str">
        <f>IF(ISNUMBER($AJ3965),INDEX($C$1:$AB$3985,$AJ3965,AL$4),"")</f>
        <v/>
      </c>
      <c r="AM3965" s="128"/>
      <c r="AN3965" s="128" t="str">
        <f t="shared" si="427"/>
        <v/>
      </c>
      <c r="AO3965" s="7" t="str">
        <f t="shared" si="431"/>
        <v/>
      </c>
      <c r="AP3965" s="10" t="str">
        <f t="shared" si="431"/>
        <v/>
      </c>
      <c r="AQ3965" s="310">
        <f>IF(ISNUMBER(SEARCH($T$30,AO3965)),MAX(AQ$5:AQ3964)+1,0)</f>
        <v>0</v>
      </c>
      <c r="AR3965" s="310">
        <f>IF(ISNUMBER(SEARCH($T$31,AO3965)),MAX(AR$5:AR3964)+1,0)</f>
        <v>0</v>
      </c>
      <c r="AS3965" s="128" t="str">
        <f t="shared" si="426"/>
        <v/>
      </c>
      <c r="AT3965" s="105" t="str">
        <f>IF(ISNUMBER($AS3965),INDEX($C$1:$AB$3985,$AS3965,AT$4),"")</f>
        <v/>
      </c>
      <c r="AU3965" s="128"/>
      <c r="AV3965" s="128" t="str">
        <f t="shared" si="428"/>
        <v/>
      </c>
      <c r="AW3965" s="105" t="str">
        <f>IF(ISNUMBER($AV3965),INDEX($C$1:$AB$3985,$AV3965,AW$4),"")</f>
        <v/>
      </c>
      <c r="AX3965" s="105" t="str">
        <f>IF(ISNUMBER($AV3965),INDEX($C$1:$AB$3985,$AV3965,AX$4),"")</f>
        <v/>
      </c>
      <c r="AY3965" s="128"/>
      <c r="AZ3965" s="128"/>
      <c r="BA3965" s="128" t="str">
        <f t="shared" si="429"/>
        <v/>
      </c>
      <c r="BB3965" s="105" t="str">
        <f>IF(ISNUMBER($BA3965),INDEX($C$1:$AB$3985,$BA3965,BB$4),"")</f>
        <v/>
      </c>
      <c r="BC3965" s="105"/>
    </row>
    <row r="3966" spans="1:55" x14ac:dyDescent="0.25">
      <c r="A3966" s="98"/>
      <c r="B3966" s="98"/>
      <c r="C3966" s="73"/>
      <c r="D3966" s="179"/>
      <c r="E3966" s="175"/>
      <c r="F3966" s="176"/>
      <c r="G3966" s="176"/>
      <c r="H3966" s="176"/>
      <c r="I3966" s="175"/>
      <c r="J3966" s="172"/>
      <c r="K3966" s="173"/>
      <c r="L3966" s="174"/>
      <c r="R3966" s="3"/>
      <c r="S3966" s="106"/>
      <c r="T3966" s="106"/>
      <c r="U3966" s="106"/>
      <c r="V3966" s="106"/>
      <c r="W3966" s="106"/>
      <c r="X3966" s="106"/>
      <c r="AB3966" s="188" t="str">
        <f t="shared" si="424"/>
        <v/>
      </c>
      <c r="AC3966" s="188" t="s">
        <v>1585</v>
      </c>
      <c r="AD3966" s="131"/>
      <c r="AE3966" s="131"/>
      <c r="AF3966" s="131"/>
      <c r="AG3966" s="131"/>
      <c r="AH3966" s="131"/>
      <c r="AI3966" s="131"/>
      <c r="AJ3966" s="128" t="str">
        <f t="shared" si="425"/>
        <v/>
      </c>
      <c r="AK3966" s="7" t="str">
        <f>IF(ISNUMBER($AJ3966),INDEX($C$1:$AB$3985,$AJ3966,AK$4),"")</f>
        <v/>
      </c>
      <c r="AL3966" s="7" t="str">
        <f>IF(ISNUMBER($AJ3966),INDEX($C$1:$AB$3985,$AJ3966,AL$4),"")</f>
        <v/>
      </c>
      <c r="AM3966" s="128"/>
      <c r="AN3966" s="128" t="str">
        <f t="shared" si="427"/>
        <v/>
      </c>
      <c r="AO3966" s="7" t="str">
        <f t="shared" si="431"/>
        <v/>
      </c>
      <c r="AP3966" s="10" t="str">
        <f t="shared" si="431"/>
        <v/>
      </c>
      <c r="AQ3966" s="310">
        <f>IF(ISNUMBER(SEARCH($T$30,AO3966)),MAX(AQ$5:AQ3965)+1,0)</f>
        <v>0</v>
      </c>
      <c r="AR3966" s="310">
        <f>IF(ISNUMBER(SEARCH($T$31,AO3966)),MAX(AR$5:AR3965)+1,0)</f>
        <v>0</v>
      </c>
      <c r="AS3966" s="128" t="str">
        <f t="shared" si="426"/>
        <v/>
      </c>
      <c r="AT3966" s="105" t="str">
        <f>IF(ISNUMBER($AS3966),INDEX($C$1:$AB$3985,$AS3966,AT$4),"")</f>
        <v/>
      </c>
      <c r="AU3966" s="128"/>
      <c r="AV3966" s="128" t="str">
        <f t="shared" si="428"/>
        <v/>
      </c>
      <c r="AW3966" s="105" t="str">
        <f>IF(ISNUMBER($AV3966),INDEX($C$1:$AB$3985,$AV3966,AW$4),"")</f>
        <v/>
      </c>
      <c r="AX3966" s="105" t="str">
        <f>IF(ISNUMBER($AV3966),INDEX($C$1:$AB$3985,$AV3966,AX$4),"")</f>
        <v/>
      </c>
      <c r="AY3966" s="128"/>
      <c r="AZ3966" s="128"/>
      <c r="BA3966" s="128" t="str">
        <f t="shared" si="429"/>
        <v/>
      </c>
      <c r="BB3966" s="105" t="str">
        <f>IF(ISNUMBER($BA3966),INDEX($C$1:$AB$3985,$BA3966,BB$4),"")</f>
        <v/>
      </c>
      <c r="BC3966" s="105"/>
    </row>
    <row r="3967" spans="1:55" x14ac:dyDescent="0.25">
      <c r="A3967" s="98"/>
      <c r="B3967" s="98"/>
      <c r="C3967" s="73"/>
      <c r="D3967" s="179"/>
      <c r="E3967" s="175"/>
      <c r="F3967" s="176"/>
      <c r="G3967" s="176"/>
      <c r="H3967" s="176"/>
      <c r="I3967" s="175"/>
      <c r="J3967" s="172"/>
      <c r="K3967" s="173"/>
      <c r="L3967" s="174"/>
      <c r="R3967" s="3"/>
      <c r="S3967" s="106"/>
      <c r="T3967" s="106"/>
      <c r="U3967" s="106"/>
      <c r="V3967" s="106"/>
      <c r="W3967" s="106"/>
      <c r="X3967" s="106"/>
      <c r="AB3967" s="188" t="str">
        <f t="shared" si="424"/>
        <v/>
      </c>
      <c r="AC3967" s="188" t="s">
        <v>1585</v>
      </c>
      <c r="AD3967" s="131"/>
      <c r="AE3967" s="131"/>
      <c r="AF3967" s="131"/>
      <c r="AG3967" s="131"/>
      <c r="AH3967" s="131"/>
      <c r="AI3967" s="131"/>
      <c r="AJ3967" s="128" t="str">
        <f t="shared" si="425"/>
        <v/>
      </c>
      <c r="AK3967" s="7" t="str">
        <f>IF(ISNUMBER($AJ3967),INDEX($C$1:$AB$3985,$AJ3967,AK$4),"")</f>
        <v/>
      </c>
      <c r="AL3967" s="7" t="str">
        <f>IF(ISNUMBER($AJ3967),INDEX($C$1:$AB$3985,$AJ3967,AL$4),"")</f>
        <v/>
      </c>
      <c r="AM3967" s="128"/>
      <c r="AN3967" s="128" t="str">
        <f t="shared" si="427"/>
        <v/>
      </c>
      <c r="AO3967" s="7" t="str">
        <f t="shared" si="431"/>
        <v/>
      </c>
      <c r="AP3967" s="10" t="str">
        <f t="shared" si="431"/>
        <v/>
      </c>
      <c r="AQ3967" s="310">
        <f>IF(ISNUMBER(SEARCH($T$30,AO3967)),MAX(AQ$5:AQ3966)+1,0)</f>
        <v>0</v>
      </c>
      <c r="AR3967" s="310">
        <f>IF(ISNUMBER(SEARCH($T$31,AO3967)),MAX(AR$5:AR3966)+1,0)</f>
        <v>0</v>
      </c>
      <c r="AS3967" s="128" t="str">
        <f t="shared" si="426"/>
        <v/>
      </c>
      <c r="AT3967" s="105" t="str">
        <f>IF(ISNUMBER($AS3967),INDEX($C$1:$AB$3985,$AS3967,AT$4),"")</f>
        <v/>
      </c>
      <c r="AU3967" s="128"/>
      <c r="AV3967" s="128" t="str">
        <f t="shared" si="428"/>
        <v/>
      </c>
      <c r="AW3967" s="105" t="str">
        <f>IF(ISNUMBER($AV3967),INDEX($C$1:$AB$3985,$AV3967,AW$4),"")</f>
        <v/>
      </c>
      <c r="AX3967" s="105" t="str">
        <f>IF(ISNUMBER($AV3967),INDEX($C$1:$AB$3985,$AV3967,AX$4),"")</f>
        <v/>
      </c>
      <c r="AY3967" s="128"/>
      <c r="AZ3967" s="128"/>
      <c r="BA3967" s="128" t="str">
        <f t="shared" si="429"/>
        <v/>
      </c>
      <c r="BB3967" s="105" t="str">
        <f>IF(ISNUMBER($BA3967),INDEX($C$1:$AB$3985,$BA3967,BB$4),"")</f>
        <v/>
      </c>
      <c r="BC3967" s="105"/>
    </row>
    <row r="3968" spans="1:55" x14ac:dyDescent="0.25">
      <c r="A3968" s="98"/>
      <c r="B3968" s="98"/>
      <c r="C3968" s="73"/>
      <c r="D3968" s="179"/>
      <c r="E3968" s="175"/>
      <c r="F3968" s="176"/>
      <c r="G3968" s="176"/>
      <c r="H3968" s="176"/>
      <c r="I3968" s="175"/>
      <c r="J3968" s="172"/>
      <c r="K3968" s="173"/>
      <c r="L3968" s="174"/>
      <c r="R3968" s="3"/>
      <c r="S3968" s="106"/>
      <c r="T3968" s="106"/>
      <c r="U3968" s="106"/>
      <c r="V3968" s="106"/>
      <c r="W3968" s="106"/>
      <c r="X3968" s="106"/>
      <c r="AB3968" s="188" t="str">
        <f t="shared" si="424"/>
        <v/>
      </c>
      <c r="AC3968" s="188" t="s">
        <v>1585</v>
      </c>
      <c r="AD3968" s="131"/>
      <c r="AE3968" s="131"/>
      <c r="AF3968" s="131"/>
      <c r="AG3968" s="131"/>
      <c r="AH3968" s="131"/>
      <c r="AI3968" s="131"/>
      <c r="AJ3968" s="128" t="str">
        <f t="shared" si="425"/>
        <v/>
      </c>
      <c r="AK3968" s="7" t="str">
        <f>IF(ISNUMBER($AJ3968),INDEX($C$1:$AB$3985,$AJ3968,AK$4),"")</f>
        <v/>
      </c>
      <c r="AL3968" s="7" t="str">
        <f>IF(ISNUMBER($AJ3968),INDEX($C$1:$AB$3985,$AJ3968,AL$4),"")</f>
        <v/>
      </c>
      <c r="AM3968" s="128"/>
      <c r="AN3968" s="128" t="str">
        <f t="shared" si="427"/>
        <v/>
      </c>
      <c r="AO3968" s="7" t="str">
        <f t="shared" si="431"/>
        <v/>
      </c>
      <c r="AP3968" s="10" t="str">
        <f t="shared" si="431"/>
        <v/>
      </c>
      <c r="AQ3968" s="310">
        <f>IF(ISNUMBER(SEARCH($T$30,AO3968)),MAX(AQ$5:AQ3967)+1,0)</f>
        <v>0</v>
      </c>
      <c r="AR3968" s="310">
        <f>IF(ISNUMBER(SEARCH($T$31,AO3968)),MAX(AR$5:AR3967)+1,0)</f>
        <v>0</v>
      </c>
      <c r="AS3968" s="128" t="str">
        <f t="shared" si="426"/>
        <v/>
      </c>
      <c r="AT3968" s="105" t="str">
        <f>IF(ISNUMBER($AS3968),INDEX($C$1:$AB$3985,$AS3968,AT$4),"")</f>
        <v/>
      </c>
      <c r="AU3968" s="128"/>
      <c r="AV3968" s="128" t="str">
        <f t="shared" si="428"/>
        <v/>
      </c>
      <c r="AW3968" s="105" t="str">
        <f>IF(ISNUMBER($AV3968),INDEX($C$1:$AB$3985,$AV3968,AW$4),"")</f>
        <v/>
      </c>
      <c r="AX3968" s="105" t="str">
        <f>IF(ISNUMBER($AV3968),INDEX($C$1:$AB$3985,$AV3968,AX$4),"")</f>
        <v/>
      </c>
      <c r="AY3968" s="128"/>
      <c r="AZ3968" s="128"/>
      <c r="BA3968" s="128" t="str">
        <f t="shared" si="429"/>
        <v/>
      </c>
      <c r="BB3968" s="105" t="str">
        <f>IF(ISNUMBER($BA3968),INDEX($C$1:$AB$3985,$BA3968,BB$4),"")</f>
        <v/>
      </c>
      <c r="BC3968" s="105"/>
    </row>
    <row r="3969" spans="1:55" x14ac:dyDescent="0.25">
      <c r="A3969" s="98"/>
      <c r="B3969" s="98"/>
      <c r="C3969" s="73"/>
      <c r="D3969" s="179"/>
      <c r="E3969" s="175"/>
      <c r="F3969" s="176"/>
      <c r="G3969" s="176"/>
      <c r="H3969" s="176"/>
      <c r="I3969" s="175"/>
      <c r="J3969" s="172"/>
      <c r="K3969" s="173"/>
      <c r="L3969" s="174"/>
      <c r="R3969" s="3"/>
      <c r="S3969" s="106"/>
      <c r="T3969" s="106"/>
      <c r="U3969" s="106"/>
      <c r="V3969" s="106"/>
      <c r="W3969" s="106"/>
      <c r="X3969" s="106"/>
      <c r="AB3969" s="188" t="str">
        <f t="shared" si="424"/>
        <v/>
      </c>
      <c r="AC3969" s="188" t="s">
        <v>1585</v>
      </c>
      <c r="AD3969" s="131"/>
      <c r="AE3969" s="131"/>
      <c r="AF3969" s="131"/>
      <c r="AG3969" s="131"/>
      <c r="AH3969" s="131"/>
      <c r="AI3969" s="131"/>
      <c r="AJ3969" s="128" t="str">
        <f t="shared" si="425"/>
        <v/>
      </c>
      <c r="AK3969" s="7" t="str">
        <f>IF(ISNUMBER($AJ3969),INDEX($C$1:$AB$3985,$AJ3969,AK$4),"")</f>
        <v/>
      </c>
      <c r="AL3969" s="7" t="str">
        <f>IF(ISNUMBER($AJ3969),INDEX($C$1:$AB$3985,$AJ3969,AL$4),"")</f>
        <v/>
      </c>
      <c r="AM3969" s="128"/>
      <c r="AN3969" s="128" t="str">
        <f t="shared" si="427"/>
        <v/>
      </c>
      <c r="AO3969" s="7" t="str">
        <f t="shared" si="431"/>
        <v/>
      </c>
      <c r="AP3969" s="10" t="str">
        <f t="shared" si="431"/>
        <v/>
      </c>
      <c r="AQ3969" s="310">
        <f>IF(ISNUMBER(SEARCH($T$30,AO3969)),MAX(AQ$5:AQ3968)+1,0)</f>
        <v>0</v>
      </c>
      <c r="AR3969" s="310">
        <f>IF(ISNUMBER(SEARCH($T$31,AO3969)),MAX(AR$5:AR3968)+1,0)</f>
        <v>0</v>
      </c>
      <c r="AS3969" s="128" t="str">
        <f t="shared" si="426"/>
        <v/>
      </c>
      <c r="AT3969" s="105" t="str">
        <f>IF(ISNUMBER($AS3969),INDEX($C$1:$AB$3985,$AS3969,AT$4),"")</f>
        <v/>
      </c>
      <c r="AU3969" s="128"/>
      <c r="AV3969" s="128" t="str">
        <f t="shared" si="428"/>
        <v/>
      </c>
      <c r="AW3969" s="105" t="str">
        <f>IF(ISNUMBER($AV3969),INDEX($C$1:$AB$3985,$AV3969,AW$4),"")</f>
        <v/>
      </c>
      <c r="AX3969" s="105" t="str">
        <f>IF(ISNUMBER($AV3969),INDEX($C$1:$AB$3985,$AV3969,AX$4),"")</f>
        <v/>
      </c>
      <c r="AY3969" s="128"/>
      <c r="AZ3969" s="128"/>
      <c r="BA3969" s="128" t="str">
        <f t="shared" si="429"/>
        <v/>
      </c>
      <c r="BB3969" s="105" t="str">
        <f>IF(ISNUMBER($BA3969),INDEX($C$1:$AB$3985,$BA3969,BB$4),"")</f>
        <v/>
      </c>
      <c r="BC3969" s="105"/>
    </row>
    <row r="3970" spans="1:55" x14ac:dyDescent="0.25">
      <c r="A3970" s="98"/>
      <c r="B3970" s="98"/>
      <c r="C3970" s="73"/>
      <c r="D3970" s="179"/>
      <c r="E3970" s="175"/>
      <c r="F3970" s="176"/>
      <c r="G3970" s="176"/>
      <c r="H3970" s="176"/>
      <c r="I3970" s="175"/>
      <c r="J3970" s="172"/>
      <c r="K3970" s="173"/>
      <c r="L3970" s="174"/>
      <c r="R3970" s="3"/>
      <c r="S3970" s="106"/>
      <c r="T3970" s="106"/>
      <c r="U3970" s="106"/>
      <c r="V3970" s="106"/>
      <c r="W3970" s="106"/>
      <c r="X3970" s="106"/>
      <c r="AB3970" s="188" t="str">
        <f t="shared" ref="AB3970:AB3984" si="432">_xlfn.CONCAT(C3970,D3970,E3970)</f>
        <v/>
      </c>
      <c r="AC3970" s="188" t="s">
        <v>1585</v>
      </c>
      <c r="AD3970" s="131"/>
      <c r="AE3970" s="131"/>
      <c r="AF3970" s="131"/>
      <c r="AG3970" s="131"/>
      <c r="AH3970" s="131"/>
      <c r="AI3970" s="131"/>
      <c r="AJ3970" s="128" t="str">
        <f t="shared" si="425"/>
        <v/>
      </c>
      <c r="AK3970" s="7" t="str">
        <f>IF(ISNUMBER($AJ3970),INDEX($C$1:$AB$3985,$AJ3970,AK$4),"")</f>
        <v/>
      </c>
      <c r="AL3970" s="7" t="str">
        <f>IF(ISNUMBER($AJ3970),INDEX($C$1:$AB$3985,$AJ3970,AL$4),"")</f>
        <v/>
      </c>
      <c r="AM3970" s="128"/>
      <c r="AN3970" s="128" t="str">
        <f t="shared" si="427"/>
        <v/>
      </c>
      <c r="AO3970" s="7" t="str">
        <f t="shared" si="431"/>
        <v/>
      </c>
      <c r="AP3970" s="10" t="str">
        <f t="shared" si="431"/>
        <v/>
      </c>
      <c r="AQ3970" s="310">
        <f>IF(ISNUMBER(SEARCH($T$30,AO3970)),MAX(AQ$5:AQ3969)+1,0)</f>
        <v>0</v>
      </c>
      <c r="AR3970" s="310">
        <f>IF(ISNUMBER(SEARCH($T$31,AO3970)),MAX(AR$5:AR3969)+1,0)</f>
        <v>0</v>
      </c>
      <c r="AS3970" s="128" t="str">
        <f t="shared" si="426"/>
        <v/>
      </c>
      <c r="AT3970" s="105" t="str">
        <f>IF(ISNUMBER($AS3970),INDEX($C$1:$AB$3985,$AS3970,AT$4),"")</f>
        <v/>
      </c>
      <c r="AU3970" s="128"/>
      <c r="AV3970" s="128" t="str">
        <f t="shared" si="428"/>
        <v/>
      </c>
      <c r="AW3970" s="105" t="str">
        <f>IF(ISNUMBER($AV3970),INDEX($C$1:$AB$3985,$AV3970,AW$4),"")</f>
        <v/>
      </c>
      <c r="AX3970" s="105" t="str">
        <f>IF(ISNUMBER($AV3970),INDEX($C$1:$AB$3985,$AV3970,AX$4),"")</f>
        <v/>
      </c>
      <c r="AY3970" s="128"/>
      <c r="AZ3970" s="128"/>
      <c r="BA3970" s="128" t="str">
        <f t="shared" si="429"/>
        <v/>
      </c>
      <c r="BB3970" s="105" t="str">
        <f>IF(ISNUMBER($BA3970),INDEX($C$1:$AB$3985,$BA3970,BB$4),"")</f>
        <v/>
      </c>
      <c r="BC3970" s="105"/>
    </row>
    <row r="3971" spans="1:55" x14ac:dyDescent="0.25">
      <c r="A3971" s="98"/>
      <c r="B3971" s="98"/>
      <c r="C3971" s="73"/>
      <c r="D3971" s="179"/>
      <c r="E3971" s="175"/>
      <c r="F3971" s="176"/>
      <c r="G3971" s="176"/>
      <c r="H3971" s="176"/>
      <c r="I3971" s="175"/>
      <c r="J3971" s="172"/>
      <c r="K3971" s="173"/>
      <c r="L3971" s="174"/>
      <c r="R3971" s="3"/>
      <c r="S3971" s="106"/>
      <c r="T3971" s="106"/>
      <c r="U3971" s="106"/>
      <c r="V3971" s="106"/>
      <c r="W3971" s="106"/>
      <c r="X3971" s="106"/>
      <c r="AB3971" s="188" t="str">
        <f t="shared" si="432"/>
        <v/>
      </c>
      <c r="AC3971" s="188" t="s">
        <v>1585</v>
      </c>
      <c r="AD3971" s="131"/>
      <c r="AE3971" s="131"/>
      <c r="AF3971" s="131"/>
      <c r="AG3971" s="131"/>
      <c r="AH3971" s="131"/>
      <c r="AI3971" s="131"/>
      <c r="AJ3971" s="128" t="str">
        <f t="shared" si="425"/>
        <v/>
      </c>
      <c r="AK3971" s="7" t="str">
        <f>IF(ISNUMBER($AJ3971),INDEX($C$1:$AB$3985,$AJ3971,AK$4),"")</f>
        <v/>
      </c>
      <c r="AL3971" s="7" t="str">
        <f>IF(ISNUMBER($AJ3971),INDEX($C$1:$AB$3985,$AJ3971,AL$4),"")</f>
        <v/>
      </c>
      <c r="AM3971" s="128"/>
      <c r="AN3971" s="128" t="str">
        <f t="shared" si="427"/>
        <v/>
      </c>
      <c r="AO3971" s="7" t="str">
        <f t="shared" si="431"/>
        <v/>
      </c>
      <c r="AP3971" s="10" t="str">
        <f t="shared" si="431"/>
        <v/>
      </c>
      <c r="AQ3971" s="310">
        <f>IF(ISNUMBER(SEARCH($T$30,AO3971)),MAX(AQ$5:AQ3970)+1,0)</f>
        <v>0</v>
      </c>
      <c r="AR3971" s="310">
        <f>IF(ISNUMBER(SEARCH($T$31,AO3971)),MAX(AR$5:AR3970)+1,0)</f>
        <v>0</v>
      </c>
      <c r="AS3971" s="128" t="str">
        <f t="shared" si="426"/>
        <v/>
      </c>
      <c r="AT3971" s="105" t="str">
        <f>IF(ISNUMBER($AS3971),INDEX($C$1:$AB$3985,$AS3971,AT$4),"")</f>
        <v/>
      </c>
      <c r="AU3971" s="128"/>
      <c r="AV3971" s="128" t="str">
        <f t="shared" si="428"/>
        <v/>
      </c>
      <c r="AW3971" s="105" t="str">
        <f>IF(ISNUMBER($AV3971),INDEX($C$1:$AB$3985,$AV3971,AW$4),"")</f>
        <v/>
      </c>
      <c r="AX3971" s="105" t="str">
        <f>IF(ISNUMBER($AV3971),INDEX($C$1:$AB$3985,$AV3971,AX$4),"")</f>
        <v/>
      </c>
      <c r="AY3971" s="128"/>
      <c r="AZ3971" s="128"/>
      <c r="BA3971" s="128" t="str">
        <f t="shared" si="429"/>
        <v/>
      </c>
      <c r="BB3971" s="105" t="str">
        <f>IF(ISNUMBER($BA3971),INDEX($C$1:$AB$3985,$BA3971,BB$4),"")</f>
        <v/>
      </c>
      <c r="BC3971" s="105"/>
    </row>
    <row r="3972" spans="1:55" x14ac:dyDescent="0.25">
      <c r="A3972" s="98"/>
      <c r="B3972" s="98"/>
      <c r="C3972" s="73"/>
      <c r="D3972" s="179"/>
      <c r="E3972" s="175"/>
      <c r="F3972" s="176"/>
      <c r="G3972" s="176"/>
      <c r="H3972" s="176"/>
      <c r="I3972" s="175"/>
      <c r="J3972" s="172"/>
      <c r="K3972" s="173"/>
      <c r="L3972" s="174"/>
      <c r="R3972" s="3"/>
      <c r="S3972" s="106"/>
      <c r="T3972" s="106"/>
      <c r="U3972" s="106"/>
      <c r="V3972" s="106"/>
      <c r="W3972" s="106"/>
      <c r="X3972" s="106"/>
      <c r="AB3972" s="188" t="str">
        <f t="shared" si="432"/>
        <v/>
      </c>
      <c r="AC3972" s="188" t="s">
        <v>1585</v>
      </c>
      <c r="AD3972" s="131"/>
      <c r="AE3972" s="131"/>
      <c r="AF3972" s="131"/>
      <c r="AG3972" s="131"/>
      <c r="AH3972" s="131"/>
      <c r="AI3972" s="131"/>
      <c r="AJ3972" s="128" t="str">
        <f t="shared" si="425"/>
        <v/>
      </c>
      <c r="AK3972" s="7" t="str">
        <f>IF(ISNUMBER($AJ3972),INDEX($C$1:$AB$3985,$AJ3972,AK$4),"")</f>
        <v/>
      </c>
      <c r="AL3972" s="7" t="str">
        <f>IF(ISNUMBER($AJ3972),INDEX($C$1:$AB$3985,$AJ3972,AL$4),"")</f>
        <v/>
      </c>
      <c r="AM3972" s="128"/>
      <c r="AN3972" s="128" t="str">
        <f t="shared" si="427"/>
        <v/>
      </c>
      <c r="AO3972" s="7" t="str">
        <f t="shared" si="431"/>
        <v/>
      </c>
      <c r="AP3972" s="10" t="str">
        <f t="shared" si="431"/>
        <v/>
      </c>
      <c r="AQ3972" s="310">
        <f>IF(ISNUMBER(SEARCH($T$30,AO3972)),MAX(AQ$5:AQ3971)+1,0)</f>
        <v>0</v>
      </c>
      <c r="AR3972" s="310">
        <f>IF(ISNUMBER(SEARCH($T$31,AO3972)),MAX(AR$5:AR3971)+1,0)</f>
        <v>0</v>
      </c>
      <c r="AS3972" s="128" t="str">
        <f t="shared" si="426"/>
        <v/>
      </c>
      <c r="AT3972" s="105" t="str">
        <f>IF(ISNUMBER($AS3972),INDEX($C$1:$AB$3985,$AS3972,AT$4),"")</f>
        <v/>
      </c>
      <c r="AU3972" s="128"/>
      <c r="AV3972" s="128" t="str">
        <f t="shared" si="428"/>
        <v/>
      </c>
      <c r="AW3972" s="105" t="str">
        <f>IF(ISNUMBER($AV3972),INDEX($C$1:$AB$3985,$AV3972,AW$4),"")</f>
        <v/>
      </c>
      <c r="AX3972" s="105" t="str">
        <f>IF(ISNUMBER($AV3972),INDEX($C$1:$AB$3985,$AV3972,AX$4),"")</f>
        <v/>
      </c>
      <c r="AY3972" s="128"/>
      <c r="AZ3972" s="128"/>
      <c r="BA3972" s="128" t="str">
        <f t="shared" si="429"/>
        <v/>
      </c>
      <c r="BB3972" s="105" t="str">
        <f>IF(ISNUMBER($BA3972),INDEX($C$1:$AB$3985,$BA3972,BB$4),"")</f>
        <v/>
      </c>
      <c r="BC3972" s="105"/>
    </row>
    <row r="3973" spans="1:55" x14ac:dyDescent="0.25">
      <c r="A3973" s="98"/>
      <c r="B3973" s="98"/>
      <c r="C3973" s="73"/>
      <c r="D3973" s="179"/>
      <c r="E3973" s="175"/>
      <c r="F3973" s="176"/>
      <c r="G3973" s="176"/>
      <c r="H3973" s="176"/>
      <c r="I3973" s="175"/>
      <c r="J3973" s="172"/>
      <c r="K3973" s="173"/>
      <c r="L3973" s="174"/>
      <c r="R3973" s="3"/>
      <c r="S3973" s="106"/>
      <c r="T3973" s="106"/>
      <c r="U3973" s="106"/>
      <c r="V3973" s="106"/>
      <c r="W3973" s="106"/>
      <c r="X3973" s="106"/>
      <c r="AB3973" s="188" t="str">
        <f t="shared" si="432"/>
        <v/>
      </c>
      <c r="AC3973" s="188" t="s">
        <v>1585</v>
      </c>
      <c r="AD3973" s="131"/>
      <c r="AE3973" s="131"/>
      <c r="AF3973" s="131"/>
      <c r="AG3973" s="131"/>
      <c r="AH3973" s="131"/>
      <c r="AI3973" s="131"/>
      <c r="AJ3973" s="128" t="str">
        <f t="shared" si="425"/>
        <v/>
      </c>
      <c r="AK3973" s="7" t="str">
        <f>IF(ISNUMBER($AJ3973),INDEX($C$1:$AB$3985,$AJ3973,AK$4),"")</f>
        <v/>
      </c>
      <c r="AL3973" s="7" t="str">
        <f>IF(ISNUMBER($AJ3973),INDEX($C$1:$AB$3985,$AJ3973,AL$4),"")</f>
        <v/>
      </c>
      <c r="AM3973" s="128"/>
      <c r="AN3973" s="128" t="str">
        <f t="shared" si="427"/>
        <v/>
      </c>
      <c r="AO3973" s="7" t="str">
        <f t="shared" si="431"/>
        <v/>
      </c>
      <c r="AP3973" s="10" t="str">
        <f t="shared" si="431"/>
        <v/>
      </c>
      <c r="AQ3973" s="310">
        <f>IF(ISNUMBER(SEARCH($T$30,AO3973)),MAX(AQ$5:AQ3972)+1,0)</f>
        <v>0</v>
      </c>
      <c r="AR3973" s="310">
        <f>IF(ISNUMBER(SEARCH($T$31,AO3973)),MAX(AR$5:AR3972)+1,0)</f>
        <v>0</v>
      </c>
      <c r="AS3973" s="128" t="str">
        <f t="shared" si="426"/>
        <v/>
      </c>
      <c r="AT3973" s="105" t="str">
        <f>IF(ISNUMBER($AS3973),INDEX($C$1:$AB$3985,$AS3973,AT$4),"")</f>
        <v/>
      </c>
      <c r="AU3973" s="128"/>
      <c r="AV3973" s="128" t="str">
        <f t="shared" si="428"/>
        <v/>
      </c>
      <c r="AW3973" s="105" t="str">
        <f>IF(ISNUMBER($AV3973),INDEX($C$1:$AB$3985,$AV3973,AW$4),"")</f>
        <v/>
      </c>
      <c r="AX3973" s="105" t="str">
        <f>IF(ISNUMBER($AV3973),INDEX($C$1:$AB$3985,$AV3973,AX$4),"")</f>
        <v/>
      </c>
      <c r="AY3973" s="128"/>
      <c r="AZ3973" s="128"/>
      <c r="BA3973" s="128" t="str">
        <f t="shared" si="429"/>
        <v/>
      </c>
      <c r="BB3973" s="105" t="str">
        <f>IF(ISNUMBER($BA3973),INDEX($C$1:$AB$3985,$BA3973,BB$4),"")</f>
        <v/>
      </c>
      <c r="BC3973" s="105"/>
    </row>
    <row r="3974" spans="1:55" x14ac:dyDescent="0.25">
      <c r="A3974" s="98"/>
      <c r="B3974" s="98"/>
      <c r="C3974" s="73"/>
      <c r="D3974" s="179"/>
      <c r="E3974" s="175"/>
      <c r="F3974" s="175"/>
      <c r="G3974" s="176"/>
      <c r="H3974" s="176"/>
      <c r="I3974" s="176"/>
      <c r="J3974" s="172"/>
      <c r="K3974" s="173"/>
      <c r="L3974" s="178"/>
      <c r="R3974" s="3"/>
      <c r="S3974" s="106"/>
      <c r="T3974" s="106"/>
      <c r="U3974" s="106"/>
      <c r="V3974" s="106"/>
      <c r="W3974" s="106"/>
      <c r="X3974" s="106"/>
      <c r="AB3974" s="188" t="str">
        <f t="shared" si="432"/>
        <v/>
      </c>
      <c r="AC3974" s="188" t="s">
        <v>1585</v>
      </c>
      <c r="AD3974" s="131"/>
      <c r="AE3974" s="131"/>
      <c r="AF3974" s="131"/>
      <c r="AG3974" s="131"/>
      <c r="AH3974" s="131"/>
      <c r="AI3974" s="131"/>
      <c r="AJ3974" s="128" t="str">
        <f t="shared" ref="AJ3974:AJ3984" si="433">IF(AJ3973="","",IF(AJ3973+1&lt;=$AH$6,AJ3973+1,""))</f>
        <v/>
      </c>
      <c r="AK3974" s="7" t="str">
        <f>IF(ISNUMBER($AJ3974),INDEX($C$1:$AB$3985,$AJ3974,AK$4),"")</f>
        <v/>
      </c>
      <c r="AL3974" s="7" t="str">
        <f>IF(ISNUMBER($AJ3974),INDEX($C$1:$AB$3985,$AJ3974,AL$4),"")</f>
        <v/>
      </c>
      <c r="AM3974" s="128"/>
      <c r="AN3974" s="128" t="str">
        <f t="shared" si="427"/>
        <v/>
      </c>
      <c r="AO3974" s="7" t="str">
        <f t="shared" si="431"/>
        <v/>
      </c>
      <c r="AP3974" s="10" t="str">
        <f t="shared" si="431"/>
        <v/>
      </c>
      <c r="AQ3974" s="310">
        <f>IF(ISNUMBER(SEARCH($T$30,AO3974)),MAX(AQ$5:AQ3973)+1,0)</f>
        <v>0</v>
      </c>
      <c r="AR3974" s="310">
        <f>IF(ISNUMBER(SEARCH($T$31,AO3974)),MAX(AR$5:AR3973)+1,0)</f>
        <v>0</v>
      </c>
      <c r="AS3974" s="128" t="str">
        <f t="shared" ref="AS3974:AS3984" si="434">IF(AS3973="","",IF(AS3973+1&lt;=$AH$8,AS3973+1,""))</f>
        <v/>
      </c>
      <c r="AT3974" s="105" t="str">
        <f>IF(ISNUMBER($AS3974),INDEX($C$1:$AB$3985,$AS3974,AT$4),"")</f>
        <v/>
      </c>
      <c r="AU3974" s="128"/>
      <c r="AV3974" s="128" t="str">
        <f t="shared" si="428"/>
        <v/>
      </c>
      <c r="AW3974" s="105" t="str">
        <f>IF(ISNUMBER($AV3974),INDEX($C$1:$AB$3985,$AV3974,AW$4),"")</f>
        <v/>
      </c>
      <c r="AX3974" s="105" t="str">
        <f>IF(ISNUMBER($AV3974),INDEX($C$1:$AB$3985,$AV3974,AX$4),"")</f>
        <v/>
      </c>
      <c r="AY3974" s="128"/>
      <c r="AZ3974" s="128"/>
      <c r="BA3974" s="128" t="str">
        <f t="shared" si="429"/>
        <v/>
      </c>
      <c r="BB3974" s="105" t="str">
        <f>IF(ISNUMBER($BA3974),INDEX($C$1:$AB$3985,$BA3974,BB$4),"")</f>
        <v/>
      </c>
      <c r="BC3974" s="105"/>
    </row>
    <row r="3975" spans="1:55" x14ac:dyDescent="0.25">
      <c r="A3975" s="98"/>
      <c r="B3975" s="98"/>
      <c r="C3975" s="73"/>
      <c r="D3975" s="179"/>
      <c r="E3975" s="175"/>
      <c r="F3975" s="175"/>
      <c r="G3975" s="176"/>
      <c r="H3975" s="176"/>
      <c r="I3975" s="176"/>
      <c r="J3975" s="172"/>
      <c r="K3975" s="173"/>
      <c r="L3975" s="178"/>
      <c r="R3975" s="3"/>
      <c r="S3975" s="106"/>
      <c r="T3975" s="106"/>
      <c r="U3975" s="106"/>
      <c r="V3975" s="106"/>
      <c r="W3975" s="106"/>
      <c r="X3975" s="106"/>
      <c r="AB3975" s="188" t="str">
        <f t="shared" si="432"/>
        <v/>
      </c>
      <c r="AC3975" s="188" t="s">
        <v>1585</v>
      </c>
      <c r="AD3975" s="131"/>
      <c r="AE3975" s="131"/>
      <c r="AF3975" s="131"/>
      <c r="AG3975" s="131"/>
      <c r="AH3975" s="131"/>
      <c r="AI3975" s="131"/>
      <c r="AJ3975" s="128" t="str">
        <f t="shared" si="433"/>
        <v/>
      </c>
      <c r="AK3975" s="7" t="str">
        <f>IF(ISNUMBER($AJ3975),INDEX($C$1:$AB$3985,$AJ3975,AK$4),"")</f>
        <v/>
      </c>
      <c r="AL3975" s="7" t="str">
        <f>IF(ISNUMBER($AJ3975),INDEX($C$1:$AB$3985,$AJ3975,AL$4),"")</f>
        <v/>
      </c>
      <c r="AM3975" s="128"/>
      <c r="AN3975" s="128" t="str">
        <f t="shared" ref="AN3975:AN3984" si="435">IF(AN3974="","",IF(AN3974+1&lt;=$AH$7,AN3974+1,""))</f>
        <v/>
      </c>
      <c r="AO3975" s="7" t="str">
        <f t="shared" si="431"/>
        <v/>
      </c>
      <c r="AP3975" s="10" t="str">
        <f t="shared" si="431"/>
        <v/>
      </c>
      <c r="AQ3975" s="310">
        <f>IF(ISNUMBER(SEARCH($T$30,AO3975)),MAX(AQ$5:AQ3974)+1,0)</f>
        <v>0</v>
      </c>
      <c r="AR3975" s="310">
        <f>IF(ISNUMBER(SEARCH($T$31,AO3975)),MAX(AR$5:AR3974)+1,0)</f>
        <v>0</v>
      </c>
      <c r="AS3975" s="128" t="str">
        <f t="shared" si="434"/>
        <v/>
      </c>
      <c r="AT3975" s="105" t="str">
        <f>IF(ISNUMBER($AS3975),INDEX($C$1:$AB$3985,$AS3975,AT$4),"")</f>
        <v/>
      </c>
      <c r="AU3975" s="128"/>
      <c r="AV3975" s="128" t="str">
        <f t="shared" ref="AV3975:AV3984" si="436">IF(AV3974="","",IF(AV3974+1&lt;=$AH$9,AV3974+1,""))</f>
        <v/>
      </c>
      <c r="AW3975" s="105" t="str">
        <f>IF(ISNUMBER($AV3975),INDEX($C$1:$AB$3985,$AV3975,AW$4),"")</f>
        <v/>
      </c>
      <c r="AX3975" s="105" t="str">
        <f>IF(ISNUMBER($AV3975),INDEX($C$1:$AB$3985,$AV3975,AX$4),"")</f>
        <v/>
      </c>
      <c r="AY3975" s="128"/>
      <c r="AZ3975" s="128"/>
      <c r="BA3975" s="128" t="str">
        <f t="shared" ref="BA3975:BA3984" si="437">IF(BA3974="","",IF(BA3974+1&lt;=$AH$10,BA3974+1,""))</f>
        <v/>
      </c>
      <c r="BB3975" s="105" t="str">
        <f>IF(ISNUMBER($BA3975),INDEX($C$1:$AB$3985,$BA3975,BB$4),"")</f>
        <v/>
      </c>
      <c r="BC3975" s="105"/>
    </row>
    <row r="3976" spans="1:55" x14ac:dyDescent="0.25">
      <c r="A3976" s="98"/>
      <c r="B3976" s="98"/>
      <c r="C3976" s="73"/>
      <c r="D3976" s="179"/>
      <c r="E3976" s="175"/>
      <c r="F3976" s="175"/>
      <c r="G3976" s="176"/>
      <c r="H3976" s="176"/>
      <c r="I3976" s="176"/>
      <c r="J3976" s="172"/>
      <c r="K3976" s="173"/>
      <c r="L3976" s="178"/>
      <c r="R3976" s="3"/>
      <c r="S3976" s="106"/>
      <c r="T3976" s="106"/>
      <c r="U3976" s="106"/>
      <c r="V3976" s="106"/>
      <c r="W3976" s="106"/>
      <c r="X3976" s="106"/>
      <c r="AB3976" s="188" t="str">
        <f t="shared" si="432"/>
        <v/>
      </c>
      <c r="AC3976" s="188" t="s">
        <v>1585</v>
      </c>
      <c r="AD3976" s="131"/>
      <c r="AE3976" s="131"/>
      <c r="AF3976" s="131"/>
      <c r="AG3976" s="131"/>
      <c r="AH3976" s="131"/>
      <c r="AI3976" s="131"/>
      <c r="AJ3976" s="128" t="str">
        <f t="shared" si="433"/>
        <v/>
      </c>
      <c r="AK3976" s="7" t="str">
        <f>IF(ISNUMBER($AJ3976),INDEX($C$1:$AB$3985,$AJ3976,AK$4),"")</f>
        <v/>
      </c>
      <c r="AL3976" s="7" t="str">
        <f>IF(ISNUMBER($AJ3976),INDEX($C$1:$AB$3985,$AJ3976,AL$4),"")</f>
        <v/>
      </c>
      <c r="AM3976" s="128"/>
      <c r="AN3976" s="128" t="str">
        <f t="shared" si="435"/>
        <v/>
      </c>
      <c r="AO3976" s="7" t="str">
        <f t="shared" si="431"/>
        <v/>
      </c>
      <c r="AP3976" s="10" t="str">
        <f t="shared" si="431"/>
        <v/>
      </c>
      <c r="AQ3976" s="310">
        <f>IF(ISNUMBER(SEARCH($T$30,AO3976)),MAX(AQ$5:AQ3975)+1,0)</f>
        <v>0</v>
      </c>
      <c r="AR3976" s="310">
        <f>IF(ISNUMBER(SEARCH($T$31,AO3976)),MAX(AR$5:AR3975)+1,0)</f>
        <v>0</v>
      </c>
      <c r="AS3976" s="128" t="str">
        <f t="shared" si="434"/>
        <v/>
      </c>
      <c r="AT3976" s="105" t="str">
        <f>IF(ISNUMBER($AS3976),INDEX($C$1:$AB$3985,$AS3976,AT$4),"")</f>
        <v/>
      </c>
      <c r="AU3976" s="128"/>
      <c r="AV3976" s="128" t="str">
        <f t="shared" si="436"/>
        <v/>
      </c>
      <c r="AW3976" s="105" t="str">
        <f>IF(ISNUMBER($AV3976),INDEX($C$1:$AB$3985,$AV3976,AW$4),"")</f>
        <v/>
      </c>
      <c r="AX3976" s="105" t="str">
        <f>IF(ISNUMBER($AV3976),INDEX($C$1:$AB$3985,$AV3976,AX$4),"")</f>
        <v/>
      </c>
      <c r="AY3976" s="128"/>
      <c r="AZ3976" s="128"/>
      <c r="BA3976" s="128" t="str">
        <f t="shared" si="437"/>
        <v/>
      </c>
      <c r="BB3976" s="105" t="str">
        <f>IF(ISNUMBER($BA3976),INDEX($C$1:$AB$3985,$BA3976,BB$4),"")</f>
        <v/>
      </c>
      <c r="BC3976" s="105"/>
    </row>
    <row r="3977" spans="1:55" x14ac:dyDescent="0.25">
      <c r="A3977" s="98"/>
      <c r="B3977" s="98"/>
      <c r="C3977" s="73"/>
      <c r="D3977" s="179"/>
      <c r="E3977" s="175"/>
      <c r="F3977" s="175"/>
      <c r="G3977" s="176"/>
      <c r="H3977" s="176"/>
      <c r="I3977" s="176"/>
      <c r="J3977" s="172"/>
      <c r="K3977" s="173"/>
      <c r="L3977" s="178"/>
      <c r="R3977" s="3"/>
      <c r="S3977" s="106"/>
      <c r="T3977" s="106"/>
      <c r="U3977" s="106"/>
      <c r="V3977" s="106"/>
      <c r="W3977" s="106"/>
      <c r="X3977" s="106"/>
      <c r="AB3977" s="188" t="str">
        <f t="shared" si="432"/>
        <v/>
      </c>
      <c r="AC3977" s="188" t="s">
        <v>1585</v>
      </c>
      <c r="AD3977" s="131"/>
      <c r="AE3977" s="131"/>
      <c r="AF3977" s="131"/>
      <c r="AG3977" s="131"/>
      <c r="AH3977" s="131"/>
      <c r="AI3977" s="131"/>
      <c r="AJ3977" s="128" t="str">
        <f t="shared" si="433"/>
        <v/>
      </c>
      <c r="AK3977" s="7" t="str">
        <f>IF(ISNUMBER($AJ3977),INDEX($C$1:$AB$3985,$AJ3977,AK$4),"")</f>
        <v/>
      </c>
      <c r="AL3977" s="7" t="str">
        <f>IF(ISNUMBER($AJ3977),INDEX($C$1:$AB$3985,$AJ3977,AL$4),"")</f>
        <v/>
      </c>
      <c r="AM3977" s="128"/>
      <c r="AN3977" s="128" t="str">
        <f t="shared" si="435"/>
        <v/>
      </c>
      <c r="AO3977" s="7" t="str">
        <f t="shared" si="431"/>
        <v/>
      </c>
      <c r="AP3977" s="10" t="str">
        <f t="shared" si="431"/>
        <v/>
      </c>
      <c r="AQ3977" s="310">
        <f>IF(ISNUMBER(SEARCH($T$30,AO3977)),MAX(AQ$5:AQ3976)+1,0)</f>
        <v>0</v>
      </c>
      <c r="AR3977" s="310">
        <f>IF(ISNUMBER(SEARCH($T$31,AO3977)),MAX(AR$5:AR3976)+1,0)</f>
        <v>0</v>
      </c>
      <c r="AS3977" s="128" t="str">
        <f t="shared" si="434"/>
        <v/>
      </c>
      <c r="AT3977" s="105" t="str">
        <f>IF(ISNUMBER($AS3977),INDEX($C$1:$AB$3985,$AS3977,AT$4),"")</f>
        <v/>
      </c>
      <c r="AU3977" s="128"/>
      <c r="AV3977" s="128" t="str">
        <f t="shared" si="436"/>
        <v/>
      </c>
      <c r="AW3977" s="105" t="str">
        <f>IF(ISNUMBER($AV3977),INDEX($C$1:$AB$3985,$AV3977,AW$4),"")</f>
        <v/>
      </c>
      <c r="AX3977" s="105" t="str">
        <f>IF(ISNUMBER($AV3977),INDEX($C$1:$AB$3985,$AV3977,AX$4),"")</f>
        <v/>
      </c>
      <c r="AY3977" s="128"/>
      <c r="AZ3977" s="128"/>
      <c r="BA3977" s="128" t="str">
        <f t="shared" si="437"/>
        <v/>
      </c>
      <c r="BB3977" s="105" t="str">
        <f>IF(ISNUMBER($BA3977),INDEX($C$1:$AB$3985,$BA3977,BB$4),"")</f>
        <v/>
      </c>
      <c r="BC3977" s="105"/>
    </row>
    <row r="3978" spans="1:55" x14ac:dyDescent="0.25">
      <c r="A3978" s="98"/>
      <c r="B3978" s="98"/>
      <c r="C3978" s="73"/>
      <c r="D3978" s="179"/>
      <c r="E3978" s="175"/>
      <c r="F3978" s="175"/>
      <c r="G3978" s="176"/>
      <c r="H3978" s="176"/>
      <c r="I3978" s="176"/>
      <c r="J3978" s="172"/>
      <c r="K3978" s="173"/>
      <c r="L3978" s="178"/>
      <c r="R3978" s="3"/>
      <c r="S3978" s="106"/>
      <c r="T3978" s="106"/>
      <c r="U3978" s="106"/>
      <c r="V3978" s="106"/>
      <c r="W3978" s="106"/>
      <c r="X3978" s="106"/>
      <c r="AB3978" s="188" t="str">
        <f t="shared" si="432"/>
        <v/>
      </c>
      <c r="AC3978" s="188" t="s">
        <v>1585</v>
      </c>
      <c r="AD3978" s="131"/>
      <c r="AE3978" s="131"/>
      <c r="AF3978" s="131"/>
      <c r="AG3978" s="131"/>
      <c r="AH3978" s="131"/>
      <c r="AI3978" s="131"/>
      <c r="AJ3978" s="128" t="str">
        <f t="shared" si="433"/>
        <v/>
      </c>
      <c r="AK3978" s="7" t="str">
        <f>IF(ISNUMBER($AJ3978),INDEX($C$1:$AB$3985,$AJ3978,AK$4),"")</f>
        <v/>
      </c>
      <c r="AL3978" s="7" t="str">
        <f>IF(ISNUMBER($AJ3978),INDEX($C$1:$AB$3985,$AJ3978,AL$4),"")</f>
        <v/>
      </c>
      <c r="AM3978" s="128"/>
      <c r="AN3978" s="128" t="str">
        <f t="shared" si="435"/>
        <v/>
      </c>
      <c r="AO3978" s="7" t="str">
        <f t="shared" si="431"/>
        <v/>
      </c>
      <c r="AP3978" s="10" t="str">
        <f t="shared" si="431"/>
        <v/>
      </c>
      <c r="AQ3978" s="310">
        <f>IF(ISNUMBER(SEARCH($T$30,AO3978)),MAX(AQ$5:AQ3977)+1,0)</f>
        <v>0</v>
      </c>
      <c r="AR3978" s="310">
        <f>IF(ISNUMBER(SEARCH($T$31,AO3978)),MAX(AR$5:AR3977)+1,0)</f>
        <v>0</v>
      </c>
      <c r="AS3978" s="128" t="str">
        <f t="shared" si="434"/>
        <v/>
      </c>
      <c r="AT3978" s="105" t="str">
        <f>IF(ISNUMBER($AS3978),INDEX($C$1:$AB$3985,$AS3978,AT$4),"")</f>
        <v/>
      </c>
      <c r="AU3978" s="128"/>
      <c r="AV3978" s="128" t="str">
        <f t="shared" si="436"/>
        <v/>
      </c>
      <c r="AW3978" s="105" t="str">
        <f>IF(ISNUMBER($AV3978),INDEX($C$1:$AB$3985,$AV3978,AW$4),"")</f>
        <v/>
      </c>
      <c r="AX3978" s="105" t="str">
        <f>IF(ISNUMBER($AV3978),INDEX($C$1:$AB$3985,$AV3978,AX$4),"")</f>
        <v/>
      </c>
      <c r="AY3978" s="128"/>
      <c r="AZ3978" s="128"/>
      <c r="BA3978" s="128" t="str">
        <f t="shared" si="437"/>
        <v/>
      </c>
      <c r="BB3978" s="105" t="str">
        <f>IF(ISNUMBER($BA3978),INDEX($C$1:$AB$3985,$BA3978,BB$4),"")</f>
        <v/>
      </c>
      <c r="BC3978" s="105"/>
    </row>
    <row r="3979" spans="1:55" x14ac:dyDescent="0.25">
      <c r="A3979" s="98"/>
      <c r="B3979" s="98"/>
      <c r="C3979" s="73"/>
      <c r="D3979" s="179"/>
      <c r="E3979" s="175"/>
      <c r="F3979" s="175"/>
      <c r="G3979" s="176"/>
      <c r="H3979" s="176"/>
      <c r="I3979" s="176"/>
      <c r="J3979" s="172"/>
      <c r="K3979" s="173"/>
      <c r="L3979" s="178"/>
      <c r="R3979" s="3"/>
      <c r="S3979" s="106"/>
      <c r="T3979" s="106"/>
      <c r="U3979" s="106"/>
      <c r="V3979" s="106"/>
      <c r="W3979" s="106"/>
      <c r="X3979" s="106"/>
      <c r="AB3979" s="188" t="str">
        <f t="shared" si="432"/>
        <v/>
      </c>
      <c r="AC3979" s="188" t="s">
        <v>1585</v>
      </c>
      <c r="AD3979" s="131"/>
      <c r="AE3979" s="131"/>
      <c r="AF3979" s="131"/>
      <c r="AG3979" s="131"/>
      <c r="AH3979" s="131"/>
      <c r="AI3979" s="131"/>
      <c r="AJ3979" s="128" t="str">
        <f t="shared" si="433"/>
        <v/>
      </c>
      <c r="AK3979" s="7" t="str">
        <f>IF(ISNUMBER($AJ3979),INDEX($C$1:$AB$3985,$AJ3979,AK$4),"")</f>
        <v/>
      </c>
      <c r="AL3979" s="7" t="str">
        <f>IF(ISNUMBER($AJ3979),INDEX($C$1:$AB$3985,$AJ3979,AL$4),"")</f>
        <v/>
      </c>
      <c r="AM3979" s="128"/>
      <c r="AN3979" s="128" t="str">
        <f t="shared" si="435"/>
        <v/>
      </c>
      <c r="AO3979" s="7" t="str">
        <f t="shared" si="431"/>
        <v/>
      </c>
      <c r="AP3979" s="10" t="str">
        <f t="shared" si="431"/>
        <v/>
      </c>
      <c r="AQ3979" s="310">
        <f>IF(ISNUMBER(SEARCH($T$30,AO3979)),MAX(AQ$5:AQ3978)+1,0)</f>
        <v>0</v>
      </c>
      <c r="AR3979" s="310">
        <f>IF(ISNUMBER(SEARCH($T$31,AO3979)),MAX(AR$5:AR3978)+1,0)</f>
        <v>0</v>
      </c>
      <c r="AS3979" s="128" t="str">
        <f t="shared" si="434"/>
        <v/>
      </c>
      <c r="AT3979" s="105" t="str">
        <f>IF(ISNUMBER($AS3979),INDEX($C$1:$AB$3985,$AS3979,AT$4),"")</f>
        <v/>
      </c>
      <c r="AU3979" s="128"/>
      <c r="AV3979" s="128" t="str">
        <f t="shared" si="436"/>
        <v/>
      </c>
      <c r="AW3979" s="105" t="str">
        <f>IF(ISNUMBER($AV3979),INDEX($C$1:$AB$3985,$AV3979,AW$4),"")</f>
        <v/>
      </c>
      <c r="AX3979" s="105" t="str">
        <f>IF(ISNUMBER($AV3979),INDEX($C$1:$AB$3985,$AV3979,AX$4),"")</f>
        <v/>
      </c>
      <c r="AY3979" s="128"/>
      <c r="AZ3979" s="128"/>
      <c r="BA3979" s="128" t="str">
        <f t="shared" si="437"/>
        <v/>
      </c>
      <c r="BB3979" s="105" t="str">
        <f>IF(ISNUMBER($BA3979),INDEX($C$1:$AB$3985,$BA3979,BB$4),"")</f>
        <v/>
      </c>
      <c r="BC3979" s="105"/>
    </row>
    <row r="3980" spans="1:55" x14ac:dyDescent="0.25">
      <c r="A3980" s="98"/>
      <c r="B3980" s="98"/>
      <c r="C3980" s="73"/>
      <c r="D3980" s="179"/>
      <c r="E3980" s="175"/>
      <c r="F3980" s="176"/>
      <c r="G3980" s="176"/>
      <c r="H3980" s="176"/>
      <c r="I3980" s="175"/>
      <c r="J3980" s="172"/>
      <c r="K3980" s="173"/>
      <c r="L3980" s="174"/>
      <c r="R3980" s="3"/>
      <c r="S3980" s="106"/>
      <c r="T3980" s="106"/>
      <c r="U3980" s="106"/>
      <c r="V3980" s="106"/>
      <c r="W3980" s="106"/>
      <c r="X3980" s="106"/>
      <c r="AB3980" s="188" t="str">
        <f t="shared" si="432"/>
        <v/>
      </c>
      <c r="AC3980" s="188" t="s">
        <v>1585</v>
      </c>
      <c r="AD3980" s="131"/>
      <c r="AE3980" s="131"/>
      <c r="AF3980" s="131"/>
      <c r="AG3980" s="131"/>
      <c r="AH3980" s="131"/>
      <c r="AI3980" s="131"/>
      <c r="AJ3980" s="128" t="str">
        <f t="shared" si="433"/>
        <v/>
      </c>
      <c r="AK3980" s="7" t="str">
        <f>IF(ISNUMBER($AJ3980),INDEX($C$1:$AB$3985,$AJ3980,AK$4),"")</f>
        <v/>
      </c>
      <c r="AL3980" s="7" t="str">
        <f>IF(ISNUMBER($AJ3980),INDEX($C$1:$AB$3985,$AJ3980,AL$4),"")</f>
        <v/>
      </c>
      <c r="AM3980" s="128"/>
      <c r="AN3980" s="128" t="str">
        <f t="shared" si="435"/>
        <v/>
      </c>
      <c r="AO3980" s="7" t="str">
        <f t="shared" si="431"/>
        <v/>
      </c>
      <c r="AP3980" s="10" t="str">
        <f t="shared" si="431"/>
        <v/>
      </c>
      <c r="AQ3980" s="310">
        <f>IF(ISNUMBER(SEARCH($T$30,AO3980)),MAX(AQ$5:AQ3979)+1,0)</f>
        <v>0</v>
      </c>
      <c r="AR3980" s="310">
        <f>IF(ISNUMBER(SEARCH($T$31,AO3980)),MAX(AR$5:AR3979)+1,0)</f>
        <v>0</v>
      </c>
      <c r="AS3980" s="128" t="str">
        <f t="shared" si="434"/>
        <v/>
      </c>
      <c r="AT3980" s="105" t="str">
        <f>IF(ISNUMBER($AS3980),INDEX($C$1:$AB$3985,$AS3980,AT$4),"")</f>
        <v/>
      </c>
      <c r="AU3980" s="128"/>
      <c r="AV3980" s="128" t="str">
        <f t="shared" si="436"/>
        <v/>
      </c>
      <c r="AW3980" s="105" t="str">
        <f>IF(ISNUMBER($AV3980),INDEX($C$1:$AB$3985,$AV3980,AW$4),"")</f>
        <v/>
      </c>
      <c r="AX3980" s="105" t="str">
        <f>IF(ISNUMBER($AV3980),INDEX($C$1:$AB$3985,$AV3980,AX$4),"")</f>
        <v/>
      </c>
      <c r="AY3980" s="128"/>
      <c r="AZ3980" s="128"/>
      <c r="BA3980" s="128" t="str">
        <f t="shared" si="437"/>
        <v/>
      </c>
      <c r="BB3980" s="105" t="str">
        <f>IF(ISNUMBER($BA3980),INDEX($C$1:$AB$3985,$BA3980,BB$4),"")</f>
        <v/>
      </c>
      <c r="BC3980" s="105"/>
    </row>
    <row r="3981" spans="1:55" x14ac:dyDescent="0.25">
      <c r="A3981" s="98"/>
      <c r="B3981" s="98"/>
      <c r="C3981" s="73"/>
      <c r="D3981" s="179"/>
      <c r="E3981" s="175"/>
      <c r="F3981" s="176"/>
      <c r="G3981" s="176"/>
      <c r="H3981" s="176"/>
      <c r="I3981" s="175"/>
      <c r="J3981" s="172"/>
      <c r="K3981" s="173"/>
      <c r="L3981" s="174"/>
      <c r="R3981" s="3"/>
      <c r="S3981" s="106"/>
      <c r="T3981" s="106"/>
      <c r="U3981" s="106"/>
      <c r="V3981" s="106"/>
      <c r="W3981" s="106"/>
      <c r="X3981" s="106"/>
      <c r="AB3981" s="188" t="str">
        <f t="shared" si="432"/>
        <v/>
      </c>
      <c r="AC3981" s="188" t="s">
        <v>1585</v>
      </c>
      <c r="AD3981" s="131"/>
      <c r="AE3981" s="131"/>
      <c r="AF3981" s="131"/>
      <c r="AG3981" s="131"/>
      <c r="AH3981" s="131"/>
      <c r="AI3981" s="131"/>
      <c r="AJ3981" s="128" t="str">
        <f t="shared" si="433"/>
        <v/>
      </c>
      <c r="AK3981" s="7" t="str">
        <f>IF(ISNUMBER($AJ3981),INDEX($C$1:$AB$3985,$AJ3981,AK$4),"")</f>
        <v/>
      </c>
      <c r="AL3981" s="7" t="str">
        <f>IF(ISNUMBER($AJ3981),INDEX($C$1:$AB$3985,$AJ3981,AL$4),"")</f>
        <v/>
      </c>
      <c r="AM3981" s="128"/>
      <c r="AN3981" s="128" t="str">
        <f t="shared" si="435"/>
        <v/>
      </c>
      <c r="AO3981" s="7" t="str">
        <f t="shared" si="431"/>
        <v/>
      </c>
      <c r="AP3981" s="10" t="str">
        <f t="shared" si="431"/>
        <v/>
      </c>
      <c r="AQ3981" s="310">
        <f>IF(ISNUMBER(SEARCH($T$30,AO3981)),MAX(AQ$5:AQ3980)+1,0)</f>
        <v>0</v>
      </c>
      <c r="AR3981" s="310">
        <f>IF(ISNUMBER(SEARCH($T$31,AO3981)),MAX(AR$5:AR3980)+1,0)</f>
        <v>0</v>
      </c>
      <c r="AS3981" s="128" t="str">
        <f t="shared" si="434"/>
        <v/>
      </c>
      <c r="AT3981" s="105" t="str">
        <f>IF(ISNUMBER($AS3981),INDEX($C$1:$AB$3985,$AS3981,AT$4),"")</f>
        <v/>
      </c>
      <c r="AU3981" s="128"/>
      <c r="AV3981" s="128" t="str">
        <f t="shared" si="436"/>
        <v/>
      </c>
      <c r="AW3981" s="105" t="str">
        <f>IF(ISNUMBER($AV3981),INDEX($C$1:$AB$3985,$AV3981,AW$4),"")</f>
        <v/>
      </c>
      <c r="AX3981" s="105" t="str">
        <f>IF(ISNUMBER($AV3981),INDEX($C$1:$AB$3985,$AV3981,AX$4),"")</f>
        <v/>
      </c>
      <c r="AY3981" s="128"/>
      <c r="AZ3981" s="128"/>
      <c r="BA3981" s="128" t="str">
        <f t="shared" si="437"/>
        <v/>
      </c>
      <c r="BB3981" s="105" t="str">
        <f>IF(ISNUMBER($BA3981),INDEX($C$1:$AB$3985,$BA3981,BB$4),"")</f>
        <v/>
      </c>
      <c r="BC3981" s="105"/>
    </row>
    <row r="3982" spans="1:55" x14ac:dyDescent="0.25">
      <c r="A3982" s="98"/>
      <c r="B3982" s="98"/>
      <c r="C3982" s="73"/>
      <c r="D3982" s="179"/>
      <c r="E3982" s="175"/>
      <c r="F3982" s="176"/>
      <c r="G3982" s="176"/>
      <c r="H3982" s="176"/>
      <c r="I3982" s="175"/>
      <c r="J3982" s="172"/>
      <c r="K3982" s="173"/>
      <c r="L3982" s="174"/>
      <c r="R3982" s="3"/>
      <c r="S3982" s="106"/>
      <c r="T3982" s="106"/>
      <c r="U3982" s="106"/>
      <c r="V3982" s="106"/>
      <c r="W3982" s="106"/>
      <c r="X3982" s="106"/>
      <c r="AB3982" s="188" t="str">
        <f t="shared" si="432"/>
        <v/>
      </c>
      <c r="AC3982" s="188" t="s">
        <v>1585</v>
      </c>
      <c r="AD3982" s="131"/>
      <c r="AE3982" s="131"/>
      <c r="AF3982" s="131"/>
      <c r="AG3982" s="131"/>
      <c r="AH3982" s="131"/>
      <c r="AI3982" s="131"/>
      <c r="AJ3982" s="128" t="str">
        <f t="shared" si="433"/>
        <v/>
      </c>
      <c r="AK3982" s="7" t="str">
        <f>IF(ISNUMBER($AJ3982),INDEX($C$1:$AB$3985,$AJ3982,AK$4),"")</f>
        <v/>
      </c>
      <c r="AL3982" s="7" t="str">
        <f>IF(ISNUMBER($AJ3982),INDEX($C$1:$AB$3985,$AJ3982,AL$4),"")</f>
        <v/>
      </c>
      <c r="AM3982" s="128"/>
      <c r="AN3982" s="128" t="str">
        <f t="shared" si="435"/>
        <v/>
      </c>
      <c r="AO3982" s="7" t="str">
        <f t="shared" si="431"/>
        <v/>
      </c>
      <c r="AP3982" s="10" t="str">
        <f t="shared" si="431"/>
        <v/>
      </c>
      <c r="AQ3982" s="310">
        <f>IF(ISNUMBER(SEARCH($T$30,AO3982)),MAX(AQ$5:AQ3981)+1,0)</f>
        <v>0</v>
      </c>
      <c r="AR3982" s="310">
        <f>IF(ISNUMBER(SEARCH($T$31,AO3982)),MAX(AR$5:AR3981)+1,0)</f>
        <v>0</v>
      </c>
      <c r="AS3982" s="128" t="str">
        <f t="shared" si="434"/>
        <v/>
      </c>
      <c r="AT3982" s="105" t="str">
        <f>IF(ISNUMBER($AS3982),INDEX($C$1:$AB$3985,$AS3982,AT$4),"")</f>
        <v/>
      </c>
      <c r="AU3982" s="128"/>
      <c r="AV3982" s="128" t="str">
        <f t="shared" si="436"/>
        <v/>
      </c>
      <c r="AW3982" s="105" t="str">
        <f>IF(ISNUMBER($AV3982),INDEX($C$1:$AB$3985,$AV3982,AW$4),"")</f>
        <v/>
      </c>
      <c r="AX3982" s="105" t="str">
        <f>IF(ISNUMBER($AV3982),INDEX($C$1:$AB$3985,$AV3982,AX$4),"")</f>
        <v/>
      </c>
      <c r="AY3982" s="128"/>
      <c r="AZ3982" s="128"/>
      <c r="BA3982" s="128" t="str">
        <f t="shared" si="437"/>
        <v/>
      </c>
      <c r="BB3982" s="105" t="str">
        <f>IF(ISNUMBER($BA3982),INDEX($C$1:$AB$3985,$BA3982,BB$4),"")</f>
        <v/>
      </c>
      <c r="BC3982" s="105"/>
    </row>
    <row r="3983" spans="1:55" x14ac:dyDescent="0.25">
      <c r="A3983" s="98"/>
      <c r="B3983" s="98"/>
      <c r="C3983" s="73"/>
      <c r="D3983" s="179"/>
      <c r="E3983" s="175"/>
      <c r="F3983" s="176"/>
      <c r="G3983" s="176"/>
      <c r="H3983" s="176"/>
      <c r="I3983" s="175"/>
      <c r="J3983" s="172"/>
      <c r="K3983" s="173"/>
      <c r="L3983" s="174"/>
      <c r="R3983" s="3"/>
      <c r="S3983" s="106"/>
      <c r="T3983" s="106"/>
      <c r="U3983" s="106"/>
      <c r="V3983" s="106"/>
      <c r="W3983" s="106"/>
      <c r="X3983" s="106"/>
      <c r="AB3983" s="188" t="str">
        <f t="shared" si="432"/>
        <v/>
      </c>
      <c r="AC3983" s="188" t="s">
        <v>1585</v>
      </c>
      <c r="AD3983" s="131"/>
      <c r="AE3983" s="131"/>
      <c r="AF3983" s="131"/>
      <c r="AG3983" s="131"/>
      <c r="AH3983" s="131"/>
      <c r="AI3983" s="131"/>
      <c r="AJ3983" s="128" t="str">
        <f t="shared" si="433"/>
        <v/>
      </c>
      <c r="AK3983" s="7" t="str">
        <f>IF(ISNUMBER($AJ3983),INDEX($C$1:$AB$3985,$AJ3983,AK$4),"")</f>
        <v/>
      </c>
      <c r="AL3983" s="7" t="str">
        <f>IF(ISNUMBER($AJ3983),INDEX($C$1:$AB$3985,$AJ3983,AL$4),"")</f>
        <v/>
      </c>
      <c r="AM3983" s="128"/>
      <c r="AN3983" s="128" t="str">
        <f t="shared" si="435"/>
        <v/>
      </c>
      <c r="AO3983" s="7" t="str">
        <f t="shared" si="431"/>
        <v/>
      </c>
      <c r="AP3983" s="10" t="str">
        <f t="shared" si="431"/>
        <v/>
      </c>
      <c r="AQ3983" s="310">
        <f>IF(ISNUMBER(SEARCH($T$30,AO3983)),MAX(AQ$5:AQ3982)+1,0)</f>
        <v>0</v>
      </c>
      <c r="AR3983" s="310">
        <f>IF(ISNUMBER(SEARCH($T$31,AO3983)),MAX(AR$5:AR3982)+1,0)</f>
        <v>0</v>
      </c>
      <c r="AS3983" s="128" t="str">
        <f t="shared" si="434"/>
        <v/>
      </c>
      <c r="AT3983" s="105" t="str">
        <f>IF(ISNUMBER($AS3983),INDEX($C$1:$AB$3985,$AS3983,AT$4),"")</f>
        <v/>
      </c>
      <c r="AU3983" s="128"/>
      <c r="AV3983" s="128" t="str">
        <f t="shared" si="436"/>
        <v/>
      </c>
      <c r="AW3983" s="105" t="str">
        <f>IF(ISNUMBER($AV3983),INDEX($C$1:$AB$3985,$AV3983,AW$4),"")</f>
        <v/>
      </c>
      <c r="AX3983" s="105" t="str">
        <f>IF(ISNUMBER($AV3983),INDEX($C$1:$AB$3985,$AV3983,AX$4),"")</f>
        <v/>
      </c>
      <c r="AY3983" s="128"/>
      <c r="AZ3983" s="128"/>
      <c r="BA3983" s="128" t="str">
        <f t="shared" si="437"/>
        <v/>
      </c>
      <c r="BB3983" s="105" t="str">
        <f>IF(ISNUMBER($BA3983),INDEX($C$1:$AB$3985,$BA3983,BB$4),"")</f>
        <v/>
      </c>
      <c r="BC3983" s="105"/>
    </row>
    <row r="3984" spans="1:55" x14ac:dyDescent="0.25">
      <c r="A3984" s="98"/>
      <c r="B3984" s="98"/>
      <c r="C3984" s="73"/>
      <c r="D3984" s="179"/>
      <c r="E3984" s="175"/>
      <c r="F3984" s="176"/>
      <c r="G3984" s="176"/>
      <c r="H3984" s="176"/>
      <c r="I3984" s="175"/>
      <c r="J3984" s="172"/>
      <c r="K3984" s="173"/>
      <c r="L3984" s="174"/>
      <c r="R3984" s="3"/>
      <c r="S3984" s="106"/>
      <c r="T3984" s="106"/>
      <c r="U3984" s="106"/>
      <c r="V3984" s="106"/>
      <c r="W3984" s="106"/>
      <c r="X3984" s="106"/>
      <c r="AB3984" s="188" t="str">
        <f t="shared" si="432"/>
        <v/>
      </c>
      <c r="AC3984" s="188" t="s">
        <v>1585</v>
      </c>
      <c r="AD3984" s="131"/>
      <c r="AE3984" s="131"/>
      <c r="AF3984" s="131"/>
      <c r="AG3984" s="131"/>
      <c r="AH3984" s="131"/>
      <c r="AI3984" s="131"/>
      <c r="AJ3984" s="128" t="str">
        <f t="shared" si="433"/>
        <v/>
      </c>
      <c r="AK3984" s="7" t="str">
        <f>IF(ISNUMBER($AJ3984),INDEX($C$1:$AB$3985,$AJ3984,AK$4),"")</f>
        <v/>
      </c>
      <c r="AL3984" s="7" t="str">
        <f>IF(ISNUMBER($AJ3984),INDEX($C$1:$AB$3985,$AJ3984,AL$4),"")</f>
        <v/>
      </c>
      <c r="AM3984" s="128"/>
      <c r="AN3984" s="128" t="str">
        <f t="shared" si="435"/>
        <v/>
      </c>
      <c r="AO3984" s="7" t="str">
        <f t="shared" si="431"/>
        <v/>
      </c>
      <c r="AP3984" s="10" t="str">
        <f t="shared" si="431"/>
        <v/>
      </c>
      <c r="AQ3984" s="310">
        <f>IF(ISNUMBER(SEARCH($T$30,AO3984)),MAX(AQ$5:AQ3983)+1,0)</f>
        <v>0</v>
      </c>
      <c r="AR3984" s="310">
        <f>IF(ISNUMBER(SEARCH($T$31,AO3984)),MAX(AR$5:AR3983)+1,0)</f>
        <v>0</v>
      </c>
      <c r="AS3984" s="128" t="str">
        <f t="shared" si="434"/>
        <v/>
      </c>
      <c r="AT3984" s="105" t="str">
        <f>IF(ISNUMBER($AS3984),INDEX($C$1:$AB$3985,$AS3984,AT$4),"")</f>
        <v/>
      </c>
      <c r="AU3984" s="128"/>
      <c r="AV3984" s="128" t="str">
        <f t="shared" si="436"/>
        <v/>
      </c>
      <c r="AW3984" s="105" t="str">
        <f>IF(ISNUMBER($AV3984),INDEX($C$1:$AB$3985,$AV3984,AW$4),"")</f>
        <v/>
      </c>
      <c r="AX3984" s="105" t="str">
        <f>IF(ISNUMBER($AV3984),INDEX($C$1:$AB$3985,$AV3984,AX$4),"")</f>
        <v/>
      </c>
      <c r="AY3984" s="128"/>
      <c r="AZ3984" s="128"/>
      <c r="BA3984" s="128" t="str">
        <f t="shared" si="437"/>
        <v/>
      </c>
      <c r="BB3984" s="105" t="str">
        <f>IF(ISNUMBER($BA3984),INDEX($C$1:$AB$3985,$BA3984,BB$4),"")</f>
        <v/>
      </c>
      <c r="BC3984" s="105"/>
    </row>
    <row r="3985" spans="1:55" x14ac:dyDescent="0.25">
      <c r="A3985" s="150" t="s">
        <v>1585</v>
      </c>
      <c r="B3985" s="150" t="s">
        <v>1585</v>
      </c>
      <c r="C3985" s="150" t="s">
        <v>1585</v>
      </c>
      <c r="D3985" s="150" t="s">
        <v>1585</v>
      </c>
      <c r="E3985" s="150" t="s">
        <v>1585</v>
      </c>
      <c r="F3985" s="150" t="s">
        <v>1585</v>
      </c>
      <c r="G3985" s="150" t="s">
        <v>1585</v>
      </c>
      <c r="H3985" s="150" t="s">
        <v>1585</v>
      </c>
      <c r="I3985" s="150" t="s">
        <v>1585</v>
      </c>
      <c r="J3985" s="150" t="s">
        <v>1585</v>
      </c>
      <c r="K3985" s="150" t="s">
        <v>1585</v>
      </c>
      <c r="L3985" s="150" t="s">
        <v>1585</v>
      </c>
      <c r="M3985" s="150" t="s">
        <v>1585</v>
      </c>
      <c r="N3985" s="150" t="s">
        <v>1585</v>
      </c>
      <c r="O3985" s="150" t="s">
        <v>1585</v>
      </c>
      <c r="P3985" s="150" t="s">
        <v>1585</v>
      </c>
      <c r="Q3985" s="150" t="s">
        <v>1585</v>
      </c>
      <c r="R3985" s="150" t="s">
        <v>1585</v>
      </c>
      <c r="S3985" s="150" t="s">
        <v>1585</v>
      </c>
      <c r="T3985" s="150" t="s">
        <v>1585</v>
      </c>
      <c r="U3985" s="150" t="s">
        <v>1585</v>
      </c>
      <c r="V3985" s="150" t="s">
        <v>1585</v>
      </c>
      <c r="W3985" s="150" t="s">
        <v>1585</v>
      </c>
      <c r="X3985" s="150" t="s">
        <v>1585</v>
      </c>
      <c r="Y3985" s="150" t="s">
        <v>1585</v>
      </c>
      <c r="Z3985" s="150" t="s">
        <v>1585</v>
      </c>
      <c r="AA3985" s="150" t="s">
        <v>1585</v>
      </c>
      <c r="AB3985" s="150" t="s">
        <v>1585</v>
      </c>
      <c r="AC3985" s="150" t="s">
        <v>1585</v>
      </c>
      <c r="AD3985" s="150" t="s">
        <v>1585</v>
      </c>
      <c r="AE3985" s="150" t="s">
        <v>1585</v>
      </c>
      <c r="AF3985" s="150" t="s">
        <v>1585</v>
      </c>
      <c r="AG3985" s="150" t="s">
        <v>1585</v>
      </c>
      <c r="AH3985" s="150" t="s">
        <v>1585</v>
      </c>
      <c r="AI3985" s="150" t="s">
        <v>1585</v>
      </c>
      <c r="AJ3985" s="150" t="s">
        <v>1585</v>
      </c>
      <c r="AK3985" s="150" t="s">
        <v>1585</v>
      </c>
      <c r="AL3985" s="150" t="s">
        <v>1585</v>
      </c>
      <c r="AM3985" s="150" t="s">
        <v>1585</v>
      </c>
      <c r="AN3985" s="150" t="s">
        <v>1585</v>
      </c>
      <c r="AO3985" s="150" t="s">
        <v>1585</v>
      </c>
      <c r="AP3985" s="150" t="s">
        <v>1585</v>
      </c>
      <c r="AQ3985" s="310">
        <f>IF(ISNUMBER(SEARCH($T$30,AO3985)),MAX(AQ$5:AQ3984)+1,0)</f>
        <v>0</v>
      </c>
      <c r="AR3985" s="310">
        <f>IF(ISNUMBER(SEARCH($T$31,AO3985)),MAX(AR$5:AR3984)+1,0)</f>
        <v>0</v>
      </c>
      <c r="AS3985" s="150" t="s">
        <v>1585</v>
      </c>
      <c r="AT3985" s="150" t="s">
        <v>1585</v>
      </c>
      <c r="AU3985" s="150" t="s">
        <v>1585</v>
      </c>
      <c r="AV3985" s="150" t="s">
        <v>1585</v>
      </c>
      <c r="AW3985" s="150" t="s">
        <v>1585</v>
      </c>
      <c r="AX3985" s="150" t="s">
        <v>1585</v>
      </c>
      <c r="AY3985" s="150" t="s">
        <v>2465</v>
      </c>
      <c r="AZ3985" s="128"/>
      <c r="BA3985" s="150" t="s">
        <v>1585</v>
      </c>
      <c r="BB3985" s="150" t="s">
        <v>1585</v>
      </c>
      <c r="BC3985" s="150" t="s">
        <v>1585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D073-AF8D-407C-9A8A-2878DF8BF8A5}">
  <dimension ref="B1:CS2149"/>
  <sheetViews>
    <sheetView zoomScale="110" zoomScaleNormal="110" workbookViewId="0">
      <selection activeCell="BK5" sqref="BK5:BK6"/>
    </sheetView>
  </sheetViews>
  <sheetFormatPr defaultRowHeight="15" x14ac:dyDescent="0.25"/>
  <cols>
    <col min="1" max="1" width="3.5703125" customWidth="1"/>
    <col min="2" max="2" width="5.42578125" style="21" customWidth="1"/>
    <col min="3" max="4" width="6.5703125" customWidth="1"/>
    <col min="5" max="5" width="6.140625" customWidth="1"/>
    <col min="6" max="6" width="6.42578125" customWidth="1"/>
    <col min="7" max="11" width="1.140625" customWidth="1"/>
    <col min="12" max="14" width="1.140625" style="1" customWidth="1"/>
    <col min="15" max="19" width="1.5703125" style="1" customWidth="1"/>
    <col min="20" max="24" width="0.7109375" style="1" customWidth="1"/>
    <col min="25" max="27" width="1.5703125" style="1" customWidth="1"/>
    <col min="28" max="32" width="1.140625" style="1" customWidth="1"/>
    <col min="33" max="39" width="1.140625" style="1" hidden="1" customWidth="1"/>
    <col min="40" max="41" width="4.85546875" hidden="1" customWidth="1"/>
    <col min="42" max="42" width="2.85546875" customWidth="1"/>
    <col min="43" max="43" width="4.42578125" bestFit="1" customWidth="1"/>
    <col min="44" max="44" width="6.140625" customWidth="1"/>
    <col min="45" max="45" width="4" bestFit="1" customWidth="1"/>
    <col min="46" max="51" width="3" bestFit="1" customWidth="1"/>
    <col min="52" max="52" width="3" customWidth="1"/>
    <col min="53" max="53" width="2" style="64" customWidth="1"/>
    <col min="54" max="54" width="6" customWidth="1"/>
    <col min="55" max="55" width="11" customWidth="1"/>
    <col min="56" max="56" width="2" customWidth="1"/>
    <col min="57" max="57" width="3.85546875" style="33" customWidth="1"/>
    <col min="58" max="58" width="12" style="64" customWidth="1"/>
    <col min="59" max="59" width="8.5703125" style="64" customWidth="1"/>
    <col min="60" max="60" width="2.85546875" style="64" customWidth="1"/>
    <col min="61" max="61" width="5.140625" style="64" customWidth="1"/>
    <col min="62" max="62" width="2.7109375" customWidth="1"/>
    <col min="63" max="63" width="7.140625" style="21" customWidth="1"/>
    <col min="64" max="64" width="5.85546875" customWidth="1"/>
    <col min="65" max="65" width="1.85546875" bestFit="1" customWidth="1"/>
    <col min="66" max="66" width="6.140625" bestFit="1" customWidth="1"/>
    <col min="67" max="69" width="1.140625" customWidth="1"/>
    <col min="70" max="74" width="1.5703125" customWidth="1"/>
    <col min="75" max="79" width="0.7109375" customWidth="1"/>
    <col min="80" max="82" width="1.5703125" customWidth="1"/>
    <col min="83" max="86" width="1.140625" customWidth="1"/>
    <col min="87" max="87" width="1.85546875" customWidth="1"/>
    <col min="88" max="97" width="2.7109375" customWidth="1"/>
  </cols>
  <sheetData>
    <row r="1" spans="2:97" ht="21" customHeight="1" x14ac:dyDescent="0.25">
      <c r="B1" s="73"/>
      <c r="C1" s="7"/>
      <c r="D1" s="7"/>
      <c r="E1" s="7"/>
      <c r="F1" s="7"/>
      <c r="G1" s="7"/>
      <c r="H1" s="7"/>
      <c r="I1" s="7"/>
      <c r="J1" s="7"/>
      <c r="K1" s="7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B1" s="7"/>
      <c r="BC1" s="7"/>
      <c r="BE1" s="192">
        <f>MAX(BE3:BE764)</f>
        <v>6</v>
      </c>
      <c r="BF1" s="192" t="s">
        <v>840</v>
      </c>
      <c r="BG1" s="192"/>
      <c r="BH1" s="192"/>
      <c r="BI1" s="192"/>
      <c r="BK1" s="193"/>
      <c r="BL1" s="192" t="s">
        <v>1662</v>
      </c>
      <c r="BM1" s="192"/>
      <c r="BN1" s="192" t="s">
        <v>1585</v>
      </c>
      <c r="CJ1" s="196"/>
      <c r="CK1" s="196"/>
      <c r="CL1" s="196"/>
      <c r="CM1" s="196"/>
      <c r="CN1" s="196"/>
      <c r="CO1" s="196"/>
      <c r="CP1" s="196"/>
      <c r="CQ1" s="196"/>
      <c r="CR1" s="196"/>
      <c r="CS1" s="196"/>
    </row>
    <row r="2" spans="2:97" ht="9.75" customHeight="1" x14ac:dyDescent="0.25">
      <c r="B2" s="201"/>
      <c r="C2" s="38" t="s">
        <v>27</v>
      </c>
      <c r="D2" s="39">
        <f>D4*D7</f>
        <v>10000</v>
      </c>
      <c r="E2" s="39">
        <f>E4*E9</f>
        <v>5000</v>
      </c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7"/>
      <c r="AR2" s="7"/>
      <c r="AS2" s="7"/>
      <c r="AT2" s="7"/>
      <c r="AU2" s="7"/>
      <c r="AV2" s="7"/>
      <c r="AW2" s="7"/>
      <c r="AX2" s="7"/>
      <c r="AY2" s="7"/>
      <c r="AZ2" s="7"/>
      <c r="BB2" s="62"/>
      <c r="BC2" s="62" t="s">
        <v>820</v>
      </c>
      <c r="BE2" s="62" t="s">
        <v>819</v>
      </c>
      <c r="BF2" s="60">
        <f>COUNT(BG3:BG764)</f>
        <v>761</v>
      </c>
      <c r="BG2" s="65">
        <f>AS12</f>
        <v>705</v>
      </c>
      <c r="BH2" s="71">
        <f>BF2-BG2</f>
        <v>56</v>
      </c>
      <c r="BI2" s="63">
        <f>COUNT(BG60:BG764)</f>
        <v>705</v>
      </c>
      <c r="BK2" s="193"/>
      <c r="BL2" s="192"/>
      <c r="BM2" s="192"/>
      <c r="BN2" s="192">
        <f>SUM(BN3:BN8)</f>
        <v>761</v>
      </c>
      <c r="CJ2" s="196"/>
      <c r="CK2" s="196"/>
      <c r="CL2" s="196"/>
      <c r="CM2" s="196"/>
      <c r="CN2" s="196"/>
      <c r="CO2" s="196"/>
      <c r="CP2" s="196"/>
      <c r="CQ2" s="196"/>
      <c r="CR2" s="196"/>
      <c r="CS2" s="196"/>
    </row>
    <row r="3" spans="2:97" ht="9.75" customHeight="1" x14ac:dyDescent="0.25">
      <c r="B3" s="202" t="s">
        <v>26</v>
      </c>
      <c r="C3" s="40" t="s">
        <v>25</v>
      </c>
      <c r="D3" s="40" t="s">
        <v>24</v>
      </c>
      <c r="E3" s="40" t="s">
        <v>23</v>
      </c>
      <c r="F3" s="40" t="s">
        <v>22</v>
      </c>
      <c r="G3" s="40" t="s">
        <v>21</v>
      </c>
      <c r="H3" s="40" t="s">
        <v>20</v>
      </c>
      <c r="I3" s="40" t="s">
        <v>19</v>
      </c>
      <c r="J3" s="40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2"/>
      <c r="AQ3" s="7"/>
      <c r="AR3" s="7"/>
      <c r="AS3" s="7"/>
      <c r="AT3" s="7"/>
      <c r="AU3" s="7"/>
      <c r="AV3" s="7"/>
      <c r="AW3" s="7"/>
      <c r="AX3" s="7"/>
      <c r="AY3" s="7"/>
      <c r="AZ3" s="7"/>
      <c r="BB3" s="62"/>
      <c r="BC3" s="62"/>
      <c r="BE3" s="62" t="s">
        <v>817</v>
      </c>
      <c r="BF3" s="60" t="s">
        <v>818</v>
      </c>
      <c r="BG3" s="71"/>
      <c r="BH3" s="71"/>
      <c r="BI3" s="71"/>
      <c r="BJ3" s="64"/>
      <c r="BK3" s="193" t="str">
        <f>BF4</f>
        <v>rch_1</v>
      </c>
      <c r="BL3" s="192" t="s">
        <v>1661</v>
      </c>
      <c r="BM3" s="194">
        <v>1</v>
      </c>
      <c r="BN3" s="192">
        <f>COUNTIF($BE$4:$BE$764,BM3)</f>
        <v>2</v>
      </c>
      <c r="CJ3" s="196"/>
      <c r="CK3" s="196"/>
      <c r="CL3" s="196"/>
      <c r="CM3" s="196"/>
      <c r="CN3" s="196"/>
      <c r="CO3" s="196"/>
      <c r="CP3" s="196"/>
      <c r="CQ3" s="196"/>
      <c r="CR3" s="196"/>
      <c r="CS3" s="196"/>
    </row>
    <row r="4" spans="2:97" ht="9.75" customHeight="1" x14ac:dyDescent="0.25">
      <c r="B4" s="203"/>
      <c r="C4" s="43">
        <v>1</v>
      </c>
      <c r="D4" s="44">
        <v>40</v>
      </c>
      <c r="E4" s="45">
        <v>20</v>
      </c>
      <c r="F4" s="43">
        <v>2</v>
      </c>
      <c r="G4" s="43">
        <v>4</v>
      </c>
      <c r="H4" s="43">
        <v>2</v>
      </c>
      <c r="I4" s="43"/>
      <c r="J4" s="43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7"/>
      <c r="AQ4" s="7"/>
      <c r="AR4" s="7"/>
      <c r="AS4" s="7"/>
      <c r="AT4" s="7"/>
      <c r="AU4" s="7"/>
      <c r="AV4" s="7"/>
      <c r="AW4" s="7"/>
      <c r="AX4" s="7"/>
      <c r="AY4" s="7"/>
      <c r="AZ4" s="7"/>
      <c r="BB4" s="70" t="s">
        <v>30</v>
      </c>
      <c r="BC4" s="64" t="s">
        <v>31</v>
      </c>
      <c r="BE4" s="33">
        <f>_xlfn.IFS(ISNUMBER(SEARCH($BL$3,BF4)),$BM$3,ISNUMBER(SEARCH($BL$4,BF4)),$BM$4,ISNUMBER(SEARCH($BL$5,BF4)),$BM$5,ISNUMBER(SEARCH($BL$6,BF4)),$BM$6,ISNUMBER(SEARCH($BL$7,BF4)),$BM$7,ISNUMBER(SEARCH($BL$8,BF4)),$BM$8)</f>
        <v>1</v>
      </c>
      <c r="BF4" s="66" t="s">
        <v>57</v>
      </c>
      <c r="BG4" s="66">
        <v>1.0149845</v>
      </c>
      <c r="BH4" s="66">
        <v>1</v>
      </c>
      <c r="BI4" s="66">
        <v>0</v>
      </c>
      <c r="BJ4" s="64"/>
      <c r="BK4" s="193" t="str">
        <f>BF9</f>
        <v>rcond03</v>
      </c>
      <c r="BL4" s="192" t="s">
        <v>1659</v>
      </c>
      <c r="BM4" s="194">
        <f>BM3+1</f>
        <v>2</v>
      </c>
      <c r="BN4" s="192">
        <f t="shared" ref="BN4:BN8" si="0">COUNTIF($BE$4:$BE$764,BM4)</f>
        <v>40</v>
      </c>
      <c r="CJ4" s="196"/>
      <c r="CK4" s="196"/>
      <c r="CL4" s="196"/>
      <c r="CM4" s="196"/>
      <c r="CN4" s="196"/>
      <c r="CO4" s="196"/>
      <c r="CP4" s="196"/>
      <c r="CQ4" s="196"/>
      <c r="CR4" s="196"/>
      <c r="CS4" s="196"/>
    </row>
    <row r="5" spans="2:97" ht="9.75" customHeight="1" x14ac:dyDescent="0.25">
      <c r="B5" s="203"/>
      <c r="C5" s="43">
        <v>0</v>
      </c>
      <c r="D5" s="43"/>
      <c r="E5" s="43"/>
      <c r="F5" s="43"/>
      <c r="G5" s="43"/>
      <c r="H5" s="43"/>
      <c r="I5" s="43"/>
      <c r="J5" s="43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7"/>
      <c r="AQ5" s="7"/>
      <c r="AR5" s="7"/>
      <c r="AS5" s="7"/>
      <c r="AT5" s="7"/>
      <c r="AU5" s="7"/>
      <c r="AV5" s="7"/>
      <c r="AW5" s="7"/>
      <c r="AX5" s="7"/>
      <c r="AY5" s="7"/>
      <c r="AZ5" s="7"/>
      <c r="BB5" s="70" t="s">
        <v>27</v>
      </c>
      <c r="BC5" s="64" t="s">
        <v>32</v>
      </c>
      <c r="BE5" s="33">
        <f>_xlfn.IFS(ISNUMBER(SEARCH($BL$3,BF5)),$BM$3,ISNUMBER(SEARCH($BL$4,BF5)),$BM$4,ISNUMBER(SEARCH($BL$5,BF5)),$BM$5,ISNUMBER(SEARCH($BL$6,BF5)),$BM$6,ISNUMBER(SEARCH($BL$7,BF5)),$BM$7,ISNUMBER(SEARCH($BL$8,BF5)),$BM$8)</f>
        <v>1</v>
      </c>
      <c r="BF5" s="66" t="s">
        <v>65</v>
      </c>
      <c r="BG5" s="66">
        <v>1</v>
      </c>
      <c r="BH5" s="66">
        <v>1</v>
      </c>
      <c r="BI5" s="66">
        <v>0</v>
      </c>
      <c r="BJ5" s="64"/>
      <c r="BK5" s="193" t="str">
        <f t="shared" ref="BK5:BK6" si="1">BF46</f>
        <v>ss</v>
      </c>
      <c r="BL5" s="192" t="str">
        <f>BK5</f>
        <v>ss</v>
      </c>
      <c r="BM5" s="194">
        <f t="shared" ref="BM5:BM8" si="2">BM4+1</f>
        <v>3</v>
      </c>
      <c r="BN5" s="192">
        <f t="shared" si="0"/>
        <v>1</v>
      </c>
      <c r="CJ5" s="196"/>
      <c r="CK5" s="196"/>
      <c r="CL5" s="196"/>
      <c r="CM5" s="196"/>
      <c r="CN5" s="196"/>
      <c r="CO5" s="196"/>
      <c r="CP5" s="196"/>
      <c r="CQ5" s="196"/>
      <c r="CR5" s="196"/>
      <c r="CS5" s="196"/>
    </row>
    <row r="6" spans="2:97" ht="9.75" customHeight="1" x14ac:dyDescent="0.25">
      <c r="B6" s="203" t="s">
        <v>14</v>
      </c>
      <c r="C6" s="43">
        <v>1</v>
      </c>
      <c r="D6" s="43" t="s">
        <v>16</v>
      </c>
      <c r="E6" s="43">
        <v>-1</v>
      </c>
      <c r="F6" s="48" t="s">
        <v>15</v>
      </c>
      <c r="G6" s="43"/>
      <c r="H6" s="43"/>
      <c r="I6" s="43"/>
      <c r="J6" s="43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7"/>
      <c r="AQ6" s="7"/>
      <c r="AR6" s="7"/>
      <c r="AS6" s="7"/>
      <c r="AT6" s="7"/>
      <c r="AU6" s="7"/>
      <c r="AV6" s="7"/>
      <c r="AW6" s="7"/>
      <c r="AX6" s="7"/>
      <c r="AY6" s="7"/>
      <c r="AZ6" s="7"/>
      <c r="BB6" s="70" t="s">
        <v>33</v>
      </c>
      <c r="BC6" s="64" t="s">
        <v>34</v>
      </c>
      <c r="BE6" s="33">
        <f>_xlfn.IFS(ISNUMBER(SEARCH($BL$3,BF6)),$BM$3,ISNUMBER(SEARCH($BL$4,BF6)),$BM$4,ISNUMBER(SEARCH($BL$5,BF6)),$BM$5,ISNUMBER(SEARCH($BL$6,BF6)),$BM$6,ISNUMBER(SEARCH($BL$7,BF6)),$BM$7,ISNUMBER(SEARCH($BL$8,BF6)),$BM$8)</f>
        <v>2</v>
      </c>
      <c r="BF6" s="68" t="s">
        <v>68</v>
      </c>
      <c r="BG6" s="68">
        <v>4569.8152</v>
      </c>
      <c r="BH6" s="68">
        <v>1</v>
      </c>
      <c r="BI6" s="68">
        <v>0</v>
      </c>
      <c r="BJ6" s="64"/>
      <c r="BK6" s="193" t="str">
        <f t="shared" si="1"/>
        <v>sy</v>
      </c>
      <c r="BL6" s="192" t="str">
        <f>BK6</f>
        <v>sy</v>
      </c>
      <c r="BM6" s="194">
        <f t="shared" si="2"/>
        <v>4</v>
      </c>
      <c r="BN6" s="192">
        <f t="shared" si="0"/>
        <v>1</v>
      </c>
      <c r="CJ6" s="196"/>
      <c r="CK6" s="196"/>
      <c r="CL6" s="196"/>
      <c r="CM6" s="196"/>
      <c r="CN6" s="196"/>
      <c r="CO6" s="196"/>
      <c r="CP6" s="196"/>
      <c r="CQ6" s="196"/>
      <c r="CR6" s="196"/>
      <c r="CS6" s="196"/>
    </row>
    <row r="7" spans="2:97" ht="9.75" customHeight="1" x14ac:dyDescent="0.25">
      <c r="B7" s="203"/>
      <c r="C7" s="48">
        <v>250</v>
      </c>
      <c r="D7" s="48">
        <v>250</v>
      </c>
      <c r="E7" s="48">
        <v>250</v>
      </c>
      <c r="F7" s="48">
        <v>250</v>
      </c>
      <c r="G7" s="48">
        <v>250</v>
      </c>
      <c r="H7" s="48">
        <v>250</v>
      </c>
      <c r="I7" s="48">
        <v>250</v>
      </c>
      <c r="J7" s="48">
        <v>250</v>
      </c>
      <c r="K7" s="49">
        <v>250</v>
      </c>
      <c r="L7" s="49">
        <v>250</v>
      </c>
      <c r="M7" s="49">
        <v>250</v>
      </c>
      <c r="N7" s="49">
        <v>250</v>
      </c>
      <c r="O7" s="49">
        <v>250</v>
      </c>
      <c r="P7" s="49">
        <v>250</v>
      </c>
      <c r="Q7" s="49">
        <v>250</v>
      </c>
      <c r="R7" s="49">
        <v>250</v>
      </c>
      <c r="S7" s="49">
        <v>250</v>
      </c>
      <c r="T7" s="49">
        <v>250</v>
      </c>
      <c r="U7" s="49">
        <v>250</v>
      </c>
      <c r="V7" s="49">
        <v>250</v>
      </c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7"/>
      <c r="AQ7" s="7"/>
      <c r="AR7" s="7"/>
      <c r="AS7" s="7"/>
      <c r="AT7" s="7"/>
      <c r="AU7" s="7"/>
      <c r="AV7" s="7"/>
      <c r="AW7" s="7"/>
      <c r="AX7" s="7"/>
      <c r="AY7" s="7"/>
      <c r="AZ7" s="7"/>
      <c r="BB7" s="70" t="s">
        <v>35</v>
      </c>
      <c r="BC7" s="64" t="s">
        <v>36</v>
      </c>
      <c r="BE7" s="33">
        <f>_xlfn.IFS(ISNUMBER(SEARCH($BL$3,BF7)),$BM$3,ISNUMBER(SEARCH($BL$4,BF7)),$BM$4,ISNUMBER(SEARCH($BL$5,BF7)),$BM$5,ISNUMBER(SEARCH($BL$6,BF7)),$BM$6,ISNUMBER(SEARCH($BL$7,BF7)),$BM$7,ISNUMBER(SEARCH($BL$8,BF7)),$BM$8)</f>
        <v>2</v>
      </c>
      <c r="BF7" s="68" t="s">
        <v>69</v>
      </c>
      <c r="BG7" s="68">
        <v>4619.7824000000001</v>
      </c>
      <c r="BH7" s="68">
        <v>1</v>
      </c>
      <c r="BI7" s="68">
        <v>0</v>
      </c>
      <c r="BJ7" s="64"/>
      <c r="BK7" s="314" t="str">
        <f>BF48</f>
        <v>wf1_1</v>
      </c>
      <c r="BL7" s="315" t="s">
        <v>1660</v>
      </c>
      <c r="BM7" s="194">
        <f t="shared" si="2"/>
        <v>5</v>
      </c>
      <c r="BN7" s="192">
        <f t="shared" si="0"/>
        <v>12</v>
      </c>
      <c r="CJ7" s="196"/>
      <c r="CK7" s="196"/>
      <c r="CL7" s="196"/>
      <c r="CM7" s="196"/>
      <c r="CN7" s="196"/>
      <c r="CO7" s="196"/>
      <c r="CP7" s="196"/>
      <c r="CQ7" s="196"/>
      <c r="CR7" s="196"/>
      <c r="CS7" s="196"/>
    </row>
    <row r="8" spans="2:97" ht="9.75" customHeight="1" x14ac:dyDescent="0.25">
      <c r="B8" s="203" t="s">
        <v>14</v>
      </c>
      <c r="C8" s="43">
        <v>1</v>
      </c>
      <c r="D8" s="43" t="s">
        <v>13</v>
      </c>
      <c r="E8" s="43">
        <v>-1</v>
      </c>
      <c r="F8" s="48" t="s">
        <v>12</v>
      </c>
      <c r="G8" s="43"/>
      <c r="H8" s="43"/>
      <c r="I8" s="43"/>
      <c r="J8" s="43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7"/>
      <c r="AQ8" s="7"/>
      <c r="AR8" s="7"/>
      <c r="AS8" s="7"/>
      <c r="AT8" s="7"/>
      <c r="AU8" s="7"/>
      <c r="AV8" s="7"/>
      <c r="AW8" s="7"/>
      <c r="AX8" s="7"/>
      <c r="AY8" s="7"/>
      <c r="AZ8" s="7"/>
      <c r="BB8" s="70" t="s">
        <v>29</v>
      </c>
      <c r="BC8" s="64" t="s">
        <v>37</v>
      </c>
      <c r="BE8" s="33">
        <f>_xlfn.IFS(ISNUMBER(SEARCH($BL$3,BF8)),$BM$3,ISNUMBER(SEARCH($BL$4,BF8)),$BM$4,ISNUMBER(SEARCH($BL$5,BF8)),$BM$5,ISNUMBER(SEARCH($BL$6,BF8)),$BM$6,ISNUMBER(SEARCH($BL$7,BF8)),$BM$7,ISNUMBER(SEARCH($BL$8,BF8)),$BM$8)</f>
        <v>2</v>
      </c>
      <c r="BF8" s="68" t="s">
        <v>70</v>
      </c>
      <c r="BG8" s="68">
        <v>4619.8346000000001</v>
      </c>
      <c r="BH8" s="68">
        <v>1</v>
      </c>
      <c r="BI8" s="68">
        <v>0</v>
      </c>
      <c r="BJ8" s="64"/>
      <c r="BK8" s="193" t="str">
        <f>BF66</f>
        <v>hkr00c06</v>
      </c>
      <c r="BL8" s="192" t="s">
        <v>841</v>
      </c>
      <c r="BM8" s="194">
        <f t="shared" si="2"/>
        <v>6</v>
      </c>
      <c r="BN8" s="192">
        <f t="shared" si="0"/>
        <v>705</v>
      </c>
      <c r="CJ8" s="196"/>
      <c r="CK8" s="196"/>
      <c r="CL8" s="196"/>
      <c r="CM8" s="196"/>
      <c r="CN8" s="196"/>
      <c r="CO8" s="196"/>
      <c r="CP8" s="196"/>
      <c r="CQ8" s="196"/>
      <c r="CR8" s="196"/>
      <c r="CS8" s="196"/>
    </row>
    <row r="9" spans="2:97" ht="9.75" customHeight="1" x14ac:dyDescent="0.25">
      <c r="B9" s="203"/>
      <c r="C9" s="48">
        <v>250</v>
      </c>
      <c r="D9" s="48">
        <v>250</v>
      </c>
      <c r="E9" s="48">
        <v>250</v>
      </c>
      <c r="F9" s="48">
        <v>250</v>
      </c>
      <c r="G9" s="48">
        <v>250</v>
      </c>
      <c r="H9" s="48">
        <v>250</v>
      </c>
      <c r="I9" s="48">
        <v>250</v>
      </c>
      <c r="J9" s="48">
        <v>250</v>
      </c>
      <c r="K9" s="49">
        <v>250</v>
      </c>
      <c r="L9" s="49">
        <v>250</v>
      </c>
      <c r="M9" s="49">
        <v>250</v>
      </c>
      <c r="N9" s="49">
        <v>250</v>
      </c>
      <c r="O9" s="49">
        <v>250</v>
      </c>
      <c r="P9" s="49">
        <v>250</v>
      </c>
      <c r="Q9" s="49">
        <v>250</v>
      </c>
      <c r="R9" s="49">
        <v>250</v>
      </c>
      <c r="S9" s="49">
        <v>250</v>
      </c>
      <c r="T9" s="49">
        <v>250</v>
      </c>
      <c r="U9" s="49">
        <v>250</v>
      </c>
      <c r="V9" s="49">
        <v>250</v>
      </c>
      <c r="W9" s="49">
        <v>250</v>
      </c>
      <c r="X9" s="49">
        <v>250</v>
      </c>
      <c r="Y9" s="49">
        <v>250</v>
      </c>
      <c r="Z9" s="49">
        <v>250</v>
      </c>
      <c r="AA9" s="49">
        <v>250</v>
      </c>
      <c r="AB9" s="49">
        <v>250</v>
      </c>
      <c r="AC9" s="49">
        <v>250</v>
      </c>
      <c r="AD9" s="49">
        <v>250</v>
      </c>
      <c r="AE9" s="49">
        <v>250</v>
      </c>
      <c r="AF9" s="49">
        <v>250</v>
      </c>
      <c r="AG9" s="49">
        <v>250</v>
      </c>
      <c r="AH9" s="49">
        <v>250</v>
      </c>
      <c r="AI9" s="49">
        <v>250</v>
      </c>
      <c r="AJ9" s="49">
        <v>250</v>
      </c>
      <c r="AK9" s="49">
        <v>250</v>
      </c>
      <c r="AL9" s="49">
        <v>250</v>
      </c>
      <c r="AM9" s="49">
        <v>250</v>
      </c>
      <c r="AN9" s="49">
        <v>250</v>
      </c>
      <c r="AO9" s="49">
        <v>250</v>
      </c>
      <c r="AP9" s="50">
        <v>250</v>
      </c>
      <c r="AQ9" s="7"/>
      <c r="AR9" s="7"/>
      <c r="AS9" s="7"/>
      <c r="AT9" s="7"/>
      <c r="AU9" s="7"/>
      <c r="AV9" s="7"/>
      <c r="AW9" s="7"/>
      <c r="AX9" s="7"/>
      <c r="AY9" s="7"/>
      <c r="AZ9" s="7"/>
      <c r="BB9" s="70" t="s">
        <v>38</v>
      </c>
      <c r="BC9" s="64" t="s">
        <v>39</v>
      </c>
      <c r="BE9" s="33">
        <f>_xlfn.IFS(ISNUMBER(SEARCH($BL$3,BF9)),$BM$3,ISNUMBER(SEARCH($BL$4,BF9)),$BM$4,ISNUMBER(SEARCH($BL$5,BF9)),$BM$5,ISNUMBER(SEARCH($BL$6,BF9)),$BM$6,ISNUMBER(SEARCH($BL$7,BF9)),$BM$7,ISNUMBER(SEARCH($BL$8,BF9)),$BM$8)</f>
        <v>2</v>
      </c>
      <c r="BF9" s="68" t="s">
        <v>56</v>
      </c>
      <c r="BG9" s="68">
        <v>4692.0955000000004</v>
      </c>
      <c r="BH9" s="68">
        <v>1</v>
      </c>
      <c r="BI9" s="68">
        <v>0</v>
      </c>
      <c r="BJ9" s="64"/>
      <c r="CJ9" s="196"/>
      <c r="CK9" s="196"/>
      <c r="CL9" s="196"/>
      <c r="CM9" s="196"/>
      <c r="CN9" s="196"/>
      <c r="CO9" s="196"/>
      <c r="CP9" s="196"/>
      <c r="CQ9" s="196"/>
      <c r="CR9" s="196"/>
      <c r="CS9" s="196"/>
    </row>
    <row r="10" spans="2:97" ht="9.75" customHeight="1" x14ac:dyDescent="0.25">
      <c r="B10" s="203" t="s">
        <v>11</v>
      </c>
      <c r="C10" s="43">
        <v>35</v>
      </c>
      <c r="D10" s="43" t="s">
        <v>10</v>
      </c>
      <c r="E10" s="43"/>
      <c r="F10" s="43"/>
      <c r="G10" s="43"/>
      <c r="H10" s="43"/>
      <c r="I10" s="43"/>
      <c r="J10" s="43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7"/>
      <c r="AQ10" s="7"/>
      <c r="AR10" s="7"/>
      <c r="AS10" s="7"/>
      <c r="AT10" s="7"/>
      <c r="AU10" s="7"/>
      <c r="AV10" s="7"/>
      <c r="AW10" s="7"/>
      <c r="AX10" s="7"/>
      <c r="AY10" s="7"/>
      <c r="AZ10" s="7"/>
      <c r="BB10" s="70" t="s">
        <v>40</v>
      </c>
      <c r="BC10" s="64" t="s">
        <v>41</v>
      </c>
      <c r="BE10" s="33">
        <f>_xlfn.IFS(ISNUMBER(SEARCH($BL$3,BF10)),$BM$3,ISNUMBER(SEARCH($BL$4,BF10)),$BM$4,ISNUMBER(SEARCH($BL$5,BF10)),$BM$5,ISNUMBER(SEARCH($BL$6,BF10)),$BM$6,ISNUMBER(SEARCH($BL$7,BF10)),$BM$7,ISNUMBER(SEARCH($BL$8,BF10)),$BM$8)</f>
        <v>2</v>
      </c>
      <c r="BF10" s="68" t="s">
        <v>58</v>
      </c>
      <c r="BG10" s="68">
        <v>4648.8011999999999</v>
      </c>
      <c r="BH10" s="68">
        <v>1</v>
      </c>
      <c r="BI10" s="68">
        <v>0</v>
      </c>
      <c r="BJ10" s="64"/>
      <c r="BK10" s="195" t="s">
        <v>1663</v>
      </c>
      <c r="BL10" s="196">
        <v>1.3824E-4</v>
      </c>
      <c r="BM10" s="196"/>
      <c r="BN10" s="196"/>
      <c r="CJ10" s="19"/>
      <c r="CK10" s="19"/>
      <c r="CL10" s="19"/>
      <c r="CM10" s="19"/>
      <c r="CN10" s="19"/>
      <c r="CO10" s="19"/>
      <c r="CP10" s="19"/>
      <c r="CQ10" s="19"/>
      <c r="CR10" s="19"/>
      <c r="CS10" s="19"/>
    </row>
    <row r="11" spans="2:97" ht="9.75" customHeight="1" x14ac:dyDescent="0.25">
      <c r="B11" s="204" t="s">
        <v>9</v>
      </c>
      <c r="C11" s="51" t="s">
        <v>8</v>
      </c>
      <c r="D11" s="46">
        <v>1</v>
      </c>
      <c r="E11" s="46" t="s">
        <v>7</v>
      </c>
      <c r="F11" s="46">
        <v>-1</v>
      </c>
      <c r="G11" s="46" t="s">
        <v>6</v>
      </c>
      <c r="H11" s="32"/>
      <c r="I11" s="32"/>
      <c r="J11" s="32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7"/>
      <c r="AQ11" s="3"/>
      <c r="AR11" s="3" t="str">
        <f>_xlfn.CONCAT(AS11,AS12)</f>
        <v>par_705</v>
      </c>
      <c r="AS11" s="3" t="s">
        <v>53</v>
      </c>
      <c r="AT11" s="7"/>
      <c r="AU11" s="7"/>
      <c r="AV11" s="7"/>
      <c r="AW11" s="7"/>
      <c r="AX11" s="7"/>
      <c r="AY11" s="7"/>
      <c r="AZ11" s="7"/>
      <c r="BB11" s="70" t="s">
        <v>42</v>
      </c>
      <c r="BC11" s="64" t="s">
        <v>43</v>
      </c>
      <c r="BE11" s="33">
        <f>_xlfn.IFS(ISNUMBER(SEARCH($BL$3,BF11)),$BM$3,ISNUMBER(SEARCH($BL$4,BF11)),$BM$4,ISNUMBER(SEARCH($BL$5,BF11)),$BM$5,ISNUMBER(SEARCH($BL$6,BF11)),$BM$6,ISNUMBER(SEARCH($BL$7,BF11)),$BM$7,ISNUMBER(SEARCH($BL$8,BF11)),$BM$8)</f>
        <v>2</v>
      </c>
      <c r="BF11" s="68" t="s">
        <v>73</v>
      </c>
      <c r="BG11" s="68">
        <v>4598.4839000000002</v>
      </c>
      <c r="BH11" s="68">
        <v>1</v>
      </c>
      <c r="BI11" s="68">
        <v>0</v>
      </c>
      <c r="BJ11" s="64"/>
      <c r="BK11" s="195" t="s">
        <v>1664</v>
      </c>
      <c r="BL11" s="196">
        <v>6.9120000000000002E-5</v>
      </c>
      <c r="BM11" s="196"/>
      <c r="BN11" s="304">
        <f>BL11/$BL$10</f>
        <v>0.5</v>
      </c>
      <c r="CJ11" s="19"/>
      <c r="CK11" s="19"/>
      <c r="CL11" s="19"/>
      <c r="CM11" s="19"/>
      <c r="CN11" s="19"/>
      <c r="CO11" s="19"/>
      <c r="CP11" s="19"/>
      <c r="CQ11" s="19"/>
      <c r="CR11" s="19"/>
      <c r="CS11" s="19"/>
    </row>
    <row r="12" spans="2:97" ht="9.75" customHeight="1" x14ac:dyDescent="0.25">
      <c r="B12" s="205"/>
      <c r="C12" s="46">
        <v>1</v>
      </c>
      <c r="D12" s="46">
        <v>1</v>
      </c>
      <c r="E12" s="46">
        <v>1</v>
      </c>
      <c r="F12" s="46" t="s">
        <v>5</v>
      </c>
      <c r="G12" s="46"/>
      <c r="H12" s="32"/>
      <c r="I12" s="32"/>
      <c r="J12" s="32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7"/>
      <c r="AQ12" s="20" t="s">
        <v>50</v>
      </c>
      <c r="AR12" s="57">
        <f>COUNTIF(H20:AA59,"=0")</f>
        <v>95</v>
      </c>
      <c r="AS12" s="57">
        <f>AS13-AR12</f>
        <v>705</v>
      </c>
      <c r="AT12" s="7"/>
      <c r="AU12" s="7"/>
      <c r="AV12" s="7"/>
      <c r="AW12" s="7"/>
      <c r="AX12" s="7"/>
      <c r="AY12" s="7"/>
      <c r="AZ12" s="7"/>
      <c r="BB12" s="64"/>
      <c r="BC12" s="64"/>
      <c r="BE12" s="33">
        <f>_xlfn.IFS(ISNUMBER(SEARCH($BL$3,BF12)),$BM$3,ISNUMBER(SEARCH($BL$4,BF12)),$BM$4,ISNUMBER(SEARCH($BL$5,BF12)),$BM$5,ISNUMBER(SEARCH($BL$6,BF12)),$BM$6,ISNUMBER(SEARCH($BL$7,BF12)),$BM$7,ISNUMBER(SEARCH($BL$8,BF12)),$BM$8)</f>
        <v>2</v>
      </c>
      <c r="BF12" s="68" t="s">
        <v>75</v>
      </c>
      <c r="BG12" s="68">
        <v>4572.9719999999998</v>
      </c>
      <c r="BH12" s="68">
        <v>1</v>
      </c>
      <c r="BI12" s="68">
        <v>0</v>
      </c>
      <c r="BJ12" s="64"/>
      <c r="BK12" s="195" t="s">
        <v>1665</v>
      </c>
      <c r="BL12" s="196">
        <v>6.9120000000000002E-5</v>
      </c>
      <c r="BM12" s="196"/>
      <c r="BN12" s="304">
        <f>BL12/$BL$10</f>
        <v>0.5</v>
      </c>
      <c r="CJ12" s="19"/>
      <c r="CK12" s="19"/>
      <c r="CL12" s="19"/>
      <c r="CM12" s="19"/>
      <c r="CN12" s="19"/>
      <c r="CO12" s="19"/>
      <c r="CP12" s="19"/>
      <c r="CQ12" s="19"/>
      <c r="CR12" s="19"/>
      <c r="CS12" s="19"/>
    </row>
    <row r="13" spans="2:97" ht="9.75" customHeight="1" x14ac:dyDescent="0.25">
      <c r="B13" s="206"/>
      <c r="C13" s="52">
        <v>1825</v>
      </c>
      <c r="D13" s="52">
        <v>1</v>
      </c>
      <c r="E13" s="52">
        <v>1</v>
      </c>
      <c r="F13" s="52" t="s">
        <v>4</v>
      </c>
      <c r="G13" s="52"/>
      <c r="H13" s="53"/>
      <c r="I13" s="53"/>
      <c r="J13" s="53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4"/>
      <c r="AQ13" s="55">
        <f>COUNT(H20:H59)</f>
        <v>40</v>
      </c>
      <c r="AR13" s="56">
        <f>COUNT(H20:AA20)</f>
        <v>20</v>
      </c>
      <c r="AS13" s="57">
        <f>AR13*AQ13</f>
        <v>800</v>
      </c>
      <c r="AT13" s="7"/>
      <c r="AU13" s="7"/>
      <c r="AV13" s="7"/>
      <c r="AW13" s="7"/>
      <c r="AX13" s="7"/>
      <c r="AY13" s="7"/>
      <c r="AZ13" s="7"/>
      <c r="BA13" s="33" t="s">
        <v>1585</v>
      </c>
      <c r="BB13" s="75" t="s">
        <v>44</v>
      </c>
      <c r="BC13" s="64" t="s">
        <v>45</v>
      </c>
      <c r="BE13" s="33">
        <f>_xlfn.IFS(ISNUMBER(SEARCH($BL$3,BF13)),$BM$3,ISNUMBER(SEARCH($BL$4,BF13)),$BM$4,ISNUMBER(SEARCH($BL$5,BF13)),$BM$5,ISNUMBER(SEARCH($BL$6,BF13)),$BM$6,ISNUMBER(SEARCH($BL$7,BF13)),$BM$7,ISNUMBER(SEARCH($BL$8,BF13)),$BM$8)</f>
        <v>2</v>
      </c>
      <c r="BF13" s="68" t="s">
        <v>77</v>
      </c>
      <c r="BG13" s="68">
        <v>4514.2708000000002</v>
      </c>
      <c r="BH13" s="68">
        <v>1</v>
      </c>
      <c r="BI13" s="68">
        <v>0</v>
      </c>
      <c r="BJ13" s="64"/>
      <c r="BK13" s="195"/>
      <c r="CJ13" s="19"/>
      <c r="CK13" s="19"/>
      <c r="CL13" s="19"/>
      <c r="CM13" s="19"/>
      <c r="CN13" s="19"/>
      <c r="CO13" s="19"/>
      <c r="CP13" s="19"/>
      <c r="CQ13" s="19"/>
      <c r="CR13" s="19"/>
      <c r="CS13" s="297" t="s">
        <v>2461</v>
      </c>
    </row>
    <row r="14" spans="2:97" ht="9.75" customHeight="1" x14ac:dyDescent="0.25">
      <c r="B14" s="207"/>
      <c r="C14" s="46"/>
      <c r="D14" s="46"/>
      <c r="E14" s="46"/>
      <c r="F14" s="46"/>
      <c r="G14" s="46"/>
      <c r="H14" s="33"/>
      <c r="I14" s="33"/>
      <c r="J14" s="33"/>
      <c r="K14" s="46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57"/>
      <c r="AR14" s="57"/>
      <c r="AS14" s="57"/>
      <c r="AT14" s="7"/>
      <c r="AU14" s="7"/>
      <c r="AV14" s="7"/>
      <c r="AW14" s="7"/>
      <c r="AX14" s="7"/>
      <c r="AY14" s="7"/>
      <c r="AZ14" s="7"/>
      <c r="BA14" s="33" t="s">
        <v>1585</v>
      </c>
      <c r="BB14" s="75" t="s">
        <v>44</v>
      </c>
      <c r="BC14" s="64" t="s">
        <v>46</v>
      </c>
      <c r="BE14" s="33">
        <f>_xlfn.IFS(ISNUMBER(SEARCH($BL$3,BF14)),$BM$3,ISNUMBER(SEARCH($BL$4,BF14)),$BM$4,ISNUMBER(SEARCH($BL$5,BF14)),$BM$5,ISNUMBER(SEARCH($BL$6,BF14)),$BM$6,ISNUMBER(SEARCH($BL$7,BF14)),$BM$7,ISNUMBER(SEARCH($BL$8,BF14)),$BM$8)</f>
        <v>2</v>
      </c>
      <c r="BF14" s="68" t="s">
        <v>79</v>
      </c>
      <c r="BG14" s="68">
        <v>4506.6121000000003</v>
      </c>
      <c r="BH14" s="68">
        <v>1</v>
      </c>
      <c r="BI14" s="68">
        <v>0</v>
      </c>
      <c r="BJ14" s="64"/>
      <c r="BK14" s="195" t="s">
        <v>5</v>
      </c>
      <c r="BL14" s="196">
        <v>1.0000000000000001E-5</v>
      </c>
      <c r="BM14" s="196"/>
      <c r="BN14" s="196" t="s">
        <v>1668</v>
      </c>
      <c r="CJ14" s="19"/>
      <c r="CK14" s="19"/>
      <c r="CL14" s="19"/>
      <c r="CM14" s="19"/>
      <c r="CN14" s="19"/>
      <c r="CO14" s="19"/>
      <c r="CP14" s="19"/>
      <c r="CQ14" s="19"/>
      <c r="CR14" s="19"/>
      <c r="CS14" s="297" t="s">
        <v>1670</v>
      </c>
    </row>
    <row r="15" spans="2:97" ht="9.75" customHeight="1" x14ac:dyDescent="0.25">
      <c r="C15" s="35"/>
      <c r="D15" s="16">
        <f>COUNT(C9:AP9)</f>
        <v>40</v>
      </c>
      <c r="E15" s="16">
        <f>COUNT(C7:V7)</f>
        <v>20</v>
      </c>
      <c r="F15" s="35"/>
      <c r="G15" s="35"/>
      <c r="H15" s="35"/>
      <c r="I15" s="35"/>
      <c r="J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Q15" s="18" t="s">
        <v>29</v>
      </c>
      <c r="AR15" s="58"/>
      <c r="AS15" s="59">
        <v>1.3824E-4</v>
      </c>
      <c r="AT15" s="7"/>
      <c r="AU15" s="7"/>
      <c r="AV15" s="7"/>
      <c r="AW15" s="7"/>
      <c r="AX15" s="7"/>
      <c r="AY15" s="7"/>
      <c r="AZ15" s="7"/>
      <c r="BA15" s="33" t="s">
        <v>1585</v>
      </c>
      <c r="BB15" s="75" t="s">
        <v>44</v>
      </c>
      <c r="BC15" s="64" t="s">
        <v>47</v>
      </c>
      <c r="BE15" s="33">
        <f>_xlfn.IFS(ISNUMBER(SEARCH($BL$3,BF15)),$BM$3,ISNUMBER(SEARCH($BL$4,BF15)),$BM$4,ISNUMBER(SEARCH($BL$5,BF15)),$BM$5,ISNUMBER(SEARCH($BL$6,BF15)),$BM$6,ISNUMBER(SEARCH($BL$7,BF15)),$BM$7,ISNUMBER(SEARCH($BL$8,BF15)),$BM$8)</f>
        <v>2</v>
      </c>
      <c r="BF15" s="68" t="s">
        <v>82</v>
      </c>
      <c r="BG15" s="68">
        <v>4465.1989000000003</v>
      </c>
      <c r="BH15" s="68">
        <v>1</v>
      </c>
      <c r="BI15" s="68">
        <v>0</v>
      </c>
      <c r="BJ15" s="64"/>
      <c r="BK15" s="195" t="s">
        <v>1667</v>
      </c>
      <c r="BL15" s="196" t="s">
        <v>1585</v>
      </c>
      <c r="BM15" s="196"/>
      <c r="BN15" s="196" t="s">
        <v>1669</v>
      </c>
      <c r="CJ15" s="199">
        <f t="shared" ref="CJ15:CS15" si="3">CJ96</f>
        <v>45</v>
      </c>
      <c r="CK15" s="199">
        <f t="shared" si="3"/>
        <v>45</v>
      </c>
      <c r="CL15" s="199">
        <f t="shared" si="3"/>
        <v>45</v>
      </c>
      <c r="CM15" s="199">
        <f t="shared" si="3"/>
        <v>45</v>
      </c>
      <c r="CN15" s="199">
        <f t="shared" si="3"/>
        <v>45</v>
      </c>
      <c r="CO15" s="199">
        <f t="shared" si="3"/>
        <v>45</v>
      </c>
      <c r="CP15" s="199">
        <f t="shared" si="3"/>
        <v>45</v>
      </c>
      <c r="CQ15" s="199">
        <f t="shared" si="3"/>
        <v>45</v>
      </c>
      <c r="CR15" s="199">
        <f t="shared" si="3"/>
        <v>45</v>
      </c>
      <c r="CS15" s="199">
        <f t="shared" si="3"/>
        <v>45</v>
      </c>
    </row>
    <row r="16" spans="2:97" ht="9.75" customHeight="1" x14ac:dyDescent="0.25">
      <c r="C16" s="35"/>
      <c r="D16" s="55">
        <f>C9</f>
        <v>250</v>
      </c>
      <c r="E16" s="56">
        <f>C7</f>
        <v>250</v>
      </c>
      <c r="F16" s="35"/>
      <c r="G16" s="35"/>
      <c r="H16" s="35"/>
      <c r="I16" s="35"/>
      <c r="J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E16" s="35"/>
      <c r="AF16" s="35"/>
      <c r="AQ16" s="55">
        <f>AQ13</f>
        <v>40</v>
      </c>
      <c r="AR16" s="56">
        <f>AR13</f>
        <v>20</v>
      </c>
      <c r="AS16" s="57">
        <f>AR16*AQ16</f>
        <v>800</v>
      </c>
      <c r="AT16" s="7"/>
      <c r="AU16" s="7"/>
      <c r="AV16" s="7"/>
      <c r="AW16" s="7"/>
      <c r="AX16" s="7"/>
      <c r="AY16" s="7"/>
      <c r="AZ16" s="7"/>
      <c r="BA16" s="33" t="s">
        <v>1585</v>
      </c>
      <c r="BB16" s="70" t="s">
        <v>48</v>
      </c>
      <c r="BC16" s="64" t="s">
        <v>49</v>
      </c>
      <c r="BE16" s="33">
        <f>_xlfn.IFS(ISNUMBER(SEARCH($BL$3,BF16)),$BM$3,ISNUMBER(SEARCH($BL$4,BF16)),$BM$4,ISNUMBER(SEARCH($BL$5,BF16)),$BM$5,ISNUMBER(SEARCH($BL$6,BF16)),$BM$6,ISNUMBER(SEARCH($BL$7,BF16)),$BM$7,ISNUMBER(SEARCH($BL$8,BF16)),$BM$8)</f>
        <v>2</v>
      </c>
      <c r="BF16" s="68" t="s">
        <v>90</v>
      </c>
      <c r="BG16" s="68">
        <v>4521.9749000000002</v>
      </c>
      <c r="BH16" s="68">
        <v>1</v>
      </c>
      <c r="BI16" s="68">
        <v>0</v>
      </c>
      <c r="BJ16" s="64"/>
      <c r="BK16" s="195"/>
      <c r="CJ16" s="199">
        <f t="shared" ref="CJ16:CS16" si="4">CJ97</f>
        <v>45</v>
      </c>
      <c r="CK16" s="199">
        <f t="shared" si="4"/>
        <v>45</v>
      </c>
      <c r="CL16" s="199">
        <f t="shared" si="4"/>
        <v>45</v>
      </c>
      <c r="CM16" s="199">
        <f t="shared" si="4"/>
        <v>45</v>
      </c>
      <c r="CN16" s="199">
        <f t="shared" si="4"/>
        <v>45</v>
      </c>
      <c r="CO16" s="199">
        <f t="shared" si="4"/>
        <v>16.899999999999999</v>
      </c>
      <c r="CP16" s="199">
        <f t="shared" si="4"/>
        <v>16.399999999999999</v>
      </c>
      <c r="CQ16" s="199">
        <f t="shared" si="4"/>
        <v>16.100000000000001</v>
      </c>
      <c r="CR16" s="199">
        <f t="shared" si="4"/>
        <v>15.6</v>
      </c>
      <c r="CS16" s="199">
        <f t="shared" si="4"/>
        <v>15.1</v>
      </c>
    </row>
    <row r="17" spans="2:97" x14ac:dyDescent="0.25">
      <c r="B17" s="22"/>
      <c r="C17" s="13">
        <v>1000</v>
      </c>
      <c r="D17" s="12" t="s">
        <v>3</v>
      </c>
      <c r="E17" s="12" t="s">
        <v>2</v>
      </c>
      <c r="F17" s="11" t="s">
        <v>1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E17" s="35"/>
      <c r="AF17" s="35"/>
      <c r="AQ17" s="3"/>
      <c r="AR17" s="3"/>
      <c r="AS17" s="3"/>
      <c r="AT17" s="7"/>
      <c r="AU17" s="7"/>
      <c r="AV17" s="7"/>
      <c r="AW17" s="7"/>
      <c r="AX17" s="7"/>
      <c r="AY17" s="7"/>
      <c r="AZ17" s="7"/>
      <c r="BB17" s="64"/>
      <c r="BC17" s="64"/>
      <c r="BE17" s="33">
        <f>_xlfn.IFS(ISNUMBER(SEARCH($BL$3,BF17)),$BM$3,ISNUMBER(SEARCH($BL$4,BF17)),$BM$4,ISNUMBER(SEARCH($BL$5,BF17)),$BM$5,ISNUMBER(SEARCH($BL$6,BF17)),$BM$6,ISNUMBER(SEARCH($BL$7,BF17)),$BM$7,ISNUMBER(SEARCH($BL$8,BF17)),$BM$8)</f>
        <v>2</v>
      </c>
      <c r="BF17" s="68" t="s">
        <v>94</v>
      </c>
      <c r="BG17" s="68">
        <v>4521.6612999999998</v>
      </c>
      <c r="BH17" s="68">
        <v>1</v>
      </c>
      <c r="BI17" s="68">
        <v>0</v>
      </c>
      <c r="BJ17" s="64"/>
      <c r="BK17" s="195"/>
      <c r="CJ17" s="199">
        <f>CJ98</f>
        <v>14</v>
      </c>
      <c r="CK17" s="199">
        <f t="shared" ref="CK17:CS17" si="5">CK98</f>
        <v>13</v>
      </c>
      <c r="CL17" s="199">
        <f t="shared" si="5"/>
        <v>12.5</v>
      </c>
      <c r="CM17" s="199">
        <f t="shared" si="5"/>
        <v>12</v>
      </c>
      <c r="CN17" s="199">
        <f t="shared" si="5"/>
        <v>11.4</v>
      </c>
      <c r="CO17" s="199">
        <f t="shared" si="5"/>
        <v>45</v>
      </c>
      <c r="CP17" s="199">
        <f t="shared" si="5"/>
        <v>45</v>
      </c>
      <c r="CQ17" s="199">
        <f t="shared" si="5"/>
        <v>45</v>
      </c>
      <c r="CR17" s="199">
        <f t="shared" si="5"/>
        <v>45</v>
      </c>
      <c r="CS17" s="199">
        <f t="shared" si="5"/>
        <v>45</v>
      </c>
    </row>
    <row r="18" spans="2:97" x14ac:dyDescent="0.25">
      <c r="B18" s="23">
        <f>COUNT(D20:D2002)</f>
        <v>800</v>
      </c>
      <c r="C18" s="10">
        <f>C19/D19</f>
        <v>20</v>
      </c>
      <c r="D18" s="9">
        <f>MAX(D20:D21)</f>
        <v>1</v>
      </c>
      <c r="E18" s="9">
        <f>MAX(E20:E21)</f>
        <v>2</v>
      </c>
      <c r="F18" s="8"/>
      <c r="H18" s="200" t="str">
        <f>AQ12</f>
        <v>idom</v>
      </c>
      <c r="I18" s="200"/>
      <c r="J18" s="200"/>
      <c r="K18" s="200"/>
      <c r="L18" s="76"/>
      <c r="M18" s="76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B18" s="64"/>
      <c r="BC18" s="64"/>
      <c r="BE18" s="33">
        <f>_xlfn.IFS(ISNUMBER(SEARCH($BL$3,BF18)),$BM$3,ISNUMBER(SEARCH($BL$4,BF18)),$BM$4,ISNUMBER(SEARCH($BL$5,BF18)),$BM$5,ISNUMBER(SEARCH($BL$6,BF18)),$BM$6,ISNUMBER(SEARCH($BL$7,BF18)),$BM$7,ISNUMBER(SEARCH($BL$8,BF18)),$BM$8)</f>
        <v>2</v>
      </c>
      <c r="BF18" s="68" t="s">
        <v>98</v>
      </c>
      <c r="BG18" s="68">
        <v>4511.7695000000003</v>
      </c>
      <c r="BH18" s="68">
        <v>1</v>
      </c>
      <c r="BI18" s="68">
        <v>0</v>
      </c>
      <c r="BJ18" s="64"/>
      <c r="BK18" s="195" t="s">
        <v>1666</v>
      </c>
      <c r="BL18" s="196" t="s">
        <v>1585</v>
      </c>
      <c r="BM18" s="196" t="s">
        <v>1585</v>
      </c>
      <c r="BN18" s="196" t="s">
        <v>1585</v>
      </c>
      <c r="BO18" s="196" t="s">
        <v>1585</v>
      </c>
      <c r="BP18" s="196" t="s">
        <v>1585</v>
      </c>
      <c r="BQ18" s="196" t="s">
        <v>1585</v>
      </c>
      <c r="BR18" s="196" t="s">
        <v>1585</v>
      </c>
      <c r="BS18" s="196" t="s">
        <v>1585</v>
      </c>
      <c r="BT18" s="196" t="s">
        <v>1585</v>
      </c>
      <c r="BU18" s="196" t="s">
        <v>1585</v>
      </c>
      <c r="BV18" s="196" t="s">
        <v>1585</v>
      </c>
      <c r="BW18" s="196" t="s">
        <v>1585</v>
      </c>
      <c r="BX18" s="196" t="s">
        <v>1585</v>
      </c>
      <c r="BY18" s="196" t="s">
        <v>1585</v>
      </c>
      <c r="BZ18" s="196" t="s">
        <v>1585</v>
      </c>
      <c r="CA18" s="196" t="s">
        <v>1585</v>
      </c>
      <c r="CB18" s="196" t="s">
        <v>1585</v>
      </c>
      <c r="CC18" s="196" t="s">
        <v>1585</v>
      </c>
      <c r="CD18" s="196" t="s">
        <v>1585</v>
      </c>
      <c r="CE18" s="196" t="s">
        <v>1585</v>
      </c>
      <c r="CF18" s="196" t="s">
        <v>1585</v>
      </c>
      <c r="CG18" s="196" t="s">
        <v>1585</v>
      </c>
      <c r="CH18" s="196" t="s">
        <v>1585</v>
      </c>
      <c r="CJ18" s="196" t="s">
        <v>1585</v>
      </c>
      <c r="CK18" s="196"/>
      <c r="CL18" s="196"/>
      <c r="CM18" s="196"/>
      <c r="CN18" s="196"/>
      <c r="CO18" s="196"/>
      <c r="CP18" s="196"/>
      <c r="CQ18" s="196"/>
      <c r="CR18" s="196"/>
      <c r="CS18" s="196" t="s">
        <v>1585</v>
      </c>
    </row>
    <row r="19" spans="2:97" x14ac:dyDescent="0.25">
      <c r="B19" s="24">
        <f>ROW()</f>
        <v>19</v>
      </c>
      <c r="C19" s="6">
        <f>E19*D19</f>
        <v>800</v>
      </c>
      <c r="D19" s="14">
        <f>D4</f>
        <v>40</v>
      </c>
      <c r="E19" s="15">
        <f>E4</f>
        <v>20</v>
      </c>
      <c r="F19" s="5" t="s">
        <v>28</v>
      </c>
      <c r="H19" s="200"/>
      <c r="I19" s="200"/>
      <c r="J19" s="200"/>
      <c r="K19" s="200"/>
      <c r="L19" s="76"/>
      <c r="M19" s="76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B19" s="64"/>
      <c r="BC19" s="64"/>
      <c r="BE19" s="33">
        <f>_xlfn.IFS(ISNUMBER(SEARCH($BL$3,BF19)),$BM$3,ISNUMBER(SEARCH($BL$4,BF19)),$BM$4,ISNUMBER(SEARCH($BL$5,BF19)),$BM$5,ISNUMBER(SEARCH($BL$6,BF19)),$BM$6,ISNUMBER(SEARCH($BL$7,BF19)),$BM$7,ISNUMBER(SEARCH($BL$8,BF19)),$BM$8)</f>
        <v>2</v>
      </c>
      <c r="BF19" s="68" t="s">
        <v>101</v>
      </c>
      <c r="BG19" s="68">
        <v>4512.1216000000004</v>
      </c>
      <c r="BH19" s="68">
        <v>1</v>
      </c>
      <c r="BI19" s="68">
        <v>0</v>
      </c>
      <c r="BJ19" s="64"/>
      <c r="BK19" s="197">
        <f>AVERAGE(BO21:CH23)</f>
        <v>5.9475120000000015</v>
      </c>
      <c r="BL19" s="196">
        <f>CB59</f>
        <v>6.0069870999999999</v>
      </c>
      <c r="BM19" s="196" t="s">
        <v>1585</v>
      </c>
      <c r="BN19" s="196"/>
      <c r="BO19" s="196"/>
      <c r="BP19" s="196"/>
      <c r="BQ19" s="196"/>
      <c r="BR19" s="196"/>
      <c r="BS19" s="196"/>
      <c r="BT19" s="196"/>
      <c r="BU19" s="196"/>
      <c r="BV19" s="196"/>
      <c r="BW19" s="196"/>
      <c r="BX19" s="196"/>
      <c r="BY19" s="196"/>
      <c r="BZ19" s="196"/>
      <c r="CA19" s="196"/>
      <c r="CB19" s="196"/>
      <c r="CC19" s="196"/>
      <c r="CD19" s="196"/>
      <c r="CE19" s="196"/>
      <c r="CF19" s="196"/>
      <c r="CG19" s="196"/>
      <c r="CH19" s="196"/>
      <c r="CJ19" s="199">
        <v>45</v>
      </c>
      <c r="CK19" s="199">
        <v>45</v>
      </c>
      <c r="CL19" s="199">
        <v>45</v>
      </c>
      <c r="CM19" s="199">
        <v>45</v>
      </c>
      <c r="CN19" s="199">
        <v>45</v>
      </c>
      <c r="CO19" s="199">
        <v>45</v>
      </c>
      <c r="CP19" s="199">
        <v>45</v>
      </c>
      <c r="CQ19" s="199">
        <v>45</v>
      </c>
      <c r="CR19" s="199">
        <v>45</v>
      </c>
      <c r="CS19" s="199">
        <v>45</v>
      </c>
    </row>
    <row r="20" spans="2:97" x14ac:dyDescent="0.25">
      <c r="B20" s="25" t="s">
        <v>0</v>
      </c>
      <c r="C20" s="3">
        <f t="shared" ref="C20:C83" si="6">IF(ROW()-B$19&lt;=$C$19,ROW()-B$19,"")</f>
        <v>1</v>
      </c>
      <c r="D20" s="4">
        <v>1</v>
      </c>
      <c r="E20" s="2">
        <f>IF(D19&lt;&gt;D20,1,E19+1)</f>
        <v>1</v>
      </c>
      <c r="F20" s="2"/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B20" s="64"/>
      <c r="BC20" s="64"/>
      <c r="BE20" s="33">
        <f>_xlfn.IFS(ISNUMBER(SEARCH($BL$3,BF20)),$BM$3,ISNUMBER(SEARCH($BL$4,BF20)),$BM$4,ISNUMBER(SEARCH($BL$5,BF20)),$BM$5,ISNUMBER(SEARCH($BL$6,BF20)),$BM$6,ISNUMBER(SEARCH($BL$7,BF20)),$BM$7,ISNUMBER(SEARCH($BL$8,BF20)),$BM$8)</f>
        <v>2</v>
      </c>
      <c r="BF20" s="68" t="s">
        <v>103</v>
      </c>
      <c r="BG20" s="68">
        <v>4519.5007999999998</v>
      </c>
      <c r="BH20" s="68">
        <v>1</v>
      </c>
      <c r="BI20" s="68">
        <v>0</v>
      </c>
      <c r="BJ20" s="64"/>
      <c r="BK20" s="196">
        <f>BT30</f>
        <v>0</v>
      </c>
      <c r="BL20" s="196" t="s">
        <v>1585</v>
      </c>
      <c r="BM20" s="196" t="s">
        <v>1585</v>
      </c>
      <c r="BN20" s="196"/>
      <c r="BO20" s="198">
        <v>5.9475119999999997</v>
      </c>
      <c r="BP20" s="198">
        <v>5.9475119999999997</v>
      </c>
      <c r="BQ20" s="198">
        <v>5.9475119999999997</v>
      </c>
      <c r="BR20" s="198">
        <v>5.9475119999999997</v>
      </c>
      <c r="BS20" s="198">
        <v>5.9475119999999997</v>
      </c>
      <c r="BT20" s="198">
        <v>5.9475119999999997</v>
      </c>
      <c r="BU20" s="198">
        <v>5.9475119999999997</v>
      </c>
      <c r="BV20" s="198">
        <v>5.9475119999999997</v>
      </c>
      <c r="BW20" s="198">
        <v>5.9475119999999997</v>
      </c>
      <c r="BX20" s="198">
        <v>5.9475119999999997</v>
      </c>
      <c r="BY20" s="198">
        <v>5.9475119999999997</v>
      </c>
      <c r="BZ20" s="198">
        <v>5.9475119999999997</v>
      </c>
      <c r="CA20" s="198">
        <v>5.9475119999999997</v>
      </c>
      <c r="CB20" s="198">
        <v>5.9475119999999997</v>
      </c>
      <c r="CC20" s="198">
        <v>5.9475119999999997</v>
      </c>
      <c r="CD20" s="198">
        <v>5.9475119999999997</v>
      </c>
      <c r="CE20" s="198">
        <v>5.9475119999999997</v>
      </c>
      <c r="CF20" s="198">
        <v>5.9475119999999997</v>
      </c>
      <c r="CG20" s="198">
        <v>5.9475119999999997</v>
      </c>
      <c r="CH20" s="198">
        <v>5.9475119999999997</v>
      </c>
      <c r="CJ20" s="199">
        <v>45</v>
      </c>
      <c r="CK20" s="199">
        <v>45</v>
      </c>
      <c r="CL20" s="199">
        <v>45</v>
      </c>
      <c r="CM20" s="199">
        <v>45</v>
      </c>
      <c r="CN20" s="199">
        <v>45</v>
      </c>
      <c r="CO20" s="199">
        <v>45</v>
      </c>
      <c r="CP20" s="199">
        <v>45</v>
      </c>
      <c r="CQ20" s="199">
        <v>45</v>
      </c>
      <c r="CR20" s="199">
        <v>45</v>
      </c>
      <c r="CS20" s="199">
        <v>45</v>
      </c>
    </row>
    <row r="21" spans="2:97" ht="4.5" customHeight="1" x14ac:dyDescent="0.25">
      <c r="B21" s="26"/>
      <c r="C21" s="3">
        <f t="shared" si="6"/>
        <v>2</v>
      </c>
      <c r="D21" s="2">
        <f t="shared" ref="D21:D84" si="7">IF(ISNUMBER(C21),INT(C20/$C$18)+1,"")</f>
        <v>1</v>
      </c>
      <c r="E21" s="2">
        <f t="shared" ref="E21:E84" si="8">IF(ISNUMBER(C21),IF(D20&lt;&gt;D21,1,E20+1),"")</f>
        <v>2</v>
      </c>
      <c r="F21" s="2"/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B21" s="64"/>
      <c r="BC21" s="64"/>
      <c r="BE21" s="33">
        <f>_xlfn.IFS(ISNUMBER(SEARCH($BL$3,BF21)),$BM$3,ISNUMBER(SEARCH($BL$4,BF21)),$BM$4,ISNUMBER(SEARCH($BL$5,BF21)),$BM$5,ISNUMBER(SEARCH($BL$6,BF21)),$BM$6,ISNUMBER(SEARCH($BL$7,BF21)),$BM$7,ISNUMBER(SEARCH($BL$8,BF21)),$BM$8)</f>
        <v>2</v>
      </c>
      <c r="BF21" s="68" t="s">
        <v>105</v>
      </c>
      <c r="BG21" s="68">
        <v>4519.5109000000002</v>
      </c>
      <c r="BH21" s="68">
        <v>1</v>
      </c>
      <c r="BI21" s="68">
        <v>0</v>
      </c>
      <c r="BK21" s="196" t="s">
        <v>1585</v>
      </c>
      <c r="BL21" s="196" t="s">
        <v>1585</v>
      </c>
      <c r="BM21" s="196" t="s">
        <v>1585</v>
      </c>
      <c r="BN21" s="196"/>
      <c r="BO21" s="198">
        <v>5.9475119999999997</v>
      </c>
      <c r="BP21" s="198">
        <v>5.9475119999999997</v>
      </c>
      <c r="BQ21" s="198">
        <v>5.9475119999999997</v>
      </c>
      <c r="BR21" s="198">
        <v>5.9475119999999997</v>
      </c>
      <c r="BS21" s="198">
        <v>5.9475119999999997</v>
      </c>
      <c r="BT21" s="198">
        <v>5.9475119999999997</v>
      </c>
      <c r="BU21" s="198">
        <v>5.9475119999999997</v>
      </c>
      <c r="BV21" s="198">
        <v>5.9475119999999997</v>
      </c>
      <c r="BW21" s="198">
        <v>5.9475119999999997</v>
      </c>
      <c r="BX21" s="198">
        <v>5.9475119999999997</v>
      </c>
      <c r="BY21" s="198">
        <v>5.9475119999999997</v>
      </c>
      <c r="BZ21" s="198">
        <v>5.9475119999999997</v>
      </c>
      <c r="CA21" s="198">
        <v>5.9475119999999997</v>
      </c>
      <c r="CB21" s="198">
        <v>5.9475119999999997</v>
      </c>
      <c r="CC21" s="198">
        <v>5.9475119999999997</v>
      </c>
      <c r="CD21" s="198">
        <v>5.9475119999999997</v>
      </c>
      <c r="CE21" s="198">
        <v>5.9475119999999997</v>
      </c>
      <c r="CF21" s="198">
        <v>5.9475119999999997</v>
      </c>
      <c r="CG21" s="198">
        <v>5.9475119999999997</v>
      </c>
      <c r="CH21" s="198">
        <v>5.9475119999999997</v>
      </c>
      <c r="CJ21" s="199">
        <v>45</v>
      </c>
      <c r="CK21" s="199">
        <v>45</v>
      </c>
      <c r="CL21" s="199">
        <v>45</v>
      </c>
      <c r="CM21" s="199">
        <v>45</v>
      </c>
      <c r="CN21" s="199">
        <v>45</v>
      </c>
      <c r="CO21" s="199">
        <v>45</v>
      </c>
      <c r="CP21" s="199">
        <v>45</v>
      </c>
      <c r="CQ21" s="199">
        <v>45</v>
      </c>
      <c r="CR21" s="199">
        <v>45</v>
      </c>
      <c r="CS21" s="199">
        <v>45</v>
      </c>
    </row>
    <row r="22" spans="2:97" ht="4.5" customHeight="1" x14ac:dyDescent="0.25">
      <c r="B22" s="26"/>
      <c r="C22" s="3">
        <f t="shared" si="6"/>
        <v>3</v>
      </c>
      <c r="D22" s="2">
        <f t="shared" si="7"/>
        <v>1</v>
      </c>
      <c r="E22" s="2">
        <f t="shared" si="8"/>
        <v>3</v>
      </c>
      <c r="F22" s="2"/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B22" s="64"/>
      <c r="BC22" s="64"/>
      <c r="BE22" s="33">
        <f>_xlfn.IFS(ISNUMBER(SEARCH($BL$3,BF22)),$BM$3,ISNUMBER(SEARCH($BL$4,BF22)),$BM$4,ISNUMBER(SEARCH($BL$5,BF22)),$BM$5,ISNUMBER(SEARCH($BL$6,BF22)),$BM$6,ISNUMBER(SEARCH($BL$7,BF22)),$BM$7,ISNUMBER(SEARCH($BL$8,BF22)),$BM$8)</f>
        <v>2</v>
      </c>
      <c r="BF22" s="68" t="s">
        <v>107</v>
      </c>
      <c r="BG22" s="68">
        <v>4523.4493000000002</v>
      </c>
      <c r="BH22" s="68">
        <v>1</v>
      </c>
      <c r="BI22" s="68">
        <v>0</v>
      </c>
      <c r="BK22" s="196" t="s">
        <v>1585</v>
      </c>
      <c r="BL22" s="196" t="s">
        <v>1585</v>
      </c>
      <c r="BM22" s="196" t="s">
        <v>1585</v>
      </c>
      <c r="BN22" s="196"/>
      <c r="BO22" s="198">
        <v>5.9475119999999997</v>
      </c>
      <c r="BP22" s="198">
        <v>5.9475119999999997</v>
      </c>
      <c r="BQ22" s="198">
        <v>5.9475119999999997</v>
      </c>
      <c r="BR22" s="198">
        <v>5.9475119999999997</v>
      </c>
      <c r="BS22" s="198">
        <v>5.9475119999999997</v>
      </c>
      <c r="BT22" s="198">
        <v>5.9475119999999997</v>
      </c>
      <c r="BU22" s="198">
        <v>5.9475119999999997</v>
      </c>
      <c r="BV22" s="198">
        <v>5.9475119999999997</v>
      </c>
      <c r="BW22" s="198">
        <v>5.9475119999999997</v>
      </c>
      <c r="BX22" s="198">
        <v>5.9475119999999997</v>
      </c>
      <c r="BY22" s="198">
        <v>5.9475119999999997</v>
      </c>
      <c r="BZ22" s="198">
        <v>5.9475119999999997</v>
      </c>
      <c r="CA22" s="198">
        <v>5.9475119999999997</v>
      </c>
      <c r="CB22" s="198">
        <v>5.9475119999999997</v>
      </c>
      <c r="CC22" s="198">
        <v>5.9475119999999997</v>
      </c>
      <c r="CD22" s="198">
        <v>5.9475119999999997</v>
      </c>
      <c r="CE22" s="198">
        <v>5.9475119999999997</v>
      </c>
      <c r="CF22" s="198">
        <v>5.9475119999999997</v>
      </c>
      <c r="CG22" s="198">
        <v>5.9475119999999997</v>
      </c>
      <c r="CH22" s="198">
        <v>5.9475119999999997</v>
      </c>
      <c r="CJ22" s="199">
        <v>45</v>
      </c>
      <c r="CK22" s="199">
        <v>45</v>
      </c>
      <c r="CL22" s="199">
        <v>45</v>
      </c>
      <c r="CM22" s="199">
        <v>45</v>
      </c>
      <c r="CN22" s="199">
        <v>45</v>
      </c>
      <c r="CO22" s="199">
        <v>45</v>
      </c>
      <c r="CP22" s="199">
        <v>45</v>
      </c>
      <c r="CQ22" s="199">
        <v>45</v>
      </c>
      <c r="CR22" s="199">
        <v>45</v>
      </c>
      <c r="CS22" s="199">
        <v>45</v>
      </c>
    </row>
    <row r="23" spans="2:97" ht="4.5" customHeight="1" x14ac:dyDescent="0.25">
      <c r="B23" s="26"/>
      <c r="C23" s="3">
        <f t="shared" si="6"/>
        <v>4</v>
      </c>
      <c r="D23" s="2">
        <f t="shared" si="7"/>
        <v>1</v>
      </c>
      <c r="E23" s="2">
        <f t="shared" si="8"/>
        <v>4</v>
      </c>
      <c r="F23" s="2"/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B23" s="64"/>
      <c r="BC23" s="64"/>
      <c r="BE23" s="33">
        <f>_xlfn.IFS(ISNUMBER(SEARCH($BL$3,BF23)),$BM$3,ISNUMBER(SEARCH($BL$4,BF23)),$BM$4,ISNUMBER(SEARCH($BL$5,BF23)),$BM$5,ISNUMBER(SEARCH($BL$6,BF23)),$BM$6,ISNUMBER(SEARCH($BL$7,BF23)),$BM$7,ISNUMBER(SEARCH($BL$8,BF23)),$BM$8)</f>
        <v>2</v>
      </c>
      <c r="BF23" s="68" t="s">
        <v>109</v>
      </c>
      <c r="BG23" s="68">
        <v>4457.3711000000003</v>
      </c>
      <c r="BH23" s="68">
        <v>1</v>
      </c>
      <c r="BI23" s="68">
        <v>0</v>
      </c>
      <c r="BK23" s="196" t="s">
        <v>1585</v>
      </c>
      <c r="BL23" s="196" t="s">
        <v>1585</v>
      </c>
      <c r="BM23" s="196" t="s">
        <v>1585</v>
      </c>
      <c r="BN23" s="196"/>
      <c r="BO23" s="198">
        <v>5.9475119999999997</v>
      </c>
      <c r="BP23" s="198">
        <v>5.9475119999999997</v>
      </c>
      <c r="BQ23" s="198">
        <v>5.9475119999999997</v>
      </c>
      <c r="BR23" s="198">
        <v>5.9475119999999997</v>
      </c>
      <c r="BS23" s="198">
        <v>5.9475119999999997</v>
      </c>
      <c r="BT23" s="198">
        <v>5.9475119999999997</v>
      </c>
      <c r="BU23" s="198">
        <v>5.9475119999999997</v>
      </c>
      <c r="BV23" s="198">
        <v>5.9475119999999997</v>
      </c>
      <c r="BW23" s="198">
        <v>5.9475119999999997</v>
      </c>
      <c r="BX23" s="198">
        <v>5.9475119999999997</v>
      </c>
      <c r="BY23" s="198">
        <v>5.9475119999999997</v>
      </c>
      <c r="BZ23" s="198">
        <v>5.9475119999999997</v>
      </c>
      <c r="CA23" s="198">
        <v>5.9475119999999997</v>
      </c>
      <c r="CB23" s="198">
        <v>5.9475119999999997</v>
      </c>
      <c r="CC23" s="198">
        <v>5.9475119999999997</v>
      </c>
      <c r="CD23" s="198">
        <v>5.9475119999999997</v>
      </c>
      <c r="CE23" s="198">
        <v>5.9475119999999997</v>
      </c>
      <c r="CF23" s="198">
        <v>5.9475119999999997</v>
      </c>
      <c r="CG23" s="198">
        <v>5.9475119999999997</v>
      </c>
      <c r="CH23" s="198">
        <v>5.9475119999999997</v>
      </c>
      <c r="CJ23" s="199">
        <v>45</v>
      </c>
      <c r="CK23" s="199">
        <v>45</v>
      </c>
      <c r="CL23" s="199">
        <v>45</v>
      </c>
      <c r="CM23" s="199">
        <v>45</v>
      </c>
      <c r="CN23" s="199">
        <v>45</v>
      </c>
      <c r="CO23" s="199">
        <v>45</v>
      </c>
      <c r="CP23" s="199">
        <v>45</v>
      </c>
      <c r="CQ23" s="199">
        <v>45</v>
      </c>
      <c r="CR23" s="199">
        <v>45</v>
      </c>
      <c r="CS23" s="199">
        <v>45</v>
      </c>
    </row>
    <row r="24" spans="2:97" ht="4.5" customHeight="1" x14ac:dyDescent="0.25">
      <c r="B24" s="26"/>
      <c r="C24" s="3">
        <f t="shared" si="6"/>
        <v>5</v>
      </c>
      <c r="D24" s="2">
        <f t="shared" si="7"/>
        <v>1</v>
      </c>
      <c r="E24" s="2">
        <f t="shared" si="8"/>
        <v>5</v>
      </c>
      <c r="F24" s="2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B24" s="64"/>
      <c r="BC24" s="64"/>
      <c r="BE24" s="33">
        <f>_xlfn.IFS(ISNUMBER(SEARCH($BL$3,BF24)),$BM$3,ISNUMBER(SEARCH($BL$4,BF24)),$BM$4,ISNUMBER(SEARCH($BL$5,BF24)),$BM$5,ISNUMBER(SEARCH($BL$6,BF24)),$BM$6,ISNUMBER(SEARCH($BL$7,BF24)),$BM$7,ISNUMBER(SEARCH($BL$8,BF24)),$BM$8)</f>
        <v>2</v>
      </c>
      <c r="BF24" s="68" t="s">
        <v>110</v>
      </c>
      <c r="BG24" s="68">
        <v>4449.8032999999996</v>
      </c>
      <c r="BH24" s="68">
        <v>1</v>
      </c>
      <c r="BI24" s="68">
        <v>0</v>
      </c>
      <c r="BK24" s="196" t="s">
        <v>1585</v>
      </c>
      <c r="BL24" s="196" t="s">
        <v>1585</v>
      </c>
      <c r="BM24" s="196" t="s">
        <v>1585</v>
      </c>
      <c r="BN24" s="196"/>
      <c r="BO24" s="198">
        <v>5.9475119999999997</v>
      </c>
      <c r="BP24" s="198">
        <v>5.9475119999999997</v>
      </c>
      <c r="BQ24" s="198">
        <v>5.9475119999999997</v>
      </c>
      <c r="BR24" s="198">
        <v>5.9475119999999997</v>
      </c>
      <c r="BS24" s="198">
        <v>5.9475119999999997</v>
      </c>
      <c r="BT24" s="198">
        <v>5.9475119999999997</v>
      </c>
      <c r="BU24" s="198">
        <v>5.9475119999999997</v>
      </c>
      <c r="BV24" s="198">
        <v>5.9475119999999997</v>
      </c>
      <c r="BW24" s="198">
        <v>5.9475119999999997</v>
      </c>
      <c r="BX24" s="198">
        <v>5.9475119999999997</v>
      </c>
      <c r="BY24" s="198">
        <v>5.9475119999999997</v>
      </c>
      <c r="BZ24" s="198">
        <v>5.9475119999999997</v>
      </c>
      <c r="CA24" s="198">
        <v>5.9475119999999997</v>
      </c>
      <c r="CB24" s="198">
        <v>5.9475119999999997</v>
      </c>
      <c r="CC24" s="198">
        <v>5.9475119999999997</v>
      </c>
      <c r="CD24" s="198">
        <v>5.9475119999999997</v>
      </c>
      <c r="CE24" s="198">
        <v>5.9475119999999997</v>
      </c>
      <c r="CF24" s="198">
        <v>5.9475119999999997</v>
      </c>
      <c r="CG24" s="198">
        <v>5.9475119999999997</v>
      </c>
      <c r="CH24" s="198">
        <v>5.9475119999999997</v>
      </c>
      <c r="CJ24" s="199">
        <v>45</v>
      </c>
      <c r="CK24" s="199">
        <v>45</v>
      </c>
      <c r="CL24" s="199">
        <v>45</v>
      </c>
      <c r="CM24" s="199">
        <v>45</v>
      </c>
      <c r="CN24" s="199">
        <v>45</v>
      </c>
      <c r="CO24" s="199">
        <v>45</v>
      </c>
      <c r="CP24" s="199">
        <v>45</v>
      </c>
      <c r="CQ24" s="199">
        <v>45</v>
      </c>
      <c r="CR24" s="199">
        <v>45</v>
      </c>
      <c r="CS24" s="199">
        <v>45</v>
      </c>
    </row>
    <row r="25" spans="2:97" ht="4.5" customHeight="1" x14ac:dyDescent="0.25">
      <c r="B25" s="26"/>
      <c r="C25" s="3">
        <f t="shared" si="6"/>
        <v>6</v>
      </c>
      <c r="D25" s="2">
        <f t="shared" si="7"/>
        <v>1</v>
      </c>
      <c r="E25" s="2">
        <f t="shared" si="8"/>
        <v>6</v>
      </c>
      <c r="F25" s="2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B25" s="64"/>
      <c r="BC25" s="64"/>
      <c r="BE25" s="33">
        <f>_xlfn.IFS(ISNUMBER(SEARCH($BL$3,BF25)),$BM$3,ISNUMBER(SEARCH($BL$4,BF25)),$BM$4,ISNUMBER(SEARCH($BL$5,BF25)),$BM$5,ISNUMBER(SEARCH($BL$6,BF25)),$BM$6,ISNUMBER(SEARCH($BL$7,BF25)),$BM$7,ISNUMBER(SEARCH($BL$8,BF25)),$BM$8)</f>
        <v>2</v>
      </c>
      <c r="BF25" s="68" t="s">
        <v>111</v>
      </c>
      <c r="BG25" s="68">
        <v>4511.2091</v>
      </c>
      <c r="BH25" s="68">
        <v>1</v>
      </c>
      <c r="BI25" s="68">
        <v>0</v>
      </c>
      <c r="BK25" s="196" t="s">
        <v>1585</v>
      </c>
      <c r="BL25" s="196" t="s">
        <v>1585</v>
      </c>
      <c r="BM25" s="196" t="s">
        <v>1585</v>
      </c>
      <c r="BN25" s="196"/>
      <c r="BO25" s="198">
        <v>5.9475119999999997</v>
      </c>
      <c r="BP25" s="198">
        <v>5.9475119999999997</v>
      </c>
      <c r="BQ25" s="198">
        <v>5.9475119999999997</v>
      </c>
      <c r="BR25" s="198">
        <v>5.9475119999999997</v>
      </c>
      <c r="BS25" s="198">
        <v>5.9475119999999997</v>
      </c>
      <c r="BT25" s="198">
        <v>5.9475119999999997</v>
      </c>
      <c r="BU25" s="198">
        <v>5.9475119999999997</v>
      </c>
      <c r="BV25" s="198">
        <v>5.9475119999999997</v>
      </c>
      <c r="BW25" s="198">
        <v>5.9475119999999997</v>
      </c>
      <c r="BX25" s="198">
        <v>5.9475119999999997</v>
      </c>
      <c r="BY25" s="198">
        <v>5.9475119999999997</v>
      </c>
      <c r="BZ25" s="198">
        <v>5.9475119999999997</v>
      </c>
      <c r="CA25" s="198">
        <v>5.9475119999999997</v>
      </c>
      <c r="CB25" s="198">
        <v>5.9475119999999997</v>
      </c>
      <c r="CC25" s="198">
        <v>5.9475119999999997</v>
      </c>
      <c r="CD25" s="198">
        <v>5.9475119999999997</v>
      </c>
      <c r="CE25" s="198">
        <v>5.9475119999999997</v>
      </c>
      <c r="CF25" s="198">
        <v>5.9475119999999997</v>
      </c>
      <c r="CG25" s="198">
        <v>5.9475119999999997</v>
      </c>
      <c r="CH25" s="198">
        <v>5.9475119999999997</v>
      </c>
      <c r="CJ25" s="199">
        <v>45</v>
      </c>
      <c r="CK25" s="199">
        <v>45</v>
      </c>
      <c r="CL25" s="199">
        <v>45</v>
      </c>
      <c r="CM25" s="199">
        <v>45</v>
      </c>
      <c r="CN25" s="199">
        <v>45</v>
      </c>
      <c r="CO25" s="199">
        <v>45</v>
      </c>
      <c r="CP25" s="199">
        <v>45</v>
      </c>
      <c r="CQ25" s="199">
        <v>45</v>
      </c>
      <c r="CR25" s="199">
        <v>45</v>
      </c>
      <c r="CS25" s="199">
        <v>45</v>
      </c>
    </row>
    <row r="26" spans="2:97" ht="4.5" customHeight="1" x14ac:dyDescent="0.25">
      <c r="B26" s="26"/>
      <c r="C26" s="3">
        <f t="shared" si="6"/>
        <v>7</v>
      </c>
      <c r="D26" s="2">
        <f t="shared" si="7"/>
        <v>1</v>
      </c>
      <c r="E26" s="2">
        <f t="shared" si="8"/>
        <v>7</v>
      </c>
      <c r="F26" s="2"/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B26" s="64"/>
      <c r="BC26" s="64"/>
      <c r="BE26" s="33">
        <f>_xlfn.IFS(ISNUMBER(SEARCH($BL$3,BF26)),$BM$3,ISNUMBER(SEARCH($BL$4,BF26)),$BM$4,ISNUMBER(SEARCH($BL$5,BF26)),$BM$5,ISNUMBER(SEARCH($BL$6,BF26)),$BM$6,ISNUMBER(SEARCH($BL$7,BF26)),$BM$7,ISNUMBER(SEARCH($BL$8,BF26)),$BM$8)</f>
        <v>2</v>
      </c>
      <c r="BF26" s="68" t="s">
        <v>114</v>
      </c>
      <c r="BG26" s="68">
        <v>4430.4620000000004</v>
      </c>
      <c r="BH26" s="68">
        <v>1</v>
      </c>
      <c r="BI26" s="68">
        <v>0</v>
      </c>
      <c r="BK26" s="196" t="s">
        <v>1585</v>
      </c>
      <c r="BL26" s="196" t="s">
        <v>1585</v>
      </c>
      <c r="BM26" s="196" t="s">
        <v>1585</v>
      </c>
      <c r="BN26" s="196"/>
      <c r="BO26" s="198">
        <v>5.9475119999999997</v>
      </c>
      <c r="BP26" s="198">
        <v>5.9475119999999997</v>
      </c>
      <c r="BQ26" s="198">
        <v>5.9475119999999997</v>
      </c>
      <c r="BR26" s="198">
        <v>5.9475119999999997</v>
      </c>
      <c r="BS26" s="198">
        <v>5.9475119999999997</v>
      </c>
      <c r="BT26" s="198">
        <v>5.9475119999999997</v>
      </c>
      <c r="BU26" s="198">
        <v>5.9475119999999997</v>
      </c>
      <c r="BV26" s="198">
        <v>5.9475119999999997</v>
      </c>
      <c r="BW26" s="198">
        <v>5.9475119999999997</v>
      </c>
      <c r="BX26" s="198">
        <v>5.9475119999999997</v>
      </c>
      <c r="BY26" s="198">
        <v>5.9475119999999997</v>
      </c>
      <c r="BZ26" s="198">
        <v>5.9475119999999997</v>
      </c>
      <c r="CA26" s="198">
        <v>5.9475119999999997</v>
      </c>
      <c r="CB26" s="198">
        <v>5.9475119999999997</v>
      </c>
      <c r="CC26" s="198">
        <v>5.9475119999999997</v>
      </c>
      <c r="CD26" s="198">
        <v>5.9475119999999997</v>
      </c>
      <c r="CE26" s="198">
        <v>5.9475119999999997</v>
      </c>
      <c r="CF26" s="198">
        <v>5.9475119999999997</v>
      </c>
      <c r="CG26" s="198">
        <v>5.9475119999999997</v>
      </c>
      <c r="CH26" s="198">
        <v>5.9475119999999997</v>
      </c>
      <c r="CJ26" s="199">
        <v>45</v>
      </c>
      <c r="CK26" s="199">
        <v>45</v>
      </c>
      <c r="CL26" s="199">
        <v>45</v>
      </c>
      <c r="CM26" s="199">
        <v>45</v>
      </c>
      <c r="CN26" s="199">
        <v>45</v>
      </c>
      <c r="CO26" s="199">
        <v>45</v>
      </c>
      <c r="CP26" s="199">
        <v>45</v>
      </c>
      <c r="CQ26" s="199">
        <v>45</v>
      </c>
      <c r="CR26" s="199">
        <v>45</v>
      </c>
      <c r="CS26" s="199">
        <v>45</v>
      </c>
    </row>
    <row r="27" spans="2:97" ht="4.5" customHeight="1" x14ac:dyDescent="0.25">
      <c r="B27" s="26"/>
      <c r="C27" s="3">
        <f t="shared" si="6"/>
        <v>8</v>
      </c>
      <c r="D27" s="2">
        <f t="shared" si="7"/>
        <v>1</v>
      </c>
      <c r="E27" s="2">
        <f t="shared" si="8"/>
        <v>8</v>
      </c>
      <c r="F27" s="2"/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B27" s="64"/>
      <c r="BC27" s="64"/>
      <c r="BE27" s="33">
        <f>_xlfn.IFS(ISNUMBER(SEARCH($BL$3,BF27)),$BM$3,ISNUMBER(SEARCH($BL$4,BF27)),$BM$4,ISNUMBER(SEARCH($BL$5,BF27)),$BM$5,ISNUMBER(SEARCH($BL$6,BF27)),$BM$6,ISNUMBER(SEARCH($BL$7,BF27)),$BM$7,ISNUMBER(SEARCH($BL$8,BF27)),$BM$8)</f>
        <v>2</v>
      </c>
      <c r="BF27" s="68" t="s">
        <v>115</v>
      </c>
      <c r="BG27" s="68">
        <v>4424.6575000000003</v>
      </c>
      <c r="BH27" s="68">
        <v>1</v>
      </c>
      <c r="BI27" s="68">
        <v>0</v>
      </c>
      <c r="BK27" s="196" t="s">
        <v>1585</v>
      </c>
      <c r="BL27" s="196" t="s">
        <v>1585</v>
      </c>
      <c r="BM27" s="196" t="s">
        <v>1585</v>
      </c>
      <c r="BN27" s="196"/>
      <c r="BO27" s="198">
        <v>5.9475119999999997</v>
      </c>
      <c r="BP27" s="198">
        <v>5.9475119999999997</v>
      </c>
      <c r="BQ27" s="198">
        <v>5.9475119999999997</v>
      </c>
      <c r="BR27" s="198">
        <v>5.9475119999999997</v>
      </c>
      <c r="BS27" s="198">
        <v>5.9475119999999997</v>
      </c>
      <c r="BT27" s="198">
        <v>5.9475119999999997</v>
      </c>
      <c r="BU27" s="198">
        <v>5.9475119999999997</v>
      </c>
      <c r="BV27" s="198">
        <v>5.9475119999999997</v>
      </c>
      <c r="BW27" s="198">
        <v>5.9475119999999997</v>
      </c>
      <c r="BX27" s="198">
        <v>5.9475119999999997</v>
      </c>
      <c r="BY27" s="198">
        <v>5.9475119999999997</v>
      </c>
      <c r="BZ27" s="198">
        <v>5.9475119999999997</v>
      </c>
      <c r="CA27" s="198">
        <v>5.9475119999999997</v>
      </c>
      <c r="CB27" s="198">
        <v>5.9475119999999997</v>
      </c>
      <c r="CC27" s="198">
        <v>5.9475119999999997</v>
      </c>
      <c r="CD27" s="198">
        <v>5.9475119999999997</v>
      </c>
      <c r="CE27" s="198">
        <v>5.9475119999999997</v>
      </c>
      <c r="CF27" s="198">
        <v>5.9475119999999997</v>
      </c>
      <c r="CG27" s="198">
        <v>5.9475119999999997</v>
      </c>
      <c r="CH27" s="198">
        <v>5.9475119999999997</v>
      </c>
      <c r="CJ27" s="199">
        <v>45</v>
      </c>
      <c r="CK27" s="199">
        <v>45</v>
      </c>
      <c r="CL27" s="199">
        <v>45</v>
      </c>
      <c r="CM27" s="199">
        <v>45</v>
      </c>
      <c r="CN27" s="199">
        <v>45</v>
      </c>
      <c r="CO27" s="199">
        <v>45</v>
      </c>
      <c r="CP27" s="199">
        <v>45</v>
      </c>
      <c r="CQ27" s="199">
        <v>45</v>
      </c>
      <c r="CR27" s="199">
        <v>45</v>
      </c>
      <c r="CS27" s="199">
        <v>45</v>
      </c>
    </row>
    <row r="28" spans="2:97" ht="4.5" customHeight="1" x14ac:dyDescent="0.25">
      <c r="B28" s="26"/>
      <c r="C28" s="3">
        <f t="shared" si="6"/>
        <v>9</v>
      </c>
      <c r="D28" s="2">
        <f t="shared" si="7"/>
        <v>1</v>
      </c>
      <c r="E28" s="2">
        <f t="shared" si="8"/>
        <v>9</v>
      </c>
      <c r="F28" s="2"/>
      <c r="H28" s="1">
        <v>1</v>
      </c>
      <c r="I28" s="1">
        <v>1</v>
      </c>
      <c r="J28" s="1">
        <v>1</v>
      </c>
      <c r="K28" s="1">
        <v>1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B28" s="64"/>
      <c r="BC28" s="64"/>
      <c r="BE28" s="33">
        <f>_xlfn.IFS(ISNUMBER(SEARCH($BL$3,BF28)),$BM$3,ISNUMBER(SEARCH($BL$4,BF28)),$BM$4,ISNUMBER(SEARCH($BL$5,BF28)),$BM$5,ISNUMBER(SEARCH($BL$6,BF28)),$BM$6,ISNUMBER(SEARCH($BL$7,BF28)),$BM$7,ISNUMBER(SEARCH($BL$8,BF28)),$BM$8)</f>
        <v>2</v>
      </c>
      <c r="BF28" s="68" t="s">
        <v>118</v>
      </c>
      <c r="BG28" s="68">
        <v>4414.7037</v>
      </c>
      <c r="BH28" s="68">
        <v>1</v>
      </c>
      <c r="BI28" s="68">
        <v>0</v>
      </c>
      <c r="BK28" s="196" t="s">
        <v>1585</v>
      </c>
      <c r="BL28" s="196" t="s">
        <v>1585</v>
      </c>
      <c r="BM28" s="196" t="s">
        <v>1585</v>
      </c>
      <c r="BN28" s="196"/>
      <c r="BO28" s="198">
        <v>5.9475119999999997</v>
      </c>
      <c r="BP28" s="198">
        <v>5.9475119999999997</v>
      </c>
      <c r="BQ28" s="198">
        <v>5.9475119999999997</v>
      </c>
      <c r="BR28" s="198">
        <v>5.9475119999999997</v>
      </c>
      <c r="BS28" s="198">
        <v>0</v>
      </c>
      <c r="BT28" s="198">
        <v>0</v>
      </c>
      <c r="BU28" s="198">
        <v>0</v>
      </c>
      <c r="BV28" s="198">
        <v>5.9475119999999997</v>
      </c>
      <c r="BW28" s="198">
        <v>5.9475119999999997</v>
      </c>
      <c r="BX28" s="198">
        <v>5.9475119999999997</v>
      </c>
      <c r="BY28" s="198">
        <v>5.9475119999999997</v>
      </c>
      <c r="BZ28" s="198">
        <v>5.9475119999999997</v>
      </c>
      <c r="CA28" s="198">
        <v>5.9475119999999997</v>
      </c>
      <c r="CB28" s="198">
        <v>5.9475119999999997</v>
      </c>
      <c r="CC28" s="198">
        <v>5.9475119999999997</v>
      </c>
      <c r="CD28" s="198">
        <v>5.9475119999999997</v>
      </c>
      <c r="CE28" s="198">
        <v>5.9475119999999997</v>
      </c>
      <c r="CF28" s="198">
        <v>5.9475119999999997</v>
      </c>
      <c r="CG28" s="198">
        <v>5.9475119999999997</v>
      </c>
      <c r="CH28" s="198">
        <v>5.9475119999999997</v>
      </c>
      <c r="CJ28" s="199">
        <v>45</v>
      </c>
      <c r="CK28" s="199">
        <v>45</v>
      </c>
      <c r="CL28" s="199">
        <v>45</v>
      </c>
      <c r="CM28" s="199">
        <v>45</v>
      </c>
      <c r="CN28" s="199">
        <v>45</v>
      </c>
      <c r="CO28" s="199">
        <v>45</v>
      </c>
      <c r="CP28" s="199">
        <v>45</v>
      </c>
      <c r="CQ28" s="199">
        <v>45</v>
      </c>
      <c r="CR28" s="199">
        <v>45</v>
      </c>
      <c r="CS28" s="199">
        <v>45</v>
      </c>
    </row>
    <row r="29" spans="2:97" ht="4.5" customHeight="1" x14ac:dyDescent="0.25">
      <c r="B29" s="26"/>
      <c r="C29" s="3">
        <f t="shared" si="6"/>
        <v>10</v>
      </c>
      <c r="D29" s="2">
        <f t="shared" si="7"/>
        <v>1</v>
      </c>
      <c r="E29" s="2">
        <f t="shared" si="8"/>
        <v>10</v>
      </c>
      <c r="F29" s="2"/>
      <c r="H29" s="1">
        <v>1</v>
      </c>
      <c r="I29" s="1">
        <v>1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B29" s="64"/>
      <c r="BC29" s="64"/>
      <c r="BE29" s="33">
        <f>_xlfn.IFS(ISNUMBER(SEARCH($BL$3,BF29)),$BM$3,ISNUMBER(SEARCH($BL$4,BF29)),$BM$4,ISNUMBER(SEARCH($BL$5,BF29)),$BM$5,ISNUMBER(SEARCH($BL$6,BF29)),$BM$6,ISNUMBER(SEARCH($BL$7,BF29)),$BM$7,ISNUMBER(SEARCH($BL$8,BF29)),$BM$8)</f>
        <v>2</v>
      </c>
      <c r="BF29" s="68" t="s">
        <v>125</v>
      </c>
      <c r="BG29" s="68">
        <v>4348.8473000000004</v>
      </c>
      <c r="BH29" s="68">
        <v>1</v>
      </c>
      <c r="BI29" s="68">
        <v>0</v>
      </c>
      <c r="BK29" s="196" t="s">
        <v>1585</v>
      </c>
      <c r="BL29" s="196" t="s">
        <v>1585</v>
      </c>
      <c r="BM29" s="196" t="s">
        <v>1585</v>
      </c>
      <c r="BN29" s="196"/>
      <c r="BO29" s="198">
        <v>5.9475119999999997</v>
      </c>
      <c r="BP29" s="198">
        <v>5.9475119999999997</v>
      </c>
      <c r="BQ29" s="198">
        <v>5.9475119999999997</v>
      </c>
      <c r="BR29" s="198">
        <v>5.9475119999999997</v>
      </c>
      <c r="BS29" s="198">
        <v>0</v>
      </c>
      <c r="BT29" s="198">
        <v>0</v>
      </c>
      <c r="BU29" s="198">
        <v>0</v>
      </c>
      <c r="BV29" s="198">
        <v>0</v>
      </c>
      <c r="BW29" s="198">
        <v>5.9475119999999997</v>
      </c>
      <c r="BX29" s="198">
        <v>5.9475119999999997</v>
      </c>
      <c r="BY29" s="198">
        <v>5.9475119999999997</v>
      </c>
      <c r="BZ29" s="198">
        <v>5.9475119999999997</v>
      </c>
      <c r="CA29" s="198">
        <v>5.9475119999999997</v>
      </c>
      <c r="CB29" s="198">
        <v>5.9475119999999997</v>
      </c>
      <c r="CC29" s="198">
        <v>5.9475119999999997</v>
      </c>
      <c r="CD29" s="198">
        <v>5.9475119999999997</v>
      </c>
      <c r="CE29" s="198">
        <v>5.9475119999999997</v>
      </c>
      <c r="CF29" s="198">
        <v>5.9475119999999997</v>
      </c>
      <c r="CG29" s="198">
        <v>5.9475119999999997</v>
      </c>
      <c r="CH29" s="198">
        <v>5.9475119999999997</v>
      </c>
      <c r="CJ29" s="199">
        <v>45</v>
      </c>
      <c r="CK29" s="199">
        <v>45</v>
      </c>
      <c r="CL29" s="199">
        <v>45</v>
      </c>
      <c r="CM29" s="199">
        <v>45</v>
      </c>
      <c r="CN29" s="199">
        <v>45</v>
      </c>
      <c r="CO29" s="199">
        <v>45</v>
      </c>
      <c r="CP29" s="199">
        <v>45</v>
      </c>
      <c r="CQ29" s="199">
        <v>45</v>
      </c>
      <c r="CR29" s="199">
        <v>45</v>
      </c>
      <c r="CS29" s="199">
        <v>45</v>
      </c>
    </row>
    <row r="30" spans="2:97" ht="4.5" customHeight="1" x14ac:dyDescent="0.25">
      <c r="B30" s="26"/>
      <c r="C30" s="3">
        <f t="shared" si="6"/>
        <v>11</v>
      </c>
      <c r="D30" s="2">
        <f t="shared" si="7"/>
        <v>1</v>
      </c>
      <c r="E30" s="2">
        <f t="shared" si="8"/>
        <v>11</v>
      </c>
      <c r="F30" s="2"/>
      <c r="H30" s="1">
        <v>1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B30" s="64"/>
      <c r="BC30" s="64"/>
      <c r="BE30" s="33">
        <f>_xlfn.IFS(ISNUMBER(SEARCH($BL$3,BF30)),$BM$3,ISNUMBER(SEARCH($BL$4,BF30)),$BM$4,ISNUMBER(SEARCH($BL$5,BF30)),$BM$5,ISNUMBER(SEARCH($BL$6,BF30)),$BM$6,ISNUMBER(SEARCH($BL$7,BF30)),$BM$7,ISNUMBER(SEARCH($BL$8,BF30)),$BM$8)</f>
        <v>2</v>
      </c>
      <c r="BF30" s="68" t="s">
        <v>128</v>
      </c>
      <c r="BG30" s="68">
        <v>4341.6818000000003</v>
      </c>
      <c r="BH30" s="68">
        <v>1</v>
      </c>
      <c r="BI30" s="68">
        <v>0</v>
      </c>
      <c r="BK30" s="196" t="s">
        <v>1585</v>
      </c>
      <c r="BL30" s="196" t="s">
        <v>1585</v>
      </c>
      <c r="BM30" s="196" t="s">
        <v>1585</v>
      </c>
      <c r="BN30" s="196"/>
      <c r="BO30" s="198">
        <v>5.9475119999999997</v>
      </c>
      <c r="BP30" s="198">
        <v>5.9475119999999997</v>
      </c>
      <c r="BQ30" s="198">
        <v>5.9475119999999997</v>
      </c>
      <c r="BR30" s="198">
        <v>5.9475119999999997</v>
      </c>
      <c r="BS30" s="198">
        <v>0</v>
      </c>
      <c r="BT30" s="198">
        <v>0</v>
      </c>
      <c r="BU30" s="198">
        <v>0</v>
      </c>
      <c r="BV30" s="198">
        <v>0</v>
      </c>
      <c r="BW30" s="198">
        <v>5.9475119999999997</v>
      </c>
      <c r="BX30" s="198">
        <v>5.9475119999999997</v>
      </c>
      <c r="BY30" s="198">
        <v>5.9475119999999997</v>
      </c>
      <c r="BZ30" s="198">
        <v>5.9475119999999997</v>
      </c>
      <c r="CA30" s="198">
        <v>5.9475119999999997</v>
      </c>
      <c r="CB30" s="198">
        <v>5.9475119999999997</v>
      </c>
      <c r="CC30" s="198">
        <v>5.9475119999999997</v>
      </c>
      <c r="CD30" s="198">
        <v>5.9475119999999997</v>
      </c>
      <c r="CE30" s="198">
        <v>5.9475119999999997</v>
      </c>
      <c r="CF30" s="198">
        <v>5.9475119999999997</v>
      </c>
      <c r="CG30" s="198">
        <v>5.9475119999999997</v>
      </c>
      <c r="CH30" s="198">
        <v>5.9475119999999997</v>
      </c>
      <c r="CJ30" s="199">
        <v>45</v>
      </c>
      <c r="CK30" s="199">
        <v>45</v>
      </c>
      <c r="CL30" s="199">
        <v>45</v>
      </c>
      <c r="CM30" s="199">
        <v>45</v>
      </c>
      <c r="CN30" s="199">
        <v>45</v>
      </c>
      <c r="CO30" s="199">
        <v>45</v>
      </c>
      <c r="CP30" s="199">
        <v>45</v>
      </c>
      <c r="CQ30" s="199">
        <v>45</v>
      </c>
      <c r="CR30" s="199">
        <v>45</v>
      </c>
      <c r="CS30" s="199">
        <v>45</v>
      </c>
    </row>
    <row r="31" spans="2:97" ht="2.1" customHeight="1" x14ac:dyDescent="0.25">
      <c r="B31" s="26"/>
      <c r="C31" s="3">
        <f t="shared" si="6"/>
        <v>12</v>
      </c>
      <c r="D31" s="2">
        <f t="shared" si="7"/>
        <v>1</v>
      </c>
      <c r="E31" s="2">
        <f t="shared" si="8"/>
        <v>12</v>
      </c>
      <c r="F31" s="2"/>
      <c r="H31" s="1">
        <v>1</v>
      </c>
      <c r="I31" s="1">
        <v>1</v>
      </c>
      <c r="J31" s="1">
        <v>1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B31" s="64"/>
      <c r="BC31" s="64"/>
      <c r="BE31" s="33">
        <f>_xlfn.IFS(ISNUMBER(SEARCH($BL$3,BF31)),$BM$3,ISNUMBER(SEARCH($BL$4,BF31)),$BM$4,ISNUMBER(SEARCH($BL$5,BF31)),$BM$5,ISNUMBER(SEARCH($BL$6,BF31)),$BM$6,ISNUMBER(SEARCH($BL$7,BF31)),$BM$7,ISNUMBER(SEARCH($BL$8,BF31)),$BM$8)</f>
        <v>2</v>
      </c>
      <c r="BF31" s="68" t="s">
        <v>132</v>
      </c>
      <c r="BG31" s="68">
        <v>4357.2313999999997</v>
      </c>
      <c r="BH31" s="68">
        <v>1</v>
      </c>
      <c r="BI31" s="68">
        <v>0</v>
      </c>
      <c r="BK31" s="196" t="s">
        <v>1585</v>
      </c>
      <c r="BL31" s="196" t="s">
        <v>1585</v>
      </c>
      <c r="BM31" s="196" t="s">
        <v>1585</v>
      </c>
      <c r="BN31" s="196"/>
      <c r="BO31" s="198">
        <v>5.9475119999999997</v>
      </c>
      <c r="BP31" s="198">
        <v>5.9475119999999997</v>
      </c>
      <c r="BQ31" s="198">
        <v>5.9475119999999997</v>
      </c>
      <c r="BR31" s="198">
        <v>5.9475119999999997</v>
      </c>
      <c r="BS31" s="198">
        <v>0</v>
      </c>
      <c r="BT31" s="198">
        <v>0</v>
      </c>
      <c r="BU31" s="198">
        <v>0</v>
      </c>
      <c r="BV31" s="198">
        <v>0</v>
      </c>
      <c r="BW31" s="198">
        <v>5.9475119999999997</v>
      </c>
      <c r="BX31" s="198">
        <v>5.9475119999999997</v>
      </c>
      <c r="BY31" s="198">
        <v>5.9475119999999997</v>
      </c>
      <c r="BZ31" s="198">
        <v>5.9475119999999997</v>
      </c>
      <c r="CA31" s="198">
        <v>5.9475119999999997</v>
      </c>
      <c r="CB31" s="198">
        <v>5.9475119999999997</v>
      </c>
      <c r="CC31" s="198">
        <v>5.9475119999999997</v>
      </c>
      <c r="CD31" s="198">
        <v>5.9475119999999997</v>
      </c>
      <c r="CE31" s="198">
        <v>5.9475119999999997</v>
      </c>
      <c r="CF31" s="198">
        <v>5.9475119999999997</v>
      </c>
      <c r="CG31" s="198">
        <v>5.9475119999999997</v>
      </c>
      <c r="CH31" s="198">
        <v>5.9475119999999997</v>
      </c>
      <c r="CJ31" s="199">
        <v>45</v>
      </c>
      <c r="CK31" s="199">
        <v>45</v>
      </c>
      <c r="CL31" s="199">
        <v>45</v>
      </c>
      <c r="CM31" s="199">
        <v>45</v>
      </c>
      <c r="CN31" s="199">
        <v>45</v>
      </c>
      <c r="CO31" s="199">
        <v>45</v>
      </c>
      <c r="CP31" s="199">
        <v>45</v>
      </c>
      <c r="CQ31" s="199">
        <v>45</v>
      </c>
      <c r="CR31" s="199">
        <v>45</v>
      </c>
      <c r="CS31" s="199">
        <v>45</v>
      </c>
    </row>
    <row r="32" spans="2:97" ht="2.1" customHeight="1" x14ac:dyDescent="0.25">
      <c r="B32" s="26"/>
      <c r="C32" s="3">
        <f t="shared" si="6"/>
        <v>13</v>
      </c>
      <c r="D32" s="2">
        <f t="shared" si="7"/>
        <v>1</v>
      </c>
      <c r="E32" s="2">
        <f t="shared" si="8"/>
        <v>13</v>
      </c>
      <c r="F32" s="2"/>
      <c r="H32" s="1">
        <v>1</v>
      </c>
      <c r="I32" s="1">
        <v>1</v>
      </c>
      <c r="J32" s="1">
        <v>1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B32" s="64"/>
      <c r="BC32" s="64"/>
      <c r="BE32" s="33">
        <f>_xlfn.IFS(ISNUMBER(SEARCH($BL$3,BF32)),$BM$3,ISNUMBER(SEARCH($BL$4,BF32)),$BM$4,ISNUMBER(SEARCH($BL$5,BF32)),$BM$5,ISNUMBER(SEARCH($BL$6,BF32)),$BM$6,ISNUMBER(SEARCH($BL$7,BF32)),$BM$7,ISNUMBER(SEARCH($BL$8,BF32)),$BM$8)</f>
        <v>2</v>
      </c>
      <c r="BF32" s="68" t="s">
        <v>138</v>
      </c>
      <c r="BG32" s="68">
        <v>4310.2875999999997</v>
      </c>
      <c r="BH32" s="68">
        <v>1</v>
      </c>
      <c r="BI32" s="68">
        <v>0</v>
      </c>
      <c r="BK32" s="196" t="s">
        <v>1585</v>
      </c>
      <c r="BL32" s="196" t="s">
        <v>1585</v>
      </c>
      <c r="BM32" s="196" t="s">
        <v>1585</v>
      </c>
      <c r="BN32" s="196"/>
      <c r="BO32" s="198">
        <v>5.9475119999999997</v>
      </c>
      <c r="BP32" s="198">
        <v>5.9475119999999997</v>
      </c>
      <c r="BQ32" s="198">
        <v>5.9475119999999997</v>
      </c>
      <c r="BR32" s="198">
        <v>5.9475119999999997</v>
      </c>
      <c r="BS32" s="198">
        <v>0</v>
      </c>
      <c r="BT32" s="198">
        <v>0</v>
      </c>
      <c r="BU32" s="198">
        <v>0</v>
      </c>
      <c r="BV32" s="198">
        <v>0</v>
      </c>
      <c r="BW32" s="198">
        <v>5.9475119999999997</v>
      </c>
      <c r="BX32" s="198">
        <v>5.9475119999999997</v>
      </c>
      <c r="BY32" s="198">
        <v>5.9475119999999997</v>
      </c>
      <c r="BZ32" s="198">
        <v>5.9475119999999997</v>
      </c>
      <c r="CA32" s="198">
        <v>5.9475119999999997</v>
      </c>
      <c r="CB32" s="198">
        <v>5.9475119999999997</v>
      </c>
      <c r="CC32" s="198">
        <v>5.9475119999999997</v>
      </c>
      <c r="CD32" s="198">
        <v>5.9475119999999997</v>
      </c>
      <c r="CE32" s="198">
        <v>5.9475119999999997</v>
      </c>
      <c r="CF32" s="198">
        <v>5.9475119999999997</v>
      </c>
      <c r="CG32" s="198">
        <v>5.9475119999999997</v>
      </c>
      <c r="CH32" s="198">
        <v>5.9475119999999997</v>
      </c>
      <c r="CJ32" s="199">
        <v>45</v>
      </c>
      <c r="CK32" s="199">
        <v>45</v>
      </c>
      <c r="CL32" s="199">
        <v>45</v>
      </c>
      <c r="CM32" s="199">
        <v>45</v>
      </c>
      <c r="CN32" s="199">
        <v>45</v>
      </c>
      <c r="CO32" s="199">
        <v>45</v>
      </c>
      <c r="CP32" s="199">
        <v>45</v>
      </c>
      <c r="CQ32" s="199">
        <v>45</v>
      </c>
      <c r="CR32" s="199">
        <v>45</v>
      </c>
      <c r="CS32" s="199">
        <v>45</v>
      </c>
    </row>
    <row r="33" spans="2:97" ht="2.1" customHeight="1" x14ac:dyDescent="0.25">
      <c r="B33" s="26"/>
      <c r="C33" s="3">
        <f t="shared" si="6"/>
        <v>14</v>
      </c>
      <c r="D33" s="2">
        <f t="shared" si="7"/>
        <v>1</v>
      </c>
      <c r="E33" s="2">
        <f t="shared" si="8"/>
        <v>14</v>
      </c>
      <c r="F33" s="2"/>
      <c r="H33" s="1">
        <v>1</v>
      </c>
      <c r="I33" s="1">
        <v>1</v>
      </c>
      <c r="J33" s="1">
        <v>1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B33" s="64"/>
      <c r="BC33" s="64"/>
      <c r="BE33" s="33">
        <f>_xlfn.IFS(ISNUMBER(SEARCH($BL$3,BF33)),$BM$3,ISNUMBER(SEARCH($BL$4,BF33)),$BM$4,ISNUMBER(SEARCH($BL$5,BF33)),$BM$5,ISNUMBER(SEARCH($BL$6,BF33)),$BM$6,ISNUMBER(SEARCH($BL$7,BF33)),$BM$7,ISNUMBER(SEARCH($BL$8,BF33)),$BM$8)</f>
        <v>2</v>
      </c>
      <c r="BF33" s="68" t="s">
        <v>146</v>
      </c>
      <c r="BG33" s="68">
        <v>4310.2129000000004</v>
      </c>
      <c r="BH33" s="68">
        <v>1</v>
      </c>
      <c r="BI33" s="68">
        <v>0</v>
      </c>
      <c r="BK33" s="196" t="s">
        <v>1585</v>
      </c>
      <c r="BL33" s="196" t="s">
        <v>1585</v>
      </c>
      <c r="BM33" s="196" t="s">
        <v>1585</v>
      </c>
      <c r="BN33" s="196"/>
      <c r="BO33" s="198">
        <v>5.9475119999999997</v>
      </c>
      <c r="BP33" s="198">
        <v>5.9475119999999997</v>
      </c>
      <c r="BQ33" s="198">
        <v>5.9475119999999997</v>
      </c>
      <c r="BR33" s="198">
        <v>5.9475119999999997</v>
      </c>
      <c r="BS33" s="198">
        <v>0</v>
      </c>
      <c r="BT33" s="198">
        <v>0</v>
      </c>
      <c r="BU33" s="198">
        <v>0</v>
      </c>
      <c r="BV33" s="198">
        <v>0</v>
      </c>
      <c r="BW33" s="198">
        <v>5.9475119999999997</v>
      </c>
      <c r="BX33" s="198">
        <v>5.9475119999999997</v>
      </c>
      <c r="BY33" s="198">
        <v>5.9475119999999997</v>
      </c>
      <c r="BZ33" s="198">
        <v>5.9475119999999997</v>
      </c>
      <c r="CA33" s="198">
        <v>5.9475119999999997</v>
      </c>
      <c r="CB33" s="198">
        <v>5.9475119999999997</v>
      </c>
      <c r="CC33" s="198">
        <v>5.9475119999999997</v>
      </c>
      <c r="CD33" s="198">
        <v>5.9475119999999997</v>
      </c>
      <c r="CE33" s="198">
        <v>5.9475119999999997</v>
      </c>
      <c r="CF33" s="198">
        <v>5.9475119999999997</v>
      </c>
      <c r="CG33" s="198">
        <v>5.9475119999999997</v>
      </c>
      <c r="CH33" s="198">
        <v>5.9475119999999997</v>
      </c>
      <c r="CJ33" s="199">
        <v>45</v>
      </c>
      <c r="CK33" s="199">
        <v>45</v>
      </c>
      <c r="CL33" s="199">
        <v>45</v>
      </c>
      <c r="CM33" s="199">
        <v>45</v>
      </c>
      <c r="CN33" s="199">
        <v>45</v>
      </c>
      <c r="CO33" s="199">
        <v>45</v>
      </c>
      <c r="CP33" s="199">
        <v>45</v>
      </c>
      <c r="CQ33" s="199">
        <v>45</v>
      </c>
      <c r="CR33" s="199">
        <v>45</v>
      </c>
      <c r="CS33" s="199">
        <v>45</v>
      </c>
    </row>
    <row r="34" spans="2:97" ht="2.1" customHeight="1" x14ac:dyDescent="0.25">
      <c r="B34" s="26"/>
      <c r="C34" s="3">
        <f t="shared" si="6"/>
        <v>15</v>
      </c>
      <c r="D34" s="2">
        <f t="shared" si="7"/>
        <v>1</v>
      </c>
      <c r="E34" s="2">
        <f t="shared" si="8"/>
        <v>15</v>
      </c>
      <c r="F34" s="2"/>
      <c r="H34" s="1">
        <v>1</v>
      </c>
      <c r="I34" s="1">
        <v>1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B34" s="64"/>
      <c r="BC34" s="64"/>
      <c r="BE34" s="33">
        <f>_xlfn.IFS(ISNUMBER(SEARCH($BL$3,BF34)),$BM$3,ISNUMBER(SEARCH($BL$4,BF34)),$BM$4,ISNUMBER(SEARCH($BL$5,BF34)),$BM$5,ISNUMBER(SEARCH($BL$6,BF34)),$BM$6,ISNUMBER(SEARCH($BL$7,BF34)),$BM$7,ISNUMBER(SEARCH($BL$8,BF34)),$BM$8)</f>
        <v>2</v>
      </c>
      <c r="BF34" s="68" t="s">
        <v>150</v>
      </c>
      <c r="BG34" s="68">
        <v>4269.4211999999998</v>
      </c>
      <c r="BH34" s="68">
        <v>1</v>
      </c>
      <c r="BI34" s="68">
        <v>0</v>
      </c>
      <c r="BK34" s="196" t="s">
        <v>1585</v>
      </c>
      <c r="BL34" s="196" t="s">
        <v>1585</v>
      </c>
      <c r="BM34" s="196" t="s">
        <v>1585</v>
      </c>
      <c r="BN34" s="196"/>
      <c r="BO34" s="198">
        <v>5.9475119999999997</v>
      </c>
      <c r="BP34" s="198">
        <v>5.9475119999999997</v>
      </c>
      <c r="BQ34" s="198">
        <v>5.9475119999999997</v>
      </c>
      <c r="BR34" s="198">
        <v>5.9475119999999997</v>
      </c>
      <c r="BS34" s="198">
        <v>0</v>
      </c>
      <c r="BT34" s="198">
        <v>0</v>
      </c>
      <c r="BU34" s="198">
        <v>0</v>
      </c>
      <c r="BV34" s="198">
        <v>0</v>
      </c>
      <c r="BW34" s="198">
        <v>5.9475119999999997</v>
      </c>
      <c r="BX34" s="198">
        <v>5.9475119999999997</v>
      </c>
      <c r="BY34" s="198">
        <v>5.9475119999999997</v>
      </c>
      <c r="BZ34" s="198">
        <v>5.9475119999999997</v>
      </c>
      <c r="CA34" s="198">
        <v>5.9475119999999997</v>
      </c>
      <c r="CB34" s="198">
        <v>5.9475119999999997</v>
      </c>
      <c r="CC34" s="198">
        <v>5.9475119999999997</v>
      </c>
      <c r="CD34" s="198">
        <v>5.9475119999999997</v>
      </c>
      <c r="CE34" s="198">
        <v>5.9475119999999997</v>
      </c>
      <c r="CF34" s="198">
        <v>5.9475119999999997</v>
      </c>
      <c r="CG34" s="198">
        <v>5.9475119999999997</v>
      </c>
      <c r="CH34" s="198">
        <v>5.9475119999999997</v>
      </c>
      <c r="CJ34" s="199">
        <v>45</v>
      </c>
      <c r="CK34" s="199">
        <v>45</v>
      </c>
      <c r="CL34" s="199">
        <v>45</v>
      </c>
      <c r="CM34" s="199">
        <v>45</v>
      </c>
      <c r="CN34" s="199">
        <v>45</v>
      </c>
      <c r="CO34" s="199">
        <v>45</v>
      </c>
      <c r="CP34" s="199">
        <v>45</v>
      </c>
      <c r="CQ34" s="199">
        <v>45</v>
      </c>
      <c r="CR34" s="199">
        <v>45</v>
      </c>
      <c r="CS34" s="199">
        <v>45</v>
      </c>
    </row>
    <row r="35" spans="2:97" ht="2.1" customHeight="1" x14ac:dyDescent="0.25">
      <c r="B35" s="26"/>
      <c r="C35" s="3">
        <f t="shared" si="6"/>
        <v>16</v>
      </c>
      <c r="D35" s="2">
        <f t="shared" si="7"/>
        <v>1</v>
      </c>
      <c r="E35" s="2">
        <f t="shared" si="8"/>
        <v>16</v>
      </c>
      <c r="F35" s="2"/>
      <c r="H35" s="1">
        <v>1</v>
      </c>
      <c r="I35" s="1">
        <v>1</v>
      </c>
      <c r="J35" s="1">
        <v>1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B35" s="64"/>
      <c r="BC35" s="64"/>
      <c r="BE35" s="33">
        <f>_xlfn.IFS(ISNUMBER(SEARCH($BL$3,BF35)),$BM$3,ISNUMBER(SEARCH($BL$4,BF35)),$BM$4,ISNUMBER(SEARCH($BL$5,BF35)),$BM$5,ISNUMBER(SEARCH($BL$6,BF35)),$BM$6,ISNUMBER(SEARCH($BL$7,BF35)),$BM$7,ISNUMBER(SEARCH($BL$8,BF35)),$BM$8)</f>
        <v>2</v>
      </c>
      <c r="BF35" s="68" t="s">
        <v>152</v>
      </c>
      <c r="BG35" s="68">
        <v>4159.1175999999996</v>
      </c>
      <c r="BH35" s="68">
        <v>1</v>
      </c>
      <c r="BI35" s="68">
        <v>0</v>
      </c>
      <c r="BK35" s="196" t="s">
        <v>1585</v>
      </c>
      <c r="BL35" s="196" t="s">
        <v>1585</v>
      </c>
      <c r="BM35" s="196" t="s">
        <v>1585</v>
      </c>
      <c r="BN35" s="196"/>
      <c r="BO35" s="198">
        <v>5.9475119999999997</v>
      </c>
      <c r="BP35" s="198">
        <v>5.9475119999999997</v>
      </c>
      <c r="BQ35" s="198">
        <v>5.9475119999999997</v>
      </c>
      <c r="BR35" s="198">
        <v>5.9475119999999997</v>
      </c>
      <c r="BS35" s="198">
        <v>0</v>
      </c>
      <c r="BT35" s="198">
        <v>0</v>
      </c>
      <c r="BU35" s="198">
        <v>0</v>
      </c>
      <c r="BV35" s="198">
        <v>0</v>
      </c>
      <c r="BW35" s="198">
        <v>5.9475119999999997</v>
      </c>
      <c r="BX35" s="198">
        <v>5.9475119999999997</v>
      </c>
      <c r="BY35" s="198">
        <v>5.9475119999999997</v>
      </c>
      <c r="BZ35" s="198">
        <v>5.9475119999999997</v>
      </c>
      <c r="CA35" s="198">
        <v>5.9475119999999997</v>
      </c>
      <c r="CB35" s="198">
        <v>5.9475119999999997</v>
      </c>
      <c r="CC35" s="198">
        <v>5.9475119999999997</v>
      </c>
      <c r="CD35" s="198">
        <v>5.9475119999999997</v>
      </c>
      <c r="CE35" s="198">
        <v>5.9475119999999997</v>
      </c>
      <c r="CF35" s="198">
        <v>5.9475119999999997</v>
      </c>
      <c r="CG35" s="198">
        <v>5.9475119999999997</v>
      </c>
      <c r="CH35" s="198">
        <v>5.9475119999999997</v>
      </c>
      <c r="CJ35" s="199">
        <v>45</v>
      </c>
      <c r="CK35" s="199">
        <v>45</v>
      </c>
      <c r="CL35" s="199">
        <v>45</v>
      </c>
      <c r="CM35" s="199">
        <v>45</v>
      </c>
      <c r="CN35" s="199">
        <v>45</v>
      </c>
      <c r="CO35" s="199">
        <v>45</v>
      </c>
      <c r="CP35" s="199">
        <v>45</v>
      </c>
      <c r="CQ35" s="199">
        <v>45</v>
      </c>
      <c r="CR35" s="199">
        <v>45</v>
      </c>
      <c r="CS35" s="199">
        <v>45</v>
      </c>
    </row>
    <row r="36" spans="2:97" ht="2.1" customHeight="1" x14ac:dyDescent="0.25">
      <c r="B36" s="26"/>
      <c r="C36" s="3">
        <f t="shared" si="6"/>
        <v>17</v>
      </c>
      <c r="D36" s="2">
        <f t="shared" si="7"/>
        <v>1</v>
      </c>
      <c r="E36" s="2">
        <f t="shared" si="8"/>
        <v>17</v>
      </c>
      <c r="F36" s="2"/>
      <c r="H36" s="1">
        <v>1</v>
      </c>
      <c r="I36" s="1">
        <v>1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B36" s="64"/>
      <c r="BC36" s="64"/>
      <c r="BE36" s="33">
        <f>_xlfn.IFS(ISNUMBER(SEARCH($BL$3,BF36)),$BM$3,ISNUMBER(SEARCH($BL$4,BF36)),$BM$4,ISNUMBER(SEARCH($BL$5,BF36)),$BM$5,ISNUMBER(SEARCH($BL$6,BF36)),$BM$6,ISNUMBER(SEARCH($BL$7,BF36)),$BM$7,ISNUMBER(SEARCH($BL$8,BF36)),$BM$8)</f>
        <v>2</v>
      </c>
      <c r="BF36" s="68" t="s">
        <v>153</v>
      </c>
      <c r="BG36" s="68">
        <v>4105.1067999999996</v>
      </c>
      <c r="BH36" s="68">
        <v>1</v>
      </c>
      <c r="BI36" s="68">
        <v>0</v>
      </c>
      <c r="BK36" s="196" t="s">
        <v>1585</v>
      </c>
      <c r="BL36" s="196" t="s">
        <v>1585</v>
      </c>
      <c r="BM36" s="196" t="s">
        <v>1585</v>
      </c>
      <c r="BN36" s="196"/>
      <c r="BO36" s="198">
        <v>5.9475119999999997</v>
      </c>
      <c r="BP36" s="198">
        <v>5.9475119999999997</v>
      </c>
      <c r="BQ36" s="198">
        <v>5.9475119999999997</v>
      </c>
      <c r="BR36" s="198">
        <v>5.9475119999999997</v>
      </c>
      <c r="BS36" s="198">
        <v>0</v>
      </c>
      <c r="BT36" s="198">
        <v>0</v>
      </c>
      <c r="BU36" s="198">
        <v>0</v>
      </c>
      <c r="BV36" s="198">
        <v>0</v>
      </c>
      <c r="BW36" s="198">
        <v>5.9475119999999997</v>
      </c>
      <c r="BX36" s="198">
        <v>5.9475119999999997</v>
      </c>
      <c r="BY36" s="198">
        <v>5.9475119999999997</v>
      </c>
      <c r="BZ36" s="198">
        <v>5.9475119999999997</v>
      </c>
      <c r="CA36" s="198">
        <v>5.9475119999999997</v>
      </c>
      <c r="CB36" s="198">
        <v>5.9475119999999997</v>
      </c>
      <c r="CC36" s="198">
        <v>5.9475119999999997</v>
      </c>
      <c r="CD36" s="198">
        <v>5.9475119999999997</v>
      </c>
      <c r="CE36" s="198">
        <v>5.9475119999999997</v>
      </c>
      <c r="CF36" s="198">
        <v>5.9475119999999997</v>
      </c>
      <c r="CG36" s="198">
        <v>5.9475119999999997</v>
      </c>
      <c r="CH36" s="198">
        <v>5.9475119999999997</v>
      </c>
      <c r="CJ36" s="199">
        <v>45</v>
      </c>
      <c r="CK36" s="199">
        <v>45</v>
      </c>
      <c r="CL36" s="199">
        <v>45</v>
      </c>
      <c r="CM36" s="199">
        <v>45</v>
      </c>
      <c r="CN36" s="199">
        <v>45</v>
      </c>
      <c r="CO36" s="199">
        <v>45</v>
      </c>
      <c r="CP36" s="199">
        <v>45</v>
      </c>
      <c r="CQ36" s="199">
        <v>45</v>
      </c>
      <c r="CR36" s="199">
        <v>45</v>
      </c>
      <c r="CS36" s="199">
        <v>45</v>
      </c>
    </row>
    <row r="37" spans="2:97" ht="2.1" customHeight="1" x14ac:dyDescent="0.25">
      <c r="B37" s="26"/>
      <c r="C37" s="3">
        <f t="shared" si="6"/>
        <v>18</v>
      </c>
      <c r="D37" s="2">
        <f t="shared" si="7"/>
        <v>1</v>
      </c>
      <c r="E37" s="2">
        <f t="shared" si="8"/>
        <v>18</v>
      </c>
      <c r="F37" s="2"/>
      <c r="H37" s="1">
        <v>1</v>
      </c>
      <c r="I37" s="1">
        <v>1</v>
      </c>
      <c r="J37" s="1">
        <v>1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B37" s="64"/>
      <c r="BC37" s="64"/>
      <c r="BE37" s="33">
        <f>_xlfn.IFS(ISNUMBER(SEARCH($BL$3,BF37)),$BM$3,ISNUMBER(SEARCH($BL$4,BF37)),$BM$4,ISNUMBER(SEARCH($BL$5,BF37)),$BM$5,ISNUMBER(SEARCH($BL$6,BF37)),$BM$6,ISNUMBER(SEARCH($BL$7,BF37)),$BM$7,ISNUMBER(SEARCH($BL$8,BF37)),$BM$8)</f>
        <v>2</v>
      </c>
      <c r="BF37" s="68" t="s">
        <v>155</v>
      </c>
      <c r="BG37" s="68">
        <v>4233.9180999999999</v>
      </c>
      <c r="BH37" s="68">
        <v>1</v>
      </c>
      <c r="BI37" s="68">
        <v>0</v>
      </c>
      <c r="BK37" s="196" t="s">
        <v>1585</v>
      </c>
      <c r="BL37" s="196" t="s">
        <v>1585</v>
      </c>
      <c r="BM37" s="196" t="s">
        <v>1585</v>
      </c>
      <c r="BN37" s="196"/>
      <c r="BO37" s="198">
        <v>5.9475119999999997</v>
      </c>
      <c r="BP37" s="198">
        <v>5.9475119999999997</v>
      </c>
      <c r="BQ37" s="198">
        <v>5.9475119999999997</v>
      </c>
      <c r="BR37" s="198">
        <v>5.9475119999999997</v>
      </c>
      <c r="BS37" s="198">
        <v>0</v>
      </c>
      <c r="BT37" s="198">
        <v>0</v>
      </c>
      <c r="BU37" s="198">
        <v>0</v>
      </c>
      <c r="BV37" s="198">
        <v>0</v>
      </c>
      <c r="BW37" s="198">
        <v>5.9475119999999997</v>
      </c>
      <c r="BX37" s="198">
        <v>5.9475119999999997</v>
      </c>
      <c r="BY37" s="198">
        <v>5.9475119999999997</v>
      </c>
      <c r="BZ37" s="198">
        <v>5.9475119999999997</v>
      </c>
      <c r="CA37" s="198">
        <v>5.9475119999999997</v>
      </c>
      <c r="CB37" s="198">
        <v>5.9475119999999997</v>
      </c>
      <c r="CC37" s="198">
        <v>5.9475119999999997</v>
      </c>
      <c r="CD37" s="198">
        <v>5.9475119999999997</v>
      </c>
      <c r="CE37" s="198">
        <v>5.9475119999999997</v>
      </c>
      <c r="CF37" s="198">
        <v>5.9475119999999997</v>
      </c>
      <c r="CG37" s="198">
        <v>5.9475119999999997</v>
      </c>
      <c r="CH37" s="198">
        <v>5.9475119999999997</v>
      </c>
      <c r="CJ37" s="199">
        <v>45</v>
      </c>
      <c r="CK37" s="199">
        <v>45</v>
      </c>
      <c r="CL37" s="199">
        <v>45</v>
      </c>
      <c r="CM37" s="199">
        <v>45</v>
      </c>
      <c r="CN37" s="199">
        <v>45</v>
      </c>
      <c r="CO37" s="199">
        <v>45</v>
      </c>
      <c r="CP37" s="199">
        <v>45</v>
      </c>
      <c r="CQ37" s="199">
        <v>45</v>
      </c>
      <c r="CR37" s="199">
        <v>45</v>
      </c>
      <c r="CS37" s="199">
        <v>45</v>
      </c>
    </row>
    <row r="38" spans="2:97" ht="2.1" customHeight="1" x14ac:dyDescent="0.25">
      <c r="B38" s="26"/>
      <c r="C38" s="3">
        <f t="shared" si="6"/>
        <v>19</v>
      </c>
      <c r="D38" s="2">
        <f t="shared" si="7"/>
        <v>1</v>
      </c>
      <c r="E38" s="2">
        <f t="shared" si="8"/>
        <v>19</v>
      </c>
      <c r="F38" s="2"/>
      <c r="H38" s="1">
        <v>1</v>
      </c>
      <c r="I38" s="1">
        <v>1</v>
      </c>
      <c r="J38" s="1">
        <v>1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B38" s="64"/>
      <c r="BC38" s="64"/>
      <c r="BE38" s="33">
        <f>_xlfn.IFS(ISNUMBER(SEARCH($BL$3,BF38)),$BM$3,ISNUMBER(SEARCH($BL$4,BF38)),$BM$4,ISNUMBER(SEARCH($BL$5,BF38)),$BM$5,ISNUMBER(SEARCH($BL$6,BF38)),$BM$6,ISNUMBER(SEARCH($BL$7,BF38)),$BM$7,ISNUMBER(SEARCH($BL$8,BF38)),$BM$8)</f>
        <v>2</v>
      </c>
      <c r="BF38" s="68" t="s">
        <v>157</v>
      </c>
      <c r="BG38" s="68">
        <v>4286.3182999999999</v>
      </c>
      <c r="BH38" s="68">
        <v>1</v>
      </c>
      <c r="BI38" s="68">
        <v>0</v>
      </c>
      <c r="BK38" s="196" t="s">
        <v>1585</v>
      </c>
      <c r="BL38" s="196" t="s">
        <v>1585</v>
      </c>
      <c r="BM38" s="196" t="s">
        <v>1585</v>
      </c>
      <c r="BN38" s="196"/>
      <c r="BO38" s="198">
        <v>5.9475119999999997</v>
      </c>
      <c r="BP38" s="198">
        <v>5.9475119999999997</v>
      </c>
      <c r="BQ38" s="198">
        <v>5.9475119999999997</v>
      </c>
      <c r="BR38" s="198">
        <v>5.9475119999999997</v>
      </c>
      <c r="BS38" s="198">
        <v>0</v>
      </c>
      <c r="BT38" s="198">
        <v>0</v>
      </c>
      <c r="BU38" s="198">
        <v>0</v>
      </c>
      <c r="BV38" s="198">
        <v>0</v>
      </c>
      <c r="BW38" s="198">
        <v>5.9475119999999997</v>
      </c>
      <c r="BX38" s="198">
        <v>5.9475119999999997</v>
      </c>
      <c r="BY38" s="198">
        <v>5.9475119999999997</v>
      </c>
      <c r="BZ38" s="198">
        <v>5.9475119999999997</v>
      </c>
      <c r="CA38" s="198">
        <v>5.9475119999999997</v>
      </c>
      <c r="CB38" s="198">
        <v>5.9475119999999997</v>
      </c>
      <c r="CC38" s="198">
        <v>5.9475119999999997</v>
      </c>
      <c r="CD38" s="198">
        <v>5.9475119999999997</v>
      </c>
      <c r="CE38" s="198">
        <v>5.9475119999999997</v>
      </c>
      <c r="CF38" s="198">
        <v>5.9475119999999997</v>
      </c>
      <c r="CG38" s="198">
        <v>5.9475119999999997</v>
      </c>
      <c r="CH38" s="198">
        <v>5.9475119999999997</v>
      </c>
      <c r="CJ38" s="199">
        <v>45</v>
      </c>
      <c r="CK38" s="199">
        <v>45</v>
      </c>
      <c r="CL38" s="199">
        <v>45</v>
      </c>
      <c r="CM38" s="199">
        <v>45</v>
      </c>
      <c r="CN38" s="199">
        <v>45</v>
      </c>
      <c r="CO38" s="199">
        <v>45</v>
      </c>
      <c r="CP38" s="199">
        <v>45</v>
      </c>
      <c r="CQ38" s="199">
        <v>45</v>
      </c>
      <c r="CR38" s="199">
        <v>45</v>
      </c>
      <c r="CS38" s="199">
        <v>45</v>
      </c>
    </row>
    <row r="39" spans="2:97" ht="2.1" customHeight="1" x14ac:dyDescent="0.25">
      <c r="B39" s="26"/>
      <c r="C39" s="3">
        <f t="shared" si="6"/>
        <v>20</v>
      </c>
      <c r="D39" s="2">
        <f t="shared" si="7"/>
        <v>1</v>
      </c>
      <c r="E39" s="2">
        <f t="shared" si="8"/>
        <v>20</v>
      </c>
      <c r="F39" s="2"/>
      <c r="H39" s="1">
        <v>1</v>
      </c>
      <c r="I39" s="1">
        <v>1</v>
      </c>
      <c r="J39" s="1">
        <v>1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B39" s="64"/>
      <c r="BC39" s="64"/>
      <c r="BE39" s="33">
        <f>_xlfn.IFS(ISNUMBER(SEARCH($BL$3,BF39)),$BM$3,ISNUMBER(SEARCH($BL$4,BF39)),$BM$4,ISNUMBER(SEARCH($BL$5,BF39)),$BM$5,ISNUMBER(SEARCH($BL$6,BF39)),$BM$6,ISNUMBER(SEARCH($BL$7,BF39)),$BM$7,ISNUMBER(SEARCH($BL$8,BF39)),$BM$8)</f>
        <v>2</v>
      </c>
      <c r="BF39" s="68" t="s">
        <v>158</v>
      </c>
      <c r="BG39" s="68">
        <v>4342.7754000000004</v>
      </c>
      <c r="BH39" s="68">
        <v>1</v>
      </c>
      <c r="BI39" s="68">
        <v>0</v>
      </c>
      <c r="BK39" s="196" t="s">
        <v>1585</v>
      </c>
      <c r="BL39" s="196" t="s">
        <v>1585</v>
      </c>
      <c r="BM39" s="196" t="s">
        <v>1585</v>
      </c>
      <c r="BN39" s="196"/>
      <c r="BO39" s="198">
        <v>5.9475119999999997</v>
      </c>
      <c r="BP39" s="198">
        <v>5.9475119999999997</v>
      </c>
      <c r="BQ39" s="198">
        <v>5.9475119999999997</v>
      </c>
      <c r="BR39" s="198">
        <v>5.9475119999999997</v>
      </c>
      <c r="BS39" s="198">
        <v>0</v>
      </c>
      <c r="BT39" s="198">
        <v>0</v>
      </c>
      <c r="BU39" s="198">
        <v>0</v>
      </c>
      <c r="BV39" s="198">
        <v>0</v>
      </c>
      <c r="BW39" s="198">
        <v>5.9475119999999997</v>
      </c>
      <c r="BX39" s="198">
        <v>5.9475119999999997</v>
      </c>
      <c r="BY39" s="198">
        <v>5.9475119999999997</v>
      </c>
      <c r="BZ39" s="198">
        <v>5.9475119999999997</v>
      </c>
      <c r="CA39" s="198">
        <v>5.9475119999999997</v>
      </c>
      <c r="CB39" s="198">
        <v>5.9475119999999997</v>
      </c>
      <c r="CC39" s="198">
        <v>5.9475119999999997</v>
      </c>
      <c r="CD39" s="198">
        <v>5.9475119999999997</v>
      </c>
      <c r="CE39" s="198">
        <v>5.9475119999999997</v>
      </c>
      <c r="CF39" s="198">
        <v>5.9475119999999997</v>
      </c>
      <c r="CG39" s="198">
        <v>5.9475119999999997</v>
      </c>
      <c r="CH39" s="198">
        <v>5.9475119999999997</v>
      </c>
      <c r="CJ39" s="199">
        <v>45</v>
      </c>
      <c r="CK39" s="199">
        <v>45</v>
      </c>
      <c r="CL39" s="199">
        <v>45</v>
      </c>
      <c r="CM39" s="199">
        <v>45</v>
      </c>
      <c r="CN39" s="199">
        <v>45</v>
      </c>
      <c r="CO39" s="199">
        <v>45</v>
      </c>
      <c r="CP39" s="199">
        <v>45</v>
      </c>
      <c r="CQ39" s="199">
        <v>45</v>
      </c>
      <c r="CR39" s="199">
        <v>45</v>
      </c>
      <c r="CS39" s="199">
        <v>45</v>
      </c>
    </row>
    <row r="40" spans="2:97" ht="2.1" customHeight="1" x14ac:dyDescent="0.25">
      <c r="B40" s="26"/>
      <c r="C40" s="3">
        <f t="shared" si="6"/>
        <v>21</v>
      </c>
      <c r="D40" s="2">
        <f t="shared" si="7"/>
        <v>2</v>
      </c>
      <c r="E40" s="2">
        <f t="shared" si="8"/>
        <v>1</v>
      </c>
      <c r="F40" s="2"/>
      <c r="H40" s="1">
        <v>1</v>
      </c>
      <c r="I40" s="1">
        <v>1</v>
      </c>
      <c r="J40" s="1">
        <v>1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B40" s="64"/>
      <c r="BC40" s="64"/>
      <c r="BE40" s="33">
        <f>_xlfn.IFS(ISNUMBER(SEARCH($BL$3,BF40)),$BM$3,ISNUMBER(SEARCH($BL$4,BF40)),$BM$4,ISNUMBER(SEARCH($BL$5,BF40)),$BM$5,ISNUMBER(SEARCH($BL$6,BF40)),$BM$6,ISNUMBER(SEARCH($BL$7,BF40)),$BM$7,ISNUMBER(SEARCH($BL$8,BF40)),$BM$8)</f>
        <v>2</v>
      </c>
      <c r="BF40" s="68" t="s">
        <v>161</v>
      </c>
      <c r="BG40" s="68">
        <v>4399.9771000000001</v>
      </c>
      <c r="BH40" s="68">
        <v>1</v>
      </c>
      <c r="BI40" s="68">
        <v>0</v>
      </c>
      <c r="BK40" s="196" t="s">
        <v>1585</v>
      </c>
      <c r="BL40" s="196" t="s">
        <v>1585</v>
      </c>
      <c r="BM40" s="196" t="s">
        <v>1585</v>
      </c>
      <c r="BN40" s="196"/>
      <c r="BO40" s="198">
        <v>5.9475119999999997</v>
      </c>
      <c r="BP40" s="198">
        <v>5.9475119999999997</v>
      </c>
      <c r="BQ40" s="198">
        <v>5.9475119999999997</v>
      </c>
      <c r="BR40" s="198">
        <v>5.9475119999999997</v>
      </c>
      <c r="BS40" s="198">
        <v>0</v>
      </c>
      <c r="BT40" s="198">
        <v>0</v>
      </c>
      <c r="BU40" s="198">
        <v>0</v>
      </c>
      <c r="BV40" s="198">
        <v>0</v>
      </c>
      <c r="BW40" s="198">
        <v>5.9475119999999997</v>
      </c>
      <c r="BX40" s="198">
        <v>5.9475119999999997</v>
      </c>
      <c r="BY40" s="198">
        <v>5.9475119999999997</v>
      </c>
      <c r="BZ40" s="198">
        <v>5.9475119999999997</v>
      </c>
      <c r="CA40" s="198">
        <v>5.9475119999999997</v>
      </c>
      <c r="CB40" s="198">
        <v>5.9475119999999997</v>
      </c>
      <c r="CC40" s="198">
        <v>5.9475119999999997</v>
      </c>
      <c r="CD40" s="198">
        <v>5.9475119999999997</v>
      </c>
      <c r="CE40" s="198">
        <v>5.9475119999999997</v>
      </c>
      <c r="CF40" s="198">
        <v>5.9475119999999997</v>
      </c>
      <c r="CG40" s="198">
        <v>5.9475119999999997</v>
      </c>
      <c r="CH40" s="198">
        <v>5.9475119999999997</v>
      </c>
      <c r="CJ40" s="199">
        <v>45</v>
      </c>
      <c r="CK40" s="199">
        <v>45</v>
      </c>
      <c r="CL40" s="199">
        <v>45</v>
      </c>
      <c r="CM40" s="199">
        <v>45</v>
      </c>
      <c r="CN40" s="199">
        <v>45</v>
      </c>
      <c r="CO40" s="199">
        <v>45</v>
      </c>
      <c r="CP40" s="199">
        <v>45</v>
      </c>
      <c r="CQ40" s="199">
        <v>45</v>
      </c>
      <c r="CR40" s="199">
        <v>45</v>
      </c>
      <c r="CS40" s="199">
        <v>45</v>
      </c>
    </row>
    <row r="41" spans="2:97" ht="2.1" customHeight="1" x14ac:dyDescent="0.25">
      <c r="B41" s="26"/>
      <c r="C41" s="3">
        <f t="shared" si="6"/>
        <v>22</v>
      </c>
      <c r="D41" s="2">
        <f t="shared" si="7"/>
        <v>2</v>
      </c>
      <c r="E41" s="2">
        <f t="shared" si="8"/>
        <v>2</v>
      </c>
      <c r="F41" s="2"/>
      <c r="H41" s="1">
        <v>1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B41" s="64"/>
      <c r="BC41" s="64"/>
      <c r="BE41" s="33">
        <f>_xlfn.IFS(ISNUMBER(SEARCH($BL$3,BF41)),$BM$3,ISNUMBER(SEARCH($BL$4,BF41)),$BM$4,ISNUMBER(SEARCH($BL$5,BF41)),$BM$5,ISNUMBER(SEARCH($BL$6,BF41)),$BM$6,ISNUMBER(SEARCH($BL$7,BF41)),$BM$7,ISNUMBER(SEARCH($BL$8,BF41)),$BM$8)</f>
        <v>2</v>
      </c>
      <c r="BF41" s="68" t="s">
        <v>162</v>
      </c>
      <c r="BG41" s="68">
        <v>4406.4889000000003</v>
      </c>
      <c r="BH41" s="68">
        <v>1</v>
      </c>
      <c r="BI41" s="68">
        <v>0</v>
      </c>
      <c r="BK41" s="196" t="s">
        <v>1585</v>
      </c>
      <c r="BL41" s="196" t="s">
        <v>1585</v>
      </c>
      <c r="BM41" s="196" t="s">
        <v>1585</v>
      </c>
      <c r="BN41" s="196"/>
      <c r="BO41" s="198">
        <v>5.9475119999999997</v>
      </c>
      <c r="BP41" s="198">
        <v>5.9475119999999997</v>
      </c>
      <c r="BQ41" s="198">
        <v>5.9475119999999997</v>
      </c>
      <c r="BR41" s="198">
        <v>5.9475119999999997</v>
      </c>
      <c r="BS41" s="198">
        <v>0</v>
      </c>
      <c r="BT41" s="198">
        <v>0</v>
      </c>
      <c r="BU41" s="198">
        <v>5.9475119999999997</v>
      </c>
      <c r="BV41" s="198">
        <v>5.9475119999999997</v>
      </c>
      <c r="BW41" s="198">
        <v>5.9475119999999997</v>
      </c>
      <c r="BX41" s="198">
        <v>5.9475119999999997</v>
      </c>
      <c r="BY41" s="198">
        <v>5.9475119999999997</v>
      </c>
      <c r="BZ41" s="198">
        <v>5.9475119999999997</v>
      </c>
      <c r="CA41" s="198">
        <v>5.9475119999999997</v>
      </c>
      <c r="CB41" s="198">
        <v>5.9475119999999997</v>
      </c>
      <c r="CC41" s="198">
        <v>5.9475119999999997</v>
      </c>
      <c r="CD41" s="198">
        <v>5.9475119999999997</v>
      </c>
      <c r="CE41" s="198">
        <v>5.9475119999999997</v>
      </c>
      <c r="CF41" s="198">
        <v>5.9475119999999997</v>
      </c>
      <c r="CG41" s="198">
        <v>5.9475119999999997</v>
      </c>
      <c r="CH41" s="198">
        <v>5.9475119999999997</v>
      </c>
      <c r="CJ41" s="199">
        <v>45</v>
      </c>
      <c r="CK41" s="199">
        <v>45</v>
      </c>
      <c r="CL41" s="199">
        <v>45</v>
      </c>
      <c r="CM41" s="199">
        <v>45</v>
      </c>
      <c r="CN41" s="199">
        <v>45</v>
      </c>
      <c r="CO41" s="199">
        <v>45</v>
      </c>
      <c r="CP41" s="199">
        <v>45</v>
      </c>
      <c r="CQ41" s="199">
        <v>45</v>
      </c>
      <c r="CR41" s="199">
        <v>45</v>
      </c>
      <c r="CS41" s="199">
        <v>45</v>
      </c>
    </row>
    <row r="42" spans="2:97" ht="2.1" customHeight="1" x14ac:dyDescent="0.25">
      <c r="B42" s="26"/>
      <c r="C42" s="3">
        <f t="shared" si="6"/>
        <v>23</v>
      </c>
      <c r="D42" s="2">
        <f t="shared" si="7"/>
        <v>2</v>
      </c>
      <c r="E42" s="2">
        <f t="shared" si="8"/>
        <v>3</v>
      </c>
      <c r="F42" s="2"/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0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B42" s="64"/>
      <c r="BC42" s="64"/>
      <c r="BE42" s="33">
        <f>_xlfn.IFS(ISNUMBER(SEARCH($BL$3,BF42)),$BM$3,ISNUMBER(SEARCH($BL$4,BF42)),$BM$4,ISNUMBER(SEARCH($BL$5,BF42)),$BM$5,ISNUMBER(SEARCH($BL$6,BF42)),$BM$6,ISNUMBER(SEARCH($BL$7,BF42)),$BM$7,ISNUMBER(SEARCH($BL$8,BF42)),$BM$8)</f>
        <v>2</v>
      </c>
      <c r="BF42" s="68" t="s">
        <v>166</v>
      </c>
      <c r="BG42" s="68">
        <v>4409.9409999999998</v>
      </c>
      <c r="BH42" s="68">
        <v>1</v>
      </c>
      <c r="BI42" s="68">
        <v>0</v>
      </c>
      <c r="BK42" s="196" t="s">
        <v>1585</v>
      </c>
      <c r="BL42" s="196" t="s">
        <v>1585</v>
      </c>
      <c r="BM42" s="196" t="s">
        <v>1585</v>
      </c>
      <c r="BN42" s="196"/>
      <c r="BO42" s="198">
        <v>5.9475119999999997</v>
      </c>
      <c r="BP42" s="198">
        <v>5.9475119999999997</v>
      </c>
      <c r="BQ42" s="198">
        <v>5.9475119999999997</v>
      </c>
      <c r="BR42" s="198">
        <v>5.9475119999999997</v>
      </c>
      <c r="BS42" s="198">
        <v>5.9475119999999997</v>
      </c>
      <c r="BT42" s="198">
        <v>0</v>
      </c>
      <c r="BU42" s="198">
        <v>5.9475119999999997</v>
      </c>
      <c r="BV42" s="198">
        <v>5.9475119999999997</v>
      </c>
      <c r="BW42" s="198">
        <v>5.9475119999999997</v>
      </c>
      <c r="BX42" s="198">
        <v>5.9475119999999997</v>
      </c>
      <c r="BY42" s="198">
        <v>5.9475119999999997</v>
      </c>
      <c r="BZ42" s="198">
        <v>5.9475119999999997</v>
      </c>
      <c r="CA42" s="198">
        <v>5.9475119999999997</v>
      </c>
      <c r="CB42" s="198">
        <v>5.9475119999999997</v>
      </c>
      <c r="CC42" s="198">
        <v>5.9475119999999997</v>
      </c>
      <c r="CD42" s="198">
        <v>5.9475119999999997</v>
      </c>
      <c r="CE42" s="198">
        <v>5.9475119999999997</v>
      </c>
      <c r="CF42" s="198">
        <v>5.9475119999999997</v>
      </c>
      <c r="CG42" s="198">
        <v>5.9475119999999997</v>
      </c>
      <c r="CH42" s="198">
        <v>5.9475119999999997</v>
      </c>
      <c r="CJ42" s="199">
        <v>45</v>
      </c>
      <c r="CK42" s="199">
        <v>45</v>
      </c>
      <c r="CL42" s="199">
        <v>45</v>
      </c>
      <c r="CM42" s="199">
        <v>45</v>
      </c>
      <c r="CN42" s="199">
        <v>45</v>
      </c>
      <c r="CO42" s="199">
        <v>45</v>
      </c>
      <c r="CP42" s="199">
        <v>45</v>
      </c>
      <c r="CQ42" s="199">
        <v>45</v>
      </c>
      <c r="CR42" s="199">
        <v>45</v>
      </c>
      <c r="CS42" s="199">
        <v>45</v>
      </c>
    </row>
    <row r="43" spans="2:97" ht="2.1" customHeight="1" x14ac:dyDescent="0.25">
      <c r="B43" s="26"/>
      <c r="C43" s="3">
        <f t="shared" si="6"/>
        <v>24</v>
      </c>
      <c r="D43" s="2">
        <f t="shared" si="7"/>
        <v>2</v>
      </c>
      <c r="E43" s="2">
        <f t="shared" si="8"/>
        <v>4</v>
      </c>
      <c r="F43" s="2"/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B43" s="64"/>
      <c r="BC43" s="64"/>
      <c r="BE43" s="33">
        <f>_xlfn.IFS(ISNUMBER(SEARCH($BL$3,BF43)),$BM$3,ISNUMBER(SEARCH($BL$4,BF43)),$BM$4,ISNUMBER(SEARCH($BL$5,BF43)),$BM$5,ISNUMBER(SEARCH($BL$6,BF43)),$BM$6,ISNUMBER(SEARCH($BL$7,BF43)),$BM$7,ISNUMBER(SEARCH($BL$8,BF43)),$BM$8)</f>
        <v>2</v>
      </c>
      <c r="BF43" s="68" t="s">
        <v>168</v>
      </c>
      <c r="BG43" s="68">
        <v>4409.9417000000003</v>
      </c>
      <c r="BH43" s="68">
        <v>1</v>
      </c>
      <c r="BI43" s="68">
        <v>0</v>
      </c>
      <c r="BK43" s="196" t="s">
        <v>1585</v>
      </c>
      <c r="BL43" s="196" t="s">
        <v>1585</v>
      </c>
      <c r="BM43" s="196" t="s">
        <v>1585</v>
      </c>
      <c r="BN43" s="196"/>
      <c r="BO43" s="198">
        <v>5.9475119999999997</v>
      </c>
      <c r="BP43" s="198">
        <v>5.9475119999999997</v>
      </c>
      <c r="BQ43" s="198">
        <v>5.9475119999999997</v>
      </c>
      <c r="BR43" s="198">
        <v>5.9475119999999997</v>
      </c>
      <c r="BS43" s="198">
        <v>5.9475119999999997</v>
      </c>
      <c r="BT43" s="198">
        <v>5.9475119999999997</v>
      </c>
      <c r="BU43" s="198">
        <v>5.9475119999999997</v>
      </c>
      <c r="BV43" s="198">
        <v>5.9475119999999997</v>
      </c>
      <c r="BW43" s="198">
        <v>5.9475119999999997</v>
      </c>
      <c r="BX43" s="198">
        <v>5.9475119999999997</v>
      </c>
      <c r="BY43" s="198">
        <v>5.9475119999999997</v>
      </c>
      <c r="BZ43" s="198">
        <v>5.9475119999999997</v>
      </c>
      <c r="CA43" s="198">
        <v>5.9475119999999997</v>
      </c>
      <c r="CB43" s="198">
        <v>5.9475119999999997</v>
      </c>
      <c r="CC43" s="198">
        <v>5.9475119999999997</v>
      </c>
      <c r="CD43" s="198">
        <v>5.9475119999999997</v>
      </c>
      <c r="CE43" s="198">
        <v>5.9475119999999997</v>
      </c>
      <c r="CF43" s="198">
        <v>5.9475119999999997</v>
      </c>
      <c r="CG43" s="198">
        <v>5.9475119999999997</v>
      </c>
      <c r="CH43" s="198">
        <v>5.9475119999999997</v>
      </c>
      <c r="CJ43" s="199">
        <v>45</v>
      </c>
      <c r="CK43" s="199">
        <v>45</v>
      </c>
      <c r="CL43" s="199">
        <v>45</v>
      </c>
      <c r="CM43" s="199">
        <v>45</v>
      </c>
      <c r="CN43" s="199">
        <v>45</v>
      </c>
      <c r="CO43" s="199">
        <v>45</v>
      </c>
      <c r="CP43" s="199">
        <v>45</v>
      </c>
      <c r="CQ43" s="199">
        <v>45</v>
      </c>
      <c r="CR43" s="199">
        <v>45</v>
      </c>
      <c r="CS43" s="199">
        <v>45</v>
      </c>
    </row>
    <row r="44" spans="2:97" ht="2.1" customHeight="1" x14ac:dyDescent="0.25">
      <c r="B44" s="26"/>
      <c r="C44" s="3">
        <f t="shared" si="6"/>
        <v>25</v>
      </c>
      <c r="D44" s="2">
        <f t="shared" si="7"/>
        <v>2</v>
      </c>
      <c r="E44" s="2">
        <f t="shared" si="8"/>
        <v>5</v>
      </c>
      <c r="F44" s="2"/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B44" s="64"/>
      <c r="BC44" s="64"/>
      <c r="BE44" s="33">
        <f>_xlfn.IFS(ISNUMBER(SEARCH($BL$3,BF44)),$BM$3,ISNUMBER(SEARCH($BL$4,BF44)),$BM$4,ISNUMBER(SEARCH($BL$5,BF44)),$BM$5,ISNUMBER(SEARCH($BL$6,BF44)),$BM$6,ISNUMBER(SEARCH($BL$7,BF44)),$BM$7,ISNUMBER(SEARCH($BL$8,BF44)),$BM$8)</f>
        <v>2</v>
      </c>
      <c r="BF44" s="68" t="s">
        <v>171</v>
      </c>
      <c r="BG44" s="68">
        <v>4448.6965</v>
      </c>
      <c r="BH44" s="68">
        <v>1</v>
      </c>
      <c r="BI44" s="68">
        <v>0</v>
      </c>
      <c r="BK44" s="196" t="s">
        <v>1585</v>
      </c>
      <c r="BL44" s="196" t="s">
        <v>1585</v>
      </c>
      <c r="BM44" s="196" t="s">
        <v>1585</v>
      </c>
      <c r="BN44" s="196"/>
      <c r="BO44" s="198">
        <v>5.9475119999999997</v>
      </c>
      <c r="BP44" s="198">
        <v>5.9475119999999997</v>
      </c>
      <c r="BQ44" s="198">
        <v>5.9475119999999997</v>
      </c>
      <c r="BR44" s="198">
        <v>5.9475119999999997</v>
      </c>
      <c r="BS44" s="198">
        <v>5.9475119999999997</v>
      </c>
      <c r="BT44" s="198">
        <v>5.9475119999999997</v>
      </c>
      <c r="BU44" s="198">
        <v>5.9475119999999997</v>
      </c>
      <c r="BV44" s="198">
        <v>5.9475119999999997</v>
      </c>
      <c r="BW44" s="198">
        <v>5.9475119999999997</v>
      </c>
      <c r="BX44" s="198">
        <v>5.9475119999999997</v>
      </c>
      <c r="BY44" s="198">
        <v>5.9475119999999997</v>
      </c>
      <c r="BZ44" s="198">
        <v>5.9475119999999997</v>
      </c>
      <c r="CA44" s="198">
        <v>5.9475119999999997</v>
      </c>
      <c r="CB44" s="198">
        <v>5.9475119999999997</v>
      </c>
      <c r="CC44" s="198">
        <v>5.9475119999999997</v>
      </c>
      <c r="CD44" s="198">
        <v>5.9475119999999997</v>
      </c>
      <c r="CE44" s="198">
        <v>5.9475119999999997</v>
      </c>
      <c r="CF44" s="198">
        <v>5.9475119999999997</v>
      </c>
      <c r="CG44" s="198">
        <v>5.9475119999999997</v>
      </c>
      <c r="CH44" s="198">
        <v>5.9475119999999997</v>
      </c>
      <c r="CJ44" s="199">
        <v>45</v>
      </c>
      <c r="CK44" s="199">
        <v>45</v>
      </c>
      <c r="CL44" s="199">
        <v>45</v>
      </c>
      <c r="CM44" s="199">
        <v>45</v>
      </c>
      <c r="CN44" s="199">
        <v>45</v>
      </c>
      <c r="CO44" s="199">
        <v>45</v>
      </c>
      <c r="CP44" s="199">
        <v>45</v>
      </c>
      <c r="CQ44" s="199">
        <v>45</v>
      </c>
      <c r="CR44" s="199">
        <v>45</v>
      </c>
      <c r="CS44" s="199">
        <v>45</v>
      </c>
    </row>
    <row r="45" spans="2:97" ht="2.1" customHeight="1" x14ac:dyDescent="0.25">
      <c r="B45" s="26"/>
      <c r="C45" s="3">
        <f t="shared" si="6"/>
        <v>26</v>
      </c>
      <c r="D45" s="2">
        <f t="shared" si="7"/>
        <v>2</v>
      </c>
      <c r="E45" s="2">
        <f t="shared" si="8"/>
        <v>6</v>
      </c>
      <c r="F45" s="2"/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B45" s="64"/>
      <c r="BC45" s="64"/>
      <c r="BE45" s="33">
        <f>_xlfn.IFS(ISNUMBER(SEARCH($BL$3,BF45)),$BM$3,ISNUMBER(SEARCH($BL$4,BF45)),$BM$4,ISNUMBER(SEARCH($BL$5,BF45)),$BM$5,ISNUMBER(SEARCH($BL$6,BF45)),$BM$6,ISNUMBER(SEARCH($BL$7,BF45)),$BM$7,ISNUMBER(SEARCH($BL$8,BF45)),$BM$8)</f>
        <v>2</v>
      </c>
      <c r="BF45" s="68" t="s">
        <v>64</v>
      </c>
      <c r="BG45" s="68">
        <v>4510.8239999999996</v>
      </c>
      <c r="BH45" s="68">
        <v>1</v>
      </c>
      <c r="BI45" s="68">
        <v>0</v>
      </c>
      <c r="BK45" s="196" t="s">
        <v>1585</v>
      </c>
      <c r="BL45" s="196" t="s">
        <v>1585</v>
      </c>
      <c r="BM45" s="196" t="s">
        <v>1585</v>
      </c>
      <c r="BN45" s="196"/>
      <c r="BO45" s="198">
        <v>5.9475119999999997</v>
      </c>
      <c r="BP45" s="198">
        <v>5.9475119999999997</v>
      </c>
      <c r="BQ45" s="198">
        <v>5.9475119999999997</v>
      </c>
      <c r="BR45" s="198">
        <v>5.9475119999999997</v>
      </c>
      <c r="BS45" s="198">
        <v>5.9475119999999997</v>
      </c>
      <c r="BT45" s="198">
        <v>5.9475119999999997</v>
      </c>
      <c r="BU45" s="198">
        <v>5.9475119999999997</v>
      </c>
      <c r="BV45" s="198">
        <v>5.9475119999999997</v>
      </c>
      <c r="BW45" s="198">
        <v>5.9475119999999997</v>
      </c>
      <c r="BX45" s="198">
        <v>5.9475119999999997</v>
      </c>
      <c r="BY45" s="198">
        <v>5.9475119999999997</v>
      </c>
      <c r="BZ45" s="198">
        <v>5.9475119999999997</v>
      </c>
      <c r="CA45" s="198">
        <v>5.9475119999999997</v>
      </c>
      <c r="CB45" s="198">
        <v>5.9475119999999997</v>
      </c>
      <c r="CC45" s="198">
        <v>5.9475119999999997</v>
      </c>
      <c r="CD45" s="198">
        <v>5.9475119999999997</v>
      </c>
      <c r="CE45" s="198">
        <v>5.9475119999999997</v>
      </c>
      <c r="CF45" s="198">
        <v>5.9475119999999997</v>
      </c>
      <c r="CG45" s="198">
        <v>5.9475119999999997</v>
      </c>
      <c r="CH45" s="198">
        <v>5.9475119999999997</v>
      </c>
      <c r="CJ45" s="199">
        <v>45</v>
      </c>
      <c r="CK45" s="199">
        <v>45</v>
      </c>
      <c r="CL45" s="199">
        <v>45</v>
      </c>
      <c r="CM45" s="199">
        <v>45</v>
      </c>
      <c r="CN45" s="199">
        <v>45</v>
      </c>
      <c r="CO45" s="199">
        <v>45</v>
      </c>
      <c r="CP45" s="199">
        <v>45</v>
      </c>
      <c r="CQ45" s="199">
        <v>45</v>
      </c>
      <c r="CR45" s="199">
        <v>45</v>
      </c>
      <c r="CS45" s="199">
        <v>45</v>
      </c>
    </row>
    <row r="46" spans="2:97" ht="2.1" customHeight="1" x14ac:dyDescent="0.25">
      <c r="B46" s="26"/>
      <c r="C46" s="3">
        <f t="shared" si="6"/>
        <v>27</v>
      </c>
      <c r="D46" s="2">
        <f t="shared" si="7"/>
        <v>2</v>
      </c>
      <c r="E46" s="2">
        <f t="shared" si="8"/>
        <v>7</v>
      </c>
      <c r="F46" s="2"/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B46" s="64"/>
      <c r="BC46" s="64"/>
      <c r="BE46" s="33">
        <f>_xlfn.IFS(ISNUMBER(SEARCH($BL$3,BF46)),$BM$3,ISNUMBER(SEARCH($BL$4,BF46)),$BM$4,ISNUMBER(SEARCH($BL$5,BF46)),$BM$5,ISNUMBER(SEARCH($BL$6,BF46)),$BM$6,ISNUMBER(SEARCH($BL$7,BF46)),$BM$7,ISNUMBER(SEARCH($BL$8,BF46)),$BM$8)</f>
        <v>3</v>
      </c>
      <c r="BF46" s="190" t="s">
        <v>123</v>
      </c>
      <c r="BG46" s="191">
        <v>1.0000000000000001E-5</v>
      </c>
      <c r="BH46" s="190">
        <v>1</v>
      </c>
      <c r="BI46" s="190">
        <v>0</v>
      </c>
      <c r="BK46" s="196" t="s">
        <v>1585</v>
      </c>
      <c r="BL46" s="196" t="s">
        <v>1585</v>
      </c>
      <c r="BM46" s="196" t="s">
        <v>1585</v>
      </c>
      <c r="BN46" s="196"/>
      <c r="BO46" s="198">
        <v>5.9475119999999997</v>
      </c>
      <c r="BP46" s="198">
        <v>5.9475119999999997</v>
      </c>
      <c r="BQ46" s="198">
        <v>5.9475119999999997</v>
      </c>
      <c r="BR46" s="198">
        <v>5.9475119999999997</v>
      </c>
      <c r="BS46" s="198">
        <v>5.9475119999999997</v>
      </c>
      <c r="BT46" s="198">
        <v>5.9475119999999997</v>
      </c>
      <c r="BU46" s="198">
        <v>5.9475119999999997</v>
      </c>
      <c r="BV46" s="198">
        <v>5.9475119999999997</v>
      </c>
      <c r="BW46" s="198">
        <v>5.9475119999999997</v>
      </c>
      <c r="BX46" s="198">
        <v>5.9475119999999997</v>
      </c>
      <c r="BY46" s="198">
        <v>5.9475119999999997</v>
      </c>
      <c r="BZ46" s="198">
        <v>5.9475119999999997</v>
      </c>
      <c r="CA46" s="198">
        <v>5.9475119999999997</v>
      </c>
      <c r="CB46" s="198">
        <v>5.9475119999999997</v>
      </c>
      <c r="CC46" s="198">
        <v>5.9475119999999997</v>
      </c>
      <c r="CD46" s="198">
        <v>5.9475119999999997</v>
      </c>
      <c r="CE46" s="198">
        <v>5.9475119999999997</v>
      </c>
      <c r="CF46" s="198">
        <v>5.9475119999999997</v>
      </c>
      <c r="CG46" s="198">
        <v>5.9475119999999997</v>
      </c>
      <c r="CH46" s="198">
        <v>5.9475119999999997</v>
      </c>
      <c r="CJ46" s="199">
        <v>45</v>
      </c>
      <c r="CK46" s="199">
        <v>45</v>
      </c>
      <c r="CL46" s="199">
        <v>45</v>
      </c>
      <c r="CM46" s="199">
        <v>45</v>
      </c>
      <c r="CN46" s="199">
        <v>45</v>
      </c>
      <c r="CO46" s="199">
        <v>45</v>
      </c>
      <c r="CP46" s="199">
        <v>45</v>
      </c>
      <c r="CQ46" s="199">
        <v>45</v>
      </c>
      <c r="CR46" s="199">
        <v>45</v>
      </c>
      <c r="CS46" s="199">
        <v>45</v>
      </c>
    </row>
    <row r="47" spans="2:97" ht="4.5" customHeight="1" x14ac:dyDescent="0.25">
      <c r="B47" s="26"/>
      <c r="C47" s="3">
        <f t="shared" si="6"/>
        <v>28</v>
      </c>
      <c r="D47" s="2">
        <f t="shared" si="7"/>
        <v>2</v>
      </c>
      <c r="E47" s="2">
        <f t="shared" si="8"/>
        <v>8</v>
      </c>
      <c r="F47" s="2"/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B47" s="64"/>
      <c r="BC47" s="64"/>
      <c r="BE47" s="33">
        <f>_xlfn.IFS(ISNUMBER(SEARCH($BL$3,BF47)),$BM$3,ISNUMBER(SEARCH($BL$4,BF47)),$BM$4,ISNUMBER(SEARCH($BL$5,BF47)),$BM$5,ISNUMBER(SEARCH($BL$6,BF47)),$BM$6,ISNUMBER(SEARCH($BL$7,BF47)),$BM$7,ISNUMBER(SEARCH($BL$8,BF47)),$BM$8)</f>
        <v>4</v>
      </c>
      <c r="BF47" s="190" t="s">
        <v>177</v>
      </c>
      <c r="BG47" s="190">
        <v>9.9999990000000007E-3</v>
      </c>
      <c r="BH47" s="190">
        <v>1</v>
      </c>
      <c r="BI47" s="190">
        <v>0</v>
      </c>
      <c r="BK47" s="196" t="s">
        <v>1585</v>
      </c>
      <c r="BL47" s="196" t="s">
        <v>1585</v>
      </c>
      <c r="BM47" s="196" t="s">
        <v>1585</v>
      </c>
      <c r="BN47" s="196"/>
      <c r="BO47" s="198">
        <v>5.9475119999999997</v>
      </c>
      <c r="BP47" s="198">
        <v>5.9475119999999997</v>
      </c>
      <c r="BQ47" s="198">
        <v>5.9475119999999997</v>
      </c>
      <c r="BR47" s="198">
        <v>5.9475119999999997</v>
      </c>
      <c r="BS47" s="198">
        <v>5.9475119999999997</v>
      </c>
      <c r="BT47" s="198">
        <v>5.9475119999999997</v>
      </c>
      <c r="BU47" s="198">
        <v>5.9475119999999997</v>
      </c>
      <c r="BV47" s="198">
        <v>5.9475119999999997</v>
      </c>
      <c r="BW47" s="198">
        <v>5.9475119999999997</v>
      </c>
      <c r="BX47" s="198">
        <v>5.9475119999999997</v>
      </c>
      <c r="BY47" s="198">
        <v>5.9475119999999997</v>
      </c>
      <c r="BZ47" s="198">
        <v>5.9475119999999997</v>
      </c>
      <c r="CA47" s="198">
        <v>5.9475119999999997</v>
      </c>
      <c r="CB47" s="198">
        <v>5.9475119999999997</v>
      </c>
      <c r="CC47" s="198">
        <v>5.9475119999999997</v>
      </c>
      <c r="CD47" s="198">
        <v>5.9475119999999997</v>
      </c>
      <c r="CE47" s="198">
        <v>5.9475119999999997</v>
      </c>
      <c r="CF47" s="198">
        <v>5.9475119999999997</v>
      </c>
      <c r="CG47" s="198">
        <v>5.9475119999999997</v>
      </c>
      <c r="CH47" s="198">
        <v>5.9475119999999997</v>
      </c>
      <c r="CJ47" s="199">
        <v>45</v>
      </c>
      <c r="CK47" s="199">
        <v>45</v>
      </c>
      <c r="CL47" s="199">
        <v>45</v>
      </c>
      <c r="CM47" s="199">
        <v>45</v>
      </c>
      <c r="CN47" s="199">
        <v>45</v>
      </c>
      <c r="CO47" s="199">
        <v>45</v>
      </c>
      <c r="CP47" s="199">
        <v>45</v>
      </c>
      <c r="CQ47" s="199">
        <v>45</v>
      </c>
      <c r="CR47" s="199">
        <v>45</v>
      </c>
      <c r="CS47" s="199">
        <v>45</v>
      </c>
    </row>
    <row r="48" spans="2:97" ht="4.5" customHeight="1" x14ac:dyDescent="0.25">
      <c r="B48" s="26"/>
      <c r="C48" s="3">
        <f t="shared" si="6"/>
        <v>29</v>
      </c>
      <c r="D48" s="2">
        <f t="shared" si="7"/>
        <v>2</v>
      </c>
      <c r="E48" s="2">
        <f t="shared" si="8"/>
        <v>9</v>
      </c>
      <c r="F48" s="2"/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B48" s="64"/>
      <c r="BC48" s="64"/>
      <c r="BE48" s="33">
        <f>_xlfn.IFS(ISNUMBER(SEARCH($BL$3,BF48)),$BM$3,ISNUMBER(SEARCH($BL$4,BF48)),$BM$4,ISNUMBER(SEARCH($BL$5,BF48)),$BM$5,ISNUMBER(SEARCH($BL$6,BF48)),$BM$6,ISNUMBER(SEARCH($BL$7,BF48)),$BM$7,ISNUMBER(SEARCH($BL$8,BF48)),$BM$8)</f>
        <v>5</v>
      </c>
      <c r="BF48" s="67" t="s">
        <v>66</v>
      </c>
      <c r="BG48" s="67">
        <v>885.6</v>
      </c>
      <c r="BH48" s="67">
        <v>-1</v>
      </c>
      <c r="BI48" s="67">
        <v>0</v>
      </c>
      <c r="BK48" s="196" t="s">
        <v>1585</v>
      </c>
      <c r="BL48" s="196" t="s">
        <v>1585</v>
      </c>
      <c r="BM48" s="196" t="s">
        <v>1585</v>
      </c>
      <c r="BN48" s="196"/>
      <c r="BO48" s="198">
        <v>5.9475119999999997</v>
      </c>
      <c r="BP48" s="198">
        <v>5.9475119999999997</v>
      </c>
      <c r="BQ48" s="198">
        <v>5.9475119999999997</v>
      </c>
      <c r="BR48" s="198">
        <v>5.9475119999999997</v>
      </c>
      <c r="BS48" s="198">
        <v>5.9475119999999997</v>
      </c>
      <c r="BT48" s="198">
        <v>5.9475119999999997</v>
      </c>
      <c r="BU48" s="198">
        <v>5.9475119999999997</v>
      </c>
      <c r="BV48" s="198">
        <v>5.9475119999999997</v>
      </c>
      <c r="BW48" s="198">
        <v>5.9475119999999997</v>
      </c>
      <c r="BX48" s="198">
        <v>5.9475119999999997</v>
      </c>
      <c r="BY48" s="198">
        <v>5.9475119999999997</v>
      </c>
      <c r="BZ48" s="198">
        <v>5.9475119999999997</v>
      </c>
      <c r="CA48" s="198">
        <v>5.9475119999999997</v>
      </c>
      <c r="CB48" s="198">
        <v>5.9475119999999997</v>
      </c>
      <c r="CC48" s="198">
        <v>5.9475119999999997</v>
      </c>
      <c r="CD48" s="198">
        <v>5.9475119999999997</v>
      </c>
      <c r="CE48" s="198">
        <v>5.9475119999999997</v>
      </c>
      <c r="CF48" s="198">
        <v>5.9475119999999997</v>
      </c>
      <c r="CG48" s="198">
        <v>5.9475119999999997</v>
      </c>
      <c r="CH48" s="198">
        <v>5.9475119999999997</v>
      </c>
      <c r="CJ48" s="199">
        <v>45</v>
      </c>
      <c r="CK48" s="199">
        <v>45</v>
      </c>
      <c r="CL48" s="199">
        <v>45</v>
      </c>
      <c r="CM48" s="199">
        <v>45</v>
      </c>
      <c r="CN48" s="199">
        <v>45</v>
      </c>
      <c r="CO48" s="199">
        <v>45</v>
      </c>
      <c r="CP48" s="199">
        <v>45</v>
      </c>
      <c r="CQ48" s="199">
        <v>45</v>
      </c>
      <c r="CR48" s="199">
        <v>45</v>
      </c>
      <c r="CS48" s="199">
        <v>45</v>
      </c>
    </row>
    <row r="49" spans="2:97" ht="4.5" customHeight="1" x14ac:dyDescent="0.25">
      <c r="B49" s="26"/>
      <c r="C49" s="3">
        <f t="shared" si="6"/>
        <v>30</v>
      </c>
      <c r="D49" s="2">
        <f t="shared" si="7"/>
        <v>2</v>
      </c>
      <c r="E49" s="2">
        <f t="shared" si="8"/>
        <v>10</v>
      </c>
      <c r="F49" s="2"/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B49" s="64"/>
      <c r="BC49" s="64"/>
      <c r="BE49" s="33">
        <f>_xlfn.IFS(ISNUMBER(SEARCH($BL$3,BF49)),$BM$3,ISNUMBER(SEARCH($BL$4,BF49)),$BM$4,ISNUMBER(SEARCH($BL$5,BF49)),$BM$5,ISNUMBER(SEARCH($BL$6,BF49)),$BM$6,ISNUMBER(SEARCH($BL$7,BF49)),$BM$7,ISNUMBER(SEARCH($BL$8,BF49)),$BM$8)</f>
        <v>5</v>
      </c>
      <c r="BF49" s="67" t="s">
        <v>163</v>
      </c>
      <c r="BG49" s="67">
        <v>442.8</v>
      </c>
      <c r="BH49" s="67">
        <v>-1</v>
      </c>
      <c r="BI49" s="67">
        <v>0</v>
      </c>
      <c r="BK49" s="196" t="s">
        <v>1585</v>
      </c>
      <c r="BL49" s="196" t="s">
        <v>1585</v>
      </c>
      <c r="BM49" s="196" t="s">
        <v>1585</v>
      </c>
      <c r="BN49" s="196"/>
      <c r="BO49" s="198">
        <v>5.9475119999999997</v>
      </c>
      <c r="BP49" s="198">
        <v>5.9475119999999997</v>
      </c>
      <c r="BQ49" s="198">
        <v>5.9475119999999997</v>
      </c>
      <c r="BR49" s="198">
        <v>5.9475119999999997</v>
      </c>
      <c r="BS49" s="198">
        <v>5.9475119999999997</v>
      </c>
      <c r="BT49" s="198">
        <v>5.9475119999999997</v>
      </c>
      <c r="BU49" s="198">
        <v>5.9475119999999997</v>
      </c>
      <c r="BV49" s="198">
        <v>5.9475119999999997</v>
      </c>
      <c r="BW49" s="198">
        <v>5.9475119999999997</v>
      </c>
      <c r="BX49" s="198">
        <v>5.9475119999999997</v>
      </c>
      <c r="BY49" s="198">
        <v>5.9475119999999997</v>
      </c>
      <c r="BZ49" s="198">
        <v>5.9475119999999997</v>
      </c>
      <c r="CA49" s="198">
        <v>5.9475119999999997</v>
      </c>
      <c r="CB49" s="198">
        <v>5.9475119999999997</v>
      </c>
      <c r="CC49" s="198">
        <v>5.9475119999999997</v>
      </c>
      <c r="CD49" s="198">
        <v>5.9475119999999997</v>
      </c>
      <c r="CE49" s="198">
        <v>5.9475119999999997</v>
      </c>
      <c r="CF49" s="198">
        <v>5.9475119999999997</v>
      </c>
      <c r="CG49" s="198">
        <v>5.9475119999999997</v>
      </c>
      <c r="CH49" s="198">
        <v>5.9475119999999997</v>
      </c>
      <c r="CJ49" s="199">
        <v>45</v>
      </c>
      <c r="CK49" s="199">
        <v>45</v>
      </c>
      <c r="CL49" s="199">
        <v>45</v>
      </c>
      <c r="CM49" s="199">
        <v>45</v>
      </c>
      <c r="CN49" s="199">
        <v>45</v>
      </c>
      <c r="CO49" s="199">
        <v>45</v>
      </c>
      <c r="CP49" s="199">
        <v>45</v>
      </c>
      <c r="CQ49" s="199">
        <v>45</v>
      </c>
      <c r="CR49" s="199">
        <v>45</v>
      </c>
      <c r="CS49" s="199">
        <v>45</v>
      </c>
    </row>
    <row r="50" spans="2:97" ht="4.5" customHeight="1" x14ac:dyDescent="0.25">
      <c r="B50" s="26"/>
      <c r="C50" s="3">
        <f t="shared" si="6"/>
        <v>31</v>
      </c>
      <c r="D50" s="2">
        <f t="shared" si="7"/>
        <v>2</v>
      </c>
      <c r="E50" s="2">
        <f t="shared" si="8"/>
        <v>11</v>
      </c>
      <c r="F50" s="2"/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B50" s="64"/>
      <c r="BC50" s="64"/>
      <c r="BE50" s="33">
        <f>_xlfn.IFS(ISNUMBER(SEARCH($BL$3,BF50)),$BM$3,ISNUMBER(SEARCH($BL$4,BF50)),$BM$4,ISNUMBER(SEARCH($BL$5,BF50)),$BM$5,ISNUMBER(SEARCH($BL$6,BF50)),$BM$6,ISNUMBER(SEARCH($BL$7,BF50)),$BM$7,ISNUMBER(SEARCH($BL$8,BF50)),$BM$8)</f>
        <v>5</v>
      </c>
      <c r="BF50" s="67" t="s">
        <v>181</v>
      </c>
      <c r="BG50" s="67">
        <v>252.72</v>
      </c>
      <c r="BH50" s="67">
        <v>-1</v>
      </c>
      <c r="BI50" s="67">
        <v>0</v>
      </c>
      <c r="BK50" s="196" t="s">
        <v>1585</v>
      </c>
      <c r="BL50" s="196" t="s">
        <v>1585</v>
      </c>
      <c r="BM50" s="196" t="s">
        <v>1585</v>
      </c>
      <c r="BN50" s="196"/>
      <c r="BO50" s="198">
        <v>5.9475119999999997</v>
      </c>
      <c r="BP50" s="198">
        <v>5.9475119999999997</v>
      </c>
      <c r="BQ50" s="198">
        <v>5.9475119999999997</v>
      </c>
      <c r="BR50" s="198">
        <v>5.9475119999999997</v>
      </c>
      <c r="BS50" s="198">
        <v>5.9475119999999997</v>
      </c>
      <c r="BT50" s="198">
        <v>5.9475119999999997</v>
      </c>
      <c r="BU50" s="198">
        <v>5.9475119999999997</v>
      </c>
      <c r="BV50" s="198">
        <v>5.9475119999999997</v>
      </c>
      <c r="BW50" s="198">
        <v>5.9475119999999997</v>
      </c>
      <c r="BX50" s="198">
        <v>5.9475119999999997</v>
      </c>
      <c r="BY50" s="198">
        <v>5.9475119999999997</v>
      </c>
      <c r="BZ50" s="198">
        <v>5.9475119999999997</v>
      </c>
      <c r="CA50" s="198">
        <v>5.9475119999999997</v>
      </c>
      <c r="CB50" s="198">
        <v>5.9475119999999997</v>
      </c>
      <c r="CC50" s="198">
        <v>5.9475119999999997</v>
      </c>
      <c r="CD50" s="198">
        <v>5.9475119999999997</v>
      </c>
      <c r="CE50" s="198">
        <v>5.9475119999999997</v>
      </c>
      <c r="CF50" s="198">
        <v>5.9475119999999997</v>
      </c>
      <c r="CG50" s="198">
        <v>5.9475119999999997</v>
      </c>
      <c r="CH50" s="198">
        <v>5.9475119999999997</v>
      </c>
      <c r="CJ50" s="199">
        <v>45</v>
      </c>
      <c r="CK50" s="199">
        <v>45</v>
      </c>
      <c r="CL50" s="199">
        <v>45</v>
      </c>
      <c r="CM50" s="199">
        <v>45</v>
      </c>
      <c r="CN50" s="199">
        <v>45</v>
      </c>
      <c r="CO50" s="199">
        <v>45</v>
      </c>
      <c r="CP50" s="199">
        <v>45</v>
      </c>
      <c r="CQ50" s="199">
        <v>45</v>
      </c>
      <c r="CR50" s="199">
        <v>45</v>
      </c>
      <c r="CS50" s="199">
        <v>45</v>
      </c>
    </row>
    <row r="51" spans="2:97" ht="4.5" customHeight="1" x14ac:dyDescent="0.25">
      <c r="B51" s="26"/>
      <c r="C51" s="3">
        <f t="shared" si="6"/>
        <v>32</v>
      </c>
      <c r="D51" s="2">
        <f t="shared" si="7"/>
        <v>2</v>
      </c>
      <c r="E51" s="2">
        <f t="shared" si="8"/>
        <v>12</v>
      </c>
      <c r="F51" s="2"/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B51" s="64"/>
      <c r="BC51" s="64"/>
      <c r="BE51" s="33">
        <f>_xlfn.IFS(ISNUMBER(SEARCH($BL$3,BF51)),$BM$3,ISNUMBER(SEARCH($BL$4,BF51)),$BM$4,ISNUMBER(SEARCH($BL$5,BF51)),$BM$5,ISNUMBER(SEARCH($BL$6,BF51)),$BM$6,ISNUMBER(SEARCH($BL$7,BF51)),$BM$7,ISNUMBER(SEARCH($BL$8,BF51)),$BM$8)</f>
        <v>5</v>
      </c>
      <c r="BF51" s="67" t="s">
        <v>97</v>
      </c>
      <c r="BG51" s="67">
        <v>53.783999999999999</v>
      </c>
      <c r="BH51" s="67">
        <v>-1</v>
      </c>
      <c r="BI51" s="67">
        <v>0</v>
      </c>
      <c r="BK51" s="196" t="s">
        <v>1585</v>
      </c>
      <c r="BL51" s="196" t="s">
        <v>1585</v>
      </c>
      <c r="BM51" s="196" t="s">
        <v>1585</v>
      </c>
      <c r="BN51" s="196"/>
      <c r="BO51" s="198">
        <v>5.9475119999999997</v>
      </c>
      <c r="BP51" s="198">
        <v>5.9475119999999997</v>
      </c>
      <c r="BQ51" s="198">
        <v>5.9475119999999997</v>
      </c>
      <c r="BR51" s="198">
        <v>5.9475119999999997</v>
      </c>
      <c r="BS51" s="198">
        <v>5.9475119999999997</v>
      </c>
      <c r="BT51" s="198">
        <v>5.9475119999999997</v>
      </c>
      <c r="BU51" s="198">
        <v>5.9475119999999997</v>
      </c>
      <c r="BV51" s="198">
        <v>5.9475119999999997</v>
      </c>
      <c r="BW51" s="198">
        <v>5.9475119999999997</v>
      </c>
      <c r="BX51" s="198">
        <v>5.9475119999999997</v>
      </c>
      <c r="BY51" s="198">
        <v>5.9475119999999997</v>
      </c>
      <c r="BZ51" s="198">
        <v>5.9475119999999997</v>
      </c>
      <c r="CA51" s="198">
        <v>5.9475119999999997</v>
      </c>
      <c r="CB51" s="198">
        <v>5.9475119999999997</v>
      </c>
      <c r="CC51" s="198">
        <v>5.9475119999999997</v>
      </c>
      <c r="CD51" s="198">
        <v>5.9475119999999997</v>
      </c>
      <c r="CE51" s="198">
        <v>5.9475119999999997</v>
      </c>
      <c r="CF51" s="198">
        <v>5.9475119999999997</v>
      </c>
      <c r="CG51" s="198">
        <v>5.9475119999999997</v>
      </c>
      <c r="CH51" s="198">
        <v>5.9475119999999997</v>
      </c>
      <c r="CJ51" s="199">
        <v>45</v>
      </c>
      <c r="CK51" s="199">
        <v>45</v>
      </c>
      <c r="CL51" s="199">
        <v>45</v>
      </c>
      <c r="CM51" s="199">
        <v>45</v>
      </c>
      <c r="CN51" s="199">
        <v>45</v>
      </c>
      <c r="CO51" s="199">
        <v>45</v>
      </c>
      <c r="CP51" s="199">
        <v>45</v>
      </c>
      <c r="CQ51" s="199">
        <v>45</v>
      </c>
      <c r="CR51" s="199">
        <v>45</v>
      </c>
      <c r="CS51" s="199">
        <v>45</v>
      </c>
    </row>
    <row r="52" spans="2:97" ht="4.5" customHeight="1" x14ac:dyDescent="0.25">
      <c r="B52" s="26"/>
      <c r="C52" s="3">
        <f t="shared" si="6"/>
        <v>33</v>
      </c>
      <c r="D52" s="2">
        <f t="shared" si="7"/>
        <v>2</v>
      </c>
      <c r="E52" s="2">
        <f t="shared" si="8"/>
        <v>13</v>
      </c>
      <c r="F52" s="2"/>
      <c r="H52" s="1">
        <v>0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B52" s="64"/>
      <c r="BC52" s="64"/>
      <c r="BE52" s="33">
        <f>_xlfn.IFS(ISNUMBER(SEARCH($BL$3,BF52)),$BM$3,ISNUMBER(SEARCH($BL$4,BF52)),$BM$4,ISNUMBER(SEARCH($BL$5,BF52)),$BM$5,ISNUMBER(SEARCH($BL$6,BF52)),$BM$6,ISNUMBER(SEARCH($BL$7,BF52)),$BM$7,ISNUMBER(SEARCH($BL$8,BF52)),$BM$8)</f>
        <v>5</v>
      </c>
      <c r="BF52" s="67" t="s">
        <v>60</v>
      </c>
      <c r="BG52" s="67">
        <v>46.655999999999999</v>
      </c>
      <c r="BH52" s="67">
        <v>-1</v>
      </c>
      <c r="BI52" s="67">
        <v>0</v>
      </c>
      <c r="BK52" s="196" t="s">
        <v>1585</v>
      </c>
      <c r="BL52" s="196" t="s">
        <v>1585</v>
      </c>
      <c r="BM52" s="196" t="s">
        <v>1585</v>
      </c>
      <c r="BN52" s="196"/>
      <c r="BO52" s="198">
        <v>0</v>
      </c>
      <c r="BP52" s="198">
        <v>5.9475119999999997</v>
      </c>
      <c r="BQ52" s="198">
        <v>5.9475119999999997</v>
      </c>
      <c r="BR52" s="198">
        <v>5.9475119999999997</v>
      </c>
      <c r="BS52" s="198">
        <v>5.9475119999999997</v>
      </c>
      <c r="BT52" s="198">
        <v>5.9475119999999997</v>
      </c>
      <c r="BU52" s="198">
        <v>5.9475119999999997</v>
      </c>
      <c r="BV52" s="198">
        <v>5.9475119999999997</v>
      </c>
      <c r="BW52" s="198">
        <v>5.9475119999999997</v>
      </c>
      <c r="BX52" s="198">
        <v>5.9475119999999997</v>
      </c>
      <c r="BY52" s="198">
        <v>5.9475119999999997</v>
      </c>
      <c r="BZ52" s="198">
        <v>5.9475119999999997</v>
      </c>
      <c r="CA52" s="198">
        <v>5.9475119999999997</v>
      </c>
      <c r="CB52" s="198">
        <v>5.9475119999999997</v>
      </c>
      <c r="CC52" s="198">
        <v>5.9475119999999997</v>
      </c>
      <c r="CD52" s="198">
        <v>5.9475119999999997</v>
      </c>
      <c r="CE52" s="198">
        <v>5.9475119999999997</v>
      </c>
      <c r="CF52" s="198">
        <v>5.9475119999999997</v>
      </c>
      <c r="CG52" s="198">
        <v>5.9475119999999997</v>
      </c>
      <c r="CH52" s="198">
        <v>5.9475119999999997</v>
      </c>
      <c r="CJ52" s="199">
        <v>45</v>
      </c>
      <c r="CK52" s="199">
        <v>45</v>
      </c>
      <c r="CL52" s="199">
        <v>45</v>
      </c>
      <c r="CM52" s="199">
        <v>45</v>
      </c>
      <c r="CN52" s="199">
        <v>45</v>
      </c>
      <c r="CO52" s="199">
        <v>45</v>
      </c>
      <c r="CP52" s="199">
        <v>45</v>
      </c>
      <c r="CQ52" s="199">
        <v>45</v>
      </c>
      <c r="CR52" s="199">
        <v>45</v>
      </c>
      <c r="CS52" s="199">
        <v>45</v>
      </c>
    </row>
    <row r="53" spans="2:97" ht="4.5" customHeight="1" x14ac:dyDescent="0.25">
      <c r="B53" s="26"/>
      <c r="C53" s="3">
        <f t="shared" si="6"/>
        <v>34</v>
      </c>
      <c r="D53" s="2">
        <f t="shared" si="7"/>
        <v>2</v>
      </c>
      <c r="E53" s="2">
        <f t="shared" si="8"/>
        <v>14</v>
      </c>
      <c r="F53" s="2"/>
      <c r="H53" s="1">
        <v>0</v>
      </c>
      <c r="I53" s="1">
        <v>0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B53" s="64"/>
      <c r="BC53" s="64"/>
      <c r="BE53" s="33">
        <f>_xlfn.IFS(ISNUMBER(SEARCH($BL$3,BF53)),$BM$3,ISNUMBER(SEARCH($BL$4,BF53)),$BM$4,ISNUMBER(SEARCH($BL$5,BF53)),$BM$5,ISNUMBER(SEARCH($BL$6,BF53)),$BM$6,ISNUMBER(SEARCH($BL$7,BF53)),$BM$7,ISNUMBER(SEARCH($BL$8,BF53)),$BM$8)</f>
        <v>5</v>
      </c>
      <c r="BF53" s="67" t="s">
        <v>130</v>
      </c>
      <c r="BG53" s="67">
        <v>278.64</v>
      </c>
      <c r="BH53" s="67">
        <v>-1</v>
      </c>
      <c r="BI53" s="67">
        <v>0</v>
      </c>
      <c r="BK53" s="196" t="s">
        <v>1585</v>
      </c>
      <c r="BL53" s="196" t="s">
        <v>1585</v>
      </c>
      <c r="BM53" s="196" t="s">
        <v>1585</v>
      </c>
      <c r="BN53" s="196"/>
      <c r="BO53" s="198">
        <v>0</v>
      </c>
      <c r="BP53" s="198">
        <v>0</v>
      </c>
      <c r="BQ53" s="198">
        <v>5.9475119999999997</v>
      </c>
      <c r="BR53" s="198">
        <v>5.9475119999999997</v>
      </c>
      <c r="BS53" s="198">
        <v>5.9475119999999997</v>
      </c>
      <c r="BT53" s="198">
        <v>5.9475119999999997</v>
      </c>
      <c r="BU53" s="198">
        <v>5.9475119999999997</v>
      </c>
      <c r="BV53" s="198">
        <v>5.9475119999999997</v>
      </c>
      <c r="BW53" s="198">
        <v>5.9475119999999997</v>
      </c>
      <c r="BX53" s="198">
        <v>5.9475119999999997</v>
      </c>
      <c r="BY53" s="198">
        <v>5.9475119999999997</v>
      </c>
      <c r="BZ53" s="198">
        <v>5.9475119999999997</v>
      </c>
      <c r="CA53" s="198">
        <v>5.9475119999999997</v>
      </c>
      <c r="CB53" s="198">
        <v>5.9475119999999997</v>
      </c>
      <c r="CC53" s="198">
        <v>5.9475119999999997</v>
      </c>
      <c r="CD53" s="198">
        <v>5.9475119999999997</v>
      </c>
      <c r="CE53" s="198">
        <v>5.9475119999999997</v>
      </c>
      <c r="CF53" s="198">
        <v>5.9475119999999997</v>
      </c>
      <c r="CG53" s="198">
        <v>5.9475119999999997</v>
      </c>
      <c r="CH53" s="198">
        <v>5.9475119999999997</v>
      </c>
      <c r="CJ53" s="199">
        <v>45</v>
      </c>
      <c r="CK53" s="199">
        <v>45</v>
      </c>
      <c r="CL53" s="199">
        <v>45</v>
      </c>
      <c r="CM53" s="199">
        <v>45</v>
      </c>
      <c r="CN53" s="199">
        <v>45</v>
      </c>
      <c r="CO53" s="199">
        <v>45</v>
      </c>
      <c r="CP53" s="199">
        <v>45</v>
      </c>
      <c r="CQ53" s="199">
        <v>45</v>
      </c>
      <c r="CR53" s="199">
        <v>45</v>
      </c>
      <c r="CS53" s="199">
        <v>45</v>
      </c>
    </row>
    <row r="54" spans="2:97" ht="4.5" customHeight="1" x14ac:dyDescent="0.25">
      <c r="B54" s="26"/>
      <c r="C54" s="3">
        <f t="shared" si="6"/>
        <v>35</v>
      </c>
      <c r="D54" s="2">
        <f t="shared" si="7"/>
        <v>2</v>
      </c>
      <c r="E54" s="2">
        <f t="shared" si="8"/>
        <v>15</v>
      </c>
      <c r="F54" s="2"/>
      <c r="H54" s="1">
        <v>0</v>
      </c>
      <c r="I54" s="1">
        <v>0</v>
      </c>
      <c r="J54" s="1">
        <v>0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B54" s="64"/>
      <c r="BC54" s="64"/>
      <c r="BE54" s="33">
        <f>_xlfn.IFS(ISNUMBER(SEARCH($BL$3,BF54)),$BM$3,ISNUMBER(SEARCH($BL$4,BF54)),$BM$4,ISNUMBER(SEARCH($BL$5,BF54)),$BM$5,ISNUMBER(SEARCH($BL$6,BF54)),$BM$6,ISNUMBER(SEARCH($BL$7,BF54)),$BM$7,ISNUMBER(SEARCH($BL$8,BF54)),$BM$8)</f>
        <v>5</v>
      </c>
      <c r="BF54" s="67" t="s">
        <v>175</v>
      </c>
      <c r="BG54" s="67">
        <v>885.6</v>
      </c>
      <c r="BH54" s="67">
        <v>-1</v>
      </c>
      <c r="BI54" s="67">
        <v>0</v>
      </c>
      <c r="BK54" s="196" t="s">
        <v>1585</v>
      </c>
      <c r="BL54" s="196" t="s">
        <v>1585</v>
      </c>
      <c r="BM54" s="196" t="s">
        <v>1585</v>
      </c>
      <c r="BN54" s="196"/>
      <c r="BO54" s="198">
        <v>0</v>
      </c>
      <c r="BP54" s="198">
        <v>0</v>
      </c>
      <c r="BQ54" s="198">
        <v>0</v>
      </c>
      <c r="BR54" s="198">
        <v>5.9475119999999997</v>
      </c>
      <c r="BS54" s="198">
        <v>5.9475119999999997</v>
      </c>
      <c r="BT54" s="198">
        <v>5.9475119999999997</v>
      </c>
      <c r="BU54" s="198">
        <v>5.9475119999999997</v>
      </c>
      <c r="BV54" s="198">
        <v>5.9475119999999997</v>
      </c>
      <c r="BW54" s="198">
        <v>5.9475119999999997</v>
      </c>
      <c r="BX54" s="198">
        <v>5.9475119999999997</v>
      </c>
      <c r="BY54" s="198">
        <v>5.9475119999999997</v>
      </c>
      <c r="BZ54" s="198">
        <v>5.9475119999999997</v>
      </c>
      <c r="CA54" s="198">
        <v>5.9475119999999997</v>
      </c>
      <c r="CB54" s="198">
        <v>5.9475119999999997</v>
      </c>
      <c r="CC54" s="198">
        <v>5.9475119999999997</v>
      </c>
      <c r="CD54" s="198">
        <v>5.9475119999999997</v>
      </c>
      <c r="CE54" s="198">
        <v>5.9475119999999997</v>
      </c>
      <c r="CF54" s="198">
        <v>5.9475119999999997</v>
      </c>
      <c r="CG54" s="198">
        <v>5.9475119999999997</v>
      </c>
      <c r="CH54" s="198">
        <v>5.9475119999999997</v>
      </c>
      <c r="CJ54" s="199">
        <v>45</v>
      </c>
      <c r="CK54" s="199">
        <v>45</v>
      </c>
      <c r="CL54" s="199">
        <v>45</v>
      </c>
      <c r="CM54" s="199">
        <v>45</v>
      </c>
      <c r="CN54" s="199">
        <v>45</v>
      </c>
      <c r="CO54" s="199">
        <v>45</v>
      </c>
      <c r="CP54" s="199">
        <v>45</v>
      </c>
      <c r="CQ54" s="199">
        <v>45</v>
      </c>
      <c r="CR54" s="199">
        <v>45</v>
      </c>
      <c r="CS54" s="199">
        <v>45</v>
      </c>
    </row>
    <row r="55" spans="2:97" ht="4.5" customHeight="1" x14ac:dyDescent="0.25">
      <c r="B55" s="26"/>
      <c r="C55" s="3">
        <f t="shared" si="6"/>
        <v>36</v>
      </c>
      <c r="D55" s="2">
        <f t="shared" si="7"/>
        <v>2</v>
      </c>
      <c r="E55" s="2">
        <f t="shared" si="8"/>
        <v>16</v>
      </c>
      <c r="F55" s="2"/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0</v>
      </c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B55" s="64"/>
      <c r="BC55" s="64"/>
      <c r="BE55" s="33">
        <f>_xlfn.IFS(ISNUMBER(SEARCH($BL$3,BF55)),$BM$3,ISNUMBER(SEARCH($BL$4,BF55)),$BM$4,ISNUMBER(SEARCH($BL$5,BF55)),$BM$5,ISNUMBER(SEARCH($BL$6,BF55)),$BM$6,ISNUMBER(SEARCH($BL$7,BF55)),$BM$7,ISNUMBER(SEARCH($BL$8,BF55)),$BM$8)</f>
        <v>5</v>
      </c>
      <c r="BF55" s="67" t="s">
        <v>183</v>
      </c>
      <c r="BG55" s="67">
        <v>442.8</v>
      </c>
      <c r="BH55" s="67">
        <v>-1</v>
      </c>
      <c r="BI55" s="67">
        <v>0</v>
      </c>
      <c r="BK55" s="196" t="s">
        <v>1585</v>
      </c>
      <c r="BL55" s="196" t="s">
        <v>1585</v>
      </c>
      <c r="BM55" s="196" t="s">
        <v>1585</v>
      </c>
      <c r="BN55" s="196"/>
      <c r="BO55" s="198">
        <v>0</v>
      </c>
      <c r="BP55" s="198">
        <v>0</v>
      </c>
      <c r="BQ55" s="198">
        <v>0</v>
      </c>
      <c r="BR55" s="198">
        <v>0</v>
      </c>
      <c r="BS55" s="198">
        <v>5.9475119999999997</v>
      </c>
      <c r="BT55" s="198">
        <v>5.9475119999999997</v>
      </c>
      <c r="BU55" s="198">
        <v>5.9475119999999997</v>
      </c>
      <c r="BV55" s="198">
        <v>5.9475119999999997</v>
      </c>
      <c r="BW55" s="198">
        <v>5.9475119999999997</v>
      </c>
      <c r="BX55" s="198">
        <v>5.9475119999999997</v>
      </c>
      <c r="BY55" s="198">
        <v>5.9475119999999997</v>
      </c>
      <c r="BZ55" s="198">
        <v>5.9475119999999997</v>
      </c>
      <c r="CA55" s="198">
        <v>5.9475119999999997</v>
      </c>
      <c r="CB55" s="198">
        <v>5.9475119999999997</v>
      </c>
      <c r="CC55" s="198">
        <v>5.9475119999999997</v>
      </c>
      <c r="CD55" s="198">
        <v>5.9475119999999997</v>
      </c>
      <c r="CE55" s="198">
        <v>5.9475119999999997</v>
      </c>
      <c r="CF55" s="198">
        <v>5.9475119999999997</v>
      </c>
      <c r="CG55" s="198">
        <v>5.9475119999999997</v>
      </c>
      <c r="CH55" s="198">
        <v>0</v>
      </c>
      <c r="CJ55" s="199">
        <v>45</v>
      </c>
      <c r="CK55" s="199">
        <v>45</v>
      </c>
      <c r="CL55" s="199">
        <v>45</v>
      </c>
      <c r="CM55" s="199">
        <v>45</v>
      </c>
      <c r="CN55" s="199">
        <v>45</v>
      </c>
      <c r="CO55" s="199">
        <v>45</v>
      </c>
      <c r="CP55" s="199">
        <v>45</v>
      </c>
      <c r="CQ55" s="199">
        <v>45</v>
      </c>
      <c r="CR55" s="199">
        <v>45</v>
      </c>
      <c r="CS55" s="199">
        <v>45</v>
      </c>
    </row>
    <row r="56" spans="2:97" ht="4.5" customHeight="1" x14ac:dyDescent="0.25">
      <c r="B56" s="26"/>
      <c r="C56" s="3">
        <f t="shared" si="6"/>
        <v>37</v>
      </c>
      <c r="D56" s="2">
        <f t="shared" si="7"/>
        <v>2</v>
      </c>
      <c r="E56" s="2">
        <f t="shared" si="8"/>
        <v>17</v>
      </c>
      <c r="F56" s="2"/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0</v>
      </c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B56" s="64"/>
      <c r="BC56" s="64"/>
      <c r="BE56" s="33">
        <f>_xlfn.IFS(ISNUMBER(SEARCH($BL$3,BF56)),$BM$3,ISNUMBER(SEARCH($BL$4,BF56)),$BM$4,ISNUMBER(SEARCH($BL$5,BF56)),$BM$5,ISNUMBER(SEARCH($BL$6,BF56)),$BM$6,ISNUMBER(SEARCH($BL$7,BF56)),$BM$7,ISNUMBER(SEARCH($BL$8,BF56)),$BM$8)</f>
        <v>5</v>
      </c>
      <c r="BF56" s="67" t="s">
        <v>119</v>
      </c>
      <c r="BG56" s="67">
        <v>421.2</v>
      </c>
      <c r="BH56" s="67">
        <v>-1</v>
      </c>
      <c r="BI56" s="67">
        <v>0</v>
      </c>
      <c r="BK56" s="196" t="s">
        <v>1585</v>
      </c>
      <c r="BL56" s="196" t="s">
        <v>1585</v>
      </c>
      <c r="BM56" s="196" t="s">
        <v>1585</v>
      </c>
      <c r="BN56" s="196"/>
      <c r="BO56" s="198">
        <v>0</v>
      </c>
      <c r="BP56" s="198">
        <v>0</v>
      </c>
      <c r="BQ56" s="198">
        <v>0</v>
      </c>
      <c r="BR56" s="198">
        <v>0</v>
      </c>
      <c r="BS56" s="198">
        <v>5.9475119999999997</v>
      </c>
      <c r="BT56" s="198">
        <v>5.9475119999999997</v>
      </c>
      <c r="BU56" s="198">
        <v>5.9475119999999997</v>
      </c>
      <c r="BV56" s="198">
        <v>5.9475119999999997</v>
      </c>
      <c r="BW56" s="198">
        <v>5.9475119999999997</v>
      </c>
      <c r="BX56" s="198">
        <v>5.9475119999999997</v>
      </c>
      <c r="BY56" s="198">
        <v>5.9475119999999997</v>
      </c>
      <c r="BZ56" s="198">
        <v>5.9475119999999997</v>
      </c>
      <c r="CA56" s="198">
        <v>5.9475119999999997</v>
      </c>
      <c r="CB56" s="198">
        <v>5.9475119999999997</v>
      </c>
      <c r="CC56" s="198">
        <v>5.9475119999999997</v>
      </c>
      <c r="CD56" s="198">
        <v>5.9475119999999997</v>
      </c>
      <c r="CE56" s="198">
        <v>5.9475119999999997</v>
      </c>
      <c r="CF56" s="198">
        <v>5.9475119999999997</v>
      </c>
      <c r="CG56" s="198">
        <v>5.9475119999999997</v>
      </c>
      <c r="CH56" s="198">
        <v>0</v>
      </c>
      <c r="CJ56" s="199">
        <v>45</v>
      </c>
      <c r="CK56" s="199">
        <v>45</v>
      </c>
      <c r="CL56" s="199">
        <v>45</v>
      </c>
      <c r="CM56" s="199">
        <v>45</v>
      </c>
      <c r="CN56" s="199">
        <v>45</v>
      </c>
      <c r="CO56" s="199">
        <v>45</v>
      </c>
      <c r="CP56" s="199">
        <v>45</v>
      </c>
      <c r="CQ56" s="199">
        <v>45</v>
      </c>
      <c r="CR56" s="199">
        <v>45</v>
      </c>
      <c r="CS56" s="199">
        <v>45</v>
      </c>
    </row>
    <row r="57" spans="2:97" ht="4.5" customHeight="1" x14ac:dyDescent="0.25">
      <c r="B57" s="26"/>
      <c r="C57" s="3">
        <f t="shared" si="6"/>
        <v>38</v>
      </c>
      <c r="D57" s="2">
        <f t="shared" si="7"/>
        <v>2</v>
      </c>
      <c r="E57" s="2">
        <f t="shared" si="8"/>
        <v>18</v>
      </c>
      <c r="F57" s="2"/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0</v>
      </c>
      <c r="AA57" s="1">
        <v>0</v>
      </c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B57" s="64"/>
      <c r="BC57" s="64"/>
      <c r="BE57" s="33">
        <f>_xlfn.IFS(ISNUMBER(SEARCH($BL$3,BF57)),$BM$3,ISNUMBER(SEARCH($BL$4,BF57)),$BM$4,ISNUMBER(SEARCH($BL$5,BF57)),$BM$5,ISNUMBER(SEARCH($BL$6,BF57)),$BM$6,ISNUMBER(SEARCH($BL$7,BF57)),$BM$7,ISNUMBER(SEARCH($BL$8,BF57)),$BM$8)</f>
        <v>5</v>
      </c>
      <c r="BF57" s="67" t="s">
        <v>127</v>
      </c>
      <c r="BG57" s="67">
        <v>89.64</v>
      </c>
      <c r="BH57" s="67">
        <v>-1</v>
      </c>
      <c r="BI57" s="67">
        <v>0</v>
      </c>
      <c r="BK57" s="196" t="s">
        <v>1585</v>
      </c>
      <c r="BL57" s="196" t="s">
        <v>1585</v>
      </c>
      <c r="BM57" s="196" t="s">
        <v>1585</v>
      </c>
      <c r="BN57" s="196"/>
      <c r="BO57" s="198">
        <v>0</v>
      </c>
      <c r="BP57" s="198">
        <v>0</v>
      </c>
      <c r="BQ57" s="198">
        <v>0</v>
      </c>
      <c r="BR57" s="198">
        <v>0</v>
      </c>
      <c r="BS57" s="198">
        <v>0</v>
      </c>
      <c r="BT57" s="198">
        <v>5.9475119999999997</v>
      </c>
      <c r="BU57" s="198">
        <v>5.9475119999999997</v>
      </c>
      <c r="BV57" s="198">
        <v>5.9475119999999997</v>
      </c>
      <c r="BW57" s="198">
        <v>5.9475119999999997</v>
      </c>
      <c r="BX57" s="198">
        <v>5.9475119999999997</v>
      </c>
      <c r="BY57" s="198">
        <v>5.9475119999999997</v>
      </c>
      <c r="BZ57" s="198">
        <v>5.9475119999999997</v>
      </c>
      <c r="CA57" s="198">
        <v>5.9475119999999997</v>
      </c>
      <c r="CB57" s="198">
        <v>5.9475119999999997</v>
      </c>
      <c r="CC57" s="198">
        <v>5.9475119999999997</v>
      </c>
      <c r="CD57" s="198">
        <v>5.9475119999999997</v>
      </c>
      <c r="CE57" s="198">
        <v>5.9475119999999997</v>
      </c>
      <c r="CF57" s="198">
        <v>5.9475119999999997</v>
      </c>
      <c r="CG57" s="198">
        <v>0</v>
      </c>
      <c r="CH57" s="198">
        <v>0</v>
      </c>
      <c r="CJ57" s="199">
        <v>45</v>
      </c>
      <c r="CK57" s="199">
        <v>45</v>
      </c>
      <c r="CL57" s="199">
        <v>45</v>
      </c>
      <c r="CM57" s="199">
        <v>45</v>
      </c>
      <c r="CN57" s="199">
        <v>45</v>
      </c>
      <c r="CO57" s="199">
        <v>45</v>
      </c>
      <c r="CP57" s="199">
        <v>45</v>
      </c>
      <c r="CQ57" s="199">
        <v>45</v>
      </c>
      <c r="CR57" s="199">
        <v>45</v>
      </c>
      <c r="CS57" s="199">
        <v>45</v>
      </c>
    </row>
    <row r="58" spans="2:97" ht="4.5" customHeight="1" x14ac:dyDescent="0.25">
      <c r="B58" s="26"/>
      <c r="C58" s="3">
        <f t="shared" si="6"/>
        <v>39</v>
      </c>
      <c r="D58" s="2">
        <f t="shared" si="7"/>
        <v>2</v>
      </c>
      <c r="E58" s="2">
        <f t="shared" si="8"/>
        <v>19</v>
      </c>
      <c r="F58" s="2"/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B58" s="64"/>
      <c r="BC58" s="64"/>
      <c r="BE58" s="33">
        <f>_xlfn.IFS(ISNUMBER(SEARCH($BL$3,BF58)),$BM$3,ISNUMBER(SEARCH($BL$4,BF58)),$BM$4,ISNUMBER(SEARCH($BL$5,BF58)),$BM$5,ISNUMBER(SEARCH($BL$6,BF58)),$BM$6,ISNUMBER(SEARCH($BL$7,BF58)),$BM$7,ISNUMBER(SEARCH($BL$8,BF58)),$BM$8)</f>
        <v>5</v>
      </c>
      <c r="BF58" s="67" t="s">
        <v>85</v>
      </c>
      <c r="BG58" s="67">
        <v>77.760000000000005</v>
      </c>
      <c r="BH58" s="67">
        <v>-1</v>
      </c>
      <c r="BI58" s="67">
        <v>0</v>
      </c>
      <c r="BK58" s="196" t="s">
        <v>1585</v>
      </c>
      <c r="BL58" s="196" t="s">
        <v>1585</v>
      </c>
      <c r="BM58" s="196" t="s">
        <v>1585</v>
      </c>
      <c r="BN58" s="196"/>
      <c r="BO58" s="198">
        <v>0</v>
      </c>
      <c r="BP58" s="198">
        <v>0</v>
      </c>
      <c r="BQ58" s="198">
        <v>0</v>
      </c>
      <c r="BR58" s="198">
        <v>0</v>
      </c>
      <c r="BS58" s="198">
        <v>0</v>
      </c>
      <c r="BT58" s="198">
        <v>5.9475119999999997</v>
      </c>
      <c r="BU58" s="198">
        <v>5.9475119999999997</v>
      </c>
      <c r="BV58" s="198">
        <v>5.9475119999999997</v>
      </c>
      <c r="BW58" s="198">
        <v>5.9475119999999997</v>
      </c>
      <c r="BX58" s="198">
        <v>5.9475119999999997</v>
      </c>
      <c r="BY58" s="198">
        <v>5.9475119999999997</v>
      </c>
      <c r="BZ58" s="198">
        <v>5.9475119999999997</v>
      </c>
      <c r="CA58" s="198">
        <v>5.9475119999999997</v>
      </c>
      <c r="CB58" s="198">
        <v>5.9475119999999997</v>
      </c>
      <c r="CC58" s="198">
        <v>5.9475119999999997</v>
      </c>
      <c r="CD58" s="198">
        <v>5.9475119999999997</v>
      </c>
      <c r="CE58" s="198">
        <v>5.9475119999999997</v>
      </c>
      <c r="CF58" s="198">
        <v>0</v>
      </c>
      <c r="CG58" s="198">
        <v>0</v>
      </c>
      <c r="CH58" s="198">
        <v>0</v>
      </c>
      <c r="CJ58" s="199">
        <v>45</v>
      </c>
      <c r="CK58" s="199">
        <v>45</v>
      </c>
      <c r="CL58" s="199">
        <v>45</v>
      </c>
      <c r="CM58" s="199">
        <v>45</v>
      </c>
      <c r="CN58" s="199">
        <v>45</v>
      </c>
      <c r="CO58" s="199">
        <v>45</v>
      </c>
      <c r="CP58" s="199">
        <v>45</v>
      </c>
      <c r="CQ58" s="199">
        <v>45</v>
      </c>
      <c r="CR58" s="199">
        <v>45</v>
      </c>
      <c r="CS58" s="199">
        <v>45</v>
      </c>
    </row>
    <row r="59" spans="2:97" x14ac:dyDescent="0.25">
      <c r="B59" s="26"/>
      <c r="C59" s="3">
        <f t="shared" si="6"/>
        <v>40</v>
      </c>
      <c r="D59" s="2">
        <f t="shared" si="7"/>
        <v>2</v>
      </c>
      <c r="E59" s="2">
        <f t="shared" si="8"/>
        <v>20</v>
      </c>
      <c r="F59" s="2"/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-1</v>
      </c>
      <c r="N59" s="1">
        <v>-1</v>
      </c>
      <c r="O59" s="1">
        <v>-1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1">
        <v>-1</v>
      </c>
      <c r="V59" s="1">
        <v>-1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B59" s="64"/>
      <c r="BC59" s="64"/>
      <c r="BD59" s="69">
        <v>1</v>
      </c>
      <c r="BE59" s="33">
        <f>_xlfn.IFS(ISNUMBER(SEARCH($BL$3,BF59)),$BM$3,ISNUMBER(SEARCH($BL$4,BF59)),$BM$4,ISNUMBER(SEARCH($BL$5,BF59)),$BM$5,ISNUMBER(SEARCH($BL$6,BF59)),$BM$6,ISNUMBER(SEARCH($BL$7,BF59)),$BM$7,ISNUMBER(SEARCH($BL$8,BF59)),$BM$8)</f>
        <v>5</v>
      </c>
      <c r="BF59" s="67" t="s">
        <v>99</v>
      </c>
      <c r="BG59" s="67">
        <v>464.4</v>
      </c>
      <c r="BH59" s="67">
        <v>-1</v>
      </c>
      <c r="BI59" s="67">
        <v>0</v>
      </c>
      <c r="BK59" s="196" t="s">
        <v>1585</v>
      </c>
      <c r="BL59" s="196" t="s">
        <v>1585</v>
      </c>
      <c r="BM59" s="196" t="s">
        <v>1585</v>
      </c>
      <c r="BN59" s="196"/>
      <c r="BO59" s="198">
        <v>0</v>
      </c>
      <c r="BP59" s="198">
        <v>0</v>
      </c>
      <c r="BQ59" s="198">
        <v>0</v>
      </c>
      <c r="BR59" s="198">
        <v>0</v>
      </c>
      <c r="BS59" s="198">
        <v>0</v>
      </c>
      <c r="BT59" s="198">
        <v>5.9475119999999997</v>
      </c>
      <c r="BU59" s="198">
        <v>5.9475119999999997</v>
      </c>
      <c r="BV59" s="198">
        <v>5.9475119999999997</v>
      </c>
      <c r="BW59" s="198">
        <v>5.9475119999999997</v>
      </c>
      <c r="BX59" s="198">
        <v>5.9475119999999997</v>
      </c>
      <c r="BY59" s="198">
        <v>5.9475119999999997</v>
      </c>
      <c r="BZ59" s="198">
        <v>5.9475119999999997</v>
      </c>
      <c r="CA59" s="198">
        <v>5.9475119999999997</v>
      </c>
      <c r="CB59" s="198">
        <v>6.0069870999999999</v>
      </c>
      <c r="CC59" s="198">
        <v>5.9475119999999997</v>
      </c>
      <c r="CD59" s="198">
        <v>0</v>
      </c>
      <c r="CE59" s="198">
        <v>0</v>
      </c>
      <c r="CF59" s="198">
        <v>0</v>
      </c>
      <c r="CG59" s="198">
        <v>0</v>
      </c>
      <c r="CH59" s="198">
        <v>0</v>
      </c>
      <c r="CJ59" s="199">
        <v>45</v>
      </c>
      <c r="CK59" s="199">
        <v>45</v>
      </c>
      <c r="CL59" s="199">
        <v>45</v>
      </c>
      <c r="CM59" s="199">
        <v>45</v>
      </c>
      <c r="CN59" s="199">
        <v>45</v>
      </c>
      <c r="CO59" s="199">
        <v>45</v>
      </c>
      <c r="CP59" s="199">
        <v>45</v>
      </c>
      <c r="CQ59" s="199">
        <v>45</v>
      </c>
      <c r="CR59" s="199">
        <v>45</v>
      </c>
      <c r="CS59" s="199">
        <v>45</v>
      </c>
    </row>
    <row r="60" spans="2:97" x14ac:dyDescent="0.25">
      <c r="B60" s="26"/>
      <c r="C60" s="3">
        <f t="shared" si="6"/>
        <v>41</v>
      </c>
      <c r="D60" s="2">
        <f t="shared" si="7"/>
        <v>3</v>
      </c>
      <c r="E60" s="2">
        <f t="shared" si="8"/>
        <v>1</v>
      </c>
      <c r="F60" s="2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B60" s="64"/>
      <c r="BC60" s="64"/>
      <c r="BE60" s="33">
        <f>_xlfn.IFS(ISNUMBER(SEARCH($BL$3,BF60)),$BM$3,ISNUMBER(SEARCH($BL$4,BF60)),$BM$4,ISNUMBER(SEARCH($BL$5,BF60)),$BM$5,ISNUMBER(SEARCH($BL$6,BF60)),$BM$6,ISNUMBER(SEARCH($BL$7,BF60)),$BM$7,ISNUMBER(SEARCH($BL$8,BF60)),$BM$8)</f>
        <v>6</v>
      </c>
      <c r="BF60" s="63" t="s">
        <v>186</v>
      </c>
      <c r="BG60" s="63">
        <v>5.9873308999999999</v>
      </c>
      <c r="BH60" s="63">
        <v>1</v>
      </c>
      <c r="BI60" s="63">
        <v>0</v>
      </c>
      <c r="CJ60" s="199">
        <v>45</v>
      </c>
      <c r="CK60" s="199">
        <v>45</v>
      </c>
      <c r="CL60" s="199">
        <v>45</v>
      </c>
      <c r="CM60" s="199">
        <v>45</v>
      </c>
      <c r="CN60" s="199">
        <v>45</v>
      </c>
      <c r="CO60" s="199">
        <v>45</v>
      </c>
      <c r="CP60" s="199">
        <v>45</v>
      </c>
      <c r="CQ60" s="199">
        <v>45</v>
      </c>
      <c r="CR60" s="199">
        <v>45</v>
      </c>
      <c r="CS60" s="199">
        <v>45</v>
      </c>
    </row>
    <row r="61" spans="2:97" x14ac:dyDescent="0.25">
      <c r="B61" s="26"/>
      <c r="C61" s="3">
        <f t="shared" si="6"/>
        <v>42</v>
      </c>
      <c r="D61" s="2">
        <f t="shared" si="7"/>
        <v>3</v>
      </c>
      <c r="E61" s="2">
        <f t="shared" si="8"/>
        <v>2</v>
      </c>
      <c r="F61" s="2"/>
      <c r="H61" s="31" t="s">
        <v>51</v>
      </c>
      <c r="I61" s="31" t="s">
        <v>51</v>
      </c>
      <c r="J61" s="31" t="s">
        <v>51</v>
      </c>
      <c r="K61" s="31" t="s">
        <v>51</v>
      </c>
      <c r="L61" s="31" t="s">
        <v>51</v>
      </c>
      <c r="M61" s="31" t="s">
        <v>51</v>
      </c>
      <c r="N61" s="31" t="s">
        <v>51</v>
      </c>
      <c r="O61" s="31" t="s">
        <v>51</v>
      </c>
      <c r="P61" s="31" t="s">
        <v>51</v>
      </c>
      <c r="Q61" s="31" t="s">
        <v>51</v>
      </c>
      <c r="R61" s="31" t="s">
        <v>51</v>
      </c>
      <c r="S61" s="31" t="s">
        <v>51</v>
      </c>
      <c r="T61" s="31" t="s">
        <v>51</v>
      </c>
      <c r="U61" s="31" t="s">
        <v>51</v>
      </c>
      <c r="V61" s="31" t="s">
        <v>51</v>
      </c>
      <c r="W61" s="31">
        <v>1</v>
      </c>
      <c r="X61" s="31" t="s">
        <v>51</v>
      </c>
      <c r="Y61" s="31" t="s">
        <v>51</v>
      </c>
      <c r="Z61" s="31" t="s">
        <v>51</v>
      </c>
      <c r="AA61" s="31" t="s">
        <v>51</v>
      </c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B61" s="64"/>
      <c r="BC61" s="64"/>
      <c r="BE61" s="33">
        <f>_xlfn.IFS(ISNUMBER(SEARCH($BL$3,BF61)),$BM$3,ISNUMBER(SEARCH($BL$4,BF61)),$BM$4,ISNUMBER(SEARCH($BL$5,BF61)),$BM$5,ISNUMBER(SEARCH($BL$6,BF61)),$BM$6,ISNUMBER(SEARCH($BL$7,BF61)),$BM$7,ISNUMBER(SEARCH($BL$8,BF61)),$BM$8)</f>
        <v>6</v>
      </c>
      <c r="BF61" s="63" t="s">
        <v>129</v>
      </c>
      <c r="BG61" s="63">
        <v>6.0984201999999996</v>
      </c>
      <c r="BH61" s="63">
        <v>1</v>
      </c>
      <c r="BI61" s="63">
        <v>0</v>
      </c>
      <c r="CJ61" s="199">
        <v>45</v>
      </c>
      <c r="CK61" s="199">
        <v>45</v>
      </c>
      <c r="CL61" s="199">
        <v>45</v>
      </c>
      <c r="CM61" s="199">
        <v>45</v>
      </c>
      <c r="CN61" s="199">
        <v>45</v>
      </c>
      <c r="CO61" s="199">
        <v>45</v>
      </c>
      <c r="CP61" s="199">
        <v>45</v>
      </c>
      <c r="CQ61" s="199">
        <v>45</v>
      </c>
      <c r="CR61" s="199">
        <v>45</v>
      </c>
      <c r="CS61" s="199">
        <v>45</v>
      </c>
    </row>
    <row r="62" spans="2:97" ht="4.5" customHeight="1" x14ac:dyDescent="0.25">
      <c r="B62" s="26"/>
      <c r="C62" s="3">
        <f t="shared" si="6"/>
        <v>43</v>
      </c>
      <c r="D62" s="2">
        <f t="shared" si="7"/>
        <v>3</v>
      </c>
      <c r="E62" s="2">
        <f t="shared" si="8"/>
        <v>3</v>
      </c>
      <c r="F62" s="2"/>
      <c r="H62" s="31" t="s">
        <v>51</v>
      </c>
      <c r="I62" s="31" t="s">
        <v>51</v>
      </c>
      <c r="J62" s="31" t="s">
        <v>51</v>
      </c>
      <c r="K62" s="31" t="s">
        <v>51</v>
      </c>
      <c r="L62" s="31" t="s">
        <v>51</v>
      </c>
      <c r="M62" s="31" t="s">
        <v>51</v>
      </c>
      <c r="N62" s="31" t="s">
        <v>51</v>
      </c>
      <c r="O62" s="31" t="s">
        <v>51</v>
      </c>
      <c r="P62" s="31" t="s">
        <v>51</v>
      </c>
      <c r="Q62" s="31" t="s">
        <v>51</v>
      </c>
      <c r="R62" s="31" t="s">
        <v>51</v>
      </c>
      <c r="S62" s="31" t="s">
        <v>51</v>
      </c>
      <c r="T62" s="31" t="s">
        <v>51</v>
      </c>
      <c r="U62" s="31" t="s">
        <v>51</v>
      </c>
      <c r="V62" s="31" t="s">
        <v>51</v>
      </c>
      <c r="W62" s="31">
        <v>1</v>
      </c>
      <c r="X62" s="31" t="s">
        <v>51</v>
      </c>
      <c r="Y62" s="31" t="s">
        <v>51</v>
      </c>
      <c r="Z62" s="31" t="s">
        <v>51</v>
      </c>
      <c r="AA62" s="31" t="s">
        <v>51</v>
      </c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B62" s="64"/>
      <c r="BC62" s="64"/>
      <c r="BE62" s="33">
        <f>_xlfn.IFS(ISNUMBER(SEARCH($BL$3,BF62)),$BM$3,ISNUMBER(SEARCH($BL$4,BF62)),$BM$4,ISNUMBER(SEARCH($BL$5,BF62)),$BM$5,ISNUMBER(SEARCH($BL$6,BF62)),$BM$6,ISNUMBER(SEARCH($BL$7,BF62)),$BM$7,ISNUMBER(SEARCH($BL$8,BF62)),$BM$8)</f>
        <v>6</v>
      </c>
      <c r="BF62" s="63" t="s">
        <v>135</v>
      </c>
      <c r="BG62" s="63">
        <v>6.1738739999999996</v>
      </c>
      <c r="BH62" s="63">
        <v>1</v>
      </c>
      <c r="BI62" s="63">
        <v>0</v>
      </c>
      <c r="CJ62" s="199">
        <v>45</v>
      </c>
      <c r="CK62" s="199">
        <v>45</v>
      </c>
      <c r="CL62" s="199">
        <v>45</v>
      </c>
      <c r="CM62" s="199">
        <v>45</v>
      </c>
      <c r="CN62" s="199">
        <v>45</v>
      </c>
      <c r="CO62" s="199">
        <v>45</v>
      </c>
      <c r="CP62" s="199">
        <v>45</v>
      </c>
      <c r="CQ62" s="199">
        <v>45</v>
      </c>
      <c r="CR62" s="199">
        <v>45</v>
      </c>
      <c r="CS62" s="199">
        <v>45</v>
      </c>
    </row>
    <row r="63" spans="2:97" ht="4.5" customHeight="1" x14ac:dyDescent="0.25">
      <c r="B63" s="26"/>
      <c r="C63" s="3">
        <f t="shared" si="6"/>
        <v>44</v>
      </c>
      <c r="D63" s="2">
        <f t="shared" si="7"/>
        <v>3</v>
      </c>
      <c r="E63" s="2">
        <f t="shared" si="8"/>
        <v>4</v>
      </c>
      <c r="F63" s="2"/>
      <c r="H63" s="31" t="s">
        <v>51</v>
      </c>
      <c r="I63" s="31" t="s">
        <v>51</v>
      </c>
      <c r="J63" s="31" t="s">
        <v>51</v>
      </c>
      <c r="K63" s="31" t="s">
        <v>51</v>
      </c>
      <c r="L63" s="31" t="s">
        <v>51</v>
      </c>
      <c r="M63" s="31" t="s">
        <v>51</v>
      </c>
      <c r="N63" s="31" t="s">
        <v>51</v>
      </c>
      <c r="O63" s="31" t="s">
        <v>52</v>
      </c>
      <c r="P63" s="31" t="s">
        <v>51</v>
      </c>
      <c r="Q63" s="31" t="s">
        <v>52</v>
      </c>
      <c r="R63" s="31" t="s">
        <v>51</v>
      </c>
      <c r="S63" s="31" t="s">
        <v>51</v>
      </c>
      <c r="T63" s="31" t="s">
        <v>51</v>
      </c>
      <c r="U63" s="31" t="s">
        <v>51</v>
      </c>
      <c r="V63" s="31" t="s">
        <v>51</v>
      </c>
      <c r="W63" s="31" t="s">
        <v>52</v>
      </c>
      <c r="X63" s="31" t="s">
        <v>51</v>
      </c>
      <c r="Y63" s="31" t="s">
        <v>51</v>
      </c>
      <c r="Z63" s="31" t="s">
        <v>51</v>
      </c>
      <c r="AA63" s="31" t="s">
        <v>51</v>
      </c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B63" s="64"/>
      <c r="BC63" s="64"/>
      <c r="BE63" s="33">
        <f>_xlfn.IFS(ISNUMBER(SEARCH($BL$3,BF63)),$BM$3,ISNUMBER(SEARCH($BL$4,BF63)),$BM$4,ISNUMBER(SEARCH($BL$5,BF63)),$BM$5,ISNUMBER(SEARCH($BL$6,BF63)),$BM$6,ISNUMBER(SEARCH($BL$7,BF63)),$BM$7,ISNUMBER(SEARCH($BL$8,BF63)),$BM$8)</f>
        <v>6</v>
      </c>
      <c r="BF63" s="63" t="s">
        <v>143</v>
      </c>
      <c r="BG63" s="63">
        <v>6.3775079000000003</v>
      </c>
      <c r="BH63" s="63">
        <v>1</v>
      </c>
      <c r="BI63" s="63">
        <v>0</v>
      </c>
      <c r="CJ63" s="199">
        <v>45</v>
      </c>
      <c r="CK63" s="199">
        <v>45</v>
      </c>
      <c r="CL63" s="199">
        <v>45</v>
      </c>
      <c r="CM63" s="199">
        <v>45</v>
      </c>
      <c r="CN63" s="199">
        <v>45</v>
      </c>
      <c r="CO63" s="199">
        <v>45</v>
      </c>
      <c r="CP63" s="199">
        <v>45</v>
      </c>
      <c r="CQ63" s="199">
        <v>45</v>
      </c>
      <c r="CR63" s="199">
        <v>45</v>
      </c>
      <c r="CS63" s="199">
        <v>45</v>
      </c>
    </row>
    <row r="64" spans="2:97" ht="4.5" customHeight="1" x14ac:dyDescent="0.25">
      <c r="B64" s="26"/>
      <c r="C64" s="3">
        <f t="shared" si="6"/>
        <v>45</v>
      </c>
      <c r="D64" s="2">
        <f t="shared" si="7"/>
        <v>3</v>
      </c>
      <c r="E64" s="2">
        <f t="shared" si="8"/>
        <v>5</v>
      </c>
      <c r="F64" s="2"/>
      <c r="H64" s="31" t="s">
        <v>51</v>
      </c>
      <c r="I64" s="31" t="s">
        <v>51</v>
      </c>
      <c r="J64" s="31" t="s">
        <v>51</v>
      </c>
      <c r="K64" s="31" t="s">
        <v>51</v>
      </c>
      <c r="L64" s="31" t="s">
        <v>51</v>
      </c>
      <c r="M64" s="31" t="s">
        <v>51</v>
      </c>
      <c r="N64" s="31" t="s">
        <v>51</v>
      </c>
      <c r="O64" s="31" t="s">
        <v>51</v>
      </c>
      <c r="P64" s="31" t="s">
        <v>52</v>
      </c>
      <c r="Q64" s="31" t="s">
        <v>51</v>
      </c>
      <c r="R64" s="31" t="s">
        <v>51</v>
      </c>
      <c r="S64" s="31" t="s">
        <v>51</v>
      </c>
      <c r="T64" s="31" t="s">
        <v>51</v>
      </c>
      <c r="U64" s="31" t="s">
        <v>51</v>
      </c>
      <c r="V64" s="31" t="s">
        <v>51</v>
      </c>
      <c r="W64" s="31">
        <v>1</v>
      </c>
      <c r="X64" s="31" t="s">
        <v>51</v>
      </c>
      <c r="Y64" s="31" t="s">
        <v>51</v>
      </c>
      <c r="Z64" s="31" t="s">
        <v>51</v>
      </c>
      <c r="AA64" s="31" t="s">
        <v>51</v>
      </c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B64" s="64"/>
      <c r="BC64" s="64"/>
      <c r="BE64" s="33">
        <f>_xlfn.IFS(ISNUMBER(SEARCH($BL$3,BF64)),$BM$3,ISNUMBER(SEARCH($BL$4,BF64)),$BM$4,ISNUMBER(SEARCH($BL$5,BF64)),$BM$5,ISNUMBER(SEARCH($BL$6,BF64)),$BM$6,ISNUMBER(SEARCH($BL$7,BF64)),$BM$7,ISNUMBER(SEARCH($BL$8,BF64)),$BM$8)</f>
        <v>6</v>
      </c>
      <c r="BF64" s="63" t="s">
        <v>112</v>
      </c>
      <c r="BG64" s="63">
        <v>6.556152</v>
      </c>
      <c r="BH64" s="63">
        <v>1</v>
      </c>
      <c r="BI64" s="63">
        <v>0</v>
      </c>
      <c r="CJ64" s="199">
        <v>45</v>
      </c>
      <c r="CK64" s="199">
        <v>45</v>
      </c>
      <c r="CL64" s="199">
        <v>45</v>
      </c>
      <c r="CM64" s="199">
        <v>45</v>
      </c>
      <c r="CN64" s="199">
        <v>45</v>
      </c>
      <c r="CO64" s="199">
        <v>45</v>
      </c>
      <c r="CP64" s="199">
        <v>45</v>
      </c>
      <c r="CQ64" s="199">
        <v>45</v>
      </c>
      <c r="CR64" s="199">
        <v>45</v>
      </c>
      <c r="CS64" s="199">
        <v>45</v>
      </c>
    </row>
    <row r="65" spans="2:97" ht="4.5" customHeight="1" x14ac:dyDescent="0.25">
      <c r="B65" s="26"/>
      <c r="C65" s="3">
        <f t="shared" si="6"/>
        <v>46</v>
      </c>
      <c r="D65" s="2">
        <f t="shared" si="7"/>
        <v>3</v>
      </c>
      <c r="E65" s="2">
        <f t="shared" si="8"/>
        <v>6</v>
      </c>
      <c r="F65" s="2"/>
      <c r="H65" s="31" t="s">
        <v>51</v>
      </c>
      <c r="I65" s="31" t="s">
        <v>51</v>
      </c>
      <c r="J65" s="31" t="s">
        <v>51</v>
      </c>
      <c r="K65" s="31" t="s">
        <v>51</v>
      </c>
      <c r="L65" s="31" t="s">
        <v>51</v>
      </c>
      <c r="M65" s="31" t="s">
        <v>51</v>
      </c>
      <c r="N65" s="31" t="s">
        <v>51</v>
      </c>
      <c r="O65" s="31" t="s">
        <v>51</v>
      </c>
      <c r="P65" s="31" t="s">
        <v>51</v>
      </c>
      <c r="Q65" s="31" t="s">
        <v>51</v>
      </c>
      <c r="R65" s="31" t="s">
        <v>51</v>
      </c>
      <c r="S65" s="31" t="s">
        <v>51</v>
      </c>
      <c r="T65" s="31" t="s">
        <v>51</v>
      </c>
      <c r="U65" s="31" t="s">
        <v>51</v>
      </c>
      <c r="V65" s="31" t="s">
        <v>51</v>
      </c>
      <c r="W65" s="31">
        <v>1</v>
      </c>
      <c r="X65" s="31" t="s">
        <v>51</v>
      </c>
      <c r="Y65" s="31" t="s">
        <v>51</v>
      </c>
      <c r="Z65" s="31" t="s">
        <v>51</v>
      </c>
      <c r="AA65" s="31" t="s">
        <v>51</v>
      </c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B65" s="64"/>
      <c r="BC65" s="64"/>
      <c r="BE65" s="33">
        <f>_xlfn.IFS(ISNUMBER(SEARCH($BL$3,BF65)),$BM$3,ISNUMBER(SEARCH($BL$4,BF65)),$BM$4,ISNUMBER(SEARCH($BL$5,BF65)),$BM$5,ISNUMBER(SEARCH($BL$6,BF65)),$BM$6,ISNUMBER(SEARCH($BL$7,BF65)),$BM$7,ISNUMBER(SEARCH($BL$8,BF65)),$BM$8)</f>
        <v>6</v>
      </c>
      <c r="BF65" s="63" t="s">
        <v>189</v>
      </c>
      <c r="BG65" s="63">
        <v>6.9049284000000002</v>
      </c>
      <c r="BH65" s="63">
        <v>1</v>
      </c>
      <c r="BI65" s="63">
        <v>0</v>
      </c>
      <c r="CJ65" s="199">
        <v>45</v>
      </c>
      <c r="CK65" s="199">
        <v>45</v>
      </c>
      <c r="CL65" s="199">
        <v>45</v>
      </c>
      <c r="CM65" s="199">
        <v>45</v>
      </c>
      <c r="CN65" s="199">
        <v>45</v>
      </c>
      <c r="CO65" s="199">
        <v>45</v>
      </c>
      <c r="CP65" s="199">
        <v>45</v>
      </c>
      <c r="CQ65" s="199">
        <v>45</v>
      </c>
      <c r="CR65" s="199">
        <v>45</v>
      </c>
      <c r="CS65" s="199">
        <v>45</v>
      </c>
    </row>
    <row r="66" spans="2:97" ht="4.5" customHeight="1" x14ac:dyDescent="0.25">
      <c r="B66" s="26"/>
      <c r="C66" s="3">
        <f t="shared" si="6"/>
        <v>47</v>
      </c>
      <c r="D66" s="2">
        <f t="shared" si="7"/>
        <v>3</v>
      </c>
      <c r="E66" s="2">
        <f t="shared" si="8"/>
        <v>7</v>
      </c>
      <c r="F66" s="2"/>
      <c r="H66" s="31" t="s">
        <v>51</v>
      </c>
      <c r="I66" s="31" t="s">
        <v>51</v>
      </c>
      <c r="J66" s="31" t="s">
        <v>51</v>
      </c>
      <c r="K66" s="31" t="s">
        <v>51</v>
      </c>
      <c r="L66" s="31" t="s">
        <v>51</v>
      </c>
      <c r="M66" s="31" t="s">
        <v>51</v>
      </c>
      <c r="N66" s="31" t="s">
        <v>51</v>
      </c>
      <c r="O66" s="31" t="s">
        <v>51</v>
      </c>
      <c r="P66" s="31" t="s">
        <v>51</v>
      </c>
      <c r="Q66" s="31" t="s">
        <v>51</v>
      </c>
      <c r="R66" s="31" t="s">
        <v>51</v>
      </c>
      <c r="S66" s="31" t="s">
        <v>51</v>
      </c>
      <c r="T66" s="31" t="s">
        <v>51</v>
      </c>
      <c r="U66" s="31" t="s">
        <v>51</v>
      </c>
      <c r="V66" s="31" t="s">
        <v>51</v>
      </c>
      <c r="W66" s="31">
        <v>1</v>
      </c>
      <c r="X66" s="31" t="s">
        <v>51</v>
      </c>
      <c r="Y66" s="31" t="s">
        <v>51</v>
      </c>
      <c r="Z66" s="31" t="s">
        <v>51</v>
      </c>
      <c r="AA66" s="31" t="s">
        <v>51</v>
      </c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B66" s="64"/>
      <c r="BC66" s="64"/>
      <c r="BE66" s="33">
        <f>_xlfn.IFS(ISNUMBER(SEARCH($BL$3,BF66)),$BM$3,ISNUMBER(SEARCH($BL$4,BF66)),$BM$4,ISNUMBER(SEARCH($BL$5,BF66)),$BM$5,ISNUMBER(SEARCH($BL$6,BF66)),$BM$6,ISNUMBER(SEARCH($BL$7,BF66)),$BM$7,ISNUMBER(SEARCH($BL$8,BF66)),$BM$8)</f>
        <v>6</v>
      </c>
      <c r="BF66" s="63" t="s">
        <v>117</v>
      </c>
      <c r="BG66" s="63">
        <v>6.9788766999999998</v>
      </c>
      <c r="BH66" s="63">
        <v>1</v>
      </c>
      <c r="BI66" s="63">
        <v>0</v>
      </c>
      <c r="CJ66" s="199">
        <v>45</v>
      </c>
      <c r="CK66" s="199">
        <v>45</v>
      </c>
      <c r="CL66" s="199">
        <v>45</v>
      </c>
      <c r="CM66" s="199">
        <v>45</v>
      </c>
      <c r="CN66" s="199">
        <v>45</v>
      </c>
      <c r="CO66" s="199">
        <v>45</v>
      </c>
      <c r="CP66" s="199">
        <v>45</v>
      </c>
      <c r="CQ66" s="199">
        <v>45</v>
      </c>
      <c r="CR66" s="199">
        <v>45</v>
      </c>
      <c r="CS66" s="199">
        <v>45</v>
      </c>
    </row>
    <row r="67" spans="2:97" ht="4.5" customHeight="1" x14ac:dyDescent="0.25">
      <c r="B67" s="26"/>
      <c r="C67" s="3">
        <f t="shared" si="6"/>
        <v>48</v>
      </c>
      <c r="D67" s="2">
        <f t="shared" si="7"/>
        <v>3</v>
      </c>
      <c r="E67" s="2">
        <f t="shared" si="8"/>
        <v>8</v>
      </c>
      <c r="F67" s="2"/>
      <c r="H67" s="31" t="s">
        <v>51</v>
      </c>
      <c r="I67" s="31" t="s">
        <v>51</v>
      </c>
      <c r="J67" s="31" t="s">
        <v>51</v>
      </c>
      <c r="K67" s="31" t="s">
        <v>51</v>
      </c>
      <c r="L67" s="31" t="s">
        <v>51</v>
      </c>
      <c r="M67" s="31" t="s">
        <v>51</v>
      </c>
      <c r="N67" s="31" t="s">
        <v>51</v>
      </c>
      <c r="O67" s="31" t="s">
        <v>51</v>
      </c>
      <c r="P67" s="31" t="s">
        <v>51</v>
      </c>
      <c r="Q67" s="31" t="s">
        <v>51</v>
      </c>
      <c r="R67" s="31" t="s">
        <v>51</v>
      </c>
      <c r="S67" s="31" t="s">
        <v>51</v>
      </c>
      <c r="T67" s="31" t="s">
        <v>51</v>
      </c>
      <c r="U67" s="31" t="s">
        <v>51</v>
      </c>
      <c r="V67" s="31" t="s">
        <v>51</v>
      </c>
      <c r="W67" s="31">
        <v>1</v>
      </c>
      <c r="X67" s="31" t="s">
        <v>51</v>
      </c>
      <c r="Y67" s="31" t="s">
        <v>51</v>
      </c>
      <c r="Z67" s="31" t="s">
        <v>51</v>
      </c>
      <c r="AA67" s="31" t="s">
        <v>51</v>
      </c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B67" s="64"/>
      <c r="BC67" s="64"/>
      <c r="BE67" s="33">
        <f>_xlfn.IFS(ISNUMBER(SEARCH($BL$3,BF67)),$BM$3,ISNUMBER(SEARCH($BL$4,BF67)),$BM$4,ISNUMBER(SEARCH($BL$5,BF67)),$BM$5,ISNUMBER(SEARCH($BL$6,BF67)),$BM$6,ISNUMBER(SEARCH($BL$7,BF67)),$BM$7,ISNUMBER(SEARCH($BL$8,BF67)),$BM$8)</f>
        <v>6</v>
      </c>
      <c r="BF67" s="63" t="s">
        <v>81</v>
      </c>
      <c r="BG67" s="63">
        <v>7.1036883</v>
      </c>
      <c r="BH67" s="63">
        <v>1</v>
      </c>
      <c r="BI67" s="63">
        <v>0</v>
      </c>
      <c r="CJ67" s="199">
        <v>45</v>
      </c>
      <c r="CK67" s="199">
        <v>45</v>
      </c>
      <c r="CL67" s="199">
        <v>45</v>
      </c>
      <c r="CM67" s="199">
        <v>45</v>
      </c>
      <c r="CN67" s="199">
        <v>45</v>
      </c>
      <c r="CO67" s="199">
        <v>45</v>
      </c>
      <c r="CP67" s="199">
        <v>45</v>
      </c>
      <c r="CQ67" s="199">
        <v>45</v>
      </c>
      <c r="CR67" s="199">
        <v>45</v>
      </c>
      <c r="CS67" s="199">
        <v>45</v>
      </c>
    </row>
    <row r="68" spans="2:97" ht="4.5" customHeight="1" x14ac:dyDescent="0.25">
      <c r="B68" s="26"/>
      <c r="C68" s="3">
        <f t="shared" si="6"/>
        <v>49</v>
      </c>
      <c r="D68" s="2">
        <f t="shared" si="7"/>
        <v>3</v>
      </c>
      <c r="E68" s="2">
        <f t="shared" si="8"/>
        <v>9</v>
      </c>
      <c r="F68" s="2"/>
      <c r="H68" s="31" t="s">
        <v>51</v>
      </c>
      <c r="I68" s="31" t="s">
        <v>51</v>
      </c>
      <c r="J68" s="31" t="s">
        <v>51</v>
      </c>
      <c r="K68" s="31" t="s">
        <v>51</v>
      </c>
      <c r="L68" s="31" t="s">
        <v>51</v>
      </c>
      <c r="M68" s="31" t="s">
        <v>51</v>
      </c>
      <c r="N68" s="31" t="s">
        <v>51</v>
      </c>
      <c r="O68" s="31" t="s">
        <v>51</v>
      </c>
      <c r="P68" s="31" t="s">
        <v>51</v>
      </c>
      <c r="Q68" s="31" t="s">
        <v>51</v>
      </c>
      <c r="R68" s="31" t="s">
        <v>51</v>
      </c>
      <c r="S68" s="31" t="s">
        <v>51</v>
      </c>
      <c r="T68" s="31" t="s">
        <v>51</v>
      </c>
      <c r="U68" s="31" t="s">
        <v>51</v>
      </c>
      <c r="V68" s="31" t="s">
        <v>51</v>
      </c>
      <c r="W68" s="31">
        <v>1</v>
      </c>
      <c r="X68" s="31" t="s">
        <v>51</v>
      </c>
      <c r="Y68" s="31" t="s">
        <v>51</v>
      </c>
      <c r="Z68" s="31" t="s">
        <v>51</v>
      </c>
      <c r="AA68" s="31" t="s">
        <v>51</v>
      </c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B68" s="64"/>
      <c r="BC68" s="64"/>
      <c r="BE68" s="33">
        <f>_xlfn.IFS(ISNUMBER(SEARCH($BL$3,BF68)),$BM$3,ISNUMBER(SEARCH($BL$4,BF68)),$BM$4,ISNUMBER(SEARCH($BL$5,BF68)),$BM$5,ISNUMBER(SEARCH($BL$6,BF68)),$BM$6,ISNUMBER(SEARCH($BL$7,BF68)),$BM$7,ISNUMBER(SEARCH($BL$8,BF68)),$BM$8)</f>
        <v>6</v>
      </c>
      <c r="BF68" s="63" t="s">
        <v>179</v>
      </c>
      <c r="BG68" s="63">
        <v>7.2784734999999996</v>
      </c>
      <c r="BH68" s="63">
        <v>1</v>
      </c>
      <c r="BI68" s="63">
        <v>0</v>
      </c>
      <c r="CJ68" s="199">
        <v>45</v>
      </c>
      <c r="CK68" s="199">
        <v>45</v>
      </c>
      <c r="CL68" s="199">
        <v>45</v>
      </c>
      <c r="CM68" s="199">
        <v>45</v>
      </c>
      <c r="CN68" s="199">
        <v>45</v>
      </c>
      <c r="CO68" s="199">
        <v>45</v>
      </c>
      <c r="CP68" s="199">
        <v>45</v>
      </c>
      <c r="CQ68" s="199">
        <v>45</v>
      </c>
      <c r="CR68" s="199">
        <v>45</v>
      </c>
      <c r="CS68" s="199">
        <v>45</v>
      </c>
    </row>
    <row r="69" spans="2:97" ht="4.5" customHeight="1" x14ac:dyDescent="0.25">
      <c r="B69" s="26"/>
      <c r="C69" s="3">
        <f t="shared" si="6"/>
        <v>50</v>
      </c>
      <c r="D69" s="2">
        <f t="shared" si="7"/>
        <v>3</v>
      </c>
      <c r="E69" s="2">
        <f t="shared" si="8"/>
        <v>10</v>
      </c>
      <c r="F69" s="2"/>
      <c r="H69" s="31" t="s">
        <v>51</v>
      </c>
      <c r="I69" s="31" t="s">
        <v>51</v>
      </c>
      <c r="J69" s="31" t="s">
        <v>51</v>
      </c>
      <c r="K69" s="31" t="s">
        <v>51</v>
      </c>
      <c r="L69" s="31">
        <v>0</v>
      </c>
      <c r="M69" s="31">
        <v>0</v>
      </c>
      <c r="N69" s="31">
        <v>0</v>
      </c>
      <c r="O69" s="31" t="s">
        <v>51</v>
      </c>
      <c r="P69" s="31" t="s">
        <v>51</v>
      </c>
      <c r="Q69" s="31" t="s">
        <v>51</v>
      </c>
      <c r="R69" s="31" t="s">
        <v>51</v>
      </c>
      <c r="S69" s="31" t="s">
        <v>51</v>
      </c>
      <c r="T69" s="31" t="s">
        <v>51</v>
      </c>
      <c r="U69" s="31" t="s">
        <v>51</v>
      </c>
      <c r="V69" s="31" t="s">
        <v>51</v>
      </c>
      <c r="W69" s="31">
        <v>1</v>
      </c>
      <c r="X69" s="31" t="s">
        <v>51</v>
      </c>
      <c r="Y69" s="31" t="s">
        <v>51</v>
      </c>
      <c r="Z69" s="31" t="s">
        <v>51</v>
      </c>
      <c r="AA69" s="31" t="s">
        <v>51</v>
      </c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B69" s="64"/>
      <c r="BC69" s="64"/>
      <c r="BE69" s="33">
        <f>_xlfn.IFS(ISNUMBER(SEARCH($BL$3,BF69)),$BM$3,ISNUMBER(SEARCH($BL$4,BF69)),$BM$4,ISNUMBER(SEARCH($BL$5,BF69)),$BM$5,ISNUMBER(SEARCH($BL$6,BF69)),$BM$6,ISNUMBER(SEARCH($BL$7,BF69)),$BM$7,ISNUMBER(SEARCH($BL$8,BF69)),$BM$8)</f>
        <v>6</v>
      </c>
      <c r="BF69" s="63" t="s">
        <v>191</v>
      </c>
      <c r="BG69" s="63">
        <v>7.3594919000000001</v>
      </c>
      <c r="BH69" s="63">
        <v>1</v>
      </c>
      <c r="BI69" s="63">
        <v>0</v>
      </c>
      <c r="CJ69" s="199">
        <v>45</v>
      </c>
      <c r="CK69" s="199">
        <v>45</v>
      </c>
      <c r="CL69" s="199">
        <v>45</v>
      </c>
      <c r="CM69" s="199">
        <v>45</v>
      </c>
      <c r="CN69" s="199">
        <v>45</v>
      </c>
      <c r="CO69" s="199">
        <v>45</v>
      </c>
      <c r="CP69" s="199">
        <v>45</v>
      </c>
      <c r="CQ69" s="199">
        <v>45</v>
      </c>
      <c r="CR69" s="199">
        <v>45</v>
      </c>
      <c r="CS69" s="199">
        <v>45</v>
      </c>
    </row>
    <row r="70" spans="2:97" ht="4.5" customHeight="1" x14ac:dyDescent="0.25">
      <c r="B70" s="26"/>
      <c r="C70" s="3">
        <f t="shared" si="6"/>
        <v>51</v>
      </c>
      <c r="D70" s="2">
        <f t="shared" si="7"/>
        <v>3</v>
      </c>
      <c r="E70" s="2">
        <f t="shared" si="8"/>
        <v>11</v>
      </c>
      <c r="F70" s="2"/>
      <c r="H70" s="31" t="s">
        <v>51</v>
      </c>
      <c r="I70" s="31" t="s">
        <v>52</v>
      </c>
      <c r="J70" s="31" t="s">
        <v>51</v>
      </c>
      <c r="K70" s="31" t="s">
        <v>51</v>
      </c>
      <c r="L70" s="31">
        <v>0</v>
      </c>
      <c r="M70" s="31">
        <v>0</v>
      </c>
      <c r="N70" s="31">
        <v>0</v>
      </c>
      <c r="O70" s="31">
        <v>0</v>
      </c>
      <c r="P70" s="31" t="s">
        <v>51</v>
      </c>
      <c r="Q70" s="31" t="s">
        <v>51</v>
      </c>
      <c r="R70" s="31" t="s">
        <v>51</v>
      </c>
      <c r="S70" s="31" t="s">
        <v>51</v>
      </c>
      <c r="T70" s="31" t="s">
        <v>51</v>
      </c>
      <c r="U70" s="31" t="s">
        <v>51</v>
      </c>
      <c r="V70" s="31" t="s">
        <v>51</v>
      </c>
      <c r="W70" s="31">
        <v>1</v>
      </c>
      <c r="X70" s="31">
        <v>3</v>
      </c>
      <c r="Y70" s="31" t="s">
        <v>51</v>
      </c>
      <c r="Z70" s="31" t="s">
        <v>51</v>
      </c>
      <c r="AA70" s="31" t="s">
        <v>51</v>
      </c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B70" s="64"/>
      <c r="BC70" s="64"/>
      <c r="BE70" s="33">
        <f>_xlfn.IFS(ISNUMBER(SEARCH($BL$3,BF70)),$BM$3,ISNUMBER(SEARCH($BL$4,BF70)),$BM$4,ISNUMBER(SEARCH($BL$5,BF70)),$BM$5,ISNUMBER(SEARCH($BL$6,BF70)),$BM$6,ISNUMBER(SEARCH($BL$7,BF70)),$BM$7,ISNUMBER(SEARCH($BL$8,BF70)),$BM$8)</f>
        <v>6</v>
      </c>
      <c r="BF70" s="63" t="s">
        <v>193</v>
      </c>
      <c r="BG70" s="63">
        <v>7.4022499000000002</v>
      </c>
      <c r="BH70" s="63">
        <v>1</v>
      </c>
      <c r="BI70" s="63">
        <v>0</v>
      </c>
      <c r="CJ70" s="199">
        <v>45</v>
      </c>
      <c r="CK70" s="199">
        <v>45</v>
      </c>
      <c r="CL70" s="199">
        <v>45</v>
      </c>
      <c r="CM70" s="199">
        <v>45</v>
      </c>
      <c r="CN70" s="199">
        <v>45</v>
      </c>
      <c r="CO70" s="199">
        <v>45</v>
      </c>
      <c r="CP70" s="199">
        <v>45</v>
      </c>
      <c r="CQ70" s="199">
        <v>45</v>
      </c>
      <c r="CR70" s="199">
        <v>45</v>
      </c>
      <c r="CS70" s="199">
        <v>45</v>
      </c>
    </row>
    <row r="71" spans="2:97" ht="4.5" customHeight="1" x14ac:dyDescent="0.25">
      <c r="B71" s="26"/>
      <c r="C71" s="3">
        <f t="shared" si="6"/>
        <v>52</v>
      </c>
      <c r="D71" s="2">
        <f t="shared" si="7"/>
        <v>3</v>
      </c>
      <c r="E71" s="2">
        <f t="shared" si="8"/>
        <v>12</v>
      </c>
      <c r="F71" s="2"/>
      <c r="H71" s="31" t="s">
        <v>51</v>
      </c>
      <c r="I71" s="31" t="s">
        <v>51</v>
      </c>
      <c r="J71" s="31" t="s">
        <v>51</v>
      </c>
      <c r="K71" s="31" t="s">
        <v>51</v>
      </c>
      <c r="L71" s="31">
        <v>0</v>
      </c>
      <c r="M71" s="31">
        <v>0</v>
      </c>
      <c r="N71" s="31">
        <v>0</v>
      </c>
      <c r="O71" s="31">
        <v>0</v>
      </c>
      <c r="P71" s="31" t="s">
        <v>51</v>
      </c>
      <c r="Q71" s="31" t="s">
        <v>51</v>
      </c>
      <c r="R71" s="31" t="s">
        <v>51</v>
      </c>
      <c r="S71" s="31" t="s">
        <v>51</v>
      </c>
      <c r="T71" s="31" t="s">
        <v>51</v>
      </c>
      <c r="U71" s="31" t="s">
        <v>51</v>
      </c>
      <c r="V71" s="31" t="s">
        <v>51</v>
      </c>
      <c r="W71" s="31">
        <v>1</v>
      </c>
      <c r="X71" s="31" t="s">
        <v>51</v>
      </c>
      <c r="Y71" s="31" t="s">
        <v>51</v>
      </c>
      <c r="Z71" s="31" t="s">
        <v>51</v>
      </c>
      <c r="AA71" s="31" t="s">
        <v>51</v>
      </c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B71" s="64"/>
      <c r="BC71" s="64"/>
      <c r="BE71" s="33">
        <f>_xlfn.IFS(ISNUMBER(SEARCH($BL$3,BF71)),$BM$3,ISNUMBER(SEARCH($BL$4,BF71)),$BM$4,ISNUMBER(SEARCH($BL$5,BF71)),$BM$5,ISNUMBER(SEARCH($BL$6,BF71)),$BM$6,ISNUMBER(SEARCH($BL$7,BF71)),$BM$7,ISNUMBER(SEARCH($BL$8,BF71)),$BM$8)</f>
        <v>6</v>
      </c>
      <c r="BF71" s="63" t="s">
        <v>194</v>
      </c>
      <c r="BG71" s="63">
        <v>7.4608714999999997</v>
      </c>
      <c r="BH71" s="63">
        <v>1</v>
      </c>
      <c r="BI71" s="63">
        <v>0</v>
      </c>
      <c r="CJ71" s="199">
        <v>45</v>
      </c>
      <c r="CK71" s="199">
        <v>45</v>
      </c>
      <c r="CL71" s="199">
        <v>45</v>
      </c>
      <c r="CM71" s="199">
        <v>45</v>
      </c>
      <c r="CN71" s="199">
        <v>45</v>
      </c>
      <c r="CO71" s="199">
        <v>45</v>
      </c>
      <c r="CP71" s="199">
        <v>45</v>
      </c>
      <c r="CQ71" s="199">
        <v>45</v>
      </c>
      <c r="CR71" s="199">
        <v>45</v>
      </c>
      <c r="CS71" s="199">
        <v>45</v>
      </c>
    </row>
    <row r="72" spans="2:97" ht="4.5" customHeight="1" x14ac:dyDescent="0.25">
      <c r="B72" s="26"/>
      <c r="C72" s="3">
        <f t="shared" si="6"/>
        <v>53</v>
      </c>
      <c r="D72" s="2">
        <f t="shared" si="7"/>
        <v>3</v>
      </c>
      <c r="E72" s="2">
        <f t="shared" si="8"/>
        <v>13</v>
      </c>
      <c r="F72" s="2"/>
      <c r="H72" s="31" t="s">
        <v>51</v>
      </c>
      <c r="I72" s="31" t="s">
        <v>51</v>
      </c>
      <c r="J72" s="31" t="s">
        <v>51</v>
      </c>
      <c r="K72" s="31" t="s">
        <v>51</v>
      </c>
      <c r="L72" s="31">
        <v>0</v>
      </c>
      <c r="M72" s="31">
        <v>0</v>
      </c>
      <c r="N72" s="31">
        <v>0</v>
      </c>
      <c r="O72" s="31">
        <v>0</v>
      </c>
      <c r="P72" s="31" t="s">
        <v>51</v>
      </c>
      <c r="Q72" s="31" t="s">
        <v>51</v>
      </c>
      <c r="R72" s="31" t="s">
        <v>51</v>
      </c>
      <c r="S72" s="31" t="s">
        <v>51</v>
      </c>
      <c r="T72" s="31" t="s">
        <v>51</v>
      </c>
      <c r="U72" s="31">
        <v>3</v>
      </c>
      <c r="V72" s="31" t="s">
        <v>51</v>
      </c>
      <c r="W72" s="31">
        <v>1</v>
      </c>
      <c r="X72" s="31" t="s">
        <v>51</v>
      </c>
      <c r="Y72" s="31" t="s">
        <v>51</v>
      </c>
      <c r="Z72" s="31" t="s">
        <v>51</v>
      </c>
      <c r="AA72" s="31" t="s">
        <v>51</v>
      </c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B72" s="64"/>
      <c r="BC72" s="64"/>
      <c r="BE72" s="33">
        <f>_xlfn.IFS(ISNUMBER(SEARCH($BL$3,BF72)),$BM$3,ISNUMBER(SEARCH($BL$4,BF72)),$BM$4,ISNUMBER(SEARCH($BL$5,BF72)),$BM$5,ISNUMBER(SEARCH($BL$6,BF72)),$BM$6,ISNUMBER(SEARCH($BL$7,BF72)),$BM$7,ISNUMBER(SEARCH($BL$8,BF72)),$BM$8)</f>
        <v>6</v>
      </c>
      <c r="BF72" s="63" t="s">
        <v>195</v>
      </c>
      <c r="BG72" s="63">
        <v>7.5900432999999996</v>
      </c>
      <c r="BH72" s="63">
        <v>1</v>
      </c>
      <c r="BI72" s="63">
        <v>0</v>
      </c>
      <c r="CJ72" s="199">
        <v>45</v>
      </c>
      <c r="CK72" s="199">
        <v>45</v>
      </c>
      <c r="CL72" s="199">
        <v>45</v>
      </c>
      <c r="CM72" s="199">
        <v>45</v>
      </c>
      <c r="CN72" s="199">
        <v>45</v>
      </c>
      <c r="CO72" s="199">
        <v>45</v>
      </c>
      <c r="CP72" s="199">
        <v>45</v>
      </c>
      <c r="CQ72" s="199">
        <v>45</v>
      </c>
      <c r="CR72" s="199">
        <v>45</v>
      </c>
      <c r="CS72" s="199">
        <v>45</v>
      </c>
    </row>
    <row r="73" spans="2:97" ht="2.1" customHeight="1" x14ac:dyDescent="0.25">
      <c r="B73" s="26"/>
      <c r="C73" s="3">
        <f t="shared" si="6"/>
        <v>54</v>
      </c>
      <c r="D73" s="2">
        <f t="shared" si="7"/>
        <v>3</v>
      </c>
      <c r="E73" s="2">
        <f t="shared" si="8"/>
        <v>14</v>
      </c>
      <c r="F73" s="2"/>
      <c r="H73" s="31" t="s">
        <v>51</v>
      </c>
      <c r="I73" s="31" t="s">
        <v>51</v>
      </c>
      <c r="J73" s="31" t="s">
        <v>51</v>
      </c>
      <c r="K73" s="31" t="s">
        <v>51</v>
      </c>
      <c r="L73" s="31">
        <v>0</v>
      </c>
      <c r="M73" s="31">
        <v>0</v>
      </c>
      <c r="N73" s="31">
        <v>0</v>
      </c>
      <c r="O73" s="31">
        <v>0</v>
      </c>
      <c r="P73" s="31" t="s">
        <v>51</v>
      </c>
      <c r="Q73" s="31" t="s">
        <v>51</v>
      </c>
      <c r="R73" s="31" t="s">
        <v>51</v>
      </c>
      <c r="S73" s="31" t="s">
        <v>51</v>
      </c>
      <c r="T73" s="31" t="s">
        <v>51</v>
      </c>
      <c r="U73" s="31" t="s">
        <v>51</v>
      </c>
      <c r="V73" s="31" t="s">
        <v>51</v>
      </c>
      <c r="W73" s="31">
        <v>1</v>
      </c>
      <c r="X73" s="31" t="s">
        <v>51</v>
      </c>
      <c r="Y73" s="31" t="s">
        <v>51</v>
      </c>
      <c r="Z73" s="31" t="s">
        <v>51</v>
      </c>
      <c r="AA73" s="31" t="s">
        <v>51</v>
      </c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B73" s="64"/>
      <c r="BC73" s="64"/>
      <c r="BE73" s="33">
        <f>_xlfn.IFS(ISNUMBER(SEARCH($BL$3,BF73)),$BM$3,ISNUMBER(SEARCH($BL$4,BF73)),$BM$4,ISNUMBER(SEARCH($BL$5,BF73)),$BM$5,ISNUMBER(SEARCH($BL$6,BF73)),$BM$6,ISNUMBER(SEARCH($BL$7,BF73)),$BM$7,ISNUMBER(SEARCH($BL$8,BF73)),$BM$8)</f>
        <v>6</v>
      </c>
      <c r="BF73" s="63" t="s">
        <v>196</v>
      </c>
      <c r="BG73" s="63">
        <v>7.5779638</v>
      </c>
      <c r="BH73" s="63">
        <v>1</v>
      </c>
      <c r="BI73" s="63">
        <v>0</v>
      </c>
      <c r="CJ73" s="199">
        <v>45</v>
      </c>
      <c r="CK73" s="199">
        <v>45</v>
      </c>
      <c r="CL73" s="199">
        <v>45</v>
      </c>
      <c r="CM73" s="199">
        <v>45</v>
      </c>
      <c r="CN73" s="199">
        <v>45</v>
      </c>
      <c r="CO73" s="199">
        <v>45</v>
      </c>
      <c r="CP73" s="199">
        <v>45</v>
      </c>
      <c r="CQ73" s="199">
        <v>45</v>
      </c>
      <c r="CR73" s="199">
        <v>45</v>
      </c>
      <c r="CS73" s="199">
        <v>45</v>
      </c>
    </row>
    <row r="74" spans="2:97" ht="2.1" customHeight="1" x14ac:dyDescent="0.25">
      <c r="B74" s="26"/>
      <c r="C74" s="3">
        <f t="shared" si="6"/>
        <v>55</v>
      </c>
      <c r="D74" s="2">
        <f t="shared" si="7"/>
        <v>3</v>
      </c>
      <c r="E74" s="2">
        <f t="shared" si="8"/>
        <v>15</v>
      </c>
      <c r="F74" s="2"/>
      <c r="H74" s="31" t="s">
        <v>51</v>
      </c>
      <c r="I74" s="31" t="s">
        <v>51</v>
      </c>
      <c r="J74" s="31" t="s">
        <v>51</v>
      </c>
      <c r="K74" s="31" t="s">
        <v>51</v>
      </c>
      <c r="L74" s="31">
        <v>0</v>
      </c>
      <c r="M74" s="31">
        <v>0</v>
      </c>
      <c r="N74" s="31">
        <v>0</v>
      </c>
      <c r="O74" s="31">
        <v>0</v>
      </c>
      <c r="P74" s="31" t="s">
        <v>51</v>
      </c>
      <c r="Q74" s="31" t="s">
        <v>51</v>
      </c>
      <c r="R74" s="31" t="s">
        <v>52</v>
      </c>
      <c r="S74" s="31" t="s">
        <v>51</v>
      </c>
      <c r="T74" s="31" t="s">
        <v>51</v>
      </c>
      <c r="U74" s="31" t="s">
        <v>51</v>
      </c>
      <c r="V74" s="31" t="s">
        <v>51</v>
      </c>
      <c r="W74" s="31">
        <v>1</v>
      </c>
      <c r="X74" s="31" t="s">
        <v>51</v>
      </c>
      <c r="Y74" s="31" t="s">
        <v>51</v>
      </c>
      <c r="Z74" s="31" t="s">
        <v>51</v>
      </c>
      <c r="AA74" s="31" t="s">
        <v>51</v>
      </c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B74" s="64"/>
      <c r="BC74" s="64"/>
      <c r="BE74" s="33">
        <f>_xlfn.IFS(ISNUMBER(SEARCH($BL$3,BF74)),$BM$3,ISNUMBER(SEARCH($BL$4,BF74)),$BM$4,ISNUMBER(SEARCH($BL$5,BF74)),$BM$5,ISNUMBER(SEARCH($BL$6,BF74)),$BM$6,ISNUMBER(SEARCH($BL$7,BF74)),$BM$7,ISNUMBER(SEARCH($BL$8,BF74)),$BM$8)</f>
        <v>6</v>
      </c>
      <c r="BF74" s="63" t="s">
        <v>201</v>
      </c>
      <c r="BG74" s="63">
        <v>6.8028050999999996</v>
      </c>
      <c r="BH74" s="63">
        <v>1</v>
      </c>
      <c r="BI74" s="63">
        <v>0</v>
      </c>
      <c r="CJ74" s="199">
        <v>45</v>
      </c>
      <c r="CK74" s="199">
        <v>45</v>
      </c>
      <c r="CL74" s="199">
        <v>45</v>
      </c>
      <c r="CM74" s="199">
        <v>45</v>
      </c>
      <c r="CN74" s="199">
        <v>45</v>
      </c>
      <c r="CO74" s="199">
        <v>45</v>
      </c>
      <c r="CP74" s="199">
        <v>45</v>
      </c>
      <c r="CQ74" s="199">
        <v>45</v>
      </c>
      <c r="CR74" s="199">
        <v>45</v>
      </c>
      <c r="CS74" s="199">
        <v>45</v>
      </c>
    </row>
    <row r="75" spans="2:97" ht="2.1" customHeight="1" x14ac:dyDescent="0.25">
      <c r="B75" s="26"/>
      <c r="C75" s="3">
        <f t="shared" si="6"/>
        <v>56</v>
      </c>
      <c r="D75" s="2">
        <f t="shared" si="7"/>
        <v>3</v>
      </c>
      <c r="E75" s="2">
        <f t="shared" si="8"/>
        <v>16</v>
      </c>
      <c r="F75" s="2"/>
      <c r="H75" s="31" t="s">
        <v>51</v>
      </c>
      <c r="I75" s="31" t="s">
        <v>51</v>
      </c>
      <c r="J75" s="31" t="s">
        <v>51</v>
      </c>
      <c r="K75" s="31" t="s">
        <v>51</v>
      </c>
      <c r="L75" s="31">
        <v>0</v>
      </c>
      <c r="M75" s="31">
        <v>0</v>
      </c>
      <c r="N75" s="31">
        <v>0</v>
      </c>
      <c r="O75" s="31">
        <v>0</v>
      </c>
      <c r="P75" s="31" t="s">
        <v>51</v>
      </c>
      <c r="Q75" s="31" t="s">
        <v>51</v>
      </c>
      <c r="R75" s="31" t="s">
        <v>51</v>
      </c>
      <c r="S75" s="31" t="s">
        <v>51</v>
      </c>
      <c r="T75" s="31" t="s">
        <v>51</v>
      </c>
      <c r="U75" s="31" t="s">
        <v>51</v>
      </c>
      <c r="V75" s="31" t="s">
        <v>51</v>
      </c>
      <c r="W75" s="31">
        <v>1</v>
      </c>
      <c r="X75" s="31" t="s">
        <v>51</v>
      </c>
      <c r="Y75" s="31" t="s">
        <v>51</v>
      </c>
      <c r="Z75" s="31" t="s">
        <v>51</v>
      </c>
      <c r="AA75" s="31" t="s">
        <v>51</v>
      </c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B75" s="64"/>
      <c r="BC75" s="64"/>
      <c r="BE75" s="33">
        <f>_xlfn.IFS(ISNUMBER(SEARCH($BL$3,BF75)),$BM$3,ISNUMBER(SEARCH($BL$4,BF75)),$BM$4,ISNUMBER(SEARCH($BL$5,BF75)),$BM$5,ISNUMBER(SEARCH($BL$6,BF75)),$BM$6,ISNUMBER(SEARCH($BL$7,BF75)),$BM$7,ISNUMBER(SEARCH($BL$8,BF75)),$BM$8)</f>
        <v>6</v>
      </c>
      <c r="BF75" s="63" t="s">
        <v>205</v>
      </c>
      <c r="BG75" s="63">
        <v>6.1434012999999998</v>
      </c>
      <c r="BH75" s="63">
        <v>1</v>
      </c>
      <c r="BI75" s="63">
        <v>0</v>
      </c>
      <c r="CJ75" s="199">
        <v>45</v>
      </c>
      <c r="CK75" s="199">
        <v>45</v>
      </c>
      <c r="CL75" s="199">
        <v>45</v>
      </c>
      <c r="CM75" s="199">
        <v>45</v>
      </c>
      <c r="CN75" s="199">
        <v>45</v>
      </c>
      <c r="CO75" s="199">
        <v>45</v>
      </c>
      <c r="CP75" s="199">
        <v>45</v>
      </c>
      <c r="CQ75" s="199">
        <v>45</v>
      </c>
      <c r="CR75" s="199">
        <v>45</v>
      </c>
      <c r="CS75" s="199">
        <v>45</v>
      </c>
    </row>
    <row r="76" spans="2:97" ht="2.1" customHeight="1" x14ac:dyDescent="0.25">
      <c r="B76" s="26"/>
      <c r="C76" s="3">
        <f t="shared" si="6"/>
        <v>57</v>
      </c>
      <c r="D76" s="2">
        <f t="shared" si="7"/>
        <v>3</v>
      </c>
      <c r="E76" s="2">
        <f t="shared" si="8"/>
        <v>17</v>
      </c>
      <c r="F76" s="2"/>
      <c r="H76" s="31" t="s">
        <v>51</v>
      </c>
      <c r="I76" s="31" t="s">
        <v>51</v>
      </c>
      <c r="J76" s="31" t="s">
        <v>51</v>
      </c>
      <c r="K76" s="31" t="s">
        <v>51</v>
      </c>
      <c r="L76" s="31">
        <v>0</v>
      </c>
      <c r="M76" s="31">
        <v>0</v>
      </c>
      <c r="N76" s="31">
        <v>0</v>
      </c>
      <c r="O76" s="31">
        <v>0</v>
      </c>
      <c r="P76" s="31" t="s">
        <v>51</v>
      </c>
      <c r="Q76" s="31" t="s">
        <v>51</v>
      </c>
      <c r="R76" s="31" t="s">
        <v>51</v>
      </c>
      <c r="S76" s="31" t="s">
        <v>51</v>
      </c>
      <c r="T76" s="31" t="s">
        <v>51</v>
      </c>
      <c r="U76" s="31" t="s">
        <v>51</v>
      </c>
      <c r="V76" s="31" t="s">
        <v>51</v>
      </c>
      <c r="W76" s="31">
        <v>1</v>
      </c>
      <c r="X76" s="31" t="s">
        <v>52</v>
      </c>
      <c r="Y76" s="31" t="s">
        <v>51</v>
      </c>
      <c r="Z76" s="31" t="s">
        <v>51</v>
      </c>
      <c r="AA76" s="31" t="s">
        <v>51</v>
      </c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B76" s="64"/>
      <c r="BC76" s="64"/>
      <c r="BE76" s="33">
        <f>_xlfn.IFS(ISNUMBER(SEARCH($BL$3,BF76)),$BM$3,ISNUMBER(SEARCH($BL$4,BF76)),$BM$4,ISNUMBER(SEARCH($BL$5,BF76)),$BM$5,ISNUMBER(SEARCH($BL$6,BF76)),$BM$6,ISNUMBER(SEARCH($BL$7,BF76)),$BM$7,ISNUMBER(SEARCH($BL$8,BF76)),$BM$8)</f>
        <v>6</v>
      </c>
      <c r="BF76" s="63" t="s">
        <v>207</v>
      </c>
      <c r="BG76" s="63">
        <v>6.0868013000000003</v>
      </c>
      <c r="BH76" s="63">
        <v>1</v>
      </c>
      <c r="BI76" s="63">
        <v>0</v>
      </c>
      <c r="CJ76" s="199">
        <v>45</v>
      </c>
      <c r="CK76" s="199">
        <v>45</v>
      </c>
      <c r="CL76" s="199">
        <v>45</v>
      </c>
      <c r="CM76" s="199">
        <v>45</v>
      </c>
      <c r="CN76" s="199">
        <v>45</v>
      </c>
      <c r="CO76" s="199">
        <v>45</v>
      </c>
      <c r="CP76" s="199">
        <v>45</v>
      </c>
      <c r="CQ76" s="199">
        <v>45</v>
      </c>
      <c r="CR76" s="199">
        <v>45</v>
      </c>
      <c r="CS76" s="199">
        <v>45</v>
      </c>
    </row>
    <row r="77" spans="2:97" ht="2.1" customHeight="1" x14ac:dyDescent="0.25">
      <c r="B77" s="26"/>
      <c r="C77" s="3">
        <f t="shared" si="6"/>
        <v>58</v>
      </c>
      <c r="D77" s="2">
        <f t="shared" si="7"/>
        <v>3</v>
      </c>
      <c r="E77" s="2">
        <f t="shared" si="8"/>
        <v>18</v>
      </c>
      <c r="F77" s="2"/>
      <c r="H77" s="31" t="s">
        <v>51</v>
      </c>
      <c r="I77" s="31" t="s">
        <v>51</v>
      </c>
      <c r="J77" s="31" t="s">
        <v>51</v>
      </c>
      <c r="K77" s="31" t="s">
        <v>51</v>
      </c>
      <c r="L77" s="31">
        <v>0</v>
      </c>
      <c r="M77" s="31">
        <v>0</v>
      </c>
      <c r="N77" s="31">
        <v>0</v>
      </c>
      <c r="O77" s="31">
        <v>0</v>
      </c>
      <c r="P77" s="31" t="s">
        <v>51</v>
      </c>
      <c r="Q77" s="31" t="s">
        <v>51</v>
      </c>
      <c r="R77" s="31" t="s">
        <v>51</v>
      </c>
      <c r="S77" s="31" t="s">
        <v>51</v>
      </c>
      <c r="T77" s="31" t="s">
        <v>51</v>
      </c>
      <c r="U77" s="31" t="s">
        <v>51</v>
      </c>
      <c r="V77" s="31" t="s">
        <v>51</v>
      </c>
      <c r="W77" s="31">
        <v>1</v>
      </c>
      <c r="X77" s="31" t="s">
        <v>51</v>
      </c>
      <c r="Y77" s="31" t="s">
        <v>51</v>
      </c>
      <c r="Z77" s="31" t="s">
        <v>51</v>
      </c>
      <c r="AA77" s="31" t="s">
        <v>51</v>
      </c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B77" s="64"/>
      <c r="BC77" s="64"/>
      <c r="BE77" s="33">
        <f>_xlfn.IFS(ISNUMBER(SEARCH($BL$3,BF77)),$BM$3,ISNUMBER(SEARCH($BL$4,BF77)),$BM$4,ISNUMBER(SEARCH($BL$5,BF77)),$BM$5,ISNUMBER(SEARCH($BL$6,BF77)),$BM$6,ISNUMBER(SEARCH($BL$7,BF77)),$BM$7,ISNUMBER(SEARCH($BL$8,BF77)),$BM$8)</f>
        <v>6</v>
      </c>
      <c r="BF77" s="63" t="s">
        <v>208</v>
      </c>
      <c r="BG77" s="63">
        <v>6.0028324</v>
      </c>
      <c r="BH77" s="63">
        <v>1</v>
      </c>
      <c r="BI77" s="63">
        <v>0</v>
      </c>
      <c r="CJ77" s="199">
        <v>45</v>
      </c>
      <c r="CK77" s="199">
        <v>45</v>
      </c>
      <c r="CL77" s="199">
        <v>45</v>
      </c>
      <c r="CM77" s="199">
        <v>45</v>
      </c>
      <c r="CN77" s="199">
        <v>45</v>
      </c>
      <c r="CO77" s="199">
        <v>45</v>
      </c>
      <c r="CP77" s="199">
        <v>45</v>
      </c>
      <c r="CQ77" s="199">
        <v>45</v>
      </c>
      <c r="CR77" s="199">
        <v>45</v>
      </c>
      <c r="CS77" s="199">
        <v>45</v>
      </c>
    </row>
    <row r="78" spans="2:97" ht="2.1" customHeight="1" x14ac:dyDescent="0.25">
      <c r="B78" s="26"/>
      <c r="C78" s="3">
        <f t="shared" si="6"/>
        <v>59</v>
      </c>
      <c r="D78" s="2">
        <f t="shared" si="7"/>
        <v>3</v>
      </c>
      <c r="E78" s="2">
        <f t="shared" si="8"/>
        <v>19</v>
      </c>
      <c r="F78" s="2"/>
      <c r="H78" s="31" t="s">
        <v>51</v>
      </c>
      <c r="I78" s="31" t="s">
        <v>51</v>
      </c>
      <c r="J78" s="31" t="s">
        <v>51</v>
      </c>
      <c r="K78" s="31" t="s">
        <v>51</v>
      </c>
      <c r="L78" s="31">
        <v>0</v>
      </c>
      <c r="M78" s="31">
        <v>0</v>
      </c>
      <c r="N78" s="31">
        <v>0</v>
      </c>
      <c r="O78" s="31">
        <v>0</v>
      </c>
      <c r="P78" s="31" t="s">
        <v>51</v>
      </c>
      <c r="Q78" s="31" t="s">
        <v>51</v>
      </c>
      <c r="R78" s="31" t="s">
        <v>51</v>
      </c>
      <c r="S78" s="31" t="s">
        <v>51</v>
      </c>
      <c r="T78" s="31" t="s">
        <v>51</v>
      </c>
      <c r="U78" s="31" t="s">
        <v>51</v>
      </c>
      <c r="V78" s="31" t="s">
        <v>51</v>
      </c>
      <c r="W78" s="31">
        <v>1</v>
      </c>
      <c r="X78" s="31" t="s">
        <v>51</v>
      </c>
      <c r="Y78" s="31" t="s">
        <v>51</v>
      </c>
      <c r="Z78" s="31" t="s">
        <v>51</v>
      </c>
      <c r="AA78" s="31" t="s">
        <v>51</v>
      </c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B78" s="64"/>
      <c r="BC78" s="64"/>
      <c r="BE78" s="33">
        <f>_xlfn.IFS(ISNUMBER(SEARCH($BL$3,BF78)),$BM$3,ISNUMBER(SEARCH($BL$4,BF78)),$BM$4,ISNUMBER(SEARCH($BL$5,BF78)),$BM$5,ISNUMBER(SEARCH($BL$6,BF78)),$BM$6,ISNUMBER(SEARCH($BL$7,BF78)),$BM$7,ISNUMBER(SEARCH($BL$8,BF78)),$BM$8)</f>
        <v>6</v>
      </c>
      <c r="BF78" s="63" t="s">
        <v>210</v>
      </c>
      <c r="BG78" s="63">
        <v>5.9475347000000003</v>
      </c>
      <c r="BH78" s="63">
        <v>1</v>
      </c>
      <c r="BI78" s="63">
        <v>0</v>
      </c>
      <c r="CJ78" s="199">
        <v>45</v>
      </c>
      <c r="CK78" s="199">
        <v>45</v>
      </c>
      <c r="CL78" s="199">
        <v>45</v>
      </c>
      <c r="CM78" s="199">
        <v>45</v>
      </c>
      <c r="CN78" s="199">
        <v>45</v>
      </c>
      <c r="CO78" s="199">
        <v>45</v>
      </c>
      <c r="CP78" s="199">
        <v>45</v>
      </c>
      <c r="CQ78" s="199">
        <v>45</v>
      </c>
      <c r="CR78" s="199">
        <v>45</v>
      </c>
      <c r="CS78" s="199">
        <v>45</v>
      </c>
    </row>
    <row r="79" spans="2:97" ht="2.1" customHeight="1" x14ac:dyDescent="0.25">
      <c r="B79" s="26"/>
      <c r="C79" s="3">
        <f t="shared" si="6"/>
        <v>60</v>
      </c>
      <c r="D79" s="2">
        <f t="shared" si="7"/>
        <v>3</v>
      </c>
      <c r="E79" s="2">
        <f t="shared" si="8"/>
        <v>20</v>
      </c>
      <c r="F79" s="2"/>
      <c r="H79" s="31" t="s">
        <v>51</v>
      </c>
      <c r="I79" s="31" t="s">
        <v>51</v>
      </c>
      <c r="J79" s="31" t="s">
        <v>51</v>
      </c>
      <c r="K79" s="31" t="s">
        <v>51</v>
      </c>
      <c r="L79" s="31">
        <v>0</v>
      </c>
      <c r="M79" s="31">
        <v>0</v>
      </c>
      <c r="N79" s="31">
        <v>0</v>
      </c>
      <c r="O79" s="31">
        <v>0</v>
      </c>
      <c r="P79" s="31" t="s">
        <v>51</v>
      </c>
      <c r="Q79" s="31" t="s">
        <v>51</v>
      </c>
      <c r="R79" s="31" t="s">
        <v>51</v>
      </c>
      <c r="S79" s="31" t="s">
        <v>51</v>
      </c>
      <c r="T79" s="31" t="s">
        <v>51</v>
      </c>
      <c r="U79" s="31" t="s">
        <v>51</v>
      </c>
      <c r="V79" s="31" t="s">
        <v>51</v>
      </c>
      <c r="W79" s="31">
        <v>1</v>
      </c>
      <c r="X79" s="31" t="s">
        <v>51</v>
      </c>
      <c r="Y79" s="31" t="s">
        <v>51</v>
      </c>
      <c r="Z79" s="31" t="s">
        <v>51</v>
      </c>
      <c r="AA79" s="31" t="s">
        <v>51</v>
      </c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B79" s="64"/>
      <c r="BC79" s="64"/>
      <c r="BE79" s="33">
        <f>_xlfn.IFS(ISNUMBER(SEARCH($BL$3,BF79)),$BM$3,ISNUMBER(SEARCH($BL$4,BF79)),$BM$4,ISNUMBER(SEARCH($BL$5,BF79)),$BM$5,ISNUMBER(SEARCH($BL$6,BF79)),$BM$6,ISNUMBER(SEARCH($BL$7,BF79)),$BM$7,ISNUMBER(SEARCH($BL$8,BF79)),$BM$8)</f>
        <v>6</v>
      </c>
      <c r="BF79" s="63" t="s">
        <v>212</v>
      </c>
      <c r="BG79" s="63">
        <v>5.9474901999999998</v>
      </c>
      <c r="BH79" s="63">
        <v>1</v>
      </c>
      <c r="BI79" s="63">
        <v>0</v>
      </c>
      <c r="CJ79" s="199">
        <v>45</v>
      </c>
      <c r="CK79" s="199">
        <v>45</v>
      </c>
      <c r="CL79" s="199">
        <v>45</v>
      </c>
      <c r="CM79" s="199">
        <v>45</v>
      </c>
      <c r="CN79" s="199">
        <v>45</v>
      </c>
      <c r="CO79" s="199">
        <v>45</v>
      </c>
      <c r="CP79" s="199">
        <v>45</v>
      </c>
      <c r="CQ79" s="199">
        <v>45</v>
      </c>
      <c r="CR79" s="199">
        <v>45</v>
      </c>
      <c r="CS79" s="199">
        <v>45</v>
      </c>
    </row>
    <row r="80" spans="2:97" ht="2.1" customHeight="1" x14ac:dyDescent="0.25">
      <c r="B80" s="26"/>
      <c r="C80" s="3">
        <f t="shared" si="6"/>
        <v>61</v>
      </c>
      <c r="D80" s="2">
        <f t="shared" si="7"/>
        <v>4</v>
      </c>
      <c r="E80" s="2">
        <f t="shared" si="8"/>
        <v>1</v>
      </c>
      <c r="F80" s="2"/>
      <c r="H80" s="31" t="s">
        <v>51</v>
      </c>
      <c r="I80" s="31" t="s">
        <v>51</v>
      </c>
      <c r="J80" s="31" t="s">
        <v>51</v>
      </c>
      <c r="K80" s="31" t="s">
        <v>51</v>
      </c>
      <c r="L80" s="31">
        <v>0</v>
      </c>
      <c r="M80" s="31">
        <v>0</v>
      </c>
      <c r="N80" s="31">
        <v>0</v>
      </c>
      <c r="O80" s="31">
        <v>0</v>
      </c>
      <c r="P80" s="31" t="s">
        <v>51</v>
      </c>
      <c r="Q80" s="31" t="s">
        <v>51</v>
      </c>
      <c r="R80" s="31" t="s">
        <v>51</v>
      </c>
      <c r="S80" s="31" t="s">
        <v>51</v>
      </c>
      <c r="T80" s="31" t="s">
        <v>51</v>
      </c>
      <c r="U80" s="31" t="s">
        <v>51</v>
      </c>
      <c r="V80" s="31" t="s">
        <v>51</v>
      </c>
      <c r="W80" s="31">
        <v>1</v>
      </c>
      <c r="X80" s="31" t="s">
        <v>51</v>
      </c>
      <c r="Y80" s="31" t="s">
        <v>51</v>
      </c>
      <c r="Z80" s="31" t="s">
        <v>51</v>
      </c>
      <c r="AA80" s="31" t="s">
        <v>51</v>
      </c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B80" s="64"/>
      <c r="BC80" s="64"/>
      <c r="BE80" s="33">
        <f>_xlfn.IFS(ISNUMBER(SEARCH($BL$3,BF80)),$BM$3,ISNUMBER(SEARCH($BL$4,BF80)),$BM$4,ISNUMBER(SEARCH($BL$5,BF80)),$BM$5,ISNUMBER(SEARCH($BL$6,BF80)),$BM$6,ISNUMBER(SEARCH($BL$7,BF80)),$BM$7,ISNUMBER(SEARCH($BL$8,BF80)),$BM$8)</f>
        <v>6</v>
      </c>
      <c r="BF80" s="63" t="s">
        <v>214</v>
      </c>
      <c r="BG80" s="63">
        <v>6.0218363999999998</v>
      </c>
      <c r="BH80" s="63">
        <v>1</v>
      </c>
      <c r="BI80" s="63">
        <v>0</v>
      </c>
      <c r="CJ80" s="199">
        <v>45</v>
      </c>
      <c r="CK80" s="199">
        <v>45</v>
      </c>
      <c r="CL80" s="199">
        <v>45</v>
      </c>
      <c r="CM80" s="199">
        <v>45</v>
      </c>
      <c r="CN80" s="199">
        <v>45</v>
      </c>
      <c r="CO80" s="199">
        <v>45</v>
      </c>
      <c r="CP80" s="199">
        <v>45</v>
      </c>
      <c r="CQ80" s="199">
        <v>45</v>
      </c>
      <c r="CR80" s="199">
        <v>45</v>
      </c>
      <c r="CS80" s="199">
        <v>45</v>
      </c>
    </row>
    <row r="81" spans="2:97" ht="2.1" customHeight="1" x14ac:dyDescent="0.25">
      <c r="B81" s="26"/>
      <c r="C81" s="3">
        <f t="shared" si="6"/>
        <v>62</v>
      </c>
      <c r="D81" s="2">
        <f t="shared" si="7"/>
        <v>4</v>
      </c>
      <c r="E81" s="2">
        <f t="shared" si="8"/>
        <v>2</v>
      </c>
      <c r="F81" s="2"/>
      <c r="H81" s="31" t="s">
        <v>51</v>
      </c>
      <c r="I81" s="31" t="s">
        <v>51</v>
      </c>
      <c r="J81" s="31" t="s">
        <v>51</v>
      </c>
      <c r="K81" s="31" t="s">
        <v>51</v>
      </c>
      <c r="L81" s="31">
        <v>0</v>
      </c>
      <c r="M81" s="31">
        <v>0</v>
      </c>
      <c r="N81" s="31">
        <v>0</v>
      </c>
      <c r="O81" s="31">
        <v>0</v>
      </c>
      <c r="P81" s="31" t="s">
        <v>51</v>
      </c>
      <c r="Q81" s="31" t="s">
        <v>51</v>
      </c>
      <c r="R81" s="31" t="s">
        <v>51</v>
      </c>
      <c r="S81" s="31" t="s">
        <v>51</v>
      </c>
      <c r="T81" s="31" t="s">
        <v>51</v>
      </c>
      <c r="U81" s="31" t="s">
        <v>51</v>
      </c>
      <c r="V81" s="31">
        <v>3</v>
      </c>
      <c r="W81" s="31">
        <v>1</v>
      </c>
      <c r="X81" s="31" t="s">
        <v>51</v>
      </c>
      <c r="Y81" s="31" t="s">
        <v>51</v>
      </c>
      <c r="Z81" s="31" t="s">
        <v>51</v>
      </c>
      <c r="AA81" s="31" t="s">
        <v>51</v>
      </c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B81" s="64"/>
      <c r="BC81" s="64"/>
      <c r="BE81" s="33">
        <f>_xlfn.IFS(ISNUMBER(SEARCH($BL$3,BF81)),$BM$3,ISNUMBER(SEARCH($BL$4,BF81)),$BM$4,ISNUMBER(SEARCH($BL$5,BF81)),$BM$5,ISNUMBER(SEARCH($BL$6,BF81)),$BM$6,ISNUMBER(SEARCH($BL$7,BF81)),$BM$7,ISNUMBER(SEARCH($BL$8,BF81)),$BM$8)</f>
        <v>6</v>
      </c>
      <c r="BF81" s="63" t="s">
        <v>215</v>
      </c>
      <c r="BG81" s="63">
        <v>6.0985224000000002</v>
      </c>
      <c r="BH81" s="63">
        <v>1</v>
      </c>
      <c r="BI81" s="63">
        <v>0</v>
      </c>
      <c r="CJ81" s="199">
        <v>45</v>
      </c>
      <c r="CK81" s="199">
        <v>45</v>
      </c>
      <c r="CL81" s="199">
        <v>45</v>
      </c>
      <c r="CM81" s="199">
        <v>45</v>
      </c>
      <c r="CN81" s="199">
        <v>45</v>
      </c>
      <c r="CO81" s="199">
        <v>45</v>
      </c>
      <c r="CP81" s="199">
        <v>45</v>
      </c>
      <c r="CQ81" s="199">
        <v>45</v>
      </c>
      <c r="CR81" s="199">
        <v>45</v>
      </c>
      <c r="CS81" s="199">
        <v>45</v>
      </c>
    </row>
    <row r="82" spans="2:97" ht="2.1" customHeight="1" x14ac:dyDescent="0.25">
      <c r="B82" s="26"/>
      <c r="C82" s="3">
        <f t="shared" si="6"/>
        <v>63</v>
      </c>
      <c r="D82" s="2">
        <f t="shared" si="7"/>
        <v>4</v>
      </c>
      <c r="E82" s="2">
        <f t="shared" si="8"/>
        <v>3</v>
      </c>
      <c r="F82" s="2"/>
      <c r="H82" s="31" t="s">
        <v>51</v>
      </c>
      <c r="I82" s="31" t="s">
        <v>51</v>
      </c>
      <c r="J82" s="31" t="s">
        <v>51</v>
      </c>
      <c r="K82" s="31" t="s">
        <v>51</v>
      </c>
      <c r="L82" s="31">
        <v>0</v>
      </c>
      <c r="M82" s="31">
        <v>0</v>
      </c>
      <c r="N82" s="31" t="s">
        <v>51</v>
      </c>
      <c r="O82" s="31" t="s">
        <v>51</v>
      </c>
      <c r="P82" s="31" t="s">
        <v>51</v>
      </c>
      <c r="Q82" s="31" t="s">
        <v>51</v>
      </c>
      <c r="R82" s="31" t="s">
        <v>52</v>
      </c>
      <c r="S82" s="31" t="s">
        <v>51</v>
      </c>
      <c r="T82" s="31" t="s">
        <v>51</v>
      </c>
      <c r="U82" s="31" t="s">
        <v>51</v>
      </c>
      <c r="V82" s="31" t="s">
        <v>51</v>
      </c>
      <c r="W82" s="31">
        <v>1</v>
      </c>
      <c r="X82" s="31" t="s">
        <v>51</v>
      </c>
      <c r="Y82" s="31" t="s">
        <v>51</v>
      </c>
      <c r="Z82" s="31" t="s">
        <v>51</v>
      </c>
      <c r="AA82" s="31" t="s">
        <v>51</v>
      </c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B82" s="64"/>
      <c r="BC82" s="64"/>
      <c r="BE82" s="33">
        <f>_xlfn.IFS(ISNUMBER(SEARCH($BL$3,BF82)),$BM$3,ISNUMBER(SEARCH($BL$4,BF82)),$BM$4,ISNUMBER(SEARCH($BL$5,BF82)),$BM$5,ISNUMBER(SEARCH($BL$6,BF82)),$BM$6,ISNUMBER(SEARCH($BL$7,BF82)),$BM$7,ISNUMBER(SEARCH($BL$8,BF82)),$BM$8)</f>
        <v>6</v>
      </c>
      <c r="BF82" s="63" t="s">
        <v>217</v>
      </c>
      <c r="BG82" s="63">
        <v>6.2568248000000004</v>
      </c>
      <c r="BH82" s="63">
        <v>1</v>
      </c>
      <c r="BI82" s="63">
        <v>0</v>
      </c>
      <c r="CJ82" s="199">
        <v>45</v>
      </c>
      <c r="CK82" s="199">
        <v>45</v>
      </c>
      <c r="CL82" s="199">
        <v>45</v>
      </c>
      <c r="CM82" s="199">
        <v>45</v>
      </c>
      <c r="CN82" s="199">
        <v>45</v>
      </c>
      <c r="CO82" s="199">
        <v>45</v>
      </c>
      <c r="CP82" s="199">
        <v>45</v>
      </c>
      <c r="CQ82" s="199">
        <v>45</v>
      </c>
      <c r="CR82" s="199">
        <v>45</v>
      </c>
      <c r="CS82" s="199">
        <v>45</v>
      </c>
    </row>
    <row r="83" spans="2:97" ht="2.1" customHeight="1" x14ac:dyDescent="0.25">
      <c r="B83" s="26"/>
      <c r="C83" s="3">
        <f t="shared" si="6"/>
        <v>64</v>
      </c>
      <c r="D83" s="2">
        <f t="shared" si="7"/>
        <v>4</v>
      </c>
      <c r="E83" s="2">
        <f t="shared" si="8"/>
        <v>4</v>
      </c>
      <c r="F83" s="2"/>
      <c r="H83" s="31" t="s">
        <v>51</v>
      </c>
      <c r="I83" s="31" t="s">
        <v>51</v>
      </c>
      <c r="J83" s="31" t="s">
        <v>51</v>
      </c>
      <c r="K83" s="31" t="s">
        <v>51</v>
      </c>
      <c r="L83" s="31" t="s">
        <v>51</v>
      </c>
      <c r="M83" s="31">
        <v>0</v>
      </c>
      <c r="N83" s="31" t="s">
        <v>51</v>
      </c>
      <c r="O83" s="31" t="s">
        <v>51</v>
      </c>
      <c r="P83" s="31" t="s">
        <v>51</v>
      </c>
      <c r="Q83" s="31" t="s">
        <v>51</v>
      </c>
      <c r="R83" s="31" t="s">
        <v>51</v>
      </c>
      <c r="S83" s="31" t="s">
        <v>51</v>
      </c>
      <c r="T83" s="31" t="s">
        <v>51</v>
      </c>
      <c r="U83" s="31" t="s">
        <v>51</v>
      </c>
      <c r="V83" s="31" t="s">
        <v>51</v>
      </c>
      <c r="W83" s="31" t="s">
        <v>52</v>
      </c>
      <c r="X83" s="31" t="s">
        <v>51</v>
      </c>
      <c r="Y83" s="31" t="s">
        <v>51</v>
      </c>
      <c r="Z83" s="31" t="s">
        <v>51</v>
      </c>
      <c r="AA83" s="31" t="s">
        <v>51</v>
      </c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B83" s="64"/>
      <c r="BC83" s="64"/>
      <c r="BE83" s="33">
        <f>_xlfn.IFS(ISNUMBER(SEARCH($BL$3,BF83)),$BM$3,ISNUMBER(SEARCH($BL$4,BF83)),$BM$4,ISNUMBER(SEARCH($BL$5,BF83)),$BM$5,ISNUMBER(SEARCH($BL$6,BF83)),$BM$6,ISNUMBER(SEARCH($BL$7,BF83)),$BM$7,ISNUMBER(SEARCH($BL$8,BF83)),$BM$8)</f>
        <v>6</v>
      </c>
      <c r="BF83" s="63" t="s">
        <v>218</v>
      </c>
      <c r="BG83" s="63">
        <v>6.4631743000000004</v>
      </c>
      <c r="BH83" s="63">
        <v>1</v>
      </c>
      <c r="BI83" s="63">
        <v>0</v>
      </c>
      <c r="CJ83" s="199">
        <v>45</v>
      </c>
      <c r="CK83" s="199">
        <v>45</v>
      </c>
      <c r="CL83" s="199">
        <v>45</v>
      </c>
      <c r="CM83" s="199">
        <v>45</v>
      </c>
      <c r="CN83" s="199">
        <v>45</v>
      </c>
      <c r="CO83" s="199">
        <v>45</v>
      </c>
      <c r="CP83" s="199">
        <v>45</v>
      </c>
      <c r="CQ83" s="199">
        <v>45</v>
      </c>
      <c r="CR83" s="199">
        <v>45</v>
      </c>
      <c r="CS83" s="199">
        <v>45</v>
      </c>
    </row>
    <row r="84" spans="2:97" ht="2.1" customHeight="1" x14ac:dyDescent="0.25">
      <c r="B84" s="26"/>
      <c r="C84" s="3">
        <f t="shared" ref="C84:C147" si="9">IF(ROW()-B$19&lt;=$C$19,ROW()-B$19,"")</f>
        <v>65</v>
      </c>
      <c r="D84" s="2">
        <f t="shared" si="7"/>
        <v>4</v>
      </c>
      <c r="E84" s="2">
        <f t="shared" si="8"/>
        <v>5</v>
      </c>
      <c r="F84" s="2"/>
      <c r="H84" s="31" t="s">
        <v>51</v>
      </c>
      <c r="I84" s="31" t="s">
        <v>51</v>
      </c>
      <c r="J84" s="31" t="s">
        <v>51</v>
      </c>
      <c r="K84" s="31" t="s">
        <v>51</v>
      </c>
      <c r="L84" s="31" t="s">
        <v>51</v>
      </c>
      <c r="M84" s="31" t="s">
        <v>51</v>
      </c>
      <c r="N84" s="31" t="s">
        <v>51</v>
      </c>
      <c r="O84" s="31" t="s">
        <v>51</v>
      </c>
      <c r="P84" s="31" t="s">
        <v>51</v>
      </c>
      <c r="Q84" s="31" t="s">
        <v>51</v>
      </c>
      <c r="R84" s="31" t="s">
        <v>51</v>
      </c>
      <c r="S84" s="31" t="s">
        <v>51</v>
      </c>
      <c r="T84" s="31" t="s">
        <v>51</v>
      </c>
      <c r="U84" s="31" t="s">
        <v>51</v>
      </c>
      <c r="V84" s="31" t="s">
        <v>51</v>
      </c>
      <c r="W84" s="31">
        <v>1</v>
      </c>
      <c r="X84" s="31" t="s">
        <v>51</v>
      </c>
      <c r="Y84" s="31" t="s">
        <v>51</v>
      </c>
      <c r="Z84" s="31" t="s">
        <v>51</v>
      </c>
      <c r="AA84" s="31" t="s">
        <v>51</v>
      </c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B84" s="64"/>
      <c r="BC84" s="64"/>
      <c r="BE84" s="33">
        <f>_xlfn.IFS(ISNUMBER(SEARCH($BL$3,BF84)),$BM$3,ISNUMBER(SEARCH($BL$4,BF84)),$BM$4,ISNUMBER(SEARCH($BL$5,BF84)),$BM$5,ISNUMBER(SEARCH($BL$6,BF84)),$BM$6,ISNUMBER(SEARCH($BL$7,BF84)),$BM$7,ISNUMBER(SEARCH($BL$8,BF84)),$BM$8)</f>
        <v>6</v>
      </c>
      <c r="BF84" s="63" t="s">
        <v>220</v>
      </c>
      <c r="BG84" s="63">
        <v>6.6841350999999998</v>
      </c>
      <c r="BH84" s="63">
        <v>1</v>
      </c>
      <c r="BI84" s="63">
        <v>0</v>
      </c>
      <c r="CJ84" s="199">
        <v>45</v>
      </c>
      <c r="CK84" s="199">
        <v>45</v>
      </c>
      <c r="CL84" s="199">
        <v>45</v>
      </c>
      <c r="CM84" s="199">
        <v>45</v>
      </c>
      <c r="CN84" s="199">
        <v>45</v>
      </c>
      <c r="CO84" s="199">
        <v>45</v>
      </c>
      <c r="CP84" s="199">
        <v>45</v>
      </c>
      <c r="CQ84" s="199">
        <v>45</v>
      </c>
      <c r="CR84" s="199">
        <v>45</v>
      </c>
      <c r="CS84" s="199">
        <v>45</v>
      </c>
    </row>
    <row r="85" spans="2:97" ht="2.1" customHeight="1" x14ac:dyDescent="0.25">
      <c r="B85" s="26"/>
      <c r="C85" s="3">
        <f t="shared" si="9"/>
        <v>66</v>
      </c>
      <c r="D85" s="2">
        <f t="shared" ref="D85:D148" si="10">IF(ISNUMBER(C85),INT(C84/$C$18)+1,"")</f>
        <v>4</v>
      </c>
      <c r="E85" s="2">
        <f t="shared" ref="E85:E148" si="11">IF(ISNUMBER(C85),IF(D84&lt;&gt;D85,1,E84+1),"")</f>
        <v>6</v>
      </c>
      <c r="F85" s="2"/>
      <c r="H85" s="31" t="s">
        <v>51</v>
      </c>
      <c r="I85" s="31" t="s">
        <v>51</v>
      </c>
      <c r="J85" s="31" t="s">
        <v>51</v>
      </c>
      <c r="K85" s="31" t="s">
        <v>51</v>
      </c>
      <c r="L85" s="31" t="s">
        <v>52</v>
      </c>
      <c r="M85" s="31" t="s">
        <v>51</v>
      </c>
      <c r="N85" s="31" t="s">
        <v>51</v>
      </c>
      <c r="O85" s="31" t="s">
        <v>51</v>
      </c>
      <c r="P85" s="31" t="s">
        <v>51</v>
      </c>
      <c r="Q85" s="31" t="s">
        <v>51</v>
      </c>
      <c r="R85" s="31" t="s">
        <v>51</v>
      </c>
      <c r="S85" s="31" t="s">
        <v>51</v>
      </c>
      <c r="T85" s="31" t="s">
        <v>51</v>
      </c>
      <c r="U85" s="31" t="s">
        <v>51</v>
      </c>
      <c r="V85" s="31" t="s">
        <v>51</v>
      </c>
      <c r="W85" s="31">
        <v>1</v>
      </c>
      <c r="X85" s="31" t="s">
        <v>51</v>
      </c>
      <c r="Y85" s="31" t="s">
        <v>51</v>
      </c>
      <c r="Z85" s="31" t="s">
        <v>51</v>
      </c>
      <c r="AA85" s="31" t="s">
        <v>51</v>
      </c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B85" s="64"/>
      <c r="BC85" s="64"/>
      <c r="BE85" s="33">
        <f>_xlfn.IFS(ISNUMBER(SEARCH($BL$3,BF85)),$BM$3,ISNUMBER(SEARCH($BL$4,BF85)),$BM$4,ISNUMBER(SEARCH($BL$5,BF85)),$BM$5,ISNUMBER(SEARCH($BL$6,BF85)),$BM$6,ISNUMBER(SEARCH($BL$7,BF85)),$BM$7,ISNUMBER(SEARCH($BL$8,BF85)),$BM$8)</f>
        <v>6</v>
      </c>
      <c r="BF85" s="63" t="s">
        <v>221</v>
      </c>
      <c r="BG85" s="63">
        <v>6.9479933000000003</v>
      </c>
      <c r="BH85" s="63">
        <v>1</v>
      </c>
      <c r="BI85" s="63">
        <v>0</v>
      </c>
      <c r="CJ85" s="199">
        <v>45</v>
      </c>
      <c r="CK85" s="199">
        <v>45</v>
      </c>
      <c r="CL85" s="199">
        <v>45</v>
      </c>
      <c r="CM85" s="199">
        <v>45</v>
      </c>
      <c r="CN85" s="199">
        <v>45</v>
      </c>
      <c r="CO85" s="199">
        <v>45</v>
      </c>
      <c r="CP85" s="199">
        <v>45</v>
      </c>
      <c r="CQ85" s="199">
        <v>45</v>
      </c>
      <c r="CR85" s="199">
        <v>45</v>
      </c>
      <c r="CS85" s="199">
        <v>45</v>
      </c>
    </row>
    <row r="86" spans="2:97" ht="2.1" customHeight="1" x14ac:dyDescent="0.25">
      <c r="B86" s="26"/>
      <c r="C86" s="3">
        <f t="shared" si="9"/>
        <v>67</v>
      </c>
      <c r="D86" s="2">
        <f t="shared" si="10"/>
        <v>4</v>
      </c>
      <c r="E86" s="2">
        <f t="shared" si="11"/>
        <v>7</v>
      </c>
      <c r="F86" s="2"/>
      <c r="H86" s="31" t="s">
        <v>51</v>
      </c>
      <c r="I86" s="31" t="s">
        <v>51</v>
      </c>
      <c r="J86" s="31" t="s">
        <v>51</v>
      </c>
      <c r="K86" s="31" t="s">
        <v>51</v>
      </c>
      <c r="L86" s="31" t="s">
        <v>51</v>
      </c>
      <c r="M86" s="31" t="s">
        <v>52</v>
      </c>
      <c r="N86" s="31" t="s">
        <v>51</v>
      </c>
      <c r="O86" s="31" t="s">
        <v>51</v>
      </c>
      <c r="P86" s="31" t="s">
        <v>51</v>
      </c>
      <c r="Q86" s="31" t="s">
        <v>51</v>
      </c>
      <c r="R86" s="31" t="s">
        <v>51</v>
      </c>
      <c r="S86" s="31" t="s">
        <v>51</v>
      </c>
      <c r="T86" s="31" t="s">
        <v>51</v>
      </c>
      <c r="U86" s="31" t="s">
        <v>51</v>
      </c>
      <c r="V86" s="31" t="s">
        <v>51</v>
      </c>
      <c r="W86" s="31">
        <v>1</v>
      </c>
      <c r="X86" s="31" t="s">
        <v>51</v>
      </c>
      <c r="Y86" s="31" t="s">
        <v>51</v>
      </c>
      <c r="Z86" s="31" t="s">
        <v>51</v>
      </c>
      <c r="AA86" s="31" t="s">
        <v>51</v>
      </c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B86" s="64"/>
      <c r="BC86" s="64"/>
      <c r="BE86" s="33">
        <f>_xlfn.IFS(ISNUMBER(SEARCH($BL$3,BF86)),$BM$3,ISNUMBER(SEARCH($BL$4,BF86)),$BM$4,ISNUMBER(SEARCH($BL$5,BF86)),$BM$5,ISNUMBER(SEARCH($BL$6,BF86)),$BM$6,ISNUMBER(SEARCH($BL$7,BF86)),$BM$7,ISNUMBER(SEARCH($BL$8,BF86)),$BM$8)</f>
        <v>6</v>
      </c>
      <c r="BF86" s="63" t="s">
        <v>223</v>
      </c>
      <c r="BG86" s="63">
        <v>7.0451293000000001</v>
      </c>
      <c r="BH86" s="63">
        <v>1</v>
      </c>
      <c r="BI86" s="63">
        <v>0</v>
      </c>
      <c r="CJ86" s="199">
        <v>45</v>
      </c>
      <c r="CK86" s="199">
        <v>45</v>
      </c>
      <c r="CL86" s="199">
        <v>45</v>
      </c>
      <c r="CM86" s="199">
        <v>45</v>
      </c>
      <c r="CN86" s="199">
        <v>45</v>
      </c>
      <c r="CO86" s="199">
        <v>45</v>
      </c>
      <c r="CP86" s="199">
        <v>45</v>
      </c>
      <c r="CQ86" s="199">
        <v>45</v>
      </c>
      <c r="CR86" s="199">
        <v>45</v>
      </c>
      <c r="CS86" s="199">
        <v>45</v>
      </c>
    </row>
    <row r="87" spans="2:97" ht="2.1" customHeight="1" x14ac:dyDescent="0.25">
      <c r="B87" s="26"/>
      <c r="C87" s="3">
        <f t="shared" si="9"/>
        <v>68</v>
      </c>
      <c r="D87" s="2">
        <f t="shared" si="10"/>
        <v>4</v>
      </c>
      <c r="E87" s="2">
        <f t="shared" si="11"/>
        <v>8</v>
      </c>
      <c r="F87" s="2"/>
      <c r="H87" s="31" t="s">
        <v>51</v>
      </c>
      <c r="I87" s="31" t="s">
        <v>51</v>
      </c>
      <c r="J87" s="31" t="s">
        <v>51</v>
      </c>
      <c r="K87" s="31" t="s">
        <v>51</v>
      </c>
      <c r="L87" s="31" t="s">
        <v>51</v>
      </c>
      <c r="M87" s="31" t="s">
        <v>51</v>
      </c>
      <c r="N87" s="31" t="s">
        <v>52</v>
      </c>
      <c r="O87" s="31" t="s">
        <v>51</v>
      </c>
      <c r="P87" s="31" t="s">
        <v>51</v>
      </c>
      <c r="Q87" s="31" t="s">
        <v>51</v>
      </c>
      <c r="R87" s="31">
        <v>3</v>
      </c>
      <c r="S87" s="31" t="s">
        <v>51</v>
      </c>
      <c r="T87" s="31" t="s">
        <v>51</v>
      </c>
      <c r="U87" s="31" t="s">
        <v>51</v>
      </c>
      <c r="V87" s="31" t="s">
        <v>51</v>
      </c>
      <c r="W87" s="31">
        <v>1</v>
      </c>
      <c r="X87" s="31" t="s">
        <v>51</v>
      </c>
      <c r="Y87" s="31" t="s">
        <v>51</v>
      </c>
      <c r="Z87" s="31" t="s">
        <v>51</v>
      </c>
      <c r="AA87" s="31" t="s">
        <v>51</v>
      </c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B87" s="64"/>
      <c r="BC87" s="64"/>
      <c r="BE87" s="33">
        <f>_xlfn.IFS(ISNUMBER(SEARCH($BL$3,BF87)),$BM$3,ISNUMBER(SEARCH($BL$4,BF87)),$BM$4,ISNUMBER(SEARCH($BL$5,BF87)),$BM$5,ISNUMBER(SEARCH($BL$6,BF87)),$BM$6,ISNUMBER(SEARCH($BL$7,BF87)),$BM$7,ISNUMBER(SEARCH($BL$8,BF87)),$BM$8)</f>
        <v>6</v>
      </c>
      <c r="BF87" s="63" t="s">
        <v>226</v>
      </c>
      <c r="BG87" s="63">
        <v>7.1167141000000003</v>
      </c>
      <c r="BH87" s="63">
        <v>1</v>
      </c>
      <c r="BI87" s="63">
        <v>0</v>
      </c>
      <c r="CJ87" s="199">
        <v>45</v>
      </c>
      <c r="CK87" s="199">
        <v>45</v>
      </c>
      <c r="CL87" s="199">
        <v>45</v>
      </c>
      <c r="CM87" s="199">
        <v>45</v>
      </c>
      <c r="CN87" s="199">
        <v>45</v>
      </c>
      <c r="CO87" s="199">
        <v>45</v>
      </c>
      <c r="CP87" s="199">
        <v>45</v>
      </c>
      <c r="CQ87" s="199">
        <v>45</v>
      </c>
      <c r="CR87" s="199">
        <v>45</v>
      </c>
      <c r="CS87" s="199">
        <v>45</v>
      </c>
    </row>
    <row r="88" spans="2:97" ht="2.1" customHeight="1" x14ac:dyDescent="0.25">
      <c r="B88" s="26"/>
      <c r="C88" s="3">
        <f t="shared" si="9"/>
        <v>69</v>
      </c>
      <c r="D88" s="2">
        <f t="shared" si="10"/>
        <v>4</v>
      </c>
      <c r="E88" s="2">
        <f t="shared" si="11"/>
        <v>9</v>
      </c>
      <c r="F88" s="2"/>
      <c r="H88" s="31" t="s">
        <v>51</v>
      </c>
      <c r="I88" s="31" t="s">
        <v>51</v>
      </c>
      <c r="J88" s="31" t="s">
        <v>51</v>
      </c>
      <c r="K88" s="31" t="s">
        <v>51</v>
      </c>
      <c r="L88" s="31" t="s">
        <v>51</v>
      </c>
      <c r="M88" s="31" t="s">
        <v>51</v>
      </c>
      <c r="N88" s="31" t="s">
        <v>51</v>
      </c>
      <c r="O88" s="31" t="s">
        <v>51</v>
      </c>
      <c r="P88" s="31" t="s">
        <v>51</v>
      </c>
      <c r="Q88" s="31" t="s">
        <v>51</v>
      </c>
      <c r="R88" s="31" t="s">
        <v>51</v>
      </c>
      <c r="S88" s="31" t="s">
        <v>51</v>
      </c>
      <c r="T88" s="31" t="s">
        <v>51</v>
      </c>
      <c r="U88" s="31" t="s">
        <v>51</v>
      </c>
      <c r="V88" s="31" t="s">
        <v>51</v>
      </c>
      <c r="W88" s="31">
        <v>1</v>
      </c>
      <c r="X88" s="31" t="s">
        <v>51</v>
      </c>
      <c r="Y88" s="31" t="s">
        <v>51</v>
      </c>
      <c r="Z88" s="31" t="s">
        <v>51</v>
      </c>
      <c r="AA88" s="31" t="s">
        <v>51</v>
      </c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B88" s="64"/>
      <c r="BC88" s="64"/>
      <c r="BE88" s="33">
        <f>_xlfn.IFS(ISNUMBER(SEARCH($BL$3,BF88)),$BM$3,ISNUMBER(SEARCH($BL$4,BF88)),$BM$4,ISNUMBER(SEARCH($BL$5,BF88)),$BM$5,ISNUMBER(SEARCH($BL$6,BF88)),$BM$6,ISNUMBER(SEARCH($BL$7,BF88)),$BM$7,ISNUMBER(SEARCH($BL$8,BF88)),$BM$8)</f>
        <v>6</v>
      </c>
      <c r="BF88" s="63" t="s">
        <v>227</v>
      </c>
      <c r="BG88" s="63">
        <v>7.2499368000000004</v>
      </c>
      <c r="BH88" s="63">
        <v>1</v>
      </c>
      <c r="BI88" s="63">
        <v>0</v>
      </c>
      <c r="CJ88" s="199">
        <v>45</v>
      </c>
      <c r="CK88" s="199">
        <v>45</v>
      </c>
      <c r="CL88" s="199">
        <v>45</v>
      </c>
      <c r="CM88" s="199">
        <v>45</v>
      </c>
      <c r="CN88" s="199">
        <v>45</v>
      </c>
      <c r="CO88" s="199">
        <v>45</v>
      </c>
      <c r="CP88" s="199">
        <v>45</v>
      </c>
      <c r="CQ88" s="199">
        <v>45</v>
      </c>
      <c r="CR88" s="199">
        <v>45</v>
      </c>
      <c r="CS88" s="199">
        <v>45</v>
      </c>
    </row>
    <row r="89" spans="2:97" ht="2.1" customHeight="1" x14ac:dyDescent="0.25">
      <c r="B89" s="26"/>
      <c r="C89" s="3">
        <f t="shared" si="9"/>
        <v>70</v>
      </c>
      <c r="D89" s="2">
        <f t="shared" si="10"/>
        <v>4</v>
      </c>
      <c r="E89" s="2">
        <f t="shared" si="11"/>
        <v>10</v>
      </c>
      <c r="F89" s="2"/>
      <c r="H89" s="31" t="s">
        <v>51</v>
      </c>
      <c r="I89" s="31" t="s">
        <v>51</v>
      </c>
      <c r="J89" s="31" t="s">
        <v>51</v>
      </c>
      <c r="K89" s="31" t="s">
        <v>51</v>
      </c>
      <c r="L89" s="31" t="s">
        <v>51</v>
      </c>
      <c r="M89" s="31" t="s">
        <v>51</v>
      </c>
      <c r="N89" s="31" t="s">
        <v>51</v>
      </c>
      <c r="O89" s="31" t="s">
        <v>51</v>
      </c>
      <c r="P89" s="31" t="s">
        <v>51</v>
      </c>
      <c r="Q89" s="31" t="s">
        <v>51</v>
      </c>
      <c r="R89" s="31" t="s">
        <v>51</v>
      </c>
      <c r="S89" s="31" t="s">
        <v>51</v>
      </c>
      <c r="T89" s="31" t="s">
        <v>51</v>
      </c>
      <c r="U89" s="31" t="s">
        <v>51</v>
      </c>
      <c r="V89" s="31" t="s">
        <v>51</v>
      </c>
      <c r="W89" s="31">
        <v>1</v>
      </c>
      <c r="X89" s="31" t="s">
        <v>51</v>
      </c>
      <c r="Y89" s="31" t="s">
        <v>51</v>
      </c>
      <c r="Z89" s="31" t="s">
        <v>51</v>
      </c>
      <c r="AA89" s="31" t="s">
        <v>51</v>
      </c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B89" s="64"/>
      <c r="BC89" s="64"/>
      <c r="BE89" s="33">
        <f>_xlfn.IFS(ISNUMBER(SEARCH($BL$3,BF89)),$BM$3,ISNUMBER(SEARCH($BL$4,BF89)),$BM$4,ISNUMBER(SEARCH($BL$5,BF89)),$BM$5,ISNUMBER(SEARCH($BL$6,BF89)),$BM$6,ISNUMBER(SEARCH($BL$7,BF89)),$BM$7,ISNUMBER(SEARCH($BL$8,BF89)),$BM$8)</f>
        <v>6</v>
      </c>
      <c r="BF89" s="63" t="s">
        <v>229</v>
      </c>
      <c r="BG89" s="63">
        <v>7.3304419999999997</v>
      </c>
      <c r="BH89" s="63">
        <v>1</v>
      </c>
      <c r="BI89" s="63">
        <v>0</v>
      </c>
      <c r="CJ89" s="199">
        <v>45</v>
      </c>
      <c r="CK89" s="199">
        <v>45</v>
      </c>
      <c r="CL89" s="199">
        <v>45</v>
      </c>
      <c r="CM89" s="199">
        <v>45</v>
      </c>
      <c r="CN89" s="199">
        <v>45</v>
      </c>
      <c r="CO89" s="199">
        <v>45</v>
      </c>
      <c r="CP89" s="199">
        <v>45</v>
      </c>
      <c r="CQ89" s="199">
        <v>45</v>
      </c>
      <c r="CR89" s="199">
        <v>45</v>
      </c>
      <c r="CS89" s="199">
        <v>45</v>
      </c>
    </row>
    <row r="90" spans="2:97" ht="2.1" customHeight="1" x14ac:dyDescent="0.25">
      <c r="B90" s="26"/>
      <c r="C90" s="3">
        <f t="shared" si="9"/>
        <v>71</v>
      </c>
      <c r="D90" s="2">
        <f t="shared" si="10"/>
        <v>4</v>
      </c>
      <c r="E90" s="2">
        <f t="shared" si="11"/>
        <v>11</v>
      </c>
      <c r="F90" s="2"/>
      <c r="H90" s="31" t="s">
        <v>51</v>
      </c>
      <c r="I90" s="31" t="s">
        <v>51</v>
      </c>
      <c r="J90" s="31" t="s">
        <v>51</v>
      </c>
      <c r="K90" s="31" t="s">
        <v>51</v>
      </c>
      <c r="L90" s="31" t="s">
        <v>51</v>
      </c>
      <c r="M90" s="31" t="s">
        <v>51</v>
      </c>
      <c r="N90" s="31">
        <v>3</v>
      </c>
      <c r="O90" s="31" t="s">
        <v>51</v>
      </c>
      <c r="P90" s="31" t="s">
        <v>51</v>
      </c>
      <c r="Q90" s="31" t="s">
        <v>51</v>
      </c>
      <c r="R90" s="31" t="s">
        <v>51</v>
      </c>
      <c r="S90" s="31" t="s">
        <v>51</v>
      </c>
      <c r="T90" s="31" t="s">
        <v>51</v>
      </c>
      <c r="U90" s="31" t="s">
        <v>51</v>
      </c>
      <c r="V90" s="31" t="s">
        <v>51</v>
      </c>
      <c r="W90" s="31" t="s">
        <v>52</v>
      </c>
      <c r="X90" s="31" t="s">
        <v>51</v>
      </c>
      <c r="Y90" s="31" t="s">
        <v>51</v>
      </c>
      <c r="Z90" s="31" t="s">
        <v>51</v>
      </c>
      <c r="AA90" s="31" t="s">
        <v>51</v>
      </c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B90" s="64"/>
      <c r="BC90" s="64"/>
      <c r="BE90" s="33">
        <f>_xlfn.IFS(ISNUMBER(SEARCH($BL$3,BF90)),$BM$3,ISNUMBER(SEARCH($BL$4,BF90)),$BM$4,ISNUMBER(SEARCH($BL$5,BF90)),$BM$5,ISNUMBER(SEARCH($BL$6,BF90)),$BM$6,ISNUMBER(SEARCH($BL$7,BF90)),$BM$7,ISNUMBER(SEARCH($BL$8,BF90)),$BM$8)</f>
        <v>6</v>
      </c>
      <c r="BF90" s="63" t="s">
        <v>230</v>
      </c>
      <c r="BG90" s="63">
        <v>7.4328415000000003</v>
      </c>
      <c r="BH90" s="63">
        <v>1</v>
      </c>
      <c r="BI90" s="63">
        <v>0</v>
      </c>
      <c r="CJ90" s="199">
        <v>45</v>
      </c>
      <c r="CK90" s="199">
        <v>45</v>
      </c>
      <c r="CL90" s="199">
        <v>45</v>
      </c>
      <c r="CM90" s="199">
        <v>45</v>
      </c>
      <c r="CN90" s="199">
        <v>45</v>
      </c>
      <c r="CO90" s="199">
        <v>45</v>
      </c>
      <c r="CP90" s="199">
        <v>45</v>
      </c>
      <c r="CQ90" s="199">
        <v>45</v>
      </c>
      <c r="CR90" s="199">
        <v>45</v>
      </c>
      <c r="CS90" s="199">
        <v>45</v>
      </c>
    </row>
    <row r="91" spans="2:97" ht="4.5" customHeight="1" x14ac:dyDescent="0.25">
      <c r="B91" s="26"/>
      <c r="C91" s="3">
        <f t="shared" si="9"/>
        <v>72</v>
      </c>
      <c r="D91" s="2">
        <f t="shared" si="10"/>
        <v>4</v>
      </c>
      <c r="E91" s="2">
        <f t="shared" si="11"/>
        <v>12</v>
      </c>
      <c r="F91" s="2"/>
      <c r="H91" s="31" t="s">
        <v>51</v>
      </c>
      <c r="I91" s="31" t="s">
        <v>51</v>
      </c>
      <c r="J91" s="31" t="s">
        <v>51</v>
      </c>
      <c r="K91" s="31" t="s">
        <v>51</v>
      </c>
      <c r="L91" s="31" t="s">
        <v>51</v>
      </c>
      <c r="M91" s="31" t="s">
        <v>51</v>
      </c>
      <c r="N91" s="31" t="s">
        <v>51</v>
      </c>
      <c r="O91" s="31" t="s">
        <v>51</v>
      </c>
      <c r="P91" s="31" t="s">
        <v>51</v>
      </c>
      <c r="Q91" s="31" t="s">
        <v>51</v>
      </c>
      <c r="R91" s="31" t="s">
        <v>51</v>
      </c>
      <c r="S91" s="31" t="s">
        <v>51</v>
      </c>
      <c r="T91" s="31" t="s">
        <v>51</v>
      </c>
      <c r="U91" s="31" t="s">
        <v>51</v>
      </c>
      <c r="V91" s="31" t="s">
        <v>51</v>
      </c>
      <c r="W91" s="31">
        <v>1</v>
      </c>
      <c r="X91" s="31" t="s">
        <v>51</v>
      </c>
      <c r="Y91" s="31" t="s">
        <v>51</v>
      </c>
      <c r="Z91" s="31" t="s">
        <v>51</v>
      </c>
      <c r="AA91" s="31" t="s">
        <v>51</v>
      </c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B91" s="64"/>
      <c r="BC91" s="64"/>
      <c r="BE91" s="33">
        <f>_xlfn.IFS(ISNUMBER(SEARCH($BL$3,BF91)),$BM$3,ISNUMBER(SEARCH($BL$4,BF91)),$BM$4,ISNUMBER(SEARCH($BL$5,BF91)),$BM$5,ISNUMBER(SEARCH($BL$6,BF91)),$BM$6,ISNUMBER(SEARCH($BL$7,BF91)),$BM$7,ISNUMBER(SEARCH($BL$8,BF91)),$BM$8)</f>
        <v>6</v>
      </c>
      <c r="BF91" s="63" t="s">
        <v>232</v>
      </c>
      <c r="BG91" s="63">
        <v>7.6195478999999997</v>
      </c>
      <c r="BH91" s="63">
        <v>1</v>
      </c>
      <c r="BI91" s="63">
        <v>0</v>
      </c>
      <c r="CJ91" s="199">
        <v>45</v>
      </c>
      <c r="CK91" s="199">
        <v>45</v>
      </c>
      <c r="CL91" s="199">
        <v>45</v>
      </c>
      <c r="CM91" s="199">
        <v>45</v>
      </c>
      <c r="CN91" s="199">
        <v>45</v>
      </c>
      <c r="CO91" s="199">
        <v>45</v>
      </c>
      <c r="CP91" s="199">
        <v>45</v>
      </c>
      <c r="CQ91" s="199">
        <v>45</v>
      </c>
      <c r="CR91" s="199">
        <v>45</v>
      </c>
      <c r="CS91" s="199">
        <v>45</v>
      </c>
    </row>
    <row r="92" spans="2:97" ht="4.5" customHeight="1" x14ac:dyDescent="0.25">
      <c r="B92" s="26"/>
      <c r="C92" s="3">
        <f t="shared" si="9"/>
        <v>73</v>
      </c>
      <c r="D92" s="2">
        <f t="shared" si="10"/>
        <v>4</v>
      </c>
      <c r="E92" s="2">
        <f t="shared" si="11"/>
        <v>13</v>
      </c>
      <c r="F92" s="2"/>
      <c r="H92" s="31" t="s">
        <v>51</v>
      </c>
      <c r="I92" s="31" t="s">
        <v>51</v>
      </c>
      <c r="J92" s="31" t="s">
        <v>51</v>
      </c>
      <c r="K92" s="31" t="s">
        <v>51</v>
      </c>
      <c r="L92" s="31" t="s">
        <v>51</v>
      </c>
      <c r="M92" s="31" t="s">
        <v>51</v>
      </c>
      <c r="N92" s="31" t="s">
        <v>51</v>
      </c>
      <c r="O92" s="31" t="s">
        <v>51</v>
      </c>
      <c r="P92" s="31" t="s">
        <v>51</v>
      </c>
      <c r="Q92" s="31" t="s">
        <v>51</v>
      </c>
      <c r="R92" s="31" t="s">
        <v>51</v>
      </c>
      <c r="S92" s="31" t="s">
        <v>51</v>
      </c>
      <c r="T92" s="31" t="s">
        <v>51</v>
      </c>
      <c r="U92" s="31" t="s">
        <v>51</v>
      </c>
      <c r="V92" s="31" t="s">
        <v>51</v>
      </c>
      <c r="W92" s="31">
        <v>1</v>
      </c>
      <c r="X92" s="31" t="s">
        <v>51</v>
      </c>
      <c r="Y92" s="31" t="s">
        <v>51</v>
      </c>
      <c r="Z92" s="31" t="s">
        <v>51</v>
      </c>
      <c r="AA92" s="31" t="s">
        <v>51</v>
      </c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B92" s="64"/>
      <c r="BC92" s="64"/>
      <c r="BE92" s="33">
        <f>_xlfn.IFS(ISNUMBER(SEARCH($BL$3,BF92)),$BM$3,ISNUMBER(SEARCH($BL$4,BF92)),$BM$4,ISNUMBER(SEARCH($BL$5,BF92)),$BM$5,ISNUMBER(SEARCH($BL$6,BF92)),$BM$6,ISNUMBER(SEARCH($BL$7,BF92)),$BM$7,ISNUMBER(SEARCH($BL$8,BF92)),$BM$8)</f>
        <v>6</v>
      </c>
      <c r="BF92" s="63" t="s">
        <v>234</v>
      </c>
      <c r="BG92" s="63">
        <v>7.7836159</v>
      </c>
      <c r="BH92" s="63">
        <v>1</v>
      </c>
      <c r="BI92" s="63">
        <v>0</v>
      </c>
      <c r="CJ92" s="199">
        <v>45</v>
      </c>
      <c r="CK92" s="199">
        <v>45</v>
      </c>
      <c r="CL92" s="199">
        <v>45</v>
      </c>
      <c r="CM92" s="199">
        <v>45</v>
      </c>
      <c r="CN92" s="199">
        <v>45</v>
      </c>
      <c r="CO92" s="199">
        <v>45</v>
      </c>
      <c r="CP92" s="199">
        <v>45</v>
      </c>
      <c r="CQ92" s="199">
        <v>45</v>
      </c>
      <c r="CR92" s="199">
        <v>45</v>
      </c>
      <c r="CS92" s="199">
        <v>45</v>
      </c>
    </row>
    <row r="93" spans="2:97" ht="4.5" customHeight="1" x14ac:dyDescent="0.25">
      <c r="B93" s="26"/>
      <c r="C93" s="3">
        <f t="shared" si="9"/>
        <v>74</v>
      </c>
      <c r="D93" s="2">
        <f t="shared" si="10"/>
        <v>4</v>
      </c>
      <c r="E93" s="2">
        <f t="shared" si="11"/>
        <v>14</v>
      </c>
      <c r="F93" s="2"/>
      <c r="H93" s="31">
        <v>0</v>
      </c>
      <c r="I93" s="31" t="s">
        <v>51</v>
      </c>
      <c r="J93" s="31" t="s">
        <v>51</v>
      </c>
      <c r="K93" s="31" t="s">
        <v>51</v>
      </c>
      <c r="L93" s="31" t="s">
        <v>51</v>
      </c>
      <c r="M93" s="31" t="s">
        <v>51</v>
      </c>
      <c r="N93" s="31" t="s">
        <v>51</v>
      </c>
      <c r="O93" s="31" t="s">
        <v>51</v>
      </c>
      <c r="P93" s="31" t="s">
        <v>51</v>
      </c>
      <c r="Q93" s="31" t="s">
        <v>51</v>
      </c>
      <c r="R93" s="31" t="s">
        <v>51</v>
      </c>
      <c r="S93" s="31" t="s">
        <v>51</v>
      </c>
      <c r="T93" s="31" t="s">
        <v>51</v>
      </c>
      <c r="U93" s="31" t="s">
        <v>51</v>
      </c>
      <c r="V93" s="31" t="s">
        <v>51</v>
      </c>
      <c r="W93" s="31">
        <v>1</v>
      </c>
      <c r="X93" s="31" t="s">
        <v>51</v>
      </c>
      <c r="Y93" s="31" t="s">
        <v>51</v>
      </c>
      <c r="Z93" s="31" t="s">
        <v>51</v>
      </c>
      <c r="AA93" s="31" t="s">
        <v>51</v>
      </c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B93" s="64"/>
      <c r="BC93" s="64"/>
      <c r="BE93" s="33">
        <f>_xlfn.IFS(ISNUMBER(SEARCH($BL$3,BF93)),$BM$3,ISNUMBER(SEARCH($BL$4,BF93)),$BM$4,ISNUMBER(SEARCH($BL$5,BF93)),$BM$5,ISNUMBER(SEARCH($BL$6,BF93)),$BM$6,ISNUMBER(SEARCH($BL$7,BF93)),$BM$7,ISNUMBER(SEARCH($BL$8,BF93)),$BM$8)</f>
        <v>6</v>
      </c>
      <c r="BF93" s="63" t="s">
        <v>235</v>
      </c>
      <c r="BG93" s="63">
        <v>7.8358505000000003</v>
      </c>
      <c r="BH93" s="63">
        <v>1</v>
      </c>
      <c r="BI93" s="63">
        <v>0</v>
      </c>
      <c r="CJ93" s="199">
        <v>45</v>
      </c>
      <c r="CK93" s="199">
        <v>45</v>
      </c>
      <c r="CL93" s="199">
        <v>45</v>
      </c>
      <c r="CM93" s="199">
        <v>45</v>
      </c>
      <c r="CN93" s="199">
        <v>45</v>
      </c>
      <c r="CO93" s="199">
        <v>45</v>
      </c>
      <c r="CP93" s="199">
        <v>45</v>
      </c>
      <c r="CQ93" s="199">
        <v>45</v>
      </c>
      <c r="CR93" s="199">
        <v>45</v>
      </c>
      <c r="CS93" s="199">
        <v>45</v>
      </c>
    </row>
    <row r="94" spans="2:97" ht="4.5" customHeight="1" x14ac:dyDescent="0.25">
      <c r="B94" s="26"/>
      <c r="C94" s="3">
        <f t="shared" si="9"/>
        <v>75</v>
      </c>
      <c r="D94" s="2">
        <f t="shared" si="10"/>
        <v>4</v>
      </c>
      <c r="E94" s="2">
        <f t="shared" si="11"/>
        <v>15</v>
      </c>
      <c r="F94" s="2"/>
      <c r="H94" s="31">
        <v>0</v>
      </c>
      <c r="I94" s="31">
        <v>0</v>
      </c>
      <c r="J94" s="31" t="s">
        <v>51</v>
      </c>
      <c r="K94" s="31" t="s">
        <v>51</v>
      </c>
      <c r="L94" s="31" t="s">
        <v>51</v>
      </c>
      <c r="M94" s="31" t="s">
        <v>51</v>
      </c>
      <c r="N94" s="31" t="s">
        <v>51</v>
      </c>
      <c r="O94" s="31" t="s">
        <v>52</v>
      </c>
      <c r="P94" s="31" t="s">
        <v>51</v>
      </c>
      <c r="Q94" s="31" t="s">
        <v>51</v>
      </c>
      <c r="R94" s="31" t="s">
        <v>51</v>
      </c>
      <c r="S94" s="31" t="s">
        <v>51</v>
      </c>
      <c r="T94" s="31" t="s">
        <v>51</v>
      </c>
      <c r="U94" s="31" t="s">
        <v>51</v>
      </c>
      <c r="V94" s="31" t="s">
        <v>51</v>
      </c>
      <c r="W94" s="31">
        <v>1</v>
      </c>
      <c r="X94" s="31" t="s">
        <v>51</v>
      </c>
      <c r="Y94" s="31" t="s">
        <v>51</v>
      </c>
      <c r="Z94" s="31" t="s">
        <v>51</v>
      </c>
      <c r="AA94" s="31" t="s">
        <v>51</v>
      </c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B94" s="64"/>
      <c r="BC94" s="64"/>
      <c r="BE94" s="33">
        <f>_xlfn.IFS(ISNUMBER(SEARCH($BL$3,BF94)),$BM$3,ISNUMBER(SEARCH($BL$4,BF94)),$BM$4,ISNUMBER(SEARCH($BL$5,BF94)),$BM$5,ISNUMBER(SEARCH($BL$6,BF94)),$BM$6,ISNUMBER(SEARCH($BL$7,BF94)),$BM$7,ISNUMBER(SEARCH($BL$8,BF94)),$BM$8)</f>
        <v>6</v>
      </c>
      <c r="BF94" s="63" t="s">
        <v>147</v>
      </c>
      <c r="BG94" s="63">
        <v>7.1558812999999999</v>
      </c>
      <c r="BH94" s="63">
        <v>1</v>
      </c>
      <c r="BI94" s="63">
        <v>0</v>
      </c>
      <c r="CJ94" s="199">
        <v>45</v>
      </c>
      <c r="CK94" s="199">
        <v>45</v>
      </c>
      <c r="CL94" s="199">
        <v>45</v>
      </c>
      <c r="CM94" s="199">
        <v>45</v>
      </c>
      <c r="CN94" s="199">
        <v>45</v>
      </c>
      <c r="CO94" s="199">
        <v>45</v>
      </c>
      <c r="CP94" s="199">
        <v>45</v>
      </c>
      <c r="CQ94" s="199">
        <v>45</v>
      </c>
      <c r="CR94" s="199">
        <v>45</v>
      </c>
      <c r="CS94" s="199">
        <v>45</v>
      </c>
    </row>
    <row r="95" spans="2:97" ht="4.5" customHeight="1" x14ac:dyDescent="0.25">
      <c r="B95" s="26"/>
      <c r="C95" s="3">
        <f t="shared" si="9"/>
        <v>76</v>
      </c>
      <c r="D95" s="2">
        <f t="shared" si="10"/>
        <v>4</v>
      </c>
      <c r="E95" s="2">
        <f t="shared" si="11"/>
        <v>16</v>
      </c>
      <c r="F95" s="2"/>
      <c r="H95" s="31">
        <v>0</v>
      </c>
      <c r="I95" s="31">
        <v>0</v>
      </c>
      <c r="J95" s="31">
        <v>0</v>
      </c>
      <c r="K95" s="31" t="s">
        <v>51</v>
      </c>
      <c r="L95" s="31" t="s">
        <v>51</v>
      </c>
      <c r="M95" s="31" t="s">
        <v>51</v>
      </c>
      <c r="N95" s="31" t="s">
        <v>51</v>
      </c>
      <c r="O95" s="31" t="s">
        <v>51</v>
      </c>
      <c r="P95" s="31" t="s">
        <v>51</v>
      </c>
      <c r="Q95" s="31" t="s">
        <v>51</v>
      </c>
      <c r="R95" s="31" t="s">
        <v>52</v>
      </c>
      <c r="S95" s="31" t="s">
        <v>51</v>
      </c>
      <c r="T95" s="31">
        <v>3</v>
      </c>
      <c r="U95" s="31" t="s">
        <v>51</v>
      </c>
      <c r="V95" s="31" t="s">
        <v>51</v>
      </c>
      <c r="W95" s="31">
        <v>1</v>
      </c>
      <c r="X95" s="31" t="s">
        <v>51</v>
      </c>
      <c r="Y95" s="31" t="s">
        <v>51</v>
      </c>
      <c r="Z95" s="31" t="s">
        <v>51</v>
      </c>
      <c r="AA95" s="31" t="s">
        <v>51</v>
      </c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B95" s="64"/>
      <c r="BC95" s="64"/>
      <c r="BE95" s="33">
        <f>_xlfn.IFS(ISNUMBER(SEARCH($BL$3,BF95)),$BM$3,ISNUMBER(SEARCH($BL$4,BF95)),$BM$4,ISNUMBER(SEARCH($BL$5,BF95)),$BM$5,ISNUMBER(SEARCH($BL$6,BF95)),$BM$6,ISNUMBER(SEARCH($BL$7,BF95)),$BM$7,ISNUMBER(SEARCH($BL$8,BF95)),$BM$8)</f>
        <v>6</v>
      </c>
      <c r="BF95" s="63" t="s">
        <v>151</v>
      </c>
      <c r="BG95" s="63">
        <v>6.3457511999999996</v>
      </c>
      <c r="BH95" s="63">
        <v>1</v>
      </c>
      <c r="BI95" s="63">
        <v>0</v>
      </c>
      <c r="CJ95" s="199">
        <v>45</v>
      </c>
      <c r="CK95" s="199">
        <v>45</v>
      </c>
      <c r="CL95" s="199">
        <v>45</v>
      </c>
      <c r="CM95" s="199">
        <v>45</v>
      </c>
      <c r="CN95" s="199">
        <v>45</v>
      </c>
      <c r="CO95" s="199">
        <v>45</v>
      </c>
      <c r="CP95" s="199">
        <v>45</v>
      </c>
      <c r="CQ95" s="199">
        <v>45</v>
      </c>
      <c r="CR95" s="199">
        <v>45</v>
      </c>
      <c r="CS95" s="199">
        <v>45</v>
      </c>
    </row>
    <row r="96" spans="2:97" ht="4.5" customHeight="1" x14ac:dyDescent="0.25">
      <c r="B96" s="26"/>
      <c r="C96" s="3">
        <f t="shared" si="9"/>
        <v>77</v>
      </c>
      <c r="D96" s="2">
        <f t="shared" si="10"/>
        <v>4</v>
      </c>
      <c r="E96" s="2">
        <f t="shared" si="11"/>
        <v>17</v>
      </c>
      <c r="F96" s="2"/>
      <c r="H96" s="31">
        <v>0</v>
      </c>
      <c r="I96" s="31">
        <v>0</v>
      </c>
      <c r="J96" s="31">
        <v>0</v>
      </c>
      <c r="K96" s="31">
        <v>0</v>
      </c>
      <c r="L96" s="31" t="s">
        <v>51</v>
      </c>
      <c r="M96" s="31" t="s">
        <v>51</v>
      </c>
      <c r="N96" s="31" t="s">
        <v>51</v>
      </c>
      <c r="O96" s="31" t="s">
        <v>51</v>
      </c>
      <c r="P96" s="31" t="s">
        <v>51</v>
      </c>
      <c r="Q96" s="31" t="s">
        <v>51</v>
      </c>
      <c r="R96" s="31" t="s">
        <v>51</v>
      </c>
      <c r="S96" s="31" t="s">
        <v>51</v>
      </c>
      <c r="T96" s="31" t="s">
        <v>51</v>
      </c>
      <c r="U96" s="31" t="s">
        <v>51</v>
      </c>
      <c r="V96" s="31" t="s">
        <v>51</v>
      </c>
      <c r="W96" s="31">
        <v>1</v>
      </c>
      <c r="X96" s="31" t="s">
        <v>51</v>
      </c>
      <c r="Y96" s="31" t="s">
        <v>51</v>
      </c>
      <c r="Z96" s="31" t="s">
        <v>51</v>
      </c>
      <c r="AA96" s="31">
        <v>0</v>
      </c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B96" s="64"/>
      <c r="BC96" s="64"/>
      <c r="BE96" s="33">
        <f>_xlfn.IFS(ISNUMBER(SEARCH($BL$3,BF96)),$BM$3,ISNUMBER(SEARCH($BL$4,BF96)),$BM$4,ISNUMBER(SEARCH($BL$5,BF96)),$BM$5,ISNUMBER(SEARCH($BL$6,BF96)),$BM$6,ISNUMBER(SEARCH($BL$7,BF96)),$BM$7,ISNUMBER(SEARCH($BL$8,BF96)),$BM$8)</f>
        <v>6</v>
      </c>
      <c r="BF96" s="63" t="s">
        <v>237</v>
      </c>
      <c r="BG96" s="63">
        <v>5.9749815999999996</v>
      </c>
      <c r="BH96" s="63">
        <v>1</v>
      </c>
      <c r="BI96" s="63">
        <v>0</v>
      </c>
      <c r="CJ96" s="199">
        <v>45</v>
      </c>
      <c r="CK96" s="199">
        <v>45</v>
      </c>
      <c r="CL96" s="199">
        <v>45</v>
      </c>
      <c r="CM96" s="199">
        <v>45</v>
      </c>
      <c r="CN96" s="199">
        <v>45</v>
      </c>
      <c r="CO96" s="199">
        <v>45</v>
      </c>
      <c r="CP96" s="199">
        <v>45</v>
      </c>
      <c r="CQ96" s="199">
        <v>45</v>
      </c>
      <c r="CR96" s="199">
        <v>45</v>
      </c>
      <c r="CS96" s="199">
        <v>45</v>
      </c>
    </row>
    <row r="97" spans="2:97" ht="4.5" customHeight="1" x14ac:dyDescent="0.25">
      <c r="B97" s="26"/>
      <c r="C97" s="3">
        <f t="shared" si="9"/>
        <v>78</v>
      </c>
      <c r="D97" s="2">
        <f t="shared" si="10"/>
        <v>4</v>
      </c>
      <c r="E97" s="2">
        <f t="shared" si="11"/>
        <v>18</v>
      </c>
      <c r="F97" s="2"/>
      <c r="H97" s="31">
        <v>0</v>
      </c>
      <c r="I97" s="31">
        <v>0</v>
      </c>
      <c r="J97" s="31">
        <v>0</v>
      </c>
      <c r="K97" s="31">
        <v>0</v>
      </c>
      <c r="L97" s="31" t="s">
        <v>51</v>
      </c>
      <c r="M97" s="31" t="s">
        <v>51</v>
      </c>
      <c r="N97" s="31" t="s">
        <v>51</v>
      </c>
      <c r="O97" s="31" t="s">
        <v>51</v>
      </c>
      <c r="P97" s="31" t="s">
        <v>51</v>
      </c>
      <c r="Q97" s="31" t="s">
        <v>51</v>
      </c>
      <c r="R97" s="31" t="s">
        <v>51</v>
      </c>
      <c r="S97" s="31" t="s">
        <v>51</v>
      </c>
      <c r="T97" s="31" t="s">
        <v>51</v>
      </c>
      <c r="U97" s="31" t="s">
        <v>51</v>
      </c>
      <c r="V97" s="31" t="s">
        <v>51</v>
      </c>
      <c r="W97" s="31">
        <v>1</v>
      </c>
      <c r="X97" s="31" t="s">
        <v>51</v>
      </c>
      <c r="Y97" s="31" t="s">
        <v>51</v>
      </c>
      <c r="Z97" s="31" t="s">
        <v>51</v>
      </c>
      <c r="AA97" s="31">
        <v>0</v>
      </c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B97" s="64"/>
      <c r="BC97" s="64"/>
      <c r="BE97" s="33">
        <f>_xlfn.IFS(ISNUMBER(SEARCH($BL$3,BF97)),$BM$3,ISNUMBER(SEARCH($BL$4,BF97)),$BM$4,ISNUMBER(SEARCH($BL$5,BF97)),$BM$5,ISNUMBER(SEARCH($BL$6,BF97)),$BM$6,ISNUMBER(SEARCH($BL$7,BF97)),$BM$7,ISNUMBER(SEARCH($BL$8,BF97)),$BM$8)</f>
        <v>6</v>
      </c>
      <c r="BF97" s="63" t="s">
        <v>238</v>
      </c>
      <c r="BG97" s="63">
        <v>5.8926068000000003</v>
      </c>
      <c r="BH97" s="63">
        <v>1</v>
      </c>
      <c r="BI97" s="63">
        <v>0</v>
      </c>
      <c r="CJ97" s="199">
        <v>45</v>
      </c>
      <c r="CK97" s="199">
        <v>45</v>
      </c>
      <c r="CL97" s="199">
        <v>45</v>
      </c>
      <c r="CM97" s="199">
        <v>45</v>
      </c>
      <c r="CN97" s="199">
        <v>45</v>
      </c>
      <c r="CO97" s="199">
        <v>16.899999999999999</v>
      </c>
      <c r="CP97" s="199">
        <v>16.399999999999999</v>
      </c>
      <c r="CQ97" s="199">
        <v>16.100000000000001</v>
      </c>
      <c r="CR97" s="199">
        <v>15.6</v>
      </c>
      <c r="CS97" s="199">
        <v>15.1</v>
      </c>
    </row>
    <row r="98" spans="2:97" ht="4.5" customHeight="1" x14ac:dyDescent="0.25">
      <c r="B98" s="26"/>
      <c r="C98" s="3">
        <f t="shared" si="9"/>
        <v>79</v>
      </c>
      <c r="D98" s="2">
        <f t="shared" si="10"/>
        <v>4</v>
      </c>
      <c r="E98" s="2">
        <f t="shared" si="11"/>
        <v>19</v>
      </c>
      <c r="F98" s="2"/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 t="s">
        <v>51</v>
      </c>
      <c r="N98" s="31" t="s">
        <v>51</v>
      </c>
      <c r="O98" s="31" t="s">
        <v>51</v>
      </c>
      <c r="P98" s="31" t="s">
        <v>51</v>
      </c>
      <c r="Q98" s="31" t="s">
        <v>51</v>
      </c>
      <c r="R98" s="31" t="s">
        <v>51</v>
      </c>
      <c r="S98" s="31" t="s">
        <v>51</v>
      </c>
      <c r="T98" s="31" t="s">
        <v>51</v>
      </c>
      <c r="U98" s="31" t="s">
        <v>51</v>
      </c>
      <c r="V98" s="31" t="s">
        <v>51</v>
      </c>
      <c r="W98" s="31">
        <v>1</v>
      </c>
      <c r="X98" s="31" t="s">
        <v>51</v>
      </c>
      <c r="Y98" s="31" t="s">
        <v>51</v>
      </c>
      <c r="Z98" s="31">
        <v>0</v>
      </c>
      <c r="AA98" s="31">
        <v>0</v>
      </c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B98" s="64"/>
      <c r="BC98" s="64"/>
      <c r="BE98" s="33">
        <f>_xlfn.IFS(ISNUMBER(SEARCH($BL$3,BF98)),$BM$3,ISNUMBER(SEARCH($BL$4,BF98)),$BM$4,ISNUMBER(SEARCH($BL$5,BF98)),$BM$5,ISNUMBER(SEARCH($BL$6,BF98)),$BM$6,ISNUMBER(SEARCH($BL$7,BF98)),$BM$7,ISNUMBER(SEARCH($BL$8,BF98)),$BM$8)</f>
        <v>6</v>
      </c>
      <c r="BF98" s="63" t="s">
        <v>242</v>
      </c>
      <c r="BG98" s="63">
        <v>5.9199849000000002</v>
      </c>
      <c r="BH98" s="63">
        <v>1</v>
      </c>
      <c r="BI98" s="63">
        <v>0</v>
      </c>
      <c r="CJ98" s="199">
        <v>14</v>
      </c>
      <c r="CK98" s="199">
        <v>13</v>
      </c>
      <c r="CL98" s="199">
        <v>12.5</v>
      </c>
      <c r="CM98" s="199">
        <v>12</v>
      </c>
      <c r="CN98" s="199">
        <v>11.4</v>
      </c>
      <c r="CO98" s="199">
        <v>45</v>
      </c>
      <c r="CP98" s="199">
        <v>45</v>
      </c>
      <c r="CQ98" s="199">
        <v>45</v>
      </c>
      <c r="CR98" s="199">
        <v>45</v>
      </c>
      <c r="CS98" s="199">
        <v>45</v>
      </c>
    </row>
    <row r="99" spans="2:97" ht="4.5" customHeight="1" x14ac:dyDescent="0.25">
      <c r="B99" s="26"/>
      <c r="C99" s="3">
        <f t="shared" si="9"/>
        <v>80</v>
      </c>
      <c r="D99" s="2">
        <f t="shared" si="10"/>
        <v>4</v>
      </c>
      <c r="E99" s="2">
        <f t="shared" si="11"/>
        <v>20</v>
      </c>
      <c r="F99" s="2"/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 t="s">
        <v>51</v>
      </c>
      <c r="N99" s="31" t="s">
        <v>51</v>
      </c>
      <c r="O99" s="31" t="s">
        <v>51</v>
      </c>
      <c r="P99" s="31" t="s">
        <v>51</v>
      </c>
      <c r="Q99" s="31" t="s">
        <v>51</v>
      </c>
      <c r="R99" s="31" t="s">
        <v>51</v>
      </c>
      <c r="S99" s="31" t="s">
        <v>51</v>
      </c>
      <c r="T99" s="31" t="s">
        <v>51</v>
      </c>
      <c r="U99" s="31" t="s">
        <v>51</v>
      </c>
      <c r="V99" s="31" t="s">
        <v>51</v>
      </c>
      <c r="W99" s="31">
        <v>1</v>
      </c>
      <c r="X99" s="31" t="s">
        <v>51</v>
      </c>
      <c r="Y99" s="31">
        <v>0</v>
      </c>
      <c r="Z99" s="31">
        <v>0</v>
      </c>
      <c r="AA99" s="31">
        <v>0</v>
      </c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B99" s="64"/>
      <c r="BC99" s="64"/>
      <c r="BE99" s="33">
        <f>_xlfn.IFS(ISNUMBER(SEARCH($BL$3,BF99)),$BM$3,ISNUMBER(SEARCH($BL$4,BF99)),$BM$4,ISNUMBER(SEARCH($BL$5,BF99)),$BM$5,ISNUMBER(SEARCH($BL$6,BF99)),$BM$6,ISNUMBER(SEARCH($BL$7,BF99)),$BM$7,ISNUMBER(SEARCH($BL$8,BF99)),$BM$8)</f>
        <v>6</v>
      </c>
      <c r="BF99" s="63" t="s">
        <v>244</v>
      </c>
      <c r="BG99" s="63">
        <v>5.9200578999999998</v>
      </c>
      <c r="BH99" s="63">
        <v>1</v>
      </c>
      <c r="BI99" s="63">
        <v>0</v>
      </c>
    </row>
    <row r="100" spans="2:97" ht="4.5" customHeight="1" x14ac:dyDescent="0.25">
      <c r="B100" s="26"/>
      <c r="C100" s="3">
        <f t="shared" si="9"/>
        <v>81</v>
      </c>
      <c r="D100" s="2">
        <f t="shared" si="10"/>
        <v>5</v>
      </c>
      <c r="E100" s="2">
        <f t="shared" si="11"/>
        <v>1</v>
      </c>
      <c r="F100" s="2"/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2</v>
      </c>
      <c r="N100" s="31">
        <v>2</v>
      </c>
      <c r="O100" s="31">
        <v>2</v>
      </c>
      <c r="P100" s="31">
        <v>2</v>
      </c>
      <c r="Q100" s="31">
        <v>2</v>
      </c>
      <c r="R100" s="31">
        <v>2</v>
      </c>
      <c r="S100" s="31">
        <v>2</v>
      </c>
      <c r="T100" s="31">
        <v>2</v>
      </c>
      <c r="U100" s="31">
        <v>2</v>
      </c>
      <c r="V100" s="31">
        <v>2</v>
      </c>
      <c r="W100" s="31">
        <v>1</v>
      </c>
      <c r="X100" s="31">
        <v>0</v>
      </c>
      <c r="Y100" s="31">
        <v>0</v>
      </c>
      <c r="Z100" s="31">
        <v>0</v>
      </c>
      <c r="AA100" s="31">
        <v>0</v>
      </c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B100" s="64"/>
      <c r="BC100" s="64"/>
      <c r="BE100" s="33">
        <f>_xlfn.IFS(ISNUMBER(SEARCH($BL$3,BF100)),$BM$3,ISNUMBER(SEARCH($BL$4,BF100)),$BM$4,ISNUMBER(SEARCH($BL$5,BF100)),$BM$5,ISNUMBER(SEARCH($BL$6,BF100)),$BM$6,ISNUMBER(SEARCH($BL$7,BF100)),$BM$7,ISNUMBER(SEARCH($BL$8,BF100)),$BM$8)</f>
        <v>6</v>
      </c>
      <c r="BF100" s="63" t="s">
        <v>245</v>
      </c>
      <c r="BG100" s="63">
        <v>6.0574478000000003</v>
      </c>
      <c r="BH100" s="63">
        <v>1</v>
      </c>
      <c r="BI100" s="63">
        <v>0</v>
      </c>
    </row>
    <row r="101" spans="2:97" x14ac:dyDescent="0.25">
      <c r="B101" s="26"/>
      <c r="C101" s="3">
        <f t="shared" si="9"/>
        <v>82</v>
      </c>
      <c r="D101" s="2">
        <f t="shared" si="10"/>
        <v>5</v>
      </c>
      <c r="E101" s="2">
        <f t="shared" si="11"/>
        <v>2</v>
      </c>
      <c r="F101" s="2"/>
      <c r="K101" s="1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B101" s="64"/>
      <c r="BC101" s="64"/>
      <c r="BE101" s="33">
        <f>_xlfn.IFS(ISNUMBER(SEARCH($BL$3,BF101)),$BM$3,ISNUMBER(SEARCH($BL$4,BF101)),$BM$4,ISNUMBER(SEARCH($BL$5,BF101)),$BM$5,ISNUMBER(SEARCH($BL$6,BF101)),$BM$6,ISNUMBER(SEARCH($BL$7,BF101)),$BM$7,ISNUMBER(SEARCH($BL$8,BF101)),$BM$8)</f>
        <v>6</v>
      </c>
      <c r="BF101" s="63" t="s">
        <v>247</v>
      </c>
      <c r="BG101" s="63">
        <v>6.1314000000000002</v>
      </c>
      <c r="BH101" s="63">
        <v>1</v>
      </c>
      <c r="BI101" s="63">
        <v>0</v>
      </c>
    </row>
    <row r="102" spans="2:97" x14ac:dyDescent="0.25">
      <c r="B102" s="26"/>
      <c r="C102" s="3">
        <f t="shared" si="9"/>
        <v>83</v>
      </c>
      <c r="D102" s="2">
        <f t="shared" si="10"/>
        <v>5</v>
      </c>
      <c r="E102" s="2">
        <f t="shared" si="11"/>
        <v>3</v>
      </c>
      <c r="F102" s="2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B102" s="64"/>
      <c r="BC102" s="64"/>
      <c r="BE102" s="33">
        <f>_xlfn.IFS(ISNUMBER(SEARCH($BL$3,BF102)),$BM$3,ISNUMBER(SEARCH($BL$4,BF102)),$BM$4,ISNUMBER(SEARCH($BL$5,BF102)),$BM$5,ISNUMBER(SEARCH($BL$6,BF102)),$BM$6,ISNUMBER(SEARCH($BL$7,BF102)),$BM$7,ISNUMBER(SEARCH($BL$8,BF102)),$BM$8)</f>
        <v>6</v>
      </c>
      <c r="BF102" s="63" t="s">
        <v>249</v>
      </c>
      <c r="BG102" s="63">
        <v>6.3409959000000002</v>
      </c>
      <c r="BH102" s="63">
        <v>1</v>
      </c>
      <c r="BI102" s="63">
        <v>0</v>
      </c>
    </row>
    <row r="103" spans="2:97" x14ac:dyDescent="0.25">
      <c r="B103" s="26"/>
      <c r="C103" s="3">
        <f t="shared" si="9"/>
        <v>84</v>
      </c>
      <c r="D103" s="2">
        <f t="shared" si="10"/>
        <v>5</v>
      </c>
      <c r="E103" s="2">
        <f t="shared" si="11"/>
        <v>4</v>
      </c>
      <c r="F103" s="2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B103" s="64"/>
      <c r="BC103" s="64"/>
      <c r="BE103" s="33">
        <f>_xlfn.IFS(ISNUMBER(SEARCH($BL$3,BF103)),$BM$3,ISNUMBER(SEARCH($BL$4,BF103)),$BM$4,ISNUMBER(SEARCH($BL$5,BF103)),$BM$5,ISNUMBER(SEARCH($BL$6,BF103)),$BM$6,ISNUMBER(SEARCH($BL$7,BF103)),$BM$7,ISNUMBER(SEARCH($BL$8,BF103)),$BM$8)</f>
        <v>6</v>
      </c>
      <c r="BF103" s="63" t="s">
        <v>251</v>
      </c>
      <c r="BG103" s="63">
        <v>6.5577446000000004</v>
      </c>
      <c r="BH103" s="63">
        <v>1</v>
      </c>
      <c r="BI103" s="63">
        <v>0</v>
      </c>
    </row>
    <row r="104" spans="2:97" ht="4.5" customHeight="1" x14ac:dyDescent="0.25">
      <c r="B104" s="26"/>
      <c r="C104" s="3">
        <f t="shared" si="9"/>
        <v>85</v>
      </c>
      <c r="D104" s="2">
        <f t="shared" si="10"/>
        <v>5</v>
      </c>
      <c r="E104" s="2">
        <f t="shared" si="11"/>
        <v>5</v>
      </c>
      <c r="F104" s="2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B104" s="64"/>
      <c r="BC104" s="64"/>
      <c r="BE104" s="33">
        <f>_xlfn.IFS(ISNUMBER(SEARCH($BL$3,BF104)),$BM$3,ISNUMBER(SEARCH($BL$4,BF104)),$BM$4,ISNUMBER(SEARCH($BL$5,BF104)),$BM$5,ISNUMBER(SEARCH($BL$6,BF104)),$BM$6,ISNUMBER(SEARCH($BL$7,BF104)),$BM$7,ISNUMBER(SEARCH($BL$8,BF104)),$BM$8)</f>
        <v>6</v>
      </c>
      <c r="BF104" s="63" t="s">
        <v>252</v>
      </c>
      <c r="BG104" s="63">
        <v>6.7541371000000003</v>
      </c>
      <c r="BH104" s="63">
        <v>1</v>
      </c>
      <c r="BI104" s="63">
        <v>0</v>
      </c>
    </row>
    <row r="105" spans="2:97" ht="4.5" customHeight="1" x14ac:dyDescent="0.25">
      <c r="B105" s="26"/>
      <c r="C105" s="3">
        <f t="shared" si="9"/>
        <v>86</v>
      </c>
      <c r="D105" s="2">
        <f t="shared" si="10"/>
        <v>5</v>
      </c>
      <c r="E105" s="2">
        <f t="shared" si="11"/>
        <v>6</v>
      </c>
      <c r="F105" s="2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B105" s="64"/>
      <c r="BC105" s="64"/>
      <c r="BE105" s="33">
        <f>_xlfn.IFS(ISNUMBER(SEARCH($BL$3,BF105)),$BM$3,ISNUMBER(SEARCH($BL$4,BF105)),$BM$4,ISNUMBER(SEARCH($BL$5,BF105)),$BM$5,ISNUMBER(SEARCH($BL$6,BF105)),$BM$6,ISNUMBER(SEARCH($BL$7,BF105)),$BM$7,ISNUMBER(SEARCH($BL$8,BF105)),$BM$8)</f>
        <v>6</v>
      </c>
      <c r="BF105" s="63" t="s">
        <v>253</v>
      </c>
      <c r="BG105" s="63">
        <v>7.1147679000000004</v>
      </c>
      <c r="BH105" s="63">
        <v>1</v>
      </c>
      <c r="BI105" s="63">
        <v>0</v>
      </c>
    </row>
    <row r="106" spans="2:97" ht="4.5" customHeight="1" x14ac:dyDescent="0.25">
      <c r="B106" s="26"/>
      <c r="C106" s="3">
        <f t="shared" si="9"/>
        <v>87</v>
      </c>
      <c r="D106" s="2">
        <f t="shared" si="10"/>
        <v>5</v>
      </c>
      <c r="E106" s="2">
        <f t="shared" si="11"/>
        <v>7</v>
      </c>
      <c r="F106" s="2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B106" s="64"/>
      <c r="BC106" s="64"/>
      <c r="BE106" s="33">
        <f>_xlfn.IFS(ISNUMBER(SEARCH($BL$3,BF106)),$BM$3,ISNUMBER(SEARCH($BL$4,BF106)),$BM$4,ISNUMBER(SEARCH($BL$5,BF106)),$BM$5,ISNUMBER(SEARCH($BL$6,BF106)),$BM$6,ISNUMBER(SEARCH($BL$7,BF106)),$BM$7,ISNUMBER(SEARCH($BL$8,BF106)),$BM$8)</f>
        <v>6</v>
      </c>
      <c r="BF106" s="63" t="s">
        <v>254</v>
      </c>
      <c r="BG106" s="63">
        <v>7.1337783000000003</v>
      </c>
      <c r="BH106" s="63">
        <v>1</v>
      </c>
      <c r="BI106" s="63">
        <v>0</v>
      </c>
    </row>
    <row r="107" spans="2:97" ht="4.5" customHeight="1" x14ac:dyDescent="0.25">
      <c r="B107" s="26"/>
      <c r="C107" s="3">
        <f t="shared" si="9"/>
        <v>88</v>
      </c>
      <c r="D107" s="2">
        <f t="shared" si="10"/>
        <v>5</v>
      </c>
      <c r="E107" s="2">
        <f t="shared" si="11"/>
        <v>8</v>
      </c>
      <c r="F107" s="2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B107" s="64"/>
      <c r="BC107" s="64"/>
      <c r="BE107" s="33">
        <f>_xlfn.IFS(ISNUMBER(SEARCH($BL$3,BF107)),$BM$3,ISNUMBER(SEARCH($BL$4,BF107)),$BM$4,ISNUMBER(SEARCH($BL$5,BF107)),$BM$5,ISNUMBER(SEARCH($BL$6,BF107)),$BM$6,ISNUMBER(SEARCH($BL$7,BF107)),$BM$7,ISNUMBER(SEARCH($BL$8,BF107)),$BM$8)</f>
        <v>6</v>
      </c>
      <c r="BF107" s="63" t="s">
        <v>256</v>
      </c>
      <c r="BG107" s="63">
        <v>7.1549939</v>
      </c>
      <c r="BH107" s="63">
        <v>1</v>
      </c>
      <c r="BI107" s="63">
        <v>0</v>
      </c>
    </row>
    <row r="108" spans="2:97" ht="4.5" customHeight="1" x14ac:dyDescent="0.25">
      <c r="B108" s="26"/>
      <c r="C108" s="3">
        <f t="shared" si="9"/>
        <v>89</v>
      </c>
      <c r="D108" s="2">
        <f t="shared" si="10"/>
        <v>5</v>
      </c>
      <c r="E108" s="2">
        <f t="shared" si="11"/>
        <v>9</v>
      </c>
      <c r="F108" s="2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B108" s="64"/>
      <c r="BC108" s="64"/>
      <c r="BE108" s="33">
        <f>_xlfn.IFS(ISNUMBER(SEARCH($BL$3,BF108)),$BM$3,ISNUMBER(SEARCH($BL$4,BF108)),$BM$4,ISNUMBER(SEARCH($BL$5,BF108)),$BM$5,ISNUMBER(SEARCH($BL$6,BF108)),$BM$6,ISNUMBER(SEARCH($BL$7,BF108)),$BM$7,ISNUMBER(SEARCH($BL$8,BF108)),$BM$8)</f>
        <v>6</v>
      </c>
      <c r="BF108" s="63" t="s">
        <v>257</v>
      </c>
      <c r="BG108" s="63">
        <v>7.2513820000000004</v>
      </c>
      <c r="BH108" s="63">
        <v>1</v>
      </c>
      <c r="BI108" s="63">
        <v>0</v>
      </c>
    </row>
    <row r="109" spans="2:97" ht="4.5" customHeight="1" x14ac:dyDescent="0.25">
      <c r="B109" s="26"/>
      <c r="C109" s="3">
        <f t="shared" si="9"/>
        <v>90</v>
      </c>
      <c r="D109" s="2">
        <f t="shared" si="10"/>
        <v>5</v>
      </c>
      <c r="E109" s="2">
        <f t="shared" si="11"/>
        <v>10</v>
      </c>
      <c r="F109" s="2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B109" s="64"/>
      <c r="BC109" s="64"/>
      <c r="BE109" s="33">
        <f>_xlfn.IFS(ISNUMBER(SEARCH($BL$3,BF109)),$BM$3,ISNUMBER(SEARCH($BL$4,BF109)),$BM$4,ISNUMBER(SEARCH($BL$5,BF109)),$BM$5,ISNUMBER(SEARCH($BL$6,BF109)),$BM$6,ISNUMBER(SEARCH($BL$7,BF109)),$BM$7,ISNUMBER(SEARCH($BL$8,BF109)),$BM$8)</f>
        <v>6</v>
      </c>
      <c r="BF109" s="63" t="s">
        <v>63</v>
      </c>
      <c r="BG109" s="63">
        <v>7.2274421000000002</v>
      </c>
      <c r="BH109" s="63">
        <v>1</v>
      </c>
      <c r="BI109" s="63">
        <v>0</v>
      </c>
    </row>
    <row r="110" spans="2:97" ht="4.5" customHeight="1" x14ac:dyDescent="0.25">
      <c r="B110" s="26"/>
      <c r="C110" s="3">
        <f t="shared" si="9"/>
        <v>91</v>
      </c>
      <c r="D110" s="2">
        <f t="shared" si="10"/>
        <v>5</v>
      </c>
      <c r="E110" s="2">
        <f t="shared" si="11"/>
        <v>11</v>
      </c>
      <c r="F110" s="2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B110" s="64"/>
      <c r="BC110" s="64"/>
      <c r="BE110" s="33">
        <f>_xlfn.IFS(ISNUMBER(SEARCH($BL$3,BF110)),$BM$3,ISNUMBER(SEARCH($BL$4,BF110)),$BM$4,ISNUMBER(SEARCH($BL$5,BF110)),$BM$5,ISNUMBER(SEARCH($BL$6,BF110)),$BM$6,ISNUMBER(SEARCH($BL$7,BF110)),$BM$7,ISNUMBER(SEARCH($BL$8,BF110)),$BM$8)</f>
        <v>6</v>
      </c>
      <c r="BF110" s="63" t="s">
        <v>261</v>
      </c>
      <c r="BG110" s="63">
        <v>7.2576989000000003</v>
      </c>
      <c r="BH110" s="63">
        <v>1</v>
      </c>
      <c r="BI110" s="63">
        <v>0</v>
      </c>
    </row>
    <row r="111" spans="2:97" ht="4.5" customHeight="1" x14ac:dyDescent="0.25">
      <c r="B111" s="26"/>
      <c r="C111" s="3">
        <f t="shared" si="9"/>
        <v>92</v>
      </c>
      <c r="D111" s="2">
        <f t="shared" si="10"/>
        <v>5</v>
      </c>
      <c r="E111" s="2">
        <f t="shared" si="11"/>
        <v>12</v>
      </c>
      <c r="F111" s="2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B111" s="64"/>
      <c r="BC111" s="64"/>
      <c r="BE111" s="33">
        <f>_xlfn.IFS(ISNUMBER(SEARCH($BL$3,BF111)),$BM$3,ISNUMBER(SEARCH($BL$4,BF111)),$BM$4,ISNUMBER(SEARCH($BL$5,BF111)),$BM$5,ISNUMBER(SEARCH($BL$6,BF111)),$BM$6,ISNUMBER(SEARCH($BL$7,BF111)),$BM$7,ISNUMBER(SEARCH($BL$8,BF111)),$BM$8)</f>
        <v>6</v>
      </c>
      <c r="BF111" s="63" t="s">
        <v>264</v>
      </c>
      <c r="BG111" s="63">
        <v>7.7539645000000004</v>
      </c>
      <c r="BH111" s="63">
        <v>1</v>
      </c>
      <c r="BI111" s="63">
        <v>0</v>
      </c>
    </row>
    <row r="112" spans="2:97" ht="4.5" customHeight="1" x14ac:dyDescent="0.25">
      <c r="B112" s="26"/>
      <c r="C112" s="3">
        <f t="shared" si="9"/>
        <v>93</v>
      </c>
      <c r="D112" s="2">
        <f t="shared" si="10"/>
        <v>5</v>
      </c>
      <c r="E112" s="2">
        <f t="shared" si="11"/>
        <v>13</v>
      </c>
      <c r="F112" s="2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B112" s="64"/>
      <c r="BC112" s="64"/>
      <c r="BE112" s="33">
        <f>_xlfn.IFS(ISNUMBER(SEARCH($BL$3,BF112)),$BM$3,ISNUMBER(SEARCH($BL$4,BF112)),$BM$4,ISNUMBER(SEARCH($BL$5,BF112)),$BM$5,ISNUMBER(SEARCH($BL$6,BF112)),$BM$6,ISNUMBER(SEARCH($BL$7,BF112)),$BM$7,ISNUMBER(SEARCH($BL$8,BF112)),$BM$8)</f>
        <v>6</v>
      </c>
      <c r="BF112" s="63" t="s">
        <v>266</v>
      </c>
      <c r="BG112" s="63">
        <v>7.8649385000000001</v>
      </c>
      <c r="BH112" s="63">
        <v>1</v>
      </c>
      <c r="BI112" s="63">
        <v>0</v>
      </c>
    </row>
    <row r="113" spans="2:61" ht="4.5" customHeight="1" x14ac:dyDescent="0.25">
      <c r="B113" s="26"/>
      <c r="C113" s="3">
        <f t="shared" si="9"/>
        <v>94</v>
      </c>
      <c r="D113" s="2">
        <f t="shared" si="10"/>
        <v>5</v>
      </c>
      <c r="E113" s="2">
        <f t="shared" si="11"/>
        <v>14</v>
      </c>
      <c r="F113" s="2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B113" s="64"/>
      <c r="BC113" s="64"/>
      <c r="BE113" s="33">
        <f>_xlfn.IFS(ISNUMBER(SEARCH($BL$3,BF113)),$BM$3,ISNUMBER(SEARCH($BL$4,BF113)),$BM$4,ISNUMBER(SEARCH($BL$5,BF113)),$BM$5,ISNUMBER(SEARCH($BL$6,BF113)),$BM$6,ISNUMBER(SEARCH($BL$7,BF113)),$BM$7,ISNUMBER(SEARCH($BL$8,BF113)),$BM$8)</f>
        <v>6</v>
      </c>
      <c r="BF113" s="63" t="s">
        <v>267</v>
      </c>
      <c r="BG113" s="63">
        <v>7.8504544000000003</v>
      </c>
      <c r="BH113" s="63">
        <v>1</v>
      </c>
      <c r="BI113" s="63">
        <v>0</v>
      </c>
    </row>
    <row r="114" spans="2:61" ht="4.5" customHeight="1" x14ac:dyDescent="0.25">
      <c r="B114" s="26"/>
      <c r="C114" s="3">
        <f t="shared" si="9"/>
        <v>95</v>
      </c>
      <c r="D114" s="2">
        <f t="shared" si="10"/>
        <v>5</v>
      </c>
      <c r="E114" s="2">
        <f t="shared" si="11"/>
        <v>15</v>
      </c>
      <c r="F114" s="2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B114" s="64"/>
      <c r="BC114" s="64"/>
      <c r="BE114" s="33">
        <f>_xlfn.IFS(ISNUMBER(SEARCH($BL$3,BF114)),$BM$3,ISNUMBER(SEARCH($BL$4,BF114)),$BM$4,ISNUMBER(SEARCH($BL$5,BF114)),$BM$5,ISNUMBER(SEARCH($BL$6,BF114)),$BM$6,ISNUMBER(SEARCH($BL$7,BF114)),$BM$7,ISNUMBER(SEARCH($BL$8,BF114)),$BM$8)</f>
        <v>6</v>
      </c>
      <c r="BF114" s="63" t="s">
        <v>270</v>
      </c>
      <c r="BG114" s="63">
        <v>7.3544647000000003</v>
      </c>
      <c r="BH114" s="63">
        <v>1</v>
      </c>
      <c r="BI114" s="63">
        <v>0</v>
      </c>
    </row>
    <row r="115" spans="2:61" ht="4.5" customHeight="1" x14ac:dyDescent="0.25">
      <c r="B115" s="26"/>
      <c r="C115" s="3">
        <f t="shared" si="9"/>
        <v>96</v>
      </c>
      <c r="D115" s="2">
        <f t="shared" si="10"/>
        <v>5</v>
      </c>
      <c r="E115" s="2">
        <f t="shared" si="11"/>
        <v>16</v>
      </c>
      <c r="F115" s="2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B115" s="64"/>
      <c r="BC115" s="64"/>
      <c r="BE115" s="33">
        <f>_xlfn.IFS(ISNUMBER(SEARCH($BL$3,BF115)),$BM$3,ISNUMBER(SEARCH($BL$4,BF115)),$BM$4,ISNUMBER(SEARCH($BL$5,BF115)),$BM$5,ISNUMBER(SEARCH($BL$6,BF115)),$BM$6,ISNUMBER(SEARCH($BL$7,BF115)),$BM$7,ISNUMBER(SEARCH($BL$8,BF115)),$BM$8)</f>
        <v>6</v>
      </c>
      <c r="BF115" s="63" t="s">
        <v>78</v>
      </c>
      <c r="BG115" s="63">
        <v>6.5958725999999999</v>
      </c>
      <c r="BH115" s="63">
        <v>1</v>
      </c>
      <c r="BI115" s="63">
        <v>0</v>
      </c>
    </row>
    <row r="116" spans="2:61" ht="2.1" customHeight="1" x14ac:dyDescent="0.25">
      <c r="B116" s="26"/>
      <c r="C116" s="3">
        <f t="shared" si="9"/>
        <v>97</v>
      </c>
      <c r="D116" s="2">
        <f t="shared" si="10"/>
        <v>5</v>
      </c>
      <c r="E116" s="2">
        <f t="shared" si="11"/>
        <v>17</v>
      </c>
      <c r="F116" s="2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B116" s="64"/>
      <c r="BC116" s="64"/>
      <c r="BE116" s="33">
        <f>_xlfn.IFS(ISNUMBER(SEARCH($BL$3,BF116)),$BM$3,ISNUMBER(SEARCH($BL$4,BF116)),$BM$4,ISNUMBER(SEARCH($BL$5,BF116)),$BM$5,ISNUMBER(SEARCH($BL$6,BF116)),$BM$6,ISNUMBER(SEARCH($BL$7,BF116)),$BM$7,ISNUMBER(SEARCH($BL$8,BF116)),$BM$8)</f>
        <v>6</v>
      </c>
      <c r="BF116" s="63" t="s">
        <v>236</v>
      </c>
      <c r="BG116" s="63">
        <v>5.4455258000000004</v>
      </c>
      <c r="BH116" s="63">
        <v>1</v>
      </c>
      <c r="BI116" s="63">
        <v>0</v>
      </c>
    </row>
    <row r="117" spans="2:61" ht="2.1" customHeight="1" x14ac:dyDescent="0.25">
      <c r="B117" s="26"/>
      <c r="C117" s="3">
        <f t="shared" si="9"/>
        <v>98</v>
      </c>
      <c r="D117" s="2">
        <f t="shared" si="10"/>
        <v>5</v>
      </c>
      <c r="E117" s="2">
        <f t="shared" si="11"/>
        <v>18</v>
      </c>
      <c r="F117" s="2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B117" s="64"/>
      <c r="BC117" s="64"/>
      <c r="BE117" s="33">
        <f>_xlfn.IFS(ISNUMBER(SEARCH($BL$3,BF117)),$BM$3,ISNUMBER(SEARCH($BL$4,BF117)),$BM$4,ISNUMBER(SEARCH($BL$5,BF117)),$BM$5,ISNUMBER(SEARCH($BL$6,BF117)),$BM$6,ISNUMBER(SEARCH($BL$7,BF117)),$BM$7,ISNUMBER(SEARCH($BL$8,BF117)),$BM$8)</f>
        <v>6</v>
      </c>
      <c r="BF117" s="63" t="s">
        <v>273</v>
      </c>
      <c r="BG117" s="63">
        <v>5.6781129000000004</v>
      </c>
      <c r="BH117" s="63">
        <v>1</v>
      </c>
      <c r="BI117" s="63">
        <v>0</v>
      </c>
    </row>
    <row r="118" spans="2:61" ht="2.1" customHeight="1" x14ac:dyDescent="0.25">
      <c r="B118" s="26"/>
      <c r="C118" s="3">
        <f t="shared" si="9"/>
        <v>99</v>
      </c>
      <c r="D118" s="2">
        <f t="shared" si="10"/>
        <v>5</v>
      </c>
      <c r="E118" s="2">
        <f t="shared" si="11"/>
        <v>19</v>
      </c>
      <c r="F118" s="2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B118" s="64"/>
      <c r="BC118" s="64"/>
      <c r="BE118" s="33">
        <f>_xlfn.IFS(ISNUMBER(SEARCH($BL$3,BF118)),$BM$3,ISNUMBER(SEARCH($BL$4,BF118)),$BM$4,ISNUMBER(SEARCH($BL$5,BF118)),$BM$5,ISNUMBER(SEARCH($BL$6,BF118)),$BM$6,ISNUMBER(SEARCH($BL$7,BF118)),$BM$7,ISNUMBER(SEARCH($BL$8,BF118)),$BM$8)</f>
        <v>6</v>
      </c>
      <c r="BF118" s="63" t="s">
        <v>274</v>
      </c>
      <c r="BG118" s="63">
        <v>5.8654061999999998</v>
      </c>
      <c r="BH118" s="63">
        <v>1</v>
      </c>
      <c r="BI118" s="63">
        <v>0</v>
      </c>
    </row>
    <row r="119" spans="2:61" ht="2.1" customHeight="1" x14ac:dyDescent="0.25">
      <c r="B119" s="26"/>
      <c r="C119" s="3">
        <f t="shared" si="9"/>
        <v>100</v>
      </c>
      <c r="D119" s="2">
        <f t="shared" si="10"/>
        <v>5</v>
      </c>
      <c r="E119" s="2">
        <f t="shared" si="11"/>
        <v>20</v>
      </c>
      <c r="F119" s="2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B119" s="64"/>
      <c r="BC119" s="64"/>
      <c r="BE119" s="33">
        <f>_xlfn.IFS(ISNUMBER(SEARCH($BL$3,BF119)),$BM$3,ISNUMBER(SEARCH($BL$4,BF119)),$BM$4,ISNUMBER(SEARCH($BL$5,BF119)),$BM$5,ISNUMBER(SEARCH($BL$6,BF119)),$BM$6,ISNUMBER(SEARCH($BL$7,BF119)),$BM$7,ISNUMBER(SEARCH($BL$8,BF119)),$BM$8)</f>
        <v>6</v>
      </c>
      <c r="BF119" s="63" t="s">
        <v>276</v>
      </c>
      <c r="BG119" s="63">
        <v>5.9474971999999999</v>
      </c>
      <c r="BH119" s="63">
        <v>1</v>
      </c>
      <c r="BI119" s="63">
        <v>0</v>
      </c>
    </row>
    <row r="120" spans="2:61" ht="2.1" customHeight="1" x14ac:dyDescent="0.25">
      <c r="B120" s="26"/>
      <c r="C120" s="3">
        <f t="shared" si="9"/>
        <v>101</v>
      </c>
      <c r="D120" s="2">
        <f t="shared" si="10"/>
        <v>6</v>
      </c>
      <c r="E120" s="2">
        <f t="shared" si="11"/>
        <v>1</v>
      </c>
      <c r="F120" s="2"/>
      <c r="BE120" s="33">
        <f>_xlfn.IFS(ISNUMBER(SEARCH($BL$3,BF120)),$BM$3,ISNUMBER(SEARCH($BL$4,BF120)),$BM$4,ISNUMBER(SEARCH($BL$5,BF120)),$BM$5,ISNUMBER(SEARCH($BL$6,BF120)),$BM$6,ISNUMBER(SEARCH($BL$7,BF120)),$BM$7,ISNUMBER(SEARCH($BL$8,BF120)),$BM$8)</f>
        <v>6</v>
      </c>
      <c r="BF120" s="63" t="s">
        <v>277</v>
      </c>
      <c r="BG120" s="63">
        <v>6.1389480000000001</v>
      </c>
      <c r="BH120" s="63">
        <v>1</v>
      </c>
      <c r="BI120" s="63">
        <v>0</v>
      </c>
    </row>
    <row r="121" spans="2:61" ht="2.1" customHeight="1" x14ac:dyDescent="0.25">
      <c r="B121" s="26"/>
      <c r="C121" s="3">
        <f t="shared" si="9"/>
        <v>102</v>
      </c>
      <c r="D121" s="2">
        <f t="shared" si="10"/>
        <v>6</v>
      </c>
      <c r="E121" s="2">
        <f t="shared" si="11"/>
        <v>2</v>
      </c>
      <c r="F121" s="2"/>
      <c r="BE121" s="33">
        <f>_xlfn.IFS(ISNUMBER(SEARCH($BL$3,BF121)),$BM$3,ISNUMBER(SEARCH($BL$4,BF121)),$BM$4,ISNUMBER(SEARCH($BL$5,BF121)),$BM$5,ISNUMBER(SEARCH($BL$6,BF121)),$BM$6,ISNUMBER(SEARCH($BL$7,BF121)),$BM$7,ISNUMBER(SEARCH($BL$8,BF121)),$BM$8)</f>
        <v>6</v>
      </c>
      <c r="BF121" s="63" t="s">
        <v>279</v>
      </c>
      <c r="BG121" s="63">
        <v>6.2090721000000002</v>
      </c>
      <c r="BH121" s="63">
        <v>1</v>
      </c>
      <c r="BI121" s="63">
        <v>0</v>
      </c>
    </row>
    <row r="122" spans="2:61" ht="2.1" customHeight="1" x14ac:dyDescent="0.25">
      <c r="B122" s="26"/>
      <c r="C122" s="3">
        <f t="shared" si="9"/>
        <v>103</v>
      </c>
      <c r="D122" s="2">
        <f t="shared" si="10"/>
        <v>6</v>
      </c>
      <c r="E122" s="2">
        <f t="shared" si="11"/>
        <v>3</v>
      </c>
      <c r="F122" s="2"/>
      <c r="BE122" s="33">
        <f>_xlfn.IFS(ISNUMBER(SEARCH($BL$3,BF122)),$BM$3,ISNUMBER(SEARCH($BL$4,BF122)),$BM$4,ISNUMBER(SEARCH($BL$5,BF122)),$BM$5,ISNUMBER(SEARCH($BL$6,BF122)),$BM$6,ISNUMBER(SEARCH($BL$7,BF122)),$BM$7,ISNUMBER(SEARCH($BL$8,BF122)),$BM$8)</f>
        <v>6</v>
      </c>
      <c r="BF122" s="63" t="s">
        <v>280</v>
      </c>
      <c r="BG122" s="63">
        <v>6.4647962999999997</v>
      </c>
      <c r="BH122" s="63">
        <v>1</v>
      </c>
      <c r="BI122" s="63">
        <v>0</v>
      </c>
    </row>
    <row r="123" spans="2:61" ht="2.1" customHeight="1" x14ac:dyDescent="0.25">
      <c r="B123" s="26"/>
      <c r="C123" s="3">
        <f t="shared" si="9"/>
        <v>104</v>
      </c>
      <c r="D123" s="2">
        <f t="shared" si="10"/>
        <v>6</v>
      </c>
      <c r="E123" s="2">
        <f t="shared" si="11"/>
        <v>4</v>
      </c>
      <c r="F123" s="2"/>
      <c r="BE123" s="33">
        <f>_xlfn.IFS(ISNUMBER(SEARCH($BL$3,BF123)),$BM$3,ISNUMBER(SEARCH($BL$4,BF123)),$BM$4,ISNUMBER(SEARCH($BL$5,BF123)),$BM$5,ISNUMBER(SEARCH($BL$6,BF123)),$BM$6,ISNUMBER(SEARCH($BL$7,BF123)),$BM$7,ISNUMBER(SEARCH($BL$8,BF123)),$BM$8)</f>
        <v>6</v>
      </c>
      <c r="BF123" s="63" t="s">
        <v>281</v>
      </c>
      <c r="BG123" s="63">
        <v>6.7692844000000001</v>
      </c>
      <c r="BH123" s="63">
        <v>1</v>
      </c>
      <c r="BI123" s="63">
        <v>0</v>
      </c>
    </row>
    <row r="124" spans="2:61" ht="2.1" customHeight="1" x14ac:dyDescent="0.25">
      <c r="B124" s="26"/>
      <c r="C124" s="3">
        <f t="shared" si="9"/>
        <v>105</v>
      </c>
      <c r="D124" s="2">
        <f t="shared" si="10"/>
        <v>6</v>
      </c>
      <c r="E124" s="2">
        <f t="shared" si="11"/>
        <v>5</v>
      </c>
      <c r="F124" s="2"/>
      <c r="BE124" s="33">
        <f>_xlfn.IFS(ISNUMBER(SEARCH($BL$3,BF124)),$BM$3,ISNUMBER(SEARCH($BL$4,BF124)),$BM$4,ISNUMBER(SEARCH($BL$5,BF124)),$BM$5,ISNUMBER(SEARCH($BL$6,BF124)),$BM$6,ISNUMBER(SEARCH($BL$7,BF124)),$BM$7,ISNUMBER(SEARCH($BL$8,BF124)),$BM$8)</f>
        <v>6</v>
      </c>
      <c r="BF124" s="63" t="s">
        <v>284</v>
      </c>
      <c r="BG124" s="63">
        <v>6.9736533999999999</v>
      </c>
      <c r="BH124" s="63">
        <v>1</v>
      </c>
      <c r="BI124" s="63">
        <v>0</v>
      </c>
    </row>
    <row r="125" spans="2:61" ht="2.1" customHeight="1" x14ac:dyDescent="0.25">
      <c r="B125" s="26"/>
      <c r="C125" s="3">
        <f t="shared" si="9"/>
        <v>106</v>
      </c>
      <c r="D125" s="2">
        <f t="shared" si="10"/>
        <v>6</v>
      </c>
      <c r="E125" s="2">
        <f t="shared" si="11"/>
        <v>6</v>
      </c>
      <c r="F125" s="2"/>
      <c r="BE125" s="33">
        <f>_xlfn.IFS(ISNUMBER(SEARCH($BL$3,BF125)),$BM$3,ISNUMBER(SEARCH($BL$4,BF125)),$BM$4,ISNUMBER(SEARCH($BL$5,BF125)),$BM$5,ISNUMBER(SEARCH($BL$6,BF125)),$BM$6,ISNUMBER(SEARCH($BL$7,BF125)),$BM$7,ISNUMBER(SEARCH($BL$8,BF125)),$BM$8)</f>
        <v>6</v>
      </c>
      <c r="BF125" s="63" t="s">
        <v>285</v>
      </c>
      <c r="BG125" s="63">
        <v>7.1794887999999997</v>
      </c>
      <c r="BH125" s="63">
        <v>1</v>
      </c>
      <c r="BI125" s="63">
        <v>0</v>
      </c>
    </row>
    <row r="126" spans="2:61" ht="2.1" customHeight="1" x14ac:dyDescent="0.25">
      <c r="B126" s="26"/>
      <c r="C126" s="3">
        <f t="shared" si="9"/>
        <v>107</v>
      </c>
      <c r="D126" s="2">
        <f t="shared" si="10"/>
        <v>6</v>
      </c>
      <c r="E126" s="2">
        <f t="shared" si="11"/>
        <v>7</v>
      </c>
      <c r="F126" s="2"/>
      <c r="BE126" s="33">
        <f>_xlfn.IFS(ISNUMBER(SEARCH($BL$3,BF126)),$BM$3,ISNUMBER(SEARCH($BL$4,BF126)),$BM$4,ISNUMBER(SEARCH($BL$5,BF126)),$BM$5,ISNUMBER(SEARCH($BL$6,BF126)),$BM$6,ISNUMBER(SEARCH($BL$7,BF126)),$BM$7,ISNUMBER(SEARCH($BL$8,BF126)),$BM$8)</f>
        <v>6</v>
      </c>
      <c r="BF126" s="63" t="s">
        <v>287</v>
      </c>
      <c r="BG126" s="63">
        <v>7.2443711000000004</v>
      </c>
      <c r="BH126" s="63">
        <v>1</v>
      </c>
      <c r="BI126" s="63">
        <v>0</v>
      </c>
    </row>
    <row r="127" spans="2:61" ht="2.1" customHeight="1" x14ac:dyDescent="0.25">
      <c r="B127" s="26"/>
      <c r="C127" s="3">
        <f t="shared" si="9"/>
        <v>108</v>
      </c>
      <c r="D127" s="2">
        <f t="shared" si="10"/>
        <v>6</v>
      </c>
      <c r="E127" s="2">
        <f t="shared" si="11"/>
        <v>8</v>
      </c>
      <c r="F127" s="2"/>
      <c r="BE127" s="33">
        <f>_xlfn.IFS(ISNUMBER(SEARCH($BL$3,BF127)),$BM$3,ISNUMBER(SEARCH($BL$4,BF127)),$BM$4,ISNUMBER(SEARCH($BL$5,BF127)),$BM$5,ISNUMBER(SEARCH($BL$6,BF127)),$BM$6,ISNUMBER(SEARCH($BL$7,BF127)),$BM$7,ISNUMBER(SEARCH($BL$8,BF127)),$BM$8)</f>
        <v>6</v>
      </c>
      <c r="BF127" s="63" t="s">
        <v>275</v>
      </c>
      <c r="BG127" s="63">
        <v>7.1932130000000001</v>
      </c>
      <c r="BH127" s="63">
        <v>1</v>
      </c>
      <c r="BI127" s="63">
        <v>0</v>
      </c>
    </row>
    <row r="128" spans="2:61" ht="2.1" customHeight="1" x14ac:dyDescent="0.25">
      <c r="B128" s="26"/>
      <c r="C128" s="3">
        <f t="shared" si="9"/>
        <v>109</v>
      </c>
      <c r="D128" s="2">
        <f t="shared" si="10"/>
        <v>6</v>
      </c>
      <c r="E128" s="2">
        <f t="shared" si="11"/>
        <v>9</v>
      </c>
      <c r="F128" s="2"/>
      <c r="BE128" s="33">
        <f>_xlfn.IFS(ISNUMBER(SEARCH($BL$3,BF128)),$BM$3,ISNUMBER(SEARCH($BL$4,BF128)),$BM$4,ISNUMBER(SEARCH($BL$5,BF128)),$BM$5,ISNUMBER(SEARCH($BL$6,BF128)),$BM$6,ISNUMBER(SEARCH($BL$7,BF128)),$BM$7,ISNUMBER(SEARCH($BL$8,BF128)),$BM$8)</f>
        <v>6</v>
      </c>
      <c r="BF128" s="63" t="s">
        <v>121</v>
      </c>
      <c r="BG128" s="63">
        <v>7.1813111999999997</v>
      </c>
      <c r="BH128" s="63">
        <v>1</v>
      </c>
      <c r="BI128" s="63">
        <v>0</v>
      </c>
    </row>
    <row r="129" spans="2:61" ht="4.5" customHeight="1" x14ac:dyDescent="0.25">
      <c r="B129" s="26"/>
      <c r="C129" s="3">
        <f t="shared" si="9"/>
        <v>110</v>
      </c>
      <c r="D129" s="2">
        <f t="shared" si="10"/>
        <v>6</v>
      </c>
      <c r="E129" s="2">
        <f t="shared" si="11"/>
        <v>10</v>
      </c>
      <c r="F129" s="2"/>
      <c r="BE129" s="33">
        <f>_xlfn.IFS(ISNUMBER(SEARCH($BL$3,BF129)),$BM$3,ISNUMBER(SEARCH($BL$4,BF129)),$BM$4,ISNUMBER(SEARCH($BL$5,BF129)),$BM$5,ISNUMBER(SEARCH($BL$6,BF129)),$BM$6,ISNUMBER(SEARCH($BL$7,BF129)),$BM$7,ISNUMBER(SEARCH($BL$8,BF129)),$BM$8)</f>
        <v>6</v>
      </c>
      <c r="BF129" s="63" t="s">
        <v>289</v>
      </c>
      <c r="BG129" s="63">
        <v>6.7278495999999999</v>
      </c>
      <c r="BH129" s="63">
        <v>1</v>
      </c>
      <c r="BI129" s="63">
        <v>0</v>
      </c>
    </row>
    <row r="130" spans="2:61" ht="4.5" customHeight="1" x14ac:dyDescent="0.25">
      <c r="B130" s="26"/>
      <c r="C130" s="3">
        <f t="shared" si="9"/>
        <v>111</v>
      </c>
      <c r="D130" s="2">
        <f t="shared" si="10"/>
        <v>6</v>
      </c>
      <c r="E130" s="2">
        <f t="shared" si="11"/>
        <v>11</v>
      </c>
      <c r="F130" s="2"/>
      <c r="BE130" s="33">
        <f>_xlfn.IFS(ISNUMBER(SEARCH($BL$3,BF130)),$BM$3,ISNUMBER(SEARCH($BL$4,BF130)),$BM$4,ISNUMBER(SEARCH($BL$5,BF130)),$BM$5,ISNUMBER(SEARCH($BL$6,BF130)),$BM$6,ISNUMBER(SEARCH($BL$7,BF130)),$BM$7,ISNUMBER(SEARCH($BL$8,BF130)),$BM$8)</f>
        <v>6</v>
      </c>
      <c r="BF130" s="63" t="s">
        <v>291</v>
      </c>
      <c r="BG130" s="63">
        <v>7.9207904999999998</v>
      </c>
      <c r="BH130" s="63">
        <v>1</v>
      </c>
      <c r="BI130" s="63">
        <v>0</v>
      </c>
    </row>
    <row r="131" spans="2:61" ht="4.5" customHeight="1" x14ac:dyDescent="0.25">
      <c r="B131" s="26"/>
      <c r="C131" s="3">
        <f t="shared" si="9"/>
        <v>112</v>
      </c>
      <c r="D131" s="2">
        <f t="shared" si="10"/>
        <v>6</v>
      </c>
      <c r="E131" s="2">
        <f t="shared" si="11"/>
        <v>12</v>
      </c>
      <c r="F131" s="2"/>
      <c r="BE131" s="33">
        <f>_xlfn.IFS(ISNUMBER(SEARCH($BL$3,BF131)),$BM$3,ISNUMBER(SEARCH($BL$4,BF131)),$BM$4,ISNUMBER(SEARCH($BL$5,BF131)),$BM$5,ISNUMBER(SEARCH($BL$6,BF131)),$BM$6,ISNUMBER(SEARCH($BL$7,BF131)),$BM$7,ISNUMBER(SEARCH($BL$8,BF131)),$BM$8)</f>
        <v>6</v>
      </c>
      <c r="BF131" s="63" t="s">
        <v>293</v>
      </c>
      <c r="BG131" s="63">
        <v>9.0664914000000003</v>
      </c>
      <c r="BH131" s="63">
        <v>1</v>
      </c>
      <c r="BI131" s="63">
        <v>0</v>
      </c>
    </row>
    <row r="132" spans="2:61" ht="4.5" customHeight="1" x14ac:dyDescent="0.25">
      <c r="B132" s="26"/>
      <c r="C132" s="3">
        <f t="shared" si="9"/>
        <v>113</v>
      </c>
      <c r="D132" s="2">
        <f t="shared" si="10"/>
        <v>6</v>
      </c>
      <c r="E132" s="2">
        <f t="shared" si="11"/>
        <v>13</v>
      </c>
      <c r="F132" s="2"/>
      <c r="BE132" s="33">
        <f>_xlfn.IFS(ISNUMBER(SEARCH($BL$3,BF132)),$BM$3,ISNUMBER(SEARCH($BL$4,BF132)),$BM$4,ISNUMBER(SEARCH($BL$5,BF132)),$BM$5,ISNUMBER(SEARCH($BL$6,BF132)),$BM$6,ISNUMBER(SEARCH($BL$7,BF132)),$BM$7,ISNUMBER(SEARCH($BL$8,BF132)),$BM$8)</f>
        <v>6</v>
      </c>
      <c r="BF132" s="63" t="s">
        <v>294</v>
      </c>
      <c r="BG132" s="63">
        <v>8.3996838</v>
      </c>
      <c r="BH132" s="63">
        <v>1</v>
      </c>
      <c r="BI132" s="63">
        <v>0</v>
      </c>
    </row>
    <row r="133" spans="2:61" ht="4.5" customHeight="1" x14ac:dyDescent="0.25">
      <c r="B133" s="26"/>
      <c r="C133" s="3">
        <f t="shared" si="9"/>
        <v>114</v>
      </c>
      <c r="D133" s="2">
        <f t="shared" si="10"/>
        <v>6</v>
      </c>
      <c r="E133" s="2">
        <f t="shared" si="11"/>
        <v>14</v>
      </c>
      <c r="F133" s="2"/>
      <c r="BE133" s="33">
        <f>_xlfn.IFS(ISNUMBER(SEARCH($BL$3,BF133)),$BM$3,ISNUMBER(SEARCH($BL$4,BF133)),$BM$4,ISNUMBER(SEARCH($BL$5,BF133)),$BM$5,ISNUMBER(SEARCH($BL$6,BF133)),$BM$6,ISNUMBER(SEARCH($BL$7,BF133)),$BM$7,ISNUMBER(SEARCH($BL$8,BF133)),$BM$8)</f>
        <v>6</v>
      </c>
      <c r="BF133" s="63" t="s">
        <v>296</v>
      </c>
      <c r="BG133" s="63">
        <v>8.2163275000000002</v>
      </c>
      <c r="BH133" s="63">
        <v>1</v>
      </c>
      <c r="BI133" s="63">
        <v>0</v>
      </c>
    </row>
    <row r="134" spans="2:61" ht="4.5" customHeight="1" x14ac:dyDescent="0.25">
      <c r="B134" s="26"/>
      <c r="C134" s="3">
        <f t="shared" si="9"/>
        <v>115</v>
      </c>
      <c r="D134" s="2">
        <f t="shared" si="10"/>
        <v>6</v>
      </c>
      <c r="E134" s="2">
        <f t="shared" si="11"/>
        <v>15</v>
      </c>
      <c r="F134" s="2"/>
      <c r="BE134" s="33">
        <f>_xlfn.IFS(ISNUMBER(SEARCH($BL$3,BF134)),$BM$3,ISNUMBER(SEARCH($BL$4,BF134)),$BM$4,ISNUMBER(SEARCH($BL$5,BF134)),$BM$5,ISNUMBER(SEARCH($BL$6,BF134)),$BM$6,ISNUMBER(SEARCH($BL$7,BF134)),$BM$7,ISNUMBER(SEARCH($BL$8,BF134)),$BM$8)</f>
        <v>6</v>
      </c>
      <c r="BF134" s="63" t="s">
        <v>297</v>
      </c>
      <c r="BG134" s="63">
        <v>7.7370989999999997</v>
      </c>
      <c r="BH134" s="63">
        <v>1</v>
      </c>
      <c r="BI134" s="63">
        <v>0</v>
      </c>
    </row>
    <row r="135" spans="2:61" ht="4.5" customHeight="1" x14ac:dyDescent="0.25">
      <c r="B135" s="26"/>
      <c r="C135" s="3">
        <f t="shared" si="9"/>
        <v>116</v>
      </c>
      <c r="D135" s="2">
        <f t="shared" si="10"/>
        <v>6</v>
      </c>
      <c r="E135" s="2">
        <f t="shared" si="11"/>
        <v>16</v>
      </c>
      <c r="F135" s="2"/>
      <c r="BE135" s="33">
        <f>_xlfn.IFS(ISNUMBER(SEARCH($BL$3,BF135)),$BM$3,ISNUMBER(SEARCH($BL$4,BF135)),$BM$4,ISNUMBER(SEARCH($BL$5,BF135)),$BM$5,ISNUMBER(SEARCH($BL$6,BF135)),$BM$6,ISNUMBER(SEARCH($BL$7,BF135)),$BM$7,ISNUMBER(SEARCH($BL$8,BF135)),$BM$8)</f>
        <v>6</v>
      </c>
      <c r="BF135" s="63" t="s">
        <v>298</v>
      </c>
      <c r="BG135" s="63">
        <v>7.9021540000000003</v>
      </c>
      <c r="BH135" s="63">
        <v>1</v>
      </c>
      <c r="BI135" s="63">
        <v>0</v>
      </c>
    </row>
    <row r="136" spans="2:61" ht="4.5" customHeight="1" x14ac:dyDescent="0.25">
      <c r="B136" s="26"/>
      <c r="C136" s="3">
        <f t="shared" si="9"/>
        <v>117</v>
      </c>
      <c r="D136" s="2">
        <f t="shared" si="10"/>
        <v>6</v>
      </c>
      <c r="E136" s="2">
        <f t="shared" si="11"/>
        <v>17</v>
      </c>
      <c r="F136" s="2"/>
      <c r="BE136" s="33">
        <f>_xlfn.IFS(ISNUMBER(SEARCH($BL$3,BF136)),$BM$3,ISNUMBER(SEARCH($BL$4,BF136)),$BM$4,ISNUMBER(SEARCH($BL$5,BF136)),$BM$5,ISNUMBER(SEARCH($BL$6,BF136)),$BM$6,ISNUMBER(SEARCH($BL$7,BF136)),$BM$7,ISNUMBER(SEARCH($BL$8,BF136)),$BM$8)</f>
        <v>6</v>
      </c>
      <c r="BF136" s="63" t="s">
        <v>216</v>
      </c>
      <c r="BG136" s="63">
        <v>6.8990755999999998</v>
      </c>
      <c r="BH136" s="63">
        <v>1</v>
      </c>
      <c r="BI136" s="63">
        <v>0</v>
      </c>
    </row>
    <row r="137" spans="2:61" ht="4.5" customHeight="1" x14ac:dyDescent="0.25">
      <c r="B137" s="26"/>
      <c r="C137" s="3">
        <f t="shared" si="9"/>
        <v>118</v>
      </c>
      <c r="D137" s="2">
        <f t="shared" si="10"/>
        <v>6</v>
      </c>
      <c r="E137" s="2">
        <f t="shared" si="11"/>
        <v>18</v>
      </c>
      <c r="F137" s="2"/>
      <c r="BE137" s="33">
        <f>_xlfn.IFS(ISNUMBER(SEARCH($BL$3,BF137)),$BM$3,ISNUMBER(SEARCH($BL$4,BF137)),$BM$4,ISNUMBER(SEARCH($BL$5,BF137)),$BM$5,ISNUMBER(SEARCH($BL$6,BF137)),$BM$6,ISNUMBER(SEARCH($BL$7,BF137)),$BM$7,ISNUMBER(SEARCH($BL$8,BF137)),$BM$8)</f>
        <v>6</v>
      </c>
      <c r="BF137" s="63" t="s">
        <v>302</v>
      </c>
      <c r="BG137" s="63">
        <v>5.6258904999999997</v>
      </c>
      <c r="BH137" s="63">
        <v>1</v>
      </c>
      <c r="BI137" s="63">
        <v>0</v>
      </c>
    </row>
    <row r="138" spans="2:61" ht="4.5" customHeight="1" x14ac:dyDescent="0.25">
      <c r="B138" s="26"/>
      <c r="C138" s="3">
        <f t="shared" si="9"/>
        <v>119</v>
      </c>
      <c r="D138" s="2">
        <f t="shared" si="10"/>
        <v>6</v>
      </c>
      <c r="E138" s="2">
        <f t="shared" si="11"/>
        <v>19</v>
      </c>
      <c r="F138" s="2"/>
      <c r="BE138" s="33">
        <f>_xlfn.IFS(ISNUMBER(SEARCH($BL$3,BF138)),$BM$3,ISNUMBER(SEARCH($BL$4,BF138)),$BM$4,ISNUMBER(SEARCH($BL$5,BF138)),$BM$5,ISNUMBER(SEARCH($BL$6,BF138)),$BM$6,ISNUMBER(SEARCH($BL$7,BF138)),$BM$7,ISNUMBER(SEARCH($BL$8,BF138)),$BM$8)</f>
        <v>6</v>
      </c>
      <c r="BF138" s="63" t="s">
        <v>304</v>
      </c>
      <c r="BG138" s="63">
        <v>5.9475490999999998</v>
      </c>
      <c r="BH138" s="63">
        <v>1</v>
      </c>
      <c r="BI138" s="63">
        <v>0</v>
      </c>
    </row>
    <row r="139" spans="2:61" ht="4.5" customHeight="1" x14ac:dyDescent="0.25">
      <c r="B139" s="26"/>
      <c r="C139" s="3">
        <f t="shared" si="9"/>
        <v>120</v>
      </c>
      <c r="D139" s="2">
        <f t="shared" si="10"/>
        <v>6</v>
      </c>
      <c r="E139" s="2">
        <f t="shared" si="11"/>
        <v>20</v>
      </c>
      <c r="F139" s="2"/>
      <c r="BE139" s="33">
        <f>_xlfn.IFS(ISNUMBER(SEARCH($BL$3,BF139)),$BM$3,ISNUMBER(SEARCH($BL$4,BF139)),$BM$4,ISNUMBER(SEARCH($BL$5,BF139)),$BM$5,ISNUMBER(SEARCH($BL$6,BF139)),$BM$6,ISNUMBER(SEARCH($BL$7,BF139)),$BM$7,ISNUMBER(SEARCH($BL$8,BF139)),$BM$8)</f>
        <v>6</v>
      </c>
      <c r="BF139" s="63" t="s">
        <v>306</v>
      </c>
      <c r="BG139" s="63">
        <v>6.0307953999999997</v>
      </c>
      <c r="BH139" s="63">
        <v>1</v>
      </c>
      <c r="BI139" s="63">
        <v>0</v>
      </c>
    </row>
    <row r="140" spans="2:61" ht="4.5" customHeight="1" x14ac:dyDescent="0.25">
      <c r="B140" s="26"/>
      <c r="C140" s="3">
        <f t="shared" si="9"/>
        <v>121</v>
      </c>
      <c r="D140" s="2">
        <f t="shared" si="10"/>
        <v>7</v>
      </c>
      <c r="E140" s="2">
        <f t="shared" si="11"/>
        <v>1</v>
      </c>
      <c r="F140" s="2"/>
      <c r="BE140" s="33">
        <f>_xlfn.IFS(ISNUMBER(SEARCH($BL$3,BF140)),$BM$3,ISNUMBER(SEARCH($BL$4,BF140)),$BM$4,ISNUMBER(SEARCH($BL$5,BF140)),$BM$5,ISNUMBER(SEARCH($BL$6,BF140)),$BM$6,ISNUMBER(SEARCH($BL$7,BF140)),$BM$7,ISNUMBER(SEARCH($BL$8,BF140)),$BM$8)</f>
        <v>6</v>
      </c>
      <c r="BF140" s="63" t="s">
        <v>307</v>
      </c>
      <c r="BG140" s="63">
        <v>6.1678012999999998</v>
      </c>
      <c r="BH140" s="63">
        <v>1</v>
      </c>
      <c r="BI140" s="63">
        <v>0</v>
      </c>
    </row>
    <row r="141" spans="2:61" ht="4.5" customHeight="1" x14ac:dyDescent="0.25">
      <c r="B141" s="26"/>
      <c r="C141" s="3">
        <f t="shared" si="9"/>
        <v>122</v>
      </c>
      <c r="D141" s="2">
        <f t="shared" si="10"/>
        <v>7</v>
      </c>
      <c r="E141" s="2">
        <f t="shared" si="11"/>
        <v>2</v>
      </c>
      <c r="F141" s="2"/>
      <c r="BE141" s="33">
        <f>_xlfn.IFS(ISNUMBER(SEARCH($BL$3,BF141)),$BM$3,ISNUMBER(SEARCH($BL$4,BF141)),$BM$4,ISNUMBER(SEARCH($BL$5,BF141)),$BM$5,ISNUMBER(SEARCH($BL$6,BF141)),$BM$6,ISNUMBER(SEARCH($BL$7,BF141)),$BM$7,ISNUMBER(SEARCH($BL$8,BF141)),$BM$8)</f>
        <v>6</v>
      </c>
      <c r="BF141" s="63" t="s">
        <v>312</v>
      </c>
      <c r="BG141" s="63">
        <v>6.3405879000000001</v>
      </c>
      <c r="BH141" s="63">
        <v>1</v>
      </c>
      <c r="BI141" s="63">
        <v>0</v>
      </c>
    </row>
    <row r="142" spans="2:61" x14ac:dyDescent="0.25">
      <c r="B142" s="26"/>
      <c r="C142" s="3">
        <f t="shared" si="9"/>
        <v>123</v>
      </c>
      <c r="D142" s="2">
        <f t="shared" si="10"/>
        <v>7</v>
      </c>
      <c r="E142" s="2">
        <f t="shared" si="11"/>
        <v>3</v>
      </c>
      <c r="F142" s="2"/>
      <c r="BE142" s="33">
        <f>_xlfn.IFS(ISNUMBER(SEARCH($BL$3,BF142)),$BM$3,ISNUMBER(SEARCH($BL$4,BF142)),$BM$4,ISNUMBER(SEARCH($BL$5,BF142)),$BM$5,ISNUMBER(SEARCH($BL$6,BF142)),$BM$6,ISNUMBER(SEARCH($BL$7,BF142)),$BM$7,ISNUMBER(SEARCH($BL$8,BF142)),$BM$8)</f>
        <v>6</v>
      </c>
      <c r="BF142" s="63" t="s">
        <v>314</v>
      </c>
      <c r="BG142" s="63">
        <v>6.6454072999999996</v>
      </c>
      <c r="BH142" s="63">
        <v>1</v>
      </c>
      <c r="BI142" s="63">
        <v>0</v>
      </c>
    </row>
    <row r="143" spans="2:61" x14ac:dyDescent="0.25">
      <c r="B143" s="26"/>
      <c r="C143" s="3">
        <f t="shared" si="9"/>
        <v>124</v>
      </c>
      <c r="D143" s="2">
        <f t="shared" si="10"/>
        <v>7</v>
      </c>
      <c r="E143" s="2">
        <f t="shared" si="11"/>
        <v>4</v>
      </c>
      <c r="F143" s="2"/>
      <c r="BE143" s="33">
        <f>_xlfn.IFS(ISNUMBER(SEARCH($BL$3,BF143)),$BM$3,ISNUMBER(SEARCH($BL$4,BF143)),$BM$4,ISNUMBER(SEARCH($BL$5,BF143)),$BM$5,ISNUMBER(SEARCH($BL$6,BF143)),$BM$6,ISNUMBER(SEARCH($BL$7,BF143)),$BM$7,ISNUMBER(SEARCH($BL$8,BF143)),$BM$8)</f>
        <v>6</v>
      </c>
      <c r="BF143" s="63" t="s">
        <v>315</v>
      </c>
      <c r="BG143" s="63">
        <v>7.0443151999999998</v>
      </c>
      <c r="BH143" s="63">
        <v>1</v>
      </c>
      <c r="BI143" s="63">
        <v>0</v>
      </c>
    </row>
    <row r="144" spans="2:61" x14ac:dyDescent="0.25">
      <c r="B144" s="26"/>
      <c r="C144" s="3">
        <f t="shared" si="9"/>
        <v>125</v>
      </c>
      <c r="D144" s="2">
        <f t="shared" si="10"/>
        <v>7</v>
      </c>
      <c r="E144" s="2">
        <f t="shared" si="11"/>
        <v>5</v>
      </c>
      <c r="F144" s="2"/>
      <c r="BE144" s="33">
        <f>_xlfn.IFS(ISNUMBER(SEARCH($BL$3,BF144)),$BM$3,ISNUMBER(SEARCH($BL$4,BF144)),$BM$4,ISNUMBER(SEARCH($BL$5,BF144)),$BM$5,ISNUMBER(SEARCH($BL$6,BF144)),$BM$6,ISNUMBER(SEARCH($BL$7,BF144)),$BM$7,ISNUMBER(SEARCH($BL$8,BF144)),$BM$8)</f>
        <v>6</v>
      </c>
      <c r="BF144" s="63" t="s">
        <v>317</v>
      </c>
      <c r="BG144" s="63">
        <v>7.3007593999999996</v>
      </c>
      <c r="BH144" s="63">
        <v>1</v>
      </c>
      <c r="BI144" s="63">
        <v>0</v>
      </c>
    </row>
    <row r="145" spans="2:61" x14ac:dyDescent="0.25">
      <c r="B145" s="26"/>
      <c r="C145" s="3">
        <f t="shared" si="9"/>
        <v>126</v>
      </c>
      <c r="D145" s="2">
        <f t="shared" si="10"/>
        <v>7</v>
      </c>
      <c r="E145" s="2">
        <f t="shared" si="11"/>
        <v>6</v>
      </c>
      <c r="F145" s="2"/>
      <c r="BE145" s="33">
        <f>_xlfn.IFS(ISNUMBER(SEARCH($BL$3,BF145)),$BM$3,ISNUMBER(SEARCH($BL$4,BF145)),$BM$4,ISNUMBER(SEARCH($BL$5,BF145)),$BM$5,ISNUMBER(SEARCH($BL$6,BF145)),$BM$6,ISNUMBER(SEARCH($BL$7,BF145)),$BM$7,ISNUMBER(SEARCH($BL$8,BF145)),$BM$8)</f>
        <v>6</v>
      </c>
      <c r="BF145" s="63" t="s">
        <v>318</v>
      </c>
      <c r="BG145" s="63">
        <v>7.6752507000000003</v>
      </c>
      <c r="BH145" s="63">
        <v>1</v>
      </c>
      <c r="BI145" s="63">
        <v>0</v>
      </c>
    </row>
    <row r="146" spans="2:61" x14ac:dyDescent="0.25">
      <c r="B146" s="26"/>
      <c r="C146" s="3">
        <f t="shared" si="9"/>
        <v>127</v>
      </c>
      <c r="D146" s="2">
        <f t="shared" si="10"/>
        <v>7</v>
      </c>
      <c r="E146" s="2">
        <f t="shared" si="11"/>
        <v>7</v>
      </c>
      <c r="F146" s="2"/>
      <c r="BE146" s="33">
        <f>_xlfn.IFS(ISNUMBER(SEARCH($BL$3,BF146)),$BM$3,ISNUMBER(SEARCH($BL$4,BF146)),$BM$4,ISNUMBER(SEARCH($BL$5,BF146)),$BM$5,ISNUMBER(SEARCH($BL$6,BF146)),$BM$6,ISNUMBER(SEARCH($BL$7,BF146)),$BM$7,ISNUMBER(SEARCH($BL$8,BF146)),$BM$8)</f>
        <v>6</v>
      </c>
      <c r="BF146" s="63" t="s">
        <v>96</v>
      </c>
      <c r="BG146" s="63">
        <v>7.6790881999999998</v>
      </c>
      <c r="BH146" s="63">
        <v>1</v>
      </c>
      <c r="BI146" s="63">
        <v>0</v>
      </c>
    </row>
    <row r="147" spans="2:61" x14ac:dyDescent="0.25">
      <c r="B147" s="26"/>
      <c r="C147" s="3">
        <f t="shared" si="9"/>
        <v>128</v>
      </c>
      <c r="D147" s="2">
        <f t="shared" si="10"/>
        <v>7</v>
      </c>
      <c r="E147" s="2">
        <f t="shared" si="11"/>
        <v>8</v>
      </c>
      <c r="F147" s="2"/>
      <c r="BE147" s="33">
        <f>_xlfn.IFS(ISNUMBER(SEARCH($BL$3,BF147)),$BM$3,ISNUMBER(SEARCH($BL$4,BF147)),$BM$4,ISNUMBER(SEARCH($BL$5,BF147)),$BM$5,ISNUMBER(SEARCH($BL$6,BF147)),$BM$6,ISNUMBER(SEARCH($BL$7,BF147)),$BM$7,ISNUMBER(SEARCH($BL$8,BF147)),$BM$8)</f>
        <v>6</v>
      </c>
      <c r="BF147" s="63" t="s">
        <v>320</v>
      </c>
      <c r="BG147" s="63">
        <v>7.5064418999999996</v>
      </c>
      <c r="BH147" s="63">
        <v>1</v>
      </c>
      <c r="BI147" s="63">
        <v>0</v>
      </c>
    </row>
    <row r="148" spans="2:61" x14ac:dyDescent="0.25">
      <c r="B148" s="26"/>
      <c r="C148" s="3">
        <f t="shared" ref="C148:C211" si="12">IF(ROW()-B$19&lt;=$C$19,ROW()-B$19,"")</f>
        <v>129</v>
      </c>
      <c r="D148" s="2">
        <f t="shared" si="10"/>
        <v>7</v>
      </c>
      <c r="E148" s="2">
        <f t="shared" si="11"/>
        <v>9</v>
      </c>
      <c r="F148" s="2"/>
      <c r="BE148" s="33">
        <f>_xlfn.IFS(ISNUMBER(SEARCH($BL$3,BF148)),$BM$3,ISNUMBER(SEARCH($BL$4,BF148)),$BM$4,ISNUMBER(SEARCH($BL$5,BF148)),$BM$5,ISNUMBER(SEARCH($BL$6,BF148)),$BM$6,ISNUMBER(SEARCH($BL$7,BF148)),$BM$7,ISNUMBER(SEARCH($BL$8,BF148)),$BM$8)</f>
        <v>6</v>
      </c>
      <c r="BF148" s="63" t="s">
        <v>321</v>
      </c>
      <c r="BG148" s="63">
        <v>7.1514534999999997</v>
      </c>
      <c r="BH148" s="63">
        <v>1</v>
      </c>
      <c r="BI148" s="63">
        <v>0</v>
      </c>
    </row>
    <row r="149" spans="2:61" x14ac:dyDescent="0.25">
      <c r="B149" s="26"/>
      <c r="C149" s="3">
        <f t="shared" si="12"/>
        <v>130</v>
      </c>
      <c r="D149" s="2">
        <f t="shared" ref="D149:D212" si="13">IF(ISNUMBER(C149),INT(C148/$C$18)+1,"")</f>
        <v>7</v>
      </c>
      <c r="E149" s="2">
        <f t="shared" ref="E149:E212" si="14">IF(ISNUMBER(C149),IF(D148&lt;&gt;D149,1,E148+1),"")</f>
        <v>10</v>
      </c>
      <c r="F149" s="2"/>
      <c r="BE149" s="33">
        <f>_xlfn.IFS(ISNUMBER(SEARCH($BL$3,BF149)),$BM$3,ISNUMBER(SEARCH($BL$4,BF149)),$BM$4,ISNUMBER(SEARCH($BL$5,BF149)),$BM$5,ISNUMBER(SEARCH($BL$6,BF149)),$BM$6,ISNUMBER(SEARCH($BL$7,BF149)),$BM$7,ISNUMBER(SEARCH($BL$8,BF149)),$BM$8)</f>
        <v>6</v>
      </c>
      <c r="BF149" s="63" t="s">
        <v>323</v>
      </c>
      <c r="BG149" s="63">
        <v>7.9594927000000002</v>
      </c>
      <c r="BH149" s="63">
        <v>1</v>
      </c>
      <c r="BI149" s="63">
        <v>0</v>
      </c>
    </row>
    <row r="150" spans="2:61" x14ac:dyDescent="0.25">
      <c r="B150" s="26"/>
      <c r="C150" s="3">
        <f t="shared" si="12"/>
        <v>131</v>
      </c>
      <c r="D150" s="2">
        <f t="shared" si="13"/>
        <v>7</v>
      </c>
      <c r="E150" s="2">
        <f t="shared" si="14"/>
        <v>11</v>
      </c>
      <c r="F150" s="2"/>
      <c r="BE150" s="33">
        <f>_xlfn.IFS(ISNUMBER(SEARCH($BL$3,BF150)),$BM$3,ISNUMBER(SEARCH($BL$4,BF150)),$BM$4,ISNUMBER(SEARCH($BL$5,BF150)),$BM$5,ISNUMBER(SEARCH($BL$6,BF150)),$BM$6,ISNUMBER(SEARCH($BL$7,BF150)),$BM$7,ISNUMBER(SEARCH($BL$8,BF150)),$BM$8)</f>
        <v>6</v>
      </c>
      <c r="BF150" s="63" t="s">
        <v>324</v>
      </c>
      <c r="BG150" s="63">
        <v>9.2262012999999996</v>
      </c>
      <c r="BH150" s="63">
        <v>1</v>
      </c>
      <c r="BI150" s="63">
        <v>0</v>
      </c>
    </row>
    <row r="151" spans="2:61" x14ac:dyDescent="0.25">
      <c r="B151" s="26"/>
      <c r="C151" s="3">
        <f t="shared" si="12"/>
        <v>132</v>
      </c>
      <c r="D151" s="2">
        <f t="shared" si="13"/>
        <v>7</v>
      </c>
      <c r="E151" s="2">
        <f t="shared" si="14"/>
        <v>12</v>
      </c>
      <c r="F151" s="2"/>
      <c r="BE151" s="33">
        <f>_xlfn.IFS(ISNUMBER(SEARCH($BL$3,BF151)),$BM$3,ISNUMBER(SEARCH($BL$4,BF151)),$BM$4,ISNUMBER(SEARCH($BL$5,BF151)),$BM$5,ISNUMBER(SEARCH($BL$6,BF151)),$BM$6,ISNUMBER(SEARCH($BL$7,BF151)),$BM$7,ISNUMBER(SEARCH($BL$8,BF151)),$BM$8)</f>
        <v>6</v>
      </c>
      <c r="BF151" s="63" t="s">
        <v>327</v>
      </c>
      <c r="BG151" s="63">
        <v>8.5161195999999997</v>
      </c>
      <c r="BH151" s="63">
        <v>1</v>
      </c>
      <c r="BI151" s="63">
        <v>0</v>
      </c>
    </row>
    <row r="152" spans="2:61" x14ac:dyDescent="0.25">
      <c r="B152" s="26"/>
      <c r="C152" s="3">
        <f t="shared" si="12"/>
        <v>133</v>
      </c>
      <c r="D152" s="2">
        <f t="shared" si="13"/>
        <v>7</v>
      </c>
      <c r="E152" s="2">
        <f t="shared" si="14"/>
        <v>13</v>
      </c>
      <c r="F152" s="2"/>
      <c r="BE152" s="33">
        <f>_xlfn.IFS(ISNUMBER(SEARCH($BL$3,BF152)),$BM$3,ISNUMBER(SEARCH($BL$4,BF152)),$BM$4,ISNUMBER(SEARCH($BL$5,BF152)),$BM$5,ISNUMBER(SEARCH($BL$6,BF152)),$BM$6,ISNUMBER(SEARCH($BL$7,BF152)),$BM$7,ISNUMBER(SEARCH($BL$8,BF152)),$BM$8)</f>
        <v>6</v>
      </c>
      <c r="BF152" s="63" t="s">
        <v>328</v>
      </c>
      <c r="BG152" s="63">
        <v>8.1491510999999903</v>
      </c>
      <c r="BH152" s="63">
        <v>1</v>
      </c>
      <c r="BI152" s="63">
        <v>0</v>
      </c>
    </row>
    <row r="153" spans="2:61" x14ac:dyDescent="0.25">
      <c r="B153" s="26"/>
      <c r="C153" s="3">
        <f t="shared" si="12"/>
        <v>134</v>
      </c>
      <c r="D153" s="2">
        <f t="shared" si="13"/>
        <v>7</v>
      </c>
      <c r="E153" s="2">
        <f t="shared" si="14"/>
        <v>14</v>
      </c>
      <c r="F153" s="2"/>
      <c r="BE153" s="33">
        <f>_xlfn.IFS(ISNUMBER(SEARCH($BL$3,BF153)),$BM$3,ISNUMBER(SEARCH($BL$4,BF153)),$BM$4,ISNUMBER(SEARCH($BL$5,BF153)),$BM$5,ISNUMBER(SEARCH($BL$6,BF153)),$BM$6,ISNUMBER(SEARCH($BL$7,BF153)),$BM$7,ISNUMBER(SEARCH($BL$8,BF153)),$BM$8)</f>
        <v>6</v>
      </c>
      <c r="BF153" s="63" t="s">
        <v>331</v>
      </c>
      <c r="BG153" s="63">
        <v>8.0408279</v>
      </c>
      <c r="BH153" s="63">
        <v>1</v>
      </c>
      <c r="BI153" s="63">
        <v>0</v>
      </c>
    </row>
    <row r="154" spans="2:61" x14ac:dyDescent="0.25">
      <c r="B154" s="26"/>
      <c r="C154" s="3">
        <f t="shared" si="12"/>
        <v>135</v>
      </c>
      <c r="D154" s="2">
        <f t="shared" si="13"/>
        <v>7</v>
      </c>
      <c r="E154" s="2">
        <f t="shared" si="14"/>
        <v>15</v>
      </c>
      <c r="F154" s="2"/>
      <c r="BE154" s="33">
        <f>_xlfn.IFS(ISNUMBER(SEARCH($BL$3,BF154)),$BM$3,ISNUMBER(SEARCH($BL$4,BF154)),$BM$4,ISNUMBER(SEARCH($BL$5,BF154)),$BM$5,ISNUMBER(SEARCH($BL$6,BF154)),$BM$6,ISNUMBER(SEARCH($BL$7,BF154)),$BM$7,ISNUMBER(SEARCH($BL$8,BF154)),$BM$8)</f>
        <v>6</v>
      </c>
      <c r="BF154" s="63" t="s">
        <v>333</v>
      </c>
      <c r="BG154" s="63">
        <v>7.3947988999999996</v>
      </c>
      <c r="BH154" s="63">
        <v>1</v>
      </c>
      <c r="BI154" s="63">
        <v>0</v>
      </c>
    </row>
    <row r="155" spans="2:61" x14ac:dyDescent="0.25">
      <c r="B155" s="26"/>
      <c r="C155" s="3">
        <f t="shared" si="12"/>
        <v>136</v>
      </c>
      <c r="D155" s="2">
        <f t="shared" si="13"/>
        <v>7</v>
      </c>
      <c r="E155" s="2">
        <f t="shared" si="14"/>
        <v>16</v>
      </c>
      <c r="F155" s="2"/>
      <c r="BE155" s="33">
        <f>_xlfn.IFS(ISNUMBER(SEARCH($BL$3,BF155)),$BM$3,ISNUMBER(SEARCH($BL$4,BF155)),$BM$4,ISNUMBER(SEARCH($BL$5,BF155)),$BM$5,ISNUMBER(SEARCH($BL$6,BF155)),$BM$6,ISNUMBER(SEARCH($BL$7,BF155)),$BM$7,ISNUMBER(SEARCH($BL$8,BF155)),$BM$8)</f>
        <v>6</v>
      </c>
      <c r="BF155" s="63" t="s">
        <v>335</v>
      </c>
      <c r="BG155" s="63">
        <v>7.1701188</v>
      </c>
      <c r="BH155" s="63">
        <v>1</v>
      </c>
      <c r="BI155" s="63">
        <v>0</v>
      </c>
    </row>
    <row r="156" spans="2:61" x14ac:dyDescent="0.25">
      <c r="B156" s="26"/>
      <c r="C156" s="3">
        <f t="shared" si="12"/>
        <v>137</v>
      </c>
      <c r="D156" s="2">
        <f t="shared" si="13"/>
        <v>7</v>
      </c>
      <c r="E156" s="2">
        <f t="shared" si="14"/>
        <v>17</v>
      </c>
      <c r="F156" s="2"/>
      <c r="BE156" s="33">
        <f>_xlfn.IFS(ISNUMBER(SEARCH($BL$3,BF156)),$BM$3,ISNUMBER(SEARCH($BL$4,BF156)),$BM$4,ISNUMBER(SEARCH($BL$5,BF156)),$BM$5,ISNUMBER(SEARCH($BL$6,BF156)),$BM$6,ISNUMBER(SEARCH($BL$7,BF156)),$BM$7,ISNUMBER(SEARCH($BL$8,BF156)),$BM$8)</f>
        <v>6</v>
      </c>
      <c r="BF156" s="63" t="s">
        <v>336</v>
      </c>
      <c r="BG156" s="63">
        <v>7.9273381000000001</v>
      </c>
      <c r="BH156" s="63">
        <v>1</v>
      </c>
      <c r="BI156" s="63">
        <v>0</v>
      </c>
    </row>
    <row r="157" spans="2:61" x14ac:dyDescent="0.25">
      <c r="B157" s="26"/>
      <c r="C157" s="3">
        <f t="shared" si="12"/>
        <v>138</v>
      </c>
      <c r="D157" s="2">
        <f t="shared" si="13"/>
        <v>7</v>
      </c>
      <c r="E157" s="2">
        <f t="shared" si="14"/>
        <v>18</v>
      </c>
      <c r="F157" s="2"/>
      <c r="BE157" s="33">
        <f>_xlfn.IFS(ISNUMBER(SEARCH($BL$3,BF157)),$BM$3,ISNUMBER(SEARCH($BL$4,BF157)),$BM$4,ISNUMBER(SEARCH($BL$5,BF157)),$BM$5,ISNUMBER(SEARCH($BL$6,BF157)),$BM$6,ISNUMBER(SEARCH($BL$7,BF157)),$BM$7,ISNUMBER(SEARCH($BL$8,BF157)),$BM$8)</f>
        <v>6</v>
      </c>
      <c r="BF157" s="63" t="s">
        <v>337</v>
      </c>
      <c r="BG157" s="63">
        <v>6.5252207999999996</v>
      </c>
      <c r="BH157" s="63">
        <v>1</v>
      </c>
      <c r="BI157" s="63">
        <v>0</v>
      </c>
    </row>
    <row r="158" spans="2:61" x14ac:dyDescent="0.25">
      <c r="B158" s="26"/>
      <c r="C158" s="3">
        <f t="shared" si="12"/>
        <v>139</v>
      </c>
      <c r="D158" s="2">
        <f t="shared" si="13"/>
        <v>7</v>
      </c>
      <c r="E158" s="2">
        <f t="shared" si="14"/>
        <v>19</v>
      </c>
      <c r="F158" s="2"/>
      <c r="BE158" s="33">
        <f>_xlfn.IFS(ISNUMBER(SEARCH($BL$3,BF158)),$BM$3,ISNUMBER(SEARCH($BL$4,BF158)),$BM$4,ISNUMBER(SEARCH($BL$5,BF158)),$BM$5,ISNUMBER(SEARCH($BL$6,BF158)),$BM$6,ISNUMBER(SEARCH($BL$7,BF158)),$BM$7,ISNUMBER(SEARCH($BL$8,BF158)),$BM$8)</f>
        <v>6</v>
      </c>
      <c r="BF158" s="63" t="s">
        <v>338</v>
      </c>
      <c r="BG158" s="63">
        <v>6.1907264</v>
      </c>
      <c r="BH158" s="63">
        <v>1</v>
      </c>
      <c r="BI158" s="63">
        <v>0</v>
      </c>
    </row>
    <row r="159" spans="2:61" x14ac:dyDescent="0.25">
      <c r="B159" s="26"/>
      <c r="C159" s="3">
        <f t="shared" si="12"/>
        <v>140</v>
      </c>
      <c r="D159" s="2">
        <f t="shared" si="13"/>
        <v>7</v>
      </c>
      <c r="E159" s="2">
        <f t="shared" si="14"/>
        <v>20</v>
      </c>
      <c r="F159" s="2"/>
      <c r="BE159" s="33">
        <f>_xlfn.IFS(ISNUMBER(SEARCH($BL$3,BF159)),$BM$3,ISNUMBER(SEARCH($BL$4,BF159)),$BM$4,ISNUMBER(SEARCH($BL$5,BF159)),$BM$5,ISNUMBER(SEARCH($BL$6,BF159)),$BM$6,ISNUMBER(SEARCH($BL$7,BF159)),$BM$7,ISNUMBER(SEARCH($BL$8,BF159)),$BM$8)</f>
        <v>6</v>
      </c>
      <c r="BF159" s="63" t="s">
        <v>340</v>
      </c>
      <c r="BG159" s="63">
        <v>6.1335758</v>
      </c>
      <c r="BH159" s="63">
        <v>1</v>
      </c>
      <c r="BI159" s="63">
        <v>0</v>
      </c>
    </row>
    <row r="160" spans="2:61" x14ac:dyDescent="0.25">
      <c r="B160" s="26"/>
      <c r="C160" s="3">
        <f t="shared" si="12"/>
        <v>141</v>
      </c>
      <c r="D160" s="2">
        <f t="shared" si="13"/>
        <v>8</v>
      </c>
      <c r="E160" s="2">
        <f t="shared" si="14"/>
        <v>1</v>
      </c>
      <c r="F160" s="2"/>
      <c r="BE160" s="33">
        <f>_xlfn.IFS(ISNUMBER(SEARCH($BL$3,BF160)),$BM$3,ISNUMBER(SEARCH($BL$4,BF160)),$BM$4,ISNUMBER(SEARCH($BL$5,BF160)),$BM$5,ISNUMBER(SEARCH($BL$6,BF160)),$BM$6,ISNUMBER(SEARCH($BL$7,BF160)),$BM$7,ISNUMBER(SEARCH($BL$8,BF160)),$BM$8)</f>
        <v>6</v>
      </c>
      <c r="BF160" s="63" t="s">
        <v>342</v>
      </c>
      <c r="BG160" s="63">
        <v>6.2205795999999998</v>
      </c>
      <c r="BH160" s="63">
        <v>1</v>
      </c>
      <c r="BI160" s="63">
        <v>0</v>
      </c>
    </row>
    <row r="161" spans="2:61" x14ac:dyDescent="0.25">
      <c r="B161" s="26"/>
      <c r="C161" s="3">
        <f t="shared" si="12"/>
        <v>142</v>
      </c>
      <c r="D161" s="2">
        <f t="shared" si="13"/>
        <v>8</v>
      </c>
      <c r="E161" s="2">
        <f t="shared" si="14"/>
        <v>2</v>
      </c>
      <c r="F161" s="2"/>
      <c r="BE161" s="33">
        <f>_xlfn.IFS(ISNUMBER(SEARCH($BL$3,BF161)),$BM$3,ISNUMBER(SEARCH($BL$4,BF161)),$BM$4,ISNUMBER(SEARCH($BL$5,BF161)),$BM$5,ISNUMBER(SEARCH($BL$6,BF161)),$BM$6,ISNUMBER(SEARCH($BL$7,BF161)),$BM$7,ISNUMBER(SEARCH($BL$8,BF161)),$BM$8)</f>
        <v>6</v>
      </c>
      <c r="BF161" s="63" t="s">
        <v>344</v>
      </c>
      <c r="BG161" s="63">
        <v>6.5076235000000002</v>
      </c>
      <c r="BH161" s="63">
        <v>1</v>
      </c>
      <c r="BI161" s="63">
        <v>0</v>
      </c>
    </row>
    <row r="162" spans="2:61" x14ac:dyDescent="0.25">
      <c r="B162" s="26"/>
      <c r="C162" s="3">
        <f t="shared" si="12"/>
        <v>143</v>
      </c>
      <c r="D162" s="2">
        <f t="shared" si="13"/>
        <v>8</v>
      </c>
      <c r="E162" s="2">
        <f t="shared" si="14"/>
        <v>3</v>
      </c>
      <c r="F162" s="2"/>
      <c r="BE162" s="33">
        <f>_xlfn.IFS(ISNUMBER(SEARCH($BL$3,BF162)),$BM$3,ISNUMBER(SEARCH($BL$4,BF162)),$BM$4,ISNUMBER(SEARCH($BL$5,BF162)),$BM$5,ISNUMBER(SEARCH($BL$6,BF162)),$BM$6,ISNUMBER(SEARCH($BL$7,BF162)),$BM$7,ISNUMBER(SEARCH($BL$8,BF162)),$BM$8)</f>
        <v>6</v>
      </c>
      <c r="BF162" s="63" t="s">
        <v>346</v>
      </c>
      <c r="BG162" s="63">
        <v>7.0557349</v>
      </c>
      <c r="BH162" s="63">
        <v>1</v>
      </c>
      <c r="BI162" s="63">
        <v>0</v>
      </c>
    </row>
    <row r="163" spans="2:61" x14ac:dyDescent="0.25">
      <c r="B163" s="26"/>
      <c r="C163" s="3">
        <f t="shared" si="12"/>
        <v>144</v>
      </c>
      <c r="D163" s="2">
        <f t="shared" si="13"/>
        <v>8</v>
      </c>
      <c r="E163" s="2">
        <f t="shared" si="14"/>
        <v>4</v>
      </c>
      <c r="F163" s="2"/>
      <c r="BE163" s="33">
        <f>_xlfn.IFS(ISNUMBER(SEARCH($BL$3,BF163)),$BM$3,ISNUMBER(SEARCH($BL$4,BF163)),$BM$4,ISNUMBER(SEARCH($BL$5,BF163)),$BM$5,ISNUMBER(SEARCH($BL$6,BF163)),$BM$6,ISNUMBER(SEARCH($BL$7,BF163)),$BM$7,ISNUMBER(SEARCH($BL$8,BF163)),$BM$8)</f>
        <v>6</v>
      </c>
      <c r="BF163" s="63" t="s">
        <v>347</v>
      </c>
      <c r="BG163" s="63">
        <v>7.6307033999999998</v>
      </c>
      <c r="BH163" s="63">
        <v>1</v>
      </c>
      <c r="BI163" s="63">
        <v>0</v>
      </c>
    </row>
    <row r="164" spans="2:61" x14ac:dyDescent="0.25">
      <c r="B164" s="26"/>
      <c r="C164" s="3">
        <f t="shared" si="12"/>
        <v>145</v>
      </c>
      <c r="D164" s="2">
        <f t="shared" si="13"/>
        <v>8</v>
      </c>
      <c r="E164" s="2">
        <f t="shared" si="14"/>
        <v>5</v>
      </c>
      <c r="F164" s="2"/>
      <c r="BE164" s="33">
        <f>_xlfn.IFS(ISNUMBER(SEARCH($BL$3,BF164)),$BM$3,ISNUMBER(SEARCH($BL$4,BF164)),$BM$4,ISNUMBER(SEARCH($BL$5,BF164)),$BM$5,ISNUMBER(SEARCH($BL$6,BF164)),$BM$6,ISNUMBER(SEARCH($BL$7,BF164)),$BM$7,ISNUMBER(SEARCH($BL$8,BF164)),$BM$8)</f>
        <v>6</v>
      </c>
      <c r="BF164" s="63" t="s">
        <v>348</v>
      </c>
      <c r="BG164" s="63">
        <v>8.0529419999999998</v>
      </c>
      <c r="BH164" s="63">
        <v>1</v>
      </c>
      <c r="BI164" s="63">
        <v>0</v>
      </c>
    </row>
    <row r="165" spans="2:61" x14ac:dyDescent="0.25">
      <c r="B165" s="26"/>
      <c r="C165" s="3">
        <f t="shared" si="12"/>
        <v>146</v>
      </c>
      <c r="D165" s="2">
        <f t="shared" si="13"/>
        <v>8</v>
      </c>
      <c r="E165" s="2">
        <f t="shared" si="14"/>
        <v>6</v>
      </c>
      <c r="F165" s="2"/>
      <c r="BE165" s="33">
        <f>_xlfn.IFS(ISNUMBER(SEARCH($BL$3,BF165)),$BM$3,ISNUMBER(SEARCH($BL$4,BF165)),$BM$4,ISNUMBER(SEARCH($BL$5,BF165)),$BM$5,ISNUMBER(SEARCH($BL$6,BF165)),$BM$6,ISNUMBER(SEARCH($BL$7,BF165)),$BM$7,ISNUMBER(SEARCH($BL$8,BF165)),$BM$8)</f>
        <v>6</v>
      </c>
      <c r="BF165" s="63" t="s">
        <v>350</v>
      </c>
      <c r="BG165" s="63">
        <v>8.1286369000000001</v>
      </c>
      <c r="BH165" s="63">
        <v>1</v>
      </c>
      <c r="BI165" s="63">
        <v>0</v>
      </c>
    </row>
    <row r="166" spans="2:61" x14ac:dyDescent="0.25">
      <c r="B166" s="26"/>
      <c r="C166" s="3">
        <f t="shared" si="12"/>
        <v>147</v>
      </c>
      <c r="D166" s="2">
        <f t="shared" si="13"/>
        <v>8</v>
      </c>
      <c r="E166" s="2">
        <f t="shared" si="14"/>
        <v>7</v>
      </c>
      <c r="F166" s="2"/>
      <c r="BE166" s="33">
        <f>_xlfn.IFS(ISNUMBER(SEARCH($BL$3,BF166)),$BM$3,ISNUMBER(SEARCH($BL$4,BF166)),$BM$4,ISNUMBER(SEARCH($BL$5,BF166)),$BM$5,ISNUMBER(SEARCH($BL$6,BF166)),$BM$6,ISNUMBER(SEARCH($BL$7,BF166)),$BM$7,ISNUMBER(SEARCH($BL$8,BF166)),$BM$8)</f>
        <v>6</v>
      </c>
      <c r="BF166" s="63" t="s">
        <v>352</v>
      </c>
      <c r="BG166" s="63">
        <v>8.1132097999999999</v>
      </c>
      <c r="BH166" s="63">
        <v>1</v>
      </c>
      <c r="BI166" s="63">
        <v>0</v>
      </c>
    </row>
    <row r="167" spans="2:61" x14ac:dyDescent="0.25">
      <c r="B167" s="26"/>
      <c r="C167" s="3">
        <f t="shared" si="12"/>
        <v>148</v>
      </c>
      <c r="D167" s="2">
        <f t="shared" si="13"/>
        <v>8</v>
      </c>
      <c r="E167" s="2">
        <f t="shared" si="14"/>
        <v>8</v>
      </c>
      <c r="F167" s="2"/>
      <c r="BE167" s="33">
        <f>_xlfn.IFS(ISNUMBER(SEARCH($BL$3,BF167)),$BM$3,ISNUMBER(SEARCH($BL$4,BF167)),$BM$4,ISNUMBER(SEARCH($BL$5,BF167)),$BM$5,ISNUMBER(SEARCH($BL$6,BF167)),$BM$6,ISNUMBER(SEARCH($BL$7,BF167)),$BM$7,ISNUMBER(SEARCH($BL$8,BF167)),$BM$8)</f>
        <v>6</v>
      </c>
      <c r="BF167" s="63" t="s">
        <v>353</v>
      </c>
      <c r="BG167" s="63">
        <v>8.0397572999999998</v>
      </c>
      <c r="BH167" s="63">
        <v>1</v>
      </c>
      <c r="BI167" s="63">
        <v>0</v>
      </c>
    </row>
    <row r="168" spans="2:61" x14ac:dyDescent="0.25">
      <c r="B168" s="26"/>
      <c r="C168" s="3">
        <f t="shared" si="12"/>
        <v>149</v>
      </c>
      <c r="D168" s="2">
        <f t="shared" si="13"/>
        <v>8</v>
      </c>
      <c r="E168" s="2">
        <f t="shared" si="14"/>
        <v>9</v>
      </c>
      <c r="F168" s="2"/>
      <c r="BE168" s="33">
        <f>_xlfn.IFS(ISNUMBER(SEARCH($BL$3,BF168)),$BM$3,ISNUMBER(SEARCH($BL$4,BF168)),$BM$4,ISNUMBER(SEARCH($BL$5,BF168)),$BM$5,ISNUMBER(SEARCH($BL$6,BF168)),$BM$6,ISNUMBER(SEARCH($BL$7,BF168)),$BM$7,ISNUMBER(SEARCH($BL$8,BF168)),$BM$8)</f>
        <v>6</v>
      </c>
      <c r="BF168" s="63" t="s">
        <v>95</v>
      </c>
      <c r="BG168" s="63">
        <v>7.7502186999999996</v>
      </c>
      <c r="BH168" s="63">
        <v>1</v>
      </c>
      <c r="BI168" s="63">
        <v>0</v>
      </c>
    </row>
    <row r="169" spans="2:61" x14ac:dyDescent="0.25">
      <c r="B169" s="26"/>
      <c r="C169" s="3">
        <f t="shared" si="12"/>
        <v>150</v>
      </c>
      <c r="D169" s="2">
        <f t="shared" si="13"/>
        <v>8</v>
      </c>
      <c r="E169" s="2">
        <f t="shared" si="14"/>
        <v>10</v>
      </c>
      <c r="F169" s="2"/>
      <c r="BE169" s="33">
        <f>_xlfn.IFS(ISNUMBER(SEARCH($BL$3,BF169)),$BM$3,ISNUMBER(SEARCH($BL$4,BF169)),$BM$4,ISNUMBER(SEARCH($BL$5,BF169)),$BM$5,ISNUMBER(SEARCH($BL$6,BF169)),$BM$6,ISNUMBER(SEARCH($BL$7,BF169)),$BM$7,ISNUMBER(SEARCH($BL$8,BF169)),$BM$8)</f>
        <v>6</v>
      </c>
      <c r="BF169" s="63" t="s">
        <v>206</v>
      </c>
      <c r="BG169" s="63">
        <v>8.2333809999999996</v>
      </c>
      <c r="BH169" s="63">
        <v>1</v>
      </c>
      <c r="BI169" s="63">
        <v>0</v>
      </c>
    </row>
    <row r="170" spans="2:61" x14ac:dyDescent="0.25">
      <c r="B170" s="26"/>
      <c r="C170" s="3">
        <f t="shared" si="12"/>
        <v>151</v>
      </c>
      <c r="D170" s="2">
        <f t="shared" si="13"/>
        <v>8</v>
      </c>
      <c r="E170" s="2">
        <f t="shared" si="14"/>
        <v>11</v>
      </c>
      <c r="F170" s="2"/>
      <c r="BE170" s="33">
        <f>_xlfn.IFS(ISNUMBER(SEARCH($BL$3,BF170)),$BM$3,ISNUMBER(SEARCH($BL$4,BF170)),$BM$4,ISNUMBER(SEARCH($BL$5,BF170)),$BM$5,ISNUMBER(SEARCH($BL$6,BF170)),$BM$6,ISNUMBER(SEARCH($BL$7,BF170)),$BM$7,ISNUMBER(SEARCH($BL$8,BF170)),$BM$8)</f>
        <v>6</v>
      </c>
      <c r="BF170" s="63" t="s">
        <v>354</v>
      </c>
      <c r="BG170" s="63">
        <v>8.2646247000000006</v>
      </c>
      <c r="BH170" s="63">
        <v>1</v>
      </c>
      <c r="BI170" s="63">
        <v>0</v>
      </c>
    </row>
    <row r="171" spans="2:61" x14ac:dyDescent="0.25">
      <c r="B171" s="26"/>
      <c r="C171" s="3">
        <f t="shared" si="12"/>
        <v>152</v>
      </c>
      <c r="D171" s="2">
        <f t="shared" si="13"/>
        <v>8</v>
      </c>
      <c r="E171" s="2">
        <f t="shared" si="14"/>
        <v>12</v>
      </c>
      <c r="F171" s="2"/>
      <c r="BE171" s="33">
        <f>_xlfn.IFS(ISNUMBER(SEARCH($BL$3,BF171)),$BM$3,ISNUMBER(SEARCH($BL$4,BF171)),$BM$4,ISNUMBER(SEARCH($BL$5,BF171)),$BM$5,ISNUMBER(SEARCH($BL$6,BF171)),$BM$6,ISNUMBER(SEARCH($BL$7,BF171)),$BM$7,ISNUMBER(SEARCH($BL$8,BF171)),$BM$8)</f>
        <v>6</v>
      </c>
      <c r="BF171" s="63" t="s">
        <v>326</v>
      </c>
      <c r="BG171" s="63">
        <v>7.8742112999999998</v>
      </c>
      <c r="BH171" s="63">
        <v>1</v>
      </c>
      <c r="BI171" s="63">
        <v>0</v>
      </c>
    </row>
    <row r="172" spans="2:61" x14ac:dyDescent="0.25">
      <c r="B172" s="26"/>
      <c r="C172" s="3">
        <f t="shared" si="12"/>
        <v>153</v>
      </c>
      <c r="D172" s="2">
        <f t="shared" si="13"/>
        <v>8</v>
      </c>
      <c r="E172" s="2">
        <f t="shared" si="14"/>
        <v>13</v>
      </c>
      <c r="F172" s="2"/>
      <c r="BE172" s="33">
        <f>_xlfn.IFS(ISNUMBER(SEARCH($BL$3,BF172)),$BM$3,ISNUMBER(SEARCH($BL$4,BF172)),$BM$4,ISNUMBER(SEARCH($BL$5,BF172)),$BM$5,ISNUMBER(SEARCH($BL$6,BF172)),$BM$6,ISNUMBER(SEARCH($BL$7,BF172)),$BM$7,ISNUMBER(SEARCH($BL$8,BF172)),$BM$8)</f>
        <v>6</v>
      </c>
      <c r="BF172" s="63" t="s">
        <v>355</v>
      </c>
      <c r="BG172" s="63">
        <v>7.7521126000000002</v>
      </c>
      <c r="BH172" s="63">
        <v>1</v>
      </c>
      <c r="BI172" s="63">
        <v>0</v>
      </c>
    </row>
    <row r="173" spans="2:61" x14ac:dyDescent="0.25">
      <c r="B173" s="26"/>
      <c r="C173" s="3">
        <f t="shared" si="12"/>
        <v>154</v>
      </c>
      <c r="D173" s="2">
        <f t="shared" si="13"/>
        <v>8</v>
      </c>
      <c r="E173" s="2">
        <f t="shared" si="14"/>
        <v>14</v>
      </c>
      <c r="F173" s="2"/>
      <c r="BE173" s="33">
        <f>_xlfn.IFS(ISNUMBER(SEARCH($BL$3,BF173)),$BM$3,ISNUMBER(SEARCH($BL$4,BF173)),$BM$4,ISNUMBER(SEARCH($BL$5,BF173)),$BM$5,ISNUMBER(SEARCH($BL$6,BF173)),$BM$6,ISNUMBER(SEARCH($BL$7,BF173)),$BM$7,ISNUMBER(SEARCH($BL$8,BF173)),$BM$8)</f>
        <v>6</v>
      </c>
      <c r="BF173" s="63" t="s">
        <v>356</v>
      </c>
      <c r="BG173" s="63">
        <v>7.7098164000000002</v>
      </c>
      <c r="BH173" s="63">
        <v>1</v>
      </c>
      <c r="BI173" s="63">
        <v>0</v>
      </c>
    </row>
    <row r="174" spans="2:61" x14ac:dyDescent="0.25">
      <c r="B174" s="26"/>
      <c r="C174" s="3">
        <f t="shared" si="12"/>
        <v>155</v>
      </c>
      <c r="D174" s="2">
        <f t="shared" si="13"/>
        <v>8</v>
      </c>
      <c r="E174" s="2">
        <f t="shared" si="14"/>
        <v>15</v>
      </c>
      <c r="F174" s="2"/>
      <c r="BE174" s="33">
        <f>_xlfn.IFS(ISNUMBER(SEARCH($BL$3,BF174)),$BM$3,ISNUMBER(SEARCH($BL$4,BF174)),$BM$4,ISNUMBER(SEARCH($BL$5,BF174)),$BM$5,ISNUMBER(SEARCH($BL$6,BF174)),$BM$6,ISNUMBER(SEARCH($BL$7,BF174)),$BM$7,ISNUMBER(SEARCH($BL$8,BF174)),$BM$8)</f>
        <v>6</v>
      </c>
      <c r="BF174" s="63" t="s">
        <v>359</v>
      </c>
      <c r="BG174" s="63">
        <v>6.9313609999999999</v>
      </c>
      <c r="BH174" s="63">
        <v>1</v>
      </c>
      <c r="BI174" s="63">
        <v>0</v>
      </c>
    </row>
    <row r="175" spans="2:61" x14ac:dyDescent="0.25">
      <c r="B175" s="26"/>
      <c r="C175" s="3">
        <f t="shared" si="12"/>
        <v>156</v>
      </c>
      <c r="D175" s="2">
        <f t="shared" si="13"/>
        <v>8</v>
      </c>
      <c r="E175" s="2">
        <f t="shared" si="14"/>
        <v>16</v>
      </c>
      <c r="F175" s="2"/>
      <c r="BE175" s="33">
        <f>_xlfn.IFS(ISNUMBER(SEARCH($BL$3,BF175)),$BM$3,ISNUMBER(SEARCH($BL$4,BF175)),$BM$4,ISNUMBER(SEARCH($BL$5,BF175)),$BM$5,ISNUMBER(SEARCH($BL$6,BF175)),$BM$6,ISNUMBER(SEARCH($BL$7,BF175)),$BM$7,ISNUMBER(SEARCH($BL$8,BF175)),$BM$8)</f>
        <v>6</v>
      </c>
      <c r="BF175" s="63" t="s">
        <v>360</v>
      </c>
      <c r="BG175" s="63">
        <v>6.7088232000000003</v>
      </c>
      <c r="BH175" s="63">
        <v>1</v>
      </c>
      <c r="BI175" s="63">
        <v>0</v>
      </c>
    </row>
    <row r="176" spans="2:61" x14ac:dyDescent="0.25">
      <c r="B176" s="26"/>
      <c r="C176" s="3">
        <f t="shared" si="12"/>
        <v>157</v>
      </c>
      <c r="D176" s="2">
        <f t="shared" si="13"/>
        <v>8</v>
      </c>
      <c r="E176" s="2">
        <f t="shared" si="14"/>
        <v>17</v>
      </c>
      <c r="F176" s="2"/>
      <c r="BE176" s="33">
        <f>_xlfn.IFS(ISNUMBER(SEARCH($BL$3,BF176)),$BM$3,ISNUMBER(SEARCH($BL$4,BF176)),$BM$4,ISNUMBER(SEARCH($BL$5,BF176)),$BM$5,ISNUMBER(SEARCH($BL$6,BF176)),$BM$6,ISNUMBER(SEARCH($BL$7,BF176)),$BM$7,ISNUMBER(SEARCH($BL$8,BF176)),$BM$8)</f>
        <v>6</v>
      </c>
      <c r="BF176" s="63" t="s">
        <v>361</v>
      </c>
      <c r="BG176" s="63">
        <v>6.9628699999999997</v>
      </c>
      <c r="BH176" s="63">
        <v>1</v>
      </c>
      <c r="BI176" s="63">
        <v>0</v>
      </c>
    </row>
    <row r="177" spans="2:61" x14ac:dyDescent="0.25">
      <c r="B177" s="26"/>
      <c r="C177" s="3">
        <f t="shared" si="12"/>
        <v>158</v>
      </c>
      <c r="D177" s="2">
        <f t="shared" si="13"/>
        <v>8</v>
      </c>
      <c r="E177" s="2">
        <f t="shared" si="14"/>
        <v>18</v>
      </c>
      <c r="F177" s="2"/>
      <c r="BE177" s="33">
        <f>_xlfn.IFS(ISNUMBER(SEARCH($BL$3,BF177)),$BM$3,ISNUMBER(SEARCH($BL$4,BF177)),$BM$4,ISNUMBER(SEARCH($BL$5,BF177)),$BM$5,ISNUMBER(SEARCH($BL$6,BF177)),$BM$6,ISNUMBER(SEARCH($BL$7,BF177)),$BM$7,ISNUMBER(SEARCH($BL$8,BF177)),$BM$8)</f>
        <v>6</v>
      </c>
      <c r="BF177" s="63" t="s">
        <v>363</v>
      </c>
      <c r="BG177" s="63">
        <v>6.5751773</v>
      </c>
      <c r="BH177" s="63">
        <v>1</v>
      </c>
      <c r="BI177" s="63">
        <v>0</v>
      </c>
    </row>
    <row r="178" spans="2:61" x14ac:dyDescent="0.25">
      <c r="B178" s="26"/>
      <c r="C178" s="3">
        <f t="shared" si="12"/>
        <v>159</v>
      </c>
      <c r="D178" s="2">
        <f t="shared" si="13"/>
        <v>8</v>
      </c>
      <c r="E178" s="2">
        <f t="shared" si="14"/>
        <v>19</v>
      </c>
      <c r="F178" s="2"/>
      <c r="BE178" s="33">
        <f>_xlfn.IFS(ISNUMBER(SEARCH($BL$3,BF178)),$BM$3,ISNUMBER(SEARCH($BL$4,BF178)),$BM$4,ISNUMBER(SEARCH($BL$5,BF178)),$BM$5,ISNUMBER(SEARCH($BL$6,BF178)),$BM$6,ISNUMBER(SEARCH($BL$7,BF178)),$BM$7,ISNUMBER(SEARCH($BL$8,BF178)),$BM$8)</f>
        <v>6</v>
      </c>
      <c r="BF178" s="63" t="s">
        <v>364</v>
      </c>
      <c r="BG178" s="63">
        <v>6.3065213</v>
      </c>
      <c r="BH178" s="63">
        <v>1</v>
      </c>
      <c r="BI178" s="63">
        <v>0</v>
      </c>
    </row>
    <row r="179" spans="2:61" x14ac:dyDescent="0.25">
      <c r="B179" s="26"/>
      <c r="C179" s="3">
        <f t="shared" si="12"/>
        <v>160</v>
      </c>
      <c r="D179" s="2">
        <f t="shared" si="13"/>
        <v>8</v>
      </c>
      <c r="E179" s="2">
        <f t="shared" si="14"/>
        <v>20</v>
      </c>
      <c r="F179" s="2"/>
      <c r="BE179" s="33">
        <f>_xlfn.IFS(ISNUMBER(SEARCH($BL$3,BF179)),$BM$3,ISNUMBER(SEARCH($BL$4,BF179)),$BM$4,ISNUMBER(SEARCH($BL$5,BF179)),$BM$5,ISNUMBER(SEARCH($BL$6,BF179)),$BM$6,ISNUMBER(SEARCH($BL$7,BF179)),$BM$7,ISNUMBER(SEARCH($BL$8,BF179)),$BM$8)</f>
        <v>6</v>
      </c>
      <c r="BF179" s="63" t="s">
        <v>365</v>
      </c>
      <c r="BG179" s="63">
        <v>6.1906888999999996</v>
      </c>
      <c r="BH179" s="63">
        <v>1</v>
      </c>
      <c r="BI179" s="63">
        <v>0</v>
      </c>
    </row>
    <row r="180" spans="2:61" x14ac:dyDescent="0.25">
      <c r="B180" s="26"/>
      <c r="C180" s="3">
        <f t="shared" si="12"/>
        <v>161</v>
      </c>
      <c r="D180" s="2">
        <f t="shared" si="13"/>
        <v>9</v>
      </c>
      <c r="E180" s="2">
        <f t="shared" si="14"/>
        <v>1</v>
      </c>
      <c r="F180" s="2"/>
      <c r="BE180" s="33">
        <f>_xlfn.IFS(ISNUMBER(SEARCH($BL$3,BF180)),$BM$3,ISNUMBER(SEARCH($BL$4,BF180)),$BM$4,ISNUMBER(SEARCH($BL$5,BF180)),$BM$5,ISNUMBER(SEARCH($BL$6,BF180)),$BM$6,ISNUMBER(SEARCH($BL$7,BF180)),$BM$7,ISNUMBER(SEARCH($BL$8,BF180)),$BM$8)</f>
        <v>6</v>
      </c>
      <c r="BF180" s="63" t="s">
        <v>367</v>
      </c>
      <c r="BG180" s="63">
        <v>6.4213524</v>
      </c>
      <c r="BH180" s="63">
        <v>1</v>
      </c>
      <c r="BI180" s="63">
        <v>0</v>
      </c>
    </row>
    <row r="181" spans="2:61" x14ac:dyDescent="0.25">
      <c r="B181" s="26"/>
      <c r="C181" s="3">
        <f t="shared" si="12"/>
        <v>162</v>
      </c>
      <c r="D181" s="2">
        <f t="shared" si="13"/>
        <v>9</v>
      </c>
      <c r="E181" s="2">
        <f t="shared" si="14"/>
        <v>2</v>
      </c>
      <c r="F181" s="2"/>
      <c r="BE181" s="33">
        <f>_xlfn.IFS(ISNUMBER(SEARCH($BL$3,BF181)),$BM$3,ISNUMBER(SEARCH($BL$4,BF181)),$BM$4,ISNUMBER(SEARCH($BL$5,BF181)),$BM$5,ISNUMBER(SEARCH($BL$6,BF181)),$BM$6,ISNUMBER(SEARCH($BL$7,BF181)),$BM$7,ISNUMBER(SEARCH($BL$8,BF181)),$BM$8)</f>
        <v>6</v>
      </c>
      <c r="BF181" s="63" t="s">
        <v>370</v>
      </c>
      <c r="BG181" s="63">
        <v>6.8162472000000003</v>
      </c>
      <c r="BH181" s="63">
        <v>1</v>
      </c>
      <c r="BI181" s="63">
        <v>0</v>
      </c>
    </row>
    <row r="182" spans="2:61" x14ac:dyDescent="0.25">
      <c r="B182" s="26"/>
      <c r="C182" s="3">
        <f t="shared" si="12"/>
        <v>163</v>
      </c>
      <c r="D182" s="2">
        <f t="shared" si="13"/>
        <v>9</v>
      </c>
      <c r="E182" s="2">
        <f t="shared" si="14"/>
        <v>3</v>
      </c>
      <c r="F182" s="2"/>
      <c r="BE182" s="33">
        <f>_xlfn.IFS(ISNUMBER(SEARCH($BL$3,BF182)),$BM$3,ISNUMBER(SEARCH($BL$4,BF182)),$BM$4,ISNUMBER(SEARCH($BL$5,BF182)),$BM$5,ISNUMBER(SEARCH($BL$6,BF182)),$BM$6,ISNUMBER(SEARCH($BL$7,BF182)),$BM$7,ISNUMBER(SEARCH($BL$8,BF182)),$BM$8)</f>
        <v>6</v>
      </c>
      <c r="BF182" s="63" t="s">
        <v>209</v>
      </c>
      <c r="BG182" s="63">
        <v>7.7475905000000003</v>
      </c>
      <c r="BH182" s="63">
        <v>1</v>
      </c>
      <c r="BI182" s="63">
        <v>0</v>
      </c>
    </row>
    <row r="183" spans="2:61" x14ac:dyDescent="0.25">
      <c r="B183" s="26"/>
      <c r="C183" s="3">
        <f t="shared" si="12"/>
        <v>164</v>
      </c>
      <c r="D183" s="2">
        <f t="shared" si="13"/>
        <v>9</v>
      </c>
      <c r="E183" s="2">
        <f t="shared" si="14"/>
        <v>4</v>
      </c>
      <c r="F183" s="2"/>
      <c r="BE183" s="33">
        <f>_xlfn.IFS(ISNUMBER(SEARCH($BL$3,BF183)),$BM$3,ISNUMBER(SEARCH($BL$4,BF183)),$BM$4,ISNUMBER(SEARCH($BL$5,BF183)),$BM$5,ISNUMBER(SEARCH($BL$6,BF183)),$BM$6,ISNUMBER(SEARCH($BL$7,BF183)),$BM$7,ISNUMBER(SEARCH($BL$8,BF183)),$BM$8)</f>
        <v>6</v>
      </c>
      <c r="BF183" s="63" t="s">
        <v>372</v>
      </c>
      <c r="BG183" s="63">
        <v>9.1987004999999904</v>
      </c>
      <c r="BH183" s="63">
        <v>1</v>
      </c>
      <c r="BI183" s="63">
        <v>0</v>
      </c>
    </row>
    <row r="184" spans="2:61" x14ac:dyDescent="0.25">
      <c r="B184" s="26"/>
      <c r="C184" s="3">
        <f t="shared" si="12"/>
        <v>165</v>
      </c>
      <c r="D184" s="2">
        <f t="shared" si="13"/>
        <v>9</v>
      </c>
      <c r="E184" s="2">
        <f t="shared" si="14"/>
        <v>5</v>
      </c>
      <c r="F184" s="2"/>
      <c r="BE184" s="33">
        <f>_xlfn.IFS(ISNUMBER(SEARCH($BL$3,BF184)),$BM$3,ISNUMBER(SEARCH($BL$4,BF184)),$BM$4,ISNUMBER(SEARCH($BL$5,BF184)),$BM$5,ISNUMBER(SEARCH($BL$6,BF184)),$BM$6,ISNUMBER(SEARCH($BL$7,BF184)),$BM$7,ISNUMBER(SEARCH($BL$8,BF184)),$BM$8)</f>
        <v>6</v>
      </c>
      <c r="BF184" s="63" t="s">
        <v>375</v>
      </c>
      <c r="BG184" s="63">
        <v>9.3423663999999995</v>
      </c>
      <c r="BH184" s="63">
        <v>1</v>
      </c>
      <c r="BI184" s="63">
        <v>0</v>
      </c>
    </row>
    <row r="185" spans="2:61" x14ac:dyDescent="0.25">
      <c r="B185" s="26"/>
      <c r="C185" s="3">
        <f t="shared" si="12"/>
        <v>166</v>
      </c>
      <c r="D185" s="2">
        <f t="shared" si="13"/>
        <v>9</v>
      </c>
      <c r="E185" s="2">
        <f t="shared" si="14"/>
        <v>6</v>
      </c>
      <c r="F185" s="2"/>
      <c r="BE185" s="33">
        <f>_xlfn.IFS(ISNUMBER(SEARCH($BL$3,BF185)),$BM$3,ISNUMBER(SEARCH($BL$4,BF185)),$BM$4,ISNUMBER(SEARCH($BL$5,BF185)),$BM$5,ISNUMBER(SEARCH($BL$6,BF185)),$BM$6,ISNUMBER(SEARCH($BL$7,BF185)),$BM$7,ISNUMBER(SEARCH($BL$8,BF185)),$BM$8)</f>
        <v>6</v>
      </c>
      <c r="BF185" s="63" t="s">
        <v>239</v>
      </c>
      <c r="BG185" s="63">
        <v>9.4497373000000007</v>
      </c>
      <c r="BH185" s="63">
        <v>1</v>
      </c>
      <c r="BI185" s="63">
        <v>0</v>
      </c>
    </row>
    <row r="186" spans="2:61" x14ac:dyDescent="0.25">
      <c r="B186" s="26"/>
      <c r="C186" s="3">
        <f t="shared" si="12"/>
        <v>167</v>
      </c>
      <c r="D186" s="2">
        <f t="shared" si="13"/>
        <v>9</v>
      </c>
      <c r="E186" s="2">
        <f t="shared" si="14"/>
        <v>7</v>
      </c>
      <c r="F186" s="2"/>
      <c r="BE186" s="33">
        <f>_xlfn.IFS(ISNUMBER(SEARCH($BL$3,BF186)),$BM$3,ISNUMBER(SEARCH($BL$4,BF186)),$BM$4,ISNUMBER(SEARCH($BL$5,BF186)),$BM$5,ISNUMBER(SEARCH($BL$6,BF186)),$BM$6,ISNUMBER(SEARCH($BL$7,BF186)),$BM$7,ISNUMBER(SEARCH($BL$8,BF186)),$BM$8)</f>
        <v>6</v>
      </c>
      <c r="BF186" s="63" t="s">
        <v>376</v>
      </c>
      <c r="BG186" s="63">
        <v>9.5278813000000007</v>
      </c>
      <c r="BH186" s="63">
        <v>1</v>
      </c>
      <c r="BI186" s="63">
        <v>0</v>
      </c>
    </row>
    <row r="187" spans="2:61" x14ac:dyDescent="0.25">
      <c r="B187" s="26"/>
      <c r="C187" s="3">
        <f t="shared" si="12"/>
        <v>168</v>
      </c>
      <c r="D187" s="2">
        <f t="shared" si="13"/>
        <v>9</v>
      </c>
      <c r="E187" s="2">
        <f t="shared" si="14"/>
        <v>8</v>
      </c>
      <c r="F187" s="2"/>
      <c r="BE187" s="33">
        <f>_xlfn.IFS(ISNUMBER(SEARCH($BL$3,BF187)),$BM$3,ISNUMBER(SEARCH($BL$4,BF187)),$BM$4,ISNUMBER(SEARCH($BL$5,BF187)),$BM$5,ISNUMBER(SEARCH($BL$6,BF187)),$BM$6,ISNUMBER(SEARCH($BL$7,BF187)),$BM$7,ISNUMBER(SEARCH($BL$8,BF187)),$BM$8)</f>
        <v>6</v>
      </c>
      <c r="BF187" s="63" t="s">
        <v>379</v>
      </c>
      <c r="BG187" s="63">
        <v>9.3697012999999902</v>
      </c>
      <c r="BH187" s="63">
        <v>1</v>
      </c>
      <c r="BI187" s="63">
        <v>0</v>
      </c>
    </row>
    <row r="188" spans="2:61" x14ac:dyDescent="0.25">
      <c r="B188" s="26"/>
      <c r="C188" s="3">
        <f t="shared" si="12"/>
        <v>169</v>
      </c>
      <c r="D188" s="2">
        <f t="shared" si="13"/>
        <v>9</v>
      </c>
      <c r="E188" s="2">
        <f t="shared" si="14"/>
        <v>9</v>
      </c>
      <c r="F188" s="2"/>
      <c r="BE188" s="33">
        <f>_xlfn.IFS(ISNUMBER(SEARCH($BL$3,BF188)),$BM$3,ISNUMBER(SEARCH($BL$4,BF188)),$BM$4,ISNUMBER(SEARCH($BL$5,BF188)),$BM$5,ISNUMBER(SEARCH($BL$6,BF188)),$BM$6,ISNUMBER(SEARCH($BL$7,BF188)),$BM$7,ISNUMBER(SEARCH($BL$8,BF188)),$BM$8)</f>
        <v>6</v>
      </c>
      <c r="BF188" s="63" t="s">
        <v>380</v>
      </c>
      <c r="BG188" s="63">
        <v>8.7265572999999996</v>
      </c>
      <c r="BH188" s="63">
        <v>1</v>
      </c>
      <c r="BI188" s="63">
        <v>0</v>
      </c>
    </row>
    <row r="189" spans="2:61" x14ac:dyDescent="0.25">
      <c r="B189" s="26"/>
      <c r="C189" s="3">
        <f t="shared" si="12"/>
        <v>170</v>
      </c>
      <c r="D189" s="2">
        <f t="shared" si="13"/>
        <v>9</v>
      </c>
      <c r="E189" s="2">
        <f t="shared" si="14"/>
        <v>10</v>
      </c>
      <c r="F189" s="2"/>
      <c r="BE189" s="33">
        <f>_xlfn.IFS(ISNUMBER(SEARCH($BL$3,BF189)),$BM$3,ISNUMBER(SEARCH($BL$4,BF189)),$BM$4,ISNUMBER(SEARCH($BL$5,BF189)),$BM$5,ISNUMBER(SEARCH($BL$6,BF189)),$BM$6,ISNUMBER(SEARCH($BL$7,BF189)),$BM$7,ISNUMBER(SEARCH($BL$8,BF189)),$BM$8)</f>
        <v>6</v>
      </c>
      <c r="BF189" s="63" t="s">
        <v>310</v>
      </c>
      <c r="BG189" s="63">
        <v>8.4111215999999995</v>
      </c>
      <c r="BH189" s="63">
        <v>1</v>
      </c>
      <c r="BI189" s="63">
        <v>0</v>
      </c>
    </row>
    <row r="190" spans="2:61" x14ac:dyDescent="0.25">
      <c r="B190" s="26"/>
      <c r="C190" s="3">
        <f t="shared" si="12"/>
        <v>171</v>
      </c>
      <c r="D190" s="2">
        <f t="shared" si="13"/>
        <v>9</v>
      </c>
      <c r="E190" s="2">
        <f t="shared" si="14"/>
        <v>11</v>
      </c>
      <c r="F190" s="2"/>
      <c r="BE190" s="33">
        <f>_xlfn.IFS(ISNUMBER(SEARCH($BL$3,BF190)),$BM$3,ISNUMBER(SEARCH($BL$4,BF190)),$BM$4,ISNUMBER(SEARCH($BL$5,BF190)),$BM$5,ISNUMBER(SEARCH($BL$6,BF190)),$BM$6,ISNUMBER(SEARCH($BL$7,BF190)),$BM$7,ISNUMBER(SEARCH($BL$8,BF190)),$BM$8)</f>
        <v>6</v>
      </c>
      <c r="BF190" s="63" t="s">
        <v>381</v>
      </c>
      <c r="BG190" s="63">
        <v>7.7984135999999999</v>
      </c>
      <c r="BH190" s="63">
        <v>1</v>
      </c>
      <c r="BI190" s="63">
        <v>0</v>
      </c>
    </row>
    <row r="191" spans="2:61" x14ac:dyDescent="0.25">
      <c r="B191" s="26"/>
      <c r="C191" s="3">
        <f t="shared" si="12"/>
        <v>172</v>
      </c>
      <c r="D191" s="2">
        <f t="shared" si="13"/>
        <v>9</v>
      </c>
      <c r="E191" s="2">
        <f t="shared" si="14"/>
        <v>12</v>
      </c>
      <c r="F191" s="2"/>
      <c r="BE191" s="33">
        <f>_xlfn.IFS(ISNUMBER(SEARCH($BL$3,BF191)),$BM$3,ISNUMBER(SEARCH($BL$4,BF191)),$BM$4,ISNUMBER(SEARCH($BL$5,BF191)),$BM$5,ISNUMBER(SEARCH($BL$6,BF191)),$BM$6,ISNUMBER(SEARCH($BL$7,BF191)),$BM$7,ISNUMBER(SEARCH($BL$8,BF191)),$BM$8)</f>
        <v>6</v>
      </c>
      <c r="BF191" s="63" t="s">
        <v>80</v>
      </c>
      <c r="BG191" s="63">
        <v>7.4484364000000003</v>
      </c>
      <c r="BH191" s="63">
        <v>1</v>
      </c>
      <c r="BI191" s="63">
        <v>0</v>
      </c>
    </row>
    <row r="192" spans="2:61" x14ac:dyDescent="0.25">
      <c r="B192" s="26"/>
      <c r="C192" s="3">
        <f t="shared" si="12"/>
        <v>173</v>
      </c>
      <c r="D192" s="2">
        <f t="shared" si="13"/>
        <v>9</v>
      </c>
      <c r="E192" s="2">
        <f t="shared" si="14"/>
        <v>13</v>
      </c>
      <c r="F192" s="2"/>
      <c r="BE192" s="33">
        <f>_xlfn.IFS(ISNUMBER(SEARCH($BL$3,BF192)),$BM$3,ISNUMBER(SEARCH($BL$4,BF192)),$BM$4,ISNUMBER(SEARCH($BL$5,BF192)),$BM$5,ISNUMBER(SEARCH($BL$6,BF192)),$BM$6,ISNUMBER(SEARCH($BL$7,BF192)),$BM$7,ISNUMBER(SEARCH($BL$8,BF192)),$BM$8)</f>
        <v>6</v>
      </c>
      <c r="BF192" s="63" t="s">
        <v>382</v>
      </c>
      <c r="BG192" s="63">
        <v>7.3706468999999997</v>
      </c>
      <c r="BH192" s="63">
        <v>1</v>
      </c>
      <c r="BI192" s="63">
        <v>0</v>
      </c>
    </row>
    <row r="193" spans="2:61" x14ac:dyDescent="0.25">
      <c r="B193" s="26"/>
      <c r="C193" s="3">
        <f t="shared" si="12"/>
        <v>174</v>
      </c>
      <c r="D193" s="2">
        <f t="shared" si="13"/>
        <v>9</v>
      </c>
      <c r="E193" s="2">
        <f t="shared" si="14"/>
        <v>14</v>
      </c>
      <c r="F193" s="2"/>
      <c r="BE193" s="33">
        <f>_xlfn.IFS(ISNUMBER(SEARCH($BL$3,BF193)),$BM$3,ISNUMBER(SEARCH($BL$4,BF193)),$BM$4,ISNUMBER(SEARCH($BL$5,BF193)),$BM$5,ISNUMBER(SEARCH($BL$6,BF193)),$BM$6,ISNUMBER(SEARCH($BL$7,BF193)),$BM$7,ISNUMBER(SEARCH($BL$8,BF193)),$BM$8)</f>
        <v>6</v>
      </c>
      <c r="BF193" s="63" t="s">
        <v>385</v>
      </c>
      <c r="BG193" s="63">
        <v>7.3480108</v>
      </c>
      <c r="BH193" s="63">
        <v>1</v>
      </c>
      <c r="BI193" s="63">
        <v>0</v>
      </c>
    </row>
    <row r="194" spans="2:61" x14ac:dyDescent="0.25">
      <c r="B194" s="26"/>
      <c r="C194" s="3">
        <f t="shared" si="12"/>
        <v>175</v>
      </c>
      <c r="D194" s="2">
        <f t="shared" si="13"/>
        <v>9</v>
      </c>
      <c r="E194" s="2">
        <f t="shared" si="14"/>
        <v>15</v>
      </c>
      <c r="F194" s="2"/>
      <c r="BE194" s="33">
        <f>_xlfn.IFS(ISNUMBER(SEARCH($BL$3,BF194)),$BM$3,ISNUMBER(SEARCH($BL$4,BF194)),$BM$4,ISNUMBER(SEARCH($BL$5,BF194)),$BM$5,ISNUMBER(SEARCH($BL$6,BF194)),$BM$6,ISNUMBER(SEARCH($BL$7,BF194)),$BM$7,ISNUMBER(SEARCH($BL$8,BF194)),$BM$8)</f>
        <v>6</v>
      </c>
      <c r="BF194" s="63" t="s">
        <v>386</v>
      </c>
      <c r="BG194" s="63">
        <v>6.5245483999999996</v>
      </c>
      <c r="BH194" s="63">
        <v>1</v>
      </c>
      <c r="BI194" s="63">
        <v>0</v>
      </c>
    </row>
    <row r="195" spans="2:61" x14ac:dyDescent="0.25">
      <c r="B195" s="26"/>
      <c r="C195" s="3">
        <f t="shared" si="12"/>
        <v>176</v>
      </c>
      <c r="D195" s="2">
        <f t="shared" si="13"/>
        <v>9</v>
      </c>
      <c r="E195" s="2">
        <f t="shared" si="14"/>
        <v>16</v>
      </c>
      <c r="F195" s="2"/>
      <c r="BE195" s="33">
        <f>_xlfn.IFS(ISNUMBER(SEARCH($BL$3,BF195)),$BM$3,ISNUMBER(SEARCH($BL$4,BF195)),$BM$4,ISNUMBER(SEARCH($BL$5,BF195)),$BM$5,ISNUMBER(SEARCH($BL$6,BF195)),$BM$6,ISNUMBER(SEARCH($BL$7,BF195)),$BM$7,ISNUMBER(SEARCH($BL$8,BF195)),$BM$8)</f>
        <v>6</v>
      </c>
      <c r="BF195" s="63" t="s">
        <v>169</v>
      </c>
      <c r="BG195" s="63">
        <v>6.4243275999999998</v>
      </c>
      <c r="BH195" s="63">
        <v>1</v>
      </c>
      <c r="BI195" s="63">
        <v>0</v>
      </c>
    </row>
    <row r="196" spans="2:61" x14ac:dyDescent="0.25">
      <c r="B196" s="26"/>
      <c r="C196" s="3">
        <f t="shared" si="12"/>
        <v>177</v>
      </c>
      <c r="D196" s="2">
        <f t="shared" si="13"/>
        <v>9</v>
      </c>
      <c r="E196" s="2">
        <f t="shared" si="14"/>
        <v>17</v>
      </c>
      <c r="F196" s="2"/>
      <c r="BE196" s="33">
        <f>_xlfn.IFS(ISNUMBER(SEARCH($BL$3,BF196)),$BM$3,ISNUMBER(SEARCH($BL$4,BF196)),$BM$4,ISNUMBER(SEARCH($BL$5,BF196)),$BM$5,ISNUMBER(SEARCH($BL$6,BF196)),$BM$6,ISNUMBER(SEARCH($BL$7,BF196)),$BM$7,ISNUMBER(SEARCH($BL$8,BF196)),$BM$8)</f>
        <v>6</v>
      </c>
      <c r="BF196" s="63" t="s">
        <v>184</v>
      </c>
      <c r="BG196" s="63">
        <v>6.7295363999999998</v>
      </c>
      <c r="BH196" s="63">
        <v>1</v>
      </c>
      <c r="BI196" s="63">
        <v>0</v>
      </c>
    </row>
    <row r="197" spans="2:61" x14ac:dyDescent="0.25">
      <c r="B197" s="26"/>
      <c r="C197" s="3">
        <f t="shared" si="12"/>
        <v>178</v>
      </c>
      <c r="D197" s="2">
        <f t="shared" si="13"/>
        <v>9</v>
      </c>
      <c r="E197" s="2">
        <f t="shared" si="14"/>
        <v>18</v>
      </c>
      <c r="F197" s="2"/>
      <c r="BE197" s="33">
        <f>_xlfn.IFS(ISNUMBER(SEARCH($BL$3,BF197)),$BM$3,ISNUMBER(SEARCH($BL$4,BF197)),$BM$4,ISNUMBER(SEARCH($BL$5,BF197)),$BM$5,ISNUMBER(SEARCH($BL$6,BF197)),$BM$6,ISNUMBER(SEARCH($BL$7,BF197)),$BM$7,ISNUMBER(SEARCH($BL$8,BF197)),$BM$8)</f>
        <v>6</v>
      </c>
      <c r="BF197" s="63" t="s">
        <v>388</v>
      </c>
      <c r="BG197" s="63">
        <v>6.4545402999999997</v>
      </c>
      <c r="BH197" s="63">
        <v>1</v>
      </c>
      <c r="BI197" s="63">
        <v>0</v>
      </c>
    </row>
    <row r="198" spans="2:61" x14ac:dyDescent="0.25">
      <c r="B198" s="26"/>
      <c r="C198" s="3">
        <f t="shared" si="12"/>
        <v>179</v>
      </c>
      <c r="D198" s="2">
        <f t="shared" si="13"/>
        <v>9</v>
      </c>
      <c r="E198" s="2">
        <f t="shared" si="14"/>
        <v>19</v>
      </c>
      <c r="F198" s="2"/>
      <c r="BE198" s="33">
        <f>_xlfn.IFS(ISNUMBER(SEARCH($BL$3,BF198)),$BM$3,ISNUMBER(SEARCH($BL$4,BF198)),$BM$4,ISNUMBER(SEARCH($BL$5,BF198)),$BM$5,ISNUMBER(SEARCH($BL$6,BF198)),$BM$6,ISNUMBER(SEARCH($BL$7,BF198)),$BM$7,ISNUMBER(SEARCH($BL$8,BF198)),$BM$8)</f>
        <v>6</v>
      </c>
      <c r="BF198" s="63" t="s">
        <v>390</v>
      </c>
      <c r="BG198" s="63">
        <v>6.2774103999999999</v>
      </c>
      <c r="BH198" s="63">
        <v>1</v>
      </c>
      <c r="BI198" s="63">
        <v>0</v>
      </c>
    </row>
    <row r="199" spans="2:61" x14ac:dyDescent="0.25">
      <c r="B199" s="26"/>
      <c r="C199" s="3">
        <f t="shared" si="12"/>
        <v>180</v>
      </c>
      <c r="D199" s="2">
        <f t="shared" si="13"/>
        <v>9</v>
      </c>
      <c r="E199" s="2">
        <f t="shared" si="14"/>
        <v>20</v>
      </c>
      <c r="F199" s="2"/>
      <c r="BE199" s="33">
        <f>_xlfn.IFS(ISNUMBER(SEARCH($BL$3,BF199)),$BM$3,ISNUMBER(SEARCH($BL$4,BF199)),$BM$4,ISNUMBER(SEARCH($BL$5,BF199)),$BM$5,ISNUMBER(SEARCH($BL$6,BF199)),$BM$6,ISNUMBER(SEARCH($BL$7,BF199)),$BM$7,ISNUMBER(SEARCH($BL$8,BF199)),$BM$8)</f>
        <v>6</v>
      </c>
      <c r="BF199" s="63" t="s">
        <v>391</v>
      </c>
      <c r="BG199" s="63">
        <v>6.1805656000000004</v>
      </c>
      <c r="BH199" s="63">
        <v>1</v>
      </c>
      <c r="BI199" s="63">
        <v>0</v>
      </c>
    </row>
    <row r="200" spans="2:61" x14ac:dyDescent="0.25">
      <c r="B200" s="26"/>
      <c r="C200" s="3">
        <f t="shared" si="12"/>
        <v>181</v>
      </c>
      <c r="D200" s="2">
        <f t="shared" si="13"/>
        <v>10</v>
      </c>
      <c r="E200" s="2">
        <f t="shared" si="14"/>
        <v>1</v>
      </c>
      <c r="F200" s="2"/>
      <c r="BE200" s="33">
        <f>_xlfn.IFS(ISNUMBER(SEARCH($BL$3,BF200)),$BM$3,ISNUMBER(SEARCH($BL$4,BF200)),$BM$4,ISNUMBER(SEARCH($BL$5,BF200)),$BM$5,ISNUMBER(SEARCH($BL$6,BF200)),$BM$6,ISNUMBER(SEARCH($BL$7,BF200)),$BM$7,ISNUMBER(SEARCH($BL$8,BF200)),$BM$8)</f>
        <v>6</v>
      </c>
      <c r="BF200" s="63" t="s">
        <v>124</v>
      </c>
      <c r="BG200" s="63">
        <v>6.5634113999999997</v>
      </c>
      <c r="BH200" s="63">
        <v>1</v>
      </c>
      <c r="BI200" s="63">
        <v>0</v>
      </c>
    </row>
    <row r="201" spans="2:61" x14ac:dyDescent="0.25">
      <c r="B201" s="26"/>
      <c r="C201" s="3">
        <f t="shared" si="12"/>
        <v>182</v>
      </c>
      <c r="D201" s="2">
        <f t="shared" si="13"/>
        <v>10</v>
      </c>
      <c r="E201" s="2">
        <f t="shared" si="14"/>
        <v>2</v>
      </c>
      <c r="F201" s="2"/>
      <c r="BE201" s="33">
        <f>_xlfn.IFS(ISNUMBER(SEARCH($BL$3,BF201)),$BM$3,ISNUMBER(SEARCH($BL$4,BF201)),$BM$4,ISNUMBER(SEARCH($BL$5,BF201)),$BM$5,ISNUMBER(SEARCH($BL$6,BF201)),$BM$6,ISNUMBER(SEARCH($BL$7,BF201)),$BM$7,ISNUMBER(SEARCH($BL$8,BF201)),$BM$8)</f>
        <v>6</v>
      </c>
      <c r="BF201" s="63" t="s">
        <v>397</v>
      </c>
      <c r="BG201" s="63">
        <v>7.2256169999999997</v>
      </c>
      <c r="BH201" s="63">
        <v>1</v>
      </c>
      <c r="BI201" s="63">
        <v>0</v>
      </c>
    </row>
    <row r="202" spans="2:61" x14ac:dyDescent="0.25">
      <c r="B202" s="26"/>
      <c r="C202" s="3">
        <f t="shared" si="12"/>
        <v>183</v>
      </c>
      <c r="D202" s="2">
        <f t="shared" si="13"/>
        <v>10</v>
      </c>
      <c r="E202" s="2">
        <f t="shared" si="14"/>
        <v>3</v>
      </c>
      <c r="F202" s="2"/>
      <c r="BE202" s="33">
        <f>_xlfn.IFS(ISNUMBER(SEARCH($BL$3,BF202)),$BM$3,ISNUMBER(SEARCH($BL$4,BF202)),$BM$4,ISNUMBER(SEARCH($BL$5,BF202)),$BM$5,ISNUMBER(SEARCH($BL$6,BF202)),$BM$6,ISNUMBER(SEARCH($BL$7,BF202)),$BM$7,ISNUMBER(SEARCH($BL$8,BF202)),$BM$8)</f>
        <v>6</v>
      </c>
      <c r="BF202" s="63" t="s">
        <v>399</v>
      </c>
      <c r="BG202" s="63">
        <v>8.8277861000000009</v>
      </c>
      <c r="BH202" s="63">
        <v>1</v>
      </c>
      <c r="BI202" s="63">
        <v>0</v>
      </c>
    </row>
    <row r="203" spans="2:61" x14ac:dyDescent="0.25">
      <c r="B203" s="26"/>
      <c r="C203" s="3">
        <f t="shared" si="12"/>
        <v>184</v>
      </c>
      <c r="D203" s="2">
        <f t="shared" si="13"/>
        <v>10</v>
      </c>
      <c r="E203" s="2">
        <f t="shared" si="14"/>
        <v>4</v>
      </c>
      <c r="F203" s="2"/>
      <c r="BE203" s="33">
        <f>_xlfn.IFS(ISNUMBER(SEARCH($BL$3,BF203)),$BM$3,ISNUMBER(SEARCH($BL$4,BF203)),$BM$4,ISNUMBER(SEARCH($BL$5,BF203)),$BM$5,ISNUMBER(SEARCH($BL$6,BF203)),$BM$6,ISNUMBER(SEARCH($BL$7,BF203)),$BM$7,ISNUMBER(SEARCH($BL$8,BF203)),$BM$8)</f>
        <v>6</v>
      </c>
      <c r="BF203" s="63" t="s">
        <v>357</v>
      </c>
      <c r="BG203" s="63">
        <v>15.818865000000001</v>
      </c>
      <c r="BH203" s="63">
        <v>1</v>
      </c>
      <c r="BI203" s="63">
        <v>0</v>
      </c>
    </row>
    <row r="204" spans="2:61" x14ac:dyDescent="0.25">
      <c r="B204" s="26"/>
      <c r="C204" s="3">
        <f t="shared" si="12"/>
        <v>185</v>
      </c>
      <c r="D204" s="2">
        <f t="shared" si="13"/>
        <v>10</v>
      </c>
      <c r="E204" s="2">
        <f t="shared" si="14"/>
        <v>5</v>
      </c>
      <c r="F204" s="2"/>
      <c r="BE204" s="33">
        <f>_xlfn.IFS(ISNUMBER(SEARCH($BL$3,BF204)),$BM$3,ISNUMBER(SEARCH($BL$4,BF204)),$BM$4,ISNUMBER(SEARCH($BL$5,BF204)),$BM$5,ISNUMBER(SEARCH($BL$6,BF204)),$BM$6,ISNUMBER(SEARCH($BL$7,BF204)),$BM$7,ISNUMBER(SEARCH($BL$8,BF204)),$BM$8)</f>
        <v>6</v>
      </c>
      <c r="BF204" s="63" t="s">
        <v>72</v>
      </c>
      <c r="BG204" s="63">
        <v>12.050081</v>
      </c>
      <c r="BH204" s="63">
        <v>1</v>
      </c>
      <c r="BI204" s="63">
        <v>0</v>
      </c>
    </row>
    <row r="205" spans="2:61" x14ac:dyDescent="0.25">
      <c r="B205" s="26"/>
      <c r="C205" s="3">
        <f t="shared" si="12"/>
        <v>186</v>
      </c>
      <c r="D205" s="2">
        <f t="shared" si="13"/>
        <v>10</v>
      </c>
      <c r="E205" s="2">
        <f t="shared" si="14"/>
        <v>6</v>
      </c>
      <c r="F205" s="2"/>
      <c r="BE205" s="33">
        <f>_xlfn.IFS(ISNUMBER(SEARCH($BL$3,BF205)),$BM$3,ISNUMBER(SEARCH($BL$4,BF205)),$BM$4,ISNUMBER(SEARCH($BL$5,BF205)),$BM$5,ISNUMBER(SEARCH($BL$6,BF205)),$BM$6,ISNUMBER(SEARCH($BL$7,BF205)),$BM$7,ISNUMBER(SEARCH($BL$8,BF205)),$BM$8)</f>
        <v>6</v>
      </c>
      <c r="BF205" s="63" t="s">
        <v>400</v>
      </c>
      <c r="BG205" s="63">
        <v>10.868084</v>
      </c>
      <c r="BH205" s="63">
        <v>1</v>
      </c>
      <c r="BI205" s="63">
        <v>0</v>
      </c>
    </row>
    <row r="206" spans="2:61" x14ac:dyDescent="0.25">
      <c r="B206" s="26"/>
      <c r="C206" s="3">
        <f t="shared" si="12"/>
        <v>187</v>
      </c>
      <c r="D206" s="2">
        <f t="shared" si="13"/>
        <v>10</v>
      </c>
      <c r="E206" s="2">
        <f t="shared" si="14"/>
        <v>7</v>
      </c>
      <c r="F206" s="2"/>
      <c r="BE206" s="33">
        <f>_xlfn.IFS(ISNUMBER(SEARCH($BL$3,BF206)),$BM$3,ISNUMBER(SEARCH($BL$4,BF206)),$BM$4,ISNUMBER(SEARCH($BL$5,BF206)),$BM$5,ISNUMBER(SEARCH($BL$6,BF206)),$BM$6,ISNUMBER(SEARCH($BL$7,BF206)),$BM$7,ISNUMBER(SEARCH($BL$8,BF206)),$BM$8)</f>
        <v>6</v>
      </c>
      <c r="BF206" s="63" t="s">
        <v>404</v>
      </c>
      <c r="BG206" s="63">
        <v>11.358180000000001</v>
      </c>
      <c r="BH206" s="63">
        <v>1</v>
      </c>
      <c r="BI206" s="63">
        <v>0</v>
      </c>
    </row>
    <row r="207" spans="2:61" x14ac:dyDescent="0.25">
      <c r="B207" s="26"/>
      <c r="C207" s="3">
        <f t="shared" si="12"/>
        <v>188</v>
      </c>
      <c r="D207" s="2">
        <f t="shared" si="13"/>
        <v>10</v>
      </c>
      <c r="E207" s="2">
        <f t="shared" si="14"/>
        <v>8</v>
      </c>
      <c r="F207" s="2"/>
      <c r="BE207" s="33">
        <f>_xlfn.IFS(ISNUMBER(SEARCH($BL$3,BF207)),$BM$3,ISNUMBER(SEARCH($BL$4,BF207)),$BM$4,ISNUMBER(SEARCH($BL$5,BF207)),$BM$5,ISNUMBER(SEARCH($BL$6,BF207)),$BM$6,ISNUMBER(SEARCH($BL$7,BF207)),$BM$7,ISNUMBER(SEARCH($BL$8,BF207)),$BM$8)</f>
        <v>6</v>
      </c>
      <c r="BF207" s="63" t="s">
        <v>405</v>
      </c>
      <c r="BG207" s="63">
        <v>12.260156</v>
      </c>
      <c r="BH207" s="63">
        <v>1</v>
      </c>
      <c r="BI207" s="63">
        <v>0</v>
      </c>
    </row>
    <row r="208" spans="2:61" x14ac:dyDescent="0.25">
      <c r="B208" s="26"/>
      <c r="C208" s="3">
        <f t="shared" si="12"/>
        <v>189</v>
      </c>
      <c r="D208" s="2">
        <f t="shared" si="13"/>
        <v>10</v>
      </c>
      <c r="E208" s="2">
        <f t="shared" si="14"/>
        <v>9</v>
      </c>
      <c r="F208" s="2"/>
      <c r="BE208" s="33">
        <f>_xlfn.IFS(ISNUMBER(SEARCH($BL$3,BF208)),$BM$3,ISNUMBER(SEARCH($BL$4,BF208)),$BM$4,ISNUMBER(SEARCH($BL$5,BF208)),$BM$5,ISNUMBER(SEARCH($BL$6,BF208)),$BM$6,ISNUMBER(SEARCH($BL$7,BF208)),$BM$7,ISNUMBER(SEARCH($BL$8,BF208)),$BM$8)</f>
        <v>6</v>
      </c>
      <c r="BF208" s="63" t="s">
        <v>406</v>
      </c>
      <c r="BG208" s="63">
        <v>9.1764849999999996</v>
      </c>
      <c r="BH208" s="63">
        <v>1</v>
      </c>
      <c r="BI208" s="63">
        <v>0</v>
      </c>
    </row>
    <row r="209" spans="2:61" x14ac:dyDescent="0.25">
      <c r="B209" s="26"/>
      <c r="C209" s="3">
        <f t="shared" si="12"/>
        <v>190</v>
      </c>
      <c r="D209" s="2">
        <f t="shared" si="13"/>
        <v>10</v>
      </c>
      <c r="E209" s="2">
        <f t="shared" si="14"/>
        <v>10</v>
      </c>
      <c r="F209" s="2"/>
      <c r="BE209" s="33">
        <f>_xlfn.IFS(ISNUMBER(SEARCH($BL$3,BF209)),$BM$3,ISNUMBER(SEARCH($BL$4,BF209)),$BM$4,ISNUMBER(SEARCH($BL$5,BF209)),$BM$5,ISNUMBER(SEARCH($BL$6,BF209)),$BM$6,ISNUMBER(SEARCH($BL$7,BF209)),$BM$7,ISNUMBER(SEARCH($BL$8,BF209)),$BM$8)</f>
        <v>6</v>
      </c>
      <c r="BF209" s="63" t="s">
        <v>409</v>
      </c>
      <c r="BG209" s="63">
        <v>7.9416868999999997</v>
      </c>
      <c r="BH209" s="63">
        <v>1</v>
      </c>
      <c r="BI209" s="63">
        <v>0</v>
      </c>
    </row>
    <row r="210" spans="2:61" x14ac:dyDescent="0.25">
      <c r="B210" s="26"/>
      <c r="C210" s="3">
        <f t="shared" si="12"/>
        <v>191</v>
      </c>
      <c r="D210" s="2">
        <f t="shared" si="13"/>
        <v>10</v>
      </c>
      <c r="E210" s="2">
        <f t="shared" si="14"/>
        <v>11</v>
      </c>
      <c r="F210" s="2"/>
      <c r="BE210" s="33">
        <f>_xlfn.IFS(ISNUMBER(SEARCH($BL$3,BF210)),$BM$3,ISNUMBER(SEARCH($BL$4,BF210)),$BM$4,ISNUMBER(SEARCH($BL$5,BF210)),$BM$5,ISNUMBER(SEARCH($BL$6,BF210)),$BM$6,ISNUMBER(SEARCH($BL$7,BF210)),$BM$7,ISNUMBER(SEARCH($BL$8,BF210)),$BM$8)</f>
        <v>6</v>
      </c>
      <c r="BF210" s="63" t="s">
        <v>411</v>
      </c>
      <c r="BG210" s="63">
        <v>7.3829387000000004</v>
      </c>
      <c r="BH210" s="63">
        <v>1</v>
      </c>
      <c r="BI210" s="63">
        <v>0</v>
      </c>
    </row>
    <row r="211" spans="2:61" x14ac:dyDescent="0.25">
      <c r="B211" s="26"/>
      <c r="C211" s="3">
        <f t="shared" si="12"/>
        <v>192</v>
      </c>
      <c r="D211" s="2">
        <f t="shared" si="13"/>
        <v>10</v>
      </c>
      <c r="E211" s="2">
        <f t="shared" si="14"/>
        <v>12</v>
      </c>
      <c r="F211" s="2"/>
      <c r="BE211" s="33">
        <f>_xlfn.IFS(ISNUMBER(SEARCH($BL$3,BF211)),$BM$3,ISNUMBER(SEARCH($BL$4,BF211)),$BM$4,ISNUMBER(SEARCH($BL$5,BF211)),$BM$5,ISNUMBER(SEARCH($BL$6,BF211)),$BM$6,ISNUMBER(SEARCH($BL$7,BF211)),$BM$7,ISNUMBER(SEARCH($BL$8,BF211)),$BM$8)</f>
        <v>6</v>
      </c>
      <c r="BF211" s="63" t="s">
        <v>88</v>
      </c>
      <c r="BG211" s="63">
        <v>7.1159774000000002</v>
      </c>
      <c r="BH211" s="63">
        <v>1</v>
      </c>
      <c r="BI211" s="63">
        <v>0</v>
      </c>
    </row>
    <row r="212" spans="2:61" x14ac:dyDescent="0.25">
      <c r="B212" s="26"/>
      <c r="C212" s="3">
        <f t="shared" ref="C212:C275" si="15">IF(ROW()-B$19&lt;=$C$19,ROW()-B$19,"")</f>
        <v>193</v>
      </c>
      <c r="D212" s="2">
        <f t="shared" si="13"/>
        <v>10</v>
      </c>
      <c r="E212" s="2">
        <f t="shared" si="14"/>
        <v>13</v>
      </c>
      <c r="F212" s="2"/>
      <c r="BE212" s="33">
        <f>_xlfn.IFS(ISNUMBER(SEARCH($BL$3,BF212)),$BM$3,ISNUMBER(SEARCH($BL$4,BF212)),$BM$4,ISNUMBER(SEARCH($BL$5,BF212)),$BM$5,ISNUMBER(SEARCH($BL$6,BF212)),$BM$6,ISNUMBER(SEARCH($BL$7,BF212)),$BM$7,ISNUMBER(SEARCH($BL$8,BF212)),$BM$8)</f>
        <v>6</v>
      </c>
      <c r="BF212" s="63" t="s">
        <v>62</v>
      </c>
      <c r="BG212" s="63">
        <v>7.0050144999999997</v>
      </c>
      <c r="BH212" s="63">
        <v>1</v>
      </c>
      <c r="BI212" s="63">
        <v>0</v>
      </c>
    </row>
    <row r="213" spans="2:61" x14ac:dyDescent="0.25">
      <c r="B213" s="26"/>
      <c r="C213" s="3">
        <f t="shared" si="15"/>
        <v>194</v>
      </c>
      <c r="D213" s="2">
        <f t="shared" ref="D213:D276" si="16">IF(ISNUMBER(C213),INT(C212/$C$18)+1,"")</f>
        <v>10</v>
      </c>
      <c r="E213" s="2">
        <f t="shared" ref="E213:E276" si="17">IF(ISNUMBER(C213),IF(D212&lt;&gt;D213,1,E212+1),"")</f>
        <v>14</v>
      </c>
      <c r="F213" s="2"/>
      <c r="BE213" s="33">
        <f>_xlfn.IFS(ISNUMBER(SEARCH($BL$3,BF213)),$BM$3,ISNUMBER(SEARCH($BL$4,BF213)),$BM$4,ISNUMBER(SEARCH($BL$5,BF213)),$BM$5,ISNUMBER(SEARCH($BL$6,BF213)),$BM$6,ISNUMBER(SEARCH($BL$7,BF213)),$BM$7,ISNUMBER(SEARCH($BL$8,BF213)),$BM$8)</f>
        <v>6</v>
      </c>
      <c r="BF213" s="63" t="s">
        <v>159</v>
      </c>
      <c r="BG213" s="63">
        <v>6.9827909999999997</v>
      </c>
      <c r="BH213" s="63">
        <v>1</v>
      </c>
      <c r="BI213" s="63">
        <v>0</v>
      </c>
    </row>
    <row r="214" spans="2:61" x14ac:dyDescent="0.25">
      <c r="B214" s="26"/>
      <c r="C214" s="3">
        <f t="shared" si="15"/>
        <v>195</v>
      </c>
      <c r="D214" s="2">
        <f t="shared" si="16"/>
        <v>10</v>
      </c>
      <c r="E214" s="2">
        <f t="shared" si="17"/>
        <v>15</v>
      </c>
      <c r="F214" s="2"/>
      <c r="BE214" s="33">
        <f>_xlfn.IFS(ISNUMBER(SEARCH($BL$3,BF214)),$BM$3,ISNUMBER(SEARCH($BL$4,BF214)),$BM$4,ISNUMBER(SEARCH($BL$5,BF214)),$BM$5,ISNUMBER(SEARCH($BL$6,BF214)),$BM$6,ISNUMBER(SEARCH($BL$7,BF214)),$BM$7,ISNUMBER(SEARCH($BL$8,BF214)),$BM$8)</f>
        <v>6</v>
      </c>
      <c r="BF214" s="63" t="s">
        <v>259</v>
      </c>
      <c r="BG214" s="63">
        <v>6.0423952999999999</v>
      </c>
      <c r="BH214" s="63">
        <v>1</v>
      </c>
      <c r="BI214" s="63">
        <v>0</v>
      </c>
    </row>
    <row r="215" spans="2:61" x14ac:dyDescent="0.25">
      <c r="B215" s="26"/>
      <c r="C215" s="3">
        <f t="shared" si="15"/>
        <v>196</v>
      </c>
      <c r="D215" s="2">
        <f t="shared" si="16"/>
        <v>10</v>
      </c>
      <c r="E215" s="2">
        <f t="shared" si="17"/>
        <v>16</v>
      </c>
      <c r="F215" s="2"/>
      <c r="BE215" s="33">
        <f>_xlfn.IFS(ISNUMBER(SEARCH($BL$3,BF215)),$BM$3,ISNUMBER(SEARCH($BL$4,BF215)),$BM$4,ISNUMBER(SEARCH($BL$5,BF215)),$BM$5,ISNUMBER(SEARCH($BL$6,BF215)),$BM$6,ISNUMBER(SEARCH($BL$7,BF215)),$BM$7,ISNUMBER(SEARCH($BL$8,BF215)),$BM$8)</f>
        <v>6</v>
      </c>
      <c r="BF215" s="63" t="s">
        <v>413</v>
      </c>
      <c r="BG215" s="63">
        <v>6.2987747000000001</v>
      </c>
      <c r="BH215" s="63">
        <v>1</v>
      </c>
      <c r="BI215" s="63">
        <v>0</v>
      </c>
    </row>
    <row r="216" spans="2:61" x14ac:dyDescent="0.25">
      <c r="B216" s="26"/>
      <c r="C216" s="3">
        <f t="shared" si="15"/>
        <v>197</v>
      </c>
      <c r="D216" s="2">
        <f t="shared" si="16"/>
        <v>10</v>
      </c>
      <c r="E216" s="2">
        <f t="shared" si="17"/>
        <v>17</v>
      </c>
      <c r="F216" s="2"/>
      <c r="BE216" s="33">
        <f>_xlfn.IFS(ISNUMBER(SEARCH($BL$3,BF216)),$BM$3,ISNUMBER(SEARCH($BL$4,BF216)),$BM$4,ISNUMBER(SEARCH($BL$5,BF216)),$BM$5,ISNUMBER(SEARCH($BL$6,BF216)),$BM$6,ISNUMBER(SEARCH($BL$7,BF216)),$BM$7,ISNUMBER(SEARCH($BL$8,BF216)),$BM$8)</f>
        <v>6</v>
      </c>
      <c r="BF216" s="63" t="s">
        <v>416</v>
      </c>
      <c r="BG216" s="63">
        <v>6.7205234000000003</v>
      </c>
      <c r="BH216" s="63">
        <v>1</v>
      </c>
      <c r="BI216" s="63">
        <v>0</v>
      </c>
    </row>
    <row r="217" spans="2:61" x14ac:dyDescent="0.25">
      <c r="B217" s="26"/>
      <c r="C217" s="3">
        <f t="shared" si="15"/>
        <v>198</v>
      </c>
      <c r="D217" s="2">
        <f t="shared" si="16"/>
        <v>10</v>
      </c>
      <c r="E217" s="2">
        <f t="shared" si="17"/>
        <v>18</v>
      </c>
      <c r="F217" s="2"/>
      <c r="BE217" s="33">
        <f>_xlfn.IFS(ISNUMBER(SEARCH($BL$3,BF217)),$BM$3,ISNUMBER(SEARCH($BL$4,BF217)),$BM$4,ISNUMBER(SEARCH($BL$5,BF217)),$BM$5,ISNUMBER(SEARCH($BL$6,BF217)),$BM$6,ISNUMBER(SEARCH($BL$7,BF217)),$BM$7,ISNUMBER(SEARCH($BL$8,BF217)),$BM$8)</f>
        <v>6</v>
      </c>
      <c r="BF217" s="63" t="s">
        <v>106</v>
      </c>
      <c r="BG217" s="63">
        <v>6.4351634999999998</v>
      </c>
      <c r="BH217" s="63">
        <v>1</v>
      </c>
      <c r="BI217" s="63">
        <v>0</v>
      </c>
    </row>
    <row r="218" spans="2:61" x14ac:dyDescent="0.25">
      <c r="B218" s="26"/>
      <c r="C218" s="3">
        <f t="shared" si="15"/>
        <v>199</v>
      </c>
      <c r="D218" s="2">
        <f t="shared" si="16"/>
        <v>10</v>
      </c>
      <c r="E218" s="2">
        <f t="shared" si="17"/>
        <v>19</v>
      </c>
      <c r="F218" s="2"/>
      <c r="BE218" s="33">
        <f>_xlfn.IFS(ISNUMBER(SEARCH($BL$3,BF218)),$BM$3,ISNUMBER(SEARCH($BL$4,BF218)),$BM$4,ISNUMBER(SEARCH($BL$5,BF218)),$BM$5,ISNUMBER(SEARCH($BL$6,BF218)),$BM$6,ISNUMBER(SEARCH($BL$7,BF218)),$BM$7,ISNUMBER(SEARCH($BL$8,BF218)),$BM$8)</f>
        <v>6</v>
      </c>
      <c r="BF218" s="63" t="s">
        <v>418</v>
      </c>
      <c r="BG218" s="63">
        <v>6.2093208000000004</v>
      </c>
      <c r="BH218" s="63">
        <v>1</v>
      </c>
      <c r="BI218" s="63">
        <v>0</v>
      </c>
    </row>
    <row r="219" spans="2:61" x14ac:dyDescent="0.25">
      <c r="B219" s="26"/>
      <c r="C219" s="3">
        <f t="shared" si="15"/>
        <v>200</v>
      </c>
      <c r="D219" s="2">
        <f t="shared" si="16"/>
        <v>10</v>
      </c>
      <c r="E219" s="2">
        <f t="shared" si="17"/>
        <v>20</v>
      </c>
      <c r="F219" s="2"/>
      <c r="BE219" s="33">
        <f>_xlfn.IFS(ISNUMBER(SEARCH($BL$3,BF219)),$BM$3,ISNUMBER(SEARCH($BL$4,BF219)),$BM$4,ISNUMBER(SEARCH($BL$5,BF219)),$BM$5,ISNUMBER(SEARCH($BL$6,BF219)),$BM$6,ISNUMBER(SEARCH($BL$7,BF219)),$BM$7,ISNUMBER(SEARCH($BL$8,BF219)),$BM$8)</f>
        <v>6</v>
      </c>
      <c r="BF219" s="63" t="s">
        <v>423</v>
      </c>
      <c r="BG219" s="63">
        <v>6.1235622999999997</v>
      </c>
      <c r="BH219" s="63">
        <v>1</v>
      </c>
      <c r="BI219" s="63">
        <v>0</v>
      </c>
    </row>
    <row r="220" spans="2:61" x14ac:dyDescent="0.25">
      <c r="B220" s="26"/>
      <c r="C220" s="3">
        <f t="shared" si="15"/>
        <v>201</v>
      </c>
      <c r="D220" s="2">
        <f t="shared" si="16"/>
        <v>11</v>
      </c>
      <c r="E220" s="2">
        <f t="shared" si="17"/>
        <v>1</v>
      </c>
      <c r="F220" s="2"/>
      <c r="BE220" s="33">
        <f>_xlfn.IFS(ISNUMBER(SEARCH($BL$3,BF220)),$BM$3,ISNUMBER(SEARCH($BL$4,BF220)),$BM$4,ISNUMBER(SEARCH($BL$5,BF220)),$BM$5,ISNUMBER(SEARCH($BL$6,BF220)),$BM$6,ISNUMBER(SEARCH($BL$7,BF220)),$BM$7,ISNUMBER(SEARCH($BL$8,BF220)),$BM$8)</f>
        <v>6</v>
      </c>
      <c r="BF220" s="63" t="s">
        <v>428</v>
      </c>
      <c r="BG220" s="63">
        <v>6.5197161000000001</v>
      </c>
      <c r="BH220" s="63">
        <v>1</v>
      </c>
      <c r="BI220" s="63">
        <v>0</v>
      </c>
    </row>
    <row r="221" spans="2:61" x14ac:dyDescent="0.25">
      <c r="B221" s="26"/>
      <c r="C221" s="3">
        <f t="shared" si="15"/>
        <v>202</v>
      </c>
      <c r="D221" s="2">
        <f t="shared" si="16"/>
        <v>11</v>
      </c>
      <c r="E221" s="2">
        <f t="shared" si="17"/>
        <v>2</v>
      </c>
      <c r="F221" s="2"/>
      <c r="BE221" s="33">
        <f>_xlfn.IFS(ISNUMBER(SEARCH($BL$3,BF221)),$BM$3,ISNUMBER(SEARCH($BL$4,BF221)),$BM$4,ISNUMBER(SEARCH($BL$5,BF221)),$BM$5,ISNUMBER(SEARCH($BL$6,BF221)),$BM$6,ISNUMBER(SEARCH($BL$7,BF221)),$BM$7,ISNUMBER(SEARCH($BL$8,BF221)),$BM$8)</f>
        <v>6</v>
      </c>
      <c r="BF221" s="63" t="s">
        <v>148</v>
      </c>
      <c r="BG221" s="63">
        <v>7.2388798000000003</v>
      </c>
      <c r="BH221" s="63">
        <v>1</v>
      </c>
      <c r="BI221" s="63">
        <v>0</v>
      </c>
    </row>
    <row r="222" spans="2:61" x14ac:dyDescent="0.25">
      <c r="B222" s="26"/>
      <c r="C222" s="3">
        <f t="shared" si="15"/>
        <v>203</v>
      </c>
      <c r="D222" s="2">
        <f t="shared" si="16"/>
        <v>11</v>
      </c>
      <c r="E222" s="2">
        <f t="shared" si="17"/>
        <v>3</v>
      </c>
      <c r="F222" s="2"/>
      <c r="BE222" s="33">
        <f>_xlfn.IFS(ISNUMBER(SEARCH($BL$3,BF222)),$BM$3,ISNUMBER(SEARCH($BL$4,BF222)),$BM$4,ISNUMBER(SEARCH($BL$5,BF222)),$BM$5,ISNUMBER(SEARCH($BL$6,BF222)),$BM$6,ISNUMBER(SEARCH($BL$7,BF222)),$BM$7,ISNUMBER(SEARCH($BL$8,BF222)),$BM$8)</f>
        <v>6</v>
      </c>
      <c r="BF222" s="63" t="s">
        <v>246</v>
      </c>
      <c r="BG222" s="63">
        <v>8.5927740000000004</v>
      </c>
      <c r="BH222" s="63">
        <v>1</v>
      </c>
      <c r="BI222" s="63">
        <v>0</v>
      </c>
    </row>
    <row r="223" spans="2:61" x14ac:dyDescent="0.25">
      <c r="B223" s="26"/>
      <c r="C223" s="3">
        <f t="shared" si="15"/>
        <v>204</v>
      </c>
      <c r="D223" s="2">
        <f t="shared" si="16"/>
        <v>11</v>
      </c>
      <c r="E223" s="2">
        <f t="shared" si="17"/>
        <v>4</v>
      </c>
      <c r="F223" s="2"/>
      <c r="BE223" s="33">
        <f>_xlfn.IFS(ISNUMBER(SEARCH($BL$3,BF223)),$BM$3,ISNUMBER(SEARCH($BL$4,BF223)),$BM$4,ISNUMBER(SEARCH($BL$5,BF223)),$BM$5,ISNUMBER(SEARCH($BL$6,BF223)),$BM$6,ISNUMBER(SEARCH($BL$7,BF223)),$BM$7,ISNUMBER(SEARCH($BL$8,BF223)),$BM$8)</f>
        <v>6</v>
      </c>
      <c r="BF223" s="63" t="s">
        <v>431</v>
      </c>
      <c r="BG223" s="63">
        <v>10.677082</v>
      </c>
      <c r="BH223" s="63">
        <v>1</v>
      </c>
      <c r="BI223" s="63">
        <v>0</v>
      </c>
    </row>
    <row r="224" spans="2:61" x14ac:dyDescent="0.25">
      <c r="B224" s="26"/>
      <c r="C224" s="3">
        <f t="shared" si="15"/>
        <v>205</v>
      </c>
      <c r="D224" s="2">
        <f t="shared" si="16"/>
        <v>11</v>
      </c>
      <c r="E224" s="2">
        <f t="shared" si="17"/>
        <v>5</v>
      </c>
      <c r="F224" s="2"/>
      <c r="BE224" s="33">
        <f>_xlfn.IFS(ISNUMBER(SEARCH($BL$3,BF224)),$BM$3,ISNUMBER(SEARCH($BL$4,BF224)),$BM$4,ISNUMBER(SEARCH($BL$5,BF224)),$BM$5,ISNUMBER(SEARCH($BL$6,BF224)),$BM$6,ISNUMBER(SEARCH($BL$7,BF224)),$BM$7,ISNUMBER(SEARCH($BL$8,BF224)),$BM$8)</f>
        <v>6</v>
      </c>
      <c r="BF224" s="63" t="s">
        <v>432</v>
      </c>
      <c r="BG224" s="63">
        <v>8.0607856000000009</v>
      </c>
      <c r="BH224" s="63">
        <v>1</v>
      </c>
      <c r="BI224" s="63">
        <v>0</v>
      </c>
    </row>
    <row r="225" spans="2:61" x14ac:dyDescent="0.25">
      <c r="B225" s="26"/>
      <c r="C225" s="3">
        <f t="shared" si="15"/>
        <v>206</v>
      </c>
      <c r="D225" s="2">
        <f t="shared" si="16"/>
        <v>11</v>
      </c>
      <c r="E225" s="2">
        <f t="shared" si="17"/>
        <v>6</v>
      </c>
      <c r="F225" s="2"/>
      <c r="BE225" s="33">
        <f>_xlfn.IFS(ISNUMBER(SEARCH($BL$3,BF225)),$BM$3,ISNUMBER(SEARCH($BL$4,BF225)),$BM$4,ISNUMBER(SEARCH($BL$5,BF225)),$BM$5,ISNUMBER(SEARCH($BL$6,BF225)),$BM$6,ISNUMBER(SEARCH($BL$7,BF225)),$BM$7,ISNUMBER(SEARCH($BL$8,BF225)),$BM$8)</f>
        <v>6</v>
      </c>
      <c r="BF225" s="63" t="s">
        <v>165</v>
      </c>
      <c r="BG225" s="63">
        <v>9.0023263</v>
      </c>
      <c r="BH225" s="63">
        <v>1</v>
      </c>
      <c r="BI225" s="63">
        <v>0</v>
      </c>
    </row>
    <row r="226" spans="2:61" x14ac:dyDescent="0.25">
      <c r="B226" s="26"/>
      <c r="C226" s="3">
        <f t="shared" si="15"/>
        <v>207</v>
      </c>
      <c r="D226" s="2">
        <f t="shared" si="16"/>
        <v>11</v>
      </c>
      <c r="E226" s="2">
        <f t="shared" si="17"/>
        <v>7</v>
      </c>
      <c r="F226" s="2"/>
      <c r="BE226" s="33">
        <f>_xlfn.IFS(ISNUMBER(SEARCH($BL$3,BF226)),$BM$3,ISNUMBER(SEARCH($BL$4,BF226)),$BM$4,ISNUMBER(SEARCH($BL$5,BF226)),$BM$5,ISNUMBER(SEARCH($BL$6,BF226)),$BM$6,ISNUMBER(SEARCH($BL$7,BF226)),$BM$7,ISNUMBER(SEARCH($BL$8,BF226)),$BM$8)</f>
        <v>6</v>
      </c>
      <c r="BF226" s="63" t="s">
        <v>435</v>
      </c>
      <c r="BG226" s="63">
        <v>7.5160472</v>
      </c>
      <c r="BH226" s="63">
        <v>1</v>
      </c>
      <c r="BI226" s="63">
        <v>0</v>
      </c>
    </row>
    <row r="227" spans="2:61" x14ac:dyDescent="0.25">
      <c r="B227" s="26"/>
      <c r="C227" s="3">
        <f t="shared" si="15"/>
        <v>208</v>
      </c>
      <c r="D227" s="2">
        <f t="shared" si="16"/>
        <v>11</v>
      </c>
      <c r="E227" s="2">
        <f t="shared" si="17"/>
        <v>8</v>
      </c>
      <c r="F227" s="2"/>
      <c r="BE227" s="33">
        <f>_xlfn.IFS(ISNUMBER(SEARCH($BL$3,BF227)),$BM$3,ISNUMBER(SEARCH($BL$4,BF227)),$BM$4,ISNUMBER(SEARCH($BL$5,BF227)),$BM$5,ISNUMBER(SEARCH($BL$6,BF227)),$BM$6,ISNUMBER(SEARCH($BL$7,BF227)),$BM$7,ISNUMBER(SEARCH($BL$8,BF227)),$BM$8)</f>
        <v>6</v>
      </c>
      <c r="BF227" s="63" t="s">
        <v>438</v>
      </c>
      <c r="BG227" s="63">
        <v>7.0655004999999997</v>
      </c>
      <c r="BH227" s="63">
        <v>1</v>
      </c>
      <c r="BI227" s="63">
        <v>0</v>
      </c>
    </row>
    <row r="228" spans="2:61" x14ac:dyDescent="0.25">
      <c r="B228" s="26"/>
      <c r="C228" s="3">
        <f t="shared" si="15"/>
        <v>209</v>
      </c>
      <c r="D228" s="2">
        <f t="shared" si="16"/>
        <v>11</v>
      </c>
      <c r="E228" s="2">
        <f t="shared" si="17"/>
        <v>9</v>
      </c>
      <c r="F228" s="2"/>
      <c r="BE228" s="33">
        <f>_xlfn.IFS(ISNUMBER(SEARCH($BL$3,BF228)),$BM$3,ISNUMBER(SEARCH($BL$4,BF228)),$BM$4,ISNUMBER(SEARCH($BL$5,BF228)),$BM$5,ISNUMBER(SEARCH($BL$6,BF228)),$BM$6,ISNUMBER(SEARCH($BL$7,BF228)),$BM$7,ISNUMBER(SEARCH($BL$8,BF228)),$BM$8)</f>
        <v>6</v>
      </c>
      <c r="BF228" s="63" t="s">
        <v>440</v>
      </c>
      <c r="BG228" s="63">
        <v>6.9301181999999999</v>
      </c>
      <c r="BH228" s="63">
        <v>1</v>
      </c>
      <c r="BI228" s="63">
        <v>0</v>
      </c>
    </row>
    <row r="229" spans="2:61" x14ac:dyDescent="0.25">
      <c r="B229" s="26"/>
      <c r="C229" s="3">
        <f t="shared" si="15"/>
        <v>210</v>
      </c>
      <c r="D229" s="2">
        <f t="shared" si="16"/>
        <v>11</v>
      </c>
      <c r="E229" s="2">
        <f t="shared" si="17"/>
        <v>10</v>
      </c>
      <c r="F229" s="2"/>
      <c r="BE229" s="33">
        <f>_xlfn.IFS(ISNUMBER(SEARCH($BL$3,BF229)),$BM$3,ISNUMBER(SEARCH($BL$4,BF229)),$BM$4,ISNUMBER(SEARCH($BL$5,BF229)),$BM$5,ISNUMBER(SEARCH($BL$6,BF229)),$BM$6,ISNUMBER(SEARCH($BL$7,BF229)),$BM$7,ISNUMBER(SEARCH($BL$8,BF229)),$BM$8)</f>
        <v>6</v>
      </c>
      <c r="BF229" s="63" t="s">
        <v>441</v>
      </c>
      <c r="BG229" s="63">
        <v>6.7722796000000001</v>
      </c>
      <c r="BH229" s="63">
        <v>1</v>
      </c>
      <c r="BI229" s="63">
        <v>0</v>
      </c>
    </row>
    <row r="230" spans="2:61" x14ac:dyDescent="0.25">
      <c r="B230" s="26"/>
      <c r="C230" s="3">
        <f t="shared" si="15"/>
        <v>211</v>
      </c>
      <c r="D230" s="2">
        <f t="shared" si="16"/>
        <v>11</v>
      </c>
      <c r="E230" s="2">
        <f t="shared" si="17"/>
        <v>11</v>
      </c>
      <c r="F230" s="2"/>
      <c r="BE230" s="33">
        <f>_xlfn.IFS(ISNUMBER(SEARCH($BL$3,BF230)),$BM$3,ISNUMBER(SEARCH($BL$4,BF230)),$BM$4,ISNUMBER(SEARCH($BL$5,BF230)),$BM$5,ISNUMBER(SEARCH($BL$6,BF230)),$BM$6,ISNUMBER(SEARCH($BL$7,BF230)),$BM$7,ISNUMBER(SEARCH($BL$8,BF230)),$BM$8)</f>
        <v>6</v>
      </c>
      <c r="BF230" s="63" t="s">
        <v>442</v>
      </c>
      <c r="BG230" s="63">
        <v>6.5987783000000002</v>
      </c>
      <c r="BH230" s="63">
        <v>1</v>
      </c>
      <c r="BI230" s="63">
        <v>0</v>
      </c>
    </row>
    <row r="231" spans="2:61" x14ac:dyDescent="0.25">
      <c r="B231" s="26"/>
      <c r="C231" s="3">
        <f t="shared" si="15"/>
        <v>212</v>
      </c>
      <c r="D231" s="2">
        <f t="shared" si="16"/>
        <v>11</v>
      </c>
      <c r="E231" s="2">
        <f t="shared" si="17"/>
        <v>12</v>
      </c>
      <c r="F231" s="2"/>
      <c r="BE231" s="33">
        <f>_xlfn.IFS(ISNUMBER(SEARCH($BL$3,BF231)),$BM$3,ISNUMBER(SEARCH($BL$4,BF231)),$BM$4,ISNUMBER(SEARCH($BL$5,BF231)),$BM$5,ISNUMBER(SEARCH($BL$6,BF231)),$BM$6,ISNUMBER(SEARCH($BL$7,BF231)),$BM$7,ISNUMBER(SEARCH($BL$8,BF231)),$BM$8)</f>
        <v>6</v>
      </c>
      <c r="BF231" s="63" t="s">
        <v>443</v>
      </c>
      <c r="BG231" s="63">
        <v>5.3785489999999996</v>
      </c>
      <c r="BH231" s="63">
        <v>1</v>
      </c>
      <c r="BI231" s="63">
        <v>0</v>
      </c>
    </row>
    <row r="232" spans="2:61" x14ac:dyDescent="0.25">
      <c r="B232" s="26"/>
      <c r="C232" s="3">
        <f t="shared" si="15"/>
        <v>213</v>
      </c>
      <c r="D232" s="2">
        <f t="shared" si="16"/>
        <v>11</v>
      </c>
      <c r="E232" s="2">
        <f t="shared" si="17"/>
        <v>13</v>
      </c>
      <c r="F232" s="2"/>
      <c r="BE232" s="33">
        <f>_xlfn.IFS(ISNUMBER(SEARCH($BL$3,BF232)),$BM$3,ISNUMBER(SEARCH($BL$4,BF232)),$BM$4,ISNUMBER(SEARCH($BL$5,BF232)),$BM$5,ISNUMBER(SEARCH($BL$6,BF232)),$BM$6,ISNUMBER(SEARCH($BL$7,BF232)),$BM$7,ISNUMBER(SEARCH($BL$8,BF232)),$BM$8)</f>
        <v>6</v>
      </c>
      <c r="BF232" s="63" t="s">
        <v>444</v>
      </c>
      <c r="BG232" s="63">
        <v>5.7468349999999999</v>
      </c>
      <c r="BH232" s="63">
        <v>1</v>
      </c>
      <c r="BI232" s="63">
        <v>0</v>
      </c>
    </row>
    <row r="233" spans="2:61" x14ac:dyDescent="0.25">
      <c r="B233" s="26"/>
      <c r="C233" s="3">
        <f t="shared" si="15"/>
        <v>214</v>
      </c>
      <c r="D233" s="2">
        <f t="shared" si="16"/>
        <v>11</v>
      </c>
      <c r="E233" s="2">
        <f t="shared" si="17"/>
        <v>14</v>
      </c>
      <c r="F233" s="2"/>
      <c r="BE233" s="33">
        <f>_xlfn.IFS(ISNUMBER(SEARCH($BL$3,BF233)),$BM$3,ISNUMBER(SEARCH($BL$4,BF233)),$BM$4,ISNUMBER(SEARCH($BL$5,BF233)),$BM$5,ISNUMBER(SEARCH($BL$6,BF233)),$BM$6,ISNUMBER(SEARCH($BL$7,BF233)),$BM$7,ISNUMBER(SEARCH($BL$8,BF233)),$BM$8)</f>
        <v>6</v>
      </c>
      <c r="BF233" s="63" t="s">
        <v>445</v>
      </c>
      <c r="BG233" s="63">
        <v>6.8715206000000002</v>
      </c>
      <c r="BH233" s="63">
        <v>1</v>
      </c>
      <c r="BI233" s="63">
        <v>0</v>
      </c>
    </row>
    <row r="234" spans="2:61" x14ac:dyDescent="0.25">
      <c r="B234" s="26"/>
      <c r="C234" s="3">
        <f t="shared" si="15"/>
        <v>215</v>
      </c>
      <c r="D234" s="2">
        <f t="shared" si="16"/>
        <v>11</v>
      </c>
      <c r="E234" s="2">
        <f t="shared" si="17"/>
        <v>15</v>
      </c>
      <c r="F234" s="2"/>
      <c r="BE234" s="33">
        <f>_xlfn.IFS(ISNUMBER(SEARCH($BL$3,BF234)),$BM$3,ISNUMBER(SEARCH($BL$4,BF234)),$BM$4,ISNUMBER(SEARCH($BL$5,BF234)),$BM$5,ISNUMBER(SEARCH($BL$6,BF234)),$BM$6,ISNUMBER(SEARCH($BL$7,BF234)),$BM$7,ISNUMBER(SEARCH($BL$8,BF234)),$BM$8)</f>
        <v>6</v>
      </c>
      <c r="BF234" s="63" t="s">
        <v>446</v>
      </c>
      <c r="BG234" s="63">
        <v>6.2326126999999998</v>
      </c>
      <c r="BH234" s="63">
        <v>1</v>
      </c>
      <c r="BI234" s="63">
        <v>0</v>
      </c>
    </row>
    <row r="235" spans="2:61" x14ac:dyDescent="0.25">
      <c r="B235" s="26"/>
      <c r="C235" s="3">
        <f t="shared" si="15"/>
        <v>216</v>
      </c>
      <c r="D235" s="2">
        <f t="shared" si="16"/>
        <v>11</v>
      </c>
      <c r="E235" s="2">
        <f t="shared" si="17"/>
        <v>16</v>
      </c>
      <c r="F235" s="2"/>
      <c r="BE235" s="33">
        <f>_xlfn.IFS(ISNUMBER(SEARCH($BL$3,BF235)),$BM$3,ISNUMBER(SEARCH($BL$4,BF235)),$BM$4,ISNUMBER(SEARCH($BL$5,BF235)),$BM$5,ISNUMBER(SEARCH($BL$6,BF235)),$BM$6,ISNUMBER(SEARCH($BL$7,BF235)),$BM$7,ISNUMBER(SEARCH($BL$8,BF235)),$BM$8)</f>
        <v>6</v>
      </c>
      <c r="BF235" s="63" t="s">
        <v>450</v>
      </c>
      <c r="BG235" s="63">
        <v>6.1335610000000003</v>
      </c>
      <c r="BH235" s="63">
        <v>1</v>
      </c>
      <c r="BI235" s="63">
        <v>0</v>
      </c>
    </row>
    <row r="236" spans="2:61" x14ac:dyDescent="0.25">
      <c r="B236" s="26"/>
      <c r="C236" s="3">
        <f t="shared" si="15"/>
        <v>217</v>
      </c>
      <c r="D236" s="2">
        <f t="shared" si="16"/>
        <v>11</v>
      </c>
      <c r="E236" s="2">
        <f t="shared" si="17"/>
        <v>17</v>
      </c>
      <c r="F236" s="2"/>
      <c r="BE236" s="33">
        <f>_xlfn.IFS(ISNUMBER(SEARCH($BL$3,BF236)),$BM$3,ISNUMBER(SEARCH($BL$4,BF236)),$BM$4,ISNUMBER(SEARCH($BL$5,BF236)),$BM$5,ISNUMBER(SEARCH($BL$6,BF236)),$BM$6,ISNUMBER(SEARCH($BL$7,BF236)),$BM$7,ISNUMBER(SEARCH($BL$8,BF236)),$BM$8)</f>
        <v>6</v>
      </c>
      <c r="BF236" s="63" t="s">
        <v>451</v>
      </c>
      <c r="BG236" s="63">
        <v>6.0390335999999998</v>
      </c>
      <c r="BH236" s="63">
        <v>1</v>
      </c>
      <c r="BI236" s="63">
        <v>0</v>
      </c>
    </row>
    <row r="237" spans="2:61" x14ac:dyDescent="0.25">
      <c r="B237" s="26"/>
      <c r="C237" s="3">
        <f t="shared" si="15"/>
        <v>218</v>
      </c>
      <c r="D237" s="2">
        <f t="shared" si="16"/>
        <v>11</v>
      </c>
      <c r="E237" s="2">
        <f t="shared" si="17"/>
        <v>18</v>
      </c>
      <c r="F237" s="2"/>
      <c r="BE237" s="33">
        <f>_xlfn.IFS(ISNUMBER(SEARCH($BL$3,BF237)),$BM$3,ISNUMBER(SEARCH($BL$4,BF237)),$BM$4,ISNUMBER(SEARCH($BL$5,BF237)),$BM$5,ISNUMBER(SEARCH($BL$6,BF237)),$BM$6,ISNUMBER(SEARCH($BL$7,BF237)),$BM$7,ISNUMBER(SEARCH($BL$8,BF237)),$BM$8)</f>
        <v>6</v>
      </c>
      <c r="BF237" s="63" t="s">
        <v>178</v>
      </c>
      <c r="BG237" s="63">
        <v>6.2638616999999996</v>
      </c>
      <c r="BH237" s="63">
        <v>1</v>
      </c>
      <c r="BI237" s="63">
        <v>0</v>
      </c>
    </row>
    <row r="238" spans="2:61" x14ac:dyDescent="0.25">
      <c r="B238" s="26"/>
      <c r="C238" s="3">
        <f t="shared" si="15"/>
        <v>219</v>
      </c>
      <c r="D238" s="2">
        <f t="shared" si="16"/>
        <v>11</v>
      </c>
      <c r="E238" s="2">
        <f t="shared" si="17"/>
        <v>19</v>
      </c>
      <c r="F238" s="2"/>
      <c r="BE238" s="33">
        <f>_xlfn.IFS(ISNUMBER(SEARCH($BL$3,BF238)),$BM$3,ISNUMBER(SEARCH($BL$4,BF238)),$BM$4,ISNUMBER(SEARCH($BL$5,BF238)),$BM$5,ISNUMBER(SEARCH($BL$6,BF238)),$BM$6,ISNUMBER(SEARCH($BL$7,BF238)),$BM$7,ISNUMBER(SEARCH($BL$8,BF238)),$BM$8)</f>
        <v>6</v>
      </c>
      <c r="BF238" s="63" t="s">
        <v>454</v>
      </c>
      <c r="BG238" s="63">
        <v>6.7699537999999997</v>
      </c>
      <c r="BH238" s="63">
        <v>1</v>
      </c>
      <c r="BI238" s="63">
        <v>0</v>
      </c>
    </row>
    <row r="239" spans="2:61" x14ac:dyDescent="0.25">
      <c r="B239" s="26"/>
      <c r="C239" s="3">
        <f t="shared" si="15"/>
        <v>220</v>
      </c>
      <c r="D239" s="2">
        <f t="shared" si="16"/>
        <v>11</v>
      </c>
      <c r="E239" s="2">
        <f t="shared" si="17"/>
        <v>20</v>
      </c>
      <c r="F239" s="2"/>
      <c r="BE239" s="33">
        <f>_xlfn.IFS(ISNUMBER(SEARCH($BL$3,BF239)),$BM$3,ISNUMBER(SEARCH($BL$4,BF239)),$BM$4,ISNUMBER(SEARCH($BL$5,BF239)),$BM$5,ISNUMBER(SEARCH($BL$6,BF239)),$BM$6,ISNUMBER(SEARCH($BL$7,BF239)),$BM$7,ISNUMBER(SEARCH($BL$8,BF239)),$BM$8)</f>
        <v>6</v>
      </c>
      <c r="BF239" s="63" t="s">
        <v>455</v>
      </c>
      <c r="BG239" s="63">
        <v>8.6094767999999995</v>
      </c>
      <c r="BH239" s="63">
        <v>1</v>
      </c>
      <c r="BI239" s="63">
        <v>0</v>
      </c>
    </row>
    <row r="240" spans="2:61" x14ac:dyDescent="0.25">
      <c r="B240" s="26"/>
      <c r="C240" s="3">
        <f t="shared" si="15"/>
        <v>221</v>
      </c>
      <c r="D240" s="2">
        <f t="shared" si="16"/>
        <v>12</v>
      </c>
      <c r="E240" s="2">
        <f t="shared" si="17"/>
        <v>1</v>
      </c>
      <c r="F240" s="2"/>
      <c r="BE240" s="33">
        <f>_xlfn.IFS(ISNUMBER(SEARCH($BL$3,BF240)),$BM$3,ISNUMBER(SEARCH($BL$4,BF240)),$BM$4,ISNUMBER(SEARCH($BL$5,BF240)),$BM$5,ISNUMBER(SEARCH($BL$6,BF240)),$BM$6,ISNUMBER(SEARCH($BL$7,BF240)),$BM$7,ISNUMBER(SEARCH($BL$8,BF240)),$BM$8)</f>
        <v>6</v>
      </c>
      <c r="BF240" s="63" t="s">
        <v>100</v>
      </c>
      <c r="BG240" s="63">
        <v>8.0396101000000009</v>
      </c>
      <c r="BH240" s="63">
        <v>1</v>
      </c>
      <c r="BI240" s="63">
        <v>0</v>
      </c>
    </row>
    <row r="241" spans="2:61" x14ac:dyDescent="0.25">
      <c r="B241" s="26"/>
      <c r="C241" s="3">
        <f t="shared" si="15"/>
        <v>222</v>
      </c>
      <c r="D241" s="2">
        <f t="shared" si="16"/>
        <v>12</v>
      </c>
      <c r="E241" s="2">
        <f t="shared" si="17"/>
        <v>2</v>
      </c>
      <c r="F241" s="2"/>
      <c r="BE241" s="33">
        <f>_xlfn.IFS(ISNUMBER(SEARCH($BL$3,BF241)),$BM$3,ISNUMBER(SEARCH($BL$4,BF241)),$BM$4,ISNUMBER(SEARCH($BL$5,BF241)),$BM$5,ISNUMBER(SEARCH($BL$6,BF241)),$BM$6,ISNUMBER(SEARCH($BL$7,BF241)),$BM$7,ISNUMBER(SEARCH($BL$8,BF241)),$BM$8)</f>
        <v>6</v>
      </c>
      <c r="BF241" s="63" t="s">
        <v>456</v>
      </c>
      <c r="BG241" s="63">
        <v>7.0938781000000004</v>
      </c>
      <c r="BH241" s="63">
        <v>1</v>
      </c>
      <c r="BI241" s="63">
        <v>0</v>
      </c>
    </row>
    <row r="242" spans="2:61" x14ac:dyDescent="0.25">
      <c r="B242" s="26"/>
      <c r="C242" s="3">
        <f t="shared" si="15"/>
        <v>223</v>
      </c>
      <c r="D242" s="2">
        <f t="shared" si="16"/>
        <v>12</v>
      </c>
      <c r="E242" s="2">
        <f t="shared" si="17"/>
        <v>3</v>
      </c>
      <c r="F242" s="2"/>
      <c r="BE242" s="33">
        <f>_xlfn.IFS(ISNUMBER(SEARCH($BL$3,BF242)),$BM$3,ISNUMBER(SEARCH($BL$4,BF242)),$BM$4,ISNUMBER(SEARCH($BL$5,BF242)),$BM$5,ISNUMBER(SEARCH($BL$6,BF242)),$BM$6,ISNUMBER(SEARCH($BL$7,BF242)),$BM$7,ISNUMBER(SEARCH($BL$8,BF242)),$BM$8)</f>
        <v>6</v>
      </c>
      <c r="BF242" s="63" t="s">
        <v>362</v>
      </c>
      <c r="BG242" s="63">
        <v>6.9000184000000004</v>
      </c>
      <c r="BH242" s="63">
        <v>1</v>
      </c>
      <c r="BI242" s="63">
        <v>0</v>
      </c>
    </row>
    <row r="243" spans="2:61" x14ac:dyDescent="0.25">
      <c r="B243" s="26"/>
      <c r="C243" s="3">
        <f t="shared" si="15"/>
        <v>224</v>
      </c>
      <c r="D243" s="2">
        <f t="shared" si="16"/>
        <v>12</v>
      </c>
      <c r="E243" s="2">
        <f t="shared" si="17"/>
        <v>4</v>
      </c>
      <c r="F243" s="2"/>
      <c r="BE243" s="33">
        <f>_xlfn.IFS(ISNUMBER(SEARCH($BL$3,BF243)),$BM$3,ISNUMBER(SEARCH($BL$4,BF243)),$BM$4,ISNUMBER(SEARCH($BL$5,BF243)),$BM$5,ISNUMBER(SEARCH($BL$6,BF243)),$BM$6,ISNUMBER(SEARCH($BL$7,BF243)),$BM$7,ISNUMBER(SEARCH($BL$8,BF243)),$BM$8)</f>
        <v>6</v>
      </c>
      <c r="BF243" s="63" t="s">
        <v>140</v>
      </c>
      <c r="BG243" s="63">
        <v>6.8284377000000003</v>
      </c>
      <c r="BH243" s="63">
        <v>1</v>
      </c>
      <c r="BI243" s="63">
        <v>0</v>
      </c>
    </row>
    <row r="244" spans="2:61" x14ac:dyDescent="0.25">
      <c r="B244" s="26"/>
      <c r="C244" s="3">
        <f t="shared" si="15"/>
        <v>225</v>
      </c>
      <c r="D244" s="2">
        <f t="shared" si="16"/>
        <v>12</v>
      </c>
      <c r="E244" s="2">
        <f t="shared" si="17"/>
        <v>5</v>
      </c>
      <c r="F244" s="2"/>
      <c r="BE244" s="33">
        <f>_xlfn.IFS(ISNUMBER(SEARCH($BL$3,BF244)),$BM$3,ISNUMBER(SEARCH($BL$4,BF244)),$BM$4,ISNUMBER(SEARCH($BL$5,BF244)),$BM$5,ISNUMBER(SEARCH($BL$6,BF244)),$BM$6,ISNUMBER(SEARCH($BL$7,BF244)),$BM$7,ISNUMBER(SEARCH($BL$8,BF244)),$BM$8)</f>
        <v>6</v>
      </c>
      <c r="BF244" s="63" t="s">
        <v>458</v>
      </c>
      <c r="BG244" s="63">
        <v>6.7947987000000003</v>
      </c>
      <c r="BH244" s="63">
        <v>1</v>
      </c>
      <c r="BI244" s="63">
        <v>0</v>
      </c>
    </row>
    <row r="245" spans="2:61" x14ac:dyDescent="0.25">
      <c r="B245" s="26"/>
      <c r="C245" s="3">
        <f t="shared" si="15"/>
        <v>226</v>
      </c>
      <c r="D245" s="2">
        <f t="shared" si="16"/>
        <v>12</v>
      </c>
      <c r="E245" s="2">
        <f t="shared" si="17"/>
        <v>6</v>
      </c>
      <c r="F245" s="2"/>
      <c r="BE245" s="33">
        <f>_xlfn.IFS(ISNUMBER(SEARCH($BL$3,BF245)),$BM$3,ISNUMBER(SEARCH($BL$4,BF245)),$BM$4,ISNUMBER(SEARCH($BL$5,BF245)),$BM$5,ISNUMBER(SEARCH($BL$6,BF245)),$BM$6,ISNUMBER(SEARCH($BL$7,BF245)),$BM$7,ISNUMBER(SEARCH($BL$8,BF245)),$BM$8)</f>
        <v>6</v>
      </c>
      <c r="BF245" s="63" t="s">
        <v>283</v>
      </c>
      <c r="BG245" s="63">
        <v>6.5722680999999996</v>
      </c>
      <c r="BH245" s="63">
        <v>1</v>
      </c>
      <c r="BI245" s="63">
        <v>0</v>
      </c>
    </row>
    <row r="246" spans="2:61" x14ac:dyDescent="0.25">
      <c r="B246" s="26"/>
      <c r="C246" s="3">
        <f t="shared" si="15"/>
        <v>227</v>
      </c>
      <c r="D246" s="2">
        <f t="shared" si="16"/>
        <v>12</v>
      </c>
      <c r="E246" s="2">
        <f t="shared" si="17"/>
        <v>7</v>
      </c>
      <c r="F246" s="2"/>
      <c r="BE246" s="33">
        <f>_xlfn.IFS(ISNUMBER(SEARCH($BL$3,BF246)),$BM$3,ISNUMBER(SEARCH($BL$4,BF246)),$BM$4,ISNUMBER(SEARCH($BL$5,BF246)),$BM$5,ISNUMBER(SEARCH($BL$6,BF246)),$BM$6,ISNUMBER(SEARCH($BL$7,BF246)),$BM$7,ISNUMBER(SEARCH($BL$8,BF246)),$BM$8)</f>
        <v>6</v>
      </c>
      <c r="BF246" s="63" t="s">
        <v>424</v>
      </c>
      <c r="BG246" s="63">
        <v>6.0670355000000002</v>
      </c>
      <c r="BH246" s="63">
        <v>1</v>
      </c>
      <c r="BI246" s="63">
        <v>0</v>
      </c>
    </row>
    <row r="247" spans="2:61" x14ac:dyDescent="0.25">
      <c r="B247" s="26"/>
      <c r="C247" s="3">
        <f t="shared" si="15"/>
        <v>228</v>
      </c>
      <c r="D247" s="2">
        <f t="shared" si="16"/>
        <v>12</v>
      </c>
      <c r="E247" s="2">
        <f t="shared" si="17"/>
        <v>8</v>
      </c>
      <c r="F247" s="2"/>
      <c r="BE247" s="33">
        <f>_xlfn.IFS(ISNUMBER(SEARCH($BL$3,BF247)),$BM$3,ISNUMBER(SEARCH($BL$4,BF247)),$BM$4,ISNUMBER(SEARCH($BL$5,BF247)),$BM$5,ISNUMBER(SEARCH($BL$6,BF247)),$BM$6,ISNUMBER(SEARCH($BL$7,BF247)),$BM$7,ISNUMBER(SEARCH($BL$8,BF247)),$BM$8)</f>
        <v>6</v>
      </c>
      <c r="BF247" s="63" t="s">
        <v>459</v>
      </c>
      <c r="BG247" s="63">
        <v>5.5163764999999998</v>
      </c>
      <c r="BH247" s="63">
        <v>1</v>
      </c>
      <c r="BI247" s="63">
        <v>0</v>
      </c>
    </row>
    <row r="248" spans="2:61" x14ac:dyDescent="0.25">
      <c r="B248" s="26"/>
      <c r="C248" s="3">
        <f t="shared" si="15"/>
        <v>229</v>
      </c>
      <c r="D248" s="2">
        <f t="shared" si="16"/>
        <v>12</v>
      </c>
      <c r="E248" s="2">
        <f t="shared" si="17"/>
        <v>9</v>
      </c>
      <c r="F248" s="2"/>
      <c r="BE248" s="33">
        <f>_xlfn.IFS(ISNUMBER(SEARCH($BL$3,BF248)),$BM$3,ISNUMBER(SEARCH($BL$4,BF248)),$BM$4,ISNUMBER(SEARCH($BL$5,BF248)),$BM$5,ISNUMBER(SEARCH($BL$6,BF248)),$BM$6,ISNUMBER(SEARCH($BL$7,BF248)),$BM$7,ISNUMBER(SEARCH($BL$8,BF248)),$BM$8)</f>
        <v>6</v>
      </c>
      <c r="BF248" s="63" t="s">
        <v>460</v>
      </c>
      <c r="BG248" s="63">
        <v>5.4561919000000003</v>
      </c>
      <c r="BH248" s="63">
        <v>1</v>
      </c>
      <c r="BI248" s="63">
        <v>0</v>
      </c>
    </row>
    <row r="249" spans="2:61" x14ac:dyDescent="0.25">
      <c r="B249" s="26"/>
      <c r="C249" s="3">
        <f t="shared" si="15"/>
        <v>230</v>
      </c>
      <c r="D249" s="2">
        <f t="shared" si="16"/>
        <v>12</v>
      </c>
      <c r="E249" s="2">
        <f t="shared" si="17"/>
        <v>10</v>
      </c>
      <c r="F249" s="2"/>
      <c r="BE249" s="33">
        <f>_xlfn.IFS(ISNUMBER(SEARCH($BL$3,BF249)),$BM$3,ISNUMBER(SEARCH($BL$4,BF249)),$BM$4,ISNUMBER(SEARCH($BL$5,BF249)),$BM$5,ISNUMBER(SEARCH($BL$6,BF249)),$BM$6,ISNUMBER(SEARCH($BL$7,BF249)),$BM$7,ISNUMBER(SEARCH($BL$8,BF249)),$BM$8)</f>
        <v>6</v>
      </c>
      <c r="BF249" s="63" t="s">
        <v>461</v>
      </c>
      <c r="BG249" s="63">
        <v>5.9793987</v>
      </c>
      <c r="BH249" s="63">
        <v>1</v>
      </c>
      <c r="BI249" s="63">
        <v>0</v>
      </c>
    </row>
    <row r="250" spans="2:61" x14ac:dyDescent="0.25">
      <c r="B250" s="26"/>
      <c r="C250" s="3">
        <f t="shared" si="15"/>
        <v>231</v>
      </c>
      <c r="D250" s="2">
        <f t="shared" si="16"/>
        <v>12</v>
      </c>
      <c r="E250" s="2">
        <f t="shared" si="17"/>
        <v>11</v>
      </c>
      <c r="F250" s="2"/>
      <c r="BE250" s="33">
        <f>_xlfn.IFS(ISNUMBER(SEARCH($BL$3,BF250)),$BM$3,ISNUMBER(SEARCH($BL$4,BF250)),$BM$4,ISNUMBER(SEARCH($BL$5,BF250)),$BM$5,ISNUMBER(SEARCH($BL$6,BF250)),$BM$6,ISNUMBER(SEARCH($BL$7,BF250)),$BM$7,ISNUMBER(SEARCH($BL$8,BF250)),$BM$8)</f>
        <v>6</v>
      </c>
      <c r="BF250" s="63" t="s">
        <v>463</v>
      </c>
      <c r="BG250" s="63">
        <v>6.0055630999999998</v>
      </c>
      <c r="BH250" s="63">
        <v>1</v>
      </c>
      <c r="BI250" s="63">
        <v>0</v>
      </c>
    </row>
    <row r="251" spans="2:61" x14ac:dyDescent="0.25">
      <c r="B251" s="26"/>
      <c r="C251" s="3">
        <f t="shared" si="15"/>
        <v>232</v>
      </c>
      <c r="D251" s="2">
        <f t="shared" si="16"/>
        <v>12</v>
      </c>
      <c r="E251" s="2">
        <f t="shared" si="17"/>
        <v>12</v>
      </c>
      <c r="F251" s="2"/>
      <c r="BE251" s="33">
        <f>_xlfn.IFS(ISNUMBER(SEARCH($BL$3,BF251)),$BM$3,ISNUMBER(SEARCH($BL$4,BF251)),$BM$4,ISNUMBER(SEARCH($BL$5,BF251)),$BM$5,ISNUMBER(SEARCH($BL$6,BF251)),$BM$6,ISNUMBER(SEARCH($BL$7,BF251)),$BM$7,ISNUMBER(SEARCH($BL$8,BF251)),$BM$8)</f>
        <v>6</v>
      </c>
      <c r="BF251" s="63" t="s">
        <v>334</v>
      </c>
      <c r="BG251" s="63">
        <v>6.0307287000000001</v>
      </c>
      <c r="BH251" s="63">
        <v>1</v>
      </c>
      <c r="BI251" s="63">
        <v>0</v>
      </c>
    </row>
    <row r="252" spans="2:61" x14ac:dyDescent="0.25">
      <c r="B252" s="26"/>
      <c r="C252" s="3">
        <f t="shared" si="15"/>
        <v>233</v>
      </c>
      <c r="D252" s="2">
        <f t="shared" si="16"/>
        <v>12</v>
      </c>
      <c r="E252" s="2">
        <f t="shared" si="17"/>
        <v>13</v>
      </c>
      <c r="F252" s="2"/>
      <c r="BE252" s="33">
        <f>_xlfn.IFS(ISNUMBER(SEARCH($BL$3,BF252)),$BM$3,ISNUMBER(SEARCH($BL$4,BF252)),$BM$4,ISNUMBER(SEARCH($BL$5,BF252)),$BM$5,ISNUMBER(SEARCH($BL$6,BF252)),$BM$6,ISNUMBER(SEARCH($BL$7,BF252)),$BM$7,ISNUMBER(SEARCH($BL$8,BF252)),$BM$8)</f>
        <v>6</v>
      </c>
      <c r="BF252" s="63" t="s">
        <v>452</v>
      </c>
      <c r="BG252" s="63">
        <v>6.0110003000000001</v>
      </c>
      <c r="BH252" s="63">
        <v>1</v>
      </c>
      <c r="BI252" s="63">
        <v>0</v>
      </c>
    </row>
    <row r="253" spans="2:61" x14ac:dyDescent="0.25">
      <c r="B253" s="26"/>
      <c r="C253" s="3">
        <f t="shared" si="15"/>
        <v>234</v>
      </c>
      <c r="D253" s="2">
        <f t="shared" si="16"/>
        <v>12</v>
      </c>
      <c r="E253" s="2">
        <f t="shared" si="17"/>
        <v>14</v>
      </c>
      <c r="F253" s="2"/>
      <c r="BE253" s="33">
        <f>_xlfn.IFS(ISNUMBER(SEARCH($BL$3,BF253)),$BM$3,ISNUMBER(SEARCH($BL$4,BF253)),$BM$4,ISNUMBER(SEARCH($BL$5,BF253)),$BM$5,ISNUMBER(SEARCH($BL$6,BF253)),$BM$6,ISNUMBER(SEARCH($BL$7,BF253)),$BM$7,ISNUMBER(SEARCH($BL$8,BF253)),$BM$8)</f>
        <v>6</v>
      </c>
      <c r="BF253" s="63" t="s">
        <v>465</v>
      </c>
      <c r="BG253" s="63">
        <v>5.9368315000000003</v>
      </c>
      <c r="BH253" s="63">
        <v>1</v>
      </c>
      <c r="BI253" s="63">
        <v>0</v>
      </c>
    </row>
    <row r="254" spans="2:61" x14ac:dyDescent="0.25">
      <c r="B254" s="26"/>
      <c r="C254" s="3">
        <f t="shared" si="15"/>
        <v>235</v>
      </c>
      <c r="D254" s="2">
        <f t="shared" si="16"/>
        <v>12</v>
      </c>
      <c r="E254" s="2">
        <f t="shared" si="17"/>
        <v>15</v>
      </c>
      <c r="F254" s="2"/>
      <c r="BE254" s="33">
        <f>_xlfn.IFS(ISNUMBER(SEARCH($BL$3,BF254)),$BM$3,ISNUMBER(SEARCH($BL$4,BF254)),$BM$4,ISNUMBER(SEARCH($BL$5,BF254)),$BM$5,ISNUMBER(SEARCH($BL$6,BF254)),$BM$6,ISNUMBER(SEARCH($BL$7,BF254)),$BM$7,ISNUMBER(SEARCH($BL$8,BF254)),$BM$8)</f>
        <v>6</v>
      </c>
      <c r="BF254" s="63" t="s">
        <v>470</v>
      </c>
      <c r="BG254" s="63">
        <v>5.8597538</v>
      </c>
      <c r="BH254" s="63">
        <v>1</v>
      </c>
      <c r="BI254" s="63">
        <v>0</v>
      </c>
    </row>
    <row r="255" spans="2:61" x14ac:dyDescent="0.25">
      <c r="B255" s="26"/>
      <c r="C255" s="3">
        <f t="shared" si="15"/>
        <v>236</v>
      </c>
      <c r="D255" s="2">
        <f t="shared" si="16"/>
        <v>12</v>
      </c>
      <c r="E255" s="2">
        <f t="shared" si="17"/>
        <v>16</v>
      </c>
      <c r="F255" s="2"/>
      <c r="BE255" s="33">
        <f>_xlfn.IFS(ISNUMBER(SEARCH($BL$3,BF255)),$BM$3,ISNUMBER(SEARCH($BL$4,BF255)),$BM$4,ISNUMBER(SEARCH($BL$5,BF255)),$BM$5,ISNUMBER(SEARCH($BL$6,BF255)),$BM$6,ISNUMBER(SEARCH($BL$7,BF255)),$BM$7,ISNUMBER(SEARCH($BL$8,BF255)),$BM$8)</f>
        <v>6</v>
      </c>
      <c r="BF255" s="63" t="s">
        <v>472</v>
      </c>
      <c r="BG255" s="63">
        <v>6.4675798000000002</v>
      </c>
      <c r="BH255" s="63">
        <v>1</v>
      </c>
      <c r="BI255" s="63">
        <v>0</v>
      </c>
    </row>
    <row r="256" spans="2:61" x14ac:dyDescent="0.25">
      <c r="B256" s="26"/>
      <c r="C256" s="3">
        <f t="shared" si="15"/>
        <v>237</v>
      </c>
      <c r="D256" s="2">
        <f t="shared" si="16"/>
        <v>12</v>
      </c>
      <c r="E256" s="2">
        <f t="shared" si="17"/>
        <v>17</v>
      </c>
      <c r="F256" s="2"/>
      <c r="BE256" s="33">
        <f>_xlfn.IFS(ISNUMBER(SEARCH($BL$3,BF256)),$BM$3,ISNUMBER(SEARCH($BL$4,BF256)),$BM$4,ISNUMBER(SEARCH($BL$5,BF256)),$BM$5,ISNUMBER(SEARCH($BL$6,BF256)),$BM$6,ISNUMBER(SEARCH($BL$7,BF256)),$BM$7,ISNUMBER(SEARCH($BL$8,BF256)),$BM$8)</f>
        <v>6</v>
      </c>
      <c r="BF256" s="63" t="s">
        <v>473</v>
      </c>
      <c r="BG256" s="63">
        <v>6.3834169000000003</v>
      </c>
      <c r="BH256" s="63">
        <v>1</v>
      </c>
      <c r="BI256" s="63">
        <v>0</v>
      </c>
    </row>
    <row r="257" spans="2:61" x14ac:dyDescent="0.25">
      <c r="B257" s="26"/>
      <c r="C257" s="3">
        <f t="shared" si="15"/>
        <v>238</v>
      </c>
      <c r="D257" s="2">
        <f t="shared" si="16"/>
        <v>12</v>
      </c>
      <c r="E257" s="2">
        <f t="shared" si="17"/>
        <v>18</v>
      </c>
      <c r="F257" s="2"/>
      <c r="BE257" s="33">
        <f>_xlfn.IFS(ISNUMBER(SEARCH($BL$3,BF257)),$BM$3,ISNUMBER(SEARCH($BL$4,BF257)),$BM$4,ISNUMBER(SEARCH($BL$5,BF257)),$BM$5,ISNUMBER(SEARCH($BL$6,BF257)),$BM$6,ISNUMBER(SEARCH($BL$7,BF257)),$BM$7,ISNUMBER(SEARCH($BL$8,BF257)),$BM$8)</f>
        <v>6</v>
      </c>
      <c r="BF257" s="63" t="s">
        <v>476</v>
      </c>
      <c r="BG257" s="63">
        <v>6.505331</v>
      </c>
      <c r="BH257" s="63">
        <v>1</v>
      </c>
      <c r="BI257" s="63">
        <v>0</v>
      </c>
    </row>
    <row r="258" spans="2:61" x14ac:dyDescent="0.25">
      <c r="B258" s="26"/>
      <c r="C258" s="3">
        <f t="shared" si="15"/>
        <v>239</v>
      </c>
      <c r="D258" s="2">
        <f t="shared" si="16"/>
        <v>12</v>
      </c>
      <c r="E258" s="2">
        <f t="shared" si="17"/>
        <v>19</v>
      </c>
      <c r="F258" s="2"/>
      <c r="BE258" s="33">
        <f>_xlfn.IFS(ISNUMBER(SEARCH($BL$3,BF258)),$BM$3,ISNUMBER(SEARCH($BL$4,BF258)),$BM$4,ISNUMBER(SEARCH($BL$5,BF258)),$BM$5,ISNUMBER(SEARCH($BL$6,BF258)),$BM$6,ISNUMBER(SEARCH($BL$7,BF258)),$BM$7,ISNUMBER(SEARCH($BL$8,BF258)),$BM$8)</f>
        <v>6</v>
      </c>
      <c r="BF258" s="63" t="s">
        <v>479</v>
      </c>
      <c r="BG258" s="63">
        <v>6.5223997000000002</v>
      </c>
      <c r="BH258" s="63">
        <v>1</v>
      </c>
      <c r="BI258" s="63">
        <v>0</v>
      </c>
    </row>
    <row r="259" spans="2:61" x14ac:dyDescent="0.25">
      <c r="B259" s="26"/>
      <c r="C259" s="3">
        <f t="shared" si="15"/>
        <v>240</v>
      </c>
      <c r="D259" s="2">
        <f t="shared" si="16"/>
        <v>12</v>
      </c>
      <c r="E259" s="2">
        <f t="shared" si="17"/>
        <v>20</v>
      </c>
      <c r="F259" s="2"/>
      <c r="BE259" s="33">
        <f>_xlfn.IFS(ISNUMBER(SEARCH($BL$3,BF259)),$BM$3,ISNUMBER(SEARCH($BL$4,BF259)),$BM$4,ISNUMBER(SEARCH($BL$5,BF259)),$BM$5,ISNUMBER(SEARCH($BL$6,BF259)),$BM$6,ISNUMBER(SEARCH($BL$7,BF259)),$BM$7,ISNUMBER(SEARCH($BL$8,BF259)),$BM$8)</f>
        <v>6</v>
      </c>
      <c r="BF259" s="63" t="s">
        <v>483</v>
      </c>
      <c r="BG259" s="63">
        <v>6.498577</v>
      </c>
      <c r="BH259" s="63">
        <v>1</v>
      </c>
      <c r="BI259" s="63">
        <v>0</v>
      </c>
    </row>
    <row r="260" spans="2:61" x14ac:dyDescent="0.25">
      <c r="B260" s="26"/>
      <c r="C260" s="3">
        <f t="shared" si="15"/>
        <v>241</v>
      </c>
      <c r="D260" s="2">
        <f t="shared" si="16"/>
        <v>13</v>
      </c>
      <c r="E260" s="2">
        <f t="shared" si="17"/>
        <v>1</v>
      </c>
      <c r="F260" s="2"/>
      <c r="BE260" s="33">
        <f>_xlfn.IFS(ISNUMBER(SEARCH($BL$3,BF260)),$BM$3,ISNUMBER(SEARCH($BL$4,BF260)),$BM$4,ISNUMBER(SEARCH($BL$5,BF260)),$BM$5,ISNUMBER(SEARCH($BL$6,BF260)),$BM$6,ISNUMBER(SEARCH($BL$7,BF260)),$BM$7,ISNUMBER(SEARCH($BL$8,BF260)),$BM$8)</f>
        <v>6</v>
      </c>
      <c r="BF260" s="63" t="s">
        <v>133</v>
      </c>
      <c r="BG260" s="63">
        <v>6.6649064999999998</v>
      </c>
      <c r="BH260" s="63">
        <v>1</v>
      </c>
      <c r="BI260" s="63">
        <v>0</v>
      </c>
    </row>
    <row r="261" spans="2:61" x14ac:dyDescent="0.25">
      <c r="B261" s="26"/>
      <c r="C261" s="3">
        <f t="shared" si="15"/>
        <v>242</v>
      </c>
      <c r="D261" s="2">
        <f t="shared" si="16"/>
        <v>13</v>
      </c>
      <c r="E261" s="2">
        <f t="shared" si="17"/>
        <v>2</v>
      </c>
      <c r="F261" s="2"/>
      <c r="BE261" s="33">
        <f>_xlfn.IFS(ISNUMBER(SEARCH($BL$3,BF261)),$BM$3,ISNUMBER(SEARCH($BL$4,BF261)),$BM$4,ISNUMBER(SEARCH($BL$5,BF261)),$BM$5,ISNUMBER(SEARCH($BL$6,BF261)),$BM$6,ISNUMBER(SEARCH($BL$7,BF261)),$BM$7,ISNUMBER(SEARCH($BL$8,BF261)),$BM$8)</f>
        <v>6</v>
      </c>
      <c r="BF261" s="63" t="s">
        <v>485</v>
      </c>
      <c r="BG261" s="63">
        <v>6.2802505999999996</v>
      </c>
      <c r="BH261" s="63">
        <v>1</v>
      </c>
      <c r="BI261" s="63">
        <v>0</v>
      </c>
    </row>
    <row r="262" spans="2:61" x14ac:dyDescent="0.25">
      <c r="B262" s="26"/>
      <c r="C262" s="3">
        <f t="shared" si="15"/>
        <v>243</v>
      </c>
      <c r="D262" s="2">
        <f t="shared" si="16"/>
        <v>13</v>
      </c>
      <c r="E262" s="2">
        <f t="shared" si="17"/>
        <v>3</v>
      </c>
      <c r="F262" s="2"/>
      <c r="BE262" s="33">
        <f>_xlfn.IFS(ISNUMBER(SEARCH($BL$3,BF262)),$BM$3,ISNUMBER(SEARCH($BL$4,BF262)),$BM$4,ISNUMBER(SEARCH($BL$5,BF262)),$BM$5,ISNUMBER(SEARCH($BL$6,BF262)),$BM$6,ISNUMBER(SEARCH($BL$7,BF262)),$BM$7,ISNUMBER(SEARCH($BL$8,BF262)),$BM$8)</f>
        <v>6</v>
      </c>
      <c r="BF262" s="63" t="s">
        <v>488</v>
      </c>
      <c r="BG262" s="63">
        <v>5.9952679</v>
      </c>
      <c r="BH262" s="63">
        <v>1</v>
      </c>
      <c r="BI262" s="63">
        <v>0</v>
      </c>
    </row>
    <row r="263" spans="2:61" x14ac:dyDescent="0.25">
      <c r="B263" s="26"/>
      <c r="C263" s="3">
        <f t="shared" si="15"/>
        <v>244</v>
      </c>
      <c r="D263" s="2">
        <f t="shared" si="16"/>
        <v>13</v>
      </c>
      <c r="E263" s="2">
        <f t="shared" si="17"/>
        <v>4</v>
      </c>
      <c r="F263" s="2"/>
      <c r="BE263" s="33">
        <f>_xlfn.IFS(ISNUMBER(SEARCH($BL$3,BF263)),$BM$3,ISNUMBER(SEARCH($BL$4,BF263)),$BM$4,ISNUMBER(SEARCH($BL$5,BF263)),$BM$5,ISNUMBER(SEARCH($BL$6,BF263)),$BM$6,ISNUMBER(SEARCH($BL$7,BF263)),$BM$7,ISNUMBER(SEARCH($BL$8,BF263)),$BM$8)</f>
        <v>6</v>
      </c>
      <c r="BF263" s="63" t="s">
        <v>243</v>
      </c>
      <c r="BG263" s="63">
        <v>6.0830323000000002</v>
      </c>
      <c r="BH263" s="63">
        <v>1</v>
      </c>
      <c r="BI263" s="63">
        <v>0</v>
      </c>
    </row>
    <row r="264" spans="2:61" x14ac:dyDescent="0.25">
      <c r="B264" s="26"/>
      <c r="C264" s="3">
        <f t="shared" si="15"/>
        <v>245</v>
      </c>
      <c r="D264" s="2">
        <f t="shared" si="16"/>
        <v>13</v>
      </c>
      <c r="E264" s="2">
        <f t="shared" si="17"/>
        <v>5</v>
      </c>
      <c r="F264" s="2"/>
      <c r="BE264" s="33">
        <f>_xlfn.IFS(ISNUMBER(SEARCH($BL$3,BF264)),$BM$3,ISNUMBER(SEARCH($BL$4,BF264)),$BM$4,ISNUMBER(SEARCH($BL$5,BF264)),$BM$5,ISNUMBER(SEARCH($BL$6,BF264)),$BM$6,ISNUMBER(SEARCH($BL$7,BF264)),$BM$7,ISNUMBER(SEARCH($BL$8,BF264)),$BM$8)</f>
        <v>6</v>
      </c>
      <c r="BF264" s="63" t="s">
        <v>490</v>
      </c>
      <c r="BG264" s="63">
        <v>5.9226703000000001</v>
      </c>
      <c r="BH264" s="63">
        <v>1</v>
      </c>
      <c r="BI264" s="63">
        <v>0</v>
      </c>
    </row>
    <row r="265" spans="2:61" x14ac:dyDescent="0.25">
      <c r="B265" s="26"/>
      <c r="C265" s="3">
        <f t="shared" si="15"/>
        <v>246</v>
      </c>
      <c r="D265" s="2">
        <f t="shared" si="16"/>
        <v>13</v>
      </c>
      <c r="E265" s="2">
        <f t="shared" si="17"/>
        <v>6</v>
      </c>
      <c r="F265" s="2"/>
      <c r="BE265" s="33">
        <f>_xlfn.IFS(ISNUMBER(SEARCH($BL$3,BF265)),$BM$3,ISNUMBER(SEARCH($BL$4,BF265)),$BM$4,ISNUMBER(SEARCH($BL$5,BF265)),$BM$5,ISNUMBER(SEARCH($BL$6,BF265)),$BM$6,ISNUMBER(SEARCH($BL$7,BF265)),$BM$7,ISNUMBER(SEARCH($BL$8,BF265)),$BM$8)</f>
        <v>6</v>
      </c>
      <c r="BF265" s="63" t="s">
        <v>139</v>
      </c>
      <c r="BG265" s="63">
        <v>5.9599335</v>
      </c>
      <c r="BH265" s="63">
        <v>1</v>
      </c>
      <c r="BI265" s="63">
        <v>0</v>
      </c>
    </row>
    <row r="266" spans="2:61" x14ac:dyDescent="0.25">
      <c r="B266" s="26"/>
      <c r="C266" s="3">
        <f t="shared" si="15"/>
        <v>247</v>
      </c>
      <c r="D266" s="2">
        <f t="shared" si="16"/>
        <v>13</v>
      </c>
      <c r="E266" s="2">
        <f t="shared" si="17"/>
        <v>7</v>
      </c>
      <c r="F266" s="2"/>
      <c r="BE266" s="33">
        <f>_xlfn.IFS(ISNUMBER(SEARCH($BL$3,BF266)),$BM$3,ISNUMBER(SEARCH($BL$4,BF266)),$BM$4,ISNUMBER(SEARCH($BL$5,BF266)),$BM$5,ISNUMBER(SEARCH($BL$6,BF266)),$BM$6,ISNUMBER(SEARCH($BL$7,BF266)),$BM$7,ISNUMBER(SEARCH($BL$8,BF266)),$BM$8)</f>
        <v>6</v>
      </c>
      <c r="BF266" s="63" t="s">
        <v>492</v>
      </c>
      <c r="BG266" s="63">
        <v>6.0187042999999996</v>
      </c>
      <c r="BH266" s="63">
        <v>1</v>
      </c>
      <c r="BI266" s="63">
        <v>0</v>
      </c>
    </row>
    <row r="267" spans="2:61" x14ac:dyDescent="0.25">
      <c r="B267" s="26"/>
      <c r="C267" s="3">
        <f t="shared" si="15"/>
        <v>248</v>
      </c>
      <c r="D267" s="2">
        <f t="shared" si="16"/>
        <v>13</v>
      </c>
      <c r="E267" s="2">
        <f t="shared" si="17"/>
        <v>8</v>
      </c>
      <c r="F267" s="2"/>
      <c r="BE267" s="33">
        <f>_xlfn.IFS(ISNUMBER(SEARCH($BL$3,BF267)),$BM$3,ISNUMBER(SEARCH($BL$4,BF267)),$BM$4,ISNUMBER(SEARCH($BL$5,BF267)),$BM$5,ISNUMBER(SEARCH($BL$6,BF267)),$BM$6,ISNUMBER(SEARCH($BL$7,BF267)),$BM$7,ISNUMBER(SEARCH($BL$8,BF267)),$BM$8)</f>
        <v>6</v>
      </c>
      <c r="BF267" s="63" t="s">
        <v>495</v>
      </c>
      <c r="BG267" s="63">
        <v>6.0028252999999996</v>
      </c>
      <c r="BH267" s="63">
        <v>1</v>
      </c>
      <c r="BI267" s="63">
        <v>0</v>
      </c>
    </row>
    <row r="268" spans="2:61" x14ac:dyDescent="0.25">
      <c r="B268" s="26"/>
      <c r="C268" s="3">
        <f t="shared" si="15"/>
        <v>249</v>
      </c>
      <c r="D268" s="2">
        <f t="shared" si="16"/>
        <v>13</v>
      </c>
      <c r="E268" s="2">
        <f t="shared" si="17"/>
        <v>9</v>
      </c>
      <c r="F268" s="2"/>
      <c r="BE268" s="33">
        <f>_xlfn.IFS(ISNUMBER(SEARCH($BL$3,BF268)),$BM$3,ISNUMBER(SEARCH($BL$4,BF268)),$BM$4,ISNUMBER(SEARCH($BL$5,BF268)),$BM$5,ISNUMBER(SEARCH($BL$6,BF268)),$BM$6,ISNUMBER(SEARCH($BL$7,BF268)),$BM$7,ISNUMBER(SEARCH($BL$8,BF268)),$BM$8)</f>
        <v>6</v>
      </c>
      <c r="BF268" s="63" t="s">
        <v>497</v>
      </c>
      <c r="BG268" s="63">
        <v>5.9832476999999997</v>
      </c>
      <c r="BH268" s="63">
        <v>1</v>
      </c>
      <c r="BI268" s="63">
        <v>0</v>
      </c>
    </row>
    <row r="269" spans="2:61" x14ac:dyDescent="0.25">
      <c r="B269" s="26"/>
      <c r="C269" s="3">
        <f t="shared" si="15"/>
        <v>250</v>
      </c>
      <c r="D269" s="2">
        <f t="shared" si="16"/>
        <v>13</v>
      </c>
      <c r="E269" s="2">
        <f t="shared" si="17"/>
        <v>10</v>
      </c>
      <c r="F269" s="2"/>
      <c r="BE269" s="33">
        <f>_xlfn.IFS(ISNUMBER(SEARCH($BL$3,BF269)),$BM$3,ISNUMBER(SEARCH($BL$4,BF269)),$BM$4,ISNUMBER(SEARCH($BL$5,BF269)),$BM$5,ISNUMBER(SEARCH($BL$6,BF269)),$BM$6,ISNUMBER(SEARCH($BL$7,BF269)),$BM$7,ISNUMBER(SEARCH($BL$8,BF269)),$BM$8)</f>
        <v>6</v>
      </c>
      <c r="BF269" s="63" t="s">
        <v>439</v>
      </c>
      <c r="BG269" s="63">
        <v>5.8979720000000002</v>
      </c>
      <c r="BH269" s="63">
        <v>1</v>
      </c>
      <c r="BI269" s="63">
        <v>0</v>
      </c>
    </row>
    <row r="270" spans="2:61" x14ac:dyDescent="0.25">
      <c r="B270" s="26"/>
      <c r="C270" s="3">
        <f t="shared" si="15"/>
        <v>251</v>
      </c>
      <c r="D270" s="2">
        <f t="shared" si="16"/>
        <v>13</v>
      </c>
      <c r="E270" s="2">
        <f t="shared" si="17"/>
        <v>11</v>
      </c>
      <c r="F270" s="2"/>
      <c r="BE270" s="33">
        <f>_xlfn.IFS(ISNUMBER(SEARCH($BL$3,BF270)),$BM$3,ISNUMBER(SEARCH($BL$4,BF270)),$BM$4,ISNUMBER(SEARCH($BL$5,BF270)),$BM$5,ISNUMBER(SEARCH($BL$6,BF270)),$BM$6,ISNUMBER(SEARCH($BL$7,BF270)),$BM$7,ISNUMBER(SEARCH($BL$8,BF270)),$BM$8)</f>
        <v>6</v>
      </c>
      <c r="BF270" s="63" t="s">
        <v>499</v>
      </c>
      <c r="BG270" s="63">
        <v>5.7353949999999996</v>
      </c>
      <c r="BH270" s="63">
        <v>1</v>
      </c>
      <c r="BI270" s="63">
        <v>0</v>
      </c>
    </row>
    <row r="271" spans="2:61" x14ac:dyDescent="0.25">
      <c r="B271" s="26"/>
      <c r="C271" s="3">
        <f t="shared" si="15"/>
        <v>252</v>
      </c>
      <c r="D271" s="2">
        <f t="shared" si="16"/>
        <v>13</v>
      </c>
      <c r="E271" s="2">
        <f t="shared" si="17"/>
        <v>12</v>
      </c>
      <c r="F271" s="2"/>
      <c r="BE271" s="33">
        <f>_xlfn.IFS(ISNUMBER(SEARCH($BL$3,BF271)),$BM$3,ISNUMBER(SEARCH($BL$4,BF271)),$BM$4,ISNUMBER(SEARCH($BL$5,BF271)),$BM$5,ISNUMBER(SEARCH($BL$6,BF271)),$BM$6,ISNUMBER(SEARCH($BL$7,BF271)),$BM$7,ISNUMBER(SEARCH($BL$8,BF271)),$BM$8)</f>
        <v>6</v>
      </c>
      <c r="BF271" s="63" t="s">
        <v>500</v>
      </c>
      <c r="BG271" s="63">
        <v>5.3717062999999996</v>
      </c>
      <c r="BH271" s="63">
        <v>1</v>
      </c>
      <c r="BI271" s="63">
        <v>0</v>
      </c>
    </row>
    <row r="272" spans="2:61" x14ac:dyDescent="0.25">
      <c r="B272" s="26"/>
      <c r="C272" s="3">
        <f t="shared" si="15"/>
        <v>253</v>
      </c>
      <c r="D272" s="2">
        <f t="shared" si="16"/>
        <v>13</v>
      </c>
      <c r="E272" s="2">
        <f t="shared" si="17"/>
        <v>13</v>
      </c>
      <c r="F272" s="2"/>
      <c r="BE272" s="33">
        <f>_xlfn.IFS(ISNUMBER(SEARCH($BL$3,BF272)),$BM$3,ISNUMBER(SEARCH($BL$4,BF272)),$BM$4,ISNUMBER(SEARCH($BL$5,BF272)),$BM$5,ISNUMBER(SEARCH($BL$6,BF272)),$BM$6,ISNUMBER(SEARCH($BL$7,BF272)),$BM$7,ISNUMBER(SEARCH($BL$8,BF272)),$BM$8)</f>
        <v>6</v>
      </c>
      <c r="BF272" s="63" t="s">
        <v>263</v>
      </c>
      <c r="BG272" s="63">
        <v>5.7039318999999997</v>
      </c>
      <c r="BH272" s="63">
        <v>1</v>
      </c>
      <c r="BI272" s="63">
        <v>0</v>
      </c>
    </row>
    <row r="273" spans="2:61" x14ac:dyDescent="0.25">
      <c r="B273" s="26"/>
      <c r="C273" s="3">
        <f t="shared" si="15"/>
        <v>254</v>
      </c>
      <c r="D273" s="2">
        <f t="shared" si="16"/>
        <v>13</v>
      </c>
      <c r="E273" s="2">
        <f t="shared" si="17"/>
        <v>14</v>
      </c>
      <c r="F273" s="2"/>
      <c r="BE273" s="33">
        <f>_xlfn.IFS(ISNUMBER(SEARCH($BL$3,BF273)),$BM$3,ISNUMBER(SEARCH($BL$4,BF273)),$BM$4,ISNUMBER(SEARCH($BL$5,BF273)),$BM$5,ISNUMBER(SEARCH($BL$6,BF273)),$BM$6,ISNUMBER(SEARCH($BL$7,BF273)),$BM$7,ISNUMBER(SEARCH($BL$8,BF273)),$BM$8)</f>
        <v>6</v>
      </c>
      <c r="BF273" s="63" t="s">
        <v>325</v>
      </c>
      <c r="BG273" s="63">
        <v>6.2634084999999997</v>
      </c>
      <c r="BH273" s="63">
        <v>1</v>
      </c>
      <c r="BI273" s="63">
        <v>0</v>
      </c>
    </row>
    <row r="274" spans="2:61" x14ac:dyDescent="0.25">
      <c r="B274" s="26"/>
      <c r="C274" s="3">
        <f t="shared" si="15"/>
        <v>255</v>
      </c>
      <c r="D274" s="2">
        <f t="shared" si="16"/>
        <v>13</v>
      </c>
      <c r="E274" s="2">
        <f t="shared" si="17"/>
        <v>15</v>
      </c>
      <c r="F274" s="2"/>
      <c r="BE274" s="33">
        <f>_xlfn.IFS(ISNUMBER(SEARCH($BL$3,BF274)),$BM$3,ISNUMBER(SEARCH($BL$4,BF274)),$BM$4,ISNUMBER(SEARCH($BL$5,BF274)),$BM$5,ISNUMBER(SEARCH($BL$6,BF274)),$BM$6,ISNUMBER(SEARCH($BL$7,BF274)),$BM$7,ISNUMBER(SEARCH($BL$8,BF274)),$BM$8)</f>
        <v>6</v>
      </c>
      <c r="BF274" s="63" t="s">
        <v>501</v>
      </c>
      <c r="BG274" s="63">
        <v>6.2943055000000001</v>
      </c>
      <c r="BH274" s="63">
        <v>1</v>
      </c>
      <c r="BI274" s="63">
        <v>0</v>
      </c>
    </row>
    <row r="275" spans="2:61" x14ac:dyDescent="0.25">
      <c r="B275" s="26"/>
      <c r="C275" s="3">
        <f t="shared" si="15"/>
        <v>256</v>
      </c>
      <c r="D275" s="2">
        <f t="shared" si="16"/>
        <v>13</v>
      </c>
      <c r="E275" s="2">
        <f t="shared" si="17"/>
        <v>16</v>
      </c>
      <c r="F275" s="2"/>
      <c r="BE275" s="33">
        <f>_xlfn.IFS(ISNUMBER(SEARCH($BL$3,BF275)),$BM$3,ISNUMBER(SEARCH($BL$4,BF275)),$BM$4,ISNUMBER(SEARCH($BL$5,BF275)),$BM$5,ISNUMBER(SEARCH($BL$6,BF275)),$BM$6,ISNUMBER(SEARCH($BL$7,BF275)),$BM$7,ISNUMBER(SEARCH($BL$8,BF275)),$BM$8)</f>
        <v>6</v>
      </c>
      <c r="BF275" s="63" t="s">
        <v>86</v>
      </c>
      <c r="BG275" s="63">
        <v>6.2848736000000001</v>
      </c>
      <c r="BH275" s="63">
        <v>1</v>
      </c>
      <c r="BI275" s="63">
        <v>0</v>
      </c>
    </row>
    <row r="276" spans="2:61" x14ac:dyDescent="0.25">
      <c r="B276" s="26"/>
      <c r="C276" s="3">
        <f t="shared" ref="C276:C339" si="18">IF(ROW()-B$19&lt;=$C$19,ROW()-B$19,"")</f>
        <v>257</v>
      </c>
      <c r="D276" s="2">
        <f t="shared" si="16"/>
        <v>13</v>
      </c>
      <c r="E276" s="2">
        <f t="shared" si="17"/>
        <v>17</v>
      </c>
      <c r="F276" s="2"/>
      <c r="BE276" s="33">
        <f>_xlfn.IFS(ISNUMBER(SEARCH($BL$3,BF276)),$BM$3,ISNUMBER(SEARCH($BL$4,BF276)),$BM$4,ISNUMBER(SEARCH($BL$5,BF276)),$BM$5,ISNUMBER(SEARCH($BL$6,BF276)),$BM$6,ISNUMBER(SEARCH($BL$7,BF276)),$BM$7,ISNUMBER(SEARCH($BL$8,BF276)),$BM$8)</f>
        <v>6</v>
      </c>
      <c r="BF276" s="63" t="s">
        <v>92</v>
      </c>
      <c r="BG276" s="63">
        <v>6.1878460999999998</v>
      </c>
      <c r="BH276" s="63">
        <v>1</v>
      </c>
      <c r="BI276" s="63">
        <v>0</v>
      </c>
    </row>
    <row r="277" spans="2:61" x14ac:dyDescent="0.25">
      <c r="B277" s="26"/>
      <c r="C277" s="3">
        <f t="shared" si="18"/>
        <v>258</v>
      </c>
      <c r="D277" s="2">
        <f t="shared" ref="D277:D340" si="19">IF(ISNUMBER(C277),INT(C276/$C$18)+1,"")</f>
        <v>13</v>
      </c>
      <c r="E277" s="2">
        <f t="shared" ref="E277:E340" si="20">IF(ISNUMBER(C277),IF(D276&lt;&gt;D277,1,E276+1),"")</f>
        <v>18</v>
      </c>
      <c r="F277" s="2"/>
      <c r="BE277" s="33">
        <f>_xlfn.IFS(ISNUMBER(SEARCH($BL$3,BF277)),$BM$3,ISNUMBER(SEARCH($BL$4,BF277)),$BM$4,ISNUMBER(SEARCH($BL$5,BF277)),$BM$5,ISNUMBER(SEARCH($BL$6,BF277)),$BM$6,ISNUMBER(SEARCH($BL$7,BF277)),$BM$7,ISNUMBER(SEARCH($BL$8,BF277)),$BM$8)</f>
        <v>6</v>
      </c>
      <c r="BF277" s="63" t="s">
        <v>502</v>
      </c>
      <c r="BG277" s="63">
        <v>6.0201114000000002</v>
      </c>
      <c r="BH277" s="63">
        <v>1</v>
      </c>
      <c r="BI277" s="63">
        <v>0</v>
      </c>
    </row>
    <row r="278" spans="2:61" x14ac:dyDescent="0.25">
      <c r="B278" s="26"/>
      <c r="C278" s="3">
        <f t="shared" si="18"/>
        <v>259</v>
      </c>
      <c r="D278" s="2">
        <f t="shared" si="19"/>
        <v>13</v>
      </c>
      <c r="E278" s="2">
        <f t="shared" si="20"/>
        <v>19</v>
      </c>
      <c r="F278" s="2"/>
      <c r="BE278" s="33">
        <f>_xlfn.IFS(ISNUMBER(SEARCH($BL$3,BF278)),$BM$3,ISNUMBER(SEARCH($BL$4,BF278)),$BM$4,ISNUMBER(SEARCH($BL$5,BF278)),$BM$5,ISNUMBER(SEARCH($BL$6,BF278)),$BM$6,ISNUMBER(SEARCH($BL$7,BF278)),$BM$7,ISNUMBER(SEARCH($BL$8,BF278)),$BM$8)</f>
        <v>6</v>
      </c>
      <c r="BF278" s="63" t="s">
        <v>503</v>
      </c>
      <c r="BG278" s="63">
        <v>6.0416067</v>
      </c>
      <c r="BH278" s="63">
        <v>1</v>
      </c>
      <c r="BI278" s="63">
        <v>0</v>
      </c>
    </row>
    <row r="279" spans="2:61" x14ac:dyDescent="0.25">
      <c r="B279" s="26"/>
      <c r="C279" s="3">
        <f t="shared" si="18"/>
        <v>260</v>
      </c>
      <c r="D279" s="2">
        <f t="shared" si="19"/>
        <v>13</v>
      </c>
      <c r="E279" s="2">
        <f t="shared" si="20"/>
        <v>20</v>
      </c>
      <c r="F279" s="2"/>
      <c r="BE279" s="33">
        <f>_xlfn.IFS(ISNUMBER(SEARCH($BL$3,BF279)),$BM$3,ISNUMBER(SEARCH($BL$4,BF279)),$BM$4,ISNUMBER(SEARCH($BL$5,BF279)),$BM$5,ISNUMBER(SEARCH($BL$6,BF279)),$BM$6,ISNUMBER(SEARCH($BL$7,BF279)),$BM$7,ISNUMBER(SEARCH($BL$8,BF279)),$BM$8)</f>
        <v>6</v>
      </c>
      <c r="BF279" s="63" t="s">
        <v>507</v>
      </c>
      <c r="BG279" s="63">
        <v>6.0277946</v>
      </c>
      <c r="BH279" s="63">
        <v>1</v>
      </c>
      <c r="BI279" s="63">
        <v>0</v>
      </c>
    </row>
    <row r="280" spans="2:61" x14ac:dyDescent="0.25">
      <c r="B280" s="26"/>
      <c r="C280" s="3">
        <f t="shared" si="18"/>
        <v>261</v>
      </c>
      <c r="D280" s="2">
        <f t="shared" si="19"/>
        <v>14</v>
      </c>
      <c r="E280" s="2">
        <f t="shared" si="20"/>
        <v>1</v>
      </c>
      <c r="F280" s="2"/>
      <c r="BE280" s="33">
        <f>_xlfn.IFS(ISNUMBER(SEARCH($BL$3,BF280)),$BM$3,ISNUMBER(SEARCH($BL$4,BF280)),$BM$4,ISNUMBER(SEARCH($BL$5,BF280)),$BM$5,ISNUMBER(SEARCH($BL$6,BF280)),$BM$6,ISNUMBER(SEARCH($BL$7,BF280)),$BM$7,ISNUMBER(SEARCH($BL$8,BF280)),$BM$8)</f>
        <v>6</v>
      </c>
      <c r="BF280" s="63" t="s">
        <v>255</v>
      </c>
      <c r="BG280" s="63">
        <v>6.0071987</v>
      </c>
      <c r="BH280" s="63">
        <v>1</v>
      </c>
      <c r="BI280" s="63">
        <v>0</v>
      </c>
    </row>
    <row r="281" spans="2:61" x14ac:dyDescent="0.25">
      <c r="B281" s="26"/>
      <c r="C281" s="3">
        <f t="shared" si="18"/>
        <v>262</v>
      </c>
      <c r="D281" s="2">
        <f t="shared" si="19"/>
        <v>14</v>
      </c>
      <c r="E281" s="2">
        <f t="shared" si="20"/>
        <v>2</v>
      </c>
      <c r="F281" s="2"/>
      <c r="BE281" s="33">
        <f>_xlfn.IFS(ISNUMBER(SEARCH($BL$3,BF281)),$BM$3,ISNUMBER(SEARCH($BL$4,BF281)),$BM$4,ISNUMBER(SEARCH($BL$5,BF281)),$BM$5,ISNUMBER(SEARCH($BL$6,BF281)),$BM$6,ISNUMBER(SEARCH($BL$7,BF281)),$BM$7,ISNUMBER(SEARCH($BL$8,BF281)),$BM$8)</f>
        <v>6</v>
      </c>
      <c r="BF281" s="63" t="s">
        <v>313</v>
      </c>
      <c r="BG281" s="63">
        <v>5.9599624999999996</v>
      </c>
      <c r="BH281" s="63">
        <v>1</v>
      </c>
      <c r="BI281" s="63">
        <v>0</v>
      </c>
    </row>
    <row r="282" spans="2:61" x14ac:dyDescent="0.25">
      <c r="B282" s="26"/>
      <c r="C282" s="3">
        <f t="shared" si="18"/>
        <v>263</v>
      </c>
      <c r="D282" s="2">
        <f t="shared" si="19"/>
        <v>14</v>
      </c>
      <c r="E282" s="2">
        <f t="shared" si="20"/>
        <v>3</v>
      </c>
      <c r="F282" s="2"/>
      <c r="BE282" s="33">
        <f>_xlfn.IFS(ISNUMBER(SEARCH($BL$3,BF282)),$BM$3,ISNUMBER(SEARCH($BL$4,BF282)),$BM$4,ISNUMBER(SEARCH($BL$5,BF282)),$BM$5,ISNUMBER(SEARCH($BL$6,BF282)),$BM$6,ISNUMBER(SEARCH($BL$7,BF282)),$BM$7,ISNUMBER(SEARCH($BL$8,BF282)),$BM$8)</f>
        <v>6</v>
      </c>
      <c r="BF282" s="63" t="s">
        <v>509</v>
      </c>
      <c r="BG282" s="63">
        <v>6.0088850000000003</v>
      </c>
      <c r="BH282" s="63">
        <v>1</v>
      </c>
      <c r="BI282" s="63">
        <v>0</v>
      </c>
    </row>
    <row r="283" spans="2:61" x14ac:dyDescent="0.25">
      <c r="B283" s="26"/>
      <c r="C283" s="3">
        <f t="shared" si="18"/>
        <v>264</v>
      </c>
      <c r="D283" s="2">
        <f t="shared" si="19"/>
        <v>14</v>
      </c>
      <c r="E283" s="2">
        <f t="shared" si="20"/>
        <v>4</v>
      </c>
      <c r="F283" s="2"/>
      <c r="BE283" s="33">
        <f>_xlfn.IFS(ISNUMBER(SEARCH($BL$3,BF283)),$BM$3,ISNUMBER(SEARCH($BL$4,BF283)),$BM$4,ISNUMBER(SEARCH($BL$5,BF283)),$BM$5,ISNUMBER(SEARCH($BL$6,BF283)),$BM$6,ISNUMBER(SEARCH($BL$7,BF283)),$BM$7,ISNUMBER(SEARCH($BL$8,BF283)),$BM$8)</f>
        <v>6</v>
      </c>
      <c r="BF283" s="63" t="s">
        <v>510</v>
      </c>
      <c r="BG283" s="63">
        <v>5.9653897999999996</v>
      </c>
      <c r="BH283" s="63">
        <v>1</v>
      </c>
      <c r="BI283" s="63">
        <v>0</v>
      </c>
    </row>
    <row r="284" spans="2:61" x14ac:dyDescent="0.25">
      <c r="B284" s="26"/>
      <c r="C284" s="3">
        <f t="shared" si="18"/>
        <v>265</v>
      </c>
      <c r="D284" s="2">
        <f t="shared" si="19"/>
        <v>14</v>
      </c>
      <c r="E284" s="2">
        <f t="shared" si="20"/>
        <v>5</v>
      </c>
      <c r="F284" s="2"/>
      <c r="BE284" s="33">
        <f>_xlfn.IFS(ISNUMBER(SEARCH($BL$3,BF284)),$BM$3,ISNUMBER(SEARCH($BL$4,BF284)),$BM$4,ISNUMBER(SEARCH($BL$5,BF284)),$BM$5,ISNUMBER(SEARCH($BL$6,BF284)),$BM$6,ISNUMBER(SEARCH($BL$7,BF284)),$BM$7,ISNUMBER(SEARCH($BL$8,BF284)),$BM$8)</f>
        <v>6</v>
      </c>
      <c r="BF284" s="63" t="s">
        <v>513</v>
      </c>
      <c r="BG284" s="63">
        <v>5.9458902</v>
      </c>
      <c r="BH284" s="63">
        <v>1</v>
      </c>
      <c r="BI284" s="63">
        <v>0</v>
      </c>
    </row>
    <row r="285" spans="2:61" x14ac:dyDescent="0.25">
      <c r="B285" s="26"/>
      <c r="C285" s="3">
        <f t="shared" si="18"/>
        <v>266</v>
      </c>
      <c r="D285" s="2">
        <f t="shared" si="19"/>
        <v>14</v>
      </c>
      <c r="E285" s="2">
        <f t="shared" si="20"/>
        <v>6</v>
      </c>
      <c r="F285" s="2"/>
      <c r="BE285" s="33">
        <f>_xlfn.IFS(ISNUMBER(SEARCH($BL$3,BF285)),$BM$3,ISNUMBER(SEARCH($BL$4,BF285)),$BM$4,ISNUMBER(SEARCH($BL$5,BF285)),$BM$5,ISNUMBER(SEARCH($BL$6,BF285)),$BM$6,ISNUMBER(SEARCH($BL$7,BF285)),$BM$7,ISNUMBER(SEARCH($BL$8,BF285)),$BM$8)</f>
        <v>6</v>
      </c>
      <c r="BF285" s="63" t="s">
        <v>514</v>
      </c>
      <c r="BG285" s="63">
        <v>6.1097973000000003</v>
      </c>
      <c r="BH285" s="63">
        <v>1</v>
      </c>
      <c r="BI285" s="63">
        <v>0</v>
      </c>
    </row>
    <row r="286" spans="2:61" x14ac:dyDescent="0.25">
      <c r="B286" s="26"/>
      <c r="C286" s="3">
        <f t="shared" si="18"/>
        <v>267</v>
      </c>
      <c r="D286" s="2">
        <f t="shared" si="19"/>
        <v>14</v>
      </c>
      <c r="E286" s="2">
        <f t="shared" si="20"/>
        <v>7</v>
      </c>
      <c r="F286" s="2"/>
      <c r="BE286" s="33">
        <f>_xlfn.IFS(ISNUMBER(SEARCH($BL$3,BF286)),$BM$3,ISNUMBER(SEARCH($BL$4,BF286)),$BM$4,ISNUMBER(SEARCH($BL$5,BF286)),$BM$5,ISNUMBER(SEARCH($BL$6,BF286)),$BM$6,ISNUMBER(SEARCH($BL$7,BF286)),$BM$7,ISNUMBER(SEARCH($BL$8,BF286)),$BM$8)</f>
        <v>6</v>
      </c>
      <c r="BF286" s="63" t="s">
        <v>516</v>
      </c>
      <c r="BG286" s="63">
        <v>6.1098350000000003</v>
      </c>
      <c r="BH286" s="63">
        <v>1</v>
      </c>
      <c r="BI286" s="63">
        <v>0</v>
      </c>
    </row>
    <row r="287" spans="2:61" x14ac:dyDescent="0.25">
      <c r="B287" s="26"/>
      <c r="C287" s="3">
        <f t="shared" si="18"/>
        <v>268</v>
      </c>
      <c r="D287" s="2">
        <f t="shared" si="19"/>
        <v>14</v>
      </c>
      <c r="E287" s="2">
        <f t="shared" si="20"/>
        <v>8</v>
      </c>
      <c r="F287" s="2"/>
      <c r="BE287" s="33">
        <f>_xlfn.IFS(ISNUMBER(SEARCH($BL$3,BF287)),$BM$3,ISNUMBER(SEARCH($BL$4,BF287)),$BM$4,ISNUMBER(SEARCH($BL$5,BF287)),$BM$5,ISNUMBER(SEARCH($BL$6,BF287)),$BM$6,ISNUMBER(SEARCH($BL$7,BF287)),$BM$7,ISNUMBER(SEARCH($BL$8,BF287)),$BM$8)</f>
        <v>6</v>
      </c>
      <c r="BF287" s="63" t="s">
        <v>414</v>
      </c>
      <c r="BG287" s="63">
        <v>6.1507750000000003</v>
      </c>
      <c r="BH287" s="63">
        <v>1</v>
      </c>
      <c r="BI287" s="63">
        <v>0</v>
      </c>
    </row>
    <row r="288" spans="2:61" x14ac:dyDescent="0.25">
      <c r="B288" s="26"/>
      <c r="C288" s="3">
        <f t="shared" si="18"/>
        <v>269</v>
      </c>
      <c r="D288" s="2">
        <f t="shared" si="19"/>
        <v>14</v>
      </c>
      <c r="E288" s="2">
        <f t="shared" si="20"/>
        <v>9</v>
      </c>
      <c r="F288" s="2"/>
      <c r="BE288" s="33">
        <f>_xlfn.IFS(ISNUMBER(SEARCH($BL$3,BF288)),$BM$3,ISNUMBER(SEARCH($BL$4,BF288)),$BM$4,ISNUMBER(SEARCH($BL$5,BF288)),$BM$5,ISNUMBER(SEARCH($BL$6,BF288)),$BM$6,ISNUMBER(SEARCH($BL$7,BF288)),$BM$7,ISNUMBER(SEARCH($BL$8,BF288)),$BM$8)</f>
        <v>6</v>
      </c>
      <c r="BF288" s="63" t="s">
        <v>475</v>
      </c>
      <c r="BG288" s="63">
        <v>6.1507623000000002</v>
      </c>
      <c r="BH288" s="63">
        <v>1</v>
      </c>
      <c r="BI288" s="63">
        <v>0</v>
      </c>
    </row>
    <row r="289" spans="2:61" x14ac:dyDescent="0.25">
      <c r="B289" s="26"/>
      <c r="C289" s="3">
        <f t="shared" si="18"/>
        <v>270</v>
      </c>
      <c r="D289" s="2">
        <f t="shared" si="19"/>
        <v>14</v>
      </c>
      <c r="E289" s="2">
        <f t="shared" si="20"/>
        <v>10</v>
      </c>
      <c r="F289" s="2"/>
      <c r="BE289" s="33">
        <f>_xlfn.IFS(ISNUMBER(SEARCH($BL$3,BF289)),$BM$3,ISNUMBER(SEARCH($BL$4,BF289)),$BM$4,ISNUMBER(SEARCH($BL$5,BF289)),$BM$5,ISNUMBER(SEARCH($BL$6,BF289)),$BM$6,ISNUMBER(SEARCH($BL$7,BF289)),$BM$7,ISNUMBER(SEARCH($BL$8,BF289)),$BM$8)</f>
        <v>6</v>
      </c>
      <c r="BF289" s="63" t="s">
        <v>329</v>
      </c>
      <c r="BG289" s="63">
        <v>6.1067418</v>
      </c>
      <c r="BH289" s="63">
        <v>1</v>
      </c>
      <c r="BI289" s="63">
        <v>0</v>
      </c>
    </row>
    <row r="290" spans="2:61" x14ac:dyDescent="0.25">
      <c r="B290" s="26"/>
      <c r="C290" s="3">
        <f t="shared" si="18"/>
        <v>271</v>
      </c>
      <c r="D290" s="2">
        <f t="shared" si="19"/>
        <v>14</v>
      </c>
      <c r="E290" s="2">
        <f t="shared" si="20"/>
        <v>11</v>
      </c>
      <c r="F290" s="2"/>
      <c r="BE290" s="33">
        <f>_xlfn.IFS(ISNUMBER(SEARCH($BL$3,BF290)),$BM$3,ISNUMBER(SEARCH($BL$4,BF290)),$BM$4,ISNUMBER(SEARCH($BL$5,BF290)),$BM$5,ISNUMBER(SEARCH($BL$6,BF290)),$BM$6,ISNUMBER(SEARCH($BL$7,BF290)),$BM$7,ISNUMBER(SEARCH($BL$8,BF290)),$BM$8)</f>
        <v>6</v>
      </c>
      <c r="BF290" s="63" t="s">
        <v>164</v>
      </c>
      <c r="BG290" s="63">
        <v>6.1595874999999998</v>
      </c>
      <c r="BH290" s="63">
        <v>1</v>
      </c>
      <c r="BI290" s="63">
        <v>0</v>
      </c>
    </row>
    <row r="291" spans="2:61" x14ac:dyDescent="0.25">
      <c r="B291" s="26"/>
      <c r="C291" s="3">
        <f t="shared" si="18"/>
        <v>272</v>
      </c>
      <c r="D291" s="2">
        <f t="shared" si="19"/>
        <v>14</v>
      </c>
      <c r="E291" s="2">
        <f t="shared" si="20"/>
        <v>12</v>
      </c>
      <c r="F291" s="2"/>
      <c r="BE291" s="33">
        <f>_xlfn.IFS(ISNUMBER(SEARCH($BL$3,BF291)),$BM$3,ISNUMBER(SEARCH($BL$4,BF291)),$BM$4,ISNUMBER(SEARCH($BL$5,BF291)),$BM$5,ISNUMBER(SEARCH($BL$6,BF291)),$BM$6,ISNUMBER(SEARCH($BL$7,BF291)),$BM$7,ISNUMBER(SEARCH($BL$8,BF291)),$BM$8)</f>
        <v>6</v>
      </c>
      <c r="BF291" s="63" t="s">
        <v>122</v>
      </c>
      <c r="BG291" s="63">
        <v>6.1727194000000001</v>
      </c>
      <c r="BH291" s="63">
        <v>1</v>
      </c>
      <c r="BI291" s="63">
        <v>0</v>
      </c>
    </row>
    <row r="292" spans="2:61" x14ac:dyDescent="0.25">
      <c r="B292" s="26"/>
      <c r="C292" s="3">
        <f t="shared" si="18"/>
        <v>273</v>
      </c>
      <c r="D292" s="2">
        <f t="shared" si="19"/>
        <v>14</v>
      </c>
      <c r="E292" s="2">
        <f t="shared" si="20"/>
        <v>13</v>
      </c>
      <c r="F292" s="2"/>
      <c r="BE292" s="33">
        <f>_xlfn.IFS(ISNUMBER(SEARCH($BL$3,BF292)),$BM$3,ISNUMBER(SEARCH($BL$4,BF292)),$BM$4,ISNUMBER(SEARCH($BL$5,BF292)),$BM$5,ISNUMBER(SEARCH($BL$6,BF292)),$BM$6,ISNUMBER(SEARCH($BL$7,BF292)),$BM$7,ISNUMBER(SEARCH($BL$8,BF292)),$BM$8)</f>
        <v>6</v>
      </c>
      <c r="BF292" s="63" t="s">
        <v>517</v>
      </c>
      <c r="BG292" s="63">
        <v>6.0813060999999999</v>
      </c>
      <c r="BH292" s="63">
        <v>1</v>
      </c>
      <c r="BI292" s="63">
        <v>0</v>
      </c>
    </row>
    <row r="293" spans="2:61" x14ac:dyDescent="0.25">
      <c r="B293" s="26"/>
      <c r="C293" s="3">
        <f t="shared" si="18"/>
        <v>274</v>
      </c>
      <c r="D293" s="2">
        <f t="shared" si="19"/>
        <v>14</v>
      </c>
      <c r="E293" s="2">
        <f t="shared" si="20"/>
        <v>14</v>
      </c>
      <c r="F293" s="2"/>
      <c r="BE293" s="33">
        <f>_xlfn.IFS(ISNUMBER(SEARCH($BL$3,BF293)),$BM$3,ISNUMBER(SEARCH($BL$4,BF293)),$BM$4,ISNUMBER(SEARCH($BL$5,BF293)),$BM$5,ISNUMBER(SEARCH($BL$6,BF293)),$BM$6,ISNUMBER(SEARCH($BL$7,BF293)),$BM$7,ISNUMBER(SEARCH($BL$8,BF293)),$BM$8)</f>
        <v>6</v>
      </c>
      <c r="BF293" s="63" t="s">
        <v>383</v>
      </c>
      <c r="BG293" s="63">
        <v>6.072387</v>
      </c>
      <c r="BH293" s="63">
        <v>1</v>
      </c>
      <c r="BI293" s="63">
        <v>0</v>
      </c>
    </row>
    <row r="294" spans="2:61" x14ac:dyDescent="0.25">
      <c r="B294" s="26"/>
      <c r="C294" s="3">
        <f t="shared" si="18"/>
        <v>275</v>
      </c>
      <c r="D294" s="2">
        <f t="shared" si="19"/>
        <v>14</v>
      </c>
      <c r="E294" s="2">
        <f t="shared" si="20"/>
        <v>15</v>
      </c>
      <c r="F294" s="2"/>
      <c r="BE294" s="33">
        <f>_xlfn.IFS(ISNUMBER(SEARCH($BL$3,BF294)),$BM$3,ISNUMBER(SEARCH($BL$4,BF294)),$BM$4,ISNUMBER(SEARCH($BL$5,BF294)),$BM$5,ISNUMBER(SEARCH($BL$6,BF294)),$BM$6,ISNUMBER(SEARCH($BL$7,BF294)),$BM$7,ISNUMBER(SEARCH($BL$8,BF294)),$BM$8)</f>
        <v>6</v>
      </c>
      <c r="BF294" s="63" t="s">
        <v>518</v>
      </c>
      <c r="BG294" s="63">
        <v>6.0782927000000004</v>
      </c>
      <c r="BH294" s="63">
        <v>1</v>
      </c>
      <c r="BI294" s="63">
        <v>0</v>
      </c>
    </row>
    <row r="295" spans="2:61" x14ac:dyDescent="0.25">
      <c r="B295" s="26"/>
      <c r="C295" s="3">
        <f t="shared" si="18"/>
        <v>276</v>
      </c>
      <c r="D295" s="2">
        <f t="shared" si="19"/>
        <v>14</v>
      </c>
      <c r="E295" s="2">
        <f t="shared" si="20"/>
        <v>16</v>
      </c>
      <c r="F295" s="2"/>
      <c r="BE295" s="33">
        <f>_xlfn.IFS(ISNUMBER(SEARCH($BL$3,BF295)),$BM$3,ISNUMBER(SEARCH($BL$4,BF295)),$BM$4,ISNUMBER(SEARCH($BL$5,BF295)),$BM$5,ISNUMBER(SEARCH($BL$6,BF295)),$BM$6,ISNUMBER(SEARCH($BL$7,BF295)),$BM$7,ISNUMBER(SEARCH($BL$8,BF295)),$BM$8)</f>
        <v>6</v>
      </c>
      <c r="BF295" s="63" t="s">
        <v>519</v>
      </c>
      <c r="BG295" s="63">
        <v>5.9761839999999999</v>
      </c>
      <c r="BH295" s="63">
        <v>1</v>
      </c>
      <c r="BI295" s="63">
        <v>0</v>
      </c>
    </row>
    <row r="296" spans="2:61" x14ac:dyDescent="0.25">
      <c r="B296" s="26"/>
      <c r="C296" s="3">
        <f t="shared" si="18"/>
        <v>277</v>
      </c>
      <c r="D296" s="2">
        <f t="shared" si="19"/>
        <v>14</v>
      </c>
      <c r="E296" s="2">
        <f t="shared" si="20"/>
        <v>17</v>
      </c>
      <c r="F296" s="2"/>
      <c r="BE296" s="33">
        <f>_xlfn.IFS(ISNUMBER(SEARCH($BL$3,BF296)),$BM$3,ISNUMBER(SEARCH($BL$4,BF296)),$BM$4,ISNUMBER(SEARCH($BL$5,BF296)),$BM$5,ISNUMBER(SEARCH($BL$6,BF296)),$BM$6,ISNUMBER(SEARCH($BL$7,BF296)),$BM$7,ISNUMBER(SEARCH($BL$8,BF296)),$BM$8)</f>
        <v>6</v>
      </c>
      <c r="BF296" s="63" t="s">
        <v>520</v>
      </c>
      <c r="BG296" s="63">
        <v>6.0329248</v>
      </c>
      <c r="BH296" s="63">
        <v>1</v>
      </c>
      <c r="BI296" s="63">
        <v>0</v>
      </c>
    </row>
    <row r="297" spans="2:61" x14ac:dyDescent="0.25">
      <c r="B297" s="26"/>
      <c r="C297" s="3">
        <f t="shared" si="18"/>
        <v>278</v>
      </c>
      <c r="D297" s="2">
        <f t="shared" si="19"/>
        <v>14</v>
      </c>
      <c r="E297" s="2">
        <f t="shared" si="20"/>
        <v>18</v>
      </c>
      <c r="F297" s="2"/>
      <c r="BE297" s="33">
        <f>_xlfn.IFS(ISNUMBER(SEARCH($BL$3,BF297)),$BM$3,ISNUMBER(SEARCH($BL$4,BF297)),$BM$4,ISNUMBER(SEARCH($BL$5,BF297)),$BM$5,ISNUMBER(SEARCH($BL$6,BF297)),$BM$6,ISNUMBER(SEARCH($BL$7,BF297)),$BM$7,ISNUMBER(SEARCH($BL$8,BF297)),$BM$8)</f>
        <v>6</v>
      </c>
      <c r="BF297" s="63" t="s">
        <v>491</v>
      </c>
      <c r="BG297" s="63">
        <v>5.9697003999999998</v>
      </c>
      <c r="BH297" s="63">
        <v>1</v>
      </c>
      <c r="BI297" s="63">
        <v>0</v>
      </c>
    </row>
    <row r="298" spans="2:61" x14ac:dyDescent="0.25">
      <c r="B298" s="26"/>
      <c r="C298" s="3">
        <f t="shared" si="18"/>
        <v>279</v>
      </c>
      <c r="D298" s="2">
        <f t="shared" si="19"/>
        <v>14</v>
      </c>
      <c r="E298" s="2">
        <f t="shared" si="20"/>
        <v>19</v>
      </c>
      <c r="F298" s="2"/>
      <c r="BE298" s="33">
        <f>_xlfn.IFS(ISNUMBER(SEARCH($BL$3,BF298)),$BM$3,ISNUMBER(SEARCH($BL$4,BF298)),$BM$4,ISNUMBER(SEARCH($BL$5,BF298)),$BM$5,ISNUMBER(SEARCH($BL$6,BF298)),$BM$6,ISNUMBER(SEARCH($BL$7,BF298)),$BM$7,ISNUMBER(SEARCH($BL$8,BF298)),$BM$8)</f>
        <v>6</v>
      </c>
      <c r="BF298" s="63" t="s">
        <v>523</v>
      </c>
      <c r="BG298" s="63">
        <v>5.9991019000000003</v>
      </c>
      <c r="BH298" s="63">
        <v>1</v>
      </c>
      <c r="BI298" s="63">
        <v>0</v>
      </c>
    </row>
    <row r="299" spans="2:61" x14ac:dyDescent="0.25">
      <c r="B299" s="26"/>
      <c r="C299" s="3">
        <f t="shared" si="18"/>
        <v>280</v>
      </c>
      <c r="D299" s="2">
        <f t="shared" si="19"/>
        <v>14</v>
      </c>
      <c r="E299" s="2">
        <f t="shared" si="20"/>
        <v>20</v>
      </c>
      <c r="F299" s="2"/>
      <c r="BE299" s="33">
        <f>_xlfn.IFS(ISNUMBER(SEARCH($BL$3,BF299)),$BM$3,ISNUMBER(SEARCH($BL$4,BF299)),$BM$4,ISNUMBER(SEARCH($BL$5,BF299)),$BM$5,ISNUMBER(SEARCH($BL$6,BF299)),$BM$6,ISNUMBER(SEARCH($BL$7,BF299)),$BM$7,ISNUMBER(SEARCH($BL$8,BF299)),$BM$8)</f>
        <v>6</v>
      </c>
      <c r="BF299" s="63" t="s">
        <v>524</v>
      </c>
      <c r="BG299" s="63">
        <v>5.9459055000000003</v>
      </c>
      <c r="BH299" s="63">
        <v>1</v>
      </c>
      <c r="BI299" s="63">
        <v>0</v>
      </c>
    </row>
    <row r="300" spans="2:61" x14ac:dyDescent="0.25">
      <c r="B300" s="26"/>
      <c r="C300" s="3">
        <f t="shared" si="18"/>
        <v>281</v>
      </c>
      <c r="D300" s="2">
        <f t="shared" si="19"/>
        <v>15</v>
      </c>
      <c r="E300" s="2">
        <f t="shared" si="20"/>
        <v>1</v>
      </c>
      <c r="F300" s="2"/>
      <c r="BE300" s="33">
        <f>_xlfn.IFS(ISNUMBER(SEARCH($BL$3,BF300)),$BM$3,ISNUMBER(SEARCH($BL$4,BF300)),$BM$4,ISNUMBER(SEARCH($BL$5,BF300)),$BM$5,ISNUMBER(SEARCH($BL$6,BF300)),$BM$6,ISNUMBER(SEARCH($BL$7,BF300)),$BM$7,ISNUMBER(SEARCH($BL$8,BF300)),$BM$8)</f>
        <v>6</v>
      </c>
      <c r="BF300" s="63" t="s">
        <v>526</v>
      </c>
      <c r="BG300" s="63">
        <v>5.9265053999999999</v>
      </c>
      <c r="BH300" s="63">
        <v>1</v>
      </c>
      <c r="BI300" s="63">
        <v>0</v>
      </c>
    </row>
    <row r="301" spans="2:61" x14ac:dyDescent="0.25">
      <c r="B301" s="26"/>
      <c r="C301" s="3">
        <f t="shared" si="18"/>
        <v>282</v>
      </c>
      <c r="D301" s="2">
        <f t="shared" si="19"/>
        <v>15</v>
      </c>
      <c r="E301" s="2">
        <f t="shared" si="20"/>
        <v>2</v>
      </c>
      <c r="F301" s="2"/>
      <c r="BE301" s="33">
        <f>_xlfn.IFS(ISNUMBER(SEARCH($BL$3,BF301)),$BM$3,ISNUMBER(SEARCH($BL$4,BF301)),$BM$4,ISNUMBER(SEARCH($BL$5,BF301)),$BM$5,ISNUMBER(SEARCH($BL$6,BF301)),$BM$6,ISNUMBER(SEARCH($BL$7,BF301)),$BM$7,ISNUMBER(SEARCH($BL$8,BF301)),$BM$8)</f>
        <v>6</v>
      </c>
      <c r="BF301" s="63" t="s">
        <v>527</v>
      </c>
      <c r="BG301" s="63">
        <v>6.4513154999999998</v>
      </c>
      <c r="BH301" s="63">
        <v>1</v>
      </c>
      <c r="BI301" s="63">
        <v>0</v>
      </c>
    </row>
    <row r="302" spans="2:61" x14ac:dyDescent="0.25">
      <c r="B302" s="26"/>
      <c r="C302" s="3">
        <f t="shared" si="18"/>
        <v>283</v>
      </c>
      <c r="D302" s="2">
        <f t="shared" si="19"/>
        <v>15</v>
      </c>
      <c r="E302" s="2">
        <f t="shared" si="20"/>
        <v>3</v>
      </c>
      <c r="F302" s="2"/>
      <c r="BE302" s="33">
        <f>_xlfn.IFS(ISNUMBER(SEARCH($BL$3,BF302)),$BM$3,ISNUMBER(SEARCH($BL$4,BF302)),$BM$4,ISNUMBER(SEARCH($BL$5,BF302)),$BM$5,ISNUMBER(SEARCH($BL$6,BF302)),$BM$6,ISNUMBER(SEARCH($BL$7,BF302)),$BM$7,ISNUMBER(SEARCH($BL$8,BF302)),$BM$8)</f>
        <v>6</v>
      </c>
      <c r="BF302" s="63" t="s">
        <v>528</v>
      </c>
      <c r="BG302" s="63">
        <v>6.4945066000000002</v>
      </c>
      <c r="BH302" s="63">
        <v>1</v>
      </c>
      <c r="BI302" s="63">
        <v>0</v>
      </c>
    </row>
    <row r="303" spans="2:61" x14ac:dyDescent="0.25">
      <c r="B303" s="26"/>
      <c r="C303" s="3">
        <f t="shared" si="18"/>
        <v>284</v>
      </c>
      <c r="D303" s="2">
        <f t="shared" si="19"/>
        <v>15</v>
      </c>
      <c r="E303" s="2">
        <f t="shared" si="20"/>
        <v>4</v>
      </c>
      <c r="F303" s="2"/>
      <c r="BE303" s="33">
        <f>_xlfn.IFS(ISNUMBER(SEARCH($BL$3,BF303)),$BM$3,ISNUMBER(SEARCH($BL$4,BF303)),$BM$4,ISNUMBER(SEARCH($BL$5,BF303)),$BM$5,ISNUMBER(SEARCH($BL$6,BF303)),$BM$6,ISNUMBER(SEARCH($BL$7,BF303)),$BM$7,ISNUMBER(SEARCH($BL$8,BF303)),$BM$8)</f>
        <v>6</v>
      </c>
      <c r="BF303" s="63" t="s">
        <v>530</v>
      </c>
      <c r="BG303" s="63">
        <v>6.5862636999999999</v>
      </c>
      <c r="BH303" s="63">
        <v>1</v>
      </c>
      <c r="BI303" s="63">
        <v>0</v>
      </c>
    </row>
    <row r="304" spans="2:61" x14ac:dyDescent="0.25">
      <c r="B304" s="26"/>
      <c r="C304" s="3">
        <f t="shared" si="18"/>
        <v>285</v>
      </c>
      <c r="D304" s="2">
        <f t="shared" si="19"/>
        <v>15</v>
      </c>
      <c r="E304" s="2">
        <f t="shared" si="20"/>
        <v>5</v>
      </c>
      <c r="F304" s="2"/>
      <c r="BE304" s="33">
        <f>_xlfn.IFS(ISNUMBER(SEARCH($BL$3,BF304)),$BM$3,ISNUMBER(SEARCH($BL$4,BF304)),$BM$4,ISNUMBER(SEARCH($BL$5,BF304)),$BM$5,ISNUMBER(SEARCH($BL$6,BF304)),$BM$6,ISNUMBER(SEARCH($BL$7,BF304)),$BM$7,ISNUMBER(SEARCH($BL$8,BF304)),$BM$8)</f>
        <v>6</v>
      </c>
      <c r="BF304" s="63" t="s">
        <v>531</v>
      </c>
      <c r="BG304" s="63">
        <v>6.6303644000000004</v>
      </c>
      <c r="BH304" s="63">
        <v>1</v>
      </c>
      <c r="BI304" s="63">
        <v>0</v>
      </c>
    </row>
    <row r="305" spans="2:61" x14ac:dyDescent="0.25">
      <c r="B305" s="26"/>
      <c r="C305" s="3">
        <f t="shared" si="18"/>
        <v>286</v>
      </c>
      <c r="D305" s="2">
        <f t="shared" si="19"/>
        <v>15</v>
      </c>
      <c r="E305" s="2">
        <f t="shared" si="20"/>
        <v>6</v>
      </c>
      <c r="F305" s="2"/>
      <c r="BE305" s="33">
        <f>_xlfn.IFS(ISNUMBER(SEARCH($BL$3,BF305)),$BM$3,ISNUMBER(SEARCH($BL$4,BF305)),$BM$4,ISNUMBER(SEARCH($BL$5,BF305)),$BM$5,ISNUMBER(SEARCH($BL$6,BF305)),$BM$6,ISNUMBER(SEARCH($BL$7,BF305)),$BM$7,ISNUMBER(SEARCH($BL$8,BF305)),$BM$8)</f>
        <v>6</v>
      </c>
      <c r="BF305" s="63" t="s">
        <v>533</v>
      </c>
      <c r="BG305" s="63">
        <v>6.0535544000000003</v>
      </c>
      <c r="BH305" s="63">
        <v>1</v>
      </c>
      <c r="BI305" s="63">
        <v>0</v>
      </c>
    </row>
    <row r="306" spans="2:61" x14ac:dyDescent="0.25">
      <c r="B306" s="26"/>
      <c r="C306" s="3">
        <f t="shared" si="18"/>
        <v>287</v>
      </c>
      <c r="D306" s="2">
        <f t="shared" si="19"/>
        <v>15</v>
      </c>
      <c r="E306" s="2">
        <f t="shared" si="20"/>
        <v>7</v>
      </c>
      <c r="F306" s="2"/>
      <c r="BE306" s="33">
        <f>_xlfn.IFS(ISNUMBER(SEARCH($BL$3,BF306)),$BM$3,ISNUMBER(SEARCH($BL$4,BF306)),$BM$4,ISNUMBER(SEARCH($BL$5,BF306)),$BM$5,ISNUMBER(SEARCH($BL$6,BF306)),$BM$6,ISNUMBER(SEARCH($BL$7,BF306)),$BM$7,ISNUMBER(SEARCH($BL$8,BF306)),$BM$8)</f>
        <v>6</v>
      </c>
      <c r="BF306" s="63" t="s">
        <v>421</v>
      </c>
      <c r="BG306" s="63">
        <v>6.1003898000000003</v>
      </c>
      <c r="BH306" s="63">
        <v>1</v>
      </c>
      <c r="BI306" s="63">
        <v>0</v>
      </c>
    </row>
    <row r="307" spans="2:61" x14ac:dyDescent="0.25">
      <c r="B307" s="26"/>
      <c r="C307" s="3">
        <f t="shared" si="18"/>
        <v>288</v>
      </c>
      <c r="D307" s="2">
        <f t="shared" si="19"/>
        <v>15</v>
      </c>
      <c r="E307" s="2">
        <f t="shared" si="20"/>
        <v>8</v>
      </c>
      <c r="F307" s="2"/>
      <c r="BE307" s="33">
        <f>_xlfn.IFS(ISNUMBER(SEARCH($BL$3,BF307)),$BM$3,ISNUMBER(SEARCH($BL$4,BF307)),$BM$4,ISNUMBER(SEARCH($BL$5,BF307)),$BM$5,ISNUMBER(SEARCH($BL$6,BF307)),$BM$6,ISNUMBER(SEARCH($BL$7,BF307)),$BM$7,ISNUMBER(SEARCH($BL$8,BF307)),$BM$8)</f>
        <v>6</v>
      </c>
      <c r="BF307" s="63" t="s">
        <v>398</v>
      </c>
      <c r="BG307" s="63">
        <v>6.1022724000000004</v>
      </c>
      <c r="BH307" s="63">
        <v>1</v>
      </c>
      <c r="BI307" s="63">
        <v>0</v>
      </c>
    </row>
    <row r="308" spans="2:61" x14ac:dyDescent="0.25">
      <c r="B308" s="26"/>
      <c r="C308" s="3">
        <f t="shared" si="18"/>
        <v>289</v>
      </c>
      <c r="D308" s="2">
        <f t="shared" si="19"/>
        <v>15</v>
      </c>
      <c r="E308" s="2">
        <f t="shared" si="20"/>
        <v>9</v>
      </c>
      <c r="F308" s="2"/>
      <c r="BE308" s="33">
        <f>_xlfn.IFS(ISNUMBER(SEARCH($BL$3,BF308)),$BM$3,ISNUMBER(SEARCH($BL$4,BF308)),$BM$4,ISNUMBER(SEARCH($BL$5,BF308)),$BM$5,ISNUMBER(SEARCH($BL$6,BF308)),$BM$6,ISNUMBER(SEARCH($BL$7,BF308)),$BM$7,ISNUMBER(SEARCH($BL$8,BF308)),$BM$8)</f>
        <v>6</v>
      </c>
      <c r="BF308" s="63" t="s">
        <v>377</v>
      </c>
      <c r="BG308" s="63">
        <v>6.0193512</v>
      </c>
      <c r="BH308" s="63">
        <v>1</v>
      </c>
      <c r="BI308" s="63">
        <v>0</v>
      </c>
    </row>
    <row r="309" spans="2:61" x14ac:dyDescent="0.25">
      <c r="B309" s="26"/>
      <c r="C309" s="3">
        <f t="shared" si="18"/>
        <v>290</v>
      </c>
      <c r="D309" s="2">
        <f t="shared" si="19"/>
        <v>15</v>
      </c>
      <c r="E309" s="2">
        <f t="shared" si="20"/>
        <v>10</v>
      </c>
      <c r="F309" s="2"/>
      <c r="BE309" s="33">
        <f>_xlfn.IFS(ISNUMBER(SEARCH($BL$3,BF309)),$BM$3,ISNUMBER(SEARCH($BL$4,BF309)),$BM$4,ISNUMBER(SEARCH($BL$5,BF309)),$BM$5,ISNUMBER(SEARCH($BL$6,BF309)),$BM$6,ISNUMBER(SEARCH($BL$7,BF309)),$BM$7,ISNUMBER(SEARCH($BL$8,BF309)),$BM$8)</f>
        <v>6</v>
      </c>
      <c r="BF309" s="63" t="s">
        <v>534</v>
      </c>
      <c r="BG309" s="63">
        <v>6.0277174999999996</v>
      </c>
      <c r="BH309" s="63">
        <v>1</v>
      </c>
      <c r="BI309" s="63">
        <v>0</v>
      </c>
    </row>
    <row r="310" spans="2:61" x14ac:dyDescent="0.25">
      <c r="B310" s="26"/>
      <c r="C310" s="3">
        <f t="shared" si="18"/>
        <v>291</v>
      </c>
      <c r="D310" s="2">
        <f t="shared" si="19"/>
        <v>15</v>
      </c>
      <c r="E310" s="2">
        <f t="shared" si="20"/>
        <v>11</v>
      </c>
      <c r="F310" s="2"/>
      <c r="BE310" s="33">
        <f>_xlfn.IFS(ISNUMBER(SEARCH($BL$3,BF310)),$BM$3,ISNUMBER(SEARCH($BL$4,BF310)),$BM$4,ISNUMBER(SEARCH($BL$5,BF310)),$BM$5,ISNUMBER(SEARCH($BL$6,BF310)),$BM$6,ISNUMBER(SEARCH($BL$7,BF310)),$BM$7,ISNUMBER(SEARCH($BL$8,BF310)),$BM$8)</f>
        <v>6</v>
      </c>
      <c r="BF310" s="63" t="s">
        <v>373</v>
      </c>
      <c r="BG310" s="63">
        <v>6.0451917000000002</v>
      </c>
      <c r="BH310" s="63">
        <v>1</v>
      </c>
      <c r="BI310" s="63">
        <v>0</v>
      </c>
    </row>
    <row r="311" spans="2:61" x14ac:dyDescent="0.25">
      <c r="B311" s="26"/>
      <c r="C311" s="3">
        <f t="shared" si="18"/>
        <v>292</v>
      </c>
      <c r="D311" s="2">
        <f t="shared" si="19"/>
        <v>15</v>
      </c>
      <c r="E311" s="2">
        <f t="shared" si="20"/>
        <v>12</v>
      </c>
      <c r="F311" s="2"/>
      <c r="BE311" s="33">
        <f>_xlfn.IFS(ISNUMBER(SEARCH($BL$3,BF311)),$BM$3,ISNUMBER(SEARCH($BL$4,BF311)),$BM$4,ISNUMBER(SEARCH($BL$5,BF311)),$BM$5,ISNUMBER(SEARCH($BL$6,BF311)),$BM$6,ISNUMBER(SEARCH($BL$7,BF311)),$BM$7,ISNUMBER(SEARCH($BL$8,BF311)),$BM$8)</f>
        <v>6</v>
      </c>
      <c r="BF311" s="63" t="s">
        <v>535</v>
      </c>
      <c r="BG311" s="63">
        <v>5.9961551999999996</v>
      </c>
      <c r="BH311" s="63">
        <v>1</v>
      </c>
      <c r="BI311" s="63">
        <v>0</v>
      </c>
    </row>
    <row r="312" spans="2:61" x14ac:dyDescent="0.25">
      <c r="B312" s="26"/>
      <c r="C312" s="3">
        <f t="shared" si="18"/>
        <v>293</v>
      </c>
      <c r="D312" s="2">
        <f t="shared" si="19"/>
        <v>15</v>
      </c>
      <c r="E312" s="2">
        <f t="shared" si="20"/>
        <v>13</v>
      </c>
      <c r="F312" s="2"/>
      <c r="BE312" s="33">
        <f>_xlfn.IFS(ISNUMBER(SEARCH($BL$3,BF312)),$BM$3,ISNUMBER(SEARCH($BL$4,BF312)),$BM$4,ISNUMBER(SEARCH($BL$5,BF312)),$BM$5,ISNUMBER(SEARCH($BL$6,BF312)),$BM$6,ISNUMBER(SEARCH($BL$7,BF312)),$BM$7,ISNUMBER(SEARCH($BL$8,BF312)),$BM$8)</f>
        <v>6</v>
      </c>
      <c r="BF312" s="63" t="s">
        <v>453</v>
      </c>
      <c r="BG312" s="63">
        <v>6.0641847999999996</v>
      </c>
      <c r="BH312" s="63">
        <v>1</v>
      </c>
      <c r="BI312" s="63">
        <v>0</v>
      </c>
    </row>
    <row r="313" spans="2:61" x14ac:dyDescent="0.25">
      <c r="B313" s="26"/>
      <c r="C313" s="3">
        <f t="shared" si="18"/>
        <v>294</v>
      </c>
      <c r="D313" s="2">
        <f t="shared" si="19"/>
        <v>15</v>
      </c>
      <c r="E313" s="2">
        <f t="shared" si="20"/>
        <v>14</v>
      </c>
      <c r="F313" s="2"/>
      <c r="BE313" s="33">
        <f>_xlfn.IFS(ISNUMBER(SEARCH($BL$3,BF313)),$BM$3,ISNUMBER(SEARCH($BL$4,BF313)),$BM$4,ISNUMBER(SEARCH($BL$5,BF313)),$BM$5,ISNUMBER(SEARCH($BL$6,BF313)),$BM$6,ISNUMBER(SEARCH($BL$7,BF313)),$BM$7,ISNUMBER(SEARCH($BL$8,BF313)),$BM$8)</f>
        <v>6</v>
      </c>
      <c r="BF313" s="63" t="s">
        <v>537</v>
      </c>
      <c r="BG313" s="63">
        <v>5.9854830999999997</v>
      </c>
      <c r="BH313" s="63">
        <v>1</v>
      </c>
      <c r="BI313" s="63">
        <v>0</v>
      </c>
    </row>
    <row r="314" spans="2:61" x14ac:dyDescent="0.25">
      <c r="B314" s="26"/>
      <c r="C314" s="3">
        <f t="shared" si="18"/>
        <v>295</v>
      </c>
      <c r="D314" s="2">
        <f t="shared" si="19"/>
        <v>15</v>
      </c>
      <c r="E314" s="2">
        <f t="shared" si="20"/>
        <v>15</v>
      </c>
      <c r="F314" s="2"/>
      <c r="BE314" s="33">
        <f>_xlfn.IFS(ISNUMBER(SEARCH($BL$3,BF314)),$BM$3,ISNUMBER(SEARCH($BL$4,BF314)),$BM$4,ISNUMBER(SEARCH($BL$5,BF314)),$BM$5,ISNUMBER(SEARCH($BL$6,BF314)),$BM$6,ISNUMBER(SEARCH($BL$7,BF314)),$BM$7,ISNUMBER(SEARCH($BL$8,BF314)),$BM$8)</f>
        <v>6</v>
      </c>
      <c r="BF314" s="63" t="s">
        <v>539</v>
      </c>
      <c r="BG314" s="63">
        <v>5.9519650999999998</v>
      </c>
      <c r="BH314" s="63">
        <v>1</v>
      </c>
      <c r="BI314" s="63">
        <v>0</v>
      </c>
    </row>
    <row r="315" spans="2:61" x14ac:dyDescent="0.25">
      <c r="B315" s="26"/>
      <c r="C315" s="3">
        <f t="shared" si="18"/>
        <v>296</v>
      </c>
      <c r="D315" s="2">
        <f t="shared" si="19"/>
        <v>15</v>
      </c>
      <c r="E315" s="2">
        <f t="shared" si="20"/>
        <v>16</v>
      </c>
      <c r="F315" s="2"/>
      <c r="BE315" s="33">
        <f>_xlfn.IFS(ISNUMBER(SEARCH($BL$3,BF315)),$BM$3,ISNUMBER(SEARCH($BL$4,BF315)),$BM$4,ISNUMBER(SEARCH($BL$5,BF315)),$BM$5,ISNUMBER(SEARCH($BL$6,BF315)),$BM$6,ISNUMBER(SEARCH($BL$7,BF315)),$BM$7,ISNUMBER(SEARCH($BL$8,BF315)),$BM$8)</f>
        <v>6</v>
      </c>
      <c r="BF315" s="63" t="s">
        <v>410</v>
      </c>
      <c r="BG315" s="63">
        <v>5.9168510000000003</v>
      </c>
      <c r="BH315" s="63">
        <v>1</v>
      </c>
      <c r="BI315" s="63">
        <v>0</v>
      </c>
    </row>
    <row r="316" spans="2:61" x14ac:dyDescent="0.25">
      <c r="B316" s="26"/>
      <c r="C316" s="3">
        <f t="shared" si="18"/>
        <v>297</v>
      </c>
      <c r="D316" s="2">
        <f t="shared" si="19"/>
        <v>15</v>
      </c>
      <c r="E316" s="2">
        <f t="shared" si="20"/>
        <v>17</v>
      </c>
      <c r="F316" s="2"/>
      <c r="BE316" s="33">
        <f>_xlfn.IFS(ISNUMBER(SEARCH($BL$3,BF316)),$BM$3,ISNUMBER(SEARCH($BL$4,BF316)),$BM$4,ISNUMBER(SEARCH($BL$5,BF316)),$BM$5,ISNUMBER(SEARCH($BL$6,BF316)),$BM$6,ISNUMBER(SEARCH($BL$7,BF316)),$BM$7,ISNUMBER(SEARCH($BL$8,BF316)),$BM$8)</f>
        <v>6</v>
      </c>
      <c r="BF316" s="63" t="s">
        <v>303</v>
      </c>
      <c r="BG316" s="63">
        <v>5.9302251999999998</v>
      </c>
      <c r="BH316" s="63">
        <v>1</v>
      </c>
      <c r="BI316" s="63">
        <v>0</v>
      </c>
    </row>
    <row r="317" spans="2:61" x14ac:dyDescent="0.25">
      <c r="B317" s="26"/>
      <c r="C317" s="3">
        <f t="shared" si="18"/>
        <v>298</v>
      </c>
      <c r="D317" s="2">
        <f t="shared" si="19"/>
        <v>15</v>
      </c>
      <c r="E317" s="2">
        <f t="shared" si="20"/>
        <v>18</v>
      </c>
      <c r="F317" s="2"/>
      <c r="BE317" s="33">
        <f>_xlfn.IFS(ISNUMBER(SEARCH($BL$3,BF317)),$BM$3,ISNUMBER(SEARCH($BL$4,BF317)),$BM$4,ISNUMBER(SEARCH($BL$5,BF317)),$BM$5,ISNUMBER(SEARCH($BL$6,BF317)),$BM$6,ISNUMBER(SEARCH($BL$7,BF317)),$BM$7,ISNUMBER(SEARCH($BL$8,BF317)),$BM$8)</f>
        <v>6</v>
      </c>
      <c r="BF317" s="63" t="s">
        <v>466</v>
      </c>
      <c r="BG317" s="63">
        <v>6.8031636999999998</v>
      </c>
      <c r="BH317" s="63">
        <v>1</v>
      </c>
      <c r="BI317" s="63">
        <v>0</v>
      </c>
    </row>
    <row r="318" spans="2:61" x14ac:dyDescent="0.25">
      <c r="B318" s="26"/>
      <c r="C318" s="3">
        <f t="shared" si="18"/>
        <v>299</v>
      </c>
      <c r="D318" s="2">
        <f t="shared" si="19"/>
        <v>15</v>
      </c>
      <c r="E318" s="2">
        <f t="shared" si="20"/>
        <v>19</v>
      </c>
      <c r="F318" s="2"/>
      <c r="BE318" s="33">
        <f>_xlfn.IFS(ISNUMBER(SEARCH($BL$3,BF318)),$BM$3,ISNUMBER(SEARCH($BL$4,BF318)),$BM$4,ISNUMBER(SEARCH($BL$5,BF318)),$BM$5,ISNUMBER(SEARCH($BL$6,BF318)),$BM$6,ISNUMBER(SEARCH($BL$7,BF318)),$BM$7,ISNUMBER(SEARCH($BL$8,BF318)),$BM$8)</f>
        <v>6</v>
      </c>
      <c r="BF318" s="63" t="s">
        <v>540</v>
      </c>
      <c r="BG318" s="63">
        <v>6.8031153</v>
      </c>
      <c r="BH318" s="63">
        <v>1</v>
      </c>
      <c r="BI318" s="63">
        <v>0</v>
      </c>
    </row>
    <row r="319" spans="2:61" x14ac:dyDescent="0.25">
      <c r="B319" s="26"/>
      <c r="C319" s="3">
        <f t="shared" si="18"/>
        <v>300</v>
      </c>
      <c r="D319" s="2">
        <f t="shared" si="19"/>
        <v>15</v>
      </c>
      <c r="E319" s="2">
        <f t="shared" si="20"/>
        <v>20</v>
      </c>
      <c r="F319" s="2"/>
      <c r="BE319" s="33">
        <f>_xlfn.IFS(ISNUMBER(SEARCH($BL$3,BF319)),$BM$3,ISNUMBER(SEARCH($BL$4,BF319)),$BM$4,ISNUMBER(SEARCH($BL$5,BF319)),$BM$5,ISNUMBER(SEARCH($BL$6,BF319)),$BM$6,ISNUMBER(SEARCH($BL$7,BF319)),$BM$7,ISNUMBER(SEARCH($BL$8,BF319)),$BM$8)</f>
        <v>6</v>
      </c>
      <c r="BF319" s="63" t="s">
        <v>506</v>
      </c>
      <c r="BG319" s="63">
        <v>6.9518560999999996</v>
      </c>
      <c r="BH319" s="63">
        <v>1</v>
      </c>
      <c r="BI319" s="63">
        <v>0</v>
      </c>
    </row>
    <row r="320" spans="2:61" x14ac:dyDescent="0.25">
      <c r="B320" s="26"/>
      <c r="C320" s="3">
        <f t="shared" si="18"/>
        <v>301</v>
      </c>
      <c r="D320" s="2">
        <f t="shared" si="19"/>
        <v>16</v>
      </c>
      <c r="E320" s="2">
        <f t="shared" si="20"/>
        <v>1</v>
      </c>
      <c r="F320" s="2"/>
      <c r="BE320" s="33">
        <f>_xlfn.IFS(ISNUMBER(SEARCH($BL$3,BF320)),$BM$3,ISNUMBER(SEARCH($BL$4,BF320)),$BM$4,ISNUMBER(SEARCH($BL$5,BF320)),$BM$5,ISNUMBER(SEARCH($BL$6,BF320)),$BM$6,ISNUMBER(SEARCH($BL$7,BF320)),$BM$7,ISNUMBER(SEARCH($BL$8,BF320)),$BM$8)</f>
        <v>6</v>
      </c>
      <c r="BF320" s="63" t="s">
        <v>542</v>
      </c>
      <c r="BG320" s="63">
        <v>7.0416087999999997</v>
      </c>
      <c r="BH320" s="63">
        <v>1</v>
      </c>
      <c r="BI320" s="63">
        <v>0</v>
      </c>
    </row>
    <row r="321" spans="2:61" x14ac:dyDescent="0.25">
      <c r="B321" s="26"/>
      <c r="C321" s="3">
        <f t="shared" si="18"/>
        <v>302</v>
      </c>
      <c r="D321" s="2">
        <f t="shared" si="19"/>
        <v>16</v>
      </c>
      <c r="E321" s="2">
        <f t="shared" si="20"/>
        <v>2</v>
      </c>
      <c r="F321" s="2"/>
      <c r="BE321" s="33">
        <f>_xlfn.IFS(ISNUMBER(SEARCH($BL$3,BF321)),$BM$3,ISNUMBER(SEARCH($BL$4,BF321)),$BM$4,ISNUMBER(SEARCH($BL$5,BF321)),$BM$5,ISNUMBER(SEARCH($BL$6,BF321)),$BM$6,ISNUMBER(SEARCH($BL$7,BF321)),$BM$7,ISNUMBER(SEARCH($BL$8,BF321)),$BM$8)</f>
        <v>6</v>
      </c>
      <c r="BF321" s="63" t="s">
        <v>543</v>
      </c>
      <c r="BG321" s="63">
        <v>6.0456224000000001</v>
      </c>
      <c r="BH321" s="63">
        <v>1</v>
      </c>
      <c r="BI321" s="63">
        <v>0</v>
      </c>
    </row>
    <row r="322" spans="2:61" x14ac:dyDescent="0.25">
      <c r="B322" s="26"/>
      <c r="C322" s="3">
        <f t="shared" si="18"/>
        <v>303</v>
      </c>
      <c r="D322" s="2">
        <f t="shared" si="19"/>
        <v>16</v>
      </c>
      <c r="E322" s="2">
        <f t="shared" si="20"/>
        <v>3</v>
      </c>
      <c r="F322" s="2"/>
      <c r="BE322" s="33">
        <f>_xlfn.IFS(ISNUMBER(SEARCH($BL$3,BF322)),$BM$3,ISNUMBER(SEARCH($BL$4,BF322)),$BM$4,ISNUMBER(SEARCH($BL$5,BF322)),$BM$5,ISNUMBER(SEARCH($BL$6,BF322)),$BM$6,ISNUMBER(SEARCH($BL$7,BF322)),$BM$7,ISNUMBER(SEARCH($BL$8,BF322)),$BM$8)</f>
        <v>6</v>
      </c>
      <c r="BF322" s="63" t="s">
        <v>401</v>
      </c>
      <c r="BG322" s="63">
        <v>6.0512667000000002</v>
      </c>
      <c r="BH322" s="63">
        <v>1</v>
      </c>
      <c r="BI322" s="63">
        <v>0</v>
      </c>
    </row>
    <row r="323" spans="2:61" x14ac:dyDescent="0.25">
      <c r="B323" s="26"/>
      <c r="C323" s="3">
        <f t="shared" si="18"/>
        <v>304</v>
      </c>
      <c r="D323" s="2">
        <f t="shared" si="19"/>
        <v>16</v>
      </c>
      <c r="E323" s="2">
        <f t="shared" si="20"/>
        <v>4</v>
      </c>
      <c r="F323" s="2"/>
      <c r="BE323" s="33">
        <f>_xlfn.IFS(ISNUMBER(SEARCH($BL$3,BF323)),$BM$3,ISNUMBER(SEARCH($BL$4,BF323)),$BM$4,ISNUMBER(SEARCH($BL$5,BF323)),$BM$5,ISNUMBER(SEARCH($BL$6,BF323)),$BM$6,ISNUMBER(SEARCH($BL$7,BF323)),$BM$7,ISNUMBER(SEARCH($BL$8,BF323)),$BM$8)</f>
        <v>6</v>
      </c>
      <c r="BF323" s="63" t="s">
        <v>113</v>
      </c>
      <c r="BG323" s="63">
        <v>6.0441130999999997</v>
      </c>
      <c r="BH323" s="63">
        <v>1</v>
      </c>
      <c r="BI323" s="63">
        <v>0</v>
      </c>
    </row>
    <row r="324" spans="2:61" x14ac:dyDescent="0.25">
      <c r="B324" s="26"/>
      <c r="C324" s="3">
        <f t="shared" si="18"/>
        <v>305</v>
      </c>
      <c r="D324" s="2">
        <f t="shared" si="19"/>
        <v>16</v>
      </c>
      <c r="E324" s="2">
        <f t="shared" si="20"/>
        <v>5</v>
      </c>
      <c r="F324" s="2"/>
      <c r="BE324" s="33">
        <f>_xlfn.IFS(ISNUMBER(SEARCH($BL$3,BF324)),$BM$3,ISNUMBER(SEARCH($BL$4,BF324)),$BM$4,ISNUMBER(SEARCH($BL$5,BF324)),$BM$5,ISNUMBER(SEARCH($BL$6,BF324)),$BM$6,ISNUMBER(SEARCH($BL$7,BF324)),$BM$7,ISNUMBER(SEARCH($BL$8,BF324)),$BM$8)</f>
        <v>6</v>
      </c>
      <c r="BF324" s="63" t="s">
        <v>545</v>
      </c>
      <c r="BG324" s="63">
        <v>6.0132757000000003</v>
      </c>
      <c r="BH324" s="63">
        <v>1</v>
      </c>
      <c r="BI324" s="63">
        <v>0</v>
      </c>
    </row>
    <row r="325" spans="2:61" x14ac:dyDescent="0.25">
      <c r="B325" s="26"/>
      <c r="C325" s="3">
        <f t="shared" si="18"/>
        <v>306</v>
      </c>
      <c r="D325" s="2">
        <f t="shared" si="19"/>
        <v>16</v>
      </c>
      <c r="E325" s="2">
        <f t="shared" si="20"/>
        <v>6</v>
      </c>
      <c r="F325" s="2"/>
      <c r="BE325" s="33">
        <f>_xlfn.IFS(ISNUMBER(SEARCH($BL$3,BF325)),$BM$3,ISNUMBER(SEARCH($BL$4,BF325)),$BM$4,ISNUMBER(SEARCH($BL$5,BF325)),$BM$5,ISNUMBER(SEARCH($BL$6,BF325)),$BM$6,ISNUMBER(SEARCH($BL$7,BF325)),$BM$7,ISNUMBER(SEARCH($BL$8,BF325)),$BM$8)</f>
        <v>6</v>
      </c>
      <c r="BF325" s="63" t="s">
        <v>546</v>
      </c>
      <c r="BG325" s="63">
        <v>6.0444782000000004</v>
      </c>
      <c r="BH325" s="63">
        <v>1</v>
      </c>
      <c r="BI325" s="63">
        <v>0</v>
      </c>
    </row>
    <row r="326" spans="2:61" x14ac:dyDescent="0.25">
      <c r="B326" s="26"/>
      <c r="C326" s="3">
        <f t="shared" si="18"/>
        <v>307</v>
      </c>
      <c r="D326" s="2">
        <f t="shared" si="19"/>
        <v>16</v>
      </c>
      <c r="E326" s="2">
        <f t="shared" si="20"/>
        <v>7</v>
      </c>
      <c r="F326" s="2"/>
      <c r="BE326" s="33">
        <f>_xlfn.IFS(ISNUMBER(SEARCH($BL$3,BF326)),$BM$3,ISNUMBER(SEARCH($BL$4,BF326)),$BM$4,ISNUMBER(SEARCH($BL$5,BF326)),$BM$5,ISNUMBER(SEARCH($BL$6,BF326)),$BM$6,ISNUMBER(SEARCH($BL$7,BF326)),$BM$7,ISNUMBER(SEARCH($BL$8,BF326)),$BM$8)</f>
        <v>6</v>
      </c>
      <c r="BF326" s="63" t="s">
        <v>489</v>
      </c>
      <c r="BG326" s="63">
        <v>5.9889326000000001</v>
      </c>
      <c r="BH326" s="63">
        <v>1</v>
      </c>
      <c r="BI326" s="63">
        <v>0</v>
      </c>
    </row>
    <row r="327" spans="2:61" x14ac:dyDescent="0.25">
      <c r="B327" s="26"/>
      <c r="C327" s="3">
        <f t="shared" si="18"/>
        <v>308</v>
      </c>
      <c r="D327" s="2">
        <f t="shared" si="19"/>
        <v>16</v>
      </c>
      <c r="E327" s="2">
        <f t="shared" si="20"/>
        <v>8</v>
      </c>
      <c r="F327" s="2"/>
      <c r="BE327" s="33">
        <f>_xlfn.IFS(ISNUMBER(SEARCH($BL$3,BF327)),$BM$3,ISNUMBER(SEARCH($BL$4,BF327)),$BM$4,ISNUMBER(SEARCH($BL$5,BF327)),$BM$5,ISNUMBER(SEARCH($BL$6,BF327)),$BM$6,ISNUMBER(SEARCH($BL$7,BF327)),$BM$7,ISNUMBER(SEARCH($BL$8,BF327)),$BM$8)</f>
        <v>6</v>
      </c>
      <c r="BF327" s="63" t="s">
        <v>547</v>
      </c>
      <c r="BG327" s="63">
        <v>6.0301302000000003</v>
      </c>
      <c r="BH327" s="63">
        <v>1</v>
      </c>
      <c r="BI327" s="63">
        <v>0</v>
      </c>
    </row>
    <row r="328" spans="2:61" x14ac:dyDescent="0.25">
      <c r="B328" s="26"/>
      <c r="C328" s="3">
        <f t="shared" si="18"/>
        <v>309</v>
      </c>
      <c r="D328" s="2">
        <f t="shared" si="19"/>
        <v>16</v>
      </c>
      <c r="E328" s="2">
        <f t="shared" si="20"/>
        <v>9</v>
      </c>
      <c r="F328" s="2"/>
      <c r="BE328" s="33">
        <f>_xlfn.IFS(ISNUMBER(SEARCH($BL$3,BF328)),$BM$3,ISNUMBER(SEARCH($BL$4,BF328)),$BM$4,ISNUMBER(SEARCH($BL$5,BF328)),$BM$5,ISNUMBER(SEARCH($BL$6,BF328)),$BM$6,ISNUMBER(SEARCH($BL$7,BF328)),$BM$7,ISNUMBER(SEARCH($BL$8,BF328)),$BM$8)</f>
        <v>6</v>
      </c>
      <c r="BF328" s="63" t="s">
        <v>550</v>
      </c>
      <c r="BG328" s="63">
        <v>6.1299840999999997</v>
      </c>
      <c r="BH328" s="63">
        <v>1</v>
      </c>
      <c r="BI328" s="63">
        <v>0</v>
      </c>
    </row>
    <row r="329" spans="2:61" x14ac:dyDescent="0.25">
      <c r="B329" s="26"/>
      <c r="C329" s="3">
        <f t="shared" si="18"/>
        <v>310</v>
      </c>
      <c r="D329" s="2">
        <f t="shared" si="19"/>
        <v>16</v>
      </c>
      <c r="E329" s="2">
        <f t="shared" si="20"/>
        <v>10</v>
      </c>
      <c r="F329" s="2"/>
      <c r="BE329" s="33">
        <f>_xlfn.IFS(ISNUMBER(SEARCH($BL$3,BF329)),$BM$3,ISNUMBER(SEARCH($BL$4,BF329)),$BM$4,ISNUMBER(SEARCH($BL$5,BF329)),$BM$5,ISNUMBER(SEARCH($BL$6,BF329)),$BM$6,ISNUMBER(SEARCH($BL$7,BF329)),$BM$7,ISNUMBER(SEARCH($BL$8,BF329)),$BM$8)</f>
        <v>6</v>
      </c>
      <c r="BF329" s="63" t="s">
        <v>389</v>
      </c>
      <c r="BG329" s="63">
        <v>5.9968943000000001</v>
      </c>
      <c r="BH329" s="63">
        <v>1</v>
      </c>
      <c r="BI329" s="63">
        <v>0</v>
      </c>
    </row>
    <row r="330" spans="2:61" x14ac:dyDescent="0.25">
      <c r="B330" s="26"/>
      <c r="C330" s="3">
        <f t="shared" si="18"/>
        <v>311</v>
      </c>
      <c r="D330" s="2">
        <f t="shared" si="19"/>
        <v>16</v>
      </c>
      <c r="E330" s="2">
        <f t="shared" si="20"/>
        <v>11</v>
      </c>
      <c r="F330" s="2"/>
      <c r="BE330" s="33">
        <f>_xlfn.IFS(ISNUMBER(SEARCH($BL$3,BF330)),$BM$3,ISNUMBER(SEARCH($BL$4,BF330)),$BM$4,ISNUMBER(SEARCH($BL$5,BF330)),$BM$5,ISNUMBER(SEARCH($BL$6,BF330)),$BM$6,ISNUMBER(SEARCH($BL$7,BF330)),$BM$7,ISNUMBER(SEARCH($BL$8,BF330)),$BM$8)</f>
        <v>6</v>
      </c>
      <c r="BF330" s="63" t="s">
        <v>552</v>
      </c>
      <c r="BG330" s="63">
        <v>5.9035922000000003</v>
      </c>
      <c r="BH330" s="63">
        <v>1</v>
      </c>
      <c r="BI330" s="63">
        <v>0</v>
      </c>
    </row>
    <row r="331" spans="2:61" x14ac:dyDescent="0.25">
      <c r="B331" s="26"/>
      <c r="C331" s="3">
        <f t="shared" si="18"/>
        <v>312</v>
      </c>
      <c r="D331" s="2">
        <f t="shared" si="19"/>
        <v>16</v>
      </c>
      <c r="E331" s="2">
        <f t="shared" si="20"/>
        <v>12</v>
      </c>
      <c r="F331" s="2"/>
      <c r="BE331" s="33">
        <f>_xlfn.IFS(ISNUMBER(SEARCH($BL$3,BF331)),$BM$3,ISNUMBER(SEARCH($BL$4,BF331)),$BM$4,ISNUMBER(SEARCH($BL$5,BF331)),$BM$5,ISNUMBER(SEARCH($BL$6,BF331)),$BM$6,ISNUMBER(SEARCH($BL$7,BF331)),$BM$7,ISNUMBER(SEARCH($BL$8,BF331)),$BM$8)</f>
        <v>6</v>
      </c>
      <c r="BF331" s="63" t="s">
        <v>250</v>
      </c>
      <c r="BG331" s="63">
        <v>5.9012691999999998</v>
      </c>
      <c r="BH331" s="63">
        <v>1</v>
      </c>
      <c r="BI331" s="63">
        <v>0</v>
      </c>
    </row>
    <row r="332" spans="2:61" x14ac:dyDescent="0.25">
      <c r="B332" s="26"/>
      <c r="C332" s="3">
        <f t="shared" si="18"/>
        <v>313</v>
      </c>
      <c r="D332" s="2">
        <f t="shared" si="19"/>
        <v>16</v>
      </c>
      <c r="E332" s="2">
        <f t="shared" si="20"/>
        <v>13</v>
      </c>
      <c r="F332" s="2"/>
      <c r="BE332" s="33">
        <f>_xlfn.IFS(ISNUMBER(SEARCH($BL$3,BF332)),$BM$3,ISNUMBER(SEARCH($BL$4,BF332)),$BM$4,ISNUMBER(SEARCH($BL$5,BF332)),$BM$5,ISNUMBER(SEARCH($BL$6,BF332)),$BM$6,ISNUMBER(SEARCH($BL$7,BF332)),$BM$7,ISNUMBER(SEARCH($BL$8,BF332)),$BM$8)</f>
        <v>6</v>
      </c>
      <c r="BF332" s="63" t="s">
        <v>553</v>
      </c>
      <c r="BG332" s="63">
        <v>5.9108327000000003</v>
      </c>
      <c r="BH332" s="63">
        <v>1</v>
      </c>
      <c r="BI332" s="63">
        <v>0</v>
      </c>
    </row>
    <row r="333" spans="2:61" x14ac:dyDescent="0.25">
      <c r="B333" s="26"/>
      <c r="C333" s="3">
        <f t="shared" si="18"/>
        <v>314</v>
      </c>
      <c r="D333" s="2">
        <f t="shared" si="19"/>
        <v>16</v>
      </c>
      <c r="E333" s="2">
        <f t="shared" si="20"/>
        <v>14</v>
      </c>
      <c r="F333" s="2"/>
      <c r="BE333" s="33">
        <f>_xlfn.IFS(ISNUMBER(SEARCH($BL$3,BF333)),$BM$3,ISNUMBER(SEARCH($BL$4,BF333)),$BM$4,ISNUMBER(SEARCH($BL$5,BF333)),$BM$5,ISNUMBER(SEARCH($BL$6,BF333)),$BM$6,ISNUMBER(SEARCH($BL$7,BF333)),$BM$7,ISNUMBER(SEARCH($BL$8,BF333)),$BM$8)</f>
        <v>6</v>
      </c>
      <c r="BF333" s="63" t="s">
        <v>554</v>
      </c>
      <c r="BG333" s="63">
        <v>7.1360422000000003</v>
      </c>
      <c r="BH333" s="63">
        <v>1</v>
      </c>
      <c r="BI333" s="63">
        <v>0</v>
      </c>
    </row>
    <row r="334" spans="2:61" x14ac:dyDescent="0.25">
      <c r="B334" s="26"/>
      <c r="C334" s="3">
        <f t="shared" si="18"/>
        <v>315</v>
      </c>
      <c r="D334" s="2">
        <f t="shared" si="19"/>
        <v>16</v>
      </c>
      <c r="E334" s="2">
        <f t="shared" si="20"/>
        <v>15</v>
      </c>
      <c r="F334" s="2"/>
      <c r="BE334" s="33">
        <f>_xlfn.IFS(ISNUMBER(SEARCH($BL$3,BF334)),$BM$3,ISNUMBER(SEARCH($BL$4,BF334)),$BM$4,ISNUMBER(SEARCH($BL$5,BF334)),$BM$5,ISNUMBER(SEARCH($BL$6,BF334)),$BM$6,ISNUMBER(SEARCH($BL$7,BF334)),$BM$7,ISNUMBER(SEARCH($BL$8,BF334)),$BM$8)</f>
        <v>6</v>
      </c>
      <c r="BF334" s="63" t="s">
        <v>555</v>
      </c>
      <c r="BG334" s="63">
        <v>7.1886226999999998</v>
      </c>
      <c r="BH334" s="63">
        <v>1</v>
      </c>
      <c r="BI334" s="63">
        <v>0</v>
      </c>
    </row>
    <row r="335" spans="2:61" x14ac:dyDescent="0.25">
      <c r="B335" s="26"/>
      <c r="C335" s="3">
        <f t="shared" si="18"/>
        <v>316</v>
      </c>
      <c r="D335" s="2">
        <f t="shared" si="19"/>
        <v>16</v>
      </c>
      <c r="E335" s="2">
        <f t="shared" si="20"/>
        <v>16</v>
      </c>
      <c r="F335" s="2"/>
      <c r="BE335" s="33">
        <f>_xlfn.IFS(ISNUMBER(SEARCH($BL$3,BF335)),$BM$3,ISNUMBER(SEARCH($BL$4,BF335)),$BM$4,ISNUMBER(SEARCH($BL$5,BF335)),$BM$5,ISNUMBER(SEARCH($BL$6,BF335)),$BM$6,ISNUMBER(SEARCH($BL$7,BF335)),$BM$7,ISNUMBER(SEARCH($BL$8,BF335)),$BM$8)</f>
        <v>6</v>
      </c>
      <c r="BF335" s="63" t="s">
        <v>222</v>
      </c>
      <c r="BG335" s="63">
        <v>7.4849712999999998</v>
      </c>
      <c r="BH335" s="63">
        <v>1</v>
      </c>
      <c r="BI335" s="63">
        <v>0</v>
      </c>
    </row>
    <row r="336" spans="2:61" x14ac:dyDescent="0.25">
      <c r="B336" s="26"/>
      <c r="C336" s="3">
        <f t="shared" si="18"/>
        <v>317</v>
      </c>
      <c r="D336" s="2">
        <f t="shared" si="19"/>
        <v>16</v>
      </c>
      <c r="E336" s="2">
        <f t="shared" si="20"/>
        <v>17</v>
      </c>
      <c r="F336" s="2"/>
      <c r="BE336" s="33">
        <f>_xlfn.IFS(ISNUMBER(SEARCH($BL$3,BF336)),$BM$3,ISNUMBER(SEARCH($BL$4,BF336)),$BM$4,ISNUMBER(SEARCH($BL$5,BF336)),$BM$5,ISNUMBER(SEARCH($BL$6,BF336)),$BM$6,ISNUMBER(SEARCH($BL$7,BF336)),$BM$7,ISNUMBER(SEARCH($BL$8,BF336)),$BM$8)</f>
        <v>6</v>
      </c>
      <c r="BF336" s="63" t="s">
        <v>126</v>
      </c>
      <c r="BG336" s="63">
        <v>7.4850019000000003</v>
      </c>
      <c r="BH336" s="63">
        <v>1</v>
      </c>
      <c r="BI336" s="63">
        <v>0</v>
      </c>
    </row>
    <row r="337" spans="2:61" x14ac:dyDescent="0.25">
      <c r="B337" s="26"/>
      <c r="C337" s="3">
        <f t="shared" si="18"/>
        <v>318</v>
      </c>
      <c r="D337" s="2">
        <f t="shared" si="19"/>
        <v>16</v>
      </c>
      <c r="E337" s="2">
        <f t="shared" si="20"/>
        <v>18</v>
      </c>
      <c r="F337" s="2"/>
      <c r="BE337" s="33">
        <f>_xlfn.IFS(ISNUMBER(SEARCH($BL$3,BF337)),$BM$3,ISNUMBER(SEARCH($BL$4,BF337)),$BM$4,ISNUMBER(SEARCH($BL$5,BF337)),$BM$5,ISNUMBER(SEARCH($BL$6,BF337)),$BM$6,ISNUMBER(SEARCH($BL$7,BF337)),$BM$7,ISNUMBER(SEARCH($BL$8,BF337)),$BM$8)</f>
        <v>6</v>
      </c>
      <c r="BF337" s="63" t="s">
        <v>272</v>
      </c>
      <c r="BG337" s="63">
        <v>6.0025950999999997</v>
      </c>
      <c r="BH337" s="63">
        <v>1</v>
      </c>
      <c r="BI337" s="63">
        <v>0</v>
      </c>
    </row>
    <row r="338" spans="2:61" x14ac:dyDescent="0.25">
      <c r="B338" s="26"/>
      <c r="C338" s="3">
        <f t="shared" si="18"/>
        <v>319</v>
      </c>
      <c r="D338" s="2">
        <f t="shared" si="19"/>
        <v>16</v>
      </c>
      <c r="E338" s="2">
        <f t="shared" si="20"/>
        <v>19</v>
      </c>
      <c r="F338" s="2"/>
      <c r="BE338" s="33">
        <f>_xlfn.IFS(ISNUMBER(SEARCH($BL$3,BF338)),$BM$3,ISNUMBER(SEARCH($BL$4,BF338)),$BM$4,ISNUMBER(SEARCH($BL$5,BF338)),$BM$5,ISNUMBER(SEARCH($BL$6,BF338)),$BM$6,ISNUMBER(SEARCH($BL$7,BF338)),$BM$7,ISNUMBER(SEARCH($BL$8,BF338)),$BM$8)</f>
        <v>6</v>
      </c>
      <c r="BF338" s="63" t="s">
        <v>556</v>
      </c>
      <c r="BG338" s="63">
        <v>6.0465182000000004</v>
      </c>
      <c r="BH338" s="63">
        <v>1</v>
      </c>
      <c r="BI338" s="63">
        <v>0</v>
      </c>
    </row>
    <row r="339" spans="2:61" x14ac:dyDescent="0.25">
      <c r="B339" s="26"/>
      <c r="C339" s="3">
        <f t="shared" si="18"/>
        <v>320</v>
      </c>
      <c r="D339" s="2">
        <f t="shared" si="19"/>
        <v>16</v>
      </c>
      <c r="E339" s="2">
        <f t="shared" si="20"/>
        <v>20</v>
      </c>
      <c r="F339" s="2"/>
      <c r="BE339" s="33">
        <f>_xlfn.IFS(ISNUMBER(SEARCH($BL$3,BF339)),$BM$3,ISNUMBER(SEARCH($BL$4,BF339)),$BM$4,ISNUMBER(SEARCH($BL$5,BF339)),$BM$5,ISNUMBER(SEARCH($BL$6,BF339)),$BM$6,ISNUMBER(SEARCH($BL$7,BF339)),$BM$7,ISNUMBER(SEARCH($BL$8,BF339)),$BM$8)</f>
        <v>6</v>
      </c>
      <c r="BF339" s="63" t="s">
        <v>240</v>
      </c>
      <c r="BG339" s="63">
        <v>6.0223312</v>
      </c>
      <c r="BH339" s="63">
        <v>1</v>
      </c>
      <c r="BI339" s="63">
        <v>0</v>
      </c>
    </row>
    <row r="340" spans="2:61" x14ac:dyDescent="0.25">
      <c r="B340" s="26"/>
      <c r="C340" s="3">
        <f t="shared" ref="C340:C403" si="21">IF(ROW()-B$19&lt;=$C$19,ROW()-B$19,"")</f>
        <v>321</v>
      </c>
      <c r="D340" s="2">
        <f t="shared" si="19"/>
        <v>17</v>
      </c>
      <c r="E340" s="2">
        <f t="shared" si="20"/>
        <v>1</v>
      </c>
      <c r="F340" s="2"/>
      <c r="BE340" s="33">
        <f>_xlfn.IFS(ISNUMBER(SEARCH($BL$3,BF340)),$BM$3,ISNUMBER(SEARCH($BL$4,BF340)),$BM$4,ISNUMBER(SEARCH($BL$5,BF340)),$BM$5,ISNUMBER(SEARCH($BL$6,BF340)),$BM$6,ISNUMBER(SEARCH($BL$7,BF340)),$BM$7,ISNUMBER(SEARCH($BL$8,BF340)),$BM$8)</f>
        <v>6</v>
      </c>
      <c r="BF340" s="63" t="s">
        <v>173</v>
      </c>
      <c r="BG340" s="63">
        <v>5.9866788</v>
      </c>
      <c r="BH340" s="63">
        <v>1</v>
      </c>
      <c r="BI340" s="63">
        <v>0</v>
      </c>
    </row>
    <row r="341" spans="2:61" x14ac:dyDescent="0.25">
      <c r="B341" s="26"/>
      <c r="C341" s="3">
        <f t="shared" si="21"/>
        <v>322</v>
      </c>
      <c r="D341" s="2">
        <f t="shared" ref="D341:D404" si="22">IF(ISNUMBER(C341),INT(C340/$C$18)+1,"")</f>
        <v>17</v>
      </c>
      <c r="E341" s="2">
        <f t="shared" ref="E341:E404" si="23">IF(ISNUMBER(C341),IF(D340&lt;&gt;D341,1,E340+1),"")</f>
        <v>2</v>
      </c>
      <c r="F341" s="2"/>
      <c r="BE341" s="33">
        <f>_xlfn.IFS(ISNUMBER(SEARCH($BL$3,BF341)),$BM$3,ISNUMBER(SEARCH($BL$4,BF341)),$BM$4,ISNUMBER(SEARCH($BL$5,BF341)),$BM$5,ISNUMBER(SEARCH($BL$6,BF341)),$BM$6,ISNUMBER(SEARCH($BL$7,BF341)),$BM$7,ISNUMBER(SEARCH($BL$8,BF341)),$BM$8)</f>
        <v>6</v>
      </c>
      <c r="BF341" s="63" t="s">
        <v>366</v>
      </c>
      <c r="BG341" s="63">
        <v>5.9471724999999998</v>
      </c>
      <c r="BH341" s="63">
        <v>1</v>
      </c>
      <c r="BI341" s="63">
        <v>0</v>
      </c>
    </row>
    <row r="342" spans="2:61" x14ac:dyDescent="0.25">
      <c r="B342" s="26"/>
      <c r="C342" s="3">
        <f t="shared" si="21"/>
        <v>323</v>
      </c>
      <c r="D342" s="2">
        <f t="shared" si="22"/>
        <v>17</v>
      </c>
      <c r="E342" s="2">
        <f t="shared" si="23"/>
        <v>3</v>
      </c>
      <c r="F342" s="2"/>
      <c r="BE342" s="33">
        <f>_xlfn.IFS(ISNUMBER(SEARCH($BL$3,BF342)),$BM$3,ISNUMBER(SEARCH($BL$4,BF342)),$BM$4,ISNUMBER(SEARCH($BL$5,BF342)),$BM$5,ISNUMBER(SEARCH($BL$6,BF342)),$BM$6,ISNUMBER(SEARCH($BL$7,BF342)),$BM$7,ISNUMBER(SEARCH($BL$8,BF342)),$BM$8)</f>
        <v>6</v>
      </c>
      <c r="BF342" s="63" t="s">
        <v>192</v>
      </c>
      <c r="BG342" s="63">
        <v>5.9620194</v>
      </c>
      <c r="BH342" s="63">
        <v>1</v>
      </c>
      <c r="BI342" s="63">
        <v>0</v>
      </c>
    </row>
    <row r="343" spans="2:61" x14ac:dyDescent="0.25">
      <c r="B343" s="26"/>
      <c r="C343" s="3">
        <f t="shared" si="21"/>
        <v>324</v>
      </c>
      <c r="D343" s="2">
        <f t="shared" si="22"/>
        <v>17</v>
      </c>
      <c r="E343" s="2">
        <f t="shared" si="23"/>
        <v>4</v>
      </c>
      <c r="F343" s="2"/>
      <c r="BE343" s="33">
        <f>_xlfn.IFS(ISNUMBER(SEARCH($BL$3,BF343)),$BM$3,ISNUMBER(SEARCH($BL$4,BF343)),$BM$4,ISNUMBER(SEARCH($BL$5,BF343)),$BM$5,ISNUMBER(SEARCH($BL$6,BF343)),$BM$6,ISNUMBER(SEARCH($BL$7,BF343)),$BM$7,ISNUMBER(SEARCH($BL$8,BF343)),$BM$8)</f>
        <v>6</v>
      </c>
      <c r="BF343" s="63" t="s">
        <v>558</v>
      </c>
      <c r="BG343" s="63">
        <v>6.0274133000000001</v>
      </c>
      <c r="BH343" s="63">
        <v>1</v>
      </c>
      <c r="BI343" s="63">
        <v>0</v>
      </c>
    </row>
    <row r="344" spans="2:61" x14ac:dyDescent="0.25">
      <c r="B344" s="26"/>
      <c r="C344" s="3">
        <f t="shared" si="21"/>
        <v>325</v>
      </c>
      <c r="D344" s="2">
        <f t="shared" si="22"/>
        <v>17</v>
      </c>
      <c r="E344" s="2">
        <f t="shared" si="23"/>
        <v>5</v>
      </c>
      <c r="F344" s="2"/>
      <c r="BE344" s="33">
        <f>_xlfn.IFS(ISNUMBER(SEARCH($BL$3,BF344)),$BM$3,ISNUMBER(SEARCH($BL$4,BF344)),$BM$4,ISNUMBER(SEARCH($BL$5,BF344)),$BM$5,ISNUMBER(SEARCH($BL$6,BF344)),$BM$6,ISNUMBER(SEARCH($BL$7,BF344)),$BM$7,ISNUMBER(SEARCH($BL$8,BF344)),$BM$8)</f>
        <v>6</v>
      </c>
      <c r="BF344" s="63" t="s">
        <v>559</v>
      </c>
      <c r="BG344" s="63">
        <v>6.2044591999999996</v>
      </c>
      <c r="BH344" s="63">
        <v>1</v>
      </c>
      <c r="BI344" s="63">
        <v>0</v>
      </c>
    </row>
    <row r="345" spans="2:61" x14ac:dyDescent="0.25">
      <c r="B345" s="26"/>
      <c r="C345" s="3">
        <f t="shared" si="21"/>
        <v>326</v>
      </c>
      <c r="D345" s="2">
        <f t="shared" si="22"/>
        <v>17</v>
      </c>
      <c r="E345" s="2">
        <f t="shared" si="23"/>
        <v>6</v>
      </c>
      <c r="F345" s="2"/>
      <c r="BE345" s="33">
        <f>_xlfn.IFS(ISNUMBER(SEARCH($BL$3,BF345)),$BM$3,ISNUMBER(SEARCH($BL$4,BF345)),$BM$4,ISNUMBER(SEARCH($BL$5,BF345)),$BM$5,ISNUMBER(SEARCH($BL$6,BF345)),$BM$6,ISNUMBER(SEARCH($BL$7,BF345)),$BM$7,ISNUMBER(SEARCH($BL$8,BF345)),$BM$8)</f>
        <v>6</v>
      </c>
      <c r="BF345" s="63" t="s">
        <v>265</v>
      </c>
      <c r="BG345" s="63">
        <v>6.0916487999999998</v>
      </c>
      <c r="BH345" s="63">
        <v>1</v>
      </c>
      <c r="BI345" s="63">
        <v>0</v>
      </c>
    </row>
    <row r="346" spans="2:61" x14ac:dyDescent="0.25">
      <c r="B346" s="26"/>
      <c r="C346" s="3">
        <f t="shared" si="21"/>
        <v>327</v>
      </c>
      <c r="D346" s="2">
        <f t="shared" si="22"/>
        <v>17</v>
      </c>
      <c r="E346" s="2">
        <f t="shared" si="23"/>
        <v>7</v>
      </c>
      <c r="F346" s="2"/>
      <c r="BE346" s="33">
        <f>_xlfn.IFS(ISNUMBER(SEARCH($BL$3,BF346)),$BM$3,ISNUMBER(SEARCH($BL$4,BF346)),$BM$4,ISNUMBER(SEARCH($BL$5,BF346)),$BM$5,ISNUMBER(SEARCH($BL$6,BF346)),$BM$6,ISNUMBER(SEARCH($BL$7,BF346)),$BM$7,ISNUMBER(SEARCH($BL$8,BF346)),$BM$8)</f>
        <v>6</v>
      </c>
      <c r="BF346" s="63" t="s">
        <v>560</v>
      </c>
      <c r="BG346" s="63">
        <v>5.7739552999999999</v>
      </c>
      <c r="BH346" s="63">
        <v>1</v>
      </c>
      <c r="BI346" s="63">
        <v>0</v>
      </c>
    </row>
    <row r="347" spans="2:61" x14ac:dyDescent="0.25">
      <c r="B347" s="26"/>
      <c r="C347" s="3">
        <f t="shared" si="21"/>
        <v>328</v>
      </c>
      <c r="D347" s="2">
        <f t="shared" si="22"/>
        <v>17</v>
      </c>
      <c r="E347" s="2">
        <f t="shared" si="23"/>
        <v>8</v>
      </c>
      <c r="F347" s="2"/>
      <c r="BE347" s="33">
        <f>_xlfn.IFS(ISNUMBER(SEARCH($BL$3,BF347)),$BM$3,ISNUMBER(SEARCH($BL$4,BF347)),$BM$4,ISNUMBER(SEARCH($BL$5,BF347)),$BM$5,ISNUMBER(SEARCH($BL$6,BF347)),$BM$6,ISNUMBER(SEARCH($BL$7,BF347)),$BM$7,ISNUMBER(SEARCH($BL$8,BF347)),$BM$8)</f>
        <v>6</v>
      </c>
      <c r="BF347" s="63" t="s">
        <v>358</v>
      </c>
      <c r="BG347" s="63">
        <v>5.8342112000000004</v>
      </c>
      <c r="BH347" s="63">
        <v>1</v>
      </c>
      <c r="BI347" s="63">
        <v>0</v>
      </c>
    </row>
    <row r="348" spans="2:61" x14ac:dyDescent="0.25">
      <c r="B348" s="26"/>
      <c r="C348" s="3">
        <f t="shared" si="21"/>
        <v>329</v>
      </c>
      <c r="D348" s="2">
        <f t="shared" si="22"/>
        <v>17</v>
      </c>
      <c r="E348" s="2">
        <f t="shared" si="23"/>
        <v>9</v>
      </c>
      <c r="F348" s="2"/>
      <c r="BE348" s="33">
        <f>_xlfn.IFS(ISNUMBER(SEARCH($BL$3,BF348)),$BM$3,ISNUMBER(SEARCH($BL$4,BF348)),$BM$4,ISNUMBER(SEARCH($BL$5,BF348)),$BM$5,ISNUMBER(SEARCH($BL$6,BF348)),$BM$6,ISNUMBER(SEARCH($BL$7,BF348)),$BM$7,ISNUMBER(SEARCH($BL$8,BF348)),$BM$8)</f>
        <v>6</v>
      </c>
      <c r="BF348" s="63" t="s">
        <v>76</v>
      </c>
      <c r="BG348" s="63">
        <v>5.8968201999999996</v>
      </c>
      <c r="BH348" s="63">
        <v>1</v>
      </c>
      <c r="BI348" s="63">
        <v>0</v>
      </c>
    </row>
    <row r="349" spans="2:61" x14ac:dyDescent="0.25">
      <c r="B349" s="26"/>
      <c r="C349" s="3">
        <f t="shared" si="21"/>
        <v>330</v>
      </c>
      <c r="D349" s="2">
        <f t="shared" si="22"/>
        <v>17</v>
      </c>
      <c r="E349" s="2">
        <f t="shared" si="23"/>
        <v>10</v>
      </c>
      <c r="F349" s="2"/>
      <c r="BE349" s="33">
        <f>_xlfn.IFS(ISNUMBER(SEARCH($BL$3,BF349)),$BM$3,ISNUMBER(SEARCH($BL$4,BF349)),$BM$4,ISNUMBER(SEARCH($BL$5,BF349)),$BM$5,ISNUMBER(SEARCH($BL$6,BF349)),$BM$6,ISNUMBER(SEARCH($BL$7,BF349)),$BM$7,ISNUMBER(SEARCH($BL$8,BF349)),$BM$8)</f>
        <v>6</v>
      </c>
      <c r="BF349" s="63" t="s">
        <v>562</v>
      </c>
      <c r="BG349" s="63">
        <v>7.4352821999999996</v>
      </c>
      <c r="BH349" s="63">
        <v>1</v>
      </c>
      <c r="BI349" s="63">
        <v>0</v>
      </c>
    </row>
    <row r="350" spans="2:61" x14ac:dyDescent="0.25">
      <c r="B350" s="26"/>
      <c r="C350" s="3">
        <f t="shared" si="21"/>
        <v>331</v>
      </c>
      <c r="D350" s="2">
        <f t="shared" si="22"/>
        <v>17</v>
      </c>
      <c r="E350" s="2">
        <f t="shared" si="23"/>
        <v>11</v>
      </c>
      <c r="F350" s="2"/>
      <c r="BE350" s="33">
        <f>_xlfn.IFS(ISNUMBER(SEARCH($BL$3,BF350)),$BM$3,ISNUMBER(SEARCH($BL$4,BF350)),$BM$4,ISNUMBER(SEARCH($BL$5,BF350)),$BM$5,ISNUMBER(SEARCH($BL$6,BF350)),$BM$6,ISNUMBER(SEARCH($BL$7,BF350)),$BM$7,ISNUMBER(SEARCH($BL$8,BF350)),$BM$8)</f>
        <v>6</v>
      </c>
      <c r="BF350" s="63" t="s">
        <v>564</v>
      </c>
      <c r="BG350" s="63">
        <v>7.5965641000000002</v>
      </c>
      <c r="BH350" s="63">
        <v>1</v>
      </c>
      <c r="BI350" s="63">
        <v>0</v>
      </c>
    </row>
    <row r="351" spans="2:61" x14ac:dyDescent="0.25">
      <c r="B351" s="26"/>
      <c r="C351" s="3">
        <f t="shared" si="21"/>
        <v>332</v>
      </c>
      <c r="D351" s="2">
        <f t="shared" si="22"/>
        <v>17</v>
      </c>
      <c r="E351" s="2">
        <f t="shared" si="23"/>
        <v>12</v>
      </c>
      <c r="F351" s="2"/>
      <c r="BE351" s="33">
        <f>_xlfn.IFS(ISNUMBER(SEARCH($BL$3,BF351)),$BM$3,ISNUMBER(SEARCH($BL$4,BF351)),$BM$4,ISNUMBER(SEARCH($BL$5,BF351)),$BM$5,ISNUMBER(SEARCH($BL$6,BF351)),$BM$6,ISNUMBER(SEARCH($BL$7,BF351)),$BM$7,ISNUMBER(SEARCH($BL$8,BF351)),$BM$8)</f>
        <v>6</v>
      </c>
      <c r="BF351" s="63" t="s">
        <v>498</v>
      </c>
      <c r="BG351" s="63">
        <v>7.9047691000000002</v>
      </c>
      <c r="BH351" s="63">
        <v>1</v>
      </c>
      <c r="BI351" s="63">
        <v>0</v>
      </c>
    </row>
    <row r="352" spans="2:61" x14ac:dyDescent="0.25">
      <c r="B352" s="26"/>
      <c r="C352" s="3">
        <f t="shared" si="21"/>
        <v>333</v>
      </c>
      <c r="D352" s="2">
        <f t="shared" si="22"/>
        <v>17</v>
      </c>
      <c r="E352" s="2">
        <f t="shared" si="23"/>
        <v>13</v>
      </c>
      <c r="F352" s="2"/>
      <c r="BE352" s="33">
        <f>_xlfn.IFS(ISNUMBER(SEARCH($BL$3,BF352)),$BM$3,ISNUMBER(SEARCH($BL$4,BF352)),$BM$4,ISNUMBER(SEARCH($BL$5,BF352)),$BM$5,ISNUMBER(SEARCH($BL$6,BF352)),$BM$6,ISNUMBER(SEARCH($BL$7,BF352)),$BM$7,ISNUMBER(SEARCH($BL$8,BF352)),$BM$8)</f>
        <v>6</v>
      </c>
      <c r="BF352" s="63" t="s">
        <v>565</v>
      </c>
      <c r="BG352" s="63">
        <v>7.8468003</v>
      </c>
      <c r="BH352" s="63">
        <v>1</v>
      </c>
      <c r="BI352" s="63">
        <v>0</v>
      </c>
    </row>
    <row r="353" spans="2:61" x14ac:dyDescent="0.25">
      <c r="B353" s="26"/>
      <c r="C353" s="3">
        <f t="shared" si="21"/>
        <v>334</v>
      </c>
      <c r="D353" s="2">
        <f t="shared" si="22"/>
        <v>17</v>
      </c>
      <c r="E353" s="2">
        <f t="shared" si="23"/>
        <v>14</v>
      </c>
      <c r="F353" s="2"/>
      <c r="BE353" s="33">
        <f>_xlfn.IFS(ISNUMBER(SEARCH($BL$3,BF353)),$BM$3,ISNUMBER(SEARCH($BL$4,BF353)),$BM$4,ISNUMBER(SEARCH($BL$5,BF353)),$BM$5,ISNUMBER(SEARCH($BL$6,BF353)),$BM$6,ISNUMBER(SEARCH($BL$7,BF353)),$BM$7,ISNUMBER(SEARCH($BL$8,BF353)),$BM$8)</f>
        <v>6</v>
      </c>
      <c r="BF353" s="63" t="s">
        <v>203</v>
      </c>
      <c r="BG353" s="63">
        <v>5.9975196000000004</v>
      </c>
      <c r="BH353" s="63">
        <v>1</v>
      </c>
      <c r="BI353" s="63">
        <v>0</v>
      </c>
    </row>
    <row r="354" spans="2:61" x14ac:dyDescent="0.25">
      <c r="B354" s="26"/>
      <c r="C354" s="3">
        <f t="shared" si="21"/>
        <v>335</v>
      </c>
      <c r="D354" s="2">
        <f t="shared" si="22"/>
        <v>17</v>
      </c>
      <c r="E354" s="2">
        <f t="shared" si="23"/>
        <v>15</v>
      </c>
      <c r="F354" s="2"/>
      <c r="BE354" s="33">
        <f>_xlfn.IFS(ISNUMBER(SEARCH($BL$3,BF354)),$BM$3,ISNUMBER(SEARCH($BL$4,BF354)),$BM$4,ISNUMBER(SEARCH($BL$5,BF354)),$BM$5,ISNUMBER(SEARCH($BL$6,BF354)),$BM$6,ISNUMBER(SEARCH($BL$7,BF354)),$BM$7,ISNUMBER(SEARCH($BL$8,BF354)),$BM$8)</f>
        <v>6</v>
      </c>
      <c r="BF354" s="63" t="s">
        <v>566</v>
      </c>
      <c r="BG354" s="63">
        <v>6.0441710999999998</v>
      </c>
      <c r="BH354" s="63">
        <v>1</v>
      </c>
      <c r="BI354" s="63">
        <v>0</v>
      </c>
    </row>
    <row r="355" spans="2:61" x14ac:dyDescent="0.25">
      <c r="B355" s="26"/>
      <c r="C355" s="3">
        <f t="shared" si="21"/>
        <v>336</v>
      </c>
      <c r="D355" s="2">
        <f t="shared" si="22"/>
        <v>17</v>
      </c>
      <c r="E355" s="2">
        <f t="shared" si="23"/>
        <v>16</v>
      </c>
      <c r="F355" s="2"/>
      <c r="BE355" s="33">
        <f>_xlfn.IFS(ISNUMBER(SEARCH($BL$3,BF355)),$BM$3,ISNUMBER(SEARCH($BL$4,BF355)),$BM$4,ISNUMBER(SEARCH($BL$5,BF355)),$BM$5,ISNUMBER(SEARCH($BL$6,BF355)),$BM$6,ISNUMBER(SEARCH($BL$7,BF355)),$BM$7,ISNUMBER(SEARCH($BL$8,BF355)),$BM$8)</f>
        <v>6</v>
      </c>
      <c r="BF355" s="63" t="s">
        <v>570</v>
      </c>
      <c r="BG355" s="63">
        <v>6.0158541000000003</v>
      </c>
      <c r="BH355" s="63">
        <v>1</v>
      </c>
      <c r="BI355" s="63">
        <v>0</v>
      </c>
    </row>
    <row r="356" spans="2:61" x14ac:dyDescent="0.25">
      <c r="B356" s="26"/>
      <c r="C356" s="3">
        <f t="shared" si="21"/>
        <v>337</v>
      </c>
      <c r="D356" s="2">
        <f t="shared" si="22"/>
        <v>17</v>
      </c>
      <c r="E356" s="2">
        <f t="shared" si="23"/>
        <v>17</v>
      </c>
      <c r="F356" s="2"/>
      <c r="BE356" s="33">
        <f>_xlfn.IFS(ISNUMBER(SEARCH($BL$3,BF356)),$BM$3,ISNUMBER(SEARCH($BL$4,BF356)),$BM$4,ISNUMBER(SEARCH($BL$5,BF356)),$BM$5,ISNUMBER(SEARCH($BL$6,BF356)),$BM$6,ISNUMBER(SEARCH($BL$7,BF356)),$BM$7,ISNUMBER(SEARCH($BL$8,BF356)),$BM$8)</f>
        <v>6</v>
      </c>
      <c r="BF356" s="63" t="s">
        <v>425</v>
      </c>
      <c r="BG356" s="63">
        <v>5.9689649999999999</v>
      </c>
      <c r="BH356" s="63">
        <v>1</v>
      </c>
      <c r="BI356" s="63">
        <v>0</v>
      </c>
    </row>
    <row r="357" spans="2:61" x14ac:dyDescent="0.25">
      <c r="B357" s="26"/>
      <c r="C357" s="3">
        <f t="shared" si="21"/>
        <v>338</v>
      </c>
      <c r="D357" s="2">
        <f t="shared" si="22"/>
        <v>17</v>
      </c>
      <c r="E357" s="2">
        <f t="shared" si="23"/>
        <v>18</v>
      </c>
      <c r="F357" s="2"/>
      <c r="BE357" s="33">
        <f>_xlfn.IFS(ISNUMBER(SEARCH($BL$3,BF357)),$BM$3,ISNUMBER(SEARCH($BL$4,BF357)),$BM$4,ISNUMBER(SEARCH($BL$5,BF357)),$BM$5,ISNUMBER(SEARCH($BL$6,BF357)),$BM$6,ISNUMBER(SEARCH($BL$7,BF357)),$BM$7,ISNUMBER(SEARCH($BL$8,BF357)),$BM$8)</f>
        <v>6</v>
      </c>
      <c r="BF357" s="63" t="s">
        <v>572</v>
      </c>
      <c r="BG357" s="63">
        <v>5.9212647</v>
      </c>
      <c r="BH357" s="63">
        <v>1</v>
      </c>
      <c r="BI357" s="63">
        <v>0</v>
      </c>
    </row>
    <row r="358" spans="2:61" x14ac:dyDescent="0.25">
      <c r="B358" s="26"/>
      <c r="C358" s="3">
        <f t="shared" si="21"/>
        <v>339</v>
      </c>
      <c r="D358" s="2">
        <f t="shared" si="22"/>
        <v>17</v>
      </c>
      <c r="E358" s="2">
        <f t="shared" si="23"/>
        <v>19</v>
      </c>
      <c r="F358" s="2"/>
      <c r="BE358" s="33">
        <f>_xlfn.IFS(ISNUMBER(SEARCH($BL$3,BF358)),$BM$3,ISNUMBER(SEARCH($BL$4,BF358)),$BM$4,ISNUMBER(SEARCH($BL$5,BF358)),$BM$5,ISNUMBER(SEARCH($BL$6,BF358)),$BM$6,ISNUMBER(SEARCH($BL$7,BF358)),$BM$7,ISNUMBER(SEARCH($BL$8,BF358)),$BM$8)</f>
        <v>6</v>
      </c>
      <c r="BF358" s="63" t="s">
        <v>573</v>
      </c>
      <c r="BG358" s="63">
        <v>5.9015262999999996</v>
      </c>
      <c r="BH358" s="63">
        <v>1</v>
      </c>
      <c r="BI358" s="63">
        <v>0</v>
      </c>
    </row>
    <row r="359" spans="2:61" x14ac:dyDescent="0.25">
      <c r="B359" s="26"/>
      <c r="C359" s="3">
        <f t="shared" si="21"/>
        <v>340</v>
      </c>
      <c r="D359" s="2">
        <f t="shared" si="22"/>
        <v>17</v>
      </c>
      <c r="E359" s="2">
        <f t="shared" si="23"/>
        <v>20</v>
      </c>
      <c r="F359" s="2"/>
      <c r="BE359" s="33">
        <f>_xlfn.IFS(ISNUMBER(SEARCH($BL$3,BF359)),$BM$3,ISNUMBER(SEARCH($BL$4,BF359)),$BM$4,ISNUMBER(SEARCH($BL$5,BF359)),$BM$5,ISNUMBER(SEARCH($BL$6,BF359)),$BM$6,ISNUMBER(SEARCH($BL$7,BF359)),$BM$7,ISNUMBER(SEARCH($BL$8,BF359)),$BM$8)</f>
        <v>6</v>
      </c>
      <c r="BF359" s="63" t="s">
        <v>575</v>
      </c>
      <c r="BG359" s="63">
        <v>5.9747922999999998</v>
      </c>
      <c r="BH359" s="63">
        <v>1</v>
      </c>
      <c r="BI359" s="63">
        <v>0</v>
      </c>
    </row>
    <row r="360" spans="2:61" x14ac:dyDescent="0.25">
      <c r="B360" s="26"/>
      <c r="C360" s="3">
        <f t="shared" si="21"/>
        <v>341</v>
      </c>
      <c r="D360" s="2">
        <f t="shared" si="22"/>
        <v>18</v>
      </c>
      <c r="E360" s="2">
        <f t="shared" si="23"/>
        <v>1</v>
      </c>
      <c r="F360" s="2"/>
      <c r="BE360" s="33">
        <f>_xlfn.IFS(ISNUMBER(SEARCH($BL$3,BF360)),$BM$3,ISNUMBER(SEARCH($BL$4,BF360)),$BM$4,ISNUMBER(SEARCH($BL$5,BF360)),$BM$5,ISNUMBER(SEARCH($BL$6,BF360)),$BM$6,ISNUMBER(SEARCH($BL$7,BF360)),$BM$7,ISNUMBER(SEARCH($BL$8,BF360)),$BM$8)</f>
        <v>6</v>
      </c>
      <c r="BF360" s="63" t="s">
        <v>300</v>
      </c>
      <c r="BG360" s="63">
        <v>6.3645337</v>
      </c>
      <c r="BH360" s="63">
        <v>1</v>
      </c>
      <c r="BI360" s="63">
        <v>0</v>
      </c>
    </row>
    <row r="361" spans="2:61" x14ac:dyDescent="0.25">
      <c r="B361" s="26"/>
      <c r="C361" s="3">
        <f t="shared" si="21"/>
        <v>342</v>
      </c>
      <c r="D361" s="2">
        <f t="shared" si="22"/>
        <v>18</v>
      </c>
      <c r="E361" s="2">
        <f t="shared" si="23"/>
        <v>2</v>
      </c>
      <c r="F361" s="2"/>
      <c r="BE361" s="33">
        <f>_xlfn.IFS(ISNUMBER(SEARCH($BL$3,BF361)),$BM$3,ISNUMBER(SEARCH($BL$4,BF361)),$BM$4,ISNUMBER(SEARCH($BL$5,BF361)),$BM$5,ISNUMBER(SEARCH($BL$6,BF361)),$BM$6,ISNUMBER(SEARCH($BL$7,BF361)),$BM$7,ISNUMBER(SEARCH($BL$8,BF361)),$BM$8)</f>
        <v>6</v>
      </c>
      <c r="BF361" s="63" t="s">
        <v>156</v>
      </c>
      <c r="BG361" s="63">
        <v>6.5768779999999998</v>
      </c>
      <c r="BH361" s="63">
        <v>1</v>
      </c>
      <c r="BI361" s="63">
        <v>0</v>
      </c>
    </row>
    <row r="362" spans="2:61" x14ac:dyDescent="0.25">
      <c r="B362" s="26"/>
      <c r="C362" s="3">
        <f t="shared" si="21"/>
        <v>343</v>
      </c>
      <c r="D362" s="2">
        <f t="shared" si="22"/>
        <v>18</v>
      </c>
      <c r="E362" s="2">
        <f t="shared" si="23"/>
        <v>3</v>
      </c>
      <c r="F362" s="2"/>
      <c r="BE362" s="33">
        <f>_xlfn.IFS(ISNUMBER(SEARCH($BL$3,BF362)),$BM$3,ISNUMBER(SEARCH($BL$4,BF362)),$BM$4,ISNUMBER(SEARCH($BL$5,BF362)),$BM$5,ISNUMBER(SEARCH($BL$6,BF362)),$BM$6,ISNUMBER(SEARCH($BL$7,BF362)),$BM$7,ISNUMBER(SEARCH($BL$8,BF362)),$BM$8)</f>
        <v>6</v>
      </c>
      <c r="BF362" s="63" t="s">
        <v>576</v>
      </c>
      <c r="BG362" s="63">
        <v>6.2135258999999996</v>
      </c>
      <c r="BH362" s="63">
        <v>1</v>
      </c>
      <c r="BI362" s="63">
        <v>0</v>
      </c>
    </row>
    <row r="363" spans="2:61" x14ac:dyDescent="0.25">
      <c r="B363" s="26"/>
      <c r="C363" s="3">
        <f t="shared" si="21"/>
        <v>344</v>
      </c>
      <c r="D363" s="2">
        <f t="shared" si="22"/>
        <v>18</v>
      </c>
      <c r="E363" s="2">
        <f t="shared" si="23"/>
        <v>4</v>
      </c>
      <c r="F363" s="2"/>
      <c r="BE363" s="33">
        <f>_xlfn.IFS(ISNUMBER(SEARCH($BL$3,BF363)),$BM$3,ISNUMBER(SEARCH($BL$4,BF363)),$BM$4,ISNUMBER(SEARCH($BL$5,BF363)),$BM$5,ISNUMBER(SEARCH($BL$6,BF363)),$BM$6,ISNUMBER(SEARCH($BL$7,BF363)),$BM$7,ISNUMBER(SEARCH($BL$8,BF363)),$BM$8)</f>
        <v>6</v>
      </c>
      <c r="BF363" s="63" t="s">
        <v>93</v>
      </c>
      <c r="BG363" s="63">
        <v>5.7826649000000003</v>
      </c>
      <c r="BH363" s="63">
        <v>1</v>
      </c>
      <c r="BI363" s="63">
        <v>0</v>
      </c>
    </row>
    <row r="364" spans="2:61" x14ac:dyDescent="0.25">
      <c r="B364" s="26"/>
      <c r="C364" s="3">
        <f t="shared" si="21"/>
        <v>345</v>
      </c>
      <c r="D364" s="2">
        <f t="shared" si="22"/>
        <v>18</v>
      </c>
      <c r="E364" s="2">
        <f t="shared" si="23"/>
        <v>5</v>
      </c>
      <c r="F364" s="2"/>
      <c r="BE364" s="33">
        <f>_xlfn.IFS(ISNUMBER(SEARCH($BL$3,BF364)),$BM$3,ISNUMBER(SEARCH($BL$4,BF364)),$BM$4,ISNUMBER(SEARCH($BL$5,BF364)),$BM$5,ISNUMBER(SEARCH($BL$6,BF364)),$BM$6,ISNUMBER(SEARCH($BL$7,BF364)),$BM$7,ISNUMBER(SEARCH($BL$8,BF364)),$BM$8)</f>
        <v>6</v>
      </c>
      <c r="BF364" s="63" t="s">
        <v>387</v>
      </c>
      <c r="BG364" s="63">
        <v>5.9682174000000003</v>
      </c>
      <c r="BH364" s="63">
        <v>1</v>
      </c>
      <c r="BI364" s="63">
        <v>0</v>
      </c>
    </row>
    <row r="365" spans="2:61" x14ac:dyDescent="0.25">
      <c r="B365" s="26"/>
      <c r="C365" s="3">
        <f t="shared" si="21"/>
        <v>346</v>
      </c>
      <c r="D365" s="2">
        <f t="shared" si="22"/>
        <v>18</v>
      </c>
      <c r="E365" s="2">
        <f t="shared" si="23"/>
        <v>6</v>
      </c>
      <c r="F365" s="2"/>
      <c r="BE365" s="33">
        <f>_xlfn.IFS(ISNUMBER(SEARCH($BL$3,BF365)),$BM$3,ISNUMBER(SEARCH($BL$4,BF365)),$BM$4,ISNUMBER(SEARCH($BL$5,BF365)),$BM$5,ISNUMBER(SEARCH($BL$6,BF365)),$BM$6,ISNUMBER(SEARCH($BL$7,BF365)),$BM$7,ISNUMBER(SEARCH($BL$8,BF365)),$BM$8)</f>
        <v>6</v>
      </c>
      <c r="BF365" s="63" t="s">
        <v>577</v>
      </c>
      <c r="BG365" s="63">
        <v>7.5966554999999998</v>
      </c>
      <c r="BH365" s="63">
        <v>1</v>
      </c>
      <c r="BI365" s="63">
        <v>0</v>
      </c>
    </row>
    <row r="366" spans="2:61" x14ac:dyDescent="0.25">
      <c r="B366" s="26"/>
      <c r="C366" s="3">
        <f t="shared" si="21"/>
        <v>347</v>
      </c>
      <c r="D366" s="2">
        <f t="shared" si="22"/>
        <v>18</v>
      </c>
      <c r="E366" s="2">
        <f t="shared" si="23"/>
        <v>7</v>
      </c>
      <c r="F366" s="2"/>
      <c r="BE366" s="33">
        <f>_xlfn.IFS(ISNUMBER(SEARCH($BL$3,BF366)),$BM$3,ISNUMBER(SEARCH($BL$4,BF366)),$BM$4,ISNUMBER(SEARCH($BL$5,BF366)),$BM$5,ISNUMBER(SEARCH($BL$6,BF366)),$BM$6,ISNUMBER(SEARCH($BL$7,BF366)),$BM$7,ISNUMBER(SEARCH($BL$8,BF366)),$BM$8)</f>
        <v>6</v>
      </c>
      <c r="BF366" s="63" t="s">
        <v>579</v>
      </c>
      <c r="BG366" s="63">
        <v>7.9577682999999997</v>
      </c>
      <c r="BH366" s="63">
        <v>1</v>
      </c>
      <c r="BI366" s="63">
        <v>0</v>
      </c>
    </row>
    <row r="367" spans="2:61" x14ac:dyDescent="0.25">
      <c r="B367" s="26"/>
      <c r="C367" s="3">
        <f t="shared" si="21"/>
        <v>348</v>
      </c>
      <c r="D367" s="2">
        <f t="shared" si="22"/>
        <v>18</v>
      </c>
      <c r="E367" s="2">
        <f t="shared" si="23"/>
        <v>8</v>
      </c>
      <c r="F367" s="2"/>
      <c r="BE367" s="33">
        <f>_xlfn.IFS(ISNUMBER(SEARCH($BL$3,BF367)),$BM$3,ISNUMBER(SEARCH($BL$4,BF367)),$BM$4,ISNUMBER(SEARCH($BL$5,BF367)),$BM$5,ISNUMBER(SEARCH($BL$6,BF367)),$BM$6,ISNUMBER(SEARCH($BL$7,BF367)),$BM$7,ISNUMBER(SEARCH($BL$8,BF367)),$BM$8)</f>
        <v>6</v>
      </c>
      <c r="BF367" s="63" t="s">
        <v>417</v>
      </c>
      <c r="BG367" s="63">
        <v>8.4137205999999995</v>
      </c>
      <c r="BH367" s="63">
        <v>1</v>
      </c>
      <c r="BI367" s="63">
        <v>0</v>
      </c>
    </row>
    <row r="368" spans="2:61" x14ac:dyDescent="0.25">
      <c r="B368" s="26"/>
      <c r="C368" s="3">
        <f t="shared" si="21"/>
        <v>349</v>
      </c>
      <c r="D368" s="2">
        <f t="shared" si="22"/>
        <v>18</v>
      </c>
      <c r="E368" s="2">
        <f t="shared" si="23"/>
        <v>9</v>
      </c>
      <c r="F368" s="2"/>
      <c r="BE368" s="33">
        <f>_xlfn.IFS(ISNUMBER(SEARCH($BL$3,BF368)),$BM$3,ISNUMBER(SEARCH($BL$4,BF368)),$BM$4,ISNUMBER(SEARCH($BL$5,BF368)),$BM$5,ISNUMBER(SEARCH($BL$6,BF368)),$BM$6,ISNUMBER(SEARCH($BL$7,BF368)),$BM$7,ISNUMBER(SEARCH($BL$8,BF368)),$BM$8)</f>
        <v>6</v>
      </c>
      <c r="BF368" s="63" t="s">
        <v>580</v>
      </c>
      <c r="BG368" s="63">
        <v>8.2229691999999996</v>
      </c>
      <c r="BH368" s="63">
        <v>1</v>
      </c>
      <c r="BI368" s="63">
        <v>0</v>
      </c>
    </row>
    <row r="369" spans="2:61" x14ac:dyDescent="0.25">
      <c r="B369" s="26"/>
      <c r="C369" s="3">
        <f t="shared" si="21"/>
        <v>350</v>
      </c>
      <c r="D369" s="2">
        <f t="shared" si="22"/>
        <v>18</v>
      </c>
      <c r="E369" s="2">
        <f t="shared" si="23"/>
        <v>10</v>
      </c>
      <c r="F369" s="2"/>
      <c r="BE369" s="33">
        <f>_xlfn.IFS(ISNUMBER(SEARCH($BL$3,BF369)),$BM$3,ISNUMBER(SEARCH($BL$4,BF369)),$BM$4,ISNUMBER(SEARCH($BL$5,BF369)),$BM$5,ISNUMBER(SEARCH($BL$6,BF369)),$BM$6,ISNUMBER(SEARCH($BL$7,BF369)),$BM$7,ISNUMBER(SEARCH($BL$8,BF369)),$BM$8)</f>
        <v>6</v>
      </c>
      <c r="BF369" s="63" t="s">
        <v>571</v>
      </c>
      <c r="BG369" s="63">
        <v>5.9891186000000003</v>
      </c>
      <c r="BH369" s="63">
        <v>1</v>
      </c>
      <c r="BI369" s="63">
        <v>0</v>
      </c>
    </row>
    <row r="370" spans="2:61" x14ac:dyDescent="0.25">
      <c r="B370" s="26"/>
      <c r="C370" s="3">
        <f t="shared" si="21"/>
        <v>351</v>
      </c>
      <c r="D370" s="2">
        <f t="shared" si="22"/>
        <v>18</v>
      </c>
      <c r="E370" s="2">
        <f t="shared" si="23"/>
        <v>11</v>
      </c>
      <c r="F370" s="2"/>
      <c r="BE370" s="33">
        <f>_xlfn.IFS(ISNUMBER(SEARCH($BL$3,BF370)),$BM$3,ISNUMBER(SEARCH($BL$4,BF370)),$BM$4,ISNUMBER(SEARCH($BL$5,BF370)),$BM$5,ISNUMBER(SEARCH($BL$6,BF370)),$BM$6,ISNUMBER(SEARCH($BL$7,BF370)),$BM$7,ISNUMBER(SEARCH($BL$8,BF370)),$BM$8)</f>
        <v>6</v>
      </c>
      <c r="BF370" s="63" t="s">
        <v>426</v>
      </c>
      <c r="BG370" s="63">
        <v>5.9621626000000001</v>
      </c>
      <c r="BH370" s="63">
        <v>1</v>
      </c>
      <c r="BI370" s="63">
        <v>0</v>
      </c>
    </row>
    <row r="371" spans="2:61" x14ac:dyDescent="0.25">
      <c r="B371" s="26"/>
      <c r="C371" s="3">
        <f t="shared" si="21"/>
        <v>352</v>
      </c>
      <c r="D371" s="2">
        <f t="shared" si="22"/>
        <v>18</v>
      </c>
      <c r="E371" s="2">
        <f t="shared" si="23"/>
        <v>12</v>
      </c>
      <c r="F371" s="2"/>
      <c r="BE371" s="33">
        <f>_xlfn.IFS(ISNUMBER(SEARCH($BL$3,BF371)),$BM$3,ISNUMBER(SEARCH($BL$4,BF371)),$BM$4,ISNUMBER(SEARCH($BL$5,BF371)),$BM$5,ISNUMBER(SEARCH($BL$6,BF371)),$BM$6,ISNUMBER(SEARCH($BL$7,BF371)),$BM$7,ISNUMBER(SEARCH($BL$8,BF371)),$BM$8)</f>
        <v>6</v>
      </c>
      <c r="BF371" s="63" t="s">
        <v>204</v>
      </c>
      <c r="BG371" s="63">
        <v>6.0104134</v>
      </c>
      <c r="BH371" s="63">
        <v>1</v>
      </c>
      <c r="BI371" s="63">
        <v>0</v>
      </c>
    </row>
    <row r="372" spans="2:61" x14ac:dyDescent="0.25">
      <c r="B372" s="26"/>
      <c r="C372" s="3">
        <f t="shared" si="21"/>
        <v>353</v>
      </c>
      <c r="D372" s="2">
        <f t="shared" si="22"/>
        <v>18</v>
      </c>
      <c r="E372" s="2">
        <f t="shared" si="23"/>
        <v>13</v>
      </c>
      <c r="F372" s="2"/>
      <c r="BE372" s="33">
        <f>_xlfn.IFS(ISNUMBER(SEARCH($BL$3,BF372)),$BM$3,ISNUMBER(SEARCH($BL$4,BF372)),$BM$4,ISNUMBER(SEARCH($BL$5,BF372)),$BM$5,ISNUMBER(SEARCH($BL$6,BF372)),$BM$6,ISNUMBER(SEARCH($BL$7,BF372)),$BM$7,ISNUMBER(SEARCH($BL$8,BF372)),$BM$8)</f>
        <v>6</v>
      </c>
      <c r="BF372" s="63" t="s">
        <v>567</v>
      </c>
      <c r="BG372" s="63">
        <v>5.9268063</v>
      </c>
      <c r="BH372" s="63">
        <v>1</v>
      </c>
      <c r="BI372" s="63">
        <v>0</v>
      </c>
    </row>
    <row r="373" spans="2:61" x14ac:dyDescent="0.25">
      <c r="B373" s="26"/>
      <c r="C373" s="3">
        <f t="shared" si="21"/>
        <v>354</v>
      </c>
      <c r="D373" s="2">
        <f t="shared" si="22"/>
        <v>18</v>
      </c>
      <c r="E373" s="2">
        <f t="shared" si="23"/>
        <v>14</v>
      </c>
      <c r="F373" s="2"/>
      <c r="BE373" s="33">
        <f>_xlfn.IFS(ISNUMBER(SEARCH($BL$3,BF373)),$BM$3,ISNUMBER(SEARCH($BL$4,BF373)),$BM$4,ISNUMBER(SEARCH($BL$5,BF373)),$BM$5,ISNUMBER(SEARCH($BL$6,BF373)),$BM$6,ISNUMBER(SEARCH($BL$7,BF373)),$BM$7,ISNUMBER(SEARCH($BL$8,BF373)),$BM$8)</f>
        <v>6</v>
      </c>
      <c r="BF373" s="63" t="s">
        <v>582</v>
      </c>
      <c r="BG373" s="63">
        <v>5.8728436000000004</v>
      </c>
      <c r="BH373" s="63">
        <v>1</v>
      </c>
      <c r="BI373" s="63">
        <v>0</v>
      </c>
    </row>
    <row r="374" spans="2:61" x14ac:dyDescent="0.25">
      <c r="B374" s="26"/>
      <c r="C374" s="3">
        <f t="shared" si="21"/>
        <v>355</v>
      </c>
      <c r="D374" s="2">
        <f t="shared" si="22"/>
        <v>18</v>
      </c>
      <c r="E374" s="2">
        <f t="shared" si="23"/>
        <v>15</v>
      </c>
      <c r="F374" s="2"/>
      <c r="BE374" s="33">
        <f>_xlfn.IFS(ISNUMBER(SEARCH($BL$3,BF374)),$BM$3,ISNUMBER(SEARCH($BL$4,BF374)),$BM$4,ISNUMBER(SEARCH($BL$5,BF374)),$BM$5,ISNUMBER(SEARCH($BL$6,BF374)),$BM$6,ISNUMBER(SEARCH($BL$7,BF374)),$BM$7,ISNUMBER(SEARCH($BL$8,BF374)),$BM$8)</f>
        <v>6</v>
      </c>
      <c r="BF374" s="63" t="s">
        <v>422</v>
      </c>
      <c r="BG374" s="63">
        <v>5.8496703999999999</v>
      </c>
      <c r="BH374" s="63">
        <v>1</v>
      </c>
      <c r="BI374" s="63">
        <v>0</v>
      </c>
    </row>
    <row r="375" spans="2:61" x14ac:dyDescent="0.25">
      <c r="B375" s="26"/>
      <c r="C375" s="3">
        <f t="shared" si="21"/>
        <v>356</v>
      </c>
      <c r="D375" s="2">
        <f t="shared" si="22"/>
        <v>18</v>
      </c>
      <c r="E375" s="2">
        <f t="shared" si="23"/>
        <v>16</v>
      </c>
      <c r="F375" s="2"/>
      <c r="BE375" s="33">
        <f>_xlfn.IFS(ISNUMBER(SEARCH($BL$3,BF375)),$BM$3,ISNUMBER(SEARCH($BL$4,BF375)),$BM$4,ISNUMBER(SEARCH($BL$5,BF375)),$BM$5,ISNUMBER(SEARCH($BL$6,BF375)),$BM$6,ISNUMBER(SEARCH($BL$7,BF375)),$BM$7,ISNUMBER(SEARCH($BL$8,BF375)),$BM$8)</f>
        <v>6</v>
      </c>
      <c r="BF375" s="63" t="s">
        <v>493</v>
      </c>
      <c r="BG375" s="63">
        <v>5.9136698000000001</v>
      </c>
      <c r="BH375" s="63">
        <v>1</v>
      </c>
      <c r="BI375" s="63">
        <v>0</v>
      </c>
    </row>
    <row r="376" spans="2:61" x14ac:dyDescent="0.25">
      <c r="B376" s="26"/>
      <c r="C376" s="3">
        <f t="shared" si="21"/>
        <v>357</v>
      </c>
      <c r="D376" s="2">
        <f t="shared" si="22"/>
        <v>18</v>
      </c>
      <c r="E376" s="2">
        <f t="shared" si="23"/>
        <v>17</v>
      </c>
      <c r="F376" s="2"/>
      <c r="BE376" s="33">
        <f>_xlfn.IFS(ISNUMBER(SEARCH($BL$3,BF376)),$BM$3,ISNUMBER(SEARCH($BL$4,BF376)),$BM$4,ISNUMBER(SEARCH($BL$5,BF376)),$BM$5,ISNUMBER(SEARCH($BL$6,BF376)),$BM$6,ISNUMBER(SEARCH($BL$7,BF376)),$BM$7,ISNUMBER(SEARCH($BL$8,BF376)),$BM$8)</f>
        <v>6</v>
      </c>
      <c r="BF376" s="63" t="s">
        <v>584</v>
      </c>
      <c r="BG376" s="63">
        <v>6.2505233999999996</v>
      </c>
      <c r="BH376" s="63">
        <v>1</v>
      </c>
      <c r="BI376" s="63">
        <v>0</v>
      </c>
    </row>
    <row r="377" spans="2:61" x14ac:dyDescent="0.25">
      <c r="B377" s="26"/>
      <c r="C377" s="3">
        <f t="shared" si="21"/>
        <v>358</v>
      </c>
      <c r="D377" s="2">
        <f t="shared" si="22"/>
        <v>18</v>
      </c>
      <c r="E377" s="2">
        <f t="shared" si="23"/>
        <v>18</v>
      </c>
      <c r="F377" s="2"/>
      <c r="BE377" s="33">
        <f>_xlfn.IFS(ISNUMBER(SEARCH($BL$3,BF377)),$BM$3,ISNUMBER(SEARCH($BL$4,BF377)),$BM$4,ISNUMBER(SEARCH($BL$5,BF377)),$BM$5,ISNUMBER(SEARCH($BL$6,BF377)),$BM$6,ISNUMBER(SEARCH($BL$7,BF377)),$BM$7,ISNUMBER(SEARCH($BL$8,BF377)),$BM$8)</f>
        <v>6</v>
      </c>
      <c r="BF377" s="63" t="s">
        <v>585</v>
      </c>
      <c r="BG377" s="63">
        <v>6.3412964000000001</v>
      </c>
      <c r="BH377" s="63">
        <v>1</v>
      </c>
      <c r="BI377" s="63">
        <v>0</v>
      </c>
    </row>
    <row r="378" spans="2:61" x14ac:dyDescent="0.25">
      <c r="B378" s="26"/>
      <c r="C378" s="3">
        <f t="shared" si="21"/>
        <v>359</v>
      </c>
      <c r="D378" s="2">
        <f t="shared" si="22"/>
        <v>18</v>
      </c>
      <c r="E378" s="2">
        <f t="shared" si="23"/>
        <v>19</v>
      </c>
      <c r="F378" s="2"/>
      <c r="BE378" s="33">
        <f>_xlfn.IFS(ISNUMBER(SEARCH($BL$3,BF378)),$BM$3,ISNUMBER(SEARCH($BL$4,BF378)),$BM$4,ISNUMBER(SEARCH($BL$5,BF378)),$BM$5,ISNUMBER(SEARCH($BL$6,BF378)),$BM$6,ISNUMBER(SEARCH($BL$7,BF378)),$BM$7,ISNUMBER(SEARCH($BL$8,BF378)),$BM$8)</f>
        <v>6</v>
      </c>
      <c r="BF378" s="63" t="s">
        <v>586</v>
      </c>
      <c r="BG378" s="63">
        <v>6.4383853000000002</v>
      </c>
      <c r="BH378" s="63">
        <v>1</v>
      </c>
      <c r="BI378" s="63">
        <v>0</v>
      </c>
    </row>
    <row r="379" spans="2:61" x14ac:dyDescent="0.25">
      <c r="B379" s="26"/>
      <c r="C379" s="3">
        <f t="shared" si="21"/>
        <v>360</v>
      </c>
      <c r="D379" s="2">
        <f t="shared" si="22"/>
        <v>18</v>
      </c>
      <c r="E379" s="2">
        <f t="shared" si="23"/>
        <v>20</v>
      </c>
      <c r="F379" s="2"/>
      <c r="BE379" s="33">
        <f>_xlfn.IFS(ISNUMBER(SEARCH($BL$3,BF379)),$BM$3,ISNUMBER(SEARCH($BL$4,BF379)),$BM$4,ISNUMBER(SEARCH($BL$5,BF379)),$BM$5,ISNUMBER(SEARCH($BL$6,BF379)),$BM$6,ISNUMBER(SEARCH($BL$7,BF379)),$BM$7,ISNUMBER(SEARCH($BL$8,BF379)),$BM$8)</f>
        <v>6</v>
      </c>
      <c r="BF379" s="63" t="s">
        <v>467</v>
      </c>
      <c r="BG379" s="63">
        <v>6.0962101999999998</v>
      </c>
      <c r="BH379" s="63">
        <v>1</v>
      </c>
      <c r="BI379" s="63">
        <v>0</v>
      </c>
    </row>
    <row r="380" spans="2:61" x14ac:dyDescent="0.25">
      <c r="B380" s="26"/>
      <c r="C380" s="3">
        <f t="shared" si="21"/>
        <v>361</v>
      </c>
      <c r="D380" s="2">
        <f t="shared" si="22"/>
        <v>19</v>
      </c>
      <c r="E380" s="2">
        <f t="shared" si="23"/>
        <v>1</v>
      </c>
      <c r="F380" s="2"/>
      <c r="BE380" s="33">
        <f>_xlfn.IFS(ISNUMBER(SEARCH($BL$3,BF380)),$BM$3,ISNUMBER(SEARCH($BL$4,BF380)),$BM$4,ISNUMBER(SEARCH($BL$5,BF380)),$BM$5,ISNUMBER(SEARCH($BL$6,BF380)),$BM$6,ISNUMBER(SEARCH($BL$7,BF380)),$BM$7,ISNUMBER(SEARCH($BL$8,BF380)),$BM$8)</f>
        <v>6</v>
      </c>
      <c r="BF380" s="63" t="s">
        <v>430</v>
      </c>
      <c r="BG380" s="63">
        <v>6.0701115999999997</v>
      </c>
      <c r="BH380" s="63">
        <v>1</v>
      </c>
      <c r="BI380" s="63">
        <v>0</v>
      </c>
    </row>
    <row r="381" spans="2:61" x14ac:dyDescent="0.25">
      <c r="B381" s="26"/>
      <c r="C381" s="3">
        <f t="shared" si="21"/>
        <v>362</v>
      </c>
      <c r="D381" s="2">
        <f t="shared" si="22"/>
        <v>19</v>
      </c>
      <c r="E381" s="2">
        <f t="shared" si="23"/>
        <v>2</v>
      </c>
      <c r="F381" s="2"/>
      <c r="BE381" s="33">
        <f>_xlfn.IFS(ISNUMBER(SEARCH($BL$3,BF381)),$BM$3,ISNUMBER(SEARCH($BL$4,BF381)),$BM$4,ISNUMBER(SEARCH($BL$5,BF381)),$BM$5,ISNUMBER(SEARCH($BL$6,BF381)),$BM$6,ISNUMBER(SEARCH($BL$7,BF381)),$BM$7,ISNUMBER(SEARCH($BL$8,BF381)),$BM$8)</f>
        <v>6</v>
      </c>
      <c r="BF381" s="63" t="s">
        <v>378</v>
      </c>
      <c r="BG381" s="63">
        <v>7.8470034000000002</v>
      </c>
      <c r="BH381" s="63">
        <v>1</v>
      </c>
      <c r="BI381" s="63">
        <v>0</v>
      </c>
    </row>
    <row r="382" spans="2:61" x14ac:dyDescent="0.25">
      <c r="B382" s="26"/>
      <c r="C382" s="3">
        <f t="shared" si="21"/>
        <v>363</v>
      </c>
      <c r="D382" s="2">
        <f t="shared" si="22"/>
        <v>19</v>
      </c>
      <c r="E382" s="2">
        <f t="shared" si="23"/>
        <v>3</v>
      </c>
      <c r="F382" s="2"/>
      <c r="BE382" s="33">
        <f>_xlfn.IFS(ISNUMBER(SEARCH($BL$3,BF382)),$BM$3,ISNUMBER(SEARCH($BL$4,BF382)),$BM$4,ISNUMBER(SEARCH($BL$5,BF382)),$BM$5,ISNUMBER(SEARCH($BL$6,BF382)),$BM$6,ISNUMBER(SEARCH($BL$7,BF382)),$BM$7,ISNUMBER(SEARCH($BL$8,BF382)),$BM$8)</f>
        <v>6</v>
      </c>
      <c r="BF382" s="63" t="s">
        <v>588</v>
      </c>
      <c r="BG382" s="63">
        <v>8.4138886999999905</v>
      </c>
      <c r="BH382" s="63">
        <v>1</v>
      </c>
      <c r="BI382" s="63">
        <v>0</v>
      </c>
    </row>
    <row r="383" spans="2:61" x14ac:dyDescent="0.25">
      <c r="B383" s="26"/>
      <c r="C383" s="3">
        <f t="shared" si="21"/>
        <v>364</v>
      </c>
      <c r="D383" s="2">
        <f t="shared" si="22"/>
        <v>19</v>
      </c>
      <c r="E383" s="2">
        <f t="shared" si="23"/>
        <v>4</v>
      </c>
      <c r="F383" s="2"/>
      <c r="BE383" s="33">
        <f>_xlfn.IFS(ISNUMBER(SEARCH($BL$3,BF383)),$BM$3,ISNUMBER(SEARCH($BL$4,BF383)),$BM$4,ISNUMBER(SEARCH($BL$5,BF383)),$BM$5,ISNUMBER(SEARCH($BL$6,BF383)),$BM$6,ISNUMBER(SEARCH($BL$7,BF383)),$BM$7,ISNUMBER(SEARCH($BL$8,BF383)),$BM$8)</f>
        <v>6</v>
      </c>
      <c r="BF383" s="63" t="s">
        <v>589</v>
      </c>
      <c r="BG383" s="63">
        <v>9.1017937</v>
      </c>
      <c r="BH383" s="63">
        <v>1</v>
      </c>
      <c r="BI383" s="63">
        <v>0</v>
      </c>
    </row>
    <row r="384" spans="2:61" x14ac:dyDescent="0.25">
      <c r="B384" s="26"/>
      <c r="C384" s="3">
        <f t="shared" si="21"/>
        <v>365</v>
      </c>
      <c r="D384" s="2">
        <f t="shared" si="22"/>
        <v>19</v>
      </c>
      <c r="E384" s="2">
        <f t="shared" si="23"/>
        <v>5</v>
      </c>
      <c r="F384" s="2"/>
      <c r="BE384" s="33">
        <f>_xlfn.IFS(ISNUMBER(SEARCH($BL$3,BF384)),$BM$3,ISNUMBER(SEARCH($BL$4,BF384)),$BM$4,ISNUMBER(SEARCH($BL$5,BF384)),$BM$5,ISNUMBER(SEARCH($BL$6,BF384)),$BM$6,ISNUMBER(SEARCH($BL$7,BF384)),$BM$7,ISNUMBER(SEARCH($BL$8,BF384)),$BM$8)</f>
        <v>6</v>
      </c>
      <c r="BF384" s="63" t="s">
        <v>149</v>
      </c>
      <c r="BG384" s="63">
        <v>8.6252513999999998</v>
      </c>
      <c r="BH384" s="63">
        <v>1</v>
      </c>
      <c r="BI384" s="63">
        <v>0</v>
      </c>
    </row>
    <row r="385" spans="2:61" x14ac:dyDescent="0.25">
      <c r="B385" s="26"/>
      <c r="C385" s="3">
        <f t="shared" si="21"/>
        <v>366</v>
      </c>
      <c r="D385" s="2">
        <f t="shared" si="22"/>
        <v>19</v>
      </c>
      <c r="E385" s="2">
        <f t="shared" si="23"/>
        <v>6</v>
      </c>
      <c r="F385" s="2"/>
      <c r="BE385" s="33">
        <f>_xlfn.IFS(ISNUMBER(SEARCH($BL$3,BF385)),$BM$3,ISNUMBER(SEARCH($BL$4,BF385)),$BM$4,ISNUMBER(SEARCH($BL$5,BF385)),$BM$5,ISNUMBER(SEARCH($BL$6,BF385)),$BM$6,ISNUMBER(SEARCH($BL$7,BF385)),$BM$7,ISNUMBER(SEARCH($BL$8,BF385)),$BM$8)</f>
        <v>6</v>
      </c>
      <c r="BF385" s="63" t="s">
        <v>144</v>
      </c>
      <c r="BG385" s="63">
        <v>5.9433340000000001</v>
      </c>
      <c r="BH385" s="63">
        <v>1</v>
      </c>
      <c r="BI385" s="63">
        <v>0</v>
      </c>
    </row>
    <row r="386" spans="2:61" x14ac:dyDescent="0.25">
      <c r="B386" s="26"/>
      <c r="C386" s="3">
        <f t="shared" si="21"/>
        <v>367</v>
      </c>
      <c r="D386" s="2">
        <f t="shared" si="22"/>
        <v>19</v>
      </c>
      <c r="E386" s="2">
        <f t="shared" si="23"/>
        <v>7</v>
      </c>
      <c r="F386" s="2"/>
      <c r="BE386" s="33">
        <f>_xlfn.IFS(ISNUMBER(SEARCH($BL$3,BF386)),$BM$3,ISNUMBER(SEARCH($BL$4,BF386)),$BM$4,ISNUMBER(SEARCH($BL$5,BF386)),$BM$5,ISNUMBER(SEARCH($BL$6,BF386)),$BM$6,ISNUMBER(SEARCH($BL$7,BF386)),$BM$7,ISNUMBER(SEARCH($BL$8,BF386)),$BM$8)</f>
        <v>6</v>
      </c>
      <c r="BF386" s="63" t="s">
        <v>433</v>
      </c>
      <c r="BG386" s="63">
        <v>5.9125813000000003</v>
      </c>
      <c r="BH386" s="63">
        <v>1</v>
      </c>
      <c r="BI386" s="63">
        <v>0</v>
      </c>
    </row>
    <row r="387" spans="2:61" x14ac:dyDescent="0.25">
      <c r="B387" s="26"/>
      <c r="C387" s="3">
        <f t="shared" si="21"/>
        <v>368</v>
      </c>
      <c r="D387" s="2">
        <f t="shared" si="22"/>
        <v>19</v>
      </c>
      <c r="E387" s="2">
        <f t="shared" si="23"/>
        <v>8</v>
      </c>
      <c r="F387" s="2"/>
      <c r="BE387" s="33">
        <f>_xlfn.IFS(ISNUMBER(SEARCH($BL$3,BF387)),$BM$3,ISNUMBER(SEARCH($BL$4,BF387)),$BM$4,ISNUMBER(SEARCH($BL$5,BF387)),$BM$5,ISNUMBER(SEARCH($BL$6,BF387)),$BM$6,ISNUMBER(SEARCH($BL$7,BF387)),$BM$7,ISNUMBER(SEARCH($BL$8,BF387)),$BM$8)</f>
        <v>6</v>
      </c>
      <c r="BF387" s="63" t="s">
        <v>199</v>
      </c>
      <c r="BG387" s="63">
        <v>5.8845276999999996</v>
      </c>
      <c r="BH387" s="63">
        <v>1</v>
      </c>
      <c r="BI387" s="63">
        <v>0</v>
      </c>
    </row>
    <row r="388" spans="2:61" x14ac:dyDescent="0.25">
      <c r="B388" s="26"/>
      <c r="C388" s="3">
        <f t="shared" si="21"/>
        <v>369</v>
      </c>
      <c r="D388" s="2">
        <f t="shared" si="22"/>
        <v>19</v>
      </c>
      <c r="E388" s="2">
        <f t="shared" si="23"/>
        <v>9</v>
      </c>
      <c r="F388" s="2"/>
      <c r="BE388" s="33">
        <f>_xlfn.IFS(ISNUMBER(SEARCH($BL$3,BF388)),$BM$3,ISNUMBER(SEARCH($BL$4,BF388)),$BM$4,ISNUMBER(SEARCH($BL$5,BF388)),$BM$5,ISNUMBER(SEARCH($BL$6,BF388)),$BM$6,ISNUMBER(SEARCH($BL$7,BF388)),$BM$7,ISNUMBER(SEARCH($BL$8,BF388)),$BM$8)</f>
        <v>6</v>
      </c>
      <c r="BF388" s="63" t="s">
        <v>590</v>
      </c>
      <c r="BG388" s="63">
        <v>5.8646699</v>
      </c>
      <c r="BH388" s="63">
        <v>1</v>
      </c>
      <c r="BI388" s="63">
        <v>0</v>
      </c>
    </row>
    <row r="389" spans="2:61" x14ac:dyDescent="0.25">
      <c r="B389" s="26"/>
      <c r="C389" s="3">
        <f t="shared" si="21"/>
        <v>370</v>
      </c>
      <c r="D389" s="2">
        <f t="shared" si="22"/>
        <v>19</v>
      </c>
      <c r="E389" s="2">
        <f t="shared" si="23"/>
        <v>10</v>
      </c>
      <c r="F389" s="2"/>
      <c r="BE389" s="33">
        <f>_xlfn.IFS(ISNUMBER(SEARCH($BL$3,BF389)),$BM$3,ISNUMBER(SEARCH($BL$4,BF389)),$BM$4,ISNUMBER(SEARCH($BL$5,BF389)),$BM$5,ISNUMBER(SEARCH($BL$6,BF389)),$BM$6,ISNUMBER(SEARCH($BL$7,BF389)),$BM$7,ISNUMBER(SEARCH($BL$8,BF389)),$BM$8)</f>
        <v>6</v>
      </c>
      <c r="BF389" s="63" t="s">
        <v>504</v>
      </c>
      <c r="BG389" s="63">
        <v>5.7686647999999998</v>
      </c>
      <c r="BH389" s="63">
        <v>1</v>
      </c>
      <c r="BI389" s="63">
        <v>0</v>
      </c>
    </row>
    <row r="390" spans="2:61" x14ac:dyDescent="0.25">
      <c r="B390" s="26"/>
      <c r="C390" s="3">
        <f t="shared" si="21"/>
        <v>371</v>
      </c>
      <c r="D390" s="2">
        <f t="shared" si="22"/>
        <v>19</v>
      </c>
      <c r="E390" s="2">
        <f t="shared" si="23"/>
        <v>11</v>
      </c>
      <c r="F390" s="2"/>
      <c r="BE390" s="33">
        <f>_xlfn.IFS(ISNUMBER(SEARCH($BL$3,BF390)),$BM$3,ISNUMBER(SEARCH($BL$4,BF390)),$BM$4,ISNUMBER(SEARCH($BL$5,BF390)),$BM$5,ISNUMBER(SEARCH($BL$6,BF390)),$BM$6,ISNUMBER(SEARCH($BL$7,BF390)),$BM$7,ISNUMBER(SEARCH($BL$8,BF390)),$BM$8)</f>
        <v>6</v>
      </c>
      <c r="BF390" s="63" t="s">
        <v>268</v>
      </c>
      <c r="BG390" s="63">
        <v>5.8677592000000001</v>
      </c>
      <c r="BH390" s="63">
        <v>1</v>
      </c>
      <c r="BI390" s="63">
        <v>0</v>
      </c>
    </row>
    <row r="391" spans="2:61" x14ac:dyDescent="0.25">
      <c r="B391" s="26"/>
      <c r="C391" s="3">
        <f t="shared" si="21"/>
        <v>372</v>
      </c>
      <c r="D391" s="2">
        <f t="shared" si="22"/>
        <v>19</v>
      </c>
      <c r="E391" s="2">
        <f t="shared" si="23"/>
        <v>12</v>
      </c>
      <c r="F391" s="2"/>
      <c r="BE391" s="33">
        <f>_xlfn.IFS(ISNUMBER(SEARCH($BL$3,BF391)),$BM$3,ISNUMBER(SEARCH($BL$4,BF391)),$BM$4,ISNUMBER(SEARCH($BL$5,BF391)),$BM$5,ISNUMBER(SEARCH($BL$6,BF391)),$BM$6,ISNUMBER(SEARCH($BL$7,BF391)),$BM$7,ISNUMBER(SEARCH($BL$8,BF391)),$BM$8)</f>
        <v>6</v>
      </c>
      <c r="BF391" s="63" t="s">
        <v>271</v>
      </c>
      <c r="BG391" s="63">
        <v>5.8720147000000003</v>
      </c>
      <c r="BH391" s="63">
        <v>1</v>
      </c>
      <c r="BI391" s="63">
        <v>0</v>
      </c>
    </row>
    <row r="392" spans="2:61" x14ac:dyDescent="0.25">
      <c r="B392" s="26"/>
      <c r="C392" s="3">
        <f t="shared" si="21"/>
        <v>373</v>
      </c>
      <c r="D392" s="2">
        <f t="shared" si="22"/>
        <v>19</v>
      </c>
      <c r="E392" s="2">
        <f t="shared" si="23"/>
        <v>13</v>
      </c>
      <c r="F392" s="2"/>
      <c r="BE392" s="33">
        <f>_xlfn.IFS(ISNUMBER(SEARCH($BL$3,BF392)),$BM$3,ISNUMBER(SEARCH($BL$4,BF392)),$BM$4,ISNUMBER(SEARCH($BL$5,BF392)),$BM$5,ISNUMBER(SEARCH($BL$6,BF392)),$BM$6,ISNUMBER(SEARCH($BL$7,BF392)),$BM$7,ISNUMBER(SEARCH($BL$8,BF392)),$BM$8)</f>
        <v>6</v>
      </c>
      <c r="BF392" s="63" t="s">
        <v>308</v>
      </c>
      <c r="BG392" s="63">
        <v>5.9912571999999997</v>
      </c>
      <c r="BH392" s="63">
        <v>1</v>
      </c>
      <c r="BI392" s="63">
        <v>0</v>
      </c>
    </row>
    <row r="393" spans="2:61" x14ac:dyDescent="0.25">
      <c r="B393" s="26"/>
      <c r="C393" s="3">
        <f t="shared" si="21"/>
        <v>374</v>
      </c>
      <c r="D393" s="2">
        <f t="shared" si="22"/>
        <v>19</v>
      </c>
      <c r="E393" s="2">
        <f t="shared" si="23"/>
        <v>14</v>
      </c>
      <c r="F393" s="2"/>
      <c r="BE393" s="33">
        <f>_xlfn.IFS(ISNUMBER(SEARCH($BL$3,BF393)),$BM$3,ISNUMBER(SEARCH($BL$4,BF393)),$BM$4,ISNUMBER(SEARCH($BL$5,BF393)),$BM$5,ISNUMBER(SEARCH($BL$6,BF393)),$BM$6,ISNUMBER(SEARCH($BL$7,BF393)),$BM$7,ISNUMBER(SEARCH($BL$8,BF393)),$BM$8)</f>
        <v>6</v>
      </c>
      <c r="BF393" s="63" t="s">
        <v>591</v>
      </c>
      <c r="BG393" s="63">
        <v>6.1223723000000003</v>
      </c>
      <c r="BH393" s="63">
        <v>1</v>
      </c>
      <c r="BI393" s="63">
        <v>0</v>
      </c>
    </row>
    <row r="394" spans="2:61" x14ac:dyDescent="0.25">
      <c r="B394" s="26"/>
      <c r="C394" s="3">
        <f t="shared" si="21"/>
        <v>375</v>
      </c>
      <c r="D394" s="2">
        <f t="shared" si="22"/>
        <v>19</v>
      </c>
      <c r="E394" s="2">
        <f t="shared" si="23"/>
        <v>15</v>
      </c>
      <c r="F394" s="2"/>
      <c r="BE394" s="33">
        <f>_xlfn.IFS(ISNUMBER(SEARCH($BL$3,BF394)),$BM$3,ISNUMBER(SEARCH($BL$4,BF394)),$BM$4,ISNUMBER(SEARCH($BL$5,BF394)),$BM$5,ISNUMBER(SEARCH($BL$6,BF394)),$BM$6,ISNUMBER(SEARCH($BL$7,BF394)),$BM$7,ISNUMBER(SEARCH($BL$8,BF394)),$BM$8)</f>
        <v>6</v>
      </c>
      <c r="BF394" s="63" t="s">
        <v>581</v>
      </c>
      <c r="BG394" s="63">
        <v>6.1307356000000004</v>
      </c>
      <c r="BH394" s="63">
        <v>1</v>
      </c>
      <c r="BI394" s="63">
        <v>0</v>
      </c>
    </row>
    <row r="395" spans="2:61" x14ac:dyDescent="0.25">
      <c r="B395" s="26"/>
      <c r="C395" s="3">
        <f t="shared" si="21"/>
        <v>376</v>
      </c>
      <c r="D395" s="2">
        <f t="shared" si="22"/>
        <v>19</v>
      </c>
      <c r="E395" s="2">
        <f t="shared" si="23"/>
        <v>16</v>
      </c>
      <c r="F395" s="2"/>
      <c r="BE395" s="33">
        <f>_xlfn.IFS(ISNUMBER(SEARCH($BL$3,BF395)),$BM$3,ISNUMBER(SEARCH($BL$4,BF395)),$BM$4,ISNUMBER(SEARCH($BL$5,BF395)),$BM$5,ISNUMBER(SEARCH($BL$6,BF395)),$BM$6,ISNUMBER(SEARCH($BL$7,BF395)),$BM$7,ISNUMBER(SEARCH($BL$8,BF395)),$BM$8)</f>
        <v>6</v>
      </c>
      <c r="BF395" s="63" t="s">
        <v>593</v>
      </c>
      <c r="BG395" s="63">
        <v>6.1259733000000001</v>
      </c>
      <c r="BH395" s="63">
        <v>1</v>
      </c>
      <c r="BI395" s="63">
        <v>0</v>
      </c>
    </row>
    <row r="396" spans="2:61" x14ac:dyDescent="0.25">
      <c r="B396" s="26"/>
      <c r="C396" s="3">
        <f t="shared" si="21"/>
        <v>377</v>
      </c>
      <c r="D396" s="2">
        <f t="shared" si="22"/>
        <v>19</v>
      </c>
      <c r="E396" s="2">
        <f t="shared" si="23"/>
        <v>17</v>
      </c>
      <c r="F396" s="2"/>
      <c r="BE396" s="33">
        <f>_xlfn.IFS(ISNUMBER(SEARCH($BL$3,BF396)),$BM$3,ISNUMBER(SEARCH($BL$4,BF396)),$BM$4,ISNUMBER(SEARCH($BL$5,BF396)),$BM$5,ISNUMBER(SEARCH($BL$6,BF396)),$BM$6,ISNUMBER(SEARCH($BL$7,BF396)),$BM$7,ISNUMBER(SEARCH($BL$8,BF396)),$BM$8)</f>
        <v>6</v>
      </c>
      <c r="BF396" s="63" t="s">
        <v>594</v>
      </c>
      <c r="BG396" s="63">
        <v>6.1135649000000001</v>
      </c>
      <c r="BH396" s="63">
        <v>1</v>
      </c>
      <c r="BI396" s="63">
        <v>0</v>
      </c>
    </row>
    <row r="397" spans="2:61" x14ac:dyDescent="0.25">
      <c r="B397" s="26"/>
      <c r="C397" s="3">
        <f t="shared" si="21"/>
        <v>378</v>
      </c>
      <c r="D397" s="2">
        <f t="shared" si="22"/>
        <v>19</v>
      </c>
      <c r="E397" s="2">
        <f t="shared" si="23"/>
        <v>18</v>
      </c>
      <c r="F397" s="2"/>
      <c r="BE397" s="33">
        <f>_xlfn.IFS(ISNUMBER(SEARCH($BL$3,BF397)),$BM$3,ISNUMBER(SEARCH($BL$4,BF397)),$BM$4,ISNUMBER(SEARCH($BL$5,BF397)),$BM$5,ISNUMBER(SEARCH($BL$6,BF397)),$BM$6,ISNUMBER(SEARCH($BL$7,BF397)),$BM$7,ISNUMBER(SEARCH($BL$8,BF397)),$BM$8)</f>
        <v>6</v>
      </c>
      <c r="BF397" s="63" t="s">
        <v>595</v>
      </c>
      <c r="BG397" s="63">
        <v>8.0751442999999998</v>
      </c>
      <c r="BH397" s="63">
        <v>1</v>
      </c>
      <c r="BI397" s="63">
        <v>0</v>
      </c>
    </row>
    <row r="398" spans="2:61" x14ac:dyDescent="0.25">
      <c r="B398" s="26"/>
      <c r="C398" s="3">
        <f t="shared" si="21"/>
        <v>379</v>
      </c>
      <c r="D398" s="2">
        <f t="shared" si="22"/>
        <v>19</v>
      </c>
      <c r="E398" s="2">
        <f t="shared" si="23"/>
        <v>19</v>
      </c>
      <c r="F398" s="2"/>
      <c r="BE398" s="33">
        <f>_xlfn.IFS(ISNUMBER(SEARCH($BL$3,BF398)),$BM$3,ISNUMBER(SEARCH($BL$4,BF398)),$BM$4,ISNUMBER(SEARCH($BL$5,BF398)),$BM$5,ISNUMBER(SEARCH($BL$6,BF398)),$BM$6,ISNUMBER(SEARCH($BL$7,BF398)),$BM$7,ISNUMBER(SEARCH($BL$8,BF398)),$BM$8)</f>
        <v>6</v>
      </c>
      <c r="BF398" s="63" t="s">
        <v>596</v>
      </c>
      <c r="BG398" s="63">
        <v>8.6890988999999905</v>
      </c>
      <c r="BH398" s="63">
        <v>1</v>
      </c>
      <c r="BI398" s="63">
        <v>0</v>
      </c>
    </row>
    <row r="399" spans="2:61" x14ac:dyDescent="0.25">
      <c r="B399" s="26"/>
      <c r="C399" s="3">
        <f t="shared" si="21"/>
        <v>380</v>
      </c>
      <c r="D399" s="2">
        <f t="shared" si="22"/>
        <v>19</v>
      </c>
      <c r="E399" s="2">
        <f t="shared" si="23"/>
        <v>20</v>
      </c>
      <c r="F399" s="2"/>
      <c r="BE399" s="33">
        <f>_xlfn.IFS(ISNUMBER(SEARCH($BL$3,BF399)),$BM$3,ISNUMBER(SEARCH($BL$4,BF399)),$BM$4,ISNUMBER(SEARCH($BL$5,BF399)),$BM$5,ISNUMBER(SEARCH($BL$6,BF399)),$BM$6,ISNUMBER(SEARCH($BL$7,BF399)),$BM$7,ISNUMBER(SEARCH($BL$8,BF399)),$BM$8)</f>
        <v>6</v>
      </c>
      <c r="BF399" s="63" t="s">
        <v>477</v>
      </c>
      <c r="BG399" s="63">
        <v>9.7526931000000001</v>
      </c>
      <c r="BH399" s="63">
        <v>1</v>
      </c>
      <c r="BI399" s="63">
        <v>0</v>
      </c>
    </row>
    <row r="400" spans="2:61" x14ac:dyDescent="0.25">
      <c r="B400" s="26"/>
      <c r="C400" s="3">
        <f t="shared" si="21"/>
        <v>381</v>
      </c>
      <c r="D400" s="2">
        <f t="shared" si="22"/>
        <v>20</v>
      </c>
      <c r="E400" s="2">
        <f t="shared" si="23"/>
        <v>1</v>
      </c>
      <c r="F400" s="2"/>
      <c r="BE400" s="33">
        <f>_xlfn.IFS(ISNUMBER(SEARCH($BL$3,BF400)),$BM$3,ISNUMBER(SEARCH($BL$4,BF400)),$BM$4,ISNUMBER(SEARCH($BL$5,BF400)),$BM$5,ISNUMBER(SEARCH($BL$6,BF400)),$BM$6,ISNUMBER(SEARCH($BL$7,BF400)),$BM$7,ISNUMBER(SEARCH($BL$8,BF400)),$BM$8)</f>
        <v>6</v>
      </c>
      <c r="BF400" s="63" t="s">
        <v>202</v>
      </c>
      <c r="BG400" s="63">
        <v>9.1019038000000005</v>
      </c>
      <c r="BH400" s="63">
        <v>1</v>
      </c>
      <c r="BI400" s="63">
        <v>0</v>
      </c>
    </row>
    <row r="401" spans="2:61" x14ac:dyDescent="0.25">
      <c r="B401" s="26"/>
      <c r="C401" s="3">
        <f t="shared" si="21"/>
        <v>382</v>
      </c>
      <c r="D401" s="2">
        <f t="shared" si="22"/>
        <v>20</v>
      </c>
      <c r="E401" s="2">
        <f t="shared" si="23"/>
        <v>2</v>
      </c>
      <c r="F401" s="2"/>
      <c r="BE401" s="33">
        <f>_xlfn.IFS(ISNUMBER(SEARCH($BL$3,BF401)),$BM$3,ISNUMBER(SEARCH($BL$4,BF401)),$BM$4,ISNUMBER(SEARCH($BL$5,BF401)),$BM$5,ISNUMBER(SEARCH($BL$6,BF401)),$BM$6,ISNUMBER(SEARCH($BL$7,BF401)),$BM$7,ISNUMBER(SEARCH($BL$8,BF401)),$BM$8)</f>
        <v>6</v>
      </c>
      <c r="BF401" s="63" t="s">
        <v>512</v>
      </c>
      <c r="BG401" s="63">
        <v>5.8625600000000002</v>
      </c>
      <c r="BH401" s="63">
        <v>1</v>
      </c>
      <c r="BI401" s="63">
        <v>0</v>
      </c>
    </row>
    <row r="402" spans="2:61" x14ac:dyDescent="0.25">
      <c r="B402" s="26"/>
      <c r="C402" s="3">
        <f t="shared" si="21"/>
        <v>383</v>
      </c>
      <c r="D402" s="2">
        <f t="shared" si="22"/>
        <v>20</v>
      </c>
      <c r="E402" s="2">
        <f t="shared" si="23"/>
        <v>3</v>
      </c>
      <c r="F402" s="2"/>
      <c r="BE402" s="33">
        <f>_xlfn.IFS(ISNUMBER(SEARCH($BL$3,BF402)),$BM$3,ISNUMBER(SEARCH($BL$4,BF402)),$BM$4,ISNUMBER(SEARCH($BL$5,BF402)),$BM$5,ISNUMBER(SEARCH($BL$6,BF402)),$BM$6,ISNUMBER(SEARCH($BL$7,BF402)),$BM$7,ISNUMBER(SEARCH($BL$8,BF402)),$BM$8)</f>
        <v>6</v>
      </c>
      <c r="BF402" s="63" t="s">
        <v>597</v>
      </c>
      <c r="BG402" s="63">
        <v>5.8113710000000003</v>
      </c>
      <c r="BH402" s="63">
        <v>1</v>
      </c>
      <c r="BI402" s="63">
        <v>0</v>
      </c>
    </row>
    <row r="403" spans="2:61" x14ac:dyDescent="0.25">
      <c r="B403" s="26"/>
      <c r="C403" s="3">
        <f t="shared" si="21"/>
        <v>384</v>
      </c>
      <c r="D403" s="2">
        <f t="shared" si="22"/>
        <v>20</v>
      </c>
      <c r="E403" s="2">
        <f t="shared" si="23"/>
        <v>4</v>
      </c>
      <c r="F403" s="2"/>
      <c r="BE403" s="33">
        <f>_xlfn.IFS(ISNUMBER(SEARCH($BL$3,BF403)),$BM$3,ISNUMBER(SEARCH($BL$4,BF403)),$BM$4,ISNUMBER(SEARCH($BL$5,BF403)),$BM$5,ISNUMBER(SEARCH($BL$6,BF403)),$BM$6,ISNUMBER(SEARCH($BL$7,BF403)),$BM$7,ISNUMBER(SEARCH($BL$8,BF403)),$BM$8)</f>
        <v>6</v>
      </c>
      <c r="BF403" s="63" t="s">
        <v>599</v>
      </c>
      <c r="BG403" s="63">
        <v>5.7552246</v>
      </c>
      <c r="BH403" s="63">
        <v>1</v>
      </c>
      <c r="BI403" s="63">
        <v>0</v>
      </c>
    </row>
    <row r="404" spans="2:61" x14ac:dyDescent="0.25">
      <c r="B404" s="26"/>
      <c r="C404" s="3">
        <f t="shared" ref="C404:C467" si="24">IF(ROW()-B$19&lt;=$C$19,ROW()-B$19,"")</f>
        <v>385</v>
      </c>
      <c r="D404" s="2">
        <f t="shared" si="22"/>
        <v>20</v>
      </c>
      <c r="E404" s="2">
        <f t="shared" si="23"/>
        <v>5</v>
      </c>
      <c r="F404" s="2"/>
      <c r="BE404" s="33">
        <f>_xlfn.IFS(ISNUMBER(SEARCH($BL$3,BF404)),$BM$3,ISNUMBER(SEARCH($BL$4,BF404)),$BM$4,ISNUMBER(SEARCH($BL$5,BF404)),$BM$5,ISNUMBER(SEARCH($BL$6,BF404)),$BM$6,ISNUMBER(SEARCH($BL$7,BF404)),$BM$7,ISNUMBER(SEARCH($BL$8,BF404)),$BM$8)</f>
        <v>6</v>
      </c>
      <c r="BF404" s="63" t="s">
        <v>437</v>
      </c>
      <c r="BG404" s="63">
        <v>5.5917693999999996</v>
      </c>
      <c r="BH404" s="63">
        <v>1</v>
      </c>
      <c r="BI404" s="63">
        <v>0</v>
      </c>
    </row>
    <row r="405" spans="2:61" x14ac:dyDescent="0.25">
      <c r="B405" s="26"/>
      <c r="C405" s="3">
        <f t="shared" si="24"/>
        <v>386</v>
      </c>
      <c r="D405" s="2">
        <f t="shared" ref="D405:D468" si="25">IF(ISNUMBER(C405),INT(C404/$C$18)+1,"")</f>
        <v>20</v>
      </c>
      <c r="E405" s="2">
        <f t="shared" ref="E405:E468" si="26">IF(ISNUMBER(C405),IF(D404&lt;&gt;D405,1,E404+1),"")</f>
        <v>6</v>
      </c>
      <c r="F405" s="2"/>
      <c r="BE405" s="33">
        <f>_xlfn.IFS(ISNUMBER(SEARCH($BL$3,BF405)),$BM$3,ISNUMBER(SEARCH($BL$4,BF405)),$BM$4,ISNUMBER(SEARCH($BL$5,BF405)),$BM$5,ISNUMBER(SEARCH($BL$6,BF405)),$BM$6,ISNUMBER(SEARCH($BL$7,BF405)),$BM$7,ISNUMBER(SEARCH($BL$8,BF405)),$BM$8)</f>
        <v>6</v>
      </c>
      <c r="BF405" s="63" t="s">
        <v>600</v>
      </c>
      <c r="BG405" s="63">
        <v>5.2378714999999998</v>
      </c>
      <c r="BH405" s="63">
        <v>1</v>
      </c>
      <c r="BI405" s="63">
        <v>0</v>
      </c>
    </row>
    <row r="406" spans="2:61" x14ac:dyDescent="0.25">
      <c r="B406" s="26"/>
      <c r="C406" s="3">
        <f t="shared" si="24"/>
        <v>387</v>
      </c>
      <c r="D406" s="2">
        <f t="shared" si="25"/>
        <v>20</v>
      </c>
      <c r="E406" s="2">
        <f t="shared" si="26"/>
        <v>7</v>
      </c>
      <c r="F406" s="2"/>
      <c r="BE406" s="33">
        <f>_xlfn.IFS(ISNUMBER(SEARCH($BL$3,BF406)),$BM$3,ISNUMBER(SEARCH($BL$4,BF406)),$BM$4,ISNUMBER(SEARCH($BL$5,BF406)),$BM$5,ISNUMBER(SEARCH($BL$6,BF406)),$BM$6,ISNUMBER(SEARCH($BL$7,BF406)),$BM$7,ISNUMBER(SEARCH($BL$8,BF406)),$BM$8)</f>
        <v>6</v>
      </c>
      <c r="BF406" s="63" t="s">
        <v>601</v>
      </c>
      <c r="BG406" s="63">
        <v>5.6834755000000001</v>
      </c>
      <c r="BH406" s="63">
        <v>1</v>
      </c>
      <c r="BI406" s="63">
        <v>0</v>
      </c>
    </row>
    <row r="407" spans="2:61" x14ac:dyDescent="0.25">
      <c r="B407" s="26"/>
      <c r="C407" s="3">
        <f t="shared" si="24"/>
        <v>388</v>
      </c>
      <c r="D407" s="2">
        <f t="shared" si="25"/>
        <v>20</v>
      </c>
      <c r="E407" s="2">
        <f t="shared" si="26"/>
        <v>8</v>
      </c>
      <c r="F407" s="2"/>
      <c r="BE407" s="33">
        <f>_xlfn.IFS(ISNUMBER(SEARCH($BL$3,BF407)),$BM$3,ISNUMBER(SEARCH($BL$4,BF407)),$BM$4,ISNUMBER(SEARCH($BL$5,BF407)),$BM$5,ISNUMBER(SEARCH($BL$6,BF407)),$BM$6,ISNUMBER(SEARCH($BL$7,BF407)),$BM$7,ISNUMBER(SEARCH($BL$8,BF407)),$BM$8)</f>
        <v>6</v>
      </c>
      <c r="BF407" s="63" t="s">
        <v>603</v>
      </c>
      <c r="BG407" s="63">
        <v>6.0054460000000001</v>
      </c>
      <c r="BH407" s="63">
        <v>1</v>
      </c>
      <c r="BI407" s="63">
        <v>0</v>
      </c>
    </row>
    <row r="408" spans="2:61" x14ac:dyDescent="0.25">
      <c r="B408" s="26"/>
      <c r="C408" s="3">
        <f t="shared" si="24"/>
        <v>389</v>
      </c>
      <c r="D408" s="2">
        <f t="shared" si="25"/>
        <v>20</v>
      </c>
      <c r="E408" s="2">
        <f t="shared" si="26"/>
        <v>9</v>
      </c>
      <c r="F408" s="2"/>
      <c r="BE408" s="33">
        <f>_xlfn.IFS(ISNUMBER(SEARCH($BL$3,BF408)),$BM$3,ISNUMBER(SEARCH($BL$4,BF408)),$BM$4,ISNUMBER(SEARCH($BL$5,BF408)),$BM$5,ISNUMBER(SEARCH($BL$6,BF408)),$BM$6,ISNUMBER(SEARCH($BL$7,BF408)),$BM$7,ISNUMBER(SEARCH($BL$8,BF408)),$BM$8)</f>
        <v>6</v>
      </c>
      <c r="BF408" s="63" t="s">
        <v>605</v>
      </c>
      <c r="BG408" s="63">
        <v>5.8514565999999997</v>
      </c>
      <c r="BH408" s="63">
        <v>1</v>
      </c>
      <c r="BI408" s="63">
        <v>0</v>
      </c>
    </row>
    <row r="409" spans="2:61" x14ac:dyDescent="0.25">
      <c r="B409" s="26"/>
      <c r="C409" s="3">
        <f t="shared" si="24"/>
        <v>390</v>
      </c>
      <c r="D409" s="2">
        <f t="shared" si="25"/>
        <v>20</v>
      </c>
      <c r="E409" s="2">
        <f t="shared" si="26"/>
        <v>10</v>
      </c>
      <c r="F409" s="2"/>
      <c r="BE409" s="33">
        <f>_xlfn.IFS(ISNUMBER(SEARCH($BL$3,BF409)),$BM$3,ISNUMBER(SEARCH($BL$4,BF409)),$BM$4,ISNUMBER(SEARCH($BL$5,BF409)),$BM$5,ISNUMBER(SEARCH($BL$6,BF409)),$BM$6,ISNUMBER(SEARCH($BL$7,BF409)),$BM$7,ISNUMBER(SEARCH($BL$8,BF409)),$BM$8)</f>
        <v>6</v>
      </c>
      <c r="BF409" s="63" t="s">
        <v>449</v>
      </c>
      <c r="BG409" s="63">
        <v>6.0099916999999996</v>
      </c>
      <c r="BH409" s="63">
        <v>1</v>
      </c>
      <c r="BI409" s="63">
        <v>0</v>
      </c>
    </row>
    <row r="410" spans="2:61" x14ac:dyDescent="0.25">
      <c r="B410" s="26"/>
      <c r="C410" s="3">
        <f t="shared" si="24"/>
        <v>391</v>
      </c>
      <c r="D410" s="2">
        <f t="shared" si="25"/>
        <v>20</v>
      </c>
      <c r="E410" s="2">
        <f t="shared" si="26"/>
        <v>11</v>
      </c>
      <c r="F410" s="2"/>
      <c r="BE410" s="33">
        <f>_xlfn.IFS(ISNUMBER(SEARCH($BL$3,BF410)),$BM$3,ISNUMBER(SEARCH($BL$4,BF410)),$BM$4,ISNUMBER(SEARCH($BL$5,BF410)),$BM$5,ISNUMBER(SEARCH($BL$6,BF410)),$BM$6,ISNUMBER(SEARCH($BL$7,BF410)),$BM$7,ISNUMBER(SEARCH($BL$8,BF410)),$BM$8)</f>
        <v>6</v>
      </c>
      <c r="BF410" s="63" t="s">
        <v>607</v>
      </c>
      <c r="BG410" s="63">
        <v>6.0550319000000004</v>
      </c>
      <c r="BH410" s="63">
        <v>1</v>
      </c>
      <c r="BI410" s="63">
        <v>0</v>
      </c>
    </row>
    <row r="411" spans="2:61" x14ac:dyDescent="0.25">
      <c r="B411" s="26"/>
      <c r="C411" s="3">
        <f t="shared" si="24"/>
        <v>392</v>
      </c>
      <c r="D411" s="2">
        <f t="shared" si="25"/>
        <v>20</v>
      </c>
      <c r="E411" s="2">
        <f t="shared" si="26"/>
        <v>12</v>
      </c>
      <c r="F411" s="2"/>
      <c r="BE411" s="33">
        <f>_xlfn.IFS(ISNUMBER(SEARCH($BL$3,BF411)),$BM$3,ISNUMBER(SEARCH($BL$4,BF411)),$BM$4,ISNUMBER(SEARCH($BL$5,BF411)),$BM$5,ISNUMBER(SEARCH($BL$6,BF411)),$BM$6,ISNUMBER(SEARCH($BL$7,BF411)),$BM$7,ISNUMBER(SEARCH($BL$8,BF411)),$BM$8)</f>
        <v>6</v>
      </c>
      <c r="BF411" s="63" t="s">
        <v>142</v>
      </c>
      <c r="BG411" s="63">
        <v>6.1335610999999997</v>
      </c>
      <c r="BH411" s="63">
        <v>1</v>
      </c>
      <c r="BI411" s="63">
        <v>0</v>
      </c>
    </row>
    <row r="412" spans="2:61" x14ac:dyDescent="0.25">
      <c r="B412" s="26"/>
      <c r="C412" s="3">
        <f t="shared" si="24"/>
        <v>393</v>
      </c>
      <c r="D412" s="2">
        <f t="shared" si="25"/>
        <v>20</v>
      </c>
      <c r="E412" s="2">
        <f t="shared" si="26"/>
        <v>13</v>
      </c>
      <c r="F412" s="2"/>
      <c r="BE412" s="33">
        <f>_xlfn.IFS(ISNUMBER(SEARCH($BL$3,BF412)),$BM$3,ISNUMBER(SEARCH($BL$4,BF412)),$BM$4,ISNUMBER(SEARCH($BL$5,BF412)),$BM$5,ISNUMBER(SEARCH($BL$6,BF412)),$BM$6,ISNUMBER(SEARCH($BL$7,BF412)),$BM$7,ISNUMBER(SEARCH($BL$8,BF412)),$BM$8)</f>
        <v>6</v>
      </c>
      <c r="BF412" s="63" t="s">
        <v>486</v>
      </c>
      <c r="BG412" s="63">
        <v>6.1310589999999996</v>
      </c>
      <c r="BH412" s="63">
        <v>1</v>
      </c>
      <c r="BI412" s="63">
        <v>0</v>
      </c>
    </row>
    <row r="413" spans="2:61" x14ac:dyDescent="0.25">
      <c r="B413" s="26"/>
      <c r="C413" s="3">
        <f t="shared" si="24"/>
        <v>394</v>
      </c>
      <c r="D413" s="2">
        <f t="shared" si="25"/>
        <v>20</v>
      </c>
      <c r="E413" s="2">
        <f t="shared" si="26"/>
        <v>14</v>
      </c>
      <c r="F413" s="2"/>
      <c r="BE413" s="33">
        <f>_xlfn.IFS(ISNUMBER(SEARCH($BL$3,BF413)),$BM$3,ISNUMBER(SEARCH($BL$4,BF413)),$BM$4,ISNUMBER(SEARCH($BL$5,BF413)),$BM$5,ISNUMBER(SEARCH($BL$6,BF413)),$BM$6,ISNUMBER(SEARCH($BL$7,BF413)),$BM$7,ISNUMBER(SEARCH($BL$8,BF413)),$BM$8)</f>
        <v>6</v>
      </c>
      <c r="BF413" s="63" t="s">
        <v>609</v>
      </c>
      <c r="BG413" s="63">
        <v>8.1294368000000006</v>
      </c>
      <c r="BH413" s="63">
        <v>1</v>
      </c>
      <c r="BI413" s="63">
        <v>0</v>
      </c>
    </row>
    <row r="414" spans="2:61" x14ac:dyDescent="0.25">
      <c r="B414" s="26"/>
      <c r="C414" s="3">
        <f t="shared" si="24"/>
        <v>395</v>
      </c>
      <c r="D414" s="2">
        <f t="shared" si="25"/>
        <v>20</v>
      </c>
      <c r="E414" s="2">
        <f t="shared" si="26"/>
        <v>15</v>
      </c>
      <c r="F414" s="2"/>
      <c r="BE414" s="33">
        <f>_xlfn.IFS(ISNUMBER(SEARCH($BL$3,BF414)),$BM$3,ISNUMBER(SEARCH($BL$4,BF414)),$BM$4,ISNUMBER(SEARCH($BL$5,BF414)),$BM$5,ISNUMBER(SEARCH($BL$6,BF414)),$BM$6,ISNUMBER(SEARCH($BL$7,BF414)),$BM$7,ISNUMBER(SEARCH($BL$8,BF414)),$BM$8)</f>
        <v>6</v>
      </c>
      <c r="BF414" s="63" t="s">
        <v>610</v>
      </c>
      <c r="BG414" s="63">
        <v>8.8729063000000004</v>
      </c>
      <c r="BH414" s="63">
        <v>1</v>
      </c>
      <c r="BI414" s="63">
        <v>0</v>
      </c>
    </row>
    <row r="415" spans="2:61" x14ac:dyDescent="0.25">
      <c r="B415" s="26"/>
      <c r="C415" s="3">
        <f t="shared" si="24"/>
        <v>396</v>
      </c>
      <c r="D415" s="2">
        <f t="shared" si="25"/>
        <v>20</v>
      </c>
      <c r="E415" s="2">
        <f t="shared" si="26"/>
        <v>16</v>
      </c>
      <c r="F415" s="2"/>
      <c r="BE415" s="33">
        <f>_xlfn.IFS(ISNUMBER(SEARCH($BL$3,BF415)),$BM$3,ISNUMBER(SEARCH($BL$4,BF415)),$BM$4,ISNUMBER(SEARCH($BL$5,BF415)),$BM$5,ISNUMBER(SEARCH($BL$6,BF415)),$BM$6,ISNUMBER(SEARCH($BL$7,BF415)),$BM$7,ISNUMBER(SEARCH($BL$8,BF415)),$BM$8)</f>
        <v>6</v>
      </c>
      <c r="BF415" s="63" t="s">
        <v>608</v>
      </c>
      <c r="BG415" s="63">
        <v>10.428347</v>
      </c>
      <c r="BH415" s="63">
        <v>1</v>
      </c>
      <c r="BI415" s="63">
        <v>0</v>
      </c>
    </row>
    <row r="416" spans="2:61" x14ac:dyDescent="0.25">
      <c r="B416" s="26"/>
      <c r="C416" s="3">
        <f t="shared" si="24"/>
        <v>397</v>
      </c>
      <c r="D416" s="2">
        <f t="shared" si="25"/>
        <v>20</v>
      </c>
      <c r="E416" s="2">
        <f t="shared" si="26"/>
        <v>17</v>
      </c>
      <c r="F416" s="2"/>
      <c r="BE416" s="33">
        <f>_xlfn.IFS(ISNUMBER(SEARCH($BL$3,BF416)),$BM$3,ISNUMBER(SEARCH($BL$4,BF416)),$BM$4,ISNUMBER(SEARCH($BL$5,BF416)),$BM$5,ISNUMBER(SEARCH($BL$6,BF416)),$BM$6,ISNUMBER(SEARCH($BL$7,BF416)),$BM$7,ISNUMBER(SEARCH($BL$8,BF416)),$BM$8)</f>
        <v>6</v>
      </c>
      <c r="BF416" s="63" t="s">
        <v>612</v>
      </c>
      <c r="BG416" s="63">
        <v>10.080857</v>
      </c>
      <c r="BH416" s="63">
        <v>1</v>
      </c>
      <c r="BI416" s="63">
        <v>0</v>
      </c>
    </row>
    <row r="417" spans="2:61" x14ac:dyDescent="0.25">
      <c r="B417" s="26"/>
      <c r="C417" s="3">
        <f t="shared" si="24"/>
        <v>398</v>
      </c>
      <c r="D417" s="2">
        <f t="shared" si="25"/>
        <v>20</v>
      </c>
      <c r="E417" s="2">
        <f t="shared" si="26"/>
        <v>18</v>
      </c>
      <c r="F417" s="2"/>
      <c r="BE417" s="33">
        <f>_xlfn.IFS(ISNUMBER(SEARCH($BL$3,BF417)),$BM$3,ISNUMBER(SEARCH($BL$4,BF417)),$BM$4,ISNUMBER(SEARCH($BL$5,BF417)),$BM$5,ISNUMBER(SEARCH($BL$6,BF417)),$BM$6,ISNUMBER(SEARCH($BL$7,BF417)),$BM$7,ISNUMBER(SEARCH($BL$8,BF417)),$BM$8)</f>
        <v>6</v>
      </c>
      <c r="BF417" s="63" t="s">
        <v>613</v>
      </c>
      <c r="BG417" s="63">
        <v>5.6449854000000004</v>
      </c>
      <c r="BH417" s="63">
        <v>1</v>
      </c>
      <c r="BI417" s="63">
        <v>0</v>
      </c>
    </row>
    <row r="418" spans="2:61" x14ac:dyDescent="0.25">
      <c r="B418" s="26"/>
      <c r="C418" s="3">
        <f t="shared" si="24"/>
        <v>399</v>
      </c>
      <c r="D418" s="2">
        <f t="shared" si="25"/>
        <v>20</v>
      </c>
      <c r="E418" s="2">
        <f t="shared" si="26"/>
        <v>19</v>
      </c>
      <c r="F418" s="2"/>
      <c r="BE418" s="33">
        <f>_xlfn.IFS(ISNUMBER(SEARCH($BL$3,BF418)),$BM$3,ISNUMBER(SEARCH($BL$4,BF418)),$BM$4,ISNUMBER(SEARCH($BL$5,BF418)),$BM$5,ISNUMBER(SEARCH($BL$6,BF418)),$BM$6,ISNUMBER(SEARCH($BL$7,BF418)),$BM$7,ISNUMBER(SEARCH($BL$8,BF418)),$BM$8)</f>
        <v>6</v>
      </c>
      <c r="BF418" s="63" t="s">
        <v>614</v>
      </c>
      <c r="BG418" s="63">
        <v>5.6536638999999997</v>
      </c>
      <c r="BH418" s="63">
        <v>1</v>
      </c>
      <c r="BI418" s="63">
        <v>0</v>
      </c>
    </row>
    <row r="419" spans="2:61" x14ac:dyDescent="0.25">
      <c r="B419" s="26"/>
      <c r="C419" s="3">
        <f t="shared" si="24"/>
        <v>400</v>
      </c>
      <c r="D419" s="2">
        <f t="shared" si="25"/>
        <v>20</v>
      </c>
      <c r="E419" s="2">
        <f t="shared" si="26"/>
        <v>20</v>
      </c>
      <c r="F419" s="2"/>
      <c r="BE419" s="33">
        <f>_xlfn.IFS(ISNUMBER(SEARCH($BL$3,BF419)),$BM$3,ISNUMBER(SEARCH($BL$4,BF419)),$BM$4,ISNUMBER(SEARCH($BL$5,BF419)),$BM$5,ISNUMBER(SEARCH($BL$6,BF419)),$BM$6,ISNUMBER(SEARCH($BL$7,BF419)),$BM$7,ISNUMBER(SEARCH($BL$8,BF419)),$BM$8)</f>
        <v>6</v>
      </c>
      <c r="BF419" s="63" t="s">
        <v>615</v>
      </c>
      <c r="BG419" s="63">
        <v>5.6407666000000001</v>
      </c>
      <c r="BH419" s="63">
        <v>1</v>
      </c>
      <c r="BI419" s="63">
        <v>0</v>
      </c>
    </row>
    <row r="420" spans="2:61" x14ac:dyDescent="0.25">
      <c r="B420" s="26"/>
      <c r="C420" s="3">
        <f t="shared" si="24"/>
        <v>401</v>
      </c>
      <c r="D420" s="2">
        <f t="shared" si="25"/>
        <v>21</v>
      </c>
      <c r="E420" s="2">
        <f t="shared" si="26"/>
        <v>1</v>
      </c>
      <c r="F420" s="2"/>
      <c r="BE420" s="33">
        <f>_xlfn.IFS(ISNUMBER(SEARCH($BL$3,BF420)),$BM$3,ISNUMBER(SEARCH($BL$4,BF420)),$BM$4,ISNUMBER(SEARCH($BL$5,BF420)),$BM$5,ISNUMBER(SEARCH($BL$6,BF420)),$BM$6,ISNUMBER(SEARCH($BL$7,BF420)),$BM$7,ISNUMBER(SEARCH($BL$8,BF420)),$BM$8)</f>
        <v>6</v>
      </c>
      <c r="BF420" s="63" t="s">
        <v>522</v>
      </c>
      <c r="BG420" s="63">
        <v>5.4441566999999997</v>
      </c>
      <c r="BH420" s="63">
        <v>1</v>
      </c>
      <c r="BI420" s="63">
        <v>0</v>
      </c>
    </row>
    <row r="421" spans="2:61" x14ac:dyDescent="0.25">
      <c r="B421" s="26"/>
      <c r="C421" s="3">
        <f t="shared" si="24"/>
        <v>402</v>
      </c>
      <c r="D421" s="2">
        <f t="shared" si="25"/>
        <v>21</v>
      </c>
      <c r="E421" s="2">
        <f t="shared" si="26"/>
        <v>2</v>
      </c>
      <c r="F421" s="2"/>
      <c r="BE421" s="33">
        <f>_xlfn.IFS(ISNUMBER(SEARCH($BL$3,BF421)),$BM$3,ISNUMBER(SEARCH($BL$4,BF421)),$BM$4,ISNUMBER(SEARCH($BL$5,BF421)),$BM$5,ISNUMBER(SEARCH($BL$6,BF421)),$BM$6,ISNUMBER(SEARCH($BL$7,BF421)),$BM$7,ISNUMBER(SEARCH($BL$8,BF421)),$BM$8)</f>
        <v>6</v>
      </c>
      <c r="BF421" s="63" t="s">
        <v>616</v>
      </c>
      <c r="BG421" s="63">
        <v>5.1468192999999998</v>
      </c>
      <c r="BH421" s="63">
        <v>1</v>
      </c>
      <c r="BI421" s="63">
        <v>0</v>
      </c>
    </row>
    <row r="422" spans="2:61" x14ac:dyDescent="0.25">
      <c r="B422" s="26"/>
      <c r="C422" s="3">
        <f t="shared" si="24"/>
        <v>403</v>
      </c>
      <c r="D422" s="2">
        <f t="shared" si="25"/>
        <v>21</v>
      </c>
      <c r="E422" s="2">
        <f t="shared" si="26"/>
        <v>3</v>
      </c>
      <c r="F422" s="2"/>
      <c r="BE422" s="33">
        <f>_xlfn.IFS(ISNUMBER(SEARCH($BL$3,BF422)),$BM$3,ISNUMBER(SEARCH($BL$4,BF422)),$BM$4,ISNUMBER(SEARCH($BL$5,BF422)),$BM$5,ISNUMBER(SEARCH($BL$6,BF422)),$BM$6,ISNUMBER(SEARCH($BL$7,BF422)),$BM$7,ISNUMBER(SEARCH($BL$8,BF422)),$BM$8)</f>
        <v>6</v>
      </c>
      <c r="BF422" s="63" t="s">
        <v>617</v>
      </c>
      <c r="BG422" s="63">
        <v>5.2521315</v>
      </c>
      <c r="BH422" s="63">
        <v>1</v>
      </c>
      <c r="BI422" s="63">
        <v>0</v>
      </c>
    </row>
    <row r="423" spans="2:61" x14ac:dyDescent="0.25">
      <c r="B423" s="26"/>
      <c r="C423" s="3">
        <f t="shared" si="24"/>
        <v>404</v>
      </c>
      <c r="D423" s="2">
        <f t="shared" si="25"/>
        <v>21</v>
      </c>
      <c r="E423" s="2">
        <f t="shared" si="26"/>
        <v>4</v>
      </c>
      <c r="F423" s="2"/>
      <c r="BE423" s="33">
        <f>_xlfn.IFS(ISNUMBER(SEARCH($BL$3,BF423)),$BM$3,ISNUMBER(SEARCH($BL$4,BF423)),$BM$4,ISNUMBER(SEARCH($BL$5,BF423)),$BM$5,ISNUMBER(SEARCH($BL$6,BF423)),$BM$6,ISNUMBER(SEARCH($BL$7,BF423)),$BM$7,ISNUMBER(SEARCH($BL$8,BF423)),$BM$8)</f>
        <v>6</v>
      </c>
      <c r="BF423" s="63" t="s">
        <v>618</v>
      </c>
      <c r="BG423" s="63">
        <v>5.5184011999999996</v>
      </c>
      <c r="BH423" s="63">
        <v>1</v>
      </c>
      <c r="BI423" s="63">
        <v>0</v>
      </c>
    </row>
    <row r="424" spans="2:61" x14ac:dyDescent="0.25">
      <c r="B424" s="26"/>
      <c r="C424" s="3">
        <f t="shared" si="24"/>
        <v>405</v>
      </c>
      <c r="D424" s="2">
        <f t="shared" si="25"/>
        <v>21</v>
      </c>
      <c r="E424" s="2">
        <f t="shared" si="26"/>
        <v>5</v>
      </c>
      <c r="F424" s="2"/>
      <c r="BE424" s="33">
        <f>_xlfn.IFS(ISNUMBER(SEARCH($BL$3,BF424)),$BM$3,ISNUMBER(SEARCH($BL$4,BF424)),$BM$4,ISNUMBER(SEARCH($BL$5,BF424)),$BM$5,ISNUMBER(SEARCH($BL$6,BF424)),$BM$6,ISNUMBER(SEARCH($BL$7,BF424)),$BM$7,ISNUMBER(SEARCH($BL$8,BF424)),$BM$8)</f>
        <v>6</v>
      </c>
      <c r="BF424" s="63" t="s">
        <v>619</v>
      </c>
      <c r="BG424" s="63">
        <v>5.6244500999999998</v>
      </c>
      <c r="BH424" s="63">
        <v>1</v>
      </c>
      <c r="BI424" s="63">
        <v>0</v>
      </c>
    </row>
    <row r="425" spans="2:61" x14ac:dyDescent="0.25">
      <c r="B425" s="26"/>
      <c r="C425" s="3">
        <f t="shared" si="24"/>
        <v>406</v>
      </c>
      <c r="D425" s="2">
        <f t="shared" si="25"/>
        <v>21</v>
      </c>
      <c r="E425" s="2">
        <f t="shared" si="26"/>
        <v>6</v>
      </c>
      <c r="F425" s="2"/>
      <c r="BE425" s="33">
        <f>_xlfn.IFS(ISNUMBER(SEARCH($BL$3,BF425)),$BM$3,ISNUMBER(SEARCH($BL$4,BF425)),$BM$4,ISNUMBER(SEARCH($BL$5,BF425)),$BM$5,ISNUMBER(SEARCH($BL$6,BF425)),$BM$6,ISNUMBER(SEARCH($BL$7,BF425)),$BM$7,ISNUMBER(SEARCH($BL$8,BF425)),$BM$8)</f>
        <v>6</v>
      </c>
      <c r="BF425" s="63" t="s">
        <v>392</v>
      </c>
      <c r="BG425" s="63">
        <v>5.9153314000000004</v>
      </c>
      <c r="BH425" s="63">
        <v>1</v>
      </c>
      <c r="BI425" s="63">
        <v>0</v>
      </c>
    </row>
    <row r="426" spans="2:61" x14ac:dyDescent="0.25">
      <c r="B426" s="26"/>
      <c r="C426" s="3">
        <f t="shared" si="24"/>
        <v>407</v>
      </c>
      <c r="D426" s="2">
        <f t="shared" si="25"/>
        <v>21</v>
      </c>
      <c r="E426" s="2">
        <f t="shared" si="26"/>
        <v>7</v>
      </c>
      <c r="F426" s="2"/>
      <c r="BE426" s="33">
        <f>_xlfn.IFS(ISNUMBER(SEARCH($BL$3,BF426)),$BM$3,ISNUMBER(SEARCH($BL$4,BF426)),$BM$4,ISNUMBER(SEARCH($BL$5,BF426)),$BM$5,ISNUMBER(SEARCH($BL$6,BF426)),$BM$6,ISNUMBER(SEARCH($BL$7,BF426)),$BM$7,ISNUMBER(SEARCH($BL$8,BF426)),$BM$8)</f>
        <v>6</v>
      </c>
      <c r="BF426" s="63" t="s">
        <v>415</v>
      </c>
      <c r="BG426" s="63">
        <v>6.1261948000000004</v>
      </c>
      <c r="BH426" s="63">
        <v>1</v>
      </c>
      <c r="BI426" s="63">
        <v>0</v>
      </c>
    </row>
    <row r="427" spans="2:61" x14ac:dyDescent="0.25">
      <c r="B427" s="26"/>
      <c r="C427" s="3">
        <f t="shared" si="24"/>
        <v>408</v>
      </c>
      <c r="D427" s="2">
        <f t="shared" si="25"/>
        <v>21</v>
      </c>
      <c r="E427" s="2">
        <f t="shared" si="26"/>
        <v>8</v>
      </c>
      <c r="F427" s="2"/>
      <c r="BE427" s="33">
        <f>_xlfn.IFS(ISNUMBER(SEARCH($BL$3,BF427)),$BM$3,ISNUMBER(SEARCH($BL$4,BF427)),$BM$4,ISNUMBER(SEARCH($BL$5,BF427)),$BM$5,ISNUMBER(SEARCH($BL$6,BF427)),$BM$6,ISNUMBER(SEARCH($BL$7,BF427)),$BM$7,ISNUMBER(SEARCH($BL$8,BF427)),$BM$8)</f>
        <v>6</v>
      </c>
      <c r="BF427" s="63" t="s">
        <v>316</v>
      </c>
      <c r="BG427" s="63">
        <v>6.1549588999999996</v>
      </c>
      <c r="BH427" s="63">
        <v>1</v>
      </c>
      <c r="BI427" s="63">
        <v>0</v>
      </c>
    </row>
    <row r="428" spans="2:61" x14ac:dyDescent="0.25">
      <c r="B428" s="26"/>
      <c r="C428" s="3">
        <f t="shared" si="24"/>
        <v>409</v>
      </c>
      <c r="D428" s="2">
        <f t="shared" si="25"/>
        <v>21</v>
      </c>
      <c r="E428" s="2">
        <f t="shared" si="26"/>
        <v>9</v>
      </c>
      <c r="F428" s="2"/>
      <c r="BE428" s="33">
        <f>_xlfn.IFS(ISNUMBER(SEARCH($BL$3,BF428)),$BM$3,ISNUMBER(SEARCH($BL$4,BF428)),$BM$4,ISNUMBER(SEARCH($BL$5,BF428)),$BM$5,ISNUMBER(SEARCH($BL$6,BF428)),$BM$6,ISNUMBER(SEARCH($BL$7,BF428)),$BM$7,ISNUMBER(SEARCH($BL$8,BF428)),$BM$8)</f>
        <v>6</v>
      </c>
      <c r="BF428" s="63" t="s">
        <v>185</v>
      </c>
      <c r="BG428" s="63">
        <v>6.2296358999999999</v>
      </c>
      <c r="BH428" s="63">
        <v>1</v>
      </c>
      <c r="BI428" s="63">
        <v>0</v>
      </c>
    </row>
    <row r="429" spans="2:61" x14ac:dyDescent="0.25">
      <c r="B429" s="26"/>
      <c r="C429" s="3">
        <f t="shared" si="24"/>
        <v>410</v>
      </c>
      <c r="D429" s="2">
        <f t="shared" si="25"/>
        <v>21</v>
      </c>
      <c r="E429" s="2">
        <f t="shared" si="26"/>
        <v>10</v>
      </c>
      <c r="F429" s="2"/>
      <c r="BE429" s="33">
        <f>_xlfn.IFS(ISNUMBER(SEARCH($BL$3,BF429)),$BM$3,ISNUMBER(SEARCH($BL$4,BF429)),$BM$4,ISNUMBER(SEARCH($BL$5,BF429)),$BM$5,ISNUMBER(SEARCH($BL$6,BF429)),$BM$6,ISNUMBER(SEARCH($BL$7,BF429)),$BM$7,ISNUMBER(SEARCH($BL$8,BF429)),$BM$8)</f>
        <v>6</v>
      </c>
      <c r="BF429" s="63" t="s">
        <v>278</v>
      </c>
      <c r="BG429" s="63">
        <v>8.1294877000000003</v>
      </c>
      <c r="BH429" s="63">
        <v>1</v>
      </c>
      <c r="BI429" s="63">
        <v>0</v>
      </c>
    </row>
    <row r="430" spans="2:61" x14ac:dyDescent="0.25">
      <c r="B430" s="26"/>
      <c r="C430" s="3">
        <f t="shared" si="24"/>
        <v>411</v>
      </c>
      <c r="D430" s="2">
        <f t="shared" si="25"/>
        <v>21</v>
      </c>
      <c r="E430" s="2">
        <f t="shared" si="26"/>
        <v>11</v>
      </c>
      <c r="F430" s="2"/>
      <c r="BE430" s="33">
        <f>_xlfn.IFS(ISNUMBER(SEARCH($BL$3,BF430)),$BM$3,ISNUMBER(SEARCH($BL$4,BF430)),$BM$4,ISNUMBER(SEARCH($BL$5,BF430)),$BM$5,ISNUMBER(SEARCH($BL$6,BF430)),$BM$6,ISNUMBER(SEARCH($BL$7,BF430)),$BM$7,ISNUMBER(SEARCH($BL$8,BF430)),$BM$8)</f>
        <v>6</v>
      </c>
      <c r="BF430" s="63" t="s">
        <v>136</v>
      </c>
      <c r="BG430" s="63">
        <v>9.1079840000000001</v>
      </c>
      <c r="BH430" s="63">
        <v>1</v>
      </c>
      <c r="BI430" s="63">
        <v>0</v>
      </c>
    </row>
    <row r="431" spans="2:61" x14ac:dyDescent="0.25">
      <c r="B431" s="26"/>
      <c r="C431" s="3">
        <f t="shared" si="24"/>
        <v>412</v>
      </c>
      <c r="D431" s="2">
        <f t="shared" si="25"/>
        <v>21</v>
      </c>
      <c r="E431" s="2">
        <f t="shared" si="26"/>
        <v>12</v>
      </c>
      <c r="F431" s="2"/>
      <c r="BE431" s="33">
        <f>_xlfn.IFS(ISNUMBER(SEARCH($BL$3,BF431)),$BM$3,ISNUMBER(SEARCH($BL$4,BF431)),$BM$4,ISNUMBER(SEARCH($BL$5,BF431)),$BM$5,ISNUMBER(SEARCH($BL$6,BF431)),$BM$6,ISNUMBER(SEARCH($BL$7,BF431)),$BM$7,ISNUMBER(SEARCH($BL$8,BF431)),$BM$8)</f>
        <v>6</v>
      </c>
      <c r="BF431" s="63" t="s">
        <v>620</v>
      </c>
      <c r="BG431" s="63">
        <v>11.016238</v>
      </c>
      <c r="BH431" s="63">
        <v>1</v>
      </c>
      <c r="BI431" s="63">
        <v>0</v>
      </c>
    </row>
    <row r="432" spans="2:61" x14ac:dyDescent="0.25">
      <c r="B432" s="26"/>
      <c r="C432" s="3">
        <f t="shared" si="24"/>
        <v>413</v>
      </c>
      <c r="D432" s="2">
        <f t="shared" si="25"/>
        <v>21</v>
      </c>
      <c r="E432" s="2">
        <f t="shared" si="26"/>
        <v>13</v>
      </c>
      <c r="F432" s="2"/>
      <c r="BE432" s="33">
        <f>_xlfn.IFS(ISNUMBER(SEARCH($BL$3,BF432)),$BM$3,ISNUMBER(SEARCH($BL$4,BF432)),$BM$4,ISNUMBER(SEARCH($BL$5,BF432)),$BM$5,ISNUMBER(SEARCH($BL$6,BF432)),$BM$6,ISNUMBER(SEARCH($BL$7,BF432)),$BM$7,ISNUMBER(SEARCH($BL$8,BF432)),$BM$8)</f>
        <v>6</v>
      </c>
      <c r="BF432" s="63" t="s">
        <v>282</v>
      </c>
      <c r="BG432" s="63">
        <v>11.783485000000001</v>
      </c>
      <c r="BH432" s="63">
        <v>1</v>
      </c>
      <c r="BI432" s="63">
        <v>0</v>
      </c>
    </row>
    <row r="433" spans="2:61" x14ac:dyDescent="0.25">
      <c r="B433" s="26"/>
      <c r="C433" s="3">
        <f t="shared" si="24"/>
        <v>414</v>
      </c>
      <c r="D433" s="2">
        <f t="shared" si="25"/>
        <v>21</v>
      </c>
      <c r="E433" s="2">
        <f t="shared" si="26"/>
        <v>14</v>
      </c>
      <c r="F433" s="2"/>
      <c r="BE433" s="33">
        <f>_xlfn.IFS(ISNUMBER(SEARCH($BL$3,BF433)),$BM$3,ISNUMBER(SEARCH($BL$4,BF433)),$BM$4,ISNUMBER(SEARCH($BL$5,BF433)),$BM$5,ISNUMBER(SEARCH($BL$6,BF433)),$BM$6,ISNUMBER(SEARCH($BL$7,BF433)),$BM$7,ISNUMBER(SEARCH($BL$8,BF433)),$BM$8)</f>
        <v>6</v>
      </c>
      <c r="BF433" s="63" t="s">
        <v>457</v>
      </c>
      <c r="BG433" s="63">
        <v>5.8528728000000001</v>
      </c>
      <c r="BH433" s="63">
        <v>1</v>
      </c>
      <c r="BI433" s="63">
        <v>0</v>
      </c>
    </row>
    <row r="434" spans="2:61" x14ac:dyDescent="0.25">
      <c r="B434" s="26"/>
      <c r="C434" s="3">
        <f t="shared" si="24"/>
        <v>415</v>
      </c>
      <c r="D434" s="2">
        <f t="shared" si="25"/>
        <v>21</v>
      </c>
      <c r="E434" s="2">
        <f t="shared" si="26"/>
        <v>15</v>
      </c>
      <c r="F434" s="2"/>
      <c r="BE434" s="33">
        <f>_xlfn.IFS(ISNUMBER(SEARCH($BL$3,BF434)),$BM$3,ISNUMBER(SEARCH($BL$4,BF434)),$BM$4,ISNUMBER(SEARCH($BL$5,BF434)),$BM$5,ISNUMBER(SEARCH($BL$6,BF434)),$BM$6,ISNUMBER(SEARCH($BL$7,BF434)),$BM$7,ISNUMBER(SEARCH($BL$8,BF434)),$BM$8)</f>
        <v>6</v>
      </c>
      <c r="BF434" s="63" t="s">
        <v>622</v>
      </c>
      <c r="BG434" s="63">
        <v>5.5361748999999998</v>
      </c>
      <c r="BH434" s="63">
        <v>1</v>
      </c>
      <c r="BI434" s="63">
        <v>0</v>
      </c>
    </row>
    <row r="435" spans="2:61" x14ac:dyDescent="0.25">
      <c r="B435" s="26"/>
      <c r="C435" s="3">
        <f t="shared" si="24"/>
        <v>416</v>
      </c>
      <c r="D435" s="2">
        <f t="shared" si="25"/>
        <v>21</v>
      </c>
      <c r="E435" s="2">
        <f t="shared" si="26"/>
        <v>16</v>
      </c>
      <c r="F435" s="2"/>
      <c r="BE435" s="33">
        <f>_xlfn.IFS(ISNUMBER(SEARCH($BL$3,BF435)),$BM$3,ISNUMBER(SEARCH($BL$4,BF435)),$BM$4,ISNUMBER(SEARCH($BL$5,BF435)),$BM$5,ISNUMBER(SEARCH($BL$6,BF435)),$BM$6,ISNUMBER(SEARCH($BL$7,BF435)),$BM$7,ISNUMBER(SEARCH($BL$8,BF435)),$BM$8)</f>
        <v>6</v>
      </c>
      <c r="BF435" s="63" t="s">
        <v>604</v>
      </c>
      <c r="BG435" s="63">
        <v>5.134341</v>
      </c>
      <c r="BH435" s="63">
        <v>1</v>
      </c>
      <c r="BI435" s="63">
        <v>0</v>
      </c>
    </row>
    <row r="436" spans="2:61" x14ac:dyDescent="0.25">
      <c r="B436" s="26"/>
      <c r="C436" s="3">
        <f t="shared" si="24"/>
        <v>417</v>
      </c>
      <c r="D436" s="2">
        <f t="shared" si="25"/>
        <v>21</v>
      </c>
      <c r="E436" s="2">
        <f t="shared" si="26"/>
        <v>17</v>
      </c>
      <c r="F436" s="2"/>
      <c r="BE436" s="33">
        <f>_xlfn.IFS(ISNUMBER(SEARCH($BL$3,BF436)),$BM$3,ISNUMBER(SEARCH($BL$4,BF436)),$BM$4,ISNUMBER(SEARCH($BL$5,BF436)),$BM$5,ISNUMBER(SEARCH($BL$6,BF436)),$BM$6,ISNUMBER(SEARCH($BL$7,BF436)),$BM$7,ISNUMBER(SEARCH($BL$8,BF436)),$BM$8)</f>
        <v>6</v>
      </c>
      <c r="BF436" s="63" t="s">
        <v>624</v>
      </c>
      <c r="BG436" s="63">
        <v>5.4804795999999998</v>
      </c>
      <c r="BH436" s="63">
        <v>1</v>
      </c>
      <c r="BI436" s="63">
        <v>0</v>
      </c>
    </row>
    <row r="437" spans="2:61" x14ac:dyDescent="0.25">
      <c r="B437" s="26"/>
      <c r="C437" s="3">
        <f t="shared" si="24"/>
        <v>418</v>
      </c>
      <c r="D437" s="2">
        <f t="shared" si="25"/>
        <v>21</v>
      </c>
      <c r="E437" s="2">
        <f t="shared" si="26"/>
        <v>18</v>
      </c>
      <c r="F437" s="2"/>
      <c r="BE437" s="33">
        <f>_xlfn.IFS(ISNUMBER(SEARCH($BL$3,BF437)),$BM$3,ISNUMBER(SEARCH($BL$4,BF437)),$BM$4,ISNUMBER(SEARCH($BL$5,BF437)),$BM$5,ISNUMBER(SEARCH($BL$6,BF437)),$BM$6,ISNUMBER(SEARCH($BL$7,BF437)),$BM$7,ISNUMBER(SEARCH($BL$8,BF437)),$BM$8)</f>
        <v>6</v>
      </c>
      <c r="BF437" s="63" t="s">
        <v>419</v>
      </c>
      <c r="BG437" s="63">
        <v>5.5961724999999998</v>
      </c>
      <c r="BH437" s="63">
        <v>1</v>
      </c>
      <c r="BI437" s="63">
        <v>0</v>
      </c>
    </row>
    <row r="438" spans="2:61" x14ac:dyDescent="0.25">
      <c r="B438" s="26"/>
      <c r="C438" s="3">
        <f t="shared" si="24"/>
        <v>419</v>
      </c>
      <c r="D438" s="2">
        <f t="shared" si="25"/>
        <v>21</v>
      </c>
      <c r="E438" s="2">
        <f t="shared" si="26"/>
        <v>19</v>
      </c>
      <c r="F438" s="2"/>
      <c r="BE438" s="33">
        <f>_xlfn.IFS(ISNUMBER(SEARCH($BL$3,BF438)),$BM$3,ISNUMBER(SEARCH($BL$4,BF438)),$BM$4,ISNUMBER(SEARCH($BL$5,BF438)),$BM$5,ISNUMBER(SEARCH($BL$6,BF438)),$BM$6,ISNUMBER(SEARCH($BL$7,BF438)),$BM$7,ISNUMBER(SEARCH($BL$8,BF438)),$BM$8)</f>
        <v>6</v>
      </c>
      <c r="BF438" s="63" t="s">
        <v>625</v>
      </c>
      <c r="BG438" s="63">
        <v>5.2762041999999996</v>
      </c>
      <c r="BH438" s="63">
        <v>1</v>
      </c>
      <c r="BI438" s="63">
        <v>0</v>
      </c>
    </row>
    <row r="439" spans="2:61" x14ac:dyDescent="0.25">
      <c r="B439" s="26"/>
      <c r="C439" s="3">
        <f t="shared" si="24"/>
        <v>420</v>
      </c>
      <c r="D439" s="2">
        <f t="shared" si="25"/>
        <v>21</v>
      </c>
      <c r="E439" s="2">
        <f t="shared" si="26"/>
        <v>20</v>
      </c>
      <c r="F439" s="2"/>
      <c r="BE439" s="33">
        <f>_xlfn.IFS(ISNUMBER(SEARCH($BL$3,BF439)),$BM$3,ISNUMBER(SEARCH($BL$4,BF439)),$BM$4,ISNUMBER(SEARCH($BL$5,BF439)),$BM$5,ISNUMBER(SEARCH($BL$6,BF439)),$BM$6,ISNUMBER(SEARCH($BL$7,BF439)),$BM$7,ISNUMBER(SEARCH($BL$8,BF439)),$BM$8)</f>
        <v>6</v>
      </c>
      <c r="BF439" s="63" t="s">
        <v>568</v>
      </c>
      <c r="BG439" s="63">
        <v>4.9670243999999997</v>
      </c>
      <c r="BH439" s="63">
        <v>1</v>
      </c>
      <c r="BI439" s="63">
        <v>0</v>
      </c>
    </row>
    <row r="440" spans="2:61" x14ac:dyDescent="0.25">
      <c r="B440" s="26"/>
      <c r="C440" s="3">
        <f t="shared" si="24"/>
        <v>421</v>
      </c>
      <c r="D440" s="2">
        <f t="shared" si="25"/>
        <v>22</v>
      </c>
      <c r="E440" s="2">
        <f t="shared" si="26"/>
        <v>1</v>
      </c>
      <c r="F440" s="2"/>
      <c r="BE440" s="33">
        <f>_xlfn.IFS(ISNUMBER(SEARCH($BL$3,BF440)),$BM$3,ISNUMBER(SEARCH($BL$4,BF440)),$BM$4,ISNUMBER(SEARCH($BL$5,BF440)),$BM$5,ISNUMBER(SEARCH($BL$6,BF440)),$BM$6,ISNUMBER(SEARCH($BL$7,BF440)),$BM$7,ISNUMBER(SEARCH($BL$8,BF440)),$BM$8)</f>
        <v>6</v>
      </c>
      <c r="BF440" s="63" t="s">
        <v>407</v>
      </c>
      <c r="BG440" s="63">
        <v>4.9292518999999997</v>
      </c>
      <c r="BH440" s="63">
        <v>1</v>
      </c>
      <c r="BI440" s="63">
        <v>0</v>
      </c>
    </row>
    <row r="441" spans="2:61" x14ac:dyDescent="0.25">
      <c r="B441" s="26"/>
      <c r="C441" s="3">
        <f t="shared" si="24"/>
        <v>422</v>
      </c>
      <c r="D441" s="2">
        <f t="shared" si="25"/>
        <v>22</v>
      </c>
      <c r="E441" s="2">
        <f t="shared" si="26"/>
        <v>2</v>
      </c>
      <c r="F441" s="2"/>
      <c r="BE441" s="33">
        <f>_xlfn.IFS(ISNUMBER(SEARCH($BL$3,BF441)),$BM$3,ISNUMBER(SEARCH($BL$4,BF441)),$BM$4,ISNUMBER(SEARCH($BL$5,BF441)),$BM$5,ISNUMBER(SEARCH($BL$6,BF441)),$BM$6,ISNUMBER(SEARCH($BL$7,BF441)),$BM$7,ISNUMBER(SEARCH($BL$8,BF441)),$BM$8)</f>
        <v>6</v>
      </c>
      <c r="BF441" s="63" t="s">
        <v>481</v>
      </c>
      <c r="BG441" s="63">
        <v>5.1399151999999999</v>
      </c>
      <c r="BH441" s="63">
        <v>1</v>
      </c>
      <c r="BI441" s="63">
        <v>0</v>
      </c>
    </row>
    <row r="442" spans="2:61" x14ac:dyDescent="0.25">
      <c r="B442" s="26"/>
      <c r="C442" s="3">
        <f t="shared" si="24"/>
        <v>423</v>
      </c>
      <c r="D442" s="2">
        <f t="shared" si="25"/>
        <v>22</v>
      </c>
      <c r="E442" s="2">
        <f t="shared" si="26"/>
        <v>3</v>
      </c>
      <c r="F442" s="2"/>
      <c r="BE442" s="33">
        <f>_xlfn.IFS(ISNUMBER(SEARCH($BL$3,BF442)),$BM$3,ISNUMBER(SEARCH($BL$4,BF442)),$BM$4,ISNUMBER(SEARCH($BL$5,BF442)),$BM$5,ISNUMBER(SEARCH($BL$6,BF442)),$BM$6,ISNUMBER(SEARCH($BL$7,BF442)),$BM$7,ISNUMBER(SEARCH($BL$8,BF442)),$BM$8)</f>
        <v>6</v>
      </c>
      <c r="BF442" s="63" t="s">
        <v>368</v>
      </c>
      <c r="BG442" s="63">
        <v>5.474793</v>
      </c>
      <c r="BH442" s="63">
        <v>1</v>
      </c>
      <c r="BI442" s="63">
        <v>0</v>
      </c>
    </row>
    <row r="443" spans="2:61" x14ac:dyDescent="0.25">
      <c r="B443" s="26"/>
      <c r="C443" s="3">
        <f t="shared" si="24"/>
        <v>424</v>
      </c>
      <c r="D443" s="2">
        <f t="shared" si="25"/>
        <v>22</v>
      </c>
      <c r="E443" s="2">
        <f t="shared" si="26"/>
        <v>4</v>
      </c>
      <c r="F443" s="2"/>
      <c r="BE443" s="33">
        <f>_xlfn.IFS(ISNUMBER(SEARCH($BL$3,BF443)),$BM$3,ISNUMBER(SEARCH($BL$4,BF443)),$BM$4,ISNUMBER(SEARCH($BL$5,BF443)),$BM$5,ISNUMBER(SEARCH($BL$6,BF443)),$BM$6,ISNUMBER(SEARCH($BL$7,BF443)),$BM$7,ISNUMBER(SEARCH($BL$8,BF443)),$BM$8)</f>
        <v>6</v>
      </c>
      <c r="BF443" s="63" t="s">
        <v>536</v>
      </c>
      <c r="BG443" s="63">
        <v>5.7262111999999998</v>
      </c>
      <c r="BH443" s="63">
        <v>1</v>
      </c>
      <c r="BI443" s="63">
        <v>0</v>
      </c>
    </row>
    <row r="444" spans="2:61" x14ac:dyDescent="0.25">
      <c r="B444" s="26"/>
      <c r="C444" s="3">
        <f t="shared" si="24"/>
        <v>425</v>
      </c>
      <c r="D444" s="2">
        <f t="shared" si="25"/>
        <v>22</v>
      </c>
      <c r="E444" s="2">
        <f t="shared" si="26"/>
        <v>5</v>
      </c>
      <c r="F444" s="2"/>
      <c r="BE444" s="33">
        <f>_xlfn.IFS(ISNUMBER(SEARCH($BL$3,BF444)),$BM$3,ISNUMBER(SEARCH($BL$4,BF444)),$BM$4,ISNUMBER(SEARCH($BL$5,BF444)),$BM$5,ISNUMBER(SEARCH($BL$6,BF444)),$BM$6,ISNUMBER(SEARCH($BL$7,BF444)),$BM$7,ISNUMBER(SEARCH($BL$8,BF444)),$BM$8)</f>
        <v>6</v>
      </c>
      <c r="BF444" s="63" t="s">
        <v>626</v>
      </c>
      <c r="BG444" s="63">
        <v>6.0615040999999996</v>
      </c>
      <c r="BH444" s="63">
        <v>1</v>
      </c>
      <c r="BI444" s="63">
        <v>0</v>
      </c>
    </row>
    <row r="445" spans="2:61" x14ac:dyDescent="0.25">
      <c r="B445" s="26"/>
      <c r="C445" s="3">
        <f t="shared" si="24"/>
        <v>426</v>
      </c>
      <c r="D445" s="2">
        <f t="shared" si="25"/>
        <v>22</v>
      </c>
      <c r="E445" s="2">
        <f t="shared" si="26"/>
        <v>6</v>
      </c>
      <c r="F445" s="2"/>
      <c r="BE445" s="33">
        <f>_xlfn.IFS(ISNUMBER(SEARCH($BL$3,BF445)),$BM$3,ISNUMBER(SEARCH($BL$4,BF445)),$BM$4,ISNUMBER(SEARCH($BL$5,BF445)),$BM$5,ISNUMBER(SEARCH($BL$6,BF445)),$BM$6,ISNUMBER(SEARCH($BL$7,BF445)),$BM$7,ISNUMBER(SEARCH($BL$8,BF445)),$BM$8)</f>
        <v>6</v>
      </c>
      <c r="BF445" s="63" t="s">
        <v>515</v>
      </c>
      <c r="BG445" s="63">
        <v>6.1762718000000003</v>
      </c>
      <c r="BH445" s="63">
        <v>1</v>
      </c>
      <c r="BI445" s="63">
        <v>0</v>
      </c>
    </row>
    <row r="446" spans="2:61" x14ac:dyDescent="0.25">
      <c r="B446" s="26"/>
      <c r="C446" s="3">
        <f t="shared" si="24"/>
        <v>427</v>
      </c>
      <c r="D446" s="2">
        <f t="shared" si="25"/>
        <v>22</v>
      </c>
      <c r="E446" s="2">
        <f t="shared" si="26"/>
        <v>7</v>
      </c>
      <c r="F446" s="2"/>
      <c r="BE446" s="33">
        <f>_xlfn.IFS(ISNUMBER(SEARCH($BL$3,BF446)),$BM$3,ISNUMBER(SEARCH($BL$4,BF446)),$BM$4,ISNUMBER(SEARCH($BL$5,BF446)),$BM$5,ISNUMBER(SEARCH($BL$6,BF446)),$BM$6,ISNUMBER(SEARCH($BL$7,BF446)),$BM$7,ISNUMBER(SEARCH($BL$8,BF446)),$BM$8)</f>
        <v>6</v>
      </c>
      <c r="BF446" s="63" t="s">
        <v>374</v>
      </c>
      <c r="BG446" s="63">
        <v>6.2232862999999998</v>
      </c>
      <c r="BH446" s="63">
        <v>1</v>
      </c>
      <c r="BI446" s="63">
        <v>0</v>
      </c>
    </row>
    <row r="447" spans="2:61" x14ac:dyDescent="0.25">
      <c r="B447" s="26"/>
      <c r="C447" s="3">
        <f t="shared" si="24"/>
        <v>428</v>
      </c>
      <c r="D447" s="2">
        <f t="shared" si="25"/>
        <v>22</v>
      </c>
      <c r="E447" s="2">
        <f t="shared" si="26"/>
        <v>8</v>
      </c>
      <c r="F447" s="2"/>
      <c r="BE447" s="33">
        <f>_xlfn.IFS(ISNUMBER(SEARCH($BL$3,BF447)),$BM$3,ISNUMBER(SEARCH($BL$4,BF447)),$BM$4,ISNUMBER(SEARCH($BL$5,BF447)),$BM$5,ISNUMBER(SEARCH($BL$6,BF447)),$BM$6,ISNUMBER(SEARCH($BL$7,BF447)),$BM$7,ISNUMBER(SEARCH($BL$8,BF447)),$BM$8)</f>
        <v>6</v>
      </c>
      <c r="BF447" s="63" t="s">
        <v>628</v>
      </c>
      <c r="BG447" s="63">
        <v>7.8504031000000003</v>
      </c>
      <c r="BH447" s="63">
        <v>1</v>
      </c>
      <c r="BI447" s="63">
        <v>0</v>
      </c>
    </row>
    <row r="448" spans="2:61" x14ac:dyDescent="0.25">
      <c r="B448" s="26"/>
      <c r="C448" s="3">
        <f t="shared" si="24"/>
        <v>429</v>
      </c>
      <c r="D448" s="2">
        <f t="shared" si="25"/>
        <v>22</v>
      </c>
      <c r="E448" s="2">
        <f t="shared" si="26"/>
        <v>9</v>
      </c>
      <c r="F448" s="2"/>
      <c r="BE448" s="33">
        <f>_xlfn.IFS(ISNUMBER(SEARCH($BL$3,BF448)),$BM$3,ISNUMBER(SEARCH($BL$4,BF448)),$BM$4,ISNUMBER(SEARCH($BL$5,BF448)),$BM$5,ISNUMBER(SEARCH($BL$6,BF448)),$BM$6,ISNUMBER(SEARCH($BL$7,BF448)),$BM$7,ISNUMBER(SEARCH($BL$8,BF448)),$BM$8)</f>
        <v>6</v>
      </c>
      <c r="BF448" s="63" t="s">
        <v>434</v>
      </c>
      <c r="BG448" s="63">
        <v>8.7413226999999996</v>
      </c>
      <c r="BH448" s="63">
        <v>1</v>
      </c>
      <c r="BI448" s="63">
        <v>0</v>
      </c>
    </row>
    <row r="449" spans="2:61" x14ac:dyDescent="0.25">
      <c r="B449" s="26"/>
      <c r="C449" s="3">
        <f t="shared" si="24"/>
        <v>430</v>
      </c>
      <c r="D449" s="2">
        <f t="shared" si="25"/>
        <v>22</v>
      </c>
      <c r="E449" s="2">
        <f t="shared" si="26"/>
        <v>10</v>
      </c>
      <c r="F449" s="2"/>
      <c r="BE449" s="33">
        <f>_xlfn.IFS(ISNUMBER(SEARCH($BL$3,BF449)),$BM$3,ISNUMBER(SEARCH($BL$4,BF449)),$BM$4,ISNUMBER(SEARCH($BL$5,BF449)),$BM$5,ISNUMBER(SEARCH($BL$6,BF449)),$BM$6,ISNUMBER(SEARCH($BL$7,BF449)),$BM$7,ISNUMBER(SEARCH($BL$8,BF449)),$BM$8)</f>
        <v>6</v>
      </c>
      <c r="BF449" s="63" t="s">
        <v>447</v>
      </c>
      <c r="BG449" s="63">
        <v>10.428387000000001</v>
      </c>
      <c r="BH449" s="63">
        <v>1</v>
      </c>
      <c r="BI449" s="63">
        <v>0</v>
      </c>
    </row>
    <row r="450" spans="2:61" x14ac:dyDescent="0.25">
      <c r="B450" s="26"/>
      <c r="C450" s="3">
        <f t="shared" si="24"/>
        <v>431</v>
      </c>
      <c r="D450" s="2">
        <f t="shared" si="25"/>
        <v>22</v>
      </c>
      <c r="E450" s="2">
        <f t="shared" si="26"/>
        <v>11</v>
      </c>
      <c r="F450" s="2"/>
      <c r="BE450" s="33">
        <f>_xlfn.IFS(ISNUMBER(SEARCH($BL$3,BF450)),$BM$3,ISNUMBER(SEARCH($BL$4,BF450)),$BM$4,ISNUMBER(SEARCH($BL$5,BF450)),$BM$5,ISNUMBER(SEARCH($BL$6,BF450)),$BM$6,ISNUMBER(SEARCH($BL$7,BF450)),$BM$7,ISNUMBER(SEARCH($BL$8,BF450)),$BM$8)</f>
        <v>6</v>
      </c>
      <c r="BF450" s="63" t="s">
        <v>349</v>
      </c>
      <c r="BG450" s="63">
        <v>13.225021999999999</v>
      </c>
      <c r="BH450" s="63">
        <v>1</v>
      </c>
      <c r="BI450" s="63">
        <v>0</v>
      </c>
    </row>
    <row r="451" spans="2:61" x14ac:dyDescent="0.25">
      <c r="B451" s="26"/>
      <c r="C451" s="3">
        <f t="shared" si="24"/>
        <v>432</v>
      </c>
      <c r="D451" s="2">
        <f t="shared" si="25"/>
        <v>22</v>
      </c>
      <c r="E451" s="2">
        <f t="shared" si="26"/>
        <v>12</v>
      </c>
      <c r="F451" s="2"/>
      <c r="BE451" s="33">
        <f>_xlfn.IFS(ISNUMBER(SEARCH($BL$3,BF451)),$BM$3,ISNUMBER(SEARCH($BL$4,BF451)),$BM$4,ISNUMBER(SEARCH($BL$5,BF451)),$BM$5,ISNUMBER(SEARCH($BL$6,BF451)),$BM$6,ISNUMBER(SEARCH($BL$7,BF451)),$BM$7,ISNUMBER(SEARCH($BL$8,BF451)),$BM$8)</f>
        <v>6</v>
      </c>
      <c r="BF451" s="63" t="s">
        <v>574</v>
      </c>
      <c r="BG451" s="63">
        <v>8.3548500000000008</v>
      </c>
      <c r="BH451" s="63">
        <v>1</v>
      </c>
      <c r="BI451" s="63">
        <v>0</v>
      </c>
    </row>
    <row r="452" spans="2:61" x14ac:dyDescent="0.25">
      <c r="B452" s="26"/>
      <c r="C452" s="3">
        <f t="shared" si="24"/>
        <v>433</v>
      </c>
      <c r="D452" s="2">
        <f t="shared" si="25"/>
        <v>22</v>
      </c>
      <c r="E452" s="2">
        <f t="shared" si="26"/>
        <v>13</v>
      </c>
      <c r="F452" s="2"/>
      <c r="BE452" s="33">
        <f>_xlfn.IFS(ISNUMBER(SEARCH($BL$3,BF452)),$BM$3,ISNUMBER(SEARCH($BL$4,BF452)),$BM$4,ISNUMBER(SEARCH($BL$5,BF452)),$BM$5,ISNUMBER(SEARCH($BL$6,BF452)),$BM$6,ISNUMBER(SEARCH($BL$7,BF452)),$BM$7,ISNUMBER(SEARCH($BL$8,BF452)),$BM$8)</f>
        <v>6</v>
      </c>
      <c r="BF452" s="63" t="s">
        <v>345</v>
      </c>
      <c r="BG452" s="63">
        <v>5.6625379000000002</v>
      </c>
      <c r="BH452" s="63">
        <v>1</v>
      </c>
      <c r="BI452" s="63">
        <v>0</v>
      </c>
    </row>
    <row r="453" spans="2:61" x14ac:dyDescent="0.25">
      <c r="B453" s="26"/>
      <c r="C453" s="3">
        <f t="shared" si="24"/>
        <v>434</v>
      </c>
      <c r="D453" s="2">
        <f t="shared" si="25"/>
        <v>22</v>
      </c>
      <c r="E453" s="2">
        <f t="shared" si="26"/>
        <v>14</v>
      </c>
      <c r="F453" s="2"/>
      <c r="BE453" s="33">
        <f>_xlfn.IFS(ISNUMBER(SEARCH($BL$3,BF453)),$BM$3,ISNUMBER(SEARCH($BL$4,BF453)),$BM$4,ISNUMBER(SEARCH($BL$5,BF453)),$BM$5,ISNUMBER(SEARCH($BL$6,BF453)),$BM$6,ISNUMBER(SEARCH($BL$7,BF453)),$BM$7,ISNUMBER(SEARCH($BL$8,BF453)),$BM$8)</f>
        <v>6</v>
      </c>
      <c r="BF453" s="63" t="s">
        <v>629</v>
      </c>
      <c r="BG453" s="63">
        <v>5.5932506000000002</v>
      </c>
      <c r="BH453" s="63">
        <v>1</v>
      </c>
      <c r="BI453" s="63">
        <v>0</v>
      </c>
    </row>
    <row r="454" spans="2:61" x14ac:dyDescent="0.25">
      <c r="B454" s="26"/>
      <c r="C454" s="3">
        <f t="shared" si="24"/>
        <v>435</v>
      </c>
      <c r="D454" s="2">
        <f t="shared" si="25"/>
        <v>22</v>
      </c>
      <c r="E454" s="2">
        <f t="shared" si="26"/>
        <v>15</v>
      </c>
      <c r="F454" s="2"/>
      <c r="BE454" s="33">
        <f>_xlfn.IFS(ISNUMBER(SEARCH($BL$3,BF454)),$BM$3,ISNUMBER(SEARCH($BL$4,BF454)),$BM$4,ISNUMBER(SEARCH($BL$5,BF454)),$BM$5,ISNUMBER(SEARCH($BL$6,BF454)),$BM$6,ISNUMBER(SEARCH($BL$7,BF454)),$BM$7,ISNUMBER(SEARCH($BL$8,BF454)),$BM$8)</f>
        <v>6</v>
      </c>
      <c r="BF454" s="63" t="s">
        <v>611</v>
      </c>
      <c r="BG454" s="63">
        <v>5.3338390999999996</v>
      </c>
      <c r="BH454" s="63">
        <v>1</v>
      </c>
      <c r="BI454" s="63">
        <v>0</v>
      </c>
    </row>
    <row r="455" spans="2:61" x14ac:dyDescent="0.25">
      <c r="B455" s="26"/>
      <c r="C455" s="3">
        <f t="shared" si="24"/>
        <v>436</v>
      </c>
      <c r="D455" s="2">
        <f t="shared" si="25"/>
        <v>22</v>
      </c>
      <c r="E455" s="2">
        <f t="shared" si="26"/>
        <v>16</v>
      </c>
      <c r="F455" s="2"/>
      <c r="BE455" s="33">
        <f>_xlfn.IFS(ISNUMBER(SEARCH($BL$3,BF455)),$BM$3,ISNUMBER(SEARCH($BL$4,BF455)),$BM$4,ISNUMBER(SEARCH($BL$5,BF455)),$BM$5,ISNUMBER(SEARCH($BL$6,BF455)),$BM$6,ISNUMBER(SEARCH($BL$7,BF455)),$BM$7,ISNUMBER(SEARCH($BL$8,BF455)),$BM$8)</f>
        <v>6</v>
      </c>
      <c r="BF455" s="63" t="s">
        <v>630</v>
      </c>
      <c r="BG455" s="63">
        <v>5.6053065000000002</v>
      </c>
      <c r="BH455" s="63">
        <v>1</v>
      </c>
      <c r="BI455" s="63">
        <v>0</v>
      </c>
    </row>
    <row r="456" spans="2:61" x14ac:dyDescent="0.25">
      <c r="B456" s="26"/>
      <c r="C456" s="3">
        <f t="shared" si="24"/>
        <v>437</v>
      </c>
      <c r="D456" s="2">
        <f t="shared" si="25"/>
        <v>22</v>
      </c>
      <c r="E456" s="2">
        <f t="shared" si="26"/>
        <v>17</v>
      </c>
      <c r="F456" s="2"/>
      <c r="BE456" s="33">
        <f>_xlfn.IFS(ISNUMBER(SEARCH($BL$3,BF456)),$BM$3,ISNUMBER(SEARCH($BL$4,BF456)),$BM$4,ISNUMBER(SEARCH($BL$5,BF456)),$BM$5,ISNUMBER(SEARCH($BL$6,BF456)),$BM$6,ISNUMBER(SEARCH($BL$7,BF456)),$BM$7,ISNUMBER(SEARCH($BL$8,BF456)),$BM$8)</f>
        <v>6</v>
      </c>
      <c r="BF456" s="63" t="s">
        <v>592</v>
      </c>
      <c r="BG456" s="63">
        <v>6.0969382000000003</v>
      </c>
      <c r="BH456" s="63">
        <v>1</v>
      </c>
      <c r="BI456" s="63">
        <v>0</v>
      </c>
    </row>
    <row r="457" spans="2:61" x14ac:dyDescent="0.25">
      <c r="B457" s="26"/>
      <c r="C457" s="3">
        <f t="shared" si="24"/>
        <v>438</v>
      </c>
      <c r="D457" s="2">
        <f t="shared" si="25"/>
        <v>22</v>
      </c>
      <c r="E457" s="2">
        <f t="shared" si="26"/>
        <v>18</v>
      </c>
      <c r="F457" s="2"/>
      <c r="BE457" s="33">
        <f>_xlfn.IFS(ISNUMBER(SEARCH($BL$3,BF457)),$BM$3,ISNUMBER(SEARCH($BL$4,BF457)),$BM$4,ISNUMBER(SEARCH($BL$5,BF457)),$BM$5,ISNUMBER(SEARCH($BL$6,BF457)),$BM$6,ISNUMBER(SEARCH($BL$7,BF457)),$BM$7,ISNUMBER(SEARCH($BL$8,BF457)),$BM$8)</f>
        <v>6</v>
      </c>
      <c r="BF457" s="63" t="s">
        <v>330</v>
      </c>
      <c r="BG457" s="63">
        <v>5.1142371000000004</v>
      </c>
      <c r="BH457" s="63">
        <v>1</v>
      </c>
      <c r="BI457" s="63">
        <v>0</v>
      </c>
    </row>
    <row r="458" spans="2:61" x14ac:dyDescent="0.25">
      <c r="B458" s="26"/>
      <c r="C458" s="3">
        <f t="shared" si="24"/>
        <v>439</v>
      </c>
      <c r="D458" s="2">
        <f t="shared" si="25"/>
        <v>22</v>
      </c>
      <c r="E458" s="2">
        <f t="shared" si="26"/>
        <v>19</v>
      </c>
      <c r="F458" s="2"/>
      <c r="BE458" s="33">
        <f>_xlfn.IFS(ISNUMBER(SEARCH($BL$3,BF458)),$BM$3,ISNUMBER(SEARCH($BL$4,BF458)),$BM$4,ISNUMBER(SEARCH($BL$5,BF458)),$BM$5,ISNUMBER(SEARCH($BL$6,BF458)),$BM$6,ISNUMBER(SEARCH($BL$7,BF458)),$BM$7,ISNUMBER(SEARCH($BL$8,BF458)),$BM$8)</f>
        <v>6</v>
      </c>
      <c r="BF458" s="63" t="s">
        <v>631</v>
      </c>
      <c r="BG458" s="63">
        <v>4.3140004000000003</v>
      </c>
      <c r="BH458" s="63">
        <v>1</v>
      </c>
      <c r="BI458" s="63">
        <v>0</v>
      </c>
    </row>
    <row r="459" spans="2:61" x14ac:dyDescent="0.25">
      <c r="B459" s="26"/>
      <c r="C459" s="3">
        <f t="shared" si="24"/>
        <v>440</v>
      </c>
      <c r="D459" s="2">
        <f t="shared" si="25"/>
        <v>22</v>
      </c>
      <c r="E459" s="2">
        <f t="shared" si="26"/>
        <v>20</v>
      </c>
      <c r="F459" s="2"/>
      <c r="BE459" s="33">
        <f>_xlfn.IFS(ISNUMBER(SEARCH($BL$3,BF459)),$BM$3,ISNUMBER(SEARCH($BL$4,BF459)),$BM$4,ISNUMBER(SEARCH($BL$5,BF459)),$BM$5,ISNUMBER(SEARCH($BL$6,BF459)),$BM$6,ISNUMBER(SEARCH($BL$7,BF459)),$BM$7,ISNUMBER(SEARCH($BL$8,BF459)),$BM$8)</f>
        <v>6</v>
      </c>
      <c r="BF459" s="63" t="s">
        <v>632</v>
      </c>
      <c r="BG459" s="63">
        <v>4.5589795999999998</v>
      </c>
      <c r="BH459" s="63">
        <v>1</v>
      </c>
      <c r="BI459" s="63">
        <v>0</v>
      </c>
    </row>
    <row r="460" spans="2:61" x14ac:dyDescent="0.25">
      <c r="B460" s="26"/>
      <c r="C460" s="3">
        <f t="shared" si="24"/>
        <v>441</v>
      </c>
      <c r="D460" s="2">
        <f t="shared" si="25"/>
        <v>23</v>
      </c>
      <c r="E460" s="2">
        <f t="shared" si="26"/>
        <v>1</v>
      </c>
      <c r="F460" s="2"/>
      <c r="BE460" s="33">
        <f>_xlfn.IFS(ISNUMBER(SEARCH($BL$3,BF460)),$BM$3,ISNUMBER(SEARCH($BL$4,BF460)),$BM$4,ISNUMBER(SEARCH($BL$5,BF460)),$BM$5,ISNUMBER(SEARCH($BL$6,BF460)),$BM$6,ISNUMBER(SEARCH($BL$7,BF460)),$BM$7,ISNUMBER(SEARCH($BL$8,BF460)),$BM$8)</f>
        <v>6</v>
      </c>
      <c r="BF460" s="63" t="s">
        <v>633</v>
      </c>
      <c r="BG460" s="63">
        <v>4.8269329000000001</v>
      </c>
      <c r="BH460" s="63">
        <v>1</v>
      </c>
      <c r="BI460" s="63">
        <v>0</v>
      </c>
    </row>
    <row r="461" spans="2:61" x14ac:dyDescent="0.25">
      <c r="B461" s="26"/>
      <c r="C461" s="3">
        <f t="shared" si="24"/>
        <v>442</v>
      </c>
      <c r="D461" s="2">
        <f t="shared" si="25"/>
        <v>23</v>
      </c>
      <c r="E461" s="2">
        <f t="shared" si="26"/>
        <v>2</v>
      </c>
      <c r="F461" s="2"/>
      <c r="BE461" s="33">
        <f>_xlfn.IFS(ISNUMBER(SEARCH($BL$3,BF461)),$BM$3,ISNUMBER(SEARCH($BL$4,BF461)),$BM$4,ISNUMBER(SEARCH($BL$5,BF461)),$BM$5,ISNUMBER(SEARCH($BL$6,BF461)),$BM$6,ISNUMBER(SEARCH($BL$7,BF461)),$BM$7,ISNUMBER(SEARCH($BL$8,BF461)),$BM$8)</f>
        <v>6</v>
      </c>
      <c r="BF461" s="63" t="s">
        <v>511</v>
      </c>
      <c r="BG461" s="63">
        <v>5.1910267000000001</v>
      </c>
      <c r="BH461" s="63">
        <v>1</v>
      </c>
      <c r="BI461" s="63">
        <v>0</v>
      </c>
    </row>
    <row r="462" spans="2:61" x14ac:dyDescent="0.25">
      <c r="B462" s="26"/>
      <c r="C462" s="3">
        <f t="shared" si="24"/>
        <v>443</v>
      </c>
      <c r="D462" s="2">
        <f t="shared" si="25"/>
        <v>23</v>
      </c>
      <c r="E462" s="2">
        <f t="shared" si="26"/>
        <v>3</v>
      </c>
      <c r="F462" s="2"/>
      <c r="BE462" s="33">
        <f>_xlfn.IFS(ISNUMBER(SEARCH($BL$3,BF462)),$BM$3,ISNUMBER(SEARCH($BL$4,BF462)),$BM$4,ISNUMBER(SEARCH($BL$5,BF462)),$BM$5,ISNUMBER(SEARCH($BL$6,BF462)),$BM$6,ISNUMBER(SEARCH($BL$7,BF462)),$BM$7,ISNUMBER(SEARCH($BL$8,BF462)),$BM$8)</f>
        <v>6</v>
      </c>
      <c r="BF462" s="63" t="s">
        <v>541</v>
      </c>
      <c r="BG462" s="63">
        <v>5.5348227000000003</v>
      </c>
      <c r="BH462" s="63">
        <v>1</v>
      </c>
      <c r="BI462" s="63">
        <v>0</v>
      </c>
    </row>
    <row r="463" spans="2:61" x14ac:dyDescent="0.25">
      <c r="B463" s="26"/>
      <c r="C463" s="3">
        <f t="shared" si="24"/>
        <v>444</v>
      </c>
      <c r="D463" s="2">
        <f t="shared" si="25"/>
        <v>23</v>
      </c>
      <c r="E463" s="2">
        <f t="shared" si="26"/>
        <v>4</v>
      </c>
      <c r="F463" s="2"/>
      <c r="BE463" s="33">
        <f>_xlfn.IFS(ISNUMBER(SEARCH($BL$3,BF463)),$BM$3,ISNUMBER(SEARCH($BL$4,BF463)),$BM$4,ISNUMBER(SEARCH($BL$5,BF463)),$BM$5,ISNUMBER(SEARCH($BL$6,BF463)),$BM$6,ISNUMBER(SEARCH($BL$7,BF463)),$BM$7,ISNUMBER(SEARCH($BL$8,BF463)),$BM$8)</f>
        <v>6</v>
      </c>
      <c r="BF463" s="63" t="s">
        <v>636</v>
      </c>
      <c r="BG463" s="63">
        <v>6.2386792</v>
      </c>
      <c r="BH463" s="63">
        <v>1</v>
      </c>
      <c r="BI463" s="63">
        <v>0</v>
      </c>
    </row>
    <row r="464" spans="2:61" x14ac:dyDescent="0.25">
      <c r="B464" s="26"/>
      <c r="C464" s="3">
        <f t="shared" si="24"/>
        <v>445</v>
      </c>
      <c r="D464" s="2">
        <f t="shared" si="25"/>
        <v>23</v>
      </c>
      <c r="E464" s="2">
        <f t="shared" si="26"/>
        <v>5</v>
      </c>
      <c r="F464" s="2"/>
      <c r="BE464" s="33">
        <f>_xlfn.IFS(ISNUMBER(SEARCH($BL$3,BF464)),$BM$3,ISNUMBER(SEARCH($BL$4,BF464)),$BM$4,ISNUMBER(SEARCH($BL$5,BF464)),$BM$5,ISNUMBER(SEARCH($BL$6,BF464)),$BM$6,ISNUMBER(SEARCH($BL$7,BF464)),$BM$7,ISNUMBER(SEARCH($BL$8,BF464)),$BM$8)</f>
        <v>6</v>
      </c>
      <c r="BF464" s="63" t="s">
        <v>260</v>
      </c>
      <c r="BG464" s="63">
        <v>6.3217688000000001</v>
      </c>
      <c r="BH464" s="63">
        <v>1</v>
      </c>
      <c r="BI464" s="63">
        <v>0</v>
      </c>
    </row>
    <row r="465" spans="2:61" x14ac:dyDescent="0.25">
      <c r="B465" s="26"/>
      <c r="C465" s="3">
        <f t="shared" si="24"/>
        <v>446</v>
      </c>
      <c r="D465" s="2">
        <f t="shared" si="25"/>
        <v>23</v>
      </c>
      <c r="E465" s="2">
        <f t="shared" si="26"/>
        <v>6</v>
      </c>
      <c r="F465" s="2"/>
      <c r="BE465" s="33">
        <f>_xlfn.IFS(ISNUMBER(SEARCH($BL$3,BF465)),$BM$3,ISNUMBER(SEARCH($BL$4,BF465)),$BM$4,ISNUMBER(SEARCH($BL$5,BF465)),$BM$5,ISNUMBER(SEARCH($BL$6,BF465)),$BM$6,ISNUMBER(SEARCH($BL$7,BF465)),$BM$7,ISNUMBER(SEARCH($BL$8,BF465)),$BM$8)</f>
        <v>6</v>
      </c>
      <c r="BF465" s="63" t="s">
        <v>637</v>
      </c>
      <c r="BG465" s="63">
        <v>6.1852768999999999</v>
      </c>
      <c r="BH465" s="63">
        <v>1</v>
      </c>
      <c r="BI465" s="63">
        <v>0</v>
      </c>
    </row>
    <row r="466" spans="2:61" x14ac:dyDescent="0.25">
      <c r="B466" s="26"/>
      <c r="C466" s="3">
        <f t="shared" si="24"/>
        <v>447</v>
      </c>
      <c r="D466" s="2">
        <f t="shared" si="25"/>
        <v>23</v>
      </c>
      <c r="E466" s="2">
        <f t="shared" si="26"/>
        <v>7</v>
      </c>
      <c r="F466" s="2"/>
      <c r="BE466" s="33">
        <f>_xlfn.IFS(ISNUMBER(SEARCH($BL$3,BF466)),$BM$3,ISNUMBER(SEARCH($BL$4,BF466)),$BM$4,ISNUMBER(SEARCH($BL$5,BF466)),$BM$5,ISNUMBER(SEARCH($BL$6,BF466)),$BM$6,ISNUMBER(SEARCH($BL$7,BF466)),$BM$7,ISNUMBER(SEARCH($BL$8,BF466)),$BM$8)</f>
        <v>6</v>
      </c>
      <c r="BF466" s="63" t="s">
        <v>557</v>
      </c>
      <c r="BG466" s="63">
        <v>7.4347652000000002</v>
      </c>
      <c r="BH466" s="63">
        <v>1</v>
      </c>
      <c r="BI466" s="63">
        <v>0</v>
      </c>
    </row>
    <row r="467" spans="2:61" x14ac:dyDescent="0.25">
      <c r="B467" s="26"/>
      <c r="C467" s="3">
        <f t="shared" si="24"/>
        <v>448</v>
      </c>
      <c r="D467" s="2">
        <f t="shared" si="25"/>
        <v>23</v>
      </c>
      <c r="E467" s="2">
        <f t="shared" si="26"/>
        <v>8</v>
      </c>
      <c r="F467" s="2"/>
      <c r="BE467" s="33">
        <f>_xlfn.IFS(ISNUMBER(SEARCH($BL$3,BF467)),$BM$3,ISNUMBER(SEARCH($BL$4,BF467)),$BM$4,ISNUMBER(SEARCH($BL$5,BF467)),$BM$5,ISNUMBER(SEARCH($BL$6,BF467)),$BM$6,ISNUMBER(SEARCH($BL$7,BF467)),$BM$7,ISNUMBER(SEARCH($BL$8,BF467)),$BM$8)</f>
        <v>6</v>
      </c>
      <c r="BF467" s="63" t="s">
        <v>639</v>
      </c>
      <c r="BG467" s="63">
        <v>8.2233511000000004</v>
      </c>
      <c r="BH467" s="63">
        <v>1</v>
      </c>
      <c r="BI467" s="63">
        <v>0</v>
      </c>
    </row>
    <row r="468" spans="2:61" x14ac:dyDescent="0.25">
      <c r="B468" s="26"/>
      <c r="C468" s="3">
        <f t="shared" ref="C468:C531" si="27">IF(ROW()-B$19&lt;=$C$19,ROW()-B$19,"")</f>
        <v>449</v>
      </c>
      <c r="D468" s="2">
        <f t="shared" si="25"/>
        <v>23</v>
      </c>
      <c r="E468" s="2">
        <f t="shared" si="26"/>
        <v>9</v>
      </c>
      <c r="F468" s="2"/>
      <c r="BE468" s="33">
        <f>_xlfn.IFS(ISNUMBER(SEARCH($BL$3,BF468)),$BM$3,ISNUMBER(SEARCH($BL$4,BF468)),$BM$4,ISNUMBER(SEARCH($BL$5,BF468)),$BM$5,ISNUMBER(SEARCH($BL$6,BF468)),$BM$6,ISNUMBER(SEARCH($BL$7,BF468)),$BM$7,ISNUMBER(SEARCH($BL$8,BF468)),$BM$8)</f>
        <v>6</v>
      </c>
      <c r="BF468" s="63" t="s">
        <v>640</v>
      </c>
      <c r="BG468" s="63">
        <v>9.3427316000000005</v>
      </c>
      <c r="BH468" s="63">
        <v>1</v>
      </c>
      <c r="BI468" s="63">
        <v>0</v>
      </c>
    </row>
    <row r="469" spans="2:61" x14ac:dyDescent="0.25">
      <c r="B469" s="26"/>
      <c r="C469" s="3">
        <f t="shared" si="27"/>
        <v>450</v>
      </c>
      <c r="D469" s="2">
        <f t="shared" ref="D469:D532" si="28">IF(ISNUMBER(C469),INT(C468/$C$18)+1,"")</f>
        <v>23</v>
      </c>
      <c r="E469" s="2">
        <f t="shared" ref="E469:E532" si="29">IF(ISNUMBER(C469),IF(D468&lt;&gt;D469,1,E468+1),"")</f>
        <v>10</v>
      </c>
      <c r="F469" s="2"/>
      <c r="BE469" s="33">
        <f>_xlfn.IFS(ISNUMBER(SEARCH($BL$3,BF469)),$BM$3,ISNUMBER(SEARCH($BL$4,BF469)),$BM$4,ISNUMBER(SEARCH($BL$5,BF469)),$BM$5,ISNUMBER(SEARCH($BL$6,BF469)),$BM$6,ISNUMBER(SEARCH($BL$7,BF469)),$BM$7,ISNUMBER(SEARCH($BL$8,BF469)),$BM$8)</f>
        <v>6</v>
      </c>
      <c r="BF469" s="63" t="s">
        <v>412</v>
      </c>
      <c r="BG469" s="63">
        <v>9.9383230999999999</v>
      </c>
      <c r="BH469" s="63">
        <v>1</v>
      </c>
      <c r="BI469" s="63">
        <v>0</v>
      </c>
    </row>
    <row r="470" spans="2:61" x14ac:dyDescent="0.25">
      <c r="B470" s="26"/>
      <c r="C470" s="3">
        <f t="shared" si="27"/>
        <v>451</v>
      </c>
      <c r="D470" s="2">
        <f t="shared" si="28"/>
        <v>23</v>
      </c>
      <c r="E470" s="2">
        <f t="shared" si="29"/>
        <v>11</v>
      </c>
      <c r="F470" s="2"/>
      <c r="BE470" s="33">
        <f>_xlfn.IFS(ISNUMBER(SEARCH($BL$3,BF470)),$BM$3,ISNUMBER(SEARCH($BL$4,BF470)),$BM$4,ISNUMBER(SEARCH($BL$5,BF470)),$BM$5,ISNUMBER(SEARCH($BL$6,BF470)),$BM$6,ISNUMBER(SEARCH($BL$7,BF470)),$BM$7,ISNUMBER(SEARCH($BL$8,BF470)),$BM$8)</f>
        <v>6</v>
      </c>
      <c r="BF470" s="63" t="s">
        <v>61</v>
      </c>
      <c r="BG470" s="63">
        <v>11.562163999999999</v>
      </c>
      <c r="BH470" s="63">
        <v>1</v>
      </c>
      <c r="BI470" s="63">
        <v>0</v>
      </c>
    </row>
    <row r="471" spans="2:61" x14ac:dyDescent="0.25">
      <c r="B471" s="26"/>
      <c r="C471" s="3">
        <f t="shared" si="27"/>
        <v>452</v>
      </c>
      <c r="D471" s="2">
        <f t="shared" si="28"/>
        <v>23</v>
      </c>
      <c r="E471" s="2">
        <f t="shared" si="29"/>
        <v>12</v>
      </c>
      <c r="F471" s="2"/>
      <c r="BE471" s="33">
        <f>_xlfn.IFS(ISNUMBER(SEARCH($BL$3,BF471)),$BM$3,ISNUMBER(SEARCH($BL$4,BF471)),$BM$4,ISNUMBER(SEARCH($BL$5,BF471)),$BM$5,ISNUMBER(SEARCH($BL$6,BF471)),$BM$6,ISNUMBER(SEARCH($BL$7,BF471)),$BM$7,ISNUMBER(SEARCH($BL$8,BF471)),$BM$8)</f>
        <v>6</v>
      </c>
      <c r="BF471" s="63" t="s">
        <v>258</v>
      </c>
      <c r="BG471" s="63">
        <v>8.4857408000000003</v>
      </c>
      <c r="BH471" s="63">
        <v>1</v>
      </c>
      <c r="BI471" s="63">
        <v>0</v>
      </c>
    </row>
    <row r="472" spans="2:61" x14ac:dyDescent="0.25">
      <c r="B472" s="26"/>
      <c r="C472" s="3">
        <f t="shared" si="27"/>
        <v>453</v>
      </c>
      <c r="D472" s="2">
        <f t="shared" si="28"/>
        <v>23</v>
      </c>
      <c r="E472" s="2">
        <f t="shared" si="29"/>
        <v>13</v>
      </c>
      <c r="F472" s="2"/>
      <c r="BE472" s="33">
        <f>_xlfn.IFS(ISNUMBER(SEARCH($BL$3,BF472)),$BM$3,ISNUMBER(SEARCH($BL$4,BF472)),$BM$4,ISNUMBER(SEARCH($BL$5,BF472)),$BM$5,ISNUMBER(SEARCH($BL$6,BF472)),$BM$6,ISNUMBER(SEARCH($BL$7,BF472)),$BM$7,ISNUMBER(SEARCH($BL$8,BF472)),$BM$8)</f>
        <v>6</v>
      </c>
      <c r="BF472" s="63" t="s">
        <v>641</v>
      </c>
      <c r="BG472" s="63">
        <v>6.1100241999999998</v>
      </c>
      <c r="BH472" s="63">
        <v>1</v>
      </c>
      <c r="BI472" s="63">
        <v>0</v>
      </c>
    </row>
    <row r="473" spans="2:61" x14ac:dyDescent="0.25">
      <c r="B473" s="26"/>
      <c r="C473" s="3">
        <f t="shared" si="27"/>
        <v>454</v>
      </c>
      <c r="D473" s="2">
        <f t="shared" si="28"/>
        <v>23</v>
      </c>
      <c r="E473" s="2">
        <f t="shared" si="29"/>
        <v>14</v>
      </c>
      <c r="F473" s="2"/>
      <c r="BE473" s="33">
        <f>_xlfn.IFS(ISNUMBER(SEARCH($BL$3,BF473)),$BM$3,ISNUMBER(SEARCH($BL$4,BF473)),$BM$4,ISNUMBER(SEARCH($BL$5,BF473)),$BM$5,ISNUMBER(SEARCH($BL$6,BF473)),$BM$6,ISNUMBER(SEARCH($BL$7,BF473)),$BM$7,ISNUMBER(SEARCH($BL$8,BF473)),$BM$8)</f>
        <v>6</v>
      </c>
      <c r="BF473" s="63" t="s">
        <v>642</v>
      </c>
      <c r="BG473" s="63">
        <v>5.4769255000000001</v>
      </c>
      <c r="BH473" s="63">
        <v>1</v>
      </c>
      <c r="BI473" s="63">
        <v>0</v>
      </c>
    </row>
    <row r="474" spans="2:61" x14ac:dyDescent="0.25">
      <c r="B474" s="26"/>
      <c r="C474" s="3">
        <f t="shared" si="27"/>
        <v>455</v>
      </c>
      <c r="D474" s="2">
        <f t="shared" si="28"/>
        <v>23</v>
      </c>
      <c r="E474" s="2">
        <f t="shared" si="29"/>
        <v>15</v>
      </c>
      <c r="F474" s="2"/>
      <c r="BE474" s="33">
        <f>_xlfn.IFS(ISNUMBER(SEARCH($BL$3,BF474)),$BM$3,ISNUMBER(SEARCH($BL$4,BF474)),$BM$4,ISNUMBER(SEARCH($BL$5,BF474)),$BM$5,ISNUMBER(SEARCH($BL$6,BF474)),$BM$6,ISNUMBER(SEARCH($BL$7,BF474)),$BM$7,ISNUMBER(SEARCH($BL$8,BF474)),$BM$8)</f>
        <v>6</v>
      </c>
      <c r="BF474" s="63" t="s">
        <v>643</v>
      </c>
      <c r="BG474" s="63">
        <v>5.2904919000000001</v>
      </c>
      <c r="BH474" s="63">
        <v>1</v>
      </c>
      <c r="BI474" s="63">
        <v>0</v>
      </c>
    </row>
    <row r="475" spans="2:61" x14ac:dyDescent="0.25">
      <c r="B475" s="26"/>
      <c r="C475" s="3">
        <f t="shared" si="27"/>
        <v>456</v>
      </c>
      <c r="D475" s="2">
        <f t="shared" si="28"/>
        <v>23</v>
      </c>
      <c r="E475" s="2">
        <f t="shared" si="29"/>
        <v>16</v>
      </c>
      <c r="F475" s="2"/>
      <c r="BE475" s="33">
        <f>_xlfn.IFS(ISNUMBER(SEARCH($BL$3,BF475)),$BM$3,ISNUMBER(SEARCH($BL$4,BF475)),$BM$4,ISNUMBER(SEARCH($BL$5,BF475)),$BM$5,ISNUMBER(SEARCH($BL$6,BF475)),$BM$6,ISNUMBER(SEARCH($BL$7,BF475)),$BM$7,ISNUMBER(SEARCH($BL$8,BF475)),$BM$8)</f>
        <v>6</v>
      </c>
      <c r="BF475" s="63" t="s">
        <v>645</v>
      </c>
      <c r="BG475" s="63">
        <v>5.4072285999999998</v>
      </c>
      <c r="BH475" s="63">
        <v>1</v>
      </c>
      <c r="BI475" s="63">
        <v>0</v>
      </c>
    </row>
    <row r="476" spans="2:61" x14ac:dyDescent="0.25">
      <c r="B476" s="26"/>
      <c r="C476" s="3">
        <f t="shared" si="27"/>
        <v>457</v>
      </c>
      <c r="D476" s="2">
        <f t="shared" si="28"/>
        <v>23</v>
      </c>
      <c r="E476" s="2">
        <f t="shared" si="29"/>
        <v>17</v>
      </c>
      <c r="F476" s="2"/>
      <c r="BE476" s="33">
        <f>_xlfn.IFS(ISNUMBER(SEARCH($BL$3,BF476)),$BM$3,ISNUMBER(SEARCH($BL$4,BF476)),$BM$4,ISNUMBER(SEARCH($BL$5,BF476)),$BM$5,ISNUMBER(SEARCH($BL$6,BF476)),$BM$6,ISNUMBER(SEARCH($BL$7,BF476)),$BM$7,ISNUMBER(SEARCH($BL$8,BF476)),$BM$8)</f>
        <v>6</v>
      </c>
      <c r="BF476" s="63" t="s">
        <v>648</v>
      </c>
      <c r="BG476" s="63">
        <v>5.3766433999999999</v>
      </c>
      <c r="BH476" s="63">
        <v>1</v>
      </c>
      <c r="BI476" s="63">
        <v>0</v>
      </c>
    </row>
    <row r="477" spans="2:61" x14ac:dyDescent="0.25">
      <c r="B477" s="26"/>
      <c r="C477" s="3">
        <f t="shared" si="27"/>
        <v>458</v>
      </c>
      <c r="D477" s="2">
        <f t="shared" si="28"/>
        <v>23</v>
      </c>
      <c r="E477" s="2">
        <f t="shared" si="29"/>
        <v>18</v>
      </c>
      <c r="F477" s="2"/>
      <c r="BE477" s="33">
        <f>_xlfn.IFS(ISNUMBER(SEARCH($BL$3,BF477)),$BM$3,ISNUMBER(SEARCH($BL$4,BF477)),$BM$4,ISNUMBER(SEARCH($BL$5,BF477)),$BM$5,ISNUMBER(SEARCH($BL$6,BF477)),$BM$6,ISNUMBER(SEARCH($BL$7,BF477)),$BM$7,ISNUMBER(SEARCH($BL$8,BF477)),$BM$8)</f>
        <v>6</v>
      </c>
      <c r="BF477" s="63" t="s">
        <v>341</v>
      </c>
      <c r="BG477" s="63">
        <v>4.9689842000000004</v>
      </c>
      <c r="BH477" s="63">
        <v>1</v>
      </c>
      <c r="BI477" s="63">
        <v>0</v>
      </c>
    </row>
    <row r="478" spans="2:61" x14ac:dyDescent="0.25">
      <c r="B478" s="26"/>
      <c r="C478" s="3">
        <f t="shared" si="27"/>
        <v>459</v>
      </c>
      <c r="D478" s="2">
        <f t="shared" si="28"/>
        <v>23</v>
      </c>
      <c r="E478" s="2">
        <f t="shared" si="29"/>
        <v>19</v>
      </c>
      <c r="F478" s="2"/>
      <c r="BE478" s="33">
        <f>_xlfn.IFS(ISNUMBER(SEARCH($BL$3,BF478)),$BM$3,ISNUMBER(SEARCH($BL$4,BF478)),$BM$4,ISNUMBER(SEARCH($BL$5,BF478)),$BM$5,ISNUMBER(SEARCH($BL$6,BF478)),$BM$6,ISNUMBER(SEARCH($BL$7,BF478)),$BM$7,ISNUMBER(SEARCH($BL$8,BF478)),$BM$8)</f>
        <v>6</v>
      </c>
      <c r="BF478" s="63" t="s">
        <v>154</v>
      </c>
      <c r="BG478" s="63">
        <v>4.5656258000000003</v>
      </c>
      <c r="BH478" s="63">
        <v>1</v>
      </c>
      <c r="BI478" s="63">
        <v>0</v>
      </c>
    </row>
    <row r="479" spans="2:61" x14ac:dyDescent="0.25">
      <c r="B479" s="26"/>
      <c r="C479" s="3">
        <f t="shared" si="27"/>
        <v>460</v>
      </c>
      <c r="D479" s="2">
        <f t="shared" si="28"/>
        <v>23</v>
      </c>
      <c r="E479" s="2">
        <f t="shared" si="29"/>
        <v>20</v>
      </c>
      <c r="F479" s="2"/>
      <c r="BE479" s="33">
        <f>_xlfn.IFS(ISNUMBER(SEARCH($BL$3,BF479)),$BM$3,ISNUMBER(SEARCH($BL$4,BF479)),$BM$4,ISNUMBER(SEARCH($BL$5,BF479)),$BM$5,ISNUMBER(SEARCH($BL$6,BF479)),$BM$6,ISNUMBER(SEARCH($BL$7,BF479)),$BM$7,ISNUMBER(SEARCH($BL$8,BF479)),$BM$8)</f>
        <v>6</v>
      </c>
      <c r="BF479" s="63" t="s">
        <v>233</v>
      </c>
      <c r="BG479" s="63">
        <v>4.4515187999999997</v>
      </c>
      <c r="BH479" s="63">
        <v>1</v>
      </c>
      <c r="BI479" s="63">
        <v>0</v>
      </c>
    </row>
    <row r="480" spans="2:61" x14ac:dyDescent="0.25">
      <c r="B480" s="26"/>
      <c r="C480" s="3">
        <f t="shared" si="27"/>
        <v>461</v>
      </c>
      <c r="D480" s="2">
        <f t="shared" si="28"/>
        <v>24</v>
      </c>
      <c r="E480" s="2">
        <f t="shared" si="29"/>
        <v>1</v>
      </c>
      <c r="F480" s="2"/>
      <c r="BE480" s="33">
        <f>_xlfn.IFS(ISNUMBER(SEARCH($BL$3,BF480)),$BM$3,ISNUMBER(SEARCH($BL$4,BF480)),$BM$4,ISNUMBER(SEARCH($BL$5,BF480)),$BM$5,ISNUMBER(SEARCH($BL$6,BF480)),$BM$6,ISNUMBER(SEARCH($BL$7,BF480)),$BM$7,ISNUMBER(SEARCH($BL$8,BF480)),$BM$8)</f>
        <v>6</v>
      </c>
      <c r="BF480" s="63" t="s">
        <v>131</v>
      </c>
      <c r="BG480" s="63">
        <v>4.5880787999999999</v>
      </c>
      <c r="BH480" s="63">
        <v>1</v>
      </c>
      <c r="BI480" s="63">
        <v>0</v>
      </c>
    </row>
    <row r="481" spans="2:61" x14ac:dyDescent="0.25">
      <c r="B481" s="26"/>
      <c r="C481" s="3">
        <f t="shared" si="27"/>
        <v>462</v>
      </c>
      <c r="D481" s="2">
        <f t="shared" si="28"/>
        <v>24</v>
      </c>
      <c r="E481" s="2">
        <f t="shared" si="29"/>
        <v>2</v>
      </c>
      <c r="F481" s="2"/>
      <c r="BE481" s="33">
        <f>_xlfn.IFS(ISNUMBER(SEARCH($BL$3,BF481)),$BM$3,ISNUMBER(SEARCH($BL$4,BF481)),$BM$4,ISNUMBER(SEARCH($BL$5,BF481)),$BM$5,ISNUMBER(SEARCH($BL$6,BF481)),$BM$6,ISNUMBER(SEARCH($BL$7,BF481)),$BM$7,ISNUMBER(SEARCH($BL$8,BF481)),$BM$8)</f>
        <v>6</v>
      </c>
      <c r="BF481" s="63" t="s">
        <v>650</v>
      </c>
      <c r="BG481" s="63">
        <v>4.8262467999999998</v>
      </c>
      <c r="BH481" s="63">
        <v>1</v>
      </c>
      <c r="BI481" s="63">
        <v>0</v>
      </c>
    </row>
    <row r="482" spans="2:61" x14ac:dyDescent="0.25">
      <c r="B482" s="26"/>
      <c r="C482" s="3">
        <f t="shared" si="27"/>
        <v>463</v>
      </c>
      <c r="D482" s="2">
        <f t="shared" si="28"/>
        <v>24</v>
      </c>
      <c r="E482" s="2">
        <f t="shared" si="29"/>
        <v>3</v>
      </c>
      <c r="F482" s="2"/>
      <c r="BE482" s="33">
        <f>_xlfn.IFS(ISNUMBER(SEARCH($BL$3,BF482)),$BM$3,ISNUMBER(SEARCH($BL$4,BF482)),$BM$4,ISNUMBER(SEARCH($BL$5,BF482)),$BM$5,ISNUMBER(SEARCH($BL$6,BF482)),$BM$6,ISNUMBER(SEARCH($BL$7,BF482)),$BM$7,ISNUMBER(SEARCH($BL$8,BF482)),$BM$8)</f>
        <v>6</v>
      </c>
      <c r="BF482" s="63" t="s">
        <v>651</v>
      </c>
      <c r="BG482" s="63">
        <v>4.8566485999999998</v>
      </c>
      <c r="BH482" s="63">
        <v>1</v>
      </c>
      <c r="BI482" s="63">
        <v>0</v>
      </c>
    </row>
    <row r="483" spans="2:61" x14ac:dyDescent="0.25">
      <c r="B483" s="26"/>
      <c r="C483" s="3">
        <f t="shared" si="27"/>
        <v>464</v>
      </c>
      <c r="D483" s="2">
        <f t="shared" si="28"/>
        <v>24</v>
      </c>
      <c r="E483" s="2">
        <f t="shared" si="29"/>
        <v>4</v>
      </c>
      <c r="F483" s="2"/>
      <c r="BE483" s="33">
        <f>_xlfn.IFS(ISNUMBER(SEARCH($BL$3,BF483)),$BM$3,ISNUMBER(SEARCH($BL$4,BF483)),$BM$4,ISNUMBER(SEARCH($BL$5,BF483)),$BM$5,ISNUMBER(SEARCH($BL$6,BF483)),$BM$6,ISNUMBER(SEARCH($BL$7,BF483)),$BM$7,ISNUMBER(SEARCH($BL$8,BF483)),$BM$8)</f>
        <v>6</v>
      </c>
      <c r="BF483" s="63" t="s">
        <v>652</v>
      </c>
      <c r="BG483" s="63">
        <v>5.6778209999999998</v>
      </c>
      <c r="BH483" s="63">
        <v>1</v>
      </c>
      <c r="BI483" s="63">
        <v>0</v>
      </c>
    </row>
    <row r="484" spans="2:61" x14ac:dyDescent="0.25">
      <c r="B484" s="26"/>
      <c r="C484" s="3">
        <f t="shared" si="27"/>
        <v>465</v>
      </c>
      <c r="D484" s="2">
        <f t="shared" si="28"/>
        <v>24</v>
      </c>
      <c r="E484" s="2">
        <f t="shared" si="29"/>
        <v>5</v>
      </c>
      <c r="F484" s="2"/>
      <c r="BE484" s="33">
        <f>_xlfn.IFS(ISNUMBER(SEARCH($BL$3,BF484)),$BM$3,ISNUMBER(SEARCH($BL$4,BF484)),$BM$4,ISNUMBER(SEARCH($BL$5,BF484)),$BM$5,ISNUMBER(SEARCH($BL$6,BF484)),$BM$6,ISNUMBER(SEARCH($BL$7,BF484)),$BM$7,ISNUMBER(SEARCH($BL$8,BF484)),$BM$8)</f>
        <v>6</v>
      </c>
      <c r="BF484" s="63" t="s">
        <v>653</v>
      </c>
      <c r="BG484" s="63">
        <v>6.3862918999999998</v>
      </c>
      <c r="BH484" s="63">
        <v>1</v>
      </c>
      <c r="BI484" s="63">
        <v>0</v>
      </c>
    </row>
    <row r="485" spans="2:61" x14ac:dyDescent="0.25">
      <c r="B485" s="26"/>
      <c r="C485" s="3">
        <f t="shared" si="27"/>
        <v>466</v>
      </c>
      <c r="D485" s="2">
        <f t="shared" si="28"/>
        <v>24</v>
      </c>
      <c r="E485" s="2">
        <f t="shared" si="29"/>
        <v>6</v>
      </c>
      <c r="F485" s="2"/>
      <c r="BE485" s="33">
        <f>_xlfn.IFS(ISNUMBER(SEARCH($BL$3,BF485)),$BM$3,ISNUMBER(SEARCH($BL$4,BF485)),$BM$4,ISNUMBER(SEARCH($BL$5,BF485)),$BM$5,ISNUMBER(SEARCH($BL$6,BF485)),$BM$6,ISNUMBER(SEARCH($BL$7,BF485)),$BM$7,ISNUMBER(SEARCH($BL$8,BF485)),$BM$8)</f>
        <v>6</v>
      </c>
      <c r="BF485" s="63" t="s">
        <v>654</v>
      </c>
      <c r="BG485" s="63">
        <v>6.1627796000000004</v>
      </c>
      <c r="BH485" s="63">
        <v>1</v>
      </c>
      <c r="BI485" s="63">
        <v>0</v>
      </c>
    </row>
    <row r="486" spans="2:61" x14ac:dyDescent="0.25">
      <c r="B486" s="26"/>
      <c r="C486" s="3">
        <f t="shared" si="27"/>
        <v>467</v>
      </c>
      <c r="D486" s="2">
        <f t="shared" si="28"/>
        <v>24</v>
      </c>
      <c r="E486" s="2">
        <f t="shared" si="29"/>
        <v>7</v>
      </c>
      <c r="F486" s="2"/>
      <c r="BE486" s="33">
        <f>_xlfn.IFS(ISNUMBER(SEARCH($BL$3,BF486)),$BM$3,ISNUMBER(SEARCH($BL$4,BF486)),$BM$4,ISNUMBER(SEARCH($BL$5,BF486)),$BM$5,ISNUMBER(SEARCH($BL$6,BF486)),$BM$6,ISNUMBER(SEARCH($BL$7,BF486)),$BM$7,ISNUMBER(SEARCH($BL$8,BF486)),$BM$8)</f>
        <v>6</v>
      </c>
      <c r="BF486" s="63" t="s">
        <v>487</v>
      </c>
      <c r="BG486" s="63">
        <v>7.1078339000000001</v>
      </c>
      <c r="BH486" s="63">
        <v>1</v>
      </c>
      <c r="BI486" s="63">
        <v>0</v>
      </c>
    </row>
    <row r="487" spans="2:61" x14ac:dyDescent="0.25">
      <c r="B487" s="26"/>
      <c r="C487" s="3">
        <f t="shared" si="27"/>
        <v>468</v>
      </c>
      <c r="D487" s="2">
        <f t="shared" si="28"/>
        <v>24</v>
      </c>
      <c r="E487" s="2">
        <f t="shared" si="29"/>
        <v>8</v>
      </c>
      <c r="F487" s="2"/>
      <c r="BE487" s="33">
        <f>_xlfn.IFS(ISNUMBER(SEARCH($BL$3,BF487)),$BM$3,ISNUMBER(SEARCH($BL$4,BF487)),$BM$4,ISNUMBER(SEARCH($BL$5,BF487)),$BM$5,ISNUMBER(SEARCH($BL$6,BF487)),$BM$6,ISNUMBER(SEARCH($BL$7,BF487)),$BM$7,ISNUMBER(SEARCH($BL$8,BF487)),$BM$8)</f>
        <v>6</v>
      </c>
      <c r="BF487" s="63" t="s">
        <v>655</v>
      </c>
      <c r="BG487" s="63">
        <v>7.7361665000000004</v>
      </c>
      <c r="BH487" s="63">
        <v>1</v>
      </c>
      <c r="BI487" s="63">
        <v>0</v>
      </c>
    </row>
    <row r="488" spans="2:61" x14ac:dyDescent="0.25">
      <c r="B488" s="26"/>
      <c r="C488" s="3">
        <f t="shared" si="27"/>
        <v>469</v>
      </c>
      <c r="D488" s="2">
        <f t="shared" si="28"/>
        <v>24</v>
      </c>
      <c r="E488" s="2">
        <f t="shared" si="29"/>
        <v>9</v>
      </c>
      <c r="F488" s="2"/>
      <c r="BE488" s="33">
        <f>_xlfn.IFS(ISNUMBER(SEARCH($BL$3,BF488)),$BM$3,ISNUMBER(SEARCH($BL$4,BF488)),$BM$4,ISNUMBER(SEARCH($BL$5,BF488)),$BM$5,ISNUMBER(SEARCH($BL$6,BF488)),$BM$6,ISNUMBER(SEARCH($BL$7,BF488)),$BM$7,ISNUMBER(SEARCH($BL$8,BF488)),$BM$8)</f>
        <v>6</v>
      </c>
      <c r="BF488" s="63" t="s">
        <v>305</v>
      </c>
      <c r="BG488" s="63">
        <v>8.4135905999999903</v>
      </c>
      <c r="BH488" s="63">
        <v>1</v>
      </c>
      <c r="BI488" s="63">
        <v>0</v>
      </c>
    </row>
    <row r="489" spans="2:61" x14ac:dyDescent="0.25">
      <c r="B489" s="26"/>
      <c r="C489" s="3">
        <f t="shared" si="27"/>
        <v>470</v>
      </c>
      <c r="D489" s="2">
        <f t="shared" si="28"/>
        <v>24</v>
      </c>
      <c r="E489" s="2">
        <f t="shared" si="29"/>
        <v>10</v>
      </c>
      <c r="F489" s="2"/>
      <c r="BE489" s="33">
        <f>_xlfn.IFS(ISNUMBER(SEARCH($BL$3,BF489)),$BM$3,ISNUMBER(SEARCH($BL$4,BF489)),$BM$4,ISNUMBER(SEARCH($BL$5,BF489)),$BM$5,ISNUMBER(SEARCH($BL$6,BF489)),$BM$6,ISNUMBER(SEARCH($BL$7,BF489)),$BM$7,ISNUMBER(SEARCH($BL$8,BF489)),$BM$8)</f>
        <v>6</v>
      </c>
      <c r="BF489" s="63" t="s">
        <v>656</v>
      </c>
      <c r="BG489" s="63">
        <v>8.7776308000000007</v>
      </c>
      <c r="BH489" s="63">
        <v>1</v>
      </c>
      <c r="BI489" s="63">
        <v>0</v>
      </c>
    </row>
    <row r="490" spans="2:61" x14ac:dyDescent="0.25">
      <c r="B490" s="26"/>
      <c r="C490" s="3">
        <f t="shared" si="27"/>
        <v>471</v>
      </c>
      <c r="D490" s="2">
        <f t="shared" si="28"/>
        <v>24</v>
      </c>
      <c r="E490" s="2">
        <f t="shared" si="29"/>
        <v>11</v>
      </c>
      <c r="F490" s="2"/>
      <c r="BE490" s="33">
        <f>_xlfn.IFS(ISNUMBER(SEARCH($BL$3,BF490)),$BM$3,ISNUMBER(SEARCH($BL$4,BF490)),$BM$4,ISNUMBER(SEARCH($BL$5,BF490)),$BM$5,ISNUMBER(SEARCH($BL$6,BF490)),$BM$6,ISNUMBER(SEARCH($BL$7,BF490)),$BM$7,ISNUMBER(SEARCH($BL$8,BF490)),$BM$8)</f>
        <v>6</v>
      </c>
      <c r="BF490" s="63" t="s">
        <v>494</v>
      </c>
      <c r="BG490" s="63">
        <v>9.1755680000000002</v>
      </c>
      <c r="BH490" s="63">
        <v>1</v>
      </c>
      <c r="BI490" s="63">
        <v>0</v>
      </c>
    </row>
    <row r="491" spans="2:61" x14ac:dyDescent="0.25">
      <c r="B491" s="26"/>
      <c r="C491" s="3">
        <f t="shared" si="27"/>
        <v>472</v>
      </c>
      <c r="D491" s="2">
        <f t="shared" si="28"/>
        <v>24</v>
      </c>
      <c r="E491" s="2">
        <f t="shared" si="29"/>
        <v>12</v>
      </c>
      <c r="F491" s="2"/>
      <c r="BE491" s="33">
        <f>_xlfn.IFS(ISNUMBER(SEARCH($BL$3,BF491)),$BM$3,ISNUMBER(SEARCH($BL$4,BF491)),$BM$4,ISNUMBER(SEARCH($BL$5,BF491)),$BM$5,ISNUMBER(SEARCH($BL$6,BF491)),$BM$6,ISNUMBER(SEARCH($BL$7,BF491)),$BM$7,ISNUMBER(SEARCH($BL$8,BF491)),$BM$8)</f>
        <v>6</v>
      </c>
      <c r="BF491" s="63" t="s">
        <v>657</v>
      </c>
      <c r="BG491" s="63">
        <v>7.7053419999999999</v>
      </c>
      <c r="BH491" s="63">
        <v>1</v>
      </c>
      <c r="BI491" s="63">
        <v>0</v>
      </c>
    </row>
    <row r="492" spans="2:61" x14ac:dyDescent="0.25">
      <c r="B492" s="26"/>
      <c r="C492" s="3">
        <f t="shared" si="27"/>
        <v>473</v>
      </c>
      <c r="D492" s="2">
        <f t="shared" si="28"/>
        <v>24</v>
      </c>
      <c r="E492" s="2">
        <f t="shared" si="29"/>
        <v>13</v>
      </c>
      <c r="F492" s="2"/>
      <c r="BE492" s="33">
        <f>_xlfn.IFS(ISNUMBER(SEARCH($BL$3,BF492)),$BM$3,ISNUMBER(SEARCH($BL$4,BF492)),$BM$4,ISNUMBER(SEARCH($BL$5,BF492)),$BM$5,ISNUMBER(SEARCH($BL$6,BF492)),$BM$6,ISNUMBER(SEARCH($BL$7,BF492)),$BM$7,ISNUMBER(SEARCH($BL$8,BF492)),$BM$8)</f>
        <v>6</v>
      </c>
      <c r="BF492" s="63" t="s">
        <v>299</v>
      </c>
      <c r="BG492" s="63">
        <v>6.3324559999999996</v>
      </c>
      <c r="BH492" s="63">
        <v>1</v>
      </c>
      <c r="BI492" s="63">
        <v>0</v>
      </c>
    </row>
    <row r="493" spans="2:61" x14ac:dyDescent="0.25">
      <c r="B493" s="26"/>
      <c r="C493" s="3">
        <f t="shared" si="27"/>
        <v>474</v>
      </c>
      <c r="D493" s="2">
        <f t="shared" si="28"/>
        <v>24</v>
      </c>
      <c r="E493" s="2">
        <f t="shared" si="29"/>
        <v>14</v>
      </c>
      <c r="F493" s="2"/>
      <c r="BE493" s="33">
        <f>_xlfn.IFS(ISNUMBER(SEARCH($BL$3,BF493)),$BM$3,ISNUMBER(SEARCH($BL$4,BF493)),$BM$4,ISNUMBER(SEARCH($BL$5,BF493)),$BM$5,ISNUMBER(SEARCH($BL$6,BF493)),$BM$6,ISNUMBER(SEARCH($BL$7,BF493)),$BM$7,ISNUMBER(SEARCH($BL$8,BF493)),$BM$8)</f>
        <v>6</v>
      </c>
      <c r="BF493" s="63" t="s">
        <v>658</v>
      </c>
      <c r="BG493" s="63">
        <v>5.6715296000000004</v>
      </c>
      <c r="BH493" s="63">
        <v>1</v>
      </c>
      <c r="BI493" s="63">
        <v>0</v>
      </c>
    </row>
    <row r="494" spans="2:61" x14ac:dyDescent="0.25">
      <c r="B494" s="26"/>
      <c r="C494" s="3">
        <f t="shared" si="27"/>
        <v>475</v>
      </c>
      <c r="D494" s="2">
        <f t="shared" si="28"/>
        <v>24</v>
      </c>
      <c r="E494" s="2">
        <f t="shared" si="29"/>
        <v>15</v>
      </c>
      <c r="F494" s="2"/>
      <c r="BE494" s="33">
        <f>_xlfn.IFS(ISNUMBER(SEARCH($BL$3,BF494)),$BM$3,ISNUMBER(SEARCH($BL$4,BF494)),$BM$4,ISNUMBER(SEARCH($BL$5,BF494)),$BM$5,ISNUMBER(SEARCH($BL$6,BF494)),$BM$6,ISNUMBER(SEARCH($BL$7,BF494)),$BM$7,ISNUMBER(SEARCH($BL$8,BF494)),$BM$8)</f>
        <v>6</v>
      </c>
      <c r="BF494" s="63" t="s">
        <v>663</v>
      </c>
      <c r="BG494" s="63">
        <v>5.2351485999999996</v>
      </c>
      <c r="BH494" s="63">
        <v>1</v>
      </c>
      <c r="BI494" s="63">
        <v>0</v>
      </c>
    </row>
    <row r="495" spans="2:61" x14ac:dyDescent="0.25">
      <c r="B495" s="26"/>
      <c r="C495" s="3">
        <f t="shared" si="27"/>
        <v>476</v>
      </c>
      <c r="D495" s="2">
        <f t="shared" si="28"/>
        <v>24</v>
      </c>
      <c r="E495" s="2">
        <f t="shared" si="29"/>
        <v>16</v>
      </c>
      <c r="F495" s="2"/>
      <c r="BE495" s="33">
        <f>_xlfn.IFS(ISNUMBER(SEARCH($BL$3,BF495)),$BM$3,ISNUMBER(SEARCH($BL$4,BF495)),$BM$4,ISNUMBER(SEARCH($BL$5,BF495)),$BM$5,ISNUMBER(SEARCH($BL$6,BF495)),$BM$6,ISNUMBER(SEARCH($BL$7,BF495)),$BM$7,ISNUMBER(SEARCH($BL$8,BF495)),$BM$8)</f>
        <v>6</v>
      </c>
      <c r="BF495" s="63" t="s">
        <v>664</v>
      </c>
      <c r="BG495" s="63">
        <v>5.1319059999999999</v>
      </c>
      <c r="BH495" s="63">
        <v>1</v>
      </c>
      <c r="BI495" s="63">
        <v>0</v>
      </c>
    </row>
    <row r="496" spans="2:61" x14ac:dyDescent="0.25">
      <c r="B496" s="26"/>
      <c r="C496" s="3">
        <f t="shared" si="27"/>
        <v>477</v>
      </c>
      <c r="D496" s="2">
        <f t="shared" si="28"/>
        <v>24</v>
      </c>
      <c r="E496" s="2">
        <f t="shared" si="29"/>
        <v>17</v>
      </c>
      <c r="F496" s="2"/>
      <c r="BE496" s="33">
        <f>_xlfn.IFS(ISNUMBER(SEARCH($BL$3,BF496)),$BM$3,ISNUMBER(SEARCH($BL$4,BF496)),$BM$4,ISNUMBER(SEARCH($BL$5,BF496)),$BM$5,ISNUMBER(SEARCH($BL$6,BF496)),$BM$6,ISNUMBER(SEARCH($BL$7,BF496)),$BM$7,ISNUMBER(SEARCH($BL$8,BF496)),$BM$8)</f>
        <v>6</v>
      </c>
      <c r="BF496" s="63" t="s">
        <v>621</v>
      </c>
      <c r="BG496" s="63">
        <v>4.9879024000000003</v>
      </c>
      <c r="BH496" s="63">
        <v>1</v>
      </c>
      <c r="BI496" s="63">
        <v>0</v>
      </c>
    </row>
    <row r="497" spans="2:61" x14ac:dyDescent="0.25">
      <c r="B497" s="26"/>
      <c r="C497" s="3">
        <f t="shared" si="27"/>
        <v>478</v>
      </c>
      <c r="D497" s="2">
        <f t="shared" si="28"/>
        <v>24</v>
      </c>
      <c r="E497" s="2">
        <f t="shared" si="29"/>
        <v>18</v>
      </c>
      <c r="F497" s="2"/>
      <c r="BE497" s="33">
        <f>_xlfn.IFS(ISNUMBER(SEARCH($BL$3,BF497)),$BM$3,ISNUMBER(SEARCH($BL$4,BF497)),$BM$4,ISNUMBER(SEARCH($BL$5,BF497)),$BM$5,ISNUMBER(SEARCH($BL$6,BF497)),$BM$6,ISNUMBER(SEARCH($BL$7,BF497)),$BM$7,ISNUMBER(SEARCH($BL$8,BF497)),$BM$8)</f>
        <v>6</v>
      </c>
      <c r="BF497" s="63" t="s">
        <v>665</v>
      </c>
      <c r="BG497" s="63">
        <v>4.7526907999999999</v>
      </c>
      <c r="BH497" s="63">
        <v>1</v>
      </c>
      <c r="BI497" s="63">
        <v>0</v>
      </c>
    </row>
    <row r="498" spans="2:61" x14ac:dyDescent="0.25">
      <c r="B498" s="26"/>
      <c r="C498" s="3">
        <f t="shared" si="27"/>
        <v>479</v>
      </c>
      <c r="D498" s="2">
        <f t="shared" si="28"/>
        <v>24</v>
      </c>
      <c r="E498" s="2">
        <f t="shared" si="29"/>
        <v>19</v>
      </c>
      <c r="F498" s="2"/>
      <c r="BE498" s="33">
        <f>_xlfn.IFS(ISNUMBER(SEARCH($BL$3,BF498)),$BM$3,ISNUMBER(SEARCH($BL$4,BF498)),$BM$4,ISNUMBER(SEARCH($BL$5,BF498)),$BM$5,ISNUMBER(SEARCH($BL$6,BF498)),$BM$6,ISNUMBER(SEARCH($BL$7,BF498)),$BM$7,ISNUMBER(SEARCH($BL$8,BF498)),$BM$8)</f>
        <v>6</v>
      </c>
      <c r="BF498" s="63" t="s">
        <v>394</v>
      </c>
      <c r="BG498" s="63">
        <v>4.5236511000000004</v>
      </c>
      <c r="BH498" s="63">
        <v>1</v>
      </c>
      <c r="BI498" s="63">
        <v>0</v>
      </c>
    </row>
    <row r="499" spans="2:61" x14ac:dyDescent="0.25">
      <c r="B499" s="26"/>
      <c r="C499" s="3">
        <f t="shared" si="27"/>
        <v>480</v>
      </c>
      <c r="D499" s="2">
        <f t="shared" si="28"/>
        <v>24</v>
      </c>
      <c r="E499" s="2">
        <f t="shared" si="29"/>
        <v>20</v>
      </c>
      <c r="F499" s="2"/>
      <c r="BE499" s="33">
        <f>_xlfn.IFS(ISNUMBER(SEARCH($BL$3,BF499)),$BM$3,ISNUMBER(SEARCH($BL$4,BF499)),$BM$4,ISNUMBER(SEARCH($BL$5,BF499)),$BM$5,ISNUMBER(SEARCH($BL$6,BF499)),$BM$6,ISNUMBER(SEARCH($BL$7,BF499)),$BM$7,ISNUMBER(SEARCH($BL$8,BF499)),$BM$8)</f>
        <v>6</v>
      </c>
      <c r="BF499" s="63" t="s">
        <v>563</v>
      </c>
      <c r="BG499" s="63">
        <v>4.2996616000000003</v>
      </c>
      <c r="BH499" s="63">
        <v>1</v>
      </c>
      <c r="BI499" s="63">
        <v>0</v>
      </c>
    </row>
    <row r="500" spans="2:61" x14ac:dyDescent="0.25">
      <c r="B500" s="26"/>
      <c r="C500" s="3">
        <f t="shared" si="27"/>
        <v>481</v>
      </c>
      <c r="D500" s="2">
        <f t="shared" si="28"/>
        <v>25</v>
      </c>
      <c r="E500" s="2">
        <f t="shared" si="29"/>
        <v>1</v>
      </c>
      <c r="F500" s="2"/>
      <c r="BE500" s="33">
        <f>_xlfn.IFS(ISNUMBER(SEARCH($BL$3,BF500)),$BM$3,ISNUMBER(SEARCH($BL$4,BF500)),$BM$4,ISNUMBER(SEARCH($BL$5,BF500)),$BM$5,ISNUMBER(SEARCH($BL$6,BF500)),$BM$6,ISNUMBER(SEARCH($BL$7,BF500)),$BM$7,ISNUMBER(SEARCH($BL$8,BF500)),$BM$8)</f>
        <v>6</v>
      </c>
      <c r="BF500" s="63" t="s">
        <v>319</v>
      </c>
      <c r="BG500" s="63">
        <v>4.4875616999999997</v>
      </c>
      <c r="BH500" s="63">
        <v>1</v>
      </c>
      <c r="BI500" s="63">
        <v>0</v>
      </c>
    </row>
    <row r="501" spans="2:61" x14ac:dyDescent="0.25">
      <c r="B501" s="26"/>
      <c r="C501" s="3">
        <f t="shared" si="27"/>
        <v>482</v>
      </c>
      <c r="D501" s="2">
        <f t="shared" si="28"/>
        <v>25</v>
      </c>
      <c r="E501" s="2">
        <f t="shared" si="29"/>
        <v>2</v>
      </c>
      <c r="F501" s="2"/>
      <c r="BE501" s="33">
        <f>_xlfn.IFS(ISNUMBER(SEARCH($BL$3,BF501)),$BM$3,ISNUMBER(SEARCH($BL$4,BF501)),$BM$4,ISNUMBER(SEARCH($BL$5,BF501)),$BM$5,ISNUMBER(SEARCH($BL$6,BF501)),$BM$6,ISNUMBER(SEARCH($BL$7,BF501)),$BM$7,ISNUMBER(SEARCH($BL$8,BF501)),$BM$8)</f>
        <v>6</v>
      </c>
      <c r="BF501" s="63" t="s">
        <v>403</v>
      </c>
      <c r="BG501" s="63">
        <v>4.8336446000000004</v>
      </c>
      <c r="BH501" s="63">
        <v>1</v>
      </c>
      <c r="BI501" s="63">
        <v>0</v>
      </c>
    </row>
    <row r="502" spans="2:61" x14ac:dyDescent="0.25">
      <c r="B502" s="26"/>
      <c r="C502" s="3">
        <f t="shared" si="27"/>
        <v>483</v>
      </c>
      <c r="D502" s="2">
        <f t="shared" si="28"/>
        <v>25</v>
      </c>
      <c r="E502" s="2">
        <f t="shared" si="29"/>
        <v>3</v>
      </c>
      <c r="F502" s="2"/>
      <c r="BE502" s="33">
        <f>_xlfn.IFS(ISNUMBER(SEARCH($BL$3,BF502)),$BM$3,ISNUMBER(SEARCH($BL$4,BF502)),$BM$4,ISNUMBER(SEARCH($BL$5,BF502)),$BM$5,ISNUMBER(SEARCH($BL$6,BF502)),$BM$6,ISNUMBER(SEARCH($BL$7,BF502)),$BM$7,ISNUMBER(SEARCH($BL$8,BF502)),$BM$8)</f>
        <v>6</v>
      </c>
      <c r="BF502" s="63" t="s">
        <v>211</v>
      </c>
      <c r="BG502" s="63">
        <v>5.0962265000000002</v>
      </c>
      <c r="BH502" s="63">
        <v>1</v>
      </c>
      <c r="BI502" s="63">
        <v>0</v>
      </c>
    </row>
    <row r="503" spans="2:61" x14ac:dyDescent="0.25">
      <c r="B503" s="26"/>
      <c r="C503" s="3">
        <f t="shared" si="27"/>
        <v>484</v>
      </c>
      <c r="D503" s="2">
        <f t="shared" si="28"/>
        <v>25</v>
      </c>
      <c r="E503" s="2">
        <f t="shared" si="29"/>
        <v>4</v>
      </c>
      <c r="F503" s="2"/>
      <c r="BE503" s="33">
        <f>_xlfn.IFS(ISNUMBER(SEARCH($BL$3,BF503)),$BM$3,ISNUMBER(SEARCH($BL$4,BF503)),$BM$4,ISNUMBER(SEARCH($BL$5,BF503)),$BM$5,ISNUMBER(SEARCH($BL$6,BF503)),$BM$6,ISNUMBER(SEARCH($BL$7,BF503)),$BM$7,ISNUMBER(SEARCH($BL$8,BF503)),$BM$8)</f>
        <v>6</v>
      </c>
      <c r="BF503" s="63" t="s">
        <v>666</v>
      </c>
      <c r="BG503" s="63">
        <v>5.3150567000000004</v>
      </c>
      <c r="BH503" s="63">
        <v>1</v>
      </c>
      <c r="BI503" s="63">
        <v>0</v>
      </c>
    </row>
    <row r="504" spans="2:61" x14ac:dyDescent="0.25">
      <c r="B504" s="26"/>
      <c r="C504" s="3">
        <f t="shared" si="27"/>
        <v>485</v>
      </c>
      <c r="D504" s="2">
        <f t="shared" si="28"/>
        <v>25</v>
      </c>
      <c r="E504" s="2">
        <f t="shared" si="29"/>
        <v>5</v>
      </c>
      <c r="F504" s="2"/>
      <c r="BE504" s="33">
        <f>_xlfn.IFS(ISNUMBER(SEARCH($BL$3,BF504)),$BM$3,ISNUMBER(SEARCH($BL$4,BF504)),$BM$4,ISNUMBER(SEARCH($BL$5,BF504)),$BM$5,ISNUMBER(SEARCH($BL$6,BF504)),$BM$6,ISNUMBER(SEARCH($BL$7,BF504)),$BM$7,ISNUMBER(SEARCH($BL$8,BF504)),$BM$8)</f>
        <v>6</v>
      </c>
      <c r="BF504" s="63" t="s">
        <v>197</v>
      </c>
      <c r="BG504" s="63">
        <v>5.9990562000000001</v>
      </c>
      <c r="BH504" s="63">
        <v>1</v>
      </c>
      <c r="BI504" s="63">
        <v>0</v>
      </c>
    </row>
    <row r="505" spans="2:61" x14ac:dyDescent="0.25">
      <c r="B505" s="26"/>
      <c r="C505" s="3">
        <f t="shared" si="27"/>
        <v>486</v>
      </c>
      <c r="D505" s="2">
        <f t="shared" si="28"/>
        <v>25</v>
      </c>
      <c r="E505" s="2">
        <f t="shared" si="29"/>
        <v>6</v>
      </c>
      <c r="F505" s="2"/>
      <c r="BE505" s="33">
        <f>_xlfn.IFS(ISNUMBER(SEARCH($BL$3,BF505)),$BM$3,ISNUMBER(SEARCH($BL$4,BF505)),$BM$4,ISNUMBER(SEARCH($BL$5,BF505)),$BM$5,ISNUMBER(SEARCH($BL$6,BF505)),$BM$6,ISNUMBER(SEARCH($BL$7,BF505)),$BM$7,ISNUMBER(SEARCH($BL$8,BF505)),$BM$8)</f>
        <v>6</v>
      </c>
      <c r="BF505" s="63" t="s">
        <v>84</v>
      </c>
      <c r="BG505" s="63">
        <v>6.1192140000000004</v>
      </c>
      <c r="BH505" s="63">
        <v>1</v>
      </c>
      <c r="BI505" s="63">
        <v>0</v>
      </c>
    </row>
    <row r="506" spans="2:61" x14ac:dyDescent="0.25">
      <c r="B506" s="26"/>
      <c r="C506" s="3">
        <f t="shared" si="27"/>
        <v>487</v>
      </c>
      <c r="D506" s="2">
        <f t="shared" si="28"/>
        <v>25</v>
      </c>
      <c r="E506" s="2">
        <f t="shared" si="29"/>
        <v>7</v>
      </c>
      <c r="F506" s="2"/>
      <c r="BE506" s="33">
        <f>_xlfn.IFS(ISNUMBER(SEARCH($BL$3,BF506)),$BM$3,ISNUMBER(SEARCH($BL$4,BF506)),$BM$4,ISNUMBER(SEARCH($BL$5,BF506)),$BM$5,ISNUMBER(SEARCH($BL$6,BF506)),$BM$6,ISNUMBER(SEARCH($BL$7,BF506)),$BM$7,ISNUMBER(SEARCH($BL$8,BF506)),$BM$8)</f>
        <v>6</v>
      </c>
      <c r="BF506" s="63" t="s">
        <v>646</v>
      </c>
      <c r="BG506" s="63">
        <v>6.8308821999999996</v>
      </c>
      <c r="BH506" s="63">
        <v>1</v>
      </c>
      <c r="BI506" s="63">
        <v>0</v>
      </c>
    </row>
    <row r="507" spans="2:61" x14ac:dyDescent="0.25">
      <c r="B507" s="26"/>
      <c r="C507" s="3">
        <f t="shared" si="27"/>
        <v>488</v>
      </c>
      <c r="D507" s="2">
        <f t="shared" si="28"/>
        <v>25</v>
      </c>
      <c r="E507" s="2">
        <f t="shared" si="29"/>
        <v>8</v>
      </c>
      <c r="F507" s="2"/>
      <c r="BE507" s="33">
        <f>_xlfn.IFS(ISNUMBER(SEARCH($BL$3,BF507)),$BM$3,ISNUMBER(SEARCH($BL$4,BF507)),$BM$4,ISNUMBER(SEARCH($BL$5,BF507)),$BM$5,ISNUMBER(SEARCH($BL$6,BF507)),$BM$6,ISNUMBER(SEARCH($BL$7,BF507)),$BM$7,ISNUMBER(SEARCH($BL$8,BF507)),$BM$8)</f>
        <v>6</v>
      </c>
      <c r="BF507" s="63" t="s">
        <v>371</v>
      </c>
      <c r="BG507" s="63">
        <v>7.2866654000000004</v>
      </c>
      <c r="BH507" s="63">
        <v>1</v>
      </c>
      <c r="BI507" s="63">
        <v>0</v>
      </c>
    </row>
    <row r="508" spans="2:61" x14ac:dyDescent="0.25">
      <c r="B508" s="26"/>
      <c r="C508" s="3">
        <f t="shared" si="27"/>
        <v>489</v>
      </c>
      <c r="D508" s="2">
        <f t="shared" si="28"/>
        <v>25</v>
      </c>
      <c r="E508" s="2">
        <f t="shared" si="29"/>
        <v>9</v>
      </c>
      <c r="F508" s="2"/>
      <c r="BE508" s="33">
        <f>_xlfn.IFS(ISNUMBER(SEARCH($BL$3,BF508)),$BM$3,ISNUMBER(SEARCH($BL$4,BF508)),$BM$4,ISNUMBER(SEARCH($BL$5,BF508)),$BM$5,ISNUMBER(SEARCH($BL$6,BF508)),$BM$6,ISNUMBER(SEARCH($BL$7,BF508)),$BM$7,ISNUMBER(SEARCH($BL$8,BF508)),$BM$8)</f>
        <v>6</v>
      </c>
      <c r="BF508" s="63" t="s">
        <v>551</v>
      </c>
      <c r="BG508" s="63">
        <v>7.8625438000000001</v>
      </c>
      <c r="BH508" s="63">
        <v>1</v>
      </c>
      <c r="BI508" s="63">
        <v>0</v>
      </c>
    </row>
    <row r="509" spans="2:61" x14ac:dyDescent="0.25">
      <c r="B509" s="26"/>
      <c r="C509" s="3">
        <f t="shared" si="27"/>
        <v>490</v>
      </c>
      <c r="D509" s="2">
        <f t="shared" si="28"/>
        <v>25</v>
      </c>
      <c r="E509" s="2">
        <f t="shared" si="29"/>
        <v>10</v>
      </c>
      <c r="F509" s="2"/>
      <c r="BE509" s="33">
        <f>_xlfn.IFS(ISNUMBER(SEARCH($BL$3,BF509)),$BM$3,ISNUMBER(SEARCH($BL$4,BF509)),$BM$4,ISNUMBER(SEARCH($BL$5,BF509)),$BM$5,ISNUMBER(SEARCH($BL$6,BF509)),$BM$6,ISNUMBER(SEARCH($BL$7,BF509)),$BM$7,ISNUMBER(SEARCH($BL$8,BF509)),$BM$8)</f>
        <v>6</v>
      </c>
      <c r="BF509" s="63" t="s">
        <v>529</v>
      </c>
      <c r="BG509" s="63">
        <v>8.3210446000000005</v>
      </c>
      <c r="BH509" s="63">
        <v>1</v>
      </c>
      <c r="BI509" s="63">
        <v>0</v>
      </c>
    </row>
    <row r="510" spans="2:61" x14ac:dyDescent="0.25">
      <c r="B510" s="26"/>
      <c r="C510" s="3">
        <f t="shared" si="27"/>
        <v>491</v>
      </c>
      <c r="D510" s="2">
        <f t="shared" si="28"/>
        <v>25</v>
      </c>
      <c r="E510" s="2">
        <f t="shared" si="29"/>
        <v>11</v>
      </c>
      <c r="F510" s="2"/>
      <c r="BE510" s="33">
        <f>_xlfn.IFS(ISNUMBER(SEARCH($BL$3,BF510)),$BM$3,ISNUMBER(SEARCH($BL$4,BF510)),$BM$4,ISNUMBER(SEARCH($BL$5,BF510)),$BM$5,ISNUMBER(SEARCH($BL$6,BF510)),$BM$6,ISNUMBER(SEARCH($BL$7,BF510)),$BM$7,ISNUMBER(SEARCH($BL$8,BF510)),$BM$8)</f>
        <v>6</v>
      </c>
      <c r="BF510" s="63" t="s">
        <v>660</v>
      </c>
      <c r="BG510" s="63">
        <v>8.1600994</v>
      </c>
      <c r="BH510" s="63">
        <v>1</v>
      </c>
      <c r="BI510" s="63">
        <v>0</v>
      </c>
    </row>
    <row r="511" spans="2:61" x14ac:dyDescent="0.25">
      <c r="B511" s="26"/>
      <c r="C511" s="3">
        <f t="shared" si="27"/>
        <v>492</v>
      </c>
      <c r="D511" s="2">
        <f t="shared" si="28"/>
        <v>25</v>
      </c>
      <c r="E511" s="2">
        <f t="shared" si="29"/>
        <v>12</v>
      </c>
      <c r="F511" s="2"/>
      <c r="BE511" s="33">
        <f>_xlfn.IFS(ISNUMBER(SEARCH($BL$3,BF511)),$BM$3,ISNUMBER(SEARCH($BL$4,BF511)),$BM$4,ISNUMBER(SEARCH($BL$5,BF511)),$BM$5,ISNUMBER(SEARCH($BL$6,BF511)),$BM$6,ISNUMBER(SEARCH($BL$7,BF511)),$BM$7,ISNUMBER(SEARCH($BL$8,BF511)),$BM$8)</f>
        <v>6</v>
      </c>
      <c r="BF511" s="63" t="s">
        <v>667</v>
      </c>
      <c r="BG511" s="63">
        <v>7.6488814999999999</v>
      </c>
      <c r="BH511" s="63">
        <v>1</v>
      </c>
      <c r="BI511" s="63">
        <v>0</v>
      </c>
    </row>
    <row r="512" spans="2:61" x14ac:dyDescent="0.25">
      <c r="B512" s="26"/>
      <c r="C512" s="3">
        <f t="shared" si="27"/>
        <v>493</v>
      </c>
      <c r="D512" s="2">
        <f t="shared" si="28"/>
        <v>25</v>
      </c>
      <c r="E512" s="2">
        <f t="shared" si="29"/>
        <v>13</v>
      </c>
      <c r="F512" s="2"/>
      <c r="BE512" s="33">
        <f>_xlfn.IFS(ISNUMBER(SEARCH($BL$3,BF512)),$BM$3,ISNUMBER(SEARCH($BL$4,BF512)),$BM$4,ISNUMBER(SEARCH($BL$5,BF512)),$BM$5,ISNUMBER(SEARCH($BL$6,BF512)),$BM$6,ISNUMBER(SEARCH($BL$7,BF512)),$BM$7,ISNUMBER(SEARCH($BL$8,BF512)),$BM$8)</f>
        <v>6</v>
      </c>
      <c r="BF512" s="63" t="s">
        <v>668</v>
      </c>
      <c r="BG512" s="63">
        <v>7.0808983999999997</v>
      </c>
      <c r="BH512" s="63">
        <v>1</v>
      </c>
      <c r="BI512" s="63">
        <v>0</v>
      </c>
    </row>
    <row r="513" spans="2:61" x14ac:dyDescent="0.25">
      <c r="B513" s="26"/>
      <c r="C513" s="3">
        <f t="shared" si="27"/>
        <v>494</v>
      </c>
      <c r="D513" s="2">
        <f t="shared" si="28"/>
        <v>25</v>
      </c>
      <c r="E513" s="2">
        <f t="shared" si="29"/>
        <v>14</v>
      </c>
      <c r="F513" s="2"/>
      <c r="BE513" s="33">
        <f>_xlfn.IFS(ISNUMBER(SEARCH($BL$3,BF513)),$BM$3,ISNUMBER(SEARCH($BL$4,BF513)),$BM$4,ISNUMBER(SEARCH($BL$5,BF513)),$BM$5,ISNUMBER(SEARCH($BL$6,BF513)),$BM$6,ISNUMBER(SEARCH($BL$7,BF513)),$BM$7,ISNUMBER(SEARCH($BL$8,BF513)),$BM$8)</f>
        <v>6</v>
      </c>
      <c r="BF513" s="63" t="s">
        <v>670</v>
      </c>
      <c r="BG513" s="63">
        <v>5.9117366999999996</v>
      </c>
      <c r="BH513" s="63">
        <v>1</v>
      </c>
      <c r="BI513" s="63">
        <v>0</v>
      </c>
    </row>
    <row r="514" spans="2:61" x14ac:dyDescent="0.25">
      <c r="B514" s="26"/>
      <c r="C514" s="3">
        <f t="shared" si="27"/>
        <v>495</v>
      </c>
      <c r="D514" s="2">
        <f t="shared" si="28"/>
        <v>25</v>
      </c>
      <c r="E514" s="2">
        <f t="shared" si="29"/>
        <v>15</v>
      </c>
      <c r="F514" s="2"/>
      <c r="BE514" s="33">
        <f>_xlfn.IFS(ISNUMBER(SEARCH($BL$3,BF514)),$BM$3,ISNUMBER(SEARCH($BL$4,BF514)),$BM$4,ISNUMBER(SEARCH($BL$5,BF514)),$BM$5,ISNUMBER(SEARCH($BL$6,BF514)),$BM$6,ISNUMBER(SEARCH($BL$7,BF514)),$BM$7,ISNUMBER(SEARCH($BL$8,BF514)),$BM$8)</f>
        <v>6</v>
      </c>
      <c r="BF514" s="63" t="s">
        <v>393</v>
      </c>
      <c r="BG514" s="63">
        <v>4.7516756000000004</v>
      </c>
      <c r="BH514" s="63">
        <v>1</v>
      </c>
      <c r="BI514" s="63">
        <v>0</v>
      </c>
    </row>
    <row r="515" spans="2:61" x14ac:dyDescent="0.25">
      <c r="B515" s="26"/>
      <c r="C515" s="3">
        <f t="shared" si="27"/>
        <v>496</v>
      </c>
      <c r="D515" s="2">
        <f t="shared" si="28"/>
        <v>25</v>
      </c>
      <c r="E515" s="2">
        <f t="shared" si="29"/>
        <v>16</v>
      </c>
      <c r="F515" s="2"/>
      <c r="BE515" s="33">
        <f>_xlfn.IFS(ISNUMBER(SEARCH($BL$3,BF515)),$BM$3,ISNUMBER(SEARCH($BL$4,BF515)),$BM$4,ISNUMBER(SEARCH($BL$5,BF515)),$BM$5,ISNUMBER(SEARCH($BL$6,BF515)),$BM$6,ISNUMBER(SEARCH($BL$7,BF515)),$BM$7,ISNUMBER(SEARCH($BL$8,BF515)),$BM$8)</f>
        <v>6</v>
      </c>
      <c r="BF515" s="63" t="s">
        <v>295</v>
      </c>
      <c r="BG515" s="63">
        <v>4.5715591</v>
      </c>
      <c r="BH515" s="63">
        <v>1</v>
      </c>
      <c r="BI515" s="63">
        <v>0</v>
      </c>
    </row>
    <row r="516" spans="2:61" x14ac:dyDescent="0.25">
      <c r="B516" s="26"/>
      <c r="C516" s="3">
        <f t="shared" si="27"/>
        <v>497</v>
      </c>
      <c r="D516" s="2">
        <f t="shared" si="28"/>
        <v>25</v>
      </c>
      <c r="E516" s="2">
        <f t="shared" si="29"/>
        <v>17</v>
      </c>
      <c r="F516" s="2"/>
      <c r="BE516" s="33">
        <f>_xlfn.IFS(ISNUMBER(SEARCH($BL$3,BF516)),$BM$3,ISNUMBER(SEARCH($BL$4,BF516)),$BM$4,ISNUMBER(SEARCH($BL$5,BF516)),$BM$5,ISNUMBER(SEARCH($BL$6,BF516)),$BM$6,ISNUMBER(SEARCH($BL$7,BF516)),$BM$7,ISNUMBER(SEARCH($BL$8,BF516)),$BM$8)</f>
        <v>6</v>
      </c>
      <c r="BF516" s="63" t="s">
        <v>538</v>
      </c>
      <c r="BG516" s="63">
        <v>4.8408783</v>
      </c>
      <c r="BH516" s="63">
        <v>1</v>
      </c>
      <c r="BI516" s="63">
        <v>0</v>
      </c>
    </row>
    <row r="517" spans="2:61" x14ac:dyDescent="0.25">
      <c r="B517" s="26"/>
      <c r="C517" s="3">
        <f t="shared" si="27"/>
        <v>498</v>
      </c>
      <c r="D517" s="2">
        <f t="shared" si="28"/>
        <v>25</v>
      </c>
      <c r="E517" s="2">
        <f t="shared" si="29"/>
        <v>18</v>
      </c>
      <c r="F517" s="2"/>
      <c r="BE517" s="33">
        <f>_xlfn.IFS(ISNUMBER(SEARCH($BL$3,BF517)),$BM$3,ISNUMBER(SEARCH($BL$4,BF517)),$BM$4,ISNUMBER(SEARCH($BL$5,BF517)),$BM$5,ISNUMBER(SEARCH($BL$6,BF517)),$BM$6,ISNUMBER(SEARCH($BL$7,BF517)),$BM$7,ISNUMBER(SEARCH($BL$8,BF517)),$BM$8)</f>
        <v>6</v>
      </c>
      <c r="BF517" s="63" t="s">
        <v>673</v>
      </c>
      <c r="BG517" s="63">
        <v>4.6381399999999999</v>
      </c>
      <c r="BH517" s="63">
        <v>1</v>
      </c>
      <c r="BI517" s="63">
        <v>0</v>
      </c>
    </row>
    <row r="518" spans="2:61" x14ac:dyDescent="0.25">
      <c r="B518" s="26"/>
      <c r="C518" s="3">
        <f t="shared" si="27"/>
        <v>499</v>
      </c>
      <c r="D518" s="2">
        <f t="shared" si="28"/>
        <v>25</v>
      </c>
      <c r="E518" s="2">
        <f t="shared" si="29"/>
        <v>19</v>
      </c>
      <c r="F518" s="2"/>
      <c r="BE518" s="33">
        <f>_xlfn.IFS(ISNUMBER(SEARCH($BL$3,BF518)),$BM$3,ISNUMBER(SEARCH($BL$4,BF518)),$BM$4,ISNUMBER(SEARCH($BL$5,BF518)),$BM$5,ISNUMBER(SEARCH($BL$6,BF518)),$BM$6,ISNUMBER(SEARCH($BL$7,BF518)),$BM$7,ISNUMBER(SEARCH($BL$8,BF518)),$BM$8)</f>
        <v>6</v>
      </c>
      <c r="BF518" s="63" t="s">
        <v>674</v>
      </c>
      <c r="BG518" s="63">
        <v>4.4500260000000003</v>
      </c>
      <c r="BH518" s="63">
        <v>1</v>
      </c>
      <c r="BI518" s="63">
        <v>0</v>
      </c>
    </row>
    <row r="519" spans="2:61" x14ac:dyDescent="0.25">
      <c r="B519" s="26"/>
      <c r="C519" s="3">
        <f t="shared" si="27"/>
        <v>500</v>
      </c>
      <c r="D519" s="2">
        <f t="shared" si="28"/>
        <v>25</v>
      </c>
      <c r="E519" s="2">
        <f t="shared" si="29"/>
        <v>20</v>
      </c>
      <c r="F519" s="2"/>
      <c r="BE519" s="33">
        <f>_xlfn.IFS(ISNUMBER(SEARCH($BL$3,BF519)),$BM$3,ISNUMBER(SEARCH($BL$4,BF519)),$BM$4,ISNUMBER(SEARCH($BL$5,BF519)),$BM$5,ISNUMBER(SEARCH($BL$6,BF519)),$BM$6,ISNUMBER(SEARCH($BL$7,BF519)),$BM$7,ISNUMBER(SEARCH($BL$8,BF519)),$BM$8)</f>
        <v>6</v>
      </c>
      <c r="BF519" s="63" t="s">
        <v>675</v>
      </c>
      <c r="BG519" s="63">
        <v>4.2478182000000002</v>
      </c>
      <c r="BH519" s="63">
        <v>1</v>
      </c>
      <c r="BI519" s="63">
        <v>0</v>
      </c>
    </row>
    <row r="520" spans="2:61" x14ac:dyDescent="0.25">
      <c r="B520" s="26"/>
      <c r="C520" s="3">
        <f t="shared" si="27"/>
        <v>501</v>
      </c>
      <c r="D520" s="2">
        <f t="shared" si="28"/>
        <v>26</v>
      </c>
      <c r="E520" s="2">
        <f t="shared" si="29"/>
        <v>1</v>
      </c>
      <c r="F520" s="2"/>
      <c r="BE520" s="33">
        <f>_xlfn.IFS(ISNUMBER(SEARCH($BL$3,BF520)),$BM$3,ISNUMBER(SEARCH($BL$4,BF520)),$BM$4,ISNUMBER(SEARCH($BL$5,BF520)),$BM$5,ISNUMBER(SEARCH($BL$6,BF520)),$BM$6,ISNUMBER(SEARCH($BL$7,BF520)),$BM$7,ISNUMBER(SEARCH($BL$8,BF520)),$BM$8)</f>
        <v>6</v>
      </c>
      <c r="BF520" s="63" t="s">
        <v>676</v>
      </c>
      <c r="BG520" s="63">
        <v>4.3890139000000001</v>
      </c>
      <c r="BH520" s="63">
        <v>1</v>
      </c>
      <c r="BI520" s="63">
        <v>0</v>
      </c>
    </row>
    <row r="521" spans="2:61" x14ac:dyDescent="0.25">
      <c r="B521" s="26"/>
      <c r="C521" s="3">
        <f t="shared" si="27"/>
        <v>502</v>
      </c>
      <c r="D521" s="2">
        <f t="shared" si="28"/>
        <v>26</v>
      </c>
      <c r="E521" s="2">
        <f t="shared" si="29"/>
        <v>2</v>
      </c>
      <c r="F521" s="2"/>
      <c r="BE521" s="33">
        <f>_xlfn.IFS(ISNUMBER(SEARCH($BL$3,BF521)),$BM$3,ISNUMBER(SEARCH($BL$4,BF521)),$BM$4,ISNUMBER(SEARCH($BL$5,BF521)),$BM$5,ISNUMBER(SEARCH($BL$6,BF521)),$BM$6,ISNUMBER(SEARCH($BL$7,BF521)),$BM$7,ISNUMBER(SEARCH($BL$8,BF521)),$BM$8)</f>
        <v>6</v>
      </c>
      <c r="BF521" s="63" t="s">
        <v>677</v>
      </c>
      <c r="BG521" s="63">
        <v>4.7877805999999996</v>
      </c>
      <c r="BH521" s="63">
        <v>1</v>
      </c>
      <c r="BI521" s="63">
        <v>0</v>
      </c>
    </row>
    <row r="522" spans="2:61" x14ac:dyDescent="0.25">
      <c r="B522" s="26"/>
      <c r="C522" s="3">
        <f t="shared" si="27"/>
        <v>503</v>
      </c>
      <c r="D522" s="2">
        <f t="shared" si="28"/>
        <v>26</v>
      </c>
      <c r="E522" s="2">
        <f t="shared" si="29"/>
        <v>3</v>
      </c>
      <c r="F522" s="2"/>
      <c r="BE522" s="33">
        <f>_xlfn.IFS(ISNUMBER(SEARCH($BL$3,BF522)),$BM$3,ISNUMBER(SEARCH($BL$4,BF522)),$BM$4,ISNUMBER(SEARCH($BL$5,BF522)),$BM$5,ISNUMBER(SEARCH($BL$6,BF522)),$BM$6,ISNUMBER(SEARCH($BL$7,BF522)),$BM$7,ISNUMBER(SEARCH($BL$8,BF522)),$BM$8)</f>
        <v>6</v>
      </c>
      <c r="BF522" s="63" t="s">
        <v>678</v>
      </c>
      <c r="BG522" s="63">
        <v>5.2167447999999998</v>
      </c>
      <c r="BH522" s="63">
        <v>1</v>
      </c>
      <c r="BI522" s="63">
        <v>0</v>
      </c>
    </row>
    <row r="523" spans="2:61" x14ac:dyDescent="0.25">
      <c r="B523" s="26"/>
      <c r="C523" s="3">
        <f t="shared" si="27"/>
        <v>504</v>
      </c>
      <c r="D523" s="2">
        <f t="shared" si="28"/>
        <v>26</v>
      </c>
      <c r="E523" s="2">
        <f t="shared" si="29"/>
        <v>4</v>
      </c>
      <c r="F523" s="2"/>
      <c r="BE523" s="33">
        <f>_xlfn.IFS(ISNUMBER(SEARCH($BL$3,BF523)),$BM$3,ISNUMBER(SEARCH($BL$4,BF523)),$BM$4,ISNUMBER(SEARCH($BL$5,BF523)),$BM$5,ISNUMBER(SEARCH($BL$6,BF523)),$BM$6,ISNUMBER(SEARCH($BL$7,BF523)),$BM$7,ISNUMBER(SEARCH($BL$8,BF523)),$BM$8)</f>
        <v>6</v>
      </c>
      <c r="BF523" s="63" t="s">
        <v>679</v>
      </c>
      <c r="BG523" s="63">
        <v>5.5875443000000002</v>
      </c>
      <c r="BH523" s="63">
        <v>1</v>
      </c>
      <c r="BI523" s="63">
        <v>0</v>
      </c>
    </row>
    <row r="524" spans="2:61" x14ac:dyDescent="0.25">
      <c r="B524" s="26"/>
      <c r="C524" s="3">
        <f t="shared" si="27"/>
        <v>505</v>
      </c>
      <c r="D524" s="2">
        <f t="shared" si="28"/>
        <v>26</v>
      </c>
      <c r="E524" s="2">
        <f t="shared" si="29"/>
        <v>5</v>
      </c>
      <c r="F524" s="2"/>
      <c r="BE524" s="33">
        <f>_xlfn.IFS(ISNUMBER(SEARCH($BL$3,BF524)),$BM$3,ISNUMBER(SEARCH($BL$4,BF524)),$BM$4,ISNUMBER(SEARCH($BL$5,BF524)),$BM$5,ISNUMBER(SEARCH($BL$6,BF524)),$BM$6,ISNUMBER(SEARCH($BL$7,BF524)),$BM$7,ISNUMBER(SEARCH($BL$8,BF524)),$BM$8)</f>
        <v>6</v>
      </c>
      <c r="BF524" s="63" t="s">
        <v>290</v>
      </c>
      <c r="BG524" s="63">
        <v>6.0005306999999997</v>
      </c>
      <c r="BH524" s="63">
        <v>1</v>
      </c>
      <c r="BI524" s="63">
        <v>0</v>
      </c>
    </row>
    <row r="525" spans="2:61" x14ac:dyDescent="0.25">
      <c r="B525" s="26"/>
      <c r="C525" s="3">
        <f t="shared" si="27"/>
        <v>506</v>
      </c>
      <c r="D525" s="2">
        <f t="shared" si="28"/>
        <v>26</v>
      </c>
      <c r="E525" s="2">
        <f t="shared" si="29"/>
        <v>6</v>
      </c>
      <c r="F525" s="2"/>
      <c r="BE525" s="33">
        <f>_xlfn.IFS(ISNUMBER(SEARCH($BL$3,BF525)),$BM$3,ISNUMBER(SEARCH($BL$4,BF525)),$BM$4,ISNUMBER(SEARCH($BL$5,BF525)),$BM$5,ISNUMBER(SEARCH($BL$6,BF525)),$BM$6,ISNUMBER(SEARCH($BL$7,BF525)),$BM$7,ISNUMBER(SEARCH($BL$8,BF525)),$BM$8)</f>
        <v>6</v>
      </c>
      <c r="BF525" s="63" t="s">
        <v>89</v>
      </c>
      <c r="BG525" s="63">
        <v>6.1482558000000003</v>
      </c>
      <c r="BH525" s="63">
        <v>1</v>
      </c>
      <c r="BI525" s="63">
        <v>0</v>
      </c>
    </row>
    <row r="526" spans="2:61" x14ac:dyDescent="0.25">
      <c r="B526" s="26"/>
      <c r="C526" s="3">
        <f t="shared" si="27"/>
        <v>507</v>
      </c>
      <c r="D526" s="2">
        <f t="shared" si="28"/>
        <v>26</v>
      </c>
      <c r="E526" s="2">
        <f t="shared" si="29"/>
        <v>7</v>
      </c>
      <c r="F526" s="2"/>
      <c r="BE526" s="33">
        <f>_xlfn.IFS(ISNUMBER(SEARCH($BL$3,BF526)),$BM$3,ISNUMBER(SEARCH($BL$4,BF526)),$BM$4,ISNUMBER(SEARCH($BL$5,BF526)),$BM$5,ISNUMBER(SEARCH($BL$6,BF526)),$BM$6,ISNUMBER(SEARCH($BL$7,BF526)),$BM$7,ISNUMBER(SEARCH($BL$8,BF526)),$BM$8)</f>
        <v>6</v>
      </c>
      <c r="BF526" s="63" t="s">
        <v>269</v>
      </c>
      <c r="BG526" s="63">
        <v>6.5999341999999999</v>
      </c>
      <c r="BH526" s="63">
        <v>1</v>
      </c>
      <c r="BI526" s="63">
        <v>0</v>
      </c>
    </row>
    <row r="527" spans="2:61" x14ac:dyDescent="0.25">
      <c r="B527" s="26"/>
      <c r="C527" s="3">
        <f t="shared" si="27"/>
        <v>508</v>
      </c>
      <c r="D527" s="2">
        <f t="shared" si="28"/>
        <v>26</v>
      </c>
      <c r="E527" s="2">
        <f t="shared" si="29"/>
        <v>8</v>
      </c>
      <c r="F527" s="2"/>
      <c r="BE527" s="33">
        <f>_xlfn.IFS(ISNUMBER(SEARCH($BL$3,BF527)),$BM$3,ISNUMBER(SEARCH($BL$4,BF527)),$BM$4,ISNUMBER(SEARCH($BL$5,BF527)),$BM$5,ISNUMBER(SEARCH($BL$6,BF527)),$BM$6,ISNUMBER(SEARCH($BL$7,BF527)),$BM$7,ISNUMBER(SEARCH($BL$8,BF527)),$BM$8)</f>
        <v>6</v>
      </c>
      <c r="BF527" s="63" t="s">
        <v>496</v>
      </c>
      <c r="BG527" s="63">
        <v>6.9229877000000002</v>
      </c>
      <c r="BH527" s="63">
        <v>1</v>
      </c>
      <c r="BI527" s="63">
        <v>0</v>
      </c>
    </row>
    <row r="528" spans="2:61" x14ac:dyDescent="0.25">
      <c r="B528" s="26"/>
      <c r="C528" s="3">
        <f t="shared" si="27"/>
        <v>509</v>
      </c>
      <c r="D528" s="2">
        <f t="shared" si="28"/>
        <v>26</v>
      </c>
      <c r="E528" s="2">
        <f t="shared" si="29"/>
        <v>9</v>
      </c>
      <c r="F528" s="2"/>
      <c r="BE528" s="33">
        <f>_xlfn.IFS(ISNUMBER(SEARCH($BL$3,BF528)),$BM$3,ISNUMBER(SEARCH($BL$4,BF528)),$BM$4,ISNUMBER(SEARCH($BL$5,BF528)),$BM$5,ISNUMBER(SEARCH($BL$6,BF528)),$BM$6,ISNUMBER(SEARCH($BL$7,BF528)),$BM$7,ISNUMBER(SEARCH($BL$8,BF528)),$BM$8)</f>
        <v>6</v>
      </c>
      <c r="BF528" s="63" t="s">
        <v>59</v>
      </c>
      <c r="BG528" s="63">
        <v>7.2600343000000001</v>
      </c>
      <c r="BH528" s="63">
        <v>1</v>
      </c>
      <c r="BI528" s="63">
        <v>0</v>
      </c>
    </row>
    <row r="529" spans="2:61" x14ac:dyDescent="0.25">
      <c r="B529" s="26"/>
      <c r="C529" s="3">
        <f t="shared" si="27"/>
        <v>510</v>
      </c>
      <c r="D529" s="2">
        <f t="shared" si="28"/>
        <v>26</v>
      </c>
      <c r="E529" s="2">
        <f t="shared" si="29"/>
        <v>10</v>
      </c>
      <c r="F529" s="2"/>
      <c r="BE529" s="33">
        <f>_xlfn.IFS(ISNUMBER(SEARCH($BL$3,BF529)),$BM$3,ISNUMBER(SEARCH($BL$4,BF529)),$BM$4,ISNUMBER(SEARCH($BL$5,BF529)),$BM$5,ISNUMBER(SEARCH($BL$6,BF529)),$BM$6,ISNUMBER(SEARCH($BL$7,BF529)),$BM$7,ISNUMBER(SEARCH($BL$8,BF529)),$BM$8)</f>
        <v>6</v>
      </c>
      <c r="BF529" s="63" t="s">
        <v>659</v>
      </c>
      <c r="BG529" s="63">
        <v>7.3773536000000002</v>
      </c>
      <c r="BH529" s="63">
        <v>1</v>
      </c>
      <c r="BI529" s="63">
        <v>0</v>
      </c>
    </row>
    <row r="530" spans="2:61" x14ac:dyDescent="0.25">
      <c r="B530" s="26"/>
      <c r="C530" s="3">
        <f t="shared" si="27"/>
        <v>511</v>
      </c>
      <c r="D530" s="2">
        <f t="shared" si="28"/>
        <v>26</v>
      </c>
      <c r="E530" s="2">
        <f t="shared" si="29"/>
        <v>11</v>
      </c>
      <c r="F530" s="2"/>
      <c r="BE530" s="33">
        <f>_xlfn.IFS(ISNUMBER(SEARCH($BL$3,BF530)),$BM$3,ISNUMBER(SEARCH($BL$4,BF530)),$BM$4,ISNUMBER(SEARCH($BL$5,BF530)),$BM$5,ISNUMBER(SEARCH($BL$6,BF530)),$BM$6,ISNUMBER(SEARCH($BL$7,BF530)),$BM$7,ISNUMBER(SEARCH($BL$8,BF530)),$BM$8)</f>
        <v>6</v>
      </c>
      <c r="BF530" s="63" t="s">
        <v>669</v>
      </c>
      <c r="BG530" s="63">
        <v>7.7836724000000004</v>
      </c>
      <c r="BH530" s="63">
        <v>1</v>
      </c>
      <c r="BI530" s="63">
        <v>0</v>
      </c>
    </row>
    <row r="531" spans="2:61" x14ac:dyDescent="0.25">
      <c r="B531" s="26"/>
      <c r="C531" s="3">
        <f t="shared" si="27"/>
        <v>512</v>
      </c>
      <c r="D531" s="2">
        <f t="shared" si="28"/>
        <v>26</v>
      </c>
      <c r="E531" s="2">
        <f t="shared" si="29"/>
        <v>12</v>
      </c>
      <c r="F531" s="2"/>
      <c r="BE531" s="33">
        <f>_xlfn.IFS(ISNUMBER(SEARCH($BL$3,BF531)),$BM$3,ISNUMBER(SEARCH($BL$4,BF531)),$BM$4,ISNUMBER(SEARCH($BL$5,BF531)),$BM$5,ISNUMBER(SEARCH($BL$6,BF531)),$BM$6,ISNUMBER(SEARCH($BL$7,BF531)),$BM$7,ISNUMBER(SEARCH($BL$8,BF531)),$BM$8)</f>
        <v>6</v>
      </c>
      <c r="BF531" s="63" t="s">
        <v>292</v>
      </c>
      <c r="BG531" s="63">
        <v>8.0928673</v>
      </c>
      <c r="BH531" s="63">
        <v>1</v>
      </c>
      <c r="BI531" s="63">
        <v>0</v>
      </c>
    </row>
    <row r="532" spans="2:61" x14ac:dyDescent="0.25">
      <c r="B532" s="26"/>
      <c r="C532" s="3">
        <f t="shared" ref="C532:C595" si="30">IF(ROW()-B$19&lt;=$C$19,ROW()-B$19,"")</f>
        <v>513</v>
      </c>
      <c r="D532" s="2">
        <f t="shared" si="28"/>
        <v>26</v>
      </c>
      <c r="E532" s="2">
        <f t="shared" si="29"/>
        <v>13</v>
      </c>
      <c r="F532" s="2"/>
      <c r="BE532" s="33">
        <f>_xlfn.IFS(ISNUMBER(SEARCH($BL$3,BF532)),$BM$3,ISNUMBER(SEARCH($BL$4,BF532)),$BM$4,ISNUMBER(SEARCH($BL$5,BF532)),$BM$5,ISNUMBER(SEARCH($BL$6,BF532)),$BM$6,ISNUMBER(SEARCH($BL$7,BF532)),$BM$7,ISNUMBER(SEARCH($BL$8,BF532)),$BM$8)</f>
        <v>6</v>
      </c>
      <c r="BF532" s="63" t="s">
        <v>228</v>
      </c>
      <c r="BG532" s="63">
        <v>8.3365638000000004</v>
      </c>
      <c r="BH532" s="63">
        <v>1</v>
      </c>
      <c r="BI532" s="63">
        <v>0</v>
      </c>
    </row>
    <row r="533" spans="2:61" x14ac:dyDescent="0.25">
      <c r="B533" s="26"/>
      <c r="C533" s="3">
        <f t="shared" si="30"/>
        <v>514</v>
      </c>
      <c r="D533" s="2">
        <f t="shared" ref="D533:D596" si="31">IF(ISNUMBER(C533),INT(C532/$C$18)+1,"")</f>
        <v>26</v>
      </c>
      <c r="E533" s="2">
        <f t="shared" ref="E533:E596" si="32">IF(ISNUMBER(C533),IF(D532&lt;&gt;D533,1,E532+1),"")</f>
        <v>14</v>
      </c>
      <c r="F533" s="2"/>
      <c r="BE533" s="33">
        <f>_xlfn.IFS(ISNUMBER(SEARCH($BL$3,BF533)),$BM$3,ISNUMBER(SEARCH($BL$4,BF533)),$BM$4,ISNUMBER(SEARCH($BL$5,BF533)),$BM$5,ISNUMBER(SEARCH($BL$6,BF533)),$BM$6,ISNUMBER(SEARCH($BL$7,BF533)),$BM$7,ISNUMBER(SEARCH($BL$8,BF533)),$BM$8)</f>
        <v>6</v>
      </c>
      <c r="BF533" s="63" t="s">
        <v>680</v>
      </c>
      <c r="BG533" s="63">
        <v>6.6205490999999999</v>
      </c>
      <c r="BH533" s="63">
        <v>1</v>
      </c>
      <c r="BI533" s="63">
        <v>0</v>
      </c>
    </row>
    <row r="534" spans="2:61" x14ac:dyDescent="0.25">
      <c r="B534" s="26"/>
      <c r="C534" s="3">
        <f t="shared" si="30"/>
        <v>515</v>
      </c>
      <c r="D534" s="2">
        <f t="shared" si="31"/>
        <v>26</v>
      </c>
      <c r="E534" s="2">
        <f t="shared" si="32"/>
        <v>15</v>
      </c>
      <c r="F534" s="2"/>
      <c r="BE534" s="33">
        <f>_xlfn.IFS(ISNUMBER(SEARCH($BL$3,BF534)),$BM$3,ISNUMBER(SEARCH($BL$4,BF534)),$BM$4,ISNUMBER(SEARCH($BL$5,BF534)),$BM$5,ISNUMBER(SEARCH($BL$6,BF534)),$BM$6,ISNUMBER(SEARCH($BL$7,BF534)),$BM$7,ISNUMBER(SEARCH($BL$8,BF534)),$BM$8)</f>
        <v>6</v>
      </c>
      <c r="BF534" s="63" t="s">
        <v>420</v>
      </c>
      <c r="BG534" s="63">
        <v>4.2318315999999996</v>
      </c>
      <c r="BH534" s="63">
        <v>1</v>
      </c>
      <c r="BI534" s="63">
        <v>0</v>
      </c>
    </row>
    <row r="535" spans="2:61" x14ac:dyDescent="0.25">
      <c r="B535" s="26"/>
      <c r="C535" s="3">
        <f t="shared" si="30"/>
        <v>516</v>
      </c>
      <c r="D535" s="2">
        <f t="shared" si="31"/>
        <v>26</v>
      </c>
      <c r="E535" s="2">
        <f t="shared" si="32"/>
        <v>16</v>
      </c>
      <c r="F535" s="2"/>
      <c r="BE535" s="33">
        <f>_xlfn.IFS(ISNUMBER(SEARCH($BL$3,BF535)),$BM$3,ISNUMBER(SEARCH($BL$4,BF535)),$BM$4,ISNUMBER(SEARCH($BL$5,BF535)),$BM$5,ISNUMBER(SEARCH($BL$6,BF535)),$BM$6,ISNUMBER(SEARCH($BL$7,BF535)),$BM$7,ISNUMBER(SEARCH($BL$8,BF535)),$BM$8)</f>
        <v>6</v>
      </c>
      <c r="BF535" s="63" t="s">
        <v>532</v>
      </c>
      <c r="BG535" s="63">
        <v>4.1048098</v>
      </c>
      <c r="BH535" s="63">
        <v>1</v>
      </c>
      <c r="BI535" s="63">
        <v>0</v>
      </c>
    </row>
    <row r="536" spans="2:61" x14ac:dyDescent="0.25">
      <c r="B536" s="26"/>
      <c r="C536" s="3">
        <f t="shared" si="30"/>
        <v>517</v>
      </c>
      <c r="D536" s="2">
        <f t="shared" si="31"/>
        <v>26</v>
      </c>
      <c r="E536" s="2">
        <f t="shared" si="32"/>
        <v>17</v>
      </c>
      <c r="F536" s="2"/>
      <c r="BE536" s="33">
        <f>_xlfn.IFS(ISNUMBER(SEARCH($BL$3,BF536)),$BM$3,ISNUMBER(SEARCH($BL$4,BF536)),$BM$4,ISNUMBER(SEARCH($BL$5,BF536)),$BM$5,ISNUMBER(SEARCH($BL$6,BF536)),$BM$6,ISNUMBER(SEARCH($BL$7,BF536)),$BM$7,ISNUMBER(SEARCH($BL$8,BF536)),$BM$8)</f>
        <v>6</v>
      </c>
      <c r="BF536" s="63" t="s">
        <v>681</v>
      </c>
      <c r="BG536" s="63">
        <v>4.3901639000000001</v>
      </c>
      <c r="BH536" s="63">
        <v>1</v>
      </c>
      <c r="BI536" s="63">
        <v>0</v>
      </c>
    </row>
    <row r="537" spans="2:61" x14ac:dyDescent="0.25">
      <c r="B537" s="26"/>
      <c r="C537" s="3">
        <f t="shared" si="30"/>
        <v>518</v>
      </c>
      <c r="D537" s="2">
        <f t="shared" si="31"/>
        <v>26</v>
      </c>
      <c r="E537" s="2">
        <f t="shared" si="32"/>
        <v>18</v>
      </c>
      <c r="F537" s="2"/>
      <c r="BE537" s="33">
        <f>_xlfn.IFS(ISNUMBER(SEARCH($BL$3,BF537)),$BM$3,ISNUMBER(SEARCH($BL$4,BF537)),$BM$4,ISNUMBER(SEARCH($BL$5,BF537)),$BM$5,ISNUMBER(SEARCH($BL$6,BF537)),$BM$6,ISNUMBER(SEARCH($BL$7,BF537)),$BM$7,ISNUMBER(SEARCH($BL$8,BF537)),$BM$8)</f>
        <v>6</v>
      </c>
      <c r="BF537" s="63" t="s">
        <v>484</v>
      </c>
      <c r="BG537" s="63">
        <v>4.4331041999999998</v>
      </c>
      <c r="BH537" s="63">
        <v>1</v>
      </c>
      <c r="BI537" s="63">
        <v>0</v>
      </c>
    </row>
    <row r="538" spans="2:61" x14ac:dyDescent="0.25">
      <c r="B538" s="26"/>
      <c r="C538" s="3">
        <f t="shared" si="30"/>
        <v>519</v>
      </c>
      <c r="D538" s="2">
        <f t="shared" si="31"/>
        <v>26</v>
      </c>
      <c r="E538" s="2">
        <f t="shared" si="32"/>
        <v>19</v>
      </c>
      <c r="F538" s="2"/>
      <c r="BE538" s="33">
        <f>_xlfn.IFS(ISNUMBER(SEARCH($BL$3,BF538)),$BM$3,ISNUMBER(SEARCH($BL$4,BF538)),$BM$4,ISNUMBER(SEARCH($BL$5,BF538)),$BM$5,ISNUMBER(SEARCH($BL$6,BF538)),$BM$6,ISNUMBER(SEARCH($BL$7,BF538)),$BM$7,ISNUMBER(SEARCH($BL$8,BF538)),$BM$8)</f>
        <v>6</v>
      </c>
      <c r="BF538" s="63" t="s">
        <v>188</v>
      </c>
      <c r="BG538" s="63">
        <v>4.2911248999999998</v>
      </c>
      <c r="BH538" s="63">
        <v>1</v>
      </c>
      <c r="BI538" s="63">
        <v>0</v>
      </c>
    </row>
    <row r="539" spans="2:61" x14ac:dyDescent="0.25">
      <c r="B539" s="26"/>
      <c r="C539" s="3">
        <f t="shared" si="30"/>
        <v>520</v>
      </c>
      <c r="D539" s="2">
        <f t="shared" si="31"/>
        <v>26</v>
      </c>
      <c r="E539" s="2">
        <f t="shared" si="32"/>
        <v>20</v>
      </c>
      <c r="F539" s="2"/>
      <c r="BE539" s="33">
        <f>_xlfn.IFS(ISNUMBER(SEARCH($BL$3,BF539)),$BM$3,ISNUMBER(SEARCH($BL$4,BF539)),$BM$4,ISNUMBER(SEARCH($BL$5,BF539)),$BM$5,ISNUMBER(SEARCH($BL$6,BF539)),$BM$6,ISNUMBER(SEARCH($BL$7,BF539)),$BM$7,ISNUMBER(SEARCH($BL$8,BF539)),$BM$8)</f>
        <v>6</v>
      </c>
      <c r="BF539" s="63" t="s">
        <v>682</v>
      </c>
      <c r="BG539" s="63">
        <v>4.1611319</v>
      </c>
      <c r="BH539" s="63">
        <v>1</v>
      </c>
      <c r="BI539" s="63">
        <v>0</v>
      </c>
    </row>
    <row r="540" spans="2:61" x14ac:dyDescent="0.25">
      <c r="B540" s="26"/>
      <c r="C540" s="3">
        <f t="shared" si="30"/>
        <v>521</v>
      </c>
      <c r="D540" s="2">
        <f t="shared" si="31"/>
        <v>27</v>
      </c>
      <c r="E540" s="2">
        <f t="shared" si="32"/>
        <v>1</v>
      </c>
      <c r="F540" s="2"/>
      <c r="BE540" s="33">
        <f>_xlfn.IFS(ISNUMBER(SEARCH($BL$3,BF540)),$BM$3,ISNUMBER(SEARCH($BL$4,BF540)),$BM$4,ISNUMBER(SEARCH($BL$5,BF540)),$BM$5,ISNUMBER(SEARCH($BL$6,BF540)),$BM$6,ISNUMBER(SEARCH($BL$7,BF540)),$BM$7,ISNUMBER(SEARCH($BL$8,BF540)),$BM$8)</f>
        <v>6</v>
      </c>
      <c r="BF540" s="63" t="s">
        <v>635</v>
      </c>
      <c r="BG540" s="63">
        <v>4.1951375000000004</v>
      </c>
      <c r="BH540" s="63">
        <v>1</v>
      </c>
      <c r="BI540" s="63">
        <v>0</v>
      </c>
    </row>
    <row r="541" spans="2:61" x14ac:dyDescent="0.25">
      <c r="B541" s="26"/>
      <c r="C541" s="3">
        <f t="shared" si="30"/>
        <v>522</v>
      </c>
      <c r="D541" s="2">
        <f t="shared" si="31"/>
        <v>27</v>
      </c>
      <c r="E541" s="2">
        <f t="shared" si="32"/>
        <v>2</v>
      </c>
      <c r="F541" s="2"/>
      <c r="BE541" s="33">
        <f>_xlfn.IFS(ISNUMBER(SEARCH($BL$3,BF541)),$BM$3,ISNUMBER(SEARCH($BL$4,BF541)),$BM$4,ISNUMBER(SEARCH($BL$5,BF541)),$BM$5,ISNUMBER(SEARCH($BL$6,BF541)),$BM$6,ISNUMBER(SEARCH($BL$7,BF541)),$BM$7,ISNUMBER(SEARCH($BL$8,BF541)),$BM$8)</f>
        <v>6</v>
      </c>
      <c r="BF541" s="63" t="s">
        <v>684</v>
      </c>
      <c r="BG541" s="63">
        <v>4.7132740999999996</v>
      </c>
      <c r="BH541" s="63">
        <v>1</v>
      </c>
      <c r="BI541" s="63">
        <v>0</v>
      </c>
    </row>
    <row r="542" spans="2:61" x14ac:dyDescent="0.25">
      <c r="B542" s="26"/>
      <c r="C542" s="3">
        <f t="shared" si="30"/>
        <v>523</v>
      </c>
      <c r="D542" s="2">
        <f t="shared" si="31"/>
        <v>27</v>
      </c>
      <c r="E542" s="2">
        <f t="shared" si="32"/>
        <v>3</v>
      </c>
      <c r="F542" s="2"/>
      <c r="BE542" s="33">
        <f>_xlfn.IFS(ISNUMBER(SEARCH($BL$3,BF542)),$BM$3,ISNUMBER(SEARCH($BL$4,BF542)),$BM$4,ISNUMBER(SEARCH($BL$5,BF542)),$BM$5,ISNUMBER(SEARCH($BL$6,BF542)),$BM$6,ISNUMBER(SEARCH($BL$7,BF542)),$BM$7,ISNUMBER(SEARCH($BL$8,BF542)),$BM$8)</f>
        <v>6</v>
      </c>
      <c r="BF542" s="63" t="s">
        <v>172</v>
      </c>
      <c r="BG542" s="63">
        <v>5.2805868</v>
      </c>
      <c r="BH542" s="63">
        <v>1</v>
      </c>
      <c r="BI542" s="63">
        <v>0</v>
      </c>
    </row>
    <row r="543" spans="2:61" x14ac:dyDescent="0.25">
      <c r="B543" s="26"/>
      <c r="C543" s="3">
        <f t="shared" si="30"/>
        <v>524</v>
      </c>
      <c r="D543" s="2">
        <f t="shared" si="31"/>
        <v>27</v>
      </c>
      <c r="E543" s="2">
        <f t="shared" si="32"/>
        <v>4</v>
      </c>
      <c r="F543" s="2"/>
      <c r="BE543" s="33">
        <f>_xlfn.IFS(ISNUMBER(SEARCH($BL$3,BF543)),$BM$3,ISNUMBER(SEARCH($BL$4,BF543)),$BM$4,ISNUMBER(SEARCH($BL$5,BF543)),$BM$5,ISNUMBER(SEARCH($BL$6,BF543)),$BM$6,ISNUMBER(SEARCH($BL$7,BF543)),$BM$7,ISNUMBER(SEARCH($BL$8,BF543)),$BM$8)</f>
        <v>6</v>
      </c>
      <c r="BF543" s="63" t="s">
        <v>685</v>
      </c>
      <c r="BG543" s="63">
        <v>5.7931374</v>
      </c>
      <c r="BH543" s="63">
        <v>1</v>
      </c>
      <c r="BI543" s="63">
        <v>0</v>
      </c>
    </row>
    <row r="544" spans="2:61" x14ac:dyDescent="0.25">
      <c r="B544" s="26"/>
      <c r="C544" s="3">
        <f t="shared" si="30"/>
        <v>525</v>
      </c>
      <c r="D544" s="2">
        <f t="shared" si="31"/>
        <v>27</v>
      </c>
      <c r="E544" s="2">
        <f t="shared" si="32"/>
        <v>5</v>
      </c>
      <c r="F544" s="2"/>
      <c r="BE544" s="33">
        <f>_xlfn.IFS(ISNUMBER(SEARCH($BL$3,BF544)),$BM$3,ISNUMBER(SEARCH($BL$4,BF544)),$BM$4,ISNUMBER(SEARCH($BL$5,BF544)),$BM$5,ISNUMBER(SEARCH($BL$6,BF544)),$BM$6,ISNUMBER(SEARCH($BL$7,BF544)),$BM$7,ISNUMBER(SEARCH($BL$8,BF544)),$BM$8)</f>
        <v>6</v>
      </c>
      <c r="BF544" s="63" t="s">
        <v>686</v>
      </c>
      <c r="BG544" s="63">
        <v>6.1069955</v>
      </c>
      <c r="BH544" s="63">
        <v>1</v>
      </c>
      <c r="BI544" s="63">
        <v>0</v>
      </c>
    </row>
    <row r="545" spans="2:61" x14ac:dyDescent="0.25">
      <c r="B545" s="26"/>
      <c r="C545" s="3">
        <f t="shared" si="30"/>
        <v>526</v>
      </c>
      <c r="D545" s="2">
        <f t="shared" si="31"/>
        <v>27</v>
      </c>
      <c r="E545" s="2">
        <f t="shared" si="32"/>
        <v>6</v>
      </c>
      <c r="F545" s="2"/>
      <c r="BE545" s="33">
        <f>_xlfn.IFS(ISNUMBER(SEARCH($BL$3,BF545)),$BM$3,ISNUMBER(SEARCH($BL$4,BF545)),$BM$4,ISNUMBER(SEARCH($BL$5,BF545)),$BM$5,ISNUMBER(SEARCH($BL$6,BF545)),$BM$6,ISNUMBER(SEARCH($BL$7,BF545)),$BM$7,ISNUMBER(SEARCH($BL$8,BF545)),$BM$8)</f>
        <v>6</v>
      </c>
      <c r="BF545" s="63" t="s">
        <v>436</v>
      </c>
      <c r="BG545" s="63">
        <v>6.1382279000000004</v>
      </c>
      <c r="BH545" s="63">
        <v>1</v>
      </c>
      <c r="BI545" s="63">
        <v>0</v>
      </c>
    </row>
    <row r="546" spans="2:61" x14ac:dyDescent="0.25">
      <c r="B546" s="26"/>
      <c r="C546" s="3">
        <f t="shared" si="30"/>
        <v>527</v>
      </c>
      <c r="D546" s="2">
        <f t="shared" si="31"/>
        <v>27</v>
      </c>
      <c r="E546" s="2">
        <f t="shared" si="32"/>
        <v>7</v>
      </c>
      <c r="F546" s="2"/>
      <c r="BE546" s="33">
        <f>_xlfn.IFS(ISNUMBER(SEARCH($BL$3,BF546)),$BM$3,ISNUMBER(SEARCH($BL$4,BF546)),$BM$4,ISNUMBER(SEARCH($BL$5,BF546)),$BM$5,ISNUMBER(SEARCH($BL$6,BF546)),$BM$6,ISNUMBER(SEARCH($BL$7,BF546)),$BM$7,ISNUMBER(SEARCH($BL$8,BF546)),$BM$8)</f>
        <v>6</v>
      </c>
      <c r="BF546" s="63" t="s">
        <v>687</v>
      </c>
      <c r="BG546" s="63">
        <v>6.4071569000000004</v>
      </c>
      <c r="BH546" s="63">
        <v>1</v>
      </c>
      <c r="BI546" s="63">
        <v>0</v>
      </c>
    </row>
    <row r="547" spans="2:61" x14ac:dyDescent="0.25">
      <c r="B547" s="26"/>
      <c r="C547" s="3">
        <f t="shared" si="30"/>
        <v>528</v>
      </c>
      <c r="D547" s="2">
        <f t="shared" si="31"/>
        <v>27</v>
      </c>
      <c r="E547" s="2">
        <f t="shared" si="32"/>
        <v>8</v>
      </c>
      <c r="F547" s="2"/>
      <c r="BE547" s="33">
        <f>_xlfn.IFS(ISNUMBER(SEARCH($BL$3,BF547)),$BM$3,ISNUMBER(SEARCH($BL$4,BF547)),$BM$4,ISNUMBER(SEARCH($BL$5,BF547)),$BM$5,ISNUMBER(SEARCH($BL$6,BF547)),$BM$6,ISNUMBER(SEARCH($BL$7,BF547)),$BM$7,ISNUMBER(SEARCH($BL$8,BF547)),$BM$8)</f>
        <v>6</v>
      </c>
      <c r="BF547" s="63" t="s">
        <v>649</v>
      </c>
      <c r="BG547" s="63">
        <v>6.6701851999999997</v>
      </c>
      <c r="BH547" s="63">
        <v>1</v>
      </c>
      <c r="BI547" s="63">
        <v>0</v>
      </c>
    </row>
    <row r="548" spans="2:61" x14ac:dyDescent="0.25">
      <c r="B548" s="26"/>
      <c r="C548" s="3">
        <f t="shared" si="30"/>
        <v>529</v>
      </c>
      <c r="D548" s="2">
        <f t="shared" si="31"/>
        <v>27</v>
      </c>
      <c r="E548" s="2">
        <f t="shared" si="32"/>
        <v>9</v>
      </c>
      <c r="F548" s="2"/>
      <c r="BE548" s="33">
        <f>_xlfn.IFS(ISNUMBER(SEARCH($BL$3,BF548)),$BM$3,ISNUMBER(SEARCH($BL$4,BF548)),$BM$4,ISNUMBER(SEARCH($BL$5,BF548)),$BM$5,ISNUMBER(SEARCH($BL$6,BF548)),$BM$6,ISNUMBER(SEARCH($BL$7,BF548)),$BM$7,ISNUMBER(SEARCH($BL$8,BF548)),$BM$8)</f>
        <v>6</v>
      </c>
      <c r="BF548" s="63" t="s">
        <v>688</v>
      </c>
      <c r="BG548" s="63">
        <v>6.8227339000000002</v>
      </c>
      <c r="BH548" s="63">
        <v>1</v>
      </c>
      <c r="BI548" s="63">
        <v>0</v>
      </c>
    </row>
    <row r="549" spans="2:61" x14ac:dyDescent="0.25">
      <c r="B549" s="26"/>
      <c r="C549" s="3">
        <f t="shared" si="30"/>
        <v>530</v>
      </c>
      <c r="D549" s="2">
        <f t="shared" si="31"/>
        <v>27</v>
      </c>
      <c r="E549" s="2">
        <f t="shared" si="32"/>
        <v>10</v>
      </c>
      <c r="F549" s="2"/>
      <c r="BE549" s="33">
        <f>_xlfn.IFS(ISNUMBER(SEARCH($BL$3,BF549)),$BM$3,ISNUMBER(SEARCH($BL$4,BF549)),$BM$4,ISNUMBER(SEARCH($BL$5,BF549)),$BM$5,ISNUMBER(SEARCH($BL$6,BF549)),$BM$6,ISNUMBER(SEARCH($BL$7,BF549)),$BM$7,ISNUMBER(SEARCH($BL$8,BF549)),$BM$8)</f>
        <v>6</v>
      </c>
      <c r="BF549" s="63" t="s">
        <v>689</v>
      </c>
      <c r="BG549" s="63">
        <v>7.0232390999999996</v>
      </c>
      <c r="BH549" s="63">
        <v>1</v>
      </c>
      <c r="BI549" s="63">
        <v>0</v>
      </c>
    </row>
    <row r="550" spans="2:61" x14ac:dyDescent="0.25">
      <c r="B550" s="26"/>
      <c r="C550" s="3">
        <f t="shared" si="30"/>
        <v>531</v>
      </c>
      <c r="D550" s="2">
        <f t="shared" si="31"/>
        <v>27</v>
      </c>
      <c r="E550" s="2">
        <f t="shared" si="32"/>
        <v>11</v>
      </c>
      <c r="F550" s="2"/>
      <c r="BE550" s="33">
        <f>_xlfn.IFS(ISNUMBER(SEARCH($BL$3,BF550)),$BM$3,ISNUMBER(SEARCH($BL$4,BF550)),$BM$4,ISNUMBER(SEARCH($BL$5,BF550)),$BM$5,ISNUMBER(SEARCH($BL$6,BF550)),$BM$6,ISNUMBER(SEARCH($BL$7,BF550)),$BM$7,ISNUMBER(SEARCH($BL$8,BF550)),$BM$8)</f>
        <v>6</v>
      </c>
      <c r="BF550" s="63" t="s">
        <v>690</v>
      </c>
      <c r="BG550" s="63">
        <v>7.4610447000000004</v>
      </c>
      <c r="BH550" s="63">
        <v>1</v>
      </c>
      <c r="BI550" s="63">
        <v>0</v>
      </c>
    </row>
    <row r="551" spans="2:61" x14ac:dyDescent="0.25">
      <c r="B551" s="26"/>
      <c r="C551" s="3">
        <f t="shared" si="30"/>
        <v>532</v>
      </c>
      <c r="D551" s="2">
        <f t="shared" si="31"/>
        <v>27</v>
      </c>
      <c r="E551" s="2">
        <f t="shared" si="32"/>
        <v>12</v>
      </c>
      <c r="F551" s="2"/>
      <c r="BE551" s="33">
        <f>_xlfn.IFS(ISNUMBER(SEARCH($BL$3,BF551)),$BM$3,ISNUMBER(SEARCH($BL$4,BF551)),$BM$4,ISNUMBER(SEARCH($BL$5,BF551)),$BM$5,ISNUMBER(SEARCH($BL$6,BF551)),$BM$6,ISNUMBER(SEARCH($BL$7,BF551)),$BM$7,ISNUMBER(SEARCH($BL$8,BF551)),$BM$8)</f>
        <v>6</v>
      </c>
      <c r="BF551" s="63" t="s">
        <v>311</v>
      </c>
      <c r="BG551" s="63">
        <v>8.1296434000000009</v>
      </c>
      <c r="BH551" s="63">
        <v>1</v>
      </c>
      <c r="BI551" s="63">
        <v>0</v>
      </c>
    </row>
    <row r="552" spans="2:61" x14ac:dyDescent="0.25">
      <c r="B552" s="26"/>
      <c r="C552" s="3">
        <f t="shared" si="30"/>
        <v>533</v>
      </c>
      <c r="D552" s="2">
        <f t="shared" si="31"/>
        <v>27</v>
      </c>
      <c r="E552" s="2">
        <f t="shared" si="32"/>
        <v>13</v>
      </c>
      <c r="F552" s="2"/>
      <c r="BE552" s="33">
        <f>_xlfn.IFS(ISNUMBER(SEARCH($BL$3,BF552)),$BM$3,ISNUMBER(SEARCH($BL$4,BF552)),$BM$4,ISNUMBER(SEARCH($BL$5,BF552)),$BM$5,ISNUMBER(SEARCH($BL$6,BF552)),$BM$6,ISNUMBER(SEARCH($BL$7,BF552)),$BM$7,ISNUMBER(SEARCH($BL$8,BF552)),$BM$8)</f>
        <v>6</v>
      </c>
      <c r="BF552" s="63" t="s">
        <v>691</v>
      </c>
      <c r="BG552" s="63">
        <v>10.724857999999999</v>
      </c>
      <c r="BH552" s="63">
        <v>1</v>
      </c>
      <c r="BI552" s="63">
        <v>0</v>
      </c>
    </row>
    <row r="553" spans="2:61" x14ac:dyDescent="0.25">
      <c r="B553" s="26"/>
      <c r="C553" s="3">
        <f t="shared" si="30"/>
        <v>534</v>
      </c>
      <c r="D553" s="2">
        <f t="shared" si="31"/>
        <v>27</v>
      </c>
      <c r="E553" s="2">
        <f t="shared" si="32"/>
        <v>14</v>
      </c>
      <c r="F553" s="2"/>
      <c r="BE553" s="33">
        <f>_xlfn.IFS(ISNUMBER(SEARCH($BL$3,BF553)),$BM$3,ISNUMBER(SEARCH($BL$4,BF553)),$BM$4,ISNUMBER(SEARCH($BL$5,BF553)),$BM$5,ISNUMBER(SEARCH($BL$6,BF553)),$BM$6,ISNUMBER(SEARCH($BL$7,BF553)),$BM$7,ISNUMBER(SEARCH($BL$8,BF553)),$BM$8)</f>
        <v>6</v>
      </c>
      <c r="BF553" s="63" t="s">
        <v>692</v>
      </c>
      <c r="BG553" s="63">
        <v>5.2578161999999997</v>
      </c>
      <c r="BH553" s="63">
        <v>1</v>
      </c>
      <c r="BI553" s="63">
        <v>0</v>
      </c>
    </row>
    <row r="554" spans="2:61" x14ac:dyDescent="0.25">
      <c r="B554" s="26"/>
      <c r="C554" s="3">
        <f t="shared" si="30"/>
        <v>535</v>
      </c>
      <c r="D554" s="2">
        <f t="shared" si="31"/>
        <v>27</v>
      </c>
      <c r="E554" s="2">
        <f t="shared" si="32"/>
        <v>15</v>
      </c>
      <c r="F554" s="2"/>
      <c r="BE554" s="33">
        <f>_xlfn.IFS(ISNUMBER(SEARCH($BL$3,BF554)),$BM$3,ISNUMBER(SEARCH($BL$4,BF554)),$BM$4,ISNUMBER(SEARCH($BL$5,BF554)),$BM$5,ISNUMBER(SEARCH($BL$6,BF554)),$BM$6,ISNUMBER(SEARCH($BL$7,BF554)),$BM$7,ISNUMBER(SEARCH($BL$8,BF554)),$BM$8)</f>
        <v>6</v>
      </c>
      <c r="BF554" s="63" t="s">
        <v>672</v>
      </c>
      <c r="BG554" s="63">
        <v>2.6592229999999999</v>
      </c>
      <c r="BH554" s="63">
        <v>1</v>
      </c>
      <c r="BI554" s="63">
        <v>0</v>
      </c>
    </row>
    <row r="555" spans="2:61" x14ac:dyDescent="0.25">
      <c r="B555" s="26"/>
      <c r="C555" s="3">
        <f t="shared" si="30"/>
        <v>536</v>
      </c>
      <c r="D555" s="2">
        <f t="shared" si="31"/>
        <v>27</v>
      </c>
      <c r="E555" s="2">
        <f t="shared" si="32"/>
        <v>16</v>
      </c>
      <c r="F555" s="2"/>
      <c r="BE555" s="33">
        <f>_xlfn.IFS(ISNUMBER(SEARCH($BL$3,BF555)),$BM$3,ISNUMBER(SEARCH($BL$4,BF555)),$BM$4,ISNUMBER(SEARCH($BL$5,BF555)),$BM$5,ISNUMBER(SEARCH($BL$6,BF555)),$BM$6,ISNUMBER(SEARCH($BL$7,BF555)),$BM$7,ISNUMBER(SEARCH($BL$8,BF555)),$BM$8)</f>
        <v>6</v>
      </c>
      <c r="BF555" s="63" t="s">
        <v>74</v>
      </c>
      <c r="BG555" s="63">
        <v>3.6318391000000001</v>
      </c>
      <c r="BH555" s="63">
        <v>1</v>
      </c>
      <c r="BI555" s="63">
        <v>0</v>
      </c>
    </row>
    <row r="556" spans="2:61" x14ac:dyDescent="0.25">
      <c r="B556" s="26"/>
      <c r="C556" s="3">
        <f t="shared" si="30"/>
        <v>537</v>
      </c>
      <c r="D556" s="2">
        <f t="shared" si="31"/>
        <v>27</v>
      </c>
      <c r="E556" s="2">
        <f t="shared" si="32"/>
        <v>17</v>
      </c>
      <c r="F556" s="2"/>
      <c r="BE556" s="33">
        <f>_xlfn.IFS(ISNUMBER(SEARCH($BL$3,BF556)),$BM$3,ISNUMBER(SEARCH($BL$4,BF556)),$BM$4,ISNUMBER(SEARCH($BL$5,BF556)),$BM$5,ISNUMBER(SEARCH($BL$6,BF556)),$BM$6,ISNUMBER(SEARCH($BL$7,BF556)),$BM$7,ISNUMBER(SEARCH($BL$8,BF556)),$BM$8)</f>
        <v>6</v>
      </c>
      <c r="BF556" s="63" t="s">
        <v>693</v>
      </c>
      <c r="BG556" s="63">
        <v>4.0919257</v>
      </c>
      <c r="BH556" s="63">
        <v>1</v>
      </c>
      <c r="BI556" s="63">
        <v>0</v>
      </c>
    </row>
    <row r="557" spans="2:61" x14ac:dyDescent="0.25">
      <c r="B557" s="26"/>
      <c r="C557" s="3">
        <f t="shared" si="30"/>
        <v>538</v>
      </c>
      <c r="D557" s="2">
        <f t="shared" si="31"/>
        <v>27</v>
      </c>
      <c r="E557" s="2">
        <f t="shared" si="32"/>
        <v>18</v>
      </c>
      <c r="F557" s="2"/>
      <c r="BE557" s="33">
        <f>_xlfn.IFS(ISNUMBER(SEARCH($BL$3,BF557)),$BM$3,ISNUMBER(SEARCH($BL$4,BF557)),$BM$4,ISNUMBER(SEARCH($BL$5,BF557)),$BM$5,ISNUMBER(SEARCH($BL$6,BF557)),$BM$6,ISNUMBER(SEARCH($BL$7,BF557)),$BM$7,ISNUMBER(SEARCH($BL$8,BF557)),$BM$8)</f>
        <v>6</v>
      </c>
      <c r="BF557" s="63" t="s">
        <v>694</v>
      </c>
      <c r="BG557" s="63">
        <v>4.2183327999999998</v>
      </c>
      <c r="BH557" s="63">
        <v>1</v>
      </c>
      <c r="BI557" s="63">
        <v>0</v>
      </c>
    </row>
    <row r="558" spans="2:61" x14ac:dyDescent="0.25">
      <c r="B558" s="26"/>
      <c r="C558" s="3">
        <f t="shared" si="30"/>
        <v>539</v>
      </c>
      <c r="D558" s="2">
        <f t="shared" si="31"/>
        <v>27</v>
      </c>
      <c r="E558" s="2">
        <f t="shared" si="32"/>
        <v>19</v>
      </c>
      <c r="F558" s="2"/>
      <c r="BE558" s="33">
        <f>_xlfn.IFS(ISNUMBER(SEARCH($BL$3,BF558)),$BM$3,ISNUMBER(SEARCH($BL$4,BF558)),$BM$4,ISNUMBER(SEARCH($BL$5,BF558)),$BM$5,ISNUMBER(SEARCH($BL$6,BF558)),$BM$6,ISNUMBER(SEARCH($BL$7,BF558)),$BM$7,ISNUMBER(SEARCH($BL$8,BF558)),$BM$8)</f>
        <v>6</v>
      </c>
      <c r="BF558" s="63" t="s">
        <v>695</v>
      </c>
      <c r="BG558" s="63">
        <v>4.1978033000000003</v>
      </c>
      <c r="BH558" s="63">
        <v>1</v>
      </c>
      <c r="BI558" s="63">
        <v>0</v>
      </c>
    </row>
    <row r="559" spans="2:61" x14ac:dyDescent="0.25">
      <c r="B559" s="26"/>
      <c r="C559" s="3">
        <f t="shared" si="30"/>
        <v>540</v>
      </c>
      <c r="D559" s="2">
        <f t="shared" si="31"/>
        <v>27</v>
      </c>
      <c r="E559" s="2">
        <f t="shared" si="32"/>
        <v>20</v>
      </c>
      <c r="F559" s="2"/>
      <c r="BE559" s="33">
        <f>_xlfn.IFS(ISNUMBER(SEARCH($BL$3,BF559)),$BM$3,ISNUMBER(SEARCH($BL$4,BF559)),$BM$4,ISNUMBER(SEARCH($BL$5,BF559)),$BM$5,ISNUMBER(SEARCH($BL$6,BF559)),$BM$6,ISNUMBER(SEARCH($BL$7,BF559)),$BM$7,ISNUMBER(SEARCH($BL$8,BF559)),$BM$8)</f>
        <v>6</v>
      </c>
      <c r="BF559" s="63" t="s">
        <v>544</v>
      </c>
      <c r="BG559" s="63">
        <v>4.0622116000000004</v>
      </c>
      <c r="BH559" s="63">
        <v>1</v>
      </c>
      <c r="BI559" s="63">
        <v>0</v>
      </c>
    </row>
    <row r="560" spans="2:61" x14ac:dyDescent="0.25">
      <c r="B560" s="26"/>
      <c r="C560" s="3">
        <f t="shared" si="30"/>
        <v>541</v>
      </c>
      <c r="D560" s="2">
        <f t="shared" si="31"/>
        <v>28</v>
      </c>
      <c r="E560" s="2">
        <f t="shared" si="32"/>
        <v>1</v>
      </c>
      <c r="F560" s="2"/>
      <c r="BE560" s="33">
        <f>_xlfn.IFS(ISNUMBER(SEARCH($BL$3,BF560)),$BM$3,ISNUMBER(SEARCH($BL$4,BF560)),$BM$4,ISNUMBER(SEARCH($BL$5,BF560)),$BM$5,ISNUMBER(SEARCH($BL$6,BF560)),$BM$6,ISNUMBER(SEARCH($BL$7,BF560)),$BM$7,ISNUMBER(SEARCH($BL$8,BF560)),$BM$8)</f>
        <v>6</v>
      </c>
      <c r="BF560" s="63" t="s">
        <v>108</v>
      </c>
      <c r="BG560" s="63">
        <v>3.8991905999999998</v>
      </c>
      <c r="BH560" s="63">
        <v>1</v>
      </c>
      <c r="BI560" s="63">
        <v>0</v>
      </c>
    </row>
    <row r="561" spans="2:61" x14ac:dyDescent="0.25">
      <c r="B561" s="26"/>
      <c r="C561" s="3">
        <f t="shared" si="30"/>
        <v>542</v>
      </c>
      <c r="D561" s="2">
        <f t="shared" si="31"/>
        <v>28</v>
      </c>
      <c r="E561" s="2">
        <f t="shared" si="32"/>
        <v>2</v>
      </c>
      <c r="F561" s="2"/>
      <c r="BE561" s="33">
        <f>_xlfn.IFS(ISNUMBER(SEARCH($BL$3,BF561)),$BM$3,ISNUMBER(SEARCH($BL$4,BF561)),$BM$4,ISNUMBER(SEARCH($BL$5,BF561)),$BM$5,ISNUMBER(SEARCH($BL$6,BF561)),$BM$6,ISNUMBER(SEARCH($BL$7,BF561)),$BM$7,ISNUMBER(SEARCH($BL$8,BF561)),$BM$8)</f>
        <v>6</v>
      </c>
      <c r="BF561" s="63" t="s">
        <v>697</v>
      </c>
      <c r="BG561" s="63">
        <v>4.4284479000000001</v>
      </c>
      <c r="BH561" s="63">
        <v>1</v>
      </c>
      <c r="BI561" s="63">
        <v>0</v>
      </c>
    </row>
    <row r="562" spans="2:61" x14ac:dyDescent="0.25">
      <c r="B562" s="26"/>
      <c r="C562" s="3">
        <f t="shared" si="30"/>
        <v>543</v>
      </c>
      <c r="D562" s="2">
        <f t="shared" si="31"/>
        <v>28</v>
      </c>
      <c r="E562" s="2">
        <f t="shared" si="32"/>
        <v>3</v>
      </c>
      <c r="F562" s="2"/>
      <c r="BE562" s="33">
        <f>_xlfn.IFS(ISNUMBER(SEARCH($BL$3,BF562)),$BM$3,ISNUMBER(SEARCH($BL$4,BF562)),$BM$4,ISNUMBER(SEARCH($BL$5,BF562)),$BM$5,ISNUMBER(SEARCH($BL$6,BF562)),$BM$6,ISNUMBER(SEARCH($BL$7,BF562)),$BM$7,ISNUMBER(SEARCH($BL$8,BF562)),$BM$8)</f>
        <v>6</v>
      </c>
      <c r="BF562" s="63" t="s">
        <v>104</v>
      </c>
      <c r="BG562" s="63">
        <v>5.3672721000000001</v>
      </c>
      <c r="BH562" s="63">
        <v>1</v>
      </c>
      <c r="BI562" s="63">
        <v>0</v>
      </c>
    </row>
    <row r="563" spans="2:61" x14ac:dyDescent="0.25">
      <c r="B563" s="26"/>
      <c r="C563" s="3">
        <f t="shared" si="30"/>
        <v>544</v>
      </c>
      <c r="D563" s="2">
        <f t="shared" si="31"/>
        <v>28</v>
      </c>
      <c r="E563" s="2">
        <f t="shared" si="32"/>
        <v>4</v>
      </c>
      <c r="F563" s="2"/>
      <c r="BE563" s="33">
        <f>_xlfn.IFS(ISNUMBER(SEARCH($BL$3,BF563)),$BM$3,ISNUMBER(SEARCH($BL$4,BF563)),$BM$4,ISNUMBER(SEARCH($BL$5,BF563)),$BM$5,ISNUMBER(SEARCH($BL$6,BF563)),$BM$6,ISNUMBER(SEARCH($BL$7,BF563)),$BM$7,ISNUMBER(SEARCH($BL$8,BF563)),$BM$8)</f>
        <v>6</v>
      </c>
      <c r="BF563" s="63" t="s">
        <v>698</v>
      </c>
      <c r="BG563" s="63">
        <v>6.0139588000000002</v>
      </c>
      <c r="BH563" s="63">
        <v>1</v>
      </c>
      <c r="BI563" s="63">
        <v>0</v>
      </c>
    </row>
    <row r="564" spans="2:61" x14ac:dyDescent="0.25">
      <c r="B564" s="26"/>
      <c r="C564" s="3">
        <f t="shared" si="30"/>
        <v>545</v>
      </c>
      <c r="D564" s="2">
        <f t="shared" si="31"/>
        <v>28</v>
      </c>
      <c r="E564" s="2">
        <f t="shared" si="32"/>
        <v>5</v>
      </c>
      <c r="F564" s="2"/>
      <c r="BE564" s="33">
        <f>_xlfn.IFS(ISNUMBER(SEARCH($BL$3,BF564)),$BM$3,ISNUMBER(SEARCH($BL$4,BF564)),$BM$4,ISNUMBER(SEARCH($BL$5,BF564)),$BM$5,ISNUMBER(SEARCH($BL$6,BF564)),$BM$6,ISNUMBER(SEARCH($BL$7,BF564)),$BM$7,ISNUMBER(SEARCH($BL$8,BF564)),$BM$8)</f>
        <v>6</v>
      </c>
      <c r="BF564" s="63" t="s">
        <v>699</v>
      </c>
      <c r="BG564" s="63">
        <v>6.2191400000000003</v>
      </c>
      <c r="BH564" s="63">
        <v>1</v>
      </c>
      <c r="BI564" s="63">
        <v>0</v>
      </c>
    </row>
    <row r="565" spans="2:61" x14ac:dyDescent="0.25">
      <c r="B565" s="26"/>
      <c r="C565" s="3">
        <f t="shared" si="30"/>
        <v>546</v>
      </c>
      <c r="D565" s="2">
        <f t="shared" si="31"/>
        <v>28</v>
      </c>
      <c r="E565" s="2">
        <f t="shared" si="32"/>
        <v>6</v>
      </c>
      <c r="F565" s="2"/>
      <c r="BE565" s="33">
        <f>_xlfn.IFS(ISNUMBER(SEARCH($BL$3,BF565)),$BM$3,ISNUMBER(SEARCH($BL$4,BF565)),$BM$4,ISNUMBER(SEARCH($BL$5,BF565)),$BM$5,ISNUMBER(SEARCH($BL$6,BF565)),$BM$6,ISNUMBER(SEARCH($BL$7,BF565)),$BM$7,ISNUMBER(SEARCH($BL$8,BF565)),$BM$8)</f>
        <v>6</v>
      </c>
      <c r="BF565" s="63" t="s">
        <v>627</v>
      </c>
      <c r="BG565" s="63">
        <v>6.2470112999999996</v>
      </c>
      <c r="BH565" s="63">
        <v>1</v>
      </c>
      <c r="BI565" s="63">
        <v>0</v>
      </c>
    </row>
    <row r="566" spans="2:61" x14ac:dyDescent="0.25">
      <c r="B566" s="26"/>
      <c r="C566" s="3">
        <f t="shared" si="30"/>
        <v>547</v>
      </c>
      <c r="D566" s="2">
        <f t="shared" si="31"/>
        <v>28</v>
      </c>
      <c r="E566" s="2">
        <f t="shared" si="32"/>
        <v>7</v>
      </c>
      <c r="F566" s="2"/>
      <c r="BE566" s="33">
        <f>_xlfn.IFS(ISNUMBER(SEARCH($BL$3,BF566)),$BM$3,ISNUMBER(SEARCH($BL$4,BF566)),$BM$4,ISNUMBER(SEARCH($BL$5,BF566)),$BM$5,ISNUMBER(SEARCH($BL$6,BF566)),$BM$6,ISNUMBER(SEARCH($BL$7,BF566)),$BM$7,ISNUMBER(SEARCH($BL$8,BF566)),$BM$8)</f>
        <v>6</v>
      </c>
      <c r="BF566" s="63" t="s">
        <v>525</v>
      </c>
      <c r="BG566" s="63">
        <v>6.3222734000000003</v>
      </c>
      <c r="BH566" s="63">
        <v>1</v>
      </c>
      <c r="BI566" s="63">
        <v>0</v>
      </c>
    </row>
    <row r="567" spans="2:61" x14ac:dyDescent="0.25">
      <c r="B567" s="26"/>
      <c r="C567" s="3">
        <f t="shared" si="30"/>
        <v>548</v>
      </c>
      <c r="D567" s="2">
        <f t="shared" si="31"/>
        <v>28</v>
      </c>
      <c r="E567" s="2">
        <f t="shared" si="32"/>
        <v>8</v>
      </c>
      <c r="F567" s="2"/>
      <c r="BE567" s="33">
        <f>_xlfn.IFS(ISNUMBER(SEARCH($BL$3,BF567)),$BM$3,ISNUMBER(SEARCH($BL$4,BF567)),$BM$4,ISNUMBER(SEARCH($BL$5,BF567)),$BM$5,ISNUMBER(SEARCH($BL$6,BF567)),$BM$6,ISNUMBER(SEARCH($BL$7,BF567)),$BM$7,ISNUMBER(SEARCH($BL$8,BF567)),$BM$8)</f>
        <v>6</v>
      </c>
      <c r="BF567" s="63" t="s">
        <v>301</v>
      </c>
      <c r="BG567" s="63">
        <v>6.4623692999999998</v>
      </c>
      <c r="BH567" s="63">
        <v>1</v>
      </c>
      <c r="BI567" s="63">
        <v>0</v>
      </c>
    </row>
    <row r="568" spans="2:61" x14ac:dyDescent="0.25">
      <c r="B568" s="26"/>
      <c r="C568" s="3">
        <f t="shared" si="30"/>
        <v>549</v>
      </c>
      <c r="D568" s="2">
        <f t="shared" si="31"/>
        <v>28</v>
      </c>
      <c r="E568" s="2">
        <f t="shared" si="32"/>
        <v>9</v>
      </c>
      <c r="F568" s="2"/>
      <c r="BE568" s="33">
        <f>_xlfn.IFS(ISNUMBER(SEARCH($BL$3,BF568)),$BM$3,ISNUMBER(SEARCH($BL$4,BF568)),$BM$4,ISNUMBER(SEARCH($BL$5,BF568)),$BM$5,ISNUMBER(SEARCH($BL$6,BF568)),$BM$6,ISNUMBER(SEARCH($BL$7,BF568)),$BM$7,ISNUMBER(SEARCH($BL$8,BF568)),$BM$8)</f>
        <v>6</v>
      </c>
      <c r="BF568" s="63" t="s">
        <v>700</v>
      </c>
      <c r="BG568" s="63">
        <v>6.5375622</v>
      </c>
      <c r="BH568" s="63">
        <v>1</v>
      </c>
      <c r="BI568" s="63">
        <v>0</v>
      </c>
    </row>
    <row r="569" spans="2:61" x14ac:dyDescent="0.25">
      <c r="B569" s="26"/>
      <c r="C569" s="3">
        <f t="shared" si="30"/>
        <v>550</v>
      </c>
      <c r="D569" s="2">
        <f t="shared" si="31"/>
        <v>28</v>
      </c>
      <c r="E569" s="2">
        <f t="shared" si="32"/>
        <v>10</v>
      </c>
      <c r="F569" s="2"/>
      <c r="BE569" s="33">
        <f>_xlfn.IFS(ISNUMBER(SEARCH($BL$3,BF569)),$BM$3,ISNUMBER(SEARCH($BL$4,BF569)),$BM$4,ISNUMBER(SEARCH($BL$5,BF569)),$BM$5,ISNUMBER(SEARCH($BL$6,BF569)),$BM$6,ISNUMBER(SEARCH($BL$7,BF569)),$BM$7,ISNUMBER(SEARCH($BL$8,BF569)),$BM$8)</f>
        <v>6</v>
      </c>
      <c r="BF569" s="63" t="s">
        <v>471</v>
      </c>
      <c r="BG569" s="63">
        <v>6.7268733000000003</v>
      </c>
      <c r="BH569" s="63">
        <v>1</v>
      </c>
      <c r="BI569" s="63">
        <v>0</v>
      </c>
    </row>
    <row r="570" spans="2:61" x14ac:dyDescent="0.25">
      <c r="B570" s="26"/>
      <c r="C570" s="3">
        <f t="shared" si="30"/>
        <v>551</v>
      </c>
      <c r="D570" s="2">
        <f t="shared" si="31"/>
        <v>28</v>
      </c>
      <c r="E570" s="2">
        <f t="shared" si="32"/>
        <v>11</v>
      </c>
      <c r="F570" s="2"/>
      <c r="BE570" s="33">
        <f>_xlfn.IFS(ISNUMBER(SEARCH($BL$3,BF570)),$BM$3,ISNUMBER(SEARCH($BL$4,BF570)),$BM$4,ISNUMBER(SEARCH($BL$5,BF570)),$BM$5,ISNUMBER(SEARCH($BL$6,BF570)),$BM$6,ISNUMBER(SEARCH($BL$7,BF570)),$BM$7,ISNUMBER(SEARCH($BL$8,BF570)),$BM$8)</f>
        <v>6</v>
      </c>
      <c r="BF570" s="63" t="s">
        <v>701</v>
      </c>
      <c r="BG570" s="63">
        <v>6.9230926000000004</v>
      </c>
      <c r="BH570" s="63">
        <v>1</v>
      </c>
      <c r="BI570" s="63">
        <v>0</v>
      </c>
    </row>
    <row r="571" spans="2:61" x14ac:dyDescent="0.25">
      <c r="B571" s="26"/>
      <c r="C571" s="3">
        <f t="shared" si="30"/>
        <v>552</v>
      </c>
      <c r="D571" s="2">
        <f t="shared" si="31"/>
        <v>28</v>
      </c>
      <c r="E571" s="2">
        <f t="shared" si="32"/>
        <v>12</v>
      </c>
      <c r="F571" s="2"/>
      <c r="BE571" s="33">
        <f>_xlfn.IFS(ISNUMBER(SEARCH($BL$3,BF571)),$BM$3,ISNUMBER(SEARCH($BL$4,BF571)),$BM$4,ISNUMBER(SEARCH($BL$5,BF571)),$BM$5,ISNUMBER(SEARCH($BL$6,BF571)),$BM$6,ISNUMBER(SEARCH($BL$7,BF571)),$BM$7,ISNUMBER(SEARCH($BL$8,BF571)),$BM$8)</f>
        <v>6</v>
      </c>
      <c r="BF571" s="63" t="s">
        <v>702</v>
      </c>
      <c r="BG571" s="63">
        <v>6.9165511000000004</v>
      </c>
      <c r="BH571" s="63">
        <v>1</v>
      </c>
      <c r="BI571" s="63">
        <v>0</v>
      </c>
    </row>
    <row r="572" spans="2:61" x14ac:dyDescent="0.25">
      <c r="B572" s="26"/>
      <c r="C572" s="3">
        <f t="shared" si="30"/>
        <v>553</v>
      </c>
      <c r="D572" s="2">
        <f t="shared" si="31"/>
        <v>28</v>
      </c>
      <c r="E572" s="2">
        <f t="shared" si="32"/>
        <v>13</v>
      </c>
      <c r="F572" s="2"/>
      <c r="BE572" s="33">
        <f>_xlfn.IFS(ISNUMBER(SEARCH($BL$3,BF572)),$BM$3,ISNUMBER(SEARCH($BL$4,BF572)),$BM$4,ISNUMBER(SEARCH($BL$5,BF572)),$BM$5,ISNUMBER(SEARCH($BL$6,BF572)),$BM$6,ISNUMBER(SEARCH($BL$7,BF572)),$BM$7,ISNUMBER(SEARCH($BL$8,BF572)),$BM$8)</f>
        <v>6</v>
      </c>
      <c r="BF572" s="63" t="s">
        <v>309</v>
      </c>
      <c r="BG572" s="63">
        <v>6.5132762</v>
      </c>
      <c r="BH572" s="63">
        <v>1</v>
      </c>
      <c r="BI572" s="63">
        <v>0</v>
      </c>
    </row>
    <row r="573" spans="2:61" x14ac:dyDescent="0.25">
      <c r="B573" s="26"/>
      <c r="C573" s="3">
        <f t="shared" si="30"/>
        <v>554</v>
      </c>
      <c r="D573" s="2">
        <f t="shared" si="31"/>
        <v>28</v>
      </c>
      <c r="E573" s="2">
        <f t="shared" si="32"/>
        <v>14</v>
      </c>
      <c r="F573" s="2"/>
      <c r="BE573" s="33">
        <f>_xlfn.IFS(ISNUMBER(SEARCH($BL$3,BF573)),$BM$3,ISNUMBER(SEARCH($BL$4,BF573)),$BM$4,ISNUMBER(SEARCH($BL$5,BF573)),$BM$5,ISNUMBER(SEARCH($BL$6,BF573)),$BM$6,ISNUMBER(SEARCH($BL$7,BF573)),$BM$7,ISNUMBER(SEARCH($BL$8,BF573)),$BM$8)</f>
        <v>6</v>
      </c>
      <c r="BF573" s="63" t="s">
        <v>647</v>
      </c>
      <c r="BG573" s="63">
        <v>4.4489384999999997</v>
      </c>
      <c r="BH573" s="63">
        <v>1</v>
      </c>
      <c r="BI573" s="63">
        <v>0</v>
      </c>
    </row>
    <row r="574" spans="2:61" x14ac:dyDescent="0.25">
      <c r="B574" s="26"/>
      <c r="C574" s="3">
        <f t="shared" si="30"/>
        <v>555</v>
      </c>
      <c r="D574" s="2">
        <f t="shared" si="31"/>
        <v>28</v>
      </c>
      <c r="E574" s="2">
        <f t="shared" si="32"/>
        <v>15</v>
      </c>
      <c r="F574" s="2"/>
      <c r="BE574" s="33">
        <f>_xlfn.IFS(ISNUMBER(SEARCH($BL$3,BF574)),$BM$3,ISNUMBER(SEARCH($BL$4,BF574)),$BM$4,ISNUMBER(SEARCH($BL$5,BF574)),$BM$5,ISNUMBER(SEARCH($BL$6,BF574)),$BM$6,ISNUMBER(SEARCH($BL$7,BF574)),$BM$7,ISNUMBER(SEARCH($BL$8,BF574)),$BM$8)</f>
        <v>6</v>
      </c>
      <c r="BF574" s="63" t="s">
        <v>703</v>
      </c>
      <c r="BG574" s="63">
        <v>3.8778598999999998</v>
      </c>
      <c r="BH574" s="63">
        <v>1</v>
      </c>
      <c r="BI574" s="63">
        <v>0</v>
      </c>
    </row>
    <row r="575" spans="2:61" x14ac:dyDescent="0.25">
      <c r="B575" s="26"/>
      <c r="C575" s="3">
        <f t="shared" si="30"/>
        <v>556</v>
      </c>
      <c r="D575" s="2">
        <f t="shared" si="31"/>
        <v>28</v>
      </c>
      <c r="E575" s="2">
        <f t="shared" si="32"/>
        <v>16</v>
      </c>
      <c r="F575" s="2"/>
      <c r="BE575" s="33">
        <f>_xlfn.IFS(ISNUMBER(SEARCH($BL$3,BF575)),$BM$3,ISNUMBER(SEARCH($BL$4,BF575)),$BM$4,ISNUMBER(SEARCH($BL$5,BF575)),$BM$5,ISNUMBER(SEARCH($BL$6,BF575)),$BM$6,ISNUMBER(SEARCH($BL$7,BF575)),$BM$7,ISNUMBER(SEARCH($BL$8,BF575)),$BM$8)</f>
        <v>6</v>
      </c>
      <c r="BF575" s="63" t="s">
        <v>704</v>
      </c>
      <c r="BG575" s="63">
        <v>4.0125089999999997</v>
      </c>
      <c r="BH575" s="63">
        <v>1</v>
      </c>
      <c r="BI575" s="63">
        <v>0</v>
      </c>
    </row>
    <row r="576" spans="2:61" x14ac:dyDescent="0.25">
      <c r="B576" s="26"/>
      <c r="C576" s="3">
        <f t="shared" si="30"/>
        <v>557</v>
      </c>
      <c r="D576" s="2">
        <f t="shared" si="31"/>
        <v>28</v>
      </c>
      <c r="E576" s="2">
        <f t="shared" si="32"/>
        <v>17</v>
      </c>
      <c r="F576" s="2"/>
      <c r="BE576" s="33">
        <f>_xlfn.IFS(ISNUMBER(SEARCH($BL$3,BF576)),$BM$3,ISNUMBER(SEARCH($BL$4,BF576)),$BM$4,ISNUMBER(SEARCH($BL$5,BF576)),$BM$5,ISNUMBER(SEARCH($BL$6,BF576)),$BM$6,ISNUMBER(SEARCH($BL$7,BF576)),$BM$7,ISNUMBER(SEARCH($BL$8,BF576)),$BM$8)</f>
        <v>6</v>
      </c>
      <c r="BF576" s="63" t="s">
        <v>402</v>
      </c>
      <c r="BG576" s="63">
        <v>4.1411753999999998</v>
      </c>
      <c r="BH576" s="63">
        <v>1</v>
      </c>
      <c r="BI576" s="63">
        <v>0</v>
      </c>
    </row>
    <row r="577" spans="2:61" x14ac:dyDescent="0.25">
      <c r="B577" s="26"/>
      <c r="C577" s="3">
        <f t="shared" si="30"/>
        <v>558</v>
      </c>
      <c r="D577" s="2">
        <f t="shared" si="31"/>
        <v>28</v>
      </c>
      <c r="E577" s="2">
        <f t="shared" si="32"/>
        <v>18</v>
      </c>
      <c r="F577" s="2"/>
      <c r="BE577" s="33">
        <f>_xlfn.IFS(ISNUMBER(SEARCH($BL$3,BF577)),$BM$3,ISNUMBER(SEARCH($BL$4,BF577)),$BM$4,ISNUMBER(SEARCH($BL$5,BF577)),$BM$5,ISNUMBER(SEARCH($BL$6,BF577)),$BM$6,ISNUMBER(SEARCH($BL$7,BF577)),$BM$7,ISNUMBER(SEARCH($BL$8,BF577)),$BM$8)</f>
        <v>6</v>
      </c>
      <c r="BF577" s="63" t="s">
        <v>705</v>
      </c>
      <c r="BG577" s="63">
        <v>4.1880706999999999</v>
      </c>
      <c r="BH577" s="63">
        <v>1</v>
      </c>
      <c r="BI577" s="63">
        <v>0</v>
      </c>
    </row>
    <row r="578" spans="2:61" x14ac:dyDescent="0.25">
      <c r="B578" s="26"/>
      <c r="C578" s="3">
        <f t="shared" si="30"/>
        <v>559</v>
      </c>
      <c r="D578" s="2">
        <f t="shared" si="31"/>
        <v>28</v>
      </c>
      <c r="E578" s="2">
        <f t="shared" si="32"/>
        <v>19</v>
      </c>
      <c r="F578" s="2"/>
      <c r="BE578" s="33">
        <f>_xlfn.IFS(ISNUMBER(SEARCH($BL$3,BF578)),$BM$3,ISNUMBER(SEARCH($BL$4,BF578)),$BM$4,ISNUMBER(SEARCH($BL$5,BF578)),$BM$5,ISNUMBER(SEARCH($BL$6,BF578)),$BM$6,ISNUMBER(SEARCH($BL$7,BF578)),$BM$7,ISNUMBER(SEARCH($BL$8,BF578)),$BM$8)</f>
        <v>6</v>
      </c>
      <c r="BF578" s="63" t="s">
        <v>141</v>
      </c>
      <c r="BG578" s="63">
        <v>4.1390528</v>
      </c>
      <c r="BH578" s="63">
        <v>1</v>
      </c>
      <c r="BI578" s="63">
        <v>0</v>
      </c>
    </row>
    <row r="579" spans="2:61" x14ac:dyDescent="0.25">
      <c r="B579" s="26"/>
      <c r="C579" s="3">
        <f t="shared" si="30"/>
        <v>560</v>
      </c>
      <c r="D579" s="2">
        <f t="shared" si="31"/>
        <v>28</v>
      </c>
      <c r="E579" s="2">
        <f t="shared" si="32"/>
        <v>20</v>
      </c>
      <c r="F579" s="2"/>
      <c r="BE579" s="33">
        <f>_xlfn.IFS(ISNUMBER(SEARCH($BL$3,BF579)),$BM$3,ISNUMBER(SEARCH($BL$4,BF579)),$BM$4,ISNUMBER(SEARCH($BL$5,BF579)),$BM$5,ISNUMBER(SEARCH($BL$6,BF579)),$BM$6,ISNUMBER(SEARCH($BL$7,BF579)),$BM$7,ISNUMBER(SEARCH($BL$8,BF579)),$BM$8)</f>
        <v>6</v>
      </c>
      <c r="BF579" s="63" t="s">
        <v>706</v>
      </c>
      <c r="BG579" s="63">
        <v>4.0405496000000003</v>
      </c>
      <c r="BH579" s="63">
        <v>1</v>
      </c>
      <c r="BI579" s="63">
        <v>0</v>
      </c>
    </row>
    <row r="580" spans="2:61" x14ac:dyDescent="0.25">
      <c r="B580" s="26"/>
      <c r="C580" s="3">
        <f t="shared" si="30"/>
        <v>561</v>
      </c>
      <c r="D580" s="2">
        <f t="shared" si="31"/>
        <v>29</v>
      </c>
      <c r="E580" s="2">
        <f t="shared" si="32"/>
        <v>1</v>
      </c>
      <c r="F580" s="2"/>
      <c r="BE580" s="33">
        <f>_xlfn.IFS(ISNUMBER(SEARCH($BL$3,BF580)),$BM$3,ISNUMBER(SEARCH($BL$4,BF580)),$BM$4,ISNUMBER(SEARCH($BL$5,BF580)),$BM$5,ISNUMBER(SEARCH($BL$6,BF580)),$BM$6,ISNUMBER(SEARCH($BL$7,BF580)),$BM$7,ISNUMBER(SEARCH($BL$8,BF580)),$BM$8)</f>
        <v>6</v>
      </c>
      <c r="BF580" s="63" t="s">
        <v>707</v>
      </c>
      <c r="BG580" s="63">
        <v>3.5787917</v>
      </c>
      <c r="BH580" s="63">
        <v>1</v>
      </c>
      <c r="BI580" s="63">
        <v>0</v>
      </c>
    </row>
    <row r="581" spans="2:61" x14ac:dyDescent="0.25">
      <c r="B581" s="26"/>
      <c r="C581" s="3">
        <f t="shared" si="30"/>
        <v>562</v>
      </c>
      <c r="D581" s="2">
        <f t="shared" si="31"/>
        <v>29</v>
      </c>
      <c r="E581" s="2">
        <f t="shared" si="32"/>
        <v>2</v>
      </c>
      <c r="F581" s="2"/>
      <c r="BE581" s="33">
        <f>_xlfn.IFS(ISNUMBER(SEARCH($BL$3,BF581)),$BM$3,ISNUMBER(SEARCH($BL$4,BF581)),$BM$4,ISNUMBER(SEARCH($BL$5,BF581)),$BM$5,ISNUMBER(SEARCH($BL$6,BF581)),$BM$6,ISNUMBER(SEARCH($BL$7,BF581)),$BM$7,ISNUMBER(SEARCH($BL$8,BF581)),$BM$8)</f>
        <v>6</v>
      </c>
      <c r="BF581" s="63" t="s">
        <v>167</v>
      </c>
      <c r="BG581" s="63">
        <v>3.9890384999999999</v>
      </c>
      <c r="BH581" s="63">
        <v>1</v>
      </c>
      <c r="BI581" s="63">
        <v>0</v>
      </c>
    </row>
    <row r="582" spans="2:61" x14ac:dyDescent="0.25">
      <c r="B582" s="26"/>
      <c r="C582" s="3">
        <f t="shared" si="30"/>
        <v>563</v>
      </c>
      <c r="D582" s="2">
        <f t="shared" si="31"/>
        <v>29</v>
      </c>
      <c r="E582" s="2">
        <f t="shared" si="32"/>
        <v>3</v>
      </c>
      <c r="F582" s="2"/>
      <c r="BE582" s="33">
        <f>_xlfn.IFS(ISNUMBER(SEARCH($BL$3,BF582)),$BM$3,ISNUMBER(SEARCH($BL$4,BF582)),$BM$4,ISNUMBER(SEARCH($BL$5,BF582)),$BM$5,ISNUMBER(SEARCH($BL$6,BF582)),$BM$6,ISNUMBER(SEARCH($BL$7,BF582)),$BM$7,ISNUMBER(SEARCH($BL$8,BF582)),$BM$8)</f>
        <v>6</v>
      </c>
      <c r="BF582" s="63" t="s">
        <v>708</v>
      </c>
      <c r="BG582" s="63">
        <v>5.7099063000000001</v>
      </c>
      <c r="BH582" s="63">
        <v>1</v>
      </c>
      <c r="BI582" s="63">
        <v>0</v>
      </c>
    </row>
    <row r="583" spans="2:61" x14ac:dyDescent="0.25">
      <c r="B583" s="26"/>
      <c r="C583" s="3">
        <f t="shared" si="30"/>
        <v>564</v>
      </c>
      <c r="D583" s="2">
        <f t="shared" si="31"/>
        <v>29</v>
      </c>
      <c r="E583" s="2">
        <f t="shared" si="32"/>
        <v>4</v>
      </c>
      <c r="F583" s="2"/>
      <c r="BE583" s="33">
        <f>_xlfn.IFS(ISNUMBER(SEARCH($BL$3,BF583)),$BM$3,ISNUMBER(SEARCH($BL$4,BF583)),$BM$4,ISNUMBER(SEARCH($BL$5,BF583)),$BM$5,ISNUMBER(SEARCH($BL$6,BF583)),$BM$6,ISNUMBER(SEARCH($BL$7,BF583)),$BM$7,ISNUMBER(SEARCH($BL$8,BF583)),$BM$8)</f>
        <v>6</v>
      </c>
      <c r="BF583" s="63" t="s">
        <v>116</v>
      </c>
      <c r="BG583" s="63">
        <v>6.4681918999999999</v>
      </c>
      <c r="BH583" s="63">
        <v>1</v>
      </c>
      <c r="BI583" s="63">
        <v>0</v>
      </c>
    </row>
    <row r="584" spans="2:61" x14ac:dyDescent="0.25">
      <c r="B584" s="26"/>
      <c r="C584" s="3">
        <f t="shared" si="30"/>
        <v>565</v>
      </c>
      <c r="D584" s="2">
        <f t="shared" si="31"/>
        <v>29</v>
      </c>
      <c r="E584" s="2">
        <f t="shared" si="32"/>
        <v>5</v>
      </c>
      <c r="F584" s="2"/>
      <c r="BE584" s="33">
        <f>_xlfn.IFS(ISNUMBER(SEARCH($BL$3,BF584)),$BM$3,ISNUMBER(SEARCH($BL$4,BF584)),$BM$4,ISNUMBER(SEARCH($BL$5,BF584)),$BM$5,ISNUMBER(SEARCH($BL$6,BF584)),$BM$6,ISNUMBER(SEARCH($BL$7,BF584)),$BM$7,ISNUMBER(SEARCH($BL$8,BF584)),$BM$8)</f>
        <v>6</v>
      </c>
      <c r="BF584" s="63" t="s">
        <v>709</v>
      </c>
      <c r="BG584" s="63">
        <v>6.4128729</v>
      </c>
      <c r="BH584" s="63">
        <v>1</v>
      </c>
      <c r="BI584" s="63">
        <v>0</v>
      </c>
    </row>
    <row r="585" spans="2:61" x14ac:dyDescent="0.25">
      <c r="B585" s="26"/>
      <c r="C585" s="3">
        <f t="shared" si="30"/>
        <v>566</v>
      </c>
      <c r="D585" s="2">
        <f t="shared" si="31"/>
        <v>29</v>
      </c>
      <c r="E585" s="2">
        <f t="shared" si="32"/>
        <v>6</v>
      </c>
      <c r="F585" s="2"/>
      <c r="BE585" s="33">
        <f>_xlfn.IFS(ISNUMBER(SEARCH($BL$3,BF585)),$BM$3,ISNUMBER(SEARCH($BL$4,BF585)),$BM$4,ISNUMBER(SEARCH($BL$5,BF585)),$BM$5,ISNUMBER(SEARCH($BL$6,BF585)),$BM$6,ISNUMBER(SEARCH($BL$7,BF585)),$BM$7,ISNUMBER(SEARCH($BL$8,BF585)),$BM$8)</f>
        <v>6</v>
      </c>
      <c r="BF585" s="63" t="s">
        <v>710</v>
      </c>
      <c r="BG585" s="63">
        <v>6.2751467999999999</v>
      </c>
      <c r="BH585" s="63">
        <v>1</v>
      </c>
      <c r="BI585" s="63">
        <v>0</v>
      </c>
    </row>
    <row r="586" spans="2:61" x14ac:dyDescent="0.25">
      <c r="B586" s="26"/>
      <c r="C586" s="3">
        <f t="shared" si="30"/>
        <v>567</v>
      </c>
      <c r="D586" s="2">
        <f t="shared" si="31"/>
        <v>29</v>
      </c>
      <c r="E586" s="2">
        <f t="shared" si="32"/>
        <v>7</v>
      </c>
      <c r="F586" s="2"/>
      <c r="BE586" s="33">
        <f>_xlfn.IFS(ISNUMBER(SEARCH($BL$3,BF586)),$BM$3,ISNUMBER(SEARCH($BL$4,BF586)),$BM$4,ISNUMBER(SEARCH($BL$5,BF586)),$BM$5,ISNUMBER(SEARCH($BL$6,BF586)),$BM$6,ISNUMBER(SEARCH($BL$7,BF586)),$BM$7,ISNUMBER(SEARCH($BL$8,BF586)),$BM$8)</f>
        <v>6</v>
      </c>
      <c r="BF586" s="63" t="s">
        <v>712</v>
      </c>
      <c r="BG586" s="63">
        <v>6.1443127999999998</v>
      </c>
      <c r="BH586" s="63">
        <v>1</v>
      </c>
      <c r="BI586" s="63">
        <v>0</v>
      </c>
    </row>
    <row r="587" spans="2:61" x14ac:dyDescent="0.25">
      <c r="B587" s="26"/>
      <c r="C587" s="3">
        <f t="shared" si="30"/>
        <v>568</v>
      </c>
      <c r="D587" s="2">
        <f t="shared" si="31"/>
        <v>29</v>
      </c>
      <c r="E587" s="2">
        <f t="shared" si="32"/>
        <v>8</v>
      </c>
      <c r="F587" s="2"/>
      <c r="BE587" s="33">
        <f>_xlfn.IFS(ISNUMBER(SEARCH($BL$3,BF587)),$BM$3,ISNUMBER(SEARCH($BL$4,BF587)),$BM$4,ISNUMBER(SEARCH($BL$5,BF587)),$BM$5,ISNUMBER(SEARCH($BL$6,BF587)),$BM$6,ISNUMBER(SEARCH($BL$7,BF587)),$BM$7,ISNUMBER(SEARCH($BL$8,BF587)),$BM$8)</f>
        <v>6</v>
      </c>
      <c r="BF587" s="63" t="s">
        <v>713</v>
      </c>
      <c r="BG587" s="63">
        <v>6.2923004000000002</v>
      </c>
      <c r="BH587" s="63">
        <v>1</v>
      </c>
      <c r="BI587" s="63">
        <v>0</v>
      </c>
    </row>
    <row r="588" spans="2:61" x14ac:dyDescent="0.25">
      <c r="B588" s="26"/>
      <c r="C588" s="3">
        <f t="shared" si="30"/>
        <v>569</v>
      </c>
      <c r="D588" s="2">
        <f t="shared" si="31"/>
        <v>29</v>
      </c>
      <c r="E588" s="2">
        <f t="shared" si="32"/>
        <v>9</v>
      </c>
      <c r="F588" s="2"/>
      <c r="BE588" s="33">
        <f>_xlfn.IFS(ISNUMBER(SEARCH($BL$3,BF588)),$BM$3,ISNUMBER(SEARCH($BL$4,BF588)),$BM$4,ISNUMBER(SEARCH($BL$5,BF588)),$BM$5,ISNUMBER(SEARCH($BL$6,BF588)),$BM$6,ISNUMBER(SEARCH($BL$7,BF588)),$BM$7,ISNUMBER(SEARCH($BL$8,BF588)),$BM$8)</f>
        <v>6</v>
      </c>
      <c r="BF588" s="63" t="s">
        <v>714</v>
      </c>
      <c r="BG588" s="63">
        <v>6.3889801999999998</v>
      </c>
      <c r="BH588" s="63">
        <v>1</v>
      </c>
      <c r="BI588" s="63">
        <v>0</v>
      </c>
    </row>
    <row r="589" spans="2:61" x14ac:dyDescent="0.25">
      <c r="B589" s="26"/>
      <c r="C589" s="3">
        <f t="shared" si="30"/>
        <v>570</v>
      </c>
      <c r="D589" s="2">
        <f t="shared" si="31"/>
        <v>29</v>
      </c>
      <c r="E589" s="2">
        <f t="shared" si="32"/>
        <v>10</v>
      </c>
      <c r="F589" s="2"/>
      <c r="BE589" s="33">
        <f>_xlfn.IFS(ISNUMBER(SEARCH($BL$3,BF589)),$BM$3,ISNUMBER(SEARCH($BL$4,BF589)),$BM$4,ISNUMBER(SEARCH($BL$5,BF589)),$BM$5,ISNUMBER(SEARCH($BL$6,BF589)),$BM$6,ISNUMBER(SEARCH($BL$7,BF589)),$BM$7,ISNUMBER(SEARCH($BL$8,BF589)),$BM$8)</f>
        <v>6</v>
      </c>
      <c r="BF589" s="63" t="s">
        <v>715</v>
      </c>
      <c r="BG589" s="63">
        <v>6.4944524000000001</v>
      </c>
      <c r="BH589" s="63">
        <v>1</v>
      </c>
      <c r="BI589" s="63">
        <v>0</v>
      </c>
    </row>
    <row r="590" spans="2:61" x14ac:dyDescent="0.25">
      <c r="B590" s="26"/>
      <c r="C590" s="3">
        <f t="shared" si="30"/>
        <v>571</v>
      </c>
      <c r="D590" s="2">
        <f t="shared" si="31"/>
        <v>29</v>
      </c>
      <c r="E590" s="2">
        <f t="shared" si="32"/>
        <v>11</v>
      </c>
      <c r="F590" s="2"/>
      <c r="BE590" s="33">
        <f>_xlfn.IFS(ISNUMBER(SEARCH($BL$3,BF590)),$BM$3,ISNUMBER(SEARCH($BL$4,BF590)),$BM$4,ISNUMBER(SEARCH($BL$5,BF590)),$BM$5,ISNUMBER(SEARCH($BL$6,BF590)),$BM$6,ISNUMBER(SEARCH($BL$7,BF590)),$BM$7,ISNUMBER(SEARCH($BL$8,BF590)),$BM$8)</f>
        <v>6</v>
      </c>
      <c r="BF590" s="63" t="s">
        <v>448</v>
      </c>
      <c r="BG590" s="63">
        <v>6.5438394000000004</v>
      </c>
      <c r="BH590" s="63">
        <v>1</v>
      </c>
      <c r="BI590" s="63">
        <v>0</v>
      </c>
    </row>
    <row r="591" spans="2:61" x14ac:dyDescent="0.25">
      <c r="B591" s="26"/>
      <c r="C591" s="3">
        <f t="shared" si="30"/>
        <v>572</v>
      </c>
      <c r="D591" s="2">
        <f t="shared" si="31"/>
        <v>29</v>
      </c>
      <c r="E591" s="2">
        <f t="shared" si="32"/>
        <v>12</v>
      </c>
      <c r="F591" s="2"/>
      <c r="BE591" s="33">
        <f>_xlfn.IFS(ISNUMBER(SEARCH($BL$3,BF591)),$BM$3,ISNUMBER(SEARCH($BL$4,BF591)),$BM$4,ISNUMBER(SEARCH($BL$5,BF591)),$BM$5,ISNUMBER(SEARCH($BL$6,BF591)),$BM$6,ISNUMBER(SEARCH($BL$7,BF591)),$BM$7,ISNUMBER(SEARCH($BL$8,BF591)),$BM$8)</f>
        <v>6</v>
      </c>
      <c r="BF591" s="63" t="s">
        <v>716</v>
      </c>
      <c r="BG591" s="63">
        <v>6.4116634000000001</v>
      </c>
      <c r="BH591" s="63">
        <v>1</v>
      </c>
      <c r="BI591" s="63">
        <v>0</v>
      </c>
    </row>
    <row r="592" spans="2:61" x14ac:dyDescent="0.25">
      <c r="B592" s="26"/>
      <c r="C592" s="3">
        <f t="shared" si="30"/>
        <v>573</v>
      </c>
      <c r="D592" s="2">
        <f t="shared" si="31"/>
        <v>29</v>
      </c>
      <c r="E592" s="2">
        <f t="shared" si="32"/>
        <v>13</v>
      </c>
      <c r="F592" s="2"/>
      <c r="BE592" s="33">
        <f>_xlfn.IFS(ISNUMBER(SEARCH($BL$3,BF592)),$BM$3,ISNUMBER(SEARCH($BL$4,BF592)),$BM$4,ISNUMBER(SEARCH($BL$5,BF592)),$BM$5,ISNUMBER(SEARCH($BL$6,BF592)),$BM$6,ISNUMBER(SEARCH($BL$7,BF592)),$BM$7,ISNUMBER(SEARCH($BL$8,BF592)),$BM$8)</f>
        <v>6</v>
      </c>
      <c r="BF592" s="63" t="s">
        <v>602</v>
      </c>
      <c r="BG592" s="63">
        <v>6.0658892</v>
      </c>
      <c r="BH592" s="63">
        <v>1</v>
      </c>
      <c r="BI592" s="63">
        <v>0</v>
      </c>
    </row>
    <row r="593" spans="2:61" x14ac:dyDescent="0.25">
      <c r="B593" s="26"/>
      <c r="C593" s="3">
        <f t="shared" si="30"/>
        <v>574</v>
      </c>
      <c r="D593" s="2">
        <f t="shared" si="31"/>
        <v>29</v>
      </c>
      <c r="E593" s="2">
        <f t="shared" si="32"/>
        <v>14</v>
      </c>
      <c r="F593" s="2"/>
      <c r="BE593" s="33">
        <f>_xlfn.IFS(ISNUMBER(SEARCH($BL$3,BF593)),$BM$3,ISNUMBER(SEARCH($BL$4,BF593)),$BM$4,ISNUMBER(SEARCH($BL$5,BF593)),$BM$5,ISNUMBER(SEARCH($BL$6,BF593)),$BM$6,ISNUMBER(SEARCH($BL$7,BF593)),$BM$7,ISNUMBER(SEARCH($BL$8,BF593)),$BM$8)</f>
        <v>6</v>
      </c>
      <c r="BF593" s="63" t="s">
        <v>717</v>
      </c>
      <c r="BG593" s="63">
        <v>5.1422556000000004</v>
      </c>
      <c r="BH593" s="63">
        <v>1</v>
      </c>
      <c r="BI593" s="63">
        <v>0</v>
      </c>
    </row>
    <row r="594" spans="2:61" x14ac:dyDescent="0.25">
      <c r="B594" s="26"/>
      <c r="C594" s="3">
        <f t="shared" si="30"/>
        <v>575</v>
      </c>
      <c r="D594" s="2">
        <f t="shared" si="31"/>
        <v>29</v>
      </c>
      <c r="E594" s="2">
        <f t="shared" si="32"/>
        <v>15</v>
      </c>
      <c r="F594" s="2"/>
      <c r="BE594" s="33">
        <f>_xlfn.IFS(ISNUMBER(SEARCH($BL$3,BF594)),$BM$3,ISNUMBER(SEARCH($BL$4,BF594)),$BM$4,ISNUMBER(SEARCH($BL$5,BF594)),$BM$5,ISNUMBER(SEARCH($BL$6,BF594)),$BM$6,ISNUMBER(SEARCH($BL$7,BF594)),$BM$7,ISNUMBER(SEARCH($BL$8,BF594)),$BM$8)</f>
        <v>6</v>
      </c>
      <c r="BF594" s="63" t="s">
        <v>718</v>
      </c>
      <c r="BG594" s="63">
        <v>4.5568220999999998</v>
      </c>
      <c r="BH594" s="63">
        <v>1</v>
      </c>
      <c r="BI594" s="63">
        <v>0</v>
      </c>
    </row>
    <row r="595" spans="2:61" x14ac:dyDescent="0.25">
      <c r="B595" s="26"/>
      <c r="C595" s="3">
        <f t="shared" si="30"/>
        <v>576</v>
      </c>
      <c r="D595" s="2">
        <f t="shared" si="31"/>
        <v>29</v>
      </c>
      <c r="E595" s="2">
        <f t="shared" si="32"/>
        <v>16</v>
      </c>
      <c r="F595" s="2"/>
      <c r="BE595" s="33">
        <f>_xlfn.IFS(ISNUMBER(SEARCH($BL$3,BF595)),$BM$3,ISNUMBER(SEARCH($BL$4,BF595)),$BM$4,ISNUMBER(SEARCH($BL$5,BF595)),$BM$5,ISNUMBER(SEARCH($BL$6,BF595)),$BM$6,ISNUMBER(SEARCH($BL$7,BF595)),$BM$7,ISNUMBER(SEARCH($BL$8,BF595)),$BM$8)</f>
        <v>6</v>
      </c>
      <c r="BF595" s="63" t="s">
        <v>719</v>
      </c>
      <c r="BG595" s="63">
        <v>4.3799543999999999</v>
      </c>
      <c r="BH595" s="63">
        <v>1</v>
      </c>
      <c r="BI595" s="63">
        <v>0</v>
      </c>
    </row>
    <row r="596" spans="2:61" x14ac:dyDescent="0.25">
      <c r="B596" s="26"/>
      <c r="C596" s="3">
        <f t="shared" ref="C596:C659" si="33">IF(ROW()-B$19&lt;=$C$19,ROW()-B$19,"")</f>
        <v>577</v>
      </c>
      <c r="D596" s="2">
        <f t="shared" si="31"/>
        <v>29</v>
      </c>
      <c r="E596" s="2">
        <f t="shared" si="32"/>
        <v>17</v>
      </c>
      <c r="F596" s="2"/>
      <c r="BE596" s="33">
        <f>_xlfn.IFS(ISNUMBER(SEARCH($BL$3,BF596)),$BM$3,ISNUMBER(SEARCH($BL$4,BF596)),$BM$4,ISNUMBER(SEARCH($BL$5,BF596)),$BM$5,ISNUMBER(SEARCH($BL$6,BF596)),$BM$6,ISNUMBER(SEARCH($BL$7,BF596)),$BM$7,ISNUMBER(SEARCH($BL$8,BF596)),$BM$8)</f>
        <v>6</v>
      </c>
      <c r="BF596" s="63" t="s">
        <v>720</v>
      </c>
      <c r="BG596" s="63">
        <v>4.3136481</v>
      </c>
      <c r="BH596" s="63">
        <v>1</v>
      </c>
      <c r="BI596" s="63">
        <v>0</v>
      </c>
    </row>
    <row r="597" spans="2:61" x14ac:dyDescent="0.25">
      <c r="B597" s="26"/>
      <c r="C597" s="3">
        <f t="shared" si="33"/>
        <v>578</v>
      </c>
      <c r="D597" s="2">
        <f t="shared" ref="D597:D660" si="34">IF(ISNUMBER(C597),INT(C596/$C$18)+1,"")</f>
        <v>29</v>
      </c>
      <c r="E597" s="2">
        <f t="shared" ref="E597:E660" si="35">IF(ISNUMBER(C597),IF(D596&lt;&gt;D597,1,E596+1),"")</f>
        <v>18</v>
      </c>
      <c r="F597" s="2"/>
      <c r="BE597" s="33">
        <f>_xlfn.IFS(ISNUMBER(SEARCH($BL$3,BF597)),$BM$3,ISNUMBER(SEARCH($BL$4,BF597)),$BM$4,ISNUMBER(SEARCH($BL$5,BF597)),$BM$5,ISNUMBER(SEARCH($BL$6,BF597)),$BM$6,ISNUMBER(SEARCH($BL$7,BF597)),$BM$7,ISNUMBER(SEARCH($BL$8,BF597)),$BM$8)</f>
        <v>6</v>
      </c>
      <c r="BF597" s="63" t="s">
        <v>145</v>
      </c>
      <c r="BG597" s="63">
        <v>4.2440973</v>
      </c>
      <c r="BH597" s="63">
        <v>1</v>
      </c>
      <c r="BI597" s="63">
        <v>0</v>
      </c>
    </row>
    <row r="598" spans="2:61" x14ac:dyDescent="0.25">
      <c r="B598" s="26"/>
      <c r="C598" s="3">
        <f t="shared" si="33"/>
        <v>579</v>
      </c>
      <c r="D598" s="2">
        <f t="shared" si="34"/>
        <v>29</v>
      </c>
      <c r="E598" s="2">
        <f t="shared" si="35"/>
        <v>19</v>
      </c>
      <c r="F598" s="2"/>
      <c r="BE598" s="33">
        <f>_xlfn.IFS(ISNUMBER(SEARCH($BL$3,BF598)),$BM$3,ISNUMBER(SEARCH($BL$4,BF598)),$BM$4,ISNUMBER(SEARCH($BL$5,BF598)),$BM$5,ISNUMBER(SEARCH($BL$6,BF598)),$BM$6,ISNUMBER(SEARCH($BL$7,BF598)),$BM$7,ISNUMBER(SEARCH($BL$8,BF598)),$BM$8)</f>
        <v>6</v>
      </c>
      <c r="BF598" s="63" t="s">
        <v>225</v>
      </c>
      <c r="BG598" s="63">
        <v>4.1104823000000001</v>
      </c>
      <c r="BH598" s="63">
        <v>1</v>
      </c>
      <c r="BI598" s="63">
        <v>0</v>
      </c>
    </row>
    <row r="599" spans="2:61" x14ac:dyDescent="0.25">
      <c r="B599" s="26"/>
      <c r="C599" s="3">
        <f t="shared" si="33"/>
        <v>580</v>
      </c>
      <c r="D599" s="2">
        <f t="shared" si="34"/>
        <v>29</v>
      </c>
      <c r="E599" s="2">
        <f t="shared" si="35"/>
        <v>20</v>
      </c>
      <c r="F599" s="2"/>
      <c r="BE599" s="33">
        <f>_xlfn.IFS(ISNUMBER(SEARCH($BL$3,BF599)),$BM$3,ISNUMBER(SEARCH($BL$4,BF599)),$BM$4,ISNUMBER(SEARCH($BL$5,BF599)),$BM$5,ISNUMBER(SEARCH($BL$6,BF599)),$BM$6,ISNUMBER(SEARCH($BL$7,BF599)),$BM$7,ISNUMBER(SEARCH($BL$8,BF599)),$BM$8)</f>
        <v>6</v>
      </c>
      <c r="BF599" s="63" t="s">
        <v>721</v>
      </c>
      <c r="BG599" s="63">
        <v>3.9770614000000002</v>
      </c>
      <c r="BH599" s="63">
        <v>1</v>
      </c>
      <c r="BI599" s="63">
        <v>0</v>
      </c>
    </row>
    <row r="600" spans="2:61" x14ac:dyDescent="0.25">
      <c r="B600" s="26"/>
      <c r="C600" s="3">
        <f t="shared" si="33"/>
        <v>581</v>
      </c>
      <c r="D600" s="2">
        <f t="shared" si="34"/>
        <v>30</v>
      </c>
      <c r="E600" s="2">
        <f t="shared" si="35"/>
        <v>1</v>
      </c>
      <c r="F600" s="2"/>
      <c r="BE600" s="33">
        <f>_xlfn.IFS(ISNUMBER(SEARCH($BL$3,BF600)),$BM$3,ISNUMBER(SEARCH($BL$4,BF600)),$BM$4,ISNUMBER(SEARCH($BL$5,BF600)),$BM$5,ISNUMBER(SEARCH($BL$6,BF600)),$BM$6,ISNUMBER(SEARCH($BL$7,BF600)),$BM$7,ISNUMBER(SEARCH($BL$8,BF600)),$BM$8)</f>
        <v>6</v>
      </c>
      <c r="BF600" s="63" t="s">
        <v>469</v>
      </c>
      <c r="BG600" s="63">
        <v>3.0203248</v>
      </c>
      <c r="BH600" s="63">
        <v>1</v>
      </c>
      <c r="BI600" s="63">
        <v>0</v>
      </c>
    </row>
    <row r="601" spans="2:61" x14ac:dyDescent="0.25">
      <c r="B601" s="26"/>
      <c r="C601" s="3">
        <f t="shared" si="33"/>
        <v>582</v>
      </c>
      <c r="D601" s="2">
        <f t="shared" si="34"/>
        <v>30</v>
      </c>
      <c r="E601" s="2">
        <f t="shared" si="35"/>
        <v>2</v>
      </c>
      <c r="F601" s="2"/>
      <c r="BE601" s="33">
        <f>_xlfn.IFS(ISNUMBER(SEARCH($BL$3,BF601)),$BM$3,ISNUMBER(SEARCH($BL$4,BF601)),$BM$4,ISNUMBER(SEARCH($BL$5,BF601)),$BM$5,ISNUMBER(SEARCH($BL$6,BF601)),$BM$6,ISNUMBER(SEARCH($BL$7,BF601)),$BM$7,ISNUMBER(SEARCH($BL$8,BF601)),$BM$8)</f>
        <v>6</v>
      </c>
      <c r="BF601" s="63" t="s">
        <v>213</v>
      </c>
      <c r="BG601" s="63">
        <v>2.9730897999999999</v>
      </c>
      <c r="BH601" s="63">
        <v>1</v>
      </c>
      <c r="BI601" s="63">
        <v>0</v>
      </c>
    </row>
    <row r="602" spans="2:61" x14ac:dyDescent="0.25">
      <c r="B602" s="26"/>
      <c r="C602" s="3">
        <f t="shared" si="33"/>
        <v>583</v>
      </c>
      <c r="D602" s="2">
        <f t="shared" si="34"/>
        <v>30</v>
      </c>
      <c r="E602" s="2">
        <f t="shared" si="35"/>
        <v>3</v>
      </c>
      <c r="F602" s="2"/>
      <c r="BE602" s="33">
        <f>_xlfn.IFS(ISNUMBER(SEARCH($BL$3,BF602)),$BM$3,ISNUMBER(SEARCH($BL$4,BF602)),$BM$4,ISNUMBER(SEARCH($BL$5,BF602)),$BM$5,ISNUMBER(SEARCH($BL$6,BF602)),$BM$6,ISNUMBER(SEARCH($BL$7,BF602)),$BM$7,ISNUMBER(SEARCH($BL$8,BF602)),$BM$8)</f>
        <v>6</v>
      </c>
      <c r="BF602" s="63" t="s">
        <v>480</v>
      </c>
      <c r="BG602" s="63">
        <v>6.9042244000000004</v>
      </c>
      <c r="BH602" s="63">
        <v>1</v>
      </c>
      <c r="BI602" s="63">
        <v>0</v>
      </c>
    </row>
    <row r="603" spans="2:61" x14ac:dyDescent="0.25">
      <c r="B603" s="26"/>
      <c r="C603" s="3">
        <f t="shared" si="33"/>
        <v>584</v>
      </c>
      <c r="D603" s="2">
        <f t="shared" si="34"/>
        <v>30</v>
      </c>
      <c r="E603" s="2">
        <f t="shared" si="35"/>
        <v>4</v>
      </c>
      <c r="F603" s="2"/>
      <c r="BE603" s="33">
        <f>_xlfn.IFS(ISNUMBER(SEARCH($BL$3,BF603)),$BM$3,ISNUMBER(SEARCH($BL$4,BF603)),$BM$4,ISNUMBER(SEARCH($BL$5,BF603)),$BM$5,ISNUMBER(SEARCH($BL$6,BF603)),$BM$6,ISNUMBER(SEARCH($BL$7,BF603)),$BM$7,ISNUMBER(SEARCH($BL$8,BF603)),$BM$8)</f>
        <v>6</v>
      </c>
      <c r="BF603" s="63" t="s">
        <v>723</v>
      </c>
      <c r="BG603" s="63">
        <v>7.6023047999999998</v>
      </c>
      <c r="BH603" s="63">
        <v>1</v>
      </c>
      <c r="BI603" s="63">
        <v>0</v>
      </c>
    </row>
    <row r="604" spans="2:61" x14ac:dyDescent="0.25">
      <c r="B604" s="26"/>
      <c r="C604" s="3">
        <f t="shared" si="33"/>
        <v>585</v>
      </c>
      <c r="D604" s="2">
        <f t="shared" si="34"/>
        <v>30</v>
      </c>
      <c r="E604" s="2">
        <f t="shared" si="35"/>
        <v>5</v>
      </c>
      <c r="F604" s="2"/>
      <c r="BE604" s="33">
        <f>_xlfn.IFS(ISNUMBER(SEARCH($BL$3,BF604)),$BM$3,ISNUMBER(SEARCH($BL$4,BF604)),$BM$4,ISNUMBER(SEARCH($BL$5,BF604)),$BM$5,ISNUMBER(SEARCH($BL$6,BF604)),$BM$6,ISNUMBER(SEARCH($BL$7,BF604)),$BM$7,ISNUMBER(SEARCH($BL$8,BF604)),$BM$8)</f>
        <v>6</v>
      </c>
      <c r="BF604" s="63" t="s">
        <v>429</v>
      </c>
      <c r="BG604" s="63">
        <v>6.6126082999999998</v>
      </c>
      <c r="BH604" s="63">
        <v>1</v>
      </c>
      <c r="BI604" s="63">
        <v>0</v>
      </c>
    </row>
    <row r="605" spans="2:61" x14ac:dyDescent="0.25">
      <c r="B605" s="26"/>
      <c r="C605" s="3">
        <f t="shared" si="33"/>
        <v>586</v>
      </c>
      <c r="D605" s="2">
        <f t="shared" si="34"/>
        <v>30</v>
      </c>
      <c r="E605" s="2">
        <f t="shared" si="35"/>
        <v>6</v>
      </c>
      <c r="F605" s="2"/>
      <c r="BE605" s="33">
        <f>_xlfn.IFS(ISNUMBER(SEARCH($BL$3,BF605)),$BM$3,ISNUMBER(SEARCH($BL$4,BF605)),$BM$4,ISNUMBER(SEARCH($BL$5,BF605)),$BM$5,ISNUMBER(SEARCH($BL$6,BF605)),$BM$6,ISNUMBER(SEARCH($BL$7,BF605)),$BM$7,ISNUMBER(SEARCH($BL$8,BF605)),$BM$8)</f>
        <v>6</v>
      </c>
      <c r="BF605" s="63" t="s">
        <v>71</v>
      </c>
      <c r="BG605" s="63">
        <v>6.2074040000000004</v>
      </c>
      <c r="BH605" s="63">
        <v>1</v>
      </c>
      <c r="BI605" s="63">
        <v>0</v>
      </c>
    </row>
    <row r="606" spans="2:61" x14ac:dyDescent="0.25">
      <c r="B606" s="26"/>
      <c r="C606" s="3">
        <f t="shared" si="33"/>
        <v>587</v>
      </c>
      <c r="D606" s="2">
        <f t="shared" si="34"/>
        <v>30</v>
      </c>
      <c r="E606" s="2">
        <f t="shared" si="35"/>
        <v>7</v>
      </c>
      <c r="F606" s="2"/>
      <c r="BE606" s="33">
        <f>_xlfn.IFS(ISNUMBER(SEARCH($BL$3,BF606)),$BM$3,ISNUMBER(SEARCH($BL$4,BF606)),$BM$4,ISNUMBER(SEARCH($BL$5,BF606)),$BM$5,ISNUMBER(SEARCH($BL$6,BF606)),$BM$6,ISNUMBER(SEARCH($BL$7,BF606)),$BM$7,ISNUMBER(SEARCH($BL$8,BF606)),$BM$8)</f>
        <v>6</v>
      </c>
      <c r="BF606" s="63" t="s">
        <v>724</v>
      </c>
      <c r="BG606" s="63">
        <v>6.0514843000000003</v>
      </c>
      <c r="BH606" s="63">
        <v>1</v>
      </c>
      <c r="BI606" s="63">
        <v>0</v>
      </c>
    </row>
    <row r="607" spans="2:61" x14ac:dyDescent="0.25">
      <c r="B607" s="26"/>
      <c r="C607" s="3">
        <f t="shared" si="33"/>
        <v>588</v>
      </c>
      <c r="D607" s="2">
        <f t="shared" si="34"/>
        <v>30</v>
      </c>
      <c r="E607" s="2">
        <f t="shared" si="35"/>
        <v>8</v>
      </c>
      <c r="F607" s="2"/>
      <c r="BE607" s="33">
        <f>_xlfn.IFS(ISNUMBER(SEARCH($BL$3,BF607)),$BM$3,ISNUMBER(SEARCH($BL$4,BF607)),$BM$4,ISNUMBER(SEARCH($BL$5,BF607)),$BM$5,ISNUMBER(SEARCH($BL$6,BF607)),$BM$6,ISNUMBER(SEARCH($BL$7,BF607)),$BM$7,ISNUMBER(SEARCH($BL$8,BF607)),$BM$8)</f>
        <v>6</v>
      </c>
      <c r="BF607" s="63" t="s">
        <v>187</v>
      </c>
      <c r="BG607" s="63">
        <v>6.1688045999999996</v>
      </c>
      <c r="BH607" s="63">
        <v>1</v>
      </c>
      <c r="BI607" s="63">
        <v>0</v>
      </c>
    </row>
    <row r="608" spans="2:61" x14ac:dyDescent="0.25">
      <c r="B608" s="26"/>
      <c r="C608" s="3">
        <f t="shared" si="33"/>
        <v>589</v>
      </c>
      <c r="D608" s="2">
        <f t="shared" si="34"/>
        <v>30</v>
      </c>
      <c r="E608" s="2">
        <f t="shared" si="35"/>
        <v>9</v>
      </c>
      <c r="F608" s="2"/>
      <c r="BE608" s="33">
        <f>_xlfn.IFS(ISNUMBER(SEARCH($BL$3,BF608)),$BM$3,ISNUMBER(SEARCH($BL$4,BF608)),$BM$4,ISNUMBER(SEARCH($BL$5,BF608)),$BM$5,ISNUMBER(SEARCH($BL$6,BF608)),$BM$6,ISNUMBER(SEARCH($BL$7,BF608)),$BM$7,ISNUMBER(SEARCH($BL$8,BF608)),$BM$8)</f>
        <v>6</v>
      </c>
      <c r="BF608" s="63" t="s">
        <v>351</v>
      </c>
      <c r="BG608" s="63">
        <v>6.2693471000000001</v>
      </c>
      <c r="BH608" s="63">
        <v>1</v>
      </c>
      <c r="BI608" s="63">
        <v>0</v>
      </c>
    </row>
    <row r="609" spans="2:61" x14ac:dyDescent="0.25">
      <c r="B609" s="26"/>
      <c r="C609" s="3">
        <f t="shared" si="33"/>
        <v>590</v>
      </c>
      <c r="D609" s="2">
        <f t="shared" si="34"/>
        <v>30</v>
      </c>
      <c r="E609" s="2">
        <f t="shared" si="35"/>
        <v>10</v>
      </c>
      <c r="F609" s="2"/>
      <c r="BE609" s="33">
        <f>_xlfn.IFS(ISNUMBER(SEARCH($BL$3,BF609)),$BM$3,ISNUMBER(SEARCH($BL$4,BF609)),$BM$4,ISNUMBER(SEARCH($BL$5,BF609)),$BM$5,ISNUMBER(SEARCH($BL$6,BF609)),$BM$6,ISNUMBER(SEARCH($BL$7,BF609)),$BM$7,ISNUMBER(SEARCH($BL$8,BF609)),$BM$8)</f>
        <v>6</v>
      </c>
      <c r="BF609" s="63" t="s">
        <v>219</v>
      </c>
      <c r="BG609" s="63">
        <v>6.3308514999999996</v>
      </c>
      <c r="BH609" s="63">
        <v>1</v>
      </c>
      <c r="BI609" s="63">
        <v>0</v>
      </c>
    </row>
    <row r="610" spans="2:61" x14ac:dyDescent="0.25">
      <c r="B610" s="26"/>
      <c r="C610" s="3">
        <f t="shared" si="33"/>
        <v>591</v>
      </c>
      <c r="D610" s="2">
        <f t="shared" si="34"/>
        <v>30</v>
      </c>
      <c r="E610" s="2">
        <f t="shared" si="35"/>
        <v>11</v>
      </c>
      <c r="F610" s="2"/>
      <c r="BE610" s="33">
        <f>_xlfn.IFS(ISNUMBER(SEARCH($BL$3,BF610)),$BM$3,ISNUMBER(SEARCH($BL$4,BF610)),$BM$4,ISNUMBER(SEARCH($BL$5,BF610)),$BM$5,ISNUMBER(SEARCH($BL$6,BF610)),$BM$6,ISNUMBER(SEARCH($BL$7,BF610)),$BM$7,ISNUMBER(SEARCH($BL$8,BF610)),$BM$8)</f>
        <v>6</v>
      </c>
      <c r="BF610" s="63" t="s">
        <v>725</v>
      </c>
      <c r="BG610" s="63">
        <v>6.3548485000000001</v>
      </c>
      <c r="BH610" s="63">
        <v>1</v>
      </c>
      <c r="BI610" s="63">
        <v>0</v>
      </c>
    </row>
    <row r="611" spans="2:61" x14ac:dyDescent="0.25">
      <c r="B611" s="26"/>
      <c r="C611" s="3">
        <f t="shared" si="33"/>
        <v>592</v>
      </c>
      <c r="D611" s="2">
        <f t="shared" si="34"/>
        <v>30</v>
      </c>
      <c r="E611" s="2">
        <f t="shared" si="35"/>
        <v>12</v>
      </c>
      <c r="F611" s="2"/>
      <c r="BE611" s="33">
        <f>_xlfn.IFS(ISNUMBER(SEARCH($BL$3,BF611)),$BM$3,ISNUMBER(SEARCH($BL$4,BF611)),$BM$4,ISNUMBER(SEARCH($BL$5,BF611)),$BM$5,ISNUMBER(SEARCH($BL$6,BF611)),$BM$6,ISNUMBER(SEARCH($BL$7,BF611)),$BM$7,ISNUMBER(SEARCH($BL$8,BF611)),$BM$8)</f>
        <v>6</v>
      </c>
      <c r="BF611" s="63" t="s">
        <v>176</v>
      </c>
      <c r="BG611" s="63">
        <v>6.2792963999999998</v>
      </c>
      <c r="BH611" s="63">
        <v>1</v>
      </c>
      <c r="BI611" s="63">
        <v>0</v>
      </c>
    </row>
    <row r="612" spans="2:61" x14ac:dyDescent="0.25">
      <c r="B612" s="26"/>
      <c r="C612" s="3">
        <f t="shared" si="33"/>
        <v>593</v>
      </c>
      <c r="D612" s="2">
        <f t="shared" si="34"/>
        <v>30</v>
      </c>
      <c r="E612" s="2">
        <f t="shared" si="35"/>
        <v>13</v>
      </c>
      <c r="F612" s="2"/>
      <c r="BE612" s="33">
        <f>_xlfn.IFS(ISNUMBER(SEARCH($BL$3,BF612)),$BM$3,ISNUMBER(SEARCH($BL$4,BF612)),$BM$4,ISNUMBER(SEARCH($BL$5,BF612)),$BM$5,ISNUMBER(SEARCH($BL$6,BF612)),$BM$6,ISNUMBER(SEARCH($BL$7,BF612)),$BM$7,ISNUMBER(SEARCH($BL$8,BF612)),$BM$8)</f>
        <v>6</v>
      </c>
      <c r="BF612" s="63" t="s">
        <v>134</v>
      </c>
      <c r="BG612" s="63">
        <v>6.0294125000000003</v>
      </c>
      <c r="BH612" s="63">
        <v>1</v>
      </c>
      <c r="BI612" s="63">
        <v>0</v>
      </c>
    </row>
    <row r="613" spans="2:61" x14ac:dyDescent="0.25">
      <c r="B613" s="26"/>
      <c r="C613" s="3">
        <f t="shared" si="33"/>
        <v>594</v>
      </c>
      <c r="D613" s="2">
        <f t="shared" si="34"/>
        <v>30</v>
      </c>
      <c r="E613" s="2">
        <f t="shared" si="35"/>
        <v>14</v>
      </c>
      <c r="F613" s="2"/>
      <c r="BE613" s="33">
        <f>_xlfn.IFS(ISNUMBER(SEARCH($BL$3,BF613)),$BM$3,ISNUMBER(SEARCH($BL$4,BF613)),$BM$4,ISNUMBER(SEARCH($BL$5,BF613)),$BM$5,ISNUMBER(SEARCH($BL$6,BF613)),$BM$6,ISNUMBER(SEARCH($BL$7,BF613)),$BM$7,ISNUMBER(SEARCH($BL$8,BF613)),$BM$8)</f>
        <v>6</v>
      </c>
      <c r="BF613" s="63" t="s">
        <v>726</v>
      </c>
      <c r="BG613" s="63">
        <v>5.5429475999999998</v>
      </c>
      <c r="BH613" s="63">
        <v>1</v>
      </c>
      <c r="BI613" s="63">
        <v>0</v>
      </c>
    </row>
    <row r="614" spans="2:61" x14ac:dyDescent="0.25">
      <c r="B614" s="26"/>
      <c r="C614" s="3">
        <f t="shared" si="33"/>
        <v>595</v>
      </c>
      <c r="D614" s="2">
        <f t="shared" si="34"/>
        <v>30</v>
      </c>
      <c r="E614" s="2">
        <f t="shared" si="35"/>
        <v>15</v>
      </c>
      <c r="F614" s="2"/>
      <c r="BE614" s="33">
        <f>_xlfn.IFS(ISNUMBER(SEARCH($BL$3,BF614)),$BM$3,ISNUMBER(SEARCH($BL$4,BF614)),$BM$4,ISNUMBER(SEARCH($BL$5,BF614)),$BM$5,ISNUMBER(SEARCH($BL$6,BF614)),$BM$6,ISNUMBER(SEARCH($BL$7,BF614)),$BM$7,ISNUMBER(SEARCH($BL$8,BF614)),$BM$8)</f>
        <v>6</v>
      </c>
      <c r="BF614" s="63" t="s">
        <v>727</v>
      </c>
      <c r="BG614" s="63">
        <v>4.9870535</v>
      </c>
      <c r="BH614" s="63">
        <v>1</v>
      </c>
      <c r="BI614" s="63">
        <v>0</v>
      </c>
    </row>
    <row r="615" spans="2:61" x14ac:dyDescent="0.25">
      <c r="B615" s="26"/>
      <c r="C615" s="3">
        <f t="shared" si="33"/>
        <v>596</v>
      </c>
      <c r="D615" s="2">
        <f t="shared" si="34"/>
        <v>30</v>
      </c>
      <c r="E615" s="2">
        <f t="shared" si="35"/>
        <v>16</v>
      </c>
      <c r="F615" s="2"/>
      <c r="BE615" s="33">
        <f>_xlfn.IFS(ISNUMBER(SEARCH($BL$3,BF615)),$BM$3,ISNUMBER(SEARCH($BL$4,BF615)),$BM$4,ISNUMBER(SEARCH($BL$5,BF615)),$BM$5,ISNUMBER(SEARCH($BL$6,BF615)),$BM$6,ISNUMBER(SEARCH($BL$7,BF615)),$BM$7,ISNUMBER(SEARCH($BL$8,BF615)),$BM$8)</f>
        <v>6</v>
      </c>
      <c r="BF615" s="63" t="s">
        <v>728</v>
      </c>
      <c r="BG615" s="63">
        <v>4.5955896999999997</v>
      </c>
      <c r="BH615" s="63">
        <v>1</v>
      </c>
      <c r="BI615" s="63">
        <v>0</v>
      </c>
    </row>
    <row r="616" spans="2:61" x14ac:dyDescent="0.25">
      <c r="B616" s="26"/>
      <c r="C616" s="3">
        <f t="shared" si="33"/>
        <v>597</v>
      </c>
      <c r="D616" s="2">
        <f t="shared" si="34"/>
        <v>30</v>
      </c>
      <c r="E616" s="2">
        <f t="shared" si="35"/>
        <v>17</v>
      </c>
      <c r="F616" s="2"/>
      <c r="BE616" s="33">
        <f>_xlfn.IFS(ISNUMBER(SEARCH($BL$3,BF616)),$BM$3,ISNUMBER(SEARCH($BL$4,BF616)),$BM$4,ISNUMBER(SEARCH($BL$5,BF616)),$BM$5,ISNUMBER(SEARCH($BL$6,BF616)),$BM$6,ISNUMBER(SEARCH($BL$7,BF616)),$BM$7,ISNUMBER(SEARCH($BL$8,BF616)),$BM$8)</f>
        <v>6</v>
      </c>
      <c r="BF616" s="63" t="s">
        <v>638</v>
      </c>
      <c r="BG616" s="63">
        <v>4.3776070000000002</v>
      </c>
      <c r="BH616" s="63">
        <v>1</v>
      </c>
      <c r="BI616" s="63">
        <v>0</v>
      </c>
    </row>
    <row r="617" spans="2:61" x14ac:dyDescent="0.25">
      <c r="B617" s="26"/>
      <c r="C617" s="3">
        <f t="shared" si="33"/>
        <v>598</v>
      </c>
      <c r="D617" s="2">
        <f t="shared" si="34"/>
        <v>30</v>
      </c>
      <c r="E617" s="2">
        <f t="shared" si="35"/>
        <v>18</v>
      </c>
      <c r="F617" s="2"/>
      <c r="BE617" s="33">
        <f>_xlfn.IFS(ISNUMBER(SEARCH($BL$3,BF617)),$BM$3,ISNUMBER(SEARCH($BL$4,BF617)),$BM$4,ISNUMBER(SEARCH($BL$5,BF617)),$BM$5,ISNUMBER(SEARCH($BL$6,BF617)),$BM$6,ISNUMBER(SEARCH($BL$7,BF617)),$BM$7,ISNUMBER(SEARCH($BL$8,BF617)),$BM$8)</f>
        <v>6</v>
      </c>
      <c r="BF617" s="63" t="s">
        <v>182</v>
      </c>
      <c r="BG617" s="63">
        <v>4.2966091999999998</v>
      </c>
      <c r="BH617" s="63">
        <v>1</v>
      </c>
      <c r="BI617" s="63">
        <v>0</v>
      </c>
    </row>
    <row r="618" spans="2:61" x14ac:dyDescent="0.25">
      <c r="B618" s="26"/>
      <c r="C618" s="3">
        <f t="shared" si="33"/>
        <v>599</v>
      </c>
      <c r="D618" s="2">
        <f t="shared" si="34"/>
        <v>30</v>
      </c>
      <c r="E618" s="2">
        <f t="shared" si="35"/>
        <v>19</v>
      </c>
      <c r="F618" s="2"/>
      <c r="BE618" s="33">
        <f>_xlfn.IFS(ISNUMBER(SEARCH($BL$3,BF618)),$BM$3,ISNUMBER(SEARCH($BL$4,BF618)),$BM$4,ISNUMBER(SEARCH($BL$5,BF618)),$BM$5,ISNUMBER(SEARCH($BL$6,BF618)),$BM$6,ISNUMBER(SEARCH($BL$7,BF618)),$BM$7,ISNUMBER(SEARCH($BL$8,BF618)),$BM$8)</f>
        <v>6</v>
      </c>
      <c r="BF618" s="63" t="s">
        <v>729</v>
      </c>
      <c r="BG618" s="63">
        <v>4.1548654000000003</v>
      </c>
      <c r="BH618" s="63">
        <v>1</v>
      </c>
      <c r="BI618" s="63">
        <v>0</v>
      </c>
    </row>
    <row r="619" spans="2:61" x14ac:dyDescent="0.25">
      <c r="B619" s="26"/>
      <c r="C619" s="3">
        <f t="shared" si="33"/>
        <v>600</v>
      </c>
      <c r="D619" s="2">
        <f t="shared" si="34"/>
        <v>30</v>
      </c>
      <c r="E619" s="2">
        <f t="shared" si="35"/>
        <v>20</v>
      </c>
      <c r="F619" s="2"/>
      <c r="BE619" s="33">
        <f>_xlfn.IFS(ISNUMBER(SEARCH($BL$3,BF619)),$BM$3,ISNUMBER(SEARCH($BL$4,BF619)),$BM$4,ISNUMBER(SEARCH($BL$5,BF619)),$BM$5,ISNUMBER(SEARCH($BL$6,BF619)),$BM$6,ISNUMBER(SEARCH($BL$7,BF619)),$BM$7,ISNUMBER(SEARCH($BL$8,BF619)),$BM$8)</f>
        <v>6</v>
      </c>
      <c r="BF619" s="63" t="s">
        <v>730</v>
      </c>
      <c r="BG619" s="63">
        <v>4.0133735000000001</v>
      </c>
      <c r="BH619" s="63">
        <v>1</v>
      </c>
      <c r="BI619" s="63">
        <v>0</v>
      </c>
    </row>
    <row r="620" spans="2:61" x14ac:dyDescent="0.25">
      <c r="B620" s="26"/>
      <c r="C620" s="3">
        <f t="shared" si="33"/>
        <v>601</v>
      </c>
      <c r="D620" s="2">
        <f t="shared" si="34"/>
        <v>31</v>
      </c>
      <c r="E620" s="2">
        <f t="shared" si="35"/>
        <v>1</v>
      </c>
      <c r="F620" s="2"/>
      <c r="BE620" s="33">
        <f>_xlfn.IFS(ISNUMBER(SEARCH($BL$3,BF620)),$BM$3,ISNUMBER(SEARCH($BL$4,BF620)),$BM$4,ISNUMBER(SEARCH($BL$5,BF620)),$BM$5,ISNUMBER(SEARCH($BL$6,BF620)),$BM$6,ISNUMBER(SEARCH($BL$7,BF620)),$BM$7,ISNUMBER(SEARCH($BL$8,BF620)),$BM$8)</f>
        <v>6</v>
      </c>
      <c r="BF620" s="63" t="s">
        <v>464</v>
      </c>
      <c r="BG620" s="63">
        <v>2.4257990999999999</v>
      </c>
      <c r="BH620" s="63">
        <v>1</v>
      </c>
      <c r="BI620" s="63">
        <v>0</v>
      </c>
    </row>
    <row r="621" spans="2:61" x14ac:dyDescent="0.25">
      <c r="B621" s="26"/>
      <c r="C621" s="3">
        <f t="shared" si="33"/>
        <v>602</v>
      </c>
      <c r="D621" s="2">
        <f t="shared" si="34"/>
        <v>31</v>
      </c>
      <c r="E621" s="2">
        <f t="shared" si="35"/>
        <v>2</v>
      </c>
      <c r="F621" s="2"/>
      <c r="BE621" s="33">
        <f>_xlfn.IFS(ISNUMBER(SEARCH($BL$3,BF621)),$BM$3,ISNUMBER(SEARCH($BL$4,BF621)),$BM$4,ISNUMBER(SEARCH($BL$5,BF621)),$BM$5,ISNUMBER(SEARCH($BL$6,BF621)),$BM$6,ISNUMBER(SEARCH($BL$7,BF621)),$BM$7,ISNUMBER(SEARCH($BL$8,BF621)),$BM$8)</f>
        <v>6</v>
      </c>
      <c r="BF621" s="63" t="s">
        <v>731</v>
      </c>
      <c r="BG621" s="63">
        <v>1.2292456</v>
      </c>
      <c r="BH621" s="63">
        <v>1</v>
      </c>
      <c r="BI621" s="63">
        <v>0</v>
      </c>
    </row>
    <row r="622" spans="2:61" x14ac:dyDescent="0.25">
      <c r="B622" s="26"/>
      <c r="C622" s="3">
        <f t="shared" si="33"/>
        <v>603</v>
      </c>
      <c r="D622" s="2">
        <f t="shared" si="34"/>
        <v>31</v>
      </c>
      <c r="E622" s="2">
        <f t="shared" si="35"/>
        <v>3</v>
      </c>
      <c r="F622" s="2"/>
      <c r="BE622" s="33">
        <f>_xlfn.IFS(ISNUMBER(SEARCH($BL$3,BF622)),$BM$3,ISNUMBER(SEARCH($BL$4,BF622)),$BM$4,ISNUMBER(SEARCH($BL$5,BF622)),$BM$5,ISNUMBER(SEARCH($BL$6,BF622)),$BM$6,ISNUMBER(SEARCH($BL$7,BF622)),$BM$7,ISNUMBER(SEARCH($BL$8,BF622)),$BM$8)</f>
        <v>6</v>
      </c>
      <c r="BF622" s="63" t="s">
        <v>732</v>
      </c>
      <c r="BG622" s="63">
        <v>3.7107402</v>
      </c>
      <c r="BH622" s="63">
        <v>1</v>
      </c>
      <c r="BI622" s="63">
        <v>0</v>
      </c>
    </row>
    <row r="623" spans="2:61" x14ac:dyDescent="0.25">
      <c r="B623" s="26"/>
      <c r="C623" s="3">
        <f t="shared" si="33"/>
        <v>604</v>
      </c>
      <c r="D623" s="2">
        <f t="shared" si="34"/>
        <v>31</v>
      </c>
      <c r="E623" s="2">
        <f t="shared" si="35"/>
        <v>4</v>
      </c>
      <c r="F623" s="2"/>
      <c r="BE623" s="33">
        <f>_xlfn.IFS(ISNUMBER(SEARCH($BL$3,BF623)),$BM$3,ISNUMBER(SEARCH($BL$4,BF623)),$BM$4,ISNUMBER(SEARCH($BL$5,BF623)),$BM$5,ISNUMBER(SEARCH($BL$6,BF623)),$BM$6,ISNUMBER(SEARCH($BL$7,BF623)),$BM$7,ISNUMBER(SEARCH($BL$8,BF623)),$BM$8)</f>
        <v>6</v>
      </c>
      <c r="BF623" s="63" t="s">
        <v>733</v>
      </c>
      <c r="BG623" s="63">
        <v>9.9203101</v>
      </c>
      <c r="BH623" s="63">
        <v>1</v>
      </c>
      <c r="BI623" s="63">
        <v>0</v>
      </c>
    </row>
    <row r="624" spans="2:61" x14ac:dyDescent="0.25">
      <c r="B624" s="26"/>
      <c r="C624" s="3">
        <f t="shared" si="33"/>
        <v>605</v>
      </c>
      <c r="D624" s="2">
        <f t="shared" si="34"/>
        <v>31</v>
      </c>
      <c r="E624" s="2">
        <f t="shared" si="35"/>
        <v>5</v>
      </c>
      <c r="F624" s="2"/>
      <c r="BE624" s="33">
        <f>_xlfn.IFS(ISNUMBER(SEARCH($BL$3,BF624)),$BM$3,ISNUMBER(SEARCH($BL$4,BF624)),$BM$4,ISNUMBER(SEARCH($BL$5,BF624)),$BM$5,ISNUMBER(SEARCH($BL$6,BF624)),$BM$6,ISNUMBER(SEARCH($BL$7,BF624)),$BM$7,ISNUMBER(SEARCH($BL$8,BF624)),$BM$8)</f>
        <v>6</v>
      </c>
      <c r="BF624" s="63" t="s">
        <v>339</v>
      </c>
      <c r="BG624" s="63">
        <v>6.6273318999999997</v>
      </c>
      <c r="BH624" s="63">
        <v>1</v>
      </c>
      <c r="BI624" s="63">
        <v>0</v>
      </c>
    </row>
    <row r="625" spans="2:61" x14ac:dyDescent="0.25">
      <c r="B625" s="26"/>
      <c r="C625" s="3">
        <f t="shared" si="33"/>
        <v>606</v>
      </c>
      <c r="D625" s="2">
        <f t="shared" si="34"/>
        <v>31</v>
      </c>
      <c r="E625" s="2">
        <f t="shared" si="35"/>
        <v>6</v>
      </c>
      <c r="F625" s="2"/>
      <c r="BE625" s="33">
        <f>_xlfn.IFS(ISNUMBER(SEARCH($BL$3,BF625)),$BM$3,ISNUMBER(SEARCH($BL$4,BF625)),$BM$4,ISNUMBER(SEARCH($BL$5,BF625)),$BM$5,ISNUMBER(SEARCH($BL$6,BF625)),$BM$6,ISNUMBER(SEARCH($BL$7,BF625)),$BM$7,ISNUMBER(SEARCH($BL$8,BF625)),$BM$8)</f>
        <v>6</v>
      </c>
      <c r="BF625" s="63" t="s">
        <v>736</v>
      </c>
      <c r="BG625" s="63">
        <v>5.9854678999999997</v>
      </c>
      <c r="BH625" s="63">
        <v>1</v>
      </c>
      <c r="BI625" s="63">
        <v>0</v>
      </c>
    </row>
    <row r="626" spans="2:61" x14ac:dyDescent="0.25">
      <c r="B626" s="26"/>
      <c r="C626" s="3">
        <f t="shared" si="33"/>
        <v>607</v>
      </c>
      <c r="D626" s="2">
        <f t="shared" si="34"/>
        <v>31</v>
      </c>
      <c r="E626" s="2">
        <f t="shared" si="35"/>
        <v>7</v>
      </c>
      <c r="F626" s="2"/>
      <c r="BE626" s="33">
        <f>_xlfn.IFS(ISNUMBER(SEARCH($BL$3,BF626)),$BM$3,ISNUMBER(SEARCH($BL$4,BF626)),$BM$4,ISNUMBER(SEARCH($BL$5,BF626)),$BM$5,ISNUMBER(SEARCH($BL$6,BF626)),$BM$6,ISNUMBER(SEARCH($BL$7,BF626)),$BM$7,ISNUMBER(SEARCH($BL$8,BF626)),$BM$8)</f>
        <v>6</v>
      </c>
      <c r="BF626" s="63" t="s">
        <v>737</v>
      </c>
      <c r="BG626" s="63">
        <v>6.0110735999999996</v>
      </c>
      <c r="BH626" s="63">
        <v>1</v>
      </c>
      <c r="BI626" s="63">
        <v>0</v>
      </c>
    </row>
    <row r="627" spans="2:61" x14ac:dyDescent="0.25">
      <c r="B627" s="26"/>
      <c r="C627" s="3">
        <f t="shared" si="33"/>
        <v>608</v>
      </c>
      <c r="D627" s="2">
        <f t="shared" si="34"/>
        <v>31</v>
      </c>
      <c r="E627" s="2">
        <f t="shared" si="35"/>
        <v>8</v>
      </c>
      <c r="F627" s="2"/>
      <c r="BE627" s="33">
        <f>_xlfn.IFS(ISNUMBER(SEARCH($BL$3,BF627)),$BM$3,ISNUMBER(SEARCH($BL$4,BF627)),$BM$4,ISNUMBER(SEARCH($BL$5,BF627)),$BM$5,ISNUMBER(SEARCH($BL$6,BF627)),$BM$6,ISNUMBER(SEARCH($BL$7,BF627)),$BM$7,ISNUMBER(SEARCH($BL$8,BF627)),$BM$8)</f>
        <v>6</v>
      </c>
      <c r="BF627" s="63" t="s">
        <v>508</v>
      </c>
      <c r="BG627" s="63">
        <v>6.1393275000000003</v>
      </c>
      <c r="BH627" s="63">
        <v>1</v>
      </c>
      <c r="BI627" s="63">
        <v>0</v>
      </c>
    </row>
    <row r="628" spans="2:61" x14ac:dyDescent="0.25">
      <c r="B628" s="26"/>
      <c r="C628" s="3">
        <f t="shared" si="33"/>
        <v>609</v>
      </c>
      <c r="D628" s="2">
        <f t="shared" si="34"/>
        <v>31</v>
      </c>
      <c r="E628" s="2">
        <f t="shared" si="35"/>
        <v>9</v>
      </c>
      <c r="F628" s="2"/>
      <c r="BE628" s="33">
        <f>_xlfn.IFS(ISNUMBER(SEARCH($BL$3,BF628)),$BM$3,ISNUMBER(SEARCH($BL$4,BF628)),$BM$4,ISNUMBER(SEARCH($BL$5,BF628)),$BM$5,ISNUMBER(SEARCH($BL$6,BF628)),$BM$6,ISNUMBER(SEARCH($BL$7,BF628)),$BM$7,ISNUMBER(SEARCH($BL$8,BF628)),$BM$8)</f>
        <v>6</v>
      </c>
      <c r="BF628" s="63" t="s">
        <v>190</v>
      </c>
      <c r="BG628" s="63">
        <v>6.2291685000000001</v>
      </c>
      <c r="BH628" s="63">
        <v>1</v>
      </c>
      <c r="BI628" s="63">
        <v>0</v>
      </c>
    </row>
    <row r="629" spans="2:61" x14ac:dyDescent="0.25">
      <c r="B629" s="26"/>
      <c r="C629" s="3">
        <f t="shared" si="33"/>
        <v>610</v>
      </c>
      <c r="D629" s="2">
        <f t="shared" si="34"/>
        <v>31</v>
      </c>
      <c r="E629" s="2">
        <f t="shared" si="35"/>
        <v>10</v>
      </c>
      <c r="F629" s="2"/>
      <c r="BE629" s="33">
        <f>_xlfn.IFS(ISNUMBER(SEARCH($BL$3,BF629)),$BM$3,ISNUMBER(SEARCH($BL$4,BF629)),$BM$4,ISNUMBER(SEARCH($BL$5,BF629)),$BM$5,ISNUMBER(SEARCH($BL$6,BF629)),$BM$6,ISNUMBER(SEARCH($BL$7,BF629)),$BM$7,ISNUMBER(SEARCH($BL$8,BF629)),$BM$8)</f>
        <v>6</v>
      </c>
      <c r="BF629" s="63" t="s">
        <v>738</v>
      </c>
      <c r="BG629" s="63">
        <v>6.3746409000000002</v>
      </c>
      <c r="BH629" s="63">
        <v>1</v>
      </c>
      <c r="BI629" s="63">
        <v>0</v>
      </c>
    </row>
    <row r="630" spans="2:61" x14ac:dyDescent="0.25">
      <c r="B630" s="26"/>
      <c r="C630" s="3">
        <f t="shared" si="33"/>
        <v>611</v>
      </c>
      <c r="D630" s="2">
        <f t="shared" si="34"/>
        <v>31</v>
      </c>
      <c r="E630" s="2">
        <f t="shared" si="35"/>
        <v>11</v>
      </c>
      <c r="F630" s="2"/>
      <c r="BE630" s="33">
        <f>_xlfn.IFS(ISNUMBER(SEARCH($BL$3,BF630)),$BM$3,ISNUMBER(SEARCH($BL$4,BF630)),$BM$4,ISNUMBER(SEARCH($BL$5,BF630)),$BM$5,ISNUMBER(SEARCH($BL$6,BF630)),$BM$6,ISNUMBER(SEARCH($BL$7,BF630)),$BM$7,ISNUMBER(SEARCH($BL$8,BF630)),$BM$8)</f>
        <v>6</v>
      </c>
      <c r="BF630" s="63" t="s">
        <v>200</v>
      </c>
      <c r="BG630" s="63">
        <v>6.3267990999999997</v>
      </c>
      <c r="BH630" s="63">
        <v>1</v>
      </c>
      <c r="BI630" s="63">
        <v>0</v>
      </c>
    </row>
    <row r="631" spans="2:61" x14ac:dyDescent="0.25">
      <c r="B631" s="26"/>
      <c r="C631" s="3">
        <f t="shared" si="33"/>
        <v>612</v>
      </c>
      <c r="D631" s="2">
        <f t="shared" si="34"/>
        <v>31</v>
      </c>
      <c r="E631" s="2">
        <f t="shared" si="35"/>
        <v>12</v>
      </c>
      <c r="F631" s="2"/>
      <c r="BE631" s="33">
        <f>_xlfn.IFS(ISNUMBER(SEARCH($BL$3,BF631)),$BM$3,ISNUMBER(SEARCH($BL$4,BF631)),$BM$4,ISNUMBER(SEARCH($BL$5,BF631)),$BM$5,ISNUMBER(SEARCH($BL$6,BF631)),$BM$6,ISNUMBER(SEARCH($BL$7,BF631)),$BM$7,ISNUMBER(SEARCH($BL$8,BF631)),$BM$8)</f>
        <v>6</v>
      </c>
      <c r="BF631" s="63" t="s">
        <v>67</v>
      </c>
      <c r="BG631" s="63">
        <v>6.396166</v>
      </c>
      <c r="BH631" s="63">
        <v>1</v>
      </c>
      <c r="BI631" s="63">
        <v>0</v>
      </c>
    </row>
    <row r="632" spans="2:61" x14ac:dyDescent="0.25">
      <c r="B632" s="26"/>
      <c r="C632" s="3">
        <f t="shared" si="33"/>
        <v>613</v>
      </c>
      <c r="D632" s="2">
        <f t="shared" si="34"/>
        <v>31</v>
      </c>
      <c r="E632" s="2">
        <f t="shared" si="35"/>
        <v>13</v>
      </c>
      <c r="F632" s="2"/>
      <c r="BE632" s="33">
        <f>_xlfn.IFS(ISNUMBER(SEARCH($BL$3,BF632)),$BM$3,ISNUMBER(SEARCH($BL$4,BF632)),$BM$4,ISNUMBER(SEARCH($BL$5,BF632)),$BM$5,ISNUMBER(SEARCH($BL$6,BF632)),$BM$6,ISNUMBER(SEARCH($BL$7,BF632)),$BM$7,ISNUMBER(SEARCH($BL$8,BF632)),$BM$8)</f>
        <v>6</v>
      </c>
      <c r="BF632" s="63" t="s">
        <v>740</v>
      </c>
      <c r="BG632" s="63">
        <v>6.3158009000000002</v>
      </c>
      <c r="BH632" s="63">
        <v>1</v>
      </c>
      <c r="BI632" s="63">
        <v>0</v>
      </c>
    </row>
    <row r="633" spans="2:61" x14ac:dyDescent="0.25">
      <c r="B633" s="26"/>
      <c r="C633" s="3">
        <f t="shared" si="33"/>
        <v>614</v>
      </c>
      <c r="D633" s="2">
        <f t="shared" si="34"/>
        <v>31</v>
      </c>
      <c r="E633" s="2">
        <f t="shared" si="35"/>
        <v>14</v>
      </c>
      <c r="F633" s="2"/>
      <c r="BE633" s="33">
        <f>_xlfn.IFS(ISNUMBER(SEARCH($BL$3,BF633)),$BM$3,ISNUMBER(SEARCH($BL$4,BF633)),$BM$4,ISNUMBER(SEARCH($BL$5,BF633)),$BM$5,ISNUMBER(SEARCH($BL$6,BF633)),$BM$6,ISNUMBER(SEARCH($BL$7,BF633)),$BM$7,ISNUMBER(SEARCH($BL$8,BF633)),$BM$8)</f>
        <v>6</v>
      </c>
      <c r="BF633" s="63" t="s">
        <v>741</v>
      </c>
      <c r="BG633" s="63">
        <v>5.9957187000000003</v>
      </c>
      <c r="BH633" s="63">
        <v>1</v>
      </c>
      <c r="BI633" s="63">
        <v>0</v>
      </c>
    </row>
    <row r="634" spans="2:61" x14ac:dyDescent="0.25">
      <c r="B634" s="26"/>
      <c r="C634" s="3">
        <f t="shared" si="33"/>
        <v>615</v>
      </c>
      <c r="D634" s="2">
        <f t="shared" si="34"/>
        <v>31</v>
      </c>
      <c r="E634" s="2">
        <f t="shared" si="35"/>
        <v>15</v>
      </c>
      <c r="F634" s="2"/>
      <c r="BE634" s="33">
        <f>_xlfn.IFS(ISNUMBER(SEARCH($BL$3,BF634)),$BM$3,ISNUMBER(SEARCH($BL$4,BF634)),$BM$4,ISNUMBER(SEARCH($BL$5,BF634)),$BM$5,ISNUMBER(SEARCH($BL$6,BF634)),$BM$6,ISNUMBER(SEARCH($BL$7,BF634)),$BM$7,ISNUMBER(SEARCH($BL$8,BF634)),$BM$8)</f>
        <v>6</v>
      </c>
      <c r="BF634" s="63" t="s">
        <v>742</v>
      </c>
      <c r="BG634" s="63">
        <v>5.3602213000000001</v>
      </c>
      <c r="BH634" s="63">
        <v>1</v>
      </c>
      <c r="BI634" s="63">
        <v>0</v>
      </c>
    </row>
    <row r="635" spans="2:61" x14ac:dyDescent="0.25">
      <c r="B635" s="26"/>
      <c r="C635" s="3">
        <f t="shared" si="33"/>
        <v>616</v>
      </c>
      <c r="D635" s="2">
        <f t="shared" si="34"/>
        <v>31</v>
      </c>
      <c r="E635" s="2">
        <f t="shared" si="35"/>
        <v>16</v>
      </c>
      <c r="F635" s="2"/>
      <c r="BE635" s="33">
        <f>_xlfn.IFS(ISNUMBER(SEARCH($BL$3,BF635)),$BM$3,ISNUMBER(SEARCH($BL$4,BF635)),$BM$4,ISNUMBER(SEARCH($BL$5,BF635)),$BM$5,ISNUMBER(SEARCH($BL$6,BF635)),$BM$6,ISNUMBER(SEARCH($BL$7,BF635)),$BM$7,ISNUMBER(SEARCH($BL$8,BF635)),$BM$8)</f>
        <v>6</v>
      </c>
      <c r="BF635" s="63" t="s">
        <v>137</v>
      </c>
      <c r="BG635" s="63">
        <v>4.6706232999999999</v>
      </c>
      <c r="BH635" s="63">
        <v>1</v>
      </c>
      <c r="BI635" s="63">
        <v>0</v>
      </c>
    </row>
    <row r="636" spans="2:61" x14ac:dyDescent="0.25">
      <c r="B636" s="26"/>
      <c r="C636" s="3">
        <f t="shared" si="33"/>
        <v>617</v>
      </c>
      <c r="D636" s="2">
        <f t="shared" si="34"/>
        <v>31</v>
      </c>
      <c r="E636" s="2">
        <f t="shared" si="35"/>
        <v>17</v>
      </c>
      <c r="F636" s="2"/>
      <c r="BE636" s="33">
        <f>_xlfn.IFS(ISNUMBER(SEARCH($BL$3,BF636)),$BM$3,ISNUMBER(SEARCH($BL$4,BF636)),$BM$4,ISNUMBER(SEARCH($BL$5,BF636)),$BM$5,ISNUMBER(SEARCH($BL$6,BF636)),$BM$6,ISNUMBER(SEARCH($BL$7,BF636)),$BM$7,ISNUMBER(SEARCH($BL$8,BF636)),$BM$8)</f>
        <v>6</v>
      </c>
      <c r="BF636" s="63" t="s">
        <v>743</v>
      </c>
      <c r="BG636" s="63">
        <v>4.3669336999999997</v>
      </c>
      <c r="BH636" s="63">
        <v>1</v>
      </c>
      <c r="BI636" s="63">
        <v>0</v>
      </c>
    </row>
    <row r="637" spans="2:61" x14ac:dyDescent="0.25">
      <c r="B637" s="26"/>
      <c r="C637" s="3">
        <f t="shared" si="33"/>
        <v>618</v>
      </c>
      <c r="D637" s="2">
        <f t="shared" si="34"/>
        <v>31</v>
      </c>
      <c r="E637" s="2">
        <f t="shared" si="35"/>
        <v>18</v>
      </c>
      <c r="F637" s="2"/>
      <c r="BE637" s="33">
        <f>_xlfn.IFS(ISNUMBER(SEARCH($BL$3,BF637)),$BM$3,ISNUMBER(SEARCH($BL$4,BF637)),$BM$4,ISNUMBER(SEARCH($BL$5,BF637)),$BM$5,ISNUMBER(SEARCH($BL$6,BF637)),$BM$6,ISNUMBER(SEARCH($BL$7,BF637)),$BM$7,ISNUMBER(SEARCH($BL$8,BF637)),$BM$8)</f>
        <v>6</v>
      </c>
      <c r="BF637" s="63" t="s">
        <v>578</v>
      </c>
      <c r="BG637" s="63">
        <v>4.3701080000000001</v>
      </c>
      <c r="BH637" s="63">
        <v>1</v>
      </c>
      <c r="BI637" s="63">
        <v>0</v>
      </c>
    </row>
    <row r="638" spans="2:61" x14ac:dyDescent="0.25">
      <c r="B638" s="26"/>
      <c r="C638" s="3">
        <f t="shared" si="33"/>
        <v>619</v>
      </c>
      <c r="D638" s="2">
        <f t="shared" si="34"/>
        <v>31</v>
      </c>
      <c r="E638" s="2">
        <f t="shared" si="35"/>
        <v>19</v>
      </c>
      <c r="F638" s="2"/>
      <c r="BE638" s="33">
        <f>_xlfn.IFS(ISNUMBER(SEARCH($BL$3,BF638)),$BM$3,ISNUMBER(SEARCH($BL$4,BF638)),$BM$4,ISNUMBER(SEARCH($BL$5,BF638)),$BM$5,ISNUMBER(SEARCH($BL$6,BF638)),$BM$6,ISNUMBER(SEARCH($BL$7,BF638)),$BM$7,ISNUMBER(SEARCH($BL$8,BF638)),$BM$8)</f>
        <v>6</v>
      </c>
      <c r="BF638" s="63" t="s">
        <v>587</v>
      </c>
      <c r="BG638" s="63">
        <v>4.2802490000000004</v>
      </c>
      <c r="BH638" s="63">
        <v>1</v>
      </c>
      <c r="BI638" s="63">
        <v>0</v>
      </c>
    </row>
    <row r="639" spans="2:61" x14ac:dyDescent="0.25">
      <c r="B639" s="26"/>
      <c r="C639" s="3">
        <f t="shared" si="33"/>
        <v>620</v>
      </c>
      <c r="D639" s="2">
        <f t="shared" si="34"/>
        <v>31</v>
      </c>
      <c r="E639" s="2">
        <f t="shared" si="35"/>
        <v>20</v>
      </c>
      <c r="F639" s="2"/>
      <c r="BE639" s="33">
        <f>_xlfn.IFS(ISNUMBER(SEARCH($BL$3,BF639)),$BM$3,ISNUMBER(SEARCH($BL$4,BF639)),$BM$4,ISNUMBER(SEARCH($BL$5,BF639)),$BM$5,ISNUMBER(SEARCH($BL$6,BF639)),$BM$6,ISNUMBER(SEARCH($BL$7,BF639)),$BM$7,ISNUMBER(SEARCH($BL$8,BF639)),$BM$8)</f>
        <v>6</v>
      </c>
      <c r="BF639" s="63" t="s">
        <v>744</v>
      </c>
      <c r="BG639" s="63">
        <v>4.1486033000000004</v>
      </c>
      <c r="BH639" s="63">
        <v>1</v>
      </c>
      <c r="BI639" s="63">
        <v>0</v>
      </c>
    </row>
    <row r="640" spans="2:61" x14ac:dyDescent="0.25">
      <c r="B640" s="26"/>
      <c r="C640" s="3">
        <f t="shared" si="33"/>
        <v>621</v>
      </c>
      <c r="D640" s="2">
        <f t="shared" si="34"/>
        <v>32</v>
      </c>
      <c r="E640" s="2">
        <f t="shared" si="35"/>
        <v>1</v>
      </c>
      <c r="F640" s="2"/>
      <c r="BE640" s="33">
        <f>_xlfn.IFS(ISNUMBER(SEARCH($BL$3,BF640)),$BM$3,ISNUMBER(SEARCH($BL$4,BF640)),$BM$4,ISNUMBER(SEARCH($BL$5,BF640)),$BM$5,ISNUMBER(SEARCH($BL$6,BF640)),$BM$6,ISNUMBER(SEARCH($BL$7,BF640)),$BM$7,ISNUMBER(SEARCH($BL$8,BF640)),$BM$8)</f>
        <v>6</v>
      </c>
      <c r="BF640" s="63" t="s">
        <v>745</v>
      </c>
      <c r="BG640" s="63">
        <v>3.0514063999999999</v>
      </c>
      <c r="BH640" s="63">
        <v>1</v>
      </c>
      <c r="BI640" s="63">
        <v>0</v>
      </c>
    </row>
    <row r="641" spans="2:61" x14ac:dyDescent="0.25">
      <c r="B641" s="26"/>
      <c r="C641" s="3">
        <f t="shared" si="33"/>
        <v>622</v>
      </c>
      <c r="D641" s="2">
        <f t="shared" si="34"/>
        <v>32</v>
      </c>
      <c r="E641" s="2">
        <f t="shared" si="35"/>
        <v>2</v>
      </c>
      <c r="F641" s="2"/>
      <c r="BE641" s="33">
        <f>_xlfn.IFS(ISNUMBER(SEARCH($BL$3,BF641)),$BM$3,ISNUMBER(SEARCH($BL$4,BF641)),$BM$4,ISNUMBER(SEARCH($BL$5,BF641)),$BM$5,ISNUMBER(SEARCH($BL$6,BF641)),$BM$6,ISNUMBER(SEARCH($BL$7,BF641)),$BM$7,ISNUMBER(SEARCH($BL$8,BF641)),$BM$8)</f>
        <v>6</v>
      </c>
      <c r="BF641" s="63" t="s">
        <v>231</v>
      </c>
      <c r="BG641" s="63">
        <v>2.2550192999999998</v>
      </c>
      <c r="BH641" s="63">
        <v>1</v>
      </c>
      <c r="BI641" s="63">
        <v>0</v>
      </c>
    </row>
    <row r="642" spans="2:61" x14ac:dyDescent="0.25">
      <c r="B642" s="26"/>
      <c r="C642" s="3">
        <f t="shared" si="33"/>
        <v>623</v>
      </c>
      <c r="D642" s="2">
        <f t="shared" si="34"/>
        <v>32</v>
      </c>
      <c r="E642" s="2">
        <f t="shared" si="35"/>
        <v>3</v>
      </c>
      <c r="F642" s="2"/>
      <c r="BE642" s="33">
        <f>_xlfn.IFS(ISNUMBER(SEARCH($BL$3,BF642)),$BM$3,ISNUMBER(SEARCH($BL$4,BF642)),$BM$4,ISNUMBER(SEARCH($BL$5,BF642)),$BM$5,ISNUMBER(SEARCH($BL$6,BF642)),$BM$6,ISNUMBER(SEARCH($BL$7,BF642)),$BM$7,ISNUMBER(SEARCH($BL$8,BF642)),$BM$8)</f>
        <v>6</v>
      </c>
      <c r="BF642" s="63" t="s">
        <v>623</v>
      </c>
      <c r="BG642" s="63">
        <v>2.7144971999999998</v>
      </c>
      <c r="BH642" s="63">
        <v>1</v>
      </c>
      <c r="BI642" s="63">
        <v>0</v>
      </c>
    </row>
    <row r="643" spans="2:61" x14ac:dyDescent="0.25">
      <c r="B643" s="26"/>
      <c r="C643" s="3">
        <f t="shared" si="33"/>
        <v>624</v>
      </c>
      <c r="D643" s="2">
        <f t="shared" si="34"/>
        <v>32</v>
      </c>
      <c r="E643" s="2">
        <f t="shared" si="35"/>
        <v>4</v>
      </c>
      <c r="F643" s="2"/>
      <c r="BE643" s="33">
        <f>_xlfn.IFS(ISNUMBER(SEARCH($BL$3,BF643)),$BM$3,ISNUMBER(SEARCH($BL$4,BF643)),$BM$4,ISNUMBER(SEARCH($BL$5,BF643)),$BM$5,ISNUMBER(SEARCH($BL$6,BF643)),$BM$6,ISNUMBER(SEARCH($BL$7,BF643)),$BM$7,ISNUMBER(SEARCH($BL$8,BF643)),$BM$8)</f>
        <v>6</v>
      </c>
      <c r="BF643" s="63" t="s">
        <v>746</v>
      </c>
      <c r="BG643" s="63">
        <v>5.3866547999999996</v>
      </c>
      <c r="BH643" s="63">
        <v>1</v>
      </c>
      <c r="BI643" s="63">
        <v>0</v>
      </c>
    </row>
    <row r="644" spans="2:61" x14ac:dyDescent="0.25">
      <c r="B644" s="26"/>
      <c r="C644" s="3">
        <f t="shared" si="33"/>
        <v>625</v>
      </c>
      <c r="D644" s="2">
        <f t="shared" si="34"/>
        <v>32</v>
      </c>
      <c r="E644" s="2">
        <f t="shared" si="35"/>
        <v>5</v>
      </c>
      <c r="F644" s="2"/>
      <c r="BE644" s="33">
        <f>_xlfn.IFS(ISNUMBER(SEARCH($BL$3,BF644)),$BM$3,ISNUMBER(SEARCH($BL$4,BF644)),$BM$4,ISNUMBER(SEARCH($BL$5,BF644)),$BM$5,ISNUMBER(SEARCH($BL$6,BF644)),$BM$6,ISNUMBER(SEARCH($BL$7,BF644)),$BM$7,ISNUMBER(SEARCH($BL$8,BF644)),$BM$8)</f>
        <v>6</v>
      </c>
      <c r="BF644" s="63" t="s">
        <v>747</v>
      </c>
      <c r="BG644" s="63">
        <v>5.7547955000000002</v>
      </c>
      <c r="BH644" s="63">
        <v>1</v>
      </c>
      <c r="BI644" s="63">
        <v>0</v>
      </c>
    </row>
    <row r="645" spans="2:61" x14ac:dyDescent="0.25">
      <c r="B645" s="26"/>
      <c r="C645" s="3">
        <f t="shared" si="33"/>
        <v>626</v>
      </c>
      <c r="D645" s="2">
        <f t="shared" si="34"/>
        <v>32</v>
      </c>
      <c r="E645" s="2">
        <f t="shared" si="35"/>
        <v>6</v>
      </c>
      <c r="F645" s="2"/>
      <c r="BE645" s="33">
        <f>_xlfn.IFS(ISNUMBER(SEARCH($BL$3,BF645)),$BM$3,ISNUMBER(SEARCH($BL$4,BF645)),$BM$4,ISNUMBER(SEARCH($BL$5,BF645)),$BM$5,ISNUMBER(SEARCH($BL$6,BF645)),$BM$6,ISNUMBER(SEARCH($BL$7,BF645)),$BM$7,ISNUMBER(SEARCH($BL$8,BF645)),$BM$8)</f>
        <v>6</v>
      </c>
      <c r="BF645" s="63" t="s">
        <v>549</v>
      </c>
      <c r="BG645" s="63">
        <v>5.6928580999999996</v>
      </c>
      <c r="BH645" s="63">
        <v>1</v>
      </c>
      <c r="BI645" s="63">
        <v>0</v>
      </c>
    </row>
    <row r="646" spans="2:61" x14ac:dyDescent="0.25">
      <c r="B646" s="26"/>
      <c r="C646" s="3">
        <f t="shared" si="33"/>
        <v>627</v>
      </c>
      <c r="D646" s="2">
        <f t="shared" si="34"/>
        <v>32</v>
      </c>
      <c r="E646" s="2">
        <f t="shared" si="35"/>
        <v>7</v>
      </c>
      <c r="F646" s="2"/>
      <c r="BE646" s="33">
        <f>_xlfn.IFS(ISNUMBER(SEARCH($BL$3,BF646)),$BM$3,ISNUMBER(SEARCH($BL$4,BF646)),$BM$4,ISNUMBER(SEARCH($BL$5,BF646)),$BM$5,ISNUMBER(SEARCH($BL$6,BF646)),$BM$6,ISNUMBER(SEARCH($BL$7,BF646)),$BM$7,ISNUMBER(SEARCH($BL$8,BF646)),$BM$8)</f>
        <v>6</v>
      </c>
      <c r="BF646" s="63" t="s">
        <v>748</v>
      </c>
      <c r="BG646" s="63">
        <v>6.0740726</v>
      </c>
      <c r="BH646" s="63">
        <v>1</v>
      </c>
      <c r="BI646" s="63">
        <v>0</v>
      </c>
    </row>
    <row r="647" spans="2:61" x14ac:dyDescent="0.25">
      <c r="B647" s="26"/>
      <c r="C647" s="3">
        <f t="shared" si="33"/>
        <v>628</v>
      </c>
      <c r="D647" s="2">
        <f t="shared" si="34"/>
        <v>32</v>
      </c>
      <c r="E647" s="2">
        <f t="shared" si="35"/>
        <v>8</v>
      </c>
      <c r="F647" s="2"/>
      <c r="BE647" s="33">
        <f>_xlfn.IFS(ISNUMBER(SEARCH($BL$3,BF647)),$BM$3,ISNUMBER(SEARCH($BL$4,BF647)),$BM$4,ISNUMBER(SEARCH($BL$5,BF647)),$BM$5,ISNUMBER(SEARCH($BL$6,BF647)),$BM$6,ISNUMBER(SEARCH($BL$7,BF647)),$BM$7,ISNUMBER(SEARCH($BL$8,BF647)),$BM$8)</f>
        <v>6</v>
      </c>
      <c r="BF647" s="63" t="s">
        <v>384</v>
      </c>
      <c r="BG647" s="63">
        <v>6.2189278000000003</v>
      </c>
      <c r="BH647" s="63">
        <v>1</v>
      </c>
      <c r="BI647" s="63">
        <v>0</v>
      </c>
    </row>
    <row r="648" spans="2:61" x14ac:dyDescent="0.25">
      <c r="B648" s="26"/>
      <c r="C648" s="3">
        <f t="shared" si="33"/>
        <v>629</v>
      </c>
      <c r="D648" s="2">
        <f t="shared" si="34"/>
        <v>32</v>
      </c>
      <c r="E648" s="2">
        <f t="shared" si="35"/>
        <v>9</v>
      </c>
      <c r="F648" s="2"/>
      <c r="BE648" s="33">
        <f>_xlfn.IFS(ISNUMBER(SEARCH($BL$3,BF648)),$BM$3,ISNUMBER(SEARCH($BL$4,BF648)),$BM$4,ISNUMBER(SEARCH($BL$5,BF648)),$BM$5,ISNUMBER(SEARCH($BL$6,BF648)),$BM$6,ISNUMBER(SEARCH($BL$7,BF648)),$BM$7,ISNUMBER(SEARCH($BL$8,BF648)),$BM$8)</f>
        <v>6</v>
      </c>
      <c r="BF648" s="63" t="s">
        <v>749</v>
      </c>
      <c r="BG648" s="63">
        <v>6.2412445999999999</v>
      </c>
      <c r="BH648" s="63">
        <v>1</v>
      </c>
      <c r="BI648" s="63">
        <v>0</v>
      </c>
    </row>
    <row r="649" spans="2:61" x14ac:dyDescent="0.25">
      <c r="B649" s="26"/>
      <c r="C649" s="3">
        <f t="shared" si="33"/>
        <v>630</v>
      </c>
      <c r="D649" s="2">
        <f t="shared" si="34"/>
        <v>32</v>
      </c>
      <c r="E649" s="2">
        <f t="shared" si="35"/>
        <v>10</v>
      </c>
      <c r="F649" s="2"/>
      <c r="BE649" s="33">
        <f>_xlfn.IFS(ISNUMBER(SEARCH($BL$3,BF649)),$BM$3,ISNUMBER(SEARCH($BL$4,BF649)),$BM$4,ISNUMBER(SEARCH($BL$5,BF649)),$BM$5,ISNUMBER(SEARCH($BL$6,BF649)),$BM$6,ISNUMBER(SEARCH($BL$7,BF649)),$BM$7,ISNUMBER(SEARCH($BL$8,BF649)),$BM$8)</f>
        <v>6</v>
      </c>
      <c r="BF649" s="63" t="s">
        <v>750</v>
      </c>
      <c r="BG649" s="63">
        <v>6.3279053000000003</v>
      </c>
      <c r="BH649" s="63">
        <v>1</v>
      </c>
      <c r="BI649" s="63">
        <v>0</v>
      </c>
    </row>
    <row r="650" spans="2:61" x14ac:dyDescent="0.25">
      <c r="B650" s="26"/>
      <c r="C650" s="3">
        <f t="shared" si="33"/>
        <v>631</v>
      </c>
      <c r="D650" s="2">
        <f t="shared" si="34"/>
        <v>32</v>
      </c>
      <c r="E650" s="2">
        <f t="shared" si="35"/>
        <v>11</v>
      </c>
      <c r="F650" s="2"/>
      <c r="BE650" s="33">
        <f>_xlfn.IFS(ISNUMBER(SEARCH($BL$3,BF650)),$BM$3,ISNUMBER(SEARCH($BL$4,BF650)),$BM$4,ISNUMBER(SEARCH($BL$5,BF650)),$BM$5,ISNUMBER(SEARCH($BL$6,BF650)),$BM$6,ISNUMBER(SEARCH($BL$7,BF650)),$BM$7,ISNUMBER(SEARCH($BL$8,BF650)),$BM$8)</f>
        <v>6</v>
      </c>
      <c r="BF650" s="63" t="s">
        <v>735</v>
      </c>
      <c r="BG650" s="63">
        <v>6.5330330999999999</v>
      </c>
      <c r="BH650" s="63">
        <v>1</v>
      </c>
      <c r="BI650" s="63">
        <v>0</v>
      </c>
    </row>
    <row r="651" spans="2:61" x14ac:dyDescent="0.25">
      <c r="B651" s="26"/>
      <c r="C651" s="3">
        <f t="shared" si="33"/>
        <v>632</v>
      </c>
      <c r="D651" s="2">
        <f t="shared" si="34"/>
        <v>32</v>
      </c>
      <c r="E651" s="2">
        <f t="shared" si="35"/>
        <v>12</v>
      </c>
      <c r="F651" s="2"/>
      <c r="BE651" s="33">
        <f>_xlfn.IFS(ISNUMBER(SEARCH($BL$3,BF651)),$BM$3,ISNUMBER(SEARCH($BL$4,BF651)),$BM$4,ISNUMBER(SEARCH($BL$5,BF651)),$BM$5,ISNUMBER(SEARCH($BL$6,BF651)),$BM$6,ISNUMBER(SEARCH($BL$7,BF651)),$BM$7,ISNUMBER(SEARCH($BL$8,BF651)),$BM$8)</f>
        <v>6</v>
      </c>
      <c r="BF651" s="63" t="s">
        <v>722</v>
      </c>
      <c r="BG651" s="63">
        <v>6.7782973000000002</v>
      </c>
      <c r="BH651" s="63">
        <v>1</v>
      </c>
      <c r="BI651" s="63">
        <v>0</v>
      </c>
    </row>
    <row r="652" spans="2:61" x14ac:dyDescent="0.25">
      <c r="B652" s="26"/>
      <c r="C652" s="3">
        <f t="shared" si="33"/>
        <v>633</v>
      </c>
      <c r="D652" s="2">
        <f t="shared" si="34"/>
        <v>32</v>
      </c>
      <c r="E652" s="2">
        <f t="shared" si="35"/>
        <v>13</v>
      </c>
      <c r="F652" s="2"/>
      <c r="BE652" s="33">
        <f>_xlfn.IFS(ISNUMBER(SEARCH($BL$3,BF652)),$BM$3,ISNUMBER(SEARCH($BL$4,BF652)),$BM$4,ISNUMBER(SEARCH($BL$5,BF652)),$BM$5,ISNUMBER(SEARCH($BL$6,BF652)),$BM$6,ISNUMBER(SEARCH($BL$7,BF652)),$BM$7,ISNUMBER(SEARCH($BL$8,BF652)),$BM$8)</f>
        <v>6</v>
      </c>
      <c r="BF652" s="63" t="s">
        <v>521</v>
      </c>
      <c r="BG652" s="63">
        <v>6.8369439999999999</v>
      </c>
      <c r="BH652" s="63">
        <v>1</v>
      </c>
      <c r="BI652" s="63">
        <v>0</v>
      </c>
    </row>
    <row r="653" spans="2:61" x14ac:dyDescent="0.25">
      <c r="B653" s="26"/>
      <c r="C653" s="3">
        <f t="shared" si="33"/>
        <v>634</v>
      </c>
      <c r="D653" s="2">
        <f t="shared" si="34"/>
        <v>32</v>
      </c>
      <c r="E653" s="2">
        <f t="shared" si="35"/>
        <v>14</v>
      </c>
      <c r="F653" s="2"/>
      <c r="BE653" s="33">
        <f>_xlfn.IFS(ISNUMBER(SEARCH($BL$3,BF653)),$BM$3,ISNUMBER(SEARCH($BL$4,BF653)),$BM$4,ISNUMBER(SEARCH($BL$5,BF653)),$BM$5,ISNUMBER(SEARCH($BL$6,BF653)),$BM$6,ISNUMBER(SEARCH($BL$7,BF653)),$BM$7,ISNUMBER(SEARCH($BL$8,BF653)),$BM$8)</f>
        <v>6</v>
      </c>
      <c r="BF653" s="63" t="s">
        <v>634</v>
      </c>
      <c r="BG653" s="63">
        <v>5.9502414000000003</v>
      </c>
      <c r="BH653" s="63">
        <v>1</v>
      </c>
      <c r="BI653" s="63">
        <v>0</v>
      </c>
    </row>
    <row r="654" spans="2:61" x14ac:dyDescent="0.25">
      <c r="B654" s="26"/>
      <c r="C654" s="3">
        <f t="shared" si="33"/>
        <v>635</v>
      </c>
      <c r="D654" s="2">
        <f t="shared" si="34"/>
        <v>32</v>
      </c>
      <c r="E654" s="2">
        <f t="shared" si="35"/>
        <v>15</v>
      </c>
      <c r="F654" s="2"/>
      <c r="BE654" s="33">
        <f>_xlfn.IFS(ISNUMBER(SEARCH($BL$3,BF654)),$BM$3,ISNUMBER(SEARCH($BL$4,BF654)),$BM$4,ISNUMBER(SEARCH($BL$5,BF654)),$BM$5,ISNUMBER(SEARCH($BL$6,BF654)),$BM$6,ISNUMBER(SEARCH($BL$7,BF654)),$BM$7,ISNUMBER(SEARCH($BL$8,BF654)),$BM$8)</f>
        <v>6</v>
      </c>
      <c r="BF654" s="63" t="s">
        <v>468</v>
      </c>
      <c r="BG654" s="63">
        <v>4.3486887999999997</v>
      </c>
      <c r="BH654" s="63">
        <v>1</v>
      </c>
      <c r="BI654" s="63">
        <v>0</v>
      </c>
    </row>
    <row r="655" spans="2:61" x14ac:dyDescent="0.25">
      <c r="B655" s="26"/>
      <c r="C655" s="3">
        <f t="shared" si="33"/>
        <v>636</v>
      </c>
      <c r="D655" s="2">
        <f t="shared" si="34"/>
        <v>32</v>
      </c>
      <c r="E655" s="2">
        <f t="shared" si="35"/>
        <v>16</v>
      </c>
      <c r="F655" s="2"/>
      <c r="BE655" s="33">
        <f>_xlfn.IFS(ISNUMBER(SEARCH($BL$3,BF655)),$BM$3,ISNUMBER(SEARCH($BL$4,BF655)),$BM$4,ISNUMBER(SEARCH($BL$5,BF655)),$BM$5,ISNUMBER(SEARCH($BL$6,BF655)),$BM$6,ISNUMBER(SEARCH($BL$7,BF655)),$BM$7,ISNUMBER(SEARCH($BL$8,BF655)),$BM$8)</f>
        <v>6</v>
      </c>
      <c r="BF655" s="63" t="s">
        <v>751</v>
      </c>
      <c r="BG655" s="63">
        <v>3.9191707</v>
      </c>
      <c r="BH655" s="63">
        <v>1</v>
      </c>
      <c r="BI655" s="63">
        <v>0</v>
      </c>
    </row>
    <row r="656" spans="2:61" x14ac:dyDescent="0.25">
      <c r="B656" s="26"/>
      <c r="C656" s="3">
        <f t="shared" si="33"/>
        <v>637</v>
      </c>
      <c r="D656" s="2">
        <f t="shared" si="34"/>
        <v>32</v>
      </c>
      <c r="E656" s="2">
        <f t="shared" si="35"/>
        <v>17</v>
      </c>
      <c r="F656" s="2"/>
      <c r="BE656" s="33">
        <f>_xlfn.IFS(ISNUMBER(SEARCH($BL$3,BF656)),$BM$3,ISNUMBER(SEARCH($BL$4,BF656)),$BM$4,ISNUMBER(SEARCH($BL$5,BF656)),$BM$5,ISNUMBER(SEARCH($BL$6,BF656)),$BM$6,ISNUMBER(SEARCH($BL$7,BF656)),$BM$7,ISNUMBER(SEARCH($BL$8,BF656)),$BM$8)</f>
        <v>6</v>
      </c>
      <c r="BF656" s="63" t="s">
        <v>752</v>
      </c>
      <c r="BG656" s="63">
        <v>4.3698256999999998</v>
      </c>
      <c r="BH656" s="63">
        <v>1</v>
      </c>
      <c r="BI656" s="63">
        <v>0</v>
      </c>
    </row>
    <row r="657" spans="2:61" x14ac:dyDescent="0.25">
      <c r="B657" s="26"/>
      <c r="C657" s="3">
        <f t="shared" si="33"/>
        <v>638</v>
      </c>
      <c r="D657" s="2">
        <f t="shared" si="34"/>
        <v>32</v>
      </c>
      <c r="E657" s="2">
        <f t="shared" si="35"/>
        <v>18</v>
      </c>
      <c r="F657" s="2"/>
      <c r="BE657" s="33">
        <f>_xlfn.IFS(ISNUMBER(SEARCH($BL$3,BF657)),$BM$3,ISNUMBER(SEARCH($BL$4,BF657)),$BM$4,ISNUMBER(SEARCH($BL$5,BF657)),$BM$5,ISNUMBER(SEARCH($BL$6,BF657)),$BM$6,ISNUMBER(SEARCH($BL$7,BF657)),$BM$7,ISNUMBER(SEARCH($BL$8,BF657)),$BM$8)</f>
        <v>6</v>
      </c>
      <c r="BF657" s="63" t="s">
        <v>753</v>
      </c>
      <c r="BG657" s="63">
        <v>4.5240333000000001</v>
      </c>
      <c r="BH657" s="63">
        <v>1</v>
      </c>
      <c r="BI657" s="63">
        <v>0</v>
      </c>
    </row>
    <row r="658" spans="2:61" x14ac:dyDescent="0.25">
      <c r="B658" s="26"/>
      <c r="C658" s="3">
        <f t="shared" si="33"/>
        <v>639</v>
      </c>
      <c r="D658" s="2">
        <f t="shared" si="34"/>
        <v>32</v>
      </c>
      <c r="E658" s="2">
        <f t="shared" si="35"/>
        <v>19</v>
      </c>
      <c r="F658" s="2"/>
      <c r="BE658" s="33">
        <f>_xlfn.IFS(ISNUMBER(SEARCH($BL$3,BF658)),$BM$3,ISNUMBER(SEARCH($BL$4,BF658)),$BM$4,ISNUMBER(SEARCH($BL$5,BF658)),$BM$5,ISNUMBER(SEARCH($BL$6,BF658)),$BM$6,ISNUMBER(SEARCH($BL$7,BF658)),$BM$7,ISNUMBER(SEARCH($BL$8,BF658)),$BM$8)</f>
        <v>6</v>
      </c>
      <c r="BF658" s="63" t="s">
        <v>598</v>
      </c>
      <c r="BG658" s="63">
        <v>4.2971615999999999</v>
      </c>
      <c r="BH658" s="63">
        <v>1</v>
      </c>
      <c r="BI658" s="63">
        <v>0</v>
      </c>
    </row>
    <row r="659" spans="2:61" x14ac:dyDescent="0.25">
      <c r="B659" s="26"/>
      <c r="C659" s="3">
        <f t="shared" si="33"/>
        <v>640</v>
      </c>
      <c r="D659" s="2">
        <f t="shared" si="34"/>
        <v>32</v>
      </c>
      <c r="E659" s="2">
        <f t="shared" si="35"/>
        <v>20</v>
      </c>
      <c r="F659" s="2"/>
      <c r="BE659" s="33">
        <f>_xlfn.IFS(ISNUMBER(SEARCH($BL$3,BF659)),$BM$3,ISNUMBER(SEARCH($BL$4,BF659)),$BM$4,ISNUMBER(SEARCH($BL$5,BF659)),$BM$5,ISNUMBER(SEARCH($BL$6,BF659)),$BM$6,ISNUMBER(SEARCH($BL$7,BF659)),$BM$7,ISNUMBER(SEARCH($BL$8,BF659)),$BM$8)</f>
        <v>6</v>
      </c>
      <c r="BF659" s="63" t="s">
        <v>606</v>
      </c>
      <c r="BG659" s="63">
        <v>3.6198977000000001</v>
      </c>
      <c r="BH659" s="63">
        <v>1</v>
      </c>
      <c r="BI659" s="63">
        <v>0</v>
      </c>
    </row>
    <row r="660" spans="2:61" x14ac:dyDescent="0.25">
      <c r="B660" s="26"/>
      <c r="C660" s="3">
        <f t="shared" ref="C660:C723" si="36">IF(ROW()-B$19&lt;=$C$19,ROW()-B$19,"")</f>
        <v>641</v>
      </c>
      <c r="D660" s="2">
        <f t="shared" si="34"/>
        <v>33</v>
      </c>
      <c r="E660" s="2">
        <f t="shared" si="35"/>
        <v>1</v>
      </c>
      <c r="F660" s="2"/>
      <c r="BE660" s="33">
        <f>_xlfn.IFS(ISNUMBER(SEARCH($BL$3,BF660)),$BM$3,ISNUMBER(SEARCH($BL$4,BF660)),$BM$4,ISNUMBER(SEARCH($BL$5,BF660)),$BM$5,ISNUMBER(SEARCH($BL$6,BF660)),$BM$6,ISNUMBER(SEARCH($BL$7,BF660)),$BM$7,ISNUMBER(SEARCH($BL$8,BF660)),$BM$8)</f>
        <v>6</v>
      </c>
      <c r="BF660" s="63" t="s">
        <v>754</v>
      </c>
      <c r="BG660" s="63">
        <v>3.1836202999999998</v>
      </c>
      <c r="BH660" s="63">
        <v>1</v>
      </c>
      <c r="BI660" s="63">
        <v>0</v>
      </c>
    </row>
    <row r="661" spans="2:61" x14ac:dyDescent="0.25">
      <c r="B661" s="26"/>
      <c r="C661" s="3">
        <f t="shared" si="36"/>
        <v>642</v>
      </c>
      <c r="D661" s="2">
        <f t="shared" ref="D661:D724" si="37">IF(ISNUMBER(C661),INT(C660/$C$18)+1,"")</f>
        <v>33</v>
      </c>
      <c r="E661" s="2">
        <f t="shared" ref="E661:E724" si="38">IF(ISNUMBER(C661),IF(D660&lt;&gt;D661,1,E660+1),"")</f>
        <v>2</v>
      </c>
      <c r="F661" s="2"/>
      <c r="BE661" s="33">
        <f>_xlfn.IFS(ISNUMBER(SEARCH($BL$3,BF661)),$BM$3,ISNUMBER(SEARCH($BL$4,BF661)),$BM$4,ISNUMBER(SEARCH($BL$5,BF661)),$BM$5,ISNUMBER(SEARCH($BL$6,BF661)),$BM$6,ISNUMBER(SEARCH($BL$7,BF661)),$BM$7,ISNUMBER(SEARCH($BL$8,BF661)),$BM$8)</f>
        <v>6</v>
      </c>
      <c r="BF661" s="63" t="s">
        <v>396</v>
      </c>
      <c r="BG661" s="63">
        <v>3.7827499000000002</v>
      </c>
      <c r="BH661" s="63">
        <v>1</v>
      </c>
      <c r="BI661" s="63">
        <v>0</v>
      </c>
    </row>
    <row r="662" spans="2:61" x14ac:dyDescent="0.25">
      <c r="B662" s="26"/>
      <c r="C662" s="3">
        <f t="shared" si="36"/>
        <v>643</v>
      </c>
      <c r="D662" s="2">
        <f t="shared" si="37"/>
        <v>33</v>
      </c>
      <c r="E662" s="2">
        <f t="shared" si="38"/>
        <v>3</v>
      </c>
      <c r="F662" s="2"/>
      <c r="BE662" s="33">
        <f>_xlfn.IFS(ISNUMBER(SEARCH($BL$3,BF662)),$BM$3,ISNUMBER(SEARCH($BL$4,BF662)),$BM$4,ISNUMBER(SEARCH($BL$5,BF662)),$BM$5,ISNUMBER(SEARCH($BL$6,BF662)),$BM$6,ISNUMBER(SEARCH($BL$7,BF662)),$BM$7,ISNUMBER(SEARCH($BL$8,BF662)),$BM$8)</f>
        <v>6</v>
      </c>
      <c r="BF662" s="63" t="s">
        <v>120</v>
      </c>
      <c r="BG662" s="63">
        <v>4.9179611000000003</v>
      </c>
      <c r="BH662" s="63">
        <v>1</v>
      </c>
      <c r="BI662" s="63">
        <v>0</v>
      </c>
    </row>
    <row r="663" spans="2:61" x14ac:dyDescent="0.25">
      <c r="B663" s="26"/>
      <c r="C663" s="3">
        <f t="shared" si="36"/>
        <v>644</v>
      </c>
      <c r="D663" s="2">
        <f t="shared" si="37"/>
        <v>33</v>
      </c>
      <c r="E663" s="2">
        <f t="shared" si="38"/>
        <v>4</v>
      </c>
      <c r="F663" s="2"/>
      <c r="BE663" s="33">
        <f>_xlfn.IFS(ISNUMBER(SEARCH($BL$3,BF663)),$BM$3,ISNUMBER(SEARCH($BL$4,BF663)),$BM$4,ISNUMBER(SEARCH($BL$5,BF663)),$BM$5,ISNUMBER(SEARCH($BL$6,BF663)),$BM$6,ISNUMBER(SEARCH($BL$7,BF663)),$BM$7,ISNUMBER(SEARCH($BL$8,BF663)),$BM$8)</f>
        <v>6</v>
      </c>
      <c r="BF663" s="63" t="s">
        <v>482</v>
      </c>
      <c r="BG663" s="63">
        <v>5.473433</v>
      </c>
      <c r="BH663" s="63">
        <v>1</v>
      </c>
      <c r="BI663" s="63">
        <v>0</v>
      </c>
    </row>
    <row r="664" spans="2:61" x14ac:dyDescent="0.25">
      <c r="B664" s="26"/>
      <c r="C664" s="3">
        <f t="shared" si="36"/>
        <v>645</v>
      </c>
      <c r="D664" s="2">
        <f t="shared" si="37"/>
        <v>33</v>
      </c>
      <c r="E664" s="2">
        <f t="shared" si="38"/>
        <v>5</v>
      </c>
      <c r="F664" s="2"/>
      <c r="BE664" s="33">
        <f>_xlfn.IFS(ISNUMBER(SEARCH($BL$3,BF664)),$BM$3,ISNUMBER(SEARCH($BL$4,BF664)),$BM$4,ISNUMBER(SEARCH($BL$5,BF664)),$BM$5,ISNUMBER(SEARCH($BL$6,BF664)),$BM$6,ISNUMBER(SEARCH($BL$7,BF664)),$BM$7,ISNUMBER(SEARCH($BL$8,BF664)),$BM$8)</f>
        <v>6</v>
      </c>
      <c r="BF664" s="63" t="s">
        <v>286</v>
      </c>
      <c r="BG664" s="63">
        <v>5.6186914999999997</v>
      </c>
      <c r="BH664" s="63">
        <v>1</v>
      </c>
      <c r="BI664" s="63">
        <v>0</v>
      </c>
    </row>
    <row r="665" spans="2:61" x14ac:dyDescent="0.25">
      <c r="B665" s="26"/>
      <c r="C665" s="3">
        <f t="shared" si="36"/>
        <v>646</v>
      </c>
      <c r="D665" s="2">
        <f t="shared" si="37"/>
        <v>33</v>
      </c>
      <c r="E665" s="2">
        <f t="shared" si="38"/>
        <v>6</v>
      </c>
      <c r="F665" s="2"/>
      <c r="BE665" s="33">
        <f>_xlfn.IFS(ISNUMBER(SEARCH($BL$3,BF665)),$BM$3,ISNUMBER(SEARCH($BL$4,BF665)),$BM$4,ISNUMBER(SEARCH($BL$5,BF665)),$BM$5,ISNUMBER(SEARCH($BL$6,BF665)),$BM$6,ISNUMBER(SEARCH($BL$7,BF665)),$BM$7,ISNUMBER(SEARCH($BL$8,BF665)),$BM$8)</f>
        <v>6</v>
      </c>
      <c r="BF665" s="63" t="s">
        <v>755</v>
      </c>
      <c r="BG665" s="63">
        <v>6.0399099999999999</v>
      </c>
      <c r="BH665" s="63">
        <v>1</v>
      </c>
      <c r="BI665" s="63">
        <v>0</v>
      </c>
    </row>
    <row r="666" spans="2:61" x14ac:dyDescent="0.25">
      <c r="B666" s="26"/>
      <c r="C666" s="3">
        <f t="shared" si="36"/>
        <v>647</v>
      </c>
      <c r="D666" s="2">
        <f t="shared" si="37"/>
        <v>33</v>
      </c>
      <c r="E666" s="2">
        <f t="shared" si="38"/>
        <v>7</v>
      </c>
      <c r="F666" s="2"/>
      <c r="BE666" s="33">
        <f>_xlfn.IFS(ISNUMBER(SEARCH($BL$3,BF666)),$BM$3,ISNUMBER(SEARCH($BL$4,BF666)),$BM$4,ISNUMBER(SEARCH($BL$5,BF666)),$BM$5,ISNUMBER(SEARCH($BL$6,BF666)),$BM$6,ISNUMBER(SEARCH($BL$7,BF666)),$BM$7,ISNUMBER(SEARCH($BL$8,BF666)),$BM$8)</f>
        <v>6</v>
      </c>
      <c r="BF666" s="63" t="s">
        <v>756</v>
      </c>
      <c r="BG666" s="63">
        <v>6.1242798000000001</v>
      </c>
      <c r="BH666" s="63">
        <v>1</v>
      </c>
      <c r="BI666" s="63">
        <v>0</v>
      </c>
    </row>
    <row r="667" spans="2:61" x14ac:dyDescent="0.25">
      <c r="B667" s="26"/>
      <c r="C667" s="3">
        <f t="shared" si="36"/>
        <v>648</v>
      </c>
      <c r="D667" s="2">
        <f t="shared" si="37"/>
        <v>33</v>
      </c>
      <c r="E667" s="2">
        <f t="shared" si="38"/>
        <v>8</v>
      </c>
      <c r="F667" s="2"/>
      <c r="BE667" s="33">
        <f>_xlfn.IFS(ISNUMBER(SEARCH($BL$3,BF667)),$BM$3,ISNUMBER(SEARCH($BL$4,BF667)),$BM$4,ISNUMBER(SEARCH($BL$5,BF667)),$BM$5,ISNUMBER(SEARCH($BL$6,BF667)),$BM$6,ISNUMBER(SEARCH($BL$7,BF667)),$BM$7,ISNUMBER(SEARCH($BL$8,BF667)),$BM$8)</f>
        <v>6</v>
      </c>
      <c r="BF667" s="63" t="s">
        <v>408</v>
      </c>
      <c r="BG667" s="63">
        <v>6.1829589</v>
      </c>
      <c r="BH667" s="63">
        <v>1</v>
      </c>
      <c r="BI667" s="63">
        <v>0</v>
      </c>
    </row>
    <row r="668" spans="2:61" x14ac:dyDescent="0.25">
      <c r="B668" s="26"/>
      <c r="C668" s="3">
        <f t="shared" si="36"/>
        <v>649</v>
      </c>
      <c r="D668" s="2">
        <f t="shared" si="37"/>
        <v>33</v>
      </c>
      <c r="E668" s="2">
        <f t="shared" si="38"/>
        <v>9</v>
      </c>
      <c r="F668" s="2"/>
      <c r="BE668" s="33">
        <f>_xlfn.IFS(ISNUMBER(SEARCH($BL$3,BF668)),$BM$3,ISNUMBER(SEARCH($BL$4,BF668)),$BM$4,ISNUMBER(SEARCH($BL$5,BF668)),$BM$5,ISNUMBER(SEARCH($BL$6,BF668)),$BM$6,ISNUMBER(SEARCH($BL$7,BF668)),$BM$7,ISNUMBER(SEARCH($BL$8,BF668)),$BM$8)</f>
        <v>6</v>
      </c>
      <c r="BF668" s="63" t="s">
        <v>757</v>
      </c>
      <c r="BG668" s="63">
        <v>6.600854</v>
      </c>
      <c r="BH668" s="63">
        <v>1</v>
      </c>
      <c r="BI668" s="63">
        <v>0</v>
      </c>
    </row>
    <row r="669" spans="2:61" x14ac:dyDescent="0.25">
      <c r="B669" s="26"/>
      <c r="C669" s="3">
        <f t="shared" si="36"/>
        <v>650</v>
      </c>
      <c r="D669" s="2">
        <f t="shared" si="37"/>
        <v>33</v>
      </c>
      <c r="E669" s="2">
        <f t="shared" si="38"/>
        <v>10</v>
      </c>
      <c r="F669" s="2"/>
      <c r="BE669" s="33">
        <f>_xlfn.IFS(ISNUMBER(SEARCH($BL$3,BF669)),$BM$3,ISNUMBER(SEARCH($BL$4,BF669)),$BM$4,ISNUMBER(SEARCH($BL$5,BF669)),$BM$5,ISNUMBER(SEARCH($BL$6,BF669)),$BM$6,ISNUMBER(SEARCH($BL$7,BF669)),$BM$7,ISNUMBER(SEARCH($BL$8,BF669)),$BM$8)</f>
        <v>6</v>
      </c>
      <c r="BF669" s="63" t="s">
        <v>224</v>
      </c>
      <c r="BG669" s="63">
        <v>7.3780887999999996</v>
      </c>
      <c r="BH669" s="63">
        <v>1</v>
      </c>
      <c r="BI669" s="63">
        <v>0</v>
      </c>
    </row>
    <row r="670" spans="2:61" x14ac:dyDescent="0.25">
      <c r="B670" s="26"/>
      <c r="C670" s="3">
        <f t="shared" si="36"/>
        <v>651</v>
      </c>
      <c r="D670" s="2">
        <f t="shared" si="37"/>
        <v>33</v>
      </c>
      <c r="E670" s="2">
        <f t="shared" si="38"/>
        <v>11</v>
      </c>
      <c r="F670" s="2"/>
      <c r="BE670" s="33">
        <f>_xlfn.IFS(ISNUMBER(SEARCH($BL$3,BF670)),$BM$3,ISNUMBER(SEARCH($BL$4,BF670)),$BM$4,ISNUMBER(SEARCH($BL$5,BF670)),$BM$5,ISNUMBER(SEARCH($BL$6,BF670)),$BM$6,ISNUMBER(SEARCH($BL$7,BF670)),$BM$7,ISNUMBER(SEARCH($BL$8,BF670)),$BM$8)</f>
        <v>6</v>
      </c>
      <c r="BF670" s="63" t="s">
        <v>758</v>
      </c>
      <c r="BG670" s="63">
        <v>8.7150619000000003</v>
      </c>
      <c r="BH670" s="63">
        <v>1</v>
      </c>
      <c r="BI670" s="63">
        <v>0</v>
      </c>
    </row>
    <row r="671" spans="2:61" x14ac:dyDescent="0.25">
      <c r="B671" s="26"/>
      <c r="C671" s="3">
        <f t="shared" si="36"/>
        <v>652</v>
      </c>
      <c r="D671" s="2">
        <f t="shared" si="37"/>
        <v>33</v>
      </c>
      <c r="E671" s="2">
        <f t="shared" si="38"/>
        <v>12</v>
      </c>
      <c r="F671" s="2"/>
      <c r="BE671" s="33">
        <f>_xlfn.IFS(ISNUMBER(SEARCH($BL$3,BF671)),$BM$3,ISNUMBER(SEARCH($BL$4,BF671)),$BM$4,ISNUMBER(SEARCH($BL$5,BF671)),$BM$5,ISNUMBER(SEARCH($BL$6,BF671)),$BM$6,ISNUMBER(SEARCH($BL$7,BF671)),$BM$7,ISNUMBER(SEARCH($BL$8,BF671)),$BM$8)</f>
        <v>6</v>
      </c>
      <c r="BF671" s="63" t="s">
        <v>759</v>
      </c>
      <c r="BG671" s="63">
        <v>7.5206176999999999</v>
      </c>
      <c r="BH671" s="63">
        <v>1</v>
      </c>
      <c r="BI671" s="63">
        <v>0</v>
      </c>
    </row>
    <row r="672" spans="2:61" x14ac:dyDescent="0.25">
      <c r="B672" s="26"/>
      <c r="C672" s="3">
        <f t="shared" si="36"/>
        <v>653</v>
      </c>
      <c r="D672" s="2">
        <f t="shared" si="37"/>
        <v>33</v>
      </c>
      <c r="E672" s="2">
        <f t="shared" si="38"/>
        <v>13</v>
      </c>
      <c r="F672" s="2"/>
      <c r="BE672" s="33">
        <f>_xlfn.IFS(ISNUMBER(SEARCH($BL$3,BF672)),$BM$3,ISNUMBER(SEARCH($BL$4,BF672)),$BM$4,ISNUMBER(SEARCH($BL$5,BF672)),$BM$5,ISNUMBER(SEARCH($BL$6,BF672)),$BM$6,ISNUMBER(SEARCH($BL$7,BF672)),$BM$7,ISNUMBER(SEARCH($BL$8,BF672)),$BM$8)</f>
        <v>6</v>
      </c>
      <c r="BF672" s="63" t="s">
        <v>160</v>
      </c>
      <c r="BG672" s="63">
        <v>3.0970873999999999</v>
      </c>
      <c r="BH672" s="63">
        <v>1</v>
      </c>
      <c r="BI672" s="63">
        <v>0</v>
      </c>
    </row>
    <row r="673" spans="2:61" x14ac:dyDescent="0.25">
      <c r="B673" s="26"/>
      <c r="C673" s="3">
        <f t="shared" si="36"/>
        <v>654</v>
      </c>
      <c r="D673" s="2">
        <f t="shared" si="37"/>
        <v>33</v>
      </c>
      <c r="E673" s="2">
        <f t="shared" si="38"/>
        <v>14</v>
      </c>
      <c r="F673" s="2"/>
      <c r="BE673" s="33">
        <f>_xlfn.IFS(ISNUMBER(SEARCH($BL$3,BF673)),$BM$3,ISNUMBER(SEARCH($BL$4,BF673)),$BM$4,ISNUMBER(SEARCH($BL$5,BF673)),$BM$5,ISNUMBER(SEARCH($BL$6,BF673)),$BM$6,ISNUMBER(SEARCH($BL$7,BF673)),$BM$7,ISNUMBER(SEARCH($BL$8,BF673)),$BM$8)</f>
        <v>6</v>
      </c>
      <c r="BF673" s="63" t="s">
        <v>548</v>
      </c>
      <c r="BG673" s="63">
        <v>2.4537629000000001</v>
      </c>
      <c r="BH673" s="63">
        <v>1</v>
      </c>
      <c r="BI673" s="63">
        <v>0</v>
      </c>
    </row>
    <row r="674" spans="2:61" x14ac:dyDescent="0.25">
      <c r="B674" s="26"/>
      <c r="C674" s="3">
        <f t="shared" si="36"/>
        <v>655</v>
      </c>
      <c r="D674" s="2">
        <f t="shared" si="37"/>
        <v>33</v>
      </c>
      <c r="E674" s="2">
        <f t="shared" si="38"/>
        <v>15</v>
      </c>
      <c r="F674" s="2"/>
      <c r="BE674" s="33">
        <f>_xlfn.IFS(ISNUMBER(SEARCH($BL$3,BF674)),$BM$3,ISNUMBER(SEARCH($BL$4,BF674)),$BM$4,ISNUMBER(SEARCH($BL$5,BF674)),$BM$5,ISNUMBER(SEARCH($BL$6,BF674)),$BM$6,ISNUMBER(SEARCH($BL$7,BF674)),$BM$7,ISNUMBER(SEARCH($BL$8,BF674)),$BM$8)</f>
        <v>6</v>
      </c>
      <c r="BF674" s="63" t="s">
        <v>760</v>
      </c>
      <c r="BG674" s="63">
        <v>3.9458351</v>
      </c>
      <c r="BH674" s="63">
        <v>1</v>
      </c>
      <c r="BI674" s="63">
        <v>0</v>
      </c>
    </row>
    <row r="675" spans="2:61" x14ac:dyDescent="0.25">
      <c r="B675" s="26"/>
      <c r="C675" s="3">
        <f t="shared" si="36"/>
        <v>656</v>
      </c>
      <c r="D675" s="2">
        <f t="shared" si="37"/>
        <v>33</v>
      </c>
      <c r="E675" s="2">
        <f t="shared" si="38"/>
        <v>16</v>
      </c>
      <c r="F675" s="2"/>
      <c r="BE675" s="33">
        <f>_xlfn.IFS(ISNUMBER(SEARCH($BL$3,BF675)),$BM$3,ISNUMBER(SEARCH($BL$4,BF675)),$BM$4,ISNUMBER(SEARCH($BL$5,BF675)),$BM$5,ISNUMBER(SEARCH($BL$6,BF675)),$BM$6,ISNUMBER(SEARCH($BL$7,BF675)),$BM$7,ISNUMBER(SEARCH($BL$8,BF675)),$BM$8)</f>
        <v>6</v>
      </c>
      <c r="BF675" s="63" t="s">
        <v>761</v>
      </c>
      <c r="BG675" s="63">
        <v>5.6610320999999999</v>
      </c>
      <c r="BH675" s="63">
        <v>1</v>
      </c>
      <c r="BI675" s="63">
        <v>0</v>
      </c>
    </row>
    <row r="676" spans="2:61" x14ac:dyDescent="0.25">
      <c r="B676" s="26"/>
      <c r="C676" s="3">
        <f t="shared" si="36"/>
        <v>657</v>
      </c>
      <c r="D676" s="2">
        <f t="shared" si="37"/>
        <v>33</v>
      </c>
      <c r="E676" s="2">
        <f t="shared" si="38"/>
        <v>17</v>
      </c>
      <c r="F676" s="2"/>
      <c r="BE676" s="33">
        <f>_xlfn.IFS(ISNUMBER(SEARCH($BL$3,BF676)),$BM$3,ISNUMBER(SEARCH($BL$4,BF676)),$BM$4,ISNUMBER(SEARCH($BL$5,BF676)),$BM$5,ISNUMBER(SEARCH($BL$6,BF676)),$BM$6,ISNUMBER(SEARCH($BL$7,BF676)),$BM$7,ISNUMBER(SEARCH($BL$8,BF676)),$BM$8)</f>
        <v>6</v>
      </c>
      <c r="BF676" s="63" t="s">
        <v>762</v>
      </c>
      <c r="BG676" s="63">
        <v>4.5419564000000001</v>
      </c>
      <c r="BH676" s="63">
        <v>1</v>
      </c>
      <c r="BI676" s="63">
        <v>0</v>
      </c>
    </row>
    <row r="677" spans="2:61" x14ac:dyDescent="0.25">
      <c r="B677" s="26"/>
      <c r="C677" s="3">
        <f t="shared" si="36"/>
        <v>658</v>
      </c>
      <c r="D677" s="2">
        <f t="shared" si="37"/>
        <v>33</v>
      </c>
      <c r="E677" s="2">
        <f t="shared" si="38"/>
        <v>18</v>
      </c>
      <c r="F677" s="2"/>
      <c r="BE677" s="33">
        <f>_xlfn.IFS(ISNUMBER(SEARCH($BL$3,BF677)),$BM$3,ISNUMBER(SEARCH($BL$4,BF677)),$BM$4,ISNUMBER(SEARCH($BL$5,BF677)),$BM$5,ISNUMBER(SEARCH($BL$6,BF677)),$BM$6,ISNUMBER(SEARCH($BL$7,BF677)),$BM$7,ISNUMBER(SEARCH($BL$8,BF677)),$BM$8)</f>
        <v>6</v>
      </c>
      <c r="BF677" s="63" t="s">
        <v>174</v>
      </c>
      <c r="BG677" s="63">
        <v>4.1286100000000001</v>
      </c>
      <c r="BH677" s="63">
        <v>1</v>
      </c>
      <c r="BI677" s="63">
        <v>0</v>
      </c>
    </row>
    <row r="678" spans="2:61" x14ac:dyDescent="0.25">
      <c r="B678" s="26"/>
      <c r="C678" s="3">
        <f t="shared" si="36"/>
        <v>659</v>
      </c>
      <c r="D678" s="2">
        <f t="shared" si="37"/>
        <v>33</v>
      </c>
      <c r="E678" s="2">
        <f t="shared" si="38"/>
        <v>19</v>
      </c>
      <c r="F678" s="2"/>
      <c r="BE678" s="33">
        <f>_xlfn.IFS(ISNUMBER(SEARCH($BL$3,BF678)),$BM$3,ISNUMBER(SEARCH($BL$4,BF678)),$BM$4,ISNUMBER(SEARCH($BL$5,BF678)),$BM$5,ISNUMBER(SEARCH($BL$6,BF678)),$BM$6,ISNUMBER(SEARCH($BL$7,BF678)),$BM$7,ISNUMBER(SEARCH($BL$8,BF678)),$BM$8)</f>
        <v>6</v>
      </c>
      <c r="BF678" s="63" t="s">
        <v>241</v>
      </c>
      <c r="BG678" s="63">
        <v>3.9342860000000002</v>
      </c>
      <c r="BH678" s="63">
        <v>1</v>
      </c>
      <c r="BI678" s="63">
        <v>0</v>
      </c>
    </row>
    <row r="679" spans="2:61" x14ac:dyDescent="0.25">
      <c r="B679" s="26"/>
      <c r="C679" s="3">
        <f t="shared" si="36"/>
        <v>660</v>
      </c>
      <c r="D679" s="2">
        <f t="shared" si="37"/>
        <v>33</v>
      </c>
      <c r="E679" s="2">
        <f t="shared" si="38"/>
        <v>20</v>
      </c>
      <c r="F679" s="2"/>
      <c r="BE679" s="33">
        <f>_xlfn.IFS(ISNUMBER(SEARCH($BL$3,BF679)),$BM$3,ISNUMBER(SEARCH($BL$4,BF679)),$BM$4,ISNUMBER(SEARCH($BL$5,BF679)),$BM$5,ISNUMBER(SEARCH($BL$6,BF679)),$BM$6,ISNUMBER(SEARCH($BL$7,BF679)),$BM$7,ISNUMBER(SEARCH($BL$8,BF679)),$BM$8)</f>
        <v>6</v>
      </c>
      <c r="BF679" s="63" t="s">
        <v>763</v>
      </c>
      <c r="BG679" s="63">
        <v>4.3713569000000003</v>
      </c>
      <c r="BH679" s="63">
        <v>1</v>
      </c>
      <c r="BI679" s="63">
        <v>0</v>
      </c>
    </row>
    <row r="680" spans="2:61" x14ac:dyDescent="0.25">
      <c r="B680" s="26"/>
      <c r="C680" s="3">
        <f t="shared" si="36"/>
        <v>661</v>
      </c>
      <c r="D680" s="2">
        <f t="shared" si="37"/>
        <v>34</v>
      </c>
      <c r="E680" s="2">
        <f t="shared" si="38"/>
        <v>1</v>
      </c>
      <c r="F680" s="2"/>
      <c r="BE680" s="33">
        <f>_xlfn.IFS(ISNUMBER(SEARCH($BL$3,BF680)),$BM$3,ISNUMBER(SEARCH($BL$4,BF680)),$BM$4,ISNUMBER(SEARCH($BL$5,BF680)),$BM$5,ISNUMBER(SEARCH($BL$6,BF680)),$BM$6,ISNUMBER(SEARCH($BL$7,BF680)),$BM$7,ISNUMBER(SEARCH($BL$8,BF680)),$BM$8)</f>
        <v>6</v>
      </c>
      <c r="BF680" s="63" t="s">
        <v>764</v>
      </c>
      <c r="BG680" s="63">
        <v>4.9827494000000003</v>
      </c>
      <c r="BH680" s="63">
        <v>1</v>
      </c>
      <c r="BI680" s="63">
        <v>0</v>
      </c>
    </row>
    <row r="681" spans="2:61" x14ac:dyDescent="0.25">
      <c r="B681" s="26"/>
      <c r="C681" s="3">
        <f t="shared" si="36"/>
        <v>662</v>
      </c>
      <c r="D681" s="2">
        <f t="shared" si="37"/>
        <v>34</v>
      </c>
      <c r="E681" s="2">
        <f t="shared" si="38"/>
        <v>2</v>
      </c>
      <c r="F681" s="2"/>
      <c r="BE681" s="33">
        <f>_xlfn.IFS(ISNUMBER(SEARCH($BL$3,BF681)),$BM$3,ISNUMBER(SEARCH($BL$4,BF681)),$BM$4,ISNUMBER(SEARCH($BL$5,BF681)),$BM$5,ISNUMBER(SEARCH($BL$6,BF681)),$BM$6,ISNUMBER(SEARCH($BL$7,BF681)),$BM$7,ISNUMBER(SEARCH($BL$8,BF681)),$BM$8)</f>
        <v>6</v>
      </c>
      <c r="BF681" s="63" t="s">
        <v>427</v>
      </c>
      <c r="BG681" s="63">
        <v>5.3319885999999999</v>
      </c>
      <c r="BH681" s="63">
        <v>1</v>
      </c>
      <c r="BI681" s="63">
        <v>0</v>
      </c>
    </row>
    <row r="682" spans="2:61" x14ac:dyDescent="0.25">
      <c r="B682" s="26"/>
      <c r="C682" s="3">
        <f t="shared" si="36"/>
        <v>663</v>
      </c>
      <c r="D682" s="2">
        <f t="shared" si="37"/>
        <v>34</v>
      </c>
      <c r="E682" s="2">
        <f t="shared" si="38"/>
        <v>3</v>
      </c>
      <c r="F682" s="2"/>
      <c r="BE682" s="33">
        <f>_xlfn.IFS(ISNUMBER(SEARCH($BL$3,BF682)),$BM$3,ISNUMBER(SEARCH($BL$4,BF682)),$BM$4,ISNUMBER(SEARCH($BL$5,BF682)),$BM$5,ISNUMBER(SEARCH($BL$6,BF682)),$BM$6,ISNUMBER(SEARCH($BL$7,BF682)),$BM$7,ISNUMBER(SEARCH($BL$8,BF682)),$BM$8)</f>
        <v>6</v>
      </c>
      <c r="BF682" s="63" t="s">
        <v>765</v>
      </c>
      <c r="BG682" s="63">
        <v>5.6314149999999996</v>
      </c>
      <c r="BH682" s="63">
        <v>1</v>
      </c>
      <c r="BI682" s="63">
        <v>0</v>
      </c>
    </row>
    <row r="683" spans="2:61" x14ac:dyDescent="0.25">
      <c r="B683" s="26"/>
      <c r="C683" s="3">
        <f t="shared" si="36"/>
        <v>664</v>
      </c>
      <c r="D683" s="2">
        <f t="shared" si="37"/>
        <v>34</v>
      </c>
      <c r="E683" s="2">
        <f t="shared" si="38"/>
        <v>4</v>
      </c>
      <c r="F683" s="2"/>
      <c r="BE683" s="33">
        <f>_xlfn.IFS(ISNUMBER(SEARCH($BL$3,BF683)),$BM$3,ISNUMBER(SEARCH($BL$4,BF683)),$BM$4,ISNUMBER(SEARCH($BL$5,BF683)),$BM$5,ISNUMBER(SEARCH($BL$6,BF683)),$BM$6,ISNUMBER(SEARCH($BL$7,BF683)),$BM$7,ISNUMBER(SEARCH($BL$8,BF683)),$BM$8)</f>
        <v>6</v>
      </c>
      <c r="BF683" s="63" t="s">
        <v>766</v>
      </c>
      <c r="BG683" s="63">
        <v>5.9807088000000004</v>
      </c>
      <c r="BH683" s="63">
        <v>1</v>
      </c>
      <c r="BI683" s="63">
        <v>0</v>
      </c>
    </row>
    <row r="684" spans="2:61" x14ac:dyDescent="0.25">
      <c r="B684" s="26"/>
      <c r="C684" s="3">
        <f t="shared" si="36"/>
        <v>665</v>
      </c>
      <c r="D684" s="2">
        <f t="shared" si="37"/>
        <v>34</v>
      </c>
      <c r="E684" s="2">
        <f t="shared" si="38"/>
        <v>5</v>
      </c>
      <c r="F684" s="2"/>
      <c r="BE684" s="33">
        <f>_xlfn.IFS(ISNUMBER(SEARCH($BL$3,BF684)),$BM$3,ISNUMBER(SEARCH($BL$4,BF684)),$BM$4,ISNUMBER(SEARCH($BL$5,BF684)),$BM$5,ISNUMBER(SEARCH($BL$6,BF684)),$BM$6,ISNUMBER(SEARCH($BL$7,BF684)),$BM$7,ISNUMBER(SEARCH($BL$8,BF684)),$BM$8)</f>
        <v>6</v>
      </c>
      <c r="BF684" s="63" t="s">
        <v>767</v>
      </c>
      <c r="BG684" s="63">
        <v>5.7730575999999996</v>
      </c>
      <c r="BH684" s="63">
        <v>1</v>
      </c>
      <c r="BI684" s="63">
        <v>0</v>
      </c>
    </row>
    <row r="685" spans="2:61" x14ac:dyDescent="0.25">
      <c r="B685" s="26"/>
      <c r="C685" s="3">
        <f t="shared" si="36"/>
        <v>666</v>
      </c>
      <c r="D685" s="2">
        <f t="shared" si="37"/>
        <v>34</v>
      </c>
      <c r="E685" s="2">
        <f t="shared" si="38"/>
        <v>6</v>
      </c>
      <c r="F685" s="2"/>
      <c r="BE685" s="33">
        <f>_xlfn.IFS(ISNUMBER(SEARCH($BL$3,BF685)),$BM$3,ISNUMBER(SEARCH($BL$4,BF685)),$BM$4,ISNUMBER(SEARCH($BL$5,BF685)),$BM$5,ISNUMBER(SEARCH($BL$6,BF685)),$BM$6,ISNUMBER(SEARCH($BL$7,BF685)),$BM$7,ISNUMBER(SEARCH($BL$8,BF685)),$BM$8)</f>
        <v>6</v>
      </c>
      <c r="BF685" s="63" t="s">
        <v>768</v>
      </c>
      <c r="BG685" s="63">
        <v>6.2162857999999996</v>
      </c>
      <c r="BH685" s="63">
        <v>1</v>
      </c>
      <c r="BI685" s="63">
        <v>0</v>
      </c>
    </row>
    <row r="686" spans="2:61" x14ac:dyDescent="0.25">
      <c r="B686" s="26"/>
      <c r="C686" s="3">
        <f t="shared" si="36"/>
        <v>667</v>
      </c>
      <c r="D686" s="2">
        <f t="shared" si="37"/>
        <v>34</v>
      </c>
      <c r="E686" s="2">
        <f t="shared" si="38"/>
        <v>7</v>
      </c>
      <c r="F686" s="2"/>
      <c r="BE686" s="33">
        <f>_xlfn.IFS(ISNUMBER(SEARCH($BL$3,BF686)),$BM$3,ISNUMBER(SEARCH($BL$4,BF686)),$BM$4,ISNUMBER(SEARCH($BL$5,BF686)),$BM$5,ISNUMBER(SEARCH($BL$6,BF686)),$BM$6,ISNUMBER(SEARCH($BL$7,BF686)),$BM$7,ISNUMBER(SEARCH($BL$8,BF686)),$BM$8)</f>
        <v>6</v>
      </c>
      <c r="BF686" s="63" t="s">
        <v>769</v>
      </c>
      <c r="BG686" s="63">
        <v>7.3523519999999998</v>
      </c>
      <c r="BH686" s="63">
        <v>1</v>
      </c>
      <c r="BI686" s="63">
        <v>0</v>
      </c>
    </row>
    <row r="687" spans="2:61" x14ac:dyDescent="0.25">
      <c r="B687" s="26"/>
      <c r="C687" s="3">
        <f t="shared" si="36"/>
        <v>668</v>
      </c>
      <c r="D687" s="2">
        <f t="shared" si="37"/>
        <v>34</v>
      </c>
      <c r="E687" s="2">
        <f t="shared" si="38"/>
        <v>8</v>
      </c>
      <c r="F687" s="2"/>
      <c r="BE687" s="33">
        <f>_xlfn.IFS(ISNUMBER(SEARCH($BL$3,BF687)),$BM$3,ISNUMBER(SEARCH($BL$4,BF687)),$BM$4,ISNUMBER(SEARCH($BL$5,BF687)),$BM$5,ISNUMBER(SEARCH($BL$6,BF687)),$BM$6,ISNUMBER(SEARCH($BL$7,BF687)),$BM$7,ISNUMBER(SEARCH($BL$8,BF687)),$BM$8)</f>
        <v>6</v>
      </c>
      <c r="BF687" s="63" t="s">
        <v>462</v>
      </c>
      <c r="BG687" s="63">
        <v>12.89448</v>
      </c>
      <c r="BH687" s="63">
        <v>1</v>
      </c>
      <c r="BI687" s="63">
        <v>0</v>
      </c>
    </row>
    <row r="688" spans="2:61" x14ac:dyDescent="0.25">
      <c r="B688" s="26"/>
      <c r="C688" s="3">
        <f t="shared" si="36"/>
        <v>669</v>
      </c>
      <c r="D688" s="2">
        <f t="shared" si="37"/>
        <v>34</v>
      </c>
      <c r="E688" s="2">
        <f t="shared" si="38"/>
        <v>9</v>
      </c>
      <c r="F688" s="2"/>
      <c r="BE688" s="33">
        <f>_xlfn.IFS(ISNUMBER(SEARCH($BL$3,BF688)),$BM$3,ISNUMBER(SEARCH($BL$4,BF688)),$BM$4,ISNUMBER(SEARCH($BL$5,BF688)),$BM$5,ISNUMBER(SEARCH($BL$6,BF688)),$BM$6,ISNUMBER(SEARCH($BL$7,BF688)),$BM$7,ISNUMBER(SEARCH($BL$8,BF688)),$BM$8)</f>
        <v>6</v>
      </c>
      <c r="BF688" s="63" t="s">
        <v>734</v>
      </c>
      <c r="BG688" s="63">
        <v>4.3866886999999997</v>
      </c>
      <c r="BH688" s="63">
        <v>1</v>
      </c>
      <c r="BI688" s="63">
        <v>0</v>
      </c>
    </row>
    <row r="689" spans="2:61" x14ac:dyDescent="0.25">
      <c r="B689" s="26"/>
      <c r="C689" s="3">
        <f t="shared" si="36"/>
        <v>670</v>
      </c>
      <c r="D689" s="2">
        <f t="shared" si="37"/>
        <v>34</v>
      </c>
      <c r="E689" s="2">
        <f t="shared" si="38"/>
        <v>10</v>
      </c>
      <c r="F689" s="2"/>
      <c r="BE689" s="33">
        <f>_xlfn.IFS(ISNUMBER(SEARCH($BL$3,BF689)),$BM$3,ISNUMBER(SEARCH($BL$4,BF689)),$BM$4,ISNUMBER(SEARCH($BL$5,BF689)),$BM$5,ISNUMBER(SEARCH($BL$6,BF689)),$BM$6,ISNUMBER(SEARCH($BL$7,BF689)),$BM$7,ISNUMBER(SEARCH($BL$8,BF689)),$BM$8)</f>
        <v>6</v>
      </c>
      <c r="BF689" s="63" t="s">
        <v>770</v>
      </c>
      <c r="BG689" s="63">
        <v>1.3926459</v>
      </c>
      <c r="BH689" s="63">
        <v>1</v>
      </c>
      <c r="BI689" s="63">
        <v>0</v>
      </c>
    </row>
    <row r="690" spans="2:61" x14ac:dyDescent="0.25">
      <c r="B690" s="26"/>
      <c r="C690" s="3">
        <f t="shared" si="36"/>
        <v>671</v>
      </c>
      <c r="D690" s="2">
        <f t="shared" si="37"/>
        <v>34</v>
      </c>
      <c r="E690" s="2">
        <f t="shared" si="38"/>
        <v>11</v>
      </c>
      <c r="F690" s="2"/>
      <c r="BE690" s="33">
        <f>_xlfn.IFS(ISNUMBER(SEARCH($BL$3,BF690)),$BM$3,ISNUMBER(SEARCH($BL$4,BF690)),$BM$4,ISNUMBER(SEARCH($BL$5,BF690)),$BM$5,ISNUMBER(SEARCH($BL$6,BF690)),$BM$6,ISNUMBER(SEARCH($BL$7,BF690)),$BM$7,ISNUMBER(SEARCH($BL$8,BF690)),$BM$8)</f>
        <v>6</v>
      </c>
      <c r="BF690" s="63" t="s">
        <v>343</v>
      </c>
      <c r="BG690" s="63">
        <v>2.6755654999999998</v>
      </c>
      <c r="BH690" s="63">
        <v>1</v>
      </c>
      <c r="BI690" s="63">
        <v>0</v>
      </c>
    </row>
    <row r="691" spans="2:61" x14ac:dyDescent="0.25">
      <c r="B691" s="26"/>
      <c r="C691" s="3">
        <f t="shared" si="36"/>
        <v>672</v>
      </c>
      <c r="D691" s="2">
        <f t="shared" si="37"/>
        <v>34</v>
      </c>
      <c r="E691" s="2">
        <f t="shared" si="38"/>
        <v>12</v>
      </c>
      <c r="F691" s="2"/>
      <c r="BE691" s="33">
        <f>_xlfn.IFS(ISNUMBER(SEARCH($BL$3,BF691)),$BM$3,ISNUMBER(SEARCH($BL$4,BF691)),$BM$4,ISNUMBER(SEARCH($BL$5,BF691)),$BM$5,ISNUMBER(SEARCH($BL$6,BF691)),$BM$6,ISNUMBER(SEARCH($BL$7,BF691)),$BM$7,ISNUMBER(SEARCH($BL$8,BF691)),$BM$8)</f>
        <v>6</v>
      </c>
      <c r="BF691" s="63" t="s">
        <v>771</v>
      </c>
      <c r="BG691" s="63">
        <v>3.7211577</v>
      </c>
      <c r="BH691" s="63">
        <v>1</v>
      </c>
      <c r="BI691" s="63">
        <v>0</v>
      </c>
    </row>
    <row r="692" spans="2:61" x14ac:dyDescent="0.25">
      <c r="B692" s="26"/>
      <c r="C692" s="3">
        <f t="shared" si="36"/>
        <v>673</v>
      </c>
      <c r="D692" s="2">
        <f t="shared" si="37"/>
        <v>34</v>
      </c>
      <c r="E692" s="2">
        <f t="shared" si="38"/>
        <v>13</v>
      </c>
      <c r="F692" s="2"/>
      <c r="BE692" s="33">
        <f>_xlfn.IFS(ISNUMBER(SEARCH($BL$3,BF692)),$BM$3,ISNUMBER(SEARCH($BL$4,BF692)),$BM$4,ISNUMBER(SEARCH($BL$5,BF692)),$BM$5,ISNUMBER(SEARCH($BL$6,BF692)),$BM$6,ISNUMBER(SEARCH($BL$7,BF692)),$BM$7,ISNUMBER(SEARCH($BL$8,BF692)),$BM$8)</f>
        <v>6</v>
      </c>
      <c r="BF692" s="63" t="s">
        <v>772</v>
      </c>
      <c r="BG692" s="63">
        <v>4.4284467999999997</v>
      </c>
      <c r="BH692" s="63">
        <v>1</v>
      </c>
      <c r="BI692" s="63">
        <v>0</v>
      </c>
    </row>
    <row r="693" spans="2:61" x14ac:dyDescent="0.25">
      <c r="B693" s="26"/>
      <c r="C693" s="3">
        <f t="shared" si="36"/>
        <v>674</v>
      </c>
      <c r="D693" s="2">
        <f t="shared" si="37"/>
        <v>34</v>
      </c>
      <c r="E693" s="2">
        <f t="shared" si="38"/>
        <v>14</v>
      </c>
      <c r="F693" s="2"/>
      <c r="BE693" s="33">
        <f>_xlfn.IFS(ISNUMBER(SEARCH($BL$3,BF693)),$BM$3,ISNUMBER(SEARCH($BL$4,BF693)),$BM$4,ISNUMBER(SEARCH($BL$5,BF693)),$BM$5,ISNUMBER(SEARCH($BL$6,BF693)),$BM$6,ISNUMBER(SEARCH($BL$7,BF693)),$BM$7,ISNUMBER(SEARCH($BL$8,BF693)),$BM$8)</f>
        <v>6</v>
      </c>
      <c r="BF693" s="63" t="s">
        <v>773</v>
      </c>
      <c r="BG693" s="63">
        <v>4.2974899999999998</v>
      </c>
      <c r="BH693" s="63">
        <v>1</v>
      </c>
      <c r="BI693" s="63">
        <v>0</v>
      </c>
    </row>
    <row r="694" spans="2:61" x14ac:dyDescent="0.25">
      <c r="B694" s="26"/>
      <c r="C694" s="3">
        <f t="shared" si="36"/>
        <v>675</v>
      </c>
      <c r="D694" s="2">
        <f t="shared" si="37"/>
        <v>34</v>
      </c>
      <c r="E694" s="2">
        <f t="shared" si="38"/>
        <v>15</v>
      </c>
      <c r="F694" s="2"/>
      <c r="BE694" s="33">
        <f>_xlfn.IFS(ISNUMBER(SEARCH($BL$3,BF694)),$BM$3,ISNUMBER(SEARCH($BL$4,BF694)),$BM$4,ISNUMBER(SEARCH($BL$5,BF694)),$BM$5,ISNUMBER(SEARCH($BL$6,BF694)),$BM$6,ISNUMBER(SEARCH($BL$7,BF694)),$BM$7,ISNUMBER(SEARCH($BL$8,BF694)),$BM$8)</f>
        <v>6</v>
      </c>
      <c r="BF694" s="63" t="s">
        <v>671</v>
      </c>
      <c r="BG694" s="63">
        <v>4.3365438000000003</v>
      </c>
      <c r="BH694" s="63">
        <v>1</v>
      </c>
      <c r="BI694" s="63">
        <v>0</v>
      </c>
    </row>
    <row r="695" spans="2:61" x14ac:dyDescent="0.25">
      <c r="B695" s="26"/>
      <c r="C695" s="3">
        <f t="shared" si="36"/>
        <v>676</v>
      </c>
      <c r="D695" s="2">
        <f t="shared" si="37"/>
        <v>34</v>
      </c>
      <c r="E695" s="2">
        <f t="shared" si="38"/>
        <v>16</v>
      </c>
      <c r="F695" s="2"/>
      <c r="BE695" s="33">
        <f>_xlfn.IFS(ISNUMBER(SEARCH($BL$3,BF695)),$BM$3,ISNUMBER(SEARCH($BL$4,BF695)),$BM$4,ISNUMBER(SEARCH($BL$5,BF695)),$BM$5,ISNUMBER(SEARCH($BL$6,BF695)),$BM$6,ISNUMBER(SEARCH($BL$7,BF695)),$BM$7,ISNUMBER(SEARCH($BL$8,BF695)),$BM$8)</f>
        <v>6</v>
      </c>
      <c r="BF695" s="63" t="s">
        <v>774</v>
      </c>
      <c r="BG695" s="63">
        <v>4.4873998000000004</v>
      </c>
      <c r="BH695" s="63">
        <v>1</v>
      </c>
      <c r="BI695" s="63">
        <v>0</v>
      </c>
    </row>
    <row r="696" spans="2:61" x14ac:dyDescent="0.25">
      <c r="B696" s="26"/>
      <c r="C696" s="3">
        <f t="shared" si="36"/>
        <v>677</v>
      </c>
      <c r="D696" s="2">
        <f t="shared" si="37"/>
        <v>34</v>
      </c>
      <c r="E696" s="2">
        <f t="shared" si="38"/>
        <v>17</v>
      </c>
      <c r="F696" s="2"/>
      <c r="BE696" s="33">
        <f>_xlfn.IFS(ISNUMBER(SEARCH($BL$3,BF696)),$BM$3,ISNUMBER(SEARCH($BL$4,BF696)),$BM$4,ISNUMBER(SEARCH($BL$5,BF696)),$BM$5,ISNUMBER(SEARCH($BL$6,BF696)),$BM$6,ISNUMBER(SEARCH($BL$7,BF696)),$BM$7,ISNUMBER(SEARCH($BL$8,BF696)),$BM$8)</f>
        <v>6</v>
      </c>
      <c r="BF696" s="63" t="s">
        <v>775</v>
      </c>
      <c r="BG696" s="63">
        <v>4.7286025</v>
      </c>
      <c r="BH696" s="63">
        <v>1</v>
      </c>
      <c r="BI696" s="63">
        <v>0</v>
      </c>
    </row>
    <row r="697" spans="2:61" x14ac:dyDescent="0.25">
      <c r="B697" s="26"/>
      <c r="C697" s="3">
        <f t="shared" si="36"/>
        <v>678</v>
      </c>
      <c r="D697" s="2">
        <f t="shared" si="37"/>
        <v>34</v>
      </c>
      <c r="E697" s="2">
        <f t="shared" si="38"/>
        <v>18</v>
      </c>
      <c r="F697" s="2"/>
      <c r="BE697" s="33">
        <f>_xlfn.IFS(ISNUMBER(SEARCH($BL$3,BF697)),$BM$3,ISNUMBER(SEARCH($BL$4,BF697)),$BM$4,ISNUMBER(SEARCH($BL$5,BF697)),$BM$5,ISNUMBER(SEARCH($BL$6,BF697)),$BM$6,ISNUMBER(SEARCH($BL$7,BF697)),$BM$7,ISNUMBER(SEARCH($BL$8,BF697)),$BM$8)</f>
        <v>6</v>
      </c>
      <c r="BF697" s="63" t="s">
        <v>776</v>
      </c>
      <c r="BG697" s="63">
        <v>5.0598470999999998</v>
      </c>
      <c r="BH697" s="63">
        <v>1</v>
      </c>
      <c r="BI697" s="63">
        <v>0</v>
      </c>
    </row>
    <row r="698" spans="2:61" x14ac:dyDescent="0.25">
      <c r="B698" s="26"/>
      <c r="C698" s="3">
        <f t="shared" si="36"/>
        <v>679</v>
      </c>
      <c r="D698" s="2">
        <f t="shared" si="37"/>
        <v>34</v>
      </c>
      <c r="E698" s="2">
        <f t="shared" si="38"/>
        <v>19</v>
      </c>
      <c r="F698" s="2"/>
      <c r="BE698" s="33">
        <f>_xlfn.IFS(ISNUMBER(SEARCH($BL$3,BF698)),$BM$3,ISNUMBER(SEARCH($BL$4,BF698)),$BM$4,ISNUMBER(SEARCH($BL$5,BF698)),$BM$5,ISNUMBER(SEARCH($BL$6,BF698)),$BM$6,ISNUMBER(SEARCH($BL$7,BF698)),$BM$7,ISNUMBER(SEARCH($BL$8,BF698)),$BM$8)</f>
        <v>6</v>
      </c>
      <c r="BF698" s="63" t="s">
        <v>777</v>
      </c>
      <c r="BG698" s="63">
        <v>5.1940723000000002</v>
      </c>
      <c r="BH698" s="63">
        <v>1</v>
      </c>
      <c r="BI698" s="63">
        <v>0</v>
      </c>
    </row>
    <row r="699" spans="2:61" x14ac:dyDescent="0.25">
      <c r="B699" s="26"/>
      <c r="C699" s="3">
        <f t="shared" si="36"/>
        <v>680</v>
      </c>
      <c r="D699" s="2">
        <f t="shared" si="37"/>
        <v>34</v>
      </c>
      <c r="E699" s="2">
        <f t="shared" si="38"/>
        <v>20</v>
      </c>
      <c r="F699" s="2"/>
      <c r="BE699" s="33">
        <f>_xlfn.IFS(ISNUMBER(SEARCH($BL$3,BF699)),$BM$3,ISNUMBER(SEARCH($BL$4,BF699)),$BM$4,ISNUMBER(SEARCH($BL$5,BF699)),$BM$5,ISNUMBER(SEARCH($BL$6,BF699)),$BM$6,ISNUMBER(SEARCH($BL$7,BF699)),$BM$7,ISNUMBER(SEARCH($BL$8,BF699)),$BM$8)</f>
        <v>6</v>
      </c>
      <c r="BF699" s="63" t="s">
        <v>180</v>
      </c>
      <c r="BG699" s="63">
        <v>5.7055350000000002</v>
      </c>
      <c r="BH699" s="63">
        <v>1</v>
      </c>
      <c r="BI699" s="63">
        <v>0</v>
      </c>
    </row>
    <row r="700" spans="2:61" x14ac:dyDescent="0.25">
      <c r="B700" s="26"/>
      <c r="C700" s="3">
        <f t="shared" si="36"/>
        <v>681</v>
      </c>
      <c r="D700" s="2">
        <f t="shared" si="37"/>
        <v>35</v>
      </c>
      <c r="E700" s="2">
        <f t="shared" si="38"/>
        <v>1</v>
      </c>
      <c r="F700" s="2"/>
      <c r="BE700" s="33">
        <f>_xlfn.IFS(ISNUMBER(SEARCH($BL$3,BF700)),$BM$3,ISNUMBER(SEARCH($BL$4,BF700)),$BM$4,ISNUMBER(SEARCH($BL$5,BF700)),$BM$5,ISNUMBER(SEARCH($BL$6,BF700)),$BM$6,ISNUMBER(SEARCH($BL$7,BF700)),$BM$7,ISNUMBER(SEARCH($BL$8,BF700)),$BM$8)</f>
        <v>6</v>
      </c>
      <c r="BF700" s="63" t="s">
        <v>778</v>
      </c>
      <c r="BG700" s="63">
        <v>5.5320872000000003</v>
      </c>
      <c r="BH700" s="63">
        <v>1</v>
      </c>
      <c r="BI700" s="63">
        <v>0</v>
      </c>
    </row>
    <row r="701" spans="2:61" x14ac:dyDescent="0.25">
      <c r="B701" s="26"/>
      <c r="C701" s="3">
        <f t="shared" si="36"/>
        <v>682</v>
      </c>
      <c r="D701" s="2">
        <f t="shared" si="37"/>
        <v>35</v>
      </c>
      <c r="E701" s="2">
        <f t="shared" si="38"/>
        <v>2</v>
      </c>
      <c r="F701" s="2"/>
      <c r="BE701" s="33">
        <f>_xlfn.IFS(ISNUMBER(SEARCH($BL$3,BF701)),$BM$3,ISNUMBER(SEARCH($BL$4,BF701)),$BM$4,ISNUMBER(SEARCH($BL$5,BF701)),$BM$5,ISNUMBER(SEARCH($BL$6,BF701)),$BM$6,ISNUMBER(SEARCH($BL$7,BF701)),$BM$7,ISNUMBER(SEARCH($BL$8,BF701)),$BM$8)</f>
        <v>6</v>
      </c>
      <c r="BF701" s="63" t="s">
        <v>779</v>
      </c>
      <c r="BG701" s="63">
        <v>5.3952004000000002</v>
      </c>
      <c r="BH701" s="63">
        <v>1</v>
      </c>
      <c r="BI701" s="63">
        <v>0</v>
      </c>
    </row>
    <row r="702" spans="2:61" x14ac:dyDescent="0.25">
      <c r="B702" s="26"/>
      <c r="C702" s="3">
        <f t="shared" si="36"/>
        <v>683</v>
      </c>
      <c r="D702" s="2">
        <f t="shared" si="37"/>
        <v>35</v>
      </c>
      <c r="E702" s="2">
        <f t="shared" si="38"/>
        <v>3</v>
      </c>
      <c r="F702" s="2"/>
      <c r="BE702" s="33">
        <f>_xlfn.IFS(ISNUMBER(SEARCH($BL$3,BF702)),$BM$3,ISNUMBER(SEARCH($BL$4,BF702)),$BM$4,ISNUMBER(SEARCH($BL$5,BF702)),$BM$5,ISNUMBER(SEARCH($BL$6,BF702)),$BM$6,ISNUMBER(SEARCH($BL$7,BF702)),$BM$7,ISNUMBER(SEARCH($BL$8,BF702)),$BM$8)</f>
        <v>6</v>
      </c>
      <c r="BF702" s="63" t="s">
        <v>683</v>
      </c>
      <c r="BG702" s="63">
        <v>5.6362990000000002</v>
      </c>
      <c r="BH702" s="63">
        <v>1</v>
      </c>
      <c r="BI702" s="63">
        <v>0</v>
      </c>
    </row>
    <row r="703" spans="2:61" x14ac:dyDescent="0.25">
      <c r="B703" s="26"/>
      <c r="C703" s="3">
        <f t="shared" si="36"/>
        <v>684</v>
      </c>
      <c r="D703" s="2">
        <f t="shared" si="37"/>
        <v>35</v>
      </c>
      <c r="E703" s="2">
        <f t="shared" si="38"/>
        <v>4</v>
      </c>
      <c r="F703" s="2"/>
      <c r="BE703" s="33">
        <f>_xlfn.IFS(ISNUMBER(SEARCH($BL$3,BF703)),$BM$3,ISNUMBER(SEARCH($BL$4,BF703)),$BM$4,ISNUMBER(SEARCH($BL$5,BF703)),$BM$5,ISNUMBER(SEARCH($BL$6,BF703)),$BM$6,ISNUMBER(SEARCH($BL$7,BF703)),$BM$7,ISNUMBER(SEARCH($BL$8,BF703)),$BM$8)</f>
        <v>6</v>
      </c>
      <c r="BF703" s="63" t="s">
        <v>662</v>
      </c>
      <c r="BG703" s="63">
        <v>5.5937555999999997</v>
      </c>
      <c r="BH703" s="63">
        <v>1</v>
      </c>
      <c r="BI703" s="63">
        <v>0</v>
      </c>
    </row>
    <row r="704" spans="2:61" x14ac:dyDescent="0.25">
      <c r="B704" s="26"/>
      <c r="C704" s="3">
        <f t="shared" si="36"/>
        <v>685</v>
      </c>
      <c r="D704" s="2">
        <f t="shared" si="37"/>
        <v>35</v>
      </c>
      <c r="E704" s="2">
        <f t="shared" si="38"/>
        <v>5</v>
      </c>
      <c r="F704" s="2"/>
      <c r="BE704" s="33">
        <f>_xlfn.IFS(ISNUMBER(SEARCH($BL$3,BF704)),$BM$3,ISNUMBER(SEARCH($BL$4,BF704)),$BM$4,ISNUMBER(SEARCH($BL$5,BF704)),$BM$5,ISNUMBER(SEARCH($BL$6,BF704)),$BM$6,ISNUMBER(SEARCH($BL$7,BF704)),$BM$7,ISNUMBER(SEARCH($BL$8,BF704)),$BM$8)</f>
        <v>6</v>
      </c>
      <c r="BF704" s="63" t="s">
        <v>322</v>
      </c>
      <c r="BG704" s="63">
        <v>3.1839371000000001</v>
      </c>
      <c r="BH704" s="63">
        <v>1</v>
      </c>
      <c r="BI704" s="63">
        <v>0</v>
      </c>
    </row>
    <row r="705" spans="2:61" x14ac:dyDescent="0.25">
      <c r="B705" s="26"/>
      <c r="C705" s="3">
        <f t="shared" si="36"/>
        <v>686</v>
      </c>
      <c r="D705" s="2">
        <f t="shared" si="37"/>
        <v>35</v>
      </c>
      <c r="E705" s="2">
        <f t="shared" si="38"/>
        <v>6</v>
      </c>
      <c r="F705" s="2"/>
      <c r="BE705" s="33">
        <f>_xlfn.IFS(ISNUMBER(SEARCH($BL$3,BF705)),$BM$3,ISNUMBER(SEARCH($BL$4,BF705)),$BM$4,ISNUMBER(SEARCH($BL$5,BF705)),$BM$5,ISNUMBER(SEARCH($BL$6,BF705)),$BM$6,ISNUMBER(SEARCH($BL$7,BF705)),$BM$7,ISNUMBER(SEARCH($BL$8,BF705)),$BM$8)</f>
        <v>6</v>
      </c>
      <c r="BF705" s="63" t="s">
        <v>739</v>
      </c>
      <c r="BG705" s="63">
        <v>3.0782755000000002</v>
      </c>
      <c r="BH705" s="63">
        <v>1</v>
      </c>
      <c r="BI705" s="63">
        <v>0</v>
      </c>
    </row>
    <row r="706" spans="2:61" x14ac:dyDescent="0.25">
      <c r="B706" s="26"/>
      <c r="C706" s="3">
        <f t="shared" si="36"/>
        <v>687</v>
      </c>
      <c r="D706" s="2">
        <f t="shared" si="37"/>
        <v>35</v>
      </c>
      <c r="E706" s="2">
        <f t="shared" si="38"/>
        <v>7</v>
      </c>
      <c r="F706" s="2"/>
      <c r="BE706" s="33">
        <f>_xlfn.IFS(ISNUMBER(SEARCH($BL$3,BF706)),$BM$3,ISNUMBER(SEARCH($BL$4,BF706)),$BM$4,ISNUMBER(SEARCH($BL$5,BF706)),$BM$5,ISNUMBER(SEARCH($BL$6,BF706)),$BM$6,ISNUMBER(SEARCH($BL$7,BF706)),$BM$7,ISNUMBER(SEARCH($BL$8,BF706)),$BM$8)</f>
        <v>6</v>
      </c>
      <c r="BF706" s="63" t="s">
        <v>561</v>
      </c>
      <c r="BG706" s="63">
        <v>3.8850527000000001</v>
      </c>
      <c r="BH706" s="63">
        <v>1</v>
      </c>
      <c r="BI706" s="63">
        <v>0</v>
      </c>
    </row>
    <row r="707" spans="2:61" x14ac:dyDescent="0.25">
      <c r="B707" s="26"/>
      <c r="C707" s="3">
        <f t="shared" si="36"/>
        <v>688</v>
      </c>
      <c r="D707" s="2">
        <f t="shared" si="37"/>
        <v>35</v>
      </c>
      <c r="E707" s="2">
        <f t="shared" si="38"/>
        <v>8</v>
      </c>
      <c r="F707" s="2"/>
      <c r="BE707" s="33">
        <f>_xlfn.IFS(ISNUMBER(SEARCH($BL$3,BF707)),$BM$3,ISNUMBER(SEARCH($BL$4,BF707)),$BM$4,ISNUMBER(SEARCH($BL$5,BF707)),$BM$5,ISNUMBER(SEARCH($BL$6,BF707)),$BM$6,ISNUMBER(SEARCH($BL$7,BF707)),$BM$7,ISNUMBER(SEARCH($BL$8,BF707)),$BM$8)</f>
        <v>6</v>
      </c>
      <c r="BF707" s="63" t="s">
        <v>395</v>
      </c>
      <c r="BG707" s="63">
        <v>4.0906393999999997</v>
      </c>
      <c r="BH707" s="63">
        <v>1</v>
      </c>
      <c r="BI707" s="63">
        <v>0</v>
      </c>
    </row>
    <row r="708" spans="2:61" x14ac:dyDescent="0.25">
      <c r="B708" s="26"/>
      <c r="C708" s="3">
        <f t="shared" si="36"/>
        <v>689</v>
      </c>
      <c r="D708" s="2">
        <f t="shared" si="37"/>
        <v>35</v>
      </c>
      <c r="E708" s="2">
        <f t="shared" si="38"/>
        <v>9</v>
      </c>
      <c r="F708" s="2"/>
      <c r="BE708" s="33">
        <f>_xlfn.IFS(ISNUMBER(SEARCH($BL$3,BF708)),$BM$3,ISNUMBER(SEARCH($BL$4,BF708)),$BM$4,ISNUMBER(SEARCH($BL$5,BF708)),$BM$5,ISNUMBER(SEARCH($BL$6,BF708)),$BM$6,ISNUMBER(SEARCH($BL$7,BF708)),$BM$7,ISNUMBER(SEARCH($BL$8,BF708)),$BM$8)</f>
        <v>6</v>
      </c>
      <c r="BF708" s="63" t="s">
        <v>505</v>
      </c>
      <c r="BG708" s="63">
        <v>4.0208788999999996</v>
      </c>
      <c r="BH708" s="63">
        <v>1</v>
      </c>
      <c r="BI708" s="63">
        <v>0</v>
      </c>
    </row>
    <row r="709" spans="2:61" x14ac:dyDescent="0.25">
      <c r="B709" s="26"/>
      <c r="C709" s="3">
        <f t="shared" si="36"/>
        <v>690</v>
      </c>
      <c r="D709" s="2">
        <f t="shared" si="37"/>
        <v>35</v>
      </c>
      <c r="E709" s="2">
        <f t="shared" si="38"/>
        <v>10</v>
      </c>
      <c r="F709" s="2"/>
      <c r="BE709" s="33">
        <f>_xlfn.IFS(ISNUMBER(SEARCH($BL$3,BF709)),$BM$3,ISNUMBER(SEARCH($BL$4,BF709)),$BM$4,ISNUMBER(SEARCH($BL$5,BF709)),$BM$5,ISNUMBER(SEARCH($BL$6,BF709)),$BM$6,ISNUMBER(SEARCH($BL$7,BF709)),$BM$7,ISNUMBER(SEARCH($BL$8,BF709)),$BM$8)</f>
        <v>6</v>
      </c>
      <c r="BF709" s="63" t="s">
        <v>780</v>
      </c>
      <c r="BG709" s="63">
        <v>4.1924842</v>
      </c>
      <c r="BH709" s="63">
        <v>1</v>
      </c>
      <c r="BI709" s="63">
        <v>0</v>
      </c>
    </row>
    <row r="710" spans="2:61" x14ac:dyDescent="0.25">
      <c r="B710" s="26"/>
      <c r="C710" s="3">
        <f t="shared" si="36"/>
        <v>691</v>
      </c>
      <c r="D710" s="2">
        <f t="shared" si="37"/>
        <v>35</v>
      </c>
      <c r="E710" s="2">
        <f t="shared" si="38"/>
        <v>11</v>
      </c>
      <c r="F710" s="2"/>
      <c r="BE710" s="33">
        <f>_xlfn.IFS(ISNUMBER(SEARCH($BL$3,BF710)),$BM$3,ISNUMBER(SEARCH($BL$4,BF710)),$BM$4,ISNUMBER(SEARCH($BL$5,BF710)),$BM$5,ISNUMBER(SEARCH($BL$6,BF710)),$BM$6,ISNUMBER(SEARCH($BL$7,BF710)),$BM$7,ISNUMBER(SEARCH($BL$8,BF710)),$BM$8)</f>
        <v>6</v>
      </c>
      <c r="BF710" s="63" t="s">
        <v>781</v>
      </c>
      <c r="BG710" s="63">
        <v>4.5399219999999998</v>
      </c>
      <c r="BH710" s="63">
        <v>1</v>
      </c>
      <c r="BI710" s="63">
        <v>0</v>
      </c>
    </row>
    <row r="711" spans="2:61" x14ac:dyDescent="0.25">
      <c r="B711" s="26"/>
      <c r="C711" s="3">
        <f t="shared" si="36"/>
        <v>692</v>
      </c>
      <c r="D711" s="2">
        <f t="shared" si="37"/>
        <v>35</v>
      </c>
      <c r="E711" s="2">
        <f t="shared" si="38"/>
        <v>12</v>
      </c>
      <c r="F711" s="2"/>
      <c r="BE711" s="33">
        <f>_xlfn.IFS(ISNUMBER(SEARCH($BL$3,BF711)),$BM$3,ISNUMBER(SEARCH($BL$4,BF711)),$BM$4,ISNUMBER(SEARCH($BL$5,BF711)),$BM$5,ISNUMBER(SEARCH($BL$6,BF711)),$BM$6,ISNUMBER(SEARCH($BL$7,BF711)),$BM$7,ISNUMBER(SEARCH($BL$8,BF711)),$BM$8)</f>
        <v>6</v>
      </c>
      <c r="BF711" s="63" t="s">
        <v>782</v>
      </c>
      <c r="BG711" s="63">
        <v>4.8650218000000001</v>
      </c>
      <c r="BH711" s="63">
        <v>1</v>
      </c>
      <c r="BI711" s="63">
        <v>0</v>
      </c>
    </row>
    <row r="712" spans="2:61" x14ac:dyDescent="0.25">
      <c r="B712" s="26"/>
      <c r="C712" s="3">
        <f t="shared" si="36"/>
        <v>693</v>
      </c>
      <c r="D712" s="2">
        <f t="shared" si="37"/>
        <v>35</v>
      </c>
      <c r="E712" s="2">
        <f t="shared" si="38"/>
        <v>13</v>
      </c>
      <c r="F712" s="2"/>
      <c r="BE712" s="33">
        <f>_xlfn.IFS(ISNUMBER(SEARCH($BL$3,BF712)),$BM$3,ISNUMBER(SEARCH($BL$4,BF712)),$BM$4,ISNUMBER(SEARCH($BL$5,BF712)),$BM$5,ISNUMBER(SEARCH($BL$6,BF712)),$BM$6,ISNUMBER(SEARCH($BL$7,BF712)),$BM$7,ISNUMBER(SEARCH($BL$8,BF712)),$BM$8)</f>
        <v>6</v>
      </c>
      <c r="BF712" s="63" t="s">
        <v>83</v>
      </c>
      <c r="BG712" s="63">
        <v>5.0599046000000003</v>
      </c>
      <c r="BH712" s="63">
        <v>1</v>
      </c>
      <c r="BI712" s="63">
        <v>0</v>
      </c>
    </row>
    <row r="713" spans="2:61" x14ac:dyDescent="0.25">
      <c r="B713" s="26"/>
      <c r="C713" s="3">
        <f t="shared" si="36"/>
        <v>694</v>
      </c>
      <c r="D713" s="2">
        <f t="shared" si="37"/>
        <v>35</v>
      </c>
      <c r="E713" s="2">
        <f t="shared" si="38"/>
        <v>14</v>
      </c>
      <c r="F713" s="2"/>
      <c r="BE713" s="33">
        <f>_xlfn.IFS(ISNUMBER(SEARCH($BL$3,BF713)),$BM$3,ISNUMBER(SEARCH($BL$4,BF713)),$BM$4,ISNUMBER(SEARCH($BL$5,BF713)),$BM$5,ISNUMBER(SEARCH($BL$6,BF713)),$BM$6,ISNUMBER(SEARCH($BL$7,BF713)),$BM$7,ISNUMBER(SEARCH($BL$8,BF713)),$BM$8)</f>
        <v>6</v>
      </c>
      <c r="BF713" s="63" t="s">
        <v>198</v>
      </c>
      <c r="BG713" s="63">
        <v>5.2625517000000004</v>
      </c>
      <c r="BH713" s="63">
        <v>1</v>
      </c>
      <c r="BI713" s="63">
        <v>0</v>
      </c>
    </row>
    <row r="714" spans="2:61" x14ac:dyDescent="0.25">
      <c r="B714" s="26"/>
      <c r="C714" s="3">
        <f t="shared" si="36"/>
        <v>695</v>
      </c>
      <c r="D714" s="2">
        <f t="shared" si="37"/>
        <v>35</v>
      </c>
      <c r="E714" s="2">
        <f t="shared" si="38"/>
        <v>15</v>
      </c>
      <c r="F714" s="2"/>
      <c r="BE714" s="33">
        <f>_xlfn.IFS(ISNUMBER(SEARCH($BL$3,BF714)),$BM$3,ISNUMBER(SEARCH($BL$4,BF714)),$BM$4,ISNUMBER(SEARCH($BL$5,BF714)),$BM$5,ISNUMBER(SEARCH($BL$6,BF714)),$BM$6,ISNUMBER(SEARCH($BL$7,BF714)),$BM$7,ISNUMBER(SEARCH($BL$8,BF714)),$BM$8)</f>
        <v>6</v>
      </c>
      <c r="BF714" s="63" t="s">
        <v>474</v>
      </c>
      <c r="BG714" s="63">
        <v>5.4857461000000001</v>
      </c>
      <c r="BH714" s="63">
        <v>1</v>
      </c>
      <c r="BI714" s="63">
        <v>0</v>
      </c>
    </row>
    <row r="715" spans="2:61" x14ac:dyDescent="0.25">
      <c r="B715" s="26"/>
      <c r="C715" s="3">
        <f t="shared" si="36"/>
        <v>696</v>
      </c>
      <c r="D715" s="2">
        <f t="shared" si="37"/>
        <v>35</v>
      </c>
      <c r="E715" s="2">
        <f t="shared" si="38"/>
        <v>16</v>
      </c>
      <c r="F715" s="2"/>
      <c r="BE715" s="33">
        <f>_xlfn.IFS(ISNUMBER(SEARCH($BL$3,BF715)),$BM$3,ISNUMBER(SEARCH($BL$4,BF715)),$BM$4,ISNUMBER(SEARCH($BL$5,BF715)),$BM$5,ISNUMBER(SEARCH($BL$6,BF715)),$BM$6,ISNUMBER(SEARCH($BL$7,BF715)),$BM$7,ISNUMBER(SEARCH($BL$8,BF715)),$BM$8)</f>
        <v>6</v>
      </c>
      <c r="BF715" s="63" t="s">
        <v>783</v>
      </c>
      <c r="BG715" s="63">
        <v>5.5706924000000004</v>
      </c>
      <c r="BH715" s="63">
        <v>1</v>
      </c>
      <c r="BI715" s="63">
        <v>0</v>
      </c>
    </row>
    <row r="716" spans="2:61" x14ac:dyDescent="0.25">
      <c r="B716" s="26"/>
      <c r="C716" s="3">
        <f t="shared" si="36"/>
        <v>697</v>
      </c>
      <c r="D716" s="2">
        <f t="shared" si="37"/>
        <v>35</v>
      </c>
      <c r="E716" s="2">
        <f t="shared" si="38"/>
        <v>17</v>
      </c>
      <c r="F716" s="2"/>
      <c r="BE716" s="33">
        <f>_xlfn.IFS(ISNUMBER(SEARCH($BL$3,BF716)),$BM$3,ISNUMBER(SEARCH($BL$4,BF716)),$BM$4,ISNUMBER(SEARCH($BL$5,BF716)),$BM$5,ISNUMBER(SEARCH($BL$6,BF716)),$BM$6,ISNUMBER(SEARCH($BL$7,BF716)),$BM$7,ISNUMBER(SEARCH($BL$8,BF716)),$BM$8)</f>
        <v>6</v>
      </c>
      <c r="BF716" s="63" t="s">
        <v>784</v>
      </c>
      <c r="BG716" s="63">
        <v>4.3300672999999996</v>
      </c>
      <c r="BH716" s="63">
        <v>1</v>
      </c>
      <c r="BI716" s="63">
        <v>0</v>
      </c>
    </row>
    <row r="717" spans="2:61" x14ac:dyDescent="0.25">
      <c r="B717" s="26"/>
      <c r="C717" s="3">
        <f t="shared" si="36"/>
        <v>698</v>
      </c>
      <c r="D717" s="2">
        <f t="shared" si="37"/>
        <v>35</v>
      </c>
      <c r="E717" s="2">
        <f t="shared" si="38"/>
        <v>18</v>
      </c>
      <c r="F717" s="2"/>
      <c r="BE717" s="33">
        <f>_xlfn.IFS(ISNUMBER(SEARCH($BL$3,BF717)),$BM$3,ISNUMBER(SEARCH($BL$4,BF717)),$BM$4,ISNUMBER(SEARCH($BL$5,BF717)),$BM$5,ISNUMBER(SEARCH($BL$6,BF717)),$BM$6,ISNUMBER(SEARCH($BL$7,BF717)),$BM$7,ISNUMBER(SEARCH($BL$8,BF717)),$BM$8)</f>
        <v>6</v>
      </c>
      <c r="BF717" s="63" t="s">
        <v>785</v>
      </c>
      <c r="BG717" s="63">
        <v>4.6479583</v>
      </c>
      <c r="BH717" s="63">
        <v>1</v>
      </c>
      <c r="BI717" s="63">
        <v>0</v>
      </c>
    </row>
    <row r="718" spans="2:61" x14ac:dyDescent="0.25">
      <c r="B718" s="26"/>
      <c r="C718" s="3">
        <f t="shared" si="36"/>
        <v>699</v>
      </c>
      <c r="D718" s="2">
        <f t="shared" si="37"/>
        <v>35</v>
      </c>
      <c r="E718" s="2">
        <f t="shared" si="38"/>
        <v>19</v>
      </c>
      <c r="F718" s="2"/>
      <c r="BE718" s="33">
        <f>_xlfn.IFS(ISNUMBER(SEARCH($BL$3,BF718)),$BM$3,ISNUMBER(SEARCH($BL$4,BF718)),$BM$4,ISNUMBER(SEARCH($BL$5,BF718)),$BM$5,ISNUMBER(SEARCH($BL$6,BF718)),$BM$6,ISNUMBER(SEARCH($BL$7,BF718)),$BM$7,ISNUMBER(SEARCH($BL$8,BF718)),$BM$8)</f>
        <v>6</v>
      </c>
      <c r="BF718" s="63" t="s">
        <v>786</v>
      </c>
      <c r="BG718" s="63">
        <v>4.5919455999999998</v>
      </c>
      <c r="BH718" s="63">
        <v>1</v>
      </c>
      <c r="BI718" s="63">
        <v>0</v>
      </c>
    </row>
    <row r="719" spans="2:61" x14ac:dyDescent="0.25">
      <c r="B719" s="26"/>
      <c r="C719" s="3">
        <f t="shared" si="36"/>
        <v>700</v>
      </c>
      <c r="D719" s="2">
        <f t="shared" si="37"/>
        <v>35</v>
      </c>
      <c r="E719" s="2">
        <f t="shared" si="38"/>
        <v>20</v>
      </c>
      <c r="F719" s="2"/>
      <c r="BE719" s="33">
        <f>_xlfn.IFS(ISNUMBER(SEARCH($BL$3,BF719)),$BM$3,ISNUMBER(SEARCH($BL$4,BF719)),$BM$4,ISNUMBER(SEARCH($BL$5,BF719)),$BM$5,ISNUMBER(SEARCH($BL$6,BF719)),$BM$6,ISNUMBER(SEARCH($BL$7,BF719)),$BM$7,ISNUMBER(SEARCH($BL$8,BF719)),$BM$8)</f>
        <v>6</v>
      </c>
      <c r="BF719" s="63" t="s">
        <v>787</v>
      </c>
      <c r="BG719" s="63">
        <v>4.1401710999999999</v>
      </c>
      <c r="BH719" s="63">
        <v>1</v>
      </c>
      <c r="BI719" s="63">
        <v>0</v>
      </c>
    </row>
    <row r="720" spans="2:61" x14ac:dyDescent="0.25">
      <c r="B720" s="26"/>
      <c r="C720" s="3">
        <f t="shared" si="36"/>
        <v>701</v>
      </c>
      <c r="D720" s="2">
        <f t="shared" si="37"/>
        <v>36</v>
      </c>
      <c r="E720" s="2">
        <f t="shared" si="38"/>
        <v>1</v>
      </c>
      <c r="F720" s="2"/>
      <c r="BE720" s="33">
        <f>_xlfn.IFS(ISNUMBER(SEARCH($BL$3,BF720)),$BM$3,ISNUMBER(SEARCH($BL$4,BF720)),$BM$4,ISNUMBER(SEARCH($BL$5,BF720)),$BM$5,ISNUMBER(SEARCH($BL$6,BF720)),$BM$6,ISNUMBER(SEARCH($BL$7,BF720)),$BM$7,ISNUMBER(SEARCH($BL$8,BF720)),$BM$8)</f>
        <v>6</v>
      </c>
      <c r="BF720" s="63" t="s">
        <v>583</v>
      </c>
      <c r="BG720" s="63">
        <v>4.0232368000000003</v>
      </c>
      <c r="BH720" s="63">
        <v>1</v>
      </c>
      <c r="BI720" s="63">
        <v>0</v>
      </c>
    </row>
    <row r="721" spans="2:61" x14ac:dyDescent="0.25">
      <c r="B721" s="26"/>
      <c r="C721" s="3">
        <f t="shared" si="36"/>
        <v>702</v>
      </c>
      <c r="D721" s="2">
        <f t="shared" si="37"/>
        <v>36</v>
      </c>
      <c r="E721" s="2">
        <f t="shared" si="38"/>
        <v>2</v>
      </c>
      <c r="F721" s="2"/>
      <c r="BE721" s="33">
        <f>_xlfn.IFS(ISNUMBER(SEARCH($BL$3,BF721)),$BM$3,ISNUMBER(SEARCH($BL$4,BF721)),$BM$4,ISNUMBER(SEARCH($BL$5,BF721)),$BM$5,ISNUMBER(SEARCH($BL$6,BF721)),$BM$6,ISNUMBER(SEARCH($BL$7,BF721)),$BM$7,ISNUMBER(SEARCH($BL$8,BF721)),$BM$8)</f>
        <v>6</v>
      </c>
      <c r="BF721" s="63" t="s">
        <v>788</v>
      </c>
      <c r="BG721" s="63">
        <v>4.1762489</v>
      </c>
      <c r="BH721" s="63">
        <v>1</v>
      </c>
      <c r="BI721" s="63">
        <v>0</v>
      </c>
    </row>
    <row r="722" spans="2:61" x14ac:dyDescent="0.25">
      <c r="B722" s="26"/>
      <c r="C722" s="3">
        <f t="shared" si="36"/>
        <v>703</v>
      </c>
      <c r="D722" s="2">
        <f t="shared" si="37"/>
        <v>36</v>
      </c>
      <c r="E722" s="2">
        <f t="shared" si="38"/>
        <v>3</v>
      </c>
      <c r="F722" s="2"/>
      <c r="BE722" s="33">
        <f>_xlfn.IFS(ISNUMBER(SEARCH($BL$3,BF722)),$BM$3,ISNUMBER(SEARCH($BL$4,BF722)),$BM$4,ISNUMBER(SEARCH($BL$5,BF722)),$BM$5,ISNUMBER(SEARCH($BL$6,BF722)),$BM$6,ISNUMBER(SEARCH($BL$7,BF722)),$BM$7,ISNUMBER(SEARCH($BL$8,BF722)),$BM$8)</f>
        <v>6</v>
      </c>
      <c r="BF722" s="63" t="s">
        <v>789</v>
      </c>
      <c r="BG722" s="63">
        <v>4.2991101</v>
      </c>
      <c r="BH722" s="63">
        <v>1</v>
      </c>
      <c r="BI722" s="63">
        <v>0</v>
      </c>
    </row>
    <row r="723" spans="2:61" x14ac:dyDescent="0.25">
      <c r="B723" s="26"/>
      <c r="C723" s="3">
        <f t="shared" si="36"/>
        <v>704</v>
      </c>
      <c r="D723" s="2">
        <f t="shared" si="37"/>
        <v>36</v>
      </c>
      <c r="E723" s="2">
        <f t="shared" si="38"/>
        <v>4</v>
      </c>
      <c r="F723" s="2"/>
      <c r="BE723" s="33">
        <f>_xlfn.IFS(ISNUMBER(SEARCH($BL$3,BF723)),$BM$3,ISNUMBER(SEARCH($BL$4,BF723)),$BM$4,ISNUMBER(SEARCH($BL$5,BF723)),$BM$5,ISNUMBER(SEARCH($BL$6,BF723)),$BM$6,ISNUMBER(SEARCH($BL$7,BF723)),$BM$7,ISNUMBER(SEARCH($BL$8,BF723)),$BM$8)</f>
        <v>6</v>
      </c>
      <c r="BF723" s="63" t="s">
        <v>790</v>
      </c>
      <c r="BG723" s="63">
        <v>4.4020267999999998</v>
      </c>
      <c r="BH723" s="63">
        <v>1</v>
      </c>
      <c r="BI723" s="63">
        <v>0</v>
      </c>
    </row>
    <row r="724" spans="2:61" x14ac:dyDescent="0.25">
      <c r="B724" s="26"/>
      <c r="C724" s="3">
        <f t="shared" ref="C724:C787" si="39">IF(ROW()-B$19&lt;=$C$19,ROW()-B$19,"")</f>
        <v>705</v>
      </c>
      <c r="D724" s="2">
        <f t="shared" si="37"/>
        <v>36</v>
      </c>
      <c r="E724" s="2">
        <f t="shared" si="38"/>
        <v>5</v>
      </c>
      <c r="F724" s="2"/>
      <c r="BE724" s="33">
        <f>_xlfn.IFS(ISNUMBER(SEARCH($BL$3,BF724)),$BM$3,ISNUMBER(SEARCH($BL$4,BF724)),$BM$4,ISNUMBER(SEARCH($BL$5,BF724)),$BM$5,ISNUMBER(SEARCH($BL$6,BF724)),$BM$6,ISNUMBER(SEARCH($BL$7,BF724)),$BM$7,ISNUMBER(SEARCH($BL$8,BF724)),$BM$8)</f>
        <v>6</v>
      </c>
      <c r="BF724" s="63" t="s">
        <v>661</v>
      </c>
      <c r="BG724" s="63">
        <v>4.4604068000000003</v>
      </c>
      <c r="BH724" s="63">
        <v>1</v>
      </c>
      <c r="BI724" s="63">
        <v>0</v>
      </c>
    </row>
    <row r="725" spans="2:61" x14ac:dyDescent="0.25">
      <c r="B725" s="26"/>
      <c r="C725" s="3">
        <f t="shared" si="39"/>
        <v>706</v>
      </c>
      <c r="D725" s="2">
        <f t="shared" ref="D725:D788" si="40">IF(ISNUMBER(C725),INT(C724/$C$18)+1,"")</f>
        <v>36</v>
      </c>
      <c r="E725" s="2">
        <f t="shared" ref="E725:E788" si="41">IF(ISNUMBER(C725),IF(D724&lt;&gt;D725,1,E724+1),"")</f>
        <v>6</v>
      </c>
      <c r="F725" s="2"/>
      <c r="BE725" s="33">
        <f>_xlfn.IFS(ISNUMBER(SEARCH($BL$3,BF725)),$BM$3,ISNUMBER(SEARCH($BL$4,BF725)),$BM$4,ISNUMBER(SEARCH($BL$5,BF725)),$BM$5,ISNUMBER(SEARCH($BL$6,BF725)),$BM$6,ISNUMBER(SEARCH($BL$7,BF725)),$BM$7,ISNUMBER(SEARCH($BL$8,BF725)),$BM$8)</f>
        <v>6</v>
      </c>
      <c r="BF725" s="63" t="s">
        <v>791</v>
      </c>
      <c r="BG725" s="63">
        <v>4.8219607</v>
      </c>
      <c r="BH725" s="63">
        <v>1</v>
      </c>
      <c r="BI725" s="63">
        <v>0</v>
      </c>
    </row>
    <row r="726" spans="2:61" x14ac:dyDescent="0.25">
      <c r="B726" s="26"/>
      <c r="C726" s="3">
        <f t="shared" si="39"/>
        <v>707</v>
      </c>
      <c r="D726" s="2">
        <f t="shared" si="40"/>
        <v>36</v>
      </c>
      <c r="E726" s="2">
        <f t="shared" si="41"/>
        <v>7</v>
      </c>
      <c r="F726" s="2"/>
      <c r="BE726" s="33">
        <f>_xlfn.IFS(ISNUMBER(SEARCH($BL$3,BF726)),$BM$3,ISNUMBER(SEARCH($BL$4,BF726)),$BM$4,ISNUMBER(SEARCH($BL$5,BF726)),$BM$5,ISNUMBER(SEARCH($BL$6,BF726)),$BM$6,ISNUMBER(SEARCH($BL$7,BF726)),$BM$7,ISNUMBER(SEARCH($BL$8,BF726)),$BM$8)</f>
        <v>6</v>
      </c>
      <c r="BF726" s="63" t="s">
        <v>792</v>
      </c>
      <c r="BG726" s="63">
        <v>5.1266068999999996</v>
      </c>
      <c r="BH726" s="63">
        <v>1</v>
      </c>
      <c r="BI726" s="63">
        <v>0</v>
      </c>
    </row>
    <row r="727" spans="2:61" x14ac:dyDescent="0.25">
      <c r="B727" s="26"/>
      <c r="C727" s="3">
        <f t="shared" si="39"/>
        <v>708</v>
      </c>
      <c r="D727" s="2">
        <f t="shared" si="40"/>
        <v>36</v>
      </c>
      <c r="E727" s="2">
        <f t="shared" si="41"/>
        <v>8</v>
      </c>
      <c r="F727" s="2"/>
      <c r="BE727" s="33">
        <f>_xlfn.IFS(ISNUMBER(SEARCH($BL$3,BF727)),$BM$3,ISNUMBER(SEARCH($BL$4,BF727)),$BM$4,ISNUMBER(SEARCH($BL$5,BF727)),$BM$5,ISNUMBER(SEARCH($BL$6,BF727)),$BM$6,ISNUMBER(SEARCH($BL$7,BF727)),$BM$7,ISNUMBER(SEARCH($BL$8,BF727)),$BM$8)</f>
        <v>6</v>
      </c>
      <c r="BF727" s="63" t="s">
        <v>793</v>
      </c>
      <c r="BG727" s="63">
        <v>5.1941486000000001</v>
      </c>
      <c r="BH727" s="63">
        <v>1</v>
      </c>
      <c r="BI727" s="63">
        <v>0</v>
      </c>
    </row>
    <row r="728" spans="2:61" x14ac:dyDescent="0.25">
      <c r="B728" s="26"/>
      <c r="C728" s="3">
        <f t="shared" si="39"/>
        <v>709</v>
      </c>
      <c r="D728" s="2">
        <f t="shared" si="40"/>
        <v>36</v>
      </c>
      <c r="E728" s="2">
        <f t="shared" si="41"/>
        <v>9</v>
      </c>
      <c r="F728" s="2"/>
      <c r="BE728" s="33">
        <f>_xlfn.IFS(ISNUMBER(SEARCH($BL$3,BF728)),$BM$3,ISNUMBER(SEARCH($BL$4,BF728)),$BM$4,ISNUMBER(SEARCH($BL$5,BF728)),$BM$5,ISNUMBER(SEARCH($BL$6,BF728)),$BM$6,ISNUMBER(SEARCH($BL$7,BF728)),$BM$7,ISNUMBER(SEARCH($BL$8,BF728)),$BM$8)</f>
        <v>6</v>
      </c>
      <c r="BF728" s="63" t="s">
        <v>644</v>
      </c>
      <c r="BG728" s="63">
        <v>5.3319365000000003</v>
      </c>
      <c r="BH728" s="63">
        <v>1</v>
      </c>
      <c r="BI728" s="63">
        <v>0</v>
      </c>
    </row>
    <row r="729" spans="2:61" x14ac:dyDescent="0.25">
      <c r="B729" s="26"/>
      <c r="C729" s="3">
        <f t="shared" si="39"/>
        <v>710</v>
      </c>
      <c r="D729" s="2">
        <f t="shared" si="40"/>
        <v>36</v>
      </c>
      <c r="E729" s="2">
        <f t="shared" si="41"/>
        <v>10</v>
      </c>
      <c r="F729" s="2"/>
      <c r="BE729" s="33">
        <f>_xlfn.IFS(ISNUMBER(SEARCH($BL$3,BF729)),$BM$3,ISNUMBER(SEARCH($BL$4,BF729)),$BM$4,ISNUMBER(SEARCH($BL$5,BF729)),$BM$5,ISNUMBER(SEARCH($BL$6,BF729)),$BM$6,ISNUMBER(SEARCH($BL$7,BF729)),$BM$7,ISNUMBER(SEARCH($BL$8,BF729)),$BM$8)</f>
        <v>6</v>
      </c>
      <c r="BF729" s="63" t="s">
        <v>794</v>
      </c>
      <c r="BG729" s="63">
        <v>5.7055350000000002</v>
      </c>
      <c r="BH729" s="63">
        <v>1</v>
      </c>
      <c r="BI729" s="63">
        <v>0</v>
      </c>
    </row>
    <row r="730" spans="2:61" x14ac:dyDescent="0.25">
      <c r="B730" s="26"/>
      <c r="C730" s="3">
        <f t="shared" si="39"/>
        <v>711</v>
      </c>
      <c r="D730" s="2">
        <f t="shared" si="40"/>
        <v>36</v>
      </c>
      <c r="E730" s="2">
        <f t="shared" si="41"/>
        <v>11</v>
      </c>
      <c r="F730" s="2"/>
      <c r="BE730" s="33">
        <f>_xlfn.IFS(ISNUMBER(SEARCH($BL$3,BF730)),$BM$3,ISNUMBER(SEARCH($BL$4,BF730)),$BM$4,ISNUMBER(SEARCH($BL$5,BF730)),$BM$5,ISNUMBER(SEARCH($BL$6,BF730)),$BM$6,ISNUMBER(SEARCH($BL$7,BF730)),$BM$7,ISNUMBER(SEARCH($BL$8,BF730)),$BM$8)</f>
        <v>6</v>
      </c>
      <c r="BF730" s="63" t="s">
        <v>332</v>
      </c>
      <c r="BG730" s="63">
        <v>4.3334200000000003</v>
      </c>
      <c r="BH730" s="63">
        <v>1</v>
      </c>
      <c r="BI730" s="63">
        <v>0</v>
      </c>
    </row>
    <row r="731" spans="2:61" x14ac:dyDescent="0.25">
      <c r="B731" s="26"/>
      <c r="C731" s="3">
        <f t="shared" si="39"/>
        <v>712</v>
      </c>
      <c r="D731" s="2">
        <f t="shared" si="40"/>
        <v>36</v>
      </c>
      <c r="E731" s="2">
        <f t="shared" si="41"/>
        <v>12</v>
      </c>
      <c r="F731" s="2"/>
      <c r="BE731" s="33">
        <f>_xlfn.IFS(ISNUMBER(SEARCH($BL$3,BF731)),$BM$3,ISNUMBER(SEARCH($BL$4,BF731)),$BM$4,ISNUMBER(SEARCH($BL$5,BF731)),$BM$5,ISNUMBER(SEARCH($BL$6,BF731)),$BM$6,ISNUMBER(SEARCH($BL$7,BF731)),$BM$7,ISNUMBER(SEARCH($BL$8,BF731)),$BM$8)</f>
        <v>6</v>
      </c>
      <c r="BF731" s="63" t="s">
        <v>87</v>
      </c>
      <c r="BG731" s="63">
        <v>4.5870571</v>
      </c>
      <c r="BH731" s="63">
        <v>1</v>
      </c>
      <c r="BI731" s="63">
        <v>0</v>
      </c>
    </row>
    <row r="732" spans="2:61" x14ac:dyDescent="0.25">
      <c r="B732" s="26"/>
      <c r="C732" s="3">
        <f t="shared" si="39"/>
        <v>713</v>
      </c>
      <c r="D732" s="2">
        <f t="shared" si="40"/>
        <v>36</v>
      </c>
      <c r="E732" s="2">
        <f t="shared" si="41"/>
        <v>13</v>
      </c>
      <c r="F732" s="2"/>
      <c r="BE732" s="33">
        <f>_xlfn.IFS(ISNUMBER(SEARCH($BL$3,BF732)),$BM$3,ISNUMBER(SEARCH($BL$4,BF732)),$BM$4,ISNUMBER(SEARCH($BL$5,BF732)),$BM$5,ISNUMBER(SEARCH($BL$6,BF732)),$BM$6,ISNUMBER(SEARCH($BL$7,BF732)),$BM$7,ISNUMBER(SEARCH($BL$8,BF732)),$BM$8)</f>
        <v>6</v>
      </c>
      <c r="BF732" s="63" t="s">
        <v>91</v>
      </c>
      <c r="BG732" s="63">
        <v>4.6682316999999998</v>
      </c>
      <c r="BH732" s="63">
        <v>1</v>
      </c>
      <c r="BI732" s="63">
        <v>0</v>
      </c>
    </row>
    <row r="733" spans="2:61" x14ac:dyDescent="0.25">
      <c r="B733" s="26"/>
      <c r="C733" s="3">
        <f t="shared" si="39"/>
        <v>714</v>
      </c>
      <c r="D733" s="2">
        <f t="shared" si="40"/>
        <v>36</v>
      </c>
      <c r="E733" s="2">
        <f t="shared" si="41"/>
        <v>14</v>
      </c>
      <c r="F733" s="2"/>
      <c r="BE733" s="33">
        <f>_xlfn.IFS(ISNUMBER(SEARCH($BL$3,BF733)),$BM$3,ISNUMBER(SEARCH($BL$4,BF733)),$BM$4,ISNUMBER(SEARCH($BL$5,BF733)),$BM$5,ISNUMBER(SEARCH($BL$6,BF733)),$BM$6,ISNUMBER(SEARCH($BL$7,BF733)),$BM$7,ISNUMBER(SEARCH($BL$8,BF733)),$BM$8)</f>
        <v>6</v>
      </c>
      <c r="BF733" s="63" t="s">
        <v>795</v>
      </c>
      <c r="BG733" s="63">
        <v>4.5857074999999998</v>
      </c>
      <c r="BH733" s="63">
        <v>1</v>
      </c>
      <c r="BI733" s="63">
        <v>0</v>
      </c>
    </row>
    <row r="734" spans="2:61" x14ac:dyDescent="0.25">
      <c r="B734" s="26"/>
      <c r="C734" s="3">
        <f t="shared" si="39"/>
        <v>715</v>
      </c>
      <c r="D734" s="2">
        <f t="shared" si="40"/>
        <v>36</v>
      </c>
      <c r="E734" s="2">
        <f t="shared" si="41"/>
        <v>15</v>
      </c>
      <c r="F734" s="2"/>
      <c r="BE734" s="33">
        <f>_xlfn.IFS(ISNUMBER(SEARCH($BL$3,BF734)),$BM$3,ISNUMBER(SEARCH($BL$4,BF734)),$BM$4,ISNUMBER(SEARCH($BL$5,BF734)),$BM$5,ISNUMBER(SEARCH($BL$6,BF734)),$BM$6,ISNUMBER(SEARCH($BL$7,BF734)),$BM$7,ISNUMBER(SEARCH($BL$8,BF734)),$BM$8)</f>
        <v>6</v>
      </c>
      <c r="BF734" s="63" t="s">
        <v>478</v>
      </c>
      <c r="BG734" s="63">
        <v>4.4775957000000002</v>
      </c>
      <c r="BH734" s="63">
        <v>1</v>
      </c>
      <c r="BI734" s="63">
        <v>0</v>
      </c>
    </row>
    <row r="735" spans="2:61" x14ac:dyDescent="0.25">
      <c r="B735" s="26"/>
      <c r="C735" s="3">
        <f t="shared" si="39"/>
        <v>716</v>
      </c>
      <c r="D735" s="2">
        <f t="shared" si="40"/>
        <v>36</v>
      </c>
      <c r="E735" s="2">
        <f t="shared" si="41"/>
        <v>16</v>
      </c>
      <c r="F735" s="2"/>
      <c r="BE735" s="33">
        <f>_xlfn.IFS(ISNUMBER(SEARCH($BL$3,BF735)),$BM$3,ISNUMBER(SEARCH($BL$4,BF735)),$BM$4,ISNUMBER(SEARCH($BL$5,BF735)),$BM$5,ISNUMBER(SEARCH($BL$6,BF735)),$BM$6,ISNUMBER(SEARCH($BL$7,BF735)),$BM$7,ISNUMBER(SEARCH($BL$8,BF735)),$BM$8)</f>
        <v>6</v>
      </c>
      <c r="BF735" s="63" t="s">
        <v>796</v>
      </c>
      <c r="BG735" s="63">
        <v>4.4361220000000001</v>
      </c>
      <c r="BH735" s="63">
        <v>1</v>
      </c>
      <c r="BI735" s="63">
        <v>0</v>
      </c>
    </row>
    <row r="736" spans="2:61" x14ac:dyDescent="0.25">
      <c r="B736" s="26"/>
      <c r="C736" s="3">
        <f t="shared" si="39"/>
        <v>717</v>
      </c>
      <c r="D736" s="2">
        <f t="shared" si="40"/>
        <v>36</v>
      </c>
      <c r="E736" s="2">
        <f t="shared" si="41"/>
        <v>17</v>
      </c>
      <c r="F736" s="2"/>
      <c r="BE736" s="33">
        <f>_xlfn.IFS(ISNUMBER(SEARCH($BL$3,BF736)),$BM$3,ISNUMBER(SEARCH($BL$4,BF736)),$BM$4,ISNUMBER(SEARCH($BL$5,BF736)),$BM$5,ISNUMBER(SEARCH($BL$6,BF736)),$BM$6,ISNUMBER(SEARCH($BL$7,BF736)),$BM$7,ISNUMBER(SEARCH($BL$8,BF736)),$BM$8)</f>
        <v>6</v>
      </c>
      <c r="BF736" s="63" t="s">
        <v>797</v>
      </c>
      <c r="BG736" s="63">
        <v>4.5457536999999997</v>
      </c>
      <c r="BH736" s="63">
        <v>1</v>
      </c>
      <c r="BI736" s="63">
        <v>0</v>
      </c>
    </row>
    <row r="737" spans="2:61" x14ac:dyDescent="0.25">
      <c r="B737" s="26"/>
      <c r="C737" s="3">
        <f t="shared" si="39"/>
        <v>718</v>
      </c>
      <c r="D737" s="2">
        <f t="shared" si="40"/>
        <v>36</v>
      </c>
      <c r="E737" s="2">
        <f t="shared" si="41"/>
        <v>18</v>
      </c>
      <c r="F737" s="2"/>
      <c r="BE737" s="33">
        <f>_xlfn.IFS(ISNUMBER(SEARCH($BL$3,BF737)),$BM$3,ISNUMBER(SEARCH($BL$4,BF737)),$BM$4,ISNUMBER(SEARCH($BL$5,BF737)),$BM$5,ISNUMBER(SEARCH($BL$6,BF737)),$BM$6,ISNUMBER(SEARCH($BL$7,BF737)),$BM$7,ISNUMBER(SEARCH($BL$8,BF737)),$BM$8)</f>
        <v>6</v>
      </c>
      <c r="BF737" s="63" t="s">
        <v>798</v>
      </c>
      <c r="BG737" s="63">
        <v>4.7363827000000001</v>
      </c>
      <c r="BH737" s="63">
        <v>1</v>
      </c>
      <c r="BI737" s="63">
        <v>0</v>
      </c>
    </row>
    <row r="738" spans="2:61" x14ac:dyDescent="0.25">
      <c r="B738" s="26"/>
      <c r="C738" s="3">
        <f t="shared" si="39"/>
        <v>719</v>
      </c>
      <c r="D738" s="2">
        <f t="shared" si="40"/>
        <v>36</v>
      </c>
      <c r="E738" s="2">
        <f t="shared" si="41"/>
        <v>19</v>
      </c>
      <c r="F738" s="2"/>
      <c r="BE738" s="33">
        <f>_xlfn.IFS(ISNUMBER(SEARCH($BL$3,BF738)),$BM$3,ISNUMBER(SEARCH($BL$4,BF738)),$BM$4,ISNUMBER(SEARCH($BL$5,BF738)),$BM$5,ISNUMBER(SEARCH($BL$6,BF738)),$BM$6,ISNUMBER(SEARCH($BL$7,BF738)),$BM$7,ISNUMBER(SEARCH($BL$8,BF738)),$BM$8)</f>
        <v>6</v>
      </c>
      <c r="BF738" s="63" t="s">
        <v>799</v>
      </c>
      <c r="BG738" s="63">
        <v>4.8897563000000002</v>
      </c>
      <c r="BH738" s="63">
        <v>1</v>
      </c>
      <c r="BI738" s="63">
        <v>0</v>
      </c>
    </row>
    <row r="739" spans="2:61" x14ac:dyDescent="0.25">
      <c r="B739" s="26"/>
      <c r="C739" s="3">
        <f t="shared" si="39"/>
        <v>720</v>
      </c>
      <c r="D739" s="2">
        <f t="shared" si="40"/>
        <v>36</v>
      </c>
      <c r="E739" s="2">
        <f t="shared" si="41"/>
        <v>20</v>
      </c>
      <c r="F739" s="2"/>
      <c r="BE739" s="33">
        <f>_xlfn.IFS(ISNUMBER(SEARCH($BL$3,BF739)),$BM$3,ISNUMBER(SEARCH($BL$4,BF739)),$BM$4,ISNUMBER(SEARCH($BL$5,BF739)),$BM$5,ISNUMBER(SEARCH($BL$6,BF739)),$BM$6,ISNUMBER(SEARCH($BL$7,BF739)),$BM$7,ISNUMBER(SEARCH($BL$8,BF739)),$BM$8)</f>
        <v>6</v>
      </c>
      <c r="BF739" s="63" t="s">
        <v>800</v>
      </c>
      <c r="BG739" s="63">
        <v>5.1191328</v>
      </c>
      <c r="BH739" s="63">
        <v>1</v>
      </c>
      <c r="BI739" s="63">
        <v>0</v>
      </c>
    </row>
    <row r="740" spans="2:61" x14ac:dyDescent="0.25">
      <c r="B740" s="26"/>
      <c r="C740" s="3">
        <f t="shared" si="39"/>
        <v>721</v>
      </c>
      <c r="D740" s="2">
        <f t="shared" si="40"/>
        <v>37</v>
      </c>
      <c r="E740" s="2">
        <f t="shared" si="41"/>
        <v>1</v>
      </c>
      <c r="F740" s="2"/>
      <c r="BE740" s="33">
        <f>_xlfn.IFS(ISNUMBER(SEARCH($BL$3,BF740)),$BM$3,ISNUMBER(SEARCH($BL$4,BF740)),$BM$4,ISNUMBER(SEARCH($BL$5,BF740)),$BM$5,ISNUMBER(SEARCH($BL$6,BF740)),$BM$6,ISNUMBER(SEARCH($BL$7,BF740)),$BM$7,ISNUMBER(SEARCH($BL$8,BF740)),$BM$8)</f>
        <v>6</v>
      </c>
      <c r="BF740" s="63" t="s">
        <v>262</v>
      </c>
      <c r="BG740" s="63">
        <v>5.3277789000000002</v>
      </c>
      <c r="BH740" s="63">
        <v>1</v>
      </c>
      <c r="BI740" s="63">
        <v>0</v>
      </c>
    </row>
    <row r="741" spans="2:61" x14ac:dyDescent="0.25">
      <c r="B741" s="26"/>
      <c r="C741" s="3">
        <f t="shared" si="39"/>
        <v>722</v>
      </c>
      <c r="D741" s="2">
        <f t="shared" si="40"/>
        <v>37</v>
      </c>
      <c r="E741" s="2">
        <f t="shared" si="41"/>
        <v>2</v>
      </c>
      <c r="F741" s="2"/>
      <c r="BE741" s="33">
        <f>_xlfn.IFS(ISNUMBER(SEARCH($BL$3,BF741)),$BM$3,ISNUMBER(SEARCH($BL$4,BF741)),$BM$4,ISNUMBER(SEARCH($BL$5,BF741)),$BM$5,ISNUMBER(SEARCH($BL$6,BF741)),$BM$6,ISNUMBER(SEARCH($BL$7,BF741)),$BM$7,ISNUMBER(SEARCH($BL$8,BF741)),$BM$8)</f>
        <v>6</v>
      </c>
      <c r="BF741" s="63" t="s">
        <v>801</v>
      </c>
      <c r="BG741" s="63">
        <v>5.4144006999999998</v>
      </c>
      <c r="BH741" s="63">
        <v>1</v>
      </c>
      <c r="BI741" s="63">
        <v>0</v>
      </c>
    </row>
    <row r="742" spans="2:61" x14ac:dyDescent="0.25">
      <c r="B742" s="26"/>
      <c r="C742" s="3">
        <f t="shared" si="39"/>
        <v>723</v>
      </c>
      <c r="D742" s="2">
        <f t="shared" si="40"/>
        <v>37</v>
      </c>
      <c r="E742" s="2">
        <f t="shared" si="41"/>
        <v>3</v>
      </c>
      <c r="F742" s="2"/>
      <c r="BE742" s="33">
        <f>_xlfn.IFS(ISNUMBER(SEARCH($BL$3,BF742)),$BM$3,ISNUMBER(SEARCH($BL$4,BF742)),$BM$4,ISNUMBER(SEARCH($BL$5,BF742)),$BM$5,ISNUMBER(SEARCH($BL$6,BF742)),$BM$6,ISNUMBER(SEARCH($BL$7,BF742)),$BM$7,ISNUMBER(SEARCH($BL$8,BF742)),$BM$8)</f>
        <v>6</v>
      </c>
      <c r="BF742" s="63" t="s">
        <v>802</v>
      </c>
      <c r="BG742" s="63">
        <v>5.6313313000000003</v>
      </c>
      <c r="BH742" s="63">
        <v>1</v>
      </c>
      <c r="BI742" s="63">
        <v>0</v>
      </c>
    </row>
    <row r="743" spans="2:61" x14ac:dyDescent="0.25">
      <c r="B743" s="26"/>
      <c r="C743" s="3">
        <f t="shared" si="39"/>
        <v>724</v>
      </c>
      <c r="D743" s="2">
        <f t="shared" si="40"/>
        <v>37</v>
      </c>
      <c r="E743" s="2">
        <f t="shared" si="41"/>
        <v>4</v>
      </c>
      <c r="F743" s="2"/>
      <c r="BE743" s="33">
        <f>_xlfn.IFS(ISNUMBER(SEARCH($BL$3,BF743)),$BM$3,ISNUMBER(SEARCH($BL$4,BF743)),$BM$4,ISNUMBER(SEARCH($BL$5,BF743)),$BM$5,ISNUMBER(SEARCH($BL$6,BF743)),$BM$6,ISNUMBER(SEARCH($BL$7,BF743)),$BM$7,ISNUMBER(SEARCH($BL$8,BF743)),$BM$8)</f>
        <v>6</v>
      </c>
      <c r="BF743" s="63" t="s">
        <v>102</v>
      </c>
      <c r="BG743" s="63">
        <v>4.9396326999999998</v>
      </c>
      <c r="BH743" s="63">
        <v>1</v>
      </c>
      <c r="BI743" s="63">
        <v>0</v>
      </c>
    </row>
    <row r="744" spans="2:61" x14ac:dyDescent="0.25">
      <c r="B744" s="26"/>
      <c r="C744" s="3">
        <f t="shared" si="39"/>
        <v>725</v>
      </c>
      <c r="D744" s="2">
        <f t="shared" si="40"/>
        <v>37</v>
      </c>
      <c r="E744" s="2">
        <f t="shared" si="41"/>
        <v>5</v>
      </c>
      <c r="F744" s="2"/>
      <c r="BE744" s="33">
        <f>_xlfn.IFS(ISNUMBER(SEARCH($BL$3,BF744)),$BM$3,ISNUMBER(SEARCH($BL$4,BF744)),$BM$4,ISNUMBER(SEARCH($BL$5,BF744)),$BM$5,ISNUMBER(SEARCH($BL$6,BF744)),$BM$6,ISNUMBER(SEARCH($BL$7,BF744)),$BM$7,ISNUMBER(SEARCH($BL$8,BF744)),$BM$8)</f>
        <v>6</v>
      </c>
      <c r="BF744" s="63" t="s">
        <v>288</v>
      </c>
      <c r="BG744" s="63">
        <v>4.7897147000000002</v>
      </c>
      <c r="BH744" s="63">
        <v>1</v>
      </c>
      <c r="BI744" s="63">
        <v>0</v>
      </c>
    </row>
    <row r="745" spans="2:61" x14ac:dyDescent="0.25">
      <c r="B745" s="26"/>
      <c r="C745" s="3">
        <f t="shared" si="39"/>
        <v>726</v>
      </c>
      <c r="D745" s="2">
        <f t="shared" si="40"/>
        <v>37</v>
      </c>
      <c r="E745" s="2">
        <f t="shared" si="41"/>
        <v>6</v>
      </c>
      <c r="F745" s="2"/>
      <c r="BE745" s="33">
        <f>_xlfn.IFS(ISNUMBER(SEARCH($BL$3,BF745)),$BM$3,ISNUMBER(SEARCH($BL$4,BF745)),$BM$4,ISNUMBER(SEARCH($BL$5,BF745)),$BM$5,ISNUMBER(SEARCH($BL$6,BF745)),$BM$6,ISNUMBER(SEARCH($BL$7,BF745)),$BM$7,ISNUMBER(SEARCH($BL$8,BF745)),$BM$8)</f>
        <v>6</v>
      </c>
      <c r="BF745" s="63" t="s">
        <v>803</v>
      </c>
      <c r="BG745" s="63">
        <v>4.7389099999999997</v>
      </c>
      <c r="BH745" s="63">
        <v>1</v>
      </c>
      <c r="BI745" s="63">
        <v>0</v>
      </c>
    </row>
    <row r="746" spans="2:61" x14ac:dyDescent="0.25">
      <c r="B746" s="26"/>
      <c r="C746" s="3">
        <f t="shared" si="39"/>
        <v>727</v>
      </c>
      <c r="D746" s="2">
        <f t="shared" si="40"/>
        <v>37</v>
      </c>
      <c r="E746" s="2">
        <f t="shared" si="41"/>
        <v>7</v>
      </c>
      <c r="F746" s="2"/>
      <c r="BE746" s="33">
        <f>_xlfn.IFS(ISNUMBER(SEARCH($BL$3,BF746)),$BM$3,ISNUMBER(SEARCH($BL$4,BF746)),$BM$4,ISNUMBER(SEARCH($BL$5,BF746)),$BM$5,ISNUMBER(SEARCH($BL$6,BF746)),$BM$6,ISNUMBER(SEARCH($BL$7,BF746)),$BM$7,ISNUMBER(SEARCH($BL$8,BF746)),$BM$8)</f>
        <v>6</v>
      </c>
      <c r="BF746" s="63" t="s">
        <v>804</v>
      </c>
      <c r="BG746" s="63">
        <v>4.7656023999999997</v>
      </c>
      <c r="BH746" s="63">
        <v>1</v>
      </c>
      <c r="BI746" s="63">
        <v>0</v>
      </c>
    </row>
    <row r="747" spans="2:61" x14ac:dyDescent="0.25">
      <c r="B747" s="26"/>
      <c r="C747" s="3">
        <f t="shared" si="39"/>
        <v>728</v>
      </c>
      <c r="D747" s="2">
        <f t="shared" si="40"/>
        <v>37</v>
      </c>
      <c r="E747" s="2">
        <f t="shared" si="41"/>
        <v>8</v>
      </c>
      <c r="F747" s="2"/>
      <c r="BE747" s="33">
        <f>_xlfn.IFS(ISNUMBER(SEARCH($BL$3,BF747)),$BM$3,ISNUMBER(SEARCH($BL$4,BF747)),$BM$4,ISNUMBER(SEARCH($BL$5,BF747)),$BM$5,ISNUMBER(SEARCH($BL$6,BF747)),$BM$6,ISNUMBER(SEARCH($BL$7,BF747)),$BM$7,ISNUMBER(SEARCH($BL$8,BF747)),$BM$8)</f>
        <v>6</v>
      </c>
      <c r="BF747" s="63" t="s">
        <v>805</v>
      </c>
      <c r="BG747" s="63">
        <v>4.9427422999999999</v>
      </c>
      <c r="BH747" s="63">
        <v>1</v>
      </c>
      <c r="BI747" s="63">
        <v>0</v>
      </c>
    </row>
    <row r="748" spans="2:61" x14ac:dyDescent="0.25">
      <c r="B748" s="26"/>
      <c r="C748" s="3">
        <f t="shared" si="39"/>
        <v>729</v>
      </c>
      <c r="D748" s="2">
        <f t="shared" si="40"/>
        <v>37</v>
      </c>
      <c r="E748" s="2">
        <f t="shared" si="41"/>
        <v>9</v>
      </c>
      <c r="F748" s="2"/>
      <c r="BE748" s="33">
        <f>_xlfn.IFS(ISNUMBER(SEARCH($BL$3,BF748)),$BM$3,ISNUMBER(SEARCH($BL$4,BF748)),$BM$4,ISNUMBER(SEARCH($BL$5,BF748)),$BM$5,ISNUMBER(SEARCH($BL$6,BF748)),$BM$6,ISNUMBER(SEARCH($BL$7,BF748)),$BM$7,ISNUMBER(SEARCH($BL$8,BF748)),$BM$8)</f>
        <v>6</v>
      </c>
      <c r="BF748" s="63" t="s">
        <v>806</v>
      </c>
      <c r="BG748" s="63">
        <v>4.5033767999999998</v>
      </c>
      <c r="BH748" s="63">
        <v>1</v>
      </c>
      <c r="BI748" s="63">
        <v>0</v>
      </c>
    </row>
    <row r="749" spans="2:61" x14ac:dyDescent="0.25">
      <c r="B749" s="26"/>
      <c r="C749" s="3">
        <f t="shared" si="39"/>
        <v>730</v>
      </c>
      <c r="D749" s="2">
        <f t="shared" si="40"/>
        <v>37</v>
      </c>
      <c r="E749" s="2">
        <f t="shared" si="41"/>
        <v>10</v>
      </c>
      <c r="F749" s="2"/>
      <c r="BE749" s="33">
        <f>_xlfn.IFS(ISNUMBER(SEARCH($BL$3,BF749)),$BM$3,ISNUMBER(SEARCH($BL$4,BF749)),$BM$4,ISNUMBER(SEARCH($BL$5,BF749)),$BM$5,ISNUMBER(SEARCH($BL$6,BF749)),$BM$6,ISNUMBER(SEARCH($BL$7,BF749)),$BM$7,ISNUMBER(SEARCH($BL$8,BF749)),$BM$8)</f>
        <v>6</v>
      </c>
      <c r="BF749" s="63" t="s">
        <v>807</v>
      </c>
      <c r="BG749" s="63">
        <v>4.5623307999999998</v>
      </c>
      <c r="BH749" s="63">
        <v>1</v>
      </c>
      <c r="BI749" s="63">
        <v>0</v>
      </c>
    </row>
    <row r="750" spans="2:61" x14ac:dyDescent="0.25">
      <c r="B750" s="26"/>
      <c r="C750" s="3">
        <f t="shared" si="39"/>
        <v>731</v>
      </c>
      <c r="D750" s="2">
        <f t="shared" si="40"/>
        <v>37</v>
      </c>
      <c r="E750" s="2">
        <f t="shared" si="41"/>
        <v>11</v>
      </c>
      <c r="F750" s="2"/>
      <c r="BE750" s="33">
        <f>_xlfn.IFS(ISNUMBER(SEARCH($BL$3,BF750)),$BM$3,ISNUMBER(SEARCH($BL$4,BF750)),$BM$4,ISNUMBER(SEARCH($BL$5,BF750)),$BM$5,ISNUMBER(SEARCH($BL$6,BF750)),$BM$6,ISNUMBER(SEARCH($BL$7,BF750)),$BM$7,ISNUMBER(SEARCH($BL$8,BF750)),$BM$8)</f>
        <v>6</v>
      </c>
      <c r="BF750" s="63" t="s">
        <v>808</v>
      </c>
      <c r="BG750" s="63">
        <v>5.0174943000000001</v>
      </c>
      <c r="BH750" s="63">
        <v>1</v>
      </c>
      <c r="BI750" s="63">
        <v>0</v>
      </c>
    </row>
    <row r="751" spans="2:61" x14ac:dyDescent="0.25">
      <c r="B751" s="26"/>
      <c r="C751" s="3">
        <f t="shared" si="39"/>
        <v>732</v>
      </c>
      <c r="D751" s="2">
        <f t="shared" si="40"/>
        <v>37</v>
      </c>
      <c r="E751" s="2">
        <f t="shared" si="41"/>
        <v>12</v>
      </c>
      <c r="F751" s="2"/>
      <c r="BE751" s="33">
        <f>_xlfn.IFS(ISNUMBER(SEARCH($BL$3,BF751)),$BM$3,ISNUMBER(SEARCH($BL$4,BF751)),$BM$4,ISNUMBER(SEARCH($BL$5,BF751)),$BM$5,ISNUMBER(SEARCH($BL$6,BF751)),$BM$6,ISNUMBER(SEARCH($BL$7,BF751)),$BM$7,ISNUMBER(SEARCH($BL$8,BF751)),$BM$8)</f>
        <v>6</v>
      </c>
      <c r="BF751" s="63" t="s">
        <v>569</v>
      </c>
      <c r="BG751" s="63">
        <v>5.3827135999999998</v>
      </c>
      <c r="BH751" s="63">
        <v>1</v>
      </c>
      <c r="BI751" s="63">
        <v>0</v>
      </c>
    </row>
    <row r="752" spans="2:61" x14ac:dyDescent="0.25">
      <c r="B752" s="26"/>
      <c r="C752" s="3">
        <f t="shared" si="39"/>
        <v>733</v>
      </c>
      <c r="D752" s="2">
        <f t="shared" si="40"/>
        <v>37</v>
      </c>
      <c r="E752" s="2">
        <f t="shared" si="41"/>
        <v>13</v>
      </c>
      <c r="F752" s="2"/>
      <c r="BE752" s="33">
        <f>_xlfn.IFS(ISNUMBER(SEARCH($BL$3,BF752)),$BM$3,ISNUMBER(SEARCH($BL$4,BF752)),$BM$4,ISNUMBER(SEARCH($BL$5,BF752)),$BM$5,ISNUMBER(SEARCH($BL$6,BF752)),$BM$6,ISNUMBER(SEARCH($BL$7,BF752)),$BM$7,ISNUMBER(SEARCH($BL$8,BF752)),$BM$8)</f>
        <v>6</v>
      </c>
      <c r="BF752" s="63" t="s">
        <v>170</v>
      </c>
      <c r="BG752" s="63">
        <v>5.3908069999999997</v>
      </c>
      <c r="BH752" s="63">
        <v>1</v>
      </c>
      <c r="BI752" s="63">
        <v>0</v>
      </c>
    </row>
    <row r="753" spans="2:61" x14ac:dyDescent="0.25">
      <c r="B753" s="26"/>
      <c r="C753" s="3">
        <f t="shared" si="39"/>
        <v>734</v>
      </c>
      <c r="D753" s="2">
        <f t="shared" si="40"/>
        <v>37</v>
      </c>
      <c r="E753" s="2">
        <f t="shared" si="41"/>
        <v>14</v>
      </c>
      <c r="F753" s="2"/>
      <c r="BE753" s="33">
        <f>_xlfn.IFS(ISNUMBER(SEARCH($BL$3,BF753)),$BM$3,ISNUMBER(SEARCH($BL$4,BF753)),$BM$4,ISNUMBER(SEARCH($BL$5,BF753)),$BM$5,ISNUMBER(SEARCH($BL$6,BF753)),$BM$6,ISNUMBER(SEARCH($BL$7,BF753)),$BM$7,ISNUMBER(SEARCH($BL$8,BF753)),$BM$8)</f>
        <v>6</v>
      </c>
      <c r="BF753" s="63" t="s">
        <v>809</v>
      </c>
      <c r="BG753" s="63">
        <v>5.5537257999999996</v>
      </c>
      <c r="BH753" s="63">
        <v>1</v>
      </c>
      <c r="BI753" s="63">
        <v>0</v>
      </c>
    </row>
    <row r="754" spans="2:61" x14ac:dyDescent="0.25">
      <c r="B754" s="26"/>
      <c r="C754" s="3">
        <f t="shared" si="39"/>
        <v>735</v>
      </c>
      <c r="D754" s="2">
        <f t="shared" si="40"/>
        <v>37</v>
      </c>
      <c r="E754" s="2">
        <f t="shared" si="41"/>
        <v>15</v>
      </c>
      <c r="F754" s="2"/>
      <c r="BE754" s="33">
        <f>_xlfn.IFS(ISNUMBER(SEARCH($BL$3,BF754)),$BM$3,ISNUMBER(SEARCH($BL$4,BF754)),$BM$4,ISNUMBER(SEARCH($BL$5,BF754)),$BM$5,ISNUMBER(SEARCH($BL$6,BF754)),$BM$6,ISNUMBER(SEARCH($BL$7,BF754)),$BM$7,ISNUMBER(SEARCH($BL$8,BF754)),$BM$8)</f>
        <v>6</v>
      </c>
      <c r="BF754" s="63" t="s">
        <v>248</v>
      </c>
      <c r="BG754" s="63">
        <v>5.7055373999999999</v>
      </c>
      <c r="BH754" s="63">
        <v>1</v>
      </c>
      <c r="BI754" s="63">
        <v>0</v>
      </c>
    </row>
    <row r="755" spans="2:61" x14ac:dyDescent="0.25">
      <c r="B755" s="26"/>
      <c r="C755" s="3">
        <f t="shared" si="39"/>
        <v>736</v>
      </c>
      <c r="D755" s="2">
        <f t="shared" si="40"/>
        <v>37</v>
      </c>
      <c r="E755" s="2">
        <f t="shared" si="41"/>
        <v>16</v>
      </c>
      <c r="F755" s="2"/>
      <c r="BE755" s="33">
        <f>_xlfn.IFS(ISNUMBER(SEARCH($BL$3,BF755)),$BM$3,ISNUMBER(SEARCH($BL$4,BF755)),$BM$4,ISNUMBER(SEARCH($BL$5,BF755)),$BM$5,ISNUMBER(SEARCH($BL$6,BF755)),$BM$6,ISNUMBER(SEARCH($BL$7,BF755)),$BM$7,ISNUMBER(SEARCH($BL$8,BF755)),$BM$8)</f>
        <v>6</v>
      </c>
      <c r="BF755" s="63" t="s">
        <v>810</v>
      </c>
      <c r="BG755" s="63">
        <v>5.5945739000000003</v>
      </c>
      <c r="BH755" s="63">
        <v>1</v>
      </c>
      <c r="BI755" s="63">
        <v>0</v>
      </c>
    </row>
    <row r="756" spans="2:61" x14ac:dyDescent="0.25">
      <c r="B756" s="26"/>
      <c r="C756" s="3">
        <f t="shared" si="39"/>
        <v>737</v>
      </c>
      <c r="D756" s="2">
        <f t="shared" si="40"/>
        <v>37</v>
      </c>
      <c r="E756" s="2">
        <f t="shared" si="41"/>
        <v>17</v>
      </c>
      <c r="F756" s="2"/>
      <c r="BE756" s="33">
        <f>_xlfn.IFS(ISNUMBER(SEARCH($BL$3,BF756)),$BM$3,ISNUMBER(SEARCH($BL$4,BF756)),$BM$4,ISNUMBER(SEARCH($BL$5,BF756)),$BM$5,ISNUMBER(SEARCH($BL$6,BF756)),$BM$6,ISNUMBER(SEARCH($BL$7,BF756)),$BM$7,ISNUMBER(SEARCH($BL$8,BF756)),$BM$8)</f>
        <v>6</v>
      </c>
      <c r="BF756" s="63" t="s">
        <v>811</v>
      </c>
      <c r="BG756" s="63">
        <v>5.3090906000000002</v>
      </c>
      <c r="BH756" s="63">
        <v>1</v>
      </c>
      <c r="BI756" s="63">
        <v>0</v>
      </c>
    </row>
    <row r="757" spans="2:61" x14ac:dyDescent="0.25">
      <c r="B757" s="26"/>
      <c r="C757" s="3">
        <f t="shared" si="39"/>
        <v>738</v>
      </c>
      <c r="D757" s="2">
        <f t="shared" si="40"/>
        <v>37</v>
      </c>
      <c r="E757" s="2">
        <f t="shared" si="41"/>
        <v>18</v>
      </c>
      <c r="F757" s="2"/>
      <c r="BE757" s="33">
        <f>_xlfn.IFS(ISNUMBER(SEARCH($BL$3,BF757)),$BM$3,ISNUMBER(SEARCH($BL$4,BF757)),$BM$4,ISNUMBER(SEARCH($BL$5,BF757)),$BM$5,ISNUMBER(SEARCH($BL$6,BF757)),$BM$6,ISNUMBER(SEARCH($BL$7,BF757)),$BM$7,ISNUMBER(SEARCH($BL$8,BF757)),$BM$8)</f>
        <v>6</v>
      </c>
      <c r="BF757" s="63" t="s">
        <v>812</v>
      </c>
      <c r="BG757" s="63">
        <v>5.3731330000000002</v>
      </c>
      <c r="BH757" s="63">
        <v>1</v>
      </c>
      <c r="BI757" s="63">
        <v>0</v>
      </c>
    </row>
    <row r="758" spans="2:61" x14ac:dyDescent="0.25">
      <c r="B758" s="26"/>
      <c r="C758" s="3">
        <f t="shared" si="39"/>
        <v>739</v>
      </c>
      <c r="D758" s="2">
        <f t="shared" si="40"/>
        <v>37</v>
      </c>
      <c r="E758" s="2">
        <f t="shared" si="41"/>
        <v>19</v>
      </c>
      <c r="F758" s="2"/>
      <c r="BE758" s="33">
        <f>_xlfn.IFS(ISNUMBER(SEARCH($BL$3,BF758)),$BM$3,ISNUMBER(SEARCH($BL$4,BF758)),$BM$4,ISNUMBER(SEARCH($BL$5,BF758)),$BM$5,ISNUMBER(SEARCH($BL$6,BF758)),$BM$6,ISNUMBER(SEARCH($BL$7,BF758)),$BM$7,ISNUMBER(SEARCH($BL$8,BF758)),$BM$8)</f>
        <v>6</v>
      </c>
      <c r="BF758" s="63" t="s">
        <v>369</v>
      </c>
      <c r="BG758" s="63">
        <v>5.4495715999999996</v>
      </c>
      <c r="BH758" s="63">
        <v>1</v>
      </c>
      <c r="BI758" s="63">
        <v>0</v>
      </c>
    </row>
    <row r="759" spans="2:61" x14ac:dyDescent="0.25">
      <c r="B759" s="26"/>
      <c r="C759" s="3">
        <f t="shared" si="39"/>
        <v>740</v>
      </c>
      <c r="D759" s="2">
        <f t="shared" si="40"/>
        <v>37</v>
      </c>
      <c r="E759" s="2">
        <f t="shared" si="41"/>
        <v>20</v>
      </c>
      <c r="F759" s="2"/>
      <c r="BE759" s="33">
        <f>_xlfn.IFS(ISNUMBER(SEARCH($BL$3,BF759)),$BM$3,ISNUMBER(SEARCH($BL$4,BF759)),$BM$4,ISNUMBER(SEARCH($BL$5,BF759)),$BM$5,ISNUMBER(SEARCH($BL$6,BF759)),$BM$6,ISNUMBER(SEARCH($BL$7,BF759)),$BM$7,ISNUMBER(SEARCH($BL$8,BF759)),$BM$8)</f>
        <v>6</v>
      </c>
      <c r="BF759" s="63" t="s">
        <v>813</v>
      </c>
      <c r="BG759" s="63">
        <v>5.6612526000000001</v>
      </c>
      <c r="BH759" s="63">
        <v>1</v>
      </c>
      <c r="BI759" s="63">
        <v>0</v>
      </c>
    </row>
    <row r="760" spans="2:61" x14ac:dyDescent="0.25">
      <c r="B760" s="26"/>
      <c r="C760" s="3">
        <f t="shared" si="39"/>
        <v>741</v>
      </c>
      <c r="D760" s="2">
        <f t="shared" si="40"/>
        <v>38</v>
      </c>
      <c r="E760" s="2">
        <f t="shared" si="41"/>
        <v>1</v>
      </c>
      <c r="F760" s="2"/>
      <c r="BE760" s="33">
        <f>_xlfn.IFS(ISNUMBER(SEARCH($BL$3,BF760)),$BM$3,ISNUMBER(SEARCH($BL$4,BF760)),$BM$4,ISNUMBER(SEARCH($BL$5,BF760)),$BM$5,ISNUMBER(SEARCH($BL$6,BF760)),$BM$6,ISNUMBER(SEARCH($BL$7,BF760)),$BM$7,ISNUMBER(SEARCH($BL$8,BF760)),$BM$8)</f>
        <v>6</v>
      </c>
      <c r="BF760" s="63" t="s">
        <v>814</v>
      </c>
      <c r="BG760" s="63">
        <v>5.3691542999999999</v>
      </c>
      <c r="BH760" s="63">
        <v>1</v>
      </c>
      <c r="BI760" s="63">
        <v>0</v>
      </c>
    </row>
    <row r="761" spans="2:61" x14ac:dyDescent="0.25">
      <c r="B761" s="26"/>
      <c r="C761" s="3">
        <f t="shared" si="39"/>
        <v>742</v>
      </c>
      <c r="D761" s="2">
        <f t="shared" si="40"/>
        <v>38</v>
      </c>
      <c r="E761" s="2">
        <f t="shared" si="41"/>
        <v>2</v>
      </c>
      <c r="F761" s="2"/>
      <c r="BE761" s="33">
        <f>_xlfn.IFS(ISNUMBER(SEARCH($BL$3,BF761)),$BM$3,ISNUMBER(SEARCH($BL$4,BF761)),$BM$4,ISNUMBER(SEARCH($BL$5,BF761)),$BM$5,ISNUMBER(SEARCH($BL$6,BF761)),$BM$6,ISNUMBER(SEARCH($BL$7,BF761)),$BM$7,ISNUMBER(SEARCH($BL$8,BF761)),$BM$8)</f>
        <v>6</v>
      </c>
      <c r="BF761" s="63" t="s">
        <v>815</v>
      </c>
      <c r="BG761" s="63">
        <v>5.3262368999999996</v>
      </c>
      <c r="BH761" s="63">
        <v>1</v>
      </c>
      <c r="BI761" s="63">
        <v>0</v>
      </c>
    </row>
    <row r="762" spans="2:61" x14ac:dyDescent="0.25">
      <c r="B762" s="26"/>
      <c r="C762" s="3">
        <f t="shared" si="39"/>
        <v>743</v>
      </c>
      <c r="D762" s="2">
        <f t="shared" si="40"/>
        <v>38</v>
      </c>
      <c r="E762" s="2">
        <f t="shared" si="41"/>
        <v>3</v>
      </c>
      <c r="F762" s="2"/>
      <c r="BE762" s="33">
        <f>_xlfn.IFS(ISNUMBER(SEARCH($BL$3,BF762)),$BM$3,ISNUMBER(SEARCH($BL$4,BF762)),$BM$4,ISNUMBER(SEARCH($BL$5,BF762)),$BM$5,ISNUMBER(SEARCH($BL$6,BF762)),$BM$6,ISNUMBER(SEARCH($BL$7,BF762)),$BM$7,ISNUMBER(SEARCH($BL$8,BF762)),$BM$8)</f>
        <v>6</v>
      </c>
      <c r="BF762" s="63" t="s">
        <v>711</v>
      </c>
      <c r="BG762" s="63">
        <v>5.6394228999999996</v>
      </c>
      <c r="BH762" s="63">
        <v>1</v>
      </c>
      <c r="BI762" s="63">
        <v>0</v>
      </c>
    </row>
    <row r="763" spans="2:61" x14ac:dyDescent="0.25">
      <c r="B763" s="26"/>
      <c r="C763" s="3">
        <f t="shared" si="39"/>
        <v>744</v>
      </c>
      <c r="D763" s="2">
        <f t="shared" si="40"/>
        <v>38</v>
      </c>
      <c r="E763" s="2">
        <f t="shared" si="41"/>
        <v>4</v>
      </c>
      <c r="F763" s="2"/>
      <c r="BE763" s="33">
        <f>_xlfn.IFS(ISNUMBER(SEARCH($BL$3,BF763)),$BM$3,ISNUMBER(SEARCH($BL$4,BF763)),$BM$4,ISNUMBER(SEARCH($BL$5,BF763)),$BM$5,ISNUMBER(SEARCH($BL$6,BF763)),$BM$6,ISNUMBER(SEARCH($BL$7,BF763)),$BM$7,ISNUMBER(SEARCH($BL$8,BF763)),$BM$8)</f>
        <v>6</v>
      </c>
      <c r="BF763" s="63" t="s">
        <v>816</v>
      </c>
      <c r="BG763" s="63">
        <v>5.8351806000000002</v>
      </c>
      <c r="BH763" s="63">
        <v>1</v>
      </c>
      <c r="BI763" s="63">
        <v>0</v>
      </c>
    </row>
    <row r="764" spans="2:61" x14ac:dyDescent="0.25">
      <c r="B764" s="26"/>
      <c r="C764" s="3">
        <f t="shared" si="39"/>
        <v>745</v>
      </c>
      <c r="D764" s="2">
        <f t="shared" si="40"/>
        <v>38</v>
      </c>
      <c r="E764" s="2">
        <f t="shared" si="41"/>
        <v>5</v>
      </c>
      <c r="F764" s="2"/>
      <c r="BE764" s="33">
        <f>_xlfn.IFS(ISNUMBER(SEARCH($BL$3,BF764)),$BM$3,ISNUMBER(SEARCH($BL$4,BF764)),$BM$4,ISNUMBER(SEARCH($BL$5,BF764)),$BM$5,ISNUMBER(SEARCH($BL$6,BF764)),$BM$6,ISNUMBER(SEARCH($BL$7,BF764)),$BM$7,ISNUMBER(SEARCH($BL$8,BF764)),$BM$8)</f>
        <v>6</v>
      </c>
      <c r="BF764" s="63" t="s">
        <v>696</v>
      </c>
      <c r="BG764" s="63">
        <v>5.9475119999999997</v>
      </c>
      <c r="BH764" s="63">
        <v>1</v>
      </c>
      <c r="BI764" s="63">
        <v>0</v>
      </c>
    </row>
    <row r="765" spans="2:61" x14ac:dyDescent="0.25">
      <c r="B765" s="26"/>
      <c r="C765" s="3">
        <f t="shared" si="39"/>
        <v>746</v>
      </c>
      <c r="D765" s="2">
        <f t="shared" si="40"/>
        <v>38</v>
      </c>
      <c r="E765" s="2">
        <f t="shared" si="41"/>
        <v>6</v>
      </c>
      <c r="F765" s="2"/>
    </row>
    <row r="766" spans="2:61" x14ac:dyDescent="0.25">
      <c r="B766" s="26"/>
      <c r="C766" s="3">
        <f t="shared" si="39"/>
        <v>747</v>
      </c>
      <c r="D766" s="2">
        <f t="shared" si="40"/>
        <v>38</v>
      </c>
      <c r="E766" s="2">
        <f t="shared" si="41"/>
        <v>7</v>
      </c>
      <c r="F766" s="2"/>
    </row>
    <row r="767" spans="2:61" x14ac:dyDescent="0.25">
      <c r="B767" s="26"/>
      <c r="C767" s="3">
        <f t="shared" si="39"/>
        <v>748</v>
      </c>
      <c r="D767" s="2">
        <f t="shared" si="40"/>
        <v>38</v>
      </c>
      <c r="E767" s="2">
        <f t="shared" si="41"/>
        <v>8</v>
      </c>
      <c r="F767" s="2"/>
    </row>
    <row r="768" spans="2:61" x14ac:dyDescent="0.25">
      <c r="B768" s="26"/>
      <c r="C768" s="3">
        <f t="shared" si="39"/>
        <v>749</v>
      </c>
      <c r="D768" s="2">
        <f t="shared" si="40"/>
        <v>38</v>
      </c>
      <c r="E768" s="2">
        <f t="shared" si="41"/>
        <v>9</v>
      </c>
      <c r="F768" s="2"/>
    </row>
    <row r="769" spans="2:6" x14ac:dyDescent="0.25">
      <c r="B769" s="26"/>
      <c r="C769" s="3">
        <f t="shared" si="39"/>
        <v>750</v>
      </c>
      <c r="D769" s="2">
        <f t="shared" si="40"/>
        <v>38</v>
      </c>
      <c r="E769" s="2">
        <f t="shared" si="41"/>
        <v>10</v>
      </c>
      <c r="F769" s="2"/>
    </row>
    <row r="770" spans="2:6" x14ac:dyDescent="0.25">
      <c r="B770" s="26"/>
      <c r="C770" s="3">
        <f t="shared" si="39"/>
        <v>751</v>
      </c>
      <c r="D770" s="2">
        <f t="shared" si="40"/>
        <v>38</v>
      </c>
      <c r="E770" s="2">
        <f t="shared" si="41"/>
        <v>11</v>
      </c>
      <c r="F770" s="2"/>
    </row>
    <row r="771" spans="2:6" x14ac:dyDescent="0.25">
      <c r="B771" s="26"/>
      <c r="C771" s="3">
        <f t="shared" si="39"/>
        <v>752</v>
      </c>
      <c r="D771" s="2">
        <f t="shared" si="40"/>
        <v>38</v>
      </c>
      <c r="E771" s="2">
        <f t="shared" si="41"/>
        <v>12</v>
      </c>
      <c r="F771" s="2"/>
    </row>
    <row r="772" spans="2:6" x14ac:dyDescent="0.25">
      <c r="B772" s="26"/>
      <c r="C772" s="3">
        <f t="shared" si="39"/>
        <v>753</v>
      </c>
      <c r="D772" s="2">
        <f t="shared" si="40"/>
        <v>38</v>
      </c>
      <c r="E772" s="2">
        <f t="shared" si="41"/>
        <v>13</v>
      </c>
      <c r="F772" s="2"/>
    </row>
    <row r="773" spans="2:6" x14ac:dyDescent="0.25">
      <c r="B773" s="26"/>
      <c r="C773" s="3">
        <f t="shared" si="39"/>
        <v>754</v>
      </c>
      <c r="D773" s="2">
        <f t="shared" si="40"/>
        <v>38</v>
      </c>
      <c r="E773" s="2">
        <f t="shared" si="41"/>
        <v>14</v>
      </c>
      <c r="F773" s="2"/>
    </row>
    <row r="774" spans="2:6" x14ac:dyDescent="0.25">
      <c r="B774" s="26"/>
      <c r="C774" s="3">
        <f t="shared" si="39"/>
        <v>755</v>
      </c>
      <c r="D774" s="2">
        <f t="shared" si="40"/>
        <v>38</v>
      </c>
      <c r="E774" s="2">
        <f t="shared" si="41"/>
        <v>15</v>
      </c>
      <c r="F774" s="2"/>
    </row>
    <row r="775" spans="2:6" x14ac:dyDescent="0.25">
      <c r="B775" s="26"/>
      <c r="C775" s="3">
        <f t="shared" si="39"/>
        <v>756</v>
      </c>
      <c r="D775" s="2">
        <f t="shared" si="40"/>
        <v>38</v>
      </c>
      <c r="E775" s="2">
        <f t="shared" si="41"/>
        <v>16</v>
      </c>
      <c r="F775" s="2"/>
    </row>
    <row r="776" spans="2:6" x14ac:dyDescent="0.25">
      <c r="B776" s="26"/>
      <c r="C776" s="3">
        <f t="shared" si="39"/>
        <v>757</v>
      </c>
      <c r="D776" s="2">
        <f t="shared" si="40"/>
        <v>38</v>
      </c>
      <c r="E776" s="2">
        <f t="shared" si="41"/>
        <v>17</v>
      </c>
      <c r="F776" s="2"/>
    </row>
    <row r="777" spans="2:6" x14ac:dyDescent="0.25">
      <c r="B777" s="26"/>
      <c r="C777" s="3">
        <f t="shared" si="39"/>
        <v>758</v>
      </c>
      <c r="D777" s="2">
        <f t="shared" si="40"/>
        <v>38</v>
      </c>
      <c r="E777" s="2">
        <f t="shared" si="41"/>
        <v>18</v>
      </c>
      <c r="F777" s="2"/>
    </row>
    <row r="778" spans="2:6" x14ac:dyDescent="0.25">
      <c r="B778" s="26"/>
      <c r="C778" s="3">
        <f t="shared" si="39"/>
        <v>759</v>
      </c>
      <c r="D778" s="2">
        <f t="shared" si="40"/>
        <v>38</v>
      </c>
      <c r="E778" s="2">
        <f t="shared" si="41"/>
        <v>19</v>
      </c>
      <c r="F778" s="2"/>
    </row>
    <row r="779" spans="2:6" x14ac:dyDescent="0.25">
      <c r="B779" s="26"/>
      <c r="C779" s="3">
        <f t="shared" si="39"/>
        <v>760</v>
      </c>
      <c r="D779" s="2">
        <f t="shared" si="40"/>
        <v>38</v>
      </c>
      <c r="E779" s="2">
        <f t="shared" si="41"/>
        <v>20</v>
      </c>
      <c r="F779" s="2"/>
    </row>
    <row r="780" spans="2:6" x14ac:dyDescent="0.25">
      <c r="B780" s="26"/>
      <c r="C780" s="3">
        <f t="shared" si="39"/>
        <v>761</v>
      </c>
      <c r="D780" s="2">
        <f t="shared" si="40"/>
        <v>39</v>
      </c>
      <c r="E780" s="2">
        <f t="shared" si="41"/>
        <v>1</v>
      </c>
      <c r="F780" s="2"/>
    </row>
    <row r="781" spans="2:6" x14ac:dyDescent="0.25">
      <c r="B781" s="26"/>
      <c r="C781" s="3">
        <f t="shared" si="39"/>
        <v>762</v>
      </c>
      <c r="D781" s="2">
        <f t="shared" si="40"/>
        <v>39</v>
      </c>
      <c r="E781" s="2">
        <f t="shared" si="41"/>
        <v>2</v>
      </c>
      <c r="F781" s="2"/>
    </row>
    <row r="782" spans="2:6" x14ac:dyDescent="0.25">
      <c r="B782" s="26"/>
      <c r="C782" s="3">
        <f t="shared" si="39"/>
        <v>763</v>
      </c>
      <c r="D782" s="2">
        <f t="shared" si="40"/>
        <v>39</v>
      </c>
      <c r="E782" s="2">
        <f t="shared" si="41"/>
        <v>3</v>
      </c>
      <c r="F782" s="2"/>
    </row>
    <row r="783" spans="2:6" x14ac:dyDescent="0.25">
      <c r="B783" s="26"/>
      <c r="C783" s="3">
        <f t="shared" si="39"/>
        <v>764</v>
      </c>
      <c r="D783" s="2">
        <f t="shared" si="40"/>
        <v>39</v>
      </c>
      <c r="E783" s="2">
        <f t="shared" si="41"/>
        <v>4</v>
      </c>
      <c r="F783" s="2"/>
    </row>
    <row r="784" spans="2:6" x14ac:dyDescent="0.25">
      <c r="B784" s="26"/>
      <c r="C784" s="3">
        <f t="shared" si="39"/>
        <v>765</v>
      </c>
      <c r="D784" s="2">
        <f t="shared" si="40"/>
        <v>39</v>
      </c>
      <c r="E784" s="2">
        <f t="shared" si="41"/>
        <v>5</v>
      </c>
      <c r="F784" s="2"/>
    </row>
    <row r="785" spans="2:6" x14ac:dyDescent="0.25">
      <c r="B785" s="26"/>
      <c r="C785" s="3">
        <f t="shared" si="39"/>
        <v>766</v>
      </c>
      <c r="D785" s="2">
        <f t="shared" si="40"/>
        <v>39</v>
      </c>
      <c r="E785" s="2">
        <f t="shared" si="41"/>
        <v>6</v>
      </c>
      <c r="F785" s="2"/>
    </row>
    <row r="786" spans="2:6" x14ac:dyDescent="0.25">
      <c r="B786" s="26"/>
      <c r="C786" s="3">
        <f t="shared" si="39"/>
        <v>767</v>
      </c>
      <c r="D786" s="2">
        <f t="shared" si="40"/>
        <v>39</v>
      </c>
      <c r="E786" s="2">
        <f t="shared" si="41"/>
        <v>7</v>
      </c>
      <c r="F786" s="2"/>
    </row>
    <row r="787" spans="2:6" x14ac:dyDescent="0.25">
      <c r="B787" s="26"/>
      <c r="C787" s="3">
        <f t="shared" si="39"/>
        <v>768</v>
      </c>
      <c r="D787" s="2">
        <f t="shared" si="40"/>
        <v>39</v>
      </c>
      <c r="E787" s="2">
        <f t="shared" si="41"/>
        <v>8</v>
      </c>
      <c r="F787" s="2"/>
    </row>
    <row r="788" spans="2:6" x14ac:dyDescent="0.25">
      <c r="B788" s="26"/>
      <c r="C788" s="3">
        <f t="shared" ref="C788:C851" si="42">IF(ROW()-B$19&lt;=$C$19,ROW()-B$19,"")</f>
        <v>769</v>
      </c>
      <c r="D788" s="2">
        <f t="shared" si="40"/>
        <v>39</v>
      </c>
      <c r="E788" s="2">
        <f t="shared" si="41"/>
        <v>9</v>
      </c>
      <c r="F788" s="2"/>
    </row>
    <row r="789" spans="2:6" x14ac:dyDescent="0.25">
      <c r="B789" s="26"/>
      <c r="C789" s="3">
        <f t="shared" si="42"/>
        <v>770</v>
      </c>
      <c r="D789" s="2">
        <f t="shared" ref="D789:D852" si="43">IF(ISNUMBER(C789),INT(C788/$C$18)+1,"")</f>
        <v>39</v>
      </c>
      <c r="E789" s="2">
        <f t="shared" ref="E789:E852" si="44">IF(ISNUMBER(C789),IF(D788&lt;&gt;D789,1,E788+1),"")</f>
        <v>10</v>
      </c>
      <c r="F789" s="2"/>
    </row>
    <row r="790" spans="2:6" x14ac:dyDescent="0.25">
      <c r="B790" s="26"/>
      <c r="C790" s="3">
        <f t="shared" si="42"/>
        <v>771</v>
      </c>
      <c r="D790" s="2">
        <f t="shared" si="43"/>
        <v>39</v>
      </c>
      <c r="E790" s="2">
        <f t="shared" si="44"/>
        <v>11</v>
      </c>
      <c r="F790" s="2"/>
    </row>
    <row r="791" spans="2:6" x14ac:dyDescent="0.25">
      <c r="B791" s="26"/>
      <c r="C791" s="3">
        <f t="shared" si="42"/>
        <v>772</v>
      </c>
      <c r="D791" s="2">
        <f t="shared" si="43"/>
        <v>39</v>
      </c>
      <c r="E791" s="2">
        <f t="shared" si="44"/>
        <v>12</v>
      </c>
      <c r="F791" s="2"/>
    </row>
    <row r="792" spans="2:6" x14ac:dyDescent="0.25">
      <c r="B792" s="26"/>
      <c r="C792" s="3">
        <f t="shared" si="42"/>
        <v>773</v>
      </c>
      <c r="D792" s="2">
        <f t="shared" si="43"/>
        <v>39</v>
      </c>
      <c r="E792" s="2">
        <f t="shared" si="44"/>
        <v>13</v>
      </c>
      <c r="F792" s="2"/>
    </row>
    <row r="793" spans="2:6" x14ac:dyDescent="0.25">
      <c r="B793" s="26"/>
      <c r="C793" s="3">
        <f t="shared" si="42"/>
        <v>774</v>
      </c>
      <c r="D793" s="2">
        <f t="shared" si="43"/>
        <v>39</v>
      </c>
      <c r="E793" s="2">
        <f t="shared" si="44"/>
        <v>14</v>
      </c>
      <c r="F793" s="2"/>
    </row>
    <row r="794" spans="2:6" x14ac:dyDescent="0.25">
      <c r="B794" s="26"/>
      <c r="C794" s="3">
        <f t="shared" si="42"/>
        <v>775</v>
      </c>
      <c r="D794" s="2">
        <f t="shared" si="43"/>
        <v>39</v>
      </c>
      <c r="E794" s="2">
        <f t="shared" si="44"/>
        <v>15</v>
      </c>
      <c r="F794" s="2"/>
    </row>
    <row r="795" spans="2:6" x14ac:dyDescent="0.25">
      <c r="B795" s="26"/>
      <c r="C795" s="3">
        <f t="shared" si="42"/>
        <v>776</v>
      </c>
      <c r="D795" s="2">
        <f t="shared" si="43"/>
        <v>39</v>
      </c>
      <c r="E795" s="2">
        <f t="shared" si="44"/>
        <v>16</v>
      </c>
      <c r="F795" s="2"/>
    </row>
    <row r="796" spans="2:6" x14ac:dyDescent="0.25">
      <c r="B796" s="26"/>
      <c r="C796" s="3">
        <f t="shared" si="42"/>
        <v>777</v>
      </c>
      <c r="D796" s="2">
        <f t="shared" si="43"/>
        <v>39</v>
      </c>
      <c r="E796" s="2">
        <f t="shared" si="44"/>
        <v>17</v>
      </c>
      <c r="F796" s="2"/>
    </row>
    <row r="797" spans="2:6" x14ac:dyDescent="0.25">
      <c r="B797" s="26"/>
      <c r="C797" s="3">
        <f t="shared" si="42"/>
        <v>778</v>
      </c>
      <c r="D797" s="2">
        <f t="shared" si="43"/>
        <v>39</v>
      </c>
      <c r="E797" s="2">
        <f t="shared" si="44"/>
        <v>18</v>
      </c>
      <c r="F797" s="2"/>
    </row>
    <row r="798" spans="2:6" x14ac:dyDescent="0.25">
      <c r="B798" s="26"/>
      <c r="C798" s="3">
        <f t="shared" si="42"/>
        <v>779</v>
      </c>
      <c r="D798" s="2">
        <f t="shared" si="43"/>
        <v>39</v>
      </c>
      <c r="E798" s="2">
        <f t="shared" si="44"/>
        <v>19</v>
      </c>
      <c r="F798" s="2"/>
    </row>
    <row r="799" spans="2:6" x14ac:dyDescent="0.25">
      <c r="B799" s="26"/>
      <c r="C799" s="3">
        <f t="shared" si="42"/>
        <v>780</v>
      </c>
      <c r="D799" s="2">
        <f t="shared" si="43"/>
        <v>39</v>
      </c>
      <c r="E799" s="2">
        <f t="shared" si="44"/>
        <v>20</v>
      </c>
      <c r="F799" s="2"/>
    </row>
    <row r="800" spans="2:6" x14ac:dyDescent="0.25">
      <c r="B800" s="26"/>
      <c r="C800" s="3">
        <f t="shared" si="42"/>
        <v>781</v>
      </c>
      <c r="D800" s="2">
        <f t="shared" si="43"/>
        <v>40</v>
      </c>
      <c r="E800" s="2">
        <f t="shared" si="44"/>
        <v>1</v>
      </c>
      <c r="F800" s="2"/>
    </row>
    <row r="801" spans="2:6" x14ac:dyDescent="0.25">
      <c r="B801" s="26"/>
      <c r="C801" s="3">
        <f t="shared" si="42"/>
        <v>782</v>
      </c>
      <c r="D801" s="2">
        <f t="shared" si="43"/>
        <v>40</v>
      </c>
      <c r="E801" s="2">
        <f t="shared" si="44"/>
        <v>2</v>
      </c>
      <c r="F801" s="2"/>
    </row>
    <row r="802" spans="2:6" x14ac:dyDescent="0.25">
      <c r="B802" s="26"/>
      <c r="C802" s="3">
        <f t="shared" si="42"/>
        <v>783</v>
      </c>
      <c r="D802" s="2">
        <f t="shared" si="43"/>
        <v>40</v>
      </c>
      <c r="E802" s="2">
        <f t="shared" si="44"/>
        <v>3</v>
      </c>
      <c r="F802" s="2"/>
    </row>
    <row r="803" spans="2:6" x14ac:dyDescent="0.25">
      <c r="B803" s="26"/>
      <c r="C803" s="3">
        <f t="shared" si="42"/>
        <v>784</v>
      </c>
      <c r="D803" s="2">
        <f t="shared" si="43"/>
        <v>40</v>
      </c>
      <c r="E803" s="2">
        <f t="shared" si="44"/>
        <v>4</v>
      </c>
      <c r="F803" s="2"/>
    </row>
    <row r="804" spans="2:6" x14ac:dyDescent="0.25">
      <c r="B804" s="26"/>
      <c r="C804" s="3">
        <f t="shared" si="42"/>
        <v>785</v>
      </c>
      <c r="D804" s="2">
        <f t="shared" si="43"/>
        <v>40</v>
      </c>
      <c r="E804" s="2">
        <f t="shared" si="44"/>
        <v>5</v>
      </c>
      <c r="F804" s="2"/>
    </row>
    <row r="805" spans="2:6" x14ac:dyDescent="0.25">
      <c r="B805" s="26"/>
      <c r="C805" s="3">
        <f t="shared" si="42"/>
        <v>786</v>
      </c>
      <c r="D805" s="2">
        <f t="shared" si="43"/>
        <v>40</v>
      </c>
      <c r="E805" s="2">
        <f t="shared" si="44"/>
        <v>6</v>
      </c>
      <c r="F805" s="2"/>
    </row>
    <row r="806" spans="2:6" x14ac:dyDescent="0.25">
      <c r="B806" s="26"/>
      <c r="C806" s="3">
        <f t="shared" si="42"/>
        <v>787</v>
      </c>
      <c r="D806" s="2">
        <f t="shared" si="43"/>
        <v>40</v>
      </c>
      <c r="E806" s="2">
        <f t="shared" si="44"/>
        <v>7</v>
      </c>
      <c r="F806" s="2"/>
    </row>
    <row r="807" spans="2:6" x14ac:dyDescent="0.25">
      <c r="B807" s="26"/>
      <c r="C807" s="3">
        <f t="shared" si="42"/>
        <v>788</v>
      </c>
      <c r="D807" s="2">
        <f t="shared" si="43"/>
        <v>40</v>
      </c>
      <c r="E807" s="2">
        <f t="shared" si="44"/>
        <v>8</v>
      </c>
      <c r="F807" s="2"/>
    </row>
    <row r="808" spans="2:6" x14ac:dyDescent="0.25">
      <c r="B808" s="26"/>
      <c r="C808" s="3">
        <f t="shared" si="42"/>
        <v>789</v>
      </c>
      <c r="D808" s="2">
        <f t="shared" si="43"/>
        <v>40</v>
      </c>
      <c r="E808" s="2">
        <f t="shared" si="44"/>
        <v>9</v>
      </c>
      <c r="F808" s="2"/>
    </row>
    <row r="809" spans="2:6" x14ac:dyDescent="0.25">
      <c r="B809" s="26"/>
      <c r="C809" s="3">
        <f t="shared" si="42"/>
        <v>790</v>
      </c>
      <c r="D809" s="2">
        <f t="shared" si="43"/>
        <v>40</v>
      </c>
      <c r="E809" s="2">
        <f t="shared" si="44"/>
        <v>10</v>
      </c>
      <c r="F809" s="2"/>
    </row>
    <row r="810" spans="2:6" x14ac:dyDescent="0.25">
      <c r="B810" s="26"/>
      <c r="C810" s="3">
        <f t="shared" si="42"/>
        <v>791</v>
      </c>
      <c r="D810" s="2">
        <f t="shared" si="43"/>
        <v>40</v>
      </c>
      <c r="E810" s="2">
        <f t="shared" si="44"/>
        <v>11</v>
      </c>
      <c r="F810" s="2"/>
    </row>
    <row r="811" spans="2:6" x14ac:dyDescent="0.25">
      <c r="B811" s="26"/>
      <c r="C811" s="3">
        <f t="shared" si="42"/>
        <v>792</v>
      </c>
      <c r="D811" s="2">
        <f t="shared" si="43"/>
        <v>40</v>
      </c>
      <c r="E811" s="2">
        <f t="shared" si="44"/>
        <v>12</v>
      </c>
      <c r="F811" s="2"/>
    </row>
    <row r="812" spans="2:6" x14ac:dyDescent="0.25">
      <c r="B812" s="26"/>
      <c r="C812" s="3">
        <f t="shared" si="42"/>
        <v>793</v>
      </c>
      <c r="D812" s="2">
        <f t="shared" si="43"/>
        <v>40</v>
      </c>
      <c r="E812" s="2">
        <f t="shared" si="44"/>
        <v>13</v>
      </c>
      <c r="F812" s="2"/>
    </row>
    <row r="813" spans="2:6" x14ac:dyDescent="0.25">
      <c r="B813" s="26"/>
      <c r="C813" s="3">
        <f t="shared" si="42"/>
        <v>794</v>
      </c>
      <c r="D813" s="2">
        <f t="shared" si="43"/>
        <v>40</v>
      </c>
      <c r="E813" s="2">
        <f t="shared" si="44"/>
        <v>14</v>
      </c>
      <c r="F813" s="2"/>
    </row>
    <row r="814" spans="2:6" x14ac:dyDescent="0.25">
      <c r="B814" s="26"/>
      <c r="C814" s="3">
        <f t="shared" si="42"/>
        <v>795</v>
      </c>
      <c r="D814" s="2">
        <f t="shared" si="43"/>
        <v>40</v>
      </c>
      <c r="E814" s="2">
        <f t="shared" si="44"/>
        <v>15</v>
      </c>
      <c r="F814" s="2"/>
    </row>
    <row r="815" spans="2:6" x14ac:dyDescent="0.25">
      <c r="B815" s="26"/>
      <c r="C815" s="3">
        <f t="shared" si="42"/>
        <v>796</v>
      </c>
      <c r="D815" s="2">
        <f t="shared" si="43"/>
        <v>40</v>
      </c>
      <c r="E815" s="2">
        <f t="shared" si="44"/>
        <v>16</v>
      </c>
      <c r="F815" s="2"/>
    </row>
    <row r="816" spans="2:6" x14ac:dyDescent="0.25">
      <c r="B816" s="26"/>
      <c r="C816" s="3">
        <f t="shared" si="42"/>
        <v>797</v>
      </c>
      <c r="D816" s="2">
        <f t="shared" si="43"/>
        <v>40</v>
      </c>
      <c r="E816" s="2">
        <f t="shared" si="44"/>
        <v>17</v>
      </c>
      <c r="F816" s="2"/>
    </row>
    <row r="817" spans="2:6" x14ac:dyDescent="0.25">
      <c r="B817" s="26"/>
      <c r="C817" s="3">
        <f t="shared" si="42"/>
        <v>798</v>
      </c>
      <c r="D817" s="2">
        <f t="shared" si="43"/>
        <v>40</v>
      </c>
      <c r="E817" s="2">
        <f t="shared" si="44"/>
        <v>18</v>
      </c>
      <c r="F817" s="2"/>
    </row>
    <row r="818" spans="2:6" x14ac:dyDescent="0.25">
      <c r="B818" s="26"/>
      <c r="C818" s="3">
        <f t="shared" si="42"/>
        <v>799</v>
      </c>
      <c r="D818" s="2">
        <f t="shared" si="43"/>
        <v>40</v>
      </c>
      <c r="E818" s="2">
        <f t="shared" si="44"/>
        <v>19</v>
      </c>
      <c r="F818" s="2"/>
    </row>
    <row r="819" spans="2:6" x14ac:dyDescent="0.25">
      <c r="B819" s="26">
        <v>1</v>
      </c>
      <c r="C819" s="3">
        <f t="shared" si="42"/>
        <v>800</v>
      </c>
      <c r="D819" s="2">
        <f t="shared" si="43"/>
        <v>40</v>
      </c>
      <c r="E819" s="2">
        <f t="shared" si="44"/>
        <v>20</v>
      </c>
      <c r="F819" s="2"/>
    </row>
    <row r="820" spans="2:6" x14ac:dyDescent="0.25">
      <c r="B820" s="26"/>
      <c r="C820" s="3" t="str">
        <f t="shared" si="42"/>
        <v/>
      </c>
      <c r="D820" s="2" t="str">
        <f t="shared" si="43"/>
        <v/>
      </c>
      <c r="E820" s="2" t="str">
        <f t="shared" si="44"/>
        <v/>
      </c>
      <c r="F820" s="2"/>
    </row>
    <row r="821" spans="2:6" x14ac:dyDescent="0.25">
      <c r="B821" s="26"/>
      <c r="C821" s="3" t="str">
        <f t="shared" si="42"/>
        <v/>
      </c>
      <c r="D821" s="2" t="str">
        <f t="shared" si="43"/>
        <v/>
      </c>
      <c r="E821" s="2" t="str">
        <f t="shared" si="44"/>
        <v/>
      </c>
      <c r="F821" s="2"/>
    </row>
    <row r="822" spans="2:6" x14ac:dyDescent="0.25">
      <c r="B822" s="26"/>
      <c r="C822" s="3" t="str">
        <f t="shared" si="42"/>
        <v/>
      </c>
      <c r="D822" s="2" t="str">
        <f t="shared" si="43"/>
        <v/>
      </c>
      <c r="E822" s="2" t="str">
        <f t="shared" si="44"/>
        <v/>
      </c>
      <c r="F822" s="2"/>
    </row>
    <row r="823" spans="2:6" x14ac:dyDescent="0.25">
      <c r="B823" s="26"/>
      <c r="C823" s="3" t="str">
        <f t="shared" si="42"/>
        <v/>
      </c>
      <c r="D823" s="2" t="str">
        <f t="shared" si="43"/>
        <v/>
      </c>
      <c r="E823" s="2" t="str">
        <f t="shared" si="44"/>
        <v/>
      </c>
      <c r="F823" s="2"/>
    </row>
    <row r="824" spans="2:6" x14ac:dyDescent="0.25">
      <c r="B824" s="26"/>
      <c r="C824" s="3" t="str">
        <f t="shared" si="42"/>
        <v/>
      </c>
      <c r="D824" s="2" t="str">
        <f t="shared" si="43"/>
        <v/>
      </c>
      <c r="E824" s="2" t="str">
        <f t="shared" si="44"/>
        <v/>
      </c>
      <c r="F824" s="2"/>
    </row>
    <row r="825" spans="2:6" x14ac:dyDescent="0.25">
      <c r="B825" s="26"/>
      <c r="C825" s="3" t="str">
        <f t="shared" si="42"/>
        <v/>
      </c>
      <c r="D825" s="2" t="str">
        <f t="shared" si="43"/>
        <v/>
      </c>
      <c r="E825" s="2" t="str">
        <f t="shared" si="44"/>
        <v/>
      </c>
      <c r="F825" s="2"/>
    </row>
    <row r="826" spans="2:6" x14ac:dyDescent="0.25">
      <c r="B826" s="26"/>
      <c r="C826" s="3" t="str">
        <f t="shared" si="42"/>
        <v/>
      </c>
      <c r="D826" s="2" t="str">
        <f t="shared" si="43"/>
        <v/>
      </c>
      <c r="E826" s="2" t="str">
        <f t="shared" si="44"/>
        <v/>
      </c>
      <c r="F826" s="2"/>
    </row>
    <row r="827" spans="2:6" x14ac:dyDescent="0.25">
      <c r="B827" s="26"/>
      <c r="C827" s="3" t="str">
        <f t="shared" si="42"/>
        <v/>
      </c>
      <c r="D827" s="2" t="str">
        <f t="shared" si="43"/>
        <v/>
      </c>
      <c r="E827" s="2" t="str">
        <f t="shared" si="44"/>
        <v/>
      </c>
      <c r="F827" s="2"/>
    </row>
    <row r="828" spans="2:6" x14ac:dyDescent="0.25">
      <c r="B828" s="26"/>
      <c r="C828" s="3" t="str">
        <f t="shared" si="42"/>
        <v/>
      </c>
      <c r="D828" s="2" t="str">
        <f t="shared" si="43"/>
        <v/>
      </c>
      <c r="E828" s="2" t="str">
        <f t="shared" si="44"/>
        <v/>
      </c>
      <c r="F828" s="2"/>
    </row>
    <row r="829" spans="2:6" x14ac:dyDescent="0.25">
      <c r="B829" s="26"/>
      <c r="C829" s="3" t="str">
        <f t="shared" si="42"/>
        <v/>
      </c>
      <c r="D829" s="2" t="str">
        <f t="shared" si="43"/>
        <v/>
      </c>
      <c r="E829" s="2" t="str">
        <f t="shared" si="44"/>
        <v/>
      </c>
      <c r="F829" s="2"/>
    </row>
    <row r="830" spans="2:6" x14ac:dyDescent="0.25">
      <c r="B830" s="26"/>
      <c r="C830" s="3" t="str">
        <f t="shared" si="42"/>
        <v/>
      </c>
      <c r="D830" s="2" t="str">
        <f t="shared" si="43"/>
        <v/>
      </c>
      <c r="E830" s="2" t="str">
        <f t="shared" si="44"/>
        <v/>
      </c>
      <c r="F830" s="2"/>
    </row>
    <row r="831" spans="2:6" x14ac:dyDescent="0.25">
      <c r="B831" s="26"/>
      <c r="C831" s="3" t="str">
        <f t="shared" si="42"/>
        <v/>
      </c>
      <c r="D831" s="2" t="str">
        <f t="shared" si="43"/>
        <v/>
      </c>
      <c r="E831" s="2" t="str">
        <f t="shared" si="44"/>
        <v/>
      </c>
      <c r="F831" s="2"/>
    </row>
    <row r="832" spans="2:6" x14ac:dyDescent="0.25">
      <c r="B832" s="26"/>
      <c r="C832" s="3" t="str">
        <f t="shared" si="42"/>
        <v/>
      </c>
      <c r="D832" s="2" t="str">
        <f t="shared" si="43"/>
        <v/>
      </c>
      <c r="E832" s="2" t="str">
        <f t="shared" si="44"/>
        <v/>
      </c>
      <c r="F832" s="2"/>
    </row>
    <row r="833" spans="2:6" x14ac:dyDescent="0.25">
      <c r="B833" s="26"/>
      <c r="C833" s="3" t="str">
        <f t="shared" si="42"/>
        <v/>
      </c>
      <c r="D833" s="2" t="str">
        <f t="shared" si="43"/>
        <v/>
      </c>
      <c r="E833" s="2" t="str">
        <f t="shared" si="44"/>
        <v/>
      </c>
      <c r="F833" s="2"/>
    </row>
    <row r="834" spans="2:6" x14ac:dyDescent="0.25">
      <c r="B834" s="26"/>
      <c r="C834" s="3" t="str">
        <f t="shared" si="42"/>
        <v/>
      </c>
      <c r="D834" s="2" t="str">
        <f t="shared" si="43"/>
        <v/>
      </c>
      <c r="E834" s="2" t="str">
        <f t="shared" si="44"/>
        <v/>
      </c>
      <c r="F834" s="2"/>
    </row>
    <row r="835" spans="2:6" x14ac:dyDescent="0.25">
      <c r="B835" s="26"/>
      <c r="C835" s="3" t="str">
        <f t="shared" si="42"/>
        <v/>
      </c>
      <c r="D835" s="2" t="str">
        <f t="shared" si="43"/>
        <v/>
      </c>
      <c r="E835" s="2" t="str">
        <f t="shared" si="44"/>
        <v/>
      </c>
      <c r="F835" s="2"/>
    </row>
    <row r="836" spans="2:6" x14ac:dyDescent="0.25">
      <c r="B836" s="26"/>
      <c r="C836" s="3" t="str">
        <f t="shared" si="42"/>
        <v/>
      </c>
      <c r="D836" s="2" t="str">
        <f t="shared" si="43"/>
        <v/>
      </c>
      <c r="E836" s="2" t="str">
        <f t="shared" si="44"/>
        <v/>
      </c>
      <c r="F836" s="2"/>
    </row>
    <row r="837" spans="2:6" x14ac:dyDescent="0.25">
      <c r="B837" s="26"/>
      <c r="C837" s="3" t="str">
        <f t="shared" si="42"/>
        <v/>
      </c>
      <c r="D837" s="2" t="str">
        <f t="shared" si="43"/>
        <v/>
      </c>
      <c r="E837" s="2" t="str">
        <f t="shared" si="44"/>
        <v/>
      </c>
      <c r="F837" s="2"/>
    </row>
    <row r="838" spans="2:6" x14ac:dyDescent="0.25">
      <c r="B838" s="26"/>
      <c r="C838" s="3" t="str">
        <f t="shared" si="42"/>
        <v/>
      </c>
      <c r="D838" s="2" t="str">
        <f t="shared" si="43"/>
        <v/>
      </c>
      <c r="E838" s="2" t="str">
        <f t="shared" si="44"/>
        <v/>
      </c>
      <c r="F838" s="2"/>
    </row>
    <row r="839" spans="2:6" x14ac:dyDescent="0.25">
      <c r="B839" s="26"/>
      <c r="C839" s="3" t="str">
        <f t="shared" si="42"/>
        <v/>
      </c>
      <c r="D839" s="2" t="str">
        <f t="shared" si="43"/>
        <v/>
      </c>
      <c r="E839" s="2" t="str">
        <f t="shared" si="44"/>
        <v/>
      </c>
      <c r="F839" s="2"/>
    </row>
    <row r="840" spans="2:6" x14ac:dyDescent="0.25">
      <c r="B840" s="26"/>
      <c r="C840" s="3" t="str">
        <f t="shared" si="42"/>
        <v/>
      </c>
      <c r="D840" s="2" t="str">
        <f t="shared" si="43"/>
        <v/>
      </c>
      <c r="E840" s="2" t="str">
        <f t="shared" si="44"/>
        <v/>
      </c>
      <c r="F840" s="2"/>
    </row>
    <row r="841" spans="2:6" x14ac:dyDescent="0.25">
      <c r="B841" s="26"/>
      <c r="C841" s="3" t="str">
        <f t="shared" si="42"/>
        <v/>
      </c>
      <c r="D841" s="2" t="str">
        <f t="shared" si="43"/>
        <v/>
      </c>
      <c r="E841" s="2" t="str">
        <f t="shared" si="44"/>
        <v/>
      </c>
      <c r="F841" s="2"/>
    </row>
    <row r="842" spans="2:6" x14ac:dyDescent="0.25">
      <c r="B842" s="26"/>
      <c r="C842" s="3" t="str">
        <f t="shared" si="42"/>
        <v/>
      </c>
      <c r="D842" s="2" t="str">
        <f t="shared" si="43"/>
        <v/>
      </c>
      <c r="E842" s="2" t="str">
        <f t="shared" si="44"/>
        <v/>
      </c>
      <c r="F842" s="2"/>
    </row>
    <row r="843" spans="2:6" x14ac:dyDescent="0.25">
      <c r="B843" s="26"/>
      <c r="C843" s="3" t="str">
        <f t="shared" si="42"/>
        <v/>
      </c>
      <c r="D843" s="2" t="str">
        <f t="shared" si="43"/>
        <v/>
      </c>
      <c r="E843" s="2" t="str">
        <f t="shared" si="44"/>
        <v/>
      </c>
      <c r="F843" s="2"/>
    </row>
    <row r="844" spans="2:6" x14ac:dyDescent="0.25">
      <c r="B844" s="26"/>
      <c r="C844" s="3" t="str">
        <f t="shared" si="42"/>
        <v/>
      </c>
      <c r="D844" s="2" t="str">
        <f t="shared" si="43"/>
        <v/>
      </c>
      <c r="E844" s="2" t="str">
        <f t="shared" si="44"/>
        <v/>
      </c>
      <c r="F844" s="2"/>
    </row>
    <row r="845" spans="2:6" x14ac:dyDescent="0.25">
      <c r="B845" s="26"/>
      <c r="C845" s="3" t="str">
        <f t="shared" si="42"/>
        <v/>
      </c>
      <c r="D845" s="2" t="str">
        <f t="shared" si="43"/>
        <v/>
      </c>
      <c r="E845" s="2" t="str">
        <f t="shared" si="44"/>
        <v/>
      </c>
      <c r="F845" s="2"/>
    </row>
    <row r="846" spans="2:6" x14ac:dyDescent="0.25">
      <c r="B846" s="26"/>
      <c r="C846" s="3" t="str">
        <f t="shared" si="42"/>
        <v/>
      </c>
      <c r="D846" s="2" t="str">
        <f t="shared" si="43"/>
        <v/>
      </c>
      <c r="E846" s="2" t="str">
        <f t="shared" si="44"/>
        <v/>
      </c>
      <c r="F846" s="2"/>
    </row>
    <row r="847" spans="2:6" x14ac:dyDescent="0.25">
      <c r="B847" s="26"/>
      <c r="C847" s="3" t="str">
        <f t="shared" si="42"/>
        <v/>
      </c>
      <c r="D847" s="2" t="str">
        <f t="shared" si="43"/>
        <v/>
      </c>
      <c r="E847" s="2" t="str">
        <f t="shared" si="44"/>
        <v/>
      </c>
      <c r="F847" s="2"/>
    </row>
    <row r="848" spans="2:6" x14ac:dyDescent="0.25">
      <c r="B848" s="26"/>
      <c r="C848" s="3" t="str">
        <f t="shared" si="42"/>
        <v/>
      </c>
      <c r="D848" s="2" t="str">
        <f t="shared" si="43"/>
        <v/>
      </c>
      <c r="E848" s="2" t="str">
        <f t="shared" si="44"/>
        <v/>
      </c>
      <c r="F848" s="2"/>
    </row>
    <row r="849" spans="2:6" x14ac:dyDescent="0.25">
      <c r="B849" s="26"/>
      <c r="C849" s="3" t="str">
        <f t="shared" si="42"/>
        <v/>
      </c>
      <c r="D849" s="2" t="str">
        <f t="shared" si="43"/>
        <v/>
      </c>
      <c r="E849" s="2" t="str">
        <f t="shared" si="44"/>
        <v/>
      </c>
      <c r="F849" s="2"/>
    </row>
    <row r="850" spans="2:6" x14ac:dyDescent="0.25">
      <c r="B850" s="26"/>
      <c r="C850" s="3" t="str">
        <f t="shared" si="42"/>
        <v/>
      </c>
      <c r="D850" s="2" t="str">
        <f t="shared" si="43"/>
        <v/>
      </c>
      <c r="E850" s="2" t="str">
        <f t="shared" si="44"/>
        <v/>
      </c>
      <c r="F850" s="2"/>
    </row>
    <row r="851" spans="2:6" x14ac:dyDescent="0.25">
      <c r="B851" s="26"/>
      <c r="C851" s="3" t="str">
        <f t="shared" si="42"/>
        <v/>
      </c>
      <c r="D851" s="2" t="str">
        <f t="shared" si="43"/>
        <v/>
      </c>
      <c r="E851" s="2" t="str">
        <f t="shared" si="44"/>
        <v/>
      </c>
      <c r="F851" s="2"/>
    </row>
    <row r="852" spans="2:6" x14ac:dyDescent="0.25">
      <c r="B852" s="26"/>
      <c r="C852" s="3" t="str">
        <f t="shared" ref="C852:C915" si="45">IF(ROW()-B$19&lt;=$C$19,ROW()-B$19,"")</f>
        <v/>
      </c>
      <c r="D852" s="2" t="str">
        <f t="shared" si="43"/>
        <v/>
      </c>
      <c r="E852" s="2" t="str">
        <f t="shared" si="44"/>
        <v/>
      </c>
      <c r="F852" s="2"/>
    </row>
    <row r="853" spans="2:6" x14ac:dyDescent="0.25">
      <c r="B853" s="26"/>
      <c r="C853" s="3" t="str">
        <f t="shared" si="45"/>
        <v/>
      </c>
      <c r="D853" s="2" t="str">
        <f t="shared" ref="D853:D916" si="46">IF(ISNUMBER(C853),INT(C852/$C$18)+1,"")</f>
        <v/>
      </c>
      <c r="E853" s="2" t="str">
        <f t="shared" ref="E853:E916" si="47">IF(ISNUMBER(C853),IF(D852&lt;&gt;D853,1,E852+1),"")</f>
        <v/>
      </c>
      <c r="F853" s="2"/>
    </row>
    <row r="854" spans="2:6" x14ac:dyDescent="0.25">
      <c r="B854" s="26"/>
      <c r="C854" s="3" t="str">
        <f t="shared" si="45"/>
        <v/>
      </c>
      <c r="D854" s="2" t="str">
        <f t="shared" si="46"/>
        <v/>
      </c>
      <c r="E854" s="2" t="str">
        <f t="shared" si="47"/>
        <v/>
      </c>
      <c r="F854" s="2"/>
    </row>
    <row r="855" spans="2:6" x14ac:dyDescent="0.25">
      <c r="B855" s="26"/>
      <c r="C855" s="3" t="str">
        <f t="shared" si="45"/>
        <v/>
      </c>
      <c r="D855" s="2" t="str">
        <f t="shared" si="46"/>
        <v/>
      </c>
      <c r="E855" s="2" t="str">
        <f t="shared" si="47"/>
        <v/>
      </c>
      <c r="F855" s="2"/>
    </row>
    <row r="856" spans="2:6" x14ac:dyDescent="0.25">
      <c r="B856" s="26"/>
      <c r="C856" s="3" t="str">
        <f t="shared" si="45"/>
        <v/>
      </c>
      <c r="D856" s="2" t="str">
        <f t="shared" si="46"/>
        <v/>
      </c>
      <c r="E856" s="2" t="str">
        <f t="shared" si="47"/>
        <v/>
      </c>
      <c r="F856" s="2"/>
    </row>
    <row r="857" spans="2:6" x14ac:dyDescent="0.25">
      <c r="B857" s="26"/>
      <c r="C857" s="3" t="str">
        <f t="shared" si="45"/>
        <v/>
      </c>
      <c r="D857" s="2" t="str">
        <f t="shared" si="46"/>
        <v/>
      </c>
      <c r="E857" s="2" t="str">
        <f t="shared" si="47"/>
        <v/>
      </c>
      <c r="F857" s="2"/>
    </row>
    <row r="858" spans="2:6" x14ac:dyDescent="0.25">
      <c r="B858" s="26"/>
      <c r="C858" s="3" t="str">
        <f t="shared" si="45"/>
        <v/>
      </c>
      <c r="D858" s="2" t="str">
        <f t="shared" si="46"/>
        <v/>
      </c>
      <c r="E858" s="2" t="str">
        <f t="shared" si="47"/>
        <v/>
      </c>
      <c r="F858" s="2"/>
    </row>
    <row r="859" spans="2:6" x14ac:dyDescent="0.25">
      <c r="B859" s="26"/>
      <c r="C859" s="3" t="str">
        <f t="shared" si="45"/>
        <v/>
      </c>
      <c r="D859" s="2" t="str">
        <f t="shared" si="46"/>
        <v/>
      </c>
      <c r="E859" s="2" t="str">
        <f t="shared" si="47"/>
        <v/>
      </c>
      <c r="F859" s="2"/>
    </row>
    <row r="860" spans="2:6" x14ac:dyDescent="0.25">
      <c r="B860" s="26"/>
      <c r="C860" s="3" t="str">
        <f t="shared" si="45"/>
        <v/>
      </c>
      <c r="D860" s="2" t="str">
        <f t="shared" si="46"/>
        <v/>
      </c>
      <c r="E860" s="2" t="str">
        <f t="shared" si="47"/>
        <v/>
      </c>
      <c r="F860" s="2"/>
    </row>
    <row r="861" spans="2:6" x14ac:dyDescent="0.25">
      <c r="B861" s="26"/>
      <c r="C861" s="3" t="str">
        <f t="shared" si="45"/>
        <v/>
      </c>
      <c r="D861" s="2" t="str">
        <f t="shared" si="46"/>
        <v/>
      </c>
      <c r="E861" s="2" t="str">
        <f t="shared" si="47"/>
        <v/>
      </c>
      <c r="F861" s="2"/>
    </row>
    <row r="862" spans="2:6" x14ac:dyDescent="0.25">
      <c r="B862" s="26"/>
      <c r="C862" s="3" t="str">
        <f t="shared" si="45"/>
        <v/>
      </c>
      <c r="D862" s="2" t="str">
        <f t="shared" si="46"/>
        <v/>
      </c>
      <c r="E862" s="2" t="str">
        <f t="shared" si="47"/>
        <v/>
      </c>
      <c r="F862" s="2"/>
    </row>
    <row r="863" spans="2:6" x14ac:dyDescent="0.25">
      <c r="B863" s="26"/>
      <c r="C863" s="3" t="str">
        <f t="shared" si="45"/>
        <v/>
      </c>
      <c r="D863" s="2" t="str">
        <f t="shared" si="46"/>
        <v/>
      </c>
      <c r="E863" s="2" t="str">
        <f t="shared" si="47"/>
        <v/>
      </c>
      <c r="F863" s="2"/>
    </row>
    <row r="864" spans="2:6" x14ac:dyDescent="0.25">
      <c r="B864" s="26"/>
      <c r="C864" s="3" t="str">
        <f t="shared" si="45"/>
        <v/>
      </c>
      <c r="D864" s="2" t="str">
        <f t="shared" si="46"/>
        <v/>
      </c>
      <c r="E864" s="2" t="str">
        <f t="shared" si="47"/>
        <v/>
      </c>
      <c r="F864" s="2"/>
    </row>
    <row r="865" spans="2:6" x14ac:dyDescent="0.25">
      <c r="B865" s="26"/>
      <c r="C865" s="3" t="str">
        <f t="shared" si="45"/>
        <v/>
      </c>
      <c r="D865" s="2" t="str">
        <f t="shared" si="46"/>
        <v/>
      </c>
      <c r="E865" s="2" t="str">
        <f t="shared" si="47"/>
        <v/>
      </c>
      <c r="F865" s="2"/>
    </row>
    <row r="866" spans="2:6" x14ac:dyDescent="0.25">
      <c r="B866" s="26"/>
      <c r="C866" s="3" t="str">
        <f t="shared" si="45"/>
        <v/>
      </c>
      <c r="D866" s="2" t="str">
        <f t="shared" si="46"/>
        <v/>
      </c>
      <c r="E866" s="2" t="str">
        <f t="shared" si="47"/>
        <v/>
      </c>
      <c r="F866" s="2"/>
    </row>
    <row r="867" spans="2:6" x14ac:dyDescent="0.25">
      <c r="B867" s="26"/>
      <c r="C867" s="3" t="str">
        <f t="shared" si="45"/>
        <v/>
      </c>
      <c r="D867" s="2" t="str">
        <f t="shared" si="46"/>
        <v/>
      </c>
      <c r="E867" s="2" t="str">
        <f t="shared" si="47"/>
        <v/>
      </c>
      <c r="F867" s="2"/>
    </row>
    <row r="868" spans="2:6" x14ac:dyDescent="0.25">
      <c r="B868" s="26"/>
      <c r="C868" s="3" t="str">
        <f t="shared" si="45"/>
        <v/>
      </c>
      <c r="D868" s="2" t="str">
        <f t="shared" si="46"/>
        <v/>
      </c>
      <c r="E868" s="2" t="str">
        <f t="shared" si="47"/>
        <v/>
      </c>
      <c r="F868" s="2"/>
    </row>
    <row r="869" spans="2:6" x14ac:dyDescent="0.25">
      <c r="B869" s="26"/>
      <c r="C869" s="3" t="str">
        <f t="shared" si="45"/>
        <v/>
      </c>
      <c r="D869" s="2" t="str">
        <f t="shared" si="46"/>
        <v/>
      </c>
      <c r="E869" s="2" t="str">
        <f t="shared" si="47"/>
        <v/>
      </c>
      <c r="F869" s="2"/>
    </row>
    <row r="870" spans="2:6" x14ac:dyDescent="0.25">
      <c r="B870" s="26"/>
      <c r="C870" s="3" t="str">
        <f t="shared" si="45"/>
        <v/>
      </c>
      <c r="D870" s="2" t="str">
        <f t="shared" si="46"/>
        <v/>
      </c>
      <c r="E870" s="2" t="str">
        <f t="shared" si="47"/>
        <v/>
      </c>
      <c r="F870" s="2"/>
    </row>
    <row r="871" spans="2:6" x14ac:dyDescent="0.25">
      <c r="B871" s="26"/>
      <c r="C871" s="3" t="str">
        <f t="shared" si="45"/>
        <v/>
      </c>
      <c r="D871" s="2" t="str">
        <f t="shared" si="46"/>
        <v/>
      </c>
      <c r="E871" s="2" t="str">
        <f t="shared" si="47"/>
        <v/>
      </c>
      <c r="F871" s="2"/>
    </row>
    <row r="872" spans="2:6" x14ac:dyDescent="0.25">
      <c r="B872" s="26"/>
      <c r="C872" s="3" t="str">
        <f t="shared" si="45"/>
        <v/>
      </c>
      <c r="D872" s="2" t="str">
        <f t="shared" si="46"/>
        <v/>
      </c>
      <c r="E872" s="2" t="str">
        <f t="shared" si="47"/>
        <v/>
      </c>
      <c r="F872" s="2"/>
    </row>
    <row r="873" spans="2:6" x14ac:dyDescent="0.25">
      <c r="B873" s="26"/>
      <c r="C873" s="3" t="str">
        <f t="shared" si="45"/>
        <v/>
      </c>
      <c r="D873" s="2" t="str">
        <f t="shared" si="46"/>
        <v/>
      </c>
      <c r="E873" s="2" t="str">
        <f t="shared" si="47"/>
        <v/>
      </c>
      <c r="F873" s="2"/>
    </row>
    <row r="874" spans="2:6" x14ac:dyDescent="0.25">
      <c r="B874" s="26"/>
      <c r="C874" s="3" t="str">
        <f t="shared" si="45"/>
        <v/>
      </c>
      <c r="D874" s="2" t="str">
        <f t="shared" si="46"/>
        <v/>
      </c>
      <c r="E874" s="2" t="str">
        <f t="shared" si="47"/>
        <v/>
      </c>
      <c r="F874" s="2"/>
    </row>
    <row r="875" spans="2:6" x14ac:dyDescent="0.25">
      <c r="B875" s="26"/>
      <c r="C875" s="3" t="str">
        <f t="shared" si="45"/>
        <v/>
      </c>
      <c r="D875" s="2" t="str">
        <f t="shared" si="46"/>
        <v/>
      </c>
      <c r="E875" s="2" t="str">
        <f t="shared" si="47"/>
        <v/>
      </c>
      <c r="F875" s="2"/>
    </row>
    <row r="876" spans="2:6" x14ac:dyDescent="0.25">
      <c r="B876" s="26"/>
      <c r="C876" s="3" t="str">
        <f t="shared" si="45"/>
        <v/>
      </c>
      <c r="D876" s="2" t="str">
        <f t="shared" si="46"/>
        <v/>
      </c>
      <c r="E876" s="2" t="str">
        <f t="shared" si="47"/>
        <v/>
      </c>
      <c r="F876" s="2"/>
    </row>
    <row r="877" spans="2:6" x14ac:dyDescent="0.25">
      <c r="B877" s="26"/>
      <c r="C877" s="3" t="str">
        <f t="shared" si="45"/>
        <v/>
      </c>
      <c r="D877" s="2" t="str">
        <f t="shared" si="46"/>
        <v/>
      </c>
      <c r="E877" s="2" t="str">
        <f t="shared" si="47"/>
        <v/>
      </c>
      <c r="F877" s="2"/>
    </row>
    <row r="878" spans="2:6" x14ac:dyDescent="0.25">
      <c r="B878" s="26"/>
      <c r="C878" s="3" t="str">
        <f t="shared" si="45"/>
        <v/>
      </c>
      <c r="D878" s="2" t="str">
        <f t="shared" si="46"/>
        <v/>
      </c>
      <c r="E878" s="2" t="str">
        <f t="shared" si="47"/>
        <v/>
      </c>
      <c r="F878" s="2"/>
    </row>
    <row r="879" spans="2:6" x14ac:dyDescent="0.25">
      <c r="B879" s="26"/>
      <c r="C879" s="3" t="str">
        <f t="shared" si="45"/>
        <v/>
      </c>
      <c r="D879" s="2" t="str">
        <f t="shared" si="46"/>
        <v/>
      </c>
      <c r="E879" s="2" t="str">
        <f t="shared" si="47"/>
        <v/>
      </c>
      <c r="F879" s="2"/>
    </row>
    <row r="880" spans="2:6" x14ac:dyDescent="0.25">
      <c r="B880" s="26"/>
      <c r="C880" s="3" t="str">
        <f t="shared" si="45"/>
        <v/>
      </c>
      <c r="D880" s="2" t="str">
        <f t="shared" si="46"/>
        <v/>
      </c>
      <c r="E880" s="2" t="str">
        <f t="shared" si="47"/>
        <v/>
      </c>
      <c r="F880" s="2"/>
    </row>
    <row r="881" spans="2:6" x14ac:dyDescent="0.25">
      <c r="B881" s="26"/>
      <c r="C881" s="3" t="str">
        <f t="shared" si="45"/>
        <v/>
      </c>
      <c r="D881" s="2" t="str">
        <f t="shared" si="46"/>
        <v/>
      </c>
      <c r="E881" s="2" t="str">
        <f t="shared" si="47"/>
        <v/>
      </c>
      <c r="F881" s="2"/>
    </row>
    <row r="882" spans="2:6" x14ac:dyDescent="0.25">
      <c r="B882" s="26"/>
      <c r="C882" s="3" t="str">
        <f t="shared" si="45"/>
        <v/>
      </c>
      <c r="D882" s="2" t="str">
        <f t="shared" si="46"/>
        <v/>
      </c>
      <c r="E882" s="2" t="str">
        <f t="shared" si="47"/>
        <v/>
      </c>
      <c r="F882" s="2"/>
    </row>
    <row r="883" spans="2:6" x14ac:dyDescent="0.25">
      <c r="B883" s="26"/>
      <c r="C883" s="3" t="str">
        <f t="shared" si="45"/>
        <v/>
      </c>
      <c r="D883" s="2" t="str">
        <f t="shared" si="46"/>
        <v/>
      </c>
      <c r="E883" s="2" t="str">
        <f t="shared" si="47"/>
        <v/>
      </c>
      <c r="F883" s="2"/>
    </row>
    <row r="884" spans="2:6" x14ac:dyDescent="0.25">
      <c r="B884" s="26"/>
      <c r="C884" s="3" t="str">
        <f t="shared" si="45"/>
        <v/>
      </c>
      <c r="D884" s="2" t="str">
        <f t="shared" si="46"/>
        <v/>
      </c>
      <c r="E884" s="2" t="str">
        <f t="shared" si="47"/>
        <v/>
      </c>
      <c r="F884" s="2"/>
    </row>
    <row r="885" spans="2:6" x14ac:dyDescent="0.25">
      <c r="B885" s="26"/>
      <c r="C885" s="3" t="str">
        <f t="shared" si="45"/>
        <v/>
      </c>
      <c r="D885" s="2" t="str">
        <f t="shared" si="46"/>
        <v/>
      </c>
      <c r="E885" s="2" t="str">
        <f t="shared" si="47"/>
        <v/>
      </c>
      <c r="F885" s="2"/>
    </row>
    <row r="886" spans="2:6" x14ac:dyDescent="0.25">
      <c r="B886" s="26"/>
      <c r="C886" s="3" t="str">
        <f t="shared" si="45"/>
        <v/>
      </c>
      <c r="D886" s="2" t="str">
        <f t="shared" si="46"/>
        <v/>
      </c>
      <c r="E886" s="2" t="str">
        <f t="shared" si="47"/>
        <v/>
      </c>
      <c r="F886" s="2"/>
    </row>
    <row r="887" spans="2:6" x14ac:dyDescent="0.25">
      <c r="B887" s="26"/>
      <c r="C887" s="3" t="str">
        <f t="shared" si="45"/>
        <v/>
      </c>
      <c r="D887" s="2" t="str">
        <f t="shared" si="46"/>
        <v/>
      </c>
      <c r="E887" s="2" t="str">
        <f t="shared" si="47"/>
        <v/>
      </c>
      <c r="F887" s="2"/>
    </row>
    <row r="888" spans="2:6" x14ac:dyDescent="0.25">
      <c r="B888" s="26"/>
      <c r="C888" s="3" t="str">
        <f t="shared" si="45"/>
        <v/>
      </c>
      <c r="D888" s="2" t="str">
        <f t="shared" si="46"/>
        <v/>
      </c>
      <c r="E888" s="2" t="str">
        <f t="shared" si="47"/>
        <v/>
      </c>
      <c r="F888" s="2"/>
    </row>
    <row r="889" spans="2:6" x14ac:dyDescent="0.25">
      <c r="B889" s="26"/>
      <c r="C889" s="3" t="str">
        <f t="shared" si="45"/>
        <v/>
      </c>
      <c r="D889" s="2" t="str">
        <f t="shared" si="46"/>
        <v/>
      </c>
      <c r="E889" s="2" t="str">
        <f t="shared" si="47"/>
        <v/>
      </c>
      <c r="F889" s="2"/>
    </row>
    <row r="890" spans="2:6" x14ac:dyDescent="0.25">
      <c r="B890" s="26"/>
      <c r="C890" s="3" t="str">
        <f t="shared" si="45"/>
        <v/>
      </c>
      <c r="D890" s="2" t="str">
        <f t="shared" si="46"/>
        <v/>
      </c>
      <c r="E890" s="2" t="str">
        <f t="shared" si="47"/>
        <v/>
      </c>
      <c r="F890" s="2"/>
    </row>
    <row r="891" spans="2:6" x14ac:dyDescent="0.25">
      <c r="B891" s="26"/>
      <c r="C891" s="3" t="str">
        <f t="shared" si="45"/>
        <v/>
      </c>
      <c r="D891" s="2" t="str">
        <f t="shared" si="46"/>
        <v/>
      </c>
      <c r="E891" s="2" t="str">
        <f t="shared" si="47"/>
        <v/>
      </c>
      <c r="F891" s="2"/>
    </row>
    <row r="892" spans="2:6" x14ac:dyDescent="0.25">
      <c r="B892" s="26"/>
      <c r="C892" s="3" t="str">
        <f t="shared" si="45"/>
        <v/>
      </c>
      <c r="D892" s="2" t="str">
        <f t="shared" si="46"/>
        <v/>
      </c>
      <c r="E892" s="2" t="str">
        <f t="shared" si="47"/>
        <v/>
      </c>
      <c r="F892" s="2"/>
    </row>
    <row r="893" spans="2:6" x14ac:dyDescent="0.25">
      <c r="B893" s="26"/>
      <c r="C893" s="3" t="str">
        <f t="shared" si="45"/>
        <v/>
      </c>
      <c r="D893" s="2" t="str">
        <f t="shared" si="46"/>
        <v/>
      </c>
      <c r="E893" s="2" t="str">
        <f t="shared" si="47"/>
        <v/>
      </c>
      <c r="F893" s="2"/>
    </row>
    <row r="894" spans="2:6" x14ac:dyDescent="0.25">
      <c r="B894" s="26"/>
      <c r="C894" s="3" t="str">
        <f t="shared" si="45"/>
        <v/>
      </c>
      <c r="D894" s="2" t="str">
        <f t="shared" si="46"/>
        <v/>
      </c>
      <c r="E894" s="2" t="str">
        <f t="shared" si="47"/>
        <v/>
      </c>
      <c r="F894" s="2"/>
    </row>
    <row r="895" spans="2:6" x14ac:dyDescent="0.25">
      <c r="B895" s="26"/>
      <c r="C895" s="3" t="str">
        <f t="shared" si="45"/>
        <v/>
      </c>
      <c r="D895" s="2" t="str">
        <f t="shared" si="46"/>
        <v/>
      </c>
      <c r="E895" s="2" t="str">
        <f t="shared" si="47"/>
        <v/>
      </c>
      <c r="F895" s="2"/>
    </row>
    <row r="896" spans="2:6" x14ac:dyDescent="0.25">
      <c r="B896" s="26"/>
      <c r="C896" s="3" t="str">
        <f t="shared" si="45"/>
        <v/>
      </c>
      <c r="D896" s="2" t="str">
        <f t="shared" si="46"/>
        <v/>
      </c>
      <c r="E896" s="2" t="str">
        <f t="shared" si="47"/>
        <v/>
      </c>
      <c r="F896" s="2"/>
    </row>
    <row r="897" spans="2:6" x14ac:dyDescent="0.25">
      <c r="B897" s="26"/>
      <c r="C897" s="3" t="str">
        <f t="shared" si="45"/>
        <v/>
      </c>
      <c r="D897" s="2" t="str">
        <f t="shared" si="46"/>
        <v/>
      </c>
      <c r="E897" s="2" t="str">
        <f t="shared" si="47"/>
        <v/>
      </c>
      <c r="F897" s="2"/>
    </row>
    <row r="898" spans="2:6" x14ac:dyDescent="0.25">
      <c r="B898" s="26"/>
      <c r="C898" s="3" t="str">
        <f t="shared" si="45"/>
        <v/>
      </c>
      <c r="D898" s="2" t="str">
        <f t="shared" si="46"/>
        <v/>
      </c>
      <c r="E898" s="2" t="str">
        <f t="shared" si="47"/>
        <v/>
      </c>
      <c r="F898" s="2"/>
    </row>
    <row r="899" spans="2:6" x14ac:dyDescent="0.25">
      <c r="B899" s="26"/>
      <c r="C899" s="3" t="str">
        <f t="shared" si="45"/>
        <v/>
      </c>
      <c r="D899" s="2" t="str">
        <f t="shared" si="46"/>
        <v/>
      </c>
      <c r="E899" s="2" t="str">
        <f t="shared" si="47"/>
        <v/>
      </c>
      <c r="F899" s="2"/>
    </row>
    <row r="900" spans="2:6" x14ac:dyDescent="0.25">
      <c r="B900" s="26"/>
      <c r="C900" s="3" t="str">
        <f t="shared" si="45"/>
        <v/>
      </c>
      <c r="D900" s="2" t="str">
        <f t="shared" si="46"/>
        <v/>
      </c>
      <c r="E900" s="2" t="str">
        <f t="shared" si="47"/>
        <v/>
      </c>
      <c r="F900" s="2"/>
    </row>
    <row r="901" spans="2:6" x14ac:dyDescent="0.25">
      <c r="B901" s="26"/>
      <c r="C901" s="3" t="str">
        <f t="shared" si="45"/>
        <v/>
      </c>
      <c r="D901" s="2" t="str">
        <f t="shared" si="46"/>
        <v/>
      </c>
      <c r="E901" s="2" t="str">
        <f t="shared" si="47"/>
        <v/>
      </c>
      <c r="F901" s="2"/>
    </row>
    <row r="902" spans="2:6" x14ac:dyDescent="0.25">
      <c r="B902" s="26"/>
      <c r="C902" s="3" t="str">
        <f t="shared" si="45"/>
        <v/>
      </c>
      <c r="D902" s="2" t="str">
        <f t="shared" si="46"/>
        <v/>
      </c>
      <c r="E902" s="2" t="str">
        <f t="shared" si="47"/>
        <v/>
      </c>
      <c r="F902" s="2"/>
    </row>
    <row r="903" spans="2:6" x14ac:dyDescent="0.25">
      <c r="B903" s="26"/>
      <c r="C903" s="3" t="str">
        <f t="shared" si="45"/>
        <v/>
      </c>
      <c r="D903" s="2" t="str">
        <f t="shared" si="46"/>
        <v/>
      </c>
      <c r="E903" s="2" t="str">
        <f t="shared" si="47"/>
        <v/>
      </c>
      <c r="F903" s="2"/>
    </row>
    <row r="904" spans="2:6" x14ac:dyDescent="0.25">
      <c r="B904" s="26"/>
      <c r="C904" s="3" t="str">
        <f t="shared" si="45"/>
        <v/>
      </c>
      <c r="D904" s="2" t="str">
        <f t="shared" si="46"/>
        <v/>
      </c>
      <c r="E904" s="2" t="str">
        <f t="shared" si="47"/>
        <v/>
      </c>
      <c r="F904" s="2"/>
    </row>
    <row r="905" spans="2:6" x14ac:dyDescent="0.25">
      <c r="B905" s="26"/>
      <c r="C905" s="3" t="str">
        <f t="shared" si="45"/>
        <v/>
      </c>
      <c r="D905" s="2" t="str">
        <f t="shared" si="46"/>
        <v/>
      </c>
      <c r="E905" s="2" t="str">
        <f t="shared" si="47"/>
        <v/>
      </c>
      <c r="F905" s="2"/>
    </row>
    <row r="906" spans="2:6" x14ac:dyDescent="0.25">
      <c r="B906" s="26"/>
      <c r="C906" s="3" t="str">
        <f t="shared" si="45"/>
        <v/>
      </c>
      <c r="D906" s="2" t="str">
        <f t="shared" si="46"/>
        <v/>
      </c>
      <c r="E906" s="2" t="str">
        <f t="shared" si="47"/>
        <v/>
      </c>
      <c r="F906" s="2"/>
    </row>
    <row r="907" spans="2:6" x14ac:dyDescent="0.25">
      <c r="B907" s="26"/>
      <c r="C907" s="3" t="str">
        <f t="shared" si="45"/>
        <v/>
      </c>
      <c r="D907" s="2" t="str">
        <f t="shared" si="46"/>
        <v/>
      </c>
      <c r="E907" s="2" t="str">
        <f t="shared" si="47"/>
        <v/>
      </c>
      <c r="F907" s="2"/>
    </row>
    <row r="908" spans="2:6" x14ac:dyDescent="0.25">
      <c r="B908" s="26"/>
      <c r="C908" s="3" t="str">
        <f t="shared" si="45"/>
        <v/>
      </c>
      <c r="D908" s="2" t="str">
        <f t="shared" si="46"/>
        <v/>
      </c>
      <c r="E908" s="2" t="str">
        <f t="shared" si="47"/>
        <v/>
      </c>
      <c r="F908" s="2"/>
    </row>
    <row r="909" spans="2:6" x14ac:dyDescent="0.25">
      <c r="B909" s="26"/>
      <c r="C909" s="3" t="str">
        <f t="shared" si="45"/>
        <v/>
      </c>
      <c r="D909" s="2" t="str">
        <f t="shared" si="46"/>
        <v/>
      </c>
      <c r="E909" s="2" t="str">
        <f t="shared" si="47"/>
        <v/>
      </c>
      <c r="F909" s="2"/>
    </row>
    <row r="910" spans="2:6" x14ac:dyDescent="0.25">
      <c r="B910" s="26"/>
      <c r="C910" s="3" t="str">
        <f t="shared" si="45"/>
        <v/>
      </c>
      <c r="D910" s="2" t="str">
        <f t="shared" si="46"/>
        <v/>
      </c>
      <c r="E910" s="2" t="str">
        <f t="shared" si="47"/>
        <v/>
      </c>
      <c r="F910" s="2"/>
    </row>
    <row r="911" spans="2:6" x14ac:dyDescent="0.25">
      <c r="B911" s="26"/>
      <c r="C911" s="3" t="str">
        <f t="shared" si="45"/>
        <v/>
      </c>
      <c r="D911" s="2" t="str">
        <f t="shared" si="46"/>
        <v/>
      </c>
      <c r="E911" s="2" t="str">
        <f t="shared" si="47"/>
        <v/>
      </c>
      <c r="F911" s="2"/>
    </row>
    <row r="912" spans="2:6" x14ac:dyDescent="0.25">
      <c r="B912" s="26"/>
      <c r="C912" s="3" t="str">
        <f t="shared" si="45"/>
        <v/>
      </c>
      <c r="D912" s="2" t="str">
        <f t="shared" si="46"/>
        <v/>
      </c>
      <c r="E912" s="2" t="str">
        <f t="shared" si="47"/>
        <v/>
      </c>
      <c r="F912" s="2"/>
    </row>
    <row r="913" spans="2:6" x14ac:dyDescent="0.25">
      <c r="B913" s="26"/>
      <c r="C913" s="3" t="str">
        <f t="shared" si="45"/>
        <v/>
      </c>
      <c r="D913" s="2" t="str">
        <f t="shared" si="46"/>
        <v/>
      </c>
      <c r="E913" s="2" t="str">
        <f t="shared" si="47"/>
        <v/>
      </c>
      <c r="F913" s="2"/>
    </row>
    <row r="914" spans="2:6" x14ac:dyDescent="0.25">
      <c r="B914" s="26"/>
      <c r="C914" s="3" t="str">
        <f t="shared" si="45"/>
        <v/>
      </c>
      <c r="D914" s="2" t="str">
        <f t="shared" si="46"/>
        <v/>
      </c>
      <c r="E914" s="2" t="str">
        <f t="shared" si="47"/>
        <v/>
      </c>
      <c r="F914" s="2"/>
    </row>
    <row r="915" spans="2:6" x14ac:dyDescent="0.25">
      <c r="B915" s="26"/>
      <c r="C915" s="3" t="str">
        <f t="shared" si="45"/>
        <v/>
      </c>
      <c r="D915" s="2" t="str">
        <f t="shared" si="46"/>
        <v/>
      </c>
      <c r="E915" s="2" t="str">
        <f t="shared" si="47"/>
        <v/>
      </c>
      <c r="F915" s="2"/>
    </row>
    <row r="916" spans="2:6" x14ac:dyDescent="0.25">
      <c r="B916" s="26"/>
      <c r="C916" s="3" t="str">
        <f t="shared" ref="C916:C979" si="48">IF(ROW()-B$19&lt;=$C$19,ROW()-B$19,"")</f>
        <v/>
      </c>
      <c r="D916" s="2" t="str">
        <f t="shared" si="46"/>
        <v/>
      </c>
      <c r="E916" s="2" t="str">
        <f t="shared" si="47"/>
        <v/>
      </c>
      <c r="F916" s="2"/>
    </row>
    <row r="917" spans="2:6" x14ac:dyDescent="0.25">
      <c r="B917" s="26"/>
      <c r="C917" s="3" t="str">
        <f t="shared" si="48"/>
        <v/>
      </c>
      <c r="D917" s="2" t="str">
        <f t="shared" ref="D917:D980" si="49">IF(ISNUMBER(C917),INT(C916/$C$18)+1,"")</f>
        <v/>
      </c>
      <c r="E917" s="2" t="str">
        <f t="shared" ref="E917:E980" si="50">IF(ISNUMBER(C917),IF(D916&lt;&gt;D917,1,E916+1),"")</f>
        <v/>
      </c>
      <c r="F917" s="2"/>
    </row>
    <row r="918" spans="2:6" x14ac:dyDescent="0.25">
      <c r="B918" s="26"/>
      <c r="C918" s="3" t="str">
        <f t="shared" si="48"/>
        <v/>
      </c>
      <c r="D918" s="2" t="str">
        <f t="shared" si="49"/>
        <v/>
      </c>
      <c r="E918" s="2" t="str">
        <f t="shared" si="50"/>
        <v/>
      </c>
      <c r="F918" s="2"/>
    </row>
    <row r="919" spans="2:6" x14ac:dyDescent="0.25">
      <c r="B919" s="26"/>
      <c r="C919" s="3" t="str">
        <f t="shared" si="48"/>
        <v/>
      </c>
      <c r="D919" s="2" t="str">
        <f t="shared" si="49"/>
        <v/>
      </c>
      <c r="E919" s="2" t="str">
        <f t="shared" si="50"/>
        <v/>
      </c>
      <c r="F919" s="2"/>
    </row>
    <row r="920" spans="2:6" x14ac:dyDescent="0.25">
      <c r="B920" s="26"/>
      <c r="C920" s="3" t="str">
        <f t="shared" si="48"/>
        <v/>
      </c>
      <c r="D920" s="2" t="str">
        <f t="shared" si="49"/>
        <v/>
      </c>
      <c r="E920" s="2" t="str">
        <f t="shared" si="50"/>
        <v/>
      </c>
      <c r="F920" s="2"/>
    </row>
    <row r="921" spans="2:6" x14ac:dyDescent="0.25">
      <c r="B921" s="26"/>
      <c r="C921" s="3" t="str">
        <f t="shared" si="48"/>
        <v/>
      </c>
      <c r="D921" s="2" t="str">
        <f t="shared" si="49"/>
        <v/>
      </c>
      <c r="E921" s="2" t="str">
        <f t="shared" si="50"/>
        <v/>
      </c>
      <c r="F921" s="2"/>
    </row>
    <row r="922" spans="2:6" x14ac:dyDescent="0.25">
      <c r="B922" s="26"/>
      <c r="C922" s="3" t="str">
        <f t="shared" si="48"/>
        <v/>
      </c>
      <c r="D922" s="2" t="str">
        <f t="shared" si="49"/>
        <v/>
      </c>
      <c r="E922" s="2" t="str">
        <f t="shared" si="50"/>
        <v/>
      </c>
      <c r="F922" s="2"/>
    </row>
    <row r="923" spans="2:6" x14ac:dyDescent="0.25">
      <c r="B923" s="26"/>
      <c r="C923" s="3" t="str">
        <f t="shared" si="48"/>
        <v/>
      </c>
      <c r="D923" s="2" t="str">
        <f t="shared" si="49"/>
        <v/>
      </c>
      <c r="E923" s="2" t="str">
        <f t="shared" si="50"/>
        <v/>
      </c>
      <c r="F923" s="2"/>
    </row>
    <row r="924" spans="2:6" x14ac:dyDescent="0.25">
      <c r="B924" s="26"/>
      <c r="C924" s="3" t="str">
        <f t="shared" si="48"/>
        <v/>
      </c>
      <c r="D924" s="2" t="str">
        <f t="shared" si="49"/>
        <v/>
      </c>
      <c r="E924" s="2" t="str">
        <f t="shared" si="50"/>
        <v/>
      </c>
      <c r="F924" s="2"/>
    </row>
    <row r="925" spans="2:6" x14ac:dyDescent="0.25">
      <c r="B925" s="26"/>
      <c r="C925" s="3" t="str">
        <f t="shared" si="48"/>
        <v/>
      </c>
      <c r="D925" s="2" t="str">
        <f t="shared" si="49"/>
        <v/>
      </c>
      <c r="E925" s="2" t="str">
        <f t="shared" si="50"/>
        <v/>
      </c>
      <c r="F925" s="2"/>
    </row>
    <row r="926" spans="2:6" x14ac:dyDescent="0.25">
      <c r="B926" s="26"/>
      <c r="C926" s="3" t="str">
        <f t="shared" si="48"/>
        <v/>
      </c>
      <c r="D926" s="2" t="str">
        <f t="shared" si="49"/>
        <v/>
      </c>
      <c r="E926" s="2" t="str">
        <f t="shared" si="50"/>
        <v/>
      </c>
      <c r="F926" s="2"/>
    </row>
    <row r="927" spans="2:6" x14ac:dyDescent="0.25">
      <c r="B927" s="26"/>
      <c r="C927" s="3" t="str">
        <f t="shared" si="48"/>
        <v/>
      </c>
      <c r="D927" s="2" t="str">
        <f t="shared" si="49"/>
        <v/>
      </c>
      <c r="E927" s="2" t="str">
        <f t="shared" si="50"/>
        <v/>
      </c>
      <c r="F927" s="2"/>
    </row>
    <row r="928" spans="2:6" x14ac:dyDescent="0.25">
      <c r="B928" s="26"/>
      <c r="C928" s="3" t="str">
        <f t="shared" si="48"/>
        <v/>
      </c>
      <c r="D928" s="2" t="str">
        <f t="shared" si="49"/>
        <v/>
      </c>
      <c r="E928" s="2" t="str">
        <f t="shared" si="50"/>
        <v/>
      </c>
      <c r="F928" s="2"/>
    </row>
    <row r="929" spans="2:6" x14ac:dyDescent="0.25">
      <c r="B929" s="26"/>
      <c r="C929" s="3" t="str">
        <f t="shared" si="48"/>
        <v/>
      </c>
      <c r="D929" s="2" t="str">
        <f t="shared" si="49"/>
        <v/>
      </c>
      <c r="E929" s="2" t="str">
        <f t="shared" si="50"/>
        <v/>
      </c>
      <c r="F929" s="2"/>
    </row>
    <row r="930" spans="2:6" x14ac:dyDescent="0.25">
      <c r="B930" s="26"/>
      <c r="C930" s="3" t="str">
        <f t="shared" si="48"/>
        <v/>
      </c>
      <c r="D930" s="2" t="str">
        <f t="shared" si="49"/>
        <v/>
      </c>
      <c r="E930" s="2" t="str">
        <f t="shared" si="50"/>
        <v/>
      </c>
      <c r="F930" s="2"/>
    </row>
    <row r="931" spans="2:6" x14ac:dyDescent="0.25">
      <c r="B931" s="26"/>
      <c r="C931" s="3" t="str">
        <f t="shared" si="48"/>
        <v/>
      </c>
      <c r="D931" s="2" t="str">
        <f t="shared" si="49"/>
        <v/>
      </c>
      <c r="E931" s="2" t="str">
        <f t="shared" si="50"/>
        <v/>
      </c>
      <c r="F931" s="2"/>
    </row>
    <row r="932" spans="2:6" x14ac:dyDescent="0.25">
      <c r="B932" s="26"/>
      <c r="C932" s="3" t="str">
        <f t="shared" si="48"/>
        <v/>
      </c>
      <c r="D932" s="2" t="str">
        <f t="shared" si="49"/>
        <v/>
      </c>
      <c r="E932" s="2" t="str">
        <f t="shared" si="50"/>
        <v/>
      </c>
      <c r="F932" s="2"/>
    </row>
    <row r="933" spans="2:6" x14ac:dyDescent="0.25">
      <c r="B933" s="26"/>
      <c r="C933" s="3" t="str">
        <f t="shared" si="48"/>
        <v/>
      </c>
      <c r="D933" s="2" t="str">
        <f t="shared" si="49"/>
        <v/>
      </c>
      <c r="E933" s="2" t="str">
        <f t="shared" si="50"/>
        <v/>
      </c>
      <c r="F933" s="2"/>
    </row>
    <row r="934" spans="2:6" x14ac:dyDescent="0.25">
      <c r="B934" s="26"/>
      <c r="C934" s="3" t="str">
        <f t="shared" si="48"/>
        <v/>
      </c>
      <c r="D934" s="2" t="str">
        <f t="shared" si="49"/>
        <v/>
      </c>
      <c r="E934" s="2" t="str">
        <f t="shared" si="50"/>
        <v/>
      </c>
      <c r="F934" s="2"/>
    </row>
    <row r="935" spans="2:6" x14ac:dyDescent="0.25">
      <c r="B935" s="26"/>
      <c r="C935" s="3" t="str">
        <f t="shared" si="48"/>
        <v/>
      </c>
      <c r="D935" s="2" t="str">
        <f t="shared" si="49"/>
        <v/>
      </c>
      <c r="E935" s="2" t="str">
        <f t="shared" si="50"/>
        <v/>
      </c>
      <c r="F935" s="2"/>
    </row>
    <row r="936" spans="2:6" x14ac:dyDescent="0.25">
      <c r="B936" s="26"/>
      <c r="C936" s="3" t="str">
        <f t="shared" si="48"/>
        <v/>
      </c>
      <c r="D936" s="2" t="str">
        <f t="shared" si="49"/>
        <v/>
      </c>
      <c r="E936" s="2" t="str">
        <f t="shared" si="50"/>
        <v/>
      </c>
      <c r="F936" s="2"/>
    </row>
    <row r="937" spans="2:6" x14ac:dyDescent="0.25">
      <c r="B937" s="26"/>
      <c r="C937" s="3" t="str">
        <f t="shared" si="48"/>
        <v/>
      </c>
      <c r="D937" s="2" t="str">
        <f t="shared" si="49"/>
        <v/>
      </c>
      <c r="E937" s="2" t="str">
        <f t="shared" si="50"/>
        <v/>
      </c>
      <c r="F937" s="2"/>
    </row>
    <row r="938" spans="2:6" x14ac:dyDescent="0.25">
      <c r="B938" s="26"/>
      <c r="C938" s="3" t="str">
        <f t="shared" si="48"/>
        <v/>
      </c>
      <c r="D938" s="2" t="str">
        <f t="shared" si="49"/>
        <v/>
      </c>
      <c r="E938" s="2" t="str">
        <f t="shared" si="50"/>
        <v/>
      </c>
      <c r="F938" s="2"/>
    </row>
    <row r="939" spans="2:6" x14ac:dyDescent="0.25">
      <c r="B939" s="26"/>
      <c r="C939" s="3" t="str">
        <f t="shared" si="48"/>
        <v/>
      </c>
      <c r="D939" s="2" t="str">
        <f t="shared" si="49"/>
        <v/>
      </c>
      <c r="E939" s="2" t="str">
        <f t="shared" si="50"/>
        <v/>
      </c>
      <c r="F939" s="2"/>
    </row>
    <row r="940" spans="2:6" x14ac:dyDescent="0.25">
      <c r="B940" s="26"/>
      <c r="C940" s="3" t="str">
        <f t="shared" si="48"/>
        <v/>
      </c>
      <c r="D940" s="2" t="str">
        <f t="shared" si="49"/>
        <v/>
      </c>
      <c r="E940" s="2" t="str">
        <f t="shared" si="50"/>
        <v/>
      </c>
      <c r="F940" s="2"/>
    </row>
    <row r="941" spans="2:6" x14ac:dyDescent="0.25">
      <c r="B941" s="26"/>
      <c r="C941" s="3" t="str">
        <f t="shared" si="48"/>
        <v/>
      </c>
      <c r="D941" s="2" t="str">
        <f t="shared" si="49"/>
        <v/>
      </c>
      <c r="E941" s="2" t="str">
        <f t="shared" si="50"/>
        <v/>
      </c>
      <c r="F941" s="2"/>
    </row>
    <row r="942" spans="2:6" x14ac:dyDescent="0.25">
      <c r="B942" s="26"/>
      <c r="C942" s="3" t="str">
        <f t="shared" si="48"/>
        <v/>
      </c>
      <c r="D942" s="2" t="str">
        <f t="shared" si="49"/>
        <v/>
      </c>
      <c r="E942" s="2" t="str">
        <f t="shared" si="50"/>
        <v/>
      </c>
      <c r="F942" s="2"/>
    </row>
    <row r="943" spans="2:6" x14ac:dyDescent="0.25">
      <c r="B943" s="26"/>
      <c r="C943" s="3" t="str">
        <f t="shared" si="48"/>
        <v/>
      </c>
      <c r="D943" s="2" t="str">
        <f t="shared" si="49"/>
        <v/>
      </c>
      <c r="E943" s="2" t="str">
        <f t="shared" si="50"/>
        <v/>
      </c>
      <c r="F943" s="2"/>
    </row>
    <row r="944" spans="2:6" x14ac:dyDescent="0.25">
      <c r="B944" s="26"/>
      <c r="C944" s="3" t="str">
        <f t="shared" si="48"/>
        <v/>
      </c>
      <c r="D944" s="2" t="str">
        <f t="shared" si="49"/>
        <v/>
      </c>
      <c r="E944" s="2" t="str">
        <f t="shared" si="50"/>
        <v/>
      </c>
      <c r="F944" s="2"/>
    </row>
    <row r="945" spans="2:6" x14ac:dyDescent="0.25">
      <c r="B945" s="26"/>
      <c r="C945" s="3" t="str">
        <f t="shared" si="48"/>
        <v/>
      </c>
      <c r="D945" s="2" t="str">
        <f t="shared" si="49"/>
        <v/>
      </c>
      <c r="E945" s="2" t="str">
        <f t="shared" si="50"/>
        <v/>
      </c>
      <c r="F945" s="2"/>
    </row>
    <row r="946" spans="2:6" x14ac:dyDescent="0.25">
      <c r="B946" s="26"/>
      <c r="C946" s="3" t="str">
        <f t="shared" si="48"/>
        <v/>
      </c>
      <c r="D946" s="2" t="str">
        <f t="shared" si="49"/>
        <v/>
      </c>
      <c r="E946" s="2" t="str">
        <f t="shared" si="50"/>
        <v/>
      </c>
      <c r="F946" s="2"/>
    </row>
    <row r="947" spans="2:6" x14ac:dyDescent="0.25">
      <c r="B947" s="26"/>
      <c r="C947" s="3" t="str">
        <f t="shared" si="48"/>
        <v/>
      </c>
      <c r="D947" s="2" t="str">
        <f t="shared" si="49"/>
        <v/>
      </c>
      <c r="E947" s="2" t="str">
        <f t="shared" si="50"/>
        <v/>
      </c>
      <c r="F947" s="2"/>
    </row>
    <row r="948" spans="2:6" x14ac:dyDescent="0.25">
      <c r="B948" s="26"/>
      <c r="C948" s="3" t="str">
        <f t="shared" si="48"/>
        <v/>
      </c>
      <c r="D948" s="2" t="str">
        <f t="shared" si="49"/>
        <v/>
      </c>
      <c r="E948" s="2" t="str">
        <f t="shared" si="50"/>
        <v/>
      </c>
      <c r="F948" s="2"/>
    </row>
    <row r="949" spans="2:6" x14ac:dyDescent="0.25">
      <c r="B949" s="26"/>
      <c r="C949" s="3" t="str">
        <f t="shared" si="48"/>
        <v/>
      </c>
      <c r="D949" s="2" t="str">
        <f t="shared" si="49"/>
        <v/>
      </c>
      <c r="E949" s="2" t="str">
        <f t="shared" si="50"/>
        <v/>
      </c>
      <c r="F949" s="2"/>
    </row>
    <row r="950" spans="2:6" x14ac:dyDescent="0.25">
      <c r="B950" s="26"/>
      <c r="C950" s="3" t="str">
        <f t="shared" si="48"/>
        <v/>
      </c>
      <c r="D950" s="2" t="str">
        <f t="shared" si="49"/>
        <v/>
      </c>
      <c r="E950" s="2" t="str">
        <f t="shared" si="50"/>
        <v/>
      </c>
      <c r="F950" s="2"/>
    </row>
    <row r="951" spans="2:6" x14ac:dyDescent="0.25">
      <c r="B951" s="26"/>
      <c r="C951" s="3" t="str">
        <f t="shared" si="48"/>
        <v/>
      </c>
      <c r="D951" s="2" t="str">
        <f t="shared" si="49"/>
        <v/>
      </c>
      <c r="E951" s="2" t="str">
        <f t="shared" si="50"/>
        <v/>
      </c>
      <c r="F951" s="2"/>
    </row>
    <row r="952" spans="2:6" x14ac:dyDescent="0.25">
      <c r="B952" s="26"/>
      <c r="C952" s="3" t="str">
        <f t="shared" si="48"/>
        <v/>
      </c>
      <c r="D952" s="2" t="str">
        <f t="shared" si="49"/>
        <v/>
      </c>
      <c r="E952" s="2" t="str">
        <f t="shared" si="50"/>
        <v/>
      </c>
      <c r="F952" s="2"/>
    </row>
    <row r="953" spans="2:6" x14ac:dyDescent="0.25">
      <c r="B953" s="26"/>
      <c r="C953" s="3" t="str">
        <f t="shared" si="48"/>
        <v/>
      </c>
      <c r="D953" s="2" t="str">
        <f t="shared" si="49"/>
        <v/>
      </c>
      <c r="E953" s="2" t="str">
        <f t="shared" si="50"/>
        <v/>
      </c>
      <c r="F953" s="2"/>
    </row>
    <row r="954" spans="2:6" x14ac:dyDescent="0.25">
      <c r="B954" s="26"/>
      <c r="C954" s="3" t="str">
        <f t="shared" si="48"/>
        <v/>
      </c>
      <c r="D954" s="2" t="str">
        <f t="shared" si="49"/>
        <v/>
      </c>
      <c r="E954" s="2" t="str">
        <f t="shared" si="50"/>
        <v/>
      </c>
      <c r="F954" s="2"/>
    </row>
    <row r="955" spans="2:6" x14ac:dyDescent="0.25">
      <c r="B955" s="26"/>
      <c r="C955" s="3" t="str">
        <f t="shared" si="48"/>
        <v/>
      </c>
      <c r="D955" s="2" t="str">
        <f t="shared" si="49"/>
        <v/>
      </c>
      <c r="E955" s="2" t="str">
        <f t="shared" si="50"/>
        <v/>
      </c>
      <c r="F955" s="2"/>
    </row>
    <row r="956" spans="2:6" x14ac:dyDescent="0.25">
      <c r="B956" s="26"/>
      <c r="C956" s="3" t="str">
        <f t="shared" si="48"/>
        <v/>
      </c>
      <c r="D956" s="2" t="str">
        <f t="shared" si="49"/>
        <v/>
      </c>
      <c r="E956" s="2" t="str">
        <f t="shared" si="50"/>
        <v/>
      </c>
      <c r="F956" s="2"/>
    </row>
    <row r="957" spans="2:6" x14ac:dyDescent="0.25">
      <c r="B957" s="26"/>
      <c r="C957" s="3" t="str">
        <f t="shared" si="48"/>
        <v/>
      </c>
      <c r="D957" s="2" t="str">
        <f t="shared" si="49"/>
        <v/>
      </c>
      <c r="E957" s="2" t="str">
        <f t="shared" si="50"/>
        <v/>
      </c>
      <c r="F957" s="2"/>
    </row>
    <row r="958" spans="2:6" x14ac:dyDescent="0.25">
      <c r="B958" s="26"/>
      <c r="C958" s="3" t="str">
        <f t="shared" si="48"/>
        <v/>
      </c>
      <c r="D958" s="2" t="str">
        <f t="shared" si="49"/>
        <v/>
      </c>
      <c r="E958" s="2" t="str">
        <f t="shared" si="50"/>
        <v/>
      </c>
      <c r="F958" s="2"/>
    </row>
    <row r="959" spans="2:6" x14ac:dyDescent="0.25">
      <c r="B959" s="26"/>
      <c r="C959" s="3" t="str">
        <f t="shared" si="48"/>
        <v/>
      </c>
      <c r="D959" s="2" t="str">
        <f t="shared" si="49"/>
        <v/>
      </c>
      <c r="E959" s="2" t="str">
        <f t="shared" si="50"/>
        <v/>
      </c>
      <c r="F959" s="2"/>
    </row>
    <row r="960" spans="2:6" x14ac:dyDescent="0.25">
      <c r="B960" s="26"/>
      <c r="C960" s="3" t="str">
        <f t="shared" si="48"/>
        <v/>
      </c>
      <c r="D960" s="2" t="str">
        <f t="shared" si="49"/>
        <v/>
      </c>
      <c r="E960" s="2" t="str">
        <f t="shared" si="50"/>
        <v/>
      </c>
      <c r="F960" s="2"/>
    </row>
    <row r="961" spans="2:6" x14ac:dyDescent="0.25">
      <c r="B961" s="26"/>
      <c r="C961" s="3" t="str">
        <f t="shared" si="48"/>
        <v/>
      </c>
      <c r="D961" s="2" t="str">
        <f t="shared" si="49"/>
        <v/>
      </c>
      <c r="E961" s="2" t="str">
        <f t="shared" si="50"/>
        <v/>
      </c>
      <c r="F961" s="2"/>
    </row>
    <row r="962" spans="2:6" x14ac:dyDescent="0.25">
      <c r="B962" s="26"/>
      <c r="C962" s="3" t="str">
        <f t="shared" si="48"/>
        <v/>
      </c>
      <c r="D962" s="2" t="str">
        <f t="shared" si="49"/>
        <v/>
      </c>
      <c r="E962" s="2" t="str">
        <f t="shared" si="50"/>
        <v/>
      </c>
      <c r="F962" s="2"/>
    </row>
    <row r="963" spans="2:6" x14ac:dyDescent="0.25">
      <c r="B963" s="26"/>
      <c r="C963" s="3" t="str">
        <f t="shared" si="48"/>
        <v/>
      </c>
      <c r="D963" s="2" t="str">
        <f t="shared" si="49"/>
        <v/>
      </c>
      <c r="E963" s="2" t="str">
        <f t="shared" si="50"/>
        <v/>
      </c>
      <c r="F963" s="2"/>
    </row>
    <row r="964" spans="2:6" x14ac:dyDescent="0.25">
      <c r="B964" s="26"/>
      <c r="C964" s="3" t="str">
        <f t="shared" si="48"/>
        <v/>
      </c>
      <c r="D964" s="2" t="str">
        <f t="shared" si="49"/>
        <v/>
      </c>
      <c r="E964" s="2" t="str">
        <f t="shared" si="50"/>
        <v/>
      </c>
      <c r="F964" s="2"/>
    </row>
    <row r="965" spans="2:6" x14ac:dyDescent="0.25">
      <c r="B965" s="26"/>
      <c r="C965" s="3" t="str">
        <f t="shared" si="48"/>
        <v/>
      </c>
      <c r="D965" s="2" t="str">
        <f t="shared" si="49"/>
        <v/>
      </c>
      <c r="E965" s="2" t="str">
        <f t="shared" si="50"/>
        <v/>
      </c>
      <c r="F965" s="2"/>
    </row>
    <row r="966" spans="2:6" x14ac:dyDescent="0.25">
      <c r="B966" s="26"/>
      <c r="C966" s="3" t="str">
        <f t="shared" si="48"/>
        <v/>
      </c>
      <c r="D966" s="2" t="str">
        <f t="shared" si="49"/>
        <v/>
      </c>
      <c r="E966" s="2" t="str">
        <f t="shared" si="50"/>
        <v/>
      </c>
      <c r="F966" s="2"/>
    </row>
    <row r="967" spans="2:6" x14ac:dyDescent="0.25">
      <c r="B967" s="26"/>
      <c r="C967" s="3" t="str">
        <f t="shared" si="48"/>
        <v/>
      </c>
      <c r="D967" s="2" t="str">
        <f t="shared" si="49"/>
        <v/>
      </c>
      <c r="E967" s="2" t="str">
        <f t="shared" si="50"/>
        <v/>
      </c>
      <c r="F967" s="2"/>
    </row>
    <row r="968" spans="2:6" x14ac:dyDescent="0.25">
      <c r="B968" s="26"/>
      <c r="C968" s="3" t="str">
        <f t="shared" si="48"/>
        <v/>
      </c>
      <c r="D968" s="2" t="str">
        <f t="shared" si="49"/>
        <v/>
      </c>
      <c r="E968" s="2" t="str">
        <f t="shared" si="50"/>
        <v/>
      </c>
      <c r="F968" s="2"/>
    </row>
    <row r="969" spans="2:6" x14ac:dyDescent="0.25">
      <c r="B969" s="26"/>
      <c r="C969" s="3" t="str">
        <f t="shared" si="48"/>
        <v/>
      </c>
      <c r="D969" s="2" t="str">
        <f t="shared" si="49"/>
        <v/>
      </c>
      <c r="E969" s="2" t="str">
        <f t="shared" si="50"/>
        <v/>
      </c>
      <c r="F969" s="2"/>
    </row>
    <row r="970" spans="2:6" x14ac:dyDescent="0.25">
      <c r="B970" s="26"/>
      <c r="C970" s="3" t="str">
        <f t="shared" si="48"/>
        <v/>
      </c>
      <c r="D970" s="2" t="str">
        <f t="shared" si="49"/>
        <v/>
      </c>
      <c r="E970" s="2" t="str">
        <f t="shared" si="50"/>
        <v/>
      </c>
      <c r="F970" s="2"/>
    </row>
    <row r="971" spans="2:6" x14ac:dyDescent="0.25">
      <c r="B971" s="26"/>
      <c r="C971" s="3" t="str">
        <f t="shared" si="48"/>
        <v/>
      </c>
      <c r="D971" s="2" t="str">
        <f t="shared" si="49"/>
        <v/>
      </c>
      <c r="E971" s="2" t="str">
        <f t="shared" si="50"/>
        <v/>
      </c>
      <c r="F971" s="2"/>
    </row>
    <row r="972" spans="2:6" x14ac:dyDescent="0.25">
      <c r="B972" s="26"/>
      <c r="C972" s="3" t="str">
        <f t="shared" si="48"/>
        <v/>
      </c>
      <c r="D972" s="2" t="str">
        <f t="shared" si="49"/>
        <v/>
      </c>
      <c r="E972" s="2" t="str">
        <f t="shared" si="50"/>
        <v/>
      </c>
      <c r="F972" s="2"/>
    </row>
    <row r="973" spans="2:6" x14ac:dyDescent="0.25">
      <c r="B973" s="26"/>
      <c r="C973" s="3" t="str">
        <f t="shared" si="48"/>
        <v/>
      </c>
      <c r="D973" s="2" t="str">
        <f t="shared" si="49"/>
        <v/>
      </c>
      <c r="E973" s="2" t="str">
        <f t="shared" si="50"/>
        <v/>
      </c>
      <c r="F973" s="2"/>
    </row>
    <row r="974" spans="2:6" x14ac:dyDescent="0.25">
      <c r="B974" s="26"/>
      <c r="C974" s="3" t="str">
        <f t="shared" si="48"/>
        <v/>
      </c>
      <c r="D974" s="2" t="str">
        <f t="shared" si="49"/>
        <v/>
      </c>
      <c r="E974" s="2" t="str">
        <f t="shared" si="50"/>
        <v/>
      </c>
      <c r="F974" s="2"/>
    </row>
    <row r="975" spans="2:6" x14ac:dyDescent="0.25">
      <c r="B975" s="26"/>
      <c r="C975" s="3" t="str">
        <f t="shared" si="48"/>
        <v/>
      </c>
      <c r="D975" s="2" t="str">
        <f t="shared" si="49"/>
        <v/>
      </c>
      <c r="E975" s="2" t="str">
        <f t="shared" si="50"/>
        <v/>
      </c>
      <c r="F975" s="2"/>
    </row>
    <row r="976" spans="2:6" x14ac:dyDescent="0.25">
      <c r="B976" s="26"/>
      <c r="C976" s="3" t="str">
        <f t="shared" si="48"/>
        <v/>
      </c>
      <c r="D976" s="2" t="str">
        <f t="shared" si="49"/>
        <v/>
      </c>
      <c r="E976" s="2" t="str">
        <f t="shared" si="50"/>
        <v/>
      </c>
      <c r="F976" s="2"/>
    </row>
    <row r="977" spans="2:6" x14ac:dyDescent="0.25">
      <c r="B977" s="26"/>
      <c r="C977" s="3" t="str">
        <f t="shared" si="48"/>
        <v/>
      </c>
      <c r="D977" s="2" t="str">
        <f t="shared" si="49"/>
        <v/>
      </c>
      <c r="E977" s="2" t="str">
        <f t="shared" si="50"/>
        <v/>
      </c>
      <c r="F977" s="2"/>
    </row>
    <row r="978" spans="2:6" x14ac:dyDescent="0.25">
      <c r="B978" s="26"/>
      <c r="C978" s="3" t="str">
        <f t="shared" si="48"/>
        <v/>
      </c>
      <c r="D978" s="2" t="str">
        <f t="shared" si="49"/>
        <v/>
      </c>
      <c r="E978" s="2" t="str">
        <f t="shared" si="50"/>
        <v/>
      </c>
      <c r="F978" s="2"/>
    </row>
    <row r="979" spans="2:6" x14ac:dyDescent="0.25">
      <c r="B979" s="26"/>
      <c r="C979" s="3" t="str">
        <f t="shared" si="48"/>
        <v/>
      </c>
      <c r="D979" s="2" t="str">
        <f t="shared" si="49"/>
        <v/>
      </c>
      <c r="E979" s="2" t="str">
        <f t="shared" si="50"/>
        <v/>
      </c>
      <c r="F979" s="2"/>
    </row>
    <row r="980" spans="2:6" x14ac:dyDescent="0.25">
      <c r="B980" s="26"/>
      <c r="C980" s="3" t="str">
        <f t="shared" ref="C980:C1043" si="51">IF(ROW()-B$19&lt;=$C$19,ROW()-B$19,"")</f>
        <v/>
      </c>
      <c r="D980" s="2" t="str">
        <f t="shared" si="49"/>
        <v/>
      </c>
      <c r="E980" s="2" t="str">
        <f t="shared" si="50"/>
        <v/>
      </c>
      <c r="F980" s="2"/>
    </row>
    <row r="981" spans="2:6" x14ac:dyDescent="0.25">
      <c r="B981" s="26"/>
      <c r="C981" s="3" t="str">
        <f t="shared" si="51"/>
        <v/>
      </c>
      <c r="D981" s="2" t="str">
        <f t="shared" ref="D981:D1044" si="52">IF(ISNUMBER(C981),INT(C980/$C$18)+1,"")</f>
        <v/>
      </c>
      <c r="E981" s="2" t="str">
        <f t="shared" ref="E981:E1044" si="53">IF(ISNUMBER(C981),IF(D980&lt;&gt;D981,1,E980+1),"")</f>
        <v/>
      </c>
      <c r="F981" s="2"/>
    </row>
    <row r="982" spans="2:6" x14ac:dyDescent="0.25">
      <c r="B982" s="26"/>
      <c r="C982" s="3" t="str">
        <f t="shared" si="51"/>
        <v/>
      </c>
      <c r="D982" s="2" t="str">
        <f t="shared" si="52"/>
        <v/>
      </c>
      <c r="E982" s="2" t="str">
        <f t="shared" si="53"/>
        <v/>
      </c>
      <c r="F982" s="2"/>
    </row>
    <row r="983" spans="2:6" x14ac:dyDescent="0.25">
      <c r="B983" s="26"/>
      <c r="C983" s="3" t="str">
        <f t="shared" si="51"/>
        <v/>
      </c>
      <c r="D983" s="2" t="str">
        <f t="shared" si="52"/>
        <v/>
      </c>
      <c r="E983" s="2" t="str">
        <f t="shared" si="53"/>
        <v/>
      </c>
      <c r="F983" s="2"/>
    </row>
    <row r="984" spans="2:6" x14ac:dyDescent="0.25">
      <c r="B984" s="26"/>
      <c r="C984" s="3" t="str">
        <f t="shared" si="51"/>
        <v/>
      </c>
      <c r="D984" s="2" t="str">
        <f t="shared" si="52"/>
        <v/>
      </c>
      <c r="E984" s="2" t="str">
        <f t="shared" si="53"/>
        <v/>
      </c>
      <c r="F984" s="2"/>
    </row>
    <row r="985" spans="2:6" x14ac:dyDescent="0.25">
      <c r="B985" s="26"/>
      <c r="C985" s="3" t="str">
        <f t="shared" si="51"/>
        <v/>
      </c>
      <c r="D985" s="2" t="str">
        <f t="shared" si="52"/>
        <v/>
      </c>
      <c r="E985" s="2" t="str">
        <f t="shared" si="53"/>
        <v/>
      </c>
      <c r="F985" s="2"/>
    </row>
    <row r="986" spans="2:6" x14ac:dyDescent="0.25">
      <c r="B986" s="26"/>
      <c r="C986" s="3" t="str">
        <f t="shared" si="51"/>
        <v/>
      </c>
      <c r="D986" s="2" t="str">
        <f t="shared" si="52"/>
        <v/>
      </c>
      <c r="E986" s="2" t="str">
        <f t="shared" si="53"/>
        <v/>
      </c>
      <c r="F986" s="2"/>
    </row>
    <row r="987" spans="2:6" x14ac:dyDescent="0.25">
      <c r="B987" s="26"/>
      <c r="C987" s="3" t="str">
        <f t="shared" si="51"/>
        <v/>
      </c>
      <c r="D987" s="2" t="str">
        <f t="shared" si="52"/>
        <v/>
      </c>
      <c r="E987" s="2" t="str">
        <f t="shared" si="53"/>
        <v/>
      </c>
      <c r="F987" s="2"/>
    </row>
    <row r="988" spans="2:6" x14ac:dyDescent="0.25">
      <c r="B988" s="26"/>
      <c r="C988" s="3" t="str">
        <f t="shared" si="51"/>
        <v/>
      </c>
      <c r="D988" s="2" t="str">
        <f t="shared" si="52"/>
        <v/>
      </c>
      <c r="E988" s="2" t="str">
        <f t="shared" si="53"/>
        <v/>
      </c>
      <c r="F988" s="2"/>
    </row>
    <row r="989" spans="2:6" x14ac:dyDescent="0.25">
      <c r="B989" s="26"/>
      <c r="C989" s="3" t="str">
        <f t="shared" si="51"/>
        <v/>
      </c>
      <c r="D989" s="2" t="str">
        <f t="shared" si="52"/>
        <v/>
      </c>
      <c r="E989" s="2" t="str">
        <f t="shared" si="53"/>
        <v/>
      </c>
      <c r="F989" s="2"/>
    </row>
    <row r="990" spans="2:6" x14ac:dyDescent="0.25">
      <c r="B990" s="26"/>
      <c r="C990" s="3" t="str">
        <f t="shared" si="51"/>
        <v/>
      </c>
      <c r="D990" s="2" t="str">
        <f t="shared" si="52"/>
        <v/>
      </c>
      <c r="E990" s="2" t="str">
        <f t="shared" si="53"/>
        <v/>
      </c>
      <c r="F990" s="2"/>
    </row>
    <row r="991" spans="2:6" x14ac:dyDescent="0.25">
      <c r="B991" s="26"/>
      <c r="C991" s="3" t="str">
        <f t="shared" si="51"/>
        <v/>
      </c>
      <c r="D991" s="2" t="str">
        <f t="shared" si="52"/>
        <v/>
      </c>
      <c r="E991" s="2" t="str">
        <f t="shared" si="53"/>
        <v/>
      </c>
      <c r="F991" s="2"/>
    </row>
    <row r="992" spans="2:6" x14ac:dyDescent="0.25">
      <c r="B992" s="26"/>
      <c r="C992" s="3" t="str">
        <f t="shared" si="51"/>
        <v/>
      </c>
      <c r="D992" s="2" t="str">
        <f t="shared" si="52"/>
        <v/>
      </c>
      <c r="E992" s="2" t="str">
        <f t="shared" si="53"/>
        <v/>
      </c>
      <c r="F992" s="2"/>
    </row>
    <row r="993" spans="2:6" x14ac:dyDescent="0.25">
      <c r="B993" s="26"/>
      <c r="C993" s="3" t="str">
        <f t="shared" si="51"/>
        <v/>
      </c>
      <c r="D993" s="2" t="str">
        <f t="shared" si="52"/>
        <v/>
      </c>
      <c r="E993" s="2" t="str">
        <f t="shared" si="53"/>
        <v/>
      </c>
      <c r="F993" s="2"/>
    </row>
    <row r="994" spans="2:6" x14ac:dyDescent="0.25">
      <c r="B994" s="26"/>
      <c r="C994" s="3" t="str">
        <f t="shared" si="51"/>
        <v/>
      </c>
      <c r="D994" s="2" t="str">
        <f t="shared" si="52"/>
        <v/>
      </c>
      <c r="E994" s="2" t="str">
        <f t="shared" si="53"/>
        <v/>
      </c>
      <c r="F994" s="2"/>
    </row>
    <row r="995" spans="2:6" x14ac:dyDescent="0.25">
      <c r="B995" s="26"/>
      <c r="C995" s="3" t="str">
        <f t="shared" si="51"/>
        <v/>
      </c>
      <c r="D995" s="2" t="str">
        <f t="shared" si="52"/>
        <v/>
      </c>
      <c r="E995" s="2" t="str">
        <f t="shared" si="53"/>
        <v/>
      </c>
      <c r="F995" s="2"/>
    </row>
    <row r="996" spans="2:6" x14ac:dyDescent="0.25">
      <c r="B996" s="26"/>
      <c r="C996" s="3" t="str">
        <f t="shared" si="51"/>
        <v/>
      </c>
      <c r="D996" s="2" t="str">
        <f t="shared" si="52"/>
        <v/>
      </c>
      <c r="E996" s="2" t="str">
        <f t="shared" si="53"/>
        <v/>
      </c>
      <c r="F996" s="2"/>
    </row>
    <row r="997" spans="2:6" x14ac:dyDescent="0.25">
      <c r="B997" s="26"/>
      <c r="C997" s="3" t="str">
        <f t="shared" si="51"/>
        <v/>
      </c>
      <c r="D997" s="2" t="str">
        <f t="shared" si="52"/>
        <v/>
      </c>
      <c r="E997" s="2" t="str">
        <f t="shared" si="53"/>
        <v/>
      </c>
      <c r="F997" s="2"/>
    </row>
    <row r="998" spans="2:6" x14ac:dyDescent="0.25">
      <c r="B998" s="26"/>
      <c r="C998" s="3" t="str">
        <f t="shared" si="51"/>
        <v/>
      </c>
      <c r="D998" s="2" t="str">
        <f t="shared" si="52"/>
        <v/>
      </c>
      <c r="E998" s="2" t="str">
        <f t="shared" si="53"/>
        <v/>
      </c>
      <c r="F998" s="2"/>
    </row>
    <row r="999" spans="2:6" x14ac:dyDescent="0.25">
      <c r="B999" s="26"/>
      <c r="C999" s="3" t="str">
        <f t="shared" si="51"/>
        <v/>
      </c>
      <c r="D999" s="2" t="str">
        <f t="shared" si="52"/>
        <v/>
      </c>
      <c r="E999" s="2" t="str">
        <f t="shared" si="53"/>
        <v/>
      </c>
      <c r="F999" s="2"/>
    </row>
    <row r="1000" spans="2:6" x14ac:dyDescent="0.25">
      <c r="B1000" s="26"/>
      <c r="C1000" s="3" t="str">
        <f t="shared" si="51"/>
        <v/>
      </c>
      <c r="D1000" s="2" t="str">
        <f t="shared" si="52"/>
        <v/>
      </c>
      <c r="E1000" s="2" t="str">
        <f t="shared" si="53"/>
        <v/>
      </c>
      <c r="F1000" s="2"/>
    </row>
    <row r="1001" spans="2:6" x14ac:dyDescent="0.25">
      <c r="B1001" s="26"/>
      <c r="C1001" s="3" t="str">
        <f t="shared" si="51"/>
        <v/>
      </c>
      <c r="D1001" s="2" t="str">
        <f t="shared" si="52"/>
        <v/>
      </c>
      <c r="E1001" s="2" t="str">
        <f t="shared" si="53"/>
        <v/>
      </c>
      <c r="F1001" s="2"/>
    </row>
    <row r="1002" spans="2:6" x14ac:dyDescent="0.25">
      <c r="B1002" s="26"/>
      <c r="C1002" s="3" t="str">
        <f t="shared" si="51"/>
        <v/>
      </c>
      <c r="D1002" s="2" t="str">
        <f t="shared" si="52"/>
        <v/>
      </c>
      <c r="E1002" s="2" t="str">
        <f t="shared" si="53"/>
        <v/>
      </c>
      <c r="F1002" s="2"/>
    </row>
    <row r="1003" spans="2:6" x14ac:dyDescent="0.25">
      <c r="B1003" s="26"/>
      <c r="C1003" s="3" t="str">
        <f t="shared" si="51"/>
        <v/>
      </c>
      <c r="D1003" s="2" t="str">
        <f t="shared" si="52"/>
        <v/>
      </c>
      <c r="E1003" s="2" t="str">
        <f t="shared" si="53"/>
        <v/>
      </c>
      <c r="F1003" s="2"/>
    </row>
    <row r="1004" spans="2:6" x14ac:dyDescent="0.25">
      <c r="B1004" s="26"/>
      <c r="C1004" s="3" t="str">
        <f t="shared" si="51"/>
        <v/>
      </c>
      <c r="D1004" s="2" t="str">
        <f t="shared" si="52"/>
        <v/>
      </c>
      <c r="E1004" s="2" t="str">
        <f t="shared" si="53"/>
        <v/>
      </c>
      <c r="F1004" s="2"/>
    </row>
    <row r="1005" spans="2:6" x14ac:dyDescent="0.25">
      <c r="B1005" s="26"/>
      <c r="C1005" s="3" t="str">
        <f t="shared" si="51"/>
        <v/>
      </c>
      <c r="D1005" s="2" t="str">
        <f t="shared" si="52"/>
        <v/>
      </c>
      <c r="E1005" s="2" t="str">
        <f t="shared" si="53"/>
        <v/>
      </c>
      <c r="F1005" s="2"/>
    </row>
    <row r="1006" spans="2:6" x14ac:dyDescent="0.25">
      <c r="B1006" s="26"/>
      <c r="C1006" s="3" t="str">
        <f t="shared" si="51"/>
        <v/>
      </c>
      <c r="D1006" s="2" t="str">
        <f t="shared" si="52"/>
        <v/>
      </c>
      <c r="E1006" s="2" t="str">
        <f t="shared" si="53"/>
        <v/>
      </c>
      <c r="F1006" s="2"/>
    </row>
    <row r="1007" spans="2:6" x14ac:dyDescent="0.25">
      <c r="B1007" s="26"/>
      <c r="C1007" s="3" t="str">
        <f t="shared" si="51"/>
        <v/>
      </c>
      <c r="D1007" s="2" t="str">
        <f t="shared" si="52"/>
        <v/>
      </c>
      <c r="E1007" s="2" t="str">
        <f t="shared" si="53"/>
        <v/>
      </c>
      <c r="F1007" s="2"/>
    </row>
    <row r="1008" spans="2:6" x14ac:dyDescent="0.25">
      <c r="B1008" s="26"/>
      <c r="C1008" s="3" t="str">
        <f t="shared" si="51"/>
        <v/>
      </c>
      <c r="D1008" s="2" t="str">
        <f t="shared" si="52"/>
        <v/>
      </c>
      <c r="E1008" s="2" t="str">
        <f t="shared" si="53"/>
        <v/>
      </c>
      <c r="F1008" s="2"/>
    </row>
    <row r="1009" spans="2:6" x14ac:dyDescent="0.25">
      <c r="B1009" s="26"/>
      <c r="C1009" s="3" t="str">
        <f t="shared" si="51"/>
        <v/>
      </c>
      <c r="D1009" s="2" t="str">
        <f t="shared" si="52"/>
        <v/>
      </c>
      <c r="E1009" s="2" t="str">
        <f t="shared" si="53"/>
        <v/>
      </c>
      <c r="F1009" s="2"/>
    </row>
    <row r="1010" spans="2:6" x14ac:dyDescent="0.25">
      <c r="B1010" s="26"/>
      <c r="C1010" s="3" t="str">
        <f t="shared" si="51"/>
        <v/>
      </c>
      <c r="D1010" s="2" t="str">
        <f t="shared" si="52"/>
        <v/>
      </c>
      <c r="E1010" s="2" t="str">
        <f t="shared" si="53"/>
        <v/>
      </c>
      <c r="F1010" s="2"/>
    </row>
    <row r="1011" spans="2:6" x14ac:dyDescent="0.25">
      <c r="B1011" s="26"/>
      <c r="C1011" s="3" t="str">
        <f t="shared" si="51"/>
        <v/>
      </c>
      <c r="D1011" s="2" t="str">
        <f t="shared" si="52"/>
        <v/>
      </c>
      <c r="E1011" s="2" t="str">
        <f t="shared" si="53"/>
        <v/>
      </c>
      <c r="F1011" s="2"/>
    </row>
    <row r="1012" spans="2:6" x14ac:dyDescent="0.25">
      <c r="B1012" s="26"/>
      <c r="C1012" s="3" t="str">
        <f t="shared" si="51"/>
        <v/>
      </c>
      <c r="D1012" s="2" t="str">
        <f t="shared" si="52"/>
        <v/>
      </c>
      <c r="E1012" s="2" t="str">
        <f t="shared" si="53"/>
        <v/>
      </c>
      <c r="F1012" s="2"/>
    </row>
    <row r="1013" spans="2:6" x14ac:dyDescent="0.25">
      <c r="B1013" s="26"/>
      <c r="C1013" s="3" t="str">
        <f t="shared" si="51"/>
        <v/>
      </c>
      <c r="D1013" s="2" t="str">
        <f t="shared" si="52"/>
        <v/>
      </c>
      <c r="E1013" s="2" t="str">
        <f t="shared" si="53"/>
        <v/>
      </c>
      <c r="F1013" s="2"/>
    </row>
    <row r="1014" spans="2:6" x14ac:dyDescent="0.25">
      <c r="B1014" s="26"/>
      <c r="C1014" s="3" t="str">
        <f t="shared" si="51"/>
        <v/>
      </c>
      <c r="D1014" s="2" t="str">
        <f t="shared" si="52"/>
        <v/>
      </c>
      <c r="E1014" s="2" t="str">
        <f t="shared" si="53"/>
        <v/>
      </c>
      <c r="F1014" s="2"/>
    </row>
    <row r="1015" spans="2:6" x14ac:dyDescent="0.25">
      <c r="B1015" s="26"/>
      <c r="C1015" s="3" t="str">
        <f t="shared" si="51"/>
        <v/>
      </c>
      <c r="D1015" s="2" t="str">
        <f t="shared" si="52"/>
        <v/>
      </c>
      <c r="E1015" s="2" t="str">
        <f t="shared" si="53"/>
        <v/>
      </c>
      <c r="F1015" s="2"/>
    </row>
    <row r="1016" spans="2:6" x14ac:dyDescent="0.25">
      <c r="B1016" s="26"/>
      <c r="C1016" s="3" t="str">
        <f t="shared" si="51"/>
        <v/>
      </c>
      <c r="D1016" s="2" t="str">
        <f t="shared" si="52"/>
        <v/>
      </c>
      <c r="E1016" s="2" t="str">
        <f t="shared" si="53"/>
        <v/>
      </c>
      <c r="F1016" s="2"/>
    </row>
    <row r="1017" spans="2:6" x14ac:dyDescent="0.25">
      <c r="B1017" s="26"/>
      <c r="C1017" s="3" t="str">
        <f t="shared" si="51"/>
        <v/>
      </c>
      <c r="D1017" s="2" t="str">
        <f t="shared" si="52"/>
        <v/>
      </c>
      <c r="E1017" s="2" t="str">
        <f t="shared" si="53"/>
        <v/>
      </c>
      <c r="F1017" s="2"/>
    </row>
    <row r="1018" spans="2:6" x14ac:dyDescent="0.25">
      <c r="B1018" s="26"/>
      <c r="C1018" s="3" t="str">
        <f t="shared" si="51"/>
        <v/>
      </c>
      <c r="D1018" s="2" t="str">
        <f t="shared" si="52"/>
        <v/>
      </c>
      <c r="E1018" s="2" t="str">
        <f t="shared" si="53"/>
        <v/>
      </c>
      <c r="F1018" s="2"/>
    </row>
    <row r="1019" spans="2:6" x14ac:dyDescent="0.25">
      <c r="B1019" s="26"/>
      <c r="C1019" s="3" t="str">
        <f t="shared" si="51"/>
        <v/>
      </c>
      <c r="D1019" s="2" t="str">
        <f t="shared" si="52"/>
        <v/>
      </c>
      <c r="E1019" s="2" t="str">
        <f t="shared" si="53"/>
        <v/>
      </c>
      <c r="F1019" s="2"/>
    </row>
    <row r="1020" spans="2:6" x14ac:dyDescent="0.25">
      <c r="B1020" s="26"/>
      <c r="C1020" s="3" t="str">
        <f t="shared" si="51"/>
        <v/>
      </c>
      <c r="D1020" s="2" t="str">
        <f t="shared" si="52"/>
        <v/>
      </c>
      <c r="E1020" s="2" t="str">
        <f t="shared" si="53"/>
        <v/>
      </c>
      <c r="F1020" s="2"/>
    </row>
    <row r="1021" spans="2:6" x14ac:dyDescent="0.25">
      <c r="B1021" s="26"/>
      <c r="C1021" s="3" t="str">
        <f t="shared" si="51"/>
        <v/>
      </c>
      <c r="D1021" s="2" t="str">
        <f t="shared" si="52"/>
        <v/>
      </c>
      <c r="E1021" s="2" t="str">
        <f t="shared" si="53"/>
        <v/>
      </c>
      <c r="F1021" s="2"/>
    </row>
    <row r="1022" spans="2:6" x14ac:dyDescent="0.25">
      <c r="B1022" s="26"/>
      <c r="C1022" s="3" t="str">
        <f t="shared" si="51"/>
        <v/>
      </c>
      <c r="D1022" s="2" t="str">
        <f t="shared" si="52"/>
        <v/>
      </c>
      <c r="E1022" s="2" t="str">
        <f t="shared" si="53"/>
        <v/>
      </c>
      <c r="F1022" s="2"/>
    </row>
    <row r="1023" spans="2:6" x14ac:dyDescent="0.25">
      <c r="B1023" s="26"/>
      <c r="C1023" s="3" t="str">
        <f t="shared" si="51"/>
        <v/>
      </c>
      <c r="D1023" s="2" t="str">
        <f t="shared" si="52"/>
        <v/>
      </c>
      <c r="E1023" s="2" t="str">
        <f t="shared" si="53"/>
        <v/>
      </c>
      <c r="F1023" s="2"/>
    </row>
    <row r="1024" spans="2:6" x14ac:dyDescent="0.25">
      <c r="B1024" s="26"/>
      <c r="C1024" s="3" t="str">
        <f t="shared" si="51"/>
        <v/>
      </c>
      <c r="D1024" s="2" t="str">
        <f t="shared" si="52"/>
        <v/>
      </c>
      <c r="E1024" s="2" t="str">
        <f t="shared" si="53"/>
        <v/>
      </c>
      <c r="F1024" s="2"/>
    </row>
    <row r="1025" spans="2:6" x14ac:dyDescent="0.25">
      <c r="B1025" s="26"/>
      <c r="C1025" s="3" t="str">
        <f t="shared" si="51"/>
        <v/>
      </c>
      <c r="D1025" s="2" t="str">
        <f t="shared" si="52"/>
        <v/>
      </c>
      <c r="E1025" s="2" t="str">
        <f t="shared" si="53"/>
        <v/>
      </c>
      <c r="F1025" s="2"/>
    </row>
    <row r="1026" spans="2:6" x14ac:dyDescent="0.25">
      <c r="B1026" s="26"/>
      <c r="C1026" s="3" t="str">
        <f t="shared" si="51"/>
        <v/>
      </c>
      <c r="D1026" s="2" t="str">
        <f t="shared" si="52"/>
        <v/>
      </c>
      <c r="E1026" s="2" t="str">
        <f t="shared" si="53"/>
        <v/>
      </c>
      <c r="F1026" s="2"/>
    </row>
    <row r="1027" spans="2:6" x14ac:dyDescent="0.25">
      <c r="B1027" s="26"/>
      <c r="C1027" s="3" t="str">
        <f t="shared" si="51"/>
        <v/>
      </c>
      <c r="D1027" s="2" t="str">
        <f t="shared" si="52"/>
        <v/>
      </c>
      <c r="E1027" s="2" t="str">
        <f t="shared" si="53"/>
        <v/>
      </c>
      <c r="F1027" s="2"/>
    </row>
    <row r="1028" spans="2:6" x14ac:dyDescent="0.25">
      <c r="B1028" s="26"/>
      <c r="C1028" s="3" t="str">
        <f t="shared" si="51"/>
        <v/>
      </c>
      <c r="D1028" s="2" t="str">
        <f t="shared" si="52"/>
        <v/>
      </c>
      <c r="E1028" s="2" t="str">
        <f t="shared" si="53"/>
        <v/>
      </c>
      <c r="F1028" s="2"/>
    </row>
    <row r="1029" spans="2:6" x14ac:dyDescent="0.25">
      <c r="B1029" s="26"/>
      <c r="C1029" s="3" t="str">
        <f t="shared" si="51"/>
        <v/>
      </c>
      <c r="D1029" s="2" t="str">
        <f t="shared" si="52"/>
        <v/>
      </c>
      <c r="E1029" s="2" t="str">
        <f t="shared" si="53"/>
        <v/>
      </c>
      <c r="F1029" s="2"/>
    </row>
    <row r="1030" spans="2:6" x14ac:dyDescent="0.25">
      <c r="B1030" s="26"/>
      <c r="C1030" s="3" t="str">
        <f t="shared" si="51"/>
        <v/>
      </c>
      <c r="D1030" s="2" t="str">
        <f t="shared" si="52"/>
        <v/>
      </c>
      <c r="E1030" s="2" t="str">
        <f t="shared" si="53"/>
        <v/>
      </c>
      <c r="F1030" s="2"/>
    </row>
    <row r="1031" spans="2:6" x14ac:dyDescent="0.25">
      <c r="B1031" s="26"/>
      <c r="C1031" s="3" t="str">
        <f t="shared" si="51"/>
        <v/>
      </c>
      <c r="D1031" s="2" t="str">
        <f t="shared" si="52"/>
        <v/>
      </c>
      <c r="E1031" s="2" t="str">
        <f t="shared" si="53"/>
        <v/>
      </c>
      <c r="F1031" s="2"/>
    </row>
    <row r="1032" spans="2:6" x14ac:dyDescent="0.25">
      <c r="B1032" s="26"/>
      <c r="C1032" s="3" t="str">
        <f t="shared" si="51"/>
        <v/>
      </c>
      <c r="D1032" s="2" t="str">
        <f t="shared" si="52"/>
        <v/>
      </c>
      <c r="E1032" s="2" t="str">
        <f t="shared" si="53"/>
        <v/>
      </c>
      <c r="F1032" s="2"/>
    </row>
    <row r="1033" spans="2:6" x14ac:dyDescent="0.25">
      <c r="B1033" s="26"/>
      <c r="C1033" s="3" t="str">
        <f t="shared" si="51"/>
        <v/>
      </c>
      <c r="D1033" s="2" t="str">
        <f t="shared" si="52"/>
        <v/>
      </c>
      <c r="E1033" s="2" t="str">
        <f t="shared" si="53"/>
        <v/>
      </c>
      <c r="F1033" s="2"/>
    </row>
    <row r="1034" spans="2:6" x14ac:dyDescent="0.25">
      <c r="B1034" s="26"/>
      <c r="C1034" s="3" t="str">
        <f t="shared" si="51"/>
        <v/>
      </c>
      <c r="D1034" s="2" t="str">
        <f t="shared" si="52"/>
        <v/>
      </c>
      <c r="E1034" s="2" t="str">
        <f t="shared" si="53"/>
        <v/>
      </c>
      <c r="F1034" s="2"/>
    </row>
    <row r="1035" spans="2:6" x14ac:dyDescent="0.25">
      <c r="B1035" s="26"/>
      <c r="C1035" s="3" t="str">
        <f t="shared" si="51"/>
        <v/>
      </c>
      <c r="D1035" s="2" t="str">
        <f t="shared" si="52"/>
        <v/>
      </c>
      <c r="E1035" s="2" t="str">
        <f t="shared" si="53"/>
        <v/>
      </c>
      <c r="F1035" s="2"/>
    </row>
    <row r="1036" spans="2:6" x14ac:dyDescent="0.25">
      <c r="B1036" s="26"/>
      <c r="C1036" s="3" t="str">
        <f t="shared" si="51"/>
        <v/>
      </c>
      <c r="D1036" s="2" t="str">
        <f t="shared" si="52"/>
        <v/>
      </c>
      <c r="E1036" s="2" t="str">
        <f t="shared" si="53"/>
        <v/>
      </c>
      <c r="F1036" s="2"/>
    </row>
    <row r="1037" spans="2:6" x14ac:dyDescent="0.25">
      <c r="B1037" s="26"/>
      <c r="C1037" s="3" t="str">
        <f t="shared" si="51"/>
        <v/>
      </c>
      <c r="D1037" s="2" t="str">
        <f t="shared" si="52"/>
        <v/>
      </c>
      <c r="E1037" s="2" t="str">
        <f t="shared" si="53"/>
        <v/>
      </c>
      <c r="F1037" s="2"/>
    </row>
    <row r="1038" spans="2:6" x14ac:dyDescent="0.25">
      <c r="B1038" s="26"/>
      <c r="C1038" s="3" t="str">
        <f t="shared" si="51"/>
        <v/>
      </c>
      <c r="D1038" s="2" t="str">
        <f t="shared" si="52"/>
        <v/>
      </c>
      <c r="E1038" s="2" t="str">
        <f t="shared" si="53"/>
        <v/>
      </c>
      <c r="F1038" s="2"/>
    </row>
    <row r="1039" spans="2:6" x14ac:dyDescent="0.25">
      <c r="B1039" s="26"/>
      <c r="C1039" s="3" t="str">
        <f t="shared" si="51"/>
        <v/>
      </c>
      <c r="D1039" s="2" t="str">
        <f t="shared" si="52"/>
        <v/>
      </c>
      <c r="E1039" s="2" t="str">
        <f t="shared" si="53"/>
        <v/>
      </c>
      <c r="F1039" s="2"/>
    </row>
    <row r="1040" spans="2:6" x14ac:dyDescent="0.25">
      <c r="B1040" s="26"/>
      <c r="C1040" s="3" t="str">
        <f t="shared" si="51"/>
        <v/>
      </c>
      <c r="D1040" s="2" t="str">
        <f t="shared" si="52"/>
        <v/>
      </c>
      <c r="E1040" s="2" t="str">
        <f t="shared" si="53"/>
        <v/>
      </c>
      <c r="F1040" s="2"/>
    </row>
    <row r="1041" spans="2:6" x14ac:dyDescent="0.25">
      <c r="B1041" s="26"/>
      <c r="C1041" s="3" t="str">
        <f t="shared" si="51"/>
        <v/>
      </c>
      <c r="D1041" s="2" t="str">
        <f t="shared" si="52"/>
        <v/>
      </c>
      <c r="E1041" s="2" t="str">
        <f t="shared" si="53"/>
        <v/>
      </c>
      <c r="F1041" s="2"/>
    </row>
    <row r="1042" spans="2:6" x14ac:dyDescent="0.25">
      <c r="B1042" s="26"/>
      <c r="C1042" s="3" t="str">
        <f t="shared" si="51"/>
        <v/>
      </c>
      <c r="D1042" s="2" t="str">
        <f t="shared" si="52"/>
        <v/>
      </c>
      <c r="E1042" s="2" t="str">
        <f t="shared" si="53"/>
        <v/>
      </c>
      <c r="F1042" s="2"/>
    </row>
    <row r="1043" spans="2:6" x14ac:dyDescent="0.25">
      <c r="B1043" s="26"/>
      <c r="C1043" s="3" t="str">
        <f t="shared" si="51"/>
        <v/>
      </c>
      <c r="D1043" s="2" t="str">
        <f t="shared" si="52"/>
        <v/>
      </c>
      <c r="E1043" s="2" t="str">
        <f t="shared" si="53"/>
        <v/>
      </c>
      <c r="F1043" s="2"/>
    </row>
    <row r="1044" spans="2:6" x14ac:dyDescent="0.25">
      <c r="B1044" s="26"/>
      <c r="C1044" s="3" t="str">
        <f t="shared" ref="C1044:C1107" si="54">IF(ROW()-B$19&lt;=$C$19,ROW()-B$19,"")</f>
        <v/>
      </c>
      <c r="D1044" s="2" t="str">
        <f t="shared" si="52"/>
        <v/>
      </c>
      <c r="E1044" s="2" t="str">
        <f t="shared" si="53"/>
        <v/>
      </c>
      <c r="F1044" s="2"/>
    </row>
    <row r="1045" spans="2:6" x14ac:dyDescent="0.25">
      <c r="B1045" s="26"/>
      <c r="C1045" s="3" t="str">
        <f t="shared" si="54"/>
        <v/>
      </c>
      <c r="D1045" s="2" t="str">
        <f t="shared" ref="D1045:D1108" si="55">IF(ISNUMBER(C1045),INT(C1044/$C$18)+1,"")</f>
        <v/>
      </c>
      <c r="E1045" s="2" t="str">
        <f t="shared" ref="E1045:E1108" si="56">IF(ISNUMBER(C1045),IF(D1044&lt;&gt;D1045,1,E1044+1),"")</f>
        <v/>
      </c>
      <c r="F1045" s="2"/>
    </row>
    <row r="1046" spans="2:6" x14ac:dyDescent="0.25">
      <c r="B1046" s="26"/>
      <c r="C1046" s="3" t="str">
        <f t="shared" si="54"/>
        <v/>
      </c>
      <c r="D1046" s="2" t="str">
        <f t="shared" si="55"/>
        <v/>
      </c>
      <c r="E1046" s="2" t="str">
        <f t="shared" si="56"/>
        <v/>
      </c>
      <c r="F1046" s="2"/>
    </row>
    <row r="1047" spans="2:6" x14ac:dyDescent="0.25">
      <c r="B1047" s="26"/>
      <c r="C1047" s="3" t="str">
        <f t="shared" si="54"/>
        <v/>
      </c>
      <c r="D1047" s="2" t="str">
        <f t="shared" si="55"/>
        <v/>
      </c>
      <c r="E1047" s="2" t="str">
        <f t="shared" si="56"/>
        <v/>
      </c>
      <c r="F1047" s="2"/>
    </row>
    <row r="1048" spans="2:6" x14ac:dyDescent="0.25">
      <c r="B1048" s="26"/>
      <c r="C1048" s="3" t="str">
        <f t="shared" si="54"/>
        <v/>
      </c>
      <c r="D1048" s="2" t="str">
        <f t="shared" si="55"/>
        <v/>
      </c>
      <c r="E1048" s="2" t="str">
        <f t="shared" si="56"/>
        <v/>
      </c>
      <c r="F1048" s="2"/>
    </row>
    <row r="1049" spans="2:6" x14ac:dyDescent="0.25">
      <c r="B1049" s="26"/>
      <c r="C1049" s="3" t="str">
        <f t="shared" si="54"/>
        <v/>
      </c>
      <c r="D1049" s="2" t="str">
        <f t="shared" si="55"/>
        <v/>
      </c>
      <c r="E1049" s="2" t="str">
        <f t="shared" si="56"/>
        <v/>
      </c>
      <c r="F1049" s="2"/>
    </row>
    <row r="1050" spans="2:6" x14ac:dyDescent="0.25">
      <c r="B1050" s="26"/>
      <c r="C1050" s="3" t="str">
        <f t="shared" si="54"/>
        <v/>
      </c>
      <c r="D1050" s="2" t="str">
        <f t="shared" si="55"/>
        <v/>
      </c>
      <c r="E1050" s="2" t="str">
        <f t="shared" si="56"/>
        <v/>
      </c>
      <c r="F1050" s="2"/>
    </row>
    <row r="1051" spans="2:6" x14ac:dyDescent="0.25">
      <c r="B1051" s="26"/>
      <c r="C1051" s="3" t="str">
        <f t="shared" si="54"/>
        <v/>
      </c>
      <c r="D1051" s="2" t="str">
        <f t="shared" si="55"/>
        <v/>
      </c>
      <c r="E1051" s="2" t="str">
        <f t="shared" si="56"/>
        <v/>
      </c>
      <c r="F1051" s="2"/>
    </row>
    <row r="1052" spans="2:6" x14ac:dyDescent="0.25">
      <c r="B1052" s="26"/>
      <c r="C1052" s="3" t="str">
        <f t="shared" si="54"/>
        <v/>
      </c>
      <c r="D1052" s="2" t="str">
        <f t="shared" si="55"/>
        <v/>
      </c>
      <c r="E1052" s="2" t="str">
        <f t="shared" si="56"/>
        <v/>
      </c>
      <c r="F1052" s="2"/>
    </row>
    <row r="1053" spans="2:6" x14ac:dyDescent="0.25">
      <c r="B1053" s="26"/>
      <c r="C1053" s="3" t="str">
        <f t="shared" si="54"/>
        <v/>
      </c>
      <c r="D1053" s="2" t="str">
        <f t="shared" si="55"/>
        <v/>
      </c>
      <c r="E1053" s="2" t="str">
        <f t="shared" si="56"/>
        <v/>
      </c>
      <c r="F1053" s="2"/>
    </row>
    <row r="1054" spans="2:6" x14ac:dyDescent="0.25">
      <c r="B1054" s="26"/>
      <c r="C1054" s="3" t="str">
        <f t="shared" si="54"/>
        <v/>
      </c>
      <c r="D1054" s="2" t="str">
        <f t="shared" si="55"/>
        <v/>
      </c>
      <c r="E1054" s="2" t="str">
        <f t="shared" si="56"/>
        <v/>
      </c>
      <c r="F1054" s="2"/>
    </row>
    <row r="1055" spans="2:6" x14ac:dyDescent="0.25">
      <c r="B1055" s="26"/>
      <c r="C1055" s="3" t="str">
        <f t="shared" si="54"/>
        <v/>
      </c>
      <c r="D1055" s="2" t="str">
        <f t="shared" si="55"/>
        <v/>
      </c>
      <c r="E1055" s="2" t="str">
        <f t="shared" si="56"/>
        <v/>
      </c>
      <c r="F1055" s="2"/>
    </row>
    <row r="1056" spans="2:6" x14ac:dyDescent="0.25">
      <c r="B1056" s="26"/>
      <c r="C1056" s="3" t="str">
        <f t="shared" si="54"/>
        <v/>
      </c>
      <c r="D1056" s="2" t="str">
        <f t="shared" si="55"/>
        <v/>
      </c>
      <c r="E1056" s="2" t="str">
        <f t="shared" si="56"/>
        <v/>
      </c>
      <c r="F1056" s="2"/>
    </row>
    <row r="1057" spans="2:6" x14ac:dyDescent="0.25">
      <c r="B1057" s="26"/>
      <c r="C1057" s="3" t="str">
        <f t="shared" si="54"/>
        <v/>
      </c>
      <c r="D1057" s="2" t="str">
        <f t="shared" si="55"/>
        <v/>
      </c>
      <c r="E1057" s="2" t="str">
        <f t="shared" si="56"/>
        <v/>
      </c>
      <c r="F1057" s="2"/>
    </row>
    <row r="1058" spans="2:6" x14ac:dyDescent="0.25">
      <c r="B1058" s="26"/>
      <c r="C1058" s="3" t="str">
        <f t="shared" si="54"/>
        <v/>
      </c>
      <c r="D1058" s="2" t="str">
        <f t="shared" si="55"/>
        <v/>
      </c>
      <c r="E1058" s="2" t="str">
        <f t="shared" si="56"/>
        <v/>
      </c>
      <c r="F1058" s="2"/>
    </row>
    <row r="1059" spans="2:6" x14ac:dyDescent="0.25">
      <c r="B1059" s="26"/>
      <c r="C1059" s="3" t="str">
        <f t="shared" si="54"/>
        <v/>
      </c>
      <c r="D1059" s="2" t="str">
        <f t="shared" si="55"/>
        <v/>
      </c>
      <c r="E1059" s="2" t="str">
        <f t="shared" si="56"/>
        <v/>
      </c>
      <c r="F1059" s="2"/>
    </row>
    <row r="1060" spans="2:6" x14ac:dyDescent="0.25">
      <c r="B1060" s="26"/>
      <c r="C1060" s="3" t="str">
        <f t="shared" si="54"/>
        <v/>
      </c>
      <c r="D1060" s="2" t="str">
        <f t="shared" si="55"/>
        <v/>
      </c>
      <c r="E1060" s="2" t="str">
        <f t="shared" si="56"/>
        <v/>
      </c>
      <c r="F1060" s="2"/>
    </row>
    <row r="1061" spans="2:6" x14ac:dyDescent="0.25">
      <c r="B1061" s="26"/>
      <c r="C1061" s="3" t="str">
        <f t="shared" si="54"/>
        <v/>
      </c>
      <c r="D1061" s="2" t="str">
        <f t="shared" si="55"/>
        <v/>
      </c>
      <c r="E1061" s="2" t="str">
        <f t="shared" si="56"/>
        <v/>
      </c>
      <c r="F1061" s="2"/>
    </row>
    <row r="1062" spans="2:6" x14ac:dyDescent="0.25">
      <c r="B1062" s="26"/>
      <c r="C1062" s="3" t="str">
        <f t="shared" si="54"/>
        <v/>
      </c>
      <c r="D1062" s="2" t="str">
        <f t="shared" si="55"/>
        <v/>
      </c>
      <c r="E1062" s="2" t="str">
        <f t="shared" si="56"/>
        <v/>
      </c>
      <c r="F1062" s="2"/>
    </row>
    <row r="1063" spans="2:6" x14ac:dyDescent="0.25">
      <c r="B1063" s="26"/>
      <c r="C1063" s="3" t="str">
        <f t="shared" si="54"/>
        <v/>
      </c>
      <c r="D1063" s="2" t="str">
        <f t="shared" si="55"/>
        <v/>
      </c>
      <c r="E1063" s="2" t="str">
        <f t="shared" si="56"/>
        <v/>
      </c>
      <c r="F1063" s="2"/>
    </row>
    <row r="1064" spans="2:6" x14ac:dyDescent="0.25">
      <c r="B1064" s="26"/>
      <c r="C1064" s="3" t="str">
        <f t="shared" si="54"/>
        <v/>
      </c>
      <c r="D1064" s="2" t="str">
        <f t="shared" si="55"/>
        <v/>
      </c>
      <c r="E1064" s="2" t="str">
        <f t="shared" si="56"/>
        <v/>
      </c>
      <c r="F1064" s="2"/>
    </row>
    <row r="1065" spans="2:6" x14ac:dyDescent="0.25">
      <c r="B1065" s="26"/>
      <c r="C1065" s="3" t="str">
        <f t="shared" si="54"/>
        <v/>
      </c>
      <c r="D1065" s="2" t="str">
        <f t="shared" si="55"/>
        <v/>
      </c>
      <c r="E1065" s="2" t="str">
        <f t="shared" si="56"/>
        <v/>
      </c>
      <c r="F1065" s="2"/>
    </row>
    <row r="1066" spans="2:6" x14ac:dyDescent="0.25">
      <c r="B1066" s="26"/>
      <c r="C1066" s="3" t="str">
        <f t="shared" si="54"/>
        <v/>
      </c>
      <c r="D1066" s="2" t="str">
        <f t="shared" si="55"/>
        <v/>
      </c>
      <c r="E1066" s="2" t="str">
        <f t="shared" si="56"/>
        <v/>
      </c>
      <c r="F1066" s="2"/>
    </row>
    <row r="1067" spans="2:6" x14ac:dyDescent="0.25">
      <c r="B1067" s="26"/>
      <c r="C1067" s="3" t="str">
        <f t="shared" si="54"/>
        <v/>
      </c>
      <c r="D1067" s="2" t="str">
        <f t="shared" si="55"/>
        <v/>
      </c>
      <c r="E1067" s="2" t="str">
        <f t="shared" si="56"/>
        <v/>
      </c>
      <c r="F1067" s="2"/>
    </row>
    <row r="1068" spans="2:6" x14ac:dyDescent="0.25">
      <c r="B1068" s="26"/>
      <c r="C1068" s="3" t="str">
        <f t="shared" si="54"/>
        <v/>
      </c>
      <c r="D1068" s="2" t="str">
        <f t="shared" si="55"/>
        <v/>
      </c>
      <c r="E1068" s="2" t="str">
        <f t="shared" si="56"/>
        <v/>
      </c>
      <c r="F1068" s="2"/>
    </row>
    <row r="1069" spans="2:6" x14ac:dyDescent="0.25">
      <c r="B1069" s="26"/>
      <c r="C1069" s="3" t="str">
        <f t="shared" si="54"/>
        <v/>
      </c>
      <c r="D1069" s="2" t="str">
        <f t="shared" si="55"/>
        <v/>
      </c>
      <c r="E1069" s="2" t="str">
        <f t="shared" si="56"/>
        <v/>
      </c>
      <c r="F1069" s="2"/>
    </row>
    <row r="1070" spans="2:6" x14ac:dyDescent="0.25">
      <c r="B1070" s="26"/>
      <c r="C1070" s="3" t="str">
        <f t="shared" si="54"/>
        <v/>
      </c>
      <c r="D1070" s="2" t="str">
        <f t="shared" si="55"/>
        <v/>
      </c>
      <c r="E1070" s="2" t="str">
        <f t="shared" si="56"/>
        <v/>
      </c>
      <c r="F1070" s="2"/>
    </row>
    <row r="1071" spans="2:6" x14ac:dyDescent="0.25">
      <c r="B1071" s="26"/>
      <c r="C1071" s="3" t="str">
        <f t="shared" si="54"/>
        <v/>
      </c>
      <c r="D1071" s="2" t="str">
        <f t="shared" si="55"/>
        <v/>
      </c>
      <c r="E1071" s="2" t="str">
        <f t="shared" si="56"/>
        <v/>
      </c>
      <c r="F1071" s="2"/>
    </row>
    <row r="1072" spans="2:6" x14ac:dyDescent="0.25">
      <c r="B1072" s="26"/>
      <c r="C1072" s="3" t="str">
        <f t="shared" si="54"/>
        <v/>
      </c>
      <c r="D1072" s="2" t="str">
        <f t="shared" si="55"/>
        <v/>
      </c>
      <c r="E1072" s="2" t="str">
        <f t="shared" si="56"/>
        <v/>
      </c>
      <c r="F1072" s="2"/>
    </row>
    <row r="1073" spans="2:6" x14ac:dyDescent="0.25">
      <c r="B1073" s="26"/>
      <c r="C1073" s="3" t="str">
        <f t="shared" si="54"/>
        <v/>
      </c>
      <c r="D1073" s="2" t="str">
        <f t="shared" si="55"/>
        <v/>
      </c>
      <c r="E1073" s="2" t="str">
        <f t="shared" si="56"/>
        <v/>
      </c>
      <c r="F1073" s="2"/>
    </row>
    <row r="1074" spans="2:6" x14ac:dyDescent="0.25">
      <c r="B1074" s="26"/>
      <c r="C1074" s="3" t="str">
        <f t="shared" si="54"/>
        <v/>
      </c>
      <c r="D1074" s="2" t="str">
        <f t="shared" si="55"/>
        <v/>
      </c>
      <c r="E1074" s="2" t="str">
        <f t="shared" si="56"/>
        <v/>
      </c>
      <c r="F1074" s="2"/>
    </row>
    <row r="1075" spans="2:6" x14ac:dyDescent="0.25">
      <c r="B1075" s="26"/>
      <c r="C1075" s="3" t="str">
        <f t="shared" si="54"/>
        <v/>
      </c>
      <c r="D1075" s="2" t="str">
        <f t="shared" si="55"/>
        <v/>
      </c>
      <c r="E1075" s="2" t="str">
        <f t="shared" si="56"/>
        <v/>
      </c>
      <c r="F1075" s="2"/>
    </row>
    <row r="1076" spans="2:6" x14ac:dyDescent="0.25">
      <c r="B1076" s="26"/>
      <c r="C1076" s="3" t="str">
        <f t="shared" si="54"/>
        <v/>
      </c>
      <c r="D1076" s="2" t="str">
        <f t="shared" si="55"/>
        <v/>
      </c>
      <c r="E1076" s="2" t="str">
        <f t="shared" si="56"/>
        <v/>
      </c>
      <c r="F1076" s="2"/>
    </row>
    <row r="1077" spans="2:6" x14ac:dyDescent="0.25">
      <c r="B1077" s="26"/>
      <c r="C1077" s="3" t="str">
        <f t="shared" si="54"/>
        <v/>
      </c>
      <c r="D1077" s="2" t="str">
        <f t="shared" si="55"/>
        <v/>
      </c>
      <c r="E1077" s="2" t="str">
        <f t="shared" si="56"/>
        <v/>
      </c>
      <c r="F1077" s="2"/>
    </row>
    <row r="1078" spans="2:6" x14ac:dyDescent="0.25">
      <c r="B1078" s="26"/>
      <c r="C1078" s="3" t="str">
        <f t="shared" si="54"/>
        <v/>
      </c>
      <c r="D1078" s="2" t="str">
        <f t="shared" si="55"/>
        <v/>
      </c>
      <c r="E1078" s="2" t="str">
        <f t="shared" si="56"/>
        <v/>
      </c>
      <c r="F1078" s="2"/>
    </row>
    <row r="1079" spans="2:6" x14ac:dyDescent="0.25">
      <c r="B1079" s="26"/>
      <c r="C1079" s="3" t="str">
        <f t="shared" si="54"/>
        <v/>
      </c>
      <c r="D1079" s="2" t="str">
        <f t="shared" si="55"/>
        <v/>
      </c>
      <c r="E1079" s="2" t="str">
        <f t="shared" si="56"/>
        <v/>
      </c>
      <c r="F1079" s="2"/>
    </row>
    <row r="1080" spans="2:6" x14ac:dyDescent="0.25">
      <c r="B1080" s="26"/>
      <c r="C1080" s="3" t="str">
        <f t="shared" si="54"/>
        <v/>
      </c>
      <c r="D1080" s="2" t="str">
        <f t="shared" si="55"/>
        <v/>
      </c>
      <c r="E1080" s="2" t="str">
        <f t="shared" si="56"/>
        <v/>
      </c>
      <c r="F1080" s="2"/>
    </row>
    <row r="1081" spans="2:6" x14ac:dyDescent="0.25">
      <c r="B1081" s="26"/>
      <c r="C1081" s="3" t="str">
        <f t="shared" si="54"/>
        <v/>
      </c>
      <c r="D1081" s="2" t="str">
        <f t="shared" si="55"/>
        <v/>
      </c>
      <c r="E1081" s="2" t="str">
        <f t="shared" si="56"/>
        <v/>
      </c>
      <c r="F1081" s="2"/>
    </row>
    <row r="1082" spans="2:6" x14ac:dyDescent="0.25">
      <c r="B1082" s="26"/>
      <c r="C1082" s="3" t="str">
        <f t="shared" si="54"/>
        <v/>
      </c>
      <c r="D1082" s="2" t="str">
        <f t="shared" si="55"/>
        <v/>
      </c>
      <c r="E1082" s="2" t="str">
        <f t="shared" si="56"/>
        <v/>
      </c>
      <c r="F1082" s="2"/>
    </row>
    <row r="1083" spans="2:6" x14ac:dyDescent="0.25">
      <c r="B1083" s="26"/>
      <c r="C1083" s="3" t="str">
        <f t="shared" si="54"/>
        <v/>
      </c>
      <c r="D1083" s="2" t="str">
        <f t="shared" si="55"/>
        <v/>
      </c>
      <c r="E1083" s="2" t="str">
        <f t="shared" si="56"/>
        <v/>
      </c>
      <c r="F1083" s="2"/>
    </row>
    <row r="1084" spans="2:6" x14ac:dyDescent="0.25">
      <c r="B1084" s="26"/>
      <c r="C1084" s="3" t="str">
        <f t="shared" si="54"/>
        <v/>
      </c>
      <c r="D1084" s="2" t="str">
        <f t="shared" si="55"/>
        <v/>
      </c>
      <c r="E1084" s="2" t="str">
        <f t="shared" si="56"/>
        <v/>
      </c>
      <c r="F1084" s="2"/>
    </row>
    <row r="1085" spans="2:6" x14ac:dyDescent="0.25">
      <c r="B1085" s="26"/>
      <c r="C1085" s="3" t="str">
        <f t="shared" si="54"/>
        <v/>
      </c>
      <c r="D1085" s="2" t="str">
        <f t="shared" si="55"/>
        <v/>
      </c>
      <c r="E1085" s="2" t="str">
        <f t="shared" si="56"/>
        <v/>
      </c>
      <c r="F1085" s="2"/>
    </row>
    <row r="1086" spans="2:6" x14ac:dyDescent="0.25">
      <c r="B1086" s="26"/>
      <c r="C1086" s="3" t="str">
        <f t="shared" si="54"/>
        <v/>
      </c>
      <c r="D1086" s="2" t="str">
        <f t="shared" si="55"/>
        <v/>
      </c>
      <c r="E1086" s="2" t="str">
        <f t="shared" si="56"/>
        <v/>
      </c>
      <c r="F1086" s="2"/>
    </row>
    <row r="1087" spans="2:6" x14ac:dyDescent="0.25">
      <c r="B1087" s="26"/>
      <c r="C1087" s="3" t="str">
        <f t="shared" si="54"/>
        <v/>
      </c>
      <c r="D1087" s="2" t="str">
        <f t="shared" si="55"/>
        <v/>
      </c>
      <c r="E1087" s="2" t="str">
        <f t="shared" si="56"/>
        <v/>
      </c>
      <c r="F1087" s="2"/>
    </row>
    <row r="1088" spans="2:6" x14ac:dyDescent="0.25">
      <c r="B1088" s="26"/>
      <c r="C1088" s="3" t="str">
        <f t="shared" si="54"/>
        <v/>
      </c>
      <c r="D1088" s="2" t="str">
        <f t="shared" si="55"/>
        <v/>
      </c>
      <c r="E1088" s="2" t="str">
        <f t="shared" si="56"/>
        <v/>
      </c>
      <c r="F1088" s="2"/>
    </row>
    <row r="1089" spans="2:6" x14ac:dyDescent="0.25">
      <c r="B1089" s="26"/>
      <c r="C1089" s="3" t="str">
        <f t="shared" si="54"/>
        <v/>
      </c>
      <c r="D1089" s="2" t="str">
        <f t="shared" si="55"/>
        <v/>
      </c>
      <c r="E1089" s="2" t="str">
        <f t="shared" si="56"/>
        <v/>
      </c>
      <c r="F1089" s="2"/>
    </row>
    <row r="1090" spans="2:6" x14ac:dyDescent="0.25">
      <c r="B1090" s="26"/>
      <c r="C1090" s="3" t="str">
        <f t="shared" si="54"/>
        <v/>
      </c>
      <c r="D1090" s="2" t="str">
        <f t="shared" si="55"/>
        <v/>
      </c>
      <c r="E1090" s="2" t="str">
        <f t="shared" si="56"/>
        <v/>
      </c>
      <c r="F1090" s="2"/>
    </row>
    <row r="1091" spans="2:6" x14ac:dyDescent="0.25">
      <c r="B1091" s="26"/>
      <c r="C1091" s="3" t="str">
        <f t="shared" si="54"/>
        <v/>
      </c>
      <c r="D1091" s="2" t="str">
        <f t="shared" si="55"/>
        <v/>
      </c>
      <c r="E1091" s="2" t="str">
        <f t="shared" si="56"/>
        <v/>
      </c>
      <c r="F1091" s="2"/>
    </row>
    <row r="1092" spans="2:6" x14ac:dyDescent="0.25">
      <c r="B1092" s="26"/>
      <c r="C1092" s="3" t="str">
        <f t="shared" si="54"/>
        <v/>
      </c>
      <c r="D1092" s="2" t="str">
        <f t="shared" si="55"/>
        <v/>
      </c>
      <c r="E1092" s="2" t="str">
        <f t="shared" si="56"/>
        <v/>
      </c>
      <c r="F1092" s="2"/>
    </row>
    <row r="1093" spans="2:6" x14ac:dyDescent="0.25">
      <c r="B1093" s="26"/>
      <c r="C1093" s="3" t="str">
        <f t="shared" si="54"/>
        <v/>
      </c>
      <c r="D1093" s="2" t="str">
        <f t="shared" si="55"/>
        <v/>
      </c>
      <c r="E1093" s="2" t="str">
        <f t="shared" si="56"/>
        <v/>
      </c>
      <c r="F1093" s="2"/>
    </row>
    <row r="1094" spans="2:6" x14ac:dyDescent="0.25">
      <c r="B1094" s="26"/>
      <c r="C1094" s="3" t="str">
        <f t="shared" si="54"/>
        <v/>
      </c>
      <c r="D1094" s="2" t="str">
        <f t="shared" si="55"/>
        <v/>
      </c>
      <c r="E1094" s="2" t="str">
        <f t="shared" si="56"/>
        <v/>
      </c>
      <c r="F1094" s="2"/>
    </row>
    <row r="1095" spans="2:6" x14ac:dyDescent="0.25">
      <c r="B1095" s="26"/>
      <c r="C1095" s="3" t="str">
        <f t="shared" si="54"/>
        <v/>
      </c>
      <c r="D1095" s="2" t="str">
        <f t="shared" si="55"/>
        <v/>
      </c>
      <c r="E1095" s="2" t="str">
        <f t="shared" si="56"/>
        <v/>
      </c>
      <c r="F1095" s="2"/>
    </row>
    <row r="1096" spans="2:6" x14ac:dyDescent="0.25">
      <c r="B1096" s="26"/>
      <c r="C1096" s="3" t="str">
        <f t="shared" si="54"/>
        <v/>
      </c>
      <c r="D1096" s="2" t="str">
        <f t="shared" si="55"/>
        <v/>
      </c>
      <c r="E1096" s="2" t="str">
        <f t="shared" si="56"/>
        <v/>
      </c>
      <c r="F1096" s="2"/>
    </row>
    <row r="1097" spans="2:6" x14ac:dyDescent="0.25">
      <c r="B1097" s="26"/>
      <c r="C1097" s="3" t="str">
        <f t="shared" si="54"/>
        <v/>
      </c>
      <c r="D1097" s="2" t="str">
        <f t="shared" si="55"/>
        <v/>
      </c>
      <c r="E1097" s="2" t="str">
        <f t="shared" si="56"/>
        <v/>
      </c>
      <c r="F1097" s="2"/>
    </row>
    <row r="1098" spans="2:6" x14ac:dyDescent="0.25">
      <c r="B1098" s="26"/>
      <c r="C1098" s="3" t="str">
        <f t="shared" si="54"/>
        <v/>
      </c>
      <c r="D1098" s="2" t="str">
        <f t="shared" si="55"/>
        <v/>
      </c>
      <c r="E1098" s="2" t="str">
        <f t="shared" si="56"/>
        <v/>
      </c>
      <c r="F1098" s="2"/>
    </row>
    <row r="1099" spans="2:6" x14ac:dyDescent="0.25">
      <c r="B1099" s="26"/>
      <c r="C1099" s="3" t="str">
        <f t="shared" si="54"/>
        <v/>
      </c>
      <c r="D1099" s="2" t="str">
        <f t="shared" si="55"/>
        <v/>
      </c>
      <c r="E1099" s="2" t="str">
        <f t="shared" si="56"/>
        <v/>
      </c>
      <c r="F1099" s="2"/>
    </row>
    <row r="1100" spans="2:6" x14ac:dyDescent="0.25">
      <c r="B1100" s="26"/>
      <c r="C1100" s="3" t="str">
        <f t="shared" si="54"/>
        <v/>
      </c>
      <c r="D1100" s="2" t="str">
        <f t="shared" si="55"/>
        <v/>
      </c>
      <c r="E1100" s="2" t="str">
        <f t="shared" si="56"/>
        <v/>
      </c>
      <c r="F1100" s="2"/>
    </row>
    <row r="1101" spans="2:6" x14ac:dyDescent="0.25">
      <c r="B1101" s="26"/>
      <c r="C1101" s="3" t="str">
        <f t="shared" si="54"/>
        <v/>
      </c>
      <c r="D1101" s="2" t="str">
        <f t="shared" si="55"/>
        <v/>
      </c>
      <c r="E1101" s="2" t="str">
        <f t="shared" si="56"/>
        <v/>
      </c>
      <c r="F1101" s="2"/>
    </row>
    <row r="1102" spans="2:6" x14ac:dyDescent="0.25">
      <c r="B1102" s="26"/>
      <c r="C1102" s="3" t="str">
        <f t="shared" si="54"/>
        <v/>
      </c>
      <c r="D1102" s="2" t="str">
        <f t="shared" si="55"/>
        <v/>
      </c>
      <c r="E1102" s="2" t="str">
        <f t="shared" si="56"/>
        <v/>
      </c>
      <c r="F1102" s="2"/>
    </row>
    <row r="1103" spans="2:6" x14ac:dyDescent="0.25">
      <c r="B1103" s="26"/>
      <c r="C1103" s="3" t="str">
        <f t="shared" si="54"/>
        <v/>
      </c>
      <c r="D1103" s="2" t="str">
        <f t="shared" si="55"/>
        <v/>
      </c>
      <c r="E1103" s="2" t="str">
        <f t="shared" si="56"/>
        <v/>
      </c>
      <c r="F1103" s="2"/>
    </row>
    <row r="1104" spans="2:6" x14ac:dyDescent="0.25">
      <c r="B1104" s="26"/>
      <c r="C1104" s="3" t="str">
        <f t="shared" si="54"/>
        <v/>
      </c>
      <c r="D1104" s="2" t="str">
        <f t="shared" si="55"/>
        <v/>
      </c>
      <c r="E1104" s="2" t="str">
        <f t="shared" si="56"/>
        <v/>
      </c>
      <c r="F1104" s="2"/>
    </row>
    <row r="1105" spans="2:6" x14ac:dyDescent="0.25">
      <c r="B1105" s="26"/>
      <c r="C1105" s="3" t="str">
        <f t="shared" si="54"/>
        <v/>
      </c>
      <c r="D1105" s="2" t="str">
        <f t="shared" si="55"/>
        <v/>
      </c>
      <c r="E1105" s="2" t="str">
        <f t="shared" si="56"/>
        <v/>
      </c>
      <c r="F1105" s="2"/>
    </row>
    <row r="1106" spans="2:6" x14ac:dyDescent="0.25">
      <c r="B1106" s="26"/>
      <c r="C1106" s="3" t="str">
        <f t="shared" si="54"/>
        <v/>
      </c>
      <c r="D1106" s="2" t="str">
        <f t="shared" si="55"/>
        <v/>
      </c>
      <c r="E1106" s="2" t="str">
        <f t="shared" si="56"/>
        <v/>
      </c>
      <c r="F1106" s="2"/>
    </row>
    <row r="1107" spans="2:6" x14ac:dyDescent="0.25">
      <c r="B1107" s="26"/>
      <c r="C1107" s="3" t="str">
        <f t="shared" si="54"/>
        <v/>
      </c>
      <c r="D1107" s="2" t="str">
        <f t="shared" si="55"/>
        <v/>
      </c>
      <c r="E1107" s="2" t="str">
        <f t="shared" si="56"/>
        <v/>
      </c>
      <c r="F1107" s="2"/>
    </row>
    <row r="1108" spans="2:6" x14ac:dyDescent="0.25">
      <c r="B1108" s="26"/>
      <c r="C1108" s="3" t="str">
        <f t="shared" ref="C1108:C1171" si="57">IF(ROW()-B$19&lt;=$C$19,ROW()-B$19,"")</f>
        <v/>
      </c>
      <c r="D1108" s="2" t="str">
        <f t="shared" si="55"/>
        <v/>
      </c>
      <c r="E1108" s="2" t="str">
        <f t="shared" si="56"/>
        <v/>
      </c>
      <c r="F1108" s="2"/>
    </row>
    <row r="1109" spans="2:6" x14ac:dyDescent="0.25">
      <c r="B1109" s="26"/>
      <c r="C1109" s="3" t="str">
        <f t="shared" si="57"/>
        <v/>
      </c>
      <c r="D1109" s="2" t="str">
        <f t="shared" ref="D1109:D1172" si="58">IF(ISNUMBER(C1109),INT(C1108/$C$18)+1,"")</f>
        <v/>
      </c>
      <c r="E1109" s="2" t="str">
        <f t="shared" ref="E1109:E1172" si="59">IF(ISNUMBER(C1109),IF(D1108&lt;&gt;D1109,1,E1108+1),"")</f>
        <v/>
      </c>
      <c r="F1109" s="2"/>
    </row>
    <row r="1110" spans="2:6" x14ac:dyDescent="0.25">
      <c r="B1110" s="26"/>
      <c r="C1110" s="3" t="str">
        <f t="shared" si="57"/>
        <v/>
      </c>
      <c r="D1110" s="2" t="str">
        <f t="shared" si="58"/>
        <v/>
      </c>
      <c r="E1110" s="2" t="str">
        <f t="shared" si="59"/>
        <v/>
      </c>
      <c r="F1110" s="2"/>
    </row>
    <row r="1111" spans="2:6" x14ac:dyDescent="0.25">
      <c r="B1111" s="26"/>
      <c r="C1111" s="3" t="str">
        <f t="shared" si="57"/>
        <v/>
      </c>
      <c r="D1111" s="2" t="str">
        <f t="shared" si="58"/>
        <v/>
      </c>
      <c r="E1111" s="2" t="str">
        <f t="shared" si="59"/>
        <v/>
      </c>
      <c r="F1111" s="2"/>
    </row>
    <row r="1112" spans="2:6" x14ac:dyDescent="0.25">
      <c r="B1112" s="26"/>
      <c r="C1112" s="3" t="str">
        <f t="shared" si="57"/>
        <v/>
      </c>
      <c r="D1112" s="2" t="str">
        <f t="shared" si="58"/>
        <v/>
      </c>
      <c r="E1112" s="2" t="str">
        <f t="shared" si="59"/>
        <v/>
      </c>
      <c r="F1112" s="2"/>
    </row>
    <row r="1113" spans="2:6" x14ac:dyDescent="0.25">
      <c r="B1113" s="26"/>
      <c r="C1113" s="3" t="str">
        <f t="shared" si="57"/>
        <v/>
      </c>
      <c r="D1113" s="2" t="str">
        <f t="shared" si="58"/>
        <v/>
      </c>
      <c r="E1113" s="2" t="str">
        <f t="shared" si="59"/>
        <v/>
      </c>
      <c r="F1113" s="2"/>
    </row>
    <row r="1114" spans="2:6" x14ac:dyDescent="0.25">
      <c r="B1114" s="26"/>
      <c r="C1114" s="3" t="str">
        <f t="shared" si="57"/>
        <v/>
      </c>
      <c r="D1114" s="2" t="str">
        <f t="shared" si="58"/>
        <v/>
      </c>
      <c r="E1114" s="2" t="str">
        <f t="shared" si="59"/>
        <v/>
      </c>
      <c r="F1114" s="2"/>
    </row>
    <row r="1115" spans="2:6" x14ac:dyDescent="0.25">
      <c r="B1115" s="26"/>
      <c r="C1115" s="3" t="str">
        <f t="shared" si="57"/>
        <v/>
      </c>
      <c r="D1115" s="2" t="str">
        <f t="shared" si="58"/>
        <v/>
      </c>
      <c r="E1115" s="2" t="str">
        <f t="shared" si="59"/>
        <v/>
      </c>
      <c r="F1115" s="2"/>
    </row>
    <row r="1116" spans="2:6" x14ac:dyDescent="0.25">
      <c r="B1116" s="26"/>
      <c r="C1116" s="3" t="str">
        <f t="shared" si="57"/>
        <v/>
      </c>
      <c r="D1116" s="2" t="str">
        <f t="shared" si="58"/>
        <v/>
      </c>
      <c r="E1116" s="2" t="str">
        <f t="shared" si="59"/>
        <v/>
      </c>
      <c r="F1116" s="2"/>
    </row>
    <row r="1117" spans="2:6" x14ac:dyDescent="0.25">
      <c r="B1117" s="26"/>
      <c r="C1117" s="3" t="str">
        <f t="shared" si="57"/>
        <v/>
      </c>
      <c r="D1117" s="2" t="str">
        <f t="shared" si="58"/>
        <v/>
      </c>
      <c r="E1117" s="2" t="str">
        <f t="shared" si="59"/>
        <v/>
      </c>
      <c r="F1117" s="2"/>
    </row>
    <row r="1118" spans="2:6" x14ac:dyDescent="0.25">
      <c r="B1118" s="26"/>
      <c r="C1118" s="3" t="str">
        <f t="shared" si="57"/>
        <v/>
      </c>
      <c r="D1118" s="2" t="str">
        <f t="shared" si="58"/>
        <v/>
      </c>
      <c r="E1118" s="2" t="str">
        <f t="shared" si="59"/>
        <v/>
      </c>
      <c r="F1118" s="2"/>
    </row>
    <row r="1119" spans="2:6" x14ac:dyDescent="0.25">
      <c r="B1119" s="26"/>
      <c r="C1119" s="3" t="str">
        <f t="shared" si="57"/>
        <v/>
      </c>
      <c r="D1119" s="2" t="str">
        <f t="shared" si="58"/>
        <v/>
      </c>
      <c r="E1119" s="2" t="str">
        <f t="shared" si="59"/>
        <v/>
      </c>
      <c r="F1119" s="2"/>
    </row>
    <row r="1120" spans="2:6" x14ac:dyDescent="0.25">
      <c r="B1120" s="26"/>
      <c r="C1120" s="3" t="str">
        <f t="shared" si="57"/>
        <v/>
      </c>
      <c r="D1120" s="2" t="str">
        <f t="shared" si="58"/>
        <v/>
      </c>
      <c r="E1120" s="2" t="str">
        <f t="shared" si="59"/>
        <v/>
      </c>
      <c r="F1120" s="2"/>
    </row>
    <row r="1121" spans="2:6" x14ac:dyDescent="0.25">
      <c r="B1121" s="26"/>
      <c r="C1121" s="3" t="str">
        <f t="shared" si="57"/>
        <v/>
      </c>
      <c r="D1121" s="2" t="str">
        <f t="shared" si="58"/>
        <v/>
      </c>
      <c r="E1121" s="2" t="str">
        <f t="shared" si="59"/>
        <v/>
      </c>
      <c r="F1121" s="2"/>
    </row>
    <row r="1122" spans="2:6" x14ac:dyDescent="0.25">
      <c r="B1122" s="26"/>
      <c r="C1122" s="3" t="str">
        <f t="shared" si="57"/>
        <v/>
      </c>
      <c r="D1122" s="2" t="str">
        <f t="shared" si="58"/>
        <v/>
      </c>
      <c r="E1122" s="2" t="str">
        <f t="shared" si="59"/>
        <v/>
      </c>
      <c r="F1122" s="2"/>
    </row>
    <row r="1123" spans="2:6" x14ac:dyDescent="0.25">
      <c r="B1123" s="26"/>
      <c r="C1123" s="3" t="str">
        <f t="shared" si="57"/>
        <v/>
      </c>
      <c r="D1123" s="2" t="str">
        <f t="shared" si="58"/>
        <v/>
      </c>
      <c r="E1123" s="2" t="str">
        <f t="shared" si="59"/>
        <v/>
      </c>
      <c r="F1123" s="2"/>
    </row>
    <row r="1124" spans="2:6" x14ac:dyDescent="0.25">
      <c r="B1124" s="26"/>
      <c r="C1124" s="3" t="str">
        <f t="shared" si="57"/>
        <v/>
      </c>
      <c r="D1124" s="2" t="str">
        <f t="shared" si="58"/>
        <v/>
      </c>
      <c r="E1124" s="2" t="str">
        <f t="shared" si="59"/>
        <v/>
      </c>
      <c r="F1124" s="2"/>
    </row>
    <row r="1125" spans="2:6" x14ac:dyDescent="0.25">
      <c r="B1125" s="26"/>
      <c r="C1125" s="3" t="str">
        <f t="shared" si="57"/>
        <v/>
      </c>
      <c r="D1125" s="2" t="str">
        <f t="shared" si="58"/>
        <v/>
      </c>
      <c r="E1125" s="2" t="str">
        <f t="shared" si="59"/>
        <v/>
      </c>
      <c r="F1125" s="2"/>
    </row>
    <row r="1126" spans="2:6" x14ac:dyDescent="0.25">
      <c r="B1126" s="26"/>
      <c r="C1126" s="3" t="str">
        <f t="shared" si="57"/>
        <v/>
      </c>
      <c r="D1126" s="2" t="str">
        <f t="shared" si="58"/>
        <v/>
      </c>
      <c r="E1126" s="2" t="str">
        <f t="shared" si="59"/>
        <v/>
      </c>
      <c r="F1126" s="2"/>
    </row>
    <row r="1127" spans="2:6" x14ac:dyDescent="0.25">
      <c r="B1127" s="26"/>
      <c r="C1127" s="3" t="str">
        <f t="shared" si="57"/>
        <v/>
      </c>
      <c r="D1127" s="2" t="str">
        <f t="shared" si="58"/>
        <v/>
      </c>
      <c r="E1127" s="2" t="str">
        <f t="shared" si="59"/>
        <v/>
      </c>
      <c r="F1127" s="2"/>
    </row>
    <row r="1128" spans="2:6" x14ac:dyDescent="0.25">
      <c r="B1128" s="26"/>
      <c r="C1128" s="3" t="str">
        <f t="shared" si="57"/>
        <v/>
      </c>
      <c r="D1128" s="2" t="str">
        <f t="shared" si="58"/>
        <v/>
      </c>
      <c r="E1128" s="2" t="str">
        <f t="shared" si="59"/>
        <v/>
      </c>
      <c r="F1128" s="2"/>
    </row>
    <row r="1129" spans="2:6" x14ac:dyDescent="0.25">
      <c r="B1129" s="26"/>
      <c r="C1129" s="3" t="str">
        <f t="shared" si="57"/>
        <v/>
      </c>
      <c r="D1129" s="2" t="str">
        <f t="shared" si="58"/>
        <v/>
      </c>
      <c r="E1129" s="2" t="str">
        <f t="shared" si="59"/>
        <v/>
      </c>
      <c r="F1129" s="2"/>
    </row>
    <row r="1130" spans="2:6" x14ac:dyDescent="0.25">
      <c r="B1130" s="26"/>
      <c r="C1130" s="3" t="str">
        <f t="shared" si="57"/>
        <v/>
      </c>
      <c r="D1130" s="2" t="str">
        <f t="shared" si="58"/>
        <v/>
      </c>
      <c r="E1130" s="2" t="str">
        <f t="shared" si="59"/>
        <v/>
      </c>
      <c r="F1130" s="2"/>
    </row>
    <row r="1131" spans="2:6" x14ac:dyDescent="0.25">
      <c r="B1131" s="26"/>
      <c r="C1131" s="3" t="str">
        <f t="shared" si="57"/>
        <v/>
      </c>
      <c r="D1131" s="2" t="str">
        <f t="shared" si="58"/>
        <v/>
      </c>
      <c r="E1131" s="2" t="str">
        <f t="shared" si="59"/>
        <v/>
      </c>
      <c r="F1131" s="2"/>
    </row>
    <row r="1132" spans="2:6" x14ac:dyDescent="0.25">
      <c r="B1132" s="26"/>
      <c r="C1132" s="3" t="str">
        <f t="shared" si="57"/>
        <v/>
      </c>
      <c r="D1132" s="2" t="str">
        <f t="shared" si="58"/>
        <v/>
      </c>
      <c r="E1132" s="2" t="str">
        <f t="shared" si="59"/>
        <v/>
      </c>
      <c r="F1132" s="2"/>
    </row>
    <row r="1133" spans="2:6" x14ac:dyDescent="0.25">
      <c r="B1133" s="26"/>
      <c r="C1133" s="3" t="str">
        <f t="shared" si="57"/>
        <v/>
      </c>
      <c r="D1133" s="2" t="str">
        <f t="shared" si="58"/>
        <v/>
      </c>
      <c r="E1133" s="2" t="str">
        <f t="shared" si="59"/>
        <v/>
      </c>
      <c r="F1133" s="2"/>
    </row>
    <row r="1134" spans="2:6" x14ac:dyDescent="0.25">
      <c r="B1134" s="26"/>
      <c r="C1134" s="3" t="str">
        <f t="shared" si="57"/>
        <v/>
      </c>
      <c r="D1134" s="2" t="str">
        <f t="shared" si="58"/>
        <v/>
      </c>
      <c r="E1134" s="2" t="str">
        <f t="shared" si="59"/>
        <v/>
      </c>
      <c r="F1134" s="2"/>
    </row>
    <row r="1135" spans="2:6" x14ac:dyDescent="0.25">
      <c r="B1135" s="26"/>
      <c r="C1135" s="3" t="str">
        <f t="shared" si="57"/>
        <v/>
      </c>
      <c r="D1135" s="2" t="str">
        <f t="shared" si="58"/>
        <v/>
      </c>
      <c r="E1135" s="2" t="str">
        <f t="shared" si="59"/>
        <v/>
      </c>
      <c r="F1135" s="2"/>
    </row>
    <row r="1136" spans="2:6" x14ac:dyDescent="0.25">
      <c r="B1136" s="26"/>
      <c r="C1136" s="3" t="str">
        <f t="shared" si="57"/>
        <v/>
      </c>
      <c r="D1136" s="2" t="str">
        <f t="shared" si="58"/>
        <v/>
      </c>
      <c r="E1136" s="2" t="str">
        <f t="shared" si="59"/>
        <v/>
      </c>
      <c r="F1136" s="2"/>
    </row>
    <row r="1137" spans="2:6" x14ac:dyDescent="0.25">
      <c r="B1137" s="26"/>
      <c r="C1137" s="3" t="str">
        <f t="shared" si="57"/>
        <v/>
      </c>
      <c r="D1137" s="2" t="str">
        <f t="shared" si="58"/>
        <v/>
      </c>
      <c r="E1137" s="2" t="str">
        <f t="shared" si="59"/>
        <v/>
      </c>
      <c r="F1137" s="2"/>
    </row>
    <row r="1138" spans="2:6" x14ac:dyDescent="0.25">
      <c r="B1138" s="26"/>
      <c r="C1138" s="3" t="str">
        <f t="shared" si="57"/>
        <v/>
      </c>
      <c r="D1138" s="2" t="str">
        <f t="shared" si="58"/>
        <v/>
      </c>
      <c r="E1138" s="2" t="str">
        <f t="shared" si="59"/>
        <v/>
      </c>
      <c r="F1138" s="2"/>
    </row>
    <row r="1139" spans="2:6" x14ac:dyDescent="0.25">
      <c r="B1139" s="26"/>
      <c r="C1139" s="3" t="str">
        <f t="shared" si="57"/>
        <v/>
      </c>
      <c r="D1139" s="2" t="str">
        <f t="shared" si="58"/>
        <v/>
      </c>
      <c r="E1139" s="2" t="str">
        <f t="shared" si="59"/>
        <v/>
      </c>
      <c r="F1139" s="2"/>
    </row>
    <row r="1140" spans="2:6" x14ac:dyDescent="0.25">
      <c r="B1140" s="26"/>
      <c r="C1140" s="3" t="str">
        <f t="shared" si="57"/>
        <v/>
      </c>
      <c r="D1140" s="2" t="str">
        <f t="shared" si="58"/>
        <v/>
      </c>
      <c r="E1140" s="2" t="str">
        <f t="shared" si="59"/>
        <v/>
      </c>
      <c r="F1140" s="2"/>
    </row>
    <row r="1141" spans="2:6" x14ac:dyDescent="0.25">
      <c r="B1141" s="26"/>
      <c r="C1141" s="3" t="str">
        <f t="shared" si="57"/>
        <v/>
      </c>
      <c r="D1141" s="2" t="str">
        <f t="shared" si="58"/>
        <v/>
      </c>
      <c r="E1141" s="2" t="str">
        <f t="shared" si="59"/>
        <v/>
      </c>
      <c r="F1141" s="2"/>
    </row>
    <row r="1142" spans="2:6" x14ac:dyDescent="0.25">
      <c r="B1142" s="26"/>
      <c r="C1142" s="3" t="str">
        <f t="shared" si="57"/>
        <v/>
      </c>
      <c r="D1142" s="2" t="str">
        <f t="shared" si="58"/>
        <v/>
      </c>
      <c r="E1142" s="2" t="str">
        <f t="shared" si="59"/>
        <v/>
      </c>
      <c r="F1142" s="2"/>
    </row>
    <row r="1143" spans="2:6" x14ac:dyDescent="0.25">
      <c r="B1143" s="26"/>
      <c r="C1143" s="3" t="str">
        <f t="shared" si="57"/>
        <v/>
      </c>
      <c r="D1143" s="2" t="str">
        <f t="shared" si="58"/>
        <v/>
      </c>
      <c r="E1143" s="2" t="str">
        <f t="shared" si="59"/>
        <v/>
      </c>
      <c r="F1143" s="2"/>
    </row>
    <row r="1144" spans="2:6" x14ac:dyDescent="0.25">
      <c r="B1144" s="26"/>
      <c r="C1144" s="3" t="str">
        <f t="shared" si="57"/>
        <v/>
      </c>
      <c r="D1144" s="2" t="str">
        <f t="shared" si="58"/>
        <v/>
      </c>
      <c r="E1144" s="2" t="str">
        <f t="shared" si="59"/>
        <v/>
      </c>
      <c r="F1144" s="2"/>
    </row>
    <row r="1145" spans="2:6" x14ac:dyDescent="0.25">
      <c r="B1145" s="26"/>
      <c r="C1145" s="3" t="str">
        <f t="shared" si="57"/>
        <v/>
      </c>
      <c r="D1145" s="2" t="str">
        <f t="shared" si="58"/>
        <v/>
      </c>
      <c r="E1145" s="2" t="str">
        <f t="shared" si="59"/>
        <v/>
      </c>
      <c r="F1145" s="2"/>
    </row>
    <row r="1146" spans="2:6" x14ac:dyDescent="0.25">
      <c r="B1146" s="26"/>
      <c r="C1146" s="3" t="str">
        <f t="shared" si="57"/>
        <v/>
      </c>
      <c r="D1146" s="2" t="str">
        <f t="shared" si="58"/>
        <v/>
      </c>
      <c r="E1146" s="2" t="str">
        <f t="shared" si="59"/>
        <v/>
      </c>
      <c r="F1146" s="2"/>
    </row>
    <row r="1147" spans="2:6" x14ac:dyDescent="0.25">
      <c r="B1147" s="26"/>
      <c r="C1147" s="3" t="str">
        <f t="shared" si="57"/>
        <v/>
      </c>
      <c r="D1147" s="2" t="str">
        <f t="shared" si="58"/>
        <v/>
      </c>
      <c r="E1147" s="2" t="str">
        <f t="shared" si="59"/>
        <v/>
      </c>
      <c r="F1147" s="2"/>
    </row>
    <row r="1148" spans="2:6" x14ac:dyDescent="0.25">
      <c r="B1148" s="26"/>
      <c r="C1148" s="3" t="str">
        <f t="shared" si="57"/>
        <v/>
      </c>
      <c r="D1148" s="2" t="str">
        <f t="shared" si="58"/>
        <v/>
      </c>
      <c r="E1148" s="2" t="str">
        <f t="shared" si="59"/>
        <v/>
      </c>
      <c r="F1148" s="2"/>
    </row>
    <row r="1149" spans="2:6" x14ac:dyDescent="0.25">
      <c r="B1149" s="26"/>
      <c r="C1149" s="3" t="str">
        <f t="shared" si="57"/>
        <v/>
      </c>
      <c r="D1149" s="2" t="str">
        <f t="shared" si="58"/>
        <v/>
      </c>
      <c r="E1149" s="2" t="str">
        <f t="shared" si="59"/>
        <v/>
      </c>
      <c r="F1149" s="2"/>
    </row>
    <row r="1150" spans="2:6" x14ac:dyDescent="0.25">
      <c r="B1150" s="26"/>
      <c r="C1150" s="3" t="str">
        <f t="shared" si="57"/>
        <v/>
      </c>
      <c r="D1150" s="2" t="str">
        <f t="shared" si="58"/>
        <v/>
      </c>
      <c r="E1150" s="2" t="str">
        <f t="shared" si="59"/>
        <v/>
      </c>
      <c r="F1150" s="2"/>
    </row>
    <row r="1151" spans="2:6" x14ac:dyDescent="0.25">
      <c r="B1151" s="26"/>
      <c r="C1151" s="3" t="str">
        <f t="shared" si="57"/>
        <v/>
      </c>
      <c r="D1151" s="2" t="str">
        <f t="shared" si="58"/>
        <v/>
      </c>
      <c r="E1151" s="2" t="str">
        <f t="shared" si="59"/>
        <v/>
      </c>
      <c r="F1151" s="2"/>
    </row>
    <row r="1152" spans="2:6" x14ac:dyDescent="0.25">
      <c r="B1152" s="26"/>
      <c r="C1152" s="3" t="str">
        <f t="shared" si="57"/>
        <v/>
      </c>
      <c r="D1152" s="2" t="str">
        <f t="shared" si="58"/>
        <v/>
      </c>
      <c r="E1152" s="2" t="str">
        <f t="shared" si="59"/>
        <v/>
      </c>
      <c r="F1152" s="2"/>
    </row>
    <row r="1153" spans="2:6" x14ac:dyDescent="0.25">
      <c r="B1153" s="26"/>
      <c r="C1153" s="3" t="str">
        <f t="shared" si="57"/>
        <v/>
      </c>
      <c r="D1153" s="2" t="str">
        <f t="shared" si="58"/>
        <v/>
      </c>
      <c r="E1153" s="2" t="str">
        <f t="shared" si="59"/>
        <v/>
      </c>
      <c r="F1153" s="2"/>
    </row>
    <row r="1154" spans="2:6" x14ac:dyDescent="0.25">
      <c r="B1154" s="26"/>
      <c r="C1154" s="3" t="str">
        <f t="shared" si="57"/>
        <v/>
      </c>
      <c r="D1154" s="2" t="str">
        <f t="shared" si="58"/>
        <v/>
      </c>
      <c r="E1154" s="2" t="str">
        <f t="shared" si="59"/>
        <v/>
      </c>
      <c r="F1154" s="2"/>
    </row>
    <row r="1155" spans="2:6" x14ac:dyDescent="0.25">
      <c r="B1155" s="26"/>
      <c r="C1155" s="3" t="str">
        <f t="shared" si="57"/>
        <v/>
      </c>
      <c r="D1155" s="2" t="str">
        <f t="shared" si="58"/>
        <v/>
      </c>
      <c r="E1155" s="2" t="str">
        <f t="shared" si="59"/>
        <v/>
      </c>
      <c r="F1155" s="2"/>
    </row>
    <row r="1156" spans="2:6" x14ac:dyDescent="0.25">
      <c r="B1156" s="26"/>
      <c r="C1156" s="3" t="str">
        <f t="shared" si="57"/>
        <v/>
      </c>
      <c r="D1156" s="2" t="str">
        <f t="shared" si="58"/>
        <v/>
      </c>
      <c r="E1156" s="2" t="str">
        <f t="shared" si="59"/>
        <v/>
      </c>
      <c r="F1156" s="2"/>
    </row>
    <row r="1157" spans="2:6" x14ac:dyDescent="0.25">
      <c r="B1157" s="26"/>
      <c r="C1157" s="3" t="str">
        <f t="shared" si="57"/>
        <v/>
      </c>
      <c r="D1157" s="2" t="str">
        <f t="shared" si="58"/>
        <v/>
      </c>
      <c r="E1157" s="2" t="str">
        <f t="shared" si="59"/>
        <v/>
      </c>
      <c r="F1157" s="2"/>
    </row>
    <row r="1158" spans="2:6" x14ac:dyDescent="0.25">
      <c r="B1158" s="26"/>
      <c r="C1158" s="3" t="str">
        <f t="shared" si="57"/>
        <v/>
      </c>
      <c r="D1158" s="2" t="str">
        <f t="shared" si="58"/>
        <v/>
      </c>
      <c r="E1158" s="2" t="str">
        <f t="shared" si="59"/>
        <v/>
      </c>
      <c r="F1158" s="2"/>
    </row>
    <row r="1159" spans="2:6" x14ac:dyDescent="0.25">
      <c r="B1159" s="26"/>
      <c r="C1159" s="3" t="str">
        <f t="shared" si="57"/>
        <v/>
      </c>
      <c r="D1159" s="2" t="str">
        <f t="shared" si="58"/>
        <v/>
      </c>
      <c r="E1159" s="2" t="str">
        <f t="shared" si="59"/>
        <v/>
      </c>
      <c r="F1159" s="2"/>
    </row>
    <row r="1160" spans="2:6" x14ac:dyDescent="0.25">
      <c r="B1160" s="26"/>
      <c r="C1160" s="3" t="str">
        <f t="shared" si="57"/>
        <v/>
      </c>
      <c r="D1160" s="2" t="str">
        <f t="shared" si="58"/>
        <v/>
      </c>
      <c r="E1160" s="2" t="str">
        <f t="shared" si="59"/>
        <v/>
      </c>
      <c r="F1160" s="2"/>
    </row>
    <row r="1161" spans="2:6" x14ac:dyDescent="0.25">
      <c r="B1161" s="26"/>
      <c r="C1161" s="3" t="str">
        <f t="shared" si="57"/>
        <v/>
      </c>
      <c r="D1161" s="2" t="str">
        <f t="shared" si="58"/>
        <v/>
      </c>
      <c r="E1161" s="2" t="str">
        <f t="shared" si="59"/>
        <v/>
      </c>
      <c r="F1161" s="2"/>
    </row>
    <row r="1162" spans="2:6" x14ac:dyDescent="0.25">
      <c r="B1162" s="26"/>
      <c r="C1162" s="3" t="str">
        <f t="shared" si="57"/>
        <v/>
      </c>
      <c r="D1162" s="2" t="str">
        <f t="shared" si="58"/>
        <v/>
      </c>
      <c r="E1162" s="2" t="str">
        <f t="shared" si="59"/>
        <v/>
      </c>
      <c r="F1162" s="2"/>
    </row>
    <row r="1163" spans="2:6" x14ac:dyDescent="0.25">
      <c r="B1163" s="26"/>
      <c r="C1163" s="3" t="str">
        <f t="shared" si="57"/>
        <v/>
      </c>
      <c r="D1163" s="2" t="str">
        <f t="shared" si="58"/>
        <v/>
      </c>
      <c r="E1163" s="2" t="str">
        <f t="shared" si="59"/>
        <v/>
      </c>
      <c r="F1163" s="2"/>
    </row>
    <row r="1164" spans="2:6" x14ac:dyDescent="0.25">
      <c r="B1164" s="26"/>
      <c r="C1164" s="3" t="str">
        <f t="shared" si="57"/>
        <v/>
      </c>
      <c r="D1164" s="2" t="str">
        <f t="shared" si="58"/>
        <v/>
      </c>
      <c r="E1164" s="2" t="str">
        <f t="shared" si="59"/>
        <v/>
      </c>
      <c r="F1164" s="2"/>
    </row>
    <row r="1165" spans="2:6" x14ac:dyDescent="0.25">
      <c r="B1165" s="26"/>
      <c r="C1165" s="3" t="str">
        <f t="shared" si="57"/>
        <v/>
      </c>
      <c r="D1165" s="2" t="str">
        <f t="shared" si="58"/>
        <v/>
      </c>
      <c r="E1165" s="2" t="str">
        <f t="shared" si="59"/>
        <v/>
      </c>
      <c r="F1165" s="2"/>
    </row>
    <row r="1166" spans="2:6" x14ac:dyDescent="0.25">
      <c r="B1166" s="26"/>
      <c r="C1166" s="3" t="str">
        <f t="shared" si="57"/>
        <v/>
      </c>
      <c r="D1166" s="2" t="str">
        <f t="shared" si="58"/>
        <v/>
      </c>
      <c r="E1166" s="2" t="str">
        <f t="shared" si="59"/>
        <v/>
      </c>
      <c r="F1166" s="2"/>
    </row>
    <row r="1167" spans="2:6" x14ac:dyDescent="0.25">
      <c r="B1167" s="26"/>
      <c r="C1167" s="3" t="str">
        <f t="shared" si="57"/>
        <v/>
      </c>
      <c r="D1167" s="2" t="str">
        <f t="shared" si="58"/>
        <v/>
      </c>
      <c r="E1167" s="2" t="str">
        <f t="shared" si="59"/>
        <v/>
      </c>
      <c r="F1167" s="2"/>
    </row>
    <row r="1168" spans="2:6" x14ac:dyDescent="0.25">
      <c r="B1168" s="26"/>
      <c r="C1168" s="3" t="str">
        <f t="shared" si="57"/>
        <v/>
      </c>
      <c r="D1168" s="2" t="str">
        <f t="shared" si="58"/>
        <v/>
      </c>
      <c r="E1168" s="2" t="str">
        <f t="shared" si="59"/>
        <v/>
      </c>
      <c r="F1168" s="2"/>
    </row>
    <row r="1169" spans="2:6" x14ac:dyDescent="0.25">
      <c r="B1169" s="26"/>
      <c r="C1169" s="3" t="str">
        <f t="shared" si="57"/>
        <v/>
      </c>
      <c r="D1169" s="2" t="str">
        <f t="shared" si="58"/>
        <v/>
      </c>
      <c r="E1169" s="2" t="str">
        <f t="shared" si="59"/>
        <v/>
      </c>
      <c r="F1169" s="2"/>
    </row>
    <row r="1170" spans="2:6" x14ac:dyDescent="0.25">
      <c r="B1170" s="26"/>
      <c r="C1170" s="3" t="str">
        <f t="shared" si="57"/>
        <v/>
      </c>
      <c r="D1170" s="2" t="str">
        <f t="shared" si="58"/>
        <v/>
      </c>
      <c r="E1170" s="2" t="str">
        <f t="shared" si="59"/>
        <v/>
      </c>
      <c r="F1170" s="2"/>
    </row>
    <row r="1171" spans="2:6" x14ac:dyDescent="0.25">
      <c r="B1171" s="26"/>
      <c r="C1171" s="3" t="str">
        <f t="shared" si="57"/>
        <v/>
      </c>
      <c r="D1171" s="2" t="str">
        <f t="shared" si="58"/>
        <v/>
      </c>
      <c r="E1171" s="2" t="str">
        <f t="shared" si="59"/>
        <v/>
      </c>
      <c r="F1171" s="2"/>
    </row>
    <row r="1172" spans="2:6" x14ac:dyDescent="0.25">
      <c r="B1172" s="26"/>
      <c r="C1172" s="3" t="str">
        <f t="shared" ref="C1172:C1235" si="60">IF(ROW()-B$19&lt;=$C$19,ROW()-B$19,"")</f>
        <v/>
      </c>
      <c r="D1172" s="2" t="str">
        <f t="shared" si="58"/>
        <v/>
      </c>
      <c r="E1172" s="2" t="str">
        <f t="shared" si="59"/>
        <v/>
      </c>
      <c r="F1172" s="2"/>
    </row>
    <row r="1173" spans="2:6" x14ac:dyDescent="0.25">
      <c r="B1173" s="26"/>
      <c r="C1173" s="3" t="str">
        <f t="shared" si="60"/>
        <v/>
      </c>
      <c r="D1173" s="2" t="str">
        <f t="shared" ref="D1173:D1236" si="61">IF(ISNUMBER(C1173),INT(C1172/$C$18)+1,"")</f>
        <v/>
      </c>
      <c r="E1173" s="2" t="str">
        <f t="shared" ref="E1173:E1236" si="62">IF(ISNUMBER(C1173),IF(D1172&lt;&gt;D1173,1,E1172+1),"")</f>
        <v/>
      </c>
      <c r="F1173" s="2"/>
    </row>
    <row r="1174" spans="2:6" x14ac:dyDescent="0.25">
      <c r="B1174" s="26"/>
      <c r="C1174" s="3" t="str">
        <f t="shared" si="60"/>
        <v/>
      </c>
      <c r="D1174" s="2" t="str">
        <f t="shared" si="61"/>
        <v/>
      </c>
      <c r="E1174" s="2" t="str">
        <f t="shared" si="62"/>
        <v/>
      </c>
      <c r="F1174" s="2"/>
    </row>
    <row r="1175" spans="2:6" x14ac:dyDescent="0.25">
      <c r="B1175" s="26"/>
      <c r="C1175" s="3" t="str">
        <f t="shared" si="60"/>
        <v/>
      </c>
      <c r="D1175" s="2" t="str">
        <f t="shared" si="61"/>
        <v/>
      </c>
      <c r="E1175" s="2" t="str">
        <f t="shared" si="62"/>
        <v/>
      </c>
      <c r="F1175" s="2"/>
    </row>
    <row r="1176" spans="2:6" x14ac:dyDescent="0.25">
      <c r="B1176" s="26"/>
      <c r="C1176" s="3" t="str">
        <f t="shared" si="60"/>
        <v/>
      </c>
      <c r="D1176" s="2" t="str">
        <f t="shared" si="61"/>
        <v/>
      </c>
      <c r="E1176" s="2" t="str">
        <f t="shared" si="62"/>
        <v/>
      </c>
      <c r="F1176" s="2"/>
    </row>
    <row r="1177" spans="2:6" x14ac:dyDescent="0.25">
      <c r="B1177" s="26"/>
      <c r="C1177" s="3" t="str">
        <f t="shared" si="60"/>
        <v/>
      </c>
      <c r="D1177" s="2" t="str">
        <f t="shared" si="61"/>
        <v/>
      </c>
      <c r="E1177" s="2" t="str">
        <f t="shared" si="62"/>
        <v/>
      </c>
      <c r="F1177" s="2"/>
    </row>
    <row r="1178" spans="2:6" x14ac:dyDescent="0.25">
      <c r="B1178" s="26"/>
      <c r="C1178" s="3" t="str">
        <f t="shared" si="60"/>
        <v/>
      </c>
      <c r="D1178" s="2" t="str">
        <f t="shared" si="61"/>
        <v/>
      </c>
      <c r="E1178" s="2" t="str">
        <f t="shared" si="62"/>
        <v/>
      </c>
      <c r="F1178" s="2"/>
    </row>
    <row r="1179" spans="2:6" x14ac:dyDescent="0.25">
      <c r="B1179" s="26"/>
      <c r="C1179" s="3" t="str">
        <f t="shared" si="60"/>
        <v/>
      </c>
      <c r="D1179" s="2" t="str">
        <f t="shared" si="61"/>
        <v/>
      </c>
      <c r="E1179" s="2" t="str">
        <f t="shared" si="62"/>
        <v/>
      </c>
      <c r="F1179" s="2"/>
    </row>
    <row r="1180" spans="2:6" x14ac:dyDescent="0.25">
      <c r="B1180" s="26"/>
      <c r="C1180" s="3" t="str">
        <f t="shared" si="60"/>
        <v/>
      </c>
      <c r="D1180" s="2" t="str">
        <f t="shared" si="61"/>
        <v/>
      </c>
      <c r="E1180" s="2" t="str">
        <f t="shared" si="62"/>
        <v/>
      </c>
      <c r="F1180" s="2"/>
    </row>
    <row r="1181" spans="2:6" x14ac:dyDescent="0.25">
      <c r="B1181" s="26"/>
      <c r="C1181" s="3" t="str">
        <f t="shared" si="60"/>
        <v/>
      </c>
      <c r="D1181" s="2" t="str">
        <f t="shared" si="61"/>
        <v/>
      </c>
      <c r="E1181" s="2" t="str">
        <f t="shared" si="62"/>
        <v/>
      </c>
      <c r="F1181" s="2"/>
    </row>
    <row r="1182" spans="2:6" x14ac:dyDescent="0.25">
      <c r="B1182" s="26"/>
      <c r="C1182" s="3" t="str">
        <f t="shared" si="60"/>
        <v/>
      </c>
      <c r="D1182" s="2" t="str">
        <f t="shared" si="61"/>
        <v/>
      </c>
      <c r="E1182" s="2" t="str">
        <f t="shared" si="62"/>
        <v/>
      </c>
      <c r="F1182" s="2"/>
    </row>
    <row r="1183" spans="2:6" x14ac:dyDescent="0.25">
      <c r="B1183" s="26"/>
      <c r="C1183" s="3" t="str">
        <f t="shared" si="60"/>
        <v/>
      </c>
      <c r="D1183" s="2" t="str">
        <f t="shared" si="61"/>
        <v/>
      </c>
      <c r="E1183" s="2" t="str">
        <f t="shared" si="62"/>
        <v/>
      </c>
      <c r="F1183" s="2"/>
    </row>
    <row r="1184" spans="2:6" x14ac:dyDescent="0.25">
      <c r="B1184" s="26"/>
      <c r="C1184" s="3" t="str">
        <f t="shared" si="60"/>
        <v/>
      </c>
      <c r="D1184" s="2" t="str">
        <f t="shared" si="61"/>
        <v/>
      </c>
      <c r="E1184" s="2" t="str">
        <f t="shared" si="62"/>
        <v/>
      </c>
      <c r="F1184" s="2"/>
    </row>
    <row r="1185" spans="2:6" x14ac:dyDescent="0.25">
      <c r="B1185" s="26"/>
      <c r="C1185" s="3" t="str">
        <f t="shared" si="60"/>
        <v/>
      </c>
      <c r="D1185" s="2" t="str">
        <f t="shared" si="61"/>
        <v/>
      </c>
      <c r="E1185" s="2" t="str">
        <f t="shared" si="62"/>
        <v/>
      </c>
      <c r="F1185" s="2"/>
    </row>
    <row r="1186" spans="2:6" x14ac:dyDescent="0.25">
      <c r="B1186" s="26"/>
      <c r="C1186" s="3" t="str">
        <f t="shared" si="60"/>
        <v/>
      </c>
      <c r="D1186" s="2" t="str">
        <f t="shared" si="61"/>
        <v/>
      </c>
      <c r="E1186" s="2" t="str">
        <f t="shared" si="62"/>
        <v/>
      </c>
      <c r="F1186" s="2"/>
    </row>
    <row r="1187" spans="2:6" x14ac:dyDescent="0.25">
      <c r="B1187" s="26"/>
      <c r="C1187" s="3" t="str">
        <f t="shared" si="60"/>
        <v/>
      </c>
      <c r="D1187" s="2" t="str">
        <f t="shared" si="61"/>
        <v/>
      </c>
      <c r="E1187" s="2" t="str">
        <f t="shared" si="62"/>
        <v/>
      </c>
      <c r="F1187" s="2"/>
    </row>
    <row r="1188" spans="2:6" x14ac:dyDescent="0.25">
      <c r="B1188" s="26"/>
      <c r="C1188" s="3" t="str">
        <f t="shared" si="60"/>
        <v/>
      </c>
      <c r="D1188" s="2" t="str">
        <f t="shared" si="61"/>
        <v/>
      </c>
      <c r="E1188" s="2" t="str">
        <f t="shared" si="62"/>
        <v/>
      </c>
      <c r="F1188" s="2"/>
    </row>
    <row r="1189" spans="2:6" x14ac:dyDescent="0.25">
      <c r="B1189" s="26"/>
      <c r="C1189" s="3" t="str">
        <f t="shared" si="60"/>
        <v/>
      </c>
      <c r="D1189" s="2" t="str">
        <f t="shared" si="61"/>
        <v/>
      </c>
      <c r="E1189" s="2" t="str">
        <f t="shared" si="62"/>
        <v/>
      </c>
      <c r="F1189" s="2"/>
    </row>
    <row r="1190" spans="2:6" x14ac:dyDescent="0.25">
      <c r="B1190" s="26"/>
      <c r="C1190" s="3" t="str">
        <f t="shared" si="60"/>
        <v/>
      </c>
      <c r="D1190" s="2" t="str">
        <f t="shared" si="61"/>
        <v/>
      </c>
      <c r="E1190" s="2" t="str">
        <f t="shared" si="62"/>
        <v/>
      </c>
      <c r="F1190" s="2"/>
    </row>
    <row r="1191" spans="2:6" x14ac:dyDescent="0.25">
      <c r="B1191" s="26"/>
      <c r="C1191" s="3" t="str">
        <f t="shared" si="60"/>
        <v/>
      </c>
      <c r="D1191" s="2" t="str">
        <f t="shared" si="61"/>
        <v/>
      </c>
      <c r="E1191" s="2" t="str">
        <f t="shared" si="62"/>
        <v/>
      </c>
      <c r="F1191" s="2"/>
    </row>
    <row r="1192" spans="2:6" x14ac:dyDescent="0.25">
      <c r="B1192" s="26"/>
      <c r="C1192" s="3" t="str">
        <f t="shared" si="60"/>
        <v/>
      </c>
      <c r="D1192" s="2" t="str">
        <f t="shared" si="61"/>
        <v/>
      </c>
      <c r="E1192" s="2" t="str">
        <f t="shared" si="62"/>
        <v/>
      </c>
      <c r="F1192" s="2"/>
    </row>
    <row r="1193" spans="2:6" x14ac:dyDescent="0.25">
      <c r="B1193" s="26"/>
      <c r="C1193" s="3" t="str">
        <f t="shared" si="60"/>
        <v/>
      </c>
      <c r="D1193" s="2" t="str">
        <f t="shared" si="61"/>
        <v/>
      </c>
      <c r="E1193" s="2" t="str">
        <f t="shared" si="62"/>
        <v/>
      </c>
      <c r="F1193" s="2"/>
    </row>
    <row r="1194" spans="2:6" x14ac:dyDescent="0.25">
      <c r="B1194" s="26"/>
      <c r="C1194" s="3" t="str">
        <f t="shared" si="60"/>
        <v/>
      </c>
      <c r="D1194" s="2" t="str">
        <f t="shared" si="61"/>
        <v/>
      </c>
      <c r="E1194" s="2" t="str">
        <f t="shared" si="62"/>
        <v/>
      </c>
      <c r="F1194" s="2"/>
    </row>
    <row r="1195" spans="2:6" x14ac:dyDescent="0.25">
      <c r="B1195" s="26"/>
      <c r="C1195" s="3" t="str">
        <f t="shared" si="60"/>
        <v/>
      </c>
      <c r="D1195" s="2" t="str">
        <f t="shared" si="61"/>
        <v/>
      </c>
      <c r="E1195" s="2" t="str">
        <f t="shared" si="62"/>
        <v/>
      </c>
      <c r="F1195" s="2"/>
    </row>
    <row r="1196" spans="2:6" x14ac:dyDescent="0.25">
      <c r="B1196" s="26"/>
      <c r="C1196" s="3" t="str">
        <f t="shared" si="60"/>
        <v/>
      </c>
      <c r="D1196" s="2" t="str">
        <f t="shared" si="61"/>
        <v/>
      </c>
      <c r="E1196" s="2" t="str">
        <f t="shared" si="62"/>
        <v/>
      </c>
      <c r="F1196" s="2"/>
    </row>
    <row r="1197" spans="2:6" x14ac:dyDescent="0.25">
      <c r="B1197" s="26"/>
      <c r="C1197" s="3" t="str">
        <f t="shared" si="60"/>
        <v/>
      </c>
      <c r="D1197" s="2" t="str">
        <f t="shared" si="61"/>
        <v/>
      </c>
      <c r="E1197" s="2" t="str">
        <f t="shared" si="62"/>
        <v/>
      </c>
      <c r="F1197" s="2"/>
    </row>
    <row r="1198" spans="2:6" x14ac:dyDescent="0.25">
      <c r="B1198" s="26"/>
      <c r="C1198" s="3" t="str">
        <f t="shared" si="60"/>
        <v/>
      </c>
      <c r="D1198" s="2" t="str">
        <f t="shared" si="61"/>
        <v/>
      </c>
      <c r="E1198" s="2" t="str">
        <f t="shared" si="62"/>
        <v/>
      </c>
      <c r="F1198" s="2"/>
    </row>
    <row r="1199" spans="2:6" x14ac:dyDescent="0.25">
      <c r="B1199" s="26"/>
      <c r="C1199" s="3" t="str">
        <f t="shared" si="60"/>
        <v/>
      </c>
      <c r="D1199" s="2" t="str">
        <f t="shared" si="61"/>
        <v/>
      </c>
      <c r="E1199" s="2" t="str">
        <f t="shared" si="62"/>
        <v/>
      </c>
      <c r="F1199" s="2"/>
    </row>
    <row r="1200" spans="2:6" x14ac:dyDescent="0.25">
      <c r="B1200" s="26"/>
      <c r="C1200" s="3" t="str">
        <f t="shared" si="60"/>
        <v/>
      </c>
      <c r="D1200" s="2" t="str">
        <f t="shared" si="61"/>
        <v/>
      </c>
      <c r="E1200" s="2" t="str">
        <f t="shared" si="62"/>
        <v/>
      </c>
      <c r="F1200" s="2"/>
    </row>
    <row r="1201" spans="2:6" x14ac:dyDescent="0.25">
      <c r="B1201" s="26"/>
      <c r="C1201" s="3" t="str">
        <f t="shared" si="60"/>
        <v/>
      </c>
      <c r="D1201" s="2" t="str">
        <f t="shared" si="61"/>
        <v/>
      </c>
      <c r="E1201" s="2" t="str">
        <f t="shared" si="62"/>
        <v/>
      </c>
      <c r="F1201" s="2"/>
    </row>
    <row r="1202" spans="2:6" x14ac:dyDescent="0.25">
      <c r="B1202" s="26"/>
      <c r="C1202" s="3" t="str">
        <f t="shared" si="60"/>
        <v/>
      </c>
      <c r="D1202" s="2" t="str">
        <f t="shared" si="61"/>
        <v/>
      </c>
      <c r="E1202" s="2" t="str">
        <f t="shared" si="62"/>
        <v/>
      </c>
      <c r="F1202" s="2"/>
    </row>
    <row r="1203" spans="2:6" x14ac:dyDescent="0.25">
      <c r="B1203" s="26"/>
      <c r="C1203" s="3" t="str">
        <f t="shared" si="60"/>
        <v/>
      </c>
      <c r="D1203" s="2" t="str">
        <f t="shared" si="61"/>
        <v/>
      </c>
      <c r="E1203" s="2" t="str">
        <f t="shared" si="62"/>
        <v/>
      </c>
      <c r="F1203" s="2"/>
    </row>
    <row r="1204" spans="2:6" x14ac:dyDescent="0.25">
      <c r="B1204" s="26"/>
      <c r="C1204" s="3" t="str">
        <f t="shared" si="60"/>
        <v/>
      </c>
      <c r="D1204" s="2" t="str">
        <f t="shared" si="61"/>
        <v/>
      </c>
      <c r="E1204" s="2" t="str">
        <f t="shared" si="62"/>
        <v/>
      </c>
      <c r="F1204" s="2"/>
    </row>
    <row r="1205" spans="2:6" x14ac:dyDescent="0.25">
      <c r="B1205" s="26"/>
      <c r="C1205" s="3" t="str">
        <f t="shared" si="60"/>
        <v/>
      </c>
      <c r="D1205" s="2" t="str">
        <f t="shared" si="61"/>
        <v/>
      </c>
      <c r="E1205" s="2" t="str">
        <f t="shared" si="62"/>
        <v/>
      </c>
      <c r="F1205" s="2"/>
    </row>
    <row r="1206" spans="2:6" x14ac:dyDescent="0.25">
      <c r="B1206" s="26"/>
      <c r="C1206" s="3" t="str">
        <f t="shared" si="60"/>
        <v/>
      </c>
      <c r="D1206" s="2" t="str">
        <f t="shared" si="61"/>
        <v/>
      </c>
      <c r="E1206" s="2" t="str">
        <f t="shared" si="62"/>
        <v/>
      </c>
      <c r="F1206" s="2"/>
    </row>
    <row r="1207" spans="2:6" x14ac:dyDescent="0.25">
      <c r="B1207" s="26"/>
      <c r="C1207" s="3" t="str">
        <f t="shared" si="60"/>
        <v/>
      </c>
      <c r="D1207" s="2" t="str">
        <f t="shared" si="61"/>
        <v/>
      </c>
      <c r="E1207" s="2" t="str">
        <f t="shared" si="62"/>
        <v/>
      </c>
      <c r="F1207" s="2"/>
    </row>
    <row r="1208" spans="2:6" x14ac:dyDescent="0.25">
      <c r="B1208" s="26"/>
      <c r="C1208" s="3" t="str">
        <f t="shared" si="60"/>
        <v/>
      </c>
      <c r="D1208" s="2" t="str">
        <f t="shared" si="61"/>
        <v/>
      </c>
      <c r="E1208" s="2" t="str">
        <f t="shared" si="62"/>
        <v/>
      </c>
      <c r="F1208" s="2"/>
    </row>
    <row r="1209" spans="2:6" x14ac:dyDescent="0.25">
      <c r="B1209" s="26"/>
      <c r="C1209" s="3" t="str">
        <f t="shared" si="60"/>
        <v/>
      </c>
      <c r="D1209" s="2" t="str">
        <f t="shared" si="61"/>
        <v/>
      </c>
      <c r="E1209" s="2" t="str">
        <f t="shared" si="62"/>
        <v/>
      </c>
      <c r="F1209" s="2"/>
    </row>
    <row r="1210" spans="2:6" x14ac:dyDescent="0.25">
      <c r="B1210" s="26"/>
      <c r="C1210" s="3" t="str">
        <f t="shared" si="60"/>
        <v/>
      </c>
      <c r="D1210" s="2" t="str">
        <f t="shared" si="61"/>
        <v/>
      </c>
      <c r="E1210" s="2" t="str">
        <f t="shared" si="62"/>
        <v/>
      </c>
      <c r="F1210" s="2"/>
    </row>
    <row r="1211" spans="2:6" x14ac:dyDescent="0.25">
      <c r="B1211" s="26"/>
      <c r="C1211" s="3" t="str">
        <f t="shared" si="60"/>
        <v/>
      </c>
      <c r="D1211" s="2" t="str">
        <f t="shared" si="61"/>
        <v/>
      </c>
      <c r="E1211" s="2" t="str">
        <f t="shared" si="62"/>
        <v/>
      </c>
      <c r="F1211" s="2"/>
    </row>
    <row r="1212" spans="2:6" x14ac:dyDescent="0.25">
      <c r="B1212" s="26"/>
      <c r="C1212" s="3" t="str">
        <f t="shared" si="60"/>
        <v/>
      </c>
      <c r="D1212" s="2" t="str">
        <f t="shared" si="61"/>
        <v/>
      </c>
      <c r="E1212" s="2" t="str">
        <f t="shared" si="62"/>
        <v/>
      </c>
      <c r="F1212" s="2"/>
    </row>
    <row r="1213" spans="2:6" x14ac:dyDescent="0.25">
      <c r="B1213" s="26"/>
      <c r="C1213" s="3" t="str">
        <f t="shared" si="60"/>
        <v/>
      </c>
      <c r="D1213" s="2" t="str">
        <f t="shared" si="61"/>
        <v/>
      </c>
      <c r="E1213" s="2" t="str">
        <f t="shared" si="62"/>
        <v/>
      </c>
      <c r="F1213" s="2"/>
    </row>
    <row r="1214" spans="2:6" x14ac:dyDescent="0.25">
      <c r="B1214" s="26"/>
      <c r="C1214" s="3" t="str">
        <f t="shared" si="60"/>
        <v/>
      </c>
      <c r="D1214" s="2" t="str">
        <f t="shared" si="61"/>
        <v/>
      </c>
      <c r="E1214" s="2" t="str">
        <f t="shared" si="62"/>
        <v/>
      </c>
      <c r="F1214" s="2"/>
    </row>
    <row r="1215" spans="2:6" x14ac:dyDescent="0.25">
      <c r="B1215" s="26"/>
      <c r="C1215" s="3" t="str">
        <f t="shared" si="60"/>
        <v/>
      </c>
      <c r="D1215" s="2" t="str">
        <f t="shared" si="61"/>
        <v/>
      </c>
      <c r="E1215" s="2" t="str">
        <f t="shared" si="62"/>
        <v/>
      </c>
      <c r="F1215" s="2"/>
    </row>
    <row r="1216" spans="2:6" x14ac:dyDescent="0.25">
      <c r="B1216" s="26"/>
      <c r="C1216" s="3" t="str">
        <f t="shared" si="60"/>
        <v/>
      </c>
      <c r="D1216" s="2" t="str">
        <f t="shared" si="61"/>
        <v/>
      </c>
      <c r="E1216" s="2" t="str">
        <f t="shared" si="62"/>
        <v/>
      </c>
      <c r="F1216" s="2"/>
    </row>
    <row r="1217" spans="2:6" x14ac:dyDescent="0.25">
      <c r="B1217" s="26"/>
      <c r="C1217" s="3" t="str">
        <f t="shared" si="60"/>
        <v/>
      </c>
      <c r="D1217" s="2" t="str">
        <f t="shared" si="61"/>
        <v/>
      </c>
      <c r="E1217" s="2" t="str">
        <f t="shared" si="62"/>
        <v/>
      </c>
      <c r="F1217" s="2"/>
    </row>
    <row r="1218" spans="2:6" x14ac:dyDescent="0.25">
      <c r="B1218" s="26"/>
      <c r="C1218" s="3" t="str">
        <f t="shared" si="60"/>
        <v/>
      </c>
      <c r="D1218" s="2" t="str">
        <f t="shared" si="61"/>
        <v/>
      </c>
      <c r="E1218" s="2" t="str">
        <f t="shared" si="62"/>
        <v/>
      </c>
      <c r="F1218" s="2"/>
    </row>
    <row r="1219" spans="2:6" x14ac:dyDescent="0.25">
      <c r="B1219" s="26"/>
      <c r="C1219" s="3" t="str">
        <f t="shared" si="60"/>
        <v/>
      </c>
      <c r="D1219" s="2" t="str">
        <f t="shared" si="61"/>
        <v/>
      </c>
      <c r="E1219" s="2" t="str">
        <f t="shared" si="62"/>
        <v/>
      </c>
      <c r="F1219" s="2"/>
    </row>
    <row r="1220" spans="2:6" x14ac:dyDescent="0.25">
      <c r="B1220" s="26"/>
      <c r="C1220" s="3" t="str">
        <f t="shared" si="60"/>
        <v/>
      </c>
      <c r="D1220" s="2" t="str">
        <f t="shared" si="61"/>
        <v/>
      </c>
      <c r="E1220" s="2" t="str">
        <f t="shared" si="62"/>
        <v/>
      </c>
      <c r="F1220" s="2"/>
    </row>
    <row r="1221" spans="2:6" x14ac:dyDescent="0.25">
      <c r="B1221" s="26"/>
      <c r="C1221" s="3" t="str">
        <f t="shared" si="60"/>
        <v/>
      </c>
      <c r="D1221" s="2" t="str">
        <f t="shared" si="61"/>
        <v/>
      </c>
      <c r="E1221" s="2" t="str">
        <f t="shared" si="62"/>
        <v/>
      </c>
      <c r="F1221" s="2"/>
    </row>
    <row r="1222" spans="2:6" x14ac:dyDescent="0.25">
      <c r="B1222" s="26"/>
      <c r="C1222" s="3" t="str">
        <f t="shared" si="60"/>
        <v/>
      </c>
      <c r="D1222" s="2" t="str">
        <f t="shared" si="61"/>
        <v/>
      </c>
      <c r="E1222" s="2" t="str">
        <f t="shared" si="62"/>
        <v/>
      </c>
      <c r="F1222" s="2"/>
    </row>
    <row r="1223" spans="2:6" x14ac:dyDescent="0.25">
      <c r="B1223" s="26"/>
      <c r="C1223" s="3" t="str">
        <f t="shared" si="60"/>
        <v/>
      </c>
      <c r="D1223" s="2" t="str">
        <f t="shared" si="61"/>
        <v/>
      </c>
      <c r="E1223" s="2" t="str">
        <f t="shared" si="62"/>
        <v/>
      </c>
      <c r="F1223" s="2"/>
    </row>
    <row r="1224" spans="2:6" x14ac:dyDescent="0.25">
      <c r="B1224" s="26"/>
      <c r="C1224" s="3" t="str">
        <f t="shared" si="60"/>
        <v/>
      </c>
      <c r="D1224" s="2" t="str">
        <f t="shared" si="61"/>
        <v/>
      </c>
      <c r="E1224" s="2" t="str">
        <f t="shared" si="62"/>
        <v/>
      </c>
      <c r="F1224" s="2"/>
    </row>
    <row r="1225" spans="2:6" x14ac:dyDescent="0.25">
      <c r="B1225" s="26"/>
      <c r="C1225" s="3" t="str">
        <f t="shared" si="60"/>
        <v/>
      </c>
      <c r="D1225" s="2" t="str">
        <f t="shared" si="61"/>
        <v/>
      </c>
      <c r="E1225" s="2" t="str">
        <f t="shared" si="62"/>
        <v/>
      </c>
      <c r="F1225" s="2"/>
    </row>
    <row r="1226" spans="2:6" x14ac:dyDescent="0.25">
      <c r="B1226" s="26"/>
      <c r="C1226" s="3" t="str">
        <f t="shared" si="60"/>
        <v/>
      </c>
      <c r="D1226" s="2" t="str">
        <f t="shared" si="61"/>
        <v/>
      </c>
      <c r="E1226" s="2" t="str">
        <f t="shared" si="62"/>
        <v/>
      </c>
      <c r="F1226" s="2"/>
    </row>
    <row r="1227" spans="2:6" x14ac:dyDescent="0.25">
      <c r="B1227" s="26"/>
      <c r="C1227" s="3" t="str">
        <f t="shared" si="60"/>
        <v/>
      </c>
      <c r="D1227" s="2" t="str">
        <f t="shared" si="61"/>
        <v/>
      </c>
      <c r="E1227" s="2" t="str">
        <f t="shared" si="62"/>
        <v/>
      </c>
      <c r="F1227" s="2"/>
    </row>
    <row r="1228" spans="2:6" x14ac:dyDescent="0.25">
      <c r="B1228" s="26"/>
      <c r="C1228" s="3" t="str">
        <f t="shared" si="60"/>
        <v/>
      </c>
      <c r="D1228" s="2" t="str">
        <f t="shared" si="61"/>
        <v/>
      </c>
      <c r="E1228" s="2" t="str">
        <f t="shared" si="62"/>
        <v/>
      </c>
      <c r="F1228" s="2"/>
    </row>
    <row r="1229" spans="2:6" x14ac:dyDescent="0.25">
      <c r="B1229" s="26"/>
      <c r="C1229" s="3" t="str">
        <f t="shared" si="60"/>
        <v/>
      </c>
      <c r="D1229" s="2" t="str">
        <f t="shared" si="61"/>
        <v/>
      </c>
      <c r="E1229" s="2" t="str">
        <f t="shared" si="62"/>
        <v/>
      </c>
      <c r="F1229" s="2"/>
    </row>
    <row r="1230" spans="2:6" x14ac:dyDescent="0.25">
      <c r="B1230" s="26"/>
      <c r="C1230" s="3" t="str">
        <f t="shared" si="60"/>
        <v/>
      </c>
      <c r="D1230" s="2" t="str">
        <f t="shared" si="61"/>
        <v/>
      </c>
      <c r="E1230" s="2" t="str">
        <f t="shared" si="62"/>
        <v/>
      </c>
      <c r="F1230" s="2"/>
    </row>
    <row r="1231" spans="2:6" x14ac:dyDescent="0.25">
      <c r="B1231" s="26"/>
      <c r="C1231" s="3" t="str">
        <f t="shared" si="60"/>
        <v/>
      </c>
      <c r="D1231" s="2" t="str">
        <f t="shared" si="61"/>
        <v/>
      </c>
      <c r="E1231" s="2" t="str">
        <f t="shared" si="62"/>
        <v/>
      </c>
      <c r="F1231" s="2"/>
    </row>
    <row r="1232" spans="2:6" x14ac:dyDescent="0.25">
      <c r="B1232" s="26"/>
      <c r="C1232" s="3" t="str">
        <f t="shared" si="60"/>
        <v/>
      </c>
      <c r="D1232" s="2" t="str">
        <f t="shared" si="61"/>
        <v/>
      </c>
      <c r="E1232" s="2" t="str">
        <f t="shared" si="62"/>
        <v/>
      </c>
      <c r="F1232" s="2"/>
    </row>
    <row r="1233" spans="2:6" x14ac:dyDescent="0.25">
      <c r="B1233" s="26"/>
      <c r="C1233" s="3" t="str">
        <f t="shared" si="60"/>
        <v/>
      </c>
      <c r="D1233" s="2" t="str">
        <f t="shared" si="61"/>
        <v/>
      </c>
      <c r="E1233" s="2" t="str">
        <f t="shared" si="62"/>
        <v/>
      </c>
      <c r="F1233" s="2"/>
    </row>
    <row r="1234" spans="2:6" x14ac:dyDescent="0.25">
      <c r="B1234" s="26"/>
      <c r="C1234" s="3" t="str">
        <f t="shared" si="60"/>
        <v/>
      </c>
      <c r="D1234" s="2" t="str">
        <f t="shared" si="61"/>
        <v/>
      </c>
      <c r="E1234" s="2" t="str">
        <f t="shared" si="62"/>
        <v/>
      </c>
      <c r="F1234" s="2"/>
    </row>
    <row r="1235" spans="2:6" x14ac:dyDescent="0.25">
      <c r="B1235" s="26"/>
      <c r="C1235" s="3" t="str">
        <f t="shared" si="60"/>
        <v/>
      </c>
      <c r="D1235" s="2" t="str">
        <f t="shared" si="61"/>
        <v/>
      </c>
      <c r="E1235" s="2" t="str">
        <f t="shared" si="62"/>
        <v/>
      </c>
      <c r="F1235" s="2"/>
    </row>
    <row r="1236" spans="2:6" x14ac:dyDescent="0.25">
      <c r="B1236" s="26"/>
      <c r="C1236" s="3" t="str">
        <f t="shared" ref="C1236:C1299" si="63">IF(ROW()-B$19&lt;=$C$19,ROW()-B$19,"")</f>
        <v/>
      </c>
      <c r="D1236" s="2" t="str">
        <f t="shared" si="61"/>
        <v/>
      </c>
      <c r="E1236" s="2" t="str">
        <f t="shared" si="62"/>
        <v/>
      </c>
      <c r="F1236" s="2"/>
    </row>
    <row r="1237" spans="2:6" x14ac:dyDescent="0.25">
      <c r="B1237" s="26"/>
      <c r="C1237" s="3" t="str">
        <f t="shared" si="63"/>
        <v/>
      </c>
      <c r="D1237" s="2" t="str">
        <f t="shared" ref="D1237:D1300" si="64">IF(ISNUMBER(C1237),INT(C1236/$C$18)+1,"")</f>
        <v/>
      </c>
      <c r="E1237" s="2" t="str">
        <f t="shared" ref="E1237:E1300" si="65">IF(ISNUMBER(C1237),IF(D1236&lt;&gt;D1237,1,E1236+1),"")</f>
        <v/>
      </c>
      <c r="F1237" s="2"/>
    </row>
    <row r="1238" spans="2:6" x14ac:dyDescent="0.25">
      <c r="B1238" s="26"/>
      <c r="C1238" s="3" t="str">
        <f t="shared" si="63"/>
        <v/>
      </c>
      <c r="D1238" s="2" t="str">
        <f t="shared" si="64"/>
        <v/>
      </c>
      <c r="E1238" s="2" t="str">
        <f t="shared" si="65"/>
        <v/>
      </c>
      <c r="F1238" s="2"/>
    </row>
    <row r="1239" spans="2:6" x14ac:dyDescent="0.25">
      <c r="B1239" s="26"/>
      <c r="C1239" s="3" t="str">
        <f t="shared" si="63"/>
        <v/>
      </c>
      <c r="D1239" s="2" t="str">
        <f t="shared" si="64"/>
        <v/>
      </c>
      <c r="E1239" s="2" t="str">
        <f t="shared" si="65"/>
        <v/>
      </c>
      <c r="F1239" s="2"/>
    </row>
    <row r="1240" spans="2:6" x14ac:dyDescent="0.25">
      <c r="B1240" s="26"/>
      <c r="C1240" s="3" t="str">
        <f t="shared" si="63"/>
        <v/>
      </c>
      <c r="D1240" s="2" t="str">
        <f t="shared" si="64"/>
        <v/>
      </c>
      <c r="E1240" s="2" t="str">
        <f t="shared" si="65"/>
        <v/>
      </c>
      <c r="F1240" s="2"/>
    </row>
    <row r="1241" spans="2:6" x14ac:dyDescent="0.25">
      <c r="B1241" s="26"/>
      <c r="C1241" s="3" t="str">
        <f t="shared" si="63"/>
        <v/>
      </c>
      <c r="D1241" s="2" t="str">
        <f t="shared" si="64"/>
        <v/>
      </c>
      <c r="E1241" s="2" t="str">
        <f t="shared" si="65"/>
        <v/>
      </c>
      <c r="F1241" s="2"/>
    </row>
    <row r="1242" spans="2:6" x14ac:dyDescent="0.25">
      <c r="B1242" s="26"/>
      <c r="C1242" s="3" t="str">
        <f t="shared" si="63"/>
        <v/>
      </c>
      <c r="D1242" s="2" t="str">
        <f t="shared" si="64"/>
        <v/>
      </c>
      <c r="E1242" s="2" t="str">
        <f t="shared" si="65"/>
        <v/>
      </c>
      <c r="F1242" s="2"/>
    </row>
    <row r="1243" spans="2:6" x14ac:dyDescent="0.25">
      <c r="B1243" s="26"/>
      <c r="C1243" s="3" t="str">
        <f t="shared" si="63"/>
        <v/>
      </c>
      <c r="D1243" s="2" t="str">
        <f t="shared" si="64"/>
        <v/>
      </c>
      <c r="E1243" s="2" t="str">
        <f t="shared" si="65"/>
        <v/>
      </c>
      <c r="F1243" s="2"/>
    </row>
    <row r="1244" spans="2:6" x14ac:dyDescent="0.25">
      <c r="B1244" s="26"/>
      <c r="C1244" s="3" t="str">
        <f t="shared" si="63"/>
        <v/>
      </c>
      <c r="D1244" s="2" t="str">
        <f t="shared" si="64"/>
        <v/>
      </c>
      <c r="E1244" s="2" t="str">
        <f t="shared" si="65"/>
        <v/>
      </c>
      <c r="F1244" s="2"/>
    </row>
    <row r="1245" spans="2:6" x14ac:dyDescent="0.25">
      <c r="B1245" s="26"/>
      <c r="C1245" s="3" t="str">
        <f t="shared" si="63"/>
        <v/>
      </c>
      <c r="D1245" s="2" t="str">
        <f t="shared" si="64"/>
        <v/>
      </c>
      <c r="E1245" s="2" t="str">
        <f t="shared" si="65"/>
        <v/>
      </c>
      <c r="F1245" s="2"/>
    </row>
    <row r="1246" spans="2:6" x14ac:dyDescent="0.25">
      <c r="B1246" s="26"/>
      <c r="C1246" s="3" t="str">
        <f t="shared" si="63"/>
        <v/>
      </c>
      <c r="D1246" s="2" t="str">
        <f t="shared" si="64"/>
        <v/>
      </c>
      <c r="E1246" s="2" t="str">
        <f t="shared" si="65"/>
        <v/>
      </c>
      <c r="F1246" s="2"/>
    </row>
    <row r="1247" spans="2:6" x14ac:dyDescent="0.25">
      <c r="B1247" s="26"/>
      <c r="C1247" s="3" t="str">
        <f t="shared" si="63"/>
        <v/>
      </c>
      <c r="D1247" s="2" t="str">
        <f t="shared" si="64"/>
        <v/>
      </c>
      <c r="E1247" s="2" t="str">
        <f t="shared" si="65"/>
        <v/>
      </c>
      <c r="F1247" s="2"/>
    </row>
    <row r="1248" spans="2:6" x14ac:dyDescent="0.25">
      <c r="B1248" s="26"/>
      <c r="C1248" s="3" t="str">
        <f t="shared" si="63"/>
        <v/>
      </c>
      <c r="D1248" s="2" t="str">
        <f t="shared" si="64"/>
        <v/>
      </c>
      <c r="E1248" s="2" t="str">
        <f t="shared" si="65"/>
        <v/>
      </c>
      <c r="F1248" s="2"/>
    </row>
    <row r="1249" spans="2:6" x14ac:dyDescent="0.25">
      <c r="B1249" s="26"/>
      <c r="C1249" s="3" t="str">
        <f t="shared" si="63"/>
        <v/>
      </c>
      <c r="D1249" s="2" t="str">
        <f t="shared" si="64"/>
        <v/>
      </c>
      <c r="E1249" s="2" t="str">
        <f t="shared" si="65"/>
        <v/>
      </c>
      <c r="F1249" s="2"/>
    </row>
    <row r="1250" spans="2:6" x14ac:dyDescent="0.25">
      <c r="B1250" s="26"/>
      <c r="C1250" s="3" t="str">
        <f t="shared" si="63"/>
        <v/>
      </c>
      <c r="D1250" s="2" t="str">
        <f t="shared" si="64"/>
        <v/>
      </c>
      <c r="E1250" s="2" t="str">
        <f t="shared" si="65"/>
        <v/>
      </c>
      <c r="F1250" s="2"/>
    </row>
    <row r="1251" spans="2:6" x14ac:dyDescent="0.25">
      <c r="B1251" s="26"/>
      <c r="C1251" s="3" t="str">
        <f t="shared" si="63"/>
        <v/>
      </c>
      <c r="D1251" s="2" t="str">
        <f t="shared" si="64"/>
        <v/>
      </c>
      <c r="E1251" s="2" t="str">
        <f t="shared" si="65"/>
        <v/>
      </c>
      <c r="F1251" s="2"/>
    </row>
    <row r="1252" spans="2:6" x14ac:dyDescent="0.25">
      <c r="B1252" s="26"/>
      <c r="C1252" s="3" t="str">
        <f t="shared" si="63"/>
        <v/>
      </c>
      <c r="D1252" s="2" t="str">
        <f t="shared" si="64"/>
        <v/>
      </c>
      <c r="E1252" s="2" t="str">
        <f t="shared" si="65"/>
        <v/>
      </c>
      <c r="F1252" s="2"/>
    </row>
    <row r="1253" spans="2:6" x14ac:dyDescent="0.25">
      <c r="B1253" s="26"/>
      <c r="C1253" s="3" t="str">
        <f t="shared" si="63"/>
        <v/>
      </c>
      <c r="D1253" s="2" t="str">
        <f t="shared" si="64"/>
        <v/>
      </c>
      <c r="E1253" s="2" t="str">
        <f t="shared" si="65"/>
        <v/>
      </c>
      <c r="F1253" s="2"/>
    </row>
    <row r="1254" spans="2:6" x14ac:dyDescent="0.25">
      <c r="B1254" s="26"/>
      <c r="C1254" s="3" t="str">
        <f t="shared" si="63"/>
        <v/>
      </c>
      <c r="D1254" s="2" t="str">
        <f t="shared" si="64"/>
        <v/>
      </c>
      <c r="E1254" s="2" t="str">
        <f t="shared" si="65"/>
        <v/>
      </c>
      <c r="F1254" s="2"/>
    </row>
    <row r="1255" spans="2:6" x14ac:dyDescent="0.25">
      <c r="B1255" s="26"/>
      <c r="C1255" s="3" t="str">
        <f t="shared" si="63"/>
        <v/>
      </c>
      <c r="D1255" s="2" t="str">
        <f t="shared" si="64"/>
        <v/>
      </c>
      <c r="E1255" s="2" t="str">
        <f t="shared" si="65"/>
        <v/>
      </c>
      <c r="F1255" s="2"/>
    </row>
    <row r="1256" spans="2:6" x14ac:dyDescent="0.25">
      <c r="B1256" s="26"/>
      <c r="C1256" s="3" t="str">
        <f t="shared" si="63"/>
        <v/>
      </c>
      <c r="D1256" s="2" t="str">
        <f t="shared" si="64"/>
        <v/>
      </c>
      <c r="E1256" s="2" t="str">
        <f t="shared" si="65"/>
        <v/>
      </c>
      <c r="F1256" s="2"/>
    </row>
    <row r="1257" spans="2:6" x14ac:dyDescent="0.25">
      <c r="B1257" s="26"/>
      <c r="C1257" s="3" t="str">
        <f t="shared" si="63"/>
        <v/>
      </c>
      <c r="D1257" s="2" t="str">
        <f t="shared" si="64"/>
        <v/>
      </c>
      <c r="E1257" s="2" t="str">
        <f t="shared" si="65"/>
        <v/>
      </c>
      <c r="F1257" s="2"/>
    </row>
    <row r="1258" spans="2:6" x14ac:dyDescent="0.25">
      <c r="B1258" s="26"/>
      <c r="C1258" s="3" t="str">
        <f t="shared" si="63"/>
        <v/>
      </c>
      <c r="D1258" s="2" t="str">
        <f t="shared" si="64"/>
        <v/>
      </c>
      <c r="E1258" s="2" t="str">
        <f t="shared" si="65"/>
        <v/>
      </c>
      <c r="F1258" s="2"/>
    </row>
    <row r="1259" spans="2:6" x14ac:dyDescent="0.25">
      <c r="B1259" s="26"/>
      <c r="C1259" s="3" t="str">
        <f t="shared" si="63"/>
        <v/>
      </c>
      <c r="D1259" s="2" t="str">
        <f t="shared" si="64"/>
        <v/>
      </c>
      <c r="E1259" s="2" t="str">
        <f t="shared" si="65"/>
        <v/>
      </c>
      <c r="F1259" s="2"/>
    </row>
    <row r="1260" spans="2:6" x14ac:dyDescent="0.25">
      <c r="B1260" s="26"/>
      <c r="C1260" s="3" t="str">
        <f t="shared" si="63"/>
        <v/>
      </c>
      <c r="D1260" s="2" t="str">
        <f t="shared" si="64"/>
        <v/>
      </c>
      <c r="E1260" s="2" t="str">
        <f t="shared" si="65"/>
        <v/>
      </c>
      <c r="F1260" s="2"/>
    </row>
    <row r="1261" spans="2:6" x14ac:dyDescent="0.25">
      <c r="B1261" s="26"/>
      <c r="C1261" s="3" t="str">
        <f t="shared" si="63"/>
        <v/>
      </c>
      <c r="D1261" s="2" t="str">
        <f t="shared" si="64"/>
        <v/>
      </c>
      <c r="E1261" s="2" t="str">
        <f t="shared" si="65"/>
        <v/>
      </c>
      <c r="F1261" s="2"/>
    </row>
    <row r="1262" spans="2:6" x14ac:dyDescent="0.25">
      <c r="B1262" s="26"/>
      <c r="C1262" s="3" t="str">
        <f t="shared" si="63"/>
        <v/>
      </c>
      <c r="D1262" s="2" t="str">
        <f t="shared" si="64"/>
        <v/>
      </c>
      <c r="E1262" s="2" t="str">
        <f t="shared" si="65"/>
        <v/>
      </c>
      <c r="F1262" s="2"/>
    </row>
    <row r="1263" spans="2:6" x14ac:dyDescent="0.25">
      <c r="B1263" s="26"/>
      <c r="C1263" s="3" t="str">
        <f t="shared" si="63"/>
        <v/>
      </c>
      <c r="D1263" s="2" t="str">
        <f t="shared" si="64"/>
        <v/>
      </c>
      <c r="E1263" s="2" t="str">
        <f t="shared" si="65"/>
        <v/>
      </c>
      <c r="F1263" s="2"/>
    </row>
    <row r="1264" spans="2:6" x14ac:dyDescent="0.25">
      <c r="B1264" s="26"/>
      <c r="C1264" s="3" t="str">
        <f t="shared" si="63"/>
        <v/>
      </c>
      <c r="D1264" s="2" t="str">
        <f t="shared" si="64"/>
        <v/>
      </c>
      <c r="E1264" s="2" t="str">
        <f t="shared" si="65"/>
        <v/>
      </c>
      <c r="F1264" s="2"/>
    </row>
    <row r="1265" spans="2:6" x14ac:dyDescent="0.25">
      <c r="B1265" s="26"/>
      <c r="C1265" s="3" t="str">
        <f t="shared" si="63"/>
        <v/>
      </c>
      <c r="D1265" s="2" t="str">
        <f t="shared" si="64"/>
        <v/>
      </c>
      <c r="E1265" s="2" t="str">
        <f t="shared" si="65"/>
        <v/>
      </c>
      <c r="F1265" s="2"/>
    </row>
    <row r="1266" spans="2:6" x14ac:dyDescent="0.25">
      <c r="B1266" s="26"/>
      <c r="C1266" s="3" t="str">
        <f t="shared" si="63"/>
        <v/>
      </c>
      <c r="D1266" s="2" t="str">
        <f t="shared" si="64"/>
        <v/>
      </c>
      <c r="E1266" s="2" t="str">
        <f t="shared" si="65"/>
        <v/>
      </c>
      <c r="F1266" s="2"/>
    </row>
    <row r="1267" spans="2:6" x14ac:dyDescent="0.25">
      <c r="B1267" s="26"/>
      <c r="C1267" s="3" t="str">
        <f t="shared" si="63"/>
        <v/>
      </c>
      <c r="D1267" s="2" t="str">
        <f t="shared" si="64"/>
        <v/>
      </c>
      <c r="E1267" s="2" t="str">
        <f t="shared" si="65"/>
        <v/>
      </c>
      <c r="F1267" s="2"/>
    </row>
    <row r="1268" spans="2:6" x14ac:dyDescent="0.25">
      <c r="B1268" s="26"/>
      <c r="C1268" s="3" t="str">
        <f t="shared" si="63"/>
        <v/>
      </c>
      <c r="D1268" s="2" t="str">
        <f t="shared" si="64"/>
        <v/>
      </c>
      <c r="E1268" s="2" t="str">
        <f t="shared" si="65"/>
        <v/>
      </c>
      <c r="F1268" s="2"/>
    </row>
    <row r="1269" spans="2:6" x14ac:dyDescent="0.25">
      <c r="B1269" s="26"/>
      <c r="C1269" s="3" t="str">
        <f t="shared" si="63"/>
        <v/>
      </c>
      <c r="D1269" s="2" t="str">
        <f t="shared" si="64"/>
        <v/>
      </c>
      <c r="E1269" s="2" t="str">
        <f t="shared" si="65"/>
        <v/>
      </c>
      <c r="F1269" s="2"/>
    </row>
    <row r="1270" spans="2:6" x14ac:dyDescent="0.25">
      <c r="B1270" s="26"/>
      <c r="C1270" s="3" t="str">
        <f t="shared" si="63"/>
        <v/>
      </c>
      <c r="D1270" s="2" t="str">
        <f t="shared" si="64"/>
        <v/>
      </c>
      <c r="E1270" s="2" t="str">
        <f t="shared" si="65"/>
        <v/>
      </c>
      <c r="F1270" s="2"/>
    </row>
    <row r="1271" spans="2:6" x14ac:dyDescent="0.25">
      <c r="B1271" s="26"/>
      <c r="C1271" s="3" t="str">
        <f t="shared" si="63"/>
        <v/>
      </c>
      <c r="D1271" s="2" t="str">
        <f t="shared" si="64"/>
        <v/>
      </c>
      <c r="E1271" s="2" t="str">
        <f t="shared" si="65"/>
        <v/>
      </c>
      <c r="F1271" s="2"/>
    </row>
    <row r="1272" spans="2:6" x14ac:dyDescent="0.25">
      <c r="B1272" s="26"/>
      <c r="C1272" s="3" t="str">
        <f t="shared" si="63"/>
        <v/>
      </c>
      <c r="D1272" s="2" t="str">
        <f t="shared" si="64"/>
        <v/>
      </c>
      <c r="E1272" s="2" t="str">
        <f t="shared" si="65"/>
        <v/>
      </c>
      <c r="F1272" s="2"/>
    </row>
    <row r="1273" spans="2:6" x14ac:dyDescent="0.25">
      <c r="B1273" s="26"/>
      <c r="C1273" s="3" t="str">
        <f t="shared" si="63"/>
        <v/>
      </c>
      <c r="D1273" s="2" t="str">
        <f t="shared" si="64"/>
        <v/>
      </c>
      <c r="E1273" s="2" t="str">
        <f t="shared" si="65"/>
        <v/>
      </c>
      <c r="F1273" s="2"/>
    </row>
    <row r="1274" spans="2:6" x14ac:dyDescent="0.25">
      <c r="B1274" s="26"/>
      <c r="C1274" s="3" t="str">
        <f t="shared" si="63"/>
        <v/>
      </c>
      <c r="D1274" s="2" t="str">
        <f t="shared" si="64"/>
        <v/>
      </c>
      <c r="E1274" s="2" t="str">
        <f t="shared" si="65"/>
        <v/>
      </c>
      <c r="F1274" s="2"/>
    </row>
    <row r="1275" spans="2:6" x14ac:dyDescent="0.25">
      <c r="B1275" s="26"/>
      <c r="C1275" s="3" t="str">
        <f t="shared" si="63"/>
        <v/>
      </c>
      <c r="D1275" s="2" t="str">
        <f t="shared" si="64"/>
        <v/>
      </c>
      <c r="E1275" s="2" t="str">
        <f t="shared" si="65"/>
        <v/>
      </c>
      <c r="F1275" s="2"/>
    </row>
    <row r="1276" spans="2:6" x14ac:dyDescent="0.25">
      <c r="B1276" s="26"/>
      <c r="C1276" s="3" t="str">
        <f t="shared" si="63"/>
        <v/>
      </c>
      <c r="D1276" s="2" t="str">
        <f t="shared" si="64"/>
        <v/>
      </c>
      <c r="E1276" s="2" t="str">
        <f t="shared" si="65"/>
        <v/>
      </c>
      <c r="F1276" s="2"/>
    </row>
    <row r="1277" spans="2:6" x14ac:dyDescent="0.25">
      <c r="B1277" s="26"/>
      <c r="C1277" s="3" t="str">
        <f t="shared" si="63"/>
        <v/>
      </c>
      <c r="D1277" s="2" t="str">
        <f t="shared" si="64"/>
        <v/>
      </c>
      <c r="E1277" s="2" t="str">
        <f t="shared" si="65"/>
        <v/>
      </c>
      <c r="F1277" s="2"/>
    </row>
    <row r="1278" spans="2:6" x14ac:dyDescent="0.25">
      <c r="B1278" s="26"/>
      <c r="C1278" s="3" t="str">
        <f t="shared" si="63"/>
        <v/>
      </c>
      <c r="D1278" s="2" t="str">
        <f t="shared" si="64"/>
        <v/>
      </c>
      <c r="E1278" s="2" t="str">
        <f t="shared" si="65"/>
        <v/>
      </c>
      <c r="F1278" s="2"/>
    </row>
    <row r="1279" spans="2:6" x14ac:dyDescent="0.25">
      <c r="B1279" s="26"/>
      <c r="C1279" s="3" t="str">
        <f t="shared" si="63"/>
        <v/>
      </c>
      <c r="D1279" s="2" t="str">
        <f t="shared" si="64"/>
        <v/>
      </c>
      <c r="E1279" s="2" t="str">
        <f t="shared" si="65"/>
        <v/>
      </c>
      <c r="F1279" s="2"/>
    </row>
    <row r="1280" spans="2:6" x14ac:dyDescent="0.25">
      <c r="B1280" s="26"/>
      <c r="C1280" s="3" t="str">
        <f t="shared" si="63"/>
        <v/>
      </c>
      <c r="D1280" s="2" t="str">
        <f t="shared" si="64"/>
        <v/>
      </c>
      <c r="E1280" s="2" t="str">
        <f t="shared" si="65"/>
        <v/>
      </c>
      <c r="F1280" s="2"/>
    </row>
    <row r="1281" spans="2:6" x14ac:dyDescent="0.25">
      <c r="B1281" s="26"/>
      <c r="C1281" s="3" t="str">
        <f t="shared" si="63"/>
        <v/>
      </c>
      <c r="D1281" s="2" t="str">
        <f t="shared" si="64"/>
        <v/>
      </c>
      <c r="E1281" s="2" t="str">
        <f t="shared" si="65"/>
        <v/>
      </c>
      <c r="F1281" s="2"/>
    </row>
    <row r="1282" spans="2:6" x14ac:dyDescent="0.25">
      <c r="B1282" s="26"/>
      <c r="C1282" s="3" t="str">
        <f t="shared" si="63"/>
        <v/>
      </c>
      <c r="D1282" s="2" t="str">
        <f t="shared" si="64"/>
        <v/>
      </c>
      <c r="E1282" s="2" t="str">
        <f t="shared" si="65"/>
        <v/>
      </c>
      <c r="F1282" s="2"/>
    </row>
    <row r="1283" spans="2:6" x14ac:dyDescent="0.25">
      <c r="B1283" s="26"/>
      <c r="C1283" s="3" t="str">
        <f t="shared" si="63"/>
        <v/>
      </c>
      <c r="D1283" s="2" t="str">
        <f t="shared" si="64"/>
        <v/>
      </c>
      <c r="E1283" s="2" t="str">
        <f t="shared" si="65"/>
        <v/>
      </c>
      <c r="F1283" s="2"/>
    </row>
    <row r="1284" spans="2:6" x14ac:dyDescent="0.25">
      <c r="B1284" s="26"/>
      <c r="C1284" s="3" t="str">
        <f t="shared" si="63"/>
        <v/>
      </c>
      <c r="D1284" s="2" t="str">
        <f t="shared" si="64"/>
        <v/>
      </c>
      <c r="E1284" s="2" t="str">
        <f t="shared" si="65"/>
        <v/>
      </c>
      <c r="F1284" s="2"/>
    </row>
    <row r="1285" spans="2:6" x14ac:dyDescent="0.25">
      <c r="B1285" s="26"/>
      <c r="C1285" s="3" t="str">
        <f t="shared" si="63"/>
        <v/>
      </c>
      <c r="D1285" s="2" t="str">
        <f t="shared" si="64"/>
        <v/>
      </c>
      <c r="E1285" s="2" t="str">
        <f t="shared" si="65"/>
        <v/>
      </c>
      <c r="F1285" s="2"/>
    </row>
    <row r="1286" spans="2:6" x14ac:dyDescent="0.25">
      <c r="B1286" s="26"/>
      <c r="C1286" s="3" t="str">
        <f t="shared" si="63"/>
        <v/>
      </c>
      <c r="D1286" s="2" t="str">
        <f t="shared" si="64"/>
        <v/>
      </c>
      <c r="E1286" s="2" t="str">
        <f t="shared" si="65"/>
        <v/>
      </c>
      <c r="F1286" s="2"/>
    </row>
    <row r="1287" spans="2:6" x14ac:dyDescent="0.25">
      <c r="B1287" s="26"/>
      <c r="C1287" s="3" t="str">
        <f t="shared" si="63"/>
        <v/>
      </c>
      <c r="D1287" s="2" t="str">
        <f t="shared" si="64"/>
        <v/>
      </c>
      <c r="E1287" s="2" t="str">
        <f t="shared" si="65"/>
        <v/>
      </c>
      <c r="F1287" s="2"/>
    </row>
    <row r="1288" spans="2:6" x14ac:dyDescent="0.25">
      <c r="B1288" s="26"/>
      <c r="C1288" s="3" t="str">
        <f t="shared" si="63"/>
        <v/>
      </c>
      <c r="D1288" s="2" t="str">
        <f t="shared" si="64"/>
        <v/>
      </c>
      <c r="E1288" s="2" t="str">
        <f t="shared" si="65"/>
        <v/>
      </c>
      <c r="F1288" s="2"/>
    </row>
    <row r="1289" spans="2:6" x14ac:dyDescent="0.25">
      <c r="B1289" s="26"/>
      <c r="C1289" s="3" t="str">
        <f t="shared" si="63"/>
        <v/>
      </c>
      <c r="D1289" s="2" t="str">
        <f t="shared" si="64"/>
        <v/>
      </c>
      <c r="E1289" s="2" t="str">
        <f t="shared" si="65"/>
        <v/>
      </c>
      <c r="F1289" s="2"/>
    </row>
    <row r="1290" spans="2:6" x14ac:dyDescent="0.25">
      <c r="B1290" s="26"/>
      <c r="C1290" s="3" t="str">
        <f t="shared" si="63"/>
        <v/>
      </c>
      <c r="D1290" s="2" t="str">
        <f t="shared" si="64"/>
        <v/>
      </c>
      <c r="E1290" s="2" t="str">
        <f t="shared" si="65"/>
        <v/>
      </c>
      <c r="F1290" s="2"/>
    </row>
    <row r="1291" spans="2:6" x14ac:dyDescent="0.25">
      <c r="B1291" s="26"/>
      <c r="C1291" s="3" t="str">
        <f t="shared" si="63"/>
        <v/>
      </c>
      <c r="D1291" s="2" t="str">
        <f t="shared" si="64"/>
        <v/>
      </c>
      <c r="E1291" s="2" t="str">
        <f t="shared" si="65"/>
        <v/>
      </c>
      <c r="F1291" s="2"/>
    </row>
    <row r="1292" spans="2:6" x14ac:dyDescent="0.25">
      <c r="B1292" s="26"/>
      <c r="C1292" s="3" t="str">
        <f t="shared" si="63"/>
        <v/>
      </c>
      <c r="D1292" s="2" t="str">
        <f t="shared" si="64"/>
        <v/>
      </c>
      <c r="E1292" s="2" t="str">
        <f t="shared" si="65"/>
        <v/>
      </c>
      <c r="F1292" s="2"/>
    </row>
    <row r="1293" spans="2:6" x14ac:dyDescent="0.25">
      <c r="B1293" s="26"/>
      <c r="C1293" s="3" t="str">
        <f t="shared" si="63"/>
        <v/>
      </c>
      <c r="D1293" s="2" t="str">
        <f t="shared" si="64"/>
        <v/>
      </c>
      <c r="E1293" s="2" t="str">
        <f t="shared" si="65"/>
        <v/>
      </c>
      <c r="F1293" s="2"/>
    </row>
    <row r="1294" spans="2:6" x14ac:dyDescent="0.25">
      <c r="B1294" s="26"/>
      <c r="C1294" s="3" t="str">
        <f t="shared" si="63"/>
        <v/>
      </c>
      <c r="D1294" s="2" t="str">
        <f t="shared" si="64"/>
        <v/>
      </c>
      <c r="E1294" s="2" t="str">
        <f t="shared" si="65"/>
        <v/>
      </c>
      <c r="F1294" s="2"/>
    </row>
    <row r="1295" spans="2:6" x14ac:dyDescent="0.25">
      <c r="B1295" s="26"/>
      <c r="C1295" s="3" t="str">
        <f t="shared" si="63"/>
        <v/>
      </c>
      <c r="D1295" s="2" t="str">
        <f t="shared" si="64"/>
        <v/>
      </c>
      <c r="E1295" s="2" t="str">
        <f t="shared" si="65"/>
        <v/>
      </c>
      <c r="F1295" s="2"/>
    </row>
    <row r="1296" spans="2:6" x14ac:dyDescent="0.25">
      <c r="B1296" s="26"/>
      <c r="C1296" s="3" t="str">
        <f t="shared" si="63"/>
        <v/>
      </c>
      <c r="D1296" s="2" t="str">
        <f t="shared" si="64"/>
        <v/>
      </c>
      <c r="E1296" s="2" t="str">
        <f t="shared" si="65"/>
        <v/>
      </c>
      <c r="F1296" s="2"/>
    </row>
    <row r="1297" spans="2:6" x14ac:dyDescent="0.25">
      <c r="B1297" s="26"/>
      <c r="C1297" s="3" t="str">
        <f t="shared" si="63"/>
        <v/>
      </c>
      <c r="D1297" s="2" t="str">
        <f t="shared" si="64"/>
        <v/>
      </c>
      <c r="E1297" s="2" t="str">
        <f t="shared" si="65"/>
        <v/>
      </c>
      <c r="F1297" s="2"/>
    </row>
    <row r="1298" spans="2:6" x14ac:dyDescent="0.25">
      <c r="B1298" s="26"/>
      <c r="C1298" s="3" t="str">
        <f t="shared" si="63"/>
        <v/>
      </c>
      <c r="D1298" s="2" t="str">
        <f t="shared" si="64"/>
        <v/>
      </c>
      <c r="E1298" s="2" t="str">
        <f t="shared" si="65"/>
        <v/>
      </c>
      <c r="F1298" s="2"/>
    </row>
    <row r="1299" spans="2:6" x14ac:dyDescent="0.25">
      <c r="B1299" s="26"/>
      <c r="C1299" s="3" t="str">
        <f t="shared" si="63"/>
        <v/>
      </c>
      <c r="D1299" s="2" t="str">
        <f t="shared" si="64"/>
        <v/>
      </c>
      <c r="E1299" s="2" t="str">
        <f t="shared" si="65"/>
        <v/>
      </c>
      <c r="F1299" s="2"/>
    </row>
    <row r="1300" spans="2:6" x14ac:dyDescent="0.25">
      <c r="B1300" s="26"/>
      <c r="C1300" s="3" t="str">
        <f t="shared" ref="C1300:C1363" si="66">IF(ROW()-B$19&lt;=$C$19,ROW()-B$19,"")</f>
        <v/>
      </c>
      <c r="D1300" s="2" t="str">
        <f t="shared" si="64"/>
        <v/>
      </c>
      <c r="E1300" s="2" t="str">
        <f t="shared" si="65"/>
        <v/>
      </c>
      <c r="F1300" s="2"/>
    </row>
    <row r="1301" spans="2:6" x14ac:dyDescent="0.25">
      <c r="B1301" s="26"/>
      <c r="C1301" s="3" t="str">
        <f t="shared" si="66"/>
        <v/>
      </c>
      <c r="D1301" s="2" t="str">
        <f t="shared" ref="D1301:D1364" si="67">IF(ISNUMBER(C1301),INT(C1300/$C$18)+1,"")</f>
        <v/>
      </c>
      <c r="E1301" s="2" t="str">
        <f t="shared" ref="E1301:E1364" si="68">IF(ISNUMBER(C1301),IF(D1300&lt;&gt;D1301,1,E1300+1),"")</f>
        <v/>
      </c>
      <c r="F1301" s="2"/>
    </row>
    <row r="1302" spans="2:6" x14ac:dyDescent="0.25">
      <c r="B1302" s="26"/>
      <c r="C1302" s="3" t="str">
        <f t="shared" si="66"/>
        <v/>
      </c>
      <c r="D1302" s="2" t="str">
        <f t="shared" si="67"/>
        <v/>
      </c>
      <c r="E1302" s="2" t="str">
        <f t="shared" si="68"/>
        <v/>
      </c>
      <c r="F1302" s="2"/>
    </row>
    <row r="1303" spans="2:6" x14ac:dyDescent="0.25">
      <c r="B1303" s="26"/>
      <c r="C1303" s="3" t="str">
        <f t="shared" si="66"/>
        <v/>
      </c>
      <c r="D1303" s="2" t="str">
        <f t="shared" si="67"/>
        <v/>
      </c>
      <c r="E1303" s="2" t="str">
        <f t="shared" si="68"/>
        <v/>
      </c>
      <c r="F1303" s="2"/>
    </row>
    <row r="1304" spans="2:6" x14ac:dyDescent="0.25">
      <c r="B1304" s="26"/>
      <c r="C1304" s="3" t="str">
        <f t="shared" si="66"/>
        <v/>
      </c>
      <c r="D1304" s="2" t="str">
        <f t="shared" si="67"/>
        <v/>
      </c>
      <c r="E1304" s="2" t="str">
        <f t="shared" si="68"/>
        <v/>
      </c>
      <c r="F1304" s="2"/>
    </row>
    <row r="1305" spans="2:6" x14ac:dyDescent="0.25">
      <c r="B1305" s="26"/>
      <c r="C1305" s="3" t="str">
        <f t="shared" si="66"/>
        <v/>
      </c>
      <c r="D1305" s="2" t="str">
        <f t="shared" si="67"/>
        <v/>
      </c>
      <c r="E1305" s="2" t="str">
        <f t="shared" si="68"/>
        <v/>
      </c>
      <c r="F1305" s="2"/>
    </row>
    <row r="1306" spans="2:6" x14ac:dyDescent="0.25">
      <c r="B1306" s="26"/>
      <c r="C1306" s="3" t="str">
        <f t="shared" si="66"/>
        <v/>
      </c>
      <c r="D1306" s="2" t="str">
        <f t="shared" si="67"/>
        <v/>
      </c>
      <c r="E1306" s="2" t="str">
        <f t="shared" si="68"/>
        <v/>
      </c>
      <c r="F1306" s="2"/>
    </row>
    <row r="1307" spans="2:6" x14ac:dyDescent="0.25">
      <c r="B1307" s="26"/>
      <c r="C1307" s="3" t="str">
        <f t="shared" si="66"/>
        <v/>
      </c>
      <c r="D1307" s="2" t="str">
        <f t="shared" si="67"/>
        <v/>
      </c>
      <c r="E1307" s="2" t="str">
        <f t="shared" si="68"/>
        <v/>
      </c>
      <c r="F1307" s="2"/>
    </row>
    <row r="1308" spans="2:6" x14ac:dyDescent="0.25">
      <c r="B1308" s="26"/>
      <c r="C1308" s="3" t="str">
        <f t="shared" si="66"/>
        <v/>
      </c>
      <c r="D1308" s="2" t="str">
        <f t="shared" si="67"/>
        <v/>
      </c>
      <c r="E1308" s="2" t="str">
        <f t="shared" si="68"/>
        <v/>
      </c>
      <c r="F1308" s="2"/>
    </row>
    <row r="1309" spans="2:6" x14ac:dyDescent="0.25">
      <c r="B1309" s="26"/>
      <c r="C1309" s="3" t="str">
        <f t="shared" si="66"/>
        <v/>
      </c>
      <c r="D1309" s="2" t="str">
        <f t="shared" si="67"/>
        <v/>
      </c>
      <c r="E1309" s="2" t="str">
        <f t="shared" si="68"/>
        <v/>
      </c>
      <c r="F1309" s="2"/>
    </row>
    <row r="1310" spans="2:6" x14ac:dyDescent="0.25">
      <c r="B1310" s="26"/>
      <c r="C1310" s="3" t="str">
        <f t="shared" si="66"/>
        <v/>
      </c>
      <c r="D1310" s="2" t="str">
        <f t="shared" si="67"/>
        <v/>
      </c>
      <c r="E1310" s="2" t="str">
        <f t="shared" si="68"/>
        <v/>
      </c>
      <c r="F1310" s="2"/>
    </row>
    <row r="1311" spans="2:6" x14ac:dyDescent="0.25">
      <c r="B1311" s="26"/>
      <c r="C1311" s="3" t="str">
        <f t="shared" si="66"/>
        <v/>
      </c>
      <c r="D1311" s="2" t="str">
        <f t="shared" si="67"/>
        <v/>
      </c>
      <c r="E1311" s="2" t="str">
        <f t="shared" si="68"/>
        <v/>
      </c>
      <c r="F1311" s="2"/>
    </row>
    <row r="1312" spans="2:6" x14ac:dyDescent="0.25">
      <c r="B1312" s="26"/>
      <c r="C1312" s="3" t="str">
        <f t="shared" si="66"/>
        <v/>
      </c>
      <c r="D1312" s="2" t="str">
        <f t="shared" si="67"/>
        <v/>
      </c>
      <c r="E1312" s="2" t="str">
        <f t="shared" si="68"/>
        <v/>
      </c>
      <c r="F1312" s="2"/>
    </row>
    <row r="1313" spans="2:6" x14ac:dyDescent="0.25">
      <c r="B1313" s="26"/>
      <c r="C1313" s="3" t="str">
        <f t="shared" si="66"/>
        <v/>
      </c>
      <c r="D1313" s="2" t="str">
        <f t="shared" si="67"/>
        <v/>
      </c>
      <c r="E1313" s="2" t="str">
        <f t="shared" si="68"/>
        <v/>
      </c>
      <c r="F1313" s="2"/>
    </row>
    <row r="1314" spans="2:6" x14ac:dyDescent="0.25">
      <c r="B1314" s="26"/>
      <c r="C1314" s="3" t="str">
        <f t="shared" si="66"/>
        <v/>
      </c>
      <c r="D1314" s="2" t="str">
        <f t="shared" si="67"/>
        <v/>
      </c>
      <c r="E1314" s="2" t="str">
        <f t="shared" si="68"/>
        <v/>
      </c>
      <c r="F1314" s="2"/>
    </row>
    <row r="1315" spans="2:6" x14ac:dyDescent="0.25">
      <c r="B1315" s="26"/>
      <c r="C1315" s="3" t="str">
        <f t="shared" si="66"/>
        <v/>
      </c>
      <c r="D1315" s="2" t="str">
        <f t="shared" si="67"/>
        <v/>
      </c>
      <c r="E1315" s="2" t="str">
        <f t="shared" si="68"/>
        <v/>
      </c>
      <c r="F1315" s="2"/>
    </row>
    <row r="1316" spans="2:6" x14ac:dyDescent="0.25">
      <c r="B1316" s="26"/>
      <c r="C1316" s="3" t="str">
        <f t="shared" si="66"/>
        <v/>
      </c>
      <c r="D1316" s="2" t="str">
        <f t="shared" si="67"/>
        <v/>
      </c>
      <c r="E1316" s="2" t="str">
        <f t="shared" si="68"/>
        <v/>
      </c>
      <c r="F1316" s="2"/>
    </row>
    <row r="1317" spans="2:6" x14ac:dyDescent="0.25">
      <c r="B1317" s="26"/>
      <c r="C1317" s="3" t="str">
        <f t="shared" si="66"/>
        <v/>
      </c>
      <c r="D1317" s="2" t="str">
        <f t="shared" si="67"/>
        <v/>
      </c>
      <c r="E1317" s="2" t="str">
        <f t="shared" si="68"/>
        <v/>
      </c>
      <c r="F1317" s="2"/>
    </row>
    <row r="1318" spans="2:6" x14ac:dyDescent="0.25">
      <c r="B1318" s="26"/>
      <c r="C1318" s="3" t="str">
        <f t="shared" si="66"/>
        <v/>
      </c>
      <c r="D1318" s="2" t="str">
        <f t="shared" si="67"/>
        <v/>
      </c>
      <c r="E1318" s="2" t="str">
        <f t="shared" si="68"/>
        <v/>
      </c>
      <c r="F1318" s="2"/>
    </row>
    <row r="1319" spans="2:6" x14ac:dyDescent="0.25">
      <c r="B1319" s="26"/>
      <c r="C1319" s="3" t="str">
        <f t="shared" si="66"/>
        <v/>
      </c>
      <c r="D1319" s="2" t="str">
        <f t="shared" si="67"/>
        <v/>
      </c>
      <c r="E1319" s="2" t="str">
        <f t="shared" si="68"/>
        <v/>
      </c>
      <c r="F1319" s="2"/>
    </row>
    <row r="1320" spans="2:6" x14ac:dyDescent="0.25">
      <c r="B1320" s="26"/>
      <c r="C1320" s="3" t="str">
        <f t="shared" si="66"/>
        <v/>
      </c>
      <c r="D1320" s="2" t="str">
        <f t="shared" si="67"/>
        <v/>
      </c>
      <c r="E1320" s="2" t="str">
        <f t="shared" si="68"/>
        <v/>
      </c>
      <c r="F1320" s="2"/>
    </row>
    <row r="1321" spans="2:6" x14ac:dyDescent="0.25">
      <c r="B1321" s="26"/>
      <c r="C1321" s="3" t="str">
        <f t="shared" si="66"/>
        <v/>
      </c>
      <c r="D1321" s="2" t="str">
        <f t="shared" si="67"/>
        <v/>
      </c>
      <c r="E1321" s="2" t="str">
        <f t="shared" si="68"/>
        <v/>
      </c>
      <c r="F1321" s="2"/>
    </row>
    <row r="1322" spans="2:6" x14ac:dyDescent="0.25">
      <c r="B1322" s="26"/>
      <c r="C1322" s="3" t="str">
        <f t="shared" si="66"/>
        <v/>
      </c>
      <c r="D1322" s="2" t="str">
        <f t="shared" si="67"/>
        <v/>
      </c>
      <c r="E1322" s="2" t="str">
        <f t="shared" si="68"/>
        <v/>
      </c>
      <c r="F1322" s="2"/>
    </row>
    <row r="1323" spans="2:6" x14ac:dyDescent="0.25">
      <c r="B1323" s="26"/>
      <c r="C1323" s="3" t="str">
        <f t="shared" si="66"/>
        <v/>
      </c>
      <c r="D1323" s="2" t="str">
        <f t="shared" si="67"/>
        <v/>
      </c>
      <c r="E1323" s="2" t="str">
        <f t="shared" si="68"/>
        <v/>
      </c>
      <c r="F1323" s="2"/>
    </row>
    <row r="1324" spans="2:6" x14ac:dyDescent="0.25">
      <c r="B1324" s="26"/>
      <c r="C1324" s="3" t="str">
        <f t="shared" si="66"/>
        <v/>
      </c>
      <c r="D1324" s="2" t="str">
        <f t="shared" si="67"/>
        <v/>
      </c>
      <c r="E1324" s="2" t="str">
        <f t="shared" si="68"/>
        <v/>
      </c>
      <c r="F1324" s="2"/>
    </row>
    <row r="1325" spans="2:6" x14ac:dyDescent="0.25">
      <c r="B1325" s="26"/>
      <c r="C1325" s="3" t="str">
        <f t="shared" si="66"/>
        <v/>
      </c>
      <c r="D1325" s="2" t="str">
        <f t="shared" si="67"/>
        <v/>
      </c>
      <c r="E1325" s="2" t="str">
        <f t="shared" si="68"/>
        <v/>
      </c>
      <c r="F1325" s="2"/>
    </row>
    <row r="1326" spans="2:6" x14ac:dyDescent="0.25">
      <c r="B1326" s="26"/>
      <c r="C1326" s="3" t="str">
        <f t="shared" si="66"/>
        <v/>
      </c>
      <c r="D1326" s="2" t="str">
        <f t="shared" si="67"/>
        <v/>
      </c>
      <c r="E1326" s="2" t="str">
        <f t="shared" si="68"/>
        <v/>
      </c>
      <c r="F1326" s="2"/>
    </row>
    <row r="1327" spans="2:6" x14ac:dyDescent="0.25">
      <c r="B1327" s="26"/>
      <c r="C1327" s="3" t="str">
        <f t="shared" si="66"/>
        <v/>
      </c>
      <c r="D1327" s="2" t="str">
        <f t="shared" si="67"/>
        <v/>
      </c>
      <c r="E1327" s="2" t="str">
        <f t="shared" si="68"/>
        <v/>
      </c>
      <c r="F1327" s="2"/>
    </row>
    <row r="1328" spans="2:6" x14ac:dyDescent="0.25">
      <c r="B1328" s="26"/>
      <c r="C1328" s="3" t="str">
        <f t="shared" si="66"/>
        <v/>
      </c>
      <c r="D1328" s="2" t="str">
        <f t="shared" si="67"/>
        <v/>
      </c>
      <c r="E1328" s="2" t="str">
        <f t="shared" si="68"/>
        <v/>
      </c>
      <c r="F1328" s="2"/>
    </row>
    <row r="1329" spans="2:6" x14ac:dyDescent="0.25">
      <c r="B1329" s="26"/>
      <c r="C1329" s="3" t="str">
        <f t="shared" si="66"/>
        <v/>
      </c>
      <c r="D1329" s="2" t="str">
        <f t="shared" si="67"/>
        <v/>
      </c>
      <c r="E1329" s="2" t="str">
        <f t="shared" si="68"/>
        <v/>
      </c>
      <c r="F1329" s="2"/>
    </row>
    <row r="1330" spans="2:6" x14ac:dyDescent="0.25">
      <c r="B1330" s="26"/>
      <c r="C1330" s="3" t="str">
        <f t="shared" si="66"/>
        <v/>
      </c>
      <c r="D1330" s="2" t="str">
        <f t="shared" si="67"/>
        <v/>
      </c>
      <c r="E1330" s="2" t="str">
        <f t="shared" si="68"/>
        <v/>
      </c>
      <c r="F1330" s="2"/>
    </row>
    <row r="1331" spans="2:6" x14ac:dyDescent="0.25">
      <c r="B1331" s="26"/>
      <c r="C1331" s="3" t="str">
        <f t="shared" si="66"/>
        <v/>
      </c>
      <c r="D1331" s="2" t="str">
        <f t="shared" si="67"/>
        <v/>
      </c>
      <c r="E1331" s="2" t="str">
        <f t="shared" si="68"/>
        <v/>
      </c>
      <c r="F1331" s="2"/>
    </row>
    <row r="1332" spans="2:6" x14ac:dyDescent="0.25">
      <c r="B1332" s="26"/>
      <c r="C1332" s="3" t="str">
        <f t="shared" si="66"/>
        <v/>
      </c>
      <c r="D1332" s="2" t="str">
        <f t="shared" si="67"/>
        <v/>
      </c>
      <c r="E1332" s="2" t="str">
        <f t="shared" si="68"/>
        <v/>
      </c>
      <c r="F1332" s="2"/>
    </row>
    <row r="1333" spans="2:6" x14ac:dyDescent="0.25">
      <c r="B1333" s="26"/>
      <c r="C1333" s="3" t="str">
        <f t="shared" si="66"/>
        <v/>
      </c>
      <c r="D1333" s="2" t="str">
        <f t="shared" si="67"/>
        <v/>
      </c>
      <c r="E1333" s="2" t="str">
        <f t="shared" si="68"/>
        <v/>
      </c>
      <c r="F1333" s="2"/>
    </row>
    <row r="1334" spans="2:6" x14ac:dyDescent="0.25">
      <c r="B1334" s="26"/>
      <c r="C1334" s="3" t="str">
        <f t="shared" si="66"/>
        <v/>
      </c>
      <c r="D1334" s="2" t="str">
        <f t="shared" si="67"/>
        <v/>
      </c>
      <c r="E1334" s="2" t="str">
        <f t="shared" si="68"/>
        <v/>
      </c>
      <c r="F1334" s="2"/>
    </row>
    <row r="1335" spans="2:6" x14ac:dyDescent="0.25">
      <c r="B1335" s="26"/>
      <c r="C1335" s="3" t="str">
        <f t="shared" si="66"/>
        <v/>
      </c>
      <c r="D1335" s="2" t="str">
        <f t="shared" si="67"/>
        <v/>
      </c>
      <c r="E1335" s="2" t="str">
        <f t="shared" si="68"/>
        <v/>
      </c>
      <c r="F1335" s="2"/>
    </row>
    <row r="1336" spans="2:6" x14ac:dyDescent="0.25">
      <c r="B1336" s="26"/>
      <c r="C1336" s="3" t="str">
        <f t="shared" si="66"/>
        <v/>
      </c>
      <c r="D1336" s="2" t="str">
        <f t="shared" si="67"/>
        <v/>
      </c>
      <c r="E1336" s="2" t="str">
        <f t="shared" si="68"/>
        <v/>
      </c>
      <c r="F1336" s="2"/>
    </row>
    <row r="1337" spans="2:6" x14ac:dyDescent="0.25">
      <c r="B1337" s="26"/>
      <c r="C1337" s="3" t="str">
        <f t="shared" si="66"/>
        <v/>
      </c>
      <c r="D1337" s="2" t="str">
        <f t="shared" si="67"/>
        <v/>
      </c>
      <c r="E1337" s="2" t="str">
        <f t="shared" si="68"/>
        <v/>
      </c>
      <c r="F1337" s="2"/>
    </row>
    <row r="1338" spans="2:6" x14ac:dyDescent="0.25">
      <c r="B1338" s="26"/>
      <c r="C1338" s="3" t="str">
        <f t="shared" si="66"/>
        <v/>
      </c>
      <c r="D1338" s="2" t="str">
        <f t="shared" si="67"/>
        <v/>
      </c>
      <c r="E1338" s="2" t="str">
        <f t="shared" si="68"/>
        <v/>
      </c>
      <c r="F1338" s="2"/>
    </row>
    <row r="1339" spans="2:6" x14ac:dyDescent="0.25">
      <c r="B1339" s="26"/>
      <c r="C1339" s="3" t="str">
        <f t="shared" si="66"/>
        <v/>
      </c>
      <c r="D1339" s="2" t="str">
        <f t="shared" si="67"/>
        <v/>
      </c>
      <c r="E1339" s="2" t="str">
        <f t="shared" si="68"/>
        <v/>
      </c>
      <c r="F1339" s="2"/>
    </row>
    <row r="1340" spans="2:6" x14ac:dyDescent="0.25">
      <c r="B1340" s="26"/>
      <c r="C1340" s="3" t="str">
        <f t="shared" si="66"/>
        <v/>
      </c>
      <c r="D1340" s="2" t="str">
        <f t="shared" si="67"/>
        <v/>
      </c>
      <c r="E1340" s="2" t="str">
        <f t="shared" si="68"/>
        <v/>
      </c>
      <c r="F1340" s="2"/>
    </row>
    <row r="1341" spans="2:6" x14ac:dyDescent="0.25">
      <c r="B1341" s="26"/>
      <c r="C1341" s="3" t="str">
        <f t="shared" si="66"/>
        <v/>
      </c>
      <c r="D1341" s="2" t="str">
        <f t="shared" si="67"/>
        <v/>
      </c>
      <c r="E1341" s="2" t="str">
        <f t="shared" si="68"/>
        <v/>
      </c>
      <c r="F1341" s="2"/>
    </row>
    <row r="1342" spans="2:6" x14ac:dyDescent="0.25">
      <c r="B1342" s="26"/>
      <c r="C1342" s="3" t="str">
        <f t="shared" si="66"/>
        <v/>
      </c>
      <c r="D1342" s="2" t="str">
        <f t="shared" si="67"/>
        <v/>
      </c>
      <c r="E1342" s="2" t="str">
        <f t="shared" si="68"/>
        <v/>
      </c>
      <c r="F1342" s="2"/>
    </row>
    <row r="1343" spans="2:6" x14ac:dyDescent="0.25">
      <c r="B1343" s="26"/>
      <c r="C1343" s="3" t="str">
        <f t="shared" si="66"/>
        <v/>
      </c>
      <c r="D1343" s="2" t="str">
        <f t="shared" si="67"/>
        <v/>
      </c>
      <c r="E1343" s="2" t="str">
        <f t="shared" si="68"/>
        <v/>
      </c>
      <c r="F1343" s="2"/>
    </row>
    <row r="1344" spans="2:6" x14ac:dyDescent="0.25">
      <c r="B1344" s="26"/>
      <c r="C1344" s="3" t="str">
        <f t="shared" si="66"/>
        <v/>
      </c>
      <c r="D1344" s="2" t="str">
        <f t="shared" si="67"/>
        <v/>
      </c>
      <c r="E1344" s="2" t="str">
        <f t="shared" si="68"/>
        <v/>
      </c>
      <c r="F1344" s="2"/>
    </row>
    <row r="1345" spans="2:6" x14ac:dyDescent="0.25">
      <c r="B1345" s="26"/>
      <c r="C1345" s="3" t="str">
        <f t="shared" si="66"/>
        <v/>
      </c>
      <c r="D1345" s="2" t="str">
        <f t="shared" si="67"/>
        <v/>
      </c>
      <c r="E1345" s="2" t="str">
        <f t="shared" si="68"/>
        <v/>
      </c>
      <c r="F1345" s="2"/>
    </row>
    <row r="1346" spans="2:6" x14ac:dyDescent="0.25">
      <c r="B1346" s="26"/>
      <c r="C1346" s="3" t="str">
        <f t="shared" si="66"/>
        <v/>
      </c>
      <c r="D1346" s="2" t="str">
        <f t="shared" si="67"/>
        <v/>
      </c>
      <c r="E1346" s="2" t="str">
        <f t="shared" si="68"/>
        <v/>
      </c>
      <c r="F1346" s="2"/>
    </row>
    <row r="1347" spans="2:6" x14ac:dyDescent="0.25">
      <c r="B1347" s="26"/>
      <c r="C1347" s="3" t="str">
        <f t="shared" si="66"/>
        <v/>
      </c>
      <c r="D1347" s="2" t="str">
        <f t="shared" si="67"/>
        <v/>
      </c>
      <c r="E1347" s="2" t="str">
        <f t="shared" si="68"/>
        <v/>
      </c>
      <c r="F1347" s="2"/>
    </row>
    <row r="1348" spans="2:6" x14ac:dyDescent="0.25">
      <c r="B1348" s="26"/>
      <c r="C1348" s="3" t="str">
        <f t="shared" si="66"/>
        <v/>
      </c>
      <c r="D1348" s="2" t="str">
        <f t="shared" si="67"/>
        <v/>
      </c>
      <c r="E1348" s="2" t="str">
        <f t="shared" si="68"/>
        <v/>
      </c>
      <c r="F1348" s="2"/>
    </row>
    <row r="1349" spans="2:6" x14ac:dyDescent="0.25">
      <c r="B1349" s="26"/>
      <c r="C1349" s="3" t="str">
        <f t="shared" si="66"/>
        <v/>
      </c>
      <c r="D1349" s="2" t="str">
        <f t="shared" si="67"/>
        <v/>
      </c>
      <c r="E1349" s="2" t="str">
        <f t="shared" si="68"/>
        <v/>
      </c>
      <c r="F1349" s="2"/>
    </row>
    <row r="1350" spans="2:6" x14ac:dyDescent="0.25">
      <c r="B1350" s="26"/>
      <c r="C1350" s="3" t="str">
        <f t="shared" si="66"/>
        <v/>
      </c>
      <c r="D1350" s="2" t="str">
        <f t="shared" si="67"/>
        <v/>
      </c>
      <c r="E1350" s="2" t="str">
        <f t="shared" si="68"/>
        <v/>
      </c>
      <c r="F1350" s="2"/>
    </row>
    <row r="1351" spans="2:6" x14ac:dyDescent="0.25">
      <c r="B1351" s="26"/>
      <c r="C1351" s="3" t="str">
        <f t="shared" si="66"/>
        <v/>
      </c>
      <c r="D1351" s="2" t="str">
        <f t="shared" si="67"/>
        <v/>
      </c>
      <c r="E1351" s="2" t="str">
        <f t="shared" si="68"/>
        <v/>
      </c>
      <c r="F1351" s="2"/>
    </row>
    <row r="1352" spans="2:6" x14ac:dyDescent="0.25">
      <c r="B1352" s="26"/>
      <c r="C1352" s="3" t="str">
        <f t="shared" si="66"/>
        <v/>
      </c>
      <c r="D1352" s="2" t="str">
        <f t="shared" si="67"/>
        <v/>
      </c>
      <c r="E1352" s="2" t="str">
        <f t="shared" si="68"/>
        <v/>
      </c>
      <c r="F1352" s="2"/>
    </row>
    <row r="1353" spans="2:6" x14ac:dyDescent="0.25">
      <c r="B1353" s="26"/>
      <c r="C1353" s="3" t="str">
        <f t="shared" si="66"/>
        <v/>
      </c>
      <c r="D1353" s="2" t="str">
        <f t="shared" si="67"/>
        <v/>
      </c>
      <c r="E1353" s="2" t="str">
        <f t="shared" si="68"/>
        <v/>
      </c>
      <c r="F1353" s="2"/>
    </row>
    <row r="1354" spans="2:6" x14ac:dyDescent="0.25">
      <c r="B1354" s="26"/>
      <c r="C1354" s="3" t="str">
        <f t="shared" si="66"/>
        <v/>
      </c>
      <c r="D1354" s="2" t="str">
        <f t="shared" si="67"/>
        <v/>
      </c>
      <c r="E1354" s="2" t="str">
        <f t="shared" si="68"/>
        <v/>
      </c>
      <c r="F1354" s="2"/>
    </row>
    <row r="1355" spans="2:6" x14ac:dyDescent="0.25">
      <c r="B1355" s="26"/>
      <c r="C1355" s="3" t="str">
        <f t="shared" si="66"/>
        <v/>
      </c>
      <c r="D1355" s="2" t="str">
        <f t="shared" si="67"/>
        <v/>
      </c>
      <c r="E1355" s="2" t="str">
        <f t="shared" si="68"/>
        <v/>
      </c>
      <c r="F1355" s="2"/>
    </row>
    <row r="1356" spans="2:6" x14ac:dyDescent="0.25">
      <c r="B1356" s="26"/>
      <c r="C1356" s="3" t="str">
        <f t="shared" si="66"/>
        <v/>
      </c>
      <c r="D1356" s="2" t="str">
        <f t="shared" si="67"/>
        <v/>
      </c>
      <c r="E1356" s="2" t="str">
        <f t="shared" si="68"/>
        <v/>
      </c>
      <c r="F1356" s="2"/>
    </row>
    <row r="1357" spans="2:6" x14ac:dyDescent="0.25">
      <c r="B1357" s="26"/>
      <c r="C1357" s="3" t="str">
        <f t="shared" si="66"/>
        <v/>
      </c>
      <c r="D1357" s="2" t="str">
        <f t="shared" si="67"/>
        <v/>
      </c>
      <c r="E1357" s="2" t="str">
        <f t="shared" si="68"/>
        <v/>
      </c>
      <c r="F1357" s="2"/>
    </row>
    <row r="1358" spans="2:6" x14ac:dyDescent="0.25">
      <c r="B1358" s="26"/>
      <c r="C1358" s="3" t="str">
        <f t="shared" si="66"/>
        <v/>
      </c>
      <c r="D1358" s="2" t="str">
        <f t="shared" si="67"/>
        <v/>
      </c>
      <c r="E1358" s="2" t="str">
        <f t="shared" si="68"/>
        <v/>
      </c>
      <c r="F1358" s="2"/>
    </row>
    <row r="1359" spans="2:6" x14ac:dyDescent="0.25">
      <c r="B1359" s="26"/>
      <c r="C1359" s="3" t="str">
        <f t="shared" si="66"/>
        <v/>
      </c>
      <c r="D1359" s="2" t="str">
        <f t="shared" si="67"/>
        <v/>
      </c>
      <c r="E1359" s="2" t="str">
        <f t="shared" si="68"/>
        <v/>
      </c>
      <c r="F1359" s="2"/>
    </row>
    <row r="1360" spans="2:6" x14ac:dyDescent="0.25">
      <c r="B1360" s="26"/>
      <c r="C1360" s="3" t="str">
        <f t="shared" si="66"/>
        <v/>
      </c>
      <c r="D1360" s="2" t="str">
        <f t="shared" si="67"/>
        <v/>
      </c>
      <c r="E1360" s="2" t="str">
        <f t="shared" si="68"/>
        <v/>
      </c>
      <c r="F1360" s="2"/>
    </row>
    <row r="1361" spans="2:6" x14ac:dyDescent="0.25">
      <c r="B1361" s="26"/>
      <c r="C1361" s="3" t="str">
        <f t="shared" si="66"/>
        <v/>
      </c>
      <c r="D1361" s="2" t="str">
        <f t="shared" si="67"/>
        <v/>
      </c>
      <c r="E1361" s="2" t="str">
        <f t="shared" si="68"/>
        <v/>
      </c>
      <c r="F1361" s="2"/>
    </row>
    <row r="1362" spans="2:6" x14ac:dyDescent="0.25">
      <c r="B1362" s="26"/>
      <c r="C1362" s="3" t="str">
        <f t="shared" si="66"/>
        <v/>
      </c>
      <c r="D1362" s="2" t="str">
        <f t="shared" si="67"/>
        <v/>
      </c>
      <c r="E1362" s="2" t="str">
        <f t="shared" si="68"/>
        <v/>
      </c>
      <c r="F1362" s="2"/>
    </row>
    <row r="1363" spans="2:6" x14ac:dyDescent="0.25">
      <c r="B1363" s="26"/>
      <c r="C1363" s="3" t="str">
        <f t="shared" si="66"/>
        <v/>
      </c>
      <c r="D1363" s="2" t="str">
        <f t="shared" si="67"/>
        <v/>
      </c>
      <c r="E1363" s="2" t="str">
        <f t="shared" si="68"/>
        <v/>
      </c>
      <c r="F1363" s="2"/>
    </row>
    <row r="1364" spans="2:6" x14ac:dyDescent="0.25">
      <c r="B1364" s="26"/>
      <c r="C1364" s="3" t="str">
        <f t="shared" ref="C1364:C1427" si="69">IF(ROW()-B$19&lt;=$C$19,ROW()-B$19,"")</f>
        <v/>
      </c>
      <c r="D1364" s="2" t="str">
        <f t="shared" si="67"/>
        <v/>
      </c>
      <c r="E1364" s="2" t="str">
        <f t="shared" si="68"/>
        <v/>
      </c>
      <c r="F1364" s="2"/>
    </row>
    <row r="1365" spans="2:6" x14ac:dyDescent="0.25">
      <c r="B1365" s="26"/>
      <c r="C1365" s="3" t="str">
        <f t="shared" si="69"/>
        <v/>
      </c>
      <c r="D1365" s="2" t="str">
        <f t="shared" ref="D1365:D1428" si="70">IF(ISNUMBER(C1365),INT(C1364/$C$18)+1,"")</f>
        <v/>
      </c>
      <c r="E1365" s="2" t="str">
        <f t="shared" ref="E1365:E1428" si="71">IF(ISNUMBER(C1365),IF(D1364&lt;&gt;D1365,1,E1364+1),"")</f>
        <v/>
      </c>
      <c r="F1365" s="2"/>
    </row>
    <row r="1366" spans="2:6" x14ac:dyDescent="0.25">
      <c r="B1366" s="26"/>
      <c r="C1366" s="3" t="str">
        <f t="shared" si="69"/>
        <v/>
      </c>
      <c r="D1366" s="2" t="str">
        <f t="shared" si="70"/>
        <v/>
      </c>
      <c r="E1366" s="2" t="str">
        <f t="shared" si="71"/>
        <v/>
      </c>
      <c r="F1366" s="2"/>
    </row>
    <row r="1367" spans="2:6" x14ac:dyDescent="0.25">
      <c r="B1367" s="26"/>
      <c r="C1367" s="3" t="str">
        <f t="shared" si="69"/>
        <v/>
      </c>
      <c r="D1367" s="2" t="str">
        <f t="shared" si="70"/>
        <v/>
      </c>
      <c r="E1367" s="2" t="str">
        <f t="shared" si="71"/>
        <v/>
      </c>
      <c r="F1367" s="2"/>
    </row>
    <row r="1368" spans="2:6" x14ac:dyDescent="0.25">
      <c r="B1368" s="26"/>
      <c r="C1368" s="3" t="str">
        <f t="shared" si="69"/>
        <v/>
      </c>
      <c r="D1368" s="2" t="str">
        <f t="shared" si="70"/>
        <v/>
      </c>
      <c r="E1368" s="2" t="str">
        <f t="shared" si="71"/>
        <v/>
      </c>
      <c r="F1368" s="2"/>
    </row>
    <row r="1369" spans="2:6" x14ac:dyDescent="0.25">
      <c r="B1369" s="26"/>
      <c r="C1369" s="3" t="str">
        <f t="shared" si="69"/>
        <v/>
      </c>
      <c r="D1369" s="2" t="str">
        <f t="shared" si="70"/>
        <v/>
      </c>
      <c r="E1369" s="2" t="str">
        <f t="shared" si="71"/>
        <v/>
      </c>
      <c r="F1369" s="2"/>
    </row>
    <row r="1370" spans="2:6" x14ac:dyDescent="0.25">
      <c r="B1370" s="26"/>
      <c r="C1370" s="3" t="str">
        <f t="shared" si="69"/>
        <v/>
      </c>
      <c r="D1370" s="2" t="str">
        <f t="shared" si="70"/>
        <v/>
      </c>
      <c r="E1370" s="2" t="str">
        <f t="shared" si="71"/>
        <v/>
      </c>
      <c r="F1370" s="2"/>
    </row>
    <row r="1371" spans="2:6" x14ac:dyDescent="0.25">
      <c r="B1371" s="26"/>
      <c r="C1371" s="3" t="str">
        <f t="shared" si="69"/>
        <v/>
      </c>
      <c r="D1371" s="2" t="str">
        <f t="shared" si="70"/>
        <v/>
      </c>
      <c r="E1371" s="2" t="str">
        <f t="shared" si="71"/>
        <v/>
      </c>
      <c r="F1371" s="2"/>
    </row>
    <row r="1372" spans="2:6" x14ac:dyDescent="0.25">
      <c r="B1372" s="26"/>
      <c r="C1372" s="3" t="str">
        <f t="shared" si="69"/>
        <v/>
      </c>
      <c r="D1372" s="2" t="str">
        <f t="shared" si="70"/>
        <v/>
      </c>
      <c r="E1372" s="2" t="str">
        <f t="shared" si="71"/>
        <v/>
      </c>
      <c r="F1372" s="2"/>
    </row>
    <row r="1373" spans="2:6" x14ac:dyDescent="0.25">
      <c r="B1373" s="26"/>
      <c r="C1373" s="3" t="str">
        <f t="shared" si="69"/>
        <v/>
      </c>
      <c r="D1373" s="2" t="str">
        <f t="shared" si="70"/>
        <v/>
      </c>
      <c r="E1373" s="2" t="str">
        <f t="shared" si="71"/>
        <v/>
      </c>
      <c r="F1373" s="2"/>
    </row>
    <row r="1374" spans="2:6" x14ac:dyDescent="0.25">
      <c r="B1374" s="26"/>
      <c r="C1374" s="3" t="str">
        <f t="shared" si="69"/>
        <v/>
      </c>
      <c r="D1374" s="2" t="str">
        <f t="shared" si="70"/>
        <v/>
      </c>
      <c r="E1374" s="2" t="str">
        <f t="shared" si="71"/>
        <v/>
      </c>
      <c r="F1374" s="2"/>
    </row>
    <row r="1375" spans="2:6" x14ac:dyDescent="0.25">
      <c r="B1375" s="26"/>
      <c r="C1375" s="3" t="str">
        <f t="shared" si="69"/>
        <v/>
      </c>
      <c r="D1375" s="2" t="str">
        <f t="shared" si="70"/>
        <v/>
      </c>
      <c r="E1375" s="2" t="str">
        <f t="shared" si="71"/>
        <v/>
      </c>
      <c r="F1375" s="2"/>
    </row>
    <row r="1376" spans="2:6" x14ac:dyDescent="0.25">
      <c r="B1376" s="26"/>
      <c r="C1376" s="3" t="str">
        <f t="shared" si="69"/>
        <v/>
      </c>
      <c r="D1376" s="2" t="str">
        <f t="shared" si="70"/>
        <v/>
      </c>
      <c r="E1376" s="2" t="str">
        <f t="shared" si="71"/>
        <v/>
      </c>
      <c r="F1376" s="2"/>
    </row>
    <row r="1377" spans="2:6" x14ac:dyDescent="0.25">
      <c r="B1377" s="26"/>
      <c r="C1377" s="3" t="str">
        <f t="shared" si="69"/>
        <v/>
      </c>
      <c r="D1377" s="2" t="str">
        <f t="shared" si="70"/>
        <v/>
      </c>
      <c r="E1377" s="2" t="str">
        <f t="shared" si="71"/>
        <v/>
      </c>
      <c r="F1377" s="2"/>
    </row>
    <row r="1378" spans="2:6" x14ac:dyDescent="0.25">
      <c r="B1378" s="26"/>
      <c r="C1378" s="3" t="str">
        <f t="shared" si="69"/>
        <v/>
      </c>
      <c r="D1378" s="2" t="str">
        <f t="shared" si="70"/>
        <v/>
      </c>
      <c r="E1378" s="2" t="str">
        <f t="shared" si="71"/>
        <v/>
      </c>
      <c r="F1378" s="2"/>
    </row>
    <row r="1379" spans="2:6" x14ac:dyDescent="0.25">
      <c r="B1379" s="26"/>
      <c r="C1379" s="3" t="str">
        <f t="shared" si="69"/>
        <v/>
      </c>
      <c r="D1379" s="2" t="str">
        <f t="shared" si="70"/>
        <v/>
      </c>
      <c r="E1379" s="2" t="str">
        <f t="shared" si="71"/>
        <v/>
      </c>
      <c r="F1379" s="2"/>
    </row>
    <row r="1380" spans="2:6" x14ac:dyDescent="0.25">
      <c r="B1380" s="26"/>
      <c r="C1380" s="3" t="str">
        <f t="shared" si="69"/>
        <v/>
      </c>
      <c r="D1380" s="2" t="str">
        <f t="shared" si="70"/>
        <v/>
      </c>
      <c r="E1380" s="2" t="str">
        <f t="shared" si="71"/>
        <v/>
      </c>
      <c r="F1380" s="2"/>
    </row>
    <row r="1381" spans="2:6" x14ac:dyDescent="0.25">
      <c r="B1381" s="26"/>
      <c r="C1381" s="3" t="str">
        <f t="shared" si="69"/>
        <v/>
      </c>
      <c r="D1381" s="2" t="str">
        <f t="shared" si="70"/>
        <v/>
      </c>
      <c r="E1381" s="2" t="str">
        <f t="shared" si="71"/>
        <v/>
      </c>
      <c r="F1381" s="2"/>
    </row>
    <row r="1382" spans="2:6" x14ac:dyDescent="0.25">
      <c r="B1382" s="26"/>
      <c r="C1382" s="3" t="str">
        <f t="shared" si="69"/>
        <v/>
      </c>
      <c r="D1382" s="2" t="str">
        <f t="shared" si="70"/>
        <v/>
      </c>
      <c r="E1382" s="2" t="str">
        <f t="shared" si="71"/>
        <v/>
      </c>
      <c r="F1382" s="2"/>
    </row>
    <row r="1383" spans="2:6" x14ac:dyDescent="0.25">
      <c r="B1383" s="26"/>
      <c r="C1383" s="3" t="str">
        <f t="shared" si="69"/>
        <v/>
      </c>
      <c r="D1383" s="2" t="str">
        <f t="shared" si="70"/>
        <v/>
      </c>
      <c r="E1383" s="2" t="str">
        <f t="shared" si="71"/>
        <v/>
      </c>
      <c r="F1383" s="2"/>
    </row>
    <row r="1384" spans="2:6" x14ac:dyDescent="0.25">
      <c r="B1384" s="26"/>
      <c r="C1384" s="3" t="str">
        <f t="shared" si="69"/>
        <v/>
      </c>
      <c r="D1384" s="2" t="str">
        <f t="shared" si="70"/>
        <v/>
      </c>
      <c r="E1384" s="2" t="str">
        <f t="shared" si="71"/>
        <v/>
      </c>
      <c r="F1384" s="2"/>
    </row>
    <row r="1385" spans="2:6" x14ac:dyDescent="0.25">
      <c r="B1385" s="26"/>
      <c r="C1385" s="3" t="str">
        <f t="shared" si="69"/>
        <v/>
      </c>
      <c r="D1385" s="2" t="str">
        <f t="shared" si="70"/>
        <v/>
      </c>
      <c r="E1385" s="2" t="str">
        <f t="shared" si="71"/>
        <v/>
      </c>
      <c r="F1385" s="2"/>
    </row>
    <row r="1386" spans="2:6" x14ac:dyDescent="0.25">
      <c r="B1386" s="26"/>
      <c r="C1386" s="3" t="str">
        <f t="shared" si="69"/>
        <v/>
      </c>
      <c r="D1386" s="2" t="str">
        <f t="shared" si="70"/>
        <v/>
      </c>
      <c r="E1386" s="2" t="str">
        <f t="shared" si="71"/>
        <v/>
      </c>
      <c r="F1386" s="2"/>
    </row>
    <row r="1387" spans="2:6" x14ac:dyDescent="0.25">
      <c r="B1387" s="26"/>
      <c r="C1387" s="3" t="str">
        <f t="shared" si="69"/>
        <v/>
      </c>
      <c r="D1387" s="2" t="str">
        <f t="shared" si="70"/>
        <v/>
      </c>
      <c r="E1387" s="2" t="str">
        <f t="shared" si="71"/>
        <v/>
      </c>
      <c r="F1387" s="2"/>
    </row>
    <row r="1388" spans="2:6" x14ac:dyDescent="0.25">
      <c r="B1388" s="26"/>
      <c r="C1388" s="3" t="str">
        <f t="shared" si="69"/>
        <v/>
      </c>
      <c r="D1388" s="2" t="str">
        <f t="shared" si="70"/>
        <v/>
      </c>
      <c r="E1388" s="2" t="str">
        <f t="shared" si="71"/>
        <v/>
      </c>
      <c r="F1388" s="2"/>
    </row>
    <row r="1389" spans="2:6" x14ac:dyDescent="0.25">
      <c r="B1389" s="26"/>
      <c r="C1389" s="3" t="str">
        <f t="shared" si="69"/>
        <v/>
      </c>
      <c r="D1389" s="2" t="str">
        <f t="shared" si="70"/>
        <v/>
      </c>
      <c r="E1389" s="2" t="str">
        <f t="shared" si="71"/>
        <v/>
      </c>
      <c r="F1389" s="2"/>
    </row>
    <row r="1390" spans="2:6" x14ac:dyDescent="0.25">
      <c r="B1390" s="26"/>
      <c r="C1390" s="3" t="str">
        <f t="shared" si="69"/>
        <v/>
      </c>
      <c r="D1390" s="2" t="str">
        <f t="shared" si="70"/>
        <v/>
      </c>
      <c r="E1390" s="2" t="str">
        <f t="shared" si="71"/>
        <v/>
      </c>
      <c r="F1390" s="2"/>
    </row>
    <row r="1391" spans="2:6" x14ac:dyDescent="0.25">
      <c r="B1391" s="26"/>
      <c r="C1391" s="3" t="str">
        <f t="shared" si="69"/>
        <v/>
      </c>
      <c r="D1391" s="2" t="str">
        <f t="shared" si="70"/>
        <v/>
      </c>
      <c r="E1391" s="2" t="str">
        <f t="shared" si="71"/>
        <v/>
      </c>
      <c r="F1391" s="2"/>
    </row>
    <row r="1392" spans="2:6" x14ac:dyDescent="0.25">
      <c r="B1392" s="26"/>
      <c r="C1392" s="3" t="str">
        <f t="shared" si="69"/>
        <v/>
      </c>
      <c r="D1392" s="2" t="str">
        <f t="shared" si="70"/>
        <v/>
      </c>
      <c r="E1392" s="2" t="str">
        <f t="shared" si="71"/>
        <v/>
      </c>
      <c r="F1392" s="2"/>
    </row>
    <row r="1393" spans="2:6" x14ac:dyDescent="0.25">
      <c r="B1393" s="26"/>
      <c r="C1393" s="3" t="str">
        <f t="shared" si="69"/>
        <v/>
      </c>
      <c r="D1393" s="2" t="str">
        <f t="shared" si="70"/>
        <v/>
      </c>
      <c r="E1393" s="2" t="str">
        <f t="shared" si="71"/>
        <v/>
      </c>
      <c r="F1393" s="2"/>
    </row>
    <row r="1394" spans="2:6" x14ac:dyDescent="0.25">
      <c r="B1394" s="26"/>
      <c r="C1394" s="3" t="str">
        <f t="shared" si="69"/>
        <v/>
      </c>
      <c r="D1394" s="2" t="str">
        <f t="shared" si="70"/>
        <v/>
      </c>
      <c r="E1394" s="2" t="str">
        <f t="shared" si="71"/>
        <v/>
      </c>
      <c r="F1394" s="2"/>
    </row>
    <row r="1395" spans="2:6" x14ac:dyDescent="0.25">
      <c r="B1395" s="26"/>
      <c r="C1395" s="3" t="str">
        <f t="shared" si="69"/>
        <v/>
      </c>
      <c r="D1395" s="2" t="str">
        <f t="shared" si="70"/>
        <v/>
      </c>
      <c r="E1395" s="2" t="str">
        <f t="shared" si="71"/>
        <v/>
      </c>
      <c r="F1395" s="2"/>
    </row>
    <row r="1396" spans="2:6" x14ac:dyDescent="0.25">
      <c r="B1396" s="26"/>
      <c r="C1396" s="3" t="str">
        <f t="shared" si="69"/>
        <v/>
      </c>
      <c r="D1396" s="2" t="str">
        <f t="shared" si="70"/>
        <v/>
      </c>
      <c r="E1396" s="2" t="str">
        <f t="shared" si="71"/>
        <v/>
      </c>
      <c r="F1396" s="2"/>
    </row>
    <row r="1397" spans="2:6" x14ac:dyDescent="0.25">
      <c r="B1397" s="26"/>
      <c r="C1397" s="3" t="str">
        <f t="shared" si="69"/>
        <v/>
      </c>
      <c r="D1397" s="2" t="str">
        <f t="shared" si="70"/>
        <v/>
      </c>
      <c r="E1397" s="2" t="str">
        <f t="shared" si="71"/>
        <v/>
      </c>
      <c r="F1397" s="2"/>
    </row>
    <row r="1398" spans="2:6" x14ac:dyDescent="0.25">
      <c r="B1398" s="26"/>
      <c r="C1398" s="3" t="str">
        <f t="shared" si="69"/>
        <v/>
      </c>
      <c r="D1398" s="2" t="str">
        <f t="shared" si="70"/>
        <v/>
      </c>
      <c r="E1398" s="2" t="str">
        <f t="shared" si="71"/>
        <v/>
      </c>
      <c r="F1398" s="2"/>
    </row>
    <row r="1399" spans="2:6" x14ac:dyDescent="0.25">
      <c r="B1399" s="26"/>
      <c r="C1399" s="3" t="str">
        <f t="shared" si="69"/>
        <v/>
      </c>
      <c r="D1399" s="2" t="str">
        <f t="shared" si="70"/>
        <v/>
      </c>
      <c r="E1399" s="2" t="str">
        <f t="shared" si="71"/>
        <v/>
      </c>
      <c r="F1399" s="2"/>
    </row>
    <row r="1400" spans="2:6" x14ac:dyDescent="0.25">
      <c r="B1400" s="26"/>
      <c r="C1400" s="3" t="str">
        <f t="shared" si="69"/>
        <v/>
      </c>
      <c r="D1400" s="2" t="str">
        <f t="shared" si="70"/>
        <v/>
      </c>
      <c r="E1400" s="2" t="str">
        <f t="shared" si="71"/>
        <v/>
      </c>
      <c r="F1400" s="2"/>
    </row>
    <row r="1401" spans="2:6" x14ac:dyDescent="0.25">
      <c r="B1401" s="26"/>
      <c r="C1401" s="3" t="str">
        <f t="shared" si="69"/>
        <v/>
      </c>
      <c r="D1401" s="2" t="str">
        <f t="shared" si="70"/>
        <v/>
      </c>
      <c r="E1401" s="2" t="str">
        <f t="shared" si="71"/>
        <v/>
      </c>
      <c r="F1401" s="2"/>
    </row>
    <row r="1402" spans="2:6" x14ac:dyDescent="0.25">
      <c r="B1402" s="26"/>
      <c r="C1402" s="3" t="str">
        <f t="shared" si="69"/>
        <v/>
      </c>
      <c r="D1402" s="2" t="str">
        <f t="shared" si="70"/>
        <v/>
      </c>
      <c r="E1402" s="2" t="str">
        <f t="shared" si="71"/>
        <v/>
      </c>
      <c r="F1402" s="2"/>
    </row>
    <row r="1403" spans="2:6" x14ac:dyDescent="0.25">
      <c r="B1403" s="26"/>
      <c r="C1403" s="3" t="str">
        <f t="shared" si="69"/>
        <v/>
      </c>
      <c r="D1403" s="2" t="str">
        <f t="shared" si="70"/>
        <v/>
      </c>
      <c r="E1403" s="2" t="str">
        <f t="shared" si="71"/>
        <v/>
      </c>
      <c r="F1403" s="2"/>
    </row>
    <row r="1404" spans="2:6" x14ac:dyDescent="0.25">
      <c r="B1404" s="26"/>
      <c r="C1404" s="3" t="str">
        <f t="shared" si="69"/>
        <v/>
      </c>
      <c r="D1404" s="2" t="str">
        <f t="shared" si="70"/>
        <v/>
      </c>
      <c r="E1404" s="2" t="str">
        <f t="shared" si="71"/>
        <v/>
      </c>
      <c r="F1404" s="2"/>
    </row>
    <row r="1405" spans="2:6" x14ac:dyDescent="0.25">
      <c r="B1405" s="26"/>
      <c r="C1405" s="3" t="str">
        <f t="shared" si="69"/>
        <v/>
      </c>
      <c r="D1405" s="2" t="str">
        <f t="shared" si="70"/>
        <v/>
      </c>
      <c r="E1405" s="2" t="str">
        <f t="shared" si="71"/>
        <v/>
      </c>
      <c r="F1405" s="2"/>
    </row>
    <row r="1406" spans="2:6" x14ac:dyDescent="0.25">
      <c r="B1406" s="26"/>
      <c r="C1406" s="3" t="str">
        <f t="shared" si="69"/>
        <v/>
      </c>
      <c r="D1406" s="2" t="str">
        <f t="shared" si="70"/>
        <v/>
      </c>
      <c r="E1406" s="2" t="str">
        <f t="shared" si="71"/>
        <v/>
      </c>
      <c r="F1406" s="2"/>
    </row>
    <row r="1407" spans="2:6" x14ac:dyDescent="0.25">
      <c r="B1407" s="26"/>
      <c r="C1407" s="3" t="str">
        <f t="shared" si="69"/>
        <v/>
      </c>
      <c r="D1407" s="2" t="str">
        <f t="shared" si="70"/>
        <v/>
      </c>
      <c r="E1407" s="2" t="str">
        <f t="shared" si="71"/>
        <v/>
      </c>
      <c r="F1407" s="2"/>
    </row>
    <row r="1408" spans="2:6" x14ac:dyDescent="0.25">
      <c r="B1408" s="26"/>
      <c r="C1408" s="3" t="str">
        <f t="shared" si="69"/>
        <v/>
      </c>
      <c r="D1408" s="2" t="str">
        <f t="shared" si="70"/>
        <v/>
      </c>
      <c r="E1408" s="2" t="str">
        <f t="shared" si="71"/>
        <v/>
      </c>
      <c r="F1408" s="2"/>
    </row>
    <row r="1409" spans="2:6" x14ac:dyDescent="0.25">
      <c r="B1409" s="26"/>
      <c r="C1409" s="3" t="str">
        <f t="shared" si="69"/>
        <v/>
      </c>
      <c r="D1409" s="2" t="str">
        <f t="shared" si="70"/>
        <v/>
      </c>
      <c r="E1409" s="2" t="str">
        <f t="shared" si="71"/>
        <v/>
      </c>
      <c r="F1409" s="2"/>
    </row>
    <row r="1410" spans="2:6" x14ac:dyDescent="0.25">
      <c r="B1410" s="26"/>
      <c r="C1410" s="3" t="str">
        <f t="shared" si="69"/>
        <v/>
      </c>
      <c r="D1410" s="2" t="str">
        <f t="shared" si="70"/>
        <v/>
      </c>
      <c r="E1410" s="2" t="str">
        <f t="shared" si="71"/>
        <v/>
      </c>
      <c r="F1410" s="2"/>
    </row>
    <row r="1411" spans="2:6" x14ac:dyDescent="0.25">
      <c r="B1411" s="26"/>
      <c r="C1411" s="3" t="str">
        <f t="shared" si="69"/>
        <v/>
      </c>
      <c r="D1411" s="2" t="str">
        <f t="shared" si="70"/>
        <v/>
      </c>
      <c r="E1411" s="2" t="str">
        <f t="shared" si="71"/>
        <v/>
      </c>
      <c r="F1411" s="2"/>
    </row>
    <row r="1412" spans="2:6" x14ac:dyDescent="0.25">
      <c r="B1412" s="26"/>
      <c r="C1412" s="3" t="str">
        <f t="shared" si="69"/>
        <v/>
      </c>
      <c r="D1412" s="2" t="str">
        <f t="shared" si="70"/>
        <v/>
      </c>
      <c r="E1412" s="2" t="str">
        <f t="shared" si="71"/>
        <v/>
      </c>
      <c r="F1412" s="2"/>
    </row>
    <row r="1413" spans="2:6" x14ac:dyDescent="0.25">
      <c r="B1413" s="26"/>
      <c r="C1413" s="3" t="str">
        <f t="shared" si="69"/>
        <v/>
      </c>
      <c r="D1413" s="2" t="str">
        <f t="shared" si="70"/>
        <v/>
      </c>
      <c r="E1413" s="2" t="str">
        <f t="shared" si="71"/>
        <v/>
      </c>
      <c r="F1413" s="2"/>
    </row>
    <row r="1414" spans="2:6" x14ac:dyDescent="0.25">
      <c r="B1414" s="26"/>
      <c r="C1414" s="3" t="str">
        <f t="shared" si="69"/>
        <v/>
      </c>
      <c r="D1414" s="2" t="str">
        <f t="shared" si="70"/>
        <v/>
      </c>
      <c r="E1414" s="2" t="str">
        <f t="shared" si="71"/>
        <v/>
      </c>
      <c r="F1414" s="2"/>
    </row>
    <row r="1415" spans="2:6" x14ac:dyDescent="0.25">
      <c r="B1415" s="26"/>
      <c r="C1415" s="3" t="str">
        <f t="shared" si="69"/>
        <v/>
      </c>
      <c r="D1415" s="2" t="str">
        <f t="shared" si="70"/>
        <v/>
      </c>
      <c r="E1415" s="2" t="str">
        <f t="shared" si="71"/>
        <v/>
      </c>
      <c r="F1415" s="2"/>
    </row>
    <row r="1416" spans="2:6" x14ac:dyDescent="0.25">
      <c r="B1416" s="26"/>
      <c r="C1416" s="3" t="str">
        <f t="shared" si="69"/>
        <v/>
      </c>
      <c r="D1416" s="2" t="str">
        <f t="shared" si="70"/>
        <v/>
      </c>
      <c r="E1416" s="2" t="str">
        <f t="shared" si="71"/>
        <v/>
      </c>
      <c r="F1416" s="2"/>
    </row>
    <row r="1417" spans="2:6" x14ac:dyDescent="0.25">
      <c r="B1417" s="26"/>
      <c r="C1417" s="3" t="str">
        <f t="shared" si="69"/>
        <v/>
      </c>
      <c r="D1417" s="2" t="str">
        <f t="shared" si="70"/>
        <v/>
      </c>
      <c r="E1417" s="2" t="str">
        <f t="shared" si="71"/>
        <v/>
      </c>
      <c r="F1417" s="2"/>
    </row>
    <row r="1418" spans="2:6" x14ac:dyDescent="0.25">
      <c r="B1418" s="26"/>
      <c r="C1418" s="3" t="str">
        <f t="shared" si="69"/>
        <v/>
      </c>
      <c r="D1418" s="2" t="str">
        <f t="shared" si="70"/>
        <v/>
      </c>
      <c r="E1418" s="2" t="str">
        <f t="shared" si="71"/>
        <v/>
      </c>
      <c r="F1418" s="2"/>
    </row>
    <row r="1419" spans="2:6" x14ac:dyDescent="0.25">
      <c r="B1419" s="26"/>
      <c r="C1419" s="3" t="str">
        <f t="shared" si="69"/>
        <v/>
      </c>
      <c r="D1419" s="2" t="str">
        <f t="shared" si="70"/>
        <v/>
      </c>
      <c r="E1419" s="2" t="str">
        <f t="shared" si="71"/>
        <v/>
      </c>
      <c r="F1419" s="2"/>
    </row>
    <row r="1420" spans="2:6" x14ac:dyDescent="0.25">
      <c r="B1420" s="26"/>
      <c r="C1420" s="3" t="str">
        <f t="shared" si="69"/>
        <v/>
      </c>
      <c r="D1420" s="2" t="str">
        <f t="shared" si="70"/>
        <v/>
      </c>
      <c r="E1420" s="2" t="str">
        <f t="shared" si="71"/>
        <v/>
      </c>
      <c r="F1420" s="2"/>
    </row>
    <row r="1421" spans="2:6" x14ac:dyDescent="0.25">
      <c r="B1421" s="26"/>
      <c r="C1421" s="3" t="str">
        <f t="shared" si="69"/>
        <v/>
      </c>
      <c r="D1421" s="2" t="str">
        <f t="shared" si="70"/>
        <v/>
      </c>
      <c r="E1421" s="2" t="str">
        <f t="shared" si="71"/>
        <v/>
      </c>
      <c r="F1421" s="2"/>
    </row>
    <row r="1422" spans="2:6" x14ac:dyDescent="0.25">
      <c r="B1422" s="26"/>
      <c r="C1422" s="3" t="str">
        <f t="shared" si="69"/>
        <v/>
      </c>
      <c r="D1422" s="2" t="str">
        <f t="shared" si="70"/>
        <v/>
      </c>
      <c r="E1422" s="2" t="str">
        <f t="shared" si="71"/>
        <v/>
      </c>
      <c r="F1422" s="2"/>
    </row>
    <row r="1423" spans="2:6" x14ac:dyDescent="0.25">
      <c r="B1423" s="26"/>
      <c r="C1423" s="3" t="str">
        <f t="shared" si="69"/>
        <v/>
      </c>
      <c r="D1423" s="2" t="str">
        <f t="shared" si="70"/>
        <v/>
      </c>
      <c r="E1423" s="2" t="str">
        <f t="shared" si="71"/>
        <v/>
      </c>
      <c r="F1423" s="2"/>
    </row>
    <row r="1424" spans="2:6" x14ac:dyDescent="0.25">
      <c r="B1424" s="26"/>
      <c r="C1424" s="3" t="str">
        <f t="shared" si="69"/>
        <v/>
      </c>
      <c r="D1424" s="2" t="str">
        <f t="shared" si="70"/>
        <v/>
      </c>
      <c r="E1424" s="2" t="str">
        <f t="shared" si="71"/>
        <v/>
      </c>
      <c r="F1424" s="2"/>
    </row>
    <row r="1425" spans="2:6" x14ac:dyDescent="0.25">
      <c r="B1425" s="26"/>
      <c r="C1425" s="3" t="str">
        <f t="shared" si="69"/>
        <v/>
      </c>
      <c r="D1425" s="2" t="str">
        <f t="shared" si="70"/>
        <v/>
      </c>
      <c r="E1425" s="2" t="str">
        <f t="shared" si="71"/>
        <v/>
      </c>
      <c r="F1425" s="2"/>
    </row>
    <row r="1426" spans="2:6" x14ac:dyDescent="0.25">
      <c r="B1426" s="26"/>
      <c r="C1426" s="3" t="str">
        <f t="shared" si="69"/>
        <v/>
      </c>
      <c r="D1426" s="2" t="str">
        <f t="shared" si="70"/>
        <v/>
      </c>
      <c r="E1426" s="2" t="str">
        <f t="shared" si="71"/>
        <v/>
      </c>
      <c r="F1426" s="2"/>
    </row>
    <row r="1427" spans="2:6" x14ac:dyDescent="0.25">
      <c r="B1427" s="26"/>
      <c r="C1427" s="3" t="str">
        <f t="shared" si="69"/>
        <v/>
      </c>
      <c r="D1427" s="2" t="str">
        <f t="shared" si="70"/>
        <v/>
      </c>
      <c r="E1427" s="2" t="str">
        <f t="shared" si="71"/>
        <v/>
      </c>
      <c r="F1427" s="2"/>
    </row>
    <row r="1428" spans="2:6" x14ac:dyDescent="0.25">
      <c r="B1428" s="26"/>
      <c r="C1428" s="3" t="str">
        <f t="shared" ref="C1428:C1491" si="72">IF(ROW()-B$19&lt;=$C$19,ROW()-B$19,"")</f>
        <v/>
      </c>
      <c r="D1428" s="2" t="str">
        <f t="shared" si="70"/>
        <v/>
      </c>
      <c r="E1428" s="2" t="str">
        <f t="shared" si="71"/>
        <v/>
      </c>
      <c r="F1428" s="2"/>
    </row>
    <row r="1429" spans="2:6" x14ac:dyDescent="0.25">
      <c r="B1429" s="26"/>
      <c r="C1429" s="3" t="str">
        <f t="shared" si="72"/>
        <v/>
      </c>
      <c r="D1429" s="2" t="str">
        <f t="shared" ref="D1429:D1492" si="73">IF(ISNUMBER(C1429),INT(C1428/$C$18)+1,"")</f>
        <v/>
      </c>
      <c r="E1429" s="2" t="str">
        <f t="shared" ref="E1429:E1492" si="74">IF(ISNUMBER(C1429),IF(D1428&lt;&gt;D1429,1,E1428+1),"")</f>
        <v/>
      </c>
      <c r="F1429" s="2"/>
    </row>
    <row r="1430" spans="2:6" x14ac:dyDescent="0.25">
      <c r="B1430" s="26"/>
      <c r="C1430" s="3" t="str">
        <f t="shared" si="72"/>
        <v/>
      </c>
      <c r="D1430" s="2" t="str">
        <f t="shared" si="73"/>
        <v/>
      </c>
      <c r="E1430" s="2" t="str">
        <f t="shared" si="74"/>
        <v/>
      </c>
      <c r="F1430" s="2"/>
    </row>
    <row r="1431" spans="2:6" x14ac:dyDescent="0.25">
      <c r="B1431" s="26"/>
      <c r="C1431" s="3" t="str">
        <f t="shared" si="72"/>
        <v/>
      </c>
      <c r="D1431" s="2" t="str">
        <f t="shared" si="73"/>
        <v/>
      </c>
      <c r="E1431" s="2" t="str">
        <f t="shared" si="74"/>
        <v/>
      </c>
      <c r="F1431" s="2"/>
    </row>
    <row r="1432" spans="2:6" x14ac:dyDescent="0.25">
      <c r="B1432" s="26"/>
      <c r="C1432" s="3" t="str">
        <f t="shared" si="72"/>
        <v/>
      </c>
      <c r="D1432" s="2" t="str">
        <f t="shared" si="73"/>
        <v/>
      </c>
      <c r="E1432" s="2" t="str">
        <f t="shared" si="74"/>
        <v/>
      </c>
      <c r="F1432" s="2"/>
    </row>
    <row r="1433" spans="2:6" x14ac:dyDescent="0.25">
      <c r="B1433" s="26"/>
      <c r="C1433" s="3" t="str">
        <f t="shared" si="72"/>
        <v/>
      </c>
      <c r="D1433" s="2" t="str">
        <f t="shared" si="73"/>
        <v/>
      </c>
      <c r="E1433" s="2" t="str">
        <f t="shared" si="74"/>
        <v/>
      </c>
      <c r="F1433" s="2"/>
    </row>
    <row r="1434" spans="2:6" x14ac:dyDescent="0.25">
      <c r="B1434" s="26"/>
      <c r="C1434" s="3" t="str">
        <f t="shared" si="72"/>
        <v/>
      </c>
      <c r="D1434" s="2" t="str">
        <f t="shared" si="73"/>
        <v/>
      </c>
      <c r="E1434" s="2" t="str">
        <f t="shared" si="74"/>
        <v/>
      </c>
      <c r="F1434" s="2"/>
    </row>
    <row r="1435" spans="2:6" x14ac:dyDescent="0.25">
      <c r="B1435" s="26"/>
      <c r="C1435" s="3" t="str">
        <f t="shared" si="72"/>
        <v/>
      </c>
      <c r="D1435" s="2" t="str">
        <f t="shared" si="73"/>
        <v/>
      </c>
      <c r="E1435" s="2" t="str">
        <f t="shared" si="74"/>
        <v/>
      </c>
      <c r="F1435" s="2"/>
    </row>
    <row r="1436" spans="2:6" x14ac:dyDescent="0.25">
      <c r="B1436" s="26"/>
      <c r="C1436" s="3" t="str">
        <f t="shared" si="72"/>
        <v/>
      </c>
      <c r="D1436" s="2" t="str">
        <f t="shared" si="73"/>
        <v/>
      </c>
      <c r="E1436" s="2" t="str">
        <f t="shared" si="74"/>
        <v/>
      </c>
      <c r="F1436" s="2"/>
    </row>
    <row r="1437" spans="2:6" x14ac:dyDescent="0.25">
      <c r="B1437" s="26"/>
      <c r="C1437" s="3" t="str">
        <f t="shared" si="72"/>
        <v/>
      </c>
      <c r="D1437" s="2" t="str">
        <f t="shared" si="73"/>
        <v/>
      </c>
      <c r="E1437" s="2" t="str">
        <f t="shared" si="74"/>
        <v/>
      </c>
      <c r="F1437" s="2"/>
    </row>
    <row r="1438" spans="2:6" x14ac:dyDescent="0.25">
      <c r="B1438" s="26"/>
      <c r="C1438" s="3" t="str">
        <f t="shared" si="72"/>
        <v/>
      </c>
      <c r="D1438" s="2" t="str">
        <f t="shared" si="73"/>
        <v/>
      </c>
      <c r="E1438" s="2" t="str">
        <f t="shared" si="74"/>
        <v/>
      </c>
      <c r="F1438" s="2"/>
    </row>
    <row r="1439" spans="2:6" x14ac:dyDescent="0.25">
      <c r="B1439" s="26"/>
      <c r="C1439" s="3" t="str">
        <f t="shared" si="72"/>
        <v/>
      </c>
      <c r="D1439" s="2" t="str">
        <f t="shared" si="73"/>
        <v/>
      </c>
      <c r="E1439" s="2" t="str">
        <f t="shared" si="74"/>
        <v/>
      </c>
      <c r="F1439" s="2"/>
    </row>
    <row r="1440" spans="2:6" x14ac:dyDescent="0.25">
      <c r="B1440" s="26"/>
      <c r="C1440" s="3" t="str">
        <f t="shared" si="72"/>
        <v/>
      </c>
      <c r="D1440" s="2" t="str">
        <f t="shared" si="73"/>
        <v/>
      </c>
      <c r="E1440" s="2" t="str">
        <f t="shared" si="74"/>
        <v/>
      </c>
      <c r="F1440" s="2"/>
    </row>
    <row r="1441" spans="2:6" x14ac:dyDescent="0.25">
      <c r="B1441" s="26"/>
      <c r="C1441" s="3" t="str">
        <f t="shared" si="72"/>
        <v/>
      </c>
      <c r="D1441" s="2" t="str">
        <f t="shared" si="73"/>
        <v/>
      </c>
      <c r="E1441" s="2" t="str">
        <f t="shared" si="74"/>
        <v/>
      </c>
      <c r="F1441" s="2"/>
    </row>
    <row r="1442" spans="2:6" x14ac:dyDescent="0.25">
      <c r="B1442" s="26"/>
      <c r="C1442" s="3" t="str">
        <f t="shared" si="72"/>
        <v/>
      </c>
      <c r="D1442" s="2" t="str">
        <f t="shared" si="73"/>
        <v/>
      </c>
      <c r="E1442" s="2" t="str">
        <f t="shared" si="74"/>
        <v/>
      </c>
      <c r="F1442" s="2"/>
    </row>
    <row r="1443" spans="2:6" x14ac:dyDescent="0.25">
      <c r="B1443" s="26"/>
      <c r="C1443" s="3" t="str">
        <f t="shared" si="72"/>
        <v/>
      </c>
      <c r="D1443" s="2" t="str">
        <f t="shared" si="73"/>
        <v/>
      </c>
      <c r="E1443" s="2" t="str">
        <f t="shared" si="74"/>
        <v/>
      </c>
      <c r="F1443" s="2"/>
    </row>
    <row r="1444" spans="2:6" x14ac:dyDescent="0.25">
      <c r="B1444" s="26"/>
      <c r="C1444" s="3" t="str">
        <f t="shared" si="72"/>
        <v/>
      </c>
      <c r="D1444" s="2" t="str">
        <f t="shared" si="73"/>
        <v/>
      </c>
      <c r="E1444" s="2" t="str">
        <f t="shared" si="74"/>
        <v/>
      </c>
      <c r="F1444" s="2"/>
    </row>
    <row r="1445" spans="2:6" x14ac:dyDescent="0.25">
      <c r="B1445" s="26"/>
      <c r="C1445" s="3" t="str">
        <f t="shared" si="72"/>
        <v/>
      </c>
      <c r="D1445" s="2" t="str">
        <f t="shared" si="73"/>
        <v/>
      </c>
      <c r="E1445" s="2" t="str">
        <f t="shared" si="74"/>
        <v/>
      </c>
      <c r="F1445" s="2"/>
    </row>
    <row r="1446" spans="2:6" x14ac:dyDescent="0.25">
      <c r="B1446" s="26"/>
      <c r="C1446" s="3" t="str">
        <f t="shared" si="72"/>
        <v/>
      </c>
      <c r="D1446" s="2" t="str">
        <f t="shared" si="73"/>
        <v/>
      </c>
      <c r="E1446" s="2" t="str">
        <f t="shared" si="74"/>
        <v/>
      </c>
      <c r="F1446" s="2"/>
    </row>
    <row r="1447" spans="2:6" x14ac:dyDescent="0.25">
      <c r="B1447" s="26"/>
      <c r="C1447" s="3" t="str">
        <f t="shared" si="72"/>
        <v/>
      </c>
      <c r="D1447" s="2" t="str">
        <f t="shared" si="73"/>
        <v/>
      </c>
      <c r="E1447" s="2" t="str">
        <f t="shared" si="74"/>
        <v/>
      </c>
      <c r="F1447" s="2"/>
    </row>
    <row r="1448" spans="2:6" x14ac:dyDescent="0.25">
      <c r="B1448" s="26"/>
      <c r="C1448" s="3" t="str">
        <f t="shared" si="72"/>
        <v/>
      </c>
      <c r="D1448" s="2" t="str">
        <f t="shared" si="73"/>
        <v/>
      </c>
      <c r="E1448" s="2" t="str">
        <f t="shared" si="74"/>
        <v/>
      </c>
      <c r="F1448" s="2"/>
    </row>
    <row r="1449" spans="2:6" x14ac:dyDescent="0.25">
      <c r="B1449" s="26"/>
      <c r="C1449" s="3" t="str">
        <f t="shared" si="72"/>
        <v/>
      </c>
      <c r="D1449" s="2" t="str">
        <f t="shared" si="73"/>
        <v/>
      </c>
      <c r="E1449" s="2" t="str">
        <f t="shared" si="74"/>
        <v/>
      </c>
      <c r="F1449" s="2"/>
    </row>
    <row r="1450" spans="2:6" x14ac:dyDescent="0.25">
      <c r="B1450" s="26"/>
      <c r="C1450" s="3" t="str">
        <f t="shared" si="72"/>
        <v/>
      </c>
      <c r="D1450" s="2" t="str">
        <f t="shared" si="73"/>
        <v/>
      </c>
      <c r="E1450" s="2" t="str">
        <f t="shared" si="74"/>
        <v/>
      </c>
      <c r="F1450" s="2"/>
    </row>
    <row r="1451" spans="2:6" x14ac:dyDescent="0.25">
      <c r="B1451" s="26"/>
      <c r="C1451" s="3" t="str">
        <f t="shared" si="72"/>
        <v/>
      </c>
      <c r="D1451" s="2" t="str">
        <f t="shared" si="73"/>
        <v/>
      </c>
      <c r="E1451" s="2" t="str">
        <f t="shared" si="74"/>
        <v/>
      </c>
      <c r="F1451" s="2"/>
    </row>
    <row r="1452" spans="2:6" x14ac:dyDescent="0.25">
      <c r="B1452" s="26"/>
      <c r="C1452" s="3" t="str">
        <f t="shared" si="72"/>
        <v/>
      </c>
      <c r="D1452" s="2" t="str">
        <f t="shared" si="73"/>
        <v/>
      </c>
      <c r="E1452" s="2" t="str">
        <f t="shared" si="74"/>
        <v/>
      </c>
      <c r="F1452" s="2"/>
    </row>
    <row r="1453" spans="2:6" x14ac:dyDescent="0.25">
      <c r="B1453" s="26"/>
      <c r="C1453" s="3" t="str">
        <f t="shared" si="72"/>
        <v/>
      </c>
      <c r="D1453" s="2" t="str">
        <f t="shared" si="73"/>
        <v/>
      </c>
      <c r="E1453" s="2" t="str">
        <f t="shared" si="74"/>
        <v/>
      </c>
      <c r="F1453" s="2"/>
    </row>
    <row r="1454" spans="2:6" x14ac:dyDescent="0.25">
      <c r="B1454" s="26"/>
      <c r="C1454" s="3" t="str">
        <f t="shared" si="72"/>
        <v/>
      </c>
      <c r="D1454" s="2" t="str">
        <f t="shared" si="73"/>
        <v/>
      </c>
      <c r="E1454" s="2" t="str">
        <f t="shared" si="74"/>
        <v/>
      </c>
      <c r="F1454" s="2"/>
    </row>
    <row r="1455" spans="2:6" x14ac:dyDescent="0.25">
      <c r="B1455" s="26"/>
      <c r="C1455" s="3" t="str">
        <f t="shared" si="72"/>
        <v/>
      </c>
      <c r="D1455" s="2" t="str">
        <f t="shared" si="73"/>
        <v/>
      </c>
      <c r="E1455" s="2" t="str">
        <f t="shared" si="74"/>
        <v/>
      </c>
      <c r="F1455" s="2"/>
    </row>
    <row r="1456" spans="2:6" x14ac:dyDescent="0.25">
      <c r="B1456" s="26"/>
      <c r="C1456" s="3" t="str">
        <f t="shared" si="72"/>
        <v/>
      </c>
      <c r="D1456" s="2" t="str">
        <f t="shared" si="73"/>
        <v/>
      </c>
      <c r="E1456" s="2" t="str">
        <f t="shared" si="74"/>
        <v/>
      </c>
      <c r="F1456" s="2"/>
    </row>
    <row r="1457" spans="2:6" x14ac:dyDescent="0.25">
      <c r="B1457" s="26"/>
      <c r="C1457" s="3" t="str">
        <f t="shared" si="72"/>
        <v/>
      </c>
      <c r="D1457" s="2" t="str">
        <f t="shared" si="73"/>
        <v/>
      </c>
      <c r="E1457" s="2" t="str">
        <f t="shared" si="74"/>
        <v/>
      </c>
      <c r="F1457" s="2"/>
    </row>
    <row r="1458" spans="2:6" x14ac:dyDescent="0.25">
      <c r="B1458" s="26"/>
      <c r="C1458" s="3" t="str">
        <f t="shared" si="72"/>
        <v/>
      </c>
      <c r="D1458" s="2" t="str">
        <f t="shared" si="73"/>
        <v/>
      </c>
      <c r="E1458" s="2" t="str">
        <f t="shared" si="74"/>
        <v/>
      </c>
      <c r="F1458" s="2"/>
    </row>
    <row r="1459" spans="2:6" x14ac:dyDescent="0.25">
      <c r="B1459" s="26"/>
      <c r="C1459" s="3" t="str">
        <f t="shared" si="72"/>
        <v/>
      </c>
      <c r="D1459" s="2" t="str">
        <f t="shared" si="73"/>
        <v/>
      </c>
      <c r="E1459" s="2" t="str">
        <f t="shared" si="74"/>
        <v/>
      </c>
      <c r="F1459" s="2"/>
    </row>
    <row r="1460" spans="2:6" x14ac:dyDescent="0.25">
      <c r="B1460" s="26"/>
      <c r="C1460" s="3" t="str">
        <f t="shared" si="72"/>
        <v/>
      </c>
      <c r="D1460" s="2" t="str">
        <f t="shared" si="73"/>
        <v/>
      </c>
      <c r="E1460" s="2" t="str">
        <f t="shared" si="74"/>
        <v/>
      </c>
      <c r="F1460" s="2"/>
    </row>
    <row r="1461" spans="2:6" x14ac:dyDescent="0.25">
      <c r="B1461" s="26"/>
      <c r="C1461" s="3" t="str">
        <f t="shared" si="72"/>
        <v/>
      </c>
      <c r="D1461" s="2" t="str">
        <f t="shared" si="73"/>
        <v/>
      </c>
      <c r="E1461" s="2" t="str">
        <f t="shared" si="74"/>
        <v/>
      </c>
      <c r="F1461" s="2"/>
    </row>
    <row r="1462" spans="2:6" x14ac:dyDescent="0.25">
      <c r="B1462" s="26"/>
      <c r="C1462" s="3" t="str">
        <f t="shared" si="72"/>
        <v/>
      </c>
      <c r="D1462" s="2" t="str">
        <f t="shared" si="73"/>
        <v/>
      </c>
      <c r="E1462" s="2" t="str">
        <f t="shared" si="74"/>
        <v/>
      </c>
      <c r="F1462" s="2"/>
    </row>
    <row r="1463" spans="2:6" x14ac:dyDescent="0.25">
      <c r="B1463" s="26"/>
      <c r="C1463" s="3" t="str">
        <f t="shared" si="72"/>
        <v/>
      </c>
      <c r="D1463" s="2" t="str">
        <f t="shared" si="73"/>
        <v/>
      </c>
      <c r="E1463" s="2" t="str">
        <f t="shared" si="74"/>
        <v/>
      </c>
      <c r="F1463" s="2"/>
    </row>
    <row r="1464" spans="2:6" x14ac:dyDescent="0.25">
      <c r="B1464" s="26"/>
      <c r="C1464" s="3" t="str">
        <f t="shared" si="72"/>
        <v/>
      </c>
      <c r="D1464" s="2" t="str">
        <f t="shared" si="73"/>
        <v/>
      </c>
      <c r="E1464" s="2" t="str">
        <f t="shared" si="74"/>
        <v/>
      </c>
      <c r="F1464" s="2"/>
    </row>
    <row r="1465" spans="2:6" x14ac:dyDescent="0.25">
      <c r="B1465" s="26"/>
      <c r="C1465" s="3" t="str">
        <f t="shared" si="72"/>
        <v/>
      </c>
      <c r="D1465" s="2" t="str">
        <f t="shared" si="73"/>
        <v/>
      </c>
      <c r="E1465" s="2" t="str">
        <f t="shared" si="74"/>
        <v/>
      </c>
      <c r="F1465" s="2"/>
    </row>
    <row r="1466" spans="2:6" x14ac:dyDescent="0.25">
      <c r="B1466" s="26"/>
      <c r="C1466" s="3" t="str">
        <f t="shared" si="72"/>
        <v/>
      </c>
      <c r="D1466" s="2" t="str">
        <f t="shared" si="73"/>
        <v/>
      </c>
      <c r="E1466" s="2" t="str">
        <f t="shared" si="74"/>
        <v/>
      </c>
      <c r="F1466" s="2"/>
    </row>
    <row r="1467" spans="2:6" x14ac:dyDescent="0.25">
      <c r="B1467" s="26"/>
      <c r="C1467" s="3" t="str">
        <f t="shared" si="72"/>
        <v/>
      </c>
      <c r="D1467" s="2" t="str">
        <f t="shared" si="73"/>
        <v/>
      </c>
      <c r="E1467" s="2" t="str">
        <f t="shared" si="74"/>
        <v/>
      </c>
      <c r="F1467" s="2"/>
    </row>
    <row r="1468" spans="2:6" x14ac:dyDescent="0.25">
      <c r="B1468" s="26"/>
      <c r="C1468" s="3" t="str">
        <f t="shared" si="72"/>
        <v/>
      </c>
      <c r="D1468" s="2" t="str">
        <f t="shared" si="73"/>
        <v/>
      </c>
      <c r="E1468" s="2" t="str">
        <f t="shared" si="74"/>
        <v/>
      </c>
      <c r="F1468" s="2"/>
    </row>
    <row r="1469" spans="2:6" x14ac:dyDescent="0.25">
      <c r="B1469" s="26"/>
      <c r="C1469" s="3" t="str">
        <f t="shared" si="72"/>
        <v/>
      </c>
      <c r="D1469" s="2" t="str">
        <f t="shared" si="73"/>
        <v/>
      </c>
      <c r="E1469" s="2" t="str">
        <f t="shared" si="74"/>
        <v/>
      </c>
      <c r="F1469" s="2"/>
    </row>
    <row r="1470" spans="2:6" x14ac:dyDescent="0.25">
      <c r="B1470" s="26"/>
      <c r="C1470" s="3" t="str">
        <f t="shared" si="72"/>
        <v/>
      </c>
      <c r="D1470" s="2" t="str">
        <f t="shared" si="73"/>
        <v/>
      </c>
      <c r="E1470" s="2" t="str">
        <f t="shared" si="74"/>
        <v/>
      </c>
      <c r="F1470" s="2"/>
    </row>
    <row r="1471" spans="2:6" x14ac:dyDescent="0.25">
      <c r="B1471" s="26"/>
      <c r="C1471" s="3" t="str">
        <f t="shared" si="72"/>
        <v/>
      </c>
      <c r="D1471" s="2" t="str">
        <f t="shared" si="73"/>
        <v/>
      </c>
      <c r="E1471" s="2" t="str">
        <f t="shared" si="74"/>
        <v/>
      </c>
      <c r="F1471" s="2"/>
    </row>
    <row r="1472" spans="2:6" x14ac:dyDescent="0.25">
      <c r="B1472" s="26"/>
      <c r="C1472" s="3" t="str">
        <f t="shared" si="72"/>
        <v/>
      </c>
      <c r="D1472" s="2" t="str">
        <f t="shared" si="73"/>
        <v/>
      </c>
      <c r="E1472" s="2" t="str">
        <f t="shared" si="74"/>
        <v/>
      </c>
      <c r="F1472" s="2"/>
    </row>
    <row r="1473" spans="2:6" x14ac:dyDescent="0.25">
      <c r="B1473" s="26"/>
      <c r="C1473" s="3" t="str">
        <f t="shared" si="72"/>
        <v/>
      </c>
      <c r="D1473" s="2" t="str">
        <f t="shared" si="73"/>
        <v/>
      </c>
      <c r="E1473" s="2" t="str">
        <f t="shared" si="74"/>
        <v/>
      </c>
      <c r="F1473" s="2"/>
    </row>
    <row r="1474" spans="2:6" x14ac:dyDescent="0.25">
      <c r="B1474" s="26"/>
      <c r="C1474" s="3" t="str">
        <f t="shared" si="72"/>
        <v/>
      </c>
      <c r="D1474" s="2" t="str">
        <f t="shared" si="73"/>
        <v/>
      </c>
      <c r="E1474" s="2" t="str">
        <f t="shared" si="74"/>
        <v/>
      </c>
      <c r="F1474" s="2"/>
    </row>
    <row r="1475" spans="2:6" x14ac:dyDescent="0.25">
      <c r="B1475" s="26"/>
      <c r="C1475" s="3" t="str">
        <f t="shared" si="72"/>
        <v/>
      </c>
      <c r="D1475" s="2" t="str">
        <f t="shared" si="73"/>
        <v/>
      </c>
      <c r="E1475" s="2" t="str">
        <f t="shared" si="74"/>
        <v/>
      </c>
      <c r="F1475" s="2"/>
    </row>
    <row r="1476" spans="2:6" x14ac:dyDescent="0.25">
      <c r="B1476" s="26"/>
      <c r="C1476" s="3" t="str">
        <f t="shared" si="72"/>
        <v/>
      </c>
      <c r="D1476" s="2" t="str">
        <f t="shared" si="73"/>
        <v/>
      </c>
      <c r="E1476" s="2" t="str">
        <f t="shared" si="74"/>
        <v/>
      </c>
      <c r="F1476" s="2"/>
    </row>
    <row r="1477" spans="2:6" x14ac:dyDescent="0.25">
      <c r="B1477" s="26"/>
      <c r="C1477" s="3" t="str">
        <f t="shared" si="72"/>
        <v/>
      </c>
      <c r="D1477" s="2" t="str">
        <f t="shared" si="73"/>
        <v/>
      </c>
      <c r="E1477" s="2" t="str">
        <f t="shared" si="74"/>
        <v/>
      </c>
      <c r="F1477" s="2"/>
    </row>
    <row r="1478" spans="2:6" x14ac:dyDescent="0.25">
      <c r="B1478" s="26"/>
      <c r="C1478" s="3" t="str">
        <f t="shared" si="72"/>
        <v/>
      </c>
      <c r="D1478" s="2" t="str">
        <f t="shared" si="73"/>
        <v/>
      </c>
      <c r="E1478" s="2" t="str">
        <f t="shared" si="74"/>
        <v/>
      </c>
      <c r="F1478" s="2"/>
    </row>
    <row r="1479" spans="2:6" x14ac:dyDescent="0.25">
      <c r="B1479" s="26"/>
      <c r="C1479" s="3" t="str">
        <f t="shared" si="72"/>
        <v/>
      </c>
      <c r="D1479" s="2" t="str">
        <f t="shared" si="73"/>
        <v/>
      </c>
      <c r="E1479" s="2" t="str">
        <f t="shared" si="74"/>
        <v/>
      </c>
      <c r="F1479" s="2"/>
    </row>
    <row r="1480" spans="2:6" x14ac:dyDescent="0.25">
      <c r="B1480" s="26"/>
      <c r="C1480" s="3" t="str">
        <f t="shared" si="72"/>
        <v/>
      </c>
      <c r="D1480" s="2" t="str">
        <f t="shared" si="73"/>
        <v/>
      </c>
      <c r="E1480" s="2" t="str">
        <f t="shared" si="74"/>
        <v/>
      </c>
      <c r="F1480" s="2"/>
    </row>
    <row r="1481" spans="2:6" x14ac:dyDescent="0.25">
      <c r="B1481" s="26"/>
      <c r="C1481" s="3" t="str">
        <f t="shared" si="72"/>
        <v/>
      </c>
      <c r="D1481" s="2" t="str">
        <f t="shared" si="73"/>
        <v/>
      </c>
      <c r="E1481" s="2" t="str">
        <f t="shared" si="74"/>
        <v/>
      </c>
      <c r="F1481" s="2"/>
    </row>
    <row r="1482" spans="2:6" x14ac:dyDescent="0.25">
      <c r="B1482" s="26"/>
      <c r="C1482" s="3" t="str">
        <f t="shared" si="72"/>
        <v/>
      </c>
      <c r="D1482" s="2" t="str">
        <f t="shared" si="73"/>
        <v/>
      </c>
      <c r="E1482" s="2" t="str">
        <f t="shared" si="74"/>
        <v/>
      </c>
      <c r="F1482" s="2"/>
    </row>
    <row r="1483" spans="2:6" x14ac:dyDescent="0.25">
      <c r="B1483" s="26"/>
      <c r="C1483" s="3" t="str">
        <f t="shared" si="72"/>
        <v/>
      </c>
      <c r="D1483" s="2" t="str">
        <f t="shared" si="73"/>
        <v/>
      </c>
      <c r="E1483" s="2" t="str">
        <f t="shared" si="74"/>
        <v/>
      </c>
      <c r="F1483" s="2"/>
    </row>
    <row r="1484" spans="2:6" x14ac:dyDescent="0.25">
      <c r="B1484" s="26"/>
      <c r="C1484" s="3" t="str">
        <f t="shared" si="72"/>
        <v/>
      </c>
      <c r="D1484" s="2" t="str">
        <f t="shared" si="73"/>
        <v/>
      </c>
      <c r="E1484" s="2" t="str">
        <f t="shared" si="74"/>
        <v/>
      </c>
      <c r="F1484" s="2"/>
    </row>
    <row r="1485" spans="2:6" x14ac:dyDescent="0.25">
      <c r="B1485" s="26"/>
      <c r="C1485" s="3" t="str">
        <f t="shared" si="72"/>
        <v/>
      </c>
      <c r="D1485" s="2" t="str">
        <f t="shared" si="73"/>
        <v/>
      </c>
      <c r="E1485" s="2" t="str">
        <f t="shared" si="74"/>
        <v/>
      </c>
      <c r="F1485" s="2"/>
    </row>
    <row r="1486" spans="2:6" x14ac:dyDescent="0.25">
      <c r="B1486" s="26"/>
      <c r="C1486" s="3" t="str">
        <f t="shared" si="72"/>
        <v/>
      </c>
      <c r="D1486" s="2" t="str">
        <f t="shared" si="73"/>
        <v/>
      </c>
      <c r="E1486" s="2" t="str">
        <f t="shared" si="74"/>
        <v/>
      </c>
      <c r="F1486" s="2"/>
    </row>
    <row r="1487" spans="2:6" x14ac:dyDescent="0.25">
      <c r="B1487" s="26"/>
      <c r="C1487" s="3" t="str">
        <f t="shared" si="72"/>
        <v/>
      </c>
      <c r="D1487" s="2" t="str">
        <f t="shared" si="73"/>
        <v/>
      </c>
      <c r="E1487" s="2" t="str">
        <f t="shared" si="74"/>
        <v/>
      </c>
      <c r="F1487" s="2"/>
    </row>
    <row r="1488" spans="2:6" x14ac:dyDescent="0.25">
      <c r="B1488" s="26"/>
      <c r="C1488" s="3" t="str">
        <f t="shared" si="72"/>
        <v/>
      </c>
      <c r="D1488" s="2" t="str">
        <f t="shared" si="73"/>
        <v/>
      </c>
      <c r="E1488" s="2" t="str">
        <f t="shared" si="74"/>
        <v/>
      </c>
      <c r="F1488" s="2"/>
    </row>
    <row r="1489" spans="2:6" x14ac:dyDescent="0.25">
      <c r="B1489" s="26"/>
      <c r="C1489" s="3" t="str">
        <f t="shared" si="72"/>
        <v/>
      </c>
      <c r="D1489" s="2" t="str">
        <f t="shared" si="73"/>
        <v/>
      </c>
      <c r="E1489" s="2" t="str">
        <f t="shared" si="74"/>
        <v/>
      </c>
      <c r="F1489" s="2"/>
    </row>
    <row r="1490" spans="2:6" x14ac:dyDescent="0.25">
      <c r="B1490" s="26"/>
      <c r="C1490" s="3" t="str">
        <f t="shared" si="72"/>
        <v/>
      </c>
      <c r="D1490" s="2" t="str">
        <f t="shared" si="73"/>
        <v/>
      </c>
      <c r="E1490" s="2" t="str">
        <f t="shared" si="74"/>
        <v/>
      </c>
      <c r="F1490" s="2"/>
    </row>
    <row r="1491" spans="2:6" x14ac:dyDescent="0.25">
      <c r="B1491" s="26"/>
      <c r="C1491" s="3" t="str">
        <f t="shared" si="72"/>
        <v/>
      </c>
      <c r="D1491" s="2" t="str">
        <f t="shared" si="73"/>
        <v/>
      </c>
      <c r="E1491" s="2" t="str">
        <f t="shared" si="74"/>
        <v/>
      </c>
      <c r="F1491" s="2"/>
    </row>
    <row r="1492" spans="2:6" x14ac:dyDescent="0.25">
      <c r="B1492" s="26"/>
      <c r="C1492" s="3" t="str">
        <f t="shared" ref="C1492:C1555" si="75">IF(ROW()-B$19&lt;=$C$19,ROW()-B$19,"")</f>
        <v/>
      </c>
      <c r="D1492" s="2" t="str">
        <f t="shared" si="73"/>
        <v/>
      </c>
      <c r="E1492" s="2" t="str">
        <f t="shared" si="74"/>
        <v/>
      </c>
      <c r="F1492" s="2"/>
    </row>
    <row r="1493" spans="2:6" x14ac:dyDescent="0.25">
      <c r="B1493" s="26"/>
      <c r="C1493" s="3" t="str">
        <f t="shared" si="75"/>
        <v/>
      </c>
      <c r="D1493" s="2" t="str">
        <f t="shared" ref="D1493:D1556" si="76">IF(ISNUMBER(C1493),INT(C1492/$C$18)+1,"")</f>
        <v/>
      </c>
      <c r="E1493" s="2" t="str">
        <f t="shared" ref="E1493:E1556" si="77">IF(ISNUMBER(C1493),IF(D1492&lt;&gt;D1493,1,E1492+1),"")</f>
        <v/>
      </c>
      <c r="F1493" s="2"/>
    </row>
    <row r="1494" spans="2:6" x14ac:dyDescent="0.25">
      <c r="B1494" s="26"/>
      <c r="C1494" s="3" t="str">
        <f t="shared" si="75"/>
        <v/>
      </c>
      <c r="D1494" s="2" t="str">
        <f t="shared" si="76"/>
        <v/>
      </c>
      <c r="E1494" s="2" t="str">
        <f t="shared" si="77"/>
        <v/>
      </c>
      <c r="F1494" s="2"/>
    </row>
    <row r="1495" spans="2:6" x14ac:dyDescent="0.25">
      <c r="B1495" s="26"/>
      <c r="C1495" s="3" t="str">
        <f t="shared" si="75"/>
        <v/>
      </c>
      <c r="D1495" s="2" t="str">
        <f t="shared" si="76"/>
        <v/>
      </c>
      <c r="E1495" s="2" t="str">
        <f t="shared" si="77"/>
        <v/>
      </c>
      <c r="F1495" s="2"/>
    </row>
    <row r="1496" spans="2:6" x14ac:dyDescent="0.25">
      <c r="B1496" s="26"/>
      <c r="C1496" s="3" t="str">
        <f t="shared" si="75"/>
        <v/>
      </c>
      <c r="D1496" s="2" t="str">
        <f t="shared" si="76"/>
        <v/>
      </c>
      <c r="E1496" s="2" t="str">
        <f t="shared" si="77"/>
        <v/>
      </c>
      <c r="F1496" s="2"/>
    </row>
    <row r="1497" spans="2:6" x14ac:dyDescent="0.25">
      <c r="B1497" s="26"/>
      <c r="C1497" s="3" t="str">
        <f t="shared" si="75"/>
        <v/>
      </c>
      <c r="D1497" s="2" t="str">
        <f t="shared" si="76"/>
        <v/>
      </c>
      <c r="E1497" s="2" t="str">
        <f t="shared" si="77"/>
        <v/>
      </c>
      <c r="F1497" s="2"/>
    </row>
    <row r="1498" spans="2:6" x14ac:dyDescent="0.25">
      <c r="B1498" s="26"/>
      <c r="C1498" s="3" t="str">
        <f t="shared" si="75"/>
        <v/>
      </c>
      <c r="D1498" s="2" t="str">
        <f t="shared" si="76"/>
        <v/>
      </c>
      <c r="E1498" s="2" t="str">
        <f t="shared" si="77"/>
        <v/>
      </c>
      <c r="F1498" s="2"/>
    </row>
    <row r="1499" spans="2:6" x14ac:dyDescent="0.25">
      <c r="B1499" s="26"/>
      <c r="C1499" s="3" t="str">
        <f t="shared" si="75"/>
        <v/>
      </c>
      <c r="D1499" s="2" t="str">
        <f t="shared" si="76"/>
        <v/>
      </c>
      <c r="E1499" s="2" t="str">
        <f t="shared" si="77"/>
        <v/>
      </c>
      <c r="F1499" s="2"/>
    </row>
    <row r="1500" spans="2:6" x14ac:dyDescent="0.25">
      <c r="B1500" s="26"/>
      <c r="C1500" s="3" t="str">
        <f t="shared" si="75"/>
        <v/>
      </c>
      <c r="D1500" s="2" t="str">
        <f t="shared" si="76"/>
        <v/>
      </c>
      <c r="E1500" s="2" t="str">
        <f t="shared" si="77"/>
        <v/>
      </c>
      <c r="F1500" s="2"/>
    </row>
    <row r="1501" spans="2:6" x14ac:dyDescent="0.25">
      <c r="B1501" s="26"/>
      <c r="C1501" s="3" t="str">
        <f t="shared" si="75"/>
        <v/>
      </c>
      <c r="D1501" s="2" t="str">
        <f t="shared" si="76"/>
        <v/>
      </c>
      <c r="E1501" s="2" t="str">
        <f t="shared" si="77"/>
        <v/>
      </c>
      <c r="F1501" s="2"/>
    </row>
    <row r="1502" spans="2:6" x14ac:dyDescent="0.25">
      <c r="B1502" s="26"/>
      <c r="C1502" s="3" t="str">
        <f t="shared" si="75"/>
        <v/>
      </c>
      <c r="D1502" s="2" t="str">
        <f t="shared" si="76"/>
        <v/>
      </c>
      <c r="E1502" s="2" t="str">
        <f t="shared" si="77"/>
        <v/>
      </c>
      <c r="F1502" s="2"/>
    </row>
    <row r="1503" spans="2:6" x14ac:dyDescent="0.25">
      <c r="B1503" s="26"/>
      <c r="C1503" s="3" t="str">
        <f t="shared" si="75"/>
        <v/>
      </c>
      <c r="D1503" s="2" t="str">
        <f t="shared" si="76"/>
        <v/>
      </c>
      <c r="E1503" s="2" t="str">
        <f t="shared" si="77"/>
        <v/>
      </c>
      <c r="F1503" s="2"/>
    </row>
    <row r="1504" spans="2:6" x14ac:dyDescent="0.25">
      <c r="B1504" s="26"/>
      <c r="C1504" s="3" t="str">
        <f t="shared" si="75"/>
        <v/>
      </c>
      <c r="D1504" s="2" t="str">
        <f t="shared" si="76"/>
        <v/>
      </c>
      <c r="E1504" s="2" t="str">
        <f t="shared" si="77"/>
        <v/>
      </c>
      <c r="F1504" s="2"/>
    </row>
    <row r="1505" spans="2:6" x14ac:dyDescent="0.25">
      <c r="B1505" s="26"/>
      <c r="C1505" s="3" t="str">
        <f t="shared" si="75"/>
        <v/>
      </c>
      <c r="D1505" s="2" t="str">
        <f t="shared" si="76"/>
        <v/>
      </c>
      <c r="E1505" s="2" t="str">
        <f t="shared" si="77"/>
        <v/>
      </c>
      <c r="F1505" s="2"/>
    </row>
    <row r="1506" spans="2:6" x14ac:dyDescent="0.25">
      <c r="B1506" s="26"/>
      <c r="C1506" s="3" t="str">
        <f t="shared" si="75"/>
        <v/>
      </c>
      <c r="D1506" s="2" t="str">
        <f t="shared" si="76"/>
        <v/>
      </c>
      <c r="E1506" s="2" t="str">
        <f t="shared" si="77"/>
        <v/>
      </c>
      <c r="F1506" s="2"/>
    </row>
    <row r="1507" spans="2:6" x14ac:dyDescent="0.25">
      <c r="B1507" s="26"/>
      <c r="C1507" s="3" t="str">
        <f t="shared" si="75"/>
        <v/>
      </c>
      <c r="D1507" s="2" t="str">
        <f t="shared" si="76"/>
        <v/>
      </c>
      <c r="E1507" s="2" t="str">
        <f t="shared" si="77"/>
        <v/>
      </c>
      <c r="F1507" s="2"/>
    </row>
    <row r="1508" spans="2:6" x14ac:dyDescent="0.25">
      <c r="B1508" s="26"/>
      <c r="C1508" s="3" t="str">
        <f t="shared" si="75"/>
        <v/>
      </c>
      <c r="D1508" s="2" t="str">
        <f t="shared" si="76"/>
        <v/>
      </c>
      <c r="E1508" s="2" t="str">
        <f t="shared" si="77"/>
        <v/>
      </c>
      <c r="F1508" s="2"/>
    </row>
    <row r="1509" spans="2:6" x14ac:dyDescent="0.25">
      <c r="B1509" s="26"/>
      <c r="C1509" s="3" t="str">
        <f t="shared" si="75"/>
        <v/>
      </c>
      <c r="D1509" s="2" t="str">
        <f t="shared" si="76"/>
        <v/>
      </c>
      <c r="E1509" s="2" t="str">
        <f t="shared" si="77"/>
        <v/>
      </c>
      <c r="F1509" s="2"/>
    </row>
    <row r="1510" spans="2:6" x14ac:dyDescent="0.25">
      <c r="B1510" s="26"/>
      <c r="C1510" s="3" t="str">
        <f t="shared" si="75"/>
        <v/>
      </c>
      <c r="D1510" s="2" t="str">
        <f t="shared" si="76"/>
        <v/>
      </c>
      <c r="E1510" s="2" t="str">
        <f t="shared" si="77"/>
        <v/>
      </c>
      <c r="F1510" s="2"/>
    </row>
    <row r="1511" spans="2:6" x14ac:dyDescent="0.25">
      <c r="B1511" s="26"/>
      <c r="C1511" s="3" t="str">
        <f t="shared" si="75"/>
        <v/>
      </c>
      <c r="D1511" s="2" t="str">
        <f t="shared" si="76"/>
        <v/>
      </c>
      <c r="E1511" s="2" t="str">
        <f t="shared" si="77"/>
        <v/>
      </c>
      <c r="F1511" s="2"/>
    </row>
    <row r="1512" spans="2:6" x14ac:dyDescent="0.25">
      <c r="B1512" s="26"/>
      <c r="C1512" s="3" t="str">
        <f t="shared" si="75"/>
        <v/>
      </c>
      <c r="D1512" s="2" t="str">
        <f t="shared" si="76"/>
        <v/>
      </c>
      <c r="E1512" s="2" t="str">
        <f t="shared" si="77"/>
        <v/>
      </c>
      <c r="F1512" s="2"/>
    </row>
    <row r="1513" spans="2:6" x14ac:dyDescent="0.25">
      <c r="B1513" s="26"/>
      <c r="C1513" s="3" t="str">
        <f t="shared" si="75"/>
        <v/>
      </c>
      <c r="D1513" s="2" t="str">
        <f t="shared" si="76"/>
        <v/>
      </c>
      <c r="E1513" s="2" t="str">
        <f t="shared" si="77"/>
        <v/>
      </c>
      <c r="F1513" s="2"/>
    </row>
    <row r="1514" spans="2:6" x14ac:dyDescent="0.25">
      <c r="B1514" s="26"/>
      <c r="C1514" s="3" t="str">
        <f t="shared" si="75"/>
        <v/>
      </c>
      <c r="D1514" s="2" t="str">
        <f t="shared" si="76"/>
        <v/>
      </c>
      <c r="E1514" s="2" t="str">
        <f t="shared" si="77"/>
        <v/>
      </c>
      <c r="F1514" s="2"/>
    </row>
    <row r="1515" spans="2:6" x14ac:dyDescent="0.25">
      <c r="B1515" s="26"/>
      <c r="C1515" s="3" t="str">
        <f t="shared" si="75"/>
        <v/>
      </c>
      <c r="D1515" s="2" t="str">
        <f t="shared" si="76"/>
        <v/>
      </c>
      <c r="E1515" s="2" t="str">
        <f t="shared" si="77"/>
        <v/>
      </c>
      <c r="F1515" s="2"/>
    </row>
    <row r="1516" spans="2:6" x14ac:dyDescent="0.25">
      <c r="B1516" s="26"/>
      <c r="C1516" s="3" t="str">
        <f t="shared" si="75"/>
        <v/>
      </c>
      <c r="D1516" s="2" t="str">
        <f t="shared" si="76"/>
        <v/>
      </c>
      <c r="E1516" s="2" t="str">
        <f t="shared" si="77"/>
        <v/>
      </c>
      <c r="F1516" s="2"/>
    </row>
    <row r="1517" spans="2:6" x14ac:dyDescent="0.25">
      <c r="B1517" s="26"/>
      <c r="C1517" s="3" t="str">
        <f t="shared" si="75"/>
        <v/>
      </c>
      <c r="D1517" s="2" t="str">
        <f t="shared" si="76"/>
        <v/>
      </c>
      <c r="E1517" s="2" t="str">
        <f t="shared" si="77"/>
        <v/>
      </c>
      <c r="F1517" s="2"/>
    </row>
    <row r="1518" spans="2:6" x14ac:dyDescent="0.25">
      <c r="B1518" s="26"/>
      <c r="C1518" s="3" t="str">
        <f t="shared" si="75"/>
        <v/>
      </c>
      <c r="D1518" s="2" t="str">
        <f t="shared" si="76"/>
        <v/>
      </c>
      <c r="E1518" s="2" t="str">
        <f t="shared" si="77"/>
        <v/>
      </c>
      <c r="F1518" s="2"/>
    </row>
    <row r="1519" spans="2:6" x14ac:dyDescent="0.25">
      <c r="B1519" s="26"/>
      <c r="C1519" s="3" t="str">
        <f t="shared" si="75"/>
        <v/>
      </c>
      <c r="D1519" s="2" t="str">
        <f t="shared" si="76"/>
        <v/>
      </c>
      <c r="E1519" s="2" t="str">
        <f t="shared" si="77"/>
        <v/>
      </c>
      <c r="F1519" s="2"/>
    </row>
    <row r="1520" spans="2:6" x14ac:dyDescent="0.25">
      <c r="B1520" s="26"/>
      <c r="C1520" s="3" t="str">
        <f t="shared" si="75"/>
        <v/>
      </c>
      <c r="D1520" s="2" t="str">
        <f t="shared" si="76"/>
        <v/>
      </c>
      <c r="E1520" s="2" t="str">
        <f t="shared" si="77"/>
        <v/>
      </c>
      <c r="F1520" s="2"/>
    </row>
    <row r="1521" spans="2:6" x14ac:dyDescent="0.25">
      <c r="B1521" s="26"/>
      <c r="C1521" s="3" t="str">
        <f t="shared" si="75"/>
        <v/>
      </c>
      <c r="D1521" s="2" t="str">
        <f t="shared" si="76"/>
        <v/>
      </c>
      <c r="E1521" s="2" t="str">
        <f t="shared" si="77"/>
        <v/>
      </c>
      <c r="F1521" s="2"/>
    </row>
    <row r="1522" spans="2:6" x14ac:dyDescent="0.25">
      <c r="B1522" s="26"/>
      <c r="C1522" s="3" t="str">
        <f t="shared" si="75"/>
        <v/>
      </c>
      <c r="D1522" s="2" t="str">
        <f t="shared" si="76"/>
        <v/>
      </c>
      <c r="E1522" s="2" t="str">
        <f t="shared" si="77"/>
        <v/>
      </c>
      <c r="F1522" s="2"/>
    </row>
    <row r="1523" spans="2:6" x14ac:dyDescent="0.25">
      <c r="B1523" s="26"/>
      <c r="C1523" s="3" t="str">
        <f t="shared" si="75"/>
        <v/>
      </c>
      <c r="D1523" s="2" t="str">
        <f t="shared" si="76"/>
        <v/>
      </c>
      <c r="E1523" s="2" t="str">
        <f t="shared" si="77"/>
        <v/>
      </c>
      <c r="F1523" s="2"/>
    </row>
    <row r="1524" spans="2:6" x14ac:dyDescent="0.25">
      <c r="B1524" s="26"/>
      <c r="C1524" s="3" t="str">
        <f t="shared" si="75"/>
        <v/>
      </c>
      <c r="D1524" s="2" t="str">
        <f t="shared" si="76"/>
        <v/>
      </c>
      <c r="E1524" s="2" t="str">
        <f t="shared" si="77"/>
        <v/>
      </c>
      <c r="F1524" s="2"/>
    </row>
    <row r="1525" spans="2:6" x14ac:dyDescent="0.25">
      <c r="B1525" s="26"/>
      <c r="C1525" s="3" t="str">
        <f t="shared" si="75"/>
        <v/>
      </c>
      <c r="D1525" s="2" t="str">
        <f t="shared" si="76"/>
        <v/>
      </c>
      <c r="E1525" s="2" t="str">
        <f t="shared" si="77"/>
        <v/>
      </c>
      <c r="F1525" s="2"/>
    </row>
    <row r="1526" spans="2:6" x14ac:dyDescent="0.25">
      <c r="B1526" s="26"/>
      <c r="C1526" s="3" t="str">
        <f t="shared" si="75"/>
        <v/>
      </c>
      <c r="D1526" s="2" t="str">
        <f t="shared" si="76"/>
        <v/>
      </c>
      <c r="E1526" s="2" t="str">
        <f t="shared" si="77"/>
        <v/>
      </c>
      <c r="F1526" s="2"/>
    </row>
    <row r="1527" spans="2:6" x14ac:dyDescent="0.25">
      <c r="B1527" s="26"/>
      <c r="C1527" s="3" t="str">
        <f t="shared" si="75"/>
        <v/>
      </c>
      <c r="D1527" s="2" t="str">
        <f t="shared" si="76"/>
        <v/>
      </c>
      <c r="E1527" s="2" t="str">
        <f t="shared" si="77"/>
        <v/>
      </c>
      <c r="F1527" s="2"/>
    </row>
    <row r="1528" spans="2:6" x14ac:dyDescent="0.25">
      <c r="B1528" s="26"/>
      <c r="C1528" s="3" t="str">
        <f t="shared" si="75"/>
        <v/>
      </c>
      <c r="D1528" s="2" t="str">
        <f t="shared" si="76"/>
        <v/>
      </c>
      <c r="E1528" s="2" t="str">
        <f t="shared" si="77"/>
        <v/>
      </c>
      <c r="F1528" s="2"/>
    </row>
    <row r="1529" spans="2:6" x14ac:dyDescent="0.25">
      <c r="B1529" s="26"/>
      <c r="C1529" s="3" t="str">
        <f t="shared" si="75"/>
        <v/>
      </c>
      <c r="D1529" s="2" t="str">
        <f t="shared" si="76"/>
        <v/>
      </c>
      <c r="E1529" s="2" t="str">
        <f t="shared" si="77"/>
        <v/>
      </c>
      <c r="F1529" s="2"/>
    </row>
    <row r="1530" spans="2:6" x14ac:dyDescent="0.25">
      <c r="B1530" s="26"/>
      <c r="C1530" s="3" t="str">
        <f t="shared" si="75"/>
        <v/>
      </c>
      <c r="D1530" s="2" t="str">
        <f t="shared" si="76"/>
        <v/>
      </c>
      <c r="E1530" s="2" t="str">
        <f t="shared" si="77"/>
        <v/>
      </c>
      <c r="F1530" s="2"/>
    </row>
    <row r="1531" spans="2:6" x14ac:dyDescent="0.25">
      <c r="B1531" s="26"/>
      <c r="C1531" s="3" t="str">
        <f t="shared" si="75"/>
        <v/>
      </c>
      <c r="D1531" s="2" t="str">
        <f t="shared" si="76"/>
        <v/>
      </c>
      <c r="E1531" s="2" t="str">
        <f t="shared" si="77"/>
        <v/>
      </c>
      <c r="F1531" s="2"/>
    </row>
    <row r="1532" spans="2:6" x14ac:dyDescent="0.25">
      <c r="B1532" s="26"/>
      <c r="C1532" s="3" t="str">
        <f t="shared" si="75"/>
        <v/>
      </c>
      <c r="D1532" s="2" t="str">
        <f t="shared" si="76"/>
        <v/>
      </c>
      <c r="E1532" s="2" t="str">
        <f t="shared" si="77"/>
        <v/>
      </c>
      <c r="F1532" s="2"/>
    </row>
    <row r="1533" spans="2:6" x14ac:dyDescent="0.25">
      <c r="B1533" s="26"/>
      <c r="C1533" s="3" t="str">
        <f t="shared" si="75"/>
        <v/>
      </c>
      <c r="D1533" s="2" t="str">
        <f t="shared" si="76"/>
        <v/>
      </c>
      <c r="E1533" s="2" t="str">
        <f t="shared" si="77"/>
        <v/>
      </c>
      <c r="F1533" s="2"/>
    </row>
    <row r="1534" spans="2:6" x14ac:dyDescent="0.25">
      <c r="B1534" s="26"/>
      <c r="C1534" s="3" t="str">
        <f t="shared" si="75"/>
        <v/>
      </c>
      <c r="D1534" s="2" t="str">
        <f t="shared" si="76"/>
        <v/>
      </c>
      <c r="E1534" s="2" t="str">
        <f t="shared" si="77"/>
        <v/>
      </c>
      <c r="F1534" s="2"/>
    </row>
    <row r="1535" spans="2:6" x14ac:dyDescent="0.25">
      <c r="B1535" s="26"/>
      <c r="C1535" s="3" t="str">
        <f t="shared" si="75"/>
        <v/>
      </c>
      <c r="D1535" s="2" t="str">
        <f t="shared" si="76"/>
        <v/>
      </c>
      <c r="E1535" s="2" t="str">
        <f t="shared" si="77"/>
        <v/>
      </c>
      <c r="F1535" s="2"/>
    </row>
    <row r="1536" spans="2:6" x14ac:dyDescent="0.25">
      <c r="B1536" s="26"/>
      <c r="C1536" s="3" t="str">
        <f t="shared" si="75"/>
        <v/>
      </c>
      <c r="D1536" s="2" t="str">
        <f t="shared" si="76"/>
        <v/>
      </c>
      <c r="E1536" s="2" t="str">
        <f t="shared" si="77"/>
        <v/>
      </c>
      <c r="F1536" s="2"/>
    </row>
    <row r="1537" spans="2:6" x14ac:dyDescent="0.25">
      <c r="B1537" s="26"/>
      <c r="C1537" s="3" t="str">
        <f t="shared" si="75"/>
        <v/>
      </c>
      <c r="D1537" s="2" t="str">
        <f t="shared" si="76"/>
        <v/>
      </c>
      <c r="E1537" s="2" t="str">
        <f t="shared" si="77"/>
        <v/>
      </c>
      <c r="F1537" s="2"/>
    </row>
    <row r="1538" spans="2:6" x14ac:dyDescent="0.25">
      <c r="B1538" s="26"/>
      <c r="C1538" s="3" t="str">
        <f t="shared" si="75"/>
        <v/>
      </c>
      <c r="D1538" s="2" t="str">
        <f t="shared" si="76"/>
        <v/>
      </c>
      <c r="E1538" s="2" t="str">
        <f t="shared" si="77"/>
        <v/>
      </c>
      <c r="F1538" s="2"/>
    </row>
    <row r="1539" spans="2:6" x14ac:dyDescent="0.25">
      <c r="B1539" s="26"/>
      <c r="C1539" s="3" t="str">
        <f t="shared" si="75"/>
        <v/>
      </c>
      <c r="D1539" s="2" t="str">
        <f t="shared" si="76"/>
        <v/>
      </c>
      <c r="E1539" s="2" t="str">
        <f t="shared" si="77"/>
        <v/>
      </c>
      <c r="F1539" s="2"/>
    </row>
    <row r="1540" spans="2:6" x14ac:dyDescent="0.25">
      <c r="B1540" s="26"/>
      <c r="C1540" s="3" t="str">
        <f t="shared" si="75"/>
        <v/>
      </c>
      <c r="D1540" s="2" t="str">
        <f t="shared" si="76"/>
        <v/>
      </c>
      <c r="E1540" s="2" t="str">
        <f t="shared" si="77"/>
        <v/>
      </c>
      <c r="F1540" s="2"/>
    </row>
    <row r="1541" spans="2:6" x14ac:dyDescent="0.25">
      <c r="B1541" s="26"/>
      <c r="C1541" s="3" t="str">
        <f t="shared" si="75"/>
        <v/>
      </c>
      <c r="D1541" s="2" t="str">
        <f t="shared" si="76"/>
        <v/>
      </c>
      <c r="E1541" s="2" t="str">
        <f t="shared" si="77"/>
        <v/>
      </c>
      <c r="F1541" s="2"/>
    </row>
    <row r="1542" spans="2:6" x14ac:dyDescent="0.25">
      <c r="B1542" s="26"/>
      <c r="C1542" s="3" t="str">
        <f t="shared" si="75"/>
        <v/>
      </c>
      <c r="D1542" s="2" t="str">
        <f t="shared" si="76"/>
        <v/>
      </c>
      <c r="E1542" s="2" t="str">
        <f t="shared" si="77"/>
        <v/>
      </c>
      <c r="F1542" s="2"/>
    </row>
    <row r="1543" spans="2:6" x14ac:dyDescent="0.25">
      <c r="B1543" s="26"/>
      <c r="C1543" s="3" t="str">
        <f t="shared" si="75"/>
        <v/>
      </c>
      <c r="D1543" s="2" t="str">
        <f t="shared" si="76"/>
        <v/>
      </c>
      <c r="E1543" s="2" t="str">
        <f t="shared" si="77"/>
        <v/>
      </c>
      <c r="F1543" s="2"/>
    </row>
    <row r="1544" spans="2:6" x14ac:dyDescent="0.25">
      <c r="B1544" s="26"/>
      <c r="C1544" s="3" t="str">
        <f t="shared" si="75"/>
        <v/>
      </c>
      <c r="D1544" s="2" t="str">
        <f t="shared" si="76"/>
        <v/>
      </c>
      <c r="E1544" s="2" t="str">
        <f t="shared" si="77"/>
        <v/>
      </c>
      <c r="F1544" s="2"/>
    </row>
    <row r="1545" spans="2:6" x14ac:dyDescent="0.25">
      <c r="B1545" s="26"/>
      <c r="C1545" s="3" t="str">
        <f t="shared" si="75"/>
        <v/>
      </c>
      <c r="D1545" s="2" t="str">
        <f t="shared" si="76"/>
        <v/>
      </c>
      <c r="E1545" s="2" t="str">
        <f t="shared" si="77"/>
        <v/>
      </c>
      <c r="F1545" s="2"/>
    </row>
    <row r="1546" spans="2:6" x14ac:dyDescent="0.25">
      <c r="B1546" s="26"/>
      <c r="C1546" s="3" t="str">
        <f t="shared" si="75"/>
        <v/>
      </c>
      <c r="D1546" s="2" t="str">
        <f t="shared" si="76"/>
        <v/>
      </c>
      <c r="E1546" s="2" t="str">
        <f t="shared" si="77"/>
        <v/>
      </c>
      <c r="F1546" s="2"/>
    </row>
    <row r="1547" spans="2:6" x14ac:dyDescent="0.25">
      <c r="B1547" s="26"/>
      <c r="C1547" s="3" t="str">
        <f t="shared" si="75"/>
        <v/>
      </c>
      <c r="D1547" s="2" t="str">
        <f t="shared" si="76"/>
        <v/>
      </c>
      <c r="E1547" s="2" t="str">
        <f t="shared" si="77"/>
        <v/>
      </c>
      <c r="F1547" s="2"/>
    </row>
    <row r="1548" spans="2:6" x14ac:dyDescent="0.25">
      <c r="B1548" s="26"/>
      <c r="C1548" s="3" t="str">
        <f t="shared" si="75"/>
        <v/>
      </c>
      <c r="D1548" s="2" t="str">
        <f t="shared" si="76"/>
        <v/>
      </c>
      <c r="E1548" s="2" t="str">
        <f t="shared" si="77"/>
        <v/>
      </c>
      <c r="F1548" s="2"/>
    </row>
    <row r="1549" spans="2:6" x14ac:dyDescent="0.25">
      <c r="B1549" s="26"/>
      <c r="C1549" s="3" t="str">
        <f t="shared" si="75"/>
        <v/>
      </c>
      <c r="D1549" s="2" t="str">
        <f t="shared" si="76"/>
        <v/>
      </c>
      <c r="E1549" s="2" t="str">
        <f t="shared" si="77"/>
        <v/>
      </c>
      <c r="F1549" s="2"/>
    </row>
    <row r="1550" spans="2:6" x14ac:dyDescent="0.25">
      <c r="B1550" s="26"/>
      <c r="C1550" s="3" t="str">
        <f t="shared" si="75"/>
        <v/>
      </c>
      <c r="D1550" s="2" t="str">
        <f t="shared" si="76"/>
        <v/>
      </c>
      <c r="E1550" s="2" t="str">
        <f t="shared" si="77"/>
        <v/>
      </c>
      <c r="F1550" s="2"/>
    </row>
    <row r="1551" spans="2:6" x14ac:dyDescent="0.25">
      <c r="B1551" s="26"/>
      <c r="C1551" s="3" t="str">
        <f t="shared" si="75"/>
        <v/>
      </c>
      <c r="D1551" s="2" t="str">
        <f t="shared" si="76"/>
        <v/>
      </c>
      <c r="E1551" s="2" t="str">
        <f t="shared" si="77"/>
        <v/>
      </c>
      <c r="F1551" s="2"/>
    </row>
    <row r="1552" spans="2:6" x14ac:dyDescent="0.25">
      <c r="B1552" s="26"/>
      <c r="C1552" s="3" t="str">
        <f t="shared" si="75"/>
        <v/>
      </c>
      <c r="D1552" s="2" t="str">
        <f t="shared" si="76"/>
        <v/>
      </c>
      <c r="E1552" s="2" t="str">
        <f t="shared" si="77"/>
        <v/>
      </c>
      <c r="F1552" s="2"/>
    </row>
    <row r="1553" spans="2:6" x14ac:dyDescent="0.25">
      <c r="B1553" s="26"/>
      <c r="C1553" s="3" t="str">
        <f t="shared" si="75"/>
        <v/>
      </c>
      <c r="D1553" s="2" t="str">
        <f t="shared" si="76"/>
        <v/>
      </c>
      <c r="E1553" s="2" t="str">
        <f t="shared" si="77"/>
        <v/>
      </c>
      <c r="F1553" s="2"/>
    </row>
    <row r="1554" spans="2:6" x14ac:dyDescent="0.25">
      <c r="B1554" s="26"/>
      <c r="C1554" s="3" t="str">
        <f t="shared" si="75"/>
        <v/>
      </c>
      <c r="D1554" s="2" t="str">
        <f t="shared" si="76"/>
        <v/>
      </c>
      <c r="E1554" s="2" t="str">
        <f t="shared" si="77"/>
        <v/>
      </c>
      <c r="F1554" s="2"/>
    </row>
    <row r="1555" spans="2:6" x14ac:dyDescent="0.25">
      <c r="B1555" s="26"/>
      <c r="C1555" s="3" t="str">
        <f t="shared" si="75"/>
        <v/>
      </c>
      <c r="D1555" s="2" t="str">
        <f t="shared" si="76"/>
        <v/>
      </c>
      <c r="E1555" s="2" t="str">
        <f t="shared" si="77"/>
        <v/>
      </c>
      <c r="F1555" s="2"/>
    </row>
    <row r="1556" spans="2:6" x14ac:dyDescent="0.25">
      <c r="B1556" s="26"/>
      <c r="C1556" s="3" t="str">
        <f t="shared" ref="C1556:C1619" si="78">IF(ROW()-B$19&lt;=$C$19,ROW()-B$19,"")</f>
        <v/>
      </c>
      <c r="D1556" s="2" t="str">
        <f t="shared" si="76"/>
        <v/>
      </c>
      <c r="E1556" s="2" t="str">
        <f t="shared" si="77"/>
        <v/>
      </c>
      <c r="F1556" s="2"/>
    </row>
    <row r="1557" spans="2:6" x14ac:dyDescent="0.25">
      <c r="B1557" s="26"/>
      <c r="C1557" s="3" t="str">
        <f t="shared" si="78"/>
        <v/>
      </c>
      <c r="D1557" s="2" t="str">
        <f t="shared" ref="D1557:D1620" si="79">IF(ISNUMBER(C1557),INT(C1556/$C$18)+1,"")</f>
        <v/>
      </c>
      <c r="E1557" s="2" t="str">
        <f t="shared" ref="E1557:E1620" si="80">IF(ISNUMBER(C1557),IF(D1556&lt;&gt;D1557,1,E1556+1),"")</f>
        <v/>
      </c>
      <c r="F1557" s="2"/>
    </row>
    <row r="1558" spans="2:6" x14ac:dyDescent="0.25">
      <c r="B1558" s="26"/>
      <c r="C1558" s="3" t="str">
        <f t="shared" si="78"/>
        <v/>
      </c>
      <c r="D1558" s="2" t="str">
        <f t="shared" si="79"/>
        <v/>
      </c>
      <c r="E1558" s="2" t="str">
        <f t="shared" si="80"/>
        <v/>
      </c>
      <c r="F1558" s="2"/>
    </row>
    <row r="1559" spans="2:6" x14ac:dyDescent="0.25">
      <c r="B1559" s="26"/>
      <c r="C1559" s="3" t="str">
        <f t="shared" si="78"/>
        <v/>
      </c>
      <c r="D1559" s="2" t="str">
        <f t="shared" si="79"/>
        <v/>
      </c>
      <c r="E1559" s="2" t="str">
        <f t="shared" si="80"/>
        <v/>
      </c>
      <c r="F1559" s="2"/>
    </row>
    <row r="1560" spans="2:6" x14ac:dyDescent="0.25">
      <c r="B1560" s="26"/>
      <c r="C1560" s="3" t="str">
        <f t="shared" si="78"/>
        <v/>
      </c>
      <c r="D1560" s="2" t="str">
        <f t="shared" si="79"/>
        <v/>
      </c>
      <c r="E1560" s="2" t="str">
        <f t="shared" si="80"/>
        <v/>
      </c>
      <c r="F1560" s="2"/>
    </row>
    <row r="1561" spans="2:6" x14ac:dyDescent="0.25">
      <c r="B1561" s="26"/>
      <c r="C1561" s="3" t="str">
        <f t="shared" si="78"/>
        <v/>
      </c>
      <c r="D1561" s="2" t="str">
        <f t="shared" si="79"/>
        <v/>
      </c>
      <c r="E1561" s="2" t="str">
        <f t="shared" si="80"/>
        <v/>
      </c>
      <c r="F1561" s="2"/>
    </row>
    <row r="1562" spans="2:6" x14ac:dyDescent="0.25">
      <c r="B1562" s="26"/>
      <c r="C1562" s="3" t="str">
        <f t="shared" si="78"/>
        <v/>
      </c>
      <c r="D1562" s="2" t="str">
        <f t="shared" si="79"/>
        <v/>
      </c>
      <c r="E1562" s="2" t="str">
        <f t="shared" si="80"/>
        <v/>
      </c>
      <c r="F1562" s="2"/>
    </row>
    <row r="1563" spans="2:6" x14ac:dyDescent="0.25">
      <c r="B1563" s="26"/>
      <c r="C1563" s="3" t="str">
        <f t="shared" si="78"/>
        <v/>
      </c>
      <c r="D1563" s="2" t="str">
        <f t="shared" si="79"/>
        <v/>
      </c>
      <c r="E1563" s="2" t="str">
        <f t="shared" si="80"/>
        <v/>
      </c>
      <c r="F1563" s="2"/>
    </row>
    <row r="1564" spans="2:6" x14ac:dyDescent="0.25">
      <c r="B1564" s="26"/>
      <c r="C1564" s="3" t="str">
        <f t="shared" si="78"/>
        <v/>
      </c>
      <c r="D1564" s="2" t="str">
        <f t="shared" si="79"/>
        <v/>
      </c>
      <c r="E1564" s="2" t="str">
        <f t="shared" si="80"/>
        <v/>
      </c>
      <c r="F1564" s="2"/>
    </row>
    <row r="1565" spans="2:6" x14ac:dyDescent="0.25">
      <c r="B1565" s="26"/>
      <c r="C1565" s="3" t="str">
        <f t="shared" si="78"/>
        <v/>
      </c>
      <c r="D1565" s="2" t="str">
        <f t="shared" si="79"/>
        <v/>
      </c>
      <c r="E1565" s="2" t="str">
        <f t="shared" si="80"/>
        <v/>
      </c>
      <c r="F1565" s="2"/>
    </row>
    <row r="1566" spans="2:6" x14ac:dyDescent="0.25">
      <c r="B1566" s="26"/>
      <c r="C1566" s="3" t="str">
        <f t="shared" si="78"/>
        <v/>
      </c>
      <c r="D1566" s="2" t="str">
        <f t="shared" si="79"/>
        <v/>
      </c>
      <c r="E1566" s="2" t="str">
        <f t="shared" si="80"/>
        <v/>
      </c>
      <c r="F1566" s="2"/>
    </row>
    <row r="1567" spans="2:6" x14ac:dyDescent="0.25">
      <c r="B1567" s="26"/>
      <c r="C1567" s="3" t="str">
        <f t="shared" si="78"/>
        <v/>
      </c>
      <c r="D1567" s="2" t="str">
        <f t="shared" si="79"/>
        <v/>
      </c>
      <c r="E1567" s="2" t="str">
        <f t="shared" si="80"/>
        <v/>
      </c>
      <c r="F1567" s="2"/>
    </row>
    <row r="1568" spans="2:6" x14ac:dyDescent="0.25">
      <c r="B1568" s="26"/>
      <c r="C1568" s="3" t="str">
        <f t="shared" si="78"/>
        <v/>
      </c>
      <c r="D1568" s="2" t="str">
        <f t="shared" si="79"/>
        <v/>
      </c>
      <c r="E1568" s="2" t="str">
        <f t="shared" si="80"/>
        <v/>
      </c>
      <c r="F1568" s="2"/>
    </row>
    <row r="1569" spans="2:6" x14ac:dyDescent="0.25">
      <c r="B1569" s="26"/>
      <c r="C1569" s="3" t="str">
        <f t="shared" si="78"/>
        <v/>
      </c>
      <c r="D1569" s="2" t="str">
        <f t="shared" si="79"/>
        <v/>
      </c>
      <c r="E1569" s="2" t="str">
        <f t="shared" si="80"/>
        <v/>
      </c>
      <c r="F1569" s="2"/>
    </row>
    <row r="1570" spans="2:6" x14ac:dyDescent="0.25">
      <c r="B1570" s="26"/>
      <c r="C1570" s="3" t="str">
        <f t="shared" si="78"/>
        <v/>
      </c>
      <c r="D1570" s="2" t="str">
        <f t="shared" si="79"/>
        <v/>
      </c>
      <c r="E1570" s="2" t="str">
        <f t="shared" si="80"/>
        <v/>
      </c>
      <c r="F1570" s="2"/>
    </row>
    <row r="1571" spans="2:6" x14ac:dyDescent="0.25">
      <c r="B1571" s="26"/>
      <c r="C1571" s="3" t="str">
        <f t="shared" si="78"/>
        <v/>
      </c>
      <c r="D1571" s="2" t="str">
        <f t="shared" si="79"/>
        <v/>
      </c>
      <c r="E1571" s="2" t="str">
        <f t="shared" si="80"/>
        <v/>
      </c>
      <c r="F1571" s="2"/>
    </row>
    <row r="1572" spans="2:6" x14ac:dyDescent="0.25">
      <c r="B1572" s="26"/>
      <c r="C1572" s="3" t="str">
        <f t="shared" si="78"/>
        <v/>
      </c>
      <c r="D1572" s="2" t="str">
        <f t="shared" si="79"/>
        <v/>
      </c>
      <c r="E1572" s="2" t="str">
        <f t="shared" si="80"/>
        <v/>
      </c>
      <c r="F1572" s="2"/>
    </row>
    <row r="1573" spans="2:6" x14ac:dyDescent="0.25">
      <c r="B1573" s="26"/>
      <c r="C1573" s="3" t="str">
        <f t="shared" si="78"/>
        <v/>
      </c>
      <c r="D1573" s="2" t="str">
        <f t="shared" si="79"/>
        <v/>
      </c>
      <c r="E1573" s="2" t="str">
        <f t="shared" si="80"/>
        <v/>
      </c>
      <c r="F1573" s="2"/>
    </row>
    <row r="1574" spans="2:6" x14ac:dyDescent="0.25">
      <c r="B1574" s="26"/>
      <c r="C1574" s="3" t="str">
        <f t="shared" si="78"/>
        <v/>
      </c>
      <c r="D1574" s="2" t="str">
        <f t="shared" si="79"/>
        <v/>
      </c>
      <c r="E1574" s="2" t="str">
        <f t="shared" si="80"/>
        <v/>
      </c>
      <c r="F1574" s="2"/>
    </row>
    <row r="1575" spans="2:6" x14ac:dyDescent="0.25">
      <c r="B1575" s="26"/>
      <c r="C1575" s="3" t="str">
        <f t="shared" si="78"/>
        <v/>
      </c>
      <c r="D1575" s="2" t="str">
        <f t="shared" si="79"/>
        <v/>
      </c>
      <c r="E1575" s="2" t="str">
        <f t="shared" si="80"/>
        <v/>
      </c>
      <c r="F1575" s="2"/>
    </row>
    <row r="1576" spans="2:6" x14ac:dyDescent="0.25">
      <c r="B1576" s="26"/>
      <c r="C1576" s="3" t="str">
        <f t="shared" si="78"/>
        <v/>
      </c>
      <c r="D1576" s="2" t="str">
        <f t="shared" si="79"/>
        <v/>
      </c>
      <c r="E1576" s="2" t="str">
        <f t="shared" si="80"/>
        <v/>
      </c>
      <c r="F1576" s="2"/>
    </row>
    <row r="1577" spans="2:6" x14ac:dyDescent="0.25">
      <c r="B1577" s="26"/>
      <c r="C1577" s="3" t="str">
        <f t="shared" si="78"/>
        <v/>
      </c>
      <c r="D1577" s="2" t="str">
        <f t="shared" si="79"/>
        <v/>
      </c>
      <c r="E1577" s="2" t="str">
        <f t="shared" si="80"/>
        <v/>
      </c>
      <c r="F1577" s="2"/>
    </row>
    <row r="1578" spans="2:6" x14ac:dyDescent="0.25">
      <c r="B1578" s="26"/>
      <c r="C1578" s="3" t="str">
        <f t="shared" si="78"/>
        <v/>
      </c>
      <c r="D1578" s="2" t="str">
        <f t="shared" si="79"/>
        <v/>
      </c>
      <c r="E1578" s="2" t="str">
        <f t="shared" si="80"/>
        <v/>
      </c>
      <c r="F1578" s="2"/>
    </row>
    <row r="1579" spans="2:6" x14ac:dyDescent="0.25">
      <c r="B1579" s="26"/>
      <c r="C1579" s="3" t="str">
        <f t="shared" si="78"/>
        <v/>
      </c>
      <c r="D1579" s="2" t="str">
        <f t="shared" si="79"/>
        <v/>
      </c>
      <c r="E1579" s="2" t="str">
        <f t="shared" si="80"/>
        <v/>
      </c>
      <c r="F1579" s="2"/>
    </row>
    <row r="1580" spans="2:6" x14ac:dyDescent="0.25">
      <c r="B1580" s="26"/>
      <c r="C1580" s="3" t="str">
        <f t="shared" si="78"/>
        <v/>
      </c>
      <c r="D1580" s="2" t="str">
        <f t="shared" si="79"/>
        <v/>
      </c>
      <c r="E1580" s="2" t="str">
        <f t="shared" si="80"/>
        <v/>
      </c>
      <c r="F1580" s="2"/>
    </row>
    <row r="1581" spans="2:6" x14ac:dyDescent="0.25">
      <c r="B1581" s="26"/>
      <c r="C1581" s="3" t="str">
        <f t="shared" si="78"/>
        <v/>
      </c>
      <c r="D1581" s="2" t="str">
        <f t="shared" si="79"/>
        <v/>
      </c>
      <c r="E1581" s="2" t="str">
        <f t="shared" si="80"/>
        <v/>
      </c>
      <c r="F1581" s="2"/>
    </row>
    <row r="1582" spans="2:6" x14ac:dyDescent="0.25">
      <c r="B1582" s="26"/>
      <c r="C1582" s="3" t="str">
        <f t="shared" si="78"/>
        <v/>
      </c>
      <c r="D1582" s="2" t="str">
        <f t="shared" si="79"/>
        <v/>
      </c>
      <c r="E1582" s="2" t="str">
        <f t="shared" si="80"/>
        <v/>
      </c>
      <c r="F1582" s="2"/>
    </row>
    <row r="1583" spans="2:6" x14ac:dyDescent="0.25">
      <c r="B1583" s="26"/>
      <c r="C1583" s="3" t="str">
        <f t="shared" si="78"/>
        <v/>
      </c>
      <c r="D1583" s="2" t="str">
        <f t="shared" si="79"/>
        <v/>
      </c>
      <c r="E1583" s="2" t="str">
        <f t="shared" si="80"/>
        <v/>
      </c>
      <c r="F1583" s="2"/>
    </row>
    <row r="1584" spans="2:6" x14ac:dyDescent="0.25">
      <c r="B1584" s="26"/>
      <c r="C1584" s="3" t="str">
        <f t="shared" si="78"/>
        <v/>
      </c>
      <c r="D1584" s="2" t="str">
        <f t="shared" si="79"/>
        <v/>
      </c>
      <c r="E1584" s="2" t="str">
        <f t="shared" si="80"/>
        <v/>
      </c>
      <c r="F1584" s="2"/>
    </row>
    <row r="1585" spans="2:6" x14ac:dyDescent="0.25">
      <c r="B1585" s="26"/>
      <c r="C1585" s="3" t="str">
        <f t="shared" si="78"/>
        <v/>
      </c>
      <c r="D1585" s="2" t="str">
        <f t="shared" si="79"/>
        <v/>
      </c>
      <c r="E1585" s="2" t="str">
        <f t="shared" si="80"/>
        <v/>
      </c>
      <c r="F1585" s="2"/>
    </row>
    <row r="1586" spans="2:6" x14ac:dyDescent="0.25">
      <c r="B1586" s="26"/>
      <c r="C1586" s="3" t="str">
        <f t="shared" si="78"/>
        <v/>
      </c>
      <c r="D1586" s="2" t="str">
        <f t="shared" si="79"/>
        <v/>
      </c>
      <c r="E1586" s="2" t="str">
        <f t="shared" si="80"/>
        <v/>
      </c>
      <c r="F1586" s="2"/>
    </row>
    <row r="1587" spans="2:6" x14ac:dyDescent="0.25">
      <c r="B1587" s="26"/>
      <c r="C1587" s="3" t="str">
        <f t="shared" si="78"/>
        <v/>
      </c>
      <c r="D1587" s="2" t="str">
        <f t="shared" si="79"/>
        <v/>
      </c>
      <c r="E1587" s="2" t="str">
        <f t="shared" si="80"/>
        <v/>
      </c>
      <c r="F1587" s="2"/>
    </row>
    <row r="1588" spans="2:6" x14ac:dyDescent="0.25">
      <c r="B1588" s="26"/>
      <c r="C1588" s="3" t="str">
        <f t="shared" si="78"/>
        <v/>
      </c>
      <c r="D1588" s="2" t="str">
        <f t="shared" si="79"/>
        <v/>
      </c>
      <c r="E1588" s="2" t="str">
        <f t="shared" si="80"/>
        <v/>
      </c>
      <c r="F1588" s="2"/>
    </row>
    <row r="1589" spans="2:6" x14ac:dyDescent="0.25">
      <c r="B1589" s="26"/>
      <c r="C1589" s="3" t="str">
        <f t="shared" si="78"/>
        <v/>
      </c>
      <c r="D1589" s="2" t="str">
        <f t="shared" si="79"/>
        <v/>
      </c>
      <c r="E1589" s="2" t="str">
        <f t="shared" si="80"/>
        <v/>
      </c>
      <c r="F1589" s="2"/>
    </row>
    <row r="1590" spans="2:6" x14ac:dyDescent="0.25">
      <c r="B1590" s="26"/>
      <c r="C1590" s="3" t="str">
        <f t="shared" si="78"/>
        <v/>
      </c>
      <c r="D1590" s="2" t="str">
        <f t="shared" si="79"/>
        <v/>
      </c>
      <c r="E1590" s="2" t="str">
        <f t="shared" si="80"/>
        <v/>
      </c>
      <c r="F1590" s="2"/>
    </row>
    <row r="1591" spans="2:6" x14ac:dyDescent="0.25">
      <c r="B1591" s="26"/>
      <c r="C1591" s="3" t="str">
        <f t="shared" si="78"/>
        <v/>
      </c>
      <c r="D1591" s="2" t="str">
        <f t="shared" si="79"/>
        <v/>
      </c>
      <c r="E1591" s="2" t="str">
        <f t="shared" si="80"/>
        <v/>
      </c>
      <c r="F1591" s="2"/>
    </row>
    <row r="1592" spans="2:6" x14ac:dyDescent="0.25">
      <c r="B1592" s="26"/>
      <c r="C1592" s="3" t="str">
        <f t="shared" si="78"/>
        <v/>
      </c>
      <c r="D1592" s="2" t="str">
        <f t="shared" si="79"/>
        <v/>
      </c>
      <c r="E1592" s="2" t="str">
        <f t="shared" si="80"/>
        <v/>
      </c>
      <c r="F1592" s="2"/>
    </row>
    <row r="1593" spans="2:6" x14ac:dyDescent="0.25">
      <c r="B1593" s="26"/>
      <c r="C1593" s="3" t="str">
        <f t="shared" si="78"/>
        <v/>
      </c>
      <c r="D1593" s="2" t="str">
        <f t="shared" si="79"/>
        <v/>
      </c>
      <c r="E1593" s="2" t="str">
        <f t="shared" si="80"/>
        <v/>
      </c>
      <c r="F1593" s="2"/>
    </row>
    <row r="1594" spans="2:6" x14ac:dyDescent="0.25">
      <c r="B1594" s="26"/>
      <c r="C1594" s="3" t="str">
        <f t="shared" si="78"/>
        <v/>
      </c>
      <c r="D1594" s="2" t="str">
        <f t="shared" si="79"/>
        <v/>
      </c>
      <c r="E1594" s="2" t="str">
        <f t="shared" si="80"/>
        <v/>
      </c>
      <c r="F1594" s="2"/>
    </row>
    <row r="1595" spans="2:6" x14ac:dyDescent="0.25">
      <c r="B1595" s="26"/>
      <c r="C1595" s="3" t="str">
        <f t="shared" si="78"/>
        <v/>
      </c>
      <c r="D1595" s="2" t="str">
        <f t="shared" si="79"/>
        <v/>
      </c>
      <c r="E1595" s="2" t="str">
        <f t="shared" si="80"/>
        <v/>
      </c>
      <c r="F1595" s="2"/>
    </row>
    <row r="1596" spans="2:6" x14ac:dyDescent="0.25">
      <c r="B1596" s="26"/>
      <c r="C1596" s="3" t="str">
        <f t="shared" si="78"/>
        <v/>
      </c>
      <c r="D1596" s="2" t="str">
        <f t="shared" si="79"/>
        <v/>
      </c>
      <c r="E1596" s="2" t="str">
        <f t="shared" si="80"/>
        <v/>
      </c>
      <c r="F1596" s="2"/>
    </row>
    <row r="1597" spans="2:6" x14ac:dyDescent="0.25">
      <c r="B1597" s="26"/>
      <c r="C1597" s="3" t="str">
        <f t="shared" si="78"/>
        <v/>
      </c>
      <c r="D1597" s="2" t="str">
        <f t="shared" si="79"/>
        <v/>
      </c>
      <c r="E1597" s="2" t="str">
        <f t="shared" si="80"/>
        <v/>
      </c>
      <c r="F1597" s="2"/>
    </row>
    <row r="1598" spans="2:6" x14ac:dyDescent="0.25">
      <c r="B1598" s="26"/>
      <c r="C1598" s="3" t="str">
        <f t="shared" si="78"/>
        <v/>
      </c>
      <c r="D1598" s="2" t="str">
        <f t="shared" si="79"/>
        <v/>
      </c>
      <c r="E1598" s="2" t="str">
        <f t="shared" si="80"/>
        <v/>
      </c>
      <c r="F1598" s="2"/>
    </row>
    <row r="1599" spans="2:6" x14ac:dyDescent="0.25">
      <c r="B1599" s="26"/>
      <c r="C1599" s="3" t="str">
        <f t="shared" si="78"/>
        <v/>
      </c>
      <c r="D1599" s="2" t="str">
        <f t="shared" si="79"/>
        <v/>
      </c>
      <c r="E1599" s="2" t="str">
        <f t="shared" si="80"/>
        <v/>
      </c>
      <c r="F1599" s="2"/>
    </row>
    <row r="1600" spans="2:6" x14ac:dyDescent="0.25">
      <c r="B1600" s="26"/>
      <c r="C1600" s="3" t="str">
        <f t="shared" si="78"/>
        <v/>
      </c>
      <c r="D1600" s="2" t="str">
        <f t="shared" si="79"/>
        <v/>
      </c>
      <c r="E1600" s="2" t="str">
        <f t="shared" si="80"/>
        <v/>
      </c>
      <c r="F1600" s="2"/>
    </row>
    <row r="1601" spans="2:6" x14ac:dyDescent="0.25">
      <c r="B1601" s="26"/>
      <c r="C1601" s="3" t="str">
        <f t="shared" si="78"/>
        <v/>
      </c>
      <c r="D1601" s="2" t="str">
        <f t="shared" si="79"/>
        <v/>
      </c>
      <c r="E1601" s="2" t="str">
        <f t="shared" si="80"/>
        <v/>
      </c>
      <c r="F1601" s="2"/>
    </row>
    <row r="1602" spans="2:6" x14ac:dyDescent="0.25">
      <c r="B1602" s="26"/>
      <c r="C1602" s="3" t="str">
        <f t="shared" si="78"/>
        <v/>
      </c>
      <c r="D1602" s="2" t="str">
        <f t="shared" si="79"/>
        <v/>
      </c>
      <c r="E1602" s="2" t="str">
        <f t="shared" si="80"/>
        <v/>
      </c>
      <c r="F1602" s="2"/>
    </row>
    <row r="1603" spans="2:6" x14ac:dyDescent="0.25">
      <c r="B1603" s="26"/>
      <c r="C1603" s="3" t="str">
        <f t="shared" si="78"/>
        <v/>
      </c>
      <c r="D1603" s="2" t="str">
        <f t="shared" si="79"/>
        <v/>
      </c>
      <c r="E1603" s="2" t="str">
        <f t="shared" si="80"/>
        <v/>
      </c>
      <c r="F1603" s="2"/>
    </row>
    <row r="1604" spans="2:6" x14ac:dyDescent="0.25">
      <c r="B1604" s="26"/>
      <c r="C1604" s="3" t="str">
        <f t="shared" si="78"/>
        <v/>
      </c>
      <c r="D1604" s="2" t="str">
        <f t="shared" si="79"/>
        <v/>
      </c>
      <c r="E1604" s="2" t="str">
        <f t="shared" si="80"/>
        <v/>
      </c>
      <c r="F1604" s="2"/>
    </row>
    <row r="1605" spans="2:6" x14ac:dyDescent="0.25">
      <c r="B1605" s="26"/>
      <c r="C1605" s="3" t="str">
        <f t="shared" si="78"/>
        <v/>
      </c>
      <c r="D1605" s="2" t="str">
        <f t="shared" si="79"/>
        <v/>
      </c>
      <c r="E1605" s="2" t="str">
        <f t="shared" si="80"/>
        <v/>
      </c>
      <c r="F1605" s="2"/>
    </row>
    <row r="1606" spans="2:6" x14ac:dyDescent="0.25">
      <c r="B1606" s="26"/>
      <c r="C1606" s="3" t="str">
        <f t="shared" si="78"/>
        <v/>
      </c>
      <c r="D1606" s="2" t="str">
        <f t="shared" si="79"/>
        <v/>
      </c>
      <c r="E1606" s="2" t="str">
        <f t="shared" si="80"/>
        <v/>
      </c>
      <c r="F1606" s="2"/>
    </row>
    <row r="1607" spans="2:6" x14ac:dyDescent="0.25">
      <c r="B1607" s="26"/>
      <c r="C1607" s="3" t="str">
        <f t="shared" si="78"/>
        <v/>
      </c>
      <c r="D1607" s="2" t="str">
        <f t="shared" si="79"/>
        <v/>
      </c>
      <c r="E1607" s="2" t="str">
        <f t="shared" si="80"/>
        <v/>
      </c>
      <c r="F1607" s="2"/>
    </row>
    <row r="1608" spans="2:6" x14ac:dyDescent="0.25">
      <c r="B1608" s="26"/>
      <c r="C1608" s="3" t="str">
        <f t="shared" si="78"/>
        <v/>
      </c>
      <c r="D1608" s="2" t="str">
        <f t="shared" si="79"/>
        <v/>
      </c>
      <c r="E1608" s="2" t="str">
        <f t="shared" si="80"/>
        <v/>
      </c>
      <c r="F1608" s="2"/>
    </row>
    <row r="1609" spans="2:6" x14ac:dyDescent="0.25">
      <c r="B1609" s="26"/>
      <c r="C1609" s="3" t="str">
        <f t="shared" si="78"/>
        <v/>
      </c>
      <c r="D1609" s="2" t="str">
        <f t="shared" si="79"/>
        <v/>
      </c>
      <c r="E1609" s="2" t="str">
        <f t="shared" si="80"/>
        <v/>
      </c>
      <c r="F1609" s="2"/>
    </row>
    <row r="1610" spans="2:6" x14ac:dyDescent="0.25">
      <c r="B1610" s="26"/>
      <c r="C1610" s="3" t="str">
        <f t="shared" si="78"/>
        <v/>
      </c>
      <c r="D1610" s="2" t="str">
        <f t="shared" si="79"/>
        <v/>
      </c>
      <c r="E1610" s="2" t="str">
        <f t="shared" si="80"/>
        <v/>
      </c>
      <c r="F1610" s="2"/>
    </row>
    <row r="1611" spans="2:6" x14ac:dyDescent="0.25">
      <c r="B1611" s="26"/>
      <c r="C1611" s="3" t="str">
        <f t="shared" si="78"/>
        <v/>
      </c>
      <c r="D1611" s="2" t="str">
        <f t="shared" si="79"/>
        <v/>
      </c>
      <c r="E1611" s="2" t="str">
        <f t="shared" si="80"/>
        <v/>
      </c>
      <c r="F1611" s="2"/>
    </row>
    <row r="1612" spans="2:6" x14ac:dyDescent="0.25">
      <c r="B1612" s="26"/>
      <c r="C1612" s="3" t="str">
        <f t="shared" si="78"/>
        <v/>
      </c>
      <c r="D1612" s="2" t="str">
        <f t="shared" si="79"/>
        <v/>
      </c>
      <c r="E1612" s="2" t="str">
        <f t="shared" si="80"/>
        <v/>
      </c>
      <c r="F1612" s="2"/>
    </row>
    <row r="1613" spans="2:6" x14ac:dyDescent="0.25">
      <c r="B1613" s="26"/>
      <c r="C1613" s="3" t="str">
        <f t="shared" si="78"/>
        <v/>
      </c>
      <c r="D1613" s="2" t="str">
        <f t="shared" si="79"/>
        <v/>
      </c>
      <c r="E1613" s="2" t="str">
        <f t="shared" si="80"/>
        <v/>
      </c>
      <c r="F1613" s="2"/>
    </row>
    <row r="1614" spans="2:6" x14ac:dyDescent="0.25">
      <c r="B1614" s="26"/>
      <c r="C1614" s="3" t="str">
        <f t="shared" si="78"/>
        <v/>
      </c>
      <c r="D1614" s="2" t="str">
        <f t="shared" si="79"/>
        <v/>
      </c>
      <c r="E1614" s="2" t="str">
        <f t="shared" si="80"/>
        <v/>
      </c>
      <c r="F1614" s="2"/>
    </row>
    <row r="1615" spans="2:6" x14ac:dyDescent="0.25">
      <c r="B1615" s="26"/>
      <c r="C1615" s="3" t="str">
        <f t="shared" si="78"/>
        <v/>
      </c>
      <c r="D1615" s="2" t="str">
        <f t="shared" si="79"/>
        <v/>
      </c>
      <c r="E1615" s="2" t="str">
        <f t="shared" si="80"/>
        <v/>
      </c>
      <c r="F1615" s="2"/>
    </row>
    <row r="1616" spans="2:6" x14ac:dyDescent="0.25">
      <c r="B1616" s="26"/>
      <c r="C1616" s="3" t="str">
        <f t="shared" si="78"/>
        <v/>
      </c>
      <c r="D1616" s="2" t="str">
        <f t="shared" si="79"/>
        <v/>
      </c>
      <c r="E1616" s="2" t="str">
        <f t="shared" si="80"/>
        <v/>
      </c>
      <c r="F1616" s="2"/>
    </row>
    <row r="1617" spans="2:6" x14ac:dyDescent="0.25">
      <c r="B1617" s="26"/>
      <c r="C1617" s="3" t="str">
        <f t="shared" si="78"/>
        <v/>
      </c>
      <c r="D1617" s="2" t="str">
        <f t="shared" si="79"/>
        <v/>
      </c>
      <c r="E1617" s="2" t="str">
        <f t="shared" si="80"/>
        <v/>
      </c>
      <c r="F1617" s="2"/>
    </row>
    <row r="1618" spans="2:6" x14ac:dyDescent="0.25">
      <c r="B1618" s="26"/>
      <c r="C1618" s="3" t="str">
        <f t="shared" si="78"/>
        <v/>
      </c>
      <c r="D1618" s="2" t="str">
        <f t="shared" si="79"/>
        <v/>
      </c>
      <c r="E1618" s="2" t="str">
        <f t="shared" si="80"/>
        <v/>
      </c>
      <c r="F1618" s="2"/>
    </row>
    <row r="1619" spans="2:6" x14ac:dyDescent="0.25">
      <c r="B1619" s="26"/>
      <c r="C1619" s="3" t="str">
        <f t="shared" si="78"/>
        <v/>
      </c>
      <c r="D1619" s="2" t="str">
        <f t="shared" si="79"/>
        <v/>
      </c>
      <c r="E1619" s="2" t="str">
        <f t="shared" si="80"/>
        <v/>
      </c>
      <c r="F1619" s="2"/>
    </row>
    <row r="1620" spans="2:6" x14ac:dyDescent="0.25">
      <c r="B1620" s="26"/>
      <c r="C1620" s="3" t="str">
        <f t="shared" ref="C1620:C1683" si="81">IF(ROW()-B$19&lt;=$C$19,ROW()-B$19,"")</f>
        <v/>
      </c>
      <c r="D1620" s="2" t="str">
        <f t="shared" si="79"/>
        <v/>
      </c>
      <c r="E1620" s="2" t="str">
        <f t="shared" si="80"/>
        <v/>
      </c>
      <c r="F1620" s="2"/>
    </row>
    <row r="1621" spans="2:6" x14ac:dyDescent="0.25">
      <c r="B1621" s="26"/>
      <c r="C1621" s="3" t="str">
        <f t="shared" si="81"/>
        <v/>
      </c>
      <c r="D1621" s="2" t="str">
        <f t="shared" ref="D1621:D1684" si="82">IF(ISNUMBER(C1621),INT(C1620/$C$18)+1,"")</f>
        <v/>
      </c>
      <c r="E1621" s="2" t="str">
        <f t="shared" ref="E1621:E1684" si="83">IF(ISNUMBER(C1621),IF(D1620&lt;&gt;D1621,1,E1620+1),"")</f>
        <v/>
      </c>
      <c r="F1621" s="2"/>
    </row>
    <row r="1622" spans="2:6" x14ac:dyDescent="0.25">
      <c r="B1622" s="26"/>
      <c r="C1622" s="3" t="str">
        <f t="shared" si="81"/>
        <v/>
      </c>
      <c r="D1622" s="2" t="str">
        <f t="shared" si="82"/>
        <v/>
      </c>
      <c r="E1622" s="2" t="str">
        <f t="shared" si="83"/>
        <v/>
      </c>
      <c r="F1622" s="2"/>
    </row>
    <row r="1623" spans="2:6" x14ac:dyDescent="0.25">
      <c r="B1623" s="26"/>
      <c r="C1623" s="3" t="str">
        <f t="shared" si="81"/>
        <v/>
      </c>
      <c r="D1623" s="2" t="str">
        <f t="shared" si="82"/>
        <v/>
      </c>
      <c r="E1623" s="2" t="str">
        <f t="shared" si="83"/>
        <v/>
      </c>
      <c r="F1623" s="2"/>
    </row>
    <row r="1624" spans="2:6" x14ac:dyDescent="0.25">
      <c r="B1624" s="26"/>
      <c r="C1624" s="3" t="str">
        <f t="shared" si="81"/>
        <v/>
      </c>
      <c r="D1624" s="2" t="str">
        <f t="shared" si="82"/>
        <v/>
      </c>
      <c r="E1624" s="2" t="str">
        <f t="shared" si="83"/>
        <v/>
      </c>
      <c r="F1624" s="2"/>
    </row>
    <row r="1625" spans="2:6" x14ac:dyDescent="0.25">
      <c r="B1625" s="26"/>
      <c r="C1625" s="3" t="str">
        <f t="shared" si="81"/>
        <v/>
      </c>
      <c r="D1625" s="2" t="str">
        <f t="shared" si="82"/>
        <v/>
      </c>
      <c r="E1625" s="2" t="str">
        <f t="shared" si="83"/>
        <v/>
      </c>
      <c r="F1625" s="2"/>
    </row>
    <row r="1626" spans="2:6" x14ac:dyDescent="0.25">
      <c r="B1626" s="26"/>
      <c r="C1626" s="3" t="str">
        <f t="shared" si="81"/>
        <v/>
      </c>
      <c r="D1626" s="2" t="str">
        <f t="shared" si="82"/>
        <v/>
      </c>
      <c r="E1626" s="2" t="str">
        <f t="shared" si="83"/>
        <v/>
      </c>
      <c r="F1626" s="2"/>
    </row>
    <row r="1627" spans="2:6" x14ac:dyDescent="0.25">
      <c r="B1627" s="26"/>
      <c r="C1627" s="3" t="str">
        <f t="shared" si="81"/>
        <v/>
      </c>
      <c r="D1627" s="2" t="str">
        <f t="shared" si="82"/>
        <v/>
      </c>
      <c r="E1627" s="2" t="str">
        <f t="shared" si="83"/>
        <v/>
      </c>
      <c r="F1627" s="2"/>
    </row>
    <row r="1628" spans="2:6" x14ac:dyDescent="0.25">
      <c r="B1628" s="26"/>
      <c r="C1628" s="3" t="str">
        <f t="shared" si="81"/>
        <v/>
      </c>
      <c r="D1628" s="2" t="str">
        <f t="shared" si="82"/>
        <v/>
      </c>
      <c r="E1628" s="2" t="str">
        <f t="shared" si="83"/>
        <v/>
      </c>
      <c r="F1628" s="2"/>
    </row>
    <row r="1629" spans="2:6" x14ac:dyDescent="0.25">
      <c r="B1629" s="26"/>
      <c r="C1629" s="3" t="str">
        <f t="shared" si="81"/>
        <v/>
      </c>
      <c r="D1629" s="2" t="str">
        <f t="shared" si="82"/>
        <v/>
      </c>
      <c r="E1629" s="2" t="str">
        <f t="shared" si="83"/>
        <v/>
      </c>
      <c r="F1629" s="2"/>
    </row>
    <row r="1630" spans="2:6" x14ac:dyDescent="0.25">
      <c r="B1630" s="26"/>
      <c r="C1630" s="3" t="str">
        <f t="shared" si="81"/>
        <v/>
      </c>
      <c r="D1630" s="2" t="str">
        <f t="shared" si="82"/>
        <v/>
      </c>
      <c r="E1630" s="2" t="str">
        <f t="shared" si="83"/>
        <v/>
      </c>
      <c r="F1630" s="2"/>
    </row>
    <row r="1631" spans="2:6" x14ac:dyDescent="0.25">
      <c r="B1631" s="26"/>
      <c r="C1631" s="3" t="str">
        <f t="shared" si="81"/>
        <v/>
      </c>
      <c r="D1631" s="2" t="str">
        <f t="shared" si="82"/>
        <v/>
      </c>
      <c r="E1631" s="2" t="str">
        <f t="shared" si="83"/>
        <v/>
      </c>
      <c r="F1631" s="2"/>
    </row>
    <row r="1632" spans="2:6" x14ac:dyDescent="0.25">
      <c r="B1632" s="26"/>
      <c r="C1632" s="3" t="str">
        <f t="shared" si="81"/>
        <v/>
      </c>
      <c r="D1632" s="2" t="str">
        <f t="shared" si="82"/>
        <v/>
      </c>
      <c r="E1632" s="2" t="str">
        <f t="shared" si="83"/>
        <v/>
      </c>
      <c r="F1632" s="2"/>
    </row>
    <row r="1633" spans="2:6" x14ac:dyDescent="0.25">
      <c r="B1633" s="26"/>
      <c r="C1633" s="3" t="str">
        <f t="shared" si="81"/>
        <v/>
      </c>
      <c r="D1633" s="2" t="str">
        <f t="shared" si="82"/>
        <v/>
      </c>
      <c r="E1633" s="2" t="str">
        <f t="shared" si="83"/>
        <v/>
      </c>
      <c r="F1633" s="2"/>
    </row>
    <row r="1634" spans="2:6" x14ac:dyDescent="0.25">
      <c r="B1634" s="26"/>
      <c r="C1634" s="3" t="str">
        <f t="shared" si="81"/>
        <v/>
      </c>
      <c r="D1634" s="2" t="str">
        <f t="shared" si="82"/>
        <v/>
      </c>
      <c r="E1634" s="2" t="str">
        <f t="shared" si="83"/>
        <v/>
      </c>
      <c r="F1634" s="2"/>
    </row>
    <row r="1635" spans="2:6" x14ac:dyDescent="0.25">
      <c r="B1635" s="26"/>
      <c r="C1635" s="3" t="str">
        <f t="shared" si="81"/>
        <v/>
      </c>
      <c r="D1635" s="2" t="str">
        <f t="shared" si="82"/>
        <v/>
      </c>
      <c r="E1635" s="2" t="str">
        <f t="shared" si="83"/>
        <v/>
      </c>
      <c r="F1635" s="2"/>
    </row>
    <row r="1636" spans="2:6" x14ac:dyDescent="0.25">
      <c r="B1636" s="26"/>
      <c r="C1636" s="3" t="str">
        <f t="shared" si="81"/>
        <v/>
      </c>
      <c r="D1636" s="2" t="str">
        <f t="shared" si="82"/>
        <v/>
      </c>
      <c r="E1636" s="2" t="str">
        <f t="shared" si="83"/>
        <v/>
      </c>
      <c r="F1636" s="2"/>
    </row>
    <row r="1637" spans="2:6" x14ac:dyDescent="0.25">
      <c r="B1637" s="26"/>
      <c r="C1637" s="3" t="str">
        <f t="shared" si="81"/>
        <v/>
      </c>
      <c r="D1637" s="2" t="str">
        <f t="shared" si="82"/>
        <v/>
      </c>
      <c r="E1637" s="2" t="str">
        <f t="shared" si="83"/>
        <v/>
      </c>
      <c r="F1637" s="2"/>
    </row>
    <row r="1638" spans="2:6" x14ac:dyDescent="0.25">
      <c r="B1638" s="26"/>
      <c r="C1638" s="3" t="str">
        <f t="shared" si="81"/>
        <v/>
      </c>
      <c r="D1638" s="2" t="str">
        <f t="shared" si="82"/>
        <v/>
      </c>
      <c r="E1638" s="2" t="str">
        <f t="shared" si="83"/>
        <v/>
      </c>
      <c r="F1638" s="2"/>
    </row>
    <row r="1639" spans="2:6" x14ac:dyDescent="0.25">
      <c r="B1639" s="26"/>
      <c r="C1639" s="3" t="str">
        <f t="shared" si="81"/>
        <v/>
      </c>
      <c r="D1639" s="2" t="str">
        <f t="shared" si="82"/>
        <v/>
      </c>
      <c r="E1639" s="2" t="str">
        <f t="shared" si="83"/>
        <v/>
      </c>
      <c r="F1639" s="2"/>
    </row>
    <row r="1640" spans="2:6" x14ac:dyDescent="0.25">
      <c r="B1640" s="26"/>
      <c r="C1640" s="3" t="str">
        <f t="shared" si="81"/>
        <v/>
      </c>
      <c r="D1640" s="2" t="str">
        <f t="shared" si="82"/>
        <v/>
      </c>
      <c r="E1640" s="2" t="str">
        <f t="shared" si="83"/>
        <v/>
      </c>
      <c r="F1640" s="2"/>
    </row>
    <row r="1641" spans="2:6" x14ac:dyDescent="0.25">
      <c r="B1641" s="26"/>
      <c r="C1641" s="3" t="str">
        <f t="shared" si="81"/>
        <v/>
      </c>
      <c r="D1641" s="2" t="str">
        <f t="shared" si="82"/>
        <v/>
      </c>
      <c r="E1641" s="2" t="str">
        <f t="shared" si="83"/>
        <v/>
      </c>
      <c r="F1641" s="2"/>
    </row>
    <row r="1642" spans="2:6" x14ac:dyDescent="0.25">
      <c r="B1642" s="26"/>
      <c r="C1642" s="3" t="str">
        <f t="shared" si="81"/>
        <v/>
      </c>
      <c r="D1642" s="2" t="str">
        <f t="shared" si="82"/>
        <v/>
      </c>
      <c r="E1642" s="2" t="str">
        <f t="shared" si="83"/>
        <v/>
      </c>
      <c r="F1642" s="2"/>
    </row>
    <row r="1643" spans="2:6" x14ac:dyDescent="0.25">
      <c r="B1643" s="26"/>
      <c r="C1643" s="3" t="str">
        <f t="shared" si="81"/>
        <v/>
      </c>
      <c r="D1643" s="2" t="str">
        <f t="shared" si="82"/>
        <v/>
      </c>
      <c r="E1643" s="2" t="str">
        <f t="shared" si="83"/>
        <v/>
      </c>
      <c r="F1643" s="2"/>
    </row>
    <row r="1644" spans="2:6" x14ac:dyDescent="0.25">
      <c r="B1644" s="26"/>
      <c r="C1644" s="3" t="str">
        <f t="shared" si="81"/>
        <v/>
      </c>
      <c r="D1644" s="2" t="str">
        <f t="shared" si="82"/>
        <v/>
      </c>
      <c r="E1644" s="2" t="str">
        <f t="shared" si="83"/>
        <v/>
      </c>
      <c r="F1644" s="2"/>
    </row>
    <row r="1645" spans="2:6" x14ac:dyDescent="0.25">
      <c r="B1645" s="26"/>
      <c r="C1645" s="3" t="str">
        <f t="shared" si="81"/>
        <v/>
      </c>
      <c r="D1645" s="2" t="str">
        <f t="shared" si="82"/>
        <v/>
      </c>
      <c r="E1645" s="2" t="str">
        <f t="shared" si="83"/>
        <v/>
      </c>
      <c r="F1645" s="2"/>
    </row>
    <row r="1646" spans="2:6" x14ac:dyDescent="0.25">
      <c r="B1646" s="26"/>
      <c r="C1646" s="3" t="str">
        <f t="shared" si="81"/>
        <v/>
      </c>
      <c r="D1646" s="2" t="str">
        <f t="shared" si="82"/>
        <v/>
      </c>
      <c r="E1646" s="2" t="str">
        <f t="shared" si="83"/>
        <v/>
      </c>
      <c r="F1646" s="2"/>
    </row>
    <row r="1647" spans="2:6" x14ac:dyDescent="0.25">
      <c r="B1647" s="26"/>
      <c r="C1647" s="3" t="str">
        <f t="shared" si="81"/>
        <v/>
      </c>
      <c r="D1647" s="2" t="str">
        <f t="shared" si="82"/>
        <v/>
      </c>
      <c r="E1647" s="2" t="str">
        <f t="shared" si="83"/>
        <v/>
      </c>
      <c r="F1647" s="2"/>
    </row>
    <row r="1648" spans="2:6" x14ac:dyDescent="0.25">
      <c r="B1648" s="26"/>
      <c r="C1648" s="3" t="str">
        <f t="shared" si="81"/>
        <v/>
      </c>
      <c r="D1648" s="2" t="str">
        <f t="shared" si="82"/>
        <v/>
      </c>
      <c r="E1648" s="2" t="str">
        <f t="shared" si="83"/>
        <v/>
      </c>
      <c r="F1648" s="2"/>
    </row>
    <row r="1649" spans="2:6" x14ac:dyDescent="0.25">
      <c r="B1649" s="26"/>
      <c r="C1649" s="3" t="str">
        <f t="shared" si="81"/>
        <v/>
      </c>
      <c r="D1649" s="2" t="str">
        <f t="shared" si="82"/>
        <v/>
      </c>
      <c r="E1649" s="2" t="str">
        <f t="shared" si="83"/>
        <v/>
      </c>
      <c r="F1649" s="2"/>
    </row>
    <row r="1650" spans="2:6" x14ac:dyDescent="0.25">
      <c r="B1650" s="26"/>
      <c r="C1650" s="3" t="str">
        <f t="shared" si="81"/>
        <v/>
      </c>
      <c r="D1650" s="2" t="str">
        <f t="shared" si="82"/>
        <v/>
      </c>
      <c r="E1650" s="2" t="str">
        <f t="shared" si="83"/>
        <v/>
      </c>
      <c r="F1650" s="2"/>
    </row>
    <row r="1651" spans="2:6" x14ac:dyDescent="0.25">
      <c r="B1651" s="26"/>
      <c r="C1651" s="3" t="str">
        <f t="shared" si="81"/>
        <v/>
      </c>
      <c r="D1651" s="2" t="str">
        <f t="shared" si="82"/>
        <v/>
      </c>
      <c r="E1651" s="2" t="str">
        <f t="shared" si="83"/>
        <v/>
      </c>
      <c r="F1651" s="2"/>
    </row>
    <row r="1652" spans="2:6" x14ac:dyDescent="0.25">
      <c r="B1652" s="26"/>
      <c r="C1652" s="3" t="str">
        <f t="shared" si="81"/>
        <v/>
      </c>
      <c r="D1652" s="2" t="str">
        <f t="shared" si="82"/>
        <v/>
      </c>
      <c r="E1652" s="2" t="str">
        <f t="shared" si="83"/>
        <v/>
      </c>
      <c r="F1652" s="2"/>
    </row>
    <row r="1653" spans="2:6" x14ac:dyDescent="0.25">
      <c r="B1653" s="26"/>
      <c r="C1653" s="3" t="str">
        <f t="shared" si="81"/>
        <v/>
      </c>
      <c r="D1653" s="2" t="str">
        <f t="shared" si="82"/>
        <v/>
      </c>
      <c r="E1653" s="2" t="str">
        <f t="shared" si="83"/>
        <v/>
      </c>
      <c r="F1653" s="2"/>
    </row>
    <row r="1654" spans="2:6" x14ac:dyDescent="0.25">
      <c r="B1654" s="26"/>
      <c r="C1654" s="3" t="str">
        <f t="shared" si="81"/>
        <v/>
      </c>
      <c r="D1654" s="2" t="str">
        <f t="shared" si="82"/>
        <v/>
      </c>
      <c r="E1654" s="2" t="str">
        <f t="shared" si="83"/>
        <v/>
      </c>
      <c r="F1654" s="2"/>
    </row>
    <row r="1655" spans="2:6" x14ac:dyDescent="0.25">
      <c r="B1655" s="26"/>
      <c r="C1655" s="3" t="str">
        <f t="shared" si="81"/>
        <v/>
      </c>
      <c r="D1655" s="2" t="str">
        <f t="shared" si="82"/>
        <v/>
      </c>
      <c r="E1655" s="2" t="str">
        <f t="shared" si="83"/>
        <v/>
      </c>
      <c r="F1655" s="2"/>
    </row>
    <row r="1656" spans="2:6" x14ac:dyDescent="0.25">
      <c r="B1656" s="26"/>
      <c r="C1656" s="3" t="str">
        <f t="shared" si="81"/>
        <v/>
      </c>
      <c r="D1656" s="2" t="str">
        <f t="shared" si="82"/>
        <v/>
      </c>
      <c r="E1656" s="2" t="str">
        <f t="shared" si="83"/>
        <v/>
      </c>
      <c r="F1656" s="2"/>
    </row>
    <row r="1657" spans="2:6" x14ac:dyDescent="0.25">
      <c r="B1657" s="26"/>
      <c r="C1657" s="3" t="str">
        <f t="shared" si="81"/>
        <v/>
      </c>
      <c r="D1657" s="2" t="str">
        <f t="shared" si="82"/>
        <v/>
      </c>
      <c r="E1657" s="2" t="str">
        <f t="shared" si="83"/>
        <v/>
      </c>
      <c r="F1657" s="2"/>
    </row>
    <row r="1658" spans="2:6" x14ac:dyDescent="0.25">
      <c r="B1658" s="26"/>
      <c r="C1658" s="3" t="str">
        <f t="shared" si="81"/>
        <v/>
      </c>
      <c r="D1658" s="2" t="str">
        <f t="shared" si="82"/>
        <v/>
      </c>
      <c r="E1658" s="2" t="str">
        <f t="shared" si="83"/>
        <v/>
      </c>
      <c r="F1658" s="2"/>
    </row>
    <row r="1659" spans="2:6" x14ac:dyDescent="0.25">
      <c r="B1659" s="26"/>
      <c r="C1659" s="3" t="str">
        <f t="shared" si="81"/>
        <v/>
      </c>
      <c r="D1659" s="2" t="str">
        <f t="shared" si="82"/>
        <v/>
      </c>
      <c r="E1659" s="2" t="str">
        <f t="shared" si="83"/>
        <v/>
      </c>
      <c r="F1659" s="2"/>
    </row>
    <row r="1660" spans="2:6" x14ac:dyDescent="0.25">
      <c r="B1660" s="26"/>
      <c r="C1660" s="3" t="str">
        <f t="shared" si="81"/>
        <v/>
      </c>
      <c r="D1660" s="2" t="str">
        <f t="shared" si="82"/>
        <v/>
      </c>
      <c r="E1660" s="2" t="str">
        <f t="shared" si="83"/>
        <v/>
      </c>
      <c r="F1660" s="2"/>
    </row>
    <row r="1661" spans="2:6" x14ac:dyDescent="0.25">
      <c r="B1661" s="26"/>
      <c r="C1661" s="3" t="str">
        <f t="shared" si="81"/>
        <v/>
      </c>
      <c r="D1661" s="2" t="str">
        <f t="shared" si="82"/>
        <v/>
      </c>
      <c r="E1661" s="2" t="str">
        <f t="shared" si="83"/>
        <v/>
      </c>
      <c r="F1661" s="2"/>
    </row>
    <row r="1662" spans="2:6" x14ac:dyDescent="0.25">
      <c r="B1662" s="26"/>
      <c r="C1662" s="3" t="str">
        <f t="shared" si="81"/>
        <v/>
      </c>
      <c r="D1662" s="2" t="str">
        <f t="shared" si="82"/>
        <v/>
      </c>
      <c r="E1662" s="2" t="str">
        <f t="shared" si="83"/>
        <v/>
      </c>
      <c r="F1662" s="2"/>
    </row>
    <row r="1663" spans="2:6" x14ac:dyDescent="0.25">
      <c r="B1663" s="26"/>
      <c r="C1663" s="3" t="str">
        <f t="shared" si="81"/>
        <v/>
      </c>
      <c r="D1663" s="2" t="str">
        <f t="shared" si="82"/>
        <v/>
      </c>
      <c r="E1663" s="2" t="str">
        <f t="shared" si="83"/>
        <v/>
      </c>
      <c r="F1663" s="2"/>
    </row>
    <row r="1664" spans="2:6" x14ac:dyDescent="0.25">
      <c r="B1664" s="26"/>
      <c r="C1664" s="3" t="str">
        <f t="shared" si="81"/>
        <v/>
      </c>
      <c r="D1664" s="2" t="str">
        <f t="shared" si="82"/>
        <v/>
      </c>
      <c r="E1664" s="2" t="str">
        <f t="shared" si="83"/>
        <v/>
      </c>
      <c r="F1664" s="2"/>
    </row>
    <row r="1665" spans="2:6" x14ac:dyDescent="0.25">
      <c r="B1665" s="26"/>
      <c r="C1665" s="3" t="str">
        <f t="shared" si="81"/>
        <v/>
      </c>
      <c r="D1665" s="2" t="str">
        <f t="shared" si="82"/>
        <v/>
      </c>
      <c r="E1665" s="2" t="str">
        <f t="shared" si="83"/>
        <v/>
      </c>
      <c r="F1665" s="2"/>
    </row>
    <row r="1666" spans="2:6" x14ac:dyDescent="0.25">
      <c r="B1666" s="26"/>
      <c r="C1666" s="3" t="str">
        <f t="shared" si="81"/>
        <v/>
      </c>
      <c r="D1666" s="2" t="str">
        <f t="shared" si="82"/>
        <v/>
      </c>
      <c r="E1666" s="2" t="str">
        <f t="shared" si="83"/>
        <v/>
      </c>
      <c r="F1666" s="2"/>
    </row>
    <row r="1667" spans="2:6" x14ac:dyDescent="0.25">
      <c r="B1667" s="26"/>
      <c r="C1667" s="3" t="str">
        <f t="shared" si="81"/>
        <v/>
      </c>
      <c r="D1667" s="2" t="str">
        <f t="shared" si="82"/>
        <v/>
      </c>
      <c r="E1667" s="2" t="str">
        <f t="shared" si="83"/>
        <v/>
      </c>
      <c r="F1667" s="2"/>
    </row>
    <row r="1668" spans="2:6" x14ac:dyDescent="0.25">
      <c r="B1668" s="26"/>
      <c r="C1668" s="3" t="str">
        <f t="shared" si="81"/>
        <v/>
      </c>
      <c r="D1668" s="2" t="str">
        <f t="shared" si="82"/>
        <v/>
      </c>
      <c r="E1668" s="2" t="str">
        <f t="shared" si="83"/>
        <v/>
      </c>
      <c r="F1668" s="2"/>
    </row>
    <row r="1669" spans="2:6" x14ac:dyDescent="0.25">
      <c r="B1669" s="26"/>
      <c r="C1669" s="3" t="str">
        <f t="shared" si="81"/>
        <v/>
      </c>
      <c r="D1669" s="2" t="str">
        <f t="shared" si="82"/>
        <v/>
      </c>
      <c r="E1669" s="2" t="str">
        <f t="shared" si="83"/>
        <v/>
      </c>
      <c r="F1669" s="2"/>
    </row>
    <row r="1670" spans="2:6" x14ac:dyDescent="0.25">
      <c r="B1670" s="26"/>
      <c r="C1670" s="3" t="str">
        <f t="shared" si="81"/>
        <v/>
      </c>
      <c r="D1670" s="2" t="str">
        <f t="shared" si="82"/>
        <v/>
      </c>
      <c r="E1670" s="2" t="str">
        <f t="shared" si="83"/>
        <v/>
      </c>
      <c r="F1670" s="2"/>
    </row>
    <row r="1671" spans="2:6" x14ac:dyDescent="0.25">
      <c r="B1671" s="26"/>
      <c r="C1671" s="3" t="str">
        <f t="shared" si="81"/>
        <v/>
      </c>
      <c r="D1671" s="2" t="str">
        <f t="shared" si="82"/>
        <v/>
      </c>
      <c r="E1671" s="2" t="str">
        <f t="shared" si="83"/>
        <v/>
      </c>
      <c r="F1671" s="2"/>
    </row>
    <row r="1672" spans="2:6" x14ac:dyDescent="0.25">
      <c r="B1672" s="26"/>
      <c r="C1672" s="3" t="str">
        <f t="shared" si="81"/>
        <v/>
      </c>
      <c r="D1672" s="2" t="str">
        <f t="shared" si="82"/>
        <v/>
      </c>
      <c r="E1672" s="2" t="str">
        <f t="shared" si="83"/>
        <v/>
      </c>
      <c r="F1672" s="2"/>
    </row>
    <row r="1673" spans="2:6" x14ac:dyDescent="0.25">
      <c r="B1673" s="26"/>
      <c r="C1673" s="3" t="str">
        <f t="shared" si="81"/>
        <v/>
      </c>
      <c r="D1673" s="2" t="str">
        <f t="shared" si="82"/>
        <v/>
      </c>
      <c r="E1673" s="2" t="str">
        <f t="shared" si="83"/>
        <v/>
      </c>
      <c r="F1673" s="2"/>
    </row>
    <row r="1674" spans="2:6" x14ac:dyDescent="0.25">
      <c r="B1674" s="26"/>
      <c r="C1674" s="3" t="str">
        <f t="shared" si="81"/>
        <v/>
      </c>
      <c r="D1674" s="2" t="str">
        <f t="shared" si="82"/>
        <v/>
      </c>
      <c r="E1674" s="2" t="str">
        <f t="shared" si="83"/>
        <v/>
      </c>
      <c r="F1674" s="2"/>
    </row>
    <row r="1675" spans="2:6" x14ac:dyDescent="0.25">
      <c r="B1675" s="26"/>
      <c r="C1675" s="3" t="str">
        <f t="shared" si="81"/>
        <v/>
      </c>
      <c r="D1675" s="2" t="str">
        <f t="shared" si="82"/>
        <v/>
      </c>
      <c r="E1675" s="2" t="str">
        <f t="shared" si="83"/>
        <v/>
      </c>
      <c r="F1675" s="2"/>
    </row>
    <row r="1676" spans="2:6" x14ac:dyDescent="0.25">
      <c r="B1676" s="26"/>
      <c r="C1676" s="3" t="str">
        <f t="shared" si="81"/>
        <v/>
      </c>
      <c r="D1676" s="2" t="str">
        <f t="shared" si="82"/>
        <v/>
      </c>
      <c r="E1676" s="2" t="str">
        <f t="shared" si="83"/>
        <v/>
      </c>
      <c r="F1676" s="2"/>
    </row>
    <row r="1677" spans="2:6" x14ac:dyDescent="0.25">
      <c r="B1677" s="26"/>
      <c r="C1677" s="3" t="str">
        <f t="shared" si="81"/>
        <v/>
      </c>
      <c r="D1677" s="2" t="str">
        <f t="shared" si="82"/>
        <v/>
      </c>
      <c r="E1677" s="2" t="str">
        <f t="shared" si="83"/>
        <v/>
      </c>
      <c r="F1677" s="2"/>
    </row>
    <row r="1678" spans="2:6" x14ac:dyDescent="0.25">
      <c r="B1678" s="26"/>
      <c r="C1678" s="3" t="str">
        <f t="shared" si="81"/>
        <v/>
      </c>
      <c r="D1678" s="2" t="str">
        <f t="shared" si="82"/>
        <v/>
      </c>
      <c r="E1678" s="2" t="str">
        <f t="shared" si="83"/>
        <v/>
      </c>
      <c r="F1678" s="2"/>
    </row>
    <row r="1679" spans="2:6" x14ac:dyDescent="0.25">
      <c r="B1679" s="26"/>
      <c r="C1679" s="3" t="str">
        <f t="shared" si="81"/>
        <v/>
      </c>
      <c r="D1679" s="2" t="str">
        <f t="shared" si="82"/>
        <v/>
      </c>
      <c r="E1679" s="2" t="str">
        <f t="shared" si="83"/>
        <v/>
      </c>
      <c r="F1679" s="2"/>
    </row>
    <row r="1680" spans="2:6" x14ac:dyDescent="0.25">
      <c r="B1680" s="26"/>
      <c r="C1680" s="3" t="str">
        <f t="shared" si="81"/>
        <v/>
      </c>
      <c r="D1680" s="2" t="str">
        <f t="shared" si="82"/>
        <v/>
      </c>
      <c r="E1680" s="2" t="str">
        <f t="shared" si="83"/>
        <v/>
      </c>
      <c r="F1680" s="2"/>
    </row>
    <row r="1681" spans="2:6" x14ac:dyDescent="0.25">
      <c r="B1681" s="26"/>
      <c r="C1681" s="3" t="str">
        <f t="shared" si="81"/>
        <v/>
      </c>
      <c r="D1681" s="2" t="str">
        <f t="shared" si="82"/>
        <v/>
      </c>
      <c r="E1681" s="2" t="str">
        <f t="shared" si="83"/>
        <v/>
      </c>
      <c r="F1681" s="2"/>
    </row>
    <row r="1682" spans="2:6" x14ac:dyDescent="0.25">
      <c r="B1682" s="26"/>
      <c r="C1682" s="3" t="str">
        <f t="shared" si="81"/>
        <v/>
      </c>
      <c r="D1682" s="2" t="str">
        <f t="shared" si="82"/>
        <v/>
      </c>
      <c r="E1682" s="2" t="str">
        <f t="shared" si="83"/>
        <v/>
      </c>
      <c r="F1682" s="2"/>
    </row>
    <row r="1683" spans="2:6" x14ac:dyDescent="0.25">
      <c r="B1683" s="26"/>
      <c r="C1683" s="3" t="str">
        <f t="shared" si="81"/>
        <v/>
      </c>
      <c r="D1683" s="2" t="str">
        <f t="shared" si="82"/>
        <v/>
      </c>
      <c r="E1683" s="2" t="str">
        <f t="shared" si="83"/>
        <v/>
      </c>
      <c r="F1683" s="2"/>
    </row>
    <row r="1684" spans="2:6" x14ac:dyDescent="0.25">
      <c r="B1684" s="26"/>
      <c r="C1684" s="3" t="str">
        <f t="shared" ref="C1684:C1747" si="84">IF(ROW()-B$19&lt;=$C$19,ROW()-B$19,"")</f>
        <v/>
      </c>
      <c r="D1684" s="2" t="str">
        <f t="shared" si="82"/>
        <v/>
      </c>
      <c r="E1684" s="2" t="str">
        <f t="shared" si="83"/>
        <v/>
      </c>
      <c r="F1684" s="2"/>
    </row>
    <row r="1685" spans="2:6" x14ac:dyDescent="0.25">
      <c r="B1685" s="26"/>
      <c r="C1685" s="3" t="str">
        <f t="shared" si="84"/>
        <v/>
      </c>
      <c r="D1685" s="2" t="str">
        <f t="shared" ref="D1685:D1748" si="85">IF(ISNUMBER(C1685),INT(C1684/$C$18)+1,"")</f>
        <v/>
      </c>
      <c r="E1685" s="2" t="str">
        <f t="shared" ref="E1685:E1748" si="86">IF(ISNUMBER(C1685),IF(D1684&lt;&gt;D1685,1,E1684+1),"")</f>
        <v/>
      </c>
      <c r="F1685" s="2"/>
    </row>
    <row r="1686" spans="2:6" x14ac:dyDescent="0.25">
      <c r="B1686" s="26"/>
      <c r="C1686" s="3" t="str">
        <f t="shared" si="84"/>
        <v/>
      </c>
      <c r="D1686" s="2" t="str">
        <f t="shared" si="85"/>
        <v/>
      </c>
      <c r="E1686" s="2" t="str">
        <f t="shared" si="86"/>
        <v/>
      </c>
      <c r="F1686" s="2"/>
    </row>
    <row r="1687" spans="2:6" x14ac:dyDescent="0.25">
      <c r="B1687" s="26"/>
      <c r="C1687" s="3" t="str">
        <f t="shared" si="84"/>
        <v/>
      </c>
      <c r="D1687" s="2" t="str">
        <f t="shared" si="85"/>
        <v/>
      </c>
      <c r="E1687" s="2" t="str">
        <f t="shared" si="86"/>
        <v/>
      </c>
      <c r="F1687" s="2"/>
    </row>
    <row r="1688" spans="2:6" x14ac:dyDescent="0.25">
      <c r="B1688" s="26"/>
      <c r="C1688" s="3" t="str">
        <f t="shared" si="84"/>
        <v/>
      </c>
      <c r="D1688" s="2" t="str">
        <f t="shared" si="85"/>
        <v/>
      </c>
      <c r="E1688" s="2" t="str">
        <f t="shared" si="86"/>
        <v/>
      </c>
      <c r="F1688" s="2"/>
    </row>
    <row r="1689" spans="2:6" x14ac:dyDescent="0.25">
      <c r="B1689" s="26"/>
      <c r="C1689" s="3" t="str">
        <f t="shared" si="84"/>
        <v/>
      </c>
      <c r="D1689" s="2" t="str">
        <f t="shared" si="85"/>
        <v/>
      </c>
      <c r="E1689" s="2" t="str">
        <f t="shared" si="86"/>
        <v/>
      </c>
      <c r="F1689" s="2"/>
    </row>
    <row r="1690" spans="2:6" x14ac:dyDescent="0.25">
      <c r="B1690" s="26"/>
      <c r="C1690" s="3" t="str">
        <f t="shared" si="84"/>
        <v/>
      </c>
      <c r="D1690" s="2" t="str">
        <f t="shared" si="85"/>
        <v/>
      </c>
      <c r="E1690" s="2" t="str">
        <f t="shared" si="86"/>
        <v/>
      </c>
      <c r="F1690" s="2"/>
    </row>
    <row r="1691" spans="2:6" x14ac:dyDescent="0.25">
      <c r="B1691" s="26"/>
      <c r="C1691" s="3" t="str">
        <f t="shared" si="84"/>
        <v/>
      </c>
      <c r="D1691" s="2" t="str">
        <f t="shared" si="85"/>
        <v/>
      </c>
      <c r="E1691" s="2" t="str">
        <f t="shared" si="86"/>
        <v/>
      </c>
      <c r="F1691" s="2"/>
    </row>
    <row r="1692" spans="2:6" x14ac:dyDescent="0.25">
      <c r="B1692" s="26"/>
      <c r="C1692" s="3" t="str">
        <f t="shared" si="84"/>
        <v/>
      </c>
      <c r="D1692" s="2" t="str">
        <f t="shared" si="85"/>
        <v/>
      </c>
      <c r="E1692" s="2" t="str">
        <f t="shared" si="86"/>
        <v/>
      </c>
      <c r="F1692" s="2"/>
    </row>
    <row r="1693" spans="2:6" x14ac:dyDescent="0.25">
      <c r="B1693" s="26"/>
      <c r="C1693" s="3" t="str">
        <f t="shared" si="84"/>
        <v/>
      </c>
      <c r="D1693" s="2" t="str">
        <f t="shared" si="85"/>
        <v/>
      </c>
      <c r="E1693" s="2" t="str">
        <f t="shared" si="86"/>
        <v/>
      </c>
      <c r="F1693" s="2"/>
    </row>
    <row r="1694" spans="2:6" x14ac:dyDescent="0.25">
      <c r="B1694" s="26"/>
      <c r="C1694" s="3" t="str">
        <f t="shared" si="84"/>
        <v/>
      </c>
      <c r="D1694" s="2" t="str">
        <f t="shared" si="85"/>
        <v/>
      </c>
      <c r="E1694" s="2" t="str">
        <f t="shared" si="86"/>
        <v/>
      </c>
      <c r="F1694" s="2"/>
    </row>
    <row r="1695" spans="2:6" x14ac:dyDescent="0.25">
      <c r="B1695" s="26"/>
      <c r="C1695" s="3" t="str">
        <f t="shared" si="84"/>
        <v/>
      </c>
      <c r="D1695" s="2" t="str">
        <f t="shared" si="85"/>
        <v/>
      </c>
      <c r="E1695" s="2" t="str">
        <f t="shared" si="86"/>
        <v/>
      </c>
      <c r="F1695" s="2"/>
    </row>
    <row r="1696" spans="2:6" x14ac:dyDescent="0.25">
      <c r="B1696" s="26"/>
      <c r="C1696" s="3" t="str">
        <f t="shared" si="84"/>
        <v/>
      </c>
      <c r="D1696" s="2" t="str">
        <f t="shared" si="85"/>
        <v/>
      </c>
      <c r="E1696" s="2" t="str">
        <f t="shared" si="86"/>
        <v/>
      </c>
      <c r="F1696" s="2"/>
    </row>
    <row r="1697" spans="2:6" x14ac:dyDescent="0.25">
      <c r="B1697" s="26"/>
      <c r="C1697" s="3" t="str">
        <f t="shared" si="84"/>
        <v/>
      </c>
      <c r="D1697" s="2" t="str">
        <f t="shared" si="85"/>
        <v/>
      </c>
      <c r="E1697" s="2" t="str">
        <f t="shared" si="86"/>
        <v/>
      </c>
      <c r="F1697" s="2"/>
    </row>
    <row r="1698" spans="2:6" x14ac:dyDescent="0.25">
      <c r="B1698" s="26"/>
      <c r="C1698" s="3" t="str">
        <f t="shared" si="84"/>
        <v/>
      </c>
      <c r="D1698" s="2" t="str">
        <f t="shared" si="85"/>
        <v/>
      </c>
      <c r="E1698" s="2" t="str">
        <f t="shared" si="86"/>
        <v/>
      </c>
      <c r="F1698" s="2"/>
    </row>
    <row r="1699" spans="2:6" x14ac:dyDescent="0.25">
      <c r="B1699" s="26"/>
      <c r="C1699" s="3" t="str">
        <f t="shared" si="84"/>
        <v/>
      </c>
      <c r="D1699" s="2" t="str">
        <f t="shared" si="85"/>
        <v/>
      </c>
      <c r="E1699" s="2" t="str">
        <f t="shared" si="86"/>
        <v/>
      </c>
      <c r="F1699" s="2"/>
    </row>
    <row r="1700" spans="2:6" x14ac:dyDescent="0.25">
      <c r="B1700" s="26"/>
      <c r="C1700" s="3" t="str">
        <f t="shared" si="84"/>
        <v/>
      </c>
      <c r="D1700" s="2" t="str">
        <f t="shared" si="85"/>
        <v/>
      </c>
      <c r="E1700" s="2" t="str">
        <f t="shared" si="86"/>
        <v/>
      </c>
      <c r="F1700" s="2"/>
    </row>
    <row r="1701" spans="2:6" x14ac:dyDescent="0.25">
      <c r="B1701" s="26"/>
      <c r="C1701" s="3" t="str">
        <f t="shared" si="84"/>
        <v/>
      </c>
      <c r="D1701" s="2" t="str">
        <f t="shared" si="85"/>
        <v/>
      </c>
      <c r="E1701" s="2" t="str">
        <f t="shared" si="86"/>
        <v/>
      </c>
      <c r="F1701" s="2"/>
    </row>
    <row r="1702" spans="2:6" x14ac:dyDescent="0.25">
      <c r="B1702" s="26"/>
      <c r="C1702" s="3" t="str">
        <f t="shared" si="84"/>
        <v/>
      </c>
      <c r="D1702" s="2" t="str">
        <f t="shared" si="85"/>
        <v/>
      </c>
      <c r="E1702" s="2" t="str">
        <f t="shared" si="86"/>
        <v/>
      </c>
      <c r="F1702" s="2"/>
    </row>
    <row r="1703" spans="2:6" x14ac:dyDescent="0.25">
      <c r="B1703" s="26"/>
      <c r="C1703" s="3" t="str">
        <f t="shared" si="84"/>
        <v/>
      </c>
      <c r="D1703" s="2" t="str">
        <f t="shared" si="85"/>
        <v/>
      </c>
      <c r="E1703" s="2" t="str">
        <f t="shared" si="86"/>
        <v/>
      </c>
      <c r="F1703" s="2"/>
    </row>
    <row r="1704" spans="2:6" x14ac:dyDescent="0.25">
      <c r="B1704" s="26"/>
      <c r="C1704" s="3" t="str">
        <f t="shared" si="84"/>
        <v/>
      </c>
      <c r="D1704" s="2" t="str">
        <f t="shared" si="85"/>
        <v/>
      </c>
      <c r="E1704" s="2" t="str">
        <f t="shared" si="86"/>
        <v/>
      </c>
      <c r="F1704" s="2"/>
    </row>
    <row r="1705" spans="2:6" x14ac:dyDescent="0.25">
      <c r="B1705" s="26"/>
      <c r="C1705" s="3" t="str">
        <f t="shared" si="84"/>
        <v/>
      </c>
      <c r="D1705" s="2" t="str">
        <f t="shared" si="85"/>
        <v/>
      </c>
      <c r="E1705" s="2" t="str">
        <f t="shared" si="86"/>
        <v/>
      </c>
      <c r="F1705" s="2"/>
    </row>
    <row r="1706" spans="2:6" x14ac:dyDescent="0.25">
      <c r="B1706" s="26"/>
      <c r="C1706" s="3" t="str">
        <f t="shared" si="84"/>
        <v/>
      </c>
      <c r="D1706" s="2" t="str">
        <f t="shared" si="85"/>
        <v/>
      </c>
      <c r="E1706" s="2" t="str">
        <f t="shared" si="86"/>
        <v/>
      </c>
      <c r="F1706" s="2"/>
    </row>
    <row r="1707" spans="2:6" x14ac:dyDescent="0.25">
      <c r="B1707" s="26"/>
      <c r="C1707" s="3" t="str">
        <f t="shared" si="84"/>
        <v/>
      </c>
      <c r="D1707" s="2" t="str">
        <f t="shared" si="85"/>
        <v/>
      </c>
      <c r="E1707" s="2" t="str">
        <f t="shared" si="86"/>
        <v/>
      </c>
      <c r="F1707" s="2"/>
    </row>
    <row r="1708" spans="2:6" x14ac:dyDescent="0.25">
      <c r="B1708" s="26"/>
      <c r="C1708" s="3" t="str">
        <f t="shared" si="84"/>
        <v/>
      </c>
      <c r="D1708" s="2" t="str">
        <f t="shared" si="85"/>
        <v/>
      </c>
      <c r="E1708" s="2" t="str">
        <f t="shared" si="86"/>
        <v/>
      </c>
      <c r="F1708" s="2"/>
    </row>
    <row r="1709" spans="2:6" x14ac:dyDescent="0.25">
      <c r="B1709" s="26"/>
      <c r="C1709" s="3" t="str">
        <f t="shared" si="84"/>
        <v/>
      </c>
      <c r="D1709" s="2" t="str">
        <f t="shared" si="85"/>
        <v/>
      </c>
      <c r="E1709" s="2" t="str">
        <f t="shared" si="86"/>
        <v/>
      </c>
      <c r="F1709" s="2"/>
    </row>
    <row r="1710" spans="2:6" x14ac:dyDescent="0.25">
      <c r="B1710" s="26"/>
      <c r="C1710" s="3" t="str">
        <f t="shared" si="84"/>
        <v/>
      </c>
      <c r="D1710" s="2" t="str">
        <f t="shared" si="85"/>
        <v/>
      </c>
      <c r="E1710" s="2" t="str">
        <f t="shared" si="86"/>
        <v/>
      </c>
      <c r="F1710" s="2"/>
    </row>
    <row r="1711" spans="2:6" x14ac:dyDescent="0.25">
      <c r="B1711" s="26"/>
      <c r="C1711" s="3" t="str">
        <f t="shared" si="84"/>
        <v/>
      </c>
      <c r="D1711" s="2" t="str">
        <f t="shared" si="85"/>
        <v/>
      </c>
      <c r="E1711" s="2" t="str">
        <f t="shared" si="86"/>
        <v/>
      </c>
      <c r="F1711" s="2"/>
    </row>
    <row r="1712" spans="2:6" x14ac:dyDescent="0.25">
      <c r="B1712" s="26"/>
      <c r="C1712" s="3" t="str">
        <f t="shared" si="84"/>
        <v/>
      </c>
      <c r="D1712" s="2" t="str">
        <f t="shared" si="85"/>
        <v/>
      </c>
      <c r="E1712" s="2" t="str">
        <f t="shared" si="86"/>
        <v/>
      </c>
      <c r="F1712" s="2"/>
    </row>
    <row r="1713" spans="2:6" x14ac:dyDescent="0.25">
      <c r="B1713" s="26"/>
      <c r="C1713" s="3" t="str">
        <f t="shared" si="84"/>
        <v/>
      </c>
      <c r="D1713" s="2" t="str">
        <f t="shared" si="85"/>
        <v/>
      </c>
      <c r="E1713" s="2" t="str">
        <f t="shared" si="86"/>
        <v/>
      </c>
      <c r="F1713" s="2"/>
    </row>
    <row r="1714" spans="2:6" x14ac:dyDescent="0.25">
      <c r="B1714" s="26"/>
      <c r="C1714" s="3" t="str">
        <f t="shared" si="84"/>
        <v/>
      </c>
      <c r="D1714" s="2" t="str">
        <f t="shared" si="85"/>
        <v/>
      </c>
      <c r="E1714" s="2" t="str">
        <f t="shared" si="86"/>
        <v/>
      </c>
      <c r="F1714" s="2"/>
    </row>
    <row r="1715" spans="2:6" x14ac:dyDescent="0.25">
      <c r="B1715" s="26"/>
      <c r="C1715" s="3" t="str">
        <f t="shared" si="84"/>
        <v/>
      </c>
      <c r="D1715" s="2" t="str">
        <f t="shared" si="85"/>
        <v/>
      </c>
      <c r="E1715" s="2" t="str">
        <f t="shared" si="86"/>
        <v/>
      </c>
      <c r="F1715" s="2"/>
    </row>
    <row r="1716" spans="2:6" x14ac:dyDescent="0.25">
      <c r="B1716" s="26"/>
      <c r="C1716" s="3" t="str">
        <f t="shared" si="84"/>
        <v/>
      </c>
      <c r="D1716" s="2" t="str">
        <f t="shared" si="85"/>
        <v/>
      </c>
      <c r="E1716" s="2" t="str">
        <f t="shared" si="86"/>
        <v/>
      </c>
      <c r="F1716" s="2"/>
    </row>
    <row r="1717" spans="2:6" x14ac:dyDescent="0.25">
      <c r="B1717" s="26"/>
      <c r="C1717" s="3" t="str">
        <f t="shared" si="84"/>
        <v/>
      </c>
      <c r="D1717" s="2" t="str">
        <f t="shared" si="85"/>
        <v/>
      </c>
      <c r="E1717" s="2" t="str">
        <f t="shared" si="86"/>
        <v/>
      </c>
      <c r="F1717" s="2"/>
    </row>
    <row r="1718" spans="2:6" x14ac:dyDescent="0.25">
      <c r="B1718" s="26"/>
      <c r="C1718" s="3" t="str">
        <f t="shared" si="84"/>
        <v/>
      </c>
      <c r="D1718" s="2" t="str">
        <f t="shared" si="85"/>
        <v/>
      </c>
      <c r="E1718" s="2" t="str">
        <f t="shared" si="86"/>
        <v/>
      </c>
      <c r="F1718" s="2"/>
    </row>
    <row r="1719" spans="2:6" x14ac:dyDescent="0.25">
      <c r="B1719" s="26"/>
      <c r="C1719" s="3" t="str">
        <f t="shared" si="84"/>
        <v/>
      </c>
      <c r="D1719" s="2" t="str">
        <f t="shared" si="85"/>
        <v/>
      </c>
      <c r="E1719" s="2" t="str">
        <f t="shared" si="86"/>
        <v/>
      </c>
      <c r="F1719" s="2"/>
    </row>
    <row r="1720" spans="2:6" x14ac:dyDescent="0.25">
      <c r="B1720" s="26"/>
      <c r="C1720" s="3" t="str">
        <f t="shared" si="84"/>
        <v/>
      </c>
      <c r="D1720" s="2" t="str">
        <f t="shared" si="85"/>
        <v/>
      </c>
      <c r="E1720" s="2" t="str">
        <f t="shared" si="86"/>
        <v/>
      </c>
      <c r="F1720" s="2"/>
    </row>
    <row r="1721" spans="2:6" x14ac:dyDescent="0.25">
      <c r="B1721" s="26"/>
      <c r="C1721" s="3" t="str">
        <f t="shared" si="84"/>
        <v/>
      </c>
      <c r="D1721" s="2" t="str">
        <f t="shared" si="85"/>
        <v/>
      </c>
      <c r="E1721" s="2" t="str">
        <f t="shared" si="86"/>
        <v/>
      </c>
      <c r="F1721" s="2"/>
    </row>
    <row r="1722" spans="2:6" x14ac:dyDescent="0.25">
      <c r="B1722" s="26"/>
      <c r="C1722" s="3" t="str">
        <f t="shared" si="84"/>
        <v/>
      </c>
      <c r="D1722" s="2" t="str">
        <f t="shared" si="85"/>
        <v/>
      </c>
      <c r="E1722" s="2" t="str">
        <f t="shared" si="86"/>
        <v/>
      </c>
      <c r="F1722" s="2"/>
    </row>
    <row r="1723" spans="2:6" x14ac:dyDescent="0.25">
      <c r="B1723" s="26"/>
      <c r="C1723" s="3" t="str">
        <f t="shared" si="84"/>
        <v/>
      </c>
      <c r="D1723" s="2" t="str">
        <f t="shared" si="85"/>
        <v/>
      </c>
      <c r="E1723" s="2" t="str">
        <f t="shared" si="86"/>
        <v/>
      </c>
      <c r="F1723" s="2"/>
    </row>
    <row r="1724" spans="2:6" x14ac:dyDescent="0.25">
      <c r="B1724" s="26"/>
      <c r="C1724" s="3" t="str">
        <f t="shared" si="84"/>
        <v/>
      </c>
      <c r="D1724" s="2" t="str">
        <f t="shared" si="85"/>
        <v/>
      </c>
      <c r="E1724" s="2" t="str">
        <f t="shared" si="86"/>
        <v/>
      </c>
      <c r="F1724" s="2"/>
    </row>
    <row r="1725" spans="2:6" x14ac:dyDescent="0.25">
      <c r="B1725" s="26"/>
      <c r="C1725" s="3" t="str">
        <f t="shared" si="84"/>
        <v/>
      </c>
      <c r="D1725" s="2" t="str">
        <f t="shared" si="85"/>
        <v/>
      </c>
      <c r="E1725" s="2" t="str">
        <f t="shared" si="86"/>
        <v/>
      </c>
      <c r="F1725" s="2"/>
    </row>
    <row r="1726" spans="2:6" x14ac:dyDescent="0.25">
      <c r="B1726" s="26"/>
      <c r="C1726" s="3" t="str">
        <f t="shared" si="84"/>
        <v/>
      </c>
      <c r="D1726" s="2" t="str">
        <f t="shared" si="85"/>
        <v/>
      </c>
      <c r="E1726" s="2" t="str">
        <f t="shared" si="86"/>
        <v/>
      </c>
      <c r="F1726" s="2"/>
    </row>
    <row r="1727" spans="2:6" x14ac:dyDescent="0.25">
      <c r="B1727" s="26"/>
      <c r="C1727" s="3" t="str">
        <f t="shared" si="84"/>
        <v/>
      </c>
      <c r="D1727" s="2" t="str">
        <f t="shared" si="85"/>
        <v/>
      </c>
      <c r="E1727" s="2" t="str">
        <f t="shared" si="86"/>
        <v/>
      </c>
      <c r="F1727" s="2"/>
    </row>
    <row r="1728" spans="2:6" x14ac:dyDescent="0.25">
      <c r="B1728" s="26"/>
      <c r="C1728" s="3" t="str">
        <f t="shared" si="84"/>
        <v/>
      </c>
      <c r="D1728" s="2" t="str">
        <f t="shared" si="85"/>
        <v/>
      </c>
      <c r="E1728" s="2" t="str">
        <f t="shared" si="86"/>
        <v/>
      </c>
      <c r="F1728" s="2"/>
    </row>
    <row r="1729" spans="2:6" x14ac:dyDescent="0.25">
      <c r="B1729" s="26"/>
      <c r="C1729" s="3" t="str">
        <f t="shared" si="84"/>
        <v/>
      </c>
      <c r="D1729" s="2" t="str">
        <f t="shared" si="85"/>
        <v/>
      </c>
      <c r="E1729" s="2" t="str">
        <f t="shared" si="86"/>
        <v/>
      </c>
      <c r="F1729" s="2"/>
    </row>
    <row r="1730" spans="2:6" x14ac:dyDescent="0.25">
      <c r="B1730" s="26"/>
      <c r="C1730" s="3" t="str">
        <f t="shared" si="84"/>
        <v/>
      </c>
      <c r="D1730" s="2" t="str">
        <f t="shared" si="85"/>
        <v/>
      </c>
      <c r="E1730" s="2" t="str">
        <f t="shared" si="86"/>
        <v/>
      </c>
      <c r="F1730" s="2"/>
    </row>
    <row r="1731" spans="2:6" x14ac:dyDescent="0.25">
      <c r="B1731" s="26"/>
      <c r="C1731" s="3" t="str">
        <f t="shared" si="84"/>
        <v/>
      </c>
      <c r="D1731" s="2" t="str">
        <f t="shared" si="85"/>
        <v/>
      </c>
      <c r="E1731" s="2" t="str">
        <f t="shared" si="86"/>
        <v/>
      </c>
      <c r="F1731" s="2"/>
    </row>
    <row r="1732" spans="2:6" x14ac:dyDescent="0.25">
      <c r="B1732" s="26"/>
      <c r="C1732" s="3" t="str">
        <f t="shared" si="84"/>
        <v/>
      </c>
      <c r="D1732" s="2" t="str">
        <f t="shared" si="85"/>
        <v/>
      </c>
      <c r="E1732" s="2" t="str">
        <f t="shared" si="86"/>
        <v/>
      </c>
      <c r="F1732" s="2"/>
    </row>
    <row r="1733" spans="2:6" x14ac:dyDescent="0.25">
      <c r="B1733" s="26"/>
      <c r="C1733" s="3" t="str">
        <f t="shared" si="84"/>
        <v/>
      </c>
      <c r="D1733" s="2" t="str">
        <f t="shared" si="85"/>
        <v/>
      </c>
      <c r="E1733" s="2" t="str">
        <f t="shared" si="86"/>
        <v/>
      </c>
      <c r="F1733" s="2"/>
    </row>
    <row r="1734" spans="2:6" x14ac:dyDescent="0.25">
      <c r="B1734" s="26"/>
      <c r="C1734" s="3" t="str">
        <f t="shared" si="84"/>
        <v/>
      </c>
      <c r="D1734" s="2" t="str">
        <f t="shared" si="85"/>
        <v/>
      </c>
      <c r="E1734" s="2" t="str">
        <f t="shared" si="86"/>
        <v/>
      </c>
      <c r="F1734" s="2"/>
    </row>
    <row r="1735" spans="2:6" x14ac:dyDescent="0.25">
      <c r="B1735" s="26"/>
      <c r="C1735" s="3" t="str">
        <f t="shared" si="84"/>
        <v/>
      </c>
      <c r="D1735" s="2" t="str">
        <f t="shared" si="85"/>
        <v/>
      </c>
      <c r="E1735" s="2" t="str">
        <f t="shared" si="86"/>
        <v/>
      </c>
      <c r="F1735" s="2"/>
    </row>
    <row r="1736" spans="2:6" x14ac:dyDescent="0.25">
      <c r="B1736" s="26"/>
      <c r="C1736" s="3" t="str">
        <f t="shared" si="84"/>
        <v/>
      </c>
      <c r="D1736" s="2" t="str">
        <f t="shared" si="85"/>
        <v/>
      </c>
      <c r="E1736" s="2" t="str">
        <f t="shared" si="86"/>
        <v/>
      </c>
      <c r="F1736" s="2"/>
    </row>
    <row r="1737" spans="2:6" x14ac:dyDescent="0.25">
      <c r="B1737" s="26"/>
      <c r="C1737" s="3" t="str">
        <f t="shared" si="84"/>
        <v/>
      </c>
      <c r="D1737" s="2" t="str">
        <f t="shared" si="85"/>
        <v/>
      </c>
      <c r="E1737" s="2" t="str">
        <f t="shared" si="86"/>
        <v/>
      </c>
      <c r="F1737" s="2"/>
    </row>
    <row r="1738" spans="2:6" x14ac:dyDescent="0.25">
      <c r="B1738" s="26"/>
      <c r="C1738" s="3" t="str">
        <f t="shared" si="84"/>
        <v/>
      </c>
      <c r="D1738" s="2" t="str">
        <f t="shared" si="85"/>
        <v/>
      </c>
      <c r="E1738" s="2" t="str">
        <f t="shared" si="86"/>
        <v/>
      </c>
      <c r="F1738" s="2"/>
    </row>
    <row r="1739" spans="2:6" x14ac:dyDescent="0.25">
      <c r="B1739" s="26"/>
      <c r="C1739" s="3" t="str">
        <f t="shared" si="84"/>
        <v/>
      </c>
      <c r="D1739" s="2" t="str">
        <f t="shared" si="85"/>
        <v/>
      </c>
      <c r="E1739" s="2" t="str">
        <f t="shared" si="86"/>
        <v/>
      </c>
      <c r="F1739" s="2"/>
    </row>
    <row r="1740" spans="2:6" x14ac:dyDescent="0.25">
      <c r="B1740" s="26"/>
      <c r="C1740" s="3" t="str">
        <f t="shared" si="84"/>
        <v/>
      </c>
      <c r="D1740" s="2" t="str">
        <f t="shared" si="85"/>
        <v/>
      </c>
      <c r="E1740" s="2" t="str">
        <f t="shared" si="86"/>
        <v/>
      </c>
      <c r="F1740" s="2"/>
    </row>
    <row r="1741" spans="2:6" x14ac:dyDescent="0.25">
      <c r="B1741" s="26"/>
      <c r="C1741" s="3" t="str">
        <f t="shared" si="84"/>
        <v/>
      </c>
      <c r="D1741" s="2" t="str">
        <f t="shared" si="85"/>
        <v/>
      </c>
      <c r="E1741" s="2" t="str">
        <f t="shared" si="86"/>
        <v/>
      </c>
      <c r="F1741" s="2"/>
    </row>
    <row r="1742" spans="2:6" x14ac:dyDescent="0.25">
      <c r="B1742" s="26"/>
      <c r="C1742" s="3" t="str">
        <f t="shared" si="84"/>
        <v/>
      </c>
      <c r="D1742" s="2" t="str">
        <f t="shared" si="85"/>
        <v/>
      </c>
      <c r="E1742" s="2" t="str">
        <f t="shared" si="86"/>
        <v/>
      </c>
      <c r="F1742" s="2"/>
    </row>
    <row r="1743" spans="2:6" x14ac:dyDescent="0.25">
      <c r="B1743" s="26"/>
      <c r="C1743" s="3" t="str">
        <f t="shared" si="84"/>
        <v/>
      </c>
      <c r="D1743" s="2" t="str">
        <f t="shared" si="85"/>
        <v/>
      </c>
      <c r="E1743" s="2" t="str">
        <f t="shared" si="86"/>
        <v/>
      </c>
      <c r="F1743" s="2"/>
    </row>
    <row r="1744" spans="2:6" x14ac:dyDescent="0.25">
      <c r="B1744" s="26"/>
      <c r="C1744" s="3" t="str">
        <f t="shared" si="84"/>
        <v/>
      </c>
      <c r="D1744" s="2" t="str">
        <f t="shared" si="85"/>
        <v/>
      </c>
      <c r="E1744" s="2" t="str">
        <f t="shared" si="86"/>
        <v/>
      </c>
      <c r="F1744" s="2"/>
    </row>
    <row r="1745" spans="2:6" x14ac:dyDescent="0.25">
      <c r="B1745" s="26"/>
      <c r="C1745" s="3" t="str">
        <f t="shared" si="84"/>
        <v/>
      </c>
      <c r="D1745" s="2" t="str">
        <f t="shared" si="85"/>
        <v/>
      </c>
      <c r="E1745" s="2" t="str">
        <f t="shared" si="86"/>
        <v/>
      </c>
      <c r="F1745" s="2"/>
    </row>
    <row r="1746" spans="2:6" x14ac:dyDescent="0.25">
      <c r="B1746" s="26"/>
      <c r="C1746" s="3" t="str">
        <f t="shared" si="84"/>
        <v/>
      </c>
      <c r="D1746" s="2" t="str">
        <f t="shared" si="85"/>
        <v/>
      </c>
      <c r="E1746" s="2" t="str">
        <f t="shared" si="86"/>
        <v/>
      </c>
      <c r="F1746" s="2"/>
    </row>
    <row r="1747" spans="2:6" x14ac:dyDescent="0.25">
      <c r="B1747" s="26"/>
      <c r="C1747" s="3" t="str">
        <f t="shared" si="84"/>
        <v/>
      </c>
      <c r="D1747" s="2" t="str">
        <f t="shared" si="85"/>
        <v/>
      </c>
      <c r="E1747" s="2" t="str">
        <f t="shared" si="86"/>
        <v/>
      </c>
      <c r="F1747" s="2"/>
    </row>
    <row r="1748" spans="2:6" x14ac:dyDescent="0.25">
      <c r="B1748" s="26"/>
      <c r="C1748" s="3" t="str">
        <f t="shared" ref="C1748:C1811" si="87">IF(ROW()-B$19&lt;=$C$19,ROW()-B$19,"")</f>
        <v/>
      </c>
      <c r="D1748" s="2" t="str">
        <f t="shared" si="85"/>
        <v/>
      </c>
      <c r="E1748" s="2" t="str">
        <f t="shared" si="86"/>
        <v/>
      </c>
      <c r="F1748" s="2"/>
    </row>
    <row r="1749" spans="2:6" x14ac:dyDescent="0.25">
      <c r="B1749" s="26"/>
      <c r="C1749" s="3" t="str">
        <f t="shared" si="87"/>
        <v/>
      </c>
      <c r="D1749" s="2" t="str">
        <f t="shared" ref="D1749:D1812" si="88">IF(ISNUMBER(C1749),INT(C1748/$C$18)+1,"")</f>
        <v/>
      </c>
      <c r="E1749" s="2" t="str">
        <f t="shared" ref="E1749:E1812" si="89">IF(ISNUMBER(C1749),IF(D1748&lt;&gt;D1749,1,E1748+1),"")</f>
        <v/>
      </c>
      <c r="F1749" s="2"/>
    </row>
    <row r="1750" spans="2:6" x14ac:dyDescent="0.25">
      <c r="B1750" s="26"/>
      <c r="C1750" s="3" t="str">
        <f t="shared" si="87"/>
        <v/>
      </c>
      <c r="D1750" s="2" t="str">
        <f t="shared" si="88"/>
        <v/>
      </c>
      <c r="E1750" s="2" t="str">
        <f t="shared" si="89"/>
        <v/>
      </c>
      <c r="F1750" s="2"/>
    </row>
    <row r="1751" spans="2:6" x14ac:dyDescent="0.25">
      <c r="B1751" s="26"/>
      <c r="C1751" s="3" t="str">
        <f t="shared" si="87"/>
        <v/>
      </c>
      <c r="D1751" s="2" t="str">
        <f t="shared" si="88"/>
        <v/>
      </c>
      <c r="E1751" s="2" t="str">
        <f t="shared" si="89"/>
        <v/>
      </c>
      <c r="F1751" s="2"/>
    </row>
    <row r="1752" spans="2:6" x14ac:dyDescent="0.25">
      <c r="B1752" s="26"/>
      <c r="C1752" s="3" t="str">
        <f t="shared" si="87"/>
        <v/>
      </c>
      <c r="D1752" s="2" t="str">
        <f t="shared" si="88"/>
        <v/>
      </c>
      <c r="E1752" s="2" t="str">
        <f t="shared" si="89"/>
        <v/>
      </c>
      <c r="F1752" s="2"/>
    </row>
    <row r="1753" spans="2:6" x14ac:dyDescent="0.25">
      <c r="B1753" s="26"/>
      <c r="C1753" s="3" t="str">
        <f t="shared" si="87"/>
        <v/>
      </c>
      <c r="D1753" s="2" t="str">
        <f t="shared" si="88"/>
        <v/>
      </c>
      <c r="E1753" s="2" t="str">
        <f t="shared" si="89"/>
        <v/>
      </c>
      <c r="F1753" s="2"/>
    </row>
    <row r="1754" spans="2:6" x14ac:dyDescent="0.25">
      <c r="B1754" s="26"/>
      <c r="C1754" s="3" t="str">
        <f t="shared" si="87"/>
        <v/>
      </c>
      <c r="D1754" s="2" t="str">
        <f t="shared" si="88"/>
        <v/>
      </c>
      <c r="E1754" s="2" t="str">
        <f t="shared" si="89"/>
        <v/>
      </c>
      <c r="F1754" s="2"/>
    </row>
    <row r="1755" spans="2:6" x14ac:dyDescent="0.25">
      <c r="B1755" s="26"/>
      <c r="C1755" s="3" t="str">
        <f t="shared" si="87"/>
        <v/>
      </c>
      <c r="D1755" s="2" t="str">
        <f t="shared" si="88"/>
        <v/>
      </c>
      <c r="E1755" s="2" t="str">
        <f t="shared" si="89"/>
        <v/>
      </c>
      <c r="F1755" s="2"/>
    </row>
    <row r="1756" spans="2:6" x14ac:dyDescent="0.25">
      <c r="B1756" s="26"/>
      <c r="C1756" s="3" t="str">
        <f t="shared" si="87"/>
        <v/>
      </c>
      <c r="D1756" s="2" t="str">
        <f t="shared" si="88"/>
        <v/>
      </c>
      <c r="E1756" s="2" t="str">
        <f t="shared" si="89"/>
        <v/>
      </c>
      <c r="F1756" s="2"/>
    </row>
    <row r="1757" spans="2:6" x14ac:dyDescent="0.25">
      <c r="B1757" s="26"/>
      <c r="C1757" s="3" t="str">
        <f t="shared" si="87"/>
        <v/>
      </c>
      <c r="D1757" s="2" t="str">
        <f t="shared" si="88"/>
        <v/>
      </c>
      <c r="E1757" s="2" t="str">
        <f t="shared" si="89"/>
        <v/>
      </c>
      <c r="F1757" s="2"/>
    </row>
    <row r="1758" spans="2:6" x14ac:dyDescent="0.25">
      <c r="B1758" s="26"/>
      <c r="C1758" s="3" t="str">
        <f t="shared" si="87"/>
        <v/>
      </c>
      <c r="D1758" s="2" t="str">
        <f t="shared" si="88"/>
        <v/>
      </c>
      <c r="E1758" s="2" t="str">
        <f t="shared" si="89"/>
        <v/>
      </c>
      <c r="F1758" s="2"/>
    </row>
    <row r="1759" spans="2:6" x14ac:dyDescent="0.25">
      <c r="B1759" s="26"/>
      <c r="C1759" s="3" t="str">
        <f t="shared" si="87"/>
        <v/>
      </c>
      <c r="D1759" s="2" t="str">
        <f t="shared" si="88"/>
        <v/>
      </c>
      <c r="E1759" s="2" t="str">
        <f t="shared" si="89"/>
        <v/>
      </c>
      <c r="F1759" s="2"/>
    </row>
    <row r="1760" spans="2:6" x14ac:dyDescent="0.25">
      <c r="B1760" s="26"/>
      <c r="C1760" s="3" t="str">
        <f t="shared" si="87"/>
        <v/>
      </c>
      <c r="D1760" s="2" t="str">
        <f t="shared" si="88"/>
        <v/>
      </c>
      <c r="E1760" s="2" t="str">
        <f t="shared" si="89"/>
        <v/>
      </c>
      <c r="F1760" s="2"/>
    </row>
    <row r="1761" spans="2:6" x14ac:dyDescent="0.25">
      <c r="B1761" s="26"/>
      <c r="C1761" s="3" t="str">
        <f t="shared" si="87"/>
        <v/>
      </c>
      <c r="D1761" s="2" t="str">
        <f t="shared" si="88"/>
        <v/>
      </c>
      <c r="E1761" s="2" t="str">
        <f t="shared" si="89"/>
        <v/>
      </c>
      <c r="F1761" s="2"/>
    </row>
    <row r="1762" spans="2:6" x14ac:dyDescent="0.25">
      <c r="B1762" s="26"/>
      <c r="C1762" s="3" t="str">
        <f t="shared" si="87"/>
        <v/>
      </c>
      <c r="D1762" s="2" t="str">
        <f t="shared" si="88"/>
        <v/>
      </c>
      <c r="E1762" s="2" t="str">
        <f t="shared" si="89"/>
        <v/>
      </c>
      <c r="F1762" s="2"/>
    </row>
    <row r="1763" spans="2:6" x14ac:dyDescent="0.25">
      <c r="B1763" s="26"/>
      <c r="C1763" s="3" t="str">
        <f t="shared" si="87"/>
        <v/>
      </c>
      <c r="D1763" s="2" t="str">
        <f t="shared" si="88"/>
        <v/>
      </c>
      <c r="E1763" s="2" t="str">
        <f t="shared" si="89"/>
        <v/>
      </c>
      <c r="F1763" s="2"/>
    </row>
    <row r="1764" spans="2:6" x14ac:dyDescent="0.25">
      <c r="B1764" s="26"/>
      <c r="C1764" s="3" t="str">
        <f t="shared" si="87"/>
        <v/>
      </c>
      <c r="D1764" s="2" t="str">
        <f t="shared" si="88"/>
        <v/>
      </c>
      <c r="E1764" s="2" t="str">
        <f t="shared" si="89"/>
        <v/>
      </c>
      <c r="F1764" s="2"/>
    </row>
    <row r="1765" spans="2:6" x14ac:dyDescent="0.25">
      <c r="B1765" s="26"/>
      <c r="C1765" s="3" t="str">
        <f t="shared" si="87"/>
        <v/>
      </c>
      <c r="D1765" s="2" t="str">
        <f t="shared" si="88"/>
        <v/>
      </c>
      <c r="E1765" s="2" t="str">
        <f t="shared" si="89"/>
        <v/>
      </c>
      <c r="F1765" s="2"/>
    </row>
    <row r="1766" spans="2:6" x14ac:dyDescent="0.25">
      <c r="B1766" s="26"/>
      <c r="C1766" s="3" t="str">
        <f t="shared" si="87"/>
        <v/>
      </c>
      <c r="D1766" s="2" t="str">
        <f t="shared" si="88"/>
        <v/>
      </c>
      <c r="E1766" s="2" t="str">
        <f t="shared" si="89"/>
        <v/>
      </c>
      <c r="F1766" s="2"/>
    </row>
    <row r="1767" spans="2:6" x14ac:dyDescent="0.25">
      <c r="B1767" s="26"/>
      <c r="C1767" s="3" t="str">
        <f t="shared" si="87"/>
        <v/>
      </c>
      <c r="D1767" s="2" t="str">
        <f t="shared" si="88"/>
        <v/>
      </c>
      <c r="E1767" s="2" t="str">
        <f t="shared" si="89"/>
        <v/>
      </c>
      <c r="F1767" s="2"/>
    </row>
    <row r="1768" spans="2:6" x14ac:dyDescent="0.25">
      <c r="B1768" s="26"/>
      <c r="C1768" s="3" t="str">
        <f t="shared" si="87"/>
        <v/>
      </c>
      <c r="D1768" s="2" t="str">
        <f t="shared" si="88"/>
        <v/>
      </c>
      <c r="E1768" s="2" t="str">
        <f t="shared" si="89"/>
        <v/>
      </c>
      <c r="F1768" s="2"/>
    </row>
    <row r="1769" spans="2:6" x14ac:dyDescent="0.25">
      <c r="B1769" s="26"/>
      <c r="C1769" s="3" t="str">
        <f t="shared" si="87"/>
        <v/>
      </c>
      <c r="D1769" s="2" t="str">
        <f t="shared" si="88"/>
        <v/>
      </c>
      <c r="E1769" s="2" t="str">
        <f t="shared" si="89"/>
        <v/>
      </c>
      <c r="F1769" s="2"/>
    </row>
    <row r="1770" spans="2:6" x14ac:dyDescent="0.25">
      <c r="B1770" s="26"/>
      <c r="C1770" s="3" t="str">
        <f t="shared" si="87"/>
        <v/>
      </c>
      <c r="D1770" s="2" t="str">
        <f t="shared" si="88"/>
        <v/>
      </c>
      <c r="E1770" s="2" t="str">
        <f t="shared" si="89"/>
        <v/>
      </c>
      <c r="F1770" s="2"/>
    </row>
    <row r="1771" spans="2:6" x14ac:dyDescent="0.25">
      <c r="B1771" s="26"/>
      <c r="C1771" s="3" t="str">
        <f t="shared" si="87"/>
        <v/>
      </c>
      <c r="D1771" s="2" t="str">
        <f t="shared" si="88"/>
        <v/>
      </c>
      <c r="E1771" s="2" t="str">
        <f t="shared" si="89"/>
        <v/>
      </c>
      <c r="F1771" s="2"/>
    </row>
    <row r="1772" spans="2:6" x14ac:dyDescent="0.25">
      <c r="B1772" s="26"/>
      <c r="C1772" s="3" t="str">
        <f t="shared" si="87"/>
        <v/>
      </c>
      <c r="D1772" s="2" t="str">
        <f t="shared" si="88"/>
        <v/>
      </c>
      <c r="E1772" s="2" t="str">
        <f t="shared" si="89"/>
        <v/>
      </c>
      <c r="F1772" s="2"/>
    </row>
    <row r="1773" spans="2:6" x14ac:dyDescent="0.25">
      <c r="B1773" s="26"/>
      <c r="C1773" s="3" t="str">
        <f t="shared" si="87"/>
        <v/>
      </c>
      <c r="D1773" s="2" t="str">
        <f t="shared" si="88"/>
        <v/>
      </c>
      <c r="E1773" s="2" t="str">
        <f t="shared" si="89"/>
        <v/>
      </c>
      <c r="F1773" s="2"/>
    </row>
    <row r="1774" spans="2:6" x14ac:dyDescent="0.25">
      <c r="B1774" s="26"/>
      <c r="C1774" s="3" t="str">
        <f t="shared" si="87"/>
        <v/>
      </c>
      <c r="D1774" s="2" t="str">
        <f t="shared" si="88"/>
        <v/>
      </c>
      <c r="E1774" s="2" t="str">
        <f t="shared" si="89"/>
        <v/>
      </c>
      <c r="F1774" s="2"/>
    </row>
    <row r="1775" spans="2:6" x14ac:dyDescent="0.25">
      <c r="B1775" s="26"/>
      <c r="C1775" s="3" t="str">
        <f t="shared" si="87"/>
        <v/>
      </c>
      <c r="D1775" s="2" t="str">
        <f t="shared" si="88"/>
        <v/>
      </c>
      <c r="E1775" s="2" t="str">
        <f t="shared" si="89"/>
        <v/>
      </c>
      <c r="F1775" s="2"/>
    </row>
    <row r="1776" spans="2:6" x14ac:dyDescent="0.25">
      <c r="B1776" s="26"/>
      <c r="C1776" s="3" t="str">
        <f t="shared" si="87"/>
        <v/>
      </c>
      <c r="D1776" s="2" t="str">
        <f t="shared" si="88"/>
        <v/>
      </c>
      <c r="E1776" s="2" t="str">
        <f t="shared" si="89"/>
        <v/>
      </c>
      <c r="F1776" s="2"/>
    </row>
    <row r="1777" spans="2:6" x14ac:dyDescent="0.25">
      <c r="B1777" s="26"/>
      <c r="C1777" s="3" t="str">
        <f t="shared" si="87"/>
        <v/>
      </c>
      <c r="D1777" s="2" t="str">
        <f t="shared" si="88"/>
        <v/>
      </c>
      <c r="E1777" s="2" t="str">
        <f t="shared" si="89"/>
        <v/>
      </c>
      <c r="F1777" s="2"/>
    </row>
    <row r="1778" spans="2:6" x14ac:dyDescent="0.25">
      <c r="B1778" s="26"/>
      <c r="C1778" s="3" t="str">
        <f t="shared" si="87"/>
        <v/>
      </c>
      <c r="D1778" s="2" t="str">
        <f t="shared" si="88"/>
        <v/>
      </c>
      <c r="E1778" s="2" t="str">
        <f t="shared" si="89"/>
        <v/>
      </c>
      <c r="F1778" s="2"/>
    </row>
    <row r="1779" spans="2:6" x14ac:dyDescent="0.25">
      <c r="B1779" s="26"/>
      <c r="C1779" s="3" t="str">
        <f t="shared" si="87"/>
        <v/>
      </c>
      <c r="D1779" s="2" t="str">
        <f t="shared" si="88"/>
        <v/>
      </c>
      <c r="E1779" s="2" t="str">
        <f t="shared" si="89"/>
        <v/>
      </c>
      <c r="F1779" s="2"/>
    </row>
    <row r="1780" spans="2:6" x14ac:dyDescent="0.25">
      <c r="B1780" s="26"/>
      <c r="C1780" s="3" t="str">
        <f t="shared" si="87"/>
        <v/>
      </c>
      <c r="D1780" s="2" t="str">
        <f t="shared" si="88"/>
        <v/>
      </c>
      <c r="E1780" s="2" t="str">
        <f t="shared" si="89"/>
        <v/>
      </c>
      <c r="F1780" s="2"/>
    </row>
    <row r="1781" spans="2:6" x14ac:dyDescent="0.25">
      <c r="B1781" s="26"/>
      <c r="C1781" s="3" t="str">
        <f t="shared" si="87"/>
        <v/>
      </c>
      <c r="D1781" s="2" t="str">
        <f t="shared" si="88"/>
        <v/>
      </c>
      <c r="E1781" s="2" t="str">
        <f t="shared" si="89"/>
        <v/>
      </c>
      <c r="F1781" s="2"/>
    </row>
    <row r="1782" spans="2:6" x14ac:dyDescent="0.25">
      <c r="B1782" s="26"/>
      <c r="C1782" s="3" t="str">
        <f t="shared" si="87"/>
        <v/>
      </c>
      <c r="D1782" s="2" t="str">
        <f t="shared" si="88"/>
        <v/>
      </c>
      <c r="E1782" s="2" t="str">
        <f t="shared" si="89"/>
        <v/>
      </c>
      <c r="F1782" s="2"/>
    </row>
    <row r="1783" spans="2:6" x14ac:dyDescent="0.25">
      <c r="B1783" s="26"/>
      <c r="C1783" s="3" t="str">
        <f t="shared" si="87"/>
        <v/>
      </c>
      <c r="D1783" s="2" t="str">
        <f t="shared" si="88"/>
        <v/>
      </c>
      <c r="E1783" s="2" t="str">
        <f t="shared" si="89"/>
        <v/>
      </c>
      <c r="F1783" s="2"/>
    </row>
    <row r="1784" spans="2:6" x14ac:dyDescent="0.25">
      <c r="B1784" s="26"/>
      <c r="C1784" s="3" t="str">
        <f t="shared" si="87"/>
        <v/>
      </c>
      <c r="D1784" s="2" t="str">
        <f t="shared" si="88"/>
        <v/>
      </c>
      <c r="E1784" s="2" t="str">
        <f t="shared" si="89"/>
        <v/>
      </c>
      <c r="F1784" s="2"/>
    </row>
    <row r="1785" spans="2:6" x14ac:dyDescent="0.25">
      <c r="B1785" s="26"/>
      <c r="C1785" s="3" t="str">
        <f t="shared" si="87"/>
        <v/>
      </c>
      <c r="D1785" s="2" t="str">
        <f t="shared" si="88"/>
        <v/>
      </c>
      <c r="E1785" s="2" t="str">
        <f t="shared" si="89"/>
        <v/>
      </c>
      <c r="F1785" s="2"/>
    </row>
    <row r="1786" spans="2:6" x14ac:dyDescent="0.25">
      <c r="B1786" s="26"/>
      <c r="C1786" s="3" t="str">
        <f t="shared" si="87"/>
        <v/>
      </c>
      <c r="D1786" s="2" t="str">
        <f t="shared" si="88"/>
        <v/>
      </c>
      <c r="E1786" s="2" t="str">
        <f t="shared" si="89"/>
        <v/>
      </c>
      <c r="F1786" s="2"/>
    </row>
    <row r="1787" spans="2:6" x14ac:dyDescent="0.25">
      <c r="B1787" s="26"/>
      <c r="C1787" s="3" t="str">
        <f t="shared" si="87"/>
        <v/>
      </c>
      <c r="D1787" s="2" t="str">
        <f t="shared" si="88"/>
        <v/>
      </c>
      <c r="E1787" s="2" t="str">
        <f t="shared" si="89"/>
        <v/>
      </c>
      <c r="F1787" s="2"/>
    </row>
    <row r="1788" spans="2:6" x14ac:dyDescent="0.25">
      <c r="B1788" s="26"/>
      <c r="C1788" s="3" t="str">
        <f t="shared" si="87"/>
        <v/>
      </c>
      <c r="D1788" s="2" t="str">
        <f t="shared" si="88"/>
        <v/>
      </c>
      <c r="E1788" s="2" t="str">
        <f t="shared" si="89"/>
        <v/>
      </c>
      <c r="F1788" s="2"/>
    </row>
    <row r="1789" spans="2:6" x14ac:dyDescent="0.25">
      <c r="B1789" s="26"/>
      <c r="C1789" s="3" t="str">
        <f t="shared" si="87"/>
        <v/>
      </c>
      <c r="D1789" s="2" t="str">
        <f t="shared" si="88"/>
        <v/>
      </c>
      <c r="E1789" s="2" t="str">
        <f t="shared" si="89"/>
        <v/>
      </c>
      <c r="F1789" s="2"/>
    </row>
    <row r="1790" spans="2:6" x14ac:dyDescent="0.25">
      <c r="B1790" s="26"/>
      <c r="C1790" s="3" t="str">
        <f t="shared" si="87"/>
        <v/>
      </c>
      <c r="D1790" s="2" t="str">
        <f t="shared" si="88"/>
        <v/>
      </c>
      <c r="E1790" s="2" t="str">
        <f t="shared" si="89"/>
        <v/>
      </c>
      <c r="F1790" s="2"/>
    </row>
    <row r="1791" spans="2:6" x14ac:dyDescent="0.25">
      <c r="B1791" s="26"/>
      <c r="C1791" s="3" t="str">
        <f t="shared" si="87"/>
        <v/>
      </c>
      <c r="D1791" s="2" t="str">
        <f t="shared" si="88"/>
        <v/>
      </c>
      <c r="E1791" s="2" t="str">
        <f t="shared" si="89"/>
        <v/>
      </c>
      <c r="F1791" s="2"/>
    </row>
    <row r="1792" spans="2:6" x14ac:dyDescent="0.25">
      <c r="B1792" s="26"/>
      <c r="C1792" s="3" t="str">
        <f t="shared" si="87"/>
        <v/>
      </c>
      <c r="D1792" s="2" t="str">
        <f t="shared" si="88"/>
        <v/>
      </c>
      <c r="E1792" s="2" t="str">
        <f t="shared" si="89"/>
        <v/>
      </c>
      <c r="F1792" s="2"/>
    </row>
    <row r="1793" spans="2:6" x14ac:dyDescent="0.25">
      <c r="B1793" s="26"/>
      <c r="C1793" s="3" t="str">
        <f t="shared" si="87"/>
        <v/>
      </c>
      <c r="D1793" s="2" t="str">
        <f t="shared" si="88"/>
        <v/>
      </c>
      <c r="E1793" s="2" t="str">
        <f t="shared" si="89"/>
        <v/>
      </c>
      <c r="F1793" s="2"/>
    </row>
    <row r="1794" spans="2:6" x14ac:dyDescent="0.25">
      <c r="B1794" s="26"/>
      <c r="C1794" s="3" t="str">
        <f t="shared" si="87"/>
        <v/>
      </c>
      <c r="D1794" s="2" t="str">
        <f t="shared" si="88"/>
        <v/>
      </c>
      <c r="E1794" s="2" t="str">
        <f t="shared" si="89"/>
        <v/>
      </c>
      <c r="F1794" s="2"/>
    </row>
    <row r="1795" spans="2:6" x14ac:dyDescent="0.25">
      <c r="B1795" s="26"/>
      <c r="C1795" s="3" t="str">
        <f t="shared" si="87"/>
        <v/>
      </c>
      <c r="D1795" s="2" t="str">
        <f t="shared" si="88"/>
        <v/>
      </c>
      <c r="E1795" s="2" t="str">
        <f t="shared" si="89"/>
        <v/>
      </c>
      <c r="F1795" s="2"/>
    </row>
    <row r="1796" spans="2:6" x14ac:dyDescent="0.25">
      <c r="B1796" s="26"/>
      <c r="C1796" s="3" t="str">
        <f t="shared" si="87"/>
        <v/>
      </c>
      <c r="D1796" s="2" t="str">
        <f t="shared" si="88"/>
        <v/>
      </c>
      <c r="E1796" s="2" t="str">
        <f t="shared" si="89"/>
        <v/>
      </c>
      <c r="F1796" s="2"/>
    </row>
    <row r="1797" spans="2:6" x14ac:dyDescent="0.25">
      <c r="B1797" s="26"/>
      <c r="C1797" s="3" t="str">
        <f t="shared" si="87"/>
        <v/>
      </c>
      <c r="D1797" s="2" t="str">
        <f t="shared" si="88"/>
        <v/>
      </c>
      <c r="E1797" s="2" t="str">
        <f t="shared" si="89"/>
        <v/>
      </c>
      <c r="F1797" s="2"/>
    </row>
    <row r="1798" spans="2:6" x14ac:dyDescent="0.25">
      <c r="B1798" s="26"/>
      <c r="C1798" s="3" t="str">
        <f t="shared" si="87"/>
        <v/>
      </c>
      <c r="D1798" s="2" t="str">
        <f t="shared" si="88"/>
        <v/>
      </c>
      <c r="E1798" s="2" t="str">
        <f t="shared" si="89"/>
        <v/>
      </c>
      <c r="F1798" s="2"/>
    </row>
    <row r="1799" spans="2:6" x14ac:dyDescent="0.25">
      <c r="B1799" s="26"/>
      <c r="C1799" s="3" t="str">
        <f t="shared" si="87"/>
        <v/>
      </c>
      <c r="D1799" s="2" t="str">
        <f t="shared" si="88"/>
        <v/>
      </c>
      <c r="E1799" s="2" t="str">
        <f t="shared" si="89"/>
        <v/>
      </c>
      <c r="F1799" s="2"/>
    </row>
    <row r="1800" spans="2:6" x14ac:dyDescent="0.25">
      <c r="B1800" s="26"/>
      <c r="C1800" s="3" t="str">
        <f t="shared" si="87"/>
        <v/>
      </c>
      <c r="D1800" s="2" t="str">
        <f t="shared" si="88"/>
        <v/>
      </c>
      <c r="E1800" s="2" t="str">
        <f t="shared" si="89"/>
        <v/>
      </c>
      <c r="F1800" s="2"/>
    </row>
    <row r="1801" spans="2:6" x14ac:dyDescent="0.25">
      <c r="B1801" s="26"/>
      <c r="C1801" s="3" t="str">
        <f t="shared" si="87"/>
        <v/>
      </c>
      <c r="D1801" s="2" t="str">
        <f t="shared" si="88"/>
        <v/>
      </c>
      <c r="E1801" s="2" t="str">
        <f t="shared" si="89"/>
        <v/>
      </c>
      <c r="F1801" s="2"/>
    </row>
    <row r="1802" spans="2:6" x14ac:dyDescent="0.25">
      <c r="B1802" s="26"/>
      <c r="C1802" s="3" t="str">
        <f t="shared" si="87"/>
        <v/>
      </c>
      <c r="D1802" s="2" t="str">
        <f t="shared" si="88"/>
        <v/>
      </c>
      <c r="E1802" s="2" t="str">
        <f t="shared" si="89"/>
        <v/>
      </c>
      <c r="F1802" s="2"/>
    </row>
    <row r="1803" spans="2:6" x14ac:dyDescent="0.25">
      <c r="B1803" s="26"/>
      <c r="C1803" s="3" t="str">
        <f t="shared" si="87"/>
        <v/>
      </c>
      <c r="D1803" s="2" t="str">
        <f t="shared" si="88"/>
        <v/>
      </c>
      <c r="E1803" s="2" t="str">
        <f t="shared" si="89"/>
        <v/>
      </c>
      <c r="F1803" s="2"/>
    </row>
    <row r="1804" spans="2:6" x14ac:dyDescent="0.25">
      <c r="B1804" s="26"/>
      <c r="C1804" s="3" t="str">
        <f t="shared" si="87"/>
        <v/>
      </c>
      <c r="D1804" s="2" t="str">
        <f t="shared" si="88"/>
        <v/>
      </c>
      <c r="E1804" s="2" t="str">
        <f t="shared" si="89"/>
        <v/>
      </c>
      <c r="F1804" s="2"/>
    </row>
    <row r="1805" spans="2:6" x14ac:dyDescent="0.25">
      <c r="B1805" s="26"/>
      <c r="C1805" s="3" t="str">
        <f t="shared" si="87"/>
        <v/>
      </c>
      <c r="D1805" s="2" t="str">
        <f t="shared" si="88"/>
        <v/>
      </c>
      <c r="E1805" s="2" t="str">
        <f t="shared" si="89"/>
        <v/>
      </c>
      <c r="F1805" s="2"/>
    </row>
    <row r="1806" spans="2:6" x14ac:dyDescent="0.25">
      <c r="B1806" s="26"/>
      <c r="C1806" s="3" t="str">
        <f t="shared" si="87"/>
        <v/>
      </c>
      <c r="D1806" s="2" t="str">
        <f t="shared" si="88"/>
        <v/>
      </c>
      <c r="E1806" s="2" t="str">
        <f t="shared" si="89"/>
        <v/>
      </c>
      <c r="F1806" s="2"/>
    </row>
    <row r="1807" spans="2:6" x14ac:dyDescent="0.25">
      <c r="B1807" s="26"/>
      <c r="C1807" s="3" t="str">
        <f t="shared" si="87"/>
        <v/>
      </c>
      <c r="D1807" s="2" t="str">
        <f t="shared" si="88"/>
        <v/>
      </c>
      <c r="E1807" s="2" t="str">
        <f t="shared" si="89"/>
        <v/>
      </c>
      <c r="F1807" s="2"/>
    </row>
    <row r="1808" spans="2:6" x14ac:dyDescent="0.25">
      <c r="B1808" s="26"/>
      <c r="C1808" s="3" t="str">
        <f t="shared" si="87"/>
        <v/>
      </c>
      <c r="D1808" s="2" t="str">
        <f t="shared" si="88"/>
        <v/>
      </c>
      <c r="E1808" s="2" t="str">
        <f t="shared" si="89"/>
        <v/>
      </c>
      <c r="F1808" s="2"/>
    </row>
    <row r="1809" spans="2:6" x14ac:dyDescent="0.25">
      <c r="B1809" s="26"/>
      <c r="C1809" s="3" t="str">
        <f t="shared" si="87"/>
        <v/>
      </c>
      <c r="D1809" s="2" t="str">
        <f t="shared" si="88"/>
        <v/>
      </c>
      <c r="E1809" s="2" t="str">
        <f t="shared" si="89"/>
        <v/>
      </c>
      <c r="F1809" s="2"/>
    </row>
    <row r="1810" spans="2:6" x14ac:dyDescent="0.25">
      <c r="B1810" s="26"/>
      <c r="C1810" s="3" t="str">
        <f t="shared" si="87"/>
        <v/>
      </c>
      <c r="D1810" s="2" t="str">
        <f t="shared" si="88"/>
        <v/>
      </c>
      <c r="E1810" s="2" t="str">
        <f t="shared" si="89"/>
        <v/>
      </c>
      <c r="F1810" s="2"/>
    </row>
    <row r="1811" spans="2:6" x14ac:dyDescent="0.25">
      <c r="B1811" s="26"/>
      <c r="C1811" s="3" t="str">
        <f t="shared" si="87"/>
        <v/>
      </c>
      <c r="D1811" s="2" t="str">
        <f t="shared" si="88"/>
        <v/>
      </c>
      <c r="E1811" s="2" t="str">
        <f t="shared" si="89"/>
        <v/>
      </c>
      <c r="F1811" s="2"/>
    </row>
    <row r="1812" spans="2:6" x14ac:dyDescent="0.25">
      <c r="B1812" s="26"/>
      <c r="C1812" s="3" t="str">
        <f t="shared" ref="C1812:C1875" si="90">IF(ROW()-B$19&lt;=$C$19,ROW()-B$19,"")</f>
        <v/>
      </c>
      <c r="D1812" s="2" t="str">
        <f t="shared" si="88"/>
        <v/>
      </c>
      <c r="E1812" s="2" t="str">
        <f t="shared" si="89"/>
        <v/>
      </c>
      <c r="F1812" s="2"/>
    </row>
    <row r="1813" spans="2:6" x14ac:dyDescent="0.25">
      <c r="B1813" s="26"/>
      <c r="C1813" s="3" t="str">
        <f t="shared" si="90"/>
        <v/>
      </c>
      <c r="D1813" s="2" t="str">
        <f t="shared" ref="D1813:D1876" si="91">IF(ISNUMBER(C1813),INT(C1812/$C$18)+1,"")</f>
        <v/>
      </c>
      <c r="E1813" s="2" t="str">
        <f t="shared" ref="E1813:E1876" si="92">IF(ISNUMBER(C1813),IF(D1812&lt;&gt;D1813,1,E1812+1),"")</f>
        <v/>
      </c>
      <c r="F1813" s="2"/>
    </row>
    <row r="1814" spans="2:6" x14ac:dyDescent="0.25">
      <c r="B1814" s="26"/>
      <c r="C1814" s="3" t="str">
        <f t="shared" si="90"/>
        <v/>
      </c>
      <c r="D1814" s="2" t="str">
        <f t="shared" si="91"/>
        <v/>
      </c>
      <c r="E1814" s="2" t="str">
        <f t="shared" si="92"/>
        <v/>
      </c>
      <c r="F1814" s="2"/>
    </row>
    <row r="1815" spans="2:6" x14ac:dyDescent="0.25">
      <c r="B1815" s="26"/>
      <c r="C1815" s="3" t="str">
        <f t="shared" si="90"/>
        <v/>
      </c>
      <c r="D1815" s="2" t="str">
        <f t="shared" si="91"/>
        <v/>
      </c>
      <c r="E1815" s="2" t="str">
        <f t="shared" si="92"/>
        <v/>
      </c>
      <c r="F1815" s="2"/>
    </row>
    <row r="1816" spans="2:6" x14ac:dyDescent="0.25">
      <c r="B1816" s="26"/>
      <c r="C1816" s="3" t="str">
        <f t="shared" si="90"/>
        <v/>
      </c>
      <c r="D1816" s="2" t="str">
        <f t="shared" si="91"/>
        <v/>
      </c>
      <c r="E1816" s="2" t="str">
        <f t="shared" si="92"/>
        <v/>
      </c>
      <c r="F1816" s="2"/>
    </row>
    <row r="1817" spans="2:6" x14ac:dyDescent="0.25">
      <c r="B1817" s="26"/>
      <c r="C1817" s="3" t="str">
        <f t="shared" si="90"/>
        <v/>
      </c>
      <c r="D1817" s="2" t="str">
        <f t="shared" si="91"/>
        <v/>
      </c>
      <c r="E1817" s="2" t="str">
        <f t="shared" si="92"/>
        <v/>
      </c>
      <c r="F1817" s="2"/>
    </row>
    <row r="1818" spans="2:6" x14ac:dyDescent="0.25">
      <c r="B1818" s="26"/>
      <c r="C1818" s="3" t="str">
        <f t="shared" si="90"/>
        <v/>
      </c>
      <c r="D1818" s="2" t="str">
        <f t="shared" si="91"/>
        <v/>
      </c>
      <c r="E1818" s="2" t="str">
        <f t="shared" si="92"/>
        <v/>
      </c>
      <c r="F1818" s="2"/>
    </row>
    <row r="1819" spans="2:6" x14ac:dyDescent="0.25">
      <c r="B1819" s="26"/>
      <c r="C1819" s="3" t="str">
        <f t="shared" si="90"/>
        <v/>
      </c>
      <c r="D1819" s="2" t="str">
        <f t="shared" si="91"/>
        <v/>
      </c>
      <c r="E1819" s="2" t="str">
        <f t="shared" si="92"/>
        <v/>
      </c>
      <c r="F1819" s="2"/>
    </row>
    <row r="1820" spans="2:6" x14ac:dyDescent="0.25">
      <c r="B1820" s="26"/>
      <c r="C1820" s="3" t="str">
        <f t="shared" si="90"/>
        <v/>
      </c>
      <c r="D1820" s="2" t="str">
        <f t="shared" si="91"/>
        <v/>
      </c>
      <c r="E1820" s="2" t="str">
        <f t="shared" si="92"/>
        <v/>
      </c>
      <c r="F1820" s="2"/>
    </row>
    <row r="1821" spans="2:6" x14ac:dyDescent="0.25">
      <c r="B1821" s="26"/>
      <c r="C1821" s="3" t="str">
        <f t="shared" si="90"/>
        <v/>
      </c>
      <c r="D1821" s="2" t="str">
        <f t="shared" si="91"/>
        <v/>
      </c>
      <c r="E1821" s="2" t="str">
        <f t="shared" si="92"/>
        <v/>
      </c>
      <c r="F1821" s="2"/>
    </row>
    <row r="1822" spans="2:6" x14ac:dyDescent="0.25">
      <c r="B1822" s="26"/>
      <c r="C1822" s="3" t="str">
        <f t="shared" si="90"/>
        <v/>
      </c>
      <c r="D1822" s="2" t="str">
        <f t="shared" si="91"/>
        <v/>
      </c>
      <c r="E1822" s="2" t="str">
        <f t="shared" si="92"/>
        <v/>
      </c>
      <c r="F1822" s="2"/>
    </row>
    <row r="1823" spans="2:6" x14ac:dyDescent="0.25">
      <c r="B1823" s="26"/>
      <c r="C1823" s="3" t="str">
        <f t="shared" si="90"/>
        <v/>
      </c>
      <c r="D1823" s="2" t="str">
        <f t="shared" si="91"/>
        <v/>
      </c>
      <c r="E1823" s="2" t="str">
        <f t="shared" si="92"/>
        <v/>
      </c>
      <c r="F1823" s="2"/>
    </row>
    <row r="1824" spans="2:6" x14ac:dyDescent="0.25">
      <c r="B1824" s="26"/>
      <c r="C1824" s="3" t="str">
        <f t="shared" si="90"/>
        <v/>
      </c>
      <c r="D1824" s="2" t="str">
        <f t="shared" si="91"/>
        <v/>
      </c>
      <c r="E1824" s="2" t="str">
        <f t="shared" si="92"/>
        <v/>
      </c>
      <c r="F1824" s="2"/>
    </row>
    <row r="1825" spans="2:6" x14ac:dyDescent="0.25">
      <c r="B1825" s="26"/>
      <c r="C1825" s="3" t="str">
        <f t="shared" si="90"/>
        <v/>
      </c>
      <c r="D1825" s="2" t="str">
        <f t="shared" si="91"/>
        <v/>
      </c>
      <c r="E1825" s="2" t="str">
        <f t="shared" si="92"/>
        <v/>
      </c>
      <c r="F1825" s="2"/>
    </row>
    <row r="1826" spans="2:6" x14ac:dyDescent="0.25">
      <c r="B1826" s="26"/>
      <c r="C1826" s="3" t="str">
        <f t="shared" si="90"/>
        <v/>
      </c>
      <c r="D1826" s="2" t="str">
        <f t="shared" si="91"/>
        <v/>
      </c>
      <c r="E1826" s="2" t="str">
        <f t="shared" si="92"/>
        <v/>
      </c>
      <c r="F1826" s="2"/>
    </row>
    <row r="1827" spans="2:6" x14ac:dyDescent="0.25">
      <c r="B1827" s="26"/>
      <c r="C1827" s="3" t="str">
        <f t="shared" si="90"/>
        <v/>
      </c>
      <c r="D1827" s="2" t="str">
        <f t="shared" si="91"/>
        <v/>
      </c>
      <c r="E1827" s="2" t="str">
        <f t="shared" si="92"/>
        <v/>
      </c>
      <c r="F1827" s="2"/>
    </row>
    <row r="1828" spans="2:6" x14ac:dyDescent="0.25">
      <c r="B1828" s="26"/>
      <c r="C1828" s="3" t="str">
        <f t="shared" si="90"/>
        <v/>
      </c>
      <c r="D1828" s="2" t="str">
        <f t="shared" si="91"/>
        <v/>
      </c>
      <c r="E1828" s="2" t="str">
        <f t="shared" si="92"/>
        <v/>
      </c>
      <c r="F1828" s="2"/>
    </row>
    <row r="1829" spans="2:6" x14ac:dyDescent="0.25">
      <c r="B1829" s="26"/>
      <c r="C1829" s="3" t="str">
        <f t="shared" si="90"/>
        <v/>
      </c>
      <c r="D1829" s="2" t="str">
        <f t="shared" si="91"/>
        <v/>
      </c>
      <c r="E1829" s="2" t="str">
        <f t="shared" si="92"/>
        <v/>
      </c>
      <c r="F1829" s="2"/>
    </row>
    <row r="1830" spans="2:6" x14ac:dyDescent="0.25">
      <c r="B1830" s="26"/>
      <c r="C1830" s="3" t="str">
        <f t="shared" si="90"/>
        <v/>
      </c>
      <c r="D1830" s="2" t="str">
        <f t="shared" si="91"/>
        <v/>
      </c>
      <c r="E1830" s="2" t="str">
        <f t="shared" si="92"/>
        <v/>
      </c>
      <c r="F1830" s="2"/>
    </row>
    <row r="1831" spans="2:6" x14ac:dyDescent="0.25">
      <c r="B1831" s="26"/>
      <c r="C1831" s="3" t="str">
        <f t="shared" si="90"/>
        <v/>
      </c>
      <c r="D1831" s="2" t="str">
        <f t="shared" si="91"/>
        <v/>
      </c>
      <c r="E1831" s="2" t="str">
        <f t="shared" si="92"/>
        <v/>
      </c>
      <c r="F1831" s="2"/>
    </row>
    <row r="1832" spans="2:6" x14ac:dyDescent="0.25">
      <c r="B1832" s="26"/>
      <c r="C1832" s="3" t="str">
        <f t="shared" si="90"/>
        <v/>
      </c>
      <c r="D1832" s="2" t="str">
        <f t="shared" si="91"/>
        <v/>
      </c>
      <c r="E1832" s="2" t="str">
        <f t="shared" si="92"/>
        <v/>
      </c>
      <c r="F1832" s="2"/>
    </row>
    <row r="1833" spans="2:6" x14ac:dyDescent="0.25">
      <c r="B1833" s="26"/>
      <c r="C1833" s="3" t="str">
        <f t="shared" si="90"/>
        <v/>
      </c>
      <c r="D1833" s="2" t="str">
        <f t="shared" si="91"/>
        <v/>
      </c>
      <c r="E1833" s="2" t="str">
        <f t="shared" si="92"/>
        <v/>
      </c>
      <c r="F1833" s="2"/>
    </row>
    <row r="1834" spans="2:6" x14ac:dyDescent="0.25">
      <c r="B1834" s="26"/>
      <c r="C1834" s="3" t="str">
        <f t="shared" si="90"/>
        <v/>
      </c>
      <c r="D1834" s="2" t="str">
        <f t="shared" si="91"/>
        <v/>
      </c>
      <c r="E1834" s="2" t="str">
        <f t="shared" si="92"/>
        <v/>
      </c>
      <c r="F1834" s="2"/>
    </row>
    <row r="1835" spans="2:6" x14ac:dyDescent="0.25">
      <c r="B1835" s="26"/>
      <c r="C1835" s="3" t="str">
        <f t="shared" si="90"/>
        <v/>
      </c>
      <c r="D1835" s="2" t="str">
        <f t="shared" si="91"/>
        <v/>
      </c>
      <c r="E1835" s="2" t="str">
        <f t="shared" si="92"/>
        <v/>
      </c>
      <c r="F1835" s="2"/>
    </row>
    <row r="1836" spans="2:6" x14ac:dyDescent="0.25">
      <c r="B1836" s="26"/>
      <c r="C1836" s="3" t="str">
        <f t="shared" si="90"/>
        <v/>
      </c>
      <c r="D1836" s="2" t="str">
        <f t="shared" si="91"/>
        <v/>
      </c>
      <c r="E1836" s="2" t="str">
        <f t="shared" si="92"/>
        <v/>
      </c>
      <c r="F1836" s="2"/>
    </row>
    <row r="1837" spans="2:6" x14ac:dyDescent="0.25">
      <c r="B1837" s="26"/>
      <c r="C1837" s="3" t="str">
        <f t="shared" si="90"/>
        <v/>
      </c>
      <c r="D1837" s="2" t="str">
        <f t="shared" si="91"/>
        <v/>
      </c>
      <c r="E1837" s="2" t="str">
        <f t="shared" si="92"/>
        <v/>
      </c>
      <c r="F1837" s="2"/>
    </row>
    <row r="1838" spans="2:6" x14ac:dyDescent="0.25">
      <c r="B1838" s="26"/>
      <c r="C1838" s="3" t="str">
        <f t="shared" si="90"/>
        <v/>
      </c>
      <c r="D1838" s="2" t="str">
        <f t="shared" si="91"/>
        <v/>
      </c>
      <c r="E1838" s="2" t="str">
        <f t="shared" si="92"/>
        <v/>
      </c>
      <c r="F1838" s="2"/>
    </row>
    <row r="1839" spans="2:6" x14ac:dyDescent="0.25">
      <c r="B1839" s="26"/>
      <c r="C1839" s="3" t="str">
        <f t="shared" si="90"/>
        <v/>
      </c>
      <c r="D1839" s="2" t="str">
        <f t="shared" si="91"/>
        <v/>
      </c>
      <c r="E1839" s="2" t="str">
        <f t="shared" si="92"/>
        <v/>
      </c>
      <c r="F1839" s="2"/>
    </row>
    <row r="1840" spans="2:6" x14ac:dyDescent="0.25">
      <c r="B1840" s="26"/>
      <c r="C1840" s="3" t="str">
        <f t="shared" si="90"/>
        <v/>
      </c>
      <c r="D1840" s="2" t="str">
        <f t="shared" si="91"/>
        <v/>
      </c>
      <c r="E1840" s="2" t="str">
        <f t="shared" si="92"/>
        <v/>
      </c>
      <c r="F1840" s="2"/>
    </row>
    <row r="1841" spans="2:6" x14ac:dyDescent="0.25">
      <c r="B1841" s="26"/>
      <c r="C1841" s="3" t="str">
        <f t="shared" si="90"/>
        <v/>
      </c>
      <c r="D1841" s="2" t="str">
        <f t="shared" si="91"/>
        <v/>
      </c>
      <c r="E1841" s="2" t="str">
        <f t="shared" si="92"/>
        <v/>
      </c>
      <c r="F1841" s="2"/>
    </row>
    <row r="1842" spans="2:6" x14ac:dyDescent="0.25">
      <c r="B1842" s="26"/>
      <c r="C1842" s="3" t="str">
        <f t="shared" si="90"/>
        <v/>
      </c>
      <c r="D1842" s="2" t="str">
        <f t="shared" si="91"/>
        <v/>
      </c>
      <c r="E1842" s="2" t="str">
        <f t="shared" si="92"/>
        <v/>
      </c>
      <c r="F1842" s="2"/>
    </row>
    <row r="1843" spans="2:6" x14ac:dyDescent="0.25">
      <c r="B1843" s="26"/>
      <c r="C1843" s="3" t="str">
        <f t="shared" si="90"/>
        <v/>
      </c>
      <c r="D1843" s="2" t="str">
        <f t="shared" si="91"/>
        <v/>
      </c>
      <c r="E1843" s="2" t="str">
        <f t="shared" si="92"/>
        <v/>
      </c>
      <c r="F1843" s="2"/>
    </row>
    <row r="1844" spans="2:6" x14ac:dyDescent="0.25">
      <c r="B1844" s="26"/>
      <c r="C1844" s="3" t="str">
        <f t="shared" si="90"/>
        <v/>
      </c>
      <c r="D1844" s="2" t="str">
        <f t="shared" si="91"/>
        <v/>
      </c>
      <c r="E1844" s="2" t="str">
        <f t="shared" si="92"/>
        <v/>
      </c>
      <c r="F1844" s="2"/>
    </row>
    <row r="1845" spans="2:6" x14ac:dyDescent="0.25">
      <c r="B1845" s="26"/>
      <c r="C1845" s="3" t="str">
        <f t="shared" si="90"/>
        <v/>
      </c>
      <c r="D1845" s="2" t="str">
        <f t="shared" si="91"/>
        <v/>
      </c>
      <c r="E1845" s="2" t="str">
        <f t="shared" si="92"/>
        <v/>
      </c>
      <c r="F1845" s="2"/>
    </row>
    <row r="1846" spans="2:6" x14ac:dyDescent="0.25">
      <c r="B1846" s="26"/>
      <c r="C1846" s="3" t="str">
        <f t="shared" si="90"/>
        <v/>
      </c>
      <c r="D1846" s="2" t="str">
        <f t="shared" si="91"/>
        <v/>
      </c>
      <c r="E1846" s="2" t="str">
        <f t="shared" si="92"/>
        <v/>
      </c>
      <c r="F1846" s="2"/>
    </row>
    <row r="1847" spans="2:6" x14ac:dyDescent="0.25">
      <c r="B1847" s="26"/>
      <c r="C1847" s="3" t="str">
        <f t="shared" si="90"/>
        <v/>
      </c>
      <c r="D1847" s="2" t="str">
        <f t="shared" si="91"/>
        <v/>
      </c>
      <c r="E1847" s="2" t="str">
        <f t="shared" si="92"/>
        <v/>
      </c>
      <c r="F1847" s="2"/>
    </row>
    <row r="1848" spans="2:6" x14ac:dyDescent="0.25">
      <c r="B1848" s="26"/>
      <c r="C1848" s="3" t="str">
        <f t="shared" si="90"/>
        <v/>
      </c>
      <c r="D1848" s="2" t="str">
        <f t="shared" si="91"/>
        <v/>
      </c>
      <c r="E1848" s="2" t="str">
        <f t="shared" si="92"/>
        <v/>
      </c>
      <c r="F1848" s="2"/>
    </row>
    <row r="1849" spans="2:6" x14ac:dyDescent="0.25">
      <c r="B1849" s="26"/>
      <c r="C1849" s="3" t="str">
        <f t="shared" si="90"/>
        <v/>
      </c>
      <c r="D1849" s="2" t="str">
        <f t="shared" si="91"/>
        <v/>
      </c>
      <c r="E1849" s="2" t="str">
        <f t="shared" si="92"/>
        <v/>
      </c>
      <c r="F1849" s="2"/>
    </row>
    <row r="1850" spans="2:6" x14ac:dyDescent="0.25">
      <c r="B1850" s="26"/>
      <c r="C1850" s="3" t="str">
        <f t="shared" si="90"/>
        <v/>
      </c>
      <c r="D1850" s="2" t="str">
        <f t="shared" si="91"/>
        <v/>
      </c>
      <c r="E1850" s="2" t="str">
        <f t="shared" si="92"/>
        <v/>
      </c>
      <c r="F1850" s="2"/>
    </row>
    <row r="1851" spans="2:6" x14ac:dyDescent="0.25">
      <c r="B1851" s="26"/>
      <c r="C1851" s="3" t="str">
        <f t="shared" si="90"/>
        <v/>
      </c>
      <c r="D1851" s="2" t="str">
        <f t="shared" si="91"/>
        <v/>
      </c>
      <c r="E1851" s="2" t="str">
        <f t="shared" si="92"/>
        <v/>
      </c>
      <c r="F1851" s="2"/>
    </row>
    <row r="1852" spans="2:6" x14ac:dyDescent="0.25">
      <c r="B1852" s="26"/>
      <c r="C1852" s="3" t="str">
        <f t="shared" si="90"/>
        <v/>
      </c>
      <c r="D1852" s="2" t="str">
        <f t="shared" si="91"/>
        <v/>
      </c>
      <c r="E1852" s="2" t="str">
        <f t="shared" si="92"/>
        <v/>
      </c>
      <c r="F1852" s="2"/>
    </row>
    <row r="1853" spans="2:6" x14ac:dyDescent="0.25">
      <c r="B1853" s="26"/>
      <c r="C1853" s="3" t="str">
        <f t="shared" si="90"/>
        <v/>
      </c>
      <c r="D1853" s="2" t="str">
        <f t="shared" si="91"/>
        <v/>
      </c>
      <c r="E1853" s="2" t="str">
        <f t="shared" si="92"/>
        <v/>
      </c>
      <c r="F1853" s="2"/>
    </row>
    <row r="1854" spans="2:6" x14ac:dyDescent="0.25">
      <c r="B1854" s="26"/>
      <c r="C1854" s="3" t="str">
        <f t="shared" si="90"/>
        <v/>
      </c>
      <c r="D1854" s="2" t="str">
        <f t="shared" si="91"/>
        <v/>
      </c>
      <c r="E1854" s="2" t="str">
        <f t="shared" si="92"/>
        <v/>
      </c>
      <c r="F1854" s="2"/>
    </row>
    <row r="1855" spans="2:6" x14ac:dyDescent="0.25">
      <c r="B1855" s="26"/>
      <c r="C1855" s="3" t="str">
        <f t="shared" si="90"/>
        <v/>
      </c>
      <c r="D1855" s="2" t="str">
        <f t="shared" si="91"/>
        <v/>
      </c>
      <c r="E1855" s="2" t="str">
        <f t="shared" si="92"/>
        <v/>
      </c>
      <c r="F1855" s="2"/>
    </row>
    <row r="1856" spans="2:6" x14ac:dyDescent="0.25">
      <c r="B1856" s="26"/>
      <c r="C1856" s="3" t="str">
        <f t="shared" si="90"/>
        <v/>
      </c>
      <c r="D1856" s="2" t="str">
        <f t="shared" si="91"/>
        <v/>
      </c>
      <c r="E1856" s="2" t="str">
        <f t="shared" si="92"/>
        <v/>
      </c>
      <c r="F1856" s="2"/>
    </row>
    <row r="1857" spans="2:6" x14ac:dyDescent="0.25">
      <c r="B1857" s="26"/>
      <c r="C1857" s="3" t="str">
        <f t="shared" si="90"/>
        <v/>
      </c>
      <c r="D1857" s="2" t="str">
        <f t="shared" si="91"/>
        <v/>
      </c>
      <c r="E1857" s="2" t="str">
        <f t="shared" si="92"/>
        <v/>
      </c>
      <c r="F1857" s="2"/>
    </row>
    <row r="1858" spans="2:6" x14ac:dyDescent="0.25">
      <c r="B1858" s="26"/>
      <c r="C1858" s="3" t="str">
        <f t="shared" si="90"/>
        <v/>
      </c>
      <c r="D1858" s="2" t="str">
        <f t="shared" si="91"/>
        <v/>
      </c>
      <c r="E1858" s="2" t="str">
        <f t="shared" si="92"/>
        <v/>
      </c>
      <c r="F1858" s="2"/>
    </row>
    <row r="1859" spans="2:6" x14ac:dyDescent="0.25">
      <c r="B1859" s="26"/>
      <c r="C1859" s="3" t="str">
        <f t="shared" si="90"/>
        <v/>
      </c>
      <c r="D1859" s="2" t="str">
        <f t="shared" si="91"/>
        <v/>
      </c>
      <c r="E1859" s="2" t="str">
        <f t="shared" si="92"/>
        <v/>
      </c>
      <c r="F1859" s="2"/>
    </row>
    <row r="1860" spans="2:6" x14ac:dyDescent="0.25">
      <c r="B1860" s="26"/>
      <c r="C1860" s="3" t="str">
        <f t="shared" si="90"/>
        <v/>
      </c>
      <c r="D1860" s="2" t="str">
        <f t="shared" si="91"/>
        <v/>
      </c>
      <c r="E1860" s="2" t="str">
        <f t="shared" si="92"/>
        <v/>
      </c>
      <c r="F1860" s="2"/>
    </row>
    <row r="1861" spans="2:6" x14ac:dyDescent="0.25">
      <c r="B1861" s="26"/>
      <c r="C1861" s="3" t="str">
        <f t="shared" si="90"/>
        <v/>
      </c>
      <c r="D1861" s="2" t="str">
        <f t="shared" si="91"/>
        <v/>
      </c>
      <c r="E1861" s="2" t="str">
        <f t="shared" si="92"/>
        <v/>
      </c>
      <c r="F1861" s="2"/>
    </row>
    <row r="1862" spans="2:6" x14ac:dyDescent="0.25">
      <c r="B1862" s="26"/>
      <c r="C1862" s="3" t="str">
        <f t="shared" si="90"/>
        <v/>
      </c>
      <c r="D1862" s="2" t="str">
        <f t="shared" si="91"/>
        <v/>
      </c>
      <c r="E1862" s="2" t="str">
        <f t="shared" si="92"/>
        <v/>
      </c>
      <c r="F1862" s="2"/>
    </row>
    <row r="1863" spans="2:6" x14ac:dyDescent="0.25">
      <c r="B1863" s="26"/>
      <c r="C1863" s="3" t="str">
        <f t="shared" si="90"/>
        <v/>
      </c>
      <c r="D1863" s="2" t="str">
        <f t="shared" si="91"/>
        <v/>
      </c>
      <c r="E1863" s="2" t="str">
        <f t="shared" si="92"/>
        <v/>
      </c>
      <c r="F1863" s="2"/>
    </row>
    <row r="1864" spans="2:6" x14ac:dyDescent="0.25">
      <c r="B1864" s="26"/>
      <c r="C1864" s="3" t="str">
        <f t="shared" si="90"/>
        <v/>
      </c>
      <c r="D1864" s="2" t="str">
        <f t="shared" si="91"/>
        <v/>
      </c>
      <c r="E1864" s="2" t="str">
        <f t="shared" si="92"/>
        <v/>
      </c>
      <c r="F1864" s="2"/>
    </row>
    <row r="1865" spans="2:6" x14ac:dyDescent="0.25">
      <c r="B1865" s="26"/>
      <c r="C1865" s="3" t="str">
        <f t="shared" si="90"/>
        <v/>
      </c>
      <c r="D1865" s="2" t="str">
        <f t="shared" si="91"/>
        <v/>
      </c>
      <c r="E1865" s="2" t="str">
        <f t="shared" si="92"/>
        <v/>
      </c>
      <c r="F1865" s="2"/>
    </row>
    <row r="1866" spans="2:6" x14ac:dyDescent="0.25">
      <c r="B1866" s="26"/>
      <c r="C1866" s="3" t="str">
        <f t="shared" si="90"/>
        <v/>
      </c>
      <c r="D1866" s="2" t="str">
        <f t="shared" si="91"/>
        <v/>
      </c>
      <c r="E1866" s="2" t="str">
        <f t="shared" si="92"/>
        <v/>
      </c>
      <c r="F1866" s="2"/>
    </row>
    <row r="1867" spans="2:6" x14ac:dyDescent="0.25">
      <c r="B1867" s="26"/>
      <c r="C1867" s="3" t="str">
        <f t="shared" si="90"/>
        <v/>
      </c>
      <c r="D1867" s="2" t="str">
        <f t="shared" si="91"/>
        <v/>
      </c>
      <c r="E1867" s="2" t="str">
        <f t="shared" si="92"/>
        <v/>
      </c>
      <c r="F1867" s="2"/>
    </row>
    <row r="1868" spans="2:6" x14ac:dyDescent="0.25">
      <c r="B1868" s="26"/>
      <c r="C1868" s="3" t="str">
        <f t="shared" si="90"/>
        <v/>
      </c>
      <c r="D1868" s="2" t="str">
        <f t="shared" si="91"/>
        <v/>
      </c>
      <c r="E1868" s="2" t="str">
        <f t="shared" si="92"/>
        <v/>
      </c>
      <c r="F1868" s="2"/>
    </row>
    <row r="1869" spans="2:6" x14ac:dyDescent="0.25">
      <c r="B1869" s="26"/>
      <c r="C1869" s="3" t="str">
        <f t="shared" si="90"/>
        <v/>
      </c>
      <c r="D1869" s="2" t="str">
        <f t="shared" si="91"/>
        <v/>
      </c>
      <c r="E1869" s="2" t="str">
        <f t="shared" si="92"/>
        <v/>
      </c>
      <c r="F1869" s="2"/>
    </row>
    <row r="1870" spans="2:6" x14ac:dyDescent="0.25">
      <c r="B1870" s="26"/>
      <c r="C1870" s="3" t="str">
        <f t="shared" si="90"/>
        <v/>
      </c>
      <c r="D1870" s="2" t="str">
        <f t="shared" si="91"/>
        <v/>
      </c>
      <c r="E1870" s="2" t="str">
        <f t="shared" si="92"/>
        <v/>
      </c>
      <c r="F1870" s="2"/>
    </row>
    <row r="1871" spans="2:6" x14ac:dyDescent="0.25">
      <c r="B1871" s="26"/>
      <c r="C1871" s="3" t="str">
        <f t="shared" si="90"/>
        <v/>
      </c>
      <c r="D1871" s="2" t="str">
        <f t="shared" si="91"/>
        <v/>
      </c>
      <c r="E1871" s="2" t="str">
        <f t="shared" si="92"/>
        <v/>
      </c>
      <c r="F1871" s="2"/>
    </row>
    <row r="1872" spans="2:6" x14ac:dyDescent="0.25">
      <c r="B1872" s="26"/>
      <c r="C1872" s="3" t="str">
        <f t="shared" si="90"/>
        <v/>
      </c>
      <c r="D1872" s="2" t="str">
        <f t="shared" si="91"/>
        <v/>
      </c>
      <c r="E1872" s="2" t="str">
        <f t="shared" si="92"/>
        <v/>
      </c>
      <c r="F1872" s="2"/>
    </row>
    <row r="1873" spans="2:6" x14ac:dyDescent="0.25">
      <c r="B1873" s="26"/>
      <c r="C1873" s="3" t="str">
        <f t="shared" si="90"/>
        <v/>
      </c>
      <c r="D1873" s="2" t="str">
        <f t="shared" si="91"/>
        <v/>
      </c>
      <c r="E1873" s="2" t="str">
        <f t="shared" si="92"/>
        <v/>
      </c>
      <c r="F1873" s="2"/>
    </row>
    <row r="1874" spans="2:6" x14ac:dyDescent="0.25">
      <c r="B1874" s="26"/>
      <c r="C1874" s="3" t="str">
        <f t="shared" si="90"/>
        <v/>
      </c>
      <c r="D1874" s="2" t="str">
        <f t="shared" si="91"/>
        <v/>
      </c>
      <c r="E1874" s="2" t="str">
        <f t="shared" si="92"/>
        <v/>
      </c>
      <c r="F1874" s="2"/>
    </row>
    <row r="1875" spans="2:6" x14ac:dyDescent="0.25">
      <c r="B1875" s="26"/>
      <c r="C1875" s="3" t="str">
        <f t="shared" si="90"/>
        <v/>
      </c>
      <c r="D1875" s="2" t="str">
        <f t="shared" si="91"/>
        <v/>
      </c>
      <c r="E1875" s="2" t="str">
        <f t="shared" si="92"/>
        <v/>
      </c>
      <c r="F1875" s="2"/>
    </row>
    <row r="1876" spans="2:6" x14ac:dyDescent="0.25">
      <c r="B1876" s="26"/>
      <c r="C1876" s="3" t="str">
        <f t="shared" ref="C1876:C1939" si="93">IF(ROW()-B$19&lt;=$C$19,ROW()-B$19,"")</f>
        <v/>
      </c>
      <c r="D1876" s="2" t="str">
        <f t="shared" si="91"/>
        <v/>
      </c>
      <c r="E1876" s="2" t="str">
        <f t="shared" si="92"/>
        <v/>
      </c>
      <c r="F1876" s="2"/>
    </row>
    <row r="1877" spans="2:6" x14ac:dyDescent="0.25">
      <c r="B1877" s="26"/>
      <c r="C1877" s="3" t="str">
        <f t="shared" si="93"/>
        <v/>
      </c>
      <c r="D1877" s="2" t="str">
        <f t="shared" ref="D1877:D1940" si="94">IF(ISNUMBER(C1877),INT(C1876/$C$18)+1,"")</f>
        <v/>
      </c>
      <c r="E1877" s="2" t="str">
        <f t="shared" ref="E1877:E1940" si="95">IF(ISNUMBER(C1877),IF(D1876&lt;&gt;D1877,1,E1876+1),"")</f>
        <v/>
      </c>
      <c r="F1877" s="2"/>
    </row>
    <row r="1878" spans="2:6" x14ac:dyDescent="0.25">
      <c r="B1878" s="26"/>
      <c r="C1878" s="3" t="str">
        <f t="shared" si="93"/>
        <v/>
      </c>
      <c r="D1878" s="2" t="str">
        <f t="shared" si="94"/>
        <v/>
      </c>
      <c r="E1878" s="2" t="str">
        <f t="shared" si="95"/>
        <v/>
      </c>
      <c r="F1878" s="2"/>
    </row>
    <row r="1879" spans="2:6" x14ac:dyDescent="0.25">
      <c r="B1879" s="26"/>
      <c r="C1879" s="3" t="str">
        <f t="shared" si="93"/>
        <v/>
      </c>
      <c r="D1879" s="2" t="str">
        <f t="shared" si="94"/>
        <v/>
      </c>
      <c r="E1879" s="2" t="str">
        <f t="shared" si="95"/>
        <v/>
      </c>
      <c r="F1879" s="2"/>
    </row>
    <row r="1880" spans="2:6" x14ac:dyDescent="0.25">
      <c r="B1880" s="26"/>
      <c r="C1880" s="3" t="str">
        <f t="shared" si="93"/>
        <v/>
      </c>
      <c r="D1880" s="2" t="str">
        <f t="shared" si="94"/>
        <v/>
      </c>
      <c r="E1880" s="2" t="str">
        <f t="shared" si="95"/>
        <v/>
      </c>
      <c r="F1880" s="2"/>
    </row>
    <row r="1881" spans="2:6" x14ac:dyDescent="0.25">
      <c r="B1881" s="26"/>
      <c r="C1881" s="3" t="str">
        <f t="shared" si="93"/>
        <v/>
      </c>
      <c r="D1881" s="2" t="str">
        <f t="shared" si="94"/>
        <v/>
      </c>
      <c r="E1881" s="2" t="str">
        <f t="shared" si="95"/>
        <v/>
      </c>
      <c r="F1881" s="2"/>
    </row>
    <row r="1882" spans="2:6" x14ac:dyDescent="0.25">
      <c r="B1882" s="26"/>
      <c r="C1882" s="3" t="str">
        <f t="shared" si="93"/>
        <v/>
      </c>
      <c r="D1882" s="2" t="str">
        <f t="shared" si="94"/>
        <v/>
      </c>
      <c r="E1882" s="2" t="str">
        <f t="shared" si="95"/>
        <v/>
      </c>
      <c r="F1882" s="2"/>
    </row>
    <row r="1883" spans="2:6" x14ac:dyDescent="0.25">
      <c r="B1883" s="26"/>
      <c r="C1883" s="3" t="str">
        <f t="shared" si="93"/>
        <v/>
      </c>
      <c r="D1883" s="2" t="str">
        <f t="shared" si="94"/>
        <v/>
      </c>
      <c r="E1883" s="2" t="str">
        <f t="shared" si="95"/>
        <v/>
      </c>
      <c r="F1883" s="2"/>
    </row>
    <row r="1884" spans="2:6" x14ac:dyDescent="0.25">
      <c r="B1884" s="26"/>
      <c r="C1884" s="3" t="str">
        <f t="shared" si="93"/>
        <v/>
      </c>
      <c r="D1884" s="2" t="str">
        <f t="shared" si="94"/>
        <v/>
      </c>
      <c r="E1884" s="2" t="str">
        <f t="shared" si="95"/>
        <v/>
      </c>
      <c r="F1884" s="2"/>
    </row>
    <row r="1885" spans="2:6" x14ac:dyDescent="0.25">
      <c r="B1885" s="26"/>
      <c r="C1885" s="3" t="str">
        <f t="shared" si="93"/>
        <v/>
      </c>
      <c r="D1885" s="2" t="str">
        <f t="shared" si="94"/>
        <v/>
      </c>
      <c r="E1885" s="2" t="str">
        <f t="shared" si="95"/>
        <v/>
      </c>
      <c r="F1885" s="2"/>
    </row>
    <row r="1886" spans="2:6" x14ac:dyDescent="0.25">
      <c r="B1886" s="26"/>
      <c r="C1886" s="3" t="str">
        <f t="shared" si="93"/>
        <v/>
      </c>
      <c r="D1886" s="2" t="str">
        <f t="shared" si="94"/>
        <v/>
      </c>
      <c r="E1886" s="2" t="str">
        <f t="shared" si="95"/>
        <v/>
      </c>
      <c r="F1886" s="2"/>
    </row>
    <row r="1887" spans="2:6" x14ac:dyDescent="0.25">
      <c r="B1887" s="26"/>
      <c r="C1887" s="3" t="str">
        <f t="shared" si="93"/>
        <v/>
      </c>
      <c r="D1887" s="2" t="str">
        <f t="shared" si="94"/>
        <v/>
      </c>
      <c r="E1887" s="2" t="str">
        <f t="shared" si="95"/>
        <v/>
      </c>
      <c r="F1887" s="2"/>
    </row>
    <row r="1888" spans="2:6" x14ac:dyDescent="0.25">
      <c r="B1888" s="26"/>
      <c r="C1888" s="3" t="str">
        <f t="shared" si="93"/>
        <v/>
      </c>
      <c r="D1888" s="2" t="str">
        <f t="shared" si="94"/>
        <v/>
      </c>
      <c r="E1888" s="2" t="str">
        <f t="shared" si="95"/>
        <v/>
      </c>
      <c r="F1888" s="2"/>
    </row>
    <row r="1889" spans="2:6" x14ac:dyDescent="0.25">
      <c r="B1889" s="26"/>
      <c r="C1889" s="3" t="str">
        <f t="shared" si="93"/>
        <v/>
      </c>
      <c r="D1889" s="2" t="str">
        <f t="shared" si="94"/>
        <v/>
      </c>
      <c r="E1889" s="2" t="str">
        <f t="shared" si="95"/>
        <v/>
      </c>
      <c r="F1889" s="2"/>
    </row>
    <row r="1890" spans="2:6" x14ac:dyDescent="0.25">
      <c r="B1890" s="26"/>
      <c r="C1890" s="3" t="str">
        <f t="shared" si="93"/>
        <v/>
      </c>
      <c r="D1890" s="2" t="str">
        <f t="shared" si="94"/>
        <v/>
      </c>
      <c r="E1890" s="2" t="str">
        <f t="shared" si="95"/>
        <v/>
      </c>
      <c r="F1890" s="2"/>
    </row>
    <row r="1891" spans="2:6" x14ac:dyDescent="0.25">
      <c r="B1891" s="26"/>
      <c r="C1891" s="3" t="str">
        <f t="shared" si="93"/>
        <v/>
      </c>
      <c r="D1891" s="2" t="str">
        <f t="shared" si="94"/>
        <v/>
      </c>
      <c r="E1891" s="2" t="str">
        <f t="shared" si="95"/>
        <v/>
      </c>
      <c r="F1891" s="2"/>
    </row>
    <row r="1892" spans="2:6" x14ac:dyDescent="0.25">
      <c r="B1892" s="26"/>
      <c r="C1892" s="3" t="str">
        <f t="shared" si="93"/>
        <v/>
      </c>
      <c r="D1892" s="2" t="str">
        <f t="shared" si="94"/>
        <v/>
      </c>
      <c r="E1892" s="2" t="str">
        <f t="shared" si="95"/>
        <v/>
      </c>
      <c r="F1892" s="2"/>
    </row>
    <row r="1893" spans="2:6" x14ac:dyDescent="0.25">
      <c r="B1893" s="26"/>
      <c r="C1893" s="3" t="str">
        <f t="shared" si="93"/>
        <v/>
      </c>
      <c r="D1893" s="2" t="str">
        <f t="shared" si="94"/>
        <v/>
      </c>
      <c r="E1893" s="2" t="str">
        <f t="shared" si="95"/>
        <v/>
      </c>
      <c r="F1893" s="2"/>
    </row>
    <row r="1894" spans="2:6" x14ac:dyDescent="0.25">
      <c r="B1894" s="26"/>
      <c r="C1894" s="3" t="str">
        <f t="shared" si="93"/>
        <v/>
      </c>
      <c r="D1894" s="2" t="str">
        <f t="shared" si="94"/>
        <v/>
      </c>
      <c r="E1894" s="2" t="str">
        <f t="shared" si="95"/>
        <v/>
      </c>
      <c r="F1894" s="2"/>
    </row>
    <row r="1895" spans="2:6" x14ac:dyDescent="0.25">
      <c r="B1895" s="26"/>
      <c r="C1895" s="3" t="str">
        <f t="shared" si="93"/>
        <v/>
      </c>
      <c r="D1895" s="2" t="str">
        <f t="shared" si="94"/>
        <v/>
      </c>
      <c r="E1895" s="2" t="str">
        <f t="shared" si="95"/>
        <v/>
      </c>
      <c r="F1895" s="2"/>
    </row>
    <row r="1896" spans="2:6" x14ac:dyDescent="0.25">
      <c r="B1896" s="26"/>
      <c r="C1896" s="3" t="str">
        <f t="shared" si="93"/>
        <v/>
      </c>
      <c r="D1896" s="2" t="str">
        <f t="shared" si="94"/>
        <v/>
      </c>
      <c r="E1896" s="2" t="str">
        <f t="shared" si="95"/>
        <v/>
      </c>
      <c r="F1896" s="2"/>
    </row>
    <row r="1897" spans="2:6" x14ac:dyDescent="0.25">
      <c r="B1897" s="26"/>
      <c r="C1897" s="3" t="str">
        <f t="shared" si="93"/>
        <v/>
      </c>
      <c r="D1897" s="2" t="str">
        <f t="shared" si="94"/>
        <v/>
      </c>
      <c r="E1897" s="2" t="str">
        <f t="shared" si="95"/>
        <v/>
      </c>
      <c r="F1897" s="2"/>
    </row>
    <row r="1898" spans="2:6" x14ac:dyDescent="0.25">
      <c r="B1898" s="26"/>
      <c r="C1898" s="3" t="str">
        <f t="shared" si="93"/>
        <v/>
      </c>
      <c r="D1898" s="2" t="str">
        <f t="shared" si="94"/>
        <v/>
      </c>
      <c r="E1898" s="2" t="str">
        <f t="shared" si="95"/>
        <v/>
      </c>
      <c r="F1898" s="2"/>
    </row>
    <row r="1899" spans="2:6" x14ac:dyDescent="0.25">
      <c r="B1899" s="26"/>
      <c r="C1899" s="3" t="str">
        <f t="shared" si="93"/>
        <v/>
      </c>
      <c r="D1899" s="2" t="str">
        <f t="shared" si="94"/>
        <v/>
      </c>
      <c r="E1899" s="2" t="str">
        <f t="shared" si="95"/>
        <v/>
      </c>
      <c r="F1899" s="2"/>
    </row>
    <row r="1900" spans="2:6" x14ac:dyDescent="0.25">
      <c r="B1900" s="26"/>
      <c r="C1900" s="3" t="str">
        <f t="shared" si="93"/>
        <v/>
      </c>
      <c r="D1900" s="2" t="str">
        <f t="shared" si="94"/>
        <v/>
      </c>
      <c r="E1900" s="2" t="str">
        <f t="shared" si="95"/>
        <v/>
      </c>
      <c r="F1900" s="2"/>
    </row>
    <row r="1901" spans="2:6" x14ac:dyDescent="0.25">
      <c r="B1901" s="26"/>
      <c r="C1901" s="3" t="str">
        <f t="shared" si="93"/>
        <v/>
      </c>
      <c r="D1901" s="2" t="str">
        <f t="shared" si="94"/>
        <v/>
      </c>
      <c r="E1901" s="2" t="str">
        <f t="shared" si="95"/>
        <v/>
      </c>
      <c r="F1901" s="2"/>
    </row>
    <row r="1902" spans="2:6" x14ac:dyDescent="0.25">
      <c r="B1902" s="26"/>
      <c r="C1902" s="3" t="str">
        <f t="shared" si="93"/>
        <v/>
      </c>
      <c r="D1902" s="2" t="str">
        <f t="shared" si="94"/>
        <v/>
      </c>
      <c r="E1902" s="2" t="str">
        <f t="shared" si="95"/>
        <v/>
      </c>
      <c r="F1902" s="2"/>
    </row>
    <row r="1903" spans="2:6" x14ac:dyDescent="0.25">
      <c r="B1903" s="26"/>
      <c r="C1903" s="3" t="str">
        <f t="shared" si="93"/>
        <v/>
      </c>
      <c r="D1903" s="2" t="str">
        <f t="shared" si="94"/>
        <v/>
      </c>
      <c r="E1903" s="2" t="str">
        <f t="shared" si="95"/>
        <v/>
      </c>
      <c r="F1903" s="2"/>
    </row>
    <row r="1904" spans="2:6" x14ac:dyDescent="0.25">
      <c r="B1904" s="26"/>
      <c r="C1904" s="3" t="str">
        <f t="shared" si="93"/>
        <v/>
      </c>
      <c r="D1904" s="2" t="str">
        <f t="shared" si="94"/>
        <v/>
      </c>
      <c r="E1904" s="2" t="str">
        <f t="shared" si="95"/>
        <v/>
      </c>
      <c r="F1904" s="2"/>
    </row>
    <row r="1905" spans="2:6" x14ac:dyDescent="0.25">
      <c r="B1905" s="26"/>
      <c r="C1905" s="3" t="str">
        <f t="shared" si="93"/>
        <v/>
      </c>
      <c r="D1905" s="2" t="str">
        <f t="shared" si="94"/>
        <v/>
      </c>
      <c r="E1905" s="2" t="str">
        <f t="shared" si="95"/>
        <v/>
      </c>
      <c r="F1905" s="2"/>
    </row>
    <row r="1906" spans="2:6" x14ac:dyDescent="0.25">
      <c r="B1906" s="26"/>
      <c r="C1906" s="3" t="str">
        <f t="shared" si="93"/>
        <v/>
      </c>
      <c r="D1906" s="2" t="str">
        <f t="shared" si="94"/>
        <v/>
      </c>
      <c r="E1906" s="2" t="str">
        <f t="shared" si="95"/>
        <v/>
      </c>
      <c r="F1906" s="2"/>
    </row>
    <row r="1907" spans="2:6" x14ac:dyDescent="0.25">
      <c r="B1907" s="26"/>
      <c r="C1907" s="3" t="str">
        <f t="shared" si="93"/>
        <v/>
      </c>
      <c r="D1907" s="2" t="str">
        <f t="shared" si="94"/>
        <v/>
      </c>
      <c r="E1907" s="2" t="str">
        <f t="shared" si="95"/>
        <v/>
      </c>
      <c r="F1907" s="2"/>
    </row>
    <row r="1908" spans="2:6" x14ac:dyDescent="0.25">
      <c r="B1908" s="26"/>
      <c r="C1908" s="3" t="str">
        <f t="shared" si="93"/>
        <v/>
      </c>
      <c r="D1908" s="2" t="str">
        <f t="shared" si="94"/>
        <v/>
      </c>
      <c r="E1908" s="2" t="str">
        <f t="shared" si="95"/>
        <v/>
      </c>
      <c r="F1908" s="2"/>
    </row>
    <row r="1909" spans="2:6" x14ac:dyDescent="0.25">
      <c r="B1909" s="26"/>
      <c r="C1909" s="3" t="str">
        <f t="shared" si="93"/>
        <v/>
      </c>
      <c r="D1909" s="2" t="str">
        <f t="shared" si="94"/>
        <v/>
      </c>
      <c r="E1909" s="2" t="str">
        <f t="shared" si="95"/>
        <v/>
      </c>
      <c r="F1909" s="2"/>
    </row>
    <row r="1910" spans="2:6" x14ac:dyDescent="0.25">
      <c r="B1910" s="26"/>
      <c r="C1910" s="3" t="str">
        <f t="shared" si="93"/>
        <v/>
      </c>
      <c r="D1910" s="2" t="str">
        <f t="shared" si="94"/>
        <v/>
      </c>
      <c r="E1910" s="2" t="str">
        <f t="shared" si="95"/>
        <v/>
      </c>
      <c r="F1910" s="2"/>
    </row>
    <row r="1911" spans="2:6" x14ac:dyDescent="0.25">
      <c r="B1911" s="26"/>
      <c r="C1911" s="3" t="str">
        <f t="shared" si="93"/>
        <v/>
      </c>
      <c r="D1911" s="2" t="str">
        <f t="shared" si="94"/>
        <v/>
      </c>
      <c r="E1911" s="2" t="str">
        <f t="shared" si="95"/>
        <v/>
      </c>
      <c r="F1911" s="2"/>
    </row>
    <row r="1912" spans="2:6" x14ac:dyDescent="0.25">
      <c r="B1912" s="26"/>
      <c r="C1912" s="3" t="str">
        <f t="shared" si="93"/>
        <v/>
      </c>
      <c r="D1912" s="2" t="str">
        <f t="shared" si="94"/>
        <v/>
      </c>
      <c r="E1912" s="2" t="str">
        <f t="shared" si="95"/>
        <v/>
      </c>
      <c r="F1912" s="2"/>
    </row>
    <row r="1913" spans="2:6" x14ac:dyDescent="0.25">
      <c r="B1913" s="26"/>
      <c r="C1913" s="3" t="str">
        <f t="shared" si="93"/>
        <v/>
      </c>
      <c r="D1913" s="2" t="str">
        <f t="shared" si="94"/>
        <v/>
      </c>
      <c r="E1913" s="2" t="str">
        <f t="shared" si="95"/>
        <v/>
      </c>
      <c r="F1913" s="2"/>
    </row>
    <row r="1914" spans="2:6" x14ac:dyDescent="0.25">
      <c r="B1914" s="26"/>
      <c r="C1914" s="3" t="str">
        <f t="shared" si="93"/>
        <v/>
      </c>
      <c r="D1914" s="2" t="str">
        <f t="shared" si="94"/>
        <v/>
      </c>
      <c r="E1914" s="2" t="str">
        <f t="shared" si="95"/>
        <v/>
      </c>
      <c r="F1914" s="2"/>
    </row>
    <row r="1915" spans="2:6" x14ac:dyDescent="0.25">
      <c r="B1915" s="26"/>
      <c r="C1915" s="3" t="str">
        <f t="shared" si="93"/>
        <v/>
      </c>
      <c r="D1915" s="2" t="str">
        <f t="shared" si="94"/>
        <v/>
      </c>
      <c r="E1915" s="2" t="str">
        <f t="shared" si="95"/>
        <v/>
      </c>
      <c r="F1915" s="2"/>
    </row>
    <row r="1916" spans="2:6" x14ac:dyDescent="0.25">
      <c r="B1916" s="26"/>
      <c r="C1916" s="3" t="str">
        <f t="shared" si="93"/>
        <v/>
      </c>
      <c r="D1916" s="2" t="str">
        <f t="shared" si="94"/>
        <v/>
      </c>
      <c r="E1916" s="2" t="str">
        <f t="shared" si="95"/>
        <v/>
      </c>
      <c r="F1916" s="2"/>
    </row>
    <row r="1917" spans="2:6" x14ac:dyDescent="0.25">
      <c r="B1917" s="26"/>
      <c r="C1917" s="3" t="str">
        <f t="shared" si="93"/>
        <v/>
      </c>
      <c r="D1917" s="2" t="str">
        <f t="shared" si="94"/>
        <v/>
      </c>
      <c r="E1917" s="2" t="str">
        <f t="shared" si="95"/>
        <v/>
      </c>
      <c r="F1917" s="2"/>
    </row>
    <row r="1918" spans="2:6" x14ac:dyDescent="0.25">
      <c r="B1918" s="26"/>
      <c r="C1918" s="3" t="str">
        <f t="shared" si="93"/>
        <v/>
      </c>
      <c r="D1918" s="2" t="str">
        <f t="shared" si="94"/>
        <v/>
      </c>
      <c r="E1918" s="2" t="str">
        <f t="shared" si="95"/>
        <v/>
      </c>
      <c r="F1918" s="2"/>
    </row>
    <row r="1919" spans="2:6" x14ac:dyDescent="0.25">
      <c r="B1919" s="26"/>
      <c r="C1919" s="3" t="str">
        <f t="shared" si="93"/>
        <v/>
      </c>
      <c r="D1919" s="2" t="str">
        <f t="shared" si="94"/>
        <v/>
      </c>
      <c r="E1919" s="2" t="str">
        <f t="shared" si="95"/>
        <v/>
      </c>
      <c r="F1919" s="2"/>
    </row>
    <row r="1920" spans="2:6" x14ac:dyDescent="0.25">
      <c r="B1920" s="26"/>
      <c r="C1920" s="3" t="str">
        <f t="shared" si="93"/>
        <v/>
      </c>
      <c r="D1920" s="2" t="str">
        <f t="shared" si="94"/>
        <v/>
      </c>
      <c r="E1920" s="2" t="str">
        <f t="shared" si="95"/>
        <v/>
      </c>
      <c r="F1920" s="2"/>
    </row>
    <row r="1921" spans="2:6" x14ac:dyDescent="0.25">
      <c r="B1921" s="26"/>
      <c r="C1921" s="3" t="str">
        <f t="shared" si="93"/>
        <v/>
      </c>
      <c r="D1921" s="2" t="str">
        <f t="shared" si="94"/>
        <v/>
      </c>
      <c r="E1921" s="2" t="str">
        <f t="shared" si="95"/>
        <v/>
      </c>
      <c r="F1921" s="2"/>
    </row>
    <row r="1922" spans="2:6" x14ac:dyDescent="0.25">
      <c r="B1922" s="26"/>
      <c r="C1922" s="3" t="str">
        <f t="shared" si="93"/>
        <v/>
      </c>
      <c r="D1922" s="2" t="str">
        <f t="shared" si="94"/>
        <v/>
      </c>
      <c r="E1922" s="2" t="str">
        <f t="shared" si="95"/>
        <v/>
      </c>
      <c r="F1922" s="2"/>
    </row>
    <row r="1923" spans="2:6" x14ac:dyDescent="0.25">
      <c r="B1923" s="26"/>
      <c r="C1923" s="3" t="str">
        <f t="shared" si="93"/>
        <v/>
      </c>
      <c r="D1923" s="2" t="str">
        <f t="shared" si="94"/>
        <v/>
      </c>
      <c r="E1923" s="2" t="str">
        <f t="shared" si="95"/>
        <v/>
      </c>
      <c r="F1923" s="2"/>
    </row>
    <row r="1924" spans="2:6" x14ac:dyDescent="0.25">
      <c r="B1924" s="26"/>
      <c r="C1924" s="3" t="str">
        <f t="shared" si="93"/>
        <v/>
      </c>
      <c r="D1924" s="2" t="str">
        <f t="shared" si="94"/>
        <v/>
      </c>
      <c r="E1924" s="2" t="str">
        <f t="shared" si="95"/>
        <v/>
      </c>
      <c r="F1924" s="2"/>
    </row>
    <row r="1925" spans="2:6" x14ac:dyDescent="0.25">
      <c r="B1925" s="26"/>
      <c r="C1925" s="3" t="str">
        <f t="shared" si="93"/>
        <v/>
      </c>
      <c r="D1925" s="2" t="str">
        <f t="shared" si="94"/>
        <v/>
      </c>
      <c r="E1925" s="2" t="str">
        <f t="shared" si="95"/>
        <v/>
      </c>
      <c r="F1925" s="2"/>
    </row>
    <row r="1926" spans="2:6" x14ac:dyDescent="0.25">
      <c r="B1926" s="26"/>
      <c r="C1926" s="3" t="str">
        <f t="shared" si="93"/>
        <v/>
      </c>
      <c r="D1926" s="2" t="str">
        <f t="shared" si="94"/>
        <v/>
      </c>
      <c r="E1926" s="2" t="str">
        <f t="shared" si="95"/>
        <v/>
      </c>
      <c r="F1926" s="2"/>
    </row>
    <row r="1927" spans="2:6" x14ac:dyDescent="0.25">
      <c r="B1927" s="26"/>
      <c r="C1927" s="3" t="str">
        <f t="shared" si="93"/>
        <v/>
      </c>
      <c r="D1927" s="2" t="str">
        <f t="shared" si="94"/>
        <v/>
      </c>
      <c r="E1927" s="2" t="str">
        <f t="shared" si="95"/>
        <v/>
      </c>
      <c r="F1927" s="2"/>
    </row>
    <row r="1928" spans="2:6" x14ac:dyDescent="0.25">
      <c r="B1928" s="26"/>
      <c r="C1928" s="3" t="str">
        <f t="shared" si="93"/>
        <v/>
      </c>
      <c r="D1928" s="2" t="str">
        <f t="shared" si="94"/>
        <v/>
      </c>
      <c r="E1928" s="2" t="str">
        <f t="shared" si="95"/>
        <v/>
      </c>
      <c r="F1928" s="2"/>
    </row>
    <row r="1929" spans="2:6" x14ac:dyDescent="0.25">
      <c r="B1929" s="26"/>
      <c r="C1929" s="3" t="str">
        <f t="shared" si="93"/>
        <v/>
      </c>
      <c r="D1929" s="2" t="str">
        <f t="shared" si="94"/>
        <v/>
      </c>
      <c r="E1929" s="2" t="str">
        <f t="shared" si="95"/>
        <v/>
      </c>
      <c r="F1929" s="2"/>
    </row>
    <row r="1930" spans="2:6" x14ac:dyDescent="0.25">
      <c r="B1930" s="26"/>
      <c r="C1930" s="3" t="str">
        <f t="shared" si="93"/>
        <v/>
      </c>
      <c r="D1930" s="2" t="str">
        <f t="shared" si="94"/>
        <v/>
      </c>
      <c r="E1930" s="2" t="str">
        <f t="shared" si="95"/>
        <v/>
      </c>
      <c r="F1930" s="2"/>
    </row>
    <row r="1931" spans="2:6" x14ac:dyDescent="0.25">
      <c r="B1931" s="26"/>
      <c r="C1931" s="3" t="str">
        <f t="shared" si="93"/>
        <v/>
      </c>
      <c r="D1931" s="2" t="str">
        <f t="shared" si="94"/>
        <v/>
      </c>
      <c r="E1931" s="2" t="str">
        <f t="shared" si="95"/>
        <v/>
      </c>
      <c r="F1931" s="2"/>
    </row>
    <row r="1932" spans="2:6" x14ac:dyDescent="0.25">
      <c r="B1932" s="26"/>
      <c r="C1932" s="3" t="str">
        <f t="shared" si="93"/>
        <v/>
      </c>
      <c r="D1932" s="2" t="str">
        <f t="shared" si="94"/>
        <v/>
      </c>
      <c r="E1932" s="2" t="str">
        <f t="shared" si="95"/>
        <v/>
      </c>
      <c r="F1932" s="2"/>
    </row>
    <row r="1933" spans="2:6" x14ac:dyDescent="0.25">
      <c r="B1933" s="26"/>
      <c r="C1933" s="3" t="str">
        <f t="shared" si="93"/>
        <v/>
      </c>
      <c r="D1933" s="2" t="str">
        <f t="shared" si="94"/>
        <v/>
      </c>
      <c r="E1933" s="2" t="str">
        <f t="shared" si="95"/>
        <v/>
      </c>
      <c r="F1933" s="2"/>
    </row>
    <row r="1934" spans="2:6" x14ac:dyDescent="0.25">
      <c r="B1934" s="26"/>
      <c r="C1934" s="3" t="str">
        <f t="shared" si="93"/>
        <v/>
      </c>
      <c r="D1934" s="2" t="str">
        <f t="shared" si="94"/>
        <v/>
      </c>
      <c r="E1934" s="2" t="str">
        <f t="shared" si="95"/>
        <v/>
      </c>
      <c r="F1934" s="2"/>
    </row>
    <row r="1935" spans="2:6" x14ac:dyDescent="0.25">
      <c r="B1935" s="26"/>
      <c r="C1935" s="3" t="str">
        <f t="shared" si="93"/>
        <v/>
      </c>
      <c r="D1935" s="2" t="str">
        <f t="shared" si="94"/>
        <v/>
      </c>
      <c r="E1935" s="2" t="str">
        <f t="shared" si="95"/>
        <v/>
      </c>
      <c r="F1935" s="2"/>
    </row>
    <row r="1936" spans="2:6" x14ac:dyDescent="0.25">
      <c r="B1936" s="26"/>
      <c r="C1936" s="3" t="str">
        <f t="shared" si="93"/>
        <v/>
      </c>
      <c r="D1936" s="2" t="str">
        <f t="shared" si="94"/>
        <v/>
      </c>
      <c r="E1936" s="2" t="str">
        <f t="shared" si="95"/>
        <v/>
      </c>
      <c r="F1936" s="2"/>
    </row>
    <row r="1937" spans="2:6" x14ac:dyDescent="0.25">
      <c r="B1937" s="26"/>
      <c r="C1937" s="3" t="str">
        <f t="shared" si="93"/>
        <v/>
      </c>
      <c r="D1937" s="2" t="str">
        <f t="shared" si="94"/>
        <v/>
      </c>
      <c r="E1937" s="2" t="str">
        <f t="shared" si="95"/>
        <v/>
      </c>
      <c r="F1937" s="2"/>
    </row>
    <row r="1938" spans="2:6" x14ac:dyDescent="0.25">
      <c r="B1938" s="26"/>
      <c r="C1938" s="3" t="str">
        <f t="shared" si="93"/>
        <v/>
      </c>
      <c r="D1938" s="2" t="str">
        <f t="shared" si="94"/>
        <v/>
      </c>
      <c r="E1938" s="2" t="str">
        <f t="shared" si="95"/>
        <v/>
      </c>
      <c r="F1938" s="2"/>
    </row>
    <row r="1939" spans="2:6" x14ac:dyDescent="0.25">
      <c r="B1939" s="26"/>
      <c r="C1939" s="3" t="str">
        <f t="shared" si="93"/>
        <v/>
      </c>
      <c r="D1939" s="2" t="str">
        <f t="shared" si="94"/>
        <v/>
      </c>
      <c r="E1939" s="2" t="str">
        <f t="shared" si="95"/>
        <v/>
      </c>
      <c r="F1939" s="2"/>
    </row>
    <row r="1940" spans="2:6" x14ac:dyDescent="0.25">
      <c r="B1940" s="26"/>
      <c r="C1940" s="3" t="str">
        <f t="shared" ref="C1940:C2003" si="96">IF(ROW()-B$19&lt;=$C$19,ROW()-B$19,"")</f>
        <v/>
      </c>
      <c r="D1940" s="2" t="str">
        <f t="shared" si="94"/>
        <v/>
      </c>
      <c r="E1940" s="2" t="str">
        <f t="shared" si="95"/>
        <v/>
      </c>
      <c r="F1940" s="2"/>
    </row>
    <row r="1941" spans="2:6" x14ac:dyDescent="0.25">
      <c r="B1941" s="26"/>
      <c r="C1941" s="3" t="str">
        <f t="shared" si="96"/>
        <v/>
      </c>
      <c r="D1941" s="2" t="str">
        <f t="shared" ref="D1941:D2004" si="97">IF(ISNUMBER(C1941),INT(C1940/$C$18)+1,"")</f>
        <v/>
      </c>
      <c r="E1941" s="2" t="str">
        <f t="shared" ref="E1941:E2004" si="98">IF(ISNUMBER(C1941),IF(D1940&lt;&gt;D1941,1,E1940+1),"")</f>
        <v/>
      </c>
      <c r="F1941" s="2"/>
    </row>
    <row r="1942" spans="2:6" x14ac:dyDescent="0.25">
      <c r="B1942" s="26"/>
      <c r="C1942" s="3" t="str">
        <f t="shared" si="96"/>
        <v/>
      </c>
      <c r="D1942" s="2" t="str">
        <f t="shared" si="97"/>
        <v/>
      </c>
      <c r="E1942" s="2" t="str">
        <f t="shared" si="98"/>
        <v/>
      </c>
      <c r="F1942" s="2"/>
    </row>
    <row r="1943" spans="2:6" x14ac:dyDescent="0.25">
      <c r="B1943" s="26"/>
      <c r="C1943" s="3" t="str">
        <f t="shared" si="96"/>
        <v/>
      </c>
      <c r="D1943" s="2" t="str">
        <f t="shared" si="97"/>
        <v/>
      </c>
      <c r="E1943" s="2" t="str">
        <f t="shared" si="98"/>
        <v/>
      </c>
      <c r="F1943" s="2"/>
    </row>
    <row r="1944" spans="2:6" x14ac:dyDescent="0.25">
      <c r="B1944" s="26"/>
      <c r="C1944" s="3" t="str">
        <f t="shared" si="96"/>
        <v/>
      </c>
      <c r="D1944" s="2" t="str">
        <f t="shared" si="97"/>
        <v/>
      </c>
      <c r="E1944" s="2" t="str">
        <f t="shared" si="98"/>
        <v/>
      </c>
      <c r="F1944" s="2"/>
    </row>
    <row r="1945" spans="2:6" x14ac:dyDescent="0.25">
      <c r="B1945" s="26"/>
      <c r="C1945" s="3" t="str">
        <f t="shared" si="96"/>
        <v/>
      </c>
      <c r="D1945" s="2" t="str">
        <f t="shared" si="97"/>
        <v/>
      </c>
      <c r="E1945" s="2" t="str">
        <f t="shared" si="98"/>
        <v/>
      </c>
      <c r="F1945" s="2"/>
    </row>
    <row r="1946" spans="2:6" x14ac:dyDescent="0.25">
      <c r="B1946" s="26"/>
      <c r="C1946" s="3" t="str">
        <f t="shared" si="96"/>
        <v/>
      </c>
      <c r="D1946" s="2" t="str">
        <f t="shared" si="97"/>
        <v/>
      </c>
      <c r="E1946" s="2" t="str">
        <f t="shared" si="98"/>
        <v/>
      </c>
      <c r="F1946" s="2"/>
    </row>
    <row r="1947" spans="2:6" x14ac:dyDescent="0.25">
      <c r="B1947" s="26"/>
      <c r="C1947" s="3" t="str">
        <f t="shared" si="96"/>
        <v/>
      </c>
      <c r="D1947" s="2" t="str">
        <f t="shared" si="97"/>
        <v/>
      </c>
      <c r="E1947" s="2" t="str">
        <f t="shared" si="98"/>
        <v/>
      </c>
      <c r="F1947" s="2"/>
    </row>
    <row r="1948" spans="2:6" x14ac:dyDescent="0.25">
      <c r="B1948" s="26"/>
      <c r="C1948" s="3" t="str">
        <f t="shared" si="96"/>
        <v/>
      </c>
      <c r="D1948" s="2" t="str">
        <f t="shared" si="97"/>
        <v/>
      </c>
      <c r="E1948" s="2" t="str">
        <f t="shared" si="98"/>
        <v/>
      </c>
      <c r="F1948" s="2"/>
    </row>
    <row r="1949" spans="2:6" x14ac:dyDescent="0.25">
      <c r="B1949" s="26"/>
      <c r="C1949" s="3" t="str">
        <f t="shared" si="96"/>
        <v/>
      </c>
      <c r="D1949" s="2" t="str">
        <f t="shared" si="97"/>
        <v/>
      </c>
      <c r="E1949" s="2" t="str">
        <f t="shared" si="98"/>
        <v/>
      </c>
      <c r="F1949" s="2"/>
    </row>
    <row r="1950" spans="2:6" x14ac:dyDescent="0.25">
      <c r="B1950" s="26"/>
      <c r="C1950" s="3" t="str">
        <f t="shared" si="96"/>
        <v/>
      </c>
      <c r="D1950" s="2" t="str">
        <f t="shared" si="97"/>
        <v/>
      </c>
      <c r="E1950" s="2" t="str">
        <f t="shared" si="98"/>
        <v/>
      </c>
      <c r="F1950" s="2"/>
    </row>
    <row r="1951" spans="2:6" x14ac:dyDescent="0.25">
      <c r="B1951" s="26"/>
      <c r="C1951" s="3" t="str">
        <f t="shared" si="96"/>
        <v/>
      </c>
      <c r="D1951" s="2" t="str">
        <f t="shared" si="97"/>
        <v/>
      </c>
      <c r="E1951" s="2" t="str">
        <f t="shared" si="98"/>
        <v/>
      </c>
      <c r="F1951" s="2"/>
    </row>
    <row r="1952" spans="2:6" x14ac:dyDescent="0.25">
      <c r="B1952" s="26"/>
      <c r="C1952" s="3" t="str">
        <f t="shared" si="96"/>
        <v/>
      </c>
      <c r="D1952" s="2" t="str">
        <f t="shared" si="97"/>
        <v/>
      </c>
      <c r="E1952" s="2" t="str">
        <f t="shared" si="98"/>
        <v/>
      </c>
      <c r="F1952" s="2"/>
    </row>
    <row r="1953" spans="2:6" x14ac:dyDescent="0.25">
      <c r="B1953" s="26"/>
      <c r="C1953" s="3" t="str">
        <f t="shared" si="96"/>
        <v/>
      </c>
      <c r="D1953" s="2" t="str">
        <f t="shared" si="97"/>
        <v/>
      </c>
      <c r="E1953" s="2" t="str">
        <f t="shared" si="98"/>
        <v/>
      </c>
      <c r="F1953" s="2"/>
    </row>
    <row r="1954" spans="2:6" x14ac:dyDescent="0.25">
      <c r="B1954" s="26"/>
      <c r="C1954" s="3" t="str">
        <f t="shared" si="96"/>
        <v/>
      </c>
      <c r="D1954" s="2" t="str">
        <f t="shared" si="97"/>
        <v/>
      </c>
      <c r="E1954" s="2" t="str">
        <f t="shared" si="98"/>
        <v/>
      </c>
      <c r="F1954" s="2"/>
    </row>
    <row r="1955" spans="2:6" x14ac:dyDescent="0.25">
      <c r="B1955" s="26"/>
      <c r="C1955" s="3" t="str">
        <f t="shared" si="96"/>
        <v/>
      </c>
      <c r="D1955" s="2" t="str">
        <f t="shared" si="97"/>
        <v/>
      </c>
      <c r="E1955" s="2" t="str">
        <f t="shared" si="98"/>
        <v/>
      </c>
      <c r="F1955" s="2"/>
    </row>
    <row r="1956" spans="2:6" x14ac:dyDescent="0.25">
      <c r="B1956" s="26"/>
      <c r="C1956" s="3" t="str">
        <f t="shared" si="96"/>
        <v/>
      </c>
      <c r="D1956" s="2" t="str">
        <f t="shared" si="97"/>
        <v/>
      </c>
      <c r="E1956" s="2" t="str">
        <f t="shared" si="98"/>
        <v/>
      </c>
      <c r="F1956" s="2"/>
    </row>
    <row r="1957" spans="2:6" x14ac:dyDescent="0.25">
      <c r="B1957" s="26"/>
      <c r="C1957" s="3" t="str">
        <f t="shared" si="96"/>
        <v/>
      </c>
      <c r="D1957" s="2" t="str">
        <f t="shared" si="97"/>
        <v/>
      </c>
      <c r="E1957" s="2" t="str">
        <f t="shared" si="98"/>
        <v/>
      </c>
      <c r="F1957" s="2"/>
    </row>
    <row r="1958" spans="2:6" x14ac:dyDescent="0.25">
      <c r="B1958" s="26"/>
      <c r="C1958" s="3" t="str">
        <f t="shared" si="96"/>
        <v/>
      </c>
      <c r="D1958" s="2" t="str">
        <f t="shared" si="97"/>
        <v/>
      </c>
      <c r="E1958" s="2" t="str">
        <f t="shared" si="98"/>
        <v/>
      </c>
      <c r="F1958" s="2"/>
    </row>
    <row r="1959" spans="2:6" x14ac:dyDescent="0.25">
      <c r="B1959" s="26"/>
      <c r="C1959" s="3" t="str">
        <f t="shared" si="96"/>
        <v/>
      </c>
      <c r="D1959" s="2" t="str">
        <f t="shared" si="97"/>
        <v/>
      </c>
      <c r="E1959" s="2" t="str">
        <f t="shared" si="98"/>
        <v/>
      </c>
      <c r="F1959" s="2"/>
    </row>
    <row r="1960" spans="2:6" x14ac:dyDescent="0.25">
      <c r="B1960" s="26"/>
      <c r="C1960" s="3" t="str">
        <f t="shared" si="96"/>
        <v/>
      </c>
      <c r="D1960" s="2" t="str">
        <f t="shared" si="97"/>
        <v/>
      </c>
      <c r="E1960" s="2" t="str">
        <f t="shared" si="98"/>
        <v/>
      </c>
      <c r="F1960" s="2"/>
    </row>
    <row r="1961" spans="2:6" x14ac:dyDescent="0.25">
      <c r="B1961" s="26"/>
      <c r="C1961" s="3" t="str">
        <f t="shared" si="96"/>
        <v/>
      </c>
      <c r="D1961" s="2" t="str">
        <f t="shared" si="97"/>
        <v/>
      </c>
      <c r="E1961" s="2" t="str">
        <f t="shared" si="98"/>
        <v/>
      </c>
      <c r="F1961" s="2"/>
    </row>
    <row r="1962" spans="2:6" x14ac:dyDescent="0.25">
      <c r="B1962" s="26"/>
      <c r="C1962" s="3" t="str">
        <f t="shared" si="96"/>
        <v/>
      </c>
      <c r="D1962" s="2" t="str">
        <f t="shared" si="97"/>
        <v/>
      </c>
      <c r="E1962" s="2" t="str">
        <f t="shared" si="98"/>
        <v/>
      </c>
      <c r="F1962" s="2"/>
    </row>
    <row r="1963" spans="2:6" x14ac:dyDescent="0.25">
      <c r="B1963" s="26"/>
      <c r="C1963" s="3" t="str">
        <f t="shared" si="96"/>
        <v/>
      </c>
      <c r="D1963" s="2" t="str">
        <f t="shared" si="97"/>
        <v/>
      </c>
      <c r="E1963" s="2" t="str">
        <f t="shared" si="98"/>
        <v/>
      </c>
      <c r="F1963" s="2"/>
    </row>
    <row r="1964" spans="2:6" x14ac:dyDescent="0.25">
      <c r="B1964" s="26"/>
      <c r="C1964" s="3" t="str">
        <f t="shared" si="96"/>
        <v/>
      </c>
      <c r="D1964" s="2" t="str">
        <f t="shared" si="97"/>
        <v/>
      </c>
      <c r="E1964" s="2" t="str">
        <f t="shared" si="98"/>
        <v/>
      </c>
      <c r="F1964" s="2"/>
    </row>
    <row r="1965" spans="2:6" x14ac:dyDescent="0.25">
      <c r="B1965" s="26"/>
      <c r="C1965" s="3" t="str">
        <f t="shared" si="96"/>
        <v/>
      </c>
      <c r="D1965" s="2" t="str">
        <f t="shared" si="97"/>
        <v/>
      </c>
      <c r="E1965" s="2" t="str">
        <f t="shared" si="98"/>
        <v/>
      </c>
      <c r="F1965" s="2"/>
    </row>
    <row r="1966" spans="2:6" x14ac:dyDescent="0.25">
      <c r="B1966" s="26"/>
      <c r="C1966" s="3" t="str">
        <f t="shared" si="96"/>
        <v/>
      </c>
      <c r="D1966" s="2" t="str">
        <f t="shared" si="97"/>
        <v/>
      </c>
      <c r="E1966" s="2" t="str">
        <f t="shared" si="98"/>
        <v/>
      </c>
      <c r="F1966" s="2"/>
    </row>
    <row r="1967" spans="2:6" x14ac:dyDescent="0.25">
      <c r="B1967" s="26"/>
      <c r="C1967" s="3" t="str">
        <f t="shared" si="96"/>
        <v/>
      </c>
      <c r="D1967" s="2" t="str">
        <f t="shared" si="97"/>
        <v/>
      </c>
      <c r="E1967" s="2" t="str">
        <f t="shared" si="98"/>
        <v/>
      </c>
      <c r="F1967" s="2"/>
    </row>
    <row r="1968" spans="2:6" x14ac:dyDescent="0.25">
      <c r="B1968" s="26"/>
      <c r="C1968" s="3" t="str">
        <f t="shared" si="96"/>
        <v/>
      </c>
      <c r="D1968" s="2" t="str">
        <f t="shared" si="97"/>
        <v/>
      </c>
      <c r="E1968" s="2" t="str">
        <f t="shared" si="98"/>
        <v/>
      </c>
      <c r="F1968" s="2"/>
    </row>
    <row r="1969" spans="2:6" x14ac:dyDescent="0.25">
      <c r="B1969" s="26"/>
      <c r="C1969" s="3" t="str">
        <f t="shared" si="96"/>
        <v/>
      </c>
      <c r="D1969" s="2" t="str">
        <f t="shared" si="97"/>
        <v/>
      </c>
      <c r="E1969" s="2" t="str">
        <f t="shared" si="98"/>
        <v/>
      </c>
      <c r="F1969" s="2"/>
    </row>
    <row r="1970" spans="2:6" x14ac:dyDescent="0.25">
      <c r="B1970" s="26"/>
      <c r="C1970" s="3" t="str">
        <f t="shared" si="96"/>
        <v/>
      </c>
      <c r="D1970" s="2" t="str">
        <f t="shared" si="97"/>
        <v/>
      </c>
      <c r="E1970" s="2" t="str">
        <f t="shared" si="98"/>
        <v/>
      </c>
      <c r="F1970" s="2"/>
    </row>
    <row r="1971" spans="2:6" x14ac:dyDescent="0.25">
      <c r="B1971" s="26"/>
      <c r="C1971" s="3" t="str">
        <f t="shared" si="96"/>
        <v/>
      </c>
      <c r="D1971" s="2" t="str">
        <f t="shared" si="97"/>
        <v/>
      </c>
      <c r="E1971" s="2" t="str">
        <f t="shared" si="98"/>
        <v/>
      </c>
      <c r="F1971" s="2"/>
    </row>
    <row r="1972" spans="2:6" x14ac:dyDescent="0.25">
      <c r="B1972" s="26"/>
      <c r="C1972" s="3" t="str">
        <f t="shared" si="96"/>
        <v/>
      </c>
      <c r="D1972" s="2" t="str">
        <f t="shared" si="97"/>
        <v/>
      </c>
      <c r="E1972" s="2" t="str">
        <f t="shared" si="98"/>
        <v/>
      </c>
      <c r="F1972" s="2"/>
    </row>
    <row r="1973" spans="2:6" x14ac:dyDescent="0.25">
      <c r="B1973" s="26"/>
      <c r="C1973" s="3" t="str">
        <f t="shared" si="96"/>
        <v/>
      </c>
      <c r="D1973" s="2" t="str">
        <f t="shared" si="97"/>
        <v/>
      </c>
      <c r="E1973" s="2" t="str">
        <f t="shared" si="98"/>
        <v/>
      </c>
      <c r="F1973" s="2"/>
    </row>
    <row r="1974" spans="2:6" x14ac:dyDescent="0.25">
      <c r="B1974" s="26"/>
      <c r="C1974" s="3" t="str">
        <f t="shared" si="96"/>
        <v/>
      </c>
      <c r="D1974" s="2" t="str">
        <f t="shared" si="97"/>
        <v/>
      </c>
      <c r="E1974" s="2" t="str">
        <f t="shared" si="98"/>
        <v/>
      </c>
      <c r="F1974" s="2"/>
    </row>
    <row r="1975" spans="2:6" x14ac:dyDescent="0.25">
      <c r="B1975" s="26"/>
      <c r="C1975" s="3" t="str">
        <f t="shared" si="96"/>
        <v/>
      </c>
      <c r="D1975" s="2" t="str">
        <f t="shared" si="97"/>
        <v/>
      </c>
      <c r="E1975" s="2" t="str">
        <f t="shared" si="98"/>
        <v/>
      </c>
      <c r="F1975" s="2"/>
    </row>
    <row r="1976" spans="2:6" x14ac:dyDescent="0.25">
      <c r="B1976" s="26"/>
      <c r="C1976" s="3" t="str">
        <f t="shared" si="96"/>
        <v/>
      </c>
      <c r="D1976" s="2" t="str">
        <f t="shared" si="97"/>
        <v/>
      </c>
      <c r="E1976" s="2" t="str">
        <f t="shared" si="98"/>
        <v/>
      </c>
      <c r="F1976" s="2"/>
    </row>
    <row r="1977" spans="2:6" x14ac:dyDescent="0.25">
      <c r="B1977" s="26"/>
      <c r="C1977" s="3" t="str">
        <f t="shared" si="96"/>
        <v/>
      </c>
      <c r="D1977" s="2" t="str">
        <f t="shared" si="97"/>
        <v/>
      </c>
      <c r="E1977" s="2" t="str">
        <f t="shared" si="98"/>
        <v/>
      </c>
      <c r="F1977" s="2"/>
    </row>
    <row r="1978" spans="2:6" x14ac:dyDescent="0.25">
      <c r="B1978" s="26"/>
      <c r="C1978" s="3" t="str">
        <f t="shared" si="96"/>
        <v/>
      </c>
      <c r="D1978" s="2" t="str">
        <f t="shared" si="97"/>
        <v/>
      </c>
      <c r="E1978" s="2" t="str">
        <f t="shared" si="98"/>
        <v/>
      </c>
      <c r="F1978" s="2"/>
    </row>
    <row r="1979" spans="2:6" x14ac:dyDescent="0.25">
      <c r="B1979" s="26"/>
      <c r="C1979" s="3" t="str">
        <f t="shared" si="96"/>
        <v/>
      </c>
      <c r="D1979" s="2" t="str">
        <f t="shared" si="97"/>
        <v/>
      </c>
      <c r="E1979" s="2" t="str">
        <f t="shared" si="98"/>
        <v/>
      </c>
      <c r="F1979" s="2"/>
    </row>
    <row r="1980" spans="2:6" x14ac:dyDescent="0.25">
      <c r="B1980" s="26"/>
      <c r="C1980" s="3" t="str">
        <f t="shared" si="96"/>
        <v/>
      </c>
      <c r="D1980" s="2" t="str">
        <f t="shared" si="97"/>
        <v/>
      </c>
      <c r="E1980" s="2" t="str">
        <f t="shared" si="98"/>
        <v/>
      </c>
      <c r="F1980" s="2"/>
    </row>
    <row r="1981" spans="2:6" x14ac:dyDescent="0.25">
      <c r="B1981" s="26"/>
      <c r="C1981" s="3" t="str">
        <f t="shared" si="96"/>
        <v/>
      </c>
      <c r="D1981" s="2" t="str">
        <f t="shared" si="97"/>
        <v/>
      </c>
      <c r="E1981" s="2" t="str">
        <f t="shared" si="98"/>
        <v/>
      </c>
      <c r="F1981" s="2"/>
    </row>
    <row r="1982" spans="2:6" x14ac:dyDescent="0.25">
      <c r="B1982" s="26"/>
      <c r="C1982" s="3" t="str">
        <f t="shared" si="96"/>
        <v/>
      </c>
      <c r="D1982" s="2" t="str">
        <f t="shared" si="97"/>
        <v/>
      </c>
      <c r="E1982" s="2" t="str">
        <f t="shared" si="98"/>
        <v/>
      </c>
      <c r="F1982" s="2"/>
    </row>
    <row r="1983" spans="2:6" x14ac:dyDescent="0.25">
      <c r="B1983" s="26"/>
      <c r="C1983" s="3" t="str">
        <f t="shared" si="96"/>
        <v/>
      </c>
      <c r="D1983" s="2" t="str">
        <f t="shared" si="97"/>
        <v/>
      </c>
      <c r="E1983" s="2" t="str">
        <f t="shared" si="98"/>
        <v/>
      </c>
      <c r="F1983" s="2"/>
    </row>
    <row r="1984" spans="2:6" x14ac:dyDescent="0.25">
      <c r="B1984" s="26"/>
      <c r="C1984" s="3" t="str">
        <f t="shared" si="96"/>
        <v/>
      </c>
      <c r="D1984" s="2" t="str">
        <f t="shared" si="97"/>
        <v/>
      </c>
      <c r="E1984" s="2" t="str">
        <f t="shared" si="98"/>
        <v/>
      </c>
      <c r="F1984" s="2"/>
    </row>
    <row r="1985" spans="2:6" x14ac:dyDescent="0.25">
      <c r="B1985" s="26"/>
      <c r="C1985" s="3" t="str">
        <f t="shared" si="96"/>
        <v/>
      </c>
      <c r="D1985" s="2" t="str">
        <f t="shared" si="97"/>
        <v/>
      </c>
      <c r="E1985" s="2" t="str">
        <f t="shared" si="98"/>
        <v/>
      </c>
      <c r="F1985" s="2"/>
    </row>
    <row r="1986" spans="2:6" x14ac:dyDescent="0.25">
      <c r="B1986" s="26"/>
      <c r="C1986" s="3" t="str">
        <f t="shared" si="96"/>
        <v/>
      </c>
      <c r="D1986" s="2" t="str">
        <f t="shared" si="97"/>
        <v/>
      </c>
      <c r="E1986" s="2" t="str">
        <f t="shared" si="98"/>
        <v/>
      </c>
      <c r="F1986" s="2"/>
    </row>
    <row r="1987" spans="2:6" x14ac:dyDescent="0.25">
      <c r="B1987" s="26"/>
      <c r="C1987" s="3" t="str">
        <f t="shared" si="96"/>
        <v/>
      </c>
      <c r="D1987" s="2" t="str">
        <f t="shared" si="97"/>
        <v/>
      </c>
      <c r="E1987" s="2" t="str">
        <f t="shared" si="98"/>
        <v/>
      </c>
      <c r="F1987" s="2"/>
    </row>
    <row r="1988" spans="2:6" x14ac:dyDescent="0.25">
      <c r="B1988" s="26"/>
      <c r="C1988" s="3" t="str">
        <f t="shared" si="96"/>
        <v/>
      </c>
      <c r="D1988" s="2" t="str">
        <f t="shared" si="97"/>
        <v/>
      </c>
      <c r="E1988" s="2" t="str">
        <f t="shared" si="98"/>
        <v/>
      </c>
      <c r="F1988" s="2"/>
    </row>
    <row r="1989" spans="2:6" x14ac:dyDescent="0.25">
      <c r="B1989" s="26"/>
      <c r="C1989" s="3" t="str">
        <f t="shared" si="96"/>
        <v/>
      </c>
      <c r="D1989" s="2" t="str">
        <f t="shared" si="97"/>
        <v/>
      </c>
      <c r="E1989" s="2" t="str">
        <f t="shared" si="98"/>
        <v/>
      </c>
      <c r="F1989" s="2"/>
    </row>
    <row r="1990" spans="2:6" x14ac:dyDescent="0.25">
      <c r="B1990" s="26"/>
      <c r="C1990" s="3" t="str">
        <f t="shared" si="96"/>
        <v/>
      </c>
      <c r="D1990" s="2" t="str">
        <f t="shared" si="97"/>
        <v/>
      </c>
      <c r="E1990" s="2" t="str">
        <f t="shared" si="98"/>
        <v/>
      </c>
      <c r="F1990" s="2"/>
    </row>
    <row r="1991" spans="2:6" x14ac:dyDescent="0.25">
      <c r="B1991" s="26"/>
      <c r="C1991" s="3" t="str">
        <f t="shared" si="96"/>
        <v/>
      </c>
      <c r="D1991" s="2" t="str">
        <f t="shared" si="97"/>
        <v/>
      </c>
      <c r="E1991" s="2" t="str">
        <f t="shared" si="98"/>
        <v/>
      </c>
      <c r="F1991" s="2"/>
    </row>
    <row r="1992" spans="2:6" x14ac:dyDescent="0.25">
      <c r="B1992" s="26"/>
      <c r="C1992" s="3" t="str">
        <f t="shared" si="96"/>
        <v/>
      </c>
      <c r="D1992" s="2" t="str">
        <f t="shared" si="97"/>
        <v/>
      </c>
      <c r="E1992" s="2" t="str">
        <f t="shared" si="98"/>
        <v/>
      </c>
      <c r="F1992" s="2"/>
    </row>
    <row r="1993" spans="2:6" x14ac:dyDescent="0.25">
      <c r="B1993" s="26"/>
      <c r="C1993" s="3" t="str">
        <f t="shared" si="96"/>
        <v/>
      </c>
      <c r="D1993" s="2" t="str">
        <f t="shared" si="97"/>
        <v/>
      </c>
      <c r="E1993" s="2" t="str">
        <f t="shared" si="98"/>
        <v/>
      </c>
      <c r="F1993" s="2"/>
    </row>
    <row r="1994" spans="2:6" x14ac:dyDescent="0.25">
      <c r="B1994" s="26"/>
      <c r="C1994" s="3" t="str">
        <f t="shared" si="96"/>
        <v/>
      </c>
      <c r="D1994" s="2" t="str">
        <f t="shared" si="97"/>
        <v/>
      </c>
      <c r="E1994" s="2" t="str">
        <f t="shared" si="98"/>
        <v/>
      </c>
      <c r="F1994" s="2"/>
    </row>
    <row r="1995" spans="2:6" x14ac:dyDescent="0.25">
      <c r="B1995" s="26"/>
      <c r="C1995" s="3" t="str">
        <f t="shared" si="96"/>
        <v/>
      </c>
      <c r="D1995" s="2" t="str">
        <f t="shared" si="97"/>
        <v/>
      </c>
      <c r="E1995" s="2" t="str">
        <f t="shared" si="98"/>
        <v/>
      </c>
      <c r="F1995" s="2"/>
    </row>
    <row r="1996" spans="2:6" x14ac:dyDescent="0.25">
      <c r="B1996" s="26"/>
      <c r="C1996" s="3" t="str">
        <f t="shared" si="96"/>
        <v/>
      </c>
      <c r="D1996" s="2" t="str">
        <f t="shared" si="97"/>
        <v/>
      </c>
      <c r="E1996" s="2" t="str">
        <f t="shared" si="98"/>
        <v/>
      </c>
      <c r="F1996" s="2"/>
    </row>
    <row r="1997" spans="2:6" x14ac:dyDescent="0.25">
      <c r="B1997" s="26"/>
      <c r="C1997" s="3" t="str">
        <f t="shared" si="96"/>
        <v/>
      </c>
      <c r="D1997" s="2" t="str">
        <f t="shared" si="97"/>
        <v/>
      </c>
      <c r="E1997" s="2" t="str">
        <f t="shared" si="98"/>
        <v/>
      </c>
      <c r="F1997" s="2"/>
    </row>
    <row r="1998" spans="2:6" x14ac:dyDescent="0.25">
      <c r="B1998" s="26"/>
      <c r="C1998" s="3" t="str">
        <f t="shared" si="96"/>
        <v/>
      </c>
      <c r="D1998" s="2" t="str">
        <f t="shared" si="97"/>
        <v/>
      </c>
      <c r="E1998" s="2" t="str">
        <f t="shared" si="98"/>
        <v/>
      </c>
      <c r="F1998" s="2"/>
    </row>
    <row r="1999" spans="2:6" x14ac:dyDescent="0.25">
      <c r="B1999" s="26"/>
      <c r="C1999" s="3" t="str">
        <f t="shared" si="96"/>
        <v/>
      </c>
      <c r="D1999" s="2" t="str">
        <f t="shared" si="97"/>
        <v/>
      </c>
      <c r="E1999" s="2" t="str">
        <f t="shared" si="98"/>
        <v/>
      </c>
      <c r="F1999" s="2"/>
    </row>
    <row r="2000" spans="2:6" x14ac:dyDescent="0.25">
      <c r="B2000" s="26"/>
      <c r="C2000" s="3" t="str">
        <f t="shared" si="96"/>
        <v/>
      </c>
      <c r="D2000" s="2" t="str">
        <f t="shared" si="97"/>
        <v/>
      </c>
      <c r="E2000" s="2" t="str">
        <f t="shared" si="98"/>
        <v/>
      </c>
      <c r="F2000" s="2"/>
    </row>
    <row r="2001" spans="2:6" x14ac:dyDescent="0.25">
      <c r="B2001" s="26"/>
      <c r="C2001" s="3" t="str">
        <f t="shared" si="96"/>
        <v/>
      </c>
      <c r="D2001" s="2" t="str">
        <f t="shared" si="97"/>
        <v/>
      </c>
      <c r="E2001" s="2" t="str">
        <f t="shared" si="98"/>
        <v/>
      </c>
      <c r="F2001" s="2"/>
    </row>
    <row r="2002" spans="2:6" x14ac:dyDescent="0.25">
      <c r="B2002" s="26"/>
      <c r="C2002" s="3" t="str">
        <f t="shared" si="96"/>
        <v/>
      </c>
      <c r="D2002" s="2" t="str">
        <f t="shared" si="97"/>
        <v/>
      </c>
      <c r="E2002" s="2" t="str">
        <f t="shared" si="98"/>
        <v/>
      </c>
      <c r="F2002" s="2"/>
    </row>
    <row r="2003" spans="2:6" x14ac:dyDescent="0.25">
      <c r="B2003" s="26"/>
      <c r="C2003" s="3" t="str">
        <f t="shared" si="96"/>
        <v/>
      </c>
      <c r="D2003" s="2" t="str">
        <f t="shared" si="97"/>
        <v/>
      </c>
      <c r="E2003" s="2" t="str">
        <f t="shared" si="98"/>
        <v/>
      </c>
      <c r="F2003" s="2"/>
    </row>
    <row r="2004" spans="2:6" x14ac:dyDescent="0.25">
      <c r="B2004" s="26"/>
      <c r="C2004" s="3" t="str">
        <f t="shared" ref="C2004:C2067" si="99">IF(ROW()-B$19&lt;=$C$19,ROW()-B$19,"")</f>
        <v/>
      </c>
      <c r="D2004" s="2" t="str">
        <f t="shared" si="97"/>
        <v/>
      </c>
      <c r="E2004" s="2" t="str">
        <f t="shared" si="98"/>
        <v/>
      </c>
      <c r="F2004" s="2"/>
    </row>
    <row r="2005" spans="2:6" x14ac:dyDescent="0.25">
      <c r="B2005" s="26"/>
      <c r="C2005" s="3" t="str">
        <f t="shared" si="99"/>
        <v/>
      </c>
      <c r="D2005" s="2" t="str">
        <f t="shared" ref="D2005:D2068" si="100">IF(ISNUMBER(C2005),INT(C2004/$C$18)+1,"")</f>
        <v/>
      </c>
      <c r="E2005" s="2" t="str">
        <f t="shared" ref="E2005:E2068" si="101">IF(ISNUMBER(C2005),IF(D2004&lt;&gt;D2005,1,E2004+1),"")</f>
        <v/>
      </c>
      <c r="F2005" s="2"/>
    </row>
    <row r="2006" spans="2:6" x14ac:dyDescent="0.25">
      <c r="B2006" s="26"/>
      <c r="C2006" s="3" t="str">
        <f t="shared" si="99"/>
        <v/>
      </c>
      <c r="D2006" s="2" t="str">
        <f t="shared" si="100"/>
        <v/>
      </c>
      <c r="E2006" s="2" t="str">
        <f t="shared" si="101"/>
        <v/>
      </c>
      <c r="F2006" s="2"/>
    </row>
    <row r="2007" spans="2:6" x14ac:dyDescent="0.25">
      <c r="B2007" s="26"/>
      <c r="C2007" s="3" t="str">
        <f t="shared" si="99"/>
        <v/>
      </c>
      <c r="D2007" s="2" t="str">
        <f t="shared" si="100"/>
        <v/>
      </c>
      <c r="E2007" s="2" t="str">
        <f t="shared" si="101"/>
        <v/>
      </c>
      <c r="F2007" s="2"/>
    </row>
    <row r="2008" spans="2:6" x14ac:dyDescent="0.25">
      <c r="B2008" s="26"/>
      <c r="C2008" s="3" t="str">
        <f t="shared" si="99"/>
        <v/>
      </c>
      <c r="D2008" s="2" t="str">
        <f t="shared" si="100"/>
        <v/>
      </c>
      <c r="E2008" s="2" t="str">
        <f t="shared" si="101"/>
        <v/>
      </c>
      <c r="F2008" s="2"/>
    </row>
    <row r="2009" spans="2:6" x14ac:dyDescent="0.25">
      <c r="B2009" s="26"/>
      <c r="C2009" s="3" t="str">
        <f t="shared" si="99"/>
        <v/>
      </c>
      <c r="D2009" s="2" t="str">
        <f t="shared" si="100"/>
        <v/>
      </c>
      <c r="E2009" s="2" t="str">
        <f t="shared" si="101"/>
        <v/>
      </c>
      <c r="F2009" s="2"/>
    </row>
    <row r="2010" spans="2:6" x14ac:dyDescent="0.25">
      <c r="B2010" s="26"/>
      <c r="C2010" s="3" t="str">
        <f t="shared" si="99"/>
        <v/>
      </c>
      <c r="D2010" s="2" t="str">
        <f t="shared" si="100"/>
        <v/>
      </c>
      <c r="E2010" s="2" t="str">
        <f t="shared" si="101"/>
        <v/>
      </c>
      <c r="F2010" s="2"/>
    </row>
    <row r="2011" spans="2:6" x14ac:dyDescent="0.25">
      <c r="B2011" s="26"/>
      <c r="C2011" s="3" t="str">
        <f t="shared" si="99"/>
        <v/>
      </c>
      <c r="D2011" s="2" t="str">
        <f t="shared" si="100"/>
        <v/>
      </c>
      <c r="E2011" s="2" t="str">
        <f t="shared" si="101"/>
        <v/>
      </c>
      <c r="F2011" s="2"/>
    </row>
    <row r="2012" spans="2:6" x14ac:dyDescent="0.25">
      <c r="B2012" s="26"/>
      <c r="C2012" s="3" t="str">
        <f t="shared" si="99"/>
        <v/>
      </c>
      <c r="D2012" s="2" t="str">
        <f t="shared" si="100"/>
        <v/>
      </c>
      <c r="E2012" s="2" t="str">
        <f t="shared" si="101"/>
        <v/>
      </c>
      <c r="F2012" s="2"/>
    </row>
    <row r="2013" spans="2:6" x14ac:dyDescent="0.25">
      <c r="B2013" s="26"/>
      <c r="C2013" s="3" t="str">
        <f t="shared" si="99"/>
        <v/>
      </c>
      <c r="D2013" s="2" t="str">
        <f t="shared" si="100"/>
        <v/>
      </c>
      <c r="E2013" s="2" t="str">
        <f t="shared" si="101"/>
        <v/>
      </c>
      <c r="F2013" s="2"/>
    </row>
    <row r="2014" spans="2:6" x14ac:dyDescent="0.25">
      <c r="B2014" s="26"/>
      <c r="C2014" s="3" t="str">
        <f t="shared" si="99"/>
        <v/>
      </c>
      <c r="D2014" s="2" t="str">
        <f t="shared" si="100"/>
        <v/>
      </c>
      <c r="E2014" s="2" t="str">
        <f t="shared" si="101"/>
        <v/>
      </c>
      <c r="F2014" s="2"/>
    </row>
    <row r="2015" spans="2:6" x14ac:dyDescent="0.25">
      <c r="B2015" s="26"/>
      <c r="C2015" s="3" t="str">
        <f t="shared" si="99"/>
        <v/>
      </c>
      <c r="D2015" s="2" t="str">
        <f t="shared" si="100"/>
        <v/>
      </c>
      <c r="E2015" s="2" t="str">
        <f t="shared" si="101"/>
        <v/>
      </c>
      <c r="F2015" s="2"/>
    </row>
    <row r="2016" spans="2:6" x14ac:dyDescent="0.25">
      <c r="B2016" s="26"/>
      <c r="C2016" s="3" t="str">
        <f t="shared" si="99"/>
        <v/>
      </c>
      <c r="D2016" s="2" t="str">
        <f t="shared" si="100"/>
        <v/>
      </c>
      <c r="E2016" s="2" t="str">
        <f t="shared" si="101"/>
        <v/>
      </c>
      <c r="F2016" s="2"/>
    </row>
    <row r="2017" spans="2:6" x14ac:dyDescent="0.25">
      <c r="B2017" s="26"/>
      <c r="C2017" s="3" t="str">
        <f t="shared" si="99"/>
        <v/>
      </c>
      <c r="D2017" s="2" t="str">
        <f t="shared" si="100"/>
        <v/>
      </c>
      <c r="E2017" s="2" t="str">
        <f t="shared" si="101"/>
        <v/>
      </c>
      <c r="F2017" s="2"/>
    </row>
    <row r="2018" spans="2:6" x14ac:dyDescent="0.25">
      <c r="B2018" s="26"/>
      <c r="C2018" s="3" t="str">
        <f t="shared" si="99"/>
        <v/>
      </c>
      <c r="D2018" s="2" t="str">
        <f t="shared" si="100"/>
        <v/>
      </c>
      <c r="E2018" s="2" t="str">
        <f t="shared" si="101"/>
        <v/>
      </c>
      <c r="F2018" s="2"/>
    </row>
    <row r="2019" spans="2:6" x14ac:dyDescent="0.25">
      <c r="B2019" s="26"/>
      <c r="C2019" s="3" t="str">
        <f t="shared" si="99"/>
        <v/>
      </c>
      <c r="D2019" s="2" t="str">
        <f t="shared" si="100"/>
        <v/>
      </c>
      <c r="E2019" s="2" t="str">
        <f t="shared" si="101"/>
        <v/>
      </c>
      <c r="F2019" s="2"/>
    </row>
    <row r="2020" spans="2:6" x14ac:dyDescent="0.25">
      <c r="B2020" s="26"/>
      <c r="C2020" s="3" t="str">
        <f t="shared" si="99"/>
        <v/>
      </c>
      <c r="D2020" s="2" t="str">
        <f t="shared" si="100"/>
        <v/>
      </c>
      <c r="E2020" s="2" t="str">
        <f t="shared" si="101"/>
        <v/>
      </c>
      <c r="F2020" s="2"/>
    </row>
    <row r="2021" spans="2:6" x14ac:dyDescent="0.25">
      <c r="B2021" s="26"/>
      <c r="C2021" s="3" t="str">
        <f t="shared" si="99"/>
        <v/>
      </c>
      <c r="D2021" s="2" t="str">
        <f t="shared" si="100"/>
        <v/>
      </c>
      <c r="E2021" s="2" t="str">
        <f t="shared" si="101"/>
        <v/>
      </c>
      <c r="F2021" s="2"/>
    </row>
    <row r="2022" spans="2:6" x14ac:dyDescent="0.25">
      <c r="B2022" s="26"/>
      <c r="C2022" s="3" t="str">
        <f t="shared" si="99"/>
        <v/>
      </c>
      <c r="D2022" s="2" t="str">
        <f t="shared" si="100"/>
        <v/>
      </c>
      <c r="E2022" s="2" t="str">
        <f t="shared" si="101"/>
        <v/>
      </c>
      <c r="F2022" s="2"/>
    </row>
    <row r="2023" spans="2:6" x14ac:dyDescent="0.25">
      <c r="B2023" s="26"/>
      <c r="C2023" s="3" t="str">
        <f t="shared" si="99"/>
        <v/>
      </c>
      <c r="D2023" s="2" t="str">
        <f t="shared" si="100"/>
        <v/>
      </c>
      <c r="E2023" s="2" t="str">
        <f t="shared" si="101"/>
        <v/>
      </c>
      <c r="F2023" s="2"/>
    </row>
    <row r="2024" spans="2:6" x14ac:dyDescent="0.25">
      <c r="B2024" s="26"/>
      <c r="C2024" s="3" t="str">
        <f t="shared" si="99"/>
        <v/>
      </c>
      <c r="D2024" s="2" t="str">
        <f t="shared" si="100"/>
        <v/>
      </c>
      <c r="E2024" s="2" t="str">
        <f t="shared" si="101"/>
        <v/>
      </c>
      <c r="F2024" s="2"/>
    </row>
    <row r="2025" spans="2:6" x14ac:dyDescent="0.25">
      <c r="B2025" s="26"/>
      <c r="C2025" s="3" t="str">
        <f t="shared" si="99"/>
        <v/>
      </c>
      <c r="D2025" s="2" t="str">
        <f t="shared" si="100"/>
        <v/>
      </c>
      <c r="E2025" s="2" t="str">
        <f t="shared" si="101"/>
        <v/>
      </c>
      <c r="F2025" s="2"/>
    </row>
    <row r="2026" spans="2:6" x14ac:dyDescent="0.25">
      <c r="B2026" s="26"/>
      <c r="C2026" s="3" t="str">
        <f t="shared" si="99"/>
        <v/>
      </c>
      <c r="D2026" s="2" t="str">
        <f t="shared" si="100"/>
        <v/>
      </c>
      <c r="E2026" s="2" t="str">
        <f t="shared" si="101"/>
        <v/>
      </c>
      <c r="F2026" s="2"/>
    </row>
    <row r="2027" spans="2:6" x14ac:dyDescent="0.25">
      <c r="B2027" s="26"/>
      <c r="C2027" s="3" t="str">
        <f t="shared" si="99"/>
        <v/>
      </c>
      <c r="D2027" s="2" t="str">
        <f t="shared" si="100"/>
        <v/>
      </c>
      <c r="E2027" s="2" t="str">
        <f t="shared" si="101"/>
        <v/>
      </c>
      <c r="F2027" s="2"/>
    </row>
    <row r="2028" spans="2:6" x14ac:dyDescent="0.25">
      <c r="B2028" s="26"/>
      <c r="C2028" s="3" t="str">
        <f t="shared" si="99"/>
        <v/>
      </c>
      <c r="D2028" s="2" t="str">
        <f t="shared" si="100"/>
        <v/>
      </c>
      <c r="E2028" s="2" t="str">
        <f t="shared" si="101"/>
        <v/>
      </c>
      <c r="F2028" s="2"/>
    </row>
    <row r="2029" spans="2:6" x14ac:dyDescent="0.25">
      <c r="B2029" s="26"/>
      <c r="C2029" s="3" t="str">
        <f t="shared" si="99"/>
        <v/>
      </c>
      <c r="D2029" s="2" t="str">
        <f t="shared" si="100"/>
        <v/>
      </c>
      <c r="E2029" s="2" t="str">
        <f t="shared" si="101"/>
        <v/>
      </c>
      <c r="F2029" s="2"/>
    </row>
    <row r="2030" spans="2:6" x14ac:dyDescent="0.25">
      <c r="B2030" s="26"/>
      <c r="C2030" s="3" t="str">
        <f t="shared" si="99"/>
        <v/>
      </c>
      <c r="D2030" s="2" t="str">
        <f t="shared" si="100"/>
        <v/>
      </c>
      <c r="E2030" s="2" t="str">
        <f t="shared" si="101"/>
        <v/>
      </c>
      <c r="F2030" s="2"/>
    </row>
    <row r="2031" spans="2:6" x14ac:dyDescent="0.25">
      <c r="B2031" s="26"/>
      <c r="C2031" s="3" t="str">
        <f t="shared" si="99"/>
        <v/>
      </c>
      <c r="D2031" s="2" t="str">
        <f t="shared" si="100"/>
        <v/>
      </c>
      <c r="E2031" s="2" t="str">
        <f t="shared" si="101"/>
        <v/>
      </c>
      <c r="F2031" s="2"/>
    </row>
    <row r="2032" spans="2:6" x14ac:dyDescent="0.25">
      <c r="B2032" s="26"/>
      <c r="C2032" s="3" t="str">
        <f t="shared" si="99"/>
        <v/>
      </c>
      <c r="D2032" s="2" t="str">
        <f t="shared" si="100"/>
        <v/>
      </c>
      <c r="E2032" s="2" t="str">
        <f t="shared" si="101"/>
        <v/>
      </c>
      <c r="F2032" s="2"/>
    </row>
    <row r="2033" spans="2:6" x14ac:dyDescent="0.25">
      <c r="B2033" s="26"/>
      <c r="C2033" s="3" t="str">
        <f t="shared" si="99"/>
        <v/>
      </c>
      <c r="D2033" s="2" t="str">
        <f t="shared" si="100"/>
        <v/>
      </c>
      <c r="E2033" s="2" t="str">
        <f t="shared" si="101"/>
        <v/>
      </c>
      <c r="F2033" s="2"/>
    </row>
    <row r="2034" spans="2:6" x14ac:dyDescent="0.25">
      <c r="B2034" s="26"/>
      <c r="C2034" s="3" t="str">
        <f t="shared" si="99"/>
        <v/>
      </c>
      <c r="D2034" s="2" t="str">
        <f t="shared" si="100"/>
        <v/>
      </c>
      <c r="E2034" s="2" t="str">
        <f t="shared" si="101"/>
        <v/>
      </c>
      <c r="F2034" s="2"/>
    </row>
    <row r="2035" spans="2:6" x14ac:dyDescent="0.25">
      <c r="B2035" s="26"/>
      <c r="C2035" s="3" t="str">
        <f t="shared" si="99"/>
        <v/>
      </c>
      <c r="D2035" s="2" t="str">
        <f t="shared" si="100"/>
        <v/>
      </c>
      <c r="E2035" s="2" t="str">
        <f t="shared" si="101"/>
        <v/>
      </c>
      <c r="F2035" s="2"/>
    </row>
    <row r="2036" spans="2:6" x14ac:dyDescent="0.25">
      <c r="B2036" s="26"/>
      <c r="C2036" s="3" t="str">
        <f t="shared" si="99"/>
        <v/>
      </c>
      <c r="D2036" s="2" t="str">
        <f t="shared" si="100"/>
        <v/>
      </c>
      <c r="E2036" s="2" t="str">
        <f t="shared" si="101"/>
        <v/>
      </c>
      <c r="F2036" s="2"/>
    </row>
    <row r="2037" spans="2:6" x14ac:dyDescent="0.25">
      <c r="B2037" s="26"/>
      <c r="C2037" s="3" t="str">
        <f t="shared" si="99"/>
        <v/>
      </c>
      <c r="D2037" s="2" t="str">
        <f t="shared" si="100"/>
        <v/>
      </c>
      <c r="E2037" s="2" t="str">
        <f t="shared" si="101"/>
        <v/>
      </c>
      <c r="F2037" s="2"/>
    </row>
    <row r="2038" spans="2:6" x14ac:dyDescent="0.25">
      <c r="B2038" s="26"/>
      <c r="C2038" s="3" t="str">
        <f t="shared" si="99"/>
        <v/>
      </c>
      <c r="D2038" s="2" t="str">
        <f t="shared" si="100"/>
        <v/>
      </c>
      <c r="E2038" s="2" t="str">
        <f t="shared" si="101"/>
        <v/>
      </c>
      <c r="F2038" s="2"/>
    </row>
    <row r="2039" spans="2:6" x14ac:dyDescent="0.25">
      <c r="B2039" s="26"/>
      <c r="C2039" s="3" t="str">
        <f t="shared" si="99"/>
        <v/>
      </c>
      <c r="D2039" s="2" t="str">
        <f t="shared" si="100"/>
        <v/>
      </c>
      <c r="E2039" s="2" t="str">
        <f t="shared" si="101"/>
        <v/>
      </c>
      <c r="F2039" s="2"/>
    </row>
    <row r="2040" spans="2:6" x14ac:dyDescent="0.25">
      <c r="B2040" s="26"/>
      <c r="C2040" s="3" t="str">
        <f t="shared" si="99"/>
        <v/>
      </c>
      <c r="D2040" s="2" t="str">
        <f t="shared" si="100"/>
        <v/>
      </c>
      <c r="E2040" s="2" t="str">
        <f t="shared" si="101"/>
        <v/>
      </c>
      <c r="F2040" s="2"/>
    </row>
    <row r="2041" spans="2:6" x14ac:dyDescent="0.25">
      <c r="B2041" s="26"/>
      <c r="C2041" s="3" t="str">
        <f t="shared" si="99"/>
        <v/>
      </c>
      <c r="D2041" s="2" t="str">
        <f t="shared" si="100"/>
        <v/>
      </c>
      <c r="E2041" s="2" t="str">
        <f t="shared" si="101"/>
        <v/>
      </c>
      <c r="F2041" s="2"/>
    </row>
    <row r="2042" spans="2:6" x14ac:dyDescent="0.25">
      <c r="B2042" s="26"/>
      <c r="C2042" s="3" t="str">
        <f t="shared" si="99"/>
        <v/>
      </c>
      <c r="D2042" s="2" t="str">
        <f t="shared" si="100"/>
        <v/>
      </c>
      <c r="E2042" s="2" t="str">
        <f t="shared" si="101"/>
        <v/>
      </c>
      <c r="F2042" s="2"/>
    </row>
    <row r="2043" spans="2:6" x14ac:dyDescent="0.25">
      <c r="B2043" s="26"/>
      <c r="C2043" s="3" t="str">
        <f t="shared" si="99"/>
        <v/>
      </c>
      <c r="D2043" s="2" t="str">
        <f t="shared" si="100"/>
        <v/>
      </c>
      <c r="E2043" s="2" t="str">
        <f t="shared" si="101"/>
        <v/>
      </c>
      <c r="F2043" s="2"/>
    </row>
    <row r="2044" spans="2:6" x14ac:dyDescent="0.25">
      <c r="B2044" s="26"/>
      <c r="C2044" s="3" t="str">
        <f t="shared" si="99"/>
        <v/>
      </c>
      <c r="D2044" s="2" t="str">
        <f t="shared" si="100"/>
        <v/>
      </c>
      <c r="E2044" s="2" t="str">
        <f t="shared" si="101"/>
        <v/>
      </c>
      <c r="F2044" s="2"/>
    </row>
    <row r="2045" spans="2:6" x14ac:dyDescent="0.25">
      <c r="B2045" s="26"/>
      <c r="C2045" s="3" t="str">
        <f t="shared" si="99"/>
        <v/>
      </c>
      <c r="D2045" s="2" t="str">
        <f t="shared" si="100"/>
        <v/>
      </c>
      <c r="E2045" s="2" t="str">
        <f t="shared" si="101"/>
        <v/>
      </c>
      <c r="F2045" s="2"/>
    </row>
    <row r="2046" spans="2:6" x14ac:dyDescent="0.25">
      <c r="B2046" s="26"/>
      <c r="C2046" s="3" t="str">
        <f t="shared" si="99"/>
        <v/>
      </c>
      <c r="D2046" s="2" t="str">
        <f t="shared" si="100"/>
        <v/>
      </c>
      <c r="E2046" s="2" t="str">
        <f t="shared" si="101"/>
        <v/>
      </c>
      <c r="F2046" s="2"/>
    </row>
    <row r="2047" spans="2:6" x14ac:dyDescent="0.25">
      <c r="B2047" s="26"/>
      <c r="C2047" s="3" t="str">
        <f t="shared" si="99"/>
        <v/>
      </c>
      <c r="D2047" s="2" t="str">
        <f t="shared" si="100"/>
        <v/>
      </c>
      <c r="E2047" s="2" t="str">
        <f t="shared" si="101"/>
        <v/>
      </c>
      <c r="F2047" s="2"/>
    </row>
    <row r="2048" spans="2:6" x14ac:dyDescent="0.25">
      <c r="B2048" s="26"/>
      <c r="C2048" s="3" t="str">
        <f t="shared" si="99"/>
        <v/>
      </c>
      <c r="D2048" s="2" t="str">
        <f t="shared" si="100"/>
        <v/>
      </c>
      <c r="E2048" s="2" t="str">
        <f t="shared" si="101"/>
        <v/>
      </c>
      <c r="F2048" s="2"/>
    </row>
    <row r="2049" spans="2:6" x14ac:dyDescent="0.25">
      <c r="B2049" s="26"/>
      <c r="C2049" s="3" t="str">
        <f t="shared" si="99"/>
        <v/>
      </c>
      <c r="D2049" s="2" t="str">
        <f t="shared" si="100"/>
        <v/>
      </c>
      <c r="E2049" s="2" t="str">
        <f t="shared" si="101"/>
        <v/>
      </c>
      <c r="F2049" s="2"/>
    </row>
    <row r="2050" spans="2:6" x14ac:dyDescent="0.25">
      <c r="B2050" s="26"/>
      <c r="C2050" s="3" t="str">
        <f t="shared" si="99"/>
        <v/>
      </c>
      <c r="D2050" s="2" t="str">
        <f t="shared" si="100"/>
        <v/>
      </c>
      <c r="E2050" s="2" t="str">
        <f t="shared" si="101"/>
        <v/>
      </c>
      <c r="F2050" s="2"/>
    </row>
    <row r="2051" spans="2:6" x14ac:dyDescent="0.25">
      <c r="B2051" s="26"/>
      <c r="C2051" s="3" t="str">
        <f t="shared" si="99"/>
        <v/>
      </c>
      <c r="D2051" s="2" t="str">
        <f t="shared" si="100"/>
        <v/>
      </c>
      <c r="E2051" s="2" t="str">
        <f t="shared" si="101"/>
        <v/>
      </c>
      <c r="F2051" s="2"/>
    </row>
    <row r="2052" spans="2:6" x14ac:dyDescent="0.25">
      <c r="B2052" s="26"/>
      <c r="C2052" s="3" t="str">
        <f t="shared" si="99"/>
        <v/>
      </c>
      <c r="D2052" s="2" t="str">
        <f t="shared" si="100"/>
        <v/>
      </c>
      <c r="E2052" s="2" t="str">
        <f t="shared" si="101"/>
        <v/>
      </c>
      <c r="F2052" s="2"/>
    </row>
    <row r="2053" spans="2:6" x14ac:dyDescent="0.25">
      <c r="B2053" s="26"/>
      <c r="C2053" s="3" t="str">
        <f t="shared" si="99"/>
        <v/>
      </c>
      <c r="D2053" s="2" t="str">
        <f t="shared" si="100"/>
        <v/>
      </c>
      <c r="E2053" s="2" t="str">
        <f t="shared" si="101"/>
        <v/>
      </c>
      <c r="F2053" s="2"/>
    </row>
    <row r="2054" spans="2:6" x14ac:dyDescent="0.25">
      <c r="B2054" s="26"/>
      <c r="C2054" s="3" t="str">
        <f t="shared" si="99"/>
        <v/>
      </c>
      <c r="D2054" s="2" t="str">
        <f t="shared" si="100"/>
        <v/>
      </c>
      <c r="E2054" s="2" t="str">
        <f t="shared" si="101"/>
        <v/>
      </c>
      <c r="F2054" s="2"/>
    </row>
    <row r="2055" spans="2:6" x14ac:dyDescent="0.25">
      <c r="B2055" s="26"/>
      <c r="C2055" s="3" t="str">
        <f t="shared" si="99"/>
        <v/>
      </c>
      <c r="D2055" s="2" t="str">
        <f t="shared" si="100"/>
        <v/>
      </c>
      <c r="E2055" s="2" t="str">
        <f t="shared" si="101"/>
        <v/>
      </c>
      <c r="F2055" s="2"/>
    </row>
    <row r="2056" spans="2:6" x14ac:dyDescent="0.25">
      <c r="B2056" s="26"/>
      <c r="C2056" s="3" t="str">
        <f t="shared" si="99"/>
        <v/>
      </c>
      <c r="D2056" s="2" t="str">
        <f t="shared" si="100"/>
        <v/>
      </c>
      <c r="E2056" s="2" t="str">
        <f t="shared" si="101"/>
        <v/>
      </c>
      <c r="F2056" s="2"/>
    </row>
    <row r="2057" spans="2:6" x14ac:dyDescent="0.25">
      <c r="B2057" s="26"/>
      <c r="C2057" s="3" t="str">
        <f t="shared" si="99"/>
        <v/>
      </c>
      <c r="D2057" s="2" t="str">
        <f t="shared" si="100"/>
        <v/>
      </c>
      <c r="E2057" s="2" t="str">
        <f t="shared" si="101"/>
        <v/>
      </c>
      <c r="F2057" s="2"/>
    </row>
    <row r="2058" spans="2:6" x14ac:dyDescent="0.25">
      <c r="B2058" s="26"/>
      <c r="C2058" s="3" t="str">
        <f t="shared" si="99"/>
        <v/>
      </c>
      <c r="D2058" s="2" t="str">
        <f t="shared" si="100"/>
        <v/>
      </c>
      <c r="E2058" s="2" t="str">
        <f t="shared" si="101"/>
        <v/>
      </c>
      <c r="F2058" s="2"/>
    </row>
    <row r="2059" spans="2:6" x14ac:dyDescent="0.25">
      <c r="B2059" s="26"/>
      <c r="C2059" s="3" t="str">
        <f t="shared" si="99"/>
        <v/>
      </c>
      <c r="D2059" s="2" t="str">
        <f t="shared" si="100"/>
        <v/>
      </c>
      <c r="E2059" s="2" t="str">
        <f t="shared" si="101"/>
        <v/>
      </c>
      <c r="F2059" s="2"/>
    </row>
    <row r="2060" spans="2:6" x14ac:dyDescent="0.25">
      <c r="B2060" s="26"/>
      <c r="C2060" s="3" t="str">
        <f t="shared" si="99"/>
        <v/>
      </c>
      <c r="D2060" s="2" t="str">
        <f t="shared" si="100"/>
        <v/>
      </c>
      <c r="E2060" s="2" t="str">
        <f t="shared" si="101"/>
        <v/>
      </c>
      <c r="F2060" s="2"/>
    </row>
    <row r="2061" spans="2:6" x14ac:dyDescent="0.25">
      <c r="B2061" s="26"/>
      <c r="C2061" s="3" t="str">
        <f t="shared" si="99"/>
        <v/>
      </c>
      <c r="D2061" s="2" t="str">
        <f t="shared" si="100"/>
        <v/>
      </c>
      <c r="E2061" s="2" t="str">
        <f t="shared" si="101"/>
        <v/>
      </c>
      <c r="F2061" s="2"/>
    </row>
    <row r="2062" spans="2:6" x14ac:dyDescent="0.25">
      <c r="B2062" s="26"/>
      <c r="C2062" s="3" t="str">
        <f t="shared" si="99"/>
        <v/>
      </c>
      <c r="D2062" s="2" t="str">
        <f t="shared" si="100"/>
        <v/>
      </c>
      <c r="E2062" s="2" t="str">
        <f t="shared" si="101"/>
        <v/>
      </c>
      <c r="F2062" s="2"/>
    </row>
    <row r="2063" spans="2:6" x14ac:dyDescent="0.25">
      <c r="B2063" s="26"/>
      <c r="C2063" s="3" t="str">
        <f t="shared" si="99"/>
        <v/>
      </c>
      <c r="D2063" s="2" t="str">
        <f t="shared" si="100"/>
        <v/>
      </c>
      <c r="E2063" s="2" t="str">
        <f t="shared" si="101"/>
        <v/>
      </c>
      <c r="F2063" s="2"/>
    </row>
    <row r="2064" spans="2:6" x14ac:dyDescent="0.25">
      <c r="B2064" s="26"/>
      <c r="C2064" s="3" t="str">
        <f t="shared" si="99"/>
        <v/>
      </c>
      <c r="D2064" s="2" t="str">
        <f t="shared" si="100"/>
        <v/>
      </c>
      <c r="E2064" s="2" t="str">
        <f t="shared" si="101"/>
        <v/>
      </c>
      <c r="F2064" s="2"/>
    </row>
    <row r="2065" spans="2:6" x14ac:dyDescent="0.25">
      <c r="B2065" s="26"/>
      <c r="C2065" s="3" t="str">
        <f t="shared" si="99"/>
        <v/>
      </c>
      <c r="D2065" s="2" t="str">
        <f t="shared" si="100"/>
        <v/>
      </c>
      <c r="E2065" s="2" t="str">
        <f t="shared" si="101"/>
        <v/>
      </c>
      <c r="F2065" s="2"/>
    </row>
    <row r="2066" spans="2:6" x14ac:dyDescent="0.25">
      <c r="B2066" s="26"/>
      <c r="C2066" s="3" t="str">
        <f t="shared" si="99"/>
        <v/>
      </c>
      <c r="D2066" s="2" t="str">
        <f t="shared" si="100"/>
        <v/>
      </c>
      <c r="E2066" s="2" t="str">
        <f t="shared" si="101"/>
        <v/>
      </c>
      <c r="F2066" s="2"/>
    </row>
    <row r="2067" spans="2:6" x14ac:dyDescent="0.25">
      <c r="B2067" s="26"/>
      <c r="C2067" s="3" t="str">
        <f t="shared" si="99"/>
        <v/>
      </c>
      <c r="D2067" s="2" t="str">
        <f t="shared" si="100"/>
        <v/>
      </c>
      <c r="E2067" s="2" t="str">
        <f t="shared" si="101"/>
        <v/>
      </c>
      <c r="F2067" s="2"/>
    </row>
    <row r="2068" spans="2:6" x14ac:dyDescent="0.25">
      <c r="B2068" s="26"/>
      <c r="C2068" s="3" t="str">
        <f t="shared" ref="C2068:C2131" si="102">IF(ROW()-B$19&lt;=$C$19,ROW()-B$19,"")</f>
        <v/>
      </c>
      <c r="D2068" s="2" t="str">
        <f t="shared" si="100"/>
        <v/>
      </c>
      <c r="E2068" s="2" t="str">
        <f t="shared" si="101"/>
        <v/>
      </c>
      <c r="F2068" s="2"/>
    </row>
    <row r="2069" spans="2:6" x14ac:dyDescent="0.25">
      <c r="B2069" s="26"/>
      <c r="C2069" s="3" t="str">
        <f t="shared" si="102"/>
        <v/>
      </c>
      <c r="D2069" s="2" t="str">
        <f t="shared" ref="D2069:D2132" si="103">IF(ISNUMBER(C2069),INT(C2068/$C$18)+1,"")</f>
        <v/>
      </c>
      <c r="E2069" s="2" t="str">
        <f t="shared" ref="E2069:E2132" si="104">IF(ISNUMBER(C2069),IF(D2068&lt;&gt;D2069,1,E2068+1),"")</f>
        <v/>
      </c>
      <c r="F2069" s="2"/>
    </row>
    <row r="2070" spans="2:6" x14ac:dyDescent="0.25">
      <c r="B2070" s="26"/>
      <c r="C2070" s="3" t="str">
        <f t="shared" si="102"/>
        <v/>
      </c>
      <c r="D2070" s="2" t="str">
        <f t="shared" si="103"/>
        <v/>
      </c>
      <c r="E2070" s="2" t="str">
        <f t="shared" si="104"/>
        <v/>
      </c>
      <c r="F2070" s="2"/>
    </row>
    <row r="2071" spans="2:6" x14ac:dyDescent="0.25">
      <c r="B2071" s="26"/>
      <c r="C2071" s="3" t="str">
        <f t="shared" si="102"/>
        <v/>
      </c>
      <c r="D2071" s="2" t="str">
        <f t="shared" si="103"/>
        <v/>
      </c>
      <c r="E2071" s="2" t="str">
        <f t="shared" si="104"/>
        <v/>
      </c>
      <c r="F2071" s="2"/>
    </row>
    <row r="2072" spans="2:6" x14ac:dyDescent="0.25">
      <c r="B2072" s="26"/>
      <c r="C2072" s="3" t="str">
        <f t="shared" si="102"/>
        <v/>
      </c>
      <c r="D2072" s="2" t="str">
        <f t="shared" si="103"/>
        <v/>
      </c>
      <c r="E2072" s="2" t="str">
        <f t="shared" si="104"/>
        <v/>
      </c>
      <c r="F2072" s="2"/>
    </row>
    <row r="2073" spans="2:6" x14ac:dyDescent="0.25">
      <c r="B2073" s="26"/>
      <c r="C2073" s="3" t="str">
        <f t="shared" si="102"/>
        <v/>
      </c>
      <c r="D2073" s="2" t="str">
        <f t="shared" si="103"/>
        <v/>
      </c>
      <c r="E2073" s="2" t="str">
        <f t="shared" si="104"/>
        <v/>
      </c>
      <c r="F2073" s="2"/>
    </row>
    <row r="2074" spans="2:6" x14ac:dyDescent="0.25">
      <c r="B2074" s="26"/>
      <c r="C2074" s="3" t="str">
        <f t="shared" si="102"/>
        <v/>
      </c>
      <c r="D2074" s="2" t="str">
        <f t="shared" si="103"/>
        <v/>
      </c>
      <c r="E2074" s="2" t="str">
        <f t="shared" si="104"/>
        <v/>
      </c>
      <c r="F2074" s="2"/>
    </row>
    <row r="2075" spans="2:6" x14ac:dyDescent="0.25">
      <c r="B2075" s="26"/>
      <c r="C2075" s="3" t="str">
        <f t="shared" si="102"/>
        <v/>
      </c>
      <c r="D2075" s="2" t="str">
        <f t="shared" si="103"/>
        <v/>
      </c>
      <c r="E2075" s="2" t="str">
        <f t="shared" si="104"/>
        <v/>
      </c>
      <c r="F2075" s="2"/>
    </row>
    <row r="2076" spans="2:6" x14ac:dyDescent="0.25">
      <c r="B2076" s="26"/>
      <c r="C2076" s="3" t="str">
        <f t="shared" si="102"/>
        <v/>
      </c>
      <c r="D2076" s="2" t="str">
        <f t="shared" si="103"/>
        <v/>
      </c>
      <c r="E2076" s="2" t="str">
        <f t="shared" si="104"/>
        <v/>
      </c>
      <c r="F2076" s="2"/>
    </row>
    <row r="2077" spans="2:6" x14ac:dyDescent="0.25">
      <c r="B2077" s="26"/>
      <c r="C2077" s="3" t="str">
        <f t="shared" si="102"/>
        <v/>
      </c>
      <c r="D2077" s="2" t="str">
        <f t="shared" si="103"/>
        <v/>
      </c>
      <c r="E2077" s="2" t="str">
        <f t="shared" si="104"/>
        <v/>
      </c>
      <c r="F2077" s="2"/>
    </row>
    <row r="2078" spans="2:6" x14ac:dyDescent="0.25">
      <c r="B2078" s="26"/>
      <c r="C2078" s="3" t="str">
        <f t="shared" si="102"/>
        <v/>
      </c>
      <c r="D2078" s="2" t="str">
        <f t="shared" si="103"/>
        <v/>
      </c>
      <c r="E2078" s="2" t="str">
        <f t="shared" si="104"/>
        <v/>
      </c>
      <c r="F2078" s="2"/>
    </row>
    <row r="2079" spans="2:6" x14ac:dyDescent="0.25">
      <c r="B2079" s="26"/>
      <c r="C2079" s="3" t="str">
        <f t="shared" si="102"/>
        <v/>
      </c>
      <c r="D2079" s="2" t="str">
        <f t="shared" si="103"/>
        <v/>
      </c>
      <c r="E2079" s="2" t="str">
        <f t="shared" si="104"/>
        <v/>
      </c>
      <c r="F2079" s="2"/>
    </row>
    <row r="2080" spans="2:6" x14ac:dyDescent="0.25">
      <c r="B2080" s="26"/>
      <c r="C2080" s="3" t="str">
        <f t="shared" si="102"/>
        <v/>
      </c>
      <c r="D2080" s="2" t="str">
        <f t="shared" si="103"/>
        <v/>
      </c>
      <c r="E2080" s="2" t="str">
        <f t="shared" si="104"/>
        <v/>
      </c>
      <c r="F2080" s="2"/>
    </row>
    <row r="2081" spans="2:6" x14ac:dyDescent="0.25">
      <c r="B2081" s="26"/>
      <c r="C2081" s="3" t="str">
        <f t="shared" si="102"/>
        <v/>
      </c>
      <c r="D2081" s="2" t="str">
        <f t="shared" si="103"/>
        <v/>
      </c>
      <c r="E2081" s="2" t="str">
        <f t="shared" si="104"/>
        <v/>
      </c>
      <c r="F2081" s="2"/>
    </row>
    <row r="2082" spans="2:6" x14ac:dyDescent="0.25">
      <c r="B2082" s="26"/>
      <c r="C2082" s="3" t="str">
        <f t="shared" si="102"/>
        <v/>
      </c>
      <c r="D2082" s="2" t="str">
        <f t="shared" si="103"/>
        <v/>
      </c>
      <c r="E2082" s="2" t="str">
        <f t="shared" si="104"/>
        <v/>
      </c>
      <c r="F2082" s="2"/>
    </row>
    <row r="2083" spans="2:6" x14ac:dyDescent="0.25">
      <c r="B2083" s="26"/>
      <c r="C2083" s="3" t="str">
        <f t="shared" si="102"/>
        <v/>
      </c>
      <c r="D2083" s="2" t="str">
        <f t="shared" si="103"/>
        <v/>
      </c>
      <c r="E2083" s="2" t="str">
        <f t="shared" si="104"/>
        <v/>
      </c>
      <c r="F2083" s="2"/>
    </row>
    <row r="2084" spans="2:6" x14ac:dyDescent="0.25">
      <c r="B2084" s="26"/>
      <c r="C2084" s="3" t="str">
        <f t="shared" si="102"/>
        <v/>
      </c>
      <c r="D2084" s="2" t="str">
        <f t="shared" si="103"/>
        <v/>
      </c>
      <c r="E2084" s="2" t="str">
        <f t="shared" si="104"/>
        <v/>
      </c>
      <c r="F2084" s="2"/>
    </row>
    <row r="2085" spans="2:6" x14ac:dyDescent="0.25">
      <c r="B2085" s="26"/>
      <c r="C2085" s="3" t="str">
        <f t="shared" si="102"/>
        <v/>
      </c>
      <c r="D2085" s="2" t="str">
        <f t="shared" si="103"/>
        <v/>
      </c>
      <c r="E2085" s="2" t="str">
        <f t="shared" si="104"/>
        <v/>
      </c>
      <c r="F2085" s="2"/>
    </row>
    <row r="2086" spans="2:6" x14ac:dyDescent="0.25">
      <c r="B2086" s="26"/>
      <c r="C2086" s="3" t="str">
        <f t="shared" si="102"/>
        <v/>
      </c>
      <c r="D2086" s="2" t="str">
        <f t="shared" si="103"/>
        <v/>
      </c>
      <c r="E2086" s="2" t="str">
        <f t="shared" si="104"/>
        <v/>
      </c>
      <c r="F2086" s="2"/>
    </row>
    <row r="2087" spans="2:6" x14ac:dyDescent="0.25">
      <c r="B2087" s="26"/>
      <c r="C2087" s="3" t="str">
        <f t="shared" si="102"/>
        <v/>
      </c>
      <c r="D2087" s="2" t="str">
        <f t="shared" si="103"/>
        <v/>
      </c>
      <c r="E2087" s="2" t="str">
        <f t="shared" si="104"/>
        <v/>
      </c>
      <c r="F2087" s="2"/>
    </row>
    <row r="2088" spans="2:6" x14ac:dyDescent="0.25">
      <c r="B2088" s="26"/>
      <c r="C2088" s="3" t="str">
        <f t="shared" si="102"/>
        <v/>
      </c>
      <c r="D2088" s="2" t="str">
        <f t="shared" si="103"/>
        <v/>
      </c>
      <c r="E2088" s="2" t="str">
        <f t="shared" si="104"/>
        <v/>
      </c>
      <c r="F2088" s="2"/>
    </row>
    <row r="2089" spans="2:6" x14ac:dyDescent="0.25">
      <c r="B2089" s="26"/>
      <c r="C2089" s="3" t="str">
        <f t="shared" si="102"/>
        <v/>
      </c>
      <c r="D2089" s="2" t="str">
        <f t="shared" si="103"/>
        <v/>
      </c>
      <c r="E2089" s="2" t="str">
        <f t="shared" si="104"/>
        <v/>
      </c>
      <c r="F2089" s="2"/>
    </row>
    <row r="2090" spans="2:6" x14ac:dyDescent="0.25">
      <c r="B2090" s="26"/>
      <c r="C2090" s="3" t="str">
        <f t="shared" si="102"/>
        <v/>
      </c>
      <c r="D2090" s="2" t="str">
        <f t="shared" si="103"/>
        <v/>
      </c>
      <c r="E2090" s="2" t="str">
        <f t="shared" si="104"/>
        <v/>
      </c>
      <c r="F2090" s="2"/>
    </row>
    <row r="2091" spans="2:6" x14ac:dyDescent="0.25">
      <c r="B2091" s="26"/>
      <c r="C2091" s="3" t="str">
        <f t="shared" si="102"/>
        <v/>
      </c>
      <c r="D2091" s="2" t="str">
        <f t="shared" si="103"/>
        <v/>
      </c>
      <c r="E2091" s="2" t="str">
        <f t="shared" si="104"/>
        <v/>
      </c>
      <c r="F2091" s="2"/>
    </row>
    <row r="2092" spans="2:6" x14ac:dyDescent="0.25">
      <c r="B2092" s="26"/>
      <c r="C2092" s="3" t="str">
        <f t="shared" si="102"/>
        <v/>
      </c>
      <c r="D2092" s="2" t="str">
        <f t="shared" si="103"/>
        <v/>
      </c>
      <c r="E2092" s="2" t="str">
        <f t="shared" si="104"/>
        <v/>
      </c>
      <c r="F2092" s="2"/>
    </row>
    <row r="2093" spans="2:6" x14ac:dyDescent="0.25">
      <c r="B2093" s="26"/>
      <c r="C2093" s="3" t="str">
        <f t="shared" si="102"/>
        <v/>
      </c>
      <c r="D2093" s="2" t="str">
        <f t="shared" si="103"/>
        <v/>
      </c>
      <c r="E2093" s="2" t="str">
        <f t="shared" si="104"/>
        <v/>
      </c>
      <c r="F2093" s="2"/>
    </row>
    <row r="2094" spans="2:6" x14ac:dyDescent="0.25">
      <c r="B2094" s="26"/>
      <c r="C2094" s="3" t="str">
        <f t="shared" si="102"/>
        <v/>
      </c>
      <c r="D2094" s="2" t="str">
        <f t="shared" si="103"/>
        <v/>
      </c>
      <c r="E2094" s="2" t="str">
        <f t="shared" si="104"/>
        <v/>
      </c>
      <c r="F2094" s="2"/>
    </row>
    <row r="2095" spans="2:6" x14ac:dyDescent="0.25">
      <c r="B2095" s="26"/>
      <c r="C2095" s="3" t="str">
        <f t="shared" si="102"/>
        <v/>
      </c>
      <c r="D2095" s="2" t="str">
        <f t="shared" si="103"/>
        <v/>
      </c>
      <c r="E2095" s="2" t="str">
        <f t="shared" si="104"/>
        <v/>
      </c>
      <c r="F2095" s="2"/>
    </row>
    <row r="2096" spans="2:6" x14ac:dyDescent="0.25">
      <c r="B2096" s="26"/>
      <c r="C2096" s="3" t="str">
        <f t="shared" si="102"/>
        <v/>
      </c>
      <c r="D2096" s="2" t="str">
        <f t="shared" si="103"/>
        <v/>
      </c>
      <c r="E2096" s="2" t="str">
        <f t="shared" si="104"/>
        <v/>
      </c>
      <c r="F2096" s="2"/>
    </row>
    <row r="2097" spans="2:6" x14ac:dyDescent="0.25">
      <c r="B2097" s="26"/>
      <c r="C2097" s="3" t="str">
        <f t="shared" si="102"/>
        <v/>
      </c>
      <c r="D2097" s="2" t="str">
        <f t="shared" si="103"/>
        <v/>
      </c>
      <c r="E2097" s="2" t="str">
        <f t="shared" si="104"/>
        <v/>
      </c>
      <c r="F2097" s="2"/>
    </row>
    <row r="2098" spans="2:6" x14ac:dyDescent="0.25">
      <c r="B2098" s="26"/>
      <c r="C2098" s="3" t="str">
        <f t="shared" si="102"/>
        <v/>
      </c>
      <c r="D2098" s="2" t="str">
        <f t="shared" si="103"/>
        <v/>
      </c>
      <c r="E2098" s="2" t="str">
        <f t="shared" si="104"/>
        <v/>
      </c>
      <c r="F2098" s="2"/>
    </row>
    <row r="2099" spans="2:6" x14ac:dyDescent="0.25">
      <c r="B2099" s="26"/>
      <c r="C2099" s="3" t="str">
        <f t="shared" si="102"/>
        <v/>
      </c>
      <c r="D2099" s="2" t="str">
        <f t="shared" si="103"/>
        <v/>
      </c>
      <c r="E2099" s="2" t="str">
        <f t="shared" si="104"/>
        <v/>
      </c>
      <c r="F2099" s="2"/>
    </row>
    <row r="2100" spans="2:6" x14ac:dyDescent="0.25">
      <c r="B2100" s="26"/>
      <c r="C2100" s="3" t="str">
        <f t="shared" si="102"/>
        <v/>
      </c>
      <c r="D2100" s="2" t="str">
        <f t="shared" si="103"/>
        <v/>
      </c>
      <c r="E2100" s="2" t="str">
        <f t="shared" si="104"/>
        <v/>
      </c>
      <c r="F2100" s="2"/>
    </row>
    <row r="2101" spans="2:6" x14ac:dyDescent="0.25">
      <c r="B2101" s="26"/>
      <c r="C2101" s="3" t="str">
        <f t="shared" si="102"/>
        <v/>
      </c>
      <c r="D2101" s="2" t="str">
        <f t="shared" si="103"/>
        <v/>
      </c>
      <c r="E2101" s="2" t="str">
        <f t="shared" si="104"/>
        <v/>
      </c>
      <c r="F2101" s="2"/>
    </row>
    <row r="2102" spans="2:6" x14ac:dyDescent="0.25">
      <c r="B2102" s="26"/>
      <c r="C2102" s="3" t="str">
        <f t="shared" si="102"/>
        <v/>
      </c>
      <c r="D2102" s="2" t="str">
        <f t="shared" si="103"/>
        <v/>
      </c>
      <c r="E2102" s="2" t="str">
        <f t="shared" si="104"/>
        <v/>
      </c>
      <c r="F2102" s="2"/>
    </row>
    <row r="2103" spans="2:6" x14ac:dyDescent="0.25">
      <c r="B2103" s="26"/>
      <c r="C2103" s="3" t="str">
        <f t="shared" si="102"/>
        <v/>
      </c>
      <c r="D2103" s="2" t="str">
        <f t="shared" si="103"/>
        <v/>
      </c>
      <c r="E2103" s="2" t="str">
        <f t="shared" si="104"/>
        <v/>
      </c>
      <c r="F2103" s="2"/>
    </row>
    <row r="2104" spans="2:6" x14ac:dyDescent="0.25">
      <c r="B2104" s="26"/>
      <c r="C2104" s="3" t="str">
        <f t="shared" si="102"/>
        <v/>
      </c>
      <c r="D2104" s="2" t="str">
        <f t="shared" si="103"/>
        <v/>
      </c>
      <c r="E2104" s="2" t="str">
        <f t="shared" si="104"/>
        <v/>
      </c>
      <c r="F2104" s="2"/>
    </row>
    <row r="2105" spans="2:6" x14ac:dyDescent="0.25">
      <c r="B2105" s="26"/>
      <c r="C2105" s="3" t="str">
        <f t="shared" si="102"/>
        <v/>
      </c>
      <c r="D2105" s="2" t="str">
        <f t="shared" si="103"/>
        <v/>
      </c>
      <c r="E2105" s="2" t="str">
        <f t="shared" si="104"/>
        <v/>
      </c>
      <c r="F2105" s="2"/>
    </row>
    <row r="2106" spans="2:6" x14ac:dyDescent="0.25">
      <c r="B2106" s="26"/>
      <c r="C2106" s="3" t="str">
        <f t="shared" si="102"/>
        <v/>
      </c>
      <c r="D2106" s="2" t="str">
        <f t="shared" si="103"/>
        <v/>
      </c>
      <c r="E2106" s="2" t="str">
        <f t="shared" si="104"/>
        <v/>
      </c>
      <c r="F2106" s="2"/>
    </row>
    <row r="2107" spans="2:6" x14ac:dyDescent="0.25">
      <c r="B2107" s="26"/>
      <c r="C2107" s="3" t="str">
        <f t="shared" si="102"/>
        <v/>
      </c>
      <c r="D2107" s="2" t="str">
        <f t="shared" si="103"/>
        <v/>
      </c>
      <c r="E2107" s="2" t="str">
        <f t="shared" si="104"/>
        <v/>
      </c>
      <c r="F2107" s="2"/>
    </row>
    <row r="2108" spans="2:6" x14ac:dyDescent="0.25">
      <c r="B2108" s="26"/>
      <c r="C2108" s="3" t="str">
        <f t="shared" si="102"/>
        <v/>
      </c>
      <c r="D2108" s="2" t="str">
        <f t="shared" si="103"/>
        <v/>
      </c>
      <c r="E2108" s="2" t="str">
        <f t="shared" si="104"/>
        <v/>
      </c>
      <c r="F2108" s="2"/>
    </row>
    <row r="2109" spans="2:6" x14ac:dyDescent="0.25">
      <c r="B2109" s="26"/>
      <c r="C2109" s="3" t="str">
        <f t="shared" si="102"/>
        <v/>
      </c>
      <c r="D2109" s="2" t="str">
        <f t="shared" si="103"/>
        <v/>
      </c>
      <c r="E2109" s="2" t="str">
        <f t="shared" si="104"/>
        <v/>
      </c>
      <c r="F2109" s="2"/>
    </row>
    <row r="2110" spans="2:6" x14ac:dyDescent="0.25">
      <c r="B2110" s="26"/>
      <c r="C2110" s="3" t="str">
        <f t="shared" si="102"/>
        <v/>
      </c>
      <c r="D2110" s="2" t="str">
        <f t="shared" si="103"/>
        <v/>
      </c>
      <c r="E2110" s="2" t="str">
        <f t="shared" si="104"/>
        <v/>
      </c>
      <c r="F2110" s="2"/>
    </row>
    <row r="2111" spans="2:6" x14ac:dyDescent="0.25">
      <c r="B2111" s="26"/>
      <c r="C2111" s="3" t="str">
        <f t="shared" si="102"/>
        <v/>
      </c>
      <c r="D2111" s="2" t="str">
        <f t="shared" si="103"/>
        <v/>
      </c>
      <c r="E2111" s="2" t="str">
        <f t="shared" si="104"/>
        <v/>
      </c>
      <c r="F2111" s="2"/>
    </row>
    <row r="2112" spans="2:6" x14ac:dyDescent="0.25">
      <c r="B2112" s="26"/>
      <c r="C2112" s="3" t="str">
        <f t="shared" si="102"/>
        <v/>
      </c>
      <c r="D2112" s="2" t="str">
        <f t="shared" si="103"/>
        <v/>
      </c>
      <c r="E2112" s="2" t="str">
        <f t="shared" si="104"/>
        <v/>
      </c>
      <c r="F2112" s="2"/>
    </row>
    <row r="2113" spans="2:6" x14ac:dyDescent="0.25">
      <c r="B2113" s="26"/>
      <c r="C2113" s="3" t="str">
        <f t="shared" si="102"/>
        <v/>
      </c>
      <c r="D2113" s="2" t="str">
        <f t="shared" si="103"/>
        <v/>
      </c>
      <c r="E2113" s="2" t="str">
        <f t="shared" si="104"/>
        <v/>
      </c>
      <c r="F2113" s="2"/>
    </row>
    <row r="2114" spans="2:6" x14ac:dyDescent="0.25">
      <c r="B2114" s="26"/>
      <c r="C2114" s="3" t="str">
        <f t="shared" si="102"/>
        <v/>
      </c>
      <c r="D2114" s="2" t="str">
        <f t="shared" si="103"/>
        <v/>
      </c>
      <c r="E2114" s="2" t="str">
        <f t="shared" si="104"/>
        <v/>
      </c>
      <c r="F2114" s="2"/>
    </row>
    <row r="2115" spans="2:6" x14ac:dyDescent="0.25">
      <c r="B2115" s="26"/>
      <c r="C2115" s="3" t="str">
        <f t="shared" si="102"/>
        <v/>
      </c>
      <c r="D2115" s="2" t="str">
        <f t="shared" si="103"/>
        <v/>
      </c>
      <c r="E2115" s="2" t="str">
        <f t="shared" si="104"/>
        <v/>
      </c>
      <c r="F2115" s="2"/>
    </row>
    <row r="2116" spans="2:6" x14ac:dyDescent="0.25">
      <c r="B2116" s="26"/>
      <c r="C2116" s="3" t="str">
        <f t="shared" si="102"/>
        <v/>
      </c>
      <c r="D2116" s="2" t="str">
        <f t="shared" si="103"/>
        <v/>
      </c>
      <c r="E2116" s="2" t="str">
        <f t="shared" si="104"/>
        <v/>
      </c>
      <c r="F2116" s="2"/>
    </row>
    <row r="2117" spans="2:6" x14ac:dyDescent="0.25">
      <c r="B2117" s="26"/>
      <c r="C2117" s="3" t="str">
        <f t="shared" si="102"/>
        <v/>
      </c>
      <c r="D2117" s="2" t="str">
        <f t="shared" si="103"/>
        <v/>
      </c>
      <c r="E2117" s="2" t="str">
        <f t="shared" si="104"/>
        <v/>
      </c>
      <c r="F2117" s="2"/>
    </row>
    <row r="2118" spans="2:6" x14ac:dyDescent="0.25">
      <c r="B2118" s="26"/>
      <c r="C2118" s="3" t="str">
        <f t="shared" si="102"/>
        <v/>
      </c>
      <c r="D2118" s="2" t="str">
        <f t="shared" si="103"/>
        <v/>
      </c>
      <c r="E2118" s="2" t="str">
        <f t="shared" si="104"/>
        <v/>
      </c>
      <c r="F2118" s="2"/>
    </row>
    <row r="2119" spans="2:6" x14ac:dyDescent="0.25">
      <c r="B2119" s="26"/>
      <c r="C2119" s="3" t="str">
        <f t="shared" si="102"/>
        <v/>
      </c>
      <c r="D2119" s="2" t="str">
        <f t="shared" si="103"/>
        <v/>
      </c>
      <c r="E2119" s="2" t="str">
        <f t="shared" si="104"/>
        <v/>
      </c>
      <c r="F2119" s="2"/>
    </row>
    <row r="2120" spans="2:6" x14ac:dyDescent="0.25">
      <c r="B2120" s="26"/>
      <c r="C2120" s="3" t="str">
        <f t="shared" si="102"/>
        <v/>
      </c>
      <c r="D2120" s="2" t="str">
        <f t="shared" si="103"/>
        <v/>
      </c>
      <c r="E2120" s="2" t="str">
        <f t="shared" si="104"/>
        <v/>
      </c>
      <c r="F2120" s="2"/>
    </row>
    <row r="2121" spans="2:6" x14ac:dyDescent="0.25">
      <c r="B2121" s="26"/>
      <c r="C2121" s="3" t="str">
        <f t="shared" si="102"/>
        <v/>
      </c>
      <c r="D2121" s="2" t="str">
        <f t="shared" si="103"/>
        <v/>
      </c>
      <c r="E2121" s="2" t="str">
        <f t="shared" si="104"/>
        <v/>
      </c>
      <c r="F2121" s="2"/>
    </row>
    <row r="2122" spans="2:6" x14ac:dyDescent="0.25">
      <c r="B2122" s="26"/>
      <c r="C2122" s="3" t="str">
        <f t="shared" si="102"/>
        <v/>
      </c>
      <c r="D2122" s="2" t="str">
        <f t="shared" si="103"/>
        <v/>
      </c>
      <c r="E2122" s="2" t="str">
        <f t="shared" si="104"/>
        <v/>
      </c>
      <c r="F2122" s="2"/>
    </row>
    <row r="2123" spans="2:6" x14ac:dyDescent="0.25">
      <c r="B2123" s="26"/>
      <c r="C2123" s="3" t="str">
        <f t="shared" si="102"/>
        <v/>
      </c>
      <c r="D2123" s="2" t="str">
        <f t="shared" si="103"/>
        <v/>
      </c>
      <c r="E2123" s="2" t="str">
        <f t="shared" si="104"/>
        <v/>
      </c>
      <c r="F2123" s="2"/>
    </row>
    <row r="2124" spans="2:6" x14ac:dyDescent="0.25">
      <c r="B2124" s="26"/>
      <c r="C2124" s="3" t="str">
        <f t="shared" si="102"/>
        <v/>
      </c>
      <c r="D2124" s="2" t="str">
        <f t="shared" si="103"/>
        <v/>
      </c>
      <c r="E2124" s="2" t="str">
        <f t="shared" si="104"/>
        <v/>
      </c>
      <c r="F2124" s="2"/>
    </row>
    <row r="2125" spans="2:6" x14ac:dyDescent="0.25">
      <c r="B2125" s="26"/>
      <c r="C2125" s="3" t="str">
        <f t="shared" si="102"/>
        <v/>
      </c>
      <c r="D2125" s="2" t="str">
        <f t="shared" si="103"/>
        <v/>
      </c>
      <c r="E2125" s="2" t="str">
        <f t="shared" si="104"/>
        <v/>
      </c>
      <c r="F2125" s="2"/>
    </row>
    <row r="2126" spans="2:6" x14ac:dyDescent="0.25">
      <c r="B2126" s="26"/>
      <c r="C2126" s="3" t="str">
        <f t="shared" si="102"/>
        <v/>
      </c>
      <c r="D2126" s="2" t="str">
        <f t="shared" si="103"/>
        <v/>
      </c>
      <c r="E2126" s="2" t="str">
        <f t="shared" si="104"/>
        <v/>
      </c>
      <c r="F2126" s="2"/>
    </row>
    <row r="2127" spans="2:6" x14ac:dyDescent="0.25">
      <c r="B2127" s="26"/>
      <c r="C2127" s="3" t="str">
        <f t="shared" si="102"/>
        <v/>
      </c>
      <c r="D2127" s="2" t="str">
        <f t="shared" si="103"/>
        <v/>
      </c>
      <c r="E2127" s="2" t="str">
        <f t="shared" si="104"/>
        <v/>
      </c>
      <c r="F2127" s="2"/>
    </row>
    <row r="2128" spans="2:6" x14ac:dyDescent="0.25">
      <c r="B2128" s="26"/>
      <c r="C2128" s="3" t="str">
        <f t="shared" si="102"/>
        <v/>
      </c>
      <c r="D2128" s="2" t="str">
        <f t="shared" si="103"/>
        <v/>
      </c>
      <c r="E2128" s="2" t="str">
        <f t="shared" si="104"/>
        <v/>
      </c>
      <c r="F2128" s="2"/>
    </row>
    <row r="2129" spans="2:6" x14ac:dyDescent="0.25">
      <c r="B2129" s="26"/>
      <c r="C2129" s="3" t="str">
        <f t="shared" si="102"/>
        <v/>
      </c>
      <c r="D2129" s="2" t="str">
        <f t="shared" si="103"/>
        <v/>
      </c>
      <c r="E2129" s="2" t="str">
        <f t="shared" si="104"/>
        <v/>
      </c>
      <c r="F2129" s="2"/>
    </row>
    <row r="2130" spans="2:6" x14ac:dyDescent="0.25">
      <c r="B2130" s="26"/>
      <c r="C2130" s="3" t="str">
        <f t="shared" si="102"/>
        <v/>
      </c>
      <c r="D2130" s="2" t="str">
        <f t="shared" si="103"/>
        <v/>
      </c>
      <c r="E2130" s="2" t="str">
        <f t="shared" si="104"/>
        <v/>
      </c>
      <c r="F2130" s="2"/>
    </row>
    <row r="2131" spans="2:6" x14ac:dyDescent="0.25">
      <c r="B2131" s="26"/>
      <c r="C2131" s="3" t="str">
        <f t="shared" si="102"/>
        <v/>
      </c>
      <c r="D2131" s="2" t="str">
        <f t="shared" si="103"/>
        <v/>
      </c>
      <c r="E2131" s="2" t="str">
        <f t="shared" si="104"/>
        <v/>
      </c>
      <c r="F2131" s="2"/>
    </row>
    <row r="2132" spans="2:6" x14ac:dyDescent="0.25">
      <c r="B2132" s="26"/>
      <c r="C2132" s="3" t="str">
        <f t="shared" ref="C2132:C2149" si="105">IF(ROW()-B$19&lt;=$C$19,ROW()-B$19,"")</f>
        <v/>
      </c>
      <c r="D2132" s="2" t="str">
        <f t="shared" si="103"/>
        <v/>
      </c>
      <c r="E2132" s="2" t="str">
        <f t="shared" si="104"/>
        <v/>
      </c>
      <c r="F2132" s="2"/>
    </row>
    <row r="2133" spans="2:6" x14ac:dyDescent="0.25">
      <c r="B2133" s="26"/>
      <c r="C2133" s="3" t="str">
        <f t="shared" si="105"/>
        <v/>
      </c>
      <c r="D2133" s="2" t="str">
        <f t="shared" ref="D2133:D2149" si="106">IF(ISNUMBER(C2133),INT(C2132/$C$18)+1,"")</f>
        <v/>
      </c>
      <c r="E2133" s="2" t="str">
        <f t="shared" ref="E2133:E2149" si="107">IF(ISNUMBER(C2133),IF(D2132&lt;&gt;D2133,1,E2132+1),"")</f>
        <v/>
      </c>
      <c r="F2133" s="2"/>
    </row>
    <row r="2134" spans="2:6" x14ac:dyDescent="0.25">
      <c r="B2134" s="26"/>
      <c r="C2134" s="3" t="str">
        <f t="shared" si="105"/>
        <v/>
      </c>
      <c r="D2134" s="2" t="str">
        <f t="shared" si="106"/>
        <v/>
      </c>
      <c r="E2134" s="2" t="str">
        <f t="shared" si="107"/>
        <v/>
      </c>
      <c r="F2134" s="2"/>
    </row>
    <row r="2135" spans="2:6" x14ac:dyDescent="0.25">
      <c r="B2135" s="26"/>
      <c r="C2135" s="3" t="str">
        <f t="shared" si="105"/>
        <v/>
      </c>
      <c r="D2135" s="2" t="str">
        <f t="shared" si="106"/>
        <v/>
      </c>
      <c r="E2135" s="2" t="str">
        <f t="shared" si="107"/>
        <v/>
      </c>
      <c r="F2135" s="2"/>
    </row>
    <row r="2136" spans="2:6" x14ac:dyDescent="0.25">
      <c r="B2136" s="26"/>
      <c r="C2136" s="3" t="str">
        <f t="shared" si="105"/>
        <v/>
      </c>
      <c r="D2136" s="2" t="str">
        <f t="shared" si="106"/>
        <v/>
      </c>
      <c r="E2136" s="2" t="str">
        <f t="shared" si="107"/>
        <v/>
      </c>
      <c r="F2136" s="2"/>
    </row>
    <row r="2137" spans="2:6" x14ac:dyDescent="0.25">
      <c r="B2137" s="26"/>
      <c r="C2137" s="3" t="str">
        <f t="shared" si="105"/>
        <v/>
      </c>
      <c r="D2137" s="2" t="str">
        <f t="shared" si="106"/>
        <v/>
      </c>
      <c r="E2137" s="2" t="str">
        <f t="shared" si="107"/>
        <v/>
      </c>
      <c r="F2137" s="2"/>
    </row>
    <row r="2138" spans="2:6" x14ac:dyDescent="0.25">
      <c r="B2138" s="26"/>
      <c r="C2138" s="3" t="str">
        <f t="shared" si="105"/>
        <v/>
      </c>
      <c r="D2138" s="2" t="str">
        <f t="shared" si="106"/>
        <v/>
      </c>
      <c r="E2138" s="2" t="str">
        <f t="shared" si="107"/>
        <v/>
      </c>
      <c r="F2138" s="2"/>
    </row>
    <row r="2139" spans="2:6" x14ac:dyDescent="0.25">
      <c r="B2139" s="26"/>
      <c r="C2139" s="3" t="str">
        <f t="shared" si="105"/>
        <v/>
      </c>
      <c r="D2139" s="2" t="str">
        <f t="shared" si="106"/>
        <v/>
      </c>
      <c r="E2139" s="2" t="str">
        <f t="shared" si="107"/>
        <v/>
      </c>
      <c r="F2139" s="2"/>
    </row>
    <row r="2140" spans="2:6" x14ac:dyDescent="0.25">
      <c r="B2140" s="26"/>
      <c r="C2140" s="3" t="str">
        <f t="shared" si="105"/>
        <v/>
      </c>
      <c r="D2140" s="2" t="str">
        <f t="shared" si="106"/>
        <v/>
      </c>
      <c r="E2140" s="2" t="str">
        <f t="shared" si="107"/>
        <v/>
      </c>
      <c r="F2140" s="2"/>
    </row>
    <row r="2141" spans="2:6" x14ac:dyDescent="0.25">
      <c r="B2141" s="26"/>
      <c r="C2141" s="3" t="str">
        <f t="shared" si="105"/>
        <v/>
      </c>
      <c r="D2141" s="2" t="str">
        <f t="shared" si="106"/>
        <v/>
      </c>
      <c r="E2141" s="2" t="str">
        <f t="shared" si="107"/>
        <v/>
      </c>
      <c r="F2141" s="2"/>
    </row>
    <row r="2142" spans="2:6" x14ac:dyDescent="0.25">
      <c r="B2142" s="26"/>
      <c r="C2142" s="3" t="str">
        <f t="shared" si="105"/>
        <v/>
      </c>
      <c r="D2142" s="2" t="str">
        <f t="shared" si="106"/>
        <v/>
      </c>
      <c r="E2142" s="2" t="str">
        <f t="shared" si="107"/>
        <v/>
      </c>
      <c r="F2142" s="2"/>
    </row>
    <row r="2143" spans="2:6" x14ac:dyDescent="0.25">
      <c r="B2143" s="26"/>
      <c r="C2143" s="3" t="str">
        <f t="shared" si="105"/>
        <v/>
      </c>
      <c r="D2143" s="2" t="str">
        <f t="shared" si="106"/>
        <v/>
      </c>
      <c r="E2143" s="2" t="str">
        <f t="shared" si="107"/>
        <v/>
      </c>
      <c r="F2143" s="2"/>
    </row>
    <row r="2144" spans="2:6" x14ac:dyDescent="0.25">
      <c r="B2144" s="26"/>
      <c r="C2144" s="3" t="str">
        <f t="shared" si="105"/>
        <v/>
      </c>
      <c r="D2144" s="2" t="str">
        <f t="shared" si="106"/>
        <v/>
      </c>
      <c r="E2144" s="2" t="str">
        <f t="shared" si="107"/>
        <v/>
      </c>
      <c r="F2144" s="2"/>
    </row>
    <row r="2145" spans="2:6" x14ac:dyDescent="0.25">
      <c r="B2145" s="26"/>
      <c r="C2145" s="3" t="str">
        <f t="shared" si="105"/>
        <v/>
      </c>
      <c r="D2145" s="2" t="str">
        <f t="shared" si="106"/>
        <v/>
      </c>
      <c r="E2145" s="2" t="str">
        <f t="shared" si="107"/>
        <v/>
      </c>
      <c r="F2145" s="2"/>
    </row>
    <row r="2146" spans="2:6" x14ac:dyDescent="0.25">
      <c r="B2146" s="26"/>
      <c r="C2146" s="3" t="str">
        <f t="shared" si="105"/>
        <v/>
      </c>
      <c r="D2146" s="2" t="str">
        <f t="shared" si="106"/>
        <v/>
      </c>
      <c r="E2146" s="2" t="str">
        <f t="shared" si="107"/>
        <v/>
      </c>
      <c r="F2146" s="2"/>
    </row>
    <row r="2147" spans="2:6" x14ac:dyDescent="0.25">
      <c r="B2147" s="26"/>
      <c r="C2147" s="3" t="str">
        <f t="shared" si="105"/>
        <v/>
      </c>
      <c r="D2147" s="2" t="str">
        <f t="shared" si="106"/>
        <v/>
      </c>
      <c r="E2147" s="2" t="str">
        <f t="shared" si="107"/>
        <v/>
      </c>
      <c r="F2147" s="2"/>
    </row>
    <row r="2148" spans="2:6" x14ac:dyDescent="0.25">
      <c r="B2148" s="26"/>
      <c r="C2148" s="3" t="str">
        <f t="shared" si="105"/>
        <v/>
      </c>
      <c r="D2148" s="2" t="str">
        <f t="shared" si="106"/>
        <v/>
      </c>
      <c r="E2148" s="2" t="str">
        <f t="shared" si="107"/>
        <v/>
      </c>
      <c r="F2148" s="2"/>
    </row>
    <row r="2149" spans="2:6" x14ac:dyDescent="0.25">
      <c r="B2149" s="26"/>
      <c r="C2149" s="3" t="str">
        <f t="shared" si="105"/>
        <v/>
      </c>
      <c r="D2149" s="2" t="str">
        <f t="shared" si="106"/>
        <v/>
      </c>
      <c r="E2149" s="2" t="str">
        <f t="shared" si="107"/>
        <v/>
      </c>
      <c r="F2149" s="2"/>
    </row>
  </sheetData>
  <conditionalFormatting sqref="H61:AA100">
    <cfRule type="cellIs" dxfId="23" priority="23" operator="equal">
      <formula>1</formula>
    </cfRule>
    <cfRule type="cellIs" dxfId="22" priority="24" operator="equal">
      <formula>"x"</formula>
    </cfRule>
    <cfRule type="cellIs" dxfId="21" priority="25" operator="equal">
      <formula>3</formula>
    </cfRule>
    <cfRule type="cellIs" dxfId="20" priority="26" operator="equal">
      <formula>0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5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E4:BE76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N8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{DFC7A002-B7ED-4E1E-A2B7-600CE910C316}</x14:id>
        </ext>
      </extLst>
    </cfRule>
  </conditionalFormatting>
  <conditionalFormatting sqref="BM3:BM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0:CH59 BK19:BL19 BK20">
    <cfRule type="cellIs" dxfId="19" priority="14" operator="equal">
      <formula>$BK$20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61:BN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9:CS9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5:CS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:AD9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20:AD9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20:AA59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C7A002-B7ED-4E1E-A2B7-600CE910C3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BN3:BN8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FBFB-6EA3-40E5-B0A1-573DF0A07009}">
  <sheetPr>
    <tabColor theme="7" tint="0.59999389629810485"/>
  </sheetPr>
  <dimension ref="A1"/>
  <sheetViews>
    <sheetView workbookViewId="0">
      <selection activeCell="F39" sqref="F39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7949-FEAE-4911-BFCA-C28339D3558C}">
  <sheetPr>
    <tabColor theme="7" tint="0.59999389629810485"/>
  </sheetPr>
  <dimension ref="A1"/>
  <sheetViews>
    <sheetView workbookViewId="0">
      <selection activeCell="F39" sqref="F39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9522-1825-4FA7-B71A-E0A13A804C0E}">
  <sheetPr>
    <tabColor theme="9" tint="0.79998168889431442"/>
  </sheetPr>
  <dimension ref="A1:FV1412"/>
  <sheetViews>
    <sheetView tabSelected="1" zoomScale="115" zoomScaleNormal="115" workbookViewId="0">
      <selection activeCell="AO28" sqref="AO28"/>
    </sheetView>
  </sheetViews>
  <sheetFormatPr defaultRowHeight="15" x14ac:dyDescent="0.25"/>
  <cols>
    <col min="1" max="1" width="5.42578125" style="35" customWidth="1"/>
    <col min="2" max="5" width="1.140625" style="240" customWidth="1"/>
    <col min="6" max="18" width="1.5703125" style="240" customWidth="1"/>
    <col min="19" max="21" width="1.140625" style="240" customWidth="1"/>
    <col min="22" max="22" width="3" style="240" customWidth="1"/>
    <col min="23" max="23" width="4" style="35" customWidth="1"/>
    <col min="24" max="41" width="1.140625" style="35" customWidth="1"/>
    <col min="42" max="42" width="1.85546875" style="35" customWidth="1"/>
    <col min="43" max="43" width="2.42578125" style="35" customWidth="1"/>
    <col min="44" max="46" width="3" style="35" customWidth="1"/>
    <col min="47" max="60" width="0.5703125" style="35" customWidth="1"/>
    <col min="61" max="61" width="3.85546875" style="35" customWidth="1"/>
    <col min="62" max="62" width="3.28515625" style="35" customWidth="1"/>
    <col min="63" max="63" width="3" style="35" customWidth="1"/>
    <col min="64" max="64" width="2.42578125" style="35" hidden="1" customWidth="1"/>
    <col min="65" max="105" width="0.42578125" style="35" hidden="1" customWidth="1"/>
    <col min="106" max="106" width="1.42578125" style="35" customWidth="1"/>
    <col min="107" max="107" width="4.85546875" style="35" customWidth="1"/>
    <col min="108" max="111" width="0.5703125" style="35" customWidth="1"/>
    <col min="112" max="113" width="4.85546875" style="35" customWidth="1"/>
    <col min="114" max="118" width="1" style="35" customWidth="1"/>
    <col min="119" max="121" width="4.85546875" style="35" customWidth="1"/>
    <col min="122" max="125" width="0.5703125" style="35" customWidth="1"/>
    <col min="126" max="126" width="4.85546875" style="35" customWidth="1"/>
    <col min="127" max="127" width="1.140625" style="35" customWidth="1"/>
    <col min="128" max="128" width="2.42578125" style="240" bestFit="1" customWidth="1"/>
    <col min="129" max="131" width="3.140625" style="240" customWidth="1"/>
    <col min="132" max="132" width="5.28515625" style="240" customWidth="1"/>
    <col min="133" max="133" width="3.140625" style="240" customWidth="1"/>
    <col min="134" max="134" width="3.85546875" style="240" customWidth="1"/>
    <col min="135" max="135" width="5" style="240" customWidth="1"/>
    <col min="136" max="137" width="3.85546875" style="240" customWidth="1"/>
    <col min="138" max="141" width="3.85546875" style="35" customWidth="1"/>
    <col min="142" max="142" width="3.85546875" style="276" customWidth="1"/>
    <col min="143" max="143" width="2.42578125" style="35" customWidth="1"/>
    <col min="144" max="144" width="1.5703125" style="35" customWidth="1"/>
    <col min="145" max="145" width="2.28515625" style="35" customWidth="1"/>
    <col min="146" max="146" width="6.140625" style="35" customWidth="1"/>
    <col min="147" max="147" width="0.7109375" style="35" customWidth="1"/>
    <col min="148" max="148" width="6.140625" style="35" customWidth="1"/>
    <col min="149" max="149" width="3" style="35" customWidth="1"/>
    <col min="150" max="150" width="1.28515625" style="283" customWidth="1"/>
    <col min="151" max="151" width="4.28515625" style="35" customWidth="1"/>
    <col min="152" max="152" width="4.28515625" style="35" hidden="1" customWidth="1"/>
    <col min="153" max="153" width="5.140625" style="35" hidden="1" customWidth="1"/>
    <col min="154" max="154" width="2.5703125" style="35" customWidth="1"/>
    <col min="155" max="155" width="1.28515625" style="283" customWidth="1"/>
    <col min="156" max="156" width="3.7109375" style="283" hidden="1" customWidth="1"/>
    <col min="157" max="157" width="6.5703125" style="283" hidden="1" customWidth="1"/>
    <col min="158" max="158" width="2.5703125" style="35" customWidth="1"/>
    <col min="159" max="161" width="1.42578125" style="239" customWidth="1"/>
    <col min="162" max="162" width="3.140625" style="239" customWidth="1"/>
    <col min="163" max="178" width="4.5703125" style="35" customWidth="1"/>
    <col min="179" max="16384" width="9.140625" style="35"/>
  </cols>
  <sheetData>
    <row r="1" spans="1:178" s="81" customFormat="1" ht="12" customHeight="1" x14ac:dyDescent="0.2">
      <c r="A1" s="209"/>
      <c r="B1" s="210">
        <v>1</v>
      </c>
      <c r="C1" s="210">
        <f>B1+1</f>
        <v>2</v>
      </c>
      <c r="D1" s="210">
        <f t="shared" ref="D1:S2" si="0">C1+1</f>
        <v>3</v>
      </c>
      <c r="E1" s="210">
        <f t="shared" si="0"/>
        <v>4</v>
      </c>
      <c r="F1" s="210">
        <f t="shared" si="0"/>
        <v>5</v>
      </c>
      <c r="G1" s="210">
        <f t="shared" si="0"/>
        <v>6</v>
      </c>
      <c r="H1" s="210">
        <f t="shared" si="0"/>
        <v>7</v>
      </c>
      <c r="I1" s="210">
        <f t="shared" si="0"/>
        <v>8</v>
      </c>
      <c r="J1" s="210">
        <f t="shared" si="0"/>
        <v>9</v>
      </c>
      <c r="K1" s="210">
        <f t="shared" si="0"/>
        <v>10</v>
      </c>
      <c r="L1" s="210">
        <f t="shared" si="0"/>
        <v>11</v>
      </c>
      <c r="M1" s="210">
        <f t="shared" si="0"/>
        <v>12</v>
      </c>
      <c r="N1" s="210">
        <f t="shared" si="0"/>
        <v>13</v>
      </c>
      <c r="O1" s="210">
        <f t="shared" si="0"/>
        <v>14</v>
      </c>
      <c r="P1" s="210">
        <f t="shared" si="0"/>
        <v>15</v>
      </c>
      <c r="Q1" s="210">
        <f t="shared" si="0"/>
        <v>16</v>
      </c>
      <c r="R1" s="210">
        <f t="shared" si="0"/>
        <v>17</v>
      </c>
      <c r="S1" s="210">
        <f t="shared" si="0"/>
        <v>18</v>
      </c>
      <c r="T1" s="210">
        <f t="shared" ref="T1:AI2" si="1">S1+1</f>
        <v>19</v>
      </c>
      <c r="U1" s="210">
        <f t="shared" si="1"/>
        <v>20</v>
      </c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230">
        <f>COLUMN()</f>
        <v>63</v>
      </c>
      <c r="BL1" s="211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211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230"/>
      <c r="DC1" s="230">
        <f>COLUMN()</f>
        <v>107</v>
      </c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212"/>
      <c r="DY1" s="212"/>
      <c r="DZ1" s="213" t="s">
        <v>5</v>
      </c>
      <c r="EA1" s="213"/>
      <c r="EB1" s="246">
        <v>9.999999999999989E-7</v>
      </c>
      <c r="EC1" s="212"/>
      <c r="ED1" s="212"/>
      <c r="EE1" s="212"/>
      <c r="EF1" s="212"/>
      <c r="EG1" s="212"/>
      <c r="EH1" s="3"/>
      <c r="EI1" s="3"/>
      <c r="EJ1" s="3"/>
      <c r="EK1" s="3"/>
      <c r="EL1" s="271"/>
      <c r="EM1" s="3"/>
      <c r="EN1" s="62" t="s">
        <v>2463</v>
      </c>
      <c r="EO1" s="61"/>
      <c r="EP1" s="245"/>
      <c r="EQ1" s="245"/>
      <c r="ER1" s="245"/>
      <c r="ES1" s="245"/>
      <c r="ET1" s="282"/>
      <c r="EU1" s="3">
        <f>COUNT(AR131:BK170)</f>
        <v>800</v>
      </c>
      <c r="EV1" s="3"/>
      <c r="EW1" s="3"/>
      <c r="EX1" s="3">
        <f>COUNTIF(AR131:BK170,"&lt;&gt;0")</f>
        <v>706</v>
      </c>
      <c r="EY1" s="284"/>
      <c r="EZ1" s="284"/>
      <c r="FA1" s="284"/>
      <c r="FB1" s="3">
        <f>MAX(W131:AP170)</f>
        <v>32</v>
      </c>
      <c r="FC1" s="230"/>
      <c r="FD1" s="230"/>
      <c r="FE1" s="230"/>
      <c r="FF1" s="230"/>
      <c r="FG1" s="3"/>
      <c r="FH1" s="291" t="s">
        <v>2457</v>
      </c>
      <c r="FI1" s="319">
        <f>BJ45</f>
        <v>1</v>
      </c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</row>
    <row r="2" spans="1:178" s="81" customFormat="1" ht="12" customHeight="1" x14ac:dyDescent="0.2">
      <c r="A2" s="209"/>
      <c r="B2" s="215">
        <v>1</v>
      </c>
      <c r="C2" s="215">
        <f>B2+1</f>
        <v>2</v>
      </c>
      <c r="D2" s="215">
        <f t="shared" si="0"/>
        <v>3</v>
      </c>
      <c r="E2" s="215">
        <f t="shared" si="0"/>
        <v>4</v>
      </c>
      <c r="F2" s="257">
        <f t="shared" si="0"/>
        <v>5</v>
      </c>
      <c r="G2" s="215">
        <f t="shared" si="0"/>
        <v>6</v>
      </c>
      <c r="H2" s="215">
        <f t="shared" si="0"/>
        <v>7</v>
      </c>
      <c r="I2" s="215">
        <f t="shared" si="0"/>
        <v>8</v>
      </c>
      <c r="J2" s="215">
        <f t="shared" si="0"/>
        <v>9</v>
      </c>
      <c r="K2" s="215">
        <f t="shared" si="0"/>
        <v>10</v>
      </c>
      <c r="L2" s="215">
        <f t="shared" si="0"/>
        <v>11</v>
      </c>
      <c r="M2" s="215">
        <f t="shared" si="0"/>
        <v>12</v>
      </c>
      <c r="N2" s="215">
        <f t="shared" si="0"/>
        <v>13</v>
      </c>
      <c r="O2" s="215">
        <f t="shared" si="0"/>
        <v>14</v>
      </c>
      <c r="P2" s="215">
        <f t="shared" si="0"/>
        <v>15</v>
      </c>
      <c r="Q2" s="215">
        <f t="shared" si="0"/>
        <v>16</v>
      </c>
      <c r="R2" s="215">
        <f t="shared" si="0"/>
        <v>17</v>
      </c>
      <c r="S2" s="215">
        <f t="shared" si="0"/>
        <v>18</v>
      </c>
      <c r="T2" s="215">
        <f t="shared" si="1"/>
        <v>19</v>
      </c>
      <c r="U2" s="215">
        <f t="shared" si="1"/>
        <v>20</v>
      </c>
      <c r="V2" s="215">
        <f t="shared" si="1"/>
        <v>21</v>
      </c>
      <c r="W2" s="215">
        <f t="shared" si="1"/>
        <v>22</v>
      </c>
      <c r="X2" s="215">
        <f t="shared" si="1"/>
        <v>23</v>
      </c>
      <c r="Y2" s="215">
        <f t="shared" si="1"/>
        <v>24</v>
      </c>
      <c r="Z2" s="215">
        <f t="shared" si="1"/>
        <v>25</v>
      </c>
      <c r="AA2" s="215">
        <f t="shared" si="1"/>
        <v>26</v>
      </c>
      <c r="AB2" s="215">
        <f t="shared" si="1"/>
        <v>27</v>
      </c>
      <c r="AC2" s="215">
        <f t="shared" si="1"/>
        <v>28</v>
      </c>
      <c r="AD2" s="215">
        <f t="shared" si="1"/>
        <v>29</v>
      </c>
      <c r="AE2" s="215">
        <f t="shared" si="1"/>
        <v>30</v>
      </c>
      <c r="AF2" s="215">
        <f t="shared" si="1"/>
        <v>31</v>
      </c>
      <c r="AG2" s="215">
        <f t="shared" si="1"/>
        <v>32</v>
      </c>
      <c r="AH2" s="215">
        <f t="shared" si="1"/>
        <v>33</v>
      </c>
      <c r="AI2" s="215">
        <f t="shared" si="1"/>
        <v>34</v>
      </c>
      <c r="AJ2" s="215">
        <f t="shared" ref="AJ2:AO2" si="2">AI2+1</f>
        <v>35</v>
      </c>
      <c r="AK2" s="215">
        <f t="shared" si="2"/>
        <v>36</v>
      </c>
      <c r="AL2" s="215">
        <f t="shared" si="2"/>
        <v>37</v>
      </c>
      <c r="AM2" s="215">
        <f t="shared" si="2"/>
        <v>38</v>
      </c>
      <c r="AN2" s="215">
        <f t="shared" si="2"/>
        <v>39</v>
      </c>
      <c r="AO2" s="215">
        <f t="shared" si="2"/>
        <v>40</v>
      </c>
      <c r="AP2" s="216">
        <f>AO43</f>
        <v>-999</v>
      </c>
      <c r="AQ2" s="209"/>
      <c r="AR2" s="217">
        <v>1</v>
      </c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 t="s">
        <v>1585</v>
      </c>
      <c r="BL2" s="211"/>
      <c r="BM2" s="217">
        <v>2</v>
      </c>
      <c r="BN2" s="217"/>
      <c r="BO2" s="217"/>
      <c r="BP2" s="217"/>
      <c r="BQ2" s="217"/>
      <c r="BR2" s="217"/>
      <c r="BS2" s="217"/>
      <c r="BT2" s="217"/>
      <c r="BU2" s="217"/>
      <c r="BV2" s="217"/>
      <c r="BW2" s="217"/>
      <c r="BX2" s="217"/>
      <c r="BY2" s="217"/>
      <c r="BZ2" s="217"/>
      <c r="CA2" s="217"/>
      <c r="CB2" s="217"/>
      <c r="CC2" s="217"/>
      <c r="CD2" s="217"/>
      <c r="CE2" s="217"/>
      <c r="CF2" s="217" t="s">
        <v>1585</v>
      </c>
      <c r="CG2" s="211"/>
      <c r="CH2" s="217">
        <v>3</v>
      </c>
      <c r="CI2" s="217"/>
      <c r="CJ2" s="217"/>
      <c r="CK2" s="217"/>
      <c r="CL2" s="217"/>
      <c r="CM2" s="217"/>
      <c r="CN2" s="217"/>
      <c r="CO2" s="217"/>
      <c r="CP2" s="217"/>
      <c r="CQ2" s="217"/>
      <c r="CR2" s="217"/>
      <c r="CS2" s="217"/>
      <c r="CT2" s="217"/>
      <c r="CU2" s="217"/>
      <c r="CV2" s="217"/>
      <c r="CW2" s="217"/>
      <c r="CX2" s="217"/>
      <c r="CY2" s="217"/>
      <c r="CZ2" s="217"/>
      <c r="DA2" s="217" t="s">
        <v>1585</v>
      </c>
      <c r="DB2" s="230"/>
      <c r="DC2" s="218"/>
      <c r="DD2" s="218"/>
      <c r="DE2" s="218"/>
      <c r="DF2" s="218"/>
      <c r="DG2" s="218"/>
      <c r="DH2" s="218"/>
      <c r="DI2" s="218"/>
      <c r="DJ2" s="218"/>
      <c r="DK2" s="218"/>
      <c r="DL2" s="218"/>
      <c r="DM2" s="218"/>
      <c r="DN2" s="218"/>
      <c r="DO2" s="218"/>
      <c r="DP2" s="218"/>
      <c r="DQ2" s="218"/>
      <c r="DR2" s="218"/>
      <c r="DS2" s="218"/>
      <c r="DT2" s="218"/>
      <c r="DU2" s="218"/>
      <c r="DV2" s="218"/>
      <c r="DW2" s="3"/>
      <c r="DX2" s="212"/>
      <c r="DY2" s="212"/>
      <c r="DZ2" s="213" t="s">
        <v>1673</v>
      </c>
      <c r="EA2" s="213"/>
      <c r="EB2" s="246">
        <v>0.01</v>
      </c>
      <c r="EC2" s="212"/>
      <c r="ED2" s="230"/>
      <c r="EE2" s="230"/>
      <c r="EF2" s="230"/>
      <c r="EG2" s="230"/>
      <c r="EH2" s="230"/>
      <c r="EI2" s="230"/>
      <c r="EJ2" s="230"/>
      <c r="EK2" s="230"/>
      <c r="EL2" s="272" t="s">
        <v>1734</v>
      </c>
      <c r="EM2" s="230"/>
      <c r="EN2" s="230"/>
      <c r="EO2" s="3">
        <f>MAX(EU3:EU1412)</f>
        <v>705</v>
      </c>
      <c r="EP2" s="3">
        <f>ROW()</f>
        <v>2</v>
      </c>
      <c r="EQ2" s="3"/>
      <c r="ER2" s="3">
        <f>COUNT(ER3:ER1412)</f>
        <v>1410</v>
      </c>
      <c r="ES2" s="285" t="s">
        <v>0</v>
      </c>
      <c r="ET2" s="282">
        <v>0</v>
      </c>
      <c r="EU2" s="3">
        <f>MAX(ET3:ET1412)</f>
        <v>705</v>
      </c>
      <c r="EV2" s="3"/>
      <c r="EW2" s="3"/>
      <c r="EX2" s="285" t="s">
        <v>2455</v>
      </c>
      <c r="EY2" s="282">
        <v>0</v>
      </c>
      <c r="EZ2" s="282"/>
      <c r="FA2" s="282"/>
      <c r="FB2" s="285" t="s">
        <v>2456</v>
      </c>
      <c r="FC2" s="230"/>
      <c r="FD2" s="230"/>
      <c r="FE2" s="230"/>
      <c r="FF2" s="230"/>
      <c r="FG2" s="3">
        <f>MAX(FH3:FH802)</f>
        <v>706</v>
      </c>
      <c r="FH2" s="3">
        <v>0</v>
      </c>
      <c r="FI2" s="319">
        <f>BK45</f>
        <v>1</v>
      </c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</row>
    <row r="3" spans="1:178" s="81" customFormat="1" ht="12" customHeight="1" x14ac:dyDescent="0.2">
      <c r="A3" s="209"/>
      <c r="B3" s="217"/>
      <c r="C3" s="217"/>
      <c r="D3" s="217"/>
      <c r="E3" s="217"/>
      <c r="F3" s="258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09"/>
      <c r="W3" s="142" t="s">
        <v>1674</v>
      </c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209"/>
      <c r="AR3" s="217" t="s">
        <v>1675</v>
      </c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  <c r="BH3" s="217"/>
      <c r="BI3" s="217"/>
      <c r="BJ3" s="217"/>
      <c r="BK3" s="217" t="s">
        <v>1585</v>
      </c>
      <c r="BL3" s="211"/>
      <c r="BM3" s="217" t="s">
        <v>1676</v>
      </c>
      <c r="BN3" s="217"/>
      <c r="BO3" s="217"/>
      <c r="BP3" s="217"/>
      <c r="BQ3" s="217"/>
      <c r="BR3" s="217"/>
      <c r="BS3" s="217"/>
      <c r="BT3" s="217"/>
      <c r="BU3" s="217"/>
      <c r="BV3" s="217"/>
      <c r="BW3" s="217"/>
      <c r="BX3" s="217"/>
      <c r="BY3" s="217"/>
      <c r="BZ3" s="217"/>
      <c r="CA3" s="217"/>
      <c r="CB3" s="217"/>
      <c r="CC3" s="217"/>
      <c r="CD3" s="217"/>
      <c r="CE3" s="217"/>
      <c r="CF3" s="217" t="s">
        <v>1585</v>
      </c>
      <c r="CG3" s="211"/>
      <c r="CH3" s="217" t="s">
        <v>1677</v>
      </c>
      <c r="CI3" s="217"/>
      <c r="CJ3" s="217"/>
      <c r="CK3" s="217"/>
      <c r="CL3" s="217"/>
      <c r="CM3" s="217"/>
      <c r="CN3" s="217"/>
      <c r="CO3" s="217"/>
      <c r="CP3" s="217"/>
      <c r="CQ3" s="217"/>
      <c r="CR3" s="217"/>
      <c r="CS3" s="217"/>
      <c r="CT3" s="217"/>
      <c r="CU3" s="217"/>
      <c r="CV3" s="217"/>
      <c r="CW3" s="217"/>
      <c r="CX3" s="217"/>
      <c r="CY3" s="217"/>
      <c r="CZ3" s="217"/>
      <c r="DA3" s="217" t="s">
        <v>1585</v>
      </c>
      <c r="DB3" s="230"/>
      <c r="DC3" s="142" t="s">
        <v>1678</v>
      </c>
      <c r="DD3" s="142"/>
      <c r="DE3" s="142"/>
      <c r="DF3" s="142"/>
      <c r="DG3" s="142"/>
      <c r="DH3" s="142"/>
      <c r="DI3" s="142"/>
      <c r="DJ3" s="142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 t="s">
        <v>1585</v>
      </c>
      <c r="DW3" s="209"/>
      <c r="DX3" s="212"/>
      <c r="DY3" s="212"/>
      <c r="DZ3" s="219" t="s">
        <v>1679</v>
      </c>
      <c r="EA3" s="219"/>
      <c r="EB3" s="246">
        <v>0</v>
      </c>
      <c r="EC3" s="212"/>
      <c r="ED3" s="266" t="s">
        <v>1688</v>
      </c>
      <c r="EE3" s="267" t="s">
        <v>1689</v>
      </c>
      <c r="EF3" s="267"/>
      <c r="EG3" s="261"/>
      <c r="EH3" s="261"/>
      <c r="EI3" s="261"/>
      <c r="EJ3" s="261"/>
      <c r="EK3" s="261"/>
      <c r="EL3" s="273"/>
      <c r="EM3" s="263"/>
      <c r="EN3" s="263">
        <v>1</v>
      </c>
      <c r="EO3" s="230" t="s">
        <v>1750</v>
      </c>
      <c r="EP3" s="277">
        <v>42036</v>
      </c>
      <c r="EQ3" s="278">
        <v>0</v>
      </c>
      <c r="ER3" s="281">
        <v>29.450769999999999</v>
      </c>
      <c r="ES3" s="288"/>
      <c r="ET3" s="282">
        <f>IF(EO3=EO4,MAX(ET$2:ET2)+1,0)</f>
        <v>1</v>
      </c>
      <c r="EU3" s="3">
        <f>IF(ROW()-$EP$2&lt;=$EU$2,ROW()-$EP$2,"")</f>
        <v>1</v>
      </c>
      <c r="EV3" s="290">
        <f>IF(ISNUMBER(EU3),INDEX($EN$3:$EN$1412,MATCH(EU3,$ET$3:$ET$1412,0),1),"")</f>
        <v>1</v>
      </c>
      <c r="EW3" s="277">
        <f>IF(ISNUMBER(EU3),INDEX($EP$3:$EP$1412,MATCH(EU3,$ET$3:$ET$1412,0),1),"")</f>
        <v>42036</v>
      </c>
      <c r="EX3" s="281">
        <f>IF(ISNUMBER(EU3),INDEX($ER$3:$ER$1412,MATCH(EU3,$ET$3:$ET$1412,0),1),"")</f>
        <v>29.450769999999999</v>
      </c>
      <c r="EY3" s="282">
        <f>IF(EO3=EO4,0,MAX(EY$2:EY2)+1)</f>
        <v>0</v>
      </c>
      <c r="EZ3" s="290">
        <f>IF(ISNUMBER(EU3),INDEX($EN$3:$EN$1412,MATCH(EU3,$EY$3:$EY$1412,0),1),"")</f>
        <v>2</v>
      </c>
      <c r="FA3" s="277">
        <f>IF(ISNUMBER(EU3),INDEX($EP$3:$EP$1412,MATCH(EU3,$EY$3:$EY$1412,0),1),"")</f>
        <v>43831</v>
      </c>
      <c r="FB3" s="281">
        <f>IF(ISNUMBER(EU3),INDEX($ER$3:$ER$1412,MATCH(EU3,$EY$3:$EY$1412,0),1),"")</f>
        <v>26.215</v>
      </c>
      <c r="FC3" s="28">
        <f>DIS!C20</f>
        <v>1</v>
      </c>
      <c r="FD3" s="28">
        <f>DIS!D20</f>
        <v>1</v>
      </c>
      <c r="FE3" s="28">
        <f>DIS!E20</f>
        <v>1</v>
      </c>
      <c r="FF3" s="28" t="str">
        <f>_xlfn.CONCAT(FD3,",",FE3)</f>
        <v>1,1</v>
      </c>
      <c r="FG3" s="286" t="str">
        <f>INDEX($AR$88:$BK$127,FD3,FE3)</f>
        <v>1,1</v>
      </c>
      <c r="FH3" s="287">
        <f>IF(ISNUMBER(FG3),0,MAX(FH$2:FH2)+1)</f>
        <v>1</v>
      </c>
      <c r="FI3" s="287">
        <f>IF(FH3&gt;0,INDEX(IF($BJ$45=0,$EU$3:$EU$1412,IF($BK$45=0,$EX$3:$EX$1412,$FB$3:$FB$1412)),FH3,1),0)</f>
        <v>26.215</v>
      </c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</row>
    <row r="4" spans="1:178" ht="10.5" customHeight="1" x14ac:dyDescent="0.25">
      <c r="A4" s="192">
        <v>1</v>
      </c>
      <c r="B4" s="31" t="str">
        <f>IF(W4=$X$41,0,IF(ISNUMBER(MATCH(B46,$EB$7:$EB$12,0)),$V$87,IF(ISNUMBER(MATCH(B46,$EB$31:$EB$70,0)),$V$88,IF(ISNUMBER(MATCH(B46,$EB$84:$EB$93,0)),$V$89,IF(ISNUMBER(MATCH(B46,$EB$127:$EB$157,0)),$V$90,IF(ISNUMBER(MATCH(B46,$EB$14:$EB$19,0)),$DX$14,""))))))</f>
        <v/>
      </c>
      <c r="C4" s="31" t="str">
        <f t="shared" ref="C4:U4" si="3">IF(X4=$X$41,0,IF(ISNUMBER(MATCH(C46,$EB$7:$EB$12,0)),$V$87,IF(ISNUMBER(MATCH(C46,$EB$31:$EB$70,0)),$V$88,IF(ISNUMBER(MATCH(C46,$EB$84:$EB$93,0)),$V$89,IF(ISNUMBER(MATCH(C46,$EB$127:$EB$157,0)),$V$90,IF(ISNUMBER(MATCH(C46,$EB$14:$EB$19,0)),$DX$14,""))))))</f>
        <v/>
      </c>
      <c r="D4" s="31" t="str">
        <f t="shared" si="3"/>
        <v/>
      </c>
      <c r="E4" s="31" t="str">
        <f t="shared" si="3"/>
        <v/>
      </c>
      <c r="F4" s="31" t="str">
        <f t="shared" si="3"/>
        <v/>
      </c>
      <c r="G4" s="31" t="str">
        <f t="shared" si="3"/>
        <v/>
      </c>
      <c r="H4" s="31" t="str">
        <f t="shared" si="3"/>
        <v/>
      </c>
      <c r="I4" s="31" t="str">
        <f t="shared" si="3"/>
        <v/>
      </c>
      <c r="J4" s="31" t="str">
        <f t="shared" si="3"/>
        <v/>
      </c>
      <c r="K4" s="31" t="str">
        <f t="shared" si="3"/>
        <v/>
      </c>
      <c r="L4" s="31" t="str">
        <f t="shared" si="3"/>
        <v/>
      </c>
      <c r="M4" s="31" t="str">
        <f t="shared" si="3"/>
        <v/>
      </c>
      <c r="N4" s="31" t="str">
        <f t="shared" si="3"/>
        <v/>
      </c>
      <c r="O4" s="31" t="str">
        <f t="shared" si="3"/>
        <v/>
      </c>
      <c r="P4" s="31" t="str">
        <f t="shared" si="3"/>
        <v/>
      </c>
      <c r="Q4" s="31">
        <f t="shared" si="3"/>
        <v>1</v>
      </c>
      <c r="R4" s="31" t="str">
        <f t="shared" si="3"/>
        <v/>
      </c>
      <c r="S4" s="31" t="str">
        <f t="shared" si="3"/>
        <v/>
      </c>
      <c r="T4" s="31" t="str">
        <f t="shared" si="3"/>
        <v/>
      </c>
      <c r="U4" s="31" t="str">
        <f t="shared" si="3"/>
        <v/>
      </c>
      <c r="V4" s="212"/>
      <c r="W4" s="220">
        <v>41.4024</v>
      </c>
      <c r="X4" s="220">
        <v>41.33081</v>
      </c>
      <c r="Y4" s="220">
        <v>41.179989999999997</v>
      </c>
      <c r="Z4" s="220">
        <v>40.954320000000003</v>
      </c>
      <c r="AA4" s="220">
        <v>40.709310000000002</v>
      </c>
      <c r="AB4" s="220">
        <v>40.43085</v>
      </c>
      <c r="AC4" s="220">
        <v>40.09084</v>
      </c>
      <c r="AD4" s="220">
        <v>39.79636</v>
      </c>
      <c r="AE4" s="220">
        <v>39.444110000000002</v>
      </c>
      <c r="AF4" s="220">
        <v>39.086869999999998</v>
      </c>
      <c r="AG4" s="220">
        <v>38.743679999999998</v>
      </c>
      <c r="AH4" s="220">
        <v>38.40399</v>
      </c>
      <c r="AI4" s="220">
        <v>38.053640000000001</v>
      </c>
      <c r="AJ4" s="220">
        <v>37.672110000000004</v>
      </c>
      <c r="AK4" s="220">
        <v>37.275590000000001</v>
      </c>
      <c r="AL4" s="220">
        <v>36.813720000000004</v>
      </c>
      <c r="AM4" s="220">
        <v>36.964970000000001</v>
      </c>
      <c r="AN4" s="220">
        <v>37.039369999999998</v>
      </c>
      <c r="AO4" s="220">
        <v>37.086930000000002</v>
      </c>
      <c r="AP4" s="220">
        <v>37.112789999999997</v>
      </c>
      <c r="AQ4" s="211"/>
      <c r="AR4" s="221">
        <v>0.17900240000000001</v>
      </c>
      <c r="AS4" s="221">
        <v>0.216503</v>
      </c>
      <c r="AT4" s="221">
        <v>0.20711740000000001</v>
      </c>
      <c r="AU4" s="221">
        <v>0.169184</v>
      </c>
      <c r="AV4" s="221">
        <v>0.20271839999999999</v>
      </c>
      <c r="AW4" s="221">
        <v>0.1718382</v>
      </c>
      <c r="AX4" s="221">
        <v>0.16865920000000001</v>
      </c>
      <c r="AY4" s="221">
        <v>8.5335159999999993E-2</v>
      </c>
      <c r="AZ4" s="221">
        <v>0.1260386</v>
      </c>
      <c r="BA4" s="221">
        <v>0.21262800000000001</v>
      </c>
      <c r="BB4" s="221">
        <v>0.15411910000000001</v>
      </c>
      <c r="BC4" s="221">
        <v>0.10719389999999999</v>
      </c>
      <c r="BD4" s="221">
        <v>0.15777640000000001</v>
      </c>
      <c r="BE4" s="221">
        <v>0.2479971</v>
      </c>
      <c r="BF4" s="221">
        <v>0.21256520000000001</v>
      </c>
      <c r="BG4" s="221">
        <v>0.30888979999999999</v>
      </c>
      <c r="BH4" s="221">
        <v>0.39256799999999997</v>
      </c>
      <c r="BI4" s="221">
        <v>0.22699649999999999</v>
      </c>
      <c r="BJ4" s="221">
        <v>0.10558339999999999</v>
      </c>
      <c r="BK4" s="221">
        <v>0.1561816</v>
      </c>
      <c r="BL4" s="211"/>
      <c r="BM4" s="221">
        <v>7.3263560000000005E-2</v>
      </c>
      <c r="BN4" s="221">
        <v>9.6575159999999993E-2</v>
      </c>
      <c r="BO4" s="221">
        <v>0.1032657</v>
      </c>
      <c r="BP4" s="221">
        <v>7.9683680000000007E-2</v>
      </c>
      <c r="BQ4" s="221">
        <v>0.115227</v>
      </c>
      <c r="BR4" s="221">
        <v>0.14799190000000001</v>
      </c>
      <c r="BS4" s="221">
        <v>0.13982739999999999</v>
      </c>
      <c r="BT4" s="221">
        <v>0.1336995</v>
      </c>
      <c r="BU4" s="221">
        <v>0.17407700000000001</v>
      </c>
      <c r="BV4" s="221">
        <v>0.13144120000000001</v>
      </c>
      <c r="BW4" s="221">
        <v>0.19370470000000001</v>
      </c>
      <c r="BX4" s="221">
        <v>0.29559800000000003</v>
      </c>
      <c r="BY4" s="221">
        <v>0.16559689999999999</v>
      </c>
      <c r="BZ4" s="221">
        <v>0.2014416</v>
      </c>
      <c r="CA4" s="221">
        <v>0.16608519999999999</v>
      </c>
      <c r="CB4" s="221">
        <v>0.126947</v>
      </c>
      <c r="CC4" s="221">
        <v>0.13540779999999999</v>
      </c>
      <c r="CD4" s="221">
        <v>0.13517850000000001</v>
      </c>
      <c r="CE4" s="221">
        <v>8.0163120000000004E-2</v>
      </c>
      <c r="CF4" s="221">
        <v>5.4933999999999997E-2</v>
      </c>
      <c r="CG4" s="211"/>
      <c r="CH4" s="221">
        <v>0.1341774</v>
      </c>
      <c r="CI4" s="221">
        <v>0.30187380000000003</v>
      </c>
      <c r="CJ4" s="221">
        <v>0.4</v>
      </c>
      <c r="CK4" s="221">
        <v>0.39792949999999999</v>
      </c>
      <c r="CL4" s="221">
        <v>0.1985982</v>
      </c>
      <c r="CM4" s="221">
        <v>0.20080970000000001</v>
      </c>
      <c r="CN4" s="221">
        <v>0.4</v>
      </c>
      <c r="CO4" s="221">
        <v>0.33698299999999998</v>
      </c>
      <c r="CP4" s="221">
        <v>0.4</v>
      </c>
      <c r="CQ4" s="221">
        <v>0.23235049999999999</v>
      </c>
      <c r="CR4" s="221">
        <v>0.17842930000000001</v>
      </c>
      <c r="CS4" s="221">
        <v>0.16402420000000001</v>
      </c>
      <c r="CT4" s="221">
        <v>0.1690837</v>
      </c>
      <c r="CU4" s="221">
        <v>0.14339440000000001</v>
      </c>
      <c r="CV4" s="221">
        <v>0.19006429999999999</v>
      </c>
      <c r="CW4" s="221">
        <v>0.21853239999999999</v>
      </c>
      <c r="CX4" s="221">
        <v>0.30595539999999999</v>
      </c>
      <c r="CY4" s="221">
        <v>0.36595100000000003</v>
      </c>
      <c r="CZ4" s="221">
        <v>0.2248376</v>
      </c>
      <c r="DA4" s="221">
        <v>0.1018915</v>
      </c>
      <c r="DB4" s="230"/>
      <c r="DC4" s="221">
        <v>8.8806530000000006</v>
      </c>
      <c r="DD4" s="221">
        <v>8.6558580000000003</v>
      </c>
      <c r="DE4" s="221">
        <v>8.3708399999999994</v>
      </c>
      <c r="DF4" s="221">
        <v>8.0245809999999995</v>
      </c>
      <c r="DG4" s="221">
        <v>7.6181580000000002</v>
      </c>
      <c r="DH4" s="221">
        <v>7.1545949999999996</v>
      </c>
      <c r="DI4" s="221">
        <v>6.6392949999999997</v>
      </c>
      <c r="DJ4" s="221">
        <v>6.083348</v>
      </c>
      <c r="DK4" s="221">
        <v>5.5142540000000002</v>
      </c>
      <c r="DL4" s="221">
        <v>4.995374</v>
      </c>
      <c r="DM4" s="221">
        <v>4.5917529999999998</v>
      </c>
      <c r="DN4" s="221">
        <v>4.4552139999999998</v>
      </c>
      <c r="DO4" s="221">
        <v>4.5299120000000004</v>
      </c>
      <c r="DP4" s="221">
        <v>4.7470160000000003</v>
      </c>
      <c r="DQ4" s="221">
        <v>5.0154480000000001</v>
      </c>
      <c r="DR4" s="221">
        <v>5.2741210000000001</v>
      </c>
      <c r="DS4" s="221">
        <v>5.4634809999999998</v>
      </c>
      <c r="DT4" s="221">
        <v>5.5520069999999997</v>
      </c>
      <c r="DU4" s="221">
        <v>5.5528649999999997</v>
      </c>
      <c r="DV4" s="221">
        <v>5.5013040000000002</v>
      </c>
      <c r="DW4" s="3"/>
      <c r="DX4" s="212"/>
      <c r="DY4" s="212"/>
      <c r="DZ4" s="212"/>
      <c r="EA4" s="212"/>
      <c r="EB4" s="214"/>
      <c r="EC4" s="212"/>
      <c r="ED4" s="268" t="s">
        <v>26</v>
      </c>
      <c r="EE4" s="269" t="s">
        <v>1690</v>
      </c>
      <c r="EF4" s="269" t="s">
        <v>24</v>
      </c>
      <c r="EG4" s="263" t="s">
        <v>23</v>
      </c>
      <c r="EH4" s="263" t="s">
        <v>22</v>
      </c>
      <c r="EI4" s="263" t="s">
        <v>21</v>
      </c>
      <c r="EJ4" s="263" t="s">
        <v>20</v>
      </c>
      <c r="EK4" s="263" t="s">
        <v>19</v>
      </c>
      <c r="EL4" s="274"/>
      <c r="EM4" s="263"/>
      <c r="EN4" s="263">
        <f>EN3+1</f>
        <v>2</v>
      </c>
      <c r="EO4" s="230" t="s">
        <v>1750</v>
      </c>
      <c r="EP4" s="277">
        <v>43831</v>
      </c>
      <c r="EQ4" s="278">
        <v>0</v>
      </c>
      <c r="ER4" s="281">
        <v>26.215</v>
      </c>
      <c r="ES4" s="288"/>
      <c r="ET4" s="282">
        <f>IF(EO4=EO5,MAX(ET$2:ET3)+1,0)</f>
        <v>0</v>
      </c>
      <c r="EU4" s="3">
        <f t="shared" ref="EU4:EU67" si="4">IF(ROW()-$EP$2&lt;=$EU$2,ROW()-$EP$2,"")</f>
        <v>2</v>
      </c>
      <c r="EV4" s="290">
        <f t="shared" ref="EV4:EV67" si="5">IF(ISNUMBER(EU4),INDEX($EN$3:$EN$1412,MATCH(EU4,$ET$3:$ET$1412,0),1),"")</f>
        <v>3</v>
      </c>
      <c r="EW4" s="277">
        <f t="shared" ref="EW4:EW67" si="6">IF(ISNUMBER(EU4),INDEX($EP$3:$EP$1412,MATCH(EU4,$ET$3:$ET$1412,0),1),"")</f>
        <v>42036</v>
      </c>
      <c r="EX4" s="281">
        <f t="shared" ref="EX4:EX67" si="7">IF(ISNUMBER(EU4),INDEX($ER$3:$ER$1412,MATCH(EU4,$ET$3:$ET$1412,0),1),"")</f>
        <v>29.306480000000001</v>
      </c>
      <c r="EY4" s="282">
        <f>IF(EO4=EO5,0,MAX(EY$2:EY3)+1)</f>
        <v>1</v>
      </c>
      <c r="EZ4" s="290">
        <f t="shared" ref="EZ4:EZ67" si="8">IF(ISNUMBER(EU4),INDEX($EN$3:$EN$1412,MATCH(EU4,$EY$3:$EY$1412,0),1),"")</f>
        <v>4</v>
      </c>
      <c r="FA4" s="277">
        <f t="shared" ref="FA4:FA67" si="9">IF(ISNUMBER(EU4),INDEX($EP$3:$EP$1412,MATCH(EU4,$EY$3:$EY$1412,0),1),"")</f>
        <v>43831</v>
      </c>
      <c r="FB4" s="281">
        <f t="shared" ref="FB4:FB67" si="10">IF(ISNUMBER(EU4),INDEX($ER$3:$ER$1412,MATCH(EU4,$EY$3:$EY$1412,0),1),"")</f>
        <v>26.09639</v>
      </c>
      <c r="FC4" s="28">
        <f>DIS!C21</f>
        <v>2</v>
      </c>
      <c r="FD4" s="28">
        <f>DIS!D21</f>
        <v>1</v>
      </c>
      <c r="FE4" s="28">
        <f>DIS!E21</f>
        <v>2</v>
      </c>
      <c r="FF4" s="28" t="str">
        <f t="shared" ref="FF4:FF67" si="11">_xlfn.CONCAT(FD4,",",FE4)</f>
        <v>1,2</v>
      </c>
      <c r="FG4" s="286" t="str">
        <f>INDEX($AR$88:$BK$127,FD4,FE4)</f>
        <v>2,1</v>
      </c>
      <c r="FH4" s="287">
        <f>IF(ISNUMBER(FG4),0,MAX(FH$2:FH3)+1)</f>
        <v>2</v>
      </c>
      <c r="FI4" s="287">
        <f>IF(FH4&gt;0,INDEX(IF($BJ$45=0,$EU$3:$EU$1412,IF($BK$45=0,$EX$3:$EX$1412,$FB$3:$FB$1412)),FH4,1),0)</f>
        <v>26.09639</v>
      </c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</row>
    <row r="5" spans="1:178" ht="10.5" customHeight="1" x14ac:dyDescent="0.25">
      <c r="A5" s="192">
        <f>A4+1</f>
        <v>2</v>
      </c>
      <c r="B5" s="31" t="str">
        <f t="shared" ref="B5:U5" si="12">IF(W5=$X$41,0,IF(ISNUMBER(MATCH(B47,$EB$7:$EB$12,0)),$V$87,IF(ISNUMBER(MATCH(B47,$EB$31:$EB$70,0)),$V$88,IF(ISNUMBER(MATCH(B47,$EB$84:$EB$93,0)),$V$89,IF(ISNUMBER(MATCH(B47,$EB$127:$EB$157,0)),$V$90,IF(ISNUMBER(MATCH(B47,$EB$14:$EB$19,0)),$DX$14,""))))))</f>
        <v/>
      </c>
      <c r="C5" s="31" t="str">
        <f t="shared" si="12"/>
        <v/>
      </c>
      <c r="D5" s="31" t="str">
        <f t="shared" si="12"/>
        <v/>
      </c>
      <c r="E5" s="31" t="str">
        <f t="shared" si="12"/>
        <v/>
      </c>
      <c r="F5" s="31" t="str">
        <f t="shared" si="12"/>
        <v/>
      </c>
      <c r="G5" s="31" t="str">
        <f t="shared" si="12"/>
        <v/>
      </c>
      <c r="H5" s="31" t="str">
        <f t="shared" si="12"/>
        <v/>
      </c>
      <c r="I5" s="31" t="str">
        <f t="shared" si="12"/>
        <v/>
      </c>
      <c r="J5" s="31" t="str">
        <f t="shared" si="12"/>
        <v/>
      </c>
      <c r="K5" s="31" t="str">
        <f t="shared" si="12"/>
        <v/>
      </c>
      <c r="L5" s="31" t="str">
        <f t="shared" si="12"/>
        <v/>
      </c>
      <c r="M5" s="31" t="str">
        <f t="shared" si="12"/>
        <v/>
      </c>
      <c r="N5" s="31" t="str">
        <f t="shared" si="12"/>
        <v/>
      </c>
      <c r="O5" s="31" t="str">
        <f t="shared" si="12"/>
        <v/>
      </c>
      <c r="P5" s="31" t="str">
        <f t="shared" si="12"/>
        <v/>
      </c>
      <c r="Q5" s="31">
        <f t="shared" si="12"/>
        <v>1</v>
      </c>
      <c r="R5" s="31" t="str">
        <f t="shared" si="12"/>
        <v/>
      </c>
      <c r="S5" s="31" t="str">
        <f t="shared" si="12"/>
        <v/>
      </c>
      <c r="T5" s="31" t="str">
        <f t="shared" si="12"/>
        <v/>
      </c>
      <c r="U5" s="31" t="str">
        <f t="shared" si="12"/>
        <v/>
      </c>
      <c r="V5" s="212"/>
      <c r="W5" s="220">
        <v>41.417529999999999</v>
      </c>
      <c r="X5" s="220">
        <v>41.337870000000002</v>
      </c>
      <c r="Y5" s="220">
        <v>41.188029999999998</v>
      </c>
      <c r="Z5" s="220">
        <v>40.95626</v>
      </c>
      <c r="AA5" s="220">
        <v>40.719250000000002</v>
      </c>
      <c r="AB5" s="220">
        <v>40.436059999999998</v>
      </c>
      <c r="AC5" s="220">
        <v>40.095640000000003</v>
      </c>
      <c r="AD5" s="220">
        <v>39.780700000000003</v>
      </c>
      <c r="AE5" s="220">
        <v>39.435450000000003</v>
      </c>
      <c r="AF5" s="220">
        <v>39.060760000000002</v>
      </c>
      <c r="AG5" s="220">
        <v>38.718609999999998</v>
      </c>
      <c r="AH5" s="220">
        <v>38.38353</v>
      </c>
      <c r="AI5" s="220">
        <v>38.034370000000003</v>
      </c>
      <c r="AJ5" s="220">
        <v>37.654670000000003</v>
      </c>
      <c r="AK5" s="220">
        <v>37.270209999999999</v>
      </c>
      <c r="AL5" s="220">
        <v>36.805599999999998</v>
      </c>
      <c r="AM5" s="220">
        <v>36.955370000000002</v>
      </c>
      <c r="AN5" s="220">
        <v>37.030909999999999</v>
      </c>
      <c r="AO5" s="220">
        <v>37.078859999999999</v>
      </c>
      <c r="AP5" s="220">
        <v>37.103870000000001</v>
      </c>
      <c r="AQ5" s="211"/>
      <c r="AR5" s="221">
        <v>0.1843882</v>
      </c>
      <c r="AS5" s="221">
        <v>0.1696067</v>
      </c>
      <c r="AT5" s="221">
        <v>0.20540059999999999</v>
      </c>
      <c r="AU5" s="221">
        <v>0.21306549999999999</v>
      </c>
      <c r="AV5" s="221">
        <v>0.20700779999999999</v>
      </c>
      <c r="AW5" s="221">
        <v>0.1757648</v>
      </c>
      <c r="AX5" s="221">
        <v>0.14317160000000001</v>
      </c>
      <c r="AY5" s="221">
        <v>8.545635E-2</v>
      </c>
      <c r="AZ5" s="221">
        <v>0.1192081</v>
      </c>
      <c r="BA5" s="221">
        <v>0.1022585</v>
      </c>
      <c r="BB5" s="221">
        <v>0.13638140000000001</v>
      </c>
      <c r="BC5" s="221">
        <v>0.20555119999999999</v>
      </c>
      <c r="BD5" s="221">
        <v>0.22477330000000001</v>
      </c>
      <c r="BE5" s="221">
        <v>0.1813274</v>
      </c>
      <c r="BF5" s="221">
        <v>0.18520239999999999</v>
      </c>
      <c r="BG5" s="221">
        <v>0.25728889999999999</v>
      </c>
      <c r="BH5" s="221">
        <v>0.29552469999999997</v>
      </c>
      <c r="BI5" s="221">
        <v>0.246641</v>
      </c>
      <c r="BJ5" s="221">
        <v>0.2581098</v>
      </c>
      <c r="BK5" s="221">
        <v>0.22363169999999999</v>
      </c>
      <c r="BL5" s="211"/>
      <c r="BM5" s="221">
        <v>7.7771019999999996E-2</v>
      </c>
      <c r="BN5" s="221">
        <v>8.0802949999999998E-2</v>
      </c>
      <c r="BO5" s="221">
        <v>9.9202520000000002E-2</v>
      </c>
      <c r="BP5" s="221">
        <v>0.1004155</v>
      </c>
      <c r="BQ5" s="221">
        <v>0.11839280000000001</v>
      </c>
      <c r="BR5" s="221">
        <v>0.1199972</v>
      </c>
      <c r="BS5" s="221">
        <v>7.7723559999999997E-2</v>
      </c>
      <c r="BT5" s="221">
        <v>0.1032238</v>
      </c>
      <c r="BU5" s="221">
        <v>0.15888469999999999</v>
      </c>
      <c r="BV5" s="221">
        <v>0.11269079999999999</v>
      </c>
      <c r="BW5" s="221">
        <v>0.14447180000000001</v>
      </c>
      <c r="BX5" s="221">
        <v>0.24537629999999999</v>
      </c>
      <c r="BY5" s="221">
        <v>0.1779982</v>
      </c>
      <c r="BZ5" s="221">
        <v>0.15574779999999999</v>
      </c>
      <c r="CA5" s="221">
        <v>0.15368119999999999</v>
      </c>
      <c r="CB5" s="221">
        <v>9.9140279999999997E-2</v>
      </c>
      <c r="CC5" s="221">
        <v>0.12883710000000001</v>
      </c>
      <c r="CD5" s="221">
        <v>0.15813430000000001</v>
      </c>
      <c r="CE5" s="221">
        <v>0.11455899999999999</v>
      </c>
      <c r="CF5" s="221">
        <v>9.5798019999999998E-2</v>
      </c>
      <c r="CG5" s="211"/>
      <c r="CH5" s="221">
        <v>0.13424739999999999</v>
      </c>
      <c r="CI5" s="221">
        <v>0.3297718</v>
      </c>
      <c r="CJ5" s="221">
        <v>0.36242609999999997</v>
      </c>
      <c r="CK5" s="221">
        <v>0.25199139999999998</v>
      </c>
      <c r="CL5" s="221">
        <v>0.16870940000000001</v>
      </c>
      <c r="CM5" s="221">
        <v>0.1935682</v>
      </c>
      <c r="CN5" s="221">
        <v>0.22221150000000001</v>
      </c>
      <c r="CO5" s="221">
        <v>0.4</v>
      </c>
      <c r="CP5" s="221">
        <v>0.30105530000000003</v>
      </c>
      <c r="CQ5" s="221">
        <v>0.29689959999999999</v>
      </c>
      <c r="CR5" s="221">
        <v>0.14973590000000001</v>
      </c>
      <c r="CS5" s="221">
        <v>0.29040250000000001</v>
      </c>
      <c r="CT5" s="221">
        <v>0.21038689999999999</v>
      </c>
      <c r="CU5" s="221">
        <v>0.18823029999999999</v>
      </c>
      <c r="CV5" s="221">
        <v>0.25506719999999999</v>
      </c>
      <c r="CW5" s="221">
        <v>0.2319793</v>
      </c>
      <c r="CX5" s="221">
        <v>0.23661019999999999</v>
      </c>
      <c r="CY5" s="221">
        <v>0.20662759999999999</v>
      </c>
      <c r="CZ5" s="221">
        <v>0.26795229999999998</v>
      </c>
      <c r="DA5" s="221">
        <v>0.18538260000000001</v>
      </c>
      <c r="DB5" s="230"/>
      <c r="DC5" s="221">
        <v>9.2292159999999992</v>
      </c>
      <c r="DD5" s="221">
        <v>9.0025279999999999</v>
      </c>
      <c r="DE5" s="221">
        <v>8.7058789999999995</v>
      </c>
      <c r="DF5" s="221">
        <v>8.3375240000000002</v>
      </c>
      <c r="DG5" s="221">
        <v>7.8981750000000002</v>
      </c>
      <c r="DH5" s="221">
        <v>7.3897370000000002</v>
      </c>
      <c r="DI5" s="221">
        <v>6.8132060000000001</v>
      </c>
      <c r="DJ5" s="221">
        <v>6.1675959999999996</v>
      </c>
      <c r="DK5" s="221">
        <v>5.459219</v>
      </c>
      <c r="DL5" s="221">
        <v>4.7491110000000001</v>
      </c>
      <c r="DM5" s="221">
        <v>4.2065210000000004</v>
      </c>
      <c r="DN5" s="221">
        <v>4.0727880000000001</v>
      </c>
      <c r="DO5" s="221">
        <v>4.2493650000000001</v>
      </c>
      <c r="DP5" s="221">
        <v>4.5815429999999999</v>
      </c>
      <c r="DQ5" s="221">
        <v>4.9639939999999996</v>
      </c>
      <c r="DR5" s="221">
        <v>5.3272740000000001</v>
      </c>
      <c r="DS5" s="221">
        <v>5.5780599999999998</v>
      </c>
      <c r="DT5" s="221">
        <v>5.6542570000000003</v>
      </c>
      <c r="DU5" s="221">
        <v>5.605575</v>
      </c>
      <c r="DV5" s="221">
        <v>5.5081990000000003</v>
      </c>
      <c r="DW5" s="3"/>
      <c r="DX5" s="212"/>
      <c r="DY5" s="219" t="s">
        <v>1680</v>
      </c>
      <c r="DZ5" s="222"/>
      <c r="EA5" s="223"/>
      <c r="EB5" s="224" t="s">
        <v>52</v>
      </c>
      <c r="EC5" s="212"/>
      <c r="ED5" s="262"/>
      <c r="EE5" s="263">
        <v>6</v>
      </c>
      <c r="EF5" s="263">
        <v>0</v>
      </c>
      <c r="EG5" s="263"/>
      <c r="EH5" s="263"/>
      <c r="EI5" s="263"/>
      <c r="EJ5" s="263"/>
      <c r="EK5" s="263"/>
      <c r="EL5" s="274"/>
      <c r="EM5" s="263"/>
      <c r="EN5" s="263">
        <f t="shared" ref="EN5:EN68" si="13">EN4+1</f>
        <v>3</v>
      </c>
      <c r="EO5" s="230" t="s">
        <v>1751</v>
      </c>
      <c r="EP5" s="277">
        <v>42036</v>
      </c>
      <c r="EQ5" s="278">
        <v>0</v>
      </c>
      <c r="ER5" s="281">
        <v>29.306480000000001</v>
      </c>
      <c r="ES5" s="288"/>
      <c r="ET5" s="282">
        <f>IF(EO5=EO6,MAX(ET$2:ET4)+1,0)</f>
        <v>2</v>
      </c>
      <c r="EU5" s="3">
        <f t="shared" si="4"/>
        <v>3</v>
      </c>
      <c r="EV5" s="290">
        <f t="shared" si="5"/>
        <v>5</v>
      </c>
      <c r="EW5" s="277">
        <f t="shared" si="6"/>
        <v>42036</v>
      </c>
      <c r="EX5" s="281">
        <f t="shared" si="7"/>
        <v>28.99269</v>
      </c>
      <c r="EY5" s="282">
        <f>IF(EO5=EO6,0,MAX(EY$2:EY4)+1)</f>
        <v>0</v>
      </c>
      <c r="EZ5" s="290">
        <f t="shared" si="8"/>
        <v>6</v>
      </c>
      <c r="FA5" s="277">
        <f t="shared" si="9"/>
        <v>43831</v>
      </c>
      <c r="FB5" s="281">
        <f t="shared" si="10"/>
        <v>25.830649999999999</v>
      </c>
      <c r="FC5" s="28">
        <f>DIS!C22</f>
        <v>3</v>
      </c>
      <c r="FD5" s="28">
        <f>DIS!D22</f>
        <v>1</v>
      </c>
      <c r="FE5" s="28">
        <f>DIS!E22</f>
        <v>3</v>
      </c>
      <c r="FF5" s="28" t="str">
        <f t="shared" si="11"/>
        <v>1,3</v>
      </c>
      <c r="FG5" s="286" t="str">
        <f>INDEX($AR$88:$BK$127,FD5,FE5)</f>
        <v>3,1</v>
      </c>
      <c r="FH5" s="287">
        <f>IF(ISNUMBER(FG5),0,MAX(FH$2:FH4)+1)</f>
        <v>3</v>
      </c>
      <c r="FI5" s="287">
        <f>IF(FH5&gt;0,INDEX(IF($BJ$45=0,$EU$3:$EU$1412,IF($BK$45=0,$EX$3:$EX$1412,$FB$3:$FB$1412)),FH5,1),0)</f>
        <v>25.830649999999999</v>
      </c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</row>
    <row r="6" spans="1:178" ht="10.5" customHeight="1" x14ac:dyDescent="0.25">
      <c r="A6" s="192">
        <f t="shared" ref="A6:A43" si="14">A5+1</f>
        <v>3</v>
      </c>
      <c r="B6" s="31" t="str">
        <f t="shared" ref="B6:U6" si="15">IF(W6=$X$41,0,IF(ISNUMBER(MATCH(B48,$EB$7:$EB$12,0)),$V$87,IF(ISNUMBER(MATCH(B48,$EB$31:$EB$70,0)),$V$88,IF(ISNUMBER(MATCH(B48,$EB$84:$EB$93,0)),$V$89,IF(ISNUMBER(MATCH(B48,$EB$127:$EB$157,0)),$V$90,IF(ISNUMBER(MATCH(B48,$EB$14:$EB$19,0)),$DX$14,""))))))</f>
        <v/>
      </c>
      <c r="C6" s="31" t="str">
        <f t="shared" si="15"/>
        <v/>
      </c>
      <c r="D6" s="31" t="str">
        <f t="shared" si="15"/>
        <v/>
      </c>
      <c r="E6" s="31" t="str">
        <f t="shared" si="15"/>
        <v/>
      </c>
      <c r="F6" s="31" t="str">
        <f t="shared" si="15"/>
        <v/>
      </c>
      <c r="G6" s="31" t="str">
        <f t="shared" si="15"/>
        <v/>
      </c>
      <c r="H6" s="31" t="str">
        <f t="shared" si="15"/>
        <v/>
      </c>
      <c r="I6" s="31" t="str">
        <f t="shared" si="15"/>
        <v/>
      </c>
      <c r="J6" s="31" t="str">
        <f t="shared" si="15"/>
        <v/>
      </c>
      <c r="K6" s="31" t="str">
        <f t="shared" si="15"/>
        <v/>
      </c>
      <c r="L6" s="31" t="str">
        <f t="shared" si="15"/>
        <v/>
      </c>
      <c r="M6" s="31" t="str">
        <f t="shared" si="15"/>
        <v/>
      </c>
      <c r="N6" s="31" t="str">
        <f t="shared" si="15"/>
        <v/>
      </c>
      <c r="O6" s="31" t="str">
        <f t="shared" si="15"/>
        <v/>
      </c>
      <c r="P6" s="31" t="str">
        <f t="shared" si="15"/>
        <v/>
      </c>
      <c r="Q6" s="31">
        <f t="shared" si="15"/>
        <v>1</v>
      </c>
      <c r="R6" s="31" t="str">
        <f t="shared" si="15"/>
        <v/>
      </c>
      <c r="S6" s="31" t="str">
        <f t="shared" si="15"/>
        <v/>
      </c>
      <c r="T6" s="31" t="str">
        <f t="shared" si="15"/>
        <v/>
      </c>
      <c r="U6" s="31" t="str">
        <f t="shared" si="15"/>
        <v/>
      </c>
      <c r="V6" s="212"/>
      <c r="W6" s="220">
        <v>41.442450000000001</v>
      </c>
      <c r="X6" s="220">
        <v>41.367019999999997</v>
      </c>
      <c r="Y6" s="220">
        <v>41.206710000000001</v>
      </c>
      <c r="Z6" s="220">
        <v>40.97007</v>
      </c>
      <c r="AA6" s="220">
        <v>40.733890000000002</v>
      </c>
      <c r="AB6" s="220">
        <v>40.440869999999997</v>
      </c>
      <c r="AC6" s="220">
        <v>40.084119999999999</v>
      </c>
      <c r="AD6" s="220">
        <v>39.765569999999997</v>
      </c>
      <c r="AE6" s="220">
        <v>39.39819</v>
      </c>
      <c r="AF6" s="220">
        <v>39.032089999999997</v>
      </c>
      <c r="AG6" s="220">
        <v>38.673850000000002</v>
      </c>
      <c r="AH6" s="220">
        <v>38.342149999999997</v>
      </c>
      <c r="AI6" s="220">
        <v>37.99277</v>
      </c>
      <c r="AJ6" s="220">
        <v>37.62735</v>
      </c>
      <c r="AK6" s="220">
        <v>37.255360000000003</v>
      </c>
      <c r="AL6" s="220">
        <v>36.792679999999997</v>
      </c>
      <c r="AM6" s="220">
        <v>36.939450000000001</v>
      </c>
      <c r="AN6" s="220">
        <v>37.012740000000001</v>
      </c>
      <c r="AO6" s="220">
        <v>37.06073</v>
      </c>
      <c r="AP6" s="220">
        <v>37.085909999999998</v>
      </c>
      <c r="AQ6" s="211"/>
      <c r="AR6" s="221">
        <v>0.13347349999999999</v>
      </c>
      <c r="AS6" s="221">
        <v>0.14233399999999999</v>
      </c>
      <c r="AT6" s="221">
        <v>0.2253124</v>
      </c>
      <c r="AU6" s="221">
        <v>0.226297</v>
      </c>
      <c r="AV6" s="221">
        <v>0.1744713</v>
      </c>
      <c r="AW6" s="221">
        <v>0.1699977</v>
      </c>
      <c r="AX6" s="221">
        <v>0.16037599999999999</v>
      </c>
      <c r="AY6" s="221">
        <v>8.8208229999999999E-2</v>
      </c>
      <c r="AZ6" s="221">
        <v>6.0048200000000003E-2</v>
      </c>
      <c r="BA6" s="221">
        <v>8.2018519999999998E-2</v>
      </c>
      <c r="BB6" s="221">
        <v>0.1309903</v>
      </c>
      <c r="BC6" s="221">
        <v>0.13615060000000001</v>
      </c>
      <c r="BD6" s="221">
        <v>0.21503079999999999</v>
      </c>
      <c r="BE6" s="221">
        <v>0.21136489999999999</v>
      </c>
      <c r="BF6" s="221">
        <v>0.1916031</v>
      </c>
      <c r="BG6" s="221">
        <v>0.22499559999999999</v>
      </c>
      <c r="BH6" s="221">
        <v>0.25879669999999999</v>
      </c>
      <c r="BI6" s="221">
        <v>0.2655402</v>
      </c>
      <c r="BJ6" s="221">
        <v>0.20176759999999999</v>
      </c>
      <c r="BK6" s="221">
        <v>0.16931109999999999</v>
      </c>
      <c r="BL6" s="211"/>
      <c r="BM6" s="221">
        <v>7.6011579999999995E-2</v>
      </c>
      <c r="BN6" s="221">
        <v>6.4352049999999994E-2</v>
      </c>
      <c r="BO6" s="221">
        <v>8.6068809999999996E-2</v>
      </c>
      <c r="BP6" s="221">
        <v>9.0675560000000002E-2</v>
      </c>
      <c r="BQ6" s="221">
        <v>4.8783300000000002E-2</v>
      </c>
      <c r="BR6" s="221">
        <v>6.7880540000000003E-2</v>
      </c>
      <c r="BS6" s="221">
        <v>5.7611059999999999E-2</v>
      </c>
      <c r="BT6" s="221">
        <v>4.8952750000000003E-2</v>
      </c>
      <c r="BU6" s="221">
        <v>0.1028136</v>
      </c>
      <c r="BV6" s="221">
        <v>0.10888639999999999</v>
      </c>
      <c r="BW6" s="221">
        <v>0.1660798</v>
      </c>
      <c r="BX6" s="221">
        <v>0.29372199999999998</v>
      </c>
      <c r="BY6" s="221">
        <v>0.21012230000000001</v>
      </c>
      <c r="BZ6" s="221">
        <v>0.16788020000000001</v>
      </c>
      <c r="CA6" s="221">
        <v>0.1230038</v>
      </c>
      <c r="CB6" s="221">
        <v>0.16835410000000001</v>
      </c>
      <c r="CC6" s="221">
        <v>0.2267922</v>
      </c>
      <c r="CD6" s="221">
        <v>0.15688379999999999</v>
      </c>
      <c r="CE6" s="221">
        <v>0.11145720000000001</v>
      </c>
      <c r="CF6" s="221">
        <v>9.7237680000000007E-2</v>
      </c>
      <c r="CG6" s="211"/>
      <c r="CH6" s="221">
        <v>9.3092279999999999E-2</v>
      </c>
      <c r="CI6" s="221">
        <v>0.1888126</v>
      </c>
      <c r="CJ6" s="221">
        <v>0.2313848</v>
      </c>
      <c r="CK6" s="221">
        <v>0.13219810000000001</v>
      </c>
      <c r="CL6" s="221">
        <v>8.0504000000000006E-2</v>
      </c>
      <c r="CM6" s="221">
        <v>0.1092564</v>
      </c>
      <c r="CN6" s="221">
        <v>0.2023055</v>
      </c>
      <c r="CO6" s="221">
        <v>0.21157229999999999</v>
      </c>
      <c r="CP6" s="221">
        <v>0.21113100000000001</v>
      </c>
      <c r="CQ6" s="221">
        <v>0.25403310000000001</v>
      </c>
      <c r="CR6" s="221">
        <v>0.20036619999999999</v>
      </c>
      <c r="CS6" s="221">
        <v>0.23304749999999999</v>
      </c>
      <c r="CT6" s="221">
        <v>0.2802711</v>
      </c>
      <c r="CU6" s="221">
        <v>0.30470459999999999</v>
      </c>
      <c r="CV6" s="221">
        <v>0.1808766</v>
      </c>
      <c r="CW6" s="221">
        <v>0.20107739999999999</v>
      </c>
      <c r="CX6" s="221">
        <v>0.20750299999999999</v>
      </c>
      <c r="CY6" s="221">
        <v>0.21027889999999999</v>
      </c>
      <c r="CZ6" s="221">
        <v>0.19475700000000001</v>
      </c>
      <c r="DA6" s="221">
        <v>0.1961521</v>
      </c>
      <c r="DB6" s="230"/>
      <c r="DC6" s="221">
        <v>9.6173509999999993</v>
      </c>
      <c r="DD6" s="221">
        <v>9.3944650000000003</v>
      </c>
      <c r="DE6" s="221">
        <v>9.0907370000000007</v>
      </c>
      <c r="DF6" s="221">
        <v>8.7042950000000001</v>
      </c>
      <c r="DG6" s="221">
        <v>8.2373080000000005</v>
      </c>
      <c r="DH6" s="221">
        <v>7.694</v>
      </c>
      <c r="DI6" s="221">
        <v>7.0759169999999996</v>
      </c>
      <c r="DJ6" s="221">
        <v>6.3724290000000003</v>
      </c>
      <c r="DK6" s="221">
        <v>5.5454429999999997</v>
      </c>
      <c r="DL6" s="221">
        <v>4.5568359999999997</v>
      </c>
      <c r="DM6" s="221">
        <v>3.6997749999999998</v>
      </c>
      <c r="DN6" s="221">
        <v>3.6436899999999999</v>
      </c>
      <c r="DO6" s="221">
        <v>3.9870139999999998</v>
      </c>
      <c r="DP6" s="221">
        <v>4.4302479999999997</v>
      </c>
      <c r="DQ6" s="221">
        <v>4.9143059999999998</v>
      </c>
      <c r="DR6" s="221">
        <v>5.4042079999999997</v>
      </c>
      <c r="DS6" s="221">
        <v>5.7543860000000002</v>
      </c>
      <c r="DT6" s="221">
        <v>5.7600670000000003</v>
      </c>
      <c r="DU6" s="221">
        <v>5.6181710000000002</v>
      </c>
      <c r="DV6" s="221">
        <v>5.4673780000000001</v>
      </c>
      <c r="DW6" s="3"/>
      <c r="DX6" s="212"/>
      <c r="DY6" s="219"/>
      <c r="DZ6" s="222"/>
      <c r="EA6" s="223"/>
      <c r="EB6" s="225"/>
      <c r="EC6" s="212"/>
      <c r="ED6" s="262"/>
      <c r="EE6" s="263">
        <v>6</v>
      </c>
      <c r="EF6" s="263">
        <v>0</v>
      </c>
      <c r="EG6" s="263" t="s">
        <v>26</v>
      </c>
      <c r="EH6" s="263" t="s">
        <v>1691</v>
      </c>
      <c r="EI6" s="263" t="s">
        <v>1692</v>
      </c>
      <c r="EJ6" s="263">
        <v>0</v>
      </c>
      <c r="EK6" s="263"/>
      <c r="EL6" s="274"/>
      <c r="EM6" s="263"/>
      <c r="EN6" s="263">
        <f t="shared" si="13"/>
        <v>4</v>
      </c>
      <c r="EO6" s="230" t="s">
        <v>1751</v>
      </c>
      <c r="EP6" s="277">
        <v>43831</v>
      </c>
      <c r="EQ6" s="278">
        <v>0</v>
      </c>
      <c r="ER6" s="281">
        <v>26.09639</v>
      </c>
      <c r="ES6" s="288"/>
      <c r="ET6" s="282">
        <f>IF(EO6=EO7,MAX(ET$2:ET5)+1,0)</f>
        <v>0</v>
      </c>
      <c r="EU6" s="3">
        <f t="shared" si="4"/>
        <v>4</v>
      </c>
      <c r="EV6" s="290">
        <f t="shared" si="5"/>
        <v>7</v>
      </c>
      <c r="EW6" s="277">
        <f t="shared" si="6"/>
        <v>42036</v>
      </c>
      <c r="EX6" s="281">
        <f t="shared" si="7"/>
        <v>28.506409999999999</v>
      </c>
      <c r="EY6" s="282">
        <f>IF(EO6=EO7,0,MAX(EY$2:EY5)+1)</f>
        <v>2</v>
      </c>
      <c r="EZ6" s="290">
        <f t="shared" si="8"/>
        <v>8</v>
      </c>
      <c r="FA6" s="277">
        <f t="shared" si="9"/>
        <v>43831</v>
      </c>
      <c r="FB6" s="281">
        <f t="shared" si="10"/>
        <v>25.4131</v>
      </c>
      <c r="FC6" s="28">
        <f>DIS!C23</f>
        <v>4</v>
      </c>
      <c r="FD6" s="28">
        <f>DIS!D23</f>
        <v>1</v>
      </c>
      <c r="FE6" s="28">
        <f>DIS!E23</f>
        <v>4</v>
      </c>
      <c r="FF6" s="28" t="str">
        <f t="shared" si="11"/>
        <v>1,4</v>
      </c>
      <c r="FG6" s="286" t="str">
        <f>INDEX($AR$88:$BK$127,FD6,FE6)</f>
        <v>4,1</v>
      </c>
      <c r="FH6" s="287">
        <f>IF(ISNUMBER(FG6),0,MAX(FH$2:FH5)+1)</f>
        <v>4</v>
      </c>
      <c r="FI6" s="287">
        <f>IF(FH6&gt;0,INDEX(IF($BJ$45=0,$EU$3:$EU$1412,IF($BK$45=0,$EX$3:$EX$1412,$FB$3:$FB$1412)),FH6,1),0)</f>
        <v>25.4131</v>
      </c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</row>
    <row r="7" spans="1:178" ht="10.5" customHeight="1" x14ac:dyDescent="0.25">
      <c r="A7" s="192">
        <f t="shared" si="14"/>
        <v>4</v>
      </c>
      <c r="B7" s="31" t="str">
        <f t="shared" ref="B7:U7" si="16">IF(W7=$X$41,0,IF(ISNUMBER(MATCH(B49,$EB$7:$EB$12,0)),$V$87,IF(ISNUMBER(MATCH(B49,$EB$31:$EB$70,0)),$V$88,IF(ISNUMBER(MATCH(B49,$EB$84:$EB$93,0)),$V$89,IF(ISNUMBER(MATCH(B49,$EB$127:$EB$157,0)),$V$90,IF(ISNUMBER(MATCH(B49,$EB$14:$EB$19,0)),$DX$14,""))))))</f>
        <v/>
      </c>
      <c r="C7" s="31" t="str">
        <f t="shared" si="16"/>
        <v/>
      </c>
      <c r="D7" s="31" t="str">
        <f t="shared" si="16"/>
        <v/>
      </c>
      <c r="E7" s="31" t="str">
        <f t="shared" si="16"/>
        <v/>
      </c>
      <c r="F7" s="31" t="str">
        <f t="shared" si="16"/>
        <v/>
      </c>
      <c r="G7" s="31" t="str">
        <f t="shared" si="16"/>
        <v/>
      </c>
      <c r="H7" s="31" t="str">
        <f t="shared" si="16"/>
        <v/>
      </c>
      <c r="I7" s="31" t="str">
        <f t="shared" si="16"/>
        <v/>
      </c>
      <c r="J7" s="31" t="str">
        <f t="shared" si="16"/>
        <v/>
      </c>
      <c r="K7" s="31" t="str">
        <f t="shared" si="16"/>
        <v/>
      </c>
      <c r="L7" s="31">
        <f t="shared" si="16"/>
        <v>3</v>
      </c>
      <c r="M7" s="31" t="str">
        <f t="shared" si="16"/>
        <v/>
      </c>
      <c r="N7" s="31" t="str">
        <f t="shared" si="16"/>
        <v/>
      </c>
      <c r="O7" s="31" t="str">
        <f t="shared" si="16"/>
        <v/>
      </c>
      <c r="P7" s="31" t="str">
        <f t="shared" si="16"/>
        <v/>
      </c>
      <c r="Q7" s="31">
        <f t="shared" si="16"/>
        <v>1</v>
      </c>
      <c r="R7" s="31">
        <f t="shared" si="16"/>
        <v>3</v>
      </c>
      <c r="S7" s="31" t="str">
        <f t="shared" si="16"/>
        <v/>
      </c>
      <c r="T7" s="31" t="str">
        <f t="shared" si="16"/>
        <v/>
      </c>
      <c r="U7" s="31" t="str">
        <f t="shared" si="16"/>
        <v/>
      </c>
      <c r="V7" s="212"/>
      <c r="W7" s="220">
        <v>41.483800000000002</v>
      </c>
      <c r="X7" s="220">
        <v>41.40802</v>
      </c>
      <c r="Y7" s="220">
        <v>41.247920000000001</v>
      </c>
      <c r="Z7" s="220">
        <v>41.003070000000001</v>
      </c>
      <c r="AA7" s="220">
        <v>40.748539999999998</v>
      </c>
      <c r="AB7" s="220">
        <v>40.450479999999999</v>
      </c>
      <c r="AC7" s="220">
        <v>40.07338</v>
      </c>
      <c r="AD7" s="220">
        <v>39.729179999999999</v>
      </c>
      <c r="AE7" s="220">
        <v>39.366759999999999</v>
      </c>
      <c r="AF7" s="220">
        <v>38.954560000000001</v>
      </c>
      <c r="AG7" s="220">
        <v>38.601120000000002</v>
      </c>
      <c r="AH7" s="220">
        <v>38.275669999999998</v>
      </c>
      <c r="AI7" s="220">
        <v>37.937100000000001</v>
      </c>
      <c r="AJ7" s="220">
        <v>37.589030000000001</v>
      </c>
      <c r="AK7" s="220">
        <v>37.219099999999997</v>
      </c>
      <c r="AL7" s="220">
        <v>36.776539999999997</v>
      </c>
      <c r="AM7" s="220">
        <v>36.920070000000003</v>
      </c>
      <c r="AN7" s="220">
        <v>36.987050000000004</v>
      </c>
      <c r="AO7" s="220">
        <v>37.03389</v>
      </c>
      <c r="AP7" s="220">
        <v>37.05762</v>
      </c>
      <c r="AQ7" s="211"/>
      <c r="AR7" s="221">
        <v>0.1638976</v>
      </c>
      <c r="AS7" s="221">
        <v>0.15158949999999999</v>
      </c>
      <c r="AT7" s="221">
        <v>0.1484105</v>
      </c>
      <c r="AU7" s="221">
        <v>0.1489559</v>
      </c>
      <c r="AV7" s="221">
        <v>0.26078800000000002</v>
      </c>
      <c r="AW7" s="221">
        <v>0.1934844</v>
      </c>
      <c r="AX7" s="221">
        <v>0.14557110000000001</v>
      </c>
      <c r="AY7" s="221">
        <v>7.7531359999999994E-2</v>
      </c>
      <c r="AZ7" s="221">
        <v>9.7334660000000003E-2</v>
      </c>
      <c r="BA7" s="221">
        <v>0.13207940000000001</v>
      </c>
      <c r="BB7" s="221">
        <v>0.1346465</v>
      </c>
      <c r="BC7" s="221">
        <v>0.14122699999999999</v>
      </c>
      <c r="BD7" s="221">
        <v>0.1302334</v>
      </c>
      <c r="BE7" s="221">
        <v>0.1199051</v>
      </c>
      <c r="BF7" s="221">
        <v>0.13477980000000001</v>
      </c>
      <c r="BG7" s="221">
        <v>0.1103307</v>
      </c>
      <c r="BH7" s="221">
        <v>0.2304204</v>
      </c>
      <c r="BI7" s="221">
        <v>0.28513060000000001</v>
      </c>
      <c r="BJ7" s="221">
        <v>0.12844120000000001</v>
      </c>
      <c r="BK7" s="221">
        <v>0.1020683</v>
      </c>
      <c r="BL7" s="211"/>
      <c r="BM7" s="221">
        <v>8.1382109999999994E-2</v>
      </c>
      <c r="BN7" s="221">
        <v>6.3762929999999995E-2</v>
      </c>
      <c r="BO7" s="221">
        <v>7.8150800000000006E-2</v>
      </c>
      <c r="BP7" s="221">
        <v>6.323376E-2</v>
      </c>
      <c r="BQ7" s="221">
        <v>6.1447790000000002E-2</v>
      </c>
      <c r="BR7" s="221">
        <v>5.7773779999999997E-2</v>
      </c>
      <c r="BS7" s="221">
        <v>4.9207029999999999E-2</v>
      </c>
      <c r="BT7" s="221">
        <v>6.850183E-2</v>
      </c>
      <c r="BU7" s="221">
        <v>0.1022367</v>
      </c>
      <c r="BV7" s="221">
        <v>0.1169611</v>
      </c>
      <c r="BW7" s="221">
        <v>0.1193969</v>
      </c>
      <c r="BX7" s="221">
        <v>0.18196190000000001</v>
      </c>
      <c r="BY7" s="221">
        <v>0.15201049999999999</v>
      </c>
      <c r="BZ7" s="221">
        <v>0.225824</v>
      </c>
      <c r="CA7" s="221">
        <v>0.15107889999999999</v>
      </c>
      <c r="CB7" s="221">
        <v>0.13104540000000001</v>
      </c>
      <c r="CC7" s="221">
        <v>0.17419270000000001</v>
      </c>
      <c r="CD7" s="221">
        <v>0.11037180000000001</v>
      </c>
      <c r="CE7" s="221">
        <v>7.3473579999999997E-2</v>
      </c>
      <c r="CF7" s="221">
        <v>8.9941919999999995E-2</v>
      </c>
      <c r="CG7" s="211"/>
      <c r="CH7" s="221">
        <v>6.787427E-2</v>
      </c>
      <c r="CI7" s="221">
        <v>0.14603740000000001</v>
      </c>
      <c r="CJ7" s="221">
        <v>0.1046633</v>
      </c>
      <c r="CK7" s="221">
        <v>7.5712360000000006E-2</v>
      </c>
      <c r="CL7" s="221">
        <v>0.10134029999999999</v>
      </c>
      <c r="CM7" s="221">
        <v>9.797778E-2</v>
      </c>
      <c r="CN7" s="221">
        <v>0.1266263</v>
      </c>
      <c r="CO7" s="221">
        <v>0.1879142</v>
      </c>
      <c r="CP7" s="221">
        <v>0.2066347</v>
      </c>
      <c r="CQ7" s="221">
        <v>0.1905404</v>
      </c>
      <c r="CR7" s="221">
        <v>0.18705579999999999</v>
      </c>
      <c r="CS7" s="221">
        <v>0.1906456</v>
      </c>
      <c r="CT7" s="221">
        <v>0.1731374</v>
      </c>
      <c r="CU7" s="221">
        <v>0.34328730000000002</v>
      </c>
      <c r="CV7" s="221">
        <v>0.2550887</v>
      </c>
      <c r="CW7" s="221">
        <v>0.1251275</v>
      </c>
      <c r="CX7" s="221">
        <v>0.1549536</v>
      </c>
      <c r="CY7" s="221">
        <v>0.1491256</v>
      </c>
      <c r="CZ7" s="221">
        <v>0.1272452</v>
      </c>
      <c r="DA7" s="221">
        <v>0.15774779999999999</v>
      </c>
      <c r="DB7" s="230"/>
      <c r="DC7" s="221">
        <v>10.04494</v>
      </c>
      <c r="DD7" s="221">
        <v>9.8324130000000007</v>
      </c>
      <c r="DE7" s="221">
        <v>9.5258369999999992</v>
      </c>
      <c r="DF7" s="221">
        <v>9.1234979999999997</v>
      </c>
      <c r="DG7" s="221">
        <v>8.6311509999999991</v>
      </c>
      <c r="DH7" s="221">
        <v>8.0602750000000007</v>
      </c>
      <c r="DI7" s="221">
        <v>7.4235319999999998</v>
      </c>
      <c r="DJ7" s="221">
        <v>6.725085</v>
      </c>
      <c r="DK7" s="221">
        <v>5.9270500000000004</v>
      </c>
      <c r="DL7" s="221">
        <v>4.796462</v>
      </c>
      <c r="DM7" s="221">
        <v>3</v>
      </c>
      <c r="DN7" s="221">
        <v>3.4576519999999999</v>
      </c>
      <c r="DO7" s="221">
        <v>3.873329</v>
      </c>
      <c r="DP7" s="221">
        <v>4.3168040000000003</v>
      </c>
      <c r="DQ7" s="221">
        <v>4.8125530000000003</v>
      </c>
      <c r="DR7" s="221">
        <v>5.372484</v>
      </c>
      <c r="DS7" s="221">
        <v>6</v>
      </c>
      <c r="DT7" s="221">
        <v>5.7288240000000004</v>
      </c>
      <c r="DU7" s="221">
        <v>5.5127810000000004</v>
      </c>
      <c r="DV7" s="221">
        <v>5.3413170000000001</v>
      </c>
      <c r="DW7" s="3"/>
      <c r="DX7" s="253">
        <v>1</v>
      </c>
      <c r="DY7" s="247">
        <f>EE7</f>
        <v>1</v>
      </c>
      <c r="DZ7" s="247">
        <f t="shared" ref="DZ7" si="17">EF7</f>
        <v>9</v>
      </c>
      <c r="EA7" s="247">
        <f>EG7+DX7</f>
        <v>17</v>
      </c>
      <c r="EB7" s="225" t="str">
        <f t="shared" ref="EB7:EB23" si="18">_xlfn.CONCAT(EA7,",",DZ7)</f>
        <v>17,9</v>
      </c>
      <c r="EC7" s="212">
        <v>1</v>
      </c>
      <c r="ED7" s="262"/>
      <c r="EE7" s="263">
        <v>1</v>
      </c>
      <c r="EF7" s="263">
        <v>9</v>
      </c>
      <c r="EG7" s="263">
        <v>16</v>
      </c>
      <c r="EH7" s="263">
        <v>-708.48</v>
      </c>
      <c r="EI7" s="263">
        <v>0</v>
      </c>
      <c r="EJ7" s="263"/>
      <c r="EK7" s="263"/>
      <c r="EL7" s="303">
        <f>EH14/EH7</f>
        <v>1.25</v>
      </c>
      <c r="EM7" s="263"/>
      <c r="EN7" s="263">
        <f t="shared" si="13"/>
        <v>5</v>
      </c>
      <c r="EO7" s="230" t="s">
        <v>1752</v>
      </c>
      <c r="EP7" s="277">
        <v>42036</v>
      </c>
      <c r="EQ7" s="278">
        <v>0</v>
      </c>
      <c r="ER7" s="281">
        <v>28.99269</v>
      </c>
      <c r="ES7" s="288"/>
      <c r="ET7" s="282">
        <f>IF(EO7=EO8,MAX(ET$2:ET6)+1,0)</f>
        <v>3</v>
      </c>
      <c r="EU7" s="3">
        <f t="shared" si="4"/>
        <v>5</v>
      </c>
      <c r="EV7" s="290">
        <f t="shared" si="5"/>
        <v>9</v>
      </c>
      <c r="EW7" s="277">
        <f t="shared" si="6"/>
        <v>42036</v>
      </c>
      <c r="EX7" s="281">
        <f t="shared" si="7"/>
        <v>27.98949</v>
      </c>
      <c r="EY7" s="282">
        <f>IF(EO7=EO8,0,MAX(EY$2:EY6)+1)</f>
        <v>0</v>
      </c>
      <c r="EZ7" s="290">
        <f t="shared" si="8"/>
        <v>10</v>
      </c>
      <c r="FA7" s="277">
        <f t="shared" si="9"/>
        <v>43831</v>
      </c>
      <c r="FB7" s="281">
        <f t="shared" si="10"/>
        <v>25.007429999999999</v>
      </c>
      <c r="FC7" s="28">
        <f>DIS!C24</f>
        <v>5</v>
      </c>
      <c r="FD7" s="28">
        <f>DIS!D24</f>
        <v>1</v>
      </c>
      <c r="FE7" s="28">
        <f>DIS!E24</f>
        <v>5</v>
      </c>
      <c r="FF7" s="28" t="str">
        <f t="shared" si="11"/>
        <v>1,5</v>
      </c>
      <c r="FG7" s="286" t="str">
        <f>INDEX($AR$88:$BK$127,FD7,FE7)</f>
        <v>5,1</v>
      </c>
      <c r="FH7" s="287">
        <f>IF(ISNUMBER(FG7),0,MAX(FH$2:FH6)+1)</f>
        <v>5</v>
      </c>
      <c r="FI7" s="287">
        <f>IF(FH7&gt;0,INDEX(IF($BJ$45=0,$EU$3:$EU$1412,IF($BK$45=0,$EX$3:$EX$1412,$FB$3:$FB$1412)),FH7,1),0)</f>
        <v>25.007429999999999</v>
      </c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</row>
    <row r="8" spans="1:178" ht="10.5" customHeight="1" x14ac:dyDescent="0.25">
      <c r="A8" s="192">
        <f t="shared" si="14"/>
        <v>5</v>
      </c>
      <c r="B8" s="31" t="str">
        <f t="shared" ref="B8:U8" si="19">IF(W8=$X$41,0,IF(ISNUMBER(MATCH(B50,$EB$7:$EB$12,0)),$V$87,IF(ISNUMBER(MATCH(B50,$EB$31:$EB$70,0)),$V$88,IF(ISNUMBER(MATCH(B50,$EB$84:$EB$93,0)),$V$89,IF(ISNUMBER(MATCH(B50,$EB$127:$EB$157,0)),$V$90,IF(ISNUMBER(MATCH(B50,$EB$14:$EB$19,0)),$DX$14,""))))))</f>
        <v/>
      </c>
      <c r="C8" s="31" t="str">
        <f t="shared" si="19"/>
        <v/>
      </c>
      <c r="D8" s="31" t="str">
        <f t="shared" si="19"/>
        <v/>
      </c>
      <c r="E8" s="31" t="str">
        <f t="shared" si="19"/>
        <v/>
      </c>
      <c r="F8" s="31" t="str">
        <f t="shared" si="19"/>
        <v/>
      </c>
      <c r="G8" s="31" t="str">
        <f t="shared" si="19"/>
        <v/>
      </c>
      <c r="H8" s="31" t="str">
        <f t="shared" si="19"/>
        <v/>
      </c>
      <c r="I8" s="31" t="str">
        <f t="shared" si="19"/>
        <v/>
      </c>
      <c r="J8" s="31" t="str">
        <f t="shared" si="19"/>
        <v/>
      </c>
      <c r="K8" s="31">
        <f t="shared" si="19"/>
        <v>3</v>
      </c>
      <c r="L8" s="31" t="str">
        <f t="shared" si="19"/>
        <v/>
      </c>
      <c r="M8" s="31" t="str">
        <f t="shared" si="19"/>
        <v/>
      </c>
      <c r="N8" s="31" t="str">
        <f t="shared" si="19"/>
        <v/>
      </c>
      <c r="O8" s="31" t="str">
        <f t="shared" si="19"/>
        <v/>
      </c>
      <c r="P8" s="31" t="str">
        <f t="shared" si="19"/>
        <v/>
      </c>
      <c r="Q8" s="31">
        <f t="shared" si="19"/>
        <v>1</v>
      </c>
      <c r="R8" s="31" t="str">
        <f t="shared" si="19"/>
        <v/>
      </c>
      <c r="S8" s="31" t="str">
        <f t="shared" si="19"/>
        <v/>
      </c>
      <c r="T8" s="31" t="str">
        <f t="shared" si="19"/>
        <v/>
      </c>
      <c r="U8" s="31" t="str">
        <f t="shared" si="19"/>
        <v/>
      </c>
      <c r="V8" s="212"/>
      <c r="W8" s="220">
        <v>41.542389999999997</v>
      </c>
      <c r="X8" s="220">
        <v>41.459009999999999</v>
      </c>
      <c r="Y8" s="220">
        <v>41.293909999999997</v>
      </c>
      <c r="Z8" s="220">
        <v>41.055419999999998</v>
      </c>
      <c r="AA8" s="220">
        <v>40.782310000000003</v>
      </c>
      <c r="AB8" s="220">
        <v>40.444679999999998</v>
      </c>
      <c r="AC8" s="220">
        <v>40.062109999999997</v>
      </c>
      <c r="AD8" s="220">
        <v>39.71255</v>
      </c>
      <c r="AE8" s="220">
        <v>39.276069999999997</v>
      </c>
      <c r="AF8" s="220">
        <v>38.87059</v>
      </c>
      <c r="AG8" s="220">
        <v>38.523620000000001</v>
      </c>
      <c r="AH8" s="220">
        <v>38.202680000000001</v>
      </c>
      <c r="AI8" s="220">
        <v>37.874079999999999</v>
      </c>
      <c r="AJ8" s="220">
        <v>37.535719999999998</v>
      </c>
      <c r="AK8" s="220">
        <v>37.176110000000001</v>
      </c>
      <c r="AL8" s="220">
        <v>36.753410000000002</v>
      </c>
      <c r="AM8" s="220">
        <v>36.882420000000003</v>
      </c>
      <c r="AN8" s="220">
        <v>36.95008</v>
      </c>
      <c r="AO8" s="220">
        <v>36.994770000000003</v>
      </c>
      <c r="AP8" s="220">
        <v>37.018689999999999</v>
      </c>
      <c r="AQ8" s="211"/>
      <c r="AR8" s="221">
        <v>0.1110812</v>
      </c>
      <c r="AS8" s="221">
        <v>0.1160373</v>
      </c>
      <c r="AT8" s="221">
        <v>0.1480001</v>
      </c>
      <c r="AU8" s="221">
        <v>8.2910460000000005E-2</v>
      </c>
      <c r="AV8" s="221">
        <v>0.1672033</v>
      </c>
      <c r="AW8" s="221">
        <v>0.21968889999999999</v>
      </c>
      <c r="AX8" s="221">
        <v>0.12502550000000001</v>
      </c>
      <c r="AY8" s="221">
        <v>8.1454769999999996E-2</v>
      </c>
      <c r="AZ8" s="221">
        <v>8.3238160000000005E-2</v>
      </c>
      <c r="BA8" s="221">
        <v>0.1144623</v>
      </c>
      <c r="BB8" s="221">
        <v>0.12655060000000001</v>
      </c>
      <c r="BC8" s="221">
        <v>0.13161590000000001</v>
      </c>
      <c r="BD8" s="221">
        <v>0.18929670000000001</v>
      </c>
      <c r="BE8" s="221">
        <v>0.22784450000000001</v>
      </c>
      <c r="BF8" s="221">
        <v>0.14061219999999999</v>
      </c>
      <c r="BG8" s="221">
        <v>0.12662280000000001</v>
      </c>
      <c r="BH8" s="221">
        <v>0.24941920000000001</v>
      </c>
      <c r="BI8" s="221">
        <v>0.18939690000000001</v>
      </c>
      <c r="BJ8" s="221">
        <v>0.10943650000000001</v>
      </c>
      <c r="BK8" s="221">
        <v>6.9582779999999997E-2</v>
      </c>
      <c r="BL8" s="211"/>
      <c r="BM8" s="221">
        <v>0.1186048</v>
      </c>
      <c r="BN8" s="221">
        <v>0.13738639999999999</v>
      </c>
      <c r="BO8" s="221">
        <v>0.1901323</v>
      </c>
      <c r="BP8" s="221">
        <v>0.1012986</v>
      </c>
      <c r="BQ8" s="221">
        <v>0.13789299999999999</v>
      </c>
      <c r="BR8" s="221">
        <v>8.766264E-2</v>
      </c>
      <c r="BS8" s="221">
        <v>6.8216120000000005E-2</v>
      </c>
      <c r="BT8" s="221">
        <v>7.2130050000000001E-2</v>
      </c>
      <c r="BU8" s="221">
        <v>0.1354891</v>
      </c>
      <c r="BV8" s="221">
        <v>9.0714669999999997E-2</v>
      </c>
      <c r="BW8" s="221">
        <v>9.9064550000000001E-2</v>
      </c>
      <c r="BX8" s="221">
        <v>0.1426395</v>
      </c>
      <c r="BY8" s="221">
        <v>0.1345268</v>
      </c>
      <c r="BZ8" s="221">
        <v>0.18200250000000001</v>
      </c>
      <c r="CA8" s="221">
        <v>0.2079897</v>
      </c>
      <c r="CB8" s="221">
        <v>0.1749058</v>
      </c>
      <c r="CC8" s="221">
        <v>0.1232524</v>
      </c>
      <c r="CD8" s="221">
        <v>7.0602659999999998E-2</v>
      </c>
      <c r="CE8" s="221">
        <v>9.6069879999999996E-2</v>
      </c>
      <c r="CF8" s="221">
        <v>0.1238788</v>
      </c>
      <c r="CG8" s="211"/>
      <c r="CH8" s="221">
        <v>8.6891969999999999E-2</v>
      </c>
      <c r="CI8" s="221">
        <v>0.1249547</v>
      </c>
      <c r="CJ8" s="221">
        <v>0.1167274</v>
      </c>
      <c r="CK8" s="221">
        <v>0.1001961</v>
      </c>
      <c r="CL8" s="221">
        <v>9.0834499999999999E-2</v>
      </c>
      <c r="CM8" s="221">
        <v>0.14457999999999999</v>
      </c>
      <c r="CN8" s="221">
        <v>0.1351494</v>
      </c>
      <c r="CO8" s="221">
        <v>9.0509129999999993E-2</v>
      </c>
      <c r="CP8" s="221">
        <v>0.14627799999999999</v>
      </c>
      <c r="CQ8" s="221">
        <v>0.1311156</v>
      </c>
      <c r="CR8" s="221">
        <v>0.1800263</v>
      </c>
      <c r="CS8" s="221">
        <v>0.14521129999999999</v>
      </c>
      <c r="CT8" s="221">
        <v>0.1215748</v>
      </c>
      <c r="CU8" s="221">
        <v>0.21651699999999999</v>
      </c>
      <c r="CV8" s="221">
        <v>0.2436325</v>
      </c>
      <c r="CW8" s="221">
        <v>0.11638850000000001</v>
      </c>
      <c r="CX8" s="221">
        <v>0.13436400000000001</v>
      </c>
      <c r="CY8" s="221">
        <v>0.17231579999999999</v>
      </c>
      <c r="CZ8" s="221">
        <v>0.1677216</v>
      </c>
      <c r="DA8" s="221">
        <v>0.1218601</v>
      </c>
      <c r="DB8" s="230"/>
      <c r="DC8" s="221">
        <v>10.510249999999999</v>
      </c>
      <c r="DD8" s="221">
        <v>10.31592</v>
      </c>
      <c r="DE8" s="221">
        <v>10.009930000000001</v>
      </c>
      <c r="DF8" s="221">
        <v>9.5899830000000001</v>
      </c>
      <c r="DG8" s="221">
        <v>9.0667980000000004</v>
      </c>
      <c r="DH8" s="221">
        <v>8.462434</v>
      </c>
      <c r="DI8" s="221">
        <v>7.8065030000000002</v>
      </c>
      <c r="DJ8" s="221">
        <v>7.1345239999999999</v>
      </c>
      <c r="DK8" s="221">
        <v>6.4956269999999998</v>
      </c>
      <c r="DL8" s="221">
        <v>6</v>
      </c>
      <c r="DM8" s="221">
        <v>4.4014329999999999</v>
      </c>
      <c r="DN8" s="221">
        <v>3.9000949999999999</v>
      </c>
      <c r="DO8" s="221">
        <v>3.9702480000000002</v>
      </c>
      <c r="DP8" s="221">
        <v>4.2330810000000003</v>
      </c>
      <c r="DQ8" s="221">
        <v>4.6024320000000003</v>
      </c>
      <c r="DR8" s="221">
        <v>5.0264990000000003</v>
      </c>
      <c r="DS8" s="221">
        <v>5.3503299999999996</v>
      </c>
      <c r="DT8" s="221">
        <v>5.3583069999999999</v>
      </c>
      <c r="DU8" s="221">
        <v>5.2358010000000004</v>
      </c>
      <c r="DV8" s="221">
        <v>5.1122449999999997</v>
      </c>
      <c r="DW8" s="3"/>
      <c r="DX8" s="253">
        <v>0</v>
      </c>
      <c r="DY8" s="247">
        <f t="shared" ref="DY8:DY12" si="20">EE8</f>
        <v>1</v>
      </c>
      <c r="DZ8" s="247">
        <f t="shared" ref="DZ8:DZ12" si="21">EF8</f>
        <v>11</v>
      </c>
      <c r="EA8" s="247">
        <f t="shared" ref="EA8:EA12" si="22">EG8+DX8</f>
        <v>13</v>
      </c>
      <c r="EB8" s="225" t="str">
        <f t="shared" si="18"/>
        <v>13,11</v>
      </c>
      <c r="EC8" s="212">
        <v>2</v>
      </c>
      <c r="ED8" s="262"/>
      <c r="EE8" s="263">
        <v>1</v>
      </c>
      <c r="EF8" s="263">
        <v>11</v>
      </c>
      <c r="EG8" s="263">
        <v>13</v>
      </c>
      <c r="EH8" s="263">
        <v>-354.24</v>
      </c>
      <c r="EI8" s="263">
        <v>0</v>
      </c>
      <c r="EJ8" s="263"/>
      <c r="EK8" s="263"/>
      <c r="EL8" s="303">
        <f t="shared" ref="EL8:EL11" si="23">EH15/EH8</f>
        <v>1.25</v>
      </c>
      <c r="EM8" s="263"/>
      <c r="EN8" s="263">
        <f t="shared" si="13"/>
        <v>6</v>
      </c>
      <c r="EO8" s="230" t="s">
        <v>1752</v>
      </c>
      <c r="EP8" s="277">
        <v>43831</v>
      </c>
      <c r="EQ8" s="278">
        <v>0</v>
      </c>
      <c r="ER8" s="281">
        <v>25.830649999999999</v>
      </c>
      <c r="ES8" s="288"/>
      <c r="ET8" s="282">
        <f>IF(EO8=EO9,MAX(ET$2:ET7)+1,0)</f>
        <v>0</v>
      </c>
      <c r="EU8" s="3">
        <f t="shared" si="4"/>
        <v>6</v>
      </c>
      <c r="EV8" s="290">
        <f t="shared" si="5"/>
        <v>11</v>
      </c>
      <c r="EW8" s="277">
        <f t="shared" si="6"/>
        <v>42036</v>
      </c>
      <c r="EX8" s="281">
        <f t="shared" si="7"/>
        <v>27.394259999999999</v>
      </c>
      <c r="EY8" s="282">
        <f>IF(EO8=EO9,0,MAX(EY$2:EY7)+1)</f>
        <v>3</v>
      </c>
      <c r="EZ8" s="290">
        <f t="shared" si="8"/>
        <v>12</v>
      </c>
      <c r="FA8" s="277">
        <f t="shared" si="9"/>
        <v>43831</v>
      </c>
      <c r="FB8" s="281">
        <f t="shared" si="10"/>
        <v>24.554960000000001</v>
      </c>
      <c r="FC8" s="28">
        <f>DIS!C25</f>
        <v>6</v>
      </c>
      <c r="FD8" s="28">
        <f>DIS!D25</f>
        <v>1</v>
      </c>
      <c r="FE8" s="28">
        <f>DIS!E25</f>
        <v>6</v>
      </c>
      <c r="FF8" s="28" t="str">
        <f t="shared" si="11"/>
        <v>1,6</v>
      </c>
      <c r="FG8" s="286" t="str">
        <f>INDEX($AR$88:$BK$127,FD8,FE8)</f>
        <v>6,1</v>
      </c>
      <c r="FH8" s="287">
        <f>IF(ISNUMBER(FG8),0,MAX(FH$2:FH7)+1)</f>
        <v>6</v>
      </c>
      <c r="FI8" s="287">
        <f>IF(FH8&gt;0,INDEX(IF($BJ$45=0,$EU$3:$EU$1412,IF($BK$45=0,$EX$3:$EX$1412,$FB$3:$FB$1412)),FH8,1),0)</f>
        <v>24.554960000000001</v>
      </c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</row>
    <row r="9" spans="1:178" ht="10.5" customHeight="1" x14ac:dyDescent="0.25">
      <c r="A9" s="192">
        <f t="shared" si="14"/>
        <v>6</v>
      </c>
      <c r="B9" s="31" t="str">
        <f t="shared" ref="B9:U9" si="24">IF(W9=$X$41,0,IF(ISNUMBER(MATCH(B51,$EB$7:$EB$12,0)),$V$87,IF(ISNUMBER(MATCH(B51,$EB$31:$EB$70,0)),$V$88,IF(ISNUMBER(MATCH(B51,$EB$84:$EB$93,0)),$V$89,IF(ISNUMBER(MATCH(B51,$EB$127:$EB$157,0)),$V$90,IF(ISNUMBER(MATCH(B51,$EB$14:$EB$19,0)),$DX$14,""))))))</f>
        <v/>
      </c>
      <c r="C9" s="31" t="str">
        <f t="shared" si="24"/>
        <v/>
      </c>
      <c r="D9" s="31" t="str">
        <f t="shared" si="24"/>
        <v/>
      </c>
      <c r="E9" s="31" t="str">
        <f t="shared" si="24"/>
        <v/>
      </c>
      <c r="F9" s="31" t="str">
        <f t="shared" si="24"/>
        <v/>
      </c>
      <c r="G9" s="31" t="str">
        <f t="shared" si="24"/>
        <v/>
      </c>
      <c r="H9" s="31" t="str">
        <f t="shared" si="24"/>
        <v/>
      </c>
      <c r="I9" s="31" t="str">
        <f t="shared" si="24"/>
        <v/>
      </c>
      <c r="J9" s="31" t="str">
        <f t="shared" si="24"/>
        <v/>
      </c>
      <c r="K9" s="31" t="str">
        <f t="shared" si="24"/>
        <v/>
      </c>
      <c r="L9" s="31" t="str">
        <f t="shared" si="24"/>
        <v/>
      </c>
      <c r="M9" s="31" t="str">
        <f t="shared" si="24"/>
        <v/>
      </c>
      <c r="N9" s="31" t="str">
        <f t="shared" si="24"/>
        <v/>
      </c>
      <c r="O9" s="31" t="str">
        <f t="shared" si="24"/>
        <v/>
      </c>
      <c r="P9" s="31" t="str">
        <f t="shared" si="24"/>
        <v/>
      </c>
      <c r="Q9" s="31">
        <f t="shared" si="24"/>
        <v>1</v>
      </c>
      <c r="R9" s="31" t="str">
        <f t="shared" si="24"/>
        <v/>
      </c>
      <c r="S9" s="31" t="str">
        <f t="shared" si="24"/>
        <v/>
      </c>
      <c r="T9" s="31" t="str">
        <f t="shared" si="24"/>
        <v/>
      </c>
      <c r="U9" s="31" t="str">
        <f t="shared" si="24"/>
        <v/>
      </c>
      <c r="V9" s="212"/>
      <c r="W9" s="220">
        <v>41.605339999999998</v>
      </c>
      <c r="X9" s="220">
        <v>41.534550000000003</v>
      </c>
      <c r="Y9" s="220">
        <v>41.364530000000002</v>
      </c>
      <c r="Z9" s="220">
        <v>41.115729999999999</v>
      </c>
      <c r="AA9" s="220">
        <v>40.820880000000002</v>
      </c>
      <c r="AB9" s="220">
        <v>40.463009999999997</v>
      </c>
      <c r="AC9" s="220">
        <v>40.05827</v>
      </c>
      <c r="AD9" s="220">
        <v>39.619140000000002</v>
      </c>
      <c r="AE9" s="220">
        <v>39.208410000000001</v>
      </c>
      <c r="AF9" s="220">
        <v>38.7774</v>
      </c>
      <c r="AG9" s="220">
        <v>38.409439999999996</v>
      </c>
      <c r="AH9" s="220">
        <v>38.108719999999998</v>
      </c>
      <c r="AI9" s="220">
        <v>37.794159999999998</v>
      </c>
      <c r="AJ9" s="220">
        <v>37.468409999999999</v>
      </c>
      <c r="AK9" s="220">
        <v>37.124720000000003</v>
      </c>
      <c r="AL9" s="220">
        <v>36.715850000000003</v>
      </c>
      <c r="AM9" s="220">
        <v>36.836889999999997</v>
      </c>
      <c r="AN9" s="220">
        <v>36.897480000000002</v>
      </c>
      <c r="AO9" s="220">
        <v>36.946040000000004</v>
      </c>
      <c r="AP9" s="220">
        <v>36.971640000000001</v>
      </c>
      <c r="AQ9" s="211"/>
      <c r="AR9" s="221">
        <v>0.1585927</v>
      </c>
      <c r="AS9" s="221">
        <v>0.1133002</v>
      </c>
      <c r="AT9" s="221">
        <v>0.1212385</v>
      </c>
      <c r="AU9" s="221">
        <v>0.1046187</v>
      </c>
      <c r="AV9" s="221">
        <v>0.15766920000000001</v>
      </c>
      <c r="AW9" s="221">
        <v>9.3040629999999999E-2</v>
      </c>
      <c r="AX9" s="221">
        <v>0.14968809999999999</v>
      </c>
      <c r="AY9" s="221">
        <v>0.12726879999999999</v>
      </c>
      <c r="AZ9" s="221">
        <v>6.3686699999999999E-2</v>
      </c>
      <c r="BA9" s="221">
        <v>9.9336659999999993E-2</v>
      </c>
      <c r="BB9" s="221">
        <v>0.116711</v>
      </c>
      <c r="BC9" s="221">
        <v>0.10347530000000001</v>
      </c>
      <c r="BD9" s="221">
        <v>0.14477119999999999</v>
      </c>
      <c r="BE9" s="221">
        <v>0.16350629999999999</v>
      </c>
      <c r="BF9" s="221">
        <v>0.1523545</v>
      </c>
      <c r="BG9" s="221">
        <v>0.14978520000000001</v>
      </c>
      <c r="BH9" s="221">
        <v>0.12957579999999999</v>
      </c>
      <c r="BI9" s="221">
        <v>0.14045769999999999</v>
      </c>
      <c r="BJ9" s="221">
        <v>0.18899569999999999</v>
      </c>
      <c r="BK9" s="221">
        <v>0.2113601</v>
      </c>
      <c r="BL9" s="211"/>
      <c r="BM9" s="221">
        <v>0.13613430000000001</v>
      </c>
      <c r="BN9" s="221">
        <v>0.13615959999999999</v>
      </c>
      <c r="BO9" s="221">
        <v>0.13131979999999999</v>
      </c>
      <c r="BP9" s="221">
        <v>0.1221512</v>
      </c>
      <c r="BQ9" s="221">
        <v>0.1298463</v>
      </c>
      <c r="BR9" s="221">
        <v>0.10557229999999999</v>
      </c>
      <c r="BS9" s="221">
        <v>9.7844269999999997E-2</v>
      </c>
      <c r="BT9" s="221">
        <v>0.1135805</v>
      </c>
      <c r="BU9" s="221">
        <v>6.5877030000000003E-2</v>
      </c>
      <c r="BV9" s="221">
        <v>8.2802879999999995E-2</v>
      </c>
      <c r="BW9" s="221">
        <v>9.3653459999999994E-2</v>
      </c>
      <c r="BX9" s="221">
        <v>0.2441477</v>
      </c>
      <c r="BY9" s="221">
        <v>0.1617951</v>
      </c>
      <c r="BZ9" s="221">
        <v>0.22015580000000001</v>
      </c>
      <c r="CA9" s="221">
        <v>0.12964210000000001</v>
      </c>
      <c r="CB9" s="221">
        <v>0.17021020000000001</v>
      </c>
      <c r="CC9" s="221">
        <v>7.8464699999999998E-2</v>
      </c>
      <c r="CD9" s="221">
        <v>6.8598599999999996E-2</v>
      </c>
      <c r="CE9" s="221">
        <v>7.3090020000000006E-2</v>
      </c>
      <c r="CF9" s="221">
        <v>0.1104885</v>
      </c>
      <c r="CG9" s="211"/>
      <c r="CH9" s="221">
        <v>8.9143410000000006E-2</v>
      </c>
      <c r="CI9" s="221">
        <v>0.1406867</v>
      </c>
      <c r="CJ9" s="221">
        <v>8.453252E-2</v>
      </c>
      <c r="CK9" s="221">
        <v>5.3851169999999997E-2</v>
      </c>
      <c r="CL9" s="221">
        <v>7.6525419999999997E-2</v>
      </c>
      <c r="CM9" s="221">
        <v>0.1420217</v>
      </c>
      <c r="CN9" s="221">
        <v>7.6596739999999996E-2</v>
      </c>
      <c r="CO9" s="221">
        <v>4.8460650000000001E-2</v>
      </c>
      <c r="CP9" s="221">
        <v>9.6715239999999994E-2</v>
      </c>
      <c r="CQ9" s="221">
        <v>0.12175950000000001</v>
      </c>
      <c r="CR9" s="221">
        <v>0.11146440000000001</v>
      </c>
      <c r="CS9" s="221">
        <v>0.13672980000000001</v>
      </c>
      <c r="CT9" s="221">
        <v>0.19064590000000001</v>
      </c>
      <c r="CU9" s="221">
        <v>0.21478829999999999</v>
      </c>
      <c r="CV9" s="221">
        <v>0.156666</v>
      </c>
      <c r="CW9" s="221">
        <v>0.11579</v>
      </c>
      <c r="CX9" s="221">
        <v>0.147761</v>
      </c>
      <c r="CY9" s="221">
        <v>0.145924</v>
      </c>
      <c r="CZ9" s="221">
        <v>0.13619390000000001</v>
      </c>
      <c r="DA9" s="221">
        <v>0.1224353</v>
      </c>
      <c r="DB9" s="230"/>
      <c r="DC9" s="221">
        <v>11.00943</v>
      </c>
      <c r="DD9" s="221">
        <v>10.843830000000001</v>
      </c>
      <c r="DE9" s="221">
        <v>10.54161</v>
      </c>
      <c r="DF9" s="221">
        <v>10.097429999999999</v>
      </c>
      <c r="DG9" s="221">
        <v>9.527844</v>
      </c>
      <c r="DH9" s="221">
        <v>8.8671220000000002</v>
      </c>
      <c r="DI9" s="221">
        <v>8.1580200000000005</v>
      </c>
      <c r="DJ9" s="221">
        <v>7.4438440000000003</v>
      </c>
      <c r="DK9" s="221">
        <v>6.7504790000000003</v>
      </c>
      <c r="DL9" s="221">
        <v>5.9719170000000004</v>
      </c>
      <c r="DM9" s="221">
        <v>5.0022760000000002</v>
      </c>
      <c r="DN9" s="221">
        <v>4.3409069999999996</v>
      </c>
      <c r="DO9" s="221">
        <v>4.1018230000000004</v>
      </c>
      <c r="DP9" s="221">
        <v>4.1256469999999998</v>
      </c>
      <c r="DQ9" s="221">
        <v>4.3018200000000002</v>
      </c>
      <c r="DR9" s="221">
        <v>4.5466199999999999</v>
      </c>
      <c r="DS9" s="221">
        <v>4.7562530000000001</v>
      </c>
      <c r="DT9" s="221">
        <v>4.8470500000000003</v>
      </c>
      <c r="DU9" s="221">
        <v>4.8436490000000001</v>
      </c>
      <c r="DV9" s="221">
        <v>4.8038040000000004</v>
      </c>
      <c r="DW9" s="3"/>
      <c r="DX9" s="253">
        <v>0</v>
      </c>
      <c r="DY9" s="247">
        <f t="shared" si="20"/>
        <v>1</v>
      </c>
      <c r="DZ9" s="247">
        <f t="shared" si="21"/>
        <v>20</v>
      </c>
      <c r="EA9" s="247">
        <f t="shared" si="22"/>
        <v>14</v>
      </c>
      <c r="EB9" s="225" t="str">
        <f t="shared" si="18"/>
        <v>14,20</v>
      </c>
      <c r="EC9" s="212">
        <v>3</v>
      </c>
      <c r="ED9" s="262"/>
      <c r="EE9" s="263">
        <v>1</v>
      </c>
      <c r="EF9" s="263">
        <v>20</v>
      </c>
      <c r="EG9" s="263">
        <v>14</v>
      </c>
      <c r="EH9" s="263">
        <v>-336.96</v>
      </c>
      <c r="EI9" s="263">
        <v>0</v>
      </c>
      <c r="EJ9" s="263"/>
      <c r="EK9" s="263"/>
      <c r="EL9" s="303">
        <f t="shared" si="23"/>
        <v>1.25</v>
      </c>
      <c r="EM9" s="263"/>
      <c r="EN9" s="263">
        <f t="shared" si="13"/>
        <v>7</v>
      </c>
      <c r="EO9" s="230" t="s">
        <v>1753</v>
      </c>
      <c r="EP9" s="277">
        <v>42036</v>
      </c>
      <c r="EQ9" s="278">
        <v>0</v>
      </c>
      <c r="ER9" s="281">
        <v>28.506409999999999</v>
      </c>
      <c r="ES9" s="288"/>
      <c r="ET9" s="282">
        <f>IF(EO9=EO10,MAX(ET$2:ET8)+1,0)</f>
        <v>4</v>
      </c>
      <c r="EU9" s="3">
        <f t="shared" si="4"/>
        <v>7</v>
      </c>
      <c r="EV9" s="290">
        <f t="shared" si="5"/>
        <v>13</v>
      </c>
      <c r="EW9" s="277">
        <f t="shared" si="6"/>
        <v>42036</v>
      </c>
      <c r="EX9" s="281">
        <f t="shared" si="7"/>
        <v>26.618950000000002</v>
      </c>
      <c r="EY9" s="282">
        <f>IF(EO9=EO10,0,MAX(EY$2:EY8)+1)</f>
        <v>0</v>
      </c>
      <c r="EZ9" s="290">
        <f t="shared" si="8"/>
        <v>14</v>
      </c>
      <c r="FA9" s="277">
        <f t="shared" si="9"/>
        <v>43831</v>
      </c>
      <c r="FB9" s="281">
        <f t="shared" si="10"/>
        <v>23.958760000000002</v>
      </c>
      <c r="FC9" s="28">
        <f>DIS!C26</f>
        <v>7</v>
      </c>
      <c r="FD9" s="28">
        <f>DIS!D26</f>
        <v>1</v>
      </c>
      <c r="FE9" s="28">
        <f>DIS!E26</f>
        <v>7</v>
      </c>
      <c r="FF9" s="28" t="str">
        <f t="shared" si="11"/>
        <v>1,7</v>
      </c>
      <c r="FG9" s="286" t="str">
        <f>INDEX($AR$88:$BK$127,FD9,FE9)</f>
        <v>7,1</v>
      </c>
      <c r="FH9" s="287">
        <f>IF(ISNUMBER(FG9),0,MAX(FH$2:FH8)+1)</f>
        <v>7</v>
      </c>
      <c r="FI9" s="287">
        <f>IF(FH9&gt;0,INDEX(IF($BJ$45=0,$EU$3:$EU$1412,IF($BK$45=0,$EX$3:$EX$1412,$FB$3:$FB$1412)),FH9,1),0)</f>
        <v>23.958760000000002</v>
      </c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</row>
    <row r="10" spans="1:178" ht="10.5" customHeight="1" x14ac:dyDescent="0.25">
      <c r="A10" s="192">
        <f t="shared" si="14"/>
        <v>7</v>
      </c>
      <c r="B10" s="31" t="str">
        <f t="shared" ref="B10:U10" si="25">IF(W10=$X$41,0,IF(ISNUMBER(MATCH(B52,$EB$7:$EB$12,0)),$V$87,IF(ISNUMBER(MATCH(B52,$EB$31:$EB$70,0)),$V$88,IF(ISNUMBER(MATCH(B52,$EB$84:$EB$93,0)),$V$89,IF(ISNUMBER(MATCH(B52,$EB$127:$EB$157,0)),$V$90,IF(ISNUMBER(MATCH(B52,$EB$14:$EB$19,0)),$DX$14,""))))))</f>
        <v/>
      </c>
      <c r="C10" s="31" t="str">
        <f t="shared" si="25"/>
        <v/>
      </c>
      <c r="D10" s="31" t="str">
        <f t="shared" si="25"/>
        <v/>
      </c>
      <c r="E10" s="31" t="str">
        <f t="shared" si="25"/>
        <v/>
      </c>
      <c r="F10" s="31" t="str">
        <f t="shared" si="25"/>
        <v/>
      </c>
      <c r="G10" s="31" t="str">
        <f t="shared" si="25"/>
        <v/>
      </c>
      <c r="H10" s="31" t="str">
        <f t="shared" si="25"/>
        <v/>
      </c>
      <c r="I10" s="31" t="str">
        <f t="shared" si="25"/>
        <v/>
      </c>
      <c r="J10" s="31" t="str">
        <f t="shared" si="25"/>
        <v/>
      </c>
      <c r="K10" s="31" t="str">
        <f t="shared" si="25"/>
        <v/>
      </c>
      <c r="L10" s="31" t="str">
        <f t="shared" si="25"/>
        <v/>
      </c>
      <c r="M10" s="31" t="str">
        <f t="shared" si="25"/>
        <v/>
      </c>
      <c r="N10" s="31" t="str">
        <f t="shared" si="25"/>
        <v/>
      </c>
      <c r="O10" s="31" t="str">
        <f t="shared" si="25"/>
        <v/>
      </c>
      <c r="P10" s="31" t="str">
        <f t="shared" si="25"/>
        <v/>
      </c>
      <c r="Q10" s="31">
        <f t="shared" si="25"/>
        <v>1</v>
      </c>
      <c r="R10" s="31" t="str">
        <f t="shared" si="25"/>
        <v/>
      </c>
      <c r="S10" s="31" t="str">
        <f t="shared" si="25"/>
        <v/>
      </c>
      <c r="T10" s="31" t="str">
        <f t="shared" si="25"/>
        <v/>
      </c>
      <c r="U10" s="31" t="str">
        <f t="shared" si="25"/>
        <v/>
      </c>
      <c r="V10" s="212"/>
      <c r="W10" s="220">
        <v>41.683610000000002</v>
      </c>
      <c r="X10" s="220">
        <v>41.611420000000003</v>
      </c>
      <c r="Y10" s="220">
        <v>41.464460000000003</v>
      </c>
      <c r="Z10" s="220">
        <v>41.200879999999998</v>
      </c>
      <c r="AA10" s="220">
        <v>40.878689999999999</v>
      </c>
      <c r="AB10" s="220">
        <v>40.454639999999998</v>
      </c>
      <c r="AC10" s="220">
        <v>40.028239999999997</v>
      </c>
      <c r="AD10" s="220">
        <v>39.509990000000002</v>
      </c>
      <c r="AE10" s="220">
        <v>39.067320000000002</v>
      </c>
      <c r="AF10" s="220">
        <v>38.627270000000003</v>
      </c>
      <c r="AG10" s="220">
        <v>38.285299999999999</v>
      </c>
      <c r="AH10" s="220">
        <v>37.997990000000001</v>
      </c>
      <c r="AI10" s="220">
        <v>37.698250000000002</v>
      </c>
      <c r="AJ10" s="220">
        <v>37.386580000000002</v>
      </c>
      <c r="AK10" s="220">
        <v>37.056919999999998</v>
      </c>
      <c r="AL10" s="220">
        <v>36.6676</v>
      </c>
      <c r="AM10" s="220">
        <v>36.77657</v>
      </c>
      <c r="AN10" s="220">
        <v>36.835929999999998</v>
      </c>
      <c r="AO10" s="220">
        <v>36.884700000000002</v>
      </c>
      <c r="AP10" s="220">
        <v>36.913580000000003</v>
      </c>
      <c r="AQ10" s="211"/>
      <c r="AR10" s="221">
        <v>0.28273740000000003</v>
      </c>
      <c r="AS10" s="221">
        <v>0.1592054</v>
      </c>
      <c r="AT10" s="221">
        <v>0.1359506</v>
      </c>
      <c r="AU10" s="221">
        <v>0.1411936</v>
      </c>
      <c r="AV10" s="221">
        <v>0.17661199999999999</v>
      </c>
      <c r="AW10" s="221">
        <v>0.10348110000000001</v>
      </c>
      <c r="AX10" s="221">
        <v>9.9402069999999995E-2</v>
      </c>
      <c r="AY10" s="221">
        <v>0.1047085</v>
      </c>
      <c r="AZ10" s="221">
        <v>7.7410709999999994E-2</v>
      </c>
      <c r="BA10" s="221">
        <v>9.8366159999999994E-2</v>
      </c>
      <c r="BB10" s="221">
        <v>9.8022689999999996E-2</v>
      </c>
      <c r="BC10" s="221">
        <v>9.4012020000000002E-2</v>
      </c>
      <c r="BD10" s="221">
        <v>0.117918</v>
      </c>
      <c r="BE10" s="221">
        <v>0.15447540000000001</v>
      </c>
      <c r="BF10" s="221">
        <v>0.19697909999999999</v>
      </c>
      <c r="BG10" s="221">
        <v>0.2218405</v>
      </c>
      <c r="BH10" s="221">
        <v>0.21678639999999999</v>
      </c>
      <c r="BI10" s="221">
        <v>0.32257190000000002</v>
      </c>
      <c r="BJ10" s="221">
        <v>0.32339780000000001</v>
      </c>
      <c r="BK10" s="221">
        <v>0.33981499999999998</v>
      </c>
      <c r="BL10" s="211"/>
      <c r="BM10" s="221">
        <v>0.1247619</v>
      </c>
      <c r="BN10" s="221">
        <v>0.1385982</v>
      </c>
      <c r="BO10" s="221">
        <v>0.13834250000000001</v>
      </c>
      <c r="BP10" s="221">
        <v>9.9740110000000007E-2</v>
      </c>
      <c r="BQ10" s="221">
        <v>0.1084627</v>
      </c>
      <c r="BR10" s="221">
        <v>0.14259669999999999</v>
      </c>
      <c r="BS10" s="221">
        <v>0.17370530000000001</v>
      </c>
      <c r="BT10" s="221">
        <v>0.1150761</v>
      </c>
      <c r="BU10" s="221">
        <v>6.6995470000000001E-2</v>
      </c>
      <c r="BV10" s="221">
        <v>8.5577089999999995E-2</v>
      </c>
      <c r="BW10" s="221">
        <v>0.14333199999999999</v>
      </c>
      <c r="BX10" s="221">
        <v>0.13005939999999999</v>
      </c>
      <c r="BY10" s="221">
        <v>0.22443450000000001</v>
      </c>
      <c r="BZ10" s="221">
        <v>0.12994459999999999</v>
      </c>
      <c r="CA10" s="221">
        <v>0.14632310000000001</v>
      </c>
      <c r="CB10" s="221">
        <v>0.22026680000000001</v>
      </c>
      <c r="CC10" s="221">
        <v>0.1182383</v>
      </c>
      <c r="CD10" s="221">
        <v>7.6248549999999998E-2</v>
      </c>
      <c r="CE10" s="221">
        <v>7.6206159999999995E-2</v>
      </c>
      <c r="CF10" s="221">
        <v>0.15994749999999999</v>
      </c>
      <c r="CG10" s="211"/>
      <c r="CH10" s="221">
        <v>9.780295E-2</v>
      </c>
      <c r="CI10" s="221">
        <v>9.0453190000000003E-2</v>
      </c>
      <c r="CJ10" s="221">
        <v>6.1184860000000001E-2</v>
      </c>
      <c r="CK10" s="221">
        <v>6.5345109999999998E-2</v>
      </c>
      <c r="CL10" s="221">
        <v>7.8270129999999993E-2</v>
      </c>
      <c r="CM10" s="221">
        <v>6.8863190000000005E-2</v>
      </c>
      <c r="CN10" s="221">
        <v>9.4890329999999995E-2</v>
      </c>
      <c r="CO10" s="221">
        <v>6.7307210000000006E-2</v>
      </c>
      <c r="CP10" s="221">
        <v>0.11816980000000001</v>
      </c>
      <c r="CQ10" s="221">
        <v>0.1083587</v>
      </c>
      <c r="CR10" s="221">
        <v>0.16086510000000001</v>
      </c>
      <c r="CS10" s="221">
        <v>0.18621260000000001</v>
      </c>
      <c r="CT10" s="221">
        <v>0.19127630000000001</v>
      </c>
      <c r="CU10" s="221">
        <v>0.19557250000000001</v>
      </c>
      <c r="CV10" s="221">
        <v>9.537458E-2</v>
      </c>
      <c r="CW10" s="221">
        <v>8.2224149999999996E-2</v>
      </c>
      <c r="CX10" s="221">
        <v>0.1094523</v>
      </c>
      <c r="CY10" s="221">
        <v>0.13385630000000001</v>
      </c>
      <c r="CZ10" s="221">
        <v>0.16766600000000001</v>
      </c>
      <c r="DA10" s="221">
        <v>0.20857780000000001</v>
      </c>
      <c r="DB10" s="230"/>
      <c r="DC10" s="221">
        <v>11.534789999999999</v>
      </c>
      <c r="DD10" s="221">
        <v>11.41438</v>
      </c>
      <c r="DE10" s="221">
        <v>11.12102</v>
      </c>
      <c r="DF10" s="221">
        <v>10.640840000000001</v>
      </c>
      <c r="DG10" s="221">
        <v>9.9994589999999999</v>
      </c>
      <c r="DH10" s="221">
        <v>9.2491299999999992</v>
      </c>
      <c r="DI10" s="221">
        <v>8.4452280000000002</v>
      </c>
      <c r="DJ10" s="221">
        <v>7.6296249999999999</v>
      </c>
      <c r="DK10" s="221">
        <v>6.8151799999999998</v>
      </c>
      <c r="DL10" s="221">
        <v>5.9776569999999998</v>
      </c>
      <c r="DM10" s="221">
        <v>5.155761</v>
      </c>
      <c r="DN10" s="221">
        <v>4.5011830000000002</v>
      </c>
      <c r="DO10" s="221">
        <v>4.1094499999999998</v>
      </c>
      <c r="DP10" s="221">
        <v>3.9445410000000001</v>
      </c>
      <c r="DQ10" s="221">
        <v>3.9422579999999998</v>
      </c>
      <c r="DR10" s="221">
        <v>4.0472089999999996</v>
      </c>
      <c r="DS10" s="221">
        <v>4.2027950000000001</v>
      </c>
      <c r="DT10" s="221">
        <v>4.3382100000000001</v>
      </c>
      <c r="DU10" s="221">
        <v>4.4212509999999998</v>
      </c>
      <c r="DV10" s="221">
        <v>4.4615640000000001</v>
      </c>
      <c r="DW10" s="3"/>
      <c r="DX10" s="253">
        <v>0</v>
      </c>
      <c r="DY10" s="247">
        <f t="shared" si="20"/>
        <v>1</v>
      </c>
      <c r="DZ10" s="247">
        <f t="shared" si="21"/>
        <v>26</v>
      </c>
      <c r="EA10" s="247">
        <f t="shared" si="22"/>
        <v>10</v>
      </c>
      <c r="EB10" s="225" t="str">
        <f t="shared" si="18"/>
        <v>10,26</v>
      </c>
      <c r="EC10" s="212">
        <v>4</v>
      </c>
      <c r="ED10" s="262"/>
      <c r="EE10" s="263">
        <v>1</v>
      </c>
      <c r="EF10" s="263">
        <v>26</v>
      </c>
      <c r="EG10" s="263">
        <v>10</v>
      </c>
      <c r="EH10" s="263">
        <v>-71.712000000000003</v>
      </c>
      <c r="EI10" s="263">
        <v>0</v>
      </c>
      <c r="EJ10" s="263"/>
      <c r="EK10" s="263"/>
      <c r="EL10" s="303">
        <f t="shared" si="23"/>
        <v>1.25</v>
      </c>
      <c r="EM10" s="263"/>
      <c r="EN10" s="263">
        <f t="shared" si="13"/>
        <v>8</v>
      </c>
      <c r="EO10" s="230" t="s">
        <v>1753</v>
      </c>
      <c r="EP10" s="277">
        <v>43831</v>
      </c>
      <c r="EQ10" s="278">
        <v>0</v>
      </c>
      <c r="ER10" s="281">
        <v>25.4131</v>
      </c>
      <c r="ES10" s="288"/>
      <c r="ET10" s="282">
        <f>IF(EO10=EO11,MAX(ET$2:ET9)+1,0)</f>
        <v>0</v>
      </c>
      <c r="EU10" s="3">
        <f t="shared" si="4"/>
        <v>8</v>
      </c>
      <c r="EV10" s="290">
        <f t="shared" si="5"/>
        <v>15</v>
      </c>
      <c r="EW10" s="277">
        <f t="shared" si="6"/>
        <v>42036</v>
      </c>
      <c r="EX10" s="281">
        <f t="shared" si="7"/>
        <v>25.98434</v>
      </c>
      <c r="EY10" s="282">
        <f>IF(EO10=EO11,0,MAX(EY$2:EY9)+1)</f>
        <v>4</v>
      </c>
      <c r="EZ10" s="290">
        <f t="shared" si="8"/>
        <v>16</v>
      </c>
      <c r="FA10" s="277">
        <f t="shared" si="9"/>
        <v>43831</v>
      </c>
      <c r="FB10" s="281">
        <f t="shared" si="10"/>
        <v>23.51362</v>
      </c>
      <c r="FC10" s="28">
        <f>DIS!C27</f>
        <v>8</v>
      </c>
      <c r="FD10" s="28">
        <f>DIS!D27</f>
        <v>1</v>
      </c>
      <c r="FE10" s="28">
        <f>DIS!E27</f>
        <v>8</v>
      </c>
      <c r="FF10" s="28" t="str">
        <f t="shared" si="11"/>
        <v>1,8</v>
      </c>
      <c r="FG10" s="286" t="str">
        <f>INDEX($AR$88:$BK$127,FD10,FE10)</f>
        <v>8,1</v>
      </c>
      <c r="FH10" s="287">
        <f>IF(ISNUMBER(FG10),0,MAX(FH$2:FH9)+1)</f>
        <v>8</v>
      </c>
      <c r="FI10" s="287">
        <f>IF(FH10&gt;0,INDEX(IF($BJ$45=0,$EU$3:$EU$1412,IF($BK$45=0,$EX$3:$EX$1412,$FB$3:$FB$1412)),FH10,1),0)</f>
        <v>23.51362</v>
      </c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</row>
    <row r="11" spans="1:178" ht="5.25" customHeight="1" x14ac:dyDescent="0.25">
      <c r="A11" s="192">
        <f t="shared" si="14"/>
        <v>8</v>
      </c>
      <c r="B11" s="31" t="str">
        <f t="shared" ref="B11:U11" si="26">IF(W11=$X$41,0,IF(ISNUMBER(MATCH(B53,$EB$7:$EB$12,0)),$V$87,IF(ISNUMBER(MATCH(B53,$EB$31:$EB$70,0)),$V$88,IF(ISNUMBER(MATCH(B53,$EB$84:$EB$93,0)),$V$89,IF(ISNUMBER(MATCH(B53,$EB$127:$EB$157,0)),$V$90,IF(ISNUMBER(MATCH(B53,$EB$14:$EB$19,0)),$DX$14,""))))))</f>
        <v/>
      </c>
      <c r="C11" s="31" t="str">
        <f t="shared" si="26"/>
        <v/>
      </c>
      <c r="D11" s="31" t="str">
        <f t="shared" si="26"/>
        <v/>
      </c>
      <c r="E11" s="31" t="str">
        <f t="shared" si="26"/>
        <v/>
      </c>
      <c r="F11" s="31" t="str">
        <f t="shared" si="26"/>
        <v/>
      </c>
      <c r="G11" s="31" t="str">
        <f t="shared" si="26"/>
        <v/>
      </c>
      <c r="H11" s="31" t="str">
        <f t="shared" si="26"/>
        <v/>
      </c>
      <c r="I11" s="31" t="str">
        <f t="shared" si="26"/>
        <v/>
      </c>
      <c r="J11" s="31" t="str">
        <f t="shared" si="26"/>
        <v/>
      </c>
      <c r="K11" s="31" t="str">
        <f t="shared" si="26"/>
        <v/>
      </c>
      <c r="L11" s="31" t="str">
        <f t="shared" si="26"/>
        <v/>
      </c>
      <c r="M11" s="31" t="str">
        <f t="shared" si="26"/>
        <v/>
      </c>
      <c r="N11" s="31" t="str">
        <f t="shared" si="26"/>
        <v/>
      </c>
      <c r="O11" s="31" t="str">
        <f t="shared" si="26"/>
        <v/>
      </c>
      <c r="P11" s="31" t="str">
        <f t="shared" si="26"/>
        <v/>
      </c>
      <c r="Q11" s="31">
        <f t="shared" si="26"/>
        <v>1</v>
      </c>
      <c r="R11" s="31" t="str">
        <f t="shared" si="26"/>
        <v/>
      </c>
      <c r="S11" s="31" t="str">
        <f t="shared" si="26"/>
        <v/>
      </c>
      <c r="T11" s="31" t="str">
        <f t="shared" si="26"/>
        <v/>
      </c>
      <c r="U11" s="31" t="str">
        <f t="shared" si="26"/>
        <v/>
      </c>
      <c r="V11" s="212"/>
      <c r="W11" s="220">
        <v>41.806350000000002</v>
      </c>
      <c r="X11" s="220">
        <v>41.73301</v>
      </c>
      <c r="Y11" s="220">
        <v>41.604550000000003</v>
      </c>
      <c r="Z11" s="220">
        <v>41.364109999999997</v>
      </c>
      <c r="AA11" s="220">
        <v>40.93629</v>
      </c>
      <c r="AB11" s="220">
        <v>40.461539999999999</v>
      </c>
      <c r="AC11" s="220">
        <v>39.956470000000003</v>
      </c>
      <c r="AD11" s="220">
        <v>39.33681</v>
      </c>
      <c r="AE11" s="220">
        <v>38.851039999999998</v>
      </c>
      <c r="AF11" s="220">
        <v>38.444589999999998</v>
      </c>
      <c r="AG11" s="220">
        <v>38.138869999999997</v>
      </c>
      <c r="AH11" s="220">
        <v>37.869999999999997</v>
      </c>
      <c r="AI11" s="220">
        <v>37.587899999999998</v>
      </c>
      <c r="AJ11" s="220">
        <v>37.284210000000002</v>
      </c>
      <c r="AK11" s="220">
        <v>36.972760000000001</v>
      </c>
      <c r="AL11" s="220">
        <v>36.605739999999997</v>
      </c>
      <c r="AM11" s="220">
        <v>36.686439999999997</v>
      </c>
      <c r="AN11" s="220">
        <v>36.757309999999997</v>
      </c>
      <c r="AO11" s="220">
        <v>36.815579999999997</v>
      </c>
      <c r="AP11" s="220">
        <v>36.851759999999999</v>
      </c>
      <c r="AQ11" s="211"/>
      <c r="AR11" s="221">
        <v>0.23252320000000001</v>
      </c>
      <c r="AS11" s="221">
        <v>0.1292556</v>
      </c>
      <c r="AT11" s="221">
        <v>0.15601909999999999</v>
      </c>
      <c r="AU11" s="221">
        <v>0.14468600000000001</v>
      </c>
      <c r="AV11" s="221">
        <v>0.1437638</v>
      </c>
      <c r="AW11" s="221">
        <v>0.1209052</v>
      </c>
      <c r="AX11" s="221">
        <v>7.1200929999999996E-2</v>
      </c>
      <c r="AY11" s="221">
        <v>8.2296419999999995E-2</v>
      </c>
      <c r="AZ11" s="221">
        <v>7.1422760000000002E-2</v>
      </c>
      <c r="BA11" s="221">
        <v>6.8399520000000005E-2</v>
      </c>
      <c r="BB11" s="221">
        <v>0.1013495</v>
      </c>
      <c r="BC11" s="221">
        <v>7.7014529999999998E-2</v>
      </c>
      <c r="BD11" s="221">
        <v>0.1500891</v>
      </c>
      <c r="BE11" s="221">
        <v>0.19997409999999999</v>
      </c>
      <c r="BF11" s="221">
        <v>0.21936230000000001</v>
      </c>
      <c r="BG11" s="221">
        <v>0.20007459999999999</v>
      </c>
      <c r="BH11" s="221">
        <v>0.2399577</v>
      </c>
      <c r="BI11" s="221">
        <v>0.26311400000000001</v>
      </c>
      <c r="BJ11" s="221">
        <v>0.30466120000000002</v>
      </c>
      <c r="BK11" s="221">
        <v>0.4</v>
      </c>
      <c r="BL11" s="211"/>
      <c r="BM11" s="221">
        <v>0.19740250000000001</v>
      </c>
      <c r="BN11" s="221">
        <v>0.18797630000000001</v>
      </c>
      <c r="BO11" s="221">
        <v>0.25393850000000001</v>
      </c>
      <c r="BP11" s="221">
        <v>9.8460279999999997E-2</v>
      </c>
      <c r="BQ11" s="221">
        <v>8.3651760000000006E-2</v>
      </c>
      <c r="BR11" s="221">
        <v>0.1170349</v>
      </c>
      <c r="BS11" s="221">
        <v>9.5235979999999998E-2</v>
      </c>
      <c r="BT11" s="221">
        <v>0.1387698</v>
      </c>
      <c r="BU11" s="221">
        <v>0.11833109999999999</v>
      </c>
      <c r="BV11" s="221">
        <v>0.1013857</v>
      </c>
      <c r="BW11" s="221">
        <v>0.16418479999999999</v>
      </c>
      <c r="BX11" s="221">
        <v>0.13853360000000001</v>
      </c>
      <c r="BY11" s="221">
        <v>0.16757349999999999</v>
      </c>
      <c r="BZ11" s="221">
        <v>0.14466789999999999</v>
      </c>
      <c r="CA11" s="221">
        <v>0.15300169999999999</v>
      </c>
      <c r="CB11" s="221">
        <v>0.11674710000000001</v>
      </c>
      <c r="CC11" s="221">
        <v>8.8801420000000006E-2</v>
      </c>
      <c r="CD11" s="221">
        <v>0.1002004</v>
      </c>
      <c r="CE11" s="221">
        <v>0.1349214</v>
      </c>
      <c r="CF11" s="221">
        <v>0.2165561</v>
      </c>
      <c r="CG11" s="211"/>
      <c r="CH11" s="221">
        <v>9.5739089999999999E-2</v>
      </c>
      <c r="CI11" s="221">
        <v>7.3048130000000003E-2</v>
      </c>
      <c r="CJ11" s="221">
        <v>5.1055570000000002E-2</v>
      </c>
      <c r="CK11" s="221">
        <v>5.2944520000000002E-2</v>
      </c>
      <c r="CL11" s="221">
        <v>4.3975859999999999E-2</v>
      </c>
      <c r="CM11" s="221">
        <v>0.112904</v>
      </c>
      <c r="CN11" s="221">
        <v>7.7145309999999995E-2</v>
      </c>
      <c r="CO11" s="221">
        <v>0.15569540000000001</v>
      </c>
      <c r="CP11" s="221">
        <v>0.1196253</v>
      </c>
      <c r="CQ11" s="221">
        <v>0.16952390000000001</v>
      </c>
      <c r="CR11" s="221">
        <v>0.13983660000000001</v>
      </c>
      <c r="CS11" s="221">
        <v>0.1205299</v>
      </c>
      <c r="CT11" s="221">
        <v>0.1201787</v>
      </c>
      <c r="CU11" s="221">
        <v>0.12952720000000001</v>
      </c>
      <c r="CV11" s="221">
        <v>0.16096189999999999</v>
      </c>
      <c r="CW11" s="221">
        <v>8.3527649999999995E-2</v>
      </c>
      <c r="CX11" s="221">
        <v>0.12646060000000001</v>
      </c>
      <c r="CY11" s="221">
        <v>0.15317890000000001</v>
      </c>
      <c r="CZ11" s="221">
        <v>0.19929160000000001</v>
      </c>
      <c r="DA11" s="221">
        <v>0.2153313</v>
      </c>
      <c r="DB11" s="230"/>
      <c r="DC11" s="221">
        <v>12.07016</v>
      </c>
      <c r="DD11" s="221">
        <v>12.02346</v>
      </c>
      <c r="DE11" s="221">
        <v>11.75074</v>
      </c>
      <c r="DF11" s="221">
        <v>11.215780000000001</v>
      </c>
      <c r="DG11" s="221">
        <v>10.465579999999999</v>
      </c>
      <c r="DH11" s="221">
        <v>9.5888939999999998</v>
      </c>
      <c r="DI11" s="221">
        <v>8.6609119999999997</v>
      </c>
      <c r="DJ11" s="221">
        <v>7.7280499999999996</v>
      </c>
      <c r="DK11" s="221">
        <v>6.812322</v>
      </c>
      <c r="DL11" s="221">
        <v>5.9274810000000002</v>
      </c>
      <c r="DM11" s="221">
        <v>5.1196270000000004</v>
      </c>
      <c r="DN11" s="221">
        <v>4.4499829999999996</v>
      </c>
      <c r="DO11" s="221">
        <v>3.9739960000000001</v>
      </c>
      <c r="DP11" s="221">
        <v>3.6838500000000001</v>
      </c>
      <c r="DQ11" s="221">
        <v>3.5405920000000002</v>
      </c>
      <c r="DR11" s="221">
        <v>3.5339520000000002</v>
      </c>
      <c r="DS11" s="221">
        <v>3.6865019999999999</v>
      </c>
      <c r="DT11" s="221">
        <v>3.8735759999999999</v>
      </c>
      <c r="DU11" s="221">
        <v>4.0223380000000004</v>
      </c>
      <c r="DV11" s="221">
        <v>4.1264529999999997</v>
      </c>
      <c r="DW11" s="3"/>
      <c r="DX11" s="253">
        <v>0</v>
      </c>
      <c r="DY11" s="247">
        <f t="shared" si="20"/>
        <v>1</v>
      </c>
      <c r="DZ11" s="247">
        <f t="shared" si="21"/>
        <v>29</v>
      </c>
      <c r="EA11" s="247">
        <f t="shared" si="22"/>
        <v>6</v>
      </c>
      <c r="EB11" s="225" t="str">
        <f t="shared" si="18"/>
        <v>6,29</v>
      </c>
      <c r="EC11" s="212">
        <v>5</v>
      </c>
      <c r="ED11" s="262"/>
      <c r="EE11" s="263">
        <v>1</v>
      </c>
      <c r="EF11" s="263">
        <v>29</v>
      </c>
      <c r="EG11" s="263">
        <v>6</v>
      </c>
      <c r="EH11" s="263">
        <v>-62.207999999999998</v>
      </c>
      <c r="EI11" s="263">
        <v>0</v>
      </c>
      <c r="EJ11" s="263"/>
      <c r="EK11" s="263"/>
      <c r="EL11" s="303">
        <f t="shared" si="23"/>
        <v>1.2500000000000002</v>
      </c>
      <c r="EM11" s="263"/>
      <c r="EN11" s="263">
        <f t="shared" si="13"/>
        <v>9</v>
      </c>
      <c r="EO11" s="230" t="s">
        <v>1754</v>
      </c>
      <c r="EP11" s="277">
        <v>42036</v>
      </c>
      <c r="EQ11" s="278">
        <v>0</v>
      </c>
      <c r="ER11" s="281">
        <v>27.98949</v>
      </c>
      <c r="ES11" s="288"/>
      <c r="ET11" s="282">
        <f>IF(EO11=EO12,MAX(ET$2:ET10)+1,0)</f>
        <v>5</v>
      </c>
      <c r="EU11" s="3">
        <f t="shared" si="4"/>
        <v>9</v>
      </c>
      <c r="EV11" s="290">
        <f t="shared" si="5"/>
        <v>17</v>
      </c>
      <c r="EW11" s="277">
        <f t="shared" si="6"/>
        <v>42036</v>
      </c>
      <c r="EX11" s="281">
        <f t="shared" si="7"/>
        <v>25.16506</v>
      </c>
      <c r="EY11" s="282">
        <f>IF(EO11=EO12,0,MAX(EY$2:EY10)+1)</f>
        <v>0</v>
      </c>
      <c r="EZ11" s="290">
        <f t="shared" si="8"/>
        <v>18</v>
      </c>
      <c r="FA11" s="277">
        <f t="shared" si="9"/>
        <v>43831</v>
      </c>
      <c r="FB11" s="281">
        <f t="shared" si="10"/>
        <v>22.935569999999998</v>
      </c>
      <c r="FC11" s="28">
        <f>DIS!C28</f>
        <v>9</v>
      </c>
      <c r="FD11" s="28">
        <f>DIS!D28</f>
        <v>1</v>
      </c>
      <c r="FE11" s="28">
        <f>DIS!E28</f>
        <v>9</v>
      </c>
      <c r="FF11" s="28" t="str">
        <f t="shared" si="11"/>
        <v>1,9</v>
      </c>
      <c r="FG11" s="286" t="str">
        <f>INDEX($AR$88:$BK$127,FD11,FE11)</f>
        <v>9,1</v>
      </c>
      <c r="FH11" s="287">
        <f>IF(ISNUMBER(FG11),0,MAX(FH$2:FH10)+1)</f>
        <v>9</v>
      </c>
      <c r="FI11" s="287">
        <f>IF(FH11&gt;0,INDEX(IF($BJ$45=0,$EU$3:$EU$1412,IF($BK$45=0,$EX$3:$EX$1412,$FB$3:$FB$1412)),FH11,1),0)</f>
        <v>22.935569999999998</v>
      </c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</row>
    <row r="12" spans="1:178" ht="5.25" customHeight="1" x14ac:dyDescent="0.25">
      <c r="A12" s="192">
        <f t="shared" si="14"/>
        <v>9</v>
      </c>
      <c r="B12" s="31" t="str">
        <f t="shared" ref="B12:U12" si="27">IF(W12=$X$41,0,IF(ISNUMBER(MATCH(B54,$EB$7:$EB$12,0)),$V$87,IF(ISNUMBER(MATCH(B54,$EB$31:$EB$70,0)),$V$88,IF(ISNUMBER(MATCH(B54,$EB$84:$EB$93,0)),$V$89,IF(ISNUMBER(MATCH(B54,$EB$127:$EB$157,0)),$V$90,IF(ISNUMBER(MATCH(B54,$EB$14:$EB$19,0)),$DX$14,""))))))</f>
        <v/>
      </c>
      <c r="C12" s="31" t="str">
        <f t="shared" si="27"/>
        <v/>
      </c>
      <c r="D12" s="31" t="str">
        <f t="shared" si="27"/>
        <v/>
      </c>
      <c r="E12" s="31" t="str">
        <f t="shared" si="27"/>
        <v/>
      </c>
      <c r="F12" s="31">
        <f t="shared" si="27"/>
        <v>0</v>
      </c>
      <c r="G12" s="31">
        <f t="shared" si="27"/>
        <v>0</v>
      </c>
      <c r="H12" s="31">
        <f t="shared" si="27"/>
        <v>0</v>
      </c>
      <c r="I12" s="31" t="str">
        <f t="shared" si="27"/>
        <v/>
      </c>
      <c r="J12" s="31" t="str">
        <f t="shared" si="27"/>
        <v/>
      </c>
      <c r="K12" s="31" t="str">
        <f t="shared" si="27"/>
        <v/>
      </c>
      <c r="L12" s="31" t="str">
        <f t="shared" si="27"/>
        <v/>
      </c>
      <c r="M12" s="31" t="str">
        <f t="shared" si="27"/>
        <v/>
      </c>
      <c r="N12" s="31" t="str">
        <f t="shared" si="27"/>
        <v/>
      </c>
      <c r="O12" s="31" t="str">
        <f t="shared" si="27"/>
        <v/>
      </c>
      <c r="P12" s="31" t="str">
        <f t="shared" si="27"/>
        <v/>
      </c>
      <c r="Q12" s="31">
        <f t="shared" si="27"/>
        <v>1</v>
      </c>
      <c r="R12" s="31" t="str">
        <f t="shared" si="27"/>
        <v>x</v>
      </c>
      <c r="S12" s="31" t="str">
        <f t="shared" si="27"/>
        <v/>
      </c>
      <c r="T12" s="31" t="str">
        <f t="shared" si="27"/>
        <v/>
      </c>
      <c r="U12" s="31" t="str">
        <f t="shared" si="27"/>
        <v/>
      </c>
      <c r="V12" s="212"/>
      <c r="W12" s="220">
        <v>41.923670000000001</v>
      </c>
      <c r="X12" s="220">
        <v>41.871299999999998</v>
      </c>
      <c r="Y12" s="220">
        <v>41.795090000000002</v>
      </c>
      <c r="Z12" s="220">
        <v>41.723950000000002</v>
      </c>
      <c r="AA12" s="220">
        <v>-999</v>
      </c>
      <c r="AB12" s="220">
        <v>-999</v>
      </c>
      <c r="AC12" s="220">
        <v>-999</v>
      </c>
      <c r="AD12" s="220">
        <v>38.919670000000004</v>
      </c>
      <c r="AE12" s="220">
        <v>38.512549999999997</v>
      </c>
      <c r="AF12" s="220">
        <v>38.226909999999997</v>
      </c>
      <c r="AG12" s="220">
        <v>37.979799999999997</v>
      </c>
      <c r="AH12" s="220">
        <v>37.72636</v>
      </c>
      <c r="AI12" s="220">
        <v>37.45673</v>
      </c>
      <c r="AJ12" s="220">
        <v>37.172690000000003</v>
      </c>
      <c r="AK12" s="220">
        <v>36.876220000000004</v>
      </c>
      <c r="AL12" s="220">
        <v>36.522530000000003</v>
      </c>
      <c r="AM12" s="220">
        <v>36.54354</v>
      </c>
      <c r="AN12" s="220">
        <v>36.653790000000001</v>
      </c>
      <c r="AO12" s="220">
        <v>36.743549999999999</v>
      </c>
      <c r="AP12" s="220">
        <v>36.789439999999999</v>
      </c>
      <c r="AQ12" s="211"/>
      <c r="AR12" s="221">
        <v>0.1732474</v>
      </c>
      <c r="AS12" s="221">
        <v>0.2061183</v>
      </c>
      <c r="AT12" s="221">
        <v>0.1452917</v>
      </c>
      <c r="AU12" s="221">
        <v>0.19351170000000001</v>
      </c>
      <c r="AV12" s="221">
        <v>0.1</v>
      </c>
      <c r="AW12" s="221">
        <v>0.1</v>
      </c>
      <c r="AX12" s="221">
        <v>0.1</v>
      </c>
      <c r="AY12" s="221">
        <v>6.7993719999999994E-2</v>
      </c>
      <c r="AZ12" s="221">
        <v>6.0725050000000003E-2</v>
      </c>
      <c r="BA12" s="221">
        <v>8.5138740000000004E-2</v>
      </c>
      <c r="BB12" s="221">
        <v>9.6119010000000005E-2</v>
      </c>
      <c r="BC12" s="221">
        <v>0.11600829999999999</v>
      </c>
      <c r="BD12" s="221">
        <v>0.13039780000000001</v>
      </c>
      <c r="BE12" s="221">
        <v>0.1103672</v>
      </c>
      <c r="BF12" s="221">
        <v>0.19810610000000001</v>
      </c>
      <c r="BG12" s="221">
        <v>0.19189529999999999</v>
      </c>
      <c r="BH12" s="221">
        <v>0.18068999999999999</v>
      </c>
      <c r="BI12" s="221">
        <v>0.18707270000000001</v>
      </c>
      <c r="BJ12" s="221">
        <v>0.27458830000000001</v>
      </c>
      <c r="BK12" s="221">
        <v>0.4</v>
      </c>
      <c r="BL12" s="211"/>
      <c r="BM12" s="221">
        <v>0.2714898</v>
      </c>
      <c r="BN12" s="221">
        <v>0.24804370000000001</v>
      </c>
      <c r="BO12" s="221">
        <v>0.2718082</v>
      </c>
      <c r="BP12" s="221">
        <v>0.1542615</v>
      </c>
      <c r="BQ12" s="221">
        <v>0.1</v>
      </c>
      <c r="BR12" s="221">
        <v>0.1</v>
      </c>
      <c r="BS12" s="221">
        <v>0.1</v>
      </c>
      <c r="BT12" s="221">
        <v>0.15293129999999999</v>
      </c>
      <c r="BU12" s="221">
        <v>0.1907258</v>
      </c>
      <c r="BV12" s="221">
        <v>0.19293640000000001</v>
      </c>
      <c r="BW12" s="221">
        <v>0.2410505</v>
      </c>
      <c r="BX12" s="221">
        <v>0.21084420000000001</v>
      </c>
      <c r="BY12" s="221">
        <v>8.6292590000000002E-2</v>
      </c>
      <c r="BZ12" s="221">
        <v>0.1241439</v>
      </c>
      <c r="CA12" s="221">
        <v>5.9113159999999998E-2</v>
      </c>
      <c r="CB12" s="221">
        <v>0.1023929</v>
      </c>
      <c r="CC12" s="221">
        <v>9.8323930000000004E-2</v>
      </c>
      <c r="CD12" s="221">
        <v>7.3911779999999996E-2</v>
      </c>
      <c r="CE12" s="221">
        <v>8.8958519999999999E-2</v>
      </c>
      <c r="CF12" s="221">
        <v>0.13283790000000001</v>
      </c>
      <c r="CG12" s="211"/>
      <c r="CH12" s="221">
        <v>6.2794349999999999E-2</v>
      </c>
      <c r="CI12" s="221">
        <v>8.0973550000000005E-2</v>
      </c>
      <c r="CJ12" s="221">
        <v>4.3961760000000003E-2</v>
      </c>
      <c r="CK12" s="221">
        <v>4.0657579999999999E-2</v>
      </c>
      <c r="CL12" s="221">
        <v>0.1</v>
      </c>
      <c r="CM12" s="221">
        <v>0.1</v>
      </c>
      <c r="CN12" s="221">
        <v>0.1</v>
      </c>
      <c r="CO12" s="221">
        <v>0.1208033</v>
      </c>
      <c r="CP12" s="221">
        <v>0.1095839</v>
      </c>
      <c r="CQ12" s="221">
        <v>0.1593184</v>
      </c>
      <c r="CR12" s="221">
        <v>0.11642859999999999</v>
      </c>
      <c r="CS12" s="221">
        <v>0.12272039999999999</v>
      </c>
      <c r="CT12" s="221">
        <v>0.1592672</v>
      </c>
      <c r="CU12" s="221">
        <v>7.679511E-2</v>
      </c>
      <c r="CV12" s="221">
        <v>0.1192566</v>
      </c>
      <c r="CW12" s="221">
        <v>9.9314330000000006E-2</v>
      </c>
      <c r="CX12" s="221">
        <v>0.1187636</v>
      </c>
      <c r="CY12" s="221">
        <v>0.13791819999999999</v>
      </c>
      <c r="CZ12" s="221">
        <v>0.16543240000000001</v>
      </c>
      <c r="DA12" s="221">
        <v>0.18332689999999999</v>
      </c>
      <c r="DB12" s="230"/>
      <c r="DC12" s="221">
        <v>12.57851</v>
      </c>
      <c r="DD12" s="221">
        <v>12.65685</v>
      </c>
      <c r="DE12" s="221">
        <v>12.435790000000001</v>
      </c>
      <c r="DF12" s="221">
        <v>11.809850000000001</v>
      </c>
      <c r="DG12" s="221">
        <v>10.89382</v>
      </c>
      <c r="DH12" s="221">
        <v>9.8554809999999993</v>
      </c>
      <c r="DI12" s="221">
        <v>8.7900010000000002</v>
      </c>
      <c r="DJ12" s="221">
        <v>7.7425480000000002</v>
      </c>
      <c r="DK12" s="221">
        <v>6.7375020000000001</v>
      </c>
      <c r="DL12" s="221">
        <v>5.7968469999999996</v>
      </c>
      <c r="DM12" s="221">
        <v>4.95906</v>
      </c>
      <c r="DN12" s="221">
        <v>4.2562660000000001</v>
      </c>
      <c r="DO12" s="221">
        <v>3.7295289999999999</v>
      </c>
      <c r="DP12" s="221">
        <v>3.37866</v>
      </c>
      <c r="DQ12" s="221">
        <v>3.1573310000000001</v>
      </c>
      <c r="DR12" s="221">
        <v>3</v>
      </c>
      <c r="DS12" s="221">
        <v>3.2575370000000001</v>
      </c>
      <c r="DT12" s="221">
        <v>3.4897830000000001</v>
      </c>
      <c r="DU12" s="221">
        <v>3.680247</v>
      </c>
      <c r="DV12" s="221">
        <v>3.8269690000000001</v>
      </c>
      <c r="DW12" s="3"/>
      <c r="DX12" s="253">
        <v>0</v>
      </c>
      <c r="DY12" s="247">
        <f t="shared" si="20"/>
        <v>1</v>
      </c>
      <c r="DZ12" s="247">
        <f t="shared" si="21"/>
        <v>34</v>
      </c>
      <c r="EA12" s="247">
        <f t="shared" si="22"/>
        <v>12</v>
      </c>
      <c r="EB12" s="225" t="str">
        <f t="shared" si="18"/>
        <v>12,34</v>
      </c>
      <c r="EC12" s="212">
        <v>6</v>
      </c>
      <c r="ED12" s="262"/>
      <c r="EE12" s="263">
        <v>1</v>
      </c>
      <c r="EF12" s="263">
        <v>34</v>
      </c>
      <c r="EG12" s="263">
        <v>12</v>
      </c>
      <c r="EH12" s="263">
        <v>-371.52</v>
      </c>
      <c r="EI12" s="263">
        <v>0</v>
      </c>
      <c r="EJ12" s="263"/>
      <c r="EK12" s="263"/>
      <c r="EL12" s="274"/>
      <c r="EM12" s="263"/>
      <c r="EN12" s="263">
        <f t="shared" si="13"/>
        <v>10</v>
      </c>
      <c r="EO12" s="230" t="s">
        <v>1754</v>
      </c>
      <c r="EP12" s="277">
        <v>43831</v>
      </c>
      <c r="EQ12" s="278">
        <v>0</v>
      </c>
      <c r="ER12" s="281">
        <v>25.007429999999999</v>
      </c>
      <c r="ES12" s="288"/>
      <c r="ET12" s="282">
        <f>IF(EO12=EO13,MAX(ET$2:ET11)+1,0)</f>
        <v>0</v>
      </c>
      <c r="EU12" s="3">
        <f t="shared" si="4"/>
        <v>10</v>
      </c>
      <c r="EV12" s="290">
        <f t="shared" si="5"/>
        <v>19</v>
      </c>
      <c r="EW12" s="277">
        <f t="shared" si="6"/>
        <v>42036</v>
      </c>
      <c r="EX12" s="281">
        <f t="shared" si="7"/>
        <v>24.319839999999999</v>
      </c>
      <c r="EY12" s="282">
        <f>IF(EO12=EO13,0,MAX(EY$2:EY11)+1)</f>
        <v>5</v>
      </c>
      <c r="EZ12" s="290">
        <f t="shared" si="8"/>
        <v>20</v>
      </c>
      <c r="FA12" s="277">
        <f t="shared" si="9"/>
        <v>43831</v>
      </c>
      <c r="FB12" s="281">
        <f t="shared" si="10"/>
        <v>22.362639999999999</v>
      </c>
      <c r="FC12" s="28">
        <f>DIS!C29</f>
        <v>10</v>
      </c>
      <c r="FD12" s="28">
        <f>DIS!D29</f>
        <v>1</v>
      </c>
      <c r="FE12" s="28">
        <f>DIS!E29</f>
        <v>10</v>
      </c>
      <c r="FF12" s="28" t="str">
        <f t="shared" si="11"/>
        <v>1,10</v>
      </c>
      <c r="FG12" s="286" t="str">
        <f>INDEX($AR$88:$BK$127,FD12,FE12)</f>
        <v>10,1</v>
      </c>
      <c r="FH12" s="287">
        <f>IF(ISNUMBER(FG12),0,MAX(FH$2:FH11)+1)</f>
        <v>10</v>
      </c>
      <c r="FI12" s="287">
        <f>IF(FH12&gt;0,INDEX(IF($BJ$45=0,$EU$3:$EU$1412,IF($BK$45=0,$EX$3:$EX$1412,$FB$3:$FB$1412)),FH12,1),0)</f>
        <v>22.362639999999999</v>
      </c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</row>
    <row r="13" spans="1:178" ht="5.25" customHeight="1" x14ac:dyDescent="0.25">
      <c r="A13" s="192">
        <f t="shared" si="14"/>
        <v>10</v>
      </c>
      <c r="B13" s="31" t="str">
        <f t="shared" ref="B13:U13" si="28">IF(W13=$X$41,0,IF(ISNUMBER(MATCH(B55,$EB$7:$EB$12,0)),$V$87,IF(ISNUMBER(MATCH(B55,$EB$31:$EB$70,0)),$V$88,IF(ISNUMBER(MATCH(B55,$EB$84:$EB$93,0)),$V$89,IF(ISNUMBER(MATCH(B55,$EB$127:$EB$157,0)),$V$90,IF(ISNUMBER(MATCH(B55,$EB$14:$EB$19,0)),$DX$14,""))))))</f>
        <v/>
      </c>
      <c r="C13" s="31" t="str">
        <f t="shared" si="28"/>
        <v/>
      </c>
      <c r="D13" s="31" t="str">
        <f t="shared" si="28"/>
        <v/>
      </c>
      <c r="E13" s="31" t="str">
        <f t="shared" si="28"/>
        <v/>
      </c>
      <c r="F13" s="31">
        <f t="shared" si="28"/>
        <v>0</v>
      </c>
      <c r="G13" s="31">
        <f t="shared" si="28"/>
        <v>0</v>
      </c>
      <c r="H13" s="31">
        <f t="shared" si="28"/>
        <v>0</v>
      </c>
      <c r="I13" s="31">
        <f t="shared" si="28"/>
        <v>0</v>
      </c>
      <c r="J13" s="31" t="str">
        <f t="shared" si="28"/>
        <v/>
      </c>
      <c r="K13" s="31" t="str">
        <f t="shared" si="28"/>
        <v/>
      </c>
      <c r="L13" s="31" t="str">
        <f t="shared" si="28"/>
        <v/>
      </c>
      <c r="M13" s="31" t="str">
        <f t="shared" si="28"/>
        <v/>
      </c>
      <c r="N13" s="31" t="str">
        <f t="shared" si="28"/>
        <v/>
      </c>
      <c r="O13" s="31" t="str">
        <f t="shared" si="28"/>
        <v/>
      </c>
      <c r="P13" s="31" t="str">
        <f t="shared" si="28"/>
        <v/>
      </c>
      <c r="Q13" s="31">
        <f t="shared" si="28"/>
        <v>1</v>
      </c>
      <c r="R13" s="31" t="str">
        <f t="shared" si="28"/>
        <v/>
      </c>
      <c r="S13" s="31" t="str">
        <f t="shared" si="28"/>
        <v/>
      </c>
      <c r="T13" s="31" t="str">
        <f t="shared" si="28"/>
        <v/>
      </c>
      <c r="U13" s="31" t="str">
        <f t="shared" si="28"/>
        <v/>
      </c>
      <c r="V13" s="212"/>
      <c r="W13" s="220">
        <v>42.038800000000002</v>
      </c>
      <c r="X13" s="220">
        <v>41.997839999999997</v>
      </c>
      <c r="Y13" s="220">
        <v>41.964790000000001</v>
      </c>
      <c r="Z13" s="220">
        <v>41.927230000000002</v>
      </c>
      <c r="AA13" s="220">
        <v>-999</v>
      </c>
      <c r="AB13" s="220">
        <v>-999</v>
      </c>
      <c r="AC13" s="220">
        <v>-999</v>
      </c>
      <c r="AD13" s="220">
        <v>-999</v>
      </c>
      <c r="AE13" s="220">
        <v>38.166110000000003</v>
      </c>
      <c r="AF13" s="220">
        <v>38.005099999999999</v>
      </c>
      <c r="AG13" s="220">
        <v>37.801279999999998</v>
      </c>
      <c r="AH13" s="220">
        <v>37.575629999999997</v>
      </c>
      <c r="AI13" s="220">
        <v>37.317439999999998</v>
      </c>
      <c r="AJ13" s="220">
        <v>37.036639999999998</v>
      </c>
      <c r="AK13" s="220">
        <v>36.769440000000003</v>
      </c>
      <c r="AL13" s="220">
        <v>36.42353</v>
      </c>
      <c r="AM13" s="220">
        <v>36.250889999999998</v>
      </c>
      <c r="AN13" s="220">
        <v>36.548209999999997</v>
      </c>
      <c r="AO13" s="220">
        <v>36.68683</v>
      </c>
      <c r="AP13" s="220">
        <v>36.743029999999997</v>
      </c>
      <c r="AQ13" s="211"/>
      <c r="AR13" s="221">
        <v>0.29015770000000002</v>
      </c>
      <c r="AS13" s="221">
        <v>0.17162169999999999</v>
      </c>
      <c r="AT13" s="221">
        <v>0.19486829999999999</v>
      </c>
      <c r="AU13" s="221">
        <v>0.17168269999999999</v>
      </c>
      <c r="AV13" s="221">
        <v>0.1</v>
      </c>
      <c r="AW13" s="221">
        <v>0.1</v>
      </c>
      <c r="AX13" s="221">
        <v>0.1</v>
      </c>
      <c r="AY13" s="221">
        <v>0.1</v>
      </c>
      <c r="AZ13" s="221">
        <v>7.1048349999999996E-2</v>
      </c>
      <c r="BA13" s="221">
        <v>5.8915179999999998E-2</v>
      </c>
      <c r="BB13" s="221">
        <v>0.16602620000000001</v>
      </c>
      <c r="BC13" s="221">
        <v>0.14619119999999999</v>
      </c>
      <c r="BD13" s="221">
        <v>0.16715289999999999</v>
      </c>
      <c r="BE13" s="221">
        <v>0.21661250000000001</v>
      </c>
      <c r="BF13" s="221">
        <v>0.19420299999999999</v>
      </c>
      <c r="BG13" s="221">
        <v>0.17106180000000001</v>
      </c>
      <c r="BH13" s="221">
        <v>0.12335160000000001</v>
      </c>
      <c r="BI13" s="221">
        <v>0.21411140000000001</v>
      </c>
      <c r="BJ13" s="221">
        <v>0.2386588</v>
      </c>
      <c r="BK13" s="221">
        <v>0.28060190000000002</v>
      </c>
      <c r="BL13" s="211"/>
      <c r="BM13" s="221">
        <v>0.351574</v>
      </c>
      <c r="BN13" s="221">
        <v>0.4</v>
      </c>
      <c r="BO13" s="221">
        <v>0.1546786</v>
      </c>
      <c r="BP13" s="221">
        <v>0.12075</v>
      </c>
      <c r="BQ13" s="221">
        <v>0.1</v>
      </c>
      <c r="BR13" s="221">
        <v>0.1</v>
      </c>
      <c r="BS13" s="221">
        <v>0.1</v>
      </c>
      <c r="BT13" s="221">
        <v>0.1</v>
      </c>
      <c r="BU13" s="221">
        <v>0.1696336</v>
      </c>
      <c r="BV13" s="221">
        <v>0.1961466</v>
      </c>
      <c r="BW13" s="221">
        <v>0.2360681</v>
      </c>
      <c r="BX13" s="221">
        <v>0.21093129999999999</v>
      </c>
      <c r="BY13" s="221">
        <v>0.15913099999999999</v>
      </c>
      <c r="BZ13" s="221">
        <v>8.3165749999999997E-2</v>
      </c>
      <c r="CA13" s="221">
        <v>6.7884330000000007E-2</v>
      </c>
      <c r="CB13" s="221">
        <v>7.1101929999999994E-2</v>
      </c>
      <c r="CC13" s="221">
        <v>7.4603710000000004E-2</v>
      </c>
      <c r="CD13" s="221">
        <v>0.13567989999999999</v>
      </c>
      <c r="CE13" s="221">
        <v>8.2547229999999999E-2</v>
      </c>
      <c r="CF13" s="221">
        <v>0.12693879999999999</v>
      </c>
      <c r="CG13" s="211"/>
      <c r="CH13" s="221">
        <v>8.0881869999999995E-2</v>
      </c>
      <c r="CI13" s="221">
        <v>5.906339E-2</v>
      </c>
      <c r="CJ13" s="221">
        <v>3.6245189999999997E-2</v>
      </c>
      <c r="CK13" s="221">
        <v>5.757847E-2</v>
      </c>
      <c r="CL13" s="221">
        <v>0.1</v>
      </c>
      <c r="CM13" s="221">
        <v>0.1</v>
      </c>
      <c r="CN13" s="221">
        <v>0.1</v>
      </c>
      <c r="CO13" s="221">
        <v>0.1</v>
      </c>
      <c r="CP13" s="221">
        <v>9.7828490000000004E-2</v>
      </c>
      <c r="CQ13" s="221">
        <v>0.1528601</v>
      </c>
      <c r="CR13" s="221">
        <v>0.1018689</v>
      </c>
      <c r="CS13" s="221">
        <v>0.1140714</v>
      </c>
      <c r="CT13" s="221">
        <v>9.2389250000000006E-2</v>
      </c>
      <c r="CU13" s="221">
        <v>7.1677560000000001E-2</v>
      </c>
      <c r="CV13" s="221">
        <v>0.1109609</v>
      </c>
      <c r="CW13" s="221">
        <v>9.9789550000000005E-2</v>
      </c>
      <c r="CX13" s="221">
        <v>9.1113910000000006E-2</v>
      </c>
      <c r="CY13" s="221">
        <v>0.104536</v>
      </c>
      <c r="CZ13" s="221">
        <v>0.11306190000000001</v>
      </c>
      <c r="DA13" s="221">
        <v>0.12710920000000001</v>
      </c>
      <c r="DB13" s="230"/>
      <c r="DC13" s="221">
        <v>12.973750000000001</v>
      </c>
      <c r="DD13" s="221">
        <v>13.253729999999999</v>
      </c>
      <c r="DE13" s="221">
        <v>13.18295</v>
      </c>
      <c r="DF13" s="221">
        <v>12.36506</v>
      </c>
      <c r="DG13" s="221">
        <v>11.20424</v>
      </c>
      <c r="DH13" s="221">
        <v>9.9928299999999997</v>
      </c>
      <c r="DI13" s="221">
        <v>8.8019130000000008</v>
      </c>
      <c r="DJ13" s="221">
        <v>7.6569079999999996</v>
      </c>
      <c r="DK13" s="221">
        <v>6.5756240000000004</v>
      </c>
      <c r="DL13" s="221">
        <v>5.5791079999999997</v>
      </c>
      <c r="DM13" s="221">
        <v>4.6996700000000002</v>
      </c>
      <c r="DN13" s="221">
        <v>3.9588320000000001</v>
      </c>
      <c r="DO13" s="221">
        <v>3.4035229999999999</v>
      </c>
      <c r="DP13" s="221">
        <v>3.0665969999999998</v>
      </c>
      <c r="DQ13" s="221">
        <v>2.8865780000000001</v>
      </c>
      <c r="DR13" s="221">
        <v>2.8510840000000002</v>
      </c>
      <c r="DS13" s="221">
        <v>2.998326</v>
      </c>
      <c r="DT13" s="221">
        <v>3.2114950000000002</v>
      </c>
      <c r="DU13" s="221">
        <v>3.4115880000000001</v>
      </c>
      <c r="DV13" s="221">
        <v>3.5786220000000002</v>
      </c>
      <c r="DW13" s="3"/>
      <c r="DX13" s="212"/>
      <c r="DY13" s="212" t="str">
        <f>""</f>
        <v/>
      </c>
      <c r="DZ13" s="212" t="str">
        <f>""</f>
        <v/>
      </c>
      <c r="EA13" s="212" t="str">
        <f>""</f>
        <v/>
      </c>
      <c r="EB13" s="225" t="str">
        <f t="shared" si="18"/>
        <v>,</v>
      </c>
      <c r="EC13" s="212">
        <v>7</v>
      </c>
      <c r="ED13" s="262"/>
      <c r="EE13" s="263">
        <v>6</v>
      </c>
      <c r="EF13" s="263">
        <v>0</v>
      </c>
      <c r="EG13" s="263" t="s">
        <v>26</v>
      </c>
      <c r="EH13" s="263" t="s">
        <v>1691</v>
      </c>
      <c r="EI13" s="263" t="s">
        <v>1692</v>
      </c>
      <c r="EJ13" s="263">
        <v>1</v>
      </c>
      <c r="EK13" s="263"/>
      <c r="EL13" s="274"/>
      <c r="EM13" s="263"/>
      <c r="EN13" s="263">
        <f t="shared" si="13"/>
        <v>11</v>
      </c>
      <c r="EO13" s="230" t="s">
        <v>1755</v>
      </c>
      <c r="EP13" s="277">
        <v>42036</v>
      </c>
      <c r="EQ13" s="278">
        <v>0</v>
      </c>
      <c r="ER13" s="281">
        <v>27.394259999999999</v>
      </c>
      <c r="ES13" s="288"/>
      <c r="ET13" s="282">
        <f>IF(EO13=EO14,MAX(ET$2:ET12)+1,0)</f>
        <v>6</v>
      </c>
      <c r="EU13" s="3">
        <f t="shared" si="4"/>
        <v>11</v>
      </c>
      <c r="EV13" s="290">
        <f t="shared" si="5"/>
        <v>21</v>
      </c>
      <c r="EW13" s="277">
        <f t="shared" si="6"/>
        <v>42036</v>
      </c>
      <c r="EX13" s="281">
        <f t="shared" si="7"/>
        <v>23.517589999999998</v>
      </c>
      <c r="EY13" s="282">
        <f>IF(EO13=EO14,0,MAX(EY$2:EY12)+1)</f>
        <v>0</v>
      </c>
      <c r="EZ13" s="290">
        <f t="shared" si="8"/>
        <v>22</v>
      </c>
      <c r="FA13" s="277">
        <f t="shared" si="9"/>
        <v>43831</v>
      </c>
      <c r="FB13" s="281">
        <f t="shared" si="10"/>
        <v>21.851559999999999</v>
      </c>
      <c r="FC13" s="28">
        <f>DIS!C30</f>
        <v>11</v>
      </c>
      <c r="FD13" s="28">
        <f>DIS!D30</f>
        <v>1</v>
      </c>
      <c r="FE13" s="28">
        <f>DIS!E30</f>
        <v>11</v>
      </c>
      <c r="FF13" s="28" t="str">
        <f t="shared" si="11"/>
        <v>1,11</v>
      </c>
      <c r="FG13" s="286" t="str">
        <f>INDEX($AR$88:$BK$127,FD13,FE13)</f>
        <v>11,1</v>
      </c>
      <c r="FH13" s="287">
        <f>IF(ISNUMBER(FG13),0,MAX(FH$2:FH12)+1)</f>
        <v>11</v>
      </c>
      <c r="FI13" s="287">
        <f>IF(FH13&gt;0,INDEX(IF($BJ$45=0,$EU$3:$EU$1412,IF($BK$45=0,$EX$3:$EX$1412,$FB$3:$FB$1412)),FH13,1),0)</f>
        <v>21.851559999999999</v>
      </c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</row>
    <row r="14" spans="1:178" ht="5.25" customHeight="1" x14ac:dyDescent="0.25">
      <c r="A14" s="192">
        <f t="shared" si="14"/>
        <v>11</v>
      </c>
      <c r="B14" s="31" t="str">
        <f t="shared" ref="B14:U14" si="29">IF(W14=$X$41,0,IF(ISNUMBER(MATCH(B56,$EB$7:$EB$12,0)),$V$87,IF(ISNUMBER(MATCH(B56,$EB$31:$EB$70,0)),$V$88,IF(ISNUMBER(MATCH(B56,$EB$84:$EB$93,0)),$V$89,IF(ISNUMBER(MATCH(B56,$EB$127:$EB$157,0)),$V$90,IF(ISNUMBER(MATCH(B56,$EB$14:$EB$19,0)),$DX$14,""))))))</f>
        <v/>
      </c>
      <c r="C14" s="31" t="str">
        <f t="shared" si="29"/>
        <v/>
      </c>
      <c r="D14" s="31" t="str">
        <f t="shared" si="29"/>
        <v/>
      </c>
      <c r="E14" s="31" t="str">
        <f t="shared" si="29"/>
        <v/>
      </c>
      <c r="F14" s="31">
        <f t="shared" si="29"/>
        <v>0</v>
      </c>
      <c r="G14" s="31">
        <f t="shared" si="29"/>
        <v>0</v>
      </c>
      <c r="H14" s="31">
        <f t="shared" si="29"/>
        <v>0</v>
      </c>
      <c r="I14" s="31">
        <f t="shared" si="29"/>
        <v>0</v>
      </c>
      <c r="J14" s="31" t="str">
        <f t="shared" si="29"/>
        <v/>
      </c>
      <c r="K14" s="31" t="str">
        <f t="shared" si="29"/>
        <v/>
      </c>
      <c r="L14" s="31" t="str">
        <f t="shared" si="29"/>
        <v/>
      </c>
      <c r="M14" s="31" t="str">
        <f t="shared" si="29"/>
        <v/>
      </c>
      <c r="N14" s="31" t="str">
        <f t="shared" si="29"/>
        <v>x</v>
      </c>
      <c r="O14" s="31" t="str">
        <f t="shared" si="29"/>
        <v/>
      </c>
      <c r="P14" s="31" t="str">
        <f t="shared" si="29"/>
        <v/>
      </c>
      <c r="Q14" s="31">
        <f t="shared" si="29"/>
        <v>1</v>
      </c>
      <c r="R14" s="31" t="str">
        <f t="shared" si="29"/>
        <v/>
      </c>
      <c r="S14" s="31" t="str">
        <f t="shared" si="29"/>
        <v/>
      </c>
      <c r="T14" s="31" t="str">
        <f t="shared" si="29"/>
        <v/>
      </c>
      <c r="U14" s="31" t="str">
        <f t="shared" si="29"/>
        <v/>
      </c>
      <c r="V14" s="212"/>
      <c r="W14" s="220">
        <v>42.113370000000003</v>
      </c>
      <c r="X14" s="220">
        <v>42.090339999999998</v>
      </c>
      <c r="Y14" s="220">
        <v>42.068199999999997</v>
      </c>
      <c r="Z14" s="220">
        <v>42.05547</v>
      </c>
      <c r="AA14" s="220">
        <v>-999</v>
      </c>
      <c r="AB14" s="220">
        <v>-999</v>
      </c>
      <c r="AC14" s="220">
        <v>-999</v>
      </c>
      <c r="AD14" s="220">
        <v>-999</v>
      </c>
      <c r="AE14" s="220">
        <v>37.917839999999998</v>
      </c>
      <c r="AF14" s="220">
        <v>37.806310000000003</v>
      </c>
      <c r="AG14" s="220">
        <v>37.642139999999998</v>
      </c>
      <c r="AH14" s="220">
        <v>37.433120000000002</v>
      </c>
      <c r="AI14" s="220">
        <v>37.16574</v>
      </c>
      <c r="AJ14" s="220">
        <v>36.866199999999999</v>
      </c>
      <c r="AK14" s="220">
        <v>36.67557</v>
      </c>
      <c r="AL14" s="220">
        <v>36.425109999999997</v>
      </c>
      <c r="AM14" s="220">
        <v>36.460340000000002</v>
      </c>
      <c r="AN14" s="220">
        <v>36.584249999999997</v>
      </c>
      <c r="AO14" s="220">
        <v>36.678489999999996</v>
      </c>
      <c r="AP14" s="220">
        <v>36.725859999999997</v>
      </c>
      <c r="AQ14" s="211"/>
      <c r="AR14" s="221">
        <v>0.17190939999999999</v>
      </c>
      <c r="AS14" s="221">
        <v>0.18843460000000001</v>
      </c>
      <c r="AT14" s="221">
        <v>0.20824419999999999</v>
      </c>
      <c r="AU14" s="221">
        <v>0.30370510000000001</v>
      </c>
      <c r="AV14" s="221">
        <v>0.1</v>
      </c>
      <c r="AW14" s="221">
        <v>0.1</v>
      </c>
      <c r="AX14" s="221">
        <v>0.1</v>
      </c>
      <c r="AY14" s="221">
        <v>0.1</v>
      </c>
      <c r="AZ14" s="221">
        <v>8.3805320000000003E-2</v>
      </c>
      <c r="BA14" s="221">
        <v>0.1376329</v>
      </c>
      <c r="BB14" s="221">
        <v>0.13300729999999999</v>
      </c>
      <c r="BC14" s="221">
        <v>0.14564170000000001</v>
      </c>
      <c r="BD14" s="221">
        <v>0.17549790000000001</v>
      </c>
      <c r="BE14" s="221">
        <v>0.35741139999999999</v>
      </c>
      <c r="BF14" s="221">
        <v>0.15753110000000001</v>
      </c>
      <c r="BG14" s="221">
        <v>0.1998752</v>
      </c>
      <c r="BH14" s="221">
        <v>0.23381879999999999</v>
      </c>
      <c r="BI14" s="221">
        <v>0.34866849999999999</v>
      </c>
      <c r="BJ14" s="221">
        <v>0.29276750000000001</v>
      </c>
      <c r="BK14" s="221">
        <v>0.29669689999999999</v>
      </c>
      <c r="BL14" s="211"/>
      <c r="BM14" s="221">
        <v>0.4</v>
      </c>
      <c r="BN14" s="221">
        <v>0.4</v>
      </c>
      <c r="BO14" s="221">
        <v>0.38626749999999999</v>
      </c>
      <c r="BP14" s="221">
        <v>0.13471759999999999</v>
      </c>
      <c r="BQ14" s="221">
        <v>0.1</v>
      </c>
      <c r="BR14" s="221">
        <v>0.1</v>
      </c>
      <c r="BS14" s="221">
        <v>0.1</v>
      </c>
      <c r="BT14" s="221">
        <v>0.1</v>
      </c>
      <c r="BU14" s="221">
        <v>0.1760283</v>
      </c>
      <c r="BV14" s="221">
        <v>0.17287089999999999</v>
      </c>
      <c r="BW14" s="221">
        <v>0.25852009999999997</v>
      </c>
      <c r="BX14" s="221">
        <v>0.16710069999999999</v>
      </c>
      <c r="BY14" s="221">
        <v>0.1168141</v>
      </c>
      <c r="BZ14" s="221">
        <v>6.1726879999999998E-2</v>
      </c>
      <c r="CA14" s="221">
        <v>4.101337E-2</v>
      </c>
      <c r="CB14" s="221">
        <v>6.2997490000000003E-2</v>
      </c>
      <c r="CC14" s="221">
        <v>7.1329649999999994E-2</v>
      </c>
      <c r="CD14" s="221">
        <v>0.12234970000000001</v>
      </c>
      <c r="CE14" s="221">
        <v>0.1156745</v>
      </c>
      <c r="CF14" s="221">
        <v>0.1522162</v>
      </c>
      <c r="CG14" s="211"/>
      <c r="CH14" s="221">
        <v>0.1351918</v>
      </c>
      <c r="CI14" s="221">
        <v>7.6105900000000004E-2</v>
      </c>
      <c r="CJ14" s="221">
        <v>8.2571149999999996E-2</v>
      </c>
      <c r="CK14" s="221">
        <v>7.5944040000000004E-2</v>
      </c>
      <c r="CL14" s="221">
        <v>0.1</v>
      </c>
      <c r="CM14" s="221">
        <v>0.1</v>
      </c>
      <c r="CN14" s="221">
        <v>0.1</v>
      </c>
      <c r="CO14" s="221">
        <v>0.1</v>
      </c>
      <c r="CP14" s="221">
        <v>9.1845869999999996E-2</v>
      </c>
      <c r="CQ14" s="221">
        <v>7.8662280000000001E-2</v>
      </c>
      <c r="CR14" s="221">
        <v>9.7930000000000003E-2</v>
      </c>
      <c r="CS14" s="221">
        <v>9.8471149999999993E-2</v>
      </c>
      <c r="CT14" s="221">
        <v>9.1873029999999994E-2</v>
      </c>
      <c r="CU14" s="221">
        <v>6.9454360000000007E-2</v>
      </c>
      <c r="CV14" s="221">
        <v>7.2976899999999997E-2</v>
      </c>
      <c r="CW14" s="221">
        <v>7.2404650000000001E-2</v>
      </c>
      <c r="CX14" s="221">
        <v>8.3490110000000006E-2</v>
      </c>
      <c r="CY14" s="221">
        <v>6.7525509999999997E-2</v>
      </c>
      <c r="CZ14" s="221">
        <v>0.12551290000000001</v>
      </c>
      <c r="DA14" s="221">
        <v>0.1456152</v>
      </c>
      <c r="DB14" s="230"/>
      <c r="DC14" s="221">
        <v>13.0974</v>
      </c>
      <c r="DD14" s="221">
        <v>13.53149</v>
      </c>
      <c r="DE14" s="221">
        <v>14</v>
      </c>
      <c r="DF14" s="221">
        <v>12.601850000000001</v>
      </c>
      <c r="DG14" s="221">
        <v>11.24452</v>
      </c>
      <c r="DH14" s="221">
        <v>9.9307680000000005</v>
      </c>
      <c r="DI14" s="221">
        <v>8.6654549999999997</v>
      </c>
      <c r="DJ14" s="221">
        <v>7.4570119999999998</v>
      </c>
      <c r="DK14" s="221">
        <v>6.319788</v>
      </c>
      <c r="DL14" s="221">
        <v>5.2766019999999996</v>
      </c>
      <c r="DM14" s="221">
        <v>4.3619519999999996</v>
      </c>
      <c r="DN14" s="221">
        <v>3.596997</v>
      </c>
      <c r="DO14" s="221">
        <v>3</v>
      </c>
      <c r="DP14" s="221">
        <v>2.7647529999999998</v>
      </c>
      <c r="DQ14" s="221">
        <v>2.666245</v>
      </c>
      <c r="DR14" s="221">
        <v>2.6932230000000001</v>
      </c>
      <c r="DS14" s="221">
        <v>2.8287390000000001</v>
      </c>
      <c r="DT14" s="221">
        <v>3.0197039999999999</v>
      </c>
      <c r="DU14" s="221">
        <v>3.2138249999999999</v>
      </c>
      <c r="DV14" s="221">
        <v>3.385103</v>
      </c>
      <c r="DW14" s="3"/>
      <c r="DX14" s="212">
        <v>4</v>
      </c>
      <c r="DY14" s="260" t="str">
        <f>""</f>
        <v/>
      </c>
      <c r="DZ14" s="260">
        <f>DZ114</f>
        <v>28</v>
      </c>
      <c r="EA14" s="260">
        <f>EA114</f>
        <v>5</v>
      </c>
      <c r="EB14" s="225" t="str">
        <f t="shared" si="18"/>
        <v>5,28</v>
      </c>
      <c r="EC14" s="212">
        <v>8</v>
      </c>
      <c r="ED14" s="262"/>
      <c r="EE14" s="263">
        <v>1</v>
      </c>
      <c r="EF14" s="263">
        <v>9</v>
      </c>
      <c r="EG14" s="263">
        <v>16</v>
      </c>
      <c r="EH14" s="263">
        <v>-885.6</v>
      </c>
      <c r="EI14" s="263">
        <v>0</v>
      </c>
      <c r="EJ14" s="263"/>
      <c r="EK14" s="263"/>
      <c r="EL14" s="274"/>
      <c r="EM14" s="263"/>
      <c r="EN14" s="263">
        <f t="shared" si="13"/>
        <v>12</v>
      </c>
      <c r="EO14" s="230" t="s">
        <v>1755</v>
      </c>
      <c r="EP14" s="277">
        <v>43831</v>
      </c>
      <c r="EQ14" s="278">
        <v>0</v>
      </c>
      <c r="ER14" s="281">
        <v>24.554960000000001</v>
      </c>
      <c r="ES14" s="288"/>
      <c r="ET14" s="282">
        <f>IF(EO14=EO15,MAX(ET$2:ET13)+1,0)</f>
        <v>0</v>
      </c>
      <c r="EU14" s="3">
        <f t="shared" si="4"/>
        <v>12</v>
      </c>
      <c r="EV14" s="290">
        <f t="shared" si="5"/>
        <v>23</v>
      </c>
      <c r="EW14" s="277">
        <f t="shared" si="6"/>
        <v>42036</v>
      </c>
      <c r="EX14" s="281">
        <f t="shared" si="7"/>
        <v>22.731649999999998</v>
      </c>
      <c r="EY14" s="282">
        <f>IF(EO14=EO15,0,MAX(EY$2:EY13)+1)</f>
        <v>6</v>
      </c>
      <c r="EZ14" s="290">
        <f t="shared" si="8"/>
        <v>24</v>
      </c>
      <c r="FA14" s="277">
        <f t="shared" si="9"/>
        <v>43831</v>
      </c>
      <c r="FB14" s="281">
        <f t="shared" si="10"/>
        <v>21.38382</v>
      </c>
      <c r="FC14" s="28">
        <f>DIS!C31</f>
        <v>12</v>
      </c>
      <c r="FD14" s="28">
        <f>DIS!D31</f>
        <v>1</v>
      </c>
      <c r="FE14" s="28">
        <f>DIS!E31</f>
        <v>12</v>
      </c>
      <c r="FF14" s="28" t="str">
        <f t="shared" si="11"/>
        <v>1,12</v>
      </c>
      <c r="FG14" s="286" t="str">
        <f>INDEX($AR$88:$BK$127,FD14,FE14)</f>
        <v>12,1</v>
      </c>
      <c r="FH14" s="287">
        <f>IF(ISNUMBER(FG14),0,MAX(FH$2:FH13)+1)</f>
        <v>12</v>
      </c>
      <c r="FI14" s="287">
        <f>IF(FH14&gt;0,INDEX(IF($BJ$45=0,$EU$3:$EU$1412,IF($BK$45=0,$EX$3:$EX$1412,$FB$3:$FB$1412)),FH14,1),0)</f>
        <v>21.38382</v>
      </c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</row>
    <row r="15" spans="1:178" ht="5.25" customHeight="1" x14ac:dyDescent="0.25">
      <c r="A15" s="192">
        <f t="shared" si="14"/>
        <v>12</v>
      </c>
      <c r="B15" s="31" t="str">
        <f t="shared" ref="B15:U15" si="30">IF(W15=$X$41,0,IF(ISNUMBER(MATCH(B57,$EB$7:$EB$12,0)),$V$87,IF(ISNUMBER(MATCH(B57,$EB$31:$EB$70,0)),$V$88,IF(ISNUMBER(MATCH(B57,$EB$84:$EB$93,0)),$V$89,IF(ISNUMBER(MATCH(B57,$EB$127:$EB$157,0)),$V$90,IF(ISNUMBER(MATCH(B57,$EB$14:$EB$19,0)),$DX$14,""))))))</f>
        <v/>
      </c>
      <c r="C15" s="31" t="str">
        <f t="shared" si="30"/>
        <v/>
      </c>
      <c r="D15" s="31" t="str">
        <f t="shared" si="30"/>
        <v/>
      </c>
      <c r="E15" s="31" t="str">
        <f t="shared" si="30"/>
        <v/>
      </c>
      <c r="F15" s="31">
        <f t="shared" si="30"/>
        <v>0</v>
      </c>
      <c r="G15" s="31">
        <f t="shared" si="30"/>
        <v>0</v>
      </c>
      <c r="H15" s="31">
        <f t="shared" si="30"/>
        <v>0</v>
      </c>
      <c r="I15" s="31">
        <f t="shared" si="30"/>
        <v>0</v>
      </c>
      <c r="J15" s="31" t="str">
        <f t="shared" si="30"/>
        <v/>
      </c>
      <c r="K15" s="31" t="str">
        <f t="shared" si="30"/>
        <v/>
      </c>
      <c r="L15" s="31" t="str">
        <f t="shared" si="30"/>
        <v/>
      </c>
      <c r="M15" s="31" t="str">
        <f t="shared" si="30"/>
        <v/>
      </c>
      <c r="N15" s="31" t="str">
        <f t="shared" si="30"/>
        <v/>
      </c>
      <c r="O15" s="31" t="str">
        <f t="shared" si="30"/>
        <v/>
      </c>
      <c r="P15" s="31" t="str">
        <f t="shared" si="30"/>
        <v/>
      </c>
      <c r="Q15" s="31">
        <f t="shared" si="30"/>
        <v>1</v>
      </c>
      <c r="R15" s="31" t="str">
        <f t="shared" si="30"/>
        <v/>
      </c>
      <c r="S15" s="31" t="str">
        <f t="shared" si="30"/>
        <v/>
      </c>
      <c r="T15" s="31" t="str">
        <f t="shared" si="30"/>
        <v/>
      </c>
      <c r="U15" s="31" t="str">
        <f t="shared" si="30"/>
        <v/>
      </c>
      <c r="V15" s="212"/>
      <c r="W15" s="220">
        <v>42.1417</v>
      </c>
      <c r="X15" s="220">
        <v>42.132010000000001</v>
      </c>
      <c r="Y15" s="220">
        <v>42.120939999999997</v>
      </c>
      <c r="Z15" s="220">
        <v>42.11327</v>
      </c>
      <c r="AA15" s="220">
        <v>-999</v>
      </c>
      <c r="AB15" s="220">
        <v>-999</v>
      </c>
      <c r="AC15" s="220">
        <v>-999</v>
      </c>
      <c r="AD15" s="220">
        <v>-999</v>
      </c>
      <c r="AE15" s="220">
        <v>37.738680000000002</v>
      </c>
      <c r="AF15" s="220">
        <v>37.653689999999997</v>
      </c>
      <c r="AG15" s="220">
        <v>37.509619999999998</v>
      </c>
      <c r="AH15" s="220">
        <v>37.313040000000001</v>
      </c>
      <c r="AI15" s="220">
        <v>37.018479999999997</v>
      </c>
      <c r="AJ15" s="220">
        <v>36.5625</v>
      </c>
      <c r="AK15" s="220">
        <v>36.584290000000003</v>
      </c>
      <c r="AL15" s="220">
        <v>36.422440000000002</v>
      </c>
      <c r="AM15" s="220">
        <v>36.531460000000003</v>
      </c>
      <c r="AN15" s="220">
        <v>36.618859999999998</v>
      </c>
      <c r="AO15" s="220">
        <v>36.687390000000001</v>
      </c>
      <c r="AP15" s="220">
        <v>36.72439</v>
      </c>
      <c r="AQ15" s="211"/>
      <c r="AR15" s="221">
        <v>0.2146333</v>
      </c>
      <c r="AS15" s="221">
        <v>0.31174489999999999</v>
      </c>
      <c r="AT15" s="221">
        <v>0.24476110000000001</v>
      </c>
      <c r="AU15" s="221">
        <v>0.19670989999999999</v>
      </c>
      <c r="AV15" s="221">
        <v>0.1</v>
      </c>
      <c r="AW15" s="221">
        <v>0.1</v>
      </c>
      <c r="AX15" s="221">
        <v>0.1</v>
      </c>
      <c r="AY15" s="221">
        <v>0.1</v>
      </c>
      <c r="AZ15" s="221">
        <v>0.14242050000000001</v>
      </c>
      <c r="BA15" s="221">
        <v>0.192327</v>
      </c>
      <c r="BB15" s="221">
        <v>0.1426627</v>
      </c>
      <c r="BC15" s="221">
        <v>0.17038500000000001</v>
      </c>
      <c r="BD15" s="221">
        <v>0.20806079999999999</v>
      </c>
      <c r="BE15" s="221">
        <v>0.2465147</v>
      </c>
      <c r="BF15" s="221">
        <v>0.39839330000000001</v>
      </c>
      <c r="BG15" s="221">
        <v>0.27032699999999998</v>
      </c>
      <c r="BH15" s="221">
        <v>0.23395879999999999</v>
      </c>
      <c r="BI15" s="221">
        <v>0.4</v>
      </c>
      <c r="BJ15" s="221">
        <v>0.4</v>
      </c>
      <c r="BK15" s="221">
        <v>0.2161267</v>
      </c>
      <c r="BL15" s="211"/>
      <c r="BM15" s="221">
        <v>0.20736289999999999</v>
      </c>
      <c r="BN15" s="221">
        <v>0.35624289999999997</v>
      </c>
      <c r="BO15" s="221">
        <v>0.23816200000000001</v>
      </c>
      <c r="BP15" s="221">
        <v>0.1447859</v>
      </c>
      <c r="BQ15" s="221">
        <v>0.1</v>
      </c>
      <c r="BR15" s="221">
        <v>0.1</v>
      </c>
      <c r="BS15" s="221">
        <v>0.1</v>
      </c>
      <c r="BT15" s="221">
        <v>0.1</v>
      </c>
      <c r="BU15" s="221">
        <v>0.1623426</v>
      </c>
      <c r="BV15" s="221">
        <v>0.3237314</v>
      </c>
      <c r="BW15" s="221">
        <v>0.30427029999999999</v>
      </c>
      <c r="BX15" s="221">
        <v>0.1579882</v>
      </c>
      <c r="BY15" s="221">
        <v>0.1045035</v>
      </c>
      <c r="BZ15" s="221">
        <v>5.7759409999999997E-2</v>
      </c>
      <c r="CA15" s="221">
        <v>5.033866E-2</v>
      </c>
      <c r="CB15" s="221">
        <v>7.8570749999999995E-2</v>
      </c>
      <c r="CC15" s="221">
        <v>0.1164857</v>
      </c>
      <c r="CD15" s="221">
        <v>9.0160459999999998E-2</v>
      </c>
      <c r="CE15" s="221">
        <v>8.6310949999999997E-2</v>
      </c>
      <c r="CF15" s="221">
        <v>0.15946630000000001</v>
      </c>
      <c r="CG15" s="211"/>
      <c r="CH15" s="221">
        <v>0.1110034</v>
      </c>
      <c r="CI15" s="221">
        <v>6.3501059999999998E-2</v>
      </c>
      <c r="CJ15" s="221">
        <v>0.14317659999999999</v>
      </c>
      <c r="CK15" s="221">
        <v>0.19126570000000001</v>
      </c>
      <c r="CL15" s="221">
        <v>0.1</v>
      </c>
      <c r="CM15" s="221">
        <v>0.1</v>
      </c>
      <c r="CN15" s="221">
        <v>0.1</v>
      </c>
      <c r="CO15" s="221">
        <v>0.1</v>
      </c>
      <c r="CP15" s="221">
        <v>6.7954580000000001E-2</v>
      </c>
      <c r="CQ15" s="221">
        <v>9.7394679999999997E-2</v>
      </c>
      <c r="CR15" s="221">
        <v>0.1067872</v>
      </c>
      <c r="CS15" s="221">
        <v>9.1029680000000002E-2</v>
      </c>
      <c r="CT15" s="221">
        <v>0.14787259999999999</v>
      </c>
      <c r="CU15" s="221">
        <v>8.5844069999999995E-2</v>
      </c>
      <c r="CV15" s="221">
        <v>7.5231119999999999E-2</v>
      </c>
      <c r="CW15" s="221">
        <v>6.9450479999999995E-2</v>
      </c>
      <c r="CX15" s="221">
        <v>5.5684730000000002E-2</v>
      </c>
      <c r="CY15" s="221">
        <v>3.7330240000000001E-2</v>
      </c>
      <c r="CZ15" s="221">
        <v>0.1008558</v>
      </c>
      <c r="DA15" s="221">
        <v>0.12922739999999999</v>
      </c>
      <c r="DB15" s="230"/>
      <c r="DC15" s="221">
        <v>12.843260000000001</v>
      </c>
      <c r="DD15" s="221">
        <v>13.09482</v>
      </c>
      <c r="DE15" s="221">
        <v>12.988960000000001</v>
      </c>
      <c r="DF15" s="221">
        <v>12.127940000000001</v>
      </c>
      <c r="DG15" s="221">
        <v>10.91446</v>
      </c>
      <c r="DH15" s="221">
        <v>9.6396979999999992</v>
      </c>
      <c r="DI15" s="221">
        <v>8.3744999999999994</v>
      </c>
      <c r="DJ15" s="221">
        <v>7.1459440000000001</v>
      </c>
      <c r="DK15" s="221">
        <v>5.9766469999999998</v>
      </c>
      <c r="DL15" s="221">
        <v>4.8976470000000001</v>
      </c>
      <c r="DM15" s="221">
        <v>3.9585460000000001</v>
      </c>
      <c r="DN15" s="221">
        <v>3.2106089999999998</v>
      </c>
      <c r="DO15" s="221">
        <v>2.7155710000000002</v>
      </c>
      <c r="DP15" s="221">
        <v>2.494678</v>
      </c>
      <c r="DQ15" s="221">
        <v>2.4598450000000001</v>
      </c>
      <c r="DR15" s="221">
        <v>2.5411389999999998</v>
      </c>
      <c r="DS15" s="221">
        <v>2.6971059999999998</v>
      </c>
      <c r="DT15" s="221">
        <v>2.8871319999999998</v>
      </c>
      <c r="DU15" s="221">
        <v>3.0758740000000002</v>
      </c>
      <c r="DV15" s="221">
        <v>3.2428520000000001</v>
      </c>
      <c r="DW15" s="3"/>
      <c r="DX15" s="212"/>
      <c r="DY15" s="212" t="str">
        <f>""</f>
        <v/>
      </c>
      <c r="DZ15" s="212" t="str">
        <f>""</f>
        <v/>
      </c>
      <c r="EA15" s="212" t="str">
        <f>""</f>
        <v/>
      </c>
      <c r="EB15" s="225" t="str">
        <f t="shared" si="18"/>
        <v>,</v>
      </c>
      <c r="EC15" s="212">
        <v>9</v>
      </c>
      <c r="ED15" s="262"/>
      <c r="EE15" s="263">
        <v>1</v>
      </c>
      <c r="EF15" s="263">
        <v>11</v>
      </c>
      <c r="EG15" s="263">
        <v>13</v>
      </c>
      <c r="EH15" s="263">
        <v>-442.8</v>
      </c>
      <c r="EI15" s="263">
        <v>0</v>
      </c>
      <c r="EJ15" s="263"/>
      <c r="EK15" s="263"/>
      <c r="EL15" s="274"/>
      <c r="EM15" s="263"/>
      <c r="EN15" s="263">
        <f t="shared" si="13"/>
        <v>13</v>
      </c>
      <c r="EO15" s="230" t="s">
        <v>1756</v>
      </c>
      <c r="EP15" s="277">
        <v>42036</v>
      </c>
      <c r="EQ15" s="278">
        <v>0</v>
      </c>
      <c r="ER15" s="281">
        <v>26.618950000000002</v>
      </c>
      <c r="ES15" s="288"/>
      <c r="ET15" s="282">
        <f>IF(EO15=EO16,MAX(ET$2:ET14)+1,0)</f>
        <v>7</v>
      </c>
      <c r="EU15" s="3">
        <f t="shared" si="4"/>
        <v>13</v>
      </c>
      <c r="EV15" s="290">
        <f t="shared" si="5"/>
        <v>25</v>
      </c>
      <c r="EW15" s="277">
        <f t="shared" si="6"/>
        <v>42036</v>
      </c>
      <c r="EX15" s="281">
        <f t="shared" si="7"/>
        <v>21.921700000000001</v>
      </c>
      <c r="EY15" s="282">
        <f>IF(EO15=EO16,0,MAX(EY$2:EY14)+1)</f>
        <v>0</v>
      </c>
      <c r="EZ15" s="290">
        <f t="shared" si="8"/>
        <v>26</v>
      </c>
      <c r="FA15" s="277">
        <f t="shared" si="9"/>
        <v>43831</v>
      </c>
      <c r="FB15" s="281">
        <f t="shared" si="10"/>
        <v>20.937280000000001</v>
      </c>
      <c r="FC15" s="28">
        <f>DIS!C32</f>
        <v>13</v>
      </c>
      <c r="FD15" s="28">
        <f>DIS!D32</f>
        <v>1</v>
      </c>
      <c r="FE15" s="28">
        <f>DIS!E32</f>
        <v>13</v>
      </c>
      <c r="FF15" s="28" t="str">
        <f t="shared" si="11"/>
        <v>1,13</v>
      </c>
      <c r="FG15" s="286" t="str">
        <f>INDEX($AR$88:$BK$127,FD15,FE15)</f>
        <v>13,1</v>
      </c>
      <c r="FH15" s="287">
        <f>IF(ISNUMBER(FG15),0,MAX(FH$2:FH14)+1)</f>
        <v>13</v>
      </c>
      <c r="FI15" s="287">
        <f>IF(FH15&gt;0,INDEX(IF($BJ$45=0,$EU$3:$EU$1412,IF($BK$45=0,$EX$3:$EX$1412,$FB$3:$FB$1412)),FH15,1),0)</f>
        <v>20.937280000000001</v>
      </c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</row>
    <row r="16" spans="1:178" ht="4.5" customHeight="1" x14ac:dyDescent="0.25">
      <c r="A16" s="192">
        <f t="shared" si="14"/>
        <v>13</v>
      </c>
      <c r="B16" s="31" t="str">
        <f t="shared" ref="B16:U16" si="31">IF(W16=$X$41,0,IF(ISNUMBER(MATCH(B58,$EB$7:$EB$12,0)),$V$87,IF(ISNUMBER(MATCH(B58,$EB$31:$EB$70,0)),$V$88,IF(ISNUMBER(MATCH(B58,$EB$84:$EB$93,0)),$V$89,IF(ISNUMBER(MATCH(B58,$EB$127:$EB$157,0)),$V$90,IF(ISNUMBER(MATCH(B58,$EB$14:$EB$19,0)),$DX$14,""))))))</f>
        <v/>
      </c>
      <c r="C16" s="31" t="str">
        <f t="shared" si="31"/>
        <v/>
      </c>
      <c r="D16" s="31" t="str">
        <f t="shared" si="31"/>
        <v/>
      </c>
      <c r="E16" s="31" t="str">
        <f t="shared" si="31"/>
        <v/>
      </c>
      <c r="F16" s="31">
        <f t="shared" si="31"/>
        <v>0</v>
      </c>
      <c r="G16" s="31">
        <f t="shared" si="31"/>
        <v>0</v>
      </c>
      <c r="H16" s="31">
        <f t="shared" si="31"/>
        <v>0</v>
      </c>
      <c r="I16" s="31">
        <f t="shared" si="31"/>
        <v>0</v>
      </c>
      <c r="J16" s="31" t="str">
        <f t="shared" si="31"/>
        <v/>
      </c>
      <c r="K16" s="31" t="str">
        <f t="shared" si="31"/>
        <v/>
      </c>
      <c r="L16" s="31" t="str">
        <f t="shared" si="31"/>
        <v/>
      </c>
      <c r="M16" s="31" t="str">
        <f t="shared" si="31"/>
        <v/>
      </c>
      <c r="N16" s="31" t="str">
        <f t="shared" si="31"/>
        <v/>
      </c>
      <c r="O16" s="31" t="str">
        <f t="shared" si="31"/>
        <v/>
      </c>
      <c r="P16" s="31" t="str">
        <f t="shared" si="31"/>
        <v/>
      </c>
      <c r="Q16" s="31">
        <f t="shared" si="31"/>
        <v>1</v>
      </c>
      <c r="R16" s="31" t="str">
        <f t="shared" si="31"/>
        <v/>
      </c>
      <c r="S16" s="31" t="str">
        <f t="shared" si="31"/>
        <v/>
      </c>
      <c r="T16" s="31" t="str">
        <f t="shared" si="31"/>
        <v/>
      </c>
      <c r="U16" s="31" t="str">
        <f t="shared" si="31"/>
        <v/>
      </c>
      <c r="V16" s="212"/>
      <c r="W16" s="220">
        <v>42.134509999999999</v>
      </c>
      <c r="X16" s="220">
        <v>42.12715</v>
      </c>
      <c r="Y16" s="220">
        <v>42.119549999999997</v>
      </c>
      <c r="Z16" s="220">
        <v>42.113390000000003</v>
      </c>
      <c r="AA16" s="220">
        <v>-999</v>
      </c>
      <c r="AB16" s="220">
        <v>-999</v>
      </c>
      <c r="AC16" s="220">
        <v>-999</v>
      </c>
      <c r="AD16" s="220">
        <v>-999</v>
      </c>
      <c r="AE16" s="220">
        <v>37.611750000000001</v>
      </c>
      <c r="AF16" s="220">
        <v>37.541739999999997</v>
      </c>
      <c r="AG16" s="220">
        <v>37.414499999999997</v>
      </c>
      <c r="AH16" s="220">
        <v>37.245420000000003</v>
      </c>
      <c r="AI16" s="220">
        <v>37.022210000000001</v>
      </c>
      <c r="AJ16" s="220">
        <v>36.767569999999999</v>
      </c>
      <c r="AK16" s="220">
        <v>36.627749999999999</v>
      </c>
      <c r="AL16" s="220">
        <v>36.436500000000002</v>
      </c>
      <c r="AM16" s="220">
        <v>36.56241</v>
      </c>
      <c r="AN16" s="220">
        <v>36.640360000000001</v>
      </c>
      <c r="AO16" s="220">
        <v>36.698509999999999</v>
      </c>
      <c r="AP16" s="220">
        <v>36.728920000000002</v>
      </c>
      <c r="AQ16" s="211"/>
      <c r="AR16" s="221">
        <v>0.4</v>
      </c>
      <c r="AS16" s="221">
        <v>0.4</v>
      </c>
      <c r="AT16" s="221">
        <v>0.4</v>
      </c>
      <c r="AU16" s="221">
        <v>0.34530719999999998</v>
      </c>
      <c r="AV16" s="221">
        <v>0.1</v>
      </c>
      <c r="AW16" s="221">
        <v>0.1</v>
      </c>
      <c r="AX16" s="221">
        <v>0.1</v>
      </c>
      <c r="AY16" s="221">
        <v>0.1</v>
      </c>
      <c r="AZ16" s="221">
        <v>0.1195118</v>
      </c>
      <c r="BA16" s="221">
        <v>0.16619929999999999</v>
      </c>
      <c r="BB16" s="221">
        <v>0.19127150000000001</v>
      </c>
      <c r="BC16" s="221">
        <v>0.25969569999999997</v>
      </c>
      <c r="BD16" s="221">
        <v>0.1906292</v>
      </c>
      <c r="BE16" s="221">
        <v>0.18640909999999999</v>
      </c>
      <c r="BF16" s="221">
        <v>0.27825369999999999</v>
      </c>
      <c r="BG16" s="221">
        <v>0.4</v>
      </c>
      <c r="BH16" s="221">
        <v>0.4</v>
      </c>
      <c r="BI16" s="221">
        <v>0.4</v>
      </c>
      <c r="BJ16" s="221">
        <v>0.4</v>
      </c>
      <c r="BK16" s="221">
        <v>0.2330863</v>
      </c>
      <c r="BL16" s="211"/>
      <c r="BM16" s="221">
        <v>0.23801230000000001</v>
      </c>
      <c r="BN16" s="221">
        <v>0.1784163</v>
      </c>
      <c r="BO16" s="221">
        <v>0.16131590000000001</v>
      </c>
      <c r="BP16" s="221">
        <v>0.17401230000000001</v>
      </c>
      <c r="BQ16" s="221">
        <v>0.1</v>
      </c>
      <c r="BR16" s="221">
        <v>0.1</v>
      </c>
      <c r="BS16" s="221">
        <v>0.1</v>
      </c>
      <c r="BT16" s="221">
        <v>0.1</v>
      </c>
      <c r="BU16" s="221">
        <v>0.2767483</v>
      </c>
      <c r="BV16" s="221">
        <v>0.30411159999999998</v>
      </c>
      <c r="BW16" s="221">
        <v>0.25237759999999998</v>
      </c>
      <c r="BX16" s="221">
        <v>0.2135476</v>
      </c>
      <c r="BY16" s="221">
        <v>0.1146568</v>
      </c>
      <c r="BZ16" s="221">
        <v>7.0445309999999997E-2</v>
      </c>
      <c r="CA16" s="221">
        <v>0.12817480000000001</v>
      </c>
      <c r="CB16" s="221">
        <v>0.1069634</v>
      </c>
      <c r="CC16" s="221">
        <v>5.8266030000000003E-2</v>
      </c>
      <c r="CD16" s="221">
        <v>6.7613759999999995E-2</v>
      </c>
      <c r="CE16" s="221">
        <v>6.8978029999999996E-2</v>
      </c>
      <c r="CF16" s="221">
        <v>0.1083861</v>
      </c>
      <c r="CG16" s="211"/>
      <c r="CH16" s="221">
        <v>8.1088199999999999E-2</v>
      </c>
      <c r="CI16" s="221">
        <v>6.0596770000000001E-2</v>
      </c>
      <c r="CJ16" s="221">
        <v>7.5987979999999997E-2</v>
      </c>
      <c r="CK16" s="221">
        <v>0.10212350000000001</v>
      </c>
      <c r="CL16" s="221">
        <v>0.1</v>
      </c>
      <c r="CM16" s="221">
        <v>0.1</v>
      </c>
      <c r="CN16" s="221">
        <v>0.1</v>
      </c>
      <c r="CO16" s="221">
        <v>0.1</v>
      </c>
      <c r="CP16" s="221">
        <v>8.8018269999999996E-2</v>
      </c>
      <c r="CQ16" s="221">
        <v>9.6071210000000004E-2</v>
      </c>
      <c r="CR16" s="221">
        <v>8.7532579999999999E-2</v>
      </c>
      <c r="CS16" s="221">
        <v>6.6730310000000001E-2</v>
      </c>
      <c r="CT16" s="221">
        <v>9.5362310000000006E-2</v>
      </c>
      <c r="CU16" s="221">
        <v>0.114674</v>
      </c>
      <c r="CV16" s="221">
        <v>7.8874630000000001E-2</v>
      </c>
      <c r="CW16" s="221">
        <v>8.9349739999999997E-2</v>
      </c>
      <c r="CX16" s="221">
        <v>7.801574E-2</v>
      </c>
      <c r="CY16" s="221">
        <v>6.8082680000000007E-2</v>
      </c>
      <c r="CZ16" s="221">
        <v>0.1013085</v>
      </c>
      <c r="DA16" s="221">
        <v>0.16922880000000001</v>
      </c>
      <c r="DB16" s="230"/>
      <c r="DC16" s="221">
        <v>12.324260000000001</v>
      </c>
      <c r="DD16" s="221">
        <v>12.347759999999999</v>
      </c>
      <c r="DE16" s="221">
        <v>12.05916</v>
      </c>
      <c r="DF16" s="221">
        <v>11.350210000000001</v>
      </c>
      <c r="DG16" s="221">
        <v>10.332789999999999</v>
      </c>
      <c r="DH16" s="221">
        <v>9.1720830000000007</v>
      </c>
      <c r="DI16" s="221">
        <v>7.9622830000000002</v>
      </c>
      <c r="DJ16" s="221">
        <v>6.7511539999999997</v>
      </c>
      <c r="DK16" s="221">
        <v>5.5713429999999997</v>
      </c>
      <c r="DL16" s="221">
        <v>4.4604980000000003</v>
      </c>
      <c r="DM16" s="221">
        <v>3.4858440000000002</v>
      </c>
      <c r="DN16" s="221">
        <v>2.7511610000000002</v>
      </c>
      <c r="DO16" s="221">
        <v>2.3451059999999999</v>
      </c>
      <c r="DP16" s="221">
        <v>2.2184659999999998</v>
      </c>
      <c r="DQ16" s="221">
        <v>2.265056</v>
      </c>
      <c r="DR16" s="221">
        <v>2.408766</v>
      </c>
      <c r="DS16" s="221">
        <v>2.6009500000000001</v>
      </c>
      <c r="DT16" s="221">
        <v>2.8036699999999999</v>
      </c>
      <c r="DU16" s="221">
        <v>2.9894759999999998</v>
      </c>
      <c r="DV16" s="221">
        <v>3.1459779999999999</v>
      </c>
      <c r="DW16" s="3"/>
      <c r="DX16" s="212"/>
      <c r="DY16" s="212" t="str">
        <f>""</f>
        <v/>
      </c>
      <c r="DZ16" s="212" t="str">
        <f>""</f>
        <v/>
      </c>
      <c r="EA16" s="212" t="str">
        <f>""</f>
        <v/>
      </c>
      <c r="EB16" s="225" t="str">
        <f t="shared" si="18"/>
        <v>,</v>
      </c>
      <c r="EC16" s="212">
        <v>10</v>
      </c>
      <c r="ED16" s="262"/>
      <c r="EE16" s="263">
        <v>1</v>
      </c>
      <c r="EF16" s="263">
        <v>20</v>
      </c>
      <c r="EG16" s="263">
        <v>14</v>
      </c>
      <c r="EH16" s="263">
        <v>-421.2</v>
      </c>
      <c r="EI16" s="263">
        <v>0</v>
      </c>
      <c r="EJ16" s="263"/>
      <c r="EK16" s="263"/>
      <c r="EL16" s="274"/>
      <c r="EM16" s="263"/>
      <c r="EN16" s="263">
        <f t="shared" si="13"/>
        <v>14</v>
      </c>
      <c r="EO16" s="230" t="s">
        <v>1756</v>
      </c>
      <c r="EP16" s="277">
        <v>43831</v>
      </c>
      <c r="EQ16" s="278">
        <v>0</v>
      </c>
      <c r="ER16" s="281">
        <v>23.958760000000002</v>
      </c>
      <c r="ES16" s="288"/>
      <c r="ET16" s="282">
        <f>IF(EO16=EO17,MAX(ET$2:ET15)+1,0)</f>
        <v>0</v>
      </c>
      <c r="EU16" s="3">
        <f t="shared" si="4"/>
        <v>14</v>
      </c>
      <c r="EV16" s="290">
        <f t="shared" si="5"/>
        <v>27</v>
      </c>
      <c r="EW16" s="277">
        <f t="shared" si="6"/>
        <v>42036</v>
      </c>
      <c r="EX16" s="281">
        <f t="shared" si="7"/>
        <v>21.015740000000001</v>
      </c>
      <c r="EY16" s="282">
        <f>IF(EO16=EO17,0,MAX(EY$2:EY15)+1)</f>
        <v>7</v>
      </c>
      <c r="EZ16" s="290">
        <f t="shared" si="8"/>
        <v>28</v>
      </c>
      <c r="FA16" s="277">
        <f t="shared" si="9"/>
        <v>43831</v>
      </c>
      <c r="FB16" s="281">
        <f t="shared" si="10"/>
        <v>20.48142</v>
      </c>
      <c r="FC16" s="28">
        <f>DIS!C33</f>
        <v>14</v>
      </c>
      <c r="FD16" s="28">
        <f>DIS!D33</f>
        <v>1</v>
      </c>
      <c r="FE16" s="28">
        <f>DIS!E33</f>
        <v>14</v>
      </c>
      <c r="FF16" s="28" t="str">
        <f t="shared" si="11"/>
        <v>1,14</v>
      </c>
      <c r="FG16" s="286" t="str">
        <f>INDEX($AR$88:$BK$127,FD16,FE16)</f>
        <v>14,1</v>
      </c>
      <c r="FH16" s="287">
        <f>IF(ISNUMBER(FG16),0,MAX(FH$2:FH15)+1)</f>
        <v>14</v>
      </c>
      <c r="FI16" s="287">
        <f>IF(FH16&gt;0,INDEX(IF($BJ$45=0,$EU$3:$EU$1412,IF($BK$45=0,$EX$3:$EX$1412,$FB$3:$FB$1412)),FH16,1),0)</f>
        <v>20.48142</v>
      </c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</row>
    <row r="17" spans="1:178" ht="4.5" customHeight="1" x14ac:dyDescent="0.25">
      <c r="A17" s="192">
        <f t="shared" si="14"/>
        <v>14</v>
      </c>
      <c r="B17" s="31" t="str">
        <f t="shared" ref="B17:U17" si="32">IF(W17=$X$41,0,IF(ISNUMBER(MATCH(B59,$EB$7:$EB$12,0)),$V$87,IF(ISNUMBER(MATCH(B59,$EB$31:$EB$70,0)),$V$88,IF(ISNUMBER(MATCH(B59,$EB$84:$EB$93,0)),$V$89,IF(ISNUMBER(MATCH(B59,$EB$127:$EB$157,0)),$V$90,IF(ISNUMBER(MATCH(B59,$EB$14:$EB$19,0)),$DX$14,""))))))</f>
        <v/>
      </c>
      <c r="C17" s="31" t="str">
        <f t="shared" si="32"/>
        <v/>
      </c>
      <c r="D17" s="31" t="str">
        <f t="shared" si="32"/>
        <v/>
      </c>
      <c r="E17" s="31" t="str">
        <f t="shared" si="32"/>
        <v/>
      </c>
      <c r="F17" s="31">
        <f t="shared" si="32"/>
        <v>0</v>
      </c>
      <c r="G17" s="31">
        <f t="shared" si="32"/>
        <v>0</v>
      </c>
      <c r="H17" s="31">
        <f t="shared" si="32"/>
        <v>0</v>
      </c>
      <c r="I17" s="31">
        <f t="shared" si="32"/>
        <v>0</v>
      </c>
      <c r="J17" s="31" t="str">
        <f t="shared" si="32"/>
        <v/>
      </c>
      <c r="K17" s="31" t="str">
        <f t="shared" si="32"/>
        <v/>
      </c>
      <c r="L17" s="31" t="str">
        <f t="shared" si="32"/>
        <v/>
      </c>
      <c r="M17" s="31" t="str">
        <f t="shared" si="32"/>
        <v/>
      </c>
      <c r="N17" s="31" t="str">
        <f t="shared" si="32"/>
        <v/>
      </c>
      <c r="O17" s="31" t="str">
        <f t="shared" si="32"/>
        <v/>
      </c>
      <c r="P17" s="31" t="str">
        <f t="shared" si="32"/>
        <v/>
      </c>
      <c r="Q17" s="31">
        <f t="shared" si="32"/>
        <v>1</v>
      </c>
      <c r="R17" s="31" t="str">
        <f t="shared" si="32"/>
        <v/>
      </c>
      <c r="S17" s="31" t="str">
        <f t="shared" si="32"/>
        <v/>
      </c>
      <c r="T17" s="31" t="str">
        <f t="shared" si="32"/>
        <v/>
      </c>
      <c r="U17" s="31" t="str">
        <f t="shared" si="32"/>
        <v/>
      </c>
      <c r="V17" s="212"/>
      <c r="W17" s="220">
        <v>42.085099999999997</v>
      </c>
      <c r="X17" s="220">
        <v>42.079219999999999</v>
      </c>
      <c r="Y17" s="220">
        <v>42.067970000000003</v>
      </c>
      <c r="Z17" s="220">
        <v>42.061700000000002</v>
      </c>
      <c r="AA17" s="220">
        <v>-999</v>
      </c>
      <c r="AB17" s="220">
        <v>-999</v>
      </c>
      <c r="AC17" s="220">
        <v>-999</v>
      </c>
      <c r="AD17" s="220">
        <v>-999</v>
      </c>
      <c r="AE17" s="220">
        <v>37.522880000000001</v>
      </c>
      <c r="AF17" s="220">
        <v>37.459710000000001</v>
      </c>
      <c r="AG17" s="220">
        <v>37.34975</v>
      </c>
      <c r="AH17" s="220">
        <v>37.208379999999998</v>
      </c>
      <c r="AI17" s="220">
        <v>37.02946</v>
      </c>
      <c r="AJ17" s="220">
        <v>36.835700000000003</v>
      </c>
      <c r="AK17" s="220">
        <v>36.662170000000003</v>
      </c>
      <c r="AL17" s="220">
        <v>36.446730000000002</v>
      </c>
      <c r="AM17" s="220">
        <v>36.577640000000002</v>
      </c>
      <c r="AN17" s="220">
        <v>36.652810000000002</v>
      </c>
      <c r="AO17" s="220">
        <v>36.705469999999998</v>
      </c>
      <c r="AP17" s="220">
        <v>36.732599999999998</v>
      </c>
      <c r="AQ17" s="211"/>
      <c r="AR17" s="221">
        <v>0.33775959999999999</v>
      </c>
      <c r="AS17" s="221">
        <v>0.4</v>
      </c>
      <c r="AT17" s="221">
        <v>0.4</v>
      </c>
      <c r="AU17" s="221">
        <v>0.4</v>
      </c>
      <c r="AV17" s="221">
        <v>0.1</v>
      </c>
      <c r="AW17" s="221">
        <v>0.1</v>
      </c>
      <c r="AX17" s="221">
        <v>0.1</v>
      </c>
      <c r="AY17" s="221">
        <v>0.1</v>
      </c>
      <c r="AZ17" s="221">
        <v>0.1038099</v>
      </c>
      <c r="BA17" s="221">
        <v>0.2154818</v>
      </c>
      <c r="BB17" s="221">
        <v>0.10804900000000001</v>
      </c>
      <c r="BC17" s="221">
        <v>0.2130725</v>
      </c>
      <c r="BD17" s="221">
        <v>0.17758270000000001</v>
      </c>
      <c r="BE17" s="221">
        <v>0.20807139999999999</v>
      </c>
      <c r="BF17" s="221">
        <v>0.20388390000000001</v>
      </c>
      <c r="BG17" s="221">
        <v>0.36768820000000002</v>
      </c>
      <c r="BH17" s="221">
        <v>0.4</v>
      </c>
      <c r="BI17" s="221">
        <v>0.4</v>
      </c>
      <c r="BJ17" s="221">
        <v>0.4</v>
      </c>
      <c r="BK17" s="221">
        <v>0.22700519999999999</v>
      </c>
      <c r="BL17" s="211"/>
      <c r="BM17" s="221">
        <v>0.15054400000000001</v>
      </c>
      <c r="BN17" s="221">
        <v>0.18713750000000001</v>
      </c>
      <c r="BO17" s="221">
        <v>0.1732708</v>
      </c>
      <c r="BP17" s="221">
        <v>0.2654048</v>
      </c>
      <c r="BQ17" s="221">
        <v>0.1</v>
      </c>
      <c r="BR17" s="221">
        <v>0.1</v>
      </c>
      <c r="BS17" s="221">
        <v>0.1</v>
      </c>
      <c r="BT17" s="221">
        <v>0.1</v>
      </c>
      <c r="BU17" s="221">
        <v>0.28862349999999998</v>
      </c>
      <c r="BV17" s="221">
        <v>0.39162540000000001</v>
      </c>
      <c r="BW17" s="221">
        <v>0.28037000000000001</v>
      </c>
      <c r="BX17" s="221">
        <v>0.17908979999999999</v>
      </c>
      <c r="BY17" s="221">
        <v>0.10457859999999999</v>
      </c>
      <c r="BZ17" s="221">
        <v>0.1081544</v>
      </c>
      <c r="CA17" s="221">
        <v>9.4512819999999997E-2</v>
      </c>
      <c r="CB17" s="221">
        <v>9.471976E-2</v>
      </c>
      <c r="CC17" s="221">
        <v>5.3746349999999998E-2</v>
      </c>
      <c r="CD17" s="221">
        <v>4.8335139999999999E-2</v>
      </c>
      <c r="CE17" s="221">
        <v>6.6975919999999994E-2</v>
      </c>
      <c r="CF17" s="221">
        <v>8.9480420000000005E-2</v>
      </c>
      <c r="CG17" s="211"/>
      <c r="CH17" s="221">
        <v>7.7400330000000003E-2</v>
      </c>
      <c r="CI17" s="221">
        <v>0.1134303</v>
      </c>
      <c r="CJ17" s="221">
        <v>4.3766890000000003E-2</v>
      </c>
      <c r="CK17" s="221">
        <v>5.0042759999999999E-2</v>
      </c>
      <c r="CL17" s="221">
        <v>0.1</v>
      </c>
      <c r="CM17" s="221">
        <v>0.1</v>
      </c>
      <c r="CN17" s="221">
        <v>0.1</v>
      </c>
      <c r="CO17" s="221">
        <v>0.1</v>
      </c>
      <c r="CP17" s="221">
        <v>9.7515779999999996E-2</v>
      </c>
      <c r="CQ17" s="221">
        <v>6.8592639999999996E-2</v>
      </c>
      <c r="CR17" s="221">
        <v>6.3807320000000001E-2</v>
      </c>
      <c r="CS17" s="221">
        <v>0.1028678</v>
      </c>
      <c r="CT17" s="221">
        <v>0.16384109999999999</v>
      </c>
      <c r="CU17" s="221">
        <v>0.1080908</v>
      </c>
      <c r="CV17" s="221">
        <v>7.2224860000000002E-2</v>
      </c>
      <c r="CW17" s="221">
        <v>0.1214278</v>
      </c>
      <c r="CX17" s="221">
        <v>0.1056122</v>
      </c>
      <c r="CY17" s="221">
        <v>0.1140013</v>
      </c>
      <c r="CZ17" s="221">
        <v>0.13274659999999999</v>
      </c>
      <c r="DA17" s="221">
        <v>0.2089946</v>
      </c>
      <c r="DB17" s="230"/>
      <c r="DC17" s="221">
        <v>11.70499</v>
      </c>
      <c r="DD17" s="221">
        <v>11.580859999999999</v>
      </c>
      <c r="DE17" s="221">
        <v>11.213089999999999</v>
      </c>
      <c r="DF17" s="221">
        <v>10.56165</v>
      </c>
      <c r="DG17" s="221">
        <v>9.6692529999999994</v>
      </c>
      <c r="DH17" s="221">
        <v>8.6203970000000005</v>
      </c>
      <c r="DI17" s="221">
        <v>7.4875949999999998</v>
      </c>
      <c r="DJ17" s="221">
        <v>6.319769</v>
      </c>
      <c r="DK17" s="221">
        <v>5.1510999999999996</v>
      </c>
      <c r="DL17" s="221">
        <v>4.013655</v>
      </c>
      <c r="DM17" s="221">
        <v>2.96502</v>
      </c>
      <c r="DN17" s="221">
        <v>2.1838199999999999</v>
      </c>
      <c r="DO17" s="221">
        <v>1.918803</v>
      </c>
      <c r="DP17" s="221">
        <v>1.947247</v>
      </c>
      <c r="DQ17" s="221">
        <v>2.097086</v>
      </c>
      <c r="DR17" s="221">
        <v>2.3108110000000002</v>
      </c>
      <c r="DS17" s="221">
        <v>2.5481530000000001</v>
      </c>
      <c r="DT17" s="221">
        <v>2.7701539999999998</v>
      </c>
      <c r="DU17" s="221">
        <v>2.9505409999999999</v>
      </c>
      <c r="DV17" s="221">
        <v>3.0874000000000001</v>
      </c>
      <c r="DW17" s="3"/>
      <c r="DX17" s="212"/>
      <c r="DY17" s="212" t="str">
        <f>""</f>
        <v/>
      </c>
      <c r="DZ17" s="212" t="str">
        <f>""</f>
        <v/>
      </c>
      <c r="EA17" s="212" t="str">
        <f>""</f>
        <v/>
      </c>
      <c r="EB17" s="225" t="str">
        <f t="shared" si="18"/>
        <v>,</v>
      </c>
      <c r="EC17" s="212">
        <v>11</v>
      </c>
      <c r="ED17" s="262"/>
      <c r="EE17" s="263">
        <v>1</v>
      </c>
      <c r="EF17" s="263">
        <v>26</v>
      </c>
      <c r="EG17" s="263">
        <v>10</v>
      </c>
      <c r="EH17" s="263">
        <v>-89.64</v>
      </c>
      <c r="EI17" s="263">
        <v>0</v>
      </c>
      <c r="EJ17" s="263"/>
      <c r="EK17" s="263"/>
      <c r="EL17" s="274"/>
      <c r="EM17" s="263"/>
      <c r="EN17" s="263">
        <f t="shared" si="13"/>
        <v>15</v>
      </c>
      <c r="EO17" s="230" t="s">
        <v>1757</v>
      </c>
      <c r="EP17" s="277">
        <v>42036</v>
      </c>
      <c r="EQ17" s="278">
        <v>0</v>
      </c>
      <c r="ER17" s="281">
        <v>25.98434</v>
      </c>
      <c r="ES17" s="288"/>
      <c r="ET17" s="282">
        <f>IF(EO17=EO18,MAX(ET$2:ET16)+1,0)</f>
        <v>8</v>
      </c>
      <c r="EU17" s="3">
        <f t="shared" si="4"/>
        <v>15</v>
      </c>
      <c r="EV17" s="290">
        <f t="shared" si="5"/>
        <v>29</v>
      </c>
      <c r="EW17" s="277">
        <f t="shared" si="6"/>
        <v>42036</v>
      </c>
      <c r="EX17" s="281">
        <f t="shared" si="7"/>
        <v>20.115120000000001</v>
      </c>
      <c r="EY17" s="282">
        <f>IF(EO17=EO18,0,MAX(EY$2:EY16)+1)</f>
        <v>0</v>
      </c>
      <c r="EZ17" s="290">
        <f t="shared" si="8"/>
        <v>30</v>
      </c>
      <c r="FA17" s="277">
        <f t="shared" si="9"/>
        <v>43831</v>
      </c>
      <c r="FB17" s="281">
        <f t="shared" si="10"/>
        <v>20.101030000000002</v>
      </c>
      <c r="FC17" s="28">
        <f>DIS!C34</f>
        <v>15</v>
      </c>
      <c r="FD17" s="28">
        <f>DIS!D34</f>
        <v>1</v>
      </c>
      <c r="FE17" s="28">
        <f>DIS!E34</f>
        <v>15</v>
      </c>
      <c r="FF17" s="28" t="str">
        <f t="shared" si="11"/>
        <v>1,15</v>
      </c>
      <c r="FG17" s="286" t="str">
        <f>INDEX($AR$88:$BK$127,FD17,FE17)</f>
        <v>15,1</v>
      </c>
      <c r="FH17" s="287">
        <f>IF(ISNUMBER(FG17),0,MAX(FH$2:FH16)+1)</f>
        <v>15</v>
      </c>
      <c r="FI17" s="287">
        <f>IF(FH17&gt;0,INDEX(IF($BJ$45=0,$EU$3:$EU$1412,IF($BK$45=0,$EX$3:$EX$1412,$FB$3:$FB$1412)),FH17,1),0)</f>
        <v>20.101030000000002</v>
      </c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</row>
    <row r="18" spans="1:178" ht="4.5" customHeight="1" x14ac:dyDescent="0.25">
      <c r="A18" s="192">
        <f t="shared" si="14"/>
        <v>15</v>
      </c>
      <c r="B18" s="31" t="str">
        <f t="shared" ref="B18:U18" si="33">IF(W18=$X$41,0,IF(ISNUMBER(MATCH(B60,$EB$7:$EB$12,0)),$V$87,IF(ISNUMBER(MATCH(B60,$EB$31:$EB$70,0)),$V$88,IF(ISNUMBER(MATCH(B60,$EB$84:$EB$93,0)),$V$89,IF(ISNUMBER(MATCH(B60,$EB$127:$EB$157,0)),$V$90,IF(ISNUMBER(MATCH(B60,$EB$14:$EB$19,0)),$DX$14,""))))))</f>
        <v/>
      </c>
      <c r="C18" s="31" t="str">
        <f t="shared" si="33"/>
        <v/>
      </c>
      <c r="D18" s="31" t="str">
        <f t="shared" si="33"/>
        <v/>
      </c>
      <c r="E18" s="31" t="str">
        <f t="shared" si="33"/>
        <v/>
      </c>
      <c r="F18" s="31">
        <f t="shared" si="33"/>
        <v>0</v>
      </c>
      <c r="G18" s="31">
        <f t="shared" si="33"/>
        <v>0</v>
      </c>
      <c r="H18" s="31">
        <f t="shared" si="33"/>
        <v>0</v>
      </c>
      <c r="I18" s="31">
        <f t="shared" si="33"/>
        <v>0</v>
      </c>
      <c r="J18" s="31" t="str">
        <f t="shared" si="33"/>
        <v/>
      </c>
      <c r="K18" s="31" t="str">
        <f t="shared" si="33"/>
        <v/>
      </c>
      <c r="L18" s="31" t="str">
        <f t="shared" si="33"/>
        <v/>
      </c>
      <c r="M18" s="31">
        <f t="shared" si="33"/>
        <v>3</v>
      </c>
      <c r="N18" s="31" t="str">
        <f t="shared" si="33"/>
        <v/>
      </c>
      <c r="O18" s="31" t="str">
        <f t="shared" si="33"/>
        <v/>
      </c>
      <c r="P18" s="31" t="str">
        <f t="shared" si="33"/>
        <v/>
      </c>
      <c r="Q18" s="31">
        <f t="shared" si="33"/>
        <v>1</v>
      </c>
      <c r="R18" s="31" t="str">
        <f t="shared" si="33"/>
        <v/>
      </c>
      <c r="S18" s="31" t="str">
        <f t="shared" si="33"/>
        <v/>
      </c>
      <c r="T18" s="31" t="str">
        <f t="shared" si="33"/>
        <v/>
      </c>
      <c r="U18" s="31" t="str">
        <f t="shared" si="33"/>
        <v/>
      </c>
      <c r="V18" s="212"/>
      <c r="W18" s="220">
        <v>41.988300000000002</v>
      </c>
      <c r="X18" s="220">
        <v>41.98527</v>
      </c>
      <c r="Y18" s="220">
        <v>41.974379999999996</v>
      </c>
      <c r="Z18" s="220">
        <v>41.968940000000003</v>
      </c>
      <c r="AA18" s="220">
        <v>-999</v>
      </c>
      <c r="AB18" s="220">
        <v>-999</v>
      </c>
      <c r="AC18" s="220">
        <v>-999</v>
      </c>
      <c r="AD18" s="220">
        <v>-999</v>
      </c>
      <c r="AE18" s="220">
        <v>37.455469999999998</v>
      </c>
      <c r="AF18" s="220">
        <v>37.399569999999997</v>
      </c>
      <c r="AG18" s="220">
        <v>37.301259999999999</v>
      </c>
      <c r="AH18" s="220">
        <v>37.179409999999997</v>
      </c>
      <c r="AI18" s="220">
        <v>37.024679999999996</v>
      </c>
      <c r="AJ18" s="220">
        <v>36.852629999999998</v>
      </c>
      <c r="AK18" s="220">
        <v>36.673630000000003</v>
      </c>
      <c r="AL18" s="220">
        <v>36.448700000000002</v>
      </c>
      <c r="AM18" s="220">
        <v>36.582720000000002</v>
      </c>
      <c r="AN18" s="220">
        <v>36.656329999999997</v>
      </c>
      <c r="AO18" s="220">
        <v>36.706470000000003</v>
      </c>
      <c r="AP18" s="220">
        <v>36.732840000000003</v>
      </c>
      <c r="AQ18" s="211"/>
      <c r="AR18" s="221">
        <v>0.21747030000000001</v>
      </c>
      <c r="AS18" s="221">
        <v>0.2741014</v>
      </c>
      <c r="AT18" s="221">
        <v>0.4</v>
      </c>
      <c r="AU18" s="221">
        <v>0.36827219999999999</v>
      </c>
      <c r="AV18" s="221">
        <v>0.1</v>
      </c>
      <c r="AW18" s="221">
        <v>0.1</v>
      </c>
      <c r="AX18" s="221">
        <v>0.1</v>
      </c>
      <c r="AY18" s="221">
        <v>0.1</v>
      </c>
      <c r="AZ18" s="221">
        <v>0.138873</v>
      </c>
      <c r="BA18" s="221">
        <v>0.14559359999999999</v>
      </c>
      <c r="BB18" s="221">
        <v>0.1292635</v>
      </c>
      <c r="BC18" s="221">
        <v>0.1031581</v>
      </c>
      <c r="BD18" s="221">
        <v>0.1148598</v>
      </c>
      <c r="BE18" s="221">
        <v>0.1533533</v>
      </c>
      <c r="BF18" s="221">
        <v>0.27396179999999998</v>
      </c>
      <c r="BG18" s="221">
        <v>0.33580989999999999</v>
      </c>
      <c r="BH18" s="221">
        <v>0.4</v>
      </c>
      <c r="BI18" s="221">
        <v>0.4</v>
      </c>
      <c r="BJ18" s="221">
        <v>0.4</v>
      </c>
      <c r="BK18" s="221">
        <v>0.4</v>
      </c>
      <c r="BL18" s="211"/>
      <c r="BM18" s="221">
        <v>0.1000596</v>
      </c>
      <c r="BN18" s="221">
        <v>9.1463149999999993E-2</v>
      </c>
      <c r="BO18" s="221">
        <v>0.15497810000000001</v>
      </c>
      <c r="BP18" s="221">
        <v>0.26049919999999999</v>
      </c>
      <c r="BQ18" s="221">
        <v>0.1</v>
      </c>
      <c r="BR18" s="221">
        <v>0.1</v>
      </c>
      <c r="BS18" s="221">
        <v>0.1</v>
      </c>
      <c r="BT18" s="221">
        <v>0.1</v>
      </c>
      <c r="BU18" s="221">
        <v>0.4</v>
      </c>
      <c r="BV18" s="221">
        <v>0.4</v>
      </c>
      <c r="BW18" s="221">
        <v>0.1846757</v>
      </c>
      <c r="BX18" s="221">
        <v>0.23091419999999999</v>
      </c>
      <c r="BY18" s="221">
        <v>0.1380827</v>
      </c>
      <c r="BZ18" s="221">
        <v>0.10146769999999999</v>
      </c>
      <c r="CA18" s="221">
        <v>0.1028824</v>
      </c>
      <c r="CB18" s="221">
        <v>9.8843390000000003E-2</v>
      </c>
      <c r="CC18" s="221">
        <v>6.3947459999999998E-2</v>
      </c>
      <c r="CD18" s="221">
        <v>4.2711270000000003E-2</v>
      </c>
      <c r="CE18" s="221">
        <v>5.9887059999999999E-2</v>
      </c>
      <c r="CF18" s="221">
        <v>9.0933700000000006E-2</v>
      </c>
      <c r="CG18" s="211"/>
      <c r="CH18" s="221">
        <v>0.1604999</v>
      </c>
      <c r="CI18" s="221">
        <v>0.20527110000000001</v>
      </c>
      <c r="CJ18" s="221">
        <v>9.4631670000000001E-2</v>
      </c>
      <c r="CK18" s="221">
        <v>4.5120050000000002E-2</v>
      </c>
      <c r="CL18" s="221">
        <v>0.1</v>
      </c>
      <c r="CM18" s="221">
        <v>0.1</v>
      </c>
      <c r="CN18" s="221">
        <v>0.1</v>
      </c>
      <c r="CO18" s="221">
        <v>0.1</v>
      </c>
      <c r="CP18" s="221">
        <v>8.3535059999999994E-2</v>
      </c>
      <c r="CQ18" s="221">
        <v>7.5143260000000003E-2</v>
      </c>
      <c r="CR18" s="221">
        <v>7.9998810000000004E-2</v>
      </c>
      <c r="CS18" s="221">
        <v>0.1011522</v>
      </c>
      <c r="CT18" s="221">
        <v>0.21230070000000001</v>
      </c>
      <c r="CU18" s="221">
        <v>0.20860039999999999</v>
      </c>
      <c r="CV18" s="221">
        <v>0.1779481</v>
      </c>
      <c r="CW18" s="221">
        <v>0.1223795</v>
      </c>
      <c r="CX18" s="221">
        <v>0.1105714</v>
      </c>
      <c r="CY18" s="221">
        <v>0.14016429999999999</v>
      </c>
      <c r="CZ18" s="221">
        <v>0.13629060000000001</v>
      </c>
      <c r="DA18" s="221">
        <v>0.17665040000000001</v>
      </c>
      <c r="DB18" s="230"/>
      <c r="DC18" s="221">
        <v>11.0764</v>
      </c>
      <c r="DD18" s="221">
        <v>10.86116</v>
      </c>
      <c r="DE18" s="221">
        <v>10.4521</v>
      </c>
      <c r="DF18" s="221">
        <v>9.831035</v>
      </c>
      <c r="DG18" s="221">
        <v>9.0185110000000002</v>
      </c>
      <c r="DH18" s="221">
        <v>8.0610269999999993</v>
      </c>
      <c r="DI18" s="221">
        <v>7.0086300000000001</v>
      </c>
      <c r="DJ18" s="221">
        <v>5.902971</v>
      </c>
      <c r="DK18" s="221">
        <v>4.7761089999999999</v>
      </c>
      <c r="DL18" s="221">
        <v>3.6532179999999999</v>
      </c>
      <c r="DM18" s="221">
        <v>2.556314</v>
      </c>
      <c r="DN18" s="221">
        <v>1.5</v>
      </c>
      <c r="DO18" s="221">
        <v>1.597475</v>
      </c>
      <c r="DP18" s="221">
        <v>1.7597370000000001</v>
      </c>
      <c r="DQ18" s="221">
        <v>1.985025</v>
      </c>
      <c r="DR18" s="221">
        <v>2.2578149999999999</v>
      </c>
      <c r="DS18" s="221">
        <v>2.5446749999999998</v>
      </c>
      <c r="DT18" s="221">
        <v>2.790597</v>
      </c>
      <c r="DU18" s="221">
        <v>2.9544839999999999</v>
      </c>
      <c r="DV18" s="221">
        <v>3.055383</v>
      </c>
      <c r="DW18" s="3"/>
      <c r="DX18" s="212"/>
      <c r="DY18" s="212" t="str">
        <f>""</f>
        <v/>
      </c>
      <c r="DZ18" s="212" t="str">
        <f>""</f>
        <v/>
      </c>
      <c r="EA18" s="212" t="str">
        <f>""</f>
        <v/>
      </c>
      <c r="EB18" s="225" t="str">
        <f t="shared" si="18"/>
        <v>,</v>
      </c>
      <c r="EC18" s="212">
        <v>12</v>
      </c>
      <c r="ED18" s="262"/>
      <c r="EE18" s="263">
        <v>1</v>
      </c>
      <c r="EF18" s="263">
        <v>29</v>
      </c>
      <c r="EG18" s="263">
        <v>6</v>
      </c>
      <c r="EH18" s="263">
        <v>-77.760000000000005</v>
      </c>
      <c r="EI18" s="263">
        <v>0</v>
      </c>
      <c r="EJ18" s="263"/>
      <c r="EK18" s="263"/>
      <c r="EL18" s="274"/>
      <c r="EM18" s="263"/>
      <c r="EN18" s="263">
        <f t="shared" si="13"/>
        <v>16</v>
      </c>
      <c r="EO18" s="230" t="s">
        <v>1757</v>
      </c>
      <c r="EP18" s="277">
        <v>43831</v>
      </c>
      <c r="EQ18" s="278">
        <v>0</v>
      </c>
      <c r="ER18" s="281">
        <v>23.51362</v>
      </c>
      <c r="ES18" s="288"/>
      <c r="ET18" s="282">
        <f>IF(EO18=EO19,MAX(ET$2:ET17)+1,0)</f>
        <v>0</v>
      </c>
      <c r="EU18" s="3">
        <f t="shared" si="4"/>
        <v>16</v>
      </c>
      <c r="EV18" s="290">
        <f t="shared" si="5"/>
        <v>31</v>
      </c>
      <c r="EW18" s="277">
        <f t="shared" si="6"/>
        <v>42036</v>
      </c>
      <c r="EX18" s="281">
        <f t="shared" si="7"/>
        <v>20.218910000000001</v>
      </c>
      <c r="EY18" s="282">
        <f>IF(EO18=EO19,0,MAX(EY$2:EY17)+1)</f>
        <v>8</v>
      </c>
      <c r="EZ18" s="290">
        <f t="shared" si="8"/>
        <v>32</v>
      </c>
      <c r="FA18" s="277">
        <f t="shared" si="9"/>
        <v>43831</v>
      </c>
      <c r="FB18" s="281">
        <f t="shared" si="10"/>
        <v>19.959759999999999</v>
      </c>
      <c r="FC18" s="28">
        <f>DIS!C35</f>
        <v>16</v>
      </c>
      <c r="FD18" s="28">
        <f>DIS!D35</f>
        <v>1</v>
      </c>
      <c r="FE18" s="28">
        <f>DIS!E35</f>
        <v>16</v>
      </c>
      <c r="FF18" s="28" t="str">
        <f t="shared" si="11"/>
        <v>1,16</v>
      </c>
      <c r="FG18" s="286" t="str">
        <f>INDEX($AR$88:$BK$127,FD18,FE18)</f>
        <v>16,1</v>
      </c>
      <c r="FH18" s="287">
        <f>IF(ISNUMBER(FG18),0,MAX(FH$2:FH17)+1)</f>
        <v>16</v>
      </c>
      <c r="FI18" s="287">
        <f>IF(FH18&gt;0,INDEX(IF($BJ$45=0,$EU$3:$EU$1412,IF($BK$45=0,$EX$3:$EX$1412,$FB$3:$FB$1412)),FH18,1),0)</f>
        <v>19.959759999999999</v>
      </c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</row>
    <row r="19" spans="1:178" ht="4.5" customHeight="1" x14ac:dyDescent="0.25">
      <c r="A19" s="192">
        <f t="shared" si="14"/>
        <v>16</v>
      </c>
      <c r="B19" s="31" t="str">
        <f t="shared" ref="B19:U19" si="34">IF(W19=$X$41,0,IF(ISNUMBER(MATCH(B61,$EB$7:$EB$12,0)),$V$87,IF(ISNUMBER(MATCH(B61,$EB$31:$EB$70,0)),$V$88,IF(ISNUMBER(MATCH(B61,$EB$84:$EB$93,0)),$V$89,IF(ISNUMBER(MATCH(B61,$EB$127:$EB$157,0)),$V$90,IF(ISNUMBER(MATCH(B61,$EB$14:$EB$19,0)),$DX$14,""))))))</f>
        <v/>
      </c>
      <c r="C19" s="31" t="str">
        <f t="shared" si="34"/>
        <v/>
      </c>
      <c r="D19" s="31" t="str">
        <f t="shared" si="34"/>
        <v/>
      </c>
      <c r="E19" s="31" t="str">
        <f t="shared" si="34"/>
        <v/>
      </c>
      <c r="F19" s="31">
        <f t="shared" si="34"/>
        <v>0</v>
      </c>
      <c r="G19" s="31">
        <f t="shared" si="34"/>
        <v>0</v>
      </c>
      <c r="H19" s="31">
        <f t="shared" si="34"/>
        <v>0</v>
      </c>
      <c r="I19" s="31">
        <f t="shared" si="34"/>
        <v>0</v>
      </c>
      <c r="J19" s="31" t="str">
        <f t="shared" si="34"/>
        <v/>
      </c>
      <c r="K19" s="31" t="str">
        <f t="shared" si="34"/>
        <v/>
      </c>
      <c r="L19" s="31" t="str">
        <f t="shared" si="34"/>
        <v/>
      </c>
      <c r="M19" s="31" t="str">
        <f t="shared" si="34"/>
        <v/>
      </c>
      <c r="N19" s="31" t="str">
        <f t="shared" si="34"/>
        <v/>
      </c>
      <c r="O19" s="31" t="str">
        <f t="shared" si="34"/>
        <v/>
      </c>
      <c r="P19" s="31" t="str">
        <f t="shared" si="34"/>
        <v/>
      </c>
      <c r="Q19" s="31">
        <f t="shared" si="34"/>
        <v>1</v>
      </c>
      <c r="R19" s="31" t="str">
        <f t="shared" si="34"/>
        <v/>
      </c>
      <c r="S19" s="31" t="str">
        <f t="shared" si="34"/>
        <v/>
      </c>
      <c r="T19" s="31" t="str">
        <f t="shared" si="34"/>
        <v/>
      </c>
      <c r="U19" s="31" t="str">
        <f t="shared" si="34"/>
        <v/>
      </c>
      <c r="V19" s="212"/>
      <c r="W19" s="220">
        <v>41.858409999999999</v>
      </c>
      <c r="X19" s="220">
        <v>41.851430000000001</v>
      </c>
      <c r="Y19" s="220">
        <v>41.84037</v>
      </c>
      <c r="Z19" s="220">
        <v>41.837940000000003</v>
      </c>
      <c r="AA19" s="220">
        <v>-999</v>
      </c>
      <c r="AB19" s="220">
        <v>-999</v>
      </c>
      <c r="AC19" s="220">
        <v>-999</v>
      </c>
      <c r="AD19" s="220">
        <v>-999</v>
      </c>
      <c r="AE19" s="220">
        <v>37.405540000000002</v>
      </c>
      <c r="AF19" s="220">
        <v>37.351199999999999</v>
      </c>
      <c r="AG19" s="220">
        <v>37.264710000000001</v>
      </c>
      <c r="AH19" s="220">
        <v>37.151620000000001</v>
      </c>
      <c r="AI19" s="220">
        <v>37.009320000000002</v>
      </c>
      <c r="AJ19" s="220">
        <v>36.846690000000002</v>
      </c>
      <c r="AK19" s="220">
        <v>36.669429999999998</v>
      </c>
      <c r="AL19" s="220">
        <v>36.441299999999998</v>
      </c>
      <c r="AM19" s="220">
        <v>36.576920000000001</v>
      </c>
      <c r="AN19" s="220">
        <v>36.65166</v>
      </c>
      <c r="AO19" s="220">
        <v>36.702330000000003</v>
      </c>
      <c r="AP19" s="220">
        <v>36.728389999999997</v>
      </c>
      <c r="AQ19" s="211"/>
      <c r="AR19" s="221">
        <v>0.2256078</v>
      </c>
      <c r="AS19" s="221">
        <v>0.25985979999999997</v>
      </c>
      <c r="AT19" s="221">
        <v>0.30941920000000001</v>
      </c>
      <c r="AU19" s="221">
        <v>0.3094344</v>
      </c>
      <c r="AV19" s="221">
        <v>0.1</v>
      </c>
      <c r="AW19" s="221">
        <v>0.1</v>
      </c>
      <c r="AX19" s="221">
        <v>0.1</v>
      </c>
      <c r="AY19" s="221">
        <v>0.1</v>
      </c>
      <c r="AZ19" s="221">
        <v>0.22790440000000001</v>
      </c>
      <c r="BA19" s="221">
        <v>0.2332159</v>
      </c>
      <c r="BB19" s="221">
        <v>0.1824028</v>
      </c>
      <c r="BC19" s="221">
        <v>0.15750800000000001</v>
      </c>
      <c r="BD19" s="221">
        <v>0.12973109999999999</v>
      </c>
      <c r="BE19" s="221">
        <v>0.1207155</v>
      </c>
      <c r="BF19" s="221">
        <v>0.31076609999999999</v>
      </c>
      <c r="BG19" s="221">
        <v>0.22507569999999999</v>
      </c>
      <c r="BH19" s="221">
        <v>0.3552341</v>
      </c>
      <c r="BI19" s="221">
        <v>0.4</v>
      </c>
      <c r="BJ19" s="221">
        <v>0.32626379999999999</v>
      </c>
      <c r="BK19" s="221">
        <v>0.4</v>
      </c>
      <c r="BL19" s="211"/>
      <c r="BM19" s="221">
        <v>9.706584E-2</v>
      </c>
      <c r="BN19" s="221">
        <v>0.16790679999999999</v>
      </c>
      <c r="BO19" s="221">
        <v>0.1299343</v>
      </c>
      <c r="BP19" s="221">
        <v>0.23932790000000001</v>
      </c>
      <c r="BQ19" s="221">
        <v>0.1</v>
      </c>
      <c r="BR19" s="221">
        <v>0.1</v>
      </c>
      <c r="BS19" s="221">
        <v>0.1</v>
      </c>
      <c r="BT19" s="221">
        <v>0.1</v>
      </c>
      <c r="BU19" s="221">
        <v>0.2441025</v>
      </c>
      <c r="BV19" s="221">
        <v>0.25727319999999998</v>
      </c>
      <c r="BW19" s="221">
        <v>0.16808780000000001</v>
      </c>
      <c r="BX19" s="221">
        <v>0.1406714</v>
      </c>
      <c r="BY19" s="221">
        <v>0.1913677</v>
      </c>
      <c r="BZ19" s="221">
        <v>0.1248351</v>
      </c>
      <c r="CA19" s="221">
        <v>9.4711100000000006E-2</v>
      </c>
      <c r="CB19" s="221">
        <v>7.3644470000000004E-2</v>
      </c>
      <c r="CC19" s="221">
        <v>6.2822959999999997E-2</v>
      </c>
      <c r="CD19" s="221">
        <v>6.7445939999999996E-2</v>
      </c>
      <c r="CE19" s="221">
        <v>6.4354259999999996E-2</v>
      </c>
      <c r="CF19" s="221">
        <v>0.13216149999999999</v>
      </c>
      <c r="CG19" s="211"/>
      <c r="CH19" s="221">
        <v>0.1603366</v>
      </c>
      <c r="CI19" s="221">
        <v>0.15302930000000001</v>
      </c>
      <c r="CJ19" s="221">
        <v>0.13332920000000001</v>
      </c>
      <c r="CK19" s="221">
        <v>8.8422609999999999E-2</v>
      </c>
      <c r="CL19" s="221">
        <v>0.1</v>
      </c>
      <c r="CM19" s="221">
        <v>0.1</v>
      </c>
      <c r="CN19" s="221">
        <v>0.1</v>
      </c>
      <c r="CO19" s="221">
        <v>0.1</v>
      </c>
      <c r="CP19" s="221">
        <v>8.0813220000000005E-2</v>
      </c>
      <c r="CQ19" s="221">
        <v>8.2462880000000002E-2</v>
      </c>
      <c r="CR19" s="221">
        <v>7.8151929999999994E-2</v>
      </c>
      <c r="CS19" s="221">
        <v>0.15172479999999999</v>
      </c>
      <c r="CT19" s="221">
        <v>0.2710031</v>
      </c>
      <c r="CU19" s="221">
        <v>0.4</v>
      </c>
      <c r="CV19" s="221">
        <v>0.26552379999999998</v>
      </c>
      <c r="CW19" s="221">
        <v>0.28213919999999998</v>
      </c>
      <c r="CX19" s="221">
        <v>0.18041560000000001</v>
      </c>
      <c r="CY19" s="221">
        <v>0.12448819999999999</v>
      </c>
      <c r="CZ19" s="221">
        <v>0.13389039999999999</v>
      </c>
      <c r="DA19" s="221">
        <v>0.19096859999999999</v>
      </c>
      <c r="DB19" s="230"/>
      <c r="DC19" s="221">
        <v>10.478719999999999</v>
      </c>
      <c r="DD19" s="221">
        <v>10.20679</v>
      </c>
      <c r="DE19" s="221">
        <v>9.7760639999999999</v>
      </c>
      <c r="DF19" s="221">
        <v>9.1772109999999998</v>
      </c>
      <c r="DG19" s="221">
        <v>8.4222079999999995</v>
      </c>
      <c r="DH19" s="221">
        <v>7.5397970000000001</v>
      </c>
      <c r="DI19" s="221">
        <v>6.5658810000000001</v>
      </c>
      <c r="DJ19" s="221">
        <v>5.5363939999999996</v>
      </c>
      <c r="DK19" s="221">
        <v>4.4855910000000003</v>
      </c>
      <c r="DL19" s="221">
        <v>3.4504090000000001</v>
      </c>
      <c r="DM19" s="221">
        <v>2.4928370000000002</v>
      </c>
      <c r="DN19" s="221">
        <v>1.7962720000000001</v>
      </c>
      <c r="DO19" s="221">
        <v>1.6085769999999999</v>
      </c>
      <c r="DP19" s="221">
        <v>1.709284</v>
      </c>
      <c r="DQ19" s="221">
        <v>1.9344939999999999</v>
      </c>
      <c r="DR19" s="221">
        <v>2.2368000000000001</v>
      </c>
      <c r="DS19" s="221">
        <v>2.5785529999999999</v>
      </c>
      <c r="DT19" s="221">
        <v>2.8675099999999998</v>
      </c>
      <c r="DU19" s="221">
        <v>2.983924</v>
      </c>
      <c r="DV19" s="221">
        <v>3.0250360000000001</v>
      </c>
      <c r="DW19" s="3"/>
      <c r="DX19" s="212"/>
      <c r="DY19" s="212" t="str">
        <f>""</f>
        <v/>
      </c>
      <c r="DZ19" s="212" t="str">
        <f>""</f>
        <v/>
      </c>
      <c r="EA19" s="212" t="str">
        <f>""</f>
        <v/>
      </c>
      <c r="EB19" s="225" t="str">
        <f t="shared" si="18"/>
        <v>,</v>
      </c>
      <c r="EC19" s="212">
        <v>13</v>
      </c>
      <c r="ED19" s="262"/>
      <c r="EE19" s="263">
        <v>1</v>
      </c>
      <c r="EF19" s="263">
        <v>34</v>
      </c>
      <c r="EG19" s="263">
        <v>12</v>
      </c>
      <c r="EH19" s="263">
        <v>-464.4</v>
      </c>
      <c r="EI19" s="263">
        <v>0</v>
      </c>
      <c r="EJ19" s="263"/>
      <c r="EK19" s="263"/>
      <c r="EL19" s="274"/>
      <c r="EM19" s="263"/>
      <c r="EN19" s="263">
        <f t="shared" si="13"/>
        <v>17</v>
      </c>
      <c r="EO19" s="230" t="s">
        <v>1758</v>
      </c>
      <c r="EP19" s="277">
        <v>42036</v>
      </c>
      <c r="EQ19" s="278">
        <v>0</v>
      </c>
      <c r="ER19" s="281">
        <v>25.16506</v>
      </c>
      <c r="ES19" s="288"/>
      <c r="ET19" s="282">
        <f>IF(EO19=EO20,MAX(ET$2:ET18)+1,0)</f>
        <v>9</v>
      </c>
      <c r="EU19" s="3">
        <f t="shared" si="4"/>
        <v>17</v>
      </c>
      <c r="EV19" s="290">
        <f t="shared" si="5"/>
        <v>33</v>
      </c>
      <c r="EW19" s="277">
        <f t="shared" si="6"/>
        <v>42036</v>
      </c>
      <c r="EX19" s="281">
        <f t="shared" si="7"/>
        <v>20.34487</v>
      </c>
      <c r="EY19" s="282">
        <f>IF(EO19=EO20,0,MAX(EY$2:EY18)+1)</f>
        <v>0</v>
      </c>
      <c r="EZ19" s="290">
        <f t="shared" si="8"/>
        <v>34</v>
      </c>
      <c r="FA19" s="277">
        <f t="shared" si="9"/>
        <v>43831</v>
      </c>
      <c r="FB19" s="281">
        <f t="shared" si="10"/>
        <v>19.883949999999999</v>
      </c>
      <c r="FC19" s="28">
        <f>DIS!C36</f>
        <v>17</v>
      </c>
      <c r="FD19" s="28">
        <f>DIS!D36</f>
        <v>1</v>
      </c>
      <c r="FE19" s="28">
        <f>DIS!E36</f>
        <v>17</v>
      </c>
      <c r="FF19" s="28" t="str">
        <f t="shared" si="11"/>
        <v>1,17</v>
      </c>
      <c r="FG19" s="286" t="str">
        <f>INDEX($AR$88:$BK$127,FD19,FE19)</f>
        <v>17,1</v>
      </c>
      <c r="FH19" s="287">
        <f>IF(ISNUMBER(FG19),0,MAX(FH$2:FH18)+1)</f>
        <v>17</v>
      </c>
      <c r="FI19" s="287">
        <f>IF(FH19&gt;0,INDEX(IF($BJ$45=0,$EU$3:$EU$1412,IF($BK$45=0,$EX$3:$EX$1412,$FB$3:$FB$1412)),FH19,1),0)</f>
        <v>19.883949999999999</v>
      </c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</row>
    <row r="20" spans="1:178" ht="4.5" customHeight="1" x14ac:dyDescent="0.25">
      <c r="A20" s="192">
        <f t="shared" si="14"/>
        <v>17</v>
      </c>
      <c r="B20" s="31" t="str">
        <f t="shared" ref="B20:U20" si="35">IF(W20=$X$41,0,IF(ISNUMBER(MATCH(B62,$EB$7:$EB$12,0)),$V$87,IF(ISNUMBER(MATCH(B62,$EB$31:$EB$70,0)),$V$88,IF(ISNUMBER(MATCH(B62,$EB$84:$EB$93,0)),$V$89,IF(ISNUMBER(MATCH(B62,$EB$127:$EB$157,0)),$V$90,IF(ISNUMBER(MATCH(B62,$EB$14:$EB$19,0)),$DX$14,""))))))</f>
        <v/>
      </c>
      <c r="C20" s="31" t="str">
        <f t="shared" si="35"/>
        <v/>
      </c>
      <c r="D20" s="31" t="str">
        <f t="shared" si="35"/>
        <v/>
      </c>
      <c r="E20" s="31" t="str">
        <f t="shared" si="35"/>
        <v/>
      </c>
      <c r="F20" s="31">
        <f t="shared" si="35"/>
        <v>0</v>
      </c>
      <c r="G20" s="31">
        <f t="shared" si="35"/>
        <v>0</v>
      </c>
      <c r="H20" s="31">
        <f t="shared" si="35"/>
        <v>0</v>
      </c>
      <c r="I20" s="31">
        <f t="shared" si="35"/>
        <v>0</v>
      </c>
      <c r="J20" s="31" t="str">
        <f t="shared" si="35"/>
        <v/>
      </c>
      <c r="K20" s="31" t="str">
        <f t="shared" si="35"/>
        <v/>
      </c>
      <c r="L20" s="31" t="str">
        <f t="shared" si="35"/>
        <v/>
      </c>
      <c r="M20" s="31" t="str">
        <f t="shared" si="35"/>
        <v/>
      </c>
      <c r="N20" s="31" t="str">
        <f t="shared" si="35"/>
        <v/>
      </c>
      <c r="O20" s="31" t="str">
        <f t="shared" si="35"/>
        <v/>
      </c>
      <c r="P20" s="31" t="str">
        <f t="shared" si="35"/>
        <v/>
      </c>
      <c r="Q20" s="31">
        <f t="shared" si="35"/>
        <v>1</v>
      </c>
      <c r="R20" s="31" t="str">
        <f t="shared" si="35"/>
        <v/>
      </c>
      <c r="S20" s="31">
        <f t="shared" si="35"/>
        <v>3</v>
      </c>
      <c r="T20" s="31" t="str">
        <f t="shared" si="35"/>
        <v/>
      </c>
      <c r="U20" s="31" t="str">
        <f t="shared" si="35"/>
        <v/>
      </c>
      <c r="V20" s="212"/>
      <c r="W20" s="220">
        <v>41.675109999999997</v>
      </c>
      <c r="X20" s="220">
        <v>41.658859999999997</v>
      </c>
      <c r="Y20" s="220">
        <v>41.660229999999999</v>
      </c>
      <c r="Z20" s="220">
        <v>41.666080000000001</v>
      </c>
      <c r="AA20" s="220">
        <v>-999</v>
      </c>
      <c r="AB20" s="220">
        <v>-999</v>
      </c>
      <c r="AC20" s="220">
        <v>-999</v>
      </c>
      <c r="AD20" s="220">
        <v>-999</v>
      </c>
      <c r="AE20" s="220">
        <v>37.368549999999999</v>
      </c>
      <c r="AF20" s="220">
        <v>37.319450000000003</v>
      </c>
      <c r="AG20" s="220">
        <v>37.2316</v>
      </c>
      <c r="AH20" s="220">
        <v>37.122540000000001</v>
      </c>
      <c r="AI20" s="220">
        <v>36.985280000000003</v>
      </c>
      <c r="AJ20" s="220">
        <v>36.826160000000002</v>
      </c>
      <c r="AK20" s="220">
        <v>36.651319999999998</v>
      </c>
      <c r="AL20" s="220">
        <v>36.427500000000002</v>
      </c>
      <c r="AM20" s="220">
        <v>36.561920000000001</v>
      </c>
      <c r="AN20" s="220">
        <v>36.640079999999998</v>
      </c>
      <c r="AO20" s="220">
        <v>36.692120000000003</v>
      </c>
      <c r="AP20" s="220">
        <v>36.718580000000003</v>
      </c>
      <c r="AQ20" s="211"/>
      <c r="AR20" s="221">
        <v>0.2218261</v>
      </c>
      <c r="AS20" s="221">
        <v>0.22722410000000001</v>
      </c>
      <c r="AT20" s="221">
        <v>0.25551940000000001</v>
      </c>
      <c r="AU20" s="221">
        <v>0.26366509999999999</v>
      </c>
      <c r="AV20" s="221">
        <v>0.1</v>
      </c>
      <c r="AW20" s="221">
        <v>0.1</v>
      </c>
      <c r="AX20" s="221">
        <v>0.1</v>
      </c>
      <c r="AY20" s="221">
        <v>0.1</v>
      </c>
      <c r="AZ20" s="221">
        <v>0.2316616</v>
      </c>
      <c r="BA20" s="221">
        <v>0.14851490000000001</v>
      </c>
      <c r="BB20" s="221">
        <v>0.197794</v>
      </c>
      <c r="BC20" s="221">
        <v>0.150843</v>
      </c>
      <c r="BD20" s="221">
        <v>0.21061170000000001</v>
      </c>
      <c r="BE20" s="221">
        <v>0.2229323</v>
      </c>
      <c r="BF20" s="221">
        <v>0.29671239999999999</v>
      </c>
      <c r="BG20" s="221">
        <v>0.35492820000000003</v>
      </c>
      <c r="BH20" s="221">
        <v>0.36892779999999997</v>
      </c>
      <c r="BI20" s="221">
        <v>0.31709959999999998</v>
      </c>
      <c r="BJ20" s="221">
        <v>0.25947559999999997</v>
      </c>
      <c r="BK20" s="221">
        <v>0.3625177</v>
      </c>
      <c r="BL20" s="211"/>
      <c r="BM20" s="221">
        <v>8.7339399999999998E-2</v>
      </c>
      <c r="BN20" s="221">
        <v>0.1248944</v>
      </c>
      <c r="BO20" s="221">
        <v>0.18968789999999999</v>
      </c>
      <c r="BP20" s="221">
        <v>0.28208490000000003</v>
      </c>
      <c r="BQ20" s="221">
        <v>0.1</v>
      </c>
      <c r="BR20" s="221">
        <v>0.1</v>
      </c>
      <c r="BS20" s="221">
        <v>0.1</v>
      </c>
      <c r="BT20" s="221">
        <v>0.1</v>
      </c>
      <c r="BU20" s="221">
        <v>0.32901079999999999</v>
      </c>
      <c r="BV20" s="221">
        <v>0.20651510000000001</v>
      </c>
      <c r="BW20" s="221">
        <v>0.21512000000000001</v>
      </c>
      <c r="BX20" s="221">
        <v>0.1211759</v>
      </c>
      <c r="BY20" s="221">
        <v>8.6932670000000004E-2</v>
      </c>
      <c r="BZ20" s="221">
        <v>0.1249625</v>
      </c>
      <c r="CA20" s="221">
        <v>0.1413161</v>
      </c>
      <c r="CB20" s="221">
        <v>0.130023</v>
      </c>
      <c r="CC20" s="221">
        <v>5.7655629999999999E-2</v>
      </c>
      <c r="CD20" s="221">
        <v>6.0571100000000003E-2</v>
      </c>
      <c r="CE20" s="221">
        <v>9.6730919999999998E-2</v>
      </c>
      <c r="CF20" s="221">
        <v>0.2392223</v>
      </c>
      <c r="CG20" s="211"/>
      <c r="CH20" s="221">
        <v>0.1346532</v>
      </c>
      <c r="CI20" s="221">
        <v>0.12313639999999999</v>
      </c>
      <c r="CJ20" s="221">
        <v>9.0520660000000003E-2</v>
      </c>
      <c r="CK20" s="221">
        <v>8.6463419999999999E-2</v>
      </c>
      <c r="CL20" s="221">
        <v>0.1</v>
      </c>
      <c r="CM20" s="221">
        <v>0.1</v>
      </c>
      <c r="CN20" s="221">
        <v>0.1</v>
      </c>
      <c r="CO20" s="221">
        <v>0.1</v>
      </c>
      <c r="CP20" s="221">
        <v>7.1618280000000006E-2</v>
      </c>
      <c r="CQ20" s="221">
        <v>9.1419719999999996E-2</v>
      </c>
      <c r="CR20" s="221">
        <v>0.16648869999999999</v>
      </c>
      <c r="CS20" s="221">
        <v>0.11229840000000001</v>
      </c>
      <c r="CT20" s="221">
        <v>0.21430689999999999</v>
      </c>
      <c r="CU20" s="221">
        <v>0.201983</v>
      </c>
      <c r="CV20" s="221">
        <v>0.26160440000000001</v>
      </c>
      <c r="CW20" s="221">
        <v>0.19510649999999999</v>
      </c>
      <c r="CX20" s="221">
        <v>0.37239139999999998</v>
      </c>
      <c r="CY20" s="221">
        <v>0.19911889999999999</v>
      </c>
      <c r="CZ20" s="221">
        <v>0.1924517</v>
      </c>
      <c r="DA20" s="221">
        <v>0.22460189999999999</v>
      </c>
      <c r="DB20" s="230"/>
      <c r="DC20" s="221">
        <v>9.9293990000000001</v>
      </c>
      <c r="DD20" s="221">
        <v>9.623094</v>
      </c>
      <c r="DE20" s="221">
        <v>9.1833679999999998</v>
      </c>
      <c r="DF20" s="221">
        <v>8.6051699999999993</v>
      </c>
      <c r="DG20" s="221">
        <v>7.8968090000000002</v>
      </c>
      <c r="DH20" s="221">
        <v>7.0785239999999998</v>
      </c>
      <c r="DI20" s="221">
        <v>6.1786019999999997</v>
      </c>
      <c r="DJ20" s="221">
        <v>5.2302949999999999</v>
      </c>
      <c r="DK20" s="221">
        <v>4.2720570000000002</v>
      </c>
      <c r="DL20" s="221">
        <v>3.353469</v>
      </c>
      <c r="DM20" s="221">
        <v>2.5517210000000001</v>
      </c>
      <c r="DN20" s="221">
        <v>1.9802390000000001</v>
      </c>
      <c r="DO20" s="221">
        <v>1.7216469999999999</v>
      </c>
      <c r="DP20" s="221">
        <v>1.725792</v>
      </c>
      <c r="DQ20" s="221">
        <v>1.903842</v>
      </c>
      <c r="DR20" s="221">
        <v>2.1971090000000002</v>
      </c>
      <c r="DS20" s="221">
        <v>2.5700599999999998</v>
      </c>
      <c r="DT20" s="221">
        <v>3</v>
      </c>
      <c r="DU20" s="221">
        <v>2.9604620000000001</v>
      </c>
      <c r="DV20" s="221">
        <v>2.9513910000000001</v>
      </c>
      <c r="DW20" s="3"/>
      <c r="DX20" s="212"/>
      <c r="DY20" s="212" t="str">
        <f>""</f>
        <v/>
      </c>
      <c r="DZ20" s="212" t="str">
        <f>""</f>
        <v/>
      </c>
      <c r="EA20" s="212" t="str">
        <f>""</f>
        <v/>
      </c>
      <c r="EB20" s="225" t="str">
        <f t="shared" si="18"/>
        <v>,</v>
      </c>
      <c r="EC20" s="212">
        <v>14</v>
      </c>
      <c r="ED20" s="262"/>
      <c r="EE20" s="263">
        <v>6</v>
      </c>
      <c r="EF20" s="263">
        <v>0</v>
      </c>
      <c r="EG20" s="263" t="s">
        <v>26</v>
      </c>
      <c r="EH20" s="263" t="s">
        <v>1691</v>
      </c>
      <c r="EI20" s="263" t="s">
        <v>1692</v>
      </c>
      <c r="EJ20" s="263">
        <v>2</v>
      </c>
      <c r="EK20" s="263"/>
      <c r="EL20" s="274"/>
      <c r="EM20" s="263"/>
      <c r="EN20" s="263">
        <f t="shared" si="13"/>
        <v>18</v>
      </c>
      <c r="EO20" s="230" t="s">
        <v>1758</v>
      </c>
      <c r="EP20" s="277">
        <v>43831</v>
      </c>
      <c r="EQ20" s="278">
        <v>0</v>
      </c>
      <c r="ER20" s="281">
        <v>22.935569999999998</v>
      </c>
      <c r="ES20" s="288"/>
      <c r="ET20" s="282">
        <f>IF(EO20=EO21,MAX(ET$2:ET19)+1,0)</f>
        <v>0</v>
      </c>
      <c r="EU20" s="3">
        <f t="shared" si="4"/>
        <v>18</v>
      </c>
      <c r="EV20" s="290">
        <f t="shared" si="5"/>
        <v>35</v>
      </c>
      <c r="EW20" s="277">
        <f t="shared" si="6"/>
        <v>42036</v>
      </c>
      <c r="EX20" s="281">
        <f t="shared" si="7"/>
        <v>20.443100000000001</v>
      </c>
      <c r="EY20" s="282">
        <f>IF(EO20=EO21,0,MAX(EY$2:EY19)+1)</f>
        <v>9</v>
      </c>
      <c r="EZ20" s="290">
        <f t="shared" si="8"/>
        <v>36</v>
      </c>
      <c r="FA20" s="277">
        <f t="shared" si="9"/>
        <v>43831</v>
      </c>
      <c r="FB20" s="281">
        <f t="shared" si="10"/>
        <v>19.840299999999999</v>
      </c>
      <c r="FC20" s="28">
        <f>DIS!C37</f>
        <v>18</v>
      </c>
      <c r="FD20" s="28">
        <f>DIS!D37</f>
        <v>1</v>
      </c>
      <c r="FE20" s="28">
        <f>DIS!E37</f>
        <v>18</v>
      </c>
      <c r="FF20" s="28" t="str">
        <f t="shared" si="11"/>
        <v>1,18</v>
      </c>
      <c r="FG20" s="286" t="str">
        <f>INDEX($AR$88:$BK$127,FD20,FE20)</f>
        <v>18,1</v>
      </c>
      <c r="FH20" s="287">
        <f>IF(ISNUMBER(FG20),0,MAX(FH$2:FH19)+1)</f>
        <v>18</v>
      </c>
      <c r="FI20" s="287">
        <f>IF(FH20&gt;0,INDEX(IF($BJ$45=0,$EU$3:$EU$1412,IF($BK$45=0,$EX$3:$EX$1412,$FB$3:$FB$1412)),FH20,1),0)</f>
        <v>19.840299999999999</v>
      </c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</row>
    <row r="21" spans="1:178" ht="4.5" customHeight="1" x14ac:dyDescent="0.25">
      <c r="A21" s="192">
        <f t="shared" si="14"/>
        <v>18</v>
      </c>
      <c r="B21" s="31" t="str">
        <f t="shared" ref="B21:U21" si="36">IF(W21=$X$41,0,IF(ISNUMBER(MATCH(B63,$EB$7:$EB$12,0)),$V$87,IF(ISNUMBER(MATCH(B63,$EB$31:$EB$70,0)),$V$88,IF(ISNUMBER(MATCH(B63,$EB$84:$EB$93,0)),$V$89,IF(ISNUMBER(MATCH(B63,$EB$127:$EB$157,0)),$V$90,IF(ISNUMBER(MATCH(B63,$EB$14:$EB$19,0)),$DX$14,""))))))</f>
        <v/>
      </c>
      <c r="C21" s="31" t="str">
        <f t="shared" si="36"/>
        <v/>
      </c>
      <c r="D21" s="31" t="str">
        <f t="shared" si="36"/>
        <v/>
      </c>
      <c r="E21" s="31" t="str">
        <f t="shared" si="36"/>
        <v/>
      </c>
      <c r="F21" s="31">
        <f t="shared" si="36"/>
        <v>0</v>
      </c>
      <c r="G21" s="31">
        <f t="shared" si="36"/>
        <v>0</v>
      </c>
      <c r="H21" s="31">
        <f t="shared" si="36"/>
        <v>0</v>
      </c>
      <c r="I21" s="31">
        <f t="shared" si="36"/>
        <v>0</v>
      </c>
      <c r="J21" s="31" t="str">
        <f t="shared" si="36"/>
        <v/>
      </c>
      <c r="K21" s="31" t="str">
        <f t="shared" si="36"/>
        <v/>
      </c>
      <c r="L21" s="31" t="str">
        <f t="shared" si="36"/>
        <v/>
      </c>
      <c r="M21" s="31" t="str">
        <f t="shared" si="36"/>
        <v/>
      </c>
      <c r="N21" s="31" t="str">
        <f t="shared" si="36"/>
        <v/>
      </c>
      <c r="O21" s="31" t="str">
        <f t="shared" si="36"/>
        <v/>
      </c>
      <c r="P21" s="31" t="str">
        <f t="shared" si="36"/>
        <v/>
      </c>
      <c r="Q21" s="31">
        <f t="shared" si="36"/>
        <v>1</v>
      </c>
      <c r="R21" s="31" t="str">
        <f t="shared" si="36"/>
        <v/>
      </c>
      <c r="S21" s="31" t="str">
        <f t="shared" si="36"/>
        <v/>
      </c>
      <c r="T21" s="31" t="str">
        <f t="shared" si="36"/>
        <v/>
      </c>
      <c r="U21" s="31" t="str">
        <f t="shared" si="36"/>
        <v/>
      </c>
      <c r="V21" s="212"/>
      <c r="W21" s="220">
        <v>41.47307</v>
      </c>
      <c r="X21" s="220">
        <v>41.459470000000003</v>
      </c>
      <c r="Y21" s="220">
        <v>41.446570000000001</v>
      </c>
      <c r="Z21" s="220">
        <v>41.4514</v>
      </c>
      <c r="AA21" s="220">
        <v>-999</v>
      </c>
      <c r="AB21" s="220">
        <v>-999</v>
      </c>
      <c r="AC21" s="220">
        <v>-999</v>
      </c>
      <c r="AD21" s="220">
        <v>-999</v>
      </c>
      <c r="AE21" s="220">
        <v>37.346539999999997</v>
      </c>
      <c r="AF21" s="220">
        <v>37.293170000000003</v>
      </c>
      <c r="AG21" s="220">
        <v>37.203719999999997</v>
      </c>
      <c r="AH21" s="220">
        <v>37.093380000000003</v>
      </c>
      <c r="AI21" s="220">
        <v>36.953470000000003</v>
      </c>
      <c r="AJ21" s="220">
        <v>36.792949999999998</v>
      </c>
      <c r="AK21" s="220">
        <v>36.619050000000001</v>
      </c>
      <c r="AL21" s="220">
        <v>36.404670000000003</v>
      </c>
      <c r="AM21" s="220">
        <v>36.539700000000003</v>
      </c>
      <c r="AN21" s="220">
        <v>36.621729999999999</v>
      </c>
      <c r="AO21" s="220">
        <v>36.676459999999999</v>
      </c>
      <c r="AP21" s="220">
        <v>36.7044</v>
      </c>
      <c r="AQ21" s="211"/>
      <c r="AR21" s="221">
        <v>0.18866060000000001</v>
      </c>
      <c r="AS21" s="221">
        <v>0.20069600000000001</v>
      </c>
      <c r="AT21" s="221">
        <v>0.11218980000000001</v>
      </c>
      <c r="AU21" s="221">
        <v>0.13439760000000001</v>
      </c>
      <c r="AV21" s="221">
        <v>0.1</v>
      </c>
      <c r="AW21" s="221">
        <v>0.1</v>
      </c>
      <c r="AX21" s="221">
        <v>0.1</v>
      </c>
      <c r="AY21" s="221">
        <v>0.1</v>
      </c>
      <c r="AZ21" s="221">
        <v>0.107208</v>
      </c>
      <c r="BA21" s="221">
        <v>0.1741712</v>
      </c>
      <c r="BB21" s="221">
        <v>0.331202</v>
      </c>
      <c r="BC21" s="221">
        <v>0.27761079999999999</v>
      </c>
      <c r="BD21" s="221">
        <v>0.26760659999999997</v>
      </c>
      <c r="BE21" s="221">
        <v>0.3720231</v>
      </c>
      <c r="BF21" s="221">
        <v>0.22874839999999999</v>
      </c>
      <c r="BG21" s="221">
        <v>0.28172970000000003</v>
      </c>
      <c r="BH21" s="221">
        <v>0.3262428</v>
      </c>
      <c r="BI21" s="221">
        <v>0.3193974</v>
      </c>
      <c r="BJ21" s="221">
        <v>0.20191290000000001</v>
      </c>
      <c r="BK21" s="221">
        <v>0.29605379999999998</v>
      </c>
      <c r="BL21" s="211"/>
      <c r="BM21" s="221">
        <v>8.6221889999999995E-2</v>
      </c>
      <c r="BN21" s="221">
        <v>7.5422020000000006E-2</v>
      </c>
      <c r="BO21" s="221">
        <v>0.1266176</v>
      </c>
      <c r="BP21" s="221">
        <v>0.1191999</v>
      </c>
      <c r="BQ21" s="221">
        <v>0.1</v>
      </c>
      <c r="BR21" s="221">
        <v>0.1</v>
      </c>
      <c r="BS21" s="221">
        <v>0.1</v>
      </c>
      <c r="BT21" s="221">
        <v>0.1</v>
      </c>
      <c r="BU21" s="221">
        <v>0.1481217</v>
      </c>
      <c r="BV21" s="221">
        <v>0.15190329999999999</v>
      </c>
      <c r="BW21" s="221">
        <v>0.11913310000000001</v>
      </c>
      <c r="BX21" s="221">
        <v>0.14210449999999999</v>
      </c>
      <c r="BY21" s="221">
        <v>8.8216299999999997E-2</v>
      </c>
      <c r="BZ21" s="221">
        <v>0.10169590000000001</v>
      </c>
      <c r="CA21" s="221">
        <v>6.7331849999999999E-2</v>
      </c>
      <c r="CB21" s="221">
        <v>8.6110339999999994E-2</v>
      </c>
      <c r="CC21" s="221">
        <v>0.101643</v>
      </c>
      <c r="CD21" s="221">
        <v>0.114748</v>
      </c>
      <c r="CE21" s="221">
        <v>0.13802909999999999</v>
      </c>
      <c r="CF21" s="221">
        <v>0.27129419999999999</v>
      </c>
      <c r="CG21" s="211"/>
      <c r="CH21" s="221">
        <v>0.1419773</v>
      </c>
      <c r="CI21" s="221">
        <v>0.1049079</v>
      </c>
      <c r="CJ21" s="221">
        <v>7.4299439999999994E-2</v>
      </c>
      <c r="CK21" s="221">
        <v>5.4971100000000002E-2</v>
      </c>
      <c r="CL21" s="221">
        <v>0.1</v>
      </c>
      <c r="CM21" s="221">
        <v>0.1</v>
      </c>
      <c r="CN21" s="221">
        <v>0.1</v>
      </c>
      <c r="CO21" s="221">
        <v>0.1</v>
      </c>
      <c r="CP21" s="221">
        <v>7.0304489999999997E-2</v>
      </c>
      <c r="CQ21" s="221">
        <v>0.10559449999999999</v>
      </c>
      <c r="CR21" s="221">
        <v>0.1036096</v>
      </c>
      <c r="CS21" s="221">
        <v>0.1152059</v>
      </c>
      <c r="CT21" s="221">
        <v>0.13220589999999999</v>
      </c>
      <c r="CU21" s="221">
        <v>0.14340520000000001</v>
      </c>
      <c r="CV21" s="221">
        <v>0.25643850000000001</v>
      </c>
      <c r="CW21" s="221">
        <v>0.30906719999999999</v>
      </c>
      <c r="CX21" s="221">
        <v>0.25610539999999998</v>
      </c>
      <c r="CY21" s="221">
        <v>0.13506599999999999</v>
      </c>
      <c r="CZ21" s="221">
        <v>0.18802170000000001</v>
      </c>
      <c r="DA21" s="221">
        <v>0.16893279999999999</v>
      </c>
      <c r="DB21" s="230"/>
      <c r="DC21" s="221">
        <v>9.4356179999999998</v>
      </c>
      <c r="DD21" s="221">
        <v>9.1105440000000009</v>
      </c>
      <c r="DE21" s="221">
        <v>8.6711019999999994</v>
      </c>
      <c r="DF21" s="221">
        <v>8.1144090000000002</v>
      </c>
      <c r="DG21" s="221">
        <v>7.4469139999999996</v>
      </c>
      <c r="DH21" s="221">
        <v>6.684374</v>
      </c>
      <c r="DI21" s="221">
        <v>5.8507509999999998</v>
      </c>
      <c r="DJ21" s="221">
        <v>4.9774649999999996</v>
      </c>
      <c r="DK21" s="221">
        <v>4.1043310000000002</v>
      </c>
      <c r="DL21" s="221">
        <v>3.28261</v>
      </c>
      <c r="DM21" s="221">
        <v>2.5785930000000001</v>
      </c>
      <c r="DN21" s="221">
        <v>2.0616219999999998</v>
      </c>
      <c r="DO21" s="221">
        <v>1.7763279999999999</v>
      </c>
      <c r="DP21" s="221">
        <v>1.716723</v>
      </c>
      <c r="DQ21" s="221">
        <v>1.841642</v>
      </c>
      <c r="DR21" s="221">
        <v>2.09172</v>
      </c>
      <c r="DS21" s="221">
        <v>2.4041459999999999</v>
      </c>
      <c r="DT21" s="221">
        <v>2.6732369999999999</v>
      </c>
      <c r="DU21" s="221">
        <v>2.774143</v>
      </c>
      <c r="DV21" s="221">
        <v>2.8027730000000002</v>
      </c>
      <c r="DW21" s="3"/>
      <c r="DX21" s="212"/>
      <c r="DY21" s="212" t="str">
        <f>""</f>
        <v/>
      </c>
      <c r="DZ21" s="212" t="str">
        <f>""</f>
        <v/>
      </c>
      <c r="EA21" s="212" t="str">
        <f>""</f>
        <v/>
      </c>
      <c r="EB21" s="225" t="str">
        <f t="shared" si="18"/>
        <v>,</v>
      </c>
      <c r="EC21" s="212">
        <v>15</v>
      </c>
      <c r="ED21" s="262"/>
      <c r="EE21" s="263">
        <v>1</v>
      </c>
      <c r="EF21" s="263">
        <v>9</v>
      </c>
      <c r="EG21" s="263">
        <v>16</v>
      </c>
      <c r="EH21" s="263">
        <v>-885.6</v>
      </c>
      <c r="EI21" s="263">
        <v>0</v>
      </c>
      <c r="EJ21" s="263"/>
      <c r="EK21" s="263"/>
      <c r="EL21" s="274"/>
      <c r="EM21" s="263"/>
      <c r="EN21" s="263">
        <f t="shared" si="13"/>
        <v>19</v>
      </c>
      <c r="EO21" s="230" t="s">
        <v>1759</v>
      </c>
      <c r="EP21" s="277">
        <v>42036</v>
      </c>
      <c r="EQ21" s="278">
        <v>0</v>
      </c>
      <c r="ER21" s="281">
        <v>24.319839999999999</v>
      </c>
      <c r="ES21" s="288"/>
      <c r="ET21" s="282">
        <f>IF(EO21=EO22,MAX(ET$2:ET20)+1,0)</f>
        <v>10</v>
      </c>
      <c r="EU21" s="3">
        <f t="shared" si="4"/>
        <v>19</v>
      </c>
      <c r="EV21" s="290">
        <f t="shared" si="5"/>
        <v>37</v>
      </c>
      <c r="EW21" s="277">
        <f t="shared" si="6"/>
        <v>42036</v>
      </c>
      <c r="EX21" s="281">
        <f t="shared" si="7"/>
        <v>20.511089999999999</v>
      </c>
      <c r="EY21" s="282">
        <f>IF(EO21=EO22,0,MAX(EY$2:EY20)+1)</f>
        <v>0</v>
      </c>
      <c r="EZ21" s="290">
        <f t="shared" si="8"/>
        <v>38</v>
      </c>
      <c r="FA21" s="277">
        <f t="shared" si="9"/>
        <v>43831</v>
      </c>
      <c r="FB21" s="281">
        <f t="shared" si="10"/>
        <v>19.82048</v>
      </c>
      <c r="FC21" s="28">
        <f>DIS!C38</f>
        <v>19</v>
      </c>
      <c r="FD21" s="28">
        <f>DIS!D38</f>
        <v>1</v>
      </c>
      <c r="FE21" s="28">
        <f>DIS!E38</f>
        <v>19</v>
      </c>
      <c r="FF21" s="28" t="str">
        <f t="shared" si="11"/>
        <v>1,19</v>
      </c>
      <c r="FG21" s="286" t="str">
        <f>INDEX($AR$88:$BK$127,FD21,FE21)</f>
        <v>19,1</v>
      </c>
      <c r="FH21" s="287">
        <f>IF(ISNUMBER(FG21),0,MAX(FH$2:FH20)+1)</f>
        <v>19</v>
      </c>
      <c r="FI21" s="287">
        <f>IF(FH21&gt;0,INDEX(IF($BJ$45=0,$EU$3:$EU$1412,IF($BK$45=0,$EX$3:$EX$1412,$FB$3:$FB$1412)),FH21,1),0)</f>
        <v>19.82048</v>
      </c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</row>
    <row r="22" spans="1:178" ht="4.5" customHeight="1" x14ac:dyDescent="0.25">
      <c r="A22" s="192">
        <f t="shared" si="14"/>
        <v>19</v>
      </c>
      <c r="B22" s="31" t="str">
        <f t="shared" ref="B22:U22" si="37">IF(W22=$X$41,0,IF(ISNUMBER(MATCH(B64,$EB$7:$EB$12,0)),$V$87,IF(ISNUMBER(MATCH(B64,$EB$31:$EB$70,0)),$V$88,IF(ISNUMBER(MATCH(B64,$EB$84:$EB$93,0)),$V$89,IF(ISNUMBER(MATCH(B64,$EB$127:$EB$157,0)),$V$90,IF(ISNUMBER(MATCH(B64,$EB$14:$EB$19,0)),$DX$14,""))))))</f>
        <v/>
      </c>
      <c r="C22" s="31" t="str">
        <f t="shared" si="37"/>
        <v/>
      </c>
      <c r="D22" s="31" t="str">
        <f t="shared" si="37"/>
        <v/>
      </c>
      <c r="E22" s="31" t="str">
        <f t="shared" si="37"/>
        <v/>
      </c>
      <c r="F22" s="31">
        <f t="shared" si="37"/>
        <v>0</v>
      </c>
      <c r="G22" s="31">
        <f t="shared" si="37"/>
        <v>0</v>
      </c>
      <c r="H22" s="31">
        <f t="shared" si="37"/>
        <v>0</v>
      </c>
      <c r="I22" s="31">
        <f t="shared" si="37"/>
        <v>0</v>
      </c>
      <c r="J22" s="31" t="str">
        <f t="shared" si="37"/>
        <v/>
      </c>
      <c r="K22" s="31" t="str">
        <f t="shared" si="37"/>
        <v/>
      </c>
      <c r="L22" s="31" t="str">
        <f t="shared" si="37"/>
        <v/>
      </c>
      <c r="M22" s="31" t="str">
        <f t="shared" si="37"/>
        <v/>
      </c>
      <c r="N22" s="31" t="str">
        <f t="shared" si="37"/>
        <v/>
      </c>
      <c r="O22" s="31" t="str">
        <f t="shared" si="37"/>
        <v/>
      </c>
      <c r="P22" s="31" t="str">
        <f t="shared" si="37"/>
        <v/>
      </c>
      <c r="Q22" s="31">
        <f t="shared" si="37"/>
        <v>1</v>
      </c>
      <c r="R22" s="31" t="str">
        <f t="shared" si="37"/>
        <v/>
      </c>
      <c r="S22" s="31" t="str">
        <f t="shared" si="37"/>
        <v/>
      </c>
      <c r="T22" s="31" t="str">
        <f t="shared" si="37"/>
        <v/>
      </c>
      <c r="U22" s="31" t="str">
        <f t="shared" si="37"/>
        <v/>
      </c>
      <c r="V22" s="212"/>
      <c r="W22" s="220">
        <v>41.231020000000001</v>
      </c>
      <c r="X22" s="220">
        <v>41.219549999999998</v>
      </c>
      <c r="Y22" s="220">
        <v>41.200209999999998</v>
      </c>
      <c r="Z22" s="220">
        <v>41.20232</v>
      </c>
      <c r="AA22" s="220">
        <v>-999</v>
      </c>
      <c r="AB22" s="220">
        <v>-999</v>
      </c>
      <c r="AC22" s="220">
        <v>-999</v>
      </c>
      <c r="AD22" s="220">
        <v>-999</v>
      </c>
      <c r="AE22" s="220">
        <v>37.334180000000003</v>
      </c>
      <c r="AF22" s="220">
        <v>37.27693</v>
      </c>
      <c r="AG22" s="220">
        <v>37.181840000000001</v>
      </c>
      <c r="AH22" s="220">
        <v>37.063670000000002</v>
      </c>
      <c r="AI22" s="220">
        <v>36.915599999999998</v>
      </c>
      <c r="AJ22" s="220">
        <v>36.743119999999998</v>
      </c>
      <c r="AK22" s="220">
        <v>36.561120000000003</v>
      </c>
      <c r="AL22" s="220">
        <v>36.369959999999999</v>
      </c>
      <c r="AM22" s="220">
        <v>36.510719999999999</v>
      </c>
      <c r="AN22" s="220">
        <v>36.599119999999999</v>
      </c>
      <c r="AO22" s="220">
        <v>36.657609999999998</v>
      </c>
      <c r="AP22" s="220">
        <v>36.688330000000001</v>
      </c>
      <c r="AQ22" s="211"/>
      <c r="AR22" s="221">
        <v>9.7545380000000001E-2</v>
      </c>
      <c r="AS22" s="221">
        <v>0.12580450000000001</v>
      </c>
      <c r="AT22" s="221">
        <v>0.12988930000000001</v>
      </c>
      <c r="AU22" s="221">
        <v>0.18717159999999999</v>
      </c>
      <c r="AV22" s="221">
        <v>0.1</v>
      </c>
      <c r="AW22" s="221">
        <v>0.1</v>
      </c>
      <c r="AX22" s="221">
        <v>0.1</v>
      </c>
      <c r="AY22" s="221">
        <v>0.1</v>
      </c>
      <c r="AZ22" s="221">
        <v>0.18629580000000001</v>
      </c>
      <c r="BA22" s="221">
        <v>0.17404359999999999</v>
      </c>
      <c r="BB22" s="221">
        <v>0.18906700000000001</v>
      </c>
      <c r="BC22" s="221">
        <v>0.34848440000000003</v>
      </c>
      <c r="BD22" s="221">
        <v>0.35257509999999997</v>
      </c>
      <c r="BE22" s="221">
        <v>0.2763429</v>
      </c>
      <c r="BF22" s="221">
        <v>0.2877922</v>
      </c>
      <c r="BG22" s="221">
        <v>0.25057459999999998</v>
      </c>
      <c r="BH22" s="221">
        <v>0.22659689999999999</v>
      </c>
      <c r="BI22" s="221">
        <v>0.3440783</v>
      </c>
      <c r="BJ22" s="221">
        <v>0.2640402</v>
      </c>
      <c r="BK22" s="221">
        <v>0.30985610000000002</v>
      </c>
      <c r="BL22" s="211"/>
      <c r="BM22" s="221">
        <v>7.605671E-2</v>
      </c>
      <c r="BN22" s="221">
        <v>6.3533119999999998E-2</v>
      </c>
      <c r="BO22" s="221">
        <v>0.1002397</v>
      </c>
      <c r="BP22" s="221">
        <v>0.1087926</v>
      </c>
      <c r="BQ22" s="221">
        <v>0.1</v>
      </c>
      <c r="BR22" s="221">
        <v>0.1</v>
      </c>
      <c r="BS22" s="221">
        <v>0.1</v>
      </c>
      <c r="BT22" s="221">
        <v>0.1</v>
      </c>
      <c r="BU22" s="221">
        <v>0.14278920000000001</v>
      </c>
      <c r="BV22" s="221">
        <v>0.14932039999999999</v>
      </c>
      <c r="BW22" s="221">
        <v>8.6915909999999999E-2</v>
      </c>
      <c r="BX22" s="221">
        <v>0.1185435</v>
      </c>
      <c r="BY22" s="221">
        <v>7.4333529999999995E-2</v>
      </c>
      <c r="BZ22" s="221">
        <v>7.2974689999999995E-2</v>
      </c>
      <c r="CA22" s="221">
        <v>4.0369710000000003E-2</v>
      </c>
      <c r="CB22" s="221">
        <v>6.5994010000000006E-2</v>
      </c>
      <c r="CC22" s="221">
        <v>0.1016445</v>
      </c>
      <c r="CD22" s="221">
        <v>0.1386183</v>
      </c>
      <c r="CE22" s="221">
        <v>0.1102456</v>
      </c>
      <c r="CF22" s="221">
        <v>0.13086600000000001</v>
      </c>
      <c r="CG22" s="211"/>
      <c r="CH22" s="221">
        <v>9.0447910000000006E-2</v>
      </c>
      <c r="CI22" s="221">
        <v>8.1863320000000003E-2</v>
      </c>
      <c r="CJ22" s="221">
        <v>0.10327740000000001</v>
      </c>
      <c r="CK22" s="221">
        <v>8.6320400000000005E-2</v>
      </c>
      <c r="CL22" s="221">
        <v>0.1</v>
      </c>
      <c r="CM22" s="221">
        <v>0.1</v>
      </c>
      <c r="CN22" s="221">
        <v>0.1</v>
      </c>
      <c r="CO22" s="221">
        <v>0.1</v>
      </c>
      <c r="CP22" s="221">
        <v>7.287805E-2</v>
      </c>
      <c r="CQ22" s="221">
        <v>0.1099405</v>
      </c>
      <c r="CR22" s="221">
        <v>0.1000678</v>
      </c>
      <c r="CS22" s="221">
        <v>0.1671166</v>
      </c>
      <c r="CT22" s="221">
        <v>0.1446673</v>
      </c>
      <c r="CU22" s="221">
        <v>0.17707020000000001</v>
      </c>
      <c r="CV22" s="221">
        <v>0.18899150000000001</v>
      </c>
      <c r="CW22" s="221">
        <v>0.282057</v>
      </c>
      <c r="CX22" s="221">
        <v>0.2151605</v>
      </c>
      <c r="CY22" s="221">
        <v>0.22330369999999999</v>
      </c>
      <c r="CZ22" s="221">
        <v>0.1290597</v>
      </c>
      <c r="DA22" s="221">
        <v>0.15894150000000001</v>
      </c>
      <c r="DB22" s="230"/>
      <c r="DC22" s="221">
        <v>8.9993809999999996</v>
      </c>
      <c r="DD22" s="221">
        <v>8.6672670000000007</v>
      </c>
      <c r="DE22" s="221">
        <v>8.2354819999999993</v>
      </c>
      <c r="DF22" s="221">
        <v>7.7020340000000003</v>
      </c>
      <c r="DG22" s="221">
        <v>7.0718870000000003</v>
      </c>
      <c r="DH22" s="221">
        <v>6.3576730000000001</v>
      </c>
      <c r="DI22" s="221">
        <v>5.5799709999999996</v>
      </c>
      <c r="DJ22" s="221">
        <v>4.7677129999999996</v>
      </c>
      <c r="DK22" s="221">
        <v>3.958977</v>
      </c>
      <c r="DL22" s="221">
        <v>3.2015039999999999</v>
      </c>
      <c r="DM22" s="221">
        <v>2.5505949999999999</v>
      </c>
      <c r="DN22" s="221">
        <v>2.0564249999999999</v>
      </c>
      <c r="DO22" s="221">
        <v>1.749261</v>
      </c>
      <c r="DP22" s="221">
        <v>1.6423760000000001</v>
      </c>
      <c r="DQ22" s="221">
        <v>1.7317309999999999</v>
      </c>
      <c r="DR22" s="221">
        <v>1.9372940000000001</v>
      </c>
      <c r="DS22" s="221">
        <v>2.1814749999999998</v>
      </c>
      <c r="DT22" s="221">
        <v>2.3939210000000002</v>
      </c>
      <c r="DU22" s="221">
        <v>2.5290550000000001</v>
      </c>
      <c r="DV22" s="221">
        <v>2.605826</v>
      </c>
      <c r="DW22" s="3"/>
      <c r="DX22" s="212"/>
      <c r="DY22" s="212" t="str">
        <f>""</f>
        <v/>
      </c>
      <c r="DZ22" s="212" t="str">
        <f>""</f>
        <v/>
      </c>
      <c r="EA22" s="212" t="str">
        <f>""</f>
        <v/>
      </c>
      <c r="EB22" s="225" t="str">
        <f t="shared" si="18"/>
        <v>,</v>
      </c>
      <c r="EC22" s="212">
        <v>16</v>
      </c>
      <c r="ED22" s="262"/>
      <c r="EE22" s="263">
        <v>1</v>
      </c>
      <c r="EF22" s="263">
        <v>11</v>
      </c>
      <c r="EG22" s="263">
        <v>13</v>
      </c>
      <c r="EH22" s="263">
        <v>-442.8</v>
      </c>
      <c r="EI22" s="263">
        <v>0</v>
      </c>
      <c r="EJ22" s="263"/>
      <c r="EK22" s="263"/>
      <c r="EL22" s="274"/>
      <c r="EM22" s="263"/>
      <c r="EN22" s="263">
        <f t="shared" si="13"/>
        <v>20</v>
      </c>
      <c r="EO22" s="230" t="s">
        <v>1759</v>
      </c>
      <c r="EP22" s="277">
        <v>43831</v>
      </c>
      <c r="EQ22" s="278">
        <v>0</v>
      </c>
      <c r="ER22" s="281">
        <v>22.362639999999999</v>
      </c>
      <c r="ES22" s="288"/>
      <c r="ET22" s="282">
        <f>IF(EO22=EO23,MAX(ET$2:ET21)+1,0)</f>
        <v>0</v>
      </c>
      <c r="EU22" s="3">
        <f t="shared" si="4"/>
        <v>20</v>
      </c>
      <c r="EV22" s="290">
        <f t="shared" si="5"/>
        <v>39</v>
      </c>
      <c r="EW22" s="277">
        <f t="shared" si="6"/>
        <v>42036</v>
      </c>
      <c r="EX22" s="281">
        <f t="shared" si="7"/>
        <v>20.556529999999999</v>
      </c>
      <c r="EY22" s="282">
        <f>IF(EO22=EO23,0,MAX(EY$2:EY21)+1)</f>
        <v>10</v>
      </c>
      <c r="EZ22" s="290">
        <f t="shared" si="8"/>
        <v>40</v>
      </c>
      <c r="FA22" s="277">
        <f t="shared" si="9"/>
        <v>43831</v>
      </c>
      <c r="FB22" s="281">
        <f t="shared" si="10"/>
        <v>19.816510000000001</v>
      </c>
      <c r="FC22" s="28">
        <f>DIS!C39</f>
        <v>20</v>
      </c>
      <c r="FD22" s="28">
        <f>DIS!D39</f>
        <v>1</v>
      </c>
      <c r="FE22" s="28">
        <f>DIS!E39</f>
        <v>20</v>
      </c>
      <c r="FF22" s="28" t="str">
        <f t="shared" si="11"/>
        <v>1,20</v>
      </c>
      <c r="FG22" s="286" t="str">
        <f>INDEX($AR$88:$BK$127,FD22,FE22)</f>
        <v>20,1</v>
      </c>
      <c r="FH22" s="287">
        <f>IF(ISNUMBER(FG22),0,MAX(FH$2:FH21)+1)</f>
        <v>20</v>
      </c>
      <c r="FI22" s="287">
        <f>IF(FH22&gt;0,INDEX(IF($BJ$45=0,$EU$3:$EU$1412,IF($BK$45=0,$EX$3:$EX$1412,$FB$3:$FB$1412)),FH22,1),0)</f>
        <v>19.816510000000001</v>
      </c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</row>
    <row r="23" spans="1:178" ht="4.5" customHeight="1" x14ac:dyDescent="0.25">
      <c r="A23" s="192">
        <f t="shared" si="14"/>
        <v>20</v>
      </c>
      <c r="B23" s="31" t="str">
        <f t="shared" ref="B23:U23" si="38">IF(W23=$X$41,0,IF(ISNUMBER(MATCH(B65,$EB$7:$EB$12,0)),$V$87,IF(ISNUMBER(MATCH(B65,$EB$31:$EB$70,0)),$V$88,IF(ISNUMBER(MATCH(B65,$EB$84:$EB$93,0)),$V$89,IF(ISNUMBER(MATCH(B65,$EB$127:$EB$157,0)),$V$90,IF(ISNUMBER(MATCH(B65,$EB$14:$EB$19,0)),$DX$14,""))))))</f>
        <v/>
      </c>
      <c r="C23" s="31" t="str">
        <f t="shared" si="38"/>
        <v/>
      </c>
      <c r="D23" s="31" t="str">
        <f t="shared" si="38"/>
        <v/>
      </c>
      <c r="E23" s="31" t="str">
        <f t="shared" si="38"/>
        <v/>
      </c>
      <c r="F23" s="31">
        <f t="shared" si="38"/>
        <v>0</v>
      </c>
      <c r="G23" s="31">
        <f t="shared" si="38"/>
        <v>0</v>
      </c>
      <c r="H23" s="31">
        <f t="shared" si="38"/>
        <v>0</v>
      </c>
      <c r="I23" s="31">
        <f t="shared" si="38"/>
        <v>0</v>
      </c>
      <c r="J23" s="31" t="str">
        <f t="shared" si="38"/>
        <v/>
      </c>
      <c r="K23" s="31" t="str">
        <f t="shared" si="38"/>
        <v/>
      </c>
      <c r="L23" s="31" t="str">
        <f t="shared" si="38"/>
        <v/>
      </c>
      <c r="M23" s="31" t="str">
        <f t="shared" si="38"/>
        <v/>
      </c>
      <c r="N23" s="31" t="str">
        <f t="shared" si="38"/>
        <v/>
      </c>
      <c r="O23" s="31" t="str">
        <f t="shared" si="38"/>
        <v>x</v>
      </c>
      <c r="P23" s="31" t="str">
        <f t="shared" si="38"/>
        <v/>
      </c>
      <c r="Q23" s="31">
        <f t="shared" si="38"/>
        <v>1</v>
      </c>
      <c r="R23" s="31" t="str">
        <f t="shared" si="38"/>
        <v/>
      </c>
      <c r="S23" s="31" t="str">
        <f t="shared" si="38"/>
        <v/>
      </c>
      <c r="T23" s="31" t="str">
        <f t="shared" si="38"/>
        <v/>
      </c>
      <c r="U23" s="31" t="str">
        <f t="shared" si="38"/>
        <v/>
      </c>
      <c r="V23" s="212"/>
      <c r="W23" s="220">
        <v>40.954149999999998</v>
      </c>
      <c r="X23" s="220">
        <v>40.932479999999998</v>
      </c>
      <c r="Y23" s="220">
        <v>40.909669999999998</v>
      </c>
      <c r="Z23" s="220">
        <v>40.902549999999998</v>
      </c>
      <c r="AA23" s="220">
        <v>-999</v>
      </c>
      <c r="AB23" s="220">
        <v>-999</v>
      </c>
      <c r="AC23" s="220">
        <v>-999</v>
      </c>
      <c r="AD23" s="220">
        <v>-999</v>
      </c>
      <c r="AE23" s="220">
        <v>37.340350000000001</v>
      </c>
      <c r="AF23" s="220">
        <v>37.271970000000003</v>
      </c>
      <c r="AG23" s="220">
        <v>37.166960000000003</v>
      </c>
      <c r="AH23" s="220">
        <v>37.037559999999999</v>
      </c>
      <c r="AI23" s="220">
        <v>36.87227</v>
      </c>
      <c r="AJ23" s="220">
        <v>36.671520000000001</v>
      </c>
      <c r="AK23" s="220">
        <v>36.450589999999998</v>
      </c>
      <c r="AL23" s="220">
        <v>36.317889999999998</v>
      </c>
      <c r="AM23" s="220">
        <v>36.475320000000004</v>
      </c>
      <c r="AN23" s="220">
        <v>36.574390000000001</v>
      </c>
      <c r="AO23" s="220">
        <v>36.639009999999999</v>
      </c>
      <c r="AP23" s="220">
        <v>36.670499999999997</v>
      </c>
      <c r="AQ23" s="211"/>
      <c r="AR23" s="221">
        <v>0.1136741</v>
      </c>
      <c r="AS23" s="221">
        <v>7.9022599999999998E-2</v>
      </c>
      <c r="AT23" s="221">
        <v>0.17213030000000001</v>
      </c>
      <c r="AU23" s="221">
        <v>0.14023649999999999</v>
      </c>
      <c r="AV23" s="221">
        <v>0.1</v>
      </c>
      <c r="AW23" s="221">
        <v>0.1</v>
      </c>
      <c r="AX23" s="221">
        <v>0.1</v>
      </c>
      <c r="AY23" s="221">
        <v>0.1</v>
      </c>
      <c r="AZ23" s="221">
        <v>9.7318100000000005E-2</v>
      </c>
      <c r="BA23" s="221">
        <v>0.110148</v>
      </c>
      <c r="BB23" s="221">
        <v>0.1108441</v>
      </c>
      <c r="BC23" s="221">
        <v>0.13908239999999999</v>
      </c>
      <c r="BD23" s="221">
        <v>0.25618419999999997</v>
      </c>
      <c r="BE23" s="221">
        <v>0.4</v>
      </c>
      <c r="BF23" s="221">
        <v>0.27417239999999998</v>
      </c>
      <c r="BG23" s="221">
        <v>0.258127</v>
      </c>
      <c r="BH23" s="221">
        <v>0.33067010000000002</v>
      </c>
      <c r="BI23" s="221">
        <v>0.1521576</v>
      </c>
      <c r="BJ23" s="221">
        <v>0.31829049999999998</v>
      </c>
      <c r="BK23" s="221">
        <v>0.26718399999999998</v>
      </c>
      <c r="BL23" s="211"/>
      <c r="BM23" s="221">
        <v>6.2817090000000006E-2</v>
      </c>
      <c r="BN23" s="221">
        <v>0.105057</v>
      </c>
      <c r="BO23" s="221">
        <v>0.1264245</v>
      </c>
      <c r="BP23" s="221">
        <v>0.1737147</v>
      </c>
      <c r="BQ23" s="221">
        <v>0.1</v>
      </c>
      <c r="BR23" s="221">
        <v>0.1</v>
      </c>
      <c r="BS23" s="221">
        <v>0.1</v>
      </c>
      <c r="BT23" s="221">
        <v>0.1</v>
      </c>
      <c r="BU23" s="221">
        <v>0.16901969999999999</v>
      </c>
      <c r="BV23" s="221">
        <v>8.4373110000000001E-2</v>
      </c>
      <c r="BW23" s="221">
        <v>9.9468150000000005E-2</v>
      </c>
      <c r="BX23" s="221">
        <v>0.1187</v>
      </c>
      <c r="BY23" s="221">
        <v>7.2906700000000005E-2</v>
      </c>
      <c r="BZ23" s="221">
        <v>0.124044</v>
      </c>
      <c r="CA23" s="221">
        <v>7.1163550000000006E-2</v>
      </c>
      <c r="CB23" s="221">
        <v>0.1063805</v>
      </c>
      <c r="CC23" s="221">
        <v>0.15189230000000001</v>
      </c>
      <c r="CD23" s="221">
        <v>0.1982604</v>
      </c>
      <c r="CE23" s="221">
        <v>0.29496450000000002</v>
      </c>
      <c r="CF23" s="221">
        <v>0.207512</v>
      </c>
      <c r="CG23" s="211"/>
      <c r="CH23" s="221">
        <v>5.7276729999999998E-2</v>
      </c>
      <c r="CI23" s="221">
        <v>0.13956460000000001</v>
      </c>
      <c r="CJ23" s="221">
        <v>9.3054230000000002E-2</v>
      </c>
      <c r="CK23" s="221">
        <v>9.2475619999999994E-2</v>
      </c>
      <c r="CL23" s="221">
        <v>0.1</v>
      </c>
      <c r="CM23" s="221">
        <v>0.1</v>
      </c>
      <c r="CN23" s="221">
        <v>0.1</v>
      </c>
      <c r="CO23" s="221">
        <v>0.1</v>
      </c>
      <c r="CP23" s="221">
        <v>7.7805440000000003E-2</v>
      </c>
      <c r="CQ23" s="221">
        <v>8.9259900000000003E-2</v>
      </c>
      <c r="CR23" s="221">
        <v>0.1128358</v>
      </c>
      <c r="CS23" s="221">
        <v>0.14544219999999999</v>
      </c>
      <c r="CT23" s="221">
        <v>0.16019710000000001</v>
      </c>
      <c r="CU23" s="221">
        <v>0.1864835</v>
      </c>
      <c r="CV23" s="221">
        <v>0.21458070000000001</v>
      </c>
      <c r="CW23" s="221">
        <v>0.1991018</v>
      </c>
      <c r="CX23" s="221">
        <v>0.17463139999999999</v>
      </c>
      <c r="CY23" s="221">
        <v>0.15010970000000001</v>
      </c>
      <c r="CZ23" s="221">
        <v>0.1136736</v>
      </c>
      <c r="DA23" s="221">
        <v>9.3895419999999993E-2</v>
      </c>
      <c r="DB23" s="230"/>
      <c r="DC23" s="221">
        <v>8.6197309999999998</v>
      </c>
      <c r="DD23" s="221">
        <v>8.2899779999999996</v>
      </c>
      <c r="DE23" s="221">
        <v>7.872217</v>
      </c>
      <c r="DF23" s="221">
        <v>7.3643599999999996</v>
      </c>
      <c r="DG23" s="221">
        <v>6.7695449999999999</v>
      </c>
      <c r="DH23" s="221">
        <v>6.097251</v>
      </c>
      <c r="DI23" s="221">
        <v>5.3643960000000002</v>
      </c>
      <c r="DJ23" s="221">
        <v>4.5964309999999999</v>
      </c>
      <c r="DK23" s="221">
        <v>3.8281900000000002</v>
      </c>
      <c r="DL23" s="221">
        <v>3.1038299999999999</v>
      </c>
      <c r="DM23" s="221">
        <v>2.4744269999999999</v>
      </c>
      <c r="DN23" s="221">
        <v>1.9877629999999999</v>
      </c>
      <c r="DO23" s="221">
        <v>1.6674389999999999</v>
      </c>
      <c r="DP23" s="221">
        <v>1.5</v>
      </c>
      <c r="DQ23" s="221">
        <v>1.6044210000000001</v>
      </c>
      <c r="DR23" s="221">
        <v>1.7785150000000001</v>
      </c>
      <c r="DS23" s="221">
        <v>1.976974</v>
      </c>
      <c r="DT23" s="221">
        <v>2.1584650000000001</v>
      </c>
      <c r="DU23" s="221">
        <v>2.29895</v>
      </c>
      <c r="DV23" s="221">
        <v>2.4007540000000001</v>
      </c>
      <c r="DW23" s="3"/>
      <c r="DX23" s="212"/>
      <c r="DY23" s="212" t="str">
        <f>""</f>
        <v/>
      </c>
      <c r="DZ23" s="212" t="str">
        <f>""</f>
        <v/>
      </c>
      <c r="EA23" s="212" t="str">
        <f>""</f>
        <v/>
      </c>
      <c r="EB23" s="225" t="str">
        <f t="shared" si="18"/>
        <v>,</v>
      </c>
      <c r="EC23" s="212">
        <v>17</v>
      </c>
      <c r="ED23" s="262"/>
      <c r="EE23" s="263">
        <v>1</v>
      </c>
      <c r="EF23" s="263">
        <v>20</v>
      </c>
      <c r="EG23" s="263">
        <v>14</v>
      </c>
      <c r="EH23" s="263">
        <v>-421.2</v>
      </c>
      <c r="EI23" s="263">
        <v>0</v>
      </c>
      <c r="EJ23" s="263"/>
      <c r="EK23" s="263"/>
      <c r="EL23" s="274"/>
      <c r="EM23" s="263"/>
      <c r="EN23" s="263">
        <f t="shared" si="13"/>
        <v>21</v>
      </c>
      <c r="EO23" s="230" t="s">
        <v>1760</v>
      </c>
      <c r="EP23" s="277">
        <v>42036</v>
      </c>
      <c r="EQ23" s="278">
        <v>0</v>
      </c>
      <c r="ER23" s="281">
        <v>23.517589999999998</v>
      </c>
      <c r="ES23" s="288"/>
      <c r="ET23" s="282">
        <f>IF(EO23=EO24,MAX(ET$2:ET22)+1,0)</f>
        <v>11</v>
      </c>
      <c r="EU23" s="3">
        <f t="shared" si="4"/>
        <v>21</v>
      </c>
      <c r="EV23" s="290">
        <f t="shared" si="5"/>
        <v>41</v>
      </c>
      <c r="EW23" s="277">
        <f t="shared" si="6"/>
        <v>42036</v>
      </c>
      <c r="EX23" s="281">
        <f t="shared" si="7"/>
        <v>29.483840000000001</v>
      </c>
      <c r="EY23" s="282">
        <f>IF(EO23=EO24,0,MAX(EY$2:EY22)+1)</f>
        <v>0</v>
      </c>
      <c r="EZ23" s="290">
        <f t="shared" si="8"/>
        <v>42</v>
      </c>
      <c r="FA23" s="277">
        <f t="shared" si="9"/>
        <v>43831</v>
      </c>
      <c r="FB23" s="281">
        <f t="shared" si="10"/>
        <v>26.24023</v>
      </c>
      <c r="FC23" s="28">
        <f>DIS!C40</f>
        <v>21</v>
      </c>
      <c r="FD23" s="28">
        <f>DIS!D40</f>
        <v>2</v>
      </c>
      <c r="FE23" s="28">
        <f>DIS!E40</f>
        <v>1</v>
      </c>
      <c r="FF23" s="28" t="str">
        <f t="shared" si="11"/>
        <v>2,1</v>
      </c>
      <c r="FG23" s="286" t="str">
        <f>INDEX($AR$88:$BK$127,FD23,FE23)</f>
        <v>1,2</v>
      </c>
      <c r="FH23" s="287">
        <f>IF(ISNUMBER(FG23),0,MAX(FH$2:FH22)+1)</f>
        <v>21</v>
      </c>
      <c r="FI23" s="287">
        <f>IF(FH23&gt;0,INDEX(IF($BJ$45=0,$EU$3:$EU$1412,IF($BK$45=0,$EX$3:$EX$1412,$FB$3:$FB$1412)),FH23,1),0)</f>
        <v>26.24023</v>
      </c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</row>
    <row r="24" spans="1:178" ht="5.25" customHeight="1" x14ac:dyDescent="0.25">
      <c r="A24" s="192">
        <f t="shared" si="14"/>
        <v>21</v>
      </c>
      <c r="B24" s="31" t="str">
        <f t="shared" ref="B24:U24" si="39">IF(W24=$X$41,0,IF(ISNUMBER(MATCH(B66,$EB$7:$EB$12,0)),$V$87,IF(ISNUMBER(MATCH(B66,$EB$31:$EB$70,0)),$V$88,IF(ISNUMBER(MATCH(B66,$EB$84:$EB$93,0)),$V$89,IF(ISNUMBER(MATCH(B66,$EB$127:$EB$157,0)),$V$90,IF(ISNUMBER(MATCH(B66,$EB$14:$EB$19,0)),$DX$14,""))))))</f>
        <v/>
      </c>
      <c r="C24" s="31" t="str">
        <f t="shared" si="39"/>
        <v/>
      </c>
      <c r="D24" s="31" t="str">
        <f t="shared" si="39"/>
        <v/>
      </c>
      <c r="E24" s="31" t="str">
        <f t="shared" si="39"/>
        <v/>
      </c>
      <c r="F24" s="31">
        <f t="shared" si="39"/>
        <v>0</v>
      </c>
      <c r="G24" s="31">
        <f t="shared" si="39"/>
        <v>0</v>
      </c>
      <c r="H24" s="31">
        <f t="shared" si="39"/>
        <v>0</v>
      </c>
      <c r="I24" s="31">
        <f t="shared" si="39"/>
        <v>0</v>
      </c>
      <c r="J24" s="31" t="str">
        <f t="shared" si="39"/>
        <v/>
      </c>
      <c r="K24" s="31" t="str">
        <f t="shared" si="39"/>
        <v/>
      </c>
      <c r="L24" s="31" t="str">
        <f t="shared" si="39"/>
        <v/>
      </c>
      <c r="M24" s="31" t="str">
        <f t="shared" si="39"/>
        <v/>
      </c>
      <c r="N24" s="31" t="str">
        <f t="shared" si="39"/>
        <v/>
      </c>
      <c r="O24" s="31" t="str">
        <f t="shared" si="39"/>
        <v/>
      </c>
      <c r="P24" s="31" t="str">
        <f t="shared" si="39"/>
        <v/>
      </c>
      <c r="Q24" s="31">
        <f t="shared" si="39"/>
        <v>1</v>
      </c>
      <c r="R24" s="31" t="str">
        <f t="shared" si="39"/>
        <v/>
      </c>
      <c r="S24" s="31" t="str">
        <f t="shared" si="39"/>
        <v/>
      </c>
      <c r="T24" s="31" t="str">
        <f t="shared" si="39"/>
        <v/>
      </c>
      <c r="U24" s="31" t="str">
        <f t="shared" si="39"/>
        <v/>
      </c>
      <c r="V24" s="212"/>
      <c r="W24" s="220">
        <v>40.640900000000002</v>
      </c>
      <c r="X24" s="220">
        <v>40.621609999999997</v>
      </c>
      <c r="Y24" s="220">
        <v>40.59554</v>
      </c>
      <c r="Z24" s="220">
        <v>40.559199999999997</v>
      </c>
      <c r="AA24" s="220">
        <v>-999</v>
      </c>
      <c r="AB24" s="220">
        <v>-999</v>
      </c>
      <c r="AC24" s="220">
        <v>-999</v>
      </c>
      <c r="AD24" s="220">
        <v>-999</v>
      </c>
      <c r="AE24" s="220">
        <v>37.372300000000003</v>
      </c>
      <c r="AF24" s="220">
        <v>37.282539999999997</v>
      </c>
      <c r="AG24" s="220">
        <v>37.161409999999997</v>
      </c>
      <c r="AH24" s="220">
        <v>37.017429999999997</v>
      </c>
      <c r="AI24" s="220">
        <v>36.834800000000001</v>
      </c>
      <c r="AJ24" s="220">
        <v>36.588970000000003</v>
      </c>
      <c r="AK24" s="220">
        <v>36.192549999999997</v>
      </c>
      <c r="AL24" s="220">
        <v>36.254460000000002</v>
      </c>
      <c r="AM24" s="220">
        <v>36.444209999999998</v>
      </c>
      <c r="AN24" s="220">
        <v>36.552860000000003</v>
      </c>
      <c r="AO24" s="220">
        <v>36.621510000000001</v>
      </c>
      <c r="AP24" s="220">
        <v>36.653979999999997</v>
      </c>
      <c r="AQ24" s="211"/>
      <c r="AR24" s="221">
        <v>0.19482740000000001</v>
      </c>
      <c r="AS24" s="221">
        <v>0.10184029999999999</v>
      </c>
      <c r="AT24" s="221">
        <v>0.14834549999999999</v>
      </c>
      <c r="AU24" s="221">
        <v>0.15811739999999999</v>
      </c>
      <c r="AV24" s="221">
        <v>0.1</v>
      </c>
      <c r="AW24" s="221">
        <v>0.1</v>
      </c>
      <c r="AX24" s="221">
        <v>0.1</v>
      </c>
      <c r="AY24" s="221">
        <v>0.1</v>
      </c>
      <c r="AZ24" s="221">
        <v>7.4150380000000002E-2</v>
      </c>
      <c r="BA24" s="221">
        <v>7.0595580000000005E-2</v>
      </c>
      <c r="BB24" s="221">
        <v>9.7625760000000006E-2</v>
      </c>
      <c r="BC24" s="221">
        <v>0.14318049999999999</v>
      </c>
      <c r="BD24" s="221">
        <v>0.28552899999999998</v>
      </c>
      <c r="BE24" s="221">
        <v>0.39283170000000001</v>
      </c>
      <c r="BF24" s="221">
        <v>0.39467609999999997</v>
      </c>
      <c r="BG24" s="221">
        <v>0.32635510000000001</v>
      </c>
      <c r="BH24" s="221">
        <v>0.29810170000000002</v>
      </c>
      <c r="BI24" s="221">
        <v>0.4</v>
      </c>
      <c r="BJ24" s="221">
        <v>0.4</v>
      </c>
      <c r="BK24" s="221">
        <v>0.27946549999999998</v>
      </c>
      <c r="BL24" s="211"/>
      <c r="BM24" s="221">
        <v>8.4217910000000007E-2</v>
      </c>
      <c r="BN24" s="221">
        <v>6.8755650000000001E-2</v>
      </c>
      <c r="BO24" s="221">
        <v>9.4743140000000003E-2</v>
      </c>
      <c r="BP24" s="221">
        <v>9.098473E-2</v>
      </c>
      <c r="BQ24" s="221">
        <v>0.1</v>
      </c>
      <c r="BR24" s="221">
        <v>0.1</v>
      </c>
      <c r="BS24" s="221">
        <v>0.1</v>
      </c>
      <c r="BT24" s="221">
        <v>0.1</v>
      </c>
      <c r="BU24" s="221">
        <v>0.16060749999999999</v>
      </c>
      <c r="BV24" s="221">
        <v>0.232792</v>
      </c>
      <c r="BW24" s="221">
        <v>0.19585089999999999</v>
      </c>
      <c r="BX24" s="221">
        <v>0.12927910000000001</v>
      </c>
      <c r="BY24" s="221">
        <v>9.1536320000000004E-2</v>
      </c>
      <c r="BZ24" s="221">
        <v>0.13235920000000001</v>
      </c>
      <c r="CA24" s="221">
        <v>0.1201132</v>
      </c>
      <c r="CB24" s="221">
        <v>0.1005887</v>
      </c>
      <c r="CC24" s="221">
        <v>7.9677109999999995E-2</v>
      </c>
      <c r="CD24" s="221">
        <v>0.2072397</v>
      </c>
      <c r="CE24" s="221">
        <v>0.28180379999999999</v>
      </c>
      <c r="CF24" s="221">
        <v>0.2793387</v>
      </c>
      <c r="CG24" s="211"/>
      <c r="CH24" s="221">
        <v>0.12956790000000001</v>
      </c>
      <c r="CI24" s="221">
        <v>0.2043143</v>
      </c>
      <c r="CJ24" s="221">
        <v>0.1063508</v>
      </c>
      <c r="CK24" s="221">
        <v>0.1072929</v>
      </c>
      <c r="CL24" s="221">
        <v>0.1</v>
      </c>
      <c r="CM24" s="221">
        <v>0.1</v>
      </c>
      <c r="CN24" s="221">
        <v>0.1</v>
      </c>
      <c r="CO24" s="221">
        <v>0.1</v>
      </c>
      <c r="CP24" s="221">
        <v>8.9428949999999993E-2</v>
      </c>
      <c r="CQ24" s="221">
        <v>0.16607769999999999</v>
      </c>
      <c r="CR24" s="221">
        <v>0.153893</v>
      </c>
      <c r="CS24" s="221">
        <v>9.9583140000000001E-2</v>
      </c>
      <c r="CT24" s="221">
        <v>0.13703969999999999</v>
      </c>
      <c r="CU24" s="221">
        <v>0.1570329</v>
      </c>
      <c r="CV24" s="221">
        <v>0.2003897</v>
      </c>
      <c r="CW24" s="221">
        <v>0.15912200000000001</v>
      </c>
      <c r="CX24" s="221">
        <v>0.26600790000000002</v>
      </c>
      <c r="CY24" s="221">
        <v>0.2257497</v>
      </c>
      <c r="CZ24" s="221">
        <v>0.14535709999999999</v>
      </c>
      <c r="DA24" s="221">
        <v>0.15502369999999999</v>
      </c>
      <c r="DB24" s="230"/>
      <c r="DC24" s="221">
        <v>8.2390720000000002</v>
      </c>
      <c r="DD24" s="221">
        <v>7.9344349999999997</v>
      </c>
      <c r="DE24" s="221">
        <v>7.549798</v>
      </c>
      <c r="DF24" s="221">
        <v>7.0819619999999999</v>
      </c>
      <c r="DG24" s="221">
        <v>6.5313730000000003</v>
      </c>
      <c r="DH24" s="221">
        <v>5.9035140000000004</v>
      </c>
      <c r="DI24" s="221">
        <v>5.2107619999999999</v>
      </c>
      <c r="DJ24" s="221">
        <v>4.4667380000000003</v>
      </c>
      <c r="DK24" s="221">
        <v>3.7170459999999999</v>
      </c>
      <c r="DL24" s="221">
        <v>2.9980129999999998</v>
      </c>
      <c r="DM24" s="221">
        <v>2.362098</v>
      </c>
      <c r="DN24" s="221">
        <v>1.8740049999999999</v>
      </c>
      <c r="DO24" s="221">
        <v>1.5760099999999999</v>
      </c>
      <c r="DP24" s="221">
        <v>1.461676</v>
      </c>
      <c r="DQ24" s="221">
        <v>1.510391</v>
      </c>
      <c r="DR24" s="221">
        <v>1.6454139999999999</v>
      </c>
      <c r="DS24" s="221">
        <v>1.8075079999999999</v>
      </c>
      <c r="DT24" s="221">
        <v>1.9636199999999999</v>
      </c>
      <c r="DU24" s="221">
        <v>2.0974780000000002</v>
      </c>
      <c r="DV24" s="221">
        <v>2.207592</v>
      </c>
      <c r="DW24" s="3"/>
      <c r="DX24" s="212"/>
      <c r="DY24" s="212" t="str">
        <f>""</f>
        <v/>
      </c>
      <c r="DZ24" s="212" t="str">
        <f>""</f>
        <v/>
      </c>
      <c r="EA24" s="212" t="str">
        <f>""</f>
        <v/>
      </c>
      <c r="EB24" s="214"/>
      <c r="EC24" s="212"/>
      <c r="ED24" s="262"/>
      <c r="EE24" s="263">
        <v>1</v>
      </c>
      <c r="EF24" s="263">
        <v>26</v>
      </c>
      <c r="EG24" s="263">
        <v>10</v>
      </c>
      <c r="EH24" s="263">
        <v>-89.64</v>
      </c>
      <c r="EI24" s="263">
        <v>0</v>
      </c>
      <c r="EJ24" s="263"/>
      <c r="EK24" s="263"/>
      <c r="EL24" s="274"/>
      <c r="EM24" s="263"/>
      <c r="EN24" s="263">
        <f t="shared" si="13"/>
        <v>22</v>
      </c>
      <c r="EO24" s="230" t="s">
        <v>1760</v>
      </c>
      <c r="EP24" s="277">
        <v>43831</v>
      </c>
      <c r="EQ24" s="278">
        <v>0</v>
      </c>
      <c r="ER24" s="281">
        <v>21.851559999999999</v>
      </c>
      <c r="ES24" s="288"/>
      <c r="ET24" s="282">
        <f>IF(EO24=EO25,MAX(ET$2:ET23)+1,0)</f>
        <v>0</v>
      </c>
      <c r="EU24" s="3">
        <f t="shared" si="4"/>
        <v>22</v>
      </c>
      <c r="EV24" s="290">
        <f t="shared" si="5"/>
        <v>43</v>
      </c>
      <c r="EW24" s="277">
        <f t="shared" si="6"/>
        <v>42036</v>
      </c>
      <c r="EX24" s="281">
        <f t="shared" si="7"/>
        <v>29.318239999999999</v>
      </c>
      <c r="EY24" s="282">
        <f>IF(EO24=EO25,0,MAX(EY$2:EY23)+1)</f>
        <v>11</v>
      </c>
      <c r="EZ24" s="290">
        <f t="shared" si="8"/>
        <v>44</v>
      </c>
      <c r="FA24" s="277">
        <f t="shared" si="9"/>
        <v>43831</v>
      </c>
      <c r="FB24" s="281">
        <f t="shared" si="10"/>
        <v>26.097930000000002</v>
      </c>
      <c r="FC24" s="28">
        <f>DIS!C41</f>
        <v>22</v>
      </c>
      <c r="FD24" s="28">
        <f>DIS!D41</f>
        <v>2</v>
      </c>
      <c r="FE24" s="28">
        <f>DIS!E41</f>
        <v>2</v>
      </c>
      <c r="FF24" s="28" t="str">
        <f t="shared" si="11"/>
        <v>2,2</v>
      </c>
      <c r="FG24" s="286" t="str">
        <f>INDEX($AR$88:$BK$127,FD24,FE24)</f>
        <v>2,2</v>
      </c>
      <c r="FH24" s="287">
        <f>IF(ISNUMBER(FG24),0,MAX(FH$2:FH23)+1)</f>
        <v>22</v>
      </c>
      <c r="FI24" s="287">
        <f>IF(FH24&gt;0,INDEX(IF($BJ$45=0,$EU$3:$EU$1412,IF($BK$45=0,$EX$3:$EX$1412,$FB$3:$FB$1412)),FH24,1),0)</f>
        <v>26.097930000000002</v>
      </c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</row>
    <row r="25" spans="1:178" ht="5.25" customHeight="1" x14ac:dyDescent="0.25">
      <c r="A25" s="192">
        <f t="shared" si="14"/>
        <v>22</v>
      </c>
      <c r="B25" s="31" t="str">
        <f t="shared" ref="B25:U25" si="40">IF(W25=$X$41,0,IF(ISNUMBER(MATCH(B67,$EB$7:$EB$12,0)),$V$87,IF(ISNUMBER(MATCH(B67,$EB$31:$EB$70,0)),$V$88,IF(ISNUMBER(MATCH(B67,$EB$84:$EB$93,0)),$V$89,IF(ISNUMBER(MATCH(B67,$EB$127:$EB$157,0)),$V$90,IF(ISNUMBER(MATCH(B67,$EB$14:$EB$19,0)),$DX$14,""))))))</f>
        <v/>
      </c>
      <c r="C25" s="31" t="str">
        <f t="shared" si="40"/>
        <v/>
      </c>
      <c r="D25" s="31" t="str">
        <f t="shared" si="40"/>
        <v/>
      </c>
      <c r="E25" s="31" t="str">
        <f t="shared" si="40"/>
        <v/>
      </c>
      <c r="F25" s="31">
        <f t="shared" si="40"/>
        <v>0</v>
      </c>
      <c r="G25" s="31">
        <f t="shared" si="40"/>
        <v>0</v>
      </c>
      <c r="H25" s="31" t="str">
        <f t="shared" si="40"/>
        <v/>
      </c>
      <c r="I25" s="31" t="str">
        <f t="shared" si="40"/>
        <v/>
      </c>
      <c r="J25" s="31" t="str">
        <f t="shared" si="40"/>
        <v/>
      </c>
      <c r="K25" s="31" t="str">
        <f t="shared" si="40"/>
        <v/>
      </c>
      <c r="L25" s="31" t="str">
        <f t="shared" si="40"/>
        <v/>
      </c>
      <c r="M25" s="31" t="str">
        <f t="shared" si="40"/>
        <v/>
      </c>
      <c r="N25" s="31" t="str">
        <f t="shared" si="40"/>
        <v/>
      </c>
      <c r="O25" s="31" t="str">
        <f t="shared" si="40"/>
        <v/>
      </c>
      <c r="P25" s="31" t="str">
        <f t="shared" si="40"/>
        <v/>
      </c>
      <c r="Q25" s="31">
        <f t="shared" si="40"/>
        <v>1</v>
      </c>
      <c r="R25" s="31" t="str">
        <f t="shared" si="40"/>
        <v/>
      </c>
      <c r="S25" s="31" t="str">
        <f t="shared" si="40"/>
        <v/>
      </c>
      <c r="T25" s="31" t="str">
        <f t="shared" si="40"/>
        <v/>
      </c>
      <c r="U25" s="31" t="str">
        <f t="shared" si="40"/>
        <v/>
      </c>
      <c r="V25" s="212"/>
      <c r="W25" s="220">
        <v>40.332500000000003</v>
      </c>
      <c r="X25" s="220">
        <v>40.284759999999999</v>
      </c>
      <c r="Y25" s="220">
        <v>40.21049</v>
      </c>
      <c r="Z25" s="220">
        <v>40.154249999999998</v>
      </c>
      <c r="AA25" s="220">
        <v>-999</v>
      </c>
      <c r="AB25" s="220">
        <v>-999</v>
      </c>
      <c r="AC25" s="220">
        <v>37.747419999999998</v>
      </c>
      <c r="AD25" s="220">
        <v>37.641579999999998</v>
      </c>
      <c r="AE25" s="220">
        <v>37.448419999999999</v>
      </c>
      <c r="AF25" s="220">
        <v>37.308810000000001</v>
      </c>
      <c r="AG25" s="220">
        <v>37.157629999999997</v>
      </c>
      <c r="AH25" s="220">
        <v>37.009129999999999</v>
      </c>
      <c r="AI25" s="220">
        <v>36.83473</v>
      </c>
      <c r="AJ25" s="220">
        <v>36.631239999999998</v>
      </c>
      <c r="AK25" s="220">
        <v>36.412219999999998</v>
      </c>
      <c r="AL25" s="220">
        <v>36.287669999999999</v>
      </c>
      <c r="AM25" s="220">
        <v>36.444920000000003</v>
      </c>
      <c r="AN25" s="220">
        <v>36.542180000000002</v>
      </c>
      <c r="AO25" s="220">
        <v>36.606900000000003</v>
      </c>
      <c r="AP25" s="220">
        <v>36.639429999999997</v>
      </c>
      <c r="AQ25" s="211"/>
      <c r="AR25" s="221">
        <v>0.16641810000000001</v>
      </c>
      <c r="AS25" s="221">
        <v>0.15080750000000001</v>
      </c>
      <c r="AT25" s="221">
        <v>0.20046369999999999</v>
      </c>
      <c r="AU25" s="221">
        <v>0.21525549999999999</v>
      </c>
      <c r="AV25" s="221">
        <v>0.1</v>
      </c>
      <c r="AW25" s="221">
        <v>0.1</v>
      </c>
      <c r="AX25" s="221">
        <v>0.26928089999999999</v>
      </c>
      <c r="AY25" s="221">
        <v>0.1839085</v>
      </c>
      <c r="AZ25" s="221">
        <v>0.1042365</v>
      </c>
      <c r="BA25" s="221">
        <v>7.8369739999999993E-2</v>
      </c>
      <c r="BB25" s="221">
        <v>8.0656019999999995E-2</v>
      </c>
      <c r="BC25" s="221">
        <v>0.16103809999999999</v>
      </c>
      <c r="BD25" s="221">
        <v>0.233989</v>
      </c>
      <c r="BE25" s="221">
        <v>0.29253269999999998</v>
      </c>
      <c r="BF25" s="221">
        <v>0.4</v>
      </c>
      <c r="BG25" s="221">
        <v>0.4</v>
      </c>
      <c r="BH25" s="221">
        <v>0.35735149999999999</v>
      </c>
      <c r="BI25" s="221">
        <v>0.4</v>
      </c>
      <c r="BJ25" s="221">
        <v>0.34132659999999998</v>
      </c>
      <c r="BK25" s="221">
        <v>0.36847790000000002</v>
      </c>
      <c r="BL25" s="211"/>
      <c r="BM25" s="221">
        <v>8.0275520000000003E-2</v>
      </c>
      <c r="BN25" s="221">
        <v>7.0386240000000003E-2</v>
      </c>
      <c r="BO25" s="221">
        <v>6.6792879999999999E-2</v>
      </c>
      <c r="BP25" s="221">
        <v>8.2279389999999994E-2</v>
      </c>
      <c r="BQ25" s="221">
        <v>0.1</v>
      </c>
      <c r="BR25" s="221">
        <v>0.1</v>
      </c>
      <c r="BS25" s="221">
        <v>0.3290942</v>
      </c>
      <c r="BT25" s="221">
        <v>0.31123299999999998</v>
      </c>
      <c r="BU25" s="221">
        <v>0.3243723</v>
      </c>
      <c r="BV25" s="221">
        <v>0.30680809999999997</v>
      </c>
      <c r="BW25" s="221">
        <v>0.22504579999999999</v>
      </c>
      <c r="BX25" s="221">
        <v>0.2297787</v>
      </c>
      <c r="BY25" s="221">
        <v>0.1312873</v>
      </c>
      <c r="BZ25" s="221">
        <v>0.13290299999999999</v>
      </c>
      <c r="CA25" s="221">
        <v>0.19369529999999999</v>
      </c>
      <c r="CB25" s="221">
        <v>0.2122001</v>
      </c>
      <c r="CC25" s="221">
        <v>0.20015910000000001</v>
      </c>
      <c r="CD25" s="221">
        <v>0.18527650000000001</v>
      </c>
      <c r="CE25" s="221">
        <v>0.2059503</v>
      </c>
      <c r="CF25" s="221">
        <v>0.17519609999999999</v>
      </c>
      <c r="CG25" s="211"/>
      <c r="CH25" s="221">
        <v>0.1015054</v>
      </c>
      <c r="CI25" s="221">
        <v>0.1080628</v>
      </c>
      <c r="CJ25" s="221">
        <v>0.15601180000000001</v>
      </c>
      <c r="CK25" s="221">
        <v>0.117546</v>
      </c>
      <c r="CL25" s="221">
        <v>0.1</v>
      </c>
      <c r="CM25" s="221">
        <v>0.1</v>
      </c>
      <c r="CN25" s="221">
        <v>0.20985789999999999</v>
      </c>
      <c r="CO25" s="221">
        <v>0.15839919999999999</v>
      </c>
      <c r="CP25" s="221">
        <v>0.14498030000000001</v>
      </c>
      <c r="CQ25" s="221">
        <v>0.18262790000000001</v>
      </c>
      <c r="CR25" s="221">
        <v>0.12950130000000001</v>
      </c>
      <c r="CS25" s="221">
        <v>7.5597620000000004E-2</v>
      </c>
      <c r="CT25" s="221">
        <v>7.9879279999999997E-2</v>
      </c>
      <c r="CU25" s="221">
        <v>9.5812010000000003E-2</v>
      </c>
      <c r="CV25" s="221">
        <v>0.1069975</v>
      </c>
      <c r="CW25" s="221">
        <v>0.1330394</v>
      </c>
      <c r="CX25" s="221">
        <v>0.2102686</v>
      </c>
      <c r="CY25" s="221">
        <v>0.20659640000000001</v>
      </c>
      <c r="CZ25" s="221">
        <v>0.15942229999999999</v>
      </c>
      <c r="DA25" s="221">
        <v>0.1321763</v>
      </c>
      <c r="DB25" s="230"/>
      <c r="DC25" s="221">
        <v>7.9606859999999999</v>
      </c>
      <c r="DD25" s="221">
        <v>7.6733169999999999</v>
      </c>
      <c r="DE25" s="221">
        <v>7.3147440000000001</v>
      </c>
      <c r="DF25" s="221">
        <v>6.8803539999999996</v>
      </c>
      <c r="DG25" s="221">
        <v>6.3672940000000002</v>
      </c>
      <c r="DH25" s="221">
        <v>5.7759260000000001</v>
      </c>
      <c r="DI25" s="221">
        <v>5.1125949999999998</v>
      </c>
      <c r="DJ25" s="221">
        <v>4.3933410000000004</v>
      </c>
      <c r="DK25" s="221">
        <v>3.6463939999999999</v>
      </c>
      <c r="DL25" s="221">
        <v>2.9106990000000001</v>
      </c>
      <c r="DM25" s="221">
        <v>2.2355230000000001</v>
      </c>
      <c r="DN25" s="221">
        <v>1.7168909999999999</v>
      </c>
      <c r="DO25" s="221">
        <v>1.4701360000000001</v>
      </c>
      <c r="DP25" s="221">
        <v>1.403988</v>
      </c>
      <c r="DQ25" s="221">
        <v>1.4399189999999999</v>
      </c>
      <c r="DR25" s="221">
        <v>1.544424</v>
      </c>
      <c r="DS25" s="221">
        <v>1.6753670000000001</v>
      </c>
      <c r="DT25" s="221">
        <v>1.8059160000000001</v>
      </c>
      <c r="DU25" s="221">
        <v>1.9255690000000001</v>
      </c>
      <c r="DV25" s="221">
        <v>1.996326</v>
      </c>
      <c r="DW25" s="3"/>
      <c r="DX25" s="212"/>
      <c r="DY25" s="247" t="s">
        <v>1681</v>
      </c>
      <c r="DZ25" s="248" t="s">
        <v>18</v>
      </c>
      <c r="EA25" s="249" t="s">
        <v>1682</v>
      </c>
      <c r="EB25" s="225" t="str">
        <f>_xlfn.CONCAT(DZ25,",",EA25)</f>
        <v>row,column</v>
      </c>
      <c r="EC25" s="212"/>
      <c r="ED25" s="262"/>
      <c r="EE25" s="263">
        <v>1</v>
      </c>
      <c r="EF25" s="263">
        <v>29</v>
      </c>
      <c r="EG25" s="263">
        <v>6</v>
      </c>
      <c r="EH25" s="263">
        <v>-77.760000000000005</v>
      </c>
      <c r="EI25" s="263">
        <v>0</v>
      </c>
      <c r="EJ25" s="263"/>
      <c r="EK25" s="263"/>
      <c r="EL25" s="274"/>
      <c r="EM25" s="263"/>
      <c r="EN25" s="263">
        <f t="shared" si="13"/>
        <v>23</v>
      </c>
      <c r="EO25" s="230" t="s">
        <v>1761</v>
      </c>
      <c r="EP25" s="277">
        <v>42036</v>
      </c>
      <c r="EQ25" s="278">
        <v>0</v>
      </c>
      <c r="ER25" s="281">
        <v>22.731649999999998</v>
      </c>
      <c r="ES25" s="288"/>
      <c r="ET25" s="282">
        <f>IF(EO25=EO26,MAX(ET$2:ET24)+1,0)</f>
        <v>12</v>
      </c>
      <c r="EU25" s="3">
        <f t="shared" si="4"/>
        <v>23</v>
      </c>
      <c r="EV25" s="290">
        <f t="shared" si="5"/>
        <v>45</v>
      </c>
      <c r="EW25" s="277">
        <f t="shared" si="6"/>
        <v>42036</v>
      </c>
      <c r="EX25" s="281">
        <f t="shared" si="7"/>
        <v>29.009129999999999</v>
      </c>
      <c r="EY25" s="282">
        <f>IF(EO25=EO26,0,MAX(EY$2:EY24)+1)</f>
        <v>0</v>
      </c>
      <c r="EZ25" s="290">
        <f t="shared" si="8"/>
        <v>46</v>
      </c>
      <c r="FA25" s="277">
        <f t="shared" si="9"/>
        <v>43831</v>
      </c>
      <c r="FB25" s="281">
        <f t="shared" si="10"/>
        <v>25.839040000000001</v>
      </c>
      <c r="FC25" s="28">
        <f>DIS!C42</f>
        <v>23</v>
      </c>
      <c r="FD25" s="28">
        <f>DIS!D42</f>
        <v>2</v>
      </c>
      <c r="FE25" s="28">
        <f>DIS!E42</f>
        <v>3</v>
      </c>
      <c r="FF25" s="28" t="str">
        <f t="shared" si="11"/>
        <v>2,3</v>
      </c>
      <c r="FG25" s="286" t="str">
        <f>INDEX($AR$88:$BK$127,FD25,FE25)</f>
        <v>3,2</v>
      </c>
      <c r="FH25" s="287">
        <f>IF(ISNUMBER(FG25),0,MAX(FH$2:FH24)+1)</f>
        <v>23</v>
      </c>
      <c r="FI25" s="287">
        <f>IF(FH25&gt;0,INDEX(IF($BJ$45=0,$EU$3:$EU$1412,IF($BK$45=0,$EX$3:$EX$1412,$FB$3:$FB$1412)),FH25,1),0)</f>
        <v>25.839040000000001</v>
      </c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</row>
    <row r="26" spans="1:178" ht="5.25" customHeight="1" x14ac:dyDescent="0.25">
      <c r="A26" s="192">
        <f t="shared" si="14"/>
        <v>23</v>
      </c>
      <c r="B26" s="31" t="str">
        <f t="shared" ref="B26:U26" si="41">IF(W26=$X$41,0,IF(ISNUMBER(MATCH(B68,$EB$7:$EB$12,0)),$V$87,IF(ISNUMBER(MATCH(B68,$EB$31:$EB$70,0)),$V$88,IF(ISNUMBER(MATCH(B68,$EB$84:$EB$93,0)),$V$89,IF(ISNUMBER(MATCH(B68,$EB$127:$EB$157,0)),$V$90,IF(ISNUMBER(MATCH(B68,$EB$14:$EB$19,0)),$DX$14,""))))))</f>
        <v/>
      </c>
      <c r="C26" s="31" t="str">
        <f t="shared" si="41"/>
        <v/>
      </c>
      <c r="D26" s="31" t="str">
        <f t="shared" si="41"/>
        <v/>
      </c>
      <c r="E26" s="31" t="str">
        <f t="shared" si="41"/>
        <v/>
      </c>
      <c r="F26" s="31" t="str">
        <f t="shared" si="41"/>
        <v/>
      </c>
      <c r="G26" s="31">
        <f t="shared" si="41"/>
        <v>0</v>
      </c>
      <c r="H26" s="31" t="str">
        <f t="shared" si="41"/>
        <v/>
      </c>
      <c r="I26" s="31" t="str">
        <f t="shared" si="41"/>
        <v/>
      </c>
      <c r="J26" s="31" t="str">
        <f t="shared" si="41"/>
        <v/>
      </c>
      <c r="K26" s="31" t="str">
        <f t="shared" si="41"/>
        <v/>
      </c>
      <c r="L26" s="31" t="str">
        <f t="shared" si="41"/>
        <v/>
      </c>
      <c r="M26" s="31">
        <f t="shared" si="41"/>
        <v>3</v>
      </c>
      <c r="N26" s="31" t="str">
        <f t="shared" si="41"/>
        <v/>
      </c>
      <c r="O26" s="31" t="str">
        <f t="shared" si="41"/>
        <v/>
      </c>
      <c r="P26" s="31" t="str">
        <f t="shared" si="41"/>
        <v/>
      </c>
      <c r="Q26" s="31">
        <f t="shared" si="41"/>
        <v>1</v>
      </c>
      <c r="R26" s="31" t="str">
        <f t="shared" si="41"/>
        <v/>
      </c>
      <c r="S26" s="31" t="str">
        <f t="shared" si="41"/>
        <v/>
      </c>
      <c r="T26" s="31" t="str">
        <f t="shared" si="41"/>
        <v/>
      </c>
      <c r="U26" s="31" t="str">
        <f t="shared" si="41"/>
        <v/>
      </c>
      <c r="V26" s="212"/>
      <c r="W26" s="220">
        <v>39.980550000000001</v>
      </c>
      <c r="X26" s="220">
        <v>39.928539999999998</v>
      </c>
      <c r="Y26" s="220">
        <v>39.831339999999997</v>
      </c>
      <c r="Z26" s="220">
        <v>39.668309999999998</v>
      </c>
      <c r="AA26" s="220">
        <v>39.328789999999998</v>
      </c>
      <c r="AB26" s="220">
        <v>-999</v>
      </c>
      <c r="AC26" s="220">
        <v>37.812730000000002</v>
      </c>
      <c r="AD26" s="220">
        <v>37.674590000000002</v>
      </c>
      <c r="AE26" s="220">
        <v>37.480080000000001</v>
      </c>
      <c r="AF26" s="220">
        <v>37.313540000000003</v>
      </c>
      <c r="AG26" s="220">
        <v>37.144779999999997</v>
      </c>
      <c r="AH26" s="220">
        <v>36.99532</v>
      </c>
      <c r="AI26" s="220">
        <v>36.83361</v>
      </c>
      <c r="AJ26" s="220">
        <v>36.662590000000002</v>
      </c>
      <c r="AK26" s="220">
        <v>36.486719999999998</v>
      </c>
      <c r="AL26" s="220">
        <v>36.308140000000002</v>
      </c>
      <c r="AM26" s="220">
        <v>36.448970000000003</v>
      </c>
      <c r="AN26" s="220">
        <v>36.535850000000003</v>
      </c>
      <c r="AO26" s="220">
        <v>36.59534</v>
      </c>
      <c r="AP26" s="220">
        <v>36.626130000000003</v>
      </c>
      <c r="AQ26" s="211"/>
      <c r="AR26" s="221">
        <v>0.37730999999999998</v>
      </c>
      <c r="AS26" s="221">
        <v>0.33887210000000001</v>
      </c>
      <c r="AT26" s="221">
        <v>0.39860109999999999</v>
      </c>
      <c r="AU26" s="221">
        <v>0.31801679999999999</v>
      </c>
      <c r="AV26" s="221">
        <v>0.30294969999999999</v>
      </c>
      <c r="AW26" s="221">
        <v>0.1</v>
      </c>
      <c r="AX26" s="221">
        <v>0.19250210000000001</v>
      </c>
      <c r="AY26" s="221">
        <v>0.1680576</v>
      </c>
      <c r="AZ26" s="221">
        <v>9.6727750000000001E-2</v>
      </c>
      <c r="BA26" s="221">
        <v>6.973066E-2</v>
      </c>
      <c r="BB26" s="221">
        <v>0.1040793</v>
      </c>
      <c r="BC26" s="221">
        <v>0.1445922</v>
      </c>
      <c r="BD26" s="221">
        <v>0.25859510000000002</v>
      </c>
      <c r="BE26" s="221">
        <v>0.4</v>
      </c>
      <c r="BF26" s="221">
        <v>0.4</v>
      </c>
      <c r="BG26" s="221">
        <v>0.28257379999999999</v>
      </c>
      <c r="BH26" s="221">
        <v>0.38803989999999999</v>
      </c>
      <c r="BI26" s="221">
        <v>0.4</v>
      </c>
      <c r="BJ26" s="221">
        <v>0.26871400000000001</v>
      </c>
      <c r="BK26" s="221">
        <v>0.19150809999999999</v>
      </c>
      <c r="BL26" s="211"/>
      <c r="BM26" s="221">
        <v>0.13148799999999999</v>
      </c>
      <c r="BN26" s="221">
        <v>0.10332089999999999</v>
      </c>
      <c r="BO26" s="221">
        <v>8.3825129999999998E-2</v>
      </c>
      <c r="BP26" s="221">
        <v>0.10137699999999999</v>
      </c>
      <c r="BQ26" s="221">
        <v>0.12863269999999999</v>
      </c>
      <c r="BR26" s="221">
        <v>0.1</v>
      </c>
      <c r="BS26" s="221">
        <v>0.39032299999999998</v>
      </c>
      <c r="BT26" s="221">
        <v>0.26919700000000002</v>
      </c>
      <c r="BU26" s="221">
        <v>0.35539710000000002</v>
      </c>
      <c r="BV26" s="221">
        <v>0.35508230000000002</v>
      </c>
      <c r="BW26" s="221">
        <v>0.226212</v>
      </c>
      <c r="BX26" s="221">
        <v>0.1835463</v>
      </c>
      <c r="BY26" s="221">
        <v>0.1566999</v>
      </c>
      <c r="BZ26" s="221">
        <v>0.15531880000000001</v>
      </c>
      <c r="CA26" s="221">
        <v>0.24105989999999999</v>
      </c>
      <c r="CB26" s="221">
        <v>0.21826519999999999</v>
      </c>
      <c r="CC26" s="221">
        <v>0.29527969999999998</v>
      </c>
      <c r="CD26" s="221">
        <v>0.2566136</v>
      </c>
      <c r="CE26" s="221">
        <v>0.1495079</v>
      </c>
      <c r="CF26" s="221">
        <v>0.12901869999999999</v>
      </c>
      <c r="CG26" s="211"/>
      <c r="CH26" s="221">
        <v>5.0435170000000001E-2</v>
      </c>
      <c r="CI26" s="221">
        <v>8.8772630000000005E-2</v>
      </c>
      <c r="CJ26" s="221">
        <v>0.19345380000000001</v>
      </c>
      <c r="CK26" s="221">
        <v>0.14873500000000001</v>
      </c>
      <c r="CL26" s="221">
        <v>0.15278919999999999</v>
      </c>
      <c r="CM26" s="221">
        <v>0.1</v>
      </c>
      <c r="CN26" s="221">
        <v>0.2105177</v>
      </c>
      <c r="CO26" s="221">
        <v>0.28046729999999997</v>
      </c>
      <c r="CP26" s="221">
        <v>0.34830749999999999</v>
      </c>
      <c r="CQ26" s="221">
        <v>0.2661559</v>
      </c>
      <c r="CR26" s="221">
        <v>8.1982860000000005E-2</v>
      </c>
      <c r="CS26" s="221">
        <v>7.6309450000000001E-2</v>
      </c>
      <c r="CT26" s="221">
        <v>4.8477630000000001E-2</v>
      </c>
      <c r="CU26" s="221">
        <v>8.7183830000000004E-2</v>
      </c>
      <c r="CV26" s="221">
        <v>6.6232260000000001E-2</v>
      </c>
      <c r="CW26" s="221">
        <v>0.1548069</v>
      </c>
      <c r="CX26" s="221">
        <v>0.2029561</v>
      </c>
      <c r="CY26" s="221">
        <v>0.12831909999999999</v>
      </c>
      <c r="CZ26" s="221">
        <v>0.13667319999999999</v>
      </c>
      <c r="DA26" s="221">
        <v>0.14136870000000001</v>
      </c>
      <c r="DB26" s="230"/>
      <c r="DC26" s="221">
        <v>7.7654459999999998</v>
      </c>
      <c r="DD26" s="221">
        <v>7.4896729999999998</v>
      </c>
      <c r="DE26" s="221">
        <v>7.15306</v>
      </c>
      <c r="DF26" s="221">
        <v>6.7498189999999996</v>
      </c>
      <c r="DG26" s="221">
        <v>6.2735269999999996</v>
      </c>
      <c r="DH26" s="221">
        <v>5.7179880000000001</v>
      </c>
      <c r="DI26" s="221">
        <v>5.0808869999999997</v>
      </c>
      <c r="DJ26" s="221">
        <v>4.3710800000000001</v>
      </c>
      <c r="DK26" s="221">
        <v>3.6163319999999999</v>
      </c>
      <c r="DL26" s="221">
        <v>2.8616799999999998</v>
      </c>
      <c r="DM26" s="221">
        <v>2.149473</v>
      </c>
      <c r="DN26" s="221">
        <v>1.5</v>
      </c>
      <c r="DO26" s="221">
        <v>1.3971709999999999</v>
      </c>
      <c r="DP26" s="221">
        <v>1.3626469999999999</v>
      </c>
      <c r="DQ26" s="221">
        <v>1.392225</v>
      </c>
      <c r="DR26" s="221">
        <v>1.471115</v>
      </c>
      <c r="DS26" s="221">
        <v>1.5751839999999999</v>
      </c>
      <c r="DT26" s="221">
        <v>1.6779999999999999</v>
      </c>
      <c r="DU26" s="221">
        <v>1.7795129999999999</v>
      </c>
      <c r="DV26" s="221">
        <v>1.842727</v>
      </c>
      <c r="DW26" s="3"/>
      <c r="DX26" s="212"/>
      <c r="DY26" s="247">
        <v>1</v>
      </c>
      <c r="DZ26" s="248">
        <v>40</v>
      </c>
      <c r="EA26" s="249">
        <v>20</v>
      </c>
      <c r="EB26" s="225" t="str">
        <f>_xlfn.CONCAT(DZ26,",",EA26)</f>
        <v>40,20</v>
      </c>
      <c r="EC26" s="212"/>
      <c r="ED26" s="262"/>
      <c r="EE26" s="263">
        <v>1</v>
      </c>
      <c r="EF26" s="263">
        <v>34</v>
      </c>
      <c r="EG26" s="263">
        <v>12</v>
      </c>
      <c r="EH26" s="263">
        <v>-464.4</v>
      </c>
      <c r="EI26" s="263">
        <v>0</v>
      </c>
      <c r="EJ26" s="263"/>
      <c r="EK26" s="263"/>
      <c r="EL26" s="274"/>
      <c r="EM26" s="263"/>
      <c r="EN26" s="263">
        <f t="shared" si="13"/>
        <v>24</v>
      </c>
      <c r="EO26" s="230" t="s">
        <v>1761</v>
      </c>
      <c r="EP26" s="277">
        <v>43831</v>
      </c>
      <c r="EQ26" s="278">
        <v>0</v>
      </c>
      <c r="ER26" s="281">
        <v>21.38382</v>
      </c>
      <c r="ES26" s="288"/>
      <c r="ET26" s="282">
        <f>IF(EO26=EO27,MAX(ET$2:ET25)+1,0)</f>
        <v>0</v>
      </c>
      <c r="EU26" s="3">
        <f t="shared" si="4"/>
        <v>24</v>
      </c>
      <c r="EV26" s="290">
        <f t="shared" si="5"/>
        <v>47</v>
      </c>
      <c r="EW26" s="277">
        <f t="shared" si="6"/>
        <v>42036</v>
      </c>
      <c r="EX26" s="281">
        <f t="shared" si="7"/>
        <v>28.508410000000001</v>
      </c>
      <c r="EY26" s="282">
        <f>IF(EO26=EO27,0,MAX(EY$2:EY25)+1)</f>
        <v>12</v>
      </c>
      <c r="EZ26" s="290">
        <f t="shared" si="8"/>
        <v>48</v>
      </c>
      <c r="FA26" s="277">
        <f t="shared" si="9"/>
        <v>43831</v>
      </c>
      <c r="FB26" s="281">
        <f t="shared" si="10"/>
        <v>25.408200000000001</v>
      </c>
      <c r="FC26" s="28">
        <f>DIS!C43</f>
        <v>24</v>
      </c>
      <c r="FD26" s="28">
        <f>DIS!D43</f>
        <v>2</v>
      </c>
      <c r="FE26" s="28">
        <f>DIS!E43</f>
        <v>4</v>
      </c>
      <c r="FF26" s="28" t="str">
        <f t="shared" si="11"/>
        <v>2,4</v>
      </c>
      <c r="FG26" s="286" t="str">
        <f>INDEX($AR$88:$BK$127,FD26,FE26)</f>
        <v>4,2</v>
      </c>
      <c r="FH26" s="287">
        <f>IF(ISNUMBER(FG26),0,MAX(FH$2:FH25)+1)</f>
        <v>24</v>
      </c>
      <c r="FI26" s="287">
        <f>IF(FH26&gt;0,INDEX(IF($BJ$45=0,$EU$3:$EU$1412,IF($BK$45=0,$EX$3:$EX$1412,$FB$3:$FB$1412)),FH26,1),0)</f>
        <v>25.408200000000001</v>
      </c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</row>
    <row r="27" spans="1:178" ht="5.25" customHeight="1" x14ac:dyDescent="0.25">
      <c r="A27" s="192">
        <f t="shared" si="14"/>
        <v>24</v>
      </c>
      <c r="B27" s="31" t="str">
        <f t="shared" ref="B27:U27" si="42">IF(W27=$X$41,0,IF(ISNUMBER(MATCH(B69,$EB$7:$EB$12,0)),$V$87,IF(ISNUMBER(MATCH(B69,$EB$31:$EB$70,0)),$V$88,IF(ISNUMBER(MATCH(B69,$EB$84:$EB$93,0)),$V$89,IF(ISNUMBER(MATCH(B69,$EB$127:$EB$157,0)),$V$90,IF(ISNUMBER(MATCH(B69,$EB$14:$EB$19,0)),$DX$14,""))))))</f>
        <v/>
      </c>
      <c r="C27" s="31" t="str">
        <f t="shared" si="42"/>
        <v/>
      </c>
      <c r="D27" s="31" t="str">
        <f t="shared" si="42"/>
        <v/>
      </c>
      <c r="E27" s="31" t="str">
        <f t="shared" si="42"/>
        <v/>
      </c>
      <c r="F27" s="31" t="str">
        <f t="shared" si="42"/>
        <v/>
      </c>
      <c r="G27" s="31" t="str">
        <f t="shared" si="42"/>
        <v/>
      </c>
      <c r="H27" s="31" t="str">
        <f t="shared" si="42"/>
        <v/>
      </c>
      <c r="I27" s="31" t="str">
        <f t="shared" si="42"/>
        <v/>
      </c>
      <c r="J27" s="31" t="str">
        <f t="shared" si="42"/>
        <v/>
      </c>
      <c r="K27" s="31" t="str">
        <f t="shared" si="42"/>
        <v/>
      </c>
      <c r="L27" s="31" t="str">
        <f t="shared" si="42"/>
        <v/>
      </c>
      <c r="M27" s="31" t="str">
        <f t="shared" si="42"/>
        <v/>
      </c>
      <c r="N27" s="31" t="str">
        <f t="shared" si="42"/>
        <v/>
      </c>
      <c r="O27" s="31" t="str">
        <f t="shared" si="42"/>
        <v/>
      </c>
      <c r="P27" s="31" t="str">
        <f t="shared" si="42"/>
        <v/>
      </c>
      <c r="Q27" s="31">
        <f t="shared" si="42"/>
        <v>1</v>
      </c>
      <c r="R27" s="31" t="str">
        <f t="shared" si="42"/>
        <v/>
      </c>
      <c r="S27" s="31">
        <f t="shared" si="42"/>
        <v>3</v>
      </c>
      <c r="T27" s="31" t="str">
        <f t="shared" si="42"/>
        <v/>
      </c>
      <c r="U27" s="31" t="str">
        <f t="shared" si="42"/>
        <v/>
      </c>
      <c r="V27" s="212"/>
      <c r="W27" s="220">
        <v>39.681350000000002</v>
      </c>
      <c r="X27" s="220">
        <v>39.60519</v>
      </c>
      <c r="Y27" s="220">
        <v>39.487850000000002</v>
      </c>
      <c r="Z27" s="220">
        <v>39.293399999999998</v>
      </c>
      <c r="AA27" s="220">
        <v>38.953470000000003</v>
      </c>
      <c r="AB27" s="220">
        <v>38.418309999999998</v>
      </c>
      <c r="AC27" s="220">
        <v>37.97786</v>
      </c>
      <c r="AD27" s="220">
        <v>37.701610000000002</v>
      </c>
      <c r="AE27" s="220">
        <v>37.49183</v>
      </c>
      <c r="AF27" s="220">
        <v>37.286879999999996</v>
      </c>
      <c r="AG27" s="220">
        <v>37.108550000000001</v>
      </c>
      <c r="AH27" s="220">
        <v>36.96172</v>
      </c>
      <c r="AI27" s="220">
        <v>36.816290000000002</v>
      </c>
      <c r="AJ27" s="220">
        <v>36.663989999999998</v>
      </c>
      <c r="AK27" s="220">
        <v>36.505890000000001</v>
      </c>
      <c r="AL27" s="220">
        <v>36.312060000000002</v>
      </c>
      <c r="AM27" s="220">
        <v>36.446890000000003</v>
      </c>
      <c r="AN27" s="220">
        <v>36.527360000000002</v>
      </c>
      <c r="AO27" s="220">
        <v>36.584060000000001</v>
      </c>
      <c r="AP27" s="220">
        <v>36.612830000000002</v>
      </c>
      <c r="AQ27" s="211"/>
      <c r="AR27" s="221">
        <v>0.37050810000000001</v>
      </c>
      <c r="AS27" s="221">
        <v>0.4</v>
      </c>
      <c r="AT27" s="221">
        <v>0.4</v>
      </c>
      <c r="AU27" s="221">
        <v>0.4</v>
      </c>
      <c r="AV27" s="221">
        <v>0.30280889999999999</v>
      </c>
      <c r="AW27" s="221">
        <v>0.19359889999999999</v>
      </c>
      <c r="AX27" s="221">
        <v>0.21825259999999999</v>
      </c>
      <c r="AY27" s="221">
        <v>0.1653818</v>
      </c>
      <c r="AZ27" s="221">
        <v>7.4405849999999996E-2</v>
      </c>
      <c r="BA27" s="221">
        <v>4.3568139999999998E-2</v>
      </c>
      <c r="BB27" s="221">
        <v>8.9435680000000004E-2</v>
      </c>
      <c r="BC27" s="221">
        <v>0.20183709999999999</v>
      </c>
      <c r="BD27" s="221">
        <v>0.33006950000000002</v>
      </c>
      <c r="BE27" s="221">
        <v>0.35371019999999997</v>
      </c>
      <c r="BF27" s="221">
        <v>0.23094010000000001</v>
      </c>
      <c r="BG27" s="221">
        <v>0.3625082</v>
      </c>
      <c r="BH27" s="221">
        <v>0.4</v>
      </c>
      <c r="BI27" s="221">
        <v>0.3328277</v>
      </c>
      <c r="BJ27" s="221">
        <v>0.33341720000000002</v>
      </c>
      <c r="BK27" s="221">
        <v>0.2117532</v>
      </c>
      <c r="BL27" s="211"/>
      <c r="BM27" s="221">
        <v>0.1443912</v>
      </c>
      <c r="BN27" s="221">
        <v>0.1379746</v>
      </c>
      <c r="BO27" s="221">
        <v>0.1448488</v>
      </c>
      <c r="BP27" s="221">
        <v>0.14952199999999999</v>
      </c>
      <c r="BQ27" s="221">
        <v>0.12089220000000001</v>
      </c>
      <c r="BR27" s="221">
        <v>0.20646500000000001</v>
      </c>
      <c r="BS27" s="221">
        <v>0.37056879999999998</v>
      </c>
      <c r="BT27" s="221">
        <v>0.31196430000000003</v>
      </c>
      <c r="BU27" s="221">
        <v>0.3000138</v>
      </c>
      <c r="BV27" s="221">
        <v>0.31573489999999999</v>
      </c>
      <c r="BW27" s="221">
        <v>0.28884929999999998</v>
      </c>
      <c r="BX27" s="221">
        <v>0.20304</v>
      </c>
      <c r="BY27" s="221">
        <v>0.17742279999999999</v>
      </c>
      <c r="BZ27" s="221">
        <v>0.16867989999999999</v>
      </c>
      <c r="CA27" s="221">
        <v>0.25956430000000003</v>
      </c>
      <c r="CB27" s="221">
        <v>0.20154549999999999</v>
      </c>
      <c r="CC27" s="221">
        <v>0.2041799</v>
      </c>
      <c r="CD27" s="221">
        <v>0.20499390000000001</v>
      </c>
      <c r="CE27" s="221">
        <v>0.1448663</v>
      </c>
      <c r="CF27" s="221">
        <v>0.20884150000000001</v>
      </c>
      <c r="CG27" s="211"/>
      <c r="CH27" s="221">
        <v>7.1950159999999999E-2</v>
      </c>
      <c r="CI27" s="221">
        <v>0.1089007</v>
      </c>
      <c r="CJ27" s="221">
        <v>0.1145365</v>
      </c>
      <c r="CK27" s="221">
        <v>0.1561652</v>
      </c>
      <c r="CL27" s="221">
        <v>0.1629776</v>
      </c>
      <c r="CM27" s="221">
        <v>0.18902559999999999</v>
      </c>
      <c r="CN27" s="221">
        <v>0.19061320000000001</v>
      </c>
      <c r="CO27" s="221">
        <v>0.23549870000000001</v>
      </c>
      <c r="CP27" s="221">
        <v>0.38029689999999999</v>
      </c>
      <c r="CQ27" s="221">
        <v>0.4</v>
      </c>
      <c r="CR27" s="221">
        <v>0.17705979999999999</v>
      </c>
      <c r="CS27" s="221">
        <v>7.0709750000000002E-2</v>
      </c>
      <c r="CT27" s="221">
        <v>6.7653770000000002E-2</v>
      </c>
      <c r="CU27" s="221">
        <v>0.12594939999999999</v>
      </c>
      <c r="CV27" s="221">
        <v>0.18853310000000001</v>
      </c>
      <c r="CW27" s="221">
        <v>0.1579845</v>
      </c>
      <c r="CX27" s="221">
        <v>0.1548176</v>
      </c>
      <c r="CY27" s="221">
        <v>0.1693566</v>
      </c>
      <c r="CZ27" s="221">
        <v>0.20197419999999999</v>
      </c>
      <c r="DA27" s="221">
        <v>0.25556119999999999</v>
      </c>
      <c r="DB27" s="230"/>
      <c r="DC27" s="221">
        <v>7.5678419999999997</v>
      </c>
      <c r="DD27" s="221">
        <v>7.3209999999999997</v>
      </c>
      <c r="DE27" s="221">
        <v>7.0232900000000003</v>
      </c>
      <c r="DF27" s="221">
        <v>6.6683339999999998</v>
      </c>
      <c r="DG27" s="221">
        <v>6.2464089999999999</v>
      </c>
      <c r="DH27" s="221">
        <v>5.7431460000000003</v>
      </c>
      <c r="DI27" s="221">
        <v>5.1427480000000001</v>
      </c>
      <c r="DJ27" s="221">
        <v>4.440753</v>
      </c>
      <c r="DK27" s="221">
        <v>3.6656300000000002</v>
      </c>
      <c r="DL27" s="221">
        <v>2.8942429999999999</v>
      </c>
      <c r="DM27" s="221">
        <v>2.2157249999999999</v>
      </c>
      <c r="DN27" s="221">
        <v>1.711633</v>
      </c>
      <c r="DO27" s="221">
        <v>1.467692</v>
      </c>
      <c r="DP27" s="221">
        <v>1.377872</v>
      </c>
      <c r="DQ27" s="221">
        <v>1.3672089999999999</v>
      </c>
      <c r="DR27" s="221">
        <v>1.412806</v>
      </c>
      <c r="DS27" s="221">
        <v>1.5</v>
      </c>
      <c r="DT27" s="221">
        <v>1.5603640000000001</v>
      </c>
      <c r="DU27" s="221">
        <v>1.6415850000000001</v>
      </c>
      <c r="DV27" s="221">
        <v>1.7361009999999999</v>
      </c>
      <c r="DW27" s="3"/>
      <c r="DX27" s="226"/>
      <c r="DY27" s="253"/>
      <c r="DZ27" s="253"/>
      <c r="EA27" s="253"/>
      <c r="EB27" s="227"/>
      <c r="EC27" s="226"/>
      <c r="ED27" s="264"/>
      <c r="EE27" s="265"/>
      <c r="EF27" s="265"/>
      <c r="EG27" s="265"/>
      <c r="EH27" s="265"/>
      <c r="EI27" s="265"/>
      <c r="EJ27" s="265"/>
      <c r="EK27" s="265"/>
      <c r="EL27" s="275"/>
      <c r="EM27" s="263"/>
      <c r="EN27" s="263">
        <f t="shared" si="13"/>
        <v>25</v>
      </c>
      <c r="EO27" s="230" t="s">
        <v>1762</v>
      </c>
      <c r="EP27" s="277">
        <v>42036</v>
      </c>
      <c r="EQ27" s="278">
        <v>0</v>
      </c>
      <c r="ER27" s="281">
        <v>21.921700000000001</v>
      </c>
      <c r="ES27" s="288"/>
      <c r="ET27" s="282">
        <f>IF(EO27=EO28,MAX(ET$2:ET26)+1,0)</f>
        <v>13</v>
      </c>
      <c r="EU27" s="3">
        <f t="shared" si="4"/>
        <v>25</v>
      </c>
      <c r="EV27" s="290">
        <f t="shared" si="5"/>
        <v>49</v>
      </c>
      <c r="EW27" s="277">
        <f t="shared" si="6"/>
        <v>42036</v>
      </c>
      <c r="EX27" s="281">
        <f t="shared" si="7"/>
        <v>28.016349999999999</v>
      </c>
      <c r="EY27" s="282">
        <f>IF(EO27=EO28,0,MAX(EY$2:EY26)+1)</f>
        <v>0</v>
      </c>
      <c r="EZ27" s="290">
        <f t="shared" si="8"/>
        <v>50</v>
      </c>
      <c r="FA27" s="277">
        <f t="shared" si="9"/>
        <v>43831</v>
      </c>
      <c r="FB27" s="281">
        <f t="shared" si="10"/>
        <v>25.028929999999999</v>
      </c>
      <c r="FC27" s="28">
        <f>DIS!C44</f>
        <v>25</v>
      </c>
      <c r="FD27" s="28">
        <f>DIS!D44</f>
        <v>2</v>
      </c>
      <c r="FE27" s="28">
        <f>DIS!E44</f>
        <v>5</v>
      </c>
      <c r="FF27" s="28" t="str">
        <f t="shared" si="11"/>
        <v>2,5</v>
      </c>
      <c r="FG27" s="286" t="str">
        <f>INDEX($AR$88:$BK$127,FD27,FE27)</f>
        <v>5,2</v>
      </c>
      <c r="FH27" s="287">
        <f>IF(ISNUMBER(FG27),0,MAX(FH$2:FH26)+1)</f>
        <v>25</v>
      </c>
      <c r="FI27" s="287">
        <f>IF(FH27&gt;0,INDEX(IF($BJ$45=0,$EU$3:$EU$1412,IF($BK$45=0,$EX$3:$EX$1412,$FB$3:$FB$1412)),FH27,1),0)</f>
        <v>25.028929999999999</v>
      </c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</row>
    <row r="28" spans="1:178" ht="5.25" customHeight="1" x14ac:dyDescent="0.25">
      <c r="A28" s="192">
        <f t="shared" si="14"/>
        <v>25</v>
      </c>
      <c r="B28" s="31" t="str">
        <f t="shared" ref="B28:U28" si="43">IF(W28=$X$41,0,IF(ISNUMBER(MATCH(B70,$EB$7:$EB$12,0)),$V$87,IF(ISNUMBER(MATCH(B70,$EB$31:$EB$70,0)),$V$88,IF(ISNUMBER(MATCH(B70,$EB$84:$EB$93,0)),$V$89,IF(ISNUMBER(MATCH(B70,$EB$127:$EB$157,0)),$V$90,IF(ISNUMBER(MATCH(B70,$EB$14:$EB$19,0)),$DX$14,""))))))</f>
        <v/>
      </c>
      <c r="C28" s="31" t="str">
        <f t="shared" si="43"/>
        <v/>
      </c>
      <c r="D28" s="31" t="str">
        <f t="shared" si="43"/>
        <v/>
      </c>
      <c r="E28" s="31" t="str">
        <f t="shared" si="43"/>
        <v/>
      </c>
      <c r="F28" s="31" t="str">
        <f t="shared" si="43"/>
        <v/>
      </c>
      <c r="G28" s="31" t="str">
        <f t="shared" si="43"/>
        <v/>
      </c>
      <c r="H28" s="31" t="str">
        <f t="shared" si="43"/>
        <v/>
      </c>
      <c r="I28" s="31" t="str">
        <f t="shared" si="43"/>
        <v/>
      </c>
      <c r="J28" s="31" t="str">
        <f t="shared" si="43"/>
        <v/>
      </c>
      <c r="K28" s="31" t="str">
        <f t="shared" si="43"/>
        <v/>
      </c>
      <c r="L28" s="31" t="str">
        <f t="shared" si="43"/>
        <v/>
      </c>
      <c r="M28" s="31" t="str">
        <f t="shared" si="43"/>
        <v/>
      </c>
      <c r="N28" s="31" t="str">
        <f t="shared" si="43"/>
        <v/>
      </c>
      <c r="O28" s="31" t="str">
        <f t="shared" si="43"/>
        <v/>
      </c>
      <c r="P28" s="31" t="str">
        <f t="shared" si="43"/>
        <v/>
      </c>
      <c r="Q28" s="31">
        <f t="shared" si="43"/>
        <v>1</v>
      </c>
      <c r="R28" s="31" t="str">
        <f t="shared" si="43"/>
        <v/>
      </c>
      <c r="S28" s="31" t="str">
        <f t="shared" si="43"/>
        <v/>
      </c>
      <c r="T28" s="31" t="str">
        <f t="shared" si="43"/>
        <v/>
      </c>
      <c r="U28" s="31" t="str">
        <f t="shared" si="43"/>
        <v/>
      </c>
      <c r="V28" s="212"/>
      <c r="W28" s="220">
        <v>39.383240000000001</v>
      </c>
      <c r="X28" s="220">
        <v>39.30471</v>
      </c>
      <c r="Y28" s="220">
        <v>39.173200000000001</v>
      </c>
      <c r="Z28" s="220">
        <v>38.992759999999997</v>
      </c>
      <c r="AA28" s="220">
        <v>38.663339999999998</v>
      </c>
      <c r="AB28" s="220">
        <v>38.272080000000003</v>
      </c>
      <c r="AC28" s="220">
        <v>37.957349999999998</v>
      </c>
      <c r="AD28" s="220">
        <v>37.682899999999997</v>
      </c>
      <c r="AE28" s="220">
        <v>37.446739999999998</v>
      </c>
      <c r="AF28" s="220">
        <v>37.216259999999998</v>
      </c>
      <c r="AG28" s="220">
        <v>37.031579999999998</v>
      </c>
      <c r="AH28" s="220">
        <v>36.899140000000003</v>
      </c>
      <c r="AI28" s="220">
        <v>36.775379999999998</v>
      </c>
      <c r="AJ28" s="220">
        <v>36.643320000000003</v>
      </c>
      <c r="AK28" s="220">
        <v>36.497120000000002</v>
      </c>
      <c r="AL28" s="220">
        <v>36.30368</v>
      </c>
      <c r="AM28" s="220">
        <v>36.43824</v>
      </c>
      <c r="AN28" s="220">
        <v>36.515140000000002</v>
      </c>
      <c r="AO28" s="220">
        <v>36.569650000000003</v>
      </c>
      <c r="AP28" s="220">
        <v>36.597110000000001</v>
      </c>
      <c r="AQ28" s="211"/>
      <c r="AR28" s="221">
        <v>0.4</v>
      </c>
      <c r="AS28" s="221">
        <v>0.4</v>
      </c>
      <c r="AT28" s="221">
        <v>0.39974890000000002</v>
      </c>
      <c r="AU28" s="221">
        <v>0.35873349999999998</v>
      </c>
      <c r="AV28" s="221">
        <v>0.2701926</v>
      </c>
      <c r="AW28" s="221">
        <v>0.22114719999999999</v>
      </c>
      <c r="AX28" s="221">
        <v>0.22954040000000001</v>
      </c>
      <c r="AY28" s="221">
        <v>0.17255609999999999</v>
      </c>
      <c r="AZ28" s="221">
        <v>7.3461589999999993E-2</v>
      </c>
      <c r="BA28" s="221">
        <v>8.8661379999999998E-2</v>
      </c>
      <c r="BB28" s="221">
        <v>9.6742220000000004E-2</v>
      </c>
      <c r="BC28" s="221">
        <v>0.1415401</v>
      </c>
      <c r="BD28" s="221">
        <v>0.2073033</v>
      </c>
      <c r="BE28" s="221">
        <v>0.2432356</v>
      </c>
      <c r="BF28" s="221">
        <v>0.3018419</v>
      </c>
      <c r="BG28" s="221">
        <v>0.4</v>
      </c>
      <c r="BH28" s="221">
        <v>0.4</v>
      </c>
      <c r="BI28" s="221">
        <v>0.34142519999999998</v>
      </c>
      <c r="BJ28" s="221">
        <v>0.4</v>
      </c>
      <c r="BK28" s="221">
        <v>0.20613219999999999</v>
      </c>
      <c r="BL28" s="211"/>
      <c r="BM28" s="221">
        <v>0.13282959999999999</v>
      </c>
      <c r="BN28" s="221">
        <v>0.2250906</v>
      </c>
      <c r="BO28" s="221">
        <v>8.8698680000000002E-2</v>
      </c>
      <c r="BP28" s="221">
        <v>0.12911719999999999</v>
      </c>
      <c r="BQ28" s="221">
        <v>0.1319235</v>
      </c>
      <c r="BR28" s="221">
        <v>0.31512950000000001</v>
      </c>
      <c r="BS28" s="221">
        <v>0.31684770000000001</v>
      </c>
      <c r="BT28" s="221">
        <v>0.35708509999999999</v>
      </c>
      <c r="BU28" s="221">
        <v>0.37252220000000003</v>
      </c>
      <c r="BV28" s="221">
        <v>0.32150260000000003</v>
      </c>
      <c r="BW28" s="221">
        <v>0.30974940000000001</v>
      </c>
      <c r="BX28" s="221">
        <v>0.22736590000000001</v>
      </c>
      <c r="BY28" s="221">
        <v>0.17996119999999999</v>
      </c>
      <c r="BZ28" s="221">
        <v>0.16330939999999999</v>
      </c>
      <c r="CA28" s="221">
        <v>0.25148989999999999</v>
      </c>
      <c r="CB28" s="221">
        <v>0.18356600000000001</v>
      </c>
      <c r="CC28" s="221">
        <v>0.2218705</v>
      </c>
      <c r="CD28" s="221">
        <v>0.1859326</v>
      </c>
      <c r="CE28" s="221">
        <v>0.16904369999999999</v>
      </c>
      <c r="CF28" s="221">
        <v>0.25488919999999998</v>
      </c>
      <c r="CG28" s="211"/>
      <c r="CH28" s="221">
        <v>0.10115680000000001</v>
      </c>
      <c r="CI28" s="221">
        <v>0.1171963</v>
      </c>
      <c r="CJ28" s="221">
        <v>0.17096459999999999</v>
      </c>
      <c r="CK28" s="221">
        <v>0.21734690000000001</v>
      </c>
      <c r="CL28" s="221">
        <v>0.2753176</v>
      </c>
      <c r="CM28" s="221">
        <v>0.23307559999999999</v>
      </c>
      <c r="CN28" s="221">
        <v>0.25850699999999999</v>
      </c>
      <c r="CO28" s="221">
        <v>0.4</v>
      </c>
      <c r="CP28" s="221">
        <v>0.36818430000000002</v>
      </c>
      <c r="CQ28" s="221">
        <v>0.4</v>
      </c>
      <c r="CR28" s="221">
        <v>0.2007409</v>
      </c>
      <c r="CS28" s="221">
        <v>0.20092779999999999</v>
      </c>
      <c r="CT28" s="221">
        <v>0.1904198</v>
      </c>
      <c r="CU28" s="221">
        <v>0.14856230000000001</v>
      </c>
      <c r="CV28" s="221">
        <v>0.13628560000000001</v>
      </c>
      <c r="CW28" s="221">
        <v>0.15388940000000001</v>
      </c>
      <c r="CX28" s="221">
        <v>0.17484269999999999</v>
      </c>
      <c r="CY28" s="221">
        <v>0.20213149999999999</v>
      </c>
      <c r="CZ28" s="221">
        <v>0.19029789999999999</v>
      </c>
      <c r="DA28" s="221">
        <v>0.22173850000000001</v>
      </c>
      <c r="DB28" s="230"/>
      <c r="DC28" s="221">
        <v>7.3955070000000003</v>
      </c>
      <c r="DD28" s="221">
        <v>7.1803290000000004</v>
      </c>
      <c r="DE28" s="221">
        <v>6.9257080000000002</v>
      </c>
      <c r="DF28" s="221">
        <v>6.6266090000000002</v>
      </c>
      <c r="DG28" s="221">
        <v>6.2728590000000004</v>
      </c>
      <c r="DH28" s="221">
        <v>5.842892</v>
      </c>
      <c r="DI28" s="221">
        <v>5.3004610000000003</v>
      </c>
      <c r="DJ28" s="221">
        <v>4.6127099999999999</v>
      </c>
      <c r="DK28" s="221">
        <v>3.7893500000000002</v>
      </c>
      <c r="DL28" s="221">
        <v>2.9618890000000002</v>
      </c>
      <c r="DM28" s="221">
        <v>2.3328069999999999</v>
      </c>
      <c r="DN28" s="221">
        <v>1.881688</v>
      </c>
      <c r="DO28" s="221">
        <v>1.588136</v>
      </c>
      <c r="DP28" s="221">
        <v>1.4248890000000001</v>
      </c>
      <c r="DQ28" s="221">
        <v>1.3533949999999999</v>
      </c>
      <c r="DR28" s="221">
        <v>1.3467579999999999</v>
      </c>
      <c r="DS28" s="221">
        <v>1.381721</v>
      </c>
      <c r="DT28" s="221">
        <v>1.4348939999999999</v>
      </c>
      <c r="DU28" s="221">
        <v>1.506213</v>
      </c>
      <c r="DV28" s="221">
        <v>1.5959460000000001</v>
      </c>
      <c r="DW28" s="3"/>
      <c r="DX28" s="226"/>
      <c r="DY28" s="253"/>
      <c r="DZ28" s="253"/>
      <c r="EA28" s="253"/>
      <c r="EB28" s="227"/>
      <c r="EC28" s="226"/>
      <c r="ED28" s="270" t="s">
        <v>1688</v>
      </c>
      <c r="EE28" s="270" t="s">
        <v>1689</v>
      </c>
      <c r="EF28" s="270"/>
      <c r="EG28" s="230"/>
      <c r="EH28" s="230"/>
      <c r="EI28" s="230"/>
      <c r="EJ28" s="230"/>
      <c r="EK28" s="230"/>
      <c r="EL28" s="272"/>
      <c r="EM28" s="230"/>
      <c r="EN28" s="263">
        <f t="shared" si="13"/>
        <v>26</v>
      </c>
      <c r="EO28" s="230" t="s">
        <v>1762</v>
      </c>
      <c r="EP28" s="277">
        <v>43831</v>
      </c>
      <c r="EQ28" s="278">
        <v>0</v>
      </c>
      <c r="ER28" s="281">
        <v>20.937280000000001</v>
      </c>
      <c r="ES28" s="288"/>
      <c r="ET28" s="282">
        <f>IF(EO28=EO29,MAX(ET$2:ET27)+1,0)</f>
        <v>0</v>
      </c>
      <c r="EU28" s="3">
        <f t="shared" si="4"/>
        <v>26</v>
      </c>
      <c r="EV28" s="290">
        <f t="shared" si="5"/>
        <v>51</v>
      </c>
      <c r="EW28" s="277">
        <f t="shared" si="6"/>
        <v>42036</v>
      </c>
      <c r="EX28" s="281">
        <f t="shared" si="7"/>
        <v>27.41085</v>
      </c>
      <c r="EY28" s="282">
        <f>IF(EO28=EO29,0,MAX(EY$2:EY27)+1)</f>
        <v>13</v>
      </c>
      <c r="EZ28" s="290">
        <f t="shared" si="8"/>
        <v>52</v>
      </c>
      <c r="FA28" s="277">
        <f t="shared" si="9"/>
        <v>43831</v>
      </c>
      <c r="FB28" s="281">
        <f t="shared" si="10"/>
        <v>24.567129999999999</v>
      </c>
      <c r="FC28" s="28">
        <f>DIS!C45</f>
        <v>26</v>
      </c>
      <c r="FD28" s="28">
        <f>DIS!D45</f>
        <v>2</v>
      </c>
      <c r="FE28" s="28">
        <f>DIS!E45</f>
        <v>6</v>
      </c>
      <c r="FF28" s="28" t="str">
        <f t="shared" si="11"/>
        <v>2,6</v>
      </c>
      <c r="FG28" s="286" t="str">
        <f>INDEX($AR$88:$BK$127,FD28,FE28)</f>
        <v>6,2</v>
      </c>
      <c r="FH28" s="287">
        <f>IF(ISNUMBER(FG28),0,MAX(FH$2:FH27)+1)</f>
        <v>26</v>
      </c>
      <c r="FI28" s="287">
        <f>IF(FH28&gt;0,INDEX(IF($BJ$45=0,$EU$3:$EU$1412,IF($BK$45=0,$EX$3:$EX$1412,$FB$3:$FB$1412)),FH28,1),0)</f>
        <v>24.567129999999999</v>
      </c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</row>
    <row r="29" spans="1:178" ht="5.25" customHeight="1" x14ac:dyDescent="0.25">
      <c r="A29" s="192">
        <f t="shared" si="14"/>
        <v>26</v>
      </c>
      <c r="B29" s="31" t="str">
        <f t="shared" ref="B29:U29" si="44">IF(W29=$X$41,0,IF(ISNUMBER(MATCH(B71,$EB$7:$EB$12,0)),$V$87,IF(ISNUMBER(MATCH(B71,$EB$31:$EB$70,0)),$V$88,IF(ISNUMBER(MATCH(B71,$EB$84:$EB$93,0)),$V$89,IF(ISNUMBER(MATCH(B71,$EB$127:$EB$157,0)),$V$90,IF(ISNUMBER(MATCH(B71,$EB$14:$EB$19,0)),$DX$14,""))))))</f>
        <v/>
      </c>
      <c r="C29" s="31" t="str">
        <f t="shared" si="44"/>
        <v/>
      </c>
      <c r="D29" s="31" t="str">
        <f t="shared" si="44"/>
        <v/>
      </c>
      <c r="E29" s="31" t="str">
        <f t="shared" si="44"/>
        <v/>
      </c>
      <c r="F29" s="31" t="str">
        <f t="shared" si="44"/>
        <v/>
      </c>
      <c r="G29" s="31">
        <f t="shared" si="44"/>
        <v>3</v>
      </c>
      <c r="H29" s="31" t="str">
        <f t="shared" si="44"/>
        <v/>
      </c>
      <c r="I29" s="31" t="str">
        <f t="shared" si="44"/>
        <v/>
      </c>
      <c r="J29" s="31" t="str">
        <f t="shared" si="44"/>
        <v/>
      </c>
      <c r="K29" s="31" t="str">
        <f t="shared" si="44"/>
        <v>x</v>
      </c>
      <c r="L29" s="31" t="str">
        <f t="shared" si="44"/>
        <v/>
      </c>
      <c r="M29" s="31" t="str">
        <f t="shared" si="44"/>
        <v/>
      </c>
      <c r="N29" s="31" t="str">
        <f t="shared" si="44"/>
        <v/>
      </c>
      <c r="O29" s="31" t="str">
        <f t="shared" si="44"/>
        <v/>
      </c>
      <c r="P29" s="31" t="str">
        <f t="shared" si="44"/>
        <v/>
      </c>
      <c r="Q29" s="31">
        <f t="shared" si="44"/>
        <v>1</v>
      </c>
      <c r="R29" s="31" t="str">
        <f t="shared" si="44"/>
        <v/>
      </c>
      <c r="S29" s="31" t="str">
        <f t="shared" si="44"/>
        <v/>
      </c>
      <c r="T29" s="31" t="str">
        <f t="shared" si="44"/>
        <v/>
      </c>
      <c r="U29" s="31" t="str">
        <f t="shared" si="44"/>
        <v/>
      </c>
      <c r="V29" s="212"/>
      <c r="W29" s="220">
        <v>39.106999999999999</v>
      </c>
      <c r="X29" s="220">
        <v>39.034199999999998</v>
      </c>
      <c r="Y29" s="220">
        <v>38.911299999999997</v>
      </c>
      <c r="Z29" s="220">
        <v>38.681100000000001</v>
      </c>
      <c r="AA29" s="220">
        <v>38.417670000000001</v>
      </c>
      <c r="AB29" s="220">
        <v>38.129159999999999</v>
      </c>
      <c r="AC29" s="220">
        <v>37.860610000000001</v>
      </c>
      <c r="AD29" s="220">
        <v>37.594329999999999</v>
      </c>
      <c r="AE29" s="220">
        <v>37.352040000000002</v>
      </c>
      <c r="AF29" s="220">
        <v>37.113370000000003</v>
      </c>
      <c r="AG29" s="220">
        <v>36.883009999999999</v>
      </c>
      <c r="AH29" s="220">
        <v>36.802759999999999</v>
      </c>
      <c r="AI29" s="220">
        <v>36.716189999999997</v>
      </c>
      <c r="AJ29" s="220">
        <v>36.606760000000001</v>
      </c>
      <c r="AK29" s="220">
        <v>36.474559999999997</v>
      </c>
      <c r="AL29" s="220">
        <v>36.28783</v>
      </c>
      <c r="AM29" s="220">
        <v>36.421370000000003</v>
      </c>
      <c r="AN29" s="220">
        <v>36.497660000000003</v>
      </c>
      <c r="AO29" s="220">
        <v>36.551250000000003</v>
      </c>
      <c r="AP29" s="220">
        <v>36.578299999999999</v>
      </c>
      <c r="AQ29" s="211"/>
      <c r="AR29" s="221">
        <v>0.34916740000000002</v>
      </c>
      <c r="AS29" s="221">
        <v>0.4</v>
      </c>
      <c r="AT29" s="221">
        <v>0.34682299999999999</v>
      </c>
      <c r="AU29" s="221">
        <v>0.4</v>
      </c>
      <c r="AV29" s="221">
        <v>0.2713294</v>
      </c>
      <c r="AW29" s="221">
        <v>0.1759965</v>
      </c>
      <c r="AX29" s="221">
        <v>0.1754522</v>
      </c>
      <c r="AY29" s="221">
        <v>0.15381529999999999</v>
      </c>
      <c r="AZ29" s="221">
        <v>0.1697062</v>
      </c>
      <c r="BA29" s="221">
        <v>0.21242079999999999</v>
      </c>
      <c r="BB29" s="221">
        <v>0.14994260000000001</v>
      </c>
      <c r="BC29" s="221">
        <v>0.23326250000000001</v>
      </c>
      <c r="BD29" s="221">
        <v>0.25329580000000002</v>
      </c>
      <c r="BE29" s="221">
        <v>0.28554469999999998</v>
      </c>
      <c r="BF29" s="221">
        <v>0.4</v>
      </c>
      <c r="BG29" s="221">
        <v>0.4</v>
      </c>
      <c r="BH29" s="221">
        <v>0.4</v>
      </c>
      <c r="BI29" s="221">
        <v>0.3573752</v>
      </c>
      <c r="BJ29" s="221">
        <v>0.24273739999999999</v>
      </c>
      <c r="BK29" s="221">
        <v>0.17832000000000001</v>
      </c>
      <c r="BL29" s="211"/>
      <c r="BM29" s="221">
        <v>0.13331129999999999</v>
      </c>
      <c r="BN29" s="221">
        <v>0.16552169999999999</v>
      </c>
      <c r="BO29" s="221">
        <v>8.3630280000000001E-2</v>
      </c>
      <c r="BP29" s="221">
        <v>9.4853519999999997E-2</v>
      </c>
      <c r="BQ29" s="221">
        <v>0.11430070000000001</v>
      </c>
      <c r="BR29" s="221">
        <v>0.19340080000000001</v>
      </c>
      <c r="BS29" s="221">
        <v>0.33827309999999999</v>
      </c>
      <c r="BT29" s="221">
        <v>0.26165909999999998</v>
      </c>
      <c r="BU29" s="221">
        <v>0.24846799999999999</v>
      </c>
      <c r="BV29" s="221">
        <v>0.21958</v>
      </c>
      <c r="BW29" s="221">
        <v>0.24328920000000001</v>
      </c>
      <c r="BX29" s="221">
        <v>0.14690500000000001</v>
      </c>
      <c r="BY29" s="221">
        <v>0.1776624</v>
      </c>
      <c r="BZ29" s="221">
        <v>0.19572030000000001</v>
      </c>
      <c r="CA29" s="221">
        <v>0.20439879999999999</v>
      </c>
      <c r="CB29" s="221">
        <v>0.35392590000000002</v>
      </c>
      <c r="CC29" s="221">
        <v>0.2432066</v>
      </c>
      <c r="CD29" s="221">
        <v>0.25247940000000002</v>
      </c>
      <c r="CE29" s="221">
        <v>0.27222930000000001</v>
      </c>
      <c r="CF29" s="221">
        <v>0.2605864</v>
      </c>
      <c r="CG29" s="211"/>
      <c r="CH29" s="221">
        <v>0.1247055</v>
      </c>
      <c r="CI29" s="221">
        <v>0.13599359999999999</v>
      </c>
      <c r="CJ29" s="221">
        <v>0.2021927</v>
      </c>
      <c r="CK29" s="221">
        <v>0.23414170000000001</v>
      </c>
      <c r="CL29" s="221">
        <v>0.29267399999999999</v>
      </c>
      <c r="CM29" s="221">
        <v>0.34511140000000001</v>
      </c>
      <c r="CN29" s="221">
        <v>0.2004454</v>
      </c>
      <c r="CO29" s="221">
        <v>0.25833440000000002</v>
      </c>
      <c r="CP29" s="221">
        <v>0.34240409999999999</v>
      </c>
      <c r="CQ29" s="221">
        <v>0.4</v>
      </c>
      <c r="CR29" s="221">
        <v>0.38291069999999999</v>
      </c>
      <c r="CS29" s="221">
        <v>0.27004030000000001</v>
      </c>
      <c r="CT29" s="221">
        <v>0.1687795</v>
      </c>
      <c r="CU29" s="221">
        <v>0.150974</v>
      </c>
      <c r="CV29" s="221">
        <v>0.16141639999999999</v>
      </c>
      <c r="CW29" s="221">
        <v>0.11073180000000001</v>
      </c>
      <c r="CX29" s="221">
        <v>0.1332354</v>
      </c>
      <c r="CY29" s="221">
        <v>0.2167521</v>
      </c>
      <c r="CZ29" s="221">
        <v>0.17016990000000001</v>
      </c>
      <c r="DA29" s="221">
        <v>0.14988399999999999</v>
      </c>
      <c r="DB29" s="230"/>
      <c r="DC29" s="221">
        <v>7.2376290000000001</v>
      </c>
      <c r="DD29" s="221">
        <v>7.0534340000000002</v>
      </c>
      <c r="DE29" s="221">
        <v>6.841774</v>
      </c>
      <c r="DF29" s="221">
        <v>6.6012060000000004</v>
      </c>
      <c r="DG29" s="221">
        <v>6.3263689999999997</v>
      </c>
      <c r="DH29" s="221">
        <v>6</v>
      </c>
      <c r="DI29" s="221">
        <v>5.5583609999999997</v>
      </c>
      <c r="DJ29" s="221">
        <v>4.9238239999999998</v>
      </c>
      <c r="DK29" s="221">
        <v>4.0402329999999997</v>
      </c>
      <c r="DL29" s="221">
        <v>3</v>
      </c>
      <c r="DM29" s="221">
        <v>2.4865270000000002</v>
      </c>
      <c r="DN29" s="221">
        <v>2.0377960000000002</v>
      </c>
      <c r="DO29" s="221">
        <v>1.6967749999999999</v>
      </c>
      <c r="DP29" s="221">
        <v>1.46767</v>
      </c>
      <c r="DQ29" s="221">
        <v>1.333674</v>
      </c>
      <c r="DR29" s="221">
        <v>1.2732570000000001</v>
      </c>
      <c r="DS29" s="221">
        <v>1.270195</v>
      </c>
      <c r="DT29" s="221">
        <v>1.3058689999999999</v>
      </c>
      <c r="DU29" s="221">
        <v>1.370752</v>
      </c>
      <c r="DV29" s="221">
        <v>1.4591879999999999</v>
      </c>
      <c r="DW29" s="3"/>
      <c r="DX29" s="226"/>
      <c r="DY29" s="253"/>
      <c r="DZ29" s="253"/>
      <c r="EA29" s="253"/>
      <c r="EB29" s="227"/>
      <c r="EC29" s="226"/>
      <c r="ED29" s="270" t="s">
        <v>26</v>
      </c>
      <c r="EE29" s="270" t="s">
        <v>40</v>
      </c>
      <c r="EF29" s="270" t="s">
        <v>23</v>
      </c>
      <c r="EG29" s="230" t="s">
        <v>22</v>
      </c>
      <c r="EH29" s="230" t="s">
        <v>21</v>
      </c>
      <c r="EI29" s="230" t="s">
        <v>20</v>
      </c>
      <c r="EJ29" s="230" t="s">
        <v>19</v>
      </c>
      <c r="EK29" s="230"/>
      <c r="EL29" s="272"/>
      <c r="EM29" s="230"/>
      <c r="EN29" s="263">
        <f t="shared" si="13"/>
        <v>27</v>
      </c>
      <c r="EO29" s="230" t="s">
        <v>1763</v>
      </c>
      <c r="EP29" s="277">
        <v>42036</v>
      </c>
      <c r="EQ29" s="278">
        <v>0</v>
      </c>
      <c r="ER29" s="281">
        <v>21.015740000000001</v>
      </c>
      <c r="ES29" s="288"/>
      <c r="ET29" s="282">
        <f>IF(EO29=EO30,MAX(ET$2:ET28)+1,0)</f>
        <v>14</v>
      </c>
      <c r="EU29" s="3">
        <f t="shared" si="4"/>
        <v>27</v>
      </c>
      <c r="EV29" s="290">
        <f t="shared" si="5"/>
        <v>53</v>
      </c>
      <c r="EW29" s="277">
        <f t="shared" si="6"/>
        <v>42036</v>
      </c>
      <c r="EX29" s="281">
        <f t="shared" si="7"/>
        <v>26.63927</v>
      </c>
      <c r="EY29" s="282">
        <f>IF(EO29=EO30,0,MAX(EY$2:EY28)+1)</f>
        <v>0</v>
      </c>
      <c r="EZ29" s="290">
        <f t="shared" si="8"/>
        <v>54</v>
      </c>
      <c r="FA29" s="277">
        <f t="shared" si="9"/>
        <v>43831</v>
      </c>
      <c r="FB29" s="281">
        <f t="shared" si="10"/>
        <v>23.973669999999998</v>
      </c>
      <c r="FC29" s="28">
        <f>DIS!C46</f>
        <v>27</v>
      </c>
      <c r="FD29" s="28">
        <f>DIS!D46</f>
        <v>2</v>
      </c>
      <c r="FE29" s="28">
        <f>DIS!E46</f>
        <v>7</v>
      </c>
      <c r="FF29" s="28" t="str">
        <f t="shared" si="11"/>
        <v>2,7</v>
      </c>
      <c r="FG29" s="286" t="str">
        <f>INDEX($AR$88:$BK$127,FD29,FE29)</f>
        <v>7,2</v>
      </c>
      <c r="FH29" s="287">
        <f>IF(ISNUMBER(FG29),0,MAX(FH$2:FH28)+1)</f>
        <v>27</v>
      </c>
      <c r="FI29" s="287">
        <f>IF(FH29&gt;0,INDEX(IF($BJ$45=0,$EU$3:$EU$1412,IF($BK$45=0,$EX$3:$EX$1412,$FB$3:$FB$1412)),FH29,1),0)</f>
        <v>23.973669999999998</v>
      </c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</row>
    <row r="30" spans="1:178" ht="5.25" customHeight="1" x14ac:dyDescent="0.25">
      <c r="A30" s="192">
        <f t="shared" si="14"/>
        <v>27</v>
      </c>
      <c r="B30" s="31" t="str">
        <f t="shared" ref="B30:U30" si="45">IF(W30=$X$41,0,IF(ISNUMBER(MATCH(B72,$EB$7:$EB$12,0)),$V$87,IF(ISNUMBER(MATCH(B72,$EB$31:$EB$70,0)),$V$88,IF(ISNUMBER(MATCH(B72,$EB$84:$EB$93,0)),$V$89,IF(ISNUMBER(MATCH(B72,$EB$127:$EB$157,0)),$V$90,IF(ISNUMBER(MATCH(B72,$EB$14:$EB$19,0)),$DX$14,""))))))</f>
        <v/>
      </c>
      <c r="C30" s="31" t="str">
        <f t="shared" si="45"/>
        <v/>
      </c>
      <c r="D30" s="31" t="str">
        <f t="shared" si="45"/>
        <v/>
      </c>
      <c r="E30" s="31" t="str">
        <f t="shared" si="45"/>
        <v/>
      </c>
      <c r="F30" s="31" t="str">
        <f t="shared" si="45"/>
        <v/>
      </c>
      <c r="G30" s="31" t="str">
        <f t="shared" si="45"/>
        <v/>
      </c>
      <c r="H30" s="31" t="str">
        <f t="shared" si="45"/>
        <v/>
      </c>
      <c r="I30" s="31" t="str">
        <f t="shared" si="45"/>
        <v/>
      </c>
      <c r="J30" s="31" t="str">
        <f t="shared" si="45"/>
        <v/>
      </c>
      <c r="K30" s="31" t="str">
        <f t="shared" si="45"/>
        <v/>
      </c>
      <c r="L30" s="31" t="str">
        <f t="shared" si="45"/>
        <v/>
      </c>
      <c r="M30" s="31" t="str">
        <f t="shared" si="45"/>
        <v/>
      </c>
      <c r="N30" s="31" t="str">
        <f t="shared" si="45"/>
        <v/>
      </c>
      <c r="O30" s="31" t="str">
        <f t="shared" si="45"/>
        <v/>
      </c>
      <c r="P30" s="31" t="str">
        <f t="shared" si="45"/>
        <v/>
      </c>
      <c r="Q30" s="31">
        <f t="shared" si="45"/>
        <v>1</v>
      </c>
      <c r="R30" s="31" t="str">
        <f t="shared" si="45"/>
        <v/>
      </c>
      <c r="S30" s="31" t="str">
        <f t="shared" si="45"/>
        <v/>
      </c>
      <c r="T30" s="31" t="str">
        <f t="shared" si="45"/>
        <v/>
      </c>
      <c r="U30" s="31" t="str">
        <f t="shared" si="45"/>
        <v/>
      </c>
      <c r="V30" s="212"/>
      <c r="W30" s="220">
        <v>38.84366</v>
      </c>
      <c r="X30" s="220">
        <v>38.778530000000003</v>
      </c>
      <c r="Y30" s="220">
        <v>38.646419999999999</v>
      </c>
      <c r="Z30" s="220">
        <v>38.462040000000002</v>
      </c>
      <c r="AA30" s="220">
        <v>38.212490000000003</v>
      </c>
      <c r="AB30" s="220">
        <v>37.963500000000003</v>
      </c>
      <c r="AC30" s="220">
        <v>37.707590000000003</v>
      </c>
      <c r="AD30" s="220">
        <v>37.473559999999999</v>
      </c>
      <c r="AE30" s="220">
        <v>37.237749999999998</v>
      </c>
      <c r="AF30" s="220">
        <v>36.975499999999997</v>
      </c>
      <c r="AG30" s="220">
        <v>36.582470000000001</v>
      </c>
      <c r="AH30" s="220">
        <v>36.683529999999998</v>
      </c>
      <c r="AI30" s="220">
        <v>36.651200000000003</v>
      </c>
      <c r="AJ30" s="220">
        <v>36.563630000000003</v>
      </c>
      <c r="AK30" s="220">
        <v>36.444209999999998</v>
      </c>
      <c r="AL30" s="220">
        <v>36.267000000000003</v>
      </c>
      <c r="AM30" s="220">
        <v>36.400379999999998</v>
      </c>
      <c r="AN30" s="220">
        <v>36.47625</v>
      </c>
      <c r="AO30" s="220">
        <v>36.526969999999999</v>
      </c>
      <c r="AP30" s="220">
        <v>36.554319999999997</v>
      </c>
      <c r="AQ30" s="211"/>
      <c r="AR30" s="221">
        <v>0.19548940000000001</v>
      </c>
      <c r="AS30" s="221">
        <v>0.4</v>
      </c>
      <c r="AT30" s="221">
        <v>0.4</v>
      </c>
      <c r="AU30" s="221">
        <v>0.30905559999999999</v>
      </c>
      <c r="AV30" s="221">
        <v>0.1870985</v>
      </c>
      <c r="AW30" s="221">
        <v>0.2019898</v>
      </c>
      <c r="AX30" s="221">
        <v>0.11879679999999999</v>
      </c>
      <c r="AY30" s="221">
        <v>0.12561929999999999</v>
      </c>
      <c r="AZ30" s="221">
        <v>0.16536429999999999</v>
      </c>
      <c r="BA30" s="221">
        <v>0.18140529999999999</v>
      </c>
      <c r="BB30" s="221">
        <v>0.27069409999999999</v>
      </c>
      <c r="BC30" s="221">
        <v>0.3971925</v>
      </c>
      <c r="BD30" s="221">
        <v>0.2750572</v>
      </c>
      <c r="BE30" s="221">
        <v>0.4</v>
      </c>
      <c r="BF30" s="221">
        <v>0.4</v>
      </c>
      <c r="BG30" s="221">
        <v>0.4</v>
      </c>
      <c r="BH30" s="221">
        <v>0.37742249999999999</v>
      </c>
      <c r="BI30" s="221">
        <v>0.34897729999999999</v>
      </c>
      <c r="BJ30" s="221">
        <v>0.3078669</v>
      </c>
      <c r="BK30" s="221">
        <v>0.2107106</v>
      </c>
      <c r="BL30" s="211"/>
      <c r="BM30" s="221">
        <v>0.112759</v>
      </c>
      <c r="BN30" s="221">
        <v>0.13413369999999999</v>
      </c>
      <c r="BO30" s="221">
        <v>0.11021690000000001</v>
      </c>
      <c r="BP30" s="221">
        <v>0.13933770000000001</v>
      </c>
      <c r="BQ30" s="221">
        <v>0.1758914</v>
      </c>
      <c r="BR30" s="221">
        <v>0.4</v>
      </c>
      <c r="BS30" s="221">
        <v>0.31307049999999997</v>
      </c>
      <c r="BT30" s="221">
        <v>0.21851019999999999</v>
      </c>
      <c r="BU30" s="221">
        <v>0.21018870000000001</v>
      </c>
      <c r="BV30" s="221">
        <v>0.190383</v>
      </c>
      <c r="BW30" s="221">
        <v>0.27948309999999998</v>
      </c>
      <c r="BX30" s="221">
        <v>0.24932289999999999</v>
      </c>
      <c r="BY30" s="221">
        <v>0.2416326</v>
      </c>
      <c r="BZ30" s="221">
        <v>0.28513280000000002</v>
      </c>
      <c r="CA30" s="221">
        <v>0.4</v>
      </c>
      <c r="CB30" s="221">
        <v>0.37006719999999999</v>
      </c>
      <c r="CC30" s="221">
        <v>0.15848370000000001</v>
      </c>
      <c r="CD30" s="221">
        <v>0.30215880000000001</v>
      </c>
      <c r="CE30" s="221">
        <v>0.4</v>
      </c>
      <c r="CF30" s="221">
        <v>0.19532910000000001</v>
      </c>
      <c r="CG30" s="211"/>
      <c r="CH30" s="221">
        <v>0.13069249999999999</v>
      </c>
      <c r="CI30" s="221">
        <v>0.16735720000000001</v>
      </c>
      <c r="CJ30" s="221">
        <v>0.4</v>
      </c>
      <c r="CK30" s="221">
        <v>0.325378</v>
      </c>
      <c r="CL30" s="221">
        <v>0.223189</v>
      </c>
      <c r="CM30" s="221">
        <v>0.37776460000000001</v>
      </c>
      <c r="CN30" s="221">
        <v>0.2902843</v>
      </c>
      <c r="CO30" s="221">
        <v>0.33323459999999999</v>
      </c>
      <c r="CP30" s="221">
        <v>0.4</v>
      </c>
      <c r="CQ30" s="221">
        <v>0.4</v>
      </c>
      <c r="CR30" s="221">
        <v>0.37166559999999998</v>
      </c>
      <c r="CS30" s="221">
        <v>0.34100970000000003</v>
      </c>
      <c r="CT30" s="221">
        <v>0.27419660000000001</v>
      </c>
      <c r="CU30" s="221">
        <v>0.1060492</v>
      </c>
      <c r="CV30" s="221">
        <v>0.12306789999999999</v>
      </c>
      <c r="CW30" s="221">
        <v>9.3916810000000003E-2</v>
      </c>
      <c r="CX30" s="221">
        <v>0.1133692</v>
      </c>
      <c r="CY30" s="221">
        <v>0.11615250000000001</v>
      </c>
      <c r="CZ30" s="221">
        <v>0.13437669999999999</v>
      </c>
      <c r="DA30" s="221">
        <v>0.1367167</v>
      </c>
      <c r="DB30" s="230"/>
      <c r="DC30" s="221">
        <v>7.0835600000000003</v>
      </c>
      <c r="DD30" s="221">
        <v>6.9255079999999998</v>
      </c>
      <c r="DE30" s="221">
        <v>6.7502139999999997</v>
      </c>
      <c r="DF30" s="221">
        <v>6.5604430000000002</v>
      </c>
      <c r="DG30" s="221">
        <v>6.3587429999999996</v>
      </c>
      <c r="DH30" s="221">
        <v>6.141788</v>
      </c>
      <c r="DI30" s="221">
        <v>5.877154</v>
      </c>
      <c r="DJ30" s="221">
        <v>5.397424</v>
      </c>
      <c r="DK30" s="221">
        <v>4.4774560000000001</v>
      </c>
      <c r="DL30" s="221">
        <v>3.4814479999999999</v>
      </c>
      <c r="DM30" s="221">
        <v>2.7352500000000002</v>
      </c>
      <c r="DN30" s="221">
        <v>2.1864699999999999</v>
      </c>
      <c r="DO30" s="221">
        <v>1.7746999999999999</v>
      </c>
      <c r="DP30" s="221">
        <v>1.482429</v>
      </c>
      <c r="DQ30" s="221">
        <v>1.2928599999999999</v>
      </c>
      <c r="DR30" s="221">
        <v>1.187279</v>
      </c>
      <c r="DS30" s="221">
        <v>1.1539649999999999</v>
      </c>
      <c r="DT30" s="221">
        <v>1.174159</v>
      </c>
      <c r="DU30" s="221">
        <v>1.2347840000000001</v>
      </c>
      <c r="DV30" s="221">
        <v>1.325099</v>
      </c>
      <c r="DW30" s="3"/>
      <c r="DX30" s="226"/>
      <c r="DY30" s="253"/>
      <c r="DZ30" s="253"/>
      <c r="EA30" s="253">
        <v>1</v>
      </c>
      <c r="EB30" s="227"/>
      <c r="EC30" s="226"/>
      <c r="ED30" s="230"/>
      <c r="EE30" s="230">
        <v>40</v>
      </c>
      <c r="EF30" s="230">
        <v>0</v>
      </c>
      <c r="EG30" s="230"/>
      <c r="EH30" s="230"/>
      <c r="EI30" s="230"/>
      <c r="EJ30" s="230"/>
      <c r="EK30" s="230"/>
      <c r="EL30" s="272"/>
      <c r="EM30" s="230"/>
      <c r="EN30" s="263">
        <f t="shared" si="13"/>
        <v>28</v>
      </c>
      <c r="EO30" s="230" t="s">
        <v>1763</v>
      </c>
      <c r="EP30" s="277">
        <v>43831</v>
      </c>
      <c r="EQ30" s="278">
        <v>0</v>
      </c>
      <c r="ER30" s="281">
        <v>20.48142</v>
      </c>
      <c r="ES30" s="288"/>
      <c r="ET30" s="282">
        <f>IF(EO30=EO31,MAX(ET$2:ET29)+1,0)</f>
        <v>0</v>
      </c>
      <c r="EU30" s="3">
        <f t="shared" si="4"/>
        <v>28</v>
      </c>
      <c r="EV30" s="290">
        <f t="shared" si="5"/>
        <v>55</v>
      </c>
      <c r="EW30" s="277">
        <f t="shared" si="6"/>
        <v>42036</v>
      </c>
      <c r="EX30" s="281">
        <f t="shared" si="7"/>
        <v>25.941949999999999</v>
      </c>
      <c r="EY30" s="282">
        <f>IF(EO30=EO31,0,MAX(EY$2:EY29)+1)</f>
        <v>14</v>
      </c>
      <c r="EZ30" s="290">
        <f t="shared" si="8"/>
        <v>56</v>
      </c>
      <c r="FA30" s="277">
        <f t="shared" si="9"/>
        <v>43831</v>
      </c>
      <c r="FB30" s="281">
        <f t="shared" si="10"/>
        <v>23.474959999999999</v>
      </c>
      <c r="FC30" s="28">
        <f>DIS!C47</f>
        <v>28</v>
      </c>
      <c r="FD30" s="28">
        <f>DIS!D47</f>
        <v>2</v>
      </c>
      <c r="FE30" s="28">
        <f>DIS!E47</f>
        <v>8</v>
      </c>
      <c r="FF30" s="28" t="str">
        <f t="shared" si="11"/>
        <v>2,8</v>
      </c>
      <c r="FG30" s="286" t="str">
        <f>INDEX($AR$88:$BK$127,FD30,FE30)</f>
        <v>8,2</v>
      </c>
      <c r="FH30" s="287">
        <f>IF(ISNUMBER(FG30),0,MAX(FH$2:FH29)+1)</f>
        <v>28</v>
      </c>
      <c r="FI30" s="287">
        <f>IF(FH30&gt;0,INDEX(IF($BJ$45=0,$EU$3:$EU$1412,IF($BK$45=0,$EX$3:$EX$1412,$FB$3:$FB$1412)),FH30,1),0)</f>
        <v>23.474959999999999</v>
      </c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</row>
    <row r="31" spans="1:178" ht="5.25" customHeight="1" x14ac:dyDescent="0.25">
      <c r="A31" s="256">
        <f t="shared" si="14"/>
        <v>28</v>
      </c>
      <c r="B31" s="31" t="str">
        <f t="shared" ref="B31:U31" si="46">IF(W31=$X$41,0,IF(ISNUMBER(MATCH(B73,$EB$7:$EB$12,0)),$V$87,IF(ISNUMBER(MATCH(B73,$EB$31:$EB$70,0)),$V$88,IF(ISNUMBER(MATCH(B73,$EB$84:$EB$93,0)),$V$89,IF(ISNUMBER(MATCH(B73,$EB$127:$EB$157,0)),$V$90,IF(ISNUMBER(MATCH(B73,$EB$14:$EB$19,0)),$DX$14,""))))))</f>
        <v/>
      </c>
      <c r="C31" s="31" t="str">
        <f t="shared" si="46"/>
        <v/>
      </c>
      <c r="D31" s="31" t="str">
        <f t="shared" si="46"/>
        <v/>
      </c>
      <c r="E31" s="31" t="str">
        <f t="shared" si="46"/>
        <v/>
      </c>
      <c r="F31" s="31">
        <f t="shared" si="46"/>
        <v>4</v>
      </c>
      <c r="G31" s="31" t="str">
        <f t="shared" si="46"/>
        <v/>
      </c>
      <c r="H31" s="31" t="str">
        <f t="shared" si="46"/>
        <v/>
      </c>
      <c r="I31" s="31">
        <f t="shared" si="46"/>
        <v>3</v>
      </c>
      <c r="J31" s="31" t="str">
        <f t="shared" si="46"/>
        <v/>
      </c>
      <c r="K31" s="31" t="str">
        <f t="shared" si="46"/>
        <v/>
      </c>
      <c r="L31" s="31" t="str">
        <f t="shared" si="46"/>
        <v/>
      </c>
      <c r="M31" s="31" t="str">
        <f t="shared" si="46"/>
        <v/>
      </c>
      <c r="N31" s="31" t="str">
        <f t="shared" si="46"/>
        <v/>
      </c>
      <c r="O31" s="31" t="str">
        <f t="shared" si="46"/>
        <v/>
      </c>
      <c r="P31" s="31" t="str">
        <f t="shared" si="46"/>
        <v/>
      </c>
      <c r="Q31" s="31">
        <f t="shared" si="46"/>
        <v>1</v>
      </c>
      <c r="R31" s="31" t="str">
        <f t="shared" si="46"/>
        <v/>
      </c>
      <c r="S31" s="31" t="str">
        <f t="shared" si="46"/>
        <v/>
      </c>
      <c r="T31" s="31" t="str">
        <f t="shared" si="46"/>
        <v/>
      </c>
      <c r="U31" s="31" t="str">
        <f t="shared" si="46"/>
        <v/>
      </c>
      <c r="V31" s="212"/>
      <c r="W31" s="220">
        <v>38.61777</v>
      </c>
      <c r="X31" s="220">
        <v>38.548299999999998</v>
      </c>
      <c r="Y31" s="220">
        <v>38.415410000000001</v>
      </c>
      <c r="Z31" s="220">
        <v>38.238759999999999</v>
      </c>
      <c r="AA31" s="220">
        <v>38.004399999999997</v>
      </c>
      <c r="AB31" s="220">
        <v>37.765830000000001</v>
      </c>
      <c r="AC31" s="220">
        <v>37.521549999999998</v>
      </c>
      <c r="AD31" s="220">
        <v>37.321440000000003</v>
      </c>
      <c r="AE31" s="220">
        <v>37.135910000000003</v>
      </c>
      <c r="AF31" s="220">
        <v>36.938580000000002</v>
      </c>
      <c r="AG31" s="220">
        <v>36.739330000000002</v>
      </c>
      <c r="AH31" s="220">
        <v>36.679290000000002</v>
      </c>
      <c r="AI31" s="220">
        <v>36.613320000000002</v>
      </c>
      <c r="AJ31" s="220">
        <v>36.523290000000003</v>
      </c>
      <c r="AK31" s="220">
        <v>36.41037</v>
      </c>
      <c r="AL31" s="220">
        <v>36.242699999999999</v>
      </c>
      <c r="AM31" s="220">
        <v>36.373899999999999</v>
      </c>
      <c r="AN31" s="220">
        <v>36.44932</v>
      </c>
      <c r="AO31" s="220">
        <v>36.499809999999997</v>
      </c>
      <c r="AP31" s="220">
        <v>36.526310000000002</v>
      </c>
      <c r="AQ31" s="211"/>
      <c r="AR31" s="221">
        <v>0.20108519999999999</v>
      </c>
      <c r="AS31" s="221">
        <v>0.22367960000000001</v>
      </c>
      <c r="AT31" s="221">
        <v>0.4</v>
      </c>
      <c r="AU31" s="221">
        <v>0.34935319999999997</v>
      </c>
      <c r="AV31" s="221">
        <v>0.31716270000000002</v>
      </c>
      <c r="AW31" s="221">
        <v>0.28374779999999999</v>
      </c>
      <c r="AX31" s="221">
        <v>0.1574034</v>
      </c>
      <c r="AY31" s="221">
        <v>0.19207150000000001</v>
      </c>
      <c r="AZ31" s="221">
        <v>0.2306695</v>
      </c>
      <c r="BA31" s="221">
        <v>0.13261400000000001</v>
      </c>
      <c r="BB31" s="221">
        <v>0.21509919999999999</v>
      </c>
      <c r="BC31" s="221">
        <v>0.36254809999999998</v>
      </c>
      <c r="BD31" s="221">
        <v>0.3396941</v>
      </c>
      <c r="BE31" s="221">
        <v>0.4</v>
      </c>
      <c r="BF31" s="221">
        <v>0.4</v>
      </c>
      <c r="BG31" s="221">
        <v>0.34271509999999999</v>
      </c>
      <c r="BH31" s="221">
        <v>0.25036979999999998</v>
      </c>
      <c r="BI31" s="221">
        <v>0.26159080000000001</v>
      </c>
      <c r="BJ31" s="221">
        <v>0.21275050000000001</v>
      </c>
      <c r="BK31" s="221">
        <v>0.2169982</v>
      </c>
      <c r="BL31" s="211"/>
      <c r="BM31" s="221">
        <v>0.203149</v>
      </c>
      <c r="BN31" s="221">
        <v>0.23517450000000001</v>
      </c>
      <c r="BO31" s="221">
        <v>0.19890350000000001</v>
      </c>
      <c r="BP31" s="221">
        <v>0.23638700000000001</v>
      </c>
      <c r="BQ31" s="221">
        <v>0.27547139999999998</v>
      </c>
      <c r="BR31" s="221">
        <v>0.20709659999999999</v>
      </c>
      <c r="BS31" s="221">
        <v>0.25742280000000001</v>
      </c>
      <c r="BT31" s="221">
        <v>0.1652236</v>
      </c>
      <c r="BU31" s="221">
        <v>0.17689189999999999</v>
      </c>
      <c r="BV31" s="221">
        <v>0.2235193</v>
      </c>
      <c r="BW31" s="221">
        <v>0.309251</v>
      </c>
      <c r="BX31" s="221">
        <v>0.35703829999999998</v>
      </c>
      <c r="BY31" s="221">
        <v>0.34056389999999997</v>
      </c>
      <c r="BZ31" s="221">
        <v>0.24474460000000001</v>
      </c>
      <c r="CA31" s="221">
        <v>0.2463842</v>
      </c>
      <c r="CB31" s="221">
        <v>0.31858769999999997</v>
      </c>
      <c r="CC31" s="221">
        <v>0.24055289999999999</v>
      </c>
      <c r="CD31" s="221">
        <v>0.2143815</v>
      </c>
      <c r="CE31" s="221">
        <v>0.21557609999999999</v>
      </c>
      <c r="CF31" s="221">
        <v>0.21037310000000001</v>
      </c>
      <c r="CG31" s="211"/>
      <c r="CH31" s="221">
        <v>0.13128490000000001</v>
      </c>
      <c r="CI31" s="221">
        <v>0.19768479999999999</v>
      </c>
      <c r="CJ31" s="221">
        <v>0.19699320000000001</v>
      </c>
      <c r="CK31" s="221">
        <v>0.3398658</v>
      </c>
      <c r="CL31" s="221">
        <v>0.4</v>
      </c>
      <c r="CM31" s="221">
        <v>0.4</v>
      </c>
      <c r="CN31" s="221">
        <v>0.39368449999999999</v>
      </c>
      <c r="CO31" s="221">
        <v>0.36351329999999998</v>
      </c>
      <c r="CP31" s="221">
        <v>0.4</v>
      </c>
      <c r="CQ31" s="221">
        <v>0.4</v>
      </c>
      <c r="CR31" s="221">
        <v>0.38716270000000003</v>
      </c>
      <c r="CS31" s="221">
        <v>0.37556889999999998</v>
      </c>
      <c r="CT31" s="221">
        <v>0.28105659999999999</v>
      </c>
      <c r="CU31" s="221">
        <v>0.13685359999999999</v>
      </c>
      <c r="CV31" s="221">
        <v>9.9058789999999994E-2</v>
      </c>
      <c r="CW31" s="221">
        <v>9.6870600000000001E-2</v>
      </c>
      <c r="CX31" s="221">
        <v>9.8576479999999994E-2</v>
      </c>
      <c r="CY31" s="221">
        <v>0.1083539</v>
      </c>
      <c r="CZ31" s="221">
        <v>0.1325392</v>
      </c>
      <c r="DA31" s="221">
        <v>0.14385829999999999</v>
      </c>
      <c r="DB31" s="230"/>
      <c r="DC31" s="221">
        <v>6.9245869999999998</v>
      </c>
      <c r="DD31" s="221">
        <v>6.7842079999999996</v>
      </c>
      <c r="DE31" s="221">
        <v>6.632428</v>
      </c>
      <c r="DF31" s="221">
        <v>6.473827</v>
      </c>
      <c r="DG31" s="221">
        <v>6.3154649999999997</v>
      </c>
      <c r="DH31" s="221">
        <v>6.1701569999999997</v>
      </c>
      <c r="DI31" s="221">
        <v>6.0580879999999997</v>
      </c>
      <c r="DJ31" s="221">
        <v>6</v>
      </c>
      <c r="DK31" s="221">
        <v>4.7926070000000003</v>
      </c>
      <c r="DL31" s="221">
        <v>3.7453460000000001</v>
      </c>
      <c r="DM31" s="221">
        <v>2.9100090000000001</v>
      </c>
      <c r="DN31" s="221">
        <v>2.272186</v>
      </c>
      <c r="DO31" s="221">
        <v>1.7944279999999999</v>
      </c>
      <c r="DP31" s="221">
        <v>1.4497690000000001</v>
      </c>
      <c r="DQ31" s="221">
        <v>1.2171110000000001</v>
      </c>
      <c r="DR31" s="221">
        <v>1.0780149999999999</v>
      </c>
      <c r="DS31" s="221">
        <v>1.0231220000000001</v>
      </c>
      <c r="DT31" s="221">
        <v>1.0351490000000001</v>
      </c>
      <c r="DU31" s="221">
        <v>1.0973459999999999</v>
      </c>
      <c r="DV31" s="221">
        <v>1.194097</v>
      </c>
      <c r="DW31" s="3"/>
      <c r="DX31" s="212">
        <v>1</v>
      </c>
      <c r="DY31" s="250">
        <f>EE32</f>
        <v>1</v>
      </c>
      <c r="DZ31" s="250">
        <f t="shared" ref="DZ31:DZ70" si="47">EF32</f>
        <v>1</v>
      </c>
      <c r="EA31" s="250">
        <f>EG32+$EA$30</f>
        <v>16</v>
      </c>
      <c r="EB31" s="225" t="str">
        <f t="shared" ref="EB31:EB70" si="48">_xlfn.CONCAT(EA31,",",DZ31)</f>
        <v>16,1</v>
      </c>
      <c r="EC31" s="212"/>
      <c r="ED31" s="230"/>
      <c r="EE31" s="230">
        <v>40</v>
      </c>
      <c r="EF31" s="230">
        <v>0</v>
      </c>
      <c r="EG31" s="230" t="s">
        <v>26</v>
      </c>
      <c r="EH31" s="230" t="s">
        <v>1691</v>
      </c>
      <c r="EI31" s="230" t="s">
        <v>1692</v>
      </c>
      <c r="EJ31" s="230">
        <v>0</v>
      </c>
      <c r="EK31" s="230"/>
      <c r="EL31" s="272" t="s">
        <v>1733</v>
      </c>
      <c r="EM31" s="230"/>
      <c r="EN31" s="263">
        <f t="shared" si="13"/>
        <v>29</v>
      </c>
      <c r="EO31" s="230" t="s">
        <v>1764</v>
      </c>
      <c r="EP31" s="277">
        <v>42036</v>
      </c>
      <c r="EQ31" s="278">
        <v>0</v>
      </c>
      <c r="ER31" s="281">
        <v>20.115120000000001</v>
      </c>
      <c r="ES31" s="288"/>
      <c r="ET31" s="282">
        <f>IF(EO31=EO32,MAX(ET$2:ET30)+1,0)</f>
        <v>15</v>
      </c>
      <c r="EU31" s="3">
        <f t="shared" si="4"/>
        <v>29</v>
      </c>
      <c r="EV31" s="290">
        <f t="shared" si="5"/>
        <v>57</v>
      </c>
      <c r="EW31" s="277">
        <f t="shared" si="6"/>
        <v>42036</v>
      </c>
      <c r="EX31" s="281">
        <f t="shared" si="7"/>
        <v>25.146840000000001</v>
      </c>
      <c r="EY31" s="282">
        <f>IF(EO31=EO32,0,MAX(EY$2:EY30)+1)</f>
        <v>0</v>
      </c>
      <c r="EZ31" s="290">
        <f t="shared" si="8"/>
        <v>58</v>
      </c>
      <c r="FA31" s="277">
        <f t="shared" si="9"/>
        <v>43831</v>
      </c>
      <c r="FB31" s="281">
        <f t="shared" si="10"/>
        <v>22.916409999999999</v>
      </c>
      <c r="FC31" s="28">
        <f>DIS!C48</f>
        <v>29</v>
      </c>
      <c r="FD31" s="28">
        <f>DIS!D48</f>
        <v>2</v>
      </c>
      <c r="FE31" s="28">
        <f>DIS!E48</f>
        <v>9</v>
      </c>
      <c r="FF31" s="28" t="str">
        <f t="shared" si="11"/>
        <v>2,9</v>
      </c>
      <c r="FG31" s="286" t="str">
        <f>INDEX($AR$88:$BK$127,FD31,FE31)</f>
        <v>9,2</v>
      </c>
      <c r="FH31" s="287">
        <f>IF(ISNUMBER(FG31),0,MAX(FH$2:FH30)+1)</f>
        <v>29</v>
      </c>
      <c r="FI31" s="287">
        <f>IF(FH31&gt;0,INDEX(IF($BJ$45=0,$EU$3:$EU$1412,IF($BK$45=0,$EX$3:$EX$1412,$FB$3:$FB$1412)),FH31,1),0)</f>
        <v>22.916409999999999</v>
      </c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</row>
    <row r="32" spans="1:178" ht="5.25" customHeight="1" x14ac:dyDescent="0.25">
      <c r="A32" s="192">
        <f t="shared" si="14"/>
        <v>29</v>
      </c>
      <c r="B32" s="31" t="str">
        <f t="shared" ref="B32:U32" si="49">IF(W32=$X$41,0,IF(ISNUMBER(MATCH(B74,$EB$7:$EB$12,0)),$V$87,IF(ISNUMBER(MATCH(B74,$EB$31:$EB$70,0)),$V$88,IF(ISNUMBER(MATCH(B74,$EB$84:$EB$93,0)),$V$89,IF(ISNUMBER(MATCH(B74,$EB$127:$EB$157,0)),$V$90,IF(ISNUMBER(MATCH(B74,$EB$14:$EB$19,0)),$DX$14,""))))))</f>
        <v/>
      </c>
      <c r="C32" s="31" t="str">
        <f t="shared" si="49"/>
        <v/>
      </c>
      <c r="D32" s="31" t="str">
        <f t="shared" si="49"/>
        <v/>
      </c>
      <c r="E32" s="31" t="str">
        <f t="shared" si="49"/>
        <v/>
      </c>
      <c r="F32" s="31" t="str">
        <f t="shared" si="49"/>
        <v/>
      </c>
      <c r="G32" s="31" t="str">
        <f t="shared" si="49"/>
        <v>x</v>
      </c>
      <c r="H32" s="31" t="str">
        <f t="shared" si="49"/>
        <v/>
      </c>
      <c r="I32" s="31" t="str">
        <f t="shared" si="49"/>
        <v/>
      </c>
      <c r="J32" s="31" t="str">
        <f t="shared" si="49"/>
        <v/>
      </c>
      <c r="K32" s="31" t="str">
        <f t="shared" si="49"/>
        <v/>
      </c>
      <c r="L32" s="31" t="str">
        <f t="shared" si="49"/>
        <v/>
      </c>
      <c r="M32" s="31" t="str">
        <f t="shared" si="49"/>
        <v/>
      </c>
      <c r="N32" s="31" t="str">
        <f t="shared" si="49"/>
        <v/>
      </c>
      <c r="O32" s="31" t="str">
        <f t="shared" si="49"/>
        <v/>
      </c>
      <c r="P32" s="31" t="str">
        <f t="shared" si="49"/>
        <v/>
      </c>
      <c r="Q32" s="31">
        <f t="shared" si="49"/>
        <v>1</v>
      </c>
      <c r="R32" s="31" t="str">
        <f t="shared" si="49"/>
        <v/>
      </c>
      <c r="S32" s="31" t="str">
        <f t="shared" si="49"/>
        <v/>
      </c>
      <c r="T32" s="31" t="str">
        <f t="shared" si="49"/>
        <v/>
      </c>
      <c r="U32" s="31" t="str">
        <f t="shared" si="49"/>
        <v/>
      </c>
      <c r="V32" s="212"/>
      <c r="W32" s="220">
        <v>38.40943</v>
      </c>
      <c r="X32" s="220">
        <v>38.32788</v>
      </c>
      <c r="Y32" s="220">
        <v>38.203800000000001</v>
      </c>
      <c r="Z32" s="220">
        <v>38.023470000000003</v>
      </c>
      <c r="AA32" s="220">
        <v>37.78801</v>
      </c>
      <c r="AB32" s="220">
        <v>37.536529999999999</v>
      </c>
      <c r="AC32" s="220">
        <v>37.264890000000001</v>
      </c>
      <c r="AD32" s="220">
        <v>37.142189999999999</v>
      </c>
      <c r="AE32" s="220">
        <v>37.020189999999999</v>
      </c>
      <c r="AF32" s="220">
        <v>36.880310000000001</v>
      </c>
      <c r="AG32" s="220">
        <v>36.745089999999998</v>
      </c>
      <c r="AH32" s="220">
        <v>36.653820000000003</v>
      </c>
      <c r="AI32" s="220">
        <v>36.570450000000001</v>
      </c>
      <c r="AJ32" s="220">
        <v>36.477820000000001</v>
      </c>
      <c r="AK32" s="220">
        <v>36.37086</v>
      </c>
      <c r="AL32" s="220">
        <v>36.214300000000001</v>
      </c>
      <c r="AM32" s="220">
        <v>36.342509999999997</v>
      </c>
      <c r="AN32" s="220">
        <v>36.417160000000003</v>
      </c>
      <c r="AO32" s="220">
        <v>36.467649999999999</v>
      </c>
      <c r="AP32" s="220">
        <v>36.494619999999998</v>
      </c>
      <c r="AQ32" s="211"/>
      <c r="AR32" s="221">
        <v>0.1093643</v>
      </c>
      <c r="AS32" s="221">
        <v>0.212834</v>
      </c>
      <c r="AT32" s="221">
        <v>0.21919530000000001</v>
      </c>
      <c r="AU32" s="221">
        <v>0.29654580000000003</v>
      </c>
      <c r="AV32" s="221">
        <v>0.30517149999999998</v>
      </c>
      <c r="AW32" s="221">
        <v>0.10394879999999999</v>
      </c>
      <c r="AX32" s="221">
        <v>0.11693720000000001</v>
      </c>
      <c r="AY32" s="221">
        <v>9.8370150000000003E-2</v>
      </c>
      <c r="AZ32" s="221">
        <v>0.1171949</v>
      </c>
      <c r="BA32" s="221">
        <v>0.14114670000000001</v>
      </c>
      <c r="BB32" s="221">
        <v>0.2757175</v>
      </c>
      <c r="BC32" s="221">
        <v>0.32966420000000002</v>
      </c>
      <c r="BD32" s="221">
        <v>0.20006080000000001</v>
      </c>
      <c r="BE32" s="221">
        <v>0.17318249999999999</v>
      </c>
      <c r="BF32" s="221">
        <v>0.26413330000000002</v>
      </c>
      <c r="BG32" s="221">
        <v>0.2130126</v>
      </c>
      <c r="BH32" s="221">
        <v>0.15267829999999999</v>
      </c>
      <c r="BI32" s="221">
        <v>0.22133720000000001</v>
      </c>
      <c r="BJ32" s="221">
        <v>0.23229420000000001</v>
      </c>
      <c r="BK32" s="221">
        <v>0.19598740000000001</v>
      </c>
      <c r="BL32" s="211"/>
      <c r="BM32" s="221">
        <v>0.25815189999999999</v>
      </c>
      <c r="BN32" s="221">
        <v>0.34308309999999997</v>
      </c>
      <c r="BO32" s="221">
        <v>0.28769260000000002</v>
      </c>
      <c r="BP32" s="221">
        <v>0.2034541</v>
      </c>
      <c r="BQ32" s="221">
        <v>0.4</v>
      </c>
      <c r="BR32" s="221">
        <v>0.4</v>
      </c>
      <c r="BS32" s="221">
        <v>0.18248490000000001</v>
      </c>
      <c r="BT32" s="221">
        <v>0.22326650000000001</v>
      </c>
      <c r="BU32" s="221">
        <v>0.1401046</v>
      </c>
      <c r="BV32" s="221">
        <v>0.24658340000000001</v>
      </c>
      <c r="BW32" s="221">
        <v>0.2490957</v>
      </c>
      <c r="BX32" s="221">
        <v>0.22829240000000001</v>
      </c>
      <c r="BY32" s="221">
        <v>0.1459252</v>
      </c>
      <c r="BZ32" s="221">
        <v>0.1858553</v>
      </c>
      <c r="CA32" s="221">
        <v>0.2343527</v>
      </c>
      <c r="CB32" s="221">
        <v>0.22360250000000001</v>
      </c>
      <c r="CC32" s="221">
        <v>0.22077630000000001</v>
      </c>
      <c r="CD32" s="221">
        <v>0.1244995</v>
      </c>
      <c r="CE32" s="221">
        <v>8.9252650000000003E-2</v>
      </c>
      <c r="CF32" s="221">
        <v>0.118549</v>
      </c>
      <c r="CG32" s="211"/>
      <c r="CH32" s="221">
        <v>0.1197083</v>
      </c>
      <c r="CI32" s="221">
        <v>0.17521929999999999</v>
      </c>
      <c r="CJ32" s="221">
        <v>0.25822250000000002</v>
      </c>
      <c r="CK32" s="221">
        <v>0.2208744</v>
      </c>
      <c r="CL32" s="221">
        <v>0.4</v>
      </c>
      <c r="CM32" s="221">
        <v>0.4</v>
      </c>
      <c r="CN32" s="221">
        <v>0.26505970000000001</v>
      </c>
      <c r="CO32" s="221">
        <v>0.28641620000000001</v>
      </c>
      <c r="CP32" s="221">
        <v>0.39871469999999998</v>
      </c>
      <c r="CQ32" s="221">
        <v>0.37289559999999999</v>
      </c>
      <c r="CR32" s="221">
        <v>0.4</v>
      </c>
      <c r="CS32" s="221">
        <v>0.4</v>
      </c>
      <c r="CT32" s="221">
        <v>0.3118435</v>
      </c>
      <c r="CU32" s="221">
        <v>0.2167598</v>
      </c>
      <c r="CV32" s="221">
        <v>0.18845690000000001</v>
      </c>
      <c r="CW32" s="221">
        <v>9.4605010000000003E-2</v>
      </c>
      <c r="CX32" s="221">
        <v>7.2502979999999995E-2</v>
      </c>
      <c r="CY32" s="221">
        <v>0.1043292</v>
      </c>
      <c r="CZ32" s="221">
        <v>7.7049190000000004E-2</v>
      </c>
      <c r="DA32" s="221">
        <v>0.17939330000000001</v>
      </c>
      <c r="DB32" s="230"/>
      <c r="DC32" s="221">
        <v>6.7555430000000003</v>
      </c>
      <c r="DD32" s="221">
        <v>6.62277</v>
      </c>
      <c r="DE32" s="221">
        <v>6.4789680000000001</v>
      </c>
      <c r="DF32" s="221">
        <v>6.3265840000000004</v>
      </c>
      <c r="DG32" s="221">
        <v>6.1676659999999996</v>
      </c>
      <c r="DH32" s="221">
        <v>6</v>
      </c>
      <c r="DI32" s="221">
        <v>5.8222040000000002</v>
      </c>
      <c r="DJ32" s="221">
        <v>5.4447679999999998</v>
      </c>
      <c r="DK32" s="221">
        <v>4.642811</v>
      </c>
      <c r="DL32" s="221">
        <v>3.721762</v>
      </c>
      <c r="DM32" s="221">
        <v>2.9039030000000001</v>
      </c>
      <c r="DN32" s="221">
        <v>2.2399740000000001</v>
      </c>
      <c r="DO32" s="221">
        <v>1.7291190000000001</v>
      </c>
      <c r="DP32" s="221">
        <v>1.3550249999999999</v>
      </c>
      <c r="DQ32" s="221">
        <v>1.09731</v>
      </c>
      <c r="DR32" s="221">
        <v>0.93792850000000005</v>
      </c>
      <c r="DS32" s="221">
        <v>0.86587020000000003</v>
      </c>
      <c r="DT32" s="221">
        <v>0.88606640000000003</v>
      </c>
      <c r="DU32" s="221">
        <v>0.95937640000000002</v>
      </c>
      <c r="DV32" s="221">
        <v>1.068486</v>
      </c>
      <c r="DW32" s="3"/>
      <c r="DX32" s="212">
        <v>2</v>
      </c>
      <c r="DY32" s="250">
        <f t="shared" ref="DY32:DY70" si="50">EE33</f>
        <v>1</v>
      </c>
      <c r="DZ32" s="250">
        <f t="shared" si="47"/>
        <v>2</v>
      </c>
      <c r="EA32" s="250">
        <f t="shared" ref="EA32:EA70" si="51">EG33+$EA$30</f>
        <v>16</v>
      </c>
      <c r="EB32" s="225" t="str">
        <f t="shared" si="48"/>
        <v>16,2</v>
      </c>
      <c r="EC32" s="212"/>
      <c r="ED32" s="230"/>
      <c r="EE32" s="230">
        <v>1</v>
      </c>
      <c r="EF32" s="230">
        <v>1</v>
      </c>
      <c r="EG32" s="230">
        <v>15</v>
      </c>
      <c r="EH32" s="230">
        <v>20.100000000000001</v>
      </c>
      <c r="EI32" s="230" t="s">
        <v>1693</v>
      </c>
      <c r="EJ32" s="230">
        <v>20</v>
      </c>
      <c r="EK32" s="230">
        <v>0</v>
      </c>
      <c r="EL32" s="272"/>
      <c r="EM32" s="230"/>
      <c r="EN32" s="263">
        <f t="shared" si="13"/>
        <v>30</v>
      </c>
      <c r="EO32" s="230" t="s">
        <v>1764</v>
      </c>
      <c r="EP32" s="277">
        <v>43831</v>
      </c>
      <c r="EQ32" s="278">
        <v>0</v>
      </c>
      <c r="ER32" s="281">
        <v>20.101030000000002</v>
      </c>
      <c r="ES32" s="288"/>
      <c r="ET32" s="282">
        <f>IF(EO32=EO33,MAX(ET$2:ET31)+1,0)</f>
        <v>0</v>
      </c>
      <c r="EU32" s="3">
        <f t="shared" si="4"/>
        <v>30</v>
      </c>
      <c r="EV32" s="290">
        <f t="shared" si="5"/>
        <v>59</v>
      </c>
      <c r="EW32" s="277">
        <f t="shared" si="6"/>
        <v>42036</v>
      </c>
      <c r="EX32" s="281">
        <f t="shared" si="7"/>
        <v>24.232040000000001</v>
      </c>
      <c r="EY32" s="282">
        <f>IF(EO32=EO33,0,MAX(EY$2:EY31)+1)</f>
        <v>15</v>
      </c>
      <c r="EZ32" s="290">
        <f t="shared" si="8"/>
        <v>60</v>
      </c>
      <c r="FA32" s="277">
        <f t="shared" si="9"/>
        <v>43831</v>
      </c>
      <c r="FB32" s="281">
        <f t="shared" si="10"/>
        <v>22.28641</v>
      </c>
      <c r="FC32" s="28">
        <f>DIS!C49</f>
        <v>30</v>
      </c>
      <c r="FD32" s="28">
        <f>DIS!D49</f>
        <v>2</v>
      </c>
      <c r="FE32" s="28">
        <f>DIS!E49</f>
        <v>10</v>
      </c>
      <c r="FF32" s="28" t="str">
        <f t="shared" si="11"/>
        <v>2,10</v>
      </c>
      <c r="FG32" s="286" t="str">
        <f>INDEX($AR$88:$BK$127,FD32,FE32)</f>
        <v>10,2</v>
      </c>
      <c r="FH32" s="287">
        <f>IF(ISNUMBER(FG32),0,MAX(FH$2:FH31)+1)</f>
        <v>30</v>
      </c>
      <c r="FI32" s="287">
        <f>IF(FH32&gt;0,INDEX(IF($BJ$45=0,$EU$3:$EU$1412,IF($BK$45=0,$EX$3:$EX$1412,$FB$3:$FB$1412)),FH32,1),0)</f>
        <v>22.28641</v>
      </c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</row>
    <row r="33" spans="1:178" ht="5.25" customHeight="1" x14ac:dyDescent="0.25">
      <c r="A33" s="192">
        <f t="shared" si="14"/>
        <v>30</v>
      </c>
      <c r="B33" s="31" t="str">
        <f t="shared" ref="B33:U33" si="52">IF(W33=$X$41,0,IF(ISNUMBER(MATCH(B75,$EB$7:$EB$12,0)),$V$87,IF(ISNUMBER(MATCH(B75,$EB$31:$EB$70,0)),$V$88,IF(ISNUMBER(MATCH(B75,$EB$84:$EB$93,0)),$V$89,IF(ISNUMBER(MATCH(B75,$EB$127:$EB$157,0)),$V$90,IF(ISNUMBER(MATCH(B75,$EB$14:$EB$19,0)),$DX$14,""))))))</f>
        <v/>
      </c>
      <c r="C33" s="31" t="str">
        <f t="shared" si="52"/>
        <v/>
      </c>
      <c r="D33" s="31" t="str">
        <f t="shared" si="52"/>
        <v/>
      </c>
      <c r="E33" s="31" t="str">
        <f t="shared" si="52"/>
        <v/>
      </c>
      <c r="F33" s="31" t="str">
        <f t="shared" si="52"/>
        <v/>
      </c>
      <c r="G33" s="31" t="str">
        <f t="shared" si="52"/>
        <v/>
      </c>
      <c r="H33" s="31" t="str">
        <f t="shared" si="52"/>
        <v/>
      </c>
      <c r="I33" s="31" t="str">
        <f t="shared" si="52"/>
        <v/>
      </c>
      <c r="J33" s="31" t="str">
        <f t="shared" si="52"/>
        <v/>
      </c>
      <c r="K33" s="31" t="str">
        <f t="shared" si="52"/>
        <v/>
      </c>
      <c r="L33" s="31" t="str">
        <f t="shared" si="52"/>
        <v/>
      </c>
      <c r="M33" s="31" t="str">
        <f t="shared" si="52"/>
        <v/>
      </c>
      <c r="N33" s="31" t="str">
        <f t="shared" si="52"/>
        <v/>
      </c>
      <c r="O33" s="31" t="str">
        <f t="shared" si="52"/>
        <v/>
      </c>
      <c r="P33" s="31" t="str">
        <f t="shared" si="52"/>
        <v/>
      </c>
      <c r="Q33" s="31">
        <f t="shared" si="52"/>
        <v>1</v>
      </c>
      <c r="R33" s="31" t="str">
        <f t="shared" si="52"/>
        <v/>
      </c>
      <c r="S33" s="31" t="str">
        <f t="shared" si="52"/>
        <v/>
      </c>
      <c r="T33" s="31" t="str">
        <f t="shared" si="52"/>
        <v/>
      </c>
      <c r="U33" s="31" t="str">
        <f t="shared" si="52"/>
        <v/>
      </c>
      <c r="V33" s="212"/>
      <c r="W33" s="220">
        <v>38.216760000000001</v>
      </c>
      <c r="X33" s="220">
        <v>38.13514</v>
      </c>
      <c r="Y33" s="220">
        <v>38.000279999999997</v>
      </c>
      <c r="Z33" s="220">
        <v>37.815330000000003</v>
      </c>
      <c r="AA33" s="220">
        <v>37.593789999999998</v>
      </c>
      <c r="AB33" s="220">
        <v>37.298310000000001</v>
      </c>
      <c r="AC33" s="220">
        <v>36.846330000000002</v>
      </c>
      <c r="AD33" s="220">
        <v>36.948799999999999</v>
      </c>
      <c r="AE33" s="220">
        <v>36.891889999999997</v>
      </c>
      <c r="AF33" s="220">
        <v>36.791879999999999</v>
      </c>
      <c r="AG33" s="220">
        <v>36.68562</v>
      </c>
      <c r="AH33" s="220">
        <v>36.592619999999997</v>
      </c>
      <c r="AI33" s="220">
        <v>36.505659999999999</v>
      </c>
      <c r="AJ33" s="220">
        <v>36.417819999999999</v>
      </c>
      <c r="AK33" s="220">
        <v>36.320459999999997</v>
      </c>
      <c r="AL33" s="220">
        <v>36.18094</v>
      </c>
      <c r="AM33" s="220">
        <v>36.304650000000002</v>
      </c>
      <c r="AN33" s="220">
        <v>36.379779999999997</v>
      </c>
      <c r="AO33" s="220">
        <v>36.430509999999998</v>
      </c>
      <c r="AP33" s="220">
        <v>36.457299999999996</v>
      </c>
      <c r="AQ33" s="211"/>
      <c r="AR33" s="221">
        <v>0.14134959999999999</v>
      </c>
      <c r="AS33" s="221">
        <v>0.1432252</v>
      </c>
      <c r="AT33" s="221">
        <v>0.26159860000000001</v>
      </c>
      <c r="AU33" s="221">
        <v>0.27804689999999999</v>
      </c>
      <c r="AV33" s="221">
        <v>0.26315749999999999</v>
      </c>
      <c r="AW33" s="221">
        <v>0.1462435</v>
      </c>
      <c r="AX33" s="221">
        <v>6.7185380000000003E-2</v>
      </c>
      <c r="AY33" s="221">
        <v>0.1274885</v>
      </c>
      <c r="AZ33" s="221">
        <v>0.1239644</v>
      </c>
      <c r="BA33" s="221">
        <v>0.22385640000000001</v>
      </c>
      <c r="BB33" s="221">
        <v>0.149759</v>
      </c>
      <c r="BC33" s="221">
        <v>0.15036910000000001</v>
      </c>
      <c r="BD33" s="221">
        <v>8.0493480000000006E-2</v>
      </c>
      <c r="BE33" s="221">
        <v>0.15716459999999999</v>
      </c>
      <c r="BF33" s="221">
        <v>0.15224299999999999</v>
      </c>
      <c r="BG33" s="221">
        <v>0.12707379999999999</v>
      </c>
      <c r="BH33" s="221">
        <v>0.16226789999999999</v>
      </c>
      <c r="BI33" s="221">
        <v>0.20104710000000001</v>
      </c>
      <c r="BJ33" s="221">
        <v>0.26110299999999997</v>
      </c>
      <c r="BK33" s="221">
        <v>0.19995060000000001</v>
      </c>
      <c r="BL33" s="211"/>
      <c r="BM33" s="221">
        <v>0.4</v>
      </c>
      <c r="BN33" s="221">
        <v>0.27938039999999997</v>
      </c>
      <c r="BO33" s="221">
        <v>0.33694160000000001</v>
      </c>
      <c r="BP33" s="221">
        <v>0.25722390000000001</v>
      </c>
      <c r="BQ33" s="221">
        <v>0.29085250000000001</v>
      </c>
      <c r="BR33" s="221">
        <v>0.33170929999999998</v>
      </c>
      <c r="BS33" s="221">
        <v>0.1643279</v>
      </c>
      <c r="BT33" s="221">
        <v>0.24730849999999999</v>
      </c>
      <c r="BU33" s="221">
        <v>0.16102530000000001</v>
      </c>
      <c r="BV33" s="221">
        <v>0.1521507</v>
      </c>
      <c r="BW33" s="221">
        <v>0.22659170000000001</v>
      </c>
      <c r="BX33" s="221">
        <v>0.16617709999999999</v>
      </c>
      <c r="BY33" s="221">
        <v>0.1507695</v>
      </c>
      <c r="BZ33" s="221">
        <v>0.1730853</v>
      </c>
      <c r="CA33" s="221">
        <v>0.17662639999999999</v>
      </c>
      <c r="CB33" s="221">
        <v>0.15948619999999999</v>
      </c>
      <c r="CC33" s="221">
        <v>0.22270509999999999</v>
      </c>
      <c r="CD33" s="221">
        <v>0.10634739999999999</v>
      </c>
      <c r="CE33" s="221">
        <v>0.1025761</v>
      </c>
      <c r="CF33" s="221">
        <v>8.4689340000000002E-2</v>
      </c>
      <c r="CG33" s="211"/>
      <c r="CH33" s="221">
        <v>6.4693050000000002E-2</v>
      </c>
      <c r="CI33" s="221">
        <v>0.1384889</v>
      </c>
      <c r="CJ33" s="221">
        <v>0.30086770000000002</v>
      </c>
      <c r="CK33" s="221">
        <v>0.37185560000000001</v>
      </c>
      <c r="CL33" s="221">
        <v>0.4</v>
      </c>
      <c r="CM33" s="221">
        <v>0.35334290000000002</v>
      </c>
      <c r="CN33" s="221">
        <v>0.2431442</v>
      </c>
      <c r="CO33" s="221">
        <v>0.25889450000000003</v>
      </c>
      <c r="CP33" s="221">
        <v>0.26901140000000001</v>
      </c>
      <c r="CQ33" s="221">
        <v>0.33270699999999997</v>
      </c>
      <c r="CR33" s="221">
        <v>0.4</v>
      </c>
      <c r="CS33" s="221">
        <v>0.37340649999999997</v>
      </c>
      <c r="CT33" s="221">
        <v>0.23043749999999999</v>
      </c>
      <c r="CU33" s="221">
        <v>0.15997349999999999</v>
      </c>
      <c r="CV33" s="221">
        <v>8.615188E-2</v>
      </c>
      <c r="CW33" s="221">
        <v>0.1218974</v>
      </c>
      <c r="CX33" s="221">
        <v>8.4219520000000006E-2</v>
      </c>
      <c r="CY33" s="221">
        <v>8.1194020000000006E-2</v>
      </c>
      <c r="CZ33" s="221">
        <v>0.1304372</v>
      </c>
      <c r="DA33" s="221">
        <v>0.18686040000000001</v>
      </c>
      <c r="DB33" s="230"/>
      <c r="DC33" s="221">
        <v>6.5754619999999999</v>
      </c>
      <c r="DD33" s="221">
        <v>6.4412440000000002</v>
      </c>
      <c r="DE33" s="221">
        <v>6.2922330000000004</v>
      </c>
      <c r="DF33" s="221">
        <v>6.12676</v>
      </c>
      <c r="DG33" s="221">
        <v>5.9395730000000002</v>
      </c>
      <c r="DH33" s="221">
        <v>5.7171339999999997</v>
      </c>
      <c r="DI33" s="221">
        <v>5.4194969999999998</v>
      </c>
      <c r="DJ33" s="221">
        <v>4.9549409999999998</v>
      </c>
      <c r="DK33" s="221">
        <v>4.2757550000000002</v>
      </c>
      <c r="DL33" s="221">
        <v>3.4871819999999998</v>
      </c>
      <c r="DM33" s="221">
        <v>2.7283040000000001</v>
      </c>
      <c r="DN33" s="221">
        <v>2.079377</v>
      </c>
      <c r="DO33" s="221">
        <v>1.569412</v>
      </c>
      <c r="DP33" s="221">
        <v>1.194539</v>
      </c>
      <c r="DQ33" s="221">
        <v>0.93455869999999996</v>
      </c>
      <c r="DR33" s="221">
        <v>0.76833379999999996</v>
      </c>
      <c r="DS33" s="221">
        <v>0.69252749999999996</v>
      </c>
      <c r="DT33" s="221">
        <v>0.7306762</v>
      </c>
      <c r="DU33" s="221">
        <v>0.82724830000000005</v>
      </c>
      <c r="DV33" s="221">
        <v>0.95360979999999995</v>
      </c>
      <c r="DW33" s="3"/>
      <c r="DX33" s="212">
        <v>3</v>
      </c>
      <c r="DY33" s="250">
        <f t="shared" si="50"/>
        <v>1</v>
      </c>
      <c r="DZ33" s="250">
        <f t="shared" si="47"/>
        <v>3</v>
      </c>
      <c r="EA33" s="250">
        <f t="shared" si="51"/>
        <v>16</v>
      </c>
      <c r="EB33" s="225" t="str">
        <f t="shared" si="48"/>
        <v>16,3</v>
      </c>
      <c r="EC33" s="212"/>
      <c r="ED33" s="212"/>
      <c r="EE33" s="212">
        <v>1</v>
      </c>
      <c r="EF33" s="212">
        <v>2</v>
      </c>
      <c r="EG33" s="212">
        <v>15</v>
      </c>
      <c r="EH33" s="3">
        <v>19.870000999999998</v>
      </c>
      <c r="EI33" s="3" t="s">
        <v>1694</v>
      </c>
      <c r="EJ33" s="3">
        <v>19.75</v>
      </c>
      <c r="EK33" s="3">
        <v>0</v>
      </c>
      <c r="EL33" s="271"/>
      <c r="EM33" s="3"/>
      <c r="EN33" s="263">
        <f t="shared" si="13"/>
        <v>31</v>
      </c>
      <c r="EO33" s="230" t="s">
        <v>1765</v>
      </c>
      <c r="EP33" s="277">
        <v>42036</v>
      </c>
      <c r="EQ33" s="278">
        <v>0</v>
      </c>
      <c r="ER33" s="281">
        <v>20.218910000000001</v>
      </c>
      <c r="ES33" s="288"/>
      <c r="ET33" s="282">
        <f>IF(EO33=EO34,MAX(ET$2:ET32)+1,0)</f>
        <v>16</v>
      </c>
      <c r="EU33" s="3">
        <f t="shared" si="4"/>
        <v>31</v>
      </c>
      <c r="EV33" s="290">
        <f t="shared" si="5"/>
        <v>61</v>
      </c>
      <c r="EW33" s="277">
        <f t="shared" si="6"/>
        <v>42036</v>
      </c>
      <c r="EX33" s="281">
        <f t="shared" si="7"/>
        <v>23.425229999999999</v>
      </c>
      <c r="EY33" s="282">
        <f>IF(EO33=EO34,0,MAX(EY$2:EY32)+1)</f>
        <v>0</v>
      </c>
      <c r="EZ33" s="290">
        <f t="shared" si="8"/>
        <v>62</v>
      </c>
      <c r="FA33" s="277">
        <f t="shared" si="9"/>
        <v>43831</v>
      </c>
      <c r="FB33" s="281">
        <f t="shared" si="10"/>
        <v>21.77074</v>
      </c>
      <c r="FC33" s="28">
        <f>DIS!C50</f>
        <v>31</v>
      </c>
      <c r="FD33" s="28">
        <f>DIS!D50</f>
        <v>2</v>
      </c>
      <c r="FE33" s="28">
        <f>DIS!E50</f>
        <v>11</v>
      </c>
      <c r="FF33" s="28" t="str">
        <f t="shared" si="11"/>
        <v>2,11</v>
      </c>
      <c r="FG33" s="286" t="str">
        <f>INDEX($AR$88:$BK$127,FD33,FE33)</f>
        <v>11,2</v>
      </c>
      <c r="FH33" s="287">
        <f>IF(ISNUMBER(FG33),0,MAX(FH$2:FH32)+1)</f>
        <v>31</v>
      </c>
      <c r="FI33" s="287">
        <f>IF(FH33&gt;0,INDEX(IF($BJ$45=0,$EU$3:$EU$1412,IF($BK$45=0,$EX$3:$EX$1412,$FB$3:$FB$1412)),FH33,1),0)</f>
        <v>21.77074</v>
      </c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</row>
    <row r="34" spans="1:178" ht="5.25" customHeight="1" x14ac:dyDescent="0.25">
      <c r="A34" s="192">
        <f t="shared" si="14"/>
        <v>31</v>
      </c>
      <c r="B34" s="31" t="str">
        <f t="shared" ref="B34:U34" si="53">IF(W34=$X$41,0,IF(ISNUMBER(MATCH(B76,$EB$7:$EB$12,0)),$V$87,IF(ISNUMBER(MATCH(B76,$EB$31:$EB$70,0)),$V$88,IF(ISNUMBER(MATCH(B76,$EB$84:$EB$93,0)),$V$89,IF(ISNUMBER(MATCH(B76,$EB$127:$EB$157,0)),$V$90,IF(ISNUMBER(MATCH(B76,$EB$14:$EB$19,0)),$DX$14,""))))))</f>
        <v/>
      </c>
      <c r="C34" s="31" t="str">
        <f t="shared" si="53"/>
        <v/>
      </c>
      <c r="D34" s="31" t="str">
        <f t="shared" si="53"/>
        <v/>
      </c>
      <c r="E34" s="31" t="str">
        <f t="shared" si="53"/>
        <v/>
      </c>
      <c r="F34" s="31" t="str">
        <f t="shared" si="53"/>
        <v/>
      </c>
      <c r="G34" s="31" t="str">
        <f t="shared" si="53"/>
        <v/>
      </c>
      <c r="H34" s="31" t="str">
        <f t="shared" si="53"/>
        <v/>
      </c>
      <c r="I34" s="31" t="str">
        <f t="shared" si="53"/>
        <v/>
      </c>
      <c r="J34" s="31" t="str">
        <f t="shared" si="53"/>
        <v/>
      </c>
      <c r="K34" s="31" t="str">
        <f t="shared" si="53"/>
        <v/>
      </c>
      <c r="L34" s="31" t="str">
        <f t="shared" si="53"/>
        <v/>
      </c>
      <c r="M34" s="31" t="str">
        <f t="shared" si="53"/>
        <v/>
      </c>
      <c r="N34" s="31" t="str">
        <f t="shared" si="53"/>
        <v/>
      </c>
      <c r="O34" s="31" t="str">
        <f t="shared" si="53"/>
        <v/>
      </c>
      <c r="P34" s="31" t="str">
        <f t="shared" si="53"/>
        <v/>
      </c>
      <c r="Q34" s="31">
        <f t="shared" si="53"/>
        <v>1</v>
      </c>
      <c r="R34" s="31">
        <f t="shared" si="53"/>
        <v>3</v>
      </c>
      <c r="S34" s="31" t="str">
        <f t="shared" si="53"/>
        <v/>
      </c>
      <c r="T34" s="31" t="str">
        <f t="shared" si="53"/>
        <v/>
      </c>
      <c r="U34" s="31" t="str">
        <f t="shared" si="53"/>
        <v/>
      </c>
      <c r="V34" s="212"/>
      <c r="W34" s="220">
        <v>38.066519999999997</v>
      </c>
      <c r="X34" s="220">
        <v>37.979259999999996</v>
      </c>
      <c r="Y34" s="220">
        <v>37.840150000000001</v>
      </c>
      <c r="Z34" s="220">
        <v>37.667549999999999</v>
      </c>
      <c r="AA34" s="220">
        <v>37.435989999999997</v>
      </c>
      <c r="AB34" s="220">
        <v>37.214550000000003</v>
      </c>
      <c r="AC34" s="220">
        <v>36.965319999999998</v>
      </c>
      <c r="AD34" s="220">
        <v>36.87086</v>
      </c>
      <c r="AE34" s="220">
        <v>36.781689999999998</v>
      </c>
      <c r="AF34" s="220">
        <v>36.683540000000001</v>
      </c>
      <c r="AG34" s="220">
        <v>36.585360000000001</v>
      </c>
      <c r="AH34" s="220">
        <v>36.496510000000001</v>
      </c>
      <c r="AI34" s="220">
        <v>36.414560000000002</v>
      </c>
      <c r="AJ34" s="220">
        <v>36.337380000000003</v>
      </c>
      <c r="AK34" s="220">
        <v>36.257390000000001</v>
      </c>
      <c r="AL34" s="220">
        <v>36.140239999999999</v>
      </c>
      <c r="AM34" s="220">
        <v>36.261659999999999</v>
      </c>
      <c r="AN34" s="220">
        <v>36.336750000000002</v>
      </c>
      <c r="AO34" s="220">
        <v>36.388469999999998</v>
      </c>
      <c r="AP34" s="220">
        <v>36.415280000000003</v>
      </c>
      <c r="AQ34" s="211"/>
      <c r="AR34" s="221">
        <v>0.22330539999999999</v>
      </c>
      <c r="AS34" s="221">
        <v>0.243807</v>
      </c>
      <c r="AT34" s="221">
        <v>0.1758016</v>
      </c>
      <c r="AU34" s="221">
        <v>0.25946019999999997</v>
      </c>
      <c r="AV34" s="221">
        <v>0.21776480000000001</v>
      </c>
      <c r="AW34" s="221">
        <v>0.16620689999999999</v>
      </c>
      <c r="AX34" s="221">
        <v>7.6249510000000006E-2</v>
      </c>
      <c r="AY34" s="221">
        <v>0.1209422</v>
      </c>
      <c r="AZ34" s="221">
        <v>0.1550031</v>
      </c>
      <c r="BA34" s="221">
        <v>0.13686010000000001</v>
      </c>
      <c r="BB34" s="221">
        <v>0.23643719999999999</v>
      </c>
      <c r="BC34" s="221">
        <v>0.1752196</v>
      </c>
      <c r="BD34" s="221">
        <v>0.14435020000000001</v>
      </c>
      <c r="BE34" s="221">
        <v>0.16947609999999999</v>
      </c>
      <c r="BF34" s="221">
        <v>0.14225769999999999</v>
      </c>
      <c r="BG34" s="221">
        <v>0.1614661</v>
      </c>
      <c r="BH34" s="221">
        <v>0.13986009999999999</v>
      </c>
      <c r="BI34" s="221">
        <v>0.1473671</v>
      </c>
      <c r="BJ34" s="221">
        <v>0.1671523</v>
      </c>
      <c r="BK34" s="221">
        <v>0.1107113</v>
      </c>
      <c r="BL34" s="211"/>
      <c r="BM34" s="221">
        <v>0.31690980000000002</v>
      </c>
      <c r="BN34" s="221">
        <v>0.30611129999999998</v>
      </c>
      <c r="BO34" s="221">
        <v>0.30932189999999998</v>
      </c>
      <c r="BP34" s="221">
        <v>0.20561860000000001</v>
      </c>
      <c r="BQ34" s="221">
        <v>0.19836029999999999</v>
      </c>
      <c r="BR34" s="221">
        <v>0.1583725</v>
      </c>
      <c r="BS34" s="221">
        <v>0.18324470000000001</v>
      </c>
      <c r="BT34" s="221">
        <v>0.2254274</v>
      </c>
      <c r="BU34" s="221">
        <v>0.2952438</v>
      </c>
      <c r="BV34" s="221">
        <v>0.2126875</v>
      </c>
      <c r="BW34" s="221">
        <v>0.1668337</v>
      </c>
      <c r="BX34" s="221">
        <v>0.1180292</v>
      </c>
      <c r="BY34" s="221">
        <v>0.10965809999999999</v>
      </c>
      <c r="BZ34" s="221">
        <v>0.1527849</v>
      </c>
      <c r="CA34" s="221">
        <v>0.1625461</v>
      </c>
      <c r="CB34" s="221">
        <v>0.26260050000000001</v>
      </c>
      <c r="CC34" s="221">
        <v>0.21383769999999999</v>
      </c>
      <c r="CD34" s="221">
        <v>9.0390689999999996E-2</v>
      </c>
      <c r="CE34" s="221">
        <v>0.12711910000000001</v>
      </c>
      <c r="CF34" s="221">
        <v>0.13121659999999999</v>
      </c>
      <c r="CG34" s="211"/>
      <c r="CH34" s="221">
        <v>8.1106259999999999E-2</v>
      </c>
      <c r="CI34" s="221">
        <v>0.1516786</v>
      </c>
      <c r="CJ34" s="221">
        <v>0.29034290000000001</v>
      </c>
      <c r="CK34" s="221">
        <v>0.39355050000000003</v>
      </c>
      <c r="CL34" s="221">
        <v>0.35393530000000001</v>
      </c>
      <c r="CM34" s="221">
        <v>0.3699172</v>
      </c>
      <c r="CN34" s="221">
        <v>0.2678661</v>
      </c>
      <c r="CO34" s="221">
        <v>0.21771769999999999</v>
      </c>
      <c r="CP34" s="221">
        <v>0.3000256</v>
      </c>
      <c r="CQ34" s="221">
        <v>0.35227589999999998</v>
      </c>
      <c r="CR34" s="221">
        <v>0.4</v>
      </c>
      <c r="CS34" s="221">
        <v>0.37319809999999998</v>
      </c>
      <c r="CT34" s="221">
        <v>0.21205789999999999</v>
      </c>
      <c r="CU34" s="221">
        <v>0.1876816</v>
      </c>
      <c r="CV34" s="221">
        <v>0.17682990000000001</v>
      </c>
      <c r="CW34" s="221">
        <v>0.16571379999999999</v>
      </c>
      <c r="CX34" s="221">
        <v>0.11889039999999999</v>
      </c>
      <c r="CY34" s="221">
        <v>0.1195523</v>
      </c>
      <c r="CZ34" s="221">
        <v>0.1897172</v>
      </c>
      <c r="DA34" s="221">
        <v>0.16857639999999999</v>
      </c>
      <c r="DB34" s="230"/>
      <c r="DC34" s="221">
        <v>6.3869590000000001</v>
      </c>
      <c r="DD34" s="221">
        <v>6.2451369999999997</v>
      </c>
      <c r="DE34" s="221">
        <v>6.0831280000000003</v>
      </c>
      <c r="DF34" s="221">
        <v>5.8956280000000003</v>
      </c>
      <c r="DG34" s="221">
        <v>5.6723679999999996</v>
      </c>
      <c r="DH34" s="221">
        <v>5.3938319999999997</v>
      </c>
      <c r="DI34" s="221">
        <v>5.0255460000000003</v>
      </c>
      <c r="DJ34" s="221">
        <v>4.525245</v>
      </c>
      <c r="DK34" s="221">
        <v>3.8833419999999998</v>
      </c>
      <c r="DL34" s="221">
        <v>3.155297</v>
      </c>
      <c r="DM34" s="221">
        <v>2.4348489999999998</v>
      </c>
      <c r="DN34" s="221">
        <v>1.8082579999999999</v>
      </c>
      <c r="DO34" s="221">
        <v>1.322905</v>
      </c>
      <c r="DP34" s="221">
        <v>0.97759580000000001</v>
      </c>
      <c r="DQ34" s="221">
        <v>0.74430969999999996</v>
      </c>
      <c r="DR34" s="221">
        <v>0.59300390000000003</v>
      </c>
      <c r="DS34" s="221">
        <v>0.5</v>
      </c>
      <c r="DT34" s="221">
        <v>0.59288609999999997</v>
      </c>
      <c r="DU34" s="221">
        <v>0.71508749999999999</v>
      </c>
      <c r="DV34" s="221">
        <v>0.85730459999999997</v>
      </c>
      <c r="DW34" s="3"/>
      <c r="DX34" s="212">
        <v>4</v>
      </c>
      <c r="DY34" s="250">
        <f t="shared" si="50"/>
        <v>1</v>
      </c>
      <c r="DZ34" s="250">
        <f t="shared" si="47"/>
        <v>4</v>
      </c>
      <c r="EA34" s="250">
        <f t="shared" si="51"/>
        <v>16</v>
      </c>
      <c r="EB34" s="225" t="str">
        <f t="shared" si="48"/>
        <v>16,4</v>
      </c>
      <c r="EC34" s="212"/>
      <c r="ED34" s="212"/>
      <c r="EE34" s="212">
        <v>1</v>
      </c>
      <c r="EF34" s="212">
        <v>3</v>
      </c>
      <c r="EG34" s="212">
        <v>15</v>
      </c>
      <c r="EH34" s="3">
        <v>19.649999999999999</v>
      </c>
      <c r="EI34" s="3" t="s">
        <v>1695</v>
      </c>
      <c r="EJ34" s="3">
        <v>19.5</v>
      </c>
      <c r="EK34" s="3">
        <v>0</v>
      </c>
      <c r="EL34" s="271"/>
      <c r="EM34" s="3"/>
      <c r="EN34" s="263">
        <f t="shared" si="13"/>
        <v>32</v>
      </c>
      <c r="EO34" s="230" t="s">
        <v>1765</v>
      </c>
      <c r="EP34" s="277">
        <v>43831</v>
      </c>
      <c r="EQ34" s="278">
        <v>0</v>
      </c>
      <c r="ER34" s="281">
        <v>19.959759999999999</v>
      </c>
      <c r="ES34" s="288"/>
      <c r="ET34" s="282">
        <f>IF(EO34=EO35,MAX(ET$2:ET33)+1,0)</f>
        <v>0</v>
      </c>
      <c r="EU34" s="3">
        <f t="shared" si="4"/>
        <v>32</v>
      </c>
      <c r="EV34" s="290">
        <f t="shared" si="5"/>
        <v>63</v>
      </c>
      <c r="EW34" s="277">
        <f t="shared" si="6"/>
        <v>42036</v>
      </c>
      <c r="EX34" s="281">
        <f t="shared" si="7"/>
        <v>22.643380000000001</v>
      </c>
      <c r="EY34" s="282">
        <f>IF(EO34=EO35,0,MAX(EY$2:EY33)+1)</f>
        <v>16</v>
      </c>
      <c r="EZ34" s="290">
        <f t="shared" si="8"/>
        <v>64</v>
      </c>
      <c r="FA34" s="277">
        <f t="shared" si="9"/>
        <v>43831</v>
      </c>
      <c r="FB34" s="281">
        <f t="shared" si="10"/>
        <v>21.303570000000001</v>
      </c>
      <c r="FC34" s="28">
        <f>DIS!C51</f>
        <v>32</v>
      </c>
      <c r="FD34" s="28">
        <f>DIS!D51</f>
        <v>2</v>
      </c>
      <c r="FE34" s="28">
        <f>DIS!E51</f>
        <v>12</v>
      </c>
      <c r="FF34" s="28" t="str">
        <f t="shared" si="11"/>
        <v>2,12</v>
      </c>
      <c r="FG34" s="286" t="str">
        <f>INDEX($AR$88:$BK$127,FD34,FE34)</f>
        <v>12,2</v>
      </c>
      <c r="FH34" s="287">
        <f>IF(ISNUMBER(FG34),0,MAX(FH$2:FH33)+1)</f>
        <v>32</v>
      </c>
      <c r="FI34" s="287">
        <f>IF(FH34&gt;0,INDEX(IF($BJ$45=0,$EU$3:$EU$1412,IF($BK$45=0,$EX$3:$EX$1412,$FB$3:$FB$1412)),FH34,1),0)</f>
        <v>21.303570000000001</v>
      </c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</row>
    <row r="35" spans="1:178" ht="5.25" customHeight="1" x14ac:dyDescent="0.25">
      <c r="A35" s="192">
        <f t="shared" si="14"/>
        <v>32</v>
      </c>
      <c r="B35" s="31" t="str">
        <f t="shared" ref="B35:U35" si="54">IF(W35=$X$41,0,IF(ISNUMBER(MATCH(B77,$EB$7:$EB$12,0)),$V$87,IF(ISNUMBER(MATCH(B77,$EB$31:$EB$70,0)),$V$88,IF(ISNUMBER(MATCH(B77,$EB$84:$EB$93,0)),$V$89,IF(ISNUMBER(MATCH(B77,$EB$127:$EB$157,0)),$V$90,IF(ISNUMBER(MATCH(B77,$EB$14:$EB$19,0)),$DX$14,""))))))</f>
        <v/>
      </c>
      <c r="C35" s="31" t="str">
        <f t="shared" si="54"/>
        <v/>
      </c>
      <c r="D35" s="31" t="str">
        <f t="shared" si="54"/>
        <v/>
      </c>
      <c r="E35" s="31" t="str">
        <f t="shared" si="54"/>
        <v/>
      </c>
      <c r="F35" s="31" t="str">
        <f t="shared" si="54"/>
        <v/>
      </c>
      <c r="G35" s="31" t="str">
        <f t="shared" si="54"/>
        <v/>
      </c>
      <c r="H35" s="31" t="str">
        <f t="shared" si="54"/>
        <v/>
      </c>
      <c r="I35" s="31" t="str">
        <f t="shared" si="54"/>
        <v/>
      </c>
      <c r="J35" s="31" t="str">
        <f t="shared" si="54"/>
        <v/>
      </c>
      <c r="K35" s="31" t="str">
        <f t="shared" si="54"/>
        <v/>
      </c>
      <c r="L35" s="31" t="str">
        <f t="shared" si="54"/>
        <v/>
      </c>
      <c r="M35" s="31" t="str">
        <f t="shared" si="54"/>
        <v/>
      </c>
      <c r="N35" s="31" t="str">
        <f t="shared" si="54"/>
        <v/>
      </c>
      <c r="O35" s="31" t="str">
        <f t="shared" si="54"/>
        <v/>
      </c>
      <c r="P35" s="31" t="str">
        <f t="shared" si="54"/>
        <v/>
      </c>
      <c r="Q35" s="31">
        <f t="shared" si="54"/>
        <v>1</v>
      </c>
      <c r="R35" s="31" t="str">
        <f t="shared" si="54"/>
        <v/>
      </c>
      <c r="S35" s="31" t="str">
        <f t="shared" si="54"/>
        <v/>
      </c>
      <c r="T35" s="31" t="str">
        <f t="shared" si="54"/>
        <v/>
      </c>
      <c r="U35" s="31" t="str">
        <f t="shared" si="54"/>
        <v/>
      </c>
      <c r="V35" s="212"/>
      <c r="W35" s="220">
        <v>37.980289999999997</v>
      </c>
      <c r="X35" s="220">
        <v>37.843699999999998</v>
      </c>
      <c r="Y35" s="220">
        <v>37.688319999999997</v>
      </c>
      <c r="Z35" s="220">
        <v>37.477379999999997</v>
      </c>
      <c r="AA35" s="220">
        <v>37.294980000000002</v>
      </c>
      <c r="AB35" s="220">
        <v>37.09581</v>
      </c>
      <c r="AC35" s="220">
        <v>36.902320000000003</v>
      </c>
      <c r="AD35" s="220">
        <v>36.763249999999999</v>
      </c>
      <c r="AE35" s="220">
        <v>36.6571</v>
      </c>
      <c r="AF35" s="220">
        <v>36.551110000000001</v>
      </c>
      <c r="AG35" s="220">
        <v>36.451509999999999</v>
      </c>
      <c r="AH35" s="220">
        <v>36.362690000000001</v>
      </c>
      <c r="AI35" s="220">
        <v>36.288089999999997</v>
      </c>
      <c r="AJ35" s="220">
        <v>36.229770000000002</v>
      </c>
      <c r="AK35" s="220">
        <v>36.176369999999999</v>
      </c>
      <c r="AL35" s="220">
        <v>36.09178</v>
      </c>
      <c r="AM35" s="220">
        <v>36.21067</v>
      </c>
      <c r="AN35" s="220">
        <v>36.288499999999999</v>
      </c>
      <c r="AO35" s="220">
        <v>36.341650000000001</v>
      </c>
      <c r="AP35" s="220">
        <v>36.371049999999997</v>
      </c>
      <c r="AQ35" s="211"/>
      <c r="AR35" s="221">
        <v>0.1522867</v>
      </c>
      <c r="AS35" s="221">
        <v>0.2689184</v>
      </c>
      <c r="AT35" s="221">
        <v>0.22875180000000001</v>
      </c>
      <c r="AU35" s="221">
        <v>0.20196310000000001</v>
      </c>
      <c r="AV35" s="221">
        <v>0.2188136</v>
      </c>
      <c r="AW35" s="221">
        <v>0.1212505</v>
      </c>
      <c r="AX35" s="221">
        <v>8.7637209999999993E-2</v>
      </c>
      <c r="AY35" s="221">
        <v>0.182891</v>
      </c>
      <c r="AZ35" s="221">
        <v>0.13452339999999999</v>
      </c>
      <c r="BA35" s="221">
        <v>0.1397658</v>
      </c>
      <c r="BB35" s="221">
        <v>0.212946</v>
      </c>
      <c r="BC35" s="221">
        <v>0.1722902</v>
      </c>
      <c r="BD35" s="221">
        <v>0.1244841</v>
      </c>
      <c r="BE35" s="221">
        <v>0.1681077</v>
      </c>
      <c r="BF35" s="221">
        <v>0.15935959999999999</v>
      </c>
      <c r="BG35" s="221">
        <v>0.15133279999999999</v>
      </c>
      <c r="BH35" s="221">
        <v>0.1244594</v>
      </c>
      <c r="BI35" s="221">
        <v>8.3810839999999998E-2</v>
      </c>
      <c r="BJ35" s="221">
        <v>7.4633050000000006E-2</v>
      </c>
      <c r="BK35" s="221">
        <v>8.0840809999999999E-2</v>
      </c>
      <c r="BL35" s="211"/>
      <c r="BM35" s="221">
        <v>0.13344890000000001</v>
      </c>
      <c r="BN35" s="221">
        <v>0.14817240000000001</v>
      </c>
      <c r="BO35" s="221">
        <v>0.21339720000000001</v>
      </c>
      <c r="BP35" s="221">
        <v>0.19686690000000001</v>
      </c>
      <c r="BQ35" s="221">
        <v>0.20177039999999999</v>
      </c>
      <c r="BR35" s="221">
        <v>0.1695923</v>
      </c>
      <c r="BS35" s="221">
        <v>0.17104539999999999</v>
      </c>
      <c r="BT35" s="221">
        <v>0.21326909999999999</v>
      </c>
      <c r="BU35" s="221">
        <v>0.16551479999999999</v>
      </c>
      <c r="BV35" s="221">
        <v>0.12230240000000001</v>
      </c>
      <c r="BW35" s="221">
        <v>0.1478479</v>
      </c>
      <c r="BX35" s="221">
        <v>7.1302599999999994E-2</v>
      </c>
      <c r="BY35" s="221">
        <v>0.1132382</v>
      </c>
      <c r="BZ35" s="221">
        <v>0.17582130000000001</v>
      </c>
      <c r="CA35" s="221">
        <v>0.2125254</v>
      </c>
      <c r="CB35" s="221">
        <v>0.20058770000000001</v>
      </c>
      <c r="CC35" s="221">
        <v>0.29319089999999998</v>
      </c>
      <c r="CD35" s="221">
        <v>0.2007341</v>
      </c>
      <c r="CE35" s="221">
        <v>0.1637738</v>
      </c>
      <c r="CF35" s="221">
        <v>0.14616670000000001</v>
      </c>
      <c r="CG35" s="211"/>
      <c r="CH35" s="221">
        <v>8.2164989999999993E-2</v>
      </c>
      <c r="CI35" s="221">
        <v>0.20782780000000001</v>
      </c>
      <c r="CJ35" s="221">
        <v>0.21129249999999999</v>
      </c>
      <c r="CK35" s="221">
        <v>0.39767639999999999</v>
      </c>
      <c r="CL35" s="221">
        <v>0.4</v>
      </c>
      <c r="CM35" s="221">
        <v>0.26078620000000002</v>
      </c>
      <c r="CN35" s="221">
        <v>0.2634688</v>
      </c>
      <c r="CO35" s="221">
        <v>0.25579550000000001</v>
      </c>
      <c r="CP35" s="221">
        <v>0.32840239999999998</v>
      </c>
      <c r="CQ35" s="221">
        <v>0.32005800000000001</v>
      </c>
      <c r="CR35" s="221">
        <v>0.4</v>
      </c>
      <c r="CS35" s="221">
        <v>0.4</v>
      </c>
      <c r="CT35" s="221">
        <v>0.31177129999999997</v>
      </c>
      <c r="CU35" s="221">
        <v>0.34532200000000002</v>
      </c>
      <c r="CV35" s="221">
        <v>0.2480174</v>
      </c>
      <c r="CW35" s="221">
        <v>0.24459980000000001</v>
      </c>
      <c r="CX35" s="221">
        <v>0.13490279999999999</v>
      </c>
      <c r="CY35" s="221">
        <v>0.12620600000000001</v>
      </c>
      <c r="CZ35" s="221">
        <v>0.2800725</v>
      </c>
      <c r="DA35" s="221">
        <v>0.27076840000000002</v>
      </c>
      <c r="DB35" s="230"/>
      <c r="DC35" s="221">
        <v>6.1947669999999997</v>
      </c>
      <c r="DD35" s="221">
        <v>6.0425709999999997</v>
      </c>
      <c r="DE35" s="221">
        <v>5.865291</v>
      </c>
      <c r="DF35" s="221">
        <v>5.6556040000000003</v>
      </c>
      <c r="DG35" s="221">
        <v>5.4016060000000001</v>
      </c>
      <c r="DH35" s="221">
        <v>5.0847749999999996</v>
      </c>
      <c r="DI35" s="221">
        <v>4.679646</v>
      </c>
      <c r="DJ35" s="221">
        <v>4.1609699999999998</v>
      </c>
      <c r="DK35" s="221">
        <v>3.522605</v>
      </c>
      <c r="DL35" s="221">
        <v>2.799004</v>
      </c>
      <c r="DM35" s="221">
        <v>2.0710649999999999</v>
      </c>
      <c r="DN35" s="221">
        <v>1.448413</v>
      </c>
      <c r="DO35" s="221">
        <v>1.0060709999999999</v>
      </c>
      <c r="DP35" s="221">
        <v>0.72387639999999998</v>
      </c>
      <c r="DQ35" s="221">
        <v>0.54958890000000005</v>
      </c>
      <c r="DR35" s="221">
        <v>0.45138739999999999</v>
      </c>
      <c r="DS35" s="221">
        <v>0.42713099999999998</v>
      </c>
      <c r="DT35" s="221">
        <v>0.50848669999999996</v>
      </c>
      <c r="DU35" s="221">
        <v>0.63543899999999998</v>
      </c>
      <c r="DV35" s="221">
        <v>0.78584039999999999</v>
      </c>
      <c r="DW35" s="3"/>
      <c r="DX35" s="212">
        <v>5</v>
      </c>
      <c r="DY35" s="250">
        <f t="shared" si="50"/>
        <v>1</v>
      </c>
      <c r="DZ35" s="250">
        <f t="shared" si="47"/>
        <v>5</v>
      </c>
      <c r="EA35" s="250">
        <f t="shared" si="51"/>
        <v>16</v>
      </c>
      <c r="EB35" s="225" t="str">
        <f t="shared" si="48"/>
        <v>16,5</v>
      </c>
      <c r="EC35" s="212"/>
      <c r="ED35" s="212"/>
      <c r="EE35" s="212">
        <v>1</v>
      </c>
      <c r="EF35" s="212">
        <v>4</v>
      </c>
      <c r="EG35" s="212">
        <v>15</v>
      </c>
      <c r="EH35" s="3">
        <v>19.420000000000002</v>
      </c>
      <c r="EI35" s="3" t="s">
        <v>1696</v>
      </c>
      <c r="EJ35" s="3">
        <v>19.25</v>
      </c>
      <c r="EK35" s="3">
        <v>0</v>
      </c>
      <c r="EL35" s="271"/>
      <c r="EM35" s="3"/>
      <c r="EN35" s="263">
        <f t="shared" si="13"/>
        <v>33</v>
      </c>
      <c r="EO35" s="230" t="s">
        <v>1766</v>
      </c>
      <c r="EP35" s="277">
        <v>42036</v>
      </c>
      <c r="EQ35" s="278">
        <v>0</v>
      </c>
      <c r="ER35" s="281">
        <v>20.34487</v>
      </c>
      <c r="ES35" s="288"/>
      <c r="ET35" s="282">
        <f>IF(EO35=EO36,MAX(ET$2:ET34)+1,0)</f>
        <v>17</v>
      </c>
      <c r="EU35" s="3">
        <f t="shared" si="4"/>
        <v>33</v>
      </c>
      <c r="EV35" s="290">
        <f t="shared" si="5"/>
        <v>65</v>
      </c>
      <c r="EW35" s="277">
        <f t="shared" si="6"/>
        <v>42036</v>
      </c>
      <c r="EX35" s="281">
        <f t="shared" si="7"/>
        <v>21.814689999999999</v>
      </c>
      <c r="EY35" s="282">
        <f>IF(EO35=EO36,0,MAX(EY$2:EY34)+1)</f>
        <v>0</v>
      </c>
      <c r="EZ35" s="290">
        <f t="shared" si="8"/>
        <v>66</v>
      </c>
      <c r="FA35" s="277">
        <f t="shared" si="9"/>
        <v>43831</v>
      </c>
      <c r="FB35" s="281">
        <f t="shared" si="10"/>
        <v>20.839739999999999</v>
      </c>
      <c r="FC35" s="28">
        <f>DIS!C52</f>
        <v>33</v>
      </c>
      <c r="FD35" s="28">
        <f>DIS!D52</f>
        <v>2</v>
      </c>
      <c r="FE35" s="28">
        <f>DIS!E52</f>
        <v>13</v>
      </c>
      <c r="FF35" s="28" t="str">
        <f t="shared" si="11"/>
        <v>2,13</v>
      </c>
      <c r="FG35" s="286" t="str">
        <f>INDEX($AR$88:$BK$127,FD35,FE35)</f>
        <v>13,2</v>
      </c>
      <c r="FH35" s="287">
        <f>IF(ISNUMBER(FG35),0,MAX(FH$2:FH34)+1)</f>
        <v>33</v>
      </c>
      <c r="FI35" s="287">
        <f>IF(FH35&gt;0,INDEX(IF($BJ$45=0,$EU$3:$EU$1412,IF($BK$45=0,$EX$3:$EX$1412,$FB$3:$FB$1412)),FH35,1),0)</f>
        <v>20.839739999999999</v>
      </c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</row>
    <row r="36" spans="1:178" ht="5.25" customHeight="1" x14ac:dyDescent="0.25">
      <c r="A36" s="192">
        <f t="shared" si="14"/>
        <v>33</v>
      </c>
      <c r="B36" s="31">
        <f t="shared" ref="B36:U36" si="55">IF(W36=$X$41,0,IF(ISNUMBER(MATCH(B78,$EB$7:$EB$12,0)),$V$87,IF(ISNUMBER(MATCH(B78,$EB$31:$EB$70,0)),$V$88,IF(ISNUMBER(MATCH(B78,$EB$84:$EB$93,0)),$V$89,IF(ISNUMBER(MATCH(B78,$EB$127:$EB$157,0)),$V$90,IF(ISNUMBER(MATCH(B78,$EB$14:$EB$19,0)),$DX$14,""))))))</f>
        <v>0</v>
      </c>
      <c r="C36" s="31" t="str">
        <f t="shared" si="55"/>
        <v/>
      </c>
      <c r="D36" s="31" t="str">
        <f t="shared" si="55"/>
        <v/>
      </c>
      <c r="E36" s="31" t="str">
        <f t="shared" si="55"/>
        <v/>
      </c>
      <c r="F36" s="31" t="str">
        <f t="shared" si="55"/>
        <v/>
      </c>
      <c r="G36" s="31" t="str">
        <f t="shared" si="55"/>
        <v/>
      </c>
      <c r="H36" s="31" t="str">
        <f t="shared" si="55"/>
        <v/>
      </c>
      <c r="I36" s="31" t="str">
        <f t="shared" si="55"/>
        <v/>
      </c>
      <c r="J36" s="31" t="str">
        <f t="shared" si="55"/>
        <v/>
      </c>
      <c r="K36" s="31" t="str">
        <f t="shared" si="55"/>
        <v/>
      </c>
      <c r="L36" s="31" t="str">
        <f t="shared" si="55"/>
        <v/>
      </c>
      <c r="M36" s="31" t="str">
        <f t="shared" si="55"/>
        <v/>
      </c>
      <c r="N36" s="31" t="str">
        <f t="shared" si="55"/>
        <v/>
      </c>
      <c r="O36" s="31" t="str">
        <f t="shared" si="55"/>
        <v/>
      </c>
      <c r="P36" s="31" t="str">
        <f t="shared" si="55"/>
        <v/>
      </c>
      <c r="Q36" s="31">
        <f t="shared" si="55"/>
        <v>1</v>
      </c>
      <c r="R36" s="31" t="str">
        <f t="shared" si="55"/>
        <v/>
      </c>
      <c r="S36" s="31" t="str">
        <f t="shared" si="55"/>
        <v/>
      </c>
      <c r="T36" s="31" t="str">
        <f t="shared" si="55"/>
        <v/>
      </c>
      <c r="U36" s="31" t="str">
        <f t="shared" si="55"/>
        <v/>
      </c>
      <c r="V36" s="212"/>
      <c r="W36" s="220">
        <v>-999</v>
      </c>
      <c r="X36" s="220">
        <v>37.700850000000003</v>
      </c>
      <c r="Y36" s="220">
        <v>37.525669999999998</v>
      </c>
      <c r="Z36" s="220">
        <v>37.312359999999998</v>
      </c>
      <c r="AA36" s="220">
        <v>37.125920000000001</v>
      </c>
      <c r="AB36" s="220">
        <v>36.936100000000003</v>
      </c>
      <c r="AC36" s="220">
        <v>36.758830000000003</v>
      </c>
      <c r="AD36" s="220">
        <v>36.616669999999999</v>
      </c>
      <c r="AE36" s="220">
        <v>36.494230000000002</v>
      </c>
      <c r="AF36" s="220">
        <v>36.383220000000001</v>
      </c>
      <c r="AG36" s="220">
        <v>36.279719999999998</v>
      </c>
      <c r="AH36" s="220">
        <v>36.187809999999999</v>
      </c>
      <c r="AI36" s="220">
        <v>36.112760000000002</v>
      </c>
      <c r="AJ36" s="220">
        <v>36.08802</v>
      </c>
      <c r="AK36" s="220">
        <v>36.0745</v>
      </c>
      <c r="AL36" s="220">
        <v>36.033760000000001</v>
      </c>
      <c r="AM36" s="220">
        <v>36.152479999999997</v>
      </c>
      <c r="AN36" s="220">
        <v>36.234450000000002</v>
      </c>
      <c r="AO36" s="220">
        <v>36.29139</v>
      </c>
      <c r="AP36" s="220">
        <v>36.323329999999999</v>
      </c>
      <c r="AQ36" s="211"/>
      <c r="AR36" s="221">
        <v>0.1</v>
      </c>
      <c r="AS36" s="221">
        <v>0.32707560000000002</v>
      </c>
      <c r="AT36" s="221">
        <v>0.22210450000000001</v>
      </c>
      <c r="AU36" s="221">
        <v>0.34782570000000002</v>
      </c>
      <c r="AV36" s="221">
        <v>0.2255596</v>
      </c>
      <c r="AW36" s="221">
        <v>0.1199064</v>
      </c>
      <c r="AX36" s="221">
        <v>9.4961799999999999E-2</v>
      </c>
      <c r="AY36" s="221">
        <v>0.13280980000000001</v>
      </c>
      <c r="AZ36" s="221">
        <v>0.1535048</v>
      </c>
      <c r="BA36" s="221">
        <v>0.19382920000000001</v>
      </c>
      <c r="BB36" s="221">
        <v>0.1800388</v>
      </c>
      <c r="BC36" s="221">
        <v>0.14459929999999999</v>
      </c>
      <c r="BD36" s="221">
        <v>9.5298300000000002E-2</v>
      </c>
      <c r="BE36" s="221">
        <v>0.1667545</v>
      </c>
      <c r="BF36" s="221">
        <v>0.25400450000000002</v>
      </c>
      <c r="BG36" s="221">
        <v>0.16694680000000001</v>
      </c>
      <c r="BH36" s="221">
        <v>0.15386839999999999</v>
      </c>
      <c r="BI36" s="221">
        <v>7.2659280000000007E-2</v>
      </c>
      <c r="BJ36" s="221">
        <v>7.1645360000000005E-2</v>
      </c>
      <c r="BK36" s="221">
        <v>7.7599180000000004E-2</v>
      </c>
      <c r="BL36" s="211"/>
      <c r="BM36" s="221">
        <v>0.1</v>
      </c>
      <c r="BN36" s="221">
        <v>8.5380919999999999E-2</v>
      </c>
      <c r="BO36" s="221">
        <v>0.13387750000000001</v>
      </c>
      <c r="BP36" s="221">
        <v>9.6491309999999997E-2</v>
      </c>
      <c r="BQ36" s="221">
        <v>0.1078162</v>
      </c>
      <c r="BR36" s="221">
        <v>0.17644319999999999</v>
      </c>
      <c r="BS36" s="221">
        <v>0.1460571</v>
      </c>
      <c r="BT36" s="221">
        <v>0.1050359</v>
      </c>
      <c r="BU36" s="221">
        <v>0.15773010000000001</v>
      </c>
      <c r="BV36" s="221">
        <v>9.1149149999999998E-2</v>
      </c>
      <c r="BW36" s="221">
        <v>0.1183777</v>
      </c>
      <c r="BX36" s="221">
        <v>0.10725700000000001</v>
      </c>
      <c r="BY36" s="221">
        <v>0.10413500000000001</v>
      </c>
      <c r="BZ36" s="221">
        <v>0.1717089</v>
      </c>
      <c r="CA36" s="221">
        <v>0.1792716</v>
      </c>
      <c r="CB36" s="221">
        <v>0.17572789999999999</v>
      </c>
      <c r="CC36" s="221">
        <v>0.17276349999999999</v>
      </c>
      <c r="CD36" s="221">
        <v>0.19946910000000001</v>
      </c>
      <c r="CE36" s="221">
        <v>0.1288416</v>
      </c>
      <c r="CF36" s="221">
        <v>0.1477387</v>
      </c>
      <c r="CG36" s="211"/>
      <c r="CH36" s="221">
        <v>0.1</v>
      </c>
      <c r="CI36" s="221">
        <v>0.17442669999999999</v>
      </c>
      <c r="CJ36" s="221">
        <v>0.14858750000000001</v>
      </c>
      <c r="CK36" s="221">
        <v>0.4</v>
      </c>
      <c r="CL36" s="221">
        <v>0.4</v>
      </c>
      <c r="CM36" s="221">
        <v>0.37899329999999998</v>
      </c>
      <c r="CN36" s="221">
        <v>0.2050565</v>
      </c>
      <c r="CO36" s="221">
        <v>0.3829187</v>
      </c>
      <c r="CP36" s="221">
        <v>0.177618</v>
      </c>
      <c r="CQ36" s="221">
        <v>0.4</v>
      </c>
      <c r="CR36" s="221">
        <v>0.4</v>
      </c>
      <c r="CS36" s="221">
        <v>0.37162620000000002</v>
      </c>
      <c r="CT36" s="221">
        <v>0.21715580000000001</v>
      </c>
      <c r="CU36" s="221">
        <v>0.4</v>
      </c>
      <c r="CV36" s="221">
        <v>0.33376919999999999</v>
      </c>
      <c r="CW36" s="221">
        <v>0.30870839999999999</v>
      </c>
      <c r="CX36" s="221">
        <v>0.2425715</v>
      </c>
      <c r="CY36" s="221">
        <v>0.1214908</v>
      </c>
      <c r="CZ36" s="221">
        <v>0.29605330000000002</v>
      </c>
      <c r="DA36" s="221">
        <v>0.28311120000000001</v>
      </c>
      <c r="DB36" s="230"/>
      <c r="DC36" s="221">
        <v>6.0041609999999999</v>
      </c>
      <c r="DD36" s="221">
        <v>5.8416309999999996</v>
      </c>
      <c r="DE36" s="221">
        <v>5.6507240000000003</v>
      </c>
      <c r="DF36" s="221">
        <v>5.4236760000000004</v>
      </c>
      <c r="DG36" s="221">
        <v>5.1493789999999997</v>
      </c>
      <c r="DH36" s="221">
        <v>4.812767</v>
      </c>
      <c r="DI36" s="221">
        <v>4.3950209999999998</v>
      </c>
      <c r="DJ36" s="221">
        <v>3.874565</v>
      </c>
      <c r="DK36" s="221">
        <v>3.2312439999999998</v>
      </c>
      <c r="DL36" s="221">
        <v>2.4744030000000001</v>
      </c>
      <c r="DM36" s="221">
        <v>1.680339</v>
      </c>
      <c r="DN36" s="221">
        <v>1.012365</v>
      </c>
      <c r="DO36" s="221">
        <v>0.64801810000000004</v>
      </c>
      <c r="DP36" s="221">
        <v>0.46686480000000002</v>
      </c>
      <c r="DQ36" s="221">
        <v>0.3708515</v>
      </c>
      <c r="DR36" s="221">
        <v>0.33534459999999999</v>
      </c>
      <c r="DS36" s="221">
        <v>0.35668339999999998</v>
      </c>
      <c r="DT36" s="221">
        <v>0.45662249999999999</v>
      </c>
      <c r="DU36" s="221">
        <v>0.5862117</v>
      </c>
      <c r="DV36" s="221">
        <v>0.74044030000000005</v>
      </c>
      <c r="DW36" s="3"/>
      <c r="DX36" s="212">
        <v>6</v>
      </c>
      <c r="DY36" s="250">
        <f t="shared" si="50"/>
        <v>1</v>
      </c>
      <c r="DZ36" s="250">
        <f t="shared" si="47"/>
        <v>6</v>
      </c>
      <c r="EA36" s="250">
        <f t="shared" si="51"/>
        <v>16</v>
      </c>
      <c r="EB36" s="225" t="str">
        <f t="shared" si="48"/>
        <v>16,6</v>
      </c>
      <c r="EC36" s="212"/>
      <c r="ED36" s="212"/>
      <c r="EE36" s="212">
        <v>1</v>
      </c>
      <c r="EF36" s="212">
        <v>5</v>
      </c>
      <c r="EG36" s="212">
        <v>15</v>
      </c>
      <c r="EH36" s="212">
        <v>19.190000999999999</v>
      </c>
      <c r="EI36" s="3" t="s">
        <v>1697</v>
      </c>
      <c r="EJ36" s="3">
        <v>19</v>
      </c>
      <c r="EK36" s="3">
        <v>0</v>
      </c>
      <c r="EL36" s="271"/>
      <c r="EM36" s="3"/>
      <c r="EN36" s="263">
        <f t="shared" si="13"/>
        <v>34</v>
      </c>
      <c r="EO36" s="230" t="s">
        <v>1766</v>
      </c>
      <c r="EP36" s="277">
        <v>43831</v>
      </c>
      <c r="EQ36" s="278">
        <v>0</v>
      </c>
      <c r="ER36" s="281">
        <v>19.883949999999999</v>
      </c>
      <c r="ES36" s="288"/>
      <c r="ET36" s="282">
        <f>IF(EO36=EO37,MAX(ET$2:ET35)+1,0)</f>
        <v>0</v>
      </c>
      <c r="EU36" s="3">
        <f t="shared" si="4"/>
        <v>34</v>
      </c>
      <c r="EV36" s="290">
        <f t="shared" si="5"/>
        <v>67</v>
      </c>
      <c r="EW36" s="277">
        <f t="shared" si="6"/>
        <v>42036</v>
      </c>
      <c r="EX36" s="281">
        <f t="shared" si="7"/>
        <v>20.86281</v>
      </c>
      <c r="EY36" s="282">
        <f>IF(EO36=EO37,0,MAX(EY$2:EY35)+1)</f>
        <v>17</v>
      </c>
      <c r="EZ36" s="290">
        <f t="shared" si="8"/>
        <v>68</v>
      </c>
      <c r="FA36" s="277">
        <f t="shared" si="9"/>
        <v>43831</v>
      </c>
      <c r="FB36" s="281">
        <f t="shared" si="10"/>
        <v>20.341940000000001</v>
      </c>
      <c r="FC36" s="28">
        <f>DIS!C53</f>
        <v>34</v>
      </c>
      <c r="FD36" s="28">
        <f>DIS!D53</f>
        <v>2</v>
      </c>
      <c r="FE36" s="28">
        <f>DIS!E53</f>
        <v>14</v>
      </c>
      <c r="FF36" s="28" t="str">
        <f t="shared" si="11"/>
        <v>2,14</v>
      </c>
      <c r="FG36" s="286" t="str">
        <f>INDEX($AR$88:$BK$127,FD36,FE36)</f>
        <v>14,2</v>
      </c>
      <c r="FH36" s="287">
        <f>IF(ISNUMBER(FG36),0,MAX(FH$2:FH35)+1)</f>
        <v>34</v>
      </c>
      <c r="FI36" s="287">
        <f>IF(FH36&gt;0,INDEX(IF($BJ$45=0,$EU$3:$EU$1412,IF($BK$45=0,$EX$3:$EX$1412,$FB$3:$FB$1412)),FH36,1),0)</f>
        <v>20.341940000000001</v>
      </c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</row>
    <row r="37" spans="1:178" ht="5.25" customHeight="1" x14ac:dyDescent="0.25">
      <c r="A37" s="192">
        <f t="shared" si="14"/>
        <v>34</v>
      </c>
      <c r="B37" s="31">
        <f t="shared" ref="B37:U37" si="56">IF(W37=$X$41,0,IF(ISNUMBER(MATCH(B79,$EB$7:$EB$12,0)),$V$87,IF(ISNUMBER(MATCH(B79,$EB$31:$EB$70,0)),$V$88,IF(ISNUMBER(MATCH(B79,$EB$84:$EB$93,0)),$V$89,IF(ISNUMBER(MATCH(B79,$EB$127:$EB$157,0)),$V$90,IF(ISNUMBER(MATCH(B79,$EB$14:$EB$19,0)),$DX$14,""))))))</f>
        <v>0</v>
      </c>
      <c r="C37" s="31">
        <f t="shared" si="56"/>
        <v>0</v>
      </c>
      <c r="D37" s="31" t="str">
        <f t="shared" si="56"/>
        <v/>
      </c>
      <c r="E37" s="31" t="str">
        <f t="shared" si="56"/>
        <v/>
      </c>
      <c r="F37" s="31" t="str">
        <f t="shared" si="56"/>
        <v/>
      </c>
      <c r="G37" s="31" t="str">
        <f t="shared" si="56"/>
        <v/>
      </c>
      <c r="H37" s="31" t="str">
        <f t="shared" si="56"/>
        <v/>
      </c>
      <c r="I37" s="31" t="str">
        <f t="shared" si="56"/>
        <v/>
      </c>
      <c r="J37" s="31" t="str">
        <f t="shared" si="56"/>
        <v/>
      </c>
      <c r="K37" s="31" t="str">
        <f t="shared" si="56"/>
        <v/>
      </c>
      <c r="L37" s="31" t="str">
        <f t="shared" si="56"/>
        <v/>
      </c>
      <c r="M37" s="31" t="str">
        <f t="shared" si="56"/>
        <v>x</v>
      </c>
      <c r="N37" s="31" t="str">
        <f t="shared" si="56"/>
        <v/>
      </c>
      <c r="O37" s="31" t="str">
        <f t="shared" si="56"/>
        <v/>
      </c>
      <c r="P37" s="31" t="str">
        <f t="shared" si="56"/>
        <v/>
      </c>
      <c r="Q37" s="31">
        <f t="shared" si="56"/>
        <v>1</v>
      </c>
      <c r="R37" s="31" t="str">
        <f t="shared" si="56"/>
        <v/>
      </c>
      <c r="S37" s="31" t="str">
        <f t="shared" si="56"/>
        <v/>
      </c>
      <c r="T37" s="31" t="str">
        <f t="shared" si="56"/>
        <v/>
      </c>
      <c r="U37" s="31" t="str">
        <f t="shared" si="56"/>
        <v/>
      </c>
      <c r="V37" s="212"/>
      <c r="W37" s="220">
        <v>-999</v>
      </c>
      <c r="X37" s="220">
        <v>-999</v>
      </c>
      <c r="Y37" s="220">
        <v>37.34243</v>
      </c>
      <c r="Z37" s="220">
        <v>37.117640000000002</v>
      </c>
      <c r="AA37" s="220">
        <v>36.91348</v>
      </c>
      <c r="AB37" s="220">
        <v>36.72842</v>
      </c>
      <c r="AC37" s="220">
        <v>36.556910000000002</v>
      </c>
      <c r="AD37" s="220">
        <v>36.422490000000003</v>
      </c>
      <c r="AE37" s="220">
        <v>36.297780000000003</v>
      </c>
      <c r="AF37" s="220">
        <v>36.178930000000001</v>
      </c>
      <c r="AG37" s="220">
        <v>36.071240000000003</v>
      </c>
      <c r="AH37" s="220">
        <v>35.962670000000003</v>
      </c>
      <c r="AI37" s="220">
        <v>35.861730000000001</v>
      </c>
      <c r="AJ37" s="220">
        <v>35.904940000000003</v>
      </c>
      <c r="AK37" s="220">
        <v>35.951520000000002</v>
      </c>
      <c r="AL37" s="220">
        <v>35.967300000000002</v>
      </c>
      <c r="AM37" s="220">
        <v>36.087159999999997</v>
      </c>
      <c r="AN37" s="220">
        <v>36.173740000000002</v>
      </c>
      <c r="AO37" s="220">
        <v>36.237810000000003</v>
      </c>
      <c r="AP37" s="220">
        <v>36.2776</v>
      </c>
      <c r="AQ37" s="211"/>
      <c r="AR37" s="221">
        <v>0.1</v>
      </c>
      <c r="AS37" s="221">
        <v>0.1</v>
      </c>
      <c r="AT37" s="221">
        <v>0.24723410000000001</v>
      </c>
      <c r="AU37" s="221">
        <v>0.33749600000000002</v>
      </c>
      <c r="AV37" s="221">
        <v>0.25285859999999999</v>
      </c>
      <c r="AW37" s="221">
        <v>0.1408354</v>
      </c>
      <c r="AX37" s="221">
        <v>8.7790320000000005E-2</v>
      </c>
      <c r="AY37" s="221">
        <v>0.11497830000000001</v>
      </c>
      <c r="AZ37" s="221">
        <v>9.1177270000000005E-2</v>
      </c>
      <c r="BA37" s="221">
        <v>9.5412730000000001E-2</v>
      </c>
      <c r="BB37" s="221">
        <v>0.17763019999999999</v>
      </c>
      <c r="BC37" s="221">
        <v>0.13410649999999999</v>
      </c>
      <c r="BD37" s="221">
        <v>9.4290799999999994E-2</v>
      </c>
      <c r="BE37" s="221">
        <v>0.15571499999999999</v>
      </c>
      <c r="BF37" s="221">
        <v>0.26998739999999999</v>
      </c>
      <c r="BG37" s="221">
        <v>0.21116679999999999</v>
      </c>
      <c r="BH37" s="221">
        <v>9.4386739999999997E-2</v>
      </c>
      <c r="BI37" s="221">
        <v>0.1111323</v>
      </c>
      <c r="BJ37" s="221">
        <v>9.1509320000000005E-2</v>
      </c>
      <c r="BK37" s="221">
        <v>6.5888100000000005E-2</v>
      </c>
      <c r="BL37" s="211"/>
      <c r="BM37" s="221">
        <v>0.1</v>
      </c>
      <c r="BN37" s="221">
        <v>0.1</v>
      </c>
      <c r="BO37" s="221">
        <v>8.9486629999999998E-2</v>
      </c>
      <c r="BP37" s="221">
        <v>7.1637619999999999E-2</v>
      </c>
      <c r="BQ37" s="221">
        <v>7.2575689999999998E-2</v>
      </c>
      <c r="BR37" s="221">
        <v>0.1212945</v>
      </c>
      <c r="BS37" s="221">
        <v>9.1730930000000002E-2</v>
      </c>
      <c r="BT37" s="221">
        <v>7.7654189999999998E-2</v>
      </c>
      <c r="BU37" s="221">
        <v>9.0445410000000004E-2</v>
      </c>
      <c r="BV37" s="221">
        <v>5.9151889999999999E-2</v>
      </c>
      <c r="BW37" s="221">
        <v>5.7307499999999997E-2</v>
      </c>
      <c r="BX37" s="221">
        <v>8.7066480000000002E-2</v>
      </c>
      <c r="BY37" s="221">
        <v>0.1097578</v>
      </c>
      <c r="BZ37" s="221">
        <v>0.25995230000000003</v>
      </c>
      <c r="CA37" s="221">
        <v>0.16850180000000001</v>
      </c>
      <c r="CB37" s="221">
        <v>0.1187474</v>
      </c>
      <c r="CC37" s="221">
        <v>0.1352873</v>
      </c>
      <c r="CD37" s="221">
        <v>0.16450139999999999</v>
      </c>
      <c r="CE37" s="221">
        <v>0.1790369</v>
      </c>
      <c r="CF37" s="221">
        <v>0.1672247</v>
      </c>
      <c r="CG37" s="211"/>
      <c r="CH37" s="221">
        <v>0.1</v>
      </c>
      <c r="CI37" s="221">
        <v>0.1</v>
      </c>
      <c r="CJ37" s="221">
        <v>0.18851090000000001</v>
      </c>
      <c r="CK37" s="221">
        <v>0.30220380000000002</v>
      </c>
      <c r="CL37" s="221">
        <v>0.38964080000000001</v>
      </c>
      <c r="CM37" s="221">
        <v>0.28164410000000001</v>
      </c>
      <c r="CN37" s="221">
        <v>0.2163959</v>
      </c>
      <c r="CO37" s="221">
        <v>0.34961199999999998</v>
      </c>
      <c r="CP37" s="221">
        <v>0.36163410000000001</v>
      </c>
      <c r="CQ37" s="221">
        <v>0.4</v>
      </c>
      <c r="CR37" s="221">
        <v>0.29947210000000002</v>
      </c>
      <c r="CS37" s="221">
        <v>0.28495920000000002</v>
      </c>
      <c r="CT37" s="221">
        <v>0.27447179999999999</v>
      </c>
      <c r="CU37" s="221">
        <v>0.4</v>
      </c>
      <c r="CV37" s="221">
        <v>0.38181340000000002</v>
      </c>
      <c r="CW37" s="221">
        <v>0.35183730000000002</v>
      </c>
      <c r="CX37" s="221">
        <v>0.23386090000000001</v>
      </c>
      <c r="CY37" s="221">
        <v>0.2789179</v>
      </c>
      <c r="CZ37" s="221">
        <v>0.18353230000000001</v>
      </c>
      <c r="DA37" s="221">
        <v>0.23487169999999999</v>
      </c>
      <c r="DB37" s="230"/>
      <c r="DC37" s="221">
        <v>5.819814</v>
      </c>
      <c r="DD37" s="221">
        <v>5.6487790000000002</v>
      </c>
      <c r="DE37" s="221">
        <v>5.4478580000000001</v>
      </c>
      <c r="DF37" s="221">
        <v>5.2097949999999997</v>
      </c>
      <c r="DG37" s="221">
        <v>4.9252419999999999</v>
      </c>
      <c r="DH37" s="221">
        <v>4.5830640000000002</v>
      </c>
      <c r="DI37" s="221">
        <v>4.1711239999999998</v>
      </c>
      <c r="DJ37" s="221">
        <v>3.6740179999999998</v>
      </c>
      <c r="DK37" s="221">
        <v>3.047847</v>
      </c>
      <c r="DL37" s="221">
        <v>2.2427640000000002</v>
      </c>
      <c r="DM37" s="221">
        <v>1.361496</v>
      </c>
      <c r="DN37" s="221">
        <v>0.5</v>
      </c>
      <c r="DO37" s="221">
        <v>0.34822829999999999</v>
      </c>
      <c r="DP37" s="221">
        <v>0.26409300000000002</v>
      </c>
      <c r="DQ37" s="221">
        <v>0.23316210000000001</v>
      </c>
      <c r="DR37" s="221">
        <v>0.24715380000000001</v>
      </c>
      <c r="DS37" s="221">
        <v>0.30280560000000001</v>
      </c>
      <c r="DT37" s="221">
        <v>0.42546909999999999</v>
      </c>
      <c r="DU37" s="221">
        <v>0.56192889999999995</v>
      </c>
      <c r="DV37" s="221">
        <v>0.71964340000000004</v>
      </c>
      <c r="DW37" s="3"/>
      <c r="DX37" s="212">
        <v>7</v>
      </c>
      <c r="DY37" s="250">
        <f t="shared" si="50"/>
        <v>1</v>
      </c>
      <c r="DZ37" s="250">
        <f t="shared" si="47"/>
        <v>7</v>
      </c>
      <c r="EA37" s="250">
        <f t="shared" si="51"/>
        <v>16</v>
      </c>
      <c r="EB37" s="225" t="str">
        <f t="shared" si="48"/>
        <v>16,7</v>
      </c>
      <c r="EC37" s="212"/>
      <c r="ED37" s="212"/>
      <c r="EE37" s="212">
        <v>1</v>
      </c>
      <c r="EF37" s="212">
        <v>6</v>
      </c>
      <c r="EG37" s="212">
        <v>15</v>
      </c>
      <c r="EH37" s="212">
        <v>18.969999000000001</v>
      </c>
      <c r="EI37" s="3" t="s">
        <v>1698</v>
      </c>
      <c r="EJ37" s="3">
        <v>18.75</v>
      </c>
      <c r="EK37" s="3">
        <v>0</v>
      </c>
      <c r="EL37" s="271"/>
      <c r="EM37" s="3"/>
      <c r="EN37" s="263">
        <f t="shared" si="13"/>
        <v>35</v>
      </c>
      <c r="EO37" s="230" t="s">
        <v>1767</v>
      </c>
      <c r="EP37" s="277">
        <v>42036</v>
      </c>
      <c r="EQ37" s="278">
        <v>0</v>
      </c>
      <c r="ER37" s="281">
        <v>20.443100000000001</v>
      </c>
      <c r="ES37" s="288"/>
      <c r="ET37" s="282">
        <f>IF(EO37=EO38,MAX(ET$2:ET36)+1,0)</f>
        <v>18</v>
      </c>
      <c r="EU37" s="3">
        <f t="shared" si="4"/>
        <v>35</v>
      </c>
      <c r="EV37" s="290">
        <f t="shared" si="5"/>
        <v>69</v>
      </c>
      <c r="EW37" s="277">
        <f t="shared" si="6"/>
        <v>42036</v>
      </c>
      <c r="EX37" s="281">
        <f t="shared" si="7"/>
        <v>19.893840000000001</v>
      </c>
      <c r="EY37" s="282">
        <f>IF(EO37=EO38,0,MAX(EY$2:EY36)+1)</f>
        <v>0</v>
      </c>
      <c r="EZ37" s="290">
        <f t="shared" si="8"/>
        <v>70</v>
      </c>
      <c r="FA37" s="277">
        <f t="shared" si="9"/>
        <v>43831</v>
      </c>
      <c r="FB37" s="281">
        <f t="shared" si="10"/>
        <v>19.878530000000001</v>
      </c>
      <c r="FC37" s="28">
        <f>DIS!C54</f>
        <v>35</v>
      </c>
      <c r="FD37" s="28">
        <f>DIS!D54</f>
        <v>2</v>
      </c>
      <c r="FE37" s="28">
        <f>DIS!E54</f>
        <v>15</v>
      </c>
      <c r="FF37" s="28" t="str">
        <f t="shared" si="11"/>
        <v>2,15</v>
      </c>
      <c r="FG37" s="286" t="str">
        <f>INDEX($AR$88:$BK$127,FD37,FE37)</f>
        <v>15,2</v>
      </c>
      <c r="FH37" s="287">
        <f>IF(ISNUMBER(FG37),0,MAX(FH$2:FH36)+1)</f>
        <v>35</v>
      </c>
      <c r="FI37" s="287">
        <f>IF(FH37&gt;0,INDEX(IF($BJ$45=0,$EU$3:$EU$1412,IF($BK$45=0,$EX$3:$EX$1412,$FB$3:$FB$1412)),FH37,1),0)</f>
        <v>19.878530000000001</v>
      </c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</row>
    <row r="38" spans="1:178" ht="5.25" customHeight="1" x14ac:dyDescent="0.25">
      <c r="A38" s="192">
        <f t="shared" si="14"/>
        <v>35</v>
      </c>
      <c r="B38" s="31">
        <f t="shared" ref="B38:U38" si="57">IF(W38=$X$41,0,IF(ISNUMBER(MATCH(B80,$EB$7:$EB$12,0)),$V$87,IF(ISNUMBER(MATCH(B80,$EB$31:$EB$70,0)),$V$88,IF(ISNUMBER(MATCH(B80,$EB$84:$EB$93,0)),$V$89,IF(ISNUMBER(MATCH(B80,$EB$127:$EB$157,0)),$V$90,IF(ISNUMBER(MATCH(B80,$EB$14:$EB$19,0)),$DX$14,""))))))</f>
        <v>0</v>
      </c>
      <c r="C38" s="31">
        <f t="shared" si="57"/>
        <v>0</v>
      </c>
      <c r="D38" s="31">
        <f t="shared" si="57"/>
        <v>0</v>
      </c>
      <c r="E38" s="31" t="str">
        <f t="shared" si="57"/>
        <v/>
      </c>
      <c r="F38" s="31" t="str">
        <f t="shared" si="57"/>
        <v/>
      </c>
      <c r="G38" s="31" t="str">
        <f t="shared" si="57"/>
        <v/>
      </c>
      <c r="H38" s="31" t="str">
        <f t="shared" si="57"/>
        <v/>
      </c>
      <c r="I38" s="31" t="str">
        <f t="shared" si="57"/>
        <v/>
      </c>
      <c r="J38" s="31">
        <f t="shared" si="57"/>
        <v>3</v>
      </c>
      <c r="K38" s="31" t="str">
        <f t="shared" si="57"/>
        <v/>
      </c>
      <c r="L38" s="31" t="str">
        <f t="shared" si="57"/>
        <v/>
      </c>
      <c r="M38" s="31" t="str">
        <f t="shared" si="57"/>
        <v/>
      </c>
      <c r="N38" s="31" t="str">
        <f t="shared" si="57"/>
        <v/>
      </c>
      <c r="O38" s="31" t="str">
        <f t="shared" si="57"/>
        <v/>
      </c>
      <c r="P38" s="31" t="str">
        <f t="shared" si="57"/>
        <v/>
      </c>
      <c r="Q38" s="31">
        <f t="shared" si="57"/>
        <v>1</v>
      </c>
      <c r="R38" s="31" t="str">
        <f t="shared" si="57"/>
        <v/>
      </c>
      <c r="S38" s="31" t="str">
        <f t="shared" si="57"/>
        <v/>
      </c>
      <c r="T38" s="31" t="str">
        <f t="shared" si="57"/>
        <v/>
      </c>
      <c r="U38" s="31" t="str">
        <f t="shared" si="57"/>
        <v/>
      </c>
      <c r="V38" s="212"/>
      <c r="W38" s="220">
        <v>-999</v>
      </c>
      <c r="X38" s="220">
        <v>-999</v>
      </c>
      <c r="Y38" s="220">
        <v>-999</v>
      </c>
      <c r="Z38" s="220">
        <v>36.905639999999998</v>
      </c>
      <c r="AA38" s="220">
        <v>36.648859999999999</v>
      </c>
      <c r="AB38" s="220">
        <v>36.468820000000001</v>
      </c>
      <c r="AC38" s="220">
        <v>36.321289999999998</v>
      </c>
      <c r="AD38" s="220">
        <v>36.18779</v>
      </c>
      <c r="AE38" s="220">
        <v>36.056550000000001</v>
      </c>
      <c r="AF38" s="220">
        <v>35.946300000000001</v>
      </c>
      <c r="AG38" s="220">
        <v>35.837330000000001</v>
      </c>
      <c r="AH38" s="220">
        <v>35.696730000000002</v>
      </c>
      <c r="AI38" s="220">
        <v>35.441049999999997</v>
      </c>
      <c r="AJ38" s="220">
        <v>35.688960000000002</v>
      </c>
      <c r="AK38" s="220">
        <v>35.816290000000002</v>
      </c>
      <c r="AL38" s="220">
        <v>35.894489999999998</v>
      </c>
      <c r="AM38" s="220">
        <v>36.013559999999998</v>
      </c>
      <c r="AN38" s="220">
        <v>36.105699999999999</v>
      </c>
      <c r="AO38" s="220">
        <v>36.176630000000003</v>
      </c>
      <c r="AP38" s="220">
        <v>36.24277</v>
      </c>
      <c r="AQ38" s="211"/>
      <c r="AR38" s="221">
        <v>0.1</v>
      </c>
      <c r="AS38" s="221">
        <v>0.1</v>
      </c>
      <c r="AT38" s="221">
        <v>0.1</v>
      </c>
      <c r="AU38" s="221">
        <v>0.2912747</v>
      </c>
      <c r="AV38" s="221">
        <v>0.15294340000000001</v>
      </c>
      <c r="AW38" s="221">
        <v>0.11353480000000001</v>
      </c>
      <c r="AX38" s="221">
        <v>0.16675280000000001</v>
      </c>
      <c r="AY38" s="221">
        <v>0.11752749999999999</v>
      </c>
      <c r="AZ38" s="221">
        <v>9.6351049999999994E-2</v>
      </c>
      <c r="BA38" s="221">
        <v>6.2166829999999999E-2</v>
      </c>
      <c r="BB38" s="221">
        <v>0.16792579999999999</v>
      </c>
      <c r="BC38" s="221">
        <v>0.14528079999999999</v>
      </c>
      <c r="BD38" s="221">
        <v>0.1441867</v>
      </c>
      <c r="BE38" s="221">
        <v>0.18877360000000001</v>
      </c>
      <c r="BF38" s="221">
        <v>0.27540609999999999</v>
      </c>
      <c r="BG38" s="221">
        <v>0.2212634</v>
      </c>
      <c r="BH38" s="221">
        <v>0.1529469</v>
      </c>
      <c r="BI38" s="221">
        <v>7.3285810000000007E-2</v>
      </c>
      <c r="BJ38" s="221">
        <v>9.9415690000000001E-2</v>
      </c>
      <c r="BK38" s="221">
        <v>0.1495725</v>
      </c>
      <c r="BL38" s="211"/>
      <c r="BM38" s="221">
        <v>0.1</v>
      </c>
      <c r="BN38" s="221">
        <v>0.1</v>
      </c>
      <c r="BO38" s="221">
        <v>0.1</v>
      </c>
      <c r="BP38" s="221">
        <v>0.1132317</v>
      </c>
      <c r="BQ38" s="221">
        <v>0.1101946</v>
      </c>
      <c r="BR38" s="221">
        <v>0.1143879</v>
      </c>
      <c r="BS38" s="221">
        <v>5.6251519999999999E-2</v>
      </c>
      <c r="BT38" s="221">
        <v>7.7034469999999994E-2</v>
      </c>
      <c r="BU38" s="221">
        <v>6.6274479999999997E-2</v>
      </c>
      <c r="BV38" s="221">
        <v>7.6304709999999998E-2</v>
      </c>
      <c r="BW38" s="221">
        <v>3.990059E-2</v>
      </c>
      <c r="BX38" s="221">
        <v>8.5974610000000007E-2</v>
      </c>
      <c r="BY38" s="221">
        <v>0.1775603</v>
      </c>
      <c r="BZ38" s="221">
        <v>0.19887550000000001</v>
      </c>
      <c r="CA38" s="221">
        <v>0.15183749999999999</v>
      </c>
      <c r="CB38" s="221">
        <v>0.1130056</v>
      </c>
      <c r="CC38" s="221">
        <v>9.0054960000000003E-2</v>
      </c>
      <c r="CD38" s="221">
        <v>0.1181186</v>
      </c>
      <c r="CE38" s="221">
        <v>0.1307131</v>
      </c>
      <c r="CF38" s="221">
        <v>0.12990370000000001</v>
      </c>
      <c r="CG38" s="211"/>
      <c r="CH38" s="221">
        <v>0.1</v>
      </c>
      <c r="CI38" s="221">
        <v>0.1</v>
      </c>
      <c r="CJ38" s="221">
        <v>0.1</v>
      </c>
      <c r="CK38" s="221">
        <v>0.25615470000000001</v>
      </c>
      <c r="CL38" s="221">
        <v>0.4</v>
      </c>
      <c r="CM38" s="221">
        <v>0.28180260000000001</v>
      </c>
      <c r="CN38" s="221">
        <v>0.31419619999999998</v>
      </c>
      <c r="CO38" s="221">
        <v>0.28598099999999999</v>
      </c>
      <c r="CP38" s="221">
        <v>0.35455189999999998</v>
      </c>
      <c r="CQ38" s="221">
        <v>0.4</v>
      </c>
      <c r="CR38" s="221">
        <v>0.33016570000000001</v>
      </c>
      <c r="CS38" s="221">
        <v>0.33726430000000002</v>
      </c>
      <c r="CT38" s="221">
        <v>0.4</v>
      </c>
      <c r="CU38" s="221">
        <v>0.4</v>
      </c>
      <c r="CV38" s="221">
        <v>0.4</v>
      </c>
      <c r="CW38" s="221">
        <v>0.31553910000000002</v>
      </c>
      <c r="CX38" s="221">
        <v>0.2415766</v>
      </c>
      <c r="CY38" s="221">
        <v>0.26437959999999999</v>
      </c>
      <c r="CZ38" s="221">
        <v>0.26485969999999998</v>
      </c>
      <c r="DA38" s="221">
        <v>0.19111919999999999</v>
      </c>
      <c r="DB38" s="230"/>
      <c r="DC38" s="221">
        <v>5.6452099999999996</v>
      </c>
      <c r="DD38" s="221">
        <v>5.468343</v>
      </c>
      <c r="DE38" s="221">
        <v>5.2615610000000004</v>
      </c>
      <c r="DF38" s="221">
        <v>5.0183989999999996</v>
      </c>
      <c r="DG38" s="221">
        <v>4.7309989999999997</v>
      </c>
      <c r="DH38" s="221">
        <v>4.3906999999999998</v>
      </c>
      <c r="DI38" s="221">
        <v>3.9896950000000002</v>
      </c>
      <c r="DJ38" s="221">
        <v>3.5242969999999998</v>
      </c>
      <c r="DK38" s="221">
        <v>3</v>
      </c>
      <c r="DL38" s="221">
        <v>2.1108470000000001</v>
      </c>
      <c r="DM38" s="221">
        <v>1.238038</v>
      </c>
      <c r="DN38" s="221">
        <v>0.54569029999999996</v>
      </c>
      <c r="DO38" s="221">
        <v>0.2473949</v>
      </c>
      <c r="DP38" s="221">
        <v>0.16287670000000001</v>
      </c>
      <c r="DQ38" s="221">
        <v>0.15751580000000001</v>
      </c>
      <c r="DR38" s="221">
        <v>0.19914009999999999</v>
      </c>
      <c r="DS38" s="221">
        <v>0.27687339999999999</v>
      </c>
      <c r="DT38" s="221">
        <v>0.41825699999999999</v>
      </c>
      <c r="DU38" s="221">
        <v>0.56176899999999996</v>
      </c>
      <c r="DV38" s="221">
        <v>0.72257539999999998</v>
      </c>
      <c r="DW38" s="3"/>
      <c r="DX38" s="212">
        <v>8</v>
      </c>
      <c r="DY38" s="250">
        <f t="shared" si="50"/>
        <v>1</v>
      </c>
      <c r="DZ38" s="250">
        <f t="shared" si="47"/>
        <v>8</v>
      </c>
      <c r="EA38" s="250">
        <f t="shared" si="51"/>
        <v>16</v>
      </c>
      <c r="EB38" s="225" t="str">
        <f t="shared" si="48"/>
        <v>16,8</v>
      </c>
      <c r="EC38" s="212"/>
      <c r="ED38" s="212"/>
      <c r="EE38" s="212">
        <v>1</v>
      </c>
      <c r="EF38" s="212">
        <v>7</v>
      </c>
      <c r="EG38" s="212">
        <v>15</v>
      </c>
      <c r="EH38" s="212">
        <v>18.739999999999998</v>
      </c>
      <c r="EI38" s="3" t="s">
        <v>1699</v>
      </c>
      <c r="EJ38" s="3">
        <v>18.5</v>
      </c>
      <c r="EK38" s="3">
        <v>0</v>
      </c>
      <c r="EL38" s="271"/>
      <c r="EM38" s="3"/>
      <c r="EN38" s="263">
        <f t="shared" si="13"/>
        <v>36</v>
      </c>
      <c r="EO38" s="230" t="s">
        <v>1767</v>
      </c>
      <c r="EP38" s="277">
        <v>43831</v>
      </c>
      <c r="EQ38" s="278">
        <v>0</v>
      </c>
      <c r="ER38" s="281">
        <v>19.840299999999999</v>
      </c>
      <c r="ES38" s="288"/>
      <c r="ET38" s="282">
        <f>IF(EO38=EO39,MAX(ET$2:ET37)+1,0)</f>
        <v>0</v>
      </c>
      <c r="EU38" s="3">
        <f t="shared" si="4"/>
        <v>36</v>
      </c>
      <c r="EV38" s="290">
        <f t="shared" si="5"/>
        <v>71</v>
      </c>
      <c r="EW38" s="277">
        <f t="shared" si="6"/>
        <v>42036</v>
      </c>
      <c r="EX38" s="281">
        <f t="shared" si="7"/>
        <v>20.086480000000002</v>
      </c>
      <c r="EY38" s="282">
        <f>IF(EO38=EO39,0,MAX(EY$2:EY37)+1)</f>
        <v>18</v>
      </c>
      <c r="EZ38" s="290">
        <f t="shared" si="8"/>
        <v>72</v>
      </c>
      <c r="FA38" s="277">
        <f t="shared" si="9"/>
        <v>43831</v>
      </c>
      <c r="FB38" s="281">
        <f t="shared" si="10"/>
        <v>19.828199999999999</v>
      </c>
      <c r="FC38" s="28">
        <f>DIS!C55</f>
        <v>36</v>
      </c>
      <c r="FD38" s="28">
        <f>DIS!D55</f>
        <v>2</v>
      </c>
      <c r="FE38" s="28">
        <f>DIS!E55</f>
        <v>16</v>
      </c>
      <c r="FF38" s="28" t="str">
        <f t="shared" si="11"/>
        <v>2,16</v>
      </c>
      <c r="FG38" s="286" t="str">
        <f>INDEX($AR$88:$BK$127,FD38,FE38)</f>
        <v>16,2</v>
      </c>
      <c r="FH38" s="287">
        <f>IF(ISNUMBER(FG38),0,MAX(FH$2:FH37)+1)</f>
        <v>36</v>
      </c>
      <c r="FI38" s="287">
        <f>IF(FH38&gt;0,INDEX(IF($BJ$45=0,$EU$3:$EU$1412,IF($BK$45=0,$EX$3:$EX$1412,$FB$3:$FB$1412)),FH38,1),0)</f>
        <v>19.828199999999999</v>
      </c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</row>
    <row r="39" spans="1:178" ht="5.25" customHeight="1" x14ac:dyDescent="0.25">
      <c r="A39" s="192">
        <f t="shared" si="14"/>
        <v>36</v>
      </c>
      <c r="B39" s="31">
        <f t="shared" ref="B39:U39" si="58">IF(W39=$X$41,0,IF(ISNUMBER(MATCH(B81,$EB$7:$EB$12,0)),$V$87,IF(ISNUMBER(MATCH(B81,$EB$31:$EB$70,0)),$V$88,IF(ISNUMBER(MATCH(B81,$EB$84:$EB$93,0)),$V$89,IF(ISNUMBER(MATCH(B81,$EB$127:$EB$157,0)),$V$90,IF(ISNUMBER(MATCH(B81,$EB$14:$EB$19,0)),$DX$14,""))))))</f>
        <v>0</v>
      </c>
      <c r="C39" s="31">
        <f t="shared" si="58"/>
        <v>0</v>
      </c>
      <c r="D39" s="31">
        <f t="shared" si="58"/>
        <v>0</v>
      </c>
      <c r="E39" s="31">
        <f t="shared" si="58"/>
        <v>0</v>
      </c>
      <c r="F39" s="31" t="str">
        <f t="shared" si="58"/>
        <v/>
      </c>
      <c r="G39" s="31" t="str">
        <f t="shared" si="58"/>
        <v/>
      </c>
      <c r="H39" s="31" t="str">
        <f t="shared" si="58"/>
        <v/>
      </c>
      <c r="I39" s="31" t="str">
        <f t="shared" si="58"/>
        <v/>
      </c>
      <c r="J39" s="31" t="str">
        <f t="shared" si="58"/>
        <v/>
      </c>
      <c r="K39" s="31" t="str">
        <f t="shared" si="58"/>
        <v/>
      </c>
      <c r="L39" s="31" t="str">
        <f t="shared" si="58"/>
        <v/>
      </c>
      <c r="M39" s="31">
        <f t="shared" si="58"/>
        <v>3</v>
      </c>
      <c r="N39" s="31" t="str">
        <f t="shared" si="58"/>
        <v/>
      </c>
      <c r="O39" s="31" t="str">
        <f t="shared" si="58"/>
        <v/>
      </c>
      <c r="P39" s="31" t="str">
        <f t="shared" si="58"/>
        <v/>
      </c>
      <c r="Q39" s="31">
        <f t="shared" si="58"/>
        <v>1</v>
      </c>
      <c r="R39" s="31" t="str">
        <f t="shared" si="58"/>
        <v/>
      </c>
      <c r="S39" s="31" t="str">
        <f t="shared" si="58"/>
        <v/>
      </c>
      <c r="T39" s="31" t="str">
        <f t="shared" si="58"/>
        <v/>
      </c>
      <c r="U39" s="31">
        <f t="shared" si="58"/>
        <v>0</v>
      </c>
      <c r="V39" s="212"/>
      <c r="W39" s="220">
        <v>-999</v>
      </c>
      <c r="X39" s="220">
        <v>-999</v>
      </c>
      <c r="Y39" s="220">
        <v>-999</v>
      </c>
      <c r="Z39" s="220">
        <v>-999</v>
      </c>
      <c r="AA39" s="220">
        <v>36.303759999999997</v>
      </c>
      <c r="AB39" s="220">
        <v>36.1571</v>
      </c>
      <c r="AC39" s="220">
        <v>36.01361</v>
      </c>
      <c r="AD39" s="220">
        <v>35.880130000000001</v>
      </c>
      <c r="AE39" s="220">
        <v>35.773330000000001</v>
      </c>
      <c r="AF39" s="220">
        <v>35.683010000000003</v>
      </c>
      <c r="AG39" s="220">
        <v>35.599930000000001</v>
      </c>
      <c r="AH39" s="220">
        <v>35.522449999999999</v>
      </c>
      <c r="AI39" s="220">
        <v>35.466090000000001</v>
      </c>
      <c r="AJ39" s="220">
        <v>35.569949999999999</v>
      </c>
      <c r="AK39" s="220">
        <v>35.693550000000002</v>
      </c>
      <c r="AL39" s="220">
        <v>35.818519999999999</v>
      </c>
      <c r="AM39" s="220">
        <v>35.932290000000002</v>
      </c>
      <c r="AN39" s="220">
        <v>36.026330000000002</v>
      </c>
      <c r="AO39" s="220">
        <v>36.08914</v>
      </c>
      <c r="AP39" s="220">
        <v>-999</v>
      </c>
      <c r="AQ39" s="211"/>
      <c r="AR39" s="221">
        <v>0.1</v>
      </c>
      <c r="AS39" s="221">
        <v>0.1</v>
      </c>
      <c r="AT39" s="221">
        <v>0.1</v>
      </c>
      <c r="AU39" s="221">
        <v>0.1</v>
      </c>
      <c r="AV39" s="221">
        <v>0.1862616</v>
      </c>
      <c r="AW39" s="221">
        <v>0.2082937</v>
      </c>
      <c r="AX39" s="221">
        <v>0.12634670000000001</v>
      </c>
      <c r="AY39" s="221">
        <v>0.1060092</v>
      </c>
      <c r="AZ39" s="221">
        <v>0.13618669999999999</v>
      </c>
      <c r="BA39" s="221">
        <v>0.1210561</v>
      </c>
      <c r="BB39" s="221">
        <v>0.19598099999999999</v>
      </c>
      <c r="BC39" s="221">
        <v>0.1130969</v>
      </c>
      <c r="BD39" s="221">
        <v>0.16264210000000001</v>
      </c>
      <c r="BE39" s="221">
        <v>0.141988</v>
      </c>
      <c r="BF39" s="221">
        <v>0.11629920000000001</v>
      </c>
      <c r="BG39" s="221">
        <v>0.1247277</v>
      </c>
      <c r="BH39" s="221">
        <v>0.1549082</v>
      </c>
      <c r="BI39" s="221">
        <v>9.3978220000000001E-2</v>
      </c>
      <c r="BJ39" s="221">
        <v>0.12380629999999999</v>
      </c>
      <c r="BK39" s="221">
        <v>0.1</v>
      </c>
      <c r="BL39" s="211"/>
      <c r="BM39" s="221">
        <v>0.1</v>
      </c>
      <c r="BN39" s="221">
        <v>0.1</v>
      </c>
      <c r="BO39" s="221">
        <v>0.1</v>
      </c>
      <c r="BP39" s="221">
        <v>0.1</v>
      </c>
      <c r="BQ39" s="221">
        <v>0.13088379999999999</v>
      </c>
      <c r="BR39" s="221">
        <v>6.4127729999999994E-2</v>
      </c>
      <c r="BS39" s="221">
        <v>5.9107609999999998E-2</v>
      </c>
      <c r="BT39" s="221">
        <v>6.6786940000000003E-2</v>
      </c>
      <c r="BU39" s="221">
        <v>8.3697439999999998E-2</v>
      </c>
      <c r="BV39" s="221">
        <v>8.2533170000000003E-2</v>
      </c>
      <c r="BW39" s="221">
        <v>7.4639559999999994E-2</v>
      </c>
      <c r="BX39" s="221">
        <v>8.6990419999999999E-2</v>
      </c>
      <c r="BY39" s="221">
        <v>0.1983191</v>
      </c>
      <c r="BZ39" s="221">
        <v>0.18155589999999999</v>
      </c>
      <c r="CA39" s="221">
        <v>0.1716715</v>
      </c>
      <c r="CB39" s="221">
        <v>9.6394549999999996E-2</v>
      </c>
      <c r="CC39" s="221">
        <v>0.1311454</v>
      </c>
      <c r="CD39" s="221">
        <v>8.0897319999999995E-2</v>
      </c>
      <c r="CE39" s="221">
        <v>0.1102168</v>
      </c>
      <c r="CF39" s="221">
        <v>0.1</v>
      </c>
      <c r="CG39" s="211"/>
      <c r="CH39" s="221">
        <v>0.1</v>
      </c>
      <c r="CI39" s="221">
        <v>0.1</v>
      </c>
      <c r="CJ39" s="221">
        <v>0.1</v>
      </c>
      <c r="CK39" s="221">
        <v>0.1</v>
      </c>
      <c r="CL39" s="221">
        <v>0.2136816</v>
      </c>
      <c r="CM39" s="221">
        <v>0.26834930000000001</v>
      </c>
      <c r="CN39" s="221">
        <v>0.26511269999999998</v>
      </c>
      <c r="CO39" s="221">
        <v>0.4</v>
      </c>
      <c r="CP39" s="221">
        <v>0.4</v>
      </c>
      <c r="CQ39" s="221">
        <v>0.26966420000000002</v>
      </c>
      <c r="CR39" s="221">
        <v>0.32374779999999997</v>
      </c>
      <c r="CS39" s="221">
        <v>0.29557899999999998</v>
      </c>
      <c r="CT39" s="221">
        <v>0.4</v>
      </c>
      <c r="CU39" s="221">
        <v>0.4</v>
      </c>
      <c r="CV39" s="221">
        <v>0.4</v>
      </c>
      <c r="CW39" s="221">
        <v>0.38509599999999999</v>
      </c>
      <c r="CX39" s="221">
        <v>0.34003309999999998</v>
      </c>
      <c r="CY39" s="221">
        <v>0.24231949999999999</v>
      </c>
      <c r="CZ39" s="221">
        <v>0.255913</v>
      </c>
      <c r="DA39" s="221">
        <v>0.1</v>
      </c>
      <c r="DB39" s="230"/>
      <c r="DC39" s="221">
        <v>5.482526</v>
      </c>
      <c r="DD39" s="221">
        <v>5.3026770000000001</v>
      </c>
      <c r="DE39" s="221">
        <v>5.0940000000000003</v>
      </c>
      <c r="DF39" s="221">
        <v>4.8507920000000002</v>
      </c>
      <c r="DG39" s="221">
        <v>4.565944</v>
      </c>
      <c r="DH39" s="221">
        <v>4.230721</v>
      </c>
      <c r="DI39" s="221">
        <v>3.8342610000000001</v>
      </c>
      <c r="DJ39" s="221">
        <v>3.3601619999999999</v>
      </c>
      <c r="DK39" s="221">
        <v>2.7633429999999999</v>
      </c>
      <c r="DL39" s="221">
        <v>2.0006200000000001</v>
      </c>
      <c r="DM39" s="221">
        <v>1.19956</v>
      </c>
      <c r="DN39" s="221">
        <v>0.5</v>
      </c>
      <c r="DO39" s="221">
        <v>0.249171</v>
      </c>
      <c r="DP39" s="221">
        <v>0.14994669999999999</v>
      </c>
      <c r="DQ39" s="221">
        <v>0.14471980000000001</v>
      </c>
      <c r="DR39" s="221">
        <v>0.19620689999999999</v>
      </c>
      <c r="DS39" s="221">
        <v>0.2849179</v>
      </c>
      <c r="DT39" s="221">
        <v>0.3999878</v>
      </c>
      <c r="DU39" s="221">
        <v>0.58701400000000004</v>
      </c>
      <c r="DV39" s="221">
        <v>0.74930439999999998</v>
      </c>
      <c r="DW39" s="3"/>
      <c r="DX39" s="212">
        <v>9</v>
      </c>
      <c r="DY39" s="250">
        <f t="shared" si="50"/>
        <v>1</v>
      </c>
      <c r="DZ39" s="250">
        <f t="shared" si="47"/>
        <v>9</v>
      </c>
      <c r="EA39" s="250">
        <f t="shared" si="51"/>
        <v>16</v>
      </c>
      <c r="EB39" s="225" t="str">
        <f t="shared" si="48"/>
        <v>16,9</v>
      </c>
      <c r="EC39" s="212"/>
      <c r="ED39" s="212"/>
      <c r="EE39" s="212">
        <v>1</v>
      </c>
      <c r="EF39" s="212">
        <v>8</v>
      </c>
      <c r="EG39" s="212">
        <v>15</v>
      </c>
      <c r="EH39" s="212">
        <v>18.510000000000002</v>
      </c>
      <c r="EI39" s="3" t="s">
        <v>1700</v>
      </c>
      <c r="EJ39" s="3">
        <v>18.25</v>
      </c>
      <c r="EK39" s="3">
        <v>0</v>
      </c>
      <c r="EL39" s="271"/>
      <c r="EM39" s="3"/>
      <c r="EN39" s="263">
        <f t="shared" si="13"/>
        <v>37</v>
      </c>
      <c r="EO39" s="230" t="s">
        <v>1768</v>
      </c>
      <c r="EP39" s="277">
        <v>42036</v>
      </c>
      <c r="EQ39" s="278">
        <v>0</v>
      </c>
      <c r="ER39" s="281">
        <v>20.511089999999999</v>
      </c>
      <c r="ES39" s="288"/>
      <c r="ET39" s="282">
        <f>IF(EO39=EO40,MAX(ET$2:ET38)+1,0)</f>
        <v>19</v>
      </c>
      <c r="EU39" s="3">
        <f t="shared" si="4"/>
        <v>37</v>
      </c>
      <c r="EV39" s="290">
        <f t="shared" si="5"/>
        <v>73</v>
      </c>
      <c r="EW39" s="277">
        <f t="shared" si="6"/>
        <v>42036</v>
      </c>
      <c r="EX39" s="281">
        <f t="shared" si="7"/>
        <v>20.248760000000001</v>
      </c>
      <c r="EY39" s="282">
        <f>IF(EO39=EO40,0,MAX(EY$2:EY38)+1)</f>
        <v>0</v>
      </c>
      <c r="EZ39" s="290">
        <f t="shared" si="8"/>
        <v>74</v>
      </c>
      <c r="FA39" s="277">
        <f t="shared" si="9"/>
        <v>43831</v>
      </c>
      <c r="FB39" s="281">
        <f t="shared" si="10"/>
        <v>19.792739999999998</v>
      </c>
      <c r="FC39" s="28">
        <f>DIS!C56</f>
        <v>37</v>
      </c>
      <c r="FD39" s="28">
        <f>DIS!D56</f>
        <v>2</v>
      </c>
      <c r="FE39" s="28">
        <f>DIS!E56</f>
        <v>17</v>
      </c>
      <c r="FF39" s="28" t="str">
        <f t="shared" si="11"/>
        <v>2,17</v>
      </c>
      <c r="FG39" s="286" t="str">
        <f>INDEX($AR$88:$BK$127,FD39,FE39)</f>
        <v>17,2</v>
      </c>
      <c r="FH39" s="287">
        <f>IF(ISNUMBER(FG39),0,MAX(FH$2:FH38)+1)</f>
        <v>37</v>
      </c>
      <c r="FI39" s="287">
        <f>IF(FH39&gt;0,INDEX(IF($BJ$45=0,$EU$3:$EU$1412,IF($BK$45=0,$EX$3:$EX$1412,$FB$3:$FB$1412)),FH39,1),0)</f>
        <v>19.792739999999998</v>
      </c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</row>
    <row r="40" spans="1:178" ht="5.25" customHeight="1" x14ac:dyDescent="0.25">
      <c r="A40" s="192">
        <f t="shared" si="14"/>
        <v>37</v>
      </c>
      <c r="B40" s="31">
        <f t="shared" ref="B40:U40" si="59">IF(W40=$X$41,0,IF(ISNUMBER(MATCH(B82,$EB$7:$EB$12,0)),$V$87,IF(ISNUMBER(MATCH(B82,$EB$31:$EB$70,0)),$V$88,IF(ISNUMBER(MATCH(B82,$EB$84:$EB$93,0)),$V$89,IF(ISNUMBER(MATCH(B82,$EB$127:$EB$157,0)),$V$90,IF(ISNUMBER(MATCH(B82,$EB$14:$EB$19,0)),$DX$14,""))))))</f>
        <v>0</v>
      </c>
      <c r="C40" s="31">
        <f t="shared" si="59"/>
        <v>0</v>
      </c>
      <c r="D40" s="31">
        <f t="shared" si="59"/>
        <v>0</v>
      </c>
      <c r="E40" s="31">
        <f t="shared" si="59"/>
        <v>0</v>
      </c>
      <c r="F40" s="31" t="str">
        <f t="shared" si="59"/>
        <v/>
      </c>
      <c r="G40" s="31" t="str">
        <f t="shared" si="59"/>
        <v/>
      </c>
      <c r="H40" s="31" t="str">
        <f t="shared" si="59"/>
        <v/>
      </c>
      <c r="I40" s="31" t="str">
        <f t="shared" si="59"/>
        <v/>
      </c>
      <c r="J40" s="31" t="str">
        <f t="shared" si="59"/>
        <v/>
      </c>
      <c r="K40" s="31" t="str">
        <f t="shared" si="59"/>
        <v/>
      </c>
      <c r="L40" s="31" t="str">
        <f t="shared" si="59"/>
        <v/>
      </c>
      <c r="M40" s="31" t="str">
        <f t="shared" si="59"/>
        <v/>
      </c>
      <c r="N40" s="31" t="str">
        <f t="shared" si="59"/>
        <v/>
      </c>
      <c r="O40" s="31" t="str">
        <f t="shared" si="59"/>
        <v/>
      </c>
      <c r="P40" s="31" t="str">
        <f t="shared" si="59"/>
        <v/>
      </c>
      <c r="Q40" s="31">
        <f t="shared" si="59"/>
        <v>1</v>
      </c>
      <c r="R40" s="31" t="str">
        <f t="shared" si="59"/>
        <v/>
      </c>
      <c r="S40" s="31" t="str">
        <f t="shared" si="59"/>
        <v/>
      </c>
      <c r="T40" s="31" t="str">
        <f t="shared" si="59"/>
        <v/>
      </c>
      <c r="U40" s="31">
        <f t="shared" si="59"/>
        <v>0</v>
      </c>
      <c r="V40" s="212"/>
      <c r="W40" s="220">
        <v>-999</v>
      </c>
      <c r="X40" s="220">
        <v>-999</v>
      </c>
      <c r="Y40" s="220">
        <v>-999</v>
      </c>
      <c r="Z40" s="220">
        <v>-999</v>
      </c>
      <c r="AA40" s="220">
        <v>36.07837</v>
      </c>
      <c r="AB40" s="220">
        <v>35.802349999999997</v>
      </c>
      <c r="AC40" s="220">
        <v>35.648560000000003</v>
      </c>
      <c r="AD40" s="220">
        <v>35.521729999999998</v>
      </c>
      <c r="AE40" s="220">
        <v>35.443489999999997</v>
      </c>
      <c r="AF40" s="220">
        <v>35.380180000000003</v>
      </c>
      <c r="AG40" s="220">
        <v>35.327669999999998</v>
      </c>
      <c r="AH40" s="220">
        <v>35.29636</v>
      </c>
      <c r="AI40" s="220">
        <v>35.306249999999999</v>
      </c>
      <c r="AJ40" s="220">
        <v>35.397419999999997</v>
      </c>
      <c r="AK40" s="220">
        <v>35.540559999999999</v>
      </c>
      <c r="AL40" s="220">
        <v>35.730319999999999</v>
      </c>
      <c r="AM40" s="220">
        <v>35.842320000000001</v>
      </c>
      <c r="AN40" s="220">
        <v>35.948839999999997</v>
      </c>
      <c r="AO40" s="220">
        <v>36.034199999999998</v>
      </c>
      <c r="AP40" s="220">
        <v>-999</v>
      </c>
      <c r="AQ40" s="211"/>
      <c r="AR40" s="221">
        <v>0.1</v>
      </c>
      <c r="AS40" s="221">
        <v>0.1</v>
      </c>
      <c r="AT40" s="221">
        <v>0.1</v>
      </c>
      <c r="AU40" s="221">
        <v>0.1</v>
      </c>
      <c r="AV40" s="221">
        <v>0.23931939999999999</v>
      </c>
      <c r="AW40" s="221">
        <v>0.20039789999999999</v>
      </c>
      <c r="AX40" s="221">
        <v>0.182307</v>
      </c>
      <c r="AY40" s="221">
        <v>0.17455560000000001</v>
      </c>
      <c r="AZ40" s="221">
        <v>0.11715780000000001</v>
      </c>
      <c r="BA40" s="221">
        <v>0.14429690000000001</v>
      </c>
      <c r="BB40" s="221">
        <v>0.20482549999999999</v>
      </c>
      <c r="BC40" s="221">
        <v>0.25699749999999999</v>
      </c>
      <c r="BD40" s="221">
        <v>0.1524644</v>
      </c>
      <c r="BE40" s="221">
        <v>0.1546688</v>
      </c>
      <c r="BF40" s="221">
        <v>0.19776679999999999</v>
      </c>
      <c r="BG40" s="221">
        <v>0.1096365</v>
      </c>
      <c r="BH40" s="221">
        <v>0.12534629999999999</v>
      </c>
      <c r="BI40" s="221">
        <v>0.1222582</v>
      </c>
      <c r="BJ40" s="221">
        <v>8.3115850000000005E-2</v>
      </c>
      <c r="BK40" s="221">
        <v>0.1</v>
      </c>
      <c r="BL40" s="211"/>
      <c r="BM40" s="221">
        <v>0.1</v>
      </c>
      <c r="BN40" s="221">
        <v>0.1</v>
      </c>
      <c r="BO40" s="221">
        <v>0.1</v>
      </c>
      <c r="BP40" s="221">
        <v>0.1</v>
      </c>
      <c r="BQ40" s="221">
        <v>0.14032410000000001</v>
      </c>
      <c r="BR40" s="221">
        <v>0.12171999999999999</v>
      </c>
      <c r="BS40" s="221">
        <v>6.7074919999999996E-2</v>
      </c>
      <c r="BT40" s="221">
        <v>6.6570829999999998E-2</v>
      </c>
      <c r="BU40" s="221">
        <v>6.9437940000000004E-2</v>
      </c>
      <c r="BV40" s="221">
        <v>9.8886580000000002E-2</v>
      </c>
      <c r="BW40" s="221">
        <v>8.4011760000000005E-2</v>
      </c>
      <c r="BX40" s="221">
        <v>6.8339940000000002E-2</v>
      </c>
      <c r="BY40" s="221">
        <v>0.10900990000000001</v>
      </c>
      <c r="BZ40" s="221">
        <v>0.21854470000000001</v>
      </c>
      <c r="CA40" s="221">
        <v>0.22582179999999999</v>
      </c>
      <c r="CB40" s="221">
        <v>0.12739149999999999</v>
      </c>
      <c r="CC40" s="221">
        <v>0.1244811</v>
      </c>
      <c r="CD40" s="221">
        <v>9.8035839999999999E-2</v>
      </c>
      <c r="CE40" s="221">
        <v>0.1091288</v>
      </c>
      <c r="CF40" s="221">
        <v>0.1</v>
      </c>
      <c r="CG40" s="211"/>
      <c r="CH40" s="221">
        <v>0.1</v>
      </c>
      <c r="CI40" s="221">
        <v>0.1</v>
      </c>
      <c r="CJ40" s="221">
        <v>0.1</v>
      </c>
      <c r="CK40" s="221">
        <v>0.1</v>
      </c>
      <c r="CL40" s="221">
        <v>0.21785959999999999</v>
      </c>
      <c r="CM40" s="221">
        <v>0.29068339999999998</v>
      </c>
      <c r="CN40" s="221">
        <v>0.30249100000000001</v>
      </c>
      <c r="CO40" s="221">
        <v>0.30993159999999997</v>
      </c>
      <c r="CP40" s="221">
        <v>0.37702750000000002</v>
      </c>
      <c r="CQ40" s="221">
        <v>0.4</v>
      </c>
      <c r="CR40" s="221">
        <v>0.4</v>
      </c>
      <c r="CS40" s="221">
        <v>0.4</v>
      </c>
      <c r="CT40" s="221">
        <v>0.3556957</v>
      </c>
      <c r="CU40" s="221">
        <v>0.223748</v>
      </c>
      <c r="CV40" s="221">
        <v>0.22428909999999999</v>
      </c>
      <c r="CW40" s="221">
        <v>0.38807930000000002</v>
      </c>
      <c r="CX40" s="221">
        <v>0.28838960000000002</v>
      </c>
      <c r="CY40" s="221">
        <v>0.1737725</v>
      </c>
      <c r="CZ40" s="221">
        <v>0.14563899999999999</v>
      </c>
      <c r="DA40" s="221">
        <v>0.1</v>
      </c>
      <c r="DB40" s="230"/>
      <c r="DC40" s="221">
        <v>5.3327549999999997</v>
      </c>
      <c r="DD40" s="221">
        <v>5.1525290000000004</v>
      </c>
      <c r="DE40" s="221">
        <v>4.9454219999999998</v>
      </c>
      <c r="DF40" s="221">
        <v>4.7065849999999996</v>
      </c>
      <c r="DG40" s="221">
        <v>4.4295850000000003</v>
      </c>
      <c r="DH40" s="221">
        <v>4.1051440000000001</v>
      </c>
      <c r="DI40" s="221">
        <v>3.7183730000000002</v>
      </c>
      <c r="DJ40" s="221">
        <v>3.2444199999999999</v>
      </c>
      <c r="DK40" s="221">
        <v>2.6521059999999999</v>
      </c>
      <c r="DL40" s="221">
        <v>1.947457</v>
      </c>
      <c r="DM40" s="221">
        <v>1.224099</v>
      </c>
      <c r="DN40" s="221">
        <v>0.63813609999999998</v>
      </c>
      <c r="DO40" s="221">
        <v>0.31556139999999999</v>
      </c>
      <c r="DP40" s="221">
        <v>0.19217100000000001</v>
      </c>
      <c r="DQ40" s="221">
        <v>0.1816382</v>
      </c>
      <c r="DR40" s="221">
        <v>0.2355034</v>
      </c>
      <c r="DS40" s="221">
        <v>0.32810800000000001</v>
      </c>
      <c r="DT40" s="221">
        <v>0.4457776</v>
      </c>
      <c r="DU40" s="221">
        <v>0.63874969999999998</v>
      </c>
      <c r="DV40" s="221">
        <v>0.8000505</v>
      </c>
      <c r="DW40" s="3"/>
      <c r="DX40" s="212">
        <v>10</v>
      </c>
      <c r="DY40" s="250">
        <f t="shared" si="50"/>
        <v>1</v>
      </c>
      <c r="DZ40" s="250">
        <f t="shared" si="47"/>
        <v>10</v>
      </c>
      <c r="EA40" s="250">
        <f t="shared" si="51"/>
        <v>16</v>
      </c>
      <c r="EB40" s="225" t="str">
        <f t="shared" si="48"/>
        <v>16,10</v>
      </c>
      <c r="EC40" s="212"/>
      <c r="ED40" s="212"/>
      <c r="EE40" s="212">
        <v>1</v>
      </c>
      <c r="EF40" s="212">
        <v>9</v>
      </c>
      <c r="EG40" s="212">
        <v>15</v>
      </c>
      <c r="EH40" s="212">
        <v>18.280000999999999</v>
      </c>
      <c r="EI40" s="3" t="s">
        <v>1701</v>
      </c>
      <c r="EJ40" s="3">
        <v>18</v>
      </c>
      <c r="EK40" s="3">
        <v>0</v>
      </c>
      <c r="EL40" s="271"/>
      <c r="EM40" s="3"/>
      <c r="EN40" s="263">
        <f t="shared" si="13"/>
        <v>38</v>
      </c>
      <c r="EO40" s="230" t="s">
        <v>1768</v>
      </c>
      <c r="EP40" s="277">
        <v>43831</v>
      </c>
      <c r="EQ40" s="278">
        <v>0</v>
      </c>
      <c r="ER40" s="281">
        <v>19.82048</v>
      </c>
      <c r="ES40" s="288"/>
      <c r="ET40" s="282">
        <f>IF(EO40=EO41,MAX(ET$2:ET39)+1,0)</f>
        <v>0</v>
      </c>
      <c r="EU40" s="3">
        <f t="shared" si="4"/>
        <v>38</v>
      </c>
      <c r="EV40" s="290">
        <f t="shared" si="5"/>
        <v>75</v>
      </c>
      <c r="EW40" s="277">
        <f t="shared" si="6"/>
        <v>42036</v>
      </c>
      <c r="EX40" s="281">
        <f t="shared" si="7"/>
        <v>20.37426</v>
      </c>
      <c r="EY40" s="282">
        <f>IF(EO40=EO41,0,MAX(EY$2:EY39)+1)</f>
        <v>19</v>
      </c>
      <c r="EZ40" s="290">
        <f t="shared" si="8"/>
        <v>76</v>
      </c>
      <c r="FA40" s="277">
        <f t="shared" si="9"/>
        <v>43831</v>
      </c>
      <c r="FB40" s="281">
        <f t="shared" si="10"/>
        <v>19.770689999999998</v>
      </c>
      <c r="FC40" s="28">
        <f>DIS!C57</f>
        <v>38</v>
      </c>
      <c r="FD40" s="28">
        <f>DIS!D57</f>
        <v>2</v>
      </c>
      <c r="FE40" s="28">
        <f>DIS!E57</f>
        <v>18</v>
      </c>
      <c r="FF40" s="28" t="str">
        <f t="shared" si="11"/>
        <v>2,18</v>
      </c>
      <c r="FG40" s="286" t="str">
        <f>INDEX($AR$88:$BK$127,FD40,FE40)</f>
        <v>18,2</v>
      </c>
      <c r="FH40" s="287">
        <f>IF(ISNUMBER(FG40),0,MAX(FH$2:FH39)+1)</f>
        <v>38</v>
      </c>
      <c r="FI40" s="287">
        <f>IF(FH40&gt;0,INDEX(IF($BJ$45=0,$EU$3:$EU$1412,IF($BK$45=0,$EX$3:$EX$1412,$FB$3:$FB$1412)),FH40,1),0)</f>
        <v>19.770689999999998</v>
      </c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</row>
    <row r="41" spans="1:178" ht="5.25" customHeight="1" x14ac:dyDescent="0.25">
      <c r="A41" s="192">
        <f t="shared" si="14"/>
        <v>38</v>
      </c>
      <c r="B41" s="31">
        <f t="shared" ref="B41:U41" si="60">IF(W41=$X$41,0,IF(ISNUMBER(MATCH(B83,$EB$7:$EB$12,0)),$V$87,IF(ISNUMBER(MATCH(B83,$EB$31:$EB$70,0)),$V$88,IF(ISNUMBER(MATCH(B83,$EB$84:$EB$93,0)),$V$89,IF(ISNUMBER(MATCH(B83,$EB$127:$EB$157,0)),$V$90,IF(ISNUMBER(MATCH(B83,$EB$14:$EB$19,0)),$DX$14,""))))))</f>
        <v>0</v>
      </c>
      <c r="C41" s="31">
        <f t="shared" si="60"/>
        <v>0</v>
      </c>
      <c r="D41" s="31">
        <f t="shared" si="60"/>
        <v>0</v>
      </c>
      <c r="E41" s="31">
        <f t="shared" si="60"/>
        <v>0</v>
      </c>
      <c r="F41" s="31">
        <f t="shared" si="60"/>
        <v>0</v>
      </c>
      <c r="G41" s="31" t="str">
        <f t="shared" si="60"/>
        <v/>
      </c>
      <c r="H41" s="31" t="str">
        <f t="shared" si="60"/>
        <v/>
      </c>
      <c r="I41" s="31" t="str">
        <f t="shared" si="60"/>
        <v/>
      </c>
      <c r="J41" s="31" t="str">
        <f t="shared" si="60"/>
        <v/>
      </c>
      <c r="K41" s="31" t="str">
        <f t="shared" si="60"/>
        <v/>
      </c>
      <c r="L41" s="31" t="str">
        <f t="shared" si="60"/>
        <v/>
      </c>
      <c r="M41" s="31" t="str">
        <f t="shared" si="60"/>
        <v/>
      </c>
      <c r="N41" s="31" t="str">
        <f t="shared" si="60"/>
        <v/>
      </c>
      <c r="O41" s="31" t="str">
        <f t="shared" si="60"/>
        <v/>
      </c>
      <c r="P41" s="31" t="str">
        <f t="shared" si="60"/>
        <v/>
      </c>
      <c r="Q41" s="31">
        <f t="shared" si="60"/>
        <v>1</v>
      </c>
      <c r="R41" s="31" t="str">
        <f t="shared" si="60"/>
        <v/>
      </c>
      <c r="S41" s="31" t="str">
        <f t="shared" si="60"/>
        <v/>
      </c>
      <c r="T41" s="31">
        <f t="shared" si="60"/>
        <v>0</v>
      </c>
      <c r="U41" s="31">
        <f t="shared" si="60"/>
        <v>0</v>
      </c>
      <c r="V41" s="212"/>
      <c r="W41" s="220">
        <v>-999</v>
      </c>
      <c r="X41" s="220">
        <v>-999</v>
      </c>
      <c r="Y41" s="220">
        <v>-999</v>
      </c>
      <c r="Z41" s="220">
        <v>-999</v>
      </c>
      <c r="AA41" s="220">
        <v>-999</v>
      </c>
      <c r="AB41" s="220">
        <v>35.257060000000003</v>
      </c>
      <c r="AC41" s="220">
        <v>35.184010000000001</v>
      </c>
      <c r="AD41" s="220">
        <v>35.11956</v>
      </c>
      <c r="AE41" s="220">
        <v>35.075139999999998</v>
      </c>
      <c r="AF41" s="220">
        <v>35.032899999999998</v>
      </c>
      <c r="AG41" s="220">
        <v>35.006250000000001</v>
      </c>
      <c r="AH41" s="220">
        <v>35.001890000000003</v>
      </c>
      <c r="AI41" s="220">
        <v>35.03445</v>
      </c>
      <c r="AJ41" s="220">
        <v>35.132339999999999</v>
      </c>
      <c r="AK41" s="220">
        <v>35.31859</v>
      </c>
      <c r="AL41" s="220">
        <v>35.622199999999999</v>
      </c>
      <c r="AM41" s="220">
        <v>35.73995</v>
      </c>
      <c r="AN41" s="220">
        <v>35.859389999999998</v>
      </c>
      <c r="AO41" s="220">
        <v>-999</v>
      </c>
      <c r="AP41" s="220">
        <v>-999</v>
      </c>
      <c r="AQ41" s="211"/>
      <c r="AR41" s="221">
        <v>0.1</v>
      </c>
      <c r="AS41" s="221">
        <v>0.1</v>
      </c>
      <c r="AT41" s="221">
        <v>0.1</v>
      </c>
      <c r="AU41" s="221">
        <v>0.1</v>
      </c>
      <c r="AV41" s="221">
        <v>0.1</v>
      </c>
      <c r="AW41" s="221">
        <v>0.2480752</v>
      </c>
      <c r="AX41" s="221">
        <v>0.39605190000000001</v>
      </c>
      <c r="AY41" s="221">
        <v>0.17568020000000001</v>
      </c>
      <c r="AZ41" s="221">
        <v>0.27752260000000001</v>
      </c>
      <c r="BA41" s="221">
        <v>0.16101090000000001</v>
      </c>
      <c r="BB41" s="221">
        <v>0.15461420000000001</v>
      </c>
      <c r="BC41" s="221">
        <v>0.1478575</v>
      </c>
      <c r="BD41" s="221">
        <v>0.12885369999999999</v>
      </c>
      <c r="BE41" s="221">
        <v>0.2012564</v>
      </c>
      <c r="BF41" s="221">
        <v>0.17270930000000001</v>
      </c>
      <c r="BG41" s="221">
        <v>0.16883049999999999</v>
      </c>
      <c r="BH41" s="221">
        <v>0.18632879999999999</v>
      </c>
      <c r="BI41" s="221">
        <v>0.20008020000000001</v>
      </c>
      <c r="BJ41" s="221">
        <v>0.1</v>
      </c>
      <c r="BK41" s="221">
        <v>0.1</v>
      </c>
      <c r="BL41" s="211"/>
      <c r="BM41" s="221">
        <v>0.1</v>
      </c>
      <c r="BN41" s="221">
        <v>0.1</v>
      </c>
      <c r="BO41" s="221">
        <v>0.1</v>
      </c>
      <c r="BP41" s="221">
        <v>0.1</v>
      </c>
      <c r="BQ41" s="221">
        <v>0.1</v>
      </c>
      <c r="BR41" s="221">
        <v>0.13923160000000001</v>
      </c>
      <c r="BS41" s="221">
        <v>0.169735</v>
      </c>
      <c r="BT41" s="221">
        <v>0.13283139999999999</v>
      </c>
      <c r="BU41" s="221">
        <v>0.1506062</v>
      </c>
      <c r="BV41" s="221">
        <v>0.11403190000000001</v>
      </c>
      <c r="BW41" s="221">
        <v>0.1292992</v>
      </c>
      <c r="BX41" s="221">
        <v>0.14336879999999999</v>
      </c>
      <c r="BY41" s="221">
        <v>0.14246449999999999</v>
      </c>
      <c r="BZ41" s="221">
        <v>0.1319969</v>
      </c>
      <c r="CA41" s="221">
        <v>0.17455080000000001</v>
      </c>
      <c r="CB41" s="221">
        <v>0.17793329999999999</v>
      </c>
      <c r="CC41" s="221">
        <v>0.13300439999999999</v>
      </c>
      <c r="CD41" s="221">
        <v>0.1955546</v>
      </c>
      <c r="CE41" s="221">
        <v>0.1</v>
      </c>
      <c r="CF41" s="221">
        <v>0.1</v>
      </c>
      <c r="CG41" s="211"/>
      <c r="CH41" s="221">
        <v>0.1</v>
      </c>
      <c r="CI41" s="221">
        <v>0.1</v>
      </c>
      <c r="CJ41" s="221">
        <v>0.1</v>
      </c>
      <c r="CK41" s="221">
        <v>0.1</v>
      </c>
      <c r="CL41" s="221">
        <v>0.1</v>
      </c>
      <c r="CM41" s="221">
        <v>0.26818340000000002</v>
      </c>
      <c r="CN41" s="221">
        <v>0.2887865</v>
      </c>
      <c r="CO41" s="221">
        <v>0.31339600000000001</v>
      </c>
      <c r="CP41" s="221">
        <v>0.4</v>
      </c>
      <c r="CQ41" s="221">
        <v>0.4</v>
      </c>
      <c r="CR41" s="221">
        <v>0.27815519999999999</v>
      </c>
      <c r="CS41" s="221">
        <v>0.1894004</v>
      </c>
      <c r="CT41" s="221">
        <v>0.1263794</v>
      </c>
      <c r="CU41" s="221">
        <v>8.486283E-2</v>
      </c>
      <c r="CV41" s="221">
        <v>0.1123121</v>
      </c>
      <c r="CW41" s="221">
        <v>0.19316720000000001</v>
      </c>
      <c r="CX41" s="221">
        <v>0.1486054</v>
      </c>
      <c r="CY41" s="221">
        <v>0.1713809</v>
      </c>
      <c r="CZ41" s="221">
        <v>0.1</v>
      </c>
      <c r="DA41" s="221">
        <v>0.1</v>
      </c>
      <c r="DB41" s="230"/>
      <c r="DC41" s="221">
        <v>5.1959419999999996</v>
      </c>
      <c r="DD41" s="221">
        <v>5.0174000000000003</v>
      </c>
      <c r="DE41" s="221">
        <v>4.8145179999999996</v>
      </c>
      <c r="DF41" s="221">
        <v>4.5836030000000001</v>
      </c>
      <c r="DG41" s="221">
        <v>4.3197000000000001</v>
      </c>
      <c r="DH41" s="221">
        <v>4.0151690000000002</v>
      </c>
      <c r="DI41" s="221">
        <v>3.6561629999999998</v>
      </c>
      <c r="DJ41" s="221">
        <v>3.2156210000000001</v>
      </c>
      <c r="DK41" s="221">
        <v>2.652701</v>
      </c>
      <c r="DL41" s="221">
        <v>1.964877</v>
      </c>
      <c r="DM41" s="221">
        <v>1.2563629999999999</v>
      </c>
      <c r="DN41" s="221">
        <v>0.69127519999999998</v>
      </c>
      <c r="DO41" s="221">
        <v>0.37383840000000002</v>
      </c>
      <c r="DP41" s="221">
        <v>0.25860650000000002</v>
      </c>
      <c r="DQ41" s="221">
        <v>0.25549810000000001</v>
      </c>
      <c r="DR41" s="221">
        <v>0.31244620000000001</v>
      </c>
      <c r="DS41" s="221">
        <v>0.40529169999999998</v>
      </c>
      <c r="DT41" s="221">
        <v>0.52130739999999998</v>
      </c>
      <c r="DU41" s="221">
        <v>0.71719949999999999</v>
      </c>
      <c r="DV41" s="221">
        <v>0.87461840000000002</v>
      </c>
      <c r="DW41" s="3"/>
      <c r="DX41" s="212">
        <v>11</v>
      </c>
      <c r="DY41" s="250">
        <f t="shared" si="50"/>
        <v>1</v>
      </c>
      <c r="DZ41" s="250">
        <f t="shared" si="47"/>
        <v>11</v>
      </c>
      <c r="EA41" s="250">
        <f t="shared" si="51"/>
        <v>16</v>
      </c>
      <c r="EB41" s="225" t="str">
        <f t="shared" si="48"/>
        <v>16,11</v>
      </c>
      <c r="EC41" s="212"/>
      <c r="ED41" s="212"/>
      <c r="EE41" s="212">
        <v>1</v>
      </c>
      <c r="EF41" s="212">
        <v>10</v>
      </c>
      <c r="EG41" s="212">
        <v>15</v>
      </c>
      <c r="EH41" s="212">
        <v>19.059999000000001</v>
      </c>
      <c r="EI41" s="3" t="s">
        <v>1702</v>
      </c>
      <c r="EJ41" s="3">
        <v>17.75</v>
      </c>
      <c r="EK41" s="3">
        <v>0</v>
      </c>
      <c r="EL41" s="271"/>
      <c r="EM41" s="3"/>
      <c r="EN41" s="263">
        <f t="shared" si="13"/>
        <v>39</v>
      </c>
      <c r="EO41" s="230" t="s">
        <v>1769</v>
      </c>
      <c r="EP41" s="277">
        <v>42036</v>
      </c>
      <c r="EQ41" s="278">
        <v>0</v>
      </c>
      <c r="ER41" s="281">
        <v>20.556529999999999</v>
      </c>
      <c r="ES41" s="288"/>
      <c r="ET41" s="282">
        <f>IF(EO41=EO42,MAX(ET$2:ET40)+1,0)</f>
        <v>20</v>
      </c>
      <c r="EU41" s="3">
        <f t="shared" si="4"/>
        <v>39</v>
      </c>
      <c r="EV41" s="290">
        <f t="shared" si="5"/>
        <v>77</v>
      </c>
      <c r="EW41" s="277">
        <f t="shared" si="6"/>
        <v>42036</v>
      </c>
      <c r="EX41" s="281">
        <f t="shared" si="7"/>
        <v>20.4528</v>
      </c>
      <c r="EY41" s="282">
        <f>IF(EO41=EO42,0,MAX(EY$2:EY40)+1)</f>
        <v>0</v>
      </c>
      <c r="EZ41" s="290">
        <f t="shared" si="8"/>
        <v>78</v>
      </c>
      <c r="FA41" s="277">
        <f t="shared" si="9"/>
        <v>43831</v>
      </c>
      <c r="FB41" s="281">
        <f t="shared" si="10"/>
        <v>19.757470000000001</v>
      </c>
      <c r="FC41" s="28">
        <f>DIS!C58</f>
        <v>39</v>
      </c>
      <c r="FD41" s="28">
        <f>DIS!D58</f>
        <v>2</v>
      </c>
      <c r="FE41" s="28">
        <f>DIS!E58</f>
        <v>19</v>
      </c>
      <c r="FF41" s="28" t="str">
        <f t="shared" si="11"/>
        <v>2,19</v>
      </c>
      <c r="FG41" s="286" t="str">
        <f>INDEX($AR$88:$BK$127,FD41,FE41)</f>
        <v>19,2</v>
      </c>
      <c r="FH41" s="287">
        <f>IF(ISNUMBER(FG41),0,MAX(FH$2:FH40)+1)</f>
        <v>39</v>
      </c>
      <c r="FI41" s="287">
        <f>IF(FH41&gt;0,INDEX(IF($BJ$45=0,$EU$3:$EU$1412,IF($BK$45=0,$EX$3:$EX$1412,$FB$3:$FB$1412)),FH41,1),0)</f>
        <v>19.757470000000001</v>
      </c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</row>
    <row r="42" spans="1:178" ht="5.25" customHeight="1" x14ac:dyDescent="0.25">
      <c r="A42" s="192">
        <f t="shared" si="14"/>
        <v>39</v>
      </c>
      <c r="B42" s="31">
        <f t="shared" ref="B42:U42" si="61">IF(W42=$X$41,0,IF(ISNUMBER(MATCH(B84,$EB$7:$EB$12,0)),$V$87,IF(ISNUMBER(MATCH(B84,$EB$31:$EB$70,0)),$V$88,IF(ISNUMBER(MATCH(B84,$EB$84:$EB$93,0)),$V$89,IF(ISNUMBER(MATCH(B84,$EB$127:$EB$157,0)),$V$90,IF(ISNUMBER(MATCH(B84,$EB$14:$EB$19,0)),$DX$14,""))))))</f>
        <v>0</v>
      </c>
      <c r="C42" s="31">
        <f t="shared" si="61"/>
        <v>0</v>
      </c>
      <c r="D42" s="31">
        <f t="shared" si="61"/>
        <v>0</v>
      </c>
      <c r="E42" s="31">
        <f t="shared" si="61"/>
        <v>0</v>
      </c>
      <c r="F42" s="31">
        <f t="shared" si="61"/>
        <v>0</v>
      </c>
      <c r="G42" s="31" t="str">
        <f t="shared" si="61"/>
        <v/>
      </c>
      <c r="H42" s="31" t="str">
        <f t="shared" si="61"/>
        <v/>
      </c>
      <c r="I42" s="31" t="str">
        <f t="shared" si="61"/>
        <v/>
      </c>
      <c r="J42" s="31" t="str">
        <f t="shared" si="61"/>
        <v/>
      </c>
      <c r="K42" s="31" t="str">
        <f t="shared" si="61"/>
        <v/>
      </c>
      <c r="L42" s="31" t="str">
        <f t="shared" si="61"/>
        <v/>
      </c>
      <c r="M42" s="31" t="str">
        <f t="shared" si="61"/>
        <v/>
      </c>
      <c r="N42" s="31" t="str">
        <f t="shared" si="61"/>
        <v/>
      </c>
      <c r="O42" s="31" t="str">
        <f t="shared" si="61"/>
        <v/>
      </c>
      <c r="P42" s="31" t="str">
        <f t="shared" si="61"/>
        <v/>
      </c>
      <c r="Q42" s="31">
        <f t="shared" si="61"/>
        <v>1</v>
      </c>
      <c r="R42" s="31" t="str">
        <f t="shared" si="61"/>
        <v/>
      </c>
      <c r="S42" s="31">
        <f t="shared" si="61"/>
        <v>0</v>
      </c>
      <c r="T42" s="31">
        <f t="shared" si="61"/>
        <v>0</v>
      </c>
      <c r="U42" s="31">
        <f t="shared" si="61"/>
        <v>0</v>
      </c>
      <c r="V42" s="212"/>
      <c r="W42" s="220">
        <v>-999</v>
      </c>
      <c r="X42" s="220">
        <v>-999</v>
      </c>
      <c r="Y42" s="220">
        <v>-999</v>
      </c>
      <c r="Z42" s="220">
        <v>-999</v>
      </c>
      <c r="AA42" s="220">
        <v>-999</v>
      </c>
      <c r="AB42" s="220">
        <v>34.726439999999997</v>
      </c>
      <c r="AC42" s="220">
        <v>34.712820000000001</v>
      </c>
      <c r="AD42" s="220">
        <v>34.682119999999998</v>
      </c>
      <c r="AE42" s="220">
        <v>34.655700000000003</v>
      </c>
      <c r="AF42" s="220">
        <v>34.635060000000003</v>
      </c>
      <c r="AG42" s="220">
        <v>34.623779999999996</v>
      </c>
      <c r="AH42" s="220">
        <v>34.630249999999997</v>
      </c>
      <c r="AI42" s="220">
        <v>34.662500000000001</v>
      </c>
      <c r="AJ42" s="220">
        <v>34.748579999999997</v>
      </c>
      <c r="AK42" s="220">
        <v>34.95787</v>
      </c>
      <c r="AL42" s="220">
        <v>35.506450000000001</v>
      </c>
      <c r="AM42" s="220">
        <v>35.624130000000001</v>
      </c>
      <c r="AN42" s="220">
        <v>-999</v>
      </c>
      <c r="AO42" s="220">
        <v>-999</v>
      </c>
      <c r="AP42" s="220">
        <v>-999</v>
      </c>
      <c r="AQ42" s="211"/>
      <c r="AR42" s="221">
        <v>0.1</v>
      </c>
      <c r="AS42" s="221">
        <v>0.1</v>
      </c>
      <c r="AT42" s="221">
        <v>0.1</v>
      </c>
      <c r="AU42" s="221">
        <v>0.1</v>
      </c>
      <c r="AV42" s="221">
        <v>0.1</v>
      </c>
      <c r="AW42" s="221">
        <v>0.4</v>
      </c>
      <c r="AX42" s="221">
        <v>0.39709090000000002</v>
      </c>
      <c r="AY42" s="221">
        <v>0.210865</v>
      </c>
      <c r="AZ42" s="221">
        <v>0.13209850000000001</v>
      </c>
      <c r="BA42" s="221">
        <v>0.15714040000000001</v>
      </c>
      <c r="BB42" s="221">
        <v>0.1024279</v>
      </c>
      <c r="BC42" s="221">
        <v>0.19389500000000001</v>
      </c>
      <c r="BD42" s="221">
        <v>0.17500740000000001</v>
      </c>
      <c r="BE42" s="221">
        <v>0.1813604</v>
      </c>
      <c r="BF42" s="221">
        <v>0.164962</v>
      </c>
      <c r="BG42" s="221">
        <v>0.22479550000000001</v>
      </c>
      <c r="BH42" s="221">
        <v>0.21289759999999999</v>
      </c>
      <c r="BI42" s="221">
        <v>0.1</v>
      </c>
      <c r="BJ42" s="221">
        <v>0.1</v>
      </c>
      <c r="BK42" s="221">
        <v>0.1</v>
      </c>
      <c r="BL42" s="211"/>
      <c r="BM42" s="221">
        <v>0.1</v>
      </c>
      <c r="BN42" s="221">
        <v>0.1</v>
      </c>
      <c r="BO42" s="221">
        <v>0.1</v>
      </c>
      <c r="BP42" s="221">
        <v>0.1</v>
      </c>
      <c r="BQ42" s="221">
        <v>0.1</v>
      </c>
      <c r="BR42" s="221">
        <v>9.3112959999999995E-2</v>
      </c>
      <c r="BS42" s="221">
        <v>0.1328201</v>
      </c>
      <c r="BT42" s="221">
        <v>8.0441269999999995E-2</v>
      </c>
      <c r="BU42" s="221">
        <v>0.1658693</v>
      </c>
      <c r="BV42" s="221">
        <v>0.19268260000000001</v>
      </c>
      <c r="BW42" s="221">
        <v>0.1451047</v>
      </c>
      <c r="BX42" s="221">
        <v>0.1910153</v>
      </c>
      <c r="BY42" s="221">
        <v>0.14652219999999999</v>
      </c>
      <c r="BZ42" s="221">
        <v>0.13825380000000001</v>
      </c>
      <c r="CA42" s="221">
        <v>0.1233508</v>
      </c>
      <c r="CB42" s="221">
        <v>0.18808279999999999</v>
      </c>
      <c r="CC42" s="221">
        <v>0.15012220000000001</v>
      </c>
      <c r="CD42" s="221">
        <v>0.1</v>
      </c>
      <c r="CE42" s="221">
        <v>0.1</v>
      </c>
      <c r="CF42" s="221">
        <v>0.1</v>
      </c>
      <c r="CG42" s="211"/>
      <c r="CH42" s="221">
        <v>0.1</v>
      </c>
      <c r="CI42" s="221">
        <v>0.1</v>
      </c>
      <c r="CJ42" s="221">
        <v>0.1</v>
      </c>
      <c r="CK42" s="221">
        <v>0.1</v>
      </c>
      <c r="CL42" s="221">
        <v>0.1</v>
      </c>
      <c r="CM42" s="221">
        <v>0.26718809999999998</v>
      </c>
      <c r="CN42" s="221">
        <v>0.32642060000000001</v>
      </c>
      <c r="CO42" s="221">
        <v>0.38298159999999998</v>
      </c>
      <c r="CP42" s="221">
        <v>0.31169190000000002</v>
      </c>
      <c r="CQ42" s="221">
        <v>0.3014715</v>
      </c>
      <c r="CR42" s="221">
        <v>0.36683769999999999</v>
      </c>
      <c r="CS42" s="221">
        <v>0.20809449999999999</v>
      </c>
      <c r="CT42" s="221">
        <v>0.1251331</v>
      </c>
      <c r="CU42" s="221">
        <v>8.6177420000000005E-2</v>
      </c>
      <c r="CV42" s="221">
        <v>0.10399700000000001</v>
      </c>
      <c r="CW42" s="221">
        <v>6.7455009999999996E-2</v>
      </c>
      <c r="CX42" s="221">
        <v>7.8643630000000006E-2</v>
      </c>
      <c r="CY42" s="221">
        <v>0.1</v>
      </c>
      <c r="CZ42" s="221">
        <v>0.1</v>
      </c>
      <c r="DA42" s="221">
        <v>0.1</v>
      </c>
      <c r="DB42" s="230"/>
      <c r="DC42" s="221">
        <v>5.0715000000000003</v>
      </c>
      <c r="DD42" s="221">
        <v>4.8959539999999997</v>
      </c>
      <c r="DE42" s="221">
        <v>4.6987719999999999</v>
      </c>
      <c r="DF42" s="221">
        <v>4.4775679999999998</v>
      </c>
      <c r="DG42" s="221">
        <v>4.2295210000000001</v>
      </c>
      <c r="DH42" s="221">
        <v>3.9508719999999999</v>
      </c>
      <c r="DI42" s="221">
        <v>3.6351420000000001</v>
      </c>
      <c r="DJ42" s="221">
        <v>3.2644669999999998</v>
      </c>
      <c r="DK42" s="221">
        <v>2.7643870000000001</v>
      </c>
      <c r="DL42" s="221">
        <v>2.0428570000000001</v>
      </c>
      <c r="DM42" s="221">
        <v>1.264052</v>
      </c>
      <c r="DN42" s="221">
        <v>0.65139959999999997</v>
      </c>
      <c r="DO42" s="221">
        <v>0.39781169999999999</v>
      </c>
      <c r="DP42" s="221">
        <v>0.34658670000000003</v>
      </c>
      <c r="DQ42" s="221">
        <v>0.36562270000000002</v>
      </c>
      <c r="DR42" s="221">
        <v>0.42548609999999998</v>
      </c>
      <c r="DS42" s="221">
        <v>0.51506529999999995</v>
      </c>
      <c r="DT42" s="221">
        <v>0.62544569999999999</v>
      </c>
      <c r="DU42" s="221">
        <v>0.82167849999999998</v>
      </c>
      <c r="DV42" s="221">
        <v>0.97215119999999999</v>
      </c>
      <c r="DW42" s="3"/>
      <c r="DX42" s="212">
        <v>12</v>
      </c>
      <c r="DY42" s="250">
        <f t="shared" si="50"/>
        <v>1</v>
      </c>
      <c r="DZ42" s="250">
        <f t="shared" si="47"/>
        <v>12</v>
      </c>
      <c r="EA42" s="250">
        <f t="shared" si="51"/>
        <v>16</v>
      </c>
      <c r="EB42" s="225" t="str">
        <f t="shared" si="48"/>
        <v>16,12</v>
      </c>
      <c r="EC42" s="212"/>
      <c r="ED42" s="212"/>
      <c r="EE42" s="212">
        <v>1</v>
      </c>
      <c r="EF42" s="212">
        <v>11</v>
      </c>
      <c r="EG42" s="212">
        <v>15</v>
      </c>
      <c r="EH42" s="212">
        <v>17.829999999999998</v>
      </c>
      <c r="EI42" s="3" t="s">
        <v>1703</v>
      </c>
      <c r="EJ42" s="3">
        <v>17.5</v>
      </c>
      <c r="EK42" s="3">
        <v>0</v>
      </c>
      <c r="EL42" s="271"/>
      <c r="EM42" s="3"/>
      <c r="EN42" s="263">
        <f t="shared" si="13"/>
        <v>40</v>
      </c>
      <c r="EO42" s="230" t="s">
        <v>1769</v>
      </c>
      <c r="EP42" s="277">
        <v>43831</v>
      </c>
      <c r="EQ42" s="278">
        <v>0</v>
      </c>
      <c r="ER42" s="281">
        <v>19.816510000000001</v>
      </c>
      <c r="ES42" s="288"/>
      <c r="ET42" s="282">
        <f>IF(EO42=EO43,MAX(ET$2:ET41)+1,0)</f>
        <v>0</v>
      </c>
      <c r="EU42" s="3">
        <f t="shared" si="4"/>
        <v>40</v>
      </c>
      <c r="EV42" s="290">
        <f t="shared" si="5"/>
        <v>79</v>
      </c>
      <c r="EW42" s="277">
        <f t="shared" si="6"/>
        <v>42036</v>
      </c>
      <c r="EX42" s="281">
        <f t="shared" si="7"/>
        <v>20.497450000000001</v>
      </c>
      <c r="EY42" s="282">
        <f>IF(EO42=EO43,0,MAX(EY$2:EY41)+1)</f>
        <v>20</v>
      </c>
      <c r="EZ42" s="290">
        <f t="shared" si="8"/>
        <v>80</v>
      </c>
      <c r="FA42" s="277">
        <f t="shared" si="9"/>
        <v>43831</v>
      </c>
      <c r="FB42" s="281">
        <f t="shared" si="10"/>
        <v>19.75329</v>
      </c>
      <c r="FC42" s="28">
        <f>DIS!C59</f>
        <v>40</v>
      </c>
      <c r="FD42" s="28">
        <f>DIS!D59</f>
        <v>2</v>
      </c>
      <c r="FE42" s="28">
        <f>DIS!E59</f>
        <v>20</v>
      </c>
      <c r="FF42" s="28" t="str">
        <f t="shared" si="11"/>
        <v>2,20</v>
      </c>
      <c r="FG42" s="286" t="str">
        <f>INDEX($AR$88:$BK$127,FD42,FE42)</f>
        <v>20,2</v>
      </c>
      <c r="FH42" s="287">
        <f>IF(ISNUMBER(FG42),0,MAX(FH$2:FH41)+1)</f>
        <v>40</v>
      </c>
      <c r="FI42" s="287">
        <f>IF(FH42&gt;0,INDEX(IF($BJ$45=0,$EU$3:$EU$1412,IF($BK$45=0,$EX$3:$EX$1412,$FB$3:$FB$1412)),FH42,1),0)</f>
        <v>19.75329</v>
      </c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</row>
    <row r="43" spans="1:178" ht="5.25" customHeight="1" x14ac:dyDescent="0.25">
      <c r="A43" s="192">
        <f t="shared" si="14"/>
        <v>40</v>
      </c>
      <c r="B43" s="31">
        <f t="shared" ref="B43:U43" si="62">IF(W43=$X$41,0,IF(ISNUMBER(MATCH(B85,$EB$7:$EB$12,0)),$V$87,IF(ISNUMBER(MATCH(B85,$EB$31:$EB$70,0)),$V$88,IF(ISNUMBER(MATCH(B85,$EB$84:$EB$93,0)),$V$89,IF(ISNUMBER(MATCH(B85,$EB$127:$EB$157,0)),$V$90,IF(ISNUMBER(MATCH(B85,$EB$14:$EB$19,0)),$DX$14,""))))))</f>
        <v>0</v>
      </c>
      <c r="C43" s="31">
        <f t="shared" si="62"/>
        <v>0</v>
      </c>
      <c r="D43" s="31">
        <f t="shared" si="62"/>
        <v>0</v>
      </c>
      <c r="E43" s="31">
        <f t="shared" si="62"/>
        <v>0</v>
      </c>
      <c r="F43" s="31">
        <f t="shared" si="62"/>
        <v>0</v>
      </c>
      <c r="G43" s="31">
        <f t="shared" si="62"/>
        <v>2</v>
      </c>
      <c r="H43" s="31">
        <f t="shared" si="62"/>
        <v>2</v>
      </c>
      <c r="I43" s="31">
        <f t="shared" si="62"/>
        <v>2</v>
      </c>
      <c r="J43" s="31">
        <f t="shared" si="62"/>
        <v>2</v>
      </c>
      <c r="K43" s="31">
        <f t="shared" si="62"/>
        <v>2</v>
      </c>
      <c r="L43" s="31">
        <f t="shared" si="62"/>
        <v>2</v>
      </c>
      <c r="M43" s="31">
        <f t="shared" si="62"/>
        <v>2</v>
      </c>
      <c r="N43" s="31">
        <f t="shared" si="62"/>
        <v>2</v>
      </c>
      <c r="O43" s="31">
        <f t="shared" si="62"/>
        <v>2</v>
      </c>
      <c r="P43" s="31">
        <f t="shared" si="62"/>
        <v>2</v>
      </c>
      <c r="Q43" s="31">
        <f t="shared" si="62"/>
        <v>1</v>
      </c>
      <c r="R43" s="31">
        <f t="shared" si="62"/>
        <v>0</v>
      </c>
      <c r="S43" s="31">
        <f t="shared" si="62"/>
        <v>0</v>
      </c>
      <c r="T43" s="31">
        <f t="shared" si="62"/>
        <v>0</v>
      </c>
      <c r="U43" s="31">
        <f t="shared" si="62"/>
        <v>0</v>
      </c>
      <c r="V43" s="212"/>
      <c r="W43" s="220">
        <v>-999</v>
      </c>
      <c r="X43" s="220">
        <v>-999</v>
      </c>
      <c r="Y43" s="220">
        <v>-999</v>
      </c>
      <c r="Z43" s="220">
        <v>-999</v>
      </c>
      <c r="AA43" s="220">
        <v>-999</v>
      </c>
      <c r="AB43" s="220">
        <v>34.132330000000003</v>
      </c>
      <c r="AC43" s="220">
        <v>34.13203</v>
      </c>
      <c r="AD43" s="220">
        <v>34.132289999999998</v>
      </c>
      <c r="AE43" s="220">
        <v>34.132010000000001</v>
      </c>
      <c r="AF43" s="220">
        <v>34.131950000000003</v>
      </c>
      <c r="AG43" s="220">
        <v>34.132019999999997</v>
      </c>
      <c r="AH43" s="220">
        <v>34.132089999999998</v>
      </c>
      <c r="AI43" s="220">
        <v>34.132579999999997</v>
      </c>
      <c r="AJ43" s="220">
        <v>34.133830000000003</v>
      </c>
      <c r="AK43" s="220">
        <v>34.136110000000002</v>
      </c>
      <c r="AL43" s="220">
        <v>34.136110000000002</v>
      </c>
      <c r="AM43" s="220">
        <v>-999</v>
      </c>
      <c r="AN43" s="220">
        <v>-999</v>
      </c>
      <c r="AO43" s="220">
        <v>-999</v>
      </c>
      <c r="AP43" s="220">
        <v>-999</v>
      </c>
      <c r="AQ43" s="211"/>
      <c r="AR43" s="221">
        <v>0.1</v>
      </c>
      <c r="AS43" s="221">
        <v>0.1</v>
      </c>
      <c r="AT43" s="221">
        <v>0.1</v>
      </c>
      <c r="AU43" s="221">
        <v>0.1</v>
      </c>
      <c r="AV43" s="221">
        <v>0.1</v>
      </c>
      <c r="AW43" s="221">
        <v>0.4</v>
      </c>
      <c r="AX43" s="221">
        <v>0.4</v>
      </c>
      <c r="AY43" s="221">
        <v>0.29581560000000001</v>
      </c>
      <c r="AZ43" s="221">
        <v>0.25415850000000001</v>
      </c>
      <c r="BA43" s="221">
        <v>0.18529399999999999</v>
      </c>
      <c r="BB43" s="221">
        <v>0.1489615</v>
      </c>
      <c r="BC43" s="221">
        <v>0.1815756</v>
      </c>
      <c r="BD43" s="221">
        <v>0.1439752</v>
      </c>
      <c r="BE43" s="221">
        <v>0.2384242</v>
      </c>
      <c r="BF43" s="221">
        <v>0.28850779999999998</v>
      </c>
      <c r="BG43" s="221">
        <v>0.19627120000000001</v>
      </c>
      <c r="BH43" s="221">
        <v>0.1</v>
      </c>
      <c r="BI43" s="221">
        <v>0.1</v>
      </c>
      <c r="BJ43" s="221">
        <v>0.1</v>
      </c>
      <c r="BK43" s="221">
        <v>0.1</v>
      </c>
      <c r="BL43" s="211"/>
      <c r="BM43" s="221">
        <v>0.1</v>
      </c>
      <c r="BN43" s="221">
        <v>0.1</v>
      </c>
      <c r="BO43" s="221">
        <v>0.1</v>
      </c>
      <c r="BP43" s="221">
        <v>0.1</v>
      </c>
      <c r="BQ43" s="221">
        <v>0.1</v>
      </c>
      <c r="BR43" s="221">
        <v>0.11259520000000001</v>
      </c>
      <c r="BS43" s="221">
        <v>0.12218329999999999</v>
      </c>
      <c r="BT43" s="221">
        <v>0.17674029999999999</v>
      </c>
      <c r="BU43" s="221">
        <v>0.2016781</v>
      </c>
      <c r="BV43" s="221">
        <v>0.1863215</v>
      </c>
      <c r="BW43" s="221">
        <v>0.1452466</v>
      </c>
      <c r="BX43" s="221">
        <v>0.16155240000000001</v>
      </c>
      <c r="BY43" s="221">
        <v>0.1399724</v>
      </c>
      <c r="BZ43" s="221">
        <v>0.18548980000000001</v>
      </c>
      <c r="CA43" s="221">
        <v>0.1088554</v>
      </c>
      <c r="CB43" s="221">
        <v>0.12583829999999999</v>
      </c>
      <c r="CC43" s="221">
        <v>0.1</v>
      </c>
      <c r="CD43" s="221">
        <v>0.1</v>
      </c>
      <c r="CE43" s="221">
        <v>0.1</v>
      </c>
      <c r="CF43" s="221">
        <v>0.1</v>
      </c>
      <c r="CG43" s="211"/>
      <c r="CH43" s="221">
        <v>0.1</v>
      </c>
      <c r="CI43" s="221">
        <v>0.1</v>
      </c>
      <c r="CJ43" s="221">
        <v>0.1</v>
      </c>
      <c r="CK43" s="221">
        <v>0.1</v>
      </c>
      <c r="CL43" s="221">
        <v>0.1</v>
      </c>
      <c r="CM43" s="221">
        <v>0.21590210000000001</v>
      </c>
      <c r="CN43" s="221">
        <v>0.2097154</v>
      </c>
      <c r="CO43" s="221">
        <v>0.4</v>
      </c>
      <c r="CP43" s="221">
        <v>0.27771889999999999</v>
      </c>
      <c r="CQ43" s="221">
        <v>0.22288930000000001</v>
      </c>
      <c r="CR43" s="221">
        <v>0.25482159999999998</v>
      </c>
      <c r="CS43" s="221">
        <v>0.28691060000000002</v>
      </c>
      <c r="CT43" s="221">
        <v>0.17602599999999999</v>
      </c>
      <c r="CU43" s="221">
        <v>8.6111510000000002E-2</v>
      </c>
      <c r="CV43" s="221">
        <v>0.10655439999999999</v>
      </c>
      <c r="CW43" s="221">
        <v>8.4371840000000004E-2</v>
      </c>
      <c r="CX43" s="221">
        <v>0.1</v>
      </c>
      <c r="CY43" s="221">
        <v>0.1</v>
      </c>
      <c r="CZ43" s="221">
        <v>0.1</v>
      </c>
      <c r="DA43" s="221">
        <v>0.1</v>
      </c>
      <c r="DB43" s="230"/>
      <c r="DC43" s="221">
        <v>4.9585819999999998</v>
      </c>
      <c r="DD43" s="221">
        <v>4.7865770000000003</v>
      </c>
      <c r="DE43" s="221">
        <v>4.5952830000000002</v>
      </c>
      <c r="DF43" s="221">
        <v>4.3832740000000001</v>
      </c>
      <c r="DG43" s="221">
        <v>4.1492969999999998</v>
      </c>
      <c r="DH43" s="221">
        <v>3.8925350000000001</v>
      </c>
      <c r="DI43" s="221">
        <v>3.6131679999999999</v>
      </c>
      <c r="DJ43" s="221">
        <v>3.3135340000000002</v>
      </c>
      <c r="DK43" s="221">
        <v>3</v>
      </c>
      <c r="DL43" s="221">
        <v>2.1463109999999999</v>
      </c>
      <c r="DM43" s="221">
        <v>1.3071900000000001</v>
      </c>
      <c r="DN43" s="221">
        <v>0.5</v>
      </c>
      <c r="DO43" s="221">
        <v>0.476489</v>
      </c>
      <c r="DP43" s="221">
        <v>0.5</v>
      </c>
      <c r="DQ43" s="221">
        <v>0.5202485</v>
      </c>
      <c r="DR43" s="221">
        <v>0.5748394</v>
      </c>
      <c r="DS43" s="221">
        <v>0.65571670000000004</v>
      </c>
      <c r="DT43" s="221">
        <v>0.75614720000000002</v>
      </c>
      <c r="DU43" s="221">
        <v>0.9505304</v>
      </c>
      <c r="DV43" s="221">
        <v>1.0910150000000001</v>
      </c>
      <c r="DW43" s="3"/>
      <c r="DX43" s="212">
        <v>13</v>
      </c>
      <c r="DY43" s="250">
        <f t="shared" si="50"/>
        <v>1</v>
      </c>
      <c r="DZ43" s="250">
        <f t="shared" si="47"/>
        <v>13</v>
      </c>
      <c r="EA43" s="250">
        <f t="shared" si="51"/>
        <v>16</v>
      </c>
      <c r="EB43" s="225" t="str">
        <f t="shared" si="48"/>
        <v>16,13</v>
      </c>
      <c r="EC43" s="212"/>
      <c r="ED43" s="212"/>
      <c r="EE43" s="212">
        <v>1</v>
      </c>
      <c r="EF43" s="212">
        <v>12</v>
      </c>
      <c r="EG43" s="212">
        <v>15</v>
      </c>
      <c r="EH43" s="212">
        <v>17.600000000000001</v>
      </c>
      <c r="EI43" s="3" t="s">
        <v>1704</v>
      </c>
      <c r="EJ43" s="3">
        <v>17.25</v>
      </c>
      <c r="EK43" s="3">
        <v>0</v>
      </c>
      <c r="EL43" s="271"/>
      <c r="EM43" s="3"/>
      <c r="EN43" s="263">
        <f t="shared" si="13"/>
        <v>41</v>
      </c>
      <c r="EO43" s="230" t="s">
        <v>1770</v>
      </c>
      <c r="EP43" s="277">
        <v>42036</v>
      </c>
      <c r="EQ43" s="278">
        <v>0</v>
      </c>
      <c r="ER43" s="281">
        <v>29.483840000000001</v>
      </c>
      <c r="ES43" s="288"/>
      <c r="ET43" s="282">
        <f>IF(EO43=EO44,MAX(ET$2:ET42)+1,0)</f>
        <v>21</v>
      </c>
      <c r="EU43" s="3">
        <f t="shared" si="4"/>
        <v>41</v>
      </c>
      <c r="EV43" s="290">
        <f t="shared" si="5"/>
        <v>81</v>
      </c>
      <c r="EW43" s="277">
        <f t="shared" si="6"/>
        <v>42036</v>
      </c>
      <c r="EX43" s="281">
        <f t="shared" si="7"/>
        <v>29.534050000000001</v>
      </c>
      <c r="EY43" s="282">
        <f>IF(EO43=EO44,0,MAX(EY$2:EY42)+1)</f>
        <v>0</v>
      </c>
      <c r="EZ43" s="290">
        <f t="shared" si="8"/>
        <v>82</v>
      </c>
      <c r="FA43" s="277">
        <f t="shared" si="9"/>
        <v>43831</v>
      </c>
      <c r="FB43" s="281">
        <f t="shared" si="10"/>
        <v>26.271920000000001</v>
      </c>
      <c r="FC43" s="28">
        <f>DIS!C60</f>
        <v>41</v>
      </c>
      <c r="FD43" s="28">
        <f>DIS!D60</f>
        <v>3</v>
      </c>
      <c r="FE43" s="28">
        <f>DIS!E60</f>
        <v>1</v>
      </c>
      <c r="FF43" s="28" t="str">
        <f t="shared" si="11"/>
        <v>3,1</v>
      </c>
      <c r="FG43" s="286" t="str">
        <f>INDEX($AR$88:$BK$127,FD43,FE43)</f>
        <v>1,3</v>
      </c>
      <c r="FH43" s="287">
        <f>IF(ISNUMBER(FG43),0,MAX(FH$2:FH42)+1)</f>
        <v>41</v>
      </c>
      <c r="FI43" s="287">
        <f>IF(FH43&gt;0,INDEX(IF($BJ$45=0,$EU$3:$EU$1412,IF($BK$45=0,$EX$3:$EX$1412,$FB$3:$FB$1412)),FH43,1),0)</f>
        <v>26.271920000000001</v>
      </c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</row>
    <row r="44" spans="1:178" ht="9" customHeight="1" x14ac:dyDescent="0.25">
      <c r="A44" s="3"/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  <c r="O44" s="212"/>
      <c r="P44" s="212"/>
      <c r="Q44" s="212"/>
      <c r="R44" s="212"/>
      <c r="S44" s="212"/>
      <c r="T44" s="212"/>
      <c r="U44" s="212"/>
      <c r="V44" s="212"/>
      <c r="W44" s="212"/>
      <c r="X44" s="212"/>
      <c r="Y44" s="212"/>
      <c r="Z44" s="212"/>
      <c r="AA44" s="212"/>
      <c r="AB44" s="212"/>
      <c r="AC44" s="212"/>
      <c r="AD44" s="212"/>
      <c r="AE44" s="212"/>
      <c r="AF44" s="212"/>
      <c r="AG44" s="212"/>
      <c r="AH44" s="212"/>
      <c r="AI44" s="212"/>
      <c r="AJ44" s="212"/>
      <c r="AK44" s="212"/>
      <c r="AL44" s="212"/>
      <c r="AM44" s="212"/>
      <c r="AN44" s="212"/>
      <c r="AO44" s="212"/>
      <c r="AP44" s="212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230"/>
      <c r="DC44" s="230"/>
      <c r="DD44" s="230"/>
      <c r="DE44" s="230"/>
      <c r="DF44" s="230"/>
      <c r="DG44" s="230"/>
      <c r="DH44" s="230"/>
      <c r="DI44" s="230"/>
      <c r="DJ44" s="230"/>
      <c r="DK44" s="230"/>
      <c r="DL44" s="230"/>
      <c r="DM44" s="230"/>
      <c r="DN44" s="230"/>
      <c r="DO44" s="230"/>
      <c r="DP44" s="230"/>
      <c r="DQ44" s="230"/>
      <c r="DR44" s="230"/>
      <c r="DS44" s="230"/>
      <c r="DT44" s="230"/>
      <c r="DU44" s="230"/>
      <c r="DV44" s="230"/>
      <c r="DW44" s="3"/>
      <c r="DX44" s="212">
        <v>14</v>
      </c>
      <c r="DY44" s="250">
        <f t="shared" si="50"/>
        <v>1</v>
      </c>
      <c r="DZ44" s="250">
        <f t="shared" si="47"/>
        <v>14</v>
      </c>
      <c r="EA44" s="250">
        <f t="shared" si="51"/>
        <v>16</v>
      </c>
      <c r="EB44" s="225" t="str">
        <f t="shared" si="48"/>
        <v>16,14</v>
      </c>
      <c r="EC44" s="212"/>
      <c r="ED44" s="212"/>
      <c r="EE44" s="212">
        <v>1</v>
      </c>
      <c r="EF44" s="212">
        <v>13</v>
      </c>
      <c r="EG44" s="212">
        <v>15</v>
      </c>
      <c r="EH44" s="212">
        <v>17.379999000000002</v>
      </c>
      <c r="EI44" s="3" t="s">
        <v>1705</v>
      </c>
      <c r="EJ44" s="3">
        <v>17</v>
      </c>
      <c r="EK44" s="3">
        <v>0</v>
      </c>
      <c r="EL44" s="271"/>
      <c r="EM44" s="3"/>
      <c r="EN44" s="263">
        <f t="shared" si="13"/>
        <v>42</v>
      </c>
      <c r="EO44" s="230" t="s">
        <v>1770</v>
      </c>
      <c r="EP44" s="277">
        <v>43831</v>
      </c>
      <c r="EQ44" s="278">
        <v>0</v>
      </c>
      <c r="ER44" s="281">
        <v>26.24023</v>
      </c>
      <c r="ES44" s="288"/>
      <c r="ET44" s="282">
        <f>IF(EO44=EO45,MAX(ET$2:ET43)+1,0)</f>
        <v>0</v>
      </c>
      <c r="EU44" s="3">
        <f t="shared" si="4"/>
        <v>42</v>
      </c>
      <c r="EV44" s="290">
        <f t="shared" si="5"/>
        <v>83</v>
      </c>
      <c r="EW44" s="277">
        <f t="shared" si="6"/>
        <v>42036</v>
      </c>
      <c r="EX44" s="281">
        <f t="shared" si="7"/>
        <v>29.382269999999998</v>
      </c>
      <c r="EY44" s="282">
        <f>IF(EO44=EO45,0,MAX(EY$2:EY43)+1)</f>
        <v>21</v>
      </c>
      <c r="EZ44" s="290">
        <f t="shared" si="8"/>
        <v>84</v>
      </c>
      <c r="FA44" s="277">
        <f t="shared" si="9"/>
        <v>43831</v>
      </c>
      <c r="FB44" s="281">
        <f t="shared" si="10"/>
        <v>26.146699999999999</v>
      </c>
      <c r="FC44" s="28">
        <f>DIS!C61</f>
        <v>42</v>
      </c>
      <c r="FD44" s="28">
        <f>DIS!D61</f>
        <v>3</v>
      </c>
      <c r="FE44" s="28">
        <f>DIS!E61</f>
        <v>2</v>
      </c>
      <c r="FF44" s="28" t="str">
        <f t="shared" si="11"/>
        <v>3,2</v>
      </c>
      <c r="FG44" s="286" t="str">
        <f>INDEX($AR$88:$BK$127,FD44,FE44)</f>
        <v>2,3</v>
      </c>
      <c r="FH44" s="287">
        <f>IF(ISNUMBER(FG44),0,MAX(FH$2:FH43)+1)</f>
        <v>42</v>
      </c>
      <c r="FI44" s="287">
        <f>IF(FH44&gt;0,INDEX(IF($BJ$45=0,$EU$3:$EU$1412,IF($BK$45=0,$EX$3:$EX$1412,$FB$3:$FB$1412)),FH44,1),0)</f>
        <v>26.146699999999999</v>
      </c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</row>
    <row r="45" spans="1:178" ht="18.75" x14ac:dyDescent="0.2">
      <c r="A45" s="3"/>
      <c r="B45" s="27">
        <f>ROW()</f>
        <v>45</v>
      </c>
      <c r="C45" s="27">
        <f>ROW()</f>
        <v>45</v>
      </c>
      <c r="D45" s="27">
        <f>ROW()</f>
        <v>45</v>
      </c>
      <c r="E45" s="27">
        <f>ROW()</f>
        <v>45</v>
      </c>
      <c r="F45" s="27">
        <f>ROW()</f>
        <v>45</v>
      </c>
      <c r="G45" s="27">
        <f>ROW()</f>
        <v>45</v>
      </c>
      <c r="H45" s="27">
        <f>ROW()</f>
        <v>45</v>
      </c>
      <c r="I45" s="27">
        <f>ROW()</f>
        <v>45</v>
      </c>
      <c r="J45" s="27">
        <f>ROW()</f>
        <v>45</v>
      </c>
      <c r="K45" s="27">
        <f>ROW()</f>
        <v>45</v>
      </c>
      <c r="L45" s="27">
        <f>ROW()</f>
        <v>45</v>
      </c>
      <c r="M45" s="27">
        <f>ROW()</f>
        <v>45</v>
      </c>
      <c r="N45" s="27">
        <f>ROW()</f>
        <v>45</v>
      </c>
      <c r="O45" s="27">
        <f>ROW()</f>
        <v>45</v>
      </c>
      <c r="P45" s="27">
        <f>ROW()</f>
        <v>45</v>
      </c>
      <c r="Q45" s="27">
        <f>ROW()</f>
        <v>45</v>
      </c>
      <c r="R45" s="27">
        <f>ROW()</f>
        <v>45</v>
      </c>
      <c r="S45" s="27">
        <f>ROW()</f>
        <v>45</v>
      </c>
      <c r="T45" s="27">
        <f>ROW()</f>
        <v>45</v>
      </c>
      <c r="U45" s="27">
        <f>ROW()</f>
        <v>45</v>
      </c>
      <c r="V45" s="212"/>
      <c r="W45" s="217" t="s">
        <v>1685</v>
      </c>
      <c r="X45" s="217"/>
      <c r="Y45" s="217"/>
      <c r="Z45" s="217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7"/>
      <c r="AL45" s="217"/>
      <c r="AM45" s="217"/>
      <c r="AN45" s="217"/>
      <c r="AO45" s="217"/>
      <c r="AP45" s="217" t="s">
        <v>1585</v>
      </c>
      <c r="AQ45" s="3"/>
      <c r="AR45" s="318" t="s">
        <v>2457</v>
      </c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89">
        <v>1</v>
      </c>
      <c r="BK45" s="289">
        <v>1</v>
      </c>
      <c r="BL45" s="3"/>
      <c r="BM45" s="217" t="str">
        <f>AR87</f>
        <v>AUX</v>
      </c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28">
        <v>1</v>
      </c>
      <c r="CG45" s="3"/>
      <c r="CH45" s="217" t="str">
        <f>AR87</f>
        <v>AUX</v>
      </c>
      <c r="CI45" s="217"/>
      <c r="CJ45" s="217"/>
      <c r="CK45" s="217"/>
      <c r="CL45" s="217"/>
      <c r="CM45" s="217"/>
      <c r="CN45" s="217"/>
      <c r="CO45" s="217"/>
      <c r="CP45" s="217"/>
      <c r="CQ45" s="217"/>
      <c r="CR45" s="217"/>
      <c r="CS45" s="217"/>
      <c r="CT45" s="217"/>
      <c r="CU45" s="217"/>
      <c r="CV45" s="217"/>
      <c r="CW45" s="217"/>
      <c r="CX45" s="217"/>
      <c r="CY45" s="217"/>
      <c r="CZ45" s="217"/>
      <c r="DA45" s="228">
        <v>1</v>
      </c>
      <c r="DB45" s="230"/>
      <c r="DC45" s="289" t="s">
        <v>2472</v>
      </c>
      <c r="DD45" s="289"/>
      <c r="DE45" s="230"/>
      <c r="DF45" s="230"/>
      <c r="DG45" s="230"/>
      <c r="DH45" s="230"/>
      <c r="DI45" s="230"/>
      <c r="DJ45" s="230"/>
      <c r="DK45" s="230"/>
      <c r="DL45" s="230"/>
      <c r="DM45" s="230"/>
      <c r="DN45" s="230"/>
      <c r="DO45" s="230"/>
      <c r="DP45" s="230"/>
      <c r="DQ45" s="230"/>
      <c r="DR45" s="230"/>
      <c r="DS45" s="230"/>
      <c r="DT45" s="230"/>
      <c r="DU45" s="230"/>
      <c r="DV45" s="230"/>
      <c r="DW45" s="3"/>
      <c r="DX45" s="212">
        <v>15</v>
      </c>
      <c r="DY45" s="250">
        <f t="shared" si="50"/>
        <v>1</v>
      </c>
      <c r="DZ45" s="250">
        <f t="shared" si="47"/>
        <v>15</v>
      </c>
      <c r="EA45" s="250">
        <f t="shared" si="51"/>
        <v>16</v>
      </c>
      <c r="EB45" s="225" t="str">
        <f t="shared" si="48"/>
        <v>16,15</v>
      </c>
      <c r="EC45" s="212"/>
      <c r="ED45" s="212"/>
      <c r="EE45" s="212">
        <v>1</v>
      </c>
      <c r="EF45" s="212">
        <v>14</v>
      </c>
      <c r="EG45" s="212">
        <v>15</v>
      </c>
      <c r="EH45" s="212">
        <v>17.149999999999999</v>
      </c>
      <c r="EI45" s="3" t="s">
        <v>1706</v>
      </c>
      <c r="EJ45" s="3">
        <v>16.75</v>
      </c>
      <c r="EK45" s="3">
        <v>0</v>
      </c>
      <c r="EL45" s="271"/>
      <c r="EM45" s="3"/>
      <c r="EN45" s="263">
        <f t="shared" si="13"/>
        <v>43</v>
      </c>
      <c r="EO45" s="230" t="s">
        <v>1771</v>
      </c>
      <c r="EP45" s="277">
        <v>42036</v>
      </c>
      <c r="EQ45" s="278">
        <v>0</v>
      </c>
      <c r="ER45" s="281">
        <v>29.318239999999999</v>
      </c>
      <c r="ES45" s="288"/>
      <c r="ET45" s="282">
        <f>IF(EO45=EO46,MAX(ET$2:ET44)+1,0)</f>
        <v>22</v>
      </c>
      <c r="EU45" s="3">
        <f t="shared" si="4"/>
        <v>43</v>
      </c>
      <c r="EV45" s="290">
        <f t="shared" si="5"/>
        <v>85</v>
      </c>
      <c r="EW45" s="277">
        <f t="shared" si="6"/>
        <v>42036</v>
      </c>
      <c r="EX45" s="281">
        <f t="shared" si="7"/>
        <v>29.048089999999998</v>
      </c>
      <c r="EY45" s="282">
        <f>IF(EO45=EO46,0,MAX(EY$2:EY44)+1)</f>
        <v>0</v>
      </c>
      <c r="EZ45" s="290">
        <f t="shared" si="8"/>
        <v>86</v>
      </c>
      <c r="FA45" s="277">
        <f t="shared" si="9"/>
        <v>43831</v>
      </c>
      <c r="FB45" s="281">
        <f t="shared" si="10"/>
        <v>25.860900000000001</v>
      </c>
      <c r="FC45" s="28">
        <f>DIS!C62</f>
        <v>43</v>
      </c>
      <c r="FD45" s="28">
        <f>DIS!D62</f>
        <v>3</v>
      </c>
      <c r="FE45" s="28">
        <f>DIS!E62</f>
        <v>3</v>
      </c>
      <c r="FF45" s="28" t="str">
        <f t="shared" si="11"/>
        <v>3,3</v>
      </c>
      <c r="FG45" s="286" t="str">
        <f>INDEX($AR$88:$BK$127,FD45,FE45)</f>
        <v>3,3</v>
      </c>
      <c r="FH45" s="287">
        <f>IF(ISNUMBER(FG45),0,MAX(FH$2:FH44)+1)</f>
        <v>43</v>
      </c>
      <c r="FI45" s="287">
        <f>IF(FH45&gt;0,INDEX(IF($BJ$45=0,$EU$3:$EU$1412,IF($BK$45=0,$EX$3:$EX$1412,$FB$3:$FB$1412)),FH45,1),0)</f>
        <v>25.860900000000001</v>
      </c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</row>
    <row r="46" spans="1:178" ht="11.25" customHeight="1" x14ac:dyDescent="0.25">
      <c r="A46" s="27">
        <f>COLUMN()</f>
        <v>1</v>
      </c>
      <c r="B46" s="28" t="str">
        <f>_xlfn.CONCAT(COLUMN()-$A46,",",ROW()-B$45)</f>
        <v>1,1</v>
      </c>
      <c r="C46" s="28" t="str">
        <f t="shared" ref="C46:R61" si="63">_xlfn.CONCAT(COLUMN()-$A46,",",ROW()-C$45)</f>
        <v>2,1</v>
      </c>
      <c r="D46" s="28" t="str">
        <f t="shared" si="63"/>
        <v>3,1</v>
      </c>
      <c r="E46" s="28" t="str">
        <f t="shared" si="63"/>
        <v>4,1</v>
      </c>
      <c r="F46" s="28" t="str">
        <f t="shared" si="63"/>
        <v>5,1</v>
      </c>
      <c r="G46" s="28" t="str">
        <f t="shared" si="63"/>
        <v>6,1</v>
      </c>
      <c r="H46" s="28" t="str">
        <f t="shared" si="63"/>
        <v>7,1</v>
      </c>
      <c r="I46" s="28" t="str">
        <f t="shared" si="63"/>
        <v>8,1</v>
      </c>
      <c r="J46" s="28" t="str">
        <f t="shared" si="63"/>
        <v>9,1</v>
      </c>
      <c r="K46" s="28" t="str">
        <f t="shared" si="63"/>
        <v>10,1</v>
      </c>
      <c r="L46" s="28" t="str">
        <f t="shared" si="63"/>
        <v>11,1</v>
      </c>
      <c r="M46" s="28" t="str">
        <f t="shared" si="63"/>
        <v>12,1</v>
      </c>
      <c r="N46" s="28" t="str">
        <f t="shared" si="63"/>
        <v>13,1</v>
      </c>
      <c r="O46" s="28" t="str">
        <f t="shared" si="63"/>
        <v>14,1</v>
      </c>
      <c r="P46" s="28" t="str">
        <f t="shared" si="63"/>
        <v>15,1</v>
      </c>
      <c r="Q46" s="28" t="str">
        <f t="shared" si="63"/>
        <v>16,1</v>
      </c>
      <c r="R46" s="28" t="str">
        <f t="shared" si="63"/>
        <v>17,1</v>
      </c>
      <c r="S46" s="28" t="str">
        <f t="shared" ref="S46:U65" si="64">_xlfn.CONCAT(COLUMN()-$A46,",",ROW()-S$45)</f>
        <v>18,1</v>
      </c>
      <c r="T46" s="28" t="str">
        <f t="shared" si="64"/>
        <v>19,1</v>
      </c>
      <c r="U46" s="29" t="str">
        <f t="shared" si="64"/>
        <v>20,1</v>
      </c>
      <c r="V46" s="212"/>
      <c r="W46" s="229">
        <v>11.0999999999999</v>
      </c>
      <c r="X46" s="229">
        <v>11.0999999999999</v>
      </c>
      <c r="Y46" s="229">
        <v>11.0999999999999</v>
      </c>
      <c r="Z46" s="229">
        <v>11.0999999999999</v>
      </c>
      <c r="AA46" s="229">
        <v>11.0999999999999</v>
      </c>
      <c r="AB46" s="229">
        <v>11.0999999999999</v>
      </c>
      <c r="AC46" s="229">
        <v>11.0999999999999</v>
      </c>
      <c r="AD46" s="229">
        <v>11.0999999999999</v>
      </c>
      <c r="AE46" s="229">
        <v>11.0999999999999</v>
      </c>
      <c r="AF46" s="229">
        <v>11.0999999999999</v>
      </c>
      <c r="AG46" s="229">
        <v>11.0999999999999</v>
      </c>
      <c r="AH46" s="229">
        <v>11.0999999999999</v>
      </c>
      <c r="AI46" s="229">
        <v>11.0999999999999</v>
      </c>
      <c r="AJ46" s="229">
        <v>11.0999999999999</v>
      </c>
      <c r="AK46" s="229">
        <v>11.0999999999999</v>
      </c>
      <c r="AL46" s="229">
        <v>11.0999999999999</v>
      </c>
      <c r="AM46" s="229">
        <v>11.0999999999999</v>
      </c>
      <c r="AN46" s="229">
        <v>11.0999999999999</v>
      </c>
      <c r="AO46" s="229">
        <v>11.0999999999999</v>
      </c>
      <c r="AP46" s="229">
        <v>11.0999999999999</v>
      </c>
      <c r="AQ46" s="3"/>
      <c r="AR46" s="230">
        <f>IF(ISNUMBER(INDEX($FI$3:$FI$1412,MATCH(B46,$FG$3:$FG$801,0),1)),INDEX($FI$3:$FI$1412,MATCH(B46,$FG$3:$FG$801,0),1),0)</f>
        <v>26.215</v>
      </c>
      <c r="AS46" s="230">
        <f>IF(ISNUMBER(INDEX($FI$3:$FI$1412,MATCH(C46,$FG$3:$FG$801,0),1)),INDEX($FI$3:$FI$1412,MATCH(C46,$FG$3:$FG$801,0),1),0)</f>
        <v>26.09639</v>
      </c>
      <c r="AT46" s="230">
        <f>IF(ISNUMBER(INDEX($FI$3:$FI$1412,MATCH(D46,$FG$3:$FG$801,0),1)),INDEX($FI$3:$FI$1412,MATCH(D46,$FG$3:$FG$801,0),1),0)</f>
        <v>25.830649999999999</v>
      </c>
      <c r="AU46" s="230">
        <f>IF(ISNUMBER(INDEX($FI$3:$FI$1412,MATCH(E46,$FG$3:$FG$801,0),1)),INDEX($FI$3:$FI$1412,MATCH(E46,$FG$3:$FG$801,0),1),0)</f>
        <v>25.4131</v>
      </c>
      <c r="AV46" s="230">
        <f>IF(ISNUMBER(INDEX($FI$3:$FI$1412,MATCH(F46,$FG$3:$FG$801,0),1)),INDEX($FI$3:$FI$1412,MATCH(F46,$FG$3:$FG$801,0),1),0)</f>
        <v>25.007429999999999</v>
      </c>
      <c r="AW46" s="230">
        <f>IF(ISNUMBER(INDEX($FI$3:$FI$1412,MATCH(G46,$FG$3:$FG$801,0),1)),INDEX($FI$3:$FI$1412,MATCH(G46,$FG$3:$FG$801,0),1),0)</f>
        <v>24.554960000000001</v>
      </c>
      <c r="AX46" s="230">
        <f>IF(ISNUMBER(INDEX($FI$3:$FI$1412,MATCH(H46,$FG$3:$FG$801,0),1)),INDEX($FI$3:$FI$1412,MATCH(H46,$FG$3:$FG$801,0),1),0)</f>
        <v>23.958760000000002</v>
      </c>
      <c r="AY46" s="230">
        <f>IF(ISNUMBER(INDEX($FI$3:$FI$1412,MATCH(I46,$FG$3:$FG$801,0),1)),INDEX($FI$3:$FI$1412,MATCH(I46,$FG$3:$FG$801,0),1),0)</f>
        <v>23.51362</v>
      </c>
      <c r="AZ46" s="230">
        <f>IF(ISNUMBER(INDEX($FI$3:$FI$1412,MATCH(J46,$FG$3:$FG$801,0),1)),INDEX($FI$3:$FI$1412,MATCH(J46,$FG$3:$FG$801,0),1),0)</f>
        <v>22.935569999999998</v>
      </c>
      <c r="BA46" s="230">
        <f>IF(ISNUMBER(INDEX($FI$3:$FI$1412,MATCH(K46,$FG$3:$FG$801,0),1)),INDEX($FI$3:$FI$1412,MATCH(K46,$FG$3:$FG$801,0),1),0)</f>
        <v>22.362639999999999</v>
      </c>
      <c r="BB46" s="230">
        <f>IF(ISNUMBER(INDEX($FI$3:$FI$1412,MATCH(L46,$FG$3:$FG$801,0),1)),INDEX($FI$3:$FI$1412,MATCH(L46,$FG$3:$FG$801,0),1),0)</f>
        <v>21.851559999999999</v>
      </c>
      <c r="BC46" s="230">
        <f>IF(ISNUMBER(INDEX($FI$3:$FI$1412,MATCH(M46,$FG$3:$FG$801,0),1)),INDEX($FI$3:$FI$1412,MATCH(M46,$FG$3:$FG$801,0),1),0)</f>
        <v>21.38382</v>
      </c>
      <c r="BD46" s="230">
        <f>IF(ISNUMBER(INDEX($FI$3:$FI$1412,MATCH(N46,$FG$3:$FG$801,0),1)),INDEX($FI$3:$FI$1412,MATCH(N46,$FG$3:$FG$801,0),1),0)</f>
        <v>20.937280000000001</v>
      </c>
      <c r="BE46" s="230">
        <f>IF(ISNUMBER(INDEX($FI$3:$FI$1412,MATCH(O46,$FG$3:$FG$801,0),1)),INDEX($FI$3:$FI$1412,MATCH(O46,$FG$3:$FG$801,0),1),0)</f>
        <v>20.48142</v>
      </c>
      <c r="BF46" s="230">
        <f>IF(ISNUMBER(INDEX($FI$3:$FI$1412,MATCH(P46,$FG$3:$FG$801,0),1)),INDEX($FI$3:$FI$1412,MATCH(P46,$FG$3:$FG$801,0),1),0)</f>
        <v>20.101030000000002</v>
      </c>
      <c r="BG46" s="230">
        <f>IF(ISNUMBER(INDEX($FI$3:$FI$1412,MATCH(Q46,$FG$3:$FG$801,0),1)),INDEX($FI$3:$FI$1412,MATCH(Q46,$FG$3:$FG$801,0),1),0)</f>
        <v>19.959759999999999</v>
      </c>
      <c r="BH46" s="230">
        <f>IF(ISNUMBER(INDEX($FI$3:$FI$1412,MATCH(R46,$FG$3:$FG$801,0),1)),INDEX($FI$3:$FI$1412,MATCH(R46,$FG$3:$FG$801,0),1),0)</f>
        <v>19.883949999999999</v>
      </c>
      <c r="BI46" s="230">
        <f>IF(ISNUMBER(INDEX($FI$3:$FI$1412,MATCH(S46,$FG$3:$FG$801,0),1)),INDEX($FI$3:$FI$1412,MATCH(S46,$FG$3:$FG$801,0),1),0)</f>
        <v>19.840299999999999</v>
      </c>
      <c r="BJ46" s="230">
        <f>IF(ISNUMBER(INDEX($FI$3:$FI$1412,MATCH(T46,$FG$3:$FG$801,0),1)),INDEX($FI$3:$FI$1412,MATCH(T46,$FG$3:$FG$801,0),1),0)</f>
        <v>19.82048</v>
      </c>
      <c r="BK46" s="230">
        <f>IF(ISNUMBER(INDEX($FI$3:$FI$1412,MATCH(U46,$FG$3:$FG$801,0),1)),INDEX($FI$3:$FI$1412,MATCH(U46,$FG$3:$FG$801,0),1),0)</f>
        <v>19.816510000000001</v>
      </c>
      <c r="BL46" s="230"/>
      <c r="BM46" s="231" t="e">
        <f>#REF!*$CF$45</f>
        <v>#REF!</v>
      </c>
      <c r="BN46" s="231" t="e">
        <f>#REF!*$CF$45</f>
        <v>#REF!</v>
      </c>
      <c r="BO46" s="231" t="e">
        <f>#REF!*$CF$45</f>
        <v>#REF!</v>
      </c>
      <c r="BP46" s="231" t="e">
        <f>#REF!*$CF$45</f>
        <v>#REF!</v>
      </c>
      <c r="BQ46" s="231" t="e">
        <f>#REF!*$CF$45</f>
        <v>#REF!</v>
      </c>
      <c r="BR46" s="231" t="e">
        <f>#REF!*$CF$45</f>
        <v>#REF!</v>
      </c>
      <c r="BS46" s="231" t="e">
        <f>#REF!*$CF$45</f>
        <v>#REF!</v>
      </c>
      <c r="BT46" s="231" t="e">
        <f>#REF!*$CF$45</f>
        <v>#REF!</v>
      </c>
      <c r="BU46" s="231" t="e">
        <f>#REF!*$CF$45</f>
        <v>#REF!</v>
      </c>
      <c r="BV46" s="231" t="e">
        <f>#REF!*$CF$45</f>
        <v>#REF!</v>
      </c>
      <c r="BW46" s="231" t="e">
        <f>#REF!*$CF$45</f>
        <v>#REF!</v>
      </c>
      <c r="BX46" s="231" t="e">
        <f>#REF!*$CF$45</f>
        <v>#REF!</v>
      </c>
      <c r="BY46" s="231" t="e">
        <f>#REF!*$CF$45</f>
        <v>#REF!</v>
      </c>
      <c r="BZ46" s="231" t="e">
        <f>#REF!*$CF$45</f>
        <v>#REF!</v>
      </c>
      <c r="CA46" s="231" t="e">
        <f>#REF!*$CF$45</f>
        <v>#REF!</v>
      </c>
      <c r="CB46" s="231" t="e">
        <f>#REF!*$CF$45</f>
        <v>#REF!</v>
      </c>
      <c r="CC46" s="231" t="e">
        <f>#REF!*$CF$45</f>
        <v>#REF!</v>
      </c>
      <c r="CD46" s="231" t="e">
        <f>#REF!*$CF$45</f>
        <v>#REF!</v>
      </c>
      <c r="CE46" s="231" t="e">
        <f>#REF!*$CF$45</f>
        <v>#REF!</v>
      </c>
      <c r="CF46" s="231" t="e">
        <f>#REF!*$CF$45</f>
        <v>#REF!</v>
      </c>
      <c r="CG46" s="230"/>
      <c r="CH46" s="231" t="e">
        <f>#REF!*$DA$45</f>
        <v>#REF!</v>
      </c>
      <c r="CI46" s="231" t="e">
        <f>#REF!*$DA$45</f>
        <v>#REF!</v>
      </c>
      <c r="CJ46" s="231" t="e">
        <f>#REF!*$DA$45</f>
        <v>#REF!</v>
      </c>
      <c r="CK46" s="231" t="e">
        <f>#REF!*$DA$45</f>
        <v>#REF!</v>
      </c>
      <c r="CL46" s="231" t="e">
        <f>#REF!*$DA$45</f>
        <v>#REF!</v>
      </c>
      <c r="CM46" s="231" t="e">
        <f>#REF!*$DA$45</f>
        <v>#REF!</v>
      </c>
      <c r="CN46" s="231" t="e">
        <f>#REF!*$DA$45</f>
        <v>#REF!</v>
      </c>
      <c r="CO46" s="231" t="e">
        <f>#REF!*$DA$45</f>
        <v>#REF!</v>
      </c>
      <c r="CP46" s="231" t="e">
        <f>#REF!*$DA$45</f>
        <v>#REF!</v>
      </c>
      <c r="CQ46" s="231" t="e">
        <f>#REF!*$DA$45</f>
        <v>#REF!</v>
      </c>
      <c r="CR46" s="231" t="e">
        <f>#REF!*$DA$45</f>
        <v>#REF!</v>
      </c>
      <c r="CS46" s="231" t="e">
        <f>#REF!*$DA$45</f>
        <v>#REF!</v>
      </c>
      <c r="CT46" s="231" t="e">
        <f>#REF!*$DA$45</f>
        <v>#REF!</v>
      </c>
      <c r="CU46" s="231" t="e">
        <f>#REF!*$DA$45</f>
        <v>#REF!</v>
      </c>
      <c r="CV46" s="231" t="e">
        <f>#REF!*$DA$45</f>
        <v>#REF!</v>
      </c>
      <c r="CW46" s="231" t="e">
        <f>#REF!*$DA$45</f>
        <v>#REF!</v>
      </c>
      <c r="CX46" s="231" t="e">
        <f>#REF!*$DA$45</f>
        <v>#REF!</v>
      </c>
      <c r="CY46" s="231" t="e">
        <f>#REF!*$DA$45</f>
        <v>#REF!</v>
      </c>
      <c r="CZ46" s="231" t="e">
        <f>#REF!*$DA$45</f>
        <v>#REF!</v>
      </c>
      <c r="DA46" s="231" t="e">
        <f>#REF!*$DA$45</f>
        <v>#REF!</v>
      </c>
      <c r="DB46" s="230"/>
      <c r="DC46" s="218"/>
      <c r="DD46" s="218"/>
      <c r="DE46" s="218"/>
      <c r="DF46" s="218"/>
      <c r="DG46" s="218"/>
      <c r="DH46" s="218"/>
      <c r="DI46" s="218"/>
      <c r="DJ46" s="218"/>
      <c r="DK46" s="218"/>
      <c r="DL46" s="218"/>
      <c r="DM46" s="218"/>
      <c r="DN46" s="218"/>
      <c r="DO46" s="218"/>
      <c r="DP46" s="218"/>
      <c r="DQ46" s="218"/>
      <c r="DR46" s="218"/>
      <c r="DS46" s="218"/>
      <c r="DT46" s="218"/>
      <c r="DU46" s="218"/>
      <c r="DV46" s="218"/>
      <c r="DW46" s="3"/>
      <c r="DX46" s="212">
        <v>16</v>
      </c>
      <c r="DY46" s="250">
        <f t="shared" si="50"/>
        <v>1</v>
      </c>
      <c r="DZ46" s="250">
        <f t="shared" si="47"/>
        <v>16</v>
      </c>
      <c r="EA46" s="250">
        <f t="shared" si="51"/>
        <v>16</v>
      </c>
      <c r="EB46" s="225" t="str">
        <f t="shared" si="48"/>
        <v>16,16</v>
      </c>
      <c r="EC46" s="212"/>
      <c r="ED46" s="212"/>
      <c r="EE46" s="212">
        <v>1</v>
      </c>
      <c r="EF46" s="212">
        <v>15</v>
      </c>
      <c r="EG46" s="212">
        <v>15</v>
      </c>
      <c r="EH46" s="212">
        <v>16.920000000000002</v>
      </c>
      <c r="EI46" s="3" t="s">
        <v>1707</v>
      </c>
      <c r="EJ46" s="3">
        <v>16.5</v>
      </c>
      <c r="EK46" s="3">
        <v>0</v>
      </c>
      <c r="EL46" s="271"/>
      <c r="EM46" s="3"/>
      <c r="EN46" s="263">
        <f t="shared" si="13"/>
        <v>44</v>
      </c>
      <c r="EO46" s="230" t="s">
        <v>1771</v>
      </c>
      <c r="EP46" s="277">
        <v>43831</v>
      </c>
      <c r="EQ46" s="278">
        <v>0</v>
      </c>
      <c r="ER46" s="281">
        <v>26.097930000000002</v>
      </c>
      <c r="ES46" s="288"/>
      <c r="ET46" s="282">
        <f>IF(EO46=EO47,MAX(ET$2:ET45)+1,0)</f>
        <v>0</v>
      </c>
      <c r="EU46" s="3">
        <f t="shared" si="4"/>
        <v>44</v>
      </c>
      <c r="EV46" s="290">
        <f t="shared" si="5"/>
        <v>87</v>
      </c>
      <c r="EW46" s="277">
        <f t="shared" si="6"/>
        <v>42036</v>
      </c>
      <c r="EX46" s="281">
        <f t="shared" si="7"/>
        <v>28.539770000000001</v>
      </c>
      <c r="EY46" s="282">
        <f>IF(EO46=EO47,0,MAX(EY$2:EY45)+1)</f>
        <v>22</v>
      </c>
      <c r="EZ46" s="290">
        <f t="shared" si="8"/>
        <v>88</v>
      </c>
      <c r="FA46" s="277">
        <f t="shared" si="9"/>
        <v>43831</v>
      </c>
      <c r="FB46" s="281">
        <f t="shared" si="10"/>
        <v>25.42651</v>
      </c>
      <c r="FC46" s="28">
        <f>DIS!C63</f>
        <v>44</v>
      </c>
      <c r="FD46" s="28">
        <f>DIS!D63</f>
        <v>3</v>
      </c>
      <c r="FE46" s="28">
        <f>DIS!E63</f>
        <v>4</v>
      </c>
      <c r="FF46" s="28" t="str">
        <f t="shared" si="11"/>
        <v>3,4</v>
      </c>
      <c r="FG46" s="286" t="str">
        <f>INDEX($AR$88:$BK$127,FD46,FE46)</f>
        <v>4,3</v>
      </c>
      <c r="FH46" s="287">
        <f>IF(ISNUMBER(FG46),0,MAX(FH$2:FH45)+1)</f>
        <v>44</v>
      </c>
      <c r="FI46" s="287">
        <f>IF(FH46&gt;0,INDEX(IF($BJ$45=0,$EU$3:$EU$1412,IF($BK$45=0,$EX$3:$EX$1412,$FB$3:$FB$1412)),FH46,1),0)</f>
        <v>25.42651</v>
      </c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</row>
    <row r="47" spans="1:178" ht="11.25" customHeight="1" x14ac:dyDescent="0.25">
      <c r="A47" s="27">
        <f>COLUMN()</f>
        <v>1</v>
      </c>
      <c r="B47" s="28" t="str">
        <f t="shared" ref="B47:Q62" si="65">_xlfn.CONCAT(COLUMN()-$A47,",",ROW()-B$45)</f>
        <v>1,2</v>
      </c>
      <c r="C47" s="28" t="str">
        <f t="shared" si="63"/>
        <v>2,2</v>
      </c>
      <c r="D47" s="28" t="str">
        <f t="shared" si="63"/>
        <v>3,2</v>
      </c>
      <c r="E47" s="28" t="str">
        <f t="shared" si="63"/>
        <v>4,2</v>
      </c>
      <c r="F47" s="28" t="str">
        <f t="shared" si="63"/>
        <v>5,2</v>
      </c>
      <c r="G47" s="28" t="str">
        <f t="shared" si="63"/>
        <v>6,2</v>
      </c>
      <c r="H47" s="28" t="str">
        <f t="shared" si="63"/>
        <v>7,2</v>
      </c>
      <c r="I47" s="28" t="str">
        <f t="shared" si="63"/>
        <v>8,2</v>
      </c>
      <c r="J47" s="28" t="str">
        <f t="shared" si="63"/>
        <v>9,2</v>
      </c>
      <c r="K47" s="28" t="str">
        <f t="shared" si="63"/>
        <v>10,2</v>
      </c>
      <c r="L47" s="28" t="str">
        <f t="shared" si="63"/>
        <v>11,2</v>
      </c>
      <c r="M47" s="28" t="str">
        <f t="shared" si="63"/>
        <v>12,2</v>
      </c>
      <c r="N47" s="28" t="str">
        <f t="shared" si="63"/>
        <v>13,2</v>
      </c>
      <c r="O47" s="28" t="str">
        <f t="shared" si="63"/>
        <v>14,2</v>
      </c>
      <c r="P47" s="28" t="str">
        <f t="shared" si="63"/>
        <v>15,2</v>
      </c>
      <c r="Q47" s="28" t="str">
        <f t="shared" si="63"/>
        <v>16,2</v>
      </c>
      <c r="R47" s="28" t="str">
        <f t="shared" si="63"/>
        <v>17,2</v>
      </c>
      <c r="S47" s="28" t="str">
        <f t="shared" si="64"/>
        <v>18,2</v>
      </c>
      <c r="T47" s="28" t="str">
        <f t="shared" si="64"/>
        <v>19,2</v>
      </c>
      <c r="U47" s="29" t="str">
        <f t="shared" si="64"/>
        <v>20,2</v>
      </c>
      <c r="V47" s="212"/>
      <c r="W47" s="229">
        <v>11.0999999999999</v>
      </c>
      <c r="X47" s="229">
        <v>11.0999999999999</v>
      </c>
      <c r="Y47" s="229">
        <v>11.0999999999999</v>
      </c>
      <c r="Z47" s="229">
        <v>11.0999999999999</v>
      </c>
      <c r="AA47" s="229">
        <v>11.0999999999999</v>
      </c>
      <c r="AB47" s="229">
        <v>11.0999999999999</v>
      </c>
      <c r="AC47" s="229">
        <v>11.0999999999999</v>
      </c>
      <c r="AD47" s="229">
        <v>11.0999999999999</v>
      </c>
      <c r="AE47" s="229">
        <v>11.0999999999999</v>
      </c>
      <c r="AF47" s="229">
        <v>11.0999999999999</v>
      </c>
      <c r="AG47" s="229">
        <v>11.0999999999999</v>
      </c>
      <c r="AH47" s="229">
        <v>11.0999999999999</v>
      </c>
      <c r="AI47" s="229">
        <v>11.0999999999999</v>
      </c>
      <c r="AJ47" s="229">
        <v>11.0999999999999</v>
      </c>
      <c r="AK47" s="229">
        <v>11.0999999999999</v>
      </c>
      <c r="AL47" s="229">
        <v>11.0999999999999</v>
      </c>
      <c r="AM47" s="229">
        <v>11.0999999999999</v>
      </c>
      <c r="AN47" s="229">
        <v>11.0999999999999</v>
      </c>
      <c r="AO47" s="229">
        <v>11.0999999999999</v>
      </c>
      <c r="AP47" s="229">
        <v>11.0999999999999</v>
      </c>
      <c r="AQ47" s="3"/>
      <c r="AR47" s="230">
        <f>IF(ISNUMBER(INDEX($FI$3:$FI$1412,MATCH(B47,$FG$3:$FG$801,0),1)),INDEX($FI$3:$FI$1412,MATCH(B47,$FG$3:$FG$801,0),1),0)</f>
        <v>26.24023</v>
      </c>
      <c r="AS47" s="230">
        <f>IF(ISNUMBER(INDEX($FI$3:$FI$1412,MATCH(C47,$FG$3:$FG$801,0),1)),INDEX($FI$3:$FI$1412,MATCH(C47,$FG$3:$FG$801,0),1),0)</f>
        <v>26.097930000000002</v>
      </c>
      <c r="AT47" s="230">
        <f>IF(ISNUMBER(INDEX($FI$3:$FI$1412,MATCH(D47,$FG$3:$FG$801,0),1)),INDEX($FI$3:$FI$1412,MATCH(D47,$FG$3:$FG$801,0),1),0)</f>
        <v>25.839040000000001</v>
      </c>
      <c r="AU47" s="230">
        <f>IF(ISNUMBER(INDEX($FI$3:$FI$1412,MATCH(E47,$FG$3:$FG$801,0),1)),INDEX($FI$3:$FI$1412,MATCH(E47,$FG$3:$FG$801,0),1),0)</f>
        <v>25.408200000000001</v>
      </c>
      <c r="AV47" s="230">
        <f>IF(ISNUMBER(INDEX($FI$3:$FI$1412,MATCH(F47,$FG$3:$FG$801,0),1)),INDEX($FI$3:$FI$1412,MATCH(F47,$FG$3:$FG$801,0),1),0)</f>
        <v>25.028929999999999</v>
      </c>
      <c r="AW47" s="230">
        <f>IF(ISNUMBER(INDEX($FI$3:$FI$1412,MATCH(G47,$FG$3:$FG$801,0),1)),INDEX($FI$3:$FI$1412,MATCH(G47,$FG$3:$FG$801,0),1),0)</f>
        <v>24.567129999999999</v>
      </c>
      <c r="AX47" s="230">
        <f>IF(ISNUMBER(INDEX($FI$3:$FI$1412,MATCH(H47,$FG$3:$FG$801,0),1)),INDEX($FI$3:$FI$1412,MATCH(H47,$FG$3:$FG$801,0),1),0)</f>
        <v>23.973669999999998</v>
      </c>
      <c r="AY47" s="230">
        <f>IF(ISNUMBER(INDEX($FI$3:$FI$1412,MATCH(I47,$FG$3:$FG$801,0),1)),INDEX($FI$3:$FI$1412,MATCH(I47,$FG$3:$FG$801,0),1),0)</f>
        <v>23.474959999999999</v>
      </c>
      <c r="AZ47" s="230">
        <f>IF(ISNUMBER(INDEX($FI$3:$FI$1412,MATCH(J47,$FG$3:$FG$801,0),1)),INDEX($FI$3:$FI$1412,MATCH(J47,$FG$3:$FG$801,0),1),0)</f>
        <v>22.916409999999999</v>
      </c>
      <c r="BA47" s="230">
        <f>IF(ISNUMBER(INDEX($FI$3:$FI$1412,MATCH(K47,$FG$3:$FG$801,0),1)),INDEX($FI$3:$FI$1412,MATCH(K47,$FG$3:$FG$801,0),1),0)</f>
        <v>22.28641</v>
      </c>
      <c r="BB47" s="230">
        <f>IF(ISNUMBER(INDEX($FI$3:$FI$1412,MATCH(L47,$FG$3:$FG$801,0),1)),INDEX($FI$3:$FI$1412,MATCH(L47,$FG$3:$FG$801,0),1),0)</f>
        <v>21.77074</v>
      </c>
      <c r="BC47" s="230">
        <f>IF(ISNUMBER(INDEX($FI$3:$FI$1412,MATCH(M47,$FG$3:$FG$801,0),1)),INDEX($FI$3:$FI$1412,MATCH(M47,$FG$3:$FG$801,0),1),0)</f>
        <v>21.303570000000001</v>
      </c>
      <c r="BD47" s="230">
        <f>IF(ISNUMBER(INDEX($FI$3:$FI$1412,MATCH(N47,$FG$3:$FG$801,0),1)),INDEX($FI$3:$FI$1412,MATCH(N47,$FG$3:$FG$801,0),1),0)</f>
        <v>20.839739999999999</v>
      </c>
      <c r="BE47" s="230">
        <f>IF(ISNUMBER(INDEX($FI$3:$FI$1412,MATCH(O47,$FG$3:$FG$801,0),1)),INDEX($FI$3:$FI$1412,MATCH(O47,$FG$3:$FG$801,0),1),0)</f>
        <v>20.341940000000001</v>
      </c>
      <c r="BF47" s="230">
        <f>IF(ISNUMBER(INDEX($FI$3:$FI$1412,MATCH(P47,$FG$3:$FG$801,0),1)),INDEX($FI$3:$FI$1412,MATCH(P47,$FG$3:$FG$801,0),1),0)</f>
        <v>19.878530000000001</v>
      </c>
      <c r="BG47" s="230">
        <f>IF(ISNUMBER(INDEX($FI$3:$FI$1412,MATCH(Q47,$FG$3:$FG$801,0),1)),INDEX($FI$3:$FI$1412,MATCH(Q47,$FG$3:$FG$801,0),1),0)</f>
        <v>19.828199999999999</v>
      </c>
      <c r="BH47" s="230">
        <f>IF(ISNUMBER(INDEX($FI$3:$FI$1412,MATCH(R47,$FG$3:$FG$801,0),1)),INDEX($FI$3:$FI$1412,MATCH(R47,$FG$3:$FG$801,0),1),0)</f>
        <v>19.792739999999998</v>
      </c>
      <c r="BI47" s="230">
        <f>IF(ISNUMBER(INDEX($FI$3:$FI$1412,MATCH(S47,$FG$3:$FG$801,0),1)),INDEX($FI$3:$FI$1412,MATCH(S47,$FG$3:$FG$801,0),1),0)</f>
        <v>19.770689999999998</v>
      </c>
      <c r="BJ47" s="230">
        <f>IF(ISNUMBER(INDEX($FI$3:$FI$1412,MATCH(T47,$FG$3:$FG$801,0),1)),INDEX($FI$3:$FI$1412,MATCH(T47,$FG$3:$FG$801,0),1),0)</f>
        <v>19.757470000000001</v>
      </c>
      <c r="BK47" s="230">
        <f>IF(ISNUMBER(INDEX($FI$3:$FI$1412,MATCH(U47,$FG$3:$FG$801,0),1)),INDEX($FI$3:$FI$1412,MATCH(U47,$FG$3:$FG$801,0),1),0)</f>
        <v>19.75329</v>
      </c>
      <c r="BL47" s="230"/>
      <c r="BM47" s="231" t="e">
        <f>#REF!*$CF$45</f>
        <v>#REF!</v>
      </c>
      <c r="BN47" s="231" t="e">
        <f>#REF!*$CF$45</f>
        <v>#REF!</v>
      </c>
      <c r="BO47" s="231" t="e">
        <f>#REF!*$CF$45</f>
        <v>#REF!</v>
      </c>
      <c r="BP47" s="231" t="e">
        <f>#REF!*$CF$45</f>
        <v>#REF!</v>
      </c>
      <c r="BQ47" s="231" t="e">
        <f>#REF!*$CF$45</f>
        <v>#REF!</v>
      </c>
      <c r="BR47" s="231" t="e">
        <f>#REF!*$CF$45</f>
        <v>#REF!</v>
      </c>
      <c r="BS47" s="231" t="e">
        <f>#REF!*$CF$45</f>
        <v>#REF!</v>
      </c>
      <c r="BT47" s="231" t="e">
        <f>#REF!*$CF$45</f>
        <v>#REF!</v>
      </c>
      <c r="BU47" s="231" t="e">
        <f>#REF!*$CF$45</f>
        <v>#REF!</v>
      </c>
      <c r="BV47" s="231" t="e">
        <f>#REF!*$CF$45</f>
        <v>#REF!</v>
      </c>
      <c r="BW47" s="231" t="e">
        <f>#REF!*$CF$45</f>
        <v>#REF!</v>
      </c>
      <c r="BX47" s="231" t="e">
        <f>#REF!*$CF$45</f>
        <v>#REF!</v>
      </c>
      <c r="BY47" s="231" t="e">
        <f>#REF!*$CF$45</f>
        <v>#REF!</v>
      </c>
      <c r="BZ47" s="231" t="e">
        <f>#REF!*$CF$45</f>
        <v>#REF!</v>
      </c>
      <c r="CA47" s="231" t="e">
        <f>#REF!*$CF$45</f>
        <v>#REF!</v>
      </c>
      <c r="CB47" s="231" t="e">
        <f>#REF!*$CF$45</f>
        <v>#REF!</v>
      </c>
      <c r="CC47" s="231" t="e">
        <f>#REF!*$CF$45</f>
        <v>#REF!</v>
      </c>
      <c r="CD47" s="231" t="e">
        <f>#REF!*$CF$45</f>
        <v>#REF!</v>
      </c>
      <c r="CE47" s="231" t="e">
        <f>#REF!*$CF$45</f>
        <v>#REF!</v>
      </c>
      <c r="CF47" s="231" t="e">
        <f>#REF!*$CF$45</f>
        <v>#REF!</v>
      </c>
      <c r="CG47" s="230"/>
      <c r="CH47" s="231" t="e">
        <f>#REF!*$DA$45</f>
        <v>#REF!</v>
      </c>
      <c r="CI47" s="231" t="e">
        <f>#REF!*$DA$45</f>
        <v>#REF!</v>
      </c>
      <c r="CJ47" s="231" t="e">
        <f>#REF!*$DA$45</f>
        <v>#REF!</v>
      </c>
      <c r="CK47" s="231" t="e">
        <f>#REF!*$DA$45</f>
        <v>#REF!</v>
      </c>
      <c r="CL47" s="231" t="e">
        <f>#REF!*$DA$45</f>
        <v>#REF!</v>
      </c>
      <c r="CM47" s="231" t="e">
        <f>#REF!*$DA$45</f>
        <v>#REF!</v>
      </c>
      <c r="CN47" s="231" t="e">
        <f>#REF!*$DA$45</f>
        <v>#REF!</v>
      </c>
      <c r="CO47" s="231" t="e">
        <f>#REF!*$DA$45</f>
        <v>#REF!</v>
      </c>
      <c r="CP47" s="231" t="e">
        <f>#REF!*$DA$45</f>
        <v>#REF!</v>
      </c>
      <c r="CQ47" s="231" t="e">
        <f>#REF!*$DA$45</f>
        <v>#REF!</v>
      </c>
      <c r="CR47" s="231" t="e">
        <f>#REF!*$DA$45</f>
        <v>#REF!</v>
      </c>
      <c r="CS47" s="231" t="e">
        <f>#REF!*$DA$45</f>
        <v>#REF!</v>
      </c>
      <c r="CT47" s="231" t="e">
        <f>#REF!*$DA$45</f>
        <v>#REF!</v>
      </c>
      <c r="CU47" s="231" t="e">
        <f>#REF!*$DA$45</f>
        <v>#REF!</v>
      </c>
      <c r="CV47" s="231" t="e">
        <f>#REF!*$DA$45</f>
        <v>#REF!</v>
      </c>
      <c r="CW47" s="231" t="e">
        <f>#REF!*$DA$45</f>
        <v>#REF!</v>
      </c>
      <c r="CX47" s="231" t="e">
        <f>#REF!*$DA$45</f>
        <v>#REF!</v>
      </c>
      <c r="CY47" s="231" t="e">
        <f>#REF!*$DA$45</f>
        <v>#REF!</v>
      </c>
      <c r="CZ47" s="231" t="e">
        <f>#REF!*$DA$45</f>
        <v>#REF!</v>
      </c>
      <c r="DA47" s="231" t="e">
        <f>#REF!*$DA$45</f>
        <v>#REF!</v>
      </c>
      <c r="DB47" s="230"/>
      <c r="DC47" s="218"/>
      <c r="DD47" s="218"/>
      <c r="DE47" s="218"/>
      <c r="DF47" s="218"/>
      <c r="DG47" s="218"/>
      <c r="DH47" s="218"/>
      <c r="DI47" s="218"/>
      <c r="DJ47" s="218"/>
      <c r="DK47" s="218"/>
      <c r="DL47" s="218"/>
      <c r="DM47" s="218"/>
      <c r="DN47" s="218"/>
      <c r="DO47" s="218"/>
      <c r="DP47" s="218"/>
      <c r="DQ47" s="218"/>
      <c r="DR47" s="218"/>
      <c r="DS47" s="218"/>
      <c r="DT47" s="218"/>
      <c r="DU47" s="218"/>
      <c r="DV47" s="218"/>
      <c r="DW47" s="3"/>
      <c r="DX47" s="212">
        <v>17</v>
      </c>
      <c r="DY47" s="250">
        <f t="shared" si="50"/>
        <v>1</v>
      </c>
      <c r="DZ47" s="250">
        <f t="shared" si="47"/>
        <v>17</v>
      </c>
      <c r="EA47" s="250">
        <f t="shared" si="51"/>
        <v>16</v>
      </c>
      <c r="EB47" s="225" t="str">
        <f t="shared" si="48"/>
        <v>16,17</v>
      </c>
      <c r="EC47" s="212"/>
      <c r="ED47" s="212"/>
      <c r="EE47" s="212">
        <v>1</v>
      </c>
      <c r="EF47" s="212">
        <v>16</v>
      </c>
      <c r="EG47" s="212">
        <v>15</v>
      </c>
      <c r="EH47" s="212">
        <v>16.700001</v>
      </c>
      <c r="EI47" s="3" t="s">
        <v>1708</v>
      </c>
      <c r="EJ47" s="3">
        <v>16.25</v>
      </c>
      <c r="EK47" s="3">
        <v>0</v>
      </c>
      <c r="EL47" s="271"/>
      <c r="EM47" s="3"/>
      <c r="EN47" s="263">
        <f t="shared" si="13"/>
        <v>45</v>
      </c>
      <c r="EO47" s="230" t="s">
        <v>1772</v>
      </c>
      <c r="EP47" s="277">
        <v>42036</v>
      </c>
      <c r="EQ47" s="278">
        <v>0</v>
      </c>
      <c r="ER47" s="281">
        <v>29.009129999999999</v>
      </c>
      <c r="ES47" s="288"/>
      <c r="ET47" s="282">
        <f>IF(EO47=EO48,MAX(ET$2:ET46)+1,0)</f>
        <v>23</v>
      </c>
      <c r="EU47" s="3">
        <f t="shared" si="4"/>
        <v>45</v>
      </c>
      <c r="EV47" s="290">
        <f t="shared" si="5"/>
        <v>89</v>
      </c>
      <c r="EW47" s="277">
        <f t="shared" si="6"/>
        <v>42036</v>
      </c>
      <c r="EX47" s="281">
        <f t="shared" si="7"/>
        <v>28.056239999999999</v>
      </c>
      <c r="EY47" s="282">
        <f>IF(EO47=EO48,0,MAX(EY$2:EY46)+1)</f>
        <v>0</v>
      </c>
      <c r="EZ47" s="290">
        <f t="shared" si="8"/>
        <v>90</v>
      </c>
      <c r="FA47" s="277">
        <f t="shared" si="9"/>
        <v>43831</v>
      </c>
      <c r="FB47" s="281">
        <f t="shared" si="10"/>
        <v>25.058350000000001</v>
      </c>
      <c r="FC47" s="28">
        <f>DIS!C64</f>
        <v>45</v>
      </c>
      <c r="FD47" s="28">
        <f>DIS!D64</f>
        <v>3</v>
      </c>
      <c r="FE47" s="28">
        <f>DIS!E64</f>
        <v>5</v>
      </c>
      <c r="FF47" s="28" t="str">
        <f t="shared" si="11"/>
        <v>3,5</v>
      </c>
      <c r="FG47" s="286" t="str">
        <f>INDEX($AR$88:$BK$127,FD47,FE47)</f>
        <v>5,3</v>
      </c>
      <c r="FH47" s="287">
        <f>IF(ISNUMBER(FG47),0,MAX(FH$2:FH46)+1)</f>
        <v>45</v>
      </c>
      <c r="FI47" s="287">
        <f>IF(FH47&gt;0,INDEX(IF($BJ$45=0,$EU$3:$EU$1412,IF($BK$45=0,$EX$3:$EX$1412,$FB$3:$FB$1412)),FH47,1),0)</f>
        <v>25.058350000000001</v>
      </c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</row>
    <row r="48" spans="1:178" ht="2.25" customHeight="1" x14ac:dyDescent="0.25">
      <c r="A48" s="27">
        <f>COLUMN()</f>
        <v>1</v>
      </c>
      <c r="B48" s="28" t="str">
        <f t="shared" si="65"/>
        <v>1,3</v>
      </c>
      <c r="C48" s="28" t="str">
        <f t="shared" si="63"/>
        <v>2,3</v>
      </c>
      <c r="D48" s="28" t="str">
        <f t="shared" si="63"/>
        <v>3,3</v>
      </c>
      <c r="E48" s="28" t="str">
        <f t="shared" si="63"/>
        <v>4,3</v>
      </c>
      <c r="F48" s="28" t="str">
        <f t="shared" si="63"/>
        <v>5,3</v>
      </c>
      <c r="G48" s="28" t="str">
        <f t="shared" si="63"/>
        <v>6,3</v>
      </c>
      <c r="H48" s="28" t="str">
        <f t="shared" si="63"/>
        <v>7,3</v>
      </c>
      <c r="I48" s="28" t="str">
        <f t="shared" si="63"/>
        <v>8,3</v>
      </c>
      <c r="J48" s="28" t="str">
        <f t="shared" si="63"/>
        <v>9,3</v>
      </c>
      <c r="K48" s="28" t="str">
        <f t="shared" si="63"/>
        <v>10,3</v>
      </c>
      <c r="L48" s="28" t="str">
        <f t="shared" si="63"/>
        <v>11,3</v>
      </c>
      <c r="M48" s="28" t="str">
        <f t="shared" si="63"/>
        <v>12,3</v>
      </c>
      <c r="N48" s="28" t="str">
        <f t="shared" si="63"/>
        <v>13,3</v>
      </c>
      <c r="O48" s="28" t="str">
        <f t="shared" si="63"/>
        <v>14,3</v>
      </c>
      <c r="P48" s="28" t="str">
        <f t="shared" si="63"/>
        <v>15,3</v>
      </c>
      <c r="Q48" s="28" t="str">
        <f t="shared" si="63"/>
        <v>16,3</v>
      </c>
      <c r="R48" s="28" t="str">
        <f t="shared" si="63"/>
        <v>17,3</v>
      </c>
      <c r="S48" s="28" t="str">
        <f t="shared" si="64"/>
        <v>18,3</v>
      </c>
      <c r="T48" s="28" t="str">
        <f t="shared" si="64"/>
        <v>19,3</v>
      </c>
      <c r="U48" s="29" t="str">
        <f t="shared" si="64"/>
        <v>20,3</v>
      </c>
      <c r="V48" s="212"/>
      <c r="W48" s="229">
        <v>11.0999999999999</v>
      </c>
      <c r="X48" s="229">
        <v>11.0999999999999</v>
      </c>
      <c r="Y48" s="229">
        <v>11.0999999999999</v>
      </c>
      <c r="Z48" s="229">
        <v>11.0999999999999</v>
      </c>
      <c r="AA48" s="229">
        <v>11.0999999999999</v>
      </c>
      <c r="AB48" s="229">
        <v>11.0999999999999</v>
      </c>
      <c r="AC48" s="229">
        <v>11.0999999999999</v>
      </c>
      <c r="AD48" s="229">
        <v>11.0999999999999</v>
      </c>
      <c r="AE48" s="229">
        <v>11.0999999999999</v>
      </c>
      <c r="AF48" s="229">
        <v>11.0999999999999</v>
      </c>
      <c r="AG48" s="229">
        <v>11.0999999999999</v>
      </c>
      <c r="AH48" s="229">
        <v>11.0999999999999</v>
      </c>
      <c r="AI48" s="229">
        <v>11.0999999999999</v>
      </c>
      <c r="AJ48" s="229">
        <v>11.0999999999999</v>
      </c>
      <c r="AK48" s="229">
        <v>11.0999999999999</v>
      </c>
      <c r="AL48" s="229">
        <v>11.0999999999999</v>
      </c>
      <c r="AM48" s="229">
        <v>11.0999999999999</v>
      </c>
      <c r="AN48" s="229">
        <v>11.0999999999999</v>
      </c>
      <c r="AO48" s="229">
        <v>11.0999999999999</v>
      </c>
      <c r="AP48" s="229">
        <v>11.0999999999999</v>
      </c>
      <c r="AQ48" s="3"/>
      <c r="AR48" s="230">
        <f>IF(ISNUMBER(INDEX($FI$3:$FI$1412,MATCH(B48,$FG$3:$FG$801,0),1)),INDEX($FI$3:$FI$1412,MATCH(B48,$FG$3:$FG$801,0),1),0)</f>
        <v>26.271920000000001</v>
      </c>
      <c r="AS48" s="230">
        <f>IF(ISNUMBER(INDEX($FI$3:$FI$1412,MATCH(C48,$FG$3:$FG$801,0),1)),INDEX($FI$3:$FI$1412,MATCH(C48,$FG$3:$FG$801,0),1),0)</f>
        <v>26.146699999999999</v>
      </c>
      <c r="AT48" s="230">
        <f>IF(ISNUMBER(INDEX($FI$3:$FI$1412,MATCH(D48,$FG$3:$FG$801,0),1)),INDEX($FI$3:$FI$1412,MATCH(D48,$FG$3:$FG$801,0),1),0)</f>
        <v>25.860900000000001</v>
      </c>
      <c r="AU48" s="230">
        <f>IF(ISNUMBER(INDEX($FI$3:$FI$1412,MATCH(E48,$FG$3:$FG$801,0),1)),INDEX($FI$3:$FI$1412,MATCH(E48,$FG$3:$FG$801,0),1),0)</f>
        <v>25.42651</v>
      </c>
      <c r="AV48" s="230">
        <f>IF(ISNUMBER(INDEX($FI$3:$FI$1412,MATCH(F48,$FG$3:$FG$801,0),1)),INDEX($FI$3:$FI$1412,MATCH(F48,$FG$3:$FG$801,0),1),0)</f>
        <v>25.058350000000001</v>
      </c>
      <c r="AW48" s="230">
        <f>IF(ISNUMBER(INDEX($FI$3:$FI$1412,MATCH(G48,$FG$3:$FG$801,0),1)),INDEX($FI$3:$FI$1412,MATCH(G48,$FG$3:$FG$801,0),1),0)</f>
        <v>24.5792</v>
      </c>
      <c r="AX48" s="230">
        <f>IF(ISNUMBER(INDEX($FI$3:$FI$1412,MATCH(H48,$FG$3:$FG$801,0),1)),INDEX($FI$3:$FI$1412,MATCH(H48,$FG$3:$FG$801,0),1),0)</f>
        <v>23.946059999999999</v>
      </c>
      <c r="AY48" s="230">
        <f>IF(ISNUMBER(INDEX($FI$3:$FI$1412,MATCH(I48,$FG$3:$FG$801,0),1)),INDEX($FI$3:$FI$1412,MATCH(I48,$FG$3:$FG$801,0),1),0)</f>
        <v>23.443519999999999</v>
      </c>
      <c r="AZ48" s="230">
        <f>IF(ISNUMBER(INDEX($FI$3:$FI$1412,MATCH(J48,$FG$3:$FG$801,0),1)),INDEX($FI$3:$FI$1412,MATCH(J48,$FG$3:$FG$801,0),1),0)</f>
        <v>22.81503</v>
      </c>
      <c r="BA48" s="230">
        <f>IF(ISNUMBER(INDEX($FI$3:$FI$1412,MATCH(K48,$FG$3:$FG$801,0),1)),INDEX($FI$3:$FI$1412,MATCH(K48,$FG$3:$FG$801,0),1),0)</f>
        <v>22.204740000000001</v>
      </c>
      <c r="BB48" s="230">
        <f>IF(ISNUMBER(INDEX($FI$3:$FI$1412,MATCH(L48,$FG$3:$FG$801,0),1)),INDEX($FI$3:$FI$1412,MATCH(L48,$FG$3:$FG$801,0),1),0)</f>
        <v>21.62997</v>
      </c>
      <c r="BC48" s="230">
        <f>IF(ISNUMBER(INDEX($FI$3:$FI$1412,MATCH(M48,$FG$3:$FG$801,0),1)),INDEX($FI$3:$FI$1412,MATCH(M48,$FG$3:$FG$801,0),1),0)</f>
        <v>21.15521</v>
      </c>
      <c r="BD48" s="230">
        <f>IF(ISNUMBER(INDEX($FI$3:$FI$1412,MATCH(N48,$FG$3:$FG$801,0),1)),INDEX($FI$3:$FI$1412,MATCH(N48,$FG$3:$FG$801,0),1),0)</f>
        <v>20.662800000000001</v>
      </c>
      <c r="BE48" s="230">
        <f>IF(ISNUMBER(INDEX($FI$3:$FI$1412,MATCH(O48,$FG$3:$FG$801,0),1)),INDEX($FI$3:$FI$1412,MATCH(O48,$FG$3:$FG$801,0),1),0)</f>
        <v>20.160920000000001</v>
      </c>
      <c r="BF48" s="230">
        <f>IF(ISNUMBER(INDEX($FI$3:$FI$1412,MATCH(P48,$FG$3:$FG$801,0),1)),INDEX($FI$3:$FI$1412,MATCH(P48,$FG$3:$FG$801,0),1),0)</f>
        <v>19.660329999999998</v>
      </c>
      <c r="BG48" s="230">
        <f>IF(ISNUMBER(INDEX($FI$3:$FI$1412,MATCH(Q48,$FG$3:$FG$801,0),1)),INDEX($FI$3:$FI$1412,MATCH(Q48,$FG$3:$FG$801,0),1),0)</f>
        <v>19.65934</v>
      </c>
      <c r="BH48" s="230">
        <f>IF(ISNUMBER(INDEX($FI$3:$FI$1412,MATCH(R48,$FG$3:$FG$801,0),1)),INDEX($FI$3:$FI$1412,MATCH(R48,$FG$3:$FG$801,0),1),0)</f>
        <v>19.63654</v>
      </c>
      <c r="BI48" s="230">
        <f>IF(ISNUMBER(INDEX($FI$3:$FI$1412,MATCH(S48,$FG$3:$FG$801,0),1)),INDEX($FI$3:$FI$1412,MATCH(S48,$FG$3:$FG$801,0),1),0)</f>
        <v>19.626560000000001</v>
      </c>
      <c r="BJ48" s="230">
        <f>IF(ISNUMBER(INDEX($FI$3:$FI$1412,MATCH(T48,$FG$3:$FG$801,0),1)),INDEX($FI$3:$FI$1412,MATCH(T48,$FG$3:$FG$801,0),1),0)</f>
        <v>19.627549999999999</v>
      </c>
      <c r="BK48" s="230">
        <f>IF(ISNUMBER(INDEX($FI$3:$FI$1412,MATCH(U48,$FG$3:$FG$801,0),1)),INDEX($FI$3:$FI$1412,MATCH(U48,$FG$3:$FG$801,0),1),0)</f>
        <v>19.63205</v>
      </c>
      <c r="BL48" s="230"/>
      <c r="BM48" s="231" t="e">
        <f>#REF!*$CF$45</f>
        <v>#REF!</v>
      </c>
      <c r="BN48" s="231" t="e">
        <f>#REF!*$CF$45</f>
        <v>#REF!</v>
      </c>
      <c r="BO48" s="231" t="e">
        <f>#REF!*$CF$45</f>
        <v>#REF!</v>
      </c>
      <c r="BP48" s="231" t="e">
        <f>#REF!*$CF$45</f>
        <v>#REF!</v>
      </c>
      <c r="BQ48" s="231" t="e">
        <f>#REF!*$CF$45</f>
        <v>#REF!</v>
      </c>
      <c r="BR48" s="231" t="e">
        <f>#REF!*$CF$45</f>
        <v>#REF!</v>
      </c>
      <c r="BS48" s="231" t="e">
        <f>#REF!*$CF$45</f>
        <v>#REF!</v>
      </c>
      <c r="BT48" s="231" t="e">
        <f>#REF!*$CF$45</f>
        <v>#REF!</v>
      </c>
      <c r="BU48" s="231" t="e">
        <f>#REF!*$CF$45</f>
        <v>#REF!</v>
      </c>
      <c r="BV48" s="231" t="e">
        <f>#REF!*$CF$45</f>
        <v>#REF!</v>
      </c>
      <c r="BW48" s="231" t="e">
        <f>#REF!*$CF$45</f>
        <v>#REF!</v>
      </c>
      <c r="BX48" s="231" t="e">
        <f>#REF!*$CF$45</f>
        <v>#REF!</v>
      </c>
      <c r="BY48" s="231" t="e">
        <f>#REF!*$CF$45</f>
        <v>#REF!</v>
      </c>
      <c r="BZ48" s="231" t="e">
        <f>#REF!*$CF$45</f>
        <v>#REF!</v>
      </c>
      <c r="CA48" s="231" t="e">
        <f>#REF!*$CF$45</f>
        <v>#REF!</v>
      </c>
      <c r="CB48" s="231" t="e">
        <f>#REF!*$CF$45</f>
        <v>#REF!</v>
      </c>
      <c r="CC48" s="231" t="e">
        <f>#REF!*$CF$45</f>
        <v>#REF!</v>
      </c>
      <c r="CD48" s="231" t="e">
        <f>#REF!*$CF$45</f>
        <v>#REF!</v>
      </c>
      <c r="CE48" s="231" t="e">
        <f>#REF!*$CF$45</f>
        <v>#REF!</v>
      </c>
      <c r="CF48" s="231" t="e">
        <f>#REF!*$CF$45</f>
        <v>#REF!</v>
      </c>
      <c r="CG48" s="230"/>
      <c r="CH48" s="231" t="e">
        <f>#REF!*$DA$45</f>
        <v>#REF!</v>
      </c>
      <c r="CI48" s="231" t="e">
        <f>#REF!*$DA$45</f>
        <v>#REF!</v>
      </c>
      <c r="CJ48" s="231" t="e">
        <f>#REF!*$DA$45</f>
        <v>#REF!</v>
      </c>
      <c r="CK48" s="231" t="e">
        <f>#REF!*$DA$45</f>
        <v>#REF!</v>
      </c>
      <c r="CL48" s="231" t="e">
        <f>#REF!*$DA$45</f>
        <v>#REF!</v>
      </c>
      <c r="CM48" s="231" t="e">
        <f>#REF!*$DA$45</f>
        <v>#REF!</v>
      </c>
      <c r="CN48" s="231" t="e">
        <f>#REF!*$DA$45</f>
        <v>#REF!</v>
      </c>
      <c r="CO48" s="231" t="e">
        <f>#REF!*$DA$45</f>
        <v>#REF!</v>
      </c>
      <c r="CP48" s="231" t="e">
        <f>#REF!*$DA$45</f>
        <v>#REF!</v>
      </c>
      <c r="CQ48" s="231" t="e">
        <f>#REF!*$DA$45</f>
        <v>#REF!</v>
      </c>
      <c r="CR48" s="231" t="e">
        <f>#REF!*$DA$45</f>
        <v>#REF!</v>
      </c>
      <c r="CS48" s="231" t="e">
        <f>#REF!*$DA$45</f>
        <v>#REF!</v>
      </c>
      <c r="CT48" s="231" t="e">
        <f>#REF!*$DA$45</f>
        <v>#REF!</v>
      </c>
      <c r="CU48" s="231" t="e">
        <f>#REF!*$DA$45</f>
        <v>#REF!</v>
      </c>
      <c r="CV48" s="231" t="e">
        <f>#REF!*$DA$45</f>
        <v>#REF!</v>
      </c>
      <c r="CW48" s="231" t="e">
        <f>#REF!*$DA$45</f>
        <v>#REF!</v>
      </c>
      <c r="CX48" s="231" t="e">
        <f>#REF!*$DA$45</f>
        <v>#REF!</v>
      </c>
      <c r="CY48" s="231" t="e">
        <f>#REF!*$DA$45</f>
        <v>#REF!</v>
      </c>
      <c r="CZ48" s="231" t="e">
        <f>#REF!*$DA$45</f>
        <v>#REF!</v>
      </c>
      <c r="DA48" s="231" t="e">
        <f>#REF!*$DA$45</f>
        <v>#REF!</v>
      </c>
      <c r="DB48" s="230"/>
      <c r="DC48" s="218"/>
      <c r="DD48" s="218"/>
      <c r="DE48" s="218"/>
      <c r="DF48" s="218"/>
      <c r="DG48" s="218"/>
      <c r="DH48" s="218"/>
      <c r="DI48" s="218"/>
      <c r="DJ48" s="218"/>
      <c r="DK48" s="218"/>
      <c r="DL48" s="218"/>
      <c r="DM48" s="218"/>
      <c r="DN48" s="218"/>
      <c r="DO48" s="218"/>
      <c r="DP48" s="218"/>
      <c r="DQ48" s="218"/>
      <c r="DR48" s="218"/>
      <c r="DS48" s="218"/>
      <c r="DT48" s="218"/>
      <c r="DU48" s="218"/>
      <c r="DV48" s="218"/>
      <c r="DW48" s="3"/>
      <c r="DX48" s="212">
        <v>18</v>
      </c>
      <c r="DY48" s="250">
        <f t="shared" si="50"/>
        <v>1</v>
      </c>
      <c r="DZ48" s="250">
        <f t="shared" si="47"/>
        <v>18</v>
      </c>
      <c r="EA48" s="250">
        <f t="shared" si="51"/>
        <v>16</v>
      </c>
      <c r="EB48" s="225" t="str">
        <f t="shared" si="48"/>
        <v>16,18</v>
      </c>
      <c r="EC48" s="212"/>
      <c r="ED48" s="212"/>
      <c r="EE48" s="212">
        <v>1</v>
      </c>
      <c r="EF48" s="212">
        <v>17</v>
      </c>
      <c r="EG48" s="212">
        <v>15</v>
      </c>
      <c r="EH48" s="212">
        <v>16.469999000000001</v>
      </c>
      <c r="EI48" s="3" t="s">
        <v>1709</v>
      </c>
      <c r="EJ48" s="3">
        <v>16</v>
      </c>
      <c r="EK48" s="3">
        <v>0</v>
      </c>
      <c r="EL48" s="271"/>
      <c r="EM48" s="3"/>
      <c r="EN48" s="263">
        <f t="shared" si="13"/>
        <v>46</v>
      </c>
      <c r="EO48" s="230" t="s">
        <v>1772</v>
      </c>
      <c r="EP48" s="277">
        <v>43831</v>
      </c>
      <c r="EQ48" s="278">
        <v>0</v>
      </c>
      <c r="ER48" s="281">
        <v>25.839040000000001</v>
      </c>
      <c r="ES48" s="288"/>
      <c r="ET48" s="282">
        <f>IF(EO48=EO49,MAX(ET$2:ET47)+1,0)</f>
        <v>0</v>
      </c>
      <c r="EU48" s="3">
        <f t="shared" si="4"/>
        <v>46</v>
      </c>
      <c r="EV48" s="290">
        <f t="shared" si="5"/>
        <v>91</v>
      </c>
      <c r="EW48" s="277">
        <f t="shared" si="6"/>
        <v>42036</v>
      </c>
      <c r="EX48" s="281">
        <f t="shared" si="7"/>
        <v>27.429649999999999</v>
      </c>
      <c r="EY48" s="282">
        <f>IF(EO48=EO49,0,MAX(EY$2:EY47)+1)</f>
        <v>23</v>
      </c>
      <c r="EZ48" s="290">
        <f t="shared" si="8"/>
        <v>92</v>
      </c>
      <c r="FA48" s="277">
        <f t="shared" si="9"/>
        <v>43831</v>
      </c>
      <c r="FB48" s="281">
        <f t="shared" si="10"/>
        <v>24.5792</v>
      </c>
      <c r="FC48" s="28">
        <f>DIS!C65</f>
        <v>46</v>
      </c>
      <c r="FD48" s="28">
        <f>DIS!D65</f>
        <v>3</v>
      </c>
      <c r="FE48" s="28">
        <f>DIS!E65</f>
        <v>6</v>
      </c>
      <c r="FF48" s="28" t="str">
        <f t="shared" si="11"/>
        <v>3,6</v>
      </c>
      <c r="FG48" s="286" t="str">
        <f>INDEX($AR$88:$BK$127,FD48,FE48)</f>
        <v>6,3</v>
      </c>
      <c r="FH48" s="287">
        <f>IF(ISNUMBER(FG48),0,MAX(FH$2:FH47)+1)</f>
        <v>46</v>
      </c>
      <c r="FI48" s="287">
        <f>IF(FH48&gt;0,INDEX(IF($BJ$45=0,$EU$3:$EU$1412,IF($BK$45=0,$EX$3:$EX$1412,$FB$3:$FB$1412)),FH48,1),0)</f>
        <v>24.5792</v>
      </c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</row>
    <row r="49" spans="1:178" ht="2.25" customHeight="1" x14ac:dyDescent="0.25">
      <c r="A49" s="27">
        <f>COLUMN()</f>
        <v>1</v>
      </c>
      <c r="B49" s="28" t="str">
        <f t="shared" si="65"/>
        <v>1,4</v>
      </c>
      <c r="C49" s="28" t="str">
        <f t="shared" si="63"/>
        <v>2,4</v>
      </c>
      <c r="D49" s="28" t="str">
        <f t="shared" si="63"/>
        <v>3,4</v>
      </c>
      <c r="E49" s="28" t="str">
        <f t="shared" si="63"/>
        <v>4,4</v>
      </c>
      <c r="F49" s="28" t="str">
        <f t="shared" si="63"/>
        <v>5,4</v>
      </c>
      <c r="G49" s="28" t="str">
        <f t="shared" si="63"/>
        <v>6,4</v>
      </c>
      <c r="H49" s="28" t="str">
        <f t="shared" si="63"/>
        <v>7,4</v>
      </c>
      <c r="I49" s="28" t="str">
        <f t="shared" si="63"/>
        <v>8,4</v>
      </c>
      <c r="J49" s="28" t="str">
        <f t="shared" si="63"/>
        <v>9,4</v>
      </c>
      <c r="K49" s="28" t="str">
        <f t="shared" si="63"/>
        <v>10,4</v>
      </c>
      <c r="L49" s="28" t="str">
        <f t="shared" si="63"/>
        <v>11,4</v>
      </c>
      <c r="M49" s="28" t="str">
        <f t="shared" si="63"/>
        <v>12,4</v>
      </c>
      <c r="N49" s="28" t="str">
        <f t="shared" si="63"/>
        <v>13,4</v>
      </c>
      <c r="O49" s="28" t="str">
        <f t="shared" si="63"/>
        <v>14,4</v>
      </c>
      <c r="P49" s="28" t="str">
        <f t="shared" si="63"/>
        <v>15,4</v>
      </c>
      <c r="Q49" s="28" t="str">
        <f t="shared" si="63"/>
        <v>16,4</v>
      </c>
      <c r="R49" s="28" t="str">
        <f t="shared" si="63"/>
        <v>17,4</v>
      </c>
      <c r="S49" s="28" t="str">
        <f t="shared" si="64"/>
        <v>18,4</v>
      </c>
      <c r="T49" s="28" t="str">
        <f t="shared" si="64"/>
        <v>19,4</v>
      </c>
      <c r="U49" s="29" t="str">
        <f t="shared" si="64"/>
        <v>20,4</v>
      </c>
      <c r="V49" s="212"/>
      <c r="W49" s="229">
        <v>11.0999999999999</v>
      </c>
      <c r="X49" s="229">
        <v>11.0999999999999</v>
      </c>
      <c r="Y49" s="229">
        <v>11.0999999999999</v>
      </c>
      <c r="Z49" s="229">
        <v>11.0999999999999</v>
      </c>
      <c r="AA49" s="229">
        <v>11.0999999999999</v>
      </c>
      <c r="AB49" s="229">
        <v>11.0999999999999</v>
      </c>
      <c r="AC49" s="229">
        <v>11.0999999999999</v>
      </c>
      <c r="AD49" s="229">
        <v>11.0999999999999</v>
      </c>
      <c r="AE49" s="229">
        <v>11.0999999999999</v>
      </c>
      <c r="AF49" s="229">
        <v>11.0999999999999</v>
      </c>
      <c r="AG49" s="229">
        <v>11.0999999999999</v>
      </c>
      <c r="AH49" s="229">
        <v>11.0999999999999</v>
      </c>
      <c r="AI49" s="229">
        <v>11.0999999999999</v>
      </c>
      <c r="AJ49" s="229">
        <v>11.0999999999999</v>
      </c>
      <c r="AK49" s="229">
        <v>11.0999999999999</v>
      </c>
      <c r="AL49" s="229">
        <v>11.0999999999999</v>
      </c>
      <c r="AM49" s="229">
        <v>11.0999999999999</v>
      </c>
      <c r="AN49" s="229">
        <v>11.0999999999999</v>
      </c>
      <c r="AO49" s="229">
        <v>11.0999999999999</v>
      </c>
      <c r="AP49" s="229">
        <v>11.0999999999999</v>
      </c>
      <c r="AQ49" s="3"/>
      <c r="AR49" s="230">
        <f>IF(ISNUMBER(INDEX($FI$3:$FI$1412,MATCH(B49,$FG$3:$FG$801,0),1)),INDEX($FI$3:$FI$1412,MATCH(B49,$FG$3:$FG$801,0),1),0)</f>
        <v>26.32761</v>
      </c>
      <c r="AS49" s="230">
        <f>IF(ISNUMBER(INDEX($FI$3:$FI$1412,MATCH(C49,$FG$3:$FG$801,0),1)),INDEX($FI$3:$FI$1412,MATCH(C49,$FG$3:$FG$801,0),1),0)</f>
        <v>26.20476</v>
      </c>
      <c r="AT49" s="230">
        <f>IF(ISNUMBER(INDEX($FI$3:$FI$1412,MATCH(D49,$FG$3:$FG$801,0),1)),INDEX($FI$3:$FI$1412,MATCH(D49,$FG$3:$FG$801,0),1),0)</f>
        <v>25.930299999999999</v>
      </c>
      <c r="AU49" s="230">
        <f>IF(ISNUMBER(INDEX($FI$3:$FI$1412,MATCH(E49,$FG$3:$FG$801,0),1)),INDEX($FI$3:$FI$1412,MATCH(E49,$FG$3:$FG$801,0),1),0)</f>
        <v>25.48452</v>
      </c>
      <c r="AV49" s="230">
        <f>IF(ISNUMBER(INDEX($FI$3:$FI$1412,MATCH(F49,$FG$3:$FG$801,0),1)),INDEX($FI$3:$FI$1412,MATCH(F49,$FG$3:$FG$801,0),1),0)</f>
        <v>25.081980000000001</v>
      </c>
      <c r="AW49" s="230">
        <f>IF(ISNUMBER(INDEX($FI$3:$FI$1412,MATCH(G49,$FG$3:$FG$801,0),1)),INDEX($FI$3:$FI$1412,MATCH(G49,$FG$3:$FG$801,0),1),0)</f>
        <v>24.607759999999999</v>
      </c>
      <c r="AX49" s="230">
        <f>IF(ISNUMBER(INDEX($FI$3:$FI$1412,MATCH(H49,$FG$3:$FG$801,0),1)),INDEX($FI$3:$FI$1412,MATCH(H49,$FG$3:$FG$801,0),1),0)</f>
        <v>23.926939999999998</v>
      </c>
      <c r="AY49" s="230">
        <f>IF(ISNUMBER(INDEX($FI$3:$FI$1412,MATCH(I49,$FG$3:$FG$801,0),1)),INDEX($FI$3:$FI$1412,MATCH(I49,$FG$3:$FG$801,0),1),0)</f>
        <v>23.36064</v>
      </c>
      <c r="AZ49" s="230">
        <f>IF(ISNUMBER(INDEX($FI$3:$FI$1412,MATCH(J49,$FG$3:$FG$801,0),1)),INDEX($FI$3:$FI$1412,MATCH(J49,$FG$3:$FG$801,0),1),0)</f>
        <v>22.751290000000001</v>
      </c>
      <c r="BA49" s="230">
        <f>IF(ISNUMBER(INDEX($FI$3:$FI$1412,MATCH(K49,$FG$3:$FG$801,0),1)),INDEX($FI$3:$FI$1412,MATCH(K49,$FG$3:$FG$801,0),1),0)</f>
        <v>21.975249999999999</v>
      </c>
      <c r="BB49" s="230">
        <f>IF(ISNUMBER(INDEX($FI$3:$FI$1412,MATCH(L49,$FG$3:$FG$801,0),1)),INDEX($FI$3:$FI$1412,MATCH(L49,$FG$3:$FG$801,0),1),0)</f>
        <v>21.39968</v>
      </c>
      <c r="BC49" s="230">
        <f>IF(ISNUMBER(INDEX($FI$3:$FI$1412,MATCH(M49,$FG$3:$FG$801,0),1)),INDEX($FI$3:$FI$1412,MATCH(M49,$FG$3:$FG$801,0),1),0)</f>
        <v>20.920739999999999</v>
      </c>
      <c r="BD49" s="230">
        <f>IF(ISNUMBER(INDEX($FI$3:$FI$1412,MATCH(N49,$FG$3:$FG$801,0),1)),INDEX($FI$3:$FI$1412,MATCH(N49,$FG$3:$FG$801,0),1),0)</f>
        <v>20.43505</v>
      </c>
      <c r="BE49" s="230">
        <f>IF(ISNUMBER(INDEX($FI$3:$FI$1412,MATCH(O49,$FG$3:$FG$801,0),1)),INDEX($FI$3:$FI$1412,MATCH(O49,$FG$3:$FG$801,0),1),0)</f>
        <v>19.952999999999999</v>
      </c>
      <c r="BF49" s="230">
        <f>IF(ISNUMBER(INDEX($FI$3:$FI$1412,MATCH(P49,$FG$3:$FG$801,0),1)),INDEX($FI$3:$FI$1412,MATCH(P49,$FG$3:$FG$801,0),1),0)</f>
        <v>19.430250000000001</v>
      </c>
      <c r="BG49" s="230">
        <f>IF(ISNUMBER(INDEX($FI$3:$FI$1412,MATCH(Q49,$FG$3:$FG$801,0),1)),INDEX($FI$3:$FI$1412,MATCH(Q49,$FG$3:$FG$801,0),1),0)</f>
        <v>19.412400000000002</v>
      </c>
      <c r="BH49" s="230">
        <f>IF(ISNUMBER(INDEX($FI$3:$FI$1412,MATCH(R49,$FG$3:$FG$801,0),1)),INDEX($FI$3:$FI$1412,MATCH(R49,$FG$3:$FG$801,0),1),0)</f>
        <v>19.433160000000001</v>
      </c>
      <c r="BI49" s="230">
        <f>IF(ISNUMBER(INDEX($FI$3:$FI$1412,MATCH(S49,$FG$3:$FG$801,0),1)),INDEX($FI$3:$FI$1412,MATCH(S49,$FG$3:$FG$801,0),1),0)</f>
        <v>19.43009</v>
      </c>
      <c r="BJ49" s="230">
        <f>IF(ISNUMBER(INDEX($FI$3:$FI$1412,MATCH(T49,$FG$3:$FG$801,0),1)),INDEX($FI$3:$FI$1412,MATCH(T49,$FG$3:$FG$801,0),1),0)</f>
        <v>19.44303</v>
      </c>
      <c r="BK49" s="230">
        <f>IF(ISNUMBER(INDEX($FI$3:$FI$1412,MATCH(U49,$FG$3:$FG$801,0),1)),INDEX($FI$3:$FI$1412,MATCH(U49,$FG$3:$FG$801,0),1),0)</f>
        <v>19.44708</v>
      </c>
      <c r="BL49" s="230"/>
      <c r="BM49" s="231" t="e">
        <f>#REF!*$CF$45</f>
        <v>#REF!</v>
      </c>
      <c r="BN49" s="231" t="e">
        <f>#REF!*$CF$45</f>
        <v>#REF!</v>
      </c>
      <c r="BO49" s="231" t="e">
        <f>#REF!*$CF$45</f>
        <v>#REF!</v>
      </c>
      <c r="BP49" s="231" t="e">
        <f>#REF!*$CF$45</f>
        <v>#REF!</v>
      </c>
      <c r="BQ49" s="231" t="e">
        <f>#REF!*$CF$45</f>
        <v>#REF!</v>
      </c>
      <c r="BR49" s="231" t="e">
        <f>#REF!*$CF$45</f>
        <v>#REF!</v>
      </c>
      <c r="BS49" s="231" t="e">
        <f>#REF!*$CF$45</f>
        <v>#REF!</v>
      </c>
      <c r="BT49" s="231" t="e">
        <f>#REF!*$CF$45</f>
        <v>#REF!</v>
      </c>
      <c r="BU49" s="231" t="e">
        <f>#REF!*$CF$45</f>
        <v>#REF!</v>
      </c>
      <c r="BV49" s="231" t="e">
        <f>#REF!*$CF$45</f>
        <v>#REF!</v>
      </c>
      <c r="BW49" s="231" t="e">
        <f>#REF!*$CF$45</f>
        <v>#REF!</v>
      </c>
      <c r="BX49" s="231" t="e">
        <f>#REF!*$CF$45</f>
        <v>#REF!</v>
      </c>
      <c r="BY49" s="231" t="e">
        <f>#REF!*$CF$45</f>
        <v>#REF!</v>
      </c>
      <c r="BZ49" s="231" t="e">
        <f>#REF!*$CF$45</f>
        <v>#REF!</v>
      </c>
      <c r="CA49" s="231" t="e">
        <f>#REF!*$CF$45</f>
        <v>#REF!</v>
      </c>
      <c r="CB49" s="231" t="e">
        <f>#REF!*$CF$45</f>
        <v>#REF!</v>
      </c>
      <c r="CC49" s="231" t="e">
        <f>#REF!*$CF$45</f>
        <v>#REF!</v>
      </c>
      <c r="CD49" s="231" t="e">
        <f>#REF!*$CF$45</f>
        <v>#REF!</v>
      </c>
      <c r="CE49" s="231" t="e">
        <f>#REF!*$CF$45</f>
        <v>#REF!</v>
      </c>
      <c r="CF49" s="231" t="e">
        <f>#REF!*$CF$45</f>
        <v>#REF!</v>
      </c>
      <c r="CG49" s="230"/>
      <c r="CH49" s="231" t="e">
        <f>#REF!*$DA$45</f>
        <v>#REF!</v>
      </c>
      <c r="CI49" s="231" t="e">
        <f>#REF!*$DA$45</f>
        <v>#REF!</v>
      </c>
      <c r="CJ49" s="231" t="e">
        <f>#REF!*$DA$45</f>
        <v>#REF!</v>
      </c>
      <c r="CK49" s="231" t="e">
        <f>#REF!*$DA$45</f>
        <v>#REF!</v>
      </c>
      <c r="CL49" s="231" t="e">
        <f>#REF!*$DA$45</f>
        <v>#REF!</v>
      </c>
      <c r="CM49" s="231" t="e">
        <f>#REF!*$DA$45</f>
        <v>#REF!</v>
      </c>
      <c r="CN49" s="231" t="e">
        <f>#REF!*$DA$45</f>
        <v>#REF!</v>
      </c>
      <c r="CO49" s="231" t="e">
        <f>#REF!*$DA$45</f>
        <v>#REF!</v>
      </c>
      <c r="CP49" s="231" t="e">
        <f>#REF!*$DA$45</f>
        <v>#REF!</v>
      </c>
      <c r="CQ49" s="231" t="e">
        <f>#REF!*$DA$45</f>
        <v>#REF!</v>
      </c>
      <c r="CR49" s="231" t="e">
        <f>#REF!*$DA$45</f>
        <v>#REF!</v>
      </c>
      <c r="CS49" s="231" t="e">
        <f>#REF!*$DA$45</f>
        <v>#REF!</v>
      </c>
      <c r="CT49" s="231" t="e">
        <f>#REF!*$DA$45</f>
        <v>#REF!</v>
      </c>
      <c r="CU49" s="231" t="e">
        <f>#REF!*$DA$45</f>
        <v>#REF!</v>
      </c>
      <c r="CV49" s="231" t="e">
        <f>#REF!*$DA$45</f>
        <v>#REF!</v>
      </c>
      <c r="CW49" s="231" t="e">
        <f>#REF!*$DA$45</f>
        <v>#REF!</v>
      </c>
      <c r="CX49" s="231" t="e">
        <f>#REF!*$DA$45</f>
        <v>#REF!</v>
      </c>
      <c r="CY49" s="231" t="e">
        <f>#REF!*$DA$45</f>
        <v>#REF!</v>
      </c>
      <c r="CZ49" s="231" t="e">
        <f>#REF!*$DA$45</f>
        <v>#REF!</v>
      </c>
      <c r="DA49" s="231" t="e">
        <f>#REF!*$DA$45</f>
        <v>#REF!</v>
      </c>
      <c r="DB49" s="230"/>
      <c r="DC49" s="218"/>
      <c r="DD49" s="218"/>
      <c r="DE49" s="218"/>
      <c r="DF49" s="218"/>
      <c r="DG49" s="218"/>
      <c r="DH49" s="218"/>
      <c r="DI49" s="218"/>
      <c r="DJ49" s="218"/>
      <c r="DK49" s="218"/>
      <c r="DL49" s="218"/>
      <c r="DM49" s="218"/>
      <c r="DN49" s="218"/>
      <c r="DO49" s="218"/>
      <c r="DP49" s="218"/>
      <c r="DQ49" s="218"/>
      <c r="DR49" s="218"/>
      <c r="DS49" s="218"/>
      <c r="DT49" s="218"/>
      <c r="DU49" s="218"/>
      <c r="DV49" s="218"/>
      <c r="DW49" s="3"/>
      <c r="DX49" s="212">
        <v>19</v>
      </c>
      <c r="DY49" s="250">
        <f t="shared" si="50"/>
        <v>1</v>
      </c>
      <c r="DZ49" s="250">
        <f t="shared" si="47"/>
        <v>19</v>
      </c>
      <c r="EA49" s="250">
        <f t="shared" si="51"/>
        <v>16</v>
      </c>
      <c r="EB49" s="225" t="str">
        <f t="shared" si="48"/>
        <v>16,19</v>
      </c>
      <c r="EC49" s="212"/>
      <c r="ED49" s="212"/>
      <c r="EE49" s="212">
        <v>1</v>
      </c>
      <c r="EF49" s="212">
        <v>18</v>
      </c>
      <c r="EG49" s="212">
        <v>15</v>
      </c>
      <c r="EH49" s="212">
        <v>16.239999999999998</v>
      </c>
      <c r="EI49" s="3" t="s">
        <v>1710</v>
      </c>
      <c r="EJ49" s="3">
        <v>15.75</v>
      </c>
      <c r="EK49" s="3">
        <v>0</v>
      </c>
      <c r="EL49" s="271"/>
      <c r="EM49" s="3"/>
      <c r="EN49" s="263">
        <f t="shared" si="13"/>
        <v>47</v>
      </c>
      <c r="EO49" s="230" t="s">
        <v>1773</v>
      </c>
      <c r="EP49" s="277">
        <v>42036</v>
      </c>
      <c r="EQ49" s="278">
        <v>0</v>
      </c>
      <c r="ER49" s="281">
        <v>28.508410000000001</v>
      </c>
      <c r="ES49" s="288"/>
      <c r="ET49" s="282">
        <f>IF(EO49=EO50,MAX(ET$2:ET48)+1,0)</f>
        <v>24</v>
      </c>
      <c r="EU49" s="3">
        <f t="shared" si="4"/>
        <v>47</v>
      </c>
      <c r="EV49" s="290">
        <f t="shared" si="5"/>
        <v>93</v>
      </c>
      <c r="EW49" s="277">
        <f t="shared" si="6"/>
        <v>42036</v>
      </c>
      <c r="EX49" s="281">
        <f t="shared" si="7"/>
        <v>26.613939999999999</v>
      </c>
      <c r="EY49" s="282">
        <f>IF(EO49=EO50,0,MAX(EY$2:EY48)+1)</f>
        <v>0</v>
      </c>
      <c r="EZ49" s="290">
        <f t="shared" si="8"/>
        <v>94</v>
      </c>
      <c r="FA49" s="277">
        <f t="shared" si="9"/>
        <v>43831</v>
      </c>
      <c r="FB49" s="281">
        <f t="shared" si="10"/>
        <v>23.946059999999999</v>
      </c>
      <c r="FC49" s="28">
        <f>DIS!C66</f>
        <v>47</v>
      </c>
      <c r="FD49" s="28">
        <f>DIS!D66</f>
        <v>3</v>
      </c>
      <c r="FE49" s="28">
        <f>DIS!E66</f>
        <v>7</v>
      </c>
      <c r="FF49" s="28" t="str">
        <f t="shared" si="11"/>
        <v>3,7</v>
      </c>
      <c r="FG49" s="286" t="str">
        <f>INDEX($AR$88:$BK$127,FD49,FE49)</f>
        <v>7,3</v>
      </c>
      <c r="FH49" s="287">
        <f>IF(ISNUMBER(FG49),0,MAX(FH$2:FH48)+1)</f>
        <v>47</v>
      </c>
      <c r="FI49" s="287">
        <f>IF(FH49&gt;0,INDEX(IF($BJ$45=0,$EU$3:$EU$1412,IF($BK$45=0,$EX$3:$EX$1412,$FB$3:$FB$1412)),FH49,1),0)</f>
        <v>23.946059999999999</v>
      </c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</row>
    <row r="50" spans="1:178" ht="2.25" customHeight="1" x14ac:dyDescent="0.25">
      <c r="A50" s="27">
        <f>COLUMN()</f>
        <v>1</v>
      </c>
      <c r="B50" s="28" t="str">
        <f t="shared" si="65"/>
        <v>1,5</v>
      </c>
      <c r="C50" s="28" t="str">
        <f t="shared" si="63"/>
        <v>2,5</v>
      </c>
      <c r="D50" s="28" t="str">
        <f t="shared" si="63"/>
        <v>3,5</v>
      </c>
      <c r="E50" s="28" t="str">
        <f t="shared" si="63"/>
        <v>4,5</v>
      </c>
      <c r="F50" s="28" t="str">
        <f t="shared" si="63"/>
        <v>5,5</v>
      </c>
      <c r="G50" s="28" t="str">
        <f t="shared" si="63"/>
        <v>6,5</v>
      </c>
      <c r="H50" s="28" t="str">
        <f t="shared" si="63"/>
        <v>7,5</v>
      </c>
      <c r="I50" s="28" t="str">
        <f t="shared" si="63"/>
        <v>8,5</v>
      </c>
      <c r="J50" s="28" t="str">
        <f t="shared" si="63"/>
        <v>9,5</v>
      </c>
      <c r="K50" s="28" t="str">
        <f t="shared" si="63"/>
        <v>10,5</v>
      </c>
      <c r="L50" s="28" t="str">
        <f t="shared" si="63"/>
        <v>11,5</v>
      </c>
      <c r="M50" s="28" t="str">
        <f t="shared" si="63"/>
        <v>12,5</v>
      </c>
      <c r="N50" s="28" t="str">
        <f t="shared" si="63"/>
        <v>13,5</v>
      </c>
      <c r="O50" s="28" t="str">
        <f t="shared" si="63"/>
        <v>14,5</v>
      </c>
      <c r="P50" s="28" t="str">
        <f t="shared" si="63"/>
        <v>15,5</v>
      </c>
      <c r="Q50" s="28" t="str">
        <f t="shared" si="63"/>
        <v>16,5</v>
      </c>
      <c r="R50" s="28" t="str">
        <f t="shared" si="63"/>
        <v>17,5</v>
      </c>
      <c r="S50" s="28" t="str">
        <f t="shared" si="64"/>
        <v>18,5</v>
      </c>
      <c r="T50" s="28" t="str">
        <f t="shared" si="64"/>
        <v>19,5</v>
      </c>
      <c r="U50" s="29" t="str">
        <f t="shared" si="64"/>
        <v>20,5</v>
      </c>
      <c r="V50" s="212"/>
      <c r="W50" s="229">
        <v>11.0999999999999</v>
      </c>
      <c r="X50" s="229">
        <v>11.0999999999999</v>
      </c>
      <c r="Y50" s="229">
        <v>11.0999999999999</v>
      </c>
      <c r="Z50" s="229">
        <v>11.0999999999999</v>
      </c>
      <c r="AA50" s="229">
        <v>11.0999999999999</v>
      </c>
      <c r="AB50" s="229">
        <v>11.0999999999999</v>
      </c>
      <c r="AC50" s="229">
        <v>11.0999999999999</v>
      </c>
      <c r="AD50" s="229">
        <v>11.0999999999999</v>
      </c>
      <c r="AE50" s="229">
        <v>11.0999999999999</v>
      </c>
      <c r="AF50" s="229">
        <v>11.0999999999999</v>
      </c>
      <c r="AG50" s="229">
        <v>11.0999999999999</v>
      </c>
      <c r="AH50" s="229">
        <v>11.0999999999999</v>
      </c>
      <c r="AI50" s="229">
        <v>11.0999999999999</v>
      </c>
      <c r="AJ50" s="229">
        <v>11.0999999999999</v>
      </c>
      <c r="AK50" s="229">
        <v>11.0999999999999</v>
      </c>
      <c r="AL50" s="229">
        <v>11.0999999999999</v>
      </c>
      <c r="AM50" s="229">
        <v>11.0999999999999</v>
      </c>
      <c r="AN50" s="229">
        <v>11.0999999999999</v>
      </c>
      <c r="AO50" s="229">
        <v>11.0999999999999</v>
      </c>
      <c r="AP50" s="229">
        <v>11.0999999999999</v>
      </c>
      <c r="AQ50" s="3"/>
      <c r="AR50" s="230">
        <f>IF(ISNUMBER(INDEX($FI$3:$FI$1412,MATCH(B50,$FG$3:$FG$801,0),1)),INDEX($FI$3:$FI$1412,MATCH(B50,$FG$3:$FG$801,0),1),0)</f>
        <v>26.404520000000002</v>
      </c>
      <c r="AS50" s="230">
        <f>IF(ISNUMBER(INDEX($FI$3:$FI$1412,MATCH(C50,$FG$3:$FG$801,0),1)),INDEX($FI$3:$FI$1412,MATCH(C50,$FG$3:$FG$801,0),1),0)</f>
        <v>26.264240000000001</v>
      </c>
      <c r="AT50" s="230">
        <f>IF(ISNUMBER(INDEX($FI$3:$FI$1412,MATCH(D50,$FG$3:$FG$801,0),1)),INDEX($FI$3:$FI$1412,MATCH(D50,$FG$3:$FG$801,0),1),0)</f>
        <v>25.985040000000001</v>
      </c>
      <c r="AU50" s="230">
        <f>IF(ISNUMBER(INDEX($FI$3:$FI$1412,MATCH(E50,$FG$3:$FG$801,0),1)),INDEX($FI$3:$FI$1412,MATCH(E50,$FG$3:$FG$801,0),1),0)</f>
        <v>25.581299999999999</v>
      </c>
      <c r="AV50" s="230">
        <f>IF(ISNUMBER(INDEX($FI$3:$FI$1412,MATCH(F50,$FG$3:$FG$801,0),1)),INDEX($FI$3:$FI$1412,MATCH(F50,$FG$3:$FG$801,0),1),0)</f>
        <v>25.150320000000001</v>
      </c>
      <c r="AW50" s="230">
        <f>IF(ISNUMBER(INDEX($FI$3:$FI$1412,MATCH(G50,$FG$3:$FG$801,0),1)),INDEX($FI$3:$FI$1412,MATCH(G50,$FG$3:$FG$801,0),1),0)</f>
        <v>24.585419999999999</v>
      </c>
      <c r="AX50" s="230">
        <f>IF(ISNUMBER(INDEX($FI$3:$FI$1412,MATCH(H50,$FG$3:$FG$801,0),1)),INDEX($FI$3:$FI$1412,MATCH(H50,$FG$3:$FG$801,0),1),0)</f>
        <v>23.917000000000002</v>
      </c>
      <c r="AY50" s="230">
        <f>IF(ISNUMBER(INDEX($FI$3:$FI$1412,MATCH(I50,$FG$3:$FG$801,0),1)),INDEX($FI$3:$FI$1412,MATCH(I50,$FG$3:$FG$801,0),1),0)</f>
        <v>23.357890000000001</v>
      </c>
      <c r="AZ50" s="230">
        <f>IF(ISNUMBER(INDEX($FI$3:$FI$1412,MATCH(J50,$FG$3:$FG$801,0),1)),INDEX($FI$3:$FI$1412,MATCH(J50,$FG$3:$FG$801,0),1),0)</f>
        <v>22.50318</v>
      </c>
      <c r="BA50" s="230">
        <f>IF(ISNUMBER(INDEX($FI$3:$FI$1412,MATCH(K50,$FG$3:$FG$801,0),1)),INDEX($FI$3:$FI$1412,MATCH(K50,$FG$3:$FG$801,0),1),0)</f>
        <v>21.74297</v>
      </c>
      <c r="BB50" s="230">
        <f>IF(ISNUMBER(INDEX($FI$3:$FI$1412,MATCH(L50,$FG$3:$FG$801,0),1)),INDEX($FI$3:$FI$1412,MATCH(L50,$FG$3:$FG$801,0),1),0)</f>
        <v>21.169250000000002</v>
      </c>
      <c r="BC50" s="230">
        <f>IF(ISNUMBER(INDEX($FI$3:$FI$1412,MATCH(M50,$FG$3:$FG$801,0),1)),INDEX($FI$3:$FI$1412,MATCH(M50,$FG$3:$FG$801,0),1),0)</f>
        <v>20.687110000000001</v>
      </c>
      <c r="BD50" s="230">
        <f>IF(ISNUMBER(INDEX($FI$3:$FI$1412,MATCH(N50,$FG$3:$FG$801,0),1)),INDEX($FI$3:$FI$1412,MATCH(N50,$FG$3:$FG$801,0),1),0)</f>
        <v>20.210509999999999</v>
      </c>
      <c r="BE50" s="230">
        <f>IF(ISNUMBER(INDEX($FI$3:$FI$1412,MATCH(O50,$FG$3:$FG$801,0),1)),INDEX($FI$3:$FI$1412,MATCH(O50,$FG$3:$FG$801,0),1),0)</f>
        <v>19.72869</v>
      </c>
      <c r="BF50" s="230">
        <f>IF(ISNUMBER(INDEX($FI$3:$FI$1412,MATCH(P50,$FG$3:$FG$801,0),1)),INDEX($FI$3:$FI$1412,MATCH(P50,$FG$3:$FG$801,0),1),0)</f>
        <v>19.20073</v>
      </c>
      <c r="BG50" s="230">
        <f>IF(ISNUMBER(INDEX($FI$3:$FI$1412,MATCH(Q50,$FG$3:$FG$801,0),1)),INDEX($FI$3:$FI$1412,MATCH(Q50,$FG$3:$FG$801,0),1),0)</f>
        <v>19.158740000000002</v>
      </c>
      <c r="BH50" s="230">
        <f>IF(ISNUMBER(INDEX($FI$3:$FI$1412,MATCH(R50,$FG$3:$FG$801,0),1)),INDEX($FI$3:$FI$1412,MATCH(R50,$FG$3:$FG$801,0),1),0)</f>
        <v>19.12961</v>
      </c>
      <c r="BI50" s="230">
        <f>IF(ISNUMBER(INDEX($FI$3:$FI$1412,MATCH(S50,$FG$3:$FG$801,0),1)),INDEX($FI$3:$FI$1412,MATCH(S50,$FG$3:$FG$801,0),1),0)</f>
        <v>19.166540000000001</v>
      </c>
      <c r="BJ50" s="230">
        <f>IF(ISNUMBER(INDEX($FI$3:$FI$1412,MATCH(T50,$FG$3:$FG$801,0),1)),INDEX($FI$3:$FI$1412,MATCH(T50,$FG$3:$FG$801,0),1),0)</f>
        <v>19.18815</v>
      </c>
      <c r="BK50" s="230">
        <f>IF(ISNUMBER(INDEX($FI$3:$FI$1412,MATCH(U50,$FG$3:$FG$801,0),1)),INDEX($FI$3:$FI$1412,MATCH(U50,$FG$3:$FG$801,0),1),0)</f>
        <v>19.20879</v>
      </c>
      <c r="BL50" s="230"/>
      <c r="BM50" s="231" t="e">
        <f>#REF!*$CF$45</f>
        <v>#REF!</v>
      </c>
      <c r="BN50" s="231" t="e">
        <f>#REF!*$CF$45</f>
        <v>#REF!</v>
      </c>
      <c r="BO50" s="231" t="e">
        <f>#REF!*$CF$45</f>
        <v>#REF!</v>
      </c>
      <c r="BP50" s="231" t="e">
        <f>#REF!*$CF$45</f>
        <v>#REF!</v>
      </c>
      <c r="BQ50" s="231" t="e">
        <f>#REF!*$CF$45</f>
        <v>#REF!</v>
      </c>
      <c r="BR50" s="231" t="e">
        <f>#REF!*$CF$45</f>
        <v>#REF!</v>
      </c>
      <c r="BS50" s="231" t="e">
        <f>#REF!*$CF$45</f>
        <v>#REF!</v>
      </c>
      <c r="BT50" s="231" t="e">
        <f>#REF!*$CF$45</f>
        <v>#REF!</v>
      </c>
      <c r="BU50" s="231" t="e">
        <f>#REF!*$CF$45</f>
        <v>#REF!</v>
      </c>
      <c r="BV50" s="231" t="e">
        <f>#REF!*$CF$45</f>
        <v>#REF!</v>
      </c>
      <c r="BW50" s="231" t="e">
        <f>#REF!*$CF$45</f>
        <v>#REF!</v>
      </c>
      <c r="BX50" s="231" t="e">
        <f>#REF!*$CF$45</f>
        <v>#REF!</v>
      </c>
      <c r="BY50" s="231" t="e">
        <f>#REF!*$CF$45</f>
        <v>#REF!</v>
      </c>
      <c r="BZ50" s="231" t="e">
        <f>#REF!*$CF$45</f>
        <v>#REF!</v>
      </c>
      <c r="CA50" s="231" t="e">
        <f>#REF!*$CF$45</f>
        <v>#REF!</v>
      </c>
      <c r="CB50" s="231" t="e">
        <f>#REF!*$CF$45</f>
        <v>#REF!</v>
      </c>
      <c r="CC50" s="231" t="e">
        <f>#REF!*$CF$45</f>
        <v>#REF!</v>
      </c>
      <c r="CD50" s="231" t="e">
        <f>#REF!*$CF$45</f>
        <v>#REF!</v>
      </c>
      <c r="CE50" s="231" t="e">
        <f>#REF!*$CF$45</f>
        <v>#REF!</v>
      </c>
      <c r="CF50" s="231" t="e">
        <f>#REF!*$CF$45</f>
        <v>#REF!</v>
      </c>
      <c r="CG50" s="230"/>
      <c r="CH50" s="231" t="e">
        <f>#REF!*$DA$45</f>
        <v>#REF!</v>
      </c>
      <c r="CI50" s="231" t="e">
        <f>#REF!*$DA$45</f>
        <v>#REF!</v>
      </c>
      <c r="CJ50" s="231" t="e">
        <f>#REF!*$DA$45</f>
        <v>#REF!</v>
      </c>
      <c r="CK50" s="231" t="e">
        <f>#REF!*$DA$45</f>
        <v>#REF!</v>
      </c>
      <c r="CL50" s="231" t="e">
        <f>#REF!*$DA$45</f>
        <v>#REF!</v>
      </c>
      <c r="CM50" s="231" t="e">
        <f>#REF!*$DA$45</f>
        <v>#REF!</v>
      </c>
      <c r="CN50" s="231" t="e">
        <f>#REF!*$DA$45</f>
        <v>#REF!</v>
      </c>
      <c r="CO50" s="231" t="e">
        <f>#REF!*$DA$45</f>
        <v>#REF!</v>
      </c>
      <c r="CP50" s="231" t="e">
        <f>#REF!*$DA$45</f>
        <v>#REF!</v>
      </c>
      <c r="CQ50" s="231" t="e">
        <f>#REF!*$DA$45</f>
        <v>#REF!</v>
      </c>
      <c r="CR50" s="231" t="e">
        <f>#REF!*$DA$45</f>
        <v>#REF!</v>
      </c>
      <c r="CS50" s="231" t="e">
        <f>#REF!*$DA$45</f>
        <v>#REF!</v>
      </c>
      <c r="CT50" s="231" t="e">
        <f>#REF!*$DA$45</f>
        <v>#REF!</v>
      </c>
      <c r="CU50" s="231" t="e">
        <f>#REF!*$DA$45</f>
        <v>#REF!</v>
      </c>
      <c r="CV50" s="231" t="e">
        <f>#REF!*$DA$45</f>
        <v>#REF!</v>
      </c>
      <c r="CW50" s="231" t="e">
        <f>#REF!*$DA$45</f>
        <v>#REF!</v>
      </c>
      <c r="CX50" s="231" t="e">
        <f>#REF!*$DA$45</f>
        <v>#REF!</v>
      </c>
      <c r="CY50" s="231" t="e">
        <f>#REF!*$DA$45</f>
        <v>#REF!</v>
      </c>
      <c r="CZ50" s="231" t="e">
        <f>#REF!*$DA$45</f>
        <v>#REF!</v>
      </c>
      <c r="DA50" s="231" t="e">
        <f>#REF!*$DA$45</f>
        <v>#REF!</v>
      </c>
      <c r="DB50" s="230"/>
      <c r="DC50" s="218"/>
      <c r="DD50" s="218"/>
      <c r="DE50" s="218"/>
      <c r="DF50" s="218"/>
      <c r="DG50" s="218"/>
      <c r="DH50" s="218"/>
      <c r="DI50" s="218"/>
      <c r="DJ50" s="218"/>
      <c r="DK50" s="218"/>
      <c r="DL50" s="218"/>
      <c r="DM50" s="218"/>
      <c r="DN50" s="218"/>
      <c r="DO50" s="218"/>
      <c r="DP50" s="218"/>
      <c r="DQ50" s="218"/>
      <c r="DR50" s="218"/>
      <c r="DS50" s="218"/>
      <c r="DT50" s="218"/>
      <c r="DU50" s="218"/>
      <c r="DV50" s="218"/>
      <c r="DW50" s="3"/>
      <c r="DX50" s="212">
        <v>20</v>
      </c>
      <c r="DY50" s="250">
        <f t="shared" si="50"/>
        <v>1</v>
      </c>
      <c r="DZ50" s="250">
        <f t="shared" si="47"/>
        <v>20</v>
      </c>
      <c r="EA50" s="250">
        <f t="shared" si="51"/>
        <v>16</v>
      </c>
      <c r="EB50" s="225" t="str">
        <f t="shared" si="48"/>
        <v>16,20</v>
      </c>
      <c r="EC50" s="212"/>
      <c r="ED50" s="212"/>
      <c r="EE50" s="212">
        <v>1</v>
      </c>
      <c r="EF50" s="212">
        <v>19</v>
      </c>
      <c r="EG50" s="212">
        <v>15</v>
      </c>
      <c r="EH50" s="212">
        <v>16.02</v>
      </c>
      <c r="EI50" s="3" t="s">
        <v>1711</v>
      </c>
      <c r="EJ50" s="3">
        <v>15.5</v>
      </c>
      <c r="EK50" s="3">
        <v>0</v>
      </c>
      <c r="EL50" s="271"/>
      <c r="EM50" s="3"/>
      <c r="EN50" s="263">
        <f t="shared" si="13"/>
        <v>48</v>
      </c>
      <c r="EO50" s="230" t="s">
        <v>1773</v>
      </c>
      <c r="EP50" s="277">
        <v>43831</v>
      </c>
      <c r="EQ50" s="278">
        <v>0</v>
      </c>
      <c r="ER50" s="281">
        <v>25.408200000000001</v>
      </c>
      <c r="ES50" s="288"/>
      <c r="ET50" s="282">
        <f>IF(EO50=EO51,MAX(ET$2:ET49)+1,0)</f>
        <v>0</v>
      </c>
      <c r="EU50" s="3">
        <f t="shared" si="4"/>
        <v>48</v>
      </c>
      <c r="EV50" s="290">
        <f t="shared" si="5"/>
        <v>95</v>
      </c>
      <c r="EW50" s="277">
        <f t="shared" si="6"/>
        <v>42036</v>
      </c>
      <c r="EX50" s="281">
        <f t="shared" si="7"/>
        <v>25.911090000000002</v>
      </c>
      <c r="EY50" s="282">
        <f>IF(EO50=EO51,0,MAX(EY$2:EY49)+1)</f>
        <v>24</v>
      </c>
      <c r="EZ50" s="290">
        <f t="shared" si="8"/>
        <v>96</v>
      </c>
      <c r="FA50" s="277">
        <f t="shared" si="9"/>
        <v>43831</v>
      </c>
      <c r="FB50" s="281">
        <f t="shared" si="10"/>
        <v>23.443519999999999</v>
      </c>
      <c r="FC50" s="28">
        <f>DIS!C67</f>
        <v>48</v>
      </c>
      <c r="FD50" s="28">
        <f>DIS!D67</f>
        <v>3</v>
      </c>
      <c r="FE50" s="28">
        <f>DIS!E67</f>
        <v>8</v>
      </c>
      <c r="FF50" s="28" t="str">
        <f t="shared" si="11"/>
        <v>3,8</v>
      </c>
      <c r="FG50" s="286" t="str">
        <f>INDEX($AR$88:$BK$127,FD50,FE50)</f>
        <v>8,3</v>
      </c>
      <c r="FH50" s="287">
        <f>IF(ISNUMBER(FG50),0,MAX(FH$2:FH49)+1)</f>
        <v>48</v>
      </c>
      <c r="FI50" s="287">
        <f>IF(FH50&gt;0,INDEX(IF($BJ$45=0,$EU$3:$EU$1412,IF($BK$45=0,$EX$3:$EX$1412,$FB$3:$FB$1412)),FH50,1),0)</f>
        <v>23.443519999999999</v>
      </c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</row>
    <row r="51" spans="1:178" ht="2.25" customHeight="1" x14ac:dyDescent="0.25">
      <c r="A51" s="27">
        <f>COLUMN()</f>
        <v>1</v>
      </c>
      <c r="B51" s="28" t="str">
        <f t="shared" si="65"/>
        <v>1,6</v>
      </c>
      <c r="C51" s="28" t="str">
        <f t="shared" si="63"/>
        <v>2,6</v>
      </c>
      <c r="D51" s="28" t="str">
        <f t="shared" si="63"/>
        <v>3,6</v>
      </c>
      <c r="E51" s="28" t="str">
        <f t="shared" si="63"/>
        <v>4,6</v>
      </c>
      <c r="F51" s="28" t="str">
        <f t="shared" si="63"/>
        <v>5,6</v>
      </c>
      <c r="G51" s="28" t="str">
        <f t="shared" si="63"/>
        <v>6,6</v>
      </c>
      <c r="H51" s="28" t="str">
        <f t="shared" si="63"/>
        <v>7,6</v>
      </c>
      <c r="I51" s="28" t="str">
        <f t="shared" si="63"/>
        <v>8,6</v>
      </c>
      <c r="J51" s="28" t="str">
        <f t="shared" si="63"/>
        <v>9,6</v>
      </c>
      <c r="K51" s="28" t="str">
        <f t="shared" si="63"/>
        <v>10,6</v>
      </c>
      <c r="L51" s="28" t="str">
        <f t="shared" si="63"/>
        <v>11,6</v>
      </c>
      <c r="M51" s="28" t="str">
        <f t="shared" si="63"/>
        <v>12,6</v>
      </c>
      <c r="N51" s="28" t="str">
        <f t="shared" si="63"/>
        <v>13,6</v>
      </c>
      <c r="O51" s="28" t="str">
        <f t="shared" si="63"/>
        <v>14,6</v>
      </c>
      <c r="P51" s="28" t="str">
        <f t="shared" si="63"/>
        <v>15,6</v>
      </c>
      <c r="Q51" s="28" t="str">
        <f t="shared" si="63"/>
        <v>16,6</v>
      </c>
      <c r="R51" s="28" t="str">
        <f t="shared" si="63"/>
        <v>17,6</v>
      </c>
      <c r="S51" s="28" t="str">
        <f t="shared" si="64"/>
        <v>18,6</v>
      </c>
      <c r="T51" s="28" t="str">
        <f t="shared" si="64"/>
        <v>19,6</v>
      </c>
      <c r="U51" s="29" t="str">
        <f t="shared" si="64"/>
        <v>20,6</v>
      </c>
      <c r="V51" s="212"/>
      <c r="W51" s="229">
        <v>11.0999999999999</v>
      </c>
      <c r="X51" s="229">
        <v>11.0999999999999</v>
      </c>
      <c r="Y51" s="229">
        <v>11.0999999999999</v>
      </c>
      <c r="Z51" s="229">
        <v>11.0999999999999</v>
      </c>
      <c r="AA51" s="229">
        <v>11.0999999999999</v>
      </c>
      <c r="AB51" s="229">
        <v>11.0999999999999</v>
      </c>
      <c r="AC51" s="229">
        <v>11.0999999999999</v>
      </c>
      <c r="AD51" s="229">
        <v>11.0999999999999</v>
      </c>
      <c r="AE51" s="229">
        <v>11.0999999999999</v>
      </c>
      <c r="AF51" s="229">
        <v>11.0999999999999</v>
      </c>
      <c r="AG51" s="229">
        <v>11.0999999999999</v>
      </c>
      <c r="AH51" s="229">
        <v>11.0999999999999</v>
      </c>
      <c r="AI51" s="229">
        <v>11.0999999999999</v>
      </c>
      <c r="AJ51" s="229">
        <v>11.0999999999999</v>
      </c>
      <c r="AK51" s="229">
        <v>11.0999999999999</v>
      </c>
      <c r="AL51" s="229">
        <v>11.0999999999999</v>
      </c>
      <c r="AM51" s="229">
        <v>11.0999999999999</v>
      </c>
      <c r="AN51" s="229">
        <v>11.0999999999999</v>
      </c>
      <c r="AO51" s="229">
        <v>11.0999999999999</v>
      </c>
      <c r="AP51" s="229">
        <v>11.0999999999999</v>
      </c>
      <c r="AQ51" s="3"/>
      <c r="AR51" s="230">
        <f>IF(ISNUMBER(INDEX($FI$3:$FI$1412,MATCH(B51,$FG$3:$FG$801,0),1)),INDEX($FI$3:$FI$1412,MATCH(B51,$FG$3:$FG$801,0),1),0)</f>
        <v>26.472249999999999</v>
      </c>
      <c r="AS51" s="230">
        <f>IF(ISNUMBER(INDEX($FI$3:$FI$1412,MATCH(C51,$FG$3:$FG$801,0),1)),INDEX($FI$3:$FI$1412,MATCH(C51,$FG$3:$FG$801,0),1),0)</f>
        <v>26.363890000000001</v>
      </c>
      <c r="AT51" s="230">
        <f>IF(ISNUMBER(INDEX($FI$3:$FI$1412,MATCH(D51,$FG$3:$FG$801,0),1)),INDEX($FI$3:$FI$1412,MATCH(D51,$FG$3:$FG$801,0),1),0)</f>
        <v>26.081759999999999</v>
      </c>
      <c r="AU51" s="230">
        <f>IF(ISNUMBER(INDEX($FI$3:$FI$1412,MATCH(E51,$FG$3:$FG$801,0),1)),INDEX($FI$3:$FI$1412,MATCH(E51,$FG$3:$FG$801,0),1),0)</f>
        <v>25.674230000000001</v>
      </c>
      <c r="AV51" s="230">
        <f>IF(ISNUMBER(INDEX($FI$3:$FI$1412,MATCH(F51,$FG$3:$FG$801,0),1)),INDEX($FI$3:$FI$1412,MATCH(F51,$FG$3:$FG$801,0),1),0)</f>
        <v>25.21754</v>
      </c>
      <c r="AW51" s="230">
        <f>IF(ISNUMBER(INDEX($FI$3:$FI$1412,MATCH(G51,$FG$3:$FG$801,0),1)),INDEX($FI$3:$FI$1412,MATCH(G51,$FG$3:$FG$801,0),1),0)</f>
        <v>24.639959999999999</v>
      </c>
      <c r="AX51" s="230">
        <f>IF(ISNUMBER(INDEX($FI$3:$FI$1412,MATCH(H51,$FG$3:$FG$801,0),1)),INDEX($FI$3:$FI$1412,MATCH(H51,$FG$3:$FG$801,0),1),0)</f>
        <v>23.947669999999999</v>
      </c>
      <c r="AY51" s="230">
        <f>IF(ISNUMBER(INDEX($FI$3:$FI$1412,MATCH(I51,$FG$3:$FG$801,0),1)),INDEX($FI$3:$FI$1412,MATCH(I51,$FG$3:$FG$801,0),1),0)</f>
        <v>23.13252</v>
      </c>
      <c r="AZ51" s="230">
        <f>IF(ISNUMBER(INDEX($FI$3:$FI$1412,MATCH(J51,$FG$3:$FG$801,0),1)),INDEX($FI$3:$FI$1412,MATCH(J51,$FG$3:$FG$801,0),1),0)</f>
        <v>22.388940000000002</v>
      </c>
      <c r="BA51" s="230">
        <f>IF(ISNUMBER(INDEX($FI$3:$FI$1412,MATCH(K51,$FG$3:$FG$801,0),1)),INDEX($FI$3:$FI$1412,MATCH(K51,$FG$3:$FG$801,0),1),0)</f>
        <v>21.504339999999999</v>
      </c>
      <c r="BB51" s="230">
        <f>IF(ISNUMBER(INDEX($FI$3:$FI$1412,MATCH(L51,$FG$3:$FG$801,0),1)),INDEX($FI$3:$FI$1412,MATCH(L51,$FG$3:$FG$801,0),1),0)</f>
        <v>20.830829999999999</v>
      </c>
      <c r="BC51" s="230">
        <f>IF(ISNUMBER(INDEX($FI$3:$FI$1412,MATCH(M51,$FG$3:$FG$801,0),1)),INDEX($FI$3:$FI$1412,MATCH(M51,$FG$3:$FG$801,0),1),0)</f>
        <v>20.38982</v>
      </c>
      <c r="BD51" s="230">
        <f>IF(ISNUMBER(INDEX($FI$3:$FI$1412,MATCH(N51,$FG$3:$FG$801,0),1)),INDEX($FI$3:$FI$1412,MATCH(N51,$FG$3:$FG$801,0),1),0)</f>
        <v>19.937639999999998</v>
      </c>
      <c r="BE51" s="230">
        <f>IF(ISNUMBER(INDEX($FI$3:$FI$1412,MATCH(O51,$FG$3:$FG$801,0),1)),INDEX($FI$3:$FI$1412,MATCH(O51,$FG$3:$FG$801,0),1),0)</f>
        <v>19.477699999999999</v>
      </c>
      <c r="BF51" s="230">
        <f>IF(ISNUMBER(INDEX($FI$3:$FI$1412,MATCH(P51,$FG$3:$FG$801,0),1)),INDEX($FI$3:$FI$1412,MATCH(P51,$FG$3:$FG$801,0),1),0)</f>
        <v>18.978159999999999</v>
      </c>
      <c r="BG51" s="230">
        <f>IF(ISNUMBER(INDEX($FI$3:$FI$1412,MATCH(Q51,$FG$3:$FG$801,0),1)),INDEX($FI$3:$FI$1412,MATCH(Q51,$FG$3:$FG$801,0),1),0)</f>
        <v>18.834949999999999</v>
      </c>
      <c r="BH51" s="230">
        <f>IF(ISNUMBER(INDEX($FI$3:$FI$1412,MATCH(R51,$FG$3:$FG$801,0),1)),INDEX($FI$3:$FI$1412,MATCH(R51,$FG$3:$FG$801,0),1),0)</f>
        <v>18.794029999999999</v>
      </c>
      <c r="BI51" s="230">
        <f>IF(ISNUMBER(INDEX($FI$3:$FI$1412,MATCH(S51,$FG$3:$FG$801,0),1)),INDEX($FI$3:$FI$1412,MATCH(S51,$FG$3:$FG$801,0),1),0)</f>
        <v>18.822500000000002</v>
      </c>
      <c r="BJ51" s="230">
        <f>IF(ISNUMBER(INDEX($FI$3:$FI$1412,MATCH(T51,$FG$3:$FG$801,0),1)),INDEX($FI$3:$FI$1412,MATCH(T51,$FG$3:$FG$801,0),1),0)</f>
        <v>18.904879999999999</v>
      </c>
      <c r="BK51" s="230">
        <f>IF(ISNUMBER(INDEX($FI$3:$FI$1412,MATCH(U51,$FG$3:$FG$801,0),1)),INDEX($FI$3:$FI$1412,MATCH(U51,$FG$3:$FG$801,0),1),0)</f>
        <v>18.949570000000001</v>
      </c>
      <c r="BL51" s="230"/>
      <c r="BM51" s="231" t="e">
        <f>#REF!*$CF$45</f>
        <v>#REF!</v>
      </c>
      <c r="BN51" s="231" t="e">
        <f>#REF!*$CF$45</f>
        <v>#REF!</v>
      </c>
      <c r="BO51" s="231" t="e">
        <f>#REF!*$CF$45</f>
        <v>#REF!</v>
      </c>
      <c r="BP51" s="231" t="e">
        <f>#REF!*$CF$45</f>
        <v>#REF!</v>
      </c>
      <c r="BQ51" s="231" t="e">
        <f>#REF!*$CF$45</f>
        <v>#REF!</v>
      </c>
      <c r="BR51" s="231" t="e">
        <f>#REF!*$CF$45</f>
        <v>#REF!</v>
      </c>
      <c r="BS51" s="231" t="e">
        <f>#REF!*$CF$45</f>
        <v>#REF!</v>
      </c>
      <c r="BT51" s="231" t="e">
        <f>#REF!*$CF$45</f>
        <v>#REF!</v>
      </c>
      <c r="BU51" s="231" t="e">
        <f>#REF!*$CF$45</f>
        <v>#REF!</v>
      </c>
      <c r="BV51" s="231" t="e">
        <f>#REF!*$CF$45</f>
        <v>#REF!</v>
      </c>
      <c r="BW51" s="231" t="e">
        <f>#REF!*$CF$45</f>
        <v>#REF!</v>
      </c>
      <c r="BX51" s="231" t="e">
        <f>#REF!*$CF$45</f>
        <v>#REF!</v>
      </c>
      <c r="BY51" s="231" t="e">
        <f>#REF!*$CF$45</f>
        <v>#REF!</v>
      </c>
      <c r="BZ51" s="231" t="e">
        <f>#REF!*$CF$45</f>
        <v>#REF!</v>
      </c>
      <c r="CA51" s="231" t="e">
        <f>#REF!*$CF$45</f>
        <v>#REF!</v>
      </c>
      <c r="CB51" s="231" t="e">
        <f>#REF!*$CF$45</f>
        <v>#REF!</v>
      </c>
      <c r="CC51" s="231" t="e">
        <f>#REF!*$CF$45</f>
        <v>#REF!</v>
      </c>
      <c r="CD51" s="231" t="e">
        <f>#REF!*$CF$45</f>
        <v>#REF!</v>
      </c>
      <c r="CE51" s="231" t="e">
        <f>#REF!*$CF$45</f>
        <v>#REF!</v>
      </c>
      <c r="CF51" s="231" t="e">
        <f>#REF!*$CF$45</f>
        <v>#REF!</v>
      </c>
      <c r="CG51" s="230"/>
      <c r="CH51" s="231" t="e">
        <f>#REF!*$DA$45</f>
        <v>#REF!</v>
      </c>
      <c r="CI51" s="231" t="e">
        <f>#REF!*$DA$45</f>
        <v>#REF!</v>
      </c>
      <c r="CJ51" s="231" t="e">
        <f>#REF!*$DA$45</f>
        <v>#REF!</v>
      </c>
      <c r="CK51" s="231" t="e">
        <f>#REF!*$DA$45</f>
        <v>#REF!</v>
      </c>
      <c r="CL51" s="231" t="e">
        <f>#REF!*$DA$45</f>
        <v>#REF!</v>
      </c>
      <c r="CM51" s="231" t="e">
        <f>#REF!*$DA$45</f>
        <v>#REF!</v>
      </c>
      <c r="CN51" s="231" t="e">
        <f>#REF!*$DA$45</f>
        <v>#REF!</v>
      </c>
      <c r="CO51" s="231" t="e">
        <f>#REF!*$DA$45</f>
        <v>#REF!</v>
      </c>
      <c r="CP51" s="231" t="e">
        <f>#REF!*$DA$45</f>
        <v>#REF!</v>
      </c>
      <c r="CQ51" s="231" t="e">
        <f>#REF!*$DA$45</f>
        <v>#REF!</v>
      </c>
      <c r="CR51" s="231" t="e">
        <f>#REF!*$DA$45</f>
        <v>#REF!</v>
      </c>
      <c r="CS51" s="231" t="e">
        <f>#REF!*$DA$45</f>
        <v>#REF!</v>
      </c>
      <c r="CT51" s="231" t="e">
        <f>#REF!*$DA$45</f>
        <v>#REF!</v>
      </c>
      <c r="CU51" s="231" t="e">
        <f>#REF!*$DA$45</f>
        <v>#REF!</v>
      </c>
      <c r="CV51" s="231" t="e">
        <f>#REF!*$DA$45</f>
        <v>#REF!</v>
      </c>
      <c r="CW51" s="231" t="e">
        <f>#REF!*$DA$45</f>
        <v>#REF!</v>
      </c>
      <c r="CX51" s="231" t="e">
        <f>#REF!*$DA$45</f>
        <v>#REF!</v>
      </c>
      <c r="CY51" s="231" t="e">
        <f>#REF!*$DA$45</f>
        <v>#REF!</v>
      </c>
      <c r="CZ51" s="231" t="e">
        <f>#REF!*$DA$45</f>
        <v>#REF!</v>
      </c>
      <c r="DA51" s="231" t="e">
        <f>#REF!*$DA$45</f>
        <v>#REF!</v>
      </c>
      <c r="DB51" s="230"/>
      <c r="DC51" s="218"/>
      <c r="DD51" s="218"/>
      <c r="DE51" s="218"/>
      <c r="DF51" s="218"/>
      <c r="DG51" s="218"/>
      <c r="DH51" s="218"/>
      <c r="DI51" s="218"/>
      <c r="DJ51" s="218"/>
      <c r="DK51" s="218"/>
      <c r="DL51" s="218"/>
      <c r="DM51" s="218"/>
      <c r="DN51" s="218"/>
      <c r="DO51" s="218"/>
      <c r="DP51" s="218"/>
      <c r="DQ51" s="218"/>
      <c r="DR51" s="218"/>
      <c r="DS51" s="218"/>
      <c r="DT51" s="218"/>
      <c r="DU51" s="218"/>
      <c r="DV51" s="218"/>
      <c r="DW51" s="3"/>
      <c r="DX51" s="212">
        <v>21</v>
      </c>
      <c r="DY51" s="250">
        <f t="shared" si="50"/>
        <v>1</v>
      </c>
      <c r="DZ51" s="250">
        <f t="shared" si="47"/>
        <v>21</v>
      </c>
      <c r="EA51" s="250">
        <f t="shared" si="51"/>
        <v>16</v>
      </c>
      <c r="EB51" s="225" t="str">
        <f t="shared" si="48"/>
        <v>16,21</v>
      </c>
      <c r="EC51" s="212"/>
      <c r="ED51" s="212"/>
      <c r="EE51" s="212">
        <v>1</v>
      </c>
      <c r="EF51" s="212">
        <v>20</v>
      </c>
      <c r="EG51" s="212">
        <v>15</v>
      </c>
      <c r="EH51" s="212">
        <v>15.79</v>
      </c>
      <c r="EI51" s="3" t="s">
        <v>1712</v>
      </c>
      <c r="EJ51" s="3">
        <v>15.25</v>
      </c>
      <c r="EK51" s="3">
        <v>0</v>
      </c>
      <c r="EL51" s="271"/>
      <c r="EM51" s="3"/>
      <c r="EN51" s="263">
        <f t="shared" si="13"/>
        <v>49</v>
      </c>
      <c r="EO51" s="230" t="s">
        <v>1774</v>
      </c>
      <c r="EP51" s="277">
        <v>42036</v>
      </c>
      <c r="EQ51" s="278">
        <v>0</v>
      </c>
      <c r="ER51" s="281">
        <v>28.016349999999999</v>
      </c>
      <c r="ES51" s="288"/>
      <c r="ET51" s="282">
        <f>IF(EO51=EO52,MAX(ET$2:ET50)+1,0)</f>
        <v>25</v>
      </c>
      <c r="EU51" s="3">
        <f t="shared" si="4"/>
        <v>49</v>
      </c>
      <c r="EV51" s="290">
        <f t="shared" si="5"/>
        <v>97</v>
      </c>
      <c r="EW51" s="277">
        <f t="shared" si="6"/>
        <v>42036</v>
      </c>
      <c r="EX51" s="281">
        <f t="shared" si="7"/>
        <v>25.035499999999999</v>
      </c>
      <c r="EY51" s="282">
        <f>IF(EO51=EO52,0,MAX(EY$2:EY50)+1)</f>
        <v>0</v>
      </c>
      <c r="EZ51" s="290">
        <f t="shared" si="8"/>
        <v>98</v>
      </c>
      <c r="FA51" s="277">
        <f t="shared" si="9"/>
        <v>43831</v>
      </c>
      <c r="FB51" s="281">
        <f t="shared" si="10"/>
        <v>22.81503</v>
      </c>
      <c r="FC51" s="28">
        <f>DIS!C68</f>
        <v>49</v>
      </c>
      <c r="FD51" s="28">
        <f>DIS!D68</f>
        <v>3</v>
      </c>
      <c r="FE51" s="28">
        <f>DIS!E68</f>
        <v>9</v>
      </c>
      <c r="FF51" s="28" t="str">
        <f t="shared" si="11"/>
        <v>3,9</v>
      </c>
      <c r="FG51" s="286" t="str">
        <f>INDEX($AR$88:$BK$127,FD51,FE51)</f>
        <v>9,3</v>
      </c>
      <c r="FH51" s="287">
        <f>IF(ISNUMBER(FG51),0,MAX(FH$2:FH50)+1)</f>
        <v>49</v>
      </c>
      <c r="FI51" s="287">
        <f>IF(FH51&gt;0,INDEX(IF($BJ$45=0,$EU$3:$EU$1412,IF($BK$45=0,$EX$3:$EX$1412,$FB$3:$FB$1412)),FH51,1),0)</f>
        <v>22.81503</v>
      </c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</row>
    <row r="52" spans="1:178" ht="2.25" customHeight="1" x14ac:dyDescent="0.25">
      <c r="A52" s="27">
        <f>COLUMN()</f>
        <v>1</v>
      </c>
      <c r="B52" s="28" t="str">
        <f t="shared" si="65"/>
        <v>1,7</v>
      </c>
      <c r="C52" s="28" t="str">
        <f t="shared" si="63"/>
        <v>2,7</v>
      </c>
      <c r="D52" s="28" t="str">
        <f t="shared" si="63"/>
        <v>3,7</v>
      </c>
      <c r="E52" s="28" t="str">
        <f t="shared" si="63"/>
        <v>4,7</v>
      </c>
      <c r="F52" s="28" t="str">
        <f t="shared" si="63"/>
        <v>5,7</v>
      </c>
      <c r="G52" s="28" t="str">
        <f t="shared" si="63"/>
        <v>6,7</v>
      </c>
      <c r="H52" s="28" t="str">
        <f t="shared" si="63"/>
        <v>7,7</v>
      </c>
      <c r="I52" s="28" t="str">
        <f t="shared" si="63"/>
        <v>8,7</v>
      </c>
      <c r="J52" s="28" t="str">
        <f t="shared" si="63"/>
        <v>9,7</v>
      </c>
      <c r="K52" s="28" t="str">
        <f t="shared" si="63"/>
        <v>10,7</v>
      </c>
      <c r="L52" s="28" t="str">
        <f t="shared" si="63"/>
        <v>11,7</v>
      </c>
      <c r="M52" s="28" t="str">
        <f t="shared" si="63"/>
        <v>12,7</v>
      </c>
      <c r="N52" s="28" t="str">
        <f t="shared" si="63"/>
        <v>13,7</v>
      </c>
      <c r="O52" s="28" t="str">
        <f t="shared" si="63"/>
        <v>14,7</v>
      </c>
      <c r="P52" s="28" t="str">
        <f t="shared" si="63"/>
        <v>15,7</v>
      </c>
      <c r="Q52" s="28" t="str">
        <f t="shared" si="63"/>
        <v>16,7</v>
      </c>
      <c r="R52" s="28" t="str">
        <f t="shared" si="63"/>
        <v>17,7</v>
      </c>
      <c r="S52" s="28" t="str">
        <f t="shared" si="64"/>
        <v>18,7</v>
      </c>
      <c r="T52" s="28" t="str">
        <f t="shared" si="64"/>
        <v>19,7</v>
      </c>
      <c r="U52" s="29" t="str">
        <f t="shared" si="64"/>
        <v>20,7</v>
      </c>
      <c r="V52" s="212"/>
      <c r="W52" s="229">
        <v>11.0999999999999</v>
      </c>
      <c r="X52" s="229">
        <v>11.0999999999999</v>
      </c>
      <c r="Y52" s="229">
        <v>11.0999999999999</v>
      </c>
      <c r="Z52" s="229">
        <v>11.0999999999999</v>
      </c>
      <c r="AA52" s="229">
        <v>11.0999999999999</v>
      </c>
      <c r="AB52" s="229">
        <v>11.0999999999999</v>
      </c>
      <c r="AC52" s="229">
        <v>11.0999999999999</v>
      </c>
      <c r="AD52" s="229">
        <v>11.0999999999999</v>
      </c>
      <c r="AE52" s="229">
        <v>11.0999999999999</v>
      </c>
      <c r="AF52" s="229">
        <v>11.0999999999999</v>
      </c>
      <c r="AG52" s="229">
        <v>11.0999999999999</v>
      </c>
      <c r="AH52" s="229">
        <v>11.0999999999999</v>
      </c>
      <c r="AI52" s="229">
        <v>11.0999999999999</v>
      </c>
      <c r="AJ52" s="229">
        <v>11.0999999999999</v>
      </c>
      <c r="AK52" s="229">
        <v>11.0999999999999</v>
      </c>
      <c r="AL52" s="229">
        <v>11.0999999999999</v>
      </c>
      <c r="AM52" s="229">
        <v>11.0999999999999</v>
      </c>
      <c r="AN52" s="229">
        <v>11.0999999999999</v>
      </c>
      <c r="AO52" s="229">
        <v>11.0999999999999</v>
      </c>
      <c r="AP52" s="229">
        <v>11.0999999999999</v>
      </c>
      <c r="AQ52" s="3"/>
      <c r="AR52" s="230">
        <f>IF(ISNUMBER(INDEX($FI$3:$FI$1412,MATCH(B52,$FG$3:$FG$801,0),1)),INDEX($FI$3:$FI$1412,MATCH(B52,$FG$3:$FG$801,0),1),0)</f>
        <v>26.559069999999998</v>
      </c>
      <c r="AS52" s="230">
        <f>IF(ISNUMBER(INDEX($FI$3:$FI$1412,MATCH(C52,$FG$3:$FG$801,0),1)),INDEX($FI$3:$FI$1412,MATCH(C52,$FG$3:$FG$801,0),1),0)</f>
        <v>26.444990000000001</v>
      </c>
      <c r="AT52" s="230">
        <f>IF(ISNUMBER(INDEX($FI$3:$FI$1412,MATCH(D52,$FG$3:$FG$801,0),1)),INDEX($FI$3:$FI$1412,MATCH(D52,$FG$3:$FG$801,0),1),0)</f>
        <v>26.221360000000001</v>
      </c>
      <c r="AU52" s="230">
        <f>IF(ISNUMBER(INDEX($FI$3:$FI$1412,MATCH(E52,$FG$3:$FG$801,0),1)),INDEX($FI$3:$FI$1412,MATCH(E52,$FG$3:$FG$801,0),1),0)</f>
        <v>25.79759</v>
      </c>
      <c r="AV52" s="230">
        <f>IF(ISNUMBER(INDEX($FI$3:$FI$1412,MATCH(F52,$FG$3:$FG$801,0),1)),INDEX($FI$3:$FI$1412,MATCH(F52,$FG$3:$FG$801,0),1),0)</f>
        <v>25.322130000000001</v>
      </c>
      <c r="AW52" s="230">
        <f>IF(ISNUMBER(INDEX($FI$3:$FI$1412,MATCH(G52,$FG$3:$FG$801,0),1)),INDEX($FI$3:$FI$1412,MATCH(G52,$FG$3:$FG$801,0),1),0)</f>
        <v>24.613869999999999</v>
      </c>
      <c r="AX52" s="230">
        <f>IF(ISNUMBER(INDEX($FI$3:$FI$1412,MATCH(H52,$FG$3:$FG$801,0),1)),INDEX($FI$3:$FI$1412,MATCH(H52,$FG$3:$FG$801,0),1),0)</f>
        <v>23.916060000000002</v>
      </c>
      <c r="AY52" s="230">
        <f>IF(ISNUMBER(INDEX($FI$3:$FI$1412,MATCH(I52,$FG$3:$FG$801,0),1)),INDEX($FI$3:$FI$1412,MATCH(I52,$FG$3:$FG$801,0),1),0)</f>
        <v>22.909120000000001</v>
      </c>
      <c r="AZ52" s="230">
        <f>IF(ISNUMBER(INDEX($FI$3:$FI$1412,MATCH(J52,$FG$3:$FG$801,0),1)),INDEX($FI$3:$FI$1412,MATCH(J52,$FG$3:$FG$801,0),1),0)</f>
        <v>22.04937</v>
      </c>
      <c r="BA52" s="230">
        <f>IF(ISNUMBER(INDEX($FI$3:$FI$1412,MATCH(K52,$FG$3:$FG$801,0),1)),INDEX($FI$3:$FI$1412,MATCH(K52,$FG$3:$FG$801,0),1),0)</f>
        <v>21.06372</v>
      </c>
      <c r="BB52" s="230">
        <f>IF(ISNUMBER(INDEX($FI$3:$FI$1412,MATCH(L52,$FG$3:$FG$801,0),1)),INDEX($FI$3:$FI$1412,MATCH(L52,$FG$3:$FG$801,0),1),0)</f>
        <v>20.456980000000001</v>
      </c>
      <c r="BC52" s="230">
        <f>IF(ISNUMBER(INDEX($FI$3:$FI$1412,MATCH(M52,$FG$3:$FG$801,0),1)),INDEX($FI$3:$FI$1412,MATCH(M52,$FG$3:$FG$801,0),1),0)</f>
        <v>20.03537</v>
      </c>
      <c r="BD52" s="230">
        <f>IF(ISNUMBER(INDEX($FI$3:$FI$1412,MATCH(N52,$FG$3:$FG$801,0),1)),INDEX($FI$3:$FI$1412,MATCH(N52,$FG$3:$FG$801,0),1),0)</f>
        <v>19.615939999999998</v>
      </c>
      <c r="BE52" s="230">
        <f>IF(ISNUMBER(INDEX($FI$3:$FI$1412,MATCH(O52,$FG$3:$FG$801,0),1)),INDEX($FI$3:$FI$1412,MATCH(O52,$FG$3:$FG$801,0),1),0)</f>
        <v>19.200119999999998</v>
      </c>
      <c r="BF52" s="230">
        <f>IF(ISNUMBER(INDEX($FI$3:$FI$1412,MATCH(P52,$FG$3:$FG$801,0),1)),INDEX($FI$3:$FI$1412,MATCH(P52,$FG$3:$FG$801,0),1),0)</f>
        <v>18.742550000000001</v>
      </c>
      <c r="BG52" s="230">
        <f>IF(ISNUMBER(INDEX($FI$3:$FI$1412,MATCH(Q52,$FG$3:$FG$801,0),1)),INDEX($FI$3:$FI$1412,MATCH(Q52,$FG$3:$FG$801,0),1),0)</f>
        <v>18.35998</v>
      </c>
      <c r="BH52" s="230">
        <f>IF(ISNUMBER(INDEX($FI$3:$FI$1412,MATCH(R52,$FG$3:$FG$801,0),1)),INDEX($FI$3:$FI$1412,MATCH(R52,$FG$3:$FG$801,0),1),0)</f>
        <v>18.354369999999999</v>
      </c>
      <c r="BI52" s="230">
        <f>IF(ISNUMBER(INDEX($FI$3:$FI$1412,MATCH(S52,$FG$3:$FG$801,0),1)),INDEX($FI$3:$FI$1412,MATCH(S52,$FG$3:$FG$801,0),1),0)</f>
        <v>18.456520000000001</v>
      </c>
      <c r="BJ52" s="230">
        <f>IF(ISNUMBER(INDEX($FI$3:$FI$1412,MATCH(T52,$FG$3:$FG$801,0),1)),INDEX($FI$3:$FI$1412,MATCH(T52,$FG$3:$FG$801,0),1),0)</f>
        <v>18.566389999999998</v>
      </c>
      <c r="BK52" s="230">
        <f>IF(ISNUMBER(INDEX($FI$3:$FI$1412,MATCH(U52,$FG$3:$FG$801,0),1)),INDEX($FI$3:$FI$1412,MATCH(U52,$FG$3:$FG$801,0),1),0)</f>
        <v>18.644300000000001</v>
      </c>
      <c r="BL52" s="230"/>
      <c r="BM52" s="231" t="e">
        <f>#REF!*$CF$45</f>
        <v>#REF!</v>
      </c>
      <c r="BN52" s="231" t="e">
        <f>#REF!*$CF$45</f>
        <v>#REF!</v>
      </c>
      <c r="BO52" s="231" t="e">
        <f>#REF!*$CF$45</f>
        <v>#REF!</v>
      </c>
      <c r="BP52" s="231" t="e">
        <f>#REF!*$CF$45</f>
        <v>#REF!</v>
      </c>
      <c r="BQ52" s="231" t="e">
        <f>#REF!*$CF$45</f>
        <v>#REF!</v>
      </c>
      <c r="BR52" s="231" t="e">
        <f>#REF!*$CF$45</f>
        <v>#REF!</v>
      </c>
      <c r="BS52" s="231" t="e">
        <f>#REF!*$CF$45</f>
        <v>#REF!</v>
      </c>
      <c r="BT52" s="231" t="e">
        <f>#REF!*$CF$45</f>
        <v>#REF!</v>
      </c>
      <c r="BU52" s="231" t="e">
        <f>#REF!*$CF$45</f>
        <v>#REF!</v>
      </c>
      <c r="BV52" s="231" t="e">
        <f>#REF!*$CF$45</f>
        <v>#REF!</v>
      </c>
      <c r="BW52" s="231" t="e">
        <f>#REF!*$CF$45</f>
        <v>#REF!</v>
      </c>
      <c r="BX52" s="231" t="e">
        <f>#REF!*$CF$45</f>
        <v>#REF!</v>
      </c>
      <c r="BY52" s="231" t="e">
        <f>#REF!*$CF$45</f>
        <v>#REF!</v>
      </c>
      <c r="BZ52" s="231" t="e">
        <f>#REF!*$CF$45</f>
        <v>#REF!</v>
      </c>
      <c r="CA52" s="231" t="e">
        <f>#REF!*$CF$45</f>
        <v>#REF!</v>
      </c>
      <c r="CB52" s="231" t="e">
        <f>#REF!*$CF$45</f>
        <v>#REF!</v>
      </c>
      <c r="CC52" s="231" t="e">
        <f>#REF!*$CF$45</f>
        <v>#REF!</v>
      </c>
      <c r="CD52" s="231" t="e">
        <f>#REF!*$CF$45</f>
        <v>#REF!</v>
      </c>
      <c r="CE52" s="231" t="e">
        <f>#REF!*$CF$45</f>
        <v>#REF!</v>
      </c>
      <c r="CF52" s="231" t="e">
        <f>#REF!*$CF$45</f>
        <v>#REF!</v>
      </c>
      <c r="CG52" s="230"/>
      <c r="CH52" s="231" t="e">
        <f>#REF!*$DA$45</f>
        <v>#REF!</v>
      </c>
      <c r="CI52" s="231" t="e">
        <f>#REF!*$DA$45</f>
        <v>#REF!</v>
      </c>
      <c r="CJ52" s="231" t="e">
        <f>#REF!*$DA$45</f>
        <v>#REF!</v>
      </c>
      <c r="CK52" s="231" t="e">
        <f>#REF!*$DA$45</f>
        <v>#REF!</v>
      </c>
      <c r="CL52" s="231" t="e">
        <f>#REF!*$DA$45</f>
        <v>#REF!</v>
      </c>
      <c r="CM52" s="231" t="e">
        <f>#REF!*$DA$45</f>
        <v>#REF!</v>
      </c>
      <c r="CN52" s="231" t="e">
        <f>#REF!*$DA$45</f>
        <v>#REF!</v>
      </c>
      <c r="CO52" s="231" t="e">
        <f>#REF!*$DA$45</f>
        <v>#REF!</v>
      </c>
      <c r="CP52" s="231" t="e">
        <f>#REF!*$DA$45</f>
        <v>#REF!</v>
      </c>
      <c r="CQ52" s="231" t="e">
        <f>#REF!*$DA$45</f>
        <v>#REF!</v>
      </c>
      <c r="CR52" s="231" t="e">
        <f>#REF!*$DA$45</f>
        <v>#REF!</v>
      </c>
      <c r="CS52" s="231" t="e">
        <f>#REF!*$DA$45</f>
        <v>#REF!</v>
      </c>
      <c r="CT52" s="231" t="e">
        <f>#REF!*$DA$45</f>
        <v>#REF!</v>
      </c>
      <c r="CU52" s="231" t="e">
        <f>#REF!*$DA$45</f>
        <v>#REF!</v>
      </c>
      <c r="CV52" s="231" t="e">
        <f>#REF!*$DA$45</f>
        <v>#REF!</v>
      </c>
      <c r="CW52" s="231" t="e">
        <f>#REF!*$DA$45</f>
        <v>#REF!</v>
      </c>
      <c r="CX52" s="231" t="e">
        <f>#REF!*$DA$45</f>
        <v>#REF!</v>
      </c>
      <c r="CY52" s="231" t="e">
        <f>#REF!*$DA$45</f>
        <v>#REF!</v>
      </c>
      <c r="CZ52" s="231" t="e">
        <f>#REF!*$DA$45</f>
        <v>#REF!</v>
      </c>
      <c r="DA52" s="231" t="e">
        <f>#REF!*$DA$45</f>
        <v>#REF!</v>
      </c>
      <c r="DB52" s="230"/>
      <c r="DC52" s="218"/>
      <c r="DD52" s="218"/>
      <c r="DE52" s="218"/>
      <c r="DF52" s="218"/>
      <c r="DG52" s="218"/>
      <c r="DH52" s="218"/>
      <c r="DI52" s="218"/>
      <c r="DJ52" s="218"/>
      <c r="DK52" s="218"/>
      <c r="DL52" s="218"/>
      <c r="DM52" s="218"/>
      <c r="DN52" s="218"/>
      <c r="DO52" s="218"/>
      <c r="DP52" s="218"/>
      <c r="DQ52" s="218"/>
      <c r="DR52" s="218"/>
      <c r="DS52" s="218"/>
      <c r="DT52" s="218"/>
      <c r="DU52" s="218"/>
      <c r="DV52" s="218"/>
      <c r="DW52" s="3"/>
      <c r="DX52" s="212">
        <v>22</v>
      </c>
      <c r="DY52" s="250">
        <f t="shared" si="50"/>
        <v>1</v>
      </c>
      <c r="DZ52" s="250">
        <f t="shared" si="47"/>
        <v>22</v>
      </c>
      <c r="EA52" s="250">
        <f t="shared" si="51"/>
        <v>16</v>
      </c>
      <c r="EB52" s="225" t="str">
        <f t="shared" si="48"/>
        <v>16,22</v>
      </c>
      <c r="EC52" s="212"/>
      <c r="ED52" s="212"/>
      <c r="EE52" s="212">
        <v>1</v>
      </c>
      <c r="EF52" s="212">
        <v>21</v>
      </c>
      <c r="EG52" s="212">
        <v>15</v>
      </c>
      <c r="EH52" s="212">
        <v>15.56</v>
      </c>
      <c r="EI52" s="3" t="s">
        <v>1713</v>
      </c>
      <c r="EJ52" s="3">
        <v>15</v>
      </c>
      <c r="EK52" s="3">
        <v>0</v>
      </c>
      <c r="EL52" s="271"/>
      <c r="EM52" s="3"/>
      <c r="EN52" s="263">
        <f t="shared" si="13"/>
        <v>50</v>
      </c>
      <c r="EO52" s="230" t="s">
        <v>1774</v>
      </c>
      <c r="EP52" s="277">
        <v>43831</v>
      </c>
      <c r="EQ52" s="278">
        <v>0</v>
      </c>
      <c r="ER52" s="281">
        <v>25.028929999999999</v>
      </c>
      <c r="ES52" s="288"/>
      <c r="ET52" s="282">
        <f>IF(EO52=EO53,MAX(ET$2:ET51)+1,0)</f>
        <v>0</v>
      </c>
      <c r="EU52" s="3">
        <f t="shared" si="4"/>
        <v>50</v>
      </c>
      <c r="EV52" s="290">
        <f t="shared" si="5"/>
        <v>99</v>
      </c>
      <c r="EW52" s="277">
        <f t="shared" si="6"/>
        <v>42036</v>
      </c>
      <c r="EX52" s="281">
        <f t="shared" si="7"/>
        <v>24.148309999999999</v>
      </c>
      <c r="EY52" s="282">
        <f>IF(EO52=EO53,0,MAX(EY$2:EY51)+1)</f>
        <v>25</v>
      </c>
      <c r="EZ52" s="290">
        <f t="shared" si="8"/>
        <v>100</v>
      </c>
      <c r="FA52" s="277">
        <f t="shared" si="9"/>
        <v>43831</v>
      </c>
      <c r="FB52" s="281">
        <f t="shared" si="10"/>
        <v>22.204740000000001</v>
      </c>
      <c r="FC52" s="28">
        <f>DIS!C69</f>
        <v>50</v>
      </c>
      <c r="FD52" s="28">
        <f>DIS!D69</f>
        <v>3</v>
      </c>
      <c r="FE52" s="28">
        <f>DIS!E69</f>
        <v>10</v>
      </c>
      <c r="FF52" s="28" t="str">
        <f t="shared" si="11"/>
        <v>3,10</v>
      </c>
      <c r="FG52" s="286" t="str">
        <f>INDEX($AR$88:$BK$127,FD52,FE52)</f>
        <v>10,3</v>
      </c>
      <c r="FH52" s="287">
        <f>IF(ISNUMBER(FG52),0,MAX(FH$2:FH51)+1)</f>
        <v>50</v>
      </c>
      <c r="FI52" s="287">
        <f>IF(FH52&gt;0,INDEX(IF($BJ$45=0,$EU$3:$EU$1412,IF($BK$45=0,$EX$3:$EX$1412,$FB$3:$FB$1412)),FH52,1),0)</f>
        <v>22.204740000000001</v>
      </c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</row>
    <row r="53" spans="1:178" ht="2.25" customHeight="1" x14ac:dyDescent="0.25">
      <c r="A53" s="27">
        <f>COLUMN()</f>
        <v>1</v>
      </c>
      <c r="B53" s="28" t="str">
        <f t="shared" si="65"/>
        <v>1,8</v>
      </c>
      <c r="C53" s="28" t="str">
        <f t="shared" si="63"/>
        <v>2,8</v>
      </c>
      <c r="D53" s="28" t="str">
        <f t="shared" si="63"/>
        <v>3,8</v>
      </c>
      <c r="E53" s="28" t="str">
        <f t="shared" si="63"/>
        <v>4,8</v>
      </c>
      <c r="F53" s="28" t="str">
        <f t="shared" si="63"/>
        <v>5,8</v>
      </c>
      <c r="G53" s="28" t="str">
        <f t="shared" si="63"/>
        <v>6,8</v>
      </c>
      <c r="H53" s="28" t="str">
        <f t="shared" si="63"/>
        <v>7,8</v>
      </c>
      <c r="I53" s="28" t="str">
        <f t="shared" si="63"/>
        <v>8,8</v>
      </c>
      <c r="J53" s="28" t="str">
        <f t="shared" si="63"/>
        <v>9,8</v>
      </c>
      <c r="K53" s="28" t="str">
        <f t="shared" si="63"/>
        <v>10,8</v>
      </c>
      <c r="L53" s="28" t="str">
        <f t="shared" si="63"/>
        <v>11,8</v>
      </c>
      <c r="M53" s="28" t="str">
        <f t="shared" si="63"/>
        <v>12,8</v>
      </c>
      <c r="N53" s="28" t="str">
        <f t="shared" si="63"/>
        <v>13,8</v>
      </c>
      <c r="O53" s="28" t="str">
        <f t="shared" si="63"/>
        <v>14,8</v>
      </c>
      <c r="P53" s="28" t="str">
        <f t="shared" si="63"/>
        <v>15,8</v>
      </c>
      <c r="Q53" s="28" t="str">
        <f t="shared" si="63"/>
        <v>16,8</v>
      </c>
      <c r="R53" s="28" t="str">
        <f t="shared" si="63"/>
        <v>17,8</v>
      </c>
      <c r="S53" s="28" t="str">
        <f t="shared" si="64"/>
        <v>18,8</v>
      </c>
      <c r="T53" s="28" t="str">
        <f t="shared" si="64"/>
        <v>19,8</v>
      </c>
      <c r="U53" s="29" t="str">
        <f t="shared" si="64"/>
        <v>20,8</v>
      </c>
      <c r="V53" s="212"/>
      <c r="W53" s="229">
        <v>11.0999999999999</v>
      </c>
      <c r="X53" s="229">
        <v>11.0999999999999</v>
      </c>
      <c r="Y53" s="229">
        <v>11.0999999999999</v>
      </c>
      <c r="Z53" s="229">
        <v>11.0999999999999</v>
      </c>
      <c r="AA53" s="229">
        <v>11.0999999999999</v>
      </c>
      <c r="AB53" s="229">
        <v>11.0999999999999</v>
      </c>
      <c r="AC53" s="229">
        <v>11.0999999999999</v>
      </c>
      <c r="AD53" s="229">
        <v>11.0999999999999</v>
      </c>
      <c r="AE53" s="229">
        <v>11.0999999999999</v>
      </c>
      <c r="AF53" s="229">
        <v>11.0999999999999</v>
      </c>
      <c r="AG53" s="229">
        <v>11.0999999999999</v>
      </c>
      <c r="AH53" s="229">
        <v>11.0999999999999</v>
      </c>
      <c r="AI53" s="229">
        <v>11.0999999999999</v>
      </c>
      <c r="AJ53" s="229">
        <v>11.0999999999999</v>
      </c>
      <c r="AK53" s="229">
        <v>11.0999999999999</v>
      </c>
      <c r="AL53" s="229">
        <v>11.0999999999999</v>
      </c>
      <c r="AM53" s="229">
        <v>11.0999999999999</v>
      </c>
      <c r="AN53" s="229">
        <v>11.0999999999999</v>
      </c>
      <c r="AO53" s="229">
        <v>11.0999999999999</v>
      </c>
      <c r="AP53" s="229">
        <v>11.0999999999999</v>
      </c>
      <c r="AQ53" s="3"/>
      <c r="AR53" s="230">
        <f>IF(ISNUMBER(INDEX($FI$3:$FI$1412,MATCH(B53,$FG$3:$FG$801,0),1)),INDEX($FI$3:$FI$1412,MATCH(B53,$FG$3:$FG$801,0),1),0)</f>
        <v>26.728999999999999</v>
      </c>
      <c r="AS53" s="230">
        <f>IF(ISNUMBER(INDEX($FI$3:$FI$1412,MATCH(C53,$FG$3:$FG$801,0),1)),INDEX($FI$3:$FI$1412,MATCH(C53,$FG$3:$FG$801,0),1),0)</f>
        <v>26.601489999999998</v>
      </c>
      <c r="AT53" s="230">
        <f>IF(ISNUMBER(INDEX($FI$3:$FI$1412,MATCH(D53,$FG$3:$FG$801,0),1)),INDEX($FI$3:$FI$1412,MATCH(D53,$FG$3:$FG$801,0),1),0)</f>
        <v>26.40991</v>
      </c>
      <c r="AU53" s="230">
        <f>IF(ISNUMBER(INDEX($FI$3:$FI$1412,MATCH(E53,$FG$3:$FG$801,0),1)),INDEX($FI$3:$FI$1412,MATCH(E53,$FG$3:$FG$801,0),1),0)</f>
        <v>26.042760000000001</v>
      </c>
      <c r="AV53" s="230">
        <f>IF(ISNUMBER(INDEX($FI$3:$FI$1412,MATCH(F53,$FG$3:$FG$801,0),1)),INDEX($FI$3:$FI$1412,MATCH(F53,$FG$3:$FG$801,0),1),0)</f>
        <v>25.42071</v>
      </c>
      <c r="AW53" s="230">
        <f>IF(ISNUMBER(INDEX($FI$3:$FI$1412,MATCH(G53,$FG$3:$FG$801,0),1)),INDEX($FI$3:$FI$1412,MATCH(G53,$FG$3:$FG$801,0),1),0)</f>
        <v>24.635670000000001</v>
      </c>
      <c r="AX53" s="230">
        <f>IF(ISNUMBER(INDEX($FI$3:$FI$1412,MATCH(H53,$FG$3:$FG$801,0),1)),INDEX($FI$3:$FI$1412,MATCH(H53,$FG$3:$FG$801,0),1),0)</f>
        <v>23.75956</v>
      </c>
      <c r="AY53" s="230">
        <f>IF(ISNUMBER(INDEX($FI$3:$FI$1412,MATCH(I53,$FG$3:$FG$801,0),1)),INDEX($FI$3:$FI$1412,MATCH(I53,$FG$3:$FG$801,0),1),0)</f>
        <v>22.576360000000001</v>
      </c>
      <c r="AZ53" s="230">
        <f>IF(ISNUMBER(INDEX($FI$3:$FI$1412,MATCH(J53,$FG$3:$FG$801,0),1)),INDEX($FI$3:$FI$1412,MATCH(J53,$FG$3:$FG$801,0),1),0)</f>
        <v>21.509879999999999</v>
      </c>
      <c r="BA53" s="230">
        <f>IF(ISNUMBER(INDEX($FI$3:$FI$1412,MATCH(K53,$FG$3:$FG$801,0),1)),INDEX($FI$3:$FI$1412,MATCH(K53,$FG$3:$FG$801,0),1),0)</f>
        <v>20.55442</v>
      </c>
      <c r="BB53" s="230">
        <f>IF(ISNUMBER(INDEX($FI$3:$FI$1412,MATCH(L53,$FG$3:$FG$801,0),1)),INDEX($FI$3:$FI$1412,MATCH(L53,$FG$3:$FG$801,0),1),0)</f>
        <v>20.014030000000002</v>
      </c>
      <c r="BC53" s="230">
        <f>IF(ISNUMBER(INDEX($FI$3:$FI$1412,MATCH(M53,$FG$3:$FG$801,0),1)),INDEX($FI$3:$FI$1412,MATCH(M53,$FG$3:$FG$801,0),1),0)</f>
        <v>19.613959999999999</v>
      </c>
      <c r="BD53" s="230">
        <f>IF(ISNUMBER(INDEX($FI$3:$FI$1412,MATCH(N53,$FG$3:$FG$801,0),1)),INDEX($FI$3:$FI$1412,MATCH(N53,$FG$3:$FG$801,0),1),0)</f>
        <v>19.238810000000001</v>
      </c>
      <c r="BE53" s="230">
        <f>IF(ISNUMBER(INDEX($FI$3:$FI$1412,MATCH(O53,$FG$3:$FG$801,0),1)),INDEX($FI$3:$FI$1412,MATCH(O53,$FG$3:$FG$801,0),1),0)</f>
        <v>18.876830000000002</v>
      </c>
      <c r="BF53" s="230">
        <f>IF(ISNUMBER(INDEX($FI$3:$FI$1412,MATCH(P53,$FG$3:$FG$801,0),1)),INDEX($FI$3:$FI$1412,MATCH(P53,$FG$3:$FG$801,0),1),0)</f>
        <v>18.49756</v>
      </c>
      <c r="BG53" s="230">
        <f>IF(ISNUMBER(INDEX($FI$3:$FI$1412,MATCH(Q53,$FG$3:$FG$801,0),1)),INDEX($FI$3:$FI$1412,MATCH(Q53,$FG$3:$FG$801,0),1),0)</f>
        <v>17.420739999999999</v>
      </c>
      <c r="BH53" s="230">
        <f>IF(ISNUMBER(INDEX($FI$3:$FI$1412,MATCH(R53,$FG$3:$FG$801,0),1)),INDEX($FI$3:$FI$1412,MATCH(R53,$FG$3:$FG$801,0),1),0)</f>
        <v>17.69117</v>
      </c>
      <c r="BI53" s="230">
        <f>IF(ISNUMBER(INDEX($FI$3:$FI$1412,MATCH(S53,$FG$3:$FG$801,0),1)),INDEX($FI$3:$FI$1412,MATCH(S53,$FG$3:$FG$801,0),1),0)</f>
        <v>18.044219999999999</v>
      </c>
      <c r="BJ53" s="230">
        <f>IF(ISNUMBER(INDEX($FI$3:$FI$1412,MATCH(T53,$FG$3:$FG$801,0),1)),INDEX($FI$3:$FI$1412,MATCH(T53,$FG$3:$FG$801,0),1),0)</f>
        <v>18.241019999999999</v>
      </c>
      <c r="BK53" s="230">
        <f>IF(ISNUMBER(INDEX($FI$3:$FI$1412,MATCH(U53,$FG$3:$FG$801,0),1)),INDEX($FI$3:$FI$1412,MATCH(U53,$FG$3:$FG$801,0),1),0)</f>
        <v>18.364339999999999</v>
      </c>
      <c r="BL53" s="230"/>
      <c r="BM53" s="231" t="e">
        <f>#REF!*$CF$45</f>
        <v>#REF!</v>
      </c>
      <c r="BN53" s="231" t="e">
        <f>#REF!*$CF$45</f>
        <v>#REF!</v>
      </c>
      <c r="BO53" s="231" t="e">
        <f>#REF!*$CF$45</f>
        <v>#REF!</v>
      </c>
      <c r="BP53" s="231" t="e">
        <f>#REF!*$CF$45</f>
        <v>#REF!</v>
      </c>
      <c r="BQ53" s="231" t="e">
        <f>#REF!*$CF$45</f>
        <v>#REF!</v>
      </c>
      <c r="BR53" s="231" t="e">
        <f>#REF!*$CF$45</f>
        <v>#REF!</v>
      </c>
      <c r="BS53" s="231" t="e">
        <f>#REF!*$CF$45</f>
        <v>#REF!</v>
      </c>
      <c r="BT53" s="231" t="e">
        <f>#REF!*$CF$45</f>
        <v>#REF!</v>
      </c>
      <c r="BU53" s="231" t="e">
        <f>#REF!*$CF$45</f>
        <v>#REF!</v>
      </c>
      <c r="BV53" s="231" t="e">
        <f>#REF!*$CF$45</f>
        <v>#REF!</v>
      </c>
      <c r="BW53" s="231" t="e">
        <f>#REF!*$CF$45</f>
        <v>#REF!</v>
      </c>
      <c r="BX53" s="231" t="e">
        <f>#REF!*$CF$45</f>
        <v>#REF!</v>
      </c>
      <c r="BY53" s="231" t="e">
        <f>#REF!*$CF$45</f>
        <v>#REF!</v>
      </c>
      <c r="BZ53" s="231" t="e">
        <f>#REF!*$CF$45</f>
        <v>#REF!</v>
      </c>
      <c r="CA53" s="231" t="e">
        <f>#REF!*$CF$45</f>
        <v>#REF!</v>
      </c>
      <c r="CB53" s="231" t="e">
        <f>#REF!*$CF$45</f>
        <v>#REF!</v>
      </c>
      <c r="CC53" s="231" t="e">
        <f>#REF!*$CF$45</f>
        <v>#REF!</v>
      </c>
      <c r="CD53" s="231" t="e">
        <f>#REF!*$CF$45</f>
        <v>#REF!</v>
      </c>
      <c r="CE53" s="231" t="e">
        <f>#REF!*$CF$45</f>
        <v>#REF!</v>
      </c>
      <c r="CF53" s="231" t="e">
        <f>#REF!*$CF$45</f>
        <v>#REF!</v>
      </c>
      <c r="CG53" s="230"/>
      <c r="CH53" s="231" t="e">
        <f>#REF!*$DA$45</f>
        <v>#REF!</v>
      </c>
      <c r="CI53" s="231" t="e">
        <f>#REF!*$DA$45</f>
        <v>#REF!</v>
      </c>
      <c r="CJ53" s="231" t="e">
        <f>#REF!*$DA$45</f>
        <v>#REF!</v>
      </c>
      <c r="CK53" s="231" t="e">
        <f>#REF!*$DA$45</f>
        <v>#REF!</v>
      </c>
      <c r="CL53" s="231" t="e">
        <f>#REF!*$DA$45</f>
        <v>#REF!</v>
      </c>
      <c r="CM53" s="231" t="e">
        <f>#REF!*$DA$45</f>
        <v>#REF!</v>
      </c>
      <c r="CN53" s="231" t="e">
        <f>#REF!*$DA$45</f>
        <v>#REF!</v>
      </c>
      <c r="CO53" s="231" t="e">
        <f>#REF!*$DA$45</f>
        <v>#REF!</v>
      </c>
      <c r="CP53" s="231" t="e">
        <f>#REF!*$DA$45</f>
        <v>#REF!</v>
      </c>
      <c r="CQ53" s="231" t="e">
        <f>#REF!*$DA$45</f>
        <v>#REF!</v>
      </c>
      <c r="CR53" s="231" t="e">
        <f>#REF!*$DA$45</f>
        <v>#REF!</v>
      </c>
      <c r="CS53" s="231" t="e">
        <f>#REF!*$DA$45</f>
        <v>#REF!</v>
      </c>
      <c r="CT53" s="231" t="e">
        <f>#REF!*$DA$45</f>
        <v>#REF!</v>
      </c>
      <c r="CU53" s="231" t="e">
        <f>#REF!*$DA$45</f>
        <v>#REF!</v>
      </c>
      <c r="CV53" s="231" t="e">
        <f>#REF!*$DA$45</f>
        <v>#REF!</v>
      </c>
      <c r="CW53" s="231" t="e">
        <f>#REF!*$DA$45</f>
        <v>#REF!</v>
      </c>
      <c r="CX53" s="231" t="e">
        <f>#REF!*$DA$45</f>
        <v>#REF!</v>
      </c>
      <c r="CY53" s="231" t="e">
        <f>#REF!*$DA$45</f>
        <v>#REF!</v>
      </c>
      <c r="CZ53" s="231" t="e">
        <f>#REF!*$DA$45</f>
        <v>#REF!</v>
      </c>
      <c r="DA53" s="231" t="e">
        <f>#REF!*$DA$45</f>
        <v>#REF!</v>
      </c>
      <c r="DB53" s="230"/>
      <c r="DC53" s="218"/>
      <c r="DD53" s="218"/>
      <c r="DE53" s="218"/>
      <c r="DF53" s="218"/>
      <c r="DG53" s="218"/>
      <c r="DH53" s="218"/>
      <c r="DI53" s="218"/>
      <c r="DJ53" s="218"/>
      <c r="DK53" s="218"/>
      <c r="DL53" s="218"/>
      <c r="DM53" s="218"/>
      <c r="DN53" s="218"/>
      <c r="DO53" s="218"/>
      <c r="DP53" s="218"/>
      <c r="DQ53" s="218"/>
      <c r="DR53" s="218"/>
      <c r="DS53" s="218"/>
      <c r="DT53" s="218"/>
      <c r="DU53" s="218"/>
      <c r="DV53" s="218"/>
      <c r="DW53" s="3"/>
      <c r="DX53" s="212">
        <v>23</v>
      </c>
      <c r="DY53" s="250">
        <f t="shared" si="50"/>
        <v>1</v>
      </c>
      <c r="DZ53" s="250">
        <f t="shared" si="47"/>
        <v>23</v>
      </c>
      <c r="EA53" s="250">
        <f t="shared" si="51"/>
        <v>16</v>
      </c>
      <c r="EB53" s="225" t="str">
        <f t="shared" si="48"/>
        <v>16,23</v>
      </c>
      <c r="EC53" s="212"/>
      <c r="ED53" s="212"/>
      <c r="EE53" s="212">
        <v>1</v>
      </c>
      <c r="EF53" s="212">
        <v>22</v>
      </c>
      <c r="EG53" s="212">
        <v>15</v>
      </c>
      <c r="EH53" s="212">
        <v>15.33</v>
      </c>
      <c r="EI53" s="3" t="s">
        <v>1714</v>
      </c>
      <c r="EJ53" s="3">
        <v>14.75</v>
      </c>
      <c r="EK53" s="3">
        <v>0</v>
      </c>
      <c r="EL53" s="271"/>
      <c r="EM53" s="3"/>
      <c r="EN53" s="263">
        <f t="shared" si="13"/>
        <v>51</v>
      </c>
      <c r="EO53" s="230" t="s">
        <v>1775</v>
      </c>
      <c r="EP53" s="277">
        <v>42036</v>
      </c>
      <c r="EQ53" s="278">
        <v>0</v>
      </c>
      <c r="ER53" s="281">
        <v>27.41085</v>
      </c>
      <c r="ES53" s="288"/>
      <c r="ET53" s="282">
        <f>IF(EO53=EO54,MAX(ET$2:ET52)+1,0)</f>
        <v>26</v>
      </c>
      <c r="EU53" s="3">
        <f t="shared" si="4"/>
        <v>51</v>
      </c>
      <c r="EV53" s="290">
        <f t="shared" si="5"/>
        <v>101</v>
      </c>
      <c r="EW53" s="277">
        <f t="shared" si="6"/>
        <v>42036</v>
      </c>
      <c r="EX53" s="281">
        <f t="shared" si="7"/>
        <v>23.26746</v>
      </c>
      <c r="EY53" s="282">
        <f>IF(EO53=EO54,0,MAX(EY$2:EY52)+1)</f>
        <v>0</v>
      </c>
      <c r="EZ53" s="290">
        <f t="shared" si="8"/>
        <v>102</v>
      </c>
      <c r="FA53" s="277">
        <f t="shared" si="9"/>
        <v>43831</v>
      </c>
      <c r="FB53" s="281">
        <f t="shared" si="10"/>
        <v>21.62997</v>
      </c>
      <c r="FC53" s="28">
        <f>DIS!C70</f>
        <v>51</v>
      </c>
      <c r="FD53" s="28">
        <f>DIS!D70</f>
        <v>3</v>
      </c>
      <c r="FE53" s="28">
        <f>DIS!E70</f>
        <v>11</v>
      </c>
      <c r="FF53" s="28" t="str">
        <f t="shared" si="11"/>
        <v>3,11</v>
      </c>
      <c r="FG53" s="286" t="str">
        <f>INDEX($AR$88:$BK$127,FD53,FE53)</f>
        <v>11,3</v>
      </c>
      <c r="FH53" s="287">
        <f>IF(ISNUMBER(FG53),0,MAX(FH$2:FH52)+1)</f>
        <v>51</v>
      </c>
      <c r="FI53" s="287">
        <f>IF(FH53&gt;0,INDEX(IF($BJ$45=0,$EU$3:$EU$1412,IF($BK$45=0,$EX$3:$EX$1412,$FB$3:$FB$1412)),FH53,1),0)</f>
        <v>21.62997</v>
      </c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</row>
    <row r="54" spans="1:178" ht="2.25" customHeight="1" x14ac:dyDescent="0.25">
      <c r="A54" s="27">
        <f>COLUMN()</f>
        <v>1</v>
      </c>
      <c r="B54" s="28" t="str">
        <f t="shared" si="65"/>
        <v>1,9</v>
      </c>
      <c r="C54" s="28" t="str">
        <f t="shared" si="63"/>
        <v>2,9</v>
      </c>
      <c r="D54" s="28" t="str">
        <f t="shared" si="63"/>
        <v>3,9</v>
      </c>
      <c r="E54" s="28" t="str">
        <f t="shared" si="63"/>
        <v>4,9</v>
      </c>
      <c r="F54" s="28" t="str">
        <f t="shared" si="63"/>
        <v>5,9</v>
      </c>
      <c r="G54" s="28" t="str">
        <f t="shared" si="63"/>
        <v>6,9</v>
      </c>
      <c r="H54" s="28" t="str">
        <f t="shared" si="63"/>
        <v>7,9</v>
      </c>
      <c r="I54" s="28" t="str">
        <f t="shared" si="63"/>
        <v>8,9</v>
      </c>
      <c r="J54" s="28" t="str">
        <f t="shared" si="63"/>
        <v>9,9</v>
      </c>
      <c r="K54" s="28" t="str">
        <f t="shared" si="63"/>
        <v>10,9</v>
      </c>
      <c r="L54" s="28" t="str">
        <f t="shared" si="63"/>
        <v>11,9</v>
      </c>
      <c r="M54" s="28" t="str">
        <f t="shared" si="63"/>
        <v>12,9</v>
      </c>
      <c r="N54" s="28" t="str">
        <f t="shared" si="63"/>
        <v>13,9</v>
      </c>
      <c r="O54" s="28" t="str">
        <f t="shared" si="63"/>
        <v>14,9</v>
      </c>
      <c r="P54" s="28" t="str">
        <f t="shared" si="63"/>
        <v>15,9</v>
      </c>
      <c r="Q54" s="28" t="str">
        <f t="shared" si="63"/>
        <v>16,9</v>
      </c>
      <c r="R54" s="28" t="str">
        <f t="shared" si="63"/>
        <v>17,9</v>
      </c>
      <c r="S54" s="28" t="str">
        <f t="shared" si="64"/>
        <v>18,9</v>
      </c>
      <c r="T54" s="28" t="str">
        <f t="shared" si="64"/>
        <v>19,9</v>
      </c>
      <c r="U54" s="29" t="str">
        <f t="shared" si="64"/>
        <v>20,9</v>
      </c>
      <c r="V54" s="3"/>
      <c r="W54" s="229">
        <v>11.0999999999999</v>
      </c>
      <c r="X54" s="229">
        <v>11.0999999999999</v>
      </c>
      <c r="Y54" s="229">
        <v>11.0999999999999</v>
      </c>
      <c r="Z54" s="229">
        <v>11.0999999999999</v>
      </c>
      <c r="AA54" s="229">
        <v>11.0999999999999</v>
      </c>
      <c r="AB54" s="229">
        <v>11.0999999999999</v>
      </c>
      <c r="AC54" s="229">
        <v>11.0999999999999</v>
      </c>
      <c r="AD54" s="229">
        <v>11.0999999999999</v>
      </c>
      <c r="AE54" s="229">
        <v>11.0999999999999</v>
      </c>
      <c r="AF54" s="229">
        <v>11.0999999999999</v>
      </c>
      <c r="AG54" s="229">
        <v>11.0999999999999</v>
      </c>
      <c r="AH54" s="229">
        <v>11.0999999999999</v>
      </c>
      <c r="AI54" s="229">
        <v>11.0999999999999</v>
      </c>
      <c r="AJ54" s="229">
        <v>11.0999999999999</v>
      </c>
      <c r="AK54" s="229">
        <v>11.0999999999999</v>
      </c>
      <c r="AL54" s="229">
        <v>11.0999999999999</v>
      </c>
      <c r="AM54" s="229">
        <v>11.0999999999999</v>
      </c>
      <c r="AN54" s="229">
        <v>11.0999999999999</v>
      </c>
      <c r="AO54" s="229">
        <v>11.0999999999999</v>
      </c>
      <c r="AP54" s="229">
        <v>11.0999999999999</v>
      </c>
      <c r="AQ54" s="3"/>
      <c r="AR54" s="230">
        <f>IF(ISNUMBER(INDEX($FI$3:$FI$1412,MATCH(B54,$FG$3:$FG$801,0),1)),INDEX($FI$3:$FI$1412,MATCH(B54,$FG$3:$FG$801,0),1),0)</f>
        <v>26.87097</v>
      </c>
      <c r="AS54" s="230">
        <f>IF(ISNUMBER(INDEX($FI$3:$FI$1412,MATCH(C54,$FG$3:$FG$801,0),1)),INDEX($FI$3:$FI$1412,MATCH(C54,$FG$3:$FG$801,0),1),0)</f>
        <v>26.778400000000001</v>
      </c>
      <c r="AT54" s="230">
        <f>IF(ISNUMBER(INDEX($FI$3:$FI$1412,MATCH(D54,$FG$3:$FG$801,0),1)),INDEX($FI$3:$FI$1412,MATCH(D54,$FG$3:$FG$801,0),1),0)</f>
        <v>26.664339999999999</v>
      </c>
      <c r="AU54" s="230">
        <f>IF(ISNUMBER(INDEX($FI$3:$FI$1412,MATCH(E54,$FG$3:$FG$801,0),1)),INDEX($FI$3:$FI$1412,MATCH(E54,$FG$3:$FG$801,0),1),0)</f>
        <v>26.568020000000001</v>
      </c>
      <c r="AV54" s="230">
        <f>IF(ISNUMBER(INDEX($FI$3:$FI$1412,MATCH(F54,$FG$3:$FG$801,0),1)),INDEX($FI$3:$FI$1412,MATCH(F54,$FG$3:$FG$801,0),1),0)</f>
        <v>0</v>
      </c>
      <c r="AW54" s="230">
        <f>IF(ISNUMBER(INDEX($FI$3:$FI$1412,MATCH(G54,$FG$3:$FG$801,0),1)),INDEX($FI$3:$FI$1412,MATCH(G54,$FG$3:$FG$801,0),1),0)</f>
        <v>0</v>
      </c>
      <c r="AX54" s="230">
        <f>IF(ISNUMBER(INDEX($FI$3:$FI$1412,MATCH(H54,$FG$3:$FG$801,0),1)),INDEX($FI$3:$FI$1412,MATCH(H54,$FG$3:$FG$801,0),1),0)</f>
        <v>0</v>
      </c>
      <c r="AY54" s="230">
        <f>IF(ISNUMBER(INDEX($FI$3:$FI$1412,MATCH(I54,$FG$3:$FG$801,0),1)),INDEX($FI$3:$FI$1412,MATCH(I54,$FG$3:$FG$801,0),1),0)</f>
        <v>21.512730000000001</v>
      </c>
      <c r="AZ54" s="230">
        <f>IF(ISNUMBER(INDEX($FI$3:$FI$1412,MATCH(J54,$FG$3:$FG$801,0),1)),INDEX($FI$3:$FI$1412,MATCH(J54,$FG$3:$FG$801,0),1),0)</f>
        <v>20.54364</v>
      </c>
      <c r="BA54" s="230">
        <f>IF(ISNUMBER(INDEX($FI$3:$FI$1412,MATCH(K54,$FG$3:$FG$801,0),1)),INDEX($FI$3:$FI$1412,MATCH(K54,$FG$3:$FG$801,0),1),0)</f>
        <v>19.9587</v>
      </c>
      <c r="BB54" s="230">
        <f>IF(ISNUMBER(INDEX($FI$3:$FI$1412,MATCH(L54,$FG$3:$FG$801,0),1)),INDEX($FI$3:$FI$1412,MATCH(L54,$FG$3:$FG$801,0),1),0)</f>
        <v>19.527170000000002</v>
      </c>
      <c r="BC54" s="230">
        <f>IF(ISNUMBER(INDEX($FI$3:$FI$1412,MATCH(M54,$FG$3:$FG$801,0),1)),INDEX($FI$3:$FI$1412,MATCH(M54,$FG$3:$FG$801,0),1),0)</f>
        <v>19.103590000000001</v>
      </c>
      <c r="BD54" s="230">
        <f>IF(ISNUMBER(INDEX($FI$3:$FI$1412,MATCH(N54,$FG$3:$FG$801,0),1)),INDEX($FI$3:$FI$1412,MATCH(N54,$FG$3:$FG$801,0),1),0)</f>
        <v>18.73263</v>
      </c>
      <c r="BE54" s="230">
        <f>IF(ISNUMBER(INDEX($FI$3:$FI$1412,MATCH(O54,$FG$3:$FG$801,0),1)),INDEX($FI$3:$FI$1412,MATCH(O54,$FG$3:$FG$801,0),1),0)</f>
        <v>18.55058</v>
      </c>
      <c r="BF54" s="230">
        <f>IF(ISNUMBER(INDEX($FI$3:$FI$1412,MATCH(P54,$FG$3:$FG$801,0),1)),INDEX($FI$3:$FI$1412,MATCH(P54,$FG$3:$FG$801,0),1),0)</f>
        <v>18.245270000000001</v>
      </c>
      <c r="BG54" s="230">
        <f>IF(ISNUMBER(INDEX($FI$3:$FI$1412,MATCH(Q54,$FG$3:$FG$801,0),1)),INDEX($FI$3:$FI$1412,MATCH(Q54,$FG$3:$FG$801,0),1),0)</f>
        <v>14.903269999999999</v>
      </c>
      <c r="BH54" s="230">
        <f>IF(ISNUMBER(INDEX($FI$3:$FI$1412,MATCH(R54,$FG$3:$FG$801,0),1)),INDEX($FI$3:$FI$1412,MATCH(R54,$FG$3:$FG$801,0),1),0)</f>
        <v>16.95402</v>
      </c>
      <c r="BI54" s="230">
        <f>IF(ISNUMBER(INDEX($FI$3:$FI$1412,MATCH(S54,$FG$3:$FG$801,0),1)),INDEX($FI$3:$FI$1412,MATCH(S54,$FG$3:$FG$801,0),1),0)</f>
        <v>17.658519999999999</v>
      </c>
      <c r="BJ54" s="230">
        <f>IF(ISNUMBER(INDEX($FI$3:$FI$1412,MATCH(T54,$FG$3:$FG$801,0),1)),INDEX($FI$3:$FI$1412,MATCH(T54,$FG$3:$FG$801,0),1),0)</f>
        <v>17.980399999999999</v>
      </c>
      <c r="BK54" s="230">
        <f>IF(ISNUMBER(INDEX($FI$3:$FI$1412,MATCH(U54,$FG$3:$FG$801,0),1)),INDEX($FI$3:$FI$1412,MATCH(U54,$FG$3:$FG$801,0),1),0)</f>
        <v>18.113320000000002</v>
      </c>
      <c r="BL54" s="230"/>
      <c r="BM54" s="231" t="e">
        <f>#REF!*$CF$45</f>
        <v>#REF!</v>
      </c>
      <c r="BN54" s="231" t="e">
        <f>#REF!*$CF$45</f>
        <v>#REF!</v>
      </c>
      <c r="BO54" s="231" t="e">
        <f>#REF!*$CF$45</f>
        <v>#REF!</v>
      </c>
      <c r="BP54" s="231" t="e">
        <f>#REF!*$CF$45</f>
        <v>#REF!</v>
      </c>
      <c r="BQ54" s="231" t="e">
        <f>#REF!*$CF$45</f>
        <v>#REF!</v>
      </c>
      <c r="BR54" s="231" t="e">
        <f>#REF!*$CF$45</f>
        <v>#REF!</v>
      </c>
      <c r="BS54" s="231" t="e">
        <f>#REF!*$CF$45</f>
        <v>#REF!</v>
      </c>
      <c r="BT54" s="231" t="e">
        <f>#REF!*$CF$45</f>
        <v>#REF!</v>
      </c>
      <c r="BU54" s="231" t="e">
        <f>#REF!*$CF$45</f>
        <v>#REF!</v>
      </c>
      <c r="BV54" s="231" t="e">
        <f>#REF!*$CF$45</f>
        <v>#REF!</v>
      </c>
      <c r="BW54" s="231" t="e">
        <f>#REF!*$CF$45</f>
        <v>#REF!</v>
      </c>
      <c r="BX54" s="231" t="e">
        <f>#REF!*$CF$45</f>
        <v>#REF!</v>
      </c>
      <c r="BY54" s="231" t="e">
        <f>#REF!*$CF$45</f>
        <v>#REF!</v>
      </c>
      <c r="BZ54" s="231" t="e">
        <f>#REF!*$CF$45</f>
        <v>#REF!</v>
      </c>
      <c r="CA54" s="231" t="e">
        <f>#REF!*$CF$45</f>
        <v>#REF!</v>
      </c>
      <c r="CB54" s="231" t="e">
        <f>#REF!*$CF$45</f>
        <v>#REF!</v>
      </c>
      <c r="CC54" s="231" t="e">
        <f>#REF!*$CF$45</f>
        <v>#REF!</v>
      </c>
      <c r="CD54" s="231" t="e">
        <f>#REF!*$CF$45</f>
        <v>#REF!</v>
      </c>
      <c r="CE54" s="231" t="e">
        <f>#REF!*$CF$45</f>
        <v>#REF!</v>
      </c>
      <c r="CF54" s="231" t="e">
        <f>#REF!*$CF$45</f>
        <v>#REF!</v>
      </c>
      <c r="CG54" s="230"/>
      <c r="CH54" s="231" t="e">
        <f>#REF!*$DA$45</f>
        <v>#REF!</v>
      </c>
      <c r="CI54" s="231" t="e">
        <f>#REF!*$DA$45</f>
        <v>#REF!</v>
      </c>
      <c r="CJ54" s="231" t="e">
        <f>#REF!*$DA$45</f>
        <v>#REF!</v>
      </c>
      <c r="CK54" s="231" t="e">
        <f>#REF!*$DA$45</f>
        <v>#REF!</v>
      </c>
      <c r="CL54" s="231" t="e">
        <f>#REF!*$DA$45</f>
        <v>#REF!</v>
      </c>
      <c r="CM54" s="231" t="e">
        <f>#REF!*$DA$45</f>
        <v>#REF!</v>
      </c>
      <c r="CN54" s="231" t="e">
        <f>#REF!*$DA$45</f>
        <v>#REF!</v>
      </c>
      <c r="CO54" s="231" t="e">
        <f>#REF!*$DA$45</f>
        <v>#REF!</v>
      </c>
      <c r="CP54" s="231" t="e">
        <f>#REF!*$DA$45</f>
        <v>#REF!</v>
      </c>
      <c r="CQ54" s="231" t="e">
        <f>#REF!*$DA$45</f>
        <v>#REF!</v>
      </c>
      <c r="CR54" s="231" t="e">
        <f>#REF!*$DA$45</f>
        <v>#REF!</v>
      </c>
      <c r="CS54" s="231" t="e">
        <f>#REF!*$DA$45</f>
        <v>#REF!</v>
      </c>
      <c r="CT54" s="231" t="e">
        <f>#REF!*$DA$45</f>
        <v>#REF!</v>
      </c>
      <c r="CU54" s="231" t="e">
        <f>#REF!*$DA$45</f>
        <v>#REF!</v>
      </c>
      <c r="CV54" s="231" t="e">
        <f>#REF!*$DA$45</f>
        <v>#REF!</v>
      </c>
      <c r="CW54" s="231" t="e">
        <f>#REF!*$DA$45</f>
        <v>#REF!</v>
      </c>
      <c r="CX54" s="231" t="e">
        <f>#REF!*$DA$45</f>
        <v>#REF!</v>
      </c>
      <c r="CY54" s="231" t="e">
        <f>#REF!*$DA$45</f>
        <v>#REF!</v>
      </c>
      <c r="CZ54" s="231" t="e">
        <f>#REF!*$DA$45</f>
        <v>#REF!</v>
      </c>
      <c r="DA54" s="231" t="e">
        <f>#REF!*$DA$45</f>
        <v>#REF!</v>
      </c>
      <c r="DB54" s="230"/>
      <c r="DC54" s="218"/>
      <c r="DD54" s="218"/>
      <c r="DE54" s="218"/>
      <c r="DF54" s="218"/>
      <c r="DG54" s="218"/>
      <c r="DH54" s="218"/>
      <c r="DI54" s="218"/>
      <c r="DJ54" s="218"/>
      <c r="DK54" s="218"/>
      <c r="DL54" s="218"/>
      <c r="DM54" s="218"/>
      <c r="DN54" s="218"/>
      <c r="DO54" s="218"/>
      <c r="DP54" s="218"/>
      <c r="DQ54" s="218"/>
      <c r="DR54" s="218"/>
      <c r="DS54" s="218"/>
      <c r="DT54" s="218"/>
      <c r="DU54" s="218"/>
      <c r="DV54" s="218"/>
      <c r="DW54" s="3"/>
      <c r="DX54" s="212">
        <v>24</v>
      </c>
      <c r="DY54" s="250">
        <f t="shared" si="50"/>
        <v>1</v>
      </c>
      <c r="DZ54" s="250">
        <f t="shared" si="47"/>
        <v>24</v>
      </c>
      <c r="EA54" s="250">
        <f t="shared" si="51"/>
        <v>16</v>
      </c>
      <c r="EB54" s="225" t="str">
        <f t="shared" si="48"/>
        <v>16,24</v>
      </c>
      <c r="EC54" s="212"/>
      <c r="ED54" s="212"/>
      <c r="EE54" s="212">
        <v>1</v>
      </c>
      <c r="EF54" s="212">
        <v>23</v>
      </c>
      <c r="EG54" s="212">
        <v>15</v>
      </c>
      <c r="EH54" s="212">
        <v>15.11</v>
      </c>
      <c r="EI54" s="3" t="s">
        <v>1715</v>
      </c>
      <c r="EJ54" s="3">
        <v>14.5</v>
      </c>
      <c r="EK54" s="3">
        <v>0</v>
      </c>
      <c r="EL54" s="271"/>
      <c r="EM54" s="3"/>
      <c r="EN54" s="263">
        <f t="shared" si="13"/>
        <v>52</v>
      </c>
      <c r="EO54" s="230" t="s">
        <v>1775</v>
      </c>
      <c r="EP54" s="277">
        <v>43831</v>
      </c>
      <c r="EQ54" s="278">
        <v>0</v>
      </c>
      <c r="ER54" s="281">
        <v>24.567129999999999</v>
      </c>
      <c r="ES54" s="288"/>
      <c r="ET54" s="282">
        <f>IF(EO54=EO55,MAX(ET$2:ET53)+1,0)</f>
        <v>0</v>
      </c>
      <c r="EU54" s="3">
        <f t="shared" si="4"/>
        <v>52</v>
      </c>
      <c r="EV54" s="290">
        <f t="shared" si="5"/>
        <v>103</v>
      </c>
      <c r="EW54" s="277">
        <f t="shared" si="6"/>
        <v>42036</v>
      </c>
      <c r="EX54" s="281">
        <f t="shared" si="7"/>
        <v>22.479420000000001</v>
      </c>
      <c r="EY54" s="282">
        <f>IF(EO54=EO55,0,MAX(EY$2:EY53)+1)</f>
        <v>26</v>
      </c>
      <c r="EZ54" s="290">
        <f t="shared" si="8"/>
        <v>104</v>
      </c>
      <c r="FA54" s="277">
        <f t="shared" si="9"/>
        <v>43831</v>
      </c>
      <c r="FB54" s="281">
        <f t="shared" si="10"/>
        <v>21.15521</v>
      </c>
      <c r="FC54" s="28">
        <f>DIS!C71</f>
        <v>52</v>
      </c>
      <c r="FD54" s="28">
        <f>DIS!D71</f>
        <v>3</v>
      </c>
      <c r="FE54" s="28">
        <f>DIS!E71</f>
        <v>12</v>
      </c>
      <c r="FF54" s="28" t="str">
        <f t="shared" si="11"/>
        <v>3,12</v>
      </c>
      <c r="FG54" s="286" t="str">
        <f>INDEX($AR$88:$BK$127,FD54,FE54)</f>
        <v>12,3</v>
      </c>
      <c r="FH54" s="287">
        <f>IF(ISNUMBER(FG54),0,MAX(FH$2:FH53)+1)</f>
        <v>52</v>
      </c>
      <c r="FI54" s="287">
        <f>IF(FH54&gt;0,INDEX(IF($BJ$45=0,$EU$3:$EU$1412,IF($BK$45=0,$EX$3:$EX$1412,$FB$3:$FB$1412)),FH54,1),0)</f>
        <v>21.15521</v>
      </c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</row>
    <row r="55" spans="1:178" ht="2.25" customHeight="1" x14ac:dyDescent="0.25">
      <c r="A55" s="27">
        <f>COLUMN()</f>
        <v>1</v>
      </c>
      <c r="B55" s="28" t="str">
        <f t="shared" si="65"/>
        <v>1,10</v>
      </c>
      <c r="C55" s="28" t="str">
        <f t="shared" si="63"/>
        <v>2,10</v>
      </c>
      <c r="D55" s="28" t="str">
        <f t="shared" si="63"/>
        <v>3,10</v>
      </c>
      <c r="E55" s="28" t="str">
        <f t="shared" si="63"/>
        <v>4,10</v>
      </c>
      <c r="F55" s="28" t="str">
        <f t="shared" si="63"/>
        <v>5,10</v>
      </c>
      <c r="G55" s="28" t="str">
        <f t="shared" si="63"/>
        <v>6,10</v>
      </c>
      <c r="H55" s="28" t="str">
        <f t="shared" si="63"/>
        <v>7,10</v>
      </c>
      <c r="I55" s="28" t="str">
        <f t="shared" si="63"/>
        <v>8,10</v>
      </c>
      <c r="J55" s="28" t="str">
        <f t="shared" si="63"/>
        <v>9,10</v>
      </c>
      <c r="K55" s="28" t="str">
        <f t="shared" si="63"/>
        <v>10,10</v>
      </c>
      <c r="L55" s="28" t="str">
        <f t="shared" si="63"/>
        <v>11,10</v>
      </c>
      <c r="M55" s="28" t="str">
        <f t="shared" si="63"/>
        <v>12,10</v>
      </c>
      <c r="N55" s="28" t="str">
        <f t="shared" si="63"/>
        <v>13,10</v>
      </c>
      <c r="O55" s="28" t="str">
        <f t="shared" si="63"/>
        <v>14,10</v>
      </c>
      <c r="P55" s="28" t="str">
        <f t="shared" si="63"/>
        <v>15,10</v>
      </c>
      <c r="Q55" s="28" t="str">
        <f t="shared" si="63"/>
        <v>16,10</v>
      </c>
      <c r="R55" s="28" t="str">
        <f t="shared" si="63"/>
        <v>17,10</v>
      </c>
      <c r="S55" s="28" t="str">
        <f t="shared" si="64"/>
        <v>18,10</v>
      </c>
      <c r="T55" s="28" t="str">
        <f t="shared" si="64"/>
        <v>19,10</v>
      </c>
      <c r="U55" s="29" t="str">
        <f t="shared" si="64"/>
        <v>20,10</v>
      </c>
      <c r="V55" s="3"/>
      <c r="W55" s="229">
        <v>11.0999999999999</v>
      </c>
      <c r="X55" s="229">
        <v>11.0999999999999</v>
      </c>
      <c r="Y55" s="229">
        <v>11.0999999999999</v>
      </c>
      <c r="Z55" s="229">
        <v>11.0999999999999</v>
      </c>
      <c r="AA55" s="229">
        <v>11.0999999999999</v>
      </c>
      <c r="AB55" s="229">
        <v>11.0999999999999</v>
      </c>
      <c r="AC55" s="229">
        <v>11.0999999999999</v>
      </c>
      <c r="AD55" s="229">
        <v>11.0999999999999</v>
      </c>
      <c r="AE55" s="229">
        <v>11.0999999999999</v>
      </c>
      <c r="AF55" s="229">
        <v>11.0999999999999</v>
      </c>
      <c r="AG55" s="229">
        <v>11.0999999999999</v>
      </c>
      <c r="AH55" s="229">
        <v>11.0999999999999</v>
      </c>
      <c r="AI55" s="229">
        <v>11.0999999999999</v>
      </c>
      <c r="AJ55" s="229">
        <v>11.0999999999999</v>
      </c>
      <c r="AK55" s="229">
        <v>11.0999999999999</v>
      </c>
      <c r="AL55" s="229">
        <v>11.0999999999999</v>
      </c>
      <c r="AM55" s="229">
        <v>11.0999999999999</v>
      </c>
      <c r="AN55" s="229">
        <v>11.0999999999999</v>
      </c>
      <c r="AO55" s="229">
        <v>11.0999999999999</v>
      </c>
      <c r="AP55" s="229">
        <v>11.0999999999999</v>
      </c>
      <c r="AQ55" s="3"/>
      <c r="AR55" s="230">
        <f>IF(ISNUMBER(INDEX($FI$3:$FI$1412,MATCH(B55,$FG$3:$FG$801,0),1)),INDEX($FI$3:$FI$1412,MATCH(B55,$FG$3:$FG$801,0),1),0)</f>
        <v>27.01193</v>
      </c>
      <c r="AS55" s="230">
        <f>IF(ISNUMBER(INDEX($FI$3:$FI$1412,MATCH(C55,$FG$3:$FG$801,0),1)),INDEX($FI$3:$FI$1412,MATCH(C55,$FG$3:$FG$801,0),1),0)</f>
        <v>26.935669999999998</v>
      </c>
      <c r="AT55" s="230">
        <f>IF(ISNUMBER(INDEX($FI$3:$FI$1412,MATCH(D55,$FG$3:$FG$801,0),1)),INDEX($FI$3:$FI$1412,MATCH(D55,$FG$3:$FG$801,0),1),0)</f>
        <v>26.890409999999999</v>
      </c>
      <c r="AU55" s="230">
        <f>IF(ISNUMBER(INDEX($FI$3:$FI$1412,MATCH(E55,$FG$3:$FG$801,0),1)),INDEX($FI$3:$FI$1412,MATCH(E55,$FG$3:$FG$801,0),1),0)</f>
        <v>26.834009999999999</v>
      </c>
      <c r="AV55" s="230">
        <f>IF(ISNUMBER(INDEX($FI$3:$FI$1412,MATCH(F55,$FG$3:$FG$801,0),1)),INDEX($FI$3:$FI$1412,MATCH(F55,$FG$3:$FG$801,0),1),0)</f>
        <v>0</v>
      </c>
      <c r="AW55" s="230">
        <f>IF(ISNUMBER(INDEX($FI$3:$FI$1412,MATCH(G55,$FG$3:$FG$801,0),1)),INDEX($FI$3:$FI$1412,MATCH(G55,$FG$3:$FG$801,0),1),0)</f>
        <v>0</v>
      </c>
      <c r="AX55" s="230">
        <f>IF(ISNUMBER(INDEX($FI$3:$FI$1412,MATCH(H55,$FG$3:$FG$801,0),1)),INDEX($FI$3:$FI$1412,MATCH(H55,$FG$3:$FG$801,0),1),0)</f>
        <v>0</v>
      </c>
      <c r="AY55" s="230">
        <f>IF(ISNUMBER(INDEX($FI$3:$FI$1412,MATCH(I55,$FG$3:$FG$801,0),1)),INDEX($FI$3:$FI$1412,MATCH(I55,$FG$3:$FG$801,0),1),0)</f>
        <v>0</v>
      </c>
      <c r="AZ55" s="230">
        <f>IF(ISNUMBER(INDEX($FI$3:$FI$1412,MATCH(J55,$FG$3:$FG$801,0),1)),INDEX($FI$3:$FI$1412,MATCH(J55,$FG$3:$FG$801,0),1),0)</f>
        <v>19.796520000000001</v>
      </c>
      <c r="BA55" s="230">
        <f>IF(ISNUMBER(INDEX($FI$3:$FI$1412,MATCH(K55,$FG$3:$FG$801,0),1)),INDEX($FI$3:$FI$1412,MATCH(K55,$FG$3:$FG$801,0),1),0)</f>
        <v>19.402450000000002</v>
      </c>
      <c r="BB55" s="230">
        <f>IF(ISNUMBER(INDEX($FI$3:$FI$1412,MATCH(L55,$FG$3:$FG$801,0),1)),INDEX($FI$3:$FI$1412,MATCH(L55,$FG$3:$FG$801,0),1),0)</f>
        <v>18.958069999999999</v>
      </c>
      <c r="BC55" s="230">
        <f>IF(ISNUMBER(INDEX($FI$3:$FI$1412,MATCH(M55,$FG$3:$FG$801,0),1)),INDEX($FI$3:$FI$1412,MATCH(M55,$FG$3:$FG$801,0),1),0)</f>
        <v>18.487100000000002</v>
      </c>
      <c r="BD55" s="230">
        <f>IF(ISNUMBER(INDEX($FI$3:$FI$1412,MATCH(N55,$FG$3:$FG$801,0),1)),INDEX($FI$3:$FI$1412,MATCH(N55,$FG$3:$FG$801,0),1),0)</f>
        <v>18.009540000000001</v>
      </c>
      <c r="BE55" s="230">
        <f>IF(ISNUMBER(INDEX($FI$3:$FI$1412,MATCH(O55,$FG$3:$FG$801,0),1)),INDEX($FI$3:$FI$1412,MATCH(O55,$FG$3:$FG$801,0),1),0)</f>
        <v>18.27252</v>
      </c>
      <c r="BF55" s="230">
        <f>IF(ISNUMBER(INDEX($FI$3:$FI$1412,MATCH(P55,$FG$3:$FG$801,0),1)),INDEX($FI$3:$FI$1412,MATCH(P55,$FG$3:$FG$801,0),1),0)</f>
        <v>18.979659999999999</v>
      </c>
      <c r="BG55" s="230">
        <f>IF(ISNUMBER(INDEX($FI$3:$FI$1412,MATCH(Q55,$FG$3:$FG$801,0),1)),INDEX($FI$3:$FI$1412,MATCH(Q55,$FG$3:$FG$801,0),1),0)</f>
        <v>17.236190000000001</v>
      </c>
      <c r="BH55" s="230">
        <f>IF(ISNUMBER(INDEX($FI$3:$FI$1412,MATCH(R55,$FG$3:$FG$801,0),1)),INDEX($FI$3:$FI$1412,MATCH(R55,$FG$3:$FG$801,0),1),0)</f>
        <v>17.373809999999999</v>
      </c>
      <c r="BI55" s="230">
        <f>IF(ISNUMBER(INDEX($FI$3:$FI$1412,MATCH(S55,$FG$3:$FG$801,0),1)),INDEX($FI$3:$FI$1412,MATCH(S55,$FG$3:$FG$801,0),1),0)</f>
        <v>17.654209999999999</v>
      </c>
      <c r="BJ55" s="230">
        <f>IF(ISNUMBER(INDEX($FI$3:$FI$1412,MATCH(T55,$FG$3:$FG$801,0),1)),INDEX($FI$3:$FI$1412,MATCH(T55,$FG$3:$FG$801,0),1),0)</f>
        <v>17.8644</v>
      </c>
      <c r="BK55" s="230">
        <f>IF(ISNUMBER(INDEX($FI$3:$FI$1412,MATCH(U55,$FG$3:$FG$801,0),1)),INDEX($FI$3:$FI$1412,MATCH(U55,$FG$3:$FG$801,0),1),0)</f>
        <v>17.956939999999999</v>
      </c>
      <c r="BL55" s="230"/>
      <c r="BM55" s="231" t="e">
        <f>#REF!*$CF$45</f>
        <v>#REF!</v>
      </c>
      <c r="BN55" s="231" t="e">
        <f>#REF!*$CF$45</f>
        <v>#REF!</v>
      </c>
      <c r="BO55" s="231" t="e">
        <f>#REF!*$CF$45</f>
        <v>#REF!</v>
      </c>
      <c r="BP55" s="231" t="e">
        <f>#REF!*$CF$45</f>
        <v>#REF!</v>
      </c>
      <c r="BQ55" s="231" t="e">
        <f>#REF!*$CF$45</f>
        <v>#REF!</v>
      </c>
      <c r="BR55" s="231" t="e">
        <f>#REF!*$CF$45</f>
        <v>#REF!</v>
      </c>
      <c r="BS55" s="231" t="e">
        <f>#REF!*$CF$45</f>
        <v>#REF!</v>
      </c>
      <c r="BT55" s="231" t="e">
        <f>#REF!*$CF$45</f>
        <v>#REF!</v>
      </c>
      <c r="BU55" s="231" t="e">
        <f>#REF!*$CF$45</f>
        <v>#REF!</v>
      </c>
      <c r="BV55" s="231" t="e">
        <f>#REF!*$CF$45</f>
        <v>#REF!</v>
      </c>
      <c r="BW55" s="231" t="e">
        <f>#REF!*$CF$45</f>
        <v>#REF!</v>
      </c>
      <c r="BX55" s="231" t="e">
        <f>#REF!*$CF$45</f>
        <v>#REF!</v>
      </c>
      <c r="BY55" s="231" t="e">
        <f>#REF!*$CF$45</f>
        <v>#REF!</v>
      </c>
      <c r="BZ55" s="231" t="e">
        <f>#REF!*$CF$45</f>
        <v>#REF!</v>
      </c>
      <c r="CA55" s="231" t="e">
        <f>#REF!*$CF$45</f>
        <v>#REF!</v>
      </c>
      <c r="CB55" s="231" t="e">
        <f>#REF!*$CF$45</f>
        <v>#REF!</v>
      </c>
      <c r="CC55" s="231" t="e">
        <f>#REF!*$CF$45</f>
        <v>#REF!</v>
      </c>
      <c r="CD55" s="231" t="e">
        <f>#REF!*$CF$45</f>
        <v>#REF!</v>
      </c>
      <c r="CE55" s="231" t="e">
        <f>#REF!*$CF$45</f>
        <v>#REF!</v>
      </c>
      <c r="CF55" s="231" t="e">
        <f>#REF!*$CF$45</f>
        <v>#REF!</v>
      </c>
      <c r="CG55" s="230"/>
      <c r="CH55" s="231" t="e">
        <f>#REF!*$DA$45</f>
        <v>#REF!</v>
      </c>
      <c r="CI55" s="231" t="e">
        <f>#REF!*$DA$45</f>
        <v>#REF!</v>
      </c>
      <c r="CJ55" s="231" t="e">
        <f>#REF!*$DA$45</f>
        <v>#REF!</v>
      </c>
      <c r="CK55" s="231" t="e">
        <f>#REF!*$DA$45</f>
        <v>#REF!</v>
      </c>
      <c r="CL55" s="231" t="e">
        <f>#REF!*$DA$45</f>
        <v>#REF!</v>
      </c>
      <c r="CM55" s="231" t="e">
        <f>#REF!*$DA$45</f>
        <v>#REF!</v>
      </c>
      <c r="CN55" s="231" t="e">
        <f>#REF!*$DA$45</f>
        <v>#REF!</v>
      </c>
      <c r="CO55" s="231" t="e">
        <f>#REF!*$DA$45</f>
        <v>#REF!</v>
      </c>
      <c r="CP55" s="231" t="e">
        <f>#REF!*$DA$45</f>
        <v>#REF!</v>
      </c>
      <c r="CQ55" s="231" t="e">
        <f>#REF!*$DA$45</f>
        <v>#REF!</v>
      </c>
      <c r="CR55" s="231" t="e">
        <f>#REF!*$DA$45</f>
        <v>#REF!</v>
      </c>
      <c r="CS55" s="231" t="e">
        <f>#REF!*$DA$45</f>
        <v>#REF!</v>
      </c>
      <c r="CT55" s="231" t="e">
        <f>#REF!*$DA$45</f>
        <v>#REF!</v>
      </c>
      <c r="CU55" s="231" t="e">
        <f>#REF!*$DA$45</f>
        <v>#REF!</v>
      </c>
      <c r="CV55" s="231" t="e">
        <f>#REF!*$DA$45</f>
        <v>#REF!</v>
      </c>
      <c r="CW55" s="231" t="e">
        <f>#REF!*$DA$45</f>
        <v>#REF!</v>
      </c>
      <c r="CX55" s="231" t="e">
        <f>#REF!*$DA$45</f>
        <v>#REF!</v>
      </c>
      <c r="CY55" s="231" t="e">
        <f>#REF!*$DA$45</f>
        <v>#REF!</v>
      </c>
      <c r="CZ55" s="231" t="e">
        <f>#REF!*$DA$45</f>
        <v>#REF!</v>
      </c>
      <c r="DA55" s="231" t="e">
        <f>#REF!*$DA$45</f>
        <v>#REF!</v>
      </c>
      <c r="DB55" s="230"/>
      <c r="DC55" s="218"/>
      <c r="DD55" s="218"/>
      <c r="DE55" s="218"/>
      <c r="DF55" s="218"/>
      <c r="DG55" s="218"/>
      <c r="DH55" s="218"/>
      <c r="DI55" s="218"/>
      <c r="DJ55" s="218"/>
      <c r="DK55" s="218"/>
      <c r="DL55" s="218"/>
      <c r="DM55" s="218"/>
      <c r="DN55" s="218"/>
      <c r="DO55" s="218"/>
      <c r="DP55" s="218"/>
      <c r="DQ55" s="218"/>
      <c r="DR55" s="218"/>
      <c r="DS55" s="218"/>
      <c r="DT55" s="218"/>
      <c r="DU55" s="218"/>
      <c r="DV55" s="218"/>
      <c r="DW55" s="3"/>
      <c r="DX55" s="212">
        <v>25</v>
      </c>
      <c r="DY55" s="250">
        <f t="shared" si="50"/>
        <v>1</v>
      </c>
      <c r="DZ55" s="250">
        <f t="shared" si="47"/>
        <v>25</v>
      </c>
      <c r="EA55" s="250">
        <f t="shared" si="51"/>
        <v>16</v>
      </c>
      <c r="EB55" s="225" t="str">
        <f t="shared" si="48"/>
        <v>16,25</v>
      </c>
      <c r="EC55" s="212"/>
      <c r="ED55" s="212"/>
      <c r="EE55" s="212">
        <v>1</v>
      </c>
      <c r="EF55" s="212">
        <v>24</v>
      </c>
      <c r="EG55" s="212">
        <v>15</v>
      </c>
      <c r="EH55" s="212">
        <v>14.88</v>
      </c>
      <c r="EI55" s="3" t="s">
        <v>1716</v>
      </c>
      <c r="EJ55" s="3">
        <v>14.25</v>
      </c>
      <c r="EK55" s="3">
        <v>0</v>
      </c>
      <c r="EL55" s="271"/>
      <c r="EM55" s="3"/>
      <c r="EN55" s="263">
        <f t="shared" si="13"/>
        <v>53</v>
      </c>
      <c r="EO55" s="230" t="s">
        <v>1776</v>
      </c>
      <c r="EP55" s="277">
        <v>42036</v>
      </c>
      <c r="EQ55" s="278">
        <v>0</v>
      </c>
      <c r="ER55" s="281">
        <v>26.63927</v>
      </c>
      <c r="ES55" s="288"/>
      <c r="ET55" s="282">
        <f>IF(EO55=EO56,MAX(ET$2:ET54)+1,0)</f>
        <v>27</v>
      </c>
      <c r="EU55" s="3">
        <f t="shared" si="4"/>
        <v>53</v>
      </c>
      <c r="EV55" s="290">
        <f t="shared" si="5"/>
        <v>105</v>
      </c>
      <c r="EW55" s="277">
        <f t="shared" si="6"/>
        <v>42036</v>
      </c>
      <c r="EX55" s="281">
        <f t="shared" si="7"/>
        <v>21.615680000000001</v>
      </c>
      <c r="EY55" s="282">
        <f>IF(EO55=EO56,0,MAX(EY$2:EY54)+1)</f>
        <v>0</v>
      </c>
      <c r="EZ55" s="290">
        <f t="shared" si="8"/>
        <v>106</v>
      </c>
      <c r="FA55" s="277">
        <f t="shared" si="9"/>
        <v>43831</v>
      </c>
      <c r="FB55" s="281">
        <f t="shared" si="10"/>
        <v>20.662800000000001</v>
      </c>
      <c r="FC55" s="28">
        <f>DIS!C72</f>
        <v>53</v>
      </c>
      <c r="FD55" s="28">
        <f>DIS!D72</f>
        <v>3</v>
      </c>
      <c r="FE55" s="28">
        <f>DIS!E72</f>
        <v>13</v>
      </c>
      <c r="FF55" s="28" t="str">
        <f t="shared" si="11"/>
        <v>3,13</v>
      </c>
      <c r="FG55" s="286" t="str">
        <f>INDEX($AR$88:$BK$127,FD55,FE55)</f>
        <v>13,3</v>
      </c>
      <c r="FH55" s="287">
        <f>IF(ISNUMBER(FG55),0,MAX(FH$2:FH54)+1)</f>
        <v>53</v>
      </c>
      <c r="FI55" s="287">
        <f>IF(FH55&gt;0,INDEX(IF($BJ$45=0,$EU$3:$EU$1412,IF($BK$45=0,$EX$3:$EX$1412,$FB$3:$FB$1412)),FH55,1),0)</f>
        <v>20.662800000000001</v>
      </c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</row>
    <row r="56" spans="1:178" ht="2.25" customHeight="1" x14ac:dyDescent="0.25">
      <c r="A56" s="27">
        <f>COLUMN()</f>
        <v>1</v>
      </c>
      <c r="B56" s="28" t="str">
        <f t="shared" si="65"/>
        <v>1,11</v>
      </c>
      <c r="C56" s="28" t="str">
        <f t="shared" si="63"/>
        <v>2,11</v>
      </c>
      <c r="D56" s="28" t="str">
        <f t="shared" si="63"/>
        <v>3,11</v>
      </c>
      <c r="E56" s="28" t="str">
        <f t="shared" si="63"/>
        <v>4,11</v>
      </c>
      <c r="F56" s="28" t="str">
        <f t="shared" si="63"/>
        <v>5,11</v>
      </c>
      <c r="G56" s="28" t="str">
        <f t="shared" si="63"/>
        <v>6,11</v>
      </c>
      <c r="H56" s="28" t="str">
        <f t="shared" si="63"/>
        <v>7,11</v>
      </c>
      <c r="I56" s="28" t="str">
        <f t="shared" si="63"/>
        <v>8,11</v>
      </c>
      <c r="J56" s="28" t="str">
        <f t="shared" si="63"/>
        <v>9,11</v>
      </c>
      <c r="K56" s="28" t="str">
        <f t="shared" si="63"/>
        <v>10,11</v>
      </c>
      <c r="L56" s="28" t="str">
        <f t="shared" si="63"/>
        <v>11,11</v>
      </c>
      <c r="M56" s="28" t="str">
        <f t="shared" si="63"/>
        <v>12,11</v>
      </c>
      <c r="N56" s="28" t="str">
        <f t="shared" si="63"/>
        <v>13,11</v>
      </c>
      <c r="O56" s="28" t="str">
        <f t="shared" si="63"/>
        <v>14,11</v>
      </c>
      <c r="P56" s="28" t="str">
        <f t="shared" si="63"/>
        <v>15,11</v>
      </c>
      <c r="Q56" s="28" t="str">
        <f t="shared" si="63"/>
        <v>16,11</v>
      </c>
      <c r="R56" s="28" t="str">
        <f t="shared" si="63"/>
        <v>17,11</v>
      </c>
      <c r="S56" s="28" t="str">
        <f t="shared" si="64"/>
        <v>18,11</v>
      </c>
      <c r="T56" s="28" t="str">
        <f t="shared" si="64"/>
        <v>19,11</v>
      </c>
      <c r="U56" s="29" t="str">
        <f t="shared" si="64"/>
        <v>20,11</v>
      </c>
      <c r="V56" s="3"/>
      <c r="W56" s="229">
        <v>11.0999999999999</v>
      </c>
      <c r="X56" s="229">
        <v>11.0999999999999</v>
      </c>
      <c r="Y56" s="229">
        <v>11.0999999999999</v>
      </c>
      <c r="Z56" s="229">
        <v>11.0999999999999</v>
      </c>
      <c r="AA56" s="229">
        <v>11.0999999999999</v>
      </c>
      <c r="AB56" s="229">
        <v>11.0999999999999</v>
      </c>
      <c r="AC56" s="229">
        <v>11.0999999999999</v>
      </c>
      <c r="AD56" s="229">
        <v>11.0999999999999</v>
      </c>
      <c r="AE56" s="229">
        <v>11.0999999999999</v>
      </c>
      <c r="AF56" s="229">
        <v>11.0999999999999</v>
      </c>
      <c r="AG56" s="229">
        <v>11.0999999999999</v>
      </c>
      <c r="AH56" s="229">
        <v>11.0999999999999</v>
      </c>
      <c r="AI56" s="229">
        <v>11.0999999999999</v>
      </c>
      <c r="AJ56" s="229">
        <v>11.0999999999999</v>
      </c>
      <c r="AK56" s="229">
        <v>11.0999999999999</v>
      </c>
      <c r="AL56" s="229">
        <v>11.0999999999999</v>
      </c>
      <c r="AM56" s="229">
        <v>11.0999999999999</v>
      </c>
      <c r="AN56" s="229">
        <v>11.0999999999999</v>
      </c>
      <c r="AO56" s="229">
        <v>11.0999999999999</v>
      </c>
      <c r="AP56" s="229">
        <v>11.0999999999999</v>
      </c>
      <c r="AQ56" s="3"/>
      <c r="AR56" s="230">
        <f>IF(ISNUMBER(INDEX($FI$3:$FI$1412,MATCH(B56,$FG$3:$FG$801,0),1)),INDEX($FI$3:$FI$1412,MATCH(B56,$FG$3:$FG$801,0),1),0)</f>
        <v>27.0807</v>
      </c>
      <c r="AS56" s="230">
        <f>IF(ISNUMBER(INDEX($FI$3:$FI$1412,MATCH(C56,$FG$3:$FG$801,0),1)),INDEX($FI$3:$FI$1412,MATCH(C56,$FG$3:$FG$801,0),1),0)</f>
        <v>27.041599999999999</v>
      </c>
      <c r="AT56" s="230">
        <f>IF(ISNUMBER(INDEX($FI$3:$FI$1412,MATCH(D56,$FG$3:$FG$801,0),1)),INDEX($FI$3:$FI$1412,MATCH(D56,$FG$3:$FG$801,0),1),0)</f>
        <v>27.00872</v>
      </c>
      <c r="AU56" s="230">
        <f>IF(ISNUMBER(INDEX($FI$3:$FI$1412,MATCH(E56,$FG$3:$FG$801,0),1)),INDEX($FI$3:$FI$1412,MATCH(E56,$FG$3:$FG$801,0),1),0)</f>
        <v>26.99109</v>
      </c>
      <c r="AV56" s="230">
        <f>IF(ISNUMBER(INDEX($FI$3:$FI$1412,MATCH(F56,$FG$3:$FG$801,0),1)),INDEX($FI$3:$FI$1412,MATCH(F56,$FG$3:$FG$801,0),1),0)</f>
        <v>0</v>
      </c>
      <c r="AW56" s="230">
        <f>IF(ISNUMBER(INDEX($FI$3:$FI$1412,MATCH(G56,$FG$3:$FG$801,0),1)),INDEX($FI$3:$FI$1412,MATCH(G56,$FG$3:$FG$801,0),1),0)</f>
        <v>0</v>
      </c>
      <c r="AX56" s="230">
        <f>IF(ISNUMBER(INDEX($FI$3:$FI$1412,MATCH(H56,$FG$3:$FG$801,0),1)),INDEX($FI$3:$FI$1412,MATCH(H56,$FG$3:$FG$801,0),1),0)</f>
        <v>0</v>
      </c>
      <c r="AY56" s="230">
        <f>IF(ISNUMBER(INDEX($FI$3:$FI$1412,MATCH(I56,$FG$3:$FG$801,0),1)),INDEX($FI$3:$FI$1412,MATCH(I56,$FG$3:$FG$801,0),1),0)</f>
        <v>0</v>
      </c>
      <c r="AZ56" s="230">
        <f>IF(ISNUMBER(INDEX($FI$3:$FI$1412,MATCH(J56,$FG$3:$FG$801,0),1)),INDEX($FI$3:$FI$1412,MATCH(J56,$FG$3:$FG$801,0),1),0)</f>
        <v>19.171949999999999</v>
      </c>
      <c r="BA56" s="230">
        <f>IF(ISNUMBER(INDEX($FI$3:$FI$1412,MATCH(K56,$FG$3:$FG$801,0),1)),INDEX($FI$3:$FI$1412,MATCH(K56,$FG$3:$FG$801,0),1),0)</f>
        <v>18.86617</v>
      </c>
      <c r="BB56" s="230">
        <f>IF(ISNUMBER(INDEX($FI$3:$FI$1412,MATCH(L56,$FG$3:$FG$801,0),1)),INDEX($FI$3:$FI$1412,MATCH(L56,$FG$3:$FG$801,0),1),0)</f>
        <v>18.462389999999999</v>
      </c>
      <c r="BC56" s="230">
        <f>IF(ISNUMBER(INDEX($FI$3:$FI$1412,MATCH(M56,$FG$3:$FG$801,0),1)),INDEX($FI$3:$FI$1412,MATCH(M56,$FG$3:$FG$801,0),1),0)</f>
        <v>17.82442</v>
      </c>
      <c r="BD56" s="230">
        <f>IF(ISNUMBER(INDEX($FI$3:$FI$1412,MATCH(N56,$FG$3:$FG$801,0),1)),INDEX($FI$3:$FI$1412,MATCH(N56,$FG$3:$FG$801,0),1),0)</f>
        <v>16.402450000000002</v>
      </c>
      <c r="BE56" s="230">
        <f>IF(ISNUMBER(INDEX($FI$3:$FI$1412,MATCH(O56,$FG$3:$FG$801,0),1)),INDEX($FI$3:$FI$1412,MATCH(O56,$FG$3:$FG$801,0),1),0)</f>
        <v>17.529879999999999</v>
      </c>
      <c r="BF56" s="230">
        <f>IF(ISNUMBER(INDEX($FI$3:$FI$1412,MATCH(P56,$FG$3:$FG$801,0),1)),INDEX($FI$3:$FI$1412,MATCH(P56,$FG$3:$FG$801,0),1),0)</f>
        <v>17.837610000000002</v>
      </c>
      <c r="BG56" s="230">
        <f>IF(ISNUMBER(INDEX($FI$3:$FI$1412,MATCH(Q56,$FG$3:$FG$801,0),1)),INDEX($FI$3:$FI$1412,MATCH(Q56,$FG$3:$FG$801,0),1),0)</f>
        <v>17.563510000000001</v>
      </c>
      <c r="BH56" s="230">
        <f>IF(ISNUMBER(INDEX($FI$3:$FI$1412,MATCH(R56,$FG$3:$FG$801,0),1)),INDEX($FI$3:$FI$1412,MATCH(R56,$FG$3:$FG$801,0),1),0)</f>
        <v>17.56747</v>
      </c>
      <c r="BI56" s="230">
        <f>IF(ISNUMBER(INDEX($FI$3:$FI$1412,MATCH(S56,$FG$3:$FG$801,0),1)),INDEX($FI$3:$FI$1412,MATCH(S56,$FG$3:$FG$801,0),1),0)</f>
        <v>17.68497</v>
      </c>
      <c r="BJ56" s="230">
        <f>IF(ISNUMBER(INDEX($FI$3:$FI$1412,MATCH(T56,$FG$3:$FG$801,0),1)),INDEX($FI$3:$FI$1412,MATCH(T56,$FG$3:$FG$801,0),1),0)</f>
        <v>17.79975</v>
      </c>
      <c r="BK56" s="230">
        <f>IF(ISNUMBER(INDEX($FI$3:$FI$1412,MATCH(U56,$FG$3:$FG$801,0),1)),INDEX($FI$3:$FI$1412,MATCH(U56,$FG$3:$FG$801,0),1),0)</f>
        <v>17.866289999999999</v>
      </c>
      <c r="BL56" s="230"/>
      <c r="BM56" s="231" t="e">
        <f>#REF!*$CF$45</f>
        <v>#REF!</v>
      </c>
      <c r="BN56" s="231" t="e">
        <f>#REF!*$CF$45</f>
        <v>#REF!</v>
      </c>
      <c r="BO56" s="231" t="e">
        <f>#REF!*$CF$45</f>
        <v>#REF!</v>
      </c>
      <c r="BP56" s="231" t="e">
        <f>#REF!*$CF$45</f>
        <v>#REF!</v>
      </c>
      <c r="BQ56" s="231" t="e">
        <f>#REF!*$CF$45</f>
        <v>#REF!</v>
      </c>
      <c r="BR56" s="231" t="e">
        <f>#REF!*$CF$45</f>
        <v>#REF!</v>
      </c>
      <c r="BS56" s="231" t="e">
        <f>#REF!*$CF$45</f>
        <v>#REF!</v>
      </c>
      <c r="BT56" s="231" t="e">
        <f>#REF!*$CF$45</f>
        <v>#REF!</v>
      </c>
      <c r="BU56" s="231" t="e">
        <f>#REF!*$CF$45</f>
        <v>#REF!</v>
      </c>
      <c r="BV56" s="231" t="e">
        <f>#REF!*$CF$45</f>
        <v>#REF!</v>
      </c>
      <c r="BW56" s="231" t="e">
        <f>#REF!*$CF$45</f>
        <v>#REF!</v>
      </c>
      <c r="BX56" s="231" t="e">
        <f>#REF!*$CF$45</f>
        <v>#REF!</v>
      </c>
      <c r="BY56" s="231" t="e">
        <f>#REF!*$CF$45</f>
        <v>#REF!</v>
      </c>
      <c r="BZ56" s="231" t="e">
        <f>#REF!*$CF$45</f>
        <v>#REF!</v>
      </c>
      <c r="CA56" s="231" t="e">
        <f>#REF!*$CF$45</f>
        <v>#REF!</v>
      </c>
      <c r="CB56" s="231" t="e">
        <f>#REF!*$CF$45</f>
        <v>#REF!</v>
      </c>
      <c r="CC56" s="231" t="e">
        <f>#REF!*$CF$45</f>
        <v>#REF!</v>
      </c>
      <c r="CD56" s="231" t="e">
        <f>#REF!*$CF$45</f>
        <v>#REF!</v>
      </c>
      <c r="CE56" s="231" t="e">
        <f>#REF!*$CF$45</f>
        <v>#REF!</v>
      </c>
      <c r="CF56" s="231" t="e">
        <f>#REF!*$CF$45</f>
        <v>#REF!</v>
      </c>
      <c r="CG56" s="230"/>
      <c r="CH56" s="231" t="e">
        <f>#REF!*$DA$45</f>
        <v>#REF!</v>
      </c>
      <c r="CI56" s="231" t="e">
        <f>#REF!*$DA$45</f>
        <v>#REF!</v>
      </c>
      <c r="CJ56" s="231" t="e">
        <f>#REF!*$DA$45</f>
        <v>#REF!</v>
      </c>
      <c r="CK56" s="231" t="e">
        <f>#REF!*$DA$45</f>
        <v>#REF!</v>
      </c>
      <c r="CL56" s="231" t="e">
        <f>#REF!*$DA$45</f>
        <v>#REF!</v>
      </c>
      <c r="CM56" s="231" t="e">
        <f>#REF!*$DA$45</f>
        <v>#REF!</v>
      </c>
      <c r="CN56" s="231" t="e">
        <f>#REF!*$DA$45</f>
        <v>#REF!</v>
      </c>
      <c r="CO56" s="231" t="e">
        <f>#REF!*$DA$45</f>
        <v>#REF!</v>
      </c>
      <c r="CP56" s="231" t="e">
        <f>#REF!*$DA$45</f>
        <v>#REF!</v>
      </c>
      <c r="CQ56" s="231" t="e">
        <f>#REF!*$DA$45</f>
        <v>#REF!</v>
      </c>
      <c r="CR56" s="231" t="e">
        <f>#REF!*$DA$45</f>
        <v>#REF!</v>
      </c>
      <c r="CS56" s="231" t="e">
        <f>#REF!*$DA$45</f>
        <v>#REF!</v>
      </c>
      <c r="CT56" s="231" t="e">
        <f>#REF!*$DA$45</f>
        <v>#REF!</v>
      </c>
      <c r="CU56" s="231" t="e">
        <f>#REF!*$DA$45</f>
        <v>#REF!</v>
      </c>
      <c r="CV56" s="231" t="e">
        <f>#REF!*$DA$45</f>
        <v>#REF!</v>
      </c>
      <c r="CW56" s="231" t="e">
        <f>#REF!*$DA$45</f>
        <v>#REF!</v>
      </c>
      <c r="CX56" s="231" t="e">
        <f>#REF!*$DA$45</f>
        <v>#REF!</v>
      </c>
      <c r="CY56" s="231" t="e">
        <f>#REF!*$DA$45</f>
        <v>#REF!</v>
      </c>
      <c r="CZ56" s="231" t="e">
        <f>#REF!*$DA$45</f>
        <v>#REF!</v>
      </c>
      <c r="DA56" s="231" t="e">
        <f>#REF!*$DA$45</f>
        <v>#REF!</v>
      </c>
      <c r="DB56" s="230"/>
      <c r="DC56" s="218"/>
      <c r="DD56" s="218"/>
      <c r="DE56" s="218"/>
      <c r="DF56" s="218"/>
      <c r="DG56" s="218"/>
      <c r="DH56" s="218"/>
      <c r="DI56" s="218"/>
      <c r="DJ56" s="218"/>
      <c r="DK56" s="218"/>
      <c r="DL56" s="218"/>
      <c r="DM56" s="218"/>
      <c r="DN56" s="218"/>
      <c r="DO56" s="218"/>
      <c r="DP56" s="218"/>
      <c r="DQ56" s="218"/>
      <c r="DR56" s="218"/>
      <c r="DS56" s="218"/>
      <c r="DT56" s="218"/>
      <c r="DU56" s="218"/>
      <c r="DV56" s="218"/>
      <c r="DW56" s="3"/>
      <c r="DX56" s="212">
        <v>26</v>
      </c>
      <c r="DY56" s="250">
        <f t="shared" si="50"/>
        <v>1</v>
      </c>
      <c r="DZ56" s="250">
        <f t="shared" si="47"/>
        <v>26</v>
      </c>
      <c r="EA56" s="250">
        <f t="shared" si="51"/>
        <v>16</v>
      </c>
      <c r="EB56" s="225" t="str">
        <f t="shared" si="48"/>
        <v>16,26</v>
      </c>
      <c r="EC56" s="212"/>
      <c r="ED56" s="212"/>
      <c r="EE56" s="212">
        <v>1</v>
      </c>
      <c r="EF56" s="212">
        <v>25</v>
      </c>
      <c r="EG56" s="212">
        <v>15</v>
      </c>
      <c r="EH56" s="212">
        <v>14.65</v>
      </c>
      <c r="EI56" s="3" t="s">
        <v>1717</v>
      </c>
      <c r="EJ56" s="3">
        <v>14</v>
      </c>
      <c r="EK56" s="3">
        <v>0</v>
      </c>
      <c r="EL56" s="271"/>
      <c r="EM56" s="3"/>
      <c r="EN56" s="263">
        <f t="shared" si="13"/>
        <v>54</v>
      </c>
      <c r="EO56" s="230" t="s">
        <v>1776</v>
      </c>
      <c r="EP56" s="277">
        <v>43831</v>
      </c>
      <c r="EQ56" s="278">
        <v>0</v>
      </c>
      <c r="ER56" s="281">
        <v>23.973669999999998</v>
      </c>
      <c r="ES56" s="288"/>
      <c r="ET56" s="282">
        <f>IF(EO56=EO57,MAX(ET$2:ET55)+1,0)</f>
        <v>0</v>
      </c>
      <c r="EU56" s="3">
        <f t="shared" si="4"/>
        <v>54</v>
      </c>
      <c r="EV56" s="290">
        <f t="shared" si="5"/>
        <v>107</v>
      </c>
      <c r="EW56" s="277">
        <f t="shared" si="6"/>
        <v>42036</v>
      </c>
      <c r="EX56" s="281">
        <f t="shared" si="7"/>
        <v>20.674160000000001</v>
      </c>
      <c r="EY56" s="282">
        <f>IF(EO56=EO57,0,MAX(EY$2:EY55)+1)</f>
        <v>27</v>
      </c>
      <c r="EZ56" s="290">
        <f t="shared" si="8"/>
        <v>108</v>
      </c>
      <c r="FA56" s="277">
        <f t="shared" si="9"/>
        <v>43831</v>
      </c>
      <c r="FB56" s="281">
        <f t="shared" si="10"/>
        <v>20.160920000000001</v>
      </c>
      <c r="FC56" s="28">
        <f>DIS!C73</f>
        <v>54</v>
      </c>
      <c r="FD56" s="28">
        <f>DIS!D73</f>
        <v>3</v>
      </c>
      <c r="FE56" s="28">
        <f>DIS!E73</f>
        <v>14</v>
      </c>
      <c r="FF56" s="28" t="str">
        <f t="shared" si="11"/>
        <v>3,14</v>
      </c>
      <c r="FG56" s="286" t="str">
        <f>INDEX($AR$88:$BK$127,FD56,FE56)</f>
        <v>14,3</v>
      </c>
      <c r="FH56" s="287">
        <f>IF(ISNUMBER(FG56),0,MAX(FH$2:FH55)+1)</f>
        <v>54</v>
      </c>
      <c r="FI56" s="287">
        <f>IF(FH56&gt;0,INDEX(IF($BJ$45=0,$EU$3:$EU$1412,IF($BK$45=0,$EX$3:$EX$1412,$FB$3:$FB$1412)),FH56,1),0)</f>
        <v>20.160920000000001</v>
      </c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</row>
    <row r="57" spans="1:178" ht="2.25" customHeight="1" x14ac:dyDescent="0.25">
      <c r="A57" s="27">
        <f>COLUMN()</f>
        <v>1</v>
      </c>
      <c r="B57" s="28" t="str">
        <f t="shared" si="65"/>
        <v>1,12</v>
      </c>
      <c r="C57" s="28" t="str">
        <f t="shared" si="63"/>
        <v>2,12</v>
      </c>
      <c r="D57" s="28" t="str">
        <f t="shared" si="63"/>
        <v>3,12</v>
      </c>
      <c r="E57" s="28" t="str">
        <f t="shared" si="63"/>
        <v>4,12</v>
      </c>
      <c r="F57" s="28" t="str">
        <f t="shared" si="63"/>
        <v>5,12</v>
      </c>
      <c r="G57" s="28" t="str">
        <f t="shared" si="63"/>
        <v>6,12</v>
      </c>
      <c r="H57" s="28" t="str">
        <f t="shared" si="63"/>
        <v>7,12</v>
      </c>
      <c r="I57" s="28" t="str">
        <f t="shared" si="63"/>
        <v>8,12</v>
      </c>
      <c r="J57" s="28" t="str">
        <f t="shared" si="63"/>
        <v>9,12</v>
      </c>
      <c r="K57" s="28" t="str">
        <f t="shared" si="63"/>
        <v>10,12</v>
      </c>
      <c r="L57" s="28" t="str">
        <f t="shared" si="63"/>
        <v>11,12</v>
      </c>
      <c r="M57" s="28" t="str">
        <f t="shared" si="63"/>
        <v>12,12</v>
      </c>
      <c r="N57" s="28" t="str">
        <f t="shared" si="63"/>
        <v>13,12</v>
      </c>
      <c r="O57" s="28" t="str">
        <f t="shared" si="63"/>
        <v>14,12</v>
      </c>
      <c r="P57" s="28" t="str">
        <f t="shared" si="63"/>
        <v>15,12</v>
      </c>
      <c r="Q57" s="28" t="str">
        <f t="shared" si="63"/>
        <v>16,12</v>
      </c>
      <c r="R57" s="28" t="str">
        <f t="shared" si="63"/>
        <v>17,12</v>
      </c>
      <c r="S57" s="28" t="str">
        <f t="shared" si="64"/>
        <v>18,12</v>
      </c>
      <c r="T57" s="28" t="str">
        <f t="shared" si="64"/>
        <v>19,12</v>
      </c>
      <c r="U57" s="29" t="str">
        <f t="shared" si="64"/>
        <v>20,12</v>
      </c>
      <c r="V57" s="3"/>
      <c r="W57" s="229">
        <v>11.0999999999999</v>
      </c>
      <c r="X57" s="229">
        <v>11.0999999999999</v>
      </c>
      <c r="Y57" s="229">
        <v>11.0999999999999</v>
      </c>
      <c r="Z57" s="229">
        <v>11.0999999999999</v>
      </c>
      <c r="AA57" s="229">
        <v>11.0999999999999</v>
      </c>
      <c r="AB57" s="229">
        <v>11.0999999999999</v>
      </c>
      <c r="AC57" s="229">
        <v>11.0999999999999</v>
      </c>
      <c r="AD57" s="229">
        <v>11.0999999999999</v>
      </c>
      <c r="AE57" s="229">
        <v>11.0999999999999</v>
      </c>
      <c r="AF57" s="229">
        <v>11.0999999999999</v>
      </c>
      <c r="AG57" s="229">
        <v>11.0999999999999</v>
      </c>
      <c r="AH57" s="229">
        <v>11.0999999999999</v>
      </c>
      <c r="AI57" s="229">
        <v>11.0999999999999</v>
      </c>
      <c r="AJ57" s="229">
        <v>11.0999999999999</v>
      </c>
      <c r="AK57" s="229">
        <v>11.0999999999999</v>
      </c>
      <c r="AL57" s="229">
        <v>11.0999999999999</v>
      </c>
      <c r="AM57" s="229">
        <v>11.0999999999999</v>
      </c>
      <c r="AN57" s="229">
        <v>11.0999999999999</v>
      </c>
      <c r="AO57" s="229">
        <v>11.0999999999999</v>
      </c>
      <c r="AP57" s="229">
        <v>11.0999999999999</v>
      </c>
      <c r="AQ57" s="3"/>
      <c r="AR57" s="230">
        <f>IF(ISNUMBER(INDEX($FI$3:$FI$1412,MATCH(B57,$FG$3:$FG$801,0),1)),INDEX($FI$3:$FI$1412,MATCH(B57,$FG$3:$FG$801,0),1),0)</f>
        <v>27.086770000000001</v>
      </c>
      <c r="AS57" s="230">
        <f>IF(ISNUMBER(INDEX($FI$3:$FI$1412,MATCH(C57,$FG$3:$FG$801,0),1)),INDEX($FI$3:$FI$1412,MATCH(C57,$FG$3:$FG$801,0),1),0)</f>
        <v>27.070209999999999</v>
      </c>
      <c r="AT57" s="230">
        <f>IF(ISNUMBER(INDEX($FI$3:$FI$1412,MATCH(D57,$FG$3:$FG$801,0),1)),INDEX($FI$3:$FI$1412,MATCH(D57,$FG$3:$FG$801,0),1),0)</f>
        <v>27.05273</v>
      </c>
      <c r="AU57" s="230">
        <f>IF(ISNUMBER(INDEX($FI$3:$FI$1412,MATCH(E57,$FG$3:$FG$801,0),1)),INDEX($FI$3:$FI$1412,MATCH(E57,$FG$3:$FG$801,0),1),0)</f>
        <v>27.040199999999999</v>
      </c>
      <c r="AV57" s="230">
        <f>IF(ISNUMBER(INDEX($FI$3:$FI$1412,MATCH(F57,$FG$3:$FG$801,0),1)),INDEX($FI$3:$FI$1412,MATCH(F57,$FG$3:$FG$801,0),1),0)</f>
        <v>0</v>
      </c>
      <c r="AW57" s="230">
        <f>IF(ISNUMBER(INDEX($FI$3:$FI$1412,MATCH(G57,$FG$3:$FG$801,0),1)),INDEX($FI$3:$FI$1412,MATCH(G57,$FG$3:$FG$801,0),1),0)</f>
        <v>0</v>
      </c>
      <c r="AX57" s="230">
        <f>IF(ISNUMBER(INDEX($FI$3:$FI$1412,MATCH(H57,$FG$3:$FG$801,0),1)),INDEX($FI$3:$FI$1412,MATCH(H57,$FG$3:$FG$801,0),1),0)</f>
        <v>0</v>
      </c>
      <c r="AY57" s="230">
        <f>IF(ISNUMBER(INDEX($FI$3:$FI$1412,MATCH(I57,$FG$3:$FG$801,0),1)),INDEX($FI$3:$FI$1412,MATCH(I57,$FG$3:$FG$801,0),1),0)</f>
        <v>0</v>
      </c>
      <c r="AZ57" s="230">
        <f>IF(ISNUMBER(INDEX($FI$3:$FI$1412,MATCH(J57,$FG$3:$FG$801,0),1)),INDEX($FI$3:$FI$1412,MATCH(J57,$FG$3:$FG$801,0),1),0)</f>
        <v>18.701450000000001</v>
      </c>
      <c r="BA57" s="230">
        <f>IF(ISNUMBER(INDEX($FI$3:$FI$1412,MATCH(K57,$FG$3:$FG$801,0),1)),INDEX($FI$3:$FI$1412,MATCH(K57,$FG$3:$FG$801,0),1),0)</f>
        <v>18.491810000000001</v>
      </c>
      <c r="BB57" s="230">
        <f>IF(ISNUMBER(INDEX($FI$3:$FI$1412,MATCH(L57,$FG$3:$FG$801,0),1)),INDEX($FI$3:$FI$1412,MATCH(L57,$FG$3:$FG$801,0),1),0)</f>
        <v>18.18037</v>
      </c>
      <c r="BC57" s="230">
        <f>IF(ISNUMBER(INDEX($FI$3:$FI$1412,MATCH(M57,$FG$3:$FG$801,0),1)),INDEX($FI$3:$FI$1412,MATCH(M57,$FG$3:$FG$801,0),1),0)</f>
        <v>17.788979999999999</v>
      </c>
      <c r="BD57" s="230">
        <f>IF(ISNUMBER(INDEX($FI$3:$FI$1412,MATCH(N57,$FG$3:$FG$801,0),1)),INDEX($FI$3:$FI$1412,MATCH(N57,$FG$3:$FG$801,0),1),0)</f>
        <v>17.302420000000001</v>
      </c>
      <c r="BE57" s="230">
        <f>IF(ISNUMBER(INDEX($FI$3:$FI$1412,MATCH(O57,$FG$3:$FG$801,0),1)),INDEX($FI$3:$FI$1412,MATCH(O57,$FG$3:$FG$801,0),1),0)</f>
        <v>17.47747</v>
      </c>
      <c r="BF57" s="230">
        <f>IF(ISNUMBER(INDEX($FI$3:$FI$1412,MATCH(P57,$FG$3:$FG$801,0),1)),INDEX($FI$3:$FI$1412,MATCH(P57,$FG$3:$FG$801,0),1),0)</f>
        <v>17.598420000000001</v>
      </c>
      <c r="BG57" s="230">
        <f>IF(ISNUMBER(INDEX($FI$3:$FI$1412,MATCH(Q57,$FG$3:$FG$801,0),1)),INDEX($FI$3:$FI$1412,MATCH(Q57,$FG$3:$FG$801,0),1),0)</f>
        <v>17.563389999999998</v>
      </c>
      <c r="BH57" s="230">
        <f>IF(ISNUMBER(INDEX($FI$3:$FI$1412,MATCH(R57,$FG$3:$FG$801,0),1)),INDEX($FI$3:$FI$1412,MATCH(R57,$FG$3:$FG$801,0),1),0)</f>
        <v>17.593979999999998</v>
      </c>
      <c r="BI57" s="230">
        <f>IF(ISNUMBER(INDEX($FI$3:$FI$1412,MATCH(S57,$FG$3:$FG$801,0),1)),INDEX($FI$3:$FI$1412,MATCH(S57,$FG$3:$FG$801,0),1),0)</f>
        <v>17.666</v>
      </c>
      <c r="BJ57" s="230">
        <f>IF(ISNUMBER(INDEX($FI$3:$FI$1412,MATCH(T57,$FG$3:$FG$801,0),1)),INDEX($FI$3:$FI$1412,MATCH(T57,$FG$3:$FG$801,0),1),0)</f>
        <v>17.738299999999999</v>
      </c>
      <c r="BK57" s="230">
        <f>IF(ISNUMBER(INDEX($FI$3:$FI$1412,MATCH(U57,$FG$3:$FG$801,0),1)),INDEX($FI$3:$FI$1412,MATCH(U57,$FG$3:$FG$801,0),1),0)</f>
        <v>17.782299999999999</v>
      </c>
      <c r="BL57" s="230"/>
      <c r="BM57" s="231" t="e">
        <f>#REF!*$CF$45</f>
        <v>#REF!</v>
      </c>
      <c r="BN57" s="231" t="e">
        <f>#REF!*$CF$45</f>
        <v>#REF!</v>
      </c>
      <c r="BO57" s="231" t="e">
        <f>#REF!*$CF$45</f>
        <v>#REF!</v>
      </c>
      <c r="BP57" s="231" t="e">
        <f>#REF!*$CF$45</f>
        <v>#REF!</v>
      </c>
      <c r="BQ57" s="231" t="e">
        <f>#REF!*$CF$45</f>
        <v>#REF!</v>
      </c>
      <c r="BR57" s="231" t="e">
        <f>#REF!*$CF$45</f>
        <v>#REF!</v>
      </c>
      <c r="BS57" s="231" t="e">
        <f>#REF!*$CF$45</f>
        <v>#REF!</v>
      </c>
      <c r="BT57" s="231" t="e">
        <f>#REF!*$CF$45</f>
        <v>#REF!</v>
      </c>
      <c r="BU57" s="231" t="e">
        <f>#REF!*$CF$45</f>
        <v>#REF!</v>
      </c>
      <c r="BV57" s="231" t="e">
        <f>#REF!*$CF$45</f>
        <v>#REF!</v>
      </c>
      <c r="BW57" s="231" t="e">
        <f>#REF!*$CF$45</f>
        <v>#REF!</v>
      </c>
      <c r="BX57" s="231" t="e">
        <f>#REF!*$CF$45</f>
        <v>#REF!</v>
      </c>
      <c r="BY57" s="231" t="e">
        <f>#REF!*$CF$45</f>
        <v>#REF!</v>
      </c>
      <c r="BZ57" s="231" t="e">
        <f>#REF!*$CF$45</f>
        <v>#REF!</v>
      </c>
      <c r="CA57" s="231" t="e">
        <f>#REF!*$CF$45</f>
        <v>#REF!</v>
      </c>
      <c r="CB57" s="231" t="e">
        <f>#REF!*$CF$45</f>
        <v>#REF!</v>
      </c>
      <c r="CC57" s="231" t="e">
        <f>#REF!*$CF$45</f>
        <v>#REF!</v>
      </c>
      <c r="CD57" s="231" t="e">
        <f>#REF!*$CF$45</f>
        <v>#REF!</v>
      </c>
      <c r="CE57" s="231" t="e">
        <f>#REF!*$CF$45</f>
        <v>#REF!</v>
      </c>
      <c r="CF57" s="231" t="e">
        <f>#REF!*$CF$45</f>
        <v>#REF!</v>
      </c>
      <c r="CG57" s="230"/>
      <c r="CH57" s="231" t="e">
        <f>#REF!*$DA$45</f>
        <v>#REF!</v>
      </c>
      <c r="CI57" s="231" t="e">
        <f>#REF!*$DA$45</f>
        <v>#REF!</v>
      </c>
      <c r="CJ57" s="231" t="e">
        <f>#REF!*$DA$45</f>
        <v>#REF!</v>
      </c>
      <c r="CK57" s="231" t="e">
        <f>#REF!*$DA$45</f>
        <v>#REF!</v>
      </c>
      <c r="CL57" s="231" t="e">
        <f>#REF!*$DA$45</f>
        <v>#REF!</v>
      </c>
      <c r="CM57" s="231" t="e">
        <f>#REF!*$DA$45</f>
        <v>#REF!</v>
      </c>
      <c r="CN57" s="231" t="e">
        <f>#REF!*$DA$45</f>
        <v>#REF!</v>
      </c>
      <c r="CO57" s="231" t="e">
        <f>#REF!*$DA$45</f>
        <v>#REF!</v>
      </c>
      <c r="CP57" s="231" t="e">
        <f>#REF!*$DA$45</f>
        <v>#REF!</v>
      </c>
      <c r="CQ57" s="231" t="e">
        <f>#REF!*$DA$45</f>
        <v>#REF!</v>
      </c>
      <c r="CR57" s="231" t="e">
        <f>#REF!*$DA$45</f>
        <v>#REF!</v>
      </c>
      <c r="CS57" s="231" t="e">
        <f>#REF!*$DA$45</f>
        <v>#REF!</v>
      </c>
      <c r="CT57" s="231" t="e">
        <f>#REF!*$DA$45</f>
        <v>#REF!</v>
      </c>
      <c r="CU57" s="231" t="e">
        <f>#REF!*$DA$45</f>
        <v>#REF!</v>
      </c>
      <c r="CV57" s="231" t="e">
        <f>#REF!*$DA$45</f>
        <v>#REF!</v>
      </c>
      <c r="CW57" s="231" t="e">
        <f>#REF!*$DA$45</f>
        <v>#REF!</v>
      </c>
      <c r="CX57" s="231" t="e">
        <f>#REF!*$DA$45</f>
        <v>#REF!</v>
      </c>
      <c r="CY57" s="231" t="e">
        <f>#REF!*$DA$45</f>
        <v>#REF!</v>
      </c>
      <c r="CZ57" s="231" t="e">
        <f>#REF!*$DA$45</f>
        <v>#REF!</v>
      </c>
      <c r="DA57" s="231" t="e">
        <f>#REF!*$DA$45</f>
        <v>#REF!</v>
      </c>
      <c r="DB57" s="230"/>
      <c r="DC57" s="218"/>
      <c r="DD57" s="218"/>
      <c r="DE57" s="218"/>
      <c r="DF57" s="218"/>
      <c r="DG57" s="218"/>
      <c r="DH57" s="218"/>
      <c r="DI57" s="218"/>
      <c r="DJ57" s="218"/>
      <c r="DK57" s="218"/>
      <c r="DL57" s="218"/>
      <c r="DM57" s="218"/>
      <c r="DN57" s="218"/>
      <c r="DO57" s="218"/>
      <c r="DP57" s="218"/>
      <c r="DQ57" s="218"/>
      <c r="DR57" s="218"/>
      <c r="DS57" s="218"/>
      <c r="DT57" s="218"/>
      <c r="DU57" s="218"/>
      <c r="DV57" s="218"/>
      <c r="DW57" s="3"/>
      <c r="DX57" s="212">
        <v>27</v>
      </c>
      <c r="DY57" s="250">
        <f t="shared" si="50"/>
        <v>1</v>
      </c>
      <c r="DZ57" s="250">
        <f t="shared" si="47"/>
        <v>27</v>
      </c>
      <c r="EA57" s="250">
        <f t="shared" si="51"/>
        <v>16</v>
      </c>
      <c r="EB57" s="225" t="str">
        <f t="shared" si="48"/>
        <v>16,27</v>
      </c>
      <c r="EC57" s="212"/>
      <c r="ED57" s="212"/>
      <c r="EE57" s="212">
        <v>1</v>
      </c>
      <c r="EF57" s="212">
        <v>26</v>
      </c>
      <c r="EG57" s="212">
        <v>15</v>
      </c>
      <c r="EH57" s="212">
        <v>14.43</v>
      </c>
      <c r="EI57" s="3" t="s">
        <v>1718</v>
      </c>
      <c r="EJ57" s="3">
        <v>13.75</v>
      </c>
      <c r="EK57" s="3">
        <v>0</v>
      </c>
      <c r="EL57" s="271"/>
      <c r="EM57" s="3"/>
      <c r="EN57" s="263">
        <f t="shared" si="13"/>
        <v>55</v>
      </c>
      <c r="EO57" s="230" t="s">
        <v>1777</v>
      </c>
      <c r="EP57" s="277">
        <v>42036</v>
      </c>
      <c r="EQ57" s="278">
        <v>0</v>
      </c>
      <c r="ER57" s="281">
        <v>25.941949999999999</v>
      </c>
      <c r="ES57" s="288"/>
      <c r="ET57" s="282">
        <f>IF(EO57=EO58,MAX(ET$2:ET56)+1,0)</f>
        <v>28</v>
      </c>
      <c r="EU57" s="3">
        <f t="shared" si="4"/>
        <v>55</v>
      </c>
      <c r="EV57" s="290">
        <f t="shared" si="5"/>
        <v>109</v>
      </c>
      <c r="EW57" s="277">
        <f t="shared" si="6"/>
        <v>42036</v>
      </c>
      <c r="EX57" s="281">
        <f t="shared" si="7"/>
        <v>19.674959999999999</v>
      </c>
      <c r="EY57" s="282">
        <f>IF(EO57=EO58,0,MAX(EY$2:EY56)+1)</f>
        <v>0</v>
      </c>
      <c r="EZ57" s="290">
        <f t="shared" si="8"/>
        <v>110</v>
      </c>
      <c r="FA57" s="277">
        <f t="shared" si="9"/>
        <v>43831</v>
      </c>
      <c r="FB57" s="281">
        <f t="shared" si="10"/>
        <v>19.660329999999998</v>
      </c>
      <c r="FC57" s="28">
        <f>DIS!C74</f>
        <v>55</v>
      </c>
      <c r="FD57" s="28">
        <f>DIS!D74</f>
        <v>3</v>
      </c>
      <c r="FE57" s="28">
        <f>DIS!E74</f>
        <v>15</v>
      </c>
      <c r="FF57" s="28" t="str">
        <f t="shared" si="11"/>
        <v>3,15</v>
      </c>
      <c r="FG57" s="286" t="str">
        <f>INDEX($AR$88:$BK$127,FD57,FE57)</f>
        <v>15,3</v>
      </c>
      <c r="FH57" s="287">
        <f>IF(ISNUMBER(FG57),0,MAX(FH$2:FH56)+1)</f>
        <v>55</v>
      </c>
      <c r="FI57" s="287">
        <f>IF(FH57&gt;0,INDEX(IF($BJ$45=0,$EU$3:$EU$1412,IF($BK$45=0,$EX$3:$EX$1412,$FB$3:$FB$1412)),FH57,1),0)</f>
        <v>19.660329999999998</v>
      </c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</row>
    <row r="58" spans="1:178" ht="2.25" customHeight="1" x14ac:dyDescent="0.25">
      <c r="A58" s="27">
        <f>COLUMN()</f>
        <v>1</v>
      </c>
      <c r="B58" s="28" t="str">
        <f t="shared" si="65"/>
        <v>1,13</v>
      </c>
      <c r="C58" s="28" t="str">
        <f t="shared" si="63"/>
        <v>2,13</v>
      </c>
      <c r="D58" s="28" t="str">
        <f t="shared" si="63"/>
        <v>3,13</v>
      </c>
      <c r="E58" s="28" t="str">
        <f t="shared" si="63"/>
        <v>4,13</v>
      </c>
      <c r="F58" s="28" t="str">
        <f t="shared" si="63"/>
        <v>5,13</v>
      </c>
      <c r="G58" s="28" t="str">
        <f t="shared" si="63"/>
        <v>6,13</v>
      </c>
      <c r="H58" s="28" t="str">
        <f t="shared" si="63"/>
        <v>7,13</v>
      </c>
      <c r="I58" s="28" t="str">
        <f t="shared" si="63"/>
        <v>8,13</v>
      </c>
      <c r="J58" s="28" t="str">
        <f t="shared" si="63"/>
        <v>9,13</v>
      </c>
      <c r="K58" s="28" t="str">
        <f t="shared" si="63"/>
        <v>10,13</v>
      </c>
      <c r="L58" s="28" t="str">
        <f t="shared" si="63"/>
        <v>11,13</v>
      </c>
      <c r="M58" s="28" t="str">
        <f t="shared" si="63"/>
        <v>12,13</v>
      </c>
      <c r="N58" s="28" t="str">
        <f t="shared" si="63"/>
        <v>13,13</v>
      </c>
      <c r="O58" s="28" t="str">
        <f t="shared" si="63"/>
        <v>14,13</v>
      </c>
      <c r="P58" s="28" t="str">
        <f t="shared" si="63"/>
        <v>15,13</v>
      </c>
      <c r="Q58" s="28" t="str">
        <f t="shared" si="63"/>
        <v>16,13</v>
      </c>
      <c r="R58" s="28" t="str">
        <f t="shared" si="63"/>
        <v>17,13</v>
      </c>
      <c r="S58" s="28" t="str">
        <f t="shared" si="64"/>
        <v>18,13</v>
      </c>
      <c r="T58" s="28" t="str">
        <f t="shared" si="64"/>
        <v>19,13</v>
      </c>
      <c r="U58" s="29" t="str">
        <f t="shared" si="64"/>
        <v>20,13</v>
      </c>
      <c r="V58" s="3"/>
      <c r="W58" s="229">
        <v>11.0999999999999</v>
      </c>
      <c r="X58" s="229">
        <v>11.0999999999999</v>
      </c>
      <c r="Y58" s="229">
        <v>11.0999999999999</v>
      </c>
      <c r="Z58" s="229">
        <v>11.0999999999999</v>
      </c>
      <c r="AA58" s="229">
        <v>11.0999999999999</v>
      </c>
      <c r="AB58" s="229">
        <v>11.0999999999999</v>
      </c>
      <c r="AC58" s="229">
        <v>11.0999999999999</v>
      </c>
      <c r="AD58" s="229">
        <v>11.0999999999999</v>
      </c>
      <c r="AE58" s="229">
        <v>11.0999999999999</v>
      </c>
      <c r="AF58" s="229">
        <v>11.0999999999999</v>
      </c>
      <c r="AG58" s="229">
        <v>11.0999999999999</v>
      </c>
      <c r="AH58" s="229">
        <v>11.0999999999999</v>
      </c>
      <c r="AI58" s="229">
        <v>11.0999999999999</v>
      </c>
      <c r="AJ58" s="229">
        <v>11.0999999999999</v>
      </c>
      <c r="AK58" s="229">
        <v>11.0999999999999</v>
      </c>
      <c r="AL58" s="229">
        <v>11.0999999999999</v>
      </c>
      <c r="AM58" s="229">
        <v>11.0999999999999</v>
      </c>
      <c r="AN58" s="229">
        <v>11.0999999999999</v>
      </c>
      <c r="AO58" s="229">
        <v>11.0999999999999</v>
      </c>
      <c r="AP58" s="229">
        <v>11.0999999999999</v>
      </c>
      <c r="AQ58" s="3"/>
      <c r="AR58" s="230">
        <f>IF(ISNUMBER(INDEX($FI$3:$FI$1412,MATCH(B58,$FG$3:$FG$801,0),1)),INDEX($FI$3:$FI$1412,MATCH(B58,$FG$3:$FG$801,0),1),0)</f>
        <v>27.045559999999998</v>
      </c>
      <c r="AS58" s="230">
        <f>IF(ISNUMBER(INDEX($FI$3:$FI$1412,MATCH(C58,$FG$3:$FG$801,0),1)),INDEX($FI$3:$FI$1412,MATCH(C58,$FG$3:$FG$801,0),1),0)</f>
        <v>27.028749999999999</v>
      </c>
      <c r="AT58" s="230">
        <f>IF(ISNUMBER(INDEX($FI$3:$FI$1412,MATCH(D58,$FG$3:$FG$801,0),1)),INDEX($FI$3:$FI$1412,MATCH(D58,$FG$3:$FG$801,0),1),0)</f>
        <v>27.014289999999999</v>
      </c>
      <c r="AU58" s="230">
        <f>IF(ISNUMBER(INDEX($FI$3:$FI$1412,MATCH(E58,$FG$3:$FG$801,0),1)),INDEX($FI$3:$FI$1412,MATCH(E58,$FG$3:$FG$801,0),1),0)</f>
        <v>27.001560000000001</v>
      </c>
      <c r="AV58" s="230">
        <f>IF(ISNUMBER(INDEX($FI$3:$FI$1412,MATCH(F58,$FG$3:$FG$801,0),1)),INDEX($FI$3:$FI$1412,MATCH(F58,$FG$3:$FG$801,0),1),0)</f>
        <v>0</v>
      </c>
      <c r="AW58" s="230">
        <f>IF(ISNUMBER(INDEX($FI$3:$FI$1412,MATCH(G58,$FG$3:$FG$801,0),1)),INDEX($FI$3:$FI$1412,MATCH(G58,$FG$3:$FG$801,0),1),0)</f>
        <v>0</v>
      </c>
      <c r="AX58" s="230">
        <f>IF(ISNUMBER(INDEX($FI$3:$FI$1412,MATCH(H58,$FG$3:$FG$801,0),1)),INDEX($FI$3:$FI$1412,MATCH(H58,$FG$3:$FG$801,0),1),0)</f>
        <v>0</v>
      </c>
      <c r="AY58" s="230">
        <f>IF(ISNUMBER(INDEX($FI$3:$FI$1412,MATCH(I58,$FG$3:$FG$801,0),1)),INDEX($FI$3:$FI$1412,MATCH(I58,$FG$3:$FG$801,0),1),0)</f>
        <v>0</v>
      </c>
      <c r="AZ58" s="230">
        <f>IF(ISNUMBER(INDEX($FI$3:$FI$1412,MATCH(J58,$FG$3:$FG$801,0),1)),INDEX($FI$3:$FI$1412,MATCH(J58,$FG$3:$FG$801,0),1),0)</f>
        <v>18.36946</v>
      </c>
      <c r="BA58" s="230">
        <f>IF(ISNUMBER(INDEX($FI$3:$FI$1412,MATCH(K58,$FG$3:$FG$801,0),1)),INDEX($FI$3:$FI$1412,MATCH(K58,$FG$3:$FG$801,0),1),0)</f>
        <v>18.220089999999999</v>
      </c>
      <c r="BB58" s="230">
        <f>IF(ISNUMBER(INDEX($FI$3:$FI$1412,MATCH(L58,$FG$3:$FG$801,0),1)),INDEX($FI$3:$FI$1412,MATCH(L58,$FG$3:$FG$801,0),1),0)</f>
        <v>17.98068</v>
      </c>
      <c r="BC58" s="230">
        <f>IF(ISNUMBER(INDEX($FI$3:$FI$1412,MATCH(M58,$FG$3:$FG$801,0),1)),INDEX($FI$3:$FI$1412,MATCH(M58,$FG$3:$FG$801,0),1),0)</f>
        <v>17.72926</v>
      </c>
      <c r="BD58" s="230">
        <f>IF(ISNUMBER(INDEX($FI$3:$FI$1412,MATCH(N58,$FG$3:$FG$801,0),1)),INDEX($FI$3:$FI$1412,MATCH(N58,$FG$3:$FG$801,0),1),0)</f>
        <v>17.483799999999999</v>
      </c>
      <c r="BE58" s="230">
        <f>IF(ISNUMBER(INDEX($FI$3:$FI$1412,MATCH(O58,$FG$3:$FG$801,0),1)),INDEX($FI$3:$FI$1412,MATCH(O58,$FG$3:$FG$801,0),1),0)</f>
        <v>17.420559999999998</v>
      </c>
      <c r="BF58" s="230">
        <f>IF(ISNUMBER(INDEX($FI$3:$FI$1412,MATCH(P58,$FG$3:$FG$801,0),1)),INDEX($FI$3:$FI$1412,MATCH(P58,$FG$3:$FG$801,0),1),0)</f>
        <v>17.382390000000001</v>
      </c>
      <c r="BG58" s="230">
        <f>IF(ISNUMBER(INDEX($FI$3:$FI$1412,MATCH(Q58,$FG$3:$FG$801,0),1)),INDEX($FI$3:$FI$1412,MATCH(Q58,$FG$3:$FG$801,0),1),0)</f>
        <v>17.444659999999999</v>
      </c>
      <c r="BH58" s="230">
        <f>IF(ISNUMBER(INDEX($FI$3:$FI$1412,MATCH(R58,$FG$3:$FG$801,0),1)),INDEX($FI$3:$FI$1412,MATCH(R58,$FG$3:$FG$801,0),1),0)</f>
        <v>17.521380000000001</v>
      </c>
      <c r="BI58" s="230">
        <f>IF(ISNUMBER(INDEX($FI$3:$FI$1412,MATCH(S58,$FG$3:$FG$801,0),1)),INDEX($FI$3:$FI$1412,MATCH(S58,$FG$3:$FG$801,0),1),0)</f>
        <v>17.593409999999999</v>
      </c>
      <c r="BJ58" s="230">
        <f>IF(ISNUMBER(INDEX($FI$3:$FI$1412,MATCH(T58,$FG$3:$FG$801,0),1)),INDEX($FI$3:$FI$1412,MATCH(T58,$FG$3:$FG$801,0),1),0)</f>
        <v>17.65729</v>
      </c>
      <c r="BK58" s="230">
        <f>IF(ISNUMBER(INDEX($FI$3:$FI$1412,MATCH(U58,$FG$3:$FG$801,0),1)),INDEX($FI$3:$FI$1412,MATCH(U58,$FG$3:$FG$801,0),1),0)</f>
        <v>17.690359999999998</v>
      </c>
      <c r="BL58" s="230"/>
      <c r="BM58" s="231" t="e">
        <f>#REF!*$CF$45</f>
        <v>#REF!</v>
      </c>
      <c r="BN58" s="231" t="e">
        <f>#REF!*$CF$45</f>
        <v>#REF!</v>
      </c>
      <c r="BO58" s="231" t="e">
        <f>#REF!*$CF$45</f>
        <v>#REF!</v>
      </c>
      <c r="BP58" s="231" t="e">
        <f>#REF!*$CF$45</f>
        <v>#REF!</v>
      </c>
      <c r="BQ58" s="231" t="e">
        <f>#REF!*$CF$45</f>
        <v>#REF!</v>
      </c>
      <c r="BR58" s="231" t="e">
        <f>#REF!*$CF$45</f>
        <v>#REF!</v>
      </c>
      <c r="BS58" s="231" t="e">
        <f>#REF!*$CF$45</f>
        <v>#REF!</v>
      </c>
      <c r="BT58" s="231" t="e">
        <f>#REF!*$CF$45</f>
        <v>#REF!</v>
      </c>
      <c r="BU58" s="231" t="e">
        <f>#REF!*$CF$45</f>
        <v>#REF!</v>
      </c>
      <c r="BV58" s="231" t="e">
        <f>#REF!*$CF$45</f>
        <v>#REF!</v>
      </c>
      <c r="BW58" s="231" t="e">
        <f>#REF!*$CF$45</f>
        <v>#REF!</v>
      </c>
      <c r="BX58" s="231" t="e">
        <f>#REF!*$CF$45</f>
        <v>#REF!</v>
      </c>
      <c r="BY58" s="231" t="e">
        <f>#REF!*$CF$45</f>
        <v>#REF!</v>
      </c>
      <c r="BZ58" s="231" t="e">
        <f>#REF!*$CF$45</f>
        <v>#REF!</v>
      </c>
      <c r="CA58" s="231" t="e">
        <f>#REF!*$CF$45</f>
        <v>#REF!</v>
      </c>
      <c r="CB58" s="231" t="e">
        <f>#REF!*$CF$45</f>
        <v>#REF!</v>
      </c>
      <c r="CC58" s="231" t="e">
        <f>#REF!*$CF$45</f>
        <v>#REF!</v>
      </c>
      <c r="CD58" s="231" t="e">
        <f>#REF!*$CF$45</f>
        <v>#REF!</v>
      </c>
      <c r="CE58" s="231" t="e">
        <f>#REF!*$CF$45</f>
        <v>#REF!</v>
      </c>
      <c r="CF58" s="231" t="e">
        <f>#REF!*$CF$45</f>
        <v>#REF!</v>
      </c>
      <c r="CG58" s="230"/>
      <c r="CH58" s="231" t="e">
        <f>#REF!*$DA$45</f>
        <v>#REF!</v>
      </c>
      <c r="CI58" s="231" t="e">
        <f>#REF!*$DA$45</f>
        <v>#REF!</v>
      </c>
      <c r="CJ58" s="231" t="e">
        <f>#REF!*$DA$45</f>
        <v>#REF!</v>
      </c>
      <c r="CK58" s="231" t="e">
        <f>#REF!*$DA$45</f>
        <v>#REF!</v>
      </c>
      <c r="CL58" s="231" t="e">
        <f>#REF!*$DA$45</f>
        <v>#REF!</v>
      </c>
      <c r="CM58" s="231" t="e">
        <f>#REF!*$DA$45</f>
        <v>#REF!</v>
      </c>
      <c r="CN58" s="231" t="e">
        <f>#REF!*$DA$45</f>
        <v>#REF!</v>
      </c>
      <c r="CO58" s="231" t="e">
        <f>#REF!*$DA$45</f>
        <v>#REF!</v>
      </c>
      <c r="CP58" s="231" t="e">
        <f>#REF!*$DA$45</f>
        <v>#REF!</v>
      </c>
      <c r="CQ58" s="231" t="e">
        <f>#REF!*$DA$45</f>
        <v>#REF!</v>
      </c>
      <c r="CR58" s="231" t="e">
        <f>#REF!*$DA$45</f>
        <v>#REF!</v>
      </c>
      <c r="CS58" s="231" t="e">
        <f>#REF!*$DA$45</f>
        <v>#REF!</v>
      </c>
      <c r="CT58" s="231" t="e">
        <f>#REF!*$DA$45</f>
        <v>#REF!</v>
      </c>
      <c r="CU58" s="231" t="e">
        <f>#REF!*$DA$45</f>
        <v>#REF!</v>
      </c>
      <c r="CV58" s="231" t="e">
        <f>#REF!*$DA$45</f>
        <v>#REF!</v>
      </c>
      <c r="CW58" s="231" t="e">
        <f>#REF!*$DA$45</f>
        <v>#REF!</v>
      </c>
      <c r="CX58" s="231" t="e">
        <f>#REF!*$DA$45</f>
        <v>#REF!</v>
      </c>
      <c r="CY58" s="231" t="e">
        <f>#REF!*$DA$45</f>
        <v>#REF!</v>
      </c>
      <c r="CZ58" s="231" t="e">
        <f>#REF!*$DA$45</f>
        <v>#REF!</v>
      </c>
      <c r="DA58" s="231" t="e">
        <f>#REF!*$DA$45</f>
        <v>#REF!</v>
      </c>
      <c r="DB58" s="230"/>
      <c r="DC58" s="218"/>
      <c r="DD58" s="218"/>
      <c r="DE58" s="218"/>
      <c r="DF58" s="218"/>
      <c r="DG58" s="218"/>
      <c r="DH58" s="218"/>
      <c r="DI58" s="218"/>
      <c r="DJ58" s="218"/>
      <c r="DK58" s="218"/>
      <c r="DL58" s="218"/>
      <c r="DM58" s="218"/>
      <c r="DN58" s="218"/>
      <c r="DO58" s="218"/>
      <c r="DP58" s="218"/>
      <c r="DQ58" s="218"/>
      <c r="DR58" s="218"/>
      <c r="DS58" s="218"/>
      <c r="DT58" s="218"/>
      <c r="DU58" s="218"/>
      <c r="DV58" s="218"/>
      <c r="DW58" s="3"/>
      <c r="DX58" s="212">
        <v>28</v>
      </c>
      <c r="DY58" s="250">
        <f t="shared" si="50"/>
        <v>1</v>
      </c>
      <c r="DZ58" s="250">
        <f t="shared" si="47"/>
        <v>28</v>
      </c>
      <c r="EA58" s="250">
        <f t="shared" si="51"/>
        <v>16</v>
      </c>
      <c r="EB58" s="225" t="str">
        <f t="shared" si="48"/>
        <v>16,28</v>
      </c>
      <c r="EC58" s="212"/>
      <c r="ED58" s="212"/>
      <c r="EE58" s="212">
        <v>1</v>
      </c>
      <c r="EF58" s="212">
        <v>27</v>
      </c>
      <c r="EG58" s="212">
        <v>15</v>
      </c>
      <c r="EH58" s="212">
        <v>14.2</v>
      </c>
      <c r="EI58" s="3" t="s">
        <v>1719</v>
      </c>
      <c r="EJ58" s="3">
        <v>13.5</v>
      </c>
      <c r="EK58" s="3">
        <v>0</v>
      </c>
      <c r="EL58" s="271"/>
      <c r="EM58" s="3"/>
      <c r="EN58" s="263">
        <f t="shared" si="13"/>
        <v>56</v>
      </c>
      <c r="EO58" s="230" t="s">
        <v>1777</v>
      </c>
      <c r="EP58" s="277">
        <v>43831</v>
      </c>
      <c r="EQ58" s="278">
        <v>0</v>
      </c>
      <c r="ER58" s="281">
        <v>23.474959999999999</v>
      </c>
      <c r="ES58" s="288"/>
      <c r="ET58" s="282">
        <f>IF(EO58=EO59,MAX(ET$2:ET57)+1,0)</f>
        <v>0</v>
      </c>
      <c r="EU58" s="3">
        <f t="shared" si="4"/>
        <v>56</v>
      </c>
      <c r="EV58" s="290">
        <f t="shared" si="5"/>
        <v>111</v>
      </c>
      <c r="EW58" s="277">
        <f t="shared" si="6"/>
        <v>42036</v>
      </c>
      <c r="EX58" s="281">
        <f t="shared" si="7"/>
        <v>19.927379999999999</v>
      </c>
      <c r="EY58" s="282">
        <f>IF(EO58=EO59,0,MAX(EY$2:EY57)+1)</f>
        <v>28</v>
      </c>
      <c r="EZ58" s="290">
        <f t="shared" si="8"/>
        <v>112</v>
      </c>
      <c r="FA58" s="277">
        <f t="shared" si="9"/>
        <v>43831</v>
      </c>
      <c r="FB58" s="281">
        <f t="shared" si="10"/>
        <v>19.65934</v>
      </c>
      <c r="FC58" s="28">
        <f>DIS!C75</f>
        <v>56</v>
      </c>
      <c r="FD58" s="28">
        <f>DIS!D75</f>
        <v>3</v>
      </c>
      <c r="FE58" s="28">
        <f>DIS!E75</f>
        <v>16</v>
      </c>
      <c r="FF58" s="28" t="str">
        <f t="shared" si="11"/>
        <v>3,16</v>
      </c>
      <c r="FG58" s="286" t="str">
        <f>INDEX($AR$88:$BK$127,FD58,FE58)</f>
        <v>16,3</v>
      </c>
      <c r="FH58" s="287">
        <f>IF(ISNUMBER(FG58),0,MAX(FH$2:FH57)+1)</f>
        <v>56</v>
      </c>
      <c r="FI58" s="287">
        <f>IF(FH58&gt;0,INDEX(IF($BJ$45=0,$EU$3:$EU$1412,IF($BK$45=0,$EX$3:$EX$1412,$FB$3:$FB$1412)),FH58,1),0)</f>
        <v>19.65934</v>
      </c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</row>
    <row r="59" spans="1:178" ht="2.25" customHeight="1" x14ac:dyDescent="0.25">
      <c r="A59" s="27">
        <f>COLUMN()</f>
        <v>1</v>
      </c>
      <c r="B59" s="28" t="str">
        <f t="shared" si="65"/>
        <v>1,14</v>
      </c>
      <c r="C59" s="28" t="str">
        <f t="shared" si="63"/>
        <v>2,14</v>
      </c>
      <c r="D59" s="28" t="str">
        <f t="shared" si="63"/>
        <v>3,14</v>
      </c>
      <c r="E59" s="28" t="str">
        <f t="shared" si="63"/>
        <v>4,14</v>
      </c>
      <c r="F59" s="28" t="str">
        <f t="shared" si="63"/>
        <v>5,14</v>
      </c>
      <c r="G59" s="28" t="str">
        <f t="shared" si="63"/>
        <v>6,14</v>
      </c>
      <c r="H59" s="28" t="str">
        <f t="shared" si="63"/>
        <v>7,14</v>
      </c>
      <c r="I59" s="28" t="str">
        <f t="shared" si="63"/>
        <v>8,14</v>
      </c>
      <c r="J59" s="28" t="str">
        <f t="shared" si="63"/>
        <v>9,14</v>
      </c>
      <c r="K59" s="28" t="str">
        <f t="shared" si="63"/>
        <v>10,14</v>
      </c>
      <c r="L59" s="28" t="str">
        <f t="shared" si="63"/>
        <v>11,14</v>
      </c>
      <c r="M59" s="28" t="str">
        <f t="shared" si="63"/>
        <v>12,14</v>
      </c>
      <c r="N59" s="28" t="str">
        <f t="shared" si="63"/>
        <v>13,14</v>
      </c>
      <c r="O59" s="28" t="str">
        <f t="shared" si="63"/>
        <v>14,14</v>
      </c>
      <c r="P59" s="28" t="str">
        <f t="shared" si="63"/>
        <v>15,14</v>
      </c>
      <c r="Q59" s="28" t="str">
        <f t="shared" si="63"/>
        <v>16,14</v>
      </c>
      <c r="R59" s="28" t="str">
        <f t="shared" si="63"/>
        <v>17,14</v>
      </c>
      <c r="S59" s="28" t="str">
        <f t="shared" si="64"/>
        <v>18,14</v>
      </c>
      <c r="T59" s="28" t="str">
        <f t="shared" si="64"/>
        <v>19,14</v>
      </c>
      <c r="U59" s="29" t="str">
        <f t="shared" si="64"/>
        <v>20,14</v>
      </c>
      <c r="V59" s="3"/>
      <c r="W59" s="229">
        <v>11.0999999999999</v>
      </c>
      <c r="X59" s="229">
        <v>11.0999999999999</v>
      </c>
      <c r="Y59" s="229">
        <v>11.0999999999999</v>
      </c>
      <c r="Z59" s="229">
        <v>11.0999999999999</v>
      </c>
      <c r="AA59" s="229">
        <v>11.0999999999999</v>
      </c>
      <c r="AB59" s="229">
        <v>11.0999999999999</v>
      </c>
      <c r="AC59" s="229">
        <v>11.0999999999999</v>
      </c>
      <c r="AD59" s="229">
        <v>11.0999999999999</v>
      </c>
      <c r="AE59" s="229">
        <v>11.0999999999999</v>
      </c>
      <c r="AF59" s="229">
        <v>11.0999999999999</v>
      </c>
      <c r="AG59" s="229">
        <v>11.0999999999999</v>
      </c>
      <c r="AH59" s="229">
        <v>11.0999999999999</v>
      </c>
      <c r="AI59" s="229">
        <v>11.0999999999999</v>
      </c>
      <c r="AJ59" s="229">
        <v>11.0999999999999</v>
      </c>
      <c r="AK59" s="229">
        <v>11.0999999999999</v>
      </c>
      <c r="AL59" s="229">
        <v>11.0999999999999</v>
      </c>
      <c r="AM59" s="229">
        <v>11.0999999999999</v>
      </c>
      <c r="AN59" s="229">
        <v>11.0999999999999</v>
      </c>
      <c r="AO59" s="229">
        <v>11.0999999999999</v>
      </c>
      <c r="AP59" s="229">
        <v>11.0999999999999</v>
      </c>
      <c r="AQ59" s="3"/>
      <c r="AR59" s="230">
        <f>IF(ISNUMBER(INDEX($FI$3:$FI$1412,MATCH(B59,$FG$3:$FG$801,0),1)),INDEX($FI$3:$FI$1412,MATCH(B59,$FG$3:$FG$801,0),1),0)</f>
        <v>26.941649999999999</v>
      </c>
      <c r="AS59" s="230">
        <f>IF(ISNUMBER(INDEX($FI$3:$FI$1412,MATCH(C59,$FG$3:$FG$801,0),1)),INDEX($FI$3:$FI$1412,MATCH(C59,$FG$3:$FG$801,0),1),0)</f>
        <v>26.928509999999999</v>
      </c>
      <c r="AT59" s="230">
        <f>IF(ISNUMBER(INDEX($FI$3:$FI$1412,MATCH(D59,$FG$3:$FG$801,0),1)),INDEX($FI$3:$FI$1412,MATCH(D59,$FG$3:$FG$801,0),1),0)</f>
        <v>26.901679999999999</v>
      </c>
      <c r="AU59" s="230">
        <f>IF(ISNUMBER(INDEX($FI$3:$FI$1412,MATCH(E59,$FG$3:$FG$801,0),1)),INDEX($FI$3:$FI$1412,MATCH(E59,$FG$3:$FG$801,0),1),0)</f>
        <v>26.888030000000001</v>
      </c>
      <c r="AV59" s="230">
        <f>IF(ISNUMBER(INDEX($FI$3:$FI$1412,MATCH(F59,$FG$3:$FG$801,0),1)),INDEX($FI$3:$FI$1412,MATCH(F59,$FG$3:$FG$801,0),1),0)</f>
        <v>0</v>
      </c>
      <c r="AW59" s="230">
        <f>IF(ISNUMBER(INDEX($FI$3:$FI$1412,MATCH(G59,$FG$3:$FG$801,0),1)),INDEX($FI$3:$FI$1412,MATCH(G59,$FG$3:$FG$801,0),1),0)</f>
        <v>0</v>
      </c>
      <c r="AX59" s="230">
        <f>IF(ISNUMBER(INDEX($FI$3:$FI$1412,MATCH(H59,$FG$3:$FG$801,0),1)),INDEX($FI$3:$FI$1412,MATCH(H59,$FG$3:$FG$801,0),1),0)</f>
        <v>0</v>
      </c>
      <c r="AY59" s="230">
        <f>IF(ISNUMBER(INDEX($FI$3:$FI$1412,MATCH(I59,$FG$3:$FG$801,0),1)),INDEX($FI$3:$FI$1412,MATCH(I59,$FG$3:$FG$801,0),1),0)</f>
        <v>0</v>
      </c>
      <c r="AZ59" s="230">
        <f>IF(ISNUMBER(INDEX($FI$3:$FI$1412,MATCH(J59,$FG$3:$FG$801,0),1)),INDEX($FI$3:$FI$1412,MATCH(J59,$FG$3:$FG$801,0),1),0)</f>
        <v>18.130590000000002</v>
      </c>
      <c r="BA59" s="230">
        <f>IF(ISNUMBER(INDEX($FI$3:$FI$1412,MATCH(K59,$FG$3:$FG$801,0),1)),INDEX($FI$3:$FI$1412,MATCH(K59,$FG$3:$FG$801,0),1),0)</f>
        <v>17.99344</v>
      </c>
      <c r="BB59" s="230">
        <f>IF(ISNUMBER(INDEX($FI$3:$FI$1412,MATCH(L59,$FG$3:$FG$801,0),1)),INDEX($FI$3:$FI$1412,MATCH(L59,$FG$3:$FG$801,0),1),0)</f>
        <v>17.805140000000002</v>
      </c>
      <c r="BC59" s="230">
        <f>IF(ISNUMBER(INDEX($FI$3:$FI$1412,MATCH(M59,$FG$3:$FG$801,0),1)),INDEX($FI$3:$FI$1412,MATCH(M59,$FG$3:$FG$801,0),1),0)</f>
        <v>17.62153</v>
      </c>
      <c r="BD59" s="230">
        <f>IF(ISNUMBER(INDEX($FI$3:$FI$1412,MATCH(N59,$FG$3:$FG$801,0),1)),INDEX($FI$3:$FI$1412,MATCH(N59,$FG$3:$FG$801,0),1),0)</f>
        <v>17.433299999999999</v>
      </c>
      <c r="BE59" s="230">
        <f>IF(ISNUMBER(INDEX($FI$3:$FI$1412,MATCH(O59,$FG$3:$FG$801,0),1)),INDEX($FI$3:$FI$1412,MATCH(O59,$FG$3:$FG$801,0),1),0)</f>
        <v>17.294280000000001</v>
      </c>
      <c r="BF59" s="230">
        <f>IF(ISNUMBER(INDEX($FI$3:$FI$1412,MATCH(P59,$FG$3:$FG$801,0),1)),INDEX($FI$3:$FI$1412,MATCH(P59,$FG$3:$FG$801,0),1),0)</f>
        <v>17.15597</v>
      </c>
      <c r="BG59" s="230">
        <f>IF(ISNUMBER(INDEX($FI$3:$FI$1412,MATCH(Q59,$FG$3:$FG$801,0),1)),INDEX($FI$3:$FI$1412,MATCH(Q59,$FG$3:$FG$801,0),1),0)</f>
        <v>17.280280000000001</v>
      </c>
      <c r="BH59" s="230">
        <f>IF(ISNUMBER(INDEX($FI$3:$FI$1412,MATCH(R59,$FG$3:$FG$801,0),1)),INDEX($FI$3:$FI$1412,MATCH(R59,$FG$3:$FG$801,0),1),0)</f>
        <v>17.397760000000002</v>
      </c>
      <c r="BI59" s="230">
        <f>IF(ISNUMBER(INDEX($FI$3:$FI$1412,MATCH(S59,$FG$3:$FG$801,0),1)),INDEX($FI$3:$FI$1412,MATCH(S59,$FG$3:$FG$801,0),1),0)</f>
        <v>17.482980000000001</v>
      </c>
      <c r="BJ59" s="230">
        <f>IF(ISNUMBER(INDEX($FI$3:$FI$1412,MATCH(T59,$FG$3:$FG$801,0),1)),INDEX($FI$3:$FI$1412,MATCH(T59,$FG$3:$FG$801,0),1),0)</f>
        <v>17.54327</v>
      </c>
      <c r="BK59" s="230">
        <f>IF(ISNUMBER(INDEX($FI$3:$FI$1412,MATCH(U59,$FG$3:$FG$801,0),1)),INDEX($FI$3:$FI$1412,MATCH(U59,$FG$3:$FG$801,0),1),0)</f>
        <v>17.575859999999999</v>
      </c>
      <c r="BL59" s="230"/>
      <c r="BM59" s="231" t="e">
        <f>#REF!*$CF$45</f>
        <v>#REF!</v>
      </c>
      <c r="BN59" s="231" t="e">
        <f>#REF!*$CF$45</f>
        <v>#REF!</v>
      </c>
      <c r="BO59" s="231" t="e">
        <f>#REF!*$CF$45</f>
        <v>#REF!</v>
      </c>
      <c r="BP59" s="231" t="e">
        <f>#REF!*$CF$45</f>
        <v>#REF!</v>
      </c>
      <c r="BQ59" s="231" t="e">
        <f>#REF!*$CF$45</f>
        <v>#REF!</v>
      </c>
      <c r="BR59" s="231" t="e">
        <f>#REF!*$CF$45</f>
        <v>#REF!</v>
      </c>
      <c r="BS59" s="231" t="e">
        <f>#REF!*$CF$45</f>
        <v>#REF!</v>
      </c>
      <c r="BT59" s="231" t="e">
        <f>#REF!*$CF$45</f>
        <v>#REF!</v>
      </c>
      <c r="BU59" s="231" t="e">
        <f>#REF!*$CF$45</f>
        <v>#REF!</v>
      </c>
      <c r="BV59" s="231" t="e">
        <f>#REF!*$CF$45</f>
        <v>#REF!</v>
      </c>
      <c r="BW59" s="231" t="e">
        <f>#REF!*$CF$45</f>
        <v>#REF!</v>
      </c>
      <c r="BX59" s="231" t="e">
        <f>#REF!*$CF$45</f>
        <v>#REF!</v>
      </c>
      <c r="BY59" s="231" t="e">
        <f>#REF!*$CF$45</f>
        <v>#REF!</v>
      </c>
      <c r="BZ59" s="231" t="e">
        <f>#REF!*$CF$45</f>
        <v>#REF!</v>
      </c>
      <c r="CA59" s="231" t="e">
        <f>#REF!*$CF$45</f>
        <v>#REF!</v>
      </c>
      <c r="CB59" s="231" t="e">
        <f>#REF!*$CF$45</f>
        <v>#REF!</v>
      </c>
      <c r="CC59" s="231" t="e">
        <f>#REF!*$CF$45</f>
        <v>#REF!</v>
      </c>
      <c r="CD59" s="231" t="e">
        <f>#REF!*$CF$45</f>
        <v>#REF!</v>
      </c>
      <c r="CE59" s="231" t="e">
        <f>#REF!*$CF$45</f>
        <v>#REF!</v>
      </c>
      <c r="CF59" s="231" t="e">
        <f>#REF!*$CF$45</f>
        <v>#REF!</v>
      </c>
      <c r="CG59" s="230"/>
      <c r="CH59" s="231" t="e">
        <f>#REF!*$DA$45</f>
        <v>#REF!</v>
      </c>
      <c r="CI59" s="231" t="e">
        <f>#REF!*$DA$45</f>
        <v>#REF!</v>
      </c>
      <c r="CJ59" s="231" t="e">
        <f>#REF!*$DA$45</f>
        <v>#REF!</v>
      </c>
      <c r="CK59" s="231" t="e">
        <f>#REF!*$DA$45</f>
        <v>#REF!</v>
      </c>
      <c r="CL59" s="231" t="e">
        <f>#REF!*$DA$45</f>
        <v>#REF!</v>
      </c>
      <c r="CM59" s="231" t="e">
        <f>#REF!*$DA$45</f>
        <v>#REF!</v>
      </c>
      <c r="CN59" s="231" t="e">
        <f>#REF!*$DA$45</f>
        <v>#REF!</v>
      </c>
      <c r="CO59" s="231" t="e">
        <f>#REF!*$DA$45</f>
        <v>#REF!</v>
      </c>
      <c r="CP59" s="231" t="e">
        <f>#REF!*$DA$45</f>
        <v>#REF!</v>
      </c>
      <c r="CQ59" s="231" t="e">
        <f>#REF!*$DA$45</f>
        <v>#REF!</v>
      </c>
      <c r="CR59" s="231" t="e">
        <f>#REF!*$DA$45</f>
        <v>#REF!</v>
      </c>
      <c r="CS59" s="231" t="e">
        <f>#REF!*$DA$45</f>
        <v>#REF!</v>
      </c>
      <c r="CT59" s="231" t="e">
        <f>#REF!*$DA$45</f>
        <v>#REF!</v>
      </c>
      <c r="CU59" s="231" t="e">
        <f>#REF!*$DA$45</f>
        <v>#REF!</v>
      </c>
      <c r="CV59" s="231" t="e">
        <f>#REF!*$DA$45</f>
        <v>#REF!</v>
      </c>
      <c r="CW59" s="231" t="e">
        <f>#REF!*$DA$45</f>
        <v>#REF!</v>
      </c>
      <c r="CX59" s="231" t="e">
        <f>#REF!*$DA$45</f>
        <v>#REF!</v>
      </c>
      <c r="CY59" s="231" t="e">
        <f>#REF!*$DA$45</f>
        <v>#REF!</v>
      </c>
      <c r="CZ59" s="231" t="e">
        <f>#REF!*$DA$45</f>
        <v>#REF!</v>
      </c>
      <c r="DA59" s="231" t="e">
        <f>#REF!*$DA$45</f>
        <v>#REF!</v>
      </c>
      <c r="DB59" s="230"/>
      <c r="DC59" s="218"/>
      <c r="DD59" s="218"/>
      <c r="DE59" s="218"/>
      <c r="DF59" s="218"/>
      <c r="DG59" s="218"/>
      <c r="DH59" s="218"/>
      <c r="DI59" s="218"/>
      <c r="DJ59" s="218"/>
      <c r="DK59" s="218"/>
      <c r="DL59" s="218"/>
      <c r="DM59" s="218"/>
      <c r="DN59" s="218"/>
      <c r="DO59" s="218"/>
      <c r="DP59" s="218"/>
      <c r="DQ59" s="218"/>
      <c r="DR59" s="218"/>
      <c r="DS59" s="218"/>
      <c r="DT59" s="218"/>
      <c r="DU59" s="218"/>
      <c r="DV59" s="218"/>
      <c r="DW59" s="3"/>
      <c r="DX59" s="212">
        <v>29</v>
      </c>
      <c r="DY59" s="250">
        <f t="shared" si="50"/>
        <v>1</v>
      </c>
      <c r="DZ59" s="250">
        <f t="shared" si="47"/>
        <v>29</v>
      </c>
      <c r="EA59" s="250">
        <f t="shared" si="51"/>
        <v>16</v>
      </c>
      <c r="EB59" s="225" t="str">
        <f t="shared" si="48"/>
        <v>16,29</v>
      </c>
      <c r="EC59" s="212"/>
      <c r="ED59" s="212"/>
      <c r="EE59" s="212">
        <v>1</v>
      </c>
      <c r="EF59" s="212">
        <v>28</v>
      </c>
      <c r="EG59" s="212">
        <v>15</v>
      </c>
      <c r="EH59" s="212">
        <v>13.97</v>
      </c>
      <c r="EI59" s="3" t="s">
        <v>1720</v>
      </c>
      <c r="EJ59" s="3">
        <v>13.25</v>
      </c>
      <c r="EK59" s="3">
        <v>0</v>
      </c>
      <c r="EL59" s="271"/>
      <c r="EM59" s="3"/>
      <c r="EN59" s="263">
        <f t="shared" si="13"/>
        <v>57</v>
      </c>
      <c r="EO59" s="230" t="s">
        <v>1778</v>
      </c>
      <c r="EP59" s="277">
        <v>42036</v>
      </c>
      <c r="EQ59" s="278">
        <v>0</v>
      </c>
      <c r="ER59" s="281">
        <v>25.146840000000001</v>
      </c>
      <c r="ES59" s="288"/>
      <c r="ET59" s="282">
        <f>IF(EO59=EO60,MAX(ET$2:ET58)+1,0)</f>
        <v>29</v>
      </c>
      <c r="EU59" s="3">
        <f t="shared" si="4"/>
        <v>57</v>
      </c>
      <c r="EV59" s="290">
        <f t="shared" si="5"/>
        <v>113</v>
      </c>
      <c r="EW59" s="277">
        <f t="shared" si="6"/>
        <v>42036</v>
      </c>
      <c r="EX59" s="281">
        <f t="shared" si="7"/>
        <v>20.098710000000001</v>
      </c>
      <c r="EY59" s="282">
        <f>IF(EO59=EO60,0,MAX(EY$2:EY58)+1)</f>
        <v>0</v>
      </c>
      <c r="EZ59" s="290">
        <f t="shared" si="8"/>
        <v>114</v>
      </c>
      <c r="FA59" s="277">
        <f t="shared" si="9"/>
        <v>43831</v>
      </c>
      <c r="FB59" s="281">
        <f t="shared" si="10"/>
        <v>19.63654</v>
      </c>
      <c r="FC59" s="28">
        <f>DIS!C76</f>
        <v>57</v>
      </c>
      <c r="FD59" s="28">
        <f>DIS!D76</f>
        <v>3</v>
      </c>
      <c r="FE59" s="28">
        <f>DIS!E76</f>
        <v>17</v>
      </c>
      <c r="FF59" s="28" t="str">
        <f t="shared" si="11"/>
        <v>3,17</v>
      </c>
      <c r="FG59" s="286" t="str">
        <f>INDEX($AR$88:$BK$127,FD59,FE59)</f>
        <v>17,3</v>
      </c>
      <c r="FH59" s="287">
        <f>IF(ISNUMBER(FG59),0,MAX(FH$2:FH58)+1)</f>
        <v>57</v>
      </c>
      <c r="FI59" s="287">
        <f>IF(FH59&gt;0,INDEX(IF($BJ$45=0,$EU$3:$EU$1412,IF($BK$45=0,$EX$3:$EX$1412,$FB$3:$FB$1412)),FH59,1),0)</f>
        <v>19.63654</v>
      </c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</row>
    <row r="60" spans="1:178" ht="2.25" customHeight="1" x14ac:dyDescent="0.25">
      <c r="A60" s="27">
        <f>COLUMN()</f>
        <v>1</v>
      </c>
      <c r="B60" s="28" t="str">
        <f t="shared" si="65"/>
        <v>1,15</v>
      </c>
      <c r="C60" s="28" t="str">
        <f t="shared" si="63"/>
        <v>2,15</v>
      </c>
      <c r="D60" s="28" t="str">
        <f t="shared" si="63"/>
        <v>3,15</v>
      </c>
      <c r="E60" s="28" t="str">
        <f t="shared" si="63"/>
        <v>4,15</v>
      </c>
      <c r="F60" s="28" t="str">
        <f t="shared" si="63"/>
        <v>5,15</v>
      </c>
      <c r="G60" s="28" t="str">
        <f t="shared" si="63"/>
        <v>6,15</v>
      </c>
      <c r="H60" s="28" t="str">
        <f t="shared" si="63"/>
        <v>7,15</v>
      </c>
      <c r="I60" s="28" t="str">
        <f t="shared" si="63"/>
        <v>8,15</v>
      </c>
      <c r="J60" s="28" t="str">
        <f t="shared" si="63"/>
        <v>9,15</v>
      </c>
      <c r="K60" s="28" t="str">
        <f t="shared" si="63"/>
        <v>10,15</v>
      </c>
      <c r="L60" s="28" t="str">
        <f t="shared" si="63"/>
        <v>11,15</v>
      </c>
      <c r="M60" s="28" t="str">
        <f t="shared" si="63"/>
        <v>12,15</v>
      </c>
      <c r="N60" s="28" t="str">
        <f t="shared" si="63"/>
        <v>13,15</v>
      </c>
      <c r="O60" s="28" t="str">
        <f t="shared" si="63"/>
        <v>14,15</v>
      </c>
      <c r="P60" s="28" t="str">
        <f t="shared" si="63"/>
        <v>15,15</v>
      </c>
      <c r="Q60" s="28" t="str">
        <f t="shared" si="63"/>
        <v>16,15</v>
      </c>
      <c r="R60" s="28" t="str">
        <f t="shared" si="63"/>
        <v>17,15</v>
      </c>
      <c r="S60" s="28" t="str">
        <f t="shared" si="64"/>
        <v>18,15</v>
      </c>
      <c r="T60" s="28" t="str">
        <f t="shared" si="64"/>
        <v>19,15</v>
      </c>
      <c r="U60" s="29" t="str">
        <f t="shared" si="64"/>
        <v>20,15</v>
      </c>
      <c r="V60" s="3"/>
      <c r="W60" s="229">
        <v>11.0999999999999</v>
      </c>
      <c r="X60" s="229">
        <v>11.0999999999999</v>
      </c>
      <c r="Y60" s="229">
        <v>11.0999999999999</v>
      </c>
      <c r="Z60" s="229">
        <v>11.0999999999999</v>
      </c>
      <c r="AA60" s="229">
        <v>11.0999999999999</v>
      </c>
      <c r="AB60" s="229">
        <v>11.0999999999999</v>
      </c>
      <c r="AC60" s="229">
        <v>11.0999999999999</v>
      </c>
      <c r="AD60" s="229">
        <v>11.0999999999999</v>
      </c>
      <c r="AE60" s="229">
        <v>11.0999999999999</v>
      </c>
      <c r="AF60" s="229">
        <v>11.0999999999999</v>
      </c>
      <c r="AG60" s="229">
        <v>11.0999999999999</v>
      </c>
      <c r="AH60" s="229">
        <v>11.0999999999999</v>
      </c>
      <c r="AI60" s="229">
        <v>11.0999999999999</v>
      </c>
      <c r="AJ60" s="229">
        <v>11.0999999999999</v>
      </c>
      <c r="AK60" s="229">
        <v>11.0999999999999</v>
      </c>
      <c r="AL60" s="229">
        <v>11.0999999999999</v>
      </c>
      <c r="AM60" s="229">
        <v>11.0999999999999</v>
      </c>
      <c r="AN60" s="229">
        <v>11.0999999999999</v>
      </c>
      <c r="AO60" s="229">
        <v>11.0999999999999</v>
      </c>
      <c r="AP60" s="229">
        <v>11.0999999999999</v>
      </c>
      <c r="AQ60" s="3"/>
      <c r="AR60" s="230">
        <f>IF(ISNUMBER(INDEX($FI$3:$FI$1412,MATCH(B60,$FG$3:$FG$801,0),1)),INDEX($FI$3:$FI$1412,MATCH(B60,$FG$3:$FG$801,0),1),0)</f>
        <v>26.763670000000001</v>
      </c>
      <c r="AS60" s="230">
        <f>IF(ISNUMBER(INDEX($FI$3:$FI$1412,MATCH(C60,$FG$3:$FG$801,0),1)),INDEX($FI$3:$FI$1412,MATCH(C60,$FG$3:$FG$801,0),1),0)</f>
        <v>26.75797</v>
      </c>
      <c r="AT60" s="230">
        <f>IF(ISNUMBER(INDEX($FI$3:$FI$1412,MATCH(D60,$FG$3:$FG$801,0),1)),INDEX($FI$3:$FI$1412,MATCH(D60,$FG$3:$FG$801,0),1),0)</f>
        <v>26.732309999999998</v>
      </c>
      <c r="AU60" s="230">
        <f>IF(ISNUMBER(INDEX($FI$3:$FI$1412,MATCH(E60,$FG$3:$FG$801,0),1)),INDEX($FI$3:$FI$1412,MATCH(E60,$FG$3:$FG$801,0),1),0)</f>
        <v>26.720590000000001</v>
      </c>
      <c r="AV60" s="230">
        <f>IF(ISNUMBER(INDEX($FI$3:$FI$1412,MATCH(F60,$FG$3:$FG$801,0),1)),INDEX($FI$3:$FI$1412,MATCH(F60,$FG$3:$FG$801,0),1),0)</f>
        <v>0</v>
      </c>
      <c r="AW60" s="230">
        <f>IF(ISNUMBER(INDEX($FI$3:$FI$1412,MATCH(G60,$FG$3:$FG$801,0),1)),INDEX($FI$3:$FI$1412,MATCH(G60,$FG$3:$FG$801,0),1),0)</f>
        <v>0</v>
      </c>
      <c r="AX60" s="230">
        <f>IF(ISNUMBER(INDEX($FI$3:$FI$1412,MATCH(H60,$FG$3:$FG$801,0),1)),INDEX($FI$3:$FI$1412,MATCH(H60,$FG$3:$FG$801,0),1),0)</f>
        <v>0</v>
      </c>
      <c r="AY60" s="230">
        <f>IF(ISNUMBER(INDEX($FI$3:$FI$1412,MATCH(I60,$FG$3:$FG$801,0),1)),INDEX($FI$3:$FI$1412,MATCH(I60,$FG$3:$FG$801,0),1),0)</f>
        <v>0</v>
      </c>
      <c r="AZ60" s="230">
        <f>IF(ISNUMBER(INDEX($FI$3:$FI$1412,MATCH(J60,$FG$3:$FG$801,0),1)),INDEX($FI$3:$FI$1412,MATCH(J60,$FG$3:$FG$801,0),1),0)</f>
        <v>17.908149999999999</v>
      </c>
      <c r="BA60" s="230">
        <f>IF(ISNUMBER(INDEX($FI$3:$FI$1412,MATCH(K60,$FG$3:$FG$801,0),1)),INDEX($FI$3:$FI$1412,MATCH(K60,$FG$3:$FG$801,0),1),0)</f>
        <v>17.789760000000001</v>
      </c>
      <c r="BB60" s="230">
        <f>IF(ISNUMBER(INDEX($FI$3:$FI$1412,MATCH(L60,$FG$3:$FG$801,0),1)),INDEX($FI$3:$FI$1412,MATCH(L60,$FG$3:$FG$801,0),1),0)</f>
        <v>17.61985</v>
      </c>
      <c r="BC60" s="230">
        <f>IF(ISNUMBER(INDEX($FI$3:$FI$1412,MATCH(M60,$FG$3:$FG$801,0),1)),INDEX($FI$3:$FI$1412,MATCH(M60,$FG$3:$FG$801,0),1),0)</f>
        <v>17.465440000000001</v>
      </c>
      <c r="BD60" s="230">
        <f>IF(ISNUMBER(INDEX($FI$3:$FI$1412,MATCH(N60,$FG$3:$FG$801,0),1)),INDEX($FI$3:$FI$1412,MATCH(N60,$FG$3:$FG$801,0),1),0)</f>
        <v>17.288989999999998</v>
      </c>
      <c r="BE60" s="230">
        <f>IF(ISNUMBER(INDEX($FI$3:$FI$1412,MATCH(O60,$FG$3:$FG$801,0),1)),INDEX($FI$3:$FI$1412,MATCH(O60,$FG$3:$FG$801,0),1),0)</f>
        <v>17.116669999999999</v>
      </c>
      <c r="BF60" s="230">
        <f>IF(ISNUMBER(INDEX($FI$3:$FI$1412,MATCH(P60,$FG$3:$FG$801,0),1)),INDEX($FI$3:$FI$1412,MATCH(P60,$FG$3:$FG$801,0),1),0)</f>
        <v>16.92756</v>
      </c>
      <c r="BG60" s="230">
        <f>IF(ISNUMBER(INDEX($FI$3:$FI$1412,MATCH(Q60,$FG$3:$FG$801,0),1)),INDEX($FI$3:$FI$1412,MATCH(Q60,$FG$3:$FG$801,0),1),0)</f>
        <v>17.091390000000001</v>
      </c>
      <c r="BH60" s="230">
        <f>IF(ISNUMBER(INDEX($FI$3:$FI$1412,MATCH(R60,$FG$3:$FG$801,0),1)),INDEX($FI$3:$FI$1412,MATCH(R60,$FG$3:$FG$801,0),1),0)</f>
        <v>17.242709999999999</v>
      </c>
      <c r="BI60" s="230">
        <f>IF(ISNUMBER(INDEX($FI$3:$FI$1412,MATCH(S60,$FG$3:$FG$801,0),1)),INDEX($FI$3:$FI$1412,MATCH(S60,$FG$3:$FG$801,0),1),0)</f>
        <v>17.33907</v>
      </c>
      <c r="BJ60" s="230">
        <f>IF(ISNUMBER(INDEX($FI$3:$FI$1412,MATCH(T60,$FG$3:$FG$801,0),1)),INDEX($FI$3:$FI$1412,MATCH(T60,$FG$3:$FG$801,0),1),0)</f>
        <v>17.405460000000001</v>
      </c>
      <c r="BK60" s="230">
        <f>IF(ISNUMBER(INDEX($FI$3:$FI$1412,MATCH(U60,$FG$3:$FG$801,0),1)),INDEX($FI$3:$FI$1412,MATCH(U60,$FG$3:$FG$801,0),1),0)</f>
        <v>17.446459999999998</v>
      </c>
      <c r="BL60" s="230"/>
      <c r="BM60" s="231" t="e">
        <f>#REF!*$CF$45</f>
        <v>#REF!</v>
      </c>
      <c r="BN60" s="231" t="e">
        <f>#REF!*$CF$45</f>
        <v>#REF!</v>
      </c>
      <c r="BO60" s="231" t="e">
        <f>#REF!*$CF$45</f>
        <v>#REF!</v>
      </c>
      <c r="BP60" s="231" t="e">
        <f>#REF!*$CF$45</f>
        <v>#REF!</v>
      </c>
      <c r="BQ60" s="231" t="e">
        <f>#REF!*$CF$45</f>
        <v>#REF!</v>
      </c>
      <c r="BR60" s="231" t="e">
        <f>#REF!*$CF$45</f>
        <v>#REF!</v>
      </c>
      <c r="BS60" s="231" t="e">
        <f>#REF!*$CF$45</f>
        <v>#REF!</v>
      </c>
      <c r="BT60" s="231" t="e">
        <f>#REF!*$CF$45</f>
        <v>#REF!</v>
      </c>
      <c r="BU60" s="231" t="e">
        <f>#REF!*$CF$45</f>
        <v>#REF!</v>
      </c>
      <c r="BV60" s="231" t="e">
        <f>#REF!*$CF$45</f>
        <v>#REF!</v>
      </c>
      <c r="BW60" s="231" t="e">
        <f>#REF!*$CF$45</f>
        <v>#REF!</v>
      </c>
      <c r="BX60" s="231" t="e">
        <f>#REF!*$CF$45</f>
        <v>#REF!</v>
      </c>
      <c r="BY60" s="231" t="e">
        <f>#REF!*$CF$45</f>
        <v>#REF!</v>
      </c>
      <c r="BZ60" s="231" t="e">
        <f>#REF!*$CF$45</f>
        <v>#REF!</v>
      </c>
      <c r="CA60" s="231" t="e">
        <f>#REF!*$CF$45</f>
        <v>#REF!</v>
      </c>
      <c r="CB60" s="231" t="e">
        <f>#REF!*$CF$45</f>
        <v>#REF!</v>
      </c>
      <c r="CC60" s="231" t="e">
        <f>#REF!*$CF$45</f>
        <v>#REF!</v>
      </c>
      <c r="CD60" s="231" t="e">
        <f>#REF!*$CF$45</f>
        <v>#REF!</v>
      </c>
      <c r="CE60" s="231" t="e">
        <f>#REF!*$CF$45</f>
        <v>#REF!</v>
      </c>
      <c r="CF60" s="231" t="e">
        <f>#REF!*$CF$45</f>
        <v>#REF!</v>
      </c>
      <c r="CG60" s="230"/>
      <c r="CH60" s="231" t="e">
        <f>#REF!*$DA$45</f>
        <v>#REF!</v>
      </c>
      <c r="CI60" s="231" t="e">
        <f>#REF!*$DA$45</f>
        <v>#REF!</v>
      </c>
      <c r="CJ60" s="231" t="e">
        <f>#REF!*$DA$45</f>
        <v>#REF!</v>
      </c>
      <c r="CK60" s="231" t="e">
        <f>#REF!*$DA$45</f>
        <v>#REF!</v>
      </c>
      <c r="CL60" s="231" t="e">
        <f>#REF!*$DA$45</f>
        <v>#REF!</v>
      </c>
      <c r="CM60" s="231" t="e">
        <f>#REF!*$DA$45</f>
        <v>#REF!</v>
      </c>
      <c r="CN60" s="231" t="e">
        <f>#REF!*$DA$45</f>
        <v>#REF!</v>
      </c>
      <c r="CO60" s="231" t="e">
        <f>#REF!*$DA$45</f>
        <v>#REF!</v>
      </c>
      <c r="CP60" s="231" t="e">
        <f>#REF!*$DA$45</f>
        <v>#REF!</v>
      </c>
      <c r="CQ60" s="231" t="e">
        <f>#REF!*$DA$45</f>
        <v>#REF!</v>
      </c>
      <c r="CR60" s="231" t="e">
        <f>#REF!*$DA$45</f>
        <v>#REF!</v>
      </c>
      <c r="CS60" s="231" t="e">
        <f>#REF!*$DA$45</f>
        <v>#REF!</v>
      </c>
      <c r="CT60" s="231" t="e">
        <f>#REF!*$DA$45</f>
        <v>#REF!</v>
      </c>
      <c r="CU60" s="231" t="e">
        <f>#REF!*$DA$45</f>
        <v>#REF!</v>
      </c>
      <c r="CV60" s="231" t="e">
        <f>#REF!*$DA$45</f>
        <v>#REF!</v>
      </c>
      <c r="CW60" s="231" t="e">
        <f>#REF!*$DA$45</f>
        <v>#REF!</v>
      </c>
      <c r="CX60" s="231" t="e">
        <f>#REF!*$DA$45</f>
        <v>#REF!</v>
      </c>
      <c r="CY60" s="231" t="e">
        <f>#REF!*$DA$45</f>
        <v>#REF!</v>
      </c>
      <c r="CZ60" s="231" t="e">
        <f>#REF!*$DA$45</f>
        <v>#REF!</v>
      </c>
      <c r="DA60" s="231" t="e">
        <f>#REF!*$DA$45</f>
        <v>#REF!</v>
      </c>
      <c r="DB60" s="230"/>
      <c r="DC60" s="218"/>
      <c r="DD60" s="218"/>
      <c r="DE60" s="218"/>
      <c r="DF60" s="218"/>
      <c r="DG60" s="218"/>
      <c r="DH60" s="218"/>
      <c r="DI60" s="218"/>
      <c r="DJ60" s="218"/>
      <c r="DK60" s="218"/>
      <c r="DL60" s="218"/>
      <c r="DM60" s="218"/>
      <c r="DN60" s="218"/>
      <c r="DO60" s="218"/>
      <c r="DP60" s="218"/>
      <c r="DQ60" s="218"/>
      <c r="DR60" s="218"/>
      <c r="DS60" s="218"/>
      <c r="DT60" s="218"/>
      <c r="DU60" s="218"/>
      <c r="DV60" s="218"/>
      <c r="DW60" s="3"/>
      <c r="DX60" s="212">
        <v>30</v>
      </c>
      <c r="DY60" s="250">
        <f t="shared" si="50"/>
        <v>1</v>
      </c>
      <c r="DZ60" s="250">
        <f t="shared" si="47"/>
        <v>30</v>
      </c>
      <c r="EA60" s="250">
        <f t="shared" si="51"/>
        <v>16</v>
      </c>
      <c r="EB60" s="225" t="str">
        <f t="shared" si="48"/>
        <v>16,30</v>
      </c>
      <c r="EC60" s="212"/>
      <c r="ED60" s="212"/>
      <c r="EE60" s="212">
        <v>1</v>
      </c>
      <c r="EF60" s="212">
        <v>29</v>
      </c>
      <c r="EG60" s="212">
        <v>15</v>
      </c>
      <c r="EH60" s="212">
        <v>13.75</v>
      </c>
      <c r="EI60" s="3" t="s">
        <v>1721</v>
      </c>
      <c r="EJ60" s="3">
        <v>13</v>
      </c>
      <c r="EK60" s="3">
        <v>0</v>
      </c>
      <c r="EL60" s="271"/>
      <c r="EM60" s="3"/>
      <c r="EN60" s="263">
        <f t="shared" si="13"/>
        <v>58</v>
      </c>
      <c r="EO60" s="230" t="s">
        <v>1778</v>
      </c>
      <c r="EP60" s="277">
        <v>43831</v>
      </c>
      <c r="EQ60" s="278">
        <v>0</v>
      </c>
      <c r="ER60" s="281">
        <v>22.916409999999999</v>
      </c>
      <c r="ES60" s="288"/>
      <c r="ET60" s="282">
        <f>IF(EO60=EO61,MAX(ET$2:ET59)+1,0)</f>
        <v>0</v>
      </c>
      <c r="EU60" s="3">
        <f t="shared" si="4"/>
        <v>58</v>
      </c>
      <c r="EV60" s="290">
        <f t="shared" si="5"/>
        <v>115</v>
      </c>
      <c r="EW60" s="277">
        <f t="shared" si="6"/>
        <v>42036</v>
      </c>
      <c r="EX60" s="281">
        <f t="shared" si="7"/>
        <v>20.233979999999999</v>
      </c>
      <c r="EY60" s="282">
        <f>IF(EO60=EO61,0,MAX(EY$2:EY59)+1)</f>
        <v>29</v>
      </c>
      <c r="EZ60" s="290">
        <f t="shared" si="8"/>
        <v>116</v>
      </c>
      <c r="FA60" s="277">
        <f t="shared" si="9"/>
        <v>43831</v>
      </c>
      <c r="FB60" s="281">
        <f t="shared" si="10"/>
        <v>19.626560000000001</v>
      </c>
      <c r="FC60" s="28">
        <f>DIS!C77</f>
        <v>58</v>
      </c>
      <c r="FD60" s="28">
        <f>DIS!D77</f>
        <v>3</v>
      </c>
      <c r="FE60" s="28">
        <f>DIS!E77</f>
        <v>18</v>
      </c>
      <c r="FF60" s="28" t="str">
        <f t="shared" si="11"/>
        <v>3,18</v>
      </c>
      <c r="FG60" s="286" t="str">
        <f>INDEX($AR$88:$BK$127,FD60,FE60)</f>
        <v>18,3</v>
      </c>
      <c r="FH60" s="287">
        <f>IF(ISNUMBER(FG60),0,MAX(FH$2:FH59)+1)</f>
        <v>58</v>
      </c>
      <c r="FI60" s="287">
        <f>IF(FH60&gt;0,INDEX(IF($BJ$45=0,$EU$3:$EU$1412,IF($BK$45=0,$EX$3:$EX$1412,$FB$3:$FB$1412)),FH60,1),0)</f>
        <v>19.626560000000001</v>
      </c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</row>
    <row r="61" spans="1:178" ht="2.25" customHeight="1" x14ac:dyDescent="0.25">
      <c r="A61" s="27">
        <f>COLUMN()</f>
        <v>1</v>
      </c>
      <c r="B61" s="28" t="str">
        <f t="shared" si="65"/>
        <v>1,16</v>
      </c>
      <c r="C61" s="28" t="str">
        <f t="shared" si="63"/>
        <v>2,16</v>
      </c>
      <c r="D61" s="28" t="str">
        <f t="shared" si="63"/>
        <v>3,16</v>
      </c>
      <c r="E61" s="28" t="str">
        <f t="shared" si="63"/>
        <v>4,16</v>
      </c>
      <c r="F61" s="28" t="str">
        <f t="shared" si="63"/>
        <v>5,16</v>
      </c>
      <c r="G61" s="28" t="str">
        <f t="shared" si="63"/>
        <v>6,16</v>
      </c>
      <c r="H61" s="28" t="str">
        <f t="shared" si="63"/>
        <v>7,16</v>
      </c>
      <c r="I61" s="28" t="str">
        <f t="shared" si="63"/>
        <v>8,16</v>
      </c>
      <c r="J61" s="28" t="str">
        <f t="shared" si="63"/>
        <v>9,16</v>
      </c>
      <c r="K61" s="28" t="str">
        <f t="shared" si="63"/>
        <v>10,16</v>
      </c>
      <c r="L61" s="28" t="str">
        <f t="shared" si="63"/>
        <v>11,16</v>
      </c>
      <c r="M61" s="28" t="str">
        <f t="shared" si="63"/>
        <v>12,16</v>
      </c>
      <c r="N61" s="28" t="str">
        <f t="shared" si="63"/>
        <v>13,16</v>
      </c>
      <c r="O61" s="28" t="str">
        <f t="shared" si="63"/>
        <v>14,16</v>
      </c>
      <c r="P61" s="28" t="str">
        <f t="shared" si="63"/>
        <v>15,16</v>
      </c>
      <c r="Q61" s="28" t="str">
        <f t="shared" si="63"/>
        <v>16,16</v>
      </c>
      <c r="R61" s="28" t="str">
        <f t="shared" ref="R61:U85" si="66">_xlfn.CONCAT(COLUMN()-$A61,",",ROW()-R$45)</f>
        <v>17,16</v>
      </c>
      <c r="S61" s="28" t="str">
        <f t="shared" si="64"/>
        <v>18,16</v>
      </c>
      <c r="T61" s="28" t="str">
        <f t="shared" si="64"/>
        <v>19,16</v>
      </c>
      <c r="U61" s="29" t="str">
        <f t="shared" si="64"/>
        <v>20,16</v>
      </c>
      <c r="V61" s="3"/>
      <c r="W61" s="229">
        <v>11.0999999999999</v>
      </c>
      <c r="X61" s="229">
        <v>11.0999999999999</v>
      </c>
      <c r="Y61" s="229">
        <v>11.0999999999999</v>
      </c>
      <c r="Z61" s="229">
        <v>11.0999999999999</v>
      </c>
      <c r="AA61" s="229">
        <v>11.0999999999999</v>
      </c>
      <c r="AB61" s="229">
        <v>11.0999999999999</v>
      </c>
      <c r="AC61" s="229">
        <v>11.0999999999999</v>
      </c>
      <c r="AD61" s="229">
        <v>11.0999999999999</v>
      </c>
      <c r="AE61" s="229">
        <v>11.0999999999999</v>
      </c>
      <c r="AF61" s="229">
        <v>11.0999999999999</v>
      </c>
      <c r="AG61" s="229">
        <v>11.0999999999999</v>
      </c>
      <c r="AH61" s="229">
        <v>11.0999999999999</v>
      </c>
      <c r="AI61" s="229">
        <v>11.0999999999999</v>
      </c>
      <c r="AJ61" s="229">
        <v>11.0999999999999</v>
      </c>
      <c r="AK61" s="229">
        <v>11.0999999999999</v>
      </c>
      <c r="AL61" s="229">
        <v>11.0999999999999</v>
      </c>
      <c r="AM61" s="229">
        <v>11.0999999999999</v>
      </c>
      <c r="AN61" s="229">
        <v>11.0999999999999</v>
      </c>
      <c r="AO61" s="229">
        <v>11.0999999999999</v>
      </c>
      <c r="AP61" s="229">
        <v>11.0999999999999</v>
      </c>
      <c r="AQ61" s="3"/>
      <c r="AR61" s="230">
        <f>IF(ISNUMBER(INDEX($FI$3:$FI$1412,MATCH(B61,$FG$3:$FG$801,0),1)),INDEX($FI$3:$FI$1412,MATCH(B61,$FG$3:$FG$801,0),1),0)</f>
        <v>26.54777</v>
      </c>
      <c r="AS61" s="230">
        <f>IF(ISNUMBER(INDEX($FI$3:$FI$1412,MATCH(C61,$FG$3:$FG$801,0),1)),INDEX($FI$3:$FI$1412,MATCH(C61,$FG$3:$FG$801,0),1),0)</f>
        <v>26.532360000000001</v>
      </c>
      <c r="AT61" s="230">
        <f>IF(ISNUMBER(INDEX($FI$3:$FI$1412,MATCH(D61,$FG$3:$FG$801,0),1)),INDEX($FI$3:$FI$1412,MATCH(D61,$FG$3:$FG$801,0),1),0)</f>
        <v>26.50508</v>
      </c>
      <c r="AU61" s="230">
        <f>IF(ISNUMBER(INDEX($FI$3:$FI$1412,MATCH(E61,$FG$3:$FG$801,0),1)),INDEX($FI$3:$FI$1412,MATCH(E61,$FG$3:$FG$801,0),1),0)</f>
        <v>26.50027</v>
      </c>
      <c r="AV61" s="230">
        <f>IF(ISNUMBER(INDEX($FI$3:$FI$1412,MATCH(F61,$FG$3:$FG$801,0),1)),INDEX($FI$3:$FI$1412,MATCH(F61,$FG$3:$FG$801,0),1),0)</f>
        <v>0</v>
      </c>
      <c r="AW61" s="230">
        <f>IF(ISNUMBER(INDEX($FI$3:$FI$1412,MATCH(G61,$FG$3:$FG$801,0),1)),INDEX($FI$3:$FI$1412,MATCH(G61,$FG$3:$FG$801,0),1),0)</f>
        <v>0</v>
      </c>
      <c r="AX61" s="230">
        <f>IF(ISNUMBER(INDEX($FI$3:$FI$1412,MATCH(H61,$FG$3:$FG$801,0),1)),INDEX($FI$3:$FI$1412,MATCH(H61,$FG$3:$FG$801,0),1),0)</f>
        <v>0</v>
      </c>
      <c r="AY61" s="230">
        <f>IF(ISNUMBER(INDEX($FI$3:$FI$1412,MATCH(I61,$FG$3:$FG$801,0),1)),INDEX($FI$3:$FI$1412,MATCH(I61,$FG$3:$FG$801,0),1),0)</f>
        <v>0</v>
      </c>
      <c r="AZ61" s="230">
        <f>IF(ISNUMBER(INDEX($FI$3:$FI$1412,MATCH(J61,$FG$3:$FG$801,0),1)),INDEX($FI$3:$FI$1412,MATCH(J61,$FG$3:$FG$801,0),1),0)</f>
        <v>17.709160000000001</v>
      </c>
      <c r="BA61" s="230">
        <f>IF(ISNUMBER(INDEX($FI$3:$FI$1412,MATCH(K61,$FG$3:$FG$801,0),1)),INDEX($FI$3:$FI$1412,MATCH(K61,$FG$3:$FG$801,0),1),0)</f>
        <v>17.571929999999998</v>
      </c>
      <c r="BB61" s="230">
        <f>IF(ISNUMBER(INDEX($FI$3:$FI$1412,MATCH(L61,$FG$3:$FG$801,0),1)),INDEX($FI$3:$FI$1412,MATCH(L61,$FG$3:$FG$801,0),1),0)</f>
        <v>17.430409999999998</v>
      </c>
      <c r="BC61" s="230">
        <f>IF(ISNUMBER(INDEX($FI$3:$FI$1412,MATCH(M61,$FG$3:$FG$801,0),1)),INDEX($FI$3:$FI$1412,MATCH(M61,$FG$3:$FG$801,0),1),0)</f>
        <v>17.271909999999998</v>
      </c>
      <c r="BD61" s="230">
        <f>IF(ISNUMBER(INDEX($FI$3:$FI$1412,MATCH(N61,$FG$3:$FG$801,0),1)),INDEX($FI$3:$FI$1412,MATCH(N61,$FG$3:$FG$801,0),1),0)</f>
        <v>17.09036</v>
      </c>
      <c r="BE61" s="230">
        <f>IF(ISNUMBER(INDEX($FI$3:$FI$1412,MATCH(O61,$FG$3:$FG$801,0),1)),INDEX($FI$3:$FI$1412,MATCH(O61,$FG$3:$FG$801,0),1),0)</f>
        <v>16.90344</v>
      </c>
      <c r="BF61" s="230">
        <f>IF(ISNUMBER(INDEX($FI$3:$FI$1412,MATCH(P61,$FG$3:$FG$801,0),1)),INDEX($FI$3:$FI$1412,MATCH(P61,$FG$3:$FG$801,0),1),0)</f>
        <v>16.707930000000001</v>
      </c>
      <c r="BG61" s="230">
        <f>IF(ISNUMBER(INDEX($FI$3:$FI$1412,MATCH(Q61,$FG$3:$FG$801,0),1)),INDEX($FI$3:$FI$1412,MATCH(Q61,$FG$3:$FG$801,0),1),0)</f>
        <v>16.888860000000001</v>
      </c>
      <c r="BH61" s="230">
        <f>IF(ISNUMBER(INDEX($FI$3:$FI$1412,MATCH(R61,$FG$3:$FG$801,0),1)),INDEX($FI$3:$FI$1412,MATCH(R61,$FG$3:$FG$801,0),1),0)</f>
        <v>17.05875</v>
      </c>
      <c r="BI61" s="230">
        <f>IF(ISNUMBER(INDEX($FI$3:$FI$1412,MATCH(S61,$FG$3:$FG$801,0),1)),INDEX($FI$3:$FI$1412,MATCH(S61,$FG$3:$FG$801,0),1),0)</f>
        <v>17.177420000000001</v>
      </c>
      <c r="BJ61" s="230">
        <f>IF(ISNUMBER(INDEX($FI$3:$FI$1412,MATCH(T61,$FG$3:$FG$801,0),1)),INDEX($FI$3:$FI$1412,MATCH(T61,$FG$3:$FG$801,0),1),0)</f>
        <v>17.25676</v>
      </c>
      <c r="BK61" s="230">
        <f>IF(ISNUMBER(INDEX($FI$3:$FI$1412,MATCH(U61,$FG$3:$FG$801,0),1)),INDEX($FI$3:$FI$1412,MATCH(U61,$FG$3:$FG$801,0),1),0)</f>
        <v>17.2958</v>
      </c>
      <c r="BL61" s="230"/>
      <c r="BM61" s="231" t="e">
        <f>#REF!*$CF$45</f>
        <v>#REF!</v>
      </c>
      <c r="BN61" s="231" t="e">
        <f>#REF!*$CF$45</f>
        <v>#REF!</v>
      </c>
      <c r="BO61" s="231" t="e">
        <f>#REF!*$CF$45</f>
        <v>#REF!</v>
      </c>
      <c r="BP61" s="231" t="e">
        <f>#REF!*$CF$45</f>
        <v>#REF!</v>
      </c>
      <c r="BQ61" s="231" t="e">
        <f>#REF!*$CF$45</f>
        <v>#REF!</v>
      </c>
      <c r="BR61" s="231" t="e">
        <f>#REF!*$CF$45</f>
        <v>#REF!</v>
      </c>
      <c r="BS61" s="231" t="e">
        <f>#REF!*$CF$45</f>
        <v>#REF!</v>
      </c>
      <c r="BT61" s="231" t="e">
        <f>#REF!*$CF$45</f>
        <v>#REF!</v>
      </c>
      <c r="BU61" s="231" t="e">
        <f>#REF!*$CF$45</f>
        <v>#REF!</v>
      </c>
      <c r="BV61" s="231" t="e">
        <f>#REF!*$CF$45</f>
        <v>#REF!</v>
      </c>
      <c r="BW61" s="231" t="e">
        <f>#REF!*$CF$45</f>
        <v>#REF!</v>
      </c>
      <c r="BX61" s="231" t="e">
        <f>#REF!*$CF$45</f>
        <v>#REF!</v>
      </c>
      <c r="BY61" s="231" t="e">
        <f>#REF!*$CF$45</f>
        <v>#REF!</v>
      </c>
      <c r="BZ61" s="231" t="e">
        <f>#REF!*$CF$45</f>
        <v>#REF!</v>
      </c>
      <c r="CA61" s="231" t="e">
        <f>#REF!*$CF$45</f>
        <v>#REF!</v>
      </c>
      <c r="CB61" s="231" t="e">
        <f>#REF!*$CF$45</f>
        <v>#REF!</v>
      </c>
      <c r="CC61" s="231" t="e">
        <f>#REF!*$CF$45</f>
        <v>#REF!</v>
      </c>
      <c r="CD61" s="231" t="e">
        <f>#REF!*$CF$45</f>
        <v>#REF!</v>
      </c>
      <c r="CE61" s="231" t="e">
        <f>#REF!*$CF$45</f>
        <v>#REF!</v>
      </c>
      <c r="CF61" s="231" t="e">
        <f>#REF!*$CF$45</f>
        <v>#REF!</v>
      </c>
      <c r="CG61" s="230"/>
      <c r="CH61" s="231" t="e">
        <f>#REF!*$DA$45</f>
        <v>#REF!</v>
      </c>
      <c r="CI61" s="231" t="e">
        <f>#REF!*$DA$45</f>
        <v>#REF!</v>
      </c>
      <c r="CJ61" s="231" t="e">
        <f>#REF!*$DA$45</f>
        <v>#REF!</v>
      </c>
      <c r="CK61" s="231" t="e">
        <f>#REF!*$DA$45</f>
        <v>#REF!</v>
      </c>
      <c r="CL61" s="231" t="e">
        <f>#REF!*$DA$45</f>
        <v>#REF!</v>
      </c>
      <c r="CM61" s="231" t="e">
        <f>#REF!*$DA$45</f>
        <v>#REF!</v>
      </c>
      <c r="CN61" s="231" t="e">
        <f>#REF!*$DA$45</f>
        <v>#REF!</v>
      </c>
      <c r="CO61" s="231" t="e">
        <f>#REF!*$DA$45</f>
        <v>#REF!</v>
      </c>
      <c r="CP61" s="231" t="e">
        <f>#REF!*$DA$45</f>
        <v>#REF!</v>
      </c>
      <c r="CQ61" s="231" t="e">
        <f>#REF!*$DA$45</f>
        <v>#REF!</v>
      </c>
      <c r="CR61" s="231" t="e">
        <f>#REF!*$DA$45</f>
        <v>#REF!</v>
      </c>
      <c r="CS61" s="231" t="e">
        <f>#REF!*$DA$45</f>
        <v>#REF!</v>
      </c>
      <c r="CT61" s="231" t="e">
        <f>#REF!*$DA$45</f>
        <v>#REF!</v>
      </c>
      <c r="CU61" s="231" t="e">
        <f>#REF!*$DA$45</f>
        <v>#REF!</v>
      </c>
      <c r="CV61" s="231" t="e">
        <f>#REF!*$DA$45</f>
        <v>#REF!</v>
      </c>
      <c r="CW61" s="231" t="e">
        <f>#REF!*$DA$45</f>
        <v>#REF!</v>
      </c>
      <c r="CX61" s="231" t="e">
        <f>#REF!*$DA$45</f>
        <v>#REF!</v>
      </c>
      <c r="CY61" s="231" t="e">
        <f>#REF!*$DA$45</f>
        <v>#REF!</v>
      </c>
      <c r="CZ61" s="231" t="e">
        <f>#REF!*$DA$45</f>
        <v>#REF!</v>
      </c>
      <c r="DA61" s="231" t="e">
        <f>#REF!*$DA$45</f>
        <v>#REF!</v>
      </c>
      <c r="DB61" s="230"/>
      <c r="DC61" s="218"/>
      <c r="DD61" s="218"/>
      <c r="DE61" s="218"/>
      <c r="DF61" s="218"/>
      <c r="DG61" s="218"/>
      <c r="DH61" s="218"/>
      <c r="DI61" s="218"/>
      <c r="DJ61" s="218"/>
      <c r="DK61" s="218"/>
      <c r="DL61" s="218"/>
      <c r="DM61" s="218"/>
      <c r="DN61" s="218"/>
      <c r="DO61" s="218"/>
      <c r="DP61" s="218"/>
      <c r="DQ61" s="218"/>
      <c r="DR61" s="218"/>
      <c r="DS61" s="218"/>
      <c r="DT61" s="218"/>
      <c r="DU61" s="218"/>
      <c r="DV61" s="218"/>
      <c r="DW61" s="3"/>
      <c r="DX61" s="212">
        <v>31</v>
      </c>
      <c r="DY61" s="250">
        <f t="shared" si="50"/>
        <v>1</v>
      </c>
      <c r="DZ61" s="250">
        <f t="shared" si="47"/>
        <v>31</v>
      </c>
      <c r="EA61" s="250">
        <f t="shared" si="51"/>
        <v>16</v>
      </c>
      <c r="EB61" s="225" t="str">
        <f t="shared" si="48"/>
        <v>16,31</v>
      </c>
      <c r="EC61" s="212"/>
      <c r="ED61" s="212"/>
      <c r="EE61" s="212">
        <v>1</v>
      </c>
      <c r="EF61" s="212">
        <v>30</v>
      </c>
      <c r="EG61" s="212">
        <v>15</v>
      </c>
      <c r="EH61" s="212">
        <v>13.52</v>
      </c>
      <c r="EI61" s="3" t="s">
        <v>1722</v>
      </c>
      <c r="EJ61" s="3">
        <v>12.75</v>
      </c>
      <c r="EK61" s="3">
        <v>0</v>
      </c>
      <c r="EL61" s="271"/>
      <c r="EM61" s="3"/>
      <c r="EN61" s="263">
        <f t="shared" si="13"/>
        <v>59</v>
      </c>
      <c r="EO61" s="230" t="s">
        <v>1779</v>
      </c>
      <c r="EP61" s="277">
        <v>42036</v>
      </c>
      <c r="EQ61" s="278">
        <v>0</v>
      </c>
      <c r="ER61" s="281">
        <v>24.232040000000001</v>
      </c>
      <c r="ES61" s="288"/>
      <c r="ET61" s="282">
        <f>IF(EO61=EO62,MAX(ET$2:ET60)+1,0)</f>
        <v>30</v>
      </c>
      <c r="EU61" s="3">
        <f t="shared" si="4"/>
        <v>59</v>
      </c>
      <c r="EV61" s="290">
        <f t="shared" si="5"/>
        <v>117</v>
      </c>
      <c r="EW61" s="277">
        <f t="shared" si="6"/>
        <v>42036</v>
      </c>
      <c r="EX61" s="281">
        <f t="shared" si="7"/>
        <v>20.329509999999999</v>
      </c>
      <c r="EY61" s="282">
        <f>IF(EO61=EO62,0,MAX(EY$2:EY60)+1)</f>
        <v>0</v>
      </c>
      <c r="EZ61" s="290">
        <f t="shared" si="8"/>
        <v>118</v>
      </c>
      <c r="FA61" s="277">
        <f t="shared" si="9"/>
        <v>43831</v>
      </c>
      <c r="FB61" s="281">
        <f t="shared" si="10"/>
        <v>19.627549999999999</v>
      </c>
      <c r="FC61" s="28">
        <f>DIS!C78</f>
        <v>59</v>
      </c>
      <c r="FD61" s="28">
        <f>DIS!D78</f>
        <v>3</v>
      </c>
      <c r="FE61" s="28">
        <f>DIS!E78</f>
        <v>19</v>
      </c>
      <c r="FF61" s="28" t="str">
        <f t="shared" si="11"/>
        <v>3,19</v>
      </c>
      <c r="FG61" s="286" t="str">
        <f>INDEX($AR$88:$BK$127,FD61,FE61)</f>
        <v>19,3</v>
      </c>
      <c r="FH61" s="287">
        <f>IF(ISNUMBER(FG61),0,MAX(FH$2:FH60)+1)</f>
        <v>59</v>
      </c>
      <c r="FI61" s="287">
        <f>IF(FH61&gt;0,INDEX(IF($BJ$45=0,$EU$3:$EU$1412,IF($BK$45=0,$EX$3:$EX$1412,$FB$3:$FB$1412)),FH61,1),0)</f>
        <v>19.627549999999999</v>
      </c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</row>
    <row r="62" spans="1:178" ht="2.25" customHeight="1" x14ac:dyDescent="0.25">
      <c r="A62" s="27">
        <f>COLUMN()</f>
        <v>1</v>
      </c>
      <c r="B62" s="28" t="str">
        <f t="shared" si="65"/>
        <v>1,17</v>
      </c>
      <c r="C62" s="28" t="str">
        <f t="shared" si="65"/>
        <v>2,17</v>
      </c>
      <c r="D62" s="28" t="str">
        <f t="shared" si="65"/>
        <v>3,17</v>
      </c>
      <c r="E62" s="28" t="str">
        <f t="shared" si="65"/>
        <v>4,17</v>
      </c>
      <c r="F62" s="28" t="str">
        <f t="shared" si="65"/>
        <v>5,17</v>
      </c>
      <c r="G62" s="28" t="str">
        <f t="shared" si="65"/>
        <v>6,17</v>
      </c>
      <c r="H62" s="28" t="str">
        <f t="shared" si="65"/>
        <v>7,17</v>
      </c>
      <c r="I62" s="28" t="str">
        <f t="shared" si="65"/>
        <v>8,17</v>
      </c>
      <c r="J62" s="28" t="str">
        <f t="shared" si="65"/>
        <v>9,17</v>
      </c>
      <c r="K62" s="28" t="str">
        <f t="shared" si="65"/>
        <v>10,17</v>
      </c>
      <c r="L62" s="28" t="str">
        <f t="shared" si="65"/>
        <v>11,17</v>
      </c>
      <c r="M62" s="28" t="str">
        <f t="shared" si="65"/>
        <v>12,17</v>
      </c>
      <c r="N62" s="28" t="str">
        <f t="shared" si="65"/>
        <v>13,17</v>
      </c>
      <c r="O62" s="28" t="str">
        <f t="shared" si="65"/>
        <v>14,17</v>
      </c>
      <c r="P62" s="28" t="str">
        <f t="shared" si="65"/>
        <v>15,17</v>
      </c>
      <c r="Q62" s="28" t="str">
        <f t="shared" si="65"/>
        <v>16,17</v>
      </c>
      <c r="R62" s="28" t="str">
        <f t="shared" si="66"/>
        <v>17,17</v>
      </c>
      <c r="S62" s="28" t="str">
        <f t="shared" si="64"/>
        <v>18,17</v>
      </c>
      <c r="T62" s="28" t="str">
        <f t="shared" si="64"/>
        <v>19,17</v>
      </c>
      <c r="U62" s="29" t="str">
        <f t="shared" si="64"/>
        <v>20,17</v>
      </c>
      <c r="V62" s="3"/>
      <c r="W62" s="229">
        <v>11.0999999999999</v>
      </c>
      <c r="X62" s="229">
        <v>11.0999999999999</v>
      </c>
      <c r="Y62" s="229">
        <v>11.0999999999999</v>
      </c>
      <c r="Z62" s="229">
        <v>11.0999999999999</v>
      </c>
      <c r="AA62" s="229">
        <v>11.0999999999999</v>
      </c>
      <c r="AB62" s="229">
        <v>11.0999999999999</v>
      </c>
      <c r="AC62" s="229">
        <v>11.0999999999999</v>
      </c>
      <c r="AD62" s="229">
        <v>11.0999999999999</v>
      </c>
      <c r="AE62" s="229">
        <v>11.0999999999999</v>
      </c>
      <c r="AF62" s="229">
        <v>11.0999999999999</v>
      </c>
      <c r="AG62" s="229">
        <v>11.0999999999999</v>
      </c>
      <c r="AH62" s="229">
        <v>11.0999999999999</v>
      </c>
      <c r="AI62" s="229">
        <v>11.0999999999999</v>
      </c>
      <c r="AJ62" s="229">
        <v>11.0999999999999</v>
      </c>
      <c r="AK62" s="229">
        <v>11.0999999999999</v>
      </c>
      <c r="AL62" s="229">
        <v>11.0999999999999</v>
      </c>
      <c r="AM62" s="229">
        <v>11.0999999999999</v>
      </c>
      <c r="AN62" s="229">
        <v>11.0999999999999</v>
      </c>
      <c r="AO62" s="229">
        <v>11.0999999999999</v>
      </c>
      <c r="AP62" s="229">
        <v>11.0999999999999</v>
      </c>
      <c r="AQ62" s="3"/>
      <c r="AR62" s="230">
        <f>IF(ISNUMBER(INDEX($FI$3:$FI$1412,MATCH(B62,$FG$3:$FG$801,0),1)),INDEX($FI$3:$FI$1412,MATCH(B62,$FG$3:$FG$801,0),1),0)</f>
        <v>26.237639999999999</v>
      </c>
      <c r="AS62" s="230">
        <f>IF(ISNUMBER(INDEX($FI$3:$FI$1412,MATCH(C62,$FG$3:$FG$801,0),1)),INDEX($FI$3:$FI$1412,MATCH(C62,$FG$3:$FG$801,0),1),0)</f>
        <v>26.198119999999999</v>
      </c>
      <c r="AT62" s="230">
        <f>IF(ISNUMBER(INDEX($FI$3:$FI$1412,MATCH(D62,$FG$3:$FG$801,0),1)),INDEX($FI$3:$FI$1412,MATCH(D62,$FG$3:$FG$801,0),1),0)</f>
        <v>26.203530000000001</v>
      </c>
      <c r="AU62" s="230">
        <f>IF(ISNUMBER(INDEX($FI$3:$FI$1412,MATCH(E62,$FG$3:$FG$801,0),1)),INDEX($FI$3:$FI$1412,MATCH(E62,$FG$3:$FG$801,0),1),0)</f>
        <v>26.21829</v>
      </c>
      <c r="AV62" s="230">
        <f>IF(ISNUMBER(INDEX($FI$3:$FI$1412,MATCH(F62,$FG$3:$FG$801,0),1)),INDEX($FI$3:$FI$1412,MATCH(F62,$FG$3:$FG$801,0),1),0)</f>
        <v>0</v>
      </c>
      <c r="AW62" s="230">
        <f>IF(ISNUMBER(INDEX($FI$3:$FI$1412,MATCH(G62,$FG$3:$FG$801,0),1)),INDEX($FI$3:$FI$1412,MATCH(G62,$FG$3:$FG$801,0),1),0)</f>
        <v>0</v>
      </c>
      <c r="AX62" s="230">
        <f>IF(ISNUMBER(INDEX($FI$3:$FI$1412,MATCH(H62,$FG$3:$FG$801,0),1)),INDEX($FI$3:$FI$1412,MATCH(H62,$FG$3:$FG$801,0),1),0)</f>
        <v>0</v>
      </c>
      <c r="AY62" s="230">
        <f>IF(ISNUMBER(INDEX($FI$3:$FI$1412,MATCH(I62,$FG$3:$FG$801,0),1)),INDEX($FI$3:$FI$1412,MATCH(I62,$FG$3:$FG$801,0),1),0)</f>
        <v>0</v>
      </c>
      <c r="AZ62" s="230">
        <f>IF(ISNUMBER(INDEX($FI$3:$FI$1412,MATCH(J62,$FG$3:$FG$801,0),1)),INDEX($FI$3:$FI$1412,MATCH(J62,$FG$3:$FG$801,0),1),0)</f>
        <v>17.514569999999999</v>
      </c>
      <c r="BA62" s="230">
        <f>IF(ISNUMBER(INDEX($FI$3:$FI$1412,MATCH(K62,$FG$3:$FG$801,0),1)),INDEX($FI$3:$FI$1412,MATCH(K62,$FG$3:$FG$801,0),1),0)</f>
        <v>17.405139999999999</v>
      </c>
      <c r="BB62" s="230">
        <f>IF(ISNUMBER(INDEX($FI$3:$FI$1412,MATCH(L62,$FG$3:$FG$801,0),1)),INDEX($FI$3:$FI$1412,MATCH(L62,$FG$3:$FG$801,0),1),0)</f>
        <v>17.221129999999999</v>
      </c>
      <c r="BC62" s="230">
        <f>IF(ISNUMBER(INDEX($FI$3:$FI$1412,MATCH(M62,$FG$3:$FG$801,0),1)),INDEX($FI$3:$FI$1412,MATCH(M62,$FG$3:$FG$801,0),1),0)</f>
        <v>17.04355</v>
      </c>
      <c r="BD62" s="230">
        <f>IF(ISNUMBER(INDEX($FI$3:$FI$1412,MATCH(N62,$FG$3:$FG$801,0),1)),INDEX($FI$3:$FI$1412,MATCH(N62,$FG$3:$FG$801,0),1),0)</f>
        <v>16.84122</v>
      </c>
      <c r="BE62" s="230">
        <f>IF(ISNUMBER(INDEX($FI$3:$FI$1412,MATCH(O62,$FG$3:$FG$801,0),1)),INDEX($FI$3:$FI$1412,MATCH(O62,$FG$3:$FG$801,0),1),0)</f>
        <v>16.64442</v>
      </c>
      <c r="BF62" s="230">
        <f>IF(ISNUMBER(INDEX($FI$3:$FI$1412,MATCH(P62,$FG$3:$FG$801,0),1)),INDEX($FI$3:$FI$1412,MATCH(P62,$FG$3:$FG$801,0),1),0)</f>
        <v>16.477699999999999</v>
      </c>
      <c r="BG62" s="230">
        <f>IF(ISNUMBER(INDEX($FI$3:$FI$1412,MATCH(Q62,$FG$3:$FG$801,0),1)),INDEX($FI$3:$FI$1412,MATCH(Q62,$FG$3:$FG$801,0),1),0)</f>
        <v>16.682459999999999</v>
      </c>
      <c r="BH62" s="230">
        <f>IF(ISNUMBER(INDEX($FI$3:$FI$1412,MATCH(R62,$FG$3:$FG$801,0),1)),INDEX($FI$3:$FI$1412,MATCH(R62,$FG$3:$FG$801,0),1),0)</f>
        <v>16.85491</v>
      </c>
      <c r="BI62" s="230">
        <f>IF(ISNUMBER(INDEX($FI$3:$FI$1412,MATCH(S62,$FG$3:$FG$801,0),1)),INDEX($FI$3:$FI$1412,MATCH(S62,$FG$3:$FG$801,0),1),0)</f>
        <v>16.995909999999999</v>
      </c>
      <c r="BJ62" s="230">
        <f>IF(ISNUMBER(INDEX($FI$3:$FI$1412,MATCH(T62,$FG$3:$FG$801,0),1)),INDEX($FI$3:$FI$1412,MATCH(T62,$FG$3:$FG$801,0),1),0)</f>
        <v>17.08117</v>
      </c>
      <c r="BK62" s="230">
        <f>IF(ISNUMBER(INDEX($FI$3:$FI$1412,MATCH(U62,$FG$3:$FG$801,0),1)),INDEX($FI$3:$FI$1412,MATCH(U62,$FG$3:$FG$801,0),1),0)</f>
        <v>17.122890000000002</v>
      </c>
      <c r="BL62" s="230"/>
      <c r="BM62" s="231" t="e">
        <f>#REF!*$CF$45</f>
        <v>#REF!</v>
      </c>
      <c r="BN62" s="231" t="e">
        <f>#REF!*$CF$45</f>
        <v>#REF!</v>
      </c>
      <c r="BO62" s="231" t="e">
        <f>#REF!*$CF$45</f>
        <v>#REF!</v>
      </c>
      <c r="BP62" s="231" t="e">
        <f>#REF!*$CF$45</f>
        <v>#REF!</v>
      </c>
      <c r="BQ62" s="231" t="e">
        <f>#REF!*$CF$45</f>
        <v>#REF!</v>
      </c>
      <c r="BR62" s="231" t="e">
        <f>#REF!*$CF$45</f>
        <v>#REF!</v>
      </c>
      <c r="BS62" s="231" t="e">
        <f>#REF!*$CF$45</f>
        <v>#REF!</v>
      </c>
      <c r="BT62" s="231" t="e">
        <f>#REF!*$CF$45</f>
        <v>#REF!</v>
      </c>
      <c r="BU62" s="231" t="e">
        <f>#REF!*$CF$45</f>
        <v>#REF!</v>
      </c>
      <c r="BV62" s="231" t="e">
        <f>#REF!*$CF$45</f>
        <v>#REF!</v>
      </c>
      <c r="BW62" s="231" t="e">
        <f>#REF!*$CF$45</f>
        <v>#REF!</v>
      </c>
      <c r="BX62" s="231" t="e">
        <f>#REF!*$CF$45</f>
        <v>#REF!</v>
      </c>
      <c r="BY62" s="231" t="e">
        <f>#REF!*$CF$45</f>
        <v>#REF!</v>
      </c>
      <c r="BZ62" s="231" t="e">
        <f>#REF!*$CF$45</f>
        <v>#REF!</v>
      </c>
      <c r="CA62" s="231" t="e">
        <f>#REF!*$CF$45</f>
        <v>#REF!</v>
      </c>
      <c r="CB62" s="231" t="e">
        <f>#REF!*$CF$45</f>
        <v>#REF!</v>
      </c>
      <c r="CC62" s="231" t="e">
        <f>#REF!*$CF$45</f>
        <v>#REF!</v>
      </c>
      <c r="CD62" s="231" t="e">
        <f>#REF!*$CF$45</f>
        <v>#REF!</v>
      </c>
      <c r="CE62" s="231" t="e">
        <f>#REF!*$CF$45</f>
        <v>#REF!</v>
      </c>
      <c r="CF62" s="231" t="e">
        <f>#REF!*$CF$45</f>
        <v>#REF!</v>
      </c>
      <c r="CG62" s="230"/>
      <c r="CH62" s="231" t="e">
        <f>#REF!*$DA$45</f>
        <v>#REF!</v>
      </c>
      <c r="CI62" s="231" t="e">
        <f>#REF!*$DA$45</f>
        <v>#REF!</v>
      </c>
      <c r="CJ62" s="231" t="e">
        <f>#REF!*$DA$45</f>
        <v>#REF!</v>
      </c>
      <c r="CK62" s="231" t="e">
        <f>#REF!*$DA$45</f>
        <v>#REF!</v>
      </c>
      <c r="CL62" s="231" t="e">
        <f>#REF!*$DA$45</f>
        <v>#REF!</v>
      </c>
      <c r="CM62" s="231" t="e">
        <f>#REF!*$DA$45</f>
        <v>#REF!</v>
      </c>
      <c r="CN62" s="231" t="e">
        <f>#REF!*$DA$45</f>
        <v>#REF!</v>
      </c>
      <c r="CO62" s="231" t="e">
        <f>#REF!*$DA$45</f>
        <v>#REF!</v>
      </c>
      <c r="CP62" s="231" t="e">
        <f>#REF!*$DA$45</f>
        <v>#REF!</v>
      </c>
      <c r="CQ62" s="231" t="e">
        <f>#REF!*$DA$45</f>
        <v>#REF!</v>
      </c>
      <c r="CR62" s="231" t="e">
        <f>#REF!*$DA$45</f>
        <v>#REF!</v>
      </c>
      <c r="CS62" s="231" t="e">
        <f>#REF!*$DA$45</f>
        <v>#REF!</v>
      </c>
      <c r="CT62" s="231" t="e">
        <f>#REF!*$DA$45</f>
        <v>#REF!</v>
      </c>
      <c r="CU62" s="231" t="e">
        <f>#REF!*$DA$45</f>
        <v>#REF!</v>
      </c>
      <c r="CV62" s="231" t="e">
        <f>#REF!*$DA$45</f>
        <v>#REF!</v>
      </c>
      <c r="CW62" s="231" t="e">
        <f>#REF!*$DA$45</f>
        <v>#REF!</v>
      </c>
      <c r="CX62" s="231" t="e">
        <f>#REF!*$DA$45</f>
        <v>#REF!</v>
      </c>
      <c r="CY62" s="231" t="e">
        <f>#REF!*$DA$45</f>
        <v>#REF!</v>
      </c>
      <c r="CZ62" s="231" t="e">
        <f>#REF!*$DA$45</f>
        <v>#REF!</v>
      </c>
      <c r="DA62" s="231" t="e">
        <f>#REF!*$DA$45</f>
        <v>#REF!</v>
      </c>
      <c r="DB62" s="230"/>
      <c r="DC62" s="218"/>
      <c r="DD62" s="218"/>
      <c r="DE62" s="218"/>
      <c r="DF62" s="218"/>
      <c r="DG62" s="218"/>
      <c r="DH62" s="218"/>
      <c r="DI62" s="218"/>
      <c r="DJ62" s="218"/>
      <c r="DK62" s="218"/>
      <c r="DL62" s="218"/>
      <c r="DM62" s="218"/>
      <c r="DN62" s="218"/>
      <c r="DO62" s="218"/>
      <c r="DP62" s="218"/>
      <c r="DQ62" s="218"/>
      <c r="DR62" s="218"/>
      <c r="DS62" s="218"/>
      <c r="DT62" s="218"/>
      <c r="DU62" s="218"/>
      <c r="DV62" s="218"/>
      <c r="DW62" s="3"/>
      <c r="DX62" s="212">
        <v>32</v>
      </c>
      <c r="DY62" s="250">
        <f t="shared" si="50"/>
        <v>1</v>
      </c>
      <c r="DZ62" s="250">
        <f t="shared" si="47"/>
        <v>32</v>
      </c>
      <c r="EA62" s="250">
        <f t="shared" si="51"/>
        <v>16</v>
      </c>
      <c r="EB62" s="225" t="str">
        <f t="shared" si="48"/>
        <v>16,32</v>
      </c>
      <c r="EC62" s="212"/>
      <c r="ED62" s="212"/>
      <c r="EE62" s="212">
        <v>1</v>
      </c>
      <c r="EF62" s="212">
        <v>31</v>
      </c>
      <c r="EG62" s="212">
        <v>15</v>
      </c>
      <c r="EH62" s="212">
        <v>13.29</v>
      </c>
      <c r="EI62" s="3" t="s">
        <v>1723</v>
      </c>
      <c r="EJ62" s="3">
        <v>12.5</v>
      </c>
      <c r="EK62" s="3">
        <v>0</v>
      </c>
      <c r="EL62" s="271"/>
      <c r="EM62" s="3"/>
      <c r="EN62" s="263">
        <f t="shared" si="13"/>
        <v>60</v>
      </c>
      <c r="EO62" s="230" t="s">
        <v>1779</v>
      </c>
      <c r="EP62" s="277">
        <v>43831</v>
      </c>
      <c r="EQ62" s="278">
        <v>0</v>
      </c>
      <c r="ER62" s="281">
        <v>22.28641</v>
      </c>
      <c r="ES62" s="288"/>
      <c r="ET62" s="282">
        <f>IF(EO62=EO63,MAX(ET$2:ET61)+1,0)</f>
        <v>0</v>
      </c>
      <c r="EU62" s="3">
        <f t="shared" si="4"/>
        <v>60</v>
      </c>
      <c r="EV62" s="290">
        <f t="shared" si="5"/>
        <v>119</v>
      </c>
      <c r="EW62" s="277">
        <f t="shared" si="6"/>
        <v>42036</v>
      </c>
      <c r="EX62" s="281">
        <f t="shared" si="7"/>
        <v>20.384689999999999</v>
      </c>
      <c r="EY62" s="282">
        <f>IF(EO62=EO63,0,MAX(EY$2:EY61)+1)</f>
        <v>30</v>
      </c>
      <c r="EZ62" s="290">
        <f t="shared" si="8"/>
        <v>120</v>
      </c>
      <c r="FA62" s="277">
        <f t="shared" si="9"/>
        <v>43831</v>
      </c>
      <c r="FB62" s="281">
        <f t="shared" si="10"/>
        <v>19.63205</v>
      </c>
      <c r="FC62" s="28">
        <f>DIS!C79</f>
        <v>60</v>
      </c>
      <c r="FD62" s="28">
        <f>DIS!D79</f>
        <v>3</v>
      </c>
      <c r="FE62" s="28">
        <f>DIS!E79</f>
        <v>20</v>
      </c>
      <c r="FF62" s="28" t="str">
        <f t="shared" si="11"/>
        <v>3,20</v>
      </c>
      <c r="FG62" s="286" t="str">
        <f>INDEX($AR$88:$BK$127,FD62,FE62)</f>
        <v>20,3</v>
      </c>
      <c r="FH62" s="287">
        <f>IF(ISNUMBER(FG62),0,MAX(FH$2:FH61)+1)</f>
        <v>60</v>
      </c>
      <c r="FI62" s="287">
        <f>IF(FH62&gt;0,INDEX(IF($BJ$45=0,$EU$3:$EU$1412,IF($BK$45=0,$EX$3:$EX$1412,$FB$3:$FB$1412)),FH62,1),0)</f>
        <v>19.63205</v>
      </c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</row>
    <row r="63" spans="1:178" ht="2.25" customHeight="1" x14ac:dyDescent="0.25">
      <c r="A63" s="27">
        <f>COLUMN()</f>
        <v>1</v>
      </c>
      <c r="B63" s="28" t="str">
        <f t="shared" ref="B63:Q78" si="67">_xlfn.CONCAT(COLUMN()-$A63,",",ROW()-B$45)</f>
        <v>1,18</v>
      </c>
      <c r="C63" s="28" t="str">
        <f t="shared" si="67"/>
        <v>2,18</v>
      </c>
      <c r="D63" s="28" t="str">
        <f t="shared" si="67"/>
        <v>3,18</v>
      </c>
      <c r="E63" s="28" t="str">
        <f t="shared" si="67"/>
        <v>4,18</v>
      </c>
      <c r="F63" s="28" t="str">
        <f t="shared" si="67"/>
        <v>5,18</v>
      </c>
      <c r="G63" s="28" t="str">
        <f t="shared" si="67"/>
        <v>6,18</v>
      </c>
      <c r="H63" s="28" t="str">
        <f t="shared" si="67"/>
        <v>7,18</v>
      </c>
      <c r="I63" s="28" t="str">
        <f t="shared" si="67"/>
        <v>8,18</v>
      </c>
      <c r="J63" s="28" t="str">
        <f t="shared" si="67"/>
        <v>9,18</v>
      </c>
      <c r="K63" s="28" t="str">
        <f t="shared" si="67"/>
        <v>10,18</v>
      </c>
      <c r="L63" s="28" t="str">
        <f t="shared" si="67"/>
        <v>11,18</v>
      </c>
      <c r="M63" s="28" t="str">
        <f t="shared" si="67"/>
        <v>12,18</v>
      </c>
      <c r="N63" s="28" t="str">
        <f t="shared" si="67"/>
        <v>13,18</v>
      </c>
      <c r="O63" s="28" t="str">
        <f t="shared" si="67"/>
        <v>14,18</v>
      </c>
      <c r="P63" s="28" t="str">
        <f t="shared" si="67"/>
        <v>15,18</v>
      </c>
      <c r="Q63" s="28" t="str">
        <f t="shared" si="67"/>
        <v>16,18</v>
      </c>
      <c r="R63" s="28" t="str">
        <f t="shared" si="66"/>
        <v>17,18</v>
      </c>
      <c r="S63" s="28" t="str">
        <f t="shared" si="64"/>
        <v>18,18</v>
      </c>
      <c r="T63" s="28" t="str">
        <f t="shared" si="64"/>
        <v>19,18</v>
      </c>
      <c r="U63" s="29" t="str">
        <f t="shared" si="64"/>
        <v>20,18</v>
      </c>
      <c r="V63" s="3"/>
      <c r="W63" s="229">
        <v>11.0999999999999</v>
      </c>
      <c r="X63" s="229">
        <v>11.0999999999999</v>
      </c>
      <c r="Y63" s="229">
        <v>11.0999999999999</v>
      </c>
      <c r="Z63" s="229">
        <v>11.0999999999999</v>
      </c>
      <c r="AA63" s="229">
        <v>11.0999999999999</v>
      </c>
      <c r="AB63" s="229">
        <v>11.0999999999999</v>
      </c>
      <c r="AC63" s="229">
        <v>11.0999999999999</v>
      </c>
      <c r="AD63" s="229">
        <v>11.0999999999999</v>
      </c>
      <c r="AE63" s="229">
        <v>11.0999999999999</v>
      </c>
      <c r="AF63" s="229">
        <v>11.0999999999999</v>
      </c>
      <c r="AG63" s="229">
        <v>11.0999999999999</v>
      </c>
      <c r="AH63" s="229">
        <v>11.0999999999999</v>
      </c>
      <c r="AI63" s="229">
        <v>11.0999999999999</v>
      </c>
      <c r="AJ63" s="229">
        <v>11.0999999999999</v>
      </c>
      <c r="AK63" s="229">
        <v>11.0999999999999</v>
      </c>
      <c r="AL63" s="229">
        <v>11.0999999999999</v>
      </c>
      <c r="AM63" s="229">
        <v>11.0999999999999</v>
      </c>
      <c r="AN63" s="229">
        <v>11.0999999999999</v>
      </c>
      <c r="AO63" s="229">
        <v>11.0999999999999</v>
      </c>
      <c r="AP63" s="229">
        <v>11.0999999999999</v>
      </c>
      <c r="AQ63" s="3"/>
      <c r="AR63" s="230">
        <f>IF(ISNUMBER(INDEX($FI$3:$FI$1412,MATCH(B63,$FG$3:$FG$801,0),1)),INDEX($FI$3:$FI$1412,MATCH(B63,$FG$3:$FG$801,0),1),0)</f>
        <v>25.915659999999999</v>
      </c>
      <c r="AS63" s="230">
        <f>IF(ISNUMBER(INDEX($FI$3:$FI$1412,MATCH(C63,$FG$3:$FG$801,0),1)),INDEX($FI$3:$FI$1412,MATCH(C63,$FG$3:$FG$801,0),1),0)</f>
        <v>25.881959999999999</v>
      </c>
      <c r="AT63" s="230">
        <f>IF(ISNUMBER(INDEX($FI$3:$FI$1412,MATCH(D63,$FG$3:$FG$801,0),1)),INDEX($FI$3:$FI$1412,MATCH(D63,$FG$3:$FG$801,0),1),0)</f>
        <v>25.853190000000001</v>
      </c>
      <c r="AU63" s="230">
        <f>IF(ISNUMBER(INDEX($FI$3:$FI$1412,MATCH(E63,$FG$3:$FG$801,0),1)),INDEX($FI$3:$FI$1412,MATCH(E63,$FG$3:$FG$801,0),1),0)</f>
        <v>25.866859999999999</v>
      </c>
      <c r="AV63" s="230">
        <f>IF(ISNUMBER(INDEX($FI$3:$FI$1412,MATCH(F63,$FG$3:$FG$801,0),1)),INDEX($FI$3:$FI$1412,MATCH(F63,$FG$3:$FG$801,0),1),0)</f>
        <v>0</v>
      </c>
      <c r="AW63" s="230">
        <f>IF(ISNUMBER(INDEX($FI$3:$FI$1412,MATCH(G63,$FG$3:$FG$801,0),1)),INDEX($FI$3:$FI$1412,MATCH(G63,$FG$3:$FG$801,0),1),0)</f>
        <v>0</v>
      </c>
      <c r="AX63" s="230">
        <f>IF(ISNUMBER(INDEX($FI$3:$FI$1412,MATCH(H63,$FG$3:$FG$801,0),1)),INDEX($FI$3:$FI$1412,MATCH(H63,$FG$3:$FG$801,0),1),0)</f>
        <v>0</v>
      </c>
      <c r="AY63" s="230">
        <f>IF(ISNUMBER(INDEX($FI$3:$FI$1412,MATCH(I63,$FG$3:$FG$801,0),1)),INDEX($FI$3:$FI$1412,MATCH(I63,$FG$3:$FG$801,0),1),0)</f>
        <v>0</v>
      </c>
      <c r="AZ63" s="230">
        <f>IF(ISNUMBER(INDEX($FI$3:$FI$1412,MATCH(J63,$FG$3:$FG$801,0),1)),INDEX($FI$3:$FI$1412,MATCH(J63,$FG$3:$FG$801,0),1),0)</f>
        <v>17.383610000000001</v>
      </c>
      <c r="BA63" s="230">
        <f>IF(ISNUMBER(INDEX($FI$3:$FI$1412,MATCH(K63,$FG$3:$FG$801,0),1)),INDEX($FI$3:$FI$1412,MATCH(K63,$FG$3:$FG$801,0),1),0)</f>
        <v>17.21838</v>
      </c>
      <c r="BB63" s="230">
        <f>IF(ISNUMBER(INDEX($FI$3:$FI$1412,MATCH(L63,$FG$3:$FG$801,0),1)),INDEX($FI$3:$FI$1412,MATCH(L63,$FG$3:$FG$801,0),1),0)</f>
        <v>17.007439999999999</v>
      </c>
      <c r="BC63" s="230">
        <f>IF(ISNUMBER(INDEX($FI$3:$FI$1412,MATCH(M63,$FG$3:$FG$801,0),1)),INDEX($FI$3:$FI$1412,MATCH(M63,$FG$3:$FG$801,0),1),0)</f>
        <v>16.792590000000001</v>
      </c>
      <c r="BD63" s="230">
        <f>IF(ISNUMBER(INDEX($FI$3:$FI$1412,MATCH(N63,$FG$3:$FG$801,0),1)),INDEX($FI$3:$FI$1412,MATCH(N63,$FG$3:$FG$801,0),1),0)</f>
        <v>16.53126</v>
      </c>
      <c r="BE63" s="230">
        <f>IF(ISNUMBER(INDEX($FI$3:$FI$1412,MATCH(O63,$FG$3:$FG$801,0),1)),INDEX($FI$3:$FI$1412,MATCH(O63,$FG$3:$FG$801,0),1),0)</f>
        <v>16.306190000000001</v>
      </c>
      <c r="BF63" s="230">
        <f>IF(ISNUMBER(INDEX($FI$3:$FI$1412,MATCH(P63,$FG$3:$FG$801,0),1)),INDEX($FI$3:$FI$1412,MATCH(P63,$FG$3:$FG$801,0),1),0)</f>
        <v>16.246379999999998</v>
      </c>
      <c r="BG63" s="230">
        <f>IF(ISNUMBER(INDEX($FI$3:$FI$1412,MATCH(Q63,$FG$3:$FG$801,0),1)),INDEX($FI$3:$FI$1412,MATCH(Q63,$FG$3:$FG$801,0),1),0)</f>
        <v>16.473179999999999</v>
      </c>
      <c r="BH63" s="230">
        <f>IF(ISNUMBER(INDEX($FI$3:$FI$1412,MATCH(R63,$FG$3:$FG$801,0),1)),INDEX($FI$3:$FI$1412,MATCH(R63,$FG$3:$FG$801,0),1),0)</f>
        <v>16.649509999999999</v>
      </c>
      <c r="BI63" s="230">
        <f>IF(ISNUMBER(INDEX($FI$3:$FI$1412,MATCH(S63,$FG$3:$FG$801,0),1)),INDEX($FI$3:$FI$1412,MATCH(S63,$FG$3:$FG$801,0),1),0)</f>
        <v>16.797329999999999</v>
      </c>
      <c r="BJ63" s="230">
        <f>IF(ISNUMBER(INDEX($FI$3:$FI$1412,MATCH(T63,$FG$3:$FG$801,0),1)),INDEX($FI$3:$FI$1412,MATCH(T63,$FG$3:$FG$801,0),1),0)</f>
        <v>16.891290000000001</v>
      </c>
      <c r="BK63" s="230">
        <f>IF(ISNUMBER(INDEX($FI$3:$FI$1412,MATCH(U63,$FG$3:$FG$801,0),1)),INDEX($FI$3:$FI$1412,MATCH(U63,$FG$3:$FG$801,0),1),0)</f>
        <v>16.93993</v>
      </c>
      <c r="BL63" s="230"/>
      <c r="BM63" s="231" t="e">
        <f>#REF!*$CF$45</f>
        <v>#REF!</v>
      </c>
      <c r="BN63" s="231" t="e">
        <f>#REF!*$CF$45</f>
        <v>#REF!</v>
      </c>
      <c r="BO63" s="231" t="e">
        <f>#REF!*$CF$45</f>
        <v>#REF!</v>
      </c>
      <c r="BP63" s="231" t="e">
        <f>#REF!*$CF$45</f>
        <v>#REF!</v>
      </c>
      <c r="BQ63" s="231" t="e">
        <f>#REF!*$CF$45</f>
        <v>#REF!</v>
      </c>
      <c r="BR63" s="231" t="e">
        <f>#REF!*$CF$45</f>
        <v>#REF!</v>
      </c>
      <c r="BS63" s="231" t="e">
        <f>#REF!*$CF$45</f>
        <v>#REF!</v>
      </c>
      <c r="BT63" s="231" t="e">
        <f>#REF!*$CF$45</f>
        <v>#REF!</v>
      </c>
      <c r="BU63" s="231" t="e">
        <f>#REF!*$CF$45</f>
        <v>#REF!</v>
      </c>
      <c r="BV63" s="231" t="e">
        <f>#REF!*$CF$45</f>
        <v>#REF!</v>
      </c>
      <c r="BW63" s="231" t="e">
        <f>#REF!*$CF$45</f>
        <v>#REF!</v>
      </c>
      <c r="BX63" s="231" t="e">
        <f>#REF!*$CF$45</f>
        <v>#REF!</v>
      </c>
      <c r="BY63" s="231" t="e">
        <f>#REF!*$CF$45</f>
        <v>#REF!</v>
      </c>
      <c r="BZ63" s="231" t="e">
        <f>#REF!*$CF$45</f>
        <v>#REF!</v>
      </c>
      <c r="CA63" s="231" t="e">
        <f>#REF!*$CF$45</f>
        <v>#REF!</v>
      </c>
      <c r="CB63" s="231" t="e">
        <f>#REF!*$CF$45</f>
        <v>#REF!</v>
      </c>
      <c r="CC63" s="231" t="e">
        <f>#REF!*$CF$45</f>
        <v>#REF!</v>
      </c>
      <c r="CD63" s="231" t="e">
        <f>#REF!*$CF$45</f>
        <v>#REF!</v>
      </c>
      <c r="CE63" s="231" t="e">
        <f>#REF!*$CF$45</f>
        <v>#REF!</v>
      </c>
      <c r="CF63" s="231" t="e">
        <f>#REF!*$CF$45</f>
        <v>#REF!</v>
      </c>
      <c r="CG63" s="230"/>
      <c r="CH63" s="231" t="e">
        <f>#REF!*$DA$45</f>
        <v>#REF!</v>
      </c>
      <c r="CI63" s="231" t="e">
        <f>#REF!*$DA$45</f>
        <v>#REF!</v>
      </c>
      <c r="CJ63" s="231" t="e">
        <f>#REF!*$DA$45</f>
        <v>#REF!</v>
      </c>
      <c r="CK63" s="231" t="e">
        <f>#REF!*$DA$45</f>
        <v>#REF!</v>
      </c>
      <c r="CL63" s="231" t="e">
        <f>#REF!*$DA$45</f>
        <v>#REF!</v>
      </c>
      <c r="CM63" s="231" t="e">
        <f>#REF!*$DA$45</f>
        <v>#REF!</v>
      </c>
      <c r="CN63" s="231" t="e">
        <f>#REF!*$DA$45</f>
        <v>#REF!</v>
      </c>
      <c r="CO63" s="231" t="e">
        <f>#REF!*$DA$45</f>
        <v>#REF!</v>
      </c>
      <c r="CP63" s="231" t="e">
        <f>#REF!*$DA$45</f>
        <v>#REF!</v>
      </c>
      <c r="CQ63" s="231" t="e">
        <f>#REF!*$DA$45</f>
        <v>#REF!</v>
      </c>
      <c r="CR63" s="231" t="e">
        <f>#REF!*$DA$45</f>
        <v>#REF!</v>
      </c>
      <c r="CS63" s="231" t="e">
        <f>#REF!*$DA$45</f>
        <v>#REF!</v>
      </c>
      <c r="CT63" s="231" t="e">
        <f>#REF!*$DA$45</f>
        <v>#REF!</v>
      </c>
      <c r="CU63" s="231" t="e">
        <f>#REF!*$DA$45</f>
        <v>#REF!</v>
      </c>
      <c r="CV63" s="231" t="e">
        <f>#REF!*$DA$45</f>
        <v>#REF!</v>
      </c>
      <c r="CW63" s="231" t="e">
        <f>#REF!*$DA$45</f>
        <v>#REF!</v>
      </c>
      <c r="CX63" s="231" t="e">
        <f>#REF!*$DA$45</f>
        <v>#REF!</v>
      </c>
      <c r="CY63" s="231" t="e">
        <f>#REF!*$DA$45</f>
        <v>#REF!</v>
      </c>
      <c r="CZ63" s="231" t="e">
        <f>#REF!*$DA$45</f>
        <v>#REF!</v>
      </c>
      <c r="DA63" s="231" t="e">
        <f>#REF!*$DA$45</f>
        <v>#REF!</v>
      </c>
      <c r="DB63" s="230"/>
      <c r="DC63" s="218"/>
      <c r="DD63" s="218"/>
      <c r="DE63" s="218"/>
      <c r="DF63" s="218"/>
      <c r="DG63" s="218"/>
      <c r="DH63" s="218"/>
      <c r="DI63" s="218"/>
      <c r="DJ63" s="218"/>
      <c r="DK63" s="218"/>
      <c r="DL63" s="218"/>
      <c r="DM63" s="218"/>
      <c r="DN63" s="218"/>
      <c r="DO63" s="218"/>
      <c r="DP63" s="218"/>
      <c r="DQ63" s="218"/>
      <c r="DR63" s="218"/>
      <c r="DS63" s="218"/>
      <c r="DT63" s="218"/>
      <c r="DU63" s="218"/>
      <c r="DV63" s="218"/>
      <c r="DW63" s="3"/>
      <c r="DX63" s="212">
        <v>33</v>
      </c>
      <c r="DY63" s="250">
        <f t="shared" si="50"/>
        <v>1</v>
      </c>
      <c r="DZ63" s="250">
        <f t="shared" si="47"/>
        <v>33</v>
      </c>
      <c r="EA63" s="250">
        <f t="shared" si="51"/>
        <v>16</v>
      </c>
      <c r="EB63" s="225" t="str">
        <f t="shared" si="48"/>
        <v>16,33</v>
      </c>
      <c r="EC63" s="212"/>
      <c r="ED63" s="212"/>
      <c r="EE63" s="212">
        <v>1</v>
      </c>
      <c r="EF63" s="212">
        <v>32</v>
      </c>
      <c r="EG63" s="212">
        <v>15</v>
      </c>
      <c r="EH63" s="212">
        <v>13.07</v>
      </c>
      <c r="EI63" s="3" t="s">
        <v>1724</v>
      </c>
      <c r="EJ63" s="3">
        <v>12.25</v>
      </c>
      <c r="EK63" s="3">
        <v>0</v>
      </c>
      <c r="EL63" s="271"/>
      <c r="EM63" s="3"/>
      <c r="EN63" s="263">
        <f t="shared" si="13"/>
        <v>61</v>
      </c>
      <c r="EO63" s="230" t="s">
        <v>1780</v>
      </c>
      <c r="EP63" s="277">
        <v>42036</v>
      </c>
      <c r="EQ63" s="278">
        <v>0</v>
      </c>
      <c r="ER63" s="281">
        <v>23.425229999999999</v>
      </c>
      <c r="ES63" s="288"/>
      <c r="ET63" s="282">
        <f>IF(EO63=EO64,MAX(ET$2:ET62)+1,0)</f>
        <v>31</v>
      </c>
      <c r="EU63" s="3">
        <f t="shared" si="4"/>
        <v>61</v>
      </c>
      <c r="EV63" s="290">
        <f t="shared" si="5"/>
        <v>121</v>
      </c>
      <c r="EW63" s="277">
        <f t="shared" si="6"/>
        <v>42036</v>
      </c>
      <c r="EX63" s="281">
        <f t="shared" si="7"/>
        <v>29.618369999999999</v>
      </c>
      <c r="EY63" s="282">
        <f>IF(EO63=EO64,0,MAX(EY$2:EY62)+1)</f>
        <v>0</v>
      </c>
      <c r="EZ63" s="290">
        <f t="shared" si="8"/>
        <v>122</v>
      </c>
      <c r="FA63" s="277">
        <f t="shared" si="9"/>
        <v>43831</v>
      </c>
      <c r="FB63" s="281">
        <f t="shared" si="10"/>
        <v>26.32761</v>
      </c>
      <c r="FC63" s="28">
        <f>DIS!C80</f>
        <v>61</v>
      </c>
      <c r="FD63" s="28">
        <f>DIS!D80</f>
        <v>4</v>
      </c>
      <c r="FE63" s="28">
        <f>DIS!E80</f>
        <v>1</v>
      </c>
      <c r="FF63" s="28" t="str">
        <f t="shared" si="11"/>
        <v>4,1</v>
      </c>
      <c r="FG63" s="286" t="str">
        <f>INDEX($AR$88:$BK$127,FD63,FE63)</f>
        <v>1,4</v>
      </c>
      <c r="FH63" s="287">
        <f>IF(ISNUMBER(FG63),0,MAX(FH$2:FH62)+1)</f>
        <v>61</v>
      </c>
      <c r="FI63" s="287">
        <f>IF(FH63&gt;0,INDEX(IF($BJ$45=0,$EU$3:$EU$1412,IF($BK$45=0,$EX$3:$EX$1412,$FB$3:$FB$1412)),FH63,1),0)</f>
        <v>26.32761</v>
      </c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</row>
    <row r="64" spans="1:178" ht="2.25" customHeight="1" x14ac:dyDescent="0.25">
      <c r="A64" s="27">
        <f>COLUMN()</f>
        <v>1</v>
      </c>
      <c r="B64" s="28" t="str">
        <f t="shared" si="67"/>
        <v>1,19</v>
      </c>
      <c r="C64" s="28" t="str">
        <f t="shared" si="67"/>
        <v>2,19</v>
      </c>
      <c r="D64" s="28" t="str">
        <f t="shared" si="67"/>
        <v>3,19</v>
      </c>
      <c r="E64" s="28" t="str">
        <f t="shared" si="67"/>
        <v>4,19</v>
      </c>
      <c r="F64" s="28" t="str">
        <f t="shared" si="67"/>
        <v>5,19</v>
      </c>
      <c r="G64" s="28" t="str">
        <f t="shared" si="67"/>
        <v>6,19</v>
      </c>
      <c r="H64" s="28" t="str">
        <f t="shared" si="67"/>
        <v>7,19</v>
      </c>
      <c r="I64" s="28" t="str">
        <f t="shared" si="67"/>
        <v>8,19</v>
      </c>
      <c r="J64" s="28" t="str">
        <f t="shared" si="67"/>
        <v>9,19</v>
      </c>
      <c r="K64" s="28" t="str">
        <f t="shared" si="67"/>
        <v>10,19</v>
      </c>
      <c r="L64" s="28" t="str">
        <f t="shared" si="67"/>
        <v>11,19</v>
      </c>
      <c r="M64" s="28" t="str">
        <f t="shared" si="67"/>
        <v>12,19</v>
      </c>
      <c r="N64" s="28" t="str">
        <f t="shared" si="67"/>
        <v>13,19</v>
      </c>
      <c r="O64" s="28" t="str">
        <f t="shared" si="67"/>
        <v>14,19</v>
      </c>
      <c r="P64" s="28" t="str">
        <f t="shared" si="67"/>
        <v>15,19</v>
      </c>
      <c r="Q64" s="28" t="str">
        <f t="shared" si="67"/>
        <v>16,19</v>
      </c>
      <c r="R64" s="28" t="str">
        <f t="shared" si="66"/>
        <v>17,19</v>
      </c>
      <c r="S64" s="28" t="str">
        <f t="shared" si="64"/>
        <v>18,19</v>
      </c>
      <c r="T64" s="28" t="str">
        <f t="shared" si="64"/>
        <v>19,19</v>
      </c>
      <c r="U64" s="29" t="str">
        <f t="shared" si="64"/>
        <v>20,19</v>
      </c>
      <c r="V64" s="3"/>
      <c r="W64" s="229">
        <v>11.0999999999999</v>
      </c>
      <c r="X64" s="229">
        <v>11.0999999999999</v>
      </c>
      <c r="Y64" s="229">
        <v>11.0999999999999</v>
      </c>
      <c r="Z64" s="229">
        <v>11.0999999999999</v>
      </c>
      <c r="AA64" s="229">
        <v>11.0999999999999</v>
      </c>
      <c r="AB64" s="229">
        <v>11.0999999999999</v>
      </c>
      <c r="AC64" s="229">
        <v>11.0999999999999</v>
      </c>
      <c r="AD64" s="229">
        <v>11.0999999999999</v>
      </c>
      <c r="AE64" s="229">
        <v>11.0999999999999</v>
      </c>
      <c r="AF64" s="229">
        <v>11.0999999999999</v>
      </c>
      <c r="AG64" s="229">
        <v>11.0999999999999</v>
      </c>
      <c r="AH64" s="229">
        <v>11.0999999999999</v>
      </c>
      <c r="AI64" s="229">
        <v>11.0999999999999</v>
      </c>
      <c r="AJ64" s="229">
        <v>11.0999999999999</v>
      </c>
      <c r="AK64" s="229">
        <v>11.0999999999999</v>
      </c>
      <c r="AL64" s="229">
        <v>11.0999999999999</v>
      </c>
      <c r="AM64" s="229">
        <v>11.0999999999999</v>
      </c>
      <c r="AN64" s="229">
        <v>11.0999999999999</v>
      </c>
      <c r="AO64" s="229">
        <v>11.0999999999999</v>
      </c>
      <c r="AP64" s="229">
        <v>11.0999999999999</v>
      </c>
      <c r="AQ64" s="3"/>
      <c r="AR64" s="230">
        <f>IF(ISNUMBER(INDEX($FI$3:$FI$1412,MATCH(B64,$FG$3:$FG$801,0),1)),INDEX($FI$3:$FI$1412,MATCH(B64,$FG$3:$FG$801,0),1),0)</f>
        <v>25.5259</v>
      </c>
      <c r="AS64" s="230">
        <f>IF(ISNUMBER(INDEX($FI$3:$FI$1412,MATCH(C64,$FG$3:$FG$801,0),1)),INDEX($FI$3:$FI$1412,MATCH(C64,$FG$3:$FG$801,0),1),0)</f>
        <v>25.497530000000001</v>
      </c>
      <c r="AT64" s="230">
        <f>IF(ISNUMBER(INDEX($FI$3:$FI$1412,MATCH(D64,$FG$3:$FG$801,0),1)),INDEX($FI$3:$FI$1412,MATCH(D64,$FG$3:$FG$801,0),1),0)</f>
        <v>25.45298</v>
      </c>
      <c r="AU64" s="230">
        <f>IF(ISNUMBER(INDEX($FI$3:$FI$1412,MATCH(E64,$FG$3:$FG$801,0),1)),INDEX($FI$3:$FI$1412,MATCH(E64,$FG$3:$FG$801,0),1),0)</f>
        <v>25.463049999999999</v>
      </c>
      <c r="AV64" s="230">
        <f>IF(ISNUMBER(INDEX($FI$3:$FI$1412,MATCH(F64,$FG$3:$FG$801,0),1)),INDEX($FI$3:$FI$1412,MATCH(F64,$FG$3:$FG$801,0),1),0)</f>
        <v>0</v>
      </c>
      <c r="AW64" s="230">
        <f>IF(ISNUMBER(INDEX($FI$3:$FI$1412,MATCH(G64,$FG$3:$FG$801,0),1)),INDEX($FI$3:$FI$1412,MATCH(G64,$FG$3:$FG$801,0),1),0)</f>
        <v>0</v>
      </c>
      <c r="AX64" s="230">
        <f>IF(ISNUMBER(INDEX($FI$3:$FI$1412,MATCH(H64,$FG$3:$FG$801,0),1)),INDEX($FI$3:$FI$1412,MATCH(H64,$FG$3:$FG$801,0),1),0)</f>
        <v>0</v>
      </c>
      <c r="AY64" s="230">
        <f>IF(ISNUMBER(INDEX($FI$3:$FI$1412,MATCH(I64,$FG$3:$FG$801,0),1)),INDEX($FI$3:$FI$1412,MATCH(I64,$FG$3:$FG$801,0),1),0)</f>
        <v>0</v>
      </c>
      <c r="AZ64" s="230">
        <f>IF(ISNUMBER(INDEX($FI$3:$FI$1412,MATCH(J64,$FG$3:$FG$801,0),1)),INDEX($FI$3:$FI$1412,MATCH(J64,$FG$3:$FG$801,0),1),0)</f>
        <v>17.237749999999998</v>
      </c>
      <c r="BA64" s="230">
        <f>IF(ISNUMBER(INDEX($FI$3:$FI$1412,MATCH(K64,$FG$3:$FG$801,0),1)),INDEX($FI$3:$FI$1412,MATCH(K64,$FG$3:$FG$801,0),1),0)</f>
        <v>17.060089999999999</v>
      </c>
      <c r="BB64" s="230">
        <f>IF(ISNUMBER(INDEX($FI$3:$FI$1412,MATCH(L64,$FG$3:$FG$801,0),1)),INDEX($FI$3:$FI$1412,MATCH(L64,$FG$3:$FG$801,0),1),0)</f>
        <v>16.810919999999999</v>
      </c>
      <c r="BC64" s="230">
        <f>IF(ISNUMBER(INDEX($FI$3:$FI$1412,MATCH(M64,$FG$3:$FG$801,0),1)),INDEX($FI$3:$FI$1412,MATCH(M64,$FG$3:$FG$801,0),1),0)</f>
        <v>16.521190000000001</v>
      </c>
      <c r="BD64" s="230">
        <f>IF(ISNUMBER(INDEX($FI$3:$FI$1412,MATCH(N64,$FG$3:$FG$801,0),1)),INDEX($FI$3:$FI$1412,MATCH(N64,$FG$3:$FG$801,0),1),0)</f>
        <v>16.138829999999999</v>
      </c>
      <c r="BE64" s="230">
        <f>IF(ISNUMBER(INDEX($FI$3:$FI$1412,MATCH(O64,$FG$3:$FG$801,0),1)),INDEX($FI$3:$FI$1412,MATCH(O64,$FG$3:$FG$801,0),1),0)</f>
        <v>15.740069999999999</v>
      </c>
      <c r="BF64" s="230">
        <f>IF(ISNUMBER(INDEX($FI$3:$FI$1412,MATCH(P64,$FG$3:$FG$801,0),1)),INDEX($FI$3:$FI$1412,MATCH(P64,$FG$3:$FG$801,0),1),0)</f>
        <v>16.019870000000001</v>
      </c>
      <c r="BG64" s="230">
        <f>IF(ISNUMBER(INDEX($FI$3:$FI$1412,MATCH(Q64,$FG$3:$FG$801,0),1)),INDEX($FI$3:$FI$1412,MATCH(Q64,$FG$3:$FG$801,0),1),0)</f>
        <v>16.25994</v>
      </c>
      <c r="BH64" s="230">
        <f>IF(ISNUMBER(INDEX($FI$3:$FI$1412,MATCH(R64,$FG$3:$FG$801,0),1)),INDEX($FI$3:$FI$1412,MATCH(R64,$FG$3:$FG$801,0),1),0)</f>
        <v>16.448450000000001</v>
      </c>
      <c r="BI64" s="230">
        <f>IF(ISNUMBER(INDEX($FI$3:$FI$1412,MATCH(S64,$FG$3:$FG$801,0),1)),INDEX($FI$3:$FI$1412,MATCH(S64,$FG$3:$FG$801,0),1),0)</f>
        <v>16.602260000000001</v>
      </c>
      <c r="BJ64" s="230">
        <f>IF(ISNUMBER(INDEX($FI$3:$FI$1412,MATCH(T64,$FG$3:$FG$801,0),1)),INDEX($FI$3:$FI$1412,MATCH(T64,$FG$3:$FG$801,0),1),0)</f>
        <v>16.701619999999998</v>
      </c>
      <c r="BK64" s="230">
        <f>IF(ISNUMBER(INDEX($FI$3:$FI$1412,MATCH(U64,$FG$3:$FG$801,0),1)),INDEX($FI$3:$FI$1412,MATCH(U64,$FG$3:$FG$801,0),1),0)</f>
        <v>16.762609999999999</v>
      </c>
      <c r="BL64" s="230"/>
      <c r="BM64" s="231" t="e">
        <f>#REF!*$CF$45</f>
        <v>#REF!</v>
      </c>
      <c r="BN64" s="231" t="e">
        <f>#REF!*$CF$45</f>
        <v>#REF!</v>
      </c>
      <c r="BO64" s="231" t="e">
        <f>#REF!*$CF$45</f>
        <v>#REF!</v>
      </c>
      <c r="BP64" s="231" t="e">
        <f>#REF!*$CF$45</f>
        <v>#REF!</v>
      </c>
      <c r="BQ64" s="231" t="e">
        <f>#REF!*$CF$45</f>
        <v>#REF!</v>
      </c>
      <c r="BR64" s="231" t="e">
        <f>#REF!*$CF$45</f>
        <v>#REF!</v>
      </c>
      <c r="BS64" s="231" t="e">
        <f>#REF!*$CF$45</f>
        <v>#REF!</v>
      </c>
      <c r="BT64" s="231" t="e">
        <f>#REF!*$CF$45</f>
        <v>#REF!</v>
      </c>
      <c r="BU64" s="231" t="e">
        <f>#REF!*$CF$45</f>
        <v>#REF!</v>
      </c>
      <c r="BV64" s="231" t="e">
        <f>#REF!*$CF$45</f>
        <v>#REF!</v>
      </c>
      <c r="BW64" s="231" t="e">
        <f>#REF!*$CF$45</f>
        <v>#REF!</v>
      </c>
      <c r="BX64" s="231" t="e">
        <f>#REF!*$CF$45</f>
        <v>#REF!</v>
      </c>
      <c r="BY64" s="231" t="e">
        <f>#REF!*$CF$45</f>
        <v>#REF!</v>
      </c>
      <c r="BZ64" s="231" t="e">
        <f>#REF!*$CF$45</f>
        <v>#REF!</v>
      </c>
      <c r="CA64" s="231" t="e">
        <f>#REF!*$CF$45</f>
        <v>#REF!</v>
      </c>
      <c r="CB64" s="231" t="e">
        <f>#REF!*$CF$45</f>
        <v>#REF!</v>
      </c>
      <c r="CC64" s="231" t="e">
        <f>#REF!*$CF$45</f>
        <v>#REF!</v>
      </c>
      <c r="CD64" s="231" t="e">
        <f>#REF!*$CF$45</f>
        <v>#REF!</v>
      </c>
      <c r="CE64" s="231" t="e">
        <f>#REF!*$CF$45</f>
        <v>#REF!</v>
      </c>
      <c r="CF64" s="231" t="e">
        <f>#REF!*$CF$45</f>
        <v>#REF!</v>
      </c>
      <c r="CG64" s="230"/>
      <c r="CH64" s="231" t="e">
        <f>#REF!*$DA$45</f>
        <v>#REF!</v>
      </c>
      <c r="CI64" s="231" t="e">
        <f>#REF!*$DA$45</f>
        <v>#REF!</v>
      </c>
      <c r="CJ64" s="231" t="e">
        <f>#REF!*$DA$45</f>
        <v>#REF!</v>
      </c>
      <c r="CK64" s="231" t="e">
        <f>#REF!*$DA$45</f>
        <v>#REF!</v>
      </c>
      <c r="CL64" s="231" t="e">
        <f>#REF!*$DA$45</f>
        <v>#REF!</v>
      </c>
      <c r="CM64" s="231" t="e">
        <f>#REF!*$DA$45</f>
        <v>#REF!</v>
      </c>
      <c r="CN64" s="231" t="e">
        <f>#REF!*$DA$45</f>
        <v>#REF!</v>
      </c>
      <c r="CO64" s="231" t="e">
        <f>#REF!*$DA$45</f>
        <v>#REF!</v>
      </c>
      <c r="CP64" s="231" t="e">
        <f>#REF!*$DA$45</f>
        <v>#REF!</v>
      </c>
      <c r="CQ64" s="231" t="e">
        <f>#REF!*$DA$45</f>
        <v>#REF!</v>
      </c>
      <c r="CR64" s="231" t="e">
        <f>#REF!*$DA$45</f>
        <v>#REF!</v>
      </c>
      <c r="CS64" s="231" t="e">
        <f>#REF!*$DA$45</f>
        <v>#REF!</v>
      </c>
      <c r="CT64" s="231" t="e">
        <f>#REF!*$DA$45</f>
        <v>#REF!</v>
      </c>
      <c r="CU64" s="231" t="e">
        <f>#REF!*$DA$45</f>
        <v>#REF!</v>
      </c>
      <c r="CV64" s="231" t="e">
        <f>#REF!*$DA$45</f>
        <v>#REF!</v>
      </c>
      <c r="CW64" s="231" t="e">
        <f>#REF!*$DA$45</f>
        <v>#REF!</v>
      </c>
      <c r="CX64" s="231" t="e">
        <f>#REF!*$DA$45</f>
        <v>#REF!</v>
      </c>
      <c r="CY64" s="231" t="e">
        <f>#REF!*$DA$45</f>
        <v>#REF!</v>
      </c>
      <c r="CZ64" s="231" t="e">
        <f>#REF!*$DA$45</f>
        <v>#REF!</v>
      </c>
      <c r="DA64" s="231" t="e">
        <f>#REF!*$DA$45</f>
        <v>#REF!</v>
      </c>
      <c r="DB64" s="230"/>
      <c r="DC64" s="218"/>
      <c r="DD64" s="218"/>
      <c r="DE64" s="218"/>
      <c r="DF64" s="218"/>
      <c r="DG64" s="218"/>
      <c r="DH64" s="218"/>
      <c r="DI64" s="218"/>
      <c r="DJ64" s="218"/>
      <c r="DK64" s="218"/>
      <c r="DL64" s="218"/>
      <c r="DM64" s="218"/>
      <c r="DN64" s="218"/>
      <c r="DO64" s="218"/>
      <c r="DP64" s="218"/>
      <c r="DQ64" s="218"/>
      <c r="DR64" s="218"/>
      <c r="DS64" s="218"/>
      <c r="DT64" s="218"/>
      <c r="DU64" s="218"/>
      <c r="DV64" s="218"/>
      <c r="DW64" s="3"/>
      <c r="DX64" s="212">
        <v>34</v>
      </c>
      <c r="DY64" s="250">
        <f t="shared" si="50"/>
        <v>1</v>
      </c>
      <c r="DZ64" s="250">
        <f t="shared" si="47"/>
        <v>34</v>
      </c>
      <c r="EA64" s="250">
        <f t="shared" si="51"/>
        <v>16</v>
      </c>
      <c r="EB64" s="225" t="str">
        <f t="shared" si="48"/>
        <v>16,34</v>
      </c>
      <c r="EC64" s="212"/>
      <c r="ED64" s="212"/>
      <c r="EE64" s="212">
        <v>1</v>
      </c>
      <c r="EF64" s="212">
        <v>33</v>
      </c>
      <c r="EG64" s="212">
        <v>15</v>
      </c>
      <c r="EH64" s="212">
        <v>12.84</v>
      </c>
      <c r="EI64" s="3" t="s">
        <v>1725</v>
      </c>
      <c r="EJ64" s="3">
        <v>12</v>
      </c>
      <c r="EK64" s="3">
        <v>0</v>
      </c>
      <c r="EL64" s="271"/>
      <c r="EM64" s="3"/>
      <c r="EN64" s="263">
        <f t="shared" si="13"/>
        <v>62</v>
      </c>
      <c r="EO64" s="230" t="s">
        <v>1780</v>
      </c>
      <c r="EP64" s="277">
        <v>43831</v>
      </c>
      <c r="EQ64" s="278">
        <v>0</v>
      </c>
      <c r="ER64" s="281">
        <v>21.77074</v>
      </c>
      <c r="ES64" s="288"/>
      <c r="ET64" s="282">
        <f>IF(EO64=EO65,MAX(ET$2:ET63)+1,0)</f>
        <v>0</v>
      </c>
      <c r="EU64" s="3">
        <f t="shared" si="4"/>
        <v>62</v>
      </c>
      <c r="EV64" s="290">
        <f t="shared" si="5"/>
        <v>123</v>
      </c>
      <c r="EW64" s="277">
        <f t="shared" si="6"/>
        <v>42036</v>
      </c>
      <c r="EX64" s="281">
        <f t="shared" si="7"/>
        <v>29.468129999999999</v>
      </c>
      <c r="EY64" s="282">
        <f>IF(EO64=EO65,0,MAX(EY$2:EY63)+1)</f>
        <v>31</v>
      </c>
      <c r="EZ64" s="290">
        <f t="shared" si="8"/>
        <v>124</v>
      </c>
      <c r="FA64" s="277">
        <f t="shared" si="9"/>
        <v>43831</v>
      </c>
      <c r="FB64" s="281">
        <f t="shared" si="10"/>
        <v>26.20476</v>
      </c>
      <c r="FC64" s="28">
        <f>DIS!C81</f>
        <v>62</v>
      </c>
      <c r="FD64" s="28">
        <f>DIS!D81</f>
        <v>4</v>
      </c>
      <c r="FE64" s="28">
        <f>DIS!E81</f>
        <v>2</v>
      </c>
      <c r="FF64" s="28" t="str">
        <f t="shared" si="11"/>
        <v>4,2</v>
      </c>
      <c r="FG64" s="286" t="str">
        <f>INDEX($AR$88:$BK$127,FD64,FE64)</f>
        <v>2,4</v>
      </c>
      <c r="FH64" s="287">
        <f>IF(ISNUMBER(FG64),0,MAX(FH$2:FH63)+1)</f>
        <v>62</v>
      </c>
      <c r="FI64" s="287">
        <f>IF(FH64&gt;0,INDEX(IF($BJ$45=0,$EU$3:$EU$1412,IF($BK$45=0,$EX$3:$EX$1412,$FB$3:$FB$1412)),FH64,1),0)</f>
        <v>26.20476</v>
      </c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</row>
    <row r="65" spans="1:178" ht="2.25" customHeight="1" x14ac:dyDescent="0.25">
      <c r="A65" s="27">
        <f>COLUMN()</f>
        <v>1</v>
      </c>
      <c r="B65" s="28" t="str">
        <f t="shared" si="67"/>
        <v>1,20</v>
      </c>
      <c r="C65" s="28" t="str">
        <f t="shared" si="67"/>
        <v>2,20</v>
      </c>
      <c r="D65" s="28" t="str">
        <f t="shared" si="67"/>
        <v>3,20</v>
      </c>
      <c r="E65" s="28" t="str">
        <f t="shared" si="67"/>
        <v>4,20</v>
      </c>
      <c r="F65" s="28" t="str">
        <f t="shared" si="67"/>
        <v>5,20</v>
      </c>
      <c r="G65" s="28" t="str">
        <f t="shared" si="67"/>
        <v>6,20</v>
      </c>
      <c r="H65" s="28" t="str">
        <f t="shared" si="67"/>
        <v>7,20</v>
      </c>
      <c r="I65" s="28" t="str">
        <f t="shared" si="67"/>
        <v>8,20</v>
      </c>
      <c r="J65" s="28" t="str">
        <f t="shared" si="67"/>
        <v>9,20</v>
      </c>
      <c r="K65" s="28" t="str">
        <f t="shared" si="67"/>
        <v>10,20</v>
      </c>
      <c r="L65" s="28" t="str">
        <f t="shared" si="67"/>
        <v>11,20</v>
      </c>
      <c r="M65" s="28" t="str">
        <f t="shared" si="67"/>
        <v>12,20</v>
      </c>
      <c r="N65" s="28" t="str">
        <f t="shared" si="67"/>
        <v>13,20</v>
      </c>
      <c r="O65" s="28" t="str">
        <f t="shared" si="67"/>
        <v>14,20</v>
      </c>
      <c r="P65" s="28" t="str">
        <f t="shared" si="67"/>
        <v>15,20</v>
      </c>
      <c r="Q65" s="28" t="str">
        <f t="shared" si="67"/>
        <v>16,20</v>
      </c>
      <c r="R65" s="28" t="str">
        <f t="shared" si="66"/>
        <v>17,20</v>
      </c>
      <c r="S65" s="28" t="str">
        <f t="shared" si="64"/>
        <v>18,20</v>
      </c>
      <c r="T65" s="28" t="str">
        <f t="shared" si="64"/>
        <v>19,20</v>
      </c>
      <c r="U65" s="29" t="str">
        <f t="shared" si="64"/>
        <v>20,20</v>
      </c>
      <c r="V65" s="3"/>
      <c r="W65" s="229">
        <v>11.0999999999999</v>
      </c>
      <c r="X65" s="229">
        <v>11.0999999999999</v>
      </c>
      <c r="Y65" s="229">
        <v>11.0999999999999</v>
      </c>
      <c r="Z65" s="229">
        <v>11.0999999999999</v>
      </c>
      <c r="AA65" s="229">
        <v>11.0999999999999</v>
      </c>
      <c r="AB65" s="229">
        <v>11.0999999999999</v>
      </c>
      <c r="AC65" s="229">
        <v>11.0999999999999</v>
      </c>
      <c r="AD65" s="229">
        <v>11.0999999999999</v>
      </c>
      <c r="AE65" s="229">
        <v>11.0999999999999</v>
      </c>
      <c r="AF65" s="229">
        <v>11.0999999999999</v>
      </c>
      <c r="AG65" s="229">
        <v>11.0999999999999</v>
      </c>
      <c r="AH65" s="229">
        <v>11.0999999999999</v>
      </c>
      <c r="AI65" s="229">
        <v>11.0999999999999</v>
      </c>
      <c r="AJ65" s="229">
        <v>11.0999999999999</v>
      </c>
      <c r="AK65" s="229">
        <v>11.0999999999999</v>
      </c>
      <c r="AL65" s="229">
        <v>11.0999999999999</v>
      </c>
      <c r="AM65" s="229">
        <v>11.0999999999999</v>
      </c>
      <c r="AN65" s="229">
        <v>11.0999999999999</v>
      </c>
      <c r="AO65" s="229">
        <v>11.0999999999999</v>
      </c>
      <c r="AP65" s="229">
        <v>11.0999999999999</v>
      </c>
      <c r="AQ65" s="3"/>
      <c r="AR65" s="230">
        <f>IF(ISNUMBER(INDEX($FI$3:$FI$1412,MATCH(B65,$FG$3:$FG$801,0),1)),INDEX($FI$3:$FI$1412,MATCH(B65,$FG$3:$FG$801,0),1),0)</f>
        <v>25.076360000000001</v>
      </c>
      <c r="AS65" s="230">
        <f>IF(ISNUMBER(INDEX($FI$3:$FI$1412,MATCH(C65,$FG$3:$FG$801,0),1)),INDEX($FI$3:$FI$1412,MATCH(C65,$FG$3:$FG$801,0),1),0)</f>
        <v>25.021840000000001</v>
      </c>
      <c r="AT65" s="230">
        <f>IF(ISNUMBER(INDEX($FI$3:$FI$1412,MATCH(D65,$FG$3:$FG$801,0),1)),INDEX($FI$3:$FI$1412,MATCH(D65,$FG$3:$FG$801,0),1),0)</f>
        <v>24.97268</v>
      </c>
      <c r="AU65" s="230">
        <f>IF(ISNUMBER(INDEX($FI$3:$FI$1412,MATCH(E65,$FG$3:$FG$801,0),1)),INDEX($FI$3:$FI$1412,MATCH(E65,$FG$3:$FG$801,0),1),0)</f>
        <v>24.964189999999999</v>
      </c>
      <c r="AV65" s="230">
        <f>IF(ISNUMBER(INDEX($FI$3:$FI$1412,MATCH(F65,$FG$3:$FG$801,0),1)),INDEX($FI$3:$FI$1412,MATCH(F65,$FG$3:$FG$801,0),1),0)</f>
        <v>0</v>
      </c>
      <c r="AW65" s="230">
        <f>IF(ISNUMBER(INDEX($FI$3:$FI$1412,MATCH(G65,$FG$3:$FG$801,0),1)),INDEX($FI$3:$FI$1412,MATCH(G65,$FG$3:$FG$801,0),1),0)</f>
        <v>0</v>
      </c>
      <c r="AX65" s="230">
        <f>IF(ISNUMBER(INDEX($FI$3:$FI$1412,MATCH(H65,$FG$3:$FG$801,0),1)),INDEX($FI$3:$FI$1412,MATCH(H65,$FG$3:$FG$801,0),1),0)</f>
        <v>0</v>
      </c>
      <c r="AY65" s="230">
        <f>IF(ISNUMBER(INDEX($FI$3:$FI$1412,MATCH(I65,$FG$3:$FG$801,0),1)),INDEX($FI$3:$FI$1412,MATCH(I65,$FG$3:$FG$801,0),1),0)</f>
        <v>0</v>
      </c>
      <c r="AZ65" s="230">
        <f>IF(ISNUMBER(INDEX($FI$3:$FI$1412,MATCH(J65,$FG$3:$FG$801,0),1)),INDEX($FI$3:$FI$1412,MATCH(J65,$FG$3:$FG$801,0),1),0)</f>
        <v>17.181419999999999</v>
      </c>
      <c r="BA65" s="230">
        <f>IF(ISNUMBER(INDEX($FI$3:$FI$1412,MATCH(K65,$FG$3:$FG$801,0),1)),INDEX($FI$3:$FI$1412,MATCH(K65,$FG$3:$FG$801,0),1),0)</f>
        <v>16.953970000000002</v>
      </c>
      <c r="BB65" s="230">
        <f>IF(ISNUMBER(INDEX($FI$3:$FI$1412,MATCH(L65,$FG$3:$FG$801,0),1)),INDEX($FI$3:$FI$1412,MATCH(L65,$FG$3:$FG$801,0),1),0)</f>
        <v>16.66507</v>
      </c>
      <c r="BC65" s="230">
        <f>IF(ISNUMBER(INDEX($FI$3:$FI$1412,MATCH(M65,$FG$3:$FG$801,0),1)),INDEX($FI$3:$FI$1412,MATCH(M65,$FG$3:$FG$801,0),1),0)</f>
        <v>16.300139999999999</v>
      </c>
      <c r="BD65" s="230">
        <f>IF(ISNUMBER(INDEX($FI$3:$FI$1412,MATCH(N65,$FG$3:$FG$801,0),1)),INDEX($FI$3:$FI$1412,MATCH(N65,$FG$3:$FG$801,0),1),0)</f>
        <v>15.682589999999999</v>
      </c>
      <c r="BE65" s="230">
        <f>IF(ISNUMBER(INDEX($FI$3:$FI$1412,MATCH(O65,$FG$3:$FG$801,0),1)),INDEX($FI$3:$FI$1412,MATCH(O65,$FG$3:$FG$801,0),1),0)</f>
        <v>14.38158</v>
      </c>
      <c r="BF65" s="230">
        <f>IF(ISNUMBER(INDEX($FI$3:$FI$1412,MATCH(P65,$FG$3:$FG$801,0),1)),INDEX($FI$3:$FI$1412,MATCH(P65,$FG$3:$FG$801,0),1),0)</f>
        <v>15.77351</v>
      </c>
      <c r="BG65" s="230">
        <f>IF(ISNUMBER(INDEX($FI$3:$FI$1412,MATCH(Q65,$FG$3:$FG$801,0),1)),INDEX($FI$3:$FI$1412,MATCH(Q65,$FG$3:$FG$801,0),1),0)</f>
        <v>16.038070000000001</v>
      </c>
      <c r="BH65" s="230">
        <f>IF(ISNUMBER(INDEX($FI$3:$FI$1412,MATCH(R65,$FG$3:$FG$801,0),1)),INDEX($FI$3:$FI$1412,MATCH(R65,$FG$3:$FG$801,0),1),0)</f>
        <v>16.24005</v>
      </c>
      <c r="BI65" s="230">
        <f>IF(ISNUMBER(INDEX($FI$3:$FI$1412,MATCH(S65,$FG$3:$FG$801,0),1)),INDEX($FI$3:$FI$1412,MATCH(S65,$FG$3:$FG$801,0),1),0)</f>
        <v>16.403549999999999</v>
      </c>
      <c r="BJ65" s="230">
        <f>IF(ISNUMBER(INDEX($FI$3:$FI$1412,MATCH(T65,$FG$3:$FG$801,0),1)),INDEX($FI$3:$FI$1412,MATCH(T65,$FG$3:$FG$801,0),1),0)</f>
        <v>16.5136</v>
      </c>
      <c r="BK65" s="230">
        <f>IF(ISNUMBER(INDEX($FI$3:$FI$1412,MATCH(U65,$FG$3:$FG$801,0),1)),INDEX($FI$3:$FI$1412,MATCH(U65,$FG$3:$FG$801,0),1),0)</f>
        <v>16.559850000000001</v>
      </c>
      <c r="BL65" s="230"/>
      <c r="BM65" s="231" t="e">
        <f>#REF!*$CF$45</f>
        <v>#REF!</v>
      </c>
      <c r="BN65" s="231" t="e">
        <f>#REF!*$CF$45</f>
        <v>#REF!</v>
      </c>
      <c r="BO65" s="231" t="e">
        <f>#REF!*$CF$45</f>
        <v>#REF!</v>
      </c>
      <c r="BP65" s="231" t="e">
        <f>#REF!*$CF$45</f>
        <v>#REF!</v>
      </c>
      <c r="BQ65" s="231" t="e">
        <f>#REF!*$CF$45</f>
        <v>#REF!</v>
      </c>
      <c r="BR65" s="231" t="e">
        <f>#REF!*$CF$45</f>
        <v>#REF!</v>
      </c>
      <c r="BS65" s="231" t="e">
        <f>#REF!*$CF$45</f>
        <v>#REF!</v>
      </c>
      <c r="BT65" s="231" t="e">
        <f>#REF!*$CF$45</f>
        <v>#REF!</v>
      </c>
      <c r="BU65" s="231" t="e">
        <f>#REF!*$CF$45</f>
        <v>#REF!</v>
      </c>
      <c r="BV65" s="231" t="e">
        <f>#REF!*$CF$45</f>
        <v>#REF!</v>
      </c>
      <c r="BW65" s="231" t="e">
        <f>#REF!*$CF$45</f>
        <v>#REF!</v>
      </c>
      <c r="BX65" s="231" t="e">
        <f>#REF!*$CF$45</f>
        <v>#REF!</v>
      </c>
      <c r="BY65" s="231" t="e">
        <f>#REF!*$CF$45</f>
        <v>#REF!</v>
      </c>
      <c r="BZ65" s="231" t="e">
        <f>#REF!*$CF$45</f>
        <v>#REF!</v>
      </c>
      <c r="CA65" s="231" t="e">
        <f>#REF!*$CF$45</f>
        <v>#REF!</v>
      </c>
      <c r="CB65" s="231" t="e">
        <f>#REF!*$CF$45</f>
        <v>#REF!</v>
      </c>
      <c r="CC65" s="231" t="e">
        <f>#REF!*$CF$45</f>
        <v>#REF!</v>
      </c>
      <c r="CD65" s="231" t="e">
        <f>#REF!*$CF$45</f>
        <v>#REF!</v>
      </c>
      <c r="CE65" s="231" t="e">
        <f>#REF!*$CF$45</f>
        <v>#REF!</v>
      </c>
      <c r="CF65" s="231" t="e">
        <f>#REF!*$CF$45</f>
        <v>#REF!</v>
      </c>
      <c r="CG65" s="230"/>
      <c r="CH65" s="231" t="e">
        <f>#REF!*$DA$45</f>
        <v>#REF!</v>
      </c>
      <c r="CI65" s="231" t="e">
        <f>#REF!*$DA$45</f>
        <v>#REF!</v>
      </c>
      <c r="CJ65" s="231" t="e">
        <f>#REF!*$DA$45</f>
        <v>#REF!</v>
      </c>
      <c r="CK65" s="231" t="e">
        <f>#REF!*$DA$45</f>
        <v>#REF!</v>
      </c>
      <c r="CL65" s="231" t="e">
        <f>#REF!*$DA$45</f>
        <v>#REF!</v>
      </c>
      <c r="CM65" s="231" t="e">
        <f>#REF!*$DA$45</f>
        <v>#REF!</v>
      </c>
      <c r="CN65" s="231" t="e">
        <f>#REF!*$DA$45</f>
        <v>#REF!</v>
      </c>
      <c r="CO65" s="231" t="e">
        <f>#REF!*$DA$45</f>
        <v>#REF!</v>
      </c>
      <c r="CP65" s="231" t="e">
        <f>#REF!*$DA$45</f>
        <v>#REF!</v>
      </c>
      <c r="CQ65" s="231" t="e">
        <f>#REF!*$DA$45</f>
        <v>#REF!</v>
      </c>
      <c r="CR65" s="231" t="e">
        <f>#REF!*$DA$45</f>
        <v>#REF!</v>
      </c>
      <c r="CS65" s="231" t="e">
        <f>#REF!*$DA$45</f>
        <v>#REF!</v>
      </c>
      <c r="CT65" s="231" t="e">
        <f>#REF!*$DA$45</f>
        <v>#REF!</v>
      </c>
      <c r="CU65" s="231" t="e">
        <f>#REF!*$DA$45</f>
        <v>#REF!</v>
      </c>
      <c r="CV65" s="231" t="e">
        <f>#REF!*$DA$45</f>
        <v>#REF!</v>
      </c>
      <c r="CW65" s="231" t="e">
        <f>#REF!*$DA$45</f>
        <v>#REF!</v>
      </c>
      <c r="CX65" s="231" t="e">
        <f>#REF!*$DA$45</f>
        <v>#REF!</v>
      </c>
      <c r="CY65" s="231" t="e">
        <f>#REF!*$DA$45</f>
        <v>#REF!</v>
      </c>
      <c r="CZ65" s="231" t="e">
        <f>#REF!*$DA$45</f>
        <v>#REF!</v>
      </c>
      <c r="DA65" s="231" t="e">
        <f>#REF!*$DA$45</f>
        <v>#REF!</v>
      </c>
      <c r="DB65" s="230"/>
      <c r="DC65" s="218"/>
      <c r="DD65" s="218"/>
      <c r="DE65" s="218"/>
      <c r="DF65" s="218"/>
      <c r="DG65" s="218"/>
      <c r="DH65" s="218"/>
      <c r="DI65" s="218"/>
      <c r="DJ65" s="218"/>
      <c r="DK65" s="218"/>
      <c r="DL65" s="218"/>
      <c r="DM65" s="218"/>
      <c r="DN65" s="218"/>
      <c r="DO65" s="218"/>
      <c r="DP65" s="218"/>
      <c r="DQ65" s="218"/>
      <c r="DR65" s="218"/>
      <c r="DS65" s="218"/>
      <c r="DT65" s="218"/>
      <c r="DU65" s="218"/>
      <c r="DV65" s="218"/>
      <c r="DW65" s="3"/>
      <c r="DX65" s="212">
        <v>35</v>
      </c>
      <c r="DY65" s="250">
        <f t="shared" si="50"/>
        <v>1</v>
      </c>
      <c r="DZ65" s="250">
        <f t="shared" si="47"/>
        <v>35</v>
      </c>
      <c r="EA65" s="250">
        <f t="shared" si="51"/>
        <v>16</v>
      </c>
      <c r="EB65" s="225" t="str">
        <f t="shared" si="48"/>
        <v>16,35</v>
      </c>
      <c r="EC65" s="212"/>
      <c r="ED65" s="212"/>
      <c r="EE65" s="212">
        <v>1</v>
      </c>
      <c r="EF65" s="212">
        <v>34</v>
      </c>
      <c r="EG65" s="212">
        <v>15</v>
      </c>
      <c r="EH65" s="212">
        <v>12.61</v>
      </c>
      <c r="EI65" s="3" t="s">
        <v>1726</v>
      </c>
      <c r="EJ65" s="3">
        <v>11.75</v>
      </c>
      <c r="EK65" s="3">
        <v>0</v>
      </c>
      <c r="EL65" s="271"/>
      <c r="EM65" s="3"/>
      <c r="EN65" s="263">
        <f t="shared" si="13"/>
        <v>63</v>
      </c>
      <c r="EO65" s="230" t="s">
        <v>1781</v>
      </c>
      <c r="EP65" s="277">
        <v>42036</v>
      </c>
      <c r="EQ65" s="278">
        <v>0</v>
      </c>
      <c r="ER65" s="281">
        <v>22.643380000000001</v>
      </c>
      <c r="ES65" s="288"/>
      <c r="ET65" s="282">
        <f>IF(EO65=EO66,MAX(ET$2:ET64)+1,0)</f>
        <v>32</v>
      </c>
      <c r="EU65" s="3">
        <f t="shared" si="4"/>
        <v>63</v>
      </c>
      <c r="EV65" s="290">
        <f t="shared" si="5"/>
        <v>125</v>
      </c>
      <c r="EW65" s="277">
        <f t="shared" si="6"/>
        <v>42036</v>
      </c>
      <c r="EX65" s="281">
        <f t="shared" si="7"/>
        <v>29.14123</v>
      </c>
      <c r="EY65" s="282">
        <f>IF(EO65=EO66,0,MAX(EY$2:EY64)+1)</f>
        <v>0</v>
      </c>
      <c r="EZ65" s="290">
        <f t="shared" si="8"/>
        <v>126</v>
      </c>
      <c r="FA65" s="277">
        <f t="shared" si="9"/>
        <v>43831</v>
      </c>
      <c r="FB65" s="281">
        <f t="shared" si="10"/>
        <v>25.930299999999999</v>
      </c>
      <c r="FC65" s="28">
        <f>DIS!C82</f>
        <v>63</v>
      </c>
      <c r="FD65" s="28">
        <f>DIS!D82</f>
        <v>4</v>
      </c>
      <c r="FE65" s="28">
        <f>DIS!E82</f>
        <v>3</v>
      </c>
      <c r="FF65" s="28" t="str">
        <f t="shared" si="11"/>
        <v>4,3</v>
      </c>
      <c r="FG65" s="286" t="str">
        <f>INDEX($AR$88:$BK$127,FD65,FE65)</f>
        <v>3,4</v>
      </c>
      <c r="FH65" s="287">
        <f>IF(ISNUMBER(FG65),0,MAX(FH$2:FH64)+1)</f>
        <v>63</v>
      </c>
      <c r="FI65" s="287">
        <f>IF(FH65&gt;0,INDEX(IF($BJ$45=0,$EU$3:$EU$1412,IF($BK$45=0,$EX$3:$EX$1412,$FB$3:$FB$1412)),FH65,1),0)</f>
        <v>25.930299999999999</v>
      </c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</row>
    <row r="66" spans="1:178" ht="2.25" customHeight="1" x14ac:dyDescent="0.25">
      <c r="A66" s="27">
        <f>COLUMN()</f>
        <v>1</v>
      </c>
      <c r="B66" s="28" t="str">
        <f t="shared" si="67"/>
        <v>1,21</v>
      </c>
      <c r="C66" s="28" t="str">
        <f t="shared" si="67"/>
        <v>2,21</v>
      </c>
      <c r="D66" s="28" t="str">
        <f t="shared" si="67"/>
        <v>3,21</v>
      </c>
      <c r="E66" s="28" t="str">
        <f t="shared" si="67"/>
        <v>4,21</v>
      </c>
      <c r="F66" s="28" t="str">
        <f t="shared" si="67"/>
        <v>5,21</v>
      </c>
      <c r="G66" s="28" t="str">
        <f t="shared" si="67"/>
        <v>6,21</v>
      </c>
      <c r="H66" s="28" t="str">
        <f t="shared" si="67"/>
        <v>7,21</v>
      </c>
      <c r="I66" s="28" t="str">
        <f t="shared" si="67"/>
        <v>8,21</v>
      </c>
      <c r="J66" s="28" t="str">
        <f t="shared" si="67"/>
        <v>9,21</v>
      </c>
      <c r="K66" s="28" t="str">
        <f t="shared" si="67"/>
        <v>10,21</v>
      </c>
      <c r="L66" s="28" t="str">
        <f t="shared" si="67"/>
        <v>11,21</v>
      </c>
      <c r="M66" s="28" t="str">
        <f t="shared" si="67"/>
        <v>12,21</v>
      </c>
      <c r="N66" s="28" t="str">
        <f t="shared" si="67"/>
        <v>13,21</v>
      </c>
      <c r="O66" s="28" t="str">
        <f t="shared" si="67"/>
        <v>14,21</v>
      </c>
      <c r="P66" s="28" t="str">
        <f t="shared" si="67"/>
        <v>15,21</v>
      </c>
      <c r="Q66" s="28" t="str">
        <f t="shared" si="67"/>
        <v>16,21</v>
      </c>
      <c r="R66" s="28" t="str">
        <f t="shared" si="66"/>
        <v>17,21</v>
      </c>
      <c r="S66" s="28" t="str">
        <f t="shared" si="66"/>
        <v>18,21</v>
      </c>
      <c r="T66" s="28" t="str">
        <f t="shared" si="66"/>
        <v>19,21</v>
      </c>
      <c r="U66" s="29" t="str">
        <f t="shared" si="66"/>
        <v>20,21</v>
      </c>
      <c r="V66" s="3"/>
      <c r="W66" s="229">
        <v>11.0999999999999</v>
      </c>
      <c r="X66" s="229">
        <v>11.0999999999999</v>
      </c>
      <c r="Y66" s="229">
        <v>11.0999999999999</v>
      </c>
      <c r="Z66" s="229">
        <v>11.0999999999999</v>
      </c>
      <c r="AA66" s="229">
        <v>11.0999999999999</v>
      </c>
      <c r="AB66" s="229">
        <v>11.0999999999999</v>
      </c>
      <c r="AC66" s="229">
        <v>11.0999999999999</v>
      </c>
      <c r="AD66" s="229">
        <v>11.0999999999999</v>
      </c>
      <c r="AE66" s="229">
        <v>11.0999999999999</v>
      </c>
      <c r="AF66" s="229">
        <v>11.0999999999999</v>
      </c>
      <c r="AG66" s="229">
        <v>11.0999999999999</v>
      </c>
      <c r="AH66" s="229">
        <v>11.0999999999999</v>
      </c>
      <c r="AI66" s="229">
        <v>11.0999999999999</v>
      </c>
      <c r="AJ66" s="229">
        <v>11.0999999999999</v>
      </c>
      <c r="AK66" s="229">
        <v>11.0999999999999</v>
      </c>
      <c r="AL66" s="229">
        <v>11.0999999999999</v>
      </c>
      <c r="AM66" s="229">
        <v>11.0999999999999</v>
      </c>
      <c r="AN66" s="229">
        <v>11.0999999999999</v>
      </c>
      <c r="AO66" s="229">
        <v>11.0999999999999</v>
      </c>
      <c r="AP66" s="229">
        <v>11.0999999999999</v>
      </c>
      <c r="AQ66" s="3"/>
      <c r="AR66" s="230">
        <f>IF(ISNUMBER(INDEX($FI$3:$FI$1412,MATCH(B66,$FG$3:$FG$801,0),1)),INDEX($FI$3:$FI$1412,MATCH(B66,$FG$3:$FG$801,0),1),0)</f>
        <v>24.548909999999999</v>
      </c>
      <c r="AS66" s="230">
        <f>IF(ISNUMBER(INDEX($FI$3:$FI$1412,MATCH(C66,$FG$3:$FG$801,0),1)),INDEX($FI$3:$FI$1412,MATCH(C66,$FG$3:$FG$801,0),1),0)</f>
        <v>24.506170000000001</v>
      </c>
      <c r="AT66" s="230">
        <f>IF(ISNUMBER(INDEX($FI$3:$FI$1412,MATCH(D66,$FG$3:$FG$801,0),1)),INDEX($FI$3:$FI$1412,MATCH(D66,$FG$3:$FG$801,0),1),0)</f>
        <v>24.457460000000001</v>
      </c>
      <c r="AU66" s="230">
        <f>IF(ISNUMBER(INDEX($FI$3:$FI$1412,MATCH(E66,$FG$3:$FG$801,0),1)),INDEX($FI$3:$FI$1412,MATCH(E66,$FG$3:$FG$801,0),1),0)</f>
        <v>24.385179999999998</v>
      </c>
      <c r="AV66" s="230">
        <f>IF(ISNUMBER(INDEX($FI$3:$FI$1412,MATCH(F66,$FG$3:$FG$801,0),1)),INDEX($FI$3:$FI$1412,MATCH(F66,$FG$3:$FG$801,0),1),0)</f>
        <v>0</v>
      </c>
      <c r="AW66" s="230">
        <f>IF(ISNUMBER(INDEX($FI$3:$FI$1412,MATCH(G66,$FG$3:$FG$801,0),1)),INDEX($FI$3:$FI$1412,MATCH(G66,$FG$3:$FG$801,0),1),0)</f>
        <v>0</v>
      </c>
      <c r="AX66" s="230">
        <f>IF(ISNUMBER(INDEX($FI$3:$FI$1412,MATCH(H66,$FG$3:$FG$801,0),1)),INDEX($FI$3:$FI$1412,MATCH(H66,$FG$3:$FG$801,0),1),0)</f>
        <v>0</v>
      </c>
      <c r="AY66" s="230">
        <f>IF(ISNUMBER(INDEX($FI$3:$FI$1412,MATCH(I66,$FG$3:$FG$801,0),1)),INDEX($FI$3:$FI$1412,MATCH(I66,$FG$3:$FG$801,0),1),0)</f>
        <v>0</v>
      </c>
      <c r="AZ66" s="230">
        <f>IF(ISNUMBER(INDEX($FI$3:$FI$1412,MATCH(J66,$FG$3:$FG$801,0),1)),INDEX($FI$3:$FI$1412,MATCH(J66,$FG$3:$FG$801,0),1),0)</f>
        <v>17.217919999999999</v>
      </c>
      <c r="BA66" s="230">
        <f>IF(ISNUMBER(INDEX($FI$3:$FI$1412,MATCH(K66,$FG$3:$FG$801,0),1)),INDEX($FI$3:$FI$1412,MATCH(K66,$FG$3:$FG$801,0),1),0)</f>
        <v>16.940529999999999</v>
      </c>
      <c r="BB66" s="230">
        <f>IF(ISNUMBER(INDEX($FI$3:$FI$1412,MATCH(L66,$FG$3:$FG$801,0),1)),INDEX($FI$3:$FI$1412,MATCH(L66,$FG$3:$FG$801,0),1),0)</f>
        <v>16.621189999999999</v>
      </c>
      <c r="BC66" s="230">
        <f>IF(ISNUMBER(INDEX($FI$3:$FI$1412,MATCH(M66,$FG$3:$FG$801,0),1)),INDEX($FI$3:$FI$1412,MATCH(M66,$FG$3:$FG$801,0),1),0)</f>
        <v>16.257989999999999</v>
      </c>
      <c r="BD66" s="230">
        <f>IF(ISNUMBER(INDEX($FI$3:$FI$1412,MATCH(N66,$FG$3:$FG$801,0),1)),INDEX($FI$3:$FI$1412,MATCH(N66,$FG$3:$FG$801,0),1),0)</f>
        <v>15.80063</v>
      </c>
      <c r="BE66" s="230">
        <f>IF(ISNUMBER(INDEX($FI$3:$FI$1412,MATCH(O66,$FG$3:$FG$801,0),1)),INDEX($FI$3:$FI$1412,MATCH(O66,$FG$3:$FG$801,0),1),0)</f>
        <v>15.337479999999999</v>
      </c>
      <c r="BF66" s="230">
        <f>IF(ISNUMBER(INDEX($FI$3:$FI$1412,MATCH(P66,$FG$3:$FG$801,0),1)),INDEX($FI$3:$FI$1412,MATCH(P66,$FG$3:$FG$801,0),1),0)</f>
        <v>15.561439999999999</v>
      </c>
      <c r="BG66" s="230">
        <f>IF(ISNUMBER(INDEX($FI$3:$FI$1412,MATCH(Q66,$FG$3:$FG$801,0),1)),INDEX($FI$3:$FI$1412,MATCH(Q66,$FG$3:$FG$801,0),1),0)</f>
        <v>15.825570000000001</v>
      </c>
      <c r="BH66" s="230">
        <f>IF(ISNUMBER(INDEX($FI$3:$FI$1412,MATCH(R66,$FG$3:$FG$801,0),1)),INDEX($FI$3:$FI$1412,MATCH(R66,$FG$3:$FG$801,0),1),0)</f>
        <v>16.029769999999999</v>
      </c>
      <c r="BI66" s="230">
        <f>IF(ISNUMBER(INDEX($FI$3:$FI$1412,MATCH(S66,$FG$3:$FG$801,0),1)),INDEX($FI$3:$FI$1412,MATCH(S66,$FG$3:$FG$801,0),1),0)</f>
        <v>16.193349999999999</v>
      </c>
      <c r="BJ66" s="230">
        <f>IF(ISNUMBER(INDEX($FI$3:$FI$1412,MATCH(T66,$FG$3:$FG$801,0),1)),INDEX($FI$3:$FI$1412,MATCH(T66,$FG$3:$FG$801,0),1),0)</f>
        <v>16.310189999999999</v>
      </c>
      <c r="BK66" s="230">
        <f>IF(ISNUMBER(INDEX($FI$3:$FI$1412,MATCH(U66,$FG$3:$FG$801,0),1)),INDEX($FI$3:$FI$1412,MATCH(U66,$FG$3:$FG$801,0),1),0)</f>
        <v>16.36101</v>
      </c>
      <c r="BL66" s="230"/>
      <c r="BM66" s="231" t="e">
        <f>#REF!*$CF$45</f>
        <v>#REF!</v>
      </c>
      <c r="BN66" s="231" t="e">
        <f>#REF!*$CF$45</f>
        <v>#REF!</v>
      </c>
      <c r="BO66" s="231" t="e">
        <f>#REF!*$CF$45</f>
        <v>#REF!</v>
      </c>
      <c r="BP66" s="231" t="e">
        <f>#REF!*$CF$45</f>
        <v>#REF!</v>
      </c>
      <c r="BQ66" s="231" t="e">
        <f>#REF!*$CF$45</f>
        <v>#REF!</v>
      </c>
      <c r="BR66" s="231" t="e">
        <f>#REF!*$CF$45</f>
        <v>#REF!</v>
      </c>
      <c r="BS66" s="231" t="e">
        <f>#REF!*$CF$45</f>
        <v>#REF!</v>
      </c>
      <c r="BT66" s="231" t="e">
        <f>#REF!*$CF$45</f>
        <v>#REF!</v>
      </c>
      <c r="BU66" s="231" t="e">
        <f>#REF!*$CF$45</f>
        <v>#REF!</v>
      </c>
      <c r="BV66" s="231" t="e">
        <f>#REF!*$CF$45</f>
        <v>#REF!</v>
      </c>
      <c r="BW66" s="231" t="e">
        <f>#REF!*$CF$45</f>
        <v>#REF!</v>
      </c>
      <c r="BX66" s="231" t="e">
        <f>#REF!*$CF$45</f>
        <v>#REF!</v>
      </c>
      <c r="BY66" s="231" t="e">
        <f>#REF!*$CF$45</f>
        <v>#REF!</v>
      </c>
      <c r="BZ66" s="231" t="e">
        <f>#REF!*$CF$45</f>
        <v>#REF!</v>
      </c>
      <c r="CA66" s="231" t="e">
        <f>#REF!*$CF$45</f>
        <v>#REF!</v>
      </c>
      <c r="CB66" s="231" t="e">
        <f>#REF!*$CF$45</f>
        <v>#REF!</v>
      </c>
      <c r="CC66" s="231" t="e">
        <f>#REF!*$CF$45</f>
        <v>#REF!</v>
      </c>
      <c r="CD66" s="231" t="e">
        <f>#REF!*$CF$45</f>
        <v>#REF!</v>
      </c>
      <c r="CE66" s="231" t="e">
        <f>#REF!*$CF$45</f>
        <v>#REF!</v>
      </c>
      <c r="CF66" s="231" t="e">
        <f>#REF!*$CF$45</f>
        <v>#REF!</v>
      </c>
      <c r="CG66" s="230"/>
      <c r="CH66" s="231" t="e">
        <f>#REF!*$DA$45</f>
        <v>#REF!</v>
      </c>
      <c r="CI66" s="231" t="e">
        <f>#REF!*$DA$45</f>
        <v>#REF!</v>
      </c>
      <c r="CJ66" s="231" t="e">
        <f>#REF!*$DA$45</f>
        <v>#REF!</v>
      </c>
      <c r="CK66" s="231" t="e">
        <f>#REF!*$DA$45</f>
        <v>#REF!</v>
      </c>
      <c r="CL66" s="231" t="e">
        <f>#REF!*$DA$45</f>
        <v>#REF!</v>
      </c>
      <c r="CM66" s="231" t="e">
        <f>#REF!*$DA$45</f>
        <v>#REF!</v>
      </c>
      <c r="CN66" s="231" t="e">
        <f>#REF!*$DA$45</f>
        <v>#REF!</v>
      </c>
      <c r="CO66" s="231" t="e">
        <f>#REF!*$DA$45</f>
        <v>#REF!</v>
      </c>
      <c r="CP66" s="231" t="e">
        <f>#REF!*$DA$45</f>
        <v>#REF!</v>
      </c>
      <c r="CQ66" s="231" t="e">
        <f>#REF!*$DA$45</f>
        <v>#REF!</v>
      </c>
      <c r="CR66" s="231" t="e">
        <f>#REF!*$DA$45</f>
        <v>#REF!</v>
      </c>
      <c r="CS66" s="231" t="e">
        <f>#REF!*$DA$45</f>
        <v>#REF!</v>
      </c>
      <c r="CT66" s="231" t="e">
        <f>#REF!*$DA$45</f>
        <v>#REF!</v>
      </c>
      <c r="CU66" s="231" t="e">
        <f>#REF!*$DA$45</f>
        <v>#REF!</v>
      </c>
      <c r="CV66" s="231" t="e">
        <f>#REF!*$DA$45</f>
        <v>#REF!</v>
      </c>
      <c r="CW66" s="231" t="e">
        <f>#REF!*$DA$45</f>
        <v>#REF!</v>
      </c>
      <c r="CX66" s="231" t="e">
        <f>#REF!*$DA$45</f>
        <v>#REF!</v>
      </c>
      <c r="CY66" s="231" t="e">
        <f>#REF!*$DA$45</f>
        <v>#REF!</v>
      </c>
      <c r="CZ66" s="231" t="e">
        <f>#REF!*$DA$45</f>
        <v>#REF!</v>
      </c>
      <c r="DA66" s="231" t="e">
        <f>#REF!*$DA$45</f>
        <v>#REF!</v>
      </c>
      <c r="DB66" s="230"/>
      <c r="DC66" s="218"/>
      <c r="DD66" s="218"/>
      <c r="DE66" s="218"/>
      <c r="DF66" s="218"/>
      <c r="DG66" s="218"/>
      <c r="DH66" s="218"/>
      <c r="DI66" s="218"/>
      <c r="DJ66" s="218"/>
      <c r="DK66" s="218"/>
      <c r="DL66" s="218"/>
      <c r="DM66" s="218"/>
      <c r="DN66" s="218"/>
      <c r="DO66" s="218"/>
      <c r="DP66" s="218"/>
      <c r="DQ66" s="218"/>
      <c r="DR66" s="218"/>
      <c r="DS66" s="218"/>
      <c r="DT66" s="218"/>
      <c r="DU66" s="218"/>
      <c r="DV66" s="218"/>
      <c r="DW66" s="3"/>
      <c r="DX66" s="212">
        <v>36</v>
      </c>
      <c r="DY66" s="250">
        <f t="shared" si="50"/>
        <v>1</v>
      </c>
      <c r="DZ66" s="250">
        <f t="shared" si="47"/>
        <v>36</v>
      </c>
      <c r="EA66" s="250">
        <f t="shared" si="51"/>
        <v>16</v>
      </c>
      <c r="EB66" s="225" t="str">
        <f t="shared" si="48"/>
        <v>16,36</v>
      </c>
      <c r="EC66" s="212"/>
      <c r="ED66" s="212"/>
      <c r="EE66" s="212">
        <v>1</v>
      </c>
      <c r="EF66" s="212">
        <v>35</v>
      </c>
      <c r="EG66" s="212">
        <v>15</v>
      </c>
      <c r="EH66" s="212">
        <v>12.38</v>
      </c>
      <c r="EI66" s="3" t="s">
        <v>1727</v>
      </c>
      <c r="EJ66" s="3">
        <v>11.5</v>
      </c>
      <c r="EK66" s="3">
        <v>0</v>
      </c>
      <c r="EL66" s="271"/>
      <c r="EM66" s="3"/>
      <c r="EN66" s="263">
        <f t="shared" si="13"/>
        <v>64</v>
      </c>
      <c r="EO66" s="230" t="s">
        <v>1781</v>
      </c>
      <c r="EP66" s="277">
        <v>43831</v>
      </c>
      <c r="EQ66" s="278">
        <v>0</v>
      </c>
      <c r="ER66" s="281">
        <v>21.303570000000001</v>
      </c>
      <c r="ES66" s="288"/>
      <c r="ET66" s="282">
        <f>IF(EO66=EO67,MAX(ET$2:ET65)+1,0)</f>
        <v>0</v>
      </c>
      <c r="EU66" s="3">
        <f t="shared" si="4"/>
        <v>64</v>
      </c>
      <c r="EV66" s="290">
        <f t="shared" si="5"/>
        <v>127</v>
      </c>
      <c r="EW66" s="277">
        <f t="shared" si="6"/>
        <v>42036</v>
      </c>
      <c r="EX66" s="281">
        <f t="shared" si="7"/>
        <v>28.619039999999998</v>
      </c>
      <c r="EY66" s="282">
        <f>IF(EO66=EO67,0,MAX(EY$2:EY65)+1)</f>
        <v>32</v>
      </c>
      <c r="EZ66" s="290">
        <f t="shared" si="8"/>
        <v>128</v>
      </c>
      <c r="FA66" s="277">
        <f t="shared" si="9"/>
        <v>43831</v>
      </c>
      <c r="FB66" s="281">
        <f t="shared" si="10"/>
        <v>25.48452</v>
      </c>
      <c r="FC66" s="28">
        <f>DIS!C83</f>
        <v>64</v>
      </c>
      <c r="FD66" s="28">
        <f>DIS!D83</f>
        <v>4</v>
      </c>
      <c r="FE66" s="28">
        <f>DIS!E83</f>
        <v>4</v>
      </c>
      <c r="FF66" s="28" t="str">
        <f t="shared" si="11"/>
        <v>4,4</v>
      </c>
      <c r="FG66" s="286" t="str">
        <f>INDEX($AR$88:$BK$127,FD66,FE66)</f>
        <v>4,4</v>
      </c>
      <c r="FH66" s="287">
        <f>IF(ISNUMBER(FG66),0,MAX(FH$2:FH65)+1)</f>
        <v>64</v>
      </c>
      <c r="FI66" s="287">
        <f>IF(FH66&gt;0,INDEX(IF($BJ$45=0,$EU$3:$EU$1412,IF($BK$45=0,$EX$3:$EX$1412,$FB$3:$FB$1412)),FH66,1),0)</f>
        <v>25.48452</v>
      </c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</row>
    <row r="67" spans="1:178" ht="2.25" customHeight="1" x14ac:dyDescent="0.25">
      <c r="A67" s="27">
        <f>COLUMN()</f>
        <v>1</v>
      </c>
      <c r="B67" s="28" t="str">
        <f t="shared" si="67"/>
        <v>1,22</v>
      </c>
      <c r="C67" s="28" t="str">
        <f t="shared" si="67"/>
        <v>2,22</v>
      </c>
      <c r="D67" s="28" t="str">
        <f t="shared" si="67"/>
        <v>3,22</v>
      </c>
      <c r="E67" s="28" t="str">
        <f t="shared" si="67"/>
        <v>4,22</v>
      </c>
      <c r="F67" s="28" t="str">
        <f t="shared" si="67"/>
        <v>5,22</v>
      </c>
      <c r="G67" s="28" t="str">
        <f t="shared" si="67"/>
        <v>6,22</v>
      </c>
      <c r="H67" s="28" t="str">
        <f t="shared" si="67"/>
        <v>7,22</v>
      </c>
      <c r="I67" s="28" t="str">
        <f t="shared" si="67"/>
        <v>8,22</v>
      </c>
      <c r="J67" s="28" t="str">
        <f t="shared" si="67"/>
        <v>9,22</v>
      </c>
      <c r="K67" s="28" t="str">
        <f t="shared" si="67"/>
        <v>10,22</v>
      </c>
      <c r="L67" s="28" t="str">
        <f t="shared" si="67"/>
        <v>11,22</v>
      </c>
      <c r="M67" s="28" t="str">
        <f t="shared" si="67"/>
        <v>12,22</v>
      </c>
      <c r="N67" s="28" t="str">
        <f t="shared" si="67"/>
        <v>13,22</v>
      </c>
      <c r="O67" s="28" t="str">
        <f t="shared" si="67"/>
        <v>14,22</v>
      </c>
      <c r="P67" s="28" t="str">
        <f t="shared" si="67"/>
        <v>15,22</v>
      </c>
      <c r="Q67" s="28" t="str">
        <f t="shared" si="67"/>
        <v>16,22</v>
      </c>
      <c r="R67" s="28" t="str">
        <f t="shared" si="66"/>
        <v>17,22</v>
      </c>
      <c r="S67" s="28" t="str">
        <f t="shared" si="66"/>
        <v>18,22</v>
      </c>
      <c r="T67" s="28" t="str">
        <f t="shared" si="66"/>
        <v>19,22</v>
      </c>
      <c r="U67" s="29" t="str">
        <f t="shared" si="66"/>
        <v>20,22</v>
      </c>
      <c r="V67" s="3"/>
      <c r="W67" s="229">
        <v>11.0999999999999</v>
      </c>
      <c r="X67" s="229">
        <v>11.0999999999999</v>
      </c>
      <c r="Y67" s="229">
        <v>11.0999999999999</v>
      </c>
      <c r="Z67" s="229">
        <v>11.0999999999999</v>
      </c>
      <c r="AA67" s="229">
        <v>11.0999999999999</v>
      </c>
      <c r="AB67" s="229">
        <v>11.0999999999999</v>
      </c>
      <c r="AC67" s="229">
        <v>11.0999999999999</v>
      </c>
      <c r="AD67" s="229">
        <v>11.0999999999999</v>
      </c>
      <c r="AE67" s="229">
        <v>11.0999999999999</v>
      </c>
      <c r="AF67" s="229">
        <v>11.0999999999999</v>
      </c>
      <c r="AG67" s="229">
        <v>11.0999999999999</v>
      </c>
      <c r="AH67" s="229">
        <v>11.0999999999999</v>
      </c>
      <c r="AI67" s="229">
        <v>11.0999999999999</v>
      </c>
      <c r="AJ67" s="229">
        <v>11.0999999999999</v>
      </c>
      <c r="AK67" s="229">
        <v>11.0999999999999</v>
      </c>
      <c r="AL67" s="229">
        <v>11.0999999999999</v>
      </c>
      <c r="AM67" s="229">
        <v>11.0999999999999</v>
      </c>
      <c r="AN67" s="229">
        <v>11.0999999999999</v>
      </c>
      <c r="AO67" s="229">
        <v>11.0999999999999</v>
      </c>
      <c r="AP67" s="229">
        <v>11.0999999999999</v>
      </c>
      <c r="AQ67" s="3"/>
      <c r="AR67" s="230">
        <f>IF(ISNUMBER(INDEX($FI$3:$FI$1412,MATCH(B67,$FG$3:$FG$801,0),1)),INDEX($FI$3:$FI$1412,MATCH(B67,$FG$3:$FG$801,0),1),0)</f>
        <v>24.052099999999999</v>
      </c>
      <c r="AS67" s="230">
        <f>IF(ISNUMBER(INDEX($FI$3:$FI$1412,MATCH(C67,$FG$3:$FG$801,0),1)),INDEX($FI$3:$FI$1412,MATCH(C67,$FG$3:$FG$801,0),1),0)</f>
        <v>23.935220000000001</v>
      </c>
      <c r="AT67" s="230">
        <f>IF(ISNUMBER(INDEX($FI$3:$FI$1412,MATCH(D67,$FG$3:$FG$801,0),1)),INDEX($FI$3:$FI$1412,MATCH(D67,$FG$3:$FG$801,0),1),0)</f>
        <v>23.777930000000001</v>
      </c>
      <c r="AU67" s="230">
        <f>IF(ISNUMBER(INDEX($FI$3:$FI$1412,MATCH(E67,$FG$3:$FG$801,0),1)),INDEX($FI$3:$FI$1412,MATCH(E67,$FG$3:$FG$801,0),1),0)</f>
        <v>23.684550000000002</v>
      </c>
      <c r="AV67" s="230">
        <f>IF(ISNUMBER(INDEX($FI$3:$FI$1412,MATCH(F67,$FG$3:$FG$801,0),1)),INDEX($FI$3:$FI$1412,MATCH(F67,$FG$3:$FG$801,0),1),0)</f>
        <v>0</v>
      </c>
      <c r="AW67" s="230">
        <f>IF(ISNUMBER(INDEX($FI$3:$FI$1412,MATCH(G67,$FG$3:$FG$801,0),1)),INDEX($FI$3:$FI$1412,MATCH(G67,$FG$3:$FG$801,0),1),0)</f>
        <v>0</v>
      </c>
      <c r="AX67" s="230">
        <f>IF(ISNUMBER(INDEX($FI$3:$FI$1412,MATCH(H67,$FG$3:$FG$801,0),1)),INDEX($FI$3:$FI$1412,MATCH(H67,$FG$3:$FG$801,0),1),0)</f>
        <v>18.34271</v>
      </c>
      <c r="AY67" s="230">
        <f>IF(ISNUMBER(INDEX($FI$3:$FI$1412,MATCH(I67,$FG$3:$FG$801,0),1)),INDEX($FI$3:$FI$1412,MATCH(I67,$FG$3:$FG$801,0),1),0)</f>
        <v>18.045179999999998</v>
      </c>
      <c r="AZ67" s="230">
        <f>IF(ISNUMBER(INDEX($FI$3:$FI$1412,MATCH(J67,$FG$3:$FG$801,0),1)),INDEX($FI$3:$FI$1412,MATCH(J67,$FG$3:$FG$801,0),1),0)</f>
        <v>17.379560000000001</v>
      </c>
      <c r="BA67" s="230">
        <f>IF(ISNUMBER(INDEX($FI$3:$FI$1412,MATCH(K67,$FG$3:$FG$801,0),1)),INDEX($FI$3:$FI$1412,MATCH(K67,$FG$3:$FG$801,0),1),0)</f>
        <v>17.014900000000001</v>
      </c>
      <c r="BB67" s="230">
        <f>IF(ISNUMBER(INDEX($FI$3:$FI$1412,MATCH(L67,$FG$3:$FG$801,0),1)),INDEX($FI$3:$FI$1412,MATCH(L67,$FG$3:$FG$801,0),1),0)</f>
        <v>16.60331</v>
      </c>
      <c r="BC67" s="230">
        <f>IF(ISNUMBER(INDEX($FI$3:$FI$1412,MATCH(M67,$FG$3:$FG$801,0),1)),INDEX($FI$3:$FI$1412,MATCH(M67,$FG$3:$FG$801,0),1),0)</f>
        <v>16.260090000000002</v>
      </c>
      <c r="BD67" s="230">
        <f>IF(ISNUMBER(INDEX($FI$3:$FI$1412,MATCH(N67,$FG$3:$FG$801,0),1)),INDEX($FI$3:$FI$1412,MATCH(N67,$FG$3:$FG$801,0),1),0)</f>
        <v>15.87439</v>
      </c>
      <c r="BE67" s="230">
        <f>IF(ISNUMBER(INDEX($FI$3:$FI$1412,MATCH(O67,$FG$3:$FG$801,0),1)),INDEX($FI$3:$FI$1412,MATCH(O67,$FG$3:$FG$801,0),1),0)</f>
        <v>15.51975</v>
      </c>
      <c r="BF67" s="230">
        <f>IF(ISNUMBER(INDEX($FI$3:$FI$1412,MATCH(P67,$FG$3:$FG$801,0),1)),INDEX($FI$3:$FI$1412,MATCH(P67,$FG$3:$FG$801,0),1),0)</f>
        <v>15.338620000000001</v>
      </c>
      <c r="BG67" s="230">
        <f>IF(ISNUMBER(INDEX($FI$3:$FI$1412,MATCH(Q67,$FG$3:$FG$801,0),1)),INDEX($FI$3:$FI$1412,MATCH(Q67,$FG$3:$FG$801,0),1),0)</f>
        <v>15.61181</v>
      </c>
      <c r="BH67" s="230">
        <f>IF(ISNUMBER(INDEX($FI$3:$FI$1412,MATCH(R67,$FG$3:$FG$801,0),1)),INDEX($FI$3:$FI$1412,MATCH(R67,$FG$3:$FG$801,0),1),0)</f>
        <v>15.81907</v>
      </c>
      <c r="BI67" s="230">
        <f>IF(ISNUMBER(INDEX($FI$3:$FI$1412,MATCH(S67,$FG$3:$FG$801,0),1)),INDEX($FI$3:$FI$1412,MATCH(S67,$FG$3:$FG$801,0),1),0)</f>
        <v>15.97678</v>
      </c>
      <c r="BJ67" s="230">
        <f>IF(ISNUMBER(INDEX($FI$3:$FI$1412,MATCH(T67,$FG$3:$FG$801,0),1)),INDEX($FI$3:$FI$1412,MATCH(T67,$FG$3:$FG$801,0),1),0)</f>
        <v>16.091380000000001</v>
      </c>
      <c r="BK67" s="230">
        <f>IF(ISNUMBER(INDEX($FI$3:$FI$1412,MATCH(U67,$FG$3:$FG$801,0),1)),INDEX($FI$3:$FI$1412,MATCH(U67,$FG$3:$FG$801,0),1),0)</f>
        <v>16.157889999999998</v>
      </c>
      <c r="BL67" s="230"/>
      <c r="BM67" s="231" t="e">
        <f>#REF!*$CF$45</f>
        <v>#REF!</v>
      </c>
      <c r="BN67" s="231" t="e">
        <f>#REF!*$CF$45</f>
        <v>#REF!</v>
      </c>
      <c r="BO67" s="231" t="e">
        <f>#REF!*$CF$45</f>
        <v>#REF!</v>
      </c>
      <c r="BP67" s="231" t="e">
        <f>#REF!*$CF$45</f>
        <v>#REF!</v>
      </c>
      <c r="BQ67" s="231" t="e">
        <f>#REF!*$CF$45</f>
        <v>#REF!</v>
      </c>
      <c r="BR67" s="231" t="e">
        <f>#REF!*$CF$45</f>
        <v>#REF!</v>
      </c>
      <c r="BS67" s="231" t="e">
        <f>#REF!*$CF$45</f>
        <v>#REF!</v>
      </c>
      <c r="BT67" s="231" t="e">
        <f>#REF!*$CF$45</f>
        <v>#REF!</v>
      </c>
      <c r="BU67" s="231" t="e">
        <f>#REF!*$CF$45</f>
        <v>#REF!</v>
      </c>
      <c r="BV67" s="231" t="e">
        <f>#REF!*$CF$45</f>
        <v>#REF!</v>
      </c>
      <c r="BW67" s="231" t="e">
        <f>#REF!*$CF$45</f>
        <v>#REF!</v>
      </c>
      <c r="BX67" s="231" t="e">
        <f>#REF!*$CF$45</f>
        <v>#REF!</v>
      </c>
      <c r="BY67" s="231" t="e">
        <f>#REF!*$CF$45</f>
        <v>#REF!</v>
      </c>
      <c r="BZ67" s="231" t="e">
        <f>#REF!*$CF$45</f>
        <v>#REF!</v>
      </c>
      <c r="CA67" s="231" t="e">
        <f>#REF!*$CF$45</f>
        <v>#REF!</v>
      </c>
      <c r="CB67" s="231" t="e">
        <f>#REF!*$CF$45</f>
        <v>#REF!</v>
      </c>
      <c r="CC67" s="231" t="e">
        <f>#REF!*$CF$45</f>
        <v>#REF!</v>
      </c>
      <c r="CD67" s="231" t="e">
        <f>#REF!*$CF$45</f>
        <v>#REF!</v>
      </c>
      <c r="CE67" s="231" t="e">
        <f>#REF!*$CF$45</f>
        <v>#REF!</v>
      </c>
      <c r="CF67" s="231" t="e">
        <f>#REF!*$CF$45</f>
        <v>#REF!</v>
      </c>
      <c r="CG67" s="230"/>
      <c r="CH67" s="231" t="e">
        <f>#REF!*$DA$45</f>
        <v>#REF!</v>
      </c>
      <c r="CI67" s="231" t="e">
        <f>#REF!*$DA$45</f>
        <v>#REF!</v>
      </c>
      <c r="CJ67" s="231" t="e">
        <f>#REF!*$DA$45</f>
        <v>#REF!</v>
      </c>
      <c r="CK67" s="231" t="e">
        <f>#REF!*$DA$45</f>
        <v>#REF!</v>
      </c>
      <c r="CL67" s="231" t="e">
        <f>#REF!*$DA$45</f>
        <v>#REF!</v>
      </c>
      <c r="CM67" s="231" t="e">
        <f>#REF!*$DA$45</f>
        <v>#REF!</v>
      </c>
      <c r="CN67" s="231" t="e">
        <f>#REF!*$DA$45</f>
        <v>#REF!</v>
      </c>
      <c r="CO67" s="231" t="e">
        <f>#REF!*$DA$45</f>
        <v>#REF!</v>
      </c>
      <c r="CP67" s="231" t="e">
        <f>#REF!*$DA$45</f>
        <v>#REF!</v>
      </c>
      <c r="CQ67" s="231" t="e">
        <f>#REF!*$DA$45</f>
        <v>#REF!</v>
      </c>
      <c r="CR67" s="231" t="e">
        <f>#REF!*$DA$45</f>
        <v>#REF!</v>
      </c>
      <c r="CS67" s="231" t="e">
        <f>#REF!*$DA$45</f>
        <v>#REF!</v>
      </c>
      <c r="CT67" s="231" t="e">
        <f>#REF!*$DA$45</f>
        <v>#REF!</v>
      </c>
      <c r="CU67" s="231" t="e">
        <f>#REF!*$DA$45</f>
        <v>#REF!</v>
      </c>
      <c r="CV67" s="231" t="e">
        <f>#REF!*$DA$45</f>
        <v>#REF!</v>
      </c>
      <c r="CW67" s="231" t="e">
        <f>#REF!*$DA$45</f>
        <v>#REF!</v>
      </c>
      <c r="CX67" s="231" t="e">
        <f>#REF!*$DA$45</f>
        <v>#REF!</v>
      </c>
      <c r="CY67" s="231" t="e">
        <f>#REF!*$DA$45</f>
        <v>#REF!</v>
      </c>
      <c r="CZ67" s="231" t="e">
        <f>#REF!*$DA$45</f>
        <v>#REF!</v>
      </c>
      <c r="DA67" s="231" t="e">
        <f>#REF!*$DA$45</f>
        <v>#REF!</v>
      </c>
      <c r="DB67" s="230"/>
      <c r="DC67" s="218"/>
      <c r="DD67" s="218"/>
      <c r="DE67" s="218"/>
      <c r="DF67" s="218"/>
      <c r="DG67" s="218"/>
      <c r="DH67" s="218"/>
      <c r="DI67" s="218"/>
      <c r="DJ67" s="218"/>
      <c r="DK67" s="218"/>
      <c r="DL67" s="218"/>
      <c r="DM67" s="218"/>
      <c r="DN67" s="218"/>
      <c r="DO67" s="218"/>
      <c r="DP67" s="218"/>
      <c r="DQ67" s="218"/>
      <c r="DR67" s="218"/>
      <c r="DS67" s="218"/>
      <c r="DT67" s="218"/>
      <c r="DU67" s="218"/>
      <c r="DV67" s="218"/>
      <c r="DW67" s="3"/>
      <c r="DX67" s="212">
        <v>37</v>
      </c>
      <c r="DY67" s="250">
        <f t="shared" si="50"/>
        <v>1</v>
      </c>
      <c r="DZ67" s="250">
        <f t="shared" si="47"/>
        <v>37</v>
      </c>
      <c r="EA67" s="250">
        <f t="shared" si="51"/>
        <v>16</v>
      </c>
      <c r="EB67" s="225" t="str">
        <f t="shared" si="48"/>
        <v>16,37</v>
      </c>
      <c r="EC67" s="212"/>
      <c r="ED67" s="212"/>
      <c r="EE67" s="212">
        <v>1</v>
      </c>
      <c r="EF67" s="212">
        <v>36</v>
      </c>
      <c r="EG67" s="212">
        <v>15</v>
      </c>
      <c r="EH67" s="212">
        <v>12.16</v>
      </c>
      <c r="EI67" s="3" t="s">
        <v>1728</v>
      </c>
      <c r="EJ67" s="3">
        <v>11.25</v>
      </c>
      <c r="EK67" s="3">
        <v>0</v>
      </c>
      <c r="EL67" s="271"/>
      <c r="EM67" s="3"/>
      <c r="EN67" s="263">
        <f t="shared" si="13"/>
        <v>65</v>
      </c>
      <c r="EO67" s="230" t="s">
        <v>1782</v>
      </c>
      <c r="EP67" s="277">
        <v>42036</v>
      </c>
      <c r="EQ67" s="278">
        <v>0</v>
      </c>
      <c r="ER67" s="281">
        <v>21.814689999999999</v>
      </c>
      <c r="ES67" s="288"/>
      <c r="ET67" s="282">
        <f>IF(EO67=EO68,MAX(ET$2:ET66)+1,0)</f>
        <v>33</v>
      </c>
      <c r="EU67" s="3">
        <f t="shared" si="4"/>
        <v>65</v>
      </c>
      <c r="EV67" s="290">
        <f t="shared" si="5"/>
        <v>129</v>
      </c>
      <c r="EW67" s="277">
        <f t="shared" si="6"/>
        <v>42036</v>
      </c>
      <c r="EX67" s="281">
        <f t="shared" si="7"/>
        <v>28.094760000000001</v>
      </c>
      <c r="EY67" s="282">
        <f>IF(EO67=EO68,0,MAX(EY$2:EY66)+1)</f>
        <v>0</v>
      </c>
      <c r="EZ67" s="290">
        <f t="shared" si="8"/>
        <v>130</v>
      </c>
      <c r="FA67" s="277">
        <f t="shared" si="9"/>
        <v>43831</v>
      </c>
      <c r="FB67" s="281">
        <f t="shared" si="10"/>
        <v>25.081980000000001</v>
      </c>
      <c r="FC67" s="28">
        <f>DIS!C84</f>
        <v>65</v>
      </c>
      <c r="FD67" s="28">
        <f>DIS!D84</f>
        <v>4</v>
      </c>
      <c r="FE67" s="28">
        <f>DIS!E84</f>
        <v>5</v>
      </c>
      <c r="FF67" s="28" t="str">
        <f t="shared" si="11"/>
        <v>4,5</v>
      </c>
      <c r="FG67" s="286" t="str">
        <f>INDEX($AR$88:$BK$127,FD67,FE67)</f>
        <v>5,4</v>
      </c>
      <c r="FH67" s="287">
        <f>IF(ISNUMBER(FG67),0,MAX(FH$2:FH66)+1)</f>
        <v>65</v>
      </c>
      <c r="FI67" s="287">
        <f>IF(FH67&gt;0,INDEX(IF($BJ$45=0,$EU$3:$EU$1412,IF($BK$45=0,$EX$3:$EX$1412,$FB$3:$FB$1412)),FH67,1),0)</f>
        <v>25.081980000000001</v>
      </c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</row>
    <row r="68" spans="1:178" ht="2.25" customHeight="1" x14ac:dyDescent="0.25">
      <c r="A68" s="27">
        <f>COLUMN()</f>
        <v>1</v>
      </c>
      <c r="B68" s="28" t="str">
        <f t="shared" si="67"/>
        <v>1,23</v>
      </c>
      <c r="C68" s="28" t="str">
        <f t="shared" si="67"/>
        <v>2,23</v>
      </c>
      <c r="D68" s="28" t="str">
        <f t="shared" si="67"/>
        <v>3,23</v>
      </c>
      <c r="E68" s="28" t="str">
        <f t="shared" si="67"/>
        <v>4,23</v>
      </c>
      <c r="F68" s="28" t="str">
        <f t="shared" si="67"/>
        <v>5,23</v>
      </c>
      <c r="G68" s="28" t="str">
        <f t="shared" si="67"/>
        <v>6,23</v>
      </c>
      <c r="H68" s="28" t="str">
        <f t="shared" si="67"/>
        <v>7,23</v>
      </c>
      <c r="I68" s="28" t="str">
        <f t="shared" si="67"/>
        <v>8,23</v>
      </c>
      <c r="J68" s="28" t="str">
        <f t="shared" si="67"/>
        <v>9,23</v>
      </c>
      <c r="K68" s="28" t="str">
        <f t="shared" si="67"/>
        <v>10,23</v>
      </c>
      <c r="L68" s="28" t="str">
        <f t="shared" si="67"/>
        <v>11,23</v>
      </c>
      <c r="M68" s="28" t="str">
        <f t="shared" si="67"/>
        <v>12,23</v>
      </c>
      <c r="N68" s="28" t="str">
        <f t="shared" si="67"/>
        <v>13,23</v>
      </c>
      <c r="O68" s="28" t="str">
        <f t="shared" si="67"/>
        <v>14,23</v>
      </c>
      <c r="P68" s="28" t="str">
        <f t="shared" si="67"/>
        <v>15,23</v>
      </c>
      <c r="Q68" s="28" t="str">
        <f t="shared" si="67"/>
        <v>16,23</v>
      </c>
      <c r="R68" s="28" t="str">
        <f t="shared" si="66"/>
        <v>17,23</v>
      </c>
      <c r="S68" s="28" t="str">
        <f t="shared" si="66"/>
        <v>18,23</v>
      </c>
      <c r="T68" s="28" t="str">
        <f t="shared" si="66"/>
        <v>19,23</v>
      </c>
      <c r="U68" s="29" t="str">
        <f t="shared" si="66"/>
        <v>20,23</v>
      </c>
      <c r="V68" s="3"/>
      <c r="W68" s="229">
        <v>11.0999999999999</v>
      </c>
      <c r="X68" s="229">
        <v>11.0999999999999</v>
      </c>
      <c r="Y68" s="229">
        <v>11.0999999999999</v>
      </c>
      <c r="Z68" s="229">
        <v>11.0999999999999</v>
      </c>
      <c r="AA68" s="229">
        <v>11.0999999999999</v>
      </c>
      <c r="AB68" s="229">
        <v>11.0999999999999</v>
      </c>
      <c r="AC68" s="229">
        <v>11.0999999999999</v>
      </c>
      <c r="AD68" s="229">
        <v>11.0999999999999</v>
      </c>
      <c r="AE68" s="229">
        <v>11.0999999999999</v>
      </c>
      <c r="AF68" s="229">
        <v>11.0999999999999</v>
      </c>
      <c r="AG68" s="229">
        <v>11.0999999999999</v>
      </c>
      <c r="AH68" s="229">
        <v>11.0999999999999</v>
      </c>
      <c r="AI68" s="229">
        <v>11.0999999999999</v>
      </c>
      <c r="AJ68" s="229">
        <v>11.0999999999999</v>
      </c>
      <c r="AK68" s="229">
        <v>11.0999999999999</v>
      </c>
      <c r="AL68" s="229">
        <v>11.0999999999999</v>
      </c>
      <c r="AM68" s="229">
        <v>11.0999999999999</v>
      </c>
      <c r="AN68" s="229">
        <v>11.0999999999999</v>
      </c>
      <c r="AO68" s="229">
        <v>11.0999999999999</v>
      </c>
      <c r="AP68" s="229">
        <v>11.0999999999999</v>
      </c>
      <c r="AQ68" s="3"/>
      <c r="AR68" s="230">
        <f>IF(ISNUMBER(INDEX($FI$3:$FI$1412,MATCH(B68,$FG$3:$FG$801,0),1)),INDEX($FI$3:$FI$1412,MATCH(B68,$FG$3:$FG$801,0),1),0)</f>
        <v>23.414000000000001</v>
      </c>
      <c r="AS68" s="230">
        <f>IF(ISNUMBER(INDEX($FI$3:$FI$1412,MATCH(C68,$FG$3:$FG$801,0),1)),INDEX($FI$3:$FI$1412,MATCH(C68,$FG$3:$FG$801,0),1),0)</f>
        <v>23.303719999999998</v>
      </c>
      <c r="AT68" s="230">
        <f>IF(ISNUMBER(INDEX($FI$3:$FI$1412,MATCH(D68,$FG$3:$FG$801,0),1)),INDEX($FI$3:$FI$1412,MATCH(D68,$FG$3:$FG$801,0),1),0)</f>
        <v>23.12153</v>
      </c>
      <c r="AU68" s="230">
        <f>IF(ISNUMBER(INDEX($FI$3:$FI$1412,MATCH(E68,$FG$3:$FG$801,0),1)),INDEX($FI$3:$FI$1412,MATCH(E68,$FG$3:$FG$801,0),1),0)</f>
        <v>22.831720000000001</v>
      </c>
      <c r="AV68" s="230">
        <f>IF(ISNUMBER(INDEX($FI$3:$FI$1412,MATCH(F68,$FG$3:$FG$801,0),1)),INDEX($FI$3:$FI$1412,MATCH(F68,$FG$3:$FG$801,0),1),0)</f>
        <v>22.173100000000002</v>
      </c>
      <c r="AW68" s="230">
        <f>IF(ISNUMBER(INDEX($FI$3:$FI$1412,MATCH(G68,$FG$3:$FG$801,0),1)),INDEX($FI$3:$FI$1412,MATCH(G68,$FG$3:$FG$801,0),1),0)</f>
        <v>0</v>
      </c>
      <c r="AX68" s="230">
        <f>IF(ISNUMBER(INDEX($FI$3:$FI$1412,MATCH(H68,$FG$3:$FG$801,0),1)),INDEX($FI$3:$FI$1412,MATCH(H68,$FG$3:$FG$801,0),1),0)</f>
        <v>18.531949999999998</v>
      </c>
      <c r="AY68" s="230">
        <f>IF(ISNUMBER(INDEX($FI$3:$FI$1412,MATCH(I68,$FG$3:$FG$801,0),1)),INDEX($FI$3:$FI$1412,MATCH(I68,$FG$3:$FG$801,0),1),0)</f>
        <v>18.144749999999998</v>
      </c>
      <c r="AZ68" s="230">
        <f>IF(ISNUMBER(INDEX($FI$3:$FI$1412,MATCH(J68,$FG$3:$FG$801,0),1)),INDEX($FI$3:$FI$1412,MATCH(J68,$FG$3:$FG$801,0),1),0)</f>
        <v>17.48837</v>
      </c>
      <c r="BA68" s="230">
        <f>IF(ISNUMBER(INDEX($FI$3:$FI$1412,MATCH(K68,$FG$3:$FG$801,0),1)),INDEX($FI$3:$FI$1412,MATCH(K68,$FG$3:$FG$801,0),1),0)</f>
        <v>17.048100000000002</v>
      </c>
      <c r="BB68" s="230">
        <f>IF(ISNUMBER(INDEX($FI$3:$FI$1412,MATCH(L68,$FG$3:$FG$801,0),1)),INDEX($FI$3:$FI$1412,MATCH(L68,$FG$3:$FG$801,0),1),0)</f>
        <v>16.58381</v>
      </c>
      <c r="BC68" s="230">
        <f>IF(ISNUMBER(INDEX($FI$3:$FI$1412,MATCH(M68,$FG$3:$FG$801,0),1)),INDEX($FI$3:$FI$1412,MATCH(M68,$FG$3:$FG$801,0),1),0)</f>
        <v>16.23076</v>
      </c>
      <c r="BD68" s="230">
        <f>IF(ISNUMBER(INDEX($FI$3:$FI$1412,MATCH(N68,$FG$3:$FG$801,0),1)),INDEX($FI$3:$FI$1412,MATCH(N68,$FG$3:$FG$801,0),1),0)</f>
        <v>15.846259999999999</v>
      </c>
      <c r="BE68" s="230">
        <f>IF(ISNUMBER(INDEX($FI$3:$FI$1412,MATCH(O68,$FG$3:$FG$801,0),1)),INDEX($FI$3:$FI$1412,MATCH(O68,$FG$3:$FG$801,0),1),0)</f>
        <v>15.4787</v>
      </c>
      <c r="BF68" s="230">
        <f>IF(ISNUMBER(INDEX($FI$3:$FI$1412,MATCH(P68,$FG$3:$FG$801,0),1)),INDEX($FI$3:$FI$1412,MATCH(P68,$FG$3:$FG$801,0),1),0)</f>
        <v>15.121219999999999</v>
      </c>
      <c r="BG68" s="230">
        <f>IF(ISNUMBER(INDEX($FI$3:$FI$1412,MATCH(Q68,$FG$3:$FG$801,0),1)),INDEX($FI$3:$FI$1412,MATCH(Q68,$FG$3:$FG$801,0),1),0)</f>
        <v>15.39296</v>
      </c>
      <c r="BH68" s="230">
        <f>IF(ISNUMBER(INDEX($FI$3:$FI$1412,MATCH(R68,$FG$3:$FG$801,0),1)),INDEX($FI$3:$FI$1412,MATCH(R68,$FG$3:$FG$801,0),1),0)</f>
        <v>15.608180000000001</v>
      </c>
      <c r="BI68" s="230">
        <f>IF(ISNUMBER(INDEX($FI$3:$FI$1412,MATCH(S68,$FG$3:$FG$801,0),1)),INDEX($FI$3:$FI$1412,MATCH(S68,$FG$3:$FG$801,0),1),0)</f>
        <v>15.771800000000001</v>
      </c>
      <c r="BJ68" s="230">
        <f>IF(ISNUMBER(INDEX($FI$3:$FI$1412,MATCH(T68,$FG$3:$FG$801,0),1)),INDEX($FI$3:$FI$1412,MATCH(T68,$FG$3:$FG$801,0),1),0)</f>
        <v>15.88594</v>
      </c>
      <c r="BK68" s="230">
        <f>IF(ISNUMBER(INDEX($FI$3:$FI$1412,MATCH(U68,$FG$3:$FG$801,0),1)),INDEX($FI$3:$FI$1412,MATCH(U68,$FG$3:$FG$801,0),1),0)</f>
        <v>15.950799999999999</v>
      </c>
      <c r="BL68" s="230"/>
      <c r="BM68" s="231" t="e">
        <f>#REF!*$CF$45</f>
        <v>#REF!</v>
      </c>
      <c r="BN68" s="231" t="e">
        <f>#REF!*$CF$45</f>
        <v>#REF!</v>
      </c>
      <c r="BO68" s="231" t="e">
        <f>#REF!*$CF$45</f>
        <v>#REF!</v>
      </c>
      <c r="BP68" s="231" t="e">
        <f>#REF!*$CF$45</f>
        <v>#REF!</v>
      </c>
      <c r="BQ68" s="231" t="e">
        <f>#REF!*$CF$45</f>
        <v>#REF!</v>
      </c>
      <c r="BR68" s="231" t="e">
        <f>#REF!*$CF$45</f>
        <v>#REF!</v>
      </c>
      <c r="BS68" s="231" t="e">
        <f>#REF!*$CF$45</f>
        <v>#REF!</v>
      </c>
      <c r="BT68" s="231" t="e">
        <f>#REF!*$CF$45</f>
        <v>#REF!</v>
      </c>
      <c r="BU68" s="231" t="e">
        <f>#REF!*$CF$45</f>
        <v>#REF!</v>
      </c>
      <c r="BV68" s="231" t="e">
        <f>#REF!*$CF$45</f>
        <v>#REF!</v>
      </c>
      <c r="BW68" s="231" t="e">
        <f>#REF!*$CF$45</f>
        <v>#REF!</v>
      </c>
      <c r="BX68" s="231" t="e">
        <f>#REF!*$CF$45</f>
        <v>#REF!</v>
      </c>
      <c r="BY68" s="231" t="e">
        <f>#REF!*$CF$45</f>
        <v>#REF!</v>
      </c>
      <c r="BZ68" s="231" t="e">
        <f>#REF!*$CF$45</f>
        <v>#REF!</v>
      </c>
      <c r="CA68" s="231" t="e">
        <f>#REF!*$CF$45</f>
        <v>#REF!</v>
      </c>
      <c r="CB68" s="231" t="e">
        <f>#REF!*$CF$45</f>
        <v>#REF!</v>
      </c>
      <c r="CC68" s="231" t="e">
        <f>#REF!*$CF$45</f>
        <v>#REF!</v>
      </c>
      <c r="CD68" s="231" t="e">
        <f>#REF!*$CF$45</f>
        <v>#REF!</v>
      </c>
      <c r="CE68" s="231" t="e">
        <f>#REF!*$CF$45</f>
        <v>#REF!</v>
      </c>
      <c r="CF68" s="231" t="e">
        <f>#REF!*$CF$45</f>
        <v>#REF!</v>
      </c>
      <c r="CG68" s="230"/>
      <c r="CH68" s="231" t="e">
        <f>#REF!*$DA$45</f>
        <v>#REF!</v>
      </c>
      <c r="CI68" s="231" t="e">
        <f>#REF!*$DA$45</f>
        <v>#REF!</v>
      </c>
      <c r="CJ68" s="231" t="e">
        <f>#REF!*$DA$45</f>
        <v>#REF!</v>
      </c>
      <c r="CK68" s="231" t="e">
        <f>#REF!*$DA$45</f>
        <v>#REF!</v>
      </c>
      <c r="CL68" s="231" t="e">
        <f>#REF!*$DA$45</f>
        <v>#REF!</v>
      </c>
      <c r="CM68" s="231" t="e">
        <f>#REF!*$DA$45</f>
        <v>#REF!</v>
      </c>
      <c r="CN68" s="231" t="e">
        <f>#REF!*$DA$45</f>
        <v>#REF!</v>
      </c>
      <c r="CO68" s="231" t="e">
        <f>#REF!*$DA$45</f>
        <v>#REF!</v>
      </c>
      <c r="CP68" s="231" t="e">
        <f>#REF!*$DA$45</f>
        <v>#REF!</v>
      </c>
      <c r="CQ68" s="231" t="e">
        <f>#REF!*$DA$45</f>
        <v>#REF!</v>
      </c>
      <c r="CR68" s="231" t="e">
        <f>#REF!*$DA$45</f>
        <v>#REF!</v>
      </c>
      <c r="CS68" s="231" t="e">
        <f>#REF!*$DA$45</f>
        <v>#REF!</v>
      </c>
      <c r="CT68" s="231" t="e">
        <f>#REF!*$DA$45</f>
        <v>#REF!</v>
      </c>
      <c r="CU68" s="231" t="e">
        <f>#REF!*$DA$45</f>
        <v>#REF!</v>
      </c>
      <c r="CV68" s="231" t="e">
        <f>#REF!*$DA$45</f>
        <v>#REF!</v>
      </c>
      <c r="CW68" s="231" t="e">
        <f>#REF!*$DA$45</f>
        <v>#REF!</v>
      </c>
      <c r="CX68" s="231" t="e">
        <f>#REF!*$DA$45</f>
        <v>#REF!</v>
      </c>
      <c r="CY68" s="231" t="e">
        <f>#REF!*$DA$45</f>
        <v>#REF!</v>
      </c>
      <c r="CZ68" s="231" t="e">
        <f>#REF!*$DA$45</f>
        <v>#REF!</v>
      </c>
      <c r="DA68" s="231" t="e">
        <f>#REF!*$DA$45</f>
        <v>#REF!</v>
      </c>
      <c r="DB68" s="230"/>
      <c r="DC68" s="218"/>
      <c r="DD68" s="218"/>
      <c r="DE68" s="218"/>
      <c r="DF68" s="218"/>
      <c r="DG68" s="218"/>
      <c r="DH68" s="218"/>
      <c r="DI68" s="218"/>
      <c r="DJ68" s="218"/>
      <c r="DK68" s="218"/>
      <c r="DL68" s="218"/>
      <c r="DM68" s="218"/>
      <c r="DN68" s="218"/>
      <c r="DO68" s="218"/>
      <c r="DP68" s="218"/>
      <c r="DQ68" s="218"/>
      <c r="DR68" s="218"/>
      <c r="DS68" s="218"/>
      <c r="DT68" s="218"/>
      <c r="DU68" s="218"/>
      <c r="DV68" s="218"/>
      <c r="DW68" s="3"/>
      <c r="DX68" s="212">
        <v>38</v>
      </c>
      <c r="DY68" s="250">
        <f t="shared" si="50"/>
        <v>1</v>
      </c>
      <c r="DZ68" s="250">
        <f t="shared" si="47"/>
        <v>38</v>
      </c>
      <c r="EA68" s="250">
        <f t="shared" si="51"/>
        <v>16</v>
      </c>
      <c r="EB68" s="225" t="str">
        <f t="shared" si="48"/>
        <v>16,38</v>
      </c>
      <c r="EC68" s="212"/>
      <c r="ED68" s="212"/>
      <c r="EE68" s="212">
        <v>1</v>
      </c>
      <c r="EF68" s="212">
        <v>37</v>
      </c>
      <c r="EG68" s="212">
        <v>15</v>
      </c>
      <c r="EH68" s="212">
        <v>11.93</v>
      </c>
      <c r="EI68" s="3" t="s">
        <v>1729</v>
      </c>
      <c r="EJ68" s="3">
        <v>11</v>
      </c>
      <c r="EK68" s="3">
        <v>0</v>
      </c>
      <c r="EL68" s="271"/>
      <c r="EM68" s="3"/>
      <c r="EN68" s="263">
        <f t="shared" si="13"/>
        <v>66</v>
      </c>
      <c r="EO68" s="230" t="s">
        <v>1782</v>
      </c>
      <c r="EP68" s="277">
        <v>43831</v>
      </c>
      <c r="EQ68" s="278">
        <v>0</v>
      </c>
      <c r="ER68" s="281">
        <v>20.839739999999999</v>
      </c>
      <c r="ES68" s="288"/>
      <c r="ET68" s="282">
        <f>IF(EO68=EO69,MAX(ET$2:ET67)+1,0)</f>
        <v>0</v>
      </c>
      <c r="EU68" s="3">
        <f t="shared" ref="EU68:EU131" si="68">IF(ROW()-$EP$2&lt;=$EU$2,ROW()-$EP$2,"")</f>
        <v>66</v>
      </c>
      <c r="EV68" s="290">
        <f t="shared" ref="EV68:EV131" si="69">IF(ISNUMBER(EU68),INDEX($EN$3:$EN$1412,MATCH(EU68,$ET$3:$ET$1412,0),1),"")</f>
        <v>131</v>
      </c>
      <c r="EW68" s="277">
        <f t="shared" ref="EW68:EW131" si="70">IF(ISNUMBER(EU68),INDEX($EP$3:$EP$1412,MATCH(EU68,$ET$3:$ET$1412,0),1),"")</f>
        <v>42036</v>
      </c>
      <c r="EX68" s="281">
        <f t="shared" ref="EX68:EX131" si="71">IF(ISNUMBER(EU68),INDEX($ER$3:$ER$1412,MATCH(EU68,$ET$3:$ET$1412,0),1),"")</f>
        <v>27.467980000000001</v>
      </c>
      <c r="EY68" s="282">
        <f>IF(EO68=EO69,0,MAX(EY$2:EY67)+1)</f>
        <v>33</v>
      </c>
      <c r="EZ68" s="290">
        <f t="shared" ref="EZ68:EZ131" si="72">IF(ISNUMBER(EU68),INDEX($EN$3:$EN$1412,MATCH(EU68,$EY$3:$EY$1412,0),1),"")</f>
        <v>132</v>
      </c>
      <c r="FA68" s="277">
        <f t="shared" ref="FA68:FA131" si="73">IF(ISNUMBER(EU68),INDEX($EP$3:$EP$1412,MATCH(EU68,$EY$3:$EY$1412,0),1),"")</f>
        <v>43831</v>
      </c>
      <c r="FB68" s="281">
        <f t="shared" ref="FB68:FB131" si="74">IF(ISNUMBER(EU68),INDEX($ER$3:$ER$1412,MATCH(EU68,$EY$3:$EY$1412,0),1),"")</f>
        <v>24.607759999999999</v>
      </c>
      <c r="FC68" s="28">
        <f>DIS!C85</f>
        <v>66</v>
      </c>
      <c r="FD68" s="28">
        <f>DIS!D85</f>
        <v>4</v>
      </c>
      <c r="FE68" s="28">
        <f>DIS!E85</f>
        <v>6</v>
      </c>
      <c r="FF68" s="28" t="str">
        <f t="shared" ref="FF68:FF131" si="75">_xlfn.CONCAT(FD68,",",FE68)</f>
        <v>4,6</v>
      </c>
      <c r="FG68" s="286" t="str">
        <f>INDEX($AR$88:$BK$127,FD68,FE68)</f>
        <v>6,4</v>
      </c>
      <c r="FH68" s="287">
        <f>IF(ISNUMBER(FG68),0,MAX(FH$2:FH67)+1)</f>
        <v>66</v>
      </c>
      <c r="FI68" s="287">
        <f>IF(FH68&gt;0,INDEX(IF($BJ$45=0,$EU$3:$EU$1412,IF($BK$45=0,$EX$3:$EX$1412,$FB$3:$FB$1412)),FH68,1),0)</f>
        <v>24.607759999999999</v>
      </c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</row>
    <row r="69" spans="1:178" ht="2.25" customHeight="1" x14ac:dyDescent="0.25">
      <c r="A69" s="27">
        <f>COLUMN()</f>
        <v>1</v>
      </c>
      <c r="B69" s="28" t="str">
        <f t="shared" si="67"/>
        <v>1,24</v>
      </c>
      <c r="C69" s="28" t="str">
        <f t="shared" si="67"/>
        <v>2,24</v>
      </c>
      <c r="D69" s="28" t="str">
        <f t="shared" si="67"/>
        <v>3,24</v>
      </c>
      <c r="E69" s="28" t="str">
        <f t="shared" si="67"/>
        <v>4,24</v>
      </c>
      <c r="F69" s="28" t="str">
        <f t="shared" si="67"/>
        <v>5,24</v>
      </c>
      <c r="G69" s="28" t="str">
        <f t="shared" si="67"/>
        <v>6,24</v>
      </c>
      <c r="H69" s="28" t="str">
        <f t="shared" si="67"/>
        <v>7,24</v>
      </c>
      <c r="I69" s="28" t="str">
        <f t="shared" si="67"/>
        <v>8,24</v>
      </c>
      <c r="J69" s="28" t="str">
        <f t="shared" si="67"/>
        <v>9,24</v>
      </c>
      <c r="K69" s="28" t="str">
        <f t="shared" si="67"/>
        <v>10,24</v>
      </c>
      <c r="L69" s="28" t="str">
        <f t="shared" si="67"/>
        <v>11,24</v>
      </c>
      <c r="M69" s="28" t="str">
        <f t="shared" si="67"/>
        <v>12,24</v>
      </c>
      <c r="N69" s="28" t="str">
        <f t="shared" si="67"/>
        <v>13,24</v>
      </c>
      <c r="O69" s="28" t="str">
        <f t="shared" si="67"/>
        <v>14,24</v>
      </c>
      <c r="P69" s="28" t="str">
        <f t="shared" si="67"/>
        <v>15,24</v>
      </c>
      <c r="Q69" s="28" t="str">
        <f t="shared" si="67"/>
        <v>16,24</v>
      </c>
      <c r="R69" s="28" t="str">
        <f t="shared" si="66"/>
        <v>17,24</v>
      </c>
      <c r="S69" s="28" t="str">
        <f t="shared" si="66"/>
        <v>18,24</v>
      </c>
      <c r="T69" s="28" t="str">
        <f t="shared" si="66"/>
        <v>19,24</v>
      </c>
      <c r="U69" s="29" t="str">
        <f t="shared" si="66"/>
        <v>20,24</v>
      </c>
      <c r="V69" s="3"/>
      <c r="W69" s="229">
        <v>11.0999999999999</v>
      </c>
      <c r="X69" s="229">
        <v>11.0999999999999</v>
      </c>
      <c r="Y69" s="229">
        <v>11.0999999999999</v>
      </c>
      <c r="Z69" s="229">
        <v>11.0999999999999</v>
      </c>
      <c r="AA69" s="229">
        <v>11.0999999999999</v>
      </c>
      <c r="AB69" s="229">
        <v>11.0999999999999</v>
      </c>
      <c r="AC69" s="229">
        <v>11.0999999999999</v>
      </c>
      <c r="AD69" s="229">
        <v>11.0999999999999</v>
      </c>
      <c r="AE69" s="229">
        <v>11.0999999999999</v>
      </c>
      <c r="AF69" s="229">
        <v>11.0999999999999</v>
      </c>
      <c r="AG69" s="229">
        <v>11.0999999999999</v>
      </c>
      <c r="AH69" s="229">
        <v>11.0999999999999</v>
      </c>
      <c r="AI69" s="229">
        <v>11.0999999999999</v>
      </c>
      <c r="AJ69" s="229">
        <v>11.0999999999999</v>
      </c>
      <c r="AK69" s="229">
        <v>11.0999999999999</v>
      </c>
      <c r="AL69" s="229">
        <v>11.0999999999999</v>
      </c>
      <c r="AM69" s="229">
        <v>11.0999999999999</v>
      </c>
      <c r="AN69" s="229">
        <v>11.0999999999999</v>
      </c>
      <c r="AO69" s="229">
        <v>11.0999999999999</v>
      </c>
      <c r="AP69" s="229">
        <v>11.0999999999999</v>
      </c>
      <c r="AQ69" s="3"/>
      <c r="AR69" s="230">
        <f>IF(ISNUMBER(INDEX($FI$3:$FI$1412,MATCH(B69,$FG$3:$FG$801,0),1)),INDEX($FI$3:$FI$1412,MATCH(B69,$FG$3:$FG$801,0),1),0)</f>
        <v>22.919720000000002</v>
      </c>
      <c r="AS69" s="230">
        <f>IF(ISNUMBER(INDEX($FI$3:$FI$1412,MATCH(C69,$FG$3:$FG$801,0),1)),INDEX($FI$3:$FI$1412,MATCH(C69,$FG$3:$FG$801,0),1),0)</f>
        <v>22.731249999999999</v>
      </c>
      <c r="AT69" s="230">
        <f>IF(ISNUMBER(INDEX($FI$3:$FI$1412,MATCH(D69,$FG$3:$FG$801,0),1)),INDEX($FI$3:$FI$1412,MATCH(D69,$FG$3:$FG$801,0),1),0)</f>
        <v>22.506180000000001</v>
      </c>
      <c r="AU69" s="230">
        <f>IF(ISNUMBER(INDEX($FI$3:$FI$1412,MATCH(E69,$FG$3:$FG$801,0),1)),INDEX($FI$3:$FI$1412,MATCH(E69,$FG$3:$FG$801,0),1),0)</f>
        <v>22.139690000000002</v>
      </c>
      <c r="AV69" s="230">
        <f>IF(ISNUMBER(INDEX($FI$3:$FI$1412,MATCH(F69,$FG$3:$FG$801,0),1)),INDEX($FI$3:$FI$1412,MATCH(F69,$FG$3:$FG$801,0),1),0)</f>
        <v>21.425699999999999</v>
      </c>
      <c r="AW69" s="230">
        <f>IF(ISNUMBER(INDEX($FI$3:$FI$1412,MATCH(G69,$FG$3:$FG$801,0),1)),INDEX($FI$3:$FI$1412,MATCH(G69,$FG$3:$FG$801,0),1),0)</f>
        <v>20.162389999999998</v>
      </c>
      <c r="AX69" s="230">
        <f>IF(ISNUMBER(INDEX($FI$3:$FI$1412,MATCH(H69,$FG$3:$FG$801,0),1)),INDEX($FI$3:$FI$1412,MATCH(H69,$FG$3:$FG$801,0),1),0)</f>
        <v>18.997029999999999</v>
      </c>
      <c r="AY69" s="230">
        <f>IF(ISNUMBER(INDEX($FI$3:$FI$1412,MATCH(I69,$FG$3:$FG$801,0),1)),INDEX($FI$3:$FI$1412,MATCH(I69,$FG$3:$FG$801,0),1),0)</f>
        <v>18.18882</v>
      </c>
      <c r="AZ69" s="230">
        <f>IF(ISNUMBER(INDEX($FI$3:$FI$1412,MATCH(J69,$FG$3:$FG$801,0),1)),INDEX($FI$3:$FI$1412,MATCH(J69,$FG$3:$FG$801,0),1),0)</f>
        <v>17.61938</v>
      </c>
      <c r="BA69" s="230">
        <f>IF(ISNUMBER(INDEX($FI$3:$FI$1412,MATCH(K69,$FG$3:$FG$801,0),1)),INDEX($FI$3:$FI$1412,MATCH(K69,$FG$3:$FG$801,0),1),0)</f>
        <v>17.008230000000001</v>
      </c>
      <c r="BB69" s="230">
        <f>IF(ISNUMBER(INDEX($FI$3:$FI$1412,MATCH(L69,$FG$3:$FG$801,0),1)),INDEX($FI$3:$FI$1412,MATCH(L69,$FG$3:$FG$801,0),1),0)</f>
        <v>16.531379999999999</v>
      </c>
      <c r="BC69" s="230">
        <f>IF(ISNUMBER(INDEX($FI$3:$FI$1412,MATCH(M69,$FG$3:$FG$801,0),1)),INDEX($FI$3:$FI$1412,MATCH(M69,$FG$3:$FG$801,0),1),0)</f>
        <v>16.153220000000001</v>
      </c>
      <c r="BD69" s="230">
        <f>IF(ISNUMBER(INDEX($FI$3:$FI$1412,MATCH(N69,$FG$3:$FG$801,0),1)),INDEX($FI$3:$FI$1412,MATCH(N69,$FG$3:$FG$801,0),1),0)</f>
        <v>15.75816</v>
      </c>
      <c r="BE69" s="230">
        <f>IF(ISNUMBER(INDEX($FI$3:$FI$1412,MATCH(O69,$FG$3:$FG$801,0),1)),INDEX($FI$3:$FI$1412,MATCH(O69,$FG$3:$FG$801,0),1),0)</f>
        <v>15.336180000000001</v>
      </c>
      <c r="BF69" s="230">
        <f>IF(ISNUMBER(INDEX($FI$3:$FI$1412,MATCH(P69,$FG$3:$FG$801,0),1)),INDEX($FI$3:$FI$1412,MATCH(P69,$FG$3:$FG$801,0),1),0)</f>
        <v>14.893140000000001</v>
      </c>
      <c r="BG69" s="230">
        <f>IF(ISNUMBER(INDEX($FI$3:$FI$1412,MATCH(Q69,$FG$3:$FG$801,0),1)),INDEX($FI$3:$FI$1412,MATCH(Q69,$FG$3:$FG$801,0),1),0)</f>
        <v>15.175459999999999</v>
      </c>
      <c r="BH69" s="230">
        <f>IF(ISNUMBER(INDEX($FI$3:$FI$1412,MATCH(R69,$FG$3:$FG$801,0),1)),INDEX($FI$3:$FI$1412,MATCH(R69,$FG$3:$FG$801,0),1),0)</f>
        <v>15.39513</v>
      </c>
      <c r="BI69" s="230">
        <f>IF(ISNUMBER(INDEX($FI$3:$FI$1412,MATCH(S69,$FG$3:$FG$801,0),1)),INDEX($FI$3:$FI$1412,MATCH(S69,$FG$3:$FG$801,0),1),0)</f>
        <v>15.5632</v>
      </c>
      <c r="BJ69" s="230">
        <f>IF(ISNUMBER(INDEX($FI$3:$FI$1412,MATCH(T69,$FG$3:$FG$801,0),1)),INDEX($FI$3:$FI$1412,MATCH(T69,$FG$3:$FG$801,0),1),0)</f>
        <v>15.68947</v>
      </c>
      <c r="BK69" s="230">
        <f>IF(ISNUMBER(INDEX($FI$3:$FI$1412,MATCH(U69,$FG$3:$FG$801,0),1)),INDEX($FI$3:$FI$1412,MATCH(U69,$FG$3:$FG$801,0),1),0)</f>
        <v>15.749090000000001</v>
      </c>
      <c r="BL69" s="230"/>
      <c r="BM69" s="231" t="e">
        <f>#REF!*$CF$45</f>
        <v>#REF!</v>
      </c>
      <c r="BN69" s="231" t="e">
        <f>#REF!*$CF$45</f>
        <v>#REF!</v>
      </c>
      <c r="BO69" s="231" t="e">
        <f>#REF!*$CF$45</f>
        <v>#REF!</v>
      </c>
      <c r="BP69" s="231" t="e">
        <f>#REF!*$CF$45</f>
        <v>#REF!</v>
      </c>
      <c r="BQ69" s="231" t="e">
        <f>#REF!*$CF$45</f>
        <v>#REF!</v>
      </c>
      <c r="BR69" s="231" t="e">
        <f>#REF!*$CF$45</f>
        <v>#REF!</v>
      </c>
      <c r="BS69" s="231" t="e">
        <f>#REF!*$CF$45</f>
        <v>#REF!</v>
      </c>
      <c r="BT69" s="231" t="e">
        <f>#REF!*$CF$45</f>
        <v>#REF!</v>
      </c>
      <c r="BU69" s="231" t="e">
        <f>#REF!*$CF$45</f>
        <v>#REF!</v>
      </c>
      <c r="BV69" s="231" t="e">
        <f>#REF!*$CF$45</f>
        <v>#REF!</v>
      </c>
      <c r="BW69" s="231" t="e">
        <f>#REF!*$CF$45</f>
        <v>#REF!</v>
      </c>
      <c r="BX69" s="231" t="e">
        <f>#REF!*$CF$45</f>
        <v>#REF!</v>
      </c>
      <c r="BY69" s="231" t="e">
        <f>#REF!*$CF$45</f>
        <v>#REF!</v>
      </c>
      <c r="BZ69" s="231" t="e">
        <f>#REF!*$CF$45</f>
        <v>#REF!</v>
      </c>
      <c r="CA69" s="231" t="e">
        <f>#REF!*$CF$45</f>
        <v>#REF!</v>
      </c>
      <c r="CB69" s="231" t="e">
        <f>#REF!*$CF$45</f>
        <v>#REF!</v>
      </c>
      <c r="CC69" s="231" t="e">
        <f>#REF!*$CF$45</f>
        <v>#REF!</v>
      </c>
      <c r="CD69" s="231" t="e">
        <f>#REF!*$CF$45</f>
        <v>#REF!</v>
      </c>
      <c r="CE69" s="231" t="e">
        <f>#REF!*$CF$45</f>
        <v>#REF!</v>
      </c>
      <c r="CF69" s="231" t="e">
        <f>#REF!*$CF$45</f>
        <v>#REF!</v>
      </c>
      <c r="CG69" s="230"/>
      <c r="CH69" s="231" t="e">
        <f>#REF!*$DA$45</f>
        <v>#REF!</v>
      </c>
      <c r="CI69" s="231" t="e">
        <f>#REF!*$DA$45</f>
        <v>#REF!</v>
      </c>
      <c r="CJ69" s="231" t="e">
        <f>#REF!*$DA$45</f>
        <v>#REF!</v>
      </c>
      <c r="CK69" s="231" t="e">
        <f>#REF!*$DA$45</f>
        <v>#REF!</v>
      </c>
      <c r="CL69" s="231" t="e">
        <f>#REF!*$DA$45</f>
        <v>#REF!</v>
      </c>
      <c r="CM69" s="231" t="e">
        <f>#REF!*$DA$45</f>
        <v>#REF!</v>
      </c>
      <c r="CN69" s="231" t="e">
        <f>#REF!*$DA$45</f>
        <v>#REF!</v>
      </c>
      <c r="CO69" s="231" t="e">
        <f>#REF!*$DA$45</f>
        <v>#REF!</v>
      </c>
      <c r="CP69" s="231" t="e">
        <f>#REF!*$DA$45</f>
        <v>#REF!</v>
      </c>
      <c r="CQ69" s="231" t="e">
        <f>#REF!*$DA$45</f>
        <v>#REF!</v>
      </c>
      <c r="CR69" s="231" t="e">
        <f>#REF!*$DA$45</f>
        <v>#REF!</v>
      </c>
      <c r="CS69" s="231" t="e">
        <f>#REF!*$DA$45</f>
        <v>#REF!</v>
      </c>
      <c r="CT69" s="231" t="e">
        <f>#REF!*$DA$45</f>
        <v>#REF!</v>
      </c>
      <c r="CU69" s="231" t="e">
        <f>#REF!*$DA$45</f>
        <v>#REF!</v>
      </c>
      <c r="CV69" s="231" t="e">
        <f>#REF!*$DA$45</f>
        <v>#REF!</v>
      </c>
      <c r="CW69" s="231" t="e">
        <f>#REF!*$DA$45</f>
        <v>#REF!</v>
      </c>
      <c r="CX69" s="231" t="e">
        <f>#REF!*$DA$45</f>
        <v>#REF!</v>
      </c>
      <c r="CY69" s="231" t="e">
        <f>#REF!*$DA$45</f>
        <v>#REF!</v>
      </c>
      <c r="CZ69" s="231" t="e">
        <f>#REF!*$DA$45</f>
        <v>#REF!</v>
      </c>
      <c r="DA69" s="231" t="e">
        <f>#REF!*$DA$45</f>
        <v>#REF!</v>
      </c>
      <c r="DB69" s="230"/>
      <c r="DC69" s="218"/>
      <c r="DD69" s="218"/>
      <c r="DE69" s="218"/>
      <c r="DF69" s="218"/>
      <c r="DG69" s="218"/>
      <c r="DH69" s="218"/>
      <c r="DI69" s="218"/>
      <c r="DJ69" s="218"/>
      <c r="DK69" s="218"/>
      <c r="DL69" s="218"/>
      <c r="DM69" s="218"/>
      <c r="DN69" s="218"/>
      <c r="DO69" s="218"/>
      <c r="DP69" s="218"/>
      <c r="DQ69" s="218"/>
      <c r="DR69" s="218"/>
      <c r="DS69" s="218"/>
      <c r="DT69" s="218"/>
      <c r="DU69" s="218"/>
      <c r="DV69" s="218"/>
      <c r="DW69" s="3"/>
      <c r="DX69" s="212">
        <v>39</v>
      </c>
      <c r="DY69" s="250">
        <f t="shared" si="50"/>
        <v>1</v>
      </c>
      <c r="DZ69" s="250">
        <f t="shared" si="47"/>
        <v>39</v>
      </c>
      <c r="EA69" s="250">
        <f t="shared" si="51"/>
        <v>16</v>
      </c>
      <c r="EB69" s="225" t="str">
        <f t="shared" si="48"/>
        <v>16,39</v>
      </c>
      <c r="EC69" s="212"/>
      <c r="ED69" s="212"/>
      <c r="EE69" s="212">
        <v>1</v>
      </c>
      <c r="EF69" s="212">
        <v>38</v>
      </c>
      <c r="EG69" s="212">
        <v>15</v>
      </c>
      <c r="EH69" s="212">
        <v>11.7</v>
      </c>
      <c r="EI69" s="3" t="s">
        <v>1730</v>
      </c>
      <c r="EJ69" s="3">
        <v>10.75</v>
      </c>
      <c r="EK69" s="3">
        <v>0</v>
      </c>
      <c r="EL69" s="271"/>
      <c r="EM69" s="3"/>
      <c r="EN69" s="263">
        <f t="shared" ref="EN69:EN132" si="76">EN68+1</f>
        <v>67</v>
      </c>
      <c r="EO69" s="230" t="s">
        <v>1783</v>
      </c>
      <c r="EP69" s="277">
        <v>42036</v>
      </c>
      <c r="EQ69" s="278">
        <v>0</v>
      </c>
      <c r="ER69" s="281">
        <v>20.86281</v>
      </c>
      <c r="ES69" s="288"/>
      <c r="ET69" s="282">
        <f>IF(EO69=EO70,MAX(ET$2:ET68)+1,0)</f>
        <v>34</v>
      </c>
      <c r="EU69" s="3">
        <f t="shared" si="68"/>
        <v>67</v>
      </c>
      <c r="EV69" s="290">
        <f t="shared" si="69"/>
        <v>133</v>
      </c>
      <c r="EW69" s="277">
        <f t="shared" si="70"/>
        <v>42036</v>
      </c>
      <c r="EX69" s="281">
        <f t="shared" si="71"/>
        <v>26.59976</v>
      </c>
      <c r="EY69" s="282">
        <f>IF(EO69=EO70,0,MAX(EY$2:EY68)+1)</f>
        <v>0</v>
      </c>
      <c r="EZ69" s="290">
        <f t="shared" si="72"/>
        <v>134</v>
      </c>
      <c r="FA69" s="277">
        <f t="shared" si="73"/>
        <v>43831</v>
      </c>
      <c r="FB69" s="281">
        <f t="shared" si="74"/>
        <v>23.926939999999998</v>
      </c>
      <c r="FC69" s="28">
        <f>DIS!C86</f>
        <v>67</v>
      </c>
      <c r="FD69" s="28">
        <f>DIS!D86</f>
        <v>4</v>
      </c>
      <c r="FE69" s="28">
        <f>DIS!E86</f>
        <v>7</v>
      </c>
      <c r="FF69" s="28" t="str">
        <f t="shared" si="75"/>
        <v>4,7</v>
      </c>
      <c r="FG69" s="286" t="str">
        <f>INDEX($AR$88:$BK$127,FD69,FE69)</f>
        <v>7,4</v>
      </c>
      <c r="FH69" s="287">
        <f>IF(ISNUMBER(FG69),0,MAX(FH$2:FH68)+1)</f>
        <v>67</v>
      </c>
      <c r="FI69" s="287">
        <f>IF(FH69&gt;0,INDEX(IF($BJ$45=0,$EU$3:$EU$1412,IF($BK$45=0,$EX$3:$EX$1412,$FB$3:$FB$1412)),FH69,1),0)</f>
        <v>23.926939999999998</v>
      </c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</row>
    <row r="70" spans="1:178" ht="2.25" customHeight="1" x14ac:dyDescent="0.25">
      <c r="A70" s="27">
        <f>COLUMN()</f>
        <v>1</v>
      </c>
      <c r="B70" s="28" t="str">
        <f t="shared" si="67"/>
        <v>1,25</v>
      </c>
      <c r="C70" s="28" t="str">
        <f t="shared" si="67"/>
        <v>2,25</v>
      </c>
      <c r="D70" s="28" t="str">
        <f t="shared" si="67"/>
        <v>3,25</v>
      </c>
      <c r="E70" s="28" t="str">
        <f t="shared" si="67"/>
        <v>4,25</v>
      </c>
      <c r="F70" s="28" t="str">
        <f t="shared" si="67"/>
        <v>5,25</v>
      </c>
      <c r="G70" s="28" t="str">
        <f t="shared" si="67"/>
        <v>6,25</v>
      </c>
      <c r="H70" s="28" t="str">
        <f t="shared" si="67"/>
        <v>7,25</v>
      </c>
      <c r="I70" s="28" t="str">
        <f t="shared" si="67"/>
        <v>8,25</v>
      </c>
      <c r="J70" s="28" t="str">
        <f t="shared" si="67"/>
        <v>9,25</v>
      </c>
      <c r="K70" s="28" t="str">
        <f t="shared" si="67"/>
        <v>10,25</v>
      </c>
      <c r="L70" s="28" t="str">
        <f t="shared" si="67"/>
        <v>11,25</v>
      </c>
      <c r="M70" s="28" t="str">
        <f t="shared" si="67"/>
        <v>12,25</v>
      </c>
      <c r="N70" s="28" t="str">
        <f t="shared" si="67"/>
        <v>13,25</v>
      </c>
      <c r="O70" s="28" t="str">
        <f t="shared" si="67"/>
        <v>14,25</v>
      </c>
      <c r="P70" s="28" t="str">
        <f t="shared" si="67"/>
        <v>15,25</v>
      </c>
      <c r="Q70" s="28" t="str">
        <f t="shared" si="67"/>
        <v>16,25</v>
      </c>
      <c r="R70" s="28" t="str">
        <f t="shared" si="66"/>
        <v>17,25</v>
      </c>
      <c r="S70" s="28" t="str">
        <f t="shared" si="66"/>
        <v>18,25</v>
      </c>
      <c r="T70" s="28" t="str">
        <f t="shared" si="66"/>
        <v>19,25</v>
      </c>
      <c r="U70" s="29" t="str">
        <f t="shared" si="66"/>
        <v>20,25</v>
      </c>
      <c r="V70" s="3"/>
      <c r="W70" s="229">
        <v>11.0999999999999</v>
      </c>
      <c r="X70" s="229">
        <v>11.0999999999999</v>
      </c>
      <c r="Y70" s="229">
        <v>11.0999999999999</v>
      </c>
      <c r="Z70" s="229">
        <v>11.0999999999999</v>
      </c>
      <c r="AA70" s="229">
        <v>11.0999999999999</v>
      </c>
      <c r="AB70" s="229">
        <v>11.0999999999999</v>
      </c>
      <c r="AC70" s="229">
        <v>11.0999999999999</v>
      </c>
      <c r="AD70" s="229">
        <v>11.0999999999999</v>
      </c>
      <c r="AE70" s="229">
        <v>11.0999999999999</v>
      </c>
      <c r="AF70" s="229">
        <v>11.0999999999999</v>
      </c>
      <c r="AG70" s="229">
        <v>11.0999999999999</v>
      </c>
      <c r="AH70" s="229">
        <v>11.0999999999999</v>
      </c>
      <c r="AI70" s="229">
        <v>11.0999999999999</v>
      </c>
      <c r="AJ70" s="229">
        <v>11.0999999999999</v>
      </c>
      <c r="AK70" s="229">
        <v>11.0999999999999</v>
      </c>
      <c r="AL70" s="229">
        <v>11.0999999999999</v>
      </c>
      <c r="AM70" s="229">
        <v>11.0999999999999</v>
      </c>
      <c r="AN70" s="229">
        <v>11.0999999999999</v>
      </c>
      <c r="AO70" s="229">
        <v>11.0999999999999</v>
      </c>
      <c r="AP70" s="229">
        <v>11.0999999999999</v>
      </c>
      <c r="AQ70" s="3"/>
      <c r="AR70" s="230">
        <f>IF(ISNUMBER(INDEX($FI$3:$FI$1412,MATCH(B70,$FG$3:$FG$801,0),1)),INDEX($FI$3:$FI$1412,MATCH(B70,$FG$3:$FG$801,0),1),0)</f>
        <v>22.389250000000001</v>
      </c>
      <c r="AS70" s="230">
        <f>IF(ISNUMBER(INDEX($FI$3:$FI$1412,MATCH(C70,$FG$3:$FG$801,0),1)),INDEX($FI$3:$FI$1412,MATCH(C70,$FG$3:$FG$801,0),1),0)</f>
        <v>22.183910000000001</v>
      </c>
      <c r="AT70" s="230">
        <f>IF(ISNUMBER(INDEX($FI$3:$FI$1412,MATCH(D70,$FG$3:$FG$801,0),1)),INDEX($FI$3:$FI$1412,MATCH(D70,$FG$3:$FG$801,0),1),0)</f>
        <v>21.906690000000001</v>
      </c>
      <c r="AU70" s="230">
        <f>IF(ISNUMBER(INDEX($FI$3:$FI$1412,MATCH(E70,$FG$3:$FG$801,0),1)),INDEX($FI$3:$FI$1412,MATCH(E70,$FG$3:$FG$801,0),1),0)</f>
        <v>21.568960000000001</v>
      </c>
      <c r="AV70" s="230">
        <f>IF(ISNUMBER(INDEX($FI$3:$FI$1412,MATCH(F70,$FG$3:$FG$801,0),1)),INDEX($FI$3:$FI$1412,MATCH(F70,$FG$3:$FG$801,0),1),0)</f>
        <v>20.74164</v>
      </c>
      <c r="AW70" s="230">
        <f>IF(ISNUMBER(INDEX($FI$3:$FI$1412,MATCH(G70,$FG$3:$FG$801,0),1)),INDEX($FI$3:$FI$1412,MATCH(G70,$FG$3:$FG$801,0),1),0)</f>
        <v>19.72259</v>
      </c>
      <c r="AX70" s="230">
        <f>IF(ISNUMBER(INDEX($FI$3:$FI$1412,MATCH(H70,$FG$3:$FG$801,0),1)),INDEX($FI$3:$FI$1412,MATCH(H70,$FG$3:$FG$801,0),1),0)</f>
        <v>18.974219999999999</v>
      </c>
      <c r="AY70" s="230">
        <f>IF(ISNUMBER(INDEX($FI$3:$FI$1412,MATCH(I70,$FG$3:$FG$801,0),1)),INDEX($FI$3:$FI$1412,MATCH(I70,$FG$3:$FG$801,0),1),0)</f>
        <v>18.22561</v>
      </c>
      <c r="AZ70" s="230">
        <f>IF(ISNUMBER(INDEX($FI$3:$FI$1412,MATCH(J70,$FG$3:$FG$801,0),1)),INDEX($FI$3:$FI$1412,MATCH(J70,$FG$3:$FG$801,0),1),0)</f>
        <v>17.56005</v>
      </c>
      <c r="BA70" s="230">
        <f>IF(ISNUMBER(INDEX($FI$3:$FI$1412,MATCH(K70,$FG$3:$FG$801,0),1)),INDEX($FI$3:$FI$1412,MATCH(K70,$FG$3:$FG$801,0),1),0)</f>
        <v>16.835450000000002</v>
      </c>
      <c r="BB70" s="230">
        <f>IF(ISNUMBER(INDEX($FI$3:$FI$1412,MATCH(L70,$FG$3:$FG$801,0),1)),INDEX($FI$3:$FI$1412,MATCH(L70,$FG$3:$FG$801,0),1),0)</f>
        <v>16.423739999999999</v>
      </c>
      <c r="BC70" s="230">
        <f>IF(ISNUMBER(INDEX($FI$3:$FI$1412,MATCH(M70,$FG$3:$FG$801,0),1)),INDEX($FI$3:$FI$1412,MATCH(M70,$FG$3:$FG$801,0),1),0)</f>
        <v>16.03556</v>
      </c>
      <c r="BD70" s="230">
        <f>IF(ISNUMBER(INDEX($FI$3:$FI$1412,MATCH(N70,$FG$3:$FG$801,0),1)),INDEX($FI$3:$FI$1412,MATCH(N70,$FG$3:$FG$801,0),1),0)</f>
        <v>15.61992</v>
      </c>
      <c r="BE70" s="230">
        <f>IF(ISNUMBER(INDEX($FI$3:$FI$1412,MATCH(O70,$FG$3:$FG$801,0),1)),INDEX($FI$3:$FI$1412,MATCH(O70,$FG$3:$FG$801,0),1),0)</f>
        <v>15.168530000000001</v>
      </c>
      <c r="BF70" s="230">
        <f>IF(ISNUMBER(INDEX($FI$3:$FI$1412,MATCH(P70,$FG$3:$FG$801,0),1)),INDEX($FI$3:$FI$1412,MATCH(P70,$FG$3:$FG$801,0),1),0)</f>
        <v>14.664440000000001</v>
      </c>
      <c r="BG70" s="230">
        <f>IF(ISNUMBER(INDEX($FI$3:$FI$1412,MATCH(Q70,$FG$3:$FG$801,0),1)),INDEX($FI$3:$FI$1412,MATCH(Q70,$FG$3:$FG$801,0),1),0)</f>
        <v>14.940160000000001</v>
      </c>
      <c r="BH70" s="230">
        <f>IF(ISNUMBER(INDEX($FI$3:$FI$1412,MATCH(R70,$FG$3:$FG$801,0),1)),INDEX($FI$3:$FI$1412,MATCH(R70,$FG$3:$FG$801,0),1),0)</f>
        <v>15.183770000000001</v>
      </c>
      <c r="BI70" s="230">
        <f>IF(ISNUMBER(INDEX($FI$3:$FI$1412,MATCH(S70,$FG$3:$FG$801,0),1)),INDEX($FI$3:$FI$1412,MATCH(S70,$FG$3:$FG$801,0),1),0)</f>
        <v>15.351229999999999</v>
      </c>
      <c r="BJ70" s="230">
        <f>IF(ISNUMBER(INDEX($FI$3:$FI$1412,MATCH(T70,$FG$3:$FG$801,0),1)),INDEX($FI$3:$FI$1412,MATCH(T70,$FG$3:$FG$801,0),1),0)</f>
        <v>15.47837</v>
      </c>
      <c r="BK70" s="230">
        <f>IF(ISNUMBER(INDEX($FI$3:$FI$1412,MATCH(U70,$FG$3:$FG$801,0),1)),INDEX($FI$3:$FI$1412,MATCH(U70,$FG$3:$FG$801,0),1),0)</f>
        <v>15.53941</v>
      </c>
      <c r="BL70" s="230"/>
      <c r="BM70" s="231" t="e">
        <f>#REF!*$CF$45</f>
        <v>#REF!</v>
      </c>
      <c r="BN70" s="231" t="e">
        <f>#REF!*$CF$45</f>
        <v>#REF!</v>
      </c>
      <c r="BO70" s="231" t="e">
        <f>#REF!*$CF$45</f>
        <v>#REF!</v>
      </c>
      <c r="BP70" s="231" t="e">
        <f>#REF!*$CF$45</f>
        <v>#REF!</v>
      </c>
      <c r="BQ70" s="231" t="e">
        <f>#REF!*$CF$45</f>
        <v>#REF!</v>
      </c>
      <c r="BR70" s="231" t="e">
        <f>#REF!*$CF$45</f>
        <v>#REF!</v>
      </c>
      <c r="BS70" s="231" t="e">
        <f>#REF!*$CF$45</f>
        <v>#REF!</v>
      </c>
      <c r="BT70" s="231" t="e">
        <f>#REF!*$CF$45</f>
        <v>#REF!</v>
      </c>
      <c r="BU70" s="231" t="e">
        <f>#REF!*$CF$45</f>
        <v>#REF!</v>
      </c>
      <c r="BV70" s="231" t="e">
        <f>#REF!*$CF$45</f>
        <v>#REF!</v>
      </c>
      <c r="BW70" s="231" t="e">
        <f>#REF!*$CF$45</f>
        <v>#REF!</v>
      </c>
      <c r="BX70" s="231" t="e">
        <f>#REF!*$CF$45</f>
        <v>#REF!</v>
      </c>
      <c r="BY70" s="231" t="e">
        <f>#REF!*$CF$45</f>
        <v>#REF!</v>
      </c>
      <c r="BZ70" s="231" t="e">
        <f>#REF!*$CF$45</f>
        <v>#REF!</v>
      </c>
      <c r="CA70" s="231" t="e">
        <f>#REF!*$CF$45</f>
        <v>#REF!</v>
      </c>
      <c r="CB70" s="231" t="e">
        <f>#REF!*$CF$45</f>
        <v>#REF!</v>
      </c>
      <c r="CC70" s="231" t="e">
        <f>#REF!*$CF$45</f>
        <v>#REF!</v>
      </c>
      <c r="CD70" s="231" t="e">
        <f>#REF!*$CF$45</f>
        <v>#REF!</v>
      </c>
      <c r="CE70" s="231" t="e">
        <f>#REF!*$CF$45</f>
        <v>#REF!</v>
      </c>
      <c r="CF70" s="231" t="e">
        <f>#REF!*$CF$45</f>
        <v>#REF!</v>
      </c>
      <c r="CG70" s="230"/>
      <c r="CH70" s="231" t="e">
        <f>#REF!*$DA$45</f>
        <v>#REF!</v>
      </c>
      <c r="CI70" s="231" t="e">
        <f>#REF!*$DA$45</f>
        <v>#REF!</v>
      </c>
      <c r="CJ70" s="231" t="e">
        <f>#REF!*$DA$45</f>
        <v>#REF!</v>
      </c>
      <c r="CK70" s="231" t="e">
        <f>#REF!*$DA$45</f>
        <v>#REF!</v>
      </c>
      <c r="CL70" s="231" t="e">
        <f>#REF!*$DA$45</f>
        <v>#REF!</v>
      </c>
      <c r="CM70" s="231" t="e">
        <f>#REF!*$DA$45</f>
        <v>#REF!</v>
      </c>
      <c r="CN70" s="231" t="e">
        <f>#REF!*$DA$45</f>
        <v>#REF!</v>
      </c>
      <c r="CO70" s="231" t="e">
        <f>#REF!*$DA$45</f>
        <v>#REF!</v>
      </c>
      <c r="CP70" s="231" t="e">
        <f>#REF!*$DA$45</f>
        <v>#REF!</v>
      </c>
      <c r="CQ70" s="231" t="e">
        <f>#REF!*$DA$45</f>
        <v>#REF!</v>
      </c>
      <c r="CR70" s="231" t="e">
        <f>#REF!*$DA$45</f>
        <v>#REF!</v>
      </c>
      <c r="CS70" s="231" t="e">
        <f>#REF!*$DA$45</f>
        <v>#REF!</v>
      </c>
      <c r="CT70" s="231" t="e">
        <f>#REF!*$DA$45</f>
        <v>#REF!</v>
      </c>
      <c r="CU70" s="231" t="e">
        <f>#REF!*$DA$45</f>
        <v>#REF!</v>
      </c>
      <c r="CV70" s="231" t="e">
        <f>#REF!*$DA$45</f>
        <v>#REF!</v>
      </c>
      <c r="CW70" s="231" t="e">
        <f>#REF!*$DA$45</f>
        <v>#REF!</v>
      </c>
      <c r="CX70" s="231" t="e">
        <f>#REF!*$DA$45</f>
        <v>#REF!</v>
      </c>
      <c r="CY70" s="231" t="e">
        <f>#REF!*$DA$45</f>
        <v>#REF!</v>
      </c>
      <c r="CZ70" s="231" t="e">
        <f>#REF!*$DA$45</f>
        <v>#REF!</v>
      </c>
      <c r="DA70" s="231" t="e">
        <f>#REF!*$DA$45</f>
        <v>#REF!</v>
      </c>
      <c r="DB70" s="230"/>
      <c r="DC70" s="218"/>
      <c r="DD70" s="218"/>
      <c r="DE70" s="218"/>
      <c r="DF70" s="218"/>
      <c r="DG70" s="218"/>
      <c r="DH70" s="218"/>
      <c r="DI70" s="218"/>
      <c r="DJ70" s="218"/>
      <c r="DK70" s="218"/>
      <c r="DL70" s="218"/>
      <c r="DM70" s="218"/>
      <c r="DN70" s="218"/>
      <c r="DO70" s="218"/>
      <c r="DP70" s="218"/>
      <c r="DQ70" s="218"/>
      <c r="DR70" s="218"/>
      <c r="DS70" s="218"/>
      <c r="DT70" s="218"/>
      <c r="DU70" s="218"/>
      <c r="DV70" s="218"/>
      <c r="DW70" s="3"/>
      <c r="DX70" s="212">
        <v>40</v>
      </c>
      <c r="DY70" s="250">
        <f t="shared" si="50"/>
        <v>1</v>
      </c>
      <c r="DZ70" s="250">
        <f t="shared" si="47"/>
        <v>40</v>
      </c>
      <c r="EA70" s="250">
        <f t="shared" si="51"/>
        <v>16</v>
      </c>
      <c r="EB70" s="225" t="str">
        <f t="shared" si="48"/>
        <v>16,40</v>
      </c>
      <c r="EC70" s="212"/>
      <c r="ED70" s="212"/>
      <c r="EE70" s="212">
        <v>1</v>
      </c>
      <c r="EF70" s="212">
        <v>39</v>
      </c>
      <c r="EG70" s="212">
        <v>15</v>
      </c>
      <c r="EH70" s="212">
        <v>11.48</v>
      </c>
      <c r="EI70" s="3" t="s">
        <v>1731</v>
      </c>
      <c r="EJ70" s="3">
        <v>10.5</v>
      </c>
      <c r="EK70" s="3">
        <v>0</v>
      </c>
      <c r="EL70" s="271"/>
      <c r="EM70" s="3"/>
      <c r="EN70" s="263">
        <f t="shared" si="76"/>
        <v>68</v>
      </c>
      <c r="EO70" s="230" t="s">
        <v>1783</v>
      </c>
      <c r="EP70" s="277">
        <v>43831</v>
      </c>
      <c r="EQ70" s="278">
        <v>0</v>
      </c>
      <c r="ER70" s="281">
        <v>20.341940000000001</v>
      </c>
      <c r="ES70" s="288"/>
      <c r="ET70" s="282">
        <f>IF(EO70=EO71,MAX(ET$2:ET69)+1,0)</f>
        <v>0</v>
      </c>
      <c r="EU70" s="3">
        <f t="shared" si="68"/>
        <v>68</v>
      </c>
      <c r="EV70" s="290">
        <f t="shared" si="69"/>
        <v>135</v>
      </c>
      <c r="EW70" s="277">
        <f t="shared" si="70"/>
        <v>42036</v>
      </c>
      <c r="EX70" s="281">
        <f t="shared" si="71"/>
        <v>25.821899999999999</v>
      </c>
      <c r="EY70" s="282">
        <f>IF(EO70=EO71,0,MAX(EY$2:EY69)+1)</f>
        <v>34</v>
      </c>
      <c r="EZ70" s="290">
        <f t="shared" si="72"/>
        <v>136</v>
      </c>
      <c r="FA70" s="277">
        <f t="shared" si="73"/>
        <v>43831</v>
      </c>
      <c r="FB70" s="281">
        <f t="shared" si="74"/>
        <v>23.36064</v>
      </c>
      <c r="FC70" s="28">
        <f>DIS!C87</f>
        <v>68</v>
      </c>
      <c r="FD70" s="28">
        <f>DIS!D87</f>
        <v>4</v>
      </c>
      <c r="FE70" s="28">
        <f>DIS!E87</f>
        <v>8</v>
      </c>
      <c r="FF70" s="28" t="str">
        <f t="shared" si="75"/>
        <v>4,8</v>
      </c>
      <c r="FG70" s="286" t="str">
        <f>INDEX($AR$88:$BK$127,FD70,FE70)</f>
        <v>8,4</v>
      </c>
      <c r="FH70" s="287">
        <f>IF(ISNUMBER(FG70),0,MAX(FH$2:FH69)+1)</f>
        <v>68</v>
      </c>
      <c r="FI70" s="287">
        <f>IF(FH70&gt;0,INDEX(IF($BJ$45=0,$EU$3:$EU$1412,IF($BK$45=0,$EX$3:$EX$1412,$FB$3:$FB$1412)),FH70,1),0)</f>
        <v>23.36064</v>
      </c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</row>
    <row r="71" spans="1:178" ht="2.25" customHeight="1" x14ac:dyDescent="0.25">
      <c r="A71" s="27">
        <f>COLUMN()</f>
        <v>1</v>
      </c>
      <c r="B71" s="28" t="str">
        <f t="shared" si="67"/>
        <v>1,26</v>
      </c>
      <c r="C71" s="28" t="str">
        <f t="shared" si="67"/>
        <v>2,26</v>
      </c>
      <c r="D71" s="28" t="str">
        <f t="shared" si="67"/>
        <v>3,26</v>
      </c>
      <c r="E71" s="28" t="str">
        <f t="shared" si="67"/>
        <v>4,26</v>
      </c>
      <c r="F71" s="28" t="str">
        <f t="shared" si="67"/>
        <v>5,26</v>
      </c>
      <c r="G71" s="28" t="str">
        <f t="shared" si="67"/>
        <v>6,26</v>
      </c>
      <c r="H71" s="28" t="str">
        <f t="shared" si="67"/>
        <v>7,26</v>
      </c>
      <c r="I71" s="28" t="str">
        <f t="shared" si="67"/>
        <v>8,26</v>
      </c>
      <c r="J71" s="28" t="str">
        <f t="shared" si="67"/>
        <v>9,26</v>
      </c>
      <c r="K71" s="28" t="str">
        <f t="shared" si="67"/>
        <v>10,26</v>
      </c>
      <c r="L71" s="28" t="str">
        <f t="shared" si="67"/>
        <v>11,26</v>
      </c>
      <c r="M71" s="28" t="str">
        <f t="shared" si="67"/>
        <v>12,26</v>
      </c>
      <c r="N71" s="28" t="str">
        <f t="shared" si="67"/>
        <v>13,26</v>
      </c>
      <c r="O71" s="28" t="str">
        <f t="shared" si="67"/>
        <v>14,26</v>
      </c>
      <c r="P71" s="28" t="str">
        <f t="shared" si="67"/>
        <v>15,26</v>
      </c>
      <c r="Q71" s="28" t="str">
        <f t="shared" si="67"/>
        <v>16,26</v>
      </c>
      <c r="R71" s="28" t="str">
        <f t="shared" si="66"/>
        <v>17,26</v>
      </c>
      <c r="S71" s="28" t="str">
        <f t="shared" si="66"/>
        <v>18,26</v>
      </c>
      <c r="T71" s="28" t="str">
        <f t="shared" si="66"/>
        <v>19,26</v>
      </c>
      <c r="U71" s="29" t="str">
        <f t="shared" si="66"/>
        <v>20,26</v>
      </c>
      <c r="V71" s="3"/>
      <c r="W71" 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229">
        <v>11.0999999999999</v>
      </c>
      <c r="AB71" s="229">
        <v>11.0999999999999</v>
      </c>
      <c r="AC71" s="229">
        <v>11.0999999999999</v>
      </c>
      <c r="AD71" s="229">
        <v>11.0999999999999</v>
      </c>
      <c r="AE71" s="229">
        <v>11.0999999999999</v>
      </c>
      <c r="AF71" s="229">
        <v>11.0999999999999</v>
      </c>
      <c r="AG71" s="229">
        <v>11.0999999999999</v>
      </c>
      <c r="AH71" s="229">
        <v>11.0999999999999</v>
      </c>
      <c r="AI71" s="229">
        <v>11.0999999999999</v>
      </c>
      <c r="AJ71" s="229">
        <v>11.0999999999999</v>
      </c>
      <c r="AK71" s="229">
        <v>11.0999999999999</v>
      </c>
      <c r="AL71" s="229">
        <v>11.0999999999999</v>
      </c>
      <c r="AM71" s="229">
        <v>11.0999999999999</v>
      </c>
      <c r="AN71" s="229">
        <v>11.0999999999999</v>
      </c>
      <c r="AO71" s="229">
        <v>11.0999999999999</v>
      </c>
      <c r="AP71" s="229">
        <v>11.0999999999999</v>
      </c>
      <c r="AQ71" s="3"/>
      <c r="AR71" s="230">
        <f>IF(ISNUMBER(INDEX($FI$3:$FI$1412,MATCH(B71,$FG$3:$FG$801,0),1)),INDEX($FI$3:$FI$1412,MATCH(B71,$FG$3:$FG$801,0),1),0)</f>
        <v>21.88608</v>
      </c>
      <c r="AS71" s="230">
        <f>IF(ISNUMBER(INDEX($FI$3:$FI$1412,MATCH(C71,$FG$3:$FG$801,0),1)),INDEX($FI$3:$FI$1412,MATCH(C71,$FG$3:$FG$801,0),1),0)</f>
        <v>21.687930000000001</v>
      </c>
      <c r="AT71" s="230">
        <f>IF(ISNUMBER(INDEX($FI$3:$FI$1412,MATCH(D71,$FG$3:$FG$801,0),1)),INDEX($FI$3:$FI$1412,MATCH(D71,$FG$3:$FG$801,0),1),0)</f>
        <v>21.415150000000001</v>
      </c>
      <c r="AU71" s="230">
        <f>IF(ISNUMBER(INDEX($FI$3:$FI$1412,MATCH(E71,$FG$3:$FG$801,0),1)),INDEX($FI$3:$FI$1412,MATCH(E71,$FG$3:$FG$801,0),1),0)</f>
        <v>20.819800000000001</v>
      </c>
      <c r="AV71" s="230">
        <f>IF(ISNUMBER(INDEX($FI$3:$FI$1412,MATCH(F71,$FG$3:$FG$801,0),1)),INDEX($FI$3:$FI$1412,MATCH(F71,$FG$3:$FG$801,0),1),0)</f>
        <v>20.175650000000001</v>
      </c>
      <c r="AW71" s="230">
        <f>IF(ISNUMBER(INDEX($FI$3:$FI$1412,MATCH(G71,$FG$3:$FG$801,0),1)),INDEX($FI$3:$FI$1412,MATCH(G71,$FG$3:$FG$801,0),1),0)</f>
        <v>19.465399999999999</v>
      </c>
      <c r="AX71" s="230">
        <f>IF(ISNUMBER(INDEX($FI$3:$FI$1412,MATCH(H71,$FG$3:$FG$801,0),1)),INDEX($FI$3:$FI$1412,MATCH(H71,$FG$3:$FG$801,0),1),0)</f>
        <v>18.81861</v>
      </c>
      <c r="AY71" s="230">
        <f>IF(ISNUMBER(INDEX($FI$3:$FI$1412,MATCH(I71,$FG$3:$FG$801,0),1)),INDEX($FI$3:$FI$1412,MATCH(I71,$FG$3:$FG$801,0),1),0)</f>
        <v>18.0778</v>
      </c>
      <c r="AZ71" s="230">
        <f>IF(ISNUMBER(INDEX($FI$3:$FI$1412,MATCH(J71,$FG$3:$FG$801,0),1)),INDEX($FI$3:$FI$1412,MATCH(J71,$FG$3:$FG$801,0),1),0)</f>
        <v>17.368870000000001</v>
      </c>
      <c r="BA71" s="230">
        <f>IF(ISNUMBER(INDEX($FI$3:$FI$1412,MATCH(K71,$FG$3:$FG$801,0),1)),INDEX($FI$3:$FI$1412,MATCH(K71,$FG$3:$FG$801,0),1),0)</f>
        <v>16.534949999999998</v>
      </c>
      <c r="BB71" s="230">
        <f>IF(ISNUMBER(INDEX($FI$3:$FI$1412,MATCH(L71,$FG$3:$FG$801,0),1)),INDEX($FI$3:$FI$1412,MATCH(L71,$FG$3:$FG$801,0),1),0)</f>
        <v>16.264410000000002</v>
      </c>
      <c r="BC71" s="230">
        <f>IF(ISNUMBER(INDEX($FI$3:$FI$1412,MATCH(M71,$FG$3:$FG$801,0),1)),INDEX($FI$3:$FI$1412,MATCH(M71,$FG$3:$FG$801,0),1),0)</f>
        <v>15.898490000000001</v>
      </c>
      <c r="BD71" s="230">
        <f>IF(ISNUMBER(INDEX($FI$3:$FI$1412,MATCH(N71,$FG$3:$FG$801,0),1)),INDEX($FI$3:$FI$1412,MATCH(N71,$FG$3:$FG$801,0),1),0)</f>
        <v>15.46551</v>
      </c>
      <c r="BE71" s="230">
        <f>IF(ISNUMBER(INDEX($FI$3:$FI$1412,MATCH(O71,$FG$3:$FG$801,0),1)),INDEX($FI$3:$FI$1412,MATCH(O71,$FG$3:$FG$801,0),1),0)</f>
        <v>14.98359</v>
      </c>
      <c r="BF71" s="230">
        <f>IF(ISNUMBER(INDEX($FI$3:$FI$1412,MATCH(P71,$FG$3:$FG$801,0),1)),INDEX($FI$3:$FI$1412,MATCH(P71,$FG$3:$FG$801,0),1),0)</f>
        <v>14.44505</v>
      </c>
      <c r="BG71" s="230">
        <f>IF(ISNUMBER(INDEX($FI$3:$FI$1412,MATCH(Q71,$FG$3:$FG$801,0),1)),INDEX($FI$3:$FI$1412,MATCH(Q71,$FG$3:$FG$801,0),1),0)</f>
        <v>14.719099999999999</v>
      </c>
      <c r="BH71" s="230">
        <f>IF(ISNUMBER(INDEX($FI$3:$FI$1412,MATCH(R71,$FG$3:$FG$801,0),1)),INDEX($FI$3:$FI$1412,MATCH(R71,$FG$3:$FG$801,0),1),0)</f>
        <v>14.954750000000001</v>
      </c>
      <c r="BI71" s="230">
        <f>IF(ISNUMBER(INDEX($FI$3:$FI$1412,MATCH(S71,$FG$3:$FG$801,0),1)),INDEX($FI$3:$FI$1412,MATCH(S71,$FG$3:$FG$801,0),1),0)</f>
        <v>15.13491</v>
      </c>
      <c r="BJ71" s="230">
        <f>IF(ISNUMBER(INDEX($FI$3:$FI$1412,MATCH(T71,$FG$3:$FG$801,0),1)),INDEX($FI$3:$FI$1412,MATCH(T71,$FG$3:$FG$801,0),1),0)</f>
        <v>15.269170000000001</v>
      </c>
      <c r="BK71" s="230">
        <f>IF(ISNUMBER(INDEX($FI$3:$FI$1412,MATCH(U71,$FG$3:$FG$801,0),1)),INDEX($FI$3:$FI$1412,MATCH(U71,$FG$3:$FG$801,0),1),0)</f>
        <v>15.336069999999999</v>
      </c>
      <c r="BL71" s="230"/>
      <c r="BM71" s="231" t="e">
        <f>#REF!*$CF$45</f>
        <v>#REF!</v>
      </c>
      <c r="BN71" s="231" t="e">
        <f>#REF!*$CF$45</f>
        <v>#REF!</v>
      </c>
      <c r="BO71" s="231" t="e">
        <f>#REF!*$CF$45</f>
        <v>#REF!</v>
      </c>
      <c r="BP71" s="231" t="e">
        <f>#REF!*$CF$45</f>
        <v>#REF!</v>
      </c>
      <c r="BQ71" s="231" t="e">
        <f>#REF!*$CF$45</f>
        <v>#REF!</v>
      </c>
      <c r="BR71" s="231" t="e">
        <f>#REF!*$CF$45</f>
        <v>#REF!</v>
      </c>
      <c r="BS71" s="231" t="e">
        <f>#REF!*$CF$45</f>
        <v>#REF!</v>
      </c>
      <c r="BT71" s="231" t="e">
        <f>#REF!*$CF$45</f>
        <v>#REF!</v>
      </c>
      <c r="BU71" s="231" t="e">
        <f>#REF!*$CF$45</f>
        <v>#REF!</v>
      </c>
      <c r="BV71" s="231" t="e">
        <f>#REF!*$CF$45</f>
        <v>#REF!</v>
      </c>
      <c r="BW71" s="231" t="e">
        <f>#REF!*$CF$45</f>
        <v>#REF!</v>
      </c>
      <c r="BX71" s="231" t="e">
        <f>#REF!*$CF$45</f>
        <v>#REF!</v>
      </c>
      <c r="BY71" s="231" t="e">
        <f>#REF!*$CF$45</f>
        <v>#REF!</v>
      </c>
      <c r="BZ71" s="231" t="e">
        <f>#REF!*$CF$45</f>
        <v>#REF!</v>
      </c>
      <c r="CA71" s="231" t="e">
        <f>#REF!*$CF$45</f>
        <v>#REF!</v>
      </c>
      <c r="CB71" s="231" t="e">
        <f>#REF!*$CF$45</f>
        <v>#REF!</v>
      </c>
      <c r="CC71" s="231" t="e">
        <f>#REF!*$CF$45</f>
        <v>#REF!</v>
      </c>
      <c r="CD71" s="231" t="e">
        <f>#REF!*$CF$45</f>
        <v>#REF!</v>
      </c>
      <c r="CE71" s="231" t="e">
        <f>#REF!*$CF$45</f>
        <v>#REF!</v>
      </c>
      <c r="CF71" s="231" t="e">
        <f>#REF!*$CF$45</f>
        <v>#REF!</v>
      </c>
      <c r="CG71" s="230"/>
      <c r="CH71" s="231" t="e">
        <f>#REF!*$DA$45</f>
        <v>#REF!</v>
      </c>
      <c r="CI71" s="231" t="e">
        <f>#REF!*$DA$45</f>
        <v>#REF!</v>
      </c>
      <c r="CJ71" s="231" t="e">
        <f>#REF!*$DA$45</f>
        <v>#REF!</v>
      </c>
      <c r="CK71" s="231" t="e">
        <f>#REF!*$DA$45</f>
        <v>#REF!</v>
      </c>
      <c r="CL71" s="231" t="e">
        <f>#REF!*$DA$45</f>
        <v>#REF!</v>
      </c>
      <c r="CM71" s="231" t="e">
        <f>#REF!*$DA$45</f>
        <v>#REF!</v>
      </c>
      <c r="CN71" s="231" t="e">
        <f>#REF!*$DA$45</f>
        <v>#REF!</v>
      </c>
      <c r="CO71" s="231" t="e">
        <f>#REF!*$DA$45</f>
        <v>#REF!</v>
      </c>
      <c r="CP71" s="231" t="e">
        <f>#REF!*$DA$45</f>
        <v>#REF!</v>
      </c>
      <c r="CQ71" s="231" t="e">
        <f>#REF!*$DA$45</f>
        <v>#REF!</v>
      </c>
      <c r="CR71" s="231" t="e">
        <f>#REF!*$DA$45</f>
        <v>#REF!</v>
      </c>
      <c r="CS71" s="231" t="e">
        <f>#REF!*$DA$45</f>
        <v>#REF!</v>
      </c>
      <c r="CT71" s="231" t="e">
        <f>#REF!*$DA$45</f>
        <v>#REF!</v>
      </c>
      <c r="CU71" s="231" t="e">
        <f>#REF!*$DA$45</f>
        <v>#REF!</v>
      </c>
      <c r="CV71" s="231" t="e">
        <f>#REF!*$DA$45</f>
        <v>#REF!</v>
      </c>
      <c r="CW71" s="231" t="e">
        <f>#REF!*$DA$45</f>
        <v>#REF!</v>
      </c>
      <c r="CX71" s="231" t="e">
        <f>#REF!*$DA$45</f>
        <v>#REF!</v>
      </c>
      <c r="CY71" s="231" t="e">
        <f>#REF!*$DA$45</f>
        <v>#REF!</v>
      </c>
      <c r="CZ71" s="231" t="e">
        <f>#REF!*$DA$45</f>
        <v>#REF!</v>
      </c>
      <c r="DA71" s="231" t="e">
        <f>#REF!*$DA$45</f>
        <v>#REF!</v>
      </c>
      <c r="DB71" s="230"/>
      <c r="DC71" s="218"/>
      <c r="DD71" s="218"/>
      <c r="DE71" s="218"/>
      <c r="DF71" s="218"/>
      <c r="DG71" s="218"/>
      <c r="DH71" s="218"/>
      <c r="DI71" s="218"/>
      <c r="DJ71" s="218"/>
      <c r="DK71" s="218"/>
      <c r="DL71" s="218"/>
      <c r="DM71" s="218"/>
      <c r="DN71" s="218"/>
      <c r="DO71" s="218"/>
      <c r="DP71" s="218"/>
      <c r="DQ71" s="218"/>
      <c r="DR71" s="218"/>
      <c r="DS71" s="218"/>
      <c r="DT71" s="218"/>
      <c r="DU71" s="218"/>
      <c r="DV71" s="218"/>
      <c r="DW71" s="3"/>
      <c r="DX71" s="212"/>
      <c r="DY71" s="230"/>
      <c r="DZ71" s="230"/>
      <c r="EA71" s="230"/>
      <c r="EB71" s="214"/>
      <c r="EC71" s="212"/>
      <c r="ED71" s="212"/>
      <c r="EE71" s="212">
        <v>1</v>
      </c>
      <c r="EF71" s="212">
        <v>40</v>
      </c>
      <c r="EG71" s="212">
        <v>15</v>
      </c>
      <c r="EH71" s="212">
        <v>11.25</v>
      </c>
      <c r="EI71" s="3" t="s">
        <v>1732</v>
      </c>
      <c r="EJ71" s="3">
        <v>10.25</v>
      </c>
      <c r="EK71" s="3">
        <v>0</v>
      </c>
      <c r="EL71" s="271"/>
      <c r="EM71" s="3"/>
      <c r="EN71" s="263">
        <f t="shared" si="76"/>
        <v>69</v>
      </c>
      <c r="EO71" s="230" t="s">
        <v>1784</v>
      </c>
      <c r="EP71" s="277">
        <v>42036</v>
      </c>
      <c r="EQ71" s="278">
        <v>0</v>
      </c>
      <c r="ER71" s="281">
        <v>19.893840000000001</v>
      </c>
      <c r="ES71" s="288"/>
      <c r="ET71" s="282">
        <f>IF(EO71=EO72,MAX(ET$2:ET70)+1,0)</f>
        <v>35</v>
      </c>
      <c r="EU71" s="3">
        <f t="shared" si="68"/>
        <v>69</v>
      </c>
      <c r="EV71" s="290">
        <f t="shared" si="69"/>
        <v>137</v>
      </c>
      <c r="EW71" s="277">
        <f t="shared" si="70"/>
        <v>42036</v>
      </c>
      <c r="EX71" s="281">
        <f t="shared" si="71"/>
        <v>24.969819999999999</v>
      </c>
      <c r="EY71" s="282">
        <f>IF(EO71=EO72,0,MAX(EY$2:EY70)+1)</f>
        <v>0</v>
      </c>
      <c r="EZ71" s="290">
        <f t="shared" si="72"/>
        <v>138</v>
      </c>
      <c r="FA71" s="277">
        <f t="shared" si="73"/>
        <v>43831</v>
      </c>
      <c r="FB71" s="281">
        <f t="shared" si="74"/>
        <v>22.751290000000001</v>
      </c>
      <c r="FC71" s="28">
        <f>DIS!C88</f>
        <v>69</v>
      </c>
      <c r="FD71" s="28">
        <f>DIS!D88</f>
        <v>4</v>
      </c>
      <c r="FE71" s="28">
        <f>DIS!E88</f>
        <v>9</v>
      </c>
      <c r="FF71" s="28" t="str">
        <f t="shared" si="75"/>
        <v>4,9</v>
      </c>
      <c r="FG71" s="286" t="str">
        <f>INDEX($AR$88:$BK$127,FD71,FE71)</f>
        <v>9,4</v>
      </c>
      <c r="FH71" s="287">
        <f>IF(ISNUMBER(FG71),0,MAX(FH$2:FH70)+1)</f>
        <v>69</v>
      </c>
      <c r="FI71" s="287">
        <f>IF(FH71&gt;0,INDEX(IF($BJ$45=0,$EU$3:$EU$1412,IF($BK$45=0,$EX$3:$EX$1412,$FB$3:$FB$1412)),FH71,1),0)</f>
        <v>22.751290000000001</v>
      </c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</row>
    <row r="72" spans="1:178" ht="2.25" customHeight="1" x14ac:dyDescent="0.25">
      <c r="A72" s="27">
        <f>COLUMN()</f>
        <v>1</v>
      </c>
      <c r="B72" s="28" t="str">
        <f t="shared" si="67"/>
        <v>1,27</v>
      </c>
      <c r="C72" s="28" t="str">
        <f t="shared" si="67"/>
        <v>2,27</v>
      </c>
      <c r="D72" s="28" t="str">
        <f t="shared" si="67"/>
        <v>3,27</v>
      </c>
      <c r="E72" s="28" t="str">
        <f t="shared" si="67"/>
        <v>4,27</v>
      </c>
      <c r="F72" s="28" t="str">
        <f t="shared" si="67"/>
        <v>5,27</v>
      </c>
      <c r="G72" s="28" t="str">
        <f t="shared" si="67"/>
        <v>6,27</v>
      </c>
      <c r="H72" s="28" t="str">
        <f t="shared" si="67"/>
        <v>7,27</v>
      </c>
      <c r="I72" s="28" t="str">
        <f t="shared" si="67"/>
        <v>8,27</v>
      </c>
      <c r="J72" s="28" t="str">
        <f t="shared" si="67"/>
        <v>9,27</v>
      </c>
      <c r="K72" s="28" t="str">
        <f t="shared" si="67"/>
        <v>10,27</v>
      </c>
      <c r="L72" s="28" t="str">
        <f t="shared" si="67"/>
        <v>11,27</v>
      </c>
      <c r="M72" s="28" t="str">
        <f t="shared" si="67"/>
        <v>12,27</v>
      </c>
      <c r="N72" s="28" t="str">
        <f t="shared" si="67"/>
        <v>13,27</v>
      </c>
      <c r="O72" s="28" t="str">
        <f t="shared" si="67"/>
        <v>14,27</v>
      </c>
      <c r="P72" s="28" t="str">
        <f t="shared" si="67"/>
        <v>15,27</v>
      </c>
      <c r="Q72" s="28" t="str">
        <f t="shared" si="67"/>
        <v>16,27</v>
      </c>
      <c r="R72" s="28" t="str">
        <f t="shared" si="66"/>
        <v>17,27</v>
      </c>
      <c r="S72" s="28" t="str">
        <f t="shared" si="66"/>
        <v>18,27</v>
      </c>
      <c r="T72" s="28" t="str">
        <f t="shared" si="66"/>
        <v>19,27</v>
      </c>
      <c r="U72" s="29" t="str">
        <f t="shared" si="66"/>
        <v>20,27</v>
      </c>
      <c r="V72" s="3"/>
      <c r="W72" s="229">
        <v>11.0999999999999</v>
      </c>
      <c r="X72" s="229">
        <v>11.0999999999999</v>
      </c>
      <c r="Y72" s="229">
        <v>11.0999999999999</v>
      </c>
      <c r="Z72" s="229">
        <v>11.0999999999999</v>
      </c>
      <c r="AA72" s="229">
        <v>11.0999999999999</v>
      </c>
      <c r="AB72" s="229">
        <v>11.0999999999999</v>
      </c>
      <c r="AC72" s="229">
        <v>11.0999999999999</v>
      </c>
      <c r="AD72" s="229">
        <v>11.0999999999999</v>
      </c>
      <c r="AE72" s="229">
        <v>11.0999999999999</v>
      </c>
      <c r="AF72" s="229">
        <v>11.0999999999999</v>
      </c>
      <c r="AG72" s="229">
        <v>11.0999999999999</v>
      </c>
      <c r="AH72" s="229">
        <v>11.0999999999999</v>
      </c>
      <c r="AI72" s="229">
        <v>11.0999999999999</v>
      </c>
      <c r="AJ72" s="229">
        <v>11.0999999999999</v>
      </c>
      <c r="AK72" s="229">
        <v>11.0999999999999</v>
      </c>
      <c r="AL72" s="229">
        <v>11.0999999999999</v>
      </c>
      <c r="AM72" s="229">
        <v>11.0999999999999</v>
      </c>
      <c r="AN72" s="229">
        <v>11.0999999999999</v>
      </c>
      <c r="AO72" s="229">
        <v>11.0999999999999</v>
      </c>
      <c r="AP72" s="229">
        <v>11.0999999999999</v>
      </c>
      <c r="AQ72" s="3"/>
      <c r="AR72" s="230">
        <f>IF(ISNUMBER(INDEX($FI$3:$FI$1412,MATCH(B72,$FG$3:$FG$801,0),1)),INDEX($FI$3:$FI$1412,MATCH(B72,$FG$3:$FG$801,0),1),0)</f>
        <v>21.370799999999999</v>
      </c>
      <c r="AS72" s="230">
        <f>IF(ISNUMBER(INDEX($FI$3:$FI$1412,MATCH(C72,$FG$3:$FG$801,0),1)),INDEX($FI$3:$FI$1412,MATCH(C72,$FG$3:$FG$801,0),1),0)</f>
        <v>21.204440000000002</v>
      </c>
      <c r="AT72" s="230">
        <f>IF(ISNUMBER(INDEX($FI$3:$FI$1412,MATCH(D72,$FG$3:$FG$801,0),1)),INDEX($FI$3:$FI$1412,MATCH(D72,$FG$3:$FG$801,0),1),0)</f>
        <v>20.879370000000002</v>
      </c>
      <c r="AU72" s="230">
        <f>IF(ISNUMBER(INDEX($FI$3:$FI$1412,MATCH(E72,$FG$3:$FG$801,0),1)),INDEX($FI$3:$FI$1412,MATCH(E72,$FG$3:$FG$801,0),1),0)</f>
        <v>20.436160000000001</v>
      </c>
      <c r="AV72" s="230">
        <f>IF(ISNUMBER(INDEX($FI$3:$FI$1412,MATCH(F72,$FG$3:$FG$801,0),1)),INDEX($FI$3:$FI$1412,MATCH(F72,$FG$3:$FG$801,0),1),0)</f>
        <v>19.77984</v>
      </c>
      <c r="AW72" s="230">
        <f>IF(ISNUMBER(INDEX($FI$3:$FI$1412,MATCH(G72,$FG$3:$FG$801,0),1)),INDEX($FI$3:$FI$1412,MATCH(G72,$FG$3:$FG$801,0),1),0)</f>
        <v>19.177230000000002</v>
      </c>
      <c r="AX72" s="230">
        <f>IF(ISNUMBER(INDEX($FI$3:$FI$1412,MATCH(H72,$FG$3:$FG$801,0),1)),INDEX($FI$3:$FI$1412,MATCH(H72,$FG$3:$FG$801,0),1),0)</f>
        <v>18.546140000000001</v>
      </c>
      <c r="AY72" s="230">
        <f>IF(ISNUMBER(INDEX($FI$3:$FI$1412,MATCH(I72,$FG$3:$FG$801,0),1)),INDEX($FI$3:$FI$1412,MATCH(I72,$FG$3:$FG$801,0),1),0)</f>
        <v>17.924140000000001</v>
      </c>
      <c r="AZ72" s="230">
        <f>IF(ISNUMBER(INDEX($FI$3:$FI$1412,MATCH(J72,$FG$3:$FG$801,0),1)),INDEX($FI$3:$FI$1412,MATCH(J72,$FG$3:$FG$801,0),1),0)</f>
        <v>17.27702</v>
      </c>
      <c r="BA72" s="230">
        <f>IF(ISNUMBER(INDEX($FI$3:$FI$1412,MATCH(K72,$FG$3:$FG$801,0),1)),INDEX($FI$3:$FI$1412,MATCH(K72,$FG$3:$FG$801,0),1),0)</f>
        <v>16.673999999999999</v>
      </c>
      <c r="BB72" s="230">
        <f>IF(ISNUMBER(INDEX($FI$3:$FI$1412,MATCH(L72,$FG$3:$FG$801,0),1)),INDEX($FI$3:$FI$1412,MATCH(L72,$FG$3:$FG$801,0),1),0)</f>
        <v>16.18263</v>
      </c>
      <c r="BC72" s="230">
        <f>IF(ISNUMBER(INDEX($FI$3:$FI$1412,MATCH(M72,$FG$3:$FG$801,0),1)),INDEX($FI$3:$FI$1412,MATCH(M72,$FG$3:$FG$801,0),1),0)</f>
        <v>15.758620000000001</v>
      </c>
      <c r="BD72" s="230">
        <f>IF(ISNUMBER(INDEX($FI$3:$FI$1412,MATCH(N72,$FG$3:$FG$801,0),1)),INDEX($FI$3:$FI$1412,MATCH(N72,$FG$3:$FG$801,0),1),0)</f>
        <v>15.29397</v>
      </c>
      <c r="BE72" s="230">
        <f>IF(ISNUMBER(INDEX($FI$3:$FI$1412,MATCH(O72,$FG$3:$FG$801,0),1)),INDEX($FI$3:$FI$1412,MATCH(O72,$FG$3:$FG$801,0),1),0)</f>
        <v>14.7843</v>
      </c>
      <c r="BF72" s="230">
        <f>IF(ISNUMBER(INDEX($FI$3:$FI$1412,MATCH(P72,$FG$3:$FG$801,0),1)),INDEX($FI$3:$FI$1412,MATCH(P72,$FG$3:$FG$801,0),1),0)</f>
        <v>14.21564</v>
      </c>
      <c r="BG72" s="230">
        <f>IF(ISNUMBER(INDEX($FI$3:$FI$1412,MATCH(Q72,$FG$3:$FG$801,0),1)),INDEX($FI$3:$FI$1412,MATCH(Q72,$FG$3:$FG$801,0),1),0)</f>
        <v>14.500529999999999</v>
      </c>
      <c r="BH72" s="230">
        <f>IF(ISNUMBER(INDEX($FI$3:$FI$1412,MATCH(R72,$FG$3:$FG$801,0),1)),INDEX($FI$3:$FI$1412,MATCH(R72,$FG$3:$FG$801,0),1),0)</f>
        <v>14.74466</v>
      </c>
      <c r="BI72" s="230">
        <f>IF(ISNUMBER(INDEX($FI$3:$FI$1412,MATCH(S72,$FG$3:$FG$801,0),1)),INDEX($FI$3:$FI$1412,MATCH(S72,$FG$3:$FG$801,0),1),0)</f>
        <v>14.9232</v>
      </c>
      <c r="BJ72" s="230">
        <f>IF(ISNUMBER(INDEX($FI$3:$FI$1412,MATCH(T72,$FG$3:$FG$801,0),1)),INDEX($FI$3:$FI$1412,MATCH(T72,$FG$3:$FG$801,0),1),0)</f>
        <v>15.03717</v>
      </c>
      <c r="BK72" s="230">
        <f>IF(ISNUMBER(INDEX($FI$3:$FI$1412,MATCH(U72,$FG$3:$FG$801,0),1)),INDEX($FI$3:$FI$1412,MATCH(U72,$FG$3:$FG$801,0),1),0)</f>
        <v>15.114879999999999</v>
      </c>
      <c r="BL72" s="230"/>
      <c r="BM72" s="231" t="e">
        <f>#REF!*$CF$45</f>
        <v>#REF!</v>
      </c>
      <c r="BN72" s="231" t="e">
        <f>#REF!*$CF$45</f>
        <v>#REF!</v>
      </c>
      <c r="BO72" s="231" t="e">
        <f>#REF!*$CF$45</f>
        <v>#REF!</v>
      </c>
      <c r="BP72" s="231" t="e">
        <f>#REF!*$CF$45</f>
        <v>#REF!</v>
      </c>
      <c r="BQ72" s="231" t="e">
        <f>#REF!*$CF$45</f>
        <v>#REF!</v>
      </c>
      <c r="BR72" s="231" t="e">
        <f>#REF!*$CF$45</f>
        <v>#REF!</v>
      </c>
      <c r="BS72" s="231" t="e">
        <f>#REF!*$CF$45</f>
        <v>#REF!</v>
      </c>
      <c r="BT72" s="231" t="e">
        <f>#REF!*$CF$45</f>
        <v>#REF!</v>
      </c>
      <c r="BU72" s="231" t="e">
        <f>#REF!*$CF$45</f>
        <v>#REF!</v>
      </c>
      <c r="BV72" s="231" t="e">
        <f>#REF!*$CF$45</f>
        <v>#REF!</v>
      </c>
      <c r="BW72" s="231" t="e">
        <f>#REF!*$CF$45</f>
        <v>#REF!</v>
      </c>
      <c r="BX72" s="231" t="e">
        <f>#REF!*$CF$45</f>
        <v>#REF!</v>
      </c>
      <c r="BY72" s="231" t="e">
        <f>#REF!*$CF$45</f>
        <v>#REF!</v>
      </c>
      <c r="BZ72" s="231" t="e">
        <f>#REF!*$CF$45</f>
        <v>#REF!</v>
      </c>
      <c r="CA72" s="231" t="e">
        <f>#REF!*$CF$45</f>
        <v>#REF!</v>
      </c>
      <c r="CB72" s="231" t="e">
        <f>#REF!*$CF$45</f>
        <v>#REF!</v>
      </c>
      <c r="CC72" s="231" t="e">
        <f>#REF!*$CF$45</f>
        <v>#REF!</v>
      </c>
      <c r="CD72" s="231" t="e">
        <f>#REF!*$CF$45</f>
        <v>#REF!</v>
      </c>
      <c r="CE72" s="231" t="e">
        <f>#REF!*$CF$45</f>
        <v>#REF!</v>
      </c>
      <c r="CF72" s="231" t="e">
        <f>#REF!*$CF$45</f>
        <v>#REF!</v>
      </c>
      <c r="CG72" s="230"/>
      <c r="CH72" s="231" t="e">
        <f>#REF!*$DA$45</f>
        <v>#REF!</v>
      </c>
      <c r="CI72" s="231" t="e">
        <f>#REF!*$DA$45</f>
        <v>#REF!</v>
      </c>
      <c r="CJ72" s="231" t="e">
        <f>#REF!*$DA$45</f>
        <v>#REF!</v>
      </c>
      <c r="CK72" s="231" t="e">
        <f>#REF!*$DA$45</f>
        <v>#REF!</v>
      </c>
      <c r="CL72" s="231" t="e">
        <f>#REF!*$DA$45</f>
        <v>#REF!</v>
      </c>
      <c r="CM72" s="231" t="e">
        <f>#REF!*$DA$45</f>
        <v>#REF!</v>
      </c>
      <c r="CN72" s="231" t="e">
        <f>#REF!*$DA$45</f>
        <v>#REF!</v>
      </c>
      <c r="CO72" s="231" t="e">
        <f>#REF!*$DA$45</f>
        <v>#REF!</v>
      </c>
      <c r="CP72" s="231" t="e">
        <f>#REF!*$DA$45</f>
        <v>#REF!</v>
      </c>
      <c r="CQ72" s="231" t="e">
        <f>#REF!*$DA$45</f>
        <v>#REF!</v>
      </c>
      <c r="CR72" s="231" t="e">
        <f>#REF!*$DA$45</f>
        <v>#REF!</v>
      </c>
      <c r="CS72" s="231" t="e">
        <f>#REF!*$DA$45</f>
        <v>#REF!</v>
      </c>
      <c r="CT72" s="231" t="e">
        <f>#REF!*$DA$45</f>
        <v>#REF!</v>
      </c>
      <c r="CU72" s="231" t="e">
        <f>#REF!*$DA$45</f>
        <v>#REF!</v>
      </c>
      <c r="CV72" s="231" t="e">
        <f>#REF!*$DA$45</f>
        <v>#REF!</v>
      </c>
      <c r="CW72" s="231" t="e">
        <f>#REF!*$DA$45</f>
        <v>#REF!</v>
      </c>
      <c r="CX72" s="231" t="e">
        <f>#REF!*$DA$45</f>
        <v>#REF!</v>
      </c>
      <c r="CY72" s="231" t="e">
        <f>#REF!*$DA$45</f>
        <v>#REF!</v>
      </c>
      <c r="CZ72" s="231" t="e">
        <f>#REF!*$DA$45</f>
        <v>#REF!</v>
      </c>
      <c r="DA72" s="231" t="e">
        <f>#REF!*$DA$45</f>
        <v>#REF!</v>
      </c>
      <c r="DB72" s="230"/>
      <c r="DC72" s="218"/>
      <c r="DD72" s="218"/>
      <c r="DE72" s="218"/>
      <c r="DF72" s="218"/>
      <c r="DG72" s="218"/>
      <c r="DH72" s="218"/>
      <c r="DI72" s="218"/>
      <c r="DJ72" s="218"/>
      <c r="DK72" s="218"/>
      <c r="DL72" s="218"/>
      <c r="DM72" s="218"/>
      <c r="DN72" s="218"/>
      <c r="DO72" s="218"/>
      <c r="DP72" s="218"/>
      <c r="DQ72" s="218"/>
      <c r="DR72" s="218"/>
      <c r="DS72" s="218"/>
      <c r="DT72" s="218"/>
      <c r="DU72" s="218"/>
      <c r="DV72" s="218"/>
      <c r="DW72" s="3"/>
      <c r="DX72" s="212"/>
      <c r="DY72" s="230"/>
      <c r="DZ72" s="230"/>
      <c r="EA72" s="230"/>
      <c r="EB72" s="214"/>
      <c r="EC72" s="212"/>
      <c r="ED72" s="212"/>
      <c r="EE72" s="212">
        <v>-1</v>
      </c>
      <c r="EF72" s="212">
        <v>0</v>
      </c>
      <c r="EG72" s="212" t="s">
        <v>26</v>
      </c>
      <c r="EH72" s="212" t="s">
        <v>1691</v>
      </c>
      <c r="EI72" s="3" t="s">
        <v>1692</v>
      </c>
      <c r="EJ72" s="3">
        <v>1</v>
      </c>
      <c r="EK72" s="3"/>
      <c r="EL72" s="271"/>
      <c r="EM72" s="3"/>
      <c r="EN72" s="263">
        <f t="shared" si="76"/>
        <v>70</v>
      </c>
      <c r="EO72" s="230" t="s">
        <v>1784</v>
      </c>
      <c r="EP72" s="277">
        <v>43831</v>
      </c>
      <c r="EQ72" s="278">
        <v>0</v>
      </c>
      <c r="ER72" s="281">
        <v>19.878530000000001</v>
      </c>
      <c r="ES72" s="288"/>
      <c r="ET72" s="282">
        <f>IF(EO72=EO73,MAX(ET$2:ET71)+1,0)</f>
        <v>0</v>
      </c>
      <c r="EU72" s="3">
        <f t="shared" si="68"/>
        <v>70</v>
      </c>
      <c r="EV72" s="290">
        <f t="shared" si="69"/>
        <v>139</v>
      </c>
      <c r="EW72" s="277">
        <f t="shared" si="70"/>
        <v>42036</v>
      </c>
      <c r="EX72" s="281">
        <f t="shared" si="71"/>
        <v>23.88955</v>
      </c>
      <c r="EY72" s="282">
        <f>IF(EO72=EO73,0,MAX(EY$2:EY71)+1)</f>
        <v>35</v>
      </c>
      <c r="EZ72" s="290">
        <f t="shared" si="72"/>
        <v>140</v>
      </c>
      <c r="FA72" s="277">
        <f t="shared" si="73"/>
        <v>43831</v>
      </c>
      <c r="FB72" s="281">
        <f t="shared" si="74"/>
        <v>21.975249999999999</v>
      </c>
      <c r="FC72" s="28">
        <f>DIS!C89</f>
        <v>70</v>
      </c>
      <c r="FD72" s="28">
        <f>DIS!D89</f>
        <v>4</v>
      </c>
      <c r="FE72" s="28">
        <f>DIS!E89</f>
        <v>10</v>
      </c>
      <c r="FF72" s="28" t="str">
        <f t="shared" si="75"/>
        <v>4,10</v>
      </c>
      <c r="FG72" s="286" t="str">
        <f>INDEX($AR$88:$BK$127,FD72,FE72)</f>
        <v>10,4</v>
      </c>
      <c r="FH72" s="287">
        <f>IF(ISNUMBER(FG72),0,MAX(FH$2:FH71)+1)</f>
        <v>70</v>
      </c>
      <c r="FI72" s="287">
        <f>IF(FH72&gt;0,INDEX(IF($BJ$45=0,$EU$3:$EU$1412,IF($BK$45=0,$EX$3:$EX$1412,$FB$3:$FB$1412)),FH72,1),0)</f>
        <v>21.975249999999999</v>
      </c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</row>
    <row r="73" spans="1:178" ht="2.25" customHeight="1" x14ac:dyDescent="0.25">
      <c r="A73" s="27">
        <f>COLUMN()</f>
        <v>1</v>
      </c>
      <c r="B73" s="28" t="str">
        <f t="shared" si="67"/>
        <v>1,28</v>
      </c>
      <c r="C73" s="28" t="str">
        <f t="shared" si="67"/>
        <v>2,28</v>
      </c>
      <c r="D73" s="28" t="str">
        <f t="shared" si="67"/>
        <v>3,28</v>
      </c>
      <c r="E73" s="28" t="str">
        <f t="shared" si="67"/>
        <v>4,28</v>
      </c>
      <c r="F73" s="28" t="str">
        <f t="shared" si="67"/>
        <v>5,28</v>
      </c>
      <c r="G73" s="28" t="str">
        <f t="shared" si="67"/>
        <v>6,28</v>
      </c>
      <c r="H73" s="28" t="str">
        <f t="shared" si="67"/>
        <v>7,28</v>
      </c>
      <c r="I73" s="28" t="str">
        <f t="shared" si="67"/>
        <v>8,28</v>
      </c>
      <c r="J73" s="28" t="str">
        <f t="shared" si="67"/>
        <v>9,28</v>
      </c>
      <c r="K73" s="28" t="str">
        <f t="shared" si="67"/>
        <v>10,28</v>
      </c>
      <c r="L73" s="28" t="str">
        <f t="shared" si="67"/>
        <v>11,28</v>
      </c>
      <c r="M73" s="28" t="str">
        <f t="shared" si="67"/>
        <v>12,28</v>
      </c>
      <c r="N73" s="28" t="str">
        <f t="shared" si="67"/>
        <v>13,28</v>
      </c>
      <c r="O73" s="28" t="str">
        <f t="shared" si="67"/>
        <v>14,28</v>
      </c>
      <c r="P73" s="28" t="str">
        <f t="shared" si="67"/>
        <v>15,28</v>
      </c>
      <c r="Q73" s="28" t="str">
        <f t="shared" si="67"/>
        <v>16,28</v>
      </c>
      <c r="R73" s="28" t="str">
        <f t="shared" si="66"/>
        <v>17,28</v>
      </c>
      <c r="S73" s="28" t="str">
        <f t="shared" si="66"/>
        <v>18,28</v>
      </c>
      <c r="T73" s="28" t="str">
        <f t="shared" si="66"/>
        <v>19,28</v>
      </c>
      <c r="U73" s="29" t="str">
        <f t="shared" si="66"/>
        <v>20,28</v>
      </c>
      <c r="V73" s="3"/>
      <c r="W73" s="229">
        <v>11.0999999999999</v>
      </c>
      <c r="X73" s="229">
        <v>11.0999999999999</v>
      </c>
      <c r="Y73" s="229">
        <v>11.0999999999999</v>
      </c>
      <c r="Z73" s="229">
        <v>11.0999999999999</v>
      </c>
      <c r="AA73" s="229">
        <v>11.0999999999999</v>
      </c>
      <c r="AB73" s="229">
        <v>11.0999999999999</v>
      </c>
      <c r="AC73" s="229">
        <v>11.0999999999999</v>
      </c>
      <c r="AD73" s="229">
        <v>11.0999999999999</v>
      </c>
      <c r="AE73" s="229">
        <v>11.0999999999999</v>
      </c>
      <c r="AF73" s="229">
        <v>11.0999999999999</v>
      </c>
      <c r="AG73" s="229">
        <v>11.0999999999999</v>
      </c>
      <c r="AH73" s="229">
        <v>11.0999999999999</v>
      </c>
      <c r="AI73" s="229">
        <v>11.0999999999999</v>
      </c>
      <c r="AJ73" s="229">
        <v>11.0999999999999</v>
      </c>
      <c r="AK73" s="229">
        <v>11.0999999999999</v>
      </c>
      <c r="AL73" s="229">
        <v>11.0999999999999</v>
      </c>
      <c r="AM73" s="229">
        <v>11.0999999999999</v>
      </c>
      <c r="AN73" s="229">
        <v>11.0999999999999</v>
      </c>
      <c r="AO73" s="229">
        <v>11.0999999999999</v>
      </c>
      <c r="AP73" s="229">
        <v>11.0999999999999</v>
      </c>
      <c r="AQ73" s="3"/>
      <c r="AR73" s="230">
        <f>IF(ISNUMBER(INDEX($FI$3:$FI$1412,MATCH(B73,$FG$3:$FG$801,0),1)),INDEX($FI$3:$FI$1412,MATCH(B73,$FG$3:$FG$801,0),1),0)</f>
        <v>20.968450000000001</v>
      </c>
      <c r="AS73" s="230">
        <f>IF(ISNUMBER(INDEX($FI$3:$FI$1412,MATCH(C73,$FG$3:$FG$801,0),1)),INDEX($FI$3:$FI$1412,MATCH(C73,$FG$3:$FG$801,0),1),0)</f>
        <v>20.777920000000002</v>
      </c>
      <c r="AT73" s="230">
        <f>IF(ISNUMBER(INDEX($FI$3:$FI$1412,MATCH(D73,$FG$3:$FG$801,0),1)),INDEX($FI$3:$FI$1412,MATCH(D73,$FG$3:$FG$801,0),1),0)</f>
        <v>20.438639999999999</v>
      </c>
      <c r="AU73" s="230">
        <f>IF(ISNUMBER(INDEX($FI$3:$FI$1412,MATCH(E73,$FG$3:$FG$801,0),1)),INDEX($FI$3:$FI$1412,MATCH(E73,$FG$3:$FG$801,0),1),0)</f>
        <v>20.01681</v>
      </c>
      <c r="AV73" s="230">
        <f>IF(ISNUMBER(INDEX($FI$3:$FI$1412,MATCH(F73,$FG$3:$FG$801,0),1)),INDEX($FI$3:$FI$1412,MATCH(F73,$FG$3:$FG$801,0),1),0)</f>
        <v>19.390879999999999</v>
      </c>
      <c r="AW73" s="230">
        <f>IF(ISNUMBER(INDEX($FI$3:$FI$1412,MATCH(G73,$FG$3:$FG$801,0),1)),INDEX($FI$3:$FI$1412,MATCH(G73,$FG$3:$FG$801,0),1),0)</f>
        <v>18.802600000000002</v>
      </c>
      <c r="AX73" s="230">
        <f>IF(ISNUMBER(INDEX($FI$3:$FI$1412,MATCH(H73,$FG$3:$FG$801,0),1)),INDEX($FI$3:$FI$1412,MATCH(H73,$FG$3:$FG$801,0),1),0)</f>
        <v>18.266200000000001</v>
      </c>
      <c r="AY73" s="230">
        <f>IF(ISNUMBER(INDEX($FI$3:$FI$1412,MATCH(I73,$FG$3:$FG$801,0),1)),INDEX($FI$3:$FI$1412,MATCH(I73,$FG$3:$FG$801,0),1),0)</f>
        <v>17.695430000000002</v>
      </c>
      <c r="AZ73" s="230">
        <f>IF(ISNUMBER(INDEX($FI$3:$FI$1412,MATCH(J73,$FG$3:$FG$801,0),1)),INDEX($FI$3:$FI$1412,MATCH(J73,$FG$3:$FG$801,0),1),0)</f>
        <v>17.137339999999998</v>
      </c>
      <c r="BA73" s="230">
        <f>IF(ISNUMBER(INDEX($FI$3:$FI$1412,MATCH(K73,$FG$3:$FG$801,0),1)),INDEX($FI$3:$FI$1412,MATCH(K73,$FG$3:$FG$801,0),1),0)</f>
        <v>16.57817</v>
      </c>
      <c r="BB73" s="230">
        <f>IF(ISNUMBER(INDEX($FI$3:$FI$1412,MATCH(L73,$FG$3:$FG$801,0),1)),INDEX($FI$3:$FI$1412,MATCH(L73,$FG$3:$FG$801,0),1),0)</f>
        <v>16.06287</v>
      </c>
      <c r="BC73" s="230">
        <f>IF(ISNUMBER(INDEX($FI$3:$FI$1412,MATCH(M73,$FG$3:$FG$801,0),1)),INDEX($FI$3:$FI$1412,MATCH(M73,$FG$3:$FG$801,0),1),0)</f>
        <v>15.58764</v>
      </c>
      <c r="BD73" s="230">
        <f>IF(ISNUMBER(INDEX($FI$3:$FI$1412,MATCH(N73,$FG$3:$FG$801,0),1)),INDEX($FI$3:$FI$1412,MATCH(N73,$FG$3:$FG$801,0),1),0)</f>
        <v>15.103289999999999</v>
      </c>
      <c r="BE73" s="230">
        <f>IF(ISNUMBER(INDEX($FI$3:$FI$1412,MATCH(O73,$FG$3:$FG$801,0),1)),INDEX($FI$3:$FI$1412,MATCH(O73,$FG$3:$FG$801,0),1),0)</f>
        <v>14.569900000000001</v>
      </c>
      <c r="BF73" s="230">
        <f>IF(ISNUMBER(INDEX($FI$3:$FI$1412,MATCH(P73,$FG$3:$FG$801,0),1)),INDEX($FI$3:$FI$1412,MATCH(P73,$FG$3:$FG$801,0),1),0)</f>
        <v>13.986179999999999</v>
      </c>
      <c r="BG73" s="230">
        <f>IF(ISNUMBER(INDEX($FI$3:$FI$1412,MATCH(Q73,$FG$3:$FG$801,0),1)),INDEX($FI$3:$FI$1412,MATCH(Q73,$FG$3:$FG$801,0),1),0)</f>
        <v>14.280189999999999</v>
      </c>
      <c r="BH73" s="230">
        <f>IF(ISNUMBER(INDEX($FI$3:$FI$1412,MATCH(R73,$FG$3:$FG$801,0),1)),INDEX($FI$3:$FI$1412,MATCH(R73,$FG$3:$FG$801,0),1),0)</f>
        <v>14.52622</v>
      </c>
      <c r="BI73" s="230">
        <f>IF(ISNUMBER(INDEX($FI$3:$FI$1412,MATCH(S73,$FG$3:$FG$801,0),1)),INDEX($FI$3:$FI$1412,MATCH(S73,$FG$3:$FG$801,0),1),0)</f>
        <v>14.71125</v>
      </c>
      <c r="BJ73" s="230">
        <f>IF(ISNUMBER(INDEX($FI$3:$FI$1412,MATCH(T73,$FG$3:$FG$801,0),1)),INDEX($FI$3:$FI$1412,MATCH(T73,$FG$3:$FG$801,0),1),0)</f>
        <v>14.834479999999999</v>
      </c>
      <c r="BK73" s="230">
        <f>IF(ISNUMBER(INDEX($FI$3:$FI$1412,MATCH(U73,$FG$3:$FG$801,0),1)),INDEX($FI$3:$FI$1412,MATCH(U73,$FG$3:$FG$801,0),1),0)</f>
        <v>14.902889999999999</v>
      </c>
      <c r="BL73" s="230"/>
      <c r="BM73" s="231" t="e">
        <f>#REF!*$CF$45</f>
        <v>#REF!</v>
      </c>
      <c r="BN73" s="231" t="e">
        <f>#REF!*$CF$45</f>
        <v>#REF!</v>
      </c>
      <c r="BO73" s="231" t="e">
        <f>#REF!*$CF$45</f>
        <v>#REF!</v>
      </c>
      <c r="BP73" s="231" t="e">
        <f>#REF!*$CF$45</f>
        <v>#REF!</v>
      </c>
      <c r="BQ73" s="231" t="e">
        <f>#REF!*$CF$45</f>
        <v>#REF!</v>
      </c>
      <c r="BR73" s="231" t="e">
        <f>#REF!*$CF$45</f>
        <v>#REF!</v>
      </c>
      <c r="BS73" s="231" t="e">
        <f>#REF!*$CF$45</f>
        <v>#REF!</v>
      </c>
      <c r="BT73" s="231" t="e">
        <f>#REF!*$CF$45</f>
        <v>#REF!</v>
      </c>
      <c r="BU73" s="231" t="e">
        <f>#REF!*$CF$45</f>
        <v>#REF!</v>
      </c>
      <c r="BV73" s="231" t="e">
        <f>#REF!*$CF$45</f>
        <v>#REF!</v>
      </c>
      <c r="BW73" s="231" t="e">
        <f>#REF!*$CF$45</f>
        <v>#REF!</v>
      </c>
      <c r="BX73" s="231" t="e">
        <f>#REF!*$CF$45</f>
        <v>#REF!</v>
      </c>
      <c r="BY73" s="231" t="e">
        <f>#REF!*$CF$45</f>
        <v>#REF!</v>
      </c>
      <c r="BZ73" s="231" t="e">
        <f>#REF!*$CF$45</f>
        <v>#REF!</v>
      </c>
      <c r="CA73" s="231" t="e">
        <f>#REF!*$CF$45</f>
        <v>#REF!</v>
      </c>
      <c r="CB73" s="231" t="e">
        <f>#REF!*$CF$45</f>
        <v>#REF!</v>
      </c>
      <c r="CC73" s="231" t="e">
        <f>#REF!*$CF$45</f>
        <v>#REF!</v>
      </c>
      <c r="CD73" s="231" t="e">
        <f>#REF!*$CF$45</f>
        <v>#REF!</v>
      </c>
      <c r="CE73" s="231" t="e">
        <f>#REF!*$CF$45</f>
        <v>#REF!</v>
      </c>
      <c r="CF73" s="231" t="e">
        <f>#REF!*$CF$45</f>
        <v>#REF!</v>
      </c>
      <c r="CG73" s="230"/>
      <c r="CH73" s="231" t="e">
        <f>#REF!*$DA$45</f>
        <v>#REF!</v>
      </c>
      <c r="CI73" s="231" t="e">
        <f>#REF!*$DA$45</f>
        <v>#REF!</v>
      </c>
      <c r="CJ73" s="231" t="e">
        <f>#REF!*$DA$45</f>
        <v>#REF!</v>
      </c>
      <c r="CK73" s="231" t="e">
        <f>#REF!*$DA$45</f>
        <v>#REF!</v>
      </c>
      <c r="CL73" s="231" t="e">
        <f>#REF!*$DA$45</f>
        <v>#REF!</v>
      </c>
      <c r="CM73" s="231" t="e">
        <f>#REF!*$DA$45</f>
        <v>#REF!</v>
      </c>
      <c r="CN73" s="231" t="e">
        <f>#REF!*$DA$45</f>
        <v>#REF!</v>
      </c>
      <c r="CO73" s="231" t="e">
        <f>#REF!*$DA$45</f>
        <v>#REF!</v>
      </c>
      <c r="CP73" s="231" t="e">
        <f>#REF!*$DA$45</f>
        <v>#REF!</v>
      </c>
      <c r="CQ73" s="231" t="e">
        <f>#REF!*$DA$45</f>
        <v>#REF!</v>
      </c>
      <c r="CR73" s="231" t="e">
        <f>#REF!*$DA$45</f>
        <v>#REF!</v>
      </c>
      <c r="CS73" s="231" t="e">
        <f>#REF!*$DA$45</f>
        <v>#REF!</v>
      </c>
      <c r="CT73" s="231" t="e">
        <f>#REF!*$DA$45</f>
        <v>#REF!</v>
      </c>
      <c r="CU73" s="231" t="e">
        <f>#REF!*$DA$45</f>
        <v>#REF!</v>
      </c>
      <c r="CV73" s="231" t="e">
        <f>#REF!*$DA$45</f>
        <v>#REF!</v>
      </c>
      <c r="CW73" s="231" t="e">
        <f>#REF!*$DA$45</f>
        <v>#REF!</v>
      </c>
      <c r="CX73" s="231" t="e">
        <f>#REF!*$DA$45</f>
        <v>#REF!</v>
      </c>
      <c r="CY73" s="231" t="e">
        <f>#REF!*$DA$45</f>
        <v>#REF!</v>
      </c>
      <c r="CZ73" s="231" t="e">
        <f>#REF!*$DA$45</f>
        <v>#REF!</v>
      </c>
      <c r="DA73" s="231" t="e">
        <f>#REF!*$DA$45</f>
        <v>#REF!</v>
      </c>
      <c r="DB73" s="230"/>
      <c r="DC73" s="218"/>
      <c r="DD73" s="218"/>
      <c r="DE73" s="218"/>
      <c r="DF73" s="218"/>
      <c r="DG73" s="218"/>
      <c r="DH73" s="218"/>
      <c r="DI73" s="218"/>
      <c r="DJ73" s="218"/>
      <c r="DK73" s="218"/>
      <c r="DL73" s="218"/>
      <c r="DM73" s="218"/>
      <c r="DN73" s="218"/>
      <c r="DO73" s="218"/>
      <c r="DP73" s="218"/>
      <c r="DQ73" s="218"/>
      <c r="DR73" s="218"/>
      <c r="DS73" s="218"/>
      <c r="DT73" s="218"/>
      <c r="DU73" s="218"/>
      <c r="DV73" s="218"/>
      <c r="DW73" s="3"/>
      <c r="DX73" s="212"/>
      <c r="DY73" s="230"/>
      <c r="DZ73" s="230"/>
      <c r="EA73" s="230"/>
      <c r="EB73" s="214"/>
      <c r="EC73" s="212"/>
      <c r="ED73" s="212"/>
      <c r="EE73" s="212">
        <v>-1</v>
      </c>
      <c r="EF73" s="212">
        <v>0</v>
      </c>
      <c r="EG73" s="212" t="s">
        <v>26</v>
      </c>
      <c r="EH73" s="212" t="s">
        <v>1691</v>
      </c>
      <c r="EI73" s="3" t="s">
        <v>1692</v>
      </c>
      <c r="EJ73" s="3">
        <v>2</v>
      </c>
      <c r="EK73" s="3"/>
      <c r="EL73" s="271"/>
      <c r="EM73" s="3"/>
      <c r="EN73" s="263">
        <f t="shared" si="76"/>
        <v>71</v>
      </c>
      <c r="EO73" s="230" t="s">
        <v>1785</v>
      </c>
      <c r="EP73" s="277">
        <v>42036</v>
      </c>
      <c r="EQ73" s="278">
        <v>0</v>
      </c>
      <c r="ER73" s="281">
        <v>20.086480000000002</v>
      </c>
      <c r="ES73" s="288"/>
      <c r="ET73" s="282">
        <f>IF(EO73=EO74,MAX(ET$2:ET72)+1,0)</f>
        <v>36</v>
      </c>
      <c r="EU73" s="3">
        <f t="shared" si="68"/>
        <v>71</v>
      </c>
      <c r="EV73" s="290">
        <f t="shared" si="69"/>
        <v>141</v>
      </c>
      <c r="EW73" s="277">
        <f t="shared" si="70"/>
        <v>42036</v>
      </c>
      <c r="EX73" s="281">
        <f t="shared" si="71"/>
        <v>23.008600000000001</v>
      </c>
      <c r="EY73" s="282">
        <f>IF(EO73=EO74,0,MAX(EY$2:EY72)+1)</f>
        <v>0</v>
      </c>
      <c r="EZ73" s="290">
        <f t="shared" si="72"/>
        <v>142</v>
      </c>
      <c r="FA73" s="277">
        <f t="shared" si="73"/>
        <v>43831</v>
      </c>
      <c r="FB73" s="281">
        <f t="shared" si="74"/>
        <v>21.39968</v>
      </c>
      <c r="FC73" s="28">
        <f>DIS!C90</f>
        <v>71</v>
      </c>
      <c r="FD73" s="28">
        <f>DIS!D90</f>
        <v>4</v>
      </c>
      <c r="FE73" s="28">
        <f>DIS!E90</f>
        <v>11</v>
      </c>
      <c r="FF73" s="28" t="str">
        <f t="shared" si="75"/>
        <v>4,11</v>
      </c>
      <c r="FG73" s="286" t="str">
        <f>INDEX($AR$88:$BK$127,FD73,FE73)</f>
        <v>11,4</v>
      </c>
      <c r="FH73" s="287">
        <f>IF(ISNUMBER(FG73),0,MAX(FH$2:FH72)+1)</f>
        <v>71</v>
      </c>
      <c r="FI73" s="287">
        <f>IF(FH73&gt;0,INDEX(IF($BJ$45=0,$EU$3:$EU$1412,IF($BK$45=0,$EX$3:$EX$1412,$FB$3:$FB$1412)),FH73,1),0)</f>
        <v>21.39968</v>
      </c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</row>
    <row r="74" spans="1:178" ht="2.25" customHeight="1" x14ac:dyDescent="0.25">
      <c r="A74" s="27">
        <f>COLUMN()</f>
        <v>1</v>
      </c>
      <c r="B74" s="28" t="str">
        <f t="shared" si="67"/>
        <v>1,29</v>
      </c>
      <c r="C74" s="28" t="str">
        <f t="shared" si="67"/>
        <v>2,29</v>
      </c>
      <c r="D74" s="28" t="str">
        <f t="shared" si="67"/>
        <v>3,29</v>
      </c>
      <c r="E74" s="28" t="str">
        <f t="shared" si="67"/>
        <v>4,29</v>
      </c>
      <c r="F74" s="28" t="str">
        <f t="shared" si="67"/>
        <v>5,29</v>
      </c>
      <c r="G74" s="28" t="str">
        <f t="shared" si="67"/>
        <v>6,29</v>
      </c>
      <c r="H74" s="28" t="str">
        <f t="shared" si="67"/>
        <v>7,29</v>
      </c>
      <c r="I74" s="28" t="str">
        <f t="shared" si="67"/>
        <v>8,29</v>
      </c>
      <c r="J74" s="28" t="str">
        <f t="shared" si="67"/>
        <v>9,29</v>
      </c>
      <c r="K74" s="28" t="str">
        <f t="shared" si="67"/>
        <v>10,29</v>
      </c>
      <c r="L74" s="28" t="str">
        <f t="shared" si="67"/>
        <v>11,29</v>
      </c>
      <c r="M74" s="28" t="str">
        <f t="shared" si="67"/>
        <v>12,29</v>
      </c>
      <c r="N74" s="28" t="str">
        <f t="shared" si="67"/>
        <v>13,29</v>
      </c>
      <c r="O74" s="28" t="str">
        <f t="shared" si="67"/>
        <v>14,29</v>
      </c>
      <c r="P74" s="28" t="str">
        <f t="shared" si="67"/>
        <v>15,29</v>
      </c>
      <c r="Q74" s="28" t="str">
        <f t="shared" si="67"/>
        <v>16,29</v>
      </c>
      <c r="R74" s="28" t="str">
        <f t="shared" si="66"/>
        <v>17,29</v>
      </c>
      <c r="S74" s="28" t="str">
        <f t="shared" si="66"/>
        <v>18,29</v>
      </c>
      <c r="T74" s="28" t="str">
        <f t="shared" si="66"/>
        <v>19,29</v>
      </c>
      <c r="U74" s="29" t="str">
        <f t="shared" si="66"/>
        <v>20,29</v>
      </c>
      <c r="V74" s="3"/>
      <c r="W74" s="229">
        <v>11.0999999999999</v>
      </c>
      <c r="X74" s="229">
        <v>11.0999999999999</v>
      </c>
      <c r="Y74" s="229">
        <v>11.0999999999999</v>
      </c>
      <c r="Z74" s="229">
        <v>11.0999999999999</v>
      </c>
      <c r="AA74" s="229">
        <v>11.0999999999999</v>
      </c>
      <c r="AB74" s="229">
        <v>11.0999999999999</v>
      </c>
      <c r="AC74" s="229">
        <v>11.0999999999999</v>
      </c>
      <c r="AD74" s="229">
        <v>11.0999999999999</v>
      </c>
      <c r="AE74" s="229">
        <v>11.0999999999999</v>
      </c>
      <c r="AF74" s="229">
        <v>11.0999999999999</v>
      </c>
      <c r="AG74" s="229">
        <v>11.0999999999999</v>
      </c>
      <c r="AH74" s="229">
        <v>11.0999999999999</v>
      </c>
      <c r="AI74" s="229">
        <v>11.0999999999999</v>
      </c>
      <c r="AJ74" s="229">
        <v>11.0999999999999</v>
      </c>
      <c r="AK74" s="229">
        <v>11.0999999999999</v>
      </c>
      <c r="AL74" s="229">
        <v>11.0999999999999</v>
      </c>
      <c r="AM74" s="229">
        <v>11.0999999999999</v>
      </c>
      <c r="AN74" s="229">
        <v>11.0999999999999</v>
      </c>
      <c r="AO74" s="229">
        <v>11.0999999999999</v>
      </c>
      <c r="AP74" s="229">
        <v>11.0999999999999</v>
      </c>
      <c r="AQ74" s="3"/>
      <c r="AR74" s="230">
        <f>IF(ISNUMBER(INDEX($FI$3:$FI$1412,MATCH(B74,$FG$3:$FG$801,0),1)),INDEX($FI$3:$FI$1412,MATCH(B74,$FG$3:$FG$801,0),1),0)</f>
        <v>20.590420000000002</v>
      </c>
      <c r="AS74" s="230">
        <f>IF(ISNUMBER(INDEX($FI$3:$FI$1412,MATCH(C74,$FG$3:$FG$801,0),1)),INDEX($FI$3:$FI$1412,MATCH(C74,$FG$3:$FG$801,0),1),0)</f>
        <v>20.337</v>
      </c>
      <c r="AT74" s="230">
        <f>IF(ISNUMBER(INDEX($FI$3:$FI$1412,MATCH(D74,$FG$3:$FG$801,0),1)),INDEX($FI$3:$FI$1412,MATCH(D74,$FG$3:$FG$801,0),1),0)</f>
        <v>20.053730000000002</v>
      </c>
      <c r="AU74" s="230">
        <f>IF(ISNUMBER(INDEX($FI$3:$FI$1412,MATCH(E74,$FG$3:$FG$801,0),1)),INDEX($FI$3:$FI$1412,MATCH(E74,$FG$3:$FG$801,0),1),0)</f>
        <v>19.622710000000001</v>
      </c>
      <c r="AV74" s="230">
        <f>IF(ISNUMBER(INDEX($FI$3:$FI$1412,MATCH(F74,$FG$3:$FG$801,0),1)),INDEX($FI$3:$FI$1412,MATCH(F74,$FG$3:$FG$801,0),1),0)</f>
        <v>18.98537</v>
      </c>
      <c r="AW74" s="230">
        <f>IF(ISNUMBER(INDEX($FI$3:$FI$1412,MATCH(G74,$FG$3:$FG$801,0),1)),INDEX($FI$3:$FI$1412,MATCH(G74,$FG$3:$FG$801,0),1),0)</f>
        <v>18.254709999999999</v>
      </c>
      <c r="AX74" s="230">
        <f>IF(ISNUMBER(INDEX($FI$3:$FI$1412,MATCH(H74,$FG$3:$FG$801,0),1)),INDEX($FI$3:$FI$1412,MATCH(H74,$FG$3:$FG$801,0),1),0)</f>
        <v>17.962769999999999</v>
      </c>
      <c r="AY74" s="230">
        <f>IF(ISNUMBER(INDEX($FI$3:$FI$1412,MATCH(I74,$FG$3:$FG$801,0),1)),INDEX($FI$3:$FI$1412,MATCH(I74,$FG$3:$FG$801,0),1),0)</f>
        <v>17.462579999999999</v>
      </c>
      <c r="AZ74" s="230">
        <f>IF(ISNUMBER(INDEX($FI$3:$FI$1412,MATCH(J74,$FG$3:$FG$801,0),1)),INDEX($FI$3:$FI$1412,MATCH(J74,$FG$3:$FG$801,0),1),0)</f>
        <v>16.944269999999999</v>
      </c>
      <c r="BA74" s="230">
        <f>IF(ISNUMBER(INDEX($FI$3:$FI$1412,MATCH(K74,$FG$3:$FG$801,0),1)),INDEX($FI$3:$FI$1412,MATCH(K74,$FG$3:$FG$801,0),1),0)</f>
        <v>16.396070000000002</v>
      </c>
      <c r="BB74" s="230">
        <f>IF(ISNUMBER(INDEX($FI$3:$FI$1412,MATCH(L74,$FG$3:$FG$801,0),1)),INDEX($FI$3:$FI$1412,MATCH(L74,$FG$3:$FG$801,0),1),0)</f>
        <v>15.86355</v>
      </c>
      <c r="BC74" s="230">
        <f>IF(ISNUMBER(INDEX($FI$3:$FI$1412,MATCH(M74,$FG$3:$FG$801,0),1)),INDEX($FI$3:$FI$1412,MATCH(M74,$FG$3:$FG$801,0),1),0)</f>
        <v>15.375</v>
      </c>
      <c r="BD74" s="230">
        <f>IF(ISNUMBER(INDEX($FI$3:$FI$1412,MATCH(N74,$FG$3:$FG$801,0),1)),INDEX($FI$3:$FI$1412,MATCH(N74,$FG$3:$FG$801,0),1),0)</f>
        <v>14.883330000000001</v>
      </c>
      <c r="BE74" s="230">
        <f>IF(ISNUMBER(INDEX($FI$3:$FI$1412,MATCH(O74,$FG$3:$FG$801,0),1)),INDEX($FI$3:$FI$1412,MATCH(O74,$FG$3:$FG$801,0),1),0)</f>
        <v>14.34581</v>
      </c>
      <c r="BF74" s="230">
        <f>IF(ISNUMBER(INDEX($FI$3:$FI$1412,MATCH(P74,$FG$3:$FG$801,0),1)),INDEX($FI$3:$FI$1412,MATCH(P74,$FG$3:$FG$801,0),1),0)</f>
        <v>13.76552</v>
      </c>
      <c r="BG74" s="230">
        <f>IF(ISNUMBER(INDEX($FI$3:$FI$1412,MATCH(Q74,$FG$3:$FG$801,0),1)),INDEX($FI$3:$FI$1412,MATCH(Q74,$FG$3:$FG$801,0),1),0)</f>
        <v>14.06621</v>
      </c>
      <c r="BH74" s="230">
        <f>IF(ISNUMBER(INDEX($FI$3:$FI$1412,MATCH(R74,$FG$3:$FG$801,0),1)),INDEX($FI$3:$FI$1412,MATCH(R74,$FG$3:$FG$801,0),1),0)</f>
        <v>14.31292</v>
      </c>
      <c r="BI74" s="230">
        <f>IF(ISNUMBER(INDEX($FI$3:$FI$1412,MATCH(S74,$FG$3:$FG$801,0),1)),INDEX($FI$3:$FI$1412,MATCH(S74,$FG$3:$FG$801,0),1),0)</f>
        <v>14.5</v>
      </c>
      <c r="BJ74" s="230">
        <f>IF(ISNUMBER(INDEX($FI$3:$FI$1412,MATCH(T74,$FG$3:$FG$801,0),1)),INDEX($FI$3:$FI$1412,MATCH(T74,$FG$3:$FG$801,0),1),0)</f>
        <v>14.629479999999999</v>
      </c>
      <c r="BK74" s="230">
        <f>IF(ISNUMBER(INDEX($FI$3:$FI$1412,MATCH(U74,$FG$3:$FG$801,0),1)),INDEX($FI$3:$FI$1412,MATCH(U74,$FG$3:$FG$801,0),1),0)</f>
        <v>14.70623</v>
      </c>
      <c r="BL74" s="230"/>
      <c r="BM74" s="231" t="e">
        <f>#REF!*$CF$45</f>
        <v>#REF!</v>
      </c>
      <c r="BN74" s="231" t="e">
        <f>#REF!*$CF$45</f>
        <v>#REF!</v>
      </c>
      <c r="BO74" s="231" t="e">
        <f>#REF!*$CF$45</f>
        <v>#REF!</v>
      </c>
      <c r="BP74" s="231" t="e">
        <f>#REF!*$CF$45</f>
        <v>#REF!</v>
      </c>
      <c r="BQ74" s="231" t="e">
        <f>#REF!*$CF$45</f>
        <v>#REF!</v>
      </c>
      <c r="BR74" s="231" t="e">
        <f>#REF!*$CF$45</f>
        <v>#REF!</v>
      </c>
      <c r="BS74" s="231" t="e">
        <f>#REF!*$CF$45</f>
        <v>#REF!</v>
      </c>
      <c r="BT74" s="231" t="e">
        <f>#REF!*$CF$45</f>
        <v>#REF!</v>
      </c>
      <c r="BU74" s="231" t="e">
        <f>#REF!*$CF$45</f>
        <v>#REF!</v>
      </c>
      <c r="BV74" s="231" t="e">
        <f>#REF!*$CF$45</f>
        <v>#REF!</v>
      </c>
      <c r="BW74" s="231" t="e">
        <f>#REF!*$CF$45</f>
        <v>#REF!</v>
      </c>
      <c r="BX74" s="231" t="e">
        <f>#REF!*$CF$45</f>
        <v>#REF!</v>
      </c>
      <c r="BY74" s="231" t="e">
        <f>#REF!*$CF$45</f>
        <v>#REF!</v>
      </c>
      <c r="BZ74" s="231" t="e">
        <f>#REF!*$CF$45</f>
        <v>#REF!</v>
      </c>
      <c r="CA74" s="231" t="e">
        <f>#REF!*$CF$45</f>
        <v>#REF!</v>
      </c>
      <c r="CB74" s="231" t="e">
        <f>#REF!*$CF$45</f>
        <v>#REF!</v>
      </c>
      <c r="CC74" s="231" t="e">
        <f>#REF!*$CF$45</f>
        <v>#REF!</v>
      </c>
      <c r="CD74" s="231" t="e">
        <f>#REF!*$CF$45</f>
        <v>#REF!</v>
      </c>
      <c r="CE74" s="231" t="e">
        <f>#REF!*$CF$45</f>
        <v>#REF!</v>
      </c>
      <c r="CF74" s="231" t="e">
        <f>#REF!*$CF$45</f>
        <v>#REF!</v>
      </c>
      <c r="CG74" s="230"/>
      <c r="CH74" s="231" t="e">
        <f>#REF!*$DA$45</f>
        <v>#REF!</v>
      </c>
      <c r="CI74" s="231" t="e">
        <f>#REF!*$DA$45</f>
        <v>#REF!</v>
      </c>
      <c r="CJ74" s="231" t="e">
        <f>#REF!*$DA$45</f>
        <v>#REF!</v>
      </c>
      <c r="CK74" s="231" t="e">
        <f>#REF!*$DA$45</f>
        <v>#REF!</v>
      </c>
      <c r="CL74" s="231" t="e">
        <f>#REF!*$DA$45</f>
        <v>#REF!</v>
      </c>
      <c r="CM74" s="231" t="e">
        <f>#REF!*$DA$45</f>
        <v>#REF!</v>
      </c>
      <c r="CN74" s="231" t="e">
        <f>#REF!*$DA$45</f>
        <v>#REF!</v>
      </c>
      <c r="CO74" s="231" t="e">
        <f>#REF!*$DA$45</f>
        <v>#REF!</v>
      </c>
      <c r="CP74" s="231" t="e">
        <f>#REF!*$DA$45</f>
        <v>#REF!</v>
      </c>
      <c r="CQ74" s="231" t="e">
        <f>#REF!*$DA$45</f>
        <v>#REF!</v>
      </c>
      <c r="CR74" s="231" t="e">
        <f>#REF!*$DA$45</f>
        <v>#REF!</v>
      </c>
      <c r="CS74" s="231" t="e">
        <f>#REF!*$DA$45</f>
        <v>#REF!</v>
      </c>
      <c r="CT74" s="231" t="e">
        <f>#REF!*$DA$45</f>
        <v>#REF!</v>
      </c>
      <c r="CU74" s="231" t="e">
        <f>#REF!*$DA$45</f>
        <v>#REF!</v>
      </c>
      <c r="CV74" s="231" t="e">
        <f>#REF!*$DA$45</f>
        <v>#REF!</v>
      </c>
      <c r="CW74" s="231" t="e">
        <f>#REF!*$DA$45</f>
        <v>#REF!</v>
      </c>
      <c r="CX74" s="231" t="e">
        <f>#REF!*$DA$45</f>
        <v>#REF!</v>
      </c>
      <c r="CY74" s="231" t="e">
        <f>#REF!*$DA$45</f>
        <v>#REF!</v>
      </c>
      <c r="CZ74" s="231" t="e">
        <f>#REF!*$DA$45</f>
        <v>#REF!</v>
      </c>
      <c r="DA74" s="231" t="e">
        <f>#REF!*$DA$45</f>
        <v>#REF!</v>
      </c>
      <c r="DB74" s="230"/>
      <c r="DC74" s="218"/>
      <c r="DD74" s="218"/>
      <c r="DE74" s="218"/>
      <c r="DF74" s="218"/>
      <c r="DG74" s="218"/>
      <c r="DH74" s="218"/>
      <c r="DI74" s="218"/>
      <c r="DJ74" s="218"/>
      <c r="DK74" s="218"/>
      <c r="DL74" s="218"/>
      <c r="DM74" s="218"/>
      <c r="DN74" s="218"/>
      <c r="DO74" s="218"/>
      <c r="DP74" s="218"/>
      <c r="DQ74" s="218"/>
      <c r="DR74" s="218"/>
      <c r="DS74" s="218"/>
      <c r="DT74" s="218"/>
      <c r="DU74" s="218"/>
      <c r="DV74" s="218"/>
      <c r="DW74" s="3"/>
      <c r="DX74" s="212"/>
      <c r="DY74" s="230"/>
      <c r="DZ74" s="230"/>
      <c r="EA74" s="230"/>
      <c r="EB74" s="214"/>
      <c r="EC74" s="212"/>
      <c r="ED74" s="212"/>
      <c r="EE74" s="212"/>
      <c r="EF74" s="212"/>
      <c r="EG74" s="212"/>
      <c r="EH74" s="212"/>
      <c r="EI74" s="3"/>
      <c r="EJ74" s="3"/>
      <c r="EK74" s="3"/>
      <c r="EL74" s="271"/>
      <c r="EM74" s="3"/>
      <c r="EN74" s="263">
        <f t="shared" si="76"/>
        <v>72</v>
      </c>
      <c r="EO74" s="230" t="s">
        <v>1785</v>
      </c>
      <c r="EP74" s="277">
        <v>43831</v>
      </c>
      <c r="EQ74" s="278">
        <v>0</v>
      </c>
      <c r="ER74" s="281">
        <v>19.828199999999999</v>
      </c>
      <c r="ES74" s="288"/>
      <c r="ET74" s="282">
        <f>IF(EO74=EO75,MAX(ET$2:ET73)+1,0)</f>
        <v>0</v>
      </c>
      <c r="EU74" s="3">
        <f t="shared" si="68"/>
        <v>72</v>
      </c>
      <c r="EV74" s="290">
        <f t="shared" si="69"/>
        <v>143</v>
      </c>
      <c r="EW74" s="277">
        <f t="shared" si="70"/>
        <v>42036</v>
      </c>
      <c r="EX74" s="281">
        <f t="shared" si="71"/>
        <v>22.218160000000001</v>
      </c>
      <c r="EY74" s="282">
        <f>IF(EO74=EO75,0,MAX(EY$2:EY73)+1)</f>
        <v>36</v>
      </c>
      <c r="EZ74" s="290">
        <f t="shared" si="72"/>
        <v>144</v>
      </c>
      <c r="FA74" s="277">
        <f t="shared" si="73"/>
        <v>43831</v>
      </c>
      <c r="FB74" s="281">
        <f t="shared" si="74"/>
        <v>20.920739999999999</v>
      </c>
      <c r="FC74" s="28">
        <f>DIS!C91</f>
        <v>72</v>
      </c>
      <c r="FD74" s="28">
        <f>DIS!D91</f>
        <v>4</v>
      </c>
      <c r="FE74" s="28">
        <f>DIS!E91</f>
        <v>12</v>
      </c>
      <c r="FF74" s="28" t="str">
        <f t="shared" si="75"/>
        <v>4,12</v>
      </c>
      <c r="FG74" s="286" t="str">
        <f>INDEX($AR$88:$BK$127,FD74,FE74)</f>
        <v>12,4</v>
      </c>
      <c r="FH74" s="287">
        <f>IF(ISNUMBER(FG74),0,MAX(FH$2:FH73)+1)</f>
        <v>72</v>
      </c>
      <c r="FI74" s="287">
        <f>IF(FH74&gt;0,INDEX(IF($BJ$45=0,$EU$3:$EU$1412,IF($BK$45=0,$EX$3:$EX$1412,$FB$3:$FB$1412)),FH74,1),0)</f>
        <v>20.920739999999999</v>
      </c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</row>
    <row r="75" spans="1:178" ht="2.25" customHeight="1" x14ac:dyDescent="0.25">
      <c r="A75" s="27">
        <f>COLUMN()</f>
        <v>1</v>
      </c>
      <c r="B75" s="28" t="str">
        <f t="shared" si="67"/>
        <v>1,30</v>
      </c>
      <c r="C75" s="28" t="str">
        <f t="shared" si="67"/>
        <v>2,30</v>
      </c>
      <c r="D75" s="28" t="str">
        <f t="shared" si="67"/>
        <v>3,30</v>
      </c>
      <c r="E75" s="28" t="str">
        <f t="shared" si="67"/>
        <v>4,30</v>
      </c>
      <c r="F75" s="28" t="str">
        <f t="shared" si="67"/>
        <v>5,30</v>
      </c>
      <c r="G75" s="28" t="str">
        <f t="shared" si="67"/>
        <v>6,30</v>
      </c>
      <c r="H75" s="28" t="str">
        <f t="shared" si="67"/>
        <v>7,30</v>
      </c>
      <c r="I75" s="28" t="str">
        <f t="shared" si="67"/>
        <v>8,30</v>
      </c>
      <c r="J75" s="28" t="str">
        <f t="shared" si="67"/>
        <v>9,30</v>
      </c>
      <c r="K75" s="28" t="str">
        <f t="shared" si="67"/>
        <v>10,30</v>
      </c>
      <c r="L75" s="28" t="str">
        <f t="shared" si="67"/>
        <v>11,30</v>
      </c>
      <c r="M75" s="28" t="str">
        <f t="shared" si="67"/>
        <v>12,30</v>
      </c>
      <c r="N75" s="28" t="str">
        <f t="shared" si="67"/>
        <v>13,30</v>
      </c>
      <c r="O75" s="28" t="str">
        <f t="shared" si="67"/>
        <v>14,30</v>
      </c>
      <c r="P75" s="28" t="str">
        <f t="shared" si="67"/>
        <v>15,30</v>
      </c>
      <c r="Q75" s="28" t="str">
        <f t="shared" si="67"/>
        <v>16,30</v>
      </c>
      <c r="R75" s="28" t="str">
        <f t="shared" si="66"/>
        <v>17,30</v>
      </c>
      <c r="S75" s="28" t="str">
        <f t="shared" si="66"/>
        <v>18,30</v>
      </c>
      <c r="T75" s="28" t="str">
        <f t="shared" si="66"/>
        <v>19,30</v>
      </c>
      <c r="U75" s="29" t="str">
        <f t="shared" si="66"/>
        <v>20,30</v>
      </c>
      <c r="V75" s="3"/>
      <c r="W75" s="229">
        <v>11.0999999999999</v>
      </c>
      <c r="X75" s="229">
        <v>11.0999999999999</v>
      </c>
      <c r="Y75" s="229">
        <v>11.0999999999999</v>
      </c>
      <c r="Z75" s="229">
        <v>11.0999999999999</v>
      </c>
      <c r="AA75" s="229">
        <v>11.0999999999999</v>
      </c>
      <c r="AB75" s="229">
        <v>11.0999999999999</v>
      </c>
      <c r="AC75" s="229">
        <v>11.0999999999999</v>
      </c>
      <c r="AD75" s="229">
        <v>11.0999999999999</v>
      </c>
      <c r="AE75" s="229">
        <v>11.0999999999999</v>
      </c>
      <c r="AF75" s="229">
        <v>11.0999999999999</v>
      </c>
      <c r="AG75" s="229">
        <v>11.0999999999999</v>
      </c>
      <c r="AH75" s="229">
        <v>11.0999999999999</v>
      </c>
      <c r="AI75" s="229">
        <v>11.0999999999999</v>
      </c>
      <c r="AJ75" s="229">
        <v>11.0999999999999</v>
      </c>
      <c r="AK75" s="229">
        <v>11.0999999999999</v>
      </c>
      <c r="AL75" s="229">
        <v>11.0999999999999</v>
      </c>
      <c r="AM75" s="229">
        <v>11.0999999999999</v>
      </c>
      <c r="AN75" s="229">
        <v>11.0999999999999</v>
      </c>
      <c r="AO75" s="229">
        <v>11.0999999999999</v>
      </c>
      <c r="AP75" s="229">
        <v>11.0999999999999</v>
      </c>
      <c r="AQ75" s="3"/>
      <c r="AR75" s="230">
        <f>IF(ISNUMBER(INDEX($FI$3:$FI$1412,MATCH(B75,$FG$3:$FG$801,0),1)),INDEX($FI$3:$FI$1412,MATCH(B75,$FG$3:$FG$801,0),1),0)</f>
        <v>20.1906</v>
      </c>
      <c r="AS75" s="230">
        <f>IF(ISNUMBER(INDEX($FI$3:$FI$1412,MATCH(C75,$FG$3:$FG$801,0),1)),INDEX($FI$3:$FI$1412,MATCH(C75,$FG$3:$FG$801,0),1),0)</f>
        <v>19.970549999999999</v>
      </c>
      <c r="AT75" s="230">
        <f>IF(ISNUMBER(INDEX($FI$3:$FI$1412,MATCH(D75,$FG$3:$FG$801,0),1)),INDEX($FI$3:$FI$1412,MATCH(D75,$FG$3:$FG$801,0),1),0)</f>
        <v>19.666589999999999</v>
      </c>
      <c r="AU75" s="230">
        <f>IF(ISNUMBER(INDEX($FI$3:$FI$1412,MATCH(E75,$FG$3:$FG$801,0),1)),INDEX($FI$3:$FI$1412,MATCH(E75,$FG$3:$FG$801,0),1),0)</f>
        <v>19.25357</v>
      </c>
      <c r="AV75" s="230">
        <f>IF(ISNUMBER(INDEX($FI$3:$FI$1412,MATCH(F75,$FG$3:$FG$801,0),1)),INDEX($FI$3:$FI$1412,MATCH(F75,$FG$3:$FG$801,0),1),0)</f>
        <v>18.78866</v>
      </c>
      <c r="AW75" s="230">
        <f>IF(ISNUMBER(INDEX($FI$3:$FI$1412,MATCH(G75,$FG$3:$FG$801,0),1)),INDEX($FI$3:$FI$1412,MATCH(G75,$FG$3:$FG$801,0),1),0)</f>
        <v>18.257280000000002</v>
      </c>
      <c r="AX75" s="230">
        <f>IF(ISNUMBER(INDEX($FI$3:$FI$1412,MATCH(H75,$FG$3:$FG$801,0),1)),INDEX($FI$3:$FI$1412,MATCH(H75,$FG$3:$FG$801,0),1),0)</f>
        <v>17.80659</v>
      </c>
      <c r="AY75" s="230">
        <f>IF(ISNUMBER(INDEX($FI$3:$FI$1412,MATCH(I75,$FG$3:$FG$801,0),1)),INDEX($FI$3:$FI$1412,MATCH(I75,$FG$3:$FG$801,0),1),0)</f>
        <v>17.28238</v>
      </c>
      <c r="AZ75" s="230">
        <f>IF(ISNUMBER(INDEX($FI$3:$FI$1412,MATCH(J75,$FG$3:$FG$801,0),1)),INDEX($FI$3:$FI$1412,MATCH(J75,$FG$3:$FG$801,0),1),0)</f>
        <v>16.69425</v>
      </c>
      <c r="BA75" s="230">
        <f>IF(ISNUMBER(INDEX($FI$3:$FI$1412,MATCH(K75,$FG$3:$FG$801,0),1)),INDEX($FI$3:$FI$1412,MATCH(K75,$FG$3:$FG$801,0),1),0)</f>
        <v>16.150020000000001</v>
      </c>
      <c r="BB75" s="230">
        <f>IF(ISNUMBER(INDEX($FI$3:$FI$1412,MATCH(L75,$FG$3:$FG$801,0),1)),INDEX($FI$3:$FI$1412,MATCH(L75,$FG$3:$FG$801,0),1),0)</f>
        <v>15.612170000000001</v>
      </c>
      <c r="BC75" s="230">
        <f>IF(ISNUMBER(INDEX($FI$3:$FI$1412,MATCH(M75,$FG$3:$FG$801,0),1)),INDEX($FI$3:$FI$1412,MATCH(M75,$FG$3:$FG$801,0),1),0)</f>
        <v>15.102980000000001</v>
      </c>
      <c r="BD75" s="230">
        <f>IF(ISNUMBER(INDEX($FI$3:$FI$1412,MATCH(N75,$FG$3:$FG$801,0),1)),INDEX($FI$3:$FI$1412,MATCH(N75,$FG$3:$FG$801,0),1),0)</f>
        <v>14.602539999999999</v>
      </c>
      <c r="BE75" s="230">
        <f>IF(ISNUMBER(INDEX($FI$3:$FI$1412,MATCH(O75,$FG$3:$FG$801,0),1)),INDEX($FI$3:$FI$1412,MATCH(O75,$FG$3:$FG$801,0),1),0)</f>
        <v>14.094799999999999</v>
      </c>
      <c r="BF75" s="230">
        <f>IF(ISNUMBER(INDEX($FI$3:$FI$1412,MATCH(P75,$FG$3:$FG$801,0),1)),INDEX($FI$3:$FI$1412,MATCH(P75,$FG$3:$FG$801,0),1),0)</f>
        <v>13.53501</v>
      </c>
      <c r="BG75" s="230">
        <f>IF(ISNUMBER(INDEX($FI$3:$FI$1412,MATCH(Q75,$FG$3:$FG$801,0),1)),INDEX($FI$3:$FI$1412,MATCH(Q75,$FG$3:$FG$801,0),1),0)</f>
        <v>13.845980000000001</v>
      </c>
      <c r="BH75" s="230">
        <f>IF(ISNUMBER(INDEX($FI$3:$FI$1412,MATCH(R75,$FG$3:$FG$801,0),1)),INDEX($FI$3:$FI$1412,MATCH(R75,$FG$3:$FG$801,0),1),0)</f>
        <v>14.09102</v>
      </c>
      <c r="BI75" s="230">
        <f>IF(ISNUMBER(INDEX($FI$3:$FI$1412,MATCH(S75,$FG$3:$FG$801,0),1)),INDEX($FI$3:$FI$1412,MATCH(S75,$FG$3:$FG$801,0),1),0)</f>
        <v>14.29128</v>
      </c>
      <c r="BJ75" s="230">
        <f>IF(ISNUMBER(INDEX($FI$3:$FI$1412,MATCH(T75,$FG$3:$FG$801,0),1)),INDEX($FI$3:$FI$1412,MATCH(T75,$FG$3:$FG$801,0),1),0)</f>
        <v>14.42454</v>
      </c>
      <c r="BK75" s="230">
        <f>IF(ISNUMBER(INDEX($FI$3:$FI$1412,MATCH(U75,$FG$3:$FG$801,0),1)),INDEX($FI$3:$FI$1412,MATCH(U75,$FG$3:$FG$801,0),1),0)</f>
        <v>14.498749999999999</v>
      </c>
      <c r="BL75" s="230"/>
      <c r="BM75" s="231" t="e">
        <f>#REF!*$CF$45</f>
        <v>#REF!</v>
      </c>
      <c r="BN75" s="231" t="e">
        <f>#REF!*$CF$45</f>
        <v>#REF!</v>
      </c>
      <c r="BO75" s="231" t="e">
        <f>#REF!*$CF$45</f>
        <v>#REF!</v>
      </c>
      <c r="BP75" s="231" t="e">
        <f>#REF!*$CF$45</f>
        <v>#REF!</v>
      </c>
      <c r="BQ75" s="231" t="e">
        <f>#REF!*$CF$45</f>
        <v>#REF!</v>
      </c>
      <c r="BR75" s="231" t="e">
        <f>#REF!*$CF$45</f>
        <v>#REF!</v>
      </c>
      <c r="BS75" s="231" t="e">
        <f>#REF!*$CF$45</f>
        <v>#REF!</v>
      </c>
      <c r="BT75" s="231" t="e">
        <f>#REF!*$CF$45</f>
        <v>#REF!</v>
      </c>
      <c r="BU75" s="231" t="e">
        <f>#REF!*$CF$45</f>
        <v>#REF!</v>
      </c>
      <c r="BV75" s="231" t="e">
        <f>#REF!*$CF$45</f>
        <v>#REF!</v>
      </c>
      <c r="BW75" s="231" t="e">
        <f>#REF!*$CF$45</f>
        <v>#REF!</v>
      </c>
      <c r="BX75" s="231" t="e">
        <f>#REF!*$CF$45</f>
        <v>#REF!</v>
      </c>
      <c r="BY75" s="231" t="e">
        <f>#REF!*$CF$45</f>
        <v>#REF!</v>
      </c>
      <c r="BZ75" s="231" t="e">
        <f>#REF!*$CF$45</f>
        <v>#REF!</v>
      </c>
      <c r="CA75" s="231" t="e">
        <f>#REF!*$CF$45</f>
        <v>#REF!</v>
      </c>
      <c r="CB75" s="231" t="e">
        <f>#REF!*$CF$45</f>
        <v>#REF!</v>
      </c>
      <c r="CC75" s="231" t="e">
        <f>#REF!*$CF$45</f>
        <v>#REF!</v>
      </c>
      <c r="CD75" s="231" t="e">
        <f>#REF!*$CF$45</f>
        <v>#REF!</v>
      </c>
      <c r="CE75" s="231" t="e">
        <f>#REF!*$CF$45</f>
        <v>#REF!</v>
      </c>
      <c r="CF75" s="231" t="e">
        <f>#REF!*$CF$45</f>
        <v>#REF!</v>
      </c>
      <c r="CG75" s="230"/>
      <c r="CH75" s="231" t="e">
        <f>#REF!*$DA$45</f>
        <v>#REF!</v>
      </c>
      <c r="CI75" s="231" t="e">
        <f>#REF!*$DA$45</f>
        <v>#REF!</v>
      </c>
      <c r="CJ75" s="231" t="e">
        <f>#REF!*$DA$45</f>
        <v>#REF!</v>
      </c>
      <c r="CK75" s="231" t="e">
        <f>#REF!*$DA$45</f>
        <v>#REF!</v>
      </c>
      <c r="CL75" s="231" t="e">
        <f>#REF!*$DA$45</f>
        <v>#REF!</v>
      </c>
      <c r="CM75" s="231" t="e">
        <f>#REF!*$DA$45</f>
        <v>#REF!</v>
      </c>
      <c r="CN75" s="231" t="e">
        <f>#REF!*$DA$45</f>
        <v>#REF!</v>
      </c>
      <c r="CO75" s="231" t="e">
        <f>#REF!*$DA$45</f>
        <v>#REF!</v>
      </c>
      <c r="CP75" s="231" t="e">
        <f>#REF!*$DA$45</f>
        <v>#REF!</v>
      </c>
      <c r="CQ75" s="231" t="e">
        <f>#REF!*$DA$45</f>
        <v>#REF!</v>
      </c>
      <c r="CR75" s="231" t="e">
        <f>#REF!*$DA$45</f>
        <v>#REF!</v>
      </c>
      <c r="CS75" s="231" t="e">
        <f>#REF!*$DA$45</f>
        <v>#REF!</v>
      </c>
      <c r="CT75" s="231" t="e">
        <f>#REF!*$DA$45</f>
        <v>#REF!</v>
      </c>
      <c r="CU75" s="231" t="e">
        <f>#REF!*$DA$45</f>
        <v>#REF!</v>
      </c>
      <c r="CV75" s="231" t="e">
        <f>#REF!*$DA$45</f>
        <v>#REF!</v>
      </c>
      <c r="CW75" s="231" t="e">
        <f>#REF!*$DA$45</f>
        <v>#REF!</v>
      </c>
      <c r="CX75" s="231" t="e">
        <f>#REF!*$DA$45</f>
        <v>#REF!</v>
      </c>
      <c r="CY75" s="231" t="e">
        <f>#REF!*$DA$45</f>
        <v>#REF!</v>
      </c>
      <c r="CZ75" s="231" t="e">
        <f>#REF!*$DA$45</f>
        <v>#REF!</v>
      </c>
      <c r="DA75" s="231" t="e">
        <f>#REF!*$DA$45</f>
        <v>#REF!</v>
      </c>
      <c r="DB75" s="230"/>
      <c r="DC75" s="218"/>
      <c r="DD75" s="218"/>
      <c r="DE75" s="218"/>
      <c r="DF75" s="218"/>
      <c r="DG75" s="218"/>
      <c r="DH75" s="218"/>
      <c r="DI75" s="218"/>
      <c r="DJ75" s="218"/>
      <c r="DK75" s="218"/>
      <c r="DL75" s="218"/>
      <c r="DM75" s="218"/>
      <c r="DN75" s="218"/>
      <c r="DO75" s="218"/>
      <c r="DP75" s="218"/>
      <c r="DQ75" s="218"/>
      <c r="DR75" s="218"/>
      <c r="DS75" s="218"/>
      <c r="DT75" s="218"/>
      <c r="DU75" s="218"/>
      <c r="DV75" s="218"/>
      <c r="DW75" s="3"/>
      <c r="DX75" s="212"/>
      <c r="DY75" s="230"/>
      <c r="DZ75" s="230"/>
      <c r="EA75" s="230"/>
      <c r="EB75" s="214"/>
      <c r="EC75" s="212"/>
      <c r="ED75" s="212"/>
      <c r="EE75" s="212"/>
      <c r="EF75" s="212"/>
      <c r="EG75" s="212"/>
      <c r="EH75" s="212"/>
      <c r="EI75" s="3"/>
      <c r="EJ75" s="3"/>
      <c r="EK75" s="3"/>
      <c r="EL75" s="271"/>
      <c r="EM75" s="3"/>
      <c r="EN75" s="263">
        <f t="shared" si="76"/>
        <v>73</v>
      </c>
      <c r="EO75" s="230" t="s">
        <v>1786</v>
      </c>
      <c r="EP75" s="277">
        <v>42036</v>
      </c>
      <c r="EQ75" s="278">
        <v>0</v>
      </c>
      <c r="ER75" s="281">
        <v>20.248760000000001</v>
      </c>
      <c r="ES75" s="288"/>
      <c r="ET75" s="282">
        <f>IF(EO75=EO76,MAX(ET$2:ET74)+1,0)</f>
        <v>37</v>
      </c>
      <c r="EU75" s="3">
        <f t="shared" si="68"/>
        <v>73</v>
      </c>
      <c r="EV75" s="290">
        <f t="shared" si="69"/>
        <v>145</v>
      </c>
      <c r="EW75" s="277">
        <f t="shared" si="70"/>
        <v>42036</v>
      </c>
      <c r="EX75" s="281">
        <f t="shared" si="71"/>
        <v>21.367979999999999</v>
      </c>
      <c r="EY75" s="282">
        <f>IF(EO75=EO76,0,MAX(EY$2:EY74)+1)</f>
        <v>0</v>
      </c>
      <c r="EZ75" s="290">
        <f t="shared" si="72"/>
        <v>146</v>
      </c>
      <c r="FA75" s="277">
        <f t="shared" si="73"/>
        <v>43831</v>
      </c>
      <c r="FB75" s="281">
        <f t="shared" si="74"/>
        <v>20.43505</v>
      </c>
      <c r="FC75" s="28">
        <f>DIS!C92</f>
        <v>73</v>
      </c>
      <c r="FD75" s="28">
        <f>DIS!D92</f>
        <v>4</v>
      </c>
      <c r="FE75" s="28">
        <f>DIS!E92</f>
        <v>13</v>
      </c>
      <c r="FF75" s="28" t="str">
        <f t="shared" si="75"/>
        <v>4,13</v>
      </c>
      <c r="FG75" s="286" t="str">
        <f>INDEX($AR$88:$BK$127,FD75,FE75)</f>
        <v>13,4</v>
      </c>
      <c r="FH75" s="287">
        <f>IF(ISNUMBER(FG75),0,MAX(FH$2:FH74)+1)</f>
        <v>73</v>
      </c>
      <c r="FI75" s="287">
        <f>IF(FH75&gt;0,INDEX(IF($BJ$45=0,$EU$3:$EU$1412,IF($BK$45=0,$EX$3:$EX$1412,$FB$3:$FB$1412)),FH75,1),0)</f>
        <v>20.43505</v>
      </c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</row>
    <row r="76" spans="1:178" ht="2.25" customHeight="1" x14ac:dyDescent="0.25">
      <c r="A76" s="27">
        <f>COLUMN()</f>
        <v>1</v>
      </c>
      <c r="B76" s="28" t="str">
        <f t="shared" si="67"/>
        <v>1,31</v>
      </c>
      <c r="C76" s="28" t="str">
        <f t="shared" si="67"/>
        <v>2,31</v>
      </c>
      <c r="D76" s="28" t="str">
        <f t="shared" si="67"/>
        <v>3,31</v>
      </c>
      <c r="E76" s="28" t="str">
        <f t="shared" si="67"/>
        <v>4,31</v>
      </c>
      <c r="F76" s="28" t="str">
        <f t="shared" si="67"/>
        <v>5,31</v>
      </c>
      <c r="G76" s="28" t="str">
        <f t="shared" si="67"/>
        <v>6,31</v>
      </c>
      <c r="H76" s="28" t="str">
        <f t="shared" si="67"/>
        <v>7,31</v>
      </c>
      <c r="I76" s="28" t="str">
        <f t="shared" si="67"/>
        <v>8,31</v>
      </c>
      <c r="J76" s="28" t="str">
        <f t="shared" si="67"/>
        <v>9,31</v>
      </c>
      <c r="K76" s="28" t="str">
        <f t="shared" si="67"/>
        <v>10,31</v>
      </c>
      <c r="L76" s="28" t="str">
        <f t="shared" si="67"/>
        <v>11,31</v>
      </c>
      <c r="M76" s="28" t="str">
        <f t="shared" si="67"/>
        <v>12,31</v>
      </c>
      <c r="N76" s="28" t="str">
        <f t="shared" si="67"/>
        <v>13,31</v>
      </c>
      <c r="O76" s="28" t="str">
        <f t="shared" si="67"/>
        <v>14,31</v>
      </c>
      <c r="P76" s="28" t="str">
        <f t="shared" si="67"/>
        <v>15,31</v>
      </c>
      <c r="Q76" s="28" t="str">
        <f t="shared" si="67"/>
        <v>16,31</v>
      </c>
      <c r="R76" s="28" t="str">
        <f t="shared" si="66"/>
        <v>17,31</v>
      </c>
      <c r="S76" s="28" t="str">
        <f t="shared" si="66"/>
        <v>18,31</v>
      </c>
      <c r="T76" s="28" t="str">
        <f t="shared" si="66"/>
        <v>19,31</v>
      </c>
      <c r="U76" s="29" t="str">
        <f t="shared" si="66"/>
        <v>20,31</v>
      </c>
      <c r="V76" s="3"/>
      <c r="W76" s="229">
        <v>11.0999999999999</v>
      </c>
      <c r="X76" s="229">
        <v>11.0999999999999</v>
      </c>
      <c r="Y76" s="229">
        <v>11.0999999999999</v>
      </c>
      <c r="Z76" s="229">
        <v>11.0999999999999</v>
      </c>
      <c r="AA76" s="229">
        <v>11.0999999999999</v>
      </c>
      <c r="AB76" s="229">
        <v>11.0999999999999</v>
      </c>
      <c r="AC76" s="229">
        <v>11.0999999999999</v>
      </c>
      <c r="AD76" s="229">
        <v>11.0999999999999</v>
      </c>
      <c r="AE76" s="229">
        <v>11.0999999999999</v>
      </c>
      <c r="AF76" s="229">
        <v>11.0999999999999</v>
      </c>
      <c r="AG76" s="229">
        <v>11.0999999999999</v>
      </c>
      <c r="AH76" s="229">
        <v>11.0999999999999</v>
      </c>
      <c r="AI76" s="229">
        <v>11.0999999999999</v>
      </c>
      <c r="AJ76" s="229">
        <v>11.0999999999999</v>
      </c>
      <c r="AK76" s="229">
        <v>11.0999999999999</v>
      </c>
      <c r="AL76" s="229">
        <v>11.0999999999999</v>
      </c>
      <c r="AM76" s="229">
        <v>11.0999999999999</v>
      </c>
      <c r="AN76" s="229">
        <v>11.0999999999999</v>
      </c>
      <c r="AO76" s="229">
        <v>11.0999999999999</v>
      </c>
      <c r="AP76" s="229">
        <v>11.0999999999999</v>
      </c>
      <c r="AQ76" s="3"/>
      <c r="AR76" s="230">
        <f>IF(ISNUMBER(INDEX($FI$3:$FI$1412,MATCH(B76,$FG$3:$FG$801,0),1)),INDEX($FI$3:$FI$1412,MATCH(B76,$FG$3:$FG$801,0),1),0)</f>
        <v>19.895340000000001</v>
      </c>
      <c r="AS76" s="230">
        <f>IF(ISNUMBER(INDEX($FI$3:$FI$1412,MATCH(C76,$FG$3:$FG$801,0),1)),INDEX($FI$3:$FI$1412,MATCH(C76,$FG$3:$FG$801,0),1),0)</f>
        <v>19.70964</v>
      </c>
      <c r="AT76" s="230">
        <f>IF(ISNUMBER(INDEX($FI$3:$FI$1412,MATCH(D76,$FG$3:$FG$801,0),1)),INDEX($FI$3:$FI$1412,MATCH(D76,$FG$3:$FG$801,0),1),0)</f>
        <v>19.42042</v>
      </c>
      <c r="AU76" s="230">
        <f>IF(ISNUMBER(INDEX($FI$3:$FI$1412,MATCH(E76,$FG$3:$FG$801,0),1)),INDEX($FI$3:$FI$1412,MATCH(E76,$FG$3:$FG$801,0),1),0)</f>
        <v>19.075659999999999</v>
      </c>
      <c r="AV76" s="230">
        <f>IF(ISNUMBER(INDEX($FI$3:$FI$1412,MATCH(F76,$FG$3:$FG$801,0),1)),INDEX($FI$3:$FI$1412,MATCH(F76,$FG$3:$FG$801,0),1),0)</f>
        <v>18.537590000000002</v>
      </c>
      <c r="AW76" s="230">
        <f>IF(ISNUMBER(INDEX($FI$3:$FI$1412,MATCH(G76,$FG$3:$FG$801,0),1)),INDEX($FI$3:$FI$1412,MATCH(G76,$FG$3:$FG$801,0),1),0)</f>
        <v>18.132449999999999</v>
      </c>
      <c r="AX76" s="230">
        <f>IF(ISNUMBER(INDEX($FI$3:$FI$1412,MATCH(H76,$FG$3:$FG$801,0),1)),INDEX($FI$3:$FI$1412,MATCH(H76,$FG$3:$FG$801,0),1),0)</f>
        <v>17.61795</v>
      </c>
      <c r="AY76" s="230">
        <f>IF(ISNUMBER(INDEX($FI$3:$FI$1412,MATCH(I76,$FG$3:$FG$801,0),1)),INDEX($FI$3:$FI$1412,MATCH(I76,$FG$3:$FG$801,0),1),0)</f>
        <v>17.018039999999999</v>
      </c>
      <c r="AZ76" s="230">
        <f>IF(ISNUMBER(INDEX($FI$3:$FI$1412,MATCH(J76,$FG$3:$FG$801,0),1)),INDEX($FI$3:$FI$1412,MATCH(J76,$FG$3:$FG$801,0),1),0)</f>
        <v>16.43404</v>
      </c>
      <c r="BA76" s="230">
        <f>IF(ISNUMBER(INDEX($FI$3:$FI$1412,MATCH(K76,$FG$3:$FG$801,0),1)),INDEX($FI$3:$FI$1412,MATCH(K76,$FG$3:$FG$801,0),1),0)</f>
        <v>15.849539999999999</v>
      </c>
      <c r="BB76" s="230">
        <f>IF(ISNUMBER(INDEX($FI$3:$FI$1412,MATCH(L76,$FG$3:$FG$801,0),1)),INDEX($FI$3:$FI$1412,MATCH(L76,$FG$3:$FG$801,0),1),0)</f>
        <v>15.27031</v>
      </c>
      <c r="BC76" s="230">
        <f>IF(ISNUMBER(INDEX($FI$3:$FI$1412,MATCH(M76,$FG$3:$FG$801,0),1)),INDEX($FI$3:$FI$1412,MATCH(M76,$FG$3:$FG$801,0),1),0)</f>
        <v>14.746079999999999</v>
      </c>
      <c r="BD76" s="230">
        <f>IF(ISNUMBER(INDEX($FI$3:$FI$1412,MATCH(N76,$FG$3:$FG$801,0),1)),INDEX($FI$3:$FI$1412,MATCH(N76,$FG$3:$FG$801,0),1),0)</f>
        <v>14.27392</v>
      </c>
      <c r="BE76" s="230">
        <f>IF(ISNUMBER(INDEX($FI$3:$FI$1412,MATCH(O76,$FG$3:$FG$801,0),1)),INDEX($FI$3:$FI$1412,MATCH(O76,$FG$3:$FG$801,0),1),0)</f>
        <v>13.80889</v>
      </c>
      <c r="BF76" s="230">
        <f>IF(ISNUMBER(INDEX($FI$3:$FI$1412,MATCH(P76,$FG$3:$FG$801,0),1)),INDEX($FI$3:$FI$1412,MATCH(P76,$FG$3:$FG$801,0),1),0)</f>
        <v>13.304410000000001</v>
      </c>
      <c r="BG76" s="230">
        <f>IF(ISNUMBER(INDEX($FI$3:$FI$1412,MATCH(Q76,$FG$3:$FG$801,0),1)),INDEX($FI$3:$FI$1412,MATCH(Q76,$FG$3:$FG$801,0),1),0)</f>
        <v>13.62712</v>
      </c>
      <c r="BH76" s="230">
        <f>IF(ISNUMBER(INDEX($FI$3:$FI$1412,MATCH(R76,$FG$3:$FG$801,0),1)),INDEX($FI$3:$FI$1412,MATCH(R76,$FG$3:$FG$801,0),1),0)</f>
        <v>13.884600000000001</v>
      </c>
      <c r="BI76" s="230">
        <f>IF(ISNUMBER(INDEX($FI$3:$FI$1412,MATCH(S76,$FG$3:$FG$801,0),1)),INDEX($FI$3:$FI$1412,MATCH(S76,$FG$3:$FG$801,0),1),0)</f>
        <v>14.0844</v>
      </c>
      <c r="BJ76" s="230">
        <f>IF(ISNUMBER(INDEX($FI$3:$FI$1412,MATCH(T76,$FG$3:$FG$801,0),1)),INDEX($FI$3:$FI$1412,MATCH(T76,$FG$3:$FG$801,0),1),0)</f>
        <v>14.223369999999999</v>
      </c>
      <c r="BK76" s="230">
        <f>IF(ISNUMBER(INDEX($FI$3:$FI$1412,MATCH(U76,$FG$3:$FG$801,0),1)),INDEX($FI$3:$FI$1412,MATCH(U76,$FG$3:$FG$801,0),1),0)</f>
        <v>14.294320000000001</v>
      </c>
      <c r="BL76" s="230"/>
      <c r="BM76" s="231" t="e">
        <f>#REF!*$CF$45</f>
        <v>#REF!</v>
      </c>
      <c r="BN76" s="231" t="e">
        <f>#REF!*$CF$45</f>
        <v>#REF!</v>
      </c>
      <c r="BO76" s="231" t="e">
        <f>#REF!*$CF$45</f>
        <v>#REF!</v>
      </c>
      <c r="BP76" s="231" t="e">
        <f>#REF!*$CF$45</f>
        <v>#REF!</v>
      </c>
      <c r="BQ76" s="231" t="e">
        <f>#REF!*$CF$45</f>
        <v>#REF!</v>
      </c>
      <c r="BR76" s="231" t="e">
        <f>#REF!*$CF$45</f>
        <v>#REF!</v>
      </c>
      <c r="BS76" s="231" t="e">
        <f>#REF!*$CF$45</f>
        <v>#REF!</v>
      </c>
      <c r="BT76" s="231" t="e">
        <f>#REF!*$CF$45</f>
        <v>#REF!</v>
      </c>
      <c r="BU76" s="231" t="e">
        <f>#REF!*$CF$45</f>
        <v>#REF!</v>
      </c>
      <c r="BV76" s="231" t="e">
        <f>#REF!*$CF$45</f>
        <v>#REF!</v>
      </c>
      <c r="BW76" s="231" t="e">
        <f>#REF!*$CF$45</f>
        <v>#REF!</v>
      </c>
      <c r="BX76" s="231" t="e">
        <f>#REF!*$CF$45</f>
        <v>#REF!</v>
      </c>
      <c r="BY76" s="231" t="e">
        <f>#REF!*$CF$45</f>
        <v>#REF!</v>
      </c>
      <c r="BZ76" s="231" t="e">
        <f>#REF!*$CF$45</f>
        <v>#REF!</v>
      </c>
      <c r="CA76" s="231" t="e">
        <f>#REF!*$CF$45</f>
        <v>#REF!</v>
      </c>
      <c r="CB76" s="231" t="e">
        <f>#REF!*$CF$45</f>
        <v>#REF!</v>
      </c>
      <c r="CC76" s="231" t="e">
        <f>#REF!*$CF$45</f>
        <v>#REF!</v>
      </c>
      <c r="CD76" s="231" t="e">
        <f>#REF!*$CF$45</f>
        <v>#REF!</v>
      </c>
      <c r="CE76" s="231" t="e">
        <f>#REF!*$CF$45</f>
        <v>#REF!</v>
      </c>
      <c r="CF76" s="231" t="e">
        <f>#REF!*$CF$45</f>
        <v>#REF!</v>
      </c>
      <c r="CG76" s="230"/>
      <c r="CH76" s="231" t="e">
        <f>#REF!*$DA$45</f>
        <v>#REF!</v>
      </c>
      <c r="CI76" s="231" t="e">
        <f>#REF!*$DA$45</f>
        <v>#REF!</v>
      </c>
      <c r="CJ76" s="231" t="e">
        <f>#REF!*$DA$45</f>
        <v>#REF!</v>
      </c>
      <c r="CK76" s="231" t="e">
        <f>#REF!*$DA$45</f>
        <v>#REF!</v>
      </c>
      <c r="CL76" s="231" t="e">
        <f>#REF!*$DA$45</f>
        <v>#REF!</v>
      </c>
      <c r="CM76" s="231" t="e">
        <f>#REF!*$DA$45</f>
        <v>#REF!</v>
      </c>
      <c r="CN76" s="231" t="e">
        <f>#REF!*$DA$45</f>
        <v>#REF!</v>
      </c>
      <c r="CO76" s="231" t="e">
        <f>#REF!*$DA$45</f>
        <v>#REF!</v>
      </c>
      <c r="CP76" s="231" t="e">
        <f>#REF!*$DA$45</f>
        <v>#REF!</v>
      </c>
      <c r="CQ76" s="231" t="e">
        <f>#REF!*$DA$45</f>
        <v>#REF!</v>
      </c>
      <c r="CR76" s="231" t="e">
        <f>#REF!*$DA$45</f>
        <v>#REF!</v>
      </c>
      <c r="CS76" s="231" t="e">
        <f>#REF!*$DA$45</f>
        <v>#REF!</v>
      </c>
      <c r="CT76" s="231" t="e">
        <f>#REF!*$DA$45</f>
        <v>#REF!</v>
      </c>
      <c r="CU76" s="231" t="e">
        <f>#REF!*$DA$45</f>
        <v>#REF!</v>
      </c>
      <c r="CV76" s="231" t="e">
        <f>#REF!*$DA$45</f>
        <v>#REF!</v>
      </c>
      <c r="CW76" s="231" t="e">
        <f>#REF!*$DA$45</f>
        <v>#REF!</v>
      </c>
      <c r="CX76" s="231" t="e">
        <f>#REF!*$DA$45</f>
        <v>#REF!</v>
      </c>
      <c r="CY76" s="231" t="e">
        <f>#REF!*$DA$45</f>
        <v>#REF!</v>
      </c>
      <c r="CZ76" s="231" t="e">
        <f>#REF!*$DA$45</f>
        <v>#REF!</v>
      </c>
      <c r="DA76" s="231" t="e">
        <f>#REF!*$DA$45</f>
        <v>#REF!</v>
      </c>
      <c r="DB76" s="230"/>
      <c r="DC76" s="218"/>
      <c r="DD76" s="218"/>
      <c r="DE76" s="218"/>
      <c r="DF76" s="218"/>
      <c r="DG76" s="218"/>
      <c r="DH76" s="218"/>
      <c r="DI76" s="218"/>
      <c r="DJ76" s="218"/>
      <c r="DK76" s="218"/>
      <c r="DL76" s="218"/>
      <c r="DM76" s="218"/>
      <c r="DN76" s="218"/>
      <c r="DO76" s="218"/>
      <c r="DP76" s="218"/>
      <c r="DQ76" s="218"/>
      <c r="DR76" s="218"/>
      <c r="DS76" s="218"/>
      <c r="DT76" s="218"/>
      <c r="DU76" s="218"/>
      <c r="DV76" s="218"/>
      <c r="DW76" s="3"/>
      <c r="DX76" s="212"/>
      <c r="DY76" s="230"/>
      <c r="DZ76" s="230"/>
      <c r="EA76" s="230"/>
      <c r="EB76" s="214"/>
      <c r="EC76" s="212"/>
      <c r="ED76" s="212"/>
      <c r="EE76" s="212"/>
      <c r="EF76" s="212"/>
      <c r="EG76" s="212"/>
      <c r="EH76" s="212"/>
      <c r="EI76" s="3"/>
      <c r="EJ76" s="3"/>
      <c r="EK76" s="3"/>
      <c r="EL76" s="271"/>
      <c r="EM76" s="3"/>
      <c r="EN76" s="263">
        <f t="shared" si="76"/>
        <v>74</v>
      </c>
      <c r="EO76" s="230" t="s">
        <v>1786</v>
      </c>
      <c r="EP76" s="277">
        <v>43831</v>
      </c>
      <c r="EQ76" s="278">
        <v>0</v>
      </c>
      <c r="ER76" s="281">
        <v>19.792739999999998</v>
      </c>
      <c r="ES76" s="288"/>
      <c r="ET76" s="282">
        <f>IF(EO76=EO77,MAX(ET$2:ET75)+1,0)</f>
        <v>0</v>
      </c>
      <c r="EU76" s="3">
        <f t="shared" si="68"/>
        <v>74</v>
      </c>
      <c r="EV76" s="290">
        <f t="shared" si="69"/>
        <v>147</v>
      </c>
      <c r="EW76" s="277">
        <f t="shared" si="70"/>
        <v>42036</v>
      </c>
      <c r="EX76" s="281">
        <f t="shared" si="71"/>
        <v>20.468109999999999</v>
      </c>
      <c r="EY76" s="282">
        <f>IF(EO76=EO77,0,MAX(EY$2:EY75)+1)</f>
        <v>37</v>
      </c>
      <c r="EZ76" s="290">
        <f t="shared" si="72"/>
        <v>148</v>
      </c>
      <c r="FA76" s="277">
        <f t="shared" si="73"/>
        <v>43831</v>
      </c>
      <c r="FB76" s="281">
        <f t="shared" si="74"/>
        <v>19.952999999999999</v>
      </c>
      <c r="FC76" s="28">
        <f>DIS!C93</f>
        <v>74</v>
      </c>
      <c r="FD76" s="28">
        <f>DIS!D93</f>
        <v>4</v>
      </c>
      <c r="FE76" s="28">
        <f>DIS!E93</f>
        <v>14</v>
      </c>
      <c r="FF76" s="28" t="str">
        <f t="shared" si="75"/>
        <v>4,14</v>
      </c>
      <c r="FG76" s="286" t="str">
        <f>INDEX($AR$88:$BK$127,FD76,FE76)</f>
        <v>14,4</v>
      </c>
      <c r="FH76" s="287">
        <f>IF(ISNUMBER(FG76),0,MAX(FH$2:FH75)+1)</f>
        <v>74</v>
      </c>
      <c r="FI76" s="287">
        <f>IF(FH76&gt;0,INDEX(IF($BJ$45=0,$EU$3:$EU$1412,IF($BK$45=0,$EX$3:$EX$1412,$FB$3:$FB$1412)),FH76,1),0)</f>
        <v>19.952999999999999</v>
      </c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</row>
    <row r="77" spans="1:178" ht="2.25" customHeight="1" x14ac:dyDescent="0.25">
      <c r="A77" s="27">
        <f>COLUMN()</f>
        <v>1</v>
      </c>
      <c r="B77" s="28" t="str">
        <f t="shared" si="67"/>
        <v>1,32</v>
      </c>
      <c r="C77" s="28" t="str">
        <f t="shared" si="67"/>
        <v>2,32</v>
      </c>
      <c r="D77" s="28" t="str">
        <f t="shared" si="67"/>
        <v>3,32</v>
      </c>
      <c r="E77" s="28" t="str">
        <f t="shared" si="67"/>
        <v>4,32</v>
      </c>
      <c r="F77" s="28" t="str">
        <f t="shared" si="67"/>
        <v>5,32</v>
      </c>
      <c r="G77" s="28" t="str">
        <f t="shared" si="67"/>
        <v>6,32</v>
      </c>
      <c r="H77" s="28" t="str">
        <f t="shared" si="67"/>
        <v>7,32</v>
      </c>
      <c r="I77" s="28" t="str">
        <f t="shared" si="67"/>
        <v>8,32</v>
      </c>
      <c r="J77" s="28" t="str">
        <f t="shared" si="67"/>
        <v>9,32</v>
      </c>
      <c r="K77" s="28" t="str">
        <f t="shared" si="67"/>
        <v>10,32</v>
      </c>
      <c r="L77" s="28" t="str">
        <f t="shared" si="67"/>
        <v>11,32</v>
      </c>
      <c r="M77" s="28" t="str">
        <f t="shared" si="67"/>
        <v>12,32</v>
      </c>
      <c r="N77" s="28" t="str">
        <f t="shared" si="67"/>
        <v>13,32</v>
      </c>
      <c r="O77" s="28" t="str">
        <f t="shared" si="67"/>
        <v>14,32</v>
      </c>
      <c r="P77" s="28" t="str">
        <f t="shared" si="67"/>
        <v>15,32</v>
      </c>
      <c r="Q77" s="28" t="str">
        <f t="shared" si="67"/>
        <v>16,32</v>
      </c>
      <c r="R77" s="28" t="str">
        <f t="shared" si="66"/>
        <v>17,32</v>
      </c>
      <c r="S77" s="28" t="str">
        <f t="shared" si="66"/>
        <v>18,32</v>
      </c>
      <c r="T77" s="28" t="str">
        <f t="shared" si="66"/>
        <v>19,32</v>
      </c>
      <c r="U77" s="29" t="str">
        <f t="shared" si="66"/>
        <v>20,32</v>
      </c>
      <c r="V77" s="3"/>
      <c r="W77" s="229">
        <v>11.0999999999999</v>
      </c>
      <c r="X77" s="229">
        <v>11.0999999999999</v>
      </c>
      <c r="Y77" s="229">
        <v>11.0999999999999</v>
      </c>
      <c r="Z77" s="229">
        <v>11.0999999999999</v>
      </c>
      <c r="AA77" s="229">
        <v>11.0999999999999</v>
      </c>
      <c r="AB77" s="229">
        <v>11.0999999999999</v>
      </c>
      <c r="AC77" s="229">
        <v>11.0999999999999</v>
      </c>
      <c r="AD77" s="229">
        <v>11.0999999999999</v>
      </c>
      <c r="AE77" s="229">
        <v>11.0999999999999</v>
      </c>
      <c r="AF77" s="229">
        <v>11.0999999999999</v>
      </c>
      <c r="AG77" s="229">
        <v>11.0999999999999</v>
      </c>
      <c r="AH77" s="229">
        <v>11.0999999999999</v>
      </c>
      <c r="AI77" s="229">
        <v>11.0999999999999</v>
      </c>
      <c r="AJ77" s="229">
        <v>11.0999999999999</v>
      </c>
      <c r="AK77" s="229">
        <v>11.0999999999999</v>
      </c>
      <c r="AL77" s="229">
        <v>11.0999999999999</v>
      </c>
      <c r="AM77" s="229">
        <v>11.0999999999999</v>
      </c>
      <c r="AN77" s="229">
        <v>11.0999999999999</v>
      </c>
      <c r="AO77" s="229">
        <v>11.0999999999999</v>
      </c>
      <c r="AP77" s="229">
        <v>11.0999999999999</v>
      </c>
      <c r="AQ77" s="3"/>
      <c r="AR77" s="230">
        <f>IF(ISNUMBER(INDEX($FI$3:$FI$1412,MATCH(B77,$FG$3:$FG$801,0),1)),INDEX($FI$3:$FI$1412,MATCH(B77,$FG$3:$FG$801,0),1),0)</f>
        <v>19.767389999999999</v>
      </c>
      <c r="AS77" s="230">
        <f>IF(ISNUMBER(INDEX($FI$3:$FI$1412,MATCH(C77,$FG$3:$FG$801,0),1)),INDEX($FI$3:$FI$1412,MATCH(C77,$FG$3:$FG$801,0),1),0)</f>
        <v>19.48854</v>
      </c>
      <c r="AT77" s="230">
        <f>IF(ISNUMBER(INDEX($FI$3:$FI$1412,MATCH(D77,$FG$3:$FG$801,0),1)),INDEX($FI$3:$FI$1412,MATCH(D77,$FG$3:$FG$801,0),1),0)</f>
        <v>19.19454</v>
      </c>
      <c r="AU77" s="230">
        <f>IF(ISNUMBER(INDEX($FI$3:$FI$1412,MATCH(E77,$FG$3:$FG$801,0),1)),INDEX($FI$3:$FI$1412,MATCH(E77,$FG$3:$FG$801,0),1),0)</f>
        <v>18.69557</v>
      </c>
      <c r="AV77" s="230">
        <f>IF(ISNUMBER(INDEX($FI$3:$FI$1412,MATCH(F77,$FG$3:$FG$801,0),1)),INDEX($FI$3:$FI$1412,MATCH(F77,$FG$3:$FG$801,0),1),0)</f>
        <v>18.343730000000001</v>
      </c>
      <c r="AW77" s="230">
        <f>IF(ISNUMBER(INDEX($FI$3:$FI$1412,MATCH(G77,$FG$3:$FG$801,0),1)),INDEX($FI$3:$FI$1412,MATCH(G77,$FG$3:$FG$801,0),1),0)</f>
        <v>17.89995</v>
      </c>
      <c r="AX77" s="230">
        <f>IF(ISNUMBER(INDEX($FI$3:$FI$1412,MATCH(H77,$FG$3:$FG$801,0),1)),INDEX($FI$3:$FI$1412,MATCH(H77,$FG$3:$FG$801,0),1),0)</f>
        <v>17.357659999999999</v>
      </c>
      <c r="AY77" s="230">
        <f>IF(ISNUMBER(INDEX($FI$3:$FI$1412,MATCH(I77,$FG$3:$FG$801,0),1)),INDEX($FI$3:$FI$1412,MATCH(I77,$FG$3:$FG$801,0),1),0)</f>
        <v>16.74794</v>
      </c>
      <c r="AZ77" s="230">
        <f>IF(ISNUMBER(INDEX($FI$3:$FI$1412,MATCH(J77,$FG$3:$FG$801,0),1)),INDEX($FI$3:$FI$1412,MATCH(J77,$FG$3:$FG$801,0),1),0)</f>
        <v>16.186810000000001</v>
      </c>
      <c r="BA77" s="230">
        <f>IF(ISNUMBER(INDEX($FI$3:$FI$1412,MATCH(K77,$FG$3:$FG$801,0),1)),INDEX($FI$3:$FI$1412,MATCH(K77,$FG$3:$FG$801,0),1),0)</f>
        <v>15.519119999999999</v>
      </c>
      <c r="BB77" s="230">
        <f>IF(ISNUMBER(INDEX($FI$3:$FI$1412,MATCH(L77,$FG$3:$FG$801,0),1)),INDEX($FI$3:$FI$1412,MATCH(L77,$FG$3:$FG$801,0),1),0)</f>
        <v>14.841189999999999</v>
      </c>
      <c r="BC77" s="230">
        <f>IF(ISNUMBER(INDEX($FI$3:$FI$1412,MATCH(M77,$FG$3:$FG$801,0),1)),INDEX($FI$3:$FI$1412,MATCH(M77,$FG$3:$FG$801,0),1),0)</f>
        <v>14.23441</v>
      </c>
      <c r="BD77" s="230">
        <f>IF(ISNUMBER(INDEX($FI$3:$FI$1412,MATCH(N77,$FG$3:$FG$801,0),1)),INDEX($FI$3:$FI$1412,MATCH(N77,$FG$3:$FG$801,0),1),0)</f>
        <v>13.847519999999999</v>
      </c>
      <c r="BE77" s="230">
        <f>IF(ISNUMBER(INDEX($FI$3:$FI$1412,MATCH(O77,$FG$3:$FG$801,0),1)),INDEX($FI$3:$FI$1412,MATCH(O77,$FG$3:$FG$801,0),1),0)</f>
        <v>13.481389999999999</v>
      </c>
      <c r="BF77" s="230">
        <f>IF(ISNUMBER(INDEX($FI$3:$FI$1412,MATCH(P77,$FG$3:$FG$801,0),1)),INDEX($FI$3:$FI$1412,MATCH(P77,$FG$3:$FG$801,0),1),0)</f>
        <v>13.08221</v>
      </c>
      <c r="BG77" s="230">
        <f>IF(ISNUMBER(INDEX($FI$3:$FI$1412,MATCH(Q77,$FG$3:$FG$801,0),1)),INDEX($FI$3:$FI$1412,MATCH(Q77,$FG$3:$FG$801,0),1),0)</f>
        <v>13.41493</v>
      </c>
      <c r="BH77" s="230">
        <f>IF(ISNUMBER(INDEX($FI$3:$FI$1412,MATCH(R77,$FG$3:$FG$801,0),1)),INDEX($FI$3:$FI$1412,MATCH(R77,$FG$3:$FG$801,0),1),0)</f>
        <v>13.673870000000001</v>
      </c>
      <c r="BI77" s="230">
        <f>IF(ISNUMBER(INDEX($FI$3:$FI$1412,MATCH(S77,$FG$3:$FG$801,0),1)),INDEX($FI$3:$FI$1412,MATCH(S77,$FG$3:$FG$801,0),1),0)</f>
        <v>13.887729999999999</v>
      </c>
      <c r="BJ77" s="230">
        <f>IF(ISNUMBER(INDEX($FI$3:$FI$1412,MATCH(T77,$FG$3:$FG$801,0),1)),INDEX($FI$3:$FI$1412,MATCH(T77,$FG$3:$FG$801,0),1),0)</f>
        <v>14.028409999999999</v>
      </c>
      <c r="BK77" s="230">
        <f>IF(ISNUMBER(INDEX($FI$3:$FI$1412,MATCH(U77,$FG$3:$FG$801,0),1)),INDEX($FI$3:$FI$1412,MATCH(U77,$FG$3:$FG$801,0),1),0)</f>
        <v>14.115209999999999</v>
      </c>
      <c r="BL77" s="230"/>
      <c r="BM77" s="231" t="e">
        <f>#REF!*$CF$45</f>
        <v>#REF!</v>
      </c>
      <c r="BN77" s="231" t="e">
        <f>#REF!*$CF$45</f>
        <v>#REF!</v>
      </c>
      <c r="BO77" s="231" t="e">
        <f>#REF!*$CF$45</f>
        <v>#REF!</v>
      </c>
      <c r="BP77" s="231" t="e">
        <f>#REF!*$CF$45</f>
        <v>#REF!</v>
      </c>
      <c r="BQ77" s="231" t="e">
        <f>#REF!*$CF$45</f>
        <v>#REF!</v>
      </c>
      <c r="BR77" s="231" t="e">
        <f>#REF!*$CF$45</f>
        <v>#REF!</v>
      </c>
      <c r="BS77" s="231" t="e">
        <f>#REF!*$CF$45</f>
        <v>#REF!</v>
      </c>
      <c r="BT77" s="231" t="e">
        <f>#REF!*$CF$45</f>
        <v>#REF!</v>
      </c>
      <c r="BU77" s="231" t="e">
        <f>#REF!*$CF$45</f>
        <v>#REF!</v>
      </c>
      <c r="BV77" s="231" t="e">
        <f>#REF!*$CF$45</f>
        <v>#REF!</v>
      </c>
      <c r="BW77" s="231" t="e">
        <f>#REF!*$CF$45</f>
        <v>#REF!</v>
      </c>
      <c r="BX77" s="231" t="e">
        <f>#REF!*$CF$45</f>
        <v>#REF!</v>
      </c>
      <c r="BY77" s="231" t="e">
        <f>#REF!*$CF$45</f>
        <v>#REF!</v>
      </c>
      <c r="BZ77" s="231" t="e">
        <f>#REF!*$CF$45</f>
        <v>#REF!</v>
      </c>
      <c r="CA77" s="231" t="e">
        <f>#REF!*$CF$45</f>
        <v>#REF!</v>
      </c>
      <c r="CB77" s="231" t="e">
        <f>#REF!*$CF$45</f>
        <v>#REF!</v>
      </c>
      <c r="CC77" s="231" t="e">
        <f>#REF!*$CF$45</f>
        <v>#REF!</v>
      </c>
      <c r="CD77" s="231" t="e">
        <f>#REF!*$CF$45</f>
        <v>#REF!</v>
      </c>
      <c r="CE77" s="231" t="e">
        <f>#REF!*$CF$45</f>
        <v>#REF!</v>
      </c>
      <c r="CF77" s="231" t="e">
        <f>#REF!*$CF$45</f>
        <v>#REF!</v>
      </c>
      <c r="CG77" s="230"/>
      <c r="CH77" s="231" t="e">
        <f>#REF!*$DA$45</f>
        <v>#REF!</v>
      </c>
      <c r="CI77" s="231" t="e">
        <f>#REF!*$DA$45</f>
        <v>#REF!</v>
      </c>
      <c r="CJ77" s="231" t="e">
        <f>#REF!*$DA$45</f>
        <v>#REF!</v>
      </c>
      <c r="CK77" s="231" t="e">
        <f>#REF!*$DA$45</f>
        <v>#REF!</v>
      </c>
      <c r="CL77" s="231" t="e">
        <f>#REF!*$DA$45</f>
        <v>#REF!</v>
      </c>
      <c r="CM77" s="231" t="e">
        <f>#REF!*$DA$45</f>
        <v>#REF!</v>
      </c>
      <c r="CN77" s="231" t="e">
        <f>#REF!*$DA$45</f>
        <v>#REF!</v>
      </c>
      <c r="CO77" s="231" t="e">
        <f>#REF!*$DA$45</f>
        <v>#REF!</v>
      </c>
      <c r="CP77" s="231" t="e">
        <f>#REF!*$DA$45</f>
        <v>#REF!</v>
      </c>
      <c r="CQ77" s="231" t="e">
        <f>#REF!*$DA$45</f>
        <v>#REF!</v>
      </c>
      <c r="CR77" s="231" t="e">
        <f>#REF!*$DA$45</f>
        <v>#REF!</v>
      </c>
      <c r="CS77" s="231" t="e">
        <f>#REF!*$DA$45</f>
        <v>#REF!</v>
      </c>
      <c r="CT77" s="231" t="e">
        <f>#REF!*$DA$45</f>
        <v>#REF!</v>
      </c>
      <c r="CU77" s="231" t="e">
        <f>#REF!*$DA$45</f>
        <v>#REF!</v>
      </c>
      <c r="CV77" s="231" t="e">
        <f>#REF!*$DA$45</f>
        <v>#REF!</v>
      </c>
      <c r="CW77" s="231" t="e">
        <f>#REF!*$DA$45</f>
        <v>#REF!</v>
      </c>
      <c r="CX77" s="231" t="e">
        <f>#REF!*$DA$45</f>
        <v>#REF!</v>
      </c>
      <c r="CY77" s="231" t="e">
        <f>#REF!*$DA$45</f>
        <v>#REF!</v>
      </c>
      <c r="CZ77" s="231" t="e">
        <f>#REF!*$DA$45</f>
        <v>#REF!</v>
      </c>
      <c r="DA77" s="231" t="e">
        <f>#REF!*$DA$45</f>
        <v>#REF!</v>
      </c>
      <c r="DB77" s="230"/>
      <c r="DC77" s="218"/>
      <c r="DD77" s="218"/>
      <c r="DE77" s="218"/>
      <c r="DF77" s="218"/>
      <c r="DG77" s="218"/>
      <c r="DH77" s="218"/>
      <c r="DI77" s="218"/>
      <c r="DJ77" s="218"/>
      <c r="DK77" s="218"/>
      <c r="DL77" s="218"/>
      <c r="DM77" s="218"/>
      <c r="DN77" s="218"/>
      <c r="DO77" s="218"/>
      <c r="DP77" s="218"/>
      <c r="DQ77" s="218"/>
      <c r="DR77" s="218"/>
      <c r="DS77" s="218"/>
      <c r="DT77" s="218"/>
      <c r="DU77" s="218"/>
      <c r="DV77" s="218"/>
      <c r="DW77" s="3"/>
      <c r="DX77" s="212"/>
      <c r="DY77" s="230"/>
      <c r="DZ77" s="230"/>
      <c r="EA77" s="230"/>
      <c r="EB77" s="214"/>
      <c r="EC77" s="212"/>
      <c r="ED77" s="212"/>
      <c r="EE77" s="212"/>
      <c r="EF77" s="212"/>
      <c r="EG77" s="212"/>
      <c r="EH77" s="212"/>
      <c r="EI77" s="3"/>
      <c r="EJ77" s="3"/>
      <c r="EK77" s="3"/>
      <c r="EL77" s="271"/>
      <c r="EM77" s="3"/>
      <c r="EN77" s="263">
        <f t="shared" si="76"/>
        <v>75</v>
      </c>
      <c r="EO77" s="230" t="s">
        <v>1787</v>
      </c>
      <c r="EP77" s="277">
        <v>42036</v>
      </c>
      <c r="EQ77" s="278">
        <v>0</v>
      </c>
      <c r="ER77" s="281">
        <v>20.37426</v>
      </c>
      <c r="ES77" s="288"/>
      <c r="ET77" s="282">
        <f>IF(EO77=EO78,MAX(ET$2:ET76)+1,0)</f>
        <v>38</v>
      </c>
      <c r="EU77" s="3">
        <f t="shared" si="68"/>
        <v>75</v>
      </c>
      <c r="EV77" s="290">
        <f t="shared" si="69"/>
        <v>149</v>
      </c>
      <c r="EW77" s="277">
        <f t="shared" si="70"/>
        <v>42036</v>
      </c>
      <c r="EX77" s="281">
        <f t="shared" si="71"/>
        <v>19.44688</v>
      </c>
      <c r="EY77" s="282">
        <f>IF(EO77=EO78,0,MAX(EY$2:EY76)+1)</f>
        <v>0</v>
      </c>
      <c r="EZ77" s="290">
        <f t="shared" si="72"/>
        <v>150</v>
      </c>
      <c r="FA77" s="277">
        <f t="shared" si="73"/>
        <v>43831</v>
      </c>
      <c r="FB77" s="281">
        <f t="shared" si="74"/>
        <v>19.430250000000001</v>
      </c>
      <c r="FC77" s="28">
        <f>DIS!C94</f>
        <v>75</v>
      </c>
      <c r="FD77" s="28">
        <f>DIS!D94</f>
        <v>4</v>
      </c>
      <c r="FE77" s="28">
        <f>DIS!E94</f>
        <v>15</v>
      </c>
      <c r="FF77" s="28" t="str">
        <f t="shared" si="75"/>
        <v>4,15</v>
      </c>
      <c r="FG77" s="286" t="str">
        <f>INDEX($AR$88:$BK$127,FD77,FE77)</f>
        <v>15,4</v>
      </c>
      <c r="FH77" s="287">
        <f>IF(ISNUMBER(FG77),0,MAX(FH$2:FH76)+1)</f>
        <v>75</v>
      </c>
      <c r="FI77" s="287">
        <f>IF(FH77&gt;0,INDEX(IF($BJ$45=0,$EU$3:$EU$1412,IF($BK$45=0,$EX$3:$EX$1412,$FB$3:$FB$1412)),FH77,1),0)</f>
        <v>19.430250000000001</v>
      </c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</row>
    <row r="78" spans="1:178" ht="2.25" customHeight="1" x14ac:dyDescent="0.25">
      <c r="A78" s="27">
        <f>COLUMN()</f>
        <v>1</v>
      </c>
      <c r="B78" s="28" t="str">
        <f t="shared" si="67"/>
        <v>1,33</v>
      </c>
      <c r="C78" s="28" t="str">
        <f t="shared" si="67"/>
        <v>2,33</v>
      </c>
      <c r="D78" s="28" t="str">
        <f t="shared" si="67"/>
        <v>3,33</v>
      </c>
      <c r="E78" s="28" t="str">
        <f t="shared" si="67"/>
        <v>4,33</v>
      </c>
      <c r="F78" s="28" t="str">
        <f t="shared" si="67"/>
        <v>5,33</v>
      </c>
      <c r="G78" s="28" t="str">
        <f t="shared" si="67"/>
        <v>6,33</v>
      </c>
      <c r="H78" s="28" t="str">
        <f t="shared" si="67"/>
        <v>7,33</v>
      </c>
      <c r="I78" s="28" t="str">
        <f t="shared" si="67"/>
        <v>8,33</v>
      </c>
      <c r="J78" s="28" t="str">
        <f t="shared" si="67"/>
        <v>9,33</v>
      </c>
      <c r="K78" s="28" t="str">
        <f t="shared" si="67"/>
        <v>10,33</v>
      </c>
      <c r="L78" s="28" t="str">
        <f t="shared" si="67"/>
        <v>11,33</v>
      </c>
      <c r="M78" s="28" t="str">
        <f t="shared" si="67"/>
        <v>12,33</v>
      </c>
      <c r="N78" s="28" t="str">
        <f t="shared" si="67"/>
        <v>13,33</v>
      </c>
      <c r="O78" s="28" t="str">
        <f t="shared" si="67"/>
        <v>14,33</v>
      </c>
      <c r="P78" s="28" t="str">
        <f t="shared" si="67"/>
        <v>15,33</v>
      </c>
      <c r="Q78" s="28" t="str">
        <f t="shared" ref="Q78:Q85" si="77">_xlfn.CONCAT(COLUMN()-$A78,",",ROW()-Q$45)</f>
        <v>16,33</v>
      </c>
      <c r="R78" s="28" t="str">
        <f t="shared" si="66"/>
        <v>17,33</v>
      </c>
      <c r="S78" s="28" t="str">
        <f t="shared" si="66"/>
        <v>18,33</v>
      </c>
      <c r="T78" s="28" t="str">
        <f t="shared" si="66"/>
        <v>19,33</v>
      </c>
      <c r="U78" s="29" t="str">
        <f t="shared" si="66"/>
        <v>20,33</v>
      </c>
      <c r="V78" s="3"/>
      <c r="W78" s="229">
        <v>11.0999999999999</v>
      </c>
      <c r="X78" s="229">
        <v>11.0999999999999</v>
      </c>
      <c r="Y78" s="229">
        <v>11.0999999999999</v>
      </c>
      <c r="Z78" s="229">
        <v>11.0999999999999</v>
      </c>
      <c r="AA78" s="229">
        <v>11.0999999999999</v>
      </c>
      <c r="AB78" s="229">
        <v>11.0999999999999</v>
      </c>
      <c r="AC78" s="229">
        <v>11.0999999999999</v>
      </c>
      <c r="AD78" s="229">
        <v>11.0999999999999</v>
      </c>
      <c r="AE78" s="229">
        <v>11.0999999999999</v>
      </c>
      <c r="AF78" s="229">
        <v>11.0999999999999</v>
      </c>
      <c r="AG78" s="229">
        <v>11.0999999999999</v>
      </c>
      <c r="AH78" s="229">
        <v>11.0999999999999</v>
      </c>
      <c r="AI78" s="229">
        <v>11.0999999999999</v>
      </c>
      <c r="AJ78" s="229">
        <v>11.0999999999999</v>
      </c>
      <c r="AK78" s="229">
        <v>11.0999999999999</v>
      </c>
      <c r="AL78" s="229">
        <v>11.0999999999999</v>
      </c>
      <c r="AM78" s="229">
        <v>11.0999999999999</v>
      </c>
      <c r="AN78" s="229">
        <v>11.0999999999999</v>
      </c>
      <c r="AO78" s="229">
        <v>11.0999999999999</v>
      </c>
      <c r="AP78" s="229">
        <v>11.0999999999999</v>
      </c>
      <c r="AQ78" s="3"/>
      <c r="AR78" s="230">
        <f>IF(ISNUMBER(INDEX($FI$3:$FI$1412,MATCH(B78,$FG$3:$FG$801,0),1)),INDEX($FI$3:$FI$1412,MATCH(B78,$FG$3:$FG$801,0),1),0)</f>
        <v>0</v>
      </c>
      <c r="AS78" s="230">
        <f>IF(ISNUMBER(INDEX($FI$3:$FI$1412,MATCH(C78,$FG$3:$FG$801,0),1)),INDEX($FI$3:$FI$1412,MATCH(C78,$FG$3:$FG$801,0),1),0)</f>
        <v>19.24803</v>
      </c>
      <c r="AT78" s="230">
        <f>IF(ISNUMBER(INDEX($FI$3:$FI$1412,MATCH(D78,$FG$3:$FG$801,0),1)),INDEX($FI$3:$FI$1412,MATCH(D78,$FG$3:$FG$801,0),1),0)</f>
        <v>18.940110000000001</v>
      </c>
      <c r="AU78" s="230">
        <f>IF(ISNUMBER(INDEX($FI$3:$FI$1412,MATCH(E78,$FG$3:$FG$801,0),1)),INDEX($FI$3:$FI$1412,MATCH(E78,$FG$3:$FG$801,0),1),0)</f>
        <v>18.469090000000001</v>
      </c>
      <c r="AV78" s="230">
        <f>IF(ISNUMBER(INDEX($FI$3:$FI$1412,MATCH(F78,$FG$3:$FG$801,0),1)),INDEX($FI$3:$FI$1412,MATCH(F78,$FG$3:$FG$801,0),1),0)</f>
        <v>18.11356</v>
      </c>
      <c r="AW78" s="230">
        <f>IF(ISNUMBER(INDEX($FI$3:$FI$1412,MATCH(G78,$FG$3:$FG$801,0),1)),INDEX($FI$3:$FI$1412,MATCH(G78,$FG$3:$FG$801,0),1),0)</f>
        <v>17.663879999999999</v>
      </c>
      <c r="AX78" s="230">
        <f>IF(ISNUMBER(INDEX($FI$3:$FI$1412,MATCH(H78,$FG$3:$FG$801,0),1)),INDEX($FI$3:$FI$1412,MATCH(H78,$FG$3:$FG$801,0),1),0)</f>
        <v>17.11974</v>
      </c>
      <c r="AY78" s="230">
        <f>IF(ISNUMBER(INDEX($FI$3:$FI$1412,MATCH(I78,$FG$3:$FG$801,0),1)),INDEX($FI$3:$FI$1412,MATCH(I78,$FG$3:$FG$801,0),1),0)</f>
        <v>16.531549999999999</v>
      </c>
      <c r="AZ78" s="230">
        <f>IF(ISNUMBER(INDEX($FI$3:$FI$1412,MATCH(J78,$FG$3:$FG$801,0),1)),INDEX($FI$3:$FI$1412,MATCH(J78,$FG$3:$FG$801,0),1),0)</f>
        <v>15.890180000000001</v>
      </c>
      <c r="BA78" s="230">
        <f>IF(ISNUMBER(INDEX($FI$3:$FI$1412,MATCH(K78,$FG$3:$FG$801,0),1)),INDEX($FI$3:$FI$1412,MATCH(K78,$FG$3:$FG$801,0),1),0)</f>
        <v>15.14842</v>
      </c>
      <c r="BB78" s="230">
        <f>IF(ISNUMBER(INDEX($FI$3:$FI$1412,MATCH(L78,$FG$3:$FG$801,0),1)),INDEX($FI$3:$FI$1412,MATCH(L78,$FG$3:$FG$801,0),1),0)</f>
        <v>14.292389999999999</v>
      </c>
      <c r="BC78" s="230">
        <f>IF(ISNUMBER(INDEX($FI$3:$FI$1412,MATCH(M78,$FG$3:$FG$801,0),1)),INDEX($FI$3:$FI$1412,MATCH(M78,$FG$3:$FG$801,0),1),0)</f>
        <v>13.434760000000001</v>
      </c>
      <c r="BD78" s="230">
        <f>IF(ISNUMBER(INDEX($FI$3:$FI$1412,MATCH(N78,$FG$3:$FG$801,0),1)),INDEX($FI$3:$FI$1412,MATCH(N78,$FG$3:$FG$801,0),1),0)</f>
        <v>13.28546</v>
      </c>
      <c r="BE78" s="230">
        <f>IF(ISNUMBER(INDEX($FI$3:$FI$1412,MATCH(O78,$FG$3:$FG$801,0),1)),INDEX($FI$3:$FI$1412,MATCH(O78,$FG$3:$FG$801,0),1),0)</f>
        <v>13.121309999999999</v>
      </c>
      <c r="BF78" s="230">
        <f>IF(ISNUMBER(INDEX($FI$3:$FI$1412,MATCH(P78,$FG$3:$FG$801,0),1)),INDEX($FI$3:$FI$1412,MATCH(P78,$FG$3:$FG$801,0),1),0)</f>
        <v>12.85051</v>
      </c>
      <c r="BG78" s="230">
        <f>IF(ISNUMBER(INDEX($FI$3:$FI$1412,MATCH(Q78,$FG$3:$FG$801,0),1)),INDEX($FI$3:$FI$1412,MATCH(Q78,$FG$3:$FG$801,0),1),0)</f>
        <v>13.194380000000001</v>
      </c>
      <c r="BH78" s="230">
        <f>IF(ISNUMBER(INDEX($FI$3:$FI$1412,MATCH(R78,$FG$3:$FG$801,0),1)),INDEX($FI$3:$FI$1412,MATCH(R78,$FG$3:$FG$801,0),1),0)</f>
        <v>13.4686</v>
      </c>
      <c r="BI78" s="230">
        <f>IF(ISNUMBER(INDEX($FI$3:$FI$1412,MATCH(S78,$FG$3:$FG$801,0),1)),INDEX($FI$3:$FI$1412,MATCH(S78,$FG$3:$FG$801,0),1),0)</f>
        <v>13.69651</v>
      </c>
      <c r="BJ78" s="230">
        <f>IF(ISNUMBER(INDEX($FI$3:$FI$1412,MATCH(T78,$FG$3:$FG$801,0),1)),INDEX($FI$3:$FI$1412,MATCH(T78,$FG$3:$FG$801,0),1),0)</f>
        <v>13.84718</v>
      </c>
      <c r="BK78" s="230">
        <f>IF(ISNUMBER(INDEX($FI$3:$FI$1412,MATCH(U78,$FG$3:$FG$801,0),1)),INDEX($FI$3:$FI$1412,MATCH(U78,$FG$3:$FG$801,0),1),0)</f>
        <v>13.934060000000001</v>
      </c>
      <c r="BL78" s="230"/>
      <c r="BM78" s="231" t="e">
        <f>#REF!*$CF$45</f>
        <v>#REF!</v>
      </c>
      <c r="BN78" s="231" t="e">
        <f>#REF!*$CF$45</f>
        <v>#REF!</v>
      </c>
      <c r="BO78" s="231" t="e">
        <f>#REF!*$CF$45</f>
        <v>#REF!</v>
      </c>
      <c r="BP78" s="231" t="e">
        <f>#REF!*$CF$45</f>
        <v>#REF!</v>
      </c>
      <c r="BQ78" s="231" t="e">
        <f>#REF!*$CF$45</f>
        <v>#REF!</v>
      </c>
      <c r="BR78" s="231" t="e">
        <f>#REF!*$CF$45</f>
        <v>#REF!</v>
      </c>
      <c r="BS78" s="231" t="e">
        <f>#REF!*$CF$45</f>
        <v>#REF!</v>
      </c>
      <c r="BT78" s="231" t="e">
        <f>#REF!*$CF$45</f>
        <v>#REF!</v>
      </c>
      <c r="BU78" s="231" t="e">
        <f>#REF!*$CF$45</f>
        <v>#REF!</v>
      </c>
      <c r="BV78" s="231" t="e">
        <f>#REF!*$CF$45</f>
        <v>#REF!</v>
      </c>
      <c r="BW78" s="231" t="e">
        <f>#REF!*$CF$45</f>
        <v>#REF!</v>
      </c>
      <c r="BX78" s="231" t="e">
        <f>#REF!*$CF$45</f>
        <v>#REF!</v>
      </c>
      <c r="BY78" s="231" t="e">
        <f>#REF!*$CF$45</f>
        <v>#REF!</v>
      </c>
      <c r="BZ78" s="231" t="e">
        <f>#REF!*$CF$45</f>
        <v>#REF!</v>
      </c>
      <c r="CA78" s="231" t="e">
        <f>#REF!*$CF$45</f>
        <v>#REF!</v>
      </c>
      <c r="CB78" s="231" t="e">
        <f>#REF!*$CF$45</f>
        <v>#REF!</v>
      </c>
      <c r="CC78" s="231" t="e">
        <f>#REF!*$CF$45</f>
        <v>#REF!</v>
      </c>
      <c r="CD78" s="231" t="e">
        <f>#REF!*$CF$45</f>
        <v>#REF!</v>
      </c>
      <c r="CE78" s="231" t="e">
        <f>#REF!*$CF$45</f>
        <v>#REF!</v>
      </c>
      <c r="CF78" s="231" t="e">
        <f>#REF!*$CF$45</f>
        <v>#REF!</v>
      </c>
      <c r="CG78" s="230"/>
      <c r="CH78" s="231" t="e">
        <f>#REF!*$DA$45</f>
        <v>#REF!</v>
      </c>
      <c r="CI78" s="231" t="e">
        <f>#REF!*$DA$45</f>
        <v>#REF!</v>
      </c>
      <c r="CJ78" s="231" t="e">
        <f>#REF!*$DA$45</f>
        <v>#REF!</v>
      </c>
      <c r="CK78" s="231" t="e">
        <f>#REF!*$DA$45</f>
        <v>#REF!</v>
      </c>
      <c r="CL78" s="231" t="e">
        <f>#REF!*$DA$45</f>
        <v>#REF!</v>
      </c>
      <c r="CM78" s="231" t="e">
        <f>#REF!*$DA$45</f>
        <v>#REF!</v>
      </c>
      <c r="CN78" s="231" t="e">
        <f>#REF!*$DA$45</f>
        <v>#REF!</v>
      </c>
      <c r="CO78" s="231" t="e">
        <f>#REF!*$DA$45</f>
        <v>#REF!</v>
      </c>
      <c r="CP78" s="231" t="e">
        <f>#REF!*$DA$45</f>
        <v>#REF!</v>
      </c>
      <c r="CQ78" s="231" t="e">
        <f>#REF!*$DA$45</f>
        <v>#REF!</v>
      </c>
      <c r="CR78" s="231" t="e">
        <f>#REF!*$DA$45</f>
        <v>#REF!</v>
      </c>
      <c r="CS78" s="231" t="e">
        <f>#REF!*$DA$45</f>
        <v>#REF!</v>
      </c>
      <c r="CT78" s="231" t="e">
        <f>#REF!*$DA$45</f>
        <v>#REF!</v>
      </c>
      <c r="CU78" s="231" t="e">
        <f>#REF!*$DA$45</f>
        <v>#REF!</v>
      </c>
      <c r="CV78" s="231" t="e">
        <f>#REF!*$DA$45</f>
        <v>#REF!</v>
      </c>
      <c r="CW78" s="231" t="e">
        <f>#REF!*$DA$45</f>
        <v>#REF!</v>
      </c>
      <c r="CX78" s="231" t="e">
        <f>#REF!*$DA$45</f>
        <v>#REF!</v>
      </c>
      <c r="CY78" s="231" t="e">
        <f>#REF!*$DA$45</f>
        <v>#REF!</v>
      </c>
      <c r="CZ78" s="231" t="e">
        <f>#REF!*$DA$45</f>
        <v>#REF!</v>
      </c>
      <c r="DA78" s="231" t="e">
        <f>#REF!*$DA$45</f>
        <v>#REF!</v>
      </c>
      <c r="DB78" s="230"/>
      <c r="DC78" s="218"/>
      <c r="DD78" s="218"/>
      <c r="DE78" s="218"/>
      <c r="DF78" s="218"/>
      <c r="DG78" s="218"/>
      <c r="DH78" s="218"/>
      <c r="DI78" s="218"/>
      <c r="DJ78" s="218"/>
      <c r="DK78" s="218"/>
      <c r="DL78" s="218"/>
      <c r="DM78" s="218"/>
      <c r="DN78" s="218"/>
      <c r="DO78" s="218"/>
      <c r="DP78" s="218"/>
      <c r="DQ78" s="218"/>
      <c r="DR78" s="218"/>
      <c r="DS78" s="218"/>
      <c r="DT78" s="218"/>
      <c r="DU78" s="218"/>
      <c r="DV78" s="218"/>
      <c r="DW78" s="3"/>
      <c r="DX78" s="212"/>
      <c r="DY78" s="230"/>
      <c r="DZ78" s="230"/>
      <c r="EA78" s="230"/>
      <c r="EB78" s="214"/>
      <c r="EC78" s="212"/>
      <c r="ED78" s="212"/>
      <c r="EE78" s="212"/>
      <c r="EF78" s="212"/>
      <c r="EG78" s="212"/>
      <c r="EH78" s="212"/>
      <c r="EI78" s="3"/>
      <c r="EJ78" s="3"/>
      <c r="EK78" s="3"/>
      <c r="EL78" s="271"/>
      <c r="EM78" s="3"/>
      <c r="EN78" s="263">
        <f t="shared" si="76"/>
        <v>76</v>
      </c>
      <c r="EO78" s="230" t="s">
        <v>1787</v>
      </c>
      <c r="EP78" s="277">
        <v>43831</v>
      </c>
      <c r="EQ78" s="278">
        <v>0</v>
      </c>
      <c r="ER78" s="281">
        <v>19.770689999999998</v>
      </c>
      <c r="ES78" s="288"/>
      <c r="ET78" s="282">
        <f>IF(EO78=EO79,MAX(ET$2:ET77)+1,0)</f>
        <v>0</v>
      </c>
      <c r="EU78" s="3">
        <f t="shared" si="68"/>
        <v>76</v>
      </c>
      <c r="EV78" s="290">
        <f t="shared" si="69"/>
        <v>151</v>
      </c>
      <c r="EW78" s="277">
        <f t="shared" si="70"/>
        <v>42036</v>
      </c>
      <c r="EX78" s="281">
        <f t="shared" si="71"/>
        <v>19.661460000000002</v>
      </c>
      <c r="EY78" s="282">
        <f>IF(EO78=EO79,0,MAX(EY$2:EY77)+1)</f>
        <v>38</v>
      </c>
      <c r="EZ78" s="290">
        <f t="shared" si="72"/>
        <v>152</v>
      </c>
      <c r="FA78" s="277">
        <f t="shared" si="73"/>
        <v>43831</v>
      </c>
      <c r="FB78" s="281">
        <f t="shared" si="74"/>
        <v>19.412400000000002</v>
      </c>
      <c r="FC78" s="28">
        <f>DIS!C95</f>
        <v>76</v>
      </c>
      <c r="FD78" s="28">
        <f>DIS!D95</f>
        <v>4</v>
      </c>
      <c r="FE78" s="28">
        <f>DIS!E95</f>
        <v>16</v>
      </c>
      <c r="FF78" s="28" t="str">
        <f t="shared" si="75"/>
        <v>4,16</v>
      </c>
      <c r="FG78" s="286" t="str">
        <f>INDEX($AR$88:$BK$127,FD78,FE78)</f>
        <v>16,4</v>
      </c>
      <c r="FH78" s="287">
        <f>IF(ISNUMBER(FG78),0,MAX(FH$2:FH77)+1)</f>
        <v>76</v>
      </c>
      <c r="FI78" s="287">
        <f>IF(FH78&gt;0,INDEX(IF($BJ$45=0,$EU$3:$EU$1412,IF($BK$45=0,$EX$3:$EX$1412,$FB$3:$FB$1412)),FH78,1),0)</f>
        <v>19.412400000000002</v>
      </c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</row>
    <row r="79" spans="1:178" ht="2.25" customHeight="1" x14ac:dyDescent="0.25">
      <c r="A79" s="27">
        <f>COLUMN()</f>
        <v>1</v>
      </c>
      <c r="B79" s="28" t="str">
        <f t="shared" ref="B79:P85" si="78">_xlfn.CONCAT(COLUMN()-$A79,",",ROW()-B$45)</f>
        <v>1,34</v>
      </c>
      <c r="C79" s="28" t="str">
        <f t="shared" si="78"/>
        <v>2,34</v>
      </c>
      <c r="D79" s="28" t="str">
        <f t="shared" si="78"/>
        <v>3,34</v>
      </c>
      <c r="E79" s="28" t="str">
        <f t="shared" si="78"/>
        <v>4,34</v>
      </c>
      <c r="F79" s="28" t="str">
        <f t="shared" si="78"/>
        <v>5,34</v>
      </c>
      <c r="G79" s="28" t="str">
        <f t="shared" si="78"/>
        <v>6,34</v>
      </c>
      <c r="H79" s="28" t="str">
        <f t="shared" si="78"/>
        <v>7,34</v>
      </c>
      <c r="I79" s="28" t="str">
        <f t="shared" si="78"/>
        <v>8,34</v>
      </c>
      <c r="J79" s="28" t="str">
        <f t="shared" si="78"/>
        <v>9,34</v>
      </c>
      <c r="K79" s="28" t="str">
        <f t="shared" si="78"/>
        <v>10,34</v>
      </c>
      <c r="L79" s="28" t="str">
        <f t="shared" si="78"/>
        <v>11,34</v>
      </c>
      <c r="M79" s="28" t="str">
        <f t="shared" si="78"/>
        <v>12,34</v>
      </c>
      <c r="N79" s="28" t="str">
        <f t="shared" si="78"/>
        <v>13,34</v>
      </c>
      <c r="O79" s="28" t="str">
        <f t="shared" si="78"/>
        <v>14,34</v>
      </c>
      <c r="P79" s="28" t="str">
        <f t="shared" si="78"/>
        <v>15,34</v>
      </c>
      <c r="Q79" s="28" t="str">
        <f t="shared" si="77"/>
        <v>16,34</v>
      </c>
      <c r="R79" s="28" t="str">
        <f t="shared" si="66"/>
        <v>17,34</v>
      </c>
      <c r="S79" s="28" t="str">
        <f t="shared" si="66"/>
        <v>18,34</v>
      </c>
      <c r="T79" s="28" t="str">
        <f t="shared" si="66"/>
        <v>19,34</v>
      </c>
      <c r="U79" s="29" t="str">
        <f t="shared" si="66"/>
        <v>20,34</v>
      </c>
      <c r="V79" s="3"/>
      <c r="W79" s="229">
        <v>11.0999999999999</v>
      </c>
      <c r="X79" s="229">
        <v>11.0999999999999</v>
      </c>
      <c r="Y79" s="229">
        <v>11.0999999999999</v>
      </c>
      <c r="Z79" s="229">
        <v>11.0999999999999</v>
      </c>
      <c r="AA79" s="229">
        <v>11.0999999999999</v>
      </c>
      <c r="AB79" s="229">
        <v>11.0999999999999</v>
      </c>
      <c r="AC79" s="229">
        <v>11.0999999999999</v>
      </c>
      <c r="AD79" s="229">
        <v>11.0999999999999</v>
      </c>
      <c r="AE79" s="229">
        <v>11.0999999999999</v>
      </c>
      <c r="AF79" s="229">
        <v>11.0999999999999</v>
      </c>
      <c r="AG79" s="229">
        <v>11.0999999999999</v>
      </c>
      <c r="AH79" s="229">
        <v>11.0999999999999</v>
      </c>
      <c r="AI79" s="229">
        <v>11.0999999999999</v>
      </c>
      <c r="AJ79" s="229">
        <v>11.0999999999999</v>
      </c>
      <c r="AK79" s="229">
        <v>11.0999999999999</v>
      </c>
      <c r="AL79" s="229">
        <v>11.0999999999999</v>
      </c>
      <c r="AM79" s="229">
        <v>11.0999999999999</v>
      </c>
      <c r="AN79" s="229">
        <v>11.0999999999999</v>
      </c>
      <c r="AO79" s="229">
        <v>11.0999999999999</v>
      </c>
      <c r="AP79" s="229">
        <v>11.0999999999999</v>
      </c>
      <c r="AQ79" s="3"/>
      <c r="AR79" s="230">
        <f>IF(ISNUMBER(INDEX($FI$3:$FI$1412,MATCH(B79,$FG$3:$FG$801,0),1)),INDEX($FI$3:$FI$1412,MATCH(B79,$FG$3:$FG$801,0),1),0)</f>
        <v>0</v>
      </c>
      <c r="AS79" s="230">
        <f>IF(ISNUMBER(INDEX($FI$3:$FI$1412,MATCH(C79,$FG$3:$FG$801,0),1)),INDEX($FI$3:$FI$1412,MATCH(C79,$FG$3:$FG$801,0),1),0)</f>
        <v>0</v>
      </c>
      <c r="AT79" s="230">
        <f>IF(ISNUMBER(INDEX($FI$3:$FI$1412,MATCH(D79,$FG$3:$FG$801,0),1)),INDEX($FI$3:$FI$1412,MATCH(D79,$FG$3:$FG$801,0),1),0)</f>
        <v>18.63297</v>
      </c>
      <c r="AU79" s="230">
        <f>IF(ISNUMBER(INDEX($FI$3:$FI$1412,MATCH(E79,$FG$3:$FG$801,0),1)),INDEX($FI$3:$FI$1412,MATCH(E79,$FG$3:$FG$801,0),1),0)</f>
        <v>18.198260000000001</v>
      </c>
      <c r="AV79" s="230">
        <f>IF(ISNUMBER(INDEX($FI$3:$FI$1412,MATCH(F79,$FG$3:$FG$801,0),1)),INDEX($FI$3:$FI$1412,MATCH(F79,$FG$3:$FG$801,0),1),0)</f>
        <v>17.839559999999999</v>
      </c>
      <c r="AW79" s="230">
        <f>IF(ISNUMBER(INDEX($FI$3:$FI$1412,MATCH(G79,$FG$3:$FG$801,0),1)),INDEX($FI$3:$FI$1412,MATCH(G79,$FG$3:$FG$801,0),1),0)</f>
        <v>17.421299999999999</v>
      </c>
      <c r="AX79" s="230">
        <f>IF(ISNUMBER(INDEX($FI$3:$FI$1412,MATCH(H79,$FG$3:$FG$801,0),1)),INDEX($FI$3:$FI$1412,MATCH(H79,$FG$3:$FG$801,0),1),0)</f>
        <v>16.882940000000001</v>
      </c>
      <c r="AY79" s="230">
        <f>IF(ISNUMBER(INDEX($FI$3:$FI$1412,MATCH(I79,$FG$3:$FG$801,0),1)),INDEX($FI$3:$FI$1412,MATCH(I79,$FG$3:$FG$801,0),1),0)</f>
        <v>16.345310000000001</v>
      </c>
      <c r="AZ79" s="230">
        <f>IF(ISNUMBER(INDEX($FI$3:$FI$1412,MATCH(J79,$FG$3:$FG$801,0),1)),INDEX($FI$3:$FI$1412,MATCH(J79,$FG$3:$FG$801,0),1),0)</f>
        <v>15.66883</v>
      </c>
      <c r="BA79" s="230">
        <f>IF(ISNUMBER(INDEX($FI$3:$FI$1412,MATCH(K79,$FG$3:$FG$801,0),1)),INDEX($FI$3:$FI$1412,MATCH(K79,$FG$3:$FG$801,0),1),0)</f>
        <v>14.80776</v>
      </c>
      <c r="BB79" s="230">
        <f>IF(ISNUMBER(INDEX($FI$3:$FI$1412,MATCH(L79,$FG$3:$FG$801,0),1)),INDEX($FI$3:$FI$1412,MATCH(L79,$FG$3:$FG$801,0),1),0)</f>
        <v>13.70448</v>
      </c>
      <c r="BC79" s="230">
        <f>IF(ISNUMBER(INDEX($FI$3:$FI$1412,MATCH(M79,$FG$3:$FG$801,0),1)),INDEX($FI$3:$FI$1412,MATCH(M79,$FG$3:$FG$801,0),1),0)</f>
        <v>11.71604</v>
      </c>
      <c r="BD79" s="230">
        <f>IF(ISNUMBER(INDEX($FI$3:$FI$1412,MATCH(N79,$FG$3:$FG$801,0),1)),INDEX($FI$3:$FI$1412,MATCH(N79,$FG$3:$FG$801,0),1),0)</f>
        <v>12.688890000000001</v>
      </c>
      <c r="BE79" s="230">
        <f>IF(ISNUMBER(INDEX($FI$3:$FI$1412,MATCH(O79,$FG$3:$FG$801,0),1)),INDEX($FI$3:$FI$1412,MATCH(O79,$FG$3:$FG$801,0),1),0)</f>
        <v>12.794029999999999</v>
      </c>
      <c r="BF79" s="230">
        <f>IF(ISNUMBER(INDEX($FI$3:$FI$1412,MATCH(P79,$FG$3:$FG$801,0),1)),INDEX($FI$3:$FI$1412,MATCH(P79,$FG$3:$FG$801,0),1),0)</f>
        <v>12.61909</v>
      </c>
      <c r="BG79" s="230">
        <f>IF(ISNUMBER(INDEX($FI$3:$FI$1412,MATCH(Q79,$FG$3:$FG$801,0),1)),INDEX($FI$3:$FI$1412,MATCH(Q79,$FG$3:$FG$801,0),1),0)</f>
        <v>12.979329999999999</v>
      </c>
      <c r="BH79" s="230">
        <f>IF(ISNUMBER(INDEX($FI$3:$FI$1412,MATCH(R79,$FG$3:$FG$801,0),1)),INDEX($FI$3:$FI$1412,MATCH(R79,$FG$3:$FG$801,0),1),0)</f>
        <v>13.2698</v>
      </c>
      <c r="BI79" s="230">
        <f>IF(ISNUMBER(INDEX($FI$3:$FI$1412,MATCH(S79,$FG$3:$FG$801,0),1)),INDEX($FI$3:$FI$1412,MATCH(S79,$FG$3:$FG$801,0),1),0)</f>
        <v>13.50562</v>
      </c>
      <c r="BJ79" s="230">
        <f>IF(ISNUMBER(INDEX($FI$3:$FI$1412,MATCH(T79,$FG$3:$FG$801,0),1)),INDEX($FI$3:$FI$1412,MATCH(T79,$FG$3:$FG$801,0),1),0)</f>
        <v>13.6785</v>
      </c>
      <c r="BK79" s="230">
        <f>IF(ISNUMBER(INDEX($FI$3:$FI$1412,MATCH(U79,$FG$3:$FG$801,0),1)),INDEX($FI$3:$FI$1412,MATCH(U79,$FG$3:$FG$801,0),1),0)</f>
        <v>13.78044</v>
      </c>
      <c r="BL79" s="230"/>
      <c r="BM79" s="231" t="e">
        <f>#REF!*$CF$45</f>
        <v>#REF!</v>
      </c>
      <c r="BN79" s="231" t="e">
        <f>#REF!*$CF$45</f>
        <v>#REF!</v>
      </c>
      <c r="BO79" s="231" t="e">
        <f>#REF!*$CF$45</f>
        <v>#REF!</v>
      </c>
      <c r="BP79" s="231" t="e">
        <f>#REF!*$CF$45</f>
        <v>#REF!</v>
      </c>
      <c r="BQ79" s="231" t="e">
        <f>#REF!*$CF$45</f>
        <v>#REF!</v>
      </c>
      <c r="BR79" s="231" t="e">
        <f>#REF!*$CF$45</f>
        <v>#REF!</v>
      </c>
      <c r="BS79" s="231" t="e">
        <f>#REF!*$CF$45</f>
        <v>#REF!</v>
      </c>
      <c r="BT79" s="231" t="e">
        <f>#REF!*$CF$45</f>
        <v>#REF!</v>
      </c>
      <c r="BU79" s="231" t="e">
        <f>#REF!*$CF$45</f>
        <v>#REF!</v>
      </c>
      <c r="BV79" s="231" t="e">
        <f>#REF!*$CF$45</f>
        <v>#REF!</v>
      </c>
      <c r="BW79" s="231" t="e">
        <f>#REF!*$CF$45</f>
        <v>#REF!</v>
      </c>
      <c r="BX79" s="231" t="e">
        <f>#REF!*$CF$45</f>
        <v>#REF!</v>
      </c>
      <c r="BY79" s="231" t="e">
        <f>#REF!*$CF$45</f>
        <v>#REF!</v>
      </c>
      <c r="BZ79" s="231" t="e">
        <f>#REF!*$CF$45</f>
        <v>#REF!</v>
      </c>
      <c r="CA79" s="231" t="e">
        <f>#REF!*$CF$45</f>
        <v>#REF!</v>
      </c>
      <c r="CB79" s="231" t="e">
        <f>#REF!*$CF$45</f>
        <v>#REF!</v>
      </c>
      <c r="CC79" s="231" t="e">
        <f>#REF!*$CF$45</f>
        <v>#REF!</v>
      </c>
      <c r="CD79" s="231" t="e">
        <f>#REF!*$CF$45</f>
        <v>#REF!</v>
      </c>
      <c r="CE79" s="231" t="e">
        <f>#REF!*$CF$45</f>
        <v>#REF!</v>
      </c>
      <c r="CF79" s="231" t="e">
        <f>#REF!*$CF$45</f>
        <v>#REF!</v>
      </c>
      <c r="CG79" s="230"/>
      <c r="CH79" s="231" t="e">
        <f>#REF!*$DA$45</f>
        <v>#REF!</v>
      </c>
      <c r="CI79" s="231" t="e">
        <f>#REF!*$DA$45</f>
        <v>#REF!</v>
      </c>
      <c r="CJ79" s="231" t="e">
        <f>#REF!*$DA$45</f>
        <v>#REF!</v>
      </c>
      <c r="CK79" s="231" t="e">
        <f>#REF!*$DA$45</f>
        <v>#REF!</v>
      </c>
      <c r="CL79" s="231" t="e">
        <f>#REF!*$DA$45</f>
        <v>#REF!</v>
      </c>
      <c r="CM79" s="231" t="e">
        <f>#REF!*$DA$45</f>
        <v>#REF!</v>
      </c>
      <c r="CN79" s="231" t="e">
        <f>#REF!*$DA$45</f>
        <v>#REF!</v>
      </c>
      <c r="CO79" s="231" t="e">
        <f>#REF!*$DA$45</f>
        <v>#REF!</v>
      </c>
      <c r="CP79" s="231" t="e">
        <f>#REF!*$DA$45</f>
        <v>#REF!</v>
      </c>
      <c r="CQ79" s="231" t="e">
        <f>#REF!*$DA$45</f>
        <v>#REF!</v>
      </c>
      <c r="CR79" s="231" t="e">
        <f>#REF!*$DA$45</f>
        <v>#REF!</v>
      </c>
      <c r="CS79" s="231" t="e">
        <f>#REF!*$DA$45</f>
        <v>#REF!</v>
      </c>
      <c r="CT79" s="231" t="e">
        <f>#REF!*$DA$45</f>
        <v>#REF!</v>
      </c>
      <c r="CU79" s="231" t="e">
        <f>#REF!*$DA$45</f>
        <v>#REF!</v>
      </c>
      <c r="CV79" s="231" t="e">
        <f>#REF!*$DA$45</f>
        <v>#REF!</v>
      </c>
      <c r="CW79" s="231" t="e">
        <f>#REF!*$DA$45</f>
        <v>#REF!</v>
      </c>
      <c r="CX79" s="231" t="e">
        <f>#REF!*$DA$45</f>
        <v>#REF!</v>
      </c>
      <c r="CY79" s="231" t="e">
        <f>#REF!*$DA$45</f>
        <v>#REF!</v>
      </c>
      <c r="CZ79" s="231" t="e">
        <f>#REF!*$DA$45</f>
        <v>#REF!</v>
      </c>
      <c r="DA79" s="231" t="e">
        <f>#REF!*$DA$45</f>
        <v>#REF!</v>
      </c>
      <c r="DB79" s="230"/>
      <c r="DC79" s="218"/>
      <c r="DD79" s="218"/>
      <c r="DE79" s="218"/>
      <c r="DF79" s="218"/>
      <c r="DG79" s="218"/>
      <c r="DH79" s="218"/>
      <c r="DI79" s="218"/>
      <c r="DJ79" s="218"/>
      <c r="DK79" s="218"/>
      <c r="DL79" s="218"/>
      <c r="DM79" s="218"/>
      <c r="DN79" s="218"/>
      <c r="DO79" s="218"/>
      <c r="DP79" s="218"/>
      <c r="DQ79" s="218"/>
      <c r="DR79" s="218"/>
      <c r="DS79" s="218"/>
      <c r="DT79" s="218"/>
      <c r="DU79" s="218"/>
      <c r="DV79" s="218"/>
      <c r="DW79" s="3"/>
      <c r="DX79" s="212"/>
      <c r="DY79" s="230"/>
      <c r="DZ79" s="230"/>
      <c r="EA79" s="230"/>
      <c r="EB79" s="214"/>
      <c r="EC79" s="212"/>
      <c r="ED79" s="212"/>
      <c r="EE79" s="212"/>
      <c r="EF79" s="212"/>
      <c r="EG79" s="212"/>
      <c r="EH79" s="212"/>
      <c r="EI79" s="3"/>
      <c r="EJ79" s="3"/>
      <c r="EK79" s="3"/>
      <c r="EL79" s="271"/>
      <c r="EM79" s="3"/>
      <c r="EN79" s="263">
        <f t="shared" si="76"/>
        <v>77</v>
      </c>
      <c r="EO79" s="230" t="s">
        <v>1788</v>
      </c>
      <c r="EP79" s="277">
        <v>42036</v>
      </c>
      <c r="EQ79" s="278">
        <v>0</v>
      </c>
      <c r="ER79" s="281">
        <v>20.4528</v>
      </c>
      <c r="ES79" s="288"/>
      <c r="ET79" s="282">
        <f>IF(EO79=EO80,MAX(ET$2:ET78)+1,0)</f>
        <v>39</v>
      </c>
      <c r="EU79" s="3">
        <f t="shared" si="68"/>
        <v>77</v>
      </c>
      <c r="EV79" s="290">
        <f t="shared" si="69"/>
        <v>153</v>
      </c>
      <c r="EW79" s="277">
        <f t="shared" si="70"/>
        <v>42036</v>
      </c>
      <c r="EX79" s="281">
        <f t="shared" si="71"/>
        <v>19.905660000000001</v>
      </c>
      <c r="EY79" s="282">
        <f>IF(EO79=EO80,0,MAX(EY$2:EY78)+1)</f>
        <v>0</v>
      </c>
      <c r="EZ79" s="290">
        <f t="shared" si="72"/>
        <v>154</v>
      </c>
      <c r="FA79" s="277">
        <f t="shared" si="73"/>
        <v>43831</v>
      </c>
      <c r="FB79" s="281">
        <f t="shared" si="74"/>
        <v>19.433160000000001</v>
      </c>
      <c r="FC79" s="28">
        <f>DIS!C96</f>
        <v>77</v>
      </c>
      <c r="FD79" s="28">
        <f>DIS!D96</f>
        <v>4</v>
      </c>
      <c r="FE79" s="28">
        <f>DIS!E96</f>
        <v>17</v>
      </c>
      <c r="FF79" s="28" t="str">
        <f t="shared" si="75"/>
        <v>4,17</v>
      </c>
      <c r="FG79" s="286" t="str">
        <f>INDEX($AR$88:$BK$127,FD79,FE79)</f>
        <v>17,4</v>
      </c>
      <c r="FH79" s="287">
        <f>IF(ISNUMBER(FG79),0,MAX(FH$2:FH78)+1)</f>
        <v>77</v>
      </c>
      <c r="FI79" s="287">
        <f>IF(FH79&gt;0,INDEX(IF($BJ$45=0,$EU$3:$EU$1412,IF($BK$45=0,$EX$3:$EX$1412,$FB$3:$FB$1412)),FH79,1),0)</f>
        <v>19.433160000000001</v>
      </c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</row>
    <row r="80" spans="1:178" ht="2.25" customHeight="1" x14ac:dyDescent="0.25">
      <c r="A80" s="27">
        <f>COLUMN()</f>
        <v>1</v>
      </c>
      <c r="B80" s="28" t="str">
        <f t="shared" si="78"/>
        <v>1,35</v>
      </c>
      <c r="C80" s="28" t="str">
        <f t="shared" si="78"/>
        <v>2,35</v>
      </c>
      <c r="D80" s="28" t="str">
        <f t="shared" si="78"/>
        <v>3,35</v>
      </c>
      <c r="E80" s="28" t="str">
        <f t="shared" si="78"/>
        <v>4,35</v>
      </c>
      <c r="F80" s="28" t="str">
        <f t="shared" si="78"/>
        <v>5,35</v>
      </c>
      <c r="G80" s="28" t="str">
        <f t="shared" si="78"/>
        <v>6,35</v>
      </c>
      <c r="H80" s="28" t="str">
        <f t="shared" si="78"/>
        <v>7,35</v>
      </c>
      <c r="I80" s="28" t="str">
        <f t="shared" si="78"/>
        <v>8,35</v>
      </c>
      <c r="J80" s="28" t="str">
        <f t="shared" si="78"/>
        <v>9,35</v>
      </c>
      <c r="K80" s="28" t="str">
        <f t="shared" si="78"/>
        <v>10,35</v>
      </c>
      <c r="L80" s="28" t="str">
        <f t="shared" si="78"/>
        <v>11,35</v>
      </c>
      <c r="M80" s="28" t="str">
        <f t="shared" si="78"/>
        <v>12,35</v>
      </c>
      <c r="N80" s="28" t="str">
        <f t="shared" si="78"/>
        <v>13,35</v>
      </c>
      <c r="O80" s="28" t="str">
        <f t="shared" si="78"/>
        <v>14,35</v>
      </c>
      <c r="P80" s="28" t="str">
        <f t="shared" si="78"/>
        <v>15,35</v>
      </c>
      <c r="Q80" s="28" t="str">
        <f t="shared" si="77"/>
        <v>16,35</v>
      </c>
      <c r="R80" s="28" t="str">
        <f t="shared" si="66"/>
        <v>17,35</v>
      </c>
      <c r="S80" s="28" t="str">
        <f t="shared" si="66"/>
        <v>18,35</v>
      </c>
      <c r="T80" s="28" t="str">
        <f t="shared" si="66"/>
        <v>19,35</v>
      </c>
      <c r="U80" s="29" t="str">
        <f t="shared" si="66"/>
        <v>20,35</v>
      </c>
      <c r="V80" s="3"/>
      <c r="W80" s="229">
        <v>11.0999999999999</v>
      </c>
      <c r="X80" s="229">
        <v>11.0999999999999</v>
      </c>
      <c r="Y80" s="229">
        <v>11.0999999999999</v>
      </c>
      <c r="Z80" s="229">
        <v>11.0999999999999</v>
      </c>
      <c r="AA80" s="229">
        <v>11.0999999999999</v>
      </c>
      <c r="AB80" s="229">
        <v>11.0999999999999</v>
      </c>
      <c r="AC80" s="229">
        <v>11.0999999999999</v>
      </c>
      <c r="AD80" s="229">
        <v>11.0999999999999</v>
      </c>
      <c r="AE80" s="229">
        <v>11.0999999999999</v>
      </c>
      <c r="AF80" s="229">
        <v>11.0999999999999</v>
      </c>
      <c r="AG80" s="229">
        <v>11.0999999999999</v>
      </c>
      <c r="AH80" s="229">
        <v>11.0999999999999</v>
      </c>
      <c r="AI80" s="229">
        <v>11.0999999999999</v>
      </c>
      <c r="AJ80" s="229">
        <v>11.0999999999999</v>
      </c>
      <c r="AK80" s="229">
        <v>11.0999999999999</v>
      </c>
      <c r="AL80" s="229">
        <v>11.0999999999999</v>
      </c>
      <c r="AM80" s="229">
        <v>11.0999999999999</v>
      </c>
      <c r="AN80" s="229">
        <v>11.0999999999999</v>
      </c>
      <c r="AO80" s="229">
        <v>11.0999999999999</v>
      </c>
      <c r="AP80" s="229">
        <v>11.0999999999999</v>
      </c>
      <c r="AQ80" s="3"/>
      <c r="AR80" s="230">
        <f>IF(ISNUMBER(INDEX($FI$3:$FI$1412,MATCH(B80,$FG$3:$FG$801,0),1)),INDEX($FI$3:$FI$1412,MATCH(B80,$FG$3:$FG$801,0),1),0)</f>
        <v>0</v>
      </c>
      <c r="AS80" s="230">
        <f>IF(ISNUMBER(INDEX($FI$3:$FI$1412,MATCH(C80,$FG$3:$FG$801,0),1)),INDEX($FI$3:$FI$1412,MATCH(C80,$FG$3:$FG$801,0),1),0)</f>
        <v>0</v>
      </c>
      <c r="AT80" s="230">
        <f>IF(ISNUMBER(INDEX($FI$3:$FI$1412,MATCH(D80,$FG$3:$FG$801,0),1)),INDEX($FI$3:$FI$1412,MATCH(D80,$FG$3:$FG$801,0),1),0)</f>
        <v>0</v>
      </c>
      <c r="AU80" s="230">
        <f>IF(ISNUMBER(INDEX($FI$3:$FI$1412,MATCH(E80,$FG$3:$FG$801,0),1)),INDEX($FI$3:$FI$1412,MATCH(E80,$FG$3:$FG$801,0),1),0)</f>
        <v>17.925149999999999</v>
      </c>
      <c r="AV80" s="230">
        <f>IF(ISNUMBER(INDEX($FI$3:$FI$1412,MATCH(F80,$FG$3:$FG$801,0),1)),INDEX($FI$3:$FI$1412,MATCH(F80,$FG$3:$FG$801,0),1),0)</f>
        <v>17.532250000000001</v>
      </c>
      <c r="AW80" s="230">
        <f>IF(ISNUMBER(INDEX($FI$3:$FI$1412,MATCH(G80,$FG$3:$FG$801,0),1)),INDEX($FI$3:$FI$1412,MATCH(G80,$FG$3:$FG$801,0),1),0)</f>
        <v>17.176670000000001</v>
      </c>
      <c r="AX80" s="230">
        <f>IF(ISNUMBER(INDEX($FI$3:$FI$1412,MATCH(H80,$FG$3:$FG$801,0),1)),INDEX($FI$3:$FI$1412,MATCH(H80,$FG$3:$FG$801,0),1),0)</f>
        <v>16.748059999999999</v>
      </c>
      <c r="AY80" s="230">
        <f>IF(ISNUMBER(INDEX($FI$3:$FI$1412,MATCH(I80,$FG$3:$FG$801,0),1)),INDEX($FI$3:$FI$1412,MATCH(I80,$FG$3:$FG$801,0),1),0)</f>
        <v>16.215409999999999</v>
      </c>
      <c r="AZ80" s="230">
        <f>IF(ISNUMBER(INDEX($FI$3:$FI$1412,MATCH(J80,$FG$3:$FG$801,0),1)),INDEX($FI$3:$FI$1412,MATCH(J80,$FG$3:$FG$801,0),1),0)</f>
        <v>15.50211</v>
      </c>
      <c r="BA80" s="230">
        <f>IF(ISNUMBER(INDEX($FI$3:$FI$1412,MATCH(K80,$FG$3:$FG$801,0),1)),INDEX($FI$3:$FI$1412,MATCH(K80,$FG$3:$FG$801,0),1),0)</f>
        <v>14.75065</v>
      </c>
      <c r="BB80" s="230">
        <f>IF(ISNUMBER(INDEX($FI$3:$FI$1412,MATCH(L80,$FG$3:$FG$801,0),1)),INDEX($FI$3:$FI$1412,MATCH(L80,$FG$3:$FG$801,0),1),0)</f>
        <v>13.909050000000001</v>
      </c>
      <c r="BC80" s="230">
        <f>IF(ISNUMBER(INDEX($FI$3:$FI$1412,MATCH(M80,$FG$3:$FG$801,0),1)),INDEX($FI$3:$FI$1412,MATCH(M80,$FG$3:$FG$801,0),1),0)</f>
        <v>13.010210000000001</v>
      </c>
      <c r="BD80" s="230">
        <f>IF(ISNUMBER(INDEX($FI$3:$FI$1412,MATCH(N80,$FG$3:$FG$801,0),1)),INDEX($FI$3:$FI$1412,MATCH(N80,$FG$3:$FG$801,0),1),0)</f>
        <v>12.864100000000001</v>
      </c>
      <c r="BE80" s="230">
        <f>IF(ISNUMBER(INDEX($FI$3:$FI$1412,MATCH(O80,$FG$3:$FG$801,0),1)),INDEX($FI$3:$FI$1412,MATCH(O80,$FG$3:$FG$801,0),1),0)</f>
        <v>12.680720000000001</v>
      </c>
      <c r="BF80" s="230">
        <f>IF(ISNUMBER(INDEX($FI$3:$FI$1412,MATCH(P80,$FG$3:$FG$801,0),1)),INDEX($FI$3:$FI$1412,MATCH(P80,$FG$3:$FG$801,0),1),0)</f>
        <v>12.39091</v>
      </c>
      <c r="BG80" s="230">
        <f>IF(ISNUMBER(INDEX($FI$3:$FI$1412,MATCH(Q80,$FG$3:$FG$801,0),1)),INDEX($FI$3:$FI$1412,MATCH(Q80,$FG$3:$FG$801,0),1),0)</f>
        <v>12.76544</v>
      </c>
      <c r="BH80" s="230">
        <f>IF(ISNUMBER(INDEX($FI$3:$FI$1412,MATCH(R80,$FG$3:$FG$801,0),1)),INDEX($FI$3:$FI$1412,MATCH(R80,$FG$3:$FG$801,0),1),0)</f>
        <v>13.064769999999999</v>
      </c>
      <c r="BI80" s="230">
        <f>IF(ISNUMBER(INDEX($FI$3:$FI$1412,MATCH(S80,$FG$3:$FG$801,0),1)),INDEX($FI$3:$FI$1412,MATCH(S80,$FG$3:$FG$801,0),1),0)</f>
        <v>13.315519999999999</v>
      </c>
      <c r="BJ80" s="230">
        <f>IF(ISNUMBER(INDEX($FI$3:$FI$1412,MATCH(T80,$FG$3:$FG$801,0),1)),INDEX($FI$3:$FI$1412,MATCH(T80,$FG$3:$FG$801,0),1),0)</f>
        <v>13.502409999999999</v>
      </c>
      <c r="BK80" s="230">
        <f>IF(ISNUMBER(INDEX($FI$3:$FI$1412,MATCH(U80,$FG$3:$FG$801,0),1)),INDEX($FI$3:$FI$1412,MATCH(U80,$FG$3:$FG$801,0),1),0)</f>
        <v>13.67712</v>
      </c>
      <c r="BL80" s="230"/>
      <c r="BM80" s="231" t="e">
        <f>#REF!*$CF$45</f>
        <v>#REF!</v>
      </c>
      <c r="BN80" s="231" t="e">
        <f>#REF!*$CF$45</f>
        <v>#REF!</v>
      </c>
      <c r="BO80" s="231" t="e">
        <f>#REF!*$CF$45</f>
        <v>#REF!</v>
      </c>
      <c r="BP80" s="231" t="e">
        <f>#REF!*$CF$45</f>
        <v>#REF!</v>
      </c>
      <c r="BQ80" s="231" t="e">
        <f>#REF!*$CF$45</f>
        <v>#REF!</v>
      </c>
      <c r="BR80" s="231" t="e">
        <f>#REF!*$CF$45</f>
        <v>#REF!</v>
      </c>
      <c r="BS80" s="231" t="e">
        <f>#REF!*$CF$45</f>
        <v>#REF!</v>
      </c>
      <c r="BT80" s="231" t="e">
        <f>#REF!*$CF$45</f>
        <v>#REF!</v>
      </c>
      <c r="BU80" s="231" t="e">
        <f>#REF!*$CF$45</f>
        <v>#REF!</v>
      </c>
      <c r="BV80" s="231" t="e">
        <f>#REF!*$CF$45</f>
        <v>#REF!</v>
      </c>
      <c r="BW80" s="231" t="e">
        <f>#REF!*$CF$45</f>
        <v>#REF!</v>
      </c>
      <c r="BX80" s="231" t="e">
        <f>#REF!*$CF$45</f>
        <v>#REF!</v>
      </c>
      <c r="BY80" s="231" t="e">
        <f>#REF!*$CF$45</f>
        <v>#REF!</v>
      </c>
      <c r="BZ80" s="231" t="e">
        <f>#REF!*$CF$45</f>
        <v>#REF!</v>
      </c>
      <c r="CA80" s="231" t="e">
        <f>#REF!*$CF$45</f>
        <v>#REF!</v>
      </c>
      <c r="CB80" s="231" t="e">
        <f>#REF!*$CF$45</f>
        <v>#REF!</v>
      </c>
      <c r="CC80" s="231" t="e">
        <f>#REF!*$CF$45</f>
        <v>#REF!</v>
      </c>
      <c r="CD80" s="231" t="e">
        <f>#REF!*$CF$45</f>
        <v>#REF!</v>
      </c>
      <c r="CE80" s="231" t="e">
        <f>#REF!*$CF$45</f>
        <v>#REF!</v>
      </c>
      <c r="CF80" s="231" t="e">
        <f>#REF!*$CF$45</f>
        <v>#REF!</v>
      </c>
      <c r="CG80" s="230"/>
      <c r="CH80" s="231" t="e">
        <f>#REF!*$DA$45</f>
        <v>#REF!</v>
      </c>
      <c r="CI80" s="231" t="e">
        <f>#REF!*$DA$45</f>
        <v>#REF!</v>
      </c>
      <c r="CJ80" s="231" t="e">
        <f>#REF!*$DA$45</f>
        <v>#REF!</v>
      </c>
      <c r="CK80" s="231" t="e">
        <f>#REF!*$DA$45</f>
        <v>#REF!</v>
      </c>
      <c r="CL80" s="231" t="e">
        <f>#REF!*$DA$45</f>
        <v>#REF!</v>
      </c>
      <c r="CM80" s="231" t="e">
        <f>#REF!*$DA$45</f>
        <v>#REF!</v>
      </c>
      <c r="CN80" s="231" t="e">
        <f>#REF!*$DA$45</f>
        <v>#REF!</v>
      </c>
      <c r="CO80" s="231" t="e">
        <f>#REF!*$DA$45</f>
        <v>#REF!</v>
      </c>
      <c r="CP80" s="231" t="e">
        <f>#REF!*$DA$45</f>
        <v>#REF!</v>
      </c>
      <c r="CQ80" s="231" t="e">
        <f>#REF!*$DA$45</f>
        <v>#REF!</v>
      </c>
      <c r="CR80" s="231" t="e">
        <f>#REF!*$DA$45</f>
        <v>#REF!</v>
      </c>
      <c r="CS80" s="231" t="e">
        <f>#REF!*$DA$45</f>
        <v>#REF!</v>
      </c>
      <c r="CT80" s="231" t="e">
        <f>#REF!*$DA$45</f>
        <v>#REF!</v>
      </c>
      <c r="CU80" s="231" t="e">
        <f>#REF!*$DA$45</f>
        <v>#REF!</v>
      </c>
      <c r="CV80" s="231" t="e">
        <f>#REF!*$DA$45</f>
        <v>#REF!</v>
      </c>
      <c r="CW80" s="231" t="e">
        <f>#REF!*$DA$45</f>
        <v>#REF!</v>
      </c>
      <c r="CX80" s="231" t="e">
        <f>#REF!*$DA$45</f>
        <v>#REF!</v>
      </c>
      <c r="CY80" s="231" t="e">
        <f>#REF!*$DA$45</f>
        <v>#REF!</v>
      </c>
      <c r="CZ80" s="231" t="e">
        <f>#REF!*$DA$45</f>
        <v>#REF!</v>
      </c>
      <c r="DA80" s="231" t="e">
        <f>#REF!*$DA$45</f>
        <v>#REF!</v>
      </c>
      <c r="DB80" s="230"/>
      <c r="DC80" s="218"/>
      <c r="DD80" s="218"/>
      <c r="DE80" s="218"/>
      <c r="DF80" s="218"/>
      <c r="DG80" s="218"/>
      <c r="DH80" s="218"/>
      <c r="DI80" s="218"/>
      <c r="DJ80" s="218"/>
      <c r="DK80" s="218"/>
      <c r="DL80" s="218"/>
      <c r="DM80" s="218"/>
      <c r="DN80" s="218"/>
      <c r="DO80" s="218"/>
      <c r="DP80" s="218"/>
      <c r="DQ80" s="218"/>
      <c r="DR80" s="218"/>
      <c r="DS80" s="218"/>
      <c r="DT80" s="218"/>
      <c r="DU80" s="218"/>
      <c r="DV80" s="218"/>
      <c r="DW80" s="3"/>
      <c r="DX80" s="212"/>
      <c r="DY80" s="230"/>
      <c r="DZ80" s="230"/>
      <c r="EA80" s="230"/>
      <c r="EB80" s="214"/>
      <c r="EC80" s="212"/>
      <c r="ED80" s="212"/>
      <c r="EE80" s="212"/>
      <c r="EF80" s="212"/>
      <c r="EG80" s="212"/>
      <c r="EH80" s="212"/>
      <c r="EI80" s="3"/>
      <c r="EJ80" s="3"/>
      <c r="EK80" s="3"/>
      <c r="EL80" s="271"/>
      <c r="EM80" s="3"/>
      <c r="EN80" s="263">
        <f t="shared" si="76"/>
        <v>78</v>
      </c>
      <c r="EO80" s="230" t="s">
        <v>1788</v>
      </c>
      <c r="EP80" s="277">
        <v>43831</v>
      </c>
      <c r="EQ80" s="278">
        <v>0</v>
      </c>
      <c r="ER80" s="281">
        <v>19.757470000000001</v>
      </c>
      <c r="ES80" s="288"/>
      <c r="ET80" s="282">
        <f>IF(EO80=EO81,MAX(ET$2:ET79)+1,0)</f>
        <v>0</v>
      </c>
      <c r="EU80" s="3">
        <f t="shared" si="68"/>
        <v>78</v>
      </c>
      <c r="EV80" s="290">
        <f t="shared" si="69"/>
        <v>155</v>
      </c>
      <c r="EW80" s="277">
        <f t="shared" si="70"/>
        <v>42036</v>
      </c>
      <c r="EX80" s="281">
        <f t="shared" si="71"/>
        <v>20.046949999999999</v>
      </c>
      <c r="EY80" s="282">
        <f>IF(EO80=EO81,0,MAX(EY$2:EY79)+1)</f>
        <v>39</v>
      </c>
      <c r="EZ80" s="290">
        <f t="shared" si="72"/>
        <v>156</v>
      </c>
      <c r="FA80" s="277">
        <f t="shared" si="73"/>
        <v>43831</v>
      </c>
      <c r="FB80" s="281">
        <f t="shared" si="74"/>
        <v>19.43009</v>
      </c>
      <c r="FC80" s="28">
        <f>DIS!C97</f>
        <v>78</v>
      </c>
      <c r="FD80" s="28">
        <f>DIS!D97</f>
        <v>4</v>
      </c>
      <c r="FE80" s="28">
        <f>DIS!E97</f>
        <v>18</v>
      </c>
      <c r="FF80" s="28" t="str">
        <f t="shared" si="75"/>
        <v>4,18</v>
      </c>
      <c r="FG80" s="286" t="str">
        <f>INDEX($AR$88:$BK$127,FD80,FE80)</f>
        <v>18,4</v>
      </c>
      <c r="FH80" s="287">
        <f>IF(ISNUMBER(FG80),0,MAX(FH$2:FH79)+1)</f>
        <v>78</v>
      </c>
      <c r="FI80" s="287">
        <f>IF(FH80&gt;0,INDEX(IF($BJ$45=0,$EU$3:$EU$1412,IF($BK$45=0,$EX$3:$EX$1412,$FB$3:$FB$1412)),FH80,1),0)</f>
        <v>19.43009</v>
      </c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</row>
    <row r="81" spans="1:178" ht="2.25" customHeight="1" x14ac:dyDescent="0.25">
      <c r="A81" s="27">
        <f>COLUMN()</f>
        <v>1</v>
      </c>
      <c r="B81" s="28" t="str">
        <f t="shared" si="78"/>
        <v>1,36</v>
      </c>
      <c r="C81" s="28" t="str">
        <f t="shared" si="78"/>
        <v>2,36</v>
      </c>
      <c r="D81" s="28" t="str">
        <f t="shared" si="78"/>
        <v>3,36</v>
      </c>
      <c r="E81" s="28" t="str">
        <f t="shared" si="78"/>
        <v>4,36</v>
      </c>
      <c r="F81" s="28" t="str">
        <f t="shared" si="78"/>
        <v>5,36</v>
      </c>
      <c r="G81" s="28" t="str">
        <f t="shared" si="78"/>
        <v>6,36</v>
      </c>
      <c r="H81" s="28" t="str">
        <f t="shared" si="78"/>
        <v>7,36</v>
      </c>
      <c r="I81" s="28" t="str">
        <f t="shared" si="78"/>
        <v>8,36</v>
      </c>
      <c r="J81" s="28" t="str">
        <f t="shared" si="78"/>
        <v>9,36</v>
      </c>
      <c r="K81" s="28" t="str">
        <f t="shared" si="78"/>
        <v>10,36</v>
      </c>
      <c r="L81" s="28" t="str">
        <f t="shared" si="78"/>
        <v>11,36</v>
      </c>
      <c r="M81" s="28" t="str">
        <f t="shared" si="78"/>
        <v>12,36</v>
      </c>
      <c r="N81" s="28" t="str">
        <f t="shared" si="78"/>
        <v>13,36</v>
      </c>
      <c r="O81" s="28" t="str">
        <f t="shared" si="78"/>
        <v>14,36</v>
      </c>
      <c r="P81" s="28" t="str">
        <f t="shared" si="78"/>
        <v>15,36</v>
      </c>
      <c r="Q81" s="28" t="str">
        <f t="shared" si="77"/>
        <v>16,36</v>
      </c>
      <c r="R81" s="28" t="str">
        <f t="shared" si="66"/>
        <v>17,36</v>
      </c>
      <c r="S81" s="28" t="str">
        <f t="shared" si="66"/>
        <v>18,36</v>
      </c>
      <c r="T81" s="28" t="str">
        <f t="shared" si="66"/>
        <v>19,36</v>
      </c>
      <c r="U81" s="29" t="str">
        <f t="shared" si="66"/>
        <v>20,36</v>
      </c>
      <c r="V81" s="3"/>
      <c r="W81" s="229">
        <v>11.0999999999999</v>
      </c>
      <c r="X81" s="229">
        <v>11.0999999999999</v>
      </c>
      <c r="Y81" s="229">
        <v>11.0999999999999</v>
      </c>
      <c r="Z81" s="229">
        <v>11.0999999999999</v>
      </c>
      <c r="AA81" s="229">
        <v>11.0999999999999</v>
      </c>
      <c r="AB81" s="229">
        <v>11.0999999999999</v>
      </c>
      <c r="AC81" s="229">
        <v>11.0999999999999</v>
      </c>
      <c r="AD81" s="229">
        <v>11.0999999999999</v>
      </c>
      <c r="AE81" s="229">
        <v>11.0999999999999</v>
      </c>
      <c r="AF81" s="229">
        <v>11.0999999999999</v>
      </c>
      <c r="AG81" s="229">
        <v>11.0999999999999</v>
      </c>
      <c r="AH81" s="229">
        <v>11.0999999999999</v>
      </c>
      <c r="AI81" s="229">
        <v>11.0999999999999</v>
      </c>
      <c r="AJ81" s="229">
        <v>11.0999999999999</v>
      </c>
      <c r="AK81" s="229">
        <v>11.0999999999999</v>
      </c>
      <c r="AL81" s="229">
        <v>11.0999999999999</v>
      </c>
      <c r="AM81" s="229">
        <v>11.0999999999999</v>
      </c>
      <c r="AN81" s="229">
        <v>11.0999999999999</v>
      </c>
      <c r="AO81" s="229">
        <v>11.0999999999999</v>
      </c>
      <c r="AP81" s="229">
        <v>11.0999999999999</v>
      </c>
      <c r="AQ81" s="3"/>
      <c r="AR81" s="230">
        <f>IF(ISNUMBER(INDEX($FI$3:$FI$1412,MATCH(B81,$FG$3:$FG$801,0),1)),INDEX($FI$3:$FI$1412,MATCH(B81,$FG$3:$FG$801,0),1),0)</f>
        <v>0</v>
      </c>
      <c r="AS81" s="230">
        <f>IF(ISNUMBER(INDEX($FI$3:$FI$1412,MATCH(C81,$FG$3:$FG$801,0),1)),INDEX($FI$3:$FI$1412,MATCH(C81,$FG$3:$FG$801,0),1),0)</f>
        <v>0</v>
      </c>
      <c r="AT81" s="230">
        <f>IF(ISNUMBER(INDEX($FI$3:$FI$1412,MATCH(D81,$FG$3:$FG$801,0),1)),INDEX($FI$3:$FI$1412,MATCH(D81,$FG$3:$FG$801,0),1),0)</f>
        <v>0</v>
      </c>
      <c r="AU81" s="230">
        <f>IF(ISNUMBER(INDEX($FI$3:$FI$1412,MATCH(E81,$FG$3:$FG$801,0),1)),INDEX($FI$3:$FI$1412,MATCH(E81,$FG$3:$FG$801,0),1),0)</f>
        <v>0</v>
      </c>
      <c r="AV81" s="230">
        <f>IF(ISNUMBER(INDEX($FI$3:$FI$1412,MATCH(F81,$FG$3:$FG$801,0),1)),INDEX($FI$3:$FI$1412,MATCH(F81,$FG$3:$FG$801,0),1),0)</f>
        <v>17.198</v>
      </c>
      <c r="AW81" s="230">
        <f>IF(ISNUMBER(INDEX($FI$3:$FI$1412,MATCH(G81,$FG$3:$FG$801,0),1)),INDEX($FI$3:$FI$1412,MATCH(G81,$FG$3:$FG$801,0),1),0)</f>
        <v>16.962420000000002</v>
      </c>
      <c r="AX81" s="230">
        <f>IF(ISNUMBER(INDEX($FI$3:$FI$1412,MATCH(H81,$FG$3:$FG$801,0),1)),INDEX($FI$3:$FI$1412,MATCH(H81,$FG$3:$FG$801,0),1),0)</f>
        <v>16.587389999999999</v>
      </c>
      <c r="AY81" s="230">
        <f>IF(ISNUMBER(INDEX($FI$3:$FI$1412,MATCH(I81,$FG$3:$FG$801,0),1)),INDEX($FI$3:$FI$1412,MATCH(I81,$FG$3:$FG$801,0),1),0)</f>
        <v>16.062069999999999</v>
      </c>
      <c r="AZ81" s="230">
        <f>IF(ISNUMBER(INDEX($FI$3:$FI$1412,MATCH(J81,$FG$3:$FG$801,0),1)),INDEX($FI$3:$FI$1412,MATCH(J81,$FG$3:$FG$801,0),1),0)</f>
        <v>15.44308</v>
      </c>
      <c r="BA81" s="230">
        <f>IF(ISNUMBER(INDEX($FI$3:$FI$1412,MATCH(K81,$FG$3:$FG$801,0),1)),INDEX($FI$3:$FI$1412,MATCH(K81,$FG$3:$FG$801,0),1),0)</f>
        <v>14.77853</v>
      </c>
      <c r="BB81" s="230">
        <f>IF(ISNUMBER(INDEX($FI$3:$FI$1412,MATCH(L81,$FG$3:$FG$801,0),1)),INDEX($FI$3:$FI$1412,MATCH(L81,$FG$3:$FG$801,0),1),0)</f>
        <v>14.08507</v>
      </c>
      <c r="BC81" s="230">
        <f>IF(ISNUMBER(INDEX($FI$3:$FI$1412,MATCH(M81,$FG$3:$FG$801,0),1)),INDEX($FI$3:$FI$1412,MATCH(M81,$FG$3:$FG$801,0),1),0)</f>
        <v>13.43798</v>
      </c>
      <c r="BD81" s="230">
        <f>IF(ISNUMBER(INDEX($FI$3:$FI$1412,MATCH(N81,$FG$3:$FG$801,0),1)),INDEX($FI$3:$FI$1412,MATCH(N81,$FG$3:$FG$801,0),1),0)</f>
        <v>13.00943</v>
      </c>
      <c r="BE81" s="230">
        <f>IF(ISNUMBER(INDEX($FI$3:$FI$1412,MATCH(O81,$FG$3:$FG$801,0),1)),INDEX($FI$3:$FI$1412,MATCH(O81,$FG$3:$FG$801,0),1),0)</f>
        <v>12.615259999999999</v>
      </c>
      <c r="BF81" s="230">
        <f>IF(ISNUMBER(INDEX($FI$3:$FI$1412,MATCH(P81,$FG$3:$FG$801,0),1)),INDEX($FI$3:$FI$1412,MATCH(P81,$FG$3:$FG$801,0),1),0)</f>
        <v>12.17268</v>
      </c>
      <c r="BG81" s="230">
        <f>IF(ISNUMBER(INDEX($FI$3:$FI$1412,MATCH(Q81,$FG$3:$FG$801,0),1)),INDEX($FI$3:$FI$1412,MATCH(Q81,$FG$3:$FG$801,0),1),0)</f>
        <v>12.551880000000001</v>
      </c>
      <c r="BH81" s="230">
        <f>IF(ISNUMBER(INDEX($FI$3:$FI$1412,MATCH(R81,$FG$3:$FG$801,0),1)),INDEX($FI$3:$FI$1412,MATCH(R81,$FG$3:$FG$801,0),1),0)</f>
        <v>12.85689</v>
      </c>
      <c r="BI81" s="230">
        <f>IF(ISNUMBER(INDEX($FI$3:$FI$1412,MATCH(S81,$FG$3:$FG$801,0),1)),INDEX($FI$3:$FI$1412,MATCH(S81,$FG$3:$FG$801,0),1),0)</f>
        <v>13.10576</v>
      </c>
      <c r="BJ81" s="230">
        <f>IF(ISNUMBER(INDEX($FI$3:$FI$1412,MATCH(T81,$FG$3:$FG$801,0),1)),INDEX($FI$3:$FI$1412,MATCH(T81,$FG$3:$FG$801,0),1),0)</f>
        <v>13.26713</v>
      </c>
      <c r="BK81" s="230">
        <f>IF(ISNUMBER(INDEX($FI$3:$FI$1412,MATCH(U81,$FG$3:$FG$801,0),1)),INDEX($FI$3:$FI$1412,MATCH(U81,$FG$3:$FG$801,0),1),0)</f>
        <v>0</v>
      </c>
      <c r="BL81" s="230"/>
      <c r="BM81" s="231" t="e">
        <f>#REF!*$CF$45</f>
        <v>#REF!</v>
      </c>
      <c r="BN81" s="231" t="e">
        <f>#REF!*$CF$45</f>
        <v>#REF!</v>
      </c>
      <c r="BO81" s="231" t="e">
        <f>#REF!*$CF$45</f>
        <v>#REF!</v>
      </c>
      <c r="BP81" s="231" t="e">
        <f>#REF!*$CF$45</f>
        <v>#REF!</v>
      </c>
      <c r="BQ81" s="231" t="e">
        <f>#REF!*$CF$45</f>
        <v>#REF!</v>
      </c>
      <c r="BR81" s="231" t="e">
        <f>#REF!*$CF$45</f>
        <v>#REF!</v>
      </c>
      <c r="BS81" s="231" t="e">
        <f>#REF!*$CF$45</f>
        <v>#REF!</v>
      </c>
      <c r="BT81" s="231" t="e">
        <f>#REF!*$CF$45</f>
        <v>#REF!</v>
      </c>
      <c r="BU81" s="231" t="e">
        <f>#REF!*$CF$45</f>
        <v>#REF!</v>
      </c>
      <c r="BV81" s="231" t="e">
        <f>#REF!*$CF$45</f>
        <v>#REF!</v>
      </c>
      <c r="BW81" s="231" t="e">
        <f>#REF!*$CF$45</f>
        <v>#REF!</v>
      </c>
      <c r="BX81" s="231" t="e">
        <f>#REF!*$CF$45</f>
        <v>#REF!</v>
      </c>
      <c r="BY81" s="231" t="e">
        <f>#REF!*$CF$45</f>
        <v>#REF!</v>
      </c>
      <c r="BZ81" s="231" t="e">
        <f>#REF!*$CF$45</f>
        <v>#REF!</v>
      </c>
      <c r="CA81" s="231" t="e">
        <f>#REF!*$CF$45</f>
        <v>#REF!</v>
      </c>
      <c r="CB81" s="231" t="e">
        <f>#REF!*$CF$45</f>
        <v>#REF!</v>
      </c>
      <c r="CC81" s="231" t="e">
        <f>#REF!*$CF$45</f>
        <v>#REF!</v>
      </c>
      <c r="CD81" s="231" t="e">
        <f>#REF!*$CF$45</f>
        <v>#REF!</v>
      </c>
      <c r="CE81" s="231" t="e">
        <f>#REF!*$CF$45</f>
        <v>#REF!</v>
      </c>
      <c r="CF81" s="231" t="e">
        <f>#REF!*$CF$45</f>
        <v>#REF!</v>
      </c>
      <c r="CG81" s="230"/>
      <c r="CH81" s="231" t="e">
        <f>#REF!*$DA$45</f>
        <v>#REF!</v>
      </c>
      <c r="CI81" s="231" t="e">
        <f>#REF!*$DA$45</f>
        <v>#REF!</v>
      </c>
      <c r="CJ81" s="231" t="e">
        <f>#REF!*$DA$45</f>
        <v>#REF!</v>
      </c>
      <c r="CK81" s="231" t="e">
        <f>#REF!*$DA$45</f>
        <v>#REF!</v>
      </c>
      <c r="CL81" s="231" t="e">
        <f>#REF!*$DA$45</f>
        <v>#REF!</v>
      </c>
      <c r="CM81" s="231" t="e">
        <f>#REF!*$DA$45</f>
        <v>#REF!</v>
      </c>
      <c r="CN81" s="231" t="e">
        <f>#REF!*$DA$45</f>
        <v>#REF!</v>
      </c>
      <c r="CO81" s="231" t="e">
        <f>#REF!*$DA$45</f>
        <v>#REF!</v>
      </c>
      <c r="CP81" s="231" t="e">
        <f>#REF!*$DA$45</f>
        <v>#REF!</v>
      </c>
      <c r="CQ81" s="231" t="e">
        <f>#REF!*$DA$45</f>
        <v>#REF!</v>
      </c>
      <c r="CR81" s="231" t="e">
        <f>#REF!*$DA$45</f>
        <v>#REF!</v>
      </c>
      <c r="CS81" s="231" t="e">
        <f>#REF!*$DA$45</f>
        <v>#REF!</v>
      </c>
      <c r="CT81" s="231" t="e">
        <f>#REF!*$DA$45</f>
        <v>#REF!</v>
      </c>
      <c r="CU81" s="231" t="e">
        <f>#REF!*$DA$45</f>
        <v>#REF!</v>
      </c>
      <c r="CV81" s="231" t="e">
        <f>#REF!*$DA$45</f>
        <v>#REF!</v>
      </c>
      <c r="CW81" s="231" t="e">
        <f>#REF!*$DA$45</f>
        <v>#REF!</v>
      </c>
      <c r="CX81" s="231" t="e">
        <f>#REF!*$DA$45</f>
        <v>#REF!</v>
      </c>
      <c r="CY81" s="231" t="e">
        <f>#REF!*$DA$45</f>
        <v>#REF!</v>
      </c>
      <c r="CZ81" s="231" t="e">
        <f>#REF!*$DA$45</f>
        <v>#REF!</v>
      </c>
      <c r="DA81" s="231" t="e">
        <f>#REF!*$DA$45</f>
        <v>#REF!</v>
      </c>
      <c r="DB81" s="230"/>
      <c r="DC81" s="218"/>
      <c r="DD81" s="218"/>
      <c r="DE81" s="218"/>
      <c r="DF81" s="218"/>
      <c r="DG81" s="218"/>
      <c r="DH81" s="218"/>
      <c r="DI81" s="218"/>
      <c r="DJ81" s="218"/>
      <c r="DK81" s="218"/>
      <c r="DL81" s="218"/>
      <c r="DM81" s="218"/>
      <c r="DN81" s="218"/>
      <c r="DO81" s="218"/>
      <c r="DP81" s="218"/>
      <c r="DQ81" s="218"/>
      <c r="DR81" s="218"/>
      <c r="DS81" s="218"/>
      <c r="DT81" s="218"/>
      <c r="DU81" s="218"/>
      <c r="DV81" s="218"/>
      <c r="DW81" s="3"/>
      <c r="DX81" s="212"/>
      <c r="DY81" s="230"/>
      <c r="DZ81" s="230"/>
      <c r="EA81" s="230"/>
      <c r="EB81" s="214"/>
      <c r="EC81" s="212"/>
      <c r="ED81" s="212"/>
      <c r="EE81" s="212"/>
      <c r="EF81" s="212"/>
      <c r="EG81" s="212"/>
      <c r="EH81" s="212"/>
      <c r="EI81" s="3"/>
      <c r="EJ81" s="3"/>
      <c r="EK81" s="3"/>
      <c r="EL81" s="271"/>
      <c r="EM81" s="3"/>
      <c r="EN81" s="263">
        <f t="shared" si="76"/>
        <v>79</v>
      </c>
      <c r="EO81" s="230" t="s">
        <v>1789</v>
      </c>
      <c r="EP81" s="277">
        <v>42036</v>
      </c>
      <c r="EQ81" s="278">
        <v>0</v>
      </c>
      <c r="ER81" s="281">
        <v>20.497450000000001</v>
      </c>
      <c r="ES81" s="288"/>
      <c r="ET81" s="282">
        <f>IF(EO81=EO82,MAX(ET$2:ET80)+1,0)</f>
        <v>40</v>
      </c>
      <c r="EU81" s="3">
        <f t="shared" si="68"/>
        <v>79</v>
      </c>
      <c r="EV81" s="290">
        <f t="shared" si="69"/>
        <v>157</v>
      </c>
      <c r="EW81" s="277">
        <f t="shared" si="70"/>
        <v>42036</v>
      </c>
      <c r="EX81" s="281">
        <f t="shared" si="71"/>
        <v>20.158550000000002</v>
      </c>
      <c r="EY81" s="282">
        <f>IF(EO81=EO82,0,MAX(EY$2:EY80)+1)</f>
        <v>0</v>
      </c>
      <c r="EZ81" s="290">
        <f t="shared" si="72"/>
        <v>158</v>
      </c>
      <c r="FA81" s="277">
        <f t="shared" si="73"/>
        <v>43831</v>
      </c>
      <c r="FB81" s="281">
        <f t="shared" si="74"/>
        <v>19.44303</v>
      </c>
      <c r="FC81" s="28">
        <f>DIS!C98</f>
        <v>79</v>
      </c>
      <c r="FD81" s="28">
        <f>DIS!D98</f>
        <v>4</v>
      </c>
      <c r="FE81" s="28">
        <f>DIS!E98</f>
        <v>19</v>
      </c>
      <c r="FF81" s="28" t="str">
        <f t="shared" si="75"/>
        <v>4,19</v>
      </c>
      <c r="FG81" s="286" t="str">
        <f>INDEX($AR$88:$BK$127,FD81,FE81)</f>
        <v>19,4</v>
      </c>
      <c r="FH81" s="287">
        <f>IF(ISNUMBER(FG81),0,MAX(FH$2:FH80)+1)</f>
        <v>79</v>
      </c>
      <c r="FI81" s="287">
        <f>IF(FH81&gt;0,INDEX(IF($BJ$45=0,$EU$3:$EU$1412,IF($BK$45=0,$EX$3:$EX$1412,$FB$3:$FB$1412)),FH81,1),0)</f>
        <v>19.44303</v>
      </c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</row>
    <row r="82" spans="1:178" ht="2.25" customHeight="1" x14ac:dyDescent="0.25">
      <c r="A82" s="27">
        <f>COLUMN()</f>
        <v>1</v>
      </c>
      <c r="B82" s="28" t="str">
        <f t="shared" si="78"/>
        <v>1,37</v>
      </c>
      <c r="C82" s="28" t="str">
        <f t="shared" si="78"/>
        <v>2,37</v>
      </c>
      <c r="D82" s="28" t="str">
        <f t="shared" si="78"/>
        <v>3,37</v>
      </c>
      <c r="E82" s="28" t="str">
        <f t="shared" si="78"/>
        <v>4,37</v>
      </c>
      <c r="F82" s="28" t="str">
        <f t="shared" si="78"/>
        <v>5,37</v>
      </c>
      <c r="G82" s="28" t="str">
        <f t="shared" si="78"/>
        <v>6,37</v>
      </c>
      <c r="H82" s="28" t="str">
        <f t="shared" si="78"/>
        <v>7,37</v>
      </c>
      <c r="I82" s="28" t="str">
        <f t="shared" si="78"/>
        <v>8,37</v>
      </c>
      <c r="J82" s="28" t="str">
        <f t="shared" si="78"/>
        <v>9,37</v>
      </c>
      <c r="K82" s="28" t="str">
        <f t="shared" si="78"/>
        <v>10,37</v>
      </c>
      <c r="L82" s="28" t="str">
        <f t="shared" si="78"/>
        <v>11,37</v>
      </c>
      <c r="M82" s="28" t="str">
        <f t="shared" si="78"/>
        <v>12,37</v>
      </c>
      <c r="N82" s="28" t="str">
        <f t="shared" si="78"/>
        <v>13,37</v>
      </c>
      <c r="O82" s="28" t="str">
        <f t="shared" si="78"/>
        <v>14,37</v>
      </c>
      <c r="P82" s="28" t="str">
        <f t="shared" si="78"/>
        <v>15,37</v>
      </c>
      <c r="Q82" s="28" t="str">
        <f t="shared" si="77"/>
        <v>16,37</v>
      </c>
      <c r="R82" s="28" t="str">
        <f t="shared" si="66"/>
        <v>17,37</v>
      </c>
      <c r="S82" s="28" t="str">
        <f t="shared" si="66"/>
        <v>18,37</v>
      </c>
      <c r="T82" s="28" t="str">
        <f t="shared" si="66"/>
        <v>19,37</v>
      </c>
      <c r="U82" s="29" t="str">
        <f t="shared" si="66"/>
        <v>20,37</v>
      </c>
      <c r="V82" s="3"/>
      <c r="W82" s="229">
        <v>11.0999999999999</v>
      </c>
      <c r="X82" s="229">
        <v>11.0999999999999</v>
      </c>
      <c r="Y82" s="229">
        <v>11.0999999999999</v>
      </c>
      <c r="Z82" s="229">
        <v>11.0999999999999</v>
      </c>
      <c r="AA82" s="229">
        <v>11.0999999999999</v>
      </c>
      <c r="AB82" s="229">
        <v>11.0999999999999</v>
      </c>
      <c r="AC82" s="229">
        <v>11.0999999999999</v>
      </c>
      <c r="AD82" s="229">
        <v>11.0999999999999</v>
      </c>
      <c r="AE82" s="229">
        <v>11.0999999999999</v>
      </c>
      <c r="AF82" s="229">
        <v>11.0999999999999</v>
      </c>
      <c r="AG82" s="229">
        <v>11.0999999999999</v>
      </c>
      <c r="AH82" s="229">
        <v>11.0999999999999</v>
      </c>
      <c r="AI82" s="229">
        <v>11.0999999999999</v>
      </c>
      <c r="AJ82" s="229">
        <v>11.0999999999999</v>
      </c>
      <c r="AK82" s="229">
        <v>11.0999999999999</v>
      </c>
      <c r="AL82" s="229">
        <v>11.0999999999999</v>
      </c>
      <c r="AM82" s="229">
        <v>11.0999999999999</v>
      </c>
      <c r="AN82" s="229">
        <v>11.0999999999999</v>
      </c>
      <c r="AO82" s="229">
        <v>11.0999999999999</v>
      </c>
      <c r="AP82" s="229">
        <v>11.0999999999999</v>
      </c>
      <c r="AQ82" s="3"/>
      <c r="AR82" s="230">
        <f>IF(ISNUMBER(INDEX($FI$3:$FI$1412,MATCH(B82,$FG$3:$FG$801,0),1)),INDEX($FI$3:$FI$1412,MATCH(B82,$FG$3:$FG$801,0),1),0)</f>
        <v>0</v>
      </c>
      <c r="AS82" s="230">
        <f>IF(ISNUMBER(INDEX($FI$3:$FI$1412,MATCH(C82,$FG$3:$FG$801,0),1)),INDEX($FI$3:$FI$1412,MATCH(C82,$FG$3:$FG$801,0),1),0)</f>
        <v>0</v>
      </c>
      <c r="AT82" s="230">
        <f>IF(ISNUMBER(INDEX($FI$3:$FI$1412,MATCH(D82,$FG$3:$FG$801,0),1)),INDEX($FI$3:$FI$1412,MATCH(D82,$FG$3:$FG$801,0),1),0)</f>
        <v>0</v>
      </c>
      <c r="AU82" s="230">
        <f>IF(ISNUMBER(INDEX($FI$3:$FI$1412,MATCH(E82,$FG$3:$FG$801,0),1)),INDEX($FI$3:$FI$1412,MATCH(E82,$FG$3:$FG$801,0),1),0)</f>
        <v>0</v>
      </c>
      <c r="AV82" s="230">
        <f>IF(ISNUMBER(INDEX($FI$3:$FI$1412,MATCH(F82,$FG$3:$FG$801,0),1)),INDEX($FI$3:$FI$1412,MATCH(F82,$FG$3:$FG$801,0),1),0)</f>
        <v>17.048860000000001</v>
      </c>
      <c r="AW82" s="230">
        <f>IF(ISNUMBER(INDEX($FI$3:$FI$1412,MATCH(G82,$FG$3:$FG$801,0),1)),INDEX($FI$3:$FI$1412,MATCH(G82,$FG$3:$FG$801,0),1),0)</f>
        <v>16.80179</v>
      </c>
      <c r="AX82" s="230">
        <f>IF(ISNUMBER(INDEX($FI$3:$FI$1412,MATCH(H82,$FG$3:$FG$801,0),1)),INDEX($FI$3:$FI$1412,MATCH(H82,$FG$3:$FG$801,0),1),0)</f>
        <v>16.456959999999999</v>
      </c>
      <c r="AY82" s="230">
        <f>IF(ISNUMBER(INDEX($FI$3:$FI$1412,MATCH(I82,$FG$3:$FG$801,0),1)),INDEX($FI$3:$FI$1412,MATCH(I82,$FG$3:$FG$801,0),1),0)</f>
        <v>15.94026</v>
      </c>
      <c r="AZ82" s="230">
        <f>IF(ISNUMBER(INDEX($FI$3:$FI$1412,MATCH(J82,$FG$3:$FG$801,0),1)),INDEX($FI$3:$FI$1412,MATCH(J82,$FG$3:$FG$801,0),1),0)</f>
        <v>15.42544</v>
      </c>
      <c r="BA82" s="230">
        <f>IF(ISNUMBER(INDEX($FI$3:$FI$1412,MATCH(K82,$FG$3:$FG$801,0),1)),INDEX($FI$3:$FI$1412,MATCH(K82,$FG$3:$FG$801,0),1),0)</f>
        <v>14.818949999999999</v>
      </c>
      <c r="BB82" s="230">
        <f>IF(ISNUMBER(INDEX($FI$3:$FI$1412,MATCH(L82,$FG$3:$FG$801,0),1)),INDEX($FI$3:$FI$1412,MATCH(L82,$FG$3:$FG$801,0),1),0)</f>
        <v>14.167450000000001</v>
      </c>
      <c r="BC82" s="230">
        <f>IF(ISNUMBER(INDEX($FI$3:$FI$1412,MATCH(M82,$FG$3:$FG$801,0),1)),INDEX($FI$3:$FI$1412,MATCH(M82,$FG$3:$FG$801,0),1),0)</f>
        <v>13.56169</v>
      </c>
      <c r="BD82" s="230">
        <f>IF(ISNUMBER(INDEX($FI$3:$FI$1412,MATCH(N82,$FG$3:$FG$801,0),1)),INDEX($FI$3:$FI$1412,MATCH(N82,$FG$3:$FG$801,0),1),0)</f>
        <v>13.04012</v>
      </c>
      <c r="BE82" s="230">
        <f>IF(ISNUMBER(INDEX($FI$3:$FI$1412,MATCH(O82,$FG$3:$FG$801,0),1)),INDEX($FI$3:$FI$1412,MATCH(O82,$FG$3:$FG$801,0),1),0)</f>
        <v>12.52031</v>
      </c>
      <c r="BF82" s="230">
        <f>IF(ISNUMBER(INDEX($FI$3:$FI$1412,MATCH(P82,$FG$3:$FG$801,0),1)),INDEX($FI$3:$FI$1412,MATCH(P82,$FG$3:$FG$801,0),1),0)</f>
        <v>11.94463</v>
      </c>
      <c r="BG82" s="230">
        <f>IF(ISNUMBER(INDEX($FI$3:$FI$1412,MATCH(Q82,$FG$3:$FG$801,0),1)),INDEX($FI$3:$FI$1412,MATCH(Q82,$FG$3:$FG$801,0),1),0)</f>
        <v>12.34206</v>
      </c>
      <c r="BH82" s="230">
        <f>IF(ISNUMBER(INDEX($FI$3:$FI$1412,MATCH(R82,$FG$3:$FG$801,0),1)),INDEX($FI$3:$FI$1412,MATCH(R82,$FG$3:$FG$801,0),1),0)</f>
        <v>12.6531</v>
      </c>
      <c r="BI82" s="230">
        <f>IF(ISNUMBER(INDEX($FI$3:$FI$1412,MATCH(S82,$FG$3:$FG$801,0),1)),INDEX($FI$3:$FI$1412,MATCH(S82,$FG$3:$FG$801,0),1),0)</f>
        <v>12.92398</v>
      </c>
      <c r="BJ82" s="230">
        <f>IF(ISNUMBER(INDEX($FI$3:$FI$1412,MATCH(T82,$FG$3:$FG$801,0),1)),INDEX($FI$3:$FI$1412,MATCH(T82,$FG$3:$FG$801,0),1),0)</f>
        <v>13.12791</v>
      </c>
      <c r="BK82" s="230">
        <f>IF(ISNUMBER(INDEX($FI$3:$FI$1412,MATCH(U82,$FG$3:$FG$801,0),1)),INDEX($FI$3:$FI$1412,MATCH(U82,$FG$3:$FG$801,0),1),0)</f>
        <v>0</v>
      </c>
      <c r="BL82" s="230"/>
      <c r="BM82" s="231" t="e">
        <f>#REF!*$CF$45</f>
        <v>#REF!</v>
      </c>
      <c r="BN82" s="231" t="e">
        <f>#REF!*$CF$45</f>
        <v>#REF!</v>
      </c>
      <c r="BO82" s="231" t="e">
        <f>#REF!*$CF$45</f>
        <v>#REF!</v>
      </c>
      <c r="BP82" s="231" t="e">
        <f>#REF!*$CF$45</f>
        <v>#REF!</v>
      </c>
      <c r="BQ82" s="231" t="e">
        <f>#REF!*$CF$45</f>
        <v>#REF!</v>
      </c>
      <c r="BR82" s="231" t="e">
        <f>#REF!*$CF$45</f>
        <v>#REF!</v>
      </c>
      <c r="BS82" s="231" t="e">
        <f>#REF!*$CF$45</f>
        <v>#REF!</v>
      </c>
      <c r="BT82" s="231" t="e">
        <f>#REF!*$CF$45</f>
        <v>#REF!</v>
      </c>
      <c r="BU82" s="231" t="e">
        <f>#REF!*$CF$45</f>
        <v>#REF!</v>
      </c>
      <c r="BV82" s="231" t="e">
        <f>#REF!*$CF$45</f>
        <v>#REF!</v>
      </c>
      <c r="BW82" s="231" t="e">
        <f>#REF!*$CF$45</f>
        <v>#REF!</v>
      </c>
      <c r="BX82" s="231" t="e">
        <f>#REF!*$CF$45</f>
        <v>#REF!</v>
      </c>
      <c r="BY82" s="231" t="e">
        <f>#REF!*$CF$45</f>
        <v>#REF!</v>
      </c>
      <c r="BZ82" s="231" t="e">
        <f>#REF!*$CF$45</f>
        <v>#REF!</v>
      </c>
      <c r="CA82" s="231" t="e">
        <f>#REF!*$CF$45</f>
        <v>#REF!</v>
      </c>
      <c r="CB82" s="231" t="e">
        <f>#REF!*$CF$45</f>
        <v>#REF!</v>
      </c>
      <c r="CC82" s="231" t="e">
        <f>#REF!*$CF$45</f>
        <v>#REF!</v>
      </c>
      <c r="CD82" s="231" t="e">
        <f>#REF!*$CF$45</f>
        <v>#REF!</v>
      </c>
      <c r="CE82" s="231" t="e">
        <f>#REF!*$CF$45</f>
        <v>#REF!</v>
      </c>
      <c r="CF82" s="231" t="e">
        <f>#REF!*$CF$45</f>
        <v>#REF!</v>
      </c>
      <c r="CG82" s="230"/>
      <c r="CH82" s="231" t="e">
        <f>#REF!*$DA$45</f>
        <v>#REF!</v>
      </c>
      <c r="CI82" s="231" t="e">
        <f>#REF!*$DA$45</f>
        <v>#REF!</v>
      </c>
      <c r="CJ82" s="231" t="e">
        <f>#REF!*$DA$45</f>
        <v>#REF!</v>
      </c>
      <c r="CK82" s="231" t="e">
        <f>#REF!*$DA$45</f>
        <v>#REF!</v>
      </c>
      <c r="CL82" s="231" t="e">
        <f>#REF!*$DA$45</f>
        <v>#REF!</v>
      </c>
      <c r="CM82" s="231" t="e">
        <f>#REF!*$DA$45</f>
        <v>#REF!</v>
      </c>
      <c r="CN82" s="231" t="e">
        <f>#REF!*$DA$45</f>
        <v>#REF!</v>
      </c>
      <c r="CO82" s="231" t="e">
        <f>#REF!*$DA$45</f>
        <v>#REF!</v>
      </c>
      <c r="CP82" s="231" t="e">
        <f>#REF!*$DA$45</f>
        <v>#REF!</v>
      </c>
      <c r="CQ82" s="231" t="e">
        <f>#REF!*$DA$45</f>
        <v>#REF!</v>
      </c>
      <c r="CR82" s="231" t="e">
        <f>#REF!*$DA$45</f>
        <v>#REF!</v>
      </c>
      <c r="CS82" s="231" t="e">
        <f>#REF!*$DA$45</f>
        <v>#REF!</v>
      </c>
      <c r="CT82" s="231" t="e">
        <f>#REF!*$DA$45</f>
        <v>#REF!</v>
      </c>
      <c r="CU82" s="231" t="e">
        <f>#REF!*$DA$45</f>
        <v>#REF!</v>
      </c>
      <c r="CV82" s="231" t="e">
        <f>#REF!*$DA$45</f>
        <v>#REF!</v>
      </c>
      <c r="CW82" s="231" t="e">
        <f>#REF!*$DA$45</f>
        <v>#REF!</v>
      </c>
      <c r="CX82" s="231" t="e">
        <f>#REF!*$DA$45</f>
        <v>#REF!</v>
      </c>
      <c r="CY82" s="231" t="e">
        <f>#REF!*$DA$45</f>
        <v>#REF!</v>
      </c>
      <c r="CZ82" s="231" t="e">
        <f>#REF!*$DA$45</f>
        <v>#REF!</v>
      </c>
      <c r="DA82" s="231" t="e">
        <f>#REF!*$DA$45</f>
        <v>#REF!</v>
      </c>
      <c r="DB82" s="230"/>
      <c r="DC82" s="218"/>
      <c r="DD82" s="218"/>
      <c r="DE82" s="218"/>
      <c r="DF82" s="218"/>
      <c r="DG82" s="218"/>
      <c r="DH82" s="218"/>
      <c r="DI82" s="218"/>
      <c r="DJ82" s="218"/>
      <c r="DK82" s="218"/>
      <c r="DL82" s="218"/>
      <c r="DM82" s="218"/>
      <c r="DN82" s="218"/>
      <c r="DO82" s="218"/>
      <c r="DP82" s="218"/>
      <c r="DQ82" s="218"/>
      <c r="DR82" s="218"/>
      <c r="DS82" s="218"/>
      <c r="DT82" s="218"/>
      <c r="DU82" s="218"/>
      <c r="DV82" s="218"/>
      <c r="DW82" s="3"/>
      <c r="DX82" s="212"/>
      <c r="DY82" s="230"/>
      <c r="DZ82" s="230"/>
      <c r="EA82" s="230"/>
      <c r="EB82" s="214"/>
      <c r="EC82" s="212"/>
      <c r="ED82" s="212"/>
      <c r="EE82" s="212"/>
      <c r="EF82" s="212"/>
      <c r="EG82" s="212"/>
      <c r="EH82" s="212"/>
      <c r="EI82" s="3"/>
      <c r="EJ82" s="3"/>
      <c r="EK82" s="3"/>
      <c r="EL82" s="271"/>
      <c r="EM82" s="3"/>
      <c r="EN82" s="263">
        <f t="shared" si="76"/>
        <v>80</v>
      </c>
      <c r="EO82" s="230" t="s">
        <v>1789</v>
      </c>
      <c r="EP82" s="277">
        <v>43831</v>
      </c>
      <c r="EQ82" s="278">
        <v>0</v>
      </c>
      <c r="ER82" s="281">
        <v>19.75329</v>
      </c>
      <c r="ES82" s="288"/>
      <c r="ET82" s="282">
        <f>IF(EO82=EO83,MAX(ET$2:ET81)+1,0)</f>
        <v>0</v>
      </c>
      <c r="EU82" s="3">
        <f t="shared" si="68"/>
        <v>80</v>
      </c>
      <c r="EV82" s="290">
        <f t="shared" si="69"/>
        <v>159</v>
      </c>
      <c r="EW82" s="277">
        <f t="shared" si="70"/>
        <v>42036</v>
      </c>
      <c r="EX82" s="281">
        <f t="shared" si="71"/>
        <v>20.213010000000001</v>
      </c>
      <c r="EY82" s="282">
        <f>IF(EO82=EO83,0,MAX(EY$2:EY81)+1)</f>
        <v>40</v>
      </c>
      <c r="EZ82" s="290">
        <f t="shared" si="72"/>
        <v>160</v>
      </c>
      <c r="FA82" s="277">
        <f t="shared" si="73"/>
        <v>43831</v>
      </c>
      <c r="FB82" s="281">
        <f t="shared" si="74"/>
        <v>19.44708</v>
      </c>
      <c r="FC82" s="28">
        <f>DIS!C99</f>
        <v>80</v>
      </c>
      <c r="FD82" s="28">
        <f>DIS!D99</f>
        <v>4</v>
      </c>
      <c r="FE82" s="28">
        <f>DIS!E99</f>
        <v>20</v>
      </c>
      <c r="FF82" s="28" t="str">
        <f t="shared" si="75"/>
        <v>4,20</v>
      </c>
      <c r="FG82" s="286" t="str">
        <f>INDEX($AR$88:$BK$127,FD82,FE82)</f>
        <v>20,4</v>
      </c>
      <c r="FH82" s="287">
        <f>IF(ISNUMBER(FG82),0,MAX(FH$2:FH81)+1)</f>
        <v>80</v>
      </c>
      <c r="FI82" s="287">
        <f>IF(FH82&gt;0,INDEX(IF($BJ$45=0,$EU$3:$EU$1412,IF($BK$45=0,$EX$3:$EX$1412,$FB$3:$FB$1412)),FH82,1),0)</f>
        <v>19.44708</v>
      </c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</row>
    <row r="83" spans="1:178" ht="2.25" customHeight="1" x14ac:dyDescent="0.25">
      <c r="A83" s="27">
        <f>COLUMN()</f>
        <v>1</v>
      </c>
      <c r="B83" s="28" t="str">
        <f t="shared" si="78"/>
        <v>1,38</v>
      </c>
      <c r="C83" s="28" t="str">
        <f t="shared" si="78"/>
        <v>2,38</v>
      </c>
      <c r="D83" s="28" t="str">
        <f t="shared" si="78"/>
        <v>3,38</v>
      </c>
      <c r="E83" s="28" t="str">
        <f t="shared" si="78"/>
        <v>4,38</v>
      </c>
      <c r="F83" s="28" t="str">
        <f t="shared" si="78"/>
        <v>5,38</v>
      </c>
      <c r="G83" s="28" t="str">
        <f t="shared" si="78"/>
        <v>6,38</v>
      </c>
      <c r="H83" s="28" t="str">
        <f t="shared" si="78"/>
        <v>7,38</v>
      </c>
      <c r="I83" s="28" t="str">
        <f t="shared" si="78"/>
        <v>8,38</v>
      </c>
      <c r="J83" s="28" t="str">
        <f t="shared" si="78"/>
        <v>9,38</v>
      </c>
      <c r="K83" s="28" t="str">
        <f t="shared" si="78"/>
        <v>10,38</v>
      </c>
      <c r="L83" s="28" t="str">
        <f t="shared" si="78"/>
        <v>11,38</v>
      </c>
      <c r="M83" s="28" t="str">
        <f t="shared" si="78"/>
        <v>12,38</v>
      </c>
      <c r="N83" s="28" t="str">
        <f t="shared" si="78"/>
        <v>13,38</v>
      </c>
      <c r="O83" s="28" t="str">
        <f t="shared" si="78"/>
        <v>14,38</v>
      </c>
      <c r="P83" s="28" t="str">
        <f t="shared" si="78"/>
        <v>15,38</v>
      </c>
      <c r="Q83" s="28" t="str">
        <f t="shared" si="77"/>
        <v>16,38</v>
      </c>
      <c r="R83" s="28" t="str">
        <f t="shared" si="66"/>
        <v>17,38</v>
      </c>
      <c r="S83" s="28" t="str">
        <f t="shared" si="66"/>
        <v>18,38</v>
      </c>
      <c r="T83" s="28" t="str">
        <f t="shared" si="66"/>
        <v>19,38</v>
      </c>
      <c r="U83" s="29" t="str">
        <f t="shared" si="66"/>
        <v>20,38</v>
      </c>
      <c r="V83" s="3"/>
      <c r="W83" s="229">
        <v>11.0999999999999</v>
      </c>
      <c r="X83" s="229">
        <v>11.0999999999999</v>
      </c>
      <c r="Y83" s="229">
        <v>11.0999999999999</v>
      </c>
      <c r="Z83" s="229">
        <v>11.0999999999999</v>
      </c>
      <c r="AA83" s="229">
        <v>11.0999999999999</v>
      </c>
      <c r="AB83" s="229">
        <v>11.0999999999999</v>
      </c>
      <c r="AC83" s="229">
        <v>11.0999999999999</v>
      </c>
      <c r="AD83" s="229">
        <v>11.0999999999999</v>
      </c>
      <c r="AE83" s="229">
        <v>11.0999999999999</v>
      </c>
      <c r="AF83" s="229">
        <v>11.0999999999999</v>
      </c>
      <c r="AG83" s="229">
        <v>11.0999999999999</v>
      </c>
      <c r="AH83" s="229">
        <v>11.0999999999999</v>
      </c>
      <c r="AI83" s="229">
        <v>11.0999999999999</v>
      </c>
      <c r="AJ83" s="229">
        <v>11.0999999999999</v>
      </c>
      <c r="AK83" s="229">
        <v>11.0999999999999</v>
      </c>
      <c r="AL83" s="229">
        <v>11.0999999999999</v>
      </c>
      <c r="AM83" s="229">
        <v>11.0999999999999</v>
      </c>
      <c r="AN83" s="229">
        <v>11.0999999999999</v>
      </c>
      <c r="AO83" s="229">
        <v>11.0999999999999</v>
      </c>
      <c r="AP83" s="229">
        <v>11.0999999999999</v>
      </c>
      <c r="AQ83" s="3"/>
      <c r="AR83" s="230">
        <f>IF(ISNUMBER(INDEX($FI$3:$FI$1412,MATCH(B83,$FG$3:$FG$801,0),1)),INDEX($FI$3:$FI$1412,MATCH(B83,$FG$3:$FG$801,0),1),0)</f>
        <v>0</v>
      </c>
      <c r="AS83" s="230">
        <f>IF(ISNUMBER(INDEX($FI$3:$FI$1412,MATCH(C83,$FG$3:$FG$801,0),1)),INDEX($FI$3:$FI$1412,MATCH(C83,$FG$3:$FG$801,0),1),0)</f>
        <v>0</v>
      </c>
      <c r="AT83" s="230">
        <f>IF(ISNUMBER(INDEX($FI$3:$FI$1412,MATCH(D83,$FG$3:$FG$801,0),1)),INDEX($FI$3:$FI$1412,MATCH(D83,$FG$3:$FG$801,0),1),0)</f>
        <v>0</v>
      </c>
      <c r="AU83" s="230">
        <f>IF(ISNUMBER(INDEX($FI$3:$FI$1412,MATCH(E83,$FG$3:$FG$801,0),1)),INDEX($FI$3:$FI$1412,MATCH(E83,$FG$3:$FG$801,0),1),0)</f>
        <v>0</v>
      </c>
      <c r="AV83" s="230">
        <f>IF(ISNUMBER(INDEX($FI$3:$FI$1412,MATCH(F83,$FG$3:$FG$801,0),1)),INDEX($FI$3:$FI$1412,MATCH(F83,$FG$3:$FG$801,0),1),0)</f>
        <v>0</v>
      </c>
      <c r="AW83" s="230">
        <f>IF(ISNUMBER(INDEX($FI$3:$FI$1412,MATCH(G83,$FG$3:$FG$801,0),1)),INDEX($FI$3:$FI$1412,MATCH(G83,$FG$3:$FG$801,0),1),0)</f>
        <v>16.62377</v>
      </c>
      <c r="AX83" s="230">
        <f>IF(ISNUMBER(INDEX($FI$3:$FI$1412,MATCH(H83,$FG$3:$FG$801,0),1)),INDEX($FI$3:$FI$1412,MATCH(H83,$FG$3:$FG$801,0),1),0)</f>
        <v>16.340859999999999</v>
      </c>
      <c r="AY83" s="230">
        <f>IF(ISNUMBER(INDEX($FI$3:$FI$1412,MATCH(I83,$FG$3:$FG$801,0),1)),INDEX($FI$3:$FI$1412,MATCH(I83,$FG$3:$FG$801,0),1),0)</f>
        <v>15.917350000000001</v>
      </c>
      <c r="AZ83" s="230">
        <f>IF(ISNUMBER(INDEX($FI$3:$FI$1412,MATCH(J83,$FG$3:$FG$801,0),1)),INDEX($FI$3:$FI$1412,MATCH(J83,$FG$3:$FG$801,0),1),0)</f>
        <v>15.45237</v>
      </c>
      <c r="BA83" s="230">
        <f>IF(ISNUMBER(INDEX($FI$3:$FI$1412,MATCH(K83,$FG$3:$FG$801,0),1)),INDEX($FI$3:$FI$1412,MATCH(K83,$FG$3:$FG$801,0),1),0)</f>
        <v>14.84446</v>
      </c>
      <c r="BB83" s="230">
        <f>IF(ISNUMBER(INDEX($FI$3:$FI$1412,MATCH(L83,$FG$3:$FG$801,0),1)),INDEX($FI$3:$FI$1412,MATCH(L83,$FG$3:$FG$801,0),1),0)</f>
        <v>14.18019</v>
      </c>
      <c r="BC83" s="230">
        <f>IF(ISNUMBER(INDEX($FI$3:$FI$1412,MATCH(M83,$FG$3:$FG$801,0),1)),INDEX($FI$3:$FI$1412,MATCH(M83,$FG$3:$FG$801,0),1),0)</f>
        <v>13.54092</v>
      </c>
      <c r="BD83" s="230">
        <f>IF(ISNUMBER(INDEX($FI$3:$FI$1412,MATCH(N83,$FG$3:$FG$801,0),1)),INDEX($FI$3:$FI$1412,MATCH(N83,$FG$3:$FG$801,0),1),0)</f>
        <v>12.95485</v>
      </c>
      <c r="BE83" s="230">
        <f>IF(ISNUMBER(INDEX($FI$3:$FI$1412,MATCH(O83,$FG$3:$FG$801,0),1)),INDEX($FI$3:$FI$1412,MATCH(O83,$FG$3:$FG$801,0),1),0)</f>
        <v>12.362959999999999</v>
      </c>
      <c r="BF83" s="230">
        <f>IF(ISNUMBER(INDEX($FI$3:$FI$1412,MATCH(P83,$FG$3:$FG$801,0),1)),INDEX($FI$3:$FI$1412,MATCH(P83,$FG$3:$FG$801,0),1),0)</f>
        <v>11.71664</v>
      </c>
      <c r="BG83" s="230">
        <f>IF(ISNUMBER(INDEX($FI$3:$FI$1412,MATCH(Q83,$FG$3:$FG$801,0),1)),INDEX($FI$3:$FI$1412,MATCH(Q83,$FG$3:$FG$801,0),1),0)</f>
        <v>12.14565</v>
      </c>
      <c r="BH83" s="230">
        <f>IF(ISNUMBER(INDEX($FI$3:$FI$1412,MATCH(R83,$FG$3:$FG$801,0),1)),INDEX($FI$3:$FI$1412,MATCH(R83,$FG$3:$FG$801,0),1),0)</f>
        <v>12.45782</v>
      </c>
      <c r="BI83" s="230">
        <f>IF(ISNUMBER(INDEX($FI$3:$FI$1412,MATCH(S83,$FG$3:$FG$801,0),1)),INDEX($FI$3:$FI$1412,MATCH(S83,$FG$3:$FG$801,0),1),0)</f>
        <v>12.72289</v>
      </c>
      <c r="BJ83" s="230">
        <f>IF(ISNUMBER(INDEX($FI$3:$FI$1412,MATCH(T83,$FG$3:$FG$801,0),1)),INDEX($FI$3:$FI$1412,MATCH(T83,$FG$3:$FG$801,0),1),0)</f>
        <v>0</v>
      </c>
      <c r="BK83" s="230">
        <f>IF(ISNUMBER(INDEX($FI$3:$FI$1412,MATCH(U83,$FG$3:$FG$801,0),1)),INDEX($FI$3:$FI$1412,MATCH(U83,$FG$3:$FG$801,0),1),0)</f>
        <v>0</v>
      </c>
      <c r="BL83" s="230"/>
      <c r="BM83" s="231" t="e">
        <f>#REF!*$CF$45</f>
        <v>#REF!</v>
      </c>
      <c r="BN83" s="231" t="e">
        <f>#REF!*$CF$45</f>
        <v>#REF!</v>
      </c>
      <c r="BO83" s="231" t="e">
        <f>#REF!*$CF$45</f>
        <v>#REF!</v>
      </c>
      <c r="BP83" s="231" t="e">
        <f>#REF!*$CF$45</f>
        <v>#REF!</v>
      </c>
      <c r="BQ83" s="231" t="e">
        <f>#REF!*$CF$45</f>
        <v>#REF!</v>
      </c>
      <c r="BR83" s="231" t="e">
        <f>#REF!*$CF$45</f>
        <v>#REF!</v>
      </c>
      <c r="BS83" s="231" t="e">
        <f>#REF!*$CF$45</f>
        <v>#REF!</v>
      </c>
      <c r="BT83" s="231" t="e">
        <f>#REF!*$CF$45</f>
        <v>#REF!</v>
      </c>
      <c r="BU83" s="231" t="e">
        <f>#REF!*$CF$45</f>
        <v>#REF!</v>
      </c>
      <c r="BV83" s="231" t="e">
        <f>#REF!*$CF$45</f>
        <v>#REF!</v>
      </c>
      <c r="BW83" s="231" t="e">
        <f>#REF!*$CF$45</f>
        <v>#REF!</v>
      </c>
      <c r="BX83" s="231" t="e">
        <f>#REF!*$CF$45</f>
        <v>#REF!</v>
      </c>
      <c r="BY83" s="231" t="e">
        <f>#REF!*$CF$45</f>
        <v>#REF!</v>
      </c>
      <c r="BZ83" s="231" t="e">
        <f>#REF!*$CF$45</f>
        <v>#REF!</v>
      </c>
      <c r="CA83" s="231" t="e">
        <f>#REF!*$CF$45</f>
        <v>#REF!</v>
      </c>
      <c r="CB83" s="231" t="e">
        <f>#REF!*$CF$45</f>
        <v>#REF!</v>
      </c>
      <c r="CC83" s="231" t="e">
        <f>#REF!*$CF$45</f>
        <v>#REF!</v>
      </c>
      <c r="CD83" s="231" t="e">
        <f>#REF!*$CF$45</f>
        <v>#REF!</v>
      </c>
      <c r="CE83" s="231" t="e">
        <f>#REF!*$CF$45</f>
        <v>#REF!</v>
      </c>
      <c r="CF83" s="231" t="e">
        <f>#REF!*$CF$45</f>
        <v>#REF!</v>
      </c>
      <c r="CG83" s="230"/>
      <c r="CH83" s="231" t="e">
        <f>#REF!*$DA$45</f>
        <v>#REF!</v>
      </c>
      <c r="CI83" s="231" t="e">
        <f>#REF!*$DA$45</f>
        <v>#REF!</v>
      </c>
      <c r="CJ83" s="231" t="e">
        <f>#REF!*$DA$45</f>
        <v>#REF!</v>
      </c>
      <c r="CK83" s="231" t="e">
        <f>#REF!*$DA$45</f>
        <v>#REF!</v>
      </c>
      <c r="CL83" s="231" t="e">
        <f>#REF!*$DA$45</f>
        <v>#REF!</v>
      </c>
      <c r="CM83" s="231" t="e">
        <f>#REF!*$DA$45</f>
        <v>#REF!</v>
      </c>
      <c r="CN83" s="231" t="e">
        <f>#REF!*$DA$45</f>
        <v>#REF!</v>
      </c>
      <c r="CO83" s="231" t="e">
        <f>#REF!*$DA$45</f>
        <v>#REF!</v>
      </c>
      <c r="CP83" s="231" t="e">
        <f>#REF!*$DA$45</f>
        <v>#REF!</v>
      </c>
      <c r="CQ83" s="231" t="e">
        <f>#REF!*$DA$45</f>
        <v>#REF!</v>
      </c>
      <c r="CR83" s="231" t="e">
        <f>#REF!*$DA$45</f>
        <v>#REF!</v>
      </c>
      <c r="CS83" s="231" t="e">
        <f>#REF!*$DA$45</f>
        <v>#REF!</v>
      </c>
      <c r="CT83" s="231" t="e">
        <f>#REF!*$DA$45</f>
        <v>#REF!</v>
      </c>
      <c r="CU83" s="231" t="e">
        <f>#REF!*$DA$45</f>
        <v>#REF!</v>
      </c>
      <c r="CV83" s="231" t="e">
        <f>#REF!*$DA$45</f>
        <v>#REF!</v>
      </c>
      <c r="CW83" s="231" t="e">
        <f>#REF!*$DA$45</f>
        <v>#REF!</v>
      </c>
      <c r="CX83" s="231" t="e">
        <f>#REF!*$DA$45</f>
        <v>#REF!</v>
      </c>
      <c r="CY83" s="231" t="e">
        <f>#REF!*$DA$45</f>
        <v>#REF!</v>
      </c>
      <c r="CZ83" s="231" t="e">
        <f>#REF!*$DA$45</f>
        <v>#REF!</v>
      </c>
      <c r="DA83" s="231" t="e">
        <f>#REF!*$DA$45</f>
        <v>#REF!</v>
      </c>
      <c r="DB83" s="230"/>
      <c r="DC83" s="218"/>
      <c r="DD83" s="218"/>
      <c r="DE83" s="218"/>
      <c r="DF83" s="218"/>
      <c r="DG83" s="218"/>
      <c r="DH83" s="218"/>
      <c r="DI83" s="218"/>
      <c r="DJ83" s="218"/>
      <c r="DK83" s="218"/>
      <c r="DL83" s="218"/>
      <c r="DM83" s="218"/>
      <c r="DN83" s="218"/>
      <c r="DO83" s="218"/>
      <c r="DP83" s="218"/>
      <c r="DQ83" s="218"/>
      <c r="DR83" s="218"/>
      <c r="DS83" s="218"/>
      <c r="DT83" s="218"/>
      <c r="DU83" s="218"/>
      <c r="DV83" s="218"/>
      <c r="DW83" s="3"/>
      <c r="DX83" s="212"/>
      <c r="DY83" s="254"/>
      <c r="DZ83" s="254"/>
      <c r="EA83" s="254"/>
      <c r="EB83" s="234"/>
      <c r="EC83" s="235" t="s">
        <v>1683</v>
      </c>
      <c r="ED83" s="212"/>
      <c r="EE83" s="212"/>
      <c r="EF83" s="212"/>
      <c r="EG83" s="212"/>
      <c r="EH83" s="212"/>
      <c r="EI83" s="3"/>
      <c r="EJ83" s="3"/>
      <c r="EK83" s="3"/>
      <c r="EL83" s="271"/>
      <c r="EM83" s="3"/>
      <c r="EN83" s="263">
        <f t="shared" si="76"/>
        <v>81</v>
      </c>
      <c r="EO83" s="230" t="s">
        <v>1790</v>
      </c>
      <c r="EP83" s="277">
        <v>42036</v>
      </c>
      <c r="EQ83" s="278">
        <v>0</v>
      </c>
      <c r="ER83" s="281">
        <v>29.534050000000001</v>
      </c>
      <c r="ES83" s="288"/>
      <c r="ET83" s="282">
        <f>IF(EO83=EO84,MAX(ET$2:ET82)+1,0)</f>
        <v>41</v>
      </c>
      <c r="EU83" s="3">
        <f t="shared" si="68"/>
        <v>81</v>
      </c>
      <c r="EV83" s="290">
        <f t="shared" si="69"/>
        <v>161</v>
      </c>
      <c r="EW83" s="277">
        <f t="shared" si="70"/>
        <v>42036</v>
      </c>
      <c r="EX83" s="281">
        <f t="shared" si="71"/>
        <v>29.73657</v>
      </c>
      <c r="EY83" s="282">
        <f>IF(EO83=EO84,0,MAX(EY$2:EY82)+1)</f>
        <v>0</v>
      </c>
      <c r="EZ83" s="290">
        <f t="shared" si="72"/>
        <v>162</v>
      </c>
      <c r="FA83" s="277">
        <f t="shared" si="73"/>
        <v>43831</v>
      </c>
      <c r="FB83" s="281">
        <f t="shared" si="74"/>
        <v>26.404520000000002</v>
      </c>
      <c r="FC83" s="28">
        <f>DIS!C100</f>
        <v>81</v>
      </c>
      <c r="FD83" s="28">
        <f>DIS!D100</f>
        <v>5</v>
      </c>
      <c r="FE83" s="28">
        <f>DIS!E100</f>
        <v>1</v>
      </c>
      <c r="FF83" s="28" t="str">
        <f t="shared" si="75"/>
        <v>5,1</v>
      </c>
      <c r="FG83" s="286" t="str">
        <f>INDEX($AR$88:$BK$127,FD83,FE83)</f>
        <v>1,5</v>
      </c>
      <c r="FH83" s="287">
        <f>IF(ISNUMBER(FG83),0,MAX(FH$2:FH82)+1)</f>
        <v>81</v>
      </c>
      <c r="FI83" s="287">
        <f>IF(FH83&gt;0,INDEX(IF($BJ$45=0,$EU$3:$EU$1412,IF($BK$45=0,$EX$3:$EX$1412,$FB$3:$FB$1412)),FH83,1),0)</f>
        <v>26.404520000000002</v>
      </c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</row>
    <row r="84" spans="1:178" ht="2.25" customHeight="1" x14ac:dyDescent="0.25">
      <c r="A84" s="27">
        <f>COLUMN()</f>
        <v>1</v>
      </c>
      <c r="B84" s="28" t="str">
        <f t="shared" si="78"/>
        <v>1,39</v>
      </c>
      <c r="C84" s="28" t="str">
        <f t="shared" si="78"/>
        <v>2,39</v>
      </c>
      <c r="D84" s="28" t="str">
        <f t="shared" si="78"/>
        <v>3,39</v>
      </c>
      <c r="E84" s="28" t="str">
        <f t="shared" si="78"/>
        <v>4,39</v>
      </c>
      <c r="F84" s="28" t="str">
        <f t="shared" si="78"/>
        <v>5,39</v>
      </c>
      <c r="G84" s="28" t="str">
        <f t="shared" si="78"/>
        <v>6,39</v>
      </c>
      <c r="H84" s="28" t="str">
        <f t="shared" si="78"/>
        <v>7,39</v>
      </c>
      <c r="I84" s="28" t="str">
        <f t="shared" si="78"/>
        <v>8,39</v>
      </c>
      <c r="J84" s="28" t="str">
        <f t="shared" si="78"/>
        <v>9,39</v>
      </c>
      <c r="K84" s="28" t="str">
        <f t="shared" si="78"/>
        <v>10,39</v>
      </c>
      <c r="L84" s="28" t="str">
        <f t="shared" si="78"/>
        <v>11,39</v>
      </c>
      <c r="M84" s="28" t="str">
        <f t="shared" si="78"/>
        <v>12,39</v>
      </c>
      <c r="N84" s="28" t="str">
        <f t="shared" si="78"/>
        <v>13,39</v>
      </c>
      <c r="O84" s="28" t="str">
        <f t="shared" si="78"/>
        <v>14,39</v>
      </c>
      <c r="P84" s="28" t="str">
        <f t="shared" si="78"/>
        <v>15,39</v>
      </c>
      <c r="Q84" s="28" t="str">
        <f t="shared" si="77"/>
        <v>16,39</v>
      </c>
      <c r="R84" s="28" t="str">
        <f t="shared" si="66"/>
        <v>17,39</v>
      </c>
      <c r="S84" s="28" t="str">
        <f t="shared" si="66"/>
        <v>18,39</v>
      </c>
      <c r="T84" s="28" t="str">
        <f t="shared" si="66"/>
        <v>19,39</v>
      </c>
      <c r="U84" s="29" t="str">
        <f t="shared" si="66"/>
        <v>20,39</v>
      </c>
      <c r="V84" s="3"/>
      <c r="W84" s="229">
        <v>11.0999999999999</v>
      </c>
      <c r="X84" s="229">
        <v>11.0999999999999</v>
      </c>
      <c r="Y84" s="229">
        <v>11.0999999999999</v>
      </c>
      <c r="Z84" s="229">
        <v>11.0999999999999</v>
      </c>
      <c r="AA84" s="229">
        <v>11.0999999999999</v>
      </c>
      <c r="AB84" s="229">
        <v>11.0999999999999</v>
      </c>
      <c r="AC84" s="229">
        <v>11.0999999999999</v>
      </c>
      <c r="AD84" s="229">
        <v>11.0999999999999</v>
      </c>
      <c r="AE84" s="229">
        <v>11.0999999999999</v>
      </c>
      <c r="AF84" s="229">
        <v>11.0999999999999</v>
      </c>
      <c r="AG84" s="229">
        <v>11.0999999999999</v>
      </c>
      <c r="AH84" s="229">
        <v>11.0999999999999</v>
      </c>
      <c r="AI84" s="229">
        <v>11.0999999999999</v>
      </c>
      <c r="AJ84" s="229">
        <v>11.0999999999999</v>
      </c>
      <c r="AK84" s="229">
        <v>11.0999999999999</v>
      </c>
      <c r="AL84" s="229">
        <v>11.0999999999999</v>
      </c>
      <c r="AM84" s="229">
        <v>11.0999999999999</v>
      </c>
      <c r="AN84" s="229">
        <v>11.0999999999999</v>
      </c>
      <c r="AO84" s="229">
        <v>11.0999999999999</v>
      </c>
      <c r="AP84" s="229">
        <v>11.0999999999999</v>
      </c>
      <c r="AQ84" s="3"/>
      <c r="AR84" s="230">
        <f>IF(ISNUMBER(INDEX($FI$3:$FI$1412,MATCH(B84,$FG$3:$FG$801,0),1)),INDEX($FI$3:$FI$1412,MATCH(B84,$FG$3:$FG$801,0),1),0)</f>
        <v>0</v>
      </c>
      <c r="AS84" s="230">
        <f>IF(ISNUMBER(INDEX($FI$3:$FI$1412,MATCH(C84,$FG$3:$FG$801,0),1)),INDEX($FI$3:$FI$1412,MATCH(C84,$FG$3:$FG$801,0),1),0)</f>
        <v>0</v>
      </c>
      <c r="AT84" s="230">
        <f>IF(ISNUMBER(INDEX($FI$3:$FI$1412,MATCH(D84,$FG$3:$FG$801,0),1)),INDEX($FI$3:$FI$1412,MATCH(D84,$FG$3:$FG$801,0),1),0)</f>
        <v>0</v>
      </c>
      <c r="AU84" s="230">
        <f>IF(ISNUMBER(INDEX($FI$3:$FI$1412,MATCH(E84,$FG$3:$FG$801,0),1)),INDEX($FI$3:$FI$1412,MATCH(E84,$FG$3:$FG$801,0),1),0)</f>
        <v>0</v>
      </c>
      <c r="AV84" s="230">
        <f>IF(ISNUMBER(INDEX($FI$3:$FI$1412,MATCH(F84,$FG$3:$FG$801,0),1)),INDEX($FI$3:$FI$1412,MATCH(F84,$FG$3:$FG$801,0),1),0)</f>
        <v>0</v>
      </c>
      <c r="AW84" s="230">
        <f>IF(ISNUMBER(INDEX($FI$3:$FI$1412,MATCH(G84,$FG$3:$FG$801,0),1)),INDEX($FI$3:$FI$1412,MATCH(G84,$FG$3:$FG$801,0),1),0)</f>
        <v>16.6389</v>
      </c>
      <c r="AX84" s="230">
        <f>IF(ISNUMBER(INDEX($FI$3:$FI$1412,MATCH(H84,$FG$3:$FG$801,0),1)),INDEX($FI$3:$FI$1412,MATCH(H84,$FG$3:$FG$801,0),1),0)</f>
        <v>16.361139999999999</v>
      </c>
      <c r="AY84" s="230">
        <f>IF(ISNUMBER(INDEX($FI$3:$FI$1412,MATCH(I84,$FG$3:$FG$801,0),1)),INDEX($FI$3:$FI$1412,MATCH(I84,$FG$3:$FG$801,0),1),0)</f>
        <v>15.96031</v>
      </c>
      <c r="AZ84" s="230">
        <f>IF(ISNUMBER(INDEX($FI$3:$FI$1412,MATCH(J84,$FG$3:$FG$801,0),1)),INDEX($FI$3:$FI$1412,MATCH(J84,$FG$3:$FG$801,0),1),0)</f>
        <v>15.50055</v>
      </c>
      <c r="BA84" s="230">
        <f>IF(ISNUMBER(INDEX($FI$3:$FI$1412,MATCH(K84,$FG$3:$FG$801,0),1)),INDEX($FI$3:$FI$1412,MATCH(K84,$FG$3:$FG$801,0),1),0)</f>
        <v>14.898720000000001</v>
      </c>
      <c r="BB84" s="230">
        <f>IF(ISNUMBER(INDEX($FI$3:$FI$1412,MATCH(L84,$FG$3:$FG$801,0),1)),INDEX($FI$3:$FI$1412,MATCH(L84,$FG$3:$FG$801,0),1),0)</f>
        <v>14.123089999999999</v>
      </c>
      <c r="BC84" s="230">
        <f>IF(ISNUMBER(INDEX($FI$3:$FI$1412,MATCH(M84,$FG$3:$FG$801,0),1)),INDEX($FI$3:$FI$1412,MATCH(M84,$FG$3:$FG$801,0),1),0)</f>
        <v>13.3911</v>
      </c>
      <c r="BD84" s="230">
        <f>IF(ISNUMBER(INDEX($FI$3:$FI$1412,MATCH(N84,$FG$3:$FG$801,0),1)),INDEX($FI$3:$FI$1412,MATCH(N84,$FG$3:$FG$801,0),1),0)</f>
        <v>12.77951</v>
      </c>
      <c r="BE84" s="230">
        <f>IF(ISNUMBER(INDEX($FI$3:$FI$1412,MATCH(O84,$FG$3:$FG$801,0),1)),INDEX($FI$3:$FI$1412,MATCH(O84,$FG$3:$FG$801,0),1),0)</f>
        <v>12.17845</v>
      </c>
      <c r="BF84" s="230">
        <f>IF(ISNUMBER(INDEX($FI$3:$FI$1412,MATCH(P84,$FG$3:$FG$801,0),1)),INDEX($FI$3:$FI$1412,MATCH(P84,$FG$3:$FG$801,0),1),0)</f>
        <v>11.4993</v>
      </c>
      <c r="BG84" s="230">
        <f>IF(ISNUMBER(INDEX($FI$3:$FI$1412,MATCH(Q84,$FG$3:$FG$801,0),1)),INDEX($FI$3:$FI$1412,MATCH(Q84,$FG$3:$FG$801,0),1),0)</f>
        <v>11.99799</v>
      </c>
      <c r="BH84" s="230">
        <f>IF(ISNUMBER(INDEX($FI$3:$FI$1412,MATCH(R84,$FG$3:$FG$801,0),1)),INDEX($FI$3:$FI$1412,MATCH(R84,$FG$3:$FG$801,0),1),0)</f>
        <v>12.25582</v>
      </c>
      <c r="BI84" s="230">
        <f>IF(ISNUMBER(INDEX($FI$3:$FI$1412,MATCH(S84,$FG$3:$FG$801,0),1)),INDEX($FI$3:$FI$1412,MATCH(S84,$FG$3:$FG$801,0),1),0)</f>
        <v>0</v>
      </c>
      <c r="BJ84" s="230">
        <f>IF(ISNUMBER(INDEX($FI$3:$FI$1412,MATCH(T84,$FG$3:$FG$801,0),1)),INDEX($FI$3:$FI$1412,MATCH(T84,$FG$3:$FG$801,0),1),0)</f>
        <v>0</v>
      </c>
      <c r="BK84" s="230">
        <f>IF(ISNUMBER(INDEX($FI$3:$FI$1412,MATCH(U84,$FG$3:$FG$801,0),1)),INDEX($FI$3:$FI$1412,MATCH(U84,$FG$3:$FG$801,0),1),0)</f>
        <v>0</v>
      </c>
      <c r="BL84" s="230"/>
      <c r="BM84" s="231" t="e">
        <f>#REF!*$CF$45</f>
        <v>#REF!</v>
      </c>
      <c r="BN84" s="231" t="e">
        <f>#REF!*$CF$45</f>
        <v>#REF!</v>
      </c>
      <c r="BO84" s="231" t="e">
        <f>#REF!*$CF$45</f>
        <v>#REF!</v>
      </c>
      <c r="BP84" s="231" t="e">
        <f>#REF!*$CF$45</f>
        <v>#REF!</v>
      </c>
      <c r="BQ84" s="231" t="e">
        <f>#REF!*$CF$45</f>
        <v>#REF!</v>
      </c>
      <c r="BR84" s="231" t="e">
        <f>#REF!*$CF$45</f>
        <v>#REF!</v>
      </c>
      <c r="BS84" s="231" t="e">
        <f>#REF!*$CF$45</f>
        <v>#REF!</v>
      </c>
      <c r="BT84" s="231" t="e">
        <f>#REF!*$CF$45</f>
        <v>#REF!</v>
      </c>
      <c r="BU84" s="231" t="e">
        <f>#REF!*$CF$45</f>
        <v>#REF!</v>
      </c>
      <c r="BV84" s="231" t="e">
        <f>#REF!*$CF$45</f>
        <v>#REF!</v>
      </c>
      <c r="BW84" s="231" t="e">
        <f>#REF!*$CF$45</f>
        <v>#REF!</v>
      </c>
      <c r="BX84" s="231" t="e">
        <f>#REF!*$CF$45</f>
        <v>#REF!</v>
      </c>
      <c r="BY84" s="231" t="e">
        <f>#REF!*$CF$45</f>
        <v>#REF!</v>
      </c>
      <c r="BZ84" s="231" t="e">
        <f>#REF!*$CF$45</f>
        <v>#REF!</v>
      </c>
      <c r="CA84" s="231" t="e">
        <f>#REF!*$CF$45</f>
        <v>#REF!</v>
      </c>
      <c r="CB84" s="231" t="e">
        <f>#REF!*$CF$45</f>
        <v>#REF!</v>
      </c>
      <c r="CC84" s="231" t="e">
        <f>#REF!*$CF$45</f>
        <v>#REF!</v>
      </c>
      <c r="CD84" s="231" t="e">
        <f>#REF!*$CF$45</f>
        <v>#REF!</v>
      </c>
      <c r="CE84" s="231" t="e">
        <f>#REF!*$CF$45</f>
        <v>#REF!</v>
      </c>
      <c r="CF84" s="231" t="e">
        <f>#REF!*$CF$45</f>
        <v>#REF!</v>
      </c>
      <c r="CG84" s="230"/>
      <c r="CH84" s="231" t="e">
        <f>#REF!*$DA$45</f>
        <v>#REF!</v>
      </c>
      <c r="CI84" s="231" t="e">
        <f>#REF!*$DA$45</f>
        <v>#REF!</v>
      </c>
      <c r="CJ84" s="231" t="e">
        <f>#REF!*$DA$45</f>
        <v>#REF!</v>
      </c>
      <c r="CK84" s="231" t="e">
        <f>#REF!*$DA$45</f>
        <v>#REF!</v>
      </c>
      <c r="CL84" s="231" t="e">
        <f>#REF!*$DA$45</f>
        <v>#REF!</v>
      </c>
      <c r="CM84" s="231" t="e">
        <f>#REF!*$DA$45</f>
        <v>#REF!</v>
      </c>
      <c r="CN84" s="231" t="e">
        <f>#REF!*$DA$45</f>
        <v>#REF!</v>
      </c>
      <c r="CO84" s="231" t="e">
        <f>#REF!*$DA$45</f>
        <v>#REF!</v>
      </c>
      <c r="CP84" s="231" t="e">
        <f>#REF!*$DA$45</f>
        <v>#REF!</v>
      </c>
      <c r="CQ84" s="231" t="e">
        <f>#REF!*$DA$45</f>
        <v>#REF!</v>
      </c>
      <c r="CR84" s="231" t="e">
        <f>#REF!*$DA$45</f>
        <v>#REF!</v>
      </c>
      <c r="CS84" s="231" t="e">
        <f>#REF!*$DA$45</f>
        <v>#REF!</v>
      </c>
      <c r="CT84" s="231" t="e">
        <f>#REF!*$DA$45</f>
        <v>#REF!</v>
      </c>
      <c r="CU84" s="231" t="e">
        <f>#REF!*$DA$45</f>
        <v>#REF!</v>
      </c>
      <c r="CV84" s="231" t="e">
        <f>#REF!*$DA$45</f>
        <v>#REF!</v>
      </c>
      <c r="CW84" s="231" t="e">
        <f>#REF!*$DA$45</f>
        <v>#REF!</v>
      </c>
      <c r="CX84" s="231" t="e">
        <f>#REF!*$DA$45</f>
        <v>#REF!</v>
      </c>
      <c r="CY84" s="231" t="e">
        <f>#REF!*$DA$45</f>
        <v>#REF!</v>
      </c>
      <c r="CZ84" s="231" t="e">
        <f>#REF!*$DA$45</f>
        <v>#REF!</v>
      </c>
      <c r="DA84" s="231" t="e">
        <f>#REF!*$DA$45</f>
        <v>#REF!</v>
      </c>
      <c r="DB84" s="230"/>
      <c r="DC84" s="218"/>
      <c r="DD84" s="218"/>
      <c r="DE84" s="218"/>
      <c r="DF84" s="218"/>
      <c r="DG84" s="218"/>
      <c r="DH84" s="218"/>
      <c r="DI84" s="218"/>
      <c r="DJ84" s="218"/>
      <c r="DK84" s="218"/>
      <c r="DL84" s="218"/>
      <c r="DM84" s="218"/>
      <c r="DN84" s="218"/>
      <c r="DO84" s="218"/>
      <c r="DP84" s="218"/>
      <c r="DQ84" s="218"/>
      <c r="DR84" s="218"/>
      <c r="DS84" s="218"/>
      <c r="DT84" s="218"/>
      <c r="DU84" s="218"/>
      <c r="DV84" s="218"/>
      <c r="DW84" s="3"/>
      <c r="DX84" s="212"/>
      <c r="DY84" s="251">
        <v>1</v>
      </c>
      <c r="DZ84" s="251">
        <v>40</v>
      </c>
      <c r="EA84" s="251">
        <v>6</v>
      </c>
      <c r="EB84" s="225" t="str">
        <f t="shared" ref="EB84:EB127" si="79">_xlfn.CONCAT(EA84,",",DZ84)</f>
        <v>6,40</v>
      </c>
      <c r="EC84" s="236"/>
      <c r="ED84" s="212"/>
      <c r="EE84" s="212"/>
      <c r="EF84" s="212"/>
      <c r="EG84" s="212"/>
      <c r="EH84" s="212"/>
      <c r="EI84" s="3"/>
      <c r="EJ84" s="3"/>
      <c r="EK84" s="3"/>
      <c r="EL84" s="271"/>
      <c r="EM84" s="3"/>
      <c r="EN84" s="263">
        <f t="shared" si="76"/>
        <v>82</v>
      </c>
      <c r="EO84" s="230" t="s">
        <v>1790</v>
      </c>
      <c r="EP84" s="277">
        <v>43831</v>
      </c>
      <c r="EQ84" s="278">
        <v>0</v>
      </c>
      <c r="ER84" s="281">
        <v>26.271920000000001</v>
      </c>
      <c r="ES84" s="288"/>
      <c r="ET84" s="282">
        <f>IF(EO84=EO85,MAX(ET$2:ET83)+1,0)</f>
        <v>0</v>
      </c>
      <c r="EU84" s="3">
        <f t="shared" si="68"/>
        <v>82</v>
      </c>
      <c r="EV84" s="290">
        <f t="shared" si="69"/>
        <v>163</v>
      </c>
      <c r="EW84" s="277">
        <f t="shared" si="70"/>
        <v>42036</v>
      </c>
      <c r="EX84" s="281">
        <f t="shared" si="71"/>
        <v>29.568829999999998</v>
      </c>
      <c r="EY84" s="282">
        <f>IF(EO84=EO85,0,MAX(EY$2:EY83)+1)</f>
        <v>41</v>
      </c>
      <c r="EZ84" s="290">
        <f t="shared" si="72"/>
        <v>164</v>
      </c>
      <c r="FA84" s="277">
        <f t="shared" si="73"/>
        <v>43831</v>
      </c>
      <c r="FB84" s="281">
        <f t="shared" si="74"/>
        <v>26.264240000000001</v>
      </c>
      <c r="FC84" s="28">
        <f>DIS!C101</f>
        <v>82</v>
      </c>
      <c r="FD84" s="28">
        <f>DIS!D101</f>
        <v>5</v>
      </c>
      <c r="FE84" s="28">
        <f>DIS!E101</f>
        <v>2</v>
      </c>
      <c r="FF84" s="28" t="str">
        <f t="shared" si="75"/>
        <v>5,2</v>
      </c>
      <c r="FG84" s="286" t="str">
        <f>INDEX($AR$88:$BK$127,FD84,FE84)</f>
        <v>2,5</v>
      </c>
      <c r="FH84" s="287">
        <f>IF(ISNUMBER(FG84),0,MAX(FH$2:FH83)+1)</f>
        <v>82</v>
      </c>
      <c r="FI84" s="287">
        <f>IF(FH84&gt;0,INDEX(IF($BJ$45=0,$EU$3:$EU$1412,IF($BK$45=0,$EX$3:$EX$1412,$FB$3:$FB$1412)),FH84,1),0)</f>
        <v>26.264240000000001</v>
      </c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</row>
    <row r="85" spans="1:178" ht="11.25" customHeight="1" x14ac:dyDescent="0.25">
      <c r="A85" s="27">
        <f>COLUMN()</f>
        <v>1</v>
      </c>
      <c r="B85" s="28" t="str">
        <f t="shared" si="78"/>
        <v>1,40</v>
      </c>
      <c r="C85" s="28" t="str">
        <f t="shared" si="78"/>
        <v>2,40</v>
      </c>
      <c r="D85" s="28" t="str">
        <f t="shared" si="78"/>
        <v>3,40</v>
      </c>
      <c r="E85" s="28" t="str">
        <f t="shared" si="78"/>
        <v>4,40</v>
      </c>
      <c r="F85" s="28" t="str">
        <f t="shared" si="78"/>
        <v>5,40</v>
      </c>
      <c r="G85" s="28" t="str">
        <f t="shared" si="78"/>
        <v>6,40</v>
      </c>
      <c r="H85" s="28" t="str">
        <f t="shared" si="78"/>
        <v>7,40</v>
      </c>
      <c r="I85" s="28" t="str">
        <f t="shared" si="78"/>
        <v>8,40</v>
      </c>
      <c r="J85" s="28" t="str">
        <f t="shared" si="78"/>
        <v>9,40</v>
      </c>
      <c r="K85" s="28" t="str">
        <f t="shared" si="78"/>
        <v>10,40</v>
      </c>
      <c r="L85" s="28" t="str">
        <f t="shared" si="78"/>
        <v>11,40</v>
      </c>
      <c r="M85" s="28" t="str">
        <f t="shared" si="78"/>
        <v>12,40</v>
      </c>
      <c r="N85" s="28" t="str">
        <f t="shared" si="78"/>
        <v>13,40</v>
      </c>
      <c r="O85" s="28" t="str">
        <f t="shared" si="78"/>
        <v>14,40</v>
      </c>
      <c r="P85" s="28" t="str">
        <f t="shared" si="78"/>
        <v>15,40</v>
      </c>
      <c r="Q85" s="28" t="str">
        <f t="shared" si="77"/>
        <v>16,40</v>
      </c>
      <c r="R85" s="28" t="str">
        <f t="shared" si="66"/>
        <v>17,40</v>
      </c>
      <c r="S85" s="28" t="str">
        <f t="shared" si="66"/>
        <v>18,40</v>
      </c>
      <c r="T85" s="28" t="str">
        <f t="shared" si="66"/>
        <v>19,40</v>
      </c>
      <c r="U85" s="29" t="str">
        <f t="shared" si="66"/>
        <v>20,40</v>
      </c>
      <c r="V85" s="3"/>
      <c r="W85" s="229">
        <v>11.0999999999999</v>
      </c>
      <c r="X85" s="229">
        <v>11.0999999999999</v>
      </c>
      <c r="Y85" s="229">
        <v>11.0999999999999</v>
      </c>
      <c r="Z85" s="229">
        <v>11.0999999999999</v>
      </c>
      <c r="AA85" s="229">
        <v>11.0999999999999</v>
      </c>
      <c r="AB85" s="229">
        <v>11.0999999999999</v>
      </c>
      <c r="AC85" s="229">
        <v>11.0999999999999</v>
      </c>
      <c r="AD85" s="229">
        <v>11.0999999999999</v>
      </c>
      <c r="AE85" s="229">
        <v>11.0999999999999</v>
      </c>
      <c r="AF85" s="229">
        <v>11.0999999999999</v>
      </c>
      <c r="AG85" s="229">
        <v>11.0999999999999</v>
      </c>
      <c r="AH85" s="229">
        <v>11.0999999999999</v>
      </c>
      <c r="AI85" s="229">
        <v>11.0999999999999</v>
      </c>
      <c r="AJ85" s="229">
        <v>11.0999999999999</v>
      </c>
      <c r="AK85" s="229">
        <v>11.0999999999999</v>
      </c>
      <c r="AL85" s="229">
        <v>11.0999999999999</v>
      </c>
      <c r="AM85" s="229">
        <v>11.0999999999999</v>
      </c>
      <c r="AN85" s="229">
        <v>11.0999999999999</v>
      </c>
      <c r="AO85" s="229">
        <v>11.0999999999999</v>
      </c>
      <c r="AP85" s="229">
        <v>11.0999999999999</v>
      </c>
      <c r="AQ85" s="3"/>
      <c r="AR85" s="230">
        <f>IF(ISNUMBER(INDEX($FI$3:$FI$1412,MATCH(B85,$FG$3:$FG$801,0),1)),INDEX($FI$3:$FI$1412,MATCH(B85,$FG$3:$FG$801,0),1),0)</f>
        <v>0</v>
      </c>
      <c r="AS85" s="230">
        <f>IF(ISNUMBER(INDEX($FI$3:$FI$1412,MATCH(C85,$FG$3:$FG$801,0),1)),INDEX($FI$3:$FI$1412,MATCH(C85,$FG$3:$FG$801,0),1),0)</f>
        <v>0</v>
      </c>
      <c r="AT85" s="230">
        <f>IF(ISNUMBER(INDEX($FI$3:$FI$1412,MATCH(D85,$FG$3:$FG$801,0),1)),INDEX($FI$3:$FI$1412,MATCH(D85,$FG$3:$FG$801,0),1),0)</f>
        <v>0</v>
      </c>
      <c r="AU85" s="230">
        <f>IF(ISNUMBER(INDEX($FI$3:$FI$1412,MATCH(E85,$FG$3:$FG$801,0),1)),INDEX($FI$3:$FI$1412,MATCH(E85,$FG$3:$FG$801,0),1),0)</f>
        <v>0</v>
      </c>
      <c r="AV85" s="230">
        <f>IF(ISNUMBER(INDEX($FI$3:$FI$1412,MATCH(F85,$FG$3:$FG$801,0),1)),INDEX($FI$3:$FI$1412,MATCH(F85,$FG$3:$FG$801,0),1),0)</f>
        <v>0</v>
      </c>
      <c r="AW85" s="230">
        <f>IF(ISNUMBER(INDEX($FI$3:$FI$1412,MATCH(G85,$FG$3:$FG$801,0),1)),INDEX($FI$3:$FI$1412,MATCH(G85,$FG$3:$FG$801,0),1),0)</f>
        <v>16.899999999999999</v>
      </c>
      <c r="AX85" s="230">
        <f>IF(ISNUMBER(INDEX($FI$3:$FI$1412,MATCH(H85,$FG$3:$FG$801,0),1)),INDEX($FI$3:$FI$1412,MATCH(H85,$FG$3:$FG$801,0),1),0)</f>
        <v>16.399999999999999</v>
      </c>
      <c r="AY85" s="230">
        <f>IF(ISNUMBER(INDEX($FI$3:$FI$1412,MATCH(I85,$FG$3:$FG$801,0),1)),INDEX($FI$3:$FI$1412,MATCH(I85,$FG$3:$FG$801,0),1),0)</f>
        <v>16.100000000000001</v>
      </c>
      <c r="AZ85" s="230">
        <f>IF(ISNUMBER(INDEX($FI$3:$FI$1412,MATCH(J85,$FG$3:$FG$801,0),1)),INDEX($FI$3:$FI$1412,MATCH(J85,$FG$3:$FG$801,0),1),0)</f>
        <v>15.6</v>
      </c>
      <c r="BA85" s="230">
        <f>IF(ISNUMBER(INDEX($FI$3:$FI$1412,MATCH(K85,$FG$3:$FG$801,0),1)),INDEX($FI$3:$FI$1412,MATCH(K85,$FG$3:$FG$801,0),1),0)</f>
        <v>15.1</v>
      </c>
      <c r="BB85" s="230">
        <f>IF(ISNUMBER(INDEX($FI$3:$FI$1412,MATCH(L85,$FG$3:$FG$801,0),1)),INDEX($FI$3:$FI$1412,MATCH(L85,$FG$3:$FG$801,0),1),0)</f>
        <v>14</v>
      </c>
      <c r="BC85" s="230">
        <f>IF(ISNUMBER(INDEX($FI$3:$FI$1412,MATCH(M85,$FG$3:$FG$801,0),1)),INDEX($FI$3:$FI$1412,MATCH(M85,$FG$3:$FG$801,0),1),0)</f>
        <v>13</v>
      </c>
      <c r="BD85" s="230">
        <f>IF(ISNUMBER(INDEX($FI$3:$FI$1412,MATCH(N85,$FG$3:$FG$801,0),1)),INDEX($FI$3:$FI$1412,MATCH(N85,$FG$3:$FG$801,0),1),0)</f>
        <v>12.5</v>
      </c>
      <c r="BE85" s="230">
        <f>IF(ISNUMBER(INDEX($FI$3:$FI$1412,MATCH(O85,$FG$3:$FG$801,0),1)),INDEX($FI$3:$FI$1412,MATCH(O85,$FG$3:$FG$801,0),1),0)</f>
        <v>12</v>
      </c>
      <c r="BF85" s="230">
        <f>IF(ISNUMBER(INDEX($FI$3:$FI$1412,MATCH(P85,$FG$3:$FG$801,0),1)),INDEX($FI$3:$FI$1412,MATCH(P85,$FG$3:$FG$801,0),1),0)</f>
        <v>11.4</v>
      </c>
      <c r="BG85" s="250">
        <f>(BG84+BF85)/2</f>
        <v>11.698995</v>
      </c>
      <c r="BH85" s="230">
        <f>IF(ISNUMBER(INDEX($FI$3:$FI$1412,MATCH(R85,$FG$3:$FG$801,0),1)),INDEX($FI$3:$FI$1412,MATCH(R85,$FG$3:$FG$801,0),1),0)</f>
        <v>0</v>
      </c>
      <c r="BI85" s="230">
        <f>IF(ISNUMBER(INDEX($FI$3:$FI$1412,MATCH(S85,$FG$3:$FG$801,0),1)),INDEX($FI$3:$FI$1412,MATCH(S85,$FG$3:$FG$801,0),1),0)</f>
        <v>0</v>
      </c>
      <c r="BJ85" s="230">
        <f>IF(ISNUMBER(INDEX($FI$3:$FI$1412,MATCH(T85,$FG$3:$FG$801,0),1)),INDEX($FI$3:$FI$1412,MATCH(T85,$FG$3:$FG$801,0),1),0)</f>
        <v>0</v>
      </c>
      <c r="BK85" s="230">
        <f>IF(ISNUMBER(INDEX($FI$3:$FI$1412,MATCH(U85,$FG$3:$FG$801,0),1)),INDEX($FI$3:$FI$1412,MATCH(U85,$FG$3:$FG$801,0),1),0)</f>
        <v>0</v>
      </c>
      <c r="BL85" s="230"/>
      <c r="BM85" s="231" t="e">
        <f>#REF!*$CF$45</f>
        <v>#REF!</v>
      </c>
      <c r="BN85" s="231" t="e">
        <f>#REF!*$CF$45</f>
        <v>#REF!</v>
      </c>
      <c r="BO85" s="231" t="e">
        <f>#REF!*$CF$45</f>
        <v>#REF!</v>
      </c>
      <c r="BP85" s="231" t="e">
        <f>#REF!*$CF$45</f>
        <v>#REF!</v>
      </c>
      <c r="BQ85" s="231" t="e">
        <f>#REF!*$CF$45</f>
        <v>#REF!</v>
      </c>
      <c r="BR85" s="231" t="e">
        <f>#REF!*$CF$45</f>
        <v>#REF!</v>
      </c>
      <c r="BS85" s="231" t="e">
        <f>#REF!*$CF$45</f>
        <v>#REF!</v>
      </c>
      <c r="BT85" s="231" t="e">
        <f>#REF!*$CF$45</f>
        <v>#REF!</v>
      </c>
      <c r="BU85" s="231" t="e">
        <f>#REF!*$CF$45</f>
        <v>#REF!</v>
      </c>
      <c r="BV85" s="231" t="e">
        <f>#REF!*$CF$45</f>
        <v>#REF!</v>
      </c>
      <c r="BW85" s="231" t="e">
        <f>#REF!*$CF$45</f>
        <v>#REF!</v>
      </c>
      <c r="BX85" s="231" t="e">
        <f>#REF!*$CF$45</f>
        <v>#REF!</v>
      </c>
      <c r="BY85" s="231" t="e">
        <f>#REF!*$CF$45</f>
        <v>#REF!</v>
      </c>
      <c r="BZ85" s="231" t="e">
        <f>#REF!*$CF$45</f>
        <v>#REF!</v>
      </c>
      <c r="CA85" s="231" t="e">
        <f>#REF!*$CF$45</f>
        <v>#REF!</v>
      </c>
      <c r="CB85" s="231" t="e">
        <f>#REF!*$CF$45</f>
        <v>#REF!</v>
      </c>
      <c r="CC85" s="231" t="e">
        <f>#REF!*$CF$45</f>
        <v>#REF!</v>
      </c>
      <c r="CD85" s="231" t="e">
        <f>#REF!*$CF$45</f>
        <v>#REF!</v>
      </c>
      <c r="CE85" s="231" t="e">
        <f>#REF!*$CF$45</f>
        <v>#REF!</v>
      </c>
      <c r="CF85" s="231" t="e">
        <f>#REF!*$CF$45</f>
        <v>#REF!</v>
      </c>
      <c r="CG85" s="230"/>
      <c r="CH85" s="231" t="e">
        <f>#REF!*$DA$45</f>
        <v>#REF!</v>
      </c>
      <c r="CI85" s="231" t="e">
        <f>#REF!*$DA$45</f>
        <v>#REF!</v>
      </c>
      <c r="CJ85" s="231" t="e">
        <f>#REF!*$DA$45</f>
        <v>#REF!</v>
      </c>
      <c r="CK85" s="231" t="e">
        <f>#REF!*$DA$45</f>
        <v>#REF!</v>
      </c>
      <c r="CL85" s="231" t="e">
        <f>#REF!*$DA$45</f>
        <v>#REF!</v>
      </c>
      <c r="CM85" s="231" t="e">
        <f>#REF!*$DA$45</f>
        <v>#REF!</v>
      </c>
      <c r="CN85" s="231" t="e">
        <f>#REF!*$DA$45</f>
        <v>#REF!</v>
      </c>
      <c r="CO85" s="231" t="e">
        <f>#REF!*$DA$45</f>
        <v>#REF!</v>
      </c>
      <c r="CP85" s="231" t="e">
        <f>#REF!*$DA$45</f>
        <v>#REF!</v>
      </c>
      <c r="CQ85" s="231" t="e">
        <f>#REF!*$DA$45</f>
        <v>#REF!</v>
      </c>
      <c r="CR85" s="231" t="e">
        <f>#REF!*$DA$45</f>
        <v>#REF!</v>
      </c>
      <c r="CS85" s="231" t="e">
        <f>#REF!*$DA$45</f>
        <v>#REF!</v>
      </c>
      <c r="CT85" s="231" t="e">
        <f>#REF!*$DA$45</f>
        <v>#REF!</v>
      </c>
      <c r="CU85" s="231" t="e">
        <f>#REF!*$DA$45</f>
        <v>#REF!</v>
      </c>
      <c r="CV85" s="231" t="e">
        <f>#REF!*$DA$45</f>
        <v>#REF!</v>
      </c>
      <c r="CW85" s="231" t="e">
        <f>#REF!*$DA$45</f>
        <v>#REF!</v>
      </c>
      <c r="CX85" s="231" t="e">
        <f>#REF!*$DA$45</f>
        <v>#REF!</v>
      </c>
      <c r="CY85" s="231" t="e">
        <f>#REF!*$DA$45</f>
        <v>#REF!</v>
      </c>
      <c r="CZ85" s="231" t="e">
        <f>#REF!*$DA$45</f>
        <v>#REF!</v>
      </c>
      <c r="DA85" s="231" t="e">
        <f>#REF!*$DA$45</f>
        <v>#REF!</v>
      </c>
      <c r="DB85" s="230"/>
      <c r="DC85" s="218"/>
      <c r="DD85" s="218"/>
      <c r="DE85" s="218"/>
      <c r="DF85" s="218"/>
      <c r="DG85" s="218"/>
      <c r="DH85" s="218"/>
      <c r="DI85" s="218"/>
      <c r="DJ85" s="218"/>
      <c r="DK85" s="218"/>
      <c r="DL85" s="218"/>
      <c r="DM85" s="218"/>
      <c r="DN85" s="218"/>
      <c r="DO85" s="218"/>
      <c r="DP85" s="218"/>
      <c r="DQ85" s="218"/>
      <c r="DR85" s="218"/>
      <c r="DS85" s="218"/>
      <c r="DT85" s="218"/>
      <c r="DU85" s="218"/>
      <c r="DV85" s="218"/>
      <c r="DW85" s="3"/>
      <c r="DX85" s="212"/>
      <c r="DY85" s="251">
        <v>1</v>
      </c>
      <c r="DZ85" s="251">
        <v>40</v>
      </c>
      <c r="EA85" s="251">
        <v>7</v>
      </c>
      <c r="EB85" s="225" t="str">
        <f t="shared" si="79"/>
        <v>7,40</v>
      </c>
      <c r="EC85" s="236"/>
      <c r="ED85" s="212"/>
      <c r="EE85" s="212"/>
      <c r="EF85" s="212"/>
      <c r="EG85" s="212"/>
      <c r="EH85" s="212"/>
      <c r="EI85" s="3"/>
      <c r="EJ85" s="3"/>
      <c r="EK85" s="3"/>
      <c r="EL85" s="271"/>
      <c r="EM85" s="3"/>
      <c r="EN85" s="263">
        <f t="shared" si="76"/>
        <v>83</v>
      </c>
      <c r="EO85" s="230" t="s">
        <v>1791</v>
      </c>
      <c r="EP85" s="277">
        <v>42036</v>
      </c>
      <c r="EQ85" s="278">
        <v>0</v>
      </c>
      <c r="ER85" s="281">
        <v>29.382269999999998</v>
      </c>
      <c r="ES85" s="288"/>
      <c r="ET85" s="282">
        <f>IF(EO85=EO86,MAX(ET$2:ET84)+1,0)</f>
        <v>42</v>
      </c>
      <c r="EU85" s="3">
        <f t="shared" si="68"/>
        <v>83</v>
      </c>
      <c r="EV85" s="290">
        <f t="shared" si="69"/>
        <v>165</v>
      </c>
      <c r="EW85" s="277">
        <f t="shared" si="70"/>
        <v>42036</v>
      </c>
      <c r="EX85" s="281">
        <f t="shared" si="71"/>
        <v>29.234290000000001</v>
      </c>
      <c r="EY85" s="282">
        <f>IF(EO85=EO86,0,MAX(EY$2:EY84)+1)</f>
        <v>0</v>
      </c>
      <c r="EZ85" s="290">
        <f t="shared" si="72"/>
        <v>166</v>
      </c>
      <c r="FA85" s="277">
        <f t="shared" si="73"/>
        <v>43831</v>
      </c>
      <c r="FB85" s="281">
        <f t="shared" si="74"/>
        <v>25.985040000000001</v>
      </c>
      <c r="FC85" s="28">
        <f>DIS!C102</f>
        <v>83</v>
      </c>
      <c r="FD85" s="28">
        <f>DIS!D102</f>
        <v>5</v>
      </c>
      <c r="FE85" s="28">
        <f>DIS!E102</f>
        <v>3</v>
      </c>
      <c r="FF85" s="28" t="str">
        <f t="shared" si="75"/>
        <v>5,3</v>
      </c>
      <c r="FG85" s="286" t="str">
        <f>INDEX($AR$88:$BK$127,FD85,FE85)</f>
        <v>3,5</v>
      </c>
      <c r="FH85" s="287">
        <f>IF(ISNUMBER(FG85),0,MAX(FH$2:FH84)+1)</f>
        <v>83</v>
      </c>
      <c r="FI85" s="287">
        <f>IF(FH85&gt;0,INDEX(IF($BJ$45=0,$EU$3:$EU$1412,IF($BK$45=0,$EX$3:$EX$1412,$FB$3:$FB$1412)),FH85,1),0)</f>
        <v>25.985040000000001</v>
      </c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</row>
    <row r="86" spans="1:178" ht="9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212"/>
      <c r="X86" s="212"/>
      <c r="Y86" s="212"/>
      <c r="Z86" s="212"/>
      <c r="AA86" s="212"/>
      <c r="AB86" s="212"/>
      <c r="AC86" s="212"/>
      <c r="AD86" s="212"/>
      <c r="AE86" s="212"/>
      <c r="AF86" s="212"/>
      <c r="AG86" s="212"/>
      <c r="AH86" s="212"/>
      <c r="AI86" s="212"/>
      <c r="AJ86" s="212"/>
      <c r="AK86" s="212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230"/>
      <c r="DC86" s="230"/>
      <c r="DD86" s="230"/>
      <c r="DE86" s="230"/>
      <c r="DF86" s="230"/>
      <c r="DG86" s="230"/>
      <c r="DH86" s="230"/>
      <c r="DI86" s="230"/>
      <c r="DJ86" s="230"/>
      <c r="DK86" s="230"/>
      <c r="DL86" s="230"/>
      <c r="DM86" s="230"/>
      <c r="DN86" s="230"/>
      <c r="DO86" s="230"/>
      <c r="DP86" s="230"/>
      <c r="DQ86" s="230"/>
      <c r="DR86" s="230"/>
      <c r="DS86" s="230"/>
      <c r="DT86" s="230"/>
      <c r="DU86" s="230"/>
      <c r="DV86" s="230"/>
      <c r="DW86" s="3"/>
      <c r="DX86" s="212"/>
      <c r="DY86" s="251">
        <v>1</v>
      </c>
      <c r="DZ86" s="251">
        <v>40</v>
      </c>
      <c r="EA86" s="251">
        <v>8</v>
      </c>
      <c r="EB86" s="225" t="str">
        <f t="shared" si="79"/>
        <v>8,40</v>
      </c>
      <c r="EC86" s="236"/>
      <c r="ED86" s="212"/>
      <c r="EE86" s="212"/>
      <c r="EF86" s="212"/>
      <c r="EG86" s="212"/>
      <c r="EH86" s="212"/>
      <c r="EI86" s="3"/>
      <c r="EJ86" s="3"/>
      <c r="EK86" s="3"/>
      <c r="EL86" s="271"/>
      <c r="EM86" s="3"/>
      <c r="EN86" s="263">
        <f t="shared" si="76"/>
        <v>84</v>
      </c>
      <c r="EO86" s="230" t="s">
        <v>1791</v>
      </c>
      <c r="EP86" s="277">
        <v>43831</v>
      </c>
      <c r="EQ86" s="278">
        <v>0</v>
      </c>
      <c r="ER86" s="281">
        <v>26.146699999999999</v>
      </c>
      <c r="ES86" s="288"/>
      <c r="ET86" s="282">
        <f>IF(EO86=EO87,MAX(ET$2:ET85)+1,0)</f>
        <v>0</v>
      </c>
      <c r="EU86" s="3">
        <f t="shared" si="68"/>
        <v>84</v>
      </c>
      <c r="EV86" s="290">
        <f t="shared" si="69"/>
        <v>167</v>
      </c>
      <c r="EW86" s="277">
        <f t="shared" si="70"/>
        <v>42036</v>
      </c>
      <c r="EX86" s="281">
        <f t="shared" si="71"/>
        <v>28.742979999999999</v>
      </c>
      <c r="EY86" s="282">
        <f>IF(EO86=EO87,0,MAX(EY$2:EY85)+1)</f>
        <v>42</v>
      </c>
      <c r="EZ86" s="290">
        <f t="shared" si="72"/>
        <v>168</v>
      </c>
      <c r="FA86" s="277">
        <f t="shared" si="73"/>
        <v>43831</v>
      </c>
      <c r="FB86" s="281">
        <f t="shared" si="74"/>
        <v>25.581299999999999</v>
      </c>
      <c r="FC86" s="28">
        <f>DIS!C103</f>
        <v>84</v>
      </c>
      <c r="FD86" s="28">
        <f>DIS!D103</f>
        <v>5</v>
      </c>
      <c r="FE86" s="28">
        <f>DIS!E103</f>
        <v>4</v>
      </c>
      <c r="FF86" s="28" t="str">
        <f t="shared" si="75"/>
        <v>5,4</v>
      </c>
      <c r="FG86" s="286" t="str">
        <f>INDEX($AR$88:$BK$127,FD86,FE86)</f>
        <v>4,5</v>
      </c>
      <c r="FH86" s="287">
        <f>IF(ISNUMBER(FG86),0,MAX(FH$2:FH85)+1)</f>
        <v>84</v>
      </c>
      <c r="FI86" s="287">
        <f>IF(FH86&gt;0,INDEX(IF($BJ$45=0,$EU$3:$EU$1412,IF($BK$45=0,$EX$3:$EX$1412,$FB$3:$FB$1412)),FH86,1),0)</f>
        <v>25.581299999999999</v>
      </c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</row>
    <row r="87" spans="1:178" ht="11.25" customHeight="1" x14ac:dyDescent="0.2">
      <c r="A87" s="259">
        <f>COUNT(DY7:DY12)</f>
        <v>6</v>
      </c>
      <c r="B87" s="241" t="s">
        <v>2468</v>
      </c>
      <c r="C87" s="292"/>
      <c r="D87" s="293" t="s">
        <v>2469</v>
      </c>
      <c r="E87" s="293"/>
      <c r="F87" s="219"/>
      <c r="G87" s="219"/>
      <c r="H87" s="219"/>
      <c r="I87" s="219"/>
      <c r="J87" s="219"/>
      <c r="K87" s="219"/>
      <c r="L87" s="219"/>
      <c r="M87" s="219"/>
      <c r="N87" s="219"/>
      <c r="O87" s="219"/>
      <c r="P87" s="219"/>
      <c r="Q87" s="219"/>
      <c r="R87" s="219"/>
      <c r="S87" s="219"/>
      <c r="T87" s="219"/>
      <c r="U87" s="219"/>
      <c r="V87" s="245" t="s">
        <v>2</v>
      </c>
      <c r="W87" s="217" t="s">
        <v>2458</v>
      </c>
      <c r="X87" s="217"/>
      <c r="Y87" s="217"/>
      <c r="Z87" s="217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7"/>
      <c r="AL87" s="217"/>
      <c r="AM87" s="217"/>
      <c r="AN87" s="217"/>
      <c r="AO87" s="217"/>
      <c r="AP87" s="217" t="s">
        <v>1585</v>
      </c>
      <c r="AQ87" s="3"/>
      <c r="AR87" s="217" t="s">
        <v>2458</v>
      </c>
      <c r="AS87" s="217"/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 t="s">
        <v>1585</v>
      </c>
      <c r="BL87" s="3"/>
      <c r="BM87" s="217" t="e">
        <f>#REF!</f>
        <v>#REF!</v>
      </c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28">
        <v>1</v>
      </c>
      <c r="CG87" s="3"/>
      <c r="CH87" s="217" t="e">
        <f>#REF!</f>
        <v>#REF!</v>
      </c>
      <c r="CI87" s="217"/>
      <c r="CJ87" s="217"/>
      <c r="CK87" s="217"/>
      <c r="CL87" s="217"/>
      <c r="CM87" s="217"/>
      <c r="CN87" s="217"/>
      <c r="CO87" s="217"/>
      <c r="CP87" s="217"/>
      <c r="CQ87" s="217"/>
      <c r="CR87" s="217"/>
      <c r="CS87" s="217"/>
      <c r="CT87" s="217"/>
      <c r="CU87" s="217"/>
      <c r="CV87" s="217"/>
      <c r="CW87" s="217"/>
      <c r="CX87" s="217"/>
      <c r="CY87" s="217"/>
      <c r="CZ87" s="217"/>
      <c r="DA87" s="228">
        <v>1</v>
      </c>
      <c r="DB87" s="230"/>
      <c r="DC87" s="301" t="str">
        <f>IF(W3=$AB$18,(DC86+DC88+DD87+DB87)/4,W3)</f>
        <v>Top</v>
      </c>
      <c r="DD87" s="230"/>
      <c r="DE87" s="230"/>
      <c r="DF87" s="230"/>
      <c r="DG87" s="230"/>
      <c r="DH87" s="230"/>
      <c r="DI87" s="230"/>
      <c r="DJ87" s="230"/>
      <c r="DK87" s="230"/>
      <c r="DL87" s="230"/>
      <c r="DM87" s="230"/>
      <c r="DN87" s="230"/>
      <c r="DO87" s="230"/>
      <c r="DP87" s="230"/>
      <c r="DQ87" s="230"/>
      <c r="DR87" s="230"/>
      <c r="DS87" s="230"/>
      <c r="DT87" s="230"/>
      <c r="DU87" s="230"/>
      <c r="DV87" s="230"/>
      <c r="DW87" s="3"/>
      <c r="DX87" s="212"/>
      <c r="DY87" s="251">
        <v>1</v>
      </c>
      <c r="DZ87" s="251">
        <v>40</v>
      </c>
      <c r="EA87" s="251">
        <v>9</v>
      </c>
      <c r="EB87" s="225" t="str">
        <f t="shared" si="79"/>
        <v>9,40</v>
      </c>
      <c r="EC87" s="236"/>
      <c r="ED87" s="212"/>
      <c r="EE87" s="212"/>
      <c r="EF87" s="212"/>
      <c r="EG87" s="212"/>
      <c r="EH87" s="212"/>
      <c r="EI87" s="3"/>
      <c r="EJ87" s="3"/>
      <c r="EK87" s="3"/>
      <c r="EL87" s="271"/>
      <c r="EM87" s="3"/>
      <c r="EN87" s="263">
        <f t="shared" si="76"/>
        <v>85</v>
      </c>
      <c r="EO87" s="230" t="s">
        <v>1792</v>
      </c>
      <c r="EP87" s="277">
        <v>42036</v>
      </c>
      <c r="EQ87" s="278">
        <v>0</v>
      </c>
      <c r="ER87" s="281">
        <v>29.048089999999998</v>
      </c>
      <c r="ES87" s="288"/>
      <c r="ET87" s="282">
        <f>IF(EO87=EO88,MAX(ET$2:ET86)+1,0)</f>
        <v>43</v>
      </c>
      <c r="EU87" s="3">
        <f t="shared" si="68"/>
        <v>85</v>
      </c>
      <c r="EV87" s="290">
        <f t="shared" si="69"/>
        <v>169</v>
      </c>
      <c r="EW87" s="277">
        <f t="shared" si="70"/>
        <v>42036</v>
      </c>
      <c r="EX87" s="281">
        <f t="shared" si="71"/>
        <v>28.184480000000001</v>
      </c>
      <c r="EY87" s="282">
        <f>IF(EO87=EO88,0,MAX(EY$2:EY86)+1)</f>
        <v>0</v>
      </c>
      <c r="EZ87" s="290">
        <f t="shared" si="72"/>
        <v>170</v>
      </c>
      <c r="FA87" s="277">
        <f t="shared" si="73"/>
        <v>43831</v>
      </c>
      <c r="FB87" s="281">
        <f t="shared" si="74"/>
        <v>25.150320000000001</v>
      </c>
      <c r="FC87" s="28">
        <f>DIS!C104</f>
        <v>85</v>
      </c>
      <c r="FD87" s="28">
        <f>DIS!D104</f>
        <v>5</v>
      </c>
      <c r="FE87" s="28">
        <f>DIS!E104</f>
        <v>5</v>
      </c>
      <c r="FF87" s="28" t="str">
        <f t="shared" si="75"/>
        <v>5,5</v>
      </c>
      <c r="FG87" s="286" t="str">
        <f>INDEX($AR$88:$BK$127,FD87,FE87)</f>
        <v>5,5</v>
      </c>
      <c r="FH87" s="287">
        <f>IF(ISNUMBER(FG87),0,MAX(FH$2:FH86)+1)</f>
        <v>85</v>
      </c>
      <c r="FI87" s="287">
        <f>IF(FH87&gt;0,INDEX(IF($BJ$45=0,$EU$3:$EU$1412,IF($BK$45=0,$EX$3:$EX$1412,$FB$3:$FB$1412)),FH87,1),0)</f>
        <v>25.150320000000001</v>
      </c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</row>
    <row r="88" spans="1:178" ht="18.75" customHeight="1" x14ac:dyDescent="0.25">
      <c r="A88" s="243">
        <f>COUNT(DY31:DY70)</f>
        <v>40</v>
      </c>
      <c r="B88" s="241"/>
      <c r="C88" s="292"/>
      <c r="D88" s="294" t="s">
        <v>1686</v>
      </c>
      <c r="E88" s="294"/>
      <c r="F88" s="243"/>
      <c r="G88" s="243"/>
      <c r="H88" s="243"/>
      <c r="I88" s="243"/>
      <c r="J88" s="243"/>
      <c r="K88" s="243"/>
      <c r="L88" s="243"/>
      <c r="M88" s="243"/>
      <c r="N88" s="243"/>
      <c r="O88" s="243"/>
      <c r="P88" s="243"/>
      <c r="Q88" s="243"/>
      <c r="R88" s="243"/>
      <c r="S88" s="243"/>
      <c r="T88" s="243"/>
      <c r="U88" s="243"/>
      <c r="V88" s="3">
        <v>1</v>
      </c>
      <c r="W88" s="28" t="str">
        <f>IF(AR131=1,B46,0)</f>
        <v>1,1</v>
      </c>
      <c r="X88" s="28" t="str">
        <f>IF(AS131=1,C46,0)</f>
        <v>2,1</v>
      </c>
      <c r="Y88" s="28" t="str">
        <f>IF(AT131=1,D46,0)</f>
        <v>3,1</v>
      </c>
      <c r="Z88" s="28" t="str">
        <f>IF(AU131=1,E46,0)</f>
        <v>4,1</v>
      </c>
      <c r="AA88" s="28" t="str">
        <f>IF(AV131=1,F46,0)</f>
        <v>5,1</v>
      </c>
      <c r="AB88" s="28" t="str">
        <f>IF(AW131=1,G46,0)</f>
        <v>6,1</v>
      </c>
      <c r="AC88" s="28" t="str">
        <f>IF(AX131=1,H46,0)</f>
        <v>7,1</v>
      </c>
      <c r="AD88" s="28" t="str">
        <f>IF(AY131=1,I46,0)</f>
        <v>8,1</v>
      </c>
      <c r="AE88" s="28" t="str">
        <f>IF(AZ131=1,J46,0)</f>
        <v>9,1</v>
      </c>
      <c r="AF88" s="28" t="str">
        <f>IF(BA131=1,K46,0)</f>
        <v>10,1</v>
      </c>
      <c r="AG88" s="28" t="str">
        <f>IF(BB131=1,L46,0)</f>
        <v>11,1</v>
      </c>
      <c r="AH88" s="28" t="str">
        <f>IF(BC131=1,M46,0)</f>
        <v>12,1</v>
      </c>
      <c r="AI88" s="28" t="str">
        <f>IF(BD131=1,N46,0)</f>
        <v>13,1</v>
      </c>
      <c r="AJ88" s="28" t="str">
        <f>IF(BE131=1,O46,0)</f>
        <v>14,1</v>
      </c>
      <c r="AK88" s="28" t="str">
        <f>IF(BF131=1,P46,0)</f>
        <v>15,1</v>
      </c>
      <c r="AL88" s="28" t="str">
        <f>IF(BG131=1,Q46,0)</f>
        <v>16,1</v>
      </c>
      <c r="AM88" s="28" t="str">
        <f>IF(BH131=1,R46,0)</f>
        <v>17,1</v>
      </c>
      <c r="AN88" s="28" t="str">
        <f>IF(BI131=1,S46,0)</f>
        <v>18,1</v>
      </c>
      <c r="AO88" s="28" t="str">
        <f>IF(BJ131=1,T46,0)</f>
        <v>19,1</v>
      </c>
      <c r="AP88" s="28" t="str">
        <f>IF(BK131=1,U46,0)</f>
        <v>20,1</v>
      </c>
      <c r="AQ88" s="3"/>
      <c r="AR88" s="229" t="str">
        <f>IF(W131&lt;&gt;0,W88,0)</f>
        <v>1,1</v>
      </c>
      <c r="AS88" s="229" t="str">
        <f>IF(X131&lt;&gt;0,X88,0)</f>
        <v>2,1</v>
      </c>
      <c r="AT88" s="229" t="str">
        <f>IF(Y131&lt;&gt;0,Y88,0)</f>
        <v>3,1</v>
      </c>
      <c r="AU88" s="229" t="str">
        <f>IF(Z131&lt;&gt;0,Z88,0)</f>
        <v>4,1</v>
      </c>
      <c r="AV88" s="229" t="str">
        <f>IF(AA131&lt;&gt;0,AA88,0)</f>
        <v>5,1</v>
      </c>
      <c r="AW88" s="229" t="str">
        <f>IF(AB131&lt;&gt;0,AB88,0)</f>
        <v>6,1</v>
      </c>
      <c r="AX88" s="229" t="str">
        <f>IF(AC131&lt;&gt;0,AC88,0)</f>
        <v>7,1</v>
      </c>
      <c r="AY88" s="229" t="str">
        <f>IF(AD131&lt;&gt;0,AD88,0)</f>
        <v>8,1</v>
      </c>
      <c r="AZ88" s="229" t="str">
        <f>IF(AE131&lt;&gt;0,AE88,0)</f>
        <v>9,1</v>
      </c>
      <c r="BA88" s="229" t="str">
        <f>IF(AF131&lt;&gt;0,AF88,0)</f>
        <v>10,1</v>
      </c>
      <c r="BB88" s="229" t="str">
        <f>IF(AG131&lt;&gt;0,AG88,0)</f>
        <v>11,1</v>
      </c>
      <c r="BC88" s="229" t="str">
        <f>IF(AH131&lt;&gt;0,AH88,0)</f>
        <v>12,1</v>
      </c>
      <c r="BD88" s="229" t="str">
        <f>IF(AI131&lt;&gt;0,AI88,0)</f>
        <v>13,1</v>
      </c>
      <c r="BE88" s="229" t="str">
        <f>IF(AJ131&lt;&gt;0,AJ88,0)</f>
        <v>14,1</v>
      </c>
      <c r="BF88" s="229" t="str">
        <f>IF(AK131&lt;&gt;0,AK88,0)</f>
        <v>15,1</v>
      </c>
      <c r="BG88" s="229" t="str">
        <f>IF(AL131&lt;&gt;0,AL88,0)</f>
        <v>16,1</v>
      </c>
      <c r="BH88" s="229" t="str">
        <f>IF(AM131&lt;&gt;0,AM88,0)</f>
        <v>17,1</v>
      </c>
      <c r="BI88" s="229" t="str">
        <f>IF(AN131&lt;&gt;0,AN88,0)</f>
        <v>18,1</v>
      </c>
      <c r="BJ88" s="229" t="str">
        <f>IF(AO131&lt;&gt;0,AO88,0)</f>
        <v>19,1</v>
      </c>
      <c r="BK88" s="229" t="str">
        <f>IF(AP131&lt;&gt;0,AP88,0)</f>
        <v>20,1</v>
      </c>
      <c r="BL88" s="230"/>
      <c r="BM88" s="231" t="e">
        <f>#REF!*$CF$87</f>
        <v>#REF!</v>
      </c>
      <c r="BN88" s="231" t="e">
        <f>#REF!*$CF$87</f>
        <v>#REF!</v>
      </c>
      <c r="BO88" s="231" t="e">
        <f>#REF!*$CF$87</f>
        <v>#REF!</v>
      </c>
      <c r="BP88" s="231" t="e">
        <f>#REF!*$CF$87</f>
        <v>#REF!</v>
      </c>
      <c r="BQ88" s="231" t="e">
        <f>#REF!*$CF$87</f>
        <v>#REF!</v>
      </c>
      <c r="BR88" s="231" t="e">
        <f>#REF!*$CF$87</f>
        <v>#REF!</v>
      </c>
      <c r="BS88" s="231" t="e">
        <f>#REF!*$CF$87</f>
        <v>#REF!</v>
      </c>
      <c r="BT88" s="231" t="e">
        <f>#REF!*$CF$87</f>
        <v>#REF!</v>
      </c>
      <c r="BU88" s="231" t="e">
        <f>#REF!*$CF$87</f>
        <v>#REF!</v>
      </c>
      <c r="BV88" s="231" t="e">
        <f>#REF!*$CF$87</f>
        <v>#REF!</v>
      </c>
      <c r="BW88" s="231" t="e">
        <f>#REF!*$CF$87</f>
        <v>#REF!</v>
      </c>
      <c r="BX88" s="231" t="e">
        <f>#REF!*$CF$87</f>
        <v>#REF!</v>
      </c>
      <c r="BY88" s="231" t="e">
        <f>#REF!*$CF$87</f>
        <v>#REF!</v>
      </c>
      <c r="BZ88" s="231" t="e">
        <f>#REF!*$CF$87</f>
        <v>#REF!</v>
      </c>
      <c r="CA88" s="231" t="e">
        <f>#REF!*$CF$87</f>
        <v>#REF!</v>
      </c>
      <c r="CB88" s="231" t="e">
        <f>#REF!*$CF$87</f>
        <v>#REF!</v>
      </c>
      <c r="CC88" s="231" t="e">
        <f>#REF!*$CF$87</f>
        <v>#REF!</v>
      </c>
      <c r="CD88" s="231" t="e">
        <f>#REF!*$CF$87</f>
        <v>#REF!</v>
      </c>
      <c r="CE88" s="231" t="e">
        <f>#REF!*$CF$87</f>
        <v>#REF!</v>
      </c>
      <c r="CF88" s="231" t="e">
        <f>#REF!*$CF$87</f>
        <v>#REF!</v>
      </c>
      <c r="CG88" s="230"/>
      <c r="CH88" s="231" t="e">
        <f>#REF!*$DA$87</f>
        <v>#REF!</v>
      </c>
      <c r="CI88" s="231" t="e">
        <f>#REF!*$DA$87</f>
        <v>#REF!</v>
      </c>
      <c r="CJ88" s="231" t="e">
        <f>#REF!*$DA$87</f>
        <v>#REF!</v>
      </c>
      <c r="CK88" s="231" t="e">
        <f>#REF!*$DA$87</f>
        <v>#REF!</v>
      </c>
      <c r="CL88" s="231" t="e">
        <f>#REF!*$DA$87</f>
        <v>#REF!</v>
      </c>
      <c r="CM88" s="231" t="e">
        <f>#REF!*$DA$87</f>
        <v>#REF!</v>
      </c>
      <c r="CN88" s="231" t="e">
        <f>#REF!*$DA$87</f>
        <v>#REF!</v>
      </c>
      <c r="CO88" s="231" t="e">
        <f>#REF!*$DA$87</f>
        <v>#REF!</v>
      </c>
      <c r="CP88" s="231" t="e">
        <f>#REF!*$DA$87</f>
        <v>#REF!</v>
      </c>
      <c r="CQ88" s="231" t="e">
        <f>#REF!*$DA$87</f>
        <v>#REF!</v>
      </c>
      <c r="CR88" s="231" t="e">
        <f>#REF!*$DA$87</f>
        <v>#REF!</v>
      </c>
      <c r="CS88" s="231" t="e">
        <f>#REF!*$DA$87</f>
        <v>#REF!</v>
      </c>
      <c r="CT88" s="231" t="e">
        <f>#REF!*$DA$87</f>
        <v>#REF!</v>
      </c>
      <c r="CU88" s="231" t="e">
        <f>#REF!*$DA$87</f>
        <v>#REF!</v>
      </c>
      <c r="CV88" s="231" t="e">
        <f>#REF!*$DA$87</f>
        <v>#REF!</v>
      </c>
      <c r="CW88" s="231" t="e">
        <f>#REF!*$DA$87</f>
        <v>#REF!</v>
      </c>
      <c r="CX88" s="231" t="e">
        <f>#REF!*$DA$87</f>
        <v>#REF!</v>
      </c>
      <c r="CY88" s="231" t="e">
        <f>#REF!*$DA$87</f>
        <v>#REF!</v>
      </c>
      <c r="CZ88" s="231" t="e">
        <f>#REF!*$DA$87</f>
        <v>#REF!</v>
      </c>
      <c r="DA88" s="231" t="e">
        <f>#REF!*$DA$87</f>
        <v>#REF!</v>
      </c>
      <c r="DB88" s="230"/>
      <c r="DC88" s="302">
        <v>41.4024</v>
      </c>
      <c r="DD88" s="302">
        <v>41.33081</v>
      </c>
      <c r="DE88" s="302">
        <v>41.179989999999997</v>
      </c>
      <c r="DF88" s="302">
        <v>40.954320000000003</v>
      </c>
      <c r="DG88" s="302">
        <v>40.709310000000002</v>
      </c>
      <c r="DH88" s="302">
        <v>40.43085</v>
      </c>
      <c r="DI88" s="302">
        <v>40.09084</v>
      </c>
      <c r="DJ88" s="302">
        <v>39.79636</v>
      </c>
      <c r="DK88" s="302">
        <v>39.444110000000002</v>
      </c>
      <c r="DL88" s="302">
        <v>39.086869999999998</v>
      </c>
      <c r="DM88" s="302">
        <v>38.743679999999998</v>
      </c>
      <c r="DN88" s="302">
        <v>38.40399</v>
      </c>
      <c r="DO88" s="302">
        <v>38.053640000000001</v>
      </c>
      <c r="DP88" s="302">
        <v>37.672110000000004</v>
      </c>
      <c r="DQ88" s="302">
        <v>37.275590000000001</v>
      </c>
      <c r="DR88" s="302">
        <v>36.813720000000004</v>
      </c>
      <c r="DS88" s="302">
        <v>36.964970000000001</v>
      </c>
      <c r="DT88" s="302">
        <v>37.039369999999998</v>
      </c>
      <c r="DU88" s="302">
        <v>37.086930000000002</v>
      </c>
      <c r="DV88" s="302">
        <v>37.112789999999997</v>
      </c>
      <c r="DW88" s="3"/>
      <c r="DX88" s="212"/>
      <c r="DY88" s="251">
        <v>1</v>
      </c>
      <c r="DZ88" s="251">
        <v>40</v>
      </c>
      <c r="EA88" s="251">
        <v>10</v>
      </c>
      <c r="EB88" s="225" t="str">
        <f t="shared" si="79"/>
        <v>10,40</v>
      </c>
      <c r="EC88" s="236"/>
      <c r="ED88" s="212"/>
      <c r="EE88" s="212"/>
      <c r="EF88" s="212"/>
      <c r="EG88" s="212"/>
      <c r="EH88" s="212"/>
      <c r="EI88" s="3"/>
      <c r="EJ88" s="3"/>
      <c r="EK88" s="3"/>
      <c r="EL88" s="271"/>
      <c r="EM88" s="3"/>
      <c r="EN88" s="263">
        <f t="shared" si="76"/>
        <v>86</v>
      </c>
      <c r="EO88" s="230" t="s">
        <v>1792</v>
      </c>
      <c r="EP88" s="277">
        <v>43831</v>
      </c>
      <c r="EQ88" s="278">
        <v>0</v>
      </c>
      <c r="ER88" s="281">
        <v>25.860900000000001</v>
      </c>
      <c r="ES88" s="288"/>
      <c r="ET88" s="282">
        <f>IF(EO88=EO89,MAX(ET$2:ET87)+1,0)</f>
        <v>0</v>
      </c>
      <c r="EU88" s="3">
        <f t="shared" si="68"/>
        <v>86</v>
      </c>
      <c r="EV88" s="290">
        <f t="shared" si="69"/>
        <v>171</v>
      </c>
      <c r="EW88" s="277">
        <f t="shared" si="70"/>
        <v>42036</v>
      </c>
      <c r="EX88" s="281">
        <f t="shared" si="71"/>
        <v>27.4589</v>
      </c>
      <c r="EY88" s="282">
        <f>IF(EO88=EO89,0,MAX(EY$2:EY87)+1)</f>
        <v>43</v>
      </c>
      <c r="EZ88" s="290">
        <f t="shared" si="72"/>
        <v>172</v>
      </c>
      <c r="FA88" s="277">
        <f t="shared" si="73"/>
        <v>43831</v>
      </c>
      <c r="FB88" s="281">
        <f t="shared" si="74"/>
        <v>24.585419999999999</v>
      </c>
      <c r="FC88" s="28">
        <f>DIS!C105</f>
        <v>86</v>
      </c>
      <c r="FD88" s="28">
        <f>DIS!D105</f>
        <v>5</v>
      </c>
      <c r="FE88" s="28">
        <f>DIS!E105</f>
        <v>6</v>
      </c>
      <c r="FF88" s="28" t="str">
        <f t="shared" si="75"/>
        <v>5,6</v>
      </c>
      <c r="FG88" s="286" t="str">
        <f>INDEX($AR$88:$BK$127,FD88,FE88)</f>
        <v>6,5</v>
      </c>
      <c r="FH88" s="287">
        <f>IF(ISNUMBER(FG88),0,MAX(FH$2:FH87)+1)</f>
        <v>86</v>
      </c>
      <c r="FI88" s="287">
        <f>IF(FH88&gt;0,INDEX(IF($BJ$45=0,$EU$3:$EU$1412,IF($BK$45=0,$EX$3:$EX$1412,$FB$3:$FB$1412)),FH88,1),0)</f>
        <v>24.585419999999999</v>
      </c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</row>
    <row r="89" spans="1:178" ht="18.75" customHeight="1" x14ac:dyDescent="0.25">
      <c r="A89" s="295">
        <f>COUNT(DZ84:DZ93)</f>
        <v>10</v>
      </c>
      <c r="B89" s="241"/>
      <c r="C89" s="292"/>
      <c r="D89" s="295" t="s">
        <v>2467</v>
      </c>
      <c r="E89" s="295"/>
      <c r="F89" s="244"/>
      <c r="G89" s="244"/>
      <c r="H89" s="244"/>
      <c r="I89" s="244"/>
      <c r="J89" s="244"/>
      <c r="K89" s="244"/>
      <c r="L89" s="244"/>
      <c r="M89" s="244"/>
      <c r="N89" s="244"/>
      <c r="O89" s="244"/>
      <c r="P89" s="244"/>
      <c r="Q89" s="244"/>
      <c r="R89" s="244"/>
      <c r="S89" s="244"/>
      <c r="T89" s="244"/>
      <c r="U89" s="244"/>
      <c r="V89" s="3">
        <v>2</v>
      </c>
      <c r="W89" s="28" t="str">
        <f>IF(AR132=1,B47,0)</f>
        <v>1,2</v>
      </c>
      <c r="X89" s="28" t="str">
        <f>IF(AS132=1,C47,0)</f>
        <v>2,2</v>
      </c>
      <c r="Y89" s="28" t="str">
        <f>IF(AT132=1,D47,0)</f>
        <v>3,2</v>
      </c>
      <c r="Z89" s="28" t="str">
        <f>IF(AU132=1,E47,0)</f>
        <v>4,2</v>
      </c>
      <c r="AA89" s="28" t="str">
        <f>IF(AV132=1,F47,0)</f>
        <v>5,2</v>
      </c>
      <c r="AB89" s="28" t="str">
        <f>IF(AW132=1,G47,0)</f>
        <v>6,2</v>
      </c>
      <c r="AC89" s="28" t="str">
        <f>IF(AX132=1,H47,0)</f>
        <v>7,2</v>
      </c>
      <c r="AD89" s="28" t="str">
        <f>IF(AY132=1,I47,0)</f>
        <v>8,2</v>
      </c>
      <c r="AE89" s="28" t="str">
        <f>IF(AZ132=1,J47,0)</f>
        <v>9,2</v>
      </c>
      <c r="AF89" s="28" t="str">
        <f>IF(BA132=1,K47,0)</f>
        <v>10,2</v>
      </c>
      <c r="AG89" s="28" t="str">
        <f>IF(BB132=1,L47,0)</f>
        <v>11,2</v>
      </c>
      <c r="AH89" s="28" t="str">
        <f>IF(BC132=1,M47,0)</f>
        <v>12,2</v>
      </c>
      <c r="AI89" s="28" t="str">
        <f>IF(BD132=1,N47,0)</f>
        <v>13,2</v>
      </c>
      <c r="AJ89" s="28" t="str">
        <f>IF(BE132=1,O47,0)</f>
        <v>14,2</v>
      </c>
      <c r="AK89" s="28" t="str">
        <f>IF(BF132=1,P47,0)</f>
        <v>15,2</v>
      </c>
      <c r="AL89" s="28" t="str">
        <f>IF(BG132=1,Q47,0)</f>
        <v>16,2</v>
      </c>
      <c r="AM89" s="28" t="str">
        <f>IF(BH132=1,R47,0)</f>
        <v>17,2</v>
      </c>
      <c r="AN89" s="28" t="str">
        <f>IF(BI132=1,S47,0)</f>
        <v>18,2</v>
      </c>
      <c r="AO89" s="28" t="str">
        <f>IF(BJ132=1,T47,0)</f>
        <v>19,2</v>
      </c>
      <c r="AP89" s="28" t="str">
        <f>IF(BK132=1,U47,0)</f>
        <v>20,2</v>
      </c>
      <c r="AQ89" s="3"/>
      <c r="AR89" s="229" t="str">
        <f>IF(W132&lt;&gt;0,W89,0)</f>
        <v>1,2</v>
      </c>
      <c r="AS89" s="229" t="str">
        <f>IF(X132&lt;&gt;0,X89,0)</f>
        <v>2,2</v>
      </c>
      <c r="AT89" s="229" t="str">
        <f>IF(Y132&lt;&gt;0,Y89,0)</f>
        <v>3,2</v>
      </c>
      <c r="AU89" s="229" t="str">
        <f>IF(Z132&lt;&gt;0,Z89,0)</f>
        <v>4,2</v>
      </c>
      <c r="AV89" s="229" t="str">
        <f>IF(AA132&lt;&gt;0,AA89,0)</f>
        <v>5,2</v>
      </c>
      <c r="AW89" s="229" t="str">
        <f>IF(AB132&lt;&gt;0,AB89,0)</f>
        <v>6,2</v>
      </c>
      <c r="AX89" s="229" t="str">
        <f>IF(AC132&lt;&gt;0,AC89,0)</f>
        <v>7,2</v>
      </c>
      <c r="AY89" s="229" t="str">
        <f>IF(AD132&lt;&gt;0,AD89,0)</f>
        <v>8,2</v>
      </c>
      <c r="AZ89" s="229" t="str">
        <f>IF(AE132&lt;&gt;0,AE89,0)</f>
        <v>9,2</v>
      </c>
      <c r="BA89" s="229" t="str">
        <f>IF(AF132&lt;&gt;0,AF89,0)</f>
        <v>10,2</v>
      </c>
      <c r="BB89" s="229" t="str">
        <f>IF(AG132&lt;&gt;0,AG89,0)</f>
        <v>11,2</v>
      </c>
      <c r="BC89" s="229" t="str">
        <f>IF(AH132&lt;&gt;0,AH89,0)</f>
        <v>12,2</v>
      </c>
      <c r="BD89" s="229" t="str">
        <f>IF(AI132&lt;&gt;0,AI89,0)</f>
        <v>13,2</v>
      </c>
      <c r="BE89" s="229" t="str">
        <f>IF(AJ132&lt;&gt;0,AJ89,0)</f>
        <v>14,2</v>
      </c>
      <c r="BF89" s="229" t="str">
        <f>IF(AK132&lt;&gt;0,AK89,0)</f>
        <v>15,2</v>
      </c>
      <c r="BG89" s="229" t="str">
        <f>IF(AL132&lt;&gt;0,AL89,0)</f>
        <v>16,2</v>
      </c>
      <c r="BH89" s="229" t="str">
        <f>IF(AM132&lt;&gt;0,AM89,0)</f>
        <v>17,2</v>
      </c>
      <c r="BI89" s="229" t="str">
        <f>IF(AN132&lt;&gt;0,AN89,0)</f>
        <v>18,2</v>
      </c>
      <c r="BJ89" s="229" t="str">
        <f>IF(AO132&lt;&gt;0,AO89,0)</f>
        <v>19,2</v>
      </c>
      <c r="BK89" s="229" t="str">
        <f>IF(AP132&lt;&gt;0,AP89,0)</f>
        <v>20,2</v>
      </c>
      <c r="BL89" s="230"/>
      <c r="BM89" s="231" t="e">
        <f>#REF!*$CF$87</f>
        <v>#REF!</v>
      </c>
      <c r="BN89" s="231" t="e">
        <f>#REF!*$CF$87</f>
        <v>#REF!</v>
      </c>
      <c r="BO89" s="231" t="e">
        <f>#REF!*$CF$87</f>
        <v>#REF!</v>
      </c>
      <c r="BP89" s="231" t="e">
        <f>#REF!*$CF$87</f>
        <v>#REF!</v>
      </c>
      <c r="BQ89" s="231" t="e">
        <f>#REF!*$CF$87</f>
        <v>#REF!</v>
      </c>
      <c r="BR89" s="231" t="e">
        <f>#REF!*$CF$87</f>
        <v>#REF!</v>
      </c>
      <c r="BS89" s="231" t="e">
        <f>#REF!*$CF$87</f>
        <v>#REF!</v>
      </c>
      <c r="BT89" s="231" t="e">
        <f>#REF!*$CF$87</f>
        <v>#REF!</v>
      </c>
      <c r="BU89" s="231" t="e">
        <f>#REF!*$CF$87</f>
        <v>#REF!</v>
      </c>
      <c r="BV89" s="231" t="e">
        <f>#REF!*$CF$87</f>
        <v>#REF!</v>
      </c>
      <c r="BW89" s="231" t="e">
        <f>#REF!*$CF$87</f>
        <v>#REF!</v>
      </c>
      <c r="BX89" s="231" t="e">
        <f>#REF!*$CF$87</f>
        <v>#REF!</v>
      </c>
      <c r="BY89" s="231" t="e">
        <f>#REF!*$CF$87</f>
        <v>#REF!</v>
      </c>
      <c r="BZ89" s="231" t="e">
        <f>#REF!*$CF$87</f>
        <v>#REF!</v>
      </c>
      <c r="CA89" s="231" t="e">
        <f>#REF!*$CF$87</f>
        <v>#REF!</v>
      </c>
      <c r="CB89" s="231" t="e">
        <f>#REF!*$CF$87</f>
        <v>#REF!</v>
      </c>
      <c r="CC89" s="231" t="e">
        <f>#REF!*$CF$87</f>
        <v>#REF!</v>
      </c>
      <c r="CD89" s="231" t="e">
        <f>#REF!*$CF$87</f>
        <v>#REF!</v>
      </c>
      <c r="CE89" s="231" t="e">
        <f>#REF!*$CF$87</f>
        <v>#REF!</v>
      </c>
      <c r="CF89" s="231" t="e">
        <f>#REF!*$CF$87</f>
        <v>#REF!</v>
      </c>
      <c r="CG89" s="230"/>
      <c r="CH89" s="231" t="e">
        <f>#REF!*$DA$87</f>
        <v>#REF!</v>
      </c>
      <c r="CI89" s="231" t="e">
        <f>#REF!*$DA$87</f>
        <v>#REF!</v>
      </c>
      <c r="CJ89" s="231" t="e">
        <f>#REF!*$DA$87</f>
        <v>#REF!</v>
      </c>
      <c r="CK89" s="231" t="e">
        <f>#REF!*$DA$87</f>
        <v>#REF!</v>
      </c>
      <c r="CL89" s="231" t="e">
        <f>#REF!*$DA$87</f>
        <v>#REF!</v>
      </c>
      <c r="CM89" s="231" t="e">
        <f>#REF!*$DA$87</f>
        <v>#REF!</v>
      </c>
      <c r="CN89" s="231" t="e">
        <f>#REF!*$DA$87</f>
        <v>#REF!</v>
      </c>
      <c r="CO89" s="231" t="e">
        <f>#REF!*$DA$87</f>
        <v>#REF!</v>
      </c>
      <c r="CP89" s="231" t="e">
        <f>#REF!*$DA$87</f>
        <v>#REF!</v>
      </c>
      <c r="CQ89" s="231" t="e">
        <f>#REF!*$DA$87</f>
        <v>#REF!</v>
      </c>
      <c r="CR89" s="231" t="e">
        <f>#REF!*$DA$87</f>
        <v>#REF!</v>
      </c>
      <c r="CS89" s="231" t="e">
        <f>#REF!*$DA$87</f>
        <v>#REF!</v>
      </c>
      <c r="CT89" s="231" t="e">
        <f>#REF!*$DA$87</f>
        <v>#REF!</v>
      </c>
      <c r="CU89" s="231" t="e">
        <f>#REF!*$DA$87</f>
        <v>#REF!</v>
      </c>
      <c r="CV89" s="231" t="e">
        <f>#REF!*$DA$87</f>
        <v>#REF!</v>
      </c>
      <c r="CW89" s="231" t="e">
        <f>#REF!*$DA$87</f>
        <v>#REF!</v>
      </c>
      <c r="CX89" s="231" t="e">
        <f>#REF!*$DA$87</f>
        <v>#REF!</v>
      </c>
      <c r="CY89" s="231" t="e">
        <f>#REF!*$DA$87</f>
        <v>#REF!</v>
      </c>
      <c r="CZ89" s="231" t="e">
        <f>#REF!*$DA$87</f>
        <v>#REF!</v>
      </c>
      <c r="DA89" s="231" t="e">
        <f>#REF!*$DA$87</f>
        <v>#REF!</v>
      </c>
      <c r="DB89" s="230"/>
      <c r="DC89" s="302">
        <v>41.417529999999999</v>
      </c>
      <c r="DD89" s="302">
        <v>41.337870000000002</v>
      </c>
      <c r="DE89" s="302">
        <v>41.188029999999998</v>
      </c>
      <c r="DF89" s="302">
        <v>40.95626</v>
      </c>
      <c r="DG89" s="302">
        <v>40.719250000000002</v>
      </c>
      <c r="DH89" s="302">
        <v>40.436059999999998</v>
      </c>
      <c r="DI89" s="302">
        <v>40.095640000000003</v>
      </c>
      <c r="DJ89" s="302">
        <v>39.780700000000003</v>
      </c>
      <c r="DK89" s="302">
        <v>39.435450000000003</v>
      </c>
      <c r="DL89" s="302">
        <v>39.060760000000002</v>
      </c>
      <c r="DM89" s="302">
        <v>38.718609999999998</v>
      </c>
      <c r="DN89" s="302">
        <v>38.38353</v>
      </c>
      <c r="DO89" s="302">
        <v>38.034370000000003</v>
      </c>
      <c r="DP89" s="302">
        <v>37.654670000000003</v>
      </c>
      <c r="DQ89" s="302">
        <v>37.270209999999999</v>
      </c>
      <c r="DR89" s="302">
        <v>36.805599999999998</v>
      </c>
      <c r="DS89" s="302">
        <v>36.955370000000002</v>
      </c>
      <c r="DT89" s="302">
        <v>37.030909999999999</v>
      </c>
      <c r="DU89" s="302">
        <v>37.078859999999999</v>
      </c>
      <c r="DV89" s="302">
        <v>37.103870000000001</v>
      </c>
      <c r="DW89" s="3"/>
      <c r="DX89" s="212"/>
      <c r="DY89" s="251">
        <v>1</v>
      </c>
      <c r="DZ89" s="251">
        <v>40</v>
      </c>
      <c r="EA89" s="251">
        <v>11</v>
      </c>
      <c r="EB89" s="225" t="str">
        <f t="shared" si="79"/>
        <v>11,40</v>
      </c>
      <c r="EC89" s="236"/>
      <c r="ED89" s="212"/>
      <c r="EE89" s="299">
        <f>W48</f>
        <v>11.0999999999999</v>
      </c>
      <c r="EF89" s="212"/>
      <c r="EG89" s="212"/>
      <c r="EH89" s="212"/>
      <c r="EI89" s="3"/>
      <c r="EJ89" s="3"/>
      <c r="EK89" s="3"/>
      <c r="EL89" s="271"/>
      <c r="EM89" s="3"/>
      <c r="EN89" s="263">
        <f t="shared" si="76"/>
        <v>87</v>
      </c>
      <c r="EO89" s="230" t="s">
        <v>1793</v>
      </c>
      <c r="EP89" s="277">
        <v>42036</v>
      </c>
      <c r="EQ89" s="278">
        <v>0</v>
      </c>
      <c r="ER89" s="281">
        <v>28.539770000000001</v>
      </c>
      <c r="ES89" s="288"/>
      <c r="ET89" s="282">
        <f>IF(EO89=EO90,MAX(ET$2:ET88)+1,0)</f>
        <v>44</v>
      </c>
      <c r="EU89" s="3">
        <f t="shared" si="68"/>
        <v>87</v>
      </c>
      <c r="EV89" s="290">
        <f t="shared" si="69"/>
        <v>173</v>
      </c>
      <c r="EW89" s="277">
        <f t="shared" si="70"/>
        <v>42036</v>
      </c>
      <c r="EX89" s="281">
        <f t="shared" si="71"/>
        <v>26.594080000000002</v>
      </c>
      <c r="EY89" s="282">
        <f>IF(EO89=EO90,0,MAX(EY$2:EY88)+1)</f>
        <v>0</v>
      </c>
      <c r="EZ89" s="290">
        <f t="shared" si="72"/>
        <v>174</v>
      </c>
      <c r="FA89" s="277">
        <f t="shared" si="73"/>
        <v>43831</v>
      </c>
      <c r="FB89" s="281">
        <f t="shared" si="74"/>
        <v>23.917000000000002</v>
      </c>
      <c r="FC89" s="28">
        <f>DIS!C106</f>
        <v>87</v>
      </c>
      <c r="FD89" s="28">
        <f>DIS!D106</f>
        <v>5</v>
      </c>
      <c r="FE89" s="28">
        <f>DIS!E106</f>
        <v>7</v>
      </c>
      <c r="FF89" s="28" t="str">
        <f t="shared" si="75"/>
        <v>5,7</v>
      </c>
      <c r="FG89" s="286" t="str">
        <f>INDEX($AR$88:$BK$127,FD89,FE89)</f>
        <v>7,5</v>
      </c>
      <c r="FH89" s="287">
        <f>IF(ISNUMBER(FG89),0,MAX(FH$2:FH88)+1)</f>
        <v>87</v>
      </c>
      <c r="FI89" s="287">
        <f>IF(FH89&gt;0,INDEX(IF($BJ$45=0,$EU$3:$EU$1412,IF($BK$45=0,$EX$3:$EX$1412,$FB$3:$FB$1412)),FH89,1),0)</f>
        <v>23.917000000000002</v>
      </c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</row>
    <row r="90" spans="1:178" ht="20.25" customHeight="1" x14ac:dyDescent="0.25">
      <c r="A90" s="296">
        <f>COUNT(EA127:EA138)</f>
        <v>12</v>
      </c>
      <c r="B90" s="241"/>
      <c r="C90" s="292"/>
      <c r="D90" s="296" t="s">
        <v>2470</v>
      </c>
      <c r="E90" s="296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317" t="s">
        <v>2471</v>
      </c>
      <c r="V90" s="3">
        <v>3</v>
      </c>
      <c r="W90" s="28" t="str">
        <f>IF(AR133=1,B48,0)</f>
        <v>1,3</v>
      </c>
      <c r="X90" s="28" t="str">
        <f>IF(AS133=1,C48,0)</f>
        <v>2,3</v>
      </c>
      <c r="Y90" s="28" t="str">
        <f>IF(AT133=1,D48,0)</f>
        <v>3,3</v>
      </c>
      <c r="Z90" s="28" t="str">
        <f>IF(AU133=1,E48,0)</f>
        <v>4,3</v>
      </c>
      <c r="AA90" s="28" t="str">
        <f>IF(AV133=1,F48,0)</f>
        <v>5,3</v>
      </c>
      <c r="AB90" s="28" t="str">
        <f>IF(AW133=1,G48,0)</f>
        <v>6,3</v>
      </c>
      <c r="AC90" s="28" t="str">
        <f>IF(AX133=1,H48,0)</f>
        <v>7,3</v>
      </c>
      <c r="AD90" s="28" t="str">
        <f>IF(AY133=1,I48,0)</f>
        <v>8,3</v>
      </c>
      <c r="AE90" s="28" t="str">
        <f>IF(AZ133=1,J48,0)</f>
        <v>9,3</v>
      </c>
      <c r="AF90" s="28" t="str">
        <f>IF(BA133=1,K48,0)</f>
        <v>10,3</v>
      </c>
      <c r="AG90" s="28" t="str">
        <f>IF(BB133=1,L48,0)</f>
        <v>11,3</v>
      </c>
      <c r="AH90" s="28" t="str">
        <f>IF(BC133=1,M48,0)</f>
        <v>12,3</v>
      </c>
      <c r="AI90" s="28" t="str">
        <f>IF(BD133=1,N48,0)</f>
        <v>13,3</v>
      </c>
      <c r="AJ90" s="28" t="str">
        <f>IF(BE133=1,O48,0)</f>
        <v>14,3</v>
      </c>
      <c r="AK90" s="28" t="str">
        <f>IF(BF133=1,P48,0)</f>
        <v>15,3</v>
      </c>
      <c r="AL90" s="28" t="str">
        <f>IF(BG133=1,Q48,0)</f>
        <v>16,3</v>
      </c>
      <c r="AM90" s="28" t="str">
        <f>IF(BH133=1,R48,0)</f>
        <v>17,3</v>
      </c>
      <c r="AN90" s="28" t="str">
        <f>IF(BI133=1,S48,0)</f>
        <v>18,3</v>
      </c>
      <c r="AO90" s="28" t="str">
        <f>IF(BJ133=1,T48,0)</f>
        <v>19,3</v>
      </c>
      <c r="AP90" s="28" t="str">
        <f>IF(BK133=1,U48,0)</f>
        <v>20,3</v>
      </c>
      <c r="AQ90" s="3"/>
      <c r="AR90" s="229" t="str">
        <f>IF(W133&lt;&gt;0,W90,0)</f>
        <v>1,3</v>
      </c>
      <c r="AS90" s="229" t="str">
        <f>IF(X133&lt;&gt;0,X90,0)</f>
        <v>2,3</v>
      </c>
      <c r="AT90" s="229" t="str">
        <f>IF(Y133&lt;&gt;0,Y90,0)</f>
        <v>3,3</v>
      </c>
      <c r="AU90" s="229" t="str">
        <f>IF(Z133&lt;&gt;0,Z90,0)</f>
        <v>4,3</v>
      </c>
      <c r="AV90" s="229" t="str">
        <f>IF(AA133&lt;&gt;0,AA90,0)</f>
        <v>5,3</v>
      </c>
      <c r="AW90" s="229" t="str">
        <f>IF(AB133&lt;&gt;0,AB90,0)</f>
        <v>6,3</v>
      </c>
      <c r="AX90" s="229" t="str">
        <f>IF(AC133&lt;&gt;0,AC90,0)</f>
        <v>7,3</v>
      </c>
      <c r="AY90" s="229" t="str">
        <f>IF(AD133&lt;&gt;0,AD90,0)</f>
        <v>8,3</v>
      </c>
      <c r="AZ90" s="229" t="str">
        <f>IF(AE133&lt;&gt;0,AE90,0)</f>
        <v>9,3</v>
      </c>
      <c r="BA90" s="229" t="str">
        <f>IF(AF133&lt;&gt;0,AF90,0)</f>
        <v>10,3</v>
      </c>
      <c r="BB90" s="229" t="str">
        <f>IF(AG133&lt;&gt;0,AG90,0)</f>
        <v>11,3</v>
      </c>
      <c r="BC90" s="229" t="str">
        <f>IF(AH133&lt;&gt;0,AH90,0)</f>
        <v>12,3</v>
      </c>
      <c r="BD90" s="229" t="str">
        <f>IF(AI133&lt;&gt;0,AI90,0)</f>
        <v>13,3</v>
      </c>
      <c r="BE90" s="229" t="str">
        <f>IF(AJ133&lt;&gt;0,AJ90,0)</f>
        <v>14,3</v>
      </c>
      <c r="BF90" s="229" t="str">
        <f>IF(AK133&lt;&gt;0,AK90,0)</f>
        <v>15,3</v>
      </c>
      <c r="BG90" s="229" t="str">
        <f>IF(AL133&lt;&gt;0,AL90,0)</f>
        <v>16,3</v>
      </c>
      <c r="BH90" s="229" t="str">
        <f>IF(AM133&lt;&gt;0,AM90,0)</f>
        <v>17,3</v>
      </c>
      <c r="BI90" s="229" t="str">
        <f>IF(AN133&lt;&gt;0,AN90,0)</f>
        <v>18,3</v>
      </c>
      <c r="BJ90" s="229" t="str">
        <f>IF(AO133&lt;&gt;0,AO90,0)</f>
        <v>19,3</v>
      </c>
      <c r="BK90" s="229" t="str">
        <f>IF(AP133&lt;&gt;0,AP90,0)</f>
        <v>20,3</v>
      </c>
      <c r="BL90" s="230"/>
      <c r="BM90" s="231" t="e">
        <f>#REF!*$CF$87</f>
        <v>#REF!</v>
      </c>
      <c r="BN90" s="231" t="e">
        <f>#REF!*$CF$87</f>
        <v>#REF!</v>
      </c>
      <c r="BO90" s="231" t="e">
        <f>#REF!*$CF$87</f>
        <v>#REF!</v>
      </c>
      <c r="BP90" s="231" t="e">
        <f>#REF!*$CF$87</f>
        <v>#REF!</v>
      </c>
      <c r="BQ90" s="231" t="e">
        <f>#REF!*$CF$87</f>
        <v>#REF!</v>
      </c>
      <c r="BR90" s="231" t="e">
        <f>#REF!*$CF$87</f>
        <v>#REF!</v>
      </c>
      <c r="BS90" s="231" t="e">
        <f>#REF!*$CF$87</f>
        <v>#REF!</v>
      </c>
      <c r="BT90" s="231" t="e">
        <f>#REF!*$CF$87</f>
        <v>#REF!</v>
      </c>
      <c r="BU90" s="231" t="e">
        <f>#REF!*$CF$87</f>
        <v>#REF!</v>
      </c>
      <c r="BV90" s="231" t="e">
        <f>#REF!*$CF$87</f>
        <v>#REF!</v>
      </c>
      <c r="BW90" s="231" t="e">
        <f>#REF!*$CF$87</f>
        <v>#REF!</v>
      </c>
      <c r="BX90" s="231" t="e">
        <f>#REF!*$CF$87</f>
        <v>#REF!</v>
      </c>
      <c r="BY90" s="231" t="e">
        <f>#REF!*$CF$87</f>
        <v>#REF!</v>
      </c>
      <c r="BZ90" s="231" t="e">
        <f>#REF!*$CF$87</f>
        <v>#REF!</v>
      </c>
      <c r="CA90" s="231" t="e">
        <f>#REF!*$CF$87</f>
        <v>#REF!</v>
      </c>
      <c r="CB90" s="231" t="e">
        <f>#REF!*$CF$87</f>
        <v>#REF!</v>
      </c>
      <c r="CC90" s="231" t="e">
        <f>#REF!*$CF$87</f>
        <v>#REF!</v>
      </c>
      <c r="CD90" s="231" t="e">
        <f>#REF!*$CF$87</f>
        <v>#REF!</v>
      </c>
      <c r="CE90" s="231" t="e">
        <f>#REF!*$CF$87</f>
        <v>#REF!</v>
      </c>
      <c r="CF90" s="231" t="e">
        <f>#REF!*$CF$87</f>
        <v>#REF!</v>
      </c>
      <c r="CG90" s="230"/>
      <c r="CH90" s="231" t="e">
        <f>#REF!*$DA$87</f>
        <v>#REF!</v>
      </c>
      <c r="CI90" s="231" t="e">
        <f>#REF!*$DA$87</f>
        <v>#REF!</v>
      </c>
      <c r="CJ90" s="231" t="e">
        <f>#REF!*$DA$87</f>
        <v>#REF!</v>
      </c>
      <c r="CK90" s="231" t="e">
        <f>#REF!*$DA$87</f>
        <v>#REF!</v>
      </c>
      <c r="CL90" s="231" t="e">
        <f>#REF!*$DA$87</f>
        <v>#REF!</v>
      </c>
      <c r="CM90" s="231" t="e">
        <f>#REF!*$DA$87</f>
        <v>#REF!</v>
      </c>
      <c r="CN90" s="231" t="e">
        <f>#REF!*$DA$87</f>
        <v>#REF!</v>
      </c>
      <c r="CO90" s="231" t="e">
        <f>#REF!*$DA$87</f>
        <v>#REF!</v>
      </c>
      <c r="CP90" s="231" t="e">
        <f>#REF!*$DA$87</f>
        <v>#REF!</v>
      </c>
      <c r="CQ90" s="231" t="e">
        <f>#REF!*$DA$87</f>
        <v>#REF!</v>
      </c>
      <c r="CR90" s="231" t="e">
        <f>#REF!*$DA$87</f>
        <v>#REF!</v>
      </c>
      <c r="CS90" s="231" t="e">
        <f>#REF!*$DA$87</f>
        <v>#REF!</v>
      </c>
      <c r="CT90" s="231" t="e">
        <f>#REF!*$DA$87</f>
        <v>#REF!</v>
      </c>
      <c r="CU90" s="231" t="e">
        <f>#REF!*$DA$87</f>
        <v>#REF!</v>
      </c>
      <c r="CV90" s="231" t="e">
        <f>#REF!*$DA$87</f>
        <v>#REF!</v>
      </c>
      <c r="CW90" s="231" t="e">
        <f>#REF!*$DA$87</f>
        <v>#REF!</v>
      </c>
      <c r="CX90" s="231" t="e">
        <f>#REF!*$DA$87</f>
        <v>#REF!</v>
      </c>
      <c r="CY90" s="231" t="e">
        <f>#REF!*$DA$87</f>
        <v>#REF!</v>
      </c>
      <c r="CZ90" s="231" t="e">
        <f>#REF!*$DA$87</f>
        <v>#REF!</v>
      </c>
      <c r="DA90" s="231" t="e">
        <f>#REF!*$DA$87</f>
        <v>#REF!</v>
      </c>
      <c r="DB90" s="230"/>
      <c r="DC90" s="302">
        <v>41.442450000000001</v>
      </c>
      <c r="DD90" s="302">
        <v>41.367019999999997</v>
      </c>
      <c r="DE90" s="302">
        <v>41.206710000000001</v>
      </c>
      <c r="DF90" s="302">
        <v>40.97007</v>
      </c>
      <c r="DG90" s="302">
        <v>40.733890000000002</v>
      </c>
      <c r="DH90" s="302">
        <v>40.440869999999997</v>
      </c>
      <c r="DI90" s="302">
        <v>40.084119999999999</v>
      </c>
      <c r="DJ90" s="302">
        <v>39.765569999999997</v>
      </c>
      <c r="DK90" s="302">
        <v>39.39819</v>
      </c>
      <c r="DL90" s="302">
        <v>39.032089999999997</v>
      </c>
      <c r="DM90" s="302">
        <v>38.673850000000002</v>
      </c>
      <c r="DN90" s="302">
        <v>38.342149999999997</v>
      </c>
      <c r="DO90" s="302">
        <v>37.99277</v>
      </c>
      <c r="DP90" s="302">
        <v>37.62735</v>
      </c>
      <c r="DQ90" s="302">
        <v>37.255360000000003</v>
      </c>
      <c r="DR90" s="302">
        <v>36.792679999999997</v>
      </c>
      <c r="DS90" s="302">
        <v>36.939450000000001</v>
      </c>
      <c r="DT90" s="302">
        <v>37.012740000000001</v>
      </c>
      <c r="DU90" s="302">
        <v>37.06073</v>
      </c>
      <c r="DV90" s="302">
        <v>37.085909999999998</v>
      </c>
      <c r="DW90" s="3"/>
      <c r="DX90" s="212"/>
      <c r="DY90" s="251">
        <v>1</v>
      </c>
      <c r="DZ90" s="251">
        <v>40</v>
      </c>
      <c r="EA90" s="251">
        <v>12</v>
      </c>
      <c r="EB90" s="225" t="str">
        <f t="shared" si="79"/>
        <v>12,40</v>
      </c>
      <c r="EC90" s="236"/>
      <c r="ED90" s="212"/>
      <c r="EE90" s="300" t="s">
        <v>1685</v>
      </c>
      <c r="EF90" s="212"/>
      <c r="EG90" s="212"/>
      <c r="EH90" s="212"/>
      <c r="EI90" s="3"/>
      <c r="EJ90" s="3"/>
      <c r="EK90" s="3"/>
      <c r="EL90" s="271"/>
      <c r="EM90" s="3"/>
      <c r="EN90" s="263">
        <f t="shared" si="76"/>
        <v>88</v>
      </c>
      <c r="EO90" s="230" t="s">
        <v>1793</v>
      </c>
      <c r="EP90" s="277">
        <v>43831</v>
      </c>
      <c r="EQ90" s="278">
        <v>0</v>
      </c>
      <c r="ER90" s="281">
        <v>25.42651</v>
      </c>
      <c r="ES90" s="288"/>
      <c r="ET90" s="282">
        <f>IF(EO90=EO91,MAX(ET$2:ET89)+1,0)</f>
        <v>0</v>
      </c>
      <c r="EU90" s="3">
        <f t="shared" si="68"/>
        <v>88</v>
      </c>
      <c r="EV90" s="290">
        <f t="shared" si="69"/>
        <v>175</v>
      </c>
      <c r="EW90" s="277">
        <f t="shared" si="70"/>
        <v>42036</v>
      </c>
      <c r="EX90" s="281">
        <f t="shared" si="71"/>
        <v>25.82235</v>
      </c>
      <c r="EY90" s="282">
        <f>IF(EO90=EO91,0,MAX(EY$2:EY89)+1)</f>
        <v>44</v>
      </c>
      <c r="EZ90" s="290">
        <f t="shared" si="72"/>
        <v>176</v>
      </c>
      <c r="FA90" s="277">
        <f t="shared" si="73"/>
        <v>43831</v>
      </c>
      <c r="FB90" s="281">
        <f t="shared" si="74"/>
        <v>23.357890000000001</v>
      </c>
      <c r="FC90" s="28">
        <f>DIS!C107</f>
        <v>88</v>
      </c>
      <c r="FD90" s="28">
        <f>DIS!D107</f>
        <v>5</v>
      </c>
      <c r="FE90" s="28">
        <f>DIS!E107</f>
        <v>8</v>
      </c>
      <c r="FF90" s="28" t="str">
        <f t="shared" si="75"/>
        <v>5,8</v>
      </c>
      <c r="FG90" s="286" t="str">
        <f>INDEX($AR$88:$BK$127,FD90,FE90)</f>
        <v>8,5</v>
      </c>
      <c r="FH90" s="287">
        <f>IF(ISNUMBER(FG90),0,MAX(FH$2:FH89)+1)</f>
        <v>88</v>
      </c>
      <c r="FI90" s="287">
        <f>IF(FH90&gt;0,INDEX(IF($BJ$45=0,$EU$3:$EU$1412,IF($BK$45=0,$EX$3:$EX$1412,$FB$3:$FB$1412)),FH90,1),0)</f>
        <v>23.357890000000001</v>
      </c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</row>
    <row r="91" spans="1:178" ht="15" customHeight="1" x14ac:dyDescent="0.25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8" t="str">
        <f>IF(AR134=1,B49,0)</f>
        <v>1,4</v>
      </c>
      <c r="X91" s="28" t="str">
        <f>IF(AS134=1,C49,0)</f>
        <v>2,4</v>
      </c>
      <c r="Y91" s="28" t="str">
        <f>IF(AT134=1,D49,0)</f>
        <v>3,4</v>
      </c>
      <c r="Z91" s="28" t="str">
        <f>IF(AU134=1,E49,0)</f>
        <v>4,4</v>
      </c>
      <c r="AA91" s="28" t="str">
        <f>IF(AV134=1,F49,0)</f>
        <v>5,4</v>
      </c>
      <c r="AB91" s="28" t="str">
        <f>IF(AW134=1,G49,0)</f>
        <v>6,4</v>
      </c>
      <c r="AC91" s="28" t="str">
        <f>IF(AX134=1,H49,0)</f>
        <v>7,4</v>
      </c>
      <c r="AD91" s="28" t="str">
        <f>IF(AY134=1,I49,0)</f>
        <v>8,4</v>
      </c>
      <c r="AE91" s="28" t="str">
        <f>IF(AZ134=1,J49,0)</f>
        <v>9,4</v>
      </c>
      <c r="AF91" s="28" t="str">
        <f>IF(BA134=1,K49,0)</f>
        <v>10,4</v>
      </c>
      <c r="AG91" s="28" t="str">
        <f>IF(BB134=1,L49,0)</f>
        <v>11,4</v>
      </c>
      <c r="AH91" s="28" t="str">
        <f>IF(BC134=1,M49,0)</f>
        <v>12,4</v>
      </c>
      <c r="AI91" s="28" t="str">
        <f>IF(BD134=1,N49,0)</f>
        <v>13,4</v>
      </c>
      <c r="AJ91" s="28" t="str">
        <f>IF(BE134=1,O49,0)</f>
        <v>14,4</v>
      </c>
      <c r="AK91" s="28" t="str">
        <f>IF(BF134=1,P49,0)</f>
        <v>15,4</v>
      </c>
      <c r="AL91" s="28" t="str">
        <f>IF(BG134=1,Q49,0)</f>
        <v>16,4</v>
      </c>
      <c r="AM91" s="28" t="str">
        <f>IF(BH134=1,R49,0)</f>
        <v>17,4</v>
      </c>
      <c r="AN91" s="28" t="str">
        <f>IF(BI134=1,S49,0)</f>
        <v>18,4</v>
      </c>
      <c r="AO91" s="28" t="str">
        <f>IF(BJ134=1,T49,0)</f>
        <v>19,4</v>
      </c>
      <c r="AP91" s="28" t="str">
        <f>IF(BK134=1,U49,0)</f>
        <v>20,4</v>
      </c>
      <c r="AQ91" s="3"/>
      <c r="AR91" s="229" t="str">
        <f>IF(W134&lt;&gt;0,W91,0)</f>
        <v>1,4</v>
      </c>
      <c r="AS91" s="229" t="str">
        <f>IF(X134&lt;&gt;0,X91,0)</f>
        <v>2,4</v>
      </c>
      <c r="AT91" s="229" t="str">
        <f>IF(Y134&lt;&gt;0,Y91,0)</f>
        <v>3,4</v>
      </c>
      <c r="AU91" s="229" t="str">
        <f>IF(Z134&lt;&gt;0,Z91,0)</f>
        <v>4,4</v>
      </c>
      <c r="AV91" s="229" t="str">
        <f>IF(AA134&lt;&gt;0,AA91,0)</f>
        <v>5,4</v>
      </c>
      <c r="AW91" s="229" t="str">
        <f>IF(AB134&lt;&gt;0,AB91,0)</f>
        <v>6,4</v>
      </c>
      <c r="AX91" s="229" t="str">
        <f>IF(AC134&lt;&gt;0,AC91,0)</f>
        <v>7,4</v>
      </c>
      <c r="AY91" s="229" t="str">
        <f>IF(AD134&lt;&gt;0,AD91,0)</f>
        <v>8,4</v>
      </c>
      <c r="AZ91" s="229" t="str">
        <f>IF(AE134&lt;&gt;0,AE91,0)</f>
        <v>9,4</v>
      </c>
      <c r="BA91" s="229" t="str">
        <f>IF(AF134&lt;&gt;0,AF91,0)</f>
        <v>10,4</v>
      </c>
      <c r="BB91" s="229" t="str">
        <f>IF(AG134&lt;&gt;0,AG91,0)</f>
        <v>11,4</v>
      </c>
      <c r="BC91" s="229" t="str">
        <f>IF(AH134&lt;&gt;0,AH91,0)</f>
        <v>12,4</v>
      </c>
      <c r="BD91" s="229" t="str">
        <f>IF(AI134&lt;&gt;0,AI91,0)</f>
        <v>13,4</v>
      </c>
      <c r="BE91" s="229" t="str">
        <f>IF(AJ134&lt;&gt;0,AJ91,0)</f>
        <v>14,4</v>
      </c>
      <c r="BF91" s="229" t="str">
        <f>IF(AK134&lt;&gt;0,AK91,0)</f>
        <v>15,4</v>
      </c>
      <c r="BG91" s="229" t="str">
        <f>IF(AL134&lt;&gt;0,AL91,0)</f>
        <v>16,4</v>
      </c>
      <c r="BH91" s="229" t="str">
        <f>IF(AM134&lt;&gt;0,AM91,0)</f>
        <v>17,4</v>
      </c>
      <c r="BI91" s="229" t="str">
        <f>IF(AN134&lt;&gt;0,AN91,0)</f>
        <v>18,4</v>
      </c>
      <c r="BJ91" s="229" t="str">
        <f>IF(AO134&lt;&gt;0,AO91,0)</f>
        <v>19,4</v>
      </c>
      <c r="BK91" s="229" t="str">
        <f>IF(AP134&lt;&gt;0,AP91,0)</f>
        <v>20,4</v>
      </c>
      <c r="BL91" s="230"/>
      <c r="BM91" s="231" t="e">
        <f>#REF!*$CF$87</f>
        <v>#REF!</v>
      </c>
      <c r="BN91" s="231" t="e">
        <f>#REF!*$CF$87</f>
        <v>#REF!</v>
      </c>
      <c r="BO91" s="231" t="e">
        <f>#REF!*$CF$87</f>
        <v>#REF!</v>
      </c>
      <c r="BP91" s="231" t="e">
        <f>#REF!*$CF$87</f>
        <v>#REF!</v>
      </c>
      <c r="BQ91" s="231" t="e">
        <f>#REF!*$CF$87</f>
        <v>#REF!</v>
      </c>
      <c r="BR91" s="231" t="e">
        <f>#REF!*$CF$87</f>
        <v>#REF!</v>
      </c>
      <c r="BS91" s="231" t="e">
        <f>#REF!*$CF$87</f>
        <v>#REF!</v>
      </c>
      <c r="BT91" s="231" t="e">
        <f>#REF!*$CF$87</f>
        <v>#REF!</v>
      </c>
      <c r="BU91" s="231" t="e">
        <f>#REF!*$CF$87</f>
        <v>#REF!</v>
      </c>
      <c r="BV91" s="231" t="e">
        <f>#REF!*$CF$87</f>
        <v>#REF!</v>
      </c>
      <c r="BW91" s="231" t="e">
        <f>#REF!*$CF$87</f>
        <v>#REF!</v>
      </c>
      <c r="BX91" s="231" t="e">
        <f>#REF!*$CF$87</f>
        <v>#REF!</v>
      </c>
      <c r="BY91" s="231" t="e">
        <f>#REF!*$CF$87</f>
        <v>#REF!</v>
      </c>
      <c r="BZ91" s="231" t="e">
        <f>#REF!*$CF$87</f>
        <v>#REF!</v>
      </c>
      <c r="CA91" s="231" t="e">
        <f>#REF!*$CF$87</f>
        <v>#REF!</v>
      </c>
      <c r="CB91" s="231" t="e">
        <f>#REF!*$CF$87</f>
        <v>#REF!</v>
      </c>
      <c r="CC91" s="231" t="e">
        <f>#REF!*$CF$87</f>
        <v>#REF!</v>
      </c>
      <c r="CD91" s="231" t="e">
        <f>#REF!*$CF$87</f>
        <v>#REF!</v>
      </c>
      <c r="CE91" s="231" t="e">
        <f>#REF!*$CF$87</f>
        <v>#REF!</v>
      </c>
      <c r="CF91" s="231" t="e">
        <f>#REF!*$CF$87</f>
        <v>#REF!</v>
      </c>
      <c r="CG91" s="230"/>
      <c r="CH91" s="231" t="e">
        <f>#REF!*$DA$87</f>
        <v>#REF!</v>
      </c>
      <c r="CI91" s="231" t="e">
        <f>#REF!*$DA$87</f>
        <v>#REF!</v>
      </c>
      <c r="CJ91" s="231" t="e">
        <f>#REF!*$DA$87</f>
        <v>#REF!</v>
      </c>
      <c r="CK91" s="231" t="e">
        <f>#REF!*$DA$87</f>
        <v>#REF!</v>
      </c>
      <c r="CL91" s="231" t="e">
        <f>#REF!*$DA$87</f>
        <v>#REF!</v>
      </c>
      <c r="CM91" s="231" t="e">
        <f>#REF!*$DA$87</f>
        <v>#REF!</v>
      </c>
      <c r="CN91" s="231" t="e">
        <f>#REF!*$DA$87</f>
        <v>#REF!</v>
      </c>
      <c r="CO91" s="231" t="e">
        <f>#REF!*$DA$87</f>
        <v>#REF!</v>
      </c>
      <c r="CP91" s="231" t="e">
        <f>#REF!*$DA$87</f>
        <v>#REF!</v>
      </c>
      <c r="CQ91" s="231" t="e">
        <f>#REF!*$DA$87</f>
        <v>#REF!</v>
      </c>
      <c r="CR91" s="231" t="e">
        <f>#REF!*$DA$87</f>
        <v>#REF!</v>
      </c>
      <c r="CS91" s="231" t="e">
        <f>#REF!*$DA$87</f>
        <v>#REF!</v>
      </c>
      <c r="CT91" s="231" t="e">
        <f>#REF!*$DA$87</f>
        <v>#REF!</v>
      </c>
      <c r="CU91" s="231" t="e">
        <f>#REF!*$DA$87</f>
        <v>#REF!</v>
      </c>
      <c r="CV91" s="231" t="e">
        <f>#REF!*$DA$87</f>
        <v>#REF!</v>
      </c>
      <c r="CW91" s="231" t="e">
        <f>#REF!*$DA$87</f>
        <v>#REF!</v>
      </c>
      <c r="CX91" s="231" t="e">
        <f>#REF!*$DA$87</f>
        <v>#REF!</v>
      </c>
      <c r="CY91" s="231" t="e">
        <f>#REF!*$DA$87</f>
        <v>#REF!</v>
      </c>
      <c r="CZ91" s="231" t="e">
        <f>#REF!*$DA$87</f>
        <v>#REF!</v>
      </c>
      <c r="DA91" s="231" t="e">
        <f>#REF!*$DA$87</f>
        <v>#REF!</v>
      </c>
      <c r="DB91" s="230"/>
      <c r="DC91" s="302">
        <v>41.483800000000002</v>
      </c>
      <c r="DD91" s="302">
        <v>41.40802</v>
      </c>
      <c r="DE91" s="302">
        <v>41.247920000000001</v>
      </c>
      <c r="DF91" s="302">
        <v>41.003070000000001</v>
      </c>
      <c r="DG91" s="302">
        <v>40.748539999999998</v>
      </c>
      <c r="DH91" s="302">
        <v>40.450479999999999</v>
      </c>
      <c r="DI91" s="302">
        <v>40.07338</v>
      </c>
      <c r="DJ91" s="302">
        <v>39.729179999999999</v>
      </c>
      <c r="DK91" s="302">
        <v>39.366759999999999</v>
      </c>
      <c r="DL91" s="302">
        <v>38.954560000000001</v>
      </c>
      <c r="DM91" s="302">
        <v>38.601120000000002</v>
      </c>
      <c r="DN91" s="302">
        <v>38.275669999999998</v>
      </c>
      <c r="DO91" s="302">
        <v>37.937100000000001</v>
      </c>
      <c r="DP91" s="302">
        <v>37.589030000000001</v>
      </c>
      <c r="DQ91" s="302">
        <v>37.219099999999997</v>
      </c>
      <c r="DR91" s="302">
        <v>36.776539999999997</v>
      </c>
      <c r="DS91" s="302">
        <v>36.920070000000003</v>
      </c>
      <c r="DT91" s="302">
        <v>36.987050000000004</v>
      </c>
      <c r="DU91" s="302">
        <v>37.03389</v>
      </c>
      <c r="DV91" s="302">
        <v>37.05762</v>
      </c>
      <c r="DW91" s="3"/>
      <c r="DX91" s="212"/>
      <c r="DY91" s="251">
        <v>1</v>
      </c>
      <c r="DZ91" s="251">
        <v>40</v>
      </c>
      <c r="EA91" s="251">
        <v>13</v>
      </c>
      <c r="EB91" s="225" t="str">
        <f t="shared" si="79"/>
        <v>13,40</v>
      </c>
      <c r="EC91" s="236"/>
      <c r="ED91" s="212"/>
      <c r="EE91" s="212"/>
      <c r="EF91" s="212"/>
      <c r="EG91" s="212"/>
      <c r="EH91" s="212"/>
      <c r="EI91" s="3"/>
      <c r="EJ91" s="3"/>
      <c r="EK91" s="3"/>
      <c r="EL91" s="271"/>
      <c r="EM91" s="3"/>
      <c r="EN91" s="263">
        <f t="shared" si="76"/>
        <v>89</v>
      </c>
      <c r="EO91" s="230" t="s">
        <v>1794</v>
      </c>
      <c r="EP91" s="277">
        <v>42036</v>
      </c>
      <c r="EQ91" s="278">
        <v>0</v>
      </c>
      <c r="ER91" s="281">
        <v>28.056239999999999</v>
      </c>
      <c r="ES91" s="288"/>
      <c r="ET91" s="282">
        <f>IF(EO91=EO92,MAX(ET$2:ET90)+1,0)</f>
        <v>45</v>
      </c>
      <c r="EU91" s="3">
        <f t="shared" si="68"/>
        <v>89</v>
      </c>
      <c r="EV91" s="290">
        <f t="shared" si="69"/>
        <v>177</v>
      </c>
      <c r="EW91" s="277">
        <f t="shared" si="70"/>
        <v>42036</v>
      </c>
      <c r="EX91" s="281">
        <f t="shared" si="71"/>
        <v>24.69829</v>
      </c>
      <c r="EY91" s="282">
        <f>IF(EO91=EO92,0,MAX(EY$2:EY90)+1)</f>
        <v>0</v>
      </c>
      <c r="EZ91" s="290">
        <f t="shared" si="72"/>
        <v>178</v>
      </c>
      <c r="FA91" s="277">
        <f t="shared" si="73"/>
        <v>43831</v>
      </c>
      <c r="FB91" s="281">
        <f t="shared" si="74"/>
        <v>22.50318</v>
      </c>
      <c r="FC91" s="28">
        <f>DIS!C108</f>
        <v>89</v>
      </c>
      <c r="FD91" s="28">
        <f>DIS!D108</f>
        <v>5</v>
      </c>
      <c r="FE91" s="28">
        <f>DIS!E108</f>
        <v>9</v>
      </c>
      <c r="FF91" s="28" t="str">
        <f t="shared" si="75"/>
        <v>5,9</v>
      </c>
      <c r="FG91" s="286" t="str">
        <f>INDEX($AR$88:$BK$127,FD91,FE91)</f>
        <v>9,5</v>
      </c>
      <c r="FH91" s="287">
        <f>IF(ISNUMBER(FG91),0,MAX(FH$2:FH90)+1)</f>
        <v>89</v>
      </c>
      <c r="FI91" s="287">
        <f>IF(FH91&gt;0,INDEX(IF($BJ$45=0,$EU$3:$EU$1412,IF($BK$45=0,$EX$3:$EX$1412,$FB$3:$FB$1412)),FH91,1),0)</f>
        <v>22.50318</v>
      </c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</row>
    <row r="92" spans="1:178" ht="1.5" customHeight="1" x14ac:dyDescent="0.25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8" t="str">
        <f>IF(AR135=1,B50,0)</f>
        <v>1,5</v>
      </c>
      <c r="X92" s="28" t="str">
        <f>IF(AS135=1,C50,0)</f>
        <v>2,5</v>
      </c>
      <c r="Y92" s="28" t="str">
        <f>IF(AT135=1,D50,0)</f>
        <v>3,5</v>
      </c>
      <c r="Z92" s="28" t="str">
        <f>IF(AU135=1,E50,0)</f>
        <v>4,5</v>
      </c>
      <c r="AA92" s="28" t="str">
        <f>IF(AV135=1,F50,0)</f>
        <v>5,5</v>
      </c>
      <c r="AB92" s="28" t="str">
        <f>IF(AW135=1,G50,0)</f>
        <v>6,5</v>
      </c>
      <c r="AC92" s="28" t="str">
        <f>IF(AX135=1,H50,0)</f>
        <v>7,5</v>
      </c>
      <c r="AD92" s="28" t="str">
        <f>IF(AY135=1,I50,0)</f>
        <v>8,5</v>
      </c>
      <c r="AE92" s="28" t="str">
        <f>IF(AZ135=1,J50,0)</f>
        <v>9,5</v>
      </c>
      <c r="AF92" s="28" t="str">
        <f>IF(BA135=1,K50,0)</f>
        <v>10,5</v>
      </c>
      <c r="AG92" s="28" t="str">
        <f>IF(BB135=1,L50,0)</f>
        <v>11,5</v>
      </c>
      <c r="AH92" s="28" t="str">
        <f>IF(BC135=1,M50,0)</f>
        <v>12,5</v>
      </c>
      <c r="AI92" s="28" t="str">
        <f>IF(BD135=1,N50,0)</f>
        <v>13,5</v>
      </c>
      <c r="AJ92" s="28" t="str">
        <f>IF(BE135=1,O50,0)</f>
        <v>14,5</v>
      </c>
      <c r="AK92" s="28" t="str">
        <f>IF(BF135=1,P50,0)</f>
        <v>15,5</v>
      </c>
      <c r="AL92" s="28" t="str">
        <f>IF(BG135=1,Q50,0)</f>
        <v>16,5</v>
      </c>
      <c r="AM92" s="28" t="str">
        <f>IF(BH135=1,R50,0)</f>
        <v>17,5</v>
      </c>
      <c r="AN92" s="28" t="str">
        <f>IF(BI135=1,S50,0)</f>
        <v>18,5</v>
      </c>
      <c r="AO92" s="28" t="str">
        <f>IF(BJ135=1,T50,0)</f>
        <v>19,5</v>
      </c>
      <c r="AP92" s="28" t="str">
        <f>IF(BK135=1,U50,0)</f>
        <v>20,5</v>
      </c>
      <c r="AQ92" s="3"/>
      <c r="AR92" s="229" t="str">
        <f>IF(W135&lt;&gt;0,W92,0)</f>
        <v>1,5</v>
      </c>
      <c r="AS92" s="229" t="str">
        <f>IF(X135&lt;&gt;0,X92,0)</f>
        <v>2,5</v>
      </c>
      <c r="AT92" s="229" t="str">
        <f>IF(Y135&lt;&gt;0,Y92,0)</f>
        <v>3,5</v>
      </c>
      <c r="AU92" s="229" t="str">
        <f>IF(Z135&lt;&gt;0,Z92,0)</f>
        <v>4,5</v>
      </c>
      <c r="AV92" s="229" t="str">
        <f>IF(AA135&lt;&gt;0,AA92,0)</f>
        <v>5,5</v>
      </c>
      <c r="AW92" s="229" t="str">
        <f>IF(AB135&lt;&gt;0,AB92,0)</f>
        <v>6,5</v>
      </c>
      <c r="AX92" s="229" t="str">
        <f>IF(AC135&lt;&gt;0,AC92,0)</f>
        <v>7,5</v>
      </c>
      <c r="AY92" s="229" t="str">
        <f>IF(AD135&lt;&gt;0,AD92,0)</f>
        <v>8,5</v>
      </c>
      <c r="AZ92" s="229" t="str">
        <f>IF(AE135&lt;&gt;0,AE92,0)</f>
        <v>9,5</v>
      </c>
      <c r="BA92" s="229" t="str">
        <f>IF(AF135&lt;&gt;0,AF92,0)</f>
        <v>10,5</v>
      </c>
      <c r="BB92" s="229" t="str">
        <f>IF(AG135&lt;&gt;0,AG92,0)</f>
        <v>11,5</v>
      </c>
      <c r="BC92" s="229" t="str">
        <f>IF(AH135&lt;&gt;0,AH92,0)</f>
        <v>12,5</v>
      </c>
      <c r="BD92" s="229" t="str">
        <f>IF(AI135&lt;&gt;0,AI92,0)</f>
        <v>13,5</v>
      </c>
      <c r="BE92" s="229" t="str">
        <f>IF(AJ135&lt;&gt;0,AJ92,0)</f>
        <v>14,5</v>
      </c>
      <c r="BF92" s="229" t="str">
        <f>IF(AK135&lt;&gt;0,AK92,0)</f>
        <v>15,5</v>
      </c>
      <c r="BG92" s="229" t="str">
        <f>IF(AL135&lt;&gt;0,AL92,0)</f>
        <v>16,5</v>
      </c>
      <c r="BH92" s="229" t="str">
        <f>IF(AM135&lt;&gt;0,AM92,0)</f>
        <v>17,5</v>
      </c>
      <c r="BI92" s="229" t="str">
        <f>IF(AN135&lt;&gt;0,AN92,0)</f>
        <v>18,5</v>
      </c>
      <c r="BJ92" s="229" t="str">
        <f>IF(AO135&lt;&gt;0,AO92,0)</f>
        <v>19,5</v>
      </c>
      <c r="BK92" s="229" t="str">
        <f>IF(AP135&lt;&gt;0,AP92,0)</f>
        <v>20,5</v>
      </c>
      <c r="BL92" s="230"/>
      <c r="BM92" s="231" t="e">
        <f>#REF!*$CF$87</f>
        <v>#REF!</v>
      </c>
      <c r="BN92" s="231" t="e">
        <f>#REF!*$CF$87</f>
        <v>#REF!</v>
      </c>
      <c r="BO92" s="231" t="e">
        <f>#REF!*$CF$87</f>
        <v>#REF!</v>
      </c>
      <c r="BP92" s="231" t="e">
        <f>#REF!*$CF$87</f>
        <v>#REF!</v>
      </c>
      <c r="BQ92" s="231" t="e">
        <f>#REF!*$CF$87</f>
        <v>#REF!</v>
      </c>
      <c r="BR92" s="231" t="e">
        <f>#REF!*$CF$87</f>
        <v>#REF!</v>
      </c>
      <c r="BS92" s="231" t="e">
        <f>#REF!*$CF$87</f>
        <v>#REF!</v>
      </c>
      <c r="BT92" s="231" t="e">
        <f>#REF!*$CF$87</f>
        <v>#REF!</v>
      </c>
      <c r="BU92" s="231" t="e">
        <f>#REF!*$CF$87</f>
        <v>#REF!</v>
      </c>
      <c r="BV92" s="231" t="e">
        <f>#REF!*$CF$87</f>
        <v>#REF!</v>
      </c>
      <c r="BW92" s="231" t="e">
        <f>#REF!*$CF$87</f>
        <v>#REF!</v>
      </c>
      <c r="BX92" s="231" t="e">
        <f>#REF!*$CF$87</f>
        <v>#REF!</v>
      </c>
      <c r="BY92" s="231" t="e">
        <f>#REF!*$CF$87</f>
        <v>#REF!</v>
      </c>
      <c r="BZ92" s="231" t="e">
        <f>#REF!*$CF$87</f>
        <v>#REF!</v>
      </c>
      <c r="CA92" s="231" t="e">
        <f>#REF!*$CF$87</f>
        <v>#REF!</v>
      </c>
      <c r="CB92" s="231" t="e">
        <f>#REF!*$CF$87</f>
        <v>#REF!</v>
      </c>
      <c r="CC92" s="231" t="e">
        <f>#REF!*$CF$87</f>
        <v>#REF!</v>
      </c>
      <c r="CD92" s="231" t="e">
        <f>#REF!*$CF$87</f>
        <v>#REF!</v>
      </c>
      <c r="CE92" s="231" t="e">
        <f>#REF!*$CF$87</f>
        <v>#REF!</v>
      </c>
      <c r="CF92" s="231" t="e">
        <f>#REF!*$CF$87</f>
        <v>#REF!</v>
      </c>
      <c r="CG92" s="230"/>
      <c r="CH92" s="231" t="e">
        <f>#REF!*$DA$87</f>
        <v>#REF!</v>
      </c>
      <c r="CI92" s="231" t="e">
        <f>#REF!*$DA$87</f>
        <v>#REF!</v>
      </c>
      <c r="CJ92" s="231" t="e">
        <f>#REF!*$DA$87</f>
        <v>#REF!</v>
      </c>
      <c r="CK92" s="231" t="e">
        <f>#REF!*$DA$87</f>
        <v>#REF!</v>
      </c>
      <c r="CL92" s="231" t="e">
        <f>#REF!*$DA$87</f>
        <v>#REF!</v>
      </c>
      <c r="CM92" s="231" t="e">
        <f>#REF!*$DA$87</f>
        <v>#REF!</v>
      </c>
      <c r="CN92" s="231" t="e">
        <f>#REF!*$DA$87</f>
        <v>#REF!</v>
      </c>
      <c r="CO92" s="231" t="e">
        <f>#REF!*$DA$87</f>
        <v>#REF!</v>
      </c>
      <c r="CP92" s="231" t="e">
        <f>#REF!*$DA$87</f>
        <v>#REF!</v>
      </c>
      <c r="CQ92" s="231" t="e">
        <f>#REF!*$DA$87</f>
        <v>#REF!</v>
      </c>
      <c r="CR92" s="231" t="e">
        <f>#REF!*$DA$87</f>
        <v>#REF!</v>
      </c>
      <c r="CS92" s="231" t="e">
        <f>#REF!*$DA$87</f>
        <v>#REF!</v>
      </c>
      <c r="CT92" s="231" t="e">
        <f>#REF!*$DA$87</f>
        <v>#REF!</v>
      </c>
      <c r="CU92" s="231" t="e">
        <f>#REF!*$DA$87</f>
        <v>#REF!</v>
      </c>
      <c r="CV92" s="231" t="e">
        <f>#REF!*$DA$87</f>
        <v>#REF!</v>
      </c>
      <c r="CW92" s="231" t="e">
        <f>#REF!*$DA$87</f>
        <v>#REF!</v>
      </c>
      <c r="CX92" s="231" t="e">
        <f>#REF!*$DA$87</f>
        <v>#REF!</v>
      </c>
      <c r="CY92" s="231" t="e">
        <f>#REF!*$DA$87</f>
        <v>#REF!</v>
      </c>
      <c r="CZ92" s="231" t="e">
        <f>#REF!*$DA$87</f>
        <v>#REF!</v>
      </c>
      <c r="DA92" s="231" t="e">
        <f>#REF!*$DA$87</f>
        <v>#REF!</v>
      </c>
      <c r="DB92" s="230"/>
      <c r="DC92" s="302">
        <v>41.542389999999997</v>
      </c>
      <c r="DD92" s="302">
        <v>41.459009999999999</v>
      </c>
      <c r="DE92" s="302">
        <v>41.293909999999997</v>
      </c>
      <c r="DF92" s="302">
        <v>41.055419999999998</v>
      </c>
      <c r="DG92" s="302">
        <v>40.782310000000003</v>
      </c>
      <c r="DH92" s="302">
        <v>40.444679999999998</v>
      </c>
      <c r="DI92" s="302">
        <v>40.062109999999997</v>
      </c>
      <c r="DJ92" s="302">
        <v>39.71255</v>
      </c>
      <c r="DK92" s="302">
        <v>39.276069999999997</v>
      </c>
      <c r="DL92" s="302">
        <v>38.87059</v>
      </c>
      <c r="DM92" s="302">
        <v>38.523620000000001</v>
      </c>
      <c r="DN92" s="302">
        <v>38.202680000000001</v>
      </c>
      <c r="DO92" s="302">
        <v>37.874079999999999</v>
      </c>
      <c r="DP92" s="302">
        <v>37.535719999999998</v>
      </c>
      <c r="DQ92" s="302">
        <v>37.176110000000001</v>
      </c>
      <c r="DR92" s="302">
        <v>36.753410000000002</v>
      </c>
      <c r="DS92" s="302">
        <v>36.882420000000003</v>
      </c>
      <c r="DT92" s="302">
        <v>36.95008</v>
      </c>
      <c r="DU92" s="302">
        <v>36.994770000000003</v>
      </c>
      <c r="DV92" s="302">
        <v>37.018689999999999</v>
      </c>
      <c r="DW92" s="212"/>
      <c r="DX92" s="212"/>
      <c r="DY92" s="251">
        <v>1</v>
      </c>
      <c r="DZ92" s="251">
        <v>40</v>
      </c>
      <c r="EA92" s="251">
        <v>14</v>
      </c>
      <c r="EB92" s="225" t="str">
        <f t="shared" si="79"/>
        <v>14,40</v>
      </c>
      <c r="EC92" s="236"/>
      <c r="ED92" s="212"/>
      <c r="EE92" s="212"/>
      <c r="EF92" s="212"/>
      <c r="EG92" s="212"/>
      <c r="EH92" s="212"/>
      <c r="EI92" s="3"/>
      <c r="EJ92" s="3"/>
      <c r="EK92" s="3"/>
      <c r="EL92" s="271"/>
      <c r="EM92" s="3"/>
      <c r="EN92" s="263">
        <f t="shared" si="76"/>
        <v>90</v>
      </c>
      <c r="EO92" s="230" t="s">
        <v>1794</v>
      </c>
      <c r="EP92" s="277">
        <v>43831</v>
      </c>
      <c r="EQ92" s="278">
        <v>0</v>
      </c>
      <c r="ER92" s="281">
        <v>25.058350000000001</v>
      </c>
      <c r="ES92" s="288"/>
      <c r="ET92" s="282">
        <f>IF(EO92=EO93,MAX(ET$2:ET91)+1,0)</f>
        <v>0</v>
      </c>
      <c r="EU92" s="3">
        <f t="shared" si="68"/>
        <v>90</v>
      </c>
      <c r="EV92" s="290">
        <f t="shared" si="69"/>
        <v>179</v>
      </c>
      <c r="EW92" s="277">
        <f t="shared" si="70"/>
        <v>42036</v>
      </c>
      <c r="EX92" s="281">
        <f t="shared" si="71"/>
        <v>23.633579999999998</v>
      </c>
      <c r="EY92" s="282">
        <f>IF(EO92=EO93,0,MAX(EY$2:EY91)+1)</f>
        <v>45</v>
      </c>
      <c r="EZ92" s="290">
        <f t="shared" si="72"/>
        <v>180</v>
      </c>
      <c r="FA92" s="277">
        <f t="shared" si="73"/>
        <v>43831</v>
      </c>
      <c r="FB92" s="281">
        <f t="shared" si="74"/>
        <v>21.74297</v>
      </c>
      <c r="FC92" s="28">
        <f>DIS!C109</f>
        <v>90</v>
      </c>
      <c r="FD92" s="28">
        <f>DIS!D109</f>
        <v>5</v>
      </c>
      <c r="FE92" s="28">
        <f>DIS!E109</f>
        <v>10</v>
      </c>
      <c r="FF92" s="28" t="str">
        <f t="shared" si="75"/>
        <v>5,10</v>
      </c>
      <c r="FG92" s="286" t="str">
        <f>INDEX($AR$88:$BK$127,FD92,FE92)</f>
        <v>10,5</v>
      </c>
      <c r="FH92" s="287">
        <f>IF(ISNUMBER(FG92),0,MAX(FH$2:FH91)+1)</f>
        <v>90</v>
      </c>
      <c r="FI92" s="287">
        <f>IF(FH92&gt;0,INDEX(IF($BJ$45=0,$EU$3:$EU$1412,IF($BK$45=0,$EX$3:$EX$1412,$FB$3:$FB$1412)),FH92,1),0)</f>
        <v>21.74297</v>
      </c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</row>
    <row r="93" spans="1:178" ht="1.5" customHeight="1" x14ac:dyDescent="0.25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8" t="str">
        <f>IF(AR136=1,B51,0)</f>
        <v>1,6</v>
      </c>
      <c r="X93" s="28" t="str">
        <f>IF(AS136=1,C51,0)</f>
        <v>2,6</v>
      </c>
      <c r="Y93" s="28" t="str">
        <f>IF(AT136=1,D51,0)</f>
        <v>3,6</v>
      </c>
      <c r="Z93" s="28" t="str">
        <f>IF(AU136=1,E51,0)</f>
        <v>4,6</v>
      </c>
      <c r="AA93" s="28" t="str">
        <f>IF(AV136=1,F51,0)</f>
        <v>5,6</v>
      </c>
      <c r="AB93" s="28" t="str">
        <f>IF(AW136=1,G51,0)</f>
        <v>6,6</v>
      </c>
      <c r="AC93" s="28" t="str">
        <f>IF(AX136=1,H51,0)</f>
        <v>7,6</v>
      </c>
      <c r="AD93" s="28" t="str">
        <f>IF(AY136=1,I51,0)</f>
        <v>8,6</v>
      </c>
      <c r="AE93" s="28" t="str">
        <f>IF(AZ136=1,J51,0)</f>
        <v>9,6</v>
      </c>
      <c r="AF93" s="28" t="str">
        <f>IF(BA136=1,K51,0)</f>
        <v>10,6</v>
      </c>
      <c r="AG93" s="28" t="str">
        <f>IF(BB136=1,L51,0)</f>
        <v>11,6</v>
      </c>
      <c r="AH93" s="28" t="str">
        <f>IF(BC136=1,M51,0)</f>
        <v>12,6</v>
      </c>
      <c r="AI93" s="28" t="str">
        <f>IF(BD136=1,N51,0)</f>
        <v>13,6</v>
      </c>
      <c r="AJ93" s="28" t="str">
        <f>IF(BE136=1,O51,0)</f>
        <v>14,6</v>
      </c>
      <c r="AK93" s="28" t="str">
        <f>IF(BF136=1,P51,0)</f>
        <v>15,6</v>
      </c>
      <c r="AL93" s="28" t="str">
        <f>IF(BG136=1,Q51,0)</f>
        <v>16,6</v>
      </c>
      <c r="AM93" s="28" t="str">
        <f>IF(BH136=1,R51,0)</f>
        <v>17,6</v>
      </c>
      <c r="AN93" s="28" t="str">
        <f>IF(BI136=1,S51,0)</f>
        <v>18,6</v>
      </c>
      <c r="AO93" s="28" t="str">
        <f>IF(BJ136=1,T51,0)</f>
        <v>19,6</v>
      </c>
      <c r="AP93" s="28" t="str">
        <f>IF(BK136=1,U51,0)</f>
        <v>20,6</v>
      </c>
      <c r="AQ93" s="3"/>
      <c r="AR93" s="229" t="str">
        <f>IF(W136&lt;&gt;0,W93,0)</f>
        <v>1,6</v>
      </c>
      <c r="AS93" s="229" t="str">
        <f>IF(X136&lt;&gt;0,X93,0)</f>
        <v>2,6</v>
      </c>
      <c r="AT93" s="229" t="str">
        <f>IF(Y136&lt;&gt;0,Y93,0)</f>
        <v>3,6</v>
      </c>
      <c r="AU93" s="229" t="str">
        <f>IF(Z136&lt;&gt;0,Z93,0)</f>
        <v>4,6</v>
      </c>
      <c r="AV93" s="229" t="str">
        <f>IF(AA136&lt;&gt;0,AA93,0)</f>
        <v>5,6</v>
      </c>
      <c r="AW93" s="229" t="str">
        <f>IF(AB136&lt;&gt;0,AB93,0)</f>
        <v>6,6</v>
      </c>
      <c r="AX93" s="229" t="str">
        <f>IF(AC136&lt;&gt;0,AC93,0)</f>
        <v>7,6</v>
      </c>
      <c r="AY93" s="229" t="str">
        <f>IF(AD136&lt;&gt;0,AD93,0)</f>
        <v>8,6</v>
      </c>
      <c r="AZ93" s="229" t="str">
        <f>IF(AE136&lt;&gt;0,AE93,0)</f>
        <v>9,6</v>
      </c>
      <c r="BA93" s="229" t="str">
        <f>IF(AF136&lt;&gt;0,AF93,0)</f>
        <v>10,6</v>
      </c>
      <c r="BB93" s="229" t="str">
        <f>IF(AG136&lt;&gt;0,AG93,0)</f>
        <v>11,6</v>
      </c>
      <c r="BC93" s="229" t="str">
        <f>IF(AH136&lt;&gt;0,AH93,0)</f>
        <v>12,6</v>
      </c>
      <c r="BD93" s="229" t="str">
        <f>IF(AI136&lt;&gt;0,AI93,0)</f>
        <v>13,6</v>
      </c>
      <c r="BE93" s="229" t="str">
        <f>IF(AJ136&lt;&gt;0,AJ93,0)</f>
        <v>14,6</v>
      </c>
      <c r="BF93" s="229" t="str">
        <f>IF(AK136&lt;&gt;0,AK93,0)</f>
        <v>15,6</v>
      </c>
      <c r="BG93" s="229" t="str">
        <f>IF(AL136&lt;&gt;0,AL93,0)</f>
        <v>16,6</v>
      </c>
      <c r="BH93" s="229" t="str">
        <f>IF(AM136&lt;&gt;0,AM93,0)</f>
        <v>17,6</v>
      </c>
      <c r="BI93" s="229" t="str">
        <f>IF(AN136&lt;&gt;0,AN93,0)</f>
        <v>18,6</v>
      </c>
      <c r="BJ93" s="229" t="str">
        <f>IF(AO136&lt;&gt;0,AO93,0)</f>
        <v>19,6</v>
      </c>
      <c r="BK93" s="229" t="str">
        <f>IF(AP136&lt;&gt;0,AP93,0)</f>
        <v>20,6</v>
      </c>
      <c r="BL93" s="230"/>
      <c r="BM93" s="231" t="e">
        <f>#REF!*$CF$87</f>
        <v>#REF!</v>
      </c>
      <c r="BN93" s="231" t="e">
        <f>#REF!*$CF$87</f>
        <v>#REF!</v>
      </c>
      <c r="BO93" s="231" t="e">
        <f>#REF!*$CF$87</f>
        <v>#REF!</v>
      </c>
      <c r="BP93" s="231" t="e">
        <f>#REF!*$CF$87</f>
        <v>#REF!</v>
      </c>
      <c r="BQ93" s="231" t="e">
        <f>#REF!*$CF$87</f>
        <v>#REF!</v>
      </c>
      <c r="BR93" s="231" t="e">
        <f>#REF!*$CF$87</f>
        <v>#REF!</v>
      </c>
      <c r="BS93" s="231" t="e">
        <f>#REF!*$CF$87</f>
        <v>#REF!</v>
      </c>
      <c r="BT93" s="231" t="e">
        <f>#REF!*$CF$87</f>
        <v>#REF!</v>
      </c>
      <c r="BU93" s="231" t="e">
        <f>#REF!*$CF$87</f>
        <v>#REF!</v>
      </c>
      <c r="BV93" s="231" t="e">
        <f>#REF!*$CF$87</f>
        <v>#REF!</v>
      </c>
      <c r="BW93" s="231" t="e">
        <f>#REF!*$CF$87</f>
        <v>#REF!</v>
      </c>
      <c r="BX93" s="231" t="e">
        <f>#REF!*$CF$87</f>
        <v>#REF!</v>
      </c>
      <c r="BY93" s="231" t="e">
        <f>#REF!*$CF$87</f>
        <v>#REF!</v>
      </c>
      <c r="BZ93" s="231" t="e">
        <f>#REF!*$CF$87</f>
        <v>#REF!</v>
      </c>
      <c r="CA93" s="231" t="e">
        <f>#REF!*$CF$87</f>
        <v>#REF!</v>
      </c>
      <c r="CB93" s="231" t="e">
        <f>#REF!*$CF$87</f>
        <v>#REF!</v>
      </c>
      <c r="CC93" s="231" t="e">
        <f>#REF!*$CF$87</f>
        <v>#REF!</v>
      </c>
      <c r="CD93" s="231" t="e">
        <f>#REF!*$CF$87</f>
        <v>#REF!</v>
      </c>
      <c r="CE93" s="231" t="e">
        <f>#REF!*$CF$87</f>
        <v>#REF!</v>
      </c>
      <c r="CF93" s="231" t="e">
        <f>#REF!*$CF$87</f>
        <v>#REF!</v>
      </c>
      <c r="CG93" s="230"/>
      <c r="CH93" s="231" t="e">
        <f>#REF!*$DA$87</f>
        <v>#REF!</v>
      </c>
      <c r="CI93" s="231" t="e">
        <f>#REF!*$DA$87</f>
        <v>#REF!</v>
      </c>
      <c r="CJ93" s="231" t="e">
        <f>#REF!*$DA$87</f>
        <v>#REF!</v>
      </c>
      <c r="CK93" s="231" t="e">
        <f>#REF!*$DA$87</f>
        <v>#REF!</v>
      </c>
      <c r="CL93" s="231" t="e">
        <f>#REF!*$DA$87</f>
        <v>#REF!</v>
      </c>
      <c r="CM93" s="231" t="e">
        <f>#REF!*$DA$87</f>
        <v>#REF!</v>
      </c>
      <c r="CN93" s="231" t="e">
        <f>#REF!*$DA$87</f>
        <v>#REF!</v>
      </c>
      <c r="CO93" s="231" t="e">
        <f>#REF!*$DA$87</f>
        <v>#REF!</v>
      </c>
      <c r="CP93" s="231" t="e">
        <f>#REF!*$DA$87</f>
        <v>#REF!</v>
      </c>
      <c r="CQ93" s="231" t="e">
        <f>#REF!*$DA$87</f>
        <v>#REF!</v>
      </c>
      <c r="CR93" s="231" t="e">
        <f>#REF!*$DA$87</f>
        <v>#REF!</v>
      </c>
      <c r="CS93" s="231" t="e">
        <f>#REF!*$DA$87</f>
        <v>#REF!</v>
      </c>
      <c r="CT93" s="231" t="e">
        <f>#REF!*$DA$87</f>
        <v>#REF!</v>
      </c>
      <c r="CU93" s="231" t="e">
        <f>#REF!*$DA$87</f>
        <v>#REF!</v>
      </c>
      <c r="CV93" s="231" t="e">
        <f>#REF!*$DA$87</f>
        <v>#REF!</v>
      </c>
      <c r="CW93" s="231" t="e">
        <f>#REF!*$DA$87</f>
        <v>#REF!</v>
      </c>
      <c r="CX93" s="231" t="e">
        <f>#REF!*$DA$87</f>
        <v>#REF!</v>
      </c>
      <c r="CY93" s="231" t="e">
        <f>#REF!*$DA$87</f>
        <v>#REF!</v>
      </c>
      <c r="CZ93" s="231" t="e">
        <f>#REF!*$DA$87</f>
        <v>#REF!</v>
      </c>
      <c r="DA93" s="231" t="e">
        <f>#REF!*$DA$87</f>
        <v>#REF!</v>
      </c>
      <c r="DB93" s="230"/>
      <c r="DC93" s="302">
        <v>41.605339999999998</v>
      </c>
      <c r="DD93" s="302">
        <v>41.534550000000003</v>
      </c>
      <c r="DE93" s="302">
        <v>41.364530000000002</v>
      </c>
      <c r="DF93" s="302">
        <v>41.115729999999999</v>
      </c>
      <c r="DG93" s="302">
        <v>40.820880000000002</v>
      </c>
      <c r="DH93" s="302">
        <v>40.463009999999997</v>
      </c>
      <c r="DI93" s="302">
        <v>40.05827</v>
      </c>
      <c r="DJ93" s="302">
        <v>39.619140000000002</v>
      </c>
      <c r="DK93" s="302">
        <v>39.208410000000001</v>
      </c>
      <c r="DL93" s="302">
        <v>38.7774</v>
      </c>
      <c r="DM93" s="302">
        <v>38.409439999999996</v>
      </c>
      <c r="DN93" s="302">
        <v>38.108719999999998</v>
      </c>
      <c r="DO93" s="302">
        <v>37.794159999999998</v>
      </c>
      <c r="DP93" s="302">
        <v>37.468409999999999</v>
      </c>
      <c r="DQ93" s="302">
        <v>37.124720000000003</v>
      </c>
      <c r="DR93" s="302">
        <v>36.715850000000003</v>
      </c>
      <c r="DS93" s="302">
        <v>36.836889999999997</v>
      </c>
      <c r="DT93" s="302">
        <v>36.897480000000002</v>
      </c>
      <c r="DU93" s="302">
        <v>36.946040000000004</v>
      </c>
      <c r="DV93" s="302">
        <v>36.971640000000001</v>
      </c>
      <c r="DW93" s="212"/>
      <c r="DX93" s="212"/>
      <c r="DY93" s="251">
        <v>1</v>
      </c>
      <c r="DZ93" s="251">
        <v>40</v>
      </c>
      <c r="EA93" s="251">
        <v>15</v>
      </c>
      <c r="EB93" s="225" t="str">
        <f t="shared" si="79"/>
        <v>15,40</v>
      </c>
      <c r="EC93" s="236"/>
      <c r="ED93" s="212"/>
      <c r="EE93" s="212"/>
      <c r="EF93" s="212"/>
      <c r="EG93" s="212"/>
      <c r="EH93" s="212"/>
      <c r="EI93" s="3"/>
      <c r="EJ93" s="3"/>
      <c r="EK93" s="3"/>
      <c r="EL93" s="271"/>
      <c r="EM93" s="3"/>
      <c r="EN93" s="263">
        <f t="shared" si="76"/>
        <v>91</v>
      </c>
      <c r="EO93" s="230" t="s">
        <v>1795</v>
      </c>
      <c r="EP93" s="277">
        <v>42036</v>
      </c>
      <c r="EQ93" s="278">
        <v>0</v>
      </c>
      <c r="ER93" s="281">
        <v>27.429649999999999</v>
      </c>
      <c r="ES93" s="288"/>
      <c r="ET93" s="282">
        <f>IF(EO93=EO94,MAX(ET$2:ET92)+1,0)</f>
        <v>46</v>
      </c>
      <c r="EU93" s="3">
        <f t="shared" si="68"/>
        <v>91</v>
      </c>
      <c r="EV93" s="290">
        <f t="shared" si="69"/>
        <v>181</v>
      </c>
      <c r="EW93" s="277">
        <f t="shared" si="70"/>
        <v>42036</v>
      </c>
      <c r="EX93" s="281">
        <f t="shared" si="71"/>
        <v>22.75854</v>
      </c>
      <c r="EY93" s="282">
        <f>IF(EO93=EO94,0,MAX(EY$2:EY92)+1)</f>
        <v>0</v>
      </c>
      <c r="EZ93" s="290">
        <f t="shared" si="72"/>
        <v>182</v>
      </c>
      <c r="FA93" s="277">
        <f t="shared" si="73"/>
        <v>43831</v>
      </c>
      <c r="FB93" s="281">
        <f t="shared" si="74"/>
        <v>21.169250000000002</v>
      </c>
      <c r="FC93" s="28">
        <f>DIS!C110</f>
        <v>91</v>
      </c>
      <c r="FD93" s="28">
        <f>DIS!D110</f>
        <v>5</v>
      </c>
      <c r="FE93" s="28">
        <f>DIS!E110</f>
        <v>11</v>
      </c>
      <c r="FF93" s="28" t="str">
        <f t="shared" si="75"/>
        <v>5,11</v>
      </c>
      <c r="FG93" s="286" t="str">
        <f>INDEX($AR$88:$BK$127,FD93,FE93)</f>
        <v>11,5</v>
      </c>
      <c r="FH93" s="287">
        <f>IF(ISNUMBER(FG93),0,MAX(FH$2:FH92)+1)</f>
        <v>91</v>
      </c>
      <c r="FI93" s="287">
        <f>IF(FH93&gt;0,INDEX(IF($BJ$45=0,$EU$3:$EU$1412,IF($BK$45=0,$EX$3:$EX$1412,$FB$3:$FB$1412)),FH93,1),0)</f>
        <v>21.169250000000002</v>
      </c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</row>
    <row r="94" spans="1:178" ht="1.5" customHeight="1" x14ac:dyDescent="0.25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8" t="str">
        <f>IF(AR137=1,B52,0)</f>
        <v>1,7</v>
      </c>
      <c r="X94" s="28" t="str">
        <f>IF(AS137=1,C52,0)</f>
        <v>2,7</v>
      </c>
      <c r="Y94" s="28" t="str">
        <f>IF(AT137=1,D52,0)</f>
        <v>3,7</v>
      </c>
      <c r="Z94" s="28" t="str">
        <f>IF(AU137=1,E52,0)</f>
        <v>4,7</v>
      </c>
      <c r="AA94" s="28" t="str">
        <f>IF(AV137=1,F52,0)</f>
        <v>5,7</v>
      </c>
      <c r="AB94" s="28" t="str">
        <f>IF(AW137=1,G52,0)</f>
        <v>6,7</v>
      </c>
      <c r="AC94" s="28" t="str">
        <f>IF(AX137=1,H52,0)</f>
        <v>7,7</v>
      </c>
      <c r="AD94" s="28" t="str">
        <f>IF(AY137=1,I52,0)</f>
        <v>8,7</v>
      </c>
      <c r="AE94" s="28" t="str">
        <f>IF(AZ137=1,J52,0)</f>
        <v>9,7</v>
      </c>
      <c r="AF94" s="28" t="str">
        <f>IF(BA137=1,K52,0)</f>
        <v>10,7</v>
      </c>
      <c r="AG94" s="28" t="str">
        <f>IF(BB137=1,L52,0)</f>
        <v>11,7</v>
      </c>
      <c r="AH94" s="28" t="str">
        <f>IF(BC137=1,M52,0)</f>
        <v>12,7</v>
      </c>
      <c r="AI94" s="28" t="str">
        <f>IF(BD137=1,N52,0)</f>
        <v>13,7</v>
      </c>
      <c r="AJ94" s="28" t="str">
        <f>IF(BE137=1,O52,0)</f>
        <v>14,7</v>
      </c>
      <c r="AK94" s="28" t="str">
        <f>IF(BF137=1,P52,0)</f>
        <v>15,7</v>
      </c>
      <c r="AL94" s="28" t="str">
        <f>IF(BG137=1,Q52,0)</f>
        <v>16,7</v>
      </c>
      <c r="AM94" s="28" t="str">
        <f>IF(BH137=1,R52,0)</f>
        <v>17,7</v>
      </c>
      <c r="AN94" s="28" t="str">
        <f>IF(BI137=1,S52,0)</f>
        <v>18,7</v>
      </c>
      <c r="AO94" s="28" t="str">
        <f>IF(BJ137=1,T52,0)</f>
        <v>19,7</v>
      </c>
      <c r="AP94" s="28" t="str">
        <f>IF(BK137=1,U52,0)</f>
        <v>20,7</v>
      </c>
      <c r="AQ94" s="3"/>
      <c r="AR94" s="229" t="str">
        <f>IF(W137&lt;&gt;0,W94,0)</f>
        <v>1,7</v>
      </c>
      <c r="AS94" s="229" t="str">
        <f>IF(X137&lt;&gt;0,X94,0)</f>
        <v>2,7</v>
      </c>
      <c r="AT94" s="229" t="str">
        <f>IF(Y137&lt;&gt;0,Y94,0)</f>
        <v>3,7</v>
      </c>
      <c r="AU94" s="229" t="str">
        <f>IF(Z137&lt;&gt;0,Z94,0)</f>
        <v>4,7</v>
      </c>
      <c r="AV94" s="229" t="str">
        <f>IF(AA137&lt;&gt;0,AA94,0)</f>
        <v>5,7</v>
      </c>
      <c r="AW94" s="229" t="str">
        <f>IF(AB137&lt;&gt;0,AB94,0)</f>
        <v>6,7</v>
      </c>
      <c r="AX94" s="229" t="str">
        <f>IF(AC137&lt;&gt;0,AC94,0)</f>
        <v>7,7</v>
      </c>
      <c r="AY94" s="229" t="str">
        <f>IF(AD137&lt;&gt;0,AD94,0)</f>
        <v>8,7</v>
      </c>
      <c r="AZ94" s="229" t="str">
        <f>IF(AE137&lt;&gt;0,AE94,0)</f>
        <v>9,7</v>
      </c>
      <c r="BA94" s="229" t="str">
        <f>IF(AF137&lt;&gt;0,AF94,0)</f>
        <v>10,7</v>
      </c>
      <c r="BB94" s="229" t="str">
        <f>IF(AG137&lt;&gt;0,AG94,0)</f>
        <v>11,7</v>
      </c>
      <c r="BC94" s="229" t="str">
        <f>IF(AH137&lt;&gt;0,AH94,0)</f>
        <v>12,7</v>
      </c>
      <c r="BD94" s="229" t="str">
        <f>IF(AI137&lt;&gt;0,AI94,0)</f>
        <v>13,7</v>
      </c>
      <c r="BE94" s="229" t="str">
        <f>IF(AJ137&lt;&gt;0,AJ94,0)</f>
        <v>14,7</v>
      </c>
      <c r="BF94" s="229" t="str">
        <f>IF(AK137&lt;&gt;0,AK94,0)</f>
        <v>15,7</v>
      </c>
      <c r="BG94" s="229" t="str">
        <f>IF(AL137&lt;&gt;0,AL94,0)</f>
        <v>16,7</v>
      </c>
      <c r="BH94" s="229" t="str">
        <f>IF(AM137&lt;&gt;0,AM94,0)</f>
        <v>17,7</v>
      </c>
      <c r="BI94" s="229" t="str">
        <f>IF(AN137&lt;&gt;0,AN94,0)</f>
        <v>18,7</v>
      </c>
      <c r="BJ94" s="229" t="str">
        <f>IF(AO137&lt;&gt;0,AO94,0)</f>
        <v>19,7</v>
      </c>
      <c r="BK94" s="229" t="str">
        <f>IF(AP137&lt;&gt;0,AP94,0)</f>
        <v>20,7</v>
      </c>
      <c r="BL94" s="230"/>
      <c r="BM94" s="231" t="e">
        <f>#REF!*$CF$87</f>
        <v>#REF!</v>
      </c>
      <c r="BN94" s="231" t="e">
        <f>#REF!*$CF$87</f>
        <v>#REF!</v>
      </c>
      <c r="BO94" s="231" t="e">
        <f>#REF!*$CF$87</f>
        <v>#REF!</v>
      </c>
      <c r="BP94" s="231" t="e">
        <f>#REF!*$CF$87</f>
        <v>#REF!</v>
      </c>
      <c r="BQ94" s="231" t="e">
        <f>#REF!*$CF$87</f>
        <v>#REF!</v>
      </c>
      <c r="BR94" s="231" t="e">
        <f>#REF!*$CF$87</f>
        <v>#REF!</v>
      </c>
      <c r="BS94" s="231" t="e">
        <f>#REF!*$CF$87</f>
        <v>#REF!</v>
      </c>
      <c r="BT94" s="231" t="e">
        <f>#REF!*$CF$87</f>
        <v>#REF!</v>
      </c>
      <c r="BU94" s="231" t="e">
        <f>#REF!*$CF$87</f>
        <v>#REF!</v>
      </c>
      <c r="BV94" s="231" t="e">
        <f>#REF!*$CF$87</f>
        <v>#REF!</v>
      </c>
      <c r="BW94" s="231" t="e">
        <f>#REF!*$CF$87</f>
        <v>#REF!</v>
      </c>
      <c r="BX94" s="231" t="e">
        <f>#REF!*$CF$87</f>
        <v>#REF!</v>
      </c>
      <c r="BY94" s="231" t="e">
        <f>#REF!*$CF$87</f>
        <v>#REF!</v>
      </c>
      <c r="BZ94" s="231" t="e">
        <f>#REF!*$CF$87</f>
        <v>#REF!</v>
      </c>
      <c r="CA94" s="231" t="e">
        <f>#REF!*$CF$87</f>
        <v>#REF!</v>
      </c>
      <c r="CB94" s="231" t="e">
        <f>#REF!*$CF$87</f>
        <v>#REF!</v>
      </c>
      <c r="CC94" s="231" t="e">
        <f>#REF!*$CF$87</f>
        <v>#REF!</v>
      </c>
      <c r="CD94" s="231" t="e">
        <f>#REF!*$CF$87</f>
        <v>#REF!</v>
      </c>
      <c r="CE94" s="231" t="e">
        <f>#REF!*$CF$87</f>
        <v>#REF!</v>
      </c>
      <c r="CF94" s="231" t="e">
        <f>#REF!*$CF$87</f>
        <v>#REF!</v>
      </c>
      <c r="CG94" s="230"/>
      <c r="CH94" s="231" t="e">
        <f>#REF!*$DA$87</f>
        <v>#REF!</v>
      </c>
      <c r="CI94" s="231" t="e">
        <f>#REF!*$DA$87</f>
        <v>#REF!</v>
      </c>
      <c r="CJ94" s="231" t="e">
        <f>#REF!*$DA$87</f>
        <v>#REF!</v>
      </c>
      <c r="CK94" s="231" t="e">
        <f>#REF!*$DA$87</f>
        <v>#REF!</v>
      </c>
      <c r="CL94" s="231" t="e">
        <f>#REF!*$DA$87</f>
        <v>#REF!</v>
      </c>
      <c r="CM94" s="231" t="e">
        <f>#REF!*$DA$87</f>
        <v>#REF!</v>
      </c>
      <c r="CN94" s="231" t="e">
        <f>#REF!*$DA$87</f>
        <v>#REF!</v>
      </c>
      <c r="CO94" s="231" t="e">
        <f>#REF!*$DA$87</f>
        <v>#REF!</v>
      </c>
      <c r="CP94" s="231" t="e">
        <f>#REF!*$DA$87</f>
        <v>#REF!</v>
      </c>
      <c r="CQ94" s="231" t="e">
        <f>#REF!*$DA$87</f>
        <v>#REF!</v>
      </c>
      <c r="CR94" s="231" t="e">
        <f>#REF!*$DA$87</f>
        <v>#REF!</v>
      </c>
      <c r="CS94" s="231" t="e">
        <f>#REF!*$DA$87</f>
        <v>#REF!</v>
      </c>
      <c r="CT94" s="231" t="e">
        <f>#REF!*$DA$87</f>
        <v>#REF!</v>
      </c>
      <c r="CU94" s="231" t="e">
        <f>#REF!*$DA$87</f>
        <v>#REF!</v>
      </c>
      <c r="CV94" s="231" t="e">
        <f>#REF!*$DA$87</f>
        <v>#REF!</v>
      </c>
      <c r="CW94" s="231" t="e">
        <f>#REF!*$DA$87</f>
        <v>#REF!</v>
      </c>
      <c r="CX94" s="231" t="e">
        <f>#REF!*$DA$87</f>
        <v>#REF!</v>
      </c>
      <c r="CY94" s="231" t="e">
        <f>#REF!*$DA$87</f>
        <v>#REF!</v>
      </c>
      <c r="CZ94" s="231" t="e">
        <f>#REF!*$DA$87</f>
        <v>#REF!</v>
      </c>
      <c r="DA94" s="231" t="e">
        <f>#REF!*$DA$87</f>
        <v>#REF!</v>
      </c>
      <c r="DB94" s="230"/>
      <c r="DC94" s="302">
        <v>41.683610000000002</v>
      </c>
      <c r="DD94" s="302">
        <v>41.611420000000003</v>
      </c>
      <c r="DE94" s="302">
        <v>41.464460000000003</v>
      </c>
      <c r="DF94" s="302">
        <v>41.200879999999998</v>
      </c>
      <c r="DG94" s="302">
        <v>40.878689999999999</v>
      </c>
      <c r="DH94" s="302">
        <v>40.454639999999998</v>
      </c>
      <c r="DI94" s="302">
        <v>40.028239999999997</v>
      </c>
      <c r="DJ94" s="302">
        <v>39.509990000000002</v>
      </c>
      <c r="DK94" s="302">
        <v>39.067320000000002</v>
      </c>
      <c r="DL94" s="302">
        <v>38.627270000000003</v>
      </c>
      <c r="DM94" s="302">
        <v>38.285299999999999</v>
      </c>
      <c r="DN94" s="302">
        <v>37.997990000000001</v>
      </c>
      <c r="DO94" s="302">
        <v>37.698250000000002</v>
      </c>
      <c r="DP94" s="302">
        <v>37.386580000000002</v>
      </c>
      <c r="DQ94" s="302">
        <v>37.056919999999998</v>
      </c>
      <c r="DR94" s="302">
        <v>36.6676</v>
      </c>
      <c r="DS94" s="302">
        <v>36.77657</v>
      </c>
      <c r="DT94" s="302">
        <v>36.835929999999998</v>
      </c>
      <c r="DU94" s="302">
        <v>36.884700000000002</v>
      </c>
      <c r="DV94" s="302">
        <v>36.913580000000003</v>
      </c>
      <c r="DW94" s="212"/>
      <c r="DX94" s="212"/>
      <c r="DY94" s="251"/>
      <c r="DZ94" s="251"/>
      <c r="EA94" s="251"/>
      <c r="EB94" s="225" t="str">
        <f t="shared" si="79"/>
        <v>,</v>
      </c>
      <c r="EC94" s="212"/>
      <c r="ED94" s="212"/>
      <c r="EE94" s="212"/>
      <c r="EF94" s="212"/>
      <c r="EG94" s="212"/>
      <c r="EH94" s="212"/>
      <c r="EI94" s="3"/>
      <c r="EJ94" s="3"/>
      <c r="EK94" s="3"/>
      <c r="EL94" s="271"/>
      <c r="EM94" s="3"/>
      <c r="EN94" s="263">
        <f t="shared" si="76"/>
        <v>92</v>
      </c>
      <c r="EO94" s="230" t="s">
        <v>1795</v>
      </c>
      <c r="EP94" s="277">
        <v>43831</v>
      </c>
      <c r="EQ94" s="278">
        <v>0</v>
      </c>
      <c r="ER94" s="281">
        <v>24.5792</v>
      </c>
      <c r="ES94" s="288"/>
      <c r="ET94" s="282">
        <f>IF(EO94=EO95,MAX(ET$2:ET93)+1,0)</f>
        <v>0</v>
      </c>
      <c r="EU94" s="3">
        <f t="shared" si="68"/>
        <v>92</v>
      </c>
      <c r="EV94" s="290">
        <f t="shared" si="69"/>
        <v>183</v>
      </c>
      <c r="EW94" s="277">
        <f t="shared" si="70"/>
        <v>42036</v>
      </c>
      <c r="EX94" s="281">
        <f t="shared" si="71"/>
        <v>21.96536</v>
      </c>
      <c r="EY94" s="282">
        <f>IF(EO94=EO95,0,MAX(EY$2:EY93)+1)</f>
        <v>46</v>
      </c>
      <c r="EZ94" s="290">
        <f t="shared" si="72"/>
        <v>184</v>
      </c>
      <c r="FA94" s="277">
        <f t="shared" si="73"/>
        <v>43831</v>
      </c>
      <c r="FB94" s="281">
        <f t="shared" si="74"/>
        <v>20.687110000000001</v>
      </c>
      <c r="FC94" s="28">
        <f>DIS!C111</f>
        <v>92</v>
      </c>
      <c r="FD94" s="28">
        <f>DIS!D111</f>
        <v>5</v>
      </c>
      <c r="FE94" s="28">
        <f>DIS!E111</f>
        <v>12</v>
      </c>
      <c r="FF94" s="28" t="str">
        <f t="shared" si="75"/>
        <v>5,12</v>
      </c>
      <c r="FG94" s="286" t="str">
        <f>INDEX($AR$88:$BK$127,FD94,FE94)</f>
        <v>12,5</v>
      </c>
      <c r="FH94" s="287">
        <f>IF(ISNUMBER(FG94),0,MAX(FH$2:FH93)+1)</f>
        <v>92</v>
      </c>
      <c r="FI94" s="287">
        <f>IF(FH94&gt;0,INDEX(IF($BJ$45=0,$EU$3:$EU$1412,IF($BK$45=0,$EX$3:$EX$1412,$FB$3:$FB$1412)),FH94,1),0)</f>
        <v>20.687110000000001</v>
      </c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</row>
    <row r="95" spans="1:178" ht="1.5" customHeight="1" x14ac:dyDescent="0.25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8" t="str">
        <f>IF(AR138=1,B53,0)</f>
        <v>1,8</v>
      </c>
      <c r="X95" s="28" t="str">
        <f>IF(AS138=1,C53,0)</f>
        <v>2,8</v>
      </c>
      <c r="Y95" s="28" t="str">
        <f>IF(AT138=1,D53,0)</f>
        <v>3,8</v>
      </c>
      <c r="Z95" s="28" t="str">
        <f>IF(AU138=1,E53,0)</f>
        <v>4,8</v>
      </c>
      <c r="AA95" s="28" t="str">
        <f>IF(AV138=1,F53,0)</f>
        <v>5,8</v>
      </c>
      <c r="AB95" s="28" t="str">
        <f>IF(AW138=1,G53,0)</f>
        <v>6,8</v>
      </c>
      <c r="AC95" s="28" t="str">
        <f>IF(AX138=1,H53,0)</f>
        <v>7,8</v>
      </c>
      <c r="AD95" s="28" t="str">
        <f>IF(AY138=1,I53,0)</f>
        <v>8,8</v>
      </c>
      <c r="AE95" s="28" t="str">
        <f>IF(AZ138=1,J53,0)</f>
        <v>9,8</v>
      </c>
      <c r="AF95" s="28" t="str">
        <f>IF(BA138=1,K53,0)</f>
        <v>10,8</v>
      </c>
      <c r="AG95" s="28" t="str">
        <f>IF(BB138=1,L53,0)</f>
        <v>11,8</v>
      </c>
      <c r="AH95" s="28" t="str">
        <f>IF(BC138=1,M53,0)</f>
        <v>12,8</v>
      </c>
      <c r="AI95" s="28" t="str">
        <f>IF(BD138=1,N53,0)</f>
        <v>13,8</v>
      </c>
      <c r="AJ95" s="28" t="str">
        <f>IF(BE138=1,O53,0)</f>
        <v>14,8</v>
      </c>
      <c r="AK95" s="28" t="str">
        <f>IF(BF138=1,P53,0)</f>
        <v>15,8</v>
      </c>
      <c r="AL95" s="28" t="str">
        <f>IF(BG138=1,Q53,0)</f>
        <v>16,8</v>
      </c>
      <c r="AM95" s="28" t="str">
        <f>IF(BH138=1,R53,0)</f>
        <v>17,8</v>
      </c>
      <c r="AN95" s="28" t="str">
        <f>IF(BI138=1,S53,0)</f>
        <v>18,8</v>
      </c>
      <c r="AO95" s="28" t="str">
        <f>IF(BJ138=1,T53,0)</f>
        <v>19,8</v>
      </c>
      <c r="AP95" s="28" t="str">
        <f>IF(BK138=1,U53,0)</f>
        <v>20,8</v>
      </c>
      <c r="AQ95" s="3"/>
      <c r="AR95" s="229" t="str">
        <f>IF(W138&lt;&gt;0,W95,0)</f>
        <v>1,8</v>
      </c>
      <c r="AS95" s="229" t="str">
        <f>IF(X138&lt;&gt;0,X95,0)</f>
        <v>2,8</v>
      </c>
      <c r="AT95" s="229" t="str">
        <f>IF(Y138&lt;&gt;0,Y95,0)</f>
        <v>3,8</v>
      </c>
      <c r="AU95" s="229" t="str">
        <f>IF(Z138&lt;&gt;0,Z95,0)</f>
        <v>4,8</v>
      </c>
      <c r="AV95" s="229" t="str">
        <f>IF(AA138&lt;&gt;0,AA95,0)</f>
        <v>5,8</v>
      </c>
      <c r="AW95" s="229" t="str">
        <f>IF(AB138&lt;&gt;0,AB95,0)</f>
        <v>6,8</v>
      </c>
      <c r="AX95" s="229" t="str">
        <f>IF(AC138&lt;&gt;0,AC95,0)</f>
        <v>7,8</v>
      </c>
      <c r="AY95" s="229" t="str">
        <f>IF(AD138&lt;&gt;0,AD95,0)</f>
        <v>8,8</v>
      </c>
      <c r="AZ95" s="229" t="str">
        <f>IF(AE138&lt;&gt;0,AE95,0)</f>
        <v>9,8</v>
      </c>
      <c r="BA95" s="229" t="str">
        <f>IF(AF138&lt;&gt;0,AF95,0)</f>
        <v>10,8</v>
      </c>
      <c r="BB95" s="229" t="str">
        <f>IF(AG138&lt;&gt;0,AG95,0)</f>
        <v>11,8</v>
      </c>
      <c r="BC95" s="229" t="str">
        <f>IF(AH138&lt;&gt;0,AH95,0)</f>
        <v>12,8</v>
      </c>
      <c r="BD95" s="229" t="str">
        <f>IF(AI138&lt;&gt;0,AI95,0)</f>
        <v>13,8</v>
      </c>
      <c r="BE95" s="229" t="str">
        <f>IF(AJ138&lt;&gt;0,AJ95,0)</f>
        <v>14,8</v>
      </c>
      <c r="BF95" s="229" t="str">
        <f>IF(AK138&lt;&gt;0,AK95,0)</f>
        <v>15,8</v>
      </c>
      <c r="BG95" s="229" t="str">
        <f>IF(AL138&lt;&gt;0,AL95,0)</f>
        <v>16,8</v>
      </c>
      <c r="BH95" s="229" t="str">
        <f>IF(AM138&lt;&gt;0,AM95,0)</f>
        <v>17,8</v>
      </c>
      <c r="BI95" s="229" t="str">
        <f>IF(AN138&lt;&gt;0,AN95,0)</f>
        <v>18,8</v>
      </c>
      <c r="BJ95" s="229" t="str">
        <f>IF(AO138&lt;&gt;0,AO95,0)</f>
        <v>19,8</v>
      </c>
      <c r="BK95" s="229" t="str">
        <f>IF(AP138&lt;&gt;0,AP95,0)</f>
        <v>20,8</v>
      </c>
      <c r="BL95" s="230"/>
      <c r="BM95" s="231" t="e">
        <f>#REF!*$CF$87</f>
        <v>#REF!</v>
      </c>
      <c r="BN95" s="231" t="e">
        <f>#REF!*$CF$87</f>
        <v>#REF!</v>
      </c>
      <c r="BO95" s="231" t="e">
        <f>#REF!*$CF$87</f>
        <v>#REF!</v>
      </c>
      <c r="BP95" s="231" t="e">
        <f>#REF!*$CF$87</f>
        <v>#REF!</v>
      </c>
      <c r="BQ95" s="231" t="e">
        <f>#REF!*$CF$87</f>
        <v>#REF!</v>
      </c>
      <c r="BR95" s="231" t="e">
        <f>#REF!*$CF$87</f>
        <v>#REF!</v>
      </c>
      <c r="BS95" s="231" t="e">
        <f>#REF!*$CF$87</f>
        <v>#REF!</v>
      </c>
      <c r="BT95" s="231" t="e">
        <f>#REF!*$CF$87</f>
        <v>#REF!</v>
      </c>
      <c r="BU95" s="231" t="e">
        <f>#REF!*$CF$87</f>
        <v>#REF!</v>
      </c>
      <c r="BV95" s="231" t="e">
        <f>#REF!*$CF$87</f>
        <v>#REF!</v>
      </c>
      <c r="BW95" s="231" t="e">
        <f>#REF!*$CF$87</f>
        <v>#REF!</v>
      </c>
      <c r="BX95" s="231" t="e">
        <f>#REF!*$CF$87</f>
        <v>#REF!</v>
      </c>
      <c r="BY95" s="231" t="e">
        <f>#REF!*$CF$87</f>
        <v>#REF!</v>
      </c>
      <c r="BZ95" s="231" t="e">
        <f>#REF!*$CF$87</f>
        <v>#REF!</v>
      </c>
      <c r="CA95" s="231" t="e">
        <f>#REF!*$CF$87</f>
        <v>#REF!</v>
      </c>
      <c r="CB95" s="231" t="e">
        <f>#REF!*$CF$87</f>
        <v>#REF!</v>
      </c>
      <c r="CC95" s="231" t="e">
        <f>#REF!*$CF$87</f>
        <v>#REF!</v>
      </c>
      <c r="CD95" s="231" t="e">
        <f>#REF!*$CF$87</f>
        <v>#REF!</v>
      </c>
      <c r="CE95" s="231" t="e">
        <f>#REF!*$CF$87</f>
        <v>#REF!</v>
      </c>
      <c r="CF95" s="231" t="e">
        <f>#REF!*$CF$87</f>
        <v>#REF!</v>
      </c>
      <c r="CG95" s="230"/>
      <c r="CH95" s="231" t="e">
        <f>#REF!*$DA$87</f>
        <v>#REF!</v>
      </c>
      <c r="CI95" s="231" t="e">
        <f>#REF!*$DA$87</f>
        <v>#REF!</v>
      </c>
      <c r="CJ95" s="231" t="e">
        <f>#REF!*$DA$87</f>
        <v>#REF!</v>
      </c>
      <c r="CK95" s="231" t="e">
        <f>#REF!*$DA$87</f>
        <v>#REF!</v>
      </c>
      <c r="CL95" s="231" t="e">
        <f>#REF!*$DA$87</f>
        <v>#REF!</v>
      </c>
      <c r="CM95" s="231" t="e">
        <f>#REF!*$DA$87</f>
        <v>#REF!</v>
      </c>
      <c r="CN95" s="231" t="e">
        <f>#REF!*$DA$87</f>
        <v>#REF!</v>
      </c>
      <c r="CO95" s="231" t="e">
        <f>#REF!*$DA$87</f>
        <v>#REF!</v>
      </c>
      <c r="CP95" s="231" t="e">
        <f>#REF!*$DA$87</f>
        <v>#REF!</v>
      </c>
      <c r="CQ95" s="231" t="e">
        <f>#REF!*$DA$87</f>
        <v>#REF!</v>
      </c>
      <c r="CR95" s="231" t="e">
        <f>#REF!*$DA$87</f>
        <v>#REF!</v>
      </c>
      <c r="CS95" s="231" t="e">
        <f>#REF!*$DA$87</f>
        <v>#REF!</v>
      </c>
      <c r="CT95" s="231" t="e">
        <f>#REF!*$DA$87</f>
        <v>#REF!</v>
      </c>
      <c r="CU95" s="231" t="e">
        <f>#REF!*$DA$87</f>
        <v>#REF!</v>
      </c>
      <c r="CV95" s="231" t="e">
        <f>#REF!*$DA$87</f>
        <v>#REF!</v>
      </c>
      <c r="CW95" s="231" t="e">
        <f>#REF!*$DA$87</f>
        <v>#REF!</v>
      </c>
      <c r="CX95" s="231" t="e">
        <f>#REF!*$DA$87</f>
        <v>#REF!</v>
      </c>
      <c r="CY95" s="231" t="e">
        <f>#REF!*$DA$87</f>
        <v>#REF!</v>
      </c>
      <c r="CZ95" s="231" t="e">
        <f>#REF!*$DA$87</f>
        <v>#REF!</v>
      </c>
      <c r="DA95" s="231" t="e">
        <f>#REF!*$DA$87</f>
        <v>#REF!</v>
      </c>
      <c r="DB95" s="230"/>
      <c r="DC95" s="302">
        <v>41.806350000000002</v>
      </c>
      <c r="DD95" s="302">
        <v>41.73301</v>
      </c>
      <c r="DE95" s="302">
        <v>41.604550000000003</v>
      </c>
      <c r="DF95" s="302">
        <v>41.364109999999997</v>
      </c>
      <c r="DG95" s="302">
        <v>40.93629</v>
      </c>
      <c r="DH95" s="302">
        <v>40.461539999999999</v>
      </c>
      <c r="DI95" s="302">
        <v>39.956470000000003</v>
      </c>
      <c r="DJ95" s="302">
        <v>39.33681</v>
      </c>
      <c r="DK95" s="302">
        <v>38.851039999999998</v>
      </c>
      <c r="DL95" s="302">
        <v>38.444589999999998</v>
      </c>
      <c r="DM95" s="302">
        <v>38.138869999999997</v>
      </c>
      <c r="DN95" s="302">
        <v>37.869999999999997</v>
      </c>
      <c r="DO95" s="302">
        <v>37.587899999999998</v>
      </c>
      <c r="DP95" s="302">
        <v>37.284210000000002</v>
      </c>
      <c r="DQ95" s="302">
        <v>36.972760000000001</v>
      </c>
      <c r="DR95" s="302">
        <v>36.605739999999997</v>
      </c>
      <c r="DS95" s="302">
        <v>36.686439999999997</v>
      </c>
      <c r="DT95" s="302">
        <v>36.757309999999997</v>
      </c>
      <c r="DU95" s="302">
        <v>36.815579999999997</v>
      </c>
      <c r="DV95" s="302">
        <v>36.851759999999999</v>
      </c>
      <c r="DW95" s="212"/>
      <c r="DX95" s="212"/>
      <c r="DY95" s="230"/>
      <c r="DZ95" s="230"/>
      <c r="EA95" s="230"/>
      <c r="EB95" s="225" t="str">
        <f t="shared" si="79"/>
        <v>,</v>
      </c>
      <c r="EC95" s="212"/>
      <c r="ED95" s="212"/>
      <c r="EE95" s="212"/>
      <c r="EF95" s="212"/>
      <c r="EG95" s="212"/>
      <c r="EH95" s="212"/>
      <c r="EI95" s="3"/>
      <c r="EJ95" s="3"/>
      <c r="EK95" s="3"/>
      <c r="EL95" s="271"/>
      <c r="EM95" s="3"/>
      <c r="EN95" s="263">
        <f t="shared" si="76"/>
        <v>93</v>
      </c>
      <c r="EO95" s="230" t="s">
        <v>1796</v>
      </c>
      <c r="EP95" s="277">
        <v>42036</v>
      </c>
      <c r="EQ95" s="278">
        <v>0</v>
      </c>
      <c r="ER95" s="281">
        <v>26.613939999999999</v>
      </c>
      <c r="ES95" s="288"/>
      <c r="ET95" s="282">
        <f>IF(EO95=EO96,MAX(ET$2:ET94)+1,0)</f>
        <v>47</v>
      </c>
      <c r="EU95" s="3">
        <f t="shared" si="68"/>
        <v>93</v>
      </c>
      <c r="EV95" s="290">
        <f t="shared" si="69"/>
        <v>185</v>
      </c>
      <c r="EW95" s="277">
        <f t="shared" si="70"/>
        <v>42036</v>
      </c>
      <c r="EX95" s="281">
        <f t="shared" si="71"/>
        <v>21.130559999999999</v>
      </c>
      <c r="EY95" s="282">
        <f>IF(EO95=EO96,0,MAX(EY$2:EY94)+1)</f>
        <v>0</v>
      </c>
      <c r="EZ95" s="290">
        <f t="shared" si="72"/>
        <v>186</v>
      </c>
      <c r="FA95" s="277">
        <f t="shared" si="73"/>
        <v>43831</v>
      </c>
      <c r="FB95" s="281">
        <f t="shared" si="74"/>
        <v>20.210509999999999</v>
      </c>
      <c r="FC95" s="28">
        <f>DIS!C112</f>
        <v>93</v>
      </c>
      <c r="FD95" s="28">
        <f>DIS!D112</f>
        <v>5</v>
      </c>
      <c r="FE95" s="28">
        <f>DIS!E112</f>
        <v>13</v>
      </c>
      <c r="FF95" s="28" t="str">
        <f t="shared" si="75"/>
        <v>5,13</v>
      </c>
      <c r="FG95" s="286" t="str">
        <f>INDEX($AR$88:$BK$127,FD95,FE95)</f>
        <v>13,5</v>
      </c>
      <c r="FH95" s="287">
        <f>IF(ISNUMBER(FG95),0,MAX(FH$2:FH94)+1)</f>
        <v>93</v>
      </c>
      <c r="FI95" s="287">
        <f>IF(FH95&gt;0,INDEX(IF($BJ$45=0,$EU$3:$EU$1412,IF($BK$45=0,$EX$3:$EX$1412,$FB$3:$FB$1412)),FH95,1),0)</f>
        <v>20.210509999999999</v>
      </c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</row>
    <row r="96" spans="1:178" ht="1.5" customHeight="1" x14ac:dyDescent="0.25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8" t="str">
        <f>IF(AR139=1,B54,0)</f>
        <v>1,9</v>
      </c>
      <c r="X96" s="28" t="str">
        <f>IF(AS139=1,C54,0)</f>
        <v>2,9</v>
      </c>
      <c r="Y96" s="28" t="str">
        <f>IF(AT139=1,D54,0)</f>
        <v>3,9</v>
      </c>
      <c r="Z96" s="28" t="str">
        <f>IF(AU139=1,E54,0)</f>
        <v>4,9</v>
      </c>
      <c r="AA96" s="28">
        <f>IF(AV139=1,F54,0)</f>
        <v>0</v>
      </c>
      <c r="AB96" s="28">
        <f>IF(AW139=1,G54,0)</f>
        <v>0</v>
      </c>
      <c r="AC96" s="28">
        <f>IF(AX139=1,H54,0)</f>
        <v>0</v>
      </c>
      <c r="AD96" s="28" t="str">
        <f>IF(AY139=1,I54,0)</f>
        <v>8,9</v>
      </c>
      <c r="AE96" s="28" t="str">
        <f>IF(AZ139=1,J54,0)</f>
        <v>9,9</v>
      </c>
      <c r="AF96" s="28" t="str">
        <f>IF(BA139=1,K54,0)</f>
        <v>10,9</v>
      </c>
      <c r="AG96" s="28" t="str">
        <f>IF(BB139=1,L54,0)</f>
        <v>11,9</v>
      </c>
      <c r="AH96" s="28" t="str">
        <f>IF(BC139=1,M54,0)</f>
        <v>12,9</v>
      </c>
      <c r="AI96" s="28" t="str">
        <f>IF(BD139=1,N54,0)</f>
        <v>13,9</v>
      </c>
      <c r="AJ96" s="28" t="str">
        <f>IF(BE139=1,O54,0)</f>
        <v>14,9</v>
      </c>
      <c r="AK96" s="28" t="str">
        <f>IF(BF139=1,P54,0)</f>
        <v>15,9</v>
      </c>
      <c r="AL96" s="28" t="str">
        <f>IF(BG139=1,Q54,0)</f>
        <v>16,9</v>
      </c>
      <c r="AM96" s="28" t="str">
        <f>IF(BH139=1,R54,0)</f>
        <v>17,9</v>
      </c>
      <c r="AN96" s="28" t="str">
        <f>IF(BI139=1,S54,0)</f>
        <v>18,9</v>
      </c>
      <c r="AO96" s="28" t="str">
        <f>IF(BJ139=1,T54,0)</f>
        <v>19,9</v>
      </c>
      <c r="AP96" s="28" t="str">
        <f>IF(BK139=1,U54,0)</f>
        <v>20,9</v>
      </c>
      <c r="AQ96" s="3"/>
      <c r="AR96" s="229" t="str">
        <f>IF(W139&lt;&gt;0,W96,0)</f>
        <v>1,9</v>
      </c>
      <c r="AS96" s="229" t="str">
        <f>IF(X139&lt;&gt;0,X96,0)</f>
        <v>2,9</v>
      </c>
      <c r="AT96" s="229" t="str">
        <f>IF(Y139&lt;&gt;0,Y96,0)</f>
        <v>3,9</v>
      </c>
      <c r="AU96" s="229" t="str">
        <f>IF(Z139&lt;&gt;0,Z96,0)</f>
        <v>4,9</v>
      </c>
      <c r="AV96" s="229">
        <f>IF(AA139&lt;&gt;0,AA96,0)</f>
        <v>0</v>
      </c>
      <c r="AW96" s="229">
        <f>IF(AB139&lt;&gt;0,AB96,0)</f>
        <v>0</v>
      </c>
      <c r="AX96" s="229">
        <f>IF(AC139&lt;&gt;0,AC96,0)</f>
        <v>0</v>
      </c>
      <c r="AY96" s="229" t="str">
        <f>IF(AD139&lt;&gt;0,AD96,0)</f>
        <v>8,9</v>
      </c>
      <c r="AZ96" s="229" t="str">
        <f>IF(AE139&lt;&gt;0,AE96,0)</f>
        <v>9,9</v>
      </c>
      <c r="BA96" s="229" t="str">
        <f>IF(AF139&lt;&gt;0,AF96,0)</f>
        <v>10,9</v>
      </c>
      <c r="BB96" s="229" t="str">
        <f>IF(AG139&lt;&gt;0,AG96,0)</f>
        <v>11,9</v>
      </c>
      <c r="BC96" s="229" t="str">
        <f>IF(AH139&lt;&gt;0,AH96,0)</f>
        <v>12,9</v>
      </c>
      <c r="BD96" s="229" t="str">
        <f>IF(AI139&lt;&gt;0,AI96,0)</f>
        <v>13,9</v>
      </c>
      <c r="BE96" s="229" t="str">
        <f>IF(AJ139&lt;&gt;0,AJ96,0)</f>
        <v>14,9</v>
      </c>
      <c r="BF96" s="229" t="str">
        <f>IF(AK139&lt;&gt;0,AK96,0)</f>
        <v>15,9</v>
      </c>
      <c r="BG96" s="229" t="str">
        <f>IF(AL139&lt;&gt;0,AL96,0)</f>
        <v>16,9</v>
      </c>
      <c r="BH96" s="229" t="str">
        <f>IF(AM139&lt;&gt;0,AM96,0)</f>
        <v>17,9</v>
      </c>
      <c r="BI96" s="229" t="str">
        <f>IF(AN139&lt;&gt;0,AN96,0)</f>
        <v>18,9</v>
      </c>
      <c r="BJ96" s="229" t="str">
        <f>IF(AO139&lt;&gt;0,AO96,0)</f>
        <v>19,9</v>
      </c>
      <c r="BK96" s="229" t="str">
        <f>IF(AP139&lt;&gt;0,AP96,0)</f>
        <v>20,9</v>
      </c>
      <c r="BL96" s="230"/>
      <c r="BM96" s="231" t="e">
        <f>#REF!*$CF$87</f>
        <v>#REF!</v>
      </c>
      <c r="BN96" s="231" t="e">
        <f>#REF!*$CF$87</f>
        <v>#REF!</v>
      </c>
      <c r="BO96" s="231" t="e">
        <f>#REF!*$CF$87</f>
        <v>#REF!</v>
      </c>
      <c r="BP96" s="231" t="e">
        <f>#REF!*$CF$87</f>
        <v>#REF!</v>
      </c>
      <c r="BQ96" s="231" t="e">
        <f>#REF!*$CF$87</f>
        <v>#REF!</v>
      </c>
      <c r="BR96" s="231" t="e">
        <f>#REF!*$CF$87</f>
        <v>#REF!</v>
      </c>
      <c r="BS96" s="231" t="e">
        <f>#REF!*$CF$87</f>
        <v>#REF!</v>
      </c>
      <c r="BT96" s="231" t="e">
        <f>#REF!*$CF$87</f>
        <v>#REF!</v>
      </c>
      <c r="BU96" s="231" t="e">
        <f>#REF!*$CF$87</f>
        <v>#REF!</v>
      </c>
      <c r="BV96" s="231" t="e">
        <f>#REF!*$CF$87</f>
        <v>#REF!</v>
      </c>
      <c r="BW96" s="231" t="e">
        <f>#REF!*$CF$87</f>
        <v>#REF!</v>
      </c>
      <c r="BX96" s="231" t="e">
        <f>#REF!*$CF$87</f>
        <v>#REF!</v>
      </c>
      <c r="BY96" s="231" t="e">
        <f>#REF!*$CF$87</f>
        <v>#REF!</v>
      </c>
      <c r="BZ96" s="231" t="e">
        <f>#REF!*$CF$87</f>
        <v>#REF!</v>
      </c>
      <c r="CA96" s="231" t="e">
        <f>#REF!*$CF$87</f>
        <v>#REF!</v>
      </c>
      <c r="CB96" s="231" t="e">
        <f>#REF!*$CF$87</f>
        <v>#REF!</v>
      </c>
      <c r="CC96" s="231" t="e">
        <f>#REF!*$CF$87</f>
        <v>#REF!</v>
      </c>
      <c r="CD96" s="231" t="e">
        <f>#REF!*$CF$87</f>
        <v>#REF!</v>
      </c>
      <c r="CE96" s="231" t="e">
        <f>#REF!*$CF$87</f>
        <v>#REF!</v>
      </c>
      <c r="CF96" s="231" t="e">
        <f>#REF!*$CF$87</f>
        <v>#REF!</v>
      </c>
      <c r="CG96" s="230"/>
      <c r="CH96" s="231" t="e">
        <f>#REF!*$DA$87</f>
        <v>#REF!</v>
      </c>
      <c r="CI96" s="231" t="e">
        <f>#REF!*$DA$87</f>
        <v>#REF!</v>
      </c>
      <c r="CJ96" s="231" t="e">
        <f>#REF!*$DA$87</f>
        <v>#REF!</v>
      </c>
      <c r="CK96" s="231" t="e">
        <f>#REF!*$DA$87</f>
        <v>#REF!</v>
      </c>
      <c r="CL96" s="231" t="e">
        <f>#REF!*$DA$87</f>
        <v>#REF!</v>
      </c>
      <c r="CM96" s="231" t="e">
        <f>#REF!*$DA$87</f>
        <v>#REF!</v>
      </c>
      <c r="CN96" s="231" t="e">
        <f>#REF!*$DA$87</f>
        <v>#REF!</v>
      </c>
      <c r="CO96" s="231" t="e">
        <f>#REF!*$DA$87</f>
        <v>#REF!</v>
      </c>
      <c r="CP96" s="231" t="e">
        <f>#REF!*$DA$87</f>
        <v>#REF!</v>
      </c>
      <c r="CQ96" s="231" t="e">
        <f>#REF!*$DA$87</f>
        <v>#REF!</v>
      </c>
      <c r="CR96" s="231" t="e">
        <f>#REF!*$DA$87</f>
        <v>#REF!</v>
      </c>
      <c r="CS96" s="231" t="e">
        <f>#REF!*$DA$87</f>
        <v>#REF!</v>
      </c>
      <c r="CT96" s="231" t="e">
        <f>#REF!*$DA$87</f>
        <v>#REF!</v>
      </c>
      <c r="CU96" s="231" t="e">
        <f>#REF!*$DA$87</f>
        <v>#REF!</v>
      </c>
      <c r="CV96" s="231" t="e">
        <f>#REF!*$DA$87</f>
        <v>#REF!</v>
      </c>
      <c r="CW96" s="231" t="e">
        <f>#REF!*$DA$87</f>
        <v>#REF!</v>
      </c>
      <c r="CX96" s="231" t="e">
        <f>#REF!*$DA$87</f>
        <v>#REF!</v>
      </c>
      <c r="CY96" s="231" t="e">
        <f>#REF!*$DA$87</f>
        <v>#REF!</v>
      </c>
      <c r="CZ96" s="231" t="e">
        <f>#REF!*$DA$87</f>
        <v>#REF!</v>
      </c>
      <c r="DA96" s="231" t="e">
        <f>#REF!*$DA$87</f>
        <v>#REF!</v>
      </c>
      <c r="DB96" s="230"/>
      <c r="DC96" s="302">
        <v>41.923670000000001</v>
      </c>
      <c r="DD96" s="302">
        <v>41.871299999999998</v>
      </c>
      <c r="DE96" s="302">
        <v>41.795090000000002</v>
      </c>
      <c r="DF96" s="302">
        <v>41.723950000000002</v>
      </c>
      <c r="DG96" s="302">
        <v>41.051499761063404</v>
      </c>
      <c r="DH96" s="302">
        <v>40.40692805718205</v>
      </c>
      <c r="DI96" s="302">
        <v>39.728911393952139</v>
      </c>
      <c r="DJ96" s="302">
        <v>38.919670000000004</v>
      </c>
      <c r="DK96" s="302">
        <v>38.512549999999997</v>
      </c>
      <c r="DL96" s="302">
        <v>38.226909999999997</v>
      </c>
      <c r="DM96" s="302">
        <v>37.979799999999997</v>
      </c>
      <c r="DN96" s="302">
        <v>37.72636</v>
      </c>
      <c r="DO96" s="302">
        <v>37.45673</v>
      </c>
      <c r="DP96" s="302">
        <v>37.172690000000003</v>
      </c>
      <c r="DQ96" s="302">
        <v>36.876220000000004</v>
      </c>
      <c r="DR96" s="302">
        <v>36.522530000000003</v>
      </c>
      <c r="DS96" s="302">
        <v>36.54354</v>
      </c>
      <c r="DT96" s="302">
        <v>36.653790000000001</v>
      </c>
      <c r="DU96" s="302">
        <v>36.743549999999999</v>
      </c>
      <c r="DV96" s="302">
        <v>36.789439999999999</v>
      </c>
      <c r="DW96" s="212"/>
      <c r="DX96" s="212"/>
      <c r="DY96" s="230"/>
      <c r="DZ96" s="230"/>
      <c r="EA96" s="230"/>
      <c r="EB96" s="225" t="str">
        <f t="shared" si="79"/>
        <v>,</v>
      </c>
      <c r="EC96" s="212"/>
      <c r="ED96" s="212"/>
      <c r="EE96" s="212"/>
      <c r="EF96" s="212"/>
      <c r="EG96" s="212"/>
      <c r="EH96" s="212"/>
      <c r="EI96" s="3"/>
      <c r="EJ96" s="3"/>
      <c r="EK96" s="3"/>
      <c r="EL96" s="271"/>
      <c r="EM96" s="3"/>
      <c r="EN96" s="263">
        <f t="shared" si="76"/>
        <v>94</v>
      </c>
      <c r="EO96" s="230" t="s">
        <v>1796</v>
      </c>
      <c r="EP96" s="277">
        <v>43831</v>
      </c>
      <c r="EQ96" s="278">
        <v>0</v>
      </c>
      <c r="ER96" s="281">
        <v>23.946059999999999</v>
      </c>
      <c r="ES96" s="288"/>
      <c r="ET96" s="282">
        <f>IF(EO96=EO97,MAX(ET$2:ET95)+1,0)</f>
        <v>0</v>
      </c>
      <c r="EU96" s="3">
        <f t="shared" si="68"/>
        <v>94</v>
      </c>
      <c r="EV96" s="290">
        <f t="shared" si="69"/>
        <v>187</v>
      </c>
      <c r="EW96" s="277">
        <f t="shared" si="70"/>
        <v>42036</v>
      </c>
      <c r="EX96" s="281">
        <f t="shared" si="71"/>
        <v>20.237269999999999</v>
      </c>
      <c r="EY96" s="282">
        <f>IF(EO96=EO97,0,MAX(EY$2:EY95)+1)</f>
        <v>47</v>
      </c>
      <c r="EZ96" s="290">
        <f t="shared" si="72"/>
        <v>188</v>
      </c>
      <c r="FA96" s="277">
        <f t="shared" si="73"/>
        <v>43831</v>
      </c>
      <c r="FB96" s="281">
        <f t="shared" si="74"/>
        <v>19.72869</v>
      </c>
      <c r="FC96" s="28">
        <f>DIS!C113</f>
        <v>94</v>
      </c>
      <c r="FD96" s="28">
        <f>DIS!D113</f>
        <v>5</v>
      </c>
      <c r="FE96" s="28">
        <f>DIS!E113</f>
        <v>14</v>
      </c>
      <c r="FF96" s="28" t="str">
        <f t="shared" si="75"/>
        <v>5,14</v>
      </c>
      <c r="FG96" s="286" t="str">
        <f>INDEX($AR$88:$BK$127,FD96,FE96)</f>
        <v>14,5</v>
      </c>
      <c r="FH96" s="287">
        <f>IF(ISNUMBER(FG96),0,MAX(FH$2:FH95)+1)</f>
        <v>94</v>
      </c>
      <c r="FI96" s="287">
        <f>IF(FH96&gt;0,INDEX(IF($BJ$45=0,$EU$3:$EU$1412,IF($BK$45=0,$EX$3:$EX$1412,$FB$3:$FB$1412)),FH96,1),0)</f>
        <v>19.72869</v>
      </c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</row>
    <row r="97" spans="1:178" ht="1.5" customHeight="1" x14ac:dyDescent="0.25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8" t="str">
        <f>IF(AR140=1,B55,0)</f>
        <v>1,10</v>
      </c>
      <c r="X97" s="28" t="str">
        <f>IF(AS140=1,C55,0)</f>
        <v>2,10</v>
      </c>
      <c r="Y97" s="28" t="str">
        <f>IF(AT140=1,D55,0)</f>
        <v>3,10</v>
      </c>
      <c r="Z97" s="28" t="str">
        <f>IF(AU140=1,E55,0)</f>
        <v>4,10</v>
      </c>
      <c r="AA97" s="28">
        <f>IF(AV140=1,F55,0)</f>
        <v>0</v>
      </c>
      <c r="AB97" s="28">
        <f>IF(AW140=1,G55,0)</f>
        <v>0</v>
      </c>
      <c r="AC97" s="28">
        <f>IF(AX140=1,H55,0)</f>
        <v>0</v>
      </c>
      <c r="AD97" s="28">
        <f>IF(AY140=1,I55,0)</f>
        <v>0</v>
      </c>
      <c r="AE97" s="28" t="str">
        <f>IF(AZ140=1,J55,0)</f>
        <v>9,10</v>
      </c>
      <c r="AF97" s="28" t="str">
        <f>IF(BA140=1,K55,0)</f>
        <v>10,10</v>
      </c>
      <c r="AG97" s="28" t="str">
        <f>IF(BB140=1,L55,0)</f>
        <v>11,10</v>
      </c>
      <c r="AH97" s="28" t="str">
        <f>IF(BC140=1,M55,0)</f>
        <v>12,10</v>
      </c>
      <c r="AI97" s="28" t="str">
        <f>IF(BD140=1,N55,0)</f>
        <v>13,10</v>
      </c>
      <c r="AJ97" s="28" t="str">
        <f>IF(BE140=1,O55,0)</f>
        <v>14,10</v>
      </c>
      <c r="AK97" s="28" t="str">
        <f>IF(BF140=1,P55,0)</f>
        <v>15,10</v>
      </c>
      <c r="AL97" s="28" t="str">
        <f>IF(BG140=1,Q55,0)</f>
        <v>16,10</v>
      </c>
      <c r="AM97" s="28" t="str">
        <f>IF(BH140=1,R55,0)</f>
        <v>17,10</v>
      </c>
      <c r="AN97" s="28" t="str">
        <f>IF(BI140=1,S55,0)</f>
        <v>18,10</v>
      </c>
      <c r="AO97" s="28" t="str">
        <f>IF(BJ140=1,T55,0)</f>
        <v>19,10</v>
      </c>
      <c r="AP97" s="28" t="str">
        <f>IF(BK140=1,U55,0)</f>
        <v>20,10</v>
      </c>
      <c r="AQ97" s="3"/>
      <c r="AR97" s="229" t="str">
        <f>IF(W140&lt;&gt;0,W97,0)</f>
        <v>1,10</v>
      </c>
      <c r="AS97" s="229" t="str">
        <f>IF(X140&lt;&gt;0,X97,0)</f>
        <v>2,10</v>
      </c>
      <c r="AT97" s="229" t="str">
        <f>IF(Y140&lt;&gt;0,Y97,0)</f>
        <v>3,10</v>
      </c>
      <c r="AU97" s="229" t="str">
        <f>IF(Z140&lt;&gt;0,Z97,0)</f>
        <v>4,10</v>
      </c>
      <c r="AV97" s="229">
        <f>IF(AA140&lt;&gt;0,AA97,0)</f>
        <v>0</v>
      </c>
      <c r="AW97" s="229">
        <f>IF(AB140&lt;&gt;0,AB97,0)</f>
        <v>0</v>
      </c>
      <c r="AX97" s="229">
        <f>IF(AC140&lt;&gt;0,AC97,0)</f>
        <v>0</v>
      </c>
      <c r="AY97" s="229">
        <f>IF(AD140&lt;&gt;0,AD97,0)</f>
        <v>0</v>
      </c>
      <c r="AZ97" s="229" t="str">
        <f>IF(AE140&lt;&gt;0,AE97,0)</f>
        <v>9,10</v>
      </c>
      <c r="BA97" s="229" t="str">
        <f>IF(AF140&lt;&gt;0,AF97,0)</f>
        <v>10,10</v>
      </c>
      <c r="BB97" s="229" t="str">
        <f>IF(AG140&lt;&gt;0,AG97,0)</f>
        <v>11,10</v>
      </c>
      <c r="BC97" s="229" t="str">
        <f>IF(AH140&lt;&gt;0,AH97,0)</f>
        <v>12,10</v>
      </c>
      <c r="BD97" s="229" t="str">
        <f>IF(AI140&lt;&gt;0,AI97,0)</f>
        <v>13,10</v>
      </c>
      <c r="BE97" s="229" t="str">
        <f>IF(AJ140&lt;&gt;0,AJ97,0)</f>
        <v>14,10</v>
      </c>
      <c r="BF97" s="229" t="str">
        <f>IF(AK140&lt;&gt;0,AK97,0)</f>
        <v>15,10</v>
      </c>
      <c r="BG97" s="229" t="str">
        <f>IF(AL140&lt;&gt;0,AL97,0)</f>
        <v>16,10</v>
      </c>
      <c r="BH97" s="229" t="str">
        <f>IF(AM140&lt;&gt;0,AM97,0)</f>
        <v>17,10</v>
      </c>
      <c r="BI97" s="229" t="str">
        <f>IF(AN140&lt;&gt;0,AN97,0)</f>
        <v>18,10</v>
      </c>
      <c r="BJ97" s="229" t="str">
        <f>IF(AO140&lt;&gt;0,AO97,0)</f>
        <v>19,10</v>
      </c>
      <c r="BK97" s="229" t="str">
        <f>IF(AP140&lt;&gt;0,AP97,0)</f>
        <v>20,10</v>
      </c>
      <c r="BL97" s="230"/>
      <c r="BM97" s="231" t="e">
        <f>#REF!*$CF$87</f>
        <v>#REF!</v>
      </c>
      <c r="BN97" s="231" t="e">
        <f>#REF!*$CF$87</f>
        <v>#REF!</v>
      </c>
      <c r="BO97" s="231" t="e">
        <f>#REF!*$CF$87</f>
        <v>#REF!</v>
      </c>
      <c r="BP97" s="231" t="e">
        <f>#REF!*$CF$87</f>
        <v>#REF!</v>
      </c>
      <c r="BQ97" s="231" t="e">
        <f>#REF!*$CF$87</f>
        <v>#REF!</v>
      </c>
      <c r="BR97" s="231" t="e">
        <f>#REF!*$CF$87</f>
        <v>#REF!</v>
      </c>
      <c r="BS97" s="231" t="e">
        <f>#REF!*$CF$87</f>
        <v>#REF!</v>
      </c>
      <c r="BT97" s="231" t="e">
        <f>#REF!*$CF$87</f>
        <v>#REF!</v>
      </c>
      <c r="BU97" s="231" t="e">
        <f>#REF!*$CF$87</f>
        <v>#REF!</v>
      </c>
      <c r="BV97" s="231" t="e">
        <f>#REF!*$CF$87</f>
        <v>#REF!</v>
      </c>
      <c r="BW97" s="231" t="e">
        <f>#REF!*$CF$87</f>
        <v>#REF!</v>
      </c>
      <c r="BX97" s="231" t="e">
        <f>#REF!*$CF$87</f>
        <v>#REF!</v>
      </c>
      <c r="BY97" s="231" t="e">
        <f>#REF!*$CF$87</f>
        <v>#REF!</v>
      </c>
      <c r="BZ97" s="231" t="e">
        <f>#REF!*$CF$87</f>
        <v>#REF!</v>
      </c>
      <c r="CA97" s="231" t="e">
        <f>#REF!*$CF$87</f>
        <v>#REF!</v>
      </c>
      <c r="CB97" s="231" t="e">
        <f>#REF!*$CF$87</f>
        <v>#REF!</v>
      </c>
      <c r="CC97" s="231" t="e">
        <f>#REF!*$CF$87</f>
        <v>#REF!</v>
      </c>
      <c r="CD97" s="231" t="e">
        <f>#REF!*$CF$87</f>
        <v>#REF!</v>
      </c>
      <c r="CE97" s="231" t="e">
        <f>#REF!*$CF$87</f>
        <v>#REF!</v>
      </c>
      <c r="CF97" s="231" t="e">
        <f>#REF!*$CF$87</f>
        <v>#REF!</v>
      </c>
      <c r="CG97" s="230"/>
      <c r="CH97" s="231" t="e">
        <f>#REF!*$DA$87</f>
        <v>#REF!</v>
      </c>
      <c r="CI97" s="231" t="e">
        <f>#REF!*$DA$87</f>
        <v>#REF!</v>
      </c>
      <c r="CJ97" s="231" t="e">
        <f>#REF!*$DA$87</f>
        <v>#REF!</v>
      </c>
      <c r="CK97" s="231" t="e">
        <f>#REF!*$DA$87</f>
        <v>#REF!</v>
      </c>
      <c r="CL97" s="231" t="e">
        <f>#REF!*$DA$87</f>
        <v>#REF!</v>
      </c>
      <c r="CM97" s="231" t="e">
        <f>#REF!*$DA$87</f>
        <v>#REF!</v>
      </c>
      <c r="CN97" s="231" t="e">
        <f>#REF!*$DA$87</f>
        <v>#REF!</v>
      </c>
      <c r="CO97" s="231" t="e">
        <f>#REF!*$DA$87</f>
        <v>#REF!</v>
      </c>
      <c r="CP97" s="231" t="e">
        <f>#REF!*$DA$87</f>
        <v>#REF!</v>
      </c>
      <c r="CQ97" s="231" t="e">
        <f>#REF!*$DA$87</f>
        <v>#REF!</v>
      </c>
      <c r="CR97" s="231" t="e">
        <f>#REF!*$DA$87</f>
        <v>#REF!</v>
      </c>
      <c r="CS97" s="231" t="e">
        <f>#REF!*$DA$87</f>
        <v>#REF!</v>
      </c>
      <c r="CT97" s="231" t="e">
        <f>#REF!*$DA$87</f>
        <v>#REF!</v>
      </c>
      <c r="CU97" s="231" t="e">
        <f>#REF!*$DA$87</f>
        <v>#REF!</v>
      </c>
      <c r="CV97" s="231" t="e">
        <f>#REF!*$DA$87</f>
        <v>#REF!</v>
      </c>
      <c r="CW97" s="231" t="e">
        <f>#REF!*$DA$87</f>
        <v>#REF!</v>
      </c>
      <c r="CX97" s="231" t="e">
        <f>#REF!*$DA$87</f>
        <v>#REF!</v>
      </c>
      <c r="CY97" s="231" t="e">
        <f>#REF!*$DA$87</f>
        <v>#REF!</v>
      </c>
      <c r="CZ97" s="231" t="e">
        <f>#REF!*$DA$87</f>
        <v>#REF!</v>
      </c>
      <c r="DA97" s="231" t="e">
        <f>#REF!*$DA$87</f>
        <v>#REF!</v>
      </c>
      <c r="DB97" s="230"/>
      <c r="DC97" s="302">
        <v>42.038800000000002</v>
      </c>
      <c r="DD97" s="302">
        <v>41.997839999999997</v>
      </c>
      <c r="DE97" s="302">
        <v>41.964790000000001</v>
      </c>
      <c r="DF97" s="302">
        <v>41.927230000000002</v>
      </c>
      <c r="DG97" s="302">
        <v>41.138718982552774</v>
      </c>
      <c r="DH97" s="302">
        <v>40.385634156151255</v>
      </c>
      <c r="DI97" s="302">
        <v>39.632499995213962</v>
      </c>
      <c r="DJ97" s="302">
        <v>38.863822793988348</v>
      </c>
      <c r="DK97" s="302">
        <v>38.166110000000003</v>
      </c>
      <c r="DL97" s="302">
        <v>38.005099999999999</v>
      </c>
      <c r="DM97" s="302">
        <v>37.801279999999998</v>
      </c>
      <c r="DN97" s="302">
        <v>37.575629999999997</v>
      </c>
      <c r="DO97" s="302">
        <v>37.317439999999998</v>
      </c>
      <c r="DP97" s="302">
        <v>37.036639999999998</v>
      </c>
      <c r="DQ97" s="302">
        <v>36.769440000000003</v>
      </c>
      <c r="DR97" s="302">
        <v>36.42353</v>
      </c>
      <c r="DS97" s="302">
        <v>36.250889999999998</v>
      </c>
      <c r="DT97" s="302">
        <v>36.548209999999997</v>
      </c>
      <c r="DU97" s="302">
        <v>36.68683</v>
      </c>
      <c r="DV97" s="302">
        <v>36.743029999999997</v>
      </c>
      <c r="DW97" s="212"/>
      <c r="DX97" s="212"/>
      <c r="DY97" s="230"/>
      <c r="DZ97" s="230"/>
      <c r="EA97" s="230"/>
      <c r="EB97" s="225" t="str">
        <f t="shared" si="79"/>
        <v>,</v>
      </c>
      <c r="EC97" s="212"/>
      <c r="ED97" s="212"/>
      <c r="EE97" s="212"/>
      <c r="EF97" s="212"/>
      <c r="EG97" s="212"/>
      <c r="EH97" s="212"/>
      <c r="EI97" s="3"/>
      <c r="EJ97" s="3"/>
      <c r="EK97" s="3"/>
      <c r="EL97" s="271"/>
      <c r="EM97" s="3"/>
      <c r="EN97" s="263">
        <f t="shared" si="76"/>
        <v>95</v>
      </c>
      <c r="EO97" s="230" t="s">
        <v>1797</v>
      </c>
      <c r="EP97" s="277">
        <v>42036</v>
      </c>
      <c r="EQ97" s="278">
        <v>0</v>
      </c>
      <c r="ER97" s="281">
        <v>25.911090000000002</v>
      </c>
      <c r="ES97" s="288"/>
      <c r="ET97" s="282">
        <f>IF(EO97=EO98,MAX(ET$2:ET96)+1,0)</f>
        <v>48</v>
      </c>
      <c r="EU97" s="3">
        <f t="shared" si="68"/>
        <v>95</v>
      </c>
      <c r="EV97" s="290">
        <f t="shared" si="69"/>
        <v>189</v>
      </c>
      <c r="EW97" s="277">
        <f t="shared" si="70"/>
        <v>42036</v>
      </c>
      <c r="EX97" s="281">
        <f t="shared" si="71"/>
        <v>19.217369999999999</v>
      </c>
      <c r="EY97" s="282">
        <f>IF(EO97=EO98,0,MAX(EY$2:EY96)+1)</f>
        <v>0</v>
      </c>
      <c r="EZ97" s="290">
        <f t="shared" si="72"/>
        <v>190</v>
      </c>
      <c r="FA97" s="277">
        <f t="shared" si="73"/>
        <v>43831</v>
      </c>
      <c r="FB97" s="281">
        <f t="shared" si="74"/>
        <v>19.20073</v>
      </c>
      <c r="FC97" s="28">
        <f>DIS!C114</f>
        <v>95</v>
      </c>
      <c r="FD97" s="28">
        <f>DIS!D114</f>
        <v>5</v>
      </c>
      <c r="FE97" s="28">
        <f>DIS!E114</f>
        <v>15</v>
      </c>
      <c r="FF97" s="28" t="str">
        <f t="shared" si="75"/>
        <v>5,15</v>
      </c>
      <c r="FG97" s="286" t="str">
        <f>INDEX($AR$88:$BK$127,FD97,FE97)</f>
        <v>15,5</v>
      </c>
      <c r="FH97" s="287">
        <f>IF(ISNUMBER(FG97),0,MAX(FH$2:FH96)+1)</f>
        <v>95</v>
      </c>
      <c r="FI97" s="287">
        <f>IF(FH97&gt;0,INDEX(IF($BJ$45=0,$EU$3:$EU$1412,IF($BK$45=0,$EX$3:$EX$1412,$FB$3:$FB$1412)),FH97,1),0)</f>
        <v>19.20073</v>
      </c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</row>
    <row r="98" spans="1:178" ht="1.5" customHeight="1" x14ac:dyDescent="0.25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8" t="str">
        <f>IF(AR141=1,B56,0)</f>
        <v>1,11</v>
      </c>
      <c r="X98" s="28" t="str">
        <f>IF(AS141=1,C56,0)</f>
        <v>2,11</v>
      </c>
      <c r="Y98" s="28" t="str">
        <f>IF(AT141=1,D56,0)</f>
        <v>3,11</v>
      </c>
      <c r="Z98" s="28" t="str">
        <f>IF(AU141=1,E56,0)</f>
        <v>4,11</v>
      </c>
      <c r="AA98" s="28">
        <f>IF(AV141=1,F56,0)</f>
        <v>0</v>
      </c>
      <c r="AB98" s="28">
        <f>IF(AW141=1,G56,0)</f>
        <v>0</v>
      </c>
      <c r="AC98" s="28">
        <f>IF(AX141=1,H56,0)</f>
        <v>0</v>
      </c>
      <c r="AD98" s="28">
        <f>IF(AY141=1,I56,0)</f>
        <v>0</v>
      </c>
      <c r="AE98" s="28" t="str">
        <f>IF(AZ141=1,J56,0)</f>
        <v>9,11</v>
      </c>
      <c r="AF98" s="28" t="str">
        <f>IF(BA141=1,K56,0)</f>
        <v>10,11</v>
      </c>
      <c r="AG98" s="28" t="str">
        <f>IF(BB141=1,L56,0)</f>
        <v>11,11</v>
      </c>
      <c r="AH98" s="28" t="str">
        <f>IF(BC141=1,M56,0)</f>
        <v>12,11</v>
      </c>
      <c r="AI98" s="28" t="str">
        <f>IF(BD141=1,N56,0)</f>
        <v>13,11</v>
      </c>
      <c r="AJ98" s="28" t="str">
        <f>IF(BE141=1,O56,0)</f>
        <v>14,11</v>
      </c>
      <c r="AK98" s="28" t="str">
        <f>IF(BF141=1,P56,0)</f>
        <v>15,11</v>
      </c>
      <c r="AL98" s="28" t="str">
        <f>IF(BG141=1,Q56,0)</f>
        <v>16,11</v>
      </c>
      <c r="AM98" s="28" t="str">
        <f>IF(BH141=1,R56,0)</f>
        <v>17,11</v>
      </c>
      <c r="AN98" s="28" t="str">
        <f>IF(BI141=1,S56,0)</f>
        <v>18,11</v>
      </c>
      <c r="AO98" s="28" t="str">
        <f>IF(BJ141=1,T56,0)</f>
        <v>19,11</v>
      </c>
      <c r="AP98" s="28" t="str">
        <f>IF(BK141=1,U56,0)</f>
        <v>20,11</v>
      </c>
      <c r="AQ98" s="3"/>
      <c r="AR98" s="229" t="str">
        <f>IF(W141&lt;&gt;0,W98,0)</f>
        <v>1,11</v>
      </c>
      <c r="AS98" s="229" t="str">
        <f>IF(X141&lt;&gt;0,X98,0)</f>
        <v>2,11</v>
      </c>
      <c r="AT98" s="229" t="str">
        <f>IF(Y141&lt;&gt;0,Y98,0)</f>
        <v>3,11</v>
      </c>
      <c r="AU98" s="229" t="str">
        <f>IF(Z141&lt;&gt;0,Z98,0)</f>
        <v>4,11</v>
      </c>
      <c r="AV98" s="229">
        <f>IF(AA141&lt;&gt;0,AA98,0)</f>
        <v>0</v>
      </c>
      <c r="AW98" s="229">
        <f>IF(AB141&lt;&gt;0,AB98,0)</f>
        <v>0</v>
      </c>
      <c r="AX98" s="229">
        <f>IF(AC141&lt;&gt;0,AC98,0)</f>
        <v>0</v>
      </c>
      <c r="AY98" s="229">
        <f>IF(AD141&lt;&gt;0,AD98,0)</f>
        <v>0</v>
      </c>
      <c r="AZ98" s="229" t="str">
        <f>IF(AE141&lt;&gt;0,AE98,0)</f>
        <v>9,11</v>
      </c>
      <c r="BA98" s="229" t="str">
        <f>IF(AF141&lt;&gt;0,AF98,0)</f>
        <v>10,11</v>
      </c>
      <c r="BB98" s="229" t="str">
        <f>IF(AG141&lt;&gt;0,AG98,0)</f>
        <v>11,11</v>
      </c>
      <c r="BC98" s="229" t="str">
        <f>IF(AH141&lt;&gt;0,AH98,0)</f>
        <v>12,11</v>
      </c>
      <c r="BD98" s="229" t="str">
        <f>IF(AI141&lt;&gt;0,AI98,0)</f>
        <v>13,11</v>
      </c>
      <c r="BE98" s="229" t="str">
        <f>IF(AJ141&lt;&gt;0,AJ98,0)</f>
        <v>14,11</v>
      </c>
      <c r="BF98" s="229" t="str">
        <f>IF(AK141&lt;&gt;0,AK98,0)</f>
        <v>15,11</v>
      </c>
      <c r="BG98" s="229" t="str">
        <f>IF(AL141&lt;&gt;0,AL98,0)</f>
        <v>16,11</v>
      </c>
      <c r="BH98" s="229" t="str">
        <f>IF(AM141&lt;&gt;0,AM98,0)</f>
        <v>17,11</v>
      </c>
      <c r="BI98" s="229" t="str">
        <f>IF(AN141&lt;&gt;0,AN98,0)</f>
        <v>18,11</v>
      </c>
      <c r="BJ98" s="229" t="str">
        <f>IF(AO141&lt;&gt;0,AO98,0)</f>
        <v>19,11</v>
      </c>
      <c r="BK98" s="229" t="str">
        <f>IF(AP141&lt;&gt;0,AP98,0)</f>
        <v>20,11</v>
      </c>
      <c r="BL98" s="230"/>
      <c r="BM98" s="231" t="e">
        <f>#REF!*$CF$87</f>
        <v>#REF!</v>
      </c>
      <c r="BN98" s="231" t="e">
        <f>#REF!*$CF$87</f>
        <v>#REF!</v>
      </c>
      <c r="BO98" s="231" t="e">
        <f>#REF!*$CF$87</f>
        <v>#REF!</v>
      </c>
      <c r="BP98" s="231" t="e">
        <f>#REF!*$CF$87</f>
        <v>#REF!</v>
      </c>
      <c r="BQ98" s="231" t="e">
        <f>#REF!*$CF$87</f>
        <v>#REF!</v>
      </c>
      <c r="BR98" s="231" t="e">
        <f>#REF!*$CF$87</f>
        <v>#REF!</v>
      </c>
      <c r="BS98" s="231" t="e">
        <f>#REF!*$CF$87</f>
        <v>#REF!</v>
      </c>
      <c r="BT98" s="231" t="e">
        <f>#REF!*$CF$87</f>
        <v>#REF!</v>
      </c>
      <c r="BU98" s="231" t="e">
        <f>#REF!*$CF$87</f>
        <v>#REF!</v>
      </c>
      <c r="BV98" s="231" t="e">
        <f>#REF!*$CF$87</f>
        <v>#REF!</v>
      </c>
      <c r="BW98" s="231" t="e">
        <f>#REF!*$CF$87</f>
        <v>#REF!</v>
      </c>
      <c r="BX98" s="231" t="e">
        <f>#REF!*$CF$87</f>
        <v>#REF!</v>
      </c>
      <c r="BY98" s="231" t="e">
        <f>#REF!*$CF$87</f>
        <v>#REF!</v>
      </c>
      <c r="BZ98" s="231" t="e">
        <f>#REF!*$CF$87</f>
        <v>#REF!</v>
      </c>
      <c r="CA98" s="231" t="e">
        <f>#REF!*$CF$87</f>
        <v>#REF!</v>
      </c>
      <c r="CB98" s="231" t="e">
        <f>#REF!*$CF$87</f>
        <v>#REF!</v>
      </c>
      <c r="CC98" s="231" t="e">
        <f>#REF!*$CF$87</f>
        <v>#REF!</v>
      </c>
      <c r="CD98" s="231" t="e">
        <f>#REF!*$CF$87</f>
        <v>#REF!</v>
      </c>
      <c r="CE98" s="231" t="e">
        <f>#REF!*$CF$87</f>
        <v>#REF!</v>
      </c>
      <c r="CF98" s="231" t="e">
        <f>#REF!*$CF$87</f>
        <v>#REF!</v>
      </c>
      <c r="CG98" s="230"/>
      <c r="CH98" s="231" t="e">
        <f>#REF!*$DA$87</f>
        <v>#REF!</v>
      </c>
      <c r="CI98" s="231" t="e">
        <f>#REF!*$DA$87</f>
        <v>#REF!</v>
      </c>
      <c r="CJ98" s="231" t="e">
        <f>#REF!*$DA$87</f>
        <v>#REF!</v>
      </c>
      <c r="CK98" s="231" t="e">
        <f>#REF!*$DA$87</f>
        <v>#REF!</v>
      </c>
      <c r="CL98" s="231" t="e">
        <f>#REF!*$DA$87</f>
        <v>#REF!</v>
      </c>
      <c r="CM98" s="231" t="e">
        <f>#REF!*$DA$87</f>
        <v>#REF!</v>
      </c>
      <c r="CN98" s="231" t="e">
        <f>#REF!*$DA$87</f>
        <v>#REF!</v>
      </c>
      <c r="CO98" s="231" t="e">
        <f>#REF!*$DA$87</f>
        <v>#REF!</v>
      </c>
      <c r="CP98" s="231" t="e">
        <f>#REF!*$DA$87</f>
        <v>#REF!</v>
      </c>
      <c r="CQ98" s="231" t="e">
        <f>#REF!*$DA$87</f>
        <v>#REF!</v>
      </c>
      <c r="CR98" s="231" t="e">
        <f>#REF!*$DA$87</f>
        <v>#REF!</v>
      </c>
      <c r="CS98" s="231" t="e">
        <f>#REF!*$DA$87</f>
        <v>#REF!</v>
      </c>
      <c r="CT98" s="231" t="e">
        <f>#REF!*$DA$87</f>
        <v>#REF!</v>
      </c>
      <c r="CU98" s="231" t="e">
        <f>#REF!*$DA$87</f>
        <v>#REF!</v>
      </c>
      <c r="CV98" s="231" t="e">
        <f>#REF!*$DA$87</f>
        <v>#REF!</v>
      </c>
      <c r="CW98" s="231" t="e">
        <f>#REF!*$DA$87</f>
        <v>#REF!</v>
      </c>
      <c r="CX98" s="231" t="e">
        <f>#REF!*$DA$87</f>
        <v>#REF!</v>
      </c>
      <c r="CY98" s="231" t="e">
        <f>#REF!*$DA$87</f>
        <v>#REF!</v>
      </c>
      <c r="CZ98" s="231" t="e">
        <f>#REF!*$DA$87</f>
        <v>#REF!</v>
      </c>
      <c r="DA98" s="231" t="e">
        <f>#REF!*$DA$87</f>
        <v>#REF!</v>
      </c>
      <c r="DB98" s="230"/>
      <c r="DC98" s="302">
        <v>42.113370000000003</v>
      </c>
      <c r="DD98" s="302">
        <v>42.090339999999998</v>
      </c>
      <c r="DE98" s="302">
        <v>42.068199999999997</v>
      </c>
      <c r="DF98" s="302">
        <v>42.05547</v>
      </c>
      <c r="DG98" s="302">
        <v>41.190335475991446</v>
      </c>
      <c r="DH98" s="302">
        <v>40.364188596082755</v>
      </c>
      <c r="DI98" s="302">
        <v>39.551484884520036</v>
      </c>
      <c r="DJ98" s="302">
        <v>38.73695230987461</v>
      </c>
      <c r="DK98" s="302">
        <v>37.917839999999998</v>
      </c>
      <c r="DL98" s="302">
        <v>37.806310000000003</v>
      </c>
      <c r="DM98" s="302">
        <v>37.642139999999998</v>
      </c>
      <c r="DN98" s="302">
        <v>37.433120000000002</v>
      </c>
      <c r="DO98" s="302">
        <v>37.16574</v>
      </c>
      <c r="DP98" s="302">
        <v>36.866199999999999</v>
      </c>
      <c r="DQ98" s="302">
        <v>36.67557</v>
      </c>
      <c r="DR98" s="302">
        <v>36.425109999999997</v>
      </c>
      <c r="DS98" s="302">
        <v>36.460340000000002</v>
      </c>
      <c r="DT98" s="302">
        <v>36.584249999999997</v>
      </c>
      <c r="DU98" s="302">
        <v>36.678489999999996</v>
      </c>
      <c r="DV98" s="302">
        <v>36.725859999999997</v>
      </c>
      <c r="DW98" s="212"/>
      <c r="DX98" s="212"/>
      <c r="DY98" s="230"/>
      <c r="DZ98" s="230"/>
      <c r="EA98" s="230"/>
      <c r="EB98" s="225" t="str">
        <f t="shared" si="79"/>
        <v>,</v>
      </c>
      <c r="EC98" s="212"/>
      <c r="ED98" s="212"/>
      <c r="EE98" s="212"/>
      <c r="EF98" s="212"/>
      <c r="EG98" s="212"/>
      <c r="EH98" s="212"/>
      <c r="EI98" s="3"/>
      <c r="EJ98" s="3"/>
      <c r="EK98" s="3"/>
      <c r="EL98" s="271"/>
      <c r="EM98" s="3"/>
      <c r="EN98" s="263">
        <f t="shared" si="76"/>
        <v>96</v>
      </c>
      <c r="EO98" s="230" t="s">
        <v>1797</v>
      </c>
      <c r="EP98" s="277">
        <v>43831</v>
      </c>
      <c r="EQ98" s="278">
        <v>0</v>
      </c>
      <c r="ER98" s="281">
        <v>23.443519999999999</v>
      </c>
      <c r="ES98" s="288"/>
      <c r="ET98" s="282">
        <f>IF(EO98=EO99,MAX(ET$2:ET97)+1,0)</f>
        <v>0</v>
      </c>
      <c r="EU98" s="3">
        <f t="shared" si="68"/>
        <v>96</v>
      </c>
      <c r="EV98" s="290">
        <f t="shared" si="69"/>
        <v>191</v>
      </c>
      <c r="EW98" s="277">
        <f t="shared" si="70"/>
        <v>42036</v>
      </c>
      <c r="EX98" s="281">
        <f t="shared" si="71"/>
        <v>19.428139999999999</v>
      </c>
      <c r="EY98" s="282">
        <f>IF(EO98=EO99,0,MAX(EY$2:EY97)+1)</f>
        <v>48</v>
      </c>
      <c r="EZ98" s="290">
        <f t="shared" si="72"/>
        <v>192</v>
      </c>
      <c r="FA98" s="277">
        <f t="shared" si="73"/>
        <v>43831</v>
      </c>
      <c r="FB98" s="281">
        <f t="shared" si="74"/>
        <v>19.158740000000002</v>
      </c>
      <c r="FC98" s="28">
        <f>DIS!C115</f>
        <v>96</v>
      </c>
      <c r="FD98" s="28">
        <f>DIS!D115</f>
        <v>5</v>
      </c>
      <c r="FE98" s="28">
        <f>DIS!E115</f>
        <v>16</v>
      </c>
      <c r="FF98" s="28" t="str">
        <f t="shared" si="75"/>
        <v>5,16</v>
      </c>
      <c r="FG98" s="286" t="str">
        <f>INDEX($AR$88:$BK$127,FD98,FE98)</f>
        <v>16,5</v>
      </c>
      <c r="FH98" s="287">
        <f>IF(ISNUMBER(FG98),0,MAX(FH$2:FH97)+1)</f>
        <v>96</v>
      </c>
      <c r="FI98" s="287">
        <f>IF(FH98&gt;0,INDEX(IF($BJ$45=0,$EU$3:$EU$1412,IF($BK$45=0,$EX$3:$EX$1412,$FB$3:$FB$1412)),FH98,1),0)</f>
        <v>19.158740000000002</v>
      </c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</row>
    <row r="99" spans="1:178" ht="1.5" customHeight="1" x14ac:dyDescent="0.25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8" t="str">
        <f>IF(AR142=1,B57,0)</f>
        <v>1,12</v>
      </c>
      <c r="X99" s="28" t="str">
        <f>IF(AS142=1,C57,0)</f>
        <v>2,12</v>
      </c>
      <c r="Y99" s="28" t="str">
        <f>IF(AT142=1,D57,0)</f>
        <v>3,12</v>
      </c>
      <c r="Z99" s="28" t="str">
        <f>IF(AU142=1,E57,0)</f>
        <v>4,12</v>
      </c>
      <c r="AA99" s="28">
        <f>IF(AV142=1,F57,0)</f>
        <v>0</v>
      </c>
      <c r="AB99" s="28">
        <f>IF(AW142=1,G57,0)</f>
        <v>0</v>
      </c>
      <c r="AC99" s="28">
        <f>IF(AX142=1,H57,0)</f>
        <v>0</v>
      </c>
      <c r="AD99" s="28">
        <f>IF(AY142=1,I57,0)</f>
        <v>0</v>
      </c>
      <c r="AE99" s="28" t="str">
        <f>IF(AZ142=1,J57,0)</f>
        <v>9,12</v>
      </c>
      <c r="AF99" s="28" t="str">
        <f>IF(BA142=1,K57,0)</f>
        <v>10,12</v>
      </c>
      <c r="AG99" s="28" t="str">
        <f>IF(BB142=1,L57,0)</f>
        <v>11,12</v>
      </c>
      <c r="AH99" s="28" t="str">
        <f>IF(BC142=1,M57,0)</f>
        <v>12,12</v>
      </c>
      <c r="AI99" s="28" t="str">
        <f>IF(BD142=1,N57,0)</f>
        <v>13,12</v>
      </c>
      <c r="AJ99" s="28" t="str">
        <f>IF(BE142=1,O57,0)</f>
        <v>14,12</v>
      </c>
      <c r="AK99" s="28" t="str">
        <f>IF(BF142=1,P57,0)</f>
        <v>15,12</v>
      </c>
      <c r="AL99" s="28" t="str">
        <f>IF(BG142=1,Q57,0)</f>
        <v>16,12</v>
      </c>
      <c r="AM99" s="28" t="str">
        <f>IF(BH142=1,R57,0)</f>
        <v>17,12</v>
      </c>
      <c r="AN99" s="28" t="str">
        <f>IF(BI142=1,S57,0)</f>
        <v>18,12</v>
      </c>
      <c r="AO99" s="28" t="str">
        <f>IF(BJ142=1,T57,0)</f>
        <v>19,12</v>
      </c>
      <c r="AP99" s="28" t="str">
        <f>IF(BK142=1,U57,0)</f>
        <v>20,12</v>
      </c>
      <c r="AQ99" s="3"/>
      <c r="AR99" s="229" t="str">
        <f>IF(W142&lt;&gt;0,W99,0)</f>
        <v>1,12</v>
      </c>
      <c r="AS99" s="229" t="str">
        <f>IF(X142&lt;&gt;0,X99,0)</f>
        <v>2,12</v>
      </c>
      <c r="AT99" s="229" t="str">
        <f>IF(Y142&lt;&gt;0,Y99,0)</f>
        <v>3,12</v>
      </c>
      <c r="AU99" s="229" t="str">
        <f>IF(Z142&lt;&gt;0,Z99,0)</f>
        <v>4,12</v>
      </c>
      <c r="AV99" s="229">
        <f>IF(AA142&lt;&gt;0,AA99,0)</f>
        <v>0</v>
      </c>
      <c r="AW99" s="229">
        <f>IF(AB142&lt;&gt;0,AB99,0)</f>
        <v>0</v>
      </c>
      <c r="AX99" s="229">
        <f>IF(AC142&lt;&gt;0,AC99,0)</f>
        <v>0</v>
      </c>
      <c r="AY99" s="229">
        <f>IF(AD142&lt;&gt;0,AD99,0)</f>
        <v>0</v>
      </c>
      <c r="AZ99" s="229" t="str">
        <f>IF(AE142&lt;&gt;0,AE99,0)</f>
        <v>9,12</v>
      </c>
      <c r="BA99" s="229" t="str">
        <f>IF(AF142&lt;&gt;0,AF99,0)</f>
        <v>10,12</v>
      </c>
      <c r="BB99" s="229" t="str">
        <f>IF(AG142&lt;&gt;0,AG99,0)</f>
        <v>11,12</v>
      </c>
      <c r="BC99" s="229" t="str">
        <f>IF(AH142&lt;&gt;0,AH99,0)</f>
        <v>12,12</v>
      </c>
      <c r="BD99" s="229" t="str">
        <f>IF(AI142&lt;&gt;0,AI99,0)</f>
        <v>13,12</v>
      </c>
      <c r="BE99" s="229" t="str">
        <f>IF(AJ142&lt;&gt;0,AJ99,0)</f>
        <v>14,12</v>
      </c>
      <c r="BF99" s="229" t="str">
        <f>IF(AK142&lt;&gt;0,AK99,0)</f>
        <v>15,12</v>
      </c>
      <c r="BG99" s="229" t="str">
        <f>IF(AL142&lt;&gt;0,AL99,0)</f>
        <v>16,12</v>
      </c>
      <c r="BH99" s="229" t="str">
        <f>IF(AM142&lt;&gt;0,AM99,0)</f>
        <v>17,12</v>
      </c>
      <c r="BI99" s="229" t="str">
        <f>IF(AN142&lt;&gt;0,AN99,0)</f>
        <v>18,12</v>
      </c>
      <c r="BJ99" s="229" t="str">
        <f>IF(AO142&lt;&gt;0,AO99,0)</f>
        <v>19,12</v>
      </c>
      <c r="BK99" s="229" t="str">
        <f>IF(AP142&lt;&gt;0,AP99,0)</f>
        <v>20,12</v>
      </c>
      <c r="BL99" s="230"/>
      <c r="BM99" s="231" t="e">
        <f>#REF!*$CF$87</f>
        <v>#REF!</v>
      </c>
      <c r="BN99" s="231" t="e">
        <f>#REF!*$CF$87</f>
        <v>#REF!</v>
      </c>
      <c r="BO99" s="231" t="e">
        <f>#REF!*$CF$87</f>
        <v>#REF!</v>
      </c>
      <c r="BP99" s="231" t="e">
        <f>#REF!*$CF$87</f>
        <v>#REF!</v>
      </c>
      <c r="BQ99" s="231" t="e">
        <f>#REF!*$CF$87</f>
        <v>#REF!</v>
      </c>
      <c r="BR99" s="231" t="e">
        <f>#REF!*$CF$87</f>
        <v>#REF!</v>
      </c>
      <c r="BS99" s="231" t="e">
        <f>#REF!*$CF$87</f>
        <v>#REF!</v>
      </c>
      <c r="BT99" s="231" t="e">
        <f>#REF!*$CF$87</f>
        <v>#REF!</v>
      </c>
      <c r="BU99" s="231" t="e">
        <f>#REF!*$CF$87</f>
        <v>#REF!</v>
      </c>
      <c r="BV99" s="231" t="e">
        <f>#REF!*$CF$87</f>
        <v>#REF!</v>
      </c>
      <c r="BW99" s="231" t="e">
        <f>#REF!*$CF$87</f>
        <v>#REF!</v>
      </c>
      <c r="BX99" s="231" t="e">
        <f>#REF!*$CF$87</f>
        <v>#REF!</v>
      </c>
      <c r="BY99" s="231" t="e">
        <f>#REF!*$CF$87</f>
        <v>#REF!</v>
      </c>
      <c r="BZ99" s="231" t="e">
        <f>#REF!*$CF$87</f>
        <v>#REF!</v>
      </c>
      <c r="CA99" s="231" t="e">
        <f>#REF!*$CF$87</f>
        <v>#REF!</v>
      </c>
      <c r="CB99" s="231" t="e">
        <f>#REF!*$CF$87</f>
        <v>#REF!</v>
      </c>
      <c r="CC99" s="231" t="e">
        <f>#REF!*$CF$87</f>
        <v>#REF!</v>
      </c>
      <c r="CD99" s="231" t="e">
        <f>#REF!*$CF$87</f>
        <v>#REF!</v>
      </c>
      <c r="CE99" s="231" t="e">
        <f>#REF!*$CF$87</f>
        <v>#REF!</v>
      </c>
      <c r="CF99" s="231" t="e">
        <f>#REF!*$CF$87</f>
        <v>#REF!</v>
      </c>
      <c r="CG99" s="230"/>
      <c r="CH99" s="231" t="e">
        <f>#REF!*$DA$87</f>
        <v>#REF!</v>
      </c>
      <c r="CI99" s="231" t="e">
        <f>#REF!*$DA$87</f>
        <v>#REF!</v>
      </c>
      <c r="CJ99" s="231" t="e">
        <f>#REF!*$DA$87</f>
        <v>#REF!</v>
      </c>
      <c r="CK99" s="231" t="e">
        <f>#REF!*$DA$87</f>
        <v>#REF!</v>
      </c>
      <c r="CL99" s="231" t="e">
        <f>#REF!*$DA$87</f>
        <v>#REF!</v>
      </c>
      <c r="CM99" s="231" t="e">
        <f>#REF!*$DA$87</f>
        <v>#REF!</v>
      </c>
      <c r="CN99" s="231" t="e">
        <f>#REF!*$DA$87</f>
        <v>#REF!</v>
      </c>
      <c r="CO99" s="231" t="e">
        <f>#REF!*$DA$87</f>
        <v>#REF!</v>
      </c>
      <c r="CP99" s="231" t="e">
        <f>#REF!*$DA$87</f>
        <v>#REF!</v>
      </c>
      <c r="CQ99" s="231" t="e">
        <f>#REF!*$DA$87</f>
        <v>#REF!</v>
      </c>
      <c r="CR99" s="231" t="e">
        <f>#REF!*$DA$87</f>
        <v>#REF!</v>
      </c>
      <c r="CS99" s="231" t="e">
        <f>#REF!*$DA$87</f>
        <v>#REF!</v>
      </c>
      <c r="CT99" s="231" t="e">
        <f>#REF!*$DA$87</f>
        <v>#REF!</v>
      </c>
      <c r="CU99" s="231" t="e">
        <f>#REF!*$DA$87</f>
        <v>#REF!</v>
      </c>
      <c r="CV99" s="231" t="e">
        <f>#REF!*$DA$87</f>
        <v>#REF!</v>
      </c>
      <c r="CW99" s="231" t="e">
        <f>#REF!*$DA$87</f>
        <v>#REF!</v>
      </c>
      <c r="CX99" s="231" t="e">
        <f>#REF!*$DA$87</f>
        <v>#REF!</v>
      </c>
      <c r="CY99" s="231" t="e">
        <f>#REF!*$DA$87</f>
        <v>#REF!</v>
      </c>
      <c r="CZ99" s="231" t="e">
        <f>#REF!*$DA$87</f>
        <v>#REF!</v>
      </c>
      <c r="DA99" s="231" t="e">
        <f>#REF!*$DA$87</f>
        <v>#REF!</v>
      </c>
      <c r="DB99" s="230"/>
      <c r="DC99" s="302">
        <v>42.1417</v>
      </c>
      <c r="DD99" s="302">
        <v>42.132010000000001</v>
      </c>
      <c r="DE99" s="302">
        <v>42.120939999999997</v>
      </c>
      <c r="DF99" s="302">
        <v>42.11327</v>
      </c>
      <c r="DG99" s="302">
        <v>41.202740385267816</v>
      </c>
      <c r="DH99" s="302">
        <v>40.32904585784744</v>
      </c>
      <c r="DI99" s="302">
        <v>39.472110645796029</v>
      </c>
      <c r="DJ99" s="302">
        <v>38.614590613830018</v>
      </c>
      <c r="DK99" s="302">
        <v>37.738680000000002</v>
      </c>
      <c r="DL99" s="302">
        <v>37.653689999999997</v>
      </c>
      <c r="DM99" s="302">
        <v>37.509619999999998</v>
      </c>
      <c r="DN99" s="302">
        <v>37.313040000000001</v>
      </c>
      <c r="DO99" s="302">
        <v>37.018479999999997</v>
      </c>
      <c r="DP99" s="302">
        <v>36.5625</v>
      </c>
      <c r="DQ99" s="302">
        <v>36.584290000000003</v>
      </c>
      <c r="DR99" s="302">
        <v>36.422440000000002</v>
      </c>
      <c r="DS99" s="302">
        <v>36.531460000000003</v>
      </c>
      <c r="DT99" s="302">
        <v>36.618859999999998</v>
      </c>
      <c r="DU99" s="302">
        <v>36.687390000000001</v>
      </c>
      <c r="DV99" s="302">
        <v>36.72439</v>
      </c>
      <c r="DW99" s="212"/>
      <c r="DX99" s="212"/>
      <c r="DY99" s="230"/>
      <c r="DZ99" s="230"/>
      <c r="EA99" s="230"/>
      <c r="EB99" s="225" t="str">
        <f t="shared" si="79"/>
        <v>,</v>
      </c>
      <c r="EC99" s="212"/>
      <c r="ED99" s="212"/>
      <c r="EE99" s="212"/>
      <c r="EF99" s="212"/>
      <c r="EG99" s="212"/>
      <c r="EH99" s="212"/>
      <c r="EI99" s="3"/>
      <c r="EJ99" s="3"/>
      <c r="EK99" s="3"/>
      <c r="EL99" s="271"/>
      <c r="EM99" s="3"/>
      <c r="EN99" s="263">
        <f t="shared" si="76"/>
        <v>97</v>
      </c>
      <c r="EO99" s="230" t="s">
        <v>1798</v>
      </c>
      <c r="EP99" s="277">
        <v>42036</v>
      </c>
      <c r="EQ99" s="278">
        <v>0</v>
      </c>
      <c r="ER99" s="281">
        <v>25.035499999999999</v>
      </c>
      <c r="ES99" s="288"/>
      <c r="ET99" s="282">
        <f>IF(EO99=EO100,MAX(ET$2:ET98)+1,0)</f>
        <v>49</v>
      </c>
      <c r="EU99" s="3">
        <f t="shared" si="68"/>
        <v>97</v>
      </c>
      <c r="EV99" s="290">
        <f t="shared" si="69"/>
        <v>193</v>
      </c>
      <c r="EW99" s="277">
        <f t="shared" si="70"/>
        <v>42036</v>
      </c>
      <c r="EX99" s="281">
        <f t="shared" si="71"/>
        <v>19.60707</v>
      </c>
      <c r="EY99" s="282">
        <f>IF(EO99=EO100,0,MAX(EY$2:EY98)+1)</f>
        <v>0</v>
      </c>
      <c r="EZ99" s="290">
        <f t="shared" si="72"/>
        <v>194</v>
      </c>
      <c r="FA99" s="277">
        <f t="shared" si="73"/>
        <v>43831</v>
      </c>
      <c r="FB99" s="281">
        <f t="shared" si="74"/>
        <v>19.12961</v>
      </c>
      <c r="FC99" s="28">
        <f>DIS!C116</f>
        <v>97</v>
      </c>
      <c r="FD99" s="28">
        <f>DIS!D116</f>
        <v>5</v>
      </c>
      <c r="FE99" s="28">
        <f>DIS!E116</f>
        <v>17</v>
      </c>
      <c r="FF99" s="28" t="str">
        <f t="shared" si="75"/>
        <v>5,17</v>
      </c>
      <c r="FG99" s="286" t="str">
        <f>INDEX($AR$88:$BK$127,FD99,FE99)</f>
        <v>17,5</v>
      </c>
      <c r="FH99" s="287">
        <f>IF(ISNUMBER(FG99),0,MAX(FH$2:FH98)+1)</f>
        <v>97</v>
      </c>
      <c r="FI99" s="287">
        <f>IF(FH99&gt;0,INDEX(IF($BJ$45=0,$EU$3:$EU$1412,IF($BK$45=0,$EX$3:$EX$1412,$FB$3:$FB$1412)),FH99,1),0)</f>
        <v>19.12961</v>
      </c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</row>
    <row r="100" spans="1:178" ht="1.5" customHeight="1" x14ac:dyDescent="0.25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8" t="str">
        <f>IF(AR143=1,B58,0)</f>
        <v>1,13</v>
      </c>
      <c r="X100" s="28" t="str">
        <f>IF(AS143=1,C58,0)</f>
        <v>2,13</v>
      </c>
      <c r="Y100" s="28" t="str">
        <f>IF(AT143=1,D58,0)</f>
        <v>3,13</v>
      </c>
      <c r="Z100" s="28" t="str">
        <f>IF(AU143=1,E58,0)</f>
        <v>4,13</v>
      </c>
      <c r="AA100" s="28">
        <f>IF(AV143=1,F58,0)</f>
        <v>0</v>
      </c>
      <c r="AB100" s="28">
        <f>IF(AW143=1,G58,0)</f>
        <v>0</v>
      </c>
      <c r="AC100" s="28">
        <f>IF(AX143=1,H58,0)</f>
        <v>0</v>
      </c>
      <c r="AD100" s="28">
        <f>IF(AY143=1,I58,0)</f>
        <v>0</v>
      </c>
      <c r="AE100" s="28" t="str">
        <f>IF(AZ143=1,J58,0)</f>
        <v>9,13</v>
      </c>
      <c r="AF100" s="28" t="str">
        <f>IF(BA143=1,K58,0)</f>
        <v>10,13</v>
      </c>
      <c r="AG100" s="28" t="str">
        <f>IF(BB143=1,L58,0)</f>
        <v>11,13</v>
      </c>
      <c r="AH100" s="28" t="str">
        <f>IF(BC143=1,M58,0)</f>
        <v>12,13</v>
      </c>
      <c r="AI100" s="28" t="str">
        <f>IF(BD143=1,N58,0)</f>
        <v>13,13</v>
      </c>
      <c r="AJ100" s="28" t="str">
        <f>IF(BE143=1,O58,0)</f>
        <v>14,13</v>
      </c>
      <c r="AK100" s="28" t="str">
        <f>IF(BF143=1,P58,0)</f>
        <v>15,13</v>
      </c>
      <c r="AL100" s="28" t="str">
        <f>IF(BG143=1,Q58,0)</f>
        <v>16,13</v>
      </c>
      <c r="AM100" s="28" t="str">
        <f>IF(BH143=1,R58,0)</f>
        <v>17,13</v>
      </c>
      <c r="AN100" s="28" t="str">
        <f>IF(BI143=1,S58,0)</f>
        <v>18,13</v>
      </c>
      <c r="AO100" s="28" t="str">
        <f>IF(BJ143=1,T58,0)</f>
        <v>19,13</v>
      </c>
      <c r="AP100" s="28" t="str">
        <f>IF(BK143=1,U58,0)</f>
        <v>20,13</v>
      </c>
      <c r="AQ100" s="3"/>
      <c r="AR100" s="229" t="str">
        <f>IF(W143&lt;&gt;0,W100,0)</f>
        <v>1,13</v>
      </c>
      <c r="AS100" s="229" t="str">
        <f>IF(X143&lt;&gt;0,X100,0)</f>
        <v>2,13</v>
      </c>
      <c r="AT100" s="229" t="str">
        <f>IF(Y143&lt;&gt;0,Y100,0)</f>
        <v>3,13</v>
      </c>
      <c r="AU100" s="229" t="str">
        <f>IF(Z143&lt;&gt;0,Z100,0)</f>
        <v>4,13</v>
      </c>
      <c r="AV100" s="229">
        <f>IF(AA143&lt;&gt;0,AA100,0)</f>
        <v>0</v>
      </c>
      <c r="AW100" s="229">
        <f>IF(AB143&lt;&gt;0,AB100,0)</f>
        <v>0</v>
      </c>
      <c r="AX100" s="229">
        <f>IF(AC143&lt;&gt;0,AC100,0)</f>
        <v>0</v>
      </c>
      <c r="AY100" s="229">
        <f>IF(AD143&lt;&gt;0,AD100,0)</f>
        <v>0</v>
      </c>
      <c r="AZ100" s="229" t="str">
        <f>IF(AE143&lt;&gt;0,AE100,0)</f>
        <v>9,13</v>
      </c>
      <c r="BA100" s="229" t="str">
        <f>IF(AF143&lt;&gt;0,AF100,0)</f>
        <v>10,13</v>
      </c>
      <c r="BB100" s="229" t="str">
        <f>IF(AG143&lt;&gt;0,AG100,0)</f>
        <v>11,13</v>
      </c>
      <c r="BC100" s="229" t="str">
        <f>IF(AH143&lt;&gt;0,AH100,0)</f>
        <v>12,13</v>
      </c>
      <c r="BD100" s="229" t="str">
        <f>IF(AI143&lt;&gt;0,AI100,0)</f>
        <v>13,13</v>
      </c>
      <c r="BE100" s="229" t="str">
        <f>IF(AJ143&lt;&gt;0,AJ100,0)</f>
        <v>14,13</v>
      </c>
      <c r="BF100" s="229" t="str">
        <f>IF(AK143&lt;&gt;0,AK100,0)</f>
        <v>15,13</v>
      </c>
      <c r="BG100" s="229" t="str">
        <f>IF(AL143&lt;&gt;0,AL100,0)</f>
        <v>16,13</v>
      </c>
      <c r="BH100" s="229" t="str">
        <f>IF(AM143&lt;&gt;0,AM100,0)</f>
        <v>17,13</v>
      </c>
      <c r="BI100" s="229" t="str">
        <f>IF(AN143&lt;&gt;0,AN100,0)</f>
        <v>18,13</v>
      </c>
      <c r="BJ100" s="229" t="str">
        <f>IF(AO143&lt;&gt;0,AO100,0)</f>
        <v>19,13</v>
      </c>
      <c r="BK100" s="229" t="str">
        <f>IF(AP143&lt;&gt;0,AP100,0)</f>
        <v>20,13</v>
      </c>
      <c r="BL100" s="230"/>
      <c r="BM100" s="231" t="e">
        <f>#REF!*$CF$87</f>
        <v>#REF!</v>
      </c>
      <c r="BN100" s="231" t="e">
        <f>#REF!*$CF$87</f>
        <v>#REF!</v>
      </c>
      <c r="BO100" s="231" t="e">
        <f>#REF!*$CF$87</f>
        <v>#REF!</v>
      </c>
      <c r="BP100" s="231" t="e">
        <f>#REF!*$CF$87</f>
        <v>#REF!</v>
      </c>
      <c r="BQ100" s="231" t="e">
        <f>#REF!*$CF$87</f>
        <v>#REF!</v>
      </c>
      <c r="BR100" s="231" t="e">
        <f>#REF!*$CF$87</f>
        <v>#REF!</v>
      </c>
      <c r="BS100" s="231" t="e">
        <f>#REF!*$CF$87</f>
        <v>#REF!</v>
      </c>
      <c r="BT100" s="231" t="e">
        <f>#REF!*$CF$87</f>
        <v>#REF!</v>
      </c>
      <c r="BU100" s="231" t="e">
        <f>#REF!*$CF$87</f>
        <v>#REF!</v>
      </c>
      <c r="BV100" s="231" t="e">
        <f>#REF!*$CF$87</f>
        <v>#REF!</v>
      </c>
      <c r="BW100" s="231" t="e">
        <f>#REF!*$CF$87</f>
        <v>#REF!</v>
      </c>
      <c r="BX100" s="231" t="e">
        <f>#REF!*$CF$87</f>
        <v>#REF!</v>
      </c>
      <c r="BY100" s="231" t="e">
        <f>#REF!*$CF$87</f>
        <v>#REF!</v>
      </c>
      <c r="BZ100" s="231" t="e">
        <f>#REF!*$CF$87</f>
        <v>#REF!</v>
      </c>
      <c r="CA100" s="231" t="e">
        <f>#REF!*$CF$87</f>
        <v>#REF!</v>
      </c>
      <c r="CB100" s="231" t="e">
        <f>#REF!*$CF$87</f>
        <v>#REF!</v>
      </c>
      <c r="CC100" s="231" t="e">
        <f>#REF!*$CF$87</f>
        <v>#REF!</v>
      </c>
      <c r="CD100" s="231" t="e">
        <f>#REF!*$CF$87</f>
        <v>#REF!</v>
      </c>
      <c r="CE100" s="231" t="e">
        <f>#REF!*$CF$87</f>
        <v>#REF!</v>
      </c>
      <c r="CF100" s="231" t="e">
        <f>#REF!*$CF$87</f>
        <v>#REF!</v>
      </c>
      <c r="CG100" s="230"/>
      <c r="CH100" s="231" t="e">
        <f>#REF!*$DA$87</f>
        <v>#REF!</v>
      </c>
      <c r="CI100" s="231" t="e">
        <f>#REF!*$DA$87</f>
        <v>#REF!</v>
      </c>
      <c r="CJ100" s="231" t="e">
        <f>#REF!*$DA$87</f>
        <v>#REF!</v>
      </c>
      <c r="CK100" s="231" t="e">
        <f>#REF!*$DA$87</f>
        <v>#REF!</v>
      </c>
      <c r="CL100" s="231" t="e">
        <f>#REF!*$DA$87</f>
        <v>#REF!</v>
      </c>
      <c r="CM100" s="231" t="e">
        <f>#REF!*$DA$87</f>
        <v>#REF!</v>
      </c>
      <c r="CN100" s="231" t="e">
        <f>#REF!*$DA$87</f>
        <v>#REF!</v>
      </c>
      <c r="CO100" s="231" t="e">
        <f>#REF!*$DA$87</f>
        <v>#REF!</v>
      </c>
      <c r="CP100" s="231" t="e">
        <f>#REF!*$DA$87</f>
        <v>#REF!</v>
      </c>
      <c r="CQ100" s="231" t="e">
        <f>#REF!*$DA$87</f>
        <v>#REF!</v>
      </c>
      <c r="CR100" s="231" t="e">
        <f>#REF!*$DA$87</f>
        <v>#REF!</v>
      </c>
      <c r="CS100" s="231" t="e">
        <f>#REF!*$DA$87</f>
        <v>#REF!</v>
      </c>
      <c r="CT100" s="231" t="e">
        <f>#REF!*$DA$87</f>
        <v>#REF!</v>
      </c>
      <c r="CU100" s="231" t="e">
        <f>#REF!*$DA$87</f>
        <v>#REF!</v>
      </c>
      <c r="CV100" s="231" t="e">
        <f>#REF!*$DA$87</f>
        <v>#REF!</v>
      </c>
      <c r="CW100" s="231" t="e">
        <f>#REF!*$DA$87</f>
        <v>#REF!</v>
      </c>
      <c r="CX100" s="231" t="e">
        <f>#REF!*$DA$87</f>
        <v>#REF!</v>
      </c>
      <c r="CY100" s="231" t="e">
        <f>#REF!*$DA$87</f>
        <v>#REF!</v>
      </c>
      <c r="CZ100" s="231" t="e">
        <f>#REF!*$DA$87</f>
        <v>#REF!</v>
      </c>
      <c r="DA100" s="231" t="e">
        <f>#REF!*$DA$87</f>
        <v>#REF!</v>
      </c>
      <c r="DB100" s="230"/>
      <c r="DC100" s="302">
        <v>42.134509999999999</v>
      </c>
      <c r="DD100" s="302">
        <v>42.12715</v>
      </c>
      <c r="DE100" s="302">
        <v>42.119549999999997</v>
      </c>
      <c r="DF100" s="302">
        <v>42.113390000000003</v>
      </c>
      <c r="DG100" s="302">
        <v>41.178057548198467</v>
      </c>
      <c r="DH100" s="302">
        <v>40.276859198573874</v>
      </c>
      <c r="DI100" s="302">
        <v>39.393111553900255</v>
      </c>
      <c r="DJ100" s="302">
        <v>38.510543021852335</v>
      </c>
      <c r="DK100" s="302">
        <v>37.611750000000001</v>
      </c>
      <c r="DL100" s="302">
        <v>37.541739999999997</v>
      </c>
      <c r="DM100" s="302">
        <v>37.414499999999997</v>
      </c>
      <c r="DN100" s="302">
        <v>37.245420000000003</v>
      </c>
      <c r="DO100" s="302">
        <v>37.022210000000001</v>
      </c>
      <c r="DP100" s="302">
        <v>36.767569999999999</v>
      </c>
      <c r="DQ100" s="302">
        <v>36.627749999999999</v>
      </c>
      <c r="DR100" s="302">
        <v>36.436500000000002</v>
      </c>
      <c r="DS100" s="302">
        <v>36.56241</v>
      </c>
      <c r="DT100" s="302">
        <v>36.640360000000001</v>
      </c>
      <c r="DU100" s="302">
        <v>36.698509999999999</v>
      </c>
      <c r="DV100" s="302">
        <v>36.728920000000002</v>
      </c>
      <c r="DW100" s="212"/>
      <c r="DX100" s="212"/>
      <c r="DY100" s="230"/>
      <c r="DZ100" s="230"/>
      <c r="EA100" s="230"/>
      <c r="EB100" s="225" t="str">
        <f t="shared" si="79"/>
        <v>,</v>
      </c>
      <c r="EC100" s="212"/>
      <c r="ED100" s="212"/>
      <c r="EE100" s="212"/>
      <c r="EF100" s="212"/>
      <c r="EG100" s="212"/>
      <c r="EH100" s="212"/>
      <c r="EI100" s="3"/>
      <c r="EJ100" s="3"/>
      <c r="EK100" s="3"/>
      <c r="EL100" s="271"/>
      <c r="EM100" s="3"/>
      <c r="EN100" s="263">
        <f t="shared" si="76"/>
        <v>98</v>
      </c>
      <c r="EO100" s="230" t="s">
        <v>1798</v>
      </c>
      <c r="EP100" s="277">
        <v>43831</v>
      </c>
      <c r="EQ100" s="278">
        <v>0</v>
      </c>
      <c r="ER100" s="281">
        <v>22.81503</v>
      </c>
      <c r="ES100" s="288"/>
      <c r="ET100" s="282">
        <f>IF(EO100=EO101,MAX(ET$2:ET99)+1,0)</f>
        <v>0</v>
      </c>
      <c r="EU100" s="3">
        <f t="shared" si="68"/>
        <v>98</v>
      </c>
      <c r="EV100" s="290">
        <f t="shared" si="69"/>
        <v>195</v>
      </c>
      <c r="EW100" s="277">
        <f t="shared" si="70"/>
        <v>42036</v>
      </c>
      <c r="EX100" s="281">
        <f t="shared" si="71"/>
        <v>19.80265</v>
      </c>
      <c r="EY100" s="282">
        <f>IF(EO100=EO101,0,MAX(EY$2:EY99)+1)</f>
        <v>49</v>
      </c>
      <c r="EZ100" s="290">
        <f t="shared" si="72"/>
        <v>196</v>
      </c>
      <c r="FA100" s="277">
        <f t="shared" si="73"/>
        <v>43831</v>
      </c>
      <c r="FB100" s="281">
        <f t="shared" si="74"/>
        <v>19.166540000000001</v>
      </c>
      <c r="FC100" s="28">
        <f>DIS!C117</f>
        <v>98</v>
      </c>
      <c r="FD100" s="28">
        <f>DIS!D117</f>
        <v>5</v>
      </c>
      <c r="FE100" s="28">
        <f>DIS!E117</f>
        <v>18</v>
      </c>
      <c r="FF100" s="28" t="str">
        <f t="shared" si="75"/>
        <v>5,18</v>
      </c>
      <c r="FG100" s="286" t="str">
        <f>INDEX($AR$88:$BK$127,FD100,FE100)</f>
        <v>18,5</v>
      </c>
      <c r="FH100" s="287">
        <f>IF(ISNUMBER(FG100),0,MAX(FH$2:FH99)+1)</f>
        <v>98</v>
      </c>
      <c r="FI100" s="287">
        <f>IF(FH100&gt;0,INDEX(IF($BJ$45=0,$EU$3:$EU$1412,IF($BK$45=0,$EX$3:$EX$1412,$FB$3:$FB$1412)),FH100,1),0)</f>
        <v>19.166540000000001</v>
      </c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</row>
    <row r="101" spans="1:178" ht="1.5" customHeight="1" x14ac:dyDescent="0.25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8" t="str">
        <f>IF(AR144=1,B59,0)</f>
        <v>1,14</v>
      </c>
      <c r="X101" s="28" t="str">
        <f>IF(AS144=1,C59,0)</f>
        <v>2,14</v>
      </c>
      <c r="Y101" s="28" t="str">
        <f>IF(AT144=1,D59,0)</f>
        <v>3,14</v>
      </c>
      <c r="Z101" s="28" t="str">
        <f>IF(AU144=1,E59,0)</f>
        <v>4,14</v>
      </c>
      <c r="AA101" s="28">
        <f>IF(AV144=1,F59,0)</f>
        <v>0</v>
      </c>
      <c r="AB101" s="28">
        <f>IF(AW144=1,G59,0)</f>
        <v>0</v>
      </c>
      <c r="AC101" s="28">
        <f>IF(AX144=1,H59,0)</f>
        <v>0</v>
      </c>
      <c r="AD101" s="28">
        <f>IF(AY144=1,I59,0)</f>
        <v>0</v>
      </c>
      <c r="AE101" s="28" t="str">
        <f>IF(AZ144=1,J59,0)</f>
        <v>9,14</v>
      </c>
      <c r="AF101" s="28" t="str">
        <f>IF(BA144=1,K59,0)</f>
        <v>10,14</v>
      </c>
      <c r="AG101" s="28" t="str">
        <f>IF(BB144=1,L59,0)</f>
        <v>11,14</v>
      </c>
      <c r="AH101" s="28" t="str">
        <f>IF(BC144=1,M59,0)</f>
        <v>12,14</v>
      </c>
      <c r="AI101" s="28" t="str">
        <f>IF(BD144=1,N59,0)</f>
        <v>13,14</v>
      </c>
      <c r="AJ101" s="28" t="str">
        <f>IF(BE144=1,O59,0)</f>
        <v>14,14</v>
      </c>
      <c r="AK101" s="28" t="str">
        <f>IF(BF144=1,P59,0)</f>
        <v>15,14</v>
      </c>
      <c r="AL101" s="28" t="str">
        <f>IF(BG144=1,Q59,0)</f>
        <v>16,14</v>
      </c>
      <c r="AM101" s="28" t="str">
        <f>IF(BH144=1,R59,0)</f>
        <v>17,14</v>
      </c>
      <c r="AN101" s="28" t="str">
        <f>IF(BI144=1,S59,0)</f>
        <v>18,14</v>
      </c>
      <c r="AO101" s="28" t="str">
        <f>IF(BJ144=1,T59,0)</f>
        <v>19,14</v>
      </c>
      <c r="AP101" s="28" t="str">
        <f>IF(BK144=1,U59,0)</f>
        <v>20,14</v>
      </c>
      <c r="AQ101" s="3"/>
      <c r="AR101" s="229" t="str">
        <f>IF(W144&lt;&gt;0,W101,0)</f>
        <v>1,14</v>
      </c>
      <c r="AS101" s="229" t="str">
        <f>IF(X144&lt;&gt;0,X101,0)</f>
        <v>2,14</v>
      </c>
      <c r="AT101" s="229" t="str">
        <f>IF(Y144&lt;&gt;0,Y101,0)</f>
        <v>3,14</v>
      </c>
      <c r="AU101" s="229" t="str">
        <f>IF(Z144&lt;&gt;0,Z101,0)</f>
        <v>4,14</v>
      </c>
      <c r="AV101" s="229">
        <f>IF(AA144&lt;&gt;0,AA101,0)</f>
        <v>0</v>
      </c>
      <c r="AW101" s="229">
        <f>IF(AB144&lt;&gt;0,AB101,0)</f>
        <v>0</v>
      </c>
      <c r="AX101" s="229">
        <f>IF(AC144&lt;&gt;0,AC101,0)</f>
        <v>0</v>
      </c>
      <c r="AY101" s="229">
        <f>IF(AD144&lt;&gt;0,AD101,0)</f>
        <v>0</v>
      </c>
      <c r="AZ101" s="229" t="str">
        <f>IF(AE144&lt;&gt;0,AE101,0)</f>
        <v>9,14</v>
      </c>
      <c r="BA101" s="229" t="str">
        <f>IF(AF144&lt;&gt;0,AF101,0)</f>
        <v>10,14</v>
      </c>
      <c r="BB101" s="229" t="str">
        <f>IF(AG144&lt;&gt;0,AG101,0)</f>
        <v>11,14</v>
      </c>
      <c r="BC101" s="229" t="str">
        <f>IF(AH144&lt;&gt;0,AH101,0)</f>
        <v>12,14</v>
      </c>
      <c r="BD101" s="229" t="str">
        <f>IF(AI144&lt;&gt;0,AI101,0)</f>
        <v>13,14</v>
      </c>
      <c r="BE101" s="229" t="str">
        <f>IF(AJ144&lt;&gt;0,AJ101,0)</f>
        <v>14,14</v>
      </c>
      <c r="BF101" s="229" t="str">
        <f>IF(AK144&lt;&gt;0,AK101,0)</f>
        <v>15,14</v>
      </c>
      <c r="BG101" s="229" t="str">
        <f>IF(AL144&lt;&gt;0,AL101,0)</f>
        <v>16,14</v>
      </c>
      <c r="BH101" s="229" t="str">
        <f>IF(AM144&lt;&gt;0,AM101,0)</f>
        <v>17,14</v>
      </c>
      <c r="BI101" s="229" t="str">
        <f>IF(AN144&lt;&gt;0,AN101,0)</f>
        <v>18,14</v>
      </c>
      <c r="BJ101" s="229" t="str">
        <f>IF(AO144&lt;&gt;0,AO101,0)</f>
        <v>19,14</v>
      </c>
      <c r="BK101" s="229" t="str">
        <f>IF(AP144&lt;&gt;0,AP101,0)</f>
        <v>20,14</v>
      </c>
      <c r="BL101" s="230"/>
      <c r="BM101" s="231" t="e">
        <f>#REF!*$CF$87</f>
        <v>#REF!</v>
      </c>
      <c r="BN101" s="231" t="e">
        <f>#REF!*$CF$87</f>
        <v>#REF!</v>
      </c>
      <c r="BO101" s="231" t="e">
        <f>#REF!*$CF$87</f>
        <v>#REF!</v>
      </c>
      <c r="BP101" s="231" t="e">
        <f>#REF!*$CF$87</f>
        <v>#REF!</v>
      </c>
      <c r="BQ101" s="231" t="e">
        <f>#REF!*$CF$87</f>
        <v>#REF!</v>
      </c>
      <c r="BR101" s="231" t="e">
        <f>#REF!*$CF$87</f>
        <v>#REF!</v>
      </c>
      <c r="BS101" s="231" t="e">
        <f>#REF!*$CF$87</f>
        <v>#REF!</v>
      </c>
      <c r="BT101" s="231" t="e">
        <f>#REF!*$CF$87</f>
        <v>#REF!</v>
      </c>
      <c r="BU101" s="231" t="e">
        <f>#REF!*$CF$87</f>
        <v>#REF!</v>
      </c>
      <c r="BV101" s="231" t="e">
        <f>#REF!*$CF$87</f>
        <v>#REF!</v>
      </c>
      <c r="BW101" s="231" t="e">
        <f>#REF!*$CF$87</f>
        <v>#REF!</v>
      </c>
      <c r="BX101" s="231" t="e">
        <f>#REF!*$CF$87</f>
        <v>#REF!</v>
      </c>
      <c r="BY101" s="231" t="e">
        <f>#REF!*$CF$87</f>
        <v>#REF!</v>
      </c>
      <c r="BZ101" s="231" t="e">
        <f>#REF!*$CF$87</f>
        <v>#REF!</v>
      </c>
      <c r="CA101" s="231" t="e">
        <f>#REF!*$CF$87</f>
        <v>#REF!</v>
      </c>
      <c r="CB101" s="231" t="e">
        <f>#REF!*$CF$87</f>
        <v>#REF!</v>
      </c>
      <c r="CC101" s="231" t="e">
        <f>#REF!*$CF$87</f>
        <v>#REF!</v>
      </c>
      <c r="CD101" s="231" t="e">
        <f>#REF!*$CF$87</f>
        <v>#REF!</v>
      </c>
      <c r="CE101" s="231" t="e">
        <f>#REF!*$CF$87</f>
        <v>#REF!</v>
      </c>
      <c r="CF101" s="231" t="e">
        <f>#REF!*$CF$87</f>
        <v>#REF!</v>
      </c>
      <c r="CG101" s="230"/>
      <c r="CH101" s="231" t="e">
        <f>#REF!*$DA$87</f>
        <v>#REF!</v>
      </c>
      <c r="CI101" s="231" t="e">
        <f>#REF!*$DA$87</f>
        <v>#REF!</v>
      </c>
      <c r="CJ101" s="231" t="e">
        <f>#REF!*$DA$87</f>
        <v>#REF!</v>
      </c>
      <c r="CK101" s="231" t="e">
        <f>#REF!*$DA$87</f>
        <v>#REF!</v>
      </c>
      <c r="CL101" s="231" t="e">
        <f>#REF!*$DA$87</f>
        <v>#REF!</v>
      </c>
      <c r="CM101" s="231" t="e">
        <f>#REF!*$DA$87</f>
        <v>#REF!</v>
      </c>
      <c r="CN101" s="231" t="e">
        <f>#REF!*$DA$87</f>
        <v>#REF!</v>
      </c>
      <c r="CO101" s="231" t="e">
        <f>#REF!*$DA$87</f>
        <v>#REF!</v>
      </c>
      <c r="CP101" s="231" t="e">
        <f>#REF!*$DA$87</f>
        <v>#REF!</v>
      </c>
      <c r="CQ101" s="231" t="e">
        <f>#REF!*$DA$87</f>
        <v>#REF!</v>
      </c>
      <c r="CR101" s="231" t="e">
        <f>#REF!*$DA$87</f>
        <v>#REF!</v>
      </c>
      <c r="CS101" s="231" t="e">
        <f>#REF!*$DA$87</f>
        <v>#REF!</v>
      </c>
      <c r="CT101" s="231" t="e">
        <f>#REF!*$DA$87</f>
        <v>#REF!</v>
      </c>
      <c r="CU101" s="231" t="e">
        <f>#REF!*$DA$87</f>
        <v>#REF!</v>
      </c>
      <c r="CV101" s="231" t="e">
        <f>#REF!*$DA$87</f>
        <v>#REF!</v>
      </c>
      <c r="CW101" s="231" t="e">
        <f>#REF!*$DA$87</f>
        <v>#REF!</v>
      </c>
      <c r="CX101" s="231" t="e">
        <f>#REF!*$DA$87</f>
        <v>#REF!</v>
      </c>
      <c r="CY101" s="231" t="e">
        <f>#REF!*$DA$87</f>
        <v>#REF!</v>
      </c>
      <c r="CZ101" s="231" t="e">
        <f>#REF!*$DA$87</f>
        <v>#REF!</v>
      </c>
      <c r="DA101" s="231" t="e">
        <f>#REF!*$DA$87</f>
        <v>#REF!</v>
      </c>
      <c r="DB101" s="230"/>
      <c r="DC101" s="302">
        <v>42.085099999999997</v>
      </c>
      <c r="DD101" s="302">
        <v>42.079219999999999</v>
      </c>
      <c r="DE101" s="302">
        <v>42.067970000000003</v>
      </c>
      <c r="DF101" s="302">
        <v>42.061700000000002</v>
      </c>
      <c r="DG101" s="302">
        <v>41.118977172776901</v>
      </c>
      <c r="DH101" s="302">
        <v>40.206927219000555</v>
      </c>
      <c r="DI101" s="302">
        <v>39.312717771907046</v>
      </c>
      <c r="DJ101" s="302">
        <v>38.422643213014183</v>
      </c>
      <c r="DK101" s="302">
        <v>37.522880000000001</v>
      </c>
      <c r="DL101" s="302">
        <v>37.459710000000001</v>
      </c>
      <c r="DM101" s="302">
        <v>37.34975</v>
      </c>
      <c r="DN101" s="302">
        <v>37.208379999999998</v>
      </c>
      <c r="DO101" s="302">
        <v>37.02946</v>
      </c>
      <c r="DP101" s="302">
        <v>36.835700000000003</v>
      </c>
      <c r="DQ101" s="302">
        <v>36.662170000000003</v>
      </c>
      <c r="DR101" s="302">
        <v>36.446730000000002</v>
      </c>
      <c r="DS101" s="302">
        <v>36.577640000000002</v>
      </c>
      <c r="DT101" s="302">
        <v>36.652810000000002</v>
      </c>
      <c r="DU101" s="302">
        <v>36.705469999999998</v>
      </c>
      <c r="DV101" s="302">
        <v>36.732599999999998</v>
      </c>
      <c r="DW101" s="212"/>
      <c r="DX101" s="212"/>
      <c r="DY101" s="230"/>
      <c r="DZ101" s="230"/>
      <c r="EA101" s="230"/>
      <c r="EB101" s="225" t="str">
        <f t="shared" si="79"/>
        <v>,</v>
      </c>
      <c r="EC101" s="212"/>
      <c r="ED101" s="212"/>
      <c r="EE101" s="212"/>
      <c r="EF101" s="212"/>
      <c r="EG101" s="212"/>
      <c r="EH101" s="212"/>
      <c r="EI101" s="3"/>
      <c r="EJ101" s="3"/>
      <c r="EK101" s="3"/>
      <c r="EL101" s="271"/>
      <c r="EM101" s="3"/>
      <c r="EN101" s="263">
        <f t="shared" si="76"/>
        <v>99</v>
      </c>
      <c r="EO101" s="230" t="s">
        <v>1799</v>
      </c>
      <c r="EP101" s="277">
        <v>42036</v>
      </c>
      <c r="EQ101" s="278">
        <v>0</v>
      </c>
      <c r="ER101" s="281">
        <v>24.148309999999999</v>
      </c>
      <c r="ES101" s="288"/>
      <c r="ET101" s="282">
        <f>IF(EO101=EO102,MAX(ET$2:ET100)+1,0)</f>
        <v>50</v>
      </c>
      <c r="EU101" s="3">
        <f t="shared" si="68"/>
        <v>99</v>
      </c>
      <c r="EV101" s="290">
        <f t="shared" si="69"/>
        <v>197</v>
      </c>
      <c r="EW101" s="277">
        <f t="shared" si="70"/>
        <v>42036</v>
      </c>
      <c r="EX101" s="281">
        <f t="shared" si="71"/>
        <v>19.921890000000001</v>
      </c>
      <c r="EY101" s="282">
        <f>IF(EO101=EO102,0,MAX(EY$2:EY100)+1)</f>
        <v>0</v>
      </c>
      <c r="EZ101" s="290">
        <f t="shared" si="72"/>
        <v>198</v>
      </c>
      <c r="FA101" s="277">
        <f t="shared" si="73"/>
        <v>43831</v>
      </c>
      <c r="FB101" s="281">
        <f t="shared" si="74"/>
        <v>19.18815</v>
      </c>
      <c r="FC101" s="28">
        <f>DIS!C118</f>
        <v>99</v>
      </c>
      <c r="FD101" s="28">
        <f>DIS!D118</f>
        <v>5</v>
      </c>
      <c r="FE101" s="28">
        <f>DIS!E118</f>
        <v>19</v>
      </c>
      <c r="FF101" s="28" t="str">
        <f t="shared" si="75"/>
        <v>5,19</v>
      </c>
      <c r="FG101" s="286" t="str">
        <f>INDEX($AR$88:$BK$127,FD101,FE101)</f>
        <v>19,5</v>
      </c>
      <c r="FH101" s="287">
        <f>IF(ISNUMBER(FG101),0,MAX(FH$2:FH100)+1)</f>
        <v>99</v>
      </c>
      <c r="FI101" s="287">
        <f>IF(FH101&gt;0,INDEX(IF($BJ$45=0,$EU$3:$EU$1412,IF($BK$45=0,$EX$3:$EX$1412,$FB$3:$FB$1412)),FH101,1),0)</f>
        <v>19.18815</v>
      </c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</row>
    <row r="102" spans="1:178" ht="1.5" customHeight="1" x14ac:dyDescent="0.25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8" t="str">
        <f>IF(AR145=1,B60,0)</f>
        <v>1,15</v>
      </c>
      <c r="X102" s="28" t="str">
        <f>IF(AS145=1,C60,0)</f>
        <v>2,15</v>
      </c>
      <c r="Y102" s="28" t="str">
        <f>IF(AT145=1,D60,0)</f>
        <v>3,15</v>
      </c>
      <c r="Z102" s="28" t="str">
        <f>IF(AU145=1,E60,0)</f>
        <v>4,15</v>
      </c>
      <c r="AA102" s="28">
        <f>IF(AV145=1,F60,0)</f>
        <v>0</v>
      </c>
      <c r="AB102" s="28">
        <f>IF(AW145=1,G60,0)</f>
        <v>0</v>
      </c>
      <c r="AC102" s="28">
        <f>IF(AX145=1,H60,0)</f>
        <v>0</v>
      </c>
      <c r="AD102" s="28">
        <f>IF(AY145=1,I60,0)</f>
        <v>0</v>
      </c>
      <c r="AE102" s="28" t="str">
        <f>IF(AZ145=1,J60,0)</f>
        <v>9,15</v>
      </c>
      <c r="AF102" s="28" t="str">
        <f>IF(BA145=1,K60,0)</f>
        <v>10,15</v>
      </c>
      <c r="AG102" s="28" t="str">
        <f>IF(BB145=1,L60,0)</f>
        <v>11,15</v>
      </c>
      <c r="AH102" s="28" t="str">
        <f>IF(BC145=1,M60,0)</f>
        <v>12,15</v>
      </c>
      <c r="AI102" s="28" t="str">
        <f>IF(BD145=1,N60,0)</f>
        <v>13,15</v>
      </c>
      <c r="AJ102" s="28" t="str">
        <f>IF(BE145=1,O60,0)</f>
        <v>14,15</v>
      </c>
      <c r="AK102" s="28" t="str">
        <f>IF(BF145=1,P60,0)</f>
        <v>15,15</v>
      </c>
      <c r="AL102" s="28" t="str">
        <f>IF(BG145=1,Q60,0)</f>
        <v>16,15</v>
      </c>
      <c r="AM102" s="28" t="str">
        <f>IF(BH145=1,R60,0)</f>
        <v>17,15</v>
      </c>
      <c r="AN102" s="28" t="str">
        <f>IF(BI145=1,S60,0)</f>
        <v>18,15</v>
      </c>
      <c r="AO102" s="28" t="str">
        <f>IF(BJ145=1,T60,0)</f>
        <v>19,15</v>
      </c>
      <c r="AP102" s="28" t="str">
        <f>IF(BK145=1,U60,0)</f>
        <v>20,15</v>
      </c>
      <c r="AQ102" s="3"/>
      <c r="AR102" s="229" t="str">
        <f>IF(W145&lt;&gt;0,W102,0)</f>
        <v>1,15</v>
      </c>
      <c r="AS102" s="229" t="str">
        <f>IF(X145&lt;&gt;0,X102,0)</f>
        <v>2,15</v>
      </c>
      <c r="AT102" s="229" t="str">
        <f>IF(Y145&lt;&gt;0,Y102,0)</f>
        <v>3,15</v>
      </c>
      <c r="AU102" s="229" t="str">
        <f>IF(Z145&lt;&gt;0,Z102,0)</f>
        <v>4,15</v>
      </c>
      <c r="AV102" s="229">
        <f>IF(AA145&lt;&gt;0,AA102,0)</f>
        <v>0</v>
      </c>
      <c r="AW102" s="229">
        <f>IF(AB145&lt;&gt;0,AB102,0)</f>
        <v>0</v>
      </c>
      <c r="AX102" s="229">
        <f>IF(AC145&lt;&gt;0,AC102,0)</f>
        <v>0</v>
      </c>
      <c r="AY102" s="229">
        <f>IF(AD145&lt;&gt;0,AD102,0)</f>
        <v>0</v>
      </c>
      <c r="AZ102" s="229" t="str">
        <f>IF(AE145&lt;&gt;0,AE102,0)</f>
        <v>9,15</v>
      </c>
      <c r="BA102" s="229" t="str">
        <f>IF(AF145&lt;&gt;0,AF102,0)</f>
        <v>10,15</v>
      </c>
      <c r="BB102" s="229" t="str">
        <f>IF(AG145&lt;&gt;0,AG102,0)</f>
        <v>11,15</v>
      </c>
      <c r="BC102" s="229" t="str">
        <f>IF(AH145&lt;&gt;0,AH102,0)</f>
        <v>12,15</v>
      </c>
      <c r="BD102" s="229" t="str">
        <f>IF(AI145&lt;&gt;0,AI102,0)</f>
        <v>13,15</v>
      </c>
      <c r="BE102" s="229" t="str">
        <f>IF(AJ145&lt;&gt;0,AJ102,0)</f>
        <v>14,15</v>
      </c>
      <c r="BF102" s="229" t="str">
        <f>IF(AK145&lt;&gt;0,AK102,0)</f>
        <v>15,15</v>
      </c>
      <c r="BG102" s="229" t="str">
        <f>IF(AL145&lt;&gt;0,AL102,0)</f>
        <v>16,15</v>
      </c>
      <c r="BH102" s="229" t="str">
        <f>IF(AM145&lt;&gt;0,AM102,0)</f>
        <v>17,15</v>
      </c>
      <c r="BI102" s="229" t="str">
        <f>IF(AN145&lt;&gt;0,AN102,0)</f>
        <v>18,15</v>
      </c>
      <c r="BJ102" s="229" t="str">
        <f>IF(AO145&lt;&gt;0,AO102,0)</f>
        <v>19,15</v>
      </c>
      <c r="BK102" s="229" t="str">
        <f>IF(AP145&lt;&gt;0,AP102,0)</f>
        <v>20,15</v>
      </c>
      <c r="BL102" s="230"/>
      <c r="BM102" s="231" t="e">
        <f>#REF!*$CF$87</f>
        <v>#REF!</v>
      </c>
      <c r="BN102" s="231" t="e">
        <f>#REF!*$CF$87</f>
        <v>#REF!</v>
      </c>
      <c r="BO102" s="231" t="e">
        <f>#REF!*$CF$87</f>
        <v>#REF!</v>
      </c>
      <c r="BP102" s="231" t="e">
        <f>#REF!*$CF$87</f>
        <v>#REF!</v>
      </c>
      <c r="BQ102" s="231" t="e">
        <f>#REF!*$CF$87</f>
        <v>#REF!</v>
      </c>
      <c r="BR102" s="231" t="e">
        <f>#REF!*$CF$87</f>
        <v>#REF!</v>
      </c>
      <c r="BS102" s="231" t="e">
        <f>#REF!*$CF$87</f>
        <v>#REF!</v>
      </c>
      <c r="BT102" s="231" t="e">
        <f>#REF!*$CF$87</f>
        <v>#REF!</v>
      </c>
      <c r="BU102" s="231" t="e">
        <f>#REF!*$CF$87</f>
        <v>#REF!</v>
      </c>
      <c r="BV102" s="231" t="e">
        <f>#REF!*$CF$87</f>
        <v>#REF!</v>
      </c>
      <c r="BW102" s="231" t="e">
        <f>#REF!*$CF$87</f>
        <v>#REF!</v>
      </c>
      <c r="BX102" s="231" t="e">
        <f>#REF!*$CF$87</f>
        <v>#REF!</v>
      </c>
      <c r="BY102" s="231" t="e">
        <f>#REF!*$CF$87</f>
        <v>#REF!</v>
      </c>
      <c r="BZ102" s="231" t="e">
        <f>#REF!*$CF$87</f>
        <v>#REF!</v>
      </c>
      <c r="CA102" s="231" t="e">
        <f>#REF!*$CF$87</f>
        <v>#REF!</v>
      </c>
      <c r="CB102" s="231" t="e">
        <f>#REF!*$CF$87</f>
        <v>#REF!</v>
      </c>
      <c r="CC102" s="231" t="e">
        <f>#REF!*$CF$87</f>
        <v>#REF!</v>
      </c>
      <c r="CD102" s="231" t="e">
        <f>#REF!*$CF$87</f>
        <v>#REF!</v>
      </c>
      <c r="CE102" s="231" t="e">
        <f>#REF!*$CF$87</f>
        <v>#REF!</v>
      </c>
      <c r="CF102" s="231" t="e">
        <f>#REF!*$CF$87</f>
        <v>#REF!</v>
      </c>
      <c r="CG102" s="230"/>
      <c r="CH102" s="231" t="e">
        <f>#REF!*$DA$87</f>
        <v>#REF!</v>
      </c>
      <c r="CI102" s="231" t="e">
        <f>#REF!*$DA$87</f>
        <v>#REF!</v>
      </c>
      <c r="CJ102" s="231" t="e">
        <f>#REF!*$DA$87</f>
        <v>#REF!</v>
      </c>
      <c r="CK102" s="231" t="e">
        <f>#REF!*$DA$87</f>
        <v>#REF!</v>
      </c>
      <c r="CL102" s="231" t="e">
        <f>#REF!*$DA$87</f>
        <v>#REF!</v>
      </c>
      <c r="CM102" s="231" t="e">
        <f>#REF!*$DA$87</f>
        <v>#REF!</v>
      </c>
      <c r="CN102" s="231" t="e">
        <f>#REF!*$DA$87</f>
        <v>#REF!</v>
      </c>
      <c r="CO102" s="231" t="e">
        <f>#REF!*$DA$87</f>
        <v>#REF!</v>
      </c>
      <c r="CP102" s="231" t="e">
        <f>#REF!*$DA$87</f>
        <v>#REF!</v>
      </c>
      <c r="CQ102" s="231" t="e">
        <f>#REF!*$DA$87</f>
        <v>#REF!</v>
      </c>
      <c r="CR102" s="231" t="e">
        <f>#REF!*$DA$87</f>
        <v>#REF!</v>
      </c>
      <c r="CS102" s="231" t="e">
        <f>#REF!*$DA$87</f>
        <v>#REF!</v>
      </c>
      <c r="CT102" s="231" t="e">
        <f>#REF!*$DA$87</f>
        <v>#REF!</v>
      </c>
      <c r="CU102" s="231" t="e">
        <f>#REF!*$DA$87</f>
        <v>#REF!</v>
      </c>
      <c r="CV102" s="231" t="e">
        <f>#REF!*$DA$87</f>
        <v>#REF!</v>
      </c>
      <c r="CW102" s="231" t="e">
        <f>#REF!*$DA$87</f>
        <v>#REF!</v>
      </c>
      <c r="CX102" s="231" t="e">
        <f>#REF!*$DA$87</f>
        <v>#REF!</v>
      </c>
      <c r="CY102" s="231" t="e">
        <f>#REF!*$DA$87</f>
        <v>#REF!</v>
      </c>
      <c r="CZ102" s="231" t="e">
        <f>#REF!*$DA$87</f>
        <v>#REF!</v>
      </c>
      <c r="DA102" s="231" t="e">
        <f>#REF!*$DA$87</f>
        <v>#REF!</v>
      </c>
      <c r="DB102" s="230"/>
      <c r="DC102" s="302">
        <v>41.988300000000002</v>
      </c>
      <c r="DD102" s="302">
        <v>41.98527</v>
      </c>
      <c r="DE102" s="302">
        <v>41.974379999999996</v>
      </c>
      <c r="DF102" s="302">
        <v>41.968940000000003</v>
      </c>
      <c r="DG102" s="302">
        <v>41.028965666586743</v>
      </c>
      <c r="DH102" s="302">
        <v>40.118867903941656</v>
      </c>
      <c r="DI102" s="302">
        <v>39.227980647495293</v>
      </c>
      <c r="DJ102" s="302">
        <v>38.344359440604819</v>
      </c>
      <c r="DK102" s="302">
        <v>37.455469999999998</v>
      </c>
      <c r="DL102" s="302">
        <v>37.399569999999997</v>
      </c>
      <c r="DM102" s="302">
        <v>37.301259999999999</v>
      </c>
      <c r="DN102" s="302">
        <v>37.179409999999997</v>
      </c>
      <c r="DO102" s="302">
        <v>37.024679999999996</v>
      </c>
      <c r="DP102" s="302">
        <v>36.852629999999998</v>
      </c>
      <c r="DQ102" s="302">
        <v>36.673630000000003</v>
      </c>
      <c r="DR102" s="302">
        <v>36.448700000000002</v>
      </c>
      <c r="DS102" s="302">
        <v>36.582720000000002</v>
      </c>
      <c r="DT102" s="302">
        <v>36.656329999999997</v>
      </c>
      <c r="DU102" s="302">
        <v>36.706470000000003</v>
      </c>
      <c r="DV102" s="302">
        <v>36.732840000000003</v>
      </c>
      <c r="DW102" s="212"/>
      <c r="DX102" s="212"/>
      <c r="DY102" s="230"/>
      <c r="DZ102" s="230"/>
      <c r="EA102" s="230"/>
      <c r="EB102" s="225" t="str">
        <f t="shared" si="79"/>
        <v>,</v>
      </c>
      <c r="EC102" s="212"/>
      <c r="ED102" s="212"/>
      <c r="EE102" s="212"/>
      <c r="EF102" s="212"/>
      <c r="EG102" s="212"/>
      <c r="EH102" s="212"/>
      <c r="EI102" s="3"/>
      <c r="EJ102" s="3"/>
      <c r="EK102" s="3"/>
      <c r="EL102" s="271"/>
      <c r="EM102" s="3"/>
      <c r="EN102" s="263">
        <f t="shared" si="76"/>
        <v>100</v>
      </c>
      <c r="EO102" s="230" t="s">
        <v>1799</v>
      </c>
      <c r="EP102" s="277">
        <v>43831</v>
      </c>
      <c r="EQ102" s="278">
        <v>0</v>
      </c>
      <c r="ER102" s="281">
        <v>22.204740000000001</v>
      </c>
      <c r="ES102" s="288"/>
      <c r="ET102" s="282">
        <f>IF(EO102=EO103,MAX(ET$2:ET101)+1,0)</f>
        <v>0</v>
      </c>
      <c r="EU102" s="3">
        <f t="shared" si="68"/>
        <v>100</v>
      </c>
      <c r="EV102" s="290">
        <f t="shared" si="69"/>
        <v>199</v>
      </c>
      <c r="EW102" s="277">
        <f t="shared" si="70"/>
        <v>42036</v>
      </c>
      <c r="EX102" s="281">
        <f t="shared" si="71"/>
        <v>19.991959999999999</v>
      </c>
      <c r="EY102" s="282">
        <f>IF(EO102=EO103,0,MAX(EY$2:EY101)+1)</f>
        <v>50</v>
      </c>
      <c r="EZ102" s="290">
        <f t="shared" si="72"/>
        <v>200</v>
      </c>
      <c r="FA102" s="277">
        <f t="shared" si="73"/>
        <v>43831</v>
      </c>
      <c r="FB102" s="281">
        <f t="shared" si="74"/>
        <v>19.20879</v>
      </c>
      <c r="FC102" s="28">
        <f>DIS!C119</f>
        <v>100</v>
      </c>
      <c r="FD102" s="28">
        <f>DIS!D119</f>
        <v>5</v>
      </c>
      <c r="FE102" s="28">
        <f>DIS!E119</f>
        <v>20</v>
      </c>
      <c r="FF102" s="28" t="str">
        <f t="shared" si="75"/>
        <v>5,20</v>
      </c>
      <c r="FG102" s="286" t="str">
        <f>INDEX($AR$88:$BK$127,FD102,FE102)</f>
        <v>20,5</v>
      </c>
      <c r="FH102" s="287">
        <f>IF(ISNUMBER(FG102),0,MAX(FH$2:FH101)+1)</f>
        <v>100</v>
      </c>
      <c r="FI102" s="287">
        <f>IF(FH102&gt;0,INDEX(IF($BJ$45=0,$EU$3:$EU$1412,IF($BK$45=0,$EX$3:$EX$1412,$FB$3:$FB$1412)),FH102,1),0)</f>
        <v>19.20879</v>
      </c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</row>
    <row r="103" spans="1:178" ht="1.5" customHeight="1" x14ac:dyDescent="0.25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8" t="str">
        <f>IF(AR146=1,B61,0)</f>
        <v>1,16</v>
      </c>
      <c r="X103" s="28" t="str">
        <f>IF(AS146=1,C61,0)</f>
        <v>2,16</v>
      </c>
      <c r="Y103" s="28" t="str">
        <f>IF(AT146=1,D61,0)</f>
        <v>3,16</v>
      </c>
      <c r="Z103" s="28" t="str">
        <f>IF(AU146=1,E61,0)</f>
        <v>4,16</v>
      </c>
      <c r="AA103" s="28">
        <f>IF(AV146=1,F61,0)</f>
        <v>0</v>
      </c>
      <c r="AB103" s="28">
        <f>IF(AW146=1,G61,0)</f>
        <v>0</v>
      </c>
      <c r="AC103" s="28">
        <f>IF(AX146=1,H61,0)</f>
        <v>0</v>
      </c>
      <c r="AD103" s="28">
        <f>IF(AY146=1,I61,0)</f>
        <v>0</v>
      </c>
      <c r="AE103" s="28" t="str">
        <f>IF(AZ146=1,J61,0)</f>
        <v>9,16</v>
      </c>
      <c r="AF103" s="28" t="str">
        <f>IF(BA146=1,K61,0)</f>
        <v>10,16</v>
      </c>
      <c r="AG103" s="28" t="str">
        <f>IF(BB146=1,L61,0)</f>
        <v>11,16</v>
      </c>
      <c r="AH103" s="28" t="str">
        <f>IF(BC146=1,M61,0)</f>
        <v>12,16</v>
      </c>
      <c r="AI103" s="28" t="str">
        <f>IF(BD146=1,N61,0)</f>
        <v>13,16</v>
      </c>
      <c r="AJ103" s="28" t="str">
        <f>IF(BE146=1,O61,0)</f>
        <v>14,16</v>
      </c>
      <c r="AK103" s="28" t="str">
        <f>IF(BF146=1,P61,0)</f>
        <v>15,16</v>
      </c>
      <c r="AL103" s="28" t="str">
        <f>IF(BG146=1,Q61,0)</f>
        <v>16,16</v>
      </c>
      <c r="AM103" s="28" t="str">
        <f>IF(BH146=1,R61,0)</f>
        <v>17,16</v>
      </c>
      <c r="AN103" s="28" t="str">
        <f>IF(BI146=1,S61,0)</f>
        <v>18,16</v>
      </c>
      <c r="AO103" s="28" t="str">
        <f>IF(BJ146=1,T61,0)</f>
        <v>19,16</v>
      </c>
      <c r="AP103" s="28" t="str">
        <f>IF(BK146=1,U61,0)</f>
        <v>20,16</v>
      </c>
      <c r="AQ103" s="3"/>
      <c r="AR103" s="229" t="str">
        <f>IF(W146&lt;&gt;0,W103,0)</f>
        <v>1,16</v>
      </c>
      <c r="AS103" s="229" t="str">
        <f>IF(X146&lt;&gt;0,X103,0)</f>
        <v>2,16</v>
      </c>
      <c r="AT103" s="229" t="str">
        <f>IF(Y146&lt;&gt;0,Y103,0)</f>
        <v>3,16</v>
      </c>
      <c r="AU103" s="229" t="str">
        <f>IF(Z146&lt;&gt;0,Z103,0)</f>
        <v>4,16</v>
      </c>
      <c r="AV103" s="229">
        <f>IF(AA146&lt;&gt;0,AA103,0)</f>
        <v>0</v>
      </c>
      <c r="AW103" s="229">
        <f>IF(AB146&lt;&gt;0,AB103,0)</f>
        <v>0</v>
      </c>
      <c r="AX103" s="229">
        <f>IF(AC146&lt;&gt;0,AC103,0)</f>
        <v>0</v>
      </c>
      <c r="AY103" s="229">
        <f>IF(AD146&lt;&gt;0,AD103,0)</f>
        <v>0</v>
      </c>
      <c r="AZ103" s="229" t="str">
        <f>IF(AE146&lt;&gt;0,AE103,0)</f>
        <v>9,16</v>
      </c>
      <c r="BA103" s="229" t="str">
        <f>IF(AF146&lt;&gt;0,AF103,0)</f>
        <v>10,16</v>
      </c>
      <c r="BB103" s="229" t="str">
        <f>IF(AG146&lt;&gt;0,AG103,0)</f>
        <v>11,16</v>
      </c>
      <c r="BC103" s="229" t="str">
        <f>IF(AH146&lt;&gt;0,AH103,0)</f>
        <v>12,16</v>
      </c>
      <c r="BD103" s="229" t="str">
        <f>IF(AI146&lt;&gt;0,AI103,0)</f>
        <v>13,16</v>
      </c>
      <c r="BE103" s="229" t="str">
        <f>IF(AJ146&lt;&gt;0,AJ103,0)</f>
        <v>14,16</v>
      </c>
      <c r="BF103" s="229" t="str">
        <f>IF(AK146&lt;&gt;0,AK103,0)</f>
        <v>15,16</v>
      </c>
      <c r="BG103" s="229" t="str">
        <f>IF(AL146&lt;&gt;0,AL103,0)</f>
        <v>16,16</v>
      </c>
      <c r="BH103" s="229" t="str">
        <f>IF(AM146&lt;&gt;0,AM103,0)</f>
        <v>17,16</v>
      </c>
      <c r="BI103" s="229" t="str">
        <f>IF(AN146&lt;&gt;0,AN103,0)</f>
        <v>18,16</v>
      </c>
      <c r="BJ103" s="229" t="str">
        <f>IF(AO146&lt;&gt;0,AO103,0)</f>
        <v>19,16</v>
      </c>
      <c r="BK103" s="229" t="str">
        <f>IF(AP146&lt;&gt;0,AP103,0)</f>
        <v>20,16</v>
      </c>
      <c r="BL103" s="230"/>
      <c r="BM103" s="231" t="e">
        <f>#REF!*$CF$87</f>
        <v>#REF!</v>
      </c>
      <c r="BN103" s="231" t="e">
        <f>#REF!*$CF$87</f>
        <v>#REF!</v>
      </c>
      <c r="BO103" s="231" t="e">
        <f>#REF!*$CF$87</f>
        <v>#REF!</v>
      </c>
      <c r="BP103" s="231" t="e">
        <f>#REF!*$CF$87</f>
        <v>#REF!</v>
      </c>
      <c r="BQ103" s="231" t="e">
        <f>#REF!*$CF$87</f>
        <v>#REF!</v>
      </c>
      <c r="BR103" s="231" t="e">
        <f>#REF!*$CF$87</f>
        <v>#REF!</v>
      </c>
      <c r="BS103" s="231" t="e">
        <f>#REF!*$CF$87</f>
        <v>#REF!</v>
      </c>
      <c r="BT103" s="231" t="e">
        <f>#REF!*$CF$87</f>
        <v>#REF!</v>
      </c>
      <c r="BU103" s="231" t="e">
        <f>#REF!*$CF$87</f>
        <v>#REF!</v>
      </c>
      <c r="BV103" s="231" t="e">
        <f>#REF!*$CF$87</f>
        <v>#REF!</v>
      </c>
      <c r="BW103" s="231" t="e">
        <f>#REF!*$CF$87</f>
        <v>#REF!</v>
      </c>
      <c r="BX103" s="231" t="e">
        <f>#REF!*$CF$87</f>
        <v>#REF!</v>
      </c>
      <c r="BY103" s="231" t="e">
        <f>#REF!*$CF$87</f>
        <v>#REF!</v>
      </c>
      <c r="BZ103" s="231" t="e">
        <f>#REF!*$CF$87</f>
        <v>#REF!</v>
      </c>
      <c r="CA103" s="231" t="e">
        <f>#REF!*$CF$87</f>
        <v>#REF!</v>
      </c>
      <c r="CB103" s="231" t="e">
        <f>#REF!*$CF$87</f>
        <v>#REF!</v>
      </c>
      <c r="CC103" s="231" t="e">
        <f>#REF!*$CF$87</f>
        <v>#REF!</v>
      </c>
      <c r="CD103" s="231" t="e">
        <f>#REF!*$CF$87</f>
        <v>#REF!</v>
      </c>
      <c r="CE103" s="231" t="e">
        <f>#REF!*$CF$87</f>
        <v>#REF!</v>
      </c>
      <c r="CF103" s="231" t="e">
        <f>#REF!*$CF$87</f>
        <v>#REF!</v>
      </c>
      <c r="CG103" s="230"/>
      <c r="CH103" s="231" t="e">
        <f>#REF!*$DA$87</f>
        <v>#REF!</v>
      </c>
      <c r="CI103" s="231" t="e">
        <f>#REF!*$DA$87</f>
        <v>#REF!</v>
      </c>
      <c r="CJ103" s="231" t="e">
        <f>#REF!*$DA$87</f>
        <v>#REF!</v>
      </c>
      <c r="CK103" s="231" t="e">
        <f>#REF!*$DA$87</f>
        <v>#REF!</v>
      </c>
      <c r="CL103" s="231" t="e">
        <f>#REF!*$DA$87</f>
        <v>#REF!</v>
      </c>
      <c r="CM103" s="231" t="e">
        <f>#REF!*$DA$87</f>
        <v>#REF!</v>
      </c>
      <c r="CN103" s="231" t="e">
        <f>#REF!*$DA$87</f>
        <v>#REF!</v>
      </c>
      <c r="CO103" s="231" t="e">
        <f>#REF!*$DA$87</f>
        <v>#REF!</v>
      </c>
      <c r="CP103" s="231" t="e">
        <f>#REF!*$DA$87</f>
        <v>#REF!</v>
      </c>
      <c r="CQ103" s="231" t="e">
        <f>#REF!*$DA$87</f>
        <v>#REF!</v>
      </c>
      <c r="CR103" s="231" t="e">
        <f>#REF!*$DA$87</f>
        <v>#REF!</v>
      </c>
      <c r="CS103" s="231" t="e">
        <f>#REF!*$DA$87</f>
        <v>#REF!</v>
      </c>
      <c r="CT103" s="231" t="e">
        <f>#REF!*$DA$87</f>
        <v>#REF!</v>
      </c>
      <c r="CU103" s="231" t="e">
        <f>#REF!*$DA$87</f>
        <v>#REF!</v>
      </c>
      <c r="CV103" s="231" t="e">
        <f>#REF!*$DA$87</f>
        <v>#REF!</v>
      </c>
      <c r="CW103" s="231" t="e">
        <f>#REF!*$DA$87</f>
        <v>#REF!</v>
      </c>
      <c r="CX103" s="231" t="e">
        <f>#REF!*$DA$87</f>
        <v>#REF!</v>
      </c>
      <c r="CY103" s="231" t="e">
        <f>#REF!*$DA$87</f>
        <v>#REF!</v>
      </c>
      <c r="CZ103" s="231" t="e">
        <f>#REF!*$DA$87</f>
        <v>#REF!</v>
      </c>
      <c r="DA103" s="231" t="e">
        <f>#REF!*$DA$87</f>
        <v>#REF!</v>
      </c>
      <c r="DB103" s="230"/>
      <c r="DC103" s="302">
        <v>41.858409999999999</v>
      </c>
      <c r="DD103" s="302">
        <v>41.851430000000001</v>
      </c>
      <c r="DE103" s="302">
        <v>41.84037</v>
      </c>
      <c r="DF103" s="302">
        <v>41.837940000000003</v>
      </c>
      <c r="DG103" s="302">
        <v>40.908837766736482</v>
      </c>
      <c r="DH103" s="302">
        <v>40.011333541661593</v>
      </c>
      <c r="DI103" s="302">
        <v>39.135786521533838</v>
      </c>
      <c r="DJ103" s="302">
        <v>38.271278724454852</v>
      </c>
      <c r="DK103" s="302">
        <v>37.405540000000002</v>
      </c>
      <c r="DL103" s="302">
        <v>37.351199999999999</v>
      </c>
      <c r="DM103" s="302">
        <v>37.264710000000001</v>
      </c>
      <c r="DN103" s="302">
        <v>37.151620000000001</v>
      </c>
      <c r="DO103" s="302">
        <v>37.009320000000002</v>
      </c>
      <c r="DP103" s="302">
        <v>36.846690000000002</v>
      </c>
      <c r="DQ103" s="302">
        <v>36.669429999999998</v>
      </c>
      <c r="DR103" s="302">
        <v>36.441299999999998</v>
      </c>
      <c r="DS103" s="302">
        <v>36.576920000000001</v>
      </c>
      <c r="DT103" s="302">
        <v>36.65166</v>
      </c>
      <c r="DU103" s="302">
        <v>36.702330000000003</v>
      </c>
      <c r="DV103" s="302">
        <v>36.728389999999997</v>
      </c>
      <c r="DW103" s="212"/>
      <c r="DX103" s="212"/>
      <c r="DY103" s="230"/>
      <c r="DZ103" s="230"/>
      <c r="EA103" s="230"/>
      <c r="EB103" s="225" t="str">
        <f t="shared" si="79"/>
        <v>,</v>
      </c>
      <c r="EC103" s="212"/>
      <c r="ED103" s="212"/>
      <c r="EE103" s="212"/>
      <c r="EF103" s="212"/>
      <c r="EG103" s="212"/>
      <c r="EH103" s="212"/>
      <c r="EI103" s="3"/>
      <c r="EJ103" s="3"/>
      <c r="EK103" s="3"/>
      <c r="EL103" s="271"/>
      <c r="EM103" s="3"/>
      <c r="EN103" s="263">
        <f t="shared" si="76"/>
        <v>101</v>
      </c>
      <c r="EO103" s="230" t="s">
        <v>1800</v>
      </c>
      <c r="EP103" s="277">
        <v>42036</v>
      </c>
      <c r="EQ103" s="278">
        <v>0</v>
      </c>
      <c r="ER103" s="281">
        <v>23.26746</v>
      </c>
      <c r="ES103" s="288"/>
      <c r="ET103" s="282">
        <f>IF(EO103=EO104,MAX(ET$2:ET102)+1,0)</f>
        <v>51</v>
      </c>
      <c r="EU103" s="3">
        <f t="shared" si="68"/>
        <v>101</v>
      </c>
      <c r="EV103" s="290">
        <f t="shared" si="69"/>
        <v>201</v>
      </c>
      <c r="EW103" s="277">
        <f t="shared" si="70"/>
        <v>42036</v>
      </c>
      <c r="EX103" s="281">
        <f t="shared" si="71"/>
        <v>29.855129999999999</v>
      </c>
      <c r="EY103" s="282">
        <f>IF(EO103=EO104,0,MAX(EY$2:EY102)+1)</f>
        <v>0</v>
      </c>
      <c r="EZ103" s="290">
        <f t="shared" si="72"/>
        <v>202</v>
      </c>
      <c r="FA103" s="277">
        <f t="shared" si="73"/>
        <v>43831</v>
      </c>
      <c r="FB103" s="281">
        <f t="shared" si="74"/>
        <v>26.472249999999999</v>
      </c>
      <c r="FC103" s="28">
        <f>DIS!C120</f>
        <v>101</v>
      </c>
      <c r="FD103" s="28">
        <f>DIS!D120</f>
        <v>6</v>
      </c>
      <c r="FE103" s="28">
        <f>DIS!E120</f>
        <v>1</v>
      </c>
      <c r="FF103" s="28" t="str">
        <f t="shared" si="75"/>
        <v>6,1</v>
      </c>
      <c r="FG103" s="286" t="str">
        <f>INDEX($AR$88:$BK$127,FD103,FE103)</f>
        <v>1,6</v>
      </c>
      <c r="FH103" s="287">
        <f>IF(ISNUMBER(FG103),0,MAX(FH$2:FH102)+1)</f>
        <v>101</v>
      </c>
      <c r="FI103" s="287">
        <f>IF(FH103&gt;0,INDEX(IF($BJ$45=0,$EU$3:$EU$1412,IF($BK$45=0,$EX$3:$EX$1412,$FB$3:$FB$1412)),FH103,1),0)</f>
        <v>26.472249999999999</v>
      </c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</row>
    <row r="104" spans="1:178" ht="1.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28" t="str">
        <f>IF(AR147=1,B62,0)</f>
        <v>1,17</v>
      </c>
      <c r="X104" s="28" t="str">
        <f>IF(AS147=1,C62,0)</f>
        <v>2,17</v>
      </c>
      <c r="Y104" s="28" t="str">
        <f>IF(AT147=1,D62,0)</f>
        <v>3,17</v>
      </c>
      <c r="Z104" s="28" t="str">
        <f>IF(AU147=1,E62,0)</f>
        <v>4,17</v>
      </c>
      <c r="AA104" s="28">
        <f>IF(AV147=1,F62,0)</f>
        <v>0</v>
      </c>
      <c r="AB104" s="28">
        <f>IF(AW147=1,G62,0)</f>
        <v>0</v>
      </c>
      <c r="AC104" s="28">
        <f>IF(AX147=1,H62,0)</f>
        <v>0</v>
      </c>
      <c r="AD104" s="28">
        <f>IF(AY147=1,I62,0)</f>
        <v>0</v>
      </c>
      <c r="AE104" s="28" t="str">
        <f>IF(AZ147=1,J62,0)</f>
        <v>9,17</v>
      </c>
      <c r="AF104" s="28" t="str">
        <f>IF(BA147=1,K62,0)</f>
        <v>10,17</v>
      </c>
      <c r="AG104" s="28" t="str">
        <f>IF(BB147=1,L62,0)</f>
        <v>11,17</v>
      </c>
      <c r="AH104" s="28" t="str">
        <f>IF(BC147=1,M62,0)</f>
        <v>12,17</v>
      </c>
      <c r="AI104" s="28" t="str">
        <f>IF(BD147=1,N62,0)</f>
        <v>13,17</v>
      </c>
      <c r="AJ104" s="28" t="str">
        <f>IF(BE147=1,O62,0)</f>
        <v>14,17</v>
      </c>
      <c r="AK104" s="28" t="str">
        <f>IF(BF147=1,P62,0)</f>
        <v>15,17</v>
      </c>
      <c r="AL104" s="28" t="str">
        <f>IF(BG147=1,Q62,0)</f>
        <v>16,17</v>
      </c>
      <c r="AM104" s="28" t="str">
        <f>IF(BH147=1,R62,0)</f>
        <v>17,17</v>
      </c>
      <c r="AN104" s="28" t="str">
        <f>IF(BI147=1,S62,0)</f>
        <v>18,17</v>
      </c>
      <c r="AO104" s="28" t="str">
        <f>IF(BJ147=1,T62,0)</f>
        <v>19,17</v>
      </c>
      <c r="AP104" s="28" t="str">
        <f>IF(BK147=1,U62,0)</f>
        <v>20,17</v>
      </c>
      <c r="AQ104" s="3"/>
      <c r="AR104" s="229" t="str">
        <f>IF(W147&lt;&gt;0,W104,0)</f>
        <v>1,17</v>
      </c>
      <c r="AS104" s="229" t="str">
        <f>IF(X147&lt;&gt;0,X104,0)</f>
        <v>2,17</v>
      </c>
      <c r="AT104" s="229" t="str">
        <f>IF(Y147&lt;&gt;0,Y104,0)</f>
        <v>3,17</v>
      </c>
      <c r="AU104" s="229" t="str">
        <f>IF(Z147&lt;&gt;0,Z104,0)</f>
        <v>4,17</v>
      </c>
      <c r="AV104" s="229">
        <f>IF(AA147&lt;&gt;0,AA104,0)</f>
        <v>0</v>
      </c>
      <c r="AW104" s="229">
        <f>IF(AB147&lt;&gt;0,AB104,0)</f>
        <v>0</v>
      </c>
      <c r="AX104" s="229">
        <f>IF(AC147&lt;&gt;0,AC104,0)</f>
        <v>0</v>
      </c>
      <c r="AY104" s="229">
        <f>IF(AD147&lt;&gt;0,AD104,0)</f>
        <v>0</v>
      </c>
      <c r="AZ104" s="229" t="str">
        <f>IF(AE147&lt;&gt;0,AE104,0)</f>
        <v>9,17</v>
      </c>
      <c r="BA104" s="229" t="str">
        <f>IF(AF147&lt;&gt;0,AF104,0)</f>
        <v>10,17</v>
      </c>
      <c r="BB104" s="229" t="str">
        <f>IF(AG147&lt;&gt;0,AG104,0)</f>
        <v>11,17</v>
      </c>
      <c r="BC104" s="229" t="str">
        <f>IF(AH147&lt;&gt;0,AH104,0)</f>
        <v>12,17</v>
      </c>
      <c r="BD104" s="229" t="str">
        <f>IF(AI147&lt;&gt;0,AI104,0)</f>
        <v>13,17</v>
      </c>
      <c r="BE104" s="229" t="str">
        <f>IF(AJ147&lt;&gt;0,AJ104,0)</f>
        <v>14,17</v>
      </c>
      <c r="BF104" s="229" t="str">
        <f>IF(AK147&lt;&gt;0,AK104,0)</f>
        <v>15,17</v>
      </c>
      <c r="BG104" s="229" t="str">
        <f>IF(AL147&lt;&gt;0,AL104,0)</f>
        <v>16,17</v>
      </c>
      <c r="BH104" s="229" t="str">
        <f>IF(AM147&lt;&gt;0,AM104,0)</f>
        <v>17,17</v>
      </c>
      <c r="BI104" s="229" t="str">
        <f>IF(AN147&lt;&gt;0,AN104,0)</f>
        <v>18,17</v>
      </c>
      <c r="BJ104" s="229" t="str">
        <f>IF(AO147&lt;&gt;0,AO104,0)</f>
        <v>19,17</v>
      </c>
      <c r="BK104" s="229" t="str">
        <f>IF(AP147&lt;&gt;0,AP104,0)</f>
        <v>20,17</v>
      </c>
      <c r="BL104" s="230"/>
      <c r="BM104" s="231" t="e">
        <f>#REF!*$CF$87</f>
        <v>#REF!</v>
      </c>
      <c r="BN104" s="231" t="e">
        <f>#REF!*$CF$87</f>
        <v>#REF!</v>
      </c>
      <c r="BO104" s="231" t="e">
        <f>#REF!*$CF$87</f>
        <v>#REF!</v>
      </c>
      <c r="BP104" s="231" t="e">
        <f>#REF!*$CF$87</f>
        <v>#REF!</v>
      </c>
      <c r="BQ104" s="231" t="e">
        <f>#REF!*$CF$87</f>
        <v>#REF!</v>
      </c>
      <c r="BR104" s="231" t="e">
        <f>#REF!*$CF$87</f>
        <v>#REF!</v>
      </c>
      <c r="BS104" s="231" t="e">
        <f>#REF!*$CF$87</f>
        <v>#REF!</v>
      </c>
      <c r="BT104" s="231" t="e">
        <f>#REF!*$CF$87</f>
        <v>#REF!</v>
      </c>
      <c r="BU104" s="231" t="e">
        <f>#REF!*$CF$87</f>
        <v>#REF!</v>
      </c>
      <c r="BV104" s="231" t="e">
        <f>#REF!*$CF$87</f>
        <v>#REF!</v>
      </c>
      <c r="BW104" s="231" t="e">
        <f>#REF!*$CF$87</f>
        <v>#REF!</v>
      </c>
      <c r="BX104" s="231" t="e">
        <f>#REF!*$CF$87</f>
        <v>#REF!</v>
      </c>
      <c r="BY104" s="231" t="e">
        <f>#REF!*$CF$87</f>
        <v>#REF!</v>
      </c>
      <c r="BZ104" s="231" t="e">
        <f>#REF!*$CF$87</f>
        <v>#REF!</v>
      </c>
      <c r="CA104" s="231" t="e">
        <f>#REF!*$CF$87</f>
        <v>#REF!</v>
      </c>
      <c r="CB104" s="231" t="e">
        <f>#REF!*$CF$87</f>
        <v>#REF!</v>
      </c>
      <c r="CC104" s="231" t="e">
        <f>#REF!*$CF$87</f>
        <v>#REF!</v>
      </c>
      <c r="CD104" s="231" t="e">
        <f>#REF!*$CF$87</f>
        <v>#REF!</v>
      </c>
      <c r="CE104" s="231" t="e">
        <f>#REF!*$CF$87</f>
        <v>#REF!</v>
      </c>
      <c r="CF104" s="231" t="e">
        <f>#REF!*$CF$87</f>
        <v>#REF!</v>
      </c>
      <c r="CG104" s="230"/>
      <c r="CH104" s="231" t="e">
        <f>#REF!*$DA$87</f>
        <v>#REF!</v>
      </c>
      <c r="CI104" s="231" t="e">
        <f>#REF!*$DA$87</f>
        <v>#REF!</v>
      </c>
      <c r="CJ104" s="231" t="e">
        <f>#REF!*$DA$87</f>
        <v>#REF!</v>
      </c>
      <c r="CK104" s="231" t="e">
        <f>#REF!*$DA$87</f>
        <v>#REF!</v>
      </c>
      <c r="CL104" s="231" t="e">
        <f>#REF!*$DA$87</f>
        <v>#REF!</v>
      </c>
      <c r="CM104" s="231" t="e">
        <f>#REF!*$DA$87</f>
        <v>#REF!</v>
      </c>
      <c r="CN104" s="231" t="e">
        <f>#REF!*$DA$87</f>
        <v>#REF!</v>
      </c>
      <c r="CO104" s="231" t="e">
        <f>#REF!*$DA$87</f>
        <v>#REF!</v>
      </c>
      <c r="CP104" s="231" t="e">
        <f>#REF!*$DA$87</f>
        <v>#REF!</v>
      </c>
      <c r="CQ104" s="231" t="e">
        <f>#REF!*$DA$87</f>
        <v>#REF!</v>
      </c>
      <c r="CR104" s="231" t="e">
        <f>#REF!*$DA$87</f>
        <v>#REF!</v>
      </c>
      <c r="CS104" s="231" t="e">
        <f>#REF!*$DA$87</f>
        <v>#REF!</v>
      </c>
      <c r="CT104" s="231" t="e">
        <f>#REF!*$DA$87</f>
        <v>#REF!</v>
      </c>
      <c r="CU104" s="231" t="e">
        <f>#REF!*$DA$87</f>
        <v>#REF!</v>
      </c>
      <c r="CV104" s="231" t="e">
        <f>#REF!*$DA$87</f>
        <v>#REF!</v>
      </c>
      <c r="CW104" s="231" t="e">
        <f>#REF!*$DA$87</f>
        <v>#REF!</v>
      </c>
      <c r="CX104" s="231" t="e">
        <f>#REF!*$DA$87</f>
        <v>#REF!</v>
      </c>
      <c r="CY104" s="231" t="e">
        <f>#REF!*$DA$87</f>
        <v>#REF!</v>
      </c>
      <c r="CZ104" s="231" t="e">
        <f>#REF!*$DA$87</f>
        <v>#REF!</v>
      </c>
      <c r="DA104" s="231" t="e">
        <f>#REF!*$DA$87</f>
        <v>#REF!</v>
      </c>
      <c r="DB104" s="230"/>
      <c r="DC104" s="302">
        <v>41.675109999999997</v>
      </c>
      <c r="DD104" s="302">
        <v>41.658859999999997</v>
      </c>
      <c r="DE104" s="302">
        <v>41.660229999999999</v>
      </c>
      <c r="DF104" s="302">
        <v>41.666080000000001</v>
      </c>
      <c r="DG104" s="302">
        <v>40.756900595979559</v>
      </c>
      <c r="DH104" s="302">
        <v>39.88161060727937</v>
      </c>
      <c r="DI104" s="302">
        <v>39.032387378805282</v>
      </c>
      <c r="DJ104" s="302">
        <v>38.199373568593472</v>
      </c>
      <c r="DK104" s="302">
        <v>37.368549999999999</v>
      </c>
      <c r="DL104" s="302">
        <v>37.319450000000003</v>
      </c>
      <c r="DM104" s="302">
        <v>37.2316</v>
      </c>
      <c r="DN104" s="302">
        <v>37.122540000000001</v>
      </c>
      <c r="DO104" s="302">
        <v>36.985280000000003</v>
      </c>
      <c r="DP104" s="302">
        <v>36.826160000000002</v>
      </c>
      <c r="DQ104" s="302">
        <v>36.651319999999998</v>
      </c>
      <c r="DR104" s="302">
        <v>36.427500000000002</v>
      </c>
      <c r="DS104" s="302">
        <v>36.561920000000001</v>
      </c>
      <c r="DT104" s="302">
        <v>36.640079999999998</v>
      </c>
      <c r="DU104" s="302">
        <v>36.692120000000003</v>
      </c>
      <c r="DV104" s="302">
        <v>36.718580000000003</v>
      </c>
      <c r="DW104" s="212"/>
      <c r="DX104" s="212"/>
      <c r="DY104" s="230"/>
      <c r="DZ104" s="230"/>
      <c r="EA104" s="230"/>
      <c r="EB104" s="225" t="str">
        <f t="shared" si="79"/>
        <v>,</v>
      </c>
      <c r="EC104" s="212"/>
      <c r="ED104" s="212"/>
      <c r="EE104" s="212"/>
      <c r="EF104" s="212"/>
      <c r="EG104" s="212"/>
      <c r="EH104" s="212"/>
      <c r="EI104" s="3"/>
      <c r="EJ104" s="3"/>
      <c r="EK104" s="3"/>
      <c r="EL104" s="271"/>
      <c r="EM104" s="3"/>
      <c r="EN104" s="263">
        <f t="shared" si="76"/>
        <v>102</v>
      </c>
      <c r="EO104" s="230" t="s">
        <v>1800</v>
      </c>
      <c r="EP104" s="277">
        <v>43831</v>
      </c>
      <c r="EQ104" s="278">
        <v>0</v>
      </c>
      <c r="ER104" s="281">
        <v>21.62997</v>
      </c>
      <c r="ES104" s="288"/>
      <c r="ET104" s="282">
        <f>IF(EO104=EO105,MAX(ET$2:ET103)+1,0)</f>
        <v>0</v>
      </c>
      <c r="EU104" s="3">
        <f t="shared" si="68"/>
        <v>102</v>
      </c>
      <c r="EV104" s="290">
        <f t="shared" si="69"/>
        <v>203</v>
      </c>
      <c r="EW104" s="277">
        <f t="shared" si="70"/>
        <v>42036</v>
      </c>
      <c r="EX104" s="281">
        <f t="shared" si="71"/>
        <v>29.720199999999998</v>
      </c>
      <c r="EY104" s="282">
        <f>IF(EO104=EO105,0,MAX(EY$2:EY103)+1)</f>
        <v>51</v>
      </c>
      <c r="EZ104" s="290">
        <f t="shared" si="72"/>
        <v>204</v>
      </c>
      <c r="FA104" s="277">
        <f t="shared" si="73"/>
        <v>43831</v>
      </c>
      <c r="FB104" s="281">
        <f t="shared" si="74"/>
        <v>26.363890000000001</v>
      </c>
      <c r="FC104" s="28">
        <f>DIS!C121</f>
        <v>102</v>
      </c>
      <c r="FD104" s="28">
        <f>DIS!D121</f>
        <v>6</v>
      </c>
      <c r="FE104" s="28">
        <f>DIS!E121</f>
        <v>2</v>
      </c>
      <c r="FF104" s="28" t="str">
        <f t="shared" si="75"/>
        <v>6,2</v>
      </c>
      <c r="FG104" s="286" t="str">
        <f>INDEX($AR$88:$BK$127,FD104,FE104)</f>
        <v>2,6</v>
      </c>
      <c r="FH104" s="287">
        <f>IF(ISNUMBER(FG104),0,MAX(FH$2:FH103)+1)</f>
        <v>102</v>
      </c>
      <c r="FI104" s="287">
        <f>IF(FH104&gt;0,INDEX(IF($BJ$45=0,$EU$3:$EU$1412,IF($BK$45=0,$EX$3:$EX$1412,$FB$3:$FB$1412)),FH104,1),0)</f>
        <v>26.363890000000001</v>
      </c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</row>
    <row r="105" spans="1:178" ht="1.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28" t="str">
        <f>IF(AR148=1,B63,0)</f>
        <v>1,18</v>
      </c>
      <c r="X105" s="28" t="str">
        <f>IF(AS148=1,C63,0)</f>
        <v>2,18</v>
      </c>
      <c r="Y105" s="28" t="str">
        <f>IF(AT148=1,D63,0)</f>
        <v>3,18</v>
      </c>
      <c r="Z105" s="28" t="str">
        <f>IF(AU148=1,E63,0)</f>
        <v>4,18</v>
      </c>
      <c r="AA105" s="28">
        <f>IF(AV148=1,F63,0)</f>
        <v>0</v>
      </c>
      <c r="AB105" s="28">
        <f>IF(AW148=1,G63,0)</f>
        <v>0</v>
      </c>
      <c r="AC105" s="28">
        <f>IF(AX148=1,H63,0)</f>
        <v>0</v>
      </c>
      <c r="AD105" s="28">
        <f>IF(AY148=1,I63,0)</f>
        <v>0</v>
      </c>
      <c r="AE105" s="28" t="str">
        <f>IF(AZ148=1,J63,0)</f>
        <v>9,18</v>
      </c>
      <c r="AF105" s="28" t="str">
        <f>IF(BA148=1,K63,0)</f>
        <v>10,18</v>
      </c>
      <c r="AG105" s="28" t="str">
        <f>IF(BB148=1,L63,0)</f>
        <v>11,18</v>
      </c>
      <c r="AH105" s="28" t="str">
        <f>IF(BC148=1,M63,0)</f>
        <v>12,18</v>
      </c>
      <c r="AI105" s="28" t="str">
        <f>IF(BD148=1,N63,0)</f>
        <v>13,18</v>
      </c>
      <c r="AJ105" s="28" t="str">
        <f>IF(BE148=1,O63,0)</f>
        <v>14,18</v>
      </c>
      <c r="AK105" s="28" t="str">
        <f>IF(BF148=1,P63,0)</f>
        <v>15,18</v>
      </c>
      <c r="AL105" s="28" t="str">
        <f>IF(BG148=1,Q63,0)</f>
        <v>16,18</v>
      </c>
      <c r="AM105" s="28" t="str">
        <f>IF(BH148=1,R63,0)</f>
        <v>17,18</v>
      </c>
      <c r="AN105" s="28" t="str">
        <f>IF(BI148=1,S63,0)</f>
        <v>18,18</v>
      </c>
      <c r="AO105" s="28" t="str">
        <f>IF(BJ148=1,T63,0)</f>
        <v>19,18</v>
      </c>
      <c r="AP105" s="28" t="str">
        <f>IF(BK148=1,U63,0)</f>
        <v>20,18</v>
      </c>
      <c r="AQ105" s="3"/>
      <c r="AR105" s="229" t="str">
        <f>IF(W148&lt;&gt;0,W105,0)</f>
        <v>1,18</v>
      </c>
      <c r="AS105" s="229" t="str">
        <f>IF(X148&lt;&gt;0,X105,0)</f>
        <v>2,18</v>
      </c>
      <c r="AT105" s="229" t="str">
        <f>IF(Y148&lt;&gt;0,Y105,0)</f>
        <v>3,18</v>
      </c>
      <c r="AU105" s="229" t="str">
        <f>IF(Z148&lt;&gt;0,Z105,0)</f>
        <v>4,18</v>
      </c>
      <c r="AV105" s="229">
        <f>IF(AA148&lt;&gt;0,AA105,0)</f>
        <v>0</v>
      </c>
      <c r="AW105" s="229">
        <f>IF(AB148&lt;&gt;0,AB105,0)</f>
        <v>0</v>
      </c>
      <c r="AX105" s="229">
        <f>IF(AC148&lt;&gt;0,AC105,0)</f>
        <v>0</v>
      </c>
      <c r="AY105" s="229">
        <f>IF(AD148&lt;&gt;0,AD105,0)</f>
        <v>0</v>
      </c>
      <c r="AZ105" s="229" t="str">
        <f>IF(AE148&lt;&gt;0,AE105,0)</f>
        <v>9,18</v>
      </c>
      <c r="BA105" s="229" t="str">
        <f>IF(AF148&lt;&gt;0,AF105,0)</f>
        <v>10,18</v>
      </c>
      <c r="BB105" s="229" t="str">
        <f>IF(AG148&lt;&gt;0,AG105,0)</f>
        <v>11,18</v>
      </c>
      <c r="BC105" s="229" t="str">
        <f>IF(AH148&lt;&gt;0,AH105,0)</f>
        <v>12,18</v>
      </c>
      <c r="BD105" s="229" t="str">
        <f>IF(AI148&lt;&gt;0,AI105,0)</f>
        <v>13,18</v>
      </c>
      <c r="BE105" s="229" t="str">
        <f>IF(AJ148&lt;&gt;0,AJ105,0)</f>
        <v>14,18</v>
      </c>
      <c r="BF105" s="229" t="str">
        <f>IF(AK148&lt;&gt;0,AK105,0)</f>
        <v>15,18</v>
      </c>
      <c r="BG105" s="229" t="str">
        <f>IF(AL148&lt;&gt;0,AL105,0)</f>
        <v>16,18</v>
      </c>
      <c r="BH105" s="229" t="str">
        <f>IF(AM148&lt;&gt;0,AM105,0)</f>
        <v>17,18</v>
      </c>
      <c r="BI105" s="229" t="str">
        <f>IF(AN148&lt;&gt;0,AN105,0)</f>
        <v>18,18</v>
      </c>
      <c r="BJ105" s="229" t="str">
        <f>IF(AO148&lt;&gt;0,AO105,0)</f>
        <v>19,18</v>
      </c>
      <c r="BK105" s="229" t="str">
        <f>IF(AP148&lt;&gt;0,AP105,0)</f>
        <v>20,18</v>
      </c>
      <c r="BL105" s="230"/>
      <c r="BM105" s="231" t="e">
        <f>#REF!*$CF$87</f>
        <v>#REF!</v>
      </c>
      <c r="BN105" s="231" t="e">
        <f>#REF!*$CF$87</f>
        <v>#REF!</v>
      </c>
      <c r="BO105" s="231" t="e">
        <f>#REF!*$CF$87</f>
        <v>#REF!</v>
      </c>
      <c r="BP105" s="231" t="e">
        <f>#REF!*$CF$87</f>
        <v>#REF!</v>
      </c>
      <c r="BQ105" s="231" t="e">
        <f>#REF!*$CF$87</f>
        <v>#REF!</v>
      </c>
      <c r="BR105" s="231" t="e">
        <f>#REF!*$CF$87</f>
        <v>#REF!</v>
      </c>
      <c r="BS105" s="231" t="e">
        <f>#REF!*$CF$87</f>
        <v>#REF!</v>
      </c>
      <c r="BT105" s="231" t="e">
        <f>#REF!*$CF$87</f>
        <v>#REF!</v>
      </c>
      <c r="BU105" s="231" t="e">
        <f>#REF!*$CF$87</f>
        <v>#REF!</v>
      </c>
      <c r="BV105" s="231" t="e">
        <f>#REF!*$CF$87</f>
        <v>#REF!</v>
      </c>
      <c r="BW105" s="231" t="e">
        <f>#REF!*$CF$87</f>
        <v>#REF!</v>
      </c>
      <c r="BX105" s="231" t="e">
        <f>#REF!*$CF$87</f>
        <v>#REF!</v>
      </c>
      <c r="BY105" s="231" t="e">
        <f>#REF!*$CF$87</f>
        <v>#REF!</v>
      </c>
      <c r="BZ105" s="231" t="e">
        <f>#REF!*$CF$87</f>
        <v>#REF!</v>
      </c>
      <c r="CA105" s="231" t="e">
        <f>#REF!*$CF$87</f>
        <v>#REF!</v>
      </c>
      <c r="CB105" s="231" t="e">
        <f>#REF!*$CF$87</f>
        <v>#REF!</v>
      </c>
      <c r="CC105" s="231" t="e">
        <f>#REF!*$CF$87</f>
        <v>#REF!</v>
      </c>
      <c r="CD105" s="231" t="e">
        <f>#REF!*$CF$87</f>
        <v>#REF!</v>
      </c>
      <c r="CE105" s="231" t="e">
        <f>#REF!*$CF$87</f>
        <v>#REF!</v>
      </c>
      <c r="CF105" s="231" t="e">
        <f>#REF!*$CF$87</f>
        <v>#REF!</v>
      </c>
      <c r="CG105" s="230"/>
      <c r="CH105" s="231" t="e">
        <f>#REF!*$DA$87</f>
        <v>#REF!</v>
      </c>
      <c r="CI105" s="231" t="e">
        <f>#REF!*$DA$87</f>
        <v>#REF!</v>
      </c>
      <c r="CJ105" s="231" t="e">
        <f>#REF!*$DA$87</f>
        <v>#REF!</v>
      </c>
      <c r="CK105" s="231" t="e">
        <f>#REF!*$DA$87</f>
        <v>#REF!</v>
      </c>
      <c r="CL105" s="231" t="e">
        <f>#REF!*$DA$87</f>
        <v>#REF!</v>
      </c>
      <c r="CM105" s="231" t="e">
        <f>#REF!*$DA$87</f>
        <v>#REF!</v>
      </c>
      <c r="CN105" s="231" t="e">
        <f>#REF!*$DA$87</f>
        <v>#REF!</v>
      </c>
      <c r="CO105" s="231" t="e">
        <f>#REF!*$DA$87</f>
        <v>#REF!</v>
      </c>
      <c r="CP105" s="231" t="e">
        <f>#REF!*$DA$87</f>
        <v>#REF!</v>
      </c>
      <c r="CQ105" s="231" t="e">
        <f>#REF!*$DA$87</f>
        <v>#REF!</v>
      </c>
      <c r="CR105" s="231" t="e">
        <f>#REF!*$DA$87</f>
        <v>#REF!</v>
      </c>
      <c r="CS105" s="231" t="e">
        <f>#REF!*$DA$87</f>
        <v>#REF!</v>
      </c>
      <c r="CT105" s="231" t="e">
        <f>#REF!*$DA$87</f>
        <v>#REF!</v>
      </c>
      <c r="CU105" s="231" t="e">
        <f>#REF!*$DA$87</f>
        <v>#REF!</v>
      </c>
      <c r="CV105" s="231" t="e">
        <f>#REF!*$DA$87</f>
        <v>#REF!</v>
      </c>
      <c r="CW105" s="231" t="e">
        <f>#REF!*$DA$87</f>
        <v>#REF!</v>
      </c>
      <c r="CX105" s="231" t="e">
        <f>#REF!*$DA$87</f>
        <v>#REF!</v>
      </c>
      <c r="CY105" s="231" t="e">
        <f>#REF!*$DA$87</f>
        <v>#REF!</v>
      </c>
      <c r="CZ105" s="231" t="e">
        <f>#REF!*$DA$87</f>
        <v>#REF!</v>
      </c>
      <c r="DA105" s="231" t="e">
        <f>#REF!*$DA$87</f>
        <v>#REF!</v>
      </c>
      <c r="DB105" s="230"/>
      <c r="DC105" s="302">
        <v>41.47307</v>
      </c>
      <c r="DD105" s="302">
        <v>41.459470000000003</v>
      </c>
      <c r="DE105" s="302">
        <v>41.446570000000001</v>
      </c>
      <c r="DF105" s="302">
        <v>41.4514</v>
      </c>
      <c r="DG105" s="302">
        <v>40.570898092322722</v>
      </c>
      <c r="DH105" s="302">
        <v>39.725629860907162</v>
      </c>
      <c r="DI105" s="302">
        <v>38.912643109076477</v>
      </c>
      <c r="DJ105" s="302">
        <v>38.125234026513418</v>
      </c>
      <c r="DK105" s="302">
        <v>37.346539999999997</v>
      </c>
      <c r="DL105" s="302">
        <v>37.293170000000003</v>
      </c>
      <c r="DM105" s="302">
        <v>37.203719999999997</v>
      </c>
      <c r="DN105" s="302">
        <v>37.093380000000003</v>
      </c>
      <c r="DO105" s="302">
        <v>36.953470000000003</v>
      </c>
      <c r="DP105" s="302">
        <v>36.792949999999998</v>
      </c>
      <c r="DQ105" s="302">
        <v>36.619050000000001</v>
      </c>
      <c r="DR105" s="302">
        <v>36.404670000000003</v>
      </c>
      <c r="DS105" s="302">
        <v>36.539700000000003</v>
      </c>
      <c r="DT105" s="302">
        <v>36.621729999999999</v>
      </c>
      <c r="DU105" s="302">
        <v>36.676459999999999</v>
      </c>
      <c r="DV105" s="302">
        <v>36.7044</v>
      </c>
      <c r="DW105" s="212"/>
      <c r="DX105" s="212"/>
      <c r="DY105" s="230"/>
      <c r="DZ105" s="230"/>
      <c r="EA105" s="230"/>
      <c r="EB105" s="225" t="str">
        <f t="shared" si="79"/>
        <v>,</v>
      </c>
      <c r="EC105" s="212"/>
      <c r="ED105" s="212"/>
      <c r="EE105" s="212"/>
      <c r="EF105" s="212"/>
      <c r="EG105" s="212"/>
      <c r="EH105" s="212"/>
      <c r="EI105" s="3"/>
      <c r="EJ105" s="3"/>
      <c r="EK105" s="3"/>
      <c r="EL105" s="271"/>
      <c r="EM105" s="3"/>
      <c r="EN105" s="263">
        <f t="shared" si="76"/>
        <v>103</v>
      </c>
      <c r="EO105" s="230" t="s">
        <v>1801</v>
      </c>
      <c r="EP105" s="277">
        <v>42036</v>
      </c>
      <c r="EQ105" s="278">
        <v>0</v>
      </c>
      <c r="ER105" s="281">
        <v>22.479420000000001</v>
      </c>
      <c r="ES105" s="288"/>
      <c r="ET105" s="282">
        <f>IF(EO105=EO106,MAX(ET$2:ET104)+1,0)</f>
        <v>52</v>
      </c>
      <c r="EU105" s="3">
        <f t="shared" si="68"/>
        <v>103</v>
      </c>
      <c r="EV105" s="290">
        <f t="shared" si="69"/>
        <v>205</v>
      </c>
      <c r="EW105" s="277">
        <f t="shared" si="70"/>
        <v>42036</v>
      </c>
      <c r="EX105" s="281">
        <f t="shared" si="71"/>
        <v>29.379020000000001</v>
      </c>
      <c r="EY105" s="282">
        <f>IF(EO105=EO106,0,MAX(EY$2:EY104)+1)</f>
        <v>0</v>
      </c>
      <c r="EZ105" s="290">
        <f t="shared" si="72"/>
        <v>206</v>
      </c>
      <c r="FA105" s="277">
        <f t="shared" si="73"/>
        <v>43831</v>
      </c>
      <c r="FB105" s="281">
        <f t="shared" si="74"/>
        <v>26.081759999999999</v>
      </c>
      <c r="FC105" s="28">
        <f>DIS!C122</f>
        <v>103</v>
      </c>
      <c r="FD105" s="28">
        <f>DIS!D122</f>
        <v>6</v>
      </c>
      <c r="FE105" s="28">
        <f>DIS!E122</f>
        <v>3</v>
      </c>
      <c r="FF105" s="28" t="str">
        <f t="shared" si="75"/>
        <v>6,3</v>
      </c>
      <c r="FG105" s="286" t="str">
        <f>INDEX($AR$88:$BK$127,FD105,FE105)</f>
        <v>3,6</v>
      </c>
      <c r="FH105" s="287">
        <f>IF(ISNUMBER(FG105),0,MAX(FH$2:FH104)+1)</f>
        <v>103</v>
      </c>
      <c r="FI105" s="287">
        <f>IF(FH105&gt;0,INDEX(IF($BJ$45=0,$EU$3:$EU$1412,IF($BK$45=0,$EX$3:$EX$1412,$FB$3:$FB$1412)),FH105,1),0)</f>
        <v>26.081759999999999</v>
      </c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</row>
    <row r="106" spans="1:178" ht="1.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28" t="str">
        <f>IF(AR149=1,B64,0)</f>
        <v>1,19</v>
      </c>
      <c r="X106" s="28" t="str">
        <f>IF(AS149=1,C64,0)</f>
        <v>2,19</v>
      </c>
      <c r="Y106" s="28" t="str">
        <f>IF(AT149=1,D64,0)</f>
        <v>3,19</v>
      </c>
      <c r="Z106" s="28" t="str">
        <f>IF(AU149=1,E64,0)</f>
        <v>4,19</v>
      </c>
      <c r="AA106" s="28">
        <f>IF(AV149=1,F64,0)</f>
        <v>0</v>
      </c>
      <c r="AB106" s="28">
        <f>IF(AW149=1,G64,0)</f>
        <v>0</v>
      </c>
      <c r="AC106" s="28">
        <f>IF(AX149=1,H64,0)</f>
        <v>0</v>
      </c>
      <c r="AD106" s="28">
        <f>IF(AY149=1,I64,0)</f>
        <v>0</v>
      </c>
      <c r="AE106" s="28" t="str">
        <f>IF(AZ149=1,J64,0)</f>
        <v>9,19</v>
      </c>
      <c r="AF106" s="28" t="str">
        <f>IF(BA149=1,K64,0)</f>
        <v>10,19</v>
      </c>
      <c r="AG106" s="28" t="str">
        <f>IF(BB149=1,L64,0)</f>
        <v>11,19</v>
      </c>
      <c r="AH106" s="28" t="str">
        <f>IF(BC149=1,M64,0)</f>
        <v>12,19</v>
      </c>
      <c r="AI106" s="28" t="str">
        <f>IF(BD149=1,N64,0)</f>
        <v>13,19</v>
      </c>
      <c r="AJ106" s="28" t="str">
        <f>IF(BE149=1,O64,0)</f>
        <v>14,19</v>
      </c>
      <c r="AK106" s="28" t="str">
        <f>IF(BF149=1,P64,0)</f>
        <v>15,19</v>
      </c>
      <c r="AL106" s="28" t="str">
        <f>IF(BG149=1,Q64,0)</f>
        <v>16,19</v>
      </c>
      <c r="AM106" s="28" t="str">
        <f>IF(BH149=1,R64,0)</f>
        <v>17,19</v>
      </c>
      <c r="AN106" s="28" t="str">
        <f>IF(BI149=1,S64,0)</f>
        <v>18,19</v>
      </c>
      <c r="AO106" s="28" t="str">
        <f>IF(BJ149=1,T64,0)</f>
        <v>19,19</v>
      </c>
      <c r="AP106" s="28" t="str">
        <f>IF(BK149=1,U64,0)</f>
        <v>20,19</v>
      </c>
      <c r="AQ106" s="3"/>
      <c r="AR106" s="229" t="str">
        <f>IF(W149&lt;&gt;0,W106,0)</f>
        <v>1,19</v>
      </c>
      <c r="AS106" s="229" t="str">
        <f>IF(X149&lt;&gt;0,X106,0)</f>
        <v>2,19</v>
      </c>
      <c r="AT106" s="229" t="str">
        <f>IF(Y149&lt;&gt;0,Y106,0)</f>
        <v>3,19</v>
      </c>
      <c r="AU106" s="229" t="str">
        <f>IF(Z149&lt;&gt;0,Z106,0)</f>
        <v>4,19</v>
      </c>
      <c r="AV106" s="229">
        <f>IF(AA149&lt;&gt;0,AA106,0)</f>
        <v>0</v>
      </c>
      <c r="AW106" s="229">
        <f>IF(AB149&lt;&gt;0,AB106,0)</f>
        <v>0</v>
      </c>
      <c r="AX106" s="229">
        <f>IF(AC149&lt;&gt;0,AC106,0)</f>
        <v>0</v>
      </c>
      <c r="AY106" s="229">
        <f>IF(AD149&lt;&gt;0,AD106,0)</f>
        <v>0</v>
      </c>
      <c r="AZ106" s="229" t="str">
        <f>IF(AE149&lt;&gt;0,AE106,0)</f>
        <v>9,19</v>
      </c>
      <c r="BA106" s="229" t="str">
        <f>IF(AF149&lt;&gt;0,AF106,0)</f>
        <v>10,19</v>
      </c>
      <c r="BB106" s="229" t="str">
        <f>IF(AG149&lt;&gt;0,AG106,0)</f>
        <v>11,19</v>
      </c>
      <c r="BC106" s="229" t="str">
        <f>IF(AH149&lt;&gt;0,AH106,0)</f>
        <v>12,19</v>
      </c>
      <c r="BD106" s="229" t="str">
        <f>IF(AI149&lt;&gt;0,AI106,0)</f>
        <v>13,19</v>
      </c>
      <c r="BE106" s="229" t="str">
        <f>IF(AJ149&lt;&gt;0,AJ106,0)</f>
        <v>14,19</v>
      </c>
      <c r="BF106" s="229" t="str">
        <f>IF(AK149&lt;&gt;0,AK106,0)</f>
        <v>15,19</v>
      </c>
      <c r="BG106" s="229" t="str">
        <f>IF(AL149&lt;&gt;0,AL106,0)</f>
        <v>16,19</v>
      </c>
      <c r="BH106" s="229" t="str">
        <f>IF(AM149&lt;&gt;0,AM106,0)</f>
        <v>17,19</v>
      </c>
      <c r="BI106" s="229" t="str">
        <f>IF(AN149&lt;&gt;0,AN106,0)</f>
        <v>18,19</v>
      </c>
      <c r="BJ106" s="229" t="str">
        <f>IF(AO149&lt;&gt;0,AO106,0)</f>
        <v>19,19</v>
      </c>
      <c r="BK106" s="229" t="str">
        <f>IF(AP149&lt;&gt;0,AP106,0)</f>
        <v>20,19</v>
      </c>
      <c r="BL106" s="230"/>
      <c r="BM106" s="231" t="e">
        <f>#REF!*$CF$87</f>
        <v>#REF!</v>
      </c>
      <c r="BN106" s="231" t="e">
        <f>#REF!*$CF$87</f>
        <v>#REF!</v>
      </c>
      <c r="BO106" s="231" t="e">
        <f>#REF!*$CF$87</f>
        <v>#REF!</v>
      </c>
      <c r="BP106" s="231" t="e">
        <f>#REF!*$CF$87</f>
        <v>#REF!</v>
      </c>
      <c r="BQ106" s="231" t="e">
        <f>#REF!*$CF$87</f>
        <v>#REF!</v>
      </c>
      <c r="BR106" s="231" t="e">
        <f>#REF!*$CF$87</f>
        <v>#REF!</v>
      </c>
      <c r="BS106" s="231" t="e">
        <f>#REF!*$CF$87</f>
        <v>#REF!</v>
      </c>
      <c r="BT106" s="231" t="e">
        <f>#REF!*$CF$87</f>
        <v>#REF!</v>
      </c>
      <c r="BU106" s="231" t="e">
        <f>#REF!*$CF$87</f>
        <v>#REF!</v>
      </c>
      <c r="BV106" s="231" t="e">
        <f>#REF!*$CF$87</f>
        <v>#REF!</v>
      </c>
      <c r="BW106" s="231" t="e">
        <f>#REF!*$CF$87</f>
        <v>#REF!</v>
      </c>
      <c r="BX106" s="231" t="e">
        <f>#REF!*$CF$87</f>
        <v>#REF!</v>
      </c>
      <c r="BY106" s="231" t="e">
        <f>#REF!*$CF$87</f>
        <v>#REF!</v>
      </c>
      <c r="BZ106" s="231" t="e">
        <f>#REF!*$CF$87</f>
        <v>#REF!</v>
      </c>
      <c r="CA106" s="231" t="e">
        <f>#REF!*$CF$87</f>
        <v>#REF!</v>
      </c>
      <c r="CB106" s="231" t="e">
        <f>#REF!*$CF$87</f>
        <v>#REF!</v>
      </c>
      <c r="CC106" s="231" t="e">
        <f>#REF!*$CF$87</f>
        <v>#REF!</v>
      </c>
      <c r="CD106" s="231" t="e">
        <f>#REF!*$CF$87</f>
        <v>#REF!</v>
      </c>
      <c r="CE106" s="231" t="e">
        <f>#REF!*$CF$87</f>
        <v>#REF!</v>
      </c>
      <c r="CF106" s="231" t="e">
        <f>#REF!*$CF$87</f>
        <v>#REF!</v>
      </c>
      <c r="CG106" s="230"/>
      <c r="CH106" s="231" t="e">
        <f>#REF!*$DA$87</f>
        <v>#REF!</v>
      </c>
      <c r="CI106" s="231" t="e">
        <f>#REF!*$DA$87</f>
        <v>#REF!</v>
      </c>
      <c r="CJ106" s="231" t="e">
        <f>#REF!*$DA$87</f>
        <v>#REF!</v>
      </c>
      <c r="CK106" s="231" t="e">
        <f>#REF!*$DA$87</f>
        <v>#REF!</v>
      </c>
      <c r="CL106" s="231" t="e">
        <f>#REF!*$DA$87</f>
        <v>#REF!</v>
      </c>
      <c r="CM106" s="231" t="e">
        <f>#REF!*$DA$87</f>
        <v>#REF!</v>
      </c>
      <c r="CN106" s="231" t="e">
        <f>#REF!*$DA$87</f>
        <v>#REF!</v>
      </c>
      <c r="CO106" s="231" t="e">
        <f>#REF!*$DA$87</f>
        <v>#REF!</v>
      </c>
      <c r="CP106" s="231" t="e">
        <f>#REF!*$DA$87</f>
        <v>#REF!</v>
      </c>
      <c r="CQ106" s="231" t="e">
        <f>#REF!*$DA$87</f>
        <v>#REF!</v>
      </c>
      <c r="CR106" s="231" t="e">
        <f>#REF!*$DA$87</f>
        <v>#REF!</v>
      </c>
      <c r="CS106" s="231" t="e">
        <f>#REF!*$DA$87</f>
        <v>#REF!</v>
      </c>
      <c r="CT106" s="231" t="e">
        <f>#REF!*$DA$87</f>
        <v>#REF!</v>
      </c>
      <c r="CU106" s="231" t="e">
        <f>#REF!*$DA$87</f>
        <v>#REF!</v>
      </c>
      <c r="CV106" s="231" t="e">
        <f>#REF!*$DA$87</f>
        <v>#REF!</v>
      </c>
      <c r="CW106" s="231" t="e">
        <f>#REF!*$DA$87</f>
        <v>#REF!</v>
      </c>
      <c r="CX106" s="231" t="e">
        <f>#REF!*$DA$87</f>
        <v>#REF!</v>
      </c>
      <c r="CY106" s="231" t="e">
        <f>#REF!*$DA$87</f>
        <v>#REF!</v>
      </c>
      <c r="CZ106" s="231" t="e">
        <f>#REF!*$DA$87</f>
        <v>#REF!</v>
      </c>
      <c r="DA106" s="231" t="e">
        <f>#REF!*$DA$87</f>
        <v>#REF!</v>
      </c>
      <c r="DB106" s="230"/>
      <c r="DC106" s="302">
        <v>41.231020000000001</v>
      </c>
      <c r="DD106" s="302">
        <v>41.219549999999998</v>
      </c>
      <c r="DE106" s="302">
        <v>41.200209999999998</v>
      </c>
      <c r="DF106" s="302">
        <v>41.20232</v>
      </c>
      <c r="DG106" s="302">
        <v>40.349524772989042</v>
      </c>
      <c r="DH106" s="302">
        <v>39.53722038095961</v>
      </c>
      <c r="DI106" s="302">
        <v>38.767217898286589</v>
      </c>
      <c r="DJ106" s="302">
        <v>38.04234704715946</v>
      </c>
      <c r="DK106" s="302">
        <v>37.334180000000003</v>
      </c>
      <c r="DL106" s="302">
        <v>37.27693</v>
      </c>
      <c r="DM106" s="302">
        <v>37.181840000000001</v>
      </c>
      <c r="DN106" s="302">
        <v>37.063670000000002</v>
      </c>
      <c r="DO106" s="302">
        <v>36.915599999999998</v>
      </c>
      <c r="DP106" s="302">
        <v>36.743119999999998</v>
      </c>
      <c r="DQ106" s="302">
        <v>36.561120000000003</v>
      </c>
      <c r="DR106" s="302">
        <v>36.369959999999999</v>
      </c>
      <c r="DS106" s="302">
        <v>36.510719999999999</v>
      </c>
      <c r="DT106" s="302">
        <v>36.599119999999999</v>
      </c>
      <c r="DU106" s="302">
        <v>36.657609999999998</v>
      </c>
      <c r="DV106" s="302">
        <v>36.688330000000001</v>
      </c>
      <c r="DW106" s="212"/>
      <c r="DX106" s="212"/>
      <c r="DY106" s="230"/>
      <c r="DZ106" s="230"/>
      <c r="EA106" s="230"/>
      <c r="EB106" s="225" t="str">
        <f t="shared" si="79"/>
        <v>,</v>
      </c>
      <c r="EC106" s="212"/>
      <c r="ED106" s="212"/>
      <c r="EE106" s="212"/>
      <c r="EF106" s="212"/>
      <c r="EG106" s="212"/>
      <c r="EH106" s="212"/>
      <c r="EI106" s="3"/>
      <c r="EJ106" s="3"/>
      <c r="EK106" s="3"/>
      <c r="EL106" s="271"/>
      <c r="EM106" s="3"/>
      <c r="EN106" s="263">
        <f t="shared" si="76"/>
        <v>104</v>
      </c>
      <c r="EO106" s="230" t="s">
        <v>1801</v>
      </c>
      <c r="EP106" s="277">
        <v>43831</v>
      </c>
      <c r="EQ106" s="278">
        <v>0</v>
      </c>
      <c r="ER106" s="281">
        <v>21.15521</v>
      </c>
      <c r="ES106" s="288"/>
      <c r="ET106" s="282">
        <f>IF(EO106=EO107,MAX(ET$2:ET105)+1,0)</f>
        <v>0</v>
      </c>
      <c r="EU106" s="3">
        <f t="shared" si="68"/>
        <v>104</v>
      </c>
      <c r="EV106" s="290">
        <f t="shared" si="69"/>
        <v>207</v>
      </c>
      <c r="EW106" s="277">
        <f t="shared" si="70"/>
        <v>42036</v>
      </c>
      <c r="EX106" s="281">
        <f t="shared" si="71"/>
        <v>28.874739999999999</v>
      </c>
      <c r="EY106" s="282">
        <f>IF(EO106=EO107,0,MAX(EY$2:EY105)+1)</f>
        <v>52</v>
      </c>
      <c r="EZ106" s="290">
        <f t="shared" si="72"/>
        <v>208</v>
      </c>
      <c r="FA106" s="277">
        <f t="shared" si="73"/>
        <v>43831</v>
      </c>
      <c r="FB106" s="281">
        <f t="shared" si="74"/>
        <v>25.674230000000001</v>
      </c>
      <c r="FC106" s="28">
        <f>DIS!C123</f>
        <v>104</v>
      </c>
      <c r="FD106" s="28">
        <f>DIS!D123</f>
        <v>6</v>
      </c>
      <c r="FE106" s="28">
        <f>DIS!E123</f>
        <v>4</v>
      </c>
      <c r="FF106" s="28" t="str">
        <f t="shared" si="75"/>
        <v>6,4</v>
      </c>
      <c r="FG106" s="286" t="str">
        <f>INDEX($AR$88:$BK$127,FD106,FE106)</f>
        <v>4,6</v>
      </c>
      <c r="FH106" s="287">
        <f>IF(ISNUMBER(FG106),0,MAX(FH$2:FH105)+1)</f>
        <v>104</v>
      </c>
      <c r="FI106" s="287">
        <f>IF(FH106&gt;0,INDEX(IF($BJ$45=0,$EU$3:$EU$1412,IF($BK$45=0,$EX$3:$EX$1412,$FB$3:$FB$1412)),FH106,1),0)</f>
        <v>25.674230000000001</v>
      </c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</row>
    <row r="107" spans="1:178" ht="1.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28" t="str">
        <f>IF(AR150=1,B65,0)</f>
        <v>1,20</v>
      </c>
      <c r="X107" s="28" t="str">
        <f>IF(AS150=1,C65,0)</f>
        <v>2,20</v>
      </c>
      <c r="Y107" s="28" t="str">
        <f>IF(AT150=1,D65,0)</f>
        <v>3,20</v>
      </c>
      <c r="Z107" s="28" t="str">
        <f>IF(AU150=1,E65,0)</f>
        <v>4,20</v>
      </c>
      <c r="AA107" s="28">
        <f>IF(AV150=1,F65,0)</f>
        <v>0</v>
      </c>
      <c r="AB107" s="28">
        <f>IF(AW150=1,G65,0)</f>
        <v>0</v>
      </c>
      <c r="AC107" s="28">
        <f>IF(AX150=1,H65,0)</f>
        <v>0</v>
      </c>
      <c r="AD107" s="28">
        <f>IF(AY150=1,I65,0)</f>
        <v>0</v>
      </c>
      <c r="AE107" s="28" t="str">
        <f>IF(AZ150=1,J65,0)</f>
        <v>9,20</v>
      </c>
      <c r="AF107" s="28" t="str">
        <f>IF(BA150=1,K65,0)</f>
        <v>10,20</v>
      </c>
      <c r="AG107" s="28" t="str">
        <f>IF(BB150=1,L65,0)</f>
        <v>11,20</v>
      </c>
      <c r="AH107" s="28" t="str">
        <f>IF(BC150=1,M65,0)</f>
        <v>12,20</v>
      </c>
      <c r="AI107" s="28" t="str">
        <f>IF(BD150=1,N65,0)</f>
        <v>13,20</v>
      </c>
      <c r="AJ107" s="28" t="str">
        <f>IF(BE150=1,O65,0)</f>
        <v>14,20</v>
      </c>
      <c r="AK107" s="28" t="str">
        <f>IF(BF150=1,P65,0)</f>
        <v>15,20</v>
      </c>
      <c r="AL107" s="28" t="str">
        <f>IF(BG150=1,Q65,0)</f>
        <v>16,20</v>
      </c>
      <c r="AM107" s="28" t="str">
        <f>IF(BH150=1,R65,0)</f>
        <v>17,20</v>
      </c>
      <c r="AN107" s="28" t="str">
        <f>IF(BI150=1,S65,0)</f>
        <v>18,20</v>
      </c>
      <c r="AO107" s="28" t="str">
        <f>IF(BJ150=1,T65,0)</f>
        <v>19,20</v>
      </c>
      <c r="AP107" s="28" t="str">
        <f>IF(BK150=1,U65,0)</f>
        <v>20,20</v>
      </c>
      <c r="AQ107" s="3"/>
      <c r="AR107" s="229" t="str">
        <f>IF(W150&lt;&gt;0,W107,0)</f>
        <v>1,20</v>
      </c>
      <c r="AS107" s="229" t="str">
        <f>IF(X150&lt;&gt;0,X107,0)</f>
        <v>2,20</v>
      </c>
      <c r="AT107" s="229" t="str">
        <f>IF(Y150&lt;&gt;0,Y107,0)</f>
        <v>3,20</v>
      </c>
      <c r="AU107" s="229" t="str">
        <f>IF(Z150&lt;&gt;0,Z107,0)</f>
        <v>4,20</v>
      </c>
      <c r="AV107" s="229">
        <f>IF(AA150&lt;&gt;0,AA107,0)</f>
        <v>0</v>
      </c>
      <c r="AW107" s="229">
        <f>IF(AB150&lt;&gt;0,AB107,0)</f>
        <v>0</v>
      </c>
      <c r="AX107" s="229">
        <f>IF(AC150&lt;&gt;0,AC107,0)</f>
        <v>0</v>
      </c>
      <c r="AY107" s="229">
        <f>IF(AD150&lt;&gt;0,AD107,0)</f>
        <v>0</v>
      </c>
      <c r="AZ107" s="229" t="str">
        <f>IF(AE150&lt;&gt;0,AE107,0)</f>
        <v>9,20</v>
      </c>
      <c r="BA107" s="229" t="str">
        <f>IF(AF150&lt;&gt;0,AF107,0)</f>
        <v>10,20</v>
      </c>
      <c r="BB107" s="229" t="str">
        <f>IF(AG150&lt;&gt;0,AG107,0)</f>
        <v>11,20</v>
      </c>
      <c r="BC107" s="229" t="str">
        <f>IF(AH150&lt;&gt;0,AH107,0)</f>
        <v>12,20</v>
      </c>
      <c r="BD107" s="229" t="str">
        <f>IF(AI150&lt;&gt;0,AI107,0)</f>
        <v>13,20</v>
      </c>
      <c r="BE107" s="229" t="str">
        <f>IF(AJ150&lt;&gt;0,AJ107,0)</f>
        <v>14,20</v>
      </c>
      <c r="BF107" s="229" t="str">
        <f>IF(AK150&lt;&gt;0,AK107,0)</f>
        <v>15,20</v>
      </c>
      <c r="BG107" s="229" t="str">
        <f>IF(AL150&lt;&gt;0,AL107,0)</f>
        <v>16,20</v>
      </c>
      <c r="BH107" s="229" t="str">
        <f>IF(AM150&lt;&gt;0,AM107,0)</f>
        <v>17,20</v>
      </c>
      <c r="BI107" s="229" t="str">
        <f>IF(AN150&lt;&gt;0,AN107,0)</f>
        <v>18,20</v>
      </c>
      <c r="BJ107" s="229" t="str">
        <f>IF(AO150&lt;&gt;0,AO107,0)</f>
        <v>19,20</v>
      </c>
      <c r="BK107" s="229" t="str">
        <f>IF(AP150&lt;&gt;0,AP107,0)</f>
        <v>20,20</v>
      </c>
      <c r="BL107" s="230"/>
      <c r="BM107" s="231" t="e">
        <f>#REF!*$CF$87</f>
        <v>#REF!</v>
      </c>
      <c r="BN107" s="231" t="e">
        <f>#REF!*$CF$87</f>
        <v>#REF!</v>
      </c>
      <c r="BO107" s="231" t="e">
        <f>#REF!*$CF$87</f>
        <v>#REF!</v>
      </c>
      <c r="BP107" s="231" t="e">
        <f>#REF!*$CF$87</f>
        <v>#REF!</v>
      </c>
      <c r="BQ107" s="231" t="e">
        <f>#REF!*$CF$87</f>
        <v>#REF!</v>
      </c>
      <c r="BR107" s="231" t="e">
        <f>#REF!*$CF$87</f>
        <v>#REF!</v>
      </c>
      <c r="BS107" s="231" t="e">
        <f>#REF!*$CF$87</f>
        <v>#REF!</v>
      </c>
      <c r="BT107" s="231" t="e">
        <f>#REF!*$CF$87</f>
        <v>#REF!</v>
      </c>
      <c r="BU107" s="231" t="e">
        <f>#REF!*$CF$87</f>
        <v>#REF!</v>
      </c>
      <c r="BV107" s="231" t="e">
        <f>#REF!*$CF$87</f>
        <v>#REF!</v>
      </c>
      <c r="BW107" s="231" t="e">
        <f>#REF!*$CF$87</f>
        <v>#REF!</v>
      </c>
      <c r="BX107" s="231" t="e">
        <f>#REF!*$CF$87</f>
        <v>#REF!</v>
      </c>
      <c r="BY107" s="231" t="e">
        <f>#REF!*$CF$87</f>
        <v>#REF!</v>
      </c>
      <c r="BZ107" s="231" t="e">
        <f>#REF!*$CF$87</f>
        <v>#REF!</v>
      </c>
      <c r="CA107" s="231" t="e">
        <f>#REF!*$CF$87</f>
        <v>#REF!</v>
      </c>
      <c r="CB107" s="231" t="e">
        <f>#REF!*$CF$87</f>
        <v>#REF!</v>
      </c>
      <c r="CC107" s="231" t="e">
        <f>#REF!*$CF$87</f>
        <v>#REF!</v>
      </c>
      <c r="CD107" s="231" t="e">
        <f>#REF!*$CF$87</f>
        <v>#REF!</v>
      </c>
      <c r="CE107" s="231" t="e">
        <f>#REF!*$CF$87</f>
        <v>#REF!</v>
      </c>
      <c r="CF107" s="231" t="e">
        <f>#REF!*$CF$87</f>
        <v>#REF!</v>
      </c>
      <c r="CG107" s="230"/>
      <c r="CH107" s="231" t="e">
        <f>#REF!*$DA$87</f>
        <v>#REF!</v>
      </c>
      <c r="CI107" s="231" t="e">
        <f>#REF!*$DA$87</f>
        <v>#REF!</v>
      </c>
      <c r="CJ107" s="231" t="e">
        <f>#REF!*$DA$87</f>
        <v>#REF!</v>
      </c>
      <c r="CK107" s="231" t="e">
        <f>#REF!*$DA$87</f>
        <v>#REF!</v>
      </c>
      <c r="CL107" s="231" t="e">
        <f>#REF!*$DA$87</f>
        <v>#REF!</v>
      </c>
      <c r="CM107" s="231" t="e">
        <f>#REF!*$DA$87</f>
        <v>#REF!</v>
      </c>
      <c r="CN107" s="231" t="e">
        <f>#REF!*$DA$87</f>
        <v>#REF!</v>
      </c>
      <c r="CO107" s="231" t="e">
        <f>#REF!*$DA$87</f>
        <v>#REF!</v>
      </c>
      <c r="CP107" s="231" t="e">
        <f>#REF!*$DA$87</f>
        <v>#REF!</v>
      </c>
      <c r="CQ107" s="231" t="e">
        <f>#REF!*$DA$87</f>
        <v>#REF!</v>
      </c>
      <c r="CR107" s="231" t="e">
        <f>#REF!*$DA$87</f>
        <v>#REF!</v>
      </c>
      <c r="CS107" s="231" t="e">
        <f>#REF!*$DA$87</f>
        <v>#REF!</v>
      </c>
      <c r="CT107" s="231" t="e">
        <f>#REF!*$DA$87</f>
        <v>#REF!</v>
      </c>
      <c r="CU107" s="231" t="e">
        <f>#REF!*$DA$87</f>
        <v>#REF!</v>
      </c>
      <c r="CV107" s="231" t="e">
        <f>#REF!*$DA$87</f>
        <v>#REF!</v>
      </c>
      <c r="CW107" s="231" t="e">
        <f>#REF!*$DA$87</f>
        <v>#REF!</v>
      </c>
      <c r="CX107" s="231" t="e">
        <f>#REF!*$DA$87</f>
        <v>#REF!</v>
      </c>
      <c r="CY107" s="231" t="e">
        <f>#REF!*$DA$87</f>
        <v>#REF!</v>
      </c>
      <c r="CZ107" s="231" t="e">
        <f>#REF!*$DA$87</f>
        <v>#REF!</v>
      </c>
      <c r="DA107" s="231" t="e">
        <f>#REF!*$DA$87</f>
        <v>#REF!</v>
      </c>
      <c r="DB107" s="230"/>
      <c r="DC107" s="302">
        <v>40.954149999999998</v>
      </c>
      <c r="DD107" s="302">
        <v>40.932479999999998</v>
      </c>
      <c r="DE107" s="302">
        <v>40.909669999999998</v>
      </c>
      <c r="DF107" s="302">
        <v>40.902549999999998</v>
      </c>
      <c r="DG107" s="302">
        <v>40.087562489353097</v>
      </c>
      <c r="DH107" s="302">
        <v>39.30640564017969</v>
      </c>
      <c r="DI107" s="302">
        <v>38.576590365741467</v>
      </c>
      <c r="DJ107" s="302">
        <v>37.94273547350646</v>
      </c>
      <c r="DK107" s="302">
        <v>37.340350000000001</v>
      </c>
      <c r="DL107" s="302">
        <v>37.271970000000003</v>
      </c>
      <c r="DM107" s="302">
        <v>37.166960000000003</v>
      </c>
      <c r="DN107" s="302">
        <v>37.037559999999999</v>
      </c>
      <c r="DO107" s="302">
        <v>36.87227</v>
      </c>
      <c r="DP107" s="302">
        <v>36.671520000000001</v>
      </c>
      <c r="DQ107" s="302">
        <v>36.450589999999998</v>
      </c>
      <c r="DR107" s="302">
        <v>36.317889999999998</v>
      </c>
      <c r="DS107" s="302">
        <v>36.475320000000004</v>
      </c>
      <c r="DT107" s="302">
        <v>36.574390000000001</v>
      </c>
      <c r="DU107" s="302">
        <v>36.639009999999999</v>
      </c>
      <c r="DV107" s="302">
        <v>36.670499999999997</v>
      </c>
      <c r="DW107" s="212"/>
      <c r="DX107" s="212"/>
      <c r="DY107" s="230"/>
      <c r="DZ107" s="230"/>
      <c r="EA107" s="230"/>
      <c r="EB107" s="225" t="str">
        <f t="shared" si="79"/>
        <v>,</v>
      </c>
      <c r="EC107" s="212"/>
      <c r="ED107" s="212"/>
      <c r="EE107" s="212"/>
      <c r="EF107" s="212"/>
      <c r="EG107" s="212"/>
      <c r="EH107" s="212"/>
      <c r="EI107" s="3"/>
      <c r="EJ107" s="3"/>
      <c r="EK107" s="3"/>
      <c r="EL107" s="271"/>
      <c r="EM107" s="3"/>
      <c r="EN107" s="263">
        <f t="shared" si="76"/>
        <v>105</v>
      </c>
      <c r="EO107" s="230" t="s">
        <v>1802</v>
      </c>
      <c r="EP107" s="277">
        <v>42036</v>
      </c>
      <c r="EQ107" s="278">
        <v>0</v>
      </c>
      <c r="ER107" s="281">
        <v>21.615680000000001</v>
      </c>
      <c r="ES107" s="288"/>
      <c r="ET107" s="282">
        <f>IF(EO107=EO108,MAX(ET$2:ET106)+1,0)</f>
        <v>53</v>
      </c>
      <c r="EU107" s="3">
        <f t="shared" si="68"/>
        <v>105</v>
      </c>
      <c r="EV107" s="290">
        <f t="shared" si="69"/>
        <v>209</v>
      </c>
      <c r="EW107" s="277">
        <f t="shared" si="70"/>
        <v>42036</v>
      </c>
      <c r="EX107" s="281">
        <f t="shared" si="71"/>
        <v>28.27863</v>
      </c>
      <c r="EY107" s="282">
        <f>IF(EO107=EO108,0,MAX(EY$2:EY106)+1)</f>
        <v>0</v>
      </c>
      <c r="EZ107" s="290">
        <f t="shared" si="72"/>
        <v>210</v>
      </c>
      <c r="FA107" s="277">
        <f t="shared" si="73"/>
        <v>43831</v>
      </c>
      <c r="FB107" s="281">
        <f t="shared" si="74"/>
        <v>25.21754</v>
      </c>
      <c r="FC107" s="28">
        <f>DIS!C124</f>
        <v>105</v>
      </c>
      <c r="FD107" s="28">
        <f>DIS!D124</f>
        <v>6</v>
      </c>
      <c r="FE107" s="28">
        <f>DIS!E124</f>
        <v>5</v>
      </c>
      <c r="FF107" s="28" t="str">
        <f t="shared" si="75"/>
        <v>6,5</v>
      </c>
      <c r="FG107" s="286" t="str">
        <f>INDEX($AR$88:$BK$127,FD107,FE107)</f>
        <v>5,6</v>
      </c>
      <c r="FH107" s="287">
        <f>IF(ISNUMBER(FG107),0,MAX(FH$2:FH106)+1)</f>
        <v>105</v>
      </c>
      <c r="FI107" s="287">
        <f>IF(FH107&gt;0,INDEX(IF($BJ$45=0,$EU$3:$EU$1412,IF($BK$45=0,$EX$3:$EX$1412,$FB$3:$FB$1412)),FH107,1),0)</f>
        <v>25.21754</v>
      </c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</row>
    <row r="108" spans="1:178" ht="1.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28" t="str">
        <f>IF(AR151=1,B66,0)</f>
        <v>1,21</v>
      </c>
      <c r="X108" s="28" t="str">
        <f>IF(AS151=1,C66,0)</f>
        <v>2,21</v>
      </c>
      <c r="Y108" s="28" t="str">
        <f>IF(AT151=1,D66,0)</f>
        <v>3,21</v>
      </c>
      <c r="Z108" s="28" t="str">
        <f>IF(AU151=1,E66,0)</f>
        <v>4,21</v>
      </c>
      <c r="AA108" s="28">
        <f>IF(AV151=1,F66,0)</f>
        <v>0</v>
      </c>
      <c r="AB108" s="28">
        <f>IF(AW151=1,G66,0)</f>
        <v>0</v>
      </c>
      <c r="AC108" s="28">
        <f>IF(AX151=1,H66,0)</f>
        <v>0</v>
      </c>
      <c r="AD108" s="28">
        <f>IF(AY151=1,I66,0)</f>
        <v>0</v>
      </c>
      <c r="AE108" s="28" t="str">
        <f>IF(AZ151=1,J66,0)</f>
        <v>9,21</v>
      </c>
      <c r="AF108" s="28" t="str">
        <f>IF(BA151=1,K66,0)</f>
        <v>10,21</v>
      </c>
      <c r="AG108" s="28" t="str">
        <f>IF(BB151=1,L66,0)</f>
        <v>11,21</v>
      </c>
      <c r="AH108" s="28" t="str">
        <f>IF(BC151=1,M66,0)</f>
        <v>12,21</v>
      </c>
      <c r="AI108" s="28" t="str">
        <f>IF(BD151=1,N66,0)</f>
        <v>13,21</v>
      </c>
      <c r="AJ108" s="28" t="str">
        <f>IF(BE151=1,O66,0)</f>
        <v>14,21</v>
      </c>
      <c r="AK108" s="28" t="str">
        <f>IF(BF151=1,P66,0)</f>
        <v>15,21</v>
      </c>
      <c r="AL108" s="28" t="str">
        <f>IF(BG151=1,Q66,0)</f>
        <v>16,21</v>
      </c>
      <c r="AM108" s="28" t="str">
        <f>IF(BH151=1,R66,0)</f>
        <v>17,21</v>
      </c>
      <c r="AN108" s="28" t="str">
        <f>IF(BI151=1,S66,0)</f>
        <v>18,21</v>
      </c>
      <c r="AO108" s="28" t="str">
        <f>IF(BJ151=1,T66,0)</f>
        <v>19,21</v>
      </c>
      <c r="AP108" s="28" t="str">
        <f>IF(BK151=1,U66,0)</f>
        <v>20,21</v>
      </c>
      <c r="AQ108" s="3"/>
      <c r="AR108" s="229" t="str">
        <f>IF(W151&lt;&gt;0,W108,0)</f>
        <v>1,21</v>
      </c>
      <c r="AS108" s="229" t="str">
        <f>IF(X151&lt;&gt;0,X108,0)</f>
        <v>2,21</v>
      </c>
      <c r="AT108" s="229" t="str">
        <f>IF(Y151&lt;&gt;0,Y108,0)</f>
        <v>3,21</v>
      </c>
      <c r="AU108" s="229" t="str">
        <f>IF(Z151&lt;&gt;0,Z108,0)</f>
        <v>4,21</v>
      </c>
      <c r="AV108" s="229">
        <f>IF(AA151&lt;&gt;0,AA108,0)</f>
        <v>0</v>
      </c>
      <c r="AW108" s="229">
        <f>IF(AB151&lt;&gt;0,AB108,0)</f>
        <v>0</v>
      </c>
      <c r="AX108" s="229">
        <f>IF(AC151&lt;&gt;0,AC108,0)</f>
        <v>0</v>
      </c>
      <c r="AY108" s="229">
        <f>IF(AD151&lt;&gt;0,AD108,0)</f>
        <v>0</v>
      </c>
      <c r="AZ108" s="229" t="str">
        <f>IF(AE151&lt;&gt;0,AE108,0)</f>
        <v>9,21</v>
      </c>
      <c r="BA108" s="229" t="str">
        <f>IF(AF151&lt;&gt;0,AF108,0)</f>
        <v>10,21</v>
      </c>
      <c r="BB108" s="229" t="str">
        <f>IF(AG151&lt;&gt;0,AG108,0)</f>
        <v>11,21</v>
      </c>
      <c r="BC108" s="229" t="str">
        <f>IF(AH151&lt;&gt;0,AH108,0)</f>
        <v>12,21</v>
      </c>
      <c r="BD108" s="229" t="str">
        <f>IF(AI151&lt;&gt;0,AI108,0)</f>
        <v>13,21</v>
      </c>
      <c r="BE108" s="229" t="str">
        <f>IF(AJ151&lt;&gt;0,AJ108,0)</f>
        <v>14,21</v>
      </c>
      <c r="BF108" s="229" t="str">
        <f>IF(AK151&lt;&gt;0,AK108,0)</f>
        <v>15,21</v>
      </c>
      <c r="BG108" s="229" t="str">
        <f>IF(AL151&lt;&gt;0,AL108,0)</f>
        <v>16,21</v>
      </c>
      <c r="BH108" s="229" t="str">
        <f>IF(AM151&lt;&gt;0,AM108,0)</f>
        <v>17,21</v>
      </c>
      <c r="BI108" s="229" t="str">
        <f>IF(AN151&lt;&gt;0,AN108,0)</f>
        <v>18,21</v>
      </c>
      <c r="BJ108" s="229" t="str">
        <f>IF(AO151&lt;&gt;0,AO108,0)</f>
        <v>19,21</v>
      </c>
      <c r="BK108" s="229" t="str">
        <f>IF(AP151&lt;&gt;0,AP108,0)</f>
        <v>20,21</v>
      </c>
      <c r="BL108" s="230"/>
      <c r="BM108" s="231" t="e">
        <f>#REF!*$CF$87</f>
        <v>#REF!</v>
      </c>
      <c r="BN108" s="231" t="e">
        <f>#REF!*$CF$87</f>
        <v>#REF!</v>
      </c>
      <c r="BO108" s="231" t="e">
        <f>#REF!*$CF$87</f>
        <v>#REF!</v>
      </c>
      <c r="BP108" s="231" t="e">
        <f>#REF!*$CF$87</f>
        <v>#REF!</v>
      </c>
      <c r="BQ108" s="231" t="e">
        <f>#REF!*$CF$87</f>
        <v>#REF!</v>
      </c>
      <c r="BR108" s="231" t="e">
        <f>#REF!*$CF$87</f>
        <v>#REF!</v>
      </c>
      <c r="BS108" s="231" t="e">
        <f>#REF!*$CF$87</f>
        <v>#REF!</v>
      </c>
      <c r="BT108" s="231" t="e">
        <f>#REF!*$CF$87</f>
        <v>#REF!</v>
      </c>
      <c r="BU108" s="231" t="e">
        <f>#REF!*$CF$87</f>
        <v>#REF!</v>
      </c>
      <c r="BV108" s="231" t="e">
        <f>#REF!*$CF$87</f>
        <v>#REF!</v>
      </c>
      <c r="BW108" s="231" t="e">
        <f>#REF!*$CF$87</f>
        <v>#REF!</v>
      </c>
      <c r="BX108" s="231" t="e">
        <f>#REF!*$CF$87</f>
        <v>#REF!</v>
      </c>
      <c r="BY108" s="231" t="e">
        <f>#REF!*$CF$87</f>
        <v>#REF!</v>
      </c>
      <c r="BZ108" s="231" t="e">
        <f>#REF!*$CF$87</f>
        <v>#REF!</v>
      </c>
      <c r="CA108" s="231" t="e">
        <f>#REF!*$CF$87</f>
        <v>#REF!</v>
      </c>
      <c r="CB108" s="231" t="e">
        <f>#REF!*$CF$87</f>
        <v>#REF!</v>
      </c>
      <c r="CC108" s="231" t="e">
        <f>#REF!*$CF$87</f>
        <v>#REF!</v>
      </c>
      <c r="CD108" s="231" t="e">
        <f>#REF!*$CF$87</f>
        <v>#REF!</v>
      </c>
      <c r="CE108" s="231" t="e">
        <f>#REF!*$CF$87</f>
        <v>#REF!</v>
      </c>
      <c r="CF108" s="231" t="e">
        <f>#REF!*$CF$87</f>
        <v>#REF!</v>
      </c>
      <c r="CG108" s="230"/>
      <c r="CH108" s="231" t="e">
        <f>#REF!*$DA$87</f>
        <v>#REF!</v>
      </c>
      <c r="CI108" s="231" t="e">
        <f>#REF!*$DA$87</f>
        <v>#REF!</v>
      </c>
      <c r="CJ108" s="231" t="e">
        <f>#REF!*$DA$87</f>
        <v>#REF!</v>
      </c>
      <c r="CK108" s="231" t="e">
        <f>#REF!*$DA$87</f>
        <v>#REF!</v>
      </c>
      <c r="CL108" s="231" t="e">
        <f>#REF!*$DA$87</f>
        <v>#REF!</v>
      </c>
      <c r="CM108" s="231" t="e">
        <f>#REF!*$DA$87</f>
        <v>#REF!</v>
      </c>
      <c r="CN108" s="231" t="e">
        <f>#REF!*$DA$87</f>
        <v>#REF!</v>
      </c>
      <c r="CO108" s="231" t="e">
        <f>#REF!*$DA$87</f>
        <v>#REF!</v>
      </c>
      <c r="CP108" s="231" t="e">
        <f>#REF!*$DA$87</f>
        <v>#REF!</v>
      </c>
      <c r="CQ108" s="231" t="e">
        <f>#REF!*$DA$87</f>
        <v>#REF!</v>
      </c>
      <c r="CR108" s="231" t="e">
        <f>#REF!*$DA$87</f>
        <v>#REF!</v>
      </c>
      <c r="CS108" s="231" t="e">
        <f>#REF!*$DA$87</f>
        <v>#REF!</v>
      </c>
      <c r="CT108" s="231" t="e">
        <f>#REF!*$DA$87</f>
        <v>#REF!</v>
      </c>
      <c r="CU108" s="231" t="e">
        <f>#REF!*$DA$87</f>
        <v>#REF!</v>
      </c>
      <c r="CV108" s="231" t="e">
        <f>#REF!*$DA$87</f>
        <v>#REF!</v>
      </c>
      <c r="CW108" s="231" t="e">
        <f>#REF!*$DA$87</f>
        <v>#REF!</v>
      </c>
      <c r="CX108" s="231" t="e">
        <f>#REF!*$DA$87</f>
        <v>#REF!</v>
      </c>
      <c r="CY108" s="231" t="e">
        <f>#REF!*$DA$87</f>
        <v>#REF!</v>
      </c>
      <c r="CZ108" s="231" t="e">
        <f>#REF!*$DA$87</f>
        <v>#REF!</v>
      </c>
      <c r="DA108" s="231" t="e">
        <f>#REF!*$DA$87</f>
        <v>#REF!</v>
      </c>
      <c r="DB108" s="230"/>
      <c r="DC108" s="302">
        <v>40.640900000000002</v>
      </c>
      <c r="DD108" s="302">
        <v>40.621609999999997</v>
      </c>
      <c r="DE108" s="302">
        <v>40.59554</v>
      </c>
      <c r="DF108" s="302">
        <v>40.559199999999997</v>
      </c>
      <c r="DG108" s="302">
        <v>39.791707682897702</v>
      </c>
      <c r="DH108" s="302">
        <v>39.024186973360145</v>
      </c>
      <c r="DI108" s="302">
        <v>38.289962955056623</v>
      </c>
      <c r="DJ108" s="302">
        <v>37.811644607140764</v>
      </c>
      <c r="DK108" s="302">
        <v>37.372300000000003</v>
      </c>
      <c r="DL108" s="302">
        <v>37.282539999999997</v>
      </c>
      <c r="DM108" s="302">
        <v>37.161409999999997</v>
      </c>
      <c r="DN108" s="302">
        <v>37.017429999999997</v>
      </c>
      <c r="DO108" s="302">
        <v>36.834800000000001</v>
      </c>
      <c r="DP108" s="302">
        <v>36.588970000000003</v>
      </c>
      <c r="DQ108" s="302">
        <v>36.192549999999997</v>
      </c>
      <c r="DR108" s="302">
        <v>36.254460000000002</v>
      </c>
      <c r="DS108" s="302">
        <v>36.444209999999998</v>
      </c>
      <c r="DT108" s="302">
        <v>36.552860000000003</v>
      </c>
      <c r="DU108" s="302">
        <v>36.621510000000001</v>
      </c>
      <c r="DV108" s="302">
        <v>36.653979999999997</v>
      </c>
      <c r="DW108" s="212"/>
      <c r="DX108" s="212"/>
      <c r="DY108" s="230"/>
      <c r="DZ108" s="230"/>
      <c r="EA108" s="230"/>
      <c r="EB108" s="225" t="str">
        <f t="shared" si="79"/>
        <v>,</v>
      </c>
      <c r="EC108" s="212"/>
      <c r="ED108" s="212"/>
      <c r="EE108" s="212"/>
      <c r="EF108" s="212"/>
      <c r="EG108" s="212"/>
      <c r="EH108" s="212"/>
      <c r="EI108" s="3"/>
      <c r="EJ108" s="3"/>
      <c r="EK108" s="3"/>
      <c r="EL108" s="271"/>
      <c r="EM108" s="3"/>
      <c r="EN108" s="263">
        <f t="shared" si="76"/>
        <v>106</v>
      </c>
      <c r="EO108" s="230" t="s">
        <v>1802</v>
      </c>
      <c r="EP108" s="277">
        <v>43831</v>
      </c>
      <c r="EQ108" s="278">
        <v>0</v>
      </c>
      <c r="ER108" s="281">
        <v>20.662800000000001</v>
      </c>
      <c r="ES108" s="288"/>
      <c r="ET108" s="282">
        <f>IF(EO108=EO109,MAX(ET$2:ET107)+1,0)</f>
        <v>0</v>
      </c>
      <c r="EU108" s="3">
        <f t="shared" si="68"/>
        <v>106</v>
      </c>
      <c r="EV108" s="290">
        <f t="shared" si="69"/>
        <v>211</v>
      </c>
      <c r="EW108" s="277">
        <f t="shared" si="70"/>
        <v>42036</v>
      </c>
      <c r="EX108" s="281">
        <f t="shared" si="71"/>
        <v>27.528120000000001</v>
      </c>
      <c r="EY108" s="282">
        <f>IF(EO108=EO109,0,MAX(EY$2:EY107)+1)</f>
        <v>53</v>
      </c>
      <c r="EZ108" s="290">
        <f t="shared" si="72"/>
        <v>212</v>
      </c>
      <c r="FA108" s="277">
        <f t="shared" si="73"/>
        <v>43831</v>
      </c>
      <c r="FB108" s="281">
        <f t="shared" si="74"/>
        <v>24.639959999999999</v>
      </c>
      <c r="FC108" s="28">
        <f>DIS!C125</f>
        <v>106</v>
      </c>
      <c r="FD108" s="28">
        <f>DIS!D125</f>
        <v>6</v>
      </c>
      <c r="FE108" s="28">
        <f>DIS!E125</f>
        <v>6</v>
      </c>
      <c r="FF108" s="28" t="str">
        <f t="shared" si="75"/>
        <v>6,6</v>
      </c>
      <c r="FG108" s="286" t="str">
        <f>INDEX($AR$88:$BK$127,FD108,FE108)</f>
        <v>6,6</v>
      </c>
      <c r="FH108" s="287">
        <f>IF(ISNUMBER(FG108),0,MAX(FH$2:FH107)+1)</f>
        <v>106</v>
      </c>
      <c r="FI108" s="287">
        <f>IF(FH108&gt;0,INDEX(IF($BJ$45=0,$EU$3:$EU$1412,IF($BK$45=0,$EX$3:$EX$1412,$FB$3:$FB$1412)),FH108,1),0)</f>
        <v>24.639959999999999</v>
      </c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</row>
    <row r="109" spans="1:178" ht="1.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28" t="str">
        <f>IF(AR152=1,B67,0)</f>
        <v>1,22</v>
      </c>
      <c r="X109" s="28" t="str">
        <f>IF(AS152=1,C67,0)</f>
        <v>2,22</v>
      </c>
      <c r="Y109" s="28" t="str">
        <f>IF(AT152=1,D67,0)</f>
        <v>3,22</v>
      </c>
      <c r="Z109" s="28" t="str">
        <f>IF(AU152=1,E67,0)</f>
        <v>4,22</v>
      </c>
      <c r="AA109" s="28">
        <f>IF(AV152=1,F67,0)</f>
        <v>0</v>
      </c>
      <c r="AB109" s="28">
        <f>IF(AW152=1,G67,0)</f>
        <v>0</v>
      </c>
      <c r="AC109" s="28" t="str">
        <f>IF(AX152=1,H67,0)</f>
        <v>7,22</v>
      </c>
      <c r="AD109" s="28" t="str">
        <f>IF(AY152=1,I67,0)</f>
        <v>8,22</v>
      </c>
      <c r="AE109" s="28" t="str">
        <f>IF(AZ152=1,J67,0)</f>
        <v>9,22</v>
      </c>
      <c r="AF109" s="28" t="str">
        <f>IF(BA152=1,K67,0)</f>
        <v>10,22</v>
      </c>
      <c r="AG109" s="28" t="str">
        <f>IF(BB152=1,L67,0)</f>
        <v>11,22</v>
      </c>
      <c r="AH109" s="28" t="str">
        <f>IF(BC152=1,M67,0)</f>
        <v>12,22</v>
      </c>
      <c r="AI109" s="28" t="str">
        <f>IF(BD152=1,N67,0)</f>
        <v>13,22</v>
      </c>
      <c r="AJ109" s="28" t="str">
        <f>IF(BE152=1,O67,0)</f>
        <v>14,22</v>
      </c>
      <c r="AK109" s="28" t="str">
        <f>IF(BF152=1,P67,0)</f>
        <v>15,22</v>
      </c>
      <c r="AL109" s="28" t="str">
        <f>IF(BG152=1,Q67,0)</f>
        <v>16,22</v>
      </c>
      <c r="AM109" s="28" t="str">
        <f>IF(BH152=1,R67,0)</f>
        <v>17,22</v>
      </c>
      <c r="AN109" s="28" t="str">
        <f>IF(BI152=1,S67,0)</f>
        <v>18,22</v>
      </c>
      <c r="AO109" s="28" t="str">
        <f>IF(BJ152=1,T67,0)</f>
        <v>19,22</v>
      </c>
      <c r="AP109" s="28" t="str">
        <f>IF(BK152=1,U67,0)</f>
        <v>20,22</v>
      </c>
      <c r="AQ109" s="3"/>
      <c r="AR109" s="229" t="str">
        <f>IF(W152&lt;&gt;0,W109,0)</f>
        <v>1,22</v>
      </c>
      <c r="AS109" s="229" t="str">
        <f>IF(X152&lt;&gt;0,X109,0)</f>
        <v>2,22</v>
      </c>
      <c r="AT109" s="229" t="str">
        <f>IF(Y152&lt;&gt;0,Y109,0)</f>
        <v>3,22</v>
      </c>
      <c r="AU109" s="229" t="str">
        <f>IF(Z152&lt;&gt;0,Z109,0)</f>
        <v>4,22</v>
      </c>
      <c r="AV109" s="229">
        <f>IF(AA152&lt;&gt;0,AA109,0)</f>
        <v>0</v>
      </c>
      <c r="AW109" s="229">
        <f>IF(AB152&lt;&gt;0,AB109,0)</f>
        <v>0</v>
      </c>
      <c r="AX109" s="229" t="str">
        <f>IF(AC152&lt;&gt;0,AC109,0)</f>
        <v>7,22</v>
      </c>
      <c r="AY109" s="229" t="str">
        <f>IF(AD152&lt;&gt;0,AD109,0)</f>
        <v>8,22</v>
      </c>
      <c r="AZ109" s="229" t="str">
        <f>IF(AE152&lt;&gt;0,AE109,0)</f>
        <v>9,22</v>
      </c>
      <c r="BA109" s="229" t="str">
        <f>IF(AF152&lt;&gt;0,AF109,0)</f>
        <v>10,22</v>
      </c>
      <c r="BB109" s="229" t="str">
        <f>IF(AG152&lt;&gt;0,AG109,0)</f>
        <v>11,22</v>
      </c>
      <c r="BC109" s="229" t="str">
        <f>IF(AH152&lt;&gt;0,AH109,0)</f>
        <v>12,22</v>
      </c>
      <c r="BD109" s="229" t="str">
        <f>IF(AI152&lt;&gt;0,AI109,0)</f>
        <v>13,22</v>
      </c>
      <c r="BE109" s="229" t="str">
        <f>IF(AJ152&lt;&gt;0,AJ109,0)</f>
        <v>14,22</v>
      </c>
      <c r="BF109" s="229" t="str">
        <f>IF(AK152&lt;&gt;0,AK109,0)</f>
        <v>15,22</v>
      </c>
      <c r="BG109" s="229" t="str">
        <f>IF(AL152&lt;&gt;0,AL109,0)</f>
        <v>16,22</v>
      </c>
      <c r="BH109" s="229" t="str">
        <f>IF(AM152&lt;&gt;0,AM109,0)</f>
        <v>17,22</v>
      </c>
      <c r="BI109" s="229" t="str">
        <f>IF(AN152&lt;&gt;0,AN109,0)</f>
        <v>18,22</v>
      </c>
      <c r="BJ109" s="229" t="str">
        <f>IF(AO152&lt;&gt;0,AO109,0)</f>
        <v>19,22</v>
      </c>
      <c r="BK109" s="229" t="str">
        <f>IF(AP152&lt;&gt;0,AP109,0)</f>
        <v>20,22</v>
      </c>
      <c r="BL109" s="230"/>
      <c r="BM109" s="231" t="e">
        <f>#REF!*$CF$87</f>
        <v>#REF!</v>
      </c>
      <c r="BN109" s="231" t="e">
        <f>#REF!*$CF$87</f>
        <v>#REF!</v>
      </c>
      <c r="BO109" s="231" t="e">
        <f>#REF!*$CF$87</f>
        <v>#REF!</v>
      </c>
      <c r="BP109" s="231" t="e">
        <f>#REF!*$CF$87</f>
        <v>#REF!</v>
      </c>
      <c r="BQ109" s="231" t="e">
        <f>#REF!*$CF$87</f>
        <v>#REF!</v>
      </c>
      <c r="BR109" s="231" t="e">
        <f>#REF!*$CF$87</f>
        <v>#REF!</v>
      </c>
      <c r="BS109" s="231" t="e">
        <f>#REF!*$CF$87</f>
        <v>#REF!</v>
      </c>
      <c r="BT109" s="231" t="e">
        <f>#REF!*$CF$87</f>
        <v>#REF!</v>
      </c>
      <c r="BU109" s="231" t="e">
        <f>#REF!*$CF$87</f>
        <v>#REF!</v>
      </c>
      <c r="BV109" s="231" t="e">
        <f>#REF!*$CF$87</f>
        <v>#REF!</v>
      </c>
      <c r="BW109" s="231" t="e">
        <f>#REF!*$CF$87</f>
        <v>#REF!</v>
      </c>
      <c r="BX109" s="231" t="e">
        <f>#REF!*$CF$87</f>
        <v>#REF!</v>
      </c>
      <c r="BY109" s="231" t="e">
        <f>#REF!*$CF$87</f>
        <v>#REF!</v>
      </c>
      <c r="BZ109" s="231" t="e">
        <f>#REF!*$CF$87</f>
        <v>#REF!</v>
      </c>
      <c r="CA109" s="231" t="e">
        <f>#REF!*$CF$87</f>
        <v>#REF!</v>
      </c>
      <c r="CB109" s="231" t="e">
        <f>#REF!*$CF$87</f>
        <v>#REF!</v>
      </c>
      <c r="CC109" s="231" t="e">
        <f>#REF!*$CF$87</f>
        <v>#REF!</v>
      </c>
      <c r="CD109" s="231" t="e">
        <f>#REF!*$CF$87</f>
        <v>#REF!</v>
      </c>
      <c r="CE109" s="231" t="e">
        <f>#REF!*$CF$87</f>
        <v>#REF!</v>
      </c>
      <c r="CF109" s="231" t="e">
        <f>#REF!*$CF$87</f>
        <v>#REF!</v>
      </c>
      <c r="CG109" s="230"/>
      <c r="CH109" s="231" t="e">
        <f>#REF!*$DA$87</f>
        <v>#REF!</v>
      </c>
      <c r="CI109" s="231" t="e">
        <f>#REF!*$DA$87</f>
        <v>#REF!</v>
      </c>
      <c r="CJ109" s="231" t="e">
        <f>#REF!*$DA$87</f>
        <v>#REF!</v>
      </c>
      <c r="CK109" s="231" t="e">
        <f>#REF!*$DA$87</f>
        <v>#REF!</v>
      </c>
      <c r="CL109" s="231" t="e">
        <f>#REF!*$DA$87</f>
        <v>#REF!</v>
      </c>
      <c r="CM109" s="231" t="e">
        <f>#REF!*$DA$87</f>
        <v>#REF!</v>
      </c>
      <c r="CN109" s="231" t="e">
        <f>#REF!*$DA$87</f>
        <v>#REF!</v>
      </c>
      <c r="CO109" s="231" t="e">
        <f>#REF!*$DA$87</f>
        <v>#REF!</v>
      </c>
      <c r="CP109" s="231" t="e">
        <f>#REF!*$DA$87</f>
        <v>#REF!</v>
      </c>
      <c r="CQ109" s="231" t="e">
        <f>#REF!*$DA$87</f>
        <v>#REF!</v>
      </c>
      <c r="CR109" s="231" t="e">
        <f>#REF!*$DA$87</f>
        <v>#REF!</v>
      </c>
      <c r="CS109" s="231" t="e">
        <f>#REF!*$DA$87</f>
        <v>#REF!</v>
      </c>
      <c r="CT109" s="231" t="e">
        <f>#REF!*$DA$87</f>
        <v>#REF!</v>
      </c>
      <c r="CU109" s="231" t="e">
        <f>#REF!*$DA$87</f>
        <v>#REF!</v>
      </c>
      <c r="CV109" s="231" t="e">
        <f>#REF!*$DA$87</f>
        <v>#REF!</v>
      </c>
      <c r="CW109" s="231" t="e">
        <f>#REF!*$DA$87</f>
        <v>#REF!</v>
      </c>
      <c r="CX109" s="231" t="e">
        <f>#REF!*$DA$87</f>
        <v>#REF!</v>
      </c>
      <c r="CY109" s="231" t="e">
        <f>#REF!*$DA$87</f>
        <v>#REF!</v>
      </c>
      <c r="CZ109" s="231" t="e">
        <f>#REF!*$DA$87</f>
        <v>#REF!</v>
      </c>
      <c r="DA109" s="231" t="e">
        <f>#REF!*$DA$87</f>
        <v>#REF!</v>
      </c>
      <c r="DB109" s="230"/>
      <c r="DC109" s="302">
        <v>40.332500000000003</v>
      </c>
      <c r="DD109" s="302">
        <v>40.284759999999999</v>
      </c>
      <c r="DE109" s="302">
        <v>40.21049</v>
      </c>
      <c r="DF109" s="302">
        <v>40.154249999999998</v>
      </c>
      <c r="DG109" s="302">
        <v>39.495850148149785</v>
      </c>
      <c r="DH109" s="302">
        <v>38.708644462233821</v>
      </c>
      <c r="DI109" s="302">
        <v>37.747419999999998</v>
      </c>
      <c r="DJ109" s="302">
        <v>37.641579999999998</v>
      </c>
      <c r="DK109" s="302">
        <v>37.448419999999999</v>
      </c>
      <c r="DL109" s="302">
        <v>37.308810000000001</v>
      </c>
      <c r="DM109" s="302">
        <v>37.157629999999997</v>
      </c>
      <c r="DN109" s="302">
        <v>37.009129999999999</v>
      </c>
      <c r="DO109" s="302">
        <v>36.83473</v>
      </c>
      <c r="DP109" s="302">
        <v>36.631239999999998</v>
      </c>
      <c r="DQ109" s="302">
        <v>36.412219999999998</v>
      </c>
      <c r="DR109" s="302">
        <v>36.287669999999999</v>
      </c>
      <c r="DS109" s="302">
        <v>36.444920000000003</v>
      </c>
      <c r="DT109" s="302">
        <v>36.542180000000002</v>
      </c>
      <c r="DU109" s="302">
        <v>36.606900000000003</v>
      </c>
      <c r="DV109" s="302">
        <v>36.639429999999997</v>
      </c>
      <c r="DW109" s="212"/>
      <c r="DX109" s="212"/>
      <c r="DY109" s="230"/>
      <c r="DZ109" s="230"/>
      <c r="EA109" s="230"/>
      <c r="EB109" s="225" t="str">
        <f t="shared" si="79"/>
        <v>,</v>
      </c>
      <c r="EC109" s="212"/>
      <c r="ED109" s="212"/>
      <c r="EE109" s="212"/>
      <c r="EF109" s="212"/>
      <c r="EG109" s="212"/>
      <c r="EH109" s="212"/>
      <c r="EI109" s="3"/>
      <c r="EJ109" s="3"/>
      <c r="EK109" s="3"/>
      <c r="EL109" s="271"/>
      <c r="EM109" s="3"/>
      <c r="EN109" s="263">
        <f t="shared" si="76"/>
        <v>107</v>
      </c>
      <c r="EO109" s="230" t="s">
        <v>1803</v>
      </c>
      <c r="EP109" s="277">
        <v>42036</v>
      </c>
      <c r="EQ109" s="278">
        <v>0</v>
      </c>
      <c r="ER109" s="281">
        <v>20.674160000000001</v>
      </c>
      <c r="ES109" s="288"/>
      <c r="ET109" s="282">
        <f>IF(EO109=EO110,MAX(ET$2:ET108)+1,0)</f>
        <v>54</v>
      </c>
      <c r="EU109" s="3">
        <f t="shared" si="68"/>
        <v>107</v>
      </c>
      <c r="EV109" s="290">
        <f t="shared" si="69"/>
        <v>213</v>
      </c>
      <c r="EW109" s="277">
        <f t="shared" si="70"/>
        <v>42036</v>
      </c>
      <c r="EX109" s="281">
        <f t="shared" si="71"/>
        <v>26.631260000000001</v>
      </c>
      <c r="EY109" s="282">
        <f>IF(EO109=EO110,0,MAX(EY$2:EY108)+1)</f>
        <v>0</v>
      </c>
      <c r="EZ109" s="290">
        <f t="shared" si="72"/>
        <v>214</v>
      </c>
      <c r="FA109" s="277">
        <f t="shared" si="73"/>
        <v>43831</v>
      </c>
      <c r="FB109" s="281">
        <f t="shared" si="74"/>
        <v>23.947669999999999</v>
      </c>
      <c r="FC109" s="28">
        <f>DIS!C126</f>
        <v>107</v>
      </c>
      <c r="FD109" s="28">
        <f>DIS!D126</f>
        <v>6</v>
      </c>
      <c r="FE109" s="28">
        <f>DIS!E126</f>
        <v>7</v>
      </c>
      <c r="FF109" s="28" t="str">
        <f t="shared" si="75"/>
        <v>6,7</v>
      </c>
      <c r="FG109" s="286" t="str">
        <f>INDEX($AR$88:$BK$127,FD109,FE109)</f>
        <v>7,6</v>
      </c>
      <c r="FH109" s="287">
        <f>IF(ISNUMBER(FG109),0,MAX(FH$2:FH108)+1)</f>
        <v>107</v>
      </c>
      <c r="FI109" s="287">
        <f>IF(FH109&gt;0,INDEX(IF($BJ$45=0,$EU$3:$EU$1412,IF($BK$45=0,$EX$3:$EX$1412,$FB$3:$FB$1412)),FH109,1),0)</f>
        <v>23.947669999999999</v>
      </c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</row>
    <row r="110" spans="1:178" ht="1.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28" t="str">
        <f>IF(AR153=1,B68,0)</f>
        <v>1,23</v>
      </c>
      <c r="X110" s="28" t="str">
        <f>IF(AS153=1,C68,0)</f>
        <v>2,23</v>
      </c>
      <c r="Y110" s="28" t="str">
        <f>IF(AT153=1,D68,0)</f>
        <v>3,23</v>
      </c>
      <c r="Z110" s="28" t="str">
        <f>IF(AU153=1,E68,0)</f>
        <v>4,23</v>
      </c>
      <c r="AA110" s="28" t="str">
        <f>IF(AV153=1,F68,0)</f>
        <v>5,23</v>
      </c>
      <c r="AB110" s="28">
        <f>IF(AW153=1,G68,0)</f>
        <v>0</v>
      </c>
      <c r="AC110" s="28" t="str">
        <f>IF(AX153=1,H68,0)</f>
        <v>7,23</v>
      </c>
      <c r="AD110" s="28" t="str">
        <f>IF(AY153=1,I68,0)</f>
        <v>8,23</v>
      </c>
      <c r="AE110" s="28" t="str">
        <f>IF(AZ153=1,J68,0)</f>
        <v>9,23</v>
      </c>
      <c r="AF110" s="28" t="str">
        <f>IF(BA153=1,K68,0)</f>
        <v>10,23</v>
      </c>
      <c r="AG110" s="28" t="str">
        <f>IF(BB153=1,L68,0)</f>
        <v>11,23</v>
      </c>
      <c r="AH110" s="28" t="str">
        <f>IF(BC153=1,M68,0)</f>
        <v>12,23</v>
      </c>
      <c r="AI110" s="28" t="str">
        <f>IF(BD153=1,N68,0)</f>
        <v>13,23</v>
      </c>
      <c r="AJ110" s="28" t="str">
        <f>IF(BE153=1,O68,0)</f>
        <v>14,23</v>
      </c>
      <c r="AK110" s="28" t="str">
        <f>IF(BF153=1,P68,0)</f>
        <v>15,23</v>
      </c>
      <c r="AL110" s="28" t="str">
        <f>IF(BG153=1,Q68,0)</f>
        <v>16,23</v>
      </c>
      <c r="AM110" s="28" t="str">
        <f>IF(BH153=1,R68,0)</f>
        <v>17,23</v>
      </c>
      <c r="AN110" s="28" t="str">
        <f>IF(BI153=1,S68,0)</f>
        <v>18,23</v>
      </c>
      <c r="AO110" s="28" t="str">
        <f>IF(BJ153=1,T68,0)</f>
        <v>19,23</v>
      </c>
      <c r="AP110" s="28" t="str">
        <f>IF(BK153=1,U68,0)</f>
        <v>20,23</v>
      </c>
      <c r="AQ110" s="3"/>
      <c r="AR110" s="229" t="str">
        <f>IF(W153&lt;&gt;0,W110,0)</f>
        <v>1,23</v>
      </c>
      <c r="AS110" s="229" t="str">
        <f>IF(X153&lt;&gt;0,X110,0)</f>
        <v>2,23</v>
      </c>
      <c r="AT110" s="229" t="str">
        <f>IF(Y153&lt;&gt;0,Y110,0)</f>
        <v>3,23</v>
      </c>
      <c r="AU110" s="229" t="str">
        <f>IF(Z153&lt;&gt;0,Z110,0)</f>
        <v>4,23</v>
      </c>
      <c r="AV110" s="229" t="str">
        <f>IF(AA153&lt;&gt;0,AA110,0)</f>
        <v>5,23</v>
      </c>
      <c r="AW110" s="229">
        <f>IF(AB153&lt;&gt;0,AB110,0)</f>
        <v>0</v>
      </c>
      <c r="AX110" s="229" t="str">
        <f>IF(AC153&lt;&gt;0,AC110,0)</f>
        <v>7,23</v>
      </c>
      <c r="AY110" s="229" t="str">
        <f>IF(AD153&lt;&gt;0,AD110,0)</f>
        <v>8,23</v>
      </c>
      <c r="AZ110" s="229" t="str">
        <f>IF(AE153&lt;&gt;0,AE110,0)</f>
        <v>9,23</v>
      </c>
      <c r="BA110" s="229" t="str">
        <f>IF(AF153&lt;&gt;0,AF110,0)</f>
        <v>10,23</v>
      </c>
      <c r="BB110" s="229" t="str">
        <f>IF(AG153&lt;&gt;0,AG110,0)</f>
        <v>11,23</v>
      </c>
      <c r="BC110" s="229" t="str">
        <f>IF(AH153&lt;&gt;0,AH110,0)</f>
        <v>12,23</v>
      </c>
      <c r="BD110" s="229" t="str">
        <f>IF(AI153&lt;&gt;0,AI110,0)</f>
        <v>13,23</v>
      </c>
      <c r="BE110" s="229" t="str">
        <f>IF(AJ153&lt;&gt;0,AJ110,0)</f>
        <v>14,23</v>
      </c>
      <c r="BF110" s="229" t="str">
        <f>IF(AK153&lt;&gt;0,AK110,0)</f>
        <v>15,23</v>
      </c>
      <c r="BG110" s="229" t="str">
        <f>IF(AL153&lt;&gt;0,AL110,0)</f>
        <v>16,23</v>
      </c>
      <c r="BH110" s="229" t="str">
        <f>IF(AM153&lt;&gt;0,AM110,0)</f>
        <v>17,23</v>
      </c>
      <c r="BI110" s="229" t="str">
        <f>IF(AN153&lt;&gt;0,AN110,0)</f>
        <v>18,23</v>
      </c>
      <c r="BJ110" s="229" t="str">
        <f>IF(AO153&lt;&gt;0,AO110,0)</f>
        <v>19,23</v>
      </c>
      <c r="BK110" s="229" t="str">
        <f>IF(AP153&lt;&gt;0,AP110,0)</f>
        <v>20,23</v>
      </c>
      <c r="BL110" s="230"/>
      <c r="BM110" s="231" t="e">
        <f>#REF!*$CF$87</f>
        <v>#REF!</v>
      </c>
      <c r="BN110" s="231" t="e">
        <f>#REF!*$CF$87</f>
        <v>#REF!</v>
      </c>
      <c r="BO110" s="231" t="e">
        <f>#REF!*$CF$87</f>
        <v>#REF!</v>
      </c>
      <c r="BP110" s="231" t="e">
        <f>#REF!*$CF$87</f>
        <v>#REF!</v>
      </c>
      <c r="BQ110" s="231" t="e">
        <f>#REF!*$CF$87</f>
        <v>#REF!</v>
      </c>
      <c r="BR110" s="231" t="e">
        <f>#REF!*$CF$87</f>
        <v>#REF!</v>
      </c>
      <c r="BS110" s="231" t="e">
        <f>#REF!*$CF$87</f>
        <v>#REF!</v>
      </c>
      <c r="BT110" s="231" t="e">
        <f>#REF!*$CF$87</f>
        <v>#REF!</v>
      </c>
      <c r="BU110" s="231" t="e">
        <f>#REF!*$CF$87</f>
        <v>#REF!</v>
      </c>
      <c r="BV110" s="231" t="e">
        <f>#REF!*$CF$87</f>
        <v>#REF!</v>
      </c>
      <c r="BW110" s="231" t="e">
        <f>#REF!*$CF$87</f>
        <v>#REF!</v>
      </c>
      <c r="BX110" s="231" t="e">
        <f>#REF!*$CF$87</f>
        <v>#REF!</v>
      </c>
      <c r="BY110" s="231" t="e">
        <f>#REF!*$CF$87</f>
        <v>#REF!</v>
      </c>
      <c r="BZ110" s="231" t="e">
        <f>#REF!*$CF$87</f>
        <v>#REF!</v>
      </c>
      <c r="CA110" s="231" t="e">
        <f>#REF!*$CF$87</f>
        <v>#REF!</v>
      </c>
      <c r="CB110" s="231" t="e">
        <f>#REF!*$CF$87</f>
        <v>#REF!</v>
      </c>
      <c r="CC110" s="231" t="e">
        <f>#REF!*$CF$87</f>
        <v>#REF!</v>
      </c>
      <c r="CD110" s="231" t="e">
        <f>#REF!*$CF$87</f>
        <v>#REF!</v>
      </c>
      <c r="CE110" s="231" t="e">
        <f>#REF!*$CF$87</f>
        <v>#REF!</v>
      </c>
      <c r="CF110" s="231" t="e">
        <f>#REF!*$CF$87</f>
        <v>#REF!</v>
      </c>
      <c r="CG110" s="230"/>
      <c r="CH110" s="231" t="e">
        <f>#REF!*$DA$87</f>
        <v>#REF!</v>
      </c>
      <c r="CI110" s="231" t="e">
        <f>#REF!*$DA$87</f>
        <v>#REF!</v>
      </c>
      <c r="CJ110" s="231" t="e">
        <f>#REF!*$DA$87</f>
        <v>#REF!</v>
      </c>
      <c r="CK110" s="231" t="e">
        <f>#REF!*$DA$87</f>
        <v>#REF!</v>
      </c>
      <c r="CL110" s="231" t="e">
        <f>#REF!*$DA$87</f>
        <v>#REF!</v>
      </c>
      <c r="CM110" s="231" t="e">
        <f>#REF!*$DA$87</f>
        <v>#REF!</v>
      </c>
      <c r="CN110" s="231" t="e">
        <f>#REF!*$DA$87</f>
        <v>#REF!</v>
      </c>
      <c r="CO110" s="231" t="e">
        <f>#REF!*$DA$87</f>
        <v>#REF!</v>
      </c>
      <c r="CP110" s="231" t="e">
        <f>#REF!*$DA$87</f>
        <v>#REF!</v>
      </c>
      <c r="CQ110" s="231" t="e">
        <f>#REF!*$DA$87</f>
        <v>#REF!</v>
      </c>
      <c r="CR110" s="231" t="e">
        <f>#REF!*$DA$87</f>
        <v>#REF!</v>
      </c>
      <c r="CS110" s="231" t="e">
        <f>#REF!*$DA$87</f>
        <v>#REF!</v>
      </c>
      <c r="CT110" s="231" t="e">
        <f>#REF!*$DA$87</f>
        <v>#REF!</v>
      </c>
      <c r="CU110" s="231" t="e">
        <f>#REF!*$DA$87</f>
        <v>#REF!</v>
      </c>
      <c r="CV110" s="231" t="e">
        <f>#REF!*$DA$87</f>
        <v>#REF!</v>
      </c>
      <c r="CW110" s="231" t="e">
        <f>#REF!*$DA$87</f>
        <v>#REF!</v>
      </c>
      <c r="CX110" s="231" t="e">
        <f>#REF!*$DA$87</f>
        <v>#REF!</v>
      </c>
      <c r="CY110" s="231" t="e">
        <f>#REF!*$DA$87</f>
        <v>#REF!</v>
      </c>
      <c r="CZ110" s="231" t="e">
        <f>#REF!*$DA$87</f>
        <v>#REF!</v>
      </c>
      <c r="DA110" s="231" t="e">
        <f>#REF!*$DA$87</f>
        <v>#REF!</v>
      </c>
      <c r="DB110" s="230"/>
      <c r="DC110" s="302">
        <v>39.980550000000001</v>
      </c>
      <c r="DD110" s="302">
        <v>39.928539999999998</v>
      </c>
      <c r="DE110" s="302">
        <v>39.831339999999997</v>
      </c>
      <c r="DF110" s="302">
        <v>39.668309999999998</v>
      </c>
      <c r="DG110" s="302">
        <v>39.328789999999998</v>
      </c>
      <c r="DH110" s="302">
        <v>38.567118615558456</v>
      </c>
      <c r="DI110" s="302">
        <v>37.812730000000002</v>
      </c>
      <c r="DJ110" s="302">
        <v>37.674590000000002</v>
      </c>
      <c r="DK110" s="302">
        <v>37.480080000000001</v>
      </c>
      <c r="DL110" s="302">
        <v>37.313540000000003</v>
      </c>
      <c r="DM110" s="302">
        <v>37.144779999999997</v>
      </c>
      <c r="DN110" s="302">
        <v>36.99532</v>
      </c>
      <c r="DO110" s="302">
        <v>36.83361</v>
      </c>
      <c r="DP110" s="302">
        <v>36.662590000000002</v>
      </c>
      <c r="DQ110" s="302">
        <v>36.486719999999998</v>
      </c>
      <c r="DR110" s="302">
        <v>36.308140000000002</v>
      </c>
      <c r="DS110" s="302">
        <v>36.448970000000003</v>
      </c>
      <c r="DT110" s="302">
        <v>36.535850000000003</v>
      </c>
      <c r="DU110" s="302">
        <v>36.59534</v>
      </c>
      <c r="DV110" s="302">
        <v>36.626130000000003</v>
      </c>
      <c r="DW110" s="212"/>
      <c r="DX110" s="212"/>
      <c r="DY110" s="230"/>
      <c r="DZ110" s="230"/>
      <c r="EA110" s="230"/>
      <c r="EB110" s="225" t="str">
        <f t="shared" si="79"/>
        <v>,</v>
      </c>
      <c r="EC110" s="212"/>
      <c r="ED110" s="212"/>
      <c r="EE110" s="212"/>
      <c r="EF110" s="212"/>
      <c r="EG110" s="212"/>
      <c r="EH110" s="212"/>
      <c r="EI110" s="3"/>
      <c r="EJ110" s="3"/>
      <c r="EK110" s="3"/>
      <c r="EL110" s="271"/>
      <c r="EM110" s="3"/>
      <c r="EN110" s="263">
        <f t="shared" si="76"/>
        <v>108</v>
      </c>
      <c r="EO110" s="230" t="s">
        <v>1803</v>
      </c>
      <c r="EP110" s="277">
        <v>43831</v>
      </c>
      <c r="EQ110" s="278">
        <v>0</v>
      </c>
      <c r="ER110" s="281">
        <v>20.160920000000001</v>
      </c>
      <c r="ES110" s="288"/>
      <c r="ET110" s="282">
        <f>IF(EO110=EO111,MAX(ET$2:ET109)+1,0)</f>
        <v>0</v>
      </c>
      <c r="EU110" s="3">
        <f t="shared" si="68"/>
        <v>108</v>
      </c>
      <c r="EV110" s="290">
        <f t="shared" si="69"/>
        <v>215</v>
      </c>
      <c r="EW110" s="277">
        <f t="shared" si="70"/>
        <v>42036</v>
      </c>
      <c r="EX110" s="281">
        <f t="shared" si="71"/>
        <v>25.582000000000001</v>
      </c>
      <c r="EY110" s="282">
        <f>IF(EO110=EO111,0,MAX(EY$2:EY109)+1)</f>
        <v>54</v>
      </c>
      <c r="EZ110" s="290">
        <f t="shared" si="72"/>
        <v>216</v>
      </c>
      <c r="FA110" s="277">
        <f t="shared" si="73"/>
        <v>43831</v>
      </c>
      <c r="FB110" s="281">
        <f t="shared" si="74"/>
        <v>23.13252</v>
      </c>
      <c r="FC110" s="28">
        <f>DIS!C127</f>
        <v>108</v>
      </c>
      <c r="FD110" s="28">
        <f>DIS!D127</f>
        <v>6</v>
      </c>
      <c r="FE110" s="28">
        <f>DIS!E127</f>
        <v>8</v>
      </c>
      <c r="FF110" s="28" t="str">
        <f t="shared" si="75"/>
        <v>6,8</v>
      </c>
      <c r="FG110" s="286" t="str">
        <f>INDEX($AR$88:$BK$127,FD110,FE110)</f>
        <v>8,6</v>
      </c>
      <c r="FH110" s="287">
        <f>IF(ISNUMBER(FG110),0,MAX(FH$2:FH109)+1)</f>
        <v>108</v>
      </c>
      <c r="FI110" s="287">
        <f>IF(FH110&gt;0,INDEX(IF($BJ$45=0,$EU$3:$EU$1412,IF($BK$45=0,$EX$3:$EX$1412,$FB$3:$FB$1412)),FH110,1),0)</f>
        <v>23.13252</v>
      </c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</row>
    <row r="111" spans="1:178" ht="1.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28" t="str">
        <f>IF(AR154=1,B69,0)</f>
        <v>1,24</v>
      </c>
      <c r="X111" s="28" t="str">
        <f>IF(AS154=1,C69,0)</f>
        <v>2,24</v>
      </c>
      <c r="Y111" s="28" t="str">
        <f>IF(AT154=1,D69,0)</f>
        <v>3,24</v>
      </c>
      <c r="Z111" s="28" t="str">
        <f>IF(AU154=1,E69,0)</f>
        <v>4,24</v>
      </c>
      <c r="AA111" s="28" t="str">
        <f>IF(AV154=1,F69,0)</f>
        <v>5,24</v>
      </c>
      <c r="AB111" s="28" t="str">
        <f>IF(AW154=1,G69,0)</f>
        <v>6,24</v>
      </c>
      <c r="AC111" s="28" t="str">
        <f>IF(AX154=1,H69,0)</f>
        <v>7,24</v>
      </c>
      <c r="AD111" s="28" t="str">
        <f>IF(AY154=1,I69,0)</f>
        <v>8,24</v>
      </c>
      <c r="AE111" s="28" t="str">
        <f>IF(AZ154=1,J69,0)</f>
        <v>9,24</v>
      </c>
      <c r="AF111" s="28" t="str">
        <f>IF(BA154=1,K69,0)</f>
        <v>10,24</v>
      </c>
      <c r="AG111" s="28" t="str">
        <f>IF(BB154=1,L69,0)</f>
        <v>11,24</v>
      </c>
      <c r="AH111" s="28" t="str">
        <f>IF(BC154=1,M69,0)</f>
        <v>12,24</v>
      </c>
      <c r="AI111" s="28" t="str">
        <f>IF(BD154=1,N69,0)</f>
        <v>13,24</v>
      </c>
      <c r="AJ111" s="28" t="str">
        <f>IF(BE154=1,O69,0)</f>
        <v>14,24</v>
      </c>
      <c r="AK111" s="28" t="str">
        <f>IF(BF154=1,P69,0)</f>
        <v>15,24</v>
      </c>
      <c r="AL111" s="28" t="str">
        <f>IF(BG154=1,Q69,0)</f>
        <v>16,24</v>
      </c>
      <c r="AM111" s="28" t="str">
        <f>IF(BH154=1,R69,0)</f>
        <v>17,24</v>
      </c>
      <c r="AN111" s="28" t="str">
        <f>IF(BI154=1,S69,0)</f>
        <v>18,24</v>
      </c>
      <c r="AO111" s="28" t="str">
        <f>IF(BJ154=1,T69,0)</f>
        <v>19,24</v>
      </c>
      <c r="AP111" s="28" t="str">
        <f>IF(BK154=1,U69,0)</f>
        <v>20,24</v>
      </c>
      <c r="AQ111" s="3"/>
      <c r="AR111" s="229" t="str">
        <f>IF(W154&lt;&gt;0,W111,0)</f>
        <v>1,24</v>
      </c>
      <c r="AS111" s="229" t="str">
        <f>IF(X154&lt;&gt;0,X111,0)</f>
        <v>2,24</v>
      </c>
      <c r="AT111" s="229" t="str">
        <f>IF(Y154&lt;&gt;0,Y111,0)</f>
        <v>3,24</v>
      </c>
      <c r="AU111" s="229" t="str">
        <f>IF(Z154&lt;&gt;0,Z111,0)</f>
        <v>4,24</v>
      </c>
      <c r="AV111" s="229" t="str">
        <f>IF(AA154&lt;&gt;0,AA111,0)</f>
        <v>5,24</v>
      </c>
      <c r="AW111" s="229" t="str">
        <f>IF(AB154&lt;&gt;0,AB111,0)</f>
        <v>6,24</v>
      </c>
      <c r="AX111" s="229" t="str">
        <f>IF(AC154&lt;&gt;0,AC111,0)</f>
        <v>7,24</v>
      </c>
      <c r="AY111" s="229" t="str">
        <f>IF(AD154&lt;&gt;0,AD111,0)</f>
        <v>8,24</v>
      </c>
      <c r="AZ111" s="229" t="str">
        <f>IF(AE154&lt;&gt;0,AE111,0)</f>
        <v>9,24</v>
      </c>
      <c r="BA111" s="229" t="str">
        <f>IF(AF154&lt;&gt;0,AF111,0)</f>
        <v>10,24</v>
      </c>
      <c r="BB111" s="229" t="str">
        <f>IF(AG154&lt;&gt;0,AG111,0)</f>
        <v>11,24</v>
      </c>
      <c r="BC111" s="229" t="str">
        <f>IF(AH154&lt;&gt;0,AH111,0)</f>
        <v>12,24</v>
      </c>
      <c r="BD111" s="229" t="str">
        <f>IF(AI154&lt;&gt;0,AI111,0)</f>
        <v>13,24</v>
      </c>
      <c r="BE111" s="229" t="str">
        <f>IF(AJ154&lt;&gt;0,AJ111,0)</f>
        <v>14,24</v>
      </c>
      <c r="BF111" s="229" t="str">
        <f>IF(AK154&lt;&gt;0,AK111,0)</f>
        <v>15,24</v>
      </c>
      <c r="BG111" s="229" t="str">
        <f>IF(AL154&lt;&gt;0,AL111,0)</f>
        <v>16,24</v>
      </c>
      <c r="BH111" s="229" t="str">
        <f>IF(AM154&lt;&gt;0,AM111,0)</f>
        <v>17,24</v>
      </c>
      <c r="BI111" s="229" t="str">
        <f>IF(AN154&lt;&gt;0,AN111,0)</f>
        <v>18,24</v>
      </c>
      <c r="BJ111" s="229" t="str">
        <f>IF(AO154&lt;&gt;0,AO111,0)</f>
        <v>19,24</v>
      </c>
      <c r="BK111" s="229" t="str">
        <f>IF(AP154&lt;&gt;0,AP111,0)</f>
        <v>20,24</v>
      </c>
      <c r="BL111" s="230"/>
      <c r="BM111" s="231" t="e">
        <f>#REF!*$CF$87</f>
        <v>#REF!</v>
      </c>
      <c r="BN111" s="231" t="e">
        <f>#REF!*$CF$87</f>
        <v>#REF!</v>
      </c>
      <c r="BO111" s="231" t="e">
        <f>#REF!*$CF$87</f>
        <v>#REF!</v>
      </c>
      <c r="BP111" s="231" t="e">
        <f>#REF!*$CF$87</f>
        <v>#REF!</v>
      </c>
      <c r="BQ111" s="231" t="e">
        <f>#REF!*$CF$87</f>
        <v>#REF!</v>
      </c>
      <c r="BR111" s="231" t="e">
        <f>#REF!*$CF$87</f>
        <v>#REF!</v>
      </c>
      <c r="BS111" s="231" t="e">
        <f>#REF!*$CF$87</f>
        <v>#REF!</v>
      </c>
      <c r="BT111" s="231" t="e">
        <f>#REF!*$CF$87</f>
        <v>#REF!</v>
      </c>
      <c r="BU111" s="231" t="e">
        <f>#REF!*$CF$87</f>
        <v>#REF!</v>
      </c>
      <c r="BV111" s="231" t="e">
        <f>#REF!*$CF$87</f>
        <v>#REF!</v>
      </c>
      <c r="BW111" s="231" t="e">
        <f>#REF!*$CF$87</f>
        <v>#REF!</v>
      </c>
      <c r="BX111" s="231" t="e">
        <f>#REF!*$CF$87</f>
        <v>#REF!</v>
      </c>
      <c r="BY111" s="231" t="e">
        <f>#REF!*$CF$87</f>
        <v>#REF!</v>
      </c>
      <c r="BZ111" s="231" t="e">
        <f>#REF!*$CF$87</f>
        <v>#REF!</v>
      </c>
      <c r="CA111" s="231" t="e">
        <f>#REF!*$CF$87</f>
        <v>#REF!</v>
      </c>
      <c r="CB111" s="231" t="e">
        <f>#REF!*$CF$87</f>
        <v>#REF!</v>
      </c>
      <c r="CC111" s="231" t="e">
        <f>#REF!*$CF$87</f>
        <v>#REF!</v>
      </c>
      <c r="CD111" s="231" t="e">
        <f>#REF!*$CF$87</f>
        <v>#REF!</v>
      </c>
      <c r="CE111" s="231" t="e">
        <f>#REF!*$CF$87</f>
        <v>#REF!</v>
      </c>
      <c r="CF111" s="231" t="e">
        <f>#REF!*$CF$87</f>
        <v>#REF!</v>
      </c>
      <c r="CG111" s="230"/>
      <c r="CH111" s="231" t="e">
        <f>#REF!*$DA$87</f>
        <v>#REF!</v>
      </c>
      <c r="CI111" s="231" t="e">
        <f>#REF!*$DA$87</f>
        <v>#REF!</v>
      </c>
      <c r="CJ111" s="231" t="e">
        <f>#REF!*$DA$87</f>
        <v>#REF!</v>
      </c>
      <c r="CK111" s="231" t="e">
        <f>#REF!*$DA$87</f>
        <v>#REF!</v>
      </c>
      <c r="CL111" s="231" t="e">
        <f>#REF!*$DA$87</f>
        <v>#REF!</v>
      </c>
      <c r="CM111" s="231" t="e">
        <f>#REF!*$DA$87</f>
        <v>#REF!</v>
      </c>
      <c r="CN111" s="231" t="e">
        <f>#REF!*$DA$87</f>
        <v>#REF!</v>
      </c>
      <c r="CO111" s="231" t="e">
        <f>#REF!*$DA$87</f>
        <v>#REF!</v>
      </c>
      <c r="CP111" s="231" t="e">
        <f>#REF!*$DA$87</f>
        <v>#REF!</v>
      </c>
      <c r="CQ111" s="231" t="e">
        <f>#REF!*$DA$87</f>
        <v>#REF!</v>
      </c>
      <c r="CR111" s="231" t="e">
        <f>#REF!*$DA$87</f>
        <v>#REF!</v>
      </c>
      <c r="CS111" s="231" t="e">
        <f>#REF!*$DA$87</f>
        <v>#REF!</v>
      </c>
      <c r="CT111" s="231" t="e">
        <f>#REF!*$DA$87</f>
        <v>#REF!</v>
      </c>
      <c r="CU111" s="231" t="e">
        <f>#REF!*$DA$87</f>
        <v>#REF!</v>
      </c>
      <c r="CV111" s="231" t="e">
        <f>#REF!*$DA$87</f>
        <v>#REF!</v>
      </c>
      <c r="CW111" s="231" t="e">
        <f>#REF!*$DA$87</f>
        <v>#REF!</v>
      </c>
      <c r="CX111" s="231" t="e">
        <f>#REF!*$DA$87</f>
        <v>#REF!</v>
      </c>
      <c r="CY111" s="231" t="e">
        <f>#REF!*$DA$87</f>
        <v>#REF!</v>
      </c>
      <c r="CZ111" s="231" t="e">
        <f>#REF!*$DA$87</f>
        <v>#REF!</v>
      </c>
      <c r="DA111" s="231" t="e">
        <f>#REF!*$DA$87</f>
        <v>#REF!</v>
      </c>
      <c r="DB111" s="230"/>
      <c r="DC111" s="302">
        <v>39.681350000000002</v>
      </c>
      <c r="DD111" s="302">
        <v>39.60519</v>
      </c>
      <c r="DE111" s="302">
        <v>39.487850000000002</v>
      </c>
      <c r="DF111" s="302">
        <v>39.293399999999998</v>
      </c>
      <c r="DG111" s="302">
        <v>38.953470000000003</v>
      </c>
      <c r="DH111" s="302">
        <v>38.418309999999998</v>
      </c>
      <c r="DI111" s="302">
        <v>37.97786</v>
      </c>
      <c r="DJ111" s="302">
        <v>37.701610000000002</v>
      </c>
      <c r="DK111" s="302">
        <v>37.49183</v>
      </c>
      <c r="DL111" s="302">
        <v>37.286879999999996</v>
      </c>
      <c r="DM111" s="302">
        <v>37.108550000000001</v>
      </c>
      <c r="DN111" s="302">
        <v>36.96172</v>
      </c>
      <c r="DO111" s="302">
        <v>36.816290000000002</v>
      </c>
      <c r="DP111" s="302">
        <v>36.663989999999998</v>
      </c>
      <c r="DQ111" s="302">
        <v>36.505890000000001</v>
      </c>
      <c r="DR111" s="302">
        <v>36.312060000000002</v>
      </c>
      <c r="DS111" s="302">
        <v>36.446890000000003</v>
      </c>
      <c r="DT111" s="302">
        <v>36.527360000000002</v>
      </c>
      <c r="DU111" s="302">
        <v>36.584060000000001</v>
      </c>
      <c r="DV111" s="302">
        <v>36.612830000000002</v>
      </c>
      <c r="DW111" s="212"/>
      <c r="DX111" s="212"/>
      <c r="DY111" s="230"/>
      <c r="DZ111" s="230"/>
      <c r="EA111" s="230"/>
      <c r="EB111" s="225" t="str">
        <f t="shared" si="79"/>
        <v>,</v>
      </c>
      <c r="EC111" s="212"/>
      <c r="ED111" s="212"/>
      <c r="EE111" s="212"/>
      <c r="EF111" s="212"/>
      <c r="EG111" s="212"/>
      <c r="EH111" s="212"/>
      <c r="EI111" s="3"/>
      <c r="EJ111" s="3"/>
      <c r="EK111" s="3"/>
      <c r="EL111" s="271"/>
      <c r="EM111" s="3"/>
      <c r="EN111" s="263">
        <f t="shared" si="76"/>
        <v>109</v>
      </c>
      <c r="EO111" s="230" t="s">
        <v>1804</v>
      </c>
      <c r="EP111" s="277">
        <v>42036</v>
      </c>
      <c r="EQ111" s="278">
        <v>0</v>
      </c>
      <c r="ER111" s="281">
        <v>19.674959999999999</v>
      </c>
      <c r="ES111" s="288"/>
      <c r="ET111" s="282">
        <f>IF(EO111=EO112,MAX(ET$2:ET110)+1,0)</f>
        <v>55</v>
      </c>
      <c r="EU111" s="3">
        <f t="shared" si="68"/>
        <v>109</v>
      </c>
      <c r="EV111" s="290">
        <f t="shared" si="69"/>
        <v>217</v>
      </c>
      <c r="EW111" s="277">
        <f t="shared" si="70"/>
        <v>42036</v>
      </c>
      <c r="EX111" s="281">
        <f t="shared" si="71"/>
        <v>24.57141</v>
      </c>
      <c r="EY111" s="282">
        <f>IF(EO111=EO112,0,MAX(EY$2:EY110)+1)</f>
        <v>0</v>
      </c>
      <c r="EZ111" s="290">
        <f t="shared" si="72"/>
        <v>218</v>
      </c>
      <c r="FA111" s="277">
        <f t="shared" si="73"/>
        <v>43831</v>
      </c>
      <c r="FB111" s="281">
        <f t="shared" si="74"/>
        <v>22.388940000000002</v>
      </c>
      <c r="FC111" s="28">
        <f>DIS!C128</f>
        <v>109</v>
      </c>
      <c r="FD111" s="28">
        <f>DIS!D128</f>
        <v>6</v>
      </c>
      <c r="FE111" s="28">
        <f>DIS!E128</f>
        <v>9</v>
      </c>
      <c r="FF111" s="28" t="str">
        <f t="shared" si="75"/>
        <v>6,9</v>
      </c>
      <c r="FG111" s="286" t="str">
        <f>INDEX($AR$88:$BK$127,FD111,FE111)</f>
        <v>9,6</v>
      </c>
      <c r="FH111" s="287">
        <f>IF(ISNUMBER(FG111),0,MAX(FH$2:FH110)+1)</f>
        <v>109</v>
      </c>
      <c r="FI111" s="287">
        <f>IF(FH111&gt;0,INDEX(IF($BJ$45=0,$EU$3:$EU$1412,IF($BK$45=0,$EX$3:$EX$1412,$FB$3:$FB$1412)),FH111,1),0)</f>
        <v>22.388940000000002</v>
      </c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</row>
    <row r="112" spans="1:178" ht="7.5" customHeight="1" x14ac:dyDescent="0.25">
      <c r="A112" s="3"/>
      <c r="B112" s="3"/>
      <c r="C112" s="3"/>
      <c r="D112" s="232" t="str">
        <f>'[4]01_Frey'!BI18</f>
        <v>'freyberg6.dis_top.txt'</v>
      </c>
      <c r="E112" s="232"/>
      <c r="F112" s="233"/>
      <c r="G112" s="233"/>
      <c r="H112" s="233"/>
      <c r="I112" s="23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28" t="str">
        <f>IF(AR155=1,B70,0)</f>
        <v>1,25</v>
      </c>
      <c r="X112" s="28" t="str">
        <f>IF(AS155=1,C70,0)</f>
        <v>2,25</v>
      </c>
      <c r="Y112" s="28" t="str">
        <f>IF(AT155=1,D70,0)</f>
        <v>3,25</v>
      </c>
      <c r="Z112" s="28" t="str">
        <f>IF(AU155=1,E70,0)</f>
        <v>4,25</v>
      </c>
      <c r="AA112" s="28" t="str">
        <f>IF(AV155=1,F70,0)</f>
        <v>5,25</v>
      </c>
      <c r="AB112" s="28" t="str">
        <f>IF(AW155=1,G70,0)</f>
        <v>6,25</v>
      </c>
      <c r="AC112" s="28" t="str">
        <f>IF(AX155=1,H70,0)</f>
        <v>7,25</v>
      </c>
      <c r="AD112" s="28" t="str">
        <f>IF(AY155=1,I70,0)</f>
        <v>8,25</v>
      </c>
      <c r="AE112" s="28" t="str">
        <f>IF(AZ155=1,J70,0)</f>
        <v>9,25</v>
      </c>
      <c r="AF112" s="28" t="str">
        <f>IF(BA155=1,K70,0)</f>
        <v>10,25</v>
      </c>
      <c r="AG112" s="28" t="str">
        <f>IF(BB155=1,L70,0)</f>
        <v>11,25</v>
      </c>
      <c r="AH112" s="28" t="str">
        <f>IF(BC155=1,M70,0)</f>
        <v>12,25</v>
      </c>
      <c r="AI112" s="28" t="str">
        <f>IF(BD155=1,N70,0)</f>
        <v>13,25</v>
      </c>
      <c r="AJ112" s="28" t="str">
        <f>IF(BE155=1,O70,0)</f>
        <v>14,25</v>
      </c>
      <c r="AK112" s="28" t="str">
        <f>IF(BF155=1,P70,0)</f>
        <v>15,25</v>
      </c>
      <c r="AL112" s="28" t="str">
        <f>IF(BG155=1,Q70,0)</f>
        <v>16,25</v>
      </c>
      <c r="AM112" s="28" t="str">
        <f>IF(BH155=1,R70,0)</f>
        <v>17,25</v>
      </c>
      <c r="AN112" s="28" t="str">
        <f>IF(BI155=1,S70,0)</f>
        <v>18,25</v>
      </c>
      <c r="AO112" s="28" t="str">
        <f>IF(BJ155=1,T70,0)</f>
        <v>19,25</v>
      </c>
      <c r="AP112" s="28" t="str">
        <f>IF(BK155=1,U70,0)</f>
        <v>20,25</v>
      </c>
      <c r="AQ112" s="3"/>
      <c r="AR112" s="229" t="str">
        <f>IF(W155&lt;&gt;0,W112,0)</f>
        <v>1,25</v>
      </c>
      <c r="AS112" s="229" t="str">
        <f>IF(X155&lt;&gt;0,X112,0)</f>
        <v>2,25</v>
      </c>
      <c r="AT112" s="229" t="str">
        <f>IF(Y155&lt;&gt;0,Y112,0)</f>
        <v>3,25</v>
      </c>
      <c r="AU112" s="229" t="str">
        <f>IF(Z155&lt;&gt;0,Z112,0)</f>
        <v>4,25</v>
      </c>
      <c r="AV112" s="229" t="str">
        <f>IF(AA155&lt;&gt;0,AA112,0)</f>
        <v>5,25</v>
      </c>
      <c r="AW112" s="229" t="str">
        <f>IF(AB155&lt;&gt;0,AB112,0)</f>
        <v>6,25</v>
      </c>
      <c r="AX112" s="229" t="str">
        <f>IF(AC155&lt;&gt;0,AC112,0)</f>
        <v>7,25</v>
      </c>
      <c r="AY112" s="229" t="str">
        <f>IF(AD155&lt;&gt;0,AD112,0)</f>
        <v>8,25</v>
      </c>
      <c r="AZ112" s="229" t="str">
        <f>IF(AE155&lt;&gt;0,AE112,0)</f>
        <v>9,25</v>
      </c>
      <c r="BA112" s="229" t="str">
        <f>IF(AF155&lt;&gt;0,AF112,0)</f>
        <v>10,25</v>
      </c>
      <c r="BB112" s="229" t="str">
        <f>IF(AG155&lt;&gt;0,AG112,0)</f>
        <v>11,25</v>
      </c>
      <c r="BC112" s="229" t="str">
        <f>IF(AH155&lt;&gt;0,AH112,0)</f>
        <v>12,25</v>
      </c>
      <c r="BD112" s="229" t="str">
        <f>IF(AI155&lt;&gt;0,AI112,0)</f>
        <v>13,25</v>
      </c>
      <c r="BE112" s="229" t="str">
        <f>IF(AJ155&lt;&gt;0,AJ112,0)</f>
        <v>14,25</v>
      </c>
      <c r="BF112" s="229" t="str">
        <f>IF(AK155&lt;&gt;0,AK112,0)</f>
        <v>15,25</v>
      </c>
      <c r="BG112" s="229" t="str">
        <f>IF(AL155&lt;&gt;0,AL112,0)</f>
        <v>16,25</v>
      </c>
      <c r="BH112" s="229" t="str">
        <f>IF(AM155&lt;&gt;0,AM112,0)</f>
        <v>17,25</v>
      </c>
      <c r="BI112" s="229" t="str">
        <f>IF(AN155&lt;&gt;0,AN112,0)</f>
        <v>18,25</v>
      </c>
      <c r="BJ112" s="229" t="str">
        <f>IF(AO155&lt;&gt;0,AO112,0)</f>
        <v>19,25</v>
      </c>
      <c r="BK112" s="229" t="str">
        <f>IF(AP155&lt;&gt;0,AP112,0)</f>
        <v>20,25</v>
      </c>
      <c r="BL112" s="230"/>
      <c r="BM112" s="231" t="e">
        <f>#REF!*$CF$87</f>
        <v>#REF!</v>
      </c>
      <c r="BN112" s="231" t="e">
        <f>#REF!*$CF$87</f>
        <v>#REF!</v>
      </c>
      <c r="BO112" s="231" t="e">
        <f>#REF!*$CF$87</f>
        <v>#REF!</v>
      </c>
      <c r="BP112" s="231" t="e">
        <f>#REF!*$CF$87</f>
        <v>#REF!</v>
      </c>
      <c r="BQ112" s="231" t="e">
        <f>#REF!*$CF$87</f>
        <v>#REF!</v>
      </c>
      <c r="BR112" s="231" t="e">
        <f>#REF!*$CF$87</f>
        <v>#REF!</v>
      </c>
      <c r="BS112" s="231" t="e">
        <f>#REF!*$CF$87</f>
        <v>#REF!</v>
      </c>
      <c r="BT112" s="231" t="e">
        <f>#REF!*$CF$87</f>
        <v>#REF!</v>
      </c>
      <c r="BU112" s="231" t="e">
        <f>#REF!*$CF$87</f>
        <v>#REF!</v>
      </c>
      <c r="BV112" s="231" t="e">
        <f>#REF!*$CF$87</f>
        <v>#REF!</v>
      </c>
      <c r="BW112" s="231" t="e">
        <f>#REF!*$CF$87</f>
        <v>#REF!</v>
      </c>
      <c r="BX112" s="231" t="e">
        <f>#REF!*$CF$87</f>
        <v>#REF!</v>
      </c>
      <c r="BY112" s="231" t="e">
        <f>#REF!*$CF$87</f>
        <v>#REF!</v>
      </c>
      <c r="BZ112" s="231" t="e">
        <f>#REF!*$CF$87</f>
        <v>#REF!</v>
      </c>
      <c r="CA112" s="231" t="e">
        <f>#REF!*$CF$87</f>
        <v>#REF!</v>
      </c>
      <c r="CB112" s="231" t="e">
        <f>#REF!*$CF$87</f>
        <v>#REF!</v>
      </c>
      <c r="CC112" s="231" t="e">
        <f>#REF!*$CF$87</f>
        <v>#REF!</v>
      </c>
      <c r="CD112" s="231" t="e">
        <f>#REF!*$CF$87</f>
        <v>#REF!</v>
      </c>
      <c r="CE112" s="231" t="e">
        <f>#REF!*$CF$87</f>
        <v>#REF!</v>
      </c>
      <c r="CF112" s="231" t="e">
        <f>#REF!*$CF$87</f>
        <v>#REF!</v>
      </c>
      <c r="CG112" s="230"/>
      <c r="CH112" s="231" t="e">
        <f>#REF!*$DA$87</f>
        <v>#REF!</v>
      </c>
      <c r="CI112" s="231" t="e">
        <f>#REF!*$DA$87</f>
        <v>#REF!</v>
      </c>
      <c r="CJ112" s="231" t="e">
        <f>#REF!*$DA$87</f>
        <v>#REF!</v>
      </c>
      <c r="CK112" s="231" t="e">
        <f>#REF!*$DA$87</f>
        <v>#REF!</v>
      </c>
      <c r="CL112" s="231" t="e">
        <f>#REF!*$DA$87</f>
        <v>#REF!</v>
      </c>
      <c r="CM112" s="231" t="e">
        <f>#REF!*$DA$87</f>
        <v>#REF!</v>
      </c>
      <c r="CN112" s="231" t="e">
        <f>#REF!*$DA$87</f>
        <v>#REF!</v>
      </c>
      <c r="CO112" s="231" t="e">
        <f>#REF!*$DA$87</f>
        <v>#REF!</v>
      </c>
      <c r="CP112" s="231" t="e">
        <f>#REF!*$DA$87</f>
        <v>#REF!</v>
      </c>
      <c r="CQ112" s="231" t="e">
        <f>#REF!*$DA$87</f>
        <v>#REF!</v>
      </c>
      <c r="CR112" s="231" t="e">
        <f>#REF!*$DA$87</f>
        <v>#REF!</v>
      </c>
      <c r="CS112" s="231" t="e">
        <f>#REF!*$DA$87</f>
        <v>#REF!</v>
      </c>
      <c r="CT112" s="231" t="e">
        <f>#REF!*$DA$87</f>
        <v>#REF!</v>
      </c>
      <c r="CU112" s="231" t="e">
        <f>#REF!*$DA$87</f>
        <v>#REF!</v>
      </c>
      <c r="CV112" s="231" t="e">
        <f>#REF!*$DA$87</f>
        <v>#REF!</v>
      </c>
      <c r="CW112" s="231" t="e">
        <f>#REF!*$DA$87</f>
        <v>#REF!</v>
      </c>
      <c r="CX112" s="231" t="e">
        <f>#REF!*$DA$87</f>
        <v>#REF!</v>
      </c>
      <c r="CY112" s="231" t="e">
        <f>#REF!*$DA$87</f>
        <v>#REF!</v>
      </c>
      <c r="CZ112" s="231" t="e">
        <f>#REF!*$DA$87</f>
        <v>#REF!</v>
      </c>
      <c r="DA112" s="231" t="e">
        <f>#REF!*$DA$87</f>
        <v>#REF!</v>
      </c>
      <c r="DB112" s="230"/>
      <c r="DC112" s="302">
        <v>39.383240000000001</v>
      </c>
      <c r="DD112" s="302">
        <v>39.30471</v>
      </c>
      <c r="DE112" s="302">
        <v>39.173200000000001</v>
      </c>
      <c r="DF112" s="302">
        <v>38.992759999999997</v>
      </c>
      <c r="DG112" s="302">
        <v>38.663339999999998</v>
      </c>
      <c r="DH112" s="302">
        <v>38.272080000000003</v>
      </c>
      <c r="DI112" s="302">
        <v>37.957349999999998</v>
      </c>
      <c r="DJ112" s="302">
        <v>37.682899999999997</v>
      </c>
      <c r="DK112" s="302">
        <v>37.446739999999998</v>
      </c>
      <c r="DL112" s="302">
        <v>37.216259999999998</v>
      </c>
      <c r="DM112" s="302">
        <v>37.031579999999998</v>
      </c>
      <c r="DN112" s="302">
        <v>36.899140000000003</v>
      </c>
      <c r="DO112" s="302">
        <v>36.775379999999998</v>
      </c>
      <c r="DP112" s="302">
        <v>36.643320000000003</v>
      </c>
      <c r="DQ112" s="302">
        <v>36.497120000000002</v>
      </c>
      <c r="DR112" s="302">
        <v>36.30368</v>
      </c>
      <c r="DS112" s="302">
        <v>36.43824</v>
      </c>
      <c r="DT112" s="302">
        <v>36.515140000000002</v>
      </c>
      <c r="DU112" s="302">
        <v>36.569650000000003</v>
      </c>
      <c r="DV112" s="302">
        <v>36.597110000000001</v>
      </c>
      <c r="DW112" s="212"/>
      <c r="DX112" s="212"/>
      <c r="DY112" s="230"/>
      <c r="DZ112" s="230">
        <f>Pst!BF5</f>
        <v>0</v>
      </c>
      <c r="EA112" s="230">
        <f>Pst!BG5</f>
        <v>0</v>
      </c>
      <c r="EB112" s="225"/>
      <c r="EC112" s="212"/>
      <c r="ED112" s="212"/>
      <c r="EE112" s="212"/>
      <c r="EF112" s="212"/>
      <c r="EG112" s="212"/>
      <c r="EH112" s="212"/>
      <c r="EI112" s="3"/>
      <c r="EJ112" s="3"/>
      <c r="EK112" s="3"/>
      <c r="EL112" s="271"/>
      <c r="EM112" s="3"/>
      <c r="EN112" s="263">
        <f t="shared" si="76"/>
        <v>110</v>
      </c>
      <c r="EO112" s="230" t="s">
        <v>1804</v>
      </c>
      <c r="EP112" s="277">
        <v>43831</v>
      </c>
      <c r="EQ112" s="278">
        <v>0</v>
      </c>
      <c r="ER112" s="281">
        <v>19.660329999999998</v>
      </c>
      <c r="ES112" s="288"/>
      <c r="ET112" s="282">
        <f>IF(EO112=EO113,MAX(ET$2:ET111)+1,0)</f>
        <v>0</v>
      </c>
      <c r="EU112" s="3">
        <f t="shared" si="68"/>
        <v>110</v>
      </c>
      <c r="EV112" s="290">
        <f t="shared" si="69"/>
        <v>219</v>
      </c>
      <c r="EW112" s="277">
        <f t="shared" si="70"/>
        <v>42036</v>
      </c>
      <c r="EX112" s="281">
        <f t="shared" si="71"/>
        <v>23.374960000000002</v>
      </c>
      <c r="EY112" s="282">
        <f>IF(EO112=EO113,0,MAX(EY$2:EY111)+1)</f>
        <v>55</v>
      </c>
      <c r="EZ112" s="290">
        <f t="shared" si="72"/>
        <v>220</v>
      </c>
      <c r="FA112" s="277">
        <f t="shared" si="73"/>
        <v>43831</v>
      </c>
      <c r="FB112" s="281">
        <f t="shared" si="74"/>
        <v>21.504339999999999</v>
      </c>
      <c r="FC112" s="28">
        <f>DIS!C129</f>
        <v>110</v>
      </c>
      <c r="FD112" s="28">
        <f>DIS!D129</f>
        <v>6</v>
      </c>
      <c r="FE112" s="28">
        <f>DIS!E129</f>
        <v>10</v>
      </c>
      <c r="FF112" s="28" t="str">
        <f t="shared" si="75"/>
        <v>6,10</v>
      </c>
      <c r="FG112" s="286" t="str">
        <f>INDEX($AR$88:$BK$127,FD112,FE112)</f>
        <v>10,6</v>
      </c>
      <c r="FH112" s="287">
        <f>IF(ISNUMBER(FG112),0,MAX(FH$2:FH111)+1)</f>
        <v>110</v>
      </c>
      <c r="FI112" s="287">
        <f>IF(FH112&gt;0,INDEX(IF($BJ$45=0,$EU$3:$EU$1412,IF($BK$45=0,$EX$3:$EX$1412,$FB$3:$FB$1412)),FH112,1),0)</f>
        <v>21.504339999999999</v>
      </c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</row>
    <row r="113" spans="1:178" ht="7.5" customHeight="1" x14ac:dyDescent="0.25">
      <c r="A113" s="3"/>
      <c r="B113" s="3"/>
      <c r="C113" s="3"/>
      <c r="D113" s="232" t="str">
        <f>'[4]01_Frey'!BI20</f>
        <v>'freyberg6.dis_botm_layer1.txt'</v>
      </c>
      <c r="E113" s="232"/>
      <c r="F113" s="233"/>
      <c r="G113" s="233"/>
      <c r="H113" s="233"/>
      <c r="I113" s="23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28" t="str">
        <f>IF(AR156=1,B71,0)</f>
        <v>1,26</v>
      </c>
      <c r="X113" s="28" t="str">
        <f>IF(AS156=1,C71,0)</f>
        <v>2,26</v>
      </c>
      <c r="Y113" s="28" t="str">
        <f>IF(AT156=1,D71,0)</f>
        <v>3,26</v>
      </c>
      <c r="Z113" s="28" t="str">
        <f>IF(AU156=1,E71,0)</f>
        <v>4,26</v>
      </c>
      <c r="AA113" s="28" t="str">
        <f>IF(AV156=1,F71,0)</f>
        <v>5,26</v>
      </c>
      <c r="AB113" s="28" t="str">
        <f>IF(AW156=1,G71,0)</f>
        <v>6,26</v>
      </c>
      <c r="AC113" s="28" t="str">
        <f>IF(AX156=1,H71,0)</f>
        <v>7,26</v>
      </c>
      <c r="AD113" s="28" t="str">
        <f>IF(AY156=1,I71,0)</f>
        <v>8,26</v>
      </c>
      <c r="AE113" s="28" t="str">
        <f>IF(AZ156=1,J71,0)</f>
        <v>9,26</v>
      </c>
      <c r="AF113" s="28" t="str">
        <f>IF(BA156=1,K71,0)</f>
        <v>10,26</v>
      </c>
      <c r="AG113" s="28" t="str">
        <f>IF(BB156=1,L71,0)</f>
        <v>11,26</v>
      </c>
      <c r="AH113" s="28" t="str">
        <f>IF(BC156=1,M71,0)</f>
        <v>12,26</v>
      </c>
      <c r="AI113" s="28" t="str">
        <f>IF(BD156=1,N71,0)</f>
        <v>13,26</v>
      </c>
      <c r="AJ113" s="28" t="str">
        <f>IF(BE156=1,O71,0)</f>
        <v>14,26</v>
      </c>
      <c r="AK113" s="28" t="str">
        <f>IF(BF156=1,P71,0)</f>
        <v>15,26</v>
      </c>
      <c r="AL113" s="28" t="str">
        <f>IF(BG156=1,Q71,0)</f>
        <v>16,26</v>
      </c>
      <c r="AM113" s="28" t="str">
        <f>IF(BH156=1,R71,0)</f>
        <v>17,26</v>
      </c>
      <c r="AN113" s="28" t="str">
        <f>IF(BI156=1,S71,0)</f>
        <v>18,26</v>
      </c>
      <c r="AO113" s="28" t="str">
        <f>IF(BJ156=1,T71,0)</f>
        <v>19,26</v>
      </c>
      <c r="AP113" s="28" t="str">
        <f>IF(BK156=1,U71,0)</f>
        <v>20,26</v>
      </c>
      <c r="AQ113" s="3"/>
      <c r="AR113" s="229" t="str">
        <f>IF(W156&lt;&gt;0,W113,0)</f>
        <v>1,26</v>
      </c>
      <c r="AS113" s="229" t="str">
        <f>IF(X156&lt;&gt;0,X113,0)</f>
        <v>2,26</v>
      </c>
      <c r="AT113" s="229" t="str">
        <f>IF(Y156&lt;&gt;0,Y113,0)</f>
        <v>3,26</v>
      </c>
      <c r="AU113" s="229" t="str">
        <f>IF(Z156&lt;&gt;0,Z113,0)</f>
        <v>4,26</v>
      </c>
      <c r="AV113" s="229" t="str">
        <f>IF(AA156&lt;&gt;0,AA113,0)</f>
        <v>5,26</v>
      </c>
      <c r="AW113" s="229" t="str">
        <f>IF(AB156&lt;&gt;0,AB113,0)</f>
        <v>6,26</v>
      </c>
      <c r="AX113" s="229" t="str">
        <f>IF(AC156&lt;&gt;0,AC113,0)</f>
        <v>7,26</v>
      </c>
      <c r="AY113" s="229" t="str">
        <f>IF(AD156&lt;&gt;0,AD113,0)</f>
        <v>8,26</v>
      </c>
      <c r="AZ113" s="229" t="str">
        <f>IF(AE156&lt;&gt;0,AE113,0)</f>
        <v>9,26</v>
      </c>
      <c r="BA113" s="229" t="str">
        <f>IF(AF156&lt;&gt;0,AF113,0)</f>
        <v>10,26</v>
      </c>
      <c r="BB113" s="229" t="str">
        <f>IF(AG156&lt;&gt;0,AG113,0)</f>
        <v>11,26</v>
      </c>
      <c r="BC113" s="229" t="str">
        <f>IF(AH156&lt;&gt;0,AH113,0)</f>
        <v>12,26</v>
      </c>
      <c r="BD113" s="229" t="str">
        <f>IF(AI156&lt;&gt;0,AI113,0)</f>
        <v>13,26</v>
      </c>
      <c r="BE113" s="229" t="str">
        <f>IF(AJ156&lt;&gt;0,AJ113,0)</f>
        <v>14,26</v>
      </c>
      <c r="BF113" s="229" t="str">
        <f>IF(AK156&lt;&gt;0,AK113,0)</f>
        <v>15,26</v>
      </c>
      <c r="BG113" s="229" t="str">
        <f>IF(AL156&lt;&gt;0,AL113,0)</f>
        <v>16,26</v>
      </c>
      <c r="BH113" s="229" t="str">
        <f>IF(AM156&lt;&gt;0,AM113,0)</f>
        <v>17,26</v>
      </c>
      <c r="BI113" s="229" t="str">
        <f>IF(AN156&lt;&gt;0,AN113,0)</f>
        <v>18,26</v>
      </c>
      <c r="BJ113" s="229" t="str">
        <f>IF(AO156&lt;&gt;0,AO113,0)</f>
        <v>19,26</v>
      </c>
      <c r="BK113" s="229" t="str">
        <f>IF(AP156&lt;&gt;0,AP113,0)</f>
        <v>20,26</v>
      </c>
      <c r="BL113" s="230"/>
      <c r="BM113" s="231" t="e">
        <f>#REF!*$CF$87</f>
        <v>#REF!</v>
      </c>
      <c r="BN113" s="231" t="e">
        <f>#REF!*$CF$87</f>
        <v>#REF!</v>
      </c>
      <c r="BO113" s="231" t="e">
        <f>#REF!*$CF$87</f>
        <v>#REF!</v>
      </c>
      <c r="BP113" s="231" t="e">
        <f>#REF!*$CF$87</f>
        <v>#REF!</v>
      </c>
      <c r="BQ113" s="231" t="e">
        <f>#REF!*$CF$87</f>
        <v>#REF!</v>
      </c>
      <c r="BR113" s="231" t="e">
        <f>#REF!*$CF$87</f>
        <v>#REF!</v>
      </c>
      <c r="BS113" s="231" t="e">
        <f>#REF!*$CF$87</f>
        <v>#REF!</v>
      </c>
      <c r="BT113" s="231" t="e">
        <f>#REF!*$CF$87</f>
        <v>#REF!</v>
      </c>
      <c r="BU113" s="231" t="e">
        <f>#REF!*$CF$87</f>
        <v>#REF!</v>
      </c>
      <c r="BV113" s="231" t="e">
        <f>#REF!*$CF$87</f>
        <v>#REF!</v>
      </c>
      <c r="BW113" s="231" t="e">
        <f>#REF!*$CF$87</f>
        <v>#REF!</v>
      </c>
      <c r="BX113" s="231" t="e">
        <f>#REF!*$CF$87</f>
        <v>#REF!</v>
      </c>
      <c r="BY113" s="231" t="e">
        <f>#REF!*$CF$87</f>
        <v>#REF!</v>
      </c>
      <c r="BZ113" s="231" t="e">
        <f>#REF!*$CF$87</f>
        <v>#REF!</v>
      </c>
      <c r="CA113" s="231" t="e">
        <f>#REF!*$CF$87</f>
        <v>#REF!</v>
      </c>
      <c r="CB113" s="231" t="e">
        <f>#REF!*$CF$87</f>
        <v>#REF!</v>
      </c>
      <c r="CC113" s="231" t="e">
        <f>#REF!*$CF$87</f>
        <v>#REF!</v>
      </c>
      <c r="CD113" s="231" t="e">
        <f>#REF!*$CF$87</f>
        <v>#REF!</v>
      </c>
      <c r="CE113" s="231" t="e">
        <f>#REF!*$CF$87</f>
        <v>#REF!</v>
      </c>
      <c r="CF113" s="231" t="e">
        <f>#REF!*$CF$87</f>
        <v>#REF!</v>
      </c>
      <c r="CG113" s="230"/>
      <c r="CH113" s="231" t="e">
        <f>#REF!*$DA$87</f>
        <v>#REF!</v>
      </c>
      <c r="CI113" s="231" t="e">
        <f>#REF!*$DA$87</f>
        <v>#REF!</v>
      </c>
      <c r="CJ113" s="231" t="e">
        <f>#REF!*$DA$87</f>
        <v>#REF!</v>
      </c>
      <c r="CK113" s="231" t="e">
        <f>#REF!*$DA$87</f>
        <v>#REF!</v>
      </c>
      <c r="CL113" s="231" t="e">
        <f>#REF!*$DA$87</f>
        <v>#REF!</v>
      </c>
      <c r="CM113" s="231" t="e">
        <f>#REF!*$DA$87</f>
        <v>#REF!</v>
      </c>
      <c r="CN113" s="231" t="e">
        <f>#REF!*$DA$87</f>
        <v>#REF!</v>
      </c>
      <c r="CO113" s="231" t="e">
        <f>#REF!*$DA$87</f>
        <v>#REF!</v>
      </c>
      <c r="CP113" s="231" t="e">
        <f>#REF!*$DA$87</f>
        <v>#REF!</v>
      </c>
      <c r="CQ113" s="231" t="e">
        <f>#REF!*$DA$87</f>
        <v>#REF!</v>
      </c>
      <c r="CR113" s="231" t="e">
        <f>#REF!*$DA$87</f>
        <v>#REF!</v>
      </c>
      <c r="CS113" s="231" t="e">
        <f>#REF!*$DA$87</f>
        <v>#REF!</v>
      </c>
      <c r="CT113" s="231" t="e">
        <f>#REF!*$DA$87</f>
        <v>#REF!</v>
      </c>
      <c r="CU113" s="231" t="e">
        <f>#REF!*$DA$87</f>
        <v>#REF!</v>
      </c>
      <c r="CV113" s="231" t="e">
        <f>#REF!*$DA$87</f>
        <v>#REF!</v>
      </c>
      <c r="CW113" s="231" t="e">
        <f>#REF!*$DA$87</f>
        <v>#REF!</v>
      </c>
      <c r="CX113" s="231" t="e">
        <f>#REF!*$DA$87</f>
        <v>#REF!</v>
      </c>
      <c r="CY113" s="231" t="e">
        <f>#REF!*$DA$87</f>
        <v>#REF!</v>
      </c>
      <c r="CZ113" s="231" t="e">
        <f>#REF!*$DA$87</f>
        <v>#REF!</v>
      </c>
      <c r="DA113" s="231" t="e">
        <f>#REF!*$DA$87</f>
        <v>#REF!</v>
      </c>
      <c r="DB113" s="230"/>
      <c r="DC113" s="302">
        <v>39.106999999999999</v>
      </c>
      <c r="DD113" s="302">
        <v>39.034199999999998</v>
      </c>
      <c r="DE113" s="302">
        <v>38.911299999999997</v>
      </c>
      <c r="DF113" s="302">
        <v>38.681100000000001</v>
      </c>
      <c r="DG113" s="302">
        <v>38.417670000000001</v>
      </c>
      <c r="DH113" s="302">
        <v>38.129159999999999</v>
      </c>
      <c r="DI113" s="302">
        <v>37.860610000000001</v>
      </c>
      <c r="DJ113" s="302">
        <v>37.594329999999999</v>
      </c>
      <c r="DK113" s="302">
        <v>37.352040000000002</v>
      </c>
      <c r="DL113" s="302">
        <v>37.113370000000003</v>
      </c>
      <c r="DM113" s="302">
        <v>36.883009999999999</v>
      </c>
      <c r="DN113" s="302">
        <v>36.802759999999999</v>
      </c>
      <c r="DO113" s="302">
        <v>36.716189999999997</v>
      </c>
      <c r="DP113" s="302">
        <v>36.606760000000001</v>
      </c>
      <c r="DQ113" s="302">
        <v>36.474559999999997</v>
      </c>
      <c r="DR113" s="302">
        <v>36.28783</v>
      </c>
      <c r="DS113" s="302">
        <v>36.421370000000003</v>
      </c>
      <c r="DT113" s="302">
        <v>36.497660000000003</v>
      </c>
      <c r="DU113" s="302">
        <v>36.551250000000003</v>
      </c>
      <c r="DV113" s="302">
        <v>36.578299999999999</v>
      </c>
      <c r="DW113" s="212"/>
      <c r="DX113" s="212"/>
      <c r="DY113" s="230"/>
      <c r="DZ113" s="230">
        <f>Pst!BF6</f>
        <v>0</v>
      </c>
      <c r="EA113" s="230">
        <f>Pst!BG6</f>
        <v>0</v>
      </c>
      <c r="EB113" s="225"/>
      <c r="EC113" s="212"/>
      <c r="ED113" s="212"/>
      <c r="EE113" s="212"/>
      <c r="EF113" s="212"/>
      <c r="EG113" s="212"/>
      <c r="EH113" s="212"/>
      <c r="EI113" s="3"/>
      <c r="EJ113" s="3"/>
      <c r="EK113" s="3"/>
      <c r="EL113" s="271"/>
      <c r="EM113" s="3"/>
      <c r="EN113" s="263">
        <f t="shared" si="76"/>
        <v>111</v>
      </c>
      <c r="EO113" s="230" t="s">
        <v>1805</v>
      </c>
      <c r="EP113" s="277">
        <v>42036</v>
      </c>
      <c r="EQ113" s="278">
        <v>0</v>
      </c>
      <c r="ER113" s="281">
        <v>19.927379999999999</v>
      </c>
      <c r="ES113" s="288"/>
      <c r="ET113" s="282">
        <f>IF(EO113=EO114,MAX(ET$2:ET112)+1,0)</f>
        <v>56</v>
      </c>
      <c r="EU113" s="3">
        <f t="shared" si="68"/>
        <v>111</v>
      </c>
      <c r="EV113" s="290">
        <f t="shared" si="69"/>
        <v>221</v>
      </c>
      <c r="EW113" s="277">
        <f t="shared" si="70"/>
        <v>42036</v>
      </c>
      <c r="EX113" s="281">
        <f t="shared" si="71"/>
        <v>22.381160000000001</v>
      </c>
      <c r="EY113" s="282">
        <f>IF(EO113=EO114,0,MAX(EY$2:EY112)+1)</f>
        <v>0</v>
      </c>
      <c r="EZ113" s="290">
        <f t="shared" si="72"/>
        <v>222</v>
      </c>
      <c r="FA113" s="277">
        <f t="shared" si="73"/>
        <v>43831</v>
      </c>
      <c r="FB113" s="281">
        <f t="shared" si="74"/>
        <v>20.830829999999999</v>
      </c>
      <c r="FC113" s="28">
        <f>DIS!C130</f>
        <v>111</v>
      </c>
      <c r="FD113" s="28">
        <f>DIS!D130</f>
        <v>6</v>
      </c>
      <c r="FE113" s="28">
        <f>DIS!E130</f>
        <v>11</v>
      </c>
      <c r="FF113" s="28" t="str">
        <f t="shared" si="75"/>
        <v>6,11</v>
      </c>
      <c r="FG113" s="286" t="str">
        <f>INDEX($AR$88:$BK$127,FD113,FE113)</f>
        <v>11,6</v>
      </c>
      <c r="FH113" s="287">
        <f>IF(ISNUMBER(FG113),0,MAX(FH$2:FH112)+1)</f>
        <v>111</v>
      </c>
      <c r="FI113" s="287">
        <f>IF(FH113&gt;0,INDEX(IF($BJ$45=0,$EU$3:$EU$1412,IF($BK$45=0,$EX$3:$EX$1412,$FB$3:$FB$1412)),FH113,1),0)</f>
        <v>20.830829999999999</v>
      </c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</row>
    <row r="114" spans="1:178" ht="7.5" customHeight="1" x14ac:dyDescent="0.25">
      <c r="A114" s="3"/>
      <c r="B114" s="3"/>
      <c r="C114" s="3"/>
      <c r="D114" s="232" t="str">
        <f>'[4]01_Frey'!BI22</f>
        <v>'freyberg6.dis_idomain_layer1.txt'</v>
      </c>
      <c r="E114" s="232"/>
      <c r="F114" s="233"/>
      <c r="G114" s="233"/>
      <c r="H114" s="233"/>
      <c r="I114" s="23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28" t="str">
        <f>IF(AR157=1,B72,0)</f>
        <v>1,27</v>
      </c>
      <c r="X114" s="28" t="str">
        <f>IF(AS157=1,C72,0)</f>
        <v>2,27</v>
      </c>
      <c r="Y114" s="28" t="str">
        <f>IF(AT157=1,D72,0)</f>
        <v>3,27</v>
      </c>
      <c r="Z114" s="28" t="str">
        <f>IF(AU157=1,E72,0)</f>
        <v>4,27</v>
      </c>
      <c r="AA114" s="28" t="str">
        <f>IF(AV157=1,F72,0)</f>
        <v>5,27</v>
      </c>
      <c r="AB114" s="28" t="str">
        <f>IF(AW157=1,G72,0)</f>
        <v>6,27</v>
      </c>
      <c r="AC114" s="28" t="str">
        <f>IF(AX157=1,H72,0)</f>
        <v>7,27</v>
      </c>
      <c r="AD114" s="28" t="str">
        <f>IF(AY157=1,I72,0)</f>
        <v>8,27</v>
      </c>
      <c r="AE114" s="28" t="str">
        <f>IF(AZ157=1,J72,0)</f>
        <v>9,27</v>
      </c>
      <c r="AF114" s="28" t="str">
        <f>IF(BA157=1,K72,0)</f>
        <v>10,27</v>
      </c>
      <c r="AG114" s="28" t="str">
        <f>IF(BB157=1,L72,0)</f>
        <v>11,27</v>
      </c>
      <c r="AH114" s="28" t="str">
        <f>IF(BC157=1,M72,0)</f>
        <v>12,27</v>
      </c>
      <c r="AI114" s="28" t="str">
        <f>IF(BD157=1,N72,0)</f>
        <v>13,27</v>
      </c>
      <c r="AJ114" s="28" t="str">
        <f>IF(BE157=1,O72,0)</f>
        <v>14,27</v>
      </c>
      <c r="AK114" s="28" t="str">
        <f>IF(BF157=1,P72,0)</f>
        <v>15,27</v>
      </c>
      <c r="AL114" s="28" t="str">
        <f>IF(BG157=1,Q72,0)</f>
        <v>16,27</v>
      </c>
      <c r="AM114" s="28" t="str">
        <f>IF(BH157=1,R72,0)</f>
        <v>17,27</v>
      </c>
      <c r="AN114" s="28" t="str">
        <f>IF(BI157=1,S72,0)</f>
        <v>18,27</v>
      </c>
      <c r="AO114" s="28" t="str">
        <f>IF(BJ157=1,T72,0)</f>
        <v>19,27</v>
      </c>
      <c r="AP114" s="28" t="str">
        <f>IF(BK157=1,U72,0)</f>
        <v>20,27</v>
      </c>
      <c r="AQ114" s="3"/>
      <c r="AR114" s="229" t="str">
        <f>IF(W157&lt;&gt;0,W114,0)</f>
        <v>1,27</v>
      </c>
      <c r="AS114" s="229" t="str">
        <f>IF(X157&lt;&gt;0,X114,0)</f>
        <v>2,27</v>
      </c>
      <c r="AT114" s="229" t="str">
        <f>IF(Y157&lt;&gt;0,Y114,0)</f>
        <v>3,27</v>
      </c>
      <c r="AU114" s="229" t="str">
        <f>IF(Z157&lt;&gt;0,Z114,0)</f>
        <v>4,27</v>
      </c>
      <c r="AV114" s="229" t="str">
        <f>IF(AA157&lt;&gt;0,AA114,0)</f>
        <v>5,27</v>
      </c>
      <c r="AW114" s="229" t="str">
        <f>IF(AB157&lt;&gt;0,AB114,0)</f>
        <v>6,27</v>
      </c>
      <c r="AX114" s="229" t="str">
        <f>IF(AC157&lt;&gt;0,AC114,0)</f>
        <v>7,27</v>
      </c>
      <c r="AY114" s="229" t="str">
        <f>IF(AD157&lt;&gt;0,AD114,0)</f>
        <v>8,27</v>
      </c>
      <c r="AZ114" s="229" t="str">
        <f>IF(AE157&lt;&gt;0,AE114,0)</f>
        <v>9,27</v>
      </c>
      <c r="BA114" s="229" t="str">
        <f>IF(AF157&lt;&gt;0,AF114,0)</f>
        <v>10,27</v>
      </c>
      <c r="BB114" s="229" t="str">
        <f>IF(AG157&lt;&gt;0,AG114,0)</f>
        <v>11,27</v>
      </c>
      <c r="BC114" s="229" t="str">
        <f>IF(AH157&lt;&gt;0,AH114,0)</f>
        <v>12,27</v>
      </c>
      <c r="BD114" s="229" t="str">
        <f>IF(AI157&lt;&gt;0,AI114,0)</f>
        <v>13,27</v>
      </c>
      <c r="BE114" s="229" t="str">
        <f>IF(AJ157&lt;&gt;0,AJ114,0)</f>
        <v>14,27</v>
      </c>
      <c r="BF114" s="229" t="str">
        <f>IF(AK157&lt;&gt;0,AK114,0)</f>
        <v>15,27</v>
      </c>
      <c r="BG114" s="229" t="str">
        <f>IF(AL157&lt;&gt;0,AL114,0)</f>
        <v>16,27</v>
      </c>
      <c r="BH114" s="229" t="str">
        <f>IF(AM157&lt;&gt;0,AM114,0)</f>
        <v>17,27</v>
      </c>
      <c r="BI114" s="229" t="str">
        <f>IF(AN157&lt;&gt;0,AN114,0)</f>
        <v>18,27</v>
      </c>
      <c r="BJ114" s="229" t="str">
        <f>IF(AO157&lt;&gt;0,AO114,0)</f>
        <v>19,27</v>
      </c>
      <c r="BK114" s="229" t="str">
        <f>IF(AP157&lt;&gt;0,AP114,0)</f>
        <v>20,27</v>
      </c>
      <c r="BL114" s="230"/>
      <c r="BM114" s="231" t="e">
        <f>#REF!*$CF$87</f>
        <v>#REF!</v>
      </c>
      <c r="BN114" s="231" t="e">
        <f>#REF!*$CF$87</f>
        <v>#REF!</v>
      </c>
      <c r="BO114" s="231" t="e">
        <f>#REF!*$CF$87</f>
        <v>#REF!</v>
      </c>
      <c r="BP114" s="231" t="e">
        <f>#REF!*$CF$87</f>
        <v>#REF!</v>
      </c>
      <c r="BQ114" s="231" t="e">
        <f>#REF!*$CF$87</f>
        <v>#REF!</v>
      </c>
      <c r="BR114" s="231" t="e">
        <f>#REF!*$CF$87</f>
        <v>#REF!</v>
      </c>
      <c r="BS114" s="231" t="e">
        <f>#REF!*$CF$87</f>
        <v>#REF!</v>
      </c>
      <c r="BT114" s="231" t="e">
        <f>#REF!*$CF$87</f>
        <v>#REF!</v>
      </c>
      <c r="BU114" s="231" t="e">
        <f>#REF!*$CF$87</f>
        <v>#REF!</v>
      </c>
      <c r="BV114" s="231" t="e">
        <f>#REF!*$CF$87</f>
        <v>#REF!</v>
      </c>
      <c r="BW114" s="231" t="e">
        <f>#REF!*$CF$87</f>
        <v>#REF!</v>
      </c>
      <c r="BX114" s="231" t="e">
        <f>#REF!*$CF$87</f>
        <v>#REF!</v>
      </c>
      <c r="BY114" s="231" t="e">
        <f>#REF!*$CF$87</f>
        <v>#REF!</v>
      </c>
      <c r="BZ114" s="231" t="e">
        <f>#REF!*$CF$87</f>
        <v>#REF!</v>
      </c>
      <c r="CA114" s="231" t="e">
        <f>#REF!*$CF$87</f>
        <v>#REF!</v>
      </c>
      <c r="CB114" s="231" t="e">
        <f>#REF!*$CF$87</f>
        <v>#REF!</v>
      </c>
      <c r="CC114" s="231" t="e">
        <f>#REF!*$CF$87</f>
        <v>#REF!</v>
      </c>
      <c r="CD114" s="231" t="e">
        <f>#REF!*$CF$87</f>
        <v>#REF!</v>
      </c>
      <c r="CE114" s="231" t="e">
        <f>#REF!*$CF$87</f>
        <v>#REF!</v>
      </c>
      <c r="CF114" s="231" t="e">
        <f>#REF!*$CF$87</f>
        <v>#REF!</v>
      </c>
      <c r="CG114" s="230"/>
      <c r="CH114" s="231" t="e">
        <f>#REF!*$DA$87</f>
        <v>#REF!</v>
      </c>
      <c r="CI114" s="231" t="e">
        <f>#REF!*$DA$87</f>
        <v>#REF!</v>
      </c>
      <c r="CJ114" s="231" t="e">
        <f>#REF!*$DA$87</f>
        <v>#REF!</v>
      </c>
      <c r="CK114" s="231" t="e">
        <f>#REF!*$DA$87</f>
        <v>#REF!</v>
      </c>
      <c r="CL114" s="231" t="e">
        <f>#REF!*$DA$87</f>
        <v>#REF!</v>
      </c>
      <c r="CM114" s="231" t="e">
        <f>#REF!*$DA$87</f>
        <v>#REF!</v>
      </c>
      <c r="CN114" s="231" t="e">
        <f>#REF!*$DA$87</f>
        <v>#REF!</v>
      </c>
      <c r="CO114" s="231" t="e">
        <f>#REF!*$DA$87</f>
        <v>#REF!</v>
      </c>
      <c r="CP114" s="231" t="e">
        <f>#REF!*$DA$87</f>
        <v>#REF!</v>
      </c>
      <c r="CQ114" s="231" t="e">
        <f>#REF!*$DA$87</f>
        <v>#REF!</v>
      </c>
      <c r="CR114" s="231" t="e">
        <f>#REF!*$DA$87</f>
        <v>#REF!</v>
      </c>
      <c r="CS114" s="231" t="e">
        <f>#REF!*$DA$87</f>
        <v>#REF!</v>
      </c>
      <c r="CT114" s="231" t="e">
        <f>#REF!*$DA$87</f>
        <v>#REF!</v>
      </c>
      <c r="CU114" s="231" t="e">
        <f>#REF!*$DA$87</f>
        <v>#REF!</v>
      </c>
      <c r="CV114" s="231" t="e">
        <f>#REF!*$DA$87</f>
        <v>#REF!</v>
      </c>
      <c r="CW114" s="231" t="e">
        <f>#REF!*$DA$87</f>
        <v>#REF!</v>
      </c>
      <c r="CX114" s="231" t="e">
        <f>#REF!*$DA$87</f>
        <v>#REF!</v>
      </c>
      <c r="CY114" s="231" t="e">
        <f>#REF!*$DA$87</f>
        <v>#REF!</v>
      </c>
      <c r="CZ114" s="231" t="e">
        <f>#REF!*$DA$87</f>
        <v>#REF!</v>
      </c>
      <c r="DA114" s="231" t="e">
        <f>#REF!*$DA$87</f>
        <v>#REF!</v>
      </c>
      <c r="DB114" s="230"/>
      <c r="DC114" s="302">
        <v>38.84366</v>
      </c>
      <c r="DD114" s="302">
        <v>38.778530000000003</v>
      </c>
      <c r="DE114" s="302">
        <v>38.646419999999999</v>
      </c>
      <c r="DF114" s="302">
        <v>38.462040000000002</v>
      </c>
      <c r="DG114" s="302">
        <v>38.212490000000003</v>
      </c>
      <c r="DH114" s="302">
        <v>37.963500000000003</v>
      </c>
      <c r="DI114" s="302">
        <v>37.707590000000003</v>
      </c>
      <c r="DJ114" s="302">
        <v>37.473559999999999</v>
      </c>
      <c r="DK114" s="302">
        <v>37.237749999999998</v>
      </c>
      <c r="DL114" s="302">
        <v>36.975499999999997</v>
      </c>
      <c r="DM114" s="302">
        <v>36.582470000000001</v>
      </c>
      <c r="DN114" s="302">
        <v>36.683529999999998</v>
      </c>
      <c r="DO114" s="302">
        <v>36.651200000000003</v>
      </c>
      <c r="DP114" s="302">
        <v>36.563630000000003</v>
      </c>
      <c r="DQ114" s="302">
        <v>36.444209999999998</v>
      </c>
      <c r="DR114" s="302">
        <v>36.267000000000003</v>
      </c>
      <c r="DS114" s="302">
        <v>36.400379999999998</v>
      </c>
      <c r="DT114" s="302">
        <v>36.47625</v>
      </c>
      <c r="DU114" s="302">
        <v>36.526969999999999</v>
      </c>
      <c r="DV114" s="302">
        <v>36.554319999999997</v>
      </c>
      <c r="DW114" s="212"/>
      <c r="DX114" s="212"/>
      <c r="DY114" s="230"/>
      <c r="DZ114" s="255">
        <f>Pst!BF7</f>
        <v>28</v>
      </c>
      <c r="EA114" s="255">
        <f>Pst!BG7</f>
        <v>5</v>
      </c>
      <c r="EB114" s="225"/>
      <c r="EC114" s="212"/>
      <c r="ED114" s="212"/>
      <c r="EE114" s="212"/>
      <c r="EF114" s="212"/>
      <c r="EG114" s="212"/>
      <c r="EH114" s="212"/>
      <c r="EI114" s="3"/>
      <c r="EJ114" s="3"/>
      <c r="EK114" s="3"/>
      <c r="EL114" s="271"/>
      <c r="EM114" s="3"/>
      <c r="EN114" s="263">
        <f t="shared" si="76"/>
        <v>112</v>
      </c>
      <c r="EO114" s="230" t="s">
        <v>1805</v>
      </c>
      <c r="EP114" s="277">
        <v>43831</v>
      </c>
      <c r="EQ114" s="278">
        <v>0</v>
      </c>
      <c r="ER114" s="281">
        <v>19.65934</v>
      </c>
      <c r="ES114" s="288"/>
      <c r="ET114" s="282">
        <f>IF(EO114=EO115,MAX(ET$2:ET113)+1,0)</f>
        <v>0</v>
      </c>
      <c r="EU114" s="3">
        <f t="shared" si="68"/>
        <v>112</v>
      </c>
      <c r="EV114" s="290">
        <f t="shared" si="69"/>
        <v>223</v>
      </c>
      <c r="EW114" s="277">
        <f t="shared" si="70"/>
        <v>42036</v>
      </c>
      <c r="EX114" s="281">
        <f t="shared" si="71"/>
        <v>21.647210000000001</v>
      </c>
      <c r="EY114" s="282">
        <f>IF(EO114=EO115,0,MAX(EY$2:EY113)+1)</f>
        <v>56</v>
      </c>
      <c r="EZ114" s="290">
        <f t="shared" si="72"/>
        <v>224</v>
      </c>
      <c r="FA114" s="277">
        <f t="shared" si="73"/>
        <v>43831</v>
      </c>
      <c r="FB114" s="281">
        <f t="shared" si="74"/>
        <v>20.38982</v>
      </c>
      <c r="FC114" s="28">
        <f>DIS!C131</f>
        <v>112</v>
      </c>
      <c r="FD114" s="28">
        <f>DIS!D131</f>
        <v>6</v>
      </c>
      <c r="FE114" s="28">
        <f>DIS!E131</f>
        <v>12</v>
      </c>
      <c r="FF114" s="28" t="str">
        <f t="shared" si="75"/>
        <v>6,12</v>
      </c>
      <c r="FG114" s="286" t="str">
        <f>INDEX($AR$88:$BK$127,FD114,FE114)</f>
        <v>12,6</v>
      </c>
      <c r="FH114" s="287">
        <f>IF(ISNUMBER(FG114),0,MAX(FH$2:FH113)+1)</f>
        <v>112</v>
      </c>
      <c r="FI114" s="287">
        <f>IF(FH114&gt;0,INDEX(IF($BJ$45=0,$EU$3:$EU$1412,IF($BK$45=0,$EX$3:$EX$1412,$FB$3:$FB$1412)),FH114,1),0)</f>
        <v>20.38982</v>
      </c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</row>
    <row r="115" spans="1:178" ht="7.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28" t="str">
        <f>IF(AR158=1,B73,0)</f>
        <v>1,28</v>
      </c>
      <c r="X115" s="28" t="str">
        <f>IF(AS158=1,C73,0)</f>
        <v>2,28</v>
      </c>
      <c r="Y115" s="28" t="str">
        <f>IF(AT158=1,D73,0)</f>
        <v>3,28</v>
      </c>
      <c r="Z115" s="28" t="str">
        <f>IF(AU158=1,E73,0)</f>
        <v>4,28</v>
      </c>
      <c r="AA115" s="28" t="str">
        <f>IF(AV158=1,F73,0)</f>
        <v>5,28</v>
      </c>
      <c r="AB115" s="28" t="str">
        <f>IF(AW158=1,G73,0)</f>
        <v>6,28</v>
      </c>
      <c r="AC115" s="28" t="str">
        <f>IF(AX158=1,H73,0)</f>
        <v>7,28</v>
      </c>
      <c r="AD115" s="28" t="str">
        <f>IF(AY158=1,I73,0)</f>
        <v>8,28</v>
      </c>
      <c r="AE115" s="28" t="str">
        <f>IF(AZ158=1,J73,0)</f>
        <v>9,28</v>
      </c>
      <c r="AF115" s="28" t="str">
        <f>IF(BA158=1,K73,0)</f>
        <v>10,28</v>
      </c>
      <c r="AG115" s="28" t="str">
        <f>IF(BB158=1,L73,0)</f>
        <v>11,28</v>
      </c>
      <c r="AH115" s="28" t="str">
        <f>IF(BC158=1,M73,0)</f>
        <v>12,28</v>
      </c>
      <c r="AI115" s="28" t="str">
        <f>IF(BD158=1,N73,0)</f>
        <v>13,28</v>
      </c>
      <c r="AJ115" s="28" t="str">
        <f>IF(BE158=1,O73,0)</f>
        <v>14,28</v>
      </c>
      <c r="AK115" s="28" t="str">
        <f>IF(BF158=1,P73,0)</f>
        <v>15,28</v>
      </c>
      <c r="AL115" s="28" t="str">
        <f>IF(BG158=1,Q73,0)</f>
        <v>16,28</v>
      </c>
      <c r="AM115" s="28" t="str">
        <f>IF(BH158=1,R73,0)</f>
        <v>17,28</v>
      </c>
      <c r="AN115" s="28" t="str">
        <f>IF(BI158=1,S73,0)</f>
        <v>18,28</v>
      </c>
      <c r="AO115" s="28" t="str">
        <f>IF(BJ158=1,T73,0)</f>
        <v>19,28</v>
      </c>
      <c r="AP115" s="28" t="str">
        <f>IF(BK158=1,U73,0)</f>
        <v>20,28</v>
      </c>
      <c r="AQ115" s="3"/>
      <c r="AR115" s="229" t="str">
        <f>IF(W158&lt;&gt;0,W115,0)</f>
        <v>1,28</v>
      </c>
      <c r="AS115" s="229" t="str">
        <f>IF(X158&lt;&gt;0,X115,0)</f>
        <v>2,28</v>
      </c>
      <c r="AT115" s="229" t="str">
        <f>IF(Y158&lt;&gt;0,Y115,0)</f>
        <v>3,28</v>
      </c>
      <c r="AU115" s="229" t="str">
        <f>IF(Z158&lt;&gt;0,Z115,0)</f>
        <v>4,28</v>
      </c>
      <c r="AV115" s="229" t="str">
        <f>IF(AA158&lt;&gt;0,AA115,0)</f>
        <v>5,28</v>
      </c>
      <c r="AW115" s="229" t="str">
        <f>IF(AB158&lt;&gt;0,AB115,0)</f>
        <v>6,28</v>
      </c>
      <c r="AX115" s="229" t="str">
        <f>IF(AC158&lt;&gt;0,AC115,0)</f>
        <v>7,28</v>
      </c>
      <c r="AY115" s="229" t="str">
        <f>IF(AD158&lt;&gt;0,AD115,0)</f>
        <v>8,28</v>
      </c>
      <c r="AZ115" s="229" t="str">
        <f>IF(AE158&lt;&gt;0,AE115,0)</f>
        <v>9,28</v>
      </c>
      <c r="BA115" s="229" t="str">
        <f>IF(AF158&lt;&gt;0,AF115,0)</f>
        <v>10,28</v>
      </c>
      <c r="BB115" s="229" t="str">
        <f>IF(AG158&lt;&gt;0,AG115,0)</f>
        <v>11,28</v>
      </c>
      <c r="BC115" s="229" t="str">
        <f>IF(AH158&lt;&gt;0,AH115,0)</f>
        <v>12,28</v>
      </c>
      <c r="BD115" s="229" t="str">
        <f>IF(AI158&lt;&gt;0,AI115,0)</f>
        <v>13,28</v>
      </c>
      <c r="BE115" s="229" t="str">
        <f>IF(AJ158&lt;&gt;0,AJ115,0)</f>
        <v>14,28</v>
      </c>
      <c r="BF115" s="229" t="str">
        <f>IF(AK158&lt;&gt;0,AK115,0)</f>
        <v>15,28</v>
      </c>
      <c r="BG115" s="229" t="str">
        <f>IF(AL158&lt;&gt;0,AL115,0)</f>
        <v>16,28</v>
      </c>
      <c r="BH115" s="229" t="str">
        <f>IF(AM158&lt;&gt;0,AM115,0)</f>
        <v>17,28</v>
      </c>
      <c r="BI115" s="229" t="str">
        <f>IF(AN158&lt;&gt;0,AN115,0)</f>
        <v>18,28</v>
      </c>
      <c r="BJ115" s="229" t="str">
        <f>IF(AO158&lt;&gt;0,AO115,0)</f>
        <v>19,28</v>
      </c>
      <c r="BK115" s="229" t="str">
        <f>IF(AP158&lt;&gt;0,AP115,0)</f>
        <v>20,28</v>
      </c>
      <c r="BL115" s="230"/>
      <c r="BM115" s="231" t="e">
        <f>#REF!*$CF$87</f>
        <v>#REF!</v>
      </c>
      <c r="BN115" s="231" t="e">
        <f>#REF!*$CF$87</f>
        <v>#REF!</v>
      </c>
      <c r="BO115" s="231" t="e">
        <f>#REF!*$CF$87</f>
        <v>#REF!</v>
      </c>
      <c r="BP115" s="231" t="e">
        <f>#REF!*$CF$87</f>
        <v>#REF!</v>
      </c>
      <c r="BQ115" s="231" t="e">
        <f>#REF!*$CF$87</f>
        <v>#REF!</v>
      </c>
      <c r="BR115" s="231" t="e">
        <f>#REF!*$CF$87</f>
        <v>#REF!</v>
      </c>
      <c r="BS115" s="231" t="e">
        <f>#REF!*$CF$87</f>
        <v>#REF!</v>
      </c>
      <c r="BT115" s="231" t="e">
        <f>#REF!*$CF$87</f>
        <v>#REF!</v>
      </c>
      <c r="BU115" s="231" t="e">
        <f>#REF!*$CF$87</f>
        <v>#REF!</v>
      </c>
      <c r="BV115" s="231" t="e">
        <f>#REF!*$CF$87</f>
        <v>#REF!</v>
      </c>
      <c r="BW115" s="231" t="e">
        <f>#REF!*$CF$87</f>
        <v>#REF!</v>
      </c>
      <c r="BX115" s="231" t="e">
        <f>#REF!*$CF$87</f>
        <v>#REF!</v>
      </c>
      <c r="BY115" s="231" t="e">
        <f>#REF!*$CF$87</f>
        <v>#REF!</v>
      </c>
      <c r="BZ115" s="231" t="e">
        <f>#REF!*$CF$87</f>
        <v>#REF!</v>
      </c>
      <c r="CA115" s="231" t="e">
        <f>#REF!*$CF$87</f>
        <v>#REF!</v>
      </c>
      <c r="CB115" s="231" t="e">
        <f>#REF!*$CF$87</f>
        <v>#REF!</v>
      </c>
      <c r="CC115" s="231" t="e">
        <f>#REF!*$CF$87</f>
        <v>#REF!</v>
      </c>
      <c r="CD115" s="231" t="e">
        <f>#REF!*$CF$87</f>
        <v>#REF!</v>
      </c>
      <c r="CE115" s="231" t="e">
        <f>#REF!*$CF$87</f>
        <v>#REF!</v>
      </c>
      <c r="CF115" s="231" t="e">
        <f>#REF!*$CF$87</f>
        <v>#REF!</v>
      </c>
      <c r="CG115" s="230"/>
      <c r="CH115" s="231" t="e">
        <f>#REF!*$DA$87</f>
        <v>#REF!</v>
      </c>
      <c r="CI115" s="231" t="e">
        <f>#REF!*$DA$87</f>
        <v>#REF!</v>
      </c>
      <c r="CJ115" s="231" t="e">
        <f>#REF!*$DA$87</f>
        <v>#REF!</v>
      </c>
      <c r="CK115" s="231" t="e">
        <f>#REF!*$DA$87</f>
        <v>#REF!</v>
      </c>
      <c r="CL115" s="231" t="e">
        <f>#REF!*$DA$87</f>
        <v>#REF!</v>
      </c>
      <c r="CM115" s="231" t="e">
        <f>#REF!*$DA$87</f>
        <v>#REF!</v>
      </c>
      <c r="CN115" s="231" t="e">
        <f>#REF!*$DA$87</f>
        <v>#REF!</v>
      </c>
      <c r="CO115" s="231" t="e">
        <f>#REF!*$DA$87</f>
        <v>#REF!</v>
      </c>
      <c r="CP115" s="231" t="e">
        <f>#REF!*$DA$87</f>
        <v>#REF!</v>
      </c>
      <c r="CQ115" s="231" t="e">
        <f>#REF!*$DA$87</f>
        <v>#REF!</v>
      </c>
      <c r="CR115" s="231" t="e">
        <f>#REF!*$DA$87</f>
        <v>#REF!</v>
      </c>
      <c r="CS115" s="231" t="e">
        <f>#REF!*$DA$87</f>
        <v>#REF!</v>
      </c>
      <c r="CT115" s="231" t="e">
        <f>#REF!*$DA$87</f>
        <v>#REF!</v>
      </c>
      <c r="CU115" s="231" t="e">
        <f>#REF!*$DA$87</f>
        <v>#REF!</v>
      </c>
      <c r="CV115" s="231" t="e">
        <f>#REF!*$DA$87</f>
        <v>#REF!</v>
      </c>
      <c r="CW115" s="231" t="e">
        <f>#REF!*$DA$87</f>
        <v>#REF!</v>
      </c>
      <c r="CX115" s="231" t="e">
        <f>#REF!*$DA$87</f>
        <v>#REF!</v>
      </c>
      <c r="CY115" s="231" t="e">
        <f>#REF!*$DA$87</f>
        <v>#REF!</v>
      </c>
      <c r="CZ115" s="231" t="e">
        <f>#REF!*$DA$87</f>
        <v>#REF!</v>
      </c>
      <c r="DA115" s="231" t="e">
        <f>#REF!*$DA$87</f>
        <v>#REF!</v>
      </c>
      <c r="DB115" s="230"/>
      <c r="DC115" s="302">
        <v>38.61777</v>
      </c>
      <c r="DD115" s="302">
        <v>38.548299999999998</v>
      </c>
      <c r="DE115" s="302">
        <v>38.415410000000001</v>
      </c>
      <c r="DF115" s="302">
        <v>38.238759999999999</v>
      </c>
      <c r="DG115" s="302">
        <v>38.004399999999997</v>
      </c>
      <c r="DH115" s="302">
        <v>37.765830000000001</v>
      </c>
      <c r="DI115" s="302">
        <v>37.521549999999998</v>
      </c>
      <c r="DJ115" s="302">
        <v>37.321440000000003</v>
      </c>
      <c r="DK115" s="302">
        <v>37.135910000000003</v>
      </c>
      <c r="DL115" s="302">
        <v>36.938580000000002</v>
      </c>
      <c r="DM115" s="302">
        <v>36.739330000000002</v>
      </c>
      <c r="DN115" s="302">
        <v>36.679290000000002</v>
      </c>
      <c r="DO115" s="302">
        <v>36.613320000000002</v>
      </c>
      <c r="DP115" s="302">
        <v>36.523290000000003</v>
      </c>
      <c r="DQ115" s="302">
        <v>36.41037</v>
      </c>
      <c r="DR115" s="302">
        <v>36.242699999999999</v>
      </c>
      <c r="DS115" s="302">
        <v>36.373899999999999</v>
      </c>
      <c r="DT115" s="302">
        <v>36.44932</v>
      </c>
      <c r="DU115" s="302">
        <v>36.499809999999997</v>
      </c>
      <c r="DV115" s="302">
        <v>36.526310000000002</v>
      </c>
      <c r="DW115" s="212"/>
      <c r="DX115" s="212"/>
      <c r="DY115" s="230"/>
      <c r="DZ115" s="230">
        <f>Pst!BF8</f>
        <v>28</v>
      </c>
      <c r="EA115" s="230">
        <f>Pst!BG8</f>
        <v>5</v>
      </c>
      <c r="EB115" s="225"/>
      <c r="EC115" s="212"/>
      <c r="ED115" s="212"/>
      <c r="EE115" s="212"/>
      <c r="EF115" s="212"/>
      <c r="EG115" s="212"/>
      <c r="EH115" s="212"/>
      <c r="EI115" s="3"/>
      <c r="EJ115" s="3"/>
      <c r="EK115" s="3"/>
      <c r="EL115" s="271"/>
      <c r="EM115" s="3"/>
      <c r="EN115" s="263">
        <f t="shared" si="76"/>
        <v>113</v>
      </c>
      <c r="EO115" s="230" t="s">
        <v>1806</v>
      </c>
      <c r="EP115" s="277">
        <v>42036</v>
      </c>
      <c r="EQ115" s="278">
        <v>0</v>
      </c>
      <c r="ER115" s="281">
        <v>20.098710000000001</v>
      </c>
      <c r="ES115" s="288"/>
      <c r="ET115" s="282">
        <f>IF(EO115=EO116,MAX(ET$2:ET114)+1,0)</f>
        <v>57</v>
      </c>
      <c r="EU115" s="3">
        <f t="shared" si="68"/>
        <v>113</v>
      </c>
      <c r="EV115" s="290">
        <f t="shared" si="69"/>
        <v>225</v>
      </c>
      <c r="EW115" s="277">
        <f t="shared" si="70"/>
        <v>42036</v>
      </c>
      <c r="EX115" s="281">
        <f t="shared" si="71"/>
        <v>20.846160000000001</v>
      </c>
      <c r="EY115" s="282">
        <f>IF(EO115=EO116,0,MAX(EY$2:EY114)+1)</f>
        <v>0</v>
      </c>
      <c r="EZ115" s="290">
        <f t="shared" si="72"/>
        <v>226</v>
      </c>
      <c r="FA115" s="277">
        <f t="shared" si="73"/>
        <v>43831</v>
      </c>
      <c r="FB115" s="281">
        <f t="shared" si="74"/>
        <v>19.937639999999998</v>
      </c>
      <c r="FC115" s="28">
        <f>DIS!C132</f>
        <v>113</v>
      </c>
      <c r="FD115" s="28">
        <f>DIS!D132</f>
        <v>6</v>
      </c>
      <c r="FE115" s="28">
        <f>DIS!E132</f>
        <v>13</v>
      </c>
      <c r="FF115" s="28" t="str">
        <f t="shared" si="75"/>
        <v>6,13</v>
      </c>
      <c r="FG115" s="286" t="str">
        <f>INDEX($AR$88:$BK$127,FD115,FE115)</f>
        <v>13,6</v>
      </c>
      <c r="FH115" s="287">
        <f>IF(ISNUMBER(FG115),0,MAX(FH$2:FH114)+1)</f>
        <v>113</v>
      </c>
      <c r="FI115" s="287">
        <f>IF(FH115&gt;0,INDEX(IF($BJ$45=0,$EU$3:$EU$1412,IF($BK$45=0,$EX$3:$EX$1412,$FB$3:$FB$1412)),FH115,1),0)</f>
        <v>19.937639999999998</v>
      </c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</row>
    <row r="116" spans="1:178" ht="1.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28" t="str">
        <f>IF(AR159=1,B74,0)</f>
        <v>1,29</v>
      </c>
      <c r="X116" s="28" t="str">
        <f>IF(AS159=1,C74,0)</f>
        <v>2,29</v>
      </c>
      <c r="Y116" s="28" t="str">
        <f>IF(AT159=1,D74,0)</f>
        <v>3,29</v>
      </c>
      <c r="Z116" s="28" t="str">
        <f>IF(AU159=1,E74,0)</f>
        <v>4,29</v>
      </c>
      <c r="AA116" s="28" t="str">
        <f>IF(AV159=1,F74,0)</f>
        <v>5,29</v>
      </c>
      <c r="AB116" s="28" t="str">
        <f>IF(AW159=1,G74,0)</f>
        <v>6,29</v>
      </c>
      <c r="AC116" s="28" t="str">
        <f>IF(AX159=1,H74,0)</f>
        <v>7,29</v>
      </c>
      <c r="AD116" s="28" t="str">
        <f>IF(AY159=1,I74,0)</f>
        <v>8,29</v>
      </c>
      <c r="AE116" s="28" t="str">
        <f>IF(AZ159=1,J74,0)</f>
        <v>9,29</v>
      </c>
      <c r="AF116" s="28" t="str">
        <f>IF(BA159=1,K74,0)</f>
        <v>10,29</v>
      </c>
      <c r="AG116" s="28" t="str">
        <f>IF(BB159=1,L74,0)</f>
        <v>11,29</v>
      </c>
      <c r="AH116" s="28" t="str">
        <f>IF(BC159=1,M74,0)</f>
        <v>12,29</v>
      </c>
      <c r="AI116" s="28" t="str">
        <f>IF(BD159=1,N74,0)</f>
        <v>13,29</v>
      </c>
      <c r="AJ116" s="28" t="str">
        <f>IF(BE159=1,O74,0)</f>
        <v>14,29</v>
      </c>
      <c r="AK116" s="28" t="str">
        <f>IF(BF159=1,P74,0)</f>
        <v>15,29</v>
      </c>
      <c r="AL116" s="28" t="str">
        <f>IF(BG159=1,Q74,0)</f>
        <v>16,29</v>
      </c>
      <c r="AM116" s="28" t="str">
        <f>IF(BH159=1,R74,0)</f>
        <v>17,29</v>
      </c>
      <c r="AN116" s="28" t="str">
        <f>IF(BI159=1,S74,0)</f>
        <v>18,29</v>
      </c>
      <c r="AO116" s="28" t="str">
        <f>IF(BJ159=1,T74,0)</f>
        <v>19,29</v>
      </c>
      <c r="AP116" s="28" t="str">
        <f>IF(BK159=1,U74,0)</f>
        <v>20,29</v>
      </c>
      <c r="AQ116" s="3"/>
      <c r="AR116" s="229" t="str">
        <f>IF(W159&lt;&gt;0,W116,0)</f>
        <v>1,29</v>
      </c>
      <c r="AS116" s="229" t="str">
        <f>IF(X159&lt;&gt;0,X116,0)</f>
        <v>2,29</v>
      </c>
      <c r="AT116" s="229" t="str">
        <f>IF(Y159&lt;&gt;0,Y116,0)</f>
        <v>3,29</v>
      </c>
      <c r="AU116" s="229" t="str">
        <f>IF(Z159&lt;&gt;0,Z116,0)</f>
        <v>4,29</v>
      </c>
      <c r="AV116" s="229" t="str">
        <f>IF(AA159&lt;&gt;0,AA116,0)</f>
        <v>5,29</v>
      </c>
      <c r="AW116" s="229" t="str">
        <f>IF(AB159&lt;&gt;0,AB116,0)</f>
        <v>6,29</v>
      </c>
      <c r="AX116" s="229" t="str">
        <f>IF(AC159&lt;&gt;0,AC116,0)</f>
        <v>7,29</v>
      </c>
      <c r="AY116" s="229" t="str">
        <f>IF(AD159&lt;&gt;0,AD116,0)</f>
        <v>8,29</v>
      </c>
      <c r="AZ116" s="229" t="str">
        <f>IF(AE159&lt;&gt;0,AE116,0)</f>
        <v>9,29</v>
      </c>
      <c r="BA116" s="229" t="str">
        <f>IF(AF159&lt;&gt;0,AF116,0)</f>
        <v>10,29</v>
      </c>
      <c r="BB116" s="229" t="str">
        <f>IF(AG159&lt;&gt;0,AG116,0)</f>
        <v>11,29</v>
      </c>
      <c r="BC116" s="229" t="str">
        <f>IF(AH159&lt;&gt;0,AH116,0)</f>
        <v>12,29</v>
      </c>
      <c r="BD116" s="229" t="str">
        <f>IF(AI159&lt;&gt;0,AI116,0)</f>
        <v>13,29</v>
      </c>
      <c r="BE116" s="229" t="str">
        <f>IF(AJ159&lt;&gt;0,AJ116,0)</f>
        <v>14,29</v>
      </c>
      <c r="BF116" s="229" t="str">
        <f>IF(AK159&lt;&gt;0,AK116,0)</f>
        <v>15,29</v>
      </c>
      <c r="BG116" s="229" t="str">
        <f>IF(AL159&lt;&gt;0,AL116,0)</f>
        <v>16,29</v>
      </c>
      <c r="BH116" s="229" t="str">
        <f>IF(AM159&lt;&gt;0,AM116,0)</f>
        <v>17,29</v>
      </c>
      <c r="BI116" s="229" t="str">
        <f>IF(AN159&lt;&gt;0,AN116,0)</f>
        <v>18,29</v>
      </c>
      <c r="BJ116" s="229" t="str">
        <f>IF(AO159&lt;&gt;0,AO116,0)</f>
        <v>19,29</v>
      </c>
      <c r="BK116" s="229" t="str">
        <f>IF(AP159&lt;&gt;0,AP116,0)</f>
        <v>20,29</v>
      </c>
      <c r="BL116" s="230"/>
      <c r="BM116" s="231" t="e">
        <f>#REF!*$CF$87</f>
        <v>#REF!</v>
      </c>
      <c r="BN116" s="231" t="e">
        <f>#REF!*$CF$87</f>
        <v>#REF!</v>
      </c>
      <c r="BO116" s="231" t="e">
        <f>#REF!*$CF$87</f>
        <v>#REF!</v>
      </c>
      <c r="BP116" s="231" t="e">
        <f>#REF!*$CF$87</f>
        <v>#REF!</v>
      </c>
      <c r="BQ116" s="231" t="e">
        <f>#REF!*$CF$87</f>
        <v>#REF!</v>
      </c>
      <c r="BR116" s="231" t="e">
        <f>#REF!*$CF$87</f>
        <v>#REF!</v>
      </c>
      <c r="BS116" s="231" t="e">
        <f>#REF!*$CF$87</f>
        <v>#REF!</v>
      </c>
      <c r="BT116" s="231" t="e">
        <f>#REF!*$CF$87</f>
        <v>#REF!</v>
      </c>
      <c r="BU116" s="231" t="e">
        <f>#REF!*$CF$87</f>
        <v>#REF!</v>
      </c>
      <c r="BV116" s="231" t="e">
        <f>#REF!*$CF$87</f>
        <v>#REF!</v>
      </c>
      <c r="BW116" s="231" t="e">
        <f>#REF!*$CF$87</f>
        <v>#REF!</v>
      </c>
      <c r="BX116" s="231" t="e">
        <f>#REF!*$CF$87</f>
        <v>#REF!</v>
      </c>
      <c r="BY116" s="231" t="e">
        <f>#REF!*$CF$87</f>
        <v>#REF!</v>
      </c>
      <c r="BZ116" s="231" t="e">
        <f>#REF!*$CF$87</f>
        <v>#REF!</v>
      </c>
      <c r="CA116" s="231" t="e">
        <f>#REF!*$CF$87</f>
        <v>#REF!</v>
      </c>
      <c r="CB116" s="231" t="e">
        <f>#REF!*$CF$87</f>
        <v>#REF!</v>
      </c>
      <c r="CC116" s="231" t="e">
        <f>#REF!*$CF$87</f>
        <v>#REF!</v>
      </c>
      <c r="CD116" s="231" t="e">
        <f>#REF!*$CF$87</f>
        <v>#REF!</v>
      </c>
      <c r="CE116" s="231" t="e">
        <f>#REF!*$CF$87</f>
        <v>#REF!</v>
      </c>
      <c r="CF116" s="231" t="e">
        <f>#REF!*$CF$87</f>
        <v>#REF!</v>
      </c>
      <c r="CG116" s="230"/>
      <c r="CH116" s="231" t="e">
        <f>#REF!*$DA$87</f>
        <v>#REF!</v>
      </c>
      <c r="CI116" s="231" t="e">
        <f>#REF!*$DA$87</f>
        <v>#REF!</v>
      </c>
      <c r="CJ116" s="231" t="e">
        <f>#REF!*$DA$87</f>
        <v>#REF!</v>
      </c>
      <c r="CK116" s="231" t="e">
        <f>#REF!*$DA$87</f>
        <v>#REF!</v>
      </c>
      <c r="CL116" s="231" t="e">
        <f>#REF!*$DA$87</f>
        <v>#REF!</v>
      </c>
      <c r="CM116" s="231" t="e">
        <f>#REF!*$DA$87</f>
        <v>#REF!</v>
      </c>
      <c r="CN116" s="231" t="e">
        <f>#REF!*$DA$87</f>
        <v>#REF!</v>
      </c>
      <c r="CO116" s="231" t="e">
        <f>#REF!*$DA$87</f>
        <v>#REF!</v>
      </c>
      <c r="CP116" s="231" t="e">
        <f>#REF!*$DA$87</f>
        <v>#REF!</v>
      </c>
      <c r="CQ116" s="231" t="e">
        <f>#REF!*$DA$87</f>
        <v>#REF!</v>
      </c>
      <c r="CR116" s="231" t="e">
        <f>#REF!*$DA$87</f>
        <v>#REF!</v>
      </c>
      <c r="CS116" s="231" t="e">
        <f>#REF!*$DA$87</f>
        <v>#REF!</v>
      </c>
      <c r="CT116" s="231" t="e">
        <f>#REF!*$DA$87</f>
        <v>#REF!</v>
      </c>
      <c r="CU116" s="231" t="e">
        <f>#REF!*$DA$87</f>
        <v>#REF!</v>
      </c>
      <c r="CV116" s="231" t="e">
        <f>#REF!*$DA$87</f>
        <v>#REF!</v>
      </c>
      <c r="CW116" s="231" t="e">
        <f>#REF!*$DA$87</f>
        <v>#REF!</v>
      </c>
      <c r="CX116" s="231" t="e">
        <f>#REF!*$DA$87</f>
        <v>#REF!</v>
      </c>
      <c r="CY116" s="231" t="e">
        <f>#REF!*$DA$87</f>
        <v>#REF!</v>
      </c>
      <c r="CZ116" s="231" t="e">
        <f>#REF!*$DA$87</f>
        <v>#REF!</v>
      </c>
      <c r="DA116" s="231" t="e">
        <f>#REF!*$DA$87</f>
        <v>#REF!</v>
      </c>
      <c r="DB116" s="230"/>
      <c r="DC116" s="302">
        <v>38.40943</v>
      </c>
      <c r="DD116" s="302">
        <v>38.32788</v>
      </c>
      <c r="DE116" s="302">
        <v>38.203800000000001</v>
      </c>
      <c r="DF116" s="302">
        <v>38.023470000000003</v>
      </c>
      <c r="DG116" s="302">
        <v>37.78801</v>
      </c>
      <c r="DH116" s="302">
        <v>37.536529999999999</v>
      </c>
      <c r="DI116" s="302">
        <v>37.264890000000001</v>
      </c>
      <c r="DJ116" s="302">
        <v>37.142189999999999</v>
      </c>
      <c r="DK116" s="302">
        <v>37.020189999999999</v>
      </c>
      <c r="DL116" s="302">
        <v>36.880310000000001</v>
      </c>
      <c r="DM116" s="302">
        <v>36.745089999999998</v>
      </c>
      <c r="DN116" s="302">
        <v>36.653820000000003</v>
      </c>
      <c r="DO116" s="302">
        <v>36.570450000000001</v>
      </c>
      <c r="DP116" s="302">
        <v>36.477820000000001</v>
      </c>
      <c r="DQ116" s="302">
        <v>36.37086</v>
      </c>
      <c r="DR116" s="302">
        <v>36.214300000000001</v>
      </c>
      <c r="DS116" s="302">
        <v>36.342509999999997</v>
      </c>
      <c r="DT116" s="302">
        <v>36.417160000000003</v>
      </c>
      <c r="DU116" s="302">
        <v>36.467649999999999</v>
      </c>
      <c r="DV116" s="302">
        <v>36.494619999999998</v>
      </c>
      <c r="DW116" s="212"/>
      <c r="DX116" s="212"/>
      <c r="DY116" s="230"/>
      <c r="DZ116" s="230"/>
      <c r="EA116" s="230"/>
      <c r="EB116" s="225"/>
      <c r="EC116" s="212"/>
      <c r="ED116" s="212"/>
      <c r="EE116" s="212"/>
      <c r="EF116" s="212"/>
      <c r="EG116" s="212"/>
      <c r="EH116" s="212"/>
      <c r="EI116" s="3"/>
      <c r="EJ116" s="3"/>
      <c r="EK116" s="3"/>
      <c r="EL116" s="271"/>
      <c r="EM116" s="3"/>
      <c r="EN116" s="263">
        <f t="shared" si="76"/>
        <v>114</v>
      </c>
      <c r="EO116" s="230" t="s">
        <v>1806</v>
      </c>
      <c r="EP116" s="277">
        <v>43831</v>
      </c>
      <c r="EQ116" s="278">
        <v>0</v>
      </c>
      <c r="ER116" s="281">
        <v>19.63654</v>
      </c>
      <c r="ES116" s="288"/>
      <c r="ET116" s="282">
        <f>IF(EO116=EO117,MAX(ET$2:ET115)+1,0)</f>
        <v>0</v>
      </c>
      <c r="EU116" s="3">
        <f t="shared" si="68"/>
        <v>114</v>
      </c>
      <c r="EV116" s="290">
        <f t="shared" si="69"/>
        <v>227</v>
      </c>
      <c r="EW116" s="277">
        <f t="shared" si="70"/>
        <v>42036</v>
      </c>
      <c r="EX116" s="281">
        <f t="shared" si="71"/>
        <v>19.979849999999999</v>
      </c>
      <c r="EY116" s="282">
        <f>IF(EO116=EO117,0,MAX(EY$2:EY115)+1)</f>
        <v>57</v>
      </c>
      <c r="EZ116" s="290">
        <f t="shared" si="72"/>
        <v>228</v>
      </c>
      <c r="FA116" s="277">
        <f t="shared" si="73"/>
        <v>43831</v>
      </c>
      <c r="FB116" s="281">
        <f t="shared" si="74"/>
        <v>19.477699999999999</v>
      </c>
      <c r="FC116" s="28">
        <f>DIS!C133</f>
        <v>114</v>
      </c>
      <c r="FD116" s="28">
        <f>DIS!D133</f>
        <v>6</v>
      </c>
      <c r="FE116" s="28">
        <f>DIS!E133</f>
        <v>14</v>
      </c>
      <c r="FF116" s="28" t="str">
        <f t="shared" si="75"/>
        <v>6,14</v>
      </c>
      <c r="FG116" s="286" t="str">
        <f>INDEX($AR$88:$BK$127,FD116,FE116)</f>
        <v>14,6</v>
      </c>
      <c r="FH116" s="287">
        <f>IF(ISNUMBER(FG116),0,MAX(FH$2:FH115)+1)</f>
        <v>114</v>
      </c>
      <c r="FI116" s="287">
        <f>IF(FH116&gt;0,INDEX(IF($BJ$45=0,$EU$3:$EU$1412,IF($BK$45=0,$EX$3:$EX$1412,$FB$3:$FB$1412)),FH116,1),0)</f>
        <v>19.477699999999999</v>
      </c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</row>
    <row r="117" spans="1:178" ht="1.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28" t="str">
        <f>IF(AR160=1,B75,0)</f>
        <v>1,30</v>
      </c>
      <c r="X117" s="28" t="str">
        <f>IF(AS160=1,C75,0)</f>
        <v>2,30</v>
      </c>
      <c r="Y117" s="28" t="str">
        <f>IF(AT160=1,D75,0)</f>
        <v>3,30</v>
      </c>
      <c r="Z117" s="28" t="str">
        <f>IF(AU160=1,E75,0)</f>
        <v>4,30</v>
      </c>
      <c r="AA117" s="28" t="str">
        <f>IF(AV160=1,F75,0)</f>
        <v>5,30</v>
      </c>
      <c r="AB117" s="28" t="str">
        <f>IF(AW160=1,G75,0)</f>
        <v>6,30</v>
      </c>
      <c r="AC117" s="28" t="str">
        <f>IF(AX160=1,H75,0)</f>
        <v>7,30</v>
      </c>
      <c r="AD117" s="28" t="str">
        <f>IF(AY160=1,I75,0)</f>
        <v>8,30</v>
      </c>
      <c r="AE117" s="28" t="str">
        <f>IF(AZ160=1,J75,0)</f>
        <v>9,30</v>
      </c>
      <c r="AF117" s="28" t="str">
        <f>IF(BA160=1,K75,0)</f>
        <v>10,30</v>
      </c>
      <c r="AG117" s="28" t="str">
        <f>IF(BB160=1,L75,0)</f>
        <v>11,30</v>
      </c>
      <c r="AH117" s="28" t="str">
        <f>IF(BC160=1,M75,0)</f>
        <v>12,30</v>
      </c>
      <c r="AI117" s="28" t="str">
        <f>IF(BD160=1,N75,0)</f>
        <v>13,30</v>
      </c>
      <c r="AJ117" s="28" t="str">
        <f>IF(BE160=1,O75,0)</f>
        <v>14,30</v>
      </c>
      <c r="AK117" s="28" t="str">
        <f>IF(BF160=1,P75,0)</f>
        <v>15,30</v>
      </c>
      <c r="AL117" s="28" t="str">
        <f>IF(BG160=1,Q75,0)</f>
        <v>16,30</v>
      </c>
      <c r="AM117" s="28" t="str">
        <f>IF(BH160=1,R75,0)</f>
        <v>17,30</v>
      </c>
      <c r="AN117" s="28" t="str">
        <f>IF(BI160=1,S75,0)</f>
        <v>18,30</v>
      </c>
      <c r="AO117" s="28" t="str">
        <f>IF(BJ160=1,T75,0)</f>
        <v>19,30</v>
      </c>
      <c r="AP117" s="28" t="str">
        <f>IF(BK160=1,U75,0)</f>
        <v>20,30</v>
      </c>
      <c r="AQ117" s="3"/>
      <c r="AR117" s="229" t="str">
        <f>IF(W160&lt;&gt;0,W117,0)</f>
        <v>1,30</v>
      </c>
      <c r="AS117" s="229" t="str">
        <f>IF(X160&lt;&gt;0,X117,0)</f>
        <v>2,30</v>
      </c>
      <c r="AT117" s="229" t="str">
        <f>IF(Y160&lt;&gt;0,Y117,0)</f>
        <v>3,30</v>
      </c>
      <c r="AU117" s="229" t="str">
        <f>IF(Z160&lt;&gt;0,Z117,0)</f>
        <v>4,30</v>
      </c>
      <c r="AV117" s="229" t="str">
        <f>IF(AA160&lt;&gt;0,AA117,0)</f>
        <v>5,30</v>
      </c>
      <c r="AW117" s="229" t="str">
        <f>IF(AB160&lt;&gt;0,AB117,0)</f>
        <v>6,30</v>
      </c>
      <c r="AX117" s="229" t="str">
        <f>IF(AC160&lt;&gt;0,AC117,0)</f>
        <v>7,30</v>
      </c>
      <c r="AY117" s="229" t="str">
        <f>IF(AD160&lt;&gt;0,AD117,0)</f>
        <v>8,30</v>
      </c>
      <c r="AZ117" s="229" t="str">
        <f>IF(AE160&lt;&gt;0,AE117,0)</f>
        <v>9,30</v>
      </c>
      <c r="BA117" s="229" t="str">
        <f>IF(AF160&lt;&gt;0,AF117,0)</f>
        <v>10,30</v>
      </c>
      <c r="BB117" s="229" t="str">
        <f>IF(AG160&lt;&gt;0,AG117,0)</f>
        <v>11,30</v>
      </c>
      <c r="BC117" s="229" t="str">
        <f>IF(AH160&lt;&gt;0,AH117,0)</f>
        <v>12,30</v>
      </c>
      <c r="BD117" s="229" t="str">
        <f>IF(AI160&lt;&gt;0,AI117,0)</f>
        <v>13,30</v>
      </c>
      <c r="BE117" s="229" t="str">
        <f>IF(AJ160&lt;&gt;0,AJ117,0)</f>
        <v>14,30</v>
      </c>
      <c r="BF117" s="229" t="str">
        <f>IF(AK160&lt;&gt;0,AK117,0)</f>
        <v>15,30</v>
      </c>
      <c r="BG117" s="229" t="str">
        <f>IF(AL160&lt;&gt;0,AL117,0)</f>
        <v>16,30</v>
      </c>
      <c r="BH117" s="229" t="str">
        <f>IF(AM160&lt;&gt;0,AM117,0)</f>
        <v>17,30</v>
      </c>
      <c r="BI117" s="229" t="str">
        <f>IF(AN160&lt;&gt;0,AN117,0)</f>
        <v>18,30</v>
      </c>
      <c r="BJ117" s="229" t="str">
        <f>IF(AO160&lt;&gt;0,AO117,0)</f>
        <v>19,30</v>
      </c>
      <c r="BK117" s="229" t="str">
        <f>IF(AP160&lt;&gt;0,AP117,0)</f>
        <v>20,30</v>
      </c>
      <c r="BL117" s="230"/>
      <c r="BM117" s="231" t="e">
        <f>#REF!*$CF$87</f>
        <v>#REF!</v>
      </c>
      <c r="BN117" s="231" t="e">
        <f>#REF!*$CF$87</f>
        <v>#REF!</v>
      </c>
      <c r="BO117" s="231" t="e">
        <f>#REF!*$CF$87</f>
        <v>#REF!</v>
      </c>
      <c r="BP117" s="231" t="e">
        <f>#REF!*$CF$87</f>
        <v>#REF!</v>
      </c>
      <c r="BQ117" s="231" t="e">
        <f>#REF!*$CF$87</f>
        <v>#REF!</v>
      </c>
      <c r="BR117" s="231" t="e">
        <f>#REF!*$CF$87</f>
        <v>#REF!</v>
      </c>
      <c r="BS117" s="231" t="e">
        <f>#REF!*$CF$87</f>
        <v>#REF!</v>
      </c>
      <c r="BT117" s="231" t="e">
        <f>#REF!*$CF$87</f>
        <v>#REF!</v>
      </c>
      <c r="BU117" s="231" t="e">
        <f>#REF!*$CF$87</f>
        <v>#REF!</v>
      </c>
      <c r="BV117" s="231" t="e">
        <f>#REF!*$CF$87</f>
        <v>#REF!</v>
      </c>
      <c r="BW117" s="231" t="e">
        <f>#REF!*$CF$87</f>
        <v>#REF!</v>
      </c>
      <c r="BX117" s="231" t="e">
        <f>#REF!*$CF$87</f>
        <v>#REF!</v>
      </c>
      <c r="BY117" s="231" t="e">
        <f>#REF!*$CF$87</f>
        <v>#REF!</v>
      </c>
      <c r="BZ117" s="231" t="e">
        <f>#REF!*$CF$87</f>
        <v>#REF!</v>
      </c>
      <c r="CA117" s="231" t="e">
        <f>#REF!*$CF$87</f>
        <v>#REF!</v>
      </c>
      <c r="CB117" s="231" t="e">
        <f>#REF!*$CF$87</f>
        <v>#REF!</v>
      </c>
      <c r="CC117" s="231" t="e">
        <f>#REF!*$CF$87</f>
        <v>#REF!</v>
      </c>
      <c r="CD117" s="231" t="e">
        <f>#REF!*$CF$87</f>
        <v>#REF!</v>
      </c>
      <c r="CE117" s="231" t="e">
        <f>#REF!*$CF$87</f>
        <v>#REF!</v>
      </c>
      <c r="CF117" s="231" t="e">
        <f>#REF!*$CF$87</f>
        <v>#REF!</v>
      </c>
      <c r="CG117" s="230"/>
      <c r="CH117" s="231" t="e">
        <f>#REF!*$DA$87</f>
        <v>#REF!</v>
      </c>
      <c r="CI117" s="231" t="e">
        <f>#REF!*$DA$87</f>
        <v>#REF!</v>
      </c>
      <c r="CJ117" s="231" t="e">
        <f>#REF!*$DA$87</f>
        <v>#REF!</v>
      </c>
      <c r="CK117" s="231" t="e">
        <f>#REF!*$DA$87</f>
        <v>#REF!</v>
      </c>
      <c r="CL117" s="231" t="e">
        <f>#REF!*$DA$87</f>
        <v>#REF!</v>
      </c>
      <c r="CM117" s="231" t="e">
        <f>#REF!*$DA$87</f>
        <v>#REF!</v>
      </c>
      <c r="CN117" s="231" t="e">
        <f>#REF!*$DA$87</f>
        <v>#REF!</v>
      </c>
      <c r="CO117" s="231" t="e">
        <f>#REF!*$DA$87</f>
        <v>#REF!</v>
      </c>
      <c r="CP117" s="231" t="e">
        <f>#REF!*$DA$87</f>
        <v>#REF!</v>
      </c>
      <c r="CQ117" s="231" t="e">
        <f>#REF!*$DA$87</f>
        <v>#REF!</v>
      </c>
      <c r="CR117" s="231" t="e">
        <f>#REF!*$DA$87</f>
        <v>#REF!</v>
      </c>
      <c r="CS117" s="231" t="e">
        <f>#REF!*$DA$87</f>
        <v>#REF!</v>
      </c>
      <c r="CT117" s="231" t="e">
        <f>#REF!*$DA$87</f>
        <v>#REF!</v>
      </c>
      <c r="CU117" s="231" t="e">
        <f>#REF!*$DA$87</f>
        <v>#REF!</v>
      </c>
      <c r="CV117" s="231" t="e">
        <f>#REF!*$DA$87</f>
        <v>#REF!</v>
      </c>
      <c r="CW117" s="231" t="e">
        <f>#REF!*$DA$87</f>
        <v>#REF!</v>
      </c>
      <c r="CX117" s="231" t="e">
        <f>#REF!*$DA$87</f>
        <v>#REF!</v>
      </c>
      <c r="CY117" s="231" t="e">
        <f>#REF!*$DA$87</f>
        <v>#REF!</v>
      </c>
      <c r="CZ117" s="231" t="e">
        <f>#REF!*$DA$87</f>
        <v>#REF!</v>
      </c>
      <c r="DA117" s="231" t="e">
        <f>#REF!*$DA$87</f>
        <v>#REF!</v>
      </c>
      <c r="DB117" s="230"/>
      <c r="DC117" s="302">
        <v>38.216760000000001</v>
      </c>
      <c r="DD117" s="302">
        <v>38.13514</v>
      </c>
      <c r="DE117" s="302">
        <v>38.000279999999997</v>
      </c>
      <c r="DF117" s="302">
        <v>37.815330000000003</v>
      </c>
      <c r="DG117" s="302">
        <v>37.593789999999998</v>
      </c>
      <c r="DH117" s="302">
        <v>37.298310000000001</v>
      </c>
      <c r="DI117" s="302">
        <v>36.846330000000002</v>
      </c>
      <c r="DJ117" s="302">
        <v>36.948799999999999</v>
      </c>
      <c r="DK117" s="302">
        <v>36.891889999999997</v>
      </c>
      <c r="DL117" s="302">
        <v>36.791879999999999</v>
      </c>
      <c r="DM117" s="302">
        <v>36.68562</v>
      </c>
      <c r="DN117" s="302">
        <v>36.592619999999997</v>
      </c>
      <c r="DO117" s="302">
        <v>36.505659999999999</v>
      </c>
      <c r="DP117" s="302">
        <v>36.417819999999999</v>
      </c>
      <c r="DQ117" s="302">
        <v>36.320459999999997</v>
      </c>
      <c r="DR117" s="302">
        <v>36.18094</v>
      </c>
      <c r="DS117" s="302">
        <v>36.304650000000002</v>
      </c>
      <c r="DT117" s="302">
        <v>36.379779999999997</v>
      </c>
      <c r="DU117" s="302">
        <v>36.430509999999998</v>
      </c>
      <c r="DV117" s="302">
        <v>36.457299999999996</v>
      </c>
      <c r="DW117" s="212"/>
      <c r="DX117" s="212"/>
      <c r="DY117" s="230"/>
      <c r="DZ117" s="230"/>
      <c r="EA117" s="230"/>
      <c r="EB117" s="225"/>
      <c r="EC117" s="212"/>
      <c r="ED117" s="212"/>
      <c r="EE117" s="212"/>
      <c r="EF117" s="212"/>
      <c r="EG117" s="212"/>
      <c r="EH117" s="212"/>
      <c r="EI117" s="3"/>
      <c r="EJ117" s="3"/>
      <c r="EK117" s="3"/>
      <c r="EL117" s="271"/>
      <c r="EM117" s="3"/>
      <c r="EN117" s="263">
        <f t="shared" si="76"/>
        <v>115</v>
      </c>
      <c r="EO117" s="230" t="s">
        <v>1807</v>
      </c>
      <c r="EP117" s="277">
        <v>42036</v>
      </c>
      <c r="EQ117" s="278">
        <v>0</v>
      </c>
      <c r="ER117" s="281">
        <v>20.233979999999999</v>
      </c>
      <c r="ES117" s="288"/>
      <c r="ET117" s="282">
        <f>IF(EO117=EO118,MAX(ET$2:ET116)+1,0)</f>
        <v>58</v>
      </c>
      <c r="EU117" s="3">
        <f t="shared" si="68"/>
        <v>115</v>
      </c>
      <c r="EV117" s="290">
        <f t="shared" si="69"/>
        <v>229</v>
      </c>
      <c r="EW117" s="277">
        <f t="shared" si="70"/>
        <v>42036</v>
      </c>
      <c r="EX117" s="281">
        <f t="shared" si="71"/>
        <v>18.994900000000001</v>
      </c>
      <c r="EY117" s="282">
        <f>IF(EO117=EO118,0,MAX(EY$2:EY116)+1)</f>
        <v>0</v>
      </c>
      <c r="EZ117" s="290">
        <f t="shared" si="72"/>
        <v>230</v>
      </c>
      <c r="FA117" s="277">
        <f t="shared" si="73"/>
        <v>43831</v>
      </c>
      <c r="FB117" s="281">
        <f t="shared" si="74"/>
        <v>18.978159999999999</v>
      </c>
      <c r="FC117" s="28">
        <f>DIS!C134</f>
        <v>115</v>
      </c>
      <c r="FD117" s="28">
        <f>DIS!D134</f>
        <v>6</v>
      </c>
      <c r="FE117" s="28">
        <f>DIS!E134</f>
        <v>15</v>
      </c>
      <c r="FF117" s="28" t="str">
        <f t="shared" si="75"/>
        <v>6,15</v>
      </c>
      <c r="FG117" s="286" t="str">
        <f>INDEX($AR$88:$BK$127,FD117,FE117)</f>
        <v>15,6</v>
      </c>
      <c r="FH117" s="287">
        <f>IF(ISNUMBER(FG117),0,MAX(FH$2:FH116)+1)</f>
        <v>115</v>
      </c>
      <c r="FI117" s="287">
        <f>IF(FH117&gt;0,INDEX(IF($BJ$45=0,$EU$3:$EU$1412,IF($BK$45=0,$EX$3:$EX$1412,$FB$3:$FB$1412)),FH117,1),0)</f>
        <v>18.978159999999999</v>
      </c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</row>
    <row r="118" spans="1:178" ht="1.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8" t="str">
        <f>IF(AR161=1,B76,0)</f>
        <v>1,31</v>
      </c>
      <c r="X118" s="28" t="str">
        <f>IF(AS161=1,C76,0)</f>
        <v>2,31</v>
      </c>
      <c r="Y118" s="28" t="str">
        <f>IF(AT161=1,D76,0)</f>
        <v>3,31</v>
      </c>
      <c r="Z118" s="28" t="str">
        <f>IF(AU161=1,E76,0)</f>
        <v>4,31</v>
      </c>
      <c r="AA118" s="28" t="str">
        <f>IF(AV161=1,F76,0)</f>
        <v>5,31</v>
      </c>
      <c r="AB118" s="28" t="str">
        <f>IF(AW161=1,G76,0)</f>
        <v>6,31</v>
      </c>
      <c r="AC118" s="28" t="str">
        <f>IF(AX161=1,H76,0)</f>
        <v>7,31</v>
      </c>
      <c r="AD118" s="28" t="str">
        <f>IF(AY161=1,I76,0)</f>
        <v>8,31</v>
      </c>
      <c r="AE118" s="28" t="str">
        <f>IF(AZ161=1,J76,0)</f>
        <v>9,31</v>
      </c>
      <c r="AF118" s="28" t="str">
        <f>IF(BA161=1,K76,0)</f>
        <v>10,31</v>
      </c>
      <c r="AG118" s="28" t="str">
        <f>IF(BB161=1,L76,0)</f>
        <v>11,31</v>
      </c>
      <c r="AH118" s="28" t="str">
        <f>IF(BC161=1,M76,0)</f>
        <v>12,31</v>
      </c>
      <c r="AI118" s="28" t="str">
        <f>IF(BD161=1,N76,0)</f>
        <v>13,31</v>
      </c>
      <c r="AJ118" s="28" t="str">
        <f>IF(BE161=1,O76,0)</f>
        <v>14,31</v>
      </c>
      <c r="AK118" s="28" t="str">
        <f>IF(BF161=1,P76,0)</f>
        <v>15,31</v>
      </c>
      <c r="AL118" s="28" t="str">
        <f>IF(BG161=1,Q76,0)</f>
        <v>16,31</v>
      </c>
      <c r="AM118" s="28" t="str">
        <f>IF(BH161=1,R76,0)</f>
        <v>17,31</v>
      </c>
      <c r="AN118" s="28" t="str">
        <f>IF(BI161=1,S76,0)</f>
        <v>18,31</v>
      </c>
      <c r="AO118" s="28" t="str">
        <f>IF(BJ161=1,T76,0)</f>
        <v>19,31</v>
      </c>
      <c r="AP118" s="28" t="str">
        <f>IF(BK161=1,U76,0)</f>
        <v>20,31</v>
      </c>
      <c r="AQ118" s="3"/>
      <c r="AR118" s="229" t="str">
        <f>IF(W161&lt;&gt;0,W118,0)</f>
        <v>1,31</v>
      </c>
      <c r="AS118" s="229" t="str">
        <f>IF(X161&lt;&gt;0,X118,0)</f>
        <v>2,31</v>
      </c>
      <c r="AT118" s="229" t="str">
        <f>IF(Y161&lt;&gt;0,Y118,0)</f>
        <v>3,31</v>
      </c>
      <c r="AU118" s="229" t="str">
        <f>IF(Z161&lt;&gt;0,Z118,0)</f>
        <v>4,31</v>
      </c>
      <c r="AV118" s="229" t="str">
        <f>IF(AA161&lt;&gt;0,AA118,0)</f>
        <v>5,31</v>
      </c>
      <c r="AW118" s="229" t="str">
        <f>IF(AB161&lt;&gt;0,AB118,0)</f>
        <v>6,31</v>
      </c>
      <c r="AX118" s="229" t="str">
        <f>IF(AC161&lt;&gt;0,AC118,0)</f>
        <v>7,31</v>
      </c>
      <c r="AY118" s="229" t="str">
        <f>IF(AD161&lt;&gt;0,AD118,0)</f>
        <v>8,31</v>
      </c>
      <c r="AZ118" s="229" t="str">
        <f>IF(AE161&lt;&gt;0,AE118,0)</f>
        <v>9,31</v>
      </c>
      <c r="BA118" s="229" t="str">
        <f>IF(AF161&lt;&gt;0,AF118,0)</f>
        <v>10,31</v>
      </c>
      <c r="BB118" s="229" t="str">
        <f>IF(AG161&lt;&gt;0,AG118,0)</f>
        <v>11,31</v>
      </c>
      <c r="BC118" s="229" t="str">
        <f>IF(AH161&lt;&gt;0,AH118,0)</f>
        <v>12,31</v>
      </c>
      <c r="BD118" s="229" t="str">
        <f>IF(AI161&lt;&gt;0,AI118,0)</f>
        <v>13,31</v>
      </c>
      <c r="BE118" s="229" t="str">
        <f>IF(AJ161&lt;&gt;0,AJ118,0)</f>
        <v>14,31</v>
      </c>
      <c r="BF118" s="229" t="str">
        <f>IF(AK161&lt;&gt;0,AK118,0)</f>
        <v>15,31</v>
      </c>
      <c r="BG118" s="229" t="str">
        <f>IF(AL161&lt;&gt;0,AL118,0)</f>
        <v>16,31</v>
      </c>
      <c r="BH118" s="229" t="str">
        <f>IF(AM161&lt;&gt;0,AM118,0)</f>
        <v>17,31</v>
      </c>
      <c r="BI118" s="229" t="str">
        <f>IF(AN161&lt;&gt;0,AN118,0)</f>
        <v>18,31</v>
      </c>
      <c r="BJ118" s="229" t="str">
        <f>IF(AO161&lt;&gt;0,AO118,0)</f>
        <v>19,31</v>
      </c>
      <c r="BK118" s="229" t="str">
        <f>IF(AP161&lt;&gt;0,AP118,0)</f>
        <v>20,31</v>
      </c>
      <c r="BL118" s="230"/>
      <c r="BM118" s="231" t="e">
        <f>#REF!*$CF$87</f>
        <v>#REF!</v>
      </c>
      <c r="BN118" s="231" t="e">
        <f>#REF!*$CF$87</f>
        <v>#REF!</v>
      </c>
      <c r="BO118" s="231" t="e">
        <f>#REF!*$CF$87</f>
        <v>#REF!</v>
      </c>
      <c r="BP118" s="231" t="e">
        <f>#REF!*$CF$87</f>
        <v>#REF!</v>
      </c>
      <c r="BQ118" s="231" t="e">
        <f>#REF!*$CF$87</f>
        <v>#REF!</v>
      </c>
      <c r="BR118" s="231" t="e">
        <f>#REF!*$CF$87</f>
        <v>#REF!</v>
      </c>
      <c r="BS118" s="231" t="e">
        <f>#REF!*$CF$87</f>
        <v>#REF!</v>
      </c>
      <c r="BT118" s="231" t="e">
        <f>#REF!*$CF$87</f>
        <v>#REF!</v>
      </c>
      <c r="BU118" s="231" t="e">
        <f>#REF!*$CF$87</f>
        <v>#REF!</v>
      </c>
      <c r="BV118" s="231" t="e">
        <f>#REF!*$CF$87</f>
        <v>#REF!</v>
      </c>
      <c r="BW118" s="231" t="e">
        <f>#REF!*$CF$87</f>
        <v>#REF!</v>
      </c>
      <c r="BX118" s="231" t="e">
        <f>#REF!*$CF$87</f>
        <v>#REF!</v>
      </c>
      <c r="BY118" s="231" t="e">
        <f>#REF!*$CF$87</f>
        <v>#REF!</v>
      </c>
      <c r="BZ118" s="231" t="e">
        <f>#REF!*$CF$87</f>
        <v>#REF!</v>
      </c>
      <c r="CA118" s="231" t="e">
        <f>#REF!*$CF$87</f>
        <v>#REF!</v>
      </c>
      <c r="CB118" s="231" t="e">
        <f>#REF!*$CF$87</f>
        <v>#REF!</v>
      </c>
      <c r="CC118" s="231" t="e">
        <f>#REF!*$CF$87</f>
        <v>#REF!</v>
      </c>
      <c r="CD118" s="231" t="e">
        <f>#REF!*$CF$87</f>
        <v>#REF!</v>
      </c>
      <c r="CE118" s="231" t="e">
        <f>#REF!*$CF$87</f>
        <v>#REF!</v>
      </c>
      <c r="CF118" s="231" t="e">
        <f>#REF!*$CF$87</f>
        <v>#REF!</v>
      </c>
      <c r="CG118" s="230"/>
      <c r="CH118" s="231" t="e">
        <f>#REF!*$DA$87</f>
        <v>#REF!</v>
      </c>
      <c r="CI118" s="231" t="e">
        <f>#REF!*$DA$87</f>
        <v>#REF!</v>
      </c>
      <c r="CJ118" s="231" t="e">
        <f>#REF!*$DA$87</f>
        <v>#REF!</v>
      </c>
      <c r="CK118" s="231" t="e">
        <f>#REF!*$DA$87</f>
        <v>#REF!</v>
      </c>
      <c r="CL118" s="231" t="e">
        <f>#REF!*$DA$87</f>
        <v>#REF!</v>
      </c>
      <c r="CM118" s="231" t="e">
        <f>#REF!*$DA$87</f>
        <v>#REF!</v>
      </c>
      <c r="CN118" s="231" t="e">
        <f>#REF!*$DA$87</f>
        <v>#REF!</v>
      </c>
      <c r="CO118" s="231" t="e">
        <f>#REF!*$DA$87</f>
        <v>#REF!</v>
      </c>
      <c r="CP118" s="231" t="e">
        <f>#REF!*$DA$87</f>
        <v>#REF!</v>
      </c>
      <c r="CQ118" s="231" t="e">
        <f>#REF!*$DA$87</f>
        <v>#REF!</v>
      </c>
      <c r="CR118" s="231" t="e">
        <f>#REF!*$DA$87</f>
        <v>#REF!</v>
      </c>
      <c r="CS118" s="231" t="e">
        <f>#REF!*$DA$87</f>
        <v>#REF!</v>
      </c>
      <c r="CT118" s="231" t="e">
        <f>#REF!*$DA$87</f>
        <v>#REF!</v>
      </c>
      <c r="CU118" s="231" t="e">
        <f>#REF!*$DA$87</f>
        <v>#REF!</v>
      </c>
      <c r="CV118" s="231" t="e">
        <f>#REF!*$DA$87</f>
        <v>#REF!</v>
      </c>
      <c r="CW118" s="231" t="e">
        <f>#REF!*$DA$87</f>
        <v>#REF!</v>
      </c>
      <c r="CX118" s="231" t="e">
        <f>#REF!*$DA$87</f>
        <v>#REF!</v>
      </c>
      <c r="CY118" s="231" t="e">
        <f>#REF!*$DA$87</f>
        <v>#REF!</v>
      </c>
      <c r="CZ118" s="231" t="e">
        <f>#REF!*$DA$87</f>
        <v>#REF!</v>
      </c>
      <c r="DA118" s="231" t="e">
        <f>#REF!*$DA$87</f>
        <v>#REF!</v>
      </c>
      <c r="DB118" s="230"/>
      <c r="DC118" s="302">
        <v>38.066519999999997</v>
      </c>
      <c r="DD118" s="302">
        <v>37.979259999999996</v>
      </c>
      <c r="DE118" s="302">
        <v>37.840150000000001</v>
      </c>
      <c r="DF118" s="302">
        <v>37.667549999999999</v>
      </c>
      <c r="DG118" s="302">
        <v>37.435989999999997</v>
      </c>
      <c r="DH118" s="302">
        <v>37.214550000000003</v>
      </c>
      <c r="DI118" s="302">
        <v>36.965319999999998</v>
      </c>
      <c r="DJ118" s="302">
        <v>36.87086</v>
      </c>
      <c r="DK118" s="302">
        <v>36.781689999999998</v>
      </c>
      <c r="DL118" s="302">
        <v>36.683540000000001</v>
      </c>
      <c r="DM118" s="302">
        <v>36.585360000000001</v>
      </c>
      <c r="DN118" s="302">
        <v>36.496510000000001</v>
      </c>
      <c r="DO118" s="302">
        <v>36.414560000000002</v>
      </c>
      <c r="DP118" s="302">
        <v>36.337380000000003</v>
      </c>
      <c r="DQ118" s="302">
        <v>36.257390000000001</v>
      </c>
      <c r="DR118" s="302">
        <v>36.140239999999999</v>
      </c>
      <c r="DS118" s="302">
        <v>36.261659999999999</v>
      </c>
      <c r="DT118" s="302">
        <v>36.336750000000002</v>
      </c>
      <c r="DU118" s="302">
        <v>36.388469999999998</v>
      </c>
      <c r="DV118" s="302">
        <v>36.415280000000003</v>
      </c>
      <c r="DW118" s="212"/>
      <c r="DX118" s="212"/>
      <c r="DY118" s="230"/>
      <c r="DZ118" s="230"/>
      <c r="EA118" s="230"/>
      <c r="EB118" s="225"/>
      <c r="EC118" s="212"/>
      <c r="ED118" s="212"/>
      <c r="EE118" s="212"/>
      <c r="EF118" s="212"/>
      <c r="EG118" s="212"/>
      <c r="EH118" s="212"/>
      <c r="EI118" s="3"/>
      <c r="EJ118" s="3"/>
      <c r="EK118" s="3"/>
      <c r="EL118" s="271"/>
      <c r="EM118" s="3"/>
      <c r="EN118" s="263">
        <f t="shared" si="76"/>
        <v>116</v>
      </c>
      <c r="EO118" s="230" t="s">
        <v>1807</v>
      </c>
      <c r="EP118" s="277">
        <v>43831</v>
      </c>
      <c r="EQ118" s="278">
        <v>0</v>
      </c>
      <c r="ER118" s="281">
        <v>19.626560000000001</v>
      </c>
      <c r="ES118" s="288"/>
      <c r="ET118" s="282">
        <f>IF(EO118=EO119,MAX(ET$2:ET117)+1,0)</f>
        <v>0</v>
      </c>
      <c r="EU118" s="3">
        <f t="shared" si="68"/>
        <v>116</v>
      </c>
      <c r="EV118" s="290">
        <f t="shared" si="69"/>
        <v>231</v>
      </c>
      <c r="EW118" s="277">
        <f t="shared" si="70"/>
        <v>42036</v>
      </c>
      <c r="EX118" s="281">
        <f t="shared" si="71"/>
        <v>19.136659999999999</v>
      </c>
      <c r="EY118" s="282">
        <f>IF(EO118=EO119,0,MAX(EY$2:EY117)+1)</f>
        <v>58</v>
      </c>
      <c r="EZ118" s="290">
        <f t="shared" si="72"/>
        <v>232</v>
      </c>
      <c r="FA118" s="277">
        <f t="shared" si="73"/>
        <v>43831</v>
      </c>
      <c r="FB118" s="281">
        <f t="shared" si="74"/>
        <v>18.834949999999999</v>
      </c>
      <c r="FC118" s="28">
        <f>DIS!C135</f>
        <v>116</v>
      </c>
      <c r="FD118" s="28">
        <f>DIS!D135</f>
        <v>6</v>
      </c>
      <c r="FE118" s="28">
        <f>DIS!E135</f>
        <v>16</v>
      </c>
      <c r="FF118" s="28" t="str">
        <f t="shared" si="75"/>
        <v>6,16</v>
      </c>
      <c r="FG118" s="286" t="str">
        <f>INDEX($AR$88:$BK$127,FD118,FE118)</f>
        <v>16,6</v>
      </c>
      <c r="FH118" s="287">
        <f>IF(ISNUMBER(FG118),0,MAX(FH$2:FH117)+1)</f>
        <v>116</v>
      </c>
      <c r="FI118" s="287">
        <f>IF(FH118&gt;0,INDEX(IF($BJ$45=0,$EU$3:$EU$1412,IF($BK$45=0,$EX$3:$EX$1412,$FB$3:$FB$1412)),FH118,1),0)</f>
        <v>18.834949999999999</v>
      </c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</row>
    <row r="119" spans="1:178" ht="1.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28" t="str">
        <f>IF(AR162=1,B77,0)</f>
        <v>1,32</v>
      </c>
      <c r="X119" s="28" t="str">
        <f>IF(AS162=1,C77,0)</f>
        <v>2,32</v>
      </c>
      <c r="Y119" s="28" t="str">
        <f>IF(AT162=1,D77,0)</f>
        <v>3,32</v>
      </c>
      <c r="Z119" s="28" t="str">
        <f>IF(AU162=1,E77,0)</f>
        <v>4,32</v>
      </c>
      <c r="AA119" s="28" t="str">
        <f>IF(AV162=1,F77,0)</f>
        <v>5,32</v>
      </c>
      <c r="AB119" s="28" t="str">
        <f>IF(AW162=1,G77,0)</f>
        <v>6,32</v>
      </c>
      <c r="AC119" s="28" t="str">
        <f>IF(AX162=1,H77,0)</f>
        <v>7,32</v>
      </c>
      <c r="AD119" s="28" t="str">
        <f>IF(AY162=1,I77,0)</f>
        <v>8,32</v>
      </c>
      <c r="AE119" s="28" t="str">
        <f>IF(AZ162=1,J77,0)</f>
        <v>9,32</v>
      </c>
      <c r="AF119" s="28" t="str">
        <f>IF(BA162=1,K77,0)</f>
        <v>10,32</v>
      </c>
      <c r="AG119" s="28" t="str">
        <f>IF(BB162=1,L77,0)</f>
        <v>11,32</v>
      </c>
      <c r="AH119" s="28" t="str">
        <f>IF(BC162=1,M77,0)</f>
        <v>12,32</v>
      </c>
      <c r="AI119" s="28" t="str">
        <f>IF(BD162=1,N77,0)</f>
        <v>13,32</v>
      </c>
      <c r="AJ119" s="28" t="str">
        <f>IF(BE162=1,O77,0)</f>
        <v>14,32</v>
      </c>
      <c r="AK119" s="28" t="str">
        <f>IF(BF162=1,P77,0)</f>
        <v>15,32</v>
      </c>
      <c r="AL119" s="28" t="str">
        <f>IF(BG162=1,Q77,0)</f>
        <v>16,32</v>
      </c>
      <c r="AM119" s="28" t="str">
        <f>IF(BH162=1,R77,0)</f>
        <v>17,32</v>
      </c>
      <c r="AN119" s="28" t="str">
        <f>IF(BI162=1,S77,0)</f>
        <v>18,32</v>
      </c>
      <c r="AO119" s="28" t="str">
        <f>IF(BJ162=1,T77,0)</f>
        <v>19,32</v>
      </c>
      <c r="AP119" s="28" t="str">
        <f>IF(BK162=1,U77,0)</f>
        <v>20,32</v>
      </c>
      <c r="AQ119" s="3"/>
      <c r="AR119" s="229" t="str">
        <f>IF(W162&lt;&gt;0,W119,0)</f>
        <v>1,32</v>
      </c>
      <c r="AS119" s="229" t="str">
        <f>IF(X162&lt;&gt;0,X119,0)</f>
        <v>2,32</v>
      </c>
      <c r="AT119" s="229" t="str">
        <f>IF(Y162&lt;&gt;0,Y119,0)</f>
        <v>3,32</v>
      </c>
      <c r="AU119" s="229" t="str">
        <f>IF(Z162&lt;&gt;0,Z119,0)</f>
        <v>4,32</v>
      </c>
      <c r="AV119" s="229" t="str">
        <f>IF(AA162&lt;&gt;0,AA119,0)</f>
        <v>5,32</v>
      </c>
      <c r="AW119" s="229" t="str">
        <f>IF(AB162&lt;&gt;0,AB119,0)</f>
        <v>6,32</v>
      </c>
      <c r="AX119" s="229" t="str">
        <f>IF(AC162&lt;&gt;0,AC119,0)</f>
        <v>7,32</v>
      </c>
      <c r="AY119" s="229" t="str">
        <f>IF(AD162&lt;&gt;0,AD119,0)</f>
        <v>8,32</v>
      </c>
      <c r="AZ119" s="229" t="str">
        <f>IF(AE162&lt;&gt;0,AE119,0)</f>
        <v>9,32</v>
      </c>
      <c r="BA119" s="229" t="str">
        <f>IF(AF162&lt;&gt;0,AF119,0)</f>
        <v>10,32</v>
      </c>
      <c r="BB119" s="229" t="str">
        <f>IF(AG162&lt;&gt;0,AG119,0)</f>
        <v>11,32</v>
      </c>
      <c r="BC119" s="229" t="str">
        <f>IF(AH162&lt;&gt;0,AH119,0)</f>
        <v>12,32</v>
      </c>
      <c r="BD119" s="229" t="str">
        <f>IF(AI162&lt;&gt;0,AI119,0)</f>
        <v>13,32</v>
      </c>
      <c r="BE119" s="229" t="str">
        <f>IF(AJ162&lt;&gt;0,AJ119,0)</f>
        <v>14,32</v>
      </c>
      <c r="BF119" s="229" t="str">
        <f>IF(AK162&lt;&gt;0,AK119,0)</f>
        <v>15,32</v>
      </c>
      <c r="BG119" s="229" t="str">
        <f>IF(AL162&lt;&gt;0,AL119,0)</f>
        <v>16,32</v>
      </c>
      <c r="BH119" s="229" t="str">
        <f>IF(AM162&lt;&gt;0,AM119,0)</f>
        <v>17,32</v>
      </c>
      <c r="BI119" s="229" t="str">
        <f>IF(AN162&lt;&gt;0,AN119,0)</f>
        <v>18,32</v>
      </c>
      <c r="BJ119" s="229" t="str">
        <f>IF(AO162&lt;&gt;0,AO119,0)</f>
        <v>19,32</v>
      </c>
      <c r="BK119" s="229" t="str">
        <f>IF(AP162&lt;&gt;0,AP119,0)</f>
        <v>20,32</v>
      </c>
      <c r="BL119" s="230"/>
      <c r="BM119" s="231" t="e">
        <f>#REF!*$CF$87</f>
        <v>#REF!</v>
      </c>
      <c r="BN119" s="231" t="e">
        <f>#REF!*$CF$87</f>
        <v>#REF!</v>
      </c>
      <c r="BO119" s="231" t="e">
        <f>#REF!*$CF$87</f>
        <v>#REF!</v>
      </c>
      <c r="BP119" s="231" t="e">
        <f>#REF!*$CF$87</f>
        <v>#REF!</v>
      </c>
      <c r="BQ119" s="231" t="e">
        <f>#REF!*$CF$87</f>
        <v>#REF!</v>
      </c>
      <c r="BR119" s="231" t="e">
        <f>#REF!*$CF$87</f>
        <v>#REF!</v>
      </c>
      <c r="BS119" s="231" t="e">
        <f>#REF!*$CF$87</f>
        <v>#REF!</v>
      </c>
      <c r="BT119" s="231" t="e">
        <f>#REF!*$CF$87</f>
        <v>#REF!</v>
      </c>
      <c r="BU119" s="231" t="e">
        <f>#REF!*$CF$87</f>
        <v>#REF!</v>
      </c>
      <c r="BV119" s="231" t="e">
        <f>#REF!*$CF$87</f>
        <v>#REF!</v>
      </c>
      <c r="BW119" s="231" t="e">
        <f>#REF!*$CF$87</f>
        <v>#REF!</v>
      </c>
      <c r="BX119" s="231" t="e">
        <f>#REF!*$CF$87</f>
        <v>#REF!</v>
      </c>
      <c r="BY119" s="231" t="e">
        <f>#REF!*$CF$87</f>
        <v>#REF!</v>
      </c>
      <c r="BZ119" s="231" t="e">
        <f>#REF!*$CF$87</f>
        <v>#REF!</v>
      </c>
      <c r="CA119" s="231" t="e">
        <f>#REF!*$CF$87</f>
        <v>#REF!</v>
      </c>
      <c r="CB119" s="231" t="e">
        <f>#REF!*$CF$87</f>
        <v>#REF!</v>
      </c>
      <c r="CC119" s="231" t="e">
        <f>#REF!*$CF$87</f>
        <v>#REF!</v>
      </c>
      <c r="CD119" s="231" t="e">
        <f>#REF!*$CF$87</f>
        <v>#REF!</v>
      </c>
      <c r="CE119" s="231" t="e">
        <f>#REF!*$CF$87</f>
        <v>#REF!</v>
      </c>
      <c r="CF119" s="231" t="e">
        <f>#REF!*$CF$87</f>
        <v>#REF!</v>
      </c>
      <c r="CG119" s="230"/>
      <c r="CH119" s="231" t="e">
        <f>#REF!*$DA$87</f>
        <v>#REF!</v>
      </c>
      <c r="CI119" s="231" t="e">
        <f>#REF!*$DA$87</f>
        <v>#REF!</v>
      </c>
      <c r="CJ119" s="231" t="e">
        <f>#REF!*$DA$87</f>
        <v>#REF!</v>
      </c>
      <c r="CK119" s="231" t="e">
        <f>#REF!*$DA$87</f>
        <v>#REF!</v>
      </c>
      <c r="CL119" s="231" t="e">
        <f>#REF!*$DA$87</f>
        <v>#REF!</v>
      </c>
      <c r="CM119" s="231" t="e">
        <f>#REF!*$DA$87</f>
        <v>#REF!</v>
      </c>
      <c r="CN119" s="231" t="e">
        <f>#REF!*$DA$87</f>
        <v>#REF!</v>
      </c>
      <c r="CO119" s="231" t="e">
        <f>#REF!*$DA$87</f>
        <v>#REF!</v>
      </c>
      <c r="CP119" s="231" t="e">
        <f>#REF!*$DA$87</f>
        <v>#REF!</v>
      </c>
      <c r="CQ119" s="231" t="e">
        <f>#REF!*$DA$87</f>
        <v>#REF!</v>
      </c>
      <c r="CR119" s="231" t="e">
        <f>#REF!*$DA$87</f>
        <v>#REF!</v>
      </c>
      <c r="CS119" s="231" t="e">
        <f>#REF!*$DA$87</f>
        <v>#REF!</v>
      </c>
      <c r="CT119" s="231" t="e">
        <f>#REF!*$DA$87</f>
        <v>#REF!</v>
      </c>
      <c r="CU119" s="231" t="e">
        <f>#REF!*$DA$87</f>
        <v>#REF!</v>
      </c>
      <c r="CV119" s="231" t="e">
        <f>#REF!*$DA$87</f>
        <v>#REF!</v>
      </c>
      <c r="CW119" s="231" t="e">
        <f>#REF!*$DA$87</f>
        <v>#REF!</v>
      </c>
      <c r="CX119" s="231" t="e">
        <f>#REF!*$DA$87</f>
        <v>#REF!</v>
      </c>
      <c r="CY119" s="231" t="e">
        <f>#REF!*$DA$87</f>
        <v>#REF!</v>
      </c>
      <c r="CZ119" s="231" t="e">
        <f>#REF!*$DA$87</f>
        <v>#REF!</v>
      </c>
      <c r="DA119" s="231" t="e">
        <f>#REF!*$DA$87</f>
        <v>#REF!</v>
      </c>
      <c r="DB119" s="230"/>
      <c r="DC119" s="302">
        <v>37.980289999999997</v>
      </c>
      <c r="DD119" s="302">
        <v>37.843699999999998</v>
      </c>
      <c r="DE119" s="302">
        <v>37.688319999999997</v>
      </c>
      <c r="DF119" s="302">
        <v>37.477379999999997</v>
      </c>
      <c r="DG119" s="302">
        <v>37.294980000000002</v>
      </c>
      <c r="DH119" s="302">
        <v>37.09581</v>
      </c>
      <c r="DI119" s="302">
        <v>36.902320000000003</v>
      </c>
      <c r="DJ119" s="302">
        <v>36.763249999999999</v>
      </c>
      <c r="DK119" s="302">
        <v>36.6571</v>
      </c>
      <c r="DL119" s="302">
        <v>36.551110000000001</v>
      </c>
      <c r="DM119" s="302">
        <v>36.451509999999999</v>
      </c>
      <c r="DN119" s="302">
        <v>36.362690000000001</v>
      </c>
      <c r="DO119" s="302">
        <v>36.288089999999997</v>
      </c>
      <c r="DP119" s="302">
        <v>36.229770000000002</v>
      </c>
      <c r="DQ119" s="302">
        <v>36.176369999999999</v>
      </c>
      <c r="DR119" s="302">
        <v>36.09178</v>
      </c>
      <c r="DS119" s="302">
        <v>36.21067</v>
      </c>
      <c r="DT119" s="302">
        <v>36.288499999999999</v>
      </c>
      <c r="DU119" s="302">
        <v>36.341650000000001</v>
      </c>
      <c r="DV119" s="302">
        <v>36.371049999999997</v>
      </c>
      <c r="DW119" s="212"/>
      <c r="DX119" s="212"/>
      <c r="DY119" s="230"/>
      <c r="DZ119" s="230"/>
      <c r="EA119" s="230"/>
      <c r="EB119" s="225"/>
      <c r="EC119" s="212"/>
      <c r="ED119" s="212"/>
      <c r="EE119" s="212"/>
      <c r="EF119" s="212"/>
      <c r="EG119" s="212"/>
      <c r="EH119" s="212"/>
      <c r="EI119" s="3"/>
      <c r="EJ119" s="3"/>
      <c r="EK119" s="3"/>
      <c r="EL119" s="271"/>
      <c r="EM119" s="3"/>
      <c r="EN119" s="263">
        <f t="shared" si="76"/>
        <v>117</v>
      </c>
      <c r="EO119" s="230" t="s">
        <v>1808</v>
      </c>
      <c r="EP119" s="277">
        <v>42036</v>
      </c>
      <c r="EQ119" s="278">
        <v>0</v>
      </c>
      <c r="ER119" s="281">
        <v>20.329509999999999</v>
      </c>
      <c r="ES119" s="288"/>
      <c r="ET119" s="282">
        <f>IF(EO119=EO120,MAX(ET$2:ET118)+1,0)</f>
        <v>59</v>
      </c>
      <c r="EU119" s="3">
        <f t="shared" si="68"/>
        <v>117</v>
      </c>
      <c r="EV119" s="290">
        <f t="shared" si="69"/>
        <v>233</v>
      </c>
      <c r="EW119" s="277">
        <f t="shared" si="70"/>
        <v>42036</v>
      </c>
      <c r="EX119" s="281">
        <f t="shared" si="71"/>
        <v>19.30742</v>
      </c>
      <c r="EY119" s="282">
        <f>IF(EO119=EO120,0,MAX(EY$2:EY118)+1)</f>
        <v>0</v>
      </c>
      <c r="EZ119" s="290">
        <f t="shared" si="72"/>
        <v>234</v>
      </c>
      <c r="FA119" s="277">
        <f t="shared" si="73"/>
        <v>43831</v>
      </c>
      <c r="FB119" s="281">
        <f t="shared" si="74"/>
        <v>18.794029999999999</v>
      </c>
      <c r="FC119" s="28">
        <f>DIS!C136</f>
        <v>117</v>
      </c>
      <c r="FD119" s="28">
        <f>DIS!D136</f>
        <v>6</v>
      </c>
      <c r="FE119" s="28">
        <f>DIS!E136</f>
        <v>17</v>
      </c>
      <c r="FF119" s="28" t="str">
        <f t="shared" si="75"/>
        <v>6,17</v>
      </c>
      <c r="FG119" s="286" t="str">
        <f>INDEX($AR$88:$BK$127,FD119,FE119)</f>
        <v>17,6</v>
      </c>
      <c r="FH119" s="287">
        <f>IF(ISNUMBER(FG119),0,MAX(FH$2:FH118)+1)</f>
        <v>117</v>
      </c>
      <c r="FI119" s="287">
        <f>IF(FH119&gt;0,INDEX(IF($BJ$45=0,$EU$3:$EU$1412,IF($BK$45=0,$EX$3:$EX$1412,$FB$3:$FB$1412)),FH119,1),0)</f>
        <v>18.794029999999999</v>
      </c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</row>
    <row r="120" spans="1:178" ht="1.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28">
        <f>IF(AR163=1,B78,0)</f>
        <v>0</v>
      </c>
      <c r="X120" s="28" t="str">
        <f>IF(AS163=1,C78,0)</f>
        <v>2,33</v>
      </c>
      <c r="Y120" s="28" t="str">
        <f>IF(AT163=1,D78,0)</f>
        <v>3,33</v>
      </c>
      <c r="Z120" s="28" t="str">
        <f>IF(AU163=1,E78,0)</f>
        <v>4,33</v>
      </c>
      <c r="AA120" s="28" t="str">
        <f>IF(AV163=1,F78,0)</f>
        <v>5,33</v>
      </c>
      <c r="AB120" s="28" t="str">
        <f>IF(AW163=1,G78,0)</f>
        <v>6,33</v>
      </c>
      <c r="AC120" s="28" t="str">
        <f>IF(AX163=1,H78,0)</f>
        <v>7,33</v>
      </c>
      <c r="AD120" s="28" t="str">
        <f>IF(AY163=1,I78,0)</f>
        <v>8,33</v>
      </c>
      <c r="AE120" s="28" t="str">
        <f>IF(AZ163=1,J78,0)</f>
        <v>9,33</v>
      </c>
      <c r="AF120" s="28" t="str">
        <f>IF(BA163=1,K78,0)</f>
        <v>10,33</v>
      </c>
      <c r="AG120" s="28" t="str">
        <f>IF(BB163=1,L78,0)</f>
        <v>11,33</v>
      </c>
      <c r="AH120" s="28" t="str">
        <f>IF(BC163=1,M78,0)</f>
        <v>12,33</v>
      </c>
      <c r="AI120" s="28" t="str">
        <f>IF(BD163=1,N78,0)</f>
        <v>13,33</v>
      </c>
      <c r="AJ120" s="28" t="str">
        <f>IF(BE163=1,O78,0)</f>
        <v>14,33</v>
      </c>
      <c r="AK120" s="28" t="str">
        <f>IF(BF163=1,P78,0)</f>
        <v>15,33</v>
      </c>
      <c r="AL120" s="28" t="str">
        <f>IF(BG163=1,Q78,0)</f>
        <v>16,33</v>
      </c>
      <c r="AM120" s="28" t="str">
        <f>IF(BH163=1,R78,0)</f>
        <v>17,33</v>
      </c>
      <c r="AN120" s="28" t="str">
        <f>IF(BI163=1,S78,0)</f>
        <v>18,33</v>
      </c>
      <c r="AO120" s="28" t="str">
        <f>IF(BJ163=1,T78,0)</f>
        <v>19,33</v>
      </c>
      <c r="AP120" s="28" t="str">
        <f>IF(BK163=1,U78,0)</f>
        <v>20,33</v>
      </c>
      <c r="AQ120" s="3"/>
      <c r="AR120" s="229">
        <f>IF(W163&lt;&gt;0,W120,0)</f>
        <v>0</v>
      </c>
      <c r="AS120" s="229" t="str">
        <f>IF(X163&lt;&gt;0,X120,0)</f>
        <v>2,33</v>
      </c>
      <c r="AT120" s="229" t="str">
        <f>IF(Y163&lt;&gt;0,Y120,0)</f>
        <v>3,33</v>
      </c>
      <c r="AU120" s="229" t="str">
        <f>IF(Z163&lt;&gt;0,Z120,0)</f>
        <v>4,33</v>
      </c>
      <c r="AV120" s="229" t="str">
        <f>IF(AA163&lt;&gt;0,AA120,0)</f>
        <v>5,33</v>
      </c>
      <c r="AW120" s="229" t="str">
        <f>IF(AB163&lt;&gt;0,AB120,0)</f>
        <v>6,33</v>
      </c>
      <c r="AX120" s="229" t="str">
        <f>IF(AC163&lt;&gt;0,AC120,0)</f>
        <v>7,33</v>
      </c>
      <c r="AY120" s="229" t="str">
        <f>IF(AD163&lt;&gt;0,AD120,0)</f>
        <v>8,33</v>
      </c>
      <c r="AZ120" s="229" t="str">
        <f>IF(AE163&lt;&gt;0,AE120,0)</f>
        <v>9,33</v>
      </c>
      <c r="BA120" s="229" t="str">
        <f>IF(AF163&lt;&gt;0,AF120,0)</f>
        <v>10,33</v>
      </c>
      <c r="BB120" s="229" t="str">
        <f>IF(AG163&lt;&gt;0,AG120,0)</f>
        <v>11,33</v>
      </c>
      <c r="BC120" s="229" t="str">
        <f>IF(AH163&lt;&gt;0,AH120,0)</f>
        <v>12,33</v>
      </c>
      <c r="BD120" s="229" t="str">
        <f>IF(AI163&lt;&gt;0,AI120,0)</f>
        <v>13,33</v>
      </c>
      <c r="BE120" s="229" t="str">
        <f>IF(AJ163&lt;&gt;0,AJ120,0)</f>
        <v>14,33</v>
      </c>
      <c r="BF120" s="229" t="str">
        <f>IF(AK163&lt;&gt;0,AK120,0)</f>
        <v>15,33</v>
      </c>
      <c r="BG120" s="229" t="str">
        <f>IF(AL163&lt;&gt;0,AL120,0)</f>
        <v>16,33</v>
      </c>
      <c r="BH120" s="229" t="str">
        <f>IF(AM163&lt;&gt;0,AM120,0)</f>
        <v>17,33</v>
      </c>
      <c r="BI120" s="229" t="str">
        <f>IF(AN163&lt;&gt;0,AN120,0)</f>
        <v>18,33</v>
      </c>
      <c r="BJ120" s="229" t="str">
        <f>IF(AO163&lt;&gt;0,AO120,0)</f>
        <v>19,33</v>
      </c>
      <c r="BK120" s="229" t="str">
        <f>IF(AP163&lt;&gt;0,AP120,0)</f>
        <v>20,33</v>
      </c>
      <c r="BL120" s="230"/>
      <c r="BM120" s="231" t="e">
        <f>#REF!*$CF$87</f>
        <v>#REF!</v>
      </c>
      <c r="BN120" s="231" t="e">
        <f>#REF!*$CF$87</f>
        <v>#REF!</v>
      </c>
      <c r="BO120" s="231" t="e">
        <f>#REF!*$CF$87</f>
        <v>#REF!</v>
      </c>
      <c r="BP120" s="231" t="e">
        <f>#REF!*$CF$87</f>
        <v>#REF!</v>
      </c>
      <c r="BQ120" s="231" t="e">
        <f>#REF!*$CF$87</f>
        <v>#REF!</v>
      </c>
      <c r="BR120" s="231" t="e">
        <f>#REF!*$CF$87</f>
        <v>#REF!</v>
      </c>
      <c r="BS120" s="231" t="e">
        <f>#REF!*$CF$87</f>
        <v>#REF!</v>
      </c>
      <c r="BT120" s="231" t="e">
        <f>#REF!*$CF$87</f>
        <v>#REF!</v>
      </c>
      <c r="BU120" s="231" t="e">
        <f>#REF!*$CF$87</f>
        <v>#REF!</v>
      </c>
      <c r="BV120" s="231" t="e">
        <f>#REF!*$CF$87</f>
        <v>#REF!</v>
      </c>
      <c r="BW120" s="231" t="e">
        <f>#REF!*$CF$87</f>
        <v>#REF!</v>
      </c>
      <c r="BX120" s="231" t="e">
        <f>#REF!*$CF$87</f>
        <v>#REF!</v>
      </c>
      <c r="BY120" s="231" t="e">
        <f>#REF!*$CF$87</f>
        <v>#REF!</v>
      </c>
      <c r="BZ120" s="231" t="e">
        <f>#REF!*$CF$87</f>
        <v>#REF!</v>
      </c>
      <c r="CA120" s="231" t="e">
        <f>#REF!*$CF$87</f>
        <v>#REF!</v>
      </c>
      <c r="CB120" s="231" t="e">
        <f>#REF!*$CF$87</f>
        <v>#REF!</v>
      </c>
      <c r="CC120" s="231" t="e">
        <f>#REF!*$CF$87</f>
        <v>#REF!</v>
      </c>
      <c r="CD120" s="231" t="e">
        <f>#REF!*$CF$87</f>
        <v>#REF!</v>
      </c>
      <c r="CE120" s="231" t="e">
        <f>#REF!*$CF$87</f>
        <v>#REF!</v>
      </c>
      <c r="CF120" s="231" t="e">
        <f>#REF!*$CF$87</f>
        <v>#REF!</v>
      </c>
      <c r="CG120" s="230"/>
      <c r="CH120" s="231" t="e">
        <f>#REF!*$DA$87</f>
        <v>#REF!</v>
      </c>
      <c r="CI120" s="231" t="e">
        <f>#REF!*$DA$87</f>
        <v>#REF!</v>
      </c>
      <c r="CJ120" s="231" t="e">
        <f>#REF!*$DA$87</f>
        <v>#REF!</v>
      </c>
      <c r="CK120" s="231" t="e">
        <f>#REF!*$DA$87</f>
        <v>#REF!</v>
      </c>
      <c r="CL120" s="231" t="e">
        <f>#REF!*$DA$87</f>
        <v>#REF!</v>
      </c>
      <c r="CM120" s="231" t="e">
        <f>#REF!*$DA$87</f>
        <v>#REF!</v>
      </c>
      <c r="CN120" s="231" t="e">
        <f>#REF!*$DA$87</f>
        <v>#REF!</v>
      </c>
      <c r="CO120" s="231" t="e">
        <f>#REF!*$DA$87</f>
        <v>#REF!</v>
      </c>
      <c r="CP120" s="231" t="e">
        <f>#REF!*$DA$87</f>
        <v>#REF!</v>
      </c>
      <c r="CQ120" s="231" t="e">
        <f>#REF!*$DA$87</f>
        <v>#REF!</v>
      </c>
      <c r="CR120" s="231" t="e">
        <f>#REF!*$DA$87</f>
        <v>#REF!</v>
      </c>
      <c r="CS120" s="231" t="e">
        <f>#REF!*$DA$87</f>
        <v>#REF!</v>
      </c>
      <c r="CT120" s="231" t="e">
        <f>#REF!*$DA$87</f>
        <v>#REF!</v>
      </c>
      <c r="CU120" s="231" t="e">
        <f>#REF!*$DA$87</f>
        <v>#REF!</v>
      </c>
      <c r="CV120" s="231" t="e">
        <f>#REF!*$DA$87</f>
        <v>#REF!</v>
      </c>
      <c r="CW120" s="231" t="e">
        <f>#REF!*$DA$87</f>
        <v>#REF!</v>
      </c>
      <c r="CX120" s="231" t="e">
        <f>#REF!*$DA$87</f>
        <v>#REF!</v>
      </c>
      <c r="CY120" s="231" t="e">
        <f>#REF!*$DA$87</f>
        <v>#REF!</v>
      </c>
      <c r="CZ120" s="231" t="e">
        <f>#REF!*$DA$87</f>
        <v>#REF!</v>
      </c>
      <c r="DA120" s="231" t="e">
        <f>#REF!*$DA$87</f>
        <v>#REF!</v>
      </c>
      <c r="DB120" s="230"/>
      <c r="DC120" s="302">
        <v>22.839346390954596</v>
      </c>
      <c r="DD120" s="302">
        <v>37.700850000000003</v>
      </c>
      <c r="DE120" s="302">
        <v>37.525669999999998</v>
      </c>
      <c r="DF120" s="302">
        <v>37.312359999999998</v>
      </c>
      <c r="DG120" s="302">
        <v>37.125920000000001</v>
      </c>
      <c r="DH120" s="302">
        <v>36.936100000000003</v>
      </c>
      <c r="DI120" s="302">
        <v>36.758830000000003</v>
      </c>
      <c r="DJ120" s="302">
        <v>36.616669999999999</v>
      </c>
      <c r="DK120" s="302">
        <v>36.494230000000002</v>
      </c>
      <c r="DL120" s="302">
        <v>36.383220000000001</v>
      </c>
      <c r="DM120" s="302">
        <v>36.279719999999998</v>
      </c>
      <c r="DN120" s="302">
        <v>36.187809999999999</v>
      </c>
      <c r="DO120" s="302">
        <v>36.112760000000002</v>
      </c>
      <c r="DP120" s="302">
        <v>36.08802</v>
      </c>
      <c r="DQ120" s="302">
        <v>36.0745</v>
      </c>
      <c r="DR120" s="302">
        <v>36.033760000000001</v>
      </c>
      <c r="DS120" s="302">
        <v>36.152479999999997</v>
      </c>
      <c r="DT120" s="302">
        <v>36.234450000000002</v>
      </c>
      <c r="DU120" s="302">
        <v>36.29139</v>
      </c>
      <c r="DV120" s="302">
        <v>36.323329999999999</v>
      </c>
      <c r="DW120" s="212"/>
      <c r="DX120" s="212"/>
      <c r="DY120" s="230"/>
      <c r="DZ120" s="230"/>
      <c r="EA120" s="230"/>
      <c r="EB120" s="225"/>
      <c r="EC120" s="212"/>
      <c r="ED120" s="212"/>
      <c r="EE120" s="212"/>
      <c r="EF120" s="212"/>
      <c r="EG120" s="212"/>
      <c r="EH120" s="212"/>
      <c r="EI120" s="3"/>
      <c r="EJ120" s="3"/>
      <c r="EK120" s="3"/>
      <c r="EL120" s="271"/>
      <c r="EM120" s="3"/>
      <c r="EN120" s="263">
        <f t="shared" si="76"/>
        <v>118</v>
      </c>
      <c r="EO120" s="230" t="s">
        <v>1808</v>
      </c>
      <c r="EP120" s="277">
        <v>43831</v>
      </c>
      <c r="EQ120" s="278">
        <v>0</v>
      </c>
      <c r="ER120" s="281">
        <v>19.627549999999999</v>
      </c>
      <c r="ES120" s="288"/>
      <c r="ET120" s="282">
        <f>IF(EO120=EO121,MAX(ET$2:ET119)+1,0)</f>
        <v>0</v>
      </c>
      <c r="EU120" s="3">
        <f t="shared" si="68"/>
        <v>118</v>
      </c>
      <c r="EV120" s="290">
        <f t="shared" si="69"/>
        <v>235</v>
      </c>
      <c r="EW120" s="277">
        <f t="shared" si="70"/>
        <v>42036</v>
      </c>
      <c r="EX120" s="281">
        <f t="shared" si="71"/>
        <v>19.482569999999999</v>
      </c>
      <c r="EY120" s="282">
        <f>IF(EO120=EO121,0,MAX(EY$2:EY119)+1)</f>
        <v>59</v>
      </c>
      <c r="EZ120" s="290">
        <f t="shared" si="72"/>
        <v>236</v>
      </c>
      <c r="FA120" s="277">
        <f t="shared" si="73"/>
        <v>43831</v>
      </c>
      <c r="FB120" s="281">
        <f t="shared" si="74"/>
        <v>18.822500000000002</v>
      </c>
      <c r="FC120" s="28">
        <f>DIS!C137</f>
        <v>118</v>
      </c>
      <c r="FD120" s="28">
        <f>DIS!D137</f>
        <v>6</v>
      </c>
      <c r="FE120" s="28">
        <f>DIS!E137</f>
        <v>18</v>
      </c>
      <c r="FF120" s="28" t="str">
        <f t="shared" si="75"/>
        <v>6,18</v>
      </c>
      <c r="FG120" s="286" t="str">
        <f>INDEX($AR$88:$BK$127,FD120,FE120)</f>
        <v>18,6</v>
      </c>
      <c r="FH120" s="287">
        <f>IF(ISNUMBER(FG120),0,MAX(FH$2:FH119)+1)</f>
        <v>118</v>
      </c>
      <c r="FI120" s="287">
        <f>IF(FH120&gt;0,INDEX(IF($BJ$45=0,$EU$3:$EU$1412,IF($BK$45=0,$EX$3:$EX$1412,$FB$3:$FB$1412)),FH120,1),0)</f>
        <v>18.822500000000002</v>
      </c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</row>
    <row r="121" spans="1:178" ht="1.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28">
        <f>IF(AR164=1,B79,0)</f>
        <v>0</v>
      </c>
      <c r="X121" s="28">
        <f>IF(AS164=1,C79,0)</f>
        <v>0</v>
      </c>
      <c r="Y121" s="28" t="str">
        <f>IF(AT164=1,D79,0)</f>
        <v>3,34</v>
      </c>
      <c r="Z121" s="28" t="str">
        <f>IF(AU164=1,E79,0)</f>
        <v>4,34</v>
      </c>
      <c r="AA121" s="28" t="str">
        <f>IF(AV164=1,F79,0)</f>
        <v>5,34</v>
      </c>
      <c r="AB121" s="28" t="str">
        <f>IF(AW164=1,G79,0)</f>
        <v>6,34</v>
      </c>
      <c r="AC121" s="28" t="str">
        <f>IF(AX164=1,H79,0)</f>
        <v>7,34</v>
      </c>
      <c r="AD121" s="28" t="str">
        <f>IF(AY164=1,I79,0)</f>
        <v>8,34</v>
      </c>
      <c r="AE121" s="28" t="str">
        <f>IF(AZ164=1,J79,0)</f>
        <v>9,34</v>
      </c>
      <c r="AF121" s="28" t="str">
        <f>IF(BA164=1,K79,0)</f>
        <v>10,34</v>
      </c>
      <c r="AG121" s="28" t="str">
        <f>IF(BB164=1,L79,0)</f>
        <v>11,34</v>
      </c>
      <c r="AH121" s="28" t="str">
        <f>IF(BC164=1,M79,0)</f>
        <v>12,34</v>
      </c>
      <c r="AI121" s="28" t="str">
        <f>IF(BD164=1,N79,0)</f>
        <v>13,34</v>
      </c>
      <c r="AJ121" s="28" t="str">
        <f>IF(BE164=1,O79,0)</f>
        <v>14,34</v>
      </c>
      <c r="AK121" s="28" t="str">
        <f>IF(BF164=1,P79,0)</f>
        <v>15,34</v>
      </c>
      <c r="AL121" s="28" t="str">
        <f>IF(BG164=1,Q79,0)</f>
        <v>16,34</v>
      </c>
      <c r="AM121" s="28" t="str">
        <f>IF(BH164=1,R79,0)</f>
        <v>17,34</v>
      </c>
      <c r="AN121" s="28" t="str">
        <f>IF(BI164=1,S79,0)</f>
        <v>18,34</v>
      </c>
      <c r="AO121" s="28" t="str">
        <f>IF(BJ164=1,T79,0)</f>
        <v>19,34</v>
      </c>
      <c r="AP121" s="28" t="str">
        <f>IF(BK164=1,U79,0)</f>
        <v>20,34</v>
      </c>
      <c r="AQ121" s="3"/>
      <c r="AR121" s="229">
        <f>IF(W164&lt;&gt;0,W121,0)</f>
        <v>0</v>
      </c>
      <c r="AS121" s="229">
        <f>IF(X164&lt;&gt;0,X121,0)</f>
        <v>0</v>
      </c>
      <c r="AT121" s="229" t="str">
        <f>IF(Y164&lt;&gt;0,Y121,0)</f>
        <v>3,34</v>
      </c>
      <c r="AU121" s="229" t="str">
        <f>IF(Z164&lt;&gt;0,Z121,0)</f>
        <v>4,34</v>
      </c>
      <c r="AV121" s="229" t="str">
        <f>IF(AA164&lt;&gt;0,AA121,0)</f>
        <v>5,34</v>
      </c>
      <c r="AW121" s="229" t="str">
        <f>IF(AB164&lt;&gt;0,AB121,0)</f>
        <v>6,34</v>
      </c>
      <c r="AX121" s="229" t="str">
        <f>IF(AC164&lt;&gt;0,AC121,0)</f>
        <v>7,34</v>
      </c>
      <c r="AY121" s="229" t="str">
        <f>IF(AD164&lt;&gt;0,AD121,0)</f>
        <v>8,34</v>
      </c>
      <c r="AZ121" s="229" t="str">
        <f>IF(AE164&lt;&gt;0,AE121,0)</f>
        <v>9,34</v>
      </c>
      <c r="BA121" s="229" t="str">
        <f>IF(AF164&lt;&gt;0,AF121,0)</f>
        <v>10,34</v>
      </c>
      <c r="BB121" s="229" t="str">
        <f>IF(AG164&lt;&gt;0,AG121,0)</f>
        <v>11,34</v>
      </c>
      <c r="BC121" s="229" t="str">
        <f>IF(AH164&lt;&gt;0,AH121,0)</f>
        <v>12,34</v>
      </c>
      <c r="BD121" s="229" t="str">
        <f>IF(AI164&lt;&gt;0,AI121,0)</f>
        <v>13,34</v>
      </c>
      <c r="BE121" s="229" t="str">
        <f>IF(AJ164&lt;&gt;0,AJ121,0)</f>
        <v>14,34</v>
      </c>
      <c r="BF121" s="229" t="str">
        <f>IF(AK164&lt;&gt;0,AK121,0)</f>
        <v>15,34</v>
      </c>
      <c r="BG121" s="229" t="str">
        <f>IF(AL164&lt;&gt;0,AL121,0)</f>
        <v>16,34</v>
      </c>
      <c r="BH121" s="229" t="str">
        <f>IF(AM164&lt;&gt;0,AM121,0)</f>
        <v>17,34</v>
      </c>
      <c r="BI121" s="229" t="str">
        <f>IF(AN164&lt;&gt;0,AN121,0)</f>
        <v>18,34</v>
      </c>
      <c r="BJ121" s="229" t="str">
        <f>IF(AO164&lt;&gt;0,AO121,0)</f>
        <v>19,34</v>
      </c>
      <c r="BK121" s="229" t="str">
        <f>IF(AP164&lt;&gt;0,AP121,0)</f>
        <v>20,34</v>
      </c>
      <c r="BL121" s="230"/>
      <c r="BM121" s="231" t="e">
        <f>#REF!*$CF$87</f>
        <v>#REF!</v>
      </c>
      <c r="BN121" s="231" t="e">
        <f>#REF!*$CF$87</f>
        <v>#REF!</v>
      </c>
      <c r="BO121" s="231" t="e">
        <f>#REF!*$CF$87</f>
        <v>#REF!</v>
      </c>
      <c r="BP121" s="231" t="e">
        <f>#REF!*$CF$87</f>
        <v>#REF!</v>
      </c>
      <c r="BQ121" s="231" t="e">
        <f>#REF!*$CF$87</f>
        <v>#REF!</v>
      </c>
      <c r="BR121" s="231" t="e">
        <f>#REF!*$CF$87</f>
        <v>#REF!</v>
      </c>
      <c r="BS121" s="231" t="e">
        <f>#REF!*$CF$87</f>
        <v>#REF!</v>
      </c>
      <c r="BT121" s="231" t="e">
        <f>#REF!*$CF$87</f>
        <v>#REF!</v>
      </c>
      <c r="BU121" s="231" t="e">
        <f>#REF!*$CF$87</f>
        <v>#REF!</v>
      </c>
      <c r="BV121" s="231" t="e">
        <f>#REF!*$CF$87</f>
        <v>#REF!</v>
      </c>
      <c r="BW121" s="231" t="e">
        <f>#REF!*$CF$87</f>
        <v>#REF!</v>
      </c>
      <c r="BX121" s="231" t="e">
        <f>#REF!*$CF$87</f>
        <v>#REF!</v>
      </c>
      <c r="BY121" s="231" t="e">
        <f>#REF!*$CF$87</f>
        <v>#REF!</v>
      </c>
      <c r="BZ121" s="231" t="e">
        <f>#REF!*$CF$87</f>
        <v>#REF!</v>
      </c>
      <c r="CA121" s="231" t="e">
        <f>#REF!*$CF$87</f>
        <v>#REF!</v>
      </c>
      <c r="CB121" s="231" t="e">
        <f>#REF!*$CF$87</f>
        <v>#REF!</v>
      </c>
      <c r="CC121" s="231" t="e">
        <f>#REF!*$CF$87</f>
        <v>#REF!</v>
      </c>
      <c r="CD121" s="231" t="e">
        <f>#REF!*$CF$87</f>
        <v>#REF!</v>
      </c>
      <c r="CE121" s="231" t="e">
        <f>#REF!*$CF$87</f>
        <v>#REF!</v>
      </c>
      <c r="CF121" s="231" t="e">
        <f>#REF!*$CF$87</f>
        <v>#REF!</v>
      </c>
      <c r="CG121" s="230"/>
      <c r="CH121" s="231" t="e">
        <f>#REF!*$DA$87</f>
        <v>#REF!</v>
      </c>
      <c r="CI121" s="231" t="e">
        <f>#REF!*$DA$87</f>
        <v>#REF!</v>
      </c>
      <c r="CJ121" s="231" t="e">
        <f>#REF!*$DA$87</f>
        <v>#REF!</v>
      </c>
      <c r="CK121" s="231" t="e">
        <f>#REF!*$DA$87</f>
        <v>#REF!</v>
      </c>
      <c r="CL121" s="231" t="e">
        <f>#REF!*$DA$87</f>
        <v>#REF!</v>
      </c>
      <c r="CM121" s="231" t="e">
        <f>#REF!*$DA$87</f>
        <v>#REF!</v>
      </c>
      <c r="CN121" s="231" t="e">
        <f>#REF!*$DA$87</f>
        <v>#REF!</v>
      </c>
      <c r="CO121" s="231" t="e">
        <f>#REF!*$DA$87</f>
        <v>#REF!</v>
      </c>
      <c r="CP121" s="231" t="e">
        <f>#REF!*$DA$87</f>
        <v>#REF!</v>
      </c>
      <c r="CQ121" s="231" t="e">
        <f>#REF!*$DA$87</f>
        <v>#REF!</v>
      </c>
      <c r="CR121" s="231" t="e">
        <f>#REF!*$DA$87</f>
        <v>#REF!</v>
      </c>
      <c r="CS121" s="231" t="e">
        <f>#REF!*$DA$87</f>
        <v>#REF!</v>
      </c>
      <c r="CT121" s="231" t="e">
        <f>#REF!*$DA$87</f>
        <v>#REF!</v>
      </c>
      <c r="CU121" s="231" t="e">
        <f>#REF!*$DA$87</f>
        <v>#REF!</v>
      </c>
      <c r="CV121" s="231" t="e">
        <f>#REF!*$DA$87</f>
        <v>#REF!</v>
      </c>
      <c r="CW121" s="231" t="e">
        <f>#REF!*$DA$87</f>
        <v>#REF!</v>
      </c>
      <c r="CX121" s="231" t="e">
        <f>#REF!*$DA$87</f>
        <v>#REF!</v>
      </c>
      <c r="CY121" s="231" t="e">
        <f>#REF!*$DA$87</f>
        <v>#REF!</v>
      </c>
      <c r="CZ121" s="231" t="e">
        <f>#REF!*$DA$87</f>
        <v>#REF!</v>
      </c>
      <c r="DA121" s="231" t="e">
        <f>#REF!*$DA$87</f>
        <v>#REF!</v>
      </c>
      <c r="DB121" s="230"/>
      <c r="DC121" s="302">
        <v>15.676189707769097</v>
      </c>
      <c r="DD121" s="302">
        <v>28.170013684277443</v>
      </c>
      <c r="DE121" s="302">
        <v>37.34243</v>
      </c>
      <c r="DF121" s="302">
        <v>37.117640000000002</v>
      </c>
      <c r="DG121" s="302">
        <v>36.91348</v>
      </c>
      <c r="DH121" s="302">
        <v>36.72842</v>
      </c>
      <c r="DI121" s="302">
        <v>36.556910000000002</v>
      </c>
      <c r="DJ121" s="302">
        <v>36.422490000000003</v>
      </c>
      <c r="DK121" s="302">
        <v>36.297780000000003</v>
      </c>
      <c r="DL121" s="302">
        <v>36.178930000000001</v>
      </c>
      <c r="DM121" s="302">
        <v>36.071240000000003</v>
      </c>
      <c r="DN121" s="302">
        <v>35.962670000000003</v>
      </c>
      <c r="DO121" s="302">
        <v>35.861730000000001</v>
      </c>
      <c r="DP121" s="302">
        <v>35.904940000000003</v>
      </c>
      <c r="DQ121" s="302">
        <v>35.951520000000002</v>
      </c>
      <c r="DR121" s="302">
        <v>35.967300000000002</v>
      </c>
      <c r="DS121" s="302">
        <v>36.087159999999997</v>
      </c>
      <c r="DT121" s="302">
        <v>36.173740000000002</v>
      </c>
      <c r="DU121" s="302">
        <v>36.237810000000003</v>
      </c>
      <c r="DV121" s="302">
        <v>36.2776</v>
      </c>
      <c r="DW121" s="212"/>
      <c r="DX121" s="212"/>
      <c r="DY121" s="230"/>
      <c r="DZ121" s="230"/>
      <c r="EA121" s="230"/>
      <c r="EB121" s="225"/>
      <c r="EC121" s="212"/>
      <c r="ED121" s="212"/>
      <c r="EE121" s="212"/>
      <c r="EF121" s="212"/>
      <c r="EG121" s="212"/>
      <c r="EH121" s="212"/>
      <c r="EI121" s="3"/>
      <c r="EJ121" s="3"/>
      <c r="EK121" s="3"/>
      <c r="EL121" s="271"/>
      <c r="EM121" s="3"/>
      <c r="EN121" s="263">
        <f t="shared" si="76"/>
        <v>119</v>
      </c>
      <c r="EO121" s="230" t="s">
        <v>1809</v>
      </c>
      <c r="EP121" s="277">
        <v>42036</v>
      </c>
      <c r="EQ121" s="278">
        <v>0</v>
      </c>
      <c r="ER121" s="281">
        <v>20.384689999999999</v>
      </c>
      <c r="ES121" s="288"/>
      <c r="ET121" s="282">
        <f>IF(EO121=EO122,MAX(ET$2:ET120)+1,0)</f>
        <v>60</v>
      </c>
      <c r="EU121" s="3">
        <f t="shared" si="68"/>
        <v>119</v>
      </c>
      <c r="EV121" s="290">
        <f t="shared" si="69"/>
        <v>237</v>
      </c>
      <c r="EW121" s="277">
        <f t="shared" si="70"/>
        <v>42036</v>
      </c>
      <c r="EX121" s="281">
        <f t="shared" si="71"/>
        <v>19.661750000000001</v>
      </c>
      <c r="EY121" s="282">
        <f>IF(EO121=EO122,0,MAX(EY$2:EY120)+1)</f>
        <v>0</v>
      </c>
      <c r="EZ121" s="290">
        <f t="shared" si="72"/>
        <v>238</v>
      </c>
      <c r="FA121" s="277">
        <f t="shared" si="73"/>
        <v>43831</v>
      </c>
      <c r="FB121" s="281">
        <f t="shared" si="74"/>
        <v>18.904879999999999</v>
      </c>
      <c r="FC121" s="28">
        <f>DIS!C138</f>
        <v>119</v>
      </c>
      <c r="FD121" s="28">
        <f>DIS!D138</f>
        <v>6</v>
      </c>
      <c r="FE121" s="28">
        <f>DIS!E138</f>
        <v>19</v>
      </c>
      <c r="FF121" s="28" t="str">
        <f t="shared" si="75"/>
        <v>6,19</v>
      </c>
      <c r="FG121" s="286" t="str">
        <f>INDEX($AR$88:$BK$127,FD121,FE121)</f>
        <v>19,6</v>
      </c>
      <c r="FH121" s="287">
        <f>IF(ISNUMBER(FG121),0,MAX(FH$2:FH120)+1)</f>
        <v>119</v>
      </c>
      <c r="FI121" s="287">
        <f>IF(FH121&gt;0,INDEX(IF($BJ$45=0,$EU$3:$EU$1412,IF($BK$45=0,$EX$3:$EX$1412,$FB$3:$FB$1412)),FH121,1),0)</f>
        <v>18.904879999999999</v>
      </c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</row>
    <row r="122" spans="1:178" ht="1.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28">
        <f>IF(AR165=1,B80,0)</f>
        <v>0</v>
      </c>
      <c r="X122" s="28">
        <f>IF(AS165=1,C80,0)</f>
        <v>0</v>
      </c>
      <c r="Y122" s="28">
        <f>IF(AT165=1,D80,0)</f>
        <v>0</v>
      </c>
      <c r="Z122" s="28" t="str">
        <f>IF(AU165=1,E80,0)</f>
        <v>4,35</v>
      </c>
      <c r="AA122" s="28" t="str">
        <f>IF(AV165=1,F80,0)</f>
        <v>5,35</v>
      </c>
      <c r="AB122" s="28" t="str">
        <f>IF(AW165=1,G80,0)</f>
        <v>6,35</v>
      </c>
      <c r="AC122" s="28" t="str">
        <f>IF(AX165=1,H80,0)</f>
        <v>7,35</v>
      </c>
      <c r="AD122" s="28" t="str">
        <f>IF(AY165=1,I80,0)</f>
        <v>8,35</v>
      </c>
      <c r="AE122" s="28" t="str">
        <f>IF(AZ165=1,J80,0)</f>
        <v>9,35</v>
      </c>
      <c r="AF122" s="28" t="str">
        <f>IF(BA165=1,K80,0)</f>
        <v>10,35</v>
      </c>
      <c r="AG122" s="28" t="str">
        <f>IF(BB165=1,L80,0)</f>
        <v>11,35</v>
      </c>
      <c r="AH122" s="28" t="str">
        <f>IF(BC165=1,M80,0)</f>
        <v>12,35</v>
      </c>
      <c r="AI122" s="28" t="str">
        <f>IF(BD165=1,N80,0)</f>
        <v>13,35</v>
      </c>
      <c r="AJ122" s="28" t="str">
        <f>IF(BE165=1,O80,0)</f>
        <v>14,35</v>
      </c>
      <c r="AK122" s="28" t="str">
        <f>IF(BF165=1,P80,0)</f>
        <v>15,35</v>
      </c>
      <c r="AL122" s="28" t="str">
        <f>IF(BG165=1,Q80,0)</f>
        <v>16,35</v>
      </c>
      <c r="AM122" s="28" t="str">
        <f>IF(BH165=1,R80,0)</f>
        <v>17,35</v>
      </c>
      <c r="AN122" s="28" t="str">
        <f>IF(BI165=1,S80,0)</f>
        <v>18,35</v>
      </c>
      <c r="AO122" s="28" t="str">
        <f>IF(BJ165=1,T80,0)</f>
        <v>19,35</v>
      </c>
      <c r="AP122" s="28" t="str">
        <f>IF(BK165=1,U80,0)</f>
        <v>20,35</v>
      </c>
      <c r="AQ122" s="3"/>
      <c r="AR122" s="229">
        <f>IF(W165&lt;&gt;0,W122,0)</f>
        <v>0</v>
      </c>
      <c r="AS122" s="229">
        <f>IF(X165&lt;&gt;0,X122,0)</f>
        <v>0</v>
      </c>
      <c r="AT122" s="229">
        <f>IF(Y165&lt;&gt;0,Y122,0)</f>
        <v>0</v>
      </c>
      <c r="AU122" s="229" t="str">
        <f>IF(Z165&lt;&gt;0,Z122,0)</f>
        <v>4,35</v>
      </c>
      <c r="AV122" s="229" t="str">
        <f>IF(AA165&lt;&gt;0,AA122,0)</f>
        <v>5,35</v>
      </c>
      <c r="AW122" s="229" t="str">
        <f>IF(AB165&lt;&gt;0,AB122,0)</f>
        <v>6,35</v>
      </c>
      <c r="AX122" s="229" t="str">
        <f>IF(AC165&lt;&gt;0,AC122,0)</f>
        <v>7,35</v>
      </c>
      <c r="AY122" s="229" t="str">
        <f>IF(AD165&lt;&gt;0,AD122,0)</f>
        <v>8,35</v>
      </c>
      <c r="AZ122" s="229" t="str">
        <f>IF(AE165&lt;&gt;0,AE122,0)</f>
        <v>9,35</v>
      </c>
      <c r="BA122" s="229" t="str">
        <f>IF(AF165&lt;&gt;0,AF122,0)</f>
        <v>10,35</v>
      </c>
      <c r="BB122" s="229" t="str">
        <f>IF(AG165&lt;&gt;0,AG122,0)</f>
        <v>11,35</v>
      </c>
      <c r="BC122" s="229" t="str">
        <f>IF(AH165&lt;&gt;0,AH122,0)</f>
        <v>12,35</v>
      </c>
      <c r="BD122" s="229" t="str">
        <f>IF(AI165&lt;&gt;0,AI122,0)</f>
        <v>13,35</v>
      </c>
      <c r="BE122" s="229" t="str">
        <f>IF(AJ165&lt;&gt;0,AJ122,0)</f>
        <v>14,35</v>
      </c>
      <c r="BF122" s="229" t="str">
        <f>IF(AK165&lt;&gt;0,AK122,0)</f>
        <v>15,35</v>
      </c>
      <c r="BG122" s="229" t="str">
        <f>IF(AL165&lt;&gt;0,AL122,0)</f>
        <v>16,35</v>
      </c>
      <c r="BH122" s="229" t="str">
        <f>IF(AM165&lt;&gt;0,AM122,0)</f>
        <v>17,35</v>
      </c>
      <c r="BI122" s="229" t="str">
        <f>IF(AN165&lt;&gt;0,AN122,0)</f>
        <v>18,35</v>
      </c>
      <c r="BJ122" s="229" t="str">
        <f>IF(AO165&lt;&gt;0,AO122,0)</f>
        <v>19,35</v>
      </c>
      <c r="BK122" s="229" t="str">
        <f>IF(AP165&lt;&gt;0,AP122,0)</f>
        <v>20,35</v>
      </c>
      <c r="BL122" s="230"/>
      <c r="BM122" s="231" t="e">
        <f>#REF!*$CF$87</f>
        <v>#REF!</v>
      </c>
      <c r="BN122" s="231" t="e">
        <f>#REF!*$CF$87</f>
        <v>#REF!</v>
      </c>
      <c r="BO122" s="231" t="e">
        <f>#REF!*$CF$87</f>
        <v>#REF!</v>
      </c>
      <c r="BP122" s="231" t="e">
        <f>#REF!*$CF$87</f>
        <v>#REF!</v>
      </c>
      <c r="BQ122" s="231" t="e">
        <f>#REF!*$CF$87</f>
        <v>#REF!</v>
      </c>
      <c r="BR122" s="231" t="e">
        <f>#REF!*$CF$87</f>
        <v>#REF!</v>
      </c>
      <c r="BS122" s="231" t="e">
        <f>#REF!*$CF$87</f>
        <v>#REF!</v>
      </c>
      <c r="BT122" s="231" t="e">
        <f>#REF!*$CF$87</f>
        <v>#REF!</v>
      </c>
      <c r="BU122" s="231" t="e">
        <f>#REF!*$CF$87</f>
        <v>#REF!</v>
      </c>
      <c r="BV122" s="231" t="e">
        <f>#REF!*$CF$87</f>
        <v>#REF!</v>
      </c>
      <c r="BW122" s="231" t="e">
        <f>#REF!*$CF$87</f>
        <v>#REF!</v>
      </c>
      <c r="BX122" s="231" t="e">
        <f>#REF!*$CF$87</f>
        <v>#REF!</v>
      </c>
      <c r="BY122" s="231" t="e">
        <f>#REF!*$CF$87</f>
        <v>#REF!</v>
      </c>
      <c r="BZ122" s="231" t="e">
        <f>#REF!*$CF$87</f>
        <v>#REF!</v>
      </c>
      <c r="CA122" s="231" t="e">
        <f>#REF!*$CF$87</f>
        <v>#REF!</v>
      </c>
      <c r="CB122" s="231" t="e">
        <f>#REF!*$CF$87</f>
        <v>#REF!</v>
      </c>
      <c r="CC122" s="231" t="e">
        <f>#REF!*$CF$87</f>
        <v>#REF!</v>
      </c>
      <c r="CD122" s="231" t="e">
        <f>#REF!*$CF$87</f>
        <v>#REF!</v>
      </c>
      <c r="CE122" s="231" t="e">
        <f>#REF!*$CF$87</f>
        <v>#REF!</v>
      </c>
      <c r="CF122" s="231" t="e">
        <f>#REF!*$CF$87</f>
        <v>#REF!</v>
      </c>
      <c r="CG122" s="230"/>
      <c r="CH122" s="231" t="e">
        <f>#REF!*$DA$87</f>
        <v>#REF!</v>
      </c>
      <c r="CI122" s="231" t="e">
        <f>#REF!*$DA$87</f>
        <v>#REF!</v>
      </c>
      <c r="CJ122" s="231" t="e">
        <f>#REF!*$DA$87</f>
        <v>#REF!</v>
      </c>
      <c r="CK122" s="231" t="e">
        <f>#REF!*$DA$87</f>
        <v>#REF!</v>
      </c>
      <c r="CL122" s="231" t="e">
        <f>#REF!*$DA$87</f>
        <v>#REF!</v>
      </c>
      <c r="CM122" s="231" t="e">
        <f>#REF!*$DA$87</f>
        <v>#REF!</v>
      </c>
      <c r="CN122" s="231" t="e">
        <f>#REF!*$DA$87</f>
        <v>#REF!</v>
      </c>
      <c r="CO122" s="231" t="e">
        <f>#REF!*$DA$87</f>
        <v>#REF!</v>
      </c>
      <c r="CP122" s="231" t="e">
        <f>#REF!*$DA$87</f>
        <v>#REF!</v>
      </c>
      <c r="CQ122" s="231" t="e">
        <f>#REF!*$DA$87</f>
        <v>#REF!</v>
      </c>
      <c r="CR122" s="231" t="e">
        <f>#REF!*$DA$87</f>
        <v>#REF!</v>
      </c>
      <c r="CS122" s="231" t="e">
        <f>#REF!*$DA$87</f>
        <v>#REF!</v>
      </c>
      <c r="CT122" s="231" t="e">
        <f>#REF!*$DA$87</f>
        <v>#REF!</v>
      </c>
      <c r="CU122" s="231" t="e">
        <f>#REF!*$DA$87</f>
        <v>#REF!</v>
      </c>
      <c r="CV122" s="231" t="e">
        <f>#REF!*$DA$87</f>
        <v>#REF!</v>
      </c>
      <c r="CW122" s="231" t="e">
        <f>#REF!*$DA$87</f>
        <v>#REF!</v>
      </c>
      <c r="CX122" s="231" t="e">
        <f>#REF!*$DA$87</f>
        <v>#REF!</v>
      </c>
      <c r="CY122" s="231" t="e">
        <f>#REF!*$DA$87</f>
        <v>#REF!</v>
      </c>
      <c r="CZ122" s="231" t="e">
        <f>#REF!*$DA$87</f>
        <v>#REF!</v>
      </c>
      <c r="DA122" s="231" t="e">
        <f>#REF!*$DA$87</f>
        <v>#REF!</v>
      </c>
      <c r="DB122" s="230"/>
      <c r="DC122" s="302">
        <v>11.695245818228436</v>
      </c>
      <c r="DD122" s="302">
        <v>21.960462483844772</v>
      </c>
      <c r="DE122" s="302">
        <v>30.341600775115595</v>
      </c>
      <c r="DF122" s="302">
        <v>36.905639999999998</v>
      </c>
      <c r="DG122" s="302">
        <v>36.648859999999999</v>
      </c>
      <c r="DH122" s="302">
        <v>36.468820000000001</v>
      </c>
      <c r="DI122" s="302">
        <v>36.321289999999998</v>
      </c>
      <c r="DJ122" s="302">
        <v>36.18779</v>
      </c>
      <c r="DK122" s="302">
        <v>36.056550000000001</v>
      </c>
      <c r="DL122" s="302">
        <v>35.946300000000001</v>
      </c>
      <c r="DM122" s="302">
        <v>35.837330000000001</v>
      </c>
      <c r="DN122" s="302">
        <v>35.696730000000002</v>
      </c>
      <c r="DO122" s="302">
        <v>35.441049999999997</v>
      </c>
      <c r="DP122" s="302">
        <v>35.688960000000002</v>
      </c>
      <c r="DQ122" s="302">
        <v>35.816290000000002</v>
      </c>
      <c r="DR122" s="302">
        <v>35.894489999999998</v>
      </c>
      <c r="DS122" s="302">
        <v>36.013559999999998</v>
      </c>
      <c r="DT122" s="302">
        <v>36.105699999999999</v>
      </c>
      <c r="DU122" s="302">
        <v>36.176630000000003</v>
      </c>
      <c r="DV122" s="302">
        <v>36.24277</v>
      </c>
      <c r="DW122" s="212"/>
      <c r="DX122" s="212"/>
      <c r="DY122" s="230"/>
      <c r="DZ122" s="230"/>
      <c r="EA122" s="230"/>
      <c r="EB122" s="225"/>
      <c r="EC122" s="212"/>
      <c r="ED122" s="212"/>
      <c r="EE122" s="212"/>
      <c r="EF122" s="212"/>
      <c r="EG122" s="212"/>
      <c r="EH122" s="212"/>
      <c r="EI122" s="3"/>
      <c r="EJ122" s="3"/>
      <c r="EK122" s="3"/>
      <c r="EL122" s="271"/>
      <c r="EM122" s="3"/>
      <c r="EN122" s="263">
        <f t="shared" si="76"/>
        <v>120</v>
      </c>
      <c r="EO122" s="230" t="s">
        <v>1809</v>
      </c>
      <c r="EP122" s="277">
        <v>43831</v>
      </c>
      <c r="EQ122" s="278">
        <v>0</v>
      </c>
      <c r="ER122" s="281">
        <v>19.63205</v>
      </c>
      <c r="ES122" s="288"/>
      <c r="ET122" s="282">
        <f>IF(EO122=EO123,MAX(ET$2:ET121)+1,0)</f>
        <v>0</v>
      </c>
      <c r="EU122" s="3">
        <f t="shared" si="68"/>
        <v>120</v>
      </c>
      <c r="EV122" s="290">
        <f t="shared" si="69"/>
        <v>239</v>
      </c>
      <c r="EW122" s="277">
        <f t="shared" si="70"/>
        <v>42036</v>
      </c>
      <c r="EX122" s="281">
        <f t="shared" si="71"/>
        <v>19.754249999999999</v>
      </c>
      <c r="EY122" s="282">
        <f>IF(EO122=EO123,0,MAX(EY$2:EY121)+1)</f>
        <v>60</v>
      </c>
      <c r="EZ122" s="290">
        <f t="shared" si="72"/>
        <v>240</v>
      </c>
      <c r="FA122" s="277">
        <f t="shared" si="73"/>
        <v>43831</v>
      </c>
      <c r="FB122" s="281">
        <f t="shared" si="74"/>
        <v>18.949570000000001</v>
      </c>
      <c r="FC122" s="28">
        <f>DIS!C139</f>
        <v>120</v>
      </c>
      <c r="FD122" s="28">
        <f>DIS!D139</f>
        <v>6</v>
      </c>
      <c r="FE122" s="28">
        <f>DIS!E139</f>
        <v>20</v>
      </c>
      <c r="FF122" s="28" t="str">
        <f t="shared" si="75"/>
        <v>6,20</v>
      </c>
      <c r="FG122" s="286" t="str">
        <f>INDEX($AR$88:$BK$127,FD122,FE122)</f>
        <v>20,6</v>
      </c>
      <c r="FH122" s="287">
        <f>IF(ISNUMBER(FG122),0,MAX(FH$2:FH121)+1)</f>
        <v>120</v>
      </c>
      <c r="FI122" s="287">
        <f>IF(FH122&gt;0,INDEX(IF($BJ$45=0,$EU$3:$EU$1412,IF($BK$45=0,$EX$3:$EX$1412,$FB$3:$FB$1412)),FH122,1),0)</f>
        <v>18.949570000000001</v>
      </c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</row>
    <row r="123" spans="1:178" ht="1.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28">
        <f>IF(AR166=1,B81,0)</f>
        <v>0</v>
      </c>
      <c r="X123" s="28">
        <f>IF(AS166=1,C81,0)</f>
        <v>0</v>
      </c>
      <c r="Y123" s="28">
        <f>IF(AT166=1,D81,0)</f>
        <v>0</v>
      </c>
      <c r="Z123" s="28">
        <f>IF(AU166=1,E81,0)</f>
        <v>0</v>
      </c>
      <c r="AA123" s="28" t="str">
        <f>IF(AV166=1,F81,0)</f>
        <v>5,36</v>
      </c>
      <c r="AB123" s="28" t="str">
        <f>IF(AW166=1,G81,0)</f>
        <v>6,36</v>
      </c>
      <c r="AC123" s="28" t="str">
        <f>IF(AX166=1,H81,0)</f>
        <v>7,36</v>
      </c>
      <c r="AD123" s="28" t="str">
        <f>IF(AY166=1,I81,0)</f>
        <v>8,36</v>
      </c>
      <c r="AE123" s="28" t="str">
        <f>IF(AZ166=1,J81,0)</f>
        <v>9,36</v>
      </c>
      <c r="AF123" s="28" t="str">
        <f>IF(BA166=1,K81,0)</f>
        <v>10,36</v>
      </c>
      <c r="AG123" s="28" t="str">
        <f>IF(BB166=1,L81,0)</f>
        <v>11,36</v>
      </c>
      <c r="AH123" s="28" t="str">
        <f>IF(BC166=1,M81,0)</f>
        <v>12,36</v>
      </c>
      <c r="AI123" s="28" t="str">
        <f>IF(BD166=1,N81,0)</f>
        <v>13,36</v>
      </c>
      <c r="AJ123" s="28" t="str">
        <f>IF(BE166=1,O81,0)</f>
        <v>14,36</v>
      </c>
      <c r="AK123" s="28" t="str">
        <f>IF(BF166=1,P81,0)</f>
        <v>15,36</v>
      </c>
      <c r="AL123" s="28" t="str">
        <f>IF(BG166=1,Q81,0)</f>
        <v>16,36</v>
      </c>
      <c r="AM123" s="28" t="str">
        <f>IF(BH166=1,R81,0)</f>
        <v>17,36</v>
      </c>
      <c r="AN123" s="28" t="str">
        <f>IF(BI166=1,S81,0)</f>
        <v>18,36</v>
      </c>
      <c r="AO123" s="28" t="str">
        <f>IF(BJ166=1,T81,0)</f>
        <v>19,36</v>
      </c>
      <c r="AP123" s="28">
        <f>IF(BK166=1,U81,0)</f>
        <v>0</v>
      </c>
      <c r="AQ123" s="3"/>
      <c r="AR123" s="229">
        <f>IF(W166&lt;&gt;0,W123,0)</f>
        <v>0</v>
      </c>
      <c r="AS123" s="229">
        <f>IF(X166&lt;&gt;0,X123,0)</f>
        <v>0</v>
      </c>
      <c r="AT123" s="229">
        <f>IF(Y166&lt;&gt;0,Y123,0)</f>
        <v>0</v>
      </c>
      <c r="AU123" s="229">
        <f>IF(Z166&lt;&gt;0,Z123,0)</f>
        <v>0</v>
      </c>
      <c r="AV123" s="229" t="str">
        <f>IF(AA166&lt;&gt;0,AA123,0)</f>
        <v>5,36</v>
      </c>
      <c r="AW123" s="229" t="str">
        <f>IF(AB166&lt;&gt;0,AB123,0)</f>
        <v>6,36</v>
      </c>
      <c r="AX123" s="229" t="str">
        <f>IF(AC166&lt;&gt;0,AC123,0)</f>
        <v>7,36</v>
      </c>
      <c r="AY123" s="229" t="str">
        <f>IF(AD166&lt;&gt;0,AD123,0)</f>
        <v>8,36</v>
      </c>
      <c r="AZ123" s="229" t="str">
        <f>IF(AE166&lt;&gt;0,AE123,0)</f>
        <v>9,36</v>
      </c>
      <c r="BA123" s="229" t="str">
        <f>IF(AF166&lt;&gt;0,AF123,0)</f>
        <v>10,36</v>
      </c>
      <c r="BB123" s="229" t="str">
        <f>IF(AG166&lt;&gt;0,AG123,0)</f>
        <v>11,36</v>
      </c>
      <c r="BC123" s="229" t="str">
        <f>IF(AH166&lt;&gt;0,AH123,0)</f>
        <v>12,36</v>
      </c>
      <c r="BD123" s="229" t="str">
        <f>IF(AI166&lt;&gt;0,AI123,0)</f>
        <v>13,36</v>
      </c>
      <c r="BE123" s="229" t="str">
        <f>IF(AJ166&lt;&gt;0,AJ123,0)</f>
        <v>14,36</v>
      </c>
      <c r="BF123" s="229" t="str">
        <f>IF(AK166&lt;&gt;0,AK123,0)</f>
        <v>15,36</v>
      </c>
      <c r="BG123" s="229" t="str">
        <f>IF(AL166&lt;&gt;0,AL123,0)</f>
        <v>16,36</v>
      </c>
      <c r="BH123" s="229" t="str">
        <f>IF(AM166&lt;&gt;0,AM123,0)</f>
        <v>17,36</v>
      </c>
      <c r="BI123" s="229" t="str">
        <f>IF(AN166&lt;&gt;0,AN123,0)</f>
        <v>18,36</v>
      </c>
      <c r="BJ123" s="229" t="str">
        <f>IF(AO166&lt;&gt;0,AO123,0)</f>
        <v>19,36</v>
      </c>
      <c r="BK123" s="229">
        <f>IF(AP166&lt;&gt;0,AP123,0)</f>
        <v>0</v>
      </c>
      <c r="BL123" s="230"/>
      <c r="BM123" s="231" t="e">
        <f>#REF!*$CF$87</f>
        <v>#REF!</v>
      </c>
      <c r="BN123" s="231" t="e">
        <f>#REF!*$CF$87</f>
        <v>#REF!</v>
      </c>
      <c r="BO123" s="231" t="e">
        <f>#REF!*$CF$87</f>
        <v>#REF!</v>
      </c>
      <c r="BP123" s="231" t="e">
        <f>#REF!*$CF$87</f>
        <v>#REF!</v>
      </c>
      <c r="BQ123" s="231" t="e">
        <f>#REF!*$CF$87</f>
        <v>#REF!</v>
      </c>
      <c r="BR123" s="231" t="e">
        <f>#REF!*$CF$87</f>
        <v>#REF!</v>
      </c>
      <c r="BS123" s="231" t="e">
        <f>#REF!*$CF$87</f>
        <v>#REF!</v>
      </c>
      <c r="BT123" s="231" t="e">
        <f>#REF!*$CF$87</f>
        <v>#REF!</v>
      </c>
      <c r="BU123" s="231" t="e">
        <f>#REF!*$CF$87</f>
        <v>#REF!</v>
      </c>
      <c r="BV123" s="231" t="e">
        <f>#REF!*$CF$87</f>
        <v>#REF!</v>
      </c>
      <c r="BW123" s="231" t="e">
        <f>#REF!*$CF$87</f>
        <v>#REF!</v>
      </c>
      <c r="BX123" s="231" t="e">
        <f>#REF!*$CF$87</f>
        <v>#REF!</v>
      </c>
      <c r="BY123" s="231" t="e">
        <f>#REF!*$CF$87</f>
        <v>#REF!</v>
      </c>
      <c r="BZ123" s="231" t="e">
        <f>#REF!*$CF$87</f>
        <v>#REF!</v>
      </c>
      <c r="CA123" s="231" t="e">
        <f>#REF!*$CF$87</f>
        <v>#REF!</v>
      </c>
      <c r="CB123" s="231" t="e">
        <f>#REF!*$CF$87</f>
        <v>#REF!</v>
      </c>
      <c r="CC123" s="231" t="e">
        <f>#REF!*$CF$87</f>
        <v>#REF!</v>
      </c>
      <c r="CD123" s="231" t="e">
        <f>#REF!*$CF$87</f>
        <v>#REF!</v>
      </c>
      <c r="CE123" s="231" t="e">
        <f>#REF!*$CF$87</f>
        <v>#REF!</v>
      </c>
      <c r="CF123" s="231" t="e">
        <f>#REF!*$CF$87</f>
        <v>#REF!</v>
      </c>
      <c r="CG123" s="230"/>
      <c r="CH123" s="231" t="e">
        <f>#REF!*$DA$87</f>
        <v>#REF!</v>
      </c>
      <c r="CI123" s="231" t="e">
        <f>#REF!*$DA$87</f>
        <v>#REF!</v>
      </c>
      <c r="CJ123" s="231" t="e">
        <f>#REF!*$DA$87</f>
        <v>#REF!</v>
      </c>
      <c r="CK123" s="231" t="e">
        <f>#REF!*$DA$87</f>
        <v>#REF!</v>
      </c>
      <c r="CL123" s="231" t="e">
        <f>#REF!*$DA$87</f>
        <v>#REF!</v>
      </c>
      <c r="CM123" s="231" t="e">
        <f>#REF!*$DA$87</f>
        <v>#REF!</v>
      </c>
      <c r="CN123" s="231" t="e">
        <f>#REF!*$DA$87</f>
        <v>#REF!</v>
      </c>
      <c r="CO123" s="231" t="e">
        <f>#REF!*$DA$87</f>
        <v>#REF!</v>
      </c>
      <c r="CP123" s="231" t="e">
        <f>#REF!*$DA$87</f>
        <v>#REF!</v>
      </c>
      <c r="CQ123" s="231" t="e">
        <f>#REF!*$DA$87</f>
        <v>#REF!</v>
      </c>
      <c r="CR123" s="231" t="e">
        <f>#REF!*$DA$87</f>
        <v>#REF!</v>
      </c>
      <c r="CS123" s="231" t="e">
        <f>#REF!*$DA$87</f>
        <v>#REF!</v>
      </c>
      <c r="CT123" s="231" t="e">
        <f>#REF!*$DA$87</f>
        <v>#REF!</v>
      </c>
      <c r="CU123" s="231" t="e">
        <f>#REF!*$DA$87</f>
        <v>#REF!</v>
      </c>
      <c r="CV123" s="231" t="e">
        <f>#REF!*$DA$87</f>
        <v>#REF!</v>
      </c>
      <c r="CW123" s="231" t="e">
        <f>#REF!*$DA$87</f>
        <v>#REF!</v>
      </c>
      <c r="CX123" s="231" t="e">
        <f>#REF!*$DA$87</f>
        <v>#REF!</v>
      </c>
      <c r="CY123" s="231" t="e">
        <f>#REF!*$DA$87</f>
        <v>#REF!</v>
      </c>
      <c r="CZ123" s="231" t="e">
        <f>#REF!*$DA$87</f>
        <v>#REF!</v>
      </c>
      <c r="DA123" s="231" t="e">
        <f>#REF!*$DA$87</f>
        <v>#REF!</v>
      </c>
      <c r="DB123" s="230"/>
      <c r="DC123" s="302">
        <v>9.1440800923224224</v>
      </c>
      <c r="DD123" s="302">
        <v>17.634737733356086</v>
      </c>
      <c r="DE123" s="302">
        <v>25.157729471688853</v>
      </c>
      <c r="DF123" s="302">
        <v>31.580971179504925</v>
      </c>
      <c r="DG123" s="302">
        <v>36.303759999999997</v>
      </c>
      <c r="DH123" s="302">
        <v>36.1571</v>
      </c>
      <c r="DI123" s="302">
        <v>36.01361</v>
      </c>
      <c r="DJ123" s="302">
        <v>35.880130000000001</v>
      </c>
      <c r="DK123" s="302">
        <v>35.773330000000001</v>
      </c>
      <c r="DL123" s="302">
        <v>35.683010000000003</v>
      </c>
      <c r="DM123" s="302">
        <v>35.599930000000001</v>
      </c>
      <c r="DN123" s="302">
        <v>35.522449999999999</v>
      </c>
      <c r="DO123" s="302">
        <v>35.466090000000001</v>
      </c>
      <c r="DP123" s="302">
        <v>35.569949999999999</v>
      </c>
      <c r="DQ123" s="302">
        <v>35.693550000000002</v>
      </c>
      <c r="DR123" s="302">
        <v>35.818519999999999</v>
      </c>
      <c r="DS123" s="302">
        <v>35.932290000000002</v>
      </c>
      <c r="DT123" s="302">
        <v>36.026330000000002</v>
      </c>
      <c r="DU123" s="302">
        <v>36.08914</v>
      </c>
      <c r="DV123" s="302">
        <v>22.558261283865036</v>
      </c>
      <c r="DW123" s="212"/>
      <c r="DX123" s="212"/>
      <c r="DY123" s="230"/>
      <c r="DZ123" s="230"/>
      <c r="EA123" s="230"/>
      <c r="EB123" s="225"/>
      <c r="EC123" s="212"/>
      <c r="ED123" s="212"/>
      <c r="EE123" s="212"/>
      <c r="EF123" s="212"/>
      <c r="EG123" s="212"/>
      <c r="EH123" s="212"/>
      <c r="EI123" s="3"/>
      <c r="EJ123" s="3"/>
      <c r="EK123" s="3"/>
      <c r="EL123" s="271"/>
      <c r="EM123" s="3"/>
      <c r="EN123" s="263">
        <f t="shared" si="76"/>
        <v>121</v>
      </c>
      <c r="EO123" s="230" t="s">
        <v>1810</v>
      </c>
      <c r="EP123" s="277">
        <v>42036</v>
      </c>
      <c r="EQ123" s="278">
        <v>0</v>
      </c>
      <c r="ER123" s="281">
        <v>29.618369999999999</v>
      </c>
      <c r="ES123" s="288"/>
      <c r="ET123" s="282">
        <f>IF(EO123=EO124,MAX(ET$2:ET122)+1,0)</f>
        <v>61</v>
      </c>
      <c r="EU123" s="3">
        <f t="shared" si="68"/>
        <v>121</v>
      </c>
      <c r="EV123" s="290">
        <f t="shared" si="69"/>
        <v>241</v>
      </c>
      <c r="EW123" s="277">
        <f t="shared" si="70"/>
        <v>42036</v>
      </c>
      <c r="EX123" s="281">
        <f t="shared" si="71"/>
        <v>30.001470000000001</v>
      </c>
      <c r="EY123" s="282">
        <f>IF(EO123=EO124,0,MAX(EY$2:EY122)+1)</f>
        <v>0</v>
      </c>
      <c r="EZ123" s="290">
        <f t="shared" si="72"/>
        <v>242</v>
      </c>
      <c r="FA123" s="277">
        <f t="shared" si="73"/>
        <v>43831</v>
      </c>
      <c r="FB123" s="281">
        <f t="shared" si="74"/>
        <v>26.559069999999998</v>
      </c>
      <c r="FC123" s="28">
        <f>DIS!C140</f>
        <v>121</v>
      </c>
      <c r="FD123" s="28">
        <f>DIS!D140</f>
        <v>7</v>
      </c>
      <c r="FE123" s="28">
        <f>DIS!E140</f>
        <v>1</v>
      </c>
      <c r="FF123" s="28" t="str">
        <f t="shared" si="75"/>
        <v>7,1</v>
      </c>
      <c r="FG123" s="286" t="str">
        <f>INDEX($AR$88:$BK$127,FD123,FE123)</f>
        <v>1,7</v>
      </c>
      <c r="FH123" s="287">
        <f>IF(ISNUMBER(FG123),0,MAX(FH$2:FH122)+1)</f>
        <v>121</v>
      </c>
      <c r="FI123" s="287">
        <f>IF(FH123&gt;0,INDEX(IF($BJ$45=0,$EU$3:$EU$1412,IF($BK$45=0,$EX$3:$EX$1412,$FB$3:$FB$1412)),FH123,1),0)</f>
        <v>26.559069999999998</v>
      </c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</row>
    <row r="124" spans="1:178" ht="1.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28">
        <f>IF(AR167=1,B82,0)</f>
        <v>0</v>
      </c>
      <c r="X124" s="28">
        <f>IF(AS167=1,C82,0)</f>
        <v>0</v>
      </c>
      <c r="Y124" s="28">
        <f>IF(AT167=1,D82,0)</f>
        <v>0</v>
      </c>
      <c r="Z124" s="28">
        <f>IF(AU167=1,E82,0)</f>
        <v>0</v>
      </c>
      <c r="AA124" s="28" t="str">
        <f>IF(AV167=1,F82,0)</f>
        <v>5,37</v>
      </c>
      <c r="AB124" s="28" t="str">
        <f>IF(AW167=1,G82,0)</f>
        <v>6,37</v>
      </c>
      <c r="AC124" s="28" t="str">
        <f>IF(AX167=1,H82,0)</f>
        <v>7,37</v>
      </c>
      <c r="AD124" s="28" t="str">
        <f>IF(AY167=1,I82,0)</f>
        <v>8,37</v>
      </c>
      <c r="AE124" s="28" t="str">
        <f>IF(AZ167=1,J82,0)</f>
        <v>9,37</v>
      </c>
      <c r="AF124" s="28" t="str">
        <f>IF(BA167=1,K82,0)</f>
        <v>10,37</v>
      </c>
      <c r="AG124" s="28" t="str">
        <f>IF(BB167=1,L82,0)</f>
        <v>11,37</v>
      </c>
      <c r="AH124" s="28" t="str">
        <f>IF(BC167=1,M82,0)</f>
        <v>12,37</v>
      </c>
      <c r="AI124" s="28" t="str">
        <f>IF(BD167=1,N82,0)</f>
        <v>13,37</v>
      </c>
      <c r="AJ124" s="28" t="str">
        <f>IF(BE167=1,O82,0)</f>
        <v>14,37</v>
      </c>
      <c r="AK124" s="28" t="str">
        <f>IF(BF167=1,P82,0)</f>
        <v>15,37</v>
      </c>
      <c r="AL124" s="28" t="str">
        <f>IF(BG167=1,Q82,0)</f>
        <v>16,37</v>
      </c>
      <c r="AM124" s="28" t="str">
        <f>IF(BH167=1,R82,0)</f>
        <v>17,37</v>
      </c>
      <c r="AN124" s="28" t="str">
        <f>IF(BI167=1,S82,0)</f>
        <v>18,37</v>
      </c>
      <c r="AO124" s="28" t="str">
        <f>IF(BJ167=1,T82,0)</f>
        <v>19,37</v>
      </c>
      <c r="AP124" s="28">
        <f>IF(BK167=1,U82,0)</f>
        <v>0</v>
      </c>
      <c r="AQ124" s="3"/>
      <c r="AR124" s="229">
        <f>IF(W167&lt;&gt;0,W124,0)</f>
        <v>0</v>
      </c>
      <c r="AS124" s="229">
        <f>IF(X167&lt;&gt;0,X124,0)</f>
        <v>0</v>
      </c>
      <c r="AT124" s="229">
        <f>IF(Y167&lt;&gt;0,Y124,0)</f>
        <v>0</v>
      </c>
      <c r="AU124" s="229">
        <f>IF(Z167&lt;&gt;0,Z124,0)</f>
        <v>0</v>
      </c>
      <c r="AV124" s="229" t="str">
        <f>IF(AA167&lt;&gt;0,AA124,0)</f>
        <v>5,37</v>
      </c>
      <c r="AW124" s="229" t="str">
        <f>IF(AB167&lt;&gt;0,AB124,0)</f>
        <v>6,37</v>
      </c>
      <c r="AX124" s="229" t="str">
        <f>IF(AC167&lt;&gt;0,AC124,0)</f>
        <v>7,37</v>
      </c>
      <c r="AY124" s="229" t="str">
        <f>IF(AD167&lt;&gt;0,AD124,0)</f>
        <v>8,37</v>
      </c>
      <c r="AZ124" s="229" t="str">
        <f>IF(AE167&lt;&gt;0,AE124,0)</f>
        <v>9,37</v>
      </c>
      <c r="BA124" s="229" t="str">
        <f>IF(AF167&lt;&gt;0,AF124,0)</f>
        <v>10,37</v>
      </c>
      <c r="BB124" s="229" t="str">
        <f>IF(AG167&lt;&gt;0,AG124,0)</f>
        <v>11,37</v>
      </c>
      <c r="BC124" s="229" t="str">
        <f>IF(AH167&lt;&gt;0,AH124,0)</f>
        <v>12,37</v>
      </c>
      <c r="BD124" s="229" t="str">
        <f>IF(AI167&lt;&gt;0,AI124,0)</f>
        <v>13,37</v>
      </c>
      <c r="BE124" s="229" t="str">
        <f>IF(AJ167&lt;&gt;0,AJ124,0)</f>
        <v>14,37</v>
      </c>
      <c r="BF124" s="229" t="str">
        <f>IF(AK167&lt;&gt;0,AK124,0)</f>
        <v>15,37</v>
      </c>
      <c r="BG124" s="229" t="str">
        <f>IF(AL167&lt;&gt;0,AL124,0)</f>
        <v>16,37</v>
      </c>
      <c r="BH124" s="229" t="str">
        <f>IF(AM167&lt;&gt;0,AM124,0)</f>
        <v>17,37</v>
      </c>
      <c r="BI124" s="229" t="str">
        <f>IF(AN167&lt;&gt;0,AN124,0)</f>
        <v>18,37</v>
      </c>
      <c r="BJ124" s="229" t="str">
        <f>IF(AO167&lt;&gt;0,AO124,0)</f>
        <v>19,37</v>
      </c>
      <c r="BK124" s="229">
        <f>IF(AP167&lt;&gt;0,AP124,0)</f>
        <v>0</v>
      </c>
      <c r="BL124" s="230"/>
      <c r="BM124" s="231" t="e">
        <f>#REF!*$CF$87</f>
        <v>#REF!</v>
      </c>
      <c r="BN124" s="231" t="e">
        <f>#REF!*$CF$87</f>
        <v>#REF!</v>
      </c>
      <c r="BO124" s="231" t="e">
        <f>#REF!*$CF$87</f>
        <v>#REF!</v>
      </c>
      <c r="BP124" s="231" t="e">
        <f>#REF!*$CF$87</f>
        <v>#REF!</v>
      </c>
      <c r="BQ124" s="231" t="e">
        <f>#REF!*$CF$87</f>
        <v>#REF!</v>
      </c>
      <c r="BR124" s="231" t="e">
        <f>#REF!*$CF$87</f>
        <v>#REF!</v>
      </c>
      <c r="BS124" s="231" t="e">
        <f>#REF!*$CF$87</f>
        <v>#REF!</v>
      </c>
      <c r="BT124" s="231" t="e">
        <f>#REF!*$CF$87</f>
        <v>#REF!</v>
      </c>
      <c r="BU124" s="231" t="e">
        <f>#REF!*$CF$87</f>
        <v>#REF!</v>
      </c>
      <c r="BV124" s="231" t="e">
        <f>#REF!*$CF$87</f>
        <v>#REF!</v>
      </c>
      <c r="BW124" s="231" t="e">
        <f>#REF!*$CF$87</f>
        <v>#REF!</v>
      </c>
      <c r="BX124" s="231" t="e">
        <f>#REF!*$CF$87</f>
        <v>#REF!</v>
      </c>
      <c r="BY124" s="231" t="e">
        <f>#REF!*$CF$87</f>
        <v>#REF!</v>
      </c>
      <c r="BZ124" s="231" t="e">
        <f>#REF!*$CF$87</f>
        <v>#REF!</v>
      </c>
      <c r="CA124" s="231" t="e">
        <f>#REF!*$CF$87</f>
        <v>#REF!</v>
      </c>
      <c r="CB124" s="231" t="e">
        <f>#REF!*$CF$87</f>
        <v>#REF!</v>
      </c>
      <c r="CC124" s="231" t="e">
        <f>#REF!*$CF$87</f>
        <v>#REF!</v>
      </c>
      <c r="CD124" s="231" t="e">
        <f>#REF!*$CF$87</f>
        <v>#REF!</v>
      </c>
      <c r="CE124" s="231" t="e">
        <f>#REF!*$CF$87</f>
        <v>#REF!</v>
      </c>
      <c r="CF124" s="231" t="e">
        <f>#REF!*$CF$87</f>
        <v>#REF!</v>
      </c>
      <c r="CG124" s="230"/>
      <c r="CH124" s="231" t="e">
        <f>#REF!*$DA$87</f>
        <v>#REF!</v>
      </c>
      <c r="CI124" s="231" t="e">
        <f>#REF!*$DA$87</f>
        <v>#REF!</v>
      </c>
      <c r="CJ124" s="231" t="e">
        <f>#REF!*$DA$87</f>
        <v>#REF!</v>
      </c>
      <c r="CK124" s="231" t="e">
        <f>#REF!*$DA$87</f>
        <v>#REF!</v>
      </c>
      <c r="CL124" s="231" t="e">
        <f>#REF!*$DA$87</f>
        <v>#REF!</v>
      </c>
      <c r="CM124" s="231" t="e">
        <f>#REF!*$DA$87</f>
        <v>#REF!</v>
      </c>
      <c r="CN124" s="231" t="e">
        <f>#REF!*$DA$87</f>
        <v>#REF!</v>
      </c>
      <c r="CO124" s="231" t="e">
        <f>#REF!*$DA$87</f>
        <v>#REF!</v>
      </c>
      <c r="CP124" s="231" t="e">
        <f>#REF!*$DA$87</f>
        <v>#REF!</v>
      </c>
      <c r="CQ124" s="231" t="e">
        <f>#REF!*$DA$87</f>
        <v>#REF!</v>
      </c>
      <c r="CR124" s="231" t="e">
        <f>#REF!*$DA$87</f>
        <v>#REF!</v>
      </c>
      <c r="CS124" s="231" t="e">
        <f>#REF!*$DA$87</f>
        <v>#REF!</v>
      </c>
      <c r="CT124" s="231" t="e">
        <f>#REF!*$DA$87</f>
        <v>#REF!</v>
      </c>
      <c r="CU124" s="231" t="e">
        <f>#REF!*$DA$87</f>
        <v>#REF!</v>
      </c>
      <c r="CV124" s="231" t="e">
        <f>#REF!*$DA$87</f>
        <v>#REF!</v>
      </c>
      <c r="CW124" s="231" t="e">
        <f>#REF!*$DA$87</f>
        <v>#REF!</v>
      </c>
      <c r="CX124" s="231" t="e">
        <f>#REF!*$DA$87</f>
        <v>#REF!</v>
      </c>
      <c r="CY124" s="231" t="e">
        <f>#REF!*$DA$87</f>
        <v>#REF!</v>
      </c>
      <c r="CZ124" s="231" t="e">
        <f>#REF!*$DA$87</f>
        <v>#REF!</v>
      </c>
      <c r="DA124" s="231" t="e">
        <f>#REF!*$DA$87</f>
        <v>#REF!</v>
      </c>
      <c r="DB124" s="230"/>
      <c r="DC124" s="302">
        <v>7.2460262031011657</v>
      </c>
      <c r="DD124" s="302">
        <v>14.276346307179423</v>
      </c>
      <c r="DE124" s="302">
        <v>21.073374644115965</v>
      </c>
      <c r="DF124" s="302">
        <v>27.956662546145765</v>
      </c>
      <c r="DG124" s="302">
        <v>36.07837</v>
      </c>
      <c r="DH124" s="302">
        <v>35.802349999999997</v>
      </c>
      <c r="DI124" s="302">
        <v>35.648560000000003</v>
      </c>
      <c r="DJ124" s="302">
        <v>35.521729999999998</v>
      </c>
      <c r="DK124" s="302">
        <v>35.443489999999997</v>
      </c>
      <c r="DL124" s="302">
        <v>35.380180000000003</v>
      </c>
      <c r="DM124" s="302">
        <v>35.327669999999998</v>
      </c>
      <c r="DN124" s="302">
        <v>35.29636</v>
      </c>
      <c r="DO124" s="302">
        <v>35.306249999999999</v>
      </c>
      <c r="DP124" s="302">
        <v>35.397419999999997</v>
      </c>
      <c r="DQ124" s="302">
        <v>35.540559999999999</v>
      </c>
      <c r="DR124" s="302">
        <v>35.730319999999999</v>
      </c>
      <c r="DS124" s="302">
        <v>35.842320000000001</v>
      </c>
      <c r="DT124" s="302">
        <v>35.948839999999997</v>
      </c>
      <c r="DU124" s="302">
        <v>36.034199999999998</v>
      </c>
      <c r="DV124" s="302">
        <v>17.901135135456471</v>
      </c>
      <c r="DW124" s="212"/>
      <c r="DX124" s="212"/>
      <c r="DY124" s="230"/>
      <c r="DZ124" s="230"/>
      <c r="EA124" s="230"/>
      <c r="EB124" s="225"/>
      <c r="EC124" s="212"/>
      <c r="ED124" s="212"/>
      <c r="EE124" s="212"/>
      <c r="EF124" s="212"/>
      <c r="EG124" s="212"/>
      <c r="EH124" s="212"/>
      <c r="EI124" s="3"/>
      <c r="EJ124" s="3"/>
      <c r="EK124" s="3"/>
      <c r="EL124" s="271"/>
      <c r="EM124" s="3"/>
      <c r="EN124" s="263">
        <f t="shared" si="76"/>
        <v>122</v>
      </c>
      <c r="EO124" s="230" t="s">
        <v>1810</v>
      </c>
      <c r="EP124" s="277">
        <v>43831</v>
      </c>
      <c r="EQ124" s="278">
        <v>0</v>
      </c>
      <c r="ER124" s="281">
        <v>26.32761</v>
      </c>
      <c r="ES124" s="288"/>
      <c r="ET124" s="282">
        <f>IF(EO124=EO125,MAX(ET$2:ET123)+1,0)</f>
        <v>0</v>
      </c>
      <c r="EU124" s="3">
        <f t="shared" si="68"/>
        <v>122</v>
      </c>
      <c r="EV124" s="290">
        <f t="shared" si="69"/>
        <v>243</v>
      </c>
      <c r="EW124" s="277">
        <f t="shared" si="70"/>
        <v>42036</v>
      </c>
      <c r="EX124" s="281">
        <f t="shared" si="71"/>
        <v>29.862359999999999</v>
      </c>
      <c r="EY124" s="282">
        <f>IF(EO124=EO125,0,MAX(EY$2:EY123)+1)</f>
        <v>61</v>
      </c>
      <c r="EZ124" s="290">
        <f t="shared" si="72"/>
        <v>244</v>
      </c>
      <c r="FA124" s="277">
        <f t="shared" si="73"/>
        <v>43831</v>
      </c>
      <c r="FB124" s="281">
        <f t="shared" si="74"/>
        <v>26.444990000000001</v>
      </c>
      <c r="FC124" s="28">
        <f>DIS!C141</f>
        <v>122</v>
      </c>
      <c r="FD124" s="28">
        <f>DIS!D141</f>
        <v>7</v>
      </c>
      <c r="FE124" s="28">
        <f>DIS!E141</f>
        <v>2</v>
      </c>
      <c r="FF124" s="28" t="str">
        <f t="shared" si="75"/>
        <v>7,2</v>
      </c>
      <c r="FG124" s="286" t="str">
        <f>INDEX($AR$88:$BK$127,FD124,FE124)</f>
        <v>2,7</v>
      </c>
      <c r="FH124" s="287">
        <f>IF(ISNUMBER(FG124),0,MAX(FH$2:FH123)+1)</f>
        <v>122</v>
      </c>
      <c r="FI124" s="287">
        <f>IF(FH124&gt;0,INDEX(IF($BJ$45=0,$EU$3:$EU$1412,IF($BK$45=0,$EX$3:$EX$1412,$FB$3:$FB$1412)),FH124,1),0)</f>
        <v>26.444990000000001</v>
      </c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</row>
    <row r="125" spans="1:178" ht="11.2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28">
        <f>IF(AR168=1,B83,0)</f>
        <v>0</v>
      </c>
      <c r="X125" s="28">
        <f>IF(AS168=1,C83,0)</f>
        <v>0</v>
      </c>
      <c r="Y125" s="28">
        <f>IF(AT168=1,D83,0)</f>
        <v>0</v>
      </c>
      <c r="Z125" s="28">
        <f>IF(AU168=1,E83,0)</f>
        <v>0</v>
      </c>
      <c r="AA125" s="28">
        <f>IF(AV168=1,F83,0)</f>
        <v>0</v>
      </c>
      <c r="AB125" s="28" t="str">
        <f>IF(AW168=1,G83,0)</f>
        <v>6,38</v>
      </c>
      <c r="AC125" s="28" t="str">
        <f>IF(AX168=1,H83,0)</f>
        <v>7,38</v>
      </c>
      <c r="AD125" s="28" t="str">
        <f>IF(AY168=1,I83,0)</f>
        <v>8,38</v>
      </c>
      <c r="AE125" s="28" t="str">
        <f>IF(AZ168=1,J83,0)</f>
        <v>9,38</v>
      </c>
      <c r="AF125" s="28" t="str">
        <f>IF(BA168=1,K83,0)</f>
        <v>10,38</v>
      </c>
      <c r="AG125" s="28" t="str">
        <f>IF(BB168=1,L83,0)</f>
        <v>11,38</v>
      </c>
      <c r="AH125" s="28" t="str">
        <f>IF(BC168=1,M83,0)</f>
        <v>12,38</v>
      </c>
      <c r="AI125" s="28" t="str">
        <f>IF(BD168=1,N83,0)</f>
        <v>13,38</v>
      </c>
      <c r="AJ125" s="28" t="str">
        <f>IF(BE168=1,O83,0)</f>
        <v>14,38</v>
      </c>
      <c r="AK125" s="28" t="str">
        <f>IF(BF168=1,P83,0)</f>
        <v>15,38</v>
      </c>
      <c r="AL125" s="28" t="str">
        <f>IF(BG168=1,Q83,0)</f>
        <v>16,38</v>
      </c>
      <c r="AM125" s="28" t="str">
        <f>IF(BH168=1,R83,0)</f>
        <v>17,38</v>
      </c>
      <c r="AN125" s="28" t="str">
        <f>IF(BI168=1,S83,0)</f>
        <v>18,38</v>
      </c>
      <c r="AO125" s="28">
        <f>IF(BJ168=1,T83,0)</f>
        <v>0</v>
      </c>
      <c r="AP125" s="28">
        <f>IF(BK168=1,U83,0)</f>
        <v>0</v>
      </c>
      <c r="AQ125" s="3"/>
      <c r="AR125" s="229">
        <f>IF(W168&lt;&gt;0,W125,0)</f>
        <v>0</v>
      </c>
      <c r="AS125" s="229">
        <f>IF(X168&lt;&gt;0,X125,0)</f>
        <v>0</v>
      </c>
      <c r="AT125" s="229">
        <f>IF(Y168&lt;&gt;0,Y125,0)</f>
        <v>0</v>
      </c>
      <c r="AU125" s="229">
        <f>IF(Z168&lt;&gt;0,Z125,0)</f>
        <v>0</v>
      </c>
      <c r="AV125" s="229">
        <f>IF(AA168&lt;&gt;0,AA125,0)</f>
        <v>0</v>
      </c>
      <c r="AW125" s="229" t="str">
        <f>IF(AB168&lt;&gt;0,AB125,0)</f>
        <v>6,38</v>
      </c>
      <c r="AX125" s="229" t="str">
        <f>IF(AC168&lt;&gt;0,AC125,0)</f>
        <v>7,38</v>
      </c>
      <c r="AY125" s="229" t="str">
        <f>IF(AD168&lt;&gt;0,AD125,0)</f>
        <v>8,38</v>
      </c>
      <c r="AZ125" s="229" t="str">
        <f>IF(AE168&lt;&gt;0,AE125,0)</f>
        <v>9,38</v>
      </c>
      <c r="BA125" s="229" t="str">
        <f>IF(AF168&lt;&gt;0,AF125,0)</f>
        <v>10,38</v>
      </c>
      <c r="BB125" s="229" t="str">
        <f>IF(AG168&lt;&gt;0,AG125,0)</f>
        <v>11,38</v>
      </c>
      <c r="BC125" s="229" t="str">
        <f>IF(AH168&lt;&gt;0,AH125,0)</f>
        <v>12,38</v>
      </c>
      <c r="BD125" s="229" t="str">
        <f>IF(AI168&lt;&gt;0,AI125,0)</f>
        <v>13,38</v>
      </c>
      <c r="BE125" s="229" t="str">
        <f>IF(AJ168&lt;&gt;0,AJ125,0)</f>
        <v>14,38</v>
      </c>
      <c r="BF125" s="229" t="str">
        <f>IF(AK168&lt;&gt;0,AK125,0)</f>
        <v>15,38</v>
      </c>
      <c r="BG125" s="229" t="str">
        <f>IF(AL168&lt;&gt;0,AL125,0)</f>
        <v>16,38</v>
      </c>
      <c r="BH125" s="229" t="str">
        <f>IF(AM168&lt;&gt;0,AM125,0)</f>
        <v>17,38</v>
      </c>
      <c r="BI125" s="229" t="str">
        <f>IF(AN168&lt;&gt;0,AN125,0)</f>
        <v>18,38</v>
      </c>
      <c r="BJ125" s="229">
        <f>IF(AO168&lt;&gt;0,AO125,0)</f>
        <v>0</v>
      </c>
      <c r="BK125" s="229">
        <f>IF(AP168&lt;&gt;0,AP125,0)</f>
        <v>0</v>
      </c>
      <c r="BL125" s="230"/>
      <c r="BM125" s="231" t="e">
        <f>#REF!*$CF$87</f>
        <v>#REF!</v>
      </c>
      <c r="BN125" s="231" t="e">
        <f>#REF!*$CF$87</f>
        <v>#REF!</v>
      </c>
      <c r="BO125" s="231" t="e">
        <f>#REF!*$CF$87</f>
        <v>#REF!</v>
      </c>
      <c r="BP125" s="231" t="e">
        <f>#REF!*$CF$87</f>
        <v>#REF!</v>
      </c>
      <c r="BQ125" s="231" t="e">
        <f>#REF!*$CF$87</f>
        <v>#REF!</v>
      </c>
      <c r="BR125" s="231" t="e">
        <f>#REF!*$CF$87</f>
        <v>#REF!</v>
      </c>
      <c r="BS125" s="231" t="e">
        <f>#REF!*$CF$87</f>
        <v>#REF!</v>
      </c>
      <c r="BT125" s="231" t="e">
        <f>#REF!*$CF$87</f>
        <v>#REF!</v>
      </c>
      <c r="BU125" s="231" t="e">
        <f>#REF!*$CF$87</f>
        <v>#REF!</v>
      </c>
      <c r="BV125" s="231" t="e">
        <f>#REF!*$CF$87</f>
        <v>#REF!</v>
      </c>
      <c r="BW125" s="231" t="e">
        <f>#REF!*$CF$87</f>
        <v>#REF!</v>
      </c>
      <c r="BX125" s="231" t="e">
        <f>#REF!*$CF$87</f>
        <v>#REF!</v>
      </c>
      <c r="BY125" s="231" t="e">
        <f>#REF!*$CF$87</f>
        <v>#REF!</v>
      </c>
      <c r="BZ125" s="231" t="e">
        <f>#REF!*$CF$87</f>
        <v>#REF!</v>
      </c>
      <c r="CA125" s="231" t="e">
        <f>#REF!*$CF$87</f>
        <v>#REF!</v>
      </c>
      <c r="CB125" s="231" t="e">
        <f>#REF!*$CF$87</f>
        <v>#REF!</v>
      </c>
      <c r="CC125" s="231" t="e">
        <f>#REF!*$CF$87</f>
        <v>#REF!</v>
      </c>
      <c r="CD125" s="231" t="e">
        <f>#REF!*$CF$87</f>
        <v>#REF!</v>
      </c>
      <c r="CE125" s="231" t="e">
        <f>#REF!*$CF$87</f>
        <v>#REF!</v>
      </c>
      <c r="CF125" s="231" t="e">
        <f>#REF!*$CF$87</f>
        <v>#REF!</v>
      </c>
      <c r="CG125" s="230"/>
      <c r="CH125" s="231" t="e">
        <f>#REF!*$DA$87</f>
        <v>#REF!</v>
      </c>
      <c r="CI125" s="231" t="e">
        <f>#REF!*$DA$87</f>
        <v>#REF!</v>
      </c>
      <c r="CJ125" s="231" t="e">
        <f>#REF!*$DA$87</f>
        <v>#REF!</v>
      </c>
      <c r="CK125" s="231" t="e">
        <f>#REF!*$DA$87</f>
        <v>#REF!</v>
      </c>
      <c r="CL125" s="231" t="e">
        <f>#REF!*$DA$87</f>
        <v>#REF!</v>
      </c>
      <c r="CM125" s="231" t="e">
        <f>#REF!*$DA$87</f>
        <v>#REF!</v>
      </c>
      <c r="CN125" s="231" t="e">
        <f>#REF!*$DA$87</f>
        <v>#REF!</v>
      </c>
      <c r="CO125" s="231" t="e">
        <f>#REF!*$DA$87</f>
        <v>#REF!</v>
      </c>
      <c r="CP125" s="231" t="e">
        <f>#REF!*$DA$87</f>
        <v>#REF!</v>
      </c>
      <c r="CQ125" s="231" t="e">
        <f>#REF!*$DA$87</f>
        <v>#REF!</v>
      </c>
      <c r="CR125" s="231" t="e">
        <f>#REF!*$DA$87</f>
        <v>#REF!</v>
      </c>
      <c r="CS125" s="231" t="e">
        <f>#REF!*$DA$87</f>
        <v>#REF!</v>
      </c>
      <c r="CT125" s="231" t="e">
        <f>#REF!*$DA$87</f>
        <v>#REF!</v>
      </c>
      <c r="CU125" s="231" t="e">
        <f>#REF!*$DA$87</f>
        <v>#REF!</v>
      </c>
      <c r="CV125" s="231" t="e">
        <f>#REF!*$DA$87</f>
        <v>#REF!</v>
      </c>
      <c r="CW125" s="231" t="e">
        <f>#REF!*$DA$87</f>
        <v>#REF!</v>
      </c>
      <c r="CX125" s="231" t="e">
        <f>#REF!*$DA$87</f>
        <v>#REF!</v>
      </c>
      <c r="CY125" s="231" t="e">
        <f>#REF!*$DA$87</f>
        <v>#REF!</v>
      </c>
      <c r="CZ125" s="231" t="e">
        <f>#REF!*$DA$87</f>
        <v>#REF!</v>
      </c>
      <c r="DA125" s="231" t="e">
        <f>#REF!*$DA$87</f>
        <v>#REF!</v>
      </c>
      <c r="DB125" s="230"/>
      <c r="DC125" s="302">
        <v>5.5633663070379118</v>
      </c>
      <c r="DD125" s="302">
        <v>11.150906672866849</v>
      </c>
      <c r="DE125" s="302">
        <v>16.902508960736327</v>
      </c>
      <c r="DF125" s="302">
        <v>23.093831838034248</v>
      </c>
      <c r="DG125" s="302">
        <v>29.833082658026129</v>
      </c>
      <c r="DH125" s="302">
        <v>35.257060000000003</v>
      </c>
      <c r="DI125" s="302">
        <v>35.184010000000001</v>
      </c>
      <c r="DJ125" s="302">
        <v>35.11956</v>
      </c>
      <c r="DK125" s="302">
        <v>35.075139999999998</v>
      </c>
      <c r="DL125" s="302">
        <v>35.032899999999998</v>
      </c>
      <c r="DM125" s="302">
        <v>35.006250000000001</v>
      </c>
      <c r="DN125" s="302">
        <v>35.001890000000003</v>
      </c>
      <c r="DO125" s="302">
        <v>35.03445</v>
      </c>
      <c r="DP125" s="302">
        <v>35.132339999999999</v>
      </c>
      <c r="DQ125" s="302">
        <v>35.31859</v>
      </c>
      <c r="DR125" s="302">
        <v>35.622199999999999</v>
      </c>
      <c r="DS125" s="302">
        <v>35.73995</v>
      </c>
      <c r="DT125" s="302">
        <v>35.859389999999998</v>
      </c>
      <c r="DU125" s="302">
        <v>25.514267584509568</v>
      </c>
      <c r="DV125" s="302">
        <v>13.01207925795487</v>
      </c>
      <c r="DW125" s="212"/>
      <c r="DX125" s="212"/>
      <c r="DY125" s="230"/>
      <c r="DZ125" s="230"/>
      <c r="EA125" s="230"/>
      <c r="EB125" s="225"/>
      <c r="EC125" s="212"/>
      <c r="ED125" s="212"/>
      <c r="EE125" s="212"/>
      <c r="EF125" s="212"/>
      <c r="EG125" s="212"/>
      <c r="EH125" s="212"/>
      <c r="EI125" s="3"/>
      <c r="EJ125" s="3"/>
      <c r="EK125" s="3"/>
      <c r="EL125" s="271"/>
      <c r="EM125" s="3"/>
      <c r="EN125" s="263">
        <f t="shared" si="76"/>
        <v>123</v>
      </c>
      <c r="EO125" s="230" t="s">
        <v>1811</v>
      </c>
      <c r="EP125" s="277">
        <v>42036</v>
      </c>
      <c r="EQ125" s="278">
        <v>0</v>
      </c>
      <c r="ER125" s="281">
        <v>29.468129999999999</v>
      </c>
      <c r="ES125" s="288"/>
      <c r="ET125" s="282">
        <f>IF(EO125=EO126,MAX(ET$2:ET124)+1,0)</f>
        <v>62</v>
      </c>
      <c r="EU125" s="3">
        <f t="shared" si="68"/>
        <v>123</v>
      </c>
      <c r="EV125" s="290">
        <f t="shared" si="69"/>
        <v>245</v>
      </c>
      <c r="EW125" s="277">
        <f t="shared" si="70"/>
        <v>42036</v>
      </c>
      <c r="EX125" s="281">
        <f t="shared" si="71"/>
        <v>29.579409999999999</v>
      </c>
      <c r="EY125" s="282">
        <f>IF(EO125=EO126,0,MAX(EY$2:EY124)+1)</f>
        <v>0</v>
      </c>
      <c r="EZ125" s="290">
        <f t="shared" si="72"/>
        <v>246</v>
      </c>
      <c r="FA125" s="277">
        <f t="shared" si="73"/>
        <v>43831</v>
      </c>
      <c r="FB125" s="281">
        <f t="shared" si="74"/>
        <v>26.221360000000001</v>
      </c>
      <c r="FC125" s="28">
        <f>DIS!C142</f>
        <v>123</v>
      </c>
      <c r="FD125" s="28">
        <f>DIS!D142</f>
        <v>7</v>
      </c>
      <c r="FE125" s="28">
        <f>DIS!E142</f>
        <v>3</v>
      </c>
      <c r="FF125" s="28" t="str">
        <f t="shared" si="75"/>
        <v>7,3</v>
      </c>
      <c r="FG125" s="286" t="str">
        <f>INDEX($AR$88:$BK$127,FD125,FE125)</f>
        <v>3,7</v>
      </c>
      <c r="FH125" s="287">
        <f>IF(ISNUMBER(FG125),0,MAX(FH$2:FH124)+1)</f>
        <v>123</v>
      </c>
      <c r="FI125" s="287">
        <f>IF(FH125&gt;0,INDEX(IF($BJ$45=0,$EU$3:$EU$1412,IF($BK$45=0,$EX$3:$EX$1412,$FB$3:$FB$1412)),FH125,1),0)</f>
        <v>26.221360000000001</v>
      </c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</row>
    <row r="126" spans="1:178" ht="11.2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28">
        <f>IF(AR169=1,B84,0)</f>
        <v>0</v>
      </c>
      <c r="X126" s="28">
        <f>IF(AS169=1,C84,0)</f>
        <v>0</v>
      </c>
      <c r="Y126" s="28">
        <f>IF(AT169=1,D84,0)</f>
        <v>0</v>
      </c>
      <c r="Z126" s="28">
        <f>IF(AU169=1,E84,0)</f>
        <v>0</v>
      </c>
      <c r="AA126" s="28">
        <f>IF(AV169=1,F84,0)</f>
        <v>0</v>
      </c>
      <c r="AB126" s="28" t="str">
        <f>IF(AW169=1,G84,0)</f>
        <v>6,39</v>
      </c>
      <c r="AC126" s="28" t="str">
        <f>IF(AX169=1,H84,0)</f>
        <v>7,39</v>
      </c>
      <c r="AD126" s="28" t="str">
        <f>IF(AY169=1,I84,0)</f>
        <v>8,39</v>
      </c>
      <c r="AE126" s="28" t="str">
        <f>IF(AZ169=1,J84,0)</f>
        <v>9,39</v>
      </c>
      <c r="AF126" s="28" t="str">
        <f>IF(BA169=1,K84,0)</f>
        <v>10,39</v>
      </c>
      <c r="AG126" s="28" t="str">
        <f>IF(BB169=1,L84,0)</f>
        <v>11,39</v>
      </c>
      <c r="AH126" s="28" t="str">
        <f>IF(BC169=1,M84,0)</f>
        <v>12,39</v>
      </c>
      <c r="AI126" s="28" t="str">
        <f>IF(BD169=1,N84,0)</f>
        <v>13,39</v>
      </c>
      <c r="AJ126" s="28" t="str">
        <f>IF(BE169=1,O84,0)</f>
        <v>14,39</v>
      </c>
      <c r="AK126" s="28" t="str">
        <f>IF(BF169=1,P84,0)</f>
        <v>15,39</v>
      </c>
      <c r="AL126" s="28" t="str">
        <f>IF(BG169=1,Q84,0)</f>
        <v>16,39</v>
      </c>
      <c r="AM126" s="28" t="str">
        <f>IF(BH169=1,R84,0)</f>
        <v>17,39</v>
      </c>
      <c r="AN126" s="28">
        <f>IF(BI169=1,S84,0)</f>
        <v>0</v>
      </c>
      <c r="AO126" s="28">
        <f>IF(BJ169=1,T84,0)</f>
        <v>0</v>
      </c>
      <c r="AP126" s="28">
        <f>IF(BK169=1,U84,0)</f>
        <v>0</v>
      </c>
      <c r="AQ126" s="3"/>
      <c r="AR126" s="229">
        <f>IF(W169&lt;&gt;0,W126,0)</f>
        <v>0</v>
      </c>
      <c r="AS126" s="229">
        <f>IF(X169&lt;&gt;0,X126,0)</f>
        <v>0</v>
      </c>
      <c r="AT126" s="229">
        <f>IF(Y169&lt;&gt;0,Y126,0)</f>
        <v>0</v>
      </c>
      <c r="AU126" s="229">
        <f>IF(Z169&lt;&gt;0,Z126,0)</f>
        <v>0</v>
      </c>
      <c r="AV126" s="229">
        <f>IF(AA169&lt;&gt;0,AA126,0)</f>
        <v>0</v>
      </c>
      <c r="AW126" s="229" t="str">
        <f>IF(AB169&lt;&gt;0,AB126,0)</f>
        <v>6,39</v>
      </c>
      <c r="AX126" s="229" t="str">
        <f>IF(AC169&lt;&gt;0,AC126,0)</f>
        <v>7,39</v>
      </c>
      <c r="AY126" s="229" t="str">
        <f>IF(AD169&lt;&gt;0,AD126,0)</f>
        <v>8,39</v>
      </c>
      <c r="AZ126" s="229" t="str">
        <f>IF(AE169&lt;&gt;0,AE126,0)</f>
        <v>9,39</v>
      </c>
      <c r="BA126" s="229" t="str">
        <f>IF(AF169&lt;&gt;0,AF126,0)</f>
        <v>10,39</v>
      </c>
      <c r="BB126" s="229" t="str">
        <f>IF(AG169&lt;&gt;0,AG126,0)</f>
        <v>11,39</v>
      </c>
      <c r="BC126" s="229" t="str">
        <f>IF(AH169&lt;&gt;0,AH126,0)</f>
        <v>12,39</v>
      </c>
      <c r="BD126" s="229" t="str">
        <f>IF(AI169&lt;&gt;0,AI126,0)</f>
        <v>13,39</v>
      </c>
      <c r="BE126" s="229" t="str">
        <f>IF(AJ169&lt;&gt;0,AJ126,0)</f>
        <v>14,39</v>
      </c>
      <c r="BF126" s="229" t="str">
        <f>IF(AK169&lt;&gt;0,AK126,0)</f>
        <v>15,39</v>
      </c>
      <c r="BG126" s="229" t="str">
        <f>IF(AL169&lt;&gt;0,AL126,0)</f>
        <v>16,39</v>
      </c>
      <c r="BH126" s="229" t="str">
        <f>IF(AM169&lt;&gt;0,AM126,0)</f>
        <v>17,39</v>
      </c>
      <c r="BI126" s="229">
        <f>IF(AN169&lt;&gt;0,AN126,0)</f>
        <v>0</v>
      </c>
      <c r="BJ126" s="229">
        <f>IF(AO169&lt;&gt;0,AO126,0)</f>
        <v>0</v>
      </c>
      <c r="BK126" s="229">
        <f>IF(AP169&lt;&gt;0,AP126,0)</f>
        <v>0</v>
      </c>
      <c r="BL126" s="230"/>
      <c r="BM126" s="231" t="e">
        <f>#REF!*$CF$87</f>
        <v>#REF!</v>
      </c>
      <c r="BN126" s="231" t="e">
        <f>#REF!*$CF$87</f>
        <v>#REF!</v>
      </c>
      <c r="BO126" s="231" t="e">
        <f>#REF!*$CF$87</f>
        <v>#REF!</v>
      </c>
      <c r="BP126" s="231" t="e">
        <f>#REF!*$CF$87</f>
        <v>#REF!</v>
      </c>
      <c r="BQ126" s="231" t="e">
        <f>#REF!*$CF$87</f>
        <v>#REF!</v>
      </c>
      <c r="BR126" s="231" t="e">
        <f>#REF!*$CF$87</f>
        <v>#REF!</v>
      </c>
      <c r="BS126" s="231" t="e">
        <f>#REF!*$CF$87</f>
        <v>#REF!</v>
      </c>
      <c r="BT126" s="231" t="e">
        <f>#REF!*$CF$87</f>
        <v>#REF!</v>
      </c>
      <c r="BU126" s="231" t="e">
        <f>#REF!*$CF$87</f>
        <v>#REF!</v>
      </c>
      <c r="BV126" s="231" t="e">
        <f>#REF!*$CF$87</f>
        <v>#REF!</v>
      </c>
      <c r="BW126" s="231" t="e">
        <f>#REF!*$CF$87</f>
        <v>#REF!</v>
      </c>
      <c r="BX126" s="231" t="e">
        <f>#REF!*$CF$87</f>
        <v>#REF!</v>
      </c>
      <c r="BY126" s="231" t="e">
        <f>#REF!*$CF$87</f>
        <v>#REF!</v>
      </c>
      <c r="BZ126" s="231" t="e">
        <f>#REF!*$CF$87</f>
        <v>#REF!</v>
      </c>
      <c r="CA126" s="231" t="e">
        <f>#REF!*$CF$87</f>
        <v>#REF!</v>
      </c>
      <c r="CB126" s="231" t="e">
        <f>#REF!*$CF$87</f>
        <v>#REF!</v>
      </c>
      <c r="CC126" s="231" t="e">
        <f>#REF!*$CF$87</f>
        <v>#REF!</v>
      </c>
      <c r="CD126" s="231" t="e">
        <f>#REF!*$CF$87</f>
        <v>#REF!</v>
      </c>
      <c r="CE126" s="231" t="e">
        <f>#REF!*$CF$87</f>
        <v>#REF!</v>
      </c>
      <c r="CF126" s="231" t="e">
        <f>#REF!*$CF$87</f>
        <v>#REF!</v>
      </c>
      <c r="CG126" s="230"/>
      <c r="CH126" s="231" t="e">
        <f>#REF!*$DA$87</f>
        <v>#REF!</v>
      </c>
      <c r="CI126" s="231" t="e">
        <f>#REF!*$DA$87</f>
        <v>#REF!</v>
      </c>
      <c r="CJ126" s="231" t="e">
        <f>#REF!*$DA$87</f>
        <v>#REF!</v>
      </c>
      <c r="CK126" s="231" t="e">
        <f>#REF!*$DA$87</f>
        <v>#REF!</v>
      </c>
      <c r="CL126" s="231" t="e">
        <f>#REF!*$DA$87</f>
        <v>#REF!</v>
      </c>
      <c r="CM126" s="231" t="e">
        <f>#REF!*$DA$87</f>
        <v>#REF!</v>
      </c>
      <c r="CN126" s="231" t="e">
        <f>#REF!*$DA$87</f>
        <v>#REF!</v>
      </c>
      <c r="CO126" s="231" t="e">
        <f>#REF!*$DA$87</f>
        <v>#REF!</v>
      </c>
      <c r="CP126" s="231" t="e">
        <f>#REF!*$DA$87</f>
        <v>#REF!</v>
      </c>
      <c r="CQ126" s="231" t="e">
        <f>#REF!*$DA$87</f>
        <v>#REF!</v>
      </c>
      <c r="CR126" s="231" t="e">
        <f>#REF!*$DA$87</f>
        <v>#REF!</v>
      </c>
      <c r="CS126" s="231" t="e">
        <f>#REF!*$DA$87</f>
        <v>#REF!</v>
      </c>
      <c r="CT126" s="231" t="e">
        <f>#REF!*$DA$87</f>
        <v>#REF!</v>
      </c>
      <c r="CU126" s="231" t="e">
        <f>#REF!*$DA$87</f>
        <v>#REF!</v>
      </c>
      <c r="CV126" s="231" t="e">
        <f>#REF!*$DA$87</f>
        <v>#REF!</v>
      </c>
      <c r="CW126" s="231" t="e">
        <f>#REF!*$DA$87</f>
        <v>#REF!</v>
      </c>
      <c r="CX126" s="231" t="e">
        <f>#REF!*$DA$87</f>
        <v>#REF!</v>
      </c>
      <c r="CY126" s="231" t="e">
        <f>#REF!*$DA$87</f>
        <v>#REF!</v>
      </c>
      <c r="CZ126" s="231" t="e">
        <f>#REF!*$DA$87</f>
        <v>#REF!</v>
      </c>
      <c r="DA126" s="231" t="e">
        <f>#REF!*$DA$87</f>
        <v>#REF!</v>
      </c>
      <c r="DB126" s="230"/>
      <c r="DC126" s="302">
        <v>3.8562737954064445</v>
      </c>
      <c r="DD126" s="302">
        <v>7.8611221392829007</v>
      </c>
      <c r="DE126" s="302">
        <v>12.291702780819824</v>
      </c>
      <c r="DF126" s="302">
        <v>17.682954562873977</v>
      </c>
      <c r="DG126" s="302">
        <v>24.90303265726514</v>
      </c>
      <c r="DH126" s="302">
        <v>34.726439999999997</v>
      </c>
      <c r="DI126" s="302">
        <v>34.712820000000001</v>
      </c>
      <c r="DJ126" s="302">
        <v>34.682119999999998</v>
      </c>
      <c r="DK126" s="302">
        <v>34.655700000000003</v>
      </c>
      <c r="DL126" s="302">
        <v>34.635060000000003</v>
      </c>
      <c r="DM126" s="302">
        <v>34.623779999999996</v>
      </c>
      <c r="DN126" s="302">
        <v>34.630249999999997</v>
      </c>
      <c r="DO126" s="302">
        <v>34.662500000000001</v>
      </c>
      <c r="DP126" s="302">
        <v>34.748579999999997</v>
      </c>
      <c r="DQ126" s="302">
        <v>34.95787</v>
      </c>
      <c r="DR126" s="302">
        <v>35.506450000000001</v>
      </c>
      <c r="DS126" s="302">
        <v>35.624130000000001</v>
      </c>
      <c r="DT126" s="302">
        <v>25.618629098281339</v>
      </c>
      <c r="DU126" s="302">
        <v>17.151401080067387</v>
      </c>
      <c r="DV126" s="302">
        <v>8.6329143118479799</v>
      </c>
      <c r="DW126" s="3"/>
      <c r="DX126" s="212"/>
      <c r="DY126" s="252"/>
      <c r="DZ126" s="252"/>
      <c r="EA126" s="252"/>
      <c r="EB126" s="252"/>
      <c r="EC126" s="238" t="s">
        <v>1749</v>
      </c>
      <c r="ED126" s="212"/>
      <c r="EE126" s="263" t="s">
        <v>1736</v>
      </c>
      <c r="EF126" s="263" t="s">
        <v>18</v>
      </c>
      <c r="EG126" s="263" t="s">
        <v>17</v>
      </c>
      <c r="EH126" s="212"/>
      <c r="EI126" s="3"/>
      <c r="EJ126" s="3"/>
      <c r="EK126" s="3"/>
      <c r="EL126" s="271"/>
      <c r="EM126" s="3"/>
      <c r="EN126" s="263">
        <f t="shared" si="76"/>
        <v>124</v>
      </c>
      <c r="EO126" s="230" t="s">
        <v>1811</v>
      </c>
      <c r="EP126" s="277">
        <v>43831</v>
      </c>
      <c r="EQ126" s="278">
        <v>0</v>
      </c>
      <c r="ER126" s="281">
        <v>26.20476</v>
      </c>
      <c r="ES126" s="288"/>
      <c r="ET126" s="282">
        <f>IF(EO126=EO127,MAX(ET$2:ET125)+1,0)</f>
        <v>0</v>
      </c>
      <c r="EU126" s="3">
        <f t="shared" si="68"/>
        <v>124</v>
      </c>
      <c r="EV126" s="290">
        <f t="shared" si="69"/>
        <v>247</v>
      </c>
      <c r="EW126" s="277">
        <f t="shared" si="70"/>
        <v>42036</v>
      </c>
      <c r="EX126" s="281">
        <f t="shared" si="71"/>
        <v>29.050630000000002</v>
      </c>
      <c r="EY126" s="282">
        <f>IF(EO126=EO127,0,MAX(EY$2:EY125)+1)</f>
        <v>62</v>
      </c>
      <c r="EZ126" s="290">
        <f t="shared" si="72"/>
        <v>248</v>
      </c>
      <c r="FA126" s="277">
        <f t="shared" si="73"/>
        <v>43831</v>
      </c>
      <c r="FB126" s="281">
        <f t="shared" si="74"/>
        <v>25.79759</v>
      </c>
      <c r="FC126" s="28">
        <f>DIS!C143</f>
        <v>124</v>
      </c>
      <c r="FD126" s="28">
        <f>DIS!D143</f>
        <v>7</v>
      </c>
      <c r="FE126" s="28">
        <f>DIS!E143</f>
        <v>4</v>
      </c>
      <c r="FF126" s="28" t="str">
        <f t="shared" si="75"/>
        <v>7,4</v>
      </c>
      <c r="FG126" s="286" t="str">
        <f>INDEX($AR$88:$BK$127,FD126,FE126)</f>
        <v>4,7</v>
      </c>
      <c r="FH126" s="287">
        <f>IF(ISNUMBER(FG126),0,MAX(FH$2:FH125)+1)</f>
        <v>124</v>
      </c>
      <c r="FI126" s="287">
        <f>IF(FH126&gt;0,INDEX(IF($BJ$45=0,$EU$3:$EU$1412,IF($BK$45=0,$EX$3:$EX$1412,$FB$3:$FB$1412)),FH126,1),0)</f>
        <v>25.79759</v>
      </c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</row>
    <row r="127" spans="1:178" ht="11.2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28">
        <f>IF(AR170=1,B85,0)</f>
        <v>0</v>
      </c>
      <c r="X127" s="28">
        <f>IF(AS170=1,C85,0)</f>
        <v>0</v>
      </c>
      <c r="Y127" s="28">
        <f>IF(AT170=1,D85,0)</f>
        <v>0</v>
      </c>
      <c r="Z127" s="28">
        <f>IF(AU170=1,E85,0)</f>
        <v>0</v>
      </c>
      <c r="AA127" s="28">
        <f>IF(AV170=1,F85,0)</f>
        <v>0</v>
      </c>
      <c r="AB127" s="28" t="str">
        <f>IF(AW170=1,G85,0)</f>
        <v>6,40</v>
      </c>
      <c r="AC127" s="28" t="str">
        <f>IF(AX170=1,H85,0)</f>
        <v>7,40</v>
      </c>
      <c r="AD127" s="28" t="str">
        <f>IF(AY170=1,I85,0)</f>
        <v>8,40</v>
      </c>
      <c r="AE127" s="28" t="str">
        <f>IF(AZ170=1,J85,0)</f>
        <v>9,40</v>
      </c>
      <c r="AF127" s="28" t="str">
        <f>IF(BA170=1,K85,0)</f>
        <v>10,40</v>
      </c>
      <c r="AG127" s="28" t="str">
        <f>IF(BB170=1,L85,0)</f>
        <v>11,40</v>
      </c>
      <c r="AH127" s="28" t="str">
        <f>IF(BC170=1,M85,0)</f>
        <v>12,40</v>
      </c>
      <c r="AI127" s="28" t="str">
        <f>IF(BD170=1,N85,0)</f>
        <v>13,40</v>
      </c>
      <c r="AJ127" s="28" t="str">
        <f>IF(BE170=1,O85,0)</f>
        <v>14,40</v>
      </c>
      <c r="AK127" s="28" t="str">
        <f>IF(BF170=1,P85,0)</f>
        <v>15,40</v>
      </c>
      <c r="AL127" s="28" t="str">
        <f>IF(BG170=1,Q85,0)</f>
        <v>16,40</v>
      </c>
      <c r="AM127" s="28">
        <f>IF(BH170=1,R85,0)</f>
        <v>0</v>
      </c>
      <c r="AN127" s="28">
        <f>IF(BI170=1,S85,0)</f>
        <v>0</v>
      </c>
      <c r="AO127" s="28">
        <f>IF(BJ170=1,T85,0)</f>
        <v>0</v>
      </c>
      <c r="AP127" s="28">
        <f>IF(BK170=1,U85,0)</f>
        <v>0</v>
      </c>
      <c r="AQ127" s="3"/>
      <c r="AR127" s="229">
        <f>IF(W170&lt;&gt;0,W127,0)</f>
        <v>0</v>
      </c>
      <c r="AS127" s="229">
        <f>IF(X170&lt;&gt;0,X127,0)</f>
        <v>0</v>
      </c>
      <c r="AT127" s="229">
        <f>IF(Y170&lt;&gt;0,Y127,0)</f>
        <v>0</v>
      </c>
      <c r="AU127" s="229">
        <f>IF(Z170&lt;&gt;0,Z127,0)</f>
        <v>0</v>
      </c>
      <c r="AV127" s="229">
        <f>IF(AA170&lt;&gt;0,AA127,0)</f>
        <v>0</v>
      </c>
      <c r="AW127" s="229" t="str">
        <f>IF(AB170&lt;&gt;0,AB127,0)</f>
        <v>6,40</v>
      </c>
      <c r="AX127" s="229" t="str">
        <f>IF(AC170&lt;&gt;0,AC127,0)</f>
        <v>7,40</v>
      </c>
      <c r="AY127" s="229" t="str">
        <f>IF(AD170&lt;&gt;0,AD127,0)</f>
        <v>8,40</v>
      </c>
      <c r="AZ127" s="229" t="str">
        <f>IF(AE170&lt;&gt;0,AE127,0)</f>
        <v>9,40</v>
      </c>
      <c r="BA127" s="229" t="str">
        <f>IF(AF170&lt;&gt;0,AF127,0)</f>
        <v>10,40</v>
      </c>
      <c r="BB127" s="229" t="str">
        <f>IF(AG170&lt;&gt;0,AG127,0)</f>
        <v>11,40</v>
      </c>
      <c r="BC127" s="229" t="str">
        <f>IF(AH170&lt;&gt;0,AH127,0)</f>
        <v>12,40</v>
      </c>
      <c r="BD127" s="229" t="str">
        <f>IF(AI170&lt;&gt;0,AI127,0)</f>
        <v>13,40</v>
      </c>
      <c r="BE127" s="229" t="str">
        <f>IF(AJ170&lt;&gt;0,AJ127,0)</f>
        <v>14,40</v>
      </c>
      <c r="BF127" s="229" t="str">
        <f>IF(AK170&lt;&gt;0,AK127,0)</f>
        <v>15,40</v>
      </c>
      <c r="BG127" s="229" t="str">
        <f>IF(AL170&lt;&gt;0,AL127,0)</f>
        <v>16,40</v>
      </c>
      <c r="BH127" s="229">
        <f>IF(AM170&lt;&gt;0,AM127,0)</f>
        <v>0</v>
      </c>
      <c r="BI127" s="229">
        <f>IF(AN170&lt;&gt;0,AN127,0)</f>
        <v>0</v>
      </c>
      <c r="BJ127" s="229">
        <f>IF(AO170&lt;&gt;0,AO127,0)</f>
        <v>0</v>
      </c>
      <c r="BK127" s="229">
        <f>IF(AP170&lt;&gt;0,AP127,0)</f>
        <v>0</v>
      </c>
      <c r="BL127" s="230"/>
      <c r="BM127" s="231" t="e">
        <f>#REF!*$CF$87</f>
        <v>#REF!</v>
      </c>
      <c r="BN127" s="231" t="e">
        <f>#REF!*$CF$87</f>
        <v>#REF!</v>
      </c>
      <c r="BO127" s="231" t="e">
        <f>#REF!*$CF$87</f>
        <v>#REF!</v>
      </c>
      <c r="BP127" s="231" t="e">
        <f>#REF!*$CF$87</f>
        <v>#REF!</v>
      </c>
      <c r="BQ127" s="231" t="e">
        <f>#REF!*$CF$87</f>
        <v>#REF!</v>
      </c>
      <c r="BR127" s="231" t="e">
        <f>#REF!*$CF$87</f>
        <v>#REF!</v>
      </c>
      <c r="BS127" s="231" t="e">
        <f>#REF!*$CF$87</f>
        <v>#REF!</v>
      </c>
      <c r="BT127" s="231" t="e">
        <f>#REF!*$CF$87</f>
        <v>#REF!</v>
      </c>
      <c r="BU127" s="231" t="e">
        <f>#REF!*$CF$87</f>
        <v>#REF!</v>
      </c>
      <c r="BV127" s="231" t="e">
        <f>#REF!*$CF$87</f>
        <v>#REF!</v>
      </c>
      <c r="BW127" s="231" t="e">
        <f>#REF!*$CF$87</f>
        <v>#REF!</v>
      </c>
      <c r="BX127" s="231" t="e">
        <f>#REF!*$CF$87</f>
        <v>#REF!</v>
      </c>
      <c r="BY127" s="231" t="e">
        <f>#REF!*$CF$87</f>
        <v>#REF!</v>
      </c>
      <c r="BZ127" s="231" t="e">
        <f>#REF!*$CF$87</f>
        <v>#REF!</v>
      </c>
      <c r="CA127" s="231" t="e">
        <f>#REF!*$CF$87</f>
        <v>#REF!</v>
      </c>
      <c r="CB127" s="231" t="e">
        <f>#REF!*$CF$87</f>
        <v>#REF!</v>
      </c>
      <c r="CC127" s="231" t="e">
        <f>#REF!*$CF$87</f>
        <v>#REF!</v>
      </c>
      <c r="CD127" s="231" t="e">
        <f>#REF!*$CF$87</f>
        <v>#REF!</v>
      </c>
      <c r="CE127" s="231" t="e">
        <f>#REF!*$CF$87</f>
        <v>#REF!</v>
      </c>
      <c r="CF127" s="231" t="e">
        <f>#REF!*$CF$87</f>
        <v>#REF!</v>
      </c>
      <c r="CG127" s="230"/>
      <c r="CH127" s="231" t="e">
        <f>#REF!*$DA$87</f>
        <v>#REF!</v>
      </c>
      <c r="CI127" s="231" t="e">
        <f>#REF!*$DA$87</f>
        <v>#REF!</v>
      </c>
      <c r="CJ127" s="231" t="e">
        <f>#REF!*$DA$87</f>
        <v>#REF!</v>
      </c>
      <c r="CK127" s="231" t="e">
        <f>#REF!*$DA$87</f>
        <v>#REF!</v>
      </c>
      <c r="CL127" s="231" t="e">
        <f>#REF!*$DA$87</f>
        <v>#REF!</v>
      </c>
      <c r="CM127" s="231" t="e">
        <f>#REF!*$DA$87</f>
        <v>#REF!</v>
      </c>
      <c r="CN127" s="231" t="e">
        <f>#REF!*$DA$87</f>
        <v>#REF!</v>
      </c>
      <c r="CO127" s="231" t="e">
        <f>#REF!*$DA$87</f>
        <v>#REF!</v>
      </c>
      <c r="CP127" s="231" t="e">
        <f>#REF!*$DA$87</f>
        <v>#REF!</v>
      </c>
      <c r="CQ127" s="231" t="e">
        <f>#REF!*$DA$87</f>
        <v>#REF!</v>
      </c>
      <c r="CR127" s="231" t="e">
        <f>#REF!*$DA$87</f>
        <v>#REF!</v>
      </c>
      <c r="CS127" s="231" t="e">
        <f>#REF!*$DA$87</f>
        <v>#REF!</v>
      </c>
      <c r="CT127" s="231" t="e">
        <f>#REF!*$DA$87</f>
        <v>#REF!</v>
      </c>
      <c r="CU127" s="231" t="e">
        <f>#REF!*$DA$87</f>
        <v>#REF!</v>
      </c>
      <c r="CV127" s="231" t="e">
        <f>#REF!*$DA$87</f>
        <v>#REF!</v>
      </c>
      <c r="CW127" s="231" t="e">
        <f>#REF!*$DA$87</f>
        <v>#REF!</v>
      </c>
      <c r="CX127" s="231" t="e">
        <f>#REF!*$DA$87</f>
        <v>#REF!</v>
      </c>
      <c r="CY127" s="231" t="e">
        <f>#REF!*$DA$87</f>
        <v>#REF!</v>
      </c>
      <c r="CZ127" s="231" t="e">
        <f>#REF!*$DA$87</f>
        <v>#REF!</v>
      </c>
      <c r="DA127" s="231" t="e">
        <f>#REF!*$DA$87</f>
        <v>#REF!</v>
      </c>
      <c r="DB127" s="230"/>
      <c r="DC127" s="302">
        <v>2.0004404298161091</v>
      </c>
      <c r="DD127" s="302">
        <v>4.1454267824605635</v>
      </c>
      <c r="DE127" s="302">
        <v>6.7200861004629893</v>
      </c>
      <c r="DF127" s="302">
        <v>10.443173517874357</v>
      </c>
      <c r="DG127" s="302">
        <v>17.369634043784874</v>
      </c>
      <c r="DH127" s="302">
        <v>34.132330000000003</v>
      </c>
      <c r="DI127" s="302">
        <v>34.13203</v>
      </c>
      <c r="DJ127" s="302">
        <v>34.132289999999998</v>
      </c>
      <c r="DK127" s="302">
        <v>34.132010000000001</v>
      </c>
      <c r="DL127" s="302">
        <v>34.131950000000003</v>
      </c>
      <c r="DM127" s="302">
        <v>34.132019999999997</v>
      </c>
      <c r="DN127" s="302">
        <v>34.132089999999998</v>
      </c>
      <c r="DO127" s="302">
        <v>34.132579999999997</v>
      </c>
      <c r="DP127" s="302">
        <v>34.133830000000003</v>
      </c>
      <c r="DQ127" s="302">
        <v>34.136110000000002</v>
      </c>
      <c r="DR127" s="302">
        <v>34.136110000000002</v>
      </c>
      <c r="DS127" s="302">
        <v>20.899958828261976</v>
      </c>
      <c r="DT127" s="302">
        <v>13.839595313042128</v>
      </c>
      <c r="DU127" s="302">
        <v>8.8397933256197945</v>
      </c>
      <c r="DV127" s="302">
        <v>4.3681769093669436</v>
      </c>
      <c r="DW127" s="3"/>
      <c r="DX127" s="212"/>
      <c r="DY127" s="230">
        <v>1</v>
      </c>
      <c r="DZ127" s="230">
        <f>EF127</f>
        <v>4</v>
      </c>
      <c r="EA127" s="230">
        <f>EG127</f>
        <v>11</v>
      </c>
      <c r="EB127" s="225" t="str">
        <f t="shared" si="79"/>
        <v>11,4</v>
      </c>
      <c r="EC127" s="212"/>
      <c r="ED127" s="212"/>
      <c r="EE127" s="316" t="s">
        <v>1737</v>
      </c>
      <c r="EF127" s="263">
        <v>4</v>
      </c>
      <c r="EG127" s="263">
        <v>11</v>
      </c>
      <c r="EH127" s="212"/>
      <c r="EI127" s="3"/>
      <c r="EJ127" s="3"/>
      <c r="EK127" s="3"/>
      <c r="EL127" s="271"/>
      <c r="EM127" s="3"/>
      <c r="EN127" s="263">
        <f t="shared" si="76"/>
        <v>125</v>
      </c>
      <c r="EO127" s="230" t="s">
        <v>1812</v>
      </c>
      <c r="EP127" s="277">
        <v>42036</v>
      </c>
      <c r="EQ127" s="278">
        <v>0</v>
      </c>
      <c r="ER127" s="281">
        <v>29.14123</v>
      </c>
      <c r="ES127" s="288"/>
      <c r="ET127" s="282">
        <f>IF(EO127=EO128,MAX(ET$2:ET126)+1,0)</f>
        <v>63</v>
      </c>
      <c r="EU127" s="3">
        <f t="shared" si="68"/>
        <v>125</v>
      </c>
      <c r="EV127" s="290">
        <f t="shared" si="69"/>
        <v>249</v>
      </c>
      <c r="EW127" s="277">
        <f t="shared" si="70"/>
        <v>42036</v>
      </c>
      <c r="EX127" s="281">
        <f t="shared" si="71"/>
        <v>28.416260000000001</v>
      </c>
      <c r="EY127" s="282">
        <f>IF(EO127=EO128,0,MAX(EY$2:EY126)+1)</f>
        <v>0</v>
      </c>
      <c r="EZ127" s="290">
        <f t="shared" si="72"/>
        <v>250</v>
      </c>
      <c r="FA127" s="277">
        <f t="shared" si="73"/>
        <v>43831</v>
      </c>
      <c r="FB127" s="281">
        <f t="shared" si="74"/>
        <v>25.322130000000001</v>
      </c>
      <c r="FC127" s="28">
        <f>DIS!C144</f>
        <v>125</v>
      </c>
      <c r="FD127" s="28">
        <f>DIS!D144</f>
        <v>7</v>
      </c>
      <c r="FE127" s="28">
        <f>DIS!E144</f>
        <v>5</v>
      </c>
      <c r="FF127" s="28" t="str">
        <f t="shared" si="75"/>
        <v>7,5</v>
      </c>
      <c r="FG127" s="286" t="str">
        <f>INDEX($AR$88:$BK$127,FD127,FE127)</f>
        <v>5,7</v>
      </c>
      <c r="FH127" s="287">
        <f>IF(ISNUMBER(FG127),0,MAX(FH$2:FH126)+1)</f>
        <v>125</v>
      </c>
      <c r="FI127" s="287">
        <f>IF(FH127&gt;0,INDEX(IF($BJ$45=0,$EU$3:$EU$1412,IF($BK$45=0,$EX$3:$EX$1412,$FB$3:$FB$1412)),FH127,1),0)</f>
        <v>25.322130000000001</v>
      </c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</row>
    <row r="128" spans="1:178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12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212"/>
      <c r="CF128" s="212"/>
      <c r="CG128" s="212"/>
      <c r="CH128" s="212"/>
      <c r="CI128" s="212"/>
      <c r="CJ128" s="212"/>
      <c r="CK128" s="212"/>
      <c r="CL128" s="212"/>
      <c r="CM128" s="212"/>
      <c r="CN128" s="212"/>
      <c r="CO128" s="212"/>
      <c r="CP128" s="212"/>
      <c r="CQ128" s="212"/>
      <c r="CR128" s="212"/>
      <c r="CS128" s="212"/>
      <c r="CT128" s="212"/>
      <c r="CU128" s="212"/>
      <c r="CV128" s="212"/>
      <c r="CW128" s="212"/>
      <c r="CX128" s="212"/>
      <c r="CY128" s="212"/>
      <c r="CZ128" s="212"/>
      <c r="DA128" s="212"/>
      <c r="DB128" s="230"/>
      <c r="DC128" s="230"/>
      <c r="DD128" s="230"/>
      <c r="DE128" s="230"/>
      <c r="DF128" s="230"/>
      <c r="DG128" s="230"/>
      <c r="DH128" s="230"/>
      <c r="DI128" s="230"/>
      <c r="DJ128" s="230"/>
      <c r="DK128" s="230"/>
      <c r="DL128" s="230"/>
      <c r="DM128" s="230"/>
      <c r="DN128" s="230"/>
      <c r="DO128" s="230"/>
      <c r="DP128" s="230"/>
      <c r="DQ128" s="230"/>
      <c r="DR128" s="230"/>
      <c r="DS128" s="230"/>
      <c r="DT128" s="230"/>
      <c r="DU128" s="230"/>
      <c r="DV128" s="288"/>
      <c r="DW128" s="212"/>
      <c r="DX128" s="212"/>
      <c r="DY128" s="230">
        <v>1</v>
      </c>
      <c r="DZ128" s="230">
        <f>EF128</f>
        <v>4</v>
      </c>
      <c r="EA128" s="230">
        <f>EG128</f>
        <v>17</v>
      </c>
      <c r="EB128" s="225" t="str">
        <f t="shared" ref="EB128" si="80">_xlfn.CONCAT(EA128,",",DZ128)</f>
        <v>17,4</v>
      </c>
      <c r="EC128" s="212"/>
      <c r="ED128" s="212"/>
      <c r="EE128" s="316" t="s">
        <v>1738</v>
      </c>
      <c r="EF128" s="263">
        <v>4</v>
      </c>
      <c r="EG128" s="263">
        <v>17</v>
      </c>
      <c r="EH128" s="212"/>
      <c r="EI128" s="3"/>
      <c r="EJ128" s="3"/>
      <c r="EK128" s="3"/>
      <c r="EL128" s="271"/>
      <c r="EM128" s="3"/>
      <c r="EN128" s="263">
        <f t="shared" si="76"/>
        <v>126</v>
      </c>
      <c r="EO128" s="230" t="s">
        <v>1812</v>
      </c>
      <c r="EP128" s="277">
        <v>43831</v>
      </c>
      <c r="EQ128" s="278">
        <v>0</v>
      </c>
      <c r="ER128" s="281">
        <v>25.930299999999999</v>
      </c>
      <c r="ES128" s="288"/>
      <c r="ET128" s="282">
        <f>IF(EO128=EO129,MAX(ET$2:ET127)+1,0)</f>
        <v>0</v>
      </c>
      <c r="EU128" s="3">
        <f t="shared" si="68"/>
        <v>126</v>
      </c>
      <c r="EV128" s="290">
        <f t="shared" si="69"/>
        <v>251</v>
      </c>
      <c r="EW128" s="277">
        <f t="shared" si="70"/>
        <v>42036</v>
      </c>
      <c r="EX128" s="281">
        <f t="shared" si="71"/>
        <v>27.51427</v>
      </c>
      <c r="EY128" s="282">
        <f>IF(EO128=EO129,0,MAX(EY$2:EY127)+1)</f>
        <v>63</v>
      </c>
      <c r="EZ128" s="290">
        <f t="shared" si="72"/>
        <v>252</v>
      </c>
      <c r="FA128" s="277">
        <f t="shared" si="73"/>
        <v>43831</v>
      </c>
      <c r="FB128" s="281">
        <f t="shared" si="74"/>
        <v>24.613869999999999</v>
      </c>
      <c r="FC128" s="28">
        <f>DIS!C145</f>
        <v>126</v>
      </c>
      <c r="FD128" s="28">
        <f>DIS!D145</f>
        <v>7</v>
      </c>
      <c r="FE128" s="28">
        <f>DIS!E145</f>
        <v>6</v>
      </c>
      <c r="FF128" s="28" t="str">
        <f t="shared" si="75"/>
        <v>7,6</v>
      </c>
      <c r="FG128" s="286" t="str">
        <f>INDEX($AR$88:$BK$127,FD128,FE128)</f>
        <v>6,7</v>
      </c>
      <c r="FH128" s="287">
        <f>IF(ISNUMBER(FG128),0,MAX(FH$2:FH127)+1)</f>
        <v>126</v>
      </c>
      <c r="FI128" s="287">
        <f>IF(FH128&gt;0,INDEX(IF($BJ$45=0,$EU$3:$EU$1412,IF($BK$45=0,$EX$3:$EX$1412,$FB$3:$FB$1412)),FH128,1),0)</f>
        <v>24.613869999999999</v>
      </c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</row>
    <row r="129" spans="1:178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212"/>
      <c r="BN129" s="212"/>
      <c r="BO129" s="212"/>
      <c r="BP129" s="212"/>
      <c r="BQ129" s="212"/>
      <c r="BR129" s="212"/>
      <c r="BS129" s="212"/>
      <c r="BT129" s="212"/>
      <c r="BU129" s="212"/>
      <c r="BV129" s="212"/>
      <c r="BW129" s="212"/>
      <c r="BX129" s="212"/>
      <c r="BY129" s="212"/>
      <c r="BZ129" s="212"/>
      <c r="CA129" s="212"/>
      <c r="CB129" s="212"/>
      <c r="CC129" s="212"/>
      <c r="CD129" s="212"/>
      <c r="CE129" s="212"/>
      <c r="CF129" s="212"/>
      <c r="CG129" s="212"/>
      <c r="CH129" s="212"/>
      <c r="CI129" s="212"/>
      <c r="CJ129" s="212"/>
      <c r="CK129" s="212"/>
      <c r="CL129" s="212"/>
      <c r="CM129" s="212"/>
      <c r="CN129" s="212"/>
      <c r="CO129" s="212"/>
      <c r="CP129" s="212"/>
      <c r="CQ129" s="212"/>
      <c r="CR129" s="212"/>
      <c r="CS129" s="212"/>
      <c r="CT129" s="212"/>
      <c r="CU129" s="212"/>
      <c r="CV129" s="212"/>
      <c r="CW129" s="212"/>
      <c r="CX129" s="212"/>
      <c r="CY129" s="212"/>
      <c r="CZ129" s="212"/>
      <c r="DA129" s="212"/>
      <c r="DB129" s="230"/>
      <c r="DC129" s="288" t="s">
        <v>1678</v>
      </c>
      <c r="DD129" s="288"/>
      <c r="DE129" s="288"/>
      <c r="DF129" s="298" t="s">
        <v>2462</v>
      </c>
      <c r="DG129" s="288"/>
      <c r="DH129" s="288"/>
      <c r="DI129" s="288"/>
      <c r="DJ129" s="288"/>
      <c r="DK129" s="288"/>
      <c r="DL129" s="288"/>
      <c r="DM129" s="288"/>
      <c r="DN129" s="19" t="s">
        <v>2464</v>
      </c>
      <c r="DO129" s="288"/>
      <c r="DP129" s="288"/>
      <c r="DQ129" s="288"/>
      <c r="DR129" s="288"/>
      <c r="DS129" s="288"/>
      <c r="DT129" s="288"/>
      <c r="DU129" s="288"/>
      <c r="DV129" s="19" t="str">
        <f>DIS!C11</f>
        <v>ref\botm.ref</v>
      </c>
      <c r="DW129" s="212"/>
      <c r="DX129" s="212"/>
      <c r="DY129" s="230">
        <v>1</v>
      </c>
      <c r="DZ129" s="230">
        <f>EF129</f>
        <v>5</v>
      </c>
      <c r="EA129" s="230">
        <f>EG129</f>
        <v>10</v>
      </c>
      <c r="EB129" s="225" t="str">
        <f t="shared" ref="EB129:EB138" si="81">_xlfn.CONCAT(EA129,",",DZ129)</f>
        <v>10,5</v>
      </c>
      <c r="EC129" s="212"/>
      <c r="ED129" s="212"/>
      <c r="EE129" s="316" t="s">
        <v>1739</v>
      </c>
      <c r="EF129" s="263">
        <v>5</v>
      </c>
      <c r="EG129" s="263">
        <v>10</v>
      </c>
      <c r="EH129" s="212"/>
      <c r="EI129" s="3"/>
      <c r="EJ129" s="3"/>
      <c r="EK129" s="3"/>
      <c r="EL129" s="271"/>
      <c r="EM129" s="3"/>
      <c r="EN129" s="263">
        <f t="shared" si="76"/>
        <v>127</v>
      </c>
      <c r="EO129" s="230" t="s">
        <v>1813</v>
      </c>
      <c r="EP129" s="277">
        <v>42036</v>
      </c>
      <c r="EQ129" s="278">
        <v>0</v>
      </c>
      <c r="ER129" s="281">
        <v>28.619039999999998</v>
      </c>
      <c r="ES129" s="288"/>
      <c r="ET129" s="282">
        <f>IF(EO129=EO130,MAX(ET$2:ET128)+1,0)</f>
        <v>64</v>
      </c>
      <c r="EU129" s="3">
        <f t="shared" si="68"/>
        <v>127</v>
      </c>
      <c r="EV129" s="290">
        <f t="shared" si="69"/>
        <v>253</v>
      </c>
      <c r="EW129" s="277">
        <f t="shared" si="70"/>
        <v>42036</v>
      </c>
      <c r="EX129" s="281">
        <f t="shared" si="71"/>
        <v>26.593959999999999</v>
      </c>
      <c r="EY129" s="282">
        <f>IF(EO129=EO130,0,MAX(EY$2:EY128)+1)</f>
        <v>0</v>
      </c>
      <c r="EZ129" s="290">
        <f t="shared" si="72"/>
        <v>254</v>
      </c>
      <c r="FA129" s="277">
        <f t="shared" si="73"/>
        <v>43831</v>
      </c>
      <c r="FB129" s="281">
        <f t="shared" si="74"/>
        <v>23.916060000000002</v>
      </c>
      <c r="FC129" s="28">
        <f>DIS!C146</f>
        <v>127</v>
      </c>
      <c r="FD129" s="28">
        <f>DIS!D146</f>
        <v>7</v>
      </c>
      <c r="FE129" s="28">
        <f>DIS!E146</f>
        <v>7</v>
      </c>
      <c r="FF129" s="28" t="str">
        <f t="shared" si="75"/>
        <v>7,7</v>
      </c>
      <c r="FG129" s="286" t="str">
        <f>INDEX($AR$88:$BK$127,FD129,FE129)</f>
        <v>7,7</v>
      </c>
      <c r="FH129" s="287">
        <f>IF(ISNUMBER(FG129),0,MAX(FH$2:FH128)+1)</f>
        <v>127</v>
      </c>
      <c r="FI129" s="287">
        <f>IF(FH129&gt;0,INDEX(IF($BJ$45=0,$EU$3:$EU$1412,IF($BK$45=0,$EX$3:$EX$1412,$FB$3:$FB$1412)),FH129,1),0)</f>
        <v>23.916060000000002</v>
      </c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</row>
    <row r="130" spans="1:178" ht="9.75" customHeight="1" x14ac:dyDescent="0.2">
      <c r="A130" s="3"/>
      <c r="B130" s="239">
        <v>1</v>
      </c>
      <c r="C130" s="239">
        <f>B130+1</f>
        <v>2</v>
      </c>
      <c r="D130" s="239">
        <f t="shared" ref="D130:S145" si="82">C130+1</f>
        <v>3</v>
      </c>
      <c r="E130" s="239">
        <f t="shared" si="82"/>
        <v>4</v>
      </c>
      <c r="F130" s="239">
        <f t="shared" si="82"/>
        <v>5</v>
      </c>
      <c r="G130" s="239">
        <f t="shared" si="82"/>
        <v>6</v>
      </c>
      <c r="H130" s="239">
        <f t="shared" si="82"/>
        <v>7</v>
      </c>
      <c r="I130" s="239">
        <f t="shared" si="82"/>
        <v>8</v>
      </c>
      <c r="J130" s="239">
        <f t="shared" si="82"/>
        <v>9</v>
      </c>
      <c r="K130" s="239">
        <f t="shared" si="82"/>
        <v>10</v>
      </c>
      <c r="L130" s="239">
        <f t="shared" si="82"/>
        <v>11</v>
      </c>
      <c r="M130" s="239">
        <f t="shared" si="82"/>
        <v>12</v>
      </c>
      <c r="N130" s="239">
        <f t="shared" si="82"/>
        <v>13</v>
      </c>
      <c r="O130" s="239">
        <f t="shared" si="82"/>
        <v>14</v>
      </c>
      <c r="P130" s="239">
        <f t="shared" si="82"/>
        <v>15</v>
      </c>
      <c r="Q130" s="239">
        <f t="shared" si="82"/>
        <v>16</v>
      </c>
      <c r="R130" s="239">
        <f t="shared" si="82"/>
        <v>17</v>
      </c>
      <c r="S130" s="239">
        <f t="shared" si="82"/>
        <v>18</v>
      </c>
      <c r="T130" s="239">
        <f t="shared" ref="T130:U145" si="83">S130+1</f>
        <v>19</v>
      </c>
      <c r="U130" s="239">
        <f t="shared" si="83"/>
        <v>20</v>
      </c>
      <c r="V130" s="3" t="s">
        <v>2459</v>
      </c>
      <c r="W130" s="27">
        <v>1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3" t="s">
        <v>2460</v>
      </c>
      <c r="AR130" s="142" t="s">
        <v>1684</v>
      </c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 t="s">
        <v>1585</v>
      </c>
      <c r="BL130" s="212"/>
      <c r="BM130" s="212"/>
      <c r="BN130" s="212"/>
      <c r="BO130" s="212"/>
      <c r="BP130" s="212"/>
      <c r="BQ130" s="212"/>
      <c r="BR130" s="212"/>
      <c r="BS130" s="212"/>
      <c r="BT130" s="212"/>
      <c r="BU130" s="212"/>
      <c r="BV130" s="212"/>
      <c r="BW130" s="212"/>
      <c r="BX130" s="212"/>
      <c r="BY130" s="212"/>
      <c r="BZ130" s="212"/>
      <c r="CA130" s="212"/>
      <c r="CB130" s="212"/>
      <c r="CC130" s="212"/>
      <c r="CD130" s="212"/>
      <c r="CE130" s="212"/>
      <c r="CF130" s="212"/>
      <c r="CG130" s="212"/>
      <c r="CH130" s="212"/>
      <c r="CI130" s="212"/>
      <c r="CJ130" s="212"/>
      <c r="CK130" s="212"/>
      <c r="CL130" s="212"/>
      <c r="CM130" s="212"/>
      <c r="CN130" s="212"/>
      <c r="CO130" s="212"/>
      <c r="CP130" s="212"/>
      <c r="CQ130" s="212"/>
      <c r="CR130" s="212"/>
      <c r="CS130" s="212"/>
      <c r="CT130" s="212"/>
      <c r="CU130" s="212"/>
      <c r="CV130" s="212"/>
      <c r="CW130" s="212"/>
      <c r="CX130" s="212"/>
      <c r="CY130" s="212"/>
      <c r="CZ130" s="212"/>
      <c r="DA130" s="212"/>
      <c r="DB130" s="230"/>
      <c r="DC130" s="31">
        <v>0</v>
      </c>
      <c r="DD130" s="31">
        <v>0</v>
      </c>
      <c r="DE130" s="31">
        <v>0</v>
      </c>
      <c r="DF130" s="31">
        <v>0</v>
      </c>
      <c r="DG130" s="31">
        <v>0</v>
      </c>
      <c r="DH130" s="31">
        <v>2</v>
      </c>
      <c r="DI130" s="31">
        <v>2</v>
      </c>
      <c r="DJ130" s="31">
        <v>2</v>
      </c>
      <c r="DK130" s="31">
        <v>2</v>
      </c>
      <c r="DL130" s="31">
        <v>2</v>
      </c>
      <c r="DM130" s="31">
        <v>2</v>
      </c>
      <c r="DN130" s="31">
        <v>2</v>
      </c>
      <c r="DO130" s="31">
        <v>2</v>
      </c>
      <c r="DP130" s="31">
        <v>2</v>
      </c>
      <c r="DQ130" s="31">
        <v>2</v>
      </c>
      <c r="DR130" s="31">
        <v>1</v>
      </c>
      <c r="DS130" s="31">
        <v>0</v>
      </c>
      <c r="DT130" s="31">
        <v>0</v>
      </c>
      <c r="DU130" s="31">
        <v>0</v>
      </c>
      <c r="DV130" s="31">
        <v>0</v>
      </c>
      <c r="DW130" s="212"/>
      <c r="DX130" s="212"/>
      <c r="DY130" s="230">
        <v>1</v>
      </c>
      <c r="DZ130" s="230">
        <f>EF130</f>
        <v>15</v>
      </c>
      <c r="EA130" s="230">
        <f>EG130</f>
        <v>12</v>
      </c>
      <c r="EB130" s="225" t="str">
        <f t="shared" si="81"/>
        <v>12,15</v>
      </c>
      <c r="EC130" s="212"/>
      <c r="ED130" s="212"/>
      <c r="EE130" s="316" t="s">
        <v>1740</v>
      </c>
      <c r="EF130" s="263">
        <v>15</v>
      </c>
      <c r="EG130" s="263">
        <v>12</v>
      </c>
      <c r="EH130" s="212"/>
      <c r="EI130" s="3"/>
      <c r="EJ130" s="3"/>
      <c r="EK130" s="3"/>
      <c r="EL130" s="271"/>
      <c r="EM130" s="3"/>
      <c r="EN130" s="263">
        <f t="shared" si="76"/>
        <v>128</v>
      </c>
      <c r="EO130" s="230" t="s">
        <v>1813</v>
      </c>
      <c r="EP130" s="277">
        <v>43831</v>
      </c>
      <c r="EQ130" s="278">
        <v>0</v>
      </c>
      <c r="ER130" s="281">
        <v>25.48452</v>
      </c>
      <c r="ES130" s="288"/>
      <c r="ET130" s="282">
        <f>IF(EO130=EO131,MAX(ET$2:ET129)+1,0)</f>
        <v>0</v>
      </c>
      <c r="EU130" s="3">
        <f t="shared" si="68"/>
        <v>128</v>
      </c>
      <c r="EV130" s="290">
        <f t="shared" si="69"/>
        <v>255</v>
      </c>
      <c r="EW130" s="277">
        <f t="shared" si="70"/>
        <v>42036</v>
      </c>
      <c r="EX130" s="281">
        <f t="shared" si="71"/>
        <v>25.327400000000001</v>
      </c>
      <c r="EY130" s="282">
        <f>IF(EO130=EO131,0,MAX(EY$2:EY129)+1)</f>
        <v>64</v>
      </c>
      <c r="EZ130" s="290">
        <f t="shared" si="72"/>
        <v>256</v>
      </c>
      <c r="FA130" s="277">
        <f t="shared" si="73"/>
        <v>43831</v>
      </c>
      <c r="FB130" s="281">
        <f t="shared" si="74"/>
        <v>22.909120000000001</v>
      </c>
      <c r="FC130" s="28">
        <f>DIS!C147</f>
        <v>128</v>
      </c>
      <c r="FD130" s="28">
        <f>DIS!D147</f>
        <v>7</v>
      </c>
      <c r="FE130" s="28">
        <f>DIS!E147</f>
        <v>8</v>
      </c>
      <c r="FF130" s="28" t="str">
        <f t="shared" si="75"/>
        <v>7,8</v>
      </c>
      <c r="FG130" s="286" t="str">
        <f>INDEX($AR$88:$BK$127,FD130,FE130)</f>
        <v>8,7</v>
      </c>
      <c r="FH130" s="287">
        <f>IF(ISNUMBER(FG130),0,MAX(FH$2:FH129)+1)</f>
        <v>128</v>
      </c>
      <c r="FI130" s="287">
        <f>IF(FH130&gt;0,INDEX(IF($BJ$45=0,$EU$3:$EU$1412,IF($BK$45=0,$EX$3:$EX$1412,$FB$3:$FB$1412)),FH130,1),0)</f>
        <v>22.909120000000001</v>
      </c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</row>
    <row r="131" spans="1:178" ht="9.75" customHeight="1" x14ac:dyDescent="0.25">
      <c r="A131" s="3"/>
      <c r="B131" s="239">
        <f>U130+1</f>
        <v>21</v>
      </c>
      <c r="C131" s="239">
        <f>B131+1</f>
        <v>22</v>
      </c>
      <c r="D131" s="239">
        <f t="shared" si="82"/>
        <v>23</v>
      </c>
      <c r="E131" s="239">
        <f t="shared" si="82"/>
        <v>24</v>
      </c>
      <c r="F131" s="239">
        <f t="shared" si="82"/>
        <v>25</v>
      </c>
      <c r="G131" s="239">
        <f t="shared" si="82"/>
        <v>26</v>
      </c>
      <c r="H131" s="239">
        <f t="shared" si="82"/>
        <v>27</v>
      </c>
      <c r="I131" s="239">
        <f t="shared" si="82"/>
        <v>28</v>
      </c>
      <c r="J131" s="239">
        <f t="shared" si="82"/>
        <v>29</v>
      </c>
      <c r="K131" s="239">
        <f t="shared" si="82"/>
        <v>30</v>
      </c>
      <c r="L131" s="239">
        <f t="shared" si="82"/>
        <v>31</v>
      </c>
      <c r="M131" s="239">
        <f t="shared" si="82"/>
        <v>32</v>
      </c>
      <c r="N131" s="239">
        <f t="shared" si="82"/>
        <v>33</v>
      </c>
      <c r="O131" s="239">
        <f t="shared" si="82"/>
        <v>34</v>
      </c>
      <c r="P131" s="239">
        <f t="shared" si="82"/>
        <v>35</v>
      </c>
      <c r="Q131" s="239">
        <f t="shared" si="82"/>
        <v>36</v>
      </c>
      <c r="R131" s="239">
        <f t="shared" si="82"/>
        <v>37</v>
      </c>
      <c r="S131" s="239">
        <f t="shared" si="82"/>
        <v>38</v>
      </c>
      <c r="T131" s="239">
        <f t="shared" si="83"/>
        <v>39</v>
      </c>
      <c r="U131" s="239">
        <f t="shared" si="83"/>
        <v>40</v>
      </c>
      <c r="V131" s="27">
        <v>0</v>
      </c>
      <c r="W131" s="28">
        <f>IF(AR131=1,MAX($V131:V131)+1,0)+AP130</f>
        <v>1</v>
      </c>
      <c r="X131" s="28">
        <f>IF(AS131=1,MAX($V131:V131)+1,0)</f>
        <v>1</v>
      </c>
      <c r="Y131" s="28">
        <f>IF(AT131=1,MAX($V131:V131)+1,0)</f>
        <v>1</v>
      </c>
      <c r="Z131" s="28">
        <f>IF(AU131=1,MAX($V131:V131)+1,0)</f>
        <v>1</v>
      </c>
      <c r="AA131" s="28">
        <f>IF(AV131=1,MAX($V131:V131)+1,0)</f>
        <v>1</v>
      </c>
      <c r="AB131" s="28">
        <f>IF(AW131=1,MAX($V131:V131)+1,0)</f>
        <v>1</v>
      </c>
      <c r="AC131" s="28">
        <f>IF(AX131=1,MAX($V131:V131)+1,0)</f>
        <v>1</v>
      </c>
      <c r="AD131" s="28">
        <f>IF(AY131=1,MAX($V131:V131)+1,0)</f>
        <v>1</v>
      </c>
      <c r="AE131" s="28">
        <f>IF(AZ131=1,MAX($V131:V131)+1,0)</f>
        <v>1</v>
      </c>
      <c r="AF131" s="28">
        <f>IF(BA131=1,MAX($V131:V131)+1,0)</f>
        <v>1</v>
      </c>
      <c r="AG131" s="28">
        <f>IF(BB131=1,MAX($V131:V131)+1,0)</f>
        <v>1</v>
      </c>
      <c r="AH131" s="28">
        <f>IF(BC131=1,MAX($V131:V131)+1,0)</f>
        <v>1</v>
      </c>
      <c r="AI131" s="28">
        <f>IF(BD131=1,MAX($V131:V131)+1,0)</f>
        <v>1</v>
      </c>
      <c r="AJ131" s="28">
        <f>IF(BE131=1,MAX($V131:V131)+1,0)</f>
        <v>1</v>
      </c>
      <c r="AK131" s="28">
        <f>IF(BF131=1,MAX($V131:V131)+1,0)</f>
        <v>1</v>
      </c>
      <c r="AL131" s="28">
        <f>IF(BG131=1,MAX($V131:V131)+1,0)</f>
        <v>1</v>
      </c>
      <c r="AM131" s="28">
        <f>IF(BH131=1,MAX($V131:V131)+1,0)</f>
        <v>1</v>
      </c>
      <c r="AN131" s="28">
        <f>IF(BI131=1,MAX($V131:V131)+1,0)</f>
        <v>1</v>
      </c>
      <c r="AO131" s="28">
        <f>IF(BJ131=1,MAX($V131:V131)+1,0)</f>
        <v>1</v>
      </c>
      <c r="AP131" s="29">
        <f>IF(BK131=1,MAX($V131:V131)+1,0)</f>
        <v>1</v>
      </c>
      <c r="AQ131" s="27"/>
      <c r="AR131" s="237">
        <v>1</v>
      </c>
      <c r="AS131" s="237">
        <v>1</v>
      </c>
      <c r="AT131" s="237">
        <v>1</v>
      </c>
      <c r="AU131" s="237">
        <v>1</v>
      </c>
      <c r="AV131" s="237">
        <v>1</v>
      </c>
      <c r="AW131" s="237">
        <v>1</v>
      </c>
      <c r="AX131" s="237">
        <v>1</v>
      </c>
      <c r="AY131" s="237">
        <v>1</v>
      </c>
      <c r="AZ131" s="237">
        <v>1</v>
      </c>
      <c r="BA131" s="237">
        <v>1</v>
      </c>
      <c r="BB131" s="237">
        <v>1</v>
      </c>
      <c r="BC131" s="237">
        <v>1</v>
      </c>
      <c r="BD131" s="237">
        <v>1</v>
      </c>
      <c r="BE131" s="237">
        <v>1</v>
      </c>
      <c r="BF131" s="237">
        <v>1</v>
      </c>
      <c r="BG131" s="237">
        <v>1</v>
      </c>
      <c r="BH131" s="237">
        <v>1</v>
      </c>
      <c r="BI131" s="237">
        <v>1</v>
      </c>
      <c r="BJ131" s="237">
        <v>1</v>
      </c>
      <c r="BK131" s="237">
        <v>1</v>
      </c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212"/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30"/>
      <c r="DC131" s="230">
        <v>0</v>
      </c>
      <c r="DD131" s="230">
        <v>0</v>
      </c>
      <c r="DE131" s="230">
        <v>0</v>
      </c>
      <c r="DF131" s="230">
        <v>0</v>
      </c>
      <c r="DG131" s="230">
        <v>0</v>
      </c>
      <c r="DH131" s="237">
        <v>17.007999999999999</v>
      </c>
      <c r="DI131" s="237">
        <v>18.507000000000001</v>
      </c>
      <c r="DJ131" s="237">
        <v>18.672000000000001</v>
      </c>
      <c r="DK131" s="237">
        <v>15.93</v>
      </c>
      <c r="DL131" s="237">
        <v>13.961</v>
      </c>
      <c r="DM131" s="237">
        <v>14.462</v>
      </c>
      <c r="DN131" s="237">
        <v>8.0190000000000001</v>
      </c>
      <c r="DO131" s="237">
        <v>10.6</v>
      </c>
      <c r="DP131" s="237">
        <v>8.8847000000000005</v>
      </c>
      <c r="DQ131" s="237">
        <v>7.2274000000000003</v>
      </c>
      <c r="DR131" s="230">
        <v>0</v>
      </c>
      <c r="DS131" s="230">
        <v>0</v>
      </c>
      <c r="DT131" s="230">
        <v>0</v>
      </c>
      <c r="DU131" s="230">
        <v>0</v>
      </c>
      <c r="DV131" s="230">
        <v>0</v>
      </c>
      <c r="DW131" s="212"/>
      <c r="DX131" s="212"/>
      <c r="DY131" s="230">
        <v>1</v>
      </c>
      <c r="DZ131" s="230">
        <f>EF131</f>
        <v>17</v>
      </c>
      <c r="EA131" s="230">
        <f>EG131</f>
        <v>18</v>
      </c>
      <c r="EB131" s="225" t="str">
        <f t="shared" si="81"/>
        <v>18,17</v>
      </c>
      <c r="EC131" s="212"/>
      <c r="ED131" s="212"/>
      <c r="EE131" s="316" t="s">
        <v>1741</v>
      </c>
      <c r="EF131" s="263">
        <v>17</v>
      </c>
      <c r="EG131" s="263">
        <v>18</v>
      </c>
      <c r="EH131" s="212"/>
      <c r="EI131" s="3"/>
      <c r="EJ131" s="3"/>
      <c r="EK131" s="3"/>
      <c r="EL131" s="271"/>
      <c r="EM131" s="3"/>
      <c r="EN131" s="263">
        <f t="shared" si="76"/>
        <v>129</v>
      </c>
      <c r="EO131" s="230" t="s">
        <v>1814</v>
      </c>
      <c r="EP131" s="277">
        <v>42036</v>
      </c>
      <c r="EQ131" s="278">
        <v>0</v>
      </c>
      <c r="ER131" s="281">
        <v>28.094760000000001</v>
      </c>
      <c r="ES131" s="288"/>
      <c r="ET131" s="282">
        <f>IF(EO131=EO132,MAX(ET$2:ET130)+1,0)</f>
        <v>65</v>
      </c>
      <c r="EU131" s="3">
        <f t="shared" si="68"/>
        <v>129</v>
      </c>
      <c r="EV131" s="290">
        <f t="shared" si="69"/>
        <v>257</v>
      </c>
      <c r="EW131" s="277">
        <f t="shared" si="70"/>
        <v>42036</v>
      </c>
      <c r="EX131" s="281">
        <f t="shared" si="71"/>
        <v>24.194959999999998</v>
      </c>
      <c r="EY131" s="282">
        <f>IF(EO131=EO132,0,MAX(EY$2:EY130)+1)</f>
        <v>0</v>
      </c>
      <c r="EZ131" s="290">
        <f t="shared" si="72"/>
        <v>258</v>
      </c>
      <c r="FA131" s="277">
        <f t="shared" si="73"/>
        <v>43831</v>
      </c>
      <c r="FB131" s="281">
        <f t="shared" si="74"/>
        <v>22.04937</v>
      </c>
      <c r="FC131" s="28">
        <f>DIS!C148</f>
        <v>129</v>
      </c>
      <c r="FD131" s="28">
        <f>DIS!D148</f>
        <v>7</v>
      </c>
      <c r="FE131" s="28">
        <f>DIS!E148</f>
        <v>9</v>
      </c>
      <c r="FF131" s="28" t="str">
        <f t="shared" si="75"/>
        <v>7,9</v>
      </c>
      <c r="FG131" s="286" t="str">
        <f>INDEX($AR$88:$BK$127,FD131,FE131)</f>
        <v>9,7</v>
      </c>
      <c r="FH131" s="287">
        <f>IF(ISNUMBER(FG131),0,MAX(FH$2:FH130)+1)</f>
        <v>129</v>
      </c>
      <c r="FI131" s="287">
        <f>IF(FH131&gt;0,INDEX(IF($BJ$45=0,$EU$3:$EU$1412,IF($BK$45=0,$EX$3:$EX$1412,$FB$3:$FB$1412)),FH131,1),0)</f>
        <v>22.04937</v>
      </c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</row>
    <row r="132" spans="1:178" ht="9.75" customHeight="1" x14ac:dyDescent="0.25">
      <c r="A132" s="3"/>
      <c r="B132" s="239">
        <f t="shared" ref="B132:B169" si="84">U131+1</f>
        <v>41</v>
      </c>
      <c r="C132" s="239">
        <f t="shared" ref="C132:R147" si="85">B132+1</f>
        <v>42</v>
      </c>
      <c r="D132" s="239">
        <f t="shared" si="85"/>
        <v>43</v>
      </c>
      <c r="E132" s="239">
        <f t="shared" si="85"/>
        <v>44</v>
      </c>
      <c r="F132" s="239">
        <f t="shared" si="85"/>
        <v>45</v>
      </c>
      <c r="G132" s="239">
        <f t="shared" si="85"/>
        <v>46</v>
      </c>
      <c r="H132" s="239">
        <f t="shared" si="85"/>
        <v>47</v>
      </c>
      <c r="I132" s="239">
        <f t="shared" si="85"/>
        <v>48</v>
      </c>
      <c r="J132" s="239">
        <f t="shared" si="85"/>
        <v>49</v>
      </c>
      <c r="K132" s="239">
        <f t="shared" si="85"/>
        <v>50</v>
      </c>
      <c r="L132" s="239">
        <f t="shared" si="85"/>
        <v>51</v>
      </c>
      <c r="M132" s="239">
        <f t="shared" si="85"/>
        <v>52</v>
      </c>
      <c r="N132" s="239">
        <f t="shared" si="85"/>
        <v>53</v>
      </c>
      <c r="O132" s="239">
        <f t="shared" si="85"/>
        <v>54</v>
      </c>
      <c r="P132" s="239">
        <f t="shared" si="85"/>
        <v>55</v>
      </c>
      <c r="Q132" s="239">
        <f t="shared" si="85"/>
        <v>56</v>
      </c>
      <c r="R132" s="239">
        <f t="shared" si="85"/>
        <v>57</v>
      </c>
      <c r="S132" s="239">
        <f t="shared" si="82"/>
        <v>58</v>
      </c>
      <c r="T132" s="239">
        <f t="shared" si="83"/>
        <v>59</v>
      </c>
      <c r="U132" s="239">
        <f t="shared" si="83"/>
        <v>60</v>
      </c>
      <c r="V132" s="27">
        <v>0</v>
      </c>
      <c r="W132" s="28">
        <f>IF(AR132=1,MAX($V132:V132)+1,0)+MAX(W$131:AP131)</f>
        <v>2</v>
      </c>
      <c r="X132" s="28">
        <f>IF(AS132=1,MAX($V132:V132)+1,0)</f>
        <v>1</v>
      </c>
      <c r="Y132" s="28">
        <f>IF(AT132=1,MAX($V132:V132)+1,0)</f>
        <v>1</v>
      </c>
      <c r="Z132" s="28">
        <f>IF(AU132=1,MAX($V132:V132)+1,0)</f>
        <v>1</v>
      </c>
      <c r="AA132" s="28">
        <f>IF(AV132=1,MAX($V132:V132)+1,0)</f>
        <v>1</v>
      </c>
      <c r="AB132" s="28">
        <f>IF(AW132=1,MAX($V132:V132)+1,0)</f>
        <v>1</v>
      </c>
      <c r="AC132" s="28">
        <f>IF(AX132=1,MAX($V132:V132)+1,0)</f>
        <v>1</v>
      </c>
      <c r="AD132" s="28">
        <f>IF(AY132=1,MAX($V132:V132)+1,0)</f>
        <v>1</v>
      </c>
      <c r="AE132" s="28">
        <f>IF(AZ132=1,MAX($V132:V132)+1,0)</f>
        <v>1</v>
      </c>
      <c r="AF132" s="28">
        <f>IF(BA132=1,MAX($V132:V132)+1,0)</f>
        <v>1</v>
      </c>
      <c r="AG132" s="28">
        <f>IF(BB132=1,MAX($V132:V132)+1,0)</f>
        <v>1</v>
      </c>
      <c r="AH132" s="28">
        <f>IF(BC132=1,MAX($V132:V132)+1,0)</f>
        <v>1</v>
      </c>
      <c r="AI132" s="28">
        <f>IF(BD132=1,MAX($V132:V132)+1,0)</f>
        <v>1</v>
      </c>
      <c r="AJ132" s="28">
        <f>IF(BE132=1,MAX($V132:V132)+1,0)</f>
        <v>1</v>
      </c>
      <c r="AK132" s="28">
        <f>IF(BF132=1,MAX($V132:V132)+1,0)</f>
        <v>1</v>
      </c>
      <c r="AL132" s="28">
        <f>IF(BG132=1,MAX($V132:V132)+1,0)</f>
        <v>1</v>
      </c>
      <c r="AM132" s="28">
        <f>IF(BH132=1,MAX($V132:V132)+1,0)</f>
        <v>1</v>
      </c>
      <c r="AN132" s="28">
        <f>IF(BI132=1,MAX($V132:V132)+1,0)</f>
        <v>1</v>
      </c>
      <c r="AO132" s="28">
        <f>IF(BJ132=1,MAX($V132:V132)+1,0)</f>
        <v>1</v>
      </c>
      <c r="AP132" s="29">
        <f>IF(BK132=1,MAX($V132:V132)+1,0)</f>
        <v>1</v>
      </c>
      <c r="AQ132" s="27"/>
      <c r="AR132" s="237">
        <v>1</v>
      </c>
      <c r="AS132" s="237">
        <v>1</v>
      </c>
      <c r="AT132" s="237">
        <v>1</v>
      </c>
      <c r="AU132" s="237">
        <v>1</v>
      </c>
      <c r="AV132" s="237">
        <v>1</v>
      </c>
      <c r="AW132" s="237">
        <v>1</v>
      </c>
      <c r="AX132" s="237">
        <v>1</v>
      </c>
      <c r="AY132" s="237">
        <v>1</v>
      </c>
      <c r="AZ132" s="237">
        <v>1</v>
      </c>
      <c r="BA132" s="237">
        <v>1</v>
      </c>
      <c r="BB132" s="237">
        <v>1</v>
      </c>
      <c r="BC132" s="237">
        <v>1</v>
      </c>
      <c r="BD132" s="237">
        <v>1</v>
      </c>
      <c r="BE132" s="237">
        <v>1</v>
      </c>
      <c r="BF132" s="237">
        <v>1</v>
      </c>
      <c r="BG132" s="237">
        <v>1</v>
      </c>
      <c r="BH132" s="237">
        <v>1</v>
      </c>
      <c r="BI132" s="237">
        <v>1</v>
      </c>
      <c r="BJ132" s="237">
        <v>1</v>
      </c>
      <c r="BK132" s="237">
        <v>1</v>
      </c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212"/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30"/>
      <c r="DC132" s="230">
        <v>0</v>
      </c>
      <c r="DD132" s="230">
        <v>0</v>
      </c>
      <c r="DE132" s="230">
        <v>0</v>
      </c>
      <c r="DF132" s="230">
        <v>0</v>
      </c>
      <c r="DG132" s="230">
        <v>0</v>
      </c>
      <c r="DH132" s="237">
        <v>6.2511000000000001</v>
      </c>
      <c r="DI132" s="237">
        <v>6.0061</v>
      </c>
      <c r="DJ132" s="237">
        <v>7.1143000000000001</v>
      </c>
      <c r="DK132" s="237">
        <v>6.9039000000000001</v>
      </c>
      <c r="DL132" s="237">
        <v>6.2443</v>
      </c>
      <c r="DM132" s="237">
        <v>6.9450000000000003</v>
      </c>
      <c r="DN132" s="237">
        <v>6.9855</v>
      </c>
      <c r="DO132" s="237">
        <v>5.0309999999999997</v>
      </c>
      <c r="DP132" s="237">
        <v>4.0061</v>
      </c>
      <c r="DQ132" s="237">
        <v>6.6584000000000003</v>
      </c>
      <c r="DR132" s="230">
        <v>0</v>
      </c>
      <c r="DS132" s="230">
        <v>0</v>
      </c>
      <c r="DT132" s="230">
        <v>0</v>
      </c>
      <c r="DU132" s="230">
        <v>0</v>
      </c>
      <c r="DV132" s="230">
        <v>0</v>
      </c>
      <c r="DW132" s="212"/>
      <c r="DX132" s="212"/>
      <c r="DY132" s="230">
        <v>1</v>
      </c>
      <c r="DZ132" s="230">
        <f>EF132</f>
        <v>23</v>
      </c>
      <c r="EA132" s="230">
        <f>EG132</f>
        <v>12</v>
      </c>
      <c r="EB132" s="225" t="str">
        <f t="shared" si="81"/>
        <v>12,23</v>
      </c>
      <c r="EC132" s="212"/>
      <c r="ED132" s="212"/>
      <c r="EE132" s="316" t="s">
        <v>1742</v>
      </c>
      <c r="EF132" s="263">
        <v>23</v>
      </c>
      <c r="EG132" s="263">
        <v>12</v>
      </c>
      <c r="EH132" s="212"/>
      <c r="EI132" s="3"/>
      <c r="EJ132" s="3"/>
      <c r="EK132" s="3"/>
      <c r="EL132" s="271"/>
      <c r="EM132" s="3"/>
      <c r="EN132" s="263">
        <f t="shared" si="76"/>
        <v>130</v>
      </c>
      <c r="EO132" s="230" t="s">
        <v>1814</v>
      </c>
      <c r="EP132" s="277">
        <v>43831</v>
      </c>
      <c r="EQ132" s="278">
        <v>0</v>
      </c>
      <c r="ER132" s="281">
        <v>25.081980000000001</v>
      </c>
      <c r="ES132" s="288"/>
      <c r="ET132" s="282">
        <f>IF(EO132=EO133,MAX(ET$2:ET131)+1,0)</f>
        <v>0</v>
      </c>
      <c r="EU132" s="3">
        <f t="shared" ref="EU132:EU195" si="86">IF(ROW()-$EP$2&lt;=$EU$2,ROW()-$EP$2,"")</f>
        <v>130</v>
      </c>
      <c r="EV132" s="290">
        <f t="shared" ref="EV132:EV195" si="87">IF(ISNUMBER(EU132),INDEX($EN$3:$EN$1412,MATCH(EU132,$ET$3:$ET$1412,0),1),"")</f>
        <v>259</v>
      </c>
      <c r="EW132" s="277">
        <f t="shared" ref="EW132:EW195" si="88">IF(ISNUMBER(EU132),INDEX($EP$3:$EP$1412,MATCH(EU132,$ET$3:$ET$1412,0),1),"")</f>
        <v>42036</v>
      </c>
      <c r="EX132" s="281">
        <f t="shared" ref="EX132:EX195" si="89">IF(ISNUMBER(EU132),INDEX($ER$3:$ER$1412,MATCH(EU132,$ET$3:$ET$1412,0),1),"")</f>
        <v>22.899709999999999</v>
      </c>
      <c r="EY132" s="282">
        <f>IF(EO132=EO133,0,MAX(EY$2:EY131)+1)</f>
        <v>65</v>
      </c>
      <c r="EZ132" s="290">
        <f t="shared" ref="EZ132:EZ195" si="90">IF(ISNUMBER(EU132),INDEX($EN$3:$EN$1412,MATCH(EU132,$EY$3:$EY$1412,0),1),"")</f>
        <v>260</v>
      </c>
      <c r="FA132" s="277">
        <f t="shared" ref="FA132:FA195" si="91">IF(ISNUMBER(EU132),INDEX($EP$3:$EP$1412,MATCH(EU132,$EY$3:$EY$1412,0),1),"")</f>
        <v>43831</v>
      </c>
      <c r="FB132" s="281">
        <f t="shared" ref="FB132:FB195" si="92">IF(ISNUMBER(EU132),INDEX($ER$3:$ER$1412,MATCH(EU132,$EY$3:$EY$1412,0),1),"")</f>
        <v>21.06372</v>
      </c>
      <c r="FC132" s="28">
        <f>DIS!C149</f>
        <v>130</v>
      </c>
      <c r="FD132" s="28">
        <f>DIS!D149</f>
        <v>7</v>
      </c>
      <c r="FE132" s="28">
        <f>DIS!E149</f>
        <v>10</v>
      </c>
      <c r="FF132" s="28" t="str">
        <f t="shared" ref="FF132:FF195" si="93">_xlfn.CONCAT(FD132,",",FE132)</f>
        <v>7,10</v>
      </c>
      <c r="FG132" s="286" t="str">
        <f>INDEX($AR$88:$BK$127,FD132,FE132)</f>
        <v>10,7</v>
      </c>
      <c r="FH132" s="287">
        <f>IF(ISNUMBER(FG132),0,MAX(FH$2:FH131)+1)</f>
        <v>130</v>
      </c>
      <c r="FI132" s="287">
        <f>IF(FH132&gt;0,INDEX(IF($BJ$45=0,$EU$3:$EU$1412,IF($BK$45=0,$EX$3:$EX$1412,$FB$3:$FB$1412)),FH132,1),0)</f>
        <v>21.06372</v>
      </c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</row>
    <row r="133" spans="1:178" ht="9.75" customHeight="1" x14ac:dyDescent="0.25">
      <c r="A133" s="3"/>
      <c r="B133" s="239">
        <f t="shared" si="84"/>
        <v>61</v>
      </c>
      <c r="C133" s="239">
        <f t="shared" si="85"/>
        <v>62</v>
      </c>
      <c r="D133" s="239">
        <f t="shared" si="85"/>
        <v>63</v>
      </c>
      <c r="E133" s="239">
        <f t="shared" si="85"/>
        <v>64</v>
      </c>
      <c r="F133" s="239">
        <f t="shared" si="85"/>
        <v>65</v>
      </c>
      <c r="G133" s="239">
        <f t="shared" si="85"/>
        <v>66</v>
      </c>
      <c r="H133" s="239">
        <f t="shared" si="85"/>
        <v>67</v>
      </c>
      <c r="I133" s="239">
        <f t="shared" si="85"/>
        <v>68</v>
      </c>
      <c r="J133" s="239">
        <f t="shared" si="85"/>
        <v>69</v>
      </c>
      <c r="K133" s="239">
        <f t="shared" si="85"/>
        <v>70</v>
      </c>
      <c r="L133" s="239">
        <f t="shared" si="85"/>
        <v>71</v>
      </c>
      <c r="M133" s="239">
        <f t="shared" si="85"/>
        <v>72</v>
      </c>
      <c r="N133" s="239">
        <f t="shared" si="85"/>
        <v>73</v>
      </c>
      <c r="O133" s="239">
        <f t="shared" si="85"/>
        <v>74</v>
      </c>
      <c r="P133" s="239">
        <f t="shared" si="85"/>
        <v>75</v>
      </c>
      <c r="Q133" s="239">
        <f t="shared" si="85"/>
        <v>76</v>
      </c>
      <c r="R133" s="239">
        <f t="shared" si="85"/>
        <v>77</v>
      </c>
      <c r="S133" s="239">
        <f t="shared" si="82"/>
        <v>78</v>
      </c>
      <c r="T133" s="239">
        <f t="shared" si="83"/>
        <v>79</v>
      </c>
      <c r="U133" s="239">
        <f t="shared" si="83"/>
        <v>80</v>
      </c>
      <c r="V133" s="27">
        <v>0</v>
      </c>
      <c r="W133" s="28">
        <f>IF(AR133=1,MAX($V133:V133)+1,0)+MAX(W$131:AP132)</f>
        <v>3</v>
      </c>
      <c r="X133" s="28">
        <f>IF(AS133=1,MAX($V133:V133)+1,0)</f>
        <v>1</v>
      </c>
      <c r="Y133" s="28">
        <f>IF(AT133=1,MAX($V133:V133)+1,0)</f>
        <v>1</v>
      </c>
      <c r="Z133" s="28">
        <f>IF(AU133=1,MAX($V133:V133)+1,0)</f>
        <v>1</v>
      </c>
      <c r="AA133" s="28">
        <f>IF(AV133=1,MAX($V133:V133)+1,0)</f>
        <v>1</v>
      </c>
      <c r="AB133" s="28">
        <f>IF(AW133=1,MAX($V133:V133)+1,0)</f>
        <v>1</v>
      </c>
      <c r="AC133" s="28">
        <f>IF(AX133=1,MAX($V133:V133)+1,0)</f>
        <v>1</v>
      </c>
      <c r="AD133" s="28">
        <f>IF(AY133=1,MAX($V133:V133)+1,0)</f>
        <v>1</v>
      </c>
      <c r="AE133" s="28">
        <f>IF(AZ133=1,MAX($V133:V133)+1,0)</f>
        <v>1</v>
      </c>
      <c r="AF133" s="28">
        <f>IF(BA133=1,MAX($V133:V133)+1,0)</f>
        <v>1</v>
      </c>
      <c r="AG133" s="28">
        <f>IF(BB133=1,MAX($V133:V133)+1,0)</f>
        <v>1</v>
      </c>
      <c r="AH133" s="28">
        <f>IF(BC133=1,MAX($V133:V133)+1,0)</f>
        <v>1</v>
      </c>
      <c r="AI133" s="28">
        <f>IF(BD133=1,MAX($V133:V133)+1,0)</f>
        <v>1</v>
      </c>
      <c r="AJ133" s="28">
        <f>IF(BE133=1,MAX($V133:V133)+1,0)</f>
        <v>1</v>
      </c>
      <c r="AK133" s="28">
        <f>IF(BF133=1,MAX($V133:V133)+1,0)</f>
        <v>1</v>
      </c>
      <c r="AL133" s="28">
        <f>IF(BG133=1,MAX($V133:V133)+1,0)</f>
        <v>1</v>
      </c>
      <c r="AM133" s="28">
        <f>IF(BH133=1,MAX($V133:V133)+1,0)</f>
        <v>1</v>
      </c>
      <c r="AN133" s="28">
        <f>IF(BI133=1,MAX($V133:V133)+1,0)</f>
        <v>1</v>
      </c>
      <c r="AO133" s="28">
        <f>IF(BJ133=1,MAX($V133:V133)+1,0)</f>
        <v>1</v>
      </c>
      <c r="AP133" s="29">
        <f>IF(BK133=1,MAX($V133:V133)+1,0)</f>
        <v>1</v>
      </c>
      <c r="AQ133" s="27"/>
      <c r="AR133" s="237">
        <v>1</v>
      </c>
      <c r="AS133" s="237">
        <v>1</v>
      </c>
      <c r="AT133" s="237">
        <v>1</v>
      </c>
      <c r="AU133" s="237">
        <v>1</v>
      </c>
      <c r="AV133" s="237">
        <v>1</v>
      </c>
      <c r="AW133" s="237">
        <v>1</v>
      </c>
      <c r="AX133" s="237">
        <v>1</v>
      </c>
      <c r="AY133" s="237">
        <v>1</v>
      </c>
      <c r="AZ133" s="237">
        <v>1</v>
      </c>
      <c r="BA133" s="237">
        <v>1</v>
      </c>
      <c r="BB133" s="237">
        <v>1</v>
      </c>
      <c r="BC133" s="237">
        <v>1</v>
      </c>
      <c r="BD133" s="237">
        <v>1</v>
      </c>
      <c r="BE133" s="237">
        <v>1</v>
      </c>
      <c r="BF133" s="237">
        <v>1</v>
      </c>
      <c r="BG133" s="237">
        <v>1</v>
      </c>
      <c r="BH133" s="237">
        <v>1</v>
      </c>
      <c r="BI133" s="237">
        <v>1</v>
      </c>
      <c r="BJ133" s="237">
        <v>1</v>
      </c>
      <c r="BK133" s="237">
        <v>1</v>
      </c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212"/>
      <c r="BX133" s="212"/>
      <c r="BY133" s="212"/>
      <c r="BZ133" s="212"/>
      <c r="CA133" s="212"/>
      <c r="CB133" s="212"/>
      <c r="CC133" s="212"/>
      <c r="CD133" s="212"/>
      <c r="CE133" s="212"/>
      <c r="CF133" s="212"/>
      <c r="CG133" s="212"/>
      <c r="CH133" s="212"/>
      <c r="CI133" s="212"/>
      <c r="CJ133" s="212"/>
      <c r="CK133" s="212"/>
      <c r="CL133" s="212"/>
      <c r="CM133" s="212"/>
      <c r="CN133" s="212"/>
      <c r="CO133" s="212"/>
      <c r="CP133" s="212"/>
      <c r="CQ133" s="212"/>
      <c r="CR133" s="212"/>
      <c r="CS133" s="212"/>
      <c r="CT133" s="212"/>
      <c r="CU133" s="212"/>
      <c r="CV133" s="212"/>
      <c r="CW133" s="212"/>
      <c r="CX133" s="212"/>
      <c r="CY133" s="212"/>
      <c r="CZ133" s="212"/>
      <c r="DA133" s="212"/>
      <c r="DB133" s="230"/>
      <c r="DC133" s="230">
        <v>0</v>
      </c>
      <c r="DD133" s="230">
        <v>0</v>
      </c>
      <c r="DE133" s="230">
        <v>0</v>
      </c>
      <c r="DF133" s="230">
        <v>0</v>
      </c>
      <c r="DG133" s="230">
        <v>0</v>
      </c>
      <c r="DH133" s="237">
        <v>19.126000000000001</v>
      </c>
      <c r="DI133" s="237">
        <v>17.344999999999999</v>
      </c>
      <c r="DJ133" s="237">
        <v>18.234000000000002</v>
      </c>
      <c r="DK133" s="237">
        <v>13.66</v>
      </c>
      <c r="DL133" s="237">
        <v>13.262</v>
      </c>
      <c r="DM133" s="237">
        <v>13.922000000000001</v>
      </c>
      <c r="DN133" s="237">
        <v>10.676</v>
      </c>
      <c r="DO133" s="237">
        <v>9.9167000000000005</v>
      </c>
      <c r="DP133" s="237">
        <v>11.025</v>
      </c>
      <c r="DQ133" s="237">
        <v>6.4093999999999998</v>
      </c>
      <c r="DR133" s="230">
        <v>0</v>
      </c>
      <c r="DS133" s="230">
        <v>0</v>
      </c>
      <c r="DT133" s="230">
        <v>0</v>
      </c>
      <c r="DU133" s="230">
        <v>0</v>
      </c>
      <c r="DV133" s="230">
        <v>0</v>
      </c>
      <c r="DW133" s="212"/>
      <c r="DX133" s="212"/>
      <c r="DY133" s="230">
        <v>1</v>
      </c>
      <c r="DZ133" s="230">
        <f>EF133</f>
        <v>24</v>
      </c>
      <c r="EA133" s="230">
        <f>EG133</f>
        <v>18</v>
      </c>
      <c r="EB133" s="225" t="str">
        <f t="shared" si="81"/>
        <v>18,24</v>
      </c>
      <c r="EC133" s="212"/>
      <c r="ED133" s="212"/>
      <c r="EE133" s="316" t="s">
        <v>1743</v>
      </c>
      <c r="EF133" s="263">
        <v>24</v>
      </c>
      <c r="EG133" s="263">
        <v>18</v>
      </c>
      <c r="EH133" s="212"/>
      <c r="EI133" s="3"/>
      <c r="EJ133" s="3"/>
      <c r="EK133" s="3"/>
      <c r="EL133" s="271"/>
      <c r="EM133" s="3"/>
      <c r="EN133" s="263">
        <f t="shared" ref="EN133:EN196" si="94">EN132+1</f>
        <v>131</v>
      </c>
      <c r="EO133" s="230" t="s">
        <v>1815</v>
      </c>
      <c r="EP133" s="277">
        <v>42036</v>
      </c>
      <c r="EQ133" s="278">
        <v>0</v>
      </c>
      <c r="ER133" s="281">
        <v>27.467980000000001</v>
      </c>
      <c r="ES133" s="288"/>
      <c r="ET133" s="282">
        <f>IF(EO133=EO134,MAX(ET$2:ET132)+1,0)</f>
        <v>66</v>
      </c>
      <c r="EU133" s="3">
        <f t="shared" si="86"/>
        <v>131</v>
      </c>
      <c r="EV133" s="290">
        <f t="shared" si="87"/>
        <v>261</v>
      </c>
      <c r="EW133" s="277">
        <f t="shared" si="88"/>
        <v>42036</v>
      </c>
      <c r="EX133" s="281">
        <f t="shared" si="89"/>
        <v>21.98396</v>
      </c>
      <c r="EY133" s="282">
        <f>IF(EO133=EO134,0,MAX(EY$2:EY132)+1)</f>
        <v>0</v>
      </c>
      <c r="EZ133" s="290">
        <f t="shared" si="90"/>
        <v>262</v>
      </c>
      <c r="FA133" s="277">
        <f t="shared" si="91"/>
        <v>43831</v>
      </c>
      <c r="FB133" s="281">
        <f t="shared" si="92"/>
        <v>20.456980000000001</v>
      </c>
      <c r="FC133" s="28">
        <f>DIS!C150</f>
        <v>131</v>
      </c>
      <c r="FD133" s="28">
        <f>DIS!D150</f>
        <v>7</v>
      </c>
      <c r="FE133" s="28">
        <f>DIS!E150</f>
        <v>11</v>
      </c>
      <c r="FF133" s="28" t="str">
        <f t="shared" si="93"/>
        <v>7,11</v>
      </c>
      <c r="FG133" s="286" t="str">
        <f>INDEX($AR$88:$BK$127,FD133,FE133)</f>
        <v>11,7</v>
      </c>
      <c r="FH133" s="287">
        <f>IF(ISNUMBER(FG133),0,MAX(FH$2:FH132)+1)</f>
        <v>131</v>
      </c>
      <c r="FI133" s="287">
        <f>IF(FH133&gt;0,INDEX(IF($BJ$45=0,$EU$3:$EU$1412,IF($BK$45=0,$EX$3:$EX$1412,$FB$3:$FB$1412)),FH133,1),0)</f>
        <v>20.456980000000001</v>
      </c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</row>
    <row r="134" spans="1:178" ht="9.75" customHeight="1" x14ac:dyDescent="0.25">
      <c r="A134" s="3"/>
      <c r="B134" s="239">
        <f t="shared" si="84"/>
        <v>81</v>
      </c>
      <c r="C134" s="239">
        <f t="shared" si="85"/>
        <v>82</v>
      </c>
      <c r="D134" s="239">
        <f t="shared" si="85"/>
        <v>83</v>
      </c>
      <c r="E134" s="239">
        <f t="shared" si="85"/>
        <v>84</v>
      </c>
      <c r="F134" s="239">
        <f t="shared" si="85"/>
        <v>85</v>
      </c>
      <c r="G134" s="239">
        <f t="shared" si="85"/>
        <v>86</v>
      </c>
      <c r="H134" s="239">
        <f t="shared" si="85"/>
        <v>87</v>
      </c>
      <c r="I134" s="239">
        <f t="shared" si="85"/>
        <v>88</v>
      </c>
      <c r="J134" s="239">
        <f t="shared" si="85"/>
        <v>89</v>
      </c>
      <c r="K134" s="239">
        <f t="shared" si="85"/>
        <v>90</v>
      </c>
      <c r="L134" s="239">
        <f t="shared" si="85"/>
        <v>91</v>
      </c>
      <c r="M134" s="239">
        <f t="shared" si="85"/>
        <v>92</v>
      </c>
      <c r="N134" s="239">
        <f t="shared" si="85"/>
        <v>93</v>
      </c>
      <c r="O134" s="239">
        <f t="shared" si="85"/>
        <v>94</v>
      </c>
      <c r="P134" s="239">
        <f t="shared" si="85"/>
        <v>95</v>
      </c>
      <c r="Q134" s="239">
        <f t="shared" si="85"/>
        <v>96</v>
      </c>
      <c r="R134" s="239">
        <f t="shared" si="85"/>
        <v>97</v>
      </c>
      <c r="S134" s="239">
        <f t="shared" si="82"/>
        <v>98</v>
      </c>
      <c r="T134" s="239">
        <f t="shared" si="83"/>
        <v>99</v>
      </c>
      <c r="U134" s="239">
        <f t="shared" si="83"/>
        <v>100</v>
      </c>
      <c r="V134" s="27">
        <v>0</v>
      </c>
      <c r="W134" s="28">
        <f>IF(AR134=1,MAX($V134:V134)+1,0)+MAX(W$131:AP133)</f>
        <v>4</v>
      </c>
      <c r="X134" s="28">
        <f>IF(AS134=1,MAX($V134:V134)+1,0)</f>
        <v>1</v>
      </c>
      <c r="Y134" s="28">
        <f>IF(AT134=1,MAX($V134:V134)+1,0)</f>
        <v>1</v>
      </c>
      <c r="Z134" s="28">
        <f>IF(AU134=1,MAX($V134:V134)+1,0)</f>
        <v>1</v>
      </c>
      <c r="AA134" s="28">
        <f>IF(AV134=1,MAX($V134:V134)+1,0)</f>
        <v>1</v>
      </c>
      <c r="AB134" s="28">
        <f>IF(AW134=1,MAX($V134:V134)+1,0)</f>
        <v>1</v>
      </c>
      <c r="AC134" s="28">
        <f>IF(AX134=1,MAX($V134:V134)+1,0)</f>
        <v>1</v>
      </c>
      <c r="AD134" s="28">
        <f>IF(AY134=1,MAX($V134:V134)+1,0)</f>
        <v>1</v>
      </c>
      <c r="AE134" s="28">
        <f>IF(AZ134=1,MAX($V134:V134)+1,0)</f>
        <v>1</v>
      </c>
      <c r="AF134" s="28">
        <f>IF(BA134=1,MAX($V134:V134)+1,0)</f>
        <v>1</v>
      </c>
      <c r="AG134" s="28">
        <f>IF(BB134=1,MAX($V134:V134)+1,0)</f>
        <v>1</v>
      </c>
      <c r="AH134" s="28">
        <f>IF(BC134=1,MAX($V134:V134)+1,0)</f>
        <v>1</v>
      </c>
      <c r="AI134" s="28">
        <f>IF(BD134=1,MAX($V134:V134)+1,0)</f>
        <v>1</v>
      </c>
      <c r="AJ134" s="28">
        <f>IF(BE134=1,MAX($V134:V134)+1,0)</f>
        <v>1</v>
      </c>
      <c r="AK134" s="28">
        <f>IF(BF134=1,MAX($V134:V134)+1,0)</f>
        <v>1</v>
      </c>
      <c r="AL134" s="28">
        <f>IF(BG134=1,MAX($V134:V134)+1,0)</f>
        <v>1</v>
      </c>
      <c r="AM134" s="28">
        <f>IF(BH134=1,MAX($V134:V134)+1,0)</f>
        <v>1</v>
      </c>
      <c r="AN134" s="28">
        <f>IF(BI134=1,MAX($V134:V134)+1,0)</f>
        <v>1</v>
      </c>
      <c r="AO134" s="28">
        <f>IF(BJ134=1,MAX($V134:V134)+1,0)</f>
        <v>1</v>
      </c>
      <c r="AP134" s="29">
        <f>IF(BK134=1,MAX($V134:V134)+1,0)</f>
        <v>1</v>
      </c>
      <c r="AQ134" s="27"/>
      <c r="AR134" s="237">
        <v>1</v>
      </c>
      <c r="AS134" s="237">
        <v>1</v>
      </c>
      <c r="AT134" s="237">
        <v>1</v>
      </c>
      <c r="AU134" s="237">
        <v>1</v>
      </c>
      <c r="AV134" s="237">
        <v>1</v>
      </c>
      <c r="AW134" s="237">
        <v>1</v>
      </c>
      <c r="AX134" s="237">
        <v>1</v>
      </c>
      <c r="AY134" s="237">
        <v>1</v>
      </c>
      <c r="AZ134" s="237">
        <v>1</v>
      </c>
      <c r="BA134" s="237">
        <v>1</v>
      </c>
      <c r="BB134" s="237">
        <v>1</v>
      </c>
      <c r="BC134" s="237">
        <v>1</v>
      </c>
      <c r="BD134" s="237">
        <v>1</v>
      </c>
      <c r="BE134" s="237">
        <v>1</v>
      </c>
      <c r="BF134" s="237">
        <v>1</v>
      </c>
      <c r="BG134" s="237">
        <v>1</v>
      </c>
      <c r="BH134" s="237">
        <v>1</v>
      </c>
      <c r="BI134" s="237">
        <v>1</v>
      </c>
      <c r="BJ134" s="237">
        <v>1</v>
      </c>
      <c r="BK134" s="237">
        <v>1</v>
      </c>
      <c r="BL134" s="212"/>
      <c r="BM134" s="212"/>
      <c r="BN134" s="212"/>
      <c r="BO134" s="212"/>
      <c r="BP134" s="212"/>
      <c r="BQ134" s="212"/>
      <c r="BR134" s="212"/>
      <c r="BS134" s="212"/>
      <c r="BT134" s="212"/>
      <c r="BU134" s="212"/>
      <c r="BV134" s="212"/>
      <c r="BW134" s="212"/>
      <c r="BX134" s="212"/>
      <c r="BY134" s="212"/>
      <c r="BZ134" s="212"/>
      <c r="CA134" s="212"/>
      <c r="CB134" s="212"/>
      <c r="CC134" s="212"/>
      <c r="CD134" s="212"/>
      <c r="CE134" s="212"/>
      <c r="CF134" s="212"/>
      <c r="CG134" s="212"/>
      <c r="CH134" s="212"/>
      <c r="CI134" s="212"/>
      <c r="CJ134" s="212"/>
      <c r="CK134" s="212"/>
      <c r="CL134" s="212"/>
      <c r="CM134" s="212"/>
      <c r="CN134" s="212"/>
      <c r="CO134" s="212"/>
      <c r="CP134" s="212"/>
      <c r="CQ134" s="212"/>
      <c r="CR134" s="212"/>
      <c r="CS134" s="212"/>
      <c r="CT134" s="212"/>
      <c r="CU134" s="212"/>
      <c r="CV134" s="212"/>
      <c r="CW134" s="212"/>
      <c r="CX134" s="212"/>
      <c r="CY134" s="212"/>
      <c r="CZ134" s="212"/>
      <c r="DA134" s="212"/>
      <c r="DB134" s="230"/>
      <c r="DC134" s="230">
        <v>0</v>
      </c>
      <c r="DD134" s="230">
        <v>0</v>
      </c>
      <c r="DE134" s="230">
        <v>0</v>
      </c>
      <c r="DF134" s="230">
        <v>0</v>
      </c>
      <c r="DG134" s="230">
        <v>0</v>
      </c>
      <c r="DH134" s="237">
        <v>4.8781999999999996</v>
      </c>
      <c r="DI134" s="237">
        <v>5.0842999999999998</v>
      </c>
      <c r="DJ134" s="237">
        <v>6.5320999999999998</v>
      </c>
      <c r="DK134" s="237">
        <v>5.1772999999999998</v>
      </c>
      <c r="DL134" s="237">
        <v>5.7180999999999997</v>
      </c>
      <c r="DM134" s="237">
        <v>4.3329000000000004</v>
      </c>
      <c r="DN134" s="237">
        <v>5.8867000000000003</v>
      </c>
      <c r="DO134" s="237">
        <v>6.4356</v>
      </c>
      <c r="DP134" s="237">
        <v>5.2941000000000003</v>
      </c>
      <c r="DQ134" s="237">
        <v>6.0503</v>
      </c>
      <c r="DR134" s="230">
        <v>0</v>
      </c>
      <c r="DS134" s="230">
        <v>0</v>
      </c>
      <c r="DT134" s="230">
        <v>0</v>
      </c>
      <c r="DU134" s="230">
        <v>0</v>
      </c>
      <c r="DV134" s="230">
        <v>0</v>
      </c>
      <c r="DW134" s="212"/>
      <c r="DX134" s="212"/>
      <c r="DY134" s="230">
        <v>1</v>
      </c>
      <c r="DZ134" s="230">
        <f>EF134</f>
        <v>26</v>
      </c>
      <c r="EA134" s="230">
        <f>EG134</f>
        <v>6</v>
      </c>
      <c r="EB134" s="225" t="str">
        <f t="shared" si="81"/>
        <v>6,26</v>
      </c>
      <c r="EC134" s="212"/>
      <c r="ED134" s="212"/>
      <c r="EE134" s="316" t="s">
        <v>1744</v>
      </c>
      <c r="EF134" s="263">
        <v>26</v>
      </c>
      <c r="EG134" s="263">
        <v>6</v>
      </c>
      <c r="EH134" s="212"/>
      <c r="EI134" s="3"/>
      <c r="EJ134" s="3"/>
      <c r="EK134" s="3"/>
      <c r="EL134" s="271"/>
      <c r="EM134" s="3"/>
      <c r="EN134" s="263">
        <f t="shared" si="94"/>
        <v>132</v>
      </c>
      <c r="EO134" s="230" t="s">
        <v>1815</v>
      </c>
      <c r="EP134" s="277">
        <v>43831</v>
      </c>
      <c r="EQ134" s="278">
        <v>0</v>
      </c>
      <c r="ER134" s="281">
        <v>24.607759999999999</v>
      </c>
      <c r="ES134" s="288"/>
      <c r="ET134" s="282">
        <f>IF(EO134=EO135,MAX(ET$2:ET133)+1,0)</f>
        <v>0</v>
      </c>
      <c r="EU134" s="3">
        <f t="shared" si="86"/>
        <v>132</v>
      </c>
      <c r="EV134" s="290">
        <f t="shared" si="87"/>
        <v>263</v>
      </c>
      <c r="EW134" s="277">
        <f t="shared" si="88"/>
        <v>42036</v>
      </c>
      <c r="EX134" s="281">
        <f t="shared" si="89"/>
        <v>21.277809999999999</v>
      </c>
      <c r="EY134" s="282">
        <f>IF(EO134=EO135,0,MAX(EY$2:EY133)+1)</f>
        <v>66</v>
      </c>
      <c r="EZ134" s="290">
        <f t="shared" si="90"/>
        <v>264</v>
      </c>
      <c r="FA134" s="277">
        <f t="shared" si="91"/>
        <v>43831</v>
      </c>
      <c r="FB134" s="281">
        <f t="shared" si="92"/>
        <v>20.03537</v>
      </c>
      <c r="FC134" s="28">
        <f>DIS!C151</f>
        <v>132</v>
      </c>
      <c r="FD134" s="28">
        <f>DIS!D151</f>
        <v>7</v>
      </c>
      <c r="FE134" s="28">
        <f>DIS!E151</f>
        <v>12</v>
      </c>
      <c r="FF134" s="28" t="str">
        <f t="shared" si="93"/>
        <v>7,12</v>
      </c>
      <c r="FG134" s="286" t="str">
        <f>INDEX($AR$88:$BK$127,FD134,FE134)</f>
        <v>12,7</v>
      </c>
      <c r="FH134" s="287">
        <f>IF(ISNUMBER(FG134),0,MAX(FH$2:FH133)+1)</f>
        <v>132</v>
      </c>
      <c r="FI134" s="287">
        <f>IF(FH134&gt;0,INDEX(IF($BJ$45=0,$EU$3:$EU$1412,IF($BK$45=0,$EX$3:$EX$1412,$FB$3:$FB$1412)),FH134,1),0)</f>
        <v>20.03537</v>
      </c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</row>
    <row r="135" spans="1:178" ht="5.25" customHeight="1" x14ac:dyDescent="0.25">
      <c r="A135" s="3"/>
      <c r="B135" s="239">
        <f t="shared" si="84"/>
        <v>101</v>
      </c>
      <c r="C135" s="239">
        <f t="shared" si="85"/>
        <v>102</v>
      </c>
      <c r="D135" s="239">
        <f t="shared" si="85"/>
        <v>103</v>
      </c>
      <c r="E135" s="239">
        <f t="shared" si="85"/>
        <v>104</v>
      </c>
      <c r="F135" s="239">
        <f t="shared" si="85"/>
        <v>105</v>
      </c>
      <c r="G135" s="239">
        <f t="shared" si="85"/>
        <v>106</v>
      </c>
      <c r="H135" s="239">
        <f t="shared" si="85"/>
        <v>107</v>
      </c>
      <c r="I135" s="239">
        <f t="shared" si="85"/>
        <v>108</v>
      </c>
      <c r="J135" s="239">
        <f t="shared" si="85"/>
        <v>109</v>
      </c>
      <c r="K135" s="239">
        <f t="shared" si="85"/>
        <v>110</v>
      </c>
      <c r="L135" s="239">
        <f t="shared" si="85"/>
        <v>111</v>
      </c>
      <c r="M135" s="239">
        <f t="shared" si="85"/>
        <v>112</v>
      </c>
      <c r="N135" s="239">
        <f t="shared" si="85"/>
        <v>113</v>
      </c>
      <c r="O135" s="239">
        <f t="shared" si="85"/>
        <v>114</v>
      </c>
      <c r="P135" s="239">
        <f t="shared" si="85"/>
        <v>115</v>
      </c>
      <c r="Q135" s="239">
        <f t="shared" si="85"/>
        <v>116</v>
      </c>
      <c r="R135" s="239">
        <f t="shared" si="85"/>
        <v>117</v>
      </c>
      <c r="S135" s="239">
        <f t="shared" si="82"/>
        <v>118</v>
      </c>
      <c r="T135" s="239">
        <f t="shared" si="83"/>
        <v>119</v>
      </c>
      <c r="U135" s="239">
        <f t="shared" si="83"/>
        <v>120</v>
      </c>
      <c r="V135" s="27">
        <v>0</v>
      </c>
      <c r="W135" s="28">
        <f>IF(AR135=1,MAX($V135:V135)+1,0)+MAX(W$131:AP134)</f>
        <v>5</v>
      </c>
      <c r="X135" s="28">
        <f>IF(AS135=1,MAX($V135:V135)+1,0)</f>
        <v>1</v>
      </c>
      <c r="Y135" s="28">
        <f>IF(AT135=1,MAX($V135:V135)+1,0)</f>
        <v>1</v>
      </c>
      <c r="Z135" s="28">
        <f>IF(AU135=1,MAX($V135:V135)+1,0)</f>
        <v>1</v>
      </c>
      <c r="AA135" s="28">
        <f>IF(AV135=1,MAX($V135:V135)+1,0)</f>
        <v>1</v>
      </c>
      <c r="AB135" s="28">
        <f>IF(AW135=1,MAX($V135:V135)+1,0)</f>
        <v>1</v>
      </c>
      <c r="AC135" s="28">
        <f>IF(AX135=1,MAX($V135:V135)+1,0)</f>
        <v>1</v>
      </c>
      <c r="AD135" s="28">
        <f>IF(AY135=1,MAX($V135:V135)+1,0)</f>
        <v>1</v>
      </c>
      <c r="AE135" s="28">
        <f>IF(AZ135=1,MAX($V135:V135)+1,0)</f>
        <v>1</v>
      </c>
      <c r="AF135" s="28">
        <f>IF(BA135=1,MAX($V135:V135)+1,0)</f>
        <v>1</v>
      </c>
      <c r="AG135" s="28">
        <f>IF(BB135=1,MAX($V135:V135)+1,0)</f>
        <v>1</v>
      </c>
      <c r="AH135" s="28">
        <f>IF(BC135=1,MAX($V135:V135)+1,0)</f>
        <v>1</v>
      </c>
      <c r="AI135" s="28">
        <f>IF(BD135=1,MAX($V135:V135)+1,0)</f>
        <v>1</v>
      </c>
      <c r="AJ135" s="28">
        <f>IF(BE135=1,MAX($V135:V135)+1,0)</f>
        <v>1</v>
      </c>
      <c r="AK135" s="28">
        <f>IF(BF135=1,MAX($V135:V135)+1,0)</f>
        <v>1</v>
      </c>
      <c r="AL135" s="28">
        <f>IF(BG135=1,MAX($V135:V135)+1,0)</f>
        <v>1</v>
      </c>
      <c r="AM135" s="28">
        <f>IF(BH135=1,MAX($V135:V135)+1,0)</f>
        <v>1</v>
      </c>
      <c r="AN135" s="28">
        <f>IF(BI135=1,MAX($V135:V135)+1,0)</f>
        <v>1</v>
      </c>
      <c r="AO135" s="28">
        <f>IF(BJ135=1,MAX($V135:V135)+1,0)</f>
        <v>1</v>
      </c>
      <c r="AP135" s="29">
        <f>IF(BK135=1,MAX($V135:V135)+1,0)</f>
        <v>1</v>
      </c>
      <c r="AQ135" s="27"/>
      <c r="AR135" s="237">
        <v>1</v>
      </c>
      <c r="AS135" s="237">
        <v>1</v>
      </c>
      <c r="AT135" s="237">
        <v>1</v>
      </c>
      <c r="AU135" s="237">
        <v>1</v>
      </c>
      <c r="AV135" s="237">
        <v>1</v>
      </c>
      <c r="AW135" s="237">
        <v>1</v>
      </c>
      <c r="AX135" s="237">
        <v>1</v>
      </c>
      <c r="AY135" s="237">
        <v>1</v>
      </c>
      <c r="AZ135" s="237">
        <v>1</v>
      </c>
      <c r="BA135" s="237">
        <v>1</v>
      </c>
      <c r="BB135" s="237">
        <v>1</v>
      </c>
      <c r="BC135" s="237">
        <v>1</v>
      </c>
      <c r="BD135" s="237">
        <v>1</v>
      </c>
      <c r="BE135" s="237">
        <v>1</v>
      </c>
      <c r="BF135" s="237">
        <v>1</v>
      </c>
      <c r="BG135" s="237">
        <v>1</v>
      </c>
      <c r="BH135" s="237">
        <v>1</v>
      </c>
      <c r="BI135" s="237">
        <v>1</v>
      </c>
      <c r="BJ135" s="237">
        <v>1</v>
      </c>
      <c r="BK135" s="237">
        <v>1</v>
      </c>
      <c r="BL135" s="212"/>
      <c r="BM135" s="212"/>
      <c r="BN135" s="212"/>
      <c r="BO135" s="212"/>
      <c r="BP135" s="212"/>
      <c r="BQ135" s="212"/>
      <c r="BR135" s="212"/>
      <c r="BS135" s="212"/>
      <c r="BT135" s="212"/>
      <c r="BU135" s="212"/>
      <c r="BV135" s="212"/>
      <c r="BW135" s="212"/>
      <c r="BX135" s="212"/>
      <c r="BY135" s="212"/>
      <c r="BZ135" s="212"/>
      <c r="CA135" s="212"/>
      <c r="CB135" s="212"/>
      <c r="CC135" s="212"/>
      <c r="CD135" s="212"/>
      <c r="CE135" s="212"/>
      <c r="CF135" s="212"/>
      <c r="CG135" s="212"/>
      <c r="CH135" s="212"/>
      <c r="CI135" s="212"/>
      <c r="CJ135" s="212"/>
      <c r="CK135" s="212"/>
      <c r="CL135" s="212"/>
      <c r="CM135" s="212"/>
      <c r="CN135" s="212"/>
      <c r="CO135" s="212"/>
      <c r="CP135" s="212"/>
      <c r="CQ135" s="212"/>
      <c r="CR135" s="212"/>
      <c r="CS135" s="212"/>
      <c r="CT135" s="212"/>
      <c r="CU135" s="212"/>
      <c r="CV135" s="212"/>
      <c r="CW135" s="212"/>
      <c r="CX135" s="212"/>
      <c r="CY135" s="212"/>
      <c r="CZ135" s="212"/>
      <c r="DA135" s="212"/>
      <c r="DB135" s="230"/>
      <c r="DC135" s="230">
        <v>0</v>
      </c>
      <c r="DD135" s="230">
        <v>0</v>
      </c>
      <c r="DE135" s="230">
        <v>0</v>
      </c>
      <c r="DF135" s="230">
        <v>0</v>
      </c>
      <c r="DG135" s="230">
        <v>0</v>
      </c>
      <c r="DH135" s="237">
        <v>17.48</v>
      </c>
      <c r="DI135" s="237">
        <v>18.86</v>
      </c>
      <c r="DJ135" s="237">
        <v>18.295999999999999</v>
      </c>
      <c r="DK135" s="237">
        <v>12.986000000000001</v>
      </c>
      <c r="DL135" s="237">
        <v>13.738</v>
      </c>
      <c r="DM135" s="237">
        <v>14.401</v>
      </c>
      <c r="DN135" s="237">
        <v>9.202</v>
      </c>
      <c r="DO135" s="237">
        <v>11.208</v>
      </c>
      <c r="DP135" s="237">
        <v>8.3498999999999999</v>
      </c>
      <c r="DQ135" s="237">
        <v>8.5741999999999994</v>
      </c>
      <c r="DR135" s="230">
        <v>0</v>
      </c>
      <c r="DS135" s="230">
        <v>0</v>
      </c>
      <c r="DT135" s="230">
        <v>0</v>
      </c>
      <c r="DU135" s="230">
        <v>0</v>
      </c>
      <c r="DV135" s="230">
        <v>0</v>
      </c>
      <c r="DW135" s="212"/>
      <c r="DX135" s="212"/>
      <c r="DY135" s="230">
        <v>1</v>
      </c>
      <c r="DZ135" s="230">
        <f>EF135</f>
        <v>28</v>
      </c>
      <c r="EA135" s="230">
        <f>EG135</f>
        <v>8</v>
      </c>
      <c r="EB135" s="225" t="str">
        <f t="shared" si="81"/>
        <v>8,28</v>
      </c>
      <c r="EC135" s="212"/>
      <c r="ED135" s="212"/>
      <c r="EE135" s="316" t="s">
        <v>1745</v>
      </c>
      <c r="EF135" s="263">
        <v>28</v>
      </c>
      <c r="EG135" s="263">
        <v>8</v>
      </c>
      <c r="EH135" s="212"/>
      <c r="EI135" s="3"/>
      <c r="EJ135" s="3"/>
      <c r="EK135" s="3"/>
      <c r="EL135" s="271"/>
      <c r="EM135" s="3"/>
      <c r="EN135" s="263">
        <f t="shared" si="94"/>
        <v>133</v>
      </c>
      <c r="EO135" s="230" t="s">
        <v>1816</v>
      </c>
      <c r="EP135" s="277">
        <v>42036</v>
      </c>
      <c r="EQ135" s="278">
        <v>0</v>
      </c>
      <c r="ER135" s="281">
        <v>26.59976</v>
      </c>
      <c r="ES135" s="288"/>
      <c r="ET135" s="282">
        <f>IF(EO135=EO136,MAX(ET$2:ET134)+1,0)</f>
        <v>67</v>
      </c>
      <c r="EU135" s="3">
        <f t="shared" si="86"/>
        <v>133</v>
      </c>
      <c r="EV135" s="290">
        <f t="shared" si="87"/>
        <v>265</v>
      </c>
      <c r="EW135" s="277">
        <f t="shared" si="88"/>
        <v>42036</v>
      </c>
      <c r="EX135" s="281">
        <f t="shared" si="89"/>
        <v>20.518830000000001</v>
      </c>
      <c r="EY135" s="282">
        <f>IF(EO135=EO136,0,MAX(EY$2:EY134)+1)</f>
        <v>0</v>
      </c>
      <c r="EZ135" s="290">
        <f t="shared" si="90"/>
        <v>266</v>
      </c>
      <c r="FA135" s="277">
        <f t="shared" si="91"/>
        <v>43831</v>
      </c>
      <c r="FB135" s="281">
        <f t="shared" si="92"/>
        <v>19.615939999999998</v>
      </c>
      <c r="FC135" s="28">
        <f>DIS!C152</f>
        <v>133</v>
      </c>
      <c r="FD135" s="28">
        <f>DIS!D152</f>
        <v>7</v>
      </c>
      <c r="FE135" s="28">
        <f>DIS!E152</f>
        <v>13</v>
      </c>
      <c r="FF135" s="28" t="str">
        <f t="shared" si="93"/>
        <v>7,13</v>
      </c>
      <c r="FG135" s="286" t="str">
        <f>INDEX($AR$88:$BK$127,FD135,FE135)</f>
        <v>13,7</v>
      </c>
      <c r="FH135" s="287">
        <f>IF(ISNUMBER(FG135),0,MAX(FH$2:FH134)+1)</f>
        <v>133</v>
      </c>
      <c r="FI135" s="287">
        <f>IF(FH135&gt;0,INDEX(IF($BJ$45=0,$EU$3:$EU$1412,IF($BK$45=0,$EX$3:$EX$1412,$FB$3:$FB$1412)),FH135,1),0)</f>
        <v>19.615939999999998</v>
      </c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</row>
    <row r="136" spans="1:178" ht="5.25" customHeight="1" x14ac:dyDescent="0.25">
      <c r="A136" s="3"/>
      <c r="B136" s="239">
        <f t="shared" si="84"/>
        <v>121</v>
      </c>
      <c r="C136" s="239">
        <f t="shared" si="85"/>
        <v>122</v>
      </c>
      <c r="D136" s="239">
        <f t="shared" si="85"/>
        <v>123</v>
      </c>
      <c r="E136" s="239">
        <f t="shared" si="85"/>
        <v>124</v>
      </c>
      <c r="F136" s="239">
        <f t="shared" si="85"/>
        <v>125</v>
      </c>
      <c r="G136" s="239">
        <f t="shared" si="85"/>
        <v>126</v>
      </c>
      <c r="H136" s="239">
        <f t="shared" si="85"/>
        <v>127</v>
      </c>
      <c r="I136" s="239">
        <f t="shared" si="85"/>
        <v>128</v>
      </c>
      <c r="J136" s="239">
        <f t="shared" si="85"/>
        <v>129</v>
      </c>
      <c r="K136" s="239">
        <f t="shared" si="85"/>
        <v>130</v>
      </c>
      <c r="L136" s="239">
        <f t="shared" si="85"/>
        <v>131</v>
      </c>
      <c r="M136" s="239">
        <f t="shared" si="85"/>
        <v>132</v>
      </c>
      <c r="N136" s="239">
        <f t="shared" si="85"/>
        <v>133</v>
      </c>
      <c r="O136" s="239">
        <f t="shared" si="85"/>
        <v>134</v>
      </c>
      <c r="P136" s="239">
        <f t="shared" si="85"/>
        <v>135</v>
      </c>
      <c r="Q136" s="239">
        <f t="shared" si="85"/>
        <v>136</v>
      </c>
      <c r="R136" s="239">
        <f t="shared" si="85"/>
        <v>137</v>
      </c>
      <c r="S136" s="239">
        <f t="shared" si="82"/>
        <v>138</v>
      </c>
      <c r="T136" s="239">
        <f t="shared" si="83"/>
        <v>139</v>
      </c>
      <c r="U136" s="239">
        <f t="shared" si="83"/>
        <v>140</v>
      </c>
      <c r="V136" s="27">
        <v>0</v>
      </c>
      <c r="W136" s="28">
        <f>IF(AR136=1,MAX($V136:V136)+1,0)+MAX(W$131:AP135)</f>
        <v>6</v>
      </c>
      <c r="X136" s="28">
        <f>IF(AS136=1,MAX($V136:V136)+1,0)</f>
        <v>1</v>
      </c>
      <c r="Y136" s="28">
        <f>IF(AT136=1,MAX($V136:V136)+1,0)</f>
        <v>1</v>
      </c>
      <c r="Z136" s="28">
        <f>IF(AU136=1,MAX($V136:V136)+1,0)</f>
        <v>1</v>
      </c>
      <c r="AA136" s="28">
        <f>IF(AV136=1,MAX($V136:V136)+1,0)</f>
        <v>1</v>
      </c>
      <c r="AB136" s="28">
        <f>IF(AW136=1,MAX($V136:V136)+1,0)</f>
        <v>1</v>
      </c>
      <c r="AC136" s="28">
        <f>IF(AX136=1,MAX($V136:V136)+1,0)</f>
        <v>1</v>
      </c>
      <c r="AD136" s="28">
        <f>IF(AY136=1,MAX($V136:V136)+1,0)</f>
        <v>1</v>
      </c>
      <c r="AE136" s="28">
        <f>IF(AZ136=1,MAX($V136:V136)+1,0)</f>
        <v>1</v>
      </c>
      <c r="AF136" s="28">
        <f>IF(BA136=1,MAX($V136:V136)+1,0)</f>
        <v>1</v>
      </c>
      <c r="AG136" s="28">
        <f>IF(BB136=1,MAX($V136:V136)+1,0)</f>
        <v>1</v>
      </c>
      <c r="AH136" s="28">
        <f>IF(BC136=1,MAX($V136:V136)+1,0)</f>
        <v>1</v>
      </c>
      <c r="AI136" s="28">
        <f>IF(BD136=1,MAX($V136:V136)+1,0)</f>
        <v>1</v>
      </c>
      <c r="AJ136" s="28">
        <f>IF(BE136=1,MAX($V136:V136)+1,0)</f>
        <v>1</v>
      </c>
      <c r="AK136" s="28">
        <f>IF(BF136=1,MAX($V136:V136)+1,0)</f>
        <v>1</v>
      </c>
      <c r="AL136" s="28">
        <f>IF(BG136=1,MAX($V136:V136)+1,0)</f>
        <v>1</v>
      </c>
      <c r="AM136" s="28">
        <f>IF(BH136=1,MAX($V136:V136)+1,0)</f>
        <v>1</v>
      </c>
      <c r="AN136" s="28">
        <f>IF(BI136=1,MAX($V136:V136)+1,0)</f>
        <v>1</v>
      </c>
      <c r="AO136" s="28">
        <f>IF(BJ136=1,MAX($V136:V136)+1,0)</f>
        <v>1</v>
      </c>
      <c r="AP136" s="29">
        <f>IF(BK136=1,MAX($V136:V136)+1,0)</f>
        <v>1</v>
      </c>
      <c r="AQ136" s="27"/>
      <c r="AR136" s="237">
        <v>1</v>
      </c>
      <c r="AS136" s="237">
        <v>1</v>
      </c>
      <c r="AT136" s="237">
        <v>1</v>
      </c>
      <c r="AU136" s="237">
        <v>1</v>
      </c>
      <c r="AV136" s="237">
        <v>1</v>
      </c>
      <c r="AW136" s="237">
        <v>1</v>
      </c>
      <c r="AX136" s="237">
        <v>1</v>
      </c>
      <c r="AY136" s="237">
        <v>1</v>
      </c>
      <c r="AZ136" s="237">
        <v>1</v>
      </c>
      <c r="BA136" s="237">
        <v>1</v>
      </c>
      <c r="BB136" s="237">
        <v>1</v>
      </c>
      <c r="BC136" s="237">
        <v>1</v>
      </c>
      <c r="BD136" s="237">
        <v>1</v>
      </c>
      <c r="BE136" s="237">
        <v>1</v>
      </c>
      <c r="BF136" s="237">
        <v>1</v>
      </c>
      <c r="BG136" s="237">
        <v>1</v>
      </c>
      <c r="BH136" s="237">
        <v>1</v>
      </c>
      <c r="BI136" s="237">
        <v>1</v>
      </c>
      <c r="BJ136" s="237">
        <v>1</v>
      </c>
      <c r="BK136" s="237">
        <v>1</v>
      </c>
      <c r="BL136" s="212"/>
      <c r="BM136" s="212"/>
      <c r="BN136" s="212"/>
      <c r="BO136" s="212"/>
      <c r="BP136" s="212"/>
      <c r="BQ136" s="212"/>
      <c r="BR136" s="212"/>
      <c r="BS136" s="212"/>
      <c r="BT136" s="212"/>
      <c r="BU136" s="212"/>
      <c r="BV136" s="212"/>
      <c r="BW136" s="212"/>
      <c r="BX136" s="212"/>
      <c r="BY136" s="212"/>
      <c r="BZ136" s="212"/>
      <c r="CA136" s="212"/>
      <c r="CB136" s="212"/>
      <c r="CC136" s="212"/>
      <c r="CD136" s="212"/>
      <c r="CE136" s="212"/>
      <c r="CF136" s="212"/>
      <c r="CG136" s="212"/>
      <c r="CH136" s="212"/>
      <c r="CI136" s="212"/>
      <c r="CJ136" s="212"/>
      <c r="CK136" s="212"/>
      <c r="CL136" s="212"/>
      <c r="CM136" s="212"/>
      <c r="CN136" s="212"/>
      <c r="CO136" s="212"/>
      <c r="CP136" s="212"/>
      <c r="CQ136" s="212"/>
      <c r="CR136" s="212"/>
      <c r="CS136" s="212"/>
      <c r="CT136" s="212"/>
      <c r="CU136" s="212"/>
      <c r="CV136" s="212"/>
      <c r="CW136" s="212"/>
      <c r="CX136" s="212"/>
      <c r="CY136" s="212"/>
      <c r="CZ136" s="212"/>
      <c r="DA136" s="212"/>
      <c r="DB136" s="230"/>
      <c r="DC136" s="230">
        <v>0</v>
      </c>
      <c r="DD136" s="230">
        <v>0</v>
      </c>
      <c r="DE136" s="230">
        <v>0</v>
      </c>
      <c r="DF136" s="230">
        <v>0</v>
      </c>
      <c r="DG136" s="230">
        <v>0</v>
      </c>
      <c r="DH136" s="237">
        <v>5.9809999999999999</v>
      </c>
      <c r="DI136" s="237">
        <v>6.5198999999999998</v>
      </c>
      <c r="DJ136" s="237">
        <v>6.2453000000000003</v>
      </c>
      <c r="DK136" s="237">
        <v>5.0065999999999997</v>
      </c>
      <c r="DL136" s="237">
        <v>7.1719999999999997</v>
      </c>
      <c r="DM136" s="237">
        <v>7.1635</v>
      </c>
      <c r="DN136" s="237">
        <v>4.5907999999999998</v>
      </c>
      <c r="DO136" s="237">
        <v>5.1325000000000003</v>
      </c>
      <c r="DP136" s="237">
        <v>5.0523999999999996</v>
      </c>
      <c r="DQ136" s="237">
        <v>6.8010999999999999</v>
      </c>
      <c r="DR136" s="230">
        <v>0</v>
      </c>
      <c r="DS136" s="230">
        <v>0</v>
      </c>
      <c r="DT136" s="230">
        <v>0</v>
      </c>
      <c r="DU136" s="230">
        <v>0</v>
      </c>
      <c r="DV136" s="230">
        <v>0</v>
      </c>
      <c r="DW136" s="212"/>
      <c r="DX136" s="212"/>
      <c r="DY136" s="230">
        <v>1</v>
      </c>
      <c r="DZ136" s="230">
        <f>EF136</f>
        <v>31</v>
      </c>
      <c r="EA136" s="230">
        <f>EG136</f>
        <v>17</v>
      </c>
      <c r="EB136" s="225" t="str">
        <f t="shared" si="81"/>
        <v>17,31</v>
      </c>
      <c r="EC136" s="212"/>
      <c r="ED136" s="212"/>
      <c r="EE136" s="316" t="s">
        <v>1746</v>
      </c>
      <c r="EF136" s="263">
        <v>31</v>
      </c>
      <c r="EG136" s="263">
        <v>17</v>
      </c>
      <c r="EH136" s="212"/>
      <c r="EI136" s="3"/>
      <c r="EJ136" s="3"/>
      <c r="EK136" s="3"/>
      <c r="EL136" s="271"/>
      <c r="EM136" s="3"/>
      <c r="EN136" s="263">
        <f t="shared" si="94"/>
        <v>134</v>
      </c>
      <c r="EO136" s="230" t="s">
        <v>1816</v>
      </c>
      <c r="EP136" s="277">
        <v>43831</v>
      </c>
      <c r="EQ136" s="278">
        <v>0</v>
      </c>
      <c r="ER136" s="281">
        <v>23.926939999999998</v>
      </c>
      <c r="ES136" s="288"/>
      <c r="ET136" s="282">
        <f>IF(EO136=EO137,MAX(ET$2:ET135)+1,0)</f>
        <v>0</v>
      </c>
      <c r="EU136" s="3">
        <f t="shared" si="86"/>
        <v>134</v>
      </c>
      <c r="EV136" s="290">
        <f t="shared" si="87"/>
        <v>267</v>
      </c>
      <c r="EW136" s="277">
        <f t="shared" si="88"/>
        <v>42036</v>
      </c>
      <c r="EX136" s="281">
        <f t="shared" si="89"/>
        <v>19.701350000000001</v>
      </c>
      <c r="EY136" s="282">
        <f>IF(EO136=EO137,0,MAX(EY$2:EY135)+1)</f>
        <v>67</v>
      </c>
      <c r="EZ136" s="290">
        <f t="shared" si="90"/>
        <v>268</v>
      </c>
      <c r="FA136" s="277">
        <f t="shared" si="91"/>
        <v>43831</v>
      </c>
      <c r="FB136" s="281">
        <f t="shared" si="92"/>
        <v>19.200119999999998</v>
      </c>
      <c r="FC136" s="28">
        <f>DIS!C153</f>
        <v>134</v>
      </c>
      <c r="FD136" s="28">
        <f>DIS!D153</f>
        <v>7</v>
      </c>
      <c r="FE136" s="28">
        <f>DIS!E153</f>
        <v>14</v>
      </c>
      <c r="FF136" s="28" t="str">
        <f t="shared" si="93"/>
        <v>7,14</v>
      </c>
      <c r="FG136" s="286" t="str">
        <f>INDEX($AR$88:$BK$127,FD136,FE136)</f>
        <v>14,7</v>
      </c>
      <c r="FH136" s="287">
        <f>IF(ISNUMBER(FG136),0,MAX(FH$2:FH135)+1)</f>
        <v>134</v>
      </c>
      <c r="FI136" s="287">
        <f>IF(FH136&gt;0,INDEX(IF($BJ$45=0,$EU$3:$EU$1412,IF($BK$45=0,$EX$3:$EX$1412,$FB$3:$FB$1412)),FH136,1),0)</f>
        <v>19.200119999999998</v>
      </c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</row>
    <row r="137" spans="1:178" ht="5.25" customHeight="1" x14ac:dyDescent="0.25">
      <c r="A137" s="3"/>
      <c r="B137" s="239">
        <f t="shared" si="84"/>
        <v>141</v>
      </c>
      <c r="C137" s="239">
        <f t="shared" si="85"/>
        <v>142</v>
      </c>
      <c r="D137" s="239">
        <f t="shared" si="85"/>
        <v>143</v>
      </c>
      <c r="E137" s="239">
        <f t="shared" si="85"/>
        <v>144</v>
      </c>
      <c r="F137" s="239">
        <f t="shared" si="85"/>
        <v>145</v>
      </c>
      <c r="G137" s="239">
        <f t="shared" si="85"/>
        <v>146</v>
      </c>
      <c r="H137" s="239">
        <f t="shared" si="85"/>
        <v>147</v>
      </c>
      <c r="I137" s="239">
        <f t="shared" si="85"/>
        <v>148</v>
      </c>
      <c r="J137" s="239">
        <f t="shared" si="85"/>
        <v>149</v>
      </c>
      <c r="K137" s="239">
        <f t="shared" si="85"/>
        <v>150</v>
      </c>
      <c r="L137" s="239">
        <f t="shared" si="85"/>
        <v>151</v>
      </c>
      <c r="M137" s="239">
        <f t="shared" si="85"/>
        <v>152</v>
      </c>
      <c r="N137" s="239">
        <f t="shared" si="85"/>
        <v>153</v>
      </c>
      <c r="O137" s="239">
        <f t="shared" si="85"/>
        <v>154</v>
      </c>
      <c r="P137" s="239">
        <f t="shared" si="85"/>
        <v>155</v>
      </c>
      <c r="Q137" s="239">
        <f t="shared" si="85"/>
        <v>156</v>
      </c>
      <c r="R137" s="239">
        <f t="shared" si="85"/>
        <v>157</v>
      </c>
      <c r="S137" s="239">
        <f t="shared" si="82"/>
        <v>158</v>
      </c>
      <c r="T137" s="239">
        <f t="shared" si="83"/>
        <v>159</v>
      </c>
      <c r="U137" s="239">
        <f t="shared" si="83"/>
        <v>160</v>
      </c>
      <c r="V137" s="27">
        <v>0</v>
      </c>
      <c r="W137" s="28">
        <f>IF(AR137=1,MAX($V137:V137)+1,0)+MAX(W$131:AP136)</f>
        <v>7</v>
      </c>
      <c r="X137" s="28">
        <f>IF(AS137=1,MAX($V137:V137)+1,0)</f>
        <v>1</v>
      </c>
      <c r="Y137" s="28">
        <f>IF(AT137=1,MAX($V137:V137)+1,0)</f>
        <v>1</v>
      </c>
      <c r="Z137" s="28">
        <f>IF(AU137=1,MAX($V137:V137)+1,0)</f>
        <v>1</v>
      </c>
      <c r="AA137" s="28">
        <f>IF(AV137=1,MAX($V137:V137)+1,0)</f>
        <v>1</v>
      </c>
      <c r="AB137" s="28">
        <f>IF(AW137=1,MAX($V137:V137)+1,0)</f>
        <v>1</v>
      </c>
      <c r="AC137" s="28">
        <f>IF(AX137=1,MAX($V137:V137)+1,0)</f>
        <v>1</v>
      </c>
      <c r="AD137" s="28">
        <f>IF(AY137=1,MAX($V137:V137)+1,0)</f>
        <v>1</v>
      </c>
      <c r="AE137" s="28">
        <f>IF(AZ137=1,MAX($V137:V137)+1,0)</f>
        <v>1</v>
      </c>
      <c r="AF137" s="28">
        <f>IF(BA137=1,MAX($V137:V137)+1,0)</f>
        <v>1</v>
      </c>
      <c r="AG137" s="28">
        <f>IF(BB137=1,MAX($V137:V137)+1,0)</f>
        <v>1</v>
      </c>
      <c r="AH137" s="28">
        <f>IF(BC137=1,MAX($V137:V137)+1,0)</f>
        <v>1</v>
      </c>
      <c r="AI137" s="28">
        <f>IF(BD137=1,MAX($V137:V137)+1,0)</f>
        <v>1</v>
      </c>
      <c r="AJ137" s="28">
        <f>IF(BE137=1,MAX($V137:V137)+1,0)</f>
        <v>1</v>
      </c>
      <c r="AK137" s="28">
        <f>IF(BF137=1,MAX($V137:V137)+1,0)</f>
        <v>1</v>
      </c>
      <c r="AL137" s="28">
        <f>IF(BG137=1,MAX($V137:V137)+1,0)</f>
        <v>1</v>
      </c>
      <c r="AM137" s="28">
        <f>IF(BH137=1,MAX($V137:V137)+1,0)</f>
        <v>1</v>
      </c>
      <c r="AN137" s="28">
        <f>IF(BI137=1,MAX($V137:V137)+1,0)</f>
        <v>1</v>
      </c>
      <c r="AO137" s="28">
        <f>IF(BJ137=1,MAX($V137:V137)+1,0)</f>
        <v>1</v>
      </c>
      <c r="AP137" s="29">
        <f>IF(BK137=1,MAX($V137:V137)+1,0)</f>
        <v>1</v>
      </c>
      <c r="AQ137" s="27"/>
      <c r="AR137" s="237">
        <v>1</v>
      </c>
      <c r="AS137" s="237">
        <v>1</v>
      </c>
      <c r="AT137" s="237">
        <v>1</v>
      </c>
      <c r="AU137" s="237">
        <v>1</v>
      </c>
      <c r="AV137" s="237">
        <v>1</v>
      </c>
      <c r="AW137" s="237">
        <v>1</v>
      </c>
      <c r="AX137" s="237">
        <v>1</v>
      </c>
      <c r="AY137" s="237">
        <v>1</v>
      </c>
      <c r="AZ137" s="237">
        <v>1</v>
      </c>
      <c r="BA137" s="237">
        <v>1</v>
      </c>
      <c r="BB137" s="237">
        <v>1</v>
      </c>
      <c r="BC137" s="237">
        <v>1</v>
      </c>
      <c r="BD137" s="237">
        <v>1</v>
      </c>
      <c r="BE137" s="237">
        <v>1</v>
      </c>
      <c r="BF137" s="237">
        <v>1</v>
      </c>
      <c r="BG137" s="237">
        <v>1</v>
      </c>
      <c r="BH137" s="237">
        <v>1</v>
      </c>
      <c r="BI137" s="237">
        <v>1</v>
      </c>
      <c r="BJ137" s="237">
        <v>1</v>
      </c>
      <c r="BK137" s="237">
        <v>1</v>
      </c>
      <c r="BL137" s="212"/>
      <c r="BM137" s="212"/>
      <c r="BN137" s="212"/>
      <c r="BO137" s="212"/>
      <c r="BP137" s="212"/>
      <c r="BQ137" s="212"/>
      <c r="BR137" s="212"/>
      <c r="BS137" s="212"/>
      <c r="BT137" s="212"/>
      <c r="BU137" s="212"/>
      <c r="BV137" s="212"/>
      <c r="BW137" s="212"/>
      <c r="BX137" s="212"/>
      <c r="BY137" s="212"/>
      <c r="BZ137" s="212"/>
      <c r="CA137" s="212"/>
      <c r="CB137" s="212"/>
      <c r="CC137" s="212"/>
      <c r="CD137" s="212"/>
      <c r="CE137" s="212"/>
      <c r="CF137" s="212"/>
      <c r="CG137" s="212"/>
      <c r="CH137" s="212"/>
      <c r="CI137" s="212"/>
      <c r="CJ137" s="212"/>
      <c r="CK137" s="212"/>
      <c r="CL137" s="212"/>
      <c r="CM137" s="212"/>
      <c r="CN137" s="212"/>
      <c r="CO137" s="212"/>
      <c r="CP137" s="212"/>
      <c r="CQ137" s="212"/>
      <c r="CR137" s="212"/>
      <c r="CS137" s="212"/>
      <c r="CT137" s="212"/>
      <c r="CU137" s="212"/>
      <c r="CV137" s="212"/>
      <c r="CW137" s="212"/>
      <c r="CX137" s="212"/>
      <c r="CY137" s="212"/>
      <c r="CZ137" s="212"/>
      <c r="DA137" s="212"/>
      <c r="DB137" s="230"/>
      <c r="DC137" s="230">
        <v>0</v>
      </c>
      <c r="DD137" s="230">
        <v>0</v>
      </c>
      <c r="DE137" s="230">
        <v>0</v>
      </c>
      <c r="DF137" s="230">
        <v>0</v>
      </c>
      <c r="DG137" s="230">
        <v>0</v>
      </c>
      <c r="DH137" s="237">
        <v>17.97</v>
      </c>
      <c r="DI137" s="237">
        <v>18.896999999999998</v>
      </c>
      <c r="DJ137" s="237">
        <v>19.312999999999999</v>
      </c>
      <c r="DK137" s="237">
        <v>14.862</v>
      </c>
      <c r="DL137" s="237">
        <v>13.321</v>
      </c>
      <c r="DM137" s="237">
        <v>15.768000000000001</v>
      </c>
      <c r="DN137" s="237">
        <v>11.465999999999999</v>
      </c>
      <c r="DO137" s="237">
        <v>8.7568000000000001</v>
      </c>
      <c r="DP137" s="237">
        <v>12.327999999999999</v>
      </c>
      <c r="DQ137" s="237">
        <v>7.0549999999999997</v>
      </c>
      <c r="DR137" s="230">
        <v>0</v>
      </c>
      <c r="DS137" s="230">
        <v>0</v>
      </c>
      <c r="DT137" s="230">
        <v>0</v>
      </c>
      <c r="DU137" s="230">
        <v>0</v>
      </c>
      <c r="DV137" s="230">
        <v>0</v>
      </c>
      <c r="DW137" s="212"/>
      <c r="DX137" s="212"/>
      <c r="DY137" s="230">
        <v>1</v>
      </c>
      <c r="DZ137" s="230">
        <f>EF137</f>
        <v>35</v>
      </c>
      <c r="EA137" s="230">
        <f>EG137</f>
        <v>9</v>
      </c>
      <c r="EB137" s="225" t="str">
        <f t="shared" si="81"/>
        <v>9,35</v>
      </c>
      <c r="EC137" s="212"/>
      <c r="ED137" s="212"/>
      <c r="EE137" s="316" t="s">
        <v>1747</v>
      </c>
      <c r="EF137" s="263">
        <v>35</v>
      </c>
      <c r="EG137" s="263">
        <v>9</v>
      </c>
      <c r="EH137" s="212"/>
      <c r="EI137" s="3"/>
      <c r="EJ137" s="3"/>
      <c r="EK137" s="3"/>
      <c r="EL137" s="271"/>
      <c r="EM137" s="3"/>
      <c r="EN137" s="263">
        <f t="shared" si="94"/>
        <v>135</v>
      </c>
      <c r="EO137" s="230" t="s">
        <v>1817</v>
      </c>
      <c r="EP137" s="277">
        <v>42036</v>
      </c>
      <c r="EQ137" s="278">
        <v>0</v>
      </c>
      <c r="ER137" s="281">
        <v>25.821899999999999</v>
      </c>
      <c r="ES137" s="288"/>
      <c r="ET137" s="282">
        <f>IF(EO137=EO138,MAX(ET$2:ET136)+1,0)</f>
        <v>68</v>
      </c>
      <c r="EU137" s="3">
        <f t="shared" si="86"/>
        <v>135</v>
      </c>
      <c r="EV137" s="290">
        <f t="shared" si="87"/>
        <v>269</v>
      </c>
      <c r="EW137" s="277">
        <f t="shared" si="88"/>
        <v>42036</v>
      </c>
      <c r="EX137" s="281">
        <f t="shared" si="89"/>
        <v>18.759589999999999</v>
      </c>
      <c r="EY137" s="282">
        <f>IF(EO137=EO138,0,MAX(EY$2:EY136)+1)</f>
        <v>0</v>
      </c>
      <c r="EZ137" s="290">
        <f t="shared" si="90"/>
        <v>270</v>
      </c>
      <c r="FA137" s="277">
        <f t="shared" si="91"/>
        <v>43831</v>
      </c>
      <c r="FB137" s="281">
        <f t="shared" si="92"/>
        <v>18.742550000000001</v>
      </c>
      <c r="FC137" s="28">
        <f>DIS!C154</f>
        <v>135</v>
      </c>
      <c r="FD137" s="28">
        <f>DIS!D154</f>
        <v>7</v>
      </c>
      <c r="FE137" s="28">
        <f>DIS!E154</f>
        <v>15</v>
      </c>
      <c r="FF137" s="28" t="str">
        <f t="shared" si="93"/>
        <v>7,15</v>
      </c>
      <c r="FG137" s="286" t="str">
        <f>INDEX($AR$88:$BK$127,FD137,FE137)</f>
        <v>15,7</v>
      </c>
      <c r="FH137" s="287">
        <f>IF(ISNUMBER(FG137),0,MAX(FH$2:FH136)+1)</f>
        <v>135</v>
      </c>
      <c r="FI137" s="287">
        <f>IF(FH137&gt;0,INDEX(IF($BJ$45=0,$EU$3:$EU$1412,IF($BK$45=0,$EX$3:$EX$1412,$FB$3:$FB$1412)),FH137,1),0)</f>
        <v>18.742550000000001</v>
      </c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</row>
    <row r="138" spans="1:178" ht="5.25" customHeight="1" x14ac:dyDescent="0.25">
      <c r="A138" s="3"/>
      <c r="B138" s="239">
        <f t="shared" si="84"/>
        <v>161</v>
      </c>
      <c r="C138" s="239">
        <f t="shared" si="85"/>
        <v>162</v>
      </c>
      <c r="D138" s="239">
        <f t="shared" si="85"/>
        <v>163</v>
      </c>
      <c r="E138" s="239">
        <f t="shared" si="85"/>
        <v>164</v>
      </c>
      <c r="F138" s="239">
        <f t="shared" si="85"/>
        <v>165</v>
      </c>
      <c r="G138" s="239">
        <f t="shared" si="85"/>
        <v>166</v>
      </c>
      <c r="H138" s="239">
        <f t="shared" si="85"/>
        <v>167</v>
      </c>
      <c r="I138" s="239">
        <f t="shared" si="85"/>
        <v>168</v>
      </c>
      <c r="J138" s="239">
        <f t="shared" si="85"/>
        <v>169</v>
      </c>
      <c r="K138" s="239">
        <f t="shared" si="85"/>
        <v>170</v>
      </c>
      <c r="L138" s="239">
        <f t="shared" si="85"/>
        <v>171</v>
      </c>
      <c r="M138" s="239">
        <f t="shared" si="85"/>
        <v>172</v>
      </c>
      <c r="N138" s="239">
        <f t="shared" si="85"/>
        <v>173</v>
      </c>
      <c r="O138" s="239">
        <f t="shared" si="85"/>
        <v>174</v>
      </c>
      <c r="P138" s="239">
        <f t="shared" si="85"/>
        <v>175</v>
      </c>
      <c r="Q138" s="239">
        <f t="shared" si="85"/>
        <v>176</v>
      </c>
      <c r="R138" s="239">
        <f t="shared" si="85"/>
        <v>177</v>
      </c>
      <c r="S138" s="239">
        <f t="shared" si="82"/>
        <v>178</v>
      </c>
      <c r="T138" s="239">
        <f t="shared" si="83"/>
        <v>179</v>
      </c>
      <c r="U138" s="239">
        <f t="shared" si="83"/>
        <v>180</v>
      </c>
      <c r="V138" s="27">
        <v>0</v>
      </c>
      <c r="W138" s="28">
        <f>IF(AR138=1,MAX($V138:V138)+1,0)+MAX(W$131:AP137)</f>
        <v>8</v>
      </c>
      <c r="X138" s="28">
        <f>IF(AS138=1,MAX($V138:V138)+1,0)</f>
        <v>1</v>
      </c>
      <c r="Y138" s="28">
        <f>IF(AT138=1,MAX($V138:V138)+1,0)</f>
        <v>1</v>
      </c>
      <c r="Z138" s="28">
        <f>IF(AU138=1,MAX($V138:V138)+1,0)</f>
        <v>1</v>
      </c>
      <c r="AA138" s="28">
        <f>IF(AV138=1,MAX($V138:V138)+1,0)</f>
        <v>1</v>
      </c>
      <c r="AB138" s="28">
        <f>IF(AW138=1,MAX($V138:V138)+1,0)</f>
        <v>1</v>
      </c>
      <c r="AC138" s="28">
        <f>IF(AX138=1,MAX($V138:V138)+1,0)</f>
        <v>1</v>
      </c>
      <c r="AD138" s="28">
        <f>IF(AY138=1,MAX($V138:V138)+1,0)</f>
        <v>1</v>
      </c>
      <c r="AE138" s="28">
        <f>IF(AZ138=1,MAX($V138:V138)+1,0)</f>
        <v>1</v>
      </c>
      <c r="AF138" s="28">
        <f>IF(BA138=1,MAX($V138:V138)+1,0)</f>
        <v>1</v>
      </c>
      <c r="AG138" s="28">
        <f>IF(BB138=1,MAX($V138:V138)+1,0)</f>
        <v>1</v>
      </c>
      <c r="AH138" s="28">
        <f>IF(BC138=1,MAX($V138:V138)+1,0)</f>
        <v>1</v>
      </c>
      <c r="AI138" s="28">
        <f>IF(BD138=1,MAX($V138:V138)+1,0)</f>
        <v>1</v>
      </c>
      <c r="AJ138" s="28">
        <f>IF(BE138=1,MAX($V138:V138)+1,0)</f>
        <v>1</v>
      </c>
      <c r="AK138" s="28">
        <f>IF(BF138=1,MAX($V138:V138)+1,0)</f>
        <v>1</v>
      </c>
      <c r="AL138" s="28">
        <f>IF(BG138=1,MAX($V138:V138)+1,0)</f>
        <v>1</v>
      </c>
      <c r="AM138" s="28">
        <f>IF(BH138=1,MAX($V138:V138)+1,0)</f>
        <v>1</v>
      </c>
      <c r="AN138" s="28">
        <f>IF(BI138=1,MAX($V138:V138)+1,0)</f>
        <v>1</v>
      </c>
      <c r="AO138" s="28">
        <f>IF(BJ138=1,MAX($V138:V138)+1,0)</f>
        <v>1</v>
      </c>
      <c r="AP138" s="29">
        <f>IF(BK138=1,MAX($V138:V138)+1,0)</f>
        <v>1</v>
      </c>
      <c r="AQ138" s="27"/>
      <c r="AR138" s="237">
        <v>1</v>
      </c>
      <c r="AS138" s="237">
        <v>1</v>
      </c>
      <c r="AT138" s="237">
        <v>1</v>
      </c>
      <c r="AU138" s="237">
        <v>1</v>
      </c>
      <c r="AV138" s="237">
        <v>1</v>
      </c>
      <c r="AW138" s="237">
        <v>1</v>
      </c>
      <c r="AX138" s="237">
        <v>1</v>
      </c>
      <c r="AY138" s="237">
        <v>1</v>
      </c>
      <c r="AZ138" s="237">
        <v>1</v>
      </c>
      <c r="BA138" s="237">
        <v>1</v>
      </c>
      <c r="BB138" s="237">
        <v>1</v>
      </c>
      <c r="BC138" s="237">
        <v>1</v>
      </c>
      <c r="BD138" s="237">
        <v>1</v>
      </c>
      <c r="BE138" s="237">
        <v>1</v>
      </c>
      <c r="BF138" s="237">
        <v>1</v>
      </c>
      <c r="BG138" s="237">
        <v>1</v>
      </c>
      <c r="BH138" s="237">
        <v>1</v>
      </c>
      <c r="BI138" s="237">
        <v>1</v>
      </c>
      <c r="BJ138" s="237">
        <v>1</v>
      </c>
      <c r="BK138" s="237">
        <v>1</v>
      </c>
      <c r="BL138" s="212"/>
      <c r="BM138" s="212"/>
      <c r="BN138" s="212"/>
      <c r="BO138" s="212"/>
      <c r="BP138" s="212"/>
      <c r="BQ138" s="212"/>
      <c r="BR138" s="212"/>
      <c r="BS138" s="212"/>
      <c r="BT138" s="212"/>
      <c r="BU138" s="212"/>
      <c r="BV138" s="212"/>
      <c r="BW138" s="212"/>
      <c r="BX138" s="212"/>
      <c r="BY138" s="212"/>
      <c r="BZ138" s="212"/>
      <c r="CA138" s="212"/>
      <c r="CB138" s="212"/>
      <c r="CC138" s="212"/>
      <c r="CD138" s="212"/>
      <c r="CE138" s="212"/>
      <c r="CF138" s="212"/>
      <c r="CG138" s="212"/>
      <c r="CH138" s="212"/>
      <c r="CI138" s="212"/>
      <c r="CJ138" s="212"/>
      <c r="CK138" s="212"/>
      <c r="CL138" s="212"/>
      <c r="CM138" s="212"/>
      <c r="CN138" s="212"/>
      <c r="CO138" s="212"/>
      <c r="CP138" s="212"/>
      <c r="CQ138" s="212"/>
      <c r="CR138" s="212"/>
      <c r="CS138" s="212"/>
      <c r="CT138" s="212"/>
      <c r="CU138" s="212"/>
      <c r="CV138" s="212"/>
      <c r="CW138" s="212"/>
      <c r="CX138" s="212"/>
      <c r="CY138" s="212"/>
      <c r="CZ138" s="212"/>
      <c r="DA138" s="212"/>
      <c r="DB138" s="230"/>
      <c r="DC138" s="230">
        <v>0</v>
      </c>
      <c r="DD138" s="230">
        <v>0</v>
      </c>
      <c r="DE138" s="230">
        <v>0</v>
      </c>
      <c r="DF138" s="230">
        <v>0</v>
      </c>
      <c r="DG138" s="230">
        <v>0</v>
      </c>
      <c r="DH138" s="237">
        <v>3.0590000000000002</v>
      </c>
      <c r="DI138" s="237">
        <v>2.8243</v>
      </c>
      <c r="DJ138" s="237">
        <v>2.2450999999999999</v>
      </c>
      <c r="DK138" s="237">
        <v>2.9857999999999998</v>
      </c>
      <c r="DL138" s="237">
        <v>3.1909000000000001</v>
      </c>
      <c r="DM138" s="237">
        <v>2.2319</v>
      </c>
      <c r="DN138" s="237">
        <v>7.7850000000000001</v>
      </c>
      <c r="DO138" s="237">
        <v>4.9554999999999998</v>
      </c>
      <c r="DP138" s="237">
        <v>6.3388999999999998</v>
      </c>
      <c r="DQ138" s="237">
        <v>6.4755000000000003</v>
      </c>
      <c r="DR138" s="230">
        <v>0</v>
      </c>
      <c r="DS138" s="230">
        <v>0</v>
      </c>
      <c r="DT138" s="230">
        <v>0</v>
      </c>
      <c r="DU138" s="230">
        <v>0</v>
      </c>
      <c r="DV138" s="230">
        <v>0</v>
      </c>
      <c r="DW138" s="212"/>
      <c r="DX138" s="212"/>
      <c r="DY138" s="230">
        <v>1</v>
      </c>
      <c r="DZ138" s="230">
        <f>EF138</f>
        <v>36</v>
      </c>
      <c r="EA138" s="230">
        <f>EG138</f>
        <v>12</v>
      </c>
      <c r="EB138" s="225" t="str">
        <f t="shared" si="81"/>
        <v>12,36</v>
      </c>
      <c r="EC138" s="212"/>
      <c r="ED138" s="212"/>
      <c r="EE138" s="316" t="s">
        <v>1748</v>
      </c>
      <c r="EF138" s="263">
        <v>36</v>
      </c>
      <c r="EG138" s="263">
        <v>12</v>
      </c>
      <c r="EH138" s="212"/>
      <c r="EI138" s="3"/>
      <c r="EJ138" s="3"/>
      <c r="EK138" s="3"/>
      <c r="EL138" s="271"/>
      <c r="EM138" s="3"/>
      <c r="EN138" s="263">
        <f t="shared" si="94"/>
        <v>136</v>
      </c>
      <c r="EO138" s="230" t="s">
        <v>1817</v>
      </c>
      <c r="EP138" s="277">
        <v>43831</v>
      </c>
      <c r="EQ138" s="278">
        <v>0</v>
      </c>
      <c r="ER138" s="281">
        <v>23.36064</v>
      </c>
      <c r="ES138" s="288"/>
      <c r="ET138" s="282">
        <f>IF(EO138=EO139,MAX(ET$2:ET137)+1,0)</f>
        <v>0</v>
      </c>
      <c r="EU138" s="3">
        <f t="shared" si="86"/>
        <v>136</v>
      </c>
      <c r="EV138" s="290">
        <f t="shared" si="87"/>
        <v>271</v>
      </c>
      <c r="EW138" s="277">
        <f t="shared" si="88"/>
        <v>42036</v>
      </c>
      <c r="EX138" s="281">
        <f t="shared" si="89"/>
        <v>18.720289999999999</v>
      </c>
      <c r="EY138" s="282">
        <f>IF(EO138=EO139,0,MAX(EY$2:EY137)+1)</f>
        <v>68</v>
      </c>
      <c r="EZ138" s="290">
        <f t="shared" si="90"/>
        <v>272</v>
      </c>
      <c r="FA138" s="277">
        <f t="shared" si="91"/>
        <v>43831</v>
      </c>
      <c r="FB138" s="281">
        <f t="shared" si="92"/>
        <v>18.35998</v>
      </c>
      <c r="FC138" s="28">
        <f>DIS!C155</f>
        <v>136</v>
      </c>
      <c r="FD138" s="28">
        <f>DIS!D155</f>
        <v>7</v>
      </c>
      <c r="FE138" s="28">
        <f>DIS!E155</f>
        <v>16</v>
      </c>
      <c r="FF138" s="28" t="str">
        <f t="shared" si="93"/>
        <v>7,16</v>
      </c>
      <c r="FG138" s="286" t="str">
        <f>INDEX($AR$88:$BK$127,FD138,FE138)</f>
        <v>16,7</v>
      </c>
      <c r="FH138" s="287">
        <f>IF(ISNUMBER(FG138),0,MAX(FH$2:FH137)+1)</f>
        <v>136</v>
      </c>
      <c r="FI138" s="287">
        <f>IF(FH138&gt;0,INDEX(IF($BJ$45=0,$EU$3:$EU$1412,IF($BK$45=0,$EX$3:$EX$1412,$FB$3:$FB$1412)),FH138,1),0)</f>
        <v>18.35998</v>
      </c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</row>
    <row r="139" spans="1:178" ht="5.25" customHeight="1" x14ac:dyDescent="0.25">
      <c r="A139" s="3"/>
      <c r="B139" s="239">
        <f t="shared" si="84"/>
        <v>181</v>
      </c>
      <c r="C139" s="239">
        <f t="shared" si="85"/>
        <v>182</v>
      </c>
      <c r="D139" s="239">
        <f t="shared" si="85"/>
        <v>183</v>
      </c>
      <c r="E139" s="239">
        <f t="shared" si="85"/>
        <v>184</v>
      </c>
      <c r="F139" s="239">
        <f t="shared" si="85"/>
        <v>185</v>
      </c>
      <c r="G139" s="239">
        <f t="shared" si="85"/>
        <v>186</v>
      </c>
      <c r="H139" s="239">
        <f t="shared" si="85"/>
        <v>187</v>
      </c>
      <c r="I139" s="239">
        <f t="shared" si="85"/>
        <v>188</v>
      </c>
      <c r="J139" s="239">
        <f t="shared" si="85"/>
        <v>189</v>
      </c>
      <c r="K139" s="239">
        <f t="shared" si="85"/>
        <v>190</v>
      </c>
      <c r="L139" s="239">
        <f t="shared" si="85"/>
        <v>191</v>
      </c>
      <c r="M139" s="239">
        <f t="shared" si="85"/>
        <v>192</v>
      </c>
      <c r="N139" s="239">
        <f t="shared" si="85"/>
        <v>193</v>
      </c>
      <c r="O139" s="239">
        <f t="shared" si="85"/>
        <v>194</v>
      </c>
      <c r="P139" s="239">
        <f t="shared" si="85"/>
        <v>195</v>
      </c>
      <c r="Q139" s="239">
        <f t="shared" si="85"/>
        <v>196</v>
      </c>
      <c r="R139" s="239">
        <f t="shared" si="85"/>
        <v>197</v>
      </c>
      <c r="S139" s="239">
        <f t="shared" si="82"/>
        <v>198</v>
      </c>
      <c r="T139" s="239">
        <f t="shared" si="83"/>
        <v>199</v>
      </c>
      <c r="U139" s="239">
        <f t="shared" si="83"/>
        <v>200</v>
      </c>
      <c r="V139" s="27">
        <v>0</v>
      </c>
      <c r="W139" s="28">
        <f>IF(AR139=1,MAX($V139:V139)+1,0)+MAX(W$131:AP138)</f>
        <v>9</v>
      </c>
      <c r="X139" s="28">
        <f>IF(AS139=1,MAX($V139:V139)+1,0)</f>
        <v>1</v>
      </c>
      <c r="Y139" s="28">
        <f>IF(AT139=1,MAX($V139:V139)+1,0)</f>
        <v>1</v>
      </c>
      <c r="Z139" s="28">
        <f>IF(AU139=1,MAX($V139:V139)+1,0)</f>
        <v>1</v>
      </c>
      <c r="AA139" s="28">
        <f>IF(AV139=1,MAX($V139:V139)+1,0)</f>
        <v>0</v>
      </c>
      <c r="AB139" s="28">
        <f>IF(AW139=1,MAX($V139:V139)+1,0)</f>
        <v>0</v>
      </c>
      <c r="AC139" s="28">
        <f>IF(AX139=1,MAX($V139:V139)+1,0)</f>
        <v>0</v>
      </c>
      <c r="AD139" s="28">
        <f>IF(AY139=1,MAX($V139:V139)+1,0)</f>
        <v>1</v>
      </c>
      <c r="AE139" s="28">
        <f>IF(AZ139=1,MAX($V139:V139)+1,0)</f>
        <v>1</v>
      </c>
      <c r="AF139" s="28">
        <f>IF(BA139=1,MAX($V139:V139)+1,0)</f>
        <v>1</v>
      </c>
      <c r="AG139" s="28">
        <f>IF(BB139=1,MAX($V139:V139)+1,0)</f>
        <v>1</v>
      </c>
      <c r="AH139" s="28">
        <f>IF(BC139=1,MAX($V139:V139)+1,0)</f>
        <v>1</v>
      </c>
      <c r="AI139" s="28">
        <f>IF(BD139=1,MAX($V139:V139)+1,0)</f>
        <v>1</v>
      </c>
      <c r="AJ139" s="28">
        <f>IF(BE139=1,MAX($V139:V139)+1,0)</f>
        <v>1</v>
      </c>
      <c r="AK139" s="28">
        <f>IF(BF139=1,MAX($V139:V139)+1,0)</f>
        <v>1</v>
      </c>
      <c r="AL139" s="28">
        <f>IF(BG139=1,MAX($V139:V139)+1,0)</f>
        <v>1</v>
      </c>
      <c r="AM139" s="28">
        <f>IF(BH139=1,MAX($V139:V139)+1,0)</f>
        <v>1</v>
      </c>
      <c r="AN139" s="28">
        <f>IF(BI139=1,MAX($V139:V139)+1,0)</f>
        <v>1</v>
      </c>
      <c r="AO139" s="28">
        <f>IF(BJ139=1,MAX($V139:V139)+1,0)</f>
        <v>1</v>
      </c>
      <c r="AP139" s="29">
        <f>IF(BK139=1,MAX($V139:V139)+1,0)</f>
        <v>1</v>
      </c>
      <c r="AQ139" s="27"/>
      <c r="AR139" s="237">
        <v>1</v>
      </c>
      <c r="AS139" s="237">
        <v>1</v>
      </c>
      <c r="AT139" s="237">
        <v>1</v>
      </c>
      <c r="AU139" s="237">
        <v>1</v>
      </c>
      <c r="AV139" s="237">
        <v>0</v>
      </c>
      <c r="AW139" s="237">
        <v>0</v>
      </c>
      <c r="AX139" s="237">
        <v>0</v>
      </c>
      <c r="AY139" s="237">
        <v>1</v>
      </c>
      <c r="AZ139" s="237">
        <v>1</v>
      </c>
      <c r="BA139" s="237">
        <v>1</v>
      </c>
      <c r="BB139" s="237">
        <v>1</v>
      </c>
      <c r="BC139" s="237">
        <v>1</v>
      </c>
      <c r="BD139" s="237">
        <v>1</v>
      </c>
      <c r="BE139" s="237">
        <v>1</v>
      </c>
      <c r="BF139" s="237">
        <v>1</v>
      </c>
      <c r="BG139" s="237">
        <v>1</v>
      </c>
      <c r="BH139" s="237">
        <v>1</v>
      </c>
      <c r="BI139" s="237">
        <v>1</v>
      </c>
      <c r="BJ139" s="237">
        <v>1</v>
      </c>
      <c r="BK139" s="237">
        <v>1</v>
      </c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212"/>
      <c r="CF139" s="212"/>
      <c r="CG139" s="212"/>
      <c r="CH139" s="212"/>
      <c r="CI139" s="212"/>
      <c r="CJ139" s="212"/>
      <c r="CK139" s="212"/>
      <c r="CL139" s="212"/>
      <c r="CM139" s="212"/>
      <c r="CN139" s="212"/>
      <c r="CO139" s="212"/>
      <c r="CP139" s="212"/>
      <c r="CQ139" s="212"/>
      <c r="CR139" s="212"/>
      <c r="CS139" s="212"/>
      <c r="CT139" s="212"/>
      <c r="CU139" s="212"/>
      <c r="CV139" s="212"/>
      <c r="CW139" s="212"/>
      <c r="CX139" s="212"/>
      <c r="CY139" s="212"/>
      <c r="CZ139" s="212"/>
      <c r="DA139" s="212"/>
      <c r="DB139" s="230"/>
      <c r="DC139" s="230">
        <v>0</v>
      </c>
      <c r="DD139" s="230">
        <v>0</v>
      </c>
      <c r="DE139" s="230">
        <v>0</v>
      </c>
      <c r="DF139" s="230">
        <v>0</v>
      </c>
      <c r="DG139" s="230">
        <v>0</v>
      </c>
      <c r="DH139" s="237">
        <v>18.911000000000001</v>
      </c>
      <c r="DI139" s="237">
        <v>18.045000000000002</v>
      </c>
      <c r="DJ139" s="237">
        <v>16.995000000000001</v>
      </c>
      <c r="DK139" s="237">
        <v>14.881</v>
      </c>
      <c r="DL139" s="237">
        <v>15.212</v>
      </c>
      <c r="DM139" s="237">
        <v>13.754</v>
      </c>
      <c r="DN139" s="237">
        <v>8.6911000000000005</v>
      </c>
      <c r="DO139" s="237">
        <v>14.635</v>
      </c>
      <c r="DP139" s="237">
        <v>10.045</v>
      </c>
      <c r="DQ139" s="237">
        <v>4.7892999999999999</v>
      </c>
      <c r="DR139" s="230">
        <v>0</v>
      </c>
      <c r="DS139" s="230">
        <v>0</v>
      </c>
      <c r="DT139" s="230">
        <v>0</v>
      </c>
      <c r="DU139" s="230">
        <v>0</v>
      </c>
      <c r="DV139" s="230">
        <v>0</v>
      </c>
      <c r="DW139" s="212"/>
      <c r="DX139" s="212"/>
      <c r="DY139" s="230"/>
      <c r="DZ139" s="230"/>
      <c r="EA139" s="230"/>
      <c r="EB139" s="225"/>
      <c r="EC139" s="212"/>
      <c r="ED139" s="212"/>
      <c r="EE139" s="263"/>
      <c r="EF139" s="263"/>
      <c r="EG139" s="263"/>
      <c r="EH139" s="212"/>
      <c r="EI139" s="3"/>
      <c r="EJ139" s="3"/>
      <c r="EK139" s="3"/>
      <c r="EL139" s="271"/>
      <c r="EM139" s="3"/>
      <c r="EN139" s="263">
        <f t="shared" si="94"/>
        <v>137</v>
      </c>
      <c r="EO139" s="230" t="s">
        <v>1818</v>
      </c>
      <c r="EP139" s="277">
        <v>42036</v>
      </c>
      <c r="EQ139" s="278">
        <v>0</v>
      </c>
      <c r="ER139" s="281">
        <v>24.969819999999999</v>
      </c>
      <c r="ES139" s="288"/>
      <c r="ET139" s="282">
        <f>IF(EO139=EO140,MAX(ET$2:ET138)+1,0)</f>
        <v>69</v>
      </c>
      <c r="EU139" s="3">
        <f t="shared" si="86"/>
        <v>137</v>
      </c>
      <c r="EV139" s="290">
        <f t="shared" si="87"/>
        <v>273</v>
      </c>
      <c r="EW139" s="277">
        <f t="shared" si="88"/>
        <v>42036</v>
      </c>
      <c r="EX139" s="281">
        <f t="shared" si="89"/>
        <v>18.92896</v>
      </c>
      <c r="EY139" s="282">
        <f>IF(EO139=EO140,0,MAX(EY$2:EY138)+1)</f>
        <v>0</v>
      </c>
      <c r="EZ139" s="290">
        <f t="shared" si="90"/>
        <v>274</v>
      </c>
      <c r="FA139" s="277">
        <f t="shared" si="91"/>
        <v>43831</v>
      </c>
      <c r="FB139" s="281">
        <f t="shared" si="92"/>
        <v>18.354369999999999</v>
      </c>
      <c r="FC139" s="28">
        <f>DIS!C156</f>
        <v>137</v>
      </c>
      <c r="FD139" s="28">
        <f>DIS!D156</f>
        <v>7</v>
      </c>
      <c r="FE139" s="28">
        <f>DIS!E156</f>
        <v>17</v>
      </c>
      <c r="FF139" s="28" t="str">
        <f t="shared" si="93"/>
        <v>7,17</v>
      </c>
      <c r="FG139" s="286" t="str">
        <f>INDEX($AR$88:$BK$127,FD139,FE139)</f>
        <v>17,7</v>
      </c>
      <c r="FH139" s="287">
        <f>IF(ISNUMBER(FG139),0,MAX(FH$2:FH138)+1)</f>
        <v>137</v>
      </c>
      <c r="FI139" s="287">
        <f>IF(FH139&gt;0,INDEX(IF($BJ$45=0,$EU$3:$EU$1412,IF($BK$45=0,$EX$3:$EX$1412,$FB$3:$FB$1412)),FH139,1),0)</f>
        <v>18.354369999999999</v>
      </c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</row>
    <row r="140" spans="1:178" ht="5.25" customHeight="1" x14ac:dyDescent="0.25">
      <c r="A140" s="3"/>
      <c r="B140" s="239">
        <f t="shared" si="84"/>
        <v>201</v>
      </c>
      <c r="C140" s="239">
        <f t="shared" si="85"/>
        <v>202</v>
      </c>
      <c r="D140" s="239">
        <f t="shared" si="85"/>
        <v>203</v>
      </c>
      <c r="E140" s="239">
        <f t="shared" si="85"/>
        <v>204</v>
      </c>
      <c r="F140" s="239">
        <f t="shared" si="85"/>
        <v>205</v>
      </c>
      <c r="G140" s="239">
        <f t="shared" si="85"/>
        <v>206</v>
      </c>
      <c r="H140" s="239">
        <f t="shared" si="85"/>
        <v>207</v>
      </c>
      <c r="I140" s="239">
        <f t="shared" si="85"/>
        <v>208</v>
      </c>
      <c r="J140" s="239">
        <f t="shared" si="85"/>
        <v>209</v>
      </c>
      <c r="K140" s="239">
        <f t="shared" si="85"/>
        <v>210</v>
      </c>
      <c r="L140" s="239">
        <f t="shared" si="85"/>
        <v>211</v>
      </c>
      <c r="M140" s="239">
        <f t="shared" si="85"/>
        <v>212</v>
      </c>
      <c r="N140" s="239">
        <f t="shared" si="85"/>
        <v>213</v>
      </c>
      <c r="O140" s="239">
        <f t="shared" si="85"/>
        <v>214</v>
      </c>
      <c r="P140" s="239">
        <f t="shared" si="85"/>
        <v>215</v>
      </c>
      <c r="Q140" s="239">
        <f t="shared" si="85"/>
        <v>216</v>
      </c>
      <c r="R140" s="239">
        <f t="shared" si="85"/>
        <v>217</v>
      </c>
      <c r="S140" s="239">
        <f t="shared" si="82"/>
        <v>218</v>
      </c>
      <c r="T140" s="239">
        <f t="shared" si="83"/>
        <v>219</v>
      </c>
      <c r="U140" s="239">
        <f t="shared" si="83"/>
        <v>220</v>
      </c>
      <c r="V140" s="27">
        <v>0</v>
      </c>
      <c r="W140" s="28">
        <f>IF(AR140=1,MAX($V140:V140)+1,0)+MAX(W$131:AP139)</f>
        <v>10</v>
      </c>
      <c r="X140" s="28">
        <f>IF(AS140=1,MAX($V140:V140)+1,0)</f>
        <v>1</v>
      </c>
      <c r="Y140" s="28">
        <f>IF(AT140=1,MAX($V140:V140)+1,0)</f>
        <v>1</v>
      </c>
      <c r="Z140" s="28">
        <f>IF(AU140=1,MAX($V140:V140)+1,0)</f>
        <v>1</v>
      </c>
      <c r="AA140" s="28">
        <f>IF(AV140=1,MAX($V140:V140)+1,0)</f>
        <v>0</v>
      </c>
      <c r="AB140" s="28">
        <f>IF(AW140=1,MAX($V140:V140)+1,0)</f>
        <v>0</v>
      </c>
      <c r="AC140" s="28">
        <f>IF(AX140=1,MAX($V140:V140)+1,0)</f>
        <v>0</v>
      </c>
      <c r="AD140" s="28">
        <f>IF(AY140=1,MAX($V140:V140)+1,0)</f>
        <v>0</v>
      </c>
      <c r="AE140" s="28">
        <f>IF(AZ140=1,MAX($V140:V140)+1,0)</f>
        <v>1</v>
      </c>
      <c r="AF140" s="28">
        <f>IF(BA140=1,MAX($V140:V140)+1,0)</f>
        <v>1</v>
      </c>
      <c r="AG140" s="28">
        <f>IF(BB140=1,MAX($V140:V140)+1,0)</f>
        <v>1</v>
      </c>
      <c r="AH140" s="28">
        <f>IF(BC140=1,MAX($V140:V140)+1,0)</f>
        <v>1</v>
      </c>
      <c r="AI140" s="28">
        <f>IF(BD140=1,MAX($V140:V140)+1,0)</f>
        <v>1</v>
      </c>
      <c r="AJ140" s="28">
        <f>IF(BE140=1,MAX($V140:V140)+1,0)</f>
        <v>1</v>
      </c>
      <c r="AK140" s="28">
        <f>IF(BF140=1,MAX($V140:V140)+1,0)</f>
        <v>1</v>
      </c>
      <c r="AL140" s="28">
        <f>IF(BG140=1,MAX($V140:V140)+1,0)</f>
        <v>1</v>
      </c>
      <c r="AM140" s="28">
        <f>IF(BH140=1,MAX($V140:V140)+1,0)</f>
        <v>1</v>
      </c>
      <c r="AN140" s="28">
        <f>IF(BI140=1,MAX($V140:V140)+1,0)</f>
        <v>1</v>
      </c>
      <c r="AO140" s="28">
        <f>IF(BJ140=1,MAX($V140:V140)+1,0)</f>
        <v>1</v>
      </c>
      <c r="AP140" s="29">
        <f>IF(BK140=1,MAX($V140:V140)+1,0)</f>
        <v>1</v>
      </c>
      <c r="AQ140" s="27"/>
      <c r="AR140" s="237">
        <v>1</v>
      </c>
      <c r="AS140" s="237">
        <v>1</v>
      </c>
      <c r="AT140" s="237">
        <v>1</v>
      </c>
      <c r="AU140" s="237">
        <v>1</v>
      </c>
      <c r="AV140" s="237">
        <v>0</v>
      </c>
      <c r="AW140" s="237">
        <v>0</v>
      </c>
      <c r="AX140" s="237">
        <v>0</v>
      </c>
      <c r="AY140" s="237">
        <v>0</v>
      </c>
      <c r="AZ140" s="237">
        <v>1</v>
      </c>
      <c r="BA140" s="237">
        <v>1</v>
      </c>
      <c r="BB140" s="237">
        <v>1</v>
      </c>
      <c r="BC140" s="237">
        <v>1</v>
      </c>
      <c r="BD140" s="237">
        <v>1</v>
      </c>
      <c r="BE140" s="237">
        <v>1</v>
      </c>
      <c r="BF140" s="237">
        <v>1</v>
      </c>
      <c r="BG140" s="237">
        <v>1</v>
      </c>
      <c r="BH140" s="237">
        <v>1</v>
      </c>
      <c r="BI140" s="237">
        <v>1</v>
      </c>
      <c r="BJ140" s="237">
        <v>1</v>
      </c>
      <c r="BK140" s="237">
        <v>1</v>
      </c>
      <c r="BL140" s="212"/>
      <c r="BM140" s="212"/>
      <c r="BN140" s="212"/>
      <c r="BO140" s="212"/>
      <c r="BP140" s="212"/>
      <c r="BQ140" s="212"/>
      <c r="BR140" s="212"/>
      <c r="BS140" s="212"/>
      <c r="BT140" s="212"/>
      <c r="BU140" s="212"/>
      <c r="BV140" s="212"/>
      <c r="BW140" s="212"/>
      <c r="BX140" s="212"/>
      <c r="BY140" s="212"/>
      <c r="BZ140" s="212"/>
      <c r="CA140" s="212"/>
      <c r="CB140" s="212"/>
      <c r="CC140" s="212"/>
      <c r="CD140" s="212"/>
      <c r="CE140" s="212"/>
      <c r="CF140" s="212"/>
      <c r="CG140" s="212"/>
      <c r="CH140" s="212"/>
      <c r="CI140" s="212"/>
      <c r="CJ140" s="212"/>
      <c r="CK140" s="212"/>
      <c r="CL140" s="212"/>
      <c r="CM140" s="212"/>
      <c r="CN140" s="212"/>
      <c r="CO140" s="212"/>
      <c r="CP140" s="212"/>
      <c r="CQ140" s="212"/>
      <c r="CR140" s="212"/>
      <c r="CS140" s="212"/>
      <c r="CT140" s="212"/>
      <c r="CU140" s="212"/>
      <c r="CV140" s="212"/>
      <c r="CW140" s="212"/>
      <c r="CX140" s="212"/>
      <c r="CY140" s="212"/>
      <c r="CZ140" s="212"/>
      <c r="DA140" s="212"/>
      <c r="DB140" s="230"/>
      <c r="DC140" s="230">
        <v>0</v>
      </c>
      <c r="DD140" s="230">
        <v>0</v>
      </c>
      <c r="DE140" s="230">
        <v>0</v>
      </c>
      <c r="DF140" s="230">
        <v>0</v>
      </c>
      <c r="DG140" s="230">
        <v>0</v>
      </c>
      <c r="DH140" s="237">
        <v>3.1688000000000001</v>
      </c>
      <c r="DI140" s="237">
        <v>2.9762</v>
      </c>
      <c r="DJ140" s="237">
        <v>2.5813000000000001</v>
      </c>
      <c r="DK140" s="237">
        <v>2.9683000000000002</v>
      </c>
      <c r="DL140" s="237">
        <v>2.3506999999999998</v>
      </c>
      <c r="DM140" s="237">
        <v>2.7027999999999999</v>
      </c>
      <c r="DN140" s="237">
        <v>3.5055999999999998</v>
      </c>
      <c r="DO140" s="237">
        <v>6.3334999999999999</v>
      </c>
      <c r="DP140" s="237">
        <v>4.7777000000000003</v>
      </c>
      <c r="DQ140" s="237">
        <v>5.4066000000000001</v>
      </c>
      <c r="DR140" s="230">
        <v>0</v>
      </c>
      <c r="DS140" s="230">
        <v>0</v>
      </c>
      <c r="DT140" s="230">
        <v>0</v>
      </c>
      <c r="DU140" s="230">
        <v>0</v>
      </c>
      <c r="DV140" s="230">
        <v>0</v>
      </c>
      <c r="DW140" s="212"/>
      <c r="DX140" s="212"/>
      <c r="DY140" s="230"/>
      <c r="DZ140" s="230"/>
      <c r="EA140" s="230"/>
      <c r="EB140" s="225"/>
      <c r="EC140" s="212"/>
      <c r="ED140" s="212"/>
      <c r="EE140" s="212"/>
      <c r="EF140" s="212"/>
      <c r="EG140" s="212"/>
      <c r="EH140" s="212"/>
      <c r="EI140" s="3"/>
      <c r="EJ140" s="3"/>
      <c r="EK140" s="3"/>
      <c r="EL140" s="271"/>
      <c r="EM140" s="3"/>
      <c r="EN140" s="263">
        <f t="shared" si="94"/>
        <v>138</v>
      </c>
      <c r="EO140" s="230" t="s">
        <v>1818</v>
      </c>
      <c r="EP140" s="277">
        <v>43831</v>
      </c>
      <c r="EQ140" s="278">
        <v>0</v>
      </c>
      <c r="ER140" s="281">
        <v>22.751290000000001</v>
      </c>
      <c r="ES140" s="288"/>
      <c r="ET140" s="282">
        <f>IF(EO140=EO141,MAX(ET$2:ET139)+1,0)</f>
        <v>0</v>
      </c>
      <c r="EU140" s="3">
        <f t="shared" si="86"/>
        <v>138</v>
      </c>
      <c r="EV140" s="290">
        <f t="shared" si="87"/>
        <v>275</v>
      </c>
      <c r="EW140" s="277">
        <f t="shared" si="88"/>
        <v>42036</v>
      </c>
      <c r="EX140" s="281">
        <f t="shared" si="89"/>
        <v>19.159870000000002</v>
      </c>
      <c r="EY140" s="282">
        <f>IF(EO140=EO141,0,MAX(EY$2:EY139)+1)</f>
        <v>69</v>
      </c>
      <c r="EZ140" s="290">
        <f t="shared" si="90"/>
        <v>276</v>
      </c>
      <c r="FA140" s="277">
        <f t="shared" si="91"/>
        <v>43831</v>
      </c>
      <c r="FB140" s="281">
        <f t="shared" si="92"/>
        <v>18.456520000000001</v>
      </c>
      <c r="FC140" s="28">
        <f>DIS!C157</f>
        <v>138</v>
      </c>
      <c r="FD140" s="28">
        <f>DIS!D157</f>
        <v>7</v>
      </c>
      <c r="FE140" s="28">
        <f>DIS!E157</f>
        <v>18</v>
      </c>
      <c r="FF140" s="28" t="str">
        <f t="shared" si="93"/>
        <v>7,18</v>
      </c>
      <c r="FG140" s="286" t="str">
        <f>INDEX($AR$88:$BK$127,FD140,FE140)</f>
        <v>18,7</v>
      </c>
      <c r="FH140" s="287">
        <f>IF(ISNUMBER(FG140),0,MAX(FH$2:FH139)+1)</f>
        <v>138</v>
      </c>
      <c r="FI140" s="287">
        <f>IF(FH140&gt;0,INDEX(IF($BJ$45=0,$EU$3:$EU$1412,IF($BK$45=0,$EX$3:$EX$1412,$FB$3:$FB$1412)),FH140,1),0)</f>
        <v>18.456520000000001</v>
      </c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</row>
    <row r="141" spans="1:178" ht="5.25" customHeight="1" x14ac:dyDescent="0.25">
      <c r="A141" s="3"/>
      <c r="B141" s="239">
        <f t="shared" si="84"/>
        <v>221</v>
      </c>
      <c r="C141" s="239">
        <f t="shared" si="85"/>
        <v>222</v>
      </c>
      <c r="D141" s="239">
        <f t="shared" si="85"/>
        <v>223</v>
      </c>
      <c r="E141" s="239">
        <f t="shared" si="85"/>
        <v>224</v>
      </c>
      <c r="F141" s="239">
        <f t="shared" si="85"/>
        <v>225</v>
      </c>
      <c r="G141" s="239">
        <f t="shared" si="85"/>
        <v>226</v>
      </c>
      <c r="H141" s="239">
        <f t="shared" si="85"/>
        <v>227</v>
      </c>
      <c r="I141" s="239">
        <f t="shared" si="85"/>
        <v>228</v>
      </c>
      <c r="J141" s="239">
        <f t="shared" si="85"/>
        <v>229</v>
      </c>
      <c r="K141" s="239">
        <f t="shared" si="85"/>
        <v>230</v>
      </c>
      <c r="L141" s="239">
        <f t="shared" si="85"/>
        <v>231</v>
      </c>
      <c r="M141" s="239">
        <f t="shared" si="85"/>
        <v>232</v>
      </c>
      <c r="N141" s="239">
        <f t="shared" si="85"/>
        <v>233</v>
      </c>
      <c r="O141" s="239">
        <f t="shared" si="85"/>
        <v>234</v>
      </c>
      <c r="P141" s="239">
        <f t="shared" si="85"/>
        <v>235</v>
      </c>
      <c r="Q141" s="239">
        <f t="shared" si="85"/>
        <v>236</v>
      </c>
      <c r="R141" s="239">
        <f t="shared" si="85"/>
        <v>237</v>
      </c>
      <c r="S141" s="239">
        <f t="shared" si="82"/>
        <v>238</v>
      </c>
      <c r="T141" s="239">
        <f t="shared" si="83"/>
        <v>239</v>
      </c>
      <c r="U141" s="239">
        <f t="shared" si="83"/>
        <v>240</v>
      </c>
      <c r="V141" s="27">
        <v>0</v>
      </c>
      <c r="W141" s="28">
        <f>IF(AR141=1,MAX($V141:V141)+1,0)+MAX(W$131:AP140)</f>
        <v>11</v>
      </c>
      <c r="X141" s="28">
        <f>IF(AS141=1,MAX($V141:V141)+1,0)</f>
        <v>1</v>
      </c>
      <c r="Y141" s="28">
        <f>IF(AT141=1,MAX($V141:V141)+1,0)</f>
        <v>1</v>
      </c>
      <c r="Z141" s="28">
        <f>IF(AU141=1,MAX($V141:V141)+1,0)</f>
        <v>1</v>
      </c>
      <c r="AA141" s="28">
        <f>IF(AV141=1,MAX($V141:V141)+1,0)</f>
        <v>0</v>
      </c>
      <c r="AB141" s="28">
        <f>IF(AW141=1,MAX($V141:V141)+1,0)</f>
        <v>0</v>
      </c>
      <c r="AC141" s="28">
        <f>IF(AX141=1,MAX($V141:V141)+1,0)</f>
        <v>0</v>
      </c>
      <c r="AD141" s="28">
        <f>IF(AY141=1,MAX($V141:V141)+1,0)</f>
        <v>0</v>
      </c>
      <c r="AE141" s="28">
        <f>IF(AZ141=1,MAX($V141:V141)+1,0)</f>
        <v>1</v>
      </c>
      <c r="AF141" s="28">
        <f>IF(BA141=1,MAX($V141:V141)+1,0)</f>
        <v>1</v>
      </c>
      <c r="AG141" s="28">
        <f>IF(BB141=1,MAX($V141:V141)+1,0)</f>
        <v>1</v>
      </c>
      <c r="AH141" s="28">
        <f>IF(BC141=1,MAX($V141:V141)+1,0)</f>
        <v>1</v>
      </c>
      <c r="AI141" s="28">
        <f>IF(BD141=1,MAX($V141:V141)+1,0)</f>
        <v>1</v>
      </c>
      <c r="AJ141" s="28">
        <f>IF(BE141=1,MAX($V141:V141)+1,0)</f>
        <v>1</v>
      </c>
      <c r="AK141" s="28">
        <f>IF(BF141=1,MAX($V141:V141)+1,0)</f>
        <v>1</v>
      </c>
      <c r="AL141" s="28">
        <f>IF(BG141=1,MAX($V141:V141)+1,0)</f>
        <v>1</v>
      </c>
      <c r="AM141" s="28">
        <f>IF(BH141=1,MAX($V141:V141)+1,0)</f>
        <v>1</v>
      </c>
      <c r="AN141" s="28">
        <f>IF(BI141=1,MAX($V141:V141)+1,0)</f>
        <v>1</v>
      </c>
      <c r="AO141" s="28">
        <f>IF(BJ141=1,MAX($V141:V141)+1,0)</f>
        <v>1</v>
      </c>
      <c r="AP141" s="29">
        <f>IF(BK141=1,MAX($V141:V141)+1,0)</f>
        <v>1</v>
      </c>
      <c r="AQ141" s="27"/>
      <c r="AR141" s="237">
        <v>1</v>
      </c>
      <c r="AS141" s="237">
        <v>1</v>
      </c>
      <c r="AT141" s="237">
        <v>1</v>
      </c>
      <c r="AU141" s="237">
        <v>1</v>
      </c>
      <c r="AV141" s="237">
        <v>0</v>
      </c>
      <c r="AW141" s="237">
        <v>0</v>
      </c>
      <c r="AX141" s="237">
        <v>0</v>
      </c>
      <c r="AY141" s="237">
        <v>0</v>
      </c>
      <c r="AZ141" s="237">
        <v>1</v>
      </c>
      <c r="BA141" s="237">
        <v>1</v>
      </c>
      <c r="BB141" s="237">
        <v>1</v>
      </c>
      <c r="BC141" s="237">
        <v>1</v>
      </c>
      <c r="BD141" s="237">
        <v>1</v>
      </c>
      <c r="BE141" s="237">
        <v>1</v>
      </c>
      <c r="BF141" s="237">
        <v>1</v>
      </c>
      <c r="BG141" s="237">
        <v>1</v>
      </c>
      <c r="BH141" s="237">
        <v>1</v>
      </c>
      <c r="BI141" s="237">
        <v>1</v>
      </c>
      <c r="BJ141" s="237">
        <v>1</v>
      </c>
      <c r="BK141" s="237">
        <v>1</v>
      </c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212"/>
      <c r="CF141" s="212"/>
      <c r="CG141" s="212"/>
      <c r="CH141" s="212"/>
      <c r="CI141" s="212"/>
      <c r="CJ141" s="212"/>
      <c r="CK141" s="212"/>
      <c r="CL141" s="212"/>
      <c r="CM141" s="212"/>
      <c r="CN141" s="212"/>
      <c r="CO141" s="212"/>
      <c r="CP141" s="212"/>
      <c r="CQ141" s="212"/>
      <c r="CR141" s="212"/>
      <c r="CS141" s="212"/>
      <c r="CT141" s="212"/>
      <c r="CU141" s="212"/>
      <c r="CV141" s="212"/>
      <c r="CW141" s="212"/>
      <c r="CX141" s="212"/>
      <c r="CY141" s="212"/>
      <c r="CZ141" s="212"/>
      <c r="DA141" s="212"/>
      <c r="DB141" s="230"/>
      <c r="DC141" s="230">
        <v>0</v>
      </c>
      <c r="DD141" s="230">
        <v>0</v>
      </c>
      <c r="DE141" s="230">
        <v>0</v>
      </c>
      <c r="DF141" s="230">
        <v>0</v>
      </c>
      <c r="DG141" s="230">
        <v>0</v>
      </c>
      <c r="DH141" s="237">
        <v>15.999000000000001</v>
      </c>
      <c r="DI141" s="237">
        <v>18.178000000000001</v>
      </c>
      <c r="DJ141" s="237">
        <v>16.635000000000002</v>
      </c>
      <c r="DK141" s="237">
        <v>13.739000000000001</v>
      </c>
      <c r="DL141" s="237">
        <v>13.602</v>
      </c>
      <c r="DM141" s="237">
        <v>14.805</v>
      </c>
      <c r="DN141" s="237">
        <v>15.183999999999999</v>
      </c>
      <c r="DO141" s="237">
        <v>12.815</v>
      </c>
      <c r="DP141" s="237">
        <v>14.263</v>
      </c>
      <c r="DQ141" s="237">
        <v>10.673</v>
      </c>
      <c r="DR141" s="230">
        <v>0</v>
      </c>
      <c r="DS141" s="230">
        <v>0</v>
      </c>
      <c r="DT141" s="230">
        <v>0</v>
      </c>
      <c r="DU141" s="230">
        <v>0</v>
      </c>
      <c r="DV141" s="230">
        <v>0</v>
      </c>
      <c r="DW141" s="212"/>
      <c r="DX141" s="212"/>
      <c r="DY141" s="230"/>
      <c r="DZ141" s="230"/>
      <c r="EA141" s="230"/>
      <c r="EB141" s="225"/>
      <c r="EC141" s="212"/>
      <c r="ED141" s="212"/>
      <c r="EE141" s="212"/>
      <c r="EF141" s="212"/>
      <c r="EG141" s="212"/>
      <c r="EH141" s="212"/>
      <c r="EI141" s="3"/>
      <c r="EJ141" s="3"/>
      <c r="EK141" s="3"/>
      <c r="EL141" s="271"/>
      <c r="EM141" s="3"/>
      <c r="EN141" s="263">
        <f t="shared" si="94"/>
        <v>139</v>
      </c>
      <c r="EO141" s="230" t="s">
        <v>1819</v>
      </c>
      <c r="EP141" s="277">
        <v>42036</v>
      </c>
      <c r="EQ141" s="278">
        <v>0</v>
      </c>
      <c r="ER141" s="281">
        <v>23.88955</v>
      </c>
      <c r="ES141" s="288"/>
      <c r="ET141" s="282">
        <f>IF(EO141=EO142,MAX(ET$2:ET140)+1,0)</f>
        <v>70</v>
      </c>
      <c r="EU141" s="3">
        <f t="shared" si="86"/>
        <v>139</v>
      </c>
      <c r="EV141" s="290">
        <f t="shared" si="87"/>
        <v>277</v>
      </c>
      <c r="EW141" s="277">
        <f t="shared" si="88"/>
        <v>42036</v>
      </c>
      <c r="EX141" s="281">
        <f t="shared" si="89"/>
        <v>19.354600000000001</v>
      </c>
      <c r="EY141" s="282">
        <f>IF(EO141=EO142,0,MAX(EY$2:EY140)+1)</f>
        <v>0</v>
      </c>
      <c r="EZ141" s="290">
        <f t="shared" si="90"/>
        <v>278</v>
      </c>
      <c r="FA141" s="277">
        <f t="shared" si="91"/>
        <v>43831</v>
      </c>
      <c r="FB141" s="281">
        <f t="shared" si="92"/>
        <v>18.566389999999998</v>
      </c>
      <c r="FC141" s="28">
        <f>DIS!C158</f>
        <v>139</v>
      </c>
      <c r="FD141" s="28">
        <f>DIS!D158</f>
        <v>7</v>
      </c>
      <c r="FE141" s="28">
        <f>DIS!E158</f>
        <v>19</v>
      </c>
      <c r="FF141" s="28" t="str">
        <f t="shared" si="93"/>
        <v>7,19</v>
      </c>
      <c r="FG141" s="286" t="str">
        <f>INDEX($AR$88:$BK$127,FD141,FE141)</f>
        <v>19,7</v>
      </c>
      <c r="FH141" s="287">
        <f>IF(ISNUMBER(FG141),0,MAX(FH$2:FH140)+1)</f>
        <v>139</v>
      </c>
      <c r="FI141" s="287">
        <f>IF(FH141&gt;0,INDEX(IF($BJ$45=0,$EU$3:$EU$1412,IF($BK$45=0,$EX$3:$EX$1412,$FB$3:$FB$1412)),FH141,1),0)</f>
        <v>18.566389999999998</v>
      </c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</row>
    <row r="142" spans="1:178" ht="5.25" customHeight="1" x14ac:dyDescent="0.25">
      <c r="A142" s="3"/>
      <c r="B142" s="239">
        <f t="shared" si="84"/>
        <v>241</v>
      </c>
      <c r="C142" s="239">
        <f t="shared" si="85"/>
        <v>242</v>
      </c>
      <c r="D142" s="239">
        <f t="shared" si="85"/>
        <v>243</v>
      </c>
      <c r="E142" s="239">
        <f t="shared" si="85"/>
        <v>244</v>
      </c>
      <c r="F142" s="239">
        <f t="shared" si="85"/>
        <v>245</v>
      </c>
      <c r="G142" s="239">
        <f t="shared" si="85"/>
        <v>246</v>
      </c>
      <c r="H142" s="239">
        <f t="shared" si="85"/>
        <v>247</v>
      </c>
      <c r="I142" s="239">
        <f t="shared" si="85"/>
        <v>248</v>
      </c>
      <c r="J142" s="239">
        <f t="shared" si="85"/>
        <v>249</v>
      </c>
      <c r="K142" s="239">
        <f t="shared" si="85"/>
        <v>250</v>
      </c>
      <c r="L142" s="239">
        <f t="shared" si="85"/>
        <v>251</v>
      </c>
      <c r="M142" s="239">
        <f t="shared" si="85"/>
        <v>252</v>
      </c>
      <c r="N142" s="239">
        <f t="shared" si="85"/>
        <v>253</v>
      </c>
      <c r="O142" s="239">
        <f t="shared" si="85"/>
        <v>254</v>
      </c>
      <c r="P142" s="239">
        <f t="shared" si="85"/>
        <v>255</v>
      </c>
      <c r="Q142" s="239">
        <f t="shared" si="85"/>
        <v>256</v>
      </c>
      <c r="R142" s="239">
        <f t="shared" si="85"/>
        <v>257</v>
      </c>
      <c r="S142" s="239">
        <f t="shared" si="82"/>
        <v>258</v>
      </c>
      <c r="T142" s="239">
        <f t="shared" si="83"/>
        <v>259</v>
      </c>
      <c r="U142" s="239">
        <f t="shared" si="83"/>
        <v>260</v>
      </c>
      <c r="V142" s="27">
        <v>0</v>
      </c>
      <c r="W142" s="28">
        <f>IF(AR142=1,MAX($V142:V142)+1,0)+MAX(W$131:AP141)</f>
        <v>12</v>
      </c>
      <c r="X142" s="28">
        <f>IF(AS142=1,MAX($V142:V142)+1,0)</f>
        <v>1</v>
      </c>
      <c r="Y142" s="28">
        <f>IF(AT142=1,MAX($V142:V142)+1,0)</f>
        <v>1</v>
      </c>
      <c r="Z142" s="28">
        <f>IF(AU142=1,MAX($V142:V142)+1,0)</f>
        <v>1</v>
      </c>
      <c r="AA142" s="28">
        <f>IF(AV142=1,MAX($V142:V142)+1,0)</f>
        <v>0</v>
      </c>
      <c r="AB142" s="28">
        <f>IF(AW142=1,MAX($V142:V142)+1,0)</f>
        <v>0</v>
      </c>
      <c r="AC142" s="28">
        <f>IF(AX142=1,MAX($V142:V142)+1,0)</f>
        <v>0</v>
      </c>
      <c r="AD142" s="28">
        <f>IF(AY142=1,MAX($V142:V142)+1,0)</f>
        <v>0</v>
      </c>
      <c r="AE142" s="28">
        <f>IF(AZ142=1,MAX($V142:V142)+1,0)</f>
        <v>1</v>
      </c>
      <c r="AF142" s="28">
        <f>IF(BA142=1,MAX($V142:V142)+1,0)</f>
        <v>1</v>
      </c>
      <c r="AG142" s="28">
        <f>IF(BB142=1,MAX($V142:V142)+1,0)</f>
        <v>1</v>
      </c>
      <c r="AH142" s="28">
        <f>IF(BC142=1,MAX($V142:V142)+1,0)</f>
        <v>1</v>
      </c>
      <c r="AI142" s="28">
        <f>IF(BD142=1,MAX($V142:V142)+1,0)</f>
        <v>1</v>
      </c>
      <c r="AJ142" s="28">
        <f>IF(BE142=1,MAX($V142:V142)+1,0)</f>
        <v>1</v>
      </c>
      <c r="AK142" s="28">
        <f>IF(BF142=1,MAX($V142:V142)+1,0)</f>
        <v>1</v>
      </c>
      <c r="AL142" s="28">
        <f>IF(BG142=1,MAX($V142:V142)+1,0)</f>
        <v>1</v>
      </c>
      <c r="AM142" s="28">
        <f>IF(BH142=1,MAX($V142:V142)+1,0)</f>
        <v>1</v>
      </c>
      <c r="AN142" s="28">
        <f>IF(BI142=1,MAX($V142:V142)+1,0)</f>
        <v>1</v>
      </c>
      <c r="AO142" s="28">
        <f>IF(BJ142=1,MAX($V142:V142)+1,0)</f>
        <v>1</v>
      </c>
      <c r="AP142" s="29">
        <f>IF(BK142=1,MAX($V142:V142)+1,0)</f>
        <v>1</v>
      </c>
      <c r="AQ142" s="27"/>
      <c r="AR142" s="237">
        <v>1</v>
      </c>
      <c r="AS142" s="237">
        <v>1</v>
      </c>
      <c r="AT142" s="237">
        <v>1</v>
      </c>
      <c r="AU142" s="237">
        <v>1</v>
      </c>
      <c r="AV142" s="237">
        <v>0</v>
      </c>
      <c r="AW142" s="237">
        <v>0</v>
      </c>
      <c r="AX142" s="237">
        <v>0</v>
      </c>
      <c r="AY142" s="237">
        <v>0</v>
      </c>
      <c r="AZ142" s="237">
        <v>1</v>
      </c>
      <c r="BA142" s="237">
        <v>1</v>
      </c>
      <c r="BB142" s="237">
        <v>1</v>
      </c>
      <c r="BC142" s="237">
        <v>1</v>
      </c>
      <c r="BD142" s="237">
        <v>1</v>
      </c>
      <c r="BE142" s="237">
        <v>1</v>
      </c>
      <c r="BF142" s="237">
        <v>1</v>
      </c>
      <c r="BG142" s="237">
        <v>1</v>
      </c>
      <c r="BH142" s="237">
        <v>1</v>
      </c>
      <c r="BI142" s="237">
        <v>1</v>
      </c>
      <c r="BJ142" s="237">
        <v>1</v>
      </c>
      <c r="BK142" s="237">
        <v>1</v>
      </c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212"/>
      <c r="CF142" s="212"/>
      <c r="CG142" s="212"/>
      <c r="CH142" s="212"/>
      <c r="CI142" s="212"/>
      <c r="CJ142" s="212"/>
      <c r="CK142" s="212"/>
      <c r="CL142" s="212"/>
      <c r="CM142" s="212"/>
      <c r="CN142" s="212"/>
      <c r="CO142" s="212"/>
      <c r="CP142" s="212"/>
      <c r="CQ142" s="212"/>
      <c r="CR142" s="212"/>
      <c r="CS142" s="212"/>
      <c r="CT142" s="212"/>
      <c r="CU142" s="212"/>
      <c r="CV142" s="212"/>
      <c r="CW142" s="212"/>
      <c r="CX142" s="212"/>
      <c r="CY142" s="212"/>
      <c r="CZ142" s="212"/>
      <c r="DA142" s="212"/>
      <c r="DB142" s="230"/>
      <c r="DC142" s="230">
        <v>0</v>
      </c>
      <c r="DD142" s="230">
        <v>0</v>
      </c>
      <c r="DE142" s="230">
        <v>0</v>
      </c>
      <c r="DF142" s="230">
        <v>0</v>
      </c>
      <c r="DG142" s="230">
        <v>0</v>
      </c>
      <c r="DH142" s="237">
        <v>3.4014000000000002</v>
      </c>
      <c r="DI142" s="237">
        <v>3.3428</v>
      </c>
      <c r="DJ142" s="237">
        <v>2.9257</v>
      </c>
      <c r="DK142" s="237">
        <v>3.0238</v>
      </c>
      <c r="DL142" s="237">
        <v>3.2361</v>
      </c>
      <c r="DM142" s="237">
        <v>2.6949000000000001</v>
      </c>
      <c r="DN142" s="237">
        <v>2.6232000000000002</v>
      </c>
      <c r="DO142" s="237">
        <v>3.0085000000000002</v>
      </c>
      <c r="DP142" s="237">
        <v>6.0560999999999998</v>
      </c>
      <c r="DQ142" s="237">
        <v>6.5183999999999997</v>
      </c>
      <c r="DR142" s="230">
        <v>0</v>
      </c>
      <c r="DS142" s="230">
        <v>0</v>
      </c>
      <c r="DT142" s="230">
        <v>0</v>
      </c>
      <c r="DU142" s="230">
        <v>0</v>
      </c>
      <c r="DV142" s="230">
        <v>0</v>
      </c>
      <c r="DW142" s="212"/>
      <c r="DX142" s="212"/>
      <c r="DY142" s="230"/>
      <c r="DZ142" s="230"/>
      <c r="EA142" s="230"/>
      <c r="EB142" s="225"/>
      <c r="EC142" s="212"/>
      <c r="ED142" s="212"/>
      <c r="EE142" s="212"/>
      <c r="EF142" s="212"/>
      <c r="EG142" s="212"/>
      <c r="EH142" s="212"/>
      <c r="EI142" s="3"/>
      <c r="EJ142" s="3"/>
      <c r="EK142" s="3"/>
      <c r="EL142" s="271"/>
      <c r="EM142" s="3"/>
      <c r="EN142" s="263">
        <f t="shared" si="94"/>
        <v>140</v>
      </c>
      <c r="EO142" s="230" t="s">
        <v>1819</v>
      </c>
      <c r="EP142" s="277">
        <v>43831</v>
      </c>
      <c r="EQ142" s="278">
        <v>0</v>
      </c>
      <c r="ER142" s="281">
        <v>21.975249999999999</v>
      </c>
      <c r="ES142" s="288"/>
      <c r="ET142" s="282">
        <f>IF(EO142=EO143,MAX(ET$2:ET141)+1,0)</f>
        <v>0</v>
      </c>
      <c r="EU142" s="3">
        <f t="shared" si="86"/>
        <v>140</v>
      </c>
      <c r="EV142" s="290">
        <f t="shared" si="87"/>
        <v>279</v>
      </c>
      <c r="EW142" s="277">
        <f t="shared" si="88"/>
        <v>42036</v>
      </c>
      <c r="EX142" s="281">
        <f t="shared" si="89"/>
        <v>19.47504</v>
      </c>
      <c r="EY142" s="282">
        <f>IF(EO142=EO143,0,MAX(EY$2:EY141)+1)</f>
        <v>70</v>
      </c>
      <c r="EZ142" s="290">
        <f t="shared" si="90"/>
        <v>280</v>
      </c>
      <c r="FA142" s="277">
        <f t="shared" si="91"/>
        <v>43831</v>
      </c>
      <c r="FB142" s="281">
        <f t="shared" si="92"/>
        <v>18.644300000000001</v>
      </c>
      <c r="FC142" s="28">
        <f>DIS!C159</f>
        <v>140</v>
      </c>
      <c r="FD142" s="28">
        <f>DIS!D159</f>
        <v>7</v>
      </c>
      <c r="FE142" s="28">
        <f>DIS!E159</f>
        <v>20</v>
      </c>
      <c r="FF142" s="28" t="str">
        <f t="shared" si="93"/>
        <v>7,20</v>
      </c>
      <c r="FG142" s="286" t="str">
        <f>INDEX($AR$88:$BK$127,FD142,FE142)</f>
        <v>20,7</v>
      </c>
      <c r="FH142" s="287">
        <f>IF(ISNUMBER(FG142),0,MAX(FH$2:FH141)+1)</f>
        <v>140</v>
      </c>
      <c r="FI142" s="287">
        <f>IF(FH142&gt;0,INDEX(IF($BJ$45=0,$EU$3:$EU$1412,IF($BK$45=0,$EX$3:$EX$1412,$FB$3:$FB$1412)),FH142,1),0)</f>
        <v>18.644300000000001</v>
      </c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</row>
    <row r="143" spans="1:178" ht="5.25" customHeight="1" x14ac:dyDescent="0.25">
      <c r="A143" s="3"/>
      <c r="B143" s="239">
        <f t="shared" si="84"/>
        <v>261</v>
      </c>
      <c r="C143" s="239">
        <f t="shared" si="85"/>
        <v>262</v>
      </c>
      <c r="D143" s="239">
        <f t="shared" si="85"/>
        <v>263</v>
      </c>
      <c r="E143" s="239">
        <f t="shared" si="85"/>
        <v>264</v>
      </c>
      <c r="F143" s="239">
        <f t="shared" si="85"/>
        <v>265</v>
      </c>
      <c r="G143" s="239">
        <f t="shared" si="85"/>
        <v>266</v>
      </c>
      <c r="H143" s="239">
        <f t="shared" si="85"/>
        <v>267</v>
      </c>
      <c r="I143" s="239">
        <f t="shared" si="85"/>
        <v>268</v>
      </c>
      <c r="J143" s="239">
        <f t="shared" si="85"/>
        <v>269</v>
      </c>
      <c r="K143" s="239">
        <f t="shared" si="85"/>
        <v>270</v>
      </c>
      <c r="L143" s="239">
        <f t="shared" si="85"/>
        <v>271</v>
      </c>
      <c r="M143" s="239">
        <f t="shared" si="85"/>
        <v>272</v>
      </c>
      <c r="N143" s="239">
        <f t="shared" si="85"/>
        <v>273</v>
      </c>
      <c r="O143" s="239">
        <f t="shared" si="85"/>
        <v>274</v>
      </c>
      <c r="P143" s="239">
        <f t="shared" si="85"/>
        <v>275</v>
      </c>
      <c r="Q143" s="239">
        <f t="shared" si="85"/>
        <v>276</v>
      </c>
      <c r="R143" s="239">
        <f t="shared" si="85"/>
        <v>277</v>
      </c>
      <c r="S143" s="239">
        <f t="shared" si="82"/>
        <v>278</v>
      </c>
      <c r="T143" s="239">
        <f t="shared" si="83"/>
        <v>279</v>
      </c>
      <c r="U143" s="239">
        <f t="shared" si="83"/>
        <v>280</v>
      </c>
      <c r="V143" s="27">
        <v>0</v>
      </c>
      <c r="W143" s="28">
        <f>IF(AR143=1,MAX($V143:V143)+1,0)+MAX(W$131:AP142)</f>
        <v>13</v>
      </c>
      <c r="X143" s="28">
        <f>IF(AS143=1,MAX($V143:V143)+1,0)</f>
        <v>1</v>
      </c>
      <c r="Y143" s="28">
        <f>IF(AT143=1,MAX($V143:V143)+1,0)</f>
        <v>1</v>
      </c>
      <c r="Z143" s="28">
        <f>IF(AU143=1,MAX($V143:V143)+1,0)</f>
        <v>1</v>
      </c>
      <c r="AA143" s="28">
        <f>IF(AV143=1,MAX($V143:V143)+1,0)</f>
        <v>0</v>
      </c>
      <c r="AB143" s="28">
        <f>IF(AW143=1,MAX($V143:V143)+1,0)</f>
        <v>0</v>
      </c>
      <c r="AC143" s="28">
        <f>IF(AX143=1,MAX($V143:V143)+1,0)</f>
        <v>0</v>
      </c>
      <c r="AD143" s="28">
        <f>IF(AY143=1,MAX($V143:V143)+1,0)</f>
        <v>0</v>
      </c>
      <c r="AE143" s="28">
        <f>IF(AZ143=1,MAX($V143:V143)+1,0)</f>
        <v>1</v>
      </c>
      <c r="AF143" s="28">
        <f>IF(BA143=1,MAX($V143:V143)+1,0)</f>
        <v>1</v>
      </c>
      <c r="AG143" s="28">
        <f>IF(BB143=1,MAX($V143:V143)+1,0)</f>
        <v>1</v>
      </c>
      <c r="AH143" s="28">
        <f>IF(BC143=1,MAX($V143:V143)+1,0)</f>
        <v>1</v>
      </c>
      <c r="AI143" s="28">
        <f>IF(BD143=1,MAX($V143:V143)+1,0)</f>
        <v>1</v>
      </c>
      <c r="AJ143" s="28">
        <f>IF(BE143=1,MAX($V143:V143)+1,0)</f>
        <v>1</v>
      </c>
      <c r="AK143" s="28">
        <f>IF(BF143=1,MAX($V143:V143)+1,0)</f>
        <v>1</v>
      </c>
      <c r="AL143" s="28">
        <f>IF(BG143=1,MAX($V143:V143)+1,0)</f>
        <v>1</v>
      </c>
      <c r="AM143" s="28">
        <f>IF(BH143=1,MAX($V143:V143)+1,0)</f>
        <v>1</v>
      </c>
      <c r="AN143" s="28">
        <f>IF(BI143=1,MAX($V143:V143)+1,0)</f>
        <v>1</v>
      </c>
      <c r="AO143" s="28">
        <f>IF(BJ143=1,MAX($V143:V143)+1,0)</f>
        <v>1</v>
      </c>
      <c r="AP143" s="29">
        <f>IF(BK143=1,MAX($V143:V143)+1,0)</f>
        <v>1</v>
      </c>
      <c r="AQ143" s="27"/>
      <c r="AR143" s="237">
        <v>1</v>
      </c>
      <c r="AS143" s="237">
        <v>1</v>
      </c>
      <c r="AT143" s="237">
        <v>1</v>
      </c>
      <c r="AU143" s="237">
        <v>1</v>
      </c>
      <c r="AV143" s="237">
        <v>0</v>
      </c>
      <c r="AW143" s="237">
        <v>0</v>
      </c>
      <c r="AX143" s="237">
        <v>0</v>
      </c>
      <c r="AY143" s="237">
        <v>0</v>
      </c>
      <c r="AZ143" s="237">
        <v>1</v>
      </c>
      <c r="BA143" s="237">
        <v>1</v>
      </c>
      <c r="BB143" s="237">
        <v>1</v>
      </c>
      <c r="BC143" s="237">
        <v>1</v>
      </c>
      <c r="BD143" s="237">
        <v>1</v>
      </c>
      <c r="BE143" s="237">
        <v>1</v>
      </c>
      <c r="BF143" s="237">
        <v>1</v>
      </c>
      <c r="BG143" s="237">
        <v>1</v>
      </c>
      <c r="BH143" s="237">
        <v>1</v>
      </c>
      <c r="BI143" s="237">
        <v>1</v>
      </c>
      <c r="BJ143" s="237">
        <v>1</v>
      </c>
      <c r="BK143" s="237">
        <v>1</v>
      </c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212"/>
      <c r="CF143" s="212"/>
      <c r="CG143" s="212"/>
      <c r="CH143" s="212"/>
      <c r="CI143" s="212"/>
      <c r="CJ143" s="212"/>
      <c r="CK143" s="212"/>
      <c r="CL143" s="212"/>
      <c r="CM143" s="212"/>
      <c r="CN143" s="212"/>
      <c r="CO143" s="212"/>
      <c r="CP143" s="212"/>
      <c r="CQ143" s="212"/>
      <c r="CR143" s="212"/>
      <c r="CS143" s="212"/>
      <c r="CT143" s="212"/>
      <c r="CU143" s="212"/>
      <c r="CV143" s="212"/>
      <c r="CW143" s="212"/>
      <c r="CX143" s="212"/>
      <c r="CY143" s="212"/>
      <c r="CZ143" s="212"/>
      <c r="DA143" s="212"/>
      <c r="DB143" s="230"/>
      <c r="DC143" s="230">
        <v>0</v>
      </c>
      <c r="DD143" s="230">
        <v>0</v>
      </c>
      <c r="DE143" s="230">
        <v>0</v>
      </c>
      <c r="DF143" s="230">
        <v>0</v>
      </c>
      <c r="DG143" s="230">
        <v>0</v>
      </c>
      <c r="DH143" s="237">
        <v>15.927</v>
      </c>
      <c r="DI143" s="237">
        <v>13.242000000000001</v>
      </c>
      <c r="DJ143" s="237">
        <v>15.206</v>
      </c>
      <c r="DK143" s="237">
        <v>11.212999999999999</v>
      </c>
      <c r="DL143" s="237">
        <v>14.456</v>
      </c>
      <c r="DM143" s="237">
        <v>11.631</v>
      </c>
      <c r="DN143" s="237">
        <v>15.134</v>
      </c>
      <c r="DO143" s="237">
        <v>12.835000000000001</v>
      </c>
      <c r="DP143" s="237">
        <v>14.004</v>
      </c>
      <c r="DQ143" s="237">
        <v>8.9364000000000008</v>
      </c>
      <c r="DR143" s="230">
        <v>0</v>
      </c>
      <c r="DS143" s="230">
        <v>0</v>
      </c>
      <c r="DT143" s="230">
        <v>0</v>
      </c>
      <c r="DU143" s="230">
        <v>0</v>
      </c>
      <c r="DV143" s="230">
        <v>0</v>
      </c>
      <c r="DW143" s="212"/>
      <c r="DX143" s="212"/>
      <c r="DY143" s="230"/>
      <c r="DZ143" s="230"/>
      <c r="EA143" s="230"/>
      <c r="EB143" s="225"/>
      <c r="EC143" s="212"/>
      <c r="ED143" s="212"/>
      <c r="EE143" s="212"/>
      <c r="EF143" s="212"/>
      <c r="EG143" s="212"/>
      <c r="EH143" s="212"/>
      <c r="EI143" s="3"/>
      <c r="EJ143" s="3"/>
      <c r="EK143" s="3"/>
      <c r="EL143" s="271"/>
      <c r="EM143" s="3"/>
      <c r="EN143" s="263">
        <f t="shared" si="94"/>
        <v>141</v>
      </c>
      <c r="EO143" s="230" t="s">
        <v>1820</v>
      </c>
      <c r="EP143" s="277">
        <v>42036</v>
      </c>
      <c r="EQ143" s="278">
        <v>0</v>
      </c>
      <c r="ER143" s="281">
        <v>23.008600000000001</v>
      </c>
      <c r="ES143" s="288"/>
      <c r="ET143" s="282">
        <f>IF(EO143=EO144,MAX(ET$2:ET142)+1,0)</f>
        <v>71</v>
      </c>
      <c r="EU143" s="3">
        <f t="shared" si="86"/>
        <v>141</v>
      </c>
      <c r="EV143" s="290">
        <f t="shared" si="87"/>
        <v>281</v>
      </c>
      <c r="EW143" s="277">
        <f t="shared" si="88"/>
        <v>42036</v>
      </c>
      <c r="EX143" s="281">
        <f t="shared" si="89"/>
        <v>30.24248</v>
      </c>
      <c r="EY143" s="282">
        <f>IF(EO143=EO144,0,MAX(EY$2:EY142)+1)</f>
        <v>0</v>
      </c>
      <c r="EZ143" s="290">
        <f t="shared" si="90"/>
        <v>282</v>
      </c>
      <c r="FA143" s="277">
        <f t="shared" si="91"/>
        <v>43831</v>
      </c>
      <c r="FB143" s="281">
        <f t="shared" si="92"/>
        <v>26.728999999999999</v>
      </c>
      <c r="FC143" s="28">
        <f>DIS!C160</f>
        <v>141</v>
      </c>
      <c r="FD143" s="28">
        <f>DIS!D160</f>
        <v>8</v>
      </c>
      <c r="FE143" s="28">
        <f>DIS!E160</f>
        <v>1</v>
      </c>
      <c r="FF143" s="28" t="str">
        <f t="shared" si="93"/>
        <v>8,1</v>
      </c>
      <c r="FG143" s="286" t="str">
        <f>INDEX($AR$88:$BK$127,FD143,FE143)</f>
        <v>1,8</v>
      </c>
      <c r="FH143" s="287">
        <f>IF(ISNUMBER(FG143),0,MAX(FH$2:FH142)+1)</f>
        <v>141</v>
      </c>
      <c r="FI143" s="287">
        <f>IF(FH143&gt;0,INDEX(IF($BJ$45=0,$EU$3:$EU$1412,IF($BK$45=0,$EX$3:$EX$1412,$FB$3:$FB$1412)),FH143,1),0)</f>
        <v>26.728999999999999</v>
      </c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</row>
    <row r="144" spans="1:178" ht="5.25" customHeight="1" x14ac:dyDescent="0.25">
      <c r="A144" s="3"/>
      <c r="B144" s="239">
        <f t="shared" si="84"/>
        <v>281</v>
      </c>
      <c r="C144" s="239">
        <f t="shared" si="85"/>
        <v>282</v>
      </c>
      <c r="D144" s="239">
        <f t="shared" si="85"/>
        <v>283</v>
      </c>
      <c r="E144" s="239">
        <f t="shared" si="85"/>
        <v>284</v>
      </c>
      <c r="F144" s="239">
        <f t="shared" si="85"/>
        <v>285</v>
      </c>
      <c r="G144" s="239">
        <f t="shared" si="85"/>
        <v>286</v>
      </c>
      <c r="H144" s="239">
        <f t="shared" si="85"/>
        <v>287</v>
      </c>
      <c r="I144" s="239">
        <f t="shared" si="85"/>
        <v>288</v>
      </c>
      <c r="J144" s="239">
        <f t="shared" si="85"/>
        <v>289</v>
      </c>
      <c r="K144" s="239">
        <f t="shared" si="85"/>
        <v>290</v>
      </c>
      <c r="L144" s="239">
        <f t="shared" si="85"/>
        <v>291</v>
      </c>
      <c r="M144" s="239">
        <f t="shared" si="85"/>
        <v>292</v>
      </c>
      <c r="N144" s="239">
        <f t="shared" si="85"/>
        <v>293</v>
      </c>
      <c r="O144" s="239">
        <f t="shared" si="85"/>
        <v>294</v>
      </c>
      <c r="P144" s="239">
        <f t="shared" si="85"/>
        <v>295</v>
      </c>
      <c r="Q144" s="239">
        <f t="shared" si="85"/>
        <v>296</v>
      </c>
      <c r="R144" s="239">
        <f t="shared" si="85"/>
        <v>297</v>
      </c>
      <c r="S144" s="239">
        <f t="shared" si="82"/>
        <v>298</v>
      </c>
      <c r="T144" s="239">
        <f t="shared" si="83"/>
        <v>299</v>
      </c>
      <c r="U144" s="239">
        <f t="shared" si="83"/>
        <v>300</v>
      </c>
      <c r="V144" s="27">
        <v>0</v>
      </c>
      <c r="W144" s="28">
        <f>IF(AR144=1,MAX($V144:V144)+1,0)+MAX(W$131:AP143)</f>
        <v>14</v>
      </c>
      <c r="X144" s="28">
        <f>IF(AS144=1,MAX($V144:V144)+1,0)</f>
        <v>1</v>
      </c>
      <c r="Y144" s="28">
        <f>IF(AT144=1,MAX($V144:V144)+1,0)</f>
        <v>1</v>
      </c>
      <c r="Z144" s="28">
        <f>IF(AU144=1,MAX($V144:V144)+1,0)</f>
        <v>1</v>
      </c>
      <c r="AA144" s="28">
        <f>IF(AV144=1,MAX($V144:V144)+1,0)</f>
        <v>0</v>
      </c>
      <c r="AB144" s="28">
        <f>IF(AW144=1,MAX($V144:V144)+1,0)</f>
        <v>0</v>
      </c>
      <c r="AC144" s="28">
        <f>IF(AX144=1,MAX($V144:V144)+1,0)</f>
        <v>0</v>
      </c>
      <c r="AD144" s="28">
        <f>IF(AY144=1,MAX($V144:V144)+1,0)</f>
        <v>0</v>
      </c>
      <c r="AE144" s="28">
        <f>IF(AZ144=1,MAX($V144:V144)+1,0)</f>
        <v>1</v>
      </c>
      <c r="AF144" s="28">
        <f>IF(BA144=1,MAX($V144:V144)+1,0)</f>
        <v>1</v>
      </c>
      <c r="AG144" s="28">
        <f>IF(BB144=1,MAX($V144:V144)+1,0)</f>
        <v>1</v>
      </c>
      <c r="AH144" s="28">
        <f>IF(BC144=1,MAX($V144:V144)+1,0)</f>
        <v>1</v>
      </c>
      <c r="AI144" s="28">
        <f>IF(BD144=1,MAX($V144:V144)+1,0)</f>
        <v>1</v>
      </c>
      <c r="AJ144" s="28">
        <f>IF(BE144=1,MAX($V144:V144)+1,0)</f>
        <v>1</v>
      </c>
      <c r="AK144" s="28">
        <f>IF(BF144=1,MAX($V144:V144)+1,0)</f>
        <v>1</v>
      </c>
      <c r="AL144" s="28">
        <f>IF(BG144=1,MAX($V144:V144)+1,0)</f>
        <v>1</v>
      </c>
      <c r="AM144" s="28">
        <f>IF(BH144=1,MAX($V144:V144)+1,0)</f>
        <v>1</v>
      </c>
      <c r="AN144" s="28">
        <f>IF(BI144=1,MAX($V144:V144)+1,0)</f>
        <v>1</v>
      </c>
      <c r="AO144" s="28">
        <f>IF(BJ144=1,MAX($V144:V144)+1,0)</f>
        <v>1</v>
      </c>
      <c r="AP144" s="29">
        <f>IF(BK144=1,MAX($V144:V144)+1,0)</f>
        <v>1</v>
      </c>
      <c r="AQ144" s="27"/>
      <c r="AR144" s="237">
        <v>1</v>
      </c>
      <c r="AS144" s="237">
        <v>1</v>
      </c>
      <c r="AT144" s="237">
        <v>1</v>
      </c>
      <c r="AU144" s="237">
        <v>1</v>
      </c>
      <c r="AV144" s="237">
        <v>0</v>
      </c>
      <c r="AW144" s="237">
        <v>0</v>
      </c>
      <c r="AX144" s="237">
        <v>0</v>
      </c>
      <c r="AY144" s="237">
        <v>0</v>
      </c>
      <c r="AZ144" s="237">
        <v>1</v>
      </c>
      <c r="BA144" s="237">
        <v>1</v>
      </c>
      <c r="BB144" s="237">
        <v>1</v>
      </c>
      <c r="BC144" s="237">
        <v>1</v>
      </c>
      <c r="BD144" s="237">
        <v>1</v>
      </c>
      <c r="BE144" s="237">
        <v>1</v>
      </c>
      <c r="BF144" s="237">
        <v>1</v>
      </c>
      <c r="BG144" s="237">
        <v>1</v>
      </c>
      <c r="BH144" s="237">
        <v>1</v>
      </c>
      <c r="BI144" s="237">
        <v>1</v>
      </c>
      <c r="BJ144" s="237">
        <v>1</v>
      </c>
      <c r="BK144" s="237">
        <v>1</v>
      </c>
      <c r="BL144" s="212"/>
      <c r="BM144" s="212"/>
      <c r="BN144" s="212"/>
      <c r="BO144" s="212"/>
      <c r="BP144" s="212"/>
      <c r="BQ144" s="212"/>
      <c r="BR144" s="212"/>
      <c r="BS144" s="212"/>
      <c r="BT144" s="212"/>
      <c r="BU144" s="212"/>
      <c r="BV144" s="212"/>
      <c r="BW144" s="212"/>
      <c r="BX144" s="212"/>
      <c r="BY144" s="212"/>
      <c r="BZ144" s="212"/>
      <c r="CA144" s="212"/>
      <c r="CB144" s="212"/>
      <c r="CC144" s="212"/>
      <c r="CD144" s="212"/>
      <c r="CE144" s="212"/>
      <c r="CF144" s="212"/>
      <c r="CG144" s="212"/>
      <c r="CH144" s="212"/>
      <c r="CI144" s="212"/>
      <c r="CJ144" s="212"/>
      <c r="CK144" s="212"/>
      <c r="CL144" s="212"/>
      <c r="CM144" s="212"/>
      <c r="CN144" s="212"/>
      <c r="CO144" s="212"/>
      <c r="CP144" s="212"/>
      <c r="CQ144" s="212"/>
      <c r="CR144" s="212"/>
      <c r="CS144" s="212"/>
      <c r="CT144" s="212"/>
      <c r="CU144" s="212"/>
      <c r="CV144" s="212"/>
      <c r="CW144" s="212"/>
      <c r="CX144" s="212"/>
      <c r="CY144" s="212"/>
      <c r="CZ144" s="212"/>
      <c r="DA144" s="212"/>
      <c r="DB144" s="230"/>
      <c r="DC144" s="230">
        <v>0</v>
      </c>
      <c r="DD144" s="230">
        <v>0</v>
      </c>
      <c r="DE144" s="230">
        <v>0</v>
      </c>
      <c r="DF144" s="230">
        <v>0</v>
      </c>
      <c r="DG144" s="230">
        <v>0</v>
      </c>
      <c r="DH144" s="237">
        <v>3.4679000000000002</v>
      </c>
      <c r="DI144" s="237">
        <v>3.3814000000000002</v>
      </c>
      <c r="DJ144" s="237">
        <v>2.9236</v>
      </c>
      <c r="DK144" s="237">
        <v>3.4946999999999999</v>
      </c>
      <c r="DL144" s="237">
        <v>3.5714999999999999</v>
      </c>
      <c r="DM144" s="237">
        <v>3.3130999999999999</v>
      </c>
      <c r="DN144" s="237">
        <v>3.9369000000000001</v>
      </c>
      <c r="DO144" s="237">
        <v>2.7149999999999999</v>
      </c>
      <c r="DP144" s="237">
        <v>4.5148000000000001</v>
      </c>
      <c r="DQ144" s="237">
        <v>5.8773999999999997</v>
      </c>
      <c r="DR144" s="230">
        <v>0</v>
      </c>
      <c r="DS144" s="230">
        <v>0</v>
      </c>
      <c r="DT144" s="230">
        <v>0</v>
      </c>
      <c r="DU144" s="230">
        <v>0</v>
      </c>
      <c r="DV144" s="230">
        <v>0</v>
      </c>
      <c r="DW144" s="212"/>
      <c r="DX144" s="212"/>
      <c r="DY144" s="230"/>
      <c r="DZ144" s="230"/>
      <c r="EA144" s="230"/>
      <c r="EB144" s="225"/>
      <c r="EC144" s="212"/>
      <c r="ED144" s="212"/>
      <c r="EE144" s="212"/>
      <c r="EF144" s="212"/>
      <c r="EG144" s="212"/>
      <c r="EH144" s="212"/>
      <c r="EI144" s="3"/>
      <c r="EJ144" s="3"/>
      <c r="EK144" s="3"/>
      <c r="EL144" s="271"/>
      <c r="EM144" s="3"/>
      <c r="EN144" s="263">
        <f t="shared" si="94"/>
        <v>142</v>
      </c>
      <c r="EO144" s="230" t="s">
        <v>1820</v>
      </c>
      <c r="EP144" s="277">
        <v>43831</v>
      </c>
      <c r="EQ144" s="278">
        <v>0</v>
      </c>
      <c r="ER144" s="281">
        <v>21.39968</v>
      </c>
      <c r="ES144" s="288"/>
      <c r="ET144" s="282">
        <f>IF(EO144=EO145,MAX(ET$2:ET143)+1,0)</f>
        <v>0</v>
      </c>
      <c r="EU144" s="3">
        <f t="shared" si="86"/>
        <v>142</v>
      </c>
      <c r="EV144" s="290">
        <f t="shared" si="87"/>
        <v>283</v>
      </c>
      <c r="EW144" s="277">
        <f t="shared" si="88"/>
        <v>42036</v>
      </c>
      <c r="EX144" s="281">
        <f t="shared" si="89"/>
        <v>30.09731</v>
      </c>
      <c r="EY144" s="282">
        <f>IF(EO144=EO145,0,MAX(EY$2:EY143)+1)</f>
        <v>71</v>
      </c>
      <c r="EZ144" s="290">
        <f t="shared" si="90"/>
        <v>284</v>
      </c>
      <c r="FA144" s="277">
        <f t="shared" si="91"/>
        <v>43831</v>
      </c>
      <c r="FB144" s="281">
        <f t="shared" si="92"/>
        <v>26.601489999999998</v>
      </c>
      <c r="FC144" s="28">
        <f>DIS!C161</f>
        <v>142</v>
      </c>
      <c r="FD144" s="28">
        <f>DIS!D161</f>
        <v>8</v>
      </c>
      <c r="FE144" s="28">
        <f>DIS!E161</f>
        <v>2</v>
      </c>
      <c r="FF144" s="28" t="str">
        <f t="shared" si="93"/>
        <v>8,2</v>
      </c>
      <c r="FG144" s="286" t="str">
        <f>INDEX($AR$88:$BK$127,FD144,FE144)</f>
        <v>2,8</v>
      </c>
      <c r="FH144" s="287">
        <f>IF(ISNUMBER(FG144),0,MAX(FH$2:FH143)+1)</f>
        <v>142</v>
      </c>
      <c r="FI144" s="287">
        <f>IF(FH144&gt;0,INDEX(IF($BJ$45=0,$EU$3:$EU$1412,IF($BK$45=0,$EX$3:$EX$1412,$FB$3:$FB$1412)),FH144,1),0)</f>
        <v>26.601489999999998</v>
      </c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</row>
    <row r="145" spans="1:178" ht="5.25" customHeight="1" x14ac:dyDescent="0.25">
      <c r="A145" s="3"/>
      <c r="B145" s="239">
        <f t="shared" si="84"/>
        <v>301</v>
      </c>
      <c r="C145" s="239">
        <f t="shared" si="85"/>
        <v>302</v>
      </c>
      <c r="D145" s="239">
        <f t="shared" si="85"/>
        <v>303</v>
      </c>
      <c r="E145" s="239">
        <f t="shared" si="85"/>
        <v>304</v>
      </c>
      <c r="F145" s="239">
        <f t="shared" si="85"/>
        <v>305</v>
      </c>
      <c r="G145" s="239">
        <f t="shared" si="85"/>
        <v>306</v>
      </c>
      <c r="H145" s="239">
        <f t="shared" si="85"/>
        <v>307</v>
      </c>
      <c r="I145" s="239">
        <f t="shared" si="85"/>
        <v>308</v>
      </c>
      <c r="J145" s="239">
        <f t="shared" si="85"/>
        <v>309</v>
      </c>
      <c r="K145" s="239">
        <f t="shared" si="85"/>
        <v>310</v>
      </c>
      <c r="L145" s="239">
        <f t="shared" si="85"/>
        <v>311</v>
      </c>
      <c r="M145" s="239">
        <f t="shared" si="85"/>
        <v>312</v>
      </c>
      <c r="N145" s="239">
        <f t="shared" si="85"/>
        <v>313</v>
      </c>
      <c r="O145" s="239">
        <f t="shared" si="85"/>
        <v>314</v>
      </c>
      <c r="P145" s="239">
        <f t="shared" si="85"/>
        <v>315</v>
      </c>
      <c r="Q145" s="239">
        <f t="shared" si="85"/>
        <v>316</v>
      </c>
      <c r="R145" s="239">
        <f t="shared" si="85"/>
        <v>317</v>
      </c>
      <c r="S145" s="239">
        <f t="shared" si="82"/>
        <v>318</v>
      </c>
      <c r="T145" s="239">
        <f t="shared" si="83"/>
        <v>319</v>
      </c>
      <c r="U145" s="239">
        <f t="shared" si="83"/>
        <v>320</v>
      </c>
      <c r="V145" s="27">
        <v>0</v>
      </c>
      <c r="W145" s="28">
        <f>IF(AR145=1,MAX($V145:V145)+1,0)+MAX(W$131:AP144)</f>
        <v>15</v>
      </c>
      <c r="X145" s="28">
        <f>IF(AS145=1,MAX($V145:V145)+1,0)</f>
        <v>1</v>
      </c>
      <c r="Y145" s="28">
        <f>IF(AT145=1,MAX($V145:V145)+1,0)</f>
        <v>1</v>
      </c>
      <c r="Z145" s="28">
        <f>IF(AU145=1,MAX($V145:V145)+1,0)</f>
        <v>1</v>
      </c>
      <c r="AA145" s="28">
        <f>IF(AV145=1,MAX($V145:V145)+1,0)</f>
        <v>0</v>
      </c>
      <c r="AB145" s="28">
        <f>IF(AW145=1,MAX($V145:V145)+1,0)</f>
        <v>0</v>
      </c>
      <c r="AC145" s="28">
        <f>IF(AX145=1,MAX($V145:V145)+1,0)</f>
        <v>0</v>
      </c>
      <c r="AD145" s="28">
        <f>IF(AY145=1,MAX($V145:V145)+1,0)</f>
        <v>0</v>
      </c>
      <c r="AE145" s="28">
        <f>IF(AZ145=1,MAX($V145:V145)+1,0)</f>
        <v>1</v>
      </c>
      <c r="AF145" s="28">
        <f>IF(BA145=1,MAX($V145:V145)+1,0)</f>
        <v>1</v>
      </c>
      <c r="AG145" s="28">
        <f>IF(BB145=1,MAX($V145:V145)+1,0)</f>
        <v>1</v>
      </c>
      <c r="AH145" s="28">
        <f>IF(BC145=1,MAX($V145:V145)+1,0)</f>
        <v>1</v>
      </c>
      <c r="AI145" s="28">
        <f>IF(BD145=1,MAX($V145:V145)+1,0)</f>
        <v>1</v>
      </c>
      <c r="AJ145" s="28">
        <f>IF(BE145=1,MAX($V145:V145)+1,0)</f>
        <v>1</v>
      </c>
      <c r="AK145" s="28">
        <f>IF(BF145=1,MAX($V145:V145)+1,0)</f>
        <v>1</v>
      </c>
      <c r="AL145" s="28">
        <f>IF(BG145=1,MAX($V145:V145)+1,0)</f>
        <v>1</v>
      </c>
      <c r="AM145" s="28">
        <f>IF(BH145=1,MAX($V145:V145)+1,0)</f>
        <v>1</v>
      </c>
      <c r="AN145" s="28">
        <f>IF(BI145=1,MAX($V145:V145)+1,0)</f>
        <v>1</v>
      </c>
      <c r="AO145" s="28">
        <f>IF(BJ145=1,MAX($V145:V145)+1,0)</f>
        <v>1</v>
      </c>
      <c r="AP145" s="29">
        <f>IF(BK145=1,MAX($V145:V145)+1,0)</f>
        <v>1</v>
      </c>
      <c r="AQ145" s="27"/>
      <c r="AR145" s="237">
        <v>1</v>
      </c>
      <c r="AS145" s="237">
        <v>1</v>
      </c>
      <c r="AT145" s="237">
        <v>1</v>
      </c>
      <c r="AU145" s="237">
        <v>1</v>
      </c>
      <c r="AV145" s="237">
        <v>0</v>
      </c>
      <c r="AW145" s="237">
        <v>0</v>
      </c>
      <c r="AX145" s="237">
        <v>0</v>
      </c>
      <c r="AY145" s="237">
        <v>0</v>
      </c>
      <c r="AZ145" s="237">
        <v>1</v>
      </c>
      <c r="BA145" s="237">
        <v>1</v>
      </c>
      <c r="BB145" s="237">
        <v>1</v>
      </c>
      <c r="BC145" s="237">
        <v>1</v>
      </c>
      <c r="BD145" s="237">
        <v>1</v>
      </c>
      <c r="BE145" s="237">
        <v>1</v>
      </c>
      <c r="BF145" s="237">
        <v>1</v>
      </c>
      <c r="BG145" s="237">
        <v>1</v>
      </c>
      <c r="BH145" s="237">
        <v>1</v>
      </c>
      <c r="BI145" s="237">
        <v>1</v>
      </c>
      <c r="BJ145" s="237">
        <v>1</v>
      </c>
      <c r="BK145" s="237">
        <v>1</v>
      </c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212"/>
      <c r="CF145" s="212"/>
      <c r="CG145" s="212"/>
      <c r="CH145" s="212"/>
      <c r="CI145" s="212"/>
      <c r="CJ145" s="212"/>
      <c r="CK145" s="212"/>
      <c r="CL145" s="212"/>
      <c r="CM145" s="212"/>
      <c r="CN145" s="212"/>
      <c r="CO145" s="212"/>
      <c r="CP145" s="212"/>
      <c r="CQ145" s="212"/>
      <c r="CR145" s="212"/>
      <c r="CS145" s="212"/>
      <c r="CT145" s="212"/>
      <c r="CU145" s="212"/>
      <c r="CV145" s="212"/>
      <c r="CW145" s="212"/>
      <c r="CX145" s="212"/>
      <c r="CY145" s="212"/>
      <c r="CZ145" s="212"/>
      <c r="DA145" s="212"/>
      <c r="DB145" s="230"/>
      <c r="DC145" s="230">
        <v>0</v>
      </c>
      <c r="DD145" s="230">
        <v>0</v>
      </c>
      <c r="DE145" s="230">
        <v>0</v>
      </c>
      <c r="DF145" s="230">
        <v>0</v>
      </c>
      <c r="DG145" s="230">
        <v>0</v>
      </c>
      <c r="DH145" s="237">
        <v>19.600000000000001</v>
      </c>
      <c r="DI145" s="237">
        <v>14.542999999999999</v>
      </c>
      <c r="DJ145" s="237">
        <v>14.032999999999999</v>
      </c>
      <c r="DK145" s="237">
        <v>13.186</v>
      </c>
      <c r="DL145" s="237">
        <v>15.343999999999999</v>
      </c>
      <c r="DM145" s="237">
        <v>14.83</v>
      </c>
      <c r="DN145" s="237">
        <v>14.593999999999999</v>
      </c>
      <c r="DO145" s="237">
        <v>15.507</v>
      </c>
      <c r="DP145" s="237">
        <v>14.888</v>
      </c>
      <c r="DQ145" s="237">
        <v>8.8194999999999997</v>
      </c>
      <c r="DR145" s="230">
        <v>0</v>
      </c>
      <c r="DS145" s="230">
        <v>0</v>
      </c>
      <c r="DT145" s="230">
        <v>0</v>
      </c>
      <c r="DU145" s="230">
        <v>0</v>
      </c>
      <c r="DV145" s="230">
        <v>0</v>
      </c>
      <c r="DW145" s="212"/>
      <c r="DX145" s="212"/>
      <c r="DY145" s="230"/>
      <c r="DZ145" s="230"/>
      <c r="EA145" s="230"/>
      <c r="EB145" s="225"/>
      <c r="EC145" s="212"/>
      <c r="ED145" s="212"/>
      <c r="EE145" s="212"/>
      <c r="EF145" s="212"/>
      <c r="EG145" s="212"/>
      <c r="EH145" s="212"/>
      <c r="EI145" s="3"/>
      <c r="EJ145" s="3"/>
      <c r="EK145" s="3"/>
      <c r="EL145" s="271"/>
      <c r="EM145" s="3"/>
      <c r="EN145" s="263">
        <f t="shared" si="94"/>
        <v>143</v>
      </c>
      <c r="EO145" s="230" t="s">
        <v>1821</v>
      </c>
      <c r="EP145" s="277">
        <v>42036</v>
      </c>
      <c r="EQ145" s="278">
        <v>0</v>
      </c>
      <c r="ER145" s="281">
        <v>22.218160000000001</v>
      </c>
      <c r="ES145" s="288"/>
      <c r="ET145" s="282">
        <f>IF(EO145=EO146,MAX(ET$2:ET144)+1,0)</f>
        <v>72</v>
      </c>
      <c r="EU145" s="3">
        <f t="shared" si="86"/>
        <v>143</v>
      </c>
      <c r="EV145" s="290">
        <f t="shared" si="87"/>
        <v>285</v>
      </c>
      <c r="EW145" s="277">
        <f t="shared" si="88"/>
        <v>42036</v>
      </c>
      <c r="EX145" s="281">
        <f t="shared" si="89"/>
        <v>29.852830000000001</v>
      </c>
      <c r="EY145" s="282">
        <f>IF(EO145=EO146,0,MAX(EY$2:EY144)+1)</f>
        <v>0</v>
      </c>
      <c r="EZ145" s="290">
        <f t="shared" si="90"/>
        <v>286</v>
      </c>
      <c r="FA145" s="277">
        <f t="shared" si="91"/>
        <v>43831</v>
      </c>
      <c r="FB145" s="281">
        <f t="shared" si="92"/>
        <v>26.40991</v>
      </c>
      <c r="FC145" s="28">
        <f>DIS!C162</f>
        <v>143</v>
      </c>
      <c r="FD145" s="28">
        <f>DIS!D162</f>
        <v>8</v>
      </c>
      <c r="FE145" s="28">
        <f>DIS!E162</f>
        <v>3</v>
      </c>
      <c r="FF145" s="28" t="str">
        <f t="shared" si="93"/>
        <v>8,3</v>
      </c>
      <c r="FG145" s="286" t="str">
        <f>INDEX($AR$88:$BK$127,FD145,FE145)</f>
        <v>3,8</v>
      </c>
      <c r="FH145" s="287">
        <f>IF(ISNUMBER(FG145),0,MAX(FH$2:FH144)+1)</f>
        <v>143</v>
      </c>
      <c r="FI145" s="287">
        <f>IF(FH145&gt;0,INDEX(IF($BJ$45=0,$EU$3:$EU$1412,IF($BK$45=0,$EX$3:$EX$1412,$FB$3:$FB$1412)),FH145,1),0)</f>
        <v>26.40991</v>
      </c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</row>
    <row r="146" spans="1:178" ht="5.25" customHeight="1" x14ac:dyDescent="0.25">
      <c r="A146" s="3"/>
      <c r="B146" s="239">
        <f t="shared" si="84"/>
        <v>321</v>
      </c>
      <c r="C146" s="239">
        <f t="shared" si="85"/>
        <v>322</v>
      </c>
      <c r="D146" s="239">
        <f t="shared" si="85"/>
        <v>323</v>
      </c>
      <c r="E146" s="239">
        <f t="shared" si="85"/>
        <v>324</v>
      </c>
      <c r="F146" s="239">
        <f t="shared" si="85"/>
        <v>325</v>
      </c>
      <c r="G146" s="239">
        <f t="shared" si="85"/>
        <v>326</v>
      </c>
      <c r="H146" s="239">
        <f t="shared" si="85"/>
        <v>327</v>
      </c>
      <c r="I146" s="239">
        <f t="shared" si="85"/>
        <v>328</v>
      </c>
      <c r="J146" s="239">
        <f t="shared" si="85"/>
        <v>329</v>
      </c>
      <c r="K146" s="239">
        <f t="shared" si="85"/>
        <v>330</v>
      </c>
      <c r="L146" s="239">
        <f t="shared" si="85"/>
        <v>331</v>
      </c>
      <c r="M146" s="239">
        <f t="shared" si="85"/>
        <v>332</v>
      </c>
      <c r="N146" s="239">
        <f t="shared" si="85"/>
        <v>333</v>
      </c>
      <c r="O146" s="239">
        <f t="shared" si="85"/>
        <v>334</v>
      </c>
      <c r="P146" s="239">
        <f t="shared" si="85"/>
        <v>335</v>
      </c>
      <c r="Q146" s="239">
        <f t="shared" si="85"/>
        <v>336</v>
      </c>
      <c r="R146" s="239">
        <f t="shared" si="85"/>
        <v>337</v>
      </c>
      <c r="S146" s="239">
        <f t="shared" ref="S146:U146" si="95">R146+1</f>
        <v>338</v>
      </c>
      <c r="T146" s="239">
        <f t="shared" si="95"/>
        <v>339</v>
      </c>
      <c r="U146" s="239">
        <f t="shared" si="95"/>
        <v>340</v>
      </c>
      <c r="V146" s="27">
        <v>0</v>
      </c>
      <c r="W146" s="28">
        <f>IF(AR146=1,MAX($V146:V146)+1,0)+MAX(W$131:AP145)</f>
        <v>16</v>
      </c>
      <c r="X146" s="28">
        <f>IF(AS146=1,MAX($V146:V146)+1,0)</f>
        <v>1</v>
      </c>
      <c r="Y146" s="28">
        <f>IF(AT146=1,MAX($V146:V146)+1,0)</f>
        <v>1</v>
      </c>
      <c r="Z146" s="28">
        <f>IF(AU146=1,MAX($V146:V146)+1,0)</f>
        <v>1</v>
      </c>
      <c r="AA146" s="28">
        <f>IF(AV146=1,MAX($V146:V146)+1,0)</f>
        <v>0</v>
      </c>
      <c r="AB146" s="28">
        <f>IF(AW146=1,MAX($V146:V146)+1,0)</f>
        <v>0</v>
      </c>
      <c r="AC146" s="28">
        <f>IF(AX146=1,MAX($V146:V146)+1,0)</f>
        <v>0</v>
      </c>
      <c r="AD146" s="28">
        <f>IF(AY146=1,MAX($V146:V146)+1,0)</f>
        <v>0</v>
      </c>
      <c r="AE146" s="28">
        <f>IF(AZ146=1,MAX($V146:V146)+1,0)</f>
        <v>1</v>
      </c>
      <c r="AF146" s="28">
        <f>IF(BA146=1,MAX($V146:V146)+1,0)</f>
        <v>1</v>
      </c>
      <c r="AG146" s="28">
        <f>IF(BB146=1,MAX($V146:V146)+1,0)</f>
        <v>1</v>
      </c>
      <c r="AH146" s="28">
        <f>IF(BC146=1,MAX($V146:V146)+1,0)</f>
        <v>1</v>
      </c>
      <c r="AI146" s="28">
        <f>IF(BD146=1,MAX($V146:V146)+1,0)</f>
        <v>1</v>
      </c>
      <c r="AJ146" s="28">
        <f>IF(BE146=1,MAX($V146:V146)+1,0)</f>
        <v>1</v>
      </c>
      <c r="AK146" s="28">
        <f>IF(BF146=1,MAX($V146:V146)+1,0)</f>
        <v>1</v>
      </c>
      <c r="AL146" s="28">
        <f>IF(BG146=1,MAX($V146:V146)+1,0)</f>
        <v>1</v>
      </c>
      <c r="AM146" s="28">
        <f>IF(BH146=1,MAX($V146:V146)+1,0)</f>
        <v>1</v>
      </c>
      <c r="AN146" s="28">
        <f>IF(BI146=1,MAX($V146:V146)+1,0)</f>
        <v>1</v>
      </c>
      <c r="AO146" s="28">
        <f>IF(BJ146=1,MAX($V146:V146)+1,0)</f>
        <v>1</v>
      </c>
      <c r="AP146" s="29">
        <f>IF(BK146=1,MAX($V146:V146)+1,0)</f>
        <v>1</v>
      </c>
      <c r="AQ146" s="27"/>
      <c r="AR146" s="237">
        <v>1</v>
      </c>
      <c r="AS146" s="237">
        <v>1</v>
      </c>
      <c r="AT146" s="237">
        <v>1</v>
      </c>
      <c r="AU146" s="237">
        <v>1</v>
      </c>
      <c r="AV146" s="237">
        <v>0</v>
      </c>
      <c r="AW146" s="237">
        <v>0</v>
      </c>
      <c r="AX146" s="237">
        <v>0</v>
      </c>
      <c r="AY146" s="237">
        <v>0</v>
      </c>
      <c r="AZ146" s="237">
        <v>1</v>
      </c>
      <c r="BA146" s="237">
        <v>1</v>
      </c>
      <c r="BB146" s="237">
        <v>1</v>
      </c>
      <c r="BC146" s="237">
        <v>1</v>
      </c>
      <c r="BD146" s="237">
        <v>1</v>
      </c>
      <c r="BE146" s="237">
        <v>1</v>
      </c>
      <c r="BF146" s="237">
        <v>1</v>
      </c>
      <c r="BG146" s="237">
        <v>1</v>
      </c>
      <c r="BH146" s="237">
        <v>1</v>
      </c>
      <c r="BI146" s="237">
        <v>1</v>
      </c>
      <c r="BJ146" s="237">
        <v>1</v>
      </c>
      <c r="BK146" s="237">
        <v>1</v>
      </c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212"/>
      <c r="CF146" s="212"/>
      <c r="CG146" s="212"/>
      <c r="CH146" s="212"/>
      <c r="CI146" s="212"/>
      <c r="CJ146" s="212"/>
      <c r="CK146" s="212"/>
      <c r="CL146" s="212"/>
      <c r="CM146" s="212"/>
      <c r="CN146" s="212"/>
      <c r="CO146" s="212"/>
      <c r="CP146" s="212"/>
      <c r="CQ146" s="212"/>
      <c r="CR146" s="212"/>
      <c r="CS146" s="212"/>
      <c r="CT146" s="212"/>
      <c r="CU146" s="212"/>
      <c r="CV146" s="212"/>
      <c r="CW146" s="212"/>
      <c r="CX146" s="212"/>
      <c r="CY146" s="212"/>
      <c r="CZ146" s="212"/>
      <c r="DA146" s="212"/>
      <c r="DB146" s="230"/>
      <c r="DC146" s="230">
        <v>0</v>
      </c>
      <c r="DD146" s="230">
        <v>0</v>
      </c>
      <c r="DE146" s="230">
        <v>0</v>
      </c>
      <c r="DF146" s="230">
        <v>0</v>
      </c>
      <c r="DG146" s="230">
        <v>0</v>
      </c>
      <c r="DH146" s="237">
        <v>3.4632999999999998</v>
      </c>
      <c r="DI146" s="237">
        <v>3.3105000000000002</v>
      </c>
      <c r="DJ146" s="237">
        <v>4.0456000000000003</v>
      </c>
      <c r="DK146" s="237">
        <v>2.8153000000000001</v>
      </c>
      <c r="DL146" s="237">
        <v>2.8529</v>
      </c>
      <c r="DM146" s="237">
        <v>3.1951000000000001</v>
      </c>
      <c r="DN146" s="237">
        <v>2.6150000000000002</v>
      </c>
      <c r="DO146" s="237">
        <v>4.2689000000000004</v>
      </c>
      <c r="DP146" s="237">
        <v>3.4224999999999999</v>
      </c>
      <c r="DQ146" s="237">
        <v>6.7450999999999999</v>
      </c>
      <c r="DR146" s="230">
        <v>0</v>
      </c>
      <c r="DS146" s="230">
        <v>0</v>
      </c>
      <c r="DT146" s="230">
        <v>0</v>
      </c>
      <c r="DU146" s="230">
        <v>0</v>
      </c>
      <c r="DV146" s="230">
        <v>0</v>
      </c>
      <c r="DW146" s="212"/>
      <c r="DX146" s="212"/>
      <c r="DY146" s="230"/>
      <c r="DZ146" s="230"/>
      <c r="EA146" s="230"/>
      <c r="EB146" s="225"/>
      <c r="EC146" s="212"/>
      <c r="ED146" s="212"/>
      <c r="EE146" s="212"/>
      <c r="EF146" s="212"/>
      <c r="EG146" s="212"/>
      <c r="EH146" s="212"/>
      <c r="EI146" s="3"/>
      <c r="EJ146" s="3"/>
      <c r="EK146" s="3"/>
      <c r="EL146" s="271"/>
      <c r="EM146" s="3"/>
      <c r="EN146" s="263">
        <f t="shared" si="94"/>
        <v>144</v>
      </c>
      <c r="EO146" s="230" t="s">
        <v>1821</v>
      </c>
      <c r="EP146" s="277">
        <v>43831</v>
      </c>
      <c r="EQ146" s="278">
        <v>0</v>
      </c>
      <c r="ER146" s="281">
        <v>20.920739999999999</v>
      </c>
      <c r="ES146" s="288"/>
      <c r="ET146" s="282">
        <f>IF(EO146=EO147,MAX(ET$2:ET145)+1,0)</f>
        <v>0</v>
      </c>
      <c r="EU146" s="3">
        <f t="shared" si="86"/>
        <v>144</v>
      </c>
      <c r="EV146" s="290">
        <f t="shared" si="87"/>
        <v>287</v>
      </c>
      <c r="EW146" s="277">
        <f t="shared" si="88"/>
        <v>42036</v>
      </c>
      <c r="EX146" s="281">
        <f t="shared" si="89"/>
        <v>29.38401</v>
      </c>
      <c r="EY146" s="282">
        <f>IF(EO146=EO147,0,MAX(EY$2:EY145)+1)</f>
        <v>72</v>
      </c>
      <c r="EZ146" s="290">
        <f t="shared" si="90"/>
        <v>288</v>
      </c>
      <c r="FA146" s="277">
        <f t="shared" si="91"/>
        <v>43831</v>
      </c>
      <c r="FB146" s="281">
        <f t="shared" si="92"/>
        <v>26.042760000000001</v>
      </c>
      <c r="FC146" s="28">
        <f>DIS!C163</f>
        <v>144</v>
      </c>
      <c r="FD146" s="28">
        <f>DIS!D163</f>
        <v>8</v>
      </c>
      <c r="FE146" s="28">
        <f>DIS!E163</f>
        <v>4</v>
      </c>
      <c r="FF146" s="28" t="str">
        <f t="shared" si="93"/>
        <v>8,4</v>
      </c>
      <c r="FG146" s="286" t="str">
        <f>INDEX($AR$88:$BK$127,FD146,FE146)</f>
        <v>4,8</v>
      </c>
      <c r="FH146" s="287">
        <f>IF(ISNUMBER(FG146),0,MAX(FH$2:FH145)+1)</f>
        <v>144</v>
      </c>
      <c r="FI146" s="287">
        <f>IF(FH146&gt;0,INDEX(IF($BJ$45=0,$EU$3:$EU$1412,IF($BK$45=0,$EX$3:$EX$1412,$FB$3:$FB$1412)),FH146,1),0)</f>
        <v>26.042760000000001</v>
      </c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</row>
    <row r="147" spans="1:178" ht="5.25" customHeight="1" x14ac:dyDescent="0.25">
      <c r="A147" s="3"/>
      <c r="B147" s="239">
        <f t="shared" si="84"/>
        <v>341</v>
      </c>
      <c r="C147" s="239">
        <f t="shared" si="85"/>
        <v>342</v>
      </c>
      <c r="D147" s="239">
        <f t="shared" si="85"/>
        <v>343</v>
      </c>
      <c r="E147" s="239">
        <f t="shared" si="85"/>
        <v>344</v>
      </c>
      <c r="F147" s="239">
        <f t="shared" si="85"/>
        <v>345</v>
      </c>
      <c r="G147" s="239">
        <f t="shared" si="85"/>
        <v>346</v>
      </c>
      <c r="H147" s="239">
        <f t="shared" si="85"/>
        <v>347</v>
      </c>
      <c r="I147" s="239">
        <f t="shared" si="85"/>
        <v>348</v>
      </c>
      <c r="J147" s="239">
        <f t="shared" si="85"/>
        <v>349</v>
      </c>
      <c r="K147" s="239">
        <f t="shared" si="85"/>
        <v>350</v>
      </c>
      <c r="L147" s="239">
        <f t="shared" si="85"/>
        <v>351</v>
      </c>
      <c r="M147" s="239">
        <f t="shared" si="85"/>
        <v>352</v>
      </c>
      <c r="N147" s="239">
        <f t="shared" si="85"/>
        <v>353</v>
      </c>
      <c r="O147" s="239">
        <f t="shared" si="85"/>
        <v>354</v>
      </c>
      <c r="P147" s="239">
        <f t="shared" si="85"/>
        <v>355</v>
      </c>
      <c r="Q147" s="239">
        <f t="shared" si="85"/>
        <v>356</v>
      </c>
      <c r="R147" s="239">
        <f t="shared" ref="R147:U162" si="96">Q147+1</f>
        <v>357</v>
      </c>
      <c r="S147" s="239">
        <f t="shared" si="96"/>
        <v>358</v>
      </c>
      <c r="T147" s="239">
        <f t="shared" si="96"/>
        <v>359</v>
      </c>
      <c r="U147" s="239">
        <f t="shared" si="96"/>
        <v>360</v>
      </c>
      <c r="V147" s="27">
        <v>0</v>
      </c>
      <c r="W147" s="28">
        <f>IF(AR147=1,MAX($V147:V147)+1,0)+MAX(W$131:AP146)</f>
        <v>17</v>
      </c>
      <c r="X147" s="28">
        <f>IF(AS147=1,MAX($V147:V147)+1,0)</f>
        <v>1</v>
      </c>
      <c r="Y147" s="28">
        <f>IF(AT147=1,MAX($V147:V147)+1,0)</f>
        <v>1</v>
      </c>
      <c r="Z147" s="28">
        <f>IF(AU147=1,MAX($V147:V147)+1,0)</f>
        <v>1</v>
      </c>
      <c r="AA147" s="28">
        <f>IF(AV147=1,MAX($V147:V147)+1,0)</f>
        <v>0</v>
      </c>
      <c r="AB147" s="28">
        <f>IF(AW147=1,MAX($V147:V147)+1,0)</f>
        <v>0</v>
      </c>
      <c r="AC147" s="28">
        <f>IF(AX147=1,MAX($V147:V147)+1,0)</f>
        <v>0</v>
      </c>
      <c r="AD147" s="28">
        <f>IF(AY147=1,MAX($V147:V147)+1,0)</f>
        <v>0</v>
      </c>
      <c r="AE147" s="28">
        <f>IF(AZ147=1,MAX($V147:V147)+1,0)</f>
        <v>1</v>
      </c>
      <c r="AF147" s="28">
        <f>IF(BA147=1,MAX($V147:V147)+1,0)</f>
        <v>1</v>
      </c>
      <c r="AG147" s="28">
        <f>IF(BB147=1,MAX($V147:V147)+1,0)</f>
        <v>1</v>
      </c>
      <c r="AH147" s="28">
        <f>IF(BC147=1,MAX($V147:V147)+1,0)</f>
        <v>1</v>
      </c>
      <c r="AI147" s="28">
        <f>IF(BD147=1,MAX($V147:V147)+1,0)</f>
        <v>1</v>
      </c>
      <c r="AJ147" s="28">
        <f>IF(BE147=1,MAX($V147:V147)+1,0)</f>
        <v>1</v>
      </c>
      <c r="AK147" s="28">
        <f>IF(BF147=1,MAX($V147:V147)+1,0)</f>
        <v>1</v>
      </c>
      <c r="AL147" s="28">
        <f>IF(BG147=1,MAX($V147:V147)+1,0)</f>
        <v>1</v>
      </c>
      <c r="AM147" s="28">
        <f>IF(BH147=1,MAX($V147:V147)+1,0)</f>
        <v>1</v>
      </c>
      <c r="AN147" s="28">
        <f>IF(BI147=1,MAX($V147:V147)+1,0)</f>
        <v>1</v>
      </c>
      <c r="AO147" s="28">
        <f>IF(BJ147=1,MAX($V147:V147)+1,0)</f>
        <v>1</v>
      </c>
      <c r="AP147" s="29">
        <f>IF(BK147=1,MAX($V147:V147)+1,0)</f>
        <v>1</v>
      </c>
      <c r="AQ147" s="27"/>
      <c r="AR147" s="237">
        <v>1</v>
      </c>
      <c r="AS147" s="237">
        <v>1</v>
      </c>
      <c r="AT147" s="237">
        <v>1</v>
      </c>
      <c r="AU147" s="237">
        <v>1</v>
      </c>
      <c r="AV147" s="237">
        <v>0</v>
      </c>
      <c r="AW147" s="237">
        <v>0</v>
      </c>
      <c r="AX147" s="237">
        <v>0</v>
      </c>
      <c r="AY147" s="237">
        <v>0</v>
      </c>
      <c r="AZ147" s="237">
        <v>1</v>
      </c>
      <c r="BA147" s="237">
        <v>1</v>
      </c>
      <c r="BB147" s="237">
        <v>1</v>
      </c>
      <c r="BC147" s="237">
        <v>1</v>
      </c>
      <c r="BD147" s="237">
        <v>1</v>
      </c>
      <c r="BE147" s="237">
        <v>1</v>
      </c>
      <c r="BF147" s="237">
        <v>1</v>
      </c>
      <c r="BG147" s="237">
        <v>1</v>
      </c>
      <c r="BH147" s="237">
        <v>1</v>
      </c>
      <c r="BI147" s="237">
        <v>1</v>
      </c>
      <c r="BJ147" s="237">
        <v>1</v>
      </c>
      <c r="BK147" s="237">
        <v>1</v>
      </c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212"/>
      <c r="CF147" s="212"/>
      <c r="CG147" s="212"/>
      <c r="CH147" s="212"/>
      <c r="CI147" s="212"/>
      <c r="CJ147" s="212"/>
      <c r="CK147" s="212"/>
      <c r="CL147" s="212"/>
      <c r="CM147" s="212"/>
      <c r="CN147" s="212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2"/>
      <c r="CZ147" s="212"/>
      <c r="DA147" s="212"/>
      <c r="DB147" s="230"/>
      <c r="DC147" s="230">
        <v>0</v>
      </c>
      <c r="DD147" s="230">
        <v>0</v>
      </c>
      <c r="DE147" s="230">
        <v>0</v>
      </c>
      <c r="DF147" s="230">
        <v>0</v>
      </c>
      <c r="DG147" s="230">
        <v>0</v>
      </c>
      <c r="DH147" s="237">
        <v>18.475999999999999</v>
      </c>
      <c r="DI147" s="237">
        <v>13.433</v>
      </c>
      <c r="DJ147" s="237">
        <v>12.347</v>
      </c>
      <c r="DK147" s="237">
        <v>15.741</v>
      </c>
      <c r="DL147" s="237">
        <v>0</v>
      </c>
      <c r="DM147" s="237">
        <v>0</v>
      </c>
      <c r="DN147" s="237">
        <v>0</v>
      </c>
      <c r="DO147" s="237">
        <v>12.875</v>
      </c>
      <c r="DP147" s="237">
        <v>8.8272999999999993</v>
      </c>
      <c r="DQ147" s="237">
        <v>5.1086999999999998</v>
      </c>
      <c r="DR147" s="230">
        <v>0</v>
      </c>
      <c r="DS147" s="230">
        <v>0</v>
      </c>
      <c r="DT147" s="230">
        <v>0</v>
      </c>
      <c r="DU147" s="230">
        <v>0</v>
      </c>
      <c r="DV147" s="230">
        <v>0</v>
      </c>
      <c r="DW147" s="212"/>
      <c r="DX147" s="212"/>
      <c r="DY147" s="230"/>
      <c r="DZ147" s="230"/>
      <c r="EA147" s="230"/>
      <c r="EB147" s="225"/>
      <c r="EC147" s="212"/>
      <c r="ED147" s="212"/>
      <c r="EE147" s="212"/>
      <c r="EF147" s="212"/>
      <c r="EG147" s="212"/>
      <c r="EH147" s="212"/>
      <c r="EI147" s="3"/>
      <c r="EJ147" s="3"/>
      <c r="EK147" s="3"/>
      <c r="EL147" s="271"/>
      <c r="EM147" s="3"/>
      <c r="EN147" s="263">
        <f t="shared" si="94"/>
        <v>145</v>
      </c>
      <c r="EO147" s="230" t="s">
        <v>1822</v>
      </c>
      <c r="EP147" s="277">
        <v>42036</v>
      </c>
      <c r="EQ147" s="278">
        <v>0</v>
      </c>
      <c r="ER147" s="281">
        <v>21.367979999999999</v>
      </c>
      <c r="ES147" s="288"/>
      <c r="ET147" s="282">
        <f>IF(EO147=EO148,MAX(ET$2:ET146)+1,0)</f>
        <v>73</v>
      </c>
      <c r="EU147" s="3">
        <f t="shared" si="86"/>
        <v>145</v>
      </c>
      <c r="EV147" s="290">
        <f t="shared" si="87"/>
        <v>289</v>
      </c>
      <c r="EW147" s="277">
        <f t="shared" si="88"/>
        <v>42036</v>
      </c>
      <c r="EX147" s="281">
        <f t="shared" si="89"/>
        <v>28.548400000000001</v>
      </c>
      <c r="EY147" s="282">
        <f>IF(EO147=EO148,0,MAX(EY$2:EY146)+1)</f>
        <v>0</v>
      </c>
      <c r="EZ147" s="290">
        <f t="shared" si="90"/>
        <v>290</v>
      </c>
      <c r="FA147" s="277">
        <f t="shared" si="91"/>
        <v>43831</v>
      </c>
      <c r="FB147" s="281">
        <f t="shared" si="92"/>
        <v>25.42071</v>
      </c>
      <c r="FC147" s="28">
        <f>DIS!C164</f>
        <v>145</v>
      </c>
      <c r="FD147" s="28">
        <f>DIS!D164</f>
        <v>8</v>
      </c>
      <c r="FE147" s="28">
        <f>DIS!E164</f>
        <v>5</v>
      </c>
      <c r="FF147" s="28" t="str">
        <f t="shared" si="93"/>
        <v>8,5</v>
      </c>
      <c r="FG147" s="286" t="str">
        <f>INDEX($AR$88:$BK$127,FD147,FE147)</f>
        <v>5,8</v>
      </c>
      <c r="FH147" s="287">
        <f>IF(ISNUMBER(FG147),0,MAX(FH$2:FH146)+1)</f>
        <v>145</v>
      </c>
      <c r="FI147" s="287">
        <f>IF(FH147&gt;0,INDEX(IF($BJ$45=0,$EU$3:$EU$1412,IF($BK$45=0,$EX$3:$EX$1412,$FB$3:$FB$1412)),FH147,1),0)</f>
        <v>25.42071</v>
      </c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</row>
    <row r="148" spans="1:178" ht="5.25" customHeight="1" x14ac:dyDescent="0.25">
      <c r="A148" s="3"/>
      <c r="B148" s="239">
        <f t="shared" si="84"/>
        <v>361</v>
      </c>
      <c r="C148" s="239">
        <f t="shared" ref="C148:R163" si="97">B148+1</f>
        <v>362</v>
      </c>
      <c r="D148" s="239">
        <f t="shared" si="97"/>
        <v>363</v>
      </c>
      <c r="E148" s="239">
        <f t="shared" si="97"/>
        <v>364</v>
      </c>
      <c r="F148" s="239">
        <f t="shared" si="97"/>
        <v>365</v>
      </c>
      <c r="G148" s="239">
        <f t="shared" si="97"/>
        <v>366</v>
      </c>
      <c r="H148" s="239">
        <f t="shared" si="97"/>
        <v>367</v>
      </c>
      <c r="I148" s="239">
        <f t="shared" si="97"/>
        <v>368</v>
      </c>
      <c r="J148" s="239">
        <f t="shared" si="97"/>
        <v>369</v>
      </c>
      <c r="K148" s="239">
        <f t="shared" si="97"/>
        <v>370</v>
      </c>
      <c r="L148" s="239">
        <f t="shared" si="97"/>
        <v>371</v>
      </c>
      <c r="M148" s="239">
        <f t="shared" si="97"/>
        <v>372</v>
      </c>
      <c r="N148" s="239">
        <f t="shared" si="97"/>
        <v>373</v>
      </c>
      <c r="O148" s="239">
        <f t="shared" si="97"/>
        <v>374</v>
      </c>
      <c r="P148" s="239">
        <f t="shared" si="97"/>
        <v>375</v>
      </c>
      <c r="Q148" s="239">
        <f t="shared" si="97"/>
        <v>376</v>
      </c>
      <c r="R148" s="239">
        <f t="shared" si="97"/>
        <v>377</v>
      </c>
      <c r="S148" s="239">
        <f t="shared" si="96"/>
        <v>378</v>
      </c>
      <c r="T148" s="239">
        <f t="shared" si="96"/>
        <v>379</v>
      </c>
      <c r="U148" s="239">
        <f t="shared" si="96"/>
        <v>380</v>
      </c>
      <c r="V148" s="27">
        <v>0</v>
      </c>
      <c r="W148" s="28">
        <f>IF(AR148=1,MAX($V148:V148)+1,0)+MAX(W$131:AP147)</f>
        <v>18</v>
      </c>
      <c r="X148" s="28">
        <f>IF(AS148=1,MAX($V148:V148)+1,0)</f>
        <v>1</v>
      </c>
      <c r="Y148" s="28">
        <f>IF(AT148=1,MAX($V148:V148)+1,0)</f>
        <v>1</v>
      </c>
      <c r="Z148" s="28">
        <f>IF(AU148=1,MAX($V148:V148)+1,0)</f>
        <v>1</v>
      </c>
      <c r="AA148" s="28">
        <f>IF(AV148=1,MAX($V148:V148)+1,0)</f>
        <v>0</v>
      </c>
      <c r="AB148" s="28">
        <f>IF(AW148=1,MAX($V148:V148)+1,0)</f>
        <v>0</v>
      </c>
      <c r="AC148" s="28">
        <f>IF(AX148=1,MAX($V148:V148)+1,0)</f>
        <v>0</v>
      </c>
      <c r="AD148" s="28">
        <f>IF(AY148=1,MAX($V148:V148)+1,0)</f>
        <v>0</v>
      </c>
      <c r="AE148" s="28">
        <f>IF(AZ148=1,MAX($V148:V148)+1,0)</f>
        <v>1</v>
      </c>
      <c r="AF148" s="28">
        <f>IF(BA148=1,MAX($V148:V148)+1,0)</f>
        <v>1</v>
      </c>
      <c r="AG148" s="28">
        <f>IF(BB148=1,MAX($V148:V148)+1,0)</f>
        <v>1</v>
      </c>
      <c r="AH148" s="28">
        <f>IF(BC148=1,MAX($V148:V148)+1,0)</f>
        <v>1</v>
      </c>
      <c r="AI148" s="28">
        <f>IF(BD148=1,MAX($V148:V148)+1,0)</f>
        <v>1</v>
      </c>
      <c r="AJ148" s="28">
        <f>IF(BE148=1,MAX($V148:V148)+1,0)</f>
        <v>1</v>
      </c>
      <c r="AK148" s="28">
        <f>IF(BF148=1,MAX($V148:V148)+1,0)</f>
        <v>1</v>
      </c>
      <c r="AL148" s="28">
        <f>IF(BG148=1,MAX($V148:V148)+1,0)</f>
        <v>1</v>
      </c>
      <c r="AM148" s="28">
        <f>IF(BH148=1,MAX($V148:V148)+1,0)</f>
        <v>1</v>
      </c>
      <c r="AN148" s="28">
        <f>IF(BI148=1,MAX($V148:V148)+1,0)</f>
        <v>1</v>
      </c>
      <c r="AO148" s="28">
        <f>IF(BJ148=1,MAX($V148:V148)+1,0)</f>
        <v>1</v>
      </c>
      <c r="AP148" s="29">
        <f>IF(BK148=1,MAX($V148:V148)+1,0)</f>
        <v>1</v>
      </c>
      <c r="AQ148" s="27"/>
      <c r="AR148" s="237">
        <v>1</v>
      </c>
      <c r="AS148" s="237">
        <v>1</v>
      </c>
      <c r="AT148" s="237">
        <v>1</v>
      </c>
      <c r="AU148" s="237">
        <v>1</v>
      </c>
      <c r="AV148" s="237">
        <v>0</v>
      </c>
      <c r="AW148" s="237">
        <v>0</v>
      </c>
      <c r="AX148" s="237">
        <v>0</v>
      </c>
      <c r="AY148" s="237">
        <v>0</v>
      </c>
      <c r="AZ148" s="237">
        <v>1</v>
      </c>
      <c r="BA148" s="237">
        <v>1</v>
      </c>
      <c r="BB148" s="237">
        <v>1</v>
      </c>
      <c r="BC148" s="237">
        <v>1</v>
      </c>
      <c r="BD148" s="237">
        <v>1</v>
      </c>
      <c r="BE148" s="237">
        <v>1</v>
      </c>
      <c r="BF148" s="237">
        <v>1</v>
      </c>
      <c r="BG148" s="237">
        <v>1</v>
      </c>
      <c r="BH148" s="237">
        <v>1</v>
      </c>
      <c r="BI148" s="237">
        <v>1</v>
      </c>
      <c r="BJ148" s="237">
        <v>1</v>
      </c>
      <c r="BK148" s="237">
        <v>1</v>
      </c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212"/>
      <c r="CF148" s="212"/>
      <c r="CG148" s="212"/>
      <c r="CH148" s="212"/>
      <c r="CI148" s="212"/>
      <c r="CJ148" s="212"/>
      <c r="CK148" s="212"/>
      <c r="CL148" s="212"/>
      <c r="CM148" s="212"/>
      <c r="CN148" s="212"/>
      <c r="CO148" s="212"/>
      <c r="CP148" s="212"/>
      <c r="CQ148" s="212"/>
      <c r="CR148" s="212"/>
      <c r="CS148" s="212"/>
      <c r="CT148" s="212"/>
      <c r="CU148" s="212"/>
      <c r="CV148" s="212"/>
      <c r="CW148" s="212"/>
      <c r="CX148" s="212"/>
      <c r="CY148" s="212"/>
      <c r="CZ148" s="212"/>
      <c r="DA148" s="212"/>
      <c r="DB148" s="230"/>
      <c r="DC148" s="230">
        <v>0</v>
      </c>
      <c r="DD148" s="230">
        <v>0</v>
      </c>
      <c r="DE148" s="230">
        <v>0</v>
      </c>
      <c r="DF148" s="230">
        <v>0</v>
      </c>
      <c r="DG148" s="230">
        <v>0</v>
      </c>
      <c r="DH148" s="237">
        <v>4.1368</v>
      </c>
      <c r="DI148" s="237">
        <v>3.2677</v>
      </c>
      <c r="DJ148" s="237">
        <v>2.8839000000000001</v>
      </c>
      <c r="DK148" s="237">
        <v>3.3258000000000001</v>
      </c>
      <c r="DL148" s="237">
        <v>3.4857</v>
      </c>
      <c r="DM148" s="237">
        <v>3.2111999999999998</v>
      </c>
      <c r="DN148" s="237">
        <v>3.0806</v>
      </c>
      <c r="DO148" s="237">
        <v>2.5045000000000002</v>
      </c>
      <c r="DP148" s="237">
        <v>3.5167999999999999</v>
      </c>
      <c r="DQ148" s="237">
        <v>5.3489000000000004</v>
      </c>
      <c r="DR148" s="230">
        <v>0</v>
      </c>
      <c r="DS148" s="230">
        <v>0</v>
      </c>
      <c r="DT148" s="230">
        <v>0</v>
      </c>
      <c r="DU148" s="230">
        <v>0</v>
      </c>
      <c r="DV148" s="230">
        <v>0</v>
      </c>
      <c r="DW148" s="212"/>
      <c r="DX148" s="212"/>
      <c r="DY148" s="230"/>
      <c r="DZ148" s="230"/>
      <c r="EA148" s="230"/>
      <c r="EB148" s="225"/>
      <c r="EC148" s="212"/>
      <c r="ED148" s="212"/>
      <c r="EE148" s="212"/>
      <c r="EF148" s="212"/>
      <c r="EG148" s="212"/>
      <c r="EH148" s="212"/>
      <c r="EI148" s="3"/>
      <c r="EJ148" s="3"/>
      <c r="EK148" s="3"/>
      <c r="EL148" s="271"/>
      <c r="EM148" s="3"/>
      <c r="EN148" s="263">
        <f t="shared" si="94"/>
        <v>146</v>
      </c>
      <c r="EO148" s="230" t="s">
        <v>1822</v>
      </c>
      <c r="EP148" s="277">
        <v>43831</v>
      </c>
      <c r="EQ148" s="278">
        <v>0</v>
      </c>
      <c r="ER148" s="281">
        <v>20.43505</v>
      </c>
      <c r="ES148" s="288"/>
      <c r="ET148" s="282">
        <f>IF(EO148=EO149,MAX(ET$2:ET147)+1,0)</f>
        <v>0</v>
      </c>
      <c r="EU148" s="3">
        <f t="shared" si="86"/>
        <v>146</v>
      </c>
      <c r="EV148" s="290">
        <f t="shared" si="87"/>
        <v>291</v>
      </c>
      <c r="EW148" s="277">
        <f t="shared" si="88"/>
        <v>42036</v>
      </c>
      <c r="EX148" s="281">
        <f t="shared" si="89"/>
        <v>27.545480000000001</v>
      </c>
      <c r="EY148" s="282">
        <f>IF(EO148=EO149,0,MAX(EY$2:EY147)+1)</f>
        <v>73</v>
      </c>
      <c r="EZ148" s="290">
        <f t="shared" si="90"/>
        <v>292</v>
      </c>
      <c r="FA148" s="277">
        <f t="shared" si="91"/>
        <v>43831</v>
      </c>
      <c r="FB148" s="281">
        <f t="shared" si="92"/>
        <v>24.635670000000001</v>
      </c>
      <c r="FC148" s="28">
        <f>DIS!C165</f>
        <v>146</v>
      </c>
      <c r="FD148" s="28">
        <f>DIS!D165</f>
        <v>8</v>
      </c>
      <c r="FE148" s="28">
        <f>DIS!E165</f>
        <v>6</v>
      </c>
      <c r="FF148" s="28" t="str">
        <f t="shared" si="93"/>
        <v>8,6</v>
      </c>
      <c r="FG148" s="286" t="str">
        <f>INDEX($AR$88:$BK$127,FD148,FE148)</f>
        <v>6,8</v>
      </c>
      <c r="FH148" s="287">
        <f>IF(ISNUMBER(FG148),0,MAX(FH$2:FH147)+1)</f>
        <v>146</v>
      </c>
      <c r="FI148" s="287">
        <f>IF(FH148&gt;0,INDEX(IF($BJ$45=0,$EU$3:$EU$1412,IF($BK$45=0,$EX$3:$EX$1412,$FB$3:$FB$1412)),FH148,1),0)</f>
        <v>24.635670000000001</v>
      </c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</row>
    <row r="149" spans="1:178" ht="5.25" customHeight="1" x14ac:dyDescent="0.25">
      <c r="A149" s="3"/>
      <c r="B149" s="239">
        <f t="shared" si="84"/>
        <v>381</v>
      </c>
      <c r="C149" s="239">
        <f t="shared" si="97"/>
        <v>382</v>
      </c>
      <c r="D149" s="239">
        <f t="shared" si="97"/>
        <v>383</v>
      </c>
      <c r="E149" s="239">
        <f t="shared" si="97"/>
        <v>384</v>
      </c>
      <c r="F149" s="239">
        <f t="shared" si="97"/>
        <v>385</v>
      </c>
      <c r="G149" s="239">
        <f t="shared" si="97"/>
        <v>386</v>
      </c>
      <c r="H149" s="239">
        <f t="shared" si="97"/>
        <v>387</v>
      </c>
      <c r="I149" s="239">
        <f t="shared" si="97"/>
        <v>388</v>
      </c>
      <c r="J149" s="239">
        <f t="shared" si="97"/>
        <v>389</v>
      </c>
      <c r="K149" s="239">
        <f t="shared" si="97"/>
        <v>390</v>
      </c>
      <c r="L149" s="239">
        <f t="shared" si="97"/>
        <v>391</v>
      </c>
      <c r="M149" s="239">
        <f t="shared" si="97"/>
        <v>392</v>
      </c>
      <c r="N149" s="239">
        <f t="shared" si="97"/>
        <v>393</v>
      </c>
      <c r="O149" s="239">
        <f t="shared" si="97"/>
        <v>394</v>
      </c>
      <c r="P149" s="239">
        <f t="shared" si="97"/>
        <v>395</v>
      </c>
      <c r="Q149" s="239">
        <f t="shared" si="97"/>
        <v>396</v>
      </c>
      <c r="R149" s="239">
        <f t="shared" si="97"/>
        <v>397</v>
      </c>
      <c r="S149" s="239">
        <f t="shared" si="96"/>
        <v>398</v>
      </c>
      <c r="T149" s="239">
        <f t="shared" si="96"/>
        <v>399</v>
      </c>
      <c r="U149" s="239">
        <f t="shared" si="96"/>
        <v>400</v>
      </c>
      <c r="V149" s="27">
        <v>0</v>
      </c>
      <c r="W149" s="28">
        <f>IF(AR149=1,MAX($V149:V149)+1,0)+MAX(W$131:AP148)</f>
        <v>19</v>
      </c>
      <c r="X149" s="28">
        <f>IF(AS149=1,MAX($V149:V149)+1,0)</f>
        <v>1</v>
      </c>
      <c r="Y149" s="28">
        <f>IF(AT149=1,MAX($V149:V149)+1,0)</f>
        <v>1</v>
      </c>
      <c r="Z149" s="28">
        <f>IF(AU149=1,MAX($V149:V149)+1,0)</f>
        <v>1</v>
      </c>
      <c r="AA149" s="28">
        <f>IF(AV149=1,MAX($V149:V149)+1,0)</f>
        <v>0</v>
      </c>
      <c r="AB149" s="28">
        <f>IF(AW149=1,MAX($V149:V149)+1,0)</f>
        <v>0</v>
      </c>
      <c r="AC149" s="28">
        <f>IF(AX149=1,MAX($V149:V149)+1,0)</f>
        <v>0</v>
      </c>
      <c r="AD149" s="28">
        <f>IF(AY149=1,MAX($V149:V149)+1,0)</f>
        <v>0</v>
      </c>
      <c r="AE149" s="28">
        <f>IF(AZ149=1,MAX($V149:V149)+1,0)</f>
        <v>1</v>
      </c>
      <c r="AF149" s="28">
        <f>IF(BA149=1,MAX($V149:V149)+1,0)</f>
        <v>1</v>
      </c>
      <c r="AG149" s="28">
        <f>IF(BB149=1,MAX($V149:V149)+1,0)</f>
        <v>1</v>
      </c>
      <c r="AH149" s="28">
        <f>IF(BC149=1,MAX($V149:V149)+1,0)</f>
        <v>1</v>
      </c>
      <c r="AI149" s="28">
        <f>IF(BD149=1,MAX($V149:V149)+1,0)</f>
        <v>1</v>
      </c>
      <c r="AJ149" s="28">
        <f>IF(BE149=1,MAX($V149:V149)+1,0)</f>
        <v>1</v>
      </c>
      <c r="AK149" s="28">
        <f>IF(BF149=1,MAX($V149:V149)+1,0)</f>
        <v>1</v>
      </c>
      <c r="AL149" s="28">
        <f>IF(BG149=1,MAX($V149:V149)+1,0)</f>
        <v>1</v>
      </c>
      <c r="AM149" s="28">
        <f>IF(BH149=1,MAX($V149:V149)+1,0)</f>
        <v>1</v>
      </c>
      <c r="AN149" s="28">
        <f>IF(BI149=1,MAX($V149:V149)+1,0)</f>
        <v>1</v>
      </c>
      <c r="AO149" s="28">
        <f>IF(BJ149=1,MAX($V149:V149)+1,0)</f>
        <v>1</v>
      </c>
      <c r="AP149" s="29">
        <f>IF(BK149=1,MAX($V149:V149)+1,0)</f>
        <v>1</v>
      </c>
      <c r="AQ149" s="27"/>
      <c r="AR149" s="237">
        <v>1</v>
      </c>
      <c r="AS149" s="237">
        <v>1</v>
      </c>
      <c r="AT149" s="237">
        <v>1</v>
      </c>
      <c r="AU149" s="237">
        <v>1</v>
      </c>
      <c r="AV149" s="237">
        <v>0</v>
      </c>
      <c r="AW149" s="237">
        <v>0</v>
      </c>
      <c r="AX149" s="237">
        <v>0</v>
      </c>
      <c r="AY149" s="237">
        <v>0</v>
      </c>
      <c r="AZ149" s="237">
        <v>1</v>
      </c>
      <c r="BA149" s="237">
        <v>1</v>
      </c>
      <c r="BB149" s="237">
        <v>1</v>
      </c>
      <c r="BC149" s="237">
        <v>1</v>
      </c>
      <c r="BD149" s="237">
        <v>1</v>
      </c>
      <c r="BE149" s="237">
        <v>1</v>
      </c>
      <c r="BF149" s="237">
        <v>1</v>
      </c>
      <c r="BG149" s="237">
        <v>1</v>
      </c>
      <c r="BH149" s="237">
        <v>1</v>
      </c>
      <c r="BI149" s="237">
        <v>1</v>
      </c>
      <c r="BJ149" s="237">
        <v>1</v>
      </c>
      <c r="BK149" s="237">
        <v>1</v>
      </c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212"/>
      <c r="CF149" s="212"/>
      <c r="CG149" s="212"/>
      <c r="CH149" s="212"/>
      <c r="CI149" s="212"/>
      <c r="CJ149" s="212"/>
      <c r="CK149" s="212"/>
      <c r="CL149" s="212"/>
      <c r="CM149" s="212"/>
      <c r="CN149" s="212"/>
      <c r="CO149" s="212"/>
      <c r="CP149" s="212"/>
      <c r="CQ149" s="212"/>
      <c r="CR149" s="212"/>
      <c r="CS149" s="212"/>
      <c r="CT149" s="212"/>
      <c r="CU149" s="212"/>
      <c r="CV149" s="212"/>
      <c r="CW149" s="212"/>
      <c r="CX149" s="212"/>
      <c r="CY149" s="212"/>
      <c r="CZ149" s="212"/>
      <c r="DA149" s="212"/>
      <c r="DB149" s="230"/>
      <c r="DC149" s="230">
        <v>0</v>
      </c>
      <c r="DD149" s="230">
        <v>0</v>
      </c>
      <c r="DE149" s="230">
        <v>0</v>
      </c>
      <c r="DF149" s="230">
        <v>0</v>
      </c>
      <c r="DG149" s="230">
        <v>0</v>
      </c>
      <c r="DH149" s="237">
        <v>19.664999999999999</v>
      </c>
      <c r="DI149" s="237">
        <v>13.117000000000001</v>
      </c>
      <c r="DJ149" s="237">
        <v>15.528</v>
      </c>
      <c r="DK149" s="237">
        <v>14.131</v>
      </c>
      <c r="DL149" s="237">
        <v>0</v>
      </c>
      <c r="DM149" s="237">
        <v>0</v>
      </c>
      <c r="DN149" s="237">
        <v>0</v>
      </c>
      <c r="DO149" s="237">
        <v>0</v>
      </c>
      <c r="DP149" s="237">
        <v>10.391999999999999</v>
      </c>
      <c r="DQ149" s="237">
        <v>6.3651999999999997</v>
      </c>
      <c r="DR149" s="230">
        <v>0</v>
      </c>
      <c r="DS149" s="230">
        <v>0</v>
      </c>
      <c r="DT149" s="230">
        <v>0</v>
      </c>
      <c r="DU149" s="230">
        <v>0</v>
      </c>
      <c r="DV149" s="230">
        <v>0</v>
      </c>
      <c r="DW149" s="212"/>
      <c r="DX149" s="212"/>
      <c r="DY149" s="230"/>
      <c r="DZ149" s="230"/>
      <c r="EA149" s="230"/>
      <c r="EB149" s="225"/>
      <c r="EC149" s="212"/>
      <c r="ED149" s="212"/>
      <c r="EE149" s="212"/>
      <c r="EF149" s="212"/>
      <c r="EG149" s="212"/>
      <c r="EH149" s="212"/>
      <c r="EI149" s="3"/>
      <c r="EJ149" s="3"/>
      <c r="EK149" s="3"/>
      <c r="EL149" s="271"/>
      <c r="EM149" s="3"/>
      <c r="EN149" s="263">
        <f t="shared" si="94"/>
        <v>147</v>
      </c>
      <c r="EO149" s="230" t="s">
        <v>1823</v>
      </c>
      <c r="EP149" s="277">
        <v>42036</v>
      </c>
      <c r="EQ149" s="278">
        <v>0</v>
      </c>
      <c r="ER149" s="281">
        <v>20.468109999999999</v>
      </c>
      <c r="ES149" s="288"/>
      <c r="ET149" s="282">
        <f>IF(EO149=EO150,MAX(ET$2:ET148)+1,0)</f>
        <v>74</v>
      </c>
      <c r="EU149" s="3">
        <f t="shared" si="86"/>
        <v>147</v>
      </c>
      <c r="EV149" s="290">
        <f t="shared" si="87"/>
        <v>293</v>
      </c>
      <c r="EW149" s="277">
        <f t="shared" si="88"/>
        <v>42036</v>
      </c>
      <c r="EX149" s="281">
        <f t="shared" si="89"/>
        <v>26.420960000000001</v>
      </c>
      <c r="EY149" s="282">
        <f>IF(EO149=EO150,0,MAX(EY$2:EY148)+1)</f>
        <v>0</v>
      </c>
      <c r="EZ149" s="290">
        <f t="shared" si="90"/>
        <v>294</v>
      </c>
      <c r="FA149" s="277">
        <f t="shared" si="91"/>
        <v>43831</v>
      </c>
      <c r="FB149" s="281">
        <f t="shared" si="92"/>
        <v>23.75956</v>
      </c>
      <c r="FC149" s="28">
        <f>DIS!C166</f>
        <v>147</v>
      </c>
      <c r="FD149" s="28">
        <f>DIS!D166</f>
        <v>8</v>
      </c>
      <c r="FE149" s="28">
        <f>DIS!E166</f>
        <v>7</v>
      </c>
      <c r="FF149" s="28" t="str">
        <f t="shared" si="93"/>
        <v>8,7</v>
      </c>
      <c r="FG149" s="286" t="str">
        <f>INDEX($AR$88:$BK$127,FD149,FE149)</f>
        <v>7,8</v>
      </c>
      <c r="FH149" s="287">
        <f>IF(ISNUMBER(FG149),0,MAX(FH$2:FH148)+1)</f>
        <v>147</v>
      </c>
      <c r="FI149" s="287">
        <f>IF(FH149&gt;0,INDEX(IF($BJ$45=0,$EU$3:$EU$1412,IF($BK$45=0,$EX$3:$EX$1412,$FB$3:$FB$1412)),FH149,1),0)</f>
        <v>23.75956</v>
      </c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</row>
    <row r="150" spans="1:178" ht="5.25" customHeight="1" x14ac:dyDescent="0.25">
      <c r="A150" s="3"/>
      <c r="B150" s="239">
        <f t="shared" si="84"/>
        <v>401</v>
      </c>
      <c r="C150" s="239">
        <f t="shared" si="97"/>
        <v>402</v>
      </c>
      <c r="D150" s="239">
        <f t="shared" si="97"/>
        <v>403</v>
      </c>
      <c r="E150" s="239">
        <f t="shared" si="97"/>
        <v>404</v>
      </c>
      <c r="F150" s="239">
        <f t="shared" si="97"/>
        <v>405</v>
      </c>
      <c r="G150" s="239">
        <f t="shared" si="97"/>
        <v>406</v>
      </c>
      <c r="H150" s="239">
        <f t="shared" si="97"/>
        <v>407</v>
      </c>
      <c r="I150" s="239">
        <f t="shared" si="97"/>
        <v>408</v>
      </c>
      <c r="J150" s="239">
        <f t="shared" si="97"/>
        <v>409</v>
      </c>
      <c r="K150" s="239">
        <f t="shared" si="97"/>
        <v>410</v>
      </c>
      <c r="L150" s="239">
        <f t="shared" si="97"/>
        <v>411</v>
      </c>
      <c r="M150" s="239">
        <f t="shared" si="97"/>
        <v>412</v>
      </c>
      <c r="N150" s="239">
        <f t="shared" si="97"/>
        <v>413</v>
      </c>
      <c r="O150" s="239">
        <f t="shared" si="97"/>
        <v>414</v>
      </c>
      <c r="P150" s="239">
        <f t="shared" si="97"/>
        <v>415</v>
      </c>
      <c r="Q150" s="239">
        <f t="shared" si="97"/>
        <v>416</v>
      </c>
      <c r="R150" s="239">
        <f t="shared" si="97"/>
        <v>417</v>
      </c>
      <c r="S150" s="239">
        <f t="shared" si="96"/>
        <v>418</v>
      </c>
      <c r="T150" s="239">
        <f t="shared" si="96"/>
        <v>419</v>
      </c>
      <c r="U150" s="239">
        <f t="shared" si="96"/>
        <v>420</v>
      </c>
      <c r="V150" s="27">
        <v>0</v>
      </c>
      <c r="W150" s="28">
        <f>IF(AR150=1,MAX($V150:V150)+1,0)+MAX(W$131:AP149)</f>
        <v>20</v>
      </c>
      <c r="X150" s="28">
        <f>IF(AS150=1,MAX($V150:V150)+1,0)</f>
        <v>1</v>
      </c>
      <c r="Y150" s="28">
        <f>IF(AT150=1,MAX($V150:V150)+1,0)</f>
        <v>1</v>
      </c>
      <c r="Z150" s="28">
        <f>IF(AU150=1,MAX($V150:V150)+1,0)</f>
        <v>1</v>
      </c>
      <c r="AA150" s="28">
        <f>IF(AV150=1,MAX($V150:V150)+1,0)</f>
        <v>0</v>
      </c>
      <c r="AB150" s="28">
        <f>IF(AW150=1,MAX($V150:V150)+1,0)</f>
        <v>0</v>
      </c>
      <c r="AC150" s="28">
        <f>IF(AX150=1,MAX($V150:V150)+1,0)</f>
        <v>0</v>
      </c>
      <c r="AD150" s="28">
        <f>IF(AY150=1,MAX($V150:V150)+1,0)</f>
        <v>0</v>
      </c>
      <c r="AE150" s="28">
        <f>IF(AZ150=1,MAX($V150:V150)+1,0)</f>
        <v>1</v>
      </c>
      <c r="AF150" s="28">
        <f>IF(BA150=1,MAX($V150:V150)+1,0)</f>
        <v>1</v>
      </c>
      <c r="AG150" s="28">
        <f>IF(BB150=1,MAX($V150:V150)+1,0)</f>
        <v>1</v>
      </c>
      <c r="AH150" s="28">
        <f>IF(BC150=1,MAX($V150:V150)+1,0)</f>
        <v>1</v>
      </c>
      <c r="AI150" s="28">
        <f>IF(BD150=1,MAX($V150:V150)+1,0)</f>
        <v>1</v>
      </c>
      <c r="AJ150" s="28">
        <f>IF(BE150=1,MAX($V150:V150)+1,0)</f>
        <v>1</v>
      </c>
      <c r="AK150" s="28">
        <f>IF(BF150=1,MAX($V150:V150)+1,0)</f>
        <v>1</v>
      </c>
      <c r="AL150" s="28">
        <f>IF(BG150=1,MAX($V150:V150)+1,0)</f>
        <v>1</v>
      </c>
      <c r="AM150" s="28">
        <f>IF(BH150=1,MAX($V150:V150)+1,0)</f>
        <v>1</v>
      </c>
      <c r="AN150" s="28">
        <f>IF(BI150=1,MAX($V150:V150)+1,0)</f>
        <v>1</v>
      </c>
      <c r="AO150" s="28">
        <f>IF(BJ150=1,MAX($V150:V150)+1,0)</f>
        <v>1</v>
      </c>
      <c r="AP150" s="29">
        <f>IF(BK150=1,MAX($V150:V150)+1,0)</f>
        <v>1</v>
      </c>
      <c r="AQ150" s="27"/>
      <c r="AR150" s="237">
        <v>1</v>
      </c>
      <c r="AS150" s="237">
        <v>1</v>
      </c>
      <c r="AT150" s="237">
        <v>1</v>
      </c>
      <c r="AU150" s="237">
        <v>1</v>
      </c>
      <c r="AV150" s="237">
        <v>0</v>
      </c>
      <c r="AW150" s="237">
        <v>0</v>
      </c>
      <c r="AX150" s="237">
        <v>0</v>
      </c>
      <c r="AY150" s="237">
        <v>0</v>
      </c>
      <c r="AZ150" s="237">
        <v>1</v>
      </c>
      <c r="BA150" s="237">
        <v>1</v>
      </c>
      <c r="BB150" s="237">
        <v>1</v>
      </c>
      <c r="BC150" s="237">
        <v>1</v>
      </c>
      <c r="BD150" s="237">
        <v>1</v>
      </c>
      <c r="BE150" s="237">
        <v>1</v>
      </c>
      <c r="BF150" s="237">
        <v>1</v>
      </c>
      <c r="BG150" s="237">
        <v>1</v>
      </c>
      <c r="BH150" s="237">
        <v>1</v>
      </c>
      <c r="BI150" s="237">
        <v>1</v>
      </c>
      <c r="BJ150" s="237">
        <v>1</v>
      </c>
      <c r="BK150" s="237">
        <v>1</v>
      </c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212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30"/>
      <c r="DC150" s="230">
        <v>0</v>
      </c>
      <c r="DD150" s="230">
        <v>0</v>
      </c>
      <c r="DE150" s="230">
        <v>0</v>
      </c>
      <c r="DF150" s="230">
        <v>0</v>
      </c>
      <c r="DG150" s="230">
        <v>0</v>
      </c>
      <c r="DH150" s="237">
        <v>3.0670000000000002</v>
      </c>
      <c r="DI150" s="237">
        <v>2.661</v>
      </c>
      <c r="DJ150" s="237">
        <v>3.0941999999999998</v>
      </c>
      <c r="DK150" s="237">
        <v>2.4251</v>
      </c>
      <c r="DL150" s="237">
        <v>3.5019</v>
      </c>
      <c r="DM150" s="237">
        <v>2.4367999999999999</v>
      </c>
      <c r="DN150" s="237">
        <v>3.3456000000000001</v>
      </c>
      <c r="DO150" s="237">
        <v>2.5427</v>
      </c>
      <c r="DP150" s="237">
        <v>3.8515000000000001</v>
      </c>
      <c r="DQ150" s="237">
        <v>2.8273000000000001</v>
      </c>
      <c r="DR150" s="230">
        <v>0</v>
      </c>
      <c r="DS150" s="230">
        <v>0</v>
      </c>
      <c r="DT150" s="230">
        <v>0</v>
      </c>
      <c r="DU150" s="230">
        <v>0</v>
      </c>
      <c r="DV150" s="230">
        <v>0</v>
      </c>
      <c r="DW150" s="212"/>
      <c r="DX150" s="212"/>
      <c r="DY150" s="230"/>
      <c r="DZ150" s="230"/>
      <c r="EA150" s="230"/>
      <c r="EB150" s="225"/>
      <c r="EC150" s="212"/>
      <c r="ED150" s="212"/>
      <c r="EE150" s="212"/>
      <c r="EF150" s="212"/>
      <c r="EG150" s="212"/>
      <c r="EH150" s="212"/>
      <c r="EI150" s="3"/>
      <c r="EJ150" s="3"/>
      <c r="EK150" s="3"/>
      <c r="EL150" s="271"/>
      <c r="EM150" s="3"/>
      <c r="EN150" s="263">
        <f t="shared" si="94"/>
        <v>148</v>
      </c>
      <c r="EO150" s="230" t="s">
        <v>1823</v>
      </c>
      <c r="EP150" s="277">
        <v>43831</v>
      </c>
      <c r="EQ150" s="278">
        <v>0</v>
      </c>
      <c r="ER150" s="281">
        <v>19.952999999999999</v>
      </c>
      <c r="ES150" s="288"/>
      <c r="ET150" s="282">
        <f>IF(EO150=EO151,MAX(ET$2:ET149)+1,0)</f>
        <v>0</v>
      </c>
      <c r="EU150" s="3">
        <f t="shared" si="86"/>
        <v>148</v>
      </c>
      <c r="EV150" s="290">
        <f t="shared" si="87"/>
        <v>295</v>
      </c>
      <c r="EW150" s="277">
        <f t="shared" si="88"/>
        <v>42036</v>
      </c>
      <c r="EX150" s="281">
        <f t="shared" si="89"/>
        <v>24.921489999999999</v>
      </c>
      <c r="EY150" s="282">
        <f>IF(EO150=EO151,0,MAX(EY$2:EY149)+1)</f>
        <v>74</v>
      </c>
      <c r="EZ150" s="290">
        <f t="shared" si="90"/>
        <v>296</v>
      </c>
      <c r="FA150" s="277">
        <f t="shared" si="91"/>
        <v>43831</v>
      </c>
      <c r="FB150" s="281">
        <f t="shared" si="92"/>
        <v>22.576360000000001</v>
      </c>
      <c r="FC150" s="28">
        <f>DIS!C167</f>
        <v>148</v>
      </c>
      <c r="FD150" s="28">
        <f>DIS!D167</f>
        <v>8</v>
      </c>
      <c r="FE150" s="28">
        <f>DIS!E167</f>
        <v>8</v>
      </c>
      <c r="FF150" s="28" t="str">
        <f t="shared" si="93"/>
        <v>8,8</v>
      </c>
      <c r="FG150" s="286" t="str">
        <f>INDEX($AR$88:$BK$127,FD150,FE150)</f>
        <v>8,8</v>
      </c>
      <c r="FH150" s="287">
        <f>IF(ISNUMBER(FG150),0,MAX(FH$2:FH149)+1)</f>
        <v>148</v>
      </c>
      <c r="FI150" s="287">
        <f>IF(FH150&gt;0,INDEX(IF($BJ$45=0,$EU$3:$EU$1412,IF($BK$45=0,$EX$3:$EX$1412,$FB$3:$FB$1412)),FH150,1),0)</f>
        <v>22.576360000000001</v>
      </c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</row>
    <row r="151" spans="1:178" ht="5.25" customHeight="1" x14ac:dyDescent="0.25">
      <c r="A151" s="3"/>
      <c r="B151" s="239">
        <f t="shared" si="84"/>
        <v>421</v>
      </c>
      <c r="C151" s="239">
        <f t="shared" si="97"/>
        <v>422</v>
      </c>
      <c r="D151" s="239">
        <f t="shared" si="97"/>
        <v>423</v>
      </c>
      <c r="E151" s="239">
        <f t="shared" si="97"/>
        <v>424</v>
      </c>
      <c r="F151" s="239">
        <f t="shared" si="97"/>
        <v>425</v>
      </c>
      <c r="G151" s="239">
        <f t="shared" si="97"/>
        <v>426</v>
      </c>
      <c r="H151" s="239">
        <f t="shared" si="97"/>
        <v>427</v>
      </c>
      <c r="I151" s="239">
        <f t="shared" si="97"/>
        <v>428</v>
      </c>
      <c r="J151" s="239">
        <f t="shared" si="97"/>
        <v>429</v>
      </c>
      <c r="K151" s="239">
        <f t="shared" si="97"/>
        <v>430</v>
      </c>
      <c r="L151" s="239">
        <f t="shared" si="97"/>
        <v>431</v>
      </c>
      <c r="M151" s="239">
        <f t="shared" si="97"/>
        <v>432</v>
      </c>
      <c r="N151" s="239">
        <f t="shared" si="97"/>
        <v>433</v>
      </c>
      <c r="O151" s="239">
        <f t="shared" si="97"/>
        <v>434</v>
      </c>
      <c r="P151" s="239">
        <f t="shared" si="97"/>
        <v>435</v>
      </c>
      <c r="Q151" s="239">
        <f t="shared" si="97"/>
        <v>436</v>
      </c>
      <c r="R151" s="239">
        <f t="shared" si="97"/>
        <v>437</v>
      </c>
      <c r="S151" s="239">
        <f t="shared" si="96"/>
        <v>438</v>
      </c>
      <c r="T151" s="239">
        <f t="shared" si="96"/>
        <v>439</v>
      </c>
      <c r="U151" s="239">
        <f t="shared" si="96"/>
        <v>440</v>
      </c>
      <c r="V151" s="27">
        <v>0</v>
      </c>
      <c r="W151" s="28">
        <f>IF(AR151=1,MAX($V151:V151)+1,0)+MAX(W$131:AP150)</f>
        <v>21</v>
      </c>
      <c r="X151" s="28">
        <f>IF(AS151=1,MAX($V151:V151)+1,0)</f>
        <v>1</v>
      </c>
      <c r="Y151" s="28">
        <f>IF(AT151=1,MAX($V151:V151)+1,0)</f>
        <v>1</v>
      </c>
      <c r="Z151" s="28">
        <f>IF(AU151=1,MAX($V151:V151)+1,0)</f>
        <v>1</v>
      </c>
      <c r="AA151" s="28">
        <f>IF(AV151=1,MAX($V151:V151)+1,0)</f>
        <v>0</v>
      </c>
      <c r="AB151" s="28">
        <f>IF(AW151=1,MAX($V151:V151)+1,0)</f>
        <v>0</v>
      </c>
      <c r="AC151" s="28">
        <f>IF(AX151=1,MAX($V151:V151)+1,0)</f>
        <v>0</v>
      </c>
      <c r="AD151" s="28">
        <f>IF(AY151=1,MAX($V151:V151)+1,0)</f>
        <v>0</v>
      </c>
      <c r="AE151" s="28">
        <f>IF(AZ151=1,MAX($V151:V151)+1,0)</f>
        <v>1</v>
      </c>
      <c r="AF151" s="28">
        <f>IF(BA151=1,MAX($V151:V151)+1,0)</f>
        <v>1</v>
      </c>
      <c r="AG151" s="28">
        <f>IF(BB151=1,MAX($V151:V151)+1,0)</f>
        <v>1</v>
      </c>
      <c r="AH151" s="28">
        <f>IF(BC151=1,MAX($V151:V151)+1,0)</f>
        <v>1</v>
      </c>
      <c r="AI151" s="28">
        <f>IF(BD151=1,MAX($V151:V151)+1,0)</f>
        <v>1</v>
      </c>
      <c r="AJ151" s="28">
        <f>IF(BE151=1,MAX($V151:V151)+1,0)</f>
        <v>1</v>
      </c>
      <c r="AK151" s="28">
        <f>IF(BF151=1,MAX($V151:V151)+1,0)</f>
        <v>1</v>
      </c>
      <c r="AL151" s="28">
        <f>IF(BG151=1,MAX($V151:V151)+1,0)</f>
        <v>1</v>
      </c>
      <c r="AM151" s="28">
        <f>IF(BH151=1,MAX($V151:V151)+1,0)</f>
        <v>1</v>
      </c>
      <c r="AN151" s="28">
        <f>IF(BI151=1,MAX($V151:V151)+1,0)</f>
        <v>1</v>
      </c>
      <c r="AO151" s="28">
        <f>IF(BJ151=1,MAX($V151:V151)+1,0)</f>
        <v>1</v>
      </c>
      <c r="AP151" s="29">
        <f>IF(BK151=1,MAX($V151:V151)+1,0)</f>
        <v>1</v>
      </c>
      <c r="AQ151" s="27"/>
      <c r="AR151" s="237">
        <v>1</v>
      </c>
      <c r="AS151" s="237">
        <v>1</v>
      </c>
      <c r="AT151" s="237">
        <v>1</v>
      </c>
      <c r="AU151" s="237">
        <v>1</v>
      </c>
      <c r="AV151" s="237">
        <v>0</v>
      </c>
      <c r="AW151" s="237">
        <v>0</v>
      </c>
      <c r="AX151" s="237">
        <v>0</v>
      </c>
      <c r="AY151" s="237">
        <v>0</v>
      </c>
      <c r="AZ151" s="237">
        <v>1</v>
      </c>
      <c r="BA151" s="237">
        <v>1</v>
      </c>
      <c r="BB151" s="237">
        <v>1</v>
      </c>
      <c r="BC151" s="237">
        <v>1</v>
      </c>
      <c r="BD151" s="237">
        <v>1</v>
      </c>
      <c r="BE151" s="237">
        <v>1</v>
      </c>
      <c r="BF151" s="237">
        <v>1</v>
      </c>
      <c r="BG151" s="237">
        <v>1</v>
      </c>
      <c r="BH151" s="237">
        <v>1</v>
      </c>
      <c r="BI151" s="237">
        <v>1</v>
      </c>
      <c r="BJ151" s="237">
        <v>1</v>
      </c>
      <c r="BK151" s="237">
        <v>1</v>
      </c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212"/>
      <c r="CF151" s="212"/>
      <c r="CG151" s="212"/>
      <c r="CH151" s="212"/>
      <c r="CI151" s="212"/>
      <c r="CJ151" s="212"/>
      <c r="CK151" s="212"/>
      <c r="CL151" s="212"/>
      <c r="CM151" s="212"/>
      <c r="CN151" s="212"/>
      <c r="CO151" s="212"/>
      <c r="CP151" s="212"/>
      <c r="CQ151" s="212"/>
      <c r="CR151" s="212"/>
      <c r="CS151" s="212"/>
      <c r="CT151" s="212"/>
      <c r="CU151" s="212"/>
      <c r="CV151" s="212"/>
      <c r="CW151" s="212"/>
      <c r="CX151" s="212"/>
      <c r="CY151" s="212"/>
      <c r="CZ151" s="212"/>
      <c r="DA151" s="212"/>
      <c r="DB151" s="230"/>
      <c r="DC151" s="230">
        <v>0</v>
      </c>
      <c r="DD151" s="230">
        <v>0</v>
      </c>
      <c r="DE151" s="230">
        <v>0</v>
      </c>
      <c r="DF151" s="230">
        <v>0</v>
      </c>
      <c r="DG151" s="230">
        <v>0</v>
      </c>
      <c r="DH151" s="237">
        <v>17.513000000000002</v>
      </c>
      <c r="DI151" s="237">
        <v>14.759</v>
      </c>
      <c r="DJ151" s="237">
        <v>13.083</v>
      </c>
      <c r="DK151" s="237">
        <v>15.516999999999999</v>
      </c>
      <c r="DL151" s="237">
        <v>0</v>
      </c>
      <c r="DM151" s="237">
        <v>0</v>
      </c>
      <c r="DN151" s="237">
        <v>0</v>
      </c>
      <c r="DO151" s="237">
        <v>0</v>
      </c>
      <c r="DP151" s="237">
        <v>10.551</v>
      </c>
      <c r="DQ151" s="237">
        <v>5.4485999999999999</v>
      </c>
      <c r="DR151" s="230">
        <v>0</v>
      </c>
      <c r="DS151" s="230">
        <v>0</v>
      </c>
      <c r="DT151" s="230">
        <v>0</v>
      </c>
      <c r="DU151" s="230">
        <v>0</v>
      </c>
      <c r="DV151" s="230">
        <v>0</v>
      </c>
      <c r="DW151" s="212"/>
      <c r="DX151" s="212"/>
      <c r="DY151" s="230"/>
      <c r="DZ151" s="230"/>
      <c r="EA151" s="230"/>
      <c r="EB151" s="225"/>
      <c r="EC151" s="212"/>
      <c r="ED151" s="212"/>
      <c r="EE151" s="212"/>
      <c r="EF151" s="212"/>
      <c r="EG151" s="212"/>
      <c r="EH151" s="212"/>
      <c r="EI151" s="3"/>
      <c r="EJ151" s="3"/>
      <c r="EK151" s="3"/>
      <c r="EL151" s="271"/>
      <c r="EM151" s="3"/>
      <c r="EN151" s="263">
        <f t="shared" si="94"/>
        <v>149</v>
      </c>
      <c r="EO151" s="230" t="s">
        <v>1824</v>
      </c>
      <c r="EP151" s="277">
        <v>42036</v>
      </c>
      <c r="EQ151" s="278">
        <v>0</v>
      </c>
      <c r="ER151" s="281">
        <v>19.44688</v>
      </c>
      <c r="ES151" s="288"/>
      <c r="ET151" s="282">
        <f>IF(EO151=EO152,MAX(ET$2:ET150)+1,0)</f>
        <v>75</v>
      </c>
      <c r="EU151" s="3">
        <f t="shared" si="86"/>
        <v>149</v>
      </c>
      <c r="EV151" s="290">
        <f t="shared" si="87"/>
        <v>297</v>
      </c>
      <c r="EW151" s="277">
        <f t="shared" si="88"/>
        <v>42036</v>
      </c>
      <c r="EX151" s="281">
        <f t="shared" si="89"/>
        <v>23.578659999999999</v>
      </c>
      <c r="EY151" s="282">
        <f>IF(EO151=EO152,0,MAX(EY$2:EY150)+1)</f>
        <v>0</v>
      </c>
      <c r="EZ151" s="290">
        <f t="shared" si="90"/>
        <v>298</v>
      </c>
      <c r="FA151" s="277">
        <f t="shared" si="91"/>
        <v>43831</v>
      </c>
      <c r="FB151" s="281">
        <f t="shared" si="92"/>
        <v>21.509879999999999</v>
      </c>
      <c r="FC151" s="28">
        <f>DIS!C168</f>
        <v>149</v>
      </c>
      <c r="FD151" s="28">
        <f>DIS!D168</f>
        <v>8</v>
      </c>
      <c r="FE151" s="28">
        <f>DIS!E168</f>
        <v>9</v>
      </c>
      <c r="FF151" s="28" t="str">
        <f t="shared" si="93"/>
        <v>8,9</v>
      </c>
      <c r="FG151" s="286" t="str">
        <f>INDEX($AR$88:$BK$127,FD151,FE151)</f>
        <v>9,8</v>
      </c>
      <c r="FH151" s="287">
        <f>IF(ISNUMBER(FG151),0,MAX(FH$2:FH150)+1)</f>
        <v>149</v>
      </c>
      <c r="FI151" s="287">
        <f>IF(FH151&gt;0,INDEX(IF($BJ$45=0,$EU$3:$EU$1412,IF($BK$45=0,$EX$3:$EX$1412,$FB$3:$FB$1412)),FH151,1),0)</f>
        <v>21.509879999999999</v>
      </c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</row>
    <row r="152" spans="1:178" ht="5.25" customHeight="1" x14ac:dyDescent="0.25">
      <c r="A152" s="3"/>
      <c r="B152" s="239">
        <f t="shared" si="84"/>
        <v>441</v>
      </c>
      <c r="C152" s="239">
        <f t="shared" si="97"/>
        <v>442</v>
      </c>
      <c r="D152" s="239">
        <f t="shared" si="97"/>
        <v>443</v>
      </c>
      <c r="E152" s="239">
        <f t="shared" si="97"/>
        <v>444</v>
      </c>
      <c r="F152" s="239">
        <f t="shared" si="97"/>
        <v>445</v>
      </c>
      <c r="G152" s="239">
        <f t="shared" si="97"/>
        <v>446</v>
      </c>
      <c r="H152" s="239">
        <f t="shared" si="97"/>
        <v>447</v>
      </c>
      <c r="I152" s="239">
        <f t="shared" si="97"/>
        <v>448</v>
      </c>
      <c r="J152" s="239">
        <f t="shared" si="97"/>
        <v>449</v>
      </c>
      <c r="K152" s="239">
        <f t="shared" si="97"/>
        <v>450</v>
      </c>
      <c r="L152" s="239">
        <f t="shared" si="97"/>
        <v>451</v>
      </c>
      <c r="M152" s="239">
        <f t="shared" si="97"/>
        <v>452</v>
      </c>
      <c r="N152" s="239">
        <f t="shared" si="97"/>
        <v>453</v>
      </c>
      <c r="O152" s="239">
        <f t="shared" si="97"/>
        <v>454</v>
      </c>
      <c r="P152" s="239">
        <f t="shared" si="97"/>
        <v>455</v>
      </c>
      <c r="Q152" s="239">
        <f t="shared" si="97"/>
        <v>456</v>
      </c>
      <c r="R152" s="239">
        <f t="shared" si="97"/>
        <v>457</v>
      </c>
      <c r="S152" s="239">
        <f t="shared" si="96"/>
        <v>458</v>
      </c>
      <c r="T152" s="239">
        <f t="shared" si="96"/>
        <v>459</v>
      </c>
      <c r="U152" s="239">
        <f t="shared" si="96"/>
        <v>460</v>
      </c>
      <c r="V152" s="27">
        <v>0</v>
      </c>
      <c r="W152" s="28">
        <f>IF(AR152=1,MAX($V152:V152)+1,0)+MAX(W$131:AP151)</f>
        <v>22</v>
      </c>
      <c r="X152" s="28">
        <f>IF(AS152=1,MAX($V152:V152)+1,0)</f>
        <v>1</v>
      </c>
      <c r="Y152" s="28">
        <f>IF(AT152=1,MAX($V152:V152)+1,0)</f>
        <v>1</v>
      </c>
      <c r="Z152" s="28">
        <f>IF(AU152=1,MAX($V152:V152)+1,0)</f>
        <v>1</v>
      </c>
      <c r="AA152" s="28">
        <f>IF(AV152=1,MAX($V152:V152)+1,0)</f>
        <v>0</v>
      </c>
      <c r="AB152" s="28">
        <f>IF(AW152=1,MAX($V152:V152)+1,0)</f>
        <v>0</v>
      </c>
      <c r="AC152" s="28">
        <f>IF(AX152=1,MAX($V152:V152)+1,0)</f>
        <v>1</v>
      </c>
      <c r="AD152" s="28">
        <f>IF(AY152=1,MAX($V152:V152)+1,0)</f>
        <v>1</v>
      </c>
      <c r="AE152" s="28">
        <f>IF(AZ152=1,MAX($V152:V152)+1,0)</f>
        <v>1</v>
      </c>
      <c r="AF152" s="28">
        <f>IF(BA152=1,MAX($V152:V152)+1,0)</f>
        <v>1</v>
      </c>
      <c r="AG152" s="28">
        <f>IF(BB152=1,MAX($V152:V152)+1,0)</f>
        <v>1</v>
      </c>
      <c r="AH152" s="28">
        <f>IF(BC152=1,MAX($V152:V152)+1,0)</f>
        <v>1</v>
      </c>
      <c r="AI152" s="28">
        <f>IF(BD152=1,MAX($V152:V152)+1,0)</f>
        <v>1</v>
      </c>
      <c r="AJ152" s="28">
        <f>IF(BE152=1,MAX($V152:V152)+1,0)</f>
        <v>1</v>
      </c>
      <c r="AK152" s="28">
        <f>IF(BF152=1,MAX($V152:V152)+1,0)</f>
        <v>1</v>
      </c>
      <c r="AL152" s="28">
        <f>IF(BG152=1,MAX($V152:V152)+1,0)</f>
        <v>1</v>
      </c>
      <c r="AM152" s="28">
        <f>IF(BH152=1,MAX($V152:V152)+1,0)</f>
        <v>1</v>
      </c>
      <c r="AN152" s="28">
        <f>IF(BI152=1,MAX($V152:V152)+1,0)</f>
        <v>1</v>
      </c>
      <c r="AO152" s="28">
        <f>IF(BJ152=1,MAX($V152:V152)+1,0)</f>
        <v>1</v>
      </c>
      <c r="AP152" s="29">
        <f>IF(BK152=1,MAX($V152:V152)+1,0)</f>
        <v>1</v>
      </c>
      <c r="AQ152" s="27"/>
      <c r="AR152" s="237">
        <v>1</v>
      </c>
      <c r="AS152" s="237">
        <v>1</v>
      </c>
      <c r="AT152" s="237">
        <v>1</v>
      </c>
      <c r="AU152" s="237">
        <v>1</v>
      </c>
      <c r="AV152" s="237">
        <v>0</v>
      </c>
      <c r="AW152" s="237">
        <v>0</v>
      </c>
      <c r="AX152" s="237">
        <v>1</v>
      </c>
      <c r="AY152" s="237">
        <v>1</v>
      </c>
      <c r="AZ152" s="237">
        <v>1</v>
      </c>
      <c r="BA152" s="237">
        <v>1</v>
      </c>
      <c r="BB152" s="237">
        <v>1</v>
      </c>
      <c r="BC152" s="237">
        <v>1</v>
      </c>
      <c r="BD152" s="237">
        <v>1</v>
      </c>
      <c r="BE152" s="237">
        <v>1</v>
      </c>
      <c r="BF152" s="237">
        <v>1</v>
      </c>
      <c r="BG152" s="237">
        <v>1</v>
      </c>
      <c r="BH152" s="237">
        <v>1</v>
      </c>
      <c r="BI152" s="237">
        <v>1</v>
      </c>
      <c r="BJ152" s="237">
        <v>1</v>
      </c>
      <c r="BK152" s="237">
        <v>1</v>
      </c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212"/>
      <c r="CF152" s="212"/>
      <c r="CG152" s="212"/>
      <c r="CH152" s="212"/>
      <c r="CI152" s="212"/>
      <c r="CJ152" s="212"/>
      <c r="CK152" s="212"/>
      <c r="CL152" s="212"/>
      <c r="CM152" s="212"/>
      <c r="CN152" s="212"/>
      <c r="CO152" s="212"/>
      <c r="CP152" s="212"/>
      <c r="CQ152" s="212"/>
      <c r="CR152" s="212"/>
      <c r="CS152" s="212"/>
      <c r="CT152" s="212"/>
      <c r="CU152" s="212"/>
      <c r="CV152" s="212"/>
      <c r="CW152" s="212"/>
      <c r="CX152" s="212"/>
      <c r="CY152" s="212"/>
      <c r="CZ152" s="212"/>
      <c r="DA152" s="212"/>
      <c r="DB152" s="230"/>
      <c r="DC152" s="230">
        <v>0</v>
      </c>
      <c r="DD152" s="230">
        <v>0</v>
      </c>
      <c r="DE152" s="230">
        <v>0</v>
      </c>
      <c r="DF152" s="230">
        <v>0</v>
      </c>
      <c r="DG152" s="230">
        <v>0</v>
      </c>
      <c r="DH152" s="237">
        <v>3.1347</v>
      </c>
      <c r="DI152" s="237">
        <v>3.3698000000000001</v>
      </c>
      <c r="DJ152" s="237">
        <v>3.0613000000000001</v>
      </c>
      <c r="DK152" s="237">
        <v>3.0556999999999999</v>
      </c>
      <c r="DL152" s="237">
        <v>3.0613000000000001</v>
      </c>
      <c r="DM152" s="237">
        <v>2.7351000000000001</v>
      </c>
      <c r="DN152" s="237">
        <v>3.0226000000000002</v>
      </c>
      <c r="DO152" s="237">
        <v>2.8656000000000001</v>
      </c>
      <c r="DP152" s="237">
        <v>2.8963000000000001</v>
      </c>
      <c r="DQ152" s="237">
        <v>3.6133999999999999</v>
      </c>
      <c r="DR152" s="230">
        <v>0</v>
      </c>
      <c r="DS152" s="230">
        <v>0</v>
      </c>
      <c r="DT152" s="230">
        <v>0</v>
      </c>
      <c r="DU152" s="230">
        <v>0</v>
      </c>
      <c r="DV152" s="230">
        <v>0</v>
      </c>
      <c r="DW152" s="212"/>
      <c r="DX152" s="212"/>
      <c r="DY152" s="230"/>
      <c r="DZ152" s="230"/>
      <c r="EA152" s="230"/>
      <c r="EB152" s="225"/>
      <c r="EC152" s="212"/>
      <c r="ED152" s="212"/>
      <c r="EE152" s="212"/>
      <c r="EF152" s="212"/>
      <c r="EG152" s="212"/>
      <c r="EH152" s="212"/>
      <c r="EI152" s="3"/>
      <c r="EJ152" s="3"/>
      <c r="EK152" s="3"/>
      <c r="EL152" s="271"/>
      <c r="EM152" s="3"/>
      <c r="EN152" s="263">
        <f t="shared" si="94"/>
        <v>150</v>
      </c>
      <c r="EO152" s="230" t="s">
        <v>1824</v>
      </c>
      <c r="EP152" s="277">
        <v>43831</v>
      </c>
      <c r="EQ152" s="278">
        <v>0</v>
      </c>
      <c r="ER152" s="281">
        <v>19.430250000000001</v>
      </c>
      <c r="ES152" s="288"/>
      <c r="ET152" s="282">
        <f>IF(EO152=EO153,MAX(ET$2:ET151)+1,0)</f>
        <v>0</v>
      </c>
      <c r="EU152" s="3">
        <f t="shared" si="86"/>
        <v>150</v>
      </c>
      <c r="EV152" s="290">
        <f t="shared" si="87"/>
        <v>299</v>
      </c>
      <c r="EW152" s="277">
        <f t="shared" si="88"/>
        <v>42036</v>
      </c>
      <c r="EX152" s="281">
        <f t="shared" si="89"/>
        <v>22.3338</v>
      </c>
      <c r="EY152" s="282">
        <f>IF(EO152=EO153,0,MAX(EY$2:EY151)+1)</f>
        <v>75</v>
      </c>
      <c r="EZ152" s="290">
        <f t="shared" si="90"/>
        <v>300</v>
      </c>
      <c r="FA152" s="277">
        <f t="shared" si="91"/>
        <v>43831</v>
      </c>
      <c r="FB152" s="281">
        <f t="shared" si="92"/>
        <v>20.55442</v>
      </c>
      <c r="FC152" s="28">
        <f>DIS!C169</f>
        <v>150</v>
      </c>
      <c r="FD152" s="28">
        <f>DIS!D169</f>
        <v>8</v>
      </c>
      <c r="FE152" s="28">
        <f>DIS!E169</f>
        <v>10</v>
      </c>
      <c r="FF152" s="28" t="str">
        <f t="shared" si="93"/>
        <v>8,10</v>
      </c>
      <c r="FG152" s="286" t="str">
        <f>INDEX($AR$88:$BK$127,FD152,FE152)</f>
        <v>10,8</v>
      </c>
      <c r="FH152" s="287">
        <f>IF(ISNUMBER(FG152),0,MAX(FH$2:FH151)+1)</f>
        <v>150</v>
      </c>
      <c r="FI152" s="287">
        <f>IF(FH152&gt;0,INDEX(IF($BJ$45=0,$EU$3:$EU$1412,IF($BK$45=0,$EX$3:$EX$1412,$FB$3:$FB$1412)),FH152,1),0)</f>
        <v>20.55442</v>
      </c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</row>
    <row r="153" spans="1:178" ht="5.25" customHeight="1" x14ac:dyDescent="0.25">
      <c r="A153" s="3"/>
      <c r="B153" s="239">
        <f t="shared" si="84"/>
        <v>461</v>
      </c>
      <c r="C153" s="239">
        <f t="shared" si="97"/>
        <v>462</v>
      </c>
      <c r="D153" s="239">
        <f t="shared" si="97"/>
        <v>463</v>
      </c>
      <c r="E153" s="239">
        <f t="shared" si="97"/>
        <v>464</v>
      </c>
      <c r="F153" s="239">
        <f t="shared" si="97"/>
        <v>465</v>
      </c>
      <c r="G153" s="239">
        <f t="shared" si="97"/>
        <v>466</v>
      </c>
      <c r="H153" s="239">
        <f t="shared" si="97"/>
        <v>467</v>
      </c>
      <c r="I153" s="239">
        <f t="shared" si="97"/>
        <v>468</v>
      </c>
      <c r="J153" s="239">
        <f t="shared" si="97"/>
        <v>469</v>
      </c>
      <c r="K153" s="239">
        <f t="shared" si="97"/>
        <v>470</v>
      </c>
      <c r="L153" s="239">
        <f t="shared" si="97"/>
        <v>471</v>
      </c>
      <c r="M153" s="239">
        <f t="shared" si="97"/>
        <v>472</v>
      </c>
      <c r="N153" s="239">
        <f t="shared" si="97"/>
        <v>473</v>
      </c>
      <c r="O153" s="239">
        <f t="shared" si="97"/>
        <v>474</v>
      </c>
      <c r="P153" s="239">
        <f t="shared" si="97"/>
        <v>475</v>
      </c>
      <c r="Q153" s="239">
        <f t="shared" si="97"/>
        <v>476</v>
      </c>
      <c r="R153" s="239">
        <f t="shared" si="97"/>
        <v>477</v>
      </c>
      <c r="S153" s="239">
        <f t="shared" si="96"/>
        <v>478</v>
      </c>
      <c r="T153" s="239">
        <f t="shared" si="96"/>
        <v>479</v>
      </c>
      <c r="U153" s="239">
        <f t="shared" si="96"/>
        <v>480</v>
      </c>
      <c r="V153" s="27">
        <v>0</v>
      </c>
      <c r="W153" s="28">
        <f>IF(AR153=1,MAX($V153:V153)+1,0)+MAX(W$131:AP152)</f>
        <v>23</v>
      </c>
      <c r="X153" s="28">
        <f>IF(AS153=1,MAX($V153:V153)+1,0)</f>
        <v>1</v>
      </c>
      <c r="Y153" s="28">
        <f>IF(AT153=1,MAX($V153:V153)+1,0)</f>
        <v>1</v>
      </c>
      <c r="Z153" s="28">
        <f>IF(AU153=1,MAX($V153:V153)+1,0)</f>
        <v>1</v>
      </c>
      <c r="AA153" s="28">
        <f>IF(AV153=1,MAX($V153:V153)+1,0)</f>
        <v>1</v>
      </c>
      <c r="AB153" s="28">
        <f>IF(AW153=1,MAX($V153:V153)+1,0)</f>
        <v>0</v>
      </c>
      <c r="AC153" s="28">
        <f>IF(AX153=1,MAX($V153:V153)+1,0)</f>
        <v>1</v>
      </c>
      <c r="AD153" s="28">
        <f>IF(AY153=1,MAX($V153:V153)+1,0)</f>
        <v>1</v>
      </c>
      <c r="AE153" s="28">
        <f>IF(AZ153=1,MAX($V153:V153)+1,0)</f>
        <v>1</v>
      </c>
      <c r="AF153" s="28">
        <f>IF(BA153=1,MAX($V153:V153)+1,0)</f>
        <v>1</v>
      </c>
      <c r="AG153" s="28">
        <f>IF(BB153=1,MAX($V153:V153)+1,0)</f>
        <v>1</v>
      </c>
      <c r="AH153" s="28">
        <f>IF(BC153=1,MAX($V153:V153)+1,0)</f>
        <v>1</v>
      </c>
      <c r="AI153" s="28">
        <f>IF(BD153=1,MAX($V153:V153)+1,0)</f>
        <v>1</v>
      </c>
      <c r="AJ153" s="28">
        <f>IF(BE153=1,MAX($V153:V153)+1,0)</f>
        <v>1</v>
      </c>
      <c r="AK153" s="28">
        <f>IF(BF153=1,MAX($V153:V153)+1,0)</f>
        <v>1</v>
      </c>
      <c r="AL153" s="28">
        <f>IF(BG153=1,MAX($V153:V153)+1,0)</f>
        <v>1</v>
      </c>
      <c r="AM153" s="28">
        <f>IF(BH153=1,MAX($V153:V153)+1,0)</f>
        <v>1</v>
      </c>
      <c r="AN153" s="28">
        <f>IF(BI153=1,MAX($V153:V153)+1,0)</f>
        <v>1</v>
      </c>
      <c r="AO153" s="28">
        <f>IF(BJ153=1,MAX($V153:V153)+1,0)</f>
        <v>1</v>
      </c>
      <c r="AP153" s="29">
        <f>IF(BK153=1,MAX($V153:V153)+1,0)</f>
        <v>1</v>
      </c>
      <c r="AQ153" s="27"/>
      <c r="AR153" s="237">
        <v>1</v>
      </c>
      <c r="AS153" s="237">
        <v>1</v>
      </c>
      <c r="AT153" s="237">
        <v>1</v>
      </c>
      <c r="AU153" s="237">
        <v>1</v>
      </c>
      <c r="AV153" s="237">
        <v>1</v>
      </c>
      <c r="AW153" s="237">
        <v>0</v>
      </c>
      <c r="AX153" s="237">
        <v>1</v>
      </c>
      <c r="AY153" s="237">
        <v>1</v>
      </c>
      <c r="AZ153" s="237">
        <v>1</v>
      </c>
      <c r="BA153" s="237">
        <v>1</v>
      </c>
      <c r="BB153" s="237">
        <v>1</v>
      </c>
      <c r="BC153" s="237">
        <v>1</v>
      </c>
      <c r="BD153" s="237">
        <v>1</v>
      </c>
      <c r="BE153" s="237">
        <v>1</v>
      </c>
      <c r="BF153" s="237">
        <v>1</v>
      </c>
      <c r="BG153" s="237">
        <v>1</v>
      </c>
      <c r="BH153" s="237">
        <v>1</v>
      </c>
      <c r="BI153" s="237">
        <v>1</v>
      </c>
      <c r="BJ153" s="237">
        <v>1</v>
      </c>
      <c r="BK153" s="237">
        <v>1</v>
      </c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212"/>
      <c r="CF153" s="212"/>
      <c r="CG153" s="212"/>
      <c r="CH153" s="212"/>
      <c r="CI153" s="212"/>
      <c r="CJ153" s="212"/>
      <c r="CK153" s="212"/>
      <c r="CL153" s="212"/>
      <c r="CM153" s="212"/>
      <c r="CN153" s="212"/>
      <c r="CO153" s="212"/>
      <c r="CP153" s="212"/>
      <c r="CQ153" s="212"/>
      <c r="CR153" s="212"/>
      <c r="CS153" s="212"/>
      <c r="CT153" s="212"/>
      <c r="CU153" s="212"/>
      <c r="CV153" s="212"/>
      <c r="CW153" s="212"/>
      <c r="CX153" s="212"/>
      <c r="CY153" s="212"/>
      <c r="CZ153" s="212"/>
      <c r="DA153" s="212"/>
      <c r="DB153" s="230"/>
      <c r="DC153" s="230">
        <v>0</v>
      </c>
      <c r="DD153" s="230">
        <v>0</v>
      </c>
      <c r="DE153" s="230">
        <v>0</v>
      </c>
      <c r="DF153" s="230">
        <v>0</v>
      </c>
      <c r="DG153" s="230">
        <v>0</v>
      </c>
      <c r="DH153" s="237">
        <v>12.281000000000001</v>
      </c>
      <c r="DI153" s="237">
        <v>13.476000000000001</v>
      </c>
      <c r="DJ153" s="237">
        <v>14.603999999999999</v>
      </c>
      <c r="DK153" s="237">
        <v>14.496</v>
      </c>
      <c r="DL153" s="237">
        <v>0</v>
      </c>
      <c r="DM153" s="237">
        <v>0</v>
      </c>
      <c r="DN153" s="237">
        <v>0</v>
      </c>
      <c r="DO153" s="237">
        <v>0</v>
      </c>
      <c r="DP153" s="237">
        <v>9.7126000000000001</v>
      </c>
      <c r="DQ153" s="237">
        <v>5.2610000000000001</v>
      </c>
      <c r="DR153" s="230">
        <v>0</v>
      </c>
      <c r="DS153" s="230">
        <v>0</v>
      </c>
      <c r="DT153" s="230">
        <v>0</v>
      </c>
      <c r="DU153" s="230">
        <v>0</v>
      </c>
      <c r="DV153" s="230">
        <v>0</v>
      </c>
      <c r="DW153" s="212"/>
      <c r="DX153" s="212"/>
      <c r="DY153" s="230"/>
      <c r="DZ153" s="230"/>
      <c r="EA153" s="230"/>
      <c r="EB153" s="225"/>
      <c r="EC153" s="212"/>
      <c r="ED153" s="212"/>
      <c r="EE153" s="212"/>
      <c r="EF153" s="212"/>
      <c r="EG153" s="212"/>
      <c r="EH153" s="212"/>
      <c r="EI153" s="3"/>
      <c r="EJ153" s="3"/>
      <c r="EK153" s="3"/>
      <c r="EL153" s="271"/>
      <c r="EM153" s="3"/>
      <c r="EN153" s="263">
        <f t="shared" si="94"/>
        <v>151</v>
      </c>
      <c r="EO153" s="230" t="s">
        <v>1825</v>
      </c>
      <c r="EP153" s="277">
        <v>42036</v>
      </c>
      <c r="EQ153" s="278">
        <v>0</v>
      </c>
      <c r="ER153" s="281">
        <v>19.661460000000002</v>
      </c>
      <c r="ES153" s="288"/>
      <c r="ET153" s="282">
        <f>IF(EO153=EO154,MAX(ET$2:ET152)+1,0)</f>
        <v>76</v>
      </c>
      <c r="EU153" s="3">
        <f t="shared" si="86"/>
        <v>151</v>
      </c>
      <c r="EV153" s="290">
        <f t="shared" si="87"/>
        <v>301</v>
      </c>
      <c r="EW153" s="277">
        <f t="shared" si="88"/>
        <v>42036</v>
      </c>
      <c r="EX153" s="281">
        <f t="shared" si="89"/>
        <v>21.513919999999999</v>
      </c>
      <c r="EY153" s="282">
        <f>IF(EO153=EO154,0,MAX(EY$2:EY152)+1)</f>
        <v>0</v>
      </c>
      <c r="EZ153" s="290">
        <f t="shared" si="90"/>
        <v>302</v>
      </c>
      <c r="FA153" s="277">
        <f t="shared" si="91"/>
        <v>43831</v>
      </c>
      <c r="FB153" s="281">
        <f t="shared" si="92"/>
        <v>20.014030000000002</v>
      </c>
      <c r="FC153" s="28">
        <f>DIS!C170</f>
        <v>151</v>
      </c>
      <c r="FD153" s="28">
        <f>DIS!D170</f>
        <v>8</v>
      </c>
      <c r="FE153" s="28">
        <f>DIS!E170</f>
        <v>11</v>
      </c>
      <c r="FF153" s="28" t="str">
        <f t="shared" si="93"/>
        <v>8,11</v>
      </c>
      <c r="FG153" s="286" t="str">
        <f>INDEX($AR$88:$BK$127,FD153,FE153)</f>
        <v>11,8</v>
      </c>
      <c r="FH153" s="287">
        <f>IF(ISNUMBER(FG153),0,MAX(FH$2:FH152)+1)</f>
        <v>151</v>
      </c>
      <c r="FI153" s="287">
        <f>IF(FH153&gt;0,INDEX(IF($BJ$45=0,$EU$3:$EU$1412,IF($BK$45=0,$EX$3:$EX$1412,$FB$3:$FB$1412)),FH153,1),0)</f>
        <v>20.014030000000002</v>
      </c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</row>
    <row r="154" spans="1:178" ht="5.25" customHeight="1" x14ac:dyDescent="0.25">
      <c r="A154" s="3"/>
      <c r="B154" s="239">
        <f t="shared" si="84"/>
        <v>481</v>
      </c>
      <c r="C154" s="239">
        <f t="shared" si="97"/>
        <v>482</v>
      </c>
      <c r="D154" s="239">
        <f t="shared" si="97"/>
        <v>483</v>
      </c>
      <c r="E154" s="239">
        <f t="shared" si="97"/>
        <v>484</v>
      </c>
      <c r="F154" s="239">
        <f t="shared" si="97"/>
        <v>485</v>
      </c>
      <c r="G154" s="239">
        <f t="shared" si="97"/>
        <v>486</v>
      </c>
      <c r="H154" s="239">
        <f t="shared" si="97"/>
        <v>487</v>
      </c>
      <c r="I154" s="239">
        <f t="shared" si="97"/>
        <v>488</v>
      </c>
      <c r="J154" s="239">
        <f t="shared" si="97"/>
        <v>489</v>
      </c>
      <c r="K154" s="239">
        <f t="shared" si="97"/>
        <v>490</v>
      </c>
      <c r="L154" s="239">
        <f t="shared" si="97"/>
        <v>491</v>
      </c>
      <c r="M154" s="239">
        <f t="shared" si="97"/>
        <v>492</v>
      </c>
      <c r="N154" s="239">
        <f t="shared" si="97"/>
        <v>493</v>
      </c>
      <c r="O154" s="239">
        <f t="shared" si="97"/>
        <v>494</v>
      </c>
      <c r="P154" s="239">
        <f t="shared" si="97"/>
        <v>495</v>
      </c>
      <c r="Q154" s="239">
        <f t="shared" si="97"/>
        <v>496</v>
      </c>
      <c r="R154" s="239">
        <f t="shared" si="97"/>
        <v>497</v>
      </c>
      <c r="S154" s="239">
        <f t="shared" si="96"/>
        <v>498</v>
      </c>
      <c r="T154" s="239">
        <f t="shared" si="96"/>
        <v>499</v>
      </c>
      <c r="U154" s="239">
        <f t="shared" si="96"/>
        <v>500</v>
      </c>
      <c r="V154" s="27">
        <v>0</v>
      </c>
      <c r="W154" s="28">
        <f>IF(AR154=1,MAX($V154:V154)+1,0)+MAX(W$131:AP153)</f>
        <v>24</v>
      </c>
      <c r="X154" s="28">
        <f>IF(AS154=1,MAX($V154:V154)+1,0)</f>
        <v>1</v>
      </c>
      <c r="Y154" s="28">
        <f>IF(AT154=1,MAX($V154:V154)+1,0)</f>
        <v>1</v>
      </c>
      <c r="Z154" s="28">
        <f>IF(AU154=1,MAX($V154:V154)+1,0)</f>
        <v>1</v>
      </c>
      <c r="AA154" s="28">
        <f>IF(AV154=1,MAX($V154:V154)+1,0)</f>
        <v>1</v>
      </c>
      <c r="AB154" s="28">
        <f>IF(AW154=1,MAX($V154:V154)+1,0)</f>
        <v>1</v>
      </c>
      <c r="AC154" s="28">
        <f>IF(AX154=1,MAX($V154:V154)+1,0)</f>
        <v>1</v>
      </c>
      <c r="AD154" s="28">
        <f>IF(AY154=1,MAX($V154:V154)+1,0)</f>
        <v>1</v>
      </c>
      <c r="AE154" s="28">
        <f>IF(AZ154=1,MAX($V154:V154)+1,0)</f>
        <v>1</v>
      </c>
      <c r="AF154" s="28">
        <f>IF(BA154=1,MAX($V154:V154)+1,0)</f>
        <v>1</v>
      </c>
      <c r="AG154" s="28">
        <f>IF(BB154=1,MAX($V154:V154)+1,0)</f>
        <v>1</v>
      </c>
      <c r="AH154" s="28">
        <f>IF(BC154=1,MAX($V154:V154)+1,0)</f>
        <v>1</v>
      </c>
      <c r="AI154" s="28">
        <f>IF(BD154=1,MAX($V154:V154)+1,0)</f>
        <v>1</v>
      </c>
      <c r="AJ154" s="28">
        <f>IF(BE154=1,MAX($V154:V154)+1,0)</f>
        <v>1</v>
      </c>
      <c r="AK154" s="28">
        <f>IF(BF154=1,MAX($V154:V154)+1,0)</f>
        <v>1</v>
      </c>
      <c r="AL154" s="28">
        <f>IF(BG154=1,MAX($V154:V154)+1,0)</f>
        <v>1</v>
      </c>
      <c r="AM154" s="28">
        <f>IF(BH154=1,MAX($V154:V154)+1,0)</f>
        <v>1</v>
      </c>
      <c r="AN154" s="28">
        <f>IF(BI154=1,MAX($V154:V154)+1,0)</f>
        <v>1</v>
      </c>
      <c r="AO154" s="28">
        <f>IF(BJ154=1,MAX($V154:V154)+1,0)</f>
        <v>1</v>
      </c>
      <c r="AP154" s="29">
        <f>IF(BK154=1,MAX($V154:V154)+1,0)</f>
        <v>1</v>
      </c>
      <c r="AQ154" s="27"/>
      <c r="AR154" s="237">
        <v>1</v>
      </c>
      <c r="AS154" s="237">
        <v>1</v>
      </c>
      <c r="AT154" s="237">
        <v>1</v>
      </c>
      <c r="AU154" s="237">
        <v>1</v>
      </c>
      <c r="AV154" s="237">
        <v>1</v>
      </c>
      <c r="AW154" s="237">
        <v>1</v>
      </c>
      <c r="AX154" s="237">
        <v>1</v>
      </c>
      <c r="AY154" s="237">
        <v>1</v>
      </c>
      <c r="AZ154" s="237">
        <v>1</v>
      </c>
      <c r="BA154" s="237">
        <v>1</v>
      </c>
      <c r="BB154" s="237">
        <v>1</v>
      </c>
      <c r="BC154" s="237">
        <v>1</v>
      </c>
      <c r="BD154" s="237">
        <v>1</v>
      </c>
      <c r="BE154" s="237">
        <v>1</v>
      </c>
      <c r="BF154" s="237">
        <v>1</v>
      </c>
      <c r="BG154" s="237">
        <v>1</v>
      </c>
      <c r="BH154" s="237">
        <v>1</v>
      </c>
      <c r="BI154" s="237">
        <v>1</v>
      </c>
      <c r="BJ154" s="237">
        <v>1</v>
      </c>
      <c r="BK154" s="237">
        <v>1</v>
      </c>
      <c r="BL154" s="212"/>
      <c r="BM154" s="212"/>
      <c r="BN154" s="212"/>
      <c r="BO154" s="212"/>
      <c r="BP154" s="212"/>
      <c r="BQ154" s="212"/>
      <c r="BR154" s="212"/>
      <c r="BS154" s="212"/>
      <c r="BT154" s="212"/>
      <c r="BU154" s="212"/>
      <c r="BV154" s="212"/>
      <c r="BW154" s="212"/>
      <c r="BX154" s="212"/>
      <c r="BY154" s="212"/>
      <c r="BZ154" s="212"/>
      <c r="CA154" s="212"/>
      <c r="CB154" s="212"/>
      <c r="CC154" s="212"/>
      <c r="CD154" s="212"/>
      <c r="CE154" s="212"/>
      <c r="CF154" s="212"/>
      <c r="CG154" s="212"/>
      <c r="CH154" s="212"/>
      <c r="CI154" s="212"/>
      <c r="CJ154" s="212"/>
      <c r="CK154" s="212"/>
      <c r="CL154" s="212"/>
      <c r="CM154" s="212"/>
      <c r="CN154" s="212"/>
      <c r="CO154" s="212"/>
      <c r="CP154" s="212"/>
      <c r="CQ154" s="212"/>
      <c r="CR154" s="212"/>
      <c r="CS154" s="212"/>
      <c r="CT154" s="212"/>
      <c r="CU154" s="212"/>
      <c r="CV154" s="212"/>
      <c r="CW154" s="212"/>
      <c r="CX154" s="212"/>
      <c r="CY154" s="212"/>
      <c r="CZ154" s="212"/>
      <c r="DA154" s="212"/>
      <c r="DB154" s="230"/>
      <c r="DC154" s="230">
        <v>0</v>
      </c>
      <c r="DD154" s="230">
        <v>0</v>
      </c>
      <c r="DE154" s="230">
        <v>0</v>
      </c>
      <c r="DF154" s="230">
        <v>0</v>
      </c>
      <c r="DG154" s="230">
        <v>0</v>
      </c>
      <c r="DH154" s="237">
        <v>2.5406</v>
      </c>
      <c r="DI154" s="237">
        <v>4.1927000000000003</v>
      </c>
      <c r="DJ154" s="237">
        <v>3.0722</v>
      </c>
      <c r="DK154" s="237">
        <v>3.1406999999999998</v>
      </c>
      <c r="DL154" s="237">
        <v>2.6257999999999999</v>
      </c>
      <c r="DM154" s="237">
        <v>3.2425999999999999</v>
      </c>
      <c r="DN154" s="237">
        <v>3.5333999999999999</v>
      </c>
      <c r="DO154" s="237">
        <v>2.8549000000000002</v>
      </c>
      <c r="DP154" s="237">
        <v>2.5825999999999998</v>
      </c>
      <c r="DQ154" s="237">
        <v>3.2925</v>
      </c>
      <c r="DR154" s="230">
        <v>0</v>
      </c>
      <c r="DS154" s="230">
        <v>0</v>
      </c>
      <c r="DT154" s="230">
        <v>0</v>
      </c>
      <c r="DU154" s="230">
        <v>0</v>
      </c>
      <c r="DV154" s="230">
        <v>0</v>
      </c>
      <c r="DW154" s="212"/>
      <c r="DX154" s="212"/>
      <c r="DY154" s="230"/>
      <c r="DZ154" s="230"/>
      <c r="EA154" s="230"/>
      <c r="EB154" s="225"/>
      <c r="EC154" s="212"/>
      <c r="ED154" s="212"/>
      <c r="EE154" s="212"/>
      <c r="EF154" s="212"/>
      <c r="EG154" s="212"/>
      <c r="EH154" s="212"/>
      <c r="EI154" s="3"/>
      <c r="EJ154" s="3"/>
      <c r="EK154" s="3"/>
      <c r="EL154" s="271"/>
      <c r="EM154" s="3"/>
      <c r="EN154" s="263">
        <f t="shared" si="94"/>
        <v>152</v>
      </c>
      <c r="EO154" s="230" t="s">
        <v>1825</v>
      </c>
      <c r="EP154" s="277">
        <v>43831</v>
      </c>
      <c r="EQ154" s="278">
        <v>0</v>
      </c>
      <c r="ER154" s="281">
        <v>19.412400000000002</v>
      </c>
      <c r="ES154" s="288"/>
      <c r="ET154" s="282">
        <f>IF(EO154=EO155,MAX(ET$2:ET153)+1,0)</f>
        <v>0</v>
      </c>
      <c r="EU154" s="3">
        <f t="shared" si="86"/>
        <v>152</v>
      </c>
      <c r="EV154" s="290">
        <f t="shared" si="87"/>
        <v>303</v>
      </c>
      <c r="EW154" s="277">
        <f t="shared" si="88"/>
        <v>42036</v>
      </c>
      <c r="EX154" s="281">
        <f t="shared" si="89"/>
        <v>20.84721</v>
      </c>
      <c r="EY154" s="282">
        <f>IF(EO154=EO155,0,MAX(EY$2:EY153)+1)</f>
        <v>76</v>
      </c>
      <c r="EZ154" s="290">
        <f t="shared" si="90"/>
        <v>304</v>
      </c>
      <c r="FA154" s="277">
        <f t="shared" si="91"/>
        <v>43831</v>
      </c>
      <c r="FB154" s="281">
        <f t="shared" si="92"/>
        <v>19.613959999999999</v>
      </c>
      <c r="FC154" s="28">
        <f>DIS!C171</f>
        <v>152</v>
      </c>
      <c r="FD154" s="28">
        <f>DIS!D171</f>
        <v>8</v>
      </c>
      <c r="FE154" s="28">
        <f>DIS!E171</f>
        <v>12</v>
      </c>
      <c r="FF154" s="28" t="str">
        <f t="shared" si="93"/>
        <v>8,12</v>
      </c>
      <c r="FG154" s="286" t="str">
        <f>INDEX($AR$88:$BK$127,FD154,FE154)</f>
        <v>12,8</v>
      </c>
      <c r="FH154" s="287">
        <f>IF(ISNUMBER(FG154),0,MAX(FH$2:FH153)+1)</f>
        <v>152</v>
      </c>
      <c r="FI154" s="287">
        <f>IF(FH154&gt;0,INDEX(IF($BJ$45=0,$EU$3:$EU$1412,IF($BK$45=0,$EX$3:$EX$1412,$FB$3:$FB$1412)),FH154,1),0)</f>
        <v>19.613959999999999</v>
      </c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</row>
    <row r="155" spans="1:178" ht="5.25" customHeight="1" x14ac:dyDescent="0.25">
      <c r="A155" s="3"/>
      <c r="B155" s="239">
        <f t="shared" si="84"/>
        <v>501</v>
      </c>
      <c r="C155" s="239">
        <f t="shared" si="97"/>
        <v>502</v>
      </c>
      <c r="D155" s="239">
        <f t="shared" si="97"/>
        <v>503</v>
      </c>
      <c r="E155" s="239">
        <f t="shared" si="97"/>
        <v>504</v>
      </c>
      <c r="F155" s="239">
        <f t="shared" si="97"/>
        <v>505</v>
      </c>
      <c r="G155" s="239">
        <f t="shared" si="97"/>
        <v>506</v>
      </c>
      <c r="H155" s="239">
        <f t="shared" si="97"/>
        <v>507</v>
      </c>
      <c r="I155" s="239">
        <f t="shared" si="97"/>
        <v>508</v>
      </c>
      <c r="J155" s="239">
        <f t="shared" si="97"/>
        <v>509</v>
      </c>
      <c r="K155" s="239">
        <f t="shared" si="97"/>
        <v>510</v>
      </c>
      <c r="L155" s="239">
        <f t="shared" si="97"/>
        <v>511</v>
      </c>
      <c r="M155" s="239">
        <f t="shared" si="97"/>
        <v>512</v>
      </c>
      <c r="N155" s="239">
        <f t="shared" si="97"/>
        <v>513</v>
      </c>
      <c r="O155" s="239">
        <f t="shared" si="97"/>
        <v>514</v>
      </c>
      <c r="P155" s="239">
        <f t="shared" si="97"/>
        <v>515</v>
      </c>
      <c r="Q155" s="239">
        <f t="shared" si="97"/>
        <v>516</v>
      </c>
      <c r="R155" s="239">
        <f t="shared" si="97"/>
        <v>517</v>
      </c>
      <c r="S155" s="239">
        <f t="shared" si="96"/>
        <v>518</v>
      </c>
      <c r="T155" s="239">
        <f t="shared" si="96"/>
        <v>519</v>
      </c>
      <c r="U155" s="239">
        <f t="shared" si="96"/>
        <v>520</v>
      </c>
      <c r="V155" s="27">
        <v>0</v>
      </c>
      <c r="W155" s="28">
        <f>IF(AR155=1,MAX($V155:V155)+1,0)+MAX(W$131:AP154)</f>
        <v>25</v>
      </c>
      <c r="X155" s="28">
        <f>IF(AS155=1,MAX($V155:V155)+1,0)</f>
        <v>1</v>
      </c>
      <c r="Y155" s="28">
        <f>IF(AT155=1,MAX($V155:V155)+1,0)</f>
        <v>1</v>
      </c>
      <c r="Z155" s="28">
        <f>IF(AU155=1,MAX($V155:V155)+1,0)</f>
        <v>1</v>
      </c>
      <c r="AA155" s="28">
        <f>IF(AV155=1,MAX($V155:V155)+1,0)</f>
        <v>1</v>
      </c>
      <c r="AB155" s="28">
        <f>IF(AW155=1,MAX($V155:V155)+1,0)</f>
        <v>1</v>
      </c>
      <c r="AC155" s="28">
        <f>IF(AX155=1,MAX($V155:V155)+1,0)</f>
        <v>1</v>
      </c>
      <c r="AD155" s="28">
        <f>IF(AY155=1,MAX($V155:V155)+1,0)</f>
        <v>1</v>
      </c>
      <c r="AE155" s="28">
        <f>IF(AZ155=1,MAX($V155:V155)+1,0)</f>
        <v>1</v>
      </c>
      <c r="AF155" s="28">
        <f>IF(BA155=1,MAX($V155:V155)+1,0)</f>
        <v>1</v>
      </c>
      <c r="AG155" s="28">
        <f>IF(BB155=1,MAX($V155:V155)+1,0)</f>
        <v>1</v>
      </c>
      <c r="AH155" s="28">
        <f>IF(BC155=1,MAX($V155:V155)+1,0)</f>
        <v>1</v>
      </c>
      <c r="AI155" s="28">
        <f>IF(BD155=1,MAX($V155:V155)+1,0)</f>
        <v>1</v>
      </c>
      <c r="AJ155" s="28">
        <f>IF(BE155=1,MAX($V155:V155)+1,0)</f>
        <v>1</v>
      </c>
      <c r="AK155" s="28">
        <f>IF(BF155=1,MAX($V155:V155)+1,0)</f>
        <v>1</v>
      </c>
      <c r="AL155" s="28">
        <f>IF(BG155=1,MAX($V155:V155)+1,0)</f>
        <v>1</v>
      </c>
      <c r="AM155" s="28">
        <f>IF(BH155=1,MAX($V155:V155)+1,0)</f>
        <v>1</v>
      </c>
      <c r="AN155" s="28">
        <f>IF(BI155=1,MAX($V155:V155)+1,0)</f>
        <v>1</v>
      </c>
      <c r="AO155" s="28">
        <f>IF(BJ155=1,MAX($V155:V155)+1,0)</f>
        <v>1</v>
      </c>
      <c r="AP155" s="29">
        <f>IF(BK155=1,MAX($V155:V155)+1,0)</f>
        <v>1</v>
      </c>
      <c r="AQ155" s="27"/>
      <c r="AR155" s="237">
        <v>1</v>
      </c>
      <c r="AS155" s="237">
        <v>1</v>
      </c>
      <c r="AT155" s="237">
        <v>1</v>
      </c>
      <c r="AU155" s="237">
        <v>1</v>
      </c>
      <c r="AV155" s="237">
        <v>1</v>
      </c>
      <c r="AW155" s="237">
        <v>1</v>
      </c>
      <c r="AX155" s="237">
        <v>1</v>
      </c>
      <c r="AY155" s="237">
        <v>1</v>
      </c>
      <c r="AZ155" s="237">
        <v>1</v>
      </c>
      <c r="BA155" s="237">
        <v>1</v>
      </c>
      <c r="BB155" s="237">
        <v>1</v>
      </c>
      <c r="BC155" s="237">
        <v>1</v>
      </c>
      <c r="BD155" s="237">
        <v>1</v>
      </c>
      <c r="BE155" s="237">
        <v>1</v>
      </c>
      <c r="BF155" s="237">
        <v>1</v>
      </c>
      <c r="BG155" s="237">
        <v>1</v>
      </c>
      <c r="BH155" s="237">
        <v>1</v>
      </c>
      <c r="BI155" s="237">
        <v>1</v>
      </c>
      <c r="BJ155" s="237">
        <v>1</v>
      </c>
      <c r="BK155" s="237">
        <v>1</v>
      </c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212"/>
      <c r="CF155" s="212"/>
      <c r="CG155" s="212"/>
      <c r="CH155" s="212"/>
      <c r="CI155" s="212"/>
      <c r="CJ155" s="212"/>
      <c r="CK155" s="212"/>
      <c r="CL155" s="212"/>
      <c r="CM155" s="212"/>
      <c r="CN155" s="212"/>
      <c r="CO155" s="212"/>
      <c r="CP155" s="212"/>
      <c r="CQ155" s="212"/>
      <c r="CR155" s="212"/>
      <c r="CS155" s="212"/>
      <c r="CT155" s="212"/>
      <c r="CU155" s="212"/>
      <c r="CV155" s="212"/>
      <c r="CW155" s="212"/>
      <c r="CX155" s="212"/>
      <c r="CY155" s="212"/>
      <c r="CZ155" s="212"/>
      <c r="DA155" s="212"/>
      <c r="DB155" s="230"/>
      <c r="DC155" s="230">
        <v>0</v>
      </c>
      <c r="DD155" s="230">
        <v>0</v>
      </c>
      <c r="DE155" s="230">
        <v>0</v>
      </c>
      <c r="DF155" s="230">
        <v>0</v>
      </c>
      <c r="DG155" s="230">
        <v>0</v>
      </c>
      <c r="DH155" s="237">
        <v>14.141999999999999</v>
      </c>
      <c r="DI155" s="237">
        <v>11.962</v>
      </c>
      <c r="DJ155" s="237">
        <v>13.896000000000001</v>
      </c>
      <c r="DK155" s="237">
        <v>12.913</v>
      </c>
      <c r="DL155" s="237">
        <v>0</v>
      </c>
      <c r="DM155" s="237">
        <v>0</v>
      </c>
      <c r="DN155" s="237">
        <v>0</v>
      </c>
      <c r="DO155" s="237">
        <v>0</v>
      </c>
      <c r="DP155" s="237">
        <v>8.6030999999999995</v>
      </c>
      <c r="DQ155" s="237">
        <v>5.6521999999999997</v>
      </c>
      <c r="DR155" s="230">
        <v>0</v>
      </c>
      <c r="DS155" s="230">
        <v>0</v>
      </c>
      <c r="DT155" s="230">
        <v>0</v>
      </c>
      <c r="DU155" s="230">
        <v>0</v>
      </c>
      <c r="DV155" s="230">
        <v>0</v>
      </c>
      <c r="DW155" s="212"/>
      <c r="DX155" s="212"/>
      <c r="DY155" s="230"/>
      <c r="DZ155" s="230"/>
      <c r="EA155" s="230"/>
      <c r="EB155" s="225"/>
      <c r="EC155" s="212"/>
      <c r="ED155" s="212"/>
      <c r="EE155" s="212"/>
      <c r="EF155" s="212"/>
      <c r="EG155" s="212"/>
      <c r="EH155" s="212"/>
      <c r="EI155" s="3"/>
      <c r="EJ155" s="3"/>
      <c r="EK155" s="3"/>
      <c r="EL155" s="271"/>
      <c r="EM155" s="3"/>
      <c r="EN155" s="263">
        <f t="shared" si="94"/>
        <v>153</v>
      </c>
      <c r="EO155" s="230" t="s">
        <v>1826</v>
      </c>
      <c r="EP155" s="277">
        <v>42036</v>
      </c>
      <c r="EQ155" s="278">
        <v>0</v>
      </c>
      <c r="ER155" s="281">
        <v>19.905660000000001</v>
      </c>
      <c r="ES155" s="288"/>
      <c r="ET155" s="282">
        <f>IF(EO155=EO156,MAX(ET$2:ET154)+1,0)</f>
        <v>77</v>
      </c>
      <c r="EU155" s="3">
        <f t="shared" si="86"/>
        <v>153</v>
      </c>
      <c r="EV155" s="290">
        <f t="shared" si="87"/>
        <v>305</v>
      </c>
      <c r="EW155" s="277">
        <f t="shared" si="88"/>
        <v>42036</v>
      </c>
      <c r="EX155" s="281">
        <f t="shared" si="89"/>
        <v>20.14837</v>
      </c>
      <c r="EY155" s="282">
        <f>IF(EO155=EO156,0,MAX(EY$2:EY154)+1)</f>
        <v>0</v>
      </c>
      <c r="EZ155" s="290">
        <f t="shared" si="90"/>
        <v>306</v>
      </c>
      <c r="FA155" s="277">
        <f t="shared" si="91"/>
        <v>43831</v>
      </c>
      <c r="FB155" s="281">
        <f t="shared" si="92"/>
        <v>19.238810000000001</v>
      </c>
      <c r="FC155" s="28">
        <f>DIS!C172</f>
        <v>153</v>
      </c>
      <c r="FD155" s="28">
        <f>DIS!D172</f>
        <v>8</v>
      </c>
      <c r="FE155" s="28">
        <f>DIS!E172</f>
        <v>13</v>
      </c>
      <c r="FF155" s="28" t="str">
        <f t="shared" si="93"/>
        <v>8,13</v>
      </c>
      <c r="FG155" s="286" t="str">
        <f>INDEX($AR$88:$BK$127,FD155,FE155)</f>
        <v>13,8</v>
      </c>
      <c r="FH155" s="287">
        <f>IF(ISNUMBER(FG155),0,MAX(FH$2:FH154)+1)</f>
        <v>153</v>
      </c>
      <c r="FI155" s="287">
        <f>IF(FH155&gt;0,INDEX(IF($BJ$45=0,$EU$3:$EU$1412,IF($BK$45=0,$EX$3:$EX$1412,$FB$3:$FB$1412)),FH155,1),0)</f>
        <v>19.238810000000001</v>
      </c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</row>
    <row r="156" spans="1:178" ht="5.25" customHeight="1" x14ac:dyDescent="0.25">
      <c r="A156" s="3"/>
      <c r="B156" s="239">
        <f t="shared" si="84"/>
        <v>521</v>
      </c>
      <c r="C156" s="239">
        <f t="shared" si="97"/>
        <v>522</v>
      </c>
      <c r="D156" s="239">
        <f t="shared" si="97"/>
        <v>523</v>
      </c>
      <c r="E156" s="239">
        <f t="shared" si="97"/>
        <v>524</v>
      </c>
      <c r="F156" s="239">
        <f t="shared" si="97"/>
        <v>525</v>
      </c>
      <c r="G156" s="239">
        <f t="shared" si="97"/>
        <v>526</v>
      </c>
      <c r="H156" s="239">
        <f t="shared" si="97"/>
        <v>527</v>
      </c>
      <c r="I156" s="239">
        <f t="shared" si="97"/>
        <v>528</v>
      </c>
      <c r="J156" s="239">
        <f t="shared" si="97"/>
        <v>529</v>
      </c>
      <c r="K156" s="239">
        <f t="shared" si="97"/>
        <v>530</v>
      </c>
      <c r="L156" s="239">
        <f t="shared" si="97"/>
        <v>531</v>
      </c>
      <c r="M156" s="239">
        <f t="shared" si="97"/>
        <v>532</v>
      </c>
      <c r="N156" s="239">
        <f t="shared" si="97"/>
        <v>533</v>
      </c>
      <c r="O156" s="239">
        <f t="shared" si="97"/>
        <v>534</v>
      </c>
      <c r="P156" s="239">
        <f t="shared" si="97"/>
        <v>535</v>
      </c>
      <c r="Q156" s="239">
        <f t="shared" si="97"/>
        <v>536</v>
      </c>
      <c r="R156" s="239">
        <f t="shared" si="97"/>
        <v>537</v>
      </c>
      <c r="S156" s="239">
        <f t="shared" si="96"/>
        <v>538</v>
      </c>
      <c r="T156" s="239">
        <f t="shared" si="96"/>
        <v>539</v>
      </c>
      <c r="U156" s="239">
        <f t="shared" si="96"/>
        <v>540</v>
      </c>
      <c r="V156" s="27">
        <v>0</v>
      </c>
      <c r="W156" s="28">
        <f>IF(AR156=1,MAX($V156:V156)+1,0)+MAX(W$131:AP155)</f>
        <v>26</v>
      </c>
      <c r="X156" s="28">
        <f>IF(AS156=1,MAX($V156:V156)+1,0)</f>
        <v>1</v>
      </c>
      <c r="Y156" s="28">
        <f>IF(AT156=1,MAX($V156:V156)+1,0)</f>
        <v>1</v>
      </c>
      <c r="Z156" s="28">
        <f>IF(AU156=1,MAX($V156:V156)+1,0)</f>
        <v>1</v>
      </c>
      <c r="AA156" s="28">
        <f>IF(AV156=1,MAX($V156:V156)+1,0)</f>
        <v>1</v>
      </c>
      <c r="AB156" s="28">
        <f>IF(AW156=1,MAX($V156:V156)+1,0)</f>
        <v>1</v>
      </c>
      <c r="AC156" s="28">
        <f>IF(AX156=1,MAX($V156:V156)+1,0)</f>
        <v>1</v>
      </c>
      <c r="AD156" s="28">
        <f>IF(AY156=1,MAX($V156:V156)+1,0)</f>
        <v>1</v>
      </c>
      <c r="AE156" s="28">
        <f>IF(AZ156=1,MAX($V156:V156)+1,0)</f>
        <v>1</v>
      </c>
      <c r="AF156" s="28">
        <f>IF(BA156=1,MAX($V156:V156)+1,0)</f>
        <v>1</v>
      </c>
      <c r="AG156" s="28">
        <f>IF(BB156=1,MAX($V156:V156)+1,0)</f>
        <v>1</v>
      </c>
      <c r="AH156" s="28">
        <f>IF(BC156=1,MAX($V156:V156)+1,0)</f>
        <v>1</v>
      </c>
      <c r="AI156" s="28">
        <f>IF(BD156=1,MAX($V156:V156)+1,0)</f>
        <v>1</v>
      </c>
      <c r="AJ156" s="28">
        <f>IF(BE156=1,MAX($V156:V156)+1,0)</f>
        <v>1</v>
      </c>
      <c r="AK156" s="28">
        <f>IF(BF156=1,MAX($V156:V156)+1,0)</f>
        <v>1</v>
      </c>
      <c r="AL156" s="28">
        <f>IF(BG156=1,MAX($V156:V156)+1,0)</f>
        <v>1</v>
      </c>
      <c r="AM156" s="28">
        <f>IF(BH156=1,MAX($V156:V156)+1,0)</f>
        <v>1</v>
      </c>
      <c r="AN156" s="28">
        <f>IF(BI156=1,MAX($V156:V156)+1,0)</f>
        <v>1</v>
      </c>
      <c r="AO156" s="28">
        <f>IF(BJ156=1,MAX($V156:V156)+1,0)</f>
        <v>1</v>
      </c>
      <c r="AP156" s="29">
        <f>IF(BK156=1,MAX($V156:V156)+1,0)</f>
        <v>1</v>
      </c>
      <c r="AQ156" s="27"/>
      <c r="AR156" s="237">
        <v>1</v>
      </c>
      <c r="AS156" s="237">
        <v>1</v>
      </c>
      <c r="AT156" s="237">
        <v>1</v>
      </c>
      <c r="AU156" s="237">
        <v>1</v>
      </c>
      <c r="AV156" s="237">
        <v>1</v>
      </c>
      <c r="AW156" s="237">
        <v>1</v>
      </c>
      <c r="AX156" s="237">
        <v>1</v>
      </c>
      <c r="AY156" s="237">
        <v>1</v>
      </c>
      <c r="AZ156" s="237">
        <v>1</v>
      </c>
      <c r="BA156" s="237">
        <v>1</v>
      </c>
      <c r="BB156" s="237">
        <v>1</v>
      </c>
      <c r="BC156" s="237">
        <v>1</v>
      </c>
      <c r="BD156" s="237">
        <v>1</v>
      </c>
      <c r="BE156" s="237">
        <v>1</v>
      </c>
      <c r="BF156" s="237">
        <v>1</v>
      </c>
      <c r="BG156" s="237">
        <v>1</v>
      </c>
      <c r="BH156" s="237">
        <v>1</v>
      </c>
      <c r="BI156" s="237">
        <v>1</v>
      </c>
      <c r="BJ156" s="237">
        <v>1</v>
      </c>
      <c r="BK156" s="237">
        <v>1</v>
      </c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212"/>
      <c r="CF156" s="212"/>
      <c r="CG156" s="212"/>
      <c r="CH156" s="212"/>
      <c r="CI156" s="212"/>
      <c r="CJ156" s="212"/>
      <c r="CK156" s="212"/>
      <c r="CL156" s="212"/>
      <c r="CM156" s="212"/>
      <c r="CN156" s="212"/>
      <c r="CO156" s="212"/>
      <c r="CP156" s="212"/>
      <c r="CQ156" s="212"/>
      <c r="CR156" s="212"/>
      <c r="CS156" s="212"/>
      <c r="CT156" s="212"/>
      <c r="CU156" s="212"/>
      <c r="CV156" s="212"/>
      <c r="CW156" s="212"/>
      <c r="CX156" s="212"/>
      <c r="CY156" s="212"/>
      <c r="CZ156" s="212"/>
      <c r="DA156" s="212"/>
      <c r="DB156" s="230"/>
      <c r="DC156" s="230">
        <v>0</v>
      </c>
      <c r="DD156" s="230">
        <v>0</v>
      </c>
      <c r="DE156" s="230">
        <v>0</v>
      </c>
      <c r="DF156" s="230">
        <v>0</v>
      </c>
      <c r="DG156" s="230">
        <v>0</v>
      </c>
      <c r="DH156" s="237">
        <v>1.7532000000000001</v>
      </c>
      <c r="DI156" s="237">
        <v>1.6520999999999999</v>
      </c>
      <c r="DJ156" s="237">
        <v>1.4932000000000001</v>
      </c>
      <c r="DK156" s="237">
        <v>1.7338</v>
      </c>
      <c r="DL156" s="237">
        <v>1.6462000000000001</v>
      </c>
      <c r="DM156" s="237">
        <v>1.8512999999999999</v>
      </c>
      <c r="DN156" s="237">
        <v>3.2896000000000001</v>
      </c>
      <c r="DO156" s="237">
        <v>2.6617000000000002</v>
      </c>
      <c r="DP156" s="237">
        <v>3.7837999999999998</v>
      </c>
      <c r="DQ156" s="237">
        <v>3.4377</v>
      </c>
      <c r="DR156" s="230">
        <v>0</v>
      </c>
      <c r="DS156" s="230">
        <v>0</v>
      </c>
      <c r="DT156" s="230">
        <v>0</v>
      </c>
      <c r="DU156" s="230">
        <v>0</v>
      </c>
      <c r="DV156" s="230">
        <v>0</v>
      </c>
      <c r="DW156" s="212"/>
      <c r="DX156" s="212"/>
      <c r="DY156" s="230"/>
      <c r="DZ156" s="230"/>
      <c r="EA156" s="230"/>
      <c r="EB156" s="225"/>
      <c r="EC156" s="212"/>
      <c r="ED156" s="212"/>
      <c r="EE156" s="212"/>
      <c r="EF156" s="212"/>
      <c r="EG156" s="212"/>
      <c r="EH156" s="212"/>
      <c r="EI156" s="3"/>
      <c r="EJ156" s="3"/>
      <c r="EK156" s="3"/>
      <c r="EL156" s="271"/>
      <c r="EM156" s="3"/>
      <c r="EN156" s="263">
        <f t="shared" si="94"/>
        <v>154</v>
      </c>
      <c r="EO156" s="230" t="s">
        <v>1826</v>
      </c>
      <c r="EP156" s="277">
        <v>43831</v>
      </c>
      <c r="EQ156" s="278">
        <v>0</v>
      </c>
      <c r="ER156" s="281">
        <v>19.433160000000001</v>
      </c>
      <c r="ES156" s="288"/>
      <c r="ET156" s="282">
        <f>IF(EO156=EO157,MAX(ET$2:ET155)+1,0)</f>
        <v>0</v>
      </c>
      <c r="EU156" s="3">
        <f t="shared" si="86"/>
        <v>154</v>
      </c>
      <c r="EV156" s="290">
        <f t="shared" si="87"/>
        <v>307</v>
      </c>
      <c r="EW156" s="277">
        <f t="shared" si="88"/>
        <v>42036</v>
      </c>
      <c r="EX156" s="281">
        <f t="shared" si="89"/>
        <v>19.374600000000001</v>
      </c>
      <c r="EY156" s="282">
        <f>IF(EO156=EO157,0,MAX(EY$2:EY155)+1)</f>
        <v>77</v>
      </c>
      <c r="EZ156" s="290">
        <f t="shared" si="90"/>
        <v>308</v>
      </c>
      <c r="FA156" s="277">
        <f t="shared" si="91"/>
        <v>43831</v>
      </c>
      <c r="FB156" s="281">
        <f t="shared" si="92"/>
        <v>18.876830000000002</v>
      </c>
      <c r="FC156" s="28">
        <f>DIS!C173</f>
        <v>154</v>
      </c>
      <c r="FD156" s="28">
        <f>DIS!D173</f>
        <v>8</v>
      </c>
      <c r="FE156" s="28">
        <f>DIS!E173</f>
        <v>14</v>
      </c>
      <c r="FF156" s="28" t="str">
        <f t="shared" si="93"/>
        <v>8,14</v>
      </c>
      <c r="FG156" s="286" t="str">
        <f>INDEX($AR$88:$BK$127,FD156,FE156)</f>
        <v>14,8</v>
      </c>
      <c r="FH156" s="287">
        <f>IF(ISNUMBER(FG156),0,MAX(FH$2:FH155)+1)</f>
        <v>154</v>
      </c>
      <c r="FI156" s="287">
        <f>IF(FH156&gt;0,INDEX(IF($BJ$45=0,$EU$3:$EU$1412,IF($BK$45=0,$EX$3:$EX$1412,$FB$3:$FB$1412)),FH156,1),0)</f>
        <v>18.876830000000002</v>
      </c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</row>
    <row r="157" spans="1:178" ht="5.25" customHeight="1" x14ac:dyDescent="0.25">
      <c r="A157" s="3"/>
      <c r="B157" s="239">
        <f t="shared" si="84"/>
        <v>541</v>
      </c>
      <c r="C157" s="239">
        <f t="shared" si="97"/>
        <v>542</v>
      </c>
      <c r="D157" s="239">
        <f t="shared" si="97"/>
        <v>543</v>
      </c>
      <c r="E157" s="239">
        <f t="shared" si="97"/>
        <v>544</v>
      </c>
      <c r="F157" s="239">
        <f t="shared" si="97"/>
        <v>545</v>
      </c>
      <c r="G157" s="239">
        <f t="shared" si="97"/>
        <v>546</v>
      </c>
      <c r="H157" s="239">
        <f t="shared" si="97"/>
        <v>547</v>
      </c>
      <c r="I157" s="239">
        <f t="shared" si="97"/>
        <v>548</v>
      </c>
      <c r="J157" s="239">
        <f t="shared" si="97"/>
        <v>549</v>
      </c>
      <c r="K157" s="239">
        <f t="shared" si="97"/>
        <v>550</v>
      </c>
      <c r="L157" s="239">
        <f t="shared" si="97"/>
        <v>551</v>
      </c>
      <c r="M157" s="239">
        <f t="shared" si="97"/>
        <v>552</v>
      </c>
      <c r="N157" s="239">
        <f t="shared" si="97"/>
        <v>553</v>
      </c>
      <c r="O157" s="239">
        <f t="shared" si="97"/>
        <v>554</v>
      </c>
      <c r="P157" s="239">
        <f t="shared" si="97"/>
        <v>555</v>
      </c>
      <c r="Q157" s="239">
        <f t="shared" si="97"/>
        <v>556</v>
      </c>
      <c r="R157" s="239">
        <f t="shared" si="97"/>
        <v>557</v>
      </c>
      <c r="S157" s="239">
        <f t="shared" si="96"/>
        <v>558</v>
      </c>
      <c r="T157" s="239">
        <f t="shared" si="96"/>
        <v>559</v>
      </c>
      <c r="U157" s="239">
        <f t="shared" si="96"/>
        <v>560</v>
      </c>
      <c r="V157" s="27">
        <v>0</v>
      </c>
      <c r="W157" s="28">
        <f>IF(AR157=1,MAX($V157:V157)+1,0)+MAX(W$131:AP156)</f>
        <v>27</v>
      </c>
      <c r="X157" s="28">
        <f>IF(AS157=1,MAX($V157:V157)+1,0)</f>
        <v>1</v>
      </c>
      <c r="Y157" s="28">
        <f>IF(AT157=1,MAX($V157:V157)+1,0)</f>
        <v>1</v>
      </c>
      <c r="Z157" s="28">
        <f>IF(AU157=1,MAX($V157:V157)+1,0)</f>
        <v>1</v>
      </c>
      <c r="AA157" s="28">
        <f>IF(AV157=1,MAX($V157:V157)+1,0)</f>
        <v>1</v>
      </c>
      <c r="AB157" s="28">
        <f>IF(AW157=1,MAX($V157:V157)+1,0)</f>
        <v>1</v>
      </c>
      <c r="AC157" s="28">
        <f>IF(AX157=1,MAX($V157:V157)+1,0)</f>
        <v>1</v>
      </c>
      <c r="AD157" s="28">
        <f>IF(AY157=1,MAX($V157:V157)+1,0)</f>
        <v>1</v>
      </c>
      <c r="AE157" s="28">
        <f>IF(AZ157=1,MAX($V157:V157)+1,0)</f>
        <v>1</v>
      </c>
      <c r="AF157" s="28">
        <f>IF(BA157=1,MAX($V157:V157)+1,0)</f>
        <v>1</v>
      </c>
      <c r="AG157" s="28">
        <f>IF(BB157=1,MAX($V157:V157)+1,0)</f>
        <v>1</v>
      </c>
      <c r="AH157" s="28">
        <f>IF(BC157=1,MAX($V157:V157)+1,0)</f>
        <v>1</v>
      </c>
      <c r="AI157" s="28">
        <f>IF(BD157=1,MAX($V157:V157)+1,0)</f>
        <v>1</v>
      </c>
      <c r="AJ157" s="28">
        <f>IF(BE157=1,MAX($V157:V157)+1,0)</f>
        <v>1</v>
      </c>
      <c r="AK157" s="28">
        <f>IF(BF157=1,MAX($V157:V157)+1,0)</f>
        <v>1</v>
      </c>
      <c r="AL157" s="28">
        <f>IF(BG157=1,MAX($V157:V157)+1,0)</f>
        <v>1</v>
      </c>
      <c r="AM157" s="28">
        <f>IF(BH157=1,MAX($V157:V157)+1,0)</f>
        <v>1</v>
      </c>
      <c r="AN157" s="28">
        <f>IF(BI157=1,MAX($V157:V157)+1,0)</f>
        <v>1</v>
      </c>
      <c r="AO157" s="28">
        <f>IF(BJ157=1,MAX($V157:V157)+1,0)</f>
        <v>1</v>
      </c>
      <c r="AP157" s="29">
        <f>IF(BK157=1,MAX($V157:V157)+1,0)</f>
        <v>1</v>
      </c>
      <c r="AQ157" s="27"/>
      <c r="AR157" s="237">
        <v>1</v>
      </c>
      <c r="AS157" s="237">
        <v>1</v>
      </c>
      <c r="AT157" s="237">
        <v>1</v>
      </c>
      <c r="AU157" s="237">
        <v>1</v>
      </c>
      <c r="AV157" s="237">
        <v>1</v>
      </c>
      <c r="AW157" s="237">
        <v>1</v>
      </c>
      <c r="AX157" s="237">
        <v>1</v>
      </c>
      <c r="AY157" s="237">
        <v>1</v>
      </c>
      <c r="AZ157" s="237">
        <v>1</v>
      </c>
      <c r="BA157" s="237">
        <v>1</v>
      </c>
      <c r="BB157" s="237">
        <v>1</v>
      </c>
      <c r="BC157" s="237">
        <v>1</v>
      </c>
      <c r="BD157" s="237">
        <v>1</v>
      </c>
      <c r="BE157" s="237">
        <v>1</v>
      </c>
      <c r="BF157" s="237">
        <v>1</v>
      </c>
      <c r="BG157" s="237">
        <v>1</v>
      </c>
      <c r="BH157" s="237">
        <v>1</v>
      </c>
      <c r="BI157" s="237">
        <v>1</v>
      </c>
      <c r="BJ157" s="237">
        <v>1</v>
      </c>
      <c r="BK157" s="237">
        <v>1</v>
      </c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212"/>
      <c r="CF157" s="212"/>
      <c r="CG157" s="212"/>
      <c r="CH157" s="212"/>
      <c r="CI157" s="212"/>
      <c r="CJ157" s="212"/>
      <c r="CK157" s="212"/>
      <c r="CL157" s="212"/>
      <c r="CM157" s="212"/>
      <c r="CN157" s="212"/>
      <c r="CO157" s="212"/>
      <c r="CP157" s="212"/>
      <c r="CQ157" s="212"/>
      <c r="CR157" s="212"/>
      <c r="CS157" s="212"/>
      <c r="CT157" s="212"/>
      <c r="CU157" s="212"/>
      <c r="CV157" s="212"/>
      <c r="CW157" s="212"/>
      <c r="CX157" s="212"/>
      <c r="CY157" s="212"/>
      <c r="CZ157" s="212"/>
      <c r="DA157" s="212"/>
      <c r="DB157" s="230"/>
      <c r="DC157" s="230">
        <v>0</v>
      </c>
      <c r="DD157" s="230">
        <v>0</v>
      </c>
      <c r="DE157" s="230">
        <v>0</v>
      </c>
      <c r="DF157" s="230">
        <v>0</v>
      </c>
      <c r="DG157" s="230">
        <v>0</v>
      </c>
      <c r="DH157" s="237">
        <v>14.96</v>
      </c>
      <c r="DI157" s="237">
        <v>13.669</v>
      </c>
      <c r="DJ157" s="237">
        <v>11.699</v>
      </c>
      <c r="DK157" s="237">
        <v>10.423</v>
      </c>
      <c r="DL157" s="237">
        <v>0</v>
      </c>
      <c r="DM157" s="237">
        <v>0</v>
      </c>
      <c r="DN157" s="237">
        <v>0</v>
      </c>
      <c r="DO157" s="237">
        <v>0</v>
      </c>
      <c r="DP157" s="237">
        <v>9.4055999999999997</v>
      </c>
      <c r="DQ157" s="237">
        <v>5.6336000000000004</v>
      </c>
      <c r="DR157" s="230">
        <v>0</v>
      </c>
      <c r="DS157" s="230">
        <v>0</v>
      </c>
      <c r="DT157" s="230">
        <v>0</v>
      </c>
      <c r="DU157" s="230">
        <v>0</v>
      </c>
      <c r="DV157" s="230">
        <v>0</v>
      </c>
      <c r="DW157" s="212"/>
      <c r="DX157" s="212"/>
      <c r="DY157" s="230"/>
      <c r="DZ157" s="230"/>
      <c r="EA157" s="230"/>
      <c r="EB157" s="225"/>
      <c r="EC157" s="212"/>
      <c r="ED157" s="212"/>
      <c r="EE157" s="212"/>
      <c r="EF157" s="212"/>
      <c r="EG157" s="212"/>
      <c r="EH157" s="212"/>
      <c r="EI157" s="3"/>
      <c r="EJ157" s="3"/>
      <c r="EK157" s="3"/>
      <c r="EL157" s="271"/>
      <c r="EM157" s="3"/>
      <c r="EN157" s="263">
        <f t="shared" si="94"/>
        <v>155</v>
      </c>
      <c r="EO157" s="230" t="s">
        <v>1827</v>
      </c>
      <c r="EP157" s="277">
        <v>42036</v>
      </c>
      <c r="EQ157" s="278">
        <v>0</v>
      </c>
      <c r="ER157" s="281">
        <v>20.046949999999999</v>
      </c>
      <c r="ES157" s="288"/>
      <c r="ET157" s="282">
        <f>IF(EO157=EO158,MAX(ET$2:ET156)+1,0)</f>
        <v>78</v>
      </c>
      <c r="EU157" s="3">
        <f t="shared" si="86"/>
        <v>155</v>
      </c>
      <c r="EV157" s="290">
        <f t="shared" si="87"/>
        <v>309</v>
      </c>
      <c r="EW157" s="277">
        <f t="shared" si="88"/>
        <v>42036</v>
      </c>
      <c r="EX157" s="281">
        <f t="shared" si="89"/>
        <v>18.517810000000001</v>
      </c>
      <c r="EY157" s="282">
        <f>IF(EO157=EO158,0,MAX(EY$2:EY156)+1)</f>
        <v>0</v>
      </c>
      <c r="EZ157" s="290">
        <f t="shared" si="90"/>
        <v>310</v>
      </c>
      <c r="FA157" s="277">
        <f t="shared" si="91"/>
        <v>43831</v>
      </c>
      <c r="FB157" s="281">
        <f t="shared" si="92"/>
        <v>18.49756</v>
      </c>
      <c r="FC157" s="28">
        <f>DIS!C174</f>
        <v>155</v>
      </c>
      <c r="FD157" s="28">
        <f>DIS!D174</f>
        <v>8</v>
      </c>
      <c r="FE157" s="28">
        <f>DIS!E174</f>
        <v>15</v>
      </c>
      <c r="FF157" s="28" t="str">
        <f t="shared" si="93"/>
        <v>8,15</v>
      </c>
      <c r="FG157" s="286" t="str">
        <f>INDEX($AR$88:$BK$127,FD157,FE157)</f>
        <v>15,8</v>
      </c>
      <c r="FH157" s="287">
        <f>IF(ISNUMBER(FG157),0,MAX(FH$2:FH156)+1)</f>
        <v>155</v>
      </c>
      <c r="FI157" s="287">
        <f>IF(FH157&gt;0,INDEX(IF($BJ$45=0,$EU$3:$EU$1412,IF($BK$45=0,$EX$3:$EX$1412,$FB$3:$FB$1412)),FH157,1),0)</f>
        <v>18.49756</v>
      </c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</row>
    <row r="158" spans="1:178" ht="5.25" customHeight="1" x14ac:dyDescent="0.25">
      <c r="A158" s="3"/>
      <c r="B158" s="239">
        <f t="shared" si="84"/>
        <v>561</v>
      </c>
      <c r="C158" s="239">
        <f t="shared" si="97"/>
        <v>562</v>
      </c>
      <c r="D158" s="239">
        <f t="shared" si="97"/>
        <v>563</v>
      </c>
      <c r="E158" s="239">
        <f t="shared" si="97"/>
        <v>564</v>
      </c>
      <c r="F158" s="239">
        <f t="shared" si="97"/>
        <v>565</v>
      </c>
      <c r="G158" s="239">
        <f t="shared" si="97"/>
        <v>566</v>
      </c>
      <c r="H158" s="239">
        <f t="shared" si="97"/>
        <v>567</v>
      </c>
      <c r="I158" s="239">
        <f t="shared" si="97"/>
        <v>568</v>
      </c>
      <c r="J158" s="239">
        <f t="shared" si="97"/>
        <v>569</v>
      </c>
      <c r="K158" s="239">
        <f t="shared" si="97"/>
        <v>570</v>
      </c>
      <c r="L158" s="239">
        <f t="shared" si="97"/>
        <v>571</v>
      </c>
      <c r="M158" s="239">
        <f t="shared" si="97"/>
        <v>572</v>
      </c>
      <c r="N158" s="239">
        <f t="shared" si="97"/>
        <v>573</v>
      </c>
      <c r="O158" s="239">
        <f t="shared" si="97"/>
        <v>574</v>
      </c>
      <c r="P158" s="239">
        <f t="shared" si="97"/>
        <v>575</v>
      </c>
      <c r="Q158" s="239">
        <f t="shared" si="97"/>
        <v>576</v>
      </c>
      <c r="R158" s="239">
        <f t="shared" si="97"/>
        <v>577</v>
      </c>
      <c r="S158" s="239">
        <f t="shared" si="96"/>
        <v>578</v>
      </c>
      <c r="T158" s="239">
        <f t="shared" si="96"/>
        <v>579</v>
      </c>
      <c r="U158" s="239">
        <f t="shared" si="96"/>
        <v>580</v>
      </c>
      <c r="V158" s="27">
        <v>0</v>
      </c>
      <c r="W158" s="28">
        <f>IF(AR158=1,MAX($V158:V158)+1,0)+MAX(W$131:AP157)</f>
        <v>28</v>
      </c>
      <c r="X158" s="28">
        <f>IF(AS158=1,MAX($V158:V158)+1,0)</f>
        <v>1</v>
      </c>
      <c r="Y158" s="28">
        <f>IF(AT158=1,MAX($V158:V158)+1,0)</f>
        <v>1</v>
      </c>
      <c r="Z158" s="28">
        <f>IF(AU158=1,MAX($V158:V158)+1,0)</f>
        <v>1</v>
      </c>
      <c r="AA158" s="28">
        <f>IF(AV158=1,MAX($V158:V158)+1,0)</f>
        <v>1</v>
      </c>
      <c r="AB158" s="28">
        <f>IF(AW158=1,MAX($V158:V158)+1,0)</f>
        <v>1</v>
      </c>
      <c r="AC158" s="28">
        <f>IF(AX158=1,MAX($V158:V158)+1,0)</f>
        <v>1</v>
      </c>
      <c r="AD158" s="28">
        <f>IF(AY158=1,MAX($V158:V158)+1,0)</f>
        <v>1</v>
      </c>
      <c r="AE158" s="28">
        <f>IF(AZ158=1,MAX($V158:V158)+1,0)</f>
        <v>1</v>
      </c>
      <c r="AF158" s="28">
        <f>IF(BA158=1,MAX($V158:V158)+1,0)</f>
        <v>1</v>
      </c>
      <c r="AG158" s="28">
        <f>IF(BB158=1,MAX($V158:V158)+1,0)</f>
        <v>1</v>
      </c>
      <c r="AH158" s="28">
        <f>IF(BC158=1,MAX($V158:V158)+1,0)</f>
        <v>1</v>
      </c>
      <c r="AI158" s="28">
        <f>IF(BD158=1,MAX($V158:V158)+1,0)</f>
        <v>1</v>
      </c>
      <c r="AJ158" s="28">
        <f>IF(BE158=1,MAX($V158:V158)+1,0)</f>
        <v>1</v>
      </c>
      <c r="AK158" s="28">
        <f>IF(BF158=1,MAX($V158:V158)+1,0)</f>
        <v>1</v>
      </c>
      <c r="AL158" s="28">
        <f>IF(BG158=1,MAX($V158:V158)+1,0)</f>
        <v>1</v>
      </c>
      <c r="AM158" s="28">
        <f>IF(BH158=1,MAX($V158:V158)+1,0)</f>
        <v>1</v>
      </c>
      <c r="AN158" s="28">
        <f>IF(BI158=1,MAX($V158:V158)+1,0)</f>
        <v>1</v>
      </c>
      <c r="AO158" s="28">
        <f>IF(BJ158=1,MAX($V158:V158)+1,0)</f>
        <v>1</v>
      </c>
      <c r="AP158" s="29">
        <f>IF(BK158=1,MAX($V158:V158)+1,0)</f>
        <v>1</v>
      </c>
      <c r="AQ158" s="27"/>
      <c r="AR158" s="237">
        <v>1</v>
      </c>
      <c r="AS158" s="237">
        <v>1</v>
      </c>
      <c r="AT158" s="237">
        <v>1</v>
      </c>
      <c r="AU158" s="237">
        <v>1</v>
      </c>
      <c r="AV158" s="237">
        <v>1</v>
      </c>
      <c r="AW158" s="237">
        <v>1</v>
      </c>
      <c r="AX158" s="237">
        <v>1</v>
      </c>
      <c r="AY158" s="237">
        <v>1</v>
      </c>
      <c r="AZ158" s="237">
        <v>1</v>
      </c>
      <c r="BA158" s="237">
        <v>1</v>
      </c>
      <c r="BB158" s="237">
        <v>1</v>
      </c>
      <c r="BC158" s="237">
        <v>1</v>
      </c>
      <c r="BD158" s="237">
        <v>1</v>
      </c>
      <c r="BE158" s="237">
        <v>1</v>
      </c>
      <c r="BF158" s="237">
        <v>1</v>
      </c>
      <c r="BG158" s="237">
        <v>1</v>
      </c>
      <c r="BH158" s="237">
        <v>1</v>
      </c>
      <c r="BI158" s="237">
        <v>1</v>
      </c>
      <c r="BJ158" s="237">
        <v>1</v>
      </c>
      <c r="BK158" s="237">
        <v>1</v>
      </c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212"/>
      <c r="CF158" s="212"/>
      <c r="CG158" s="212"/>
      <c r="CH158" s="212"/>
      <c r="CI158" s="212"/>
      <c r="CJ158" s="212"/>
      <c r="CK158" s="212"/>
      <c r="CL158" s="212"/>
      <c r="CM158" s="212"/>
      <c r="CN158" s="212"/>
      <c r="CO158" s="212"/>
      <c r="CP158" s="212"/>
      <c r="CQ158" s="212"/>
      <c r="CR158" s="212"/>
      <c r="CS158" s="212"/>
      <c r="CT158" s="212"/>
      <c r="CU158" s="212"/>
      <c r="CV158" s="212"/>
      <c r="CW158" s="212"/>
      <c r="CX158" s="212"/>
      <c r="CY158" s="212"/>
      <c r="CZ158" s="212"/>
      <c r="DA158" s="212"/>
      <c r="DB158" s="230"/>
      <c r="DC158" s="230">
        <v>0</v>
      </c>
      <c r="DD158" s="230">
        <v>0</v>
      </c>
      <c r="DE158" s="230">
        <v>0</v>
      </c>
      <c r="DF158" s="230">
        <v>0</v>
      </c>
      <c r="DG158" s="230">
        <v>0</v>
      </c>
      <c r="DH158" s="237">
        <v>1.6262000000000001</v>
      </c>
      <c r="DI158" s="237">
        <v>1.6896</v>
      </c>
      <c r="DJ158" s="237">
        <v>1.2846</v>
      </c>
      <c r="DK158" s="237">
        <v>1.5438000000000001</v>
      </c>
      <c r="DL158" s="237">
        <v>1.8402000000000001</v>
      </c>
      <c r="DM158" s="237">
        <v>1.5955999999999999</v>
      </c>
      <c r="DN158" s="237">
        <v>3.7103999999999999</v>
      </c>
      <c r="DO158" s="237">
        <v>3.1993</v>
      </c>
      <c r="DP158" s="237">
        <v>3.2448000000000001</v>
      </c>
      <c r="DQ158" s="237">
        <v>2.7462</v>
      </c>
      <c r="DR158" s="230">
        <v>0</v>
      </c>
      <c r="DS158" s="230">
        <v>0</v>
      </c>
      <c r="DT158" s="230">
        <v>0</v>
      </c>
      <c r="DU158" s="230">
        <v>0</v>
      </c>
      <c r="DV158" s="230">
        <v>0</v>
      </c>
      <c r="DW158" s="212"/>
      <c r="DX158" s="212"/>
      <c r="DY158" s="230"/>
      <c r="DZ158" s="230"/>
      <c r="EA158" s="230"/>
      <c r="EB158" s="225"/>
      <c r="EC158" s="212"/>
      <c r="ED158" s="212"/>
      <c r="EE158" s="212"/>
      <c r="EF158" s="212"/>
      <c r="EG158" s="212"/>
      <c r="EH158" s="212"/>
      <c r="EI158" s="3"/>
      <c r="EJ158" s="3"/>
      <c r="EK158" s="3"/>
      <c r="EL158" s="271"/>
      <c r="EM158" s="3"/>
      <c r="EN158" s="263">
        <f t="shared" si="94"/>
        <v>156</v>
      </c>
      <c r="EO158" s="230" t="s">
        <v>1827</v>
      </c>
      <c r="EP158" s="277">
        <v>43831</v>
      </c>
      <c r="EQ158" s="278">
        <v>0</v>
      </c>
      <c r="ER158" s="281">
        <v>19.43009</v>
      </c>
      <c r="ES158" s="288"/>
      <c r="ET158" s="282">
        <f>IF(EO158=EO159,MAX(ET$2:ET157)+1,0)</f>
        <v>0</v>
      </c>
      <c r="EU158" s="3">
        <f t="shared" si="86"/>
        <v>156</v>
      </c>
      <c r="EV158" s="290">
        <f t="shared" si="87"/>
        <v>311</v>
      </c>
      <c r="EW158" s="277">
        <f t="shared" si="88"/>
        <v>42036</v>
      </c>
      <c r="EX158" s="281">
        <f t="shared" si="89"/>
        <v>17.939869999999999</v>
      </c>
      <c r="EY158" s="282">
        <f>IF(EO158=EO159,0,MAX(EY$2:EY157)+1)</f>
        <v>78</v>
      </c>
      <c r="EZ158" s="290">
        <f t="shared" si="90"/>
        <v>312</v>
      </c>
      <c r="FA158" s="277">
        <f t="shared" si="91"/>
        <v>43831</v>
      </c>
      <c r="FB158" s="281">
        <f t="shared" si="92"/>
        <v>17.420739999999999</v>
      </c>
      <c r="FC158" s="28">
        <f>DIS!C175</f>
        <v>156</v>
      </c>
      <c r="FD158" s="28">
        <f>DIS!D175</f>
        <v>8</v>
      </c>
      <c r="FE158" s="28">
        <f>DIS!E175</f>
        <v>16</v>
      </c>
      <c r="FF158" s="28" t="str">
        <f t="shared" si="93"/>
        <v>8,16</v>
      </c>
      <c r="FG158" s="286" t="str">
        <f>INDEX($AR$88:$BK$127,FD158,FE158)</f>
        <v>16,8</v>
      </c>
      <c r="FH158" s="287">
        <f>IF(ISNUMBER(FG158),0,MAX(FH$2:FH157)+1)</f>
        <v>156</v>
      </c>
      <c r="FI158" s="287">
        <f>IF(FH158&gt;0,INDEX(IF($BJ$45=0,$EU$3:$EU$1412,IF($BK$45=0,$EX$3:$EX$1412,$FB$3:$FB$1412)),FH158,1),0)</f>
        <v>17.420739999999999</v>
      </c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</row>
    <row r="159" spans="1:178" ht="5.25" customHeight="1" x14ac:dyDescent="0.25">
      <c r="A159" s="3"/>
      <c r="B159" s="239">
        <f t="shared" si="84"/>
        <v>581</v>
      </c>
      <c r="C159" s="239">
        <f t="shared" si="97"/>
        <v>582</v>
      </c>
      <c r="D159" s="239">
        <f t="shared" si="97"/>
        <v>583</v>
      </c>
      <c r="E159" s="239">
        <f t="shared" si="97"/>
        <v>584</v>
      </c>
      <c r="F159" s="239">
        <f t="shared" si="97"/>
        <v>585</v>
      </c>
      <c r="G159" s="239">
        <f t="shared" si="97"/>
        <v>586</v>
      </c>
      <c r="H159" s="239">
        <f t="shared" si="97"/>
        <v>587</v>
      </c>
      <c r="I159" s="239">
        <f t="shared" si="97"/>
        <v>588</v>
      </c>
      <c r="J159" s="239">
        <f t="shared" si="97"/>
        <v>589</v>
      </c>
      <c r="K159" s="239">
        <f t="shared" si="97"/>
        <v>590</v>
      </c>
      <c r="L159" s="239">
        <f t="shared" si="97"/>
        <v>591</v>
      </c>
      <c r="M159" s="239">
        <f t="shared" si="97"/>
        <v>592</v>
      </c>
      <c r="N159" s="239">
        <f t="shared" si="97"/>
        <v>593</v>
      </c>
      <c r="O159" s="239">
        <f t="shared" si="97"/>
        <v>594</v>
      </c>
      <c r="P159" s="239">
        <f t="shared" si="97"/>
        <v>595</v>
      </c>
      <c r="Q159" s="239">
        <f t="shared" si="97"/>
        <v>596</v>
      </c>
      <c r="R159" s="239">
        <f t="shared" si="97"/>
        <v>597</v>
      </c>
      <c r="S159" s="239">
        <f t="shared" si="96"/>
        <v>598</v>
      </c>
      <c r="T159" s="239">
        <f t="shared" si="96"/>
        <v>599</v>
      </c>
      <c r="U159" s="239">
        <f t="shared" si="96"/>
        <v>600</v>
      </c>
      <c r="V159" s="27">
        <v>0</v>
      </c>
      <c r="W159" s="28">
        <f>IF(AR159=1,MAX($V159:V159)+1,0)+MAX(W$131:AP158)</f>
        <v>29</v>
      </c>
      <c r="X159" s="28">
        <f>IF(AS159=1,MAX($V159:V159)+1,0)</f>
        <v>1</v>
      </c>
      <c r="Y159" s="28">
        <f>IF(AT159=1,MAX($V159:V159)+1,0)</f>
        <v>1</v>
      </c>
      <c r="Z159" s="28">
        <f>IF(AU159=1,MAX($V159:V159)+1,0)</f>
        <v>1</v>
      </c>
      <c r="AA159" s="28">
        <f>IF(AV159=1,MAX($V159:V159)+1,0)</f>
        <v>1</v>
      </c>
      <c r="AB159" s="28">
        <f>IF(AW159=1,MAX($V159:V159)+1,0)</f>
        <v>1</v>
      </c>
      <c r="AC159" s="28">
        <f>IF(AX159=1,MAX($V159:V159)+1,0)</f>
        <v>1</v>
      </c>
      <c r="AD159" s="28">
        <f>IF(AY159=1,MAX($V159:V159)+1,0)</f>
        <v>1</v>
      </c>
      <c r="AE159" s="28">
        <f>IF(AZ159=1,MAX($V159:V159)+1,0)</f>
        <v>1</v>
      </c>
      <c r="AF159" s="28">
        <f>IF(BA159=1,MAX($V159:V159)+1,0)</f>
        <v>1</v>
      </c>
      <c r="AG159" s="28">
        <f>IF(BB159=1,MAX($V159:V159)+1,0)</f>
        <v>1</v>
      </c>
      <c r="AH159" s="28">
        <f>IF(BC159=1,MAX($V159:V159)+1,0)</f>
        <v>1</v>
      </c>
      <c r="AI159" s="28">
        <f>IF(BD159=1,MAX($V159:V159)+1,0)</f>
        <v>1</v>
      </c>
      <c r="AJ159" s="28">
        <f>IF(BE159=1,MAX($V159:V159)+1,0)</f>
        <v>1</v>
      </c>
      <c r="AK159" s="28">
        <f>IF(BF159=1,MAX($V159:V159)+1,0)</f>
        <v>1</v>
      </c>
      <c r="AL159" s="28">
        <f>IF(BG159=1,MAX($V159:V159)+1,0)</f>
        <v>1</v>
      </c>
      <c r="AM159" s="28">
        <f>IF(BH159=1,MAX($V159:V159)+1,0)</f>
        <v>1</v>
      </c>
      <c r="AN159" s="28">
        <f>IF(BI159=1,MAX($V159:V159)+1,0)</f>
        <v>1</v>
      </c>
      <c r="AO159" s="28">
        <f>IF(BJ159=1,MAX($V159:V159)+1,0)</f>
        <v>1</v>
      </c>
      <c r="AP159" s="29">
        <f>IF(BK159=1,MAX($V159:V159)+1,0)</f>
        <v>1</v>
      </c>
      <c r="AQ159" s="27"/>
      <c r="AR159" s="237">
        <v>1</v>
      </c>
      <c r="AS159" s="237">
        <v>1</v>
      </c>
      <c r="AT159" s="237">
        <v>1</v>
      </c>
      <c r="AU159" s="237">
        <v>1</v>
      </c>
      <c r="AV159" s="237">
        <v>1</v>
      </c>
      <c r="AW159" s="237">
        <v>1</v>
      </c>
      <c r="AX159" s="237">
        <v>1</v>
      </c>
      <c r="AY159" s="237">
        <v>1</v>
      </c>
      <c r="AZ159" s="237">
        <v>1</v>
      </c>
      <c r="BA159" s="237">
        <v>1</v>
      </c>
      <c r="BB159" s="237">
        <v>1</v>
      </c>
      <c r="BC159" s="237">
        <v>1</v>
      </c>
      <c r="BD159" s="237">
        <v>1</v>
      </c>
      <c r="BE159" s="237">
        <v>1</v>
      </c>
      <c r="BF159" s="237">
        <v>1</v>
      </c>
      <c r="BG159" s="237">
        <v>1</v>
      </c>
      <c r="BH159" s="237">
        <v>1</v>
      </c>
      <c r="BI159" s="237">
        <v>1</v>
      </c>
      <c r="BJ159" s="237">
        <v>1</v>
      </c>
      <c r="BK159" s="237">
        <v>1</v>
      </c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212"/>
      <c r="CF159" s="212"/>
      <c r="CG159" s="212"/>
      <c r="CH159" s="212"/>
      <c r="CI159" s="212"/>
      <c r="CJ159" s="212"/>
      <c r="CK159" s="212"/>
      <c r="CL159" s="212"/>
      <c r="CM159" s="212"/>
      <c r="CN159" s="212"/>
      <c r="CO159" s="212"/>
      <c r="CP159" s="212"/>
      <c r="CQ159" s="212"/>
      <c r="CR159" s="212"/>
      <c r="CS159" s="212"/>
      <c r="CT159" s="212"/>
      <c r="CU159" s="212"/>
      <c r="CV159" s="212"/>
      <c r="CW159" s="212"/>
      <c r="CX159" s="212"/>
      <c r="CY159" s="212"/>
      <c r="CZ159" s="212"/>
      <c r="DA159" s="212"/>
      <c r="DB159" s="230"/>
      <c r="DC159" s="230">
        <v>0</v>
      </c>
      <c r="DD159" s="230">
        <v>0</v>
      </c>
      <c r="DE159" s="230">
        <v>0</v>
      </c>
      <c r="DF159" s="230">
        <v>0</v>
      </c>
      <c r="DG159" s="230">
        <v>0</v>
      </c>
      <c r="DH159" s="237">
        <v>12.852</v>
      </c>
      <c r="DI159" s="237">
        <v>13.661</v>
      </c>
      <c r="DJ159" s="237">
        <v>10.573</v>
      </c>
      <c r="DK159" s="237">
        <v>9.0338999999999992</v>
      </c>
      <c r="DL159" s="237">
        <v>0</v>
      </c>
      <c r="DM159" s="237">
        <v>0</v>
      </c>
      <c r="DN159" s="237">
        <v>0</v>
      </c>
      <c r="DO159" s="237">
        <v>0</v>
      </c>
      <c r="DP159" s="237">
        <v>9.2655999999999992</v>
      </c>
      <c r="DQ159" s="237">
        <v>6.6002999999999998</v>
      </c>
      <c r="DR159" s="230">
        <v>0</v>
      </c>
      <c r="DS159" s="230">
        <v>0</v>
      </c>
      <c r="DT159" s="230">
        <v>0</v>
      </c>
      <c r="DU159" s="230">
        <v>0</v>
      </c>
      <c r="DV159" s="230">
        <v>0</v>
      </c>
      <c r="DW159" s="212"/>
      <c r="DX159" s="212"/>
      <c r="DY159" s="230"/>
      <c r="DZ159" s="230"/>
      <c r="EA159" s="230"/>
      <c r="EB159" s="225"/>
      <c r="EC159" s="212"/>
      <c r="ED159" s="212"/>
      <c r="EE159" s="212"/>
      <c r="EF159" s="212"/>
      <c r="EG159" s="212"/>
      <c r="EH159" s="212"/>
      <c r="EI159" s="3"/>
      <c r="EJ159" s="3"/>
      <c r="EK159" s="3"/>
      <c r="EL159" s="271"/>
      <c r="EM159" s="3"/>
      <c r="EN159" s="263">
        <f t="shared" si="94"/>
        <v>157</v>
      </c>
      <c r="EO159" s="230" t="s">
        <v>1828</v>
      </c>
      <c r="EP159" s="277">
        <v>42036</v>
      </c>
      <c r="EQ159" s="278">
        <v>0</v>
      </c>
      <c r="ER159" s="281">
        <v>20.158550000000002</v>
      </c>
      <c r="ES159" s="288"/>
      <c r="ET159" s="282">
        <f>IF(EO159=EO160,MAX(ET$2:ET158)+1,0)</f>
        <v>79</v>
      </c>
      <c r="EU159" s="3">
        <f t="shared" si="86"/>
        <v>157</v>
      </c>
      <c r="EV159" s="290">
        <f t="shared" si="87"/>
        <v>313</v>
      </c>
      <c r="EW159" s="277">
        <f t="shared" si="88"/>
        <v>42036</v>
      </c>
      <c r="EX159" s="281">
        <f t="shared" si="89"/>
        <v>18.36628</v>
      </c>
      <c r="EY159" s="282">
        <f>IF(EO159=EO160,0,MAX(EY$2:EY158)+1)</f>
        <v>0</v>
      </c>
      <c r="EZ159" s="290">
        <f t="shared" si="90"/>
        <v>314</v>
      </c>
      <c r="FA159" s="277">
        <f t="shared" si="91"/>
        <v>43831</v>
      </c>
      <c r="FB159" s="281">
        <f t="shared" si="92"/>
        <v>17.69117</v>
      </c>
      <c r="FC159" s="28">
        <f>DIS!C176</f>
        <v>157</v>
      </c>
      <c r="FD159" s="28">
        <f>DIS!D176</f>
        <v>8</v>
      </c>
      <c r="FE159" s="28">
        <f>DIS!E176</f>
        <v>17</v>
      </c>
      <c r="FF159" s="28" t="str">
        <f t="shared" si="93"/>
        <v>8,17</v>
      </c>
      <c r="FG159" s="286" t="str">
        <f>INDEX($AR$88:$BK$127,FD159,FE159)</f>
        <v>17,8</v>
      </c>
      <c r="FH159" s="287">
        <f>IF(ISNUMBER(FG159),0,MAX(FH$2:FH158)+1)</f>
        <v>157</v>
      </c>
      <c r="FI159" s="287">
        <f>IF(FH159&gt;0,INDEX(IF($BJ$45=0,$EU$3:$EU$1412,IF($BK$45=0,$EX$3:$EX$1412,$FB$3:$FB$1412)),FH159,1),0)</f>
        <v>17.69117</v>
      </c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</row>
    <row r="160" spans="1:178" ht="5.25" customHeight="1" x14ac:dyDescent="0.25">
      <c r="A160" s="3"/>
      <c r="B160" s="239">
        <f t="shared" si="84"/>
        <v>601</v>
      </c>
      <c r="C160" s="239">
        <f t="shared" si="97"/>
        <v>602</v>
      </c>
      <c r="D160" s="239">
        <f t="shared" si="97"/>
        <v>603</v>
      </c>
      <c r="E160" s="239">
        <f t="shared" si="97"/>
        <v>604</v>
      </c>
      <c r="F160" s="239">
        <f t="shared" si="97"/>
        <v>605</v>
      </c>
      <c r="G160" s="239">
        <f t="shared" si="97"/>
        <v>606</v>
      </c>
      <c r="H160" s="239">
        <f t="shared" si="97"/>
        <v>607</v>
      </c>
      <c r="I160" s="239">
        <f t="shared" si="97"/>
        <v>608</v>
      </c>
      <c r="J160" s="239">
        <f t="shared" si="97"/>
        <v>609</v>
      </c>
      <c r="K160" s="239">
        <f t="shared" si="97"/>
        <v>610</v>
      </c>
      <c r="L160" s="239">
        <f t="shared" si="97"/>
        <v>611</v>
      </c>
      <c r="M160" s="239">
        <f t="shared" si="97"/>
        <v>612</v>
      </c>
      <c r="N160" s="239">
        <f t="shared" si="97"/>
        <v>613</v>
      </c>
      <c r="O160" s="239">
        <f t="shared" si="97"/>
        <v>614</v>
      </c>
      <c r="P160" s="239">
        <f t="shared" si="97"/>
        <v>615</v>
      </c>
      <c r="Q160" s="239">
        <f t="shared" si="97"/>
        <v>616</v>
      </c>
      <c r="R160" s="239">
        <f t="shared" si="97"/>
        <v>617</v>
      </c>
      <c r="S160" s="239">
        <f t="shared" si="96"/>
        <v>618</v>
      </c>
      <c r="T160" s="239">
        <f t="shared" si="96"/>
        <v>619</v>
      </c>
      <c r="U160" s="239">
        <f t="shared" si="96"/>
        <v>620</v>
      </c>
      <c r="V160" s="27">
        <v>0</v>
      </c>
      <c r="W160" s="28">
        <f>IF(AR160=1,MAX($V160:V160)+1,0)+MAX(W$131:AP159)</f>
        <v>30</v>
      </c>
      <c r="X160" s="28">
        <f>IF(AS160=1,MAX($V160:V160)+1,0)</f>
        <v>1</v>
      </c>
      <c r="Y160" s="28">
        <f>IF(AT160=1,MAX($V160:V160)+1,0)</f>
        <v>1</v>
      </c>
      <c r="Z160" s="28">
        <f>IF(AU160=1,MAX($V160:V160)+1,0)</f>
        <v>1</v>
      </c>
      <c r="AA160" s="28">
        <f>IF(AV160=1,MAX($V160:V160)+1,0)</f>
        <v>1</v>
      </c>
      <c r="AB160" s="28">
        <f>IF(AW160=1,MAX($V160:V160)+1,0)</f>
        <v>1</v>
      </c>
      <c r="AC160" s="28">
        <f>IF(AX160=1,MAX($V160:V160)+1,0)</f>
        <v>1</v>
      </c>
      <c r="AD160" s="28">
        <f>IF(AY160=1,MAX($V160:V160)+1,0)</f>
        <v>1</v>
      </c>
      <c r="AE160" s="28">
        <f>IF(AZ160=1,MAX($V160:V160)+1,0)</f>
        <v>1</v>
      </c>
      <c r="AF160" s="28">
        <f>IF(BA160=1,MAX($V160:V160)+1,0)</f>
        <v>1</v>
      </c>
      <c r="AG160" s="28">
        <f>IF(BB160=1,MAX($V160:V160)+1,0)</f>
        <v>1</v>
      </c>
      <c r="AH160" s="28">
        <f>IF(BC160=1,MAX($V160:V160)+1,0)</f>
        <v>1</v>
      </c>
      <c r="AI160" s="28">
        <f>IF(BD160=1,MAX($V160:V160)+1,0)</f>
        <v>1</v>
      </c>
      <c r="AJ160" s="28">
        <f>IF(BE160=1,MAX($V160:V160)+1,0)</f>
        <v>1</v>
      </c>
      <c r="AK160" s="28">
        <f>IF(BF160=1,MAX($V160:V160)+1,0)</f>
        <v>1</v>
      </c>
      <c r="AL160" s="28">
        <f>IF(BG160=1,MAX($V160:V160)+1,0)</f>
        <v>1</v>
      </c>
      <c r="AM160" s="28">
        <f>IF(BH160=1,MAX($V160:V160)+1,0)</f>
        <v>1</v>
      </c>
      <c r="AN160" s="28">
        <f>IF(BI160=1,MAX($V160:V160)+1,0)</f>
        <v>1</v>
      </c>
      <c r="AO160" s="28">
        <f>IF(BJ160=1,MAX($V160:V160)+1,0)</f>
        <v>1</v>
      </c>
      <c r="AP160" s="29">
        <f>IF(BK160=1,MAX($V160:V160)+1,0)</f>
        <v>1</v>
      </c>
      <c r="AQ160" s="27"/>
      <c r="AR160" s="237">
        <v>1</v>
      </c>
      <c r="AS160" s="237">
        <v>1</v>
      </c>
      <c r="AT160" s="237">
        <v>1</v>
      </c>
      <c r="AU160" s="237">
        <v>1</v>
      </c>
      <c r="AV160" s="237">
        <v>1</v>
      </c>
      <c r="AW160" s="237">
        <v>1</v>
      </c>
      <c r="AX160" s="237">
        <v>1</v>
      </c>
      <c r="AY160" s="237">
        <v>1</v>
      </c>
      <c r="AZ160" s="237">
        <v>1</v>
      </c>
      <c r="BA160" s="237">
        <v>1</v>
      </c>
      <c r="BB160" s="237">
        <v>1</v>
      </c>
      <c r="BC160" s="237">
        <v>1</v>
      </c>
      <c r="BD160" s="237">
        <v>1</v>
      </c>
      <c r="BE160" s="237">
        <v>1</v>
      </c>
      <c r="BF160" s="237">
        <v>1</v>
      </c>
      <c r="BG160" s="237">
        <v>1</v>
      </c>
      <c r="BH160" s="237">
        <v>1</v>
      </c>
      <c r="BI160" s="237">
        <v>1</v>
      </c>
      <c r="BJ160" s="237">
        <v>1</v>
      </c>
      <c r="BK160" s="237">
        <v>1</v>
      </c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212"/>
      <c r="CF160" s="212"/>
      <c r="CG160" s="212"/>
      <c r="CH160" s="212"/>
      <c r="CI160" s="212"/>
      <c r="CJ160" s="212"/>
      <c r="CK160" s="212"/>
      <c r="CL160" s="212"/>
      <c r="CM160" s="212"/>
      <c r="CN160" s="212"/>
      <c r="CO160" s="212"/>
      <c r="CP160" s="212"/>
      <c r="CQ160" s="212"/>
      <c r="CR160" s="212"/>
      <c r="CS160" s="212"/>
      <c r="CT160" s="212"/>
      <c r="CU160" s="212"/>
      <c r="CV160" s="212"/>
      <c r="CW160" s="212"/>
      <c r="CX160" s="212"/>
      <c r="CY160" s="212"/>
      <c r="CZ160" s="212"/>
      <c r="DA160" s="212"/>
      <c r="DB160" s="230"/>
      <c r="DC160" s="230">
        <v>0</v>
      </c>
      <c r="DD160" s="230">
        <v>0</v>
      </c>
      <c r="DE160" s="230">
        <v>0</v>
      </c>
      <c r="DF160" s="230">
        <v>0</v>
      </c>
      <c r="DG160" s="230">
        <v>0</v>
      </c>
      <c r="DH160" s="237">
        <v>1.0748</v>
      </c>
      <c r="DI160" s="237">
        <v>1.7295</v>
      </c>
      <c r="DJ160" s="237">
        <v>1.4543999999999999</v>
      </c>
      <c r="DK160" s="237">
        <v>1.5198</v>
      </c>
      <c r="DL160" s="237">
        <v>1.1214</v>
      </c>
      <c r="DM160" s="237">
        <v>1.6756</v>
      </c>
      <c r="DN160" s="237">
        <v>4.3909000000000002</v>
      </c>
      <c r="DO160" s="237">
        <v>2.4590000000000001</v>
      </c>
      <c r="DP160" s="237">
        <v>2.0083000000000002</v>
      </c>
      <c r="DQ160" s="237">
        <v>3.4205999999999999</v>
      </c>
      <c r="DR160" s="230">
        <v>0</v>
      </c>
      <c r="DS160" s="230">
        <v>0</v>
      </c>
      <c r="DT160" s="230">
        <v>0</v>
      </c>
      <c r="DU160" s="230">
        <v>0</v>
      </c>
      <c r="DV160" s="230">
        <v>0</v>
      </c>
      <c r="DW160" s="212"/>
      <c r="DX160" s="212"/>
      <c r="DY160" s="230"/>
      <c r="DZ160" s="230"/>
      <c r="EA160" s="230"/>
      <c r="EB160" s="225"/>
      <c r="EC160" s="212"/>
      <c r="ED160" s="212"/>
      <c r="EE160" s="212"/>
      <c r="EF160" s="212"/>
      <c r="EG160" s="212"/>
      <c r="EH160" s="212"/>
      <c r="EI160" s="3"/>
      <c r="EJ160" s="3"/>
      <c r="EK160" s="3"/>
      <c r="EL160" s="271"/>
      <c r="EM160" s="3"/>
      <c r="EN160" s="263">
        <f t="shared" si="94"/>
        <v>158</v>
      </c>
      <c r="EO160" s="230" t="s">
        <v>1828</v>
      </c>
      <c r="EP160" s="277">
        <v>43831</v>
      </c>
      <c r="EQ160" s="278">
        <v>0</v>
      </c>
      <c r="ER160" s="281">
        <v>19.44303</v>
      </c>
      <c r="ES160" s="288"/>
      <c r="ET160" s="282">
        <f>IF(EO160=EO161,MAX(ET$2:ET159)+1,0)</f>
        <v>0</v>
      </c>
      <c r="EU160" s="3">
        <f t="shared" si="86"/>
        <v>158</v>
      </c>
      <c r="EV160" s="290">
        <f t="shared" si="87"/>
        <v>315</v>
      </c>
      <c r="EW160" s="277">
        <f t="shared" si="88"/>
        <v>42036</v>
      </c>
      <c r="EX160" s="281">
        <f t="shared" si="89"/>
        <v>18.803460000000001</v>
      </c>
      <c r="EY160" s="282">
        <f>IF(EO160=EO161,0,MAX(EY$2:EY159)+1)</f>
        <v>79</v>
      </c>
      <c r="EZ160" s="290">
        <f t="shared" si="90"/>
        <v>316</v>
      </c>
      <c r="FA160" s="277">
        <f t="shared" si="91"/>
        <v>43831</v>
      </c>
      <c r="FB160" s="281">
        <f t="shared" si="92"/>
        <v>18.044219999999999</v>
      </c>
      <c r="FC160" s="28">
        <f>DIS!C177</f>
        <v>158</v>
      </c>
      <c r="FD160" s="28">
        <f>DIS!D177</f>
        <v>8</v>
      </c>
      <c r="FE160" s="28">
        <f>DIS!E177</f>
        <v>18</v>
      </c>
      <c r="FF160" s="28" t="str">
        <f t="shared" si="93"/>
        <v>8,18</v>
      </c>
      <c r="FG160" s="286" t="str">
        <f>INDEX($AR$88:$BK$127,FD160,FE160)</f>
        <v>18,8</v>
      </c>
      <c r="FH160" s="287">
        <f>IF(ISNUMBER(FG160),0,MAX(FH$2:FH159)+1)</f>
        <v>158</v>
      </c>
      <c r="FI160" s="287">
        <f>IF(FH160&gt;0,INDEX(IF($BJ$45=0,$EU$3:$EU$1412,IF($BK$45=0,$EX$3:$EX$1412,$FB$3:$FB$1412)),FH160,1),0)</f>
        <v>18.044219999999999</v>
      </c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</row>
    <row r="161" spans="1:178" ht="5.25" customHeight="1" x14ac:dyDescent="0.25">
      <c r="A161" s="3"/>
      <c r="B161" s="239">
        <f t="shared" si="84"/>
        <v>621</v>
      </c>
      <c r="C161" s="239">
        <f t="shared" si="97"/>
        <v>622</v>
      </c>
      <c r="D161" s="239">
        <f t="shared" si="97"/>
        <v>623</v>
      </c>
      <c r="E161" s="239">
        <f t="shared" si="97"/>
        <v>624</v>
      </c>
      <c r="F161" s="239">
        <f t="shared" si="97"/>
        <v>625</v>
      </c>
      <c r="G161" s="239">
        <f t="shared" si="97"/>
        <v>626</v>
      </c>
      <c r="H161" s="239">
        <f t="shared" si="97"/>
        <v>627</v>
      </c>
      <c r="I161" s="239">
        <f t="shared" si="97"/>
        <v>628</v>
      </c>
      <c r="J161" s="239">
        <f t="shared" si="97"/>
        <v>629</v>
      </c>
      <c r="K161" s="239">
        <f t="shared" si="97"/>
        <v>630</v>
      </c>
      <c r="L161" s="239">
        <f t="shared" si="97"/>
        <v>631</v>
      </c>
      <c r="M161" s="239">
        <f t="shared" si="97"/>
        <v>632</v>
      </c>
      <c r="N161" s="239">
        <f t="shared" si="97"/>
        <v>633</v>
      </c>
      <c r="O161" s="239">
        <f t="shared" si="97"/>
        <v>634</v>
      </c>
      <c r="P161" s="239">
        <f t="shared" si="97"/>
        <v>635</v>
      </c>
      <c r="Q161" s="239">
        <f t="shared" si="97"/>
        <v>636</v>
      </c>
      <c r="R161" s="239">
        <f t="shared" si="97"/>
        <v>637</v>
      </c>
      <c r="S161" s="239">
        <f t="shared" si="96"/>
        <v>638</v>
      </c>
      <c r="T161" s="239">
        <f t="shared" si="96"/>
        <v>639</v>
      </c>
      <c r="U161" s="239">
        <f t="shared" si="96"/>
        <v>640</v>
      </c>
      <c r="V161" s="27">
        <v>0</v>
      </c>
      <c r="W161" s="28">
        <f>IF(AR161=1,MAX($V161:V161)+1,0)+MAX(W$131:AP160)</f>
        <v>31</v>
      </c>
      <c r="X161" s="28">
        <f>IF(AS161=1,MAX($V161:V161)+1,0)</f>
        <v>1</v>
      </c>
      <c r="Y161" s="28">
        <f>IF(AT161=1,MAX($V161:V161)+1,0)</f>
        <v>1</v>
      </c>
      <c r="Z161" s="28">
        <f>IF(AU161=1,MAX($V161:V161)+1,0)</f>
        <v>1</v>
      </c>
      <c r="AA161" s="28">
        <f>IF(AV161=1,MAX($V161:V161)+1,0)</f>
        <v>1</v>
      </c>
      <c r="AB161" s="28">
        <f>IF(AW161=1,MAX($V161:V161)+1,0)</f>
        <v>1</v>
      </c>
      <c r="AC161" s="28">
        <f>IF(AX161=1,MAX($V161:V161)+1,0)</f>
        <v>1</v>
      </c>
      <c r="AD161" s="28">
        <f>IF(AY161=1,MAX($V161:V161)+1,0)</f>
        <v>1</v>
      </c>
      <c r="AE161" s="28">
        <f>IF(AZ161=1,MAX($V161:V161)+1,0)</f>
        <v>1</v>
      </c>
      <c r="AF161" s="28">
        <f>IF(BA161=1,MAX($V161:V161)+1,0)</f>
        <v>1</v>
      </c>
      <c r="AG161" s="28">
        <f>IF(BB161=1,MAX($V161:V161)+1,0)</f>
        <v>1</v>
      </c>
      <c r="AH161" s="28">
        <f>IF(BC161=1,MAX($V161:V161)+1,0)</f>
        <v>1</v>
      </c>
      <c r="AI161" s="28">
        <f>IF(BD161=1,MAX($V161:V161)+1,0)</f>
        <v>1</v>
      </c>
      <c r="AJ161" s="28">
        <f>IF(BE161=1,MAX($V161:V161)+1,0)</f>
        <v>1</v>
      </c>
      <c r="AK161" s="28">
        <f>IF(BF161=1,MAX($V161:V161)+1,0)</f>
        <v>1</v>
      </c>
      <c r="AL161" s="28">
        <f>IF(BG161=1,MAX($V161:V161)+1,0)</f>
        <v>1</v>
      </c>
      <c r="AM161" s="28">
        <f>IF(BH161=1,MAX($V161:V161)+1,0)</f>
        <v>1</v>
      </c>
      <c r="AN161" s="28">
        <f>IF(BI161=1,MAX($V161:V161)+1,0)</f>
        <v>1</v>
      </c>
      <c r="AO161" s="28">
        <f>IF(BJ161=1,MAX($V161:V161)+1,0)</f>
        <v>1</v>
      </c>
      <c r="AP161" s="29">
        <f>IF(BK161=1,MAX($V161:V161)+1,0)</f>
        <v>1</v>
      </c>
      <c r="AQ161" s="27"/>
      <c r="AR161" s="237">
        <v>1</v>
      </c>
      <c r="AS161" s="237">
        <v>1</v>
      </c>
      <c r="AT161" s="237">
        <v>1</v>
      </c>
      <c r="AU161" s="237">
        <v>1</v>
      </c>
      <c r="AV161" s="237">
        <v>1</v>
      </c>
      <c r="AW161" s="237">
        <v>1</v>
      </c>
      <c r="AX161" s="237">
        <v>1</v>
      </c>
      <c r="AY161" s="237">
        <v>1</v>
      </c>
      <c r="AZ161" s="237">
        <v>1</v>
      </c>
      <c r="BA161" s="237">
        <v>1</v>
      </c>
      <c r="BB161" s="237">
        <v>1</v>
      </c>
      <c r="BC161" s="237">
        <v>1</v>
      </c>
      <c r="BD161" s="237">
        <v>1</v>
      </c>
      <c r="BE161" s="237">
        <v>1</v>
      </c>
      <c r="BF161" s="237">
        <v>1</v>
      </c>
      <c r="BG161" s="237">
        <v>1</v>
      </c>
      <c r="BH161" s="237">
        <v>1</v>
      </c>
      <c r="BI161" s="237">
        <v>1</v>
      </c>
      <c r="BJ161" s="237">
        <v>1</v>
      </c>
      <c r="BK161" s="237">
        <v>1</v>
      </c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212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30"/>
      <c r="DC161" s="230">
        <v>0</v>
      </c>
      <c r="DD161" s="230">
        <v>0</v>
      </c>
      <c r="DE161" s="230">
        <v>0</v>
      </c>
      <c r="DF161" s="230">
        <v>0</v>
      </c>
      <c r="DG161" s="230">
        <v>0</v>
      </c>
      <c r="DH161" s="237">
        <v>14.403</v>
      </c>
      <c r="DI161" s="237">
        <v>15.212999999999999</v>
      </c>
      <c r="DJ161" s="237">
        <v>10.409000000000001</v>
      </c>
      <c r="DK161" s="237">
        <v>9.0355000000000008</v>
      </c>
      <c r="DL161" s="237">
        <v>0</v>
      </c>
      <c r="DM161" s="237">
        <v>0</v>
      </c>
      <c r="DN161" s="237">
        <v>0</v>
      </c>
      <c r="DO161" s="237">
        <v>0</v>
      </c>
      <c r="DP161" s="237">
        <v>10.111000000000001</v>
      </c>
      <c r="DQ161" s="237">
        <v>3.6991999999999998</v>
      </c>
      <c r="DR161" s="230">
        <v>0</v>
      </c>
      <c r="DS161" s="230">
        <v>0</v>
      </c>
      <c r="DT161" s="230">
        <v>0</v>
      </c>
      <c r="DU161" s="230">
        <v>0</v>
      </c>
      <c r="DV161" s="230">
        <v>0</v>
      </c>
      <c r="DW161" s="212"/>
      <c r="DX161" s="212"/>
      <c r="DY161" s="230"/>
      <c r="DZ161" s="230"/>
      <c r="EA161" s="230"/>
      <c r="EB161" s="225"/>
      <c r="EC161" s="212"/>
      <c r="ED161" s="212"/>
      <c r="EE161" s="212"/>
      <c r="EF161" s="212"/>
      <c r="EG161" s="212"/>
      <c r="EH161" s="212"/>
      <c r="EI161" s="3"/>
      <c r="EJ161" s="3"/>
      <c r="EK161" s="3"/>
      <c r="EL161" s="271"/>
      <c r="EM161" s="3"/>
      <c r="EN161" s="263">
        <f t="shared" si="94"/>
        <v>159</v>
      </c>
      <c r="EO161" s="230" t="s">
        <v>1829</v>
      </c>
      <c r="EP161" s="277">
        <v>42036</v>
      </c>
      <c r="EQ161" s="278">
        <v>0</v>
      </c>
      <c r="ER161" s="281">
        <v>20.213010000000001</v>
      </c>
      <c r="ES161" s="288"/>
      <c r="ET161" s="282">
        <f>IF(EO161=EO162,MAX(ET$2:ET160)+1,0)</f>
        <v>80</v>
      </c>
      <c r="EU161" s="3">
        <f t="shared" si="86"/>
        <v>159</v>
      </c>
      <c r="EV161" s="290">
        <f t="shared" si="87"/>
        <v>317</v>
      </c>
      <c r="EW161" s="277">
        <f t="shared" si="88"/>
        <v>42036</v>
      </c>
      <c r="EX161" s="281">
        <f t="shared" si="89"/>
        <v>19.059470000000001</v>
      </c>
      <c r="EY161" s="282">
        <f>IF(EO161=EO162,0,MAX(EY$2:EY160)+1)</f>
        <v>0</v>
      </c>
      <c r="EZ161" s="290">
        <f t="shared" si="90"/>
        <v>318</v>
      </c>
      <c r="FA161" s="277">
        <f t="shared" si="91"/>
        <v>43831</v>
      </c>
      <c r="FB161" s="281">
        <f t="shared" si="92"/>
        <v>18.241019999999999</v>
      </c>
      <c r="FC161" s="28">
        <f>DIS!C178</f>
        <v>159</v>
      </c>
      <c r="FD161" s="28">
        <f>DIS!D178</f>
        <v>8</v>
      </c>
      <c r="FE161" s="28">
        <f>DIS!E178</f>
        <v>19</v>
      </c>
      <c r="FF161" s="28" t="str">
        <f t="shared" si="93"/>
        <v>8,19</v>
      </c>
      <c r="FG161" s="286" t="str">
        <f>INDEX($AR$88:$BK$127,FD161,FE161)</f>
        <v>19,8</v>
      </c>
      <c r="FH161" s="287">
        <f>IF(ISNUMBER(FG161),0,MAX(FH$2:FH160)+1)</f>
        <v>159</v>
      </c>
      <c r="FI161" s="287">
        <f>IF(FH161&gt;0,INDEX(IF($BJ$45=0,$EU$3:$EU$1412,IF($BK$45=0,$EX$3:$EX$1412,$FB$3:$FB$1412)),FH161,1),0)</f>
        <v>18.241019999999999</v>
      </c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</row>
    <row r="162" spans="1:178" ht="5.25" customHeight="1" x14ac:dyDescent="0.25">
      <c r="A162" s="3"/>
      <c r="B162" s="239">
        <f t="shared" si="84"/>
        <v>641</v>
      </c>
      <c r="C162" s="239">
        <f t="shared" si="97"/>
        <v>642</v>
      </c>
      <c r="D162" s="239">
        <f t="shared" si="97"/>
        <v>643</v>
      </c>
      <c r="E162" s="239">
        <f t="shared" si="97"/>
        <v>644</v>
      </c>
      <c r="F162" s="239">
        <f t="shared" si="97"/>
        <v>645</v>
      </c>
      <c r="G162" s="239">
        <f t="shared" si="97"/>
        <v>646</v>
      </c>
      <c r="H162" s="239">
        <f t="shared" si="97"/>
        <v>647</v>
      </c>
      <c r="I162" s="239">
        <f t="shared" si="97"/>
        <v>648</v>
      </c>
      <c r="J162" s="239">
        <f t="shared" si="97"/>
        <v>649</v>
      </c>
      <c r="K162" s="239">
        <f t="shared" si="97"/>
        <v>650</v>
      </c>
      <c r="L162" s="239">
        <f t="shared" si="97"/>
        <v>651</v>
      </c>
      <c r="M162" s="239">
        <f t="shared" si="97"/>
        <v>652</v>
      </c>
      <c r="N162" s="239">
        <f t="shared" si="97"/>
        <v>653</v>
      </c>
      <c r="O162" s="239">
        <f t="shared" si="97"/>
        <v>654</v>
      </c>
      <c r="P162" s="239">
        <f t="shared" si="97"/>
        <v>655</v>
      </c>
      <c r="Q162" s="239">
        <f t="shared" si="97"/>
        <v>656</v>
      </c>
      <c r="R162" s="239">
        <f t="shared" si="97"/>
        <v>657</v>
      </c>
      <c r="S162" s="239">
        <f t="shared" si="96"/>
        <v>658</v>
      </c>
      <c r="T162" s="239">
        <f t="shared" si="96"/>
        <v>659</v>
      </c>
      <c r="U162" s="239">
        <f t="shared" si="96"/>
        <v>660</v>
      </c>
      <c r="V162" s="27">
        <v>0</v>
      </c>
      <c r="W162" s="28">
        <f>IF(AR162=1,MAX($V162:V162)+1,0)+MAX(W$131:AP161)</f>
        <v>32</v>
      </c>
      <c r="X162" s="28">
        <f>IF(AS162=1,MAX($V162:V162)+1,0)</f>
        <v>1</v>
      </c>
      <c r="Y162" s="28">
        <f>IF(AT162=1,MAX($V162:V162)+1,0)</f>
        <v>1</v>
      </c>
      <c r="Z162" s="28">
        <f>IF(AU162=1,MAX($V162:V162)+1,0)</f>
        <v>1</v>
      </c>
      <c r="AA162" s="28">
        <f>IF(AV162=1,MAX($V162:V162)+1,0)</f>
        <v>1</v>
      </c>
      <c r="AB162" s="28">
        <f>IF(AW162=1,MAX($V162:V162)+1,0)</f>
        <v>1</v>
      </c>
      <c r="AC162" s="28">
        <f>IF(AX162=1,MAX($V162:V162)+1,0)</f>
        <v>1</v>
      </c>
      <c r="AD162" s="28">
        <f>IF(AY162=1,MAX($V162:V162)+1,0)</f>
        <v>1</v>
      </c>
      <c r="AE162" s="28">
        <f>IF(AZ162=1,MAX($V162:V162)+1,0)</f>
        <v>1</v>
      </c>
      <c r="AF162" s="28">
        <f>IF(BA162=1,MAX($V162:V162)+1,0)</f>
        <v>1</v>
      </c>
      <c r="AG162" s="28">
        <f>IF(BB162=1,MAX($V162:V162)+1,0)</f>
        <v>1</v>
      </c>
      <c r="AH162" s="28">
        <f>IF(BC162=1,MAX($V162:V162)+1,0)</f>
        <v>1</v>
      </c>
      <c r="AI162" s="28">
        <f>IF(BD162=1,MAX($V162:V162)+1,0)</f>
        <v>1</v>
      </c>
      <c r="AJ162" s="28">
        <f>IF(BE162=1,MAX($V162:V162)+1,0)</f>
        <v>1</v>
      </c>
      <c r="AK162" s="28">
        <f>IF(BF162=1,MAX($V162:V162)+1,0)</f>
        <v>1</v>
      </c>
      <c r="AL162" s="28">
        <f>IF(BG162=1,MAX($V162:V162)+1,0)</f>
        <v>1</v>
      </c>
      <c r="AM162" s="28">
        <f>IF(BH162=1,MAX($V162:V162)+1,0)</f>
        <v>1</v>
      </c>
      <c r="AN162" s="28">
        <f>IF(BI162=1,MAX($V162:V162)+1,0)</f>
        <v>1</v>
      </c>
      <c r="AO162" s="28">
        <f>IF(BJ162=1,MAX($V162:V162)+1,0)</f>
        <v>1</v>
      </c>
      <c r="AP162" s="29">
        <f>IF(BK162=1,MAX($V162:V162)+1,0)</f>
        <v>1</v>
      </c>
      <c r="AQ162" s="27"/>
      <c r="AR162" s="237">
        <v>1</v>
      </c>
      <c r="AS162" s="237">
        <v>1</v>
      </c>
      <c r="AT162" s="237">
        <v>1</v>
      </c>
      <c r="AU162" s="237">
        <v>1</v>
      </c>
      <c r="AV162" s="237">
        <v>1</v>
      </c>
      <c r="AW162" s="237">
        <v>1</v>
      </c>
      <c r="AX162" s="237">
        <v>1</v>
      </c>
      <c r="AY162" s="237">
        <v>1</v>
      </c>
      <c r="AZ162" s="237">
        <v>1</v>
      </c>
      <c r="BA162" s="237">
        <v>1</v>
      </c>
      <c r="BB162" s="237">
        <v>1</v>
      </c>
      <c r="BC162" s="237">
        <v>1</v>
      </c>
      <c r="BD162" s="237">
        <v>1</v>
      </c>
      <c r="BE162" s="237">
        <v>1</v>
      </c>
      <c r="BF162" s="237">
        <v>1</v>
      </c>
      <c r="BG162" s="237">
        <v>1</v>
      </c>
      <c r="BH162" s="237">
        <v>1</v>
      </c>
      <c r="BI162" s="237">
        <v>1</v>
      </c>
      <c r="BJ162" s="237">
        <v>1</v>
      </c>
      <c r="BK162" s="237">
        <v>1</v>
      </c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21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30"/>
      <c r="DC162" s="230">
        <v>0</v>
      </c>
      <c r="DD162" s="230">
        <v>0</v>
      </c>
      <c r="DE162" s="230">
        <v>0</v>
      </c>
      <c r="DF162" s="230">
        <v>0</v>
      </c>
      <c r="DG162" s="230">
        <v>0</v>
      </c>
      <c r="DH162" s="237">
        <v>1.4232</v>
      </c>
      <c r="DI162" s="237">
        <v>1.7499</v>
      </c>
      <c r="DJ162" s="237">
        <v>1.6580999999999999</v>
      </c>
      <c r="DK162" s="237">
        <v>1.5920000000000001</v>
      </c>
      <c r="DL162" s="237">
        <v>1.6104000000000001</v>
      </c>
      <c r="DM162" s="237">
        <v>1.2725</v>
      </c>
      <c r="DN162" s="237">
        <v>4.1902999999999997</v>
      </c>
      <c r="DO162" s="237">
        <v>2.9121999999999999</v>
      </c>
      <c r="DP162" s="237">
        <v>3.1890999999999998</v>
      </c>
      <c r="DQ162" s="237">
        <v>3.6998000000000002</v>
      </c>
      <c r="DR162" s="230">
        <v>0</v>
      </c>
      <c r="DS162" s="230">
        <v>0</v>
      </c>
      <c r="DT162" s="230">
        <v>0</v>
      </c>
      <c r="DU162" s="230">
        <v>0</v>
      </c>
      <c r="DV162" s="230">
        <v>0</v>
      </c>
      <c r="DW162" s="212"/>
      <c r="DX162" s="212"/>
      <c r="DY162" s="230"/>
      <c r="DZ162" s="230"/>
      <c r="EA162" s="230"/>
      <c r="EB162" s="225"/>
      <c r="EC162" s="212"/>
      <c r="ED162" s="212"/>
      <c r="EE162" s="212"/>
      <c r="EF162" s="212"/>
      <c r="EG162" s="212"/>
      <c r="EH162" s="212"/>
      <c r="EI162" s="3"/>
      <c r="EJ162" s="3"/>
      <c r="EK162" s="3"/>
      <c r="EL162" s="271"/>
      <c r="EM162" s="3"/>
      <c r="EN162" s="263">
        <f t="shared" si="94"/>
        <v>160</v>
      </c>
      <c r="EO162" s="230" t="s">
        <v>1829</v>
      </c>
      <c r="EP162" s="277">
        <v>43831</v>
      </c>
      <c r="EQ162" s="278">
        <v>0</v>
      </c>
      <c r="ER162" s="281">
        <v>19.44708</v>
      </c>
      <c r="ES162" s="288"/>
      <c r="ET162" s="282">
        <f>IF(EO162=EO163,MAX(ET$2:ET161)+1,0)</f>
        <v>0</v>
      </c>
      <c r="EU162" s="3">
        <f t="shared" si="86"/>
        <v>160</v>
      </c>
      <c r="EV162" s="290">
        <f t="shared" si="87"/>
        <v>319</v>
      </c>
      <c r="EW162" s="277">
        <f t="shared" si="88"/>
        <v>42036</v>
      </c>
      <c r="EX162" s="281">
        <f t="shared" si="89"/>
        <v>19.21687</v>
      </c>
      <c r="EY162" s="282">
        <f>IF(EO162=EO163,0,MAX(EY$2:EY161)+1)</f>
        <v>80</v>
      </c>
      <c r="EZ162" s="290">
        <f t="shared" si="90"/>
        <v>320</v>
      </c>
      <c r="FA162" s="277">
        <f t="shared" si="91"/>
        <v>43831</v>
      </c>
      <c r="FB162" s="281">
        <f t="shared" si="92"/>
        <v>18.364339999999999</v>
      </c>
      <c r="FC162" s="28">
        <f>DIS!C179</f>
        <v>160</v>
      </c>
      <c r="FD162" s="28">
        <f>DIS!D179</f>
        <v>8</v>
      </c>
      <c r="FE162" s="28">
        <f>DIS!E179</f>
        <v>20</v>
      </c>
      <c r="FF162" s="28" t="str">
        <f t="shared" si="93"/>
        <v>8,20</v>
      </c>
      <c r="FG162" s="286" t="str">
        <f>INDEX($AR$88:$BK$127,FD162,FE162)</f>
        <v>20,8</v>
      </c>
      <c r="FH162" s="287">
        <f>IF(ISNUMBER(FG162),0,MAX(FH$2:FH161)+1)</f>
        <v>160</v>
      </c>
      <c r="FI162" s="287">
        <f>IF(FH162&gt;0,INDEX(IF($BJ$45=0,$EU$3:$EU$1412,IF($BK$45=0,$EX$3:$EX$1412,$FB$3:$FB$1412)),FH162,1),0)</f>
        <v>18.364339999999999</v>
      </c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</row>
    <row r="163" spans="1:178" ht="5.25" customHeight="1" x14ac:dyDescent="0.25">
      <c r="A163" s="3"/>
      <c r="B163" s="239">
        <f t="shared" si="84"/>
        <v>661</v>
      </c>
      <c r="C163" s="239">
        <f t="shared" si="97"/>
        <v>662</v>
      </c>
      <c r="D163" s="239">
        <f t="shared" si="97"/>
        <v>663</v>
      </c>
      <c r="E163" s="239">
        <f t="shared" si="97"/>
        <v>664</v>
      </c>
      <c r="F163" s="239">
        <f t="shared" si="97"/>
        <v>665</v>
      </c>
      <c r="G163" s="239">
        <f t="shared" si="97"/>
        <v>666</v>
      </c>
      <c r="H163" s="239">
        <f t="shared" si="97"/>
        <v>667</v>
      </c>
      <c r="I163" s="239">
        <f t="shared" si="97"/>
        <v>668</v>
      </c>
      <c r="J163" s="239">
        <f t="shared" si="97"/>
        <v>669</v>
      </c>
      <c r="K163" s="239">
        <f t="shared" si="97"/>
        <v>670</v>
      </c>
      <c r="L163" s="239">
        <f t="shared" si="97"/>
        <v>671</v>
      </c>
      <c r="M163" s="239">
        <f t="shared" si="97"/>
        <v>672</v>
      </c>
      <c r="N163" s="239">
        <f t="shared" si="97"/>
        <v>673</v>
      </c>
      <c r="O163" s="239">
        <f t="shared" si="97"/>
        <v>674</v>
      </c>
      <c r="P163" s="239">
        <f t="shared" si="97"/>
        <v>675</v>
      </c>
      <c r="Q163" s="239">
        <f t="shared" si="97"/>
        <v>676</v>
      </c>
      <c r="R163" s="239">
        <f t="shared" ref="R163:U169" si="98">Q163+1</f>
        <v>677</v>
      </c>
      <c r="S163" s="239">
        <f t="shared" si="98"/>
        <v>678</v>
      </c>
      <c r="T163" s="239">
        <f t="shared" si="98"/>
        <v>679</v>
      </c>
      <c r="U163" s="239">
        <f t="shared" si="98"/>
        <v>680</v>
      </c>
      <c r="V163" s="27">
        <v>0</v>
      </c>
      <c r="W163" s="28">
        <f>IF(AR163=1,MAX($V163:V163)+1,0)+MAX(W$131:AP162)</f>
        <v>32</v>
      </c>
      <c r="X163" s="28">
        <f>IF(AS163=1,MAX($V163:V163)+1,0)</f>
        <v>1</v>
      </c>
      <c r="Y163" s="28">
        <f>IF(AT163=1,MAX($V163:V163)+1,0)</f>
        <v>1</v>
      </c>
      <c r="Z163" s="28">
        <f>IF(AU163=1,MAX($V163:V163)+1,0)</f>
        <v>1</v>
      </c>
      <c r="AA163" s="28">
        <f>IF(AV163=1,MAX($V163:V163)+1,0)</f>
        <v>1</v>
      </c>
      <c r="AB163" s="28">
        <f>IF(AW163=1,MAX($V163:V163)+1,0)</f>
        <v>1</v>
      </c>
      <c r="AC163" s="28">
        <f>IF(AX163=1,MAX($V163:V163)+1,0)</f>
        <v>1</v>
      </c>
      <c r="AD163" s="28">
        <f>IF(AY163=1,MAX($V163:V163)+1,0)</f>
        <v>1</v>
      </c>
      <c r="AE163" s="28">
        <f>IF(AZ163=1,MAX($V163:V163)+1,0)</f>
        <v>1</v>
      </c>
      <c r="AF163" s="28">
        <f>IF(BA163=1,MAX($V163:V163)+1,0)</f>
        <v>1</v>
      </c>
      <c r="AG163" s="28">
        <f>IF(BB163=1,MAX($V163:V163)+1,0)</f>
        <v>1</v>
      </c>
      <c r="AH163" s="28">
        <f>IF(BC163=1,MAX($V163:V163)+1,0)</f>
        <v>1</v>
      </c>
      <c r="AI163" s="28">
        <f>IF(BD163=1,MAX($V163:V163)+1,0)</f>
        <v>1</v>
      </c>
      <c r="AJ163" s="28">
        <f>IF(BE163=1,MAX($V163:V163)+1,0)</f>
        <v>1</v>
      </c>
      <c r="AK163" s="28">
        <f>IF(BF163=1,MAX($V163:V163)+1,0)</f>
        <v>1</v>
      </c>
      <c r="AL163" s="28">
        <f>IF(BG163=1,MAX($V163:V163)+1,0)</f>
        <v>1</v>
      </c>
      <c r="AM163" s="28">
        <f>IF(BH163=1,MAX($V163:V163)+1,0)</f>
        <v>1</v>
      </c>
      <c r="AN163" s="28">
        <f>IF(BI163=1,MAX($V163:V163)+1,0)</f>
        <v>1</v>
      </c>
      <c r="AO163" s="28">
        <f>IF(BJ163=1,MAX($V163:V163)+1,0)</f>
        <v>1</v>
      </c>
      <c r="AP163" s="29">
        <f>IF(BK163=1,MAX($V163:V163)+1,0)</f>
        <v>1</v>
      </c>
      <c r="AQ163" s="27"/>
      <c r="AR163" s="237">
        <v>0</v>
      </c>
      <c r="AS163" s="237">
        <v>1</v>
      </c>
      <c r="AT163" s="237">
        <v>1</v>
      </c>
      <c r="AU163" s="237">
        <v>1</v>
      </c>
      <c r="AV163" s="237">
        <v>1</v>
      </c>
      <c r="AW163" s="237">
        <v>1</v>
      </c>
      <c r="AX163" s="237">
        <v>1</v>
      </c>
      <c r="AY163" s="237">
        <v>1</v>
      </c>
      <c r="AZ163" s="237">
        <v>1</v>
      </c>
      <c r="BA163" s="237">
        <v>1</v>
      </c>
      <c r="BB163" s="237">
        <v>1</v>
      </c>
      <c r="BC163" s="237">
        <v>1</v>
      </c>
      <c r="BD163" s="237">
        <v>1</v>
      </c>
      <c r="BE163" s="237">
        <v>1</v>
      </c>
      <c r="BF163" s="237">
        <v>1</v>
      </c>
      <c r="BG163" s="237">
        <v>1</v>
      </c>
      <c r="BH163" s="237">
        <v>1</v>
      </c>
      <c r="BI163" s="237">
        <v>1</v>
      </c>
      <c r="BJ163" s="237">
        <v>1</v>
      </c>
      <c r="BK163" s="237">
        <v>1</v>
      </c>
      <c r="BL163" s="212"/>
      <c r="BM163" s="212"/>
      <c r="BN163" s="212"/>
      <c r="BO163" s="212"/>
      <c r="BP163" s="212"/>
      <c r="BQ163" s="212"/>
      <c r="BR163" s="212"/>
      <c r="BS163" s="212"/>
      <c r="BT163" s="212"/>
      <c r="BU163" s="212"/>
      <c r="BV163" s="212"/>
      <c r="BW163" s="212"/>
      <c r="BX163" s="212"/>
      <c r="BY163" s="212"/>
      <c r="BZ163" s="212"/>
      <c r="CA163" s="212"/>
      <c r="CB163" s="212"/>
      <c r="CC163" s="212"/>
      <c r="CD163" s="212"/>
      <c r="CE163" s="212"/>
      <c r="CF163" s="212"/>
      <c r="CG163" s="212"/>
      <c r="CH163" s="212"/>
      <c r="CI163" s="212"/>
      <c r="CJ163" s="212"/>
      <c r="CK163" s="212"/>
      <c r="CL163" s="212"/>
      <c r="CM163" s="212"/>
      <c r="CN163" s="212"/>
      <c r="CO163" s="212"/>
      <c r="CP163" s="212"/>
      <c r="CQ163" s="212"/>
      <c r="CR163" s="212"/>
      <c r="CS163" s="212"/>
      <c r="CT163" s="212"/>
      <c r="CU163" s="212"/>
      <c r="CV163" s="212"/>
      <c r="CW163" s="212"/>
      <c r="CX163" s="212"/>
      <c r="CY163" s="212"/>
      <c r="CZ163" s="212"/>
      <c r="DA163" s="212"/>
      <c r="DB163" s="230"/>
      <c r="DC163" s="230">
        <v>0</v>
      </c>
      <c r="DD163" s="230">
        <v>0</v>
      </c>
      <c r="DE163" s="230">
        <v>0</v>
      </c>
      <c r="DF163" s="230">
        <v>0</v>
      </c>
      <c r="DG163" s="230">
        <v>0</v>
      </c>
      <c r="DH163" s="237">
        <v>13.191000000000001</v>
      </c>
      <c r="DI163" s="237">
        <v>9.3046000000000006</v>
      </c>
      <c r="DJ163" s="237">
        <v>9.2241</v>
      </c>
      <c r="DK163" s="237">
        <v>10.177</v>
      </c>
      <c r="DL163" s="237">
        <v>0</v>
      </c>
      <c r="DM163" s="237">
        <v>0</v>
      </c>
      <c r="DN163" s="237">
        <v>0</v>
      </c>
      <c r="DO163" s="237">
        <v>0</v>
      </c>
      <c r="DP163" s="237">
        <v>8.0261999999999993</v>
      </c>
      <c r="DQ163" s="237">
        <v>6.2126999999999999</v>
      </c>
      <c r="DR163" s="230">
        <v>0</v>
      </c>
      <c r="DS163" s="230">
        <v>0</v>
      </c>
      <c r="DT163" s="230">
        <v>0</v>
      </c>
      <c r="DU163" s="230">
        <v>0</v>
      </c>
      <c r="DV163" s="230">
        <v>0</v>
      </c>
      <c r="DW163" s="212"/>
      <c r="DX163" s="212"/>
      <c r="DY163" s="230"/>
      <c r="DZ163" s="230"/>
      <c r="EA163" s="230"/>
      <c r="EB163" s="225"/>
      <c r="EC163" s="212"/>
      <c r="ED163" s="212"/>
      <c r="EE163" s="212"/>
      <c r="EF163" s="212"/>
      <c r="EG163" s="212"/>
      <c r="EH163" s="212"/>
      <c r="EI163" s="3"/>
      <c r="EJ163" s="3"/>
      <c r="EK163" s="3"/>
      <c r="EL163" s="271"/>
      <c r="EM163" s="3"/>
      <c r="EN163" s="263">
        <f t="shared" si="94"/>
        <v>161</v>
      </c>
      <c r="EO163" s="230" t="s">
        <v>1830</v>
      </c>
      <c r="EP163" s="277">
        <v>42036</v>
      </c>
      <c r="EQ163" s="278">
        <v>0</v>
      </c>
      <c r="ER163" s="281">
        <v>29.73657</v>
      </c>
      <c r="ES163" s="288"/>
      <c r="ET163" s="282">
        <f>IF(EO163=EO164,MAX(ET$2:ET162)+1,0)</f>
        <v>81</v>
      </c>
      <c r="EU163" s="3">
        <f t="shared" si="86"/>
        <v>161</v>
      </c>
      <c r="EV163" s="290">
        <f t="shared" si="87"/>
        <v>321</v>
      </c>
      <c r="EW163" s="277">
        <f t="shared" si="88"/>
        <v>42036</v>
      </c>
      <c r="EX163" s="281">
        <f t="shared" si="89"/>
        <v>30.464120000000001</v>
      </c>
      <c r="EY163" s="282">
        <f>IF(EO163=EO164,0,MAX(EY$2:EY162)+1)</f>
        <v>0</v>
      </c>
      <c r="EZ163" s="290">
        <f t="shared" si="90"/>
        <v>322</v>
      </c>
      <c r="FA163" s="277">
        <f t="shared" si="91"/>
        <v>43831</v>
      </c>
      <c r="FB163" s="281">
        <f t="shared" si="92"/>
        <v>26.87097</v>
      </c>
      <c r="FC163" s="28">
        <f>DIS!C180</f>
        <v>161</v>
      </c>
      <c r="FD163" s="28">
        <f>DIS!D180</f>
        <v>9</v>
      </c>
      <c r="FE163" s="28">
        <f>DIS!E180</f>
        <v>1</v>
      </c>
      <c r="FF163" s="28" t="str">
        <f t="shared" si="93"/>
        <v>9,1</v>
      </c>
      <c r="FG163" s="286" t="str">
        <f>INDEX($AR$88:$BK$127,FD163,FE163)</f>
        <v>1,9</v>
      </c>
      <c r="FH163" s="287">
        <f>IF(ISNUMBER(FG163),0,MAX(FH$2:FH162)+1)</f>
        <v>161</v>
      </c>
      <c r="FI163" s="287">
        <f>IF(FH163&gt;0,INDEX(IF($BJ$45=0,$EU$3:$EU$1412,IF($BK$45=0,$EX$3:$EX$1412,$FB$3:$FB$1412)),FH163,1),0)</f>
        <v>26.87097</v>
      </c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</row>
    <row r="164" spans="1:178" ht="5.25" customHeight="1" x14ac:dyDescent="0.25">
      <c r="A164" s="3"/>
      <c r="B164" s="239">
        <f t="shared" si="84"/>
        <v>681</v>
      </c>
      <c r="C164" s="239">
        <f t="shared" ref="C164:R169" si="99">B164+1</f>
        <v>682</v>
      </c>
      <c r="D164" s="239">
        <f t="shared" si="99"/>
        <v>683</v>
      </c>
      <c r="E164" s="239">
        <f t="shared" si="99"/>
        <v>684</v>
      </c>
      <c r="F164" s="239">
        <f t="shared" si="99"/>
        <v>685</v>
      </c>
      <c r="G164" s="239">
        <f t="shared" si="99"/>
        <v>686</v>
      </c>
      <c r="H164" s="239">
        <f t="shared" si="99"/>
        <v>687</v>
      </c>
      <c r="I164" s="239">
        <f t="shared" si="99"/>
        <v>688</v>
      </c>
      <c r="J164" s="239">
        <f t="shared" si="99"/>
        <v>689</v>
      </c>
      <c r="K164" s="239">
        <f t="shared" si="99"/>
        <v>690</v>
      </c>
      <c r="L164" s="239">
        <f t="shared" si="99"/>
        <v>691</v>
      </c>
      <c r="M164" s="239">
        <f t="shared" si="99"/>
        <v>692</v>
      </c>
      <c r="N164" s="239">
        <f t="shared" si="99"/>
        <v>693</v>
      </c>
      <c r="O164" s="239">
        <f t="shared" si="99"/>
        <v>694</v>
      </c>
      <c r="P164" s="239">
        <f t="shared" si="99"/>
        <v>695</v>
      </c>
      <c r="Q164" s="239">
        <f t="shared" si="99"/>
        <v>696</v>
      </c>
      <c r="R164" s="239">
        <f t="shared" si="99"/>
        <v>697</v>
      </c>
      <c r="S164" s="239">
        <f t="shared" si="98"/>
        <v>698</v>
      </c>
      <c r="T164" s="239">
        <f t="shared" si="98"/>
        <v>699</v>
      </c>
      <c r="U164" s="239">
        <f t="shared" si="98"/>
        <v>700</v>
      </c>
      <c r="V164" s="27">
        <v>0</v>
      </c>
      <c r="W164" s="28">
        <f>IF(AR164=1,MAX($V164:V164)+1,0)+MAX(W$131:AP163)</f>
        <v>32</v>
      </c>
      <c r="X164" s="28">
        <f>IF(AS164=1,MAX($V164:V164)+1,0)</f>
        <v>0</v>
      </c>
      <c r="Y164" s="28">
        <f>IF(AT164=1,MAX($V164:V164)+1,0)</f>
        <v>1</v>
      </c>
      <c r="Z164" s="28">
        <f>IF(AU164=1,MAX($V164:V164)+1,0)</f>
        <v>1</v>
      </c>
      <c r="AA164" s="28">
        <f>IF(AV164=1,MAX($V164:V164)+1,0)</f>
        <v>1</v>
      </c>
      <c r="AB164" s="28">
        <f>IF(AW164=1,MAX($V164:V164)+1,0)</f>
        <v>1</v>
      </c>
      <c r="AC164" s="28">
        <f>IF(AX164=1,MAX($V164:V164)+1,0)</f>
        <v>1</v>
      </c>
      <c r="AD164" s="28">
        <f>IF(AY164=1,MAX($V164:V164)+1,0)</f>
        <v>1</v>
      </c>
      <c r="AE164" s="28">
        <f>IF(AZ164=1,MAX($V164:V164)+1,0)</f>
        <v>1</v>
      </c>
      <c r="AF164" s="28">
        <f>IF(BA164=1,MAX($V164:V164)+1,0)</f>
        <v>1</v>
      </c>
      <c r="AG164" s="28">
        <f>IF(BB164=1,MAX($V164:V164)+1,0)</f>
        <v>1</v>
      </c>
      <c r="AH164" s="28">
        <f>IF(BC164=1,MAX($V164:V164)+1,0)</f>
        <v>1</v>
      </c>
      <c r="AI164" s="28">
        <f>IF(BD164=1,MAX($V164:V164)+1,0)</f>
        <v>1</v>
      </c>
      <c r="AJ164" s="28">
        <f>IF(BE164=1,MAX($V164:V164)+1,0)</f>
        <v>1</v>
      </c>
      <c r="AK164" s="28">
        <f>IF(BF164=1,MAX($V164:V164)+1,0)</f>
        <v>1</v>
      </c>
      <c r="AL164" s="28">
        <f>IF(BG164=1,MAX($V164:V164)+1,0)</f>
        <v>1</v>
      </c>
      <c r="AM164" s="28">
        <f>IF(BH164=1,MAX($V164:V164)+1,0)</f>
        <v>1</v>
      </c>
      <c r="AN164" s="28">
        <f>IF(BI164=1,MAX($V164:V164)+1,0)</f>
        <v>1</v>
      </c>
      <c r="AO164" s="28">
        <f>IF(BJ164=1,MAX($V164:V164)+1,0)</f>
        <v>1</v>
      </c>
      <c r="AP164" s="29">
        <f>IF(BK164=1,MAX($V164:V164)+1,0)</f>
        <v>1</v>
      </c>
      <c r="AQ164" s="27"/>
      <c r="AR164" s="237">
        <v>0</v>
      </c>
      <c r="AS164" s="237">
        <v>0</v>
      </c>
      <c r="AT164" s="237">
        <v>1</v>
      </c>
      <c r="AU164" s="237">
        <v>1</v>
      </c>
      <c r="AV164" s="237">
        <v>1</v>
      </c>
      <c r="AW164" s="237">
        <v>1</v>
      </c>
      <c r="AX164" s="237">
        <v>1</v>
      </c>
      <c r="AY164" s="237">
        <v>1</v>
      </c>
      <c r="AZ164" s="237">
        <v>1</v>
      </c>
      <c r="BA164" s="237">
        <v>1</v>
      </c>
      <c r="BB164" s="237">
        <v>1</v>
      </c>
      <c r="BC164" s="237">
        <v>1</v>
      </c>
      <c r="BD164" s="237">
        <v>1</v>
      </c>
      <c r="BE164" s="237">
        <v>1</v>
      </c>
      <c r="BF164" s="237">
        <v>1</v>
      </c>
      <c r="BG164" s="237">
        <v>1</v>
      </c>
      <c r="BH164" s="237">
        <v>1</v>
      </c>
      <c r="BI164" s="237">
        <v>1</v>
      </c>
      <c r="BJ164" s="237">
        <v>1</v>
      </c>
      <c r="BK164" s="237">
        <v>1</v>
      </c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  <c r="CA164" s="212"/>
      <c r="CB164" s="212"/>
      <c r="CC164" s="212"/>
      <c r="CD164" s="212"/>
      <c r="CE164" s="212"/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30"/>
      <c r="DC164" s="230">
        <v>0</v>
      </c>
      <c r="DD164" s="230">
        <v>0</v>
      </c>
      <c r="DE164" s="230">
        <v>0</v>
      </c>
      <c r="DF164" s="230">
        <v>0</v>
      </c>
      <c r="DG164" s="230">
        <v>0</v>
      </c>
      <c r="DH164" s="237">
        <v>1.3763000000000001</v>
      </c>
      <c r="DI164" s="237">
        <v>1.2943</v>
      </c>
      <c r="DJ164" s="237">
        <v>1.4516</v>
      </c>
      <c r="DK164" s="237">
        <v>1.3079000000000001</v>
      </c>
      <c r="DL164" s="237">
        <v>1.1092</v>
      </c>
      <c r="DM164" s="237">
        <v>1.3149</v>
      </c>
      <c r="DN164" s="237">
        <v>2.9437000000000002</v>
      </c>
      <c r="DO164" s="237">
        <v>3.6516000000000002</v>
      </c>
      <c r="DP164" s="237">
        <v>3.2168999999999999</v>
      </c>
      <c r="DQ164" s="237">
        <v>3.2410999999999999</v>
      </c>
      <c r="DR164" s="230">
        <v>0</v>
      </c>
      <c r="DS164" s="230">
        <v>0</v>
      </c>
      <c r="DT164" s="230">
        <v>0</v>
      </c>
      <c r="DU164" s="230">
        <v>0</v>
      </c>
      <c r="DV164" s="230">
        <v>0</v>
      </c>
      <c r="DW164" s="212"/>
      <c r="DX164" s="212"/>
      <c r="DY164" s="230"/>
      <c r="DZ164" s="230"/>
      <c r="EA164" s="230"/>
      <c r="EB164" s="225"/>
      <c r="EC164" s="212"/>
      <c r="ED164" s="212"/>
      <c r="EE164" s="212"/>
      <c r="EF164" s="212"/>
      <c r="EG164" s="212"/>
      <c r="EH164" s="212"/>
      <c r="EI164" s="3"/>
      <c r="EJ164" s="3"/>
      <c r="EK164" s="3"/>
      <c r="EL164" s="271"/>
      <c r="EM164" s="3"/>
      <c r="EN164" s="263">
        <f t="shared" si="94"/>
        <v>162</v>
      </c>
      <c r="EO164" s="230" t="s">
        <v>1830</v>
      </c>
      <c r="EP164" s="277">
        <v>43831</v>
      </c>
      <c r="EQ164" s="278">
        <v>0</v>
      </c>
      <c r="ER164" s="281">
        <v>26.404520000000002</v>
      </c>
      <c r="ES164" s="288"/>
      <c r="ET164" s="282">
        <f>IF(EO164=EO165,MAX(ET$2:ET163)+1,0)</f>
        <v>0</v>
      </c>
      <c r="EU164" s="3">
        <f t="shared" si="86"/>
        <v>162</v>
      </c>
      <c r="EV164" s="290">
        <f t="shared" si="87"/>
        <v>323</v>
      </c>
      <c r="EW164" s="277">
        <f t="shared" si="88"/>
        <v>42036</v>
      </c>
      <c r="EX164" s="281">
        <f t="shared" si="89"/>
        <v>30.360779999999998</v>
      </c>
      <c r="EY164" s="282">
        <f>IF(EO164=EO165,0,MAX(EY$2:EY163)+1)</f>
        <v>81</v>
      </c>
      <c r="EZ164" s="290">
        <f t="shared" si="90"/>
        <v>324</v>
      </c>
      <c r="FA164" s="277">
        <f t="shared" si="91"/>
        <v>43831</v>
      </c>
      <c r="FB164" s="281">
        <f t="shared" si="92"/>
        <v>26.778400000000001</v>
      </c>
      <c r="FC164" s="28">
        <f>DIS!C181</f>
        <v>162</v>
      </c>
      <c r="FD164" s="28">
        <f>DIS!D181</f>
        <v>9</v>
      </c>
      <c r="FE164" s="28">
        <f>DIS!E181</f>
        <v>2</v>
      </c>
      <c r="FF164" s="28" t="str">
        <f t="shared" si="93"/>
        <v>9,2</v>
      </c>
      <c r="FG164" s="286" t="str">
        <f>INDEX($AR$88:$BK$127,FD164,FE164)</f>
        <v>2,9</v>
      </c>
      <c r="FH164" s="287">
        <f>IF(ISNUMBER(FG164),0,MAX(FH$2:FH163)+1)</f>
        <v>162</v>
      </c>
      <c r="FI164" s="287">
        <f>IF(FH164&gt;0,INDEX(IF($BJ$45=0,$EU$3:$EU$1412,IF($BK$45=0,$EX$3:$EX$1412,$FB$3:$FB$1412)),FH164,1),0)</f>
        <v>26.778400000000001</v>
      </c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</row>
    <row r="165" spans="1:178" ht="5.25" customHeight="1" x14ac:dyDescent="0.25">
      <c r="A165" s="3"/>
      <c r="B165" s="239">
        <f t="shared" si="84"/>
        <v>701</v>
      </c>
      <c r="C165" s="239">
        <f t="shared" si="99"/>
        <v>702</v>
      </c>
      <c r="D165" s="239">
        <f t="shared" si="99"/>
        <v>703</v>
      </c>
      <c r="E165" s="239">
        <f t="shared" si="99"/>
        <v>704</v>
      </c>
      <c r="F165" s="239">
        <f t="shared" si="99"/>
        <v>705</v>
      </c>
      <c r="G165" s="239">
        <f t="shared" si="99"/>
        <v>706</v>
      </c>
      <c r="H165" s="239">
        <f t="shared" si="99"/>
        <v>707</v>
      </c>
      <c r="I165" s="239">
        <f t="shared" si="99"/>
        <v>708</v>
      </c>
      <c r="J165" s="239">
        <f t="shared" si="99"/>
        <v>709</v>
      </c>
      <c r="K165" s="239">
        <f t="shared" si="99"/>
        <v>710</v>
      </c>
      <c r="L165" s="239">
        <f t="shared" si="99"/>
        <v>711</v>
      </c>
      <c r="M165" s="239">
        <f t="shared" si="99"/>
        <v>712</v>
      </c>
      <c r="N165" s="239">
        <f t="shared" si="99"/>
        <v>713</v>
      </c>
      <c r="O165" s="239">
        <f t="shared" si="99"/>
        <v>714</v>
      </c>
      <c r="P165" s="239">
        <f t="shared" si="99"/>
        <v>715</v>
      </c>
      <c r="Q165" s="239">
        <f t="shared" si="99"/>
        <v>716</v>
      </c>
      <c r="R165" s="239">
        <f t="shared" si="99"/>
        <v>717</v>
      </c>
      <c r="S165" s="239">
        <f t="shared" si="98"/>
        <v>718</v>
      </c>
      <c r="T165" s="239">
        <f t="shared" si="98"/>
        <v>719</v>
      </c>
      <c r="U165" s="239">
        <f t="shared" si="98"/>
        <v>720</v>
      </c>
      <c r="V165" s="27">
        <v>0</v>
      </c>
      <c r="W165" s="28">
        <f>IF(AR165=1,MAX($V165:V165)+1,0)+MAX(W$131:AP164)</f>
        <v>32</v>
      </c>
      <c r="X165" s="28">
        <f>IF(AS165=1,MAX($V165:V165)+1,0)</f>
        <v>0</v>
      </c>
      <c r="Y165" s="28">
        <f>IF(AT165=1,MAX($V165:V165)+1,0)</f>
        <v>0</v>
      </c>
      <c r="Z165" s="28">
        <f>IF(AU165=1,MAX($V165:V165)+1,0)</f>
        <v>1</v>
      </c>
      <c r="AA165" s="28">
        <f>IF(AV165=1,MAX($V165:V165)+1,0)</f>
        <v>1</v>
      </c>
      <c r="AB165" s="28">
        <f>IF(AW165=1,MAX($V165:V165)+1,0)</f>
        <v>1</v>
      </c>
      <c r="AC165" s="28">
        <f>IF(AX165=1,MAX($V165:V165)+1,0)</f>
        <v>1</v>
      </c>
      <c r="AD165" s="28">
        <f>IF(AY165=1,MAX($V165:V165)+1,0)</f>
        <v>1</v>
      </c>
      <c r="AE165" s="28">
        <f>IF(AZ165=1,MAX($V165:V165)+1,0)</f>
        <v>1</v>
      </c>
      <c r="AF165" s="28">
        <f>IF(BA165=1,MAX($V165:V165)+1,0)</f>
        <v>1</v>
      </c>
      <c r="AG165" s="28">
        <f>IF(BB165=1,MAX($V165:V165)+1,0)</f>
        <v>1</v>
      </c>
      <c r="AH165" s="28">
        <f>IF(BC165=1,MAX($V165:V165)+1,0)</f>
        <v>1</v>
      </c>
      <c r="AI165" s="28">
        <f>IF(BD165=1,MAX($V165:V165)+1,0)</f>
        <v>1</v>
      </c>
      <c r="AJ165" s="28">
        <f>IF(BE165=1,MAX($V165:V165)+1,0)</f>
        <v>1</v>
      </c>
      <c r="AK165" s="28">
        <f>IF(BF165=1,MAX($V165:V165)+1,0)</f>
        <v>1</v>
      </c>
      <c r="AL165" s="28">
        <f>IF(BG165=1,MAX($V165:V165)+1,0)</f>
        <v>1</v>
      </c>
      <c r="AM165" s="28">
        <f>IF(BH165=1,MAX($V165:V165)+1,0)</f>
        <v>1</v>
      </c>
      <c r="AN165" s="28">
        <f>IF(BI165=1,MAX($V165:V165)+1,0)</f>
        <v>1</v>
      </c>
      <c r="AO165" s="28">
        <f>IF(BJ165=1,MAX($V165:V165)+1,0)</f>
        <v>1</v>
      </c>
      <c r="AP165" s="29">
        <f>IF(BK165=1,MAX($V165:V165)+1,0)</f>
        <v>1</v>
      </c>
      <c r="AQ165" s="27"/>
      <c r="AR165" s="237">
        <v>0</v>
      </c>
      <c r="AS165" s="237">
        <v>0</v>
      </c>
      <c r="AT165" s="237">
        <v>0</v>
      </c>
      <c r="AU165" s="237">
        <v>1</v>
      </c>
      <c r="AV165" s="237">
        <v>1</v>
      </c>
      <c r="AW165" s="237">
        <v>1</v>
      </c>
      <c r="AX165" s="237">
        <v>1</v>
      </c>
      <c r="AY165" s="237">
        <v>1</v>
      </c>
      <c r="AZ165" s="237">
        <v>1</v>
      </c>
      <c r="BA165" s="237">
        <v>1</v>
      </c>
      <c r="BB165" s="237">
        <v>1</v>
      </c>
      <c r="BC165" s="237">
        <v>1</v>
      </c>
      <c r="BD165" s="237">
        <v>1</v>
      </c>
      <c r="BE165" s="237">
        <v>1</v>
      </c>
      <c r="BF165" s="237">
        <v>1</v>
      </c>
      <c r="BG165" s="237">
        <v>1</v>
      </c>
      <c r="BH165" s="237">
        <v>1</v>
      </c>
      <c r="BI165" s="237">
        <v>1</v>
      </c>
      <c r="BJ165" s="237">
        <v>1</v>
      </c>
      <c r="BK165" s="237">
        <v>1</v>
      </c>
      <c r="BL165" s="212"/>
      <c r="BM165" s="212"/>
      <c r="BN165" s="212"/>
      <c r="BO165" s="212"/>
      <c r="BP165" s="212"/>
      <c r="BQ165" s="212"/>
      <c r="BR165" s="212"/>
      <c r="BS165" s="212"/>
      <c r="BT165" s="212"/>
      <c r="BU165" s="212"/>
      <c r="BV165" s="212"/>
      <c r="BW165" s="212"/>
      <c r="BX165" s="212"/>
      <c r="BY165" s="212"/>
      <c r="BZ165" s="212"/>
      <c r="CA165" s="212"/>
      <c r="CB165" s="212"/>
      <c r="CC165" s="212"/>
      <c r="CD165" s="212"/>
      <c r="CE165" s="212"/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30"/>
      <c r="DC165" s="230">
        <v>0</v>
      </c>
      <c r="DD165" s="230">
        <v>0</v>
      </c>
      <c r="DE165" s="230">
        <v>0</v>
      </c>
      <c r="DF165" s="230">
        <v>0</v>
      </c>
      <c r="DG165" s="230">
        <v>0</v>
      </c>
      <c r="DH165" s="237">
        <v>13.757</v>
      </c>
      <c r="DI165" s="237">
        <v>9.6697000000000006</v>
      </c>
      <c r="DJ165" s="237">
        <v>6.9156000000000004</v>
      </c>
      <c r="DK165" s="237">
        <v>10.092000000000001</v>
      </c>
      <c r="DL165" s="237">
        <v>0</v>
      </c>
      <c r="DM165" s="237">
        <v>0</v>
      </c>
      <c r="DN165" s="237">
        <v>0</v>
      </c>
      <c r="DO165" s="237">
        <v>0</v>
      </c>
      <c r="DP165" s="237">
        <v>10.803000000000001</v>
      </c>
      <c r="DQ165" s="237">
        <v>6.4463999999999997</v>
      </c>
      <c r="DR165" s="230">
        <v>0</v>
      </c>
      <c r="DS165" s="230">
        <v>0</v>
      </c>
      <c r="DT165" s="230">
        <v>0</v>
      </c>
      <c r="DU165" s="230">
        <v>0</v>
      </c>
      <c r="DV165" s="230">
        <v>0</v>
      </c>
      <c r="DW165" s="212"/>
      <c r="DX165" s="212"/>
      <c r="DY165" s="230"/>
      <c r="DZ165" s="230"/>
      <c r="EA165" s="230"/>
      <c r="EB165" s="225"/>
      <c r="EC165" s="212"/>
      <c r="ED165" s="212"/>
      <c r="EE165" s="212"/>
      <c r="EF165" s="212"/>
      <c r="EG165" s="212"/>
      <c r="EH165" s="212"/>
      <c r="EI165" s="3"/>
      <c r="EJ165" s="3"/>
      <c r="EK165" s="3"/>
      <c r="EL165" s="271"/>
      <c r="EM165" s="3"/>
      <c r="EN165" s="263">
        <f t="shared" si="94"/>
        <v>163</v>
      </c>
      <c r="EO165" s="230" t="s">
        <v>1831</v>
      </c>
      <c r="EP165" s="277">
        <v>42036</v>
      </c>
      <c r="EQ165" s="278">
        <v>0</v>
      </c>
      <c r="ER165" s="281">
        <v>29.568829999999998</v>
      </c>
      <c r="ES165" s="288"/>
      <c r="ET165" s="282">
        <f>IF(EO165=EO166,MAX(ET$2:ET164)+1,0)</f>
        <v>82</v>
      </c>
      <c r="EU165" s="3">
        <f t="shared" si="86"/>
        <v>163</v>
      </c>
      <c r="EV165" s="290">
        <f t="shared" si="87"/>
        <v>325</v>
      </c>
      <c r="EW165" s="277">
        <f t="shared" si="88"/>
        <v>42036</v>
      </c>
      <c r="EX165" s="281">
        <f t="shared" si="89"/>
        <v>30.21584</v>
      </c>
      <c r="EY165" s="282">
        <f>IF(EO165=EO166,0,MAX(EY$2:EY164)+1)</f>
        <v>0</v>
      </c>
      <c r="EZ165" s="290">
        <f t="shared" si="90"/>
        <v>326</v>
      </c>
      <c r="FA165" s="277">
        <f t="shared" si="91"/>
        <v>43831</v>
      </c>
      <c r="FB165" s="281">
        <f t="shared" si="92"/>
        <v>26.664339999999999</v>
      </c>
      <c r="FC165" s="28">
        <f>DIS!C182</f>
        <v>163</v>
      </c>
      <c r="FD165" s="28">
        <f>DIS!D182</f>
        <v>9</v>
      </c>
      <c r="FE165" s="28">
        <f>DIS!E182</f>
        <v>3</v>
      </c>
      <c r="FF165" s="28" t="str">
        <f t="shared" si="93"/>
        <v>9,3</v>
      </c>
      <c r="FG165" s="286" t="str">
        <f>INDEX($AR$88:$BK$127,FD165,FE165)</f>
        <v>3,9</v>
      </c>
      <c r="FH165" s="287">
        <f>IF(ISNUMBER(FG165),0,MAX(FH$2:FH164)+1)</f>
        <v>163</v>
      </c>
      <c r="FI165" s="287">
        <f>IF(FH165&gt;0,INDEX(IF($BJ$45=0,$EU$3:$EU$1412,IF($BK$45=0,$EX$3:$EX$1412,$FB$3:$FB$1412)),FH165,1),0)</f>
        <v>26.664339999999999</v>
      </c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</row>
    <row r="166" spans="1:178" ht="5.25" customHeight="1" x14ac:dyDescent="0.25">
      <c r="A166" s="3"/>
      <c r="B166" s="239">
        <f t="shared" si="84"/>
        <v>721</v>
      </c>
      <c r="C166" s="239">
        <f t="shared" si="99"/>
        <v>722</v>
      </c>
      <c r="D166" s="239">
        <f t="shared" si="99"/>
        <v>723</v>
      </c>
      <c r="E166" s="239">
        <f t="shared" si="99"/>
        <v>724</v>
      </c>
      <c r="F166" s="239">
        <f t="shared" si="99"/>
        <v>725</v>
      </c>
      <c r="G166" s="239">
        <f t="shared" si="99"/>
        <v>726</v>
      </c>
      <c r="H166" s="239">
        <f t="shared" si="99"/>
        <v>727</v>
      </c>
      <c r="I166" s="239">
        <f t="shared" si="99"/>
        <v>728</v>
      </c>
      <c r="J166" s="239">
        <f t="shared" si="99"/>
        <v>729</v>
      </c>
      <c r="K166" s="239">
        <f t="shared" si="99"/>
        <v>730</v>
      </c>
      <c r="L166" s="239">
        <f t="shared" si="99"/>
        <v>731</v>
      </c>
      <c r="M166" s="239">
        <f t="shared" si="99"/>
        <v>732</v>
      </c>
      <c r="N166" s="239">
        <f t="shared" si="99"/>
        <v>733</v>
      </c>
      <c r="O166" s="239">
        <f t="shared" si="99"/>
        <v>734</v>
      </c>
      <c r="P166" s="239">
        <f t="shared" si="99"/>
        <v>735</v>
      </c>
      <c r="Q166" s="239">
        <f t="shared" si="99"/>
        <v>736</v>
      </c>
      <c r="R166" s="239">
        <f t="shared" si="99"/>
        <v>737</v>
      </c>
      <c r="S166" s="239">
        <f t="shared" si="98"/>
        <v>738</v>
      </c>
      <c r="T166" s="239">
        <f t="shared" si="98"/>
        <v>739</v>
      </c>
      <c r="U166" s="239">
        <f t="shared" si="98"/>
        <v>740</v>
      </c>
      <c r="V166" s="27">
        <v>0</v>
      </c>
      <c r="W166" s="28">
        <f>IF(AR166=1,MAX($V166:V166)+1,0)+MAX(W$131:AP165)</f>
        <v>32</v>
      </c>
      <c r="X166" s="28">
        <f>IF(AS166=1,MAX($V166:V166)+1,0)</f>
        <v>0</v>
      </c>
      <c r="Y166" s="28">
        <f>IF(AT166=1,MAX($V166:V166)+1,0)</f>
        <v>0</v>
      </c>
      <c r="Z166" s="28">
        <f>IF(AU166=1,MAX($V166:V166)+1,0)</f>
        <v>0</v>
      </c>
      <c r="AA166" s="28">
        <f>IF(AV166=1,MAX($V166:V166)+1,0)</f>
        <v>1</v>
      </c>
      <c r="AB166" s="28">
        <f>IF(AW166=1,MAX($V166:V166)+1,0)</f>
        <v>1</v>
      </c>
      <c r="AC166" s="28">
        <f>IF(AX166=1,MAX($V166:V166)+1,0)</f>
        <v>1</v>
      </c>
      <c r="AD166" s="28">
        <f>IF(AY166=1,MAX($V166:V166)+1,0)</f>
        <v>1</v>
      </c>
      <c r="AE166" s="28">
        <f>IF(AZ166=1,MAX($V166:V166)+1,0)</f>
        <v>1</v>
      </c>
      <c r="AF166" s="28">
        <f>IF(BA166=1,MAX($V166:V166)+1,0)</f>
        <v>1</v>
      </c>
      <c r="AG166" s="28">
        <f>IF(BB166=1,MAX($V166:V166)+1,0)</f>
        <v>1</v>
      </c>
      <c r="AH166" s="28">
        <f>IF(BC166=1,MAX($V166:V166)+1,0)</f>
        <v>1</v>
      </c>
      <c r="AI166" s="28">
        <f>IF(BD166=1,MAX($V166:V166)+1,0)</f>
        <v>1</v>
      </c>
      <c r="AJ166" s="28">
        <f>IF(BE166=1,MAX($V166:V166)+1,0)</f>
        <v>1</v>
      </c>
      <c r="AK166" s="28">
        <f>IF(BF166=1,MAX($V166:V166)+1,0)</f>
        <v>1</v>
      </c>
      <c r="AL166" s="28">
        <f>IF(BG166=1,MAX($V166:V166)+1,0)</f>
        <v>1</v>
      </c>
      <c r="AM166" s="28">
        <f>IF(BH166=1,MAX($V166:V166)+1,0)</f>
        <v>1</v>
      </c>
      <c r="AN166" s="28">
        <f>IF(BI166=1,MAX($V166:V166)+1,0)</f>
        <v>1</v>
      </c>
      <c r="AO166" s="28">
        <f>IF(BJ166=1,MAX($V166:V166)+1,0)</f>
        <v>1</v>
      </c>
      <c r="AP166" s="29">
        <f>IF(BK166=1,MAX($V166:V166)+1,0)</f>
        <v>0</v>
      </c>
      <c r="AQ166" s="27"/>
      <c r="AR166" s="237">
        <v>0</v>
      </c>
      <c r="AS166" s="237">
        <v>0</v>
      </c>
      <c r="AT166" s="237">
        <v>0</v>
      </c>
      <c r="AU166" s="237">
        <v>0</v>
      </c>
      <c r="AV166" s="237">
        <v>1</v>
      </c>
      <c r="AW166" s="237">
        <v>1</v>
      </c>
      <c r="AX166" s="237">
        <v>1</v>
      </c>
      <c r="AY166" s="237">
        <v>1</v>
      </c>
      <c r="AZ166" s="237">
        <v>1</v>
      </c>
      <c r="BA166" s="237">
        <v>1</v>
      </c>
      <c r="BB166" s="237">
        <v>1</v>
      </c>
      <c r="BC166" s="237">
        <v>1</v>
      </c>
      <c r="BD166" s="237">
        <v>1</v>
      </c>
      <c r="BE166" s="237">
        <v>1</v>
      </c>
      <c r="BF166" s="237">
        <v>1</v>
      </c>
      <c r="BG166" s="237">
        <v>1</v>
      </c>
      <c r="BH166" s="237">
        <v>1</v>
      </c>
      <c r="BI166" s="237">
        <v>1</v>
      </c>
      <c r="BJ166" s="237">
        <v>1</v>
      </c>
      <c r="BK166" s="237">
        <v>0</v>
      </c>
      <c r="BL166" s="212"/>
      <c r="BM166" s="212"/>
      <c r="BN166" s="212"/>
      <c r="BO166" s="212"/>
      <c r="BP166" s="212"/>
      <c r="BQ166" s="212"/>
      <c r="BR166" s="212"/>
      <c r="BS166" s="212"/>
      <c r="BT166" s="212"/>
      <c r="BU166" s="212"/>
      <c r="BV166" s="212"/>
      <c r="BW166" s="212"/>
      <c r="BX166" s="212"/>
      <c r="BY166" s="212"/>
      <c r="BZ166" s="212"/>
      <c r="CA166" s="212"/>
      <c r="CB166" s="212"/>
      <c r="CC166" s="212"/>
      <c r="CD166" s="212"/>
      <c r="CE166" s="212"/>
      <c r="CF166" s="212"/>
      <c r="CG166" s="212"/>
      <c r="CH166" s="212"/>
      <c r="CI166" s="212"/>
      <c r="CJ166" s="212"/>
      <c r="CK166" s="212"/>
      <c r="CL166" s="212"/>
      <c r="CM166" s="212"/>
      <c r="CN166" s="212"/>
      <c r="CO166" s="212"/>
      <c r="CP166" s="212"/>
      <c r="CQ166" s="212"/>
      <c r="CR166" s="212"/>
      <c r="CS166" s="212"/>
      <c r="CT166" s="212"/>
      <c r="CU166" s="212"/>
      <c r="CV166" s="212"/>
      <c r="CW166" s="212"/>
      <c r="CX166" s="212"/>
      <c r="CY166" s="212"/>
      <c r="CZ166" s="212"/>
      <c r="DA166" s="212"/>
      <c r="DB166" s="230"/>
      <c r="DC166" s="230">
        <v>0</v>
      </c>
      <c r="DD166" s="230">
        <v>0</v>
      </c>
      <c r="DE166" s="230">
        <v>0</v>
      </c>
      <c r="DF166" s="230">
        <v>0</v>
      </c>
      <c r="DG166" s="230">
        <v>0</v>
      </c>
      <c r="DH166" s="237">
        <v>1.3272999999999999</v>
      </c>
      <c r="DI166" s="237">
        <v>1.5795999999999999</v>
      </c>
      <c r="DJ166" s="237">
        <v>1.1218999999999999</v>
      </c>
      <c r="DK166" s="237">
        <v>1.2768999999999999</v>
      </c>
      <c r="DL166" s="237">
        <v>1.5813999999999999</v>
      </c>
      <c r="DM166" s="237">
        <v>1.4652000000000001</v>
      </c>
      <c r="DN166" s="237">
        <v>1.637</v>
      </c>
      <c r="DO166" s="237">
        <v>2.8828999999999998</v>
      </c>
      <c r="DP166" s="237">
        <v>2.403</v>
      </c>
      <c r="DQ166" s="237">
        <v>2.3025000000000002</v>
      </c>
      <c r="DR166" s="230">
        <v>0</v>
      </c>
      <c r="DS166" s="230">
        <v>0</v>
      </c>
      <c r="DT166" s="230">
        <v>0</v>
      </c>
      <c r="DU166" s="230">
        <v>0</v>
      </c>
      <c r="DV166" s="230">
        <v>0</v>
      </c>
      <c r="DW166" s="212"/>
      <c r="DX166" s="212"/>
      <c r="DY166" s="212"/>
      <c r="DZ166" s="212"/>
      <c r="EA166" s="212"/>
      <c r="EB166" s="214"/>
      <c r="EC166" s="212"/>
      <c r="ED166" s="212"/>
      <c r="EE166" s="212"/>
      <c r="EF166" s="212"/>
      <c r="EG166" s="212"/>
      <c r="EH166" s="212"/>
      <c r="EI166" s="3"/>
      <c r="EJ166" s="3"/>
      <c r="EK166" s="3"/>
      <c r="EL166" s="271"/>
      <c r="EM166" s="3"/>
      <c r="EN166" s="263">
        <f t="shared" si="94"/>
        <v>164</v>
      </c>
      <c r="EO166" s="230" t="s">
        <v>1831</v>
      </c>
      <c r="EP166" s="277">
        <v>43831</v>
      </c>
      <c r="EQ166" s="278">
        <v>0</v>
      </c>
      <c r="ER166" s="281">
        <v>26.264240000000001</v>
      </c>
      <c r="ES166" s="288"/>
      <c r="ET166" s="282">
        <f>IF(EO166=EO167,MAX(ET$2:ET165)+1,0)</f>
        <v>0</v>
      </c>
      <c r="EU166" s="3">
        <f t="shared" si="86"/>
        <v>164</v>
      </c>
      <c r="EV166" s="290">
        <f t="shared" si="87"/>
        <v>327</v>
      </c>
      <c r="EW166" s="277">
        <f t="shared" si="88"/>
        <v>42036</v>
      </c>
      <c r="EX166" s="281">
        <f t="shared" si="89"/>
        <v>30.085730000000002</v>
      </c>
      <c r="EY166" s="282">
        <f>IF(EO166=EO167,0,MAX(EY$2:EY165)+1)</f>
        <v>82</v>
      </c>
      <c r="EZ166" s="290">
        <f t="shared" si="90"/>
        <v>328</v>
      </c>
      <c r="FA166" s="277">
        <f t="shared" si="91"/>
        <v>43831</v>
      </c>
      <c r="FB166" s="281">
        <f t="shared" si="92"/>
        <v>26.568020000000001</v>
      </c>
      <c r="FC166" s="28">
        <f>DIS!C183</f>
        <v>164</v>
      </c>
      <c r="FD166" s="28">
        <f>DIS!D183</f>
        <v>9</v>
      </c>
      <c r="FE166" s="28">
        <f>DIS!E183</f>
        <v>4</v>
      </c>
      <c r="FF166" s="28" t="str">
        <f t="shared" si="93"/>
        <v>9,4</v>
      </c>
      <c r="FG166" s="286" t="str">
        <f>INDEX($AR$88:$BK$127,FD166,FE166)</f>
        <v>4,9</v>
      </c>
      <c r="FH166" s="287">
        <f>IF(ISNUMBER(FG166),0,MAX(FH$2:FH165)+1)</f>
        <v>164</v>
      </c>
      <c r="FI166" s="287">
        <f>IF(FH166&gt;0,INDEX(IF($BJ$45=0,$EU$3:$EU$1412,IF($BK$45=0,$EX$3:$EX$1412,$FB$3:$FB$1412)),FH166,1),0)</f>
        <v>26.568020000000001</v>
      </c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</row>
    <row r="167" spans="1:178" ht="5.25" customHeight="1" x14ac:dyDescent="0.25">
      <c r="A167" s="3"/>
      <c r="B167" s="239">
        <f t="shared" si="84"/>
        <v>741</v>
      </c>
      <c r="C167" s="239">
        <f t="shared" si="99"/>
        <v>742</v>
      </c>
      <c r="D167" s="239">
        <f t="shared" si="99"/>
        <v>743</v>
      </c>
      <c r="E167" s="239">
        <f t="shared" si="99"/>
        <v>744</v>
      </c>
      <c r="F167" s="239">
        <f t="shared" si="99"/>
        <v>745</v>
      </c>
      <c r="G167" s="239">
        <f t="shared" si="99"/>
        <v>746</v>
      </c>
      <c r="H167" s="239">
        <f t="shared" si="99"/>
        <v>747</v>
      </c>
      <c r="I167" s="239">
        <f t="shared" si="99"/>
        <v>748</v>
      </c>
      <c r="J167" s="239">
        <f t="shared" si="99"/>
        <v>749</v>
      </c>
      <c r="K167" s="239">
        <f t="shared" si="99"/>
        <v>750</v>
      </c>
      <c r="L167" s="239">
        <f t="shared" si="99"/>
        <v>751</v>
      </c>
      <c r="M167" s="239">
        <f t="shared" si="99"/>
        <v>752</v>
      </c>
      <c r="N167" s="239">
        <f t="shared" si="99"/>
        <v>753</v>
      </c>
      <c r="O167" s="239">
        <f t="shared" si="99"/>
        <v>754</v>
      </c>
      <c r="P167" s="239">
        <f t="shared" si="99"/>
        <v>755</v>
      </c>
      <c r="Q167" s="239">
        <f t="shared" si="99"/>
        <v>756</v>
      </c>
      <c r="R167" s="239">
        <f t="shared" si="99"/>
        <v>757</v>
      </c>
      <c r="S167" s="239">
        <f t="shared" si="98"/>
        <v>758</v>
      </c>
      <c r="T167" s="239">
        <f t="shared" si="98"/>
        <v>759</v>
      </c>
      <c r="U167" s="239">
        <f t="shared" si="98"/>
        <v>760</v>
      </c>
      <c r="V167" s="27">
        <v>0</v>
      </c>
      <c r="W167" s="28">
        <f>IF(AR167=1,MAX($V167:V167)+1,0)+MAX(W$131:AP166)</f>
        <v>32</v>
      </c>
      <c r="X167" s="28">
        <f>IF(AS167=1,MAX($V167:V167)+1,0)</f>
        <v>0</v>
      </c>
      <c r="Y167" s="28">
        <f>IF(AT167=1,MAX($V167:V167)+1,0)</f>
        <v>0</v>
      </c>
      <c r="Z167" s="28">
        <f>IF(AU167=1,MAX($V167:V167)+1,0)</f>
        <v>0</v>
      </c>
      <c r="AA167" s="28">
        <f>IF(AV167=1,MAX($V167:V167)+1,0)</f>
        <v>1</v>
      </c>
      <c r="AB167" s="28">
        <f>IF(AW167=1,MAX($V167:V167)+1,0)</f>
        <v>1</v>
      </c>
      <c r="AC167" s="28">
        <f>IF(AX167=1,MAX($V167:V167)+1,0)</f>
        <v>1</v>
      </c>
      <c r="AD167" s="28">
        <f>IF(AY167=1,MAX($V167:V167)+1,0)</f>
        <v>1</v>
      </c>
      <c r="AE167" s="28">
        <f>IF(AZ167=1,MAX($V167:V167)+1,0)</f>
        <v>1</v>
      </c>
      <c r="AF167" s="28">
        <f>IF(BA167=1,MAX($V167:V167)+1,0)</f>
        <v>1</v>
      </c>
      <c r="AG167" s="28">
        <f>IF(BB167=1,MAX($V167:V167)+1,0)</f>
        <v>1</v>
      </c>
      <c r="AH167" s="28">
        <f>IF(BC167=1,MAX($V167:V167)+1,0)</f>
        <v>1</v>
      </c>
      <c r="AI167" s="28">
        <f>IF(BD167=1,MAX($V167:V167)+1,0)</f>
        <v>1</v>
      </c>
      <c r="AJ167" s="28">
        <f>IF(BE167=1,MAX($V167:V167)+1,0)</f>
        <v>1</v>
      </c>
      <c r="AK167" s="28">
        <f>IF(BF167=1,MAX($V167:V167)+1,0)</f>
        <v>1</v>
      </c>
      <c r="AL167" s="28">
        <f>IF(BG167=1,MAX($V167:V167)+1,0)</f>
        <v>1</v>
      </c>
      <c r="AM167" s="28">
        <f>IF(BH167=1,MAX($V167:V167)+1,0)</f>
        <v>1</v>
      </c>
      <c r="AN167" s="28">
        <f>IF(BI167=1,MAX($V167:V167)+1,0)</f>
        <v>1</v>
      </c>
      <c r="AO167" s="28">
        <f>IF(BJ167=1,MAX($V167:V167)+1,0)</f>
        <v>1</v>
      </c>
      <c r="AP167" s="29">
        <f>IF(BK167=1,MAX($V167:V167)+1,0)</f>
        <v>0</v>
      </c>
      <c r="AQ167" s="27"/>
      <c r="AR167" s="237">
        <v>0</v>
      </c>
      <c r="AS167" s="237">
        <v>0</v>
      </c>
      <c r="AT167" s="237">
        <v>0</v>
      </c>
      <c r="AU167" s="237">
        <v>0</v>
      </c>
      <c r="AV167" s="237">
        <v>1</v>
      </c>
      <c r="AW167" s="237">
        <v>1</v>
      </c>
      <c r="AX167" s="237">
        <v>1</v>
      </c>
      <c r="AY167" s="237">
        <v>1</v>
      </c>
      <c r="AZ167" s="237">
        <v>1</v>
      </c>
      <c r="BA167" s="237">
        <v>1</v>
      </c>
      <c r="BB167" s="237">
        <v>1</v>
      </c>
      <c r="BC167" s="237">
        <v>1</v>
      </c>
      <c r="BD167" s="237">
        <v>1</v>
      </c>
      <c r="BE167" s="237">
        <v>1</v>
      </c>
      <c r="BF167" s="237">
        <v>1</v>
      </c>
      <c r="BG167" s="237">
        <v>1</v>
      </c>
      <c r="BH167" s="237">
        <v>1</v>
      </c>
      <c r="BI167" s="237">
        <v>1</v>
      </c>
      <c r="BJ167" s="237">
        <v>1</v>
      </c>
      <c r="BK167" s="237">
        <v>0</v>
      </c>
      <c r="BL167" s="212"/>
      <c r="BM167" s="212"/>
      <c r="BN167" s="212"/>
      <c r="BO167" s="212"/>
      <c r="BP167" s="212"/>
      <c r="BQ167" s="212"/>
      <c r="BR167" s="212"/>
      <c r="BS167" s="212"/>
      <c r="BT167" s="212"/>
      <c r="BU167" s="212"/>
      <c r="BV167" s="212"/>
      <c r="BW167" s="212"/>
      <c r="BX167" s="212"/>
      <c r="BY167" s="212"/>
      <c r="BZ167" s="212"/>
      <c r="CA167" s="212"/>
      <c r="CB167" s="212"/>
      <c r="CC167" s="212"/>
      <c r="CD167" s="212"/>
      <c r="CE167" s="212"/>
      <c r="CF167" s="212"/>
      <c r="CG167" s="212"/>
      <c r="CH167" s="212"/>
      <c r="CI167" s="212"/>
      <c r="CJ167" s="212"/>
      <c r="CK167" s="212"/>
      <c r="CL167" s="212"/>
      <c r="CM167" s="212"/>
      <c r="CN167" s="212"/>
      <c r="CO167" s="212"/>
      <c r="CP167" s="212"/>
      <c r="CQ167" s="212"/>
      <c r="CR167" s="212"/>
      <c r="CS167" s="212"/>
      <c r="CT167" s="212"/>
      <c r="CU167" s="212"/>
      <c r="CV167" s="212"/>
      <c r="CW167" s="212"/>
      <c r="CX167" s="212"/>
      <c r="CY167" s="212"/>
      <c r="CZ167" s="212"/>
      <c r="DA167" s="212"/>
      <c r="DB167" s="230"/>
      <c r="DC167" s="230">
        <v>0</v>
      </c>
      <c r="DD167" s="230">
        <v>0</v>
      </c>
      <c r="DE167" s="230">
        <v>0</v>
      </c>
      <c r="DF167" s="230">
        <v>0</v>
      </c>
      <c r="DG167" s="230">
        <v>0</v>
      </c>
      <c r="DH167" s="237">
        <v>13.631</v>
      </c>
      <c r="DI167" s="237">
        <v>11.051</v>
      </c>
      <c r="DJ167" s="237">
        <v>6.0632000000000001</v>
      </c>
      <c r="DK167" s="237">
        <v>11.089</v>
      </c>
      <c r="DL167" s="237">
        <v>0</v>
      </c>
      <c r="DM167" s="237">
        <v>0</v>
      </c>
      <c r="DN167" s="237">
        <v>0</v>
      </c>
      <c r="DO167" s="237">
        <v>0</v>
      </c>
      <c r="DP167" s="237">
        <v>9.6776999999999997</v>
      </c>
      <c r="DQ167" s="237">
        <v>6.2187999999999999</v>
      </c>
      <c r="DR167" s="230">
        <v>0</v>
      </c>
      <c r="DS167" s="230">
        <v>0</v>
      </c>
      <c r="DT167" s="230">
        <v>0</v>
      </c>
      <c r="DU167" s="230">
        <v>0</v>
      </c>
      <c r="DV167" s="230">
        <v>0</v>
      </c>
      <c r="DW167" s="212"/>
      <c r="DX167" s="212"/>
      <c r="DY167" s="212"/>
      <c r="DZ167" s="212"/>
      <c r="EA167" s="212"/>
      <c r="EB167" s="214"/>
      <c r="EC167" s="212"/>
      <c r="ED167" s="212"/>
      <c r="EE167" s="212"/>
      <c r="EF167" s="212"/>
      <c r="EG167" s="212"/>
      <c r="EH167" s="212"/>
      <c r="EI167" s="3"/>
      <c r="EJ167" s="3"/>
      <c r="EK167" s="3"/>
      <c r="EL167" s="271"/>
      <c r="EM167" s="3"/>
      <c r="EN167" s="263">
        <f t="shared" si="94"/>
        <v>165</v>
      </c>
      <c r="EO167" s="230" t="s">
        <v>1832</v>
      </c>
      <c r="EP167" s="277">
        <v>42036</v>
      </c>
      <c r="EQ167" s="278">
        <v>0</v>
      </c>
      <c r="ER167" s="281">
        <v>29.234290000000001</v>
      </c>
      <c r="ES167" s="288"/>
      <c r="ET167" s="282">
        <f>IF(EO167=EO168,MAX(ET$2:ET166)+1,0)</f>
        <v>83</v>
      </c>
      <c r="EU167" s="3">
        <f t="shared" si="86"/>
        <v>165</v>
      </c>
      <c r="EV167" s="290">
        <f t="shared" si="87"/>
        <v>329</v>
      </c>
      <c r="EW167" s="277">
        <f t="shared" si="88"/>
        <v>42036</v>
      </c>
      <c r="EX167" s="281">
        <f t="shared" si="89"/>
        <v>23.687660000000001</v>
      </c>
      <c r="EY167" s="282">
        <f>IF(EO167=EO168,0,MAX(EY$2:EY166)+1)</f>
        <v>0</v>
      </c>
      <c r="EZ167" s="290">
        <f t="shared" si="90"/>
        <v>330</v>
      </c>
      <c r="FA167" s="277">
        <f t="shared" si="91"/>
        <v>43831</v>
      </c>
      <c r="FB167" s="281">
        <f t="shared" si="92"/>
        <v>21.512730000000001</v>
      </c>
      <c r="FC167" s="28">
        <f>DIS!C184</f>
        <v>165</v>
      </c>
      <c r="FD167" s="28">
        <f>DIS!D184</f>
        <v>9</v>
      </c>
      <c r="FE167" s="28">
        <f>DIS!E184</f>
        <v>5</v>
      </c>
      <c r="FF167" s="28" t="str">
        <f t="shared" si="93"/>
        <v>9,5</v>
      </c>
      <c r="FG167" s="286">
        <f>INDEX($AR$88:$BK$127,FD167,FE167)</f>
        <v>0</v>
      </c>
      <c r="FH167" s="287">
        <f>IF(ISNUMBER(FG167),0,MAX(FH$2:FH166)+1)</f>
        <v>0</v>
      </c>
      <c r="FI167" s="287">
        <f>IF(FH167&gt;0,INDEX(IF($BJ$45=0,$EU$3:$EU$1412,IF($BK$45=0,$EX$3:$EX$1412,$FB$3:$FB$1412)),FH167,1),0)</f>
        <v>0</v>
      </c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</row>
    <row r="168" spans="1:178" ht="5.25" customHeight="1" x14ac:dyDescent="0.25">
      <c r="A168" s="3"/>
      <c r="B168" s="239">
        <f t="shared" si="84"/>
        <v>761</v>
      </c>
      <c r="C168" s="239">
        <f t="shared" si="99"/>
        <v>762</v>
      </c>
      <c r="D168" s="239">
        <f t="shared" si="99"/>
        <v>763</v>
      </c>
      <c r="E168" s="239">
        <f t="shared" si="99"/>
        <v>764</v>
      </c>
      <c r="F168" s="239">
        <f t="shared" si="99"/>
        <v>765</v>
      </c>
      <c r="G168" s="239">
        <f t="shared" si="99"/>
        <v>766</v>
      </c>
      <c r="H168" s="239">
        <f t="shared" si="99"/>
        <v>767</v>
      </c>
      <c r="I168" s="239">
        <f t="shared" si="99"/>
        <v>768</v>
      </c>
      <c r="J168" s="239">
        <f t="shared" si="99"/>
        <v>769</v>
      </c>
      <c r="K168" s="239">
        <f t="shared" si="99"/>
        <v>770</v>
      </c>
      <c r="L168" s="239">
        <f t="shared" si="99"/>
        <v>771</v>
      </c>
      <c r="M168" s="239">
        <f t="shared" si="99"/>
        <v>772</v>
      </c>
      <c r="N168" s="239">
        <f t="shared" si="99"/>
        <v>773</v>
      </c>
      <c r="O168" s="239">
        <f t="shared" si="99"/>
        <v>774</v>
      </c>
      <c r="P168" s="239">
        <f t="shared" si="99"/>
        <v>775</v>
      </c>
      <c r="Q168" s="239">
        <f t="shared" si="99"/>
        <v>776</v>
      </c>
      <c r="R168" s="239">
        <f t="shared" si="99"/>
        <v>777</v>
      </c>
      <c r="S168" s="239">
        <f t="shared" si="98"/>
        <v>778</v>
      </c>
      <c r="T168" s="239">
        <f t="shared" si="98"/>
        <v>779</v>
      </c>
      <c r="U168" s="239">
        <f t="shared" si="98"/>
        <v>780</v>
      </c>
      <c r="V168" s="27">
        <v>0</v>
      </c>
      <c r="W168" s="28">
        <f>IF(AR168=1,MAX($V168:V168)+1,0)+MAX(W$131:AP167)</f>
        <v>32</v>
      </c>
      <c r="X168" s="28">
        <f>IF(AS168=1,MAX($V168:V168)+1,0)</f>
        <v>0</v>
      </c>
      <c r="Y168" s="28">
        <f>IF(AT168=1,MAX($V168:V168)+1,0)</f>
        <v>0</v>
      </c>
      <c r="Z168" s="28">
        <f>IF(AU168=1,MAX($V168:V168)+1,0)</f>
        <v>0</v>
      </c>
      <c r="AA168" s="28">
        <f>IF(AV168=1,MAX($V168:V168)+1,0)</f>
        <v>0</v>
      </c>
      <c r="AB168" s="28">
        <f>IF(AW168=1,MAX($V168:V168)+1,0)</f>
        <v>1</v>
      </c>
      <c r="AC168" s="28">
        <f>IF(AX168=1,MAX($V168:V168)+1,0)</f>
        <v>1</v>
      </c>
      <c r="AD168" s="28">
        <f>IF(AY168=1,MAX($V168:V168)+1,0)</f>
        <v>1</v>
      </c>
      <c r="AE168" s="28">
        <f>IF(AZ168=1,MAX($V168:V168)+1,0)</f>
        <v>1</v>
      </c>
      <c r="AF168" s="28">
        <f>IF(BA168=1,MAX($V168:V168)+1,0)</f>
        <v>1</v>
      </c>
      <c r="AG168" s="28">
        <f>IF(BB168=1,MAX($V168:V168)+1,0)</f>
        <v>1</v>
      </c>
      <c r="AH168" s="28">
        <f>IF(BC168=1,MAX($V168:V168)+1,0)</f>
        <v>1</v>
      </c>
      <c r="AI168" s="28">
        <f>IF(BD168=1,MAX($V168:V168)+1,0)</f>
        <v>1</v>
      </c>
      <c r="AJ168" s="28">
        <f>IF(BE168=1,MAX($V168:V168)+1,0)</f>
        <v>1</v>
      </c>
      <c r="AK168" s="28">
        <f>IF(BF168=1,MAX($V168:V168)+1,0)</f>
        <v>1</v>
      </c>
      <c r="AL168" s="28">
        <f>IF(BG168=1,MAX($V168:V168)+1,0)</f>
        <v>1</v>
      </c>
      <c r="AM168" s="28">
        <f>IF(BH168=1,MAX($V168:V168)+1,0)</f>
        <v>1</v>
      </c>
      <c r="AN168" s="28">
        <f>IF(BI168=1,MAX($V168:V168)+1,0)</f>
        <v>1</v>
      </c>
      <c r="AO168" s="28">
        <f>IF(BJ168=1,MAX($V168:V168)+1,0)</f>
        <v>0</v>
      </c>
      <c r="AP168" s="29">
        <f>IF(BK168=1,MAX($V168:V168)+1,0)</f>
        <v>0</v>
      </c>
      <c r="AQ168" s="27"/>
      <c r="AR168" s="237">
        <v>0</v>
      </c>
      <c r="AS168" s="237">
        <v>0</v>
      </c>
      <c r="AT168" s="237">
        <v>0</v>
      </c>
      <c r="AU168" s="237">
        <v>0</v>
      </c>
      <c r="AV168" s="237">
        <v>0</v>
      </c>
      <c r="AW168" s="237">
        <v>1</v>
      </c>
      <c r="AX168" s="237">
        <v>1</v>
      </c>
      <c r="AY168" s="237">
        <v>1</v>
      </c>
      <c r="AZ168" s="237">
        <v>1</v>
      </c>
      <c r="BA168" s="237">
        <v>1</v>
      </c>
      <c r="BB168" s="237">
        <v>1</v>
      </c>
      <c r="BC168" s="237">
        <v>1</v>
      </c>
      <c r="BD168" s="237">
        <v>1</v>
      </c>
      <c r="BE168" s="237">
        <v>1</v>
      </c>
      <c r="BF168" s="237">
        <v>1</v>
      </c>
      <c r="BG168" s="237">
        <v>1</v>
      </c>
      <c r="BH168" s="237">
        <v>1</v>
      </c>
      <c r="BI168" s="237">
        <v>1</v>
      </c>
      <c r="BJ168" s="237">
        <v>0</v>
      </c>
      <c r="BK168" s="237">
        <v>0</v>
      </c>
      <c r="BL168" s="212"/>
      <c r="BM168" s="212"/>
      <c r="BN168" s="212"/>
      <c r="BO168" s="212"/>
      <c r="BP168" s="212"/>
      <c r="BQ168" s="212"/>
      <c r="BR168" s="212"/>
      <c r="BS168" s="212"/>
      <c r="BT168" s="212"/>
      <c r="BU168" s="212"/>
      <c r="BV168" s="212"/>
      <c r="BW168" s="212"/>
      <c r="BX168" s="212"/>
      <c r="BY168" s="212"/>
      <c r="BZ168" s="212"/>
      <c r="CA168" s="212"/>
      <c r="CB168" s="212"/>
      <c r="CC168" s="212"/>
      <c r="CD168" s="212"/>
      <c r="CE168" s="212"/>
      <c r="CF168" s="212"/>
      <c r="CG168" s="212"/>
      <c r="CH168" s="212"/>
      <c r="CI168" s="212"/>
      <c r="CJ168" s="212"/>
      <c r="CK168" s="212"/>
      <c r="CL168" s="212"/>
      <c r="CM168" s="212"/>
      <c r="CN168" s="212"/>
      <c r="CO168" s="212"/>
      <c r="CP168" s="212"/>
      <c r="CQ168" s="212"/>
      <c r="CR168" s="212"/>
      <c r="CS168" s="212"/>
      <c r="CT168" s="212"/>
      <c r="CU168" s="212"/>
      <c r="CV168" s="212"/>
      <c r="CW168" s="212"/>
      <c r="CX168" s="212"/>
      <c r="CY168" s="212"/>
      <c r="CZ168" s="212"/>
      <c r="DA168" s="212"/>
      <c r="DB168" s="230"/>
      <c r="DC168" s="230">
        <v>0</v>
      </c>
      <c r="DD168" s="230">
        <v>0</v>
      </c>
      <c r="DE168" s="230">
        <v>0</v>
      </c>
      <c r="DF168" s="230">
        <v>0</v>
      </c>
      <c r="DG168" s="230">
        <v>0</v>
      </c>
      <c r="DH168" s="237">
        <v>1.7076</v>
      </c>
      <c r="DI168" s="237">
        <v>1.1244000000000001</v>
      </c>
      <c r="DJ168" s="237">
        <v>1.2749999999999999</v>
      </c>
      <c r="DK168" s="237">
        <v>1.5545</v>
      </c>
      <c r="DL168" s="237">
        <v>1.4464999999999999</v>
      </c>
      <c r="DM168" s="237">
        <v>1.6284000000000001</v>
      </c>
      <c r="DN168" s="237">
        <v>1.5016</v>
      </c>
      <c r="DO168" s="237">
        <v>2.5398999999999998</v>
      </c>
      <c r="DP168" s="237">
        <v>1.7712000000000001</v>
      </c>
      <c r="DQ168" s="237">
        <v>4.0114999999999998</v>
      </c>
      <c r="DR168" s="230">
        <v>0</v>
      </c>
      <c r="DS168" s="230">
        <v>0</v>
      </c>
      <c r="DT168" s="230">
        <v>0</v>
      </c>
      <c r="DU168" s="230">
        <v>0</v>
      </c>
      <c r="DV168" s="230">
        <v>0</v>
      </c>
      <c r="DW168" s="212"/>
      <c r="DX168" s="212"/>
      <c r="DY168" s="212"/>
      <c r="DZ168" s="212"/>
      <c r="EA168" s="212"/>
      <c r="EB168" s="214"/>
      <c r="EC168" s="212"/>
      <c r="ED168" s="212"/>
      <c r="EE168" s="212"/>
      <c r="EF168" s="212"/>
      <c r="EG168" s="212"/>
      <c r="EH168" s="212"/>
      <c r="EI168" s="3"/>
      <c r="EJ168" s="3"/>
      <c r="EK168" s="3"/>
      <c r="EL168" s="271"/>
      <c r="EM168" s="3"/>
      <c r="EN168" s="263">
        <f t="shared" si="94"/>
        <v>166</v>
      </c>
      <c r="EO168" s="230" t="s">
        <v>1832</v>
      </c>
      <c r="EP168" s="277">
        <v>43831</v>
      </c>
      <c r="EQ168" s="278">
        <v>0</v>
      </c>
      <c r="ER168" s="281">
        <v>25.985040000000001</v>
      </c>
      <c r="ES168" s="288" t="s">
        <v>54</v>
      </c>
      <c r="ET168" s="282">
        <f>IF(EO168=EO169,MAX(ET$2:ET167)+1,0)</f>
        <v>0</v>
      </c>
      <c r="EU168" s="3">
        <f t="shared" si="86"/>
        <v>166</v>
      </c>
      <c r="EV168" s="290">
        <f t="shared" si="87"/>
        <v>331</v>
      </c>
      <c r="EW168" s="277">
        <f t="shared" si="88"/>
        <v>42036</v>
      </c>
      <c r="EX168" s="281">
        <f t="shared" si="89"/>
        <v>22.479019999999998</v>
      </c>
      <c r="EY168" s="282">
        <f>IF(EO168=EO169,0,MAX(EY$2:EY167)+1)</f>
        <v>83</v>
      </c>
      <c r="EZ168" s="290">
        <f t="shared" si="90"/>
        <v>332</v>
      </c>
      <c r="FA168" s="277">
        <f t="shared" si="91"/>
        <v>43831</v>
      </c>
      <c r="FB168" s="281">
        <f t="shared" si="92"/>
        <v>20.54364</v>
      </c>
      <c r="FC168" s="28">
        <f>DIS!C185</f>
        <v>166</v>
      </c>
      <c r="FD168" s="28">
        <f>DIS!D185</f>
        <v>9</v>
      </c>
      <c r="FE168" s="28">
        <f>DIS!E185</f>
        <v>6</v>
      </c>
      <c r="FF168" s="28" t="str">
        <f t="shared" si="93"/>
        <v>9,6</v>
      </c>
      <c r="FG168" s="286">
        <f>INDEX($AR$88:$BK$127,FD168,FE168)</f>
        <v>0</v>
      </c>
      <c r="FH168" s="287">
        <f>IF(ISNUMBER(FG168),0,MAX(FH$2:FH167)+1)</f>
        <v>0</v>
      </c>
      <c r="FI168" s="287">
        <f>IF(FH168&gt;0,INDEX(IF($BJ$45=0,$EU$3:$EU$1412,IF($BK$45=0,$EX$3:$EX$1412,$FB$3:$FB$1412)),FH168,1),0)</f>
        <v>0</v>
      </c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</row>
    <row r="169" spans="1:178" ht="5.25" customHeight="1" x14ac:dyDescent="0.25">
      <c r="A169" s="3"/>
      <c r="B169" s="239">
        <f t="shared" si="84"/>
        <v>781</v>
      </c>
      <c r="C169" s="239">
        <f t="shared" si="99"/>
        <v>782</v>
      </c>
      <c r="D169" s="239">
        <f t="shared" si="99"/>
        <v>783</v>
      </c>
      <c r="E169" s="239">
        <f t="shared" si="99"/>
        <v>784</v>
      </c>
      <c r="F169" s="239">
        <f t="shared" si="99"/>
        <v>785</v>
      </c>
      <c r="G169" s="239">
        <f t="shared" si="99"/>
        <v>786</v>
      </c>
      <c r="H169" s="239">
        <f t="shared" si="99"/>
        <v>787</v>
      </c>
      <c r="I169" s="239">
        <f t="shared" si="99"/>
        <v>788</v>
      </c>
      <c r="J169" s="239">
        <f t="shared" si="99"/>
        <v>789</v>
      </c>
      <c r="K169" s="239">
        <f t="shared" si="99"/>
        <v>790</v>
      </c>
      <c r="L169" s="239">
        <f t="shared" si="99"/>
        <v>791</v>
      </c>
      <c r="M169" s="239">
        <f t="shared" si="99"/>
        <v>792</v>
      </c>
      <c r="N169" s="239">
        <f t="shared" si="99"/>
        <v>793</v>
      </c>
      <c r="O169" s="239">
        <f t="shared" si="99"/>
        <v>794</v>
      </c>
      <c r="P169" s="239">
        <f t="shared" si="99"/>
        <v>795</v>
      </c>
      <c r="Q169" s="239">
        <f t="shared" si="99"/>
        <v>796</v>
      </c>
      <c r="R169" s="239">
        <f t="shared" si="99"/>
        <v>797</v>
      </c>
      <c r="S169" s="239">
        <f t="shared" si="98"/>
        <v>798</v>
      </c>
      <c r="T169" s="239">
        <f t="shared" si="98"/>
        <v>799</v>
      </c>
      <c r="U169" s="239">
        <f t="shared" si="98"/>
        <v>800</v>
      </c>
      <c r="V169" s="27">
        <v>0</v>
      </c>
      <c r="W169" s="28">
        <f>IF(AR169=1,MAX($V169:V169)+1,0)+MAX(W$131:AP168)</f>
        <v>32</v>
      </c>
      <c r="X169" s="28">
        <f>IF(AS169=1,MAX($V169:V169)+1,0)</f>
        <v>0</v>
      </c>
      <c r="Y169" s="28">
        <f>IF(AT169=1,MAX($V169:V169)+1,0)</f>
        <v>0</v>
      </c>
      <c r="Z169" s="28">
        <f>IF(AU169=1,MAX($V169:V169)+1,0)</f>
        <v>0</v>
      </c>
      <c r="AA169" s="28">
        <f>IF(AV169=1,MAX($V169:V169)+1,0)</f>
        <v>0</v>
      </c>
      <c r="AB169" s="28">
        <f>IF(AW169=1,MAX($V169:V169)+1,0)</f>
        <v>1</v>
      </c>
      <c r="AC169" s="28">
        <f>IF(AX169=1,MAX($V169:V169)+1,0)</f>
        <v>1</v>
      </c>
      <c r="AD169" s="28">
        <f>IF(AY169=1,MAX($V169:V169)+1,0)</f>
        <v>1</v>
      </c>
      <c r="AE169" s="28">
        <f>IF(AZ169=1,MAX($V169:V169)+1,0)</f>
        <v>1</v>
      </c>
      <c r="AF169" s="28">
        <f>IF(BA169=1,MAX($V169:V169)+1,0)</f>
        <v>1</v>
      </c>
      <c r="AG169" s="28">
        <f>IF(BB169=1,MAX($V169:V169)+1,0)</f>
        <v>1</v>
      </c>
      <c r="AH169" s="28">
        <f>IF(BC169=1,MAX($V169:V169)+1,0)</f>
        <v>1</v>
      </c>
      <c r="AI169" s="28">
        <f>IF(BD169=1,MAX($V169:V169)+1,0)</f>
        <v>1</v>
      </c>
      <c r="AJ169" s="28">
        <f>IF(BE169=1,MAX($V169:V169)+1,0)</f>
        <v>1</v>
      </c>
      <c r="AK169" s="28">
        <f>IF(BF169=1,MAX($V169:V169)+1,0)</f>
        <v>1</v>
      </c>
      <c r="AL169" s="28">
        <f>IF(BG169=1,MAX($V169:V169)+1,0)</f>
        <v>1</v>
      </c>
      <c r="AM169" s="28">
        <f>IF(BH169=1,MAX($V169:V169)+1,0)</f>
        <v>1</v>
      </c>
      <c r="AN169" s="28">
        <f>IF(BI169=1,MAX($V169:V169)+1,0)</f>
        <v>0</v>
      </c>
      <c r="AO169" s="28">
        <f>IF(BJ169=1,MAX($V169:V169)+1,0)</f>
        <v>0</v>
      </c>
      <c r="AP169" s="29">
        <f>IF(BK169=1,MAX($V169:V169)+1,0)</f>
        <v>0</v>
      </c>
      <c r="AQ169" s="27"/>
      <c r="AR169" s="237">
        <v>0</v>
      </c>
      <c r="AS169" s="237">
        <v>0</v>
      </c>
      <c r="AT169" s="237">
        <v>0</v>
      </c>
      <c r="AU169" s="237">
        <v>0</v>
      </c>
      <c r="AV169" s="237">
        <v>0</v>
      </c>
      <c r="AW169" s="237">
        <v>1</v>
      </c>
      <c r="AX169" s="237">
        <v>1</v>
      </c>
      <c r="AY169" s="237">
        <v>1</v>
      </c>
      <c r="AZ169" s="237">
        <v>1</v>
      </c>
      <c r="BA169" s="237">
        <v>1</v>
      </c>
      <c r="BB169" s="237">
        <v>1</v>
      </c>
      <c r="BC169" s="237">
        <v>1</v>
      </c>
      <c r="BD169" s="237">
        <v>1</v>
      </c>
      <c r="BE169" s="237">
        <v>1</v>
      </c>
      <c r="BF169" s="237">
        <v>1</v>
      </c>
      <c r="BG169" s="237">
        <v>1</v>
      </c>
      <c r="BH169" s="237">
        <v>1</v>
      </c>
      <c r="BI169" s="237">
        <v>0</v>
      </c>
      <c r="BJ169" s="237">
        <v>0</v>
      </c>
      <c r="BK169" s="237">
        <v>0</v>
      </c>
      <c r="BL169" s="212"/>
      <c r="BM169" s="212"/>
      <c r="BN169" s="212"/>
      <c r="BO169" s="212"/>
      <c r="BP169" s="212"/>
      <c r="BQ169" s="212"/>
      <c r="BR169" s="212"/>
      <c r="BS169" s="212"/>
      <c r="BT169" s="212"/>
      <c r="BU169" s="212"/>
      <c r="BV169" s="212"/>
      <c r="BW169" s="212"/>
      <c r="BX169" s="212"/>
      <c r="BY169" s="212"/>
      <c r="BZ169" s="212"/>
      <c r="CA169" s="212"/>
      <c r="CB169" s="212"/>
      <c r="CC169" s="212"/>
      <c r="CD169" s="212"/>
      <c r="CE169" s="212"/>
      <c r="CF169" s="212"/>
      <c r="CG169" s="212"/>
      <c r="CH169" s="212"/>
      <c r="CI169" s="212"/>
      <c r="CJ169" s="212"/>
      <c r="CK169" s="212"/>
      <c r="CL169" s="212"/>
      <c r="CM169" s="212"/>
      <c r="CN169" s="212"/>
      <c r="CO169" s="212"/>
      <c r="CP169" s="212"/>
      <c r="CQ169" s="212"/>
      <c r="CR169" s="212"/>
      <c r="CS169" s="212"/>
      <c r="CT169" s="212"/>
      <c r="CU169" s="212"/>
      <c r="CV169" s="212"/>
      <c r="CW169" s="212"/>
      <c r="CX169" s="212"/>
      <c r="CY169" s="212"/>
      <c r="CZ169" s="212"/>
      <c r="DA169" s="212"/>
      <c r="DB169" s="230"/>
      <c r="DC169" s="230">
        <v>0</v>
      </c>
      <c r="DD169" s="230">
        <v>0</v>
      </c>
      <c r="DE169" s="230">
        <v>0</v>
      </c>
      <c r="DF169" s="230">
        <v>0</v>
      </c>
      <c r="DG169" s="230">
        <v>0</v>
      </c>
      <c r="DH169" s="237">
        <v>14.269</v>
      </c>
      <c r="DI169" s="237">
        <v>10.143000000000001</v>
      </c>
      <c r="DJ169" s="237">
        <v>3.9943</v>
      </c>
      <c r="DK169" s="237">
        <v>10.645</v>
      </c>
      <c r="DL169" s="237">
        <v>0</v>
      </c>
      <c r="DM169" s="237">
        <v>0</v>
      </c>
      <c r="DN169" s="237">
        <v>0</v>
      </c>
      <c r="DO169" s="237">
        <v>0</v>
      </c>
      <c r="DP169" s="237">
        <v>10.36</v>
      </c>
      <c r="DQ169" s="237">
        <v>5.3413000000000004</v>
      </c>
      <c r="DR169" s="230">
        <v>0</v>
      </c>
      <c r="DS169" s="230">
        <v>0</v>
      </c>
      <c r="DT169" s="230">
        <v>0</v>
      </c>
      <c r="DU169" s="230">
        <v>0</v>
      </c>
      <c r="DV169" s="230">
        <v>0</v>
      </c>
      <c r="DW169" s="212"/>
      <c r="DX169" s="212"/>
      <c r="DY169" s="212"/>
      <c r="DZ169" s="212"/>
      <c r="EA169" s="212"/>
      <c r="EB169" s="214"/>
      <c r="EC169" s="212"/>
      <c r="ED169" s="212"/>
      <c r="EE169" s="212"/>
      <c r="EF169" s="212"/>
      <c r="EG169" s="212"/>
      <c r="EH169" s="212"/>
      <c r="EI169" s="3"/>
      <c r="EJ169" s="3"/>
      <c r="EK169" s="3"/>
      <c r="EL169" s="271"/>
      <c r="EM169" s="3"/>
      <c r="EN169" s="263">
        <f t="shared" si="94"/>
        <v>167</v>
      </c>
      <c r="EO169" s="230" t="s">
        <v>1833</v>
      </c>
      <c r="EP169" s="277">
        <v>42036</v>
      </c>
      <c r="EQ169" s="278">
        <v>0</v>
      </c>
      <c r="ER169" s="281">
        <v>28.742979999999999</v>
      </c>
      <c r="ES169" s="288"/>
      <c r="ET169" s="282">
        <f>IF(EO169=EO170,MAX(ET$2:ET168)+1,0)</f>
        <v>84</v>
      </c>
      <c r="EU169" s="3">
        <f t="shared" si="86"/>
        <v>167</v>
      </c>
      <c r="EV169" s="290">
        <f t="shared" si="87"/>
        <v>333</v>
      </c>
      <c r="EW169" s="277">
        <f t="shared" si="88"/>
        <v>42036</v>
      </c>
      <c r="EX169" s="281">
        <f t="shared" si="89"/>
        <v>21.66093</v>
      </c>
      <c r="EY169" s="282">
        <f>IF(EO169=EO170,0,MAX(EY$2:EY168)+1)</f>
        <v>0</v>
      </c>
      <c r="EZ169" s="290">
        <f t="shared" si="90"/>
        <v>334</v>
      </c>
      <c r="FA169" s="277">
        <f t="shared" si="91"/>
        <v>43831</v>
      </c>
      <c r="FB169" s="281">
        <f t="shared" si="92"/>
        <v>19.9587</v>
      </c>
      <c r="FC169" s="28">
        <f>DIS!C186</f>
        <v>167</v>
      </c>
      <c r="FD169" s="28">
        <f>DIS!D186</f>
        <v>9</v>
      </c>
      <c r="FE169" s="28">
        <f>DIS!E186</f>
        <v>7</v>
      </c>
      <c r="FF169" s="28" t="str">
        <f t="shared" si="93"/>
        <v>9,7</v>
      </c>
      <c r="FG169" s="286">
        <f>INDEX($AR$88:$BK$127,FD169,FE169)</f>
        <v>0</v>
      </c>
      <c r="FH169" s="287">
        <f>IF(ISNUMBER(FG169),0,MAX(FH$2:FH168)+1)</f>
        <v>0</v>
      </c>
      <c r="FI169" s="287">
        <f>IF(FH169&gt;0,INDEX(IF($BJ$45=0,$EU$3:$EU$1412,IF($BK$45=0,$EX$3:$EX$1412,$FB$3:$FB$1412)),FH169,1),0)</f>
        <v>0</v>
      </c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</row>
    <row r="170" spans="1:178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7">
        <v>0</v>
      </c>
      <c r="W170" s="28">
        <f>IF(AR170=1,MAX($V170:V170)+1,0)+MAX(W$131:AP169)</f>
        <v>32</v>
      </c>
      <c r="X170" s="28">
        <f>IF(AS170=1,MAX($V170:V170)+1,0)</f>
        <v>0</v>
      </c>
      <c r="Y170" s="28">
        <f>IF(AT170=1,MAX($V170:V170)+1,0)</f>
        <v>0</v>
      </c>
      <c r="Z170" s="28">
        <f>IF(AU170=1,MAX($V170:V170)+1,0)</f>
        <v>0</v>
      </c>
      <c r="AA170" s="28">
        <f>IF(AV170=1,MAX($V170:V170)+1,0)</f>
        <v>0</v>
      </c>
      <c r="AB170" s="28">
        <f>IF(AW170=1,MAX($V170:V170)+1,0)</f>
        <v>1</v>
      </c>
      <c r="AC170" s="28">
        <f>IF(AX170=1,MAX($V170:V170)+1,0)</f>
        <v>1</v>
      </c>
      <c r="AD170" s="28">
        <f>IF(AY170=1,MAX($V170:V170)+1,0)</f>
        <v>1</v>
      </c>
      <c r="AE170" s="28">
        <f>IF(AZ170=1,MAX($V170:V170)+1,0)</f>
        <v>1</v>
      </c>
      <c r="AF170" s="28">
        <f>IF(BA170=1,MAX($V170:V170)+1,0)</f>
        <v>1</v>
      </c>
      <c r="AG170" s="28">
        <f>IF(BB170=1,MAX($V170:V170)+1,0)</f>
        <v>1</v>
      </c>
      <c r="AH170" s="28">
        <f>IF(BC170=1,MAX($V170:V170)+1,0)</f>
        <v>1</v>
      </c>
      <c r="AI170" s="28">
        <f>IF(BD170=1,MAX($V170:V170)+1,0)</f>
        <v>1</v>
      </c>
      <c r="AJ170" s="28">
        <f>IF(BE170=1,MAX($V170:V170)+1,0)</f>
        <v>1</v>
      </c>
      <c r="AK170" s="28">
        <f>IF(BF170=1,MAX($V170:V170)+1,0)</f>
        <v>1</v>
      </c>
      <c r="AL170" s="28">
        <f>IF(BG170=1,MAX($V170:V170)+1,0)</f>
        <v>1</v>
      </c>
      <c r="AM170" s="28">
        <f>IF(BH170=1,MAX($V170:V170)+1,0)</f>
        <v>0</v>
      </c>
      <c r="AN170" s="28">
        <f>IF(BI170=1,MAX($V170:V170)+1,0)</f>
        <v>0</v>
      </c>
      <c r="AO170" s="28">
        <f>IF(BJ170=1,MAX($V170:V170)+1,0)</f>
        <v>0</v>
      </c>
      <c r="AP170" s="29">
        <f>IF(BK170=1,MAX($V170:V170)+1,0)</f>
        <v>0</v>
      </c>
      <c r="AQ170" s="27"/>
      <c r="AR170" s="237">
        <v>0</v>
      </c>
      <c r="AS170" s="237">
        <v>0</v>
      </c>
      <c r="AT170" s="237">
        <v>0</v>
      </c>
      <c r="AU170" s="237">
        <v>0</v>
      </c>
      <c r="AV170" s="237">
        <v>0</v>
      </c>
      <c r="AW170" s="237">
        <v>1</v>
      </c>
      <c r="AX170" s="237">
        <v>1</v>
      </c>
      <c r="AY170" s="237">
        <v>1</v>
      </c>
      <c r="AZ170" s="237">
        <v>1</v>
      </c>
      <c r="BA170" s="237">
        <v>1</v>
      </c>
      <c r="BB170" s="237">
        <v>1</v>
      </c>
      <c r="BC170" s="237">
        <v>1</v>
      </c>
      <c r="BD170" s="237">
        <v>1</v>
      </c>
      <c r="BE170" s="237">
        <v>1</v>
      </c>
      <c r="BF170" s="237">
        <v>1</v>
      </c>
      <c r="BG170" s="237">
        <v>1</v>
      </c>
      <c r="BH170" s="237">
        <v>0</v>
      </c>
      <c r="BI170" s="237">
        <v>0</v>
      </c>
      <c r="BJ170" s="237">
        <v>0</v>
      </c>
      <c r="BK170" s="237">
        <v>0</v>
      </c>
      <c r="BL170" s="212"/>
      <c r="BM170" s="212"/>
      <c r="BN170" s="212"/>
      <c r="BO170" s="212"/>
      <c r="BP170" s="212"/>
      <c r="BQ170" s="212"/>
      <c r="BR170" s="212"/>
      <c r="BS170" s="212"/>
      <c r="BT170" s="212"/>
      <c r="BU170" s="212"/>
      <c r="BV170" s="212"/>
      <c r="BW170" s="212"/>
      <c r="BX170" s="212"/>
      <c r="BY170" s="212"/>
      <c r="BZ170" s="212"/>
      <c r="CA170" s="212"/>
      <c r="CB170" s="212"/>
      <c r="CC170" s="212"/>
      <c r="CD170" s="212"/>
      <c r="CE170" s="212"/>
      <c r="CF170" s="212"/>
      <c r="CG170" s="212"/>
      <c r="CH170" s="212"/>
      <c r="CI170" s="212"/>
      <c r="CJ170" s="212"/>
      <c r="CK170" s="212"/>
      <c r="CL170" s="212"/>
      <c r="CM170" s="212"/>
      <c r="CN170" s="212"/>
      <c r="CO170" s="212"/>
      <c r="CP170" s="212"/>
      <c r="CQ170" s="212"/>
      <c r="CR170" s="212"/>
      <c r="CS170" s="212"/>
      <c r="CT170" s="212"/>
      <c r="CU170" s="212"/>
      <c r="CV170" s="212"/>
      <c r="CW170" s="212"/>
      <c r="CX170" s="212"/>
      <c r="CY170" s="212"/>
      <c r="CZ170" s="212"/>
      <c r="DA170" s="212"/>
      <c r="DB170" s="230"/>
      <c r="DC170" s="230">
        <v>0</v>
      </c>
      <c r="DD170" s="230">
        <v>0</v>
      </c>
      <c r="DE170" s="230">
        <v>0</v>
      </c>
      <c r="DF170" s="230">
        <v>0</v>
      </c>
      <c r="DG170" s="230">
        <v>0</v>
      </c>
      <c r="DH170" s="237">
        <v>1.1136999999999999</v>
      </c>
      <c r="DI170" s="237">
        <v>1.3405</v>
      </c>
      <c r="DJ170" s="237">
        <v>1.4209000000000001</v>
      </c>
      <c r="DK170" s="237">
        <v>1.5649</v>
      </c>
      <c r="DL170" s="237">
        <v>2.2000000000000002</v>
      </c>
      <c r="DM170" s="237">
        <v>1.4498</v>
      </c>
      <c r="DN170" s="237">
        <v>1.5241</v>
      </c>
      <c r="DO170" s="237">
        <v>2.9436</v>
      </c>
      <c r="DP170" s="237">
        <v>3.1002999999999998</v>
      </c>
      <c r="DQ170" s="237">
        <v>2.879</v>
      </c>
      <c r="DR170" s="230">
        <v>0</v>
      </c>
      <c r="DS170" s="230">
        <v>0</v>
      </c>
      <c r="DT170" s="230">
        <v>0</v>
      </c>
      <c r="DU170" s="230">
        <v>0</v>
      </c>
      <c r="DV170" s="230">
        <v>0</v>
      </c>
      <c r="DW170" s="212"/>
      <c r="DX170" s="212"/>
      <c r="DY170" s="212"/>
      <c r="DZ170" s="212"/>
      <c r="EA170" s="212"/>
      <c r="EB170" s="214"/>
      <c r="EC170" s="212"/>
      <c r="ED170" s="212"/>
      <c r="EE170" s="212"/>
      <c r="EF170" s="212"/>
      <c r="EG170" s="212"/>
      <c r="EH170" s="212"/>
      <c r="EI170" s="3"/>
      <c r="EJ170" s="3"/>
      <c r="EK170" s="3"/>
      <c r="EL170" s="271"/>
      <c r="EM170" s="3"/>
      <c r="EN170" s="263">
        <f t="shared" si="94"/>
        <v>168</v>
      </c>
      <c r="EO170" s="230" t="s">
        <v>1833</v>
      </c>
      <c r="EP170" s="277">
        <v>43831</v>
      </c>
      <c r="EQ170" s="278">
        <v>0</v>
      </c>
      <c r="ER170" s="281">
        <v>25.581299999999999</v>
      </c>
      <c r="ES170" s="288"/>
      <c r="ET170" s="282">
        <f>IF(EO170=EO171,MAX(ET$2:ET169)+1,0)</f>
        <v>0</v>
      </c>
      <c r="EU170" s="3">
        <f t="shared" si="86"/>
        <v>168</v>
      </c>
      <c r="EV170" s="290">
        <f t="shared" si="87"/>
        <v>335</v>
      </c>
      <c r="EW170" s="277">
        <f t="shared" si="88"/>
        <v>42036</v>
      </c>
      <c r="EX170" s="281">
        <f t="shared" si="89"/>
        <v>21.004159999999999</v>
      </c>
      <c r="EY170" s="282">
        <f>IF(EO170=EO171,0,MAX(EY$2:EY169)+1)</f>
        <v>84</v>
      </c>
      <c r="EZ170" s="290">
        <f t="shared" si="90"/>
        <v>336</v>
      </c>
      <c r="FA170" s="277">
        <f t="shared" si="91"/>
        <v>43831</v>
      </c>
      <c r="FB170" s="281">
        <f t="shared" si="92"/>
        <v>19.527170000000002</v>
      </c>
      <c r="FC170" s="28">
        <f>DIS!C187</f>
        <v>168</v>
      </c>
      <c r="FD170" s="28">
        <f>DIS!D187</f>
        <v>9</v>
      </c>
      <c r="FE170" s="28">
        <f>DIS!E187</f>
        <v>8</v>
      </c>
      <c r="FF170" s="28" t="str">
        <f t="shared" si="93"/>
        <v>9,8</v>
      </c>
      <c r="FG170" s="286" t="str">
        <f>INDEX($AR$88:$BK$127,FD170,FE170)</f>
        <v>8,9</v>
      </c>
      <c r="FH170" s="287">
        <f>IF(ISNUMBER(FG170),0,MAX(FH$2:FH169)+1)</f>
        <v>165</v>
      </c>
      <c r="FI170" s="287">
        <f>IF(FH170&gt;0,INDEX(IF($BJ$45=0,$EU$3:$EU$1412,IF($BK$45=0,$EX$3:$EX$1412,$FB$3:$FB$1412)),FH170,1),0)</f>
        <v>21.512730000000001</v>
      </c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</row>
    <row r="171" spans="1:178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  <c r="AW171" s="212"/>
      <c r="AX171" s="212"/>
      <c r="AY171" s="212"/>
      <c r="AZ171" s="212"/>
      <c r="BA171" s="212"/>
      <c r="BB171" s="212"/>
      <c r="BC171" s="212"/>
      <c r="BD171" s="212"/>
      <c r="BE171" s="212"/>
      <c r="BF171" s="212"/>
      <c r="BG171" s="212"/>
      <c r="BH171" s="212"/>
      <c r="BI171" s="212"/>
      <c r="BJ171" s="212"/>
      <c r="BK171" s="212"/>
      <c r="BL171" s="212"/>
      <c r="BM171" s="212"/>
      <c r="BN171" s="212"/>
      <c r="BO171" s="212"/>
      <c r="BP171" s="212"/>
      <c r="BQ171" s="212"/>
      <c r="BR171" s="212"/>
      <c r="BS171" s="212"/>
      <c r="BT171" s="212"/>
      <c r="BU171" s="212"/>
      <c r="BV171" s="212"/>
      <c r="BW171" s="212"/>
      <c r="BX171" s="212"/>
      <c r="BY171" s="212"/>
      <c r="BZ171" s="212"/>
      <c r="CA171" s="212"/>
      <c r="CB171" s="212"/>
      <c r="CC171" s="212"/>
      <c r="CD171" s="212"/>
      <c r="CE171" s="212"/>
      <c r="CF171" s="212"/>
      <c r="CG171" s="212"/>
      <c r="CH171" s="212"/>
      <c r="CI171" s="212"/>
      <c r="CJ171" s="212"/>
      <c r="CK171" s="212"/>
      <c r="CL171" s="212"/>
      <c r="CM171" s="212"/>
      <c r="CN171" s="212"/>
      <c r="CO171" s="212"/>
      <c r="CP171" s="212"/>
      <c r="CQ171" s="212"/>
      <c r="CR171" s="212"/>
      <c r="CS171" s="212"/>
      <c r="CT171" s="212"/>
      <c r="CU171" s="212"/>
      <c r="CV171" s="212"/>
      <c r="CW171" s="212"/>
      <c r="CX171" s="212"/>
      <c r="CY171" s="212"/>
      <c r="CZ171" s="212"/>
      <c r="DA171" s="212"/>
      <c r="DB171" s="212"/>
      <c r="DC171" s="230">
        <v>0</v>
      </c>
      <c r="DD171" s="230">
        <v>0</v>
      </c>
      <c r="DE171" s="230">
        <v>0</v>
      </c>
      <c r="DF171" s="230">
        <v>0</v>
      </c>
      <c r="DG171" s="230">
        <v>0</v>
      </c>
      <c r="DH171" s="237">
        <v>12.244</v>
      </c>
      <c r="DI171" s="237">
        <v>9.7606999999999999</v>
      </c>
      <c r="DJ171" s="237">
        <v>7.8784000000000001</v>
      </c>
      <c r="DK171" s="237">
        <v>9.5028000000000006</v>
      </c>
      <c r="DL171" s="237">
        <v>0</v>
      </c>
      <c r="DM171" s="237">
        <v>0</v>
      </c>
      <c r="DN171" s="237">
        <v>0</v>
      </c>
      <c r="DO171" s="237">
        <v>0</v>
      </c>
      <c r="DP171" s="237">
        <v>8.7172999999999998</v>
      </c>
      <c r="DQ171" s="237">
        <v>3.9539</v>
      </c>
      <c r="DR171" s="230">
        <v>0</v>
      </c>
      <c r="DS171" s="230">
        <v>0</v>
      </c>
      <c r="DT171" s="230">
        <v>0</v>
      </c>
      <c r="DU171" s="230">
        <v>0</v>
      </c>
      <c r="DV171" s="230">
        <v>0</v>
      </c>
      <c r="DW171" s="212"/>
      <c r="DX171" s="212"/>
      <c r="DY171" s="212"/>
      <c r="DZ171" s="212"/>
      <c r="EA171" s="212"/>
      <c r="EB171" s="214"/>
      <c r="EC171" s="212"/>
      <c r="ED171" s="212"/>
      <c r="EE171" s="212"/>
      <c r="EF171" s="212"/>
      <c r="EG171" s="212"/>
      <c r="EH171" s="212"/>
      <c r="EI171" s="3"/>
      <c r="EJ171" s="3"/>
      <c r="EK171" s="3"/>
      <c r="EL171" s="271"/>
      <c r="EM171" s="3"/>
      <c r="EN171" s="263">
        <f t="shared" si="94"/>
        <v>169</v>
      </c>
      <c r="EO171" s="230" t="s">
        <v>1834</v>
      </c>
      <c r="EP171" s="277">
        <v>42036</v>
      </c>
      <c r="EQ171" s="278">
        <v>0</v>
      </c>
      <c r="ER171" s="281">
        <v>28.184480000000001</v>
      </c>
      <c r="ES171" s="288"/>
      <c r="ET171" s="282">
        <f>IF(EO171=EO172,MAX(ET$2:ET170)+1,0)</f>
        <v>85</v>
      </c>
      <c r="EU171" s="3">
        <f t="shared" si="86"/>
        <v>169</v>
      </c>
      <c r="EV171" s="290">
        <f t="shared" si="87"/>
        <v>337</v>
      </c>
      <c r="EW171" s="277">
        <f t="shared" si="88"/>
        <v>42036</v>
      </c>
      <c r="EX171" s="281">
        <f t="shared" si="89"/>
        <v>20.337540000000001</v>
      </c>
      <c r="EY171" s="282">
        <f>IF(EO171=EO172,0,MAX(EY$2:EY170)+1)</f>
        <v>0</v>
      </c>
      <c r="EZ171" s="290">
        <f t="shared" si="90"/>
        <v>338</v>
      </c>
      <c r="FA171" s="277">
        <f t="shared" si="91"/>
        <v>43831</v>
      </c>
      <c r="FB171" s="281">
        <f t="shared" si="92"/>
        <v>19.103590000000001</v>
      </c>
      <c r="FC171" s="28">
        <f>DIS!C188</f>
        <v>169</v>
      </c>
      <c r="FD171" s="28">
        <f>DIS!D188</f>
        <v>9</v>
      </c>
      <c r="FE171" s="28">
        <f>DIS!E188</f>
        <v>9</v>
      </c>
      <c r="FF171" s="28" t="str">
        <f t="shared" si="93"/>
        <v>9,9</v>
      </c>
      <c r="FG171" s="286" t="str">
        <f>INDEX($AR$88:$BK$127,FD171,FE171)</f>
        <v>9,9</v>
      </c>
      <c r="FH171" s="287">
        <f>IF(ISNUMBER(FG171),0,MAX(FH$2:FH170)+1)</f>
        <v>166</v>
      </c>
      <c r="FI171" s="287">
        <f>IF(FH171&gt;0,INDEX(IF($BJ$45=0,$EU$3:$EU$1412,IF($BK$45=0,$EX$3:$EX$1412,$FB$3:$FB$1412)),FH171,1),0)</f>
        <v>20.54364</v>
      </c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</row>
    <row r="172" spans="1:178" x14ac:dyDescent="0.25">
      <c r="A172" s="3"/>
      <c r="B172" s="3"/>
      <c r="C172" s="3"/>
      <c r="D172" s="3"/>
      <c r="E172" s="3"/>
      <c r="F172" s="3"/>
      <c r="G172" s="3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  <c r="AW172" s="212"/>
      <c r="AX172" s="212"/>
      <c r="AY172" s="212"/>
      <c r="AZ172" s="212"/>
      <c r="BA172" s="212"/>
      <c r="BB172" s="212"/>
      <c r="BC172" s="212"/>
      <c r="BD172" s="212"/>
      <c r="BE172" s="212"/>
      <c r="BF172" s="212"/>
      <c r="BG172" s="212"/>
      <c r="BH172" s="212"/>
      <c r="BI172" s="212"/>
      <c r="BJ172" s="212"/>
      <c r="BK172" s="212"/>
      <c r="BL172" s="212"/>
      <c r="BM172" s="212"/>
      <c r="BN172" s="212"/>
      <c r="BO172" s="212"/>
      <c r="BP172" s="212"/>
      <c r="BQ172" s="212"/>
      <c r="BR172" s="212"/>
      <c r="BS172" s="212"/>
      <c r="BT172" s="212"/>
      <c r="BU172" s="212"/>
      <c r="BV172" s="212"/>
      <c r="BW172" s="212"/>
      <c r="BX172" s="212"/>
      <c r="BY172" s="212"/>
      <c r="BZ172" s="212"/>
      <c r="CA172" s="212"/>
      <c r="CB172" s="212"/>
      <c r="CC172" s="212"/>
      <c r="CD172" s="212"/>
      <c r="CE172" s="212"/>
      <c r="CF172" s="212"/>
      <c r="CG172" s="212"/>
      <c r="CH172" s="212"/>
      <c r="CI172" s="212"/>
      <c r="CJ172" s="212"/>
      <c r="CK172" s="212"/>
      <c r="CL172" s="212"/>
      <c r="CM172" s="212"/>
      <c r="CN172" s="212"/>
      <c r="CO172" s="212"/>
      <c r="CP172" s="212"/>
      <c r="CQ172" s="212"/>
      <c r="CR172" s="212"/>
      <c r="CS172" s="212"/>
      <c r="CT172" s="212"/>
      <c r="CU172" s="212"/>
      <c r="CV172" s="212"/>
      <c r="CW172" s="212"/>
      <c r="CX172" s="212"/>
      <c r="CY172" s="212"/>
      <c r="CZ172" s="212"/>
      <c r="DA172" s="212"/>
      <c r="DB172" s="212"/>
      <c r="DC172" s="230">
        <v>0</v>
      </c>
      <c r="DD172" s="230">
        <v>0</v>
      </c>
      <c r="DE172" s="230">
        <v>0</v>
      </c>
      <c r="DF172" s="230">
        <v>0</v>
      </c>
      <c r="DG172" s="230">
        <v>0</v>
      </c>
      <c r="DH172" s="237">
        <v>1.8367</v>
      </c>
      <c r="DI172" s="237">
        <v>1.3385</v>
      </c>
      <c r="DJ172" s="237">
        <v>0.93664999999999998</v>
      </c>
      <c r="DK172" s="237">
        <v>1.3959999999999999</v>
      </c>
      <c r="DL172" s="237">
        <v>1.7390000000000001</v>
      </c>
      <c r="DM172" s="237">
        <v>1.5907</v>
      </c>
      <c r="DN172" s="237">
        <v>1.5250999999999999</v>
      </c>
      <c r="DO172" s="237">
        <v>2.9159000000000002</v>
      </c>
      <c r="DP172" s="237">
        <v>3.8222999999999998</v>
      </c>
      <c r="DQ172" s="237">
        <v>2.6267</v>
      </c>
      <c r="DR172" s="230">
        <v>0</v>
      </c>
      <c r="DS172" s="230">
        <v>0</v>
      </c>
      <c r="DT172" s="230">
        <v>0</v>
      </c>
      <c r="DU172" s="230">
        <v>0</v>
      </c>
      <c r="DV172" s="230">
        <v>0</v>
      </c>
      <c r="DW172" s="212"/>
      <c r="DX172" s="212"/>
      <c r="DY172" s="212"/>
      <c r="DZ172" s="212"/>
      <c r="EA172" s="212"/>
      <c r="EB172" s="214"/>
      <c r="EC172" s="212"/>
      <c r="ED172" s="212"/>
      <c r="EE172" s="212"/>
      <c r="EF172" s="212"/>
      <c r="EG172" s="212"/>
      <c r="EH172" s="212"/>
      <c r="EI172" s="3"/>
      <c r="EJ172" s="3"/>
      <c r="EK172" s="3"/>
      <c r="EL172" s="271"/>
      <c r="EM172" s="3"/>
      <c r="EN172" s="263">
        <f t="shared" si="94"/>
        <v>170</v>
      </c>
      <c r="EO172" s="230" t="s">
        <v>1834</v>
      </c>
      <c r="EP172" s="277">
        <v>43831</v>
      </c>
      <c r="EQ172" s="278">
        <v>0</v>
      </c>
      <c r="ER172" s="281">
        <v>25.150320000000001</v>
      </c>
      <c r="ES172" s="288"/>
      <c r="ET172" s="282">
        <f>IF(EO172=EO173,MAX(ET$2:ET171)+1,0)</f>
        <v>0</v>
      </c>
      <c r="EU172" s="3">
        <f t="shared" si="86"/>
        <v>170</v>
      </c>
      <c r="EV172" s="290">
        <f t="shared" si="87"/>
        <v>339</v>
      </c>
      <c r="EW172" s="277">
        <f t="shared" si="88"/>
        <v>42036</v>
      </c>
      <c r="EX172" s="281">
        <f t="shared" si="89"/>
        <v>19.666049999999998</v>
      </c>
      <c r="EY172" s="282">
        <f>IF(EO172=EO173,0,MAX(EY$2:EY171)+1)</f>
        <v>85</v>
      </c>
      <c r="EZ172" s="290">
        <f t="shared" si="90"/>
        <v>340</v>
      </c>
      <c r="FA172" s="277">
        <f t="shared" si="91"/>
        <v>43831</v>
      </c>
      <c r="FB172" s="281">
        <f t="shared" si="92"/>
        <v>18.73263</v>
      </c>
      <c r="FC172" s="28">
        <f>DIS!C189</f>
        <v>170</v>
      </c>
      <c r="FD172" s="28">
        <f>DIS!D189</f>
        <v>9</v>
      </c>
      <c r="FE172" s="28">
        <f>DIS!E189</f>
        <v>10</v>
      </c>
      <c r="FF172" s="28" t="str">
        <f t="shared" si="93"/>
        <v>9,10</v>
      </c>
      <c r="FG172" s="286" t="str">
        <f>INDEX($AR$88:$BK$127,FD172,FE172)</f>
        <v>10,9</v>
      </c>
      <c r="FH172" s="287">
        <f>IF(ISNUMBER(FG172),0,MAX(FH$2:FH171)+1)</f>
        <v>167</v>
      </c>
      <c r="FI172" s="287">
        <f>IF(FH172&gt;0,INDEX(IF($BJ$45=0,$EU$3:$EU$1412,IF($BK$45=0,$EX$3:$EX$1412,$FB$3:$FB$1412)),FH172,1),0)</f>
        <v>19.9587</v>
      </c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</row>
    <row r="173" spans="1:178" x14ac:dyDescent="0.25">
      <c r="A173" s="3"/>
      <c r="B173" s="3"/>
      <c r="C173" s="3"/>
      <c r="D173" s="3"/>
      <c r="E173" s="3"/>
      <c r="F173" s="3"/>
      <c r="G173" s="3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  <c r="AW173" s="212"/>
      <c r="AX173" s="212"/>
      <c r="AY173" s="212"/>
      <c r="AZ173" s="212"/>
      <c r="BA173" s="212"/>
      <c r="BB173" s="212"/>
      <c r="BC173" s="212"/>
      <c r="BD173" s="212"/>
      <c r="BE173" s="212"/>
      <c r="BF173" s="212"/>
      <c r="BG173" s="212"/>
      <c r="BH173" s="212"/>
      <c r="BI173" s="212"/>
      <c r="BJ173" s="212"/>
      <c r="BK173" s="212"/>
      <c r="BL173" s="212"/>
      <c r="BM173" s="212"/>
      <c r="BN173" s="212"/>
      <c r="BO173" s="212"/>
      <c r="BP173" s="212"/>
      <c r="BQ173" s="212"/>
      <c r="BR173" s="212"/>
      <c r="BS173" s="212"/>
      <c r="BT173" s="212"/>
      <c r="BU173" s="212"/>
      <c r="BV173" s="212"/>
      <c r="BW173" s="212"/>
      <c r="BX173" s="212"/>
      <c r="BY173" s="212"/>
      <c r="BZ173" s="212"/>
      <c r="CA173" s="212"/>
      <c r="CB173" s="212"/>
      <c r="CC173" s="212"/>
      <c r="CD173" s="212"/>
      <c r="CE173" s="212"/>
      <c r="CF173" s="212"/>
      <c r="CG173" s="212"/>
      <c r="CH173" s="212"/>
      <c r="CI173" s="212"/>
      <c r="CJ173" s="212"/>
      <c r="CK173" s="212"/>
      <c r="CL173" s="212"/>
      <c r="CM173" s="212"/>
      <c r="CN173" s="212"/>
      <c r="CO173" s="212"/>
      <c r="CP173" s="212"/>
      <c r="CQ173" s="212"/>
      <c r="CR173" s="212"/>
      <c r="CS173" s="212"/>
      <c r="CT173" s="212"/>
      <c r="CU173" s="212"/>
      <c r="CV173" s="212"/>
      <c r="CW173" s="212"/>
      <c r="CX173" s="212"/>
      <c r="CY173" s="212"/>
      <c r="CZ173" s="212"/>
      <c r="DA173" s="212"/>
      <c r="DB173" s="212"/>
      <c r="DC173" s="230">
        <v>0</v>
      </c>
      <c r="DD173" s="230">
        <v>0</v>
      </c>
      <c r="DE173" s="230">
        <v>0</v>
      </c>
      <c r="DF173" s="230">
        <v>0</v>
      </c>
      <c r="DG173" s="230">
        <v>0</v>
      </c>
      <c r="DH173" s="237">
        <v>14.718</v>
      </c>
      <c r="DI173" s="237">
        <v>10.695</v>
      </c>
      <c r="DJ173" s="237">
        <v>4.7302999999999997</v>
      </c>
      <c r="DK173" s="237">
        <v>8.2806999999999995</v>
      </c>
      <c r="DL173" s="237">
        <v>0</v>
      </c>
      <c r="DM173" s="237">
        <v>0</v>
      </c>
      <c r="DN173" s="237">
        <v>10.112</v>
      </c>
      <c r="DO173" s="237">
        <v>12.156000000000001</v>
      </c>
      <c r="DP173" s="237">
        <v>5.9684999999999997</v>
      </c>
      <c r="DQ173" s="237">
        <v>6.0099</v>
      </c>
      <c r="DR173" s="230">
        <v>0</v>
      </c>
      <c r="DS173" s="230">
        <v>0</v>
      </c>
      <c r="DT173" s="230">
        <v>0</v>
      </c>
      <c r="DU173" s="230">
        <v>0</v>
      </c>
      <c r="DV173" s="230">
        <v>0</v>
      </c>
      <c r="DW173" s="212"/>
      <c r="DX173" s="212"/>
      <c r="DY173" s="212"/>
      <c r="DZ173" s="212"/>
      <c r="EA173" s="212"/>
      <c r="EB173" s="214"/>
      <c r="EC173" s="212"/>
      <c r="ED173" s="212"/>
      <c r="EE173" s="212"/>
      <c r="EF173" s="212"/>
      <c r="EG173" s="212"/>
      <c r="EH173" s="212"/>
      <c r="EI173" s="3"/>
      <c r="EJ173" s="3"/>
      <c r="EK173" s="3"/>
      <c r="EL173" s="271"/>
      <c r="EM173" s="3"/>
      <c r="EN173" s="263">
        <f t="shared" si="94"/>
        <v>171</v>
      </c>
      <c r="EO173" s="230" t="s">
        <v>1835</v>
      </c>
      <c r="EP173" s="277">
        <v>42036</v>
      </c>
      <c r="EQ173" s="278">
        <v>0</v>
      </c>
      <c r="ER173" s="281">
        <v>27.4589</v>
      </c>
      <c r="ES173" s="288"/>
      <c r="ET173" s="282">
        <f>IF(EO173=EO174,MAX(ET$2:ET172)+1,0)</f>
        <v>86</v>
      </c>
      <c r="EU173" s="3">
        <f t="shared" si="86"/>
        <v>171</v>
      </c>
      <c r="EV173" s="290">
        <f t="shared" si="87"/>
        <v>341</v>
      </c>
      <c r="EW173" s="277">
        <f t="shared" si="88"/>
        <v>42036</v>
      </c>
      <c r="EX173" s="281">
        <f t="shared" si="89"/>
        <v>19.071449999999999</v>
      </c>
      <c r="EY173" s="282">
        <f>IF(EO173=EO174,0,MAX(EY$2:EY172)+1)</f>
        <v>0</v>
      </c>
      <c r="EZ173" s="290">
        <f t="shared" si="90"/>
        <v>342</v>
      </c>
      <c r="FA173" s="277">
        <f t="shared" si="91"/>
        <v>43831</v>
      </c>
      <c r="FB173" s="281">
        <f t="shared" si="92"/>
        <v>18.55058</v>
      </c>
      <c r="FC173" s="28">
        <f>DIS!C190</f>
        <v>171</v>
      </c>
      <c r="FD173" s="28">
        <f>DIS!D190</f>
        <v>9</v>
      </c>
      <c r="FE173" s="28">
        <f>DIS!E190</f>
        <v>11</v>
      </c>
      <c r="FF173" s="28" t="str">
        <f t="shared" si="93"/>
        <v>9,11</v>
      </c>
      <c r="FG173" s="286" t="str">
        <f>INDEX($AR$88:$BK$127,FD173,FE173)</f>
        <v>11,9</v>
      </c>
      <c r="FH173" s="287">
        <f>IF(ISNUMBER(FG173),0,MAX(FH$2:FH172)+1)</f>
        <v>168</v>
      </c>
      <c r="FI173" s="287">
        <f>IF(FH173&gt;0,INDEX(IF($BJ$45=0,$EU$3:$EU$1412,IF($BK$45=0,$EX$3:$EX$1412,$FB$3:$FB$1412)),FH173,1),0)</f>
        <v>19.527170000000002</v>
      </c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</row>
    <row r="174" spans="1:178" ht="1.5" customHeight="1" x14ac:dyDescent="0.25">
      <c r="A174" s="3"/>
      <c r="B174" s="3"/>
      <c r="C174" s="3"/>
      <c r="D174" s="3"/>
      <c r="E174" s="3"/>
      <c r="F174" s="3"/>
      <c r="G174" s="3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  <c r="AW174" s="212"/>
      <c r="AX174" s="212"/>
      <c r="AY174" s="212"/>
      <c r="AZ174" s="212"/>
      <c r="BA174" s="212"/>
      <c r="BB174" s="212"/>
      <c r="BC174" s="212"/>
      <c r="BD174" s="212"/>
      <c r="BE174" s="212"/>
      <c r="BF174" s="212"/>
      <c r="BG174" s="212"/>
      <c r="BH174" s="212"/>
      <c r="BI174" s="212"/>
      <c r="BJ174" s="212"/>
      <c r="BK174" s="212"/>
      <c r="BL174" s="212"/>
      <c r="BM174" s="212"/>
      <c r="BN174" s="212"/>
      <c r="BO174" s="212"/>
      <c r="BP174" s="212"/>
      <c r="BQ174" s="212"/>
      <c r="BR174" s="212"/>
      <c r="BS174" s="212"/>
      <c r="BT174" s="212"/>
      <c r="BU174" s="212"/>
      <c r="BV174" s="212"/>
      <c r="BW174" s="212"/>
      <c r="BX174" s="212"/>
      <c r="BY174" s="212"/>
      <c r="BZ174" s="212"/>
      <c r="CA174" s="212"/>
      <c r="CB174" s="212"/>
      <c r="CC174" s="212"/>
      <c r="CD174" s="212"/>
      <c r="CE174" s="212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30">
        <v>0</v>
      </c>
      <c r="DD174" s="230">
        <v>0</v>
      </c>
      <c r="DE174" s="230">
        <v>0</v>
      </c>
      <c r="DF174" s="230">
        <v>0</v>
      </c>
      <c r="DG174" s="230">
        <v>0</v>
      </c>
      <c r="DH174" s="237">
        <v>1.1577</v>
      </c>
      <c r="DI174" s="237">
        <v>1.6447000000000001</v>
      </c>
      <c r="DJ174" s="237">
        <v>1.8229</v>
      </c>
      <c r="DK174" s="237">
        <v>1.3291999999999999</v>
      </c>
      <c r="DL174" s="237">
        <v>1.3365</v>
      </c>
      <c r="DM174" s="237">
        <v>1.8092999999999999</v>
      </c>
      <c r="DN174" s="237">
        <v>1.3092999999999999</v>
      </c>
      <c r="DO174" s="237">
        <v>1.647</v>
      </c>
      <c r="DP174" s="237">
        <v>2.4618000000000002</v>
      </c>
      <c r="DQ174" s="237">
        <v>3.1562999999999999</v>
      </c>
      <c r="DR174" s="230">
        <v>0</v>
      </c>
      <c r="DS174" s="230">
        <v>0</v>
      </c>
      <c r="DT174" s="230">
        <v>0</v>
      </c>
      <c r="DU174" s="230">
        <v>0</v>
      </c>
      <c r="DV174" s="230">
        <v>0</v>
      </c>
      <c r="DW174" s="212"/>
      <c r="DX174" s="212"/>
      <c r="DY174" s="212"/>
      <c r="DZ174" s="212"/>
      <c r="EA174" s="212"/>
      <c r="EB174" s="214"/>
      <c r="EC174" s="212"/>
      <c r="ED174" s="212"/>
      <c r="EE174" s="212"/>
      <c r="EF174" s="212"/>
      <c r="EG174" s="212"/>
      <c r="EH174" s="212"/>
      <c r="EI174" s="3"/>
      <c r="EJ174" s="3"/>
      <c r="EK174" s="3"/>
      <c r="EL174" s="271"/>
      <c r="EM174" s="3"/>
      <c r="EN174" s="263">
        <f t="shared" si="94"/>
        <v>172</v>
      </c>
      <c r="EO174" s="230" t="s">
        <v>1835</v>
      </c>
      <c r="EP174" s="277">
        <v>43831</v>
      </c>
      <c r="EQ174" s="278">
        <v>0</v>
      </c>
      <c r="ER174" s="281">
        <v>24.585419999999999</v>
      </c>
      <c r="ES174" s="288"/>
      <c r="ET174" s="282">
        <f>IF(EO174=EO175,MAX(ET$2:ET173)+1,0)</f>
        <v>0</v>
      </c>
      <c r="EU174" s="3">
        <f t="shared" si="86"/>
        <v>172</v>
      </c>
      <c r="EV174" s="290">
        <f t="shared" si="87"/>
        <v>343</v>
      </c>
      <c r="EW174" s="277">
        <f t="shared" si="88"/>
        <v>42036</v>
      </c>
      <c r="EX174" s="281">
        <f t="shared" si="89"/>
        <v>18.273720000000001</v>
      </c>
      <c r="EY174" s="282">
        <f>IF(EO174=EO175,0,MAX(EY$2:EY173)+1)</f>
        <v>86</v>
      </c>
      <c r="EZ174" s="290">
        <f t="shared" si="90"/>
        <v>344</v>
      </c>
      <c r="FA174" s="277">
        <f t="shared" si="91"/>
        <v>43831</v>
      </c>
      <c r="FB174" s="281">
        <f t="shared" si="92"/>
        <v>18.245270000000001</v>
      </c>
      <c r="FC174" s="28">
        <f>DIS!C191</f>
        <v>172</v>
      </c>
      <c r="FD174" s="28">
        <f>DIS!D191</f>
        <v>9</v>
      </c>
      <c r="FE174" s="28">
        <f>DIS!E191</f>
        <v>12</v>
      </c>
      <c r="FF174" s="28" t="str">
        <f t="shared" si="93"/>
        <v>9,12</v>
      </c>
      <c r="FG174" s="286" t="str">
        <f>INDEX($AR$88:$BK$127,FD174,FE174)</f>
        <v>12,9</v>
      </c>
      <c r="FH174" s="287">
        <f>IF(ISNUMBER(FG174),0,MAX(FH$2:FH173)+1)</f>
        <v>169</v>
      </c>
      <c r="FI174" s="287">
        <f>IF(FH174&gt;0,INDEX(IF($BJ$45=0,$EU$3:$EU$1412,IF($BK$45=0,$EX$3:$EX$1412,$FB$3:$FB$1412)),FH174,1),0)</f>
        <v>19.103590000000001</v>
      </c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</row>
    <row r="175" spans="1:178" ht="1.5" customHeight="1" x14ac:dyDescent="0.25">
      <c r="A175" s="3"/>
      <c r="B175" s="3"/>
      <c r="C175" s="3"/>
      <c r="D175" s="3"/>
      <c r="E175" s="3"/>
      <c r="F175" s="3"/>
      <c r="G175" s="3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212"/>
      <c r="BD175" s="212"/>
      <c r="BE175" s="212"/>
      <c r="BF175" s="212"/>
      <c r="BG175" s="212"/>
      <c r="BH175" s="212"/>
      <c r="BI175" s="212"/>
      <c r="BJ175" s="212"/>
      <c r="BK175" s="212"/>
      <c r="BL175" s="212"/>
      <c r="BM175" s="212"/>
      <c r="BN175" s="212"/>
      <c r="BO175" s="212"/>
      <c r="BP175" s="212"/>
      <c r="BQ175" s="212"/>
      <c r="BR175" s="212"/>
      <c r="BS175" s="212"/>
      <c r="BT175" s="212"/>
      <c r="BU175" s="212"/>
      <c r="BV175" s="212"/>
      <c r="BW175" s="212"/>
      <c r="BX175" s="212"/>
      <c r="BY175" s="212"/>
      <c r="BZ175" s="212"/>
      <c r="CA175" s="212"/>
      <c r="CB175" s="212"/>
      <c r="CC175" s="212"/>
      <c r="CD175" s="212"/>
      <c r="CE175" s="212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30">
        <v>0</v>
      </c>
      <c r="DD175" s="230">
        <v>0</v>
      </c>
      <c r="DE175" s="230">
        <v>0</v>
      </c>
      <c r="DF175" s="230">
        <v>0</v>
      </c>
      <c r="DG175" s="230">
        <v>0</v>
      </c>
      <c r="DH175" s="237">
        <v>12.023999999999999</v>
      </c>
      <c r="DI175" s="237">
        <v>9.3289000000000009</v>
      </c>
      <c r="DJ175" s="237">
        <v>5.4725000000000001</v>
      </c>
      <c r="DK175" s="237">
        <v>8.6354000000000006</v>
      </c>
      <c r="DL175" s="237">
        <v>8.4379000000000008</v>
      </c>
      <c r="DM175" s="237">
        <v>0</v>
      </c>
      <c r="DN175" s="237">
        <v>10.135</v>
      </c>
      <c r="DO175" s="237">
        <v>11.927</v>
      </c>
      <c r="DP175" s="237">
        <v>5.9916999999999998</v>
      </c>
      <c r="DQ175" s="237">
        <v>6.0853999999999999</v>
      </c>
      <c r="DR175" s="230">
        <v>0</v>
      </c>
      <c r="DS175" s="230">
        <v>0</v>
      </c>
      <c r="DT175" s="230">
        <v>0</v>
      </c>
      <c r="DU175" s="230">
        <v>0</v>
      </c>
      <c r="DV175" s="230">
        <v>0</v>
      </c>
      <c r="DW175" s="212"/>
      <c r="DX175" s="212"/>
      <c r="DY175" s="212"/>
      <c r="DZ175" s="212"/>
      <c r="EA175" s="212"/>
      <c r="EB175" s="214"/>
      <c r="EC175" s="212"/>
      <c r="ED175" s="212"/>
      <c r="EE175" s="212"/>
      <c r="EF175" s="212"/>
      <c r="EG175" s="212"/>
      <c r="EH175" s="212"/>
      <c r="EI175" s="3"/>
      <c r="EJ175" s="3"/>
      <c r="EK175" s="3"/>
      <c r="EL175" s="271"/>
      <c r="EM175" s="3"/>
      <c r="EN175" s="263">
        <f t="shared" si="94"/>
        <v>173</v>
      </c>
      <c r="EO175" s="230" t="s">
        <v>1836</v>
      </c>
      <c r="EP175" s="277">
        <v>42036</v>
      </c>
      <c r="EQ175" s="278">
        <v>0</v>
      </c>
      <c r="ER175" s="281">
        <v>26.594080000000002</v>
      </c>
      <c r="ES175" s="288"/>
      <c r="ET175" s="282">
        <f>IF(EO175=EO176,MAX(ET$2:ET174)+1,0)</f>
        <v>87</v>
      </c>
      <c r="EU175" s="3">
        <f t="shared" si="86"/>
        <v>173</v>
      </c>
      <c r="EV175" s="290">
        <f t="shared" si="87"/>
        <v>345</v>
      </c>
      <c r="EW175" s="277">
        <f t="shared" si="88"/>
        <v>42036</v>
      </c>
      <c r="EX175" s="281">
        <f t="shared" si="89"/>
        <v>15.95635</v>
      </c>
      <c r="EY175" s="282">
        <f>IF(EO175=EO176,0,MAX(EY$2:EY174)+1)</f>
        <v>0</v>
      </c>
      <c r="EZ175" s="290">
        <f t="shared" si="90"/>
        <v>346</v>
      </c>
      <c r="FA175" s="277">
        <f t="shared" si="91"/>
        <v>43831</v>
      </c>
      <c r="FB175" s="281">
        <f t="shared" si="92"/>
        <v>14.903269999999999</v>
      </c>
      <c r="FC175" s="28">
        <f>DIS!C192</f>
        <v>173</v>
      </c>
      <c r="FD175" s="28">
        <f>DIS!D192</f>
        <v>9</v>
      </c>
      <c r="FE175" s="28">
        <f>DIS!E192</f>
        <v>13</v>
      </c>
      <c r="FF175" s="28" t="str">
        <f t="shared" si="93"/>
        <v>9,13</v>
      </c>
      <c r="FG175" s="286" t="str">
        <f>INDEX($AR$88:$BK$127,FD175,FE175)</f>
        <v>13,9</v>
      </c>
      <c r="FH175" s="287">
        <f>IF(ISNUMBER(FG175),0,MAX(FH$2:FH174)+1)</f>
        <v>170</v>
      </c>
      <c r="FI175" s="287">
        <f>IF(FH175&gt;0,INDEX(IF($BJ$45=0,$EU$3:$EU$1412,IF($BK$45=0,$EX$3:$EX$1412,$FB$3:$FB$1412)),FH175,1),0)</f>
        <v>18.73263</v>
      </c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</row>
    <row r="176" spans="1:178" ht="1.5" customHeight="1" x14ac:dyDescent="0.25">
      <c r="A176" s="3"/>
      <c r="B176" s="3"/>
      <c r="C176" s="3"/>
      <c r="D176" s="3"/>
      <c r="E176" s="3"/>
      <c r="F176" s="3"/>
      <c r="G176" s="3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30">
        <v>0</v>
      </c>
      <c r="DD176" s="230">
        <v>0</v>
      </c>
      <c r="DE176" s="230">
        <v>0</v>
      </c>
      <c r="DF176" s="230">
        <v>0</v>
      </c>
      <c r="DG176" s="230">
        <v>0</v>
      </c>
      <c r="DH176" s="237">
        <v>1.2830999999999999</v>
      </c>
      <c r="DI176" s="237">
        <v>1.8849</v>
      </c>
      <c r="DJ176" s="237">
        <v>1.1640999999999999</v>
      </c>
      <c r="DK176" s="237">
        <v>2.0084</v>
      </c>
      <c r="DL176" s="237">
        <v>1.3688</v>
      </c>
      <c r="DM176" s="237">
        <v>1.3879999999999999</v>
      </c>
      <c r="DN176" s="237">
        <v>1.2512000000000001</v>
      </c>
      <c r="DO176" s="237">
        <v>1.4895</v>
      </c>
      <c r="DP176" s="237">
        <v>1.6991000000000001</v>
      </c>
      <c r="DQ176" s="237">
        <v>2.9706999999999999</v>
      </c>
      <c r="DR176" s="230">
        <v>0</v>
      </c>
      <c r="DS176" s="230">
        <v>0</v>
      </c>
      <c r="DT176" s="230">
        <v>0</v>
      </c>
      <c r="DU176" s="230">
        <v>0</v>
      </c>
      <c r="DV176" s="230">
        <v>0</v>
      </c>
      <c r="DW176" s="212"/>
      <c r="DX176" s="212"/>
      <c r="DY176" s="212"/>
      <c r="DZ176" s="212"/>
      <c r="EA176" s="212"/>
      <c r="EB176" s="214"/>
      <c r="EC176" s="212"/>
      <c r="ED176" s="212"/>
      <c r="EE176" s="212"/>
      <c r="EF176" s="212"/>
      <c r="EG176" s="212"/>
      <c r="EH176" s="212"/>
      <c r="EI176" s="3"/>
      <c r="EJ176" s="3"/>
      <c r="EK176" s="3"/>
      <c r="EL176" s="271"/>
      <c r="EM176" s="3"/>
      <c r="EN176" s="263">
        <f t="shared" si="94"/>
        <v>174</v>
      </c>
      <c r="EO176" s="230" t="s">
        <v>1836</v>
      </c>
      <c r="EP176" s="277">
        <v>43831</v>
      </c>
      <c r="EQ176" s="278">
        <v>0</v>
      </c>
      <c r="ER176" s="281">
        <v>23.917000000000002</v>
      </c>
      <c r="ES176" s="288"/>
      <c r="ET176" s="282">
        <f>IF(EO176=EO177,MAX(ET$2:ET175)+1,0)</f>
        <v>0</v>
      </c>
      <c r="EU176" s="3">
        <f t="shared" si="86"/>
        <v>174</v>
      </c>
      <c r="EV176" s="290">
        <f t="shared" si="87"/>
        <v>347</v>
      </c>
      <c r="EW176" s="277">
        <f t="shared" si="88"/>
        <v>42036</v>
      </c>
      <c r="EX176" s="281">
        <f t="shared" si="89"/>
        <v>17.761500000000002</v>
      </c>
      <c r="EY176" s="282">
        <f>IF(EO176=EO177,0,MAX(EY$2:EY175)+1)</f>
        <v>87</v>
      </c>
      <c r="EZ176" s="290">
        <f t="shared" si="90"/>
        <v>348</v>
      </c>
      <c r="FA176" s="277">
        <f t="shared" si="91"/>
        <v>43831</v>
      </c>
      <c r="FB176" s="281">
        <f t="shared" si="92"/>
        <v>16.95402</v>
      </c>
      <c r="FC176" s="28">
        <f>DIS!C193</f>
        <v>174</v>
      </c>
      <c r="FD176" s="28">
        <f>DIS!D193</f>
        <v>9</v>
      </c>
      <c r="FE176" s="28">
        <f>DIS!E193</f>
        <v>14</v>
      </c>
      <c r="FF176" s="28" t="str">
        <f t="shared" si="93"/>
        <v>9,14</v>
      </c>
      <c r="FG176" s="286" t="str">
        <f>INDEX($AR$88:$BK$127,FD176,FE176)</f>
        <v>14,9</v>
      </c>
      <c r="FH176" s="287">
        <f>IF(ISNUMBER(FG176),0,MAX(FH$2:FH175)+1)</f>
        <v>171</v>
      </c>
      <c r="FI176" s="287">
        <f>IF(FH176&gt;0,INDEX(IF($BJ$45=0,$EU$3:$EU$1412,IF($BK$45=0,$EX$3:$EX$1412,$FB$3:$FB$1412)),FH176,1),0)</f>
        <v>18.55058</v>
      </c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</row>
    <row r="177" spans="1:178" ht="1.5" customHeight="1" x14ac:dyDescent="0.25">
      <c r="A177" s="3"/>
      <c r="B177" s="3"/>
      <c r="C177" s="3"/>
      <c r="D177" s="3"/>
      <c r="E177" s="3"/>
      <c r="F177" s="3"/>
      <c r="G177" s="3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30">
        <v>0</v>
      </c>
      <c r="DD177" s="230">
        <v>0</v>
      </c>
      <c r="DE177" s="230">
        <v>0</v>
      </c>
      <c r="DF177" s="230">
        <v>0</v>
      </c>
      <c r="DG177" s="230">
        <v>0</v>
      </c>
      <c r="DH177" s="237">
        <v>13.803000000000001</v>
      </c>
      <c r="DI177" s="237">
        <v>8.9535</v>
      </c>
      <c r="DJ177" s="237">
        <v>7.1</v>
      </c>
      <c r="DK177" s="237">
        <v>9.3851999999999993</v>
      </c>
      <c r="DL177" s="237">
        <v>11.012</v>
      </c>
      <c r="DM177" s="237">
        <v>11.41</v>
      </c>
      <c r="DN177" s="237">
        <v>10.451000000000001</v>
      </c>
      <c r="DO177" s="237">
        <v>4.7664999999999997</v>
      </c>
      <c r="DP177" s="237">
        <v>7.0223000000000004</v>
      </c>
      <c r="DQ177" s="237">
        <v>5.0815999999999999</v>
      </c>
      <c r="DR177" s="230">
        <v>0</v>
      </c>
      <c r="DS177" s="230">
        <v>0</v>
      </c>
      <c r="DT177" s="230">
        <v>0</v>
      </c>
      <c r="DU177" s="230">
        <v>0</v>
      </c>
      <c r="DV177" s="230">
        <v>0</v>
      </c>
      <c r="DW177" s="212"/>
      <c r="DX177" s="212"/>
      <c r="DY177" s="212"/>
      <c r="DZ177" s="212"/>
      <c r="EA177" s="212"/>
      <c r="EB177" s="214"/>
      <c r="EC177" s="212"/>
      <c r="ED177" s="212"/>
      <c r="EE177" s="212"/>
      <c r="EF177" s="212"/>
      <c r="EG177" s="212"/>
      <c r="EH177" s="212"/>
      <c r="EI177" s="3"/>
      <c r="EJ177" s="3"/>
      <c r="EK177" s="3"/>
      <c r="EL177" s="271"/>
      <c r="EM177" s="3"/>
      <c r="EN177" s="263">
        <f t="shared" si="94"/>
        <v>175</v>
      </c>
      <c r="EO177" s="230" t="s">
        <v>1837</v>
      </c>
      <c r="EP177" s="277">
        <v>42036</v>
      </c>
      <c r="EQ177" s="278">
        <v>0</v>
      </c>
      <c r="ER177" s="281">
        <v>25.82235</v>
      </c>
      <c r="ES177" s="288"/>
      <c r="ET177" s="282">
        <f>IF(EO177=EO178,MAX(ET$2:ET176)+1,0)</f>
        <v>88</v>
      </c>
      <c r="EU177" s="3">
        <f t="shared" si="86"/>
        <v>175</v>
      </c>
      <c r="EV177" s="290">
        <f t="shared" si="87"/>
        <v>349</v>
      </c>
      <c r="EW177" s="277">
        <f t="shared" si="88"/>
        <v>42036</v>
      </c>
      <c r="EX177" s="281">
        <f t="shared" si="89"/>
        <v>18.46199</v>
      </c>
      <c r="EY177" s="282">
        <f>IF(EO177=EO178,0,MAX(EY$2:EY176)+1)</f>
        <v>0</v>
      </c>
      <c r="EZ177" s="290">
        <f t="shared" si="90"/>
        <v>350</v>
      </c>
      <c r="FA177" s="277">
        <f t="shared" si="91"/>
        <v>43831</v>
      </c>
      <c r="FB177" s="281">
        <f t="shared" si="92"/>
        <v>17.658519999999999</v>
      </c>
      <c r="FC177" s="28">
        <f>DIS!C194</f>
        <v>175</v>
      </c>
      <c r="FD177" s="28">
        <f>DIS!D194</f>
        <v>9</v>
      </c>
      <c r="FE177" s="28">
        <f>DIS!E194</f>
        <v>15</v>
      </c>
      <c r="FF177" s="28" t="str">
        <f t="shared" si="93"/>
        <v>9,15</v>
      </c>
      <c r="FG177" s="286" t="str">
        <f>INDEX($AR$88:$BK$127,FD177,FE177)</f>
        <v>15,9</v>
      </c>
      <c r="FH177" s="287">
        <f>IF(ISNUMBER(FG177),0,MAX(FH$2:FH176)+1)</f>
        <v>172</v>
      </c>
      <c r="FI177" s="287">
        <f>IF(FH177&gt;0,INDEX(IF($BJ$45=0,$EU$3:$EU$1412,IF($BK$45=0,$EX$3:$EX$1412,$FB$3:$FB$1412)),FH177,1),0)</f>
        <v>18.245270000000001</v>
      </c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</row>
    <row r="178" spans="1:178" ht="1.5" customHeight="1" x14ac:dyDescent="0.25">
      <c r="A178" s="3"/>
      <c r="B178" s="3"/>
      <c r="C178" s="3"/>
      <c r="D178" s="3"/>
      <c r="E178" s="3"/>
      <c r="F178" s="3"/>
      <c r="G178" s="3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30">
        <v>0</v>
      </c>
      <c r="DD178" s="230">
        <v>0</v>
      </c>
      <c r="DE178" s="230">
        <v>0</v>
      </c>
      <c r="DF178" s="230">
        <v>0</v>
      </c>
      <c r="DG178" s="230">
        <v>0</v>
      </c>
      <c r="DH178" s="237">
        <v>1.4899</v>
      </c>
      <c r="DI178" s="237">
        <v>1.3293999999999999</v>
      </c>
      <c r="DJ178" s="237">
        <v>1.6026</v>
      </c>
      <c r="DK178" s="237">
        <v>1.1729000000000001</v>
      </c>
      <c r="DL178" s="237">
        <v>1.4137</v>
      </c>
      <c r="DM178" s="237">
        <v>1.7779</v>
      </c>
      <c r="DN178" s="237">
        <v>1.0661</v>
      </c>
      <c r="DO178" s="237">
        <v>1.4884999999999999</v>
      </c>
      <c r="DP178" s="237">
        <v>2.9373</v>
      </c>
      <c r="DQ178" s="237">
        <v>3.1760000000000002</v>
      </c>
      <c r="DR178" s="230">
        <v>0</v>
      </c>
      <c r="DS178" s="230">
        <v>0</v>
      </c>
      <c r="DT178" s="230">
        <v>0</v>
      </c>
      <c r="DU178" s="230">
        <v>0</v>
      </c>
      <c r="DV178" s="230">
        <v>0</v>
      </c>
      <c r="DW178" s="212"/>
      <c r="DX178" s="212"/>
      <c r="DY178" s="212"/>
      <c r="DZ178" s="212"/>
      <c r="EA178" s="212"/>
      <c r="EB178" s="214"/>
      <c r="EC178" s="212"/>
      <c r="ED178" s="212"/>
      <c r="EE178" s="212"/>
      <c r="EF178" s="212"/>
      <c r="EG178" s="212"/>
      <c r="EH178" s="212"/>
      <c r="EI178" s="3"/>
      <c r="EJ178" s="3"/>
      <c r="EK178" s="3"/>
      <c r="EL178" s="271"/>
      <c r="EM178" s="3"/>
      <c r="EN178" s="263">
        <f t="shared" si="94"/>
        <v>176</v>
      </c>
      <c r="EO178" s="230" t="s">
        <v>1837</v>
      </c>
      <c r="EP178" s="277">
        <v>43831</v>
      </c>
      <c r="EQ178" s="278">
        <v>0</v>
      </c>
      <c r="ER178" s="281">
        <v>23.357890000000001</v>
      </c>
      <c r="ES178" s="288"/>
      <c r="ET178" s="282">
        <f>IF(EO178=EO179,MAX(ET$2:ET177)+1,0)</f>
        <v>0</v>
      </c>
      <c r="EU178" s="3">
        <f t="shared" si="86"/>
        <v>176</v>
      </c>
      <c r="EV178" s="290">
        <f t="shared" si="87"/>
        <v>351</v>
      </c>
      <c r="EW178" s="277">
        <f t="shared" si="88"/>
        <v>42036</v>
      </c>
      <c r="EX178" s="281">
        <f t="shared" si="89"/>
        <v>18.816970000000001</v>
      </c>
      <c r="EY178" s="282">
        <f>IF(EO178=EO179,0,MAX(EY$2:EY177)+1)</f>
        <v>88</v>
      </c>
      <c r="EZ178" s="290">
        <f t="shared" si="90"/>
        <v>352</v>
      </c>
      <c r="FA178" s="277">
        <f t="shared" si="91"/>
        <v>43831</v>
      </c>
      <c r="FB178" s="281">
        <f t="shared" si="92"/>
        <v>17.980399999999999</v>
      </c>
      <c r="FC178" s="28">
        <f>DIS!C195</f>
        <v>176</v>
      </c>
      <c r="FD178" s="28">
        <f>DIS!D195</f>
        <v>9</v>
      </c>
      <c r="FE178" s="28">
        <f>DIS!E195</f>
        <v>16</v>
      </c>
      <c r="FF178" s="28" t="str">
        <f t="shared" si="93"/>
        <v>9,16</v>
      </c>
      <c r="FG178" s="286" t="str">
        <f>INDEX($AR$88:$BK$127,FD178,FE178)</f>
        <v>16,9</v>
      </c>
      <c r="FH178" s="287">
        <f>IF(ISNUMBER(FG178),0,MAX(FH$2:FH177)+1)</f>
        <v>173</v>
      </c>
      <c r="FI178" s="287">
        <f>IF(FH178&gt;0,INDEX(IF($BJ$45=0,$EU$3:$EU$1412,IF($BK$45=0,$EX$3:$EX$1412,$FB$3:$FB$1412)),FH178,1),0)</f>
        <v>14.903269999999999</v>
      </c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</row>
    <row r="179" spans="1:178" ht="1.5" customHeight="1" x14ac:dyDescent="0.25">
      <c r="A179" s="3"/>
      <c r="B179" s="3"/>
      <c r="C179" s="3"/>
      <c r="D179" s="3"/>
      <c r="E179" s="3"/>
      <c r="F179" s="3"/>
      <c r="G179" s="3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30">
        <v>0</v>
      </c>
      <c r="DD179" s="230">
        <v>0</v>
      </c>
      <c r="DE179" s="230">
        <v>0</v>
      </c>
      <c r="DF179" s="230">
        <v>0</v>
      </c>
      <c r="DG179" s="230">
        <v>0</v>
      </c>
      <c r="DH179" s="237">
        <v>14.265000000000001</v>
      </c>
      <c r="DI179" s="237">
        <v>9.0846999999999998</v>
      </c>
      <c r="DJ179" s="237">
        <v>5.2855999999999996</v>
      </c>
      <c r="DK179" s="237">
        <v>12.813000000000001</v>
      </c>
      <c r="DL179" s="237">
        <v>11.106999999999999</v>
      </c>
      <c r="DM179" s="237">
        <v>5.2416</v>
      </c>
      <c r="DN179" s="237">
        <v>5.7991000000000001</v>
      </c>
      <c r="DO179" s="237">
        <v>5.6033999999999997</v>
      </c>
      <c r="DP179" s="237">
        <v>6.7667999999999999</v>
      </c>
      <c r="DQ179" s="237">
        <v>1.7813000000000001</v>
      </c>
      <c r="DR179" s="230">
        <v>0</v>
      </c>
      <c r="DS179" s="230">
        <v>0</v>
      </c>
      <c r="DT179" s="230">
        <v>0</v>
      </c>
      <c r="DU179" s="230">
        <v>0</v>
      </c>
      <c r="DV179" s="230">
        <v>0</v>
      </c>
      <c r="DW179" s="212"/>
      <c r="DX179" s="212"/>
      <c r="DY179" s="212"/>
      <c r="DZ179" s="212"/>
      <c r="EA179" s="212"/>
      <c r="EB179" s="214"/>
      <c r="EC179" s="212"/>
      <c r="ED179" s="212"/>
      <c r="EE179" s="212"/>
      <c r="EF179" s="212"/>
      <c r="EG179" s="212"/>
      <c r="EH179" s="212"/>
      <c r="EI179" s="3"/>
      <c r="EJ179" s="3"/>
      <c r="EK179" s="3"/>
      <c r="EL179" s="271"/>
      <c r="EM179" s="3"/>
      <c r="EN179" s="263">
        <f t="shared" si="94"/>
        <v>177</v>
      </c>
      <c r="EO179" s="230" t="s">
        <v>1838</v>
      </c>
      <c r="EP179" s="277">
        <v>42036</v>
      </c>
      <c r="EQ179" s="278">
        <v>0</v>
      </c>
      <c r="ER179" s="281">
        <v>24.69829</v>
      </c>
      <c r="ES179" s="288"/>
      <c r="ET179" s="282">
        <f>IF(EO179=EO180,MAX(ET$2:ET178)+1,0)</f>
        <v>89</v>
      </c>
      <c r="EU179" s="3">
        <f t="shared" si="86"/>
        <v>177</v>
      </c>
      <c r="EV179" s="290">
        <f t="shared" si="87"/>
        <v>353</v>
      </c>
      <c r="EW179" s="277">
        <f t="shared" si="88"/>
        <v>42036</v>
      </c>
      <c r="EX179" s="281">
        <f t="shared" si="89"/>
        <v>18.976299999999998</v>
      </c>
      <c r="EY179" s="282">
        <f>IF(EO179=EO180,0,MAX(EY$2:EY178)+1)</f>
        <v>0</v>
      </c>
      <c r="EZ179" s="290">
        <f t="shared" si="90"/>
        <v>354</v>
      </c>
      <c r="FA179" s="277">
        <f t="shared" si="91"/>
        <v>43831</v>
      </c>
      <c r="FB179" s="281">
        <f t="shared" si="92"/>
        <v>18.113320000000002</v>
      </c>
      <c r="FC179" s="28">
        <f>DIS!C196</f>
        <v>177</v>
      </c>
      <c r="FD179" s="28">
        <f>DIS!D196</f>
        <v>9</v>
      </c>
      <c r="FE179" s="28">
        <f>DIS!E196</f>
        <v>17</v>
      </c>
      <c r="FF179" s="28" t="str">
        <f t="shared" si="93"/>
        <v>9,17</v>
      </c>
      <c r="FG179" s="286" t="str">
        <f>INDEX($AR$88:$BK$127,FD179,FE179)</f>
        <v>17,9</v>
      </c>
      <c r="FH179" s="287">
        <f>IF(ISNUMBER(FG179),0,MAX(FH$2:FH178)+1)</f>
        <v>174</v>
      </c>
      <c r="FI179" s="287">
        <f>IF(FH179&gt;0,INDEX(IF($BJ$45=0,$EU$3:$EU$1412,IF($BK$45=0,$EX$3:$EX$1412,$FB$3:$FB$1412)),FH179,1),0)</f>
        <v>16.95402</v>
      </c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</row>
    <row r="180" spans="1:178" ht="1.5" customHeight="1" x14ac:dyDescent="0.25">
      <c r="A180" s="3"/>
      <c r="B180" s="3"/>
      <c r="C180" s="3"/>
      <c r="D180" s="3"/>
      <c r="E180" s="3"/>
      <c r="F180" s="3"/>
      <c r="G180" s="3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  <c r="AW180" s="212"/>
      <c r="AX180" s="212"/>
      <c r="AY180" s="212"/>
      <c r="AZ180" s="212"/>
      <c r="BA180" s="212"/>
      <c r="BB180" s="212"/>
      <c r="BC180" s="212"/>
      <c r="BD180" s="212"/>
      <c r="BE180" s="212"/>
      <c r="BF180" s="212"/>
      <c r="BG180" s="212"/>
      <c r="BH180" s="212"/>
      <c r="BI180" s="212"/>
      <c r="BJ180" s="212"/>
      <c r="BK180" s="212"/>
      <c r="BL180" s="212"/>
      <c r="BM180" s="212"/>
      <c r="BN180" s="212"/>
      <c r="BO180" s="212"/>
      <c r="BP180" s="212"/>
      <c r="BQ180" s="212"/>
      <c r="BR180" s="212"/>
      <c r="BS180" s="212"/>
      <c r="BT180" s="212"/>
      <c r="BU180" s="212"/>
      <c r="BV180" s="212"/>
      <c r="BW180" s="212"/>
      <c r="BX180" s="212"/>
      <c r="BY180" s="212"/>
      <c r="BZ180" s="212"/>
      <c r="CA180" s="212"/>
      <c r="CB180" s="212"/>
      <c r="CC180" s="212"/>
      <c r="CD180" s="212"/>
      <c r="CE180" s="212"/>
      <c r="CF180" s="212"/>
      <c r="CG180" s="212"/>
      <c r="CH180" s="212"/>
      <c r="CI180" s="212"/>
      <c r="CJ180" s="212"/>
      <c r="CK180" s="212"/>
      <c r="CL180" s="212"/>
      <c r="CM180" s="212"/>
      <c r="CN180" s="212"/>
      <c r="CO180" s="212"/>
      <c r="CP180" s="212"/>
      <c r="CQ180" s="212"/>
      <c r="CR180" s="212"/>
      <c r="CS180" s="212"/>
      <c r="CT180" s="212"/>
      <c r="CU180" s="212"/>
      <c r="CV180" s="212"/>
      <c r="CW180" s="212"/>
      <c r="CX180" s="212"/>
      <c r="CY180" s="212"/>
      <c r="CZ180" s="212"/>
      <c r="DA180" s="212"/>
      <c r="DB180" s="212"/>
      <c r="DC180" s="230">
        <v>0</v>
      </c>
      <c r="DD180" s="230">
        <v>0</v>
      </c>
      <c r="DE180" s="230">
        <v>0</v>
      </c>
      <c r="DF180" s="230">
        <v>0</v>
      </c>
      <c r="DG180" s="230">
        <v>0</v>
      </c>
      <c r="DH180" s="237">
        <v>0.64551000000000003</v>
      </c>
      <c r="DI180" s="237">
        <v>0.34632000000000002</v>
      </c>
      <c r="DJ180" s="237">
        <v>0.33456999999999998</v>
      </c>
      <c r="DK180" s="237">
        <v>0.61036999999999997</v>
      </c>
      <c r="DL180" s="237">
        <v>0.29865999999999998</v>
      </c>
      <c r="DM180" s="237">
        <v>0.75990000000000002</v>
      </c>
      <c r="DN180" s="237">
        <v>2.2484000000000002</v>
      </c>
      <c r="DO180" s="237">
        <v>1.4189000000000001</v>
      </c>
      <c r="DP180" s="237">
        <v>2.8622999999999998</v>
      </c>
      <c r="DQ180" s="237">
        <v>2.6629</v>
      </c>
      <c r="DR180" s="230">
        <v>0</v>
      </c>
      <c r="DS180" s="230">
        <v>0</v>
      </c>
      <c r="DT180" s="230">
        <v>0</v>
      </c>
      <c r="DU180" s="230">
        <v>0</v>
      </c>
      <c r="DV180" s="230">
        <v>0</v>
      </c>
      <c r="DW180" s="212"/>
      <c r="DX180" s="212"/>
      <c r="DY180" s="212"/>
      <c r="DZ180" s="212"/>
      <c r="EA180" s="212"/>
      <c r="EB180" s="214"/>
      <c r="EC180" s="212"/>
      <c r="ED180" s="212"/>
      <c r="EE180" s="212"/>
      <c r="EF180" s="212"/>
      <c r="EG180" s="212"/>
      <c r="EH180" s="212"/>
      <c r="EI180" s="3"/>
      <c r="EJ180" s="3"/>
      <c r="EK180" s="3"/>
      <c r="EL180" s="271"/>
      <c r="EM180" s="3"/>
      <c r="EN180" s="263">
        <f t="shared" si="94"/>
        <v>178</v>
      </c>
      <c r="EO180" s="230" t="s">
        <v>1838</v>
      </c>
      <c r="EP180" s="277">
        <v>43831</v>
      </c>
      <c r="EQ180" s="278">
        <v>0</v>
      </c>
      <c r="ER180" s="281">
        <v>22.50318</v>
      </c>
      <c r="ES180" s="288"/>
      <c r="ET180" s="282">
        <f>IF(EO180=EO181,MAX(ET$2:ET179)+1,0)</f>
        <v>0</v>
      </c>
      <c r="EU180" s="3">
        <f t="shared" si="86"/>
        <v>178</v>
      </c>
      <c r="EV180" s="290">
        <f t="shared" si="87"/>
        <v>355</v>
      </c>
      <c r="EW180" s="277">
        <f t="shared" si="88"/>
        <v>42036</v>
      </c>
      <c r="EX180" s="281">
        <f t="shared" si="89"/>
        <v>30.68581</v>
      </c>
      <c r="EY180" s="282">
        <f>IF(EO180=EO181,0,MAX(EY$2:EY179)+1)</f>
        <v>89</v>
      </c>
      <c r="EZ180" s="290">
        <f t="shared" si="90"/>
        <v>356</v>
      </c>
      <c r="FA180" s="277">
        <f t="shared" si="91"/>
        <v>43831</v>
      </c>
      <c r="FB180" s="281">
        <f t="shared" si="92"/>
        <v>27.01193</v>
      </c>
      <c r="FC180" s="28">
        <f>DIS!C197</f>
        <v>178</v>
      </c>
      <c r="FD180" s="28">
        <f>DIS!D197</f>
        <v>9</v>
      </c>
      <c r="FE180" s="28">
        <f>DIS!E197</f>
        <v>18</v>
      </c>
      <c r="FF180" s="28" t="str">
        <f t="shared" si="93"/>
        <v>9,18</v>
      </c>
      <c r="FG180" s="286" t="str">
        <f>INDEX($AR$88:$BK$127,FD180,FE180)</f>
        <v>18,9</v>
      </c>
      <c r="FH180" s="287">
        <f>IF(ISNUMBER(FG180),0,MAX(FH$2:FH179)+1)</f>
        <v>175</v>
      </c>
      <c r="FI180" s="287">
        <f>IF(FH180&gt;0,INDEX(IF($BJ$45=0,$EU$3:$EU$1412,IF($BK$45=0,$EX$3:$EX$1412,$FB$3:$FB$1412)),FH180,1),0)</f>
        <v>17.658519999999999</v>
      </c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</row>
    <row r="181" spans="1:178" ht="1.5" customHeight="1" x14ac:dyDescent="0.25">
      <c r="A181" s="3"/>
      <c r="B181" s="3"/>
      <c r="C181" s="3"/>
      <c r="D181" s="3"/>
      <c r="E181" s="3"/>
      <c r="F181" s="3"/>
      <c r="G181" s="3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  <c r="AW181" s="212"/>
      <c r="AX181" s="212"/>
      <c r="AY181" s="212"/>
      <c r="AZ181" s="212"/>
      <c r="BA181" s="212"/>
      <c r="BB181" s="212"/>
      <c r="BC181" s="212"/>
      <c r="BD181" s="212"/>
      <c r="BE181" s="212"/>
      <c r="BF181" s="212"/>
      <c r="BG181" s="212"/>
      <c r="BH181" s="212"/>
      <c r="BI181" s="212"/>
      <c r="BJ181" s="212"/>
      <c r="BK181" s="212"/>
      <c r="BL181" s="212"/>
      <c r="BM181" s="212"/>
      <c r="BN181" s="212"/>
      <c r="BO181" s="212"/>
      <c r="BP181" s="212"/>
      <c r="BQ181" s="212"/>
      <c r="BR181" s="212"/>
      <c r="BS181" s="212"/>
      <c r="BT181" s="212"/>
      <c r="BU181" s="212"/>
      <c r="BV181" s="212"/>
      <c r="BW181" s="212"/>
      <c r="BX181" s="212"/>
      <c r="BY181" s="212"/>
      <c r="BZ181" s="212"/>
      <c r="CA181" s="212"/>
      <c r="CB181" s="212"/>
      <c r="CC181" s="212"/>
      <c r="CD181" s="212"/>
      <c r="CE181" s="212"/>
      <c r="CF181" s="212"/>
      <c r="CG181" s="212"/>
      <c r="CH181" s="212"/>
      <c r="CI181" s="212"/>
      <c r="CJ181" s="212"/>
      <c r="CK181" s="212"/>
      <c r="CL181" s="212"/>
      <c r="CM181" s="212"/>
      <c r="CN181" s="212"/>
      <c r="CO181" s="212"/>
      <c r="CP181" s="212"/>
      <c r="CQ181" s="212"/>
      <c r="CR181" s="212"/>
      <c r="CS181" s="212"/>
      <c r="CT181" s="212"/>
      <c r="CU181" s="212"/>
      <c r="CV181" s="212"/>
      <c r="CW181" s="212"/>
      <c r="CX181" s="212"/>
      <c r="CY181" s="212"/>
      <c r="CZ181" s="212"/>
      <c r="DA181" s="212"/>
      <c r="DB181" s="212"/>
      <c r="DC181" s="230">
        <v>0</v>
      </c>
      <c r="DD181" s="230">
        <v>0</v>
      </c>
      <c r="DE181" s="230">
        <v>0</v>
      </c>
      <c r="DF181" s="230">
        <v>0</v>
      </c>
      <c r="DG181" s="230">
        <v>0</v>
      </c>
      <c r="DH181" s="237">
        <v>14.872</v>
      </c>
      <c r="DI181" s="237">
        <v>10.048999999999999</v>
      </c>
      <c r="DJ181" s="237">
        <v>10.579000000000001</v>
      </c>
      <c r="DK181" s="237">
        <v>7.2766000000000002</v>
      </c>
      <c r="DL181" s="237">
        <v>6.5425000000000004</v>
      </c>
      <c r="DM181" s="237">
        <v>4.1703000000000001</v>
      </c>
      <c r="DN181" s="237">
        <v>6.1618000000000004</v>
      </c>
      <c r="DO181" s="237">
        <v>4.0361000000000002</v>
      </c>
      <c r="DP181" s="237">
        <v>3.4598</v>
      </c>
      <c r="DQ181" s="237">
        <v>2.7050999999999998</v>
      </c>
      <c r="DR181" s="230">
        <v>0</v>
      </c>
      <c r="DS181" s="230">
        <v>0</v>
      </c>
      <c r="DT181" s="230">
        <v>0</v>
      </c>
      <c r="DU181" s="230">
        <v>0</v>
      </c>
      <c r="DV181" s="230">
        <v>0</v>
      </c>
      <c r="DW181" s="212"/>
      <c r="DX181" s="212"/>
      <c r="DY181" s="212"/>
      <c r="DZ181" s="212"/>
      <c r="EA181" s="212"/>
      <c r="EB181" s="214"/>
      <c r="EC181" s="212"/>
      <c r="ED181" s="212"/>
      <c r="EE181" s="212"/>
      <c r="EF181" s="212"/>
      <c r="EG181" s="212"/>
      <c r="EH181" s="212"/>
      <c r="EI181" s="3"/>
      <c r="EJ181" s="3"/>
      <c r="EK181" s="3"/>
      <c r="EL181" s="271"/>
      <c r="EM181" s="3"/>
      <c r="EN181" s="263">
        <f t="shared" si="94"/>
        <v>179</v>
      </c>
      <c r="EO181" s="230" t="s">
        <v>1839</v>
      </c>
      <c r="EP181" s="277">
        <v>42036</v>
      </c>
      <c r="EQ181" s="278">
        <v>0</v>
      </c>
      <c r="ER181" s="281">
        <v>23.633579999999998</v>
      </c>
      <c r="ES181" s="288"/>
      <c r="ET181" s="282">
        <f>IF(EO181=EO182,MAX(ET$2:ET180)+1,0)</f>
        <v>90</v>
      </c>
      <c r="EU181" s="3">
        <f t="shared" si="86"/>
        <v>179</v>
      </c>
      <c r="EV181" s="290">
        <f t="shared" si="87"/>
        <v>357</v>
      </c>
      <c r="EW181" s="277">
        <f t="shared" si="88"/>
        <v>42036</v>
      </c>
      <c r="EX181" s="281">
        <f t="shared" si="89"/>
        <v>30.602229999999999</v>
      </c>
      <c r="EY181" s="282">
        <f>IF(EO181=EO182,0,MAX(EY$2:EY180)+1)</f>
        <v>0</v>
      </c>
      <c r="EZ181" s="290">
        <f t="shared" si="90"/>
        <v>358</v>
      </c>
      <c r="FA181" s="277">
        <f t="shared" si="91"/>
        <v>43831</v>
      </c>
      <c r="FB181" s="281">
        <f t="shared" si="92"/>
        <v>26.935669999999998</v>
      </c>
      <c r="FC181" s="28">
        <f>DIS!C198</f>
        <v>179</v>
      </c>
      <c r="FD181" s="28">
        <f>DIS!D198</f>
        <v>9</v>
      </c>
      <c r="FE181" s="28">
        <f>DIS!E198</f>
        <v>19</v>
      </c>
      <c r="FF181" s="28" t="str">
        <f t="shared" si="93"/>
        <v>9,19</v>
      </c>
      <c r="FG181" s="286" t="str">
        <f>INDEX($AR$88:$BK$127,FD181,FE181)</f>
        <v>19,9</v>
      </c>
      <c r="FH181" s="287">
        <f>IF(ISNUMBER(FG181),0,MAX(FH$2:FH180)+1)</f>
        <v>176</v>
      </c>
      <c r="FI181" s="287">
        <f>IF(FH181&gt;0,INDEX(IF($BJ$45=0,$EU$3:$EU$1412,IF($BK$45=0,$EX$3:$EX$1412,$FB$3:$FB$1412)),FH181,1),0)</f>
        <v>17.980399999999999</v>
      </c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</row>
    <row r="182" spans="1:178" ht="1.5" customHeight="1" x14ac:dyDescent="0.25">
      <c r="A182" s="3"/>
      <c r="B182" s="3"/>
      <c r="C182" s="3"/>
      <c r="D182" s="3"/>
      <c r="E182" s="3"/>
      <c r="F182" s="3"/>
      <c r="G182" s="3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  <c r="AW182" s="212"/>
      <c r="AX182" s="212"/>
      <c r="AY182" s="212"/>
      <c r="AZ182" s="212"/>
      <c r="BA182" s="212"/>
      <c r="BB182" s="212"/>
      <c r="BC182" s="212"/>
      <c r="BD182" s="212"/>
      <c r="BE182" s="212"/>
      <c r="BF182" s="212"/>
      <c r="BG182" s="212"/>
      <c r="BH182" s="212"/>
      <c r="BI182" s="212"/>
      <c r="BJ182" s="212"/>
      <c r="BK182" s="212"/>
      <c r="BL182" s="212"/>
      <c r="BM182" s="212"/>
      <c r="BN182" s="212"/>
      <c r="BO182" s="212"/>
      <c r="BP182" s="212"/>
      <c r="BQ182" s="212"/>
      <c r="BR182" s="212"/>
      <c r="BS182" s="212"/>
      <c r="BT182" s="212"/>
      <c r="BU182" s="212"/>
      <c r="BV182" s="212"/>
      <c r="BW182" s="212"/>
      <c r="BX182" s="212"/>
      <c r="BY182" s="212"/>
      <c r="BZ182" s="212"/>
      <c r="CA182" s="212"/>
      <c r="CB182" s="212"/>
      <c r="CC182" s="212"/>
      <c r="CD182" s="212"/>
      <c r="CE182" s="212"/>
      <c r="CF182" s="212"/>
      <c r="CG182" s="212"/>
      <c r="CH182" s="212"/>
      <c r="CI182" s="212"/>
      <c r="CJ182" s="212"/>
      <c r="CK182" s="212"/>
      <c r="CL182" s="212"/>
      <c r="CM182" s="212"/>
      <c r="CN182" s="212"/>
      <c r="CO182" s="212"/>
      <c r="CP182" s="212"/>
      <c r="CQ182" s="212"/>
      <c r="CR182" s="212"/>
      <c r="CS182" s="212"/>
      <c r="CT182" s="212"/>
      <c r="CU182" s="212"/>
      <c r="CV182" s="212"/>
      <c r="CW182" s="212"/>
      <c r="CX182" s="212"/>
      <c r="CY182" s="212"/>
      <c r="CZ182" s="212"/>
      <c r="DA182" s="212"/>
      <c r="DB182" s="212"/>
      <c r="DC182" s="230">
        <v>0</v>
      </c>
      <c r="DD182" s="230">
        <v>0</v>
      </c>
      <c r="DE182" s="230">
        <v>0</v>
      </c>
      <c r="DF182" s="230">
        <v>0</v>
      </c>
      <c r="DG182" s="230">
        <v>0</v>
      </c>
      <c r="DH182" s="237">
        <v>0.44935000000000003</v>
      </c>
      <c r="DI182" s="237">
        <v>0.63724999999999998</v>
      </c>
      <c r="DJ182" s="237">
        <v>0.54417000000000004</v>
      </c>
      <c r="DK182" s="237">
        <v>0.56191000000000002</v>
      </c>
      <c r="DL182" s="237">
        <v>0.47260000000000002</v>
      </c>
      <c r="DM182" s="237">
        <v>0.24596999999999999</v>
      </c>
      <c r="DN182" s="237">
        <v>1.1445000000000001</v>
      </c>
      <c r="DO182" s="237">
        <v>1.5841000000000001</v>
      </c>
      <c r="DP182" s="237">
        <v>3.8254999999999999</v>
      </c>
      <c r="DQ182" s="237">
        <v>3.5807000000000002</v>
      </c>
      <c r="DR182" s="230">
        <v>0</v>
      </c>
      <c r="DS182" s="230">
        <v>0</v>
      </c>
      <c r="DT182" s="230">
        <v>0</v>
      </c>
      <c r="DU182" s="230">
        <v>0</v>
      </c>
      <c r="DV182" s="230">
        <v>0</v>
      </c>
      <c r="DW182" s="212"/>
      <c r="DX182" s="212"/>
      <c r="DY182" s="212"/>
      <c r="DZ182" s="212"/>
      <c r="EA182" s="212"/>
      <c r="EB182" s="214"/>
      <c r="EC182" s="212"/>
      <c r="ED182" s="212"/>
      <c r="EE182" s="212"/>
      <c r="EF182" s="212"/>
      <c r="EG182" s="212"/>
      <c r="EH182" s="212"/>
      <c r="EI182" s="3"/>
      <c r="EJ182" s="3"/>
      <c r="EK182" s="3"/>
      <c r="EL182" s="271"/>
      <c r="EM182" s="3"/>
      <c r="EN182" s="263">
        <f t="shared" si="94"/>
        <v>180</v>
      </c>
      <c r="EO182" s="230" t="s">
        <v>1839</v>
      </c>
      <c r="EP182" s="277">
        <v>43831</v>
      </c>
      <c r="EQ182" s="278">
        <v>0</v>
      </c>
      <c r="ER182" s="281">
        <v>21.74297</v>
      </c>
      <c r="ES182" s="288"/>
      <c r="ET182" s="282">
        <f>IF(EO182=EO183,MAX(ET$2:ET181)+1,0)</f>
        <v>0</v>
      </c>
      <c r="EU182" s="3">
        <f t="shared" si="86"/>
        <v>180</v>
      </c>
      <c r="EV182" s="290">
        <f t="shared" si="87"/>
        <v>359</v>
      </c>
      <c r="EW182" s="277">
        <f t="shared" si="88"/>
        <v>42036</v>
      </c>
      <c r="EX182" s="281">
        <f t="shared" si="89"/>
        <v>30.542539999999999</v>
      </c>
      <c r="EY182" s="282">
        <f>IF(EO182=EO183,0,MAX(EY$2:EY181)+1)</f>
        <v>90</v>
      </c>
      <c r="EZ182" s="290">
        <f t="shared" si="90"/>
        <v>360</v>
      </c>
      <c r="FA182" s="277">
        <f t="shared" si="91"/>
        <v>43831</v>
      </c>
      <c r="FB182" s="281">
        <f t="shared" si="92"/>
        <v>26.890409999999999</v>
      </c>
      <c r="FC182" s="28">
        <f>DIS!C199</f>
        <v>180</v>
      </c>
      <c r="FD182" s="28">
        <f>DIS!D199</f>
        <v>9</v>
      </c>
      <c r="FE182" s="28">
        <f>DIS!E199</f>
        <v>20</v>
      </c>
      <c r="FF182" s="28" t="str">
        <f t="shared" si="93"/>
        <v>9,20</v>
      </c>
      <c r="FG182" s="286" t="str">
        <f>INDEX($AR$88:$BK$127,FD182,FE182)</f>
        <v>20,9</v>
      </c>
      <c r="FH182" s="287">
        <f>IF(ISNUMBER(FG182),0,MAX(FH$2:FH181)+1)</f>
        <v>177</v>
      </c>
      <c r="FI182" s="287">
        <f>IF(FH182&gt;0,INDEX(IF($BJ$45=0,$EU$3:$EU$1412,IF($BK$45=0,$EX$3:$EX$1412,$FB$3:$FB$1412)),FH182,1),0)</f>
        <v>18.113320000000002</v>
      </c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</row>
    <row r="183" spans="1:178" ht="1.5" customHeight="1" x14ac:dyDescent="0.25">
      <c r="A183" s="3"/>
      <c r="B183" s="3"/>
      <c r="C183" s="3"/>
      <c r="D183" s="3"/>
      <c r="E183" s="3"/>
      <c r="F183" s="3"/>
      <c r="G183" s="3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  <c r="AW183" s="212"/>
      <c r="AX183" s="212"/>
      <c r="AY183" s="212"/>
      <c r="AZ183" s="212"/>
      <c r="BA183" s="212"/>
      <c r="BB183" s="212"/>
      <c r="BC183" s="212"/>
      <c r="BD183" s="212"/>
      <c r="BE183" s="212"/>
      <c r="BF183" s="212"/>
      <c r="BG183" s="212"/>
      <c r="BH183" s="212"/>
      <c r="BI183" s="212"/>
      <c r="BJ183" s="212"/>
      <c r="BK183" s="212"/>
      <c r="BL183" s="212"/>
      <c r="BM183" s="212"/>
      <c r="BN183" s="212"/>
      <c r="BO183" s="212"/>
      <c r="BP183" s="212"/>
      <c r="BQ183" s="212"/>
      <c r="BR183" s="212"/>
      <c r="BS183" s="212"/>
      <c r="BT183" s="212"/>
      <c r="BU183" s="212"/>
      <c r="BV183" s="212"/>
      <c r="BW183" s="212"/>
      <c r="BX183" s="212"/>
      <c r="BY183" s="212"/>
      <c r="BZ183" s="212"/>
      <c r="CA183" s="212"/>
      <c r="CB183" s="212"/>
      <c r="CC183" s="212"/>
      <c r="CD183" s="212"/>
      <c r="CE183" s="212"/>
      <c r="CF183" s="212"/>
      <c r="CG183" s="212"/>
      <c r="CH183" s="212"/>
      <c r="CI183" s="212"/>
      <c r="CJ183" s="212"/>
      <c r="CK183" s="212"/>
      <c r="CL183" s="212"/>
      <c r="CM183" s="212"/>
      <c r="CN183" s="212"/>
      <c r="CO183" s="212"/>
      <c r="CP183" s="212"/>
      <c r="CQ183" s="212"/>
      <c r="CR183" s="212"/>
      <c r="CS183" s="212"/>
      <c r="CT183" s="212"/>
      <c r="CU183" s="212"/>
      <c r="CV183" s="212"/>
      <c r="CW183" s="212"/>
      <c r="CX183" s="212"/>
      <c r="CY183" s="212"/>
      <c r="CZ183" s="212"/>
      <c r="DA183" s="212"/>
      <c r="DB183" s="212"/>
      <c r="DC183" s="230">
        <v>0</v>
      </c>
      <c r="DD183" s="230">
        <v>0</v>
      </c>
      <c r="DE183" s="230">
        <v>0</v>
      </c>
      <c r="DF183" s="230">
        <v>0</v>
      </c>
      <c r="DG183" s="230">
        <v>0</v>
      </c>
      <c r="DH183" s="237">
        <v>13.41</v>
      </c>
      <c r="DI183" s="237">
        <v>10.742000000000001</v>
      </c>
      <c r="DJ183" s="237">
        <v>9.4347999999999992</v>
      </c>
      <c r="DK183" s="237">
        <v>10.048999999999999</v>
      </c>
      <c r="DL183" s="237">
        <v>6.5545999999999998</v>
      </c>
      <c r="DM183" s="237">
        <v>5.9832999999999998</v>
      </c>
      <c r="DN183" s="237">
        <v>4.5126999999999997</v>
      </c>
      <c r="DO183" s="237">
        <v>4.5002000000000004</v>
      </c>
      <c r="DP183" s="237">
        <v>2.7058</v>
      </c>
      <c r="DQ183" s="237">
        <v>3.4134000000000002</v>
      </c>
      <c r="DR183" s="230">
        <v>0</v>
      </c>
      <c r="DS183" s="230">
        <v>0</v>
      </c>
      <c r="DT183" s="230">
        <v>0</v>
      </c>
      <c r="DU183" s="230">
        <v>0</v>
      </c>
      <c r="DV183" s="230">
        <v>0</v>
      </c>
      <c r="DW183" s="212"/>
      <c r="DX183" s="212"/>
      <c r="DY183" s="212"/>
      <c r="DZ183" s="212"/>
      <c r="EA183" s="212"/>
      <c r="EB183" s="214"/>
      <c r="EC183" s="212"/>
      <c r="ED183" s="212"/>
      <c r="EE183" s="212"/>
      <c r="EF183" s="212"/>
      <c r="EG183" s="212"/>
      <c r="EH183" s="212"/>
      <c r="EI183" s="3"/>
      <c r="EJ183" s="3"/>
      <c r="EK183" s="3"/>
      <c r="EL183" s="271"/>
      <c r="EM183" s="3"/>
      <c r="EN183" s="263">
        <f t="shared" si="94"/>
        <v>181</v>
      </c>
      <c r="EO183" s="230" t="s">
        <v>1840</v>
      </c>
      <c r="EP183" s="277">
        <v>42036</v>
      </c>
      <c r="EQ183" s="278">
        <v>0</v>
      </c>
      <c r="ER183" s="281">
        <v>22.75854</v>
      </c>
      <c r="ES183" s="288"/>
      <c r="ET183" s="282">
        <f>IF(EO183=EO184,MAX(ET$2:ET182)+1,0)</f>
        <v>91</v>
      </c>
      <c r="EU183" s="3">
        <f t="shared" si="86"/>
        <v>181</v>
      </c>
      <c r="EV183" s="290">
        <f t="shared" si="87"/>
        <v>361</v>
      </c>
      <c r="EW183" s="277">
        <f t="shared" si="88"/>
        <v>42036</v>
      </c>
      <c r="EX183" s="281">
        <f t="shared" si="89"/>
        <v>30.470569999999999</v>
      </c>
      <c r="EY183" s="282">
        <f>IF(EO183=EO184,0,MAX(EY$2:EY182)+1)</f>
        <v>0</v>
      </c>
      <c r="EZ183" s="290">
        <f t="shared" si="90"/>
        <v>362</v>
      </c>
      <c r="FA183" s="277">
        <f t="shared" si="91"/>
        <v>43831</v>
      </c>
      <c r="FB183" s="281">
        <f t="shared" si="92"/>
        <v>26.834009999999999</v>
      </c>
      <c r="FC183" s="28">
        <f>DIS!C200</f>
        <v>181</v>
      </c>
      <c r="FD183" s="28">
        <f>DIS!D200</f>
        <v>10</v>
      </c>
      <c r="FE183" s="28">
        <f>DIS!E200</f>
        <v>1</v>
      </c>
      <c r="FF183" s="28" t="str">
        <f t="shared" si="93"/>
        <v>10,1</v>
      </c>
      <c r="FG183" s="286" t="str">
        <f>INDEX($AR$88:$BK$127,FD183,FE183)</f>
        <v>1,10</v>
      </c>
      <c r="FH183" s="287">
        <f>IF(ISNUMBER(FG183),0,MAX(FH$2:FH182)+1)</f>
        <v>178</v>
      </c>
      <c r="FI183" s="287">
        <f>IF(FH183&gt;0,INDEX(IF($BJ$45=0,$EU$3:$EU$1412,IF($BK$45=0,$EX$3:$EX$1412,$FB$3:$FB$1412)),FH183,1),0)</f>
        <v>27.01193</v>
      </c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</row>
    <row r="184" spans="1:178" ht="1.5" customHeight="1" x14ac:dyDescent="0.25">
      <c r="A184" s="3"/>
      <c r="B184" s="3"/>
      <c r="C184" s="3"/>
      <c r="D184" s="3"/>
      <c r="E184" s="3"/>
      <c r="F184" s="3"/>
      <c r="G184" s="3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212"/>
      <c r="BD184" s="212"/>
      <c r="BE184" s="212"/>
      <c r="BF184" s="212"/>
      <c r="BG184" s="212"/>
      <c r="BH184" s="212"/>
      <c r="BI184" s="212"/>
      <c r="BJ184" s="212"/>
      <c r="BK184" s="212"/>
      <c r="BL184" s="212"/>
      <c r="BM184" s="212"/>
      <c r="BN184" s="212"/>
      <c r="BO184" s="212"/>
      <c r="BP184" s="212"/>
      <c r="BQ184" s="212"/>
      <c r="BR184" s="212"/>
      <c r="BS184" s="212"/>
      <c r="BT184" s="212"/>
      <c r="BU184" s="212"/>
      <c r="BV184" s="212"/>
      <c r="BW184" s="212"/>
      <c r="BX184" s="212"/>
      <c r="BY184" s="212"/>
      <c r="BZ184" s="212"/>
      <c r="CA184" s="212"/>
      <c r="CB184" s="212"/>
      <c r="CC184" s="212"/>
      <c r="CD184" s="212"/>
      <c r="CE184" s="212"/>
      <c r="CF184" s="212"/>
      <c r="CG184" s="212"/>
      <c r="CH184" s="212"/>
      <c r="CI184" s="212"/>
      <c r="CJ184" s="212"/>
      <c r="CK184" s="212"/>
      <c r="CL184" s="212"/>
      <c r="CM184" s="212"/>
      <c r="CN184" s="212"/>
      <c r="CO184" s="212"/>
      <c r="CP184" s="212"/>
      <c r="CQ184" s="212"/>
      <c r="CR184" s="212"/>
      <c r="CS184" s="212"/>
      <c r="CT184" s="212"/>
      <c r="CU184" s="212"/>
      <c r="CV184" s="212"/>
      <c r="CW184" s="212"/>
      <c r="CX184" s="212"/>
      <c r="CY184" s="212"/>
      <c r="CZ184" s="212"/>
      <c r="DA184" s="212"/>
      <c r="DB184" s="212"/>
      <c r="DC184" s="230">
        <v>0</v>
      </c>
      <c r="DD184" s="230">
        <v>0</v>
      </c>
      <c r="DE184" s="230">
        <v>0</v>
      </c>
      <c r="DF184" s="230">
        <v>0</v>
      </c>
      <c r="DG184" s="230">
        <v>0</v>
      </c>
      <c r="DH184" s="237">
        <v>0.30495</v>
      </c>
      <c r="DI184" s="237">
        <v>0.54159000000000002</v>
      </c>
      <c r="DJ184" s="237">
        <v>0.42426999999999998</v>
      </c>
      <c r="DK184" s="237">
        <v>0.46775</v>
      </c>
      <c r="DL184" s="237">
        <v>0.38475999999999999</v>
      </c>
      <c r="DM184" s="237">
        <v>0.47939999999999999</v>
      </c>
      <c r="DN184" s="237">
        <v>1.7216</v>
      </c>
      <c r="DO184" s="237">
        <v>1.6440999999999999</v>
      </c>
      <c r="DP184" s="237">
        <v>1.3825000000000001</v>
      </c>
      <c r="DQ184" s="237">
        <v>3.4870999999999999</v>
      </c>
      <c r="DR184" s="230">
        <v>0</v>
      </c>
      <c r="DS184" s="230">
        <v>0</v>
      </c>
      <c r="DT184" s="230">
        <v>0</v>
      </c>
      <c r="DU184" s="230">
        <v>0</v>
      </c>
      <c r="DV184" s="230">
        <v>0</v>
      </c>
      <c r="DW184" s="212"/>
      <c r="DX184" s="212"/>
      <c r="DY184" s="212"/>
      <c r="DZ184" s="212"/>
      <c r="EA184" s="212"/>
      <c r="EB184" s="214"/>
      <c r="EC184" s="212"/>
      <c r="ED184" s="212"/>
      <c r="EE184" s="212"/>
      <c r="EF184" s="212"/>
      <c r="EG184" s="212"/>
      <c r="EH184" s="212"/>
      <c r="EI184" s="3"/>
      <c r="EJ184" s="3"/>
      <c r="EK184" s="3"/>
      <c r="EL184" s="271"/>
      <c r="EM184" s="3"/>
      <c r="EN184" s="263">
        <f t="shared" si="94"/>
        <v>182</v>
      </c>
      <c r="EO184" s="230" t="s">
        <v>1840</v>
      </c>
      <c r="EP184" s="277">
        <v>43831</v>
      </c>
      <c r="EQ184" s="278">
        <v>0</v>
      </c>
      <c r="ER184" s="281">
        <v>21.169250000000002</v>
      </c>
      <c r="ES184" s="288"/>
      <c r="ET184" s="282">
        <f>IF(EO184=EO185,MAX(ET$2:ET183)+1,0)</f>
        <v>0</v>
      </c>
      <c r="EU184" s="3">
        <f t="shared" si="86"/>
        <v>182</v>
      </c>
      <c r="EV184" s="290">
        <f t="shared" si="87"/>
        <v>363</v>
      </c>
      <c r="EW184" s="277">
        <f t="shared" si="88"/>
        <v>42036</v>
      </c>
      <c r="EX184" s="281">
        <f t="shared" si="89"/>
        <v>21.533390000000001</v>
      </c>
      <c r="EY184" s="282">
        <f>IF(EO184=EO185,0,MAX(EY$2:EY183)+1)</f>
        <v>91</v>
      </c>
      <c r="EZ184" s="290">
        <f t="shared" si="90"/>
        <v>364</v>
      </c>
      <c r="FA184" s="277">
        <f t="shared" si="91"/>
        <v>43831</v>
      </c>
      <c r="FB184" s="281">
        <f t="shared" si="92"/>
        <v>19.796520000000001</v>
      </c>
      <c r="FC184" s="28">
        <f>DIS!C201</f>
        <v>182</v>
      </c>
      <c r="FD184" s="28">
        <f>DIS!D201</f>
        <v>10</v>
      </c>
      <c r="FE184" s="28">
        <f>DIS!E201</f>
        <v>2</v>
      </c>
      <c r="FF184" s="28" t="str">
        <f t="shared" si="93"/>
        <v>10,2</v>
      </c>
      <c r="FG184" s="286" t="str">
        <f>INDEX($AR$88:$BK$127,FD184,FE184)</f>
        <v>2,10</v>
      </c>
      <c r="FH184" s="287">
        <f>IF(ISNUMBER(FG184),0,MAX(FH$2:FH183)+1)</f>
        <v>179</v>
      </c>
      <c r="FI184" s="287">
        <f>IF(FH184&gt;0,INDEX(IF($BJ$45=0,$EU$3:$EU$1412,IF($BK$45=0,$EX$3:$EX$1412,$FB$3:$FB$1412)),FH184,1),0)</f>
        <v>26.935669999999998</v>
      </c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</row>
    <row r="185" spans="1:178" ht="1.5" customHeight="1" x14ac:dyDescent="0.25">
      <c r="A185" s="3"/>
      <c r="B185" s="3"/>
      <c r="C185" s="3"/>
      <c r="D185" s="3"/>
      <c r="E185" s="3"/>
      <c r="F185" s="3"/>
      <c r="G185" s="3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212"/>
      <c r="BD185" s="212"/>
      <c r="BE185" s="212"/>
      <c r="BF185" s="212"/>
      <c r="BG185" s="212"/>
      <c r="BH185" s="212"/>
      <c r="BI185" s="212"/>
      <c r="BJ185" s="212"/>
      <c r="BK185" s="212"/>
      <c r="BL185" s="212"/>
      <c r="BM185" s="212"/>
      <c r="BN185" s="212"/>
      <c r="BO185" s="212"/>
      <c r="BP185" s="212"/>
      <c r="BQ185" s="212"/>
      <c r="BR185" s="212"/>
      <c r="BS185" s="212"/>
      <c r="BT185" s="212"/>
      <c r="BU185" s="212"/>
      <c r="BV185" s="212"/>
      <c r="BW185" s="212"/>
      <c r="BX185" s="212"/>
      <c r="BY185" s="212"/>
      <c r="BZ185" s="212"/>
      <c r="CA185" s="212"/>
      <c r="CB185" s="212"/>
      <c r="CC185" s="212"/>
      <c r="CD185" s="212"/>
      <c r="CE185" s="212"/>
      <c r="CF185" s="212"/>
      <c r="CG185" s="212"/>
      <c r="CH185" s="212"/>
      <c r="CI185" s="212"/>
      <c r="CJ185" s="212"/>
      <c r="CK185" s="212"/>
      <c r="CL185" s="212"/>
      <c r="CM185" s="212"/>
      <c r="CN185" s="212"/>
      <c r="CO185" s="212"/>
      <c r="CP185" s="212"/>
      <c r="CQ185" s="212"/>
      <c r="CR185" s="212"/>
      <c r="CS185" s="212"/>
      <c r="CT185" s="212"/>
      <c r="CU185" s="212"/>
      <c r="CV185" s="212"/>
      <c r="CW185" s="212"/>
      <c r="CX185" s="212"/>
      <c r="CY185" s="212"/>
      <c r="CZ185" s="212"/>
      <c r="DA185" s="212"/>
      <c r="DB185" s="212"/>
      <c r="DC185" s="230">
        <v>0</v>
      </c>
      <c r="DD185" s="230">
        <v>0</v>
      </c>
      <c r="DE185" s="230">
        <v>0</v>
      </c>
      <c r="DF185" s="230">
        <v>0</v>
      </c>
      <c r="DG185" s="230">
        <v>0</v>
      </c>
      <c r="DH185" s="237">
        <v>13.734999999999999</v>
      </c>
      <c r="DI185" s="237">
        <v>12.127000000000001</v>
      </c>
      <c r="DJ185" s="237">
        <v>9.4240999999999993</v>
      </c>
      <c r="DK185" s="237">
        <v>10.305999999999999</v>
      </c>
      <c r="DL185" s="237">
        <v>7.1943999999999999</v>
      </c>
      <c r="DM185" s="237">
        <v>6.8038999999999996</v>
      </c>
      <c r="DN185" s="237">
        <v>5.4020999999999999</v>
      </c>
      <c r="DO185" s="237">
        <v>3.4308000000000001</v>
      </c>
      <c r="DP185" s="237">
        <v>2.7098</v>
      </c>
      <c r="DQ185" s="237">
        <v>1.9810000000000001</v>
      </c>
      <c r="DR185" s="230">
        <v>0</v>
      </c>
      <c r="DS185" s="230">
        <v>0</v>
      </c>
      <c r="DT185" s="230">
        <v>0</v>
      </c>
      <c r="DU185" s="230">
        <v>0</v>
      </c>
      <c r="DV185" s="230">
        <v>0</v>
      </c>
      <c r="DW185" s="212"/>
      <c r="DX185" s="212"/>
      <c r="DY185" s="212"/>
      <c r="DZ185" s="212"/>
      <c r="EA185" s="212"/>
      <c r="EB185" s="214"/>
      <c r="EC185" s="212"/>
      <c r="ED185" s="212"/>
      <c r="EE185" s="212"/>
      <c r="EF185" s="212"/>
      <c r="EG185" s="212"/>
      <c r="EH185" s="212"/>
      <c r="EI185" s="3"/>
      <c r="EJ185" s="3"/>
      <c r="EK185" s="3"/>
      <c r="EL185" s="271"/>
      <c r="EM185" s="3"/>
      <c r="EN185" s="263">
        <f t="shared" si="94"/>
        <v>183</v>
      </c>
      <c r="EO185" s="230" t="s">
        <v>1841</v>
      </c>
      <c r="EP185" s="277">
        <v>42036</v>
      </c>
      <c r="EQ185" s="278">
        <v>0</v>
      </c>
      <c r="ER185" s="281">
        <v>21.96536</v>
      </c>
      <c r="ES185" s="288"/>
      <c r="ET185" s="282">
        <f>IF(EO185=EO186,MAX(ET$2:ET184)+1,0)</f>
        <v>92</v>
      </c>
      <c r="EU185" s="3">
        <f t="shared" si="86"/>
        <v>183</v>
      </c>
      <c r="EV185" s="290">
        <f t="shared" si="87"/>
        <v>365</v>
      </c>
      <c r="EW185" s="277">
        <f t="shared" si="88"/>
        <v>42036</v>
      </c>
      <c r="EX185" s="281">
        <f t="shared" si="89"/>
        <v>21.00582</v>
      </c>
      <c r="EY185" s="282">
        <f>IF(EO185=EO186,0,MAX(EY$2:EY184)+1)</f>
        <v>0</v>
      </c>
      <c r="EZ185" s="290">
        <f t="shared" si="90"/>
        <v>366</v>
      </c>
      <c r="FA185" s="277">
        <f t="shared" si="91"/>
        <v>43831</v>
      </c>
      <c r="FB185" s="281">
        <f t="shared" si="92"/>
        <v>19.402450000000002</v>
      </c>
      <c r="FC185" s="28">
        <f>DIS!C202</f>
        <v>183</v>
      </c>
      <c r="FD185" s="28">
        <f>DIS!D202</f>
        <v>10</v>
      </c>
      <c r="FE185" s="28">
        <f>DIS!E202</f>
        <v>3</v>
      </c>
      <c r="FF185" s="28" t="str">
        <f t="shared" si="93"/>
        <v>10,3</v>
      </c>
      <c r="FG185" s="286" t="str">
        <f>INDEX($AR$88:$BK$127,FD185,FE185)</f>
        <v>3,10</v>
      </c>
      <c r="FH185" s="287">
        <f>IF(ISNUMBER(FG185),0,MAX(FH$2:FH184)+1)</f>
        <v>180</v>
      </c>
      <c r="FI185" s="287">
        <f>IF(FH185&gt;0,INDEX(IF($BJ$45=0,$EU$3:$EU$1412,IF($BK$45=0,$EX$3:$EX$1412,$FB$3:$FB$1412)),FH185,1),0)</f>
        <v>26.890409999999999</v>
      </c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</row>
    <row r="186" spans="1:178" ht="1.5" customHeight="1" x14ac:dyDescent="0.25">
      <c r="A186" s="3"/>
      <c r="B186" s="3"/>
      <c r="C186" s="3"/>
      <c r="D186" s="3"/>
      <c r="E186" s="3"/>
      <c r="F186" s="3"/>
      <c r="G186" s="3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  <c r="AW186" s="212"/>
      <c r="AX186" s="212"/>
      <c r="AY186" s="212"/>
      <c r="AZ186" s="212"/>
      <c r="BA186" s="212"/>
      <c r="BB186" s="212"/>
      <c r="BC186" s="212"/>
      <c r="BD186" s="212"/>
      <c r="BE186" s="212"/>
      <c r="BF186" s="212"/>
      <c r="BG186" s="212"/>
      <c r="BH186" s="212"/>
      <c r="BI186" s="212"/>
      <c r="BJ186" s="212"/>
      <c r="BK186" s="212"/>
      <c r="BL186" s="212"/>
      <c r="BM186" s="212"/>
      <c r="BN186" s="212"/>
      <c r="BO186" s="212"/>
      <c r="BP186" s="212"/>
      <c r="BQ186" s="212"/>
      <c r="BR186" s="212"/>
      <c r="BS186" s="212"/>
      <c r="BT186" s="212"/>
      <c r="BU186" s="212"/>
      <c r="BV186" s="212"/>
      <c r="BW186" s="212"/>
      <c r="BX186" s="212"/>
      <c r="BY186" s="212"/>
      <c r="BZ186" s="212"/>
      <c r="CA186" s="212"/>
      <c r="CB186" s="212"/>
      <c r="CC186" s="212"/>
      <c r="CD186" s="212"/>
      <c r="CE186" s="212"/>
      <c r="CF186" s="212"/>
      <c r="CG186" s="212"/>
      <c r="CH186" s="212"/>
      <c r="CI186" s="212"/>
      <c r="CJ186" s="212"/>
      <c r="CK186" s="212"/>
      <c r="CL186" s="212"/>
      <c r="CM186" s="212"/>
      <c r="CN186" s="212"/>
      <c r="CO186" s="212"/>
      <c r="CP186" s="212"/>
      <c r="CQ186" s="212"/>
      <c r="CR186" s="212"/>
      <c r="CS186" s="212"/>
      <c r="CT186" s="212"/>
      <c r="CU186" s="212"/>
      <c r="CV186" s="212"/>
      <c r="CW186" s="212"/>
      <c r="CX186" s="212"/>
      <c r="CY186" s="212"/>
      <c r="CZ186" s="212"/>
      <c r="DA186" s="212"/>
      <c r="DB186" s="212"/>
      <c r="DC186" s="230">
        <v>0</v>
      </c>
      <c r="DD186" s="230">
        <v>0</v>
      </c>
      <c r="DE186" s="230">
        <v>0</v>
      </c>
      <c r="DF186" s="230">
        <v>0</v>
      </c>
      <c r="DG186" s="230">
        <v>0</v>
      </c>
      <c r="DH186" s="237">
        <v>0.86970999999999998</v>
      </c>
      <c r="DI186" s="237">
        <v>0.33905999999999997</v>
      </c>
      <c r="DJ186" s="237">
        <v>0.49519999999999997</v>
      </c>
      <c r="DK186" s="237">
        <v>0.18620999999999999</v>
      </c>
      <c r="DL186" s="237">
        <v>0.21029</v>
      </c>
      <c r="DM186" s="237">
        <v>0.37992999999999999</v>
      </c>
      <c r="DN186" s="237">
        <v>1.3946000000000001</v>
      </c>
      <c r="DO186" s="237">
        <v>1.5522</v>
      </c>
      <c r="DP186" s="237">
        <v>1.5273000000000001</v>
      </c>
      <c r="DQ186" s="237">
        <v>2.7037</v>
      </c>
      <c r="DR186" s="230">
        <v>0</v>
      </c>
      <c r="DS186" s="230">
        <v>0</v>
      </c>
      <c r="DT186" s="230">
        <v>0</v>
      </c>
      <c r="DU186" s="230">
        <v>0</v>
      </c>
      <c r="DV186" s="230">
        <v>0</v>
      </c>
      <c r="DW186" s="212"/>
      <c r="DX186" s="212"/>
      <c r="DY186" s="212"/>
      <c r="DZ186" s="212"/>
      <c r="EA186" s="212"/>
      <c r="EB186" s="214"/>
      <c r="EC186" s="212"/>
      <c r="ED186" s="212"/>
      <c r="EE186" s="212"/>
      <c r="EF186" s="212"/>
      <c r="EG186" s="212"/>
      <c r="EH186" s="212"/>
      <c r="EI186" s="3"/>
      <c r="EJ186" s="3"/>
      <c r="EK186" s="3"/>
      <c r="EL186" s="271"/>
      <c r="EM186" s="3"/>
      <c r="EN186" s="263">
        <f t="shared" si="94"/>
        <v>184</v>
      </c>
      <c r="EO186" s="230" t="s">
        <v>1841</v>
      </c>
      <c r="EP186" s="277">
        <v>43831</v>
      </c>
      <c r="EQ186" s="278">
        <v>0</v>
      </c>
      <c r="ER186" s="281">
        <v>20.687110000000001</v>
      </c>
      <c r="ES186" s="288"/>
      <c r="ET186" s="282">
        <f>IF(EO186=EO187,MAX(ET$2:ET185)+1,0)</f>
        <v>0</v>
      </c>
      <c r="EU186" s="3">
        <f t="shared" si="86"/>
        <v>184</v>
      </c>
      <c r="EV186" s="290">
        <f t="shared" si="87"/>
        <v>367</v>
      </c>
      <c r="EW186" s="277">
        <f t="shared" si="88"/>
        <v>42036</v>
      </c>
      <c r="EX186" s="281">
        <f t="shared" si="89"/>
        <v>20.394649999999999</v>
      </c>
      <c r="EY186" s="282">
        <f>IF(EO186=EO187,0,MAX(EY$2:EY185)+1)</f>
        <v>92</v>
      </c>
      <c r="EZ186" s="290">
        <f t="shared" si="90"/>
        <v>368</v>
      </c>
      <c r="FA186" s="277">
        <f t="shared" si="91"/>
        <v>43831</v>
      </c>
      <c r="FB186" s="281">
        <f t="shared" si="92"/>
        <v>18.958069999999999</v>
      </c>
      <c r="FC186" s="28">
        <f>DIS!C203</f>
        <v>184</v>
      </c>
      <c r="FD186" s="28">
        <f>DIS!D203</f>
        <v>10</v>
      </c>
      <c r="FE186" s="28">
        <f>DIS!E203</f>
        <v>4</v>
      </c>
      <c r="FF186" s="28" t="str">
        <f t="shared" si="93"/>
        <v>10,4</v>
      </c>
      <c r="FG186" s="286" t="str">
        <f>INDEX($AR$88:$BK$127,FD186,FE186)</f>
        <v>4,10</v>
      </c>
      <c r="FH186" s="287">
        <f>IF(ISNUMBER(FG186),0,MAX(FH$2:FH185)+1)</f>
        <v>181</v>
      </c>
      <c r="FI186" s="287">
        <f>IF(FH186&gt;0,INDEX(IF($BJ$45=0,$EU$3:$EU$1412,IF($BK$45=0,$EX$3:$EX$1412,$FB$3:$FB$1412)),FH186,1),0)</f>
        <v>26.834009999999999</v>
      </c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</row>
    <row r="187" spans="1:178" ht="1.5" customHeight="1" x14ac:dyDescent="0.25">
      <c r="A187" s="3"/>
      <c r="B187" s="3"/>
      <c r="C187" s="3"/>
      <c r="D187" s="3"/>
      <c r="E187" s="3"/>
      <c r="F187" s="3"/>
      <c r="G187" s="3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212"/>
      <c r="BD187" s="212"/>
      <c r="BE187" s="212"/>
      <c r="BF187" s="212"/>
      <c r="BG187" s="212"/>
      <c r="BH187" s="212"/>
      <c r="BI187" s="212"/>
      <c r="BJ187" s="212"/>
      <c r="BK187" s="212"/>
      <c r="BL187" s="212"/>
      <c r="BM187" s="212"/>
      <c r="BN187" s="212"/>
      <c r="BO187" s="212"/>
      <c r="BP187" s="212"/>
      <c r="BQ187" s="212"/>
      <c r="BR187" s="212"/>
      <c r="BS187" s="212"/>
      <c r="BT187" s="212"/>
      <c r="BU187" s="212"/>
      <c r="BV187" s="212"/>
      <c r="BW187" s="212"/>
      <c r="BX187" s="212"/>
      <c r="BY187" s="212"/>
      <c r="BZ187" s="212"/>
      <c r="CA187" s="212"/>
      <c r="CB187" s="212"/>
      <c r="CC187" s="212"/>
      <c r="CD187" s="212"/>
      <c r="CE187" s="212"/>
      <c r="CF187" s="212"/>
      <c r="CG187" s="212"/>
      <c r="CH187" s="212"/>
      <c r="CI187" s="212"/>
      <c r="CJ187" s="212"/>
      <c r="CK187" s="212"/>
      <c r="CL187" s="212"/>
      <c r="CM187" s="212"/>
      <c r="CN187" s="212"/>
      <c r="CO187" s="212"/>
      <c r="CP187" s="212"/>
      <c r="CQ187" s="212"/>
      <c r="CR187" s="212"/>
      <c r="CS187" s="212"/>
      <c r="CT187" s="212"/>
      <c r="CU187" s="212"/>
      <c r="CV187" s="212"/>
      <c r="CW187" s="212"/>
      <c r="CX187" s="212"/>
      <c r="CY187" s="212"/>
      <c r="CZ187" s="212"/>
      <c r="DA187" s="212"/>
      <c r="DB187" s="212"/>
      <c r="DC187" s="230">
        <v>0</v>
      </c>
      <c r="DD187" s="230">
        <v>0</v>
      </c>
      <c r="DE187" s="230">
        <v>0</v>
      </c>
      <c r="DF187" s="230">
        <v>0</v>
      </c>
      <c r="DG187" s="230">
        <v>0</v>
      </c>
      <c r="DH187" s="237">
        <v>15.016999999999999</v>
      </c>
      <c r="DI187" s="237">
        <v>10.897</v>
      </c>
      <c r="DJ187" s="237">
        <v>10.499000000000001</v>
      </c>
      <c r="DK187" s="237">
        <v>10.834</v>
      </c>
      <c r="DL187" s="237">
        <v>6.6444999999999999</v>
      </c>
      <c r="DM187" s="237">
        <v>6.4539999999999997</v>
      </c>
      <c r="DN187" s="237">
        <v>5.4257</v>
      </c>
      <c r="DO187" s="237">
        <v>2.4874999999999998</v>
      </c>
      <c r="DP187" s="237">
        <v>2.6591999999999998</v>
      </c>
      <c r="DQ187" s="237">
        <v>1.8434999999999999</v>
      </c>
      <c r="DR187" s="230">
        <v>0</v>
      </c>
      <c r="DS187" s="230">
        <v>0</v>
      </c>
      <c r="DT187" s="230">
        <v>0</v>
      </c>
      <c r="DU187" s="230">
        <v>0</v>
      </c>
      <c r="DV187" s="230">
        <v>0</v>
      </c>
      <c r="DW187" s="212"/>
      <c r="DX187" s="212"/>
      <c r="DY187" s="212"/>
      <c r="DZ187" s="212"/>
      <c r="EA187" s="212"/>
      <c r="EB187" s="214"/>
      <c r="EC187" s="212"/>
      <c r="ED187" s="212"/>
      <c r="EE187" s="212"/>
      <c r="EF187" s="212"/>
      <c r="EG187" s="212"/>
      <c r="EH187" s="212"/>
      <c r="EI187" s="3"/>
      <c r="EJ187" s="3"/>
      <c r="EK187" s="3"/>
      <c r="EL187" s="271"/>
      <c r="EM187" s="3"/>
      <c r="EN187" s="263">
        <f t="shared" si="94"/>
        <v>185</v>
      </c>
      <c r="EO187" s="230" t="s">
        <v>1842</v>
      </c>
      <c r="EP187" s="277">
        <v>42036</v>
      </c>
      <c r="EQ187" s="278">
        <v>0</v>
      </c>
      <c r="ER187" s="281">
        <v>21.130559999999999</v>
      </c>
      <c r="ES187" s="288"/>
      <c r="ET187" s="282">
        <f>IF(EO187=EO188,MAX(ET$2:ET186)+1,0)</f>
        <v>93</v>
      </c>
      <c r="EU187" s="3">
        <f t="shared" si="86"/>
        <v>185</v>
      </c>
      <c r="EV187" s="290">
        <f t="shared" si="87"/>
        <v>369</v>
      </c>
      <c r="EW187" s="277">
        <f t="shared" si="88"/>
        <v>42036</v>
      </c>
      <c r="EX187" s="281">
        <f t="shared" si="89"/>
        <v>19.741579999999999</v>
      </c>
      <c r="EY187" s="282">
        <f>IF(EO187=EO188,0,MAX(EY$2:EY186)+1)</f>
        <v>0</v>
      </c>
      <c r="EZ187" s="290">
        <f t="shared" si="90"/>
        <v>370</v>
      </c>
      <c r="FA187" s="277">
        <f t="shared" si="91"/>
        <v>43831</v>
      </c>
      <c r="FB187" s="281">
        <f t="shared" si="92"/>
        <v>18.487100000000002</v>
      </c>
      <c r="FC187" s="28">
        <f>DIS!C204</f>
        <v>185</v>
      </c>
      <c r="FD187" s="28">
        <f>DIS!D204</f>
        <v>10</v>
      </c>
      <c r="FE187" s="28">
        <f>DIS!E204</f>
        <v>5</v>
      </c>
      <c r="FF187" s="28" t="str">
        <f t="shared" si="93"/>
        <v>10,5</v>
      </c>
      <c r="FG187" s="286">
        <f>INDEX($AR$88:$BK$127,FD187,FE187)</f>
        <v>0</v>
      </c>
      <c r="FH187" s="287">
        <f>IF(ISNUMBER(FG187),0,MAX(FH$2:FH186)+1)</f>
        <v>0</v>
      </c>
      <c r="FI187" s="287">
        <f>IF(FH187&gt;0,INDEX(IF($BJ$45=0,$EU$3:$EU$1412,IF($BK$45=0,$EX$3:$EX$1412,$FB$3:$FB$1412)),FH187,1),0)</f>
        <v>0</v>
      </c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</row>
    <row r="188" spans="1:178" ht="1.5" customHeight="1" x14ac:dyDescent="0.25">
      <c r="A188" s="3"/>
      <c r="B188" s="3"/>
      <c r="C188" s="3"/>
      <c r="D188" s="3"/>
      <c r="E188" s="3"/>
      <c r="F188" s="3"/>
      <c r="G188" s="3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212"/>
      <c r="BD188" s="212"/>
      <c r="BE188" s="212"/>
      <c r="BF188" s="212"/>
      <c r="BG188" s="212"/>
      <c r="BH188" s="212"/>
      <c r="BI188" s="212"/>
      <c r="BJ188" s="212"/>
      <c r="BK188" s="212"/>
      <c r="BL188" s="212"/>
      <c r="BM188" s="212"/>
      <c r="BN188" s="212"/>
      <c r="BO188" s="212"/>
      <c r="BP188" s="212"/>
      <c r="BQ188" s="212"/>
      <c r="BR188" s="212"/>
      <c r="BS188" s="212"/>
      <c r="BT188" s="212"/>
      <c r="BU188" s="212"/>
      <c r="BV188" s="212"/>
      <c r="BW188" s="212"/>
      <c r="BX188" s="212"/>
      <c r="BY188" s="212"/>
      <c r="BZ188" s="212"/>
      <c r="CA188" s="212"/>
      <c r="CB188" s="212"/>
      <c r="CC188" s="212"/>
      <c r="CD188" s="212"/>
      <c r="CE188" s="212"/>
      <c r="CF188" s="212"/>
      <c r="CG188" s="212"/>
      <c r="CH188" s="212"/>
      <c r="CI188" s="212"/>
      <c r="CJ188" s="212"/>
      <c r="CK188" s="212"/>
      <c r="CL188" s="212"/>
      <c r="CM188" s="212"/>
      <c r="CN188" s="212"/>
      <c r="CO188" s="212"/>
      <c r="CP188" s="212"/>
      <c r="CQ188" s="212"/>
      <c r="CR188" s="212"/>
      <c r="CS188" s="212"/>
      <c r="CT188" s="212"/>
      <c r="CU188" s="212"/>
      <c r="CV188" s="212"/>
      <c r="CW188" s="212"/>
      <c r="CX188" s="212"/>
      <c r="CY188" s="212"/>
      <c r="CZ188" s="212"/>
      <c r="DA188" s="212"/>
      <c r="DB188" s="212"/>
      <c r="DC188" s="230">
        <v>0</v>
      </c>
      <c r="DD188" s="230">
        <v>0</v>
      </c>
      <c r="DE188" s="230">
        <v>0</v>
      </c>
      <c r="DF188" s="230">
        <v>0</v>
      </c>
      <c r="DG188" s="230">
        <v>0</v>
      </c>
      <c r="DH188" s="237">
        <v>0.18290999999999999</v>
      </c>
      <c r="DI188" s="237">
        <v>4.2356999999999999E-2</v>
      </c>
      <c r="DJ188" s="237">
        <v>0.78515999999999997</v>
      </c>
      <c r="DK188" s="237">
        <v>0.44037999999999999</v>
      </c>
      <c r="DL188" s="237">
        <v>0.68955999999999995</v>
      </c>
      <c r="DM188" s="237">
        <v>0.84630000000000005</v>
      </c>
      <c r="DN188" s="237">
        <v>1.4611000000000001</v>
      </c>
      <c r="DO188" s="237">
        <v>1.3010999999999999</v>
      </c>
      <c r="DP188" s="237">
        <v>1.6247</v>
      </c>
      <c r="DQ188" s="237">
        <v>3.5609999999999999</v>
      </c>
      <c r="DR188" s="230">
        <v>0</v>
      </c>
      <c r="DS188" s="230">
        <v>0</v>
      </c>
      <c r="DT188" s="230">
        <v>0</v>
      </c>
      <c r="DU188" s="230">
        <v>0</v>
      </c>
      <c r="DV188" s="230">
        <v>0</v>
      </c>
      <c r="DW188" s="212"/>
      <c r="DX188" s="212"/>
      <c r="DY188" s="212"/>
      <c r="DZ188" s="212"/>
      <c r="EA188" s="212"/>
      <c r="EB188" s="214"/>
      <c r="EC188" s="212"/>
      <c r="ED188" s="212"/>
      <c r="EE188" s="212"/>
      <c r="EF188" s="212"/>
      <c r="EG188" s="212"/>
      <c r="EH188" s="212"/>
      <c r="EI188" s="3"/>
      <c r="EJ188" s="3"/>
      <c r="EK188" s="3"/>
      <c r="EL188" s="271"/>
      <c r="EM188" s="3"/>
      <c r="EN188" s="263">
        <f t="shared" si="94"/>
        <v>186</v>
      </c>
      <c r="EO188" s="230" t="s">
        <v>1842</v>
      </c>
      <c r="EP188" s="277">
        <v>43831</v>
      </c>
      <c r="EQ188" s="278">
        <v>0</v>
      </c>
      <c r="ER188" s="281">
        <v>20.210509999999999</v>
      </c>
      <c r="ES188" s="288"/>
      <c r="ET188" s="282">
        <f>IF(EO188=EO189,MAX(ET$2:ET187)+1,0)</f>
        <v>0</v>
      </c>
      <c r="EU188" s="3">
        <f t="shared" si="86"/>
        <v>186</v>
      </c>
      <c r="EV188" s="290">
        <f t="shared" si="87"/>
        <v>371</v>
      </c>
      <c r="EW188" s="277">
        <f t="shared" si="88"/>
        <v>42036</v>
      </c>
      <c r="EX188" s="281">
        <f t="shared" si="89"/>
        <v>19.028289999999998</v>
      </c>
      <c r="EY188" s="282">
        <f>IF(EO188=EO189,0,MAX(EY$2:EY187)+1)</f>
        <v>93</v>
      </c>
      <c r="EZ188" s="290">
        <f t="shared" si="90"/>
        <v>372</v>
      </c>
      <c r="FA188" s="277">
        <f t="shared" si="91"/>
        <v>43831</v>
      </c>
      <c r="FB188" s="281">
        <f t="shared" si="92"/>
        <v>18.009540000000001</v>
      </c>
      <c r="FC188" s="28">
        <f>DIS!C205</f>
        <v>186</v>
      </c>
      <c r="FD188" s="28">
        <f>DIS!D205</f>
        <v>10</v>
      </c>
      <c r="FE188" s="28">
        <f>DIS!E205</f>
        <v>6</v>
      </c>
      <c r="FF188" s="28" t="str">
        <f t="shared" si="93"/>
        <v>10,6</v>
      </c>
      <c r="FG188" s="286">
        <f>INDEX($AR$88:$BK$127,FD188,FE188)</f>
        <v>0</v>
      </c>
      <c r="FH188" s="287">
        <f>IF(ISNUMBER(FG188),0,MAX(FH$2:FH187)+1)</f>
        <v>0</v>
      </c>
      <c r="FI188" s="287">
        <f>IF(FH188&gt;0,INDEX(IF($BJ$45=0,$EU$3:$EU$1412,IF($BK$45=0,$EX$3:$EX$1412,$FB$3:$FB$1412)),FH188,1),0)</f>
        <v>0</v>
      </c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</row>
    <row r="189" spans="1:178" ht="1.5" customHeight="1" x14ac:dyDescent="0.25">
      <c r="A189" s="3"/>
      <c r="B189" s="3"/>
      <c r="C189" s="3"/>
      <c r="D189" s="3"/>
      <c r="E189" s="3"/>
      <c r="F189" s="3"/>
      <c r="G189" s="3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  <c r="AW189" s="212"/>
      <c r="AX189" s="212"/>
      <c r="AY189" s="212"/>
      <c r="AZ189" s="212"/>
      <c r="BA189" s="212"/>
      <c r="BB189" s="212"/>
      <c r="BC189" s="212"/>
      <c r="BD189" s="212"/>
      <c r="BE189" s="212"/>
      <c r="BF189" s="212"/>
      <c r="BG189" s="212"/>
      <c r="BH189" s="212"/>
      <c r="BI189" s="212"/>
      <c r="BJ189" s="212"/>
      <c r="BK189" s="212"/>
      <c r="BL189" s="212"/>
      <c r="BM189" s="212"/>
      <c r="BN189" s="212"/>
      <c r="BO189" s="212"/>
      <c r="BP189" s="212"/>
      <c r="BQ189" s="212"/>
      <c r="BR189" s="212"/>
      <c r="BS189" s="212"/>
      <c r="BT189" s="212"/>
      <c r="BU189" s="212"/>
      <c r="BV189" s="212"/>
      <c r="BW189" s="212"/>
      <c r="BX189" s="212"/>
      <c r="BY189" s="212"/>
      <c r="BZ189" s="212"/>
      <c r="CA189" s="212"/>
      <c r="CB189" s="212"/>
      <c r="CC189" s="212"/>
      <c r="CD189" s="212"/>
      <c r="CE189" s="212"/>
      <c r="CF189" s="212"/>
      <c r="CG189" s="212"/>
      <c r="CH189" s="212"/>
      <c r="CI189" s="212"/>
      <c r="CJ189" s="212"/>
      <c r="CK189" s="212"/>
      <c r="CL189" s="212"/>
      <c r="CM189" s="212"/>
      <c r="CN189" s="212"/>
      <c r="CO189" s="212"/>
      <c r="CP189" s="212"/>
      <c r="CQ189" s="212"/>
      <c r="CR189" s="212"/>
      <c r="CS189" s="212"/>
      <c r="CT189" s="212"/>
      <c r="CU189" s="212"/>
      <c r="CV189" s="212"/>
      <c r="CW189" s="212"/>
      <c r="CX189" s="212"/>
      <c r="CY189" s="212"/>
      <c r="CZ189" s="212"/>
      <c r="DA189" s="212"/>
      <c r="DB189" s="212"/>
      <c r="DC189" s="230">
        <v>0</v>
      </c>
      <c r="DD189" s="230">
        <v>0</v>
      </c>
      <c r="DE189" s="230">
        <v>0</v>
      </c>
      <c r="DF189" s="230">
        <v>0</v>
      </c>
      <c r="DG189" s="230">
        <v>0</v>
      </c>
      <c r="DH189" s="237">
        <v>14.111000000000001</v>
      </c>
      <c r="DI189" s="237">
        <v>9.8787000000000003</v>
      </c>
      <c r="DJ189" s="237">
        <v>8.0350999999999999</v>
      </c>
      <c r="DK189" s="237">
        <v>5.3384</v>
      </c>
      <c r="DL189" s="237">
        <v>6.2774999999999999</v>
      </c>
      <c r="DM189" s="237">
        <v>5.2240000000000002</v>
      </c>
      <c r="DN189" s="237">
        <v>5.5895999999999999</v>
      </c>
      <c r="DO189" s="237">
        <v>5.5891000000000002</v>
      </c>
      <c r="DP189" s="237">
        <v>2.6450999999999998</v>
      </c>
      <c r="DQ189" s="237">
        <v>1.7567999999999999</v>
      </c>
      <c r="DR189" s="230">
        <v>0</v>
      </c>
      <c r="DS189" s="230">
        <v>0</v>
      </c>
      <c r="DT189" s="230">
        <v>0</v>
      </c>
      <c r="DU189" s="230">
        <v>0</v>
      </c>
      <c r="DV189" s="230">
        <v>0</v>
      </c>
      <c r="DW189" s="212"/>
      <c r="DX189" s="212"/>
      <c r="DY189" s="212"/>
      <c r="DZ189" s="212"/>
      <c r="EA189" s="212"/>
      <c r="EB189" s="214"/>
      <c r="EC189" s="212"/>
      <c r="ED189" s="212"/>
      <c r="EE189" s="212"/>
      <c r="EF189" s="212"/>
      <c r="EG189" s="212"/>
      <c r="EH189" s="212"/>
      <c r="EI189" s="3"/>
      <c r="EJ189" s="3"/>
      <c r="EK189" s="3"/>
      <c r="EL189" s="271"/>
      <c r="EM189" s="3"/>
      <c r="EN189" s="263">
        <f t="shared" si="94"/>
        <v>187</v>
      </c>
      <c r="EO189" s="230" t="s">
        <v>1843</v>
      </c>
      <c r="EP189" s="277">
        <v>42036</v>
      </c>
      <c r="EQ189" s="278">
        <v>0</v>
      </c>
      <c r="ER189" s="281">
        <v>20.237269999999999</v>
      </c>
      <c r="ES189" s="288"/>
      <c r="ET189" s="282">
        <f>IF(EO189=EO190,MAX(ET$2:ET188)+1,0)</f>
        <v>94</v>
      </c>
      <c r="EU189" s="3">
        <f t="shared" si="86"/>
        <v>187</v>
      </c>
      <c r="EV189" s="290">
        <f t="shared" si="87"/>
        <v>373</v>
      </c>
      <c r="EW189" s="277">
        <f t="shared" si="88"/>
        <v>42036</v>
      </c>
      <c r="EX189" s="281">
        <f t="shared" si="89"/>
        <v>18.824349999999999</v>
      </c>
      <c r="EY189" s="282">
        <f>IF(EO189=EO190,0,MAX(EY$2:EY188)+1)</f>
        <v>0</v>
      </c>
      <c r="EZ189" s="290">
        <f t="shared" si="90"/>
        <v>374</v>
      </c>
      <c r="FA189" s="277">
        <f t="shared" si="91"/>
        <v>43831</v>
      </c>
      <c r="FB189" s="281">
        <f t="shared" si="92"/>
        <v>18.27252</v>
      </c>
      <c r="FC189" s="28">
        <f>DIS!C206</f>
        <v>187</v>
      </c>
      <c r="FD189" s="28">
        <f>DIS!D206</f>
        <v>10</v>
      </c>
      <c r="FE189" s="28">
        <f>DIS!E206</f>
        <v>7</v>
      </c>
      <c r="FF189" s="28" t="str">
        <f t="shared" si="93"/>
        <v>10,7</v>
      </c>
      <c r="FG189" s="286">
        <f>INDEX($AR$88:$BK$127,FD189,FE189)</f>
        <v>0</v>
      </c>
      <c r="FH189" s="287">
        <f>IF(ISNUMBER(FG189),0,MAX(FH$2:FH188)+1)</f>
        <v>0</v>
      </c>
      <c r="FI189" s="287">
        <f>IF(FH189&gt;0,INDEX(IF($BJ$45=0,$EU$3:$EU$1412,IF($BK$45=0,$EX$3:$EX$1412,$FB$3:$FB$1412)),FH189,1),0)</f>
        <v>0</v>
      </c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</row>
    <row r="190" spans="1:178" ht="1.5" customHeight="1" x14ac:dyDescent="0.25">
      <c r="A190" s="3"/>
      <c r="B190" s="3"/>
      <c r="C190" s="3"/>
      <c r="D190" s="3"/>
      <c r="E190" s="3"/>
      <c r="F190" s="3"/>
      <c r="G190" s="3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  <c r="AW190" s="212"/>
      <c r="AX190" s="212"/>
      <c r="AY190" s="212"/>
      <c r="AZ190" s="212"/>
      <c r="BA190" s="212"/>
      <c r="BB190" s="212"/>
      <c r="BC190" s="212"/>
      <c r="BD190" s="212"/>
      <c r="BE190" s="212"/>
      <c r="BF190" s="212"/>
      <c r="BG190" s="212"/>
      <c r="BH190" s="212"/>
      <c r="BI190" s="212"/>
      <c r="BJ190" s="212"/>
      <c r="BK190" s="212"/>
      <c r="BL190" s="212"/>
      <c r="BM190" s="212"/>
      <c r="BN190" s="212"/>
      <c r="BO190" s="212"/>
      <c r="BP190" s="212"/>
      <c r="BQ190" s="212"/>
      <c r="BR190" s="212"/>
      <c r="BS190" s="212"/>
      <c r="BT190" s="212"/>
      <c r="BU190" s="212"/>
      <c r="BV190" s="212"/>
      <c r="BW190" s="212"/>
      <c r="BX190" s="212"/>
      <c r="BY190" s="212"/>
      <c r="BZ190" s="212"/>
      <c r="CA190" s="212"/>
      <c r="CB190" s="212"/>
      <c r="CC190" s="212"/>
      <c r="CD190" s="212"/>
      <c r="CE190" s="212"/>
      <c r="CF190" s="212"/>
      <c r="CG190" s="212"/>
      <c r="CH190" s="212"/>
      <c r="CI190" s="212"/>
      <c r="CJ190" s="212"/>
      <c r="CK190" s="212"/>
      <c r="CL190" s="212"/>
      <c r="CM190" s="212"/>
      <c r="CN190" s="212"/>
      <c r="CO190" s="212"/>
      <c r="CP190" s="212"/>
      <c r="CQ190" s="212"/>
      <c r="CR190" s="212"/>
      <c r="CS190" s="212"/>
      <c r="CT190" s="212"/>
      <c r="CU190" s="212"/>
      <c r="CV190" s="212"/>
      <c r="CW190" s="212"/>
      <c r="CX190" s="212"/>
      <c r="CY190" s="212"/>
      <c r="CZ190" s="212"/>
      <c r="DA190" s="212"/>
      <c r="DB190" s="212"/>
      <c r="DC190" s="230">
        <v>0</v>
      </c>
      <c r="DD190" s="230">
        <v>0</v>
      </c>
      <c r="DE190" s="230">
        <v>0</v>
      </c>
      <c r="DF190" s="230">
        <v>0</v>
      </c>
      <c r="DG190" s="230">
        <v>0</v>
      </c>
      <c r="DH190" s="237">
        <v>0.91571999999999998</v>
      </c>
      <c r="DI190" s="237">
        <v>0.56925999999999999</v>
      </c>
      <c r="DJ190" s="237">
        <v>0.23438999999999999</v>
      </c>
      <c r="DK190" s="237">
        <v>0.44420999999999999</v>
      </c>
      <c r="DL190" s="237">
        <v>1.3945000000000001E-2</v>
      </c>
      <c r="DM190" s="237">
        <v>0.63471</v>
      </c>
      <c r="DN190" s="237">
        <v>0.43162</v>
      </c>
      <c r="DO190" s="237">
        <v>1.496</v>
      </c>
      <c r="DP190" s="237">
        <v>1.7119</v>
      </c>
      <c r="DQ190" s="237">
        <v>3.4403999999999999</v>
      </c>
      <c r="DR190" s="230">
        <v>0</v>
      </c>
      <c r="DS190" s="230">
        <v>0</v>
      </c>
      <c r="DT190" s="230">
        <v>0</v>
      </c>
      <c r="DU190" s="230">
        <v>0</v>
      </c>
      <c r="DV190" s="230">
        <v>0</v>
      </c>
      <c r="DW190" s="212"/>
      <c r="DX190" s="212"/>
      <c r="DY190" s="212"/>
      <c r="DZ190" s="212"/>
      <c r="EA190" s="212"/>
      <c r="EB190" s="214"/>
      <c r="EC190" s="212"/>
      <c r="ED190" s="212"/>
      <c r="EE190" s="212"/>
      <c r="EF190" s="212"/>
      <c r="EG190" s="212"/>
      <c r="EH190" s="212"/>
      <c r="EI190" s="3"/>
      <c r="EJ190" s="3"/>
      <c r="EK190" s="3"/>
      <c r="EL190" s="271"/>
      <c r="EM190" s="3"/>
      <c r="EN190" s="263">
        <f t="shared" si="94"/>
        <v>188</v>
      </c>
      <c r="EO190" s="230" t="s">
        <v>1843</v>
      </c>
      <c r="EP190" s="277">
        <v>43831</v>
      </c>
      <c r="EQ190" s="278">
        <v>0</v>
      </c>
      <c r="ER190" s="281">
        <v>19.72869</v>
      </c>
      <c r="ES190" s="288"/>
      <c r="ET190" s="282">
        <f>IF(EO190=EO191,MAX(ET$2:ET189)+1,0)</f>
        <v>0</v>
      </c>
      <c r="EU190" s="3">
        <f t="shared" si="86"/>
        <v>188</v>
      </c>
      <c r="EV190" s="290">
        <f t="shared" si="87"/>
        <v>375</v>
      </c>
      <c r="EW190" s="277">
        <f t="shared" si="88"/>
        <v>42036</v>
      </c>
      <c r="EX190" s="281">
        <f t="shared" si="89"/>
        <v>19.00001</v>
      </c>
      <c r="EY190" s="282">
        <f>IF(EO190=EO191,0,MAX(EY$2:EY189)+1)</f>
        <v>94</v>
      </c>
      <c r="EZ190" s="290">
        <f t="shared" si="90"/>
        <v>376</v>
      </c>
      <c r="FA190" s="277">
        <f t="shared" si="91"/>
        <v>43831</v>
      </c>
      <c r="FB190" s="281">
        <f t="shared" si="92"/>
        <v>18.979659999999999</v>
      </c>
      <c r="FC190" s="28">
        <f>DIS!C207</f>
        <v>188</v>
      </c>
      <c r="FD190" s="28">
        <f>DIS!D207</f>
        <v>10</v>
      </c>
      <c r="FE190" s="28">
        <f>DIS!E207</f>
        <v>8</v>
      </c>
      <c r="FF190" s="28" t="str">
        <f t="shared" si="93"/>
        <v>10,8</v>
      </c>
      <c r="FG190" s="286">
        <f>INDEX($AR$88:$BK$127,FD190,FE190)</f>
        <v>0</v>
      </c>
      <c r="FH190" s="287">
        <f>IF(ISNUMBER(FG190),0,MAX(FH$2:FH189)+1)</f>
        <v>0</v>
      </c>
      <c r="FI190" s="287">
        <f>IF(FH190&gt;0,INDEX(IF($BJ$45=0,$EU$3:$EU$1412,IF($BK$45=0,$EX$3:$EX$1412,$FB$3:$FB$1412)),FH190,1),0)</f>
        <v>0</v>
      </c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</row>
    <row r="191" spans="1:178" ht="1.5" customHeight="1" x14ac:dyDescent="0.25">
      <c r="A191" s="3"/>
      <c r="B191" s="3"/>
      <c r="C191" s="3"/>
      <c r="D191" s="3"/>
      <c r="E191" s="3"/>
      <c r="F191" s="3"/>
      <c r="G191" s="3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  <c r="AW191" s="212"/>
      <c r="AX191" s="212"/>
      <c r="AY191" s="212"/>
      <c r="AZ191" s="212"/>
      <c r="BA191" s="212"/>
      <c r="BB191" s="212"/>
      <c r="BC191" s="212"/>
      <c r="BD191" s="212"/>
      <c r="BE191" s="212"/>
      <c r="BF191" s="212"/>
      <c r="BG191" s="212"/>
      <c r="BH191" s="212"/>
      <c r="BI191" s="212"/>
      <c r="BJ191" s="212"/>
      <c r="BK191" s="212"/>
      <c r="BL191" s="212"/>
      <c r="BM191" s="212"/>
      <c r="BN191" s="212"/>
      <c r="BO191" s="212"/>
      <c r="BP191" s="212"/>
      <c r="BQ191" s="212"/>
      <c r="BR191" s="212"/>
      <c r="BS191" s="212"/>
      <c r="BT191" s="212"/>
      <c r="BU191" s="212"/>
      <c r="BV191" s="212"/>
      <c r="BW191" s="212"/>
      <c r="BX191" s="212"/>
      <c r="BY191" s="212"/>
      <c r="BZ191" s="212"/>
      <c r="CA191" s="212"/>
      <c r="CB191" s="212"/>
      <c r="CC191" s="212"/>
      <c r="CD191" s="212"/>
      <c r="CE191" s="212"/>
      <c r="CF191" s="212"/>
      <c r="CG191" s="212"/>
      <c r="CH191" s="212"/>
      <c r="CI191" s="212"/>
      <c r="CJ191" s="212"/>
      <c r="CK191" s="212"/>
      <c r="CL191" s="212"/>
      <c r="CM191" s="212"/>
      <c r="CN191" s="212"/>
      <c r="CO191" s="212"/>
      <c r="CP191" s="212"/>
      <c r="CQ191" s="212"/>
      <c r="CR191" s="212"/>
      <c r="CS191" s="212"/>
      <c r="CT191" s="212"/>
      <c r="CU191" s="212"/>
      <c r="CV191" s="212"/>
      <c r="CW191" s="212"/>
      <c r="CX191" s="212"/>
      <c r="CY191" s="212"/>
      <c r="CZ191" s="212"/>
      <c r="DA191" s="212"/>
      <c r="DB191" s="212"/>
      <c r="DC191" s="230">
        <v>0</v>
      </c>
      <c r="DD191" s="230">
        <v>0</v>
      </c>
      <c r="DE191" s="230">
        <v>0</v>
      </c>
      <c r="DF191" s="230">
        <v>0</v>
      </c>
      <c r="DG191" s="230">
        <v>0</v>
      </c>
      <c r="DH191" s="237">
        <v>11.295999999999999</v>
      </c>
      <c r="DI191" s="237">
        <v>9.6565999999999992</v>
      </c>
      <c r="DJ191" s="237">
        <v>7.7355999999999998</v>
      </c>
      <c r="DK191" s="237">
        <v>11.02</v>
      </c>
      <c r="DL191" s="237">
        <v>4.5768000000000004</v>
      </c>
      <c r="DM191" s="237">
        <v>7.2037000000000004</v>
      </c>
      <c r="DN191" s="237">
        <v>7.3884999999999996</v>
      </c>
      <c r="DO191" s="237">
        <v>5.2051999999999996</v>
      </c>
      <c r="DP191" s="237">
        <v>2.7216999999999998</v>
      </c>
      <c r="DQ191" s="237">
        <v>1.3624000000000001</v>
      </c>
      <c r="DR191" s="230">
        <v>0</v>
      </c>
      <c r="DS191" s="230">
        <v>0</v>
      </c>
      <c r="DT191" s="230">
        <v>0</v>
      </c>
      <c r="DU191" s="230">
        <v>0</v>
      </c>
      <c r="DV191" s="230">
        <v>0</v>
      </c>
      <c r="DW191" s="212"/>
      <c r="DX191" s="212"/>
      <c r="DY191" s="212"/>
      <c r="DZ191" s="212"/>
      <c r="EA191" s="212"/>
      <c r="EB191" s="214"/>
      <c r="EC191" s="212"/>
      <c r="ED191" s="212"/>
      <c r="EE191" s="212"/>
      <c r="EF191" s="212"/>
      <c r="EG191" s="212"/>
      <c r="EH191" s="212"/>
      <c r="EI191" s="3"/>
      <c r="EJ191" s="3"/>
      <c r="EK191" s="3"/>
      <c r="EL191" s="271"/>
      <c r="EM191" s="3"/>
      <c r="EN191" s="263">
        <f t="shared" si="94"/>
        <v>189</v>
      </c>
      <c r="EO191" s="230" t="s">
        <v>1844</v>
      </c>
      <c r="EP191" s="277">
        <v>42036</v>
      </c>
      <c r="EQ191" s="278">
        <v>0</v>
      </c>
      <c r="ER191" s="281">
        <v>19.217369999999999</v>
      </c>
      <c r="ES191" s="288"/>
      <c r="ET191" s="282">
        <f>IF(EO191=EO192,MAX(ET$2:ET190)+1,0)</f>
        <v>95</v>
      </c>
      <c r="EU191" s="3">
        <f t="shared" si="86"/>
        <v>189</v>
      </c>
      <c r="EV191" s="290">
        <f t="shared" si="87"/>
        <v>377</v>
      </c>
      <c r="EW191" s="277">
        <f t="shared" si="88"/>
        <v>42036</v>
      </c>
      <c r="EX191" s="281">
        <f t="shared" si="89"/>
        <v>17.760860000000001</v>
      </c>
      <c r="EY191" s="282">
        <f>IF(EO191=EO192,0,MAX(EY$2:EY190)+1)</f>
        <v>0</v>
      </c>
      <c r="EZ191" s="290">
        <f t="shared" si="90"/>
        <v>378</v>
      </c>
      <c r="FA191" s="277">
        <f t="shared" si="91"/>
        <v>43831</v>
      </c>
      <c r="FB191" s="281">
        <f t="shared" si="92"/>
        <v>17.236190000000001</v>
      </c>
      <c r="FC191" s="28">
        <f>DIS!C208</f>
        <v>189</v>
      </c>
      <c r="FD191" s="28">
        <f>DIS!D208</f>
        <v>10</v>
      </c>
      <c r="FE191" s="28">
        <f>DIS!E208</f>
        <v>9</v>
      </c>
      <c r="FF191" s="28" t="str">
        <f t="shared" si="93"/>
        <v>10,9</v>
      </c>
      <c r="FG191" s="286" t="str">
        <f>INDEX($AR$88:$BK$127,FD191,FE191)</f>
        <v>9,10</v>
      </c>
      <c r="FH191" s="287">
        <f>IF(ISNUMBER(FG191),0,MAX(FH$2:FH190)+1)</f>
        <v>182</v>
      </c>
      <c r="FI191" s="287">
        <f>IF(FH191&gt;0,INDEX(IF($BJ$45=0,$EU$3:$EU$1412,IF($BK$45=0,$EX$3:$EX$1412,$FB$3:$FB$1412)),FH191,1),0)</f>
        <v>19.796520000000001</v>
      </c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</row>
    <row r="192" spans="1:178" ht="1.5" customHeight="1" x14ac:dyDescent="0.25">
      <c r="A192" s="3"/>
      <c r="B192" s="3"/>
      <c r="C192" s="3"/>
      <c r="D192" s="3"/>
      <c r="E192" s="3"/>
      <c r="F192" s="3"/>
      <c r="G192" s="3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  <c r="AW192" s="212"/>
      <c r="AX192" s="212"/>
      <c r="AY192" s="212"/>
      <c r="AZ192" s="212"/>
      <c r="BA192" s="212"/>
      <c r="BB192" s="212"/>
      <c r="BC192" s="212"/>
      <c r="BD192" s="212"/>
      <c r="BE192" s="212"/>
      <c r="BF192" s="212"/>
      <c r="BG192" s="212"/>
      <c r="BH192" s="212"/>
      <c r="BI192" s="212"/>
      <c r="BJ192" s="212"/>
      <c r="BK192" s="212"/>
      <c r="BL192" s="212"/>
      <c r="BM192" s="212"/>
      <c r="BN192" s="212"/>
      <c r="BO192" s="212"/>
      <c r="BP192" s="212"/>
      <c r="BQ192" s="212"/>
      <c r="BR192" s="212"/>
      <c r="BS192" s="212"/>
      <c r="BT192" s="212"/>
      <c r="BU192" s="212"/>
      <c r="BV192" s="212"/>
      <c r="BW192" s="212"/>
      <c r="BX192" s="212"/>
      <c r="BY192" s="212"/>
      <c r="BZ192" s="212"/>
      <c r="CA192" s="212"/>
      <c r="CB192" s="212"/>
      <c r="CC192" s="212"/>
      <c r="CD192" s="212"/>
      <c r="CE192" s="212"/>
      <c r="CF192" s="212"/>
      <c r="CG192" s="212"/>
      <c r="CH192" s="212"/>
      <c r="CI192" s="212"/>
      <c r="CJ192" s="212"/>
      <c r="CK192" s="212"/>
      <c r="CL192" s="212"/>
      <c r="CM192" s="212"/>
      <c r="CN192" s="212"/>
      <c r="CO192" s="212"/>
      <c r="CP192" s="212"/>
      <c r="CQ192" s="212"/>
      <c r="CR192" s="212"/>
      <c r="CS192" s="212"/>
      <c r="CT192" s="212"/>
      <c r="CU192" s="212"/>
      <c r="CV192" s="212"/>
      <c r="CW192" s="212"/>
      <c r="CX192" s="212"/>
      <c r="CY192" s="212"/>
      <c r="CZ192" s="212"/>
      <c r="DA192" s="212"/>
      <c r="DB192" s="212"/>
      <c r="DC192" s="230">
        <v>0</v>
      </c>
      <c r="DD192" s="230">
        <v>0</v>
      </c>
      <c r="DE192" s="230">
        <v>0</v>
      </c>
      <c r="DF192" s="230">
        <v>0</v>
      </c>
      <c r="DG192" s="230">
        <v>0</v>
      </c>
      <c r="DH192" s="237">
        <v>0.33393</v>
      </c>
      <c r="DI192" s="237">
        <v>0.69415000000000004</v>
      </c>
      <c r="DJ192" s="237">
        <v>0.65320999999999996</v>
      </c>
      <c r="DK192" s="237">
        <v>0.59192999999999996</v>
      </c>
      <c r="DL192" s="237">
        <v>0.41245999999999999</v>
      </c>
      <c r="DM192" s="237">
        <v>0.49521999999999999</v>
      </c>
      <c r="DN192" s="237">
        <v>0.71503000000000005</v>
      </c>
      <c r="DO192" s="237">
        <v>1.0985</v>
      </c>
      <c r="DP192" s="237">
        <v>1.6975</v>
      </c>
      <c r="DQ192" s="237">
        <v>2.1804999999999999</v>
      </c>
      <c r="DR192" s="230">
        <v>0</v>
      </c>
      <c r="DS192" s="230">
        <v>0</v>
      </c>
      <c r="DT192" s="230">
        <v>0</v>
      </c>
      <c r="DU192" s="230">
        <v>0</v>
      </c>
      <c r="DV192" s="230">
        <v>0</v>
      </c>
      <c r="DW192" s="212"/>
      <c r="DX192" s="212"/>
      <c r="DY192" s="212"/>
      <c r="DZ192" s="212"/>
      <c r="EA192" s="212"/>
      <c r="EB192" s="214"/>
      <c r="EC192" s="212"/>
      <c r="ED192" s="212"/>
      <c r="EE192" s="212"/>
      <c r="EF192" s="212"/>
      <c r="EG192" s="212"/>
      <c r="EH192" s="212"/>
      <c r="EI192" s="3"/>
      <c r="EJ192" s="3"/>
      <c r="EK192" s="3"/>
      <c r="EL192" s="271"/>
      <c r="EM192" s="3"/>
      <c r="EN192" s="263">
        <f t="shared" si="94"/>
        <v>190</v>
      </c>
      <c r="EO192" s="230" t="s">
        <v>1844</v>
      </c>
      <c r="EP192" s="277">
        <v>43831</v>
      </c>
      <c r="EQ192" s="278">
        <v>0</v>
      </c>
      <c r="ER192" s="281">
        <v>19.20073</v>
      </c>
      <c r="ES192" s="288"/>
      <c r="ET192" s="282">
        <f>IF(EO192=EO193,MAX(ET$2:ET191)+1,0)</f>
        <v>0</v>
      </c>
      <c r="EU192" s="3">
        <f t="shared" si="86"/>
        <v>190</v>
      </c>
      <c r="EV192" s="290">
        <f t="shared" si="87"/>
        <v>379</v>
      </c>
      <c r="EW192" s="277">
        <f t="shared" si="88"/>
        <v>42036</v>
      </c>
      <c r="EX192" s="281">
        <f t="shared" si="89"/>
        <v>18.056799999999999</v>
      </c>
      <c r="EY192" s="282">
        <f>IF(EO192=EO193,0,MAX(EY$2:EY191)+1)</f>
        <v>95</v>
      </c>
      <c r="EZ192" s="290">
        <f t="shared" si="90"/>
        <v>380</v>
      </c>
      <c r="FA192" s="277">
        <f t="shared" si="91"/>
        <v>43831</v>
      </c>
      <c r="FB192" s="281">
        <f t="shared" si="92"/>
        <v>17.373809999999999</v>
      </c>
      <c r="FC192" s="28">
        <f>DIS!C209</f>
        <v>190</v>
      </c>
      <c r="FD192" s="28">
        <f>DIS!D209</f>
        <v>10</v>
      </c>
      <c r="FE192" s="28">
        <f>DIS!E209</f>
        <v>10</v>
      </c>
      <c r="FF192" s="28" t="str">
        <f t="shared" si="93"/>
        <v>10,10</v>
      </c>
      <c r="FG192" s="286" t="str">
        <f>INDEX($AR$88:$BK$127,FD192,FE192)</f>
        <v>10,10</v>
      </c>
      <c r="FH192" s="287">
        <f>IF(ISNUMBER(FG192),0,MAX(FH$2:FH191)+1)</f>
        <v>183</v>
      </c>
      <c r="FI192" s="287">
        <f>IF(FH192&gt;0,INDEX(IF($BJ$45=0,$EU$3:$EU$1412,IF($BK$45=0,$EX$3:$EX$1412,$FB$3:$FB$1412)),FH192,1),0)</f>
        <v>19.402450000000002</v>
      </c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</row>
    <row r="193" spans="1:178" ht="1.5" customHeight="1" x14ac:dyDescent="0.25">
      <c r="A193" s="3"/>
      <c r="B193" s="3"/>
      <c r="C193" s="3"/>
      <c r="D193" s="3"/>
      <c r="E193" s="3"/>
      <c r="F193" s="3"/>
      <c r="G193" s="3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  <c r="AW193" s="212"/>
      <c r="AX193" s="212"/>
      <c r="AY193" s="212"/>
      <c r="AZ193" s="212"/>
      <c r="BA193" s="212"/>
      <c r="BB193" s="212"/>
      <c r="BC193" s="212"/>
      <c r="BD193" s="212"/>
      <c r="BE193" s="212"/>
      <c r="BF193" s="212"/>
      <c r="BG193" s="212"/>
      <c r="BH193" s="212"/>
      <c r="BI193" s="212"/>
      <c r="BJ193" s="212"/>
      <c r="BK193" s="212"/>
      <c r="BL193" s="212"/>
      <c r="BM193" s="212"/>
      <c r="BN193" s="212"/>
      <c r="BO193" s="212"/>
      <c r="BP193" s="212"/>
      <c r="BQ193" s="212"/>
      <c r="BR193" s="212"/>
      <c r="BS193" s="212"/>
      <c r="BT193" s="212"/>
      <c r="BU193" s="212"/>
      <c r="BV193" s="212"/>
      <c r="BW193" s="212"/>
      <c r="BX193" s="212"/>
      <c r="BY193" s="212"/>
      <c r="BZ193" s="212"/>
      <c r="CA193" s="212"/>
      <c r="CB193" s="212"/>
      <c r="CC193" s="212"/>
      <c r="CD193" s="212"/>
      <c r="CE193" s="212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30">
        <v>0</v>
      </c>
      <c r="DD193" s="230">
        <v>0</v>
      </c>
      <c r="DE193" s="230">
        <v>0</v>
      </c>
      <c r="DF193" s="230">
        <v>0</v>
      </c>
      <c r="DG193" s="230">
        <v>0</v>
      </c>
      <c r="DH193" s="237">
        <v>12.593999999999999</v>
      </c>
      <c r="DI193" s="237">
        <v>9.9102999999999994</v>
      </c>
      <c r="DJ193" s="237">
        <v>10.769</v>
      </c>
      <c r="DK193" s="237">
        <v>4.5976999999999997</v>
      </c>
      <c r="DL193" s="237">
        <v>5.6607000000000003</v>
      </c>
      <c r="DM193" s="237">
        <v>6.2809999999999997</v>
      </c>
      <c r="DN193" s="237">
        <v>5.7615999999999996</v>
      </c>
      <c r="DO193" s="237">
        <v>2.4491000000000001</v>
      </c>
      <c r="DP193" s="237">
        <v>3.4721000000000002</v>
      </c>
      <c r="DQ193" s="237">
        <v>2.0608</v>
      </c>
      <c r="DR193" s="230">
        <v>0</v>
      </c>
      <c r="DS193" s="230">
        <v>0</v>
      </c>
      <c r="DT193" s="230">
        <v>0</v>
      </c>
      <c r="DU193" s="230">
        <v>0</v>
      </c>
      <c r="DV193" s="230">
        <v>0</v>
      </c>
      <c r="DW193" s="212"/>
      <c r="DX193" s="212"/>
      <c r="DY193" s="212"/>
      <c r="DZ193" s="212"/>
      <c r="EA193" s="212"/>
      <c r="EB193" s="214"/>
      <c r="EC193" s="212"/>
      <c r="ED193" s="212"/>
      <c r="EE193" s="212"/>
      <c r="EF193" s="212"/>
      <c r="EG193" s="212"/>
      <c r="EH193" s="212"/>
      <c r="EI193" s="3"/>
      <c r="EJ193" s="3"/>
      <c r="EK193" s="3"/>
      <c r="EL193" s="271"/>
      <c r="EM193" s="3"/>
      <c r="EN193" s="263">
        <f t="shared" si="94"/>
        <v>191</v>
      </c>
      <c r="EO193" s="230" t="s">
        <v>1845</v>
      </c>
      <c r="EP193" s="277">
        <v>42036</v>
      </c>
      <c r="EQ193" s="278">
        <v>0</v>
      </c>
      <c r="ER193" s="281">
        <v>19.428139999999999</v>
      </c>
      <c r="ES193" s="288"/>
      <c r="ET193" s="282">
        <f>IF(EO193=EO194,MAX(ET$2:ET192)+1,0)</f>
        <v>96</v>
      </c>
      <c r="EU193" s="3">
        <f t="shared" si="86"/>
        <v>191</v>
      </c>
      <c r="EV193" s="290">
        <f t="shared" si="87"/>
        <v>381</v>
      </c>
      <c r="EW193" s="277">
        <f t="shared" si="88"/>
        <v>42036</v>
      </c>
      <c r="EX193" s="281">
        <f t="shared" si="89"/>
        <v>18.420079999999999</v>
      </c>
      <c r="EY193" s="282">
        <f>IF(EO193=EO194,0,MAX(EY$2:EY192)+1)</f>
        <v>0</v>
      </c>
      <c r="EZ193" s="290">
        <f t="shared" si="90"/>
        <v>382</v>
      </c>
      <c r="FA193" s="277">
        <f t="shared" si="91"/>
        <v>43831</v>
      </c>
      <c r="FB193" s="281">
        <f t="shared" si="92"/>
        <v>17.654209999999999</v>
      </c>
      <c r="FC193" s="28">
        <f>DIS!C210</f>
        <v>191</v>
      </c>
      <c r="FD193" s="28">
        <f>DIS!D210</f>
        <v>10</v>
      </c>
      <c r="FE193" s="28">
        <f>DIS!E210</f>
        <v>11</v>
      </c>
      <c r="FF193" s="28" t="str">
        <f t="shared" si="93"/>
        <v>10,11</v>
      </c>
      <c r="FG193" s="286" t="str">
        <f>INDEX($AR$88:$BK$127,FD193,FE193)</f>
        <v>11,10</v>
      </c>
      <c r="FH193" s="287">
        <f>IF(ISNUMBER(FG193),0,MAX(FH$2:FH192)+1)</f>
        <v>184</v>
      </c>
      <c r="FI193" s="287">
        <f>IF(FH193&gt;0,INDEX(IF($BJ$45=0,$EU$3:$EU$1412,IF($BK$45=0,$EX$3:$EX$1412,$FB$3:$FB$1412)),FH193,1),0)</f>
        <v>18.958069999999999</v>
      </c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</row>
    <row r="194" spans="1:178" ht="1.5" customHeight="1" x14ac:dyDescent="0.25">
      <c r="A194" s="3"/>
      <c r="B194" s="3"/>
      <c r="C194" s="3"/>
      <c r="D194" s="3"/>
      <c r="E194" s="3"/>
      <c r="F194" s="3"/>
      <c r="G194" s="3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  <c r="AW194" s="212"/>
      <c r="AX194" s="212"/>
      <c r="AY194" s="212"/>
      <c r="AZ194" s="212"/>
      <c r="BA194" s="212"/>
      <c r="BB194" s="212"/>
      <c r="BC194" s="212"/>
      <c r="BD194" s="212"/>
      <c r="BE194" s="212"/>
      <c r="BF194" s="212"/>
      <c r="BG194" s="212"/>
      <c r="BH194" s="212"/>
      <c r="BI194" s="212"/>
      <c r="BJ194" s="212"/>
      <c r="BK194" s="212"/>
      <c r="BL194" s="212"/>
      <c r="BM194" s="212"/>
      <c r="BN194" s="212"/>
      <c r="BO194" s="212"/>
      <c r="BP194" s="212"/>
      <c r="BQ194" s="212"/>
      <c r="BR194" s="212"/>
      <c r="BS194" s="212"/>
      <c r="BT194" s="212"/>
      <c r="BU194" s="212"/>
      <c r="BV194" s="212"/>
      <c r="BW194" s="212"/>
      <c r="BX194" s="212"/>
      <c r="BY194" s="212"/>
      <c r="BZ194" s="212"/>
      <c r="CA194" s="212"/>
      <c r="CB194" s="212"/>
      <c r="CC194" s="212"/>
      <c r="CD194" s="212"/>
      <c r="CE194" s="212"/>
      <c r="CF194" s="212"/>
      <c r="CG194" s="212"/>
      <c r="CH194" s="212"/>
      <c r="CI194" s="212"/>
      <c r="CJ194" s="212"/>
      <c r="CK194" s="212"/>
      <c r="CL194" s="212"/>
      <c r="CM194" s="212"/>
      <c r="CN194" s="212"/>
      <c r="CO194" s="212"/>
      <c r="CP194" s="212"/>
      <c r="CQ194" s="212"/>
      <c r="CR194" s="212"/>
      <c r="CS194" s="212"/>
      <c r="CT194" s="212"/>
      <c r="CU194" s="212"/>
      <c r="CV194" s="212"/>
      <c r="CW194" s="212"/>
      <c r="CX194" s="212"/>
      <c r="CY194" s="212"/>
      <c r="CZ194" s="212"/>
      <c r="DA194" s="212"/>
      <c r="DB194" s="212"/>
      <c r="DC194" s="230">
        <v>0</v>
      </c>
      <c r="DD194" s="230">
        <v>0</v>
      </c>
      <c r="DE194" s="230">
        <v>0</v>
      </c>
      <c r="DF194" s="230">
        <v>0</v>
      </c>
      <c r="DG194" s="230">
        <v>0</v>
      </c>
      <c r="DH194" s="237">
        <v>0.68552000000000002</v>
      </c>
      <c r="DI194" s="237">
        <v>0.25335999999999997</v>
      </c>
      <c r="DJ194" s="237">
        <v>0.91440999999999995</v>
      </c>
      <c r="DK194" s="237">
        <v>0.54346000000000005</v>
      </c>
      <c r="DL194" s="237">
        <v>0.56949000000000005</v>
      </c>
      <c r="DM194" s="237">
        <v>0.75007999999999997</v>
      </c>
      <c r="DN194" s="237">
        <v>0.23777000000000001</v>
      </c>
      <c r="DO194" s="237">
        <v>1.2185999999999999</v>
      </c>
      <c r="DP194" s="237">
        <v>1.1072</v>
      </c>
      <c r="DQ194" s="237">
        <v>3.1486999999999998</v>
      </c>
      <c r="DR194" s="230">
        <v>0</v>
      </c>
      <c r="DS194" s="230">
        <v>0</v>
      </c>
      <c r="DT194" s="230">
        <v>0</v>
      </c>
      <c r="DU194" s="230">
        <v>0</v>
      </c>
      <c r="DV194" s="230">
        <v>0</v>
      </c>
      <c r="DW194" s="212"/>
      <c r="DX194" s="212"/>
      <c r="DY194" s="212"/>
      <c r="DZ194" s="212"/>
      <c r="EA194" s="212"/>
      <c r="EB194" s="214"/>
      <c r="EC194" s="212"/>
      <c r="ED194" s="212"/>
      <c r="EE194" s="212"/>
      <c r="EF194" s="212"/>
      <c r="EG194" s="212"/>
      <c r="EH194" s="212"/>
      <c r="EI194" s="3"/>
      <c r="EJ194" s="3"/>
      <c r="EK194" s="3"/>
      <c r="EL194" s="271"/>
      <c r="EM194" s="3"/>
      <c r="EN194" s="263">
        <f t="shared" si="94"/>
        <v>192</v>
      </c>
      <c r="EO194" s="230" t="s">
        <v>1845</v>
      </c>
      <c r="EP194" s="277">
        <v>43831</v>
      </c>
      <c r="EQ194" s="278">
        <v>0</v>
      </c>
      <c r="ER194" s="281">
        <v>19.158740000000002</v>
      </c>
      <c r="ES194" s="288"/>
      <c r="ET194" s="282">
        <f>IF(EO194=EO195,MAX(ET$2:ET193)+1,0)</f>
        <v>0</v>
      </c>
      <c r="EU194" s="3">
        <f t="shared" si="86"/>
        <v>192</v>
      </c>
      <c r="EV194" s="290">
        <f t="shared" si="87"/>
        <v>383</v>
      </c>
      <c r="EW194" s="277">
        <f t="shared" si="88"/>
        <v>42036</v>
      </c>
      <c r="EX194" s="281">
        <f t="shared" si="89"/>
        <v>18.68723</v>
      </c>
      <c r="EY194" s="282">
        <f>IF(EO194=EO195,0,MAX(EY$2:EY193)+1)</f>
        <v>96</v>
      </c>
      <c r="EZ194" s="290">
        <f t="shared" si="90"/>
        <v>384</v>
      </c>
      <c r="FA194" s="277">
        <f t="shared" si="91"/>
        <v>43831</v>
      </c>
      <c r="FB194" s="281">
        <f t="shared" si="92"/>
        <v>17.8644</v>
      </c>
      <c r="FC194" s="28">
        <f>DIS!C211</f>
        <v>192</v>
      </c>
      <c r="FD194" s="28">
        <f>DIS!D211</f>
        <v>10</v>
      </c>
      <c r="FE194" s="28">
        <f>DIS!E211</f>
        <v>12</v>
      </c>
      <c r="FF194" s="28" t="str">
        <f t="shared" si="93"/>
        <v>10,12</v>
      </c>
      <c r="FG194" s="286" t="str">
        <f>INDEX($AR$88:$BK$127,FD194,FE194)</f>
        <v>12,10</v>
      </c>
      <c r="FH194" s="287">
        <f>IF(ISNUMBER(FG194),0,MAX(FH$2:FH193)+1)</f>
        <v>185</v>
      </c>
      <c r="FI194" s="287">
        <f>IF(FH194&gt;0,INDEX(IF($BJ$45=0,$EU$3:$EU$1412,IF($BK$45=0,$EX$3:$EX$1412,$FB$3:$FB$1412)),FH194,1),0)</f>
        <v>18.487100000000002</v>
      </c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</row>
    <row r="195" spans="1:178" ht="1.5" customHeight="1" x14ac:dyDescent="0.25">
      <c r="A195" s="3"/>
      <c r="B195" s="3"/>
      <c r="C195" s="3"/>
      <c r="D195" s="3"/>
      <c r="E195" s="3"/>
      <c r="F195" s="3"/>
      <c r="G195" s="3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12"/>
      <c r="AX195" s="212"/>
      <c r="AY195" s="212"/>
      <c r="AZ195" s="212"/>
      <c r="BA195" s="212"/>
      <c r="BB195" s="212"/>
      <c r="BC195" s="212"/>
      <c r="BD195" s="212"/>
      <c r="BE195" s="212"/>
      <c r="BF195" s="212"/>
      <c r="BG195" s="212"/>
      <c r="BH195" s="212"/>
      <c r="BI195" s="212"/>
      <c r="BJ195" s="212"/>
      <c r="BK195" s="212"/>
      <c r="BL195" s="212"/>
      <c r="BM195" s="212"/>
      <c r="BN195" s="212"/>
      <c r="BO195" s="212"/>
      <c r="BP195" s="212"/>
      <c r="BQ195" s="212"/>
      <c r="BR195" s="212"/>
      <c r="BS195" s="212"/>
      <c r="BT195" s="212"/>
      <c r="BU195" s="212"/>
      <c r="BV195" s="212"/>
      <c r="BW195" s="212"/>
      <c r="BX195" s="212"/>
      <c r="BY195" s="212"/>
      <c r="BZ195" s="212"/>
      <c r="CA195" s="212"/>
      <c r="CB195" s="212"/>
      <c r="CC195" s="212"/>
      <c r="CD195" s="212"/>
      <c r="CE195" s="212"/>
      <c r="CF195" s="212"/>
      <c r="CG195" s="212"/>
      <c r="CH195" s="212"/>
      <c r="CI195" s="212"/>
      <c r="CJ195" s="212"/>
      <c r="CK195" s="212"/>
      <c r="CL195" s="212"/>
      <c r="CM195" s="212"/>
      <c r="CN195" s="212"/>
      <c r="CO195" s="212"/>
      <c r="CP195" s="212"/>
      <c r="CQ195" s="212"/>
      <c r="CR195" s="212"/>
      <c r="CS195" s="212"/>
      <c r="CT195" s="212"/>
      <c r="CU195" s="212"/>
      <c r="CV195" s="212"/>
      <c r="CW195" s="212"/>
      <c r="CX195" s="212"/>
      <c r="CY195" s="212"/>
      <c r="CZ195" s="212"/>
      <c r="DA195" s="212"/>
      <c r="DB195" s="212"/>
      <c r="DC195" s="230">
        <v>0</v>
      </c>
      <c r="DD195" s="230">
        <v>0</v>
      </c>
      <c r="DE195" s="230">
        <v>0</v>
      </c>
      <c r="DF195" s="230">
        <v>0</v>
      </c>
      <c r="DG195" s="230">
        <v>0</v>
      </c>
      <c r="DH195" s="237">
        <v>0</v>
      </c>
      <c r="DI195" s="237">
        <v>8.8674999999999997</v>
      </c>
      <c r="DJ195" s="237">
        <v>10.936999999999999</v>
      </c>
      <c r="DK195" s="237">
        <v>5.9462999999999999</v>
      </c>
      <c r="DL195" s="237">
        <v>6.7191000000000001</v>
      </c>
      <c r="DM195" s="237">
        <v>6.5622999999999996</v>
      </c>
      <c r="DN195" s="237">
        <v>5.4118000000000004</v>
      </c>
      <c r="DO195" s="237">
        <v>3.4439000000000002</v>
      </c>
      <c r="DP195" s="237">
        <v>2.3839999999999999</v>
      </c>
      <c r="DQ195" s="237">
        <v>1.9104000000000001</v>
      </c>
      <c r="DR195" s="230">
        <v>0</v>
      </c>
      <c r="DS195" s="230">
        <v>0</v>
      </c>
      <c r="DT195" s="230">
        <v>0</v>
      </c>
      <c r="DU195" s="230">
        <v>0</v>
      </c>
      <c r="DV195" s="230">
        <v>0</v>
      </c>
      <c r="DW195" s="212"/>
      <c r="DX195" s="212"/>
      <c r="DY195" s="212"/>
      <c r="DZ195" s="212"/>
      <c r="EA195" s="212"/>
      <c r="EB195" s="214"/>
      <c r="EC195" s="212"/>
      <c r="ED195" s="212"/>
      <c r="EE195" s="212"/>
      <c r="EF195" s="212"/>
      <c r="EG195" s="212"/>
      <c r="EH195" s="212"/>
      <c r="EI195" s="3"/>
      <c r="EJ195" s="3"/>
      <c r="EK195" s="3"/>
      <c r="EL195" s="271"/>
      <c r="EM195" s="3"/>
      <c r="EN195" s="263">
        <f t="shared" si="94"/>
        <v>193</v>
      </c>
      <c r="EO195" s="230" t="s">
        <v>1846</v>
      </c>
      <c r="EP195" s="277">
        <v>42036</v>
      </c>
      <c r="EQ195" s="278">
        <v>0</v>
      </c>
      <c r="ER195" s="281">
        <v>19.60707</v>
      </c>
      <c r="ES195" s="288"/>
      <c r="ET195" s="282">
        <f>IF(EO195=EO196,MAX(ET$2:ET194)+1,0)</f>
        <v>97</v>
      </c>
      <c r="EU195" s="3">
        <f t="shared" si="86"/>
        <v>193</v>
      </c>
      <c r="EV195" s="290">
        <f t="shared" si="87"/>
        <v>385</v>
      </c>
      <c r="EW195" s="277">
        <f t="shared" si="88"/>
        <v>42036</v>
      </c>
      <c r="EX195" s="281">
        <f t="shared" si="89"/>
        <v>18.808859999999999</v>
      </c>
      <c r="EY195" s="282">
        <f>IF(EO195=EO196,0,MAX(EY$2:EY194)+1)</f>
        <v>0</v>
      </c>
      <c r="EZ195" s="290">
        <f t="shared" si="90"/>
        <v>386</v>
      </c>
      <c r="FA195" s="277">
        <f t="shared" si="91"/>
        <v>43831</v>
      </c>
      <c r="FB195" s="281">
        <f t="shared" si="92"/>
        <v>17.956939999999999</v>
      </c>
      <c r="FC195" s="28">
        <f>DIS!C212</f>
        <v>193</v>
      </c>
      <c r="FD195" s="28">
        <f>DIS!D212</f>
        <v>10</v>
      </c>
      <c r="FE195" s="28">
        <f>DIS!E212</f>
        <v>13</v>
      </c>
      <c r="FF195" s="28" t="str">
        <f t="shared" si="93"/>
        <v>10,13</v>
      </c>
      <c r="FG195" s="286" t="str">
        <f>INDEX($AR$88:$BK$127,FD195,FE195)</f>
        <v>13,10</v>
      </c>
      <c r="FH195" s="287">
        <f>IF(ISNUMBER(FG195),0,MAX(FH$2:FH194)+1)</f>
        <v>186</v>
      </c>
      <c r="FI195" s="287">
        <f>IF(FH195&gt;0,INDEX(IF($BJ$45=0,$EU$3:$EU$1412,IF($BK$45=0,$EX$3:$EX$1412,$FB$3:$FB$1412)),FH195,1),0)</f>
        <v>18.009540000000001</v>
      </c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</row>
    <row r="196" spans="1:178" ht="1.5" customHeight="1" x14ac:dyDescent="0.25">
      <c r="A196" s="3"/>
      <c r="B196" s="3"/>
      <c r="C196" s="3"/>
      <c r="D196" s="3"/>
      <c r="E196" s="3"/>
      <c r="F196" s="3"/>
      <c r="G196" s="3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12"/>
      <c r="AX196" s="212"/>
      <c r="AY196" s="212"/>
      <c r="AZ196" s="212"/>
      <c r="BA196" s="212"/>
      <c r="BB196" s="212"/>
      <c r="BC196" s="212"/>
      <c r="BD196" s="212"/>
      <c r="BE196" s="212"/>
      <c r="BF196" s="212"/>
      <c r="BG196" s="212"/>
      <c r="BH196" s="212"/>
      <c r="BI196" s="212"/>
      <c r="BJ196" s="212"/>
      <c r="BK196" s="212"/>
      <c r="BL196" s="212"/>
      <c r="BM196" s="212"/>
      <c r="BN196" s="212"/>
      <c r="BO196" s="212"/>
      <c r="BP196" s="212"/>
      <c r="BQ196" s="212"/>
      <c r="BR196" s="212"/>
      <c r="BS196" s="212"/>
      <c r="BT196" s="212"/>
      <c r="BU196" s="212"/>
      <c r="BV196" s="212"/>
      <c r="BW196" s="212"/>
      <c r="BX196" s="212"/>
      <c r="BY196" s="212"/>
      <c r="BZ196" s="212"/>
      <c r="CA196" s="212"/>
      <c r="CB196" s="212"/>
      <c r="CC196" s="212"/>
      <c r="CD196" s="212"/>
      <c r="CE196" s="212"/>
      <c r="CF196" s="212"/>
      <c r="CG196" s="212"/>
      <c r="CH196" s="212"/>
      <c r="CI196" s="212"/>
      <c r="CJ196" s="212"/>
      <c r="CK196" s="212"/>
      <c r="CL196" s="212"/>
      <c r="CM196" s="212"/>
      <c r="CN196" s="212"/>
      <c r="CO196" s="212"/>
      <c r="CP196" s="212"/>
      <c r="CQ196" s="212"/>
      <c r="CR196" s="212"/>
      <c r="CS196" s="212"/>
      <c r="CT196" s="212"/>
      <c r="CU196" s="212"/>
      <c r="CV196" s="212"/>
      <c r="CW196" s="212"/>
      <c r="CX196" s="212"/>
      <c r="CY196" s="212"/>
      <c r="CZ196" s="212"/>
      <c r="DA196" s="212"/>
      <c r="DB196" s="212"/>
      <c r="DC196" s="230">
        <v>0</v>
      </c>
      <c r="DD196" s="230">
        <v>0</v>
      </c>
      <c r="DE196" s="230">
        <v>0</v>
      </c>
      <c r="DF196" s="230">
        <v>0</v>
      </c>
      <c r="DG196" s="230">
        <v>0</v>
      </c>
      <c r="DH196" s="237">
        <v>0.50746000000000002</v>
      </c>
      <c r="DI196" s="237">
        <v>0.68437999999999999</v>
      </c>
      <c r="DJ196" s="237">
        <v>0.18876999999999999</v>
      </c>
      <c r="DK196" s="237">
        <v>0.46540999999999999</v>
      </c>
      <c r="DL196" s="237">
        <v>0.71091000000000004</v>
      </c>
      <c r="DM196" s="237">
        <v>0.34071000000000001</v>
      </c>
      <c r="DN196" s="237">
        <v>0.15942000000000001</v>
      </c>
      <c r="DO196" s="237">
        <v>1.4753000000000001</v>
      </c>
      <c r="DP196" s="237">
        <v>1.0007999999999999</v>
      </c>
      <c r="DQ196" s="237">
        <v>2.4790000000000001</v>
      </c>
      <c r="DR196" s="230">
        <v>0</v>
      </c>
      <c r="DS196" s="230">
        <v>0</v>
      </c>
      <c r="DT196" s="230">
        <v>0</v>
      </c>
      <c r="DU196" s="230">
        <v>0</v>
      </c>
      <c r="DV196" s="230">
        <v>0</v>
      </c>
      <c r="DW196" s="212"/>
      <c r="DX196" s="212"/>
      <c r="DY196" s="212"/>
      <c r="DZ196" s="212"/>
      <c r="EA196" s="212"/>
      <c r="EB196" s="214"/>
      <c r="EC196" s="212"/>
      <c r="ED196" s="212"/>
      <c r="EE196" s="212"/>
      <c r="EF196" s="212"/>
      <c r="EG196" s="212"/>
      <c r="EH196" s="212"/>
      <c r="EI196" s="3"/>
      <c r="EJ196" s="3"/>
      <c r="EK196" s="3"/>
      <c r="EL196" s="271"/>
      <c r="EM196" s="3"/>
      <c r="EN196" s="263">
        <f t="shared" si="94"/>
        <v>194</v>
      </c>
      <c r="EO196" s="230" t="s">
        <v>1846</v>
      </c>
      <c r="EP196" s="277">
        <v>43831</v>
      </c>
      <c r="EQ196" s="278">
        <v>0</v>
      </c>
      <c r="ER196" s="281">
        <v>19.12961</v>
      </c>
      <c r="ES196" s="288"/>
      <c r="ET196" s="282">
        <f>IF(EO196=EO197,MAX(ET$2:ET195)+1,0)</f>
        <v>0</v>
      </c>
      <c r="EU196" s="3">
        <f t="shared" ref="EU196:EU259" si="100">IF(ROW()-$EP$2&lt;=$EU$2,ROW()-$EP$2,"")</f>
        <v>194</v>
      </c>
      <c r="EV196" s="290">
        <f t="shared" ref="EV196:EV259" si="101">IF(ISNUMBER(EU196),INDEX($EN$3:$EN$1412,MATCH(EU196,$ET$3:$ET$1412,0),1),"")</f>
        <v>387</v>
      </c>
      <c r="EW196" s="277">
        <f t="shared" ref="EW196:EW259" si="102">IF(ISNUMBER(EU196),INDEX($EP$3:$EP$1412,MATCH(EU196,$ET$3:$ET$1412,0),1),"")</f>
        <v>42036</v>
      </c>
      <c r="EX196" s="281">
        <f t="shared" ref="EX196:EX259" si="103">IF(ISNUMBER(EU196),INDEX($ER$3:$ER$1412,MATCH(EU196,$ET$3:$ET$1412,0),1),"")</f>
        <v>30.829360000000001</v>
      </c>
      <c r="EY196" s="282">
        <f>IF(EO196=EO197,0,MAX(EY$2:EY195)+1)</f>
        <v>97</v>
      </c>
      <c r="EZ196" s="290">
        <f t="shared" ref="EZ196:EZ259" si="104">IF(ISNUMBER(EU196),INDEX($EN$3:$EN$1412,MATCH(EU196,$EY$3:$EY$1412,0),1),"")</f>
        <v>388</v>
      </c>
      <c r="FA196" s="277">
        <f t="shared" ref="FA196:FA259" si="105">IF(ISNUMBER(EU196),INDEX($EP$3:$EP$1412,MATCH(EU196,$EY$3:$EY$1412,0),1),"")</f>
        <v>43831</v>
      </c>
      <c r="FB196" s="281">
        <f t="shared" ref="FB196:FB259" si="106">IF(ISNUMBER(EU196),INDEX($ER$3:$ER$1412,MATCH(EU196,$EY$3:$EY$1412,0),1),"")</f>
        <v>27.0807</v>
      </c>
      <c r="FC196" s="28">
        <f>DIS!C213</f>
        <v>194</v>
      </c>
      <c r="FD196" s="28">
        <f>DIS!D213</f>
        <v>10</v>
      </c>
      <c r="FE196" s="28">
        <f>DIS!E213</f>
        <v>14</v>
      </c>
      <c r="FF196" s="28" t="str">
        <f t="shared" ref="FF196:FF259" si="107">_xlfn.CONCAT(FD196,",",FE196)</f>
        <v>10,14</v>
      </c>
      <c r="FG196" s="286" t="str">
        <f>INDEX($AR$88:$BK$127,FD196,FE196)</f>
        <v>14,10</v>
      </c>
      <c r="FH196" s="287">
        <f>IF(ISNUMBER(FG196),0,MAX(FH$2:FH195)+1)</f>
        <v>187</v>
      </c>
      <c r="FI196" s="287">
        <f>IF(FH196&gt;0,INDEX(IF($BJ$45=0,$EU$3:$EU$1412,IF($BK$45=0,$EX$3:$EX$1412,$FB$3:$FB$1412)),FH196,1),0)</f>
        <v>18.27252</v>
      </c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</row>
    <row r="197" spans="1:178" ht="1.5" customHeight="1" x14ac:dyDescent="0.25">
      <c r="A197" s="3"/>
      <c r="B197" s="3"/>
      <c r="C197" s="3"/>
      <c r="D197" s="3"/>
      <c r="E197" s="3"/>
      <c r="F197" s="3"/>
      <c r="G197" s="3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  <c r="AW197" s="212"/>
      <c r="AX197" s="212"/>
      <c r="AY197" s="212"/>
      <c r="AZ197" s="212"/>
      <c r="BA197" s="212"/>
      <c r="BB197" s="212"/>
      <c r="BC197" s="212"/>
      <c r="BD197" s="212"/>
      <c r="BE197" s="212"/>
      <c r="BF197" s="212"/>
      <c r="BG197" s="212"/>
      <c r="BH197" s="212"/>
      <c r="BI197" s="212"/>
      <c r="BJ197" s="212"/>
      <c r="BK197" s="212"/>
      <c r="BL197" s="212"/>
      <c r="BM197" s="212"/>
      <c r="BN197" s="212"/>
      <c r="BO197" s="212"/>
      <c r="BP197" s="212"/>
      <c r="BQ197" s="212"/>
      <c r="BR197" s="212"/>
      <c r="BS197" s="212"/>
      <c r="BT197" s="212"/>
      <c r="BU197" s="212"/>
      <c r="BV197" s="212"/>
      <c r="BW197" s="212"/>
      <c r="BX197" s="212"/>
      <c r="BY197" s="212"/>
      <c r="BZ197" s="212"/>
      <c r="CA197" s="212"/>
      <c r="CB197" s="212"/>
      <c r="CC197" s="212"/>
      <c r="CD197" s="212"/>
      <c r="CE197" s="212"/>
      <c r="CF197" s="212"/>
      <c r="CG197" s="212"/>
      <c r="CH197" s="212"/>
      <c r="CI197" s="212"/>
      <c r="CJ197" s="212"/>
      <c r="CK197" s="212"/>
      <c r="CL197" s="212"/>
      <c r="CM197" s="212"/>
      <c r="CN197" s="212"/>
      <c r="CO197" s="212"/>
      <c r="CP197" s="212"/>
      <c r="CQ197" s="212"/>
      <c r="CR197" s="212"/>
      <c r="CS197" s="212"/>
      <c r="CT197" s="212"/>
      <c r="CU197" s="212"/>
      <c r="CV197" s="212"/>
      <c r="CW197" s="212"/>
      <c r="CX197" s="212"/>
      <c r="CY197" s="212"/>
      <c r="CZ197" s="212"/>
      <c r="DA197" s="212"/>
      <c r="DB197" s="212"/>
      <c r="DC197" s="230">
        <v>0</v>
      </c>
      <c r="DD197" s="230">
        <v>0</v>
      </c>
      <c r="DE197" s="230">
        <v>0</v>
      </c>
      <c r="DF197" s="230">
        <v>0</v>
      </c>
      <c r="DG197" s="230">
        <v>0</v>
      </c>
      <c r="DH197" s="237">
        <v>0</v>
      </c>
      <c r="DI197" s="237">
        <v>0</v>
      </c>
      <c r="DJ197" s="237">
        <v>10.951000000000001</v>
      </c>
      <c r="DK197" s="237">
        <v>6.1612999999999998</v>
      </c>
      <c r="DL197" s="237">
        <v>6.3922999999999996</v>
      </c>
      <c r="DM197" s="237">
        <v>6.7709000000000001</v>
      </c>
      <c r="DN197" s="237">
        <v>2.9706999999999999</v>
      </c>
      <c r="DO197" s="237">
        <v>3.0015999999999998</v>
      </c>
      <c r="DP197" s="237">
        <v>3.1640000000000001</v>
      </c>
      <c r="DQ197" s="237">
        <v>0.92740999999999996</v>
      </c>
      <c r="DR197" s="230">
        <v>0</v>
      </c>
      <c r="DS197" s="230">
        <v>0</v>
      </c>
      <c r="DT197" s="230">
        <v>0</v>
      </c>
      <c r="DU197" s="230">
        <v>0</v>
      </c>
      <c r="DV197" s="230">
        <v>0</v>
      </c>
      <c r="DW197" s="212"/>
      <c r="DX197" s="212"/>
      <c r="DY197" s="212"/>
      <c r="DZ197" s="212"/>
      <c r="EA197" s="212"/>
      <c r="EB197" s="214"/>
      <c r="EC197" s="212"/>
      <c r="ED197" s="212"/>
      <c r="EE197" s="212"/>
      <c r="EF197" s="212"/>
      <c r="EG197" s="212"/>
      <c r="EH197" s="212"/>
      <c r="EI197" s="3"/>
      <c r="EJ197" s="3"/>
      <c r="EK197" s="3"/>
      <c r="EL197" s="271"/>
      <c r="EM197" s="3"/>
      <c r="EN197" s="263">
        <f t="shared" ref="EN197:EN260" si="108">EN196+1</f>
        <v>195</v>
      </c>
      <c r="EO197" s="230" t="s">
        <v>1847</v>
      </c>
      <c r="EP197" s="277">
        <v>42036</v>
      </c>
      <c r="EQ197" s="278">
        <v>0</v>
      </c>
      <c r="ER197" s="281">
        <v>19.80265</v>
      </c>
      <c r="ES197" s="288"/>
      <c r="ET197" s="282">
        <f>IF(EO197=EO198,MAX(ET$2:ET196)+1,0)</f>
        <v>98</v>
      </c>
      <c r="EU197" s="3">
        <f t="shared" si="100"/>
        <v>195</v>
      </c>
      <c r="EV197" s="290">
        <f t="shared" si="101"/>
        <v>389</v>
      </c>
      <c r="EW197" s="277">
        <f t="shared" si="102"/>
        <v>42036</v>
      </c>
      <c r="EX197" s="281">
        <f t="shared" si="103"/>
        <v>30.782689999999999</v>
      </c>
      <c r="EY197" s="282">
        <f>IF(EO197=EO198,0,MAX(EY$2:EY196)+1)</f>
        <v>0</v>
      </c>
      <c r="EZ197" s="290">
        <f t="shared" si="104"/>
        <v>390</v>
      </c>
      <c r="FA197" s="277">
        <f t="shared" si="105"/>
        <v>43831</v>
      </c>
      <c r="FB197" s="281">
        <f t="shared" si="106"/>
        <v>27.041599999999999</v>
      </c>
      <c r="FC197" s="28">
        <f>DIS!C214</f>
        <v>195</v>
      </c>
      <c r="FD197" s="28">
        <f>DIS!D214</f>
        <v>10</v>
      </c>
      <c r="FE197" s="28">
        <f>DIS!E214</f>
        <v>15</v>
      </c>
      <c r="FF197" s="28" t="str">
        <f t="shared" si="107"/>
        <v>10,15</v>
      </c>
      <c r="FG197" s="286" t="str">
        <f>INDEX($AR$88:$BK$127,FD197,FE197)</f>
        <v>15,10</v>
      </c>
      <c r="FH197" s="287">
        <f>IF(ISNUMBER(FG197),0,MAX(FH$2:FH196)+1)</f>
        <v>188</v>
      </c>
      <c r="FI197" s="287">
        <f>IF(FH197&gt;0,INDEX(IF($BJ$45=0,$EU$3:$EU$1412,IF($BK$45=0,$EX$3:$EX$1412,$FB$3:$FB$1412)),FH197,1),0)</f>
        <v>18.979659999999999</v>
      </c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</row>
    <row r="198" spans="1:178" ht="1.5" customHeight="1" x14ac:dyDescent="0.25">
      <c r="A198" s="3"/>
      <c r="B198" s="3"/>
      <c r="C198" s="3"/>
      <c r="D198" s="3"/>
      <c r="E198" s="3"/>
      <c r="F198" s="3"/>
      <c r="G198" s="3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  <c r="AW198" s="212"/>
      <c r="AX198" s="212"/>
      <c r="AY198" s="212"/>
      <c r="AZ198" s="212"/>
      <c r="BA198" s="212"/>
      <c r="BB198" s="212"/>
      <c r="BC198" s="212"/>
      <c r="BD198" s="212"/>
      <c r="BE198" s="212"/>
      <c r="BF198" s="212"/>
      <c r="BG198" s="212"/>
      <c r="BH198" s="212"/>
      <c r="BI198" s="212"/>
      <c r="BJ198" s="212"/>
      <c r="BK198" s="212"/>
      <c r="BL198" s="212"/>
      <c r="BM198" s="212"/>
      <c r="BN198" s="212"/>
      <c r="BO198" s="212"/>
      <c r="BP198" s="212"/>
      <c r="BQ198" s="212"/>
      <c r="BR198" s="212"/>
      <c r="BS198" s="212"/>
      <c r="BT198" s="212"/>
      <c r="BU198" s="212"/>
      <c r="BV198" s="212"/>
      <c r="BW198" s="212"/>
      <c r="BX198" s="212"/>
      <c r="BY198" s="212"/>
      <c r="BZ198" s="212"/>
      <c r="CA198" s="212"/>
      <c r="CB198" s="212"/>
      <c r="CC198" s="212"/>
      <c r="CD198" s="212"/>
      <c r="CE198" s="212"/>
      <c r="CF198" s="212"/>
      <c r="CG198" s="212"/>
      <c r="CH198" s="212"/>
      <c r="CI198" s="212"/>
      <c r="CJ198" s="212"/>
      <c r="CK198" s="212"/>
      <c r="CL198" s="212"/>
      <c r="CM198" s="212"/>
      <c r="CN198" s="212"/>
      <c r="CO198" s="212"/>
      <c r="CP198" s="212"/>
      <c r="CQ198" s="212"/>
      <c r="CR198" s="212"/>
      <c r="CS198" s="212"/>
      <c r="CT198" s="212"/>
      <c r="CU198" s="212"/>
      <c r="CV198" s="212"/>
      <c r="CW198" s="212"/>
      <c r="CX198" s="212"/>
      <c r="CY198" s="212"/>
      <c r="CZ198" s="212"/>
      <c r="DA198" s="212"/>
      <c r="DB198" s="212"/>
      <c r="DC198" s="230">
        <v>0</v>
      </c>
      <c r="DD198" s="230">
        <v>0</v>
      </c>
      <c r="DE198" s="230">
        <v>0</v>
      </c>
      <c r="DF198" s="230">
        <v>0</v>
      </c>
      <c r="DG198" s="230">
        <v>0</v>
      </c>
      <c r="DH198" s="237">
        <v>0.16309999999999999</v>
      </c>
      <c r="DI198" s="237">
        <v>0.66005000000000003</v>
      </c>
      <c r="DJ198" s="237">
        <v>0.26561000000000001</v>
      </c>
      <c r="DK198" s="237">
        <v>0.33311000000000002</v>
      </c>
      <c r="DL198" s="237">
        <v>0.69232000000000005</v>
      </c>
      <c r="DM198" s="237">
        <v>0.48344999999999999</v>
      </c>
      <c r="DN198" s="237">
        <v>0.63888</v>
      </c>
      <c r="DO198" s="237">
        <v>1.3736999999999999</v>
      </c>
      <c r="DP198" s="237">
        <v>1.6797</v>
      </c>
      <c r="DQ198" s="237">
        <v>1.4661</v>
      </c>
      <c r="DR198" s="230">
        <v>0</v>
      </c>
      <c r="DS198" s="230">
        <v>0</v>
      </c>
      <c r="DT198" s="230">
        <v>0</v>
      </c>
      <c r="DU198" s="230">
        <v>0</v>
      </c>
      <c r="DV198" s="230">
        <v>0</v>
      </c>
      <c r="DW198" s="212"/>
      <c r="DX198" s="212"/>
      <c r="DY198" s="212"/>
      <c r="DZ198" s="212"/>
      <c r="EA198" s="212"/>
      <c r="EB198" s="214"/>
      <c r="EC198" s="212"/>
      <c r="ED198" s="212"/>
      <c r="EE198" s="212"/>
      <c r="EF198" s="212"/>
      <c r="EG198" s="212"/>
      <c r="EH198" s="212"/>
      <c r="EI198" s="3"/>
      <c r="EJ198" s="3"/>
      <c r="EK198" s="3"/>
      <c r="EL198" s="271"/>
      <c r="EM198" s="3"/>
      <c r="EN198" s="263">
        <f t="shared" si="108"/>
        <v>196</v>
      </c>
      <c r="EO198" s="230" t="s">
        <v>1847</v>
      </c>
      <c r="EP198" s="277">
        <v>43831</v>
      </c>
      <c r="EQ198" s="278">
        <v>0</v>
      </c>
      <c r="ER198" s="281">
        <v>19.166540000000001</v>
      </c>
      <c r="ES198" s="288"/>
      <c r="ET198" s="282">
        <f>IF(EO198=EO199,MAX(ET$2:ET197)+1,0)</f>
        <v>0</v>
      </c>
      <c r="EU198" s="3">
        <f t="shared" si="100"/>
        <v>196</v>
      </c>
      <c r="EV198" s="290">
        <f t="shared" si="101"/>
        <v>391</v>
      </c>
      <c r="EW198" s="277">
        <f t="shared" si="102"/>
        <v>42036</v>
      </c>
      <c r="EX198" s="281">
        <f t="shared" si="103"/>
        <v>30.740169999999999</v>
      </c>
      <c r="EY198" s="282">
        <f>IF(EO198=EO199,0,MAX(EY$2:EY197)+1)</f>
        <v>98</v>
      </c>
      <c r="EZ198" s="290">
        <f t="shared" si="104"/>
        <v>392</v>
      </c>
      <c r="FA198" s="277">
        <f t="shared" si="105"/>
        <v>43831</v>
      </c>
      <c r="FB198" s="281">
        <f t="shared" si="106"/>
        <v>27.00872</v>
      </c>
      <c r="FC198" s="28">
        <f>DIS!C215</f>
        <v>196</v>
      </c>
      <c r="FD198" s="28">
        <f>DIS!D215</f>
        <v>10</v>
      </c>
      <c r="FE198" s="28">
        <f>DIS!E215</f>
        <v>16</v>
      </c>
      <c r="FF198" s="28" t="str">
        <f t="shared" si="107"/>
        <v>10,16</v>
      </c>
      <c r="FG198" s="286" t="str">
        <f>INDEX($AR$88:$BK$127,FD198,FE198)</f>
        <v>16,10</v>
      </c>
      <c r="FH198" s="287">
        <f>IF(ISNUMBER(FG198),0,MAX(FH$2:FH197)+1)</f>
        <v>189</v>
      </c>
      <c r="FI198" s="287">
        <f>IF(FH198&gt;0,INDEX(IF($BJ$45=0,$EU$3:$EU$1412,IF($BK$45=0,$EX$3:$EX$1412,$FB$3:$FB$1412)),FH198,1),0)</f>
        <v>17.236190000000001</v>
      </c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</row>
    <row r="199" spans="1:178" ht="1.5" customHeight="1" x14ac:dyDescent="0.25">
      <c r="A199" s="3"/>
      <c r="B199" s="3"/>
      <c r="C199" s="3"/>
      <c r="D199" s="3"/>
      <c r="E199" s="3"/>
      <c r="F199" s="3"/>
      <c r="G199" s="3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  <c r="AW199" s="212"/>
      <c r="AX199" s="212"/>
      <c r="AY199" s="212"/>
      <c r="AZ199" s="212"/>
      <c r="BA199" s="212"/>
      <c r="BB199" s="212"/>
      <c r="BC199" s="212"/>
      <c r="BD199" s="212"/>
      <c r="BE199" s="212"/>
      <c r="BF199" s="212"/>
      <c r="BG199" s="212"/>
      <c r="BH199" s="212"/>
      <c r="BI199" s="212"/>
      <c r="BJ199" s="212"/>
      <c r="BK199" s="212"/>
      <c r="BL199" s="212"/>
      <c r="BM199" s="212"/>
      <c r="BN199" s="212"/>
      <c r="BO199" s="212"/>
      <c r="BP199" s="212"/>
      <c r="BQ199" s="212"/>
      <c r="BR199" s="212"/>
      <c r="BS199" s="212"/>
      <c r="BT199" s="212"/>
      <c r="BU199" s="212"/>
      <c r="BV199" s="212"/>
      <c r="BW199" s="212"/>
      <c r="BX199" s="212"/>
      <c r="BY199" s="212"/>
      <c r="BZ199" s="212"/>
      <c r="CA199" s="212"/>
      <c r="CB199" s="212"/>
      <c r="CC199" s="212"/>
      <c r="CD199" s="212"/>
      <c r="CE199" s="212"/>
      <c r="CF199" s="212"/>
      <c r="CG199" s="212"/>
      <c r="CH199" s="212"/>
      <c r="CI199" s="212"/>
      <c r="CJ199" s="212"/>
      <c r="CK199" s="212"/>
      <c r="CL199" s="212"/>
      <c r="CM199" s="212"/>
      <c r="CN199" s="212"/>
      <c r="CO199" s="212"/>
      <c r="CP199" s="212"/>
      <c r="CQ199" s="212"/>
      <c r="CR199" s="212"/>
      <c r="CS199" s="212"/>
      <c r="CT199" s="212"/>
      <c r="CU199" s="212"/>
      <c r="CV199" s="212"/>
      <c r="CW199" s="212"/>
      <c r="CX199" s="212"/>
      <c r="CY199" s="212"/>
      <c r="CZ199" s="212"/>
      <c r="DA199" s="212"/>
      <c r="DB199" s="212"/>
      <c r="DC199" s="230">
        <v>0</v>
      </c>
      <c r="DD199" s="230">
        <v>0</v>
      </c>
      <c r="DE199" s="230">
        <v>0</v>
      </c>
      <c r="DF199" s="230">
        <v>0</v>
      </c>
      <c r="DG199" s="230">
        <v>0</v>
      </c>
      <c r="DH199" s="237">
        <v>0</v>
      </c>
      <c r="DI199" s="237">
        <v>0</v>
      </c>
      <c r="DJ199" s="237">
        <v>0</v>
      </c>
      <c r="DK199" s="237">
        <v>7.3548</v>
      </c>
      <c r="DL199" s="237">
        <v>5.1730999999999998</v>
      </c>
      <c r="DM199" s="237">
        <v>4.9707999999999997</v>
      </c>
      <c r="DN199" s="237">
        <v>5.2845000000000004</v>
      </c>
      <c r="DO199" s="237">
        <v>6.2087000000000003</v>
      </c>
      <c r="DP199" s="237">
        <v>3.1052</v>
      </c>
      <c r="DQ199" s="237">
        <v>1.3327</v>
      </c>
      <c r="DR199" s="230">
        <v>0</v>
      </c>
      <c r="DS199" s="230">
        <v>0</v>
      </c>
      <c r="DT199" s="230">
        <v>0</v>
      </c>
      <c r="DU199" s="230">
        <v>0</v>
      </c>
      <c r="DV199" s="230">
        <v>0</v>
      </c>
      <c r="DW199" s="212"/>
      <c r="DX199" s="212"/>
      <c r="DY199" s="212"/>
      <c r="DZ199" s="212"/>
      <c r="EA199" s="212"/>
      <c r="EB199" s="214"/>
      <c r="EC199" s="212"/>
      <c r="ED199" s="212"/>
      <c r="EE199" s="212"/>
      <c r="EF199" s="212"/>
      <c r="EG199" s="212"/>
      <c r="EH199" s="212"/>
      <c r="EI199" s="3"/>
      <c r="EJ199" s="3"/>
      <c r="EK199" s="3"/>
      <c r="EL199" s="271"/>
      <c r="EM199" s="3"/>
      <c r="EN199" s="263">
        <f t="shared" si="108"/>
        <v>197</v>
      </c>
      <c r="EO199" s="230" t="s">
        <v>1848</v>
      </c>
      <c r="EP199" s="277">
        <v>42036</v>
      </c>
      <c r="EQ199" s="278">
        <v>0</v>
      </c>
      <c r="ER199" s="281">
        <v>19.921890000000001</v>
      </c>
      <c r="ES199" s="288"/>
      <c r="ET199" s="282">
        <f>IF(EO199=EO200,MAX(ET$2:ET198)+1,0)</f>
        <v>99</v>
      </c>
      <c r="EU199" s="3">
        <f t="shared" si="100"/>
        <v>197</v>
      </c>
      <c r="EV199" s="290">
        <f t="shared" si="101"/>
        <v>393</v>
      </c>
      <c r="EW199" s="277">
        <f t="shared" si="102"/>
        <v>42036</v>
      </c>
      <c r="EX199" s="281">
        <f t="shared" si="103"/>
        <v>30.717600000000001</v>
      </c>
      <c r="EY199" s="282">
        <f>IF(EO199=EO200,0,MAX(EY$2:EY198)+1)</f>
        <v>0</v>
      </c>
      <c r="EZ199" s="290">
        <f t="shared" si="104"/>
        <v>394</v>
      </c>
      <c r="FA199" s="277">
        <f t="shared" si="105"/>
        <v>43831</v>
      </c>
      <c r="FB199" s="281">
        <f t="shared" si="106"/>
        <v>26.99109</v>
      </c>
      <c r="FC199" s="28">
        <f>DIS!C216</f>
        <v>197</v>
      </c>
      <c r="FD199" s="28">
        <f>DIS!D216</f>
        <v>10</v>
      </c>
      <c r="FE199" s="28">
        <f>DIS!E216</f>
        <v>17</v>
      </c>
      <c r="FF199" s="28" t="str">
        <f t="shared" si="107"/>
        <v>10,17</v>
      </c>
      <c r="FG199" s="286" t="str">
        <f>INDEX($AR$88:$BK$127,FD199,FE199)</f>
        <v>17,10</v>
      </c>
      <c r="FH199" s="287">
        <f>IF(ISNUMBER(FG199),0,MAX(FH$2:FH198)+1)</f>
        <v>190</v>
      </c>
      <c r="FI199" s="287">
        <f>IF(FH199&gt;0,INDEX(IF($BJ$45=0,$EU$3:$EU$1412,IF($BK$45=0,$EX$3:$EX$1412,$FB$3:$FB$1412)),FH199,1),0)</f>
        <v>17.373809999999999</v>
      </c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</row>
    <row r="200" spans="1:178" ht="1.5" customHeight="1" x14ac:dyDescent="0.25">
      <c r="A200" s="3"/>
      <c r="B200" s="3"/>
      <c r="C200" s="3"/>
      <c r="D200" s="3"/>
      <c r="E200" s="3"/>
      <c r="F200" s="3"/>
      <c r="G200" s="3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  <c r="AW200" s="212"/>
      <c r="AX200" s="212"/>
      <c r="AY200" s="212"/>
      <c r="AZ200" s="212"/>
      <c r="BA200" s="212"/>
      <c r="BB200" s="212"/>
      <c r="BC200" s="212"/>
      <c r="BD200" s="212"/>
      <c r="BE200" s="212"/>
      <c r="BF200" s="212"/>
      <c r="BG200" s="212"/>
      <c r="BH200" s="212"/>
      <c r="BI200" s="212"/>
      <c r="BJ200" s="212"/>
      <c r="BK200" s="212"/>
      <c r="BL200" s="212"/>
      <c r="BM200" s="212"/>
      <c r="BN200" s="212"/>
      <c r="BO200" s="212"/>
      <c r="BP200" s="212"/>
      <c r="BQ200" s="212"/>
      <c r="BR200" s="212"/>
      <c r="BS200" s="212"/>
      <c r="BT200" s="212"/>
      <c r="BU200" s="212"/>
      <c r="BV200" s="212"/>
      <c r="BW200" s="212"/>
      <c r="BX200" s="212"/>
      <c r="BY200" s="212"/>
      <c r="BZ200" s="212"/>
      <c r="CA200" s="212"/>
      <c r="CB200" s="212"/>
      <c r="CC200" s="212"/>
      <c r="CD200" s="212"/>
      <c r="CE200" s="212"/>
      <c r="CF200" s="212"/>
      <c r="CG200" s="212"/>
      <c r="CH200" s="212"/>
      <c r="CI200" s="212"/>
      <c r="CJ200" s="212"/>
      <c r="CK200" s="212"/>
      <c r="CL200" s="212"/>
      <c r="CM200" s="212"/>
      <c r="CN200" s="212"/>
      <c r="CO200" s="212"/>
      <c r="CP200" s="212"/>
      <c r="CQ200" s="212"/>
      <c r="CR200" s="212"/>
      <c r="CS200" s="212"/>
      <c r="CT200" s="212"/>
      <c r="CU200" s="212"/>
      <c r="CV200" s="212"/>
      <c r="CW200" s="212"/>
      <c r="CX200" s="212"/>
      <c r="CY200" s="212"/>
      <c r="CZ200" s="212"/>
      <c r="DA200" s="212"/>
      <c r="DB200" s="212"/>
      <c r="DC200" s="230">
        <v>0</v>
      </c>
      <c r="DD200" s="230">
        <v>0</v>
      </c>
      <c r="DE200" s="230">
        <v>0</v>
      </c>
      <c r="DF200" s="230">
        <v>0</v>
      </c>
      <c r="DG200" s="230">
        <v>0</v>
      </c>
      <c r="DH200" s="237">
        <v>0.80084</v>
      </c>
      <c r="DI200" s="237">
        <v>0.39921000000000001</v>
      </c>
      <c r="DJ200" s="237">
        <v>0.47913</v>
      </c>
      <c r="DK200" s="237">
        <v>0.18351000000000001</v>
      </c>
      <c r="DL200" s="237">
        <v>0.58787999999999996</v>
      </c>
      <c r="DM200" s="237">
        <v>0.74343999999999999</v>
      </c>
      <c r="DN200" s="237">
        <v>0.85021000000000002</v>
      </c>
      <c r="DO200" s="237">
        <v>1.9328000000000001</v>
      </c>
      <c r="DP200" s="237">
        <v>1.8555999999999999</v>
      </c>
      <c r="DQ200" s="237">
        <v>2.0022000000000002</v>
      </c>
      <c r="DR200" s="230">
        <v>0</v>
      </c>
      <c r="DS200" s="230">
        <v>0</v>
      </c>
      <c r="DT200" s="230">
        <v>0</v>
      </c>
      <c r="DU200" s="230">
        <v>0</v>
      </c>
      <c r="DV200" s="230">
        <v>0</v>
      </c>
      <c r="DW200" s="212"/>
      <c r="DX200" s="212"/>
      <c r="DY200" s="212"/>
      <c r="DZ200" s="212"/>
      <c r="EA200" s="212"/>
      <c r="EB200" s="214"/>
      <c r="EC200" s="212"/>
      <c r="ED200" s="212"/>
      <c r="EE200" s="212"/>
      <c r="EF200" s="212"/>
      <c r="EG200" s="212"/>
      <c r="EH200" s="212"/>
      <c r="EI200" s="3"/>
      <c r="EJ200" s="3"/>
      <c r="EK200" s="3"/>
      <c r="EL200" s="271"/>
      <c r="EM200" s="3"/>
      <c r="EN200" s="263">
        <f t="shared" si="108"/>
        <v>198</v>
      </c>
      <c r="EO200" s="230" t="s">
        <v>1848</v>
      </c>
      <c r="EP200" s="277">
        <v>43831</v>
      </c>
      <c r="EQ200" s="278">
        <v>0</v>
      </c>
      <c r="ER200" s="281">
        <v>19.18815</v>
      </c>
      <c r="ES200" s="288"/>
      <c r="ET200" s="282">
        <f>IF(EO200=EO201,MAX(ET$2:ET199)+1,0)</f>
        <v>0</v>
      </c>
      <c r="EU200" s="3">
        <f t="shared" si="100"/>
        <v>198</v>
      </c>
      <c r="EV200" s="290">
        <f t="shared" si="101"/>
        <v>395</v>
      </c>
      <c r="EW200" s="277">
        <f t="shared" si="102"/>
        <v>42036</v>
      </c>
      <c r="EX200" s="281">
        <f t="shared" si="103"/>
        <v>20.771889999999999</v>
      </c>
      <c r="EY200" s="282">
        <f>IF(EO200=EO201,0,MAX(EY$2:EY199)+1)</f>
        <v>99</v>
      </c>
      <c r="EZ200" s="290">
        <f t="shared" si="104"/>
        <v>396</v>
      </c>
      <c r="FA200" s="277">
        <f t="shared" si="105"/>
        <v>43831</v>
      </c>
      <c r="FB200" s="281">
        <f t="shared" si="106"/>
        <v>19.171949999999999</v>
      </c>
      <c r="FC200" s="28">
        <f>DIS!C217</f>
        <v>198</v>
      </c>
      <c r="FD200" s="28">
        <f>DIS!D217</f>
        <v>10</v>
      </c>
      <c r="FE200" s="28">
        <f>DIS!E217</f>
        <v>18</v>
      </c>
      <c r="FF200" s="28" t="str">
        <f t="shared" si="107"/>
        <v>10,18</v>
      </c>
      <c r="FG200" s="286" t="str">
        <f>INDEX($AR$88:$BK$127,FD200,FE200)</f>
        <v>18,10</v>
      </c>
      <c r="FH200" s="287">
        <f>IF(ISNUMBER(FG200),0,MAX(FH$2:FH199)+1)</f>
        <v>191</v>
      </c>
      <c r="FI200" s="287">
        <f>IF(FH200&gt;0,INDEX(IF($BJ$45=0,$EU$3:$EU$1412,IF($BK$45=0,$EX$3:$EX$1412,$FB$3:$FB$1412)),FH200,1),0)</f>
        <v>17.654209999999999</v>
      </c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</row>
    <row r="201" spans="1:178" ht="1.5" customHeight="1" x14ac:dyDescent="0.25">
      <c r="A201" s="3"/>
      <c r="B201" s="3"/>
      <c r="C201" s="3"/>
      <c r="D201" s="3"/>
      <c r="E201" s="3"/>
      <c r="F201" s="3"/>
      <c r="G201" s="3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  <c r="AW201" s="212"/>
      <c r="AX201" s="212"/>
      <c r="AY201" s="212"/>
      <c r="AZ201" s="212"/>
      <c r="BA201" s="212"/>
      <c r="BB201" s="212"/>
      <c r="BC201" s="212"/>
      <c r="BD201" s="212"/>
      <c r="BE201" s="212"/>
      <c r="BF201" s="212"/>
      <c r="BG201" s="212"/>
      <c r="BH201" s="212"/>
      <c r="BI201" s="212"/>
      <c r="BJ201" s="212"/>
      <c r="BK201" s="212"/>
      <c r="BL201" s="212"/>
      <c r="BM201" s="212"/>
      <c r="BN201" s="212"/>
      <c r="BO201" s="212"/>
      <c r="BP201" s="212"/>
      <c r="BQ201" s="212"/>
      <c r="BR201" s="212"/>
      <c r="BS201" s="212"/>
      <c r="BT201" s="212"/>
      <c r="BU201" s="212"/>
      <c r="BV201" s="212"/>
      <c r="BW201" s="212"/>
      <c r="BX201" s="212"/>
      <c r="BY201" s="212"/>
      <c r="BZ201" s="212"/>
      <c r="CA201" s="212"/>
      <c r="CB201" s="212"/>
      <c r="CC201" s="212"/>
      <c r="CD201" s="212"/>
      <c r="CE201" s="212"/>
      <c r="CF201" s="212"/>
      <c r="CG201" s="212"/>
      <c r="CH201" s="212"/>
      <c r="CI201" s="212"/>
      <c r="CJ201" s="212"/>
      <c r="CK201" s="212"/>
      <c r="CL201" s="212"/>
      <c r="CM201" s="212"/>
      <c r="CN201" s="212"/>
      <c r="CO201" s="212"/>
      <c r="CP201" s="212"/>
      <c r="CQ201" s="212"/>
      <c r="CR201" s="212"/>
      <c r="CS201" s="212"/>
      <c r="CT201" s="212"/>
      <c r="CU201" s="212"/>
      <c r="CV201" s="212"/>
      <c r="CW201" s="212"/>
      <c r="CX201" s="212"/>
      <c r="CY201" s="212"/>
      <c r="CZ201" s="212"/>
      <c r="DA201" s="212"/>
      <c r="DB201" s="212"/>
      <c r="DC201" s="230">
        <v>0</v>
      </c>
      <c r="DD201" s="230">
        <v>0</v>
      </c>
      <c r="DE201" s="230">
        <v>0</v>
      </c>
      <c r="DF201" s="230">
        <v>0</v>
      </c>
      <c r="DG201" s="230">
        <v>0</v>
      </c>
      <c r="DH201" s="237">
        <v>0</v>
      </c>
      <c r="DI201" s="237">
        <v>0</v>
      </c>
      <c r="DJ201" s="237">
        <v>0</v>
      </c>
      <c r="DK201" s="237">
        <v>0</v>
      </c>
      <c r="DL201" s="237">
        <v>4.2778999999999998</v>
      </c>
      <c r="DM201" s="237">
        <v>4.8437999999999999</v>
      </c>
      <c r="DN201" s="237">
        <v>5.5891999999999999</v>
      </c>
      <c r="DO201" s="237">
        <v>5.0885999999999996</v>
      </c>
      <c r="DP201" s="237">
        <v>3.2244999999999999</v>
      </c>
      <c r="DQ201" s="237">
        <v>1.6682999999999999</v>
      </c>
      <c r="DR201" s="230">
        <v>0</v>
      </c>
      <c r="DS201" s="230">
        <v>0</v>
      </c>
      <c r="DT201" s="230">
        <v>0</v>
      </c>
      <c r="DU201" s="230">
        <v>0</v>
      </c>
      <c r="DV201" s="230">
        <v>0</v>
      </c>
      <c r="DW201" s="212"/>
      <c r="DX201" s="212"/>
      <c r="DY201" s="212"/>
      <c r="DZ201" s="212"/>
      <c r="EA201" s="212"/>
      <c r="EB201" s="214"/>
      <c r="EC201" s="212"/>
      <c r="ED201" s="212"/>
      <c r="EE201" s="212"/>
      <c r="EF201" s="212"/>
      <c r="EG201" s="212"/>
      <c r="EH201" s="212"/>
      <c r="EI201" s="3"/>
      <c r="EJ201" s="3"/>
      <c r="EK201" s="3"/>
      <c r="EL201" s="271"/>
      <c r="EM201" s="3"/>
      <c r="EN201" s="263">
        <f t="shared" si="108"/>
        <v>199</v>
      </c>
      <c r="EO201" s="230" t="s">
        <v>1849</v>
      </c>
      <c r="EP201" s="277">
        <v>42036</v>
      </c>
      <c r="EQ201" s="278">
        <v>0</v>
      </c>
      <c r="ER201" s="281">
        <v>19.991959999999999</v>
      </c>
      <c r="ES201" s="288"/>
      <c r="ET201" s="282">
        <f>IF(EO201=EO202,MAX(ET$2:ET200)+1,0)</f>
        <v>100</v>
      </c>
      <c r="EU201" s="3">
        <f t="shared" si="100"/>
        <v>199</v>
      </c>
      <c r="EV201" s="290">
        <f t="shared" si="101"/>
        <v>397</v>
      </c>
      <c r="EW201" s="277">
        <f t="shared" si="102"/>
        <v>42036</v>
      </c>
      <c r="EX201" s="281">
        <f t="shared" si="103"/>
        <v>20.375630000000001</v>
      </c>
      <c r="EY201" s="282">
        <f>IF(EO201=EO202,0,MAX(EY$2:EY200)+1)</f>
        <v>0</v>
      </c>
      <c r="EZ201" s="290">
        <f t="shared" si="104"/>
        <v>398</v>
      </c>
      <c r="FA201" s="277">
        <f t="shared" si="105"/>
        <v>43831</v>
      </c>
      <c r="FB201" s="281">
        <f t="shared" si="106"/>
        <v>18.86617</v>
      </c>
      <c r="FC201" s="28">
        <f>DIS!C218</f>
        <v>199</v>
      </c>
      <c r="FD201" s="28">
        <f>DIS!D218</f>
        <v>10</v>
      </c>
      <c r="FE201" s="28">
        <f>DIS!E218</f>
        <v>19</v>
      </c>
      <c r="FF201" s="28" t="str">
        <f t="shared" si="107"/>
        <v>10,19</v>
      </c>
      <c r="FG201" s="286" t="str">
        <f>INDEX($AR$88:$BK$127,FD201,FE201)</f>
        <v>19,10</v>
      </c>
      <c r="FH201" s="287">
        <f>IF(ISNUMBER(FG201),0,MAX(FH$2:FH200)+1)</f>
        <v>192</v>
      </c>
      <c r="FI201" s="287">
        <f>IF(FH201&gt;0,INDEX(IF($BJ$45=0,$EU$3:$EU$1412,IF($BK$45=0,$EX$3:$EX$1412,$FB$3:$FB$1412)),FH201,1),0)</f>
        <v>17.8644</v>
      </c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</row>
    <row r="202" spans="1:178" ht="1.5" customHeight="1" x14ac:dyDescent="0.25">
      <c r="A202" s="3"/>
      <c r="B202" s="3"/>
      <c r="C202" s="3"/>
      <c r="D202" s="3"/>
      <c r="E202" s="3"/>
      <c r="F202" s="3"/>
      <c r="G202" s="3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212"/>
      <c r="BD202" s="212"/>
      <c r="BE202" s="212"/>
      <c r="BF202" s="212"/>
      <c r="BG202" s="212"/>
      <c r="BH202" s="212"/>
      <c r="BI202" s="212"/>
      <c r="BJ202" s="212"/>
      <c r="BK202" s="212"/>
      <c r="BL202" s="212"/>
      <c r="BM202" s="212"/>
      <c r="BN202" s="212"/>
      <c r="BO202" s="212"/>
      <c r="BP202" s="212"/>
      <c r="BQ202" s="212"/>
      <c r="BR202" s="212"/>
      <c r="BS202" s="212"/>
      <c r="BT202" s="212"/>
      <c r="BU202" s="212"/>
      <c r="BV202" s="212"/>
      <c r="BW202" s="212"/>
      <c r="BX202" s="212"/>
      <c r="BY202" s="212"/>
      <c r="BZ202" s="212"/>
      <c r="CA202" s="212"/>
      <c r="CB202" s="212"/>
      <c r="CC202" s="212"/>
      <c r="CD202" s="212"/>
      <c r="CE202" s="212"/>
      <c r="CF202" s="212"/>
      <c r="CG202" s="212"/>
      <c r="CH202" s="212"/>
      <c r="CI202" s="212"/>
      <c r="CJ202" s="212"/>
      <c r="CK202" s="212"/>
      <c r="CL202" s="212"/>
      <c r="CM202" s="212"/>
      <c r="CN202" s="212"/>
      <c r="CO202" s="212"/>
      <c r="CP202" s="212"/>
      <c r="CQ202" s="212"/>
      <c r="CR202" s="212"/>
      <c r="CS202" s="212"/>
      <c r="CT202" s="212"/>
      <c r="CU202" s="212"/>
      <c r="CV202" s="212"/>
      <c r="CW202" s="212"/>
      <c r="CX202" s="212"/>
      <c r="CY202" s="212"/>
      <c r="CZ202" s="212"/>
      <c r="DA202" s="212"/>
      <c r="DB202" s="212"/>
      <c r="DC202" s="230">
        <v>0</v>
      </c>
      <c r="DD202" s="230">
        <v>0</v>
      </c>
      <c r="DE202" s="230">
        <v>0</v>
      </c>
      <c r="DF202" s="230">
        <v>0</v>
      </c>
      <c r="DG202" s="230">
        <v>0</v>
      </c>
      <c r="DH202" s="237">
        <v>0.68472</v>
      </c>
      <c r="DI202" s="237">
        <v>0.40312999999999999</v>
      </c>
      <c r="DJ202" s="237">
        <v>0.51307000000000003</v>
      </c>
      <c r="DK202" s="237">
        <v>0.53071999999999997</v>
      </c>
      <c r="DL202" s="237">
        <v>0.25026999999999999</v>
      </c>
      <c r="DM202" s="237">
        <v>0.63302000000000003</v>
      </c>
      <c r="DN202" s="237">
        <v>0.68430000000000002</v>
      </c>
      <c r="DO202" s="237">
        <v>1.4369000000000001</v>
      </c>
      <c r="DP202" s="237">
        <v>1.6173999999999999</v>
      </c>
      <c r="DQ202" s="237">
        <v>0</v>
      </c>
      <c r="DR202" s="230">
        <v>0</v>
      </c>
      <c r="DS202" s="230">
        <v>0</v>
      </c>
      <c r="DT202" s="230">
        <v>0</v>
      </c>
      <c r="DU202" s="230">
        <v>0</v>
      </c>
      <c r="DV202" s="230">
        <v>0</v>
      </c>
      <c r="DW202" s="212"/>
      <c r="DX202" s="212"/>
      <c r="DY202" s="212"/>
      <c r="DZ202" s="212"/>
      <c r="EA202" s="212"/>
      <c r="EB202" s="214"/>
      <c r="EC202" s="212"/>
      <c r="ED202" s="212"/>
      <c r="EE202" s="212"/>
      <c r="EF202" s="212"/>
      <c r="EG202" s="212"/>
      <c r="EH202" s="212"/>
      <c r="EI202" s="3"/>
      <c r="EJ202" s="3"/>
      <c r="EK202" s="3"/>
      <c r="EL202" s="271"/>
      <c r="EM202" s="3"/>
      <c r="EN202" s="263">
        <f t="shared" si="108"/>
        <v>200</v>
      </c>
      <c r="EO202" s="230" t="s">
        <v>1849</v>
      </c>
      <c r="EP202" s="277">
        <v>43831</v>
      </c>
      <c r="EQ202" s="278">
        <v>0</v>
      </c>
      <c r="ER202" s="281">
        <v>19.20879</v>
      </c>
      <c r="ES202" s="288"/>
      <c r="ET202" s="282">
        <f>IF(EO202=EO203,MAX(ET$2:ET201)+1,0)</f>
        <v>0</v>
      </c>
      <c r="EU202" s="3">
        <f t="shared" si="100"/>
        <v>200</v>
      </c>
      <c r="EV202" s="290">
        <f t="shared" si="101"/>
        <v>399</v>
      </c>
      <c r="EW202" s="277">
        <f t="shared" si="102"/>
        <v>42036</v>
      </c>
      <c r="EX202" s="281">
        <f t="shared" si="103"/>
        <v>19.85416</v>
      </c>
      <c r="EY202" s="282">
        <f>IF(EO202=EO203,0,MAX(EY$2:EY201)+1)</f>
        <v>100</v>
      </c>
      <c r="EZ202" s="290">
        <f t="shared" si="104"/>
        <v>400</v>
      </c>
      <c r="FA202" s="277">
        <f t="shared" si="105"/>
        <v>43831</v>
      </c>
      <c r="FB202" s="281">
        <f t="shared" si="106"/>
        <v>18.462389999999999</v>
      </c>
      <c r="FC202" s="28">
        <f>DIS!C219</f>
        <v>200</v>
      </c>
      <c r="FD202" s="28">
        <f>DIS!D219</f>
        <v>10</v>
      </c>
      <c r="FE202" s="28">
        <f>DIS!E219</f>
        <v>20</v>
      </c>
      <c r="FF202" s="28" t="str">
        <f t="shared" si="107"/>
        <v>10,20</v>
      </c>
      <c r="FG202" s="286" t="str">
        <f>INDEX($AR$88:$BK$127,FD202,FE202)</f>
        <v>20,10</v>
      </c>
      <c r="FH202" s="287">
        <f>IF(ISNUMBER(FG202),0,MAX(FH$2:FH201)+1)</f>
        <v>193</v>
      </c>
      <c r="FI202" s="287">
        <f>IF(FH202&gt;0,INDEX(IF($BJ$45=0,$EU$3:$EU$1412,IF($BK$45=0,$EX$3:$EX$1412,$FB$3:$FB$1412)),FH202,1),0)</f>
        <v>17.956939999999999</v>
      </c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</row>
    <row r="203" spans="1:178" ht="1.5" customHeight="1" x14ac:dyDescent="0.25">
      <c r="A203" s="3"/>
      <c r="B203" s="3"/>
      <c r="C203" s="3"/>
      <c r="D203" s="3"/>
      <c r="E203" s="3"/>
      <c r="F203" s="3"/>
      <c r="G203" s="3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212"/>
      <c r="BD203" s="212"/>
      <c r="BE203" s="212"/>
      <c r="BF203" s="212"/>
      <c r="BG203" s="212"/>
      <c r="BH203" s="212"/>
      <c r="BI203" s="212"/>
      <c r="BJ203" s="212"/>
      <c r="BK203" s="212"/>
      <c r="BL203" s="212"/>
      <c r="BM203" s="212"/>
      <c r="BN203" s="212"/>
      <c r="BO203" s="212"/>
      <c r="BP203" s="212"/>
      <c r="BQ203" s="212"/>
      <c r="BR203" s="212"/>
      <c r="BS203" s="212"/>
      <c r="BT203" s="212"/>
      <c r="BU203" s="212"/>
      <c r="BV203" s="212"/>
      <c r="BW203" s="212"/>
      <c r="BX203" s="212"/>
      <c r="BY203" s="212"/>
      <c r="BZ203" s="212"/>
      <c r="CA203" s="212"/>
      <c r="CB203" s="212"/>
      <c r="CC203" s="212"/>
      <c r="CD203" s="212"/>
      <c r="CE203" s="212"/>
      <c r="CF203" s="212"/>
      <c r="CG203" s="212"/>
      <c r="CH203" s="212"/>
      <c r="CI203" s="212"/>
      <c r="CJ203" s="212"/>
      <c r="CK203" s="212"/>
      <c r="CL203" s="212"/>
      <c r="CM203" s="212"/>
      <c r="CN203" s="212"/>
      <c r="CO203" s="212"/>
      <c r="CP203" s="212"/>
      <c r="CQ203" s="212"/>
      <c r="CR203" s="212"/>
      <c r="CS203" s="212"/>
      <c r="CT203" s="212"/>
      <c r="CU203" s="212"/>
      <c r="CV203" s="212"/>
      <c r="CW203" s="212"/>
      <c r="CX203" s="212"/>
      <c r="CY203" s="212"/>
      <c r="CZ203" s="212"/>
      <c r="DA203" s="212"/>
      <c r="DB203" s="212"/>
      <c r="DC203" s="230">
        <v>0</v>
      </c>
      <c r="DD203" s="230">
        <v>0</v>
      </c>
      <c r="DE203" s="230">
        <v>0</v>
      </c>
      <c r="DF203" s="230">
        <v>0</v>
      </c>
      <c r="DG203" s="230">
        <v>0</v>
      </c>
      <c r="DH203" s="237">
        <v>0</v>
      </c>
      <c r="DI203" s="237">
        <v>0</v>
      </c>
      <c r="DJ203" s="237">
        <v>0</v>
      </c>
      <c r="DK203" s="237">
        <v>0</v>
      </c>
      <c r="DL203" s="237">
        <v>5.8925999999999998</v>
      </c>
      <c r="DM203" s="237">
        <v>6.2474999999999996</v>
      </c>
      <c r="DN203" s="237">
        <v>7.1631999999999998</v>
      </c>
      <c r="DO203" s="237">
        <v>3.0387</v>
      </c>
      <c r="DP203" s="237">
        <v>2.2536</v>
      </c>
      <c r="DQ203" s="237">
        <v>1.6464000000000001</v>
      </c>
      <c r="DR203" s="230">
        <v>0</v>
      </c>
      <c r="DS203" s="230">
        <v>0</v>
      </c>
      <c r="DT203" s="230">
        <v>0</v>
      </c>
      <c r="DU203" s="230">
        <v>0</v>
      </c>
      <c r="DV203" s="230">
        <v>0</v>
      </c>
      <c r="DW203" s="212"/>
      <c r="DX203" s="212"/>
      <c r="DY203" s="212"/>
      <c r="DZ203" s="212"/>
      <c r="EA203" s="212"/>
      <c r="EB203" s="214"/>
      <c r="EC203" s="212"/>
      <c r="ED203" s="212"/>
      <c r="EE203" s="212"/>
      <c r="EF203" s="212"/>
      <c r="EG203" s="212"/>
      <c r="EH203" s="212"/>
      <c r="EI203" s="3"/>
      <c r="EJ203" s="3"/>
      <c r="EK203" s="3"/>
      <c r="EL203" s="271"/>
      <c r="EM203" s="3"/>
      <c r="EN203" s="263">
        <f t="shared" si="108"/>
        <v>201</v>
      </c>
      <c r="EO203" s="230" t="s">
        <v>1850</v>
      </c>
      <c r="EP203" s="277">
        <v>42036</v>
      </c>
      <c r="EQ203" s="278">
        <v>0</v>
      </c>
      <c r="ER203" s="281">
        <v>29.855129999999999</v>
      </c>
      <c r="ES203" s="288"/>
      <c r="ET203" s="282">
        <f>IF(EO203=EO204,MAX(ET$2:ET202)+1,0)</f>
        <v>101</v>
      </c>
      <c r="EU203" s="3">
        <f t="shared" si="100"/>
        <v>201</v>
      </c>
      <c r="EV203" s="290">
        <f t="shared" si="101"/>
        <v>401</v>
      </c>
      <c r="EW203" s="277">
        <f t="shared" si="102"/>
        <v>42036</v>
      </c>
      <c r="EX203" s="281">
        <f t="shared" si="103"/>
        <v>19.111750000000001</v>
      </c>
      <c r="EY203" s="282">
        <f>IF(EO203=EO204,0,MAX(EY$2:EY202)+1)</f>
        <v>0</v>
      </c>
      <c r="EZ203" s="290">
        <f t="shared" si="104"/>
        <v>402</v>
      </c>
      <c r="FA203" s="277">
        <f t="shared" si="105"/>
        <v>43831</v>
      </c>
      <c r="FB203" s="281">
        <f t="shared" si="106"/>
        <v>17.82442</v>
      </c>
      <c r="FC203" s="28">
        <f>DIS!C220</f>
        <v>201</v>
      </c>
      <c r="FD203" s="28">
        <f>DIS!D220</f>
        <v>11</v>
      </c>
      <c r="FE203" s="28">
        <f>DIS!E220</f>
        <v>1</v>
      </c>
      <c r="FF203" s="28" t="str">
        <f t="shared" si="107"/>
        <v>11,1</v>
      </c>
      <c r="FG203" s="286" t="str">
        <f>INDEX($AR$88:$BK$127,FD203,FE203)</f>
        <v>1,11</v>
      </c>
      <c r="FH203" s="287">
        <f>IF(ISNUMBER(FG203),0,MAX(FH$2:FH202)+1)</f>
        <v>194</v>
      </c>
      <c r="FI203" s="287">
        <f>IF(FH203&gt;0,INDEX(IF($BJ$45=0,$EU$3:$EU$1412,IF($BK$45=0,$EX$3:$EX$1412,$FB$3:$FB$1412)),FH203,1),0)</f>
        <v>27.0807</v>
      </c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</row>
    <row r="204" spans="1:178" ht="1.5" customHeight="1" x14ac:dyDescent="0.25">
      <c r="A204" s="3"/>
      <c r="B204" s="3"/>
      <c r="C204" s="3"/>
      <c r="D204" s="3"/>
      <c r="E204" s="3"/>
      <c r="F204" s="3"/>
      <c r="G204" s="3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  <c r="AW204" s="212"/>
      <c r="AX204" s="212"/>
      <c r="AY204" s="212"/>
      <c r="AZ204" s="212"/>
      <c r="BA204" s="212"/>
      <c r="BB204" s="212"/>
      <c r="BC204" s="212"/>
      <c r="BD204" s="212"/>
      <c r="BE204" s="212"/>
      <c r="BF204" s="212"/>
      <c r="BG204" s="212"/>
      <c r="BH204" s="212"/>
      <c r="BI204" s="212"/>
      <c r="BJ204" s="212"/>
      <c r="BK204" s="212"/>
      <c r="BL204" s="212"/>
      <c r="BM204" s="212"/>
      <c r="BN204" s="212"/>
      <c r="BO204" s="212"/>
      <c r="BP204" s="212"/>
      <c r="BQ204" s="212"/>
      <c r="BR204" s="212"/>
      <c r="BS204" s="212"/>
      <c r="BT204" s="212"/>
      <c r="BU204" s="212"/>
      <c r="BV204" s="212"/>
      <c r="BW204" s="212"/>
      <c r="BX204" s="212"/>
      <c r="BY204" s="212"/>
      <c r="BZ204" s="212"/>
      <c r="CA204" s="212"/>
      <c r="CB204" s="212"/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30">
        <v>0</v>
      </c>
      <c r="DD204" s="230">
        <v>0</v>
      </c>
      <c r="DE204" s="230">
        <v>0</v>
      </c>
      <c r="DF204" s="230">
        <v>0</v>
      </c>
      <c r="DG204" s="230">
        <v>0</v>
      </c>
      <c r="DH204" s="237">
        <v>0.31075000000000003</v>
      </c>
      <c r="DI204" s="237">
        <v>-0.20274</v>
      </c>
      <c r="DJ204" s="237">
        <v>0.54896</v>
      </c>
      <c r="DK204" s="237">
        <v>1.0779000000000001</v>
      </c>
      <c r="DL204" s="237">
        <v>6.4944000000000002E-2</v>
      </c>
      <c r="DM204" s="237">
        <v>0.42170000000000002</v>
      </c>
      <c r="DN204" s="237">
        <v>0.31244</v>
      </c>
      <c r="DO204" s="237">
        <v>1.7810999999999999</v>
      </c>
      <c r="DP204" s="237">
        <v>1.4466000000000001</v>
      </c>
      <c r="DQ204" s="237">
        <v>0</v>
      </c>
      <c r="DR204" s="230">
        <v>0</v>
      </c>
      <c r="DS204" s="230">
        <v>0</v>
      </c>
      <c r="DT204" s="230">
        <v>0</v>
      </c>
      <c r="DU204" s="230">
        <v>0</v>
      </c>
      <c r="DV204" s="230">
        <v>0</v>
      </c>
      <c r="DW204" s="212"/>
      <c r="DX204" s="212"/>
      <c r="DY204" s="212"/>
      <c r="DZ204" s="212"/>
      <c r="EA204" s="212"/>
      <c r="EB204" s="214"/>
      <c r="EC204" s="212"/>
      <c r="ED204" s="212"/>
      <c r="EE204" s="212"/>
      <c r="EF204" s="212"/>
      <c r="EG204" s="212"/>
      <c r="EH204" s="212"/>
      <c r="EI204" s="3"/>
      <c r="EJ204" s="3"/>
      <c r="EK204" s="3"/>
      <c r="EL204" s="271"/>
      <c r="EM204" s="3"/>
      <c r="EN204" s="263">
        <f t="shared" si="108"/>
        <v>202</v>
      </c>
      <c r="EO204" s="230" t="s">
        <v>1850</v>
      </c>
      <c r="EP204" s="277">
        <v>43831</v>
      </c>
      <c r="EQ204" s="278">
        <v>0</v>
      </c>
      <c r="ER204" s="281">
        <v>26.472249999999999</v>
      </c>
      <c r="ES204" s="288"/>
      <c r="ET204" s="282">
        <f>IF(EO204=EO205,MAX(ET$2:ET203)+1,0)</f>
        <v>0</v>
      </c>
      <c r="EU204" s="3">
        <f t="shared" si="100"/>
        <v>202</v>
      </c>
      <c r="EV204" s="290">
        <f t="shared" si="101"/>
        <v>403</v>
      </c>
      <c r="EW204" s="277">
        <f t="shared" si="102"/>
        <v>42036</v>
      </c>
      <c r="EX204" s="281">
        <f t="shared" si="103"/>
        <v>17.704740000000001</v>
      </c>
      <c r="EY204" s="282">
        <f>IF(EO204=EO205,0,MAX(EY$2:EY203)+1)</f>
        <v>101</v>
      </c>
      <c r="EZ204" s="290">
        <f t="shared" si="104"/>
        <v>404</v>
      </c>
      <c r="FA204" s="277">
        <f t="shared" si="105"/>
        <v>43831</v>
      </c>
      <c r="FB204" s="281">
        <f t="shared" si="106"/>
        <v>16.402450000000002</v>
      </c>
      <c r="FC204" s="28">
        <f>DIS!C221</f>
        <v>202</v>
      </c>
      <c r="FD204" s="28">
        <f>DIS!D221</f>
        <v>11</v>
      </c>
      <c r="FE204" s="28">
        <f>DIS!E221</f>
        <v>2</v>
      </c>
      <c r="FF204" s="28" t="str">
        <f t="shared" si="107"/>
        <v>11,2</v>
      </c>
      <c r="FG204" s="286" t="str">
        <f>INDEX($AR$88:$BK$127,FD204,FE204)</f>
        <v>2,11</v>
      </c>
      <c r="FH204" s="287">
        <f>IF(ISNUMBER(FG204),0,MAX(FH$2:FH203)+1)</f>
        <v>195</v>
      </c>
      <c r="FI204" s="287">
        <f>IF(FH204&gt;0,INDEX(IF($BJ$45=0,$EU$3:$EU$1412,IF($BK$45=0,$EX$3:$EX$1412,$FB$3:$FB$1412)),FH204,1),0)</f>
        <v>27.041599999999999</v>
      </c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</row>
    <row r="205" spans="1:178" ht="1.5" customHeight="1" x14ac:dyDescent="0.25">
      <c r="A205" s="3"/>
      <c r="B205" s="3"/>
      <c r="C205" s="3"/>
      <c r="D205" s="3"/>
      <c r="E205" s="3"/>
      <c r="F205" s="3"/>
      <c r="G205" s="3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  <c r="AW205" s="212"/>
      <c r="AX205" s="212"/>
      <c r="AY205" s="212"/>
      <c r="AZ205" s="212"/>
      <c r="BA205" s="212"/>
      <c r="BB205" s="212"/>
      <c r="BC205" s="212"/>
      <c r="BD205" s="212"/>
      <c r="BE205" s="212"/>
      <c r="BF205" s="212"/>
      <c r="BG205" s="212"/>
      <c r="BH205" s="212"/>
      <c r="BI205" s="212"/>
      <c r="BJ205" s="212"/>
      <c r="BK205" s="212"/>
      <c r="BL205" s="212"/>
      <c r="BM205" s="212"/>
      <c r="BN205" s="212"/>
      <c r="BO205" s="212"/>
      <c r="BP205" s="212"/>
      <c r="BQ205" s="212"/>
      <c r="BR205" s="212"/>
      <c r="BS205" s="212"/>
      <c r="BT205" s="212"/>
      <c r="BU205" s="212"/>
      <c r="BV205" s="212"/>
      <c r="BW205" s="212"/>
      <c r="BX205" s="212"/>
      <c r="BY205" s="212"/>
      <c r="BZ205" s="212"/>
      <c r="CA205" s="212"/>
      <c r="CB205" s="212"/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30">
        <v>0</v>
      </c>
      <c r="DD205" s="230">
        <v>0</v>
      </c>
      <c r="DE205" s="230">
        <v>0</v>
      </c>
      <c r="DF205" s="230">
        <v>0</v>
      </c>
      <c r="DG205" s="230">
        <v>0</v>
      </c>
      <c r="DH205" s="237">
        <v>0</v>
      </c>
      <c r="DI205" s="237">
        <v>0</v>
      </c>
      <c r="DJ205" s="237">
        <v>0</v>
      </c>
      <c r="DK205" s="237">
        <v>0</v>
      </c>
      <c r="DL205" s="237">
        <v>0</v>
      </c>
      <c r="DM205" s="237">
        <v>6.5854999999999997</v>
      </c>
      <c r="DN205" s="237">
        <v>4.7401999999999997</v>
      </c>
      <c r="DO205" s="237">
        <v>1.7855000000000001</v>
      </c>
      <c r="DP205" s="237">
        <v>2.9121999999999999</v>
      </c>
      <c r="DQ205" s="237">
        <v>1.6154999999999999</v>
      </c>
      <c r="DR205" s="230">
        <v>0</v>
      </c>
      <c r="DS205" s="230">
        <v>0</v>
      </c>
      <c r="DT205" s="230">
        <v>0</v>
      </c>
      <c r="DU205" s="230">
        <v>0</v>
      </c>
      <c r="DV205" s="230">
        <v>0</v>
      </c>
      <c r="DW205" s="212"/>
      <c r="DX205" s="212"/>
      <c r="DY205" s="212"/>
      <c r="DZ205" s="212"/>
      <c r="EA205" s="212"/>
      <c r="EB205" s="214"/>
      <c r="EC205" s="212"/>
      <c r="ED205" s="212"/>
      <c r="EE205" s="212"/>
      <c r="EF205" s="212"/>
      <c r="EG205" s="212"/>
      <c r="EH205" s="212"/>
      <c r="EI205" s="3"/>
      <c r="EJ205" s="3"/>
      <c r="EK205" s="3"/>
      <c r="EL205" s="271"/>
      <c r="EM205" s="3"/>
      <c r="EN205" s="263">
        <f t="shared" si="108"/>
        <v>203</v>
      </c>
      <c r="EO205" s="230" t="s">
        <v>1851</v>
      </c>
      <c r="EP205" s="277">
        <v>42036</v>
      </c>
      <c r="EQ205" s="278">
        <v>0</v>
      </c>
      <c r="ER205" s="281">
        <v>29.720199999999998</v>
      </c>
      <c r="ES205" s="288"/>
      <c r="ET205" s="282">
        <f>IF(EO205=EO206,MAX(ET$2:ET204)+1,0)</f>
        <v>102</v>
      </c>
      <c r="EU205" s="3">
        <f t="shared" si="100"/>
        <v>203</v>
      </c>
      <c r="EV205" s="290">
        <f t="shared" si="101"/>
        <v>405</v>
      </c>
      <c r="EW205" s="277">
        <f t="shared" si="102"/>
        <v>42036</v>
      </c>
      <c r="EX205" s="281">
        <f t="shared" si="103"/>
        <v>18.134360000000001</v>
      </c>
      <c r="EY205" s="282">
        <f>IF(EO205=EO206,0,MAX(EY$2:EY204)+1)</f>
        <v>0</v>
      </c>
      <c r="EZ205" s="290">
        <f t="shared" si="104"/>
        <v>406</v>
      </c>
      <c r="FA205" s="277">
        <f t="shared" si="105"/>
        <v>43831</v>
      </c>
      <c r="FB205" s="281">
        <f t="shared" si="106"/>
        <v>17.529879999999999</v>
      </c>
      <c r="FC205" s="28">
        <f>DIS!C222</f>
        <v>203</v>
      </c>
      <c r="FD205" s="28">
        <f>DIS!D222</f>
        <v>11</v>
      </c>
      <c r="FE205" s="28">
        <f>DIS!E222</f>
        <v>3</v>
      </c>
      <c r="FF205" s="28" t="str">
        <f t="shared" si="107"/>
        <v>11,3</v>
      </c>
      <c r="FG205" s="286" t="str">
        <f>INDEX($AR$88:$BK$127,FD205,FE205)</f>
        <v>3,11</v>
      </c>
      <c r="FH205" s="287">
        <f>IF(ISNUMBER(FG205),0,MAX(FH$2:FH204)+1)</f>
        <v>196</v>
      </c>
      <c r="FI205" s="287">
        <f>IF(FH205&gt;0,INDEX(IF($BJ$45=0,$EU$3:$EU$1412,IF($BK$45=0,$EX$3:$EX$1412,$FB$3:$FB$1412)),FH205,1),0)</f>
        <v>27.00872</v>
      </c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</row>
    <row r="206" spans="1:178" ht="1.5" customHeight="1" x14ac:dyDescent="0.25">
      <c r="A206" s="3"/>
      <c r="B206" s="3"/>
      <c r="C206" s="3"/>
      <c r="D206" s="3"/>
      <c r="E206" s="3"/>
      <c r="F206" s="3"/>
      <c r="G206" s="3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  <c r="AW206" s="212"/>
      <c r="AX206" s="212"/>
      <c r="AY206" s="212"/>
      <c r="AZ206" s="212"/>
      <c r="BA206" s="212"/>
      <c r="BB206" s="212"/>
      <c r="BC206" s="212"/>
      <c r="BD206" s="212"/>
      <c r="BE206" s="212"/>
      <c r="BF206" s="212"/>
      <c r="BG206" s="212"/>
      <c r="BH206" s="212"/>
      <c r="BI206" s="212"/>
      <c r="BJ206" s="212"/>
      <c r="BK206" s="212"/>
      <c r="BL206" s="212"/>
      <c r="BM206" s="212"/>
      <c r="BN206" s="212"/>
      <c r="BO206" s="212"/>
      <c r="BP206" s="212"/>
      <c r="BQ206" s="212"/>
      <c r="BR206" s="212"/>
      <c r="BS206" s="212"/>
      <c r="BT206" s="212"/>
      <c r="BU206" s="212"/>
      <c r="BV206" s="212"/>
      <c r="BW206" s="212"/>
      <c r="BX206" s="212"/>
      <c r="BY206" s="212"/>
      <c r="BZ206" s="212"/>
      <c r="CA206" s="212"/>
      <c r="CB206" s="212"/>
      <c r="CC206" s="212"/>
      <c r="CD206" s="212"/>
      <c r="CE206" s="212"/>
      <c r="CF206" s="212"/>
      <c r="CG206" s="212"/>
      <c r="CH206" s="212"/>
      <c r="CI206" s="212"/>
      <c r="CJ206" s="212"/>
      <c r="CK206" s="212"/>
      <c r="CL206" s="212"/>
      <c r="CM206" s="212"/>
      <c r="CN206" s="212"/>
      <c r="CO206" s="212"/>
      <c r="CP206" s="212"/>
      <c r="CQ206" s="212"/>
      <c r="CR206" s="212"/>
      <c r="CS206" s="212"/>
      <c r="CT206" s="212"/>
      <c r="CU206" s="212"/>
      <c r="CV206" s="212"/>
      <c r="CW206" s="212"/>
      <c r="CX206" s="212"/>
      <c r="CY206" s="212"/>
      <c r="CZ206" s="212"/>
      <c r="DA206" s="212"/>
      <c r="DB206" s="212"/>
      <c r="DC206" s="230">
        <v>0</v>
      </c>
      <c r="DD206" s="230">
        <v>0</v>
      </c>
      <c r="DE206" s="230">
        <v>0</v>
      </c>
      <c r="DF206" s="230">
        <v>0</v>
      </c>
      <c r="DG206" s="230">
        <v>0</v>
      </c>
      <c r="DH206" s="237">
        <v>0.70831999999999995</v>
      </c>
      <c r="DI206" s="237">
        <v>0.41665999999999997</v>
      </c>
      <c r="DJ206" s="237">
        <v>0.56100000000000005</v>
      </c>
      <c r="DK206" s="237">
        <v>0.47438000000000002</v>
      </c>
      <c r="DL206" s="237">
        <v>0.37151000000000001</v>
      </c>
      <c r="DM206" s="237">
        <v>0.32872000000000001</v>
      </c>
      <c r="DN206" s="237">
        <v>0.49578</v>
      </c>
      <c r="DO206" s="237">
        <v>1.4285000000000001</v>
      </c>
      <c r="DP206" s="237">
        <v>0</v>
      </c>
      <c r="DQ206" s="237">
        <v>0</v>
      </c>
      <c r="DR206" s="230">
        <v>0</v>
      </c>
      <c r="DS206" s="230">
        <v>0</v>
      </c>
      <c r="DT206" s="230">
        <v>0</v>
      </c>
      <c r="DU206" s="230">
        <v>0</v>
      </c>
      <c r="DV206" s="230">
        <v>0</v>
      </c>
      <c r="DW206" s="212"/>
      <c r="DX206" s="212"/>
      <c r="DY206" s="212"/>
      <c r="DZ206" s="212"/>
      <c r="EA206" s="212"/>
      <c r="EB206" s="214"/>
      <c r="EC206" s="212"/>
      <c r="ED206" s="212"/>
      <c r="EE206" s="212"/>
      <c r="EF206" s="212"/>
      <c r="EG206" s="212"/>
      <c r="EH206" s="212"/>
      <c r="EI206" s="3"/>
      <c r="EJ206" s="3"/>
      <c r="EK206" s="3"/>
      <c r="EL206" s="271"/>
      <c r="EM206" s="3"/>
      <c r="EN206" s="263">
        <f t="shared" si="108"/>
        <v>204</v>
      </c>
      <c r="EO206" s="230" t="s">
        <v>1851</v>
      </c>
      <c r="EP206" s="277">
        <v>43831</v>
      </c>
      <c r="EQ206" s="278">
        <v>0</v>
      </c>
      <c r="ER206" s="281">
        <v>26.363890000000001</v>
      </c>
      <c r="ES206" s="288"/>
      <c r="ET206" s="282">
        <f>IF(EO206=EO207,MAX(ET$2:ET205)+1,0)</f>
        <v>0</v>
      </c>
      <c r="EU206" s="3">
        <f t="shared" si="100"/>
        <v>204</v>
      </c>
      <c r="EV206" s="290">
        <f t="shared" si="101"/>
        <v>407</v>
      </c>
      <c r="EW206" s="277">
        <f t="shared" si="102"/>
        <v>42036</v>
      </c>
      <c r="EX206" s="281">
        <f t="shared" si="103"/>
        <v>17.85549</v>
      </c>
      <c r="EY206" s="282">
        <f>IF(EO206=EO207,0,MAX(EY$2:EY205)+1)</f>
        <v>102</v>
      </c>
      <c r="EZ206" s="290">
        <f t="shared" si="104"/>
        <v>408</v>
      </c>
      <c r="FA206" s="277">
        <f t="shared" si="105"/>
        <v>43831</v>
      </c>
      <c r="FB206" s="281">
        <f t="shared" si="106"/>
        <v>17.837610000000002</v>
      </c>
      <c r="FC206" s="28">
        <f>DIS!C223</f>
        <v>204</v>
      </c>
      <c r="FD206" s="28">
        <f>DIS!D223</f>
        <v>11</v>
      </c>
      <c r="FE206" s="28">
        <f>DIS!E223</f>
        <v>4</v>
      </c>
      <c r="FF206" s="28" t="str">
        <f t="shared" si="107"/>
        <v>11,4</v>
      </c>
      <c r="FG206" s="286" t="str">
        <f>INDEX($AR$88:$BK$127,FD206,FE206)</f>
        <v>4,11</v>
      </c>
      <c r="FH206" s="287">
        <f>IF(ISNUMBER(FG206),0,MAX(FH$2:FH205)+1)</f>
        <v>197</v>
      </c>
      <c r="FI206" s="287">
        <f>IF(FH206&gt;0,INDEX(IF($BJ$45=0,$EU$3:$EU$1412,IF($BK$45=0,$EX$3:$EX$1412,$FB$3:$FB$1412)),FH206,1),0)</f>
        <v>26.99109</v>
      </c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</row>
    <row r="207" spans="1:178" ht="1.5" customHeight="1" x14ac:dyDescent="0.25">
      <c r="A207" s="3"/>
      <c r="B207" s="3"/>
      <c r="C207" s="3"/>
      <c r="D207" s="3"/>
      <c r="E207" s="3"/>
      <c r="F207" s="3"/>
      <c r="G207" s="3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30">
        <v>0</v>
      </c>
      <c r="DD207" s="230">
        <v>0</v>
      </c>
      <c r="DE207" s="230">
        <v>0</v>
      </c>
      <c r="DF207" s="230">
        <v>0</v>
      </c>
      <c r="DG207" s="230">
        <v>0</v>
      </c>
      <c r="DH207" s="237">
        <v>0</v>
      </c>
      <c r="DI207" s="237">
        <v>0</v>
      </c>
      <c r="DJ207" s="237">
        <v>0</v>
      </c>
      <c r="DK207" s="237">
        <v>0</v>
      </c>
      <c r="DL207" s="237">
        <v>0</v>
      </c>
      <c r="DM207" s="237">
        <v>5.1502999999999997</v>
      </c>
      <c r="DN207" s="237">
        <v>5.8959999999999999</v>
      </c>
      <c r="DO207" s="237">
        <v>2.3450000000000002</v>
      </c>
      <c r="DP207" s="237">
        <v>2.7254</v>
      </c>
      <c r="DQ207" s="237">
        <v>1.4189000000000001</v>
      </c>
      <c r="DR207" s="230">
        <v>0</v>
      </c>
      <c r="DS207" s="230">
        <v>0</v>
      </c>
      <c r="DT207" s="230">
        <v>0</v>
      </c>
      <c r="DU207" s="230">
        <v>0</v>
      </c>
      <c r="DV207" s="230">
        <v>0</v>
      </c>
      <c r="DW207" s="212"/>
      <c r="DX207" s="212"/>
      <c r="DY207" s="212"/>
      <c r="DZ207" s="212"/>
      <c r="EA207" s="212"/>
      <c r="EB207" s="214"/>
      <c r="EC207" s="212"/>
      <c r="ED207" s="212"/>
      <c r="EE207" s="212"/>
      <c r="EF207" s="212"/>
      <c r="EG207" s="212"/>
      <c r="EH207" s="212"/>
      <c r="EI207" s="3"/>
      <c r="EJ207" s="3"/>
      <c r="EK207" s="3"/>
      <c r="EL207" s="271"/>
      <c r="EM207" s="3"/>
      <c r="EN207" s="263">
        <f t="shared" si="108"/>
        <v>205</v>
      </c>
      <c r="EO207" s="230" t="s">
        <v>1852</v>
      </c>
      <c r="EP207" s="277">
        <v>42036</v>
      </c>
      <c r="EQ207" s="278">
        <v>0</v>
      </c>
      <c r="ER207" s="281">
        <v>29.379020000000001</v>
      </c>
      <c r="ES207" s="288"/>
      <c r="ET207" s="282">
        <f>IF(EO207=EO208,MAX(ET$2:ET206)+1,0)</f>
        <v>103</v>
      </c>
      <c r="EU207" s="3">
        <f t="shared" si="100"/>
        <v>205</v>
      </c>
      <c r="EV207" s="290">
        <f t="shared" si="101"/>
        <v>409</v>
      </c>
      <c r="EW207" s="277">
        <f t="shared" si="102"/>
        <v>42036</v>
      </c>
      <c r="EX207" s="281">
        <f t="shared" si="103"/>
        <v>17.934650000000001</v>
      </c>
      <c r="EY207" s="282">
        <f>IF(EO207=EO208,0,MAX(EY$2:EY206)+1)</f>
        <v>0</v>
      </c>
      <c r="EZ207" s="290">
        <f t="shared" si="104"/>
        <v>410</v>
      </c>
      <c r="FA207" s="277">
        <f t="shared" si="105"/>
        <v>43831</v>
      </c>
      <c r="FB207" s="281">
        <f t="shared" si="106"/>
        <v>17.563510000000001</v>
      </c>
      <c r="FC207" s="28">
        <f>DIS!C224</f>
        <v>205</v>
      </c>
      <c r="FD207" s="28">
        <f>DIS!D224</f>
        <v>11</v>
      </c>
      <c r="FE207" s="28">
        <f>DIS!E224</f>
        <v>5</v>
      </c>
      <c r="FF207" s="28" t="str">
        <f t="shared" si="107"/>
        <v>11,5</v>
      </c>
      <c r="FG207" s="286">
        <f>INDEX($AR$88:$BK$127,FD207,FE207)</f>
        <v>0</v>
      </c>
      <c r="FH207" s="287">
        <f>IF(ISNUMBER(FG207),0,MAX(FH$2:FH206)+1)</f>
        <v>0</v>
      </c>
      <c r="FI207" s="287">
        <f>IF(FH207&gt;0,INDEX(IF($BJ$45=0,$EU$3:$EU$1412,IF($BK$45=0,$EX$3:$EX$1412,$FB$3:$FB$1412)),FH207,1),0)</f>
        <v>0</v>
      </c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</row>
    <row r="208" spans="1:178" ht="1.5" customHeight="1" x14ac:dyDescent="0.25">
      <c r="A208" s="3"/>
      <c r="B208" s="3"/>
      <c r="C208" s="3"/>
      <c r="D208" s="3"/>
      <c r="E208" s="3"/>
      <c r="F208" s="3"/>
      <c r="G208" s="3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30">
        <v>0</v>
      </c>
      <c r="DD208" s="230">
        <v>0</v>
      </c>
      <c r="DE208" s="230">
        <v>0</v>
      </c>
      <c r="DF208" s="230">
        <v>0</v>
      </c>
      <c r="DG208" s="230">
        <v>0</v>
      </c>
      <c r="DH208" s="237">
        <v>0.122</v>
      </c>
      <c r="DI208" s="237">
        <v>0.46661000000000002</v>
      </c>
      <c r="DJ208" s="237">
        <v>0.49436000000000002</v>
      </c>
      <c r="DK208" s="237">
        <v>0.16616</v>
      </c>
      <c r="DL208" s="237">
        <v>0.67491999999999996</v>
      </c>
      <c r="DM208" s="237">
        <v>0.68189999999999995</v>
      </c>
      <c r="DN208" s="237">
        <v>-1.6632999999999999E-3</v>
      </c>
      <c r="DO208" s="237">
        <v>0</v>
      </c>
      <c r="DP208" s="237">
        <v>0</v>
      </c>
      <c r="DQ208" s="237">
        <v>0</v>
      </c>
      <c r="DR208" s="230">
        <v>0</v>
      </c>
      <c r="DS208" s="230">
        <v>0</v>
      </c>
      <c r="DT208" s="230">
        <v>0</v>
      </c>
      <c r="DU208" s="230">
        <v>0</v>
      </c>
      <c r="DV208" s="230">
        <v>0</v>
      </c>
      <c r="DW208" s="212"/>
      <c r="DX208" s="212"/>
      <c r="DY208" s="212"/>
      <c r="DZ208" s="212"/>
      <c r="EA208" s="212"/>
      <c r="EB208" s="214"/>
      <c r="EC208" s="212"/>
      <c r="ED208" s="212"/>
      <c r="EE208" s="212"/>
      <c r="EF208" s="212"/>
      <c r="EG208" s="212"/>
      <c r="EH208" s="212"/>
      <c r="EI208" s="3"/>
      <c r="EJ208" s="3"/>
      <c r="EK208" s="3"/>
      <c r="EL208" s="271"/>
      <c r="EM208" s="3"/>
      <c r="EN208" s="263">
        <f t="shared" si="108"/>
        <v>206</v>
      </c>
      <c r="EO208" s="230" t="s">
        <v>1852</v>
      </c>
      <c r="EP208" s="277">
        <v>43831</v>
      </c>
      <c r="EQ208" s="278">
        <v>0</v>
      </c>
      <c r="ER208" s="281">
        <v>26.081759999999999</v>
      </c>
      <c r="ES208" s="288"/>
      <c r="ET208" s="282">
        <f>IF(EO208=EO209,MAX(ET$2:ET207)+1,0)</f>
        <v>0</v>
      </c>
      <c r="EU208" s="3">
        <f t="shared" si="100"/>
        <v>206</v>
      </c>
      <c r="EV208" s="290">
        <f t="shared" si="101"/>
        <v>411</v>
      </c>
      <c r="EW208" s="277">
        <f t="shared" si="102"/>
        <v>42036</v>
      </c>
      <c r="EX208" s="281">
        <f t="shared" si="103"/>
        <v>18.154409999999999</v>
      </c>
      <c r="EY208" s="282">
        <f>IF(EO208=EO209,0,MAX(EY$2:EY207)+1)</f>
        <v>103</v>
      </c>
      <c r="EZ208" s="290">
        <f t="shared" si="104"/>
        <v>412</v>
      </c>
      <c r="FA208" s="277">
        <f t="shared" si="105"/>
        <v>43831</v>
      </c>
      <c r="FB208" s="281">
        <f t="shared" si="106"/>
        <v>17.56747</v>
      </c>
      <c r="FC208" s="28">
        <f>DIS!C225</f>
        <v>206</v>
      </c>
      <c r="FD208" s="28">
        <f>DIS!D225</f>
        <v>11</v>
      </c>
      <c r="FE208" s="28">
        <f>DIS!E225</f>
        <v>6</v>
      </c>
      <c r="FF208" s="28" t="str">
        <f t="shared" si="107"/>
        <v>11,6</v>
      </c>
      <c r="FG208" s="286">
        <f>INDEX($AR$88:$BK$127,FD208,FE208)</f>
        <v>0</v>
      </c>
      <c r="FH208" s="287">
        <f>IF(ISNUMBER(FG208),0,MAX(FH$2:FH207)+1)</f>
        <v>0</v>
      </c>
      <c r="FI208" s="287">
        <f>IF(FH208&gt;0,INDEX(IF($BJ$45=0,$EU$3:$EU$1412,IF($BK$45=0,$EX$3:$EX$1412,$FB$3:$FB$1412)),FH208,1),0)</f>
        <v>0</v>
      </c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</row>
    <row r="209" spans="1:178" ht="1.5" customHeight="1" x14ac:dyDescent="0.25">
      <c r="A209" s="3"/>
      <c r="B209" s="3"/>
      <c r="C209" s="3"/>
      <c r="D209" s="3"/>
      <c r="E209" s="3"/>
      <c r="F209" s="3"/>
      <c r="G209" s="3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212"/>
      <c r="BD209" s="212"/>
      <c r="BE209" s="212"/>
      <c r="BF209" s="212"/>
      <c r="BG209" s="212"/>
      <c r="BH209" s="212"/>
      <c r="BI209" s="212"/>
      <c r="BJ209" s="212"/>
      <c r="BK209" s="212"/>
      <c r="BL209" s="212"/>
      <c r="BM209" s="212"/>
      <c r="BN209" s="212"/>
      <c r="BO209" s="212"/>
      <c r="BP209" s="212"/>
      <c r="BQ209" s="212"/>
      <c r="BR209" s="212"/>
      <c r="BS209" s="212"/>
      <c r="BT209" s="212"/>
      <c r="BU209" s="212"/>
      <c r="BV209" s="212"/>
      <c r="BW209" s="212"/>
      <c r="BX209" s="212"/>
      <c r="BY209" s="212"/>
      <c r="BZ209" s="212"/>
      <c r="CA209" s="212"/>
      <c r="CB209" s="212"/>
      <c r="CC209" s="212"/>
      <c r="CD209" s="212"/>
      <c r="CE209" s="212"/>
      <c r="CF209" s="212"/>
      <c r="CG209" s="212"/>
      <c r="CH209" s="212"/>
      <c r="CI209" s="212"/>
      <c r="CJ209" s="212"/>
      <c r="CK209" s="212"/>
      <c r="CL209" s="212"/>
      <c r="CM209" s="212"/>
      <c r="CN209" s="212"/>
      <c r="CO209" s="212"/>
      <c r="CP209" s="212"/>
      <c r="CQ209" s="212"/>
      <c r="CR209" s="212"/>
      <c r="CS209" s="212"/>
      <c r="CT209" s="212"/>
      <c r="CU209" s="212"/>
      <c r="CV209" s="212"/>
      <c r="CW209" s="212"/>
      <c r="CX209" s="212"/>
      <c r="CY209" s="212"/>
      <c r="CZ209" s="212"/>
      <c r="DA209" s="212"/>
      <c r="DB209" s="212"/>
      <c r="DC209" s="230">
        <v>0</v>
      </c>
      <c r="DD209" s="230">
        <v>0</v>
      </c>
      <c r="DE209" s="230">
        <v>0</v>
      </c>
      <c r="DF209" s="230">
        <v>0</v>
      </c>
      <c r="DG209" s="230">
        <v>0</v>
      </c>
      <c r="DH209" s="237">
        <v>0</v>
      </c>
      <c r="DI209" s="237">
        <v>0</v>
      </c>
      <c r="DJ209" s="237">
        <v>0</v>
      </c>
      <c r="DK209" s="237">
        <v>0</v>
      </c>
      <c r="DL209" s="237">
        <v>0</v>
      </c>
      <c r="DM209" s="237">
        <v>6.9138000000000002</v>
      </c>
      <c r="DN209" s="237">
        <v>4.5808</v>
      </c>
      <c r="DO209" s="237">
        <v>2.5274999999999999</v>
      </c>
      <c r="DP209" s="237">
        <v>2.6038000000000001</v>
      </c>
      <c r="DQ209" s="237">
        <v>1.4443999999999999</v>
      </c>
      <c r="DR209" s="230">
        <v>0</v>
      </c>
      <c r="DS209" s="230">
        <v>0</v>
      </c>
      <c r="DT209" s="230">
        <v>0</v>
      </c>
      <c r="DU209" s="230">
        <v>0</v>
      </c>
      <c r="DV209" s="230">
        <v>0</v>
      </c>
      <c r="DW209" s="212"/>
      <c r="DX209" s="212"/>
      <c r="DY209" s="212"/>
      <c r="DZ209" s="212"/>
      <c r="EA209" s="212"/>
      <c r="EB209" s="214"/>
      <c r="EC209" s="212"/>
      <c r="ED209" s="212"/>
      <c r="EE209" s="212"/>
      <c r="EF209" s="212"/>
      <c r="EG209" s="212"/>
      <c r="EH209" s="212"/>
      <c r="EI209" s="3"/>
      <c r="EJ209" s="3"/>
      <c r="EK209" s="3"/>
      <c r="EL209" s="271"/>
      <c r="EM209" s="3"/>
      <c r="EN209" s="263">
        <f t="shared" si="108"/>
        <v>207</v>
      </c>
      <c r="EO209" s="230" t="s">
        <v>1853</v>
      </c>
      <c r="EP209" s="277">
        <v>42036</v>
      </c>
      <c r="EQ209" s="278">
        <v>0</v>
      </c>
      <c r="ER209" s="281">
        <v>28.874739999999999</v>
      </c>
      <c r="ES209" s="288"/>
      <c r="ET209" s="282">
        <f>IF(EO209=EO210,MAX(ET$2:ET208)+1,0)</f>
        <v>104</v>
      </c>
      <c r="EU209" s="3">
        <f t="shared" si="100"/>
        <v>207</v>
      </c>
      <c r="EV209" s="290">
        <f t="shared" si="101"/>
        <v>413</v>
      </c>
      <c r="EW209" s="277">
        <f t="shared" si="102"/>
        <v>42036</v>
      </c>
      <c r="EX209" s="281">
        <f t="shared" si="103"/>
        <v>18.400130000000001</v>
      </c>
      <c r="EY209" s="282">
        <f>IF(EO209=EO210,0,MAX(EY$2:EY208)+1)</f>
        <v>0</v>
      </c>
      <c r="EZ209" s="290">
        <f t="shared" si="104"/>
        <v>414</v>
      </c>
      <c r="FA209" s="277">
        <f t="shared" si="105"/>
        <v>43831</v>
      </c>
      <c r="FB209" s="281">
        <f t="shared" si="106"/>
        <v>17.68497</v>
      </c>
      <c r="FC209" s="28">
        <f>DIS!C226</f>
        <v>207</v>
      </c>
      <c r="FD209" s="28">
        <f>DIS!D226</f>
        <v>11</v>
      </c>
      <c r="FE209" s="28">
        <f>DIS!E226</f>
        <v>7</v>
      </c>
      <c r="FF209" s="28" t="str">
        <f t="shared" si="107"/>
        <v>11,7</v>
      </c>
      <c r="FG209" s="286">
        <f>INDEX($AR$88:$BK$127,FD209,FE209)</f>
        <v>0</v>
      </c>
      <c r="FH209" s="287">
        <f>IF(ISNUMBER(FG209),0,MAX(FH$2:FH208)+1)</f>
        <v>0</v>
      </c>
      <c r="FI209" s="287">
        <f>IF(FH209&gt;0,INDEX(IF($BJ$45=0,$EU$3:$EU$1412,IF($BK$45=0,$EX$3:$EX$1412,$FB$3:$FB$1412)),FH209,1),0)</f>
        <v>0</v>
      </c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</row>
    <row r="210" spans="1:178" x14ac:dyDescent="0.25">
      <c r="A210" s="3"/>
      <c r="B210" s="3"/>
      <c r="C210" s="3"/>
      <c r="D210" s="3"/>
      <c r="E210" s="3"/>
      <c r="F210" s="3"/>
      <c r="G210" s="3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  <c r="AW210" s="212"/>
      <c r="AX210" s="212"/>
      <c r="AY210" s="212"/>
      <c r="AZ210" s="212"/>
      <c r="BA210" s="212"/>
      <c r="BB210" s="212"/>
      <c r="BC210" s="212"/>
      <c r="BD210" s="212"/>
      <c r="BE210" s="212"/>
      <c r="BF210" s="212"/>
      <c r="BG210" s="212"/>
      <c r="BH210" s="212"/>
      <c r="BI210" s="212"/>
      <c r="BJ210" s="212"/>
      <c r="BK210" s="212"/>
      <c r="BL210" s="212"/>
      <c r="BM210" s="212"/>
      <c r="BN210" s="212"/>
      <c r="BO210" s="212"/>
      <c r="BP210" s="212"/>
      <c r="BQ210" s="212"/>
      <c r="BR210" s="212"/>
      <c r="BS210" s="212"/>
      <c r="BT210" s="212"/>
      <c r="BU210" s="212"/>
      <c r="BV210" s="212"/>
      <c r="BW210" s="212"/>
      <c r="BX210" s="212"/>
      <c r="BY210" s="212"/>
      <c r="BZ210" s="212"/>
      <c r="CA210" s="212"/>
      <c r="CB210" s="212"/>
      <c r="CC210" s="212"/>
      <c r="CD210" s="212"/>
      <c r="CE210" s="212"/>
      <c r="CF210" s="212"/>
      <c r="CG210" s="212"/>
      <c r="CH210" s="212"/>
      <c r="CI210" s="212"/>
      <c r="CJ210" s="212"/>
      <c r="CK210" s="212"/>
      <c r="CL210" s="212"/>
      <c r="CM210" s="212"/>
      <c r="CN210" s="212"/>
      <c r="CO210" s="212"/>
      <c r="CP210" s="212"/>
      <c r="CQ210" s="212"/>
      <c r="CR210" s="212"/>
      <c r="CS210" s="212"/>
      <c r="CT210" s="212"/>
      <c r="CU210" s="212"/>
      <c r="CV210" s="212"/>
      <c r="CW210" s="212"/>
      <c r="CX210" s="212"/>
      <c r="CY210" s="212"/>
      <c r="CZ210" s="212"/>
      <c r="DA210" s="212"/>
      <c r="DB210" s="212"/>
      <c r="DC210" s="230">
        <v>0</v>
      </c>
      <c r="DD210" s="230">
        <v>0</v>
      </c>
      <c r="DE210" s="230">
        <v>0</v>
      </c>
      <c r="DF210" s="230">
        <v>0</v>
      </c>
      <c r="DG210" s="230">
        <v>0</v>
      </c>
      <c r="DH210" s="237">
        <v>0.53652</v>
      </c>
      <c r="DI210" s="237">
        <v>0.22531000000000001</v>
      </c>
      <c r="DJ210" s="237">
        <v>0.58955999999999997</v>
      </c>
      <c r="DK210" s="237">
        <v>0.60785999999999996</v>
      </c>
      <c r="DL210" s="237">
        <v>0.50599000000000005</v>
      </c>
      <c r="DM210" s="237">
        <v>0</v>
      </c>
      <c r="DN210" s="237">
        <v>0</v>
      </c>
      <c r="DO210" s="237">
        <v>0</v>
      </c>
      <c r="DP210" s="237">
        <v>0</v>
      </c>
      <c r="DQ210" s="237">
        <v>0</v>
      </c>
      <c r="DR210" s="230">
        <v>0</v>
      </c>
      <c r="DS210" s="230">
        <v>0</v>
      </c>
      <c r="DT210" s="230">
        <v>0</v>
      </c>
      <c r="DU210" s="230">
        <v>0</v>
      </c>
      <c r="DV210" s="230">
        <v>0</v>
      </c>
      <c r="DW210" s="212"/>
      <c r="DX210" s="212"/>
      <c r="DY210" s="212"/>
      <c r="DZ210" s="212"/>
      <c r="EA210" s="212"/>
      <c r="EB210" s="214"/>
      <c r="EC210" s="212"/>
      <c r="ED210" s="212"/>
      <c r="EE210" s="212"/>
      <c r="EF210" s="212"/>
      <c r="EG210" s="212"/>
      <c r="EH210" s="212"/>
      <c r="EI210" s="3"/>
      <c r="EJ210" s="3"/>
      <c r="EK210" s="3"/>
      <c r="EL210" s="271"/>
      <c r="EM210" s="3"/>
      <c r="EN210" s="263">
        <f t="shared" si="108"/>
        <v>208</v>
      </c>
      <c r="EO210" s="230" t="s">
        <v>1853</v>
      </c>
      <c r="EP210" s="277">
        <v>43831</v>
      </c>
      <c r="EQ210" s="278">
        <v>0</v>
      </c>
      <c r="ER210" s="281">
        <v>25.674230000000001</v>
      </c>
      <c r="ES210" s="288"/>
      <c r="ET210" s="282">
        <f>IF(EO210=EO211,MAX(ET$2:ET209)+1,0)</f>
        <v>0</v>
      </c>
      <c r="EU210" s="3">
        <f t="shared" si="100"/>
        <v>208</v>
      </c>
      <c r="EV210" s="290">
        <f t="shared" si="101"/>
        <v>415</v>
      </c>
      <c r="EW210" s="277">
        <f t="shared" si="102"/>
        <v>42036</v>
      </c>
      <c r="EX210" s="281">
        <f t="shared" si="103"/>
        <v>18.591640000000002</v>
      </c>
      <c r="EY210" s="282">
        <f>IF(EO210=EO211,0,MAX(EY$2:EY209)+1)</f>
        <v>104</v>
      </c>
      <c r="EZ210" s="290">
        <f t="shared" si="104"/>
        <v>416</v>
      </c>
      <c r="FA210" s="277">
        <f t="shared" si="105"/>
        <v>43831</v>
      </c>
      <c r="FB210" s="281">
        <f t="shared" si="106"/>
        <v>17.79975</v>
      </c>
      <c r="FC210" s="28">
        <f>DIS!C227</f>
        <v>208</v>
      </c>
      <c r="FD210" s="28">
        <f>DIS!D227</f>
        <v>11</v>
      </c>
      <c r="FE210" s="28">
        <f>DIS!E227</f>
        <v>8</v>
      </c>
      <c r="FF210" s="28" t="str">
        <f t="shared" si="107"/>
        <v>11,8</v>
      </c>
      <c r="FG210" s="286">
        <f>INDEX($AR$88:$BK$127,FD210,FE210)</f>
        <v>0</v>
      </c>
      <c r="FH210" s="287">
        <f>IF(ISNUMBER(FG210),0,MAX(FH$2:FH209)+1)</f>
        <v>0</v>
      </c>
      <c r="FI210" s="287">
        <f>IF(FH210&gt;0,INDEX(IF($BJ$45=0,$EU$3:$EU$1412,IF($BK$45=0,$EX$3:$EX$1412,$FB$3:$FB$1412)),FH210,1),0)</f>
        <v>0</v>
      </c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</row>
    <row r="211" spans="1:178" x14ac:dyDescent="0.25">
      <c r="A211" s="3"/>
      <c r="B211" s="3"/>
      <c r="C211" s="3"/>
      <c r="D211" s="3"/>
      <c r="E211" s="3"/>
      <c r="F211" s="3"/>
      <c r="G211" s="3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  <c r="AW211" s="212"/>
      <c r="AX211" s="212"/>
      <c r="AY211" s="212"/>
      <c r="AZ211" s="212"/>
      <c r="BA211" s="212"/>
      <c r="BB211" s="212"/>
      <c r="BC211" s="212"/>
      <c r="BD211" s="212"/>
      <c r="BE211" s="212"/>
      <c r="BF211" s="212"/>
      <c r="BG211" s="212"/>
      <c r="BH211" s="212"/>
      <c r="BI211" s="212"/>
      <c r="BJ211" s="212"/>
      <c r="BK211" s="212"/>
      <c r="BL211" s="212"/>
      <c r="BM211" s="212"/>
      <c r="BN211" s="212"/>
      <c r="BO211" s="212"/>
      <c r="BP211" s="212"/>
      <c r="BQ211" s="212"/>
      <c r="BR211" s="212"/>
      <c r="BS211" s="212"/>
      <c r="BT211" s="212"/>
      <c r="BU211" s="212"/>
      <c r="BV211" s="212"/>
      <c r="BW211" s="212"/>
      <c r="BX211" s="212"/>
      <c r="BY211" s="212"/>
      <c r="BZ211" s="212"/>
      <c r="CA211" s="212"/>
      <c r="CB211" s="212"/>
      <c r="CC211" s="212"/>
      <c r="CD211" s="212"/>
      <c r="CE211" s="212"/>
      <c r="CF211" s="212"/>
      <c r="CG211" s="212"/>
      <c r="CH211" s="212"/>
      <c r="CI211" s="212"/>
      <c r="CJ211" s="212"/>
      <c r="CK211" s="212"/>
      <c r="CL211" s="212"/>
      <c r="CM211" s="212"/>
      <c r="CN211" s="212"/>
      <c r="CO211" s="212"/>
      <c r="CP211" s="212"/>
      <c r="CQ211" s="212"/>
      <c r="CR211" s="212"/>
      <c r="CS211" s="212"/>
      <c r="CT211" s="212"/>
      <c r="CU211" s="212"/>
      <c r="CV211" s="212"/>
      <c r="CW211" s="212"/>
      <c r="CX211" s="212"/>
      <c r="CY211" s="212"/>
      <c r="CZ211" s="212"/>
      <c r="DA211" s="212"/>
      <c r="DB211" s="212"/>
      <c r="DC211" s="31">
        <v>0</v>
      </c>
      <c r="DD211" s="31">
        <v>0</v>
      </c>
      <c r="DE211" s="31">
        <v>0</v>
      </c>
      <c r="DF211" s="31">
        <v>0</v>
      </c>
      <c r="DG211" s="31">
        <v>0</v>
      </c>
      <c r="DH211" s="31">
        <v>2</v>
      </c>
      <c r="DI211" s="31">
        <v>2</v>
      </c>
      <c r="DJ211" s="31">
        <v>2</v>
      </c>
      <c r="DK211" s="31">
        <v>2</v>
      </c>
      <c r="DL211" s="31">
        <v>2</v>
      </c>
      <c r="DM211" s="31">
        <v>2</v>
      </c>
      <c r="DN211" s="31">
        <v>2</v>
      </c>
      <c r="DO211" s="31">
        <v>2</v>
      </c>
      <c r="DP211" s="31">
        <v>2</v>
      </c>
      <c r="DQ211" s="31">
        <v>2</v>
      </c>
      <c r="DR211" s="31">
        <v>1</v>
      </c>
      <c r="DS211" s="31">
        <v>0</v>
      </c>
      <c r="DT211" s="31">
        <v>0</v>
      </c>
      <c r="DU211" s="31">
        <v>0</v>
      </c>
      <c r="DV211" s="31">
        <v>0</v>
      </c>
      <c r="DW211" s="212"/>
      <c r="DX211" s="212"/>
      <c r="DY211" s="212"/>
      <c r="DZ211" s="212"/>
      <c r="EA211" s="212"/>
      <c r="EB211" s="214"/>
      <c r="EC211" s="212"/>
      <c r="ED211" s="212"/>
      <c r="EE211" s="212"/>
      <c r="EF211" s="212"/>
      <c r="EG211" s="212"/>
      <c r="EH211" s="212"/>
      <c r="EI211" s="3"/>
      <c r="EJ211" s="3"/>
      <c r="EK211" s="3"/>
      <c r="EL211" s="271"/>
      <c r="EM211" s="3"/>
      <c r="EN211" s="263">
        <f t="shared" si="108"/>
        <v>209</v>
      </c>
      <c r="EO211" s="230" t="s">
        <v>1854</v>
      </c>
      <c r="EP211" s="277">
        <v>42036</v>
      </c>
      <c r="EQ211" s="278">
        <v>0</v>
      </c>
      <c r="ER211" s="281">
        <v>28.27863</v>
      </c>
      <c r="ES211" s="288"/>
      <c r="ET211" s="282">
        <f>IF(EO211=EO212,MAX(ET$2:ET210)+1,0)</f>
        <v>105</v>
      </c>
      <c r="EU211" s="3">
        <f t="shared" si="100"/>
        <v>209</v>
      </c>
      <c r="EV211" s="290">
        <f t="shared" si="101"/>
        <v>417</v>
      </c>
      <c r="EW211" s="277">
        <f t="shared" si="102"/>
        <v>42036</v>
      </c>
      <c r="EX211" s="281">
        <f t="shared" si="103"/>
        <v>18.696829999999999</v>
      </c>
      <c r="EY211" s="282">
        <f>IF(EO211=EO212,0,MAX(EY$2:EY210)+1)</f>
        <v>0</v>
      </c>
      <c r="EZ211" s="290">
        <f t="shared" si="104"/>
        <v>418</v>
      </c>
      <c r="FA211" s="277">
        <f t="shared" si="105"/>
        <v>43831</v>
      </c>
      <c r="FB211" s="281">
        <f t="shared" si="106"/>
        <v>17.866289999999999</v>
      </c>
      <c r="FC211" s="28">
        <f>DIS!C228</f>
        <v>209</v>
      </c>
      <c r="FD211" s="28">
        <f>DIS!D228</f>
        <v>11</v>
      </c>
      <c r="FE211" s="28">
        <f>DIS!E228</f>
        <v>9</v>
      </c>
      <c r="FF211" s="28" t="str">
        <f t="shared" si="107"/>
        <v>11,9</v>
      </c>
      <c r="FG211" s="286" t="str">
        <f>INDEX($AR$88:$BK$127,FD211,FE211)</f>
        <v>9,11</v>
      </c>
      <c r="FH211" s="287">
        <f>IF(ISNUMBER(FG211),0,MAX(FH$2:FH210)+1)</f>
        <v>198</v>
      </c>
      <c r="FI211" s="287">
        <f>IF(FH211&gt;0,INDEX(IF($BJ$45=0,$EU$3:$EU$1412,IF($BK$45=0,$EX$3:$EX$1412,$FB$3:$FB$1412)),FH211,1),0)</f>
        <v>19.171949999999999</v>
      </c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</row>
    <row r="212" spans="1:178" x14ac:dyDescent="0.25">
      <c r="A212" s="3"/>
      <c r="B212" s="3"/>
      <c r="C212" s="3"/>
      <c r="D212" s="3"/>
      <c r="E212" s="3"/>
      <c r="F212" s="3"/>
      <c r="G212" s="3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  <c r="AW212" s="212"/>
      <c r="AX212" s="212"/>
      <c r="AY212" s="212"/>
      <c r="AZ212" s="212"/>
      <c r="BA212" s="212"/>
      <c r="BB212" s="212"/>
      <c r="BC212" s="212"/>
      <c r="BD212" s="212"/>
      <c r="BE212" s="212"/>
      <c r="BF212" s="212"/>
      <c r="BG212" s="212"/>
      <c r="BH212" s="212"/>
      <c r="BI212" s="212"/>
      <c r="BJ212" s="212"/>
      <c r="BK212" s="212"/>
      <c r="BL212" s="212"/>
      <c r="BM212" s="212"/>
      <c r="BN212" s="212"/>
      <c r="BO212" s="212"/>
      <c r="BP212" s="212"/>
      <c r="BQ212" s="212"/>
      <c r="BR212" s="212"/>
      <c r="BS212" s="212"/>
      <c r="BT212" s="212"/>
      <c r="BU212" s="212"/>
      <c r="BV212" s="212"/>
      <c r="BW212" s="212"/>
      <c r="BX212" s="212"/>
      <c r="BY212" s="212"/>
      <c r="BZ212" s="212"/>
      <c r="CA212" s="212"/>
      <c r="CB212" s="212"/>
      <c r="CC212" s="212"/>
      <c r="CD212" s="212"/>
      <c r="CE212" s="212"/>
      <c r="CF212" s="212"/>
      <c r="CG212" s="212"/>
      <c r="CH212" s="212"/>
      <c r="CI212" s="212"/>
      <c r="CJ212" s="212"/>
      <c r="CK212" s="212"/>
      <c r="CL212" s="212"/>
      <c r="CM212" s="212"/>
      <c r="CN212" s="212"/>
      <c r="CO212" s="212"/>
      <c r="CP212" s="212"/>
      <c r="CQ212" s="212"/>
      <c r="CR212" s="212"/>
      <c r="CS212" s="212"/>
      <c r="CT212" s="212"/>
      <c r="CU212" s="212"/>
      <c r="CV212" s="212"/>
      <c r="CW212" s="212"/>
      <c r="CX212" s="212"/>
      <c r="CY212" s="212"/>
      <c r="CZ212" s="212"/>
      <c r="DA212" s="212"/>
      <c r="DB212" s="212"/>
      <c r="DC212" s="237"/>
      <c r="DD212" s="237"/>
      <c r="DE212" s="237"/>
      <c r="DF212" s="237"/>
      <c r="DG212" s="237"/>
      <c r="DH212" s="237"/>
      <c r="DI212" s="237"/>
      <c r="DJ212" s="237"/>
      <c r="DK212" s="237"/>
      <c r="DL212" s="237"/>
      <c r="DM212" s="237"/>
      <c r="DN212" s="237"/>
      <c r="DO212" s="237"/>
      <c r="DP212" s="237"/>
      <c r="DQ212" s="237"/>
      <c r="DR212" s="237"/>
      <c r="DS212" s="237"/>
      <c r="DT212" s="212"/>
      <c r="DU212" s="212"/>
      <c r="DV212" s="212"/>
      <c r="DW212" s="212"/>
      <c r="DX212" s="212"/>
      <c r="DY212" s="212"/>
      <c r="DZ212" s="212"/>
      <c r="EA212" s="212"/>
      <c r="EB212" s="214"/>
      <c r="EC212" s="212"/>
      <c r="ED212" s="212"/>
      <c r="EE212" s="212"/>
      <c r="EF212" s="212"/>
      <c r="EG212" s="212"/>
      <c r="EH212" s="212"/>
      <c r="EI212" s="3"/>
      <c r="EJ212" s="3"/>
      <c r="EK212" s="3"/>
      <c r="EL212" s="271"/>
      <c r="EM212" s="3"/>
      <c r="EN212" s="263">
        <f t="shared" si="108"/>
        <v>210</v>
      </c>
      <c r="EO212" s="230" t="s">
        <v>1854</v>
      </c>
      <c r="EP212" s="277">
        <v>43831</v>
      </c>
      <c r="EQ212" s="278">
        <v>0</v>
      </c>
      <c r="ER212" s="281">
        <v>25.21754</v>
      </c>
      <c r="ES212" s="288"/>
      <c r="ET212" s="282">
        <f>IF(EO212=EO213,MAX(ET$2:ET211)+1,0)</f>
        <v>0</v>
      </c>
      <c r="EU212" s="3">
        <f t="shared" si="100"/>
        <v>210</v>
      </c>
      <c r="EV212" s="290">
        <f t="shared" si="101"/>
        <v>419</v>
      </c>
      <c r="EW212" s="277">
        <f t="shared" si="102"/>
        <v>42036</v>
      </c>
      <c r="EX212" s="281">
        <f t="shared" si="103"/>
        <v>30.887419999999999</v>
      </c>
      <c r="EY212" s="282">
        <f>IF(EO212=EO213,0,MAX(EY$2:EY211)+1)</f>
        <v>105</v>
      </c>
      <c r="EZ212" s="290">
        <f t="shared" si="104"/>
        <v>420</v>
      </c>
      <c r="FA212" s="277">
        <f t="shared" si="105"/>
        <v>43831</v>
      </c>
      <c r="FB212" s="281">
        <f t="shared" si="106"/>
        <v>27.086770000000001</v>
      </c>
      <c r="FC212" s="28">
        <f>DIS!C229</f>
        <v>210</v>
      </c>
      <c r="FD212" s="28">
        <f>DIS!D229</f>
        <v>11</v>
      </c>
      <c r="FE212" s="28">
        <f>DIS!E229</f>
        <v>10</v>
      </c>
      <c r="FF212" s="28" t="str">
        <f t="shared" si="107"/>
        <v>11,10</v>
      </c>
      <c r="FG212" s="286" t="str">
        <f>INDEX($AR$88:$BK$127,FD212,FE212)</f>
        <v>10,11</v>
      </c>
      <c r="FH212" s="287">
        <f>IF(ISNUMBER(FG212),0,MAX(FH$2:FH211)+1)</f>
        <v>199</v>
      </c>
      <c r="FI212" s="287">
        <f>IF(FH212&gt;0,INDEX(IF($BJ$45=0,$EU$3:$EU$1412,IF($BK$45=0,$EX$3:$EX$1412,$FB$3:$FB$1412)),FH212,1),0)</f>
        <v>18.86617</v>
      </c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</row>
    <row r="213" spans="1:178" x14ac:dyDescent="0.25">
      <c r="A213" s="3"/>
      <c r="B213" s="3"/>
      <c r="C213" s="3"/>
      <c r="D213" s="3"/>
      <c r="E213" s="3"/>
      <c r="F213" s="3"/>
      <c r="G213" s="3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  <c r="AW213" s="212"/>
      <c r="AX213" s="212"/>
      <c r="AY213" s="212"/>
      <c r="AZ213" s="212"/>
      <c r="BA213" s="212"/>
      <c r="BB213" s="212"/>
      <c r="BC213" s="212"/>
      <c r="BD213" s="212"/>
      <c r="BE213" s="212"/>
      <c r="BF213" s="212"/>
      <c r="BG213" s="212"/>
      <c r="BH213" s="212"/>
      <c r="BI213" s="212"/>
      <c r="BJ213" s="212"/>
      <c r="BK213" s="212"/>
      <c r="BL213" s="212"/>
      <c r="BM213" s="212"/>
      <c r="BN213" s="212"/>
      <c r="BO213" s="212"/>
      <c r="BP213" s="212"/>
      <c r="BQ213" s="212"/>
      <c r="BR213" s="212"/>
      <c r="BS213" s="212"/>
      <c r="BT213" s="212"/>
      <c r="BU213" s="212"/>
      <c r="BV213" s="212"/>
      <c r="BW213" s="212"/>
      <c r="BX213" s="212"/>
      <c r="BY213" s="212"/>
      <c r="BZ213" s="212"/>
      <c r="CA213" s="212"/>
      <c r="CB213" s="212"/>
      <c r="CC213" s="212"/>
      <c r="CD213" s="212"/>
      <c r="CE213" s="212"/>
      <c r="CF213" s="212"/>
      <c r="CG213" s="212"/>
      <c r="CH213" s="212"/>
      <c r="CI213" s="212"/>
      <c r="CJ213" s="212"/>
      <c r="CK213" s="212"/>
      <c r="CL213" s="212"/>
      <c r="CM213" s="212"/>
      <c r="CN213" s="212"/>
      <c r="CO213" s="212"/>
      <c r="CP213" s="212"/>
      <c r="CQ213" s="212"/>
      <c r="CR213" s="212"/>
      <c r="CS213" s="212"/>
      <c r="CT213" s="212"/>
      <c r="CU213" s="212"/>
      <c r="CV213" s="212"/>
      <c r="CW213" s="212"/>
      <c r="CX213" s="212"/>
      <c r="CY213" s="212"/>
      <c r="CZ213" s="212"/>
      <c r="DA213" s="212"/>
      <c r="DB213" s="212"/>
      <c r="DC213" s="237"/>
      <c r="DD213" s="237"/>
      <c r="DE213" s="237"/>
      <c r="DF213" s="237"/>
      <c r="DG213" s="237"/>
      <c r="DH213" s="237"/>
      <c r="DI213" s="237"/>
      <c r="DJ213" s="237"/>
      <c r="DK213" s="237"/>
      <c r="DL213" s="237"/>
      <c r="DM213" s="237"/>
      <c r="DN213" s="237"/>
      <c r="DO213" s="237"/>
      <c r="DP213" s="237"/>
      <c r="DQ213" s="237"/>
      <c r="DR213" s="237"/>
      <c r="DS213" s="237"/>
      <c r="DT213" s="212"/>
      <c r="DU213" s="212"/>
      <c r="DV213" s="212"/>
      <c r="DW213" s="212"/>
      <c r="DX213" s="212"/>
      <c r="DY213" s="212"/>
      <c r="DZ213" s="212"/>
      <c r="EA213" s="212"/>
      <c r="EB213" s="214"/>
      <c r="EC213" s="212"/>
      <c r="ED213" s="212"/>
      <c r="EE213" s="212"/>
      <c r="EF213" s="212"/>
      <c r="EG213" s="212"/>
      <c r="EH213" s="212"/>
      <c r="EI213" s="3"/>
      <c r="EJ213" s="3"/>
      <c r="EK213" s="3"/>
      <c r="EL213" s="271"/>
      <c r="EM213" s="3"/>
      <c r="EN213" s="263">
        <f t="shared" si="108"/>
        <v>211</v>
      </c>
      <c r="EO213" s="230" t="s">
        <v>1855</v>
      </c>
      <c r="EP213" s="277">
        <v>42036</v>
      </c>
      <c r="EQ213" s="278">
        <v>0</v>
      </c>
      <c r="ER213" s="281">
        <v>27.528120000000001</v>
      </c>
      <c r="ES213" s="288"/>
      <c r="ET213" s="282">
        <f>IF(EO213=EO214,MAX(ET$2:ET212)+1,0)</f>
        <v>106</v>
      </c>
      <c r="EU213" s="3">
        <f t="shared" si="100"/>
        <v>211</v>
      </c>
      <c r="EV213" s="290">
        <f t="shared" si="101"/>
        <v>421</v>
      </c>
      <c r="EW213" s="277">
        <f t="shared" si="102"/>
        <v>42036</v>
      </c>
      <c r="EX213" s="281">
        <f t="shared" si="103"/>
        <v>30.868860000000002</v>
      </c>
      <c r="EY213" s="282">
        <f>IF(EO213=EO214,0,MAX(EY$2:EY212)+1)</f>
        <v>0</v>
      </c>
      <c r="EZ213" s="290">
        <f t="shared" si="104"/>
        <v>422</v>
      </c>
      <c r="FA213" s="277">
        <f t="shared" si="105"/>
        <v>43831</v>
      </c>
      <c r="FB213" s="281">
        <f t="shared" si="106"/>
        <v>27.070209999999999</v>
      </c>
      <c r="FC213" s="28">
        <f>DIS!C230</f>
        <v>211</v>
      </c>
      <c r="FD213" s="28">
        <f>DIS!D230</f>
        <v>11</v>
      </c>
      <c r="FE213" s="28">
        <f>DIS!E230</f>
        <v>11</v>
      </c>
      <c r="FF213" s="28" t="str">
        <f t="shared" si="107"/>
        <v>11,11</v>
      </c>
      <c r="FG213" s="286" t="str">
        <f>INDEX($AR$88:$BK$127,FD213,FE213)</f>
        <v>11,11</v>
      </c>
      <c r="FH213" s="287">
        <f>IF(ISNUMBER(FG213),0,MAX(FH$2:FH212)+1)</f>
        <v>200</v>
      </c>
      <c r="FI213" s="287">
        <f>IF(FH213&gt;0,INDEX(IF($BJ$45=0,$EU$3:$EU$1412,IF($BK$45=0,$EX$3:$EX$1412,$FB$3:$FB$1412)),FH213,1),0)</f>
        <v>18.462389999999999</v>
      </c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</row>
    <row r="214" spans="1:178" x14ac:dyDescent="0.25">
      <c r="A214" s="3"/>
      <c r="B214" s="3"/>
      <c r="C214" s="3"/>
      <c r="D214" s="3"/>
      <c r="E214" s="3"/>
      <c r="F214" s="3"/>
      <c r="G214" s="3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  <c r="AW214" s="212"/>
      <c r="AX214" s="212"/>
      <c r="AY214" s="212"/>
      <c r="AZ214" s="212"/>
      <c r="BA214" s="212"/>
      <c r="BB214" s="212"/>
      <c r="BC214" s="212"/>
      <c r="BD214" s="212"/>
      <c r="BE214" s="212"/>
      <c r="BF214" s="212"/>
      <c r="BG214" s="212"/>
      <c r="BH214" s="212"/>
      <c r="BI214" s="212"/>
      <c r="BJ214" s="212"/>
      <c r="BK214" s="212"/>
      <c r="BL214" s="212"/>
      <c r="BM214" s="212"/>
      <c r="BN214" s="212"/>
      <c r="BO214" s="212"/>
      <c r="BP214" s="212"/>
      <c r="BQ214" s="212"/>
      <c r="BR214" s="212"/>
      <c r="BS214" s="212"/>
      <c r="BT214" s="212"/>
      <c r="BU214" s="212"/>
      <c r="BV214" s="212"/>
      <c r="BW214" s="212"/>
      <c r="BX214" s="212"/>
      <c r="BY214" s="212"/>
      <c r="BZ214" s="212"/>
      <c r="CA214" s="212"/>
      <c r="CB214" s="212"/>
      <c r="CC214" s="212"/>
      <c r="CD214" s="212"/>
      <c r="CE214" s="212"/>
      <c r="CF214" s="212"/>
      <c r="CG214" s="212"/>
      <c r="CH214" s="212"/>
      <c r="CI214" s="212"/>
      <c r="CJ214" s="212"/>
      <c r="CK214" s="212"/>
      <c r="CL214" s="212"/>
      <c r="CM214" s="212"/>
      <c r="CN214" s="212"/>
      <c r="CO214" s="212"/>
      <c r="CP214" s="212"/>
      <c r="CQ214" s="212"/>
      <c r="CR214" s="212"/>
      <c r="CS214" s="212"/>
      <c r="CT214" s="212"/>
      <c r="CU214" s="212"/>
      <c r="CV214" s="212"/>
      <c r="CW214" s="212"/>
      <c r="CX214" s="212"/>
      <c r="CY214" s="212"/>
      <c r="CZ214" s="212"/>
      <c r="DA214" s="212"/>
      <c r="DB214" s="212"/>
      <c r="DC214" s="237"/>
      <c r="DD214" s="237"/>
      <c r="DE214" s="237"/>
      <c r="DF214" s="237"/>
      <c r="DG214" s="237"/>
      <c r="DH214" s="237"/>
      <c r="DI214" s="237"/>
      <c r="DJ214" s="237"/>
      <c r="DK214" s="237"/>
      <c r="DL214" s="237"/>
      <c r="DM214" s="237"/>
      <c r="DN214" s="237"/>
      <c r="DO214" s="237"/>
      <c r="DP214" s="237"/>
      <c r="DQ214" s="237"/>
      <c r="DR214" s="237"/>
      <c r="DS214" s="237"/>
      <c r="DT214" s="212"/>
      <c r="DU214" s="212"/>
      <c r="DV214" s="212"/>
      <c r="DW214" s="212"/>
      <c r="DX214" s="212"/>
      <c r="DY214" s="212"/>
      <c r="DZ214" s="212"/>
      <c r="EA214" s="212"/>
      <c r="EB214" s="214"/>
      <c r="EC214" s="212"/>
      <c r="ED214" s="212"/>
      <c r="EE214" s="212"/>
      <c r="EF214" s="212"/>
      <c r="EG214" s="212"/>
      <c r="EH214" s="212"/>
      <c r="EI214" s="3"/>
      <c r="EJ214" s="3"/>
      <c r="EK214" s="3"/>
      <c r="EL214" s="271"/>
      <c r="EM214" s="3"/>
      <c r="EN214" s="263">
        <f t="shared" si="108"/>
        <v>212</v>
      </c>
      <c r="EO214" s="230" t="s">
        <v>1855</v>
      </c>
      <c r="EP214" s="277">
        <v>43831</v>
      </c>
      <c r="EQ214" s="278">
        <v>0</v>
      </c>
      <c r="ER214" s="281">
        <v>24.639959999999999</v>
      </c>
      <c r="ES214" s="288"/>
      <c r="ET214" s="282">
        <f>IF(EO214=EO215,MAX(ET$2:ET213)+1,0)</f>
        <v>0</v>
      </c>
      <c r="EU214" s="3">
        <f t="shared" si="100"/>
        <v>212</v>
      </c>
      <c r="EV214" s="290">
        <f t="shared" si="101"/>
        <v>423</v>
      </c>
      <c r="EW214" s="277">
        <f t="shared" si="102"/>
        <v>42036</v>
      </c>
      <c r="EX214" s="281">
        <f t="shared" si="103"/>
        <v>30.84816</v>
      </c>
      <c r="EY214" s="282">
        <f>IF(EO214=EO215,0,MAX(EY$2:EY213)+1)</f>
        <v>106</v>
      </c>
      <c r="EZ214" s="290">
        <f t="shared" si="104"/>
        <v>424</v>
      </c>
      <c r="FA214" s="277">
        <f t="shared" si="105"/>
        <v>43831</v>
      </c>
      <c r="FB214" s="281">
        <f t="shared" si="106"/>
        <v>27.05273</v>
      </c>
      <c r="FC214" s="28">
        <f>DIS!C231</f>
        <v>212</v>
      </c>
      <c r="FD214" s="28">
        <f>DIS!D231</f>
        <v>11</v>
      </c>
      <c r="FE214" s="28">
        <f>DIS!E231</f>
        <v>12</v>
      </c>
      <c r="FF214" s="28" t="str">
        <f t="shared" si="107"/>
        <v>11,12</v>
      </c>
      <c r="FG214" s="286" t="str">
        <f>INDEX($AR$88:$BK$127,FD214,FE214)</f>
        <v>12,11</v>
      </c>
      <c r="FH214" s="287">
        <f>IF(ISNUMBER(FG214),0,MAX(FH$2:FH213)+1)</f>
        <v>201</v>
      </c>
      <c r="FI214" s="287">
        <f>IF(FH214&gt;0,INDEX(IF($BJ$45=0,$EU$3:$EU$1412,IF($BK$45=0,$EX$3:$EX$1412,$FB$3:$FB$1412)),FH214,1),0)</f>
        <v>17.82442</v>
      </c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</row>
    <row r="215" spans="1:178" x14ac:dyDescent="0.25">
      <c r="A215" s="3"/>
      <c r="B215" s="3"/>
      <c r="C215" s="3"/>
      <c r="D215" s="3"/>
      <c r="E215" s="3"/>
      <c r="F215" s="3"/>
      <c r="G215" s="3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  <c r="AW215" s="212"/>
      <c r="AX215" s="212"/>
      <c r="AY215" s="212"/>
      <c r="AZ215" s="212"/>
      <c r="BA215" s="212"/>
      <c r="BB215" s="212"/>
      <c r="BC215" s="212"/>
      <c r="BD215" s="212"/>
      <c r="BE215" s="212"/>
      <c r="BF215" s="212"/>
      <c r="BG215" s="212"/>
      <c r="BH215" s="212"/>
      <c r="BI215" s="212"/>
      <c r="BJ215" s="212"/>
      <c r="BK215" s="212"/>
      <c r="BL215" s="212"/>
      <c r="BM215" s="212"/>
      <c r="BN215" s="212"/>
      <c r="BO215" s="212"/>
      <c r="BP215" s="212"/>
      <c r="BQ215" s="212"/>
      <c r="BR215" s="212"/>
      <c r="BS215" s="212"/>
      <c r="BT215" s="212"/>
      <c r="BU215" s="212"/>
      <c r="BV215" s="212"/>
      <c r="BW215" s="212"/>
      <c r="BX215" s="212"/>
      <c r="BY215" s="212"/>
      <c r="BZ215" s="212"/>
      <c r="CA215" s="212"/>
      <c r="CB215" s="212"/>
      <c r="CC215" s="212"/>
      <c r="CD215" s="212"/>
      <c r="CE215" s="212"/>
      <c r="CF215" s="212"/>
      <c r="CG215" s="212"/>
      <c r="CH215" s="212"/>
      <c r="CI215" s="212"/>
      <c r="CJ215" s="212"/>
      <c r="CK215" s="212"/>
      <c r="CL215" s="212"/>
      <c r="CM215" s="212"/>
      <c r="CN215" s="212"/>
      <c r="CO215" s="212"/>
      <c r="CP215" s="212"/>
      <c r="CQ215" s="212"/>
      <c r="CR215" s="212"/>
      <c r="CS215" s="212"/>
      <c r="CT215" s="212"/>
      <c r="CU215" s="212"/>
      <c r="CV215" s="212"/>
      <c r="CW215" s="212"/>
      <c r="CX215" s="212"/>
      <c r="CY215" s="212"/>
      <c r="CZ215" s="212"/>
      <c r="DA215" s="212"/>
      <c r="DB215" s="212"/>
      <c r="DC215" s="237"/>
      <c r="DD215" s="237"/>
      <c r="DE215" s="237"/>
      <c r="DF215" s="237"/>
      <c r="DG215" s="237"/>
      <c r="DH215" s="237"/>
      <c r="DI215" s="237"/>
      <c r="DJ215" s="237"/>
      <c r="DK215" s="237"/>
      <c r="DL215" s="237"/>
      <c r="DM215" s="237"/>
      <c r="DN215" s="237"/>
      <c r="DO215" s="237"/>
      <c r="DP215" s="237"/>
      <c r="DQ215" s="237"/>
      <c r="DR215" s="237"/>
      <c r="DS215" s="237"/>
      <c r="DT215" s="212"/>
      <c r="DU215" s="212"/>
      <c r="DV215" s="212"/>
      <c r="DW215" s="212"/>
      <c r="DX215" s="212"/>
      <c r="DY215" s="212"/>
      <c r="DZ215" s="212"/>
      <c r="EA215" s="212"/>
      <c r="EB215" s="214"/>
      <c r="EC215" s="212"/>
      <c r="ED215" s="212"/>
      <c r="EE215" s="212"/>
      <c r="EF215" s="212"/>
      <c r="EG215" s="212"/>
      <c r="EH215" s="212"/>
      <c r="EI215" s="3"/>
      <c r="EJ215" s="3"/>
      <c r="EK215" s="3"/>
      <c r="EL215" s="271"/>
      <c r="EM215" s="3"/>
      <c r="EN215" s="263">
        <f t="shared" si="108"/>
        <v>213</v>
      </c>
      <c r="EO215" s="230" t="s">
        <v>1856</v>
      </c>
      <c r="EP215" s="277">
        <v>42036</v>
      </c>
      <c r="EQ215" s="278">
        <v>0</v>
      </c>
      <c r="ER215" s="281">
        <v>26.631260000000001</v>
      </c>
      <c r="ES215" s="288"/>
      <c r="ET215" s="282">
        <f>IF(EO215=EO216,MAX(ET$2:ET214)+1,0)</f>
        <v>107</v>
      </c>
      <c r="EU215" s="3">
        <f t="shared" si="100"/>
        <v>213</v>
      </c>
      <c r="EV215" s="290">
        <f t="shared" si="101"/>
        <v>425</v>
      </c>
      <c r="EW215" s="277">
        <f t="shared" si="102"/>
        <v>42036</v>
      </c>
      <c r="EX215" s="281">
        <f t="shared" si="103"/>
        <v>30.834099999999999</v>
      </c>
      <c r="EY215" s="282">
        <f>IF(EO215=EO216,0,MAX(EY$2:EY214)+1)</f>
        <v>0</v>
      </c>
      <c r="EZ215" s="290">
        <f t="shared" si="104"/>
        <v>426</v>
      </c>
      <c r="FA215" s="277">
        <f t="shared" si="105"/>
        <v>43831</v>
      </c>
      <c r="FB215" s="281">
        <f t="shared" si="106"/>
        <v>27.040199999999999</v>
      </c>
      <c r="FC215" s="28">
        <f>DIS!C232</f>
        <v>213</v>
      </c>
      <c r="FD215" s="28">
        <f>DIS!D232</f>
        <v>11</v>
      </c>
      <c r="FE215" s="28">
        <f>DIS!E232</f>
        <v>13</v>
      </c>
      <c r="FF215" s="28" t="str">
        <f t="shared" si="107"/>
        <v>11,13</v>
      </c>
      <c r="FG215" s="286" t="str">
        <f>INDEX($AR$88:$BK$127,FD215,FE215)</f>
        <v>13,11</v>
      </c>
      <c r="FH215" s="287">
        <f>IF(ISNUMBER(FG215),0,MAX(FH$2:FH214)+1)</f>
        <v>202</v>
      </c>
      <c r="FI215" s="287">
        <f>IF(FH215&gt;0,INDEX(IF($BJ$45=0,$EU$3:$EU$1412,IF($BK$45=0,$EX$3:$EX$1412,$FB$3:$FB$1412)),FH215,1),0)</f>
        <v>16.402450000000002</v>
      </c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</row>
    <row r="216" spans="1:178" x14ac:dyDescent="0.25">
      <c r="A216" s="3"/>
      <c r="B216" s="3"/>
      <c r="C216" s="3"/>
      <c r="D216" s="3"/>
      <c r="E216" s="3"/>
      <c r="F216" s="3"/>
      <c r="G216" s="3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  <c r="AW216" s="212"/>
      <c r="AX216" s="212"/>
      <c r="AY216" s="212"/>
      <c r="AZ216" s="212"/>
      <c r="BA216" s="212"/>
      <c r="BB216" s="212"/>
      <c r="BC216" s="212"/>
      <c r="BD216" s="212"/>
      <c r="BE216" s="212"/>
      <c r="BF216" s="212"/>
      <c r="BG216" s="212"/>
      <c r="BH216" s="212"/>
      <c r="BI216" s="212"/>
      <c r="BJ216" s="212"/>
      <c r="BK216" s="212"/>
      <c r="BL216" s="212"/>
      <c r="BM216" s="212"/>
      <c r="BN216" s="212"/>
      <c r="BO216" s="212"/>
      <c r="BP216" s="212"/>
      <c r="BQ216" s="212"/>
      <c r="BR216" s="212"/>
      <c r="BS216" s="212"/>
      <c r="BT216" s="212"/>
      <c r="BU216" s="212"/>
      <c r="BV216" s="212"/>
      <c r="BW216" s="212"/>
      <c r="BX216" s="212"/>
      <c r="BY216" s="212"/>
      <c r="BZ216" s="212"/>
      <c r="CA216" s="212"/>
      <c r="CB216" s="212"/>
      <c r="CC216" s="212"/>
      <c r="CD216" s="212"/>
      <c r="CE216" s="212"/>
      <c r="CF216" s="212"/>
      <c r="CG216" s="212"/>
      <c r="CH216" s="212"/>
      <c r="CI216" s="212"/>
      <c r="CJ216" s="212"/>
      <c r="CK216" s="212"/>
      <c r="CL216" s="212"/>
      <c r="CM216" s="212"/>
      <c r="CN216" s="212"/>
      <c r="CO216" s="212"/>
      <c r="CP216" s="212"/>
      <c r="CQ216" s="212"/>
      <c r="CR216" s="212"/>
      <c r="CS216" s="212"/>
      <c r="CT216" s="212"/>
      <c r="CU216" s="212"/>
      <c r="CV216" s="212"/>
      <c r="CW216" s="212"/>
      <c r="CX216" s="212"/>
      <c r="CY216" s="212"/>
      <c r="CZ216" s="212"/>
      <c r="DA216" s="212"/>
      <c r="DB216" s="212"/>
      <c r="DC216" s="237"/>
      <c r="DD216" s="237"/>
      <c r="DE216" s="237"/>
      <c r="DF216" s="237"/>
      <c r="DG216" s="237"/>
      <c r="DH216" s="237"/>
      <c r="DI216" s="237"/>
      <c r="DJ216" s="237"/>
      <c r="DK216" s="237"/>
      <c r="DL216" s="237"/>
      <c r="DM216" s="237"/>
      <c r="DN216" s="237"/>
      <c r="DO216" s="237"/>
      <c r="DP216" s="237"/>
      <c r="DQ216" s="237"/>
      <c r="DR216" s="237"/>
      <c r="DS216" s="237"/>
      <c r="DT216" s="212"/>
      <c r="DU216" s="212"/>
      <c r="DV216" s="212"/>
      <c r="DW216" s="212"/>
      <c r="DX216" s="212"/>
      <c r="DY216" s="212"/>
      <c r="DZ216" s="212"/>
      <c r="EA216" s="212"/>
      <c r="EB216" s="214"/>
      <c r="EC216" s="212"/>
      <c r="ED216" s="212"/>
      <c r="EE216" s="212"/>
      <c r="EF216" s="212"/>
      <c r="EG216" s="212"/>
      <c r="EH216" s="212"/>
      <c r="EI216" s="3"/>
      <c r="EJ216" s="3"/>
      <c r="EK216" s="3"/>
      <c r="EL216" s="271"/>
      <c r="EM216" s="3"/>
      <c r="EN216" s="263">
        <f t="shared" si="108"/>
        <v>214</v>
      </c>
      <c r="EO216" s="230" t="s">
        <v>1856</v>
      </c>
      <c r="EP216" s="277">
        <v>43831</v>
      </c>
      <c r="EQ216" s="278">
        <v>0</v>
      </c>
      <c r="ER216" s="281">
        <v>23.947669999999999</v>
      </c>
      <c r="ES216" s="288"/>
      <c r="ET216" s="282">
        <f>IF(EO216=EO217,MAX(ET$2:ET215)+1,0)</f>
        <v>0</v>
      </c>
      <c r="EU216" s="3">
        <f t="shared" si="100"/>
        <v>214</v>
      </c>
      <c r="EV216" s="290">
        <f t="shared" si="101"/>
        <v>427</v>
      </c>
      <c r="EW216" s="277">
        <f t="shared" si="102"/>
        <v>42036</v>
      </c>
      <c r="EX216" s="281">
        <f t="shared" si="103"/>
        <v>20.19594</v>
      </c>
      <c r="EY216" s="282">
        <f>IF(EO216=EO217,0,MAX(EY$2:EY215)+1)</f>
        <v>107</v>
      </c>
      <c r="EZ216" s="290">
        <f t="shared" si="104"/>
        <v>428</v>
      </c>
      <c r="FA216" s="277">
        <f t="shared" si="105"/>
        <v>43831</v>
      </c>
      <c r="FB216" s="281">
        <f t="shared" si="106"/>
        <v>18.701450000000001</v>
      </c>
      <c r="FC216" s="28">
        <f>DIS!C233</f>
        <v>214</v>
      </c>
      <c r="FD216" s="28">
        <f>DIS!D233</f>
        <v>11</v>
      </c>
      <c r="FE216" s="28">
        <f>DIS!E233</f>
        <v>14</v>
      </c>
      <c r="FF216" s="28" t="str">
        <f t="shared" si="107"/>
        <v>11,14</v>
      </c>
      <c r="FG216" s="286" t="str">
        <f>INDEX($AR$88:$BK$127,FD216,FE216)</f>
        <v>14,11</v>
      </c>
      <c r="FH216" s="287">
        <f>IF(ISNUMBER(FG216),0,MAX(FH$2:FH215)+1)</f>
        <v>203</v>
      </c>
      <c r="FI216" s="287">
        <f>IF(FH216&gt;0,INDEX(IF($BJ$45=0,$EU$3:$EU$1412,IF($BK$45=0,$EX$3:$EX$1412,$FB$3:$FB$1412)),FH216,1),0)</f>
        <v>17.529879999999999</v>
      </c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</row>
    <row r="217" spans="1:178" x14ac:dyDescent="0.25">
      <c r="A217" s="3"/>
      <c r="B217" s="3"/>
      <c r="C217" s="3"/>
      <c r="D217" s="3"/>
      <c r="E217" s="3"/>
      <c r="F217" s="3"/>
      <c r="G217" s="3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  <c r="AW217" s="212"/>
      <c r="AX217" s="212"/>
      <c r="AY217" s="212"/>
      <c r="AZ217" s="212"/>
      <c r="BA217" s="212"/>
      <c r="BB217" s="212"/>
      <c r="BC217" s="212"/>
      <c r="BD217" s="212"/>
      <c r="BE217" s="212"/>
      <c r="BF217" s="212"/>
      <c r="BG217" s="212"/>
      <c r="BH217" s="212"/>
      <c r="BI217" s="212"/>
      <c r="BJ217" s="212"/>
      <c r="BK217" s="212"/>
      <c r="BL217" s="212"/>
      <c r="BM217" s="212"/>
      <c r="BN217" s="212"/>
      <c r="BO217" s="212"/>
      <c r="BP217" s="212"/>
      <c r="BQ217" s="212"/>
      <c r="BR217" s="212"/>
      <c r="BS217" s="212"/>
      <c r="BT217" s="212"/>
      <c r="BU217" s="212"/>
      <c r="BV217" s="212"/>
      <c r="BW217" s="212"/>
      <c r="BX217" s="212"/>
      <c r="BY217" s="212"/>
      <c r="BZ217" s="212"/>
      <c r="CA217" s="212"/>
      <c r="CB217" s="212"/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37"/>
      <c r="DD217" s="237"/>
      <c r="DE217" s="237"/>
      <c r="DF217" s="237"/>
      <c r="DG217" s="237"/>
      <c r="DH217" s="237"/>
      <c r="DI217" s="237"/>
      <c r="DJ217" s="237"/>
      <c r="DK217" s="237"/>
      <c r="DL217" s="237"/>
      <c r="DM217" s="237"/>
      <c r="DN217" s="237"/>
      <c r="DO217" s="237"/>
      <c r="DP217" s="237"/>
      <c r="DQ217" s="237"/>
      <c r="DR217" s="237"/>
      <c r="DS217" s="237"/>
      <c r="DT217" s="212"/>
      <c r="DU217" s="212"/>
      <c r="DV217" s="212"/>
      <c r="DW217" s="212"/>
      <c r="DX217" s="212"/>
      <c r="DY217" s="212"/>
      <c r="DZ217" s="212"/>
      <c r="EA217" s="212"/>
      <c r="EB217" s="214"/>
      <c r="EC217" s="212"/>
      <c r="ED217" s="212"/>
      <c r="EE217" s="212"/>
      <c r="EF217" s="212"/>
      <c r="EG217" s="212"/>
      <c r="EH217" s="212"/>
      <c r="EI217" s="3"/>
      <c r="EJ217" s="3"/>
      <c r="EK217" s="3"/>
      <c r="EL217" s="271"/>
      <c r="EM217" s="3"/>
      <c r="EN217" s="263">
        <f t="shared" si="108"/>
        <v>215</v>
      </c>
      <c r="EO217" s="230" t="s">
        <v>1857</v>
      </c>
      <c r="EP217" s="277">
        <v>42036</v>
      </c>
      <c r="EQ217" s="278">
        <v>0</v>
      </c>
      <c r="ER217" s="281">
        <v>25.582000000000001</v>
      </c>
      <c r="ES217" s="288"/>
      <c r="ET217" s="282">
        <f>IF(EO217=EO218,MAX(ET$2:ET216)+1,0)</f>
        <v>108</v>
      </c>
      <c r="EU217" s="3">
        <f t="shared" si="100"/>
        <v>215</v>
      </c>
      <c r="EV217" s="290">
        <f t="shared" si="101"/>
        <v>429</v>
      </c>
      <c r="EW217" s="277">
        <f t="shared" si="102"/>
        <v>42036</v>
      </c>
      <c r="EX217" s="281">
        <f t="shared" si="103"/>
        <v>19.910340000000001</v>
      </c>
      <c r="EY217" s="282">
        <f>IF(EO217=EO218,0,MAX(EY$2:EY216)+1)</f>
        <v>0</v>
      </c>
      <c r="EZ217" s="290">
        <f t="shared" si="104"/>
        <v>430</v>
      </c>
      <c r="FA217" s="277">
        <f t="shared" si="105"/>
        <v>43831</v>
      </c>
      <c r="FB217" s="281">
        <f t="shared" si="106"/>
        <v>18.491810000000001</v>
      </c>
      <c r="FC217" s="28">
        <f>DIS!C234</f>
        <v>215</v>
      </c>
      <c r="FD217" s="28">
        <f>DIS!D234</f>
        <v>11</v>
      </c>
      <c r="FE217" s="28">
        <f>DIS!E234</f>
        <v>15</v>
      </c>
      <c r="FF217" s="28" t="str">
        <f t="shared" si="107"/>
        <v>11,15</v>
      </c>
      <c r="FG217" s="286" t="str">
        <f>INDEX($AR$88:$BK$127,FD217,FE217)</f>
        <v>15,11</v>
      </c>
      <c r="FH217" s="287">
        <f>IF(ISNUMBER(FG217),0,MAX(FH$2:FH216)+1)</f>
        <v>204</v>
      </c>
      <c r="FI217" s="287">
        <f>IF(FH217&gt;0,INDEX(IF($BJ$45=0,$EU$3:$EU$1412,IF($BK$45=0,$EX$3:$EX$1412,$FB$3:$FB$1412)),FH217,1),0)</f>
        <v>17.837610000000002</v>
      </c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</row>
    <row r="218" spans="1:178" x14ac:dyDescent="0.25">
      <c r="A218" s="3"/>
      <c r="B218" s="3"/>
      <c r="C218" s="3"/>
      <c r="D218" s="3"/>
      <c r="E218" s="3"/>
      <c r="F218" s="3"/>
      <c r="G218" s="3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  <c r="AW218" s="212"/>
      <c r="AX218" s="212"/>
      <c r="AY218" s="212"/>
      <c r="AZ218" s="212"/>
      <c r="BA218" s="212"/>
      <c r="BB218" s="212"/>
      <c r="BC218" s="212"/>
      <c r="BD218" s="212"/>
      <c r="BE218" s="212"/>
      <c r="BF218" s="212"/>
      <c r="BG218" s="212"/>
      <c r="BH218" s="212"/>
      <c r="BI218" s="212"/>
      <c r="BJ218" s="212"/>
      <c r="BK218" s="212"/>
      <c r="BL218" s="212"/>
      <c r="BM218" s="212"/>
      <c r="BN218" s="212"/>
      <c r="BO218" s="212"/>
      <c r="BP218" s="212"/>
      <c r="BQ218" s="212"/>
      <c r="BR218" s="212"/>
      <c r="BS218" s="212"/>
      <c r="BT218" s="212"/>
      <c r="BU218" s="212"/>
      <c r="BV218" s="212"/>
      <c r="BW218" s="212"/>
      <c r="BX218" s="212"/>
      <c r="BY218" s="212"/>
      <c r="BZ218" s="212"/>
      <c r="CA218" s="212"/>
      <c r="CB218" s="212"/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37"/>
      <c r="DD218" s="237"/>
      <c r="DE218" s="237"/>
      <c r="DF218" s="237"/>
      <c r="DG218" s="237"/>
      <c r="DH218" s="237"/>
      <c r="DI218" s="237"/>
      <c r="DJ218" s="237"/>
      <c r="DK218" s="237"/>
      <c r="DL218" s="237"/>
      <c r="DM218" s="237"/>
      <c r="DN218" s="237"/>
      <c r="DO218" s="237"/>
      <c r="DP218" s="237"/>
      <c r="DQ218" s="237"/>
      <c r="DR218" s="237"/>
      <c r="DS218" s="237"/>
      <c r="DT218" s="212"/>
      <c r="DU218" s="212"/>
      <c r="DV218" s="212"/>
      <c r="DW218" s="212"/>
      <c r="DX218" s="212"/>
      <c r="DY218" s="212"/>
      <c r="DZ218" s="212"/>
      <c r="EA218" s="212"/>
      <c r="EB218" s="214"/>
      <c r="EC218" s="212"/>
      <c r="ED218" s="212"/>
      <c r="EE218" s="212"/>
      <c r="EF218" s="212"/>
      <c r="EG218" s="212"/>
      <c r="EH218" s="212"/>
      <c r="EI218" s="3"/>
      <c r="EJ218" s="3"/>
      <c r="EK218" s="3"/>
      <c r="EL218" s="271"/>
      <c r="EM218" s="3"/>
      <c r="EN218" s="263">
        <f t="shared" si="108"/>
        <v>216</v>
      </c>
      <c r="EO218" s="230" t="s">
        <v>1857</v>
      </c>
      <c r="EP218" s="277">
        <v>43831</v>
      </c>
      <c r="EQ218" s="278">
        <v>0</v>
      </c>
      <c r="ER218" s="281">
        <v>23.13252</v>
      </c>
      <c r="ES218" s="288"/>
      <c r="ET218" s="282">
        <f>IF(EO218=EO219,MAX(ET$2:ET217)+1,0)</f>
        <v>0</v>
      </c>
      <c r="EU218" s="3">
        <f t="shared" si="100"/>
        <v>216</v>
      </c>
      <c r="EV218" s="290">
        <f t="shared" si="101"/>
        <v>431</v>
      </c>
      <c r="EW218" s="277">
        <f t="shared" si="102"/>
        <v>42036</v>
      </c>
      <c r="EX218" s="281">
        <f t="shared" si="103"/>
        <v>19.483979999999999</v>
      </c>
      <c r="EY218" s="282">
        <f>IF(EO218=EO219,0,MAX(EY$2:EY217)+1)</f>
        <v>108</v>
      </c>
      <c r="EZ218" s="290">
        <f t="shared" si="104"/>
        <v>432</v>
      </c>
      <c r="FA218" s="277">
        <f t="shared" si="105"/>
        <v>43831</v>
      </c>
      <c r="FB218" s="281">
        <f t="shared" si="106"/>
        <v>18.18037</v>
      </c>
      <c r="FC218" s="28">
        <f>DIS!C235</f>
        <v>216</v>
      </c>
      <c r="FD218" s="28">
        <f>DIS!D235</f>
        <v>11</v>
      </c>
      <c r="FE218" s="28">
        <f>DIS!E235</f>
        <v>16</v>
      </c>
      <c r="FF218" s="28" t="str">
        <f t="shared" si="107"/>
        <v>11,16</v>
      </c>
      <c r="FG218" s="286" t="str">
        <f>INDEX($AR$88:$BK$127,FD218,FE218)</f>
        <v>16,11</v>
      </c>
      <c r="FH218" s="287">
        <f>IF(ISNUMBER(FG218),0,MAX(FH$2:FH217)+1)</f>
        <v>205</v>
      </c>
      <c r="FI218" s="287">
        <f>IF(FH218&gt;0,INDEX(IF($BJ$45=0,$EU$3:$EU$1412,IF($BK$45=0,$EX$3:$EX$1412,$FB$3:$FB$1412)),FH218,1),0)</f>
        <v>17.563510000000001</v>
      </c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</row>
    <row r="219" spans="1:178" x14ac:dyDescent="0.25">
      <c r="A219" s="3"/>
      <c r="B219" s="3"/>
      <c r="C219" s="3"/>
      <c r="D219" s="3"/>
      <c r="E219" s="3"/>
      <c r="F219" s="3"/>
      <c r="G219" s="3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  <c r="AW219" s="212"/>
      <c r="AX219" s="212"/>
      <c r="AY219" s="212"/>
      <c r="AZ219" s="212"/>
      <c r="BA219" s="212"/>
      <c r="BB219" s="212"/>
      <c r="BC219" s="212"/>
      <c r="BD219" s="212"/>
      <c r="BE219" s="212"/>
      <c r="BF219" s="212"/>
      <c r="BG219" s="212"/>
      <c r="BH219" s="212"/>
      <c r="BI219" s="212"/>
      <c r="BJ219" s="212"/>
      <c r="BK219" s="212"/>
      <c r="BL219" s="212"/>
      <c r="BM219" s="212"/>
      <c r="BN219" s="212"/>
      <c r="BO219" s="212"/>
      <c r="BP219" s="212"/>
      <c r="BQ219" s="212"/>
      <c r="BR219" s="212"/>
      <c r="BS219" s="212"/>
      <c r="BT219" s="212"/>
      <c r="BU219" s="212"/>
      <c r="BV219" s="212"/>
      <c r="BW219" s="212"/>
      <c r="BX219" s="212"/>
      <c r="BY219" s="212"/>
      <c r="BZ219" s="212"/>
      <c r="CA219" s="212"/>
      <c r="CB219" s="212"/>
      <c r="CC219" s="212"/>
      <c r="CD219" s="212"/>
      <c r="CE219" s="212"/>
      <c r="CF219" s="212"/>
      <c r="CG219" s="212"/>
      <c r="CH219" s="212"/>
      <c r="CI219" s="212"/>
      <c r="CJ219" s="212"/>
      <c r="CK219" s="212"/>
      <c r="CL219" s="212"/>
      <c r="CM219" s="212"/>
      <c r="CN219" s="212"/>
      <c r="CO219" s="212"/>
      <c r="CP219" s="212"/>
      <c r="CQ219" s="212"/>
      <c r="CR219" s="212"/>
      <c r="CS219" s="212"/>
      <c r="CT219" s="212"/>
      <c r="CU219" s="212"/>
      <c r="CV219" s="212"/>
      <c r="CW219" s="212"/>
      <c r="CX219" s="212"/>
      <c r="CY219" s="212"/>
      <c r="CZ219" s="212"/>
      <c r="DA219" s="212"/>
      <c r="DB219" s="212"/>
      <c r="DC219" s="237"/>
      <c r="DD219" s="237"/>
      <c r="DE219" s="237"/>
      <c r="DF219" s="237"/>
      <c r="DG219" s="237"/>
      <c r="DH219" s="237"/>
      <c r="DI219" s="237"/>
      <c r="DJ219" s="237"/>
      <c r="DK219" s="237"/>
      <c r="DL219" s="237"/>
      <c r="DM219" s="237"/>
      <c r="DN219" s="237"/>
      <c r="DO219" s="237"/>
      <c r="DP219" s="237"/>
      <c r="DQ219" s="237"/>
      <c r="DR219" s="237"/>
      <c r="DS219" s="237"/>
      <c r="DT219" s="212"/>
      <c r="DU219" s="212"/>
      <c r="DV219" s="212"/>
      <c r="DW219" s="212"/>
      <c r="DX219" s="212"/>
      <c r="DY219" s="212"/>
      <c r="DZ219" s="212"/>
      <c r="EA219" s="212"/>
      <c r="EB219" s="214"/>
      <c r="EC219" s="212"/>
      <c r="ED219" s="212"/>
      <c r="EE219" s="212"/>
      <c r="EF219" s="212"/>
      <c r="EG219" s="212"/>
      <c r="EH219" s="212"/>
      <c r="EI219" s="3"/>
      <c r="EJ219" s="3"/>
      <c r="EK219" s="3"/>
      <c r="EL219" s="271"/>
      <c r="EM219" s="3"/>
      <c r="EN219" s="263">
        <f t="shared" si="108"/>
        <v>217</v>
      </c>
      <c r="EO219" s="230" t="s">
        <v>1858</v>
      </c>
      <c r="EP219" s="277">
        <v>42036</v>
      </c>
      <c r="EQ219" s="278">
        <v>0</v>
      </c>
      <c r="ER219" s="281">
        <v>24.57141</v>
      </c>
      <c r="ES219" s="288"/>
      <c r="ET219" s="282">
        <f>IF(EO219=EO220,MAX(ET$2:ET218)+1,0)</f>
        <v>109</v>
      </c>
      <c r="EU219" s="3">
        <f t="shared" si="100"/>
        <v>217</v>
      </c>
      <c r="EV219" s="290">
        <f t="shared" si="101"/>
        <v>433</v>
      </c>
      <c r="EW219" s="277">
        <f t="shared" si="102"/>
        <v>42036</v>
      </c>
      <c r="EX219" s="281">
        <f t="shared" si="103"/>
        <v>18.954560000000001</v>
      </c>
      <c r="EY219" s="282">
        <f>IF(EO219=EO220,0,MAX(EY$2:EY218)+1)</f>
        <v>0</v>
      </c>
      <c r="EZ219" s="290">
        <f t="shared" si="104"/>
        <v>434</v>
      </c>
      <c r="FA219" s="277">
        <f t="shared" si="105"/>
        <v>43831</v>
      </c>
      <c r="FB219" s="281">
        <f t="shared" si="106"/>
        <v>17.788979999999999</v>
      </c>
      <c r="FC219" s="28">
        <f>DIS!C236</f>
        <v>217</v>
      </c>
      <c r="FD219" s="28">
        <f>DIS!D236</f>
        <v>11</v>
      </c>
      <c r="FE219" s="28">
        <f>DIS!E236</f>
        <v>17</v>
      </c>
      <c r="FF219" s="28" t="str">
        <f t="shared" si="107"/>
        <v>11,17</v>
      </c>
      <c r="FG219" s="286" t="str">
        <f>INDEX($AR$88:$BK$127,FD219,FE219)</f>
        <v>17,11</v>
      </c>
      <c r="FH219" s="287">
        <f>IF(ISNUMBER(FG219),0,MAX(FH$2:FH218)+1)</f>
        <v>206</v>
      </c>
      <c r="FI219" s="287">
        <f>IF(FH219&gt;0,INDEX(IF($BJ$45=0,$EU$3:$EU$1412,IF($BK$45=0,$EX$3:$EX$1412,$FB$3:$FB$1412)),FH219,1),0)</f>
        <v>17.56747</v>
      </c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</row>
    <row r="220" spans="1:178" x14ac:dyDescent="0.25">
      <c r="A220" s="3"/>
      <c r="B220" s="3"/>
      <c r="C220" s="3"/>
      <c r="D220" s="3"/>
      <c r="E220" s="3"/>
      <c r="F220" s="3"/>
      <c r="G220" s="3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  <c r="AW220" s="212"/>
      <c r="AX220" s="212"/>
      <c r="AY220" s="212"/>
      <c r="AZ220" s="212"/>
      <c r="BA220" s="212"/>
      <c r="BB220" s="212"/>
      <c r="BC220" s="212"/>
      <c r="BD220" s="212"/>
      <c r="BE220" s="212"/>
      <c r="BF220" s="212"/>
      <c r="BG220" s="212"/>
      <c r="BH220" s="212"/>
      <c r="BI220" s="212"/>
      <c r="BJ220" s="212"/>
      <c r="BK220" s="212"/>
      <c r="BL220" s="212"/>
      <c r="BM220" s="212"/>
      <c r="BN220" s="212"/>
      <c r="BO220" s="212"/>
      <c r="BP220" s="212"/>
      <c r="BQ220" s="212"/>
      <c r="BR220" s="212"/>
      <c r="BS220" s="212"/>
      <c r="BT220" s="212"/>
      <c r="BU220" s="212"/>
      <c r="BV220" s="212"/>
      <c r="BW220" s="212"/>
      <c r="BX220" s="212"/>
      <c r="BY220" s="212"/>
      <c r="BZ220" s="212"/>
      <c r="CA220" s="212"/>
      <c r="CB220" s="212"/>
      <c r="CC220" s="212"/>
      <c r="CD220" s="212"/>
      <c r="CE220" s="212"/>
      <c r="CF220" s="212"/>
      <c r="CG220" s="212"/>
      <c r="CH220" s="212"/>
      <c r="CI220" s="212"/>
      <c r="CJ220" s="212"/>
      <c r="CK220" s="212"/>
      <c r="CL220" s="212"/>
      <c r="CM220" s="212"/>
      <c r="CN220" s="212"/>
      <c r="CO220" s="212"/>
      <c r="CP220" s="212"/>
      <c r="CQ220" s="212"/>
      <c r="CR220" s="212"/>
      <c r="CS220" s="212"/>
      <c r="CT220" s="212"/>
      <c r="CU220" s="212"/>
      <c r="CV220" s="212"/>
      <c r="CW220" s="212"/>
      <c r="CX220" s="212"/>
      <c r="CY220" s="212"/>
      <c r="CZ220" s="212"/>
      <c r="DA220" s="212"/>
      <c r="DB220" s="212"/>
      <c r="DC220" s="237"/>
      <c r="DD220" s="237"/>
      <c r="DE220" s="237"/>
      <c r="DF220" s="237"/>
      <c r="DG220" s="237"/>
      <c r="DH220" s="237"/>
      <c r="DI220" s="237"/>
      <c r="DJ220" s="237"/>
      <c r="DK220" s="237"/>
      <c r="DL220" s="237"/>
      <c r="DM220" s="237"/>
      <c r="DN220" s="237"/>
      <c r="DO220" s="237"/>
      <c r="DP220" s="237"/>
      <c r="DQ220" s="237"/>
      <c r="DR220" s="237"/>
      <c r="DS220" s="237"/>
      <c r="DT220" s="212"/>
      <c r="DU220" s="212"/>
      <c r="DV220" s="212"/>
      <c r="DW220" s="212"/>
      <c r="DX220" s="212"/>
      <c r="DY220" s="212"/>
      <c r="DZ220" s="212"/>
      <c r="EA220" s="212"/>
      <c r="EB220" s="214"/>
      <c r="EC220" s="212"/>
      <c r="ED220" s="212"/>
      <c r="EE220" s="212"/>
      <c r="EF220" s="212"/>
      <c r="EG220" s="212"/>
      <c r="EH220" s="212"/>
      <c r="EI220" s="3"/>
      <c r="EJ220" s="3"/>
      <c r="EK220" s="3"/>
      <c r="EL220" s="271"/>
      <c r="EM220" s="3"/>
      <c r="EN220" s="263">
        <f t="shared" si="108"/>
        <v>218</v>
      </c>
      <c r="EO220" s="230" t="s">
        <v>1858</v>
      </c>
      <c r="EP220" s="277">
        <v>43831</v>
      </c>
      <c r="EQ220" s="278">
        <v>0</v>
      </c>
      <c r="ER220" s="281">
        <v>22.388940000000002</v>
      </c>
      <c r="ES220" s="288"/>
      <c r="ET220" s="282">
        <f>IF(EO220=EO221,MAX(ET$2:ET219)+1,0)</f>
        <v>0</v>
      </c>
      <c r="EU220" s="3">
        <f t="shared" si="100"/>
        <v>218</v>
      </c>
      <c r="EV220" s="290">
        <f t="shared" si="101"/>
        <v>435</v>
      </c>
      <c r="EW220" s="277">
        <f t="shared" si="102"/>
        <v>42036</v>
      </c>
      <c r="EX220" s="281">
        <f t="shared" si="103"/>
        <v>18.257349999999999</v>
      </c>
      <c r="EY220" s="282">
        <f>IF(EO220=EO221,0,MAX(EY$2:EY219)+1)</f>
        <v>109</v>
      </c>
      <c r="EZ220" s="290">
        <f t="shared" si="104"/>
        <v>436</v>
      </c>
      <c r="FA220" s="277">
        <f t="shared" si="105"/>
        <v>43831</v>
      </c>
      <c r="FB220" s="281">
        <f t="shared" si="106"/>
        <v>17.302420000000001</v>
      </c>
      <c r="FC220" s="28">
        <f>DIS!C237</f>
        <v>218</v>
      </c>
      <c r="FD220" s="28">
        <f>DIS!D237</f>
        <v>11</v>
      </c>
      <c r="FE220" s="28">
        <f>DIS!E237</f>
        <v>18</v>
      </c>
      <c r="FF220" s="28" t="str">
        <f t="shared" si="107"/>
        <v>11,18</v>
      </c>
      <c r="FG220" s="286" t="str">
        <f>INDEX($AR$88:$BK$127,FD220,FE220)</f>
        <v>18,11</v>
      </c>
      <c r="FH220" s="287">
        <f>IF(ISNUMBER(FG220),0,MAX(FH$2:FH219)+1)</f>
        <v>207</v>
      </c>
      <c r="FI220" s="287">
        <f>IF(FH220&gt;0,INDEX(IF($BJ$45=0,$EU$3:$EU$1412,IF($BK$45=0,$EX$3:$EX$1412,$FB$3:$FB$1412)),FH220,1),0)</f>
        <v>17.68497</v>
      </c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</row>
    <row r="221" spans="1:178" x14ac:dyDescent="0.25">
      <c r="A221" s="3"/>
      <c r="B221" s="3"/>
      <c r="C221" s="3"/>
      <c r="D221" s="3"/>
      <c r="E221" s="3"/>
      <c r="F221" s="3"/>
      <c r="G221" s="3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237"/>
      <c r="DD221" s="237"/>
      <c r="DE221" s="237"/>
      <c r="DF221" s="237"/>
      <c r="DG221" s="237"/>
      <c r="DH221" s="237"/>
      <c r="DI221" s="237"/>
      <c r="DJ221" s="237"/>
      <c r="DK221" s="237"/>
      <c r="DL221" s="237"/>
      <c r="DM221" s="237"/>
      <c r="DN221" s="237"/>
      <c r="DO221" s="237"/>
      <c r="DP221" s="237"/>
      <c r="DQ221" s="237"/>
      <c r="DR221" s="237"/>
      <c r="DS221" s="237"/>
      <c r="DT221" s="3"/>
      <c r="DU221" s="3"/>
      <c r="DV221" s="3"/>
      <c r="DW221" s="3"/>
      <c r="DX221" s="212"/>
      <c r="DY221" s="212"/>
      <c r="DZ221" s="212"/>
      <c r="EA221" s="212"/>
      <c r="EB221" s="214"/>
      <c r="EC221" s="212"/>
      <c r="ED221" s="212"/>
      <c r="EE221" s="212"/>
      <c r="EF221" s="212"/>
      <c r="EG221" s="212"/>
      <c r="EH221" s="212"/>
      <c r="EI221" s="3"/>
      <c r="EJ221" s="3"/>
      <c r="EK221" s="3"/>
      <c r="EL221" s="271"/>
      <c r="EM221" s="3"/>
      <c r="EN221" s="263">
        <f t="shared" si="108"/>
        <v>219</v>
      </c>
      <c r="EO221" s="230" t="s">
        <v>1859</v>
      </c>
      <c r="EP221" s="277">
        <v>42036</v>
      </c>
      <c r="EQ221" s="278">
        <v>0</v>
      </c>
      <c r="ER221" s="281">
        <v>23.374960000000002</v>
      </c>
      <c r="ES221" s="288"/>
      <c r="ET221" s="282">
        <f>IF(EO221=EO222,MAX(ET$2:ET220)+1,0)</f>
        <v>110</v>
      </c>
      <c r="EU221" s="3">
        <f t="shared" si="100"/>
        <v>219</v>
      </c>
      <c r="EV221" s="290">
        <f t="shared" si="101"/>
        <v>437</v>
      </c>
      <c r="EW221" s="277">
        <f t="shared" si="102"/>
        <v>42036</v>
      </c>
      <c r="EX221" s="281">
        <f t="shared" si="103"/>
        <v>17.996089999999999</v>
      </c>
      <c r="EY221" s="282">
        <f>IF(EO221=EO222,0,MAX(EY$2:EY220)+1)</f>
        <v>0</v>
      </c>
      <c r="EZ221" s="290">
        <f t="shared" si="104"/>
        <v>438</v>
      </c>
      <c r="FA221" s="277">
        <f t="shared" si="105"/>
        <v>43831</v>
      </c>
      <c r="FB221" s="281">
        <f t="shared" si="106"/>
        <v>17.47747</v>
      </c>
      <c r="FC221" s="28">
        <f>DIS!C238</f>
        <v>219</v>
      </c>
      <c r="FD221" s="28">
        <f>DIS!D238</f>
        <v>11</v>
      </c>
      <c r="FE221" s="28">
        <f>DIS!E238</f>
        <v>19</v>
      </c>
      <c r="FF221" s="28" t="str">
        <f t="shared" si="107"/>
        <v>11,19</v>
      </c>
      <c r="FG221" s="286" t="str">
        <f>INDEX($AR$88:$BK$127,FD221,FE221)</f>
        <v>19,11</v>
      </c>
      <c r="FH221" s="287">
        <f>IF(ISNUMBER(FG221),0,MAX(FH$2:FH220)+1)</f>
        <v>208</v>
      </c>
      <c r="FI221" s="287">
        <f>IF(FH221&gt;0,INDEX(IF($BJ$45=0,$EU$3:$EU$1412,IF($BK$45=0,$EX$3:$EX$1412,$FB$3:$FB$1412)),FH221,1),0)</f>
        <v>17.79975</v>
      </c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</row>
    <row r="222" spans="1:178" x14ac:dyDescent="0.25">
      <c r="A222" s="3"/>
      <c r="B222" s="3"/>
      <c r="C222" s="3"/>
      <c r="D222" s="3"/>
      <c r="E222" s="3"/>
      <c r="F222" s="3"/>
      <c r="G222" s="3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237"/>
      <c r="DD222" s="237"/>
      <c r="DE222" s="237"/>
      <c r="DF222" s="237"/>
      <c r="DG222" s="237"/>
      <c r="DH222" s="237"/>
      <c r="DI222" s="237"/>
      <c r="DJ222" s="237"/>
      <c r="DK222" s="237"/>
      <c r="DL222" s="237"/>
      <c r="DM222" s="237"/>
      <c r="DN222" s="237"/>
      <c r="DO222" s="237"/>
      <c r="DP222" s="237"/>
      <c r="DQ222" s="237"/>
      <c r="DR222" s="237"/>
      <c r="DS222" s="237"/>
      <c r="DT222" s="3"/>
      <c r="DU222" s="3"/>
      <c r="DV222" s="3"/>
      <c r="DW222" s="3"/>
      <c r="DX222" s="212"/>
      <c r="DY222" s="212"/>
      <c r="DZ222" s="212"/>
      <c r="EA222" s="212"/>
      <c r="EB222" s="214"/>
      <c r="EC222" s="212"/>
      <c r="ED222" s="212"/>
      <c r="EE222" s="212"/>
      <c r="EF222" s="212"/>
      <c r="EG222" s="212"/>
      <c r="EH222" s="212"/>
      <c r="EI222" s="3"/>
      <c r="EJ222" s="3"/>
      <c r="EK222" s="3"/>
      <c r="EL222" s="271"/>
      <c r="EM222" s="3"/>
      <c r="EN222" s="263">
        <f t="shared" si="108"/>
        <v>220</v>
      </c>
      <c r="EO222" s="230" t="s">
        <v>1859</v>
      </c>
      <c r="EP222" s="277">
        <v>43831</v>
      </c>
      <c r="EQ222" s="278">
        <v>0</v>
      </c>
      <c r="ER222" s="281">
        <v>21.504339999999999</v>
      </c>
      <c r="ES222" s="288"/>
      <c r="ET222" s="282">
        <f>IF(EO222=EO223,MAX(ET$2:ET221)+1,0)</f>
        <v>0</v>
      </c>
      <c r="EU222" s="3">
        <f t="shared" si="100"/>
        <v>220</v>
      </c>
      <c r="EV222" s="290">
        <f t="shared" si="101"/>
        <v>439</v>
      </c>
      <c r="EW222" s="277">
        <f t="shared" si="102"/>
        <v>42036</v>
      </c>
      <c r="EX222" s="281">
        <f t="shared" si="103"/>
        <v>17.613659999999999</v>
      </c>
      <c r="EY222" s="282">
        <f>IF(EO222=EO223,0,MAX(EY$2:EY221)+1)</f>
        <v>110</v>
      </c>
      <c r="EZ222" s="290">
        <f t="shared" si="104"/>
        <v>440</v>
      </c>
      <c r="FA222" s="277">
        <f t="shared" si="105"/>
        <v>43831</v>
      </c>
      <c r="FB222" s="281">
        <f t="shared" si="106"/>
        <v>17.598420000000001</v>
      </c>
      <c r="FC222" s="28">
        <f>DIS!C239</f>
        <v>220</v>
      </c>
      <c r="FD222" s="28">
        <f>DIS!D239</f>
        <v>11</v>
      </c>
      <c r="FE222" s="28">
        <f>DIS!E239</f>
        <v>20</v>
      </c>
      <c r="FF222" s="28" t="str">
        <f t="shared" si="107"/>
        <v>11,20</v>
      </c>
      <c r="FG222" s="286" t="str">
        <f>INDEX($AR$88:$BK$127,FD222,FE222)</f>
        <v>20,11</v>
      </c>
      <c r="FH222" s="287">
        <f>IF(ISNUMBER(FG222),0,MAX(FH$2:FH221)+1)</f>
        <v>209</v>
      </c>
      <c r="FI222" s="287">
        <f>IF(FH222&gt;0,INDEX(IF($BJ$45=0,$EU$3:$EU$1412,IF($BK$45=0,$EX$3:$EX$1412,$FB$3:$FB$1412)),FH222,1),0)</f>
        <v>17.866289999999999</v>
      </c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</row>
    <row r="223" spans="1:178" x14ac:dyDescent="0.25">
      <c r="A223" s="3"/>
      <c r="B223" s="3"/>
      <c r="C223" s="3"/>
      <c r="D223" s="3"/>
      <c r="E223" s="3"/>
      <c r="F223" s="3"/>
      <c r="G223" s="3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237"/>
      <c r="DD223" s="237"/>
      <c r="DE223" s="237"/>
      <c r="DF223" s="237"/>
      <c r="DG223" s="237"/>
      <c r="DH223" s="237"/>
      <c r="DI223" s="237"/>
      <c r="DJ223" s="237"/>
      <c r="DK223" s="237"/>
      <c r="DL223" s="237"/>
      <c r="DM223" s="237"/>
      <c r="DN223" s="237"/>
      <c r="DO223" s="237"/>
      <c r="DP223" s="237"/>
      <c r="DQ223" s="237"/>
      <c r="DR223" s="237"/>
      <c r="DS223" s="237"/>
      <c r="DT223" s="3"/>
      <c r="DU223" s="3"/>
      <c r="DV223" s="3"/>
      <c r="DW223" s="3"/>
      <c r="DX223" s="212"/>
      <c r="DY223" s="212"/>
      <c r="DZ223" s="212"/>
      <c r="EA223" s="212"/>
      <c r="EB223" s="214"/>
      <c r="EC223" s="212"/>
      <c r="ED223" s="212"/>
      <c r="EE223" s="212"/>
      <c r="EF223" s="212"/>
      <c r="EG223" s="212"/>
      <c r="EH223" s="212"/>
      <c r="EI223" s="3"/>
      <c r="EJ223" s="3"/>
      <c r="EK223" s="3"/>
      <c r="EL223" s="271"/>
      <c r="EM223" s="3"/>
      <c r="EN223" s="263">
        <f t="shared" si="108"/>
        <v>221</v>
      </c>
      <c r="EO223" s="230" t="s">
        <v>1860</v>
      </c>
      <c r="EP223" s="277">
        <v>42036</v>
      </c>
      <c r="EQ223" s="278">
        <v>0</v>
      </c>
      <c r="ER223" s="281">
        <v>22.381160000000001</v>
      </c>
      <c r="ES223" s="288"/>
      <c r="ET223" s="282">
        <f>IF(EO223=EO224,MAX(ET$2:ET222)+1,0)</f>
        <v>111</v>
      </c>
      <c r="EU223" s="3">
        <f t="shared" si="100"/>
        <v>221</v>
      </c>
      <c r="EV223" s="290">
        <f t="shared" si="101"/>
        <v>441</v>
      </c>
      <c r="EW223" s="277">
        <f t="shared" si="102"/>
        <v>42036</v>
      </c>
      <c r="EX223" s="281">
        <f t="shared" si="103"/>
        <v>17.873239999999999</v>
      </c>
      <c r="EY223" s="282">
        <f>IF(EO223=EO224,0,MAX(EY$2:EY222)+1)</f>
        <v>0</v>
      </c>
      <c r="EZ223" s="290">
        <f t="shared" si="104"/>
        <v>442</v>
      </c>
      <c r="FA223" s="277">
        <f t="shared" si="105"/>
        <v>43831</v>
      </c>
      <c r="FB223" s="281">
        <f t="shared" si="106"/>
        <v>17.563389999999998</v>
      </c>
      <c r="FC223" s="28">
        <f>DIS!C240</f>
        <v>221</v>
      </c>
      <c r="FD223" s="28">
        <f>DIS!D240</f>
        <v>12</v>
      </c>
      <c r="FE223" s="28">
        <f>DIS!E240</f>
        <v>1</v>
      </c>
      <c r="FF223" s="28" t="str">
        <f t="shared" si="107"/>
        <v>12,1</v>
      </c>
      <c r="FG223" s="286" t="str">
        <f>INDEX($AR$88:$BK$127,FD223,FE223)</f>
        <v>1,12</v>
      </c>
      <c r="FH223" s="287">
        <f>IF(ISNUMBER(FG223),0,MAX(FH$2:FH222)+1)</f>
        <v>210</v>
      </c>
      <c r="FI223" s="287">
        <f>IF(FH223&gt;0,INDEX(IF($BJ$45=0,$EU$3:$EU$1412,IF($BK$45=0,$EX$3:$EX$1412,$FB$3:$FB$1412)),FH223,1),0)</f>
        <v>27.086770000000001</v>
      </c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</row>
    <row r="224" spans="1:178" x14ac:dyDescent="0.25">
      <c r="A224" s="3"/>
      <c r="B224" s="3"/>
      <c r="C224" s="3"/>
      <c r="D224" s="3"/>
      <c r="E224" s="3"/>
      <c r="F224" s="3"/>
      <c r="G224" s="3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212"/>
      <c r="AD224" s="212"/>
      <c r="AE224" s="212"/>
      <c r="AF224" s="212"/>
      <c r="AG224" s="212"/>
      <c r="AH224" s="212"/>
      <c r="AI224" s="212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237"/>
      <c r="DD224" s="237"/>
      <c r="DE224" s="237"/>
      <c r="DF224" s="237"/>
      <c r="DG224" s="237"/>
      <c r="DH224" s="237"/>
      <c r="DI224" s="237"/>
      <c r="DJ224" s="237"/>
      <c r="DK224" s="237"/>
      <c r="DL224" s="237"/>
      <c r="DM224" s="237"/>
      <c r="DN224" s="237"/>
      <c r="DO224" s="237"/>
      <c r="DP224" s="237"/>
      <c r="DQ224" s="237"/>
      <c r="DR224" s="237"/>
      <c r="DS224" s="237"/>
      <c r="DT224" s="3"/>
      <c r="DU224" s="3"/>
      <c r="DV224" s="3"/>
      <c r="DW224" s="3"/>
      <c r="DX224" s="212"/>
      <c r="DY224" s="212"/>
      <c r="DZ224" s="212"/>
      <c r="EA224" s="212"/>
      <c r="EB224" s="214"/>
      <c r="EC224" s="212"/>
      <c r="ED224" s="212"/>
      <c r="EE224" s="212"/>
      <c r="EF224" s="212"/>
      <c r="EG224" s="212"/>
      <c r="EH224" s="212"/>
      <c r="EI224" s="3"/>
      <c r="EJ224" s="3"/>
      <c r="EK224" s="3"/>
      <c r="EL224" s="271"/>
      <c r="EM224" s="3"/>
      <c r="EN224" s="263">
        <f t="shared" si="108"/>
        <v>222</v>
      </c>
      <c r="EO224" s="230" t="s">
        <v>1860</v>
      </c>
      <c r="EP224" s="277">
        <v>43831</v>
      </c>
      <c r="EQ224" s="278">
        <v>0</v>
      </c>
      <c r="ER224" s="281">
        <v>20.830829999999999</v>
      </c>
      <c r="ES224" s="288"/>
      <c r="ET224" s="282">
        <f>IF(EO224=EO225,MAX(ET$2:ET223)+1,0)</f>
        <v>0</v>
      </c>
      <c r="EU224" s="3">
        <f t="shared" si="100"/>
        <v>222</v>
      </c>
      <c r="EV224" s="290">
        <f t="shared" si="101"/>
        <v>443</v>
      </c>
      <c r="EW224" s="277">
        <f t="shared" si="102"/>
        <v>42036</v>
      </c>
      <c r="EX224" s="281">
        <f t="shared" si="103"/>
        <v>18.12351</v>
      </c>
      <c r="EY224" s="282">
        <f>IF(EO224=EO225,0,MAX(EY$2:EY223)+1)</f>
        <v>111</v>
      </c>
      <c r="EZ224" s="290">
        <f t="shared" si="104"/>
        <v>444</v>
      </c>
      <c r="FA224" s="277">
        <f t="shared" si="105"/>
        <v>43831</v>
      </c>
      <c r="FB224" s="281">
        <f t="shared" si="106"/>
        <v>17.593979999999998</v>
      </c>
      <c r="FC224" s="28">
        <f>DIS!C241</f>
        <v>222</v>
      </c>
      <c r="FD224" s="28">
        <f>DIS!D241</f>
        <v>12</v>
      </c>
      <c r="FE224" s="28">
        <f>DIS!E241</f>
        <v>2</v>
      </c>
      <c r="FF224" s="28" t="str">
        <f t="shared" si="107"/>
        <v>12,2</v>
      </c>
      <c r="FG224" s="286" t="str">
        <f>INDEX($AR$88:$BK$127,FD224,FE224)</f>
        <v>2,12</v>
      </c>
      <c r="FH224" s="287">
        <f>IF(ISNUMBER(FG224),0,MAX(FH$2:FH223)+1)</f>
        <v>211</v>
      </c>
      <c r="FI224" s="287">
        <f>IF(FH224&gt;0,INDEX(IF($BJ$45=0,$EU$3:$EU$1412,IF($BK$45=0,$EX$3:$EX$1412,$FB$3:$FB$1412)),FH224,1),0)</f>
        <v>27.070209999999999</v>
      </c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</row>
    <row r="225" spans="1:178" x14ac:dyDescent="0.25">
      <c r="A225" s="3"/>
      <c r="B225" s="3"/>
      <c r="C225" s="3"/>
      <c r="D225" s="3"/>
      <c r="E225" s="3"/>
      <c r="F225" s="3"/>
      <c r="G225" s="3"/>
      <c r="H225" s="212"/>
      <c r="I225" s="212"/>
      <c r="J225" s="212"/>
      <c r="K225" s="212"/>
      <c r="L225" s="212"/>
      <c r="M225" s="212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212"/>
      <c r="AD225" s="212"/>
      <c r="AE225" s="212"/>
      <c r="AF225" s="212"/>
      <c r="AG225" s="212"/>
      <c r="AH225" s="212"/>
      <c r="AI225" s="212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237"/>
      <c r="DD225" s="237"/>
      <c r="DE225" s="237"/>
      <c r="DF225" s="237"/>
      <c r="DG225" s="237"/>
      <c r="DH225" s="237"/>
      <c r="DI225" s="237"/>
      <c r="DJ225" s="237"/>
      <c r="DK225" s="237"/>
      <c r="DL225" s="237"/>
      <c r="DM225" s="237"/>
      <c r="DN225" s="237"/>
      <c r="DO225" s="237"/>
      <c r="DP225" s="237"/>
      <c r="DQ225" s="237"/>
      <c r="DR225" s="237"/>
      <c r="DS225" s="237"/>
      <c r="DT225" s="3"/>
      <c r="DU225" s="3"/>
      <c r="DV225" s="3"/>
      <c r="DW225" s="3"/>
      <c r="DX225" s="212"/>
      <c r="DY225" s="212"/>
      <c r="DZ225" s="212"/>
      <c r="EA225" s="212"/>
      <c r="EB225" s="214"/>
      <c r="EC225" s="212"/>
      <c r="ED225" s="212"/>
      <c r="EE225" s="212"/>
      <c r="EF225" s="212"/>
      <c r="EG225" s="212"/>
      <c r="EH225" s="212"/>
      <c r="EI225" s="3"/>
      <c r="EJ225" s="3"/>
      <c r="EK225" s="3"/>
      <c r="EL225" s="271"/>
      <c r="EM225" s="3"/>
      <c r="EN225" s="263">
        <f t="shared" si="108"/>
        <v>223</v>
      </c>
      <c r="EO225" s="230" t="s">
        <v>1861</v>
      </c>
      <c r="EP225" s="277">
        <v>42036</v>
      </c>
      <c r="EQ225" s="278">
        <v>0</v>
      </c>
      <c r="ER225" s="281">
        <v>21.647210000000001</v>
      </c>
      <c r="ES225" s="288"/>
      <c r="ET225" s="282">
        <f>IF(EO225=EO226,MAX(ET$2:ET224)+1,0)</f>
        <v>112</v>
      </c>
      <c r="EU225" s="3">
        <f t="shared" si="100"/>
        <v>223</v>
      </c>
      <c r="EV225" s="290">
        <f t="shared" si="101"/>
        <v>445</v>
      </c>
      <c r="EW225" s="277">
        <f t="shared" si="102"/>
        <v>42036</v>
      </c>
      <c r="EX225" s="281">
        <f t="shared" si="103"/>
        <v>18.338460000000001</v>
      </c>
      <c r="EY225" s="282">
        <f>IF(EO225=EO226,0,MAX(EY$2:EY224)+1)</f>
        <v>0</v>
      </c>
      <c r="EZ225" s="290">
        <f t="shared" si="104"/>
        <v>446</v>
      </c>
      <c r="FA225" s="277">
        <f t="shared" si="105"/>
        <v>43831</v>
      </c>
      <c r="FB225" s="281">
        <f t="shared" si="106"/>
        <v>17.666</v>
      </c>
      <c r="FC225" s="28">
        <f>DIS!C242</f>
        <v>223</v>
      </c>
      <c r="FD225" s="28">
        <f>DIS!D242</f>
        <v>12</v>
      </c>
      <c r="FE225" s="28">
        <f>DIS!E242</f>
        <v>3</v>
      </c>
      <c r="FF225" s="28" t="str">
        <f t="shared" si="107"/>
        <v>12,3</v>
      </c>
      <c r="FG225" s="286" t="str">
        <f>INDEX($AR$88:$BK$127,FD225,FE225)</f>
        <v>3,12</v>
      </c>
      <c r="FH225" s="287">
        <f>IF(ISNUMBER(FG225),0,MAX(FH$2:FH224)+1)</f>
        <v>212</v>
      </c>
      <c r="FI225" s="287">
        <f>IF(FH225&gt;0,INDEX(IF($BJ$45=0,$EU$3:$EU$1412,IF($BK$45=0,$EX$3:$EX$1412,$FB$3:$FB$1412)),FH225,1),0)</f>
        <v>27.05273</v>
      </c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</row>
    <row r="226" spans="1:178" x14ac:dyDescent="0.25">
      <c r="A226" s="3"/>
      <c r="B226" s="3"/>
      <c r="C226" s="3"/>
      <c r="D226" s="3"/>
      <c r="E226" s="3"/>
      <c r="F226" s="3"/>
      <c r="G226" s="3"/>
      <c r="H226" s="212"/>
      <c r="I226" s="212"/>
      <c r="J226" s="212"/>
      <c r="K226" s="212"/>
      <c r="L226" s="212"/>
      <c r="M226" s="212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212"/>
      <c r="AD226" s="212"/>
      <c r="AE226" s="212"/>
      <c r="AF226" s="212"/>
      <c r="AG226" s="212"/>
      <c r="AH226" s="212"/>
      <c r="AI226" s="212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237"/>
      <c r="DD226" s="237"/>
      <c r="DE226" s="237"/>
      <c r="DF226" s="237"/>
      <c r="DG226" s="237"/>
      <c r="DH226" s="237"/>
      <c r="DI226" s="237"/>
      <c r="DJ226" s="237"/>
      <c r="DK226" s="237"/>
      <c r="DL226" s="237"/>
      <c r="DM226" s="237"/>
      <c r="DN226" s="237"/>
      <c r="DO226" s="237"/>
      <c r="DP226" s="237"/>
      <c r="DQ226" s="237"/>
      <c r="DR226" s="237"/>
      <c r="DS226" s="237"/>
      <c r="DT226" s="3"/>
      <c r="DU226" s="3"/>
      <c r="DV226" s="3"/>
      <c r="DW226" s="3"/>
      <c r="DX226" s="212"/>
      <c r="DY226" s="212"/>
      <c r="DZ226" s="212"/>
      <c r="EA226" s="212"/>
      <c r="EB226" s="214"/>
      <c r="EC226" s="212"/>
      <c r="ED226" s="212"/>
      <c r="EE226" s="212"/>
      <c r="EF226" s="212"/>
      <c r="EG226" s="212"/>
      <c r="EH226" s="212"/>
      <c r="EI226" s="3"/>
      <c r="EJ226" s="3"/>
      <c r="EK226" s="3"/>
      <c r="EL226" s="271"/>
      <c r="EM226" s="3"/>
      <c r="EN226" s="263">
        <f t="shared" si="108"/>
        <v>224</v>
      </c>
      <c r="EO226" s="230" t="s">
        <v>1861</v>
      </c>
      <c r="EP226" s="277">
        <v>43831</v>
      </c>
      <c r="EQ226" s="278">
        <v>0</v>
      </c>
      <c r="ER226" s="281">
        <v>20.38982</v>
      </c>
      <c r="ES226" s="288"/>
      <c r="ET226" s="282">
        <f>IF(EO226=EO227,MAX(ET$2:ET225)+1,0)</f>
        <v>0</v>
      </c>
      <c r="EU226" s="3">
        <f t="shared" si="100"/>
        <v>224</v>
      </c>
      <c r="EV226" s="290">
        <f t="shared" si="101"/>
        <v>447</v>
      </c>
      <c r="EW226" s="277">
        <f t="shared" si="102"/>
        <v>42036</v>
      </c>
      <c r="EX226" s="281">
        <f t="shared" si="103"/>
        <v>18.499140000000001</v>
      </c>
      <c r="EY226" s="282">
        <f>IF(EO226=EO227,0,MAX(EY$2:EY225)+1)</f>
        <v>112</v>
      </c>
      <c r="EZ226" s="290">
        <f t="shared" si="104"/>
        <v>448</v>
      </c>
      <c r="FA226" s="277">
        <f t="shared" si="105"/>
        <v>43831</v>
      </c>
      <c r="FB226" s="281">
        <f t="shared" si="106"/>
        <v>17.738299999999999</v>
      </c>
      <c r="FC226" s="28">
        <f>DIS!C243</f>
        <v>224</v>
      </c>
      <c r="FD226" s="28">
        <f>DIS!D243</f>
        <v>12</v>
      </c>
      <c r="FE226" s="28">
        <f>DIS!E243</f>
        <v>4</v>
      </c>
      <c r="FF226" s="28" t="str">
        <f t="shared" si="107"/>
        <v>12,4</v>
      </c>
      <c r="FG226" s="286" t="str">
        <f>INDEX($AR$88:$BK$127,FD226,FE226)</f>
        <v>4,12</v>
      </c>
      <c r="FH226" s="287">
        <f>IF(ISNUMBER(FG226),0,MAX(FH$2:FH225)+1)</f>
        <v>213</v>
      </c>
      <c r="FI226" s="287">
        <f>IF(FH226&gt;0,INDEX(IF($BJ$45=0,$EU$3:$EU$1412,IF($BK$45=0,$EX$3:$EX$1412,$FB$3:$FB$1412)),FH226,1),0)</f>
        <v>27.040199999999999</v>
      </c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</row>
    <row r="227" spans="1:178" x14ac:dyDescent="0.25">
      <c r="A227" s="3"/>
      <c r="B227" s="3"/>
      <c r="C227" s="3"/>
      <c r="D227" s="3"/>
      <c r="E227" s="3"/>
      <c r="F227" s="3"/>
      <c r="G227" s="3"/>
      <c r="H227" s="212"/>
      <c r="I227" s="212"/>
      <c r="J227" s="212"/>
      <c r="K227" s="212"/>
      <c r="L227" s="212"/>
      <c r="M227" s="212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212"/>
      <c r="AD227" s="212"/>
      <c r="AE227" s="212"/>
      <c r="AF227" s="212"/>
      <c r="AG227" s="212"/>
      <c r="AH227" s="212"/>
      <c r="AI227" s="212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237"/>
      <c r="DD227" s="237"/>
      <c r="DE227" s="237"/>
      <c r="DF227" s="237"/>
      <c r="DG227" s="237"/>
      <c r="DH227" s="237"/>
      <c r="DI227" s="237"/>
      <c r="DJ227" s="237"/>
      <c r="DK227" s="237"/>
      <c r="DL227" s="237"/>
      <c r="DM227" s="237"/>
      <c r="DN227" s="237"/>
      <c r="DO227" s="237"/>
      <c r="DP227" s="237"/>
      <c r="DQ227" s="237"/>
      <c r="DR227" s="237"/>
      <c r="DS227" s="237"/>
      <c r="DT227" s="3"/>
      <c r="DU227" s="3"/>
      <c r="DV227" s="3"/>
      <c r="DW227" s="3"/>
      <c r="DX227" s="212"/>
      <c r="DY227" s="212"/>
      <c r="DZ227" s="212"/>
      <c r="EA227" s="212"/>
      <c r="EB227" s="214"/>
      <c r="EC227" s="212"/>
      <c r="ED227" s="212"/>
      <c r="EE227" s="212"/>
      <c r="EF227" s="212"/>
      <c r="EG227" s="212"/>
      <c r="EH227" s="212"/>
      <c r="EI227" s="3"/>
      <c r="EJ227" s="3"/>
      <c r="EK227" s="3"/>
      <c r="EL227" s="271"/>
      <c r="EM227" s="3"/>
      <c r="EN227" s="263">
        <f t="shared" si="108"/>
        <v>225</v>
      </c>
      <c r="EO227" s="230" t="s">
        <v>1862</v>
      </c>
      <c r="EP227" s="277">
        <v>42036</v>
      </c>
      <c r="EQ227" s="278">
        <v>0</v>
      </c>
      <c r="ER227" s="281">
        <v>20.846160000000001</v>
      </c>
      <c r="ES227" s="288"/>
      <c r="ET227" s="282">
        <f>IF(EO227=EO228,MAX(ET$2:ET226)+1,0)</f>
        <v>113</v>
      </c>
      <c r="EU227" s="3">
        <f t="shared" si="100"/>
        <v>225</v>
      </c>
      <c r="EV227" s="290">
        <f t="shared" si="101"/>
        <v>449</v>
      </c>
      <c r="EW227" s="277">
        <f t="shared" si="102"/>
        <v>42036</v>
      </c>
      <c r="EX227" s="281">
        <f t="shared" si="103"/>
        <v>18.587</v>
      </c>
      <c r="EY227" s="282">
        <f>IF(EO227=EO228,0,MAX(EY$2:EY226)+1)</f>
        <v>0</v>
      </c>
      <c r="EZ227" s="290">
        <f t="shared" si="104"/>
        <v>450</v>
      </c>
      <c r="FA227" s="277">
        <f t="shared" si="105"/>
        <v>43831</v>
      </c>
      <c r="FB227" s="281">
        <f t="shared" si="106"/>
        <v>17.782299999999999</v>
      </c>
      <c r="FC227" s="28">
        <f>DIS!C244</f>
        <v>225</v>
      </c>
      <c r="FD227" s="28">
        <f>DIS!D244</f>
        <v>12</v>
      </c>
      <c r="FE227" s="28">
        <f>DIS!E244</f>
        <v>5</v>
      </c>
      <c r="FF227" s="28" t="str">
        <f t="shared" si="107"/>
        <v>12,5</v>
      </c>
      <c r="FG227" s="286">
        <f>INDEX($AR$88:$BK$127,FD227,FE227)</f>
        <v>0</v>
      </c>
      <c r="FH227" s="287">
        <f>IF(ISNUMBER(FG227),0,MAX(FH$2:FH226)+1)</f>
        <v>0</v>
      </c>
      <c r="FI227" s="287">
        <f>IF(FH227&gt;0,INDEX(IF($BJ$45=0,$EU$3:$EU$1412,IF($BK$45=0,$EX$3:$EX$1412,$FB$3:$FB$1412)),FH227,1),0)</f>
        <v>0</v>
      </c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</row>
    <row r="228" spans="1:178" x14ac:dyDescent="0.25">
      <c r="A228" s="3"/>
      <c r="B228" s="3"/>
      <c r="C228" s="3"/>
      <c r="D228" s="3"/>
      <c r="E228" s="3"/>
      <c r="F228" s="3"/>
      <c r="G228" s="3"/>
      <c r="H228" s="212"/>
      <c r="I228" s="212"/>
      <c r="J228" s="212"/>
      <c r="K228" s="212"/>
      <c r="L228" s="212"/>
      <c r="M228" s="212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212"/>
      <c r="AD228" s="212"/>
      <c r="AE228" s="212"/>
      <c r="AF228" s="212"/>
      <c r="AG228" s="212"/>
      <c r="AH228" s="212"/>
      <c r="AI228" s="212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237"/>
      <c r="DD228" s="237"/>
      <c r="DE228" s="237"/>
      <c r="DF228" s="237"/>
      <c r="DG228" s="237"/>
      <c r="DH228" s="237"/>
      <c r="DI228" s="237"/>
      <c r="DJ228" s="237"/>
      <c r="DK228" s="237"/>
      <c r="DL228" s="237"/>
      <c r="DM228" s="237"/>
      <c r="DN228" s="237"/>
      <c r="DO228" s="237"/>
      <c r="DP228" s="237"/>
      <c r="DQ228" s="237"/>
      <c r="DR228" s="237"/>
      <c r="DS228" s="237"/>
      <c r="DT228" s="3"/>
      <c r="DU228" s="3"/>
      <c r="DV228" s="3"/>
      <c r="DW228" s="3"/>
      <c r="DX228" s="212"/>
      <c r="DY228" s="212"/>
      <c r="DZ228" s="212"/>
      <c r="EA228" s="212"/>
      <c r="EB228" s="214"/>
      <c r="EC228" s="212"/>
      <c r="ED228" s="212"/>
      <c r="EE228" s="212"/>
      <c r="EF228" s="212"/>
      <c r="EG228" s="212"/>
      <c r="EH228" s="212"/>
      <c r="EI228" s="3"/>
      <c r="EJ228" s="3"/>
      <c r="EK228" s="3"/>
      <c r="EL228" s="271"/>
      <c r="EM228" s="3"/>
      <c r="EN228" s="263">
        <f t="shared" si="108"/>
        <v>226</v>
      </c>
      <c r="EO228" s="230" t="s">
        <v>1862</v>
      </c>
      <c r="EP228" s="277">
        <v>43831</v>
      </c>
      <c r="EQ228" s="278">
        <v>0</v>
      </c>
      <c r="ER228" s="281">
        <v>19.937639999999998</v>
      </c>
      <c r="ES228" s="288"/>
      <c r="ET228" s="282">
        <f>IF(EO228=EO229,MAX(ET$2:ET227)+1,0)</f>
        <v>0</v>
      </c>
      <c r="EU228" s="3">
        <f t="shared" si="100"/>
        <v>226</v>
      </c>
      <c r="EV228" s="290">
        <f t="shared" si="101"/>
        <v>451</v>
      </c>
      <c r="EW228" s="277">
        <f t="shared" si="102"/>
        <v>42036</v>
      </c>
      <c r="EX228" s="281">
        <f t="shared" si="103"/>
        <v>30.885960000000001</v>
      </c>
      <c r="EY228" s="282">
        <f>IF(EO228=EO229,0,MAX(EY$2:EY227)+1)</f>
        <v>113</v>
      </c>
      <c r="EZ228" s="290">
        <f t="shared" si="104"/>
        <v>452</v>
      </c>
      <c r="FA228" s="277">
        <f t="shared" si="105"/>
        <v>43831</v>
      </c>
      <c r="FB228" s="281">
        <f t="shared" si="106"/>
        <v>27.045559999999998</v>
      </c>
      <c r="FC228" s="28">
        <f>DIS!C245</f>
        <v>226</v>
      </c>
      <c r="FD228" s="28">
        <f>DIS!D245</f>
        <v>12</v>
      </c>
      <c r="FE228" s="28">
        <f>DIS!E245</f>
        <v>6</v>
      </c>
      <c r="FF228" s="28" t="str">
        <f t="shared" si="107"/>
        <v>12,6</v>
      </c>
      <c r="FG228" s="286">
        <f>INDEX($AR$88:$BK$127,FD228,FE228)</f>
        <v>0</v>
      </c>
      <c r="FH228" s="287">
        <f>IF(ISNUMBER(FG228),0,MAX(FH$2:FH227)+1)</f>
        <v>0</v>
      </c>
      <c r="FI228" s="287">
        <f>IF(FH228&gt;0,INDEX(IF($BJ$45=0,$EU$3:$EU$1412,IF($BK$45=0,$EX$3:$EX$1412,$FB$3:$FB$1412)),FH228,1),0)</f>
        <v>0</v>
      </c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</row>
    <row r="229" spans="1:178" x14ac:dyDescent="0.25">
      <c r="A229" s="3"/>
      <c r="B229" s="3"/>
      <c r="C229" s="3"/>
      <c r="D229" s="3"/>
      <c r="E229" s="3"/>
      <c r="F229" s="3"/>
      <c r="G229" s="3"/>
      <c r="H229" s="212"/>
      <c r="I229" s="212"/>
      <c r="J229" s="212"/>
      <c r="K229" s="212"/>
      <c r="L229" s="212"/>
      <c r="M229" s="212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212"/>
      <c r="AD229" s="212"/>
      <c r="AE229" s="212"/>
      <c r="AF229" s="212"/>
      <c r="AG229" s="212"/>
      <c r="AH229" s="212"/>
      <c r="AI229" s="212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237"/>
      <c r="DD229" s="237"/>
      <c r="DE229" s="237"/>
      <c r="DF229" s="237"/>
      <c r="DG229" s="237"/>
      <c r="DH229" s="237"/>
      <c r="DI229" s="237"/>
      <c r="DJ229" s="237"/>
      <c r="DK229" s="237"/>
      <c r="DL229" s="237"/>
      <c r="DM229" s="237"/>
      <c r="DN229" s="237"/>
      <c r="DO229" s="237"/>
      <c r="DP229" s="237"/>
      <c r="DQ229" s="237"/>
      <c r="DR229" s="237"/>
      <c r="DS229" s="237"/>
      <c r="DT229" s="3"/>
      <c r="DU229" s="3"/>
      <c r="DV229" s="3"/>
      <c r="DW229" s="3"/>
      <c r="DX229" s="212"/>
      <c r="DY229" s="212"/>
      <c r="DZ229" s="212"/>
      <c r="EA229" s="212"/>
      <c r="EB229" s="214"/>
      <c r="EC229" s="212"/>
      <c r="ED229" s="212"/>
      <c r="EE229" s="212"/>
      <c r="EF229" s="212"/>
      <c r="EG229" s="212"/>
      <c r="EH229" s="212"/>
      <c r="EI229" s="3"/>
      <c r="EJ229" s="3"/>
      <c r="EK229" s="3"/>
      <c r="EL229" s="271"/>
      <c r="EM229" s="3"/>
      <c r="EN229" s="263">
        <f t="shared" si="108"/>
        <v>227</v>
      </c>
      <c r="EO229" s="230" t="s">
        <v>1863</v>
      </c>
      <c r="EP229" s="277">
        <v>42036</v>
      </c>
      <c r="EQ229" s="278">
        <v>0</v>
      </c>
      <c r="ER229" s="281">
        <v>19.979849999999999</v>
      </c>
      <c r="ES229" s="288"/>
      <c r="ET229" s="282">
        <f>IF(EO229=EO230,MAX(ET$2:ET228)+1,0)</f>
        <v>114</v>
      </c>
      <c r="EU229" s="3">
        <f t="shared" si="100"/>
        <v>227</v>
      </c>
      <c r="EV229" s="290">
        <f t="shared" si="101"/>
        <v>453</v>
      </c>
      <c r="EW229" s="277">
        <f t="shared" si="102"/>
        <v>42036</v>
      </c>
      <c r="EX229" s="281">
        <f t="shared" si="103"/>
        <v>30.872070000000001</v>
      </c>
      <c r="EY229" s="282">
        <f>IF(EO229=EO230,0,MAX(EY$2:EY228)+1)</f>
        <v>0</v>
      </c>
      <c r="EZ229" s="290">
        <f t="shared" si="104"/>
        <v>454</v>
      </c>
      <c r="FA229" s="277">
        <f t="shared" si="105"/>
        <v>43831</v>
      </c>
      <c r="FB229" s="281">
        <f t="shared" si="106"/>
        <v>27.028749999999999</v>
      </c>
      <c r="FC229" s="28">
        <f>DIS!C246</f>
        <v>227</v>
      </c>
      <c r="FD229" s="28">
        <f>DIS!D246</f>
        <v>12</v>
      </c>
      <c r="FE229" s="28">
        <f>DIS!E246</f>
        <v>7</v>
      </c>
      <c r="FF229" s="28" t="str">
        <f t="shared" si="107"/>
        <v>12,7</v>
      </c>
      <c r="FG229" s="286">
        <f>INDEX($AR$88:$BK$127,FD229,FE229)</f>
        <v>0</v>
      </c>
      <c r="FH229" s="287">
        <f>IF(ISNUMBER(FG229),0,MAX(FH$2:FH228)+1)</f>
        <v>0</v>
      </c>
      <c r="FI229" s="287">
        <f>IF(FH229&gt;0,INDEX(IF($BJ$45=0,$EU$3:$EU$1412,IF($BK$45=0,$EX$3:$EX$1412,$FB$3:$FB$1412)),FH229,1),0)</f>
        <v>0</v>
      </c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</row>
    <row r="230" spans="1:178" x14ac:dyDescent="0.25">
      <c r="A230" s="3"/>
      <c r="B230" s="3"/>
      <c r="C230" s="3"/>
      <c r="D230" s="3"/>
      <c r="E230" s="3"/>
      <c r="F230" s="3"/>
      <c r="G230" s="3"/>
      <c r="H230" s="212"/>
      <c r="I230" s="212"/>
      <c r="J230" s="212"/>
      <c r="K230" s="212"/>
      <c r="L230" s="212"/>
      <c r="M230" s="212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212"/>
      <c r="AD230" s="212"/>
      <c r="AE230" s="212"/>
      <c r="AF230" s="212"/>
      <c r="AG230" s="212"/>
      <c r="AH230" s="212"/>
      <c r="AI230" s="212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237"/>
      <c r="DD230" s="237"/>
      <c r="DE230" s="237"/>
      <c r="DF230" s="237"/>
      <c r="DG230" s="237"/>
      <c r="DH230" s="237"/>
      <c r="DI230" s="237"/>
      <c r="DJ230" s="237"/>
      <c r="DK230" s="237"/>
      <c r="DL230" s="237"/>
      <c r="DM230" s="237"/>
      <c r="DN230" s="237"/>
      <c r="DO230" s="237"/>
      <c r="DP230" s="237"/>
      <c r="DQ230" s="237"/>
      <c r="DR230" s="237"/>
      <c r="DS230" s="237"/>
      <c r="DT230" s="3"/>
      <c r="DU230" s="3"/>
      <c r="DV230" s="3"/>
      <c r="DW230" s="3"/>
      <c r="DX230" s="212"/>
      <c r="DY230" s="212"/>
      <c r="DZ230" s="212"/>
      <c r="EA230" s="212"/>
      <c r="EB230" s="214"/>
      <c r="EC230" s="212"/>
      <c r="ED230" s="212"/>
      <c r="EE230" s="212"/>
      <c r="EF230" s="212"/>
      <c r="EG230" s="212"/>
      <c r="EH230" s="212"/>
      <c r="EI230" s="3"/>
      <c r="EJ230" s="3"/>
      <c r="EK230" s="3"/>
      <c r="EL230" s="271"/>
      <c r="EM230" s="3"/>
      <c r="EN230" s="263">
        <f t="shared" si="108"/>
        <v>228</v>
      </c>
      <c r="EO230" s="230" t="s">
        <v>1863</v>
      </c>
      <c r="EP230" s="277">
        <v>43831</v>
      </c>
      <c r="EQ230" s="278">
        <v>0</v>
      </c>
      <c r="ER230" s="281">
        <v>19.477699999999999</v>
      </c>
      <c r="ES230" s="288"/>
      <c r="ET230" s="282">
        <f>IF(EO230=EO231,MAX(ET$2:ET229)+1,0)</f>
        <v>0</v>
      </c>
      <c r="EU230" s="3">
        <f t="shared" si="100"/>
        <v>228</v>
      </c>
      <c r="EV230" s="290">
        <f t="shared" si="101"/>
        <v>455</v>
      </c>
      <c r="EW230" s="277">
        <f t="shared" si="102"/>
        <v>42036</v>
      </c>
      <c r="EX230" s="281">
        <f t="shared" si="103"/>
        <v>30.858180000000001</v>
      </c>
      <c r="EY230" s="282">
        <f>IF(EO230=EO231,0,MAX(EY$2:EY229)+1)</f>
        <v>114</v>
      </c>
      <c r="EZ230" s="290">
        <f t="shared" si="104"/>
        <v>456</v>
      </c>
      <c r="FA230" s="277">
        <f t="shared" si="105"/>
        <v>43831</v>
      </c>
      <c r="FB230" s="281">
        <f t="shared" si="106"/>
        <v>27.014289999999999</v>
      </c>
      <c r="FC230" s="28">
        <f>DIS!C247</f>
        <v>228</v>
      </c>
      <c r="FD230" s="28">
        <f>DIS!D247</f>
        <v>12</v>
      </c>
      <c r="FE230" s="28">
        <f>DIS!E247</f>
        <v>8</v>
      </c>
      <c r="FF230" s="28" t="str">
        <f t="shared" si="107"/>
        <v>12,8</v>
      </c>
      <c r="FG230" s="286">
        <f>INDEX($AR$88:$BK$127,FD230,FE230)</f>
        <v>0</v>
      </c>
      <c r="FH230" s="287">
        <f>IF(ISNUMBER(FG230),0,MAX(FH$2:FH229)+1)</f>
        <v>0</v>
      </c>
      <c r="FI230" s="287">
        <f>IF(FH230&gt;0,INDEX(IF($BJ$45=0,$EU$3:$EU$1412,IF($BK$45=0,$EX$3:$EX$1412,$FB$3:$FB$1412)),FH230,1),0)</f>
        <v>0</v>
      </c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</row>
    <row r="231" spans="1:178" x14ac:dyDescent="0.25">
      <c r="A231" s="3"/>
      <c r="B231" s="3"/>
      <c r="C231" s="3"/>
      <c r="D231" s="3"/>
      <c r="E231" s="3"/>
      <c r="F231" s="3"/>
      <c r="G231" s="3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212"/>
      <c r="AD231" s="212"/>
      <c r="AE231" s="212"/>
      <c r="AF231" s="212"/>
      <c r="AG231" s="212"/>
      <c r="AH231" s="212"/>
      <c r="AI231" s="212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212"/>
      <c r="DY231" s="212"/>
      <c r="DZ231" s="212"/>
      <c r="EA231" s="212"/>
      <c r="EB231" s="214"/>
      <c r="EC231" s="212"/>
      <c r="ED231" s="212"/>
      <c r="EE231" s="212"/>
      <c r="EF231" s="212"/>
      <c r="EG231" s="212"/>
      <c r="EH231" s="212"/>
      <c r="EI231" s="3"/>
      <c r="EJ231" s="3"/>
      <c r="EK231" s="3"/>
      <c r="EL231" s="271"/>
      <c r="EM231" s="3"/>
      <c r="EN231" s="263">
        <f t="shared" si="108"/>
        <v>229</v>
      </c>
      <c r="EO231" s="230" t="s">
        <v>1864</v>
      </c>
      <c r="EP231" s="277">
        <v>42036</v>
      </c>
      <c r="EQ231" s="278">
        <v>0</v>
      </c>
      <c r="ER231" s="281">
        <v>18.994900000000001</v>
      </c>
      <c r="ES231" s="288"/>
      <c r="ET231" s="282">
        <f>IF(EO231=EO232,MAX(ET$2:ET230)+1,0)</f>
        <v>115</v>
      </c>
      <c r="EU231" s="3">
        <f t="shared" si="100"/>
        <v>229</v>
      </c>
      <c r="EV231" s="290">
        <f t="shared" si="101"/>
        <v>457</v>
      </c>
      <c r="EW231" s="277">
        <f t="shared" si="102"/>
        <v>42036</v>
      </c>
      <c r="EX231" s="281">
        <f t="shared" si="103"/>
        <v>30.846509999999999</v>
      </c>
      <c r="EY231" s="282">
        <f>IF(EO231=EO232,0,MAX(EY$2:EY230)+1)</f>
        <v>0</v>
      </c>
      <c r="EZ231" s="290">
        <f t="shared" si="104"/>
        <v>458</v>
      </c>
      <c r="FA231" s="277">
        <f t="shared" si="105"/>
        <v>43831</v>
      </c>
      <c r="FB231" s="281">
        <f t="shared" si="106"/>
        <v>27.001560000000001</v>
      </c>
      <c r="FC231" s="28">
        <f>DIS!C248</f>
        <v>229</v>
      </c>
      <c r="FD231" s="28">
        <f>DIS!D248</f>
        <v>12</v>
      </c>
      <c r="FE231" s="28">
        <f>DIS!E248</f>
        <v>9</v>
      </c>
      <c r="FF231" s="28" t="str">
        <f t="shared" si="107"/>
        <v>12,9</v>
      </c>
      <c r="FG231" s="286" t="str">
        <f>INDEX($AR$88:$BK$127,FD231,FE231)</f>
        <v>9,12</v>
      </c>
      <c r="FH231" s="287">
        <f>IF(ISNUMBER(FG231),0,MAX(FH$2:FH230)+1)</f>
        <v>214</v>
      </c>
      <c r="FI231" s="287">
        <f>IF(FH231&gt;0,INDEX(IF($BJ$45=0,$EU$3:$EU$1412,IF($BK$45=0,$EX$3:$EX$1412,$FB$3:$FB$1412)),FH231,1),0)</f>
        <v>18.701450000000001</v>
      </c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</row>
    <row r="232" spans="1:178" x14ac:dyDescent="0.25">
      <c r="A232" s="3"/>
      <c r="B232" s="3"/>
      <c r="C232" s="3"/>
      <c r="D232" s="3"/>
      <c r="E232" s="3"/>
      <c r="F232" s="3"/>
      <c r="G232" s="3"/>
      <c r="H232" s="212"/>
      <c r="I232" s="212"/>
      <c r="J232" s="212"/>
      <c r="K232" s="212"/>
      <c r="L232" s="212"/>
      <c r="M232" s="212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212"/>
      <c r="AD232" s="212"/>
      <c r="AE232" s="212"/>
      <c r="AF232" s="212"/>
      <c r="AG232" s="212"/>
      <c r="AH232" s="212"/>
      <c r="AI232" s="212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212"/>
      <c r="DY232" s="212"/>
      <c r="DZ232" s="212"/>
      <c r="EA232" s="212"/>
      <c r="EB232" s="214"/>
      <c r="EC232" s="212"/>
      <c r="ED232" s="212"/>
      <c r="EE232" s="212"/>
      <c r="EF232" s="212"/>
      <c r="EG232" s="212"/>
      <c r="EH232" s="212"/>
      <c r="EI232" s="3"/>
      <c r="EJ232" s="3"/>
      <c r="EK232" s="3"/>
      <c r="EL232" s="271"/>
      <c r="EM232" s="3"/>
      <c r="EN232" s="263">
        <f t="shared" si="108"/>
        <v>230</v>
      </c>
      <c r="EO232" s="230" t="s">
        <v>1864</v>
      </c>
      <c r="EP232" s="277">
        <v>43831</v>
      </c>
      <c r="EQ232" s="278">
        <v>0</v>
      </c>
      <c r="ER232" s="281">
        <v>18.978159999999999</v>
      </c>
      <c r="ES232" s="288"/>
      <c r="ET232" s="282">
        <f>IF(EO232=EO233,MAX(ET$2:ET231)+1,0)</f>
        <v>0</v>
      </c>
      <c r="EU232" s="3">
        <f t="shared" si="100"/>
        <v>230</v>
      </c>
      <c r="EV232" s="290">
        <f t="shared" si="101"/>
        <v>459</v>
      </c>
      <c r="EW232" s="277">
        <f t="shared" si="102"/>
        <v>42036</v>
      </c>
      <c r="EX232" s="281">
        <f t="shared" si="103"/>
        <v>19.78144</v>
      </c>
      <c r="EY232" s="282">
        <f>IF(EO232=EO233,0,MAX(EY$2:EY231)+1)</f>
        <v>115</v>
      </c>
      <c r="EZ232" s="290">
        <f t="shared" si="104"/>
        <v>460</v>
      </c>
      <c r="FA232" s="277">
        <f t="shared" si="105"/>
        <v>43831</v>
      </c>
      <c r="FB232" s="281">
        <f t="shared" si="106"/>
        <v>18.36946</v>
      </c>
      <c r="FC232" s="28">
        <f>DIS!C249</f>
        <v>230</v>
      </c>
      <c r="FD232" s="28">
        <f>DIS!D249</f>
        <v>12</v>
      </c>
      <c r="FE232" s="28">
        <f>DIS!E249</f>
        <v>10</v>
      </c>
      <c r="FF232" s="28" t="str">
        <f t="shared" si="107"/>
        <v>12,10</v>
      </c>
      <c r="FG232" s="286" t="str">
        <f>INDEX($AR$88:$BK$127,FD232,FE232)</f>
        <v>10,12</v>
      </c>
      <c r="FH232" s="287">
        <f>IF(ISNUMBER(FG232),0,MAX(FH$2:FH231)+1)</f>
        <v>215</v>
      </c>
      <c r="FI232" s="287">
        <f>IF(FH232&gt;0,INDEX(IF($BJ$45=0,$EU$3:$EU$1412,IF($BK$45=0,$EX$3:$EX$1412,$FB$3:$FB$1412)),FH232,1),0)</f>
        <v>18.491810000000001</v>
      </c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</row>
    <row r="233" spans="1:178" x14ac:dyDescent="0.25">
      <c r="A233" s="3"/>
      <c r="B233" s="3"/>
      <c r="C233" s="3"/>
      <c r="D233" s="3"/>
      <c r="E233" s="3"/>
      <c r="F233" s="3"/>
      <c r="G233" s="3"/>
      <c r="H233" s="212"/>
      <c r="I233" s="212"/>
      <c r="J233" s="212"/>
      <c r="K233" s="212"/>
      <c r="L233" s="212"/>
      <c r="M233" s="212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212"/>
      <c r="AD233" s="212"/>
      <c r="AE233" s="212"/>
      <c r="AF233" s="212"/>
      <c r="AG233" s="212"/>
      <c r="AH233" s="212"/>
      <c r="AI233" s="212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212"/>
      <c r="DY233" s="212"/>
      <c r="DZ233" s="212"/>
      <c r="EA233" s="212"/>
      <c r="EB233" s="214"/>
      <c r="EC233" s="212"/>
      <c r="ED233" s="212"/>
      <c r="EE233" s="212"/>
      <c r="EF233" s="212"/>
      <c r="EG233" s="212"/>
      <c r="EH233" s="212"/>
      <c r="EI233" s="3"/>
      <c r="EJ233" s="3"/>
      <c r="EK233" s="3"/>
      <c r="EL233" s="271"/>
      <c r="EM233" s="3"/>
      <c r="EN233" s="263">
        <f t="shared" si="108"/>
        <v>231</v>
      </c>
      <c r="EO233" s="230" t="s">
        <v>1865</v>
      </c>
      <c r="EP233" s="277">
        <v>42036</v>
      </c>
      <c r="EQ233" s="278">
        <v>0</v>
      </c>
      <c r="ER233" s="281">
        <v>19.136659999999999</v>
      </c>
      <c r="ES233" s="288"/>
      <c r="ET233" s="282">
        <f>IF(EO233=EO234,MAX(ET$2:ET232)+1,0)</f>
        <v>116</v>
      </c>
      <c r="EU233" s="3">
        <f t="shared" si="100"/>
        <v>231</v>
      </c>
      <c r="EV233" s="290">
        <f t="shared" si="101"/>
        <v>461</v>
      </c>
      <c r="EW233" s="277">
        <f t="shared" si="102"/>
        <v>42036</v>
      </c>
      <c r="EX233" s="281">
        <f t="shared" si="103"/>
        <v>19.55903</v>
      </c>
      <c r="EY233" s="282">
        <f>IF(EO233=EO234,0,MAX(EY$2:EY232)+1)</f>
        <v>0</v>
      </c>
      <c r="EZ233" s="290">
        <f t="shared" si="104"/>
        <v>462</v>
      </c>
      <c r="FA233" s="277">
        <f t="shared" si="105"/>
        <v>43831</v>
      </c>
      <c r="FB233" s="281">
        <f t="shared" si="106"/>
        <v>18.220089999999999</v>
      </c>
      <c r="FC233" s="28">
        <f>DIS!C250</f>
        <v>231</v>
      </c>
      <c r="FD233" s="28">
        <f>DIS!D250</f>
        <v>12</v>
      </c>
      <c r="FE233" s="28">
        <f>DIS!E250</f>
        <v>11</v>
      </c>
      <c r="FF233" s="28" t="str">
        <f t="shared" si="107"/>
        <v>12,11</v>
      </c>
      <c r="FG233" s="286" t="str">
        <f>INDEX($AR$88:$BK$127,FD233,FE233)</f>
        <v>11,12</v>
      </c>
      <c r="FH233" s="287">
        <f>IF(ISNUMBER(FG233),0,MAX(FH$2:FH232)+1)</f>
        <v>216</v>
      </c>
      <c r="FI233" s="287">
        <f>IF(FH233&gt;0,INDEX(IF($BJ$45=0,$EU$3:$EU$1412,IF($BK$45=0,$EX$3:$EX$1412,$FB$3:$FB$1412)),FH233,1),0)</f>
        <v>18.18037</v>
      </c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</row>
    <row r="234" spans="1:178" x14ac:dyDescent="0.25">
      <c r="A234" s="3"/>
      <c r="B234" s="3"/>
      <c r="C234" s="3"/>
      <c r="D234" s="3"/>
      <c r="E234" s="3"/>
      <c r="F234" s="3"/>
      <c r="G234" s="3"/>
      <c r="H234" s="212"/>
      <c r="I234" s="212"/>
      <c r="J234" s="212"/>
      <c r="K234" s="212"/>
      <c r="L234" s="212"/>
      <c r="M234" s="212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212"/>
      <c r="AD234" s="212"/>
      <c r="AE234" s="212"/>
      <c r="AF234" s="212"/>
      <c r="AG234" s="212"/>
      <c r="AH234" s="212"/>
      <c r="AI234" s="212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212"/>
      <c r="DY234" s="212"/>
      <c r="DZ234" s="212"/>
      <c r="EA234" s="212"/>
      <c r="EB234" s="214"/>
      <c r="EC234" s="212"/>
      <c r="ED234" s="212"/>
      <c r="EE234" s="212"/>
      <c r="EF234" s="212"/>
      <c r="EG234" s="212"/>
      <c r="EH234" s="212"/>
      <c r="EI234" s="3"/>
      <c r="EJ234" s="3"/>
      <c r="EK234" s="3"/>
      <c r="EL234" s="271"/>
      <c r="EM234" s="3"/>
      <c r="EN234" s="263">
        <f t="shared" si="108"/>
        <v>232</v>
      </c>
      <c r="EO234" s="230" t="s">
        <v>1865</v>
      </c>
      <c r="EP234" s="277">
        <v>43831</v>
      </c>
      <c r="EQ234" s="278">
        <v>0</v>
      </c>
      <c r="ER234" s="281">
        <v>18.834949999999999</v>
      </c>
      <c r="ES234" s="288"/>
      <c r="ET234" s="282">
        <f>IF(EO234=EO235,MAX(ET$2:ET233)+1,0)</f>
        <v>0</v>
      </c>
      <c r="EU234" s="3">
        <f t="shared" si="100"/>
        <v>232</v>
      </c>
      <c r="EV234" s="290">
        <f t="shared" si="101"/>
        <v>463</v>
      </c>
      <c r="EW234" s="277">
        <f t="shared" si="102"/>
        <v>42036</v>
      </c>
      <c r="EX234" s="281">
        <f t="shared" si="103"/>
        <v>19.193760000000001</v>
      </c>
      <c r="EY234" s="282">
        <f>IF(EO234=EO235,0,MAX(EY$2:EY233)+1)</f>
        <v>116</v>
      </c>
      <c r="EZ234" s="290">
        <f t="shared" si="104"/>
        <v>464</v>
      </c>
      <c r="FA234" s="277">
        <f t="shared" si="105"/>
        <v>43831</v>
      </c>
      <c r="FB234" s="281">
        <f t="shared" si="106"/>
        <v>17.98068</v>
      </c>
      <c r="FC234" s="28">
        <f>DIS!C251</f>
        <v>232</v>
      </c>
      <c r="FD234" s="28">
        <f>DIS!D251</f>
        <v>12</v>
      </c>
      <c r="FE234" s="28">
        <f>DIS!E251</f>
        <v>12</v>
      </c>
      <c r="FF234" s="28" t="str">
        <f t="shared" si="107"/>
        <v>12,12</v>
      </c>
      <c r="FG234" s="286" t="str">
        <f>INDEX($AR$88:$BK$127,FD234,FE234)</f>
        <v>12,12</v>
      </c>
      <c r="FH234" s="287">
        <f>IF(ISNUMBER(FG234),0,MAX(FH$2:FH233)+1)</f>
        <v>217</v>
      </c>
      <c r="FI234" s="287">
        <f>IF(FH234&gt;0,INDEX(IF($BJ$45=0,$EU$3:$EU$1412,IF($BK$45=0,$EX$3:$EX$1412,$FB$3:$FB$1412)),FH234,1),0)</f>
        <v>17.788979999999999</v>
      </c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</row>
    <row r="235" spans="1:178" x14ac:dyDescent="0.25">
      <c r="B235" s="35"/>
      <c r="C235" s="35"/>
      <c r="D235" s="35"/>
      <c r="E235" s="35"/>
      <c r="F235" s="35"/>
      <c r="G235" s="35"/>
      <c r="H235" s="212"/>
      <c r="I235" s="212"/>
      <c r="J235" s="212"/>
      <c r="K235" s="212"/>
      <c r="L235" s="212"/>
      <c r="M235" s="212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212"/>
      <c r="AD235" s="212"/>
      <c r="AE235" s="212"/>
      <c r="AF235" s="212"/>
      <c r="AG235" s="212"/>
      <c r="AH235" s="212"/>
      <c r="AI235" s="212"/>
      <c r="DY235" s="212"/>
      <c r="DZ235" s="212"/>
      <c r="EA235" s="212"/>
      <c r="EB235" s="214"/>
      <c r="EC235" s="212"/>
      <c r="ED235" s="212"/>
      <c r="EE235" s="212"/>
      <c r="EF235" s="212"/>
      <c r="EG235" s="212"/>
      <c r="EH235" s="212"/>
      <c r="EI235" s="3"/>
      <c r="EJ235" s="3"/>
      <c r="EK235" s="3"/>
      <c r="EL235" s="271"/>
      <c r="EM235" s="3"/>
      <c r="EN235" s="263">
        <f t="shared" si="108"/>
        <v>233</v>
      </c>
      <c r="EO235" s="239" t="s">
        <v>1866</v>
      </c>
      <c r="EP235" s="279">
        <v>42036</v>
      </c>
      <c r="EQ235" s="280">
        <v>0</v>
      </c>
      <c r="ER235" s="281">
        <v>19.30742</v>
      </c>
      <c r="ES235" s="288"/>
      <c r="ET235" s="282">
        <f>IF(EO235=EO236,MAX(ET$2:ET234)+1,0)</f>
        <v>117</v>
      </c>
      <c r="EU235" s="3">
        <f t="shared" si="100"/>
        <v>233</v>
      </c>
      <c r="EV235" s="290">
        <f t="shared" si="101"/>
        <v>465</v>
      </c>
      <c r="EW235" s="277">
        <f t="shared" si="102"/>
        <v>42036</v>
      </c>
      <c r="EX235" s="281">
        <f t="shared" si="103"/>
        <v>18.77805</v>
      </c>
      <c r="EY235" s="282">
        <f>IF(EO235=EO236,0,MAX(EY$2:EY234)+1)</f>
        <v>0</v>
      </c>
      <c r="EZ235" s="290">
        <f t="shared" si="104"/>
        <v>466</v>
      </c>
      <c r="FA235" s="277">
        <f t="shared" si="105"/>
        <v>43831</v>
      </c>
      <c r="FB235" s="281">
        <f t="shared" si="106"/>
        <v>17.72926</v>
      </c>
      <c r="FC235" s="28">
        <f>DIS!C252</f>
        <v>233</v>
      </c>
      <c r="FD235" s="28">
        <f>DIS!D252</f>
        <v>12</v>
      </c>
      <c r="FE235" s="28">
        <f>DIS!E252</f>
        <v>13</v>
      </c>
      <c r="FF235" s="28" t="str">
        <f t="shared" si="107"/>
        <v>12,13</v>
      </c>
      <c r="FG235" s="286" t="str">
        <f>INDEX($AR$88:$BK$127,FD235,FE235)</f>
        <v>13,12</v>
      </c>
      <c r="FH235" s="287">
        <f>IF(ISNUMBER(FG235),0,MAX(FH$2:FH234)+1)</f>
        <v>218</v>
      </c>
      <c r="FI235" s="287">
        <f>IF(FH235&gt;0,INDEX(IF($BJ$45=0,$EU$3:$EU$1412,IF($BK$45=0,$EX$3:$EX$1412,$FB$3:$FB$1412)),FH235,1),0)</f>
        <v>17.302420000000001</v>
      </c>
    </row>
    <row r="236" spans="1:178" x14ac:dyDescent="0.25">
      <c r="B236" s="35"/>
      <c r="C236" s="35"/>
      <c r="D236" s="35"/>
      <c r="E236" s="35"/>
      <c r="F236" s="35"/>
      <c r="G236" s="35"/>
      <c r="H236" s="212"/>
      <c r="I236" s="212"/>
      <c r="J236" s="212"/>
      <c r="K236" s="212"/>
      <c r="L236" s="212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212"/>
      <c r="AD236" s="212"/>
      <c r="AE236" s="212"/>
      <c r="AF236" s="212"/>
      <c r="AG236" s="212"/>
      <c r="AH236" s="212"/>
      <c r="AI236" s="212"/>
      <c r="DY236" s="212"/>
      <c r="DZ236" s="212"/>
      <c r="EA236" s="212"/>
      <c r="EB236" s="214"/>
      <c r="EC236" s="212"/>
      <c r="ED236" s="212"/>
      <c r="EE236" s="212"/>
      <c r="EF236" s="212"/>
      <c r="EG236" s="212"/>
      <c r="EH236" s="212"/>
      <c r="EI236" s="3"/>
      <c r="EJ236" s="3"/>
      <c r="EK236" s="3"/>
      <c r="EL236" s="271"/>
      <c r="EM236" s="3"/>
      <c r="EN236" s="263">
        <f t="shared" si="108"/>
        <v>234</v>
      </c>
      <c r="EO236" s="239" t="s">
        <v>1866</v>
      </c>
      <c r="EP236" s="279">
        <v>43831</v>
      </c>
      <c r="EQ236" s="280">
        <v>0</v>
      </c>
      <c r="ER236" s="281">
        <v>18.794029999999999</v>
      </c>
      <c r="ES236" s="288"/>
      <c r="ET236" s="282">
        <f>IF(EO236=EO237,MAX(ET$2:ET235)+1,0)</f>
        <v>0</v>
      </c>
      <c r="EU236" s="3">
        <f t="shared" si="100"/>
        <v>234</v>
      </c>
      <c r="EV236" s="290">
        <f t="shared" si="101"/>
        <v>467</v>
      </c>
      <c r="EW236" s="277">
        <f t="shared" si="102"/>
        <v>42036</v>
      </c>
      <c r="EX236" s="281">
        <f t="shared" si="103"/>
        <v>18.29391</v>
      </c>
      <c r="EY236" s="282">
        <f>IF(EO236=EO237,0,MAX(EY$2:EY235)+1)</f>
        <v>117</v>
      </c>
      <c r="EZ236" s="290">
        <f t="shared" si="104"/>
        <v>468</v>
      </c>
      <c r="FA236" s="277">
        <f t="shared" si="105"/>
        <v>43831</v>
      </c>
      <c r="FB236" s="281">
        <f t="shared" si="106"/>
        <v>17.483799999999999</v>
      </c>
      <c r="FC236" s="28">
        <f>DIS!C253</f>
        <v>234</v>
      </c>
      <c r="FD236" s="28">
        <f>DIS!D253</f>
        <v>12</v>
      </c>
      <c r="FE236" s="28">
        <f>DIS!E253</f>
        <v>14</v>
      </c>
      <c r="FF236" s="28" t="str">
        <f t="shared" si="107"/>
        <v>12,14</v>
      </c>
      <c r="FG236" s="286" t="str">
        <f>INDEX($AR$88:$BK$127,FD236,FE236)</f>
        <v>14,12</v>
      </c>
      <c r="FH236" s="287">
        <f>IF(ISNUMBER(FG236),0,MAX(FH$2:FH235)+1)</f>
        <v>219</v>
      </c>
      <c r="FI236" s="287">
        <f>IF(FH236&gt;0,INDEX(IF($BJ$45=0,$EU$3:$EU$1412,IF($BK$45=0,$EX$3:$EX$1412,$FB$3:$FB$1412)),FH236,1),0)</f>
        <v>17.47747</v>
      </c>
    </row>
    <row r="237" spans="1:178" x14ac:dyDescent="0.25">
      <c r="B237" s="35"/>
      <c r="C237" s="35"/>
      <c r="D237" s="35"/>
      <c r="E237" s="35"/>
      <c r="F237" s="35"/>
      <c r="G237" s="35"/>
      <c r="H237" s="212"/>
      <c r="I237" s="212"/>
      <c r="J237" s="212"/>
      <c r="K237" s="212"/>
      <c r="L237" s="212"/>
      <c r="M237" s="212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212"/>
      <c r="AD237" s="212"/>
      <c r="AE237" s="212"/>
      <c r="AF237" s="212"/>
      <c r="AG237" s="212"/>
      <c r="AH237" s="212"/>
      <c r="AI237" s="212"/>
      <c r="DY237" s="212"/>
      <c r="DZ237" s="212"/>
      <c r="EA237" s="212"/>
      <c r="EB237" s="214"/>
      <c r="EC237" s="212"/>
      <c r="ED237" s="212"/>
      <c r="EE237" s="212"/>
      <c r="EF237" s="212"/>
      <c r="EG237" s="212"/>
      <c r="EH237" s="212"/>
      <c r="EI237" s="3"/>
      <c r="EJ237" s="3"/>
      <c r="EK237" s="3"/>
      <c r="EL237" s="271"/>
      <c r="EM237" s="3"/>
      <c r="EN237" s="263">
        <f t="shared" si="108"/>
        <v>235</v>
      </c>
      <c r="EO237" s="239" t="s">
        <v>1867</v>
      </c>
      <c r="EP237" s="279">
        <v>42036</v>
      </c>
      <c r="EQ237" s="280">
        <v>0</v>
      </c>
      <c r="ER237" s="281">
        <v>19.482569999999999</v>
      </c>
      <c r="ES237" s="288"/>
      <c r="ET237" s="282">
        <f>IF(EO237=EO238,MAX(ET$2:ET236)+1,0)</f>
        <v>118</v>
      </c>
      <c r="EU237" s="3">
        <f t="shared" si="100"/>
        <v>235</v>
      </c>
      <c r="EV237" s="290">
        <f t="shared" si="101"/>
        <v>469</v>
      </c>
      <c r="EW237" s="277">
        <f t="shared" si="102"/>
        <v>42036</v>
      </c>
      <c r="EX237" s="281">
        <f t="shared" si="103"/>
        <v>17.873329999999999</v>
      </c>
      <c r="EY237" s="282">
        <f>IF(EO237=EO238,0,MAX(EY$2:EY236)+1)</f>
        <v>0</v>
      </c>
      <c r="EZ237" s="290">
        <f t="shared" si="104"/>
        <v>470</v>
      </c>
      <c r="FA237" s="277">
        <f t="shared" si="105"/>
        <v>43831</v>
      </c>
      <c r="FB237" s="281">
        <f t="shared" si="106"/>
        <v>17.420559999999998</v>
      </c>
      <c r="FC237" s="28">
        <f>DIS!C254</f>
        <v>235</v>
      </c>
      <c r="FD237" s="28">
        <f>DIS!D254</f>
        <v>12</v>
      </c>
      <c r="FE237" s="28">
        <f>DIS!E254</f>
        <v>15</v>
      </c>
      <c r="FF237" s="28" t="str">
        <f t="shared" si="107"/>
        <v>12,15</v>
      </c>
      <c r="FG237" s="286" t="str">
        <f>INDEX($AR$88:$BK$127,FD237,FE237)</f>
        <v>15,12</v>
      </c>
      <c r="FH237" s="287">
        <f>IF(ISNUMBER(FG237),0,MAX(FH$2:FH236)+1)</f>
        <v>220</v>
      </c>
      <c r="FI237" s="287">
        <f>IF(FH237&gt;0,INDEX(IF($BJ$45=0,$EU$3:$EU$1412,IF($BK$45=0,$EX$3:$EX$1412,$FB$3:$FB$1412)),FH237,1),0)</f>
        <v>17.598420000000001</v>
      </c>
    </row>
    <row r="238" spans="1:178" x14ac:dyDescent="0.25">
      <c r="B238" s="35"/>
      <c r="C238" s="35"/>
      <c r="D238" s="35"/>
      <c r="E238" s="35"/>
      <c r="F238" s="35"/>
      <c r="G238" s="35"/>
      <c r="H238" s="212"/>
      <c r="I238" s="212"/>
      <c r="J238" s="212"/>
      <c r="K238" s="212"/>
      <c r="L238" s="212"/>
      <c r="M238" s="212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212"/>
      <c r="AD238" s="212"/>
      <c r="AE238" s="212"/>
      <c r="AF238" s="212"/>
      <c r="AG238" s="212"/>
      <c r="AH238" s="212"/>
      <c r="AI238" s="212"/>
      <c r="DY238" s="212"/>
      <c r="DZ238" s="212"/>
      <c r="EA238" s="212"/>
      <c r="EB238" s="214"/>
      <c r="EC238" s="212"/>
      <c r="ED238" s="212"/>
      <c r="EE238" s="212"/>
      <c r="EF238" s="212"/>
      <c r="EG238" s="212"/>
      <c r="EH238" s="212"/>
      <c r="EI238" s="3"/>
      <c r="EJ238" s="3"/>
      <c r="EK238" s="3"/>
      <c r="EL238" s="271"/>
      <c r="EM238" s="3"/>
      <c r="EN238" s="263">
        <f t="shared" si="108"/>
        <v>236</v>
      </c>
      <c r="EO238" s="239" t="s">
        <v>1867</v>
      </c>
      <c r="EP238" s="279">
        <v>43831</v>
      </c>
      <c r="EQ238" s="280">
        <v>0</v>
      </c>
      <c r="ER238" s="281">
        <v>18.822500000000002</v>
      </c>
      <c r="ES238" s="288"/>
      <c r="ET238" s="282">
        <f>IF(EO238=EO239,MAX(ET$2:ET237)+1,0)</f>
        <v>0</v>
      </c>
      <c r="EU238" s="3">
        <f t="shared" si="100"/>
        <v>236</v>
      </c>
      <c r="EV238" s="290">
        <f t="shared" si="101"/>
        <v>471</v>
      </c>
      <c r="EW238" s="277">
        <f t="shared" si="102"/>
        <v>42036</v>
      </c>
      <c r="EX238" s="281">
        <f t="shared" si="103"/>
        <v>17.396899999999999</v>
      </c>
      <c r="EY238" s="282">
        <f>IF(EO238=EO239,0,MAX(EY$2:EY237)+1)</f>
        <v>118</v>
      </c>
      <c r="EZ238" s="290">
        <f t="shared" si="104"/>
        <v>472</v>
      </c>
      <c r="FA238" s="277">
        <f t="shared" si="105"/>
        <v>43831</v>
      </c>
      <c r="FB238" s="281">
        <f t="shared" si="106"/>
        <v>17.382390000000001</v>
      </c>
      <c r="FC238" s="28">
        <f>DIS!C255</f>
        <v>236</v>
      </c>
      <c r="FD238" s="28">
        <f>DIS!D255</f>
        <v>12</v>
      </c>
      <c r="FE238" s="28">
        <f>DIS!E255</f>
        <v>16</v>
      </c>
      <c r="FF238" s="28" t="str">
        <f t="shared" si="107"/>
        <v>12,16</v>
      </c>
      <c r="FG238" s="286" t="str">
        <f>INDEX($AR$88:$BK$127,FD238,FE238)</f>
        <v>16,12</v>
      </c>
      <c r="FH238" s="287">
        <f>IF(ISNUMBER(FG238),0,MAX(FH$2:FH237)+1)</f>
        <v>221</v>
      </c>
      <c r="FI238" s="287">
        <f>IF(FH238&gt;0,INDEX(IF($BJ$45=0,$EU$3:$EU$1412,IF($BK$45=0,$EX$3:$EX$1412,$FB$3:$FB$1412)),FH238,1),0)</f>
        <v>17.563389999999998</v>
      </c>
    </row>
    <row r="239" spans="1:178" x14ac:dyDescent="0.25">
      <c r="B239" s="35"/>
      <c r="C239" s="35"/>
      <c r="D239" s="35"/>
      <c r="E239" s="35"/>
      <c r="F239" s="35"/>
      <c r="G239" s="35"/>
      <c r="H239" s="212"/>
      <c r="I239" s="212"/>
      <c r="J239" s="212"/>
      <c r="K239" s="212"/>
      <c r="L239" s="212"/>
      <c r="M239" s="212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212"/>
      <c r="AD239" s="212"/>
      <c r="AE239" s="212"/>
      <c r="AF239" s="212"/>
      <c r="AG239" s="212"/>
      <c r="AH239" s="212"/>
      <c r="AI239" s="212"/>
      <c r="DY239" s="212"/>
      <c r="DZ239" s="212"/>
      <c r="EA239" s="212"/>
      <c r="EB239" s="214"/>
      <c r="EC239" s="212"/>
      <c r="ED239" s="212"/>
      <c r="EE239" s="212"/>
      <c r="EF239" s="212"/>
      <c r="EG239" s="212"/>
      <c r="EH239" s="3"/>
      <c r="EI239" s="3"/>
      <c r="EJ239" s="3"/>
      <c r="EK239" s="3"/>
      <c r="EL239" s="271"/>
      <c r="EM239" s="3"/>
      <c r="EN239" s="263">
        <f t="shared" si="108"/>
        <v>237</v>
      </c>
      <c r="EO239" s="239" t="s">
        <v>1868</v>
      </c>
      <c r="EP239" s="279">
        <v>42036</v>
      </c>
      <c r="EQ239" s="280">
        <v>0</v>
      </c>
      <c r="ER239" s="281">
        <v>19.661750000000001</v>
      </c>
      <c r="ES239" s="288"/>
      <c r="ET239" s="282">
        <f>IF(EO239=EO240,MAX(ET$2:ET238)+1,0)</f>
        <v>119</v>
      </c>
      <c r="EU239" s="3">
        <f t="shared" si="100"/>
        <v>237</v>
      </c>
      <c r="EV239" s="290">
        <f t="shared" si="101"/>
        <v>473</v>
      </c>
      <c r="EW239" s="277">
        <f t="shared" si="102"/>
        <v>42036</v>
      </c>
      <c r="EX239" s="281">
        <f t="shared" si="103"/>
        <v>17.720140000000001</v>
      </c>
      <c r="EY239" s="282">
        <f>IF(EO239=EO240,0,MAX(EY$2:EY238)+1)</f>
        <v>0</v>
      </c>
      <c r="EZ239" s="290">
        <f t="shared" si="104"/>
        <v>474</v>
      </c>
      <c r="FA239" s="277">
        <f t="shared" si="105"/>
        <v>43831</v>
      </c>
      <c r="FB239" s="281">
        <f t="shared" si="106"/>
        <v>17.444659999999999</v>
      </c>
      <c r="FC239" s="28">
        <f>DIS!C256</f>
        <v>237</v>
      </c>
      <c r="FD239" s="28">
        <f>DIS!D256</f>
        <v>12</v>
      </c>
      <c r="FE239" s="28">
        <f>DIS!E256</f>
        <v>17</v>
      </c>
      <c r="FF239" s="28" t="str">
        <f t="shared" si="107"/>
        <v>12,17</v>
      </c>
      <c r="FG239" s="286" t="str">
        <f>INDEX($AR$88:$BK$127,FD239,FE239)</f>
        <v>17,12</v>
      </c>
      <c r="FH239" s="287">
        <f>IF(ISNUMBER(FG239),0,MAX(FH$2:FH238)+1)</f>
        <v>222</v>
      </c>
      <c r="FI239" s="287">
        <f>IF(FH239&gt;0,INDEX(IF($BJ$45=0,$EU$3:$EU$1412,IF($BK$45=0,$EX$3:$EX$1412,$FB$3:$FB$1412)),FH239,1),0)</f>
        <v>17.593979999999998</v>
      </c>
    </row>
    <row r="240" spans="1:178" x14ac:dyDescent="0.25">
      <c r="B240" s="35"/>
      <c r="C240" s="35"/>
      <c r="D240" s="35"/>
      <c r="E240" s="35"/>
      <c r="F240" s="35"/>
      <c r="G240" s="35"/>
      <c r="H240" s="212"/>
      <c r="I240" s="212"/>
      <c r="J240" s="212"/>
      <c r="K240" s="212"/>
      <c r="L240" s="212"/>
      <c r="M240" s="212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212"/>
      <c r="AD240" s="212"/>
      <c r="AE240" s="212"/>
      <c r="AF240" s="212"/>
      <c r="AG240" s="212"/>
      <c r="AH240" s="212"/>
      <c r="AI240" s="212"/>
      <c r="DY240" s="212"/>
      <c r="DZ240" s="212"/>
      <c r="EA240" s="212"/>
      <c r="EB240" s="214"/>
      <c r="EC240" s="212"/>
      <c r="ED240" s="212"/>
      <c r="EE240" s="212"/>
      <c r="EF240" s="212"/>
      <c r="EG240" s="212"/>
      <c r="EH240" s="3"/>
      <c r="EI240" s="3"/>
      <c r="EJ240" s="3"/>
      <c r="EK240" s="3"/>
      <c r="EL240" s="271"/>
      <c r="EM240" s="3"/>
      <c r="EN240" s="263">
        <f t="shared" si="108"/>
        <v>238</v>
      </c>
      <c r="EO240" s="239" t="s">
        <v>1868</v>
      </c>
      <c r="EP240" s="279">
        <v>43831</v>
      </c>
      <c r="EQ240" s="280">
        <v>0</v>
      </c>
      <c r="ER240" s="281">
        <v>18.904879999999999</v>
      </c>
      <c r="ES240" s="288"/>
      <c r="ET240" s="282">
        <f>IF(EO240=EO241,MAX(ET$2:ET239)+1,0)</f>
        <v>0</v>
      </c>
      <c r="EU240" s="3">
        <f t="shared" si="100"/>
        <v>238</v>
      </c>
      <c r="EV240" s="290">
        <f t="shared" si="101"/>
        <v>475</v>
      </c>
      <c r="EW240" s="277">
        <f t="shared" si="102"/>
        <v>42036</v>
      </c>
      <c r="EX240" s="281">
        <f t="shared" si="103"/>
        <v>18.01407</v>
      </c>
      <c r="EY240" s="282">
        <f>IF(EO240=EO241,0,MAX(EY$2:EY239)+1)</f>
        <v>119</v>
      </c>
      <c r="EZ240" s="290">
        <f t="shared" si="104"/>
        <v>476</v>
      </c>
      <c r="FA240" s="277">
        <f t="shared" si="105"/>
        <v>43831</v>
      </c>
      <c r="FB240" s="281">
        <f t="shared" si="106"/>
        <v>17.521380000000001</v>
      </c>
      <c r="FC240" s="28">
        <f>DIS!C257</f>
        <v>238</v>
      </c>
      <c r="FD240" s="28">
        <f>DIS!D257</f>
        <v>12</v>
      </c>
      <c r="FE240" s="28">
        <f>DIS!E257</f>
        <v>18</v>
      </c>
      <c r="FF240" s="28" t="str">
        <f t="shared" si="107"/>
        <v>12,18</v>
      </c>
      <c r="FG240" s="286" t="str">
        <f>INDEX($AR$88:$BK$127,FD240,FE240)</f>
        <v>18,12</v>
      </c>
      <c r="FH240" s="287">
        <f>IF(ISNUMBER(FG240),0,MAX(FH$2:FH239)+1)</f>
        <v>223</v>
      </c>
      <c r="FI240" s="287">
        <f>IF(FH240&gt;0,INDEX(IF($BJ$45=0,$EU$3:$EU$1412,IF($BK$45=0,$EX$3:$EX$1412,$FB$3:$FB$1412)),FH240,1),0)</f>
        <v>17.666</v>
      </c>
    </row>
    <row r="241" spans="8:165" s="35" customFormat="1" x14ac:dyDescent="0.25">
      <c r="H241" s="212"/>
      <c r="I241" s="212"/>
      <c r="J241" s="212"/>
      <c r="K241" s="212"/>
      <c r="L241" s="212"/>
      <c r="M241" s="212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212"/>
      <c r="AD241" s="212"/>
      <c r="AE241" s="212"/>
      <c r="AF241" s="212"/>
      <c r="AG241" s="212"/>
      <c r="AH241" s="212"/>
      <c r="AI241" s="212"/>
      <c r="DX241" s="240"/>
      <c r="DY241" s="212"/>
      <c r="DZ241" s="212"/>
      <c r="EA241" s="212"/>
      <c r="EB241" s="214"/>
      <c r="EC241" s="212"/>
      <c r="ED241" s="212"/>
      <c r="EE241" s="212"/>
      <c r="EF241" s="212"/>
      <c r="EG241" s="212"/>
      <c r="EH241" s="3"/>
      <c r="EI241" s="3"/>
      <c r="EJ241" s="3"/>
      <c r="EK241" s="3"/>
      <c r="EL241" s="271"/>
      <c r="EM241" s="3"/>
      <c r="EN241" s="263">
        <f t="shared" si="108"/>
        <v>239</v>
      </c>
      <c r="EO241" s="239" t="s">
        <v>1869</v>
      </c>
      <c r="EP241" s="279">
        <v>42036</v>
      </c>
      <c r="EQ241" s="280">
        <v>0</v>
      </c>
      <c r="ER241" s="281">
        <v>19.754249999999999</v>
      </c>
      <c r="ES241" s="288"/>
      <c r="ET241" s="282">
        <f>IF(EO241=EO242,MAX(ET$2:ET240)+1,0)</f>
        <v>120</v>
      </c>
      <c r="EU241" s="3">
        <f t="shared" si="100"/>
        <v>239</v>
      </c>
      <c r="EV241" s="290">
        <f t="shared" si="101"/>
        <v>477</v>
      </c>
      <c r="EW241" s="277">
        <f t="shared" si="102"/>
        <v>42036</v>
      </c>
      <c r="EX241" s="281">
        <f t="shared" si="103"/>
        <v>18.232530000000001</v>
      </c>
      <c r="EY241" s="282">
        <f>IF(EO241=EO242,0,MAX(EY$2:EY240)+1)</f>
        <v>0</v>
      </c>
      <c r="EZ241" s="290">
        <f t="shared" si="104"/>
        <v>478</v>
      </c>
      <c r="FA241" s="277">
        <f t="shared" si="105"/>
        <v>43831</v>
      </c>
      <c r="FB241" s="281">
        <f t="shared" si="106"/>
        <v>17.593409999999999</v>
      </c>
      <c r="FC241" s="28">
        <f>DIS!C258</f>
        <v>239</v>
      </c>
      <c r="FD241" s="28">
        <f>DIS!D258</f>
        <v>12</v>
      </c>
      <c r="FE241" s="28">
        <f>DIS!E258</f>
        <v>19</v>
      </c>
      <c r="FF241" s="28" t="str">
        <f t="shared" si="107"/>
        <v>12,19</v>
      </c>
      <c r="FG241" s="286" t="str">
        <f>INDEX($AR$88:$BK$127,FD241,FE241)</f>
        <v>19,12</v>
      </c>
      <c r="FH241" s="287">
        <f>IF(ISNUMBER(FG241),0,MAX(FH$2:FH240)+1)</f>
        <v>224</v>
      </c>
      <c r="FI241" s="287">
        <f>IF(FH241&gt;0,INDEX(IF($BJ$45=0,$EU$3:$EU$1412,IF($BK$45=0,$EX$3:$EX$1412,$FB$3:$FB$1412)),FH241,1),0)</f>
        <v>17.738299999999999</v>
      </c>
    </row>
    <row r="242" spans="8:165" s="35" customFormat="1" x14ac:dyDescent="0.25">
      <c r="H242" s="212"/>
      <c r="I242" s="212"/>
      <c r="J242" s="212"/>
      <c r="K242" s="212"/>
      <c r="L242" s="212"/>
      <c r="M242" s="212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212"/>
      <c r="AD242" s="212"/>
      <c r="AE242" s="212"/>
      <c r="AF242" s="212"/>
      <c r="AG242" s="212"/>
      <c r="AH242" s="212"/>
      <c r="AI242" s="212"/>
      <c r="DX242" s="240"/>
      <c r="DY242" s="212"/>
      <c r="DZ242" s="212"/>
      <c r="EA242" s="212"/>
      <c r="EB242" s="214"/>
      <c r="EC242" s="212"/>
      <c r="ED242" s="212"/>
      <c r="EE242" s="212"/>
      <c r="EF242" s="212"/>
      <c r="EG242" s="212"/>
      <c r="EH242" s="3"/>
      <c r="EI242" s="3"/>
      <c r="EJ242" s="3"/>
      <c r="EK242" s="3"/>
      <c r="EL242" s="271"/>
      <c r="EM242" s="3"/>
      <c r="EN242" s="263">
        <f t="shared" si="108"/>
        <v>240</v>
      </c>
      <c r="EO242" s="239" t="s">
        <v>1869</v>
      </c>
      <c r="EP242" s="279">
        <v>43831</v>
      </c>
      <c r="EQ242" s="280">
        <v>0</v>
      </c>
      <c r="ER242" s="281">
        <v>18.949570000000001</v>
      </c>
      <c r="ES242" s="288"/>
      <c r="ET242" s="282">
        <f>IF(EO242=EO243,MAX(ET$2:ET241)+1,0)</f>
        <v>0</v>
      </c>
      <c r="EU242" s="3">
        <f t="shared" si="100"/>
        <v>240</v>
      </c>
      <c r="EV242" s="290">
        <f t="shared" si="101"/>
        <v>479</v>
      </c>
      <c r="EW242" s="277">
        <f t="shared" si="102"/>
        <v>42036</v>
      </c>
      <c r="EX242" s="281">
        <f t="shared" si="103"/>
        <v>18.39292</v>
      </c>
      <c r="EY242" s="282">
        <f>IF(EO242=EO243,0,MAX(EY$2:EY241)+1)</f>
        <v>120</v>
      </c>
      <c r="EZ242" s="290">
        <f t="shared" si="104"/>
        <v>480</v>
      </c>
      <c r="FA242" s="277">
        <f t="shared" si="105"/>
        <v>43831</v>
      </c>
      <c r="FB242" s="281">
        <f t="shared" si="106"/>
        <v>17.65729</v>
      </c>
      <c r="FC242" s="28">
        <f>DIS!C259</f>
        <v>240</v>
      </c>
      <c r="FD242" s="28">
        <f>DIS!D259</f>
        <v>12</v>
      </c>
      <c r="FE242" s="28">
        <f>DIS!E259</f>
        <v>20</v>
      </c>
      <c r="FF242" s="28" t="str">
        <f t="shared" si="107"/>
        <v>12,20</v>
      </c>
      <c r="FG242" s="286" t="str">
        <f>INDEX($AR$88:$BK$127,FD242,FE242)</f>
        <v>20,12</v>
      </c>
      <c r="FH242" s="287">
        <f>IF(ISNUMBER(FG242),0,MAX(FH$2:FH241)+1)</f>
        <v>225</v>
      </c>
      <c r="FI242" s="287">
        <f>IF(FH242&gt;0,INDEX(IF($BJ$45=0,$EU$3:$EU$1412,IF($BK$45=0,$EX$3:$EX$1412,$FB$3:$FB$1412)),FH242,1),0)</f>
        <v>17.782299999999999</v>
      </c>
    </row>
    <row r="243" spans="8:165" s="35" customFormat="1" x14ac:dyDescent="0.25">
      <c r="H243" s="212"/>
      <c r="I243" s="212"/>
      <c r="J243" s="212"/>
      <c r="K243" s="212"/>
      <c r="L243" s="212"/>
      <c r="M243" s="212"/>
      <c r="N243" s="212"/>
      <c r="O243" s="212"/>
      <c r="P243" s="212"/>
      <c r="Q243" s="212"/>
      <c r="R243" s="212"/>
      <c r="S243" s="212"/>
      <c r="T243" s="212"/>
      <c r="U243" s="212"/>
      <c r="V243" s="212"/>
      <c r="W243" s="212"/>
      <c r="X243" s="212"/>
      <c r="Y243" s="212"/>
      <c r="Z243" s="212"/>
      <c r="AA243" s="212"/>
      <c r="AB243" s="212"/>
      <c r="AC243" s="212"/>
      <c r="AD243" s="212"/>
      <c r="AE243" s="212"/>
      <c r="AF243" s="212"/>
      <c r="AG243" s="212"/>
      <c r="AH243" s="212"/>
      <c r="AI243" s="212"/>
      <c r="DX243" s="240"/>
      <c r="DY243" s="212"/>
      <c r="DZ243" s="212"/>
      <c r="EA243" s="212"/>
      <c r="EB243" s="214"/>
      <c r="EC243" s="212"/>
      <c r="ED243" s="212"/>
      <c r="EE243" s="212"/>
      <c r="EF243" s="212"/>
      <c r="EG243" s="212"/>
      <c r="EH243" s="3"/>
      <c r="EI243" s="3"/>
      <c r="EJ243" s="3"/>
      <c r="EK243" s="3"/>
      <c r="EL243" s="271"/>
      <c r="EM243" s="3"/>
      <c r="EN243" s="263">
        <f t="shared" si="108"/>
        <v>241</v>
      </c>
      <c r="EO243" s="239" t="s">
        <v>1870</v>
      </c>
      <c r="EP243" s="279">
        <v>42036</v>
      </c>
      <c r="EQ243" s="280">
        <v>0</v>
      </c>
      <c r="ER243" s="281">
        <v>30.001470000000001</v>
      </c>
      <c r="ES243" s="288"/>
      <c r="ET243" s="282">
        <f>IF(EO243=EO244,MAX(ET$2:ET242)+1,0)</f>
        <v>121</v>
      </c>
      <c r="EU243" s="3">
        <f t="shared" si="100"/>
        <v>241</v>
      </c>
      <c r="EV243" s="290">
        <f t="shared" si="101"/>
        <v>481</v>
      </c>
      <c r="EW243" s="277">
        <f t="shared" si="102"/>
        <v>42036</v>
      </c>
      <c r="EX243" s="281">
        <f t="shared" si="103"/>
        <v>18.471550000000001</v>
      </c>
      <c r="EY243" s="282">
        <f>IF(EO243=EO244,0,MAX(EY$2:EY242)+1)</f>
        <v>0</v>
      </c>
      <c r="EZ243" s="290">
        <f t="shared" si="104"/>
        <v>482</v>
      </c>
      <c r="FA243" s="277">
        <f t="shared" si="105"/>
        <v>43831</v>
      </c>
      <c r="FB243" s="281">
        <f t="shared" si="106"/>
        <v>17.690359999999998</v>
      </c>
      <c r="FC243" s="28">
        <f>DIS!C260</f>
        <v>241</v>
      </c>
      <c r="FD243" s="28">
        <f>DIS!D260</f>
        <v>13</v>
      </c>
      <c r="FE243" s="28">
        <f>DIS!E260</f>
        <v>1</v>
      </c>
      <c r="FF243" s="28" t="str">
        <f t="shared" si="107"/>
        <v>13,1</v>
      </c>
      <c r="FG243" s="286" t="str">
        <f>INDEX($AR$88:$BK$127,FD243,FE243)</f>
        <v>1,13</v>
      </c>
      <c r="FH243" s="287">
        <f>IF(ISNUMBER(FG243),0,MAX(FH$2:FH242)+1)</f>
        <v>226</v>
      </c>
      <c r="FI243" s="287">
        <f>IF(FH243&gt;0,INDEX(IF($BJ$45=0,$EU$3:$EU$1412,IF($BK$45=0,$EX$3:$EX$1412,$FB$3:$FB$1412)),FH243,1),0)</f>
        <v>27.045559999999998</v>
      </c>
    </row>
    <row r="244" spans="8:165" s="35" customFormat="1" x14ac:dyDescent="0.25">
      <c r="H244" s="212"/>
      <c r="I244" s="212"/>
      <c r="J244" s="212"/>
      <c r="K244" s="212"/>
      <c r="L244" s="212"/>
      <c r="M244" s="212"/>
      <c r="N244" s="212"/>
      <c r="O244" s="212"/>
      <c r="P244" s="212"/>
      <c r="Q244" s="212"/>
      <c r="R244" s="212"/>
      <c r="S244" s="212"/>
      <c r="T244" s="212"/>
      <c r="U244" s="212"/>
      <c r="V244" s="212"/>
      <c r="W244" s="212"/>
      <c r="X244" s="212"/>
      <c r="Y244" s="212"/>
      <c r="Z244" s="212"/>
      <c r="AA244" s="212"/>
      <c r="AB244" s="212"/>
      <c r="AC244" s="212"/>
      <c r="AD244" s="212"/>
      <c r="AE244" s="212"/>
      <c r="AF244" s="212"/>
      <c r="AG244" s="212"/>
      <c r="AH244" s="212"/>
      <c r="AI244" s="212"/>
      <c r="DX244" s="240"/>
      <c r="DY244" s="212"/>
      <c r="DZ244" s="212"/>
      <c r="EA244" s="212"/>
      <c r="EB244" s="214"/>
      <c r="EC244" s="212"/>
      <c r="ED244" s="212"/>
      <c r="EE244" s="212"/>
      <c r="EF244" s="212"/>
      <c r="EG244" s="212"/>
      <c r="EH244" s="3"/>
      <c r="EI244" s="3"/>
      <c r="EJ244" s="3"/>
      <c r="EK244" s="3"/>
      <c r="EL244" s="271"/>
      <c r="EM244" s="3"/>
      <c r="EN244" s="263">
        <f t="shared" si="108"/>
        <v>242</v>
      </c>
      <c r="EO244" s="239" t="s">
        <v>1870</v>
      </c>
      <c r="EP244" s="279">
        <v>43831</v>
      </c>
      <c r="EQ244" s="280">
        <v>0</v>
      </c>
      <c r="ER244" s="281">
        <v>26.559069999999998</v>
      </c>
      <c r="ES244" s="288"/>
      <c r="ET244" s="282">
        <f>IF(EO244=EO245,MAX(ET$2:ET243)+1,0)</f>
        <v>0</v>
      </c>
      <c r="EU244" s="3">
        <f t="shared" si="100"/>
        <v>242</v>
      </c>
      <c r="EV244" s="290">
        <f t="shared" si="101"/>
        <v>483</v>
      </c>
      <c r="EW244" s="277">
        <f t="shared" si="102"/>
        <v>42036</v>
      </c>
      <c r="EX244" s="281">
        <f t="shared" si="103"/>
        <v>30.81147</v>
      </c>
      <c r="EY244" s="282">
        <f>IF(EO244=EO245,0,MAX(EY$2:EY243)+1)</f>
        <v>121</v>
      </c>
      <c r="EZ244" s="290">
        <f t="shared" si="104"/>
        <v>484</v>
      </c>
      <c r="FA244" s="277">
        <f t="shared" si="105"/>
        <v>43831</v>
      </c>
      <c r="FB244" s="281">
        <f t="shared" si="106"/>
        <v>26.941649999999999</v>
      </c>
      <c r="FC244" s="28">
        <f>DIS!C261</f>
        <v>242</v>
      </c>
      <c r="FD244" s="28">
        <f>DIS!D261</f>
        <v>13</v>
      </c>
      <c r="FE244" s="28">
        <f>DIS!E261</f>
        <v>2</v>
      </c>
      <c r="FF244" s="28" t="str">
        <f t="shared" si="107"/>
        <v>13,2</v>
      </c>
      <c r="FG244" s="286" t="str">
        <f>INDEX($AR$88:$BK$127,FD244,FE244)</f>
        <v>2,13</v>
      </c>
      <c r="FH244" s="287">
        <f>IF(ISNUMBER(FG244),0,MAX(FH$2:FH243)+1)</f>
        <v>227</v>
      </c>
      <c r="FI244" s="287">
        <f>IF(FH244&gt;0,INDEX(IF($BJ$45=0,$EU$3:$EU$1412,IF($BK$45=0,$EX$3:$EX$1412,$FB$3:$FB$1412)),FH244,1),0)</f>
        <v>27.028749999999999</v>
      </c>
    </row>
    <row r="245" spans="8:165" s="35" customFormat="1" x14ac:dyDescent="0.25">
      <c r="H245" s="212"/>
      <c r="I245" s="212"/>
      <c r="J245" s="212"/>
      <c r="K245" s="212"/>
      <c r="L245" s="212"/>
      <c r="M245" s="212"/>
      <c r="N245" s="212"/>
      <c r="O245" s="212"/>
      <c r="P245" s="212"/>
      <c r="Q245" s="212"/>
      <c r="R245" s="212"/>
      <c r="S245" s="212"/>
      <c r="T245" s="212"/>
      <c r="U245" s="212"/>
      <c r="V245" s="212"/>
      <c r="W245" s="212"/>
      <c r="X245" s="212"/>
      <c r="Y245" s="212"/>
      <c r="Z245" s="212"/>
      <c r="AA245" s="212"/>
      <c r="AB245" s="212"/>
      <c r="AC245" s="212"/>
      <c r="AD245" s="212"/>
      <c r="AE245" s="212"/>
      <c r="AF245" s="212"/>
      <c r="AG245" s="212"/>
      <c r="AH245" s="212"/>
      <c r="AI245" s="212"/>
      <c r="DX245" s="240"/>
      <c r="DY245" s="212"/>
      <c r="DZ245" s="212"/>
      <c r="EA245" s="212"/>
      <c r="EB245" s="214"/>
      <c r="EC245" s="212"/>
      <c r="ED245" s="212"/>
      <c r="EE245" s="212"/>
      <c r="EF245" s="212"/>
      <c r="EG245" s="212"/>
      <c r="EH245" s="3"/>
      <c r="EI245" s="3"/>
      <c r="EJ245" s="3"/>
      <c r="EK245" s="3"/>
      <c r="EL245" s="271"/>
      <c r="EM245" s="3"/>
      <c r="EN245" s="263">
        <f t="shared" si="108"/>
        <v>243</v>
      </c>
      <c r="EO245" s="239" t="s">
        <v>1871</v>
      </c>
      <c r="EP245" s="279">
        <v>42036</v>
      </c>
      <c r="EQ245" s="280">
        <v>0</v>
      </c>
      <c r="ER245" s="281">
        <v>29.862359999999999</v>
      </c>
      <c r="ES245" s="288"/>
      <c r="ET245" s="282">
        <f>IF(EO245=EO246,MAX(ET$2:ET244)+1,0)</f>
        <v>122</v>
      </c>
      <c r="EU245" s="3">
        <f t="shared" si="100"/>
        <v>243</v>
      </c>
      <c r="EV245" s="290">
        <f t="shared" si="101"/>
        <v>485</v>
      </c>
      <c r="EW245" s="277">
        <f t="shared" si="102"/>
        <v>42036</v>
      </c>
      <c r="EX245" s="281">
        <f t="shared" si="103"/>
        <v>30.800049999999999</v>
      </c>
      <c r="EY245" s="282">
        <f>IF(EO245=EO246,0,MAX(EY$2:EY244)+1)</f>
        <v>0</v>
      </c>
      <c r="EZ245" s="290">
        <f t="shared" si="104"/>
        <v>486</v>
      </c>
      <c r="FA245" s="277">
        <f t="shared" si="105"/>
        <v>43831</v>
      </c>
      <c r="FB245" s="281">
        <f t="shared" si="106"/>
        <v>26.928509999999999</v>
      </c>
      <c r="FC245" s="28">
        <f>DIS!C262</f>
        <v>243</v>
      </c>
      <c r="FD245" s="28">
        <f>DIS!D262</f>
        <v>13</v>
      </c>
      <c r="FE245" s="28">
        <f>DIS!E262</f>
        <v>3</v>
      </c>
      <c r="FF245" s="28" t="str">
        <f t="shared" si="107"/>
        <v>13,3</v>
      </c>
      <c r="FG245" s="286" t="str">
        <f>INDEX($AR$88:$BK$127,FD245,FE245)</f>
        <v>3,13</v>
      </c>
      <c r="FH245" s="287">
        <f>IF(ISNUMBER(FG245),0,MAX(FH$2:FH244)+1)</f>
        <v>228</v>
      </c>
      <c r="FI245" s="287">
        <f>IF(FH245&gt;0,INDEX(IF($BJ$45=0,$EU$3:$EU$1412,IF($BK$45=0,$EX$3:$EX$1412,$FB$3:$FB$1412)),FH245,1),0)</f>
        <v>27.014289999999999</v>
      </c>
    </row>
    <row r="246" spans="8:165" s="35" customFormat="1" x14ac:dyDescent="0.25">
      <c r="H246" s="212"/>
      <c r="I246" s="212"/>
      <c r="J246" s="212"/>
      <c r="K246" s="212"/>
      <c r="L246" s="212"/>
      <c r="M246" s="212"/>
      <c r="N246" s="212"/>
      <c r="O246" s="212"/>
      <c r="P246" s="212"/>
      <c r="Q246" s="212"/>
      <c r="R246" s="212"/>
      <c r="S246" s="212"/>
      <c r="T246" s="212"/>
      <c r="U246" s="212"/>
      <c r="V246" s="212"/>
      <c r="W246" s="212"/>
      <c r="X246" s="212"/>
      <c r="Y246" s="212"/>
      <c r="Z246" s="212"/>
      <c r="AA246" s="212"/>
      <c r="AB246" s="212"/>
      <c r="AC246" s="212"/>
      <c r="AD246" s="212"/>
      <c r="AE246" s="212"/>
      <c r="AF246" s="212"/>
      <c r="AG246" s="212"/>
      <c r="AH246" s="212"/>
      <c r="AI246" s="212"/>
      <c r="DX246" s="240"/>
      <c r="DY246" s="212"/>
      <c r="DZ246" s="212"/>
      <c r="EA246" s="212"/>
      <c r="EB246" s="214"/>
      <c r="EC246" s="212"/>
      <c r="ED246" s="212"/>
      <c r="EE246" s="212"/>
      <c r="EF246" s="212"/>
      <c r="EG246" s="212"/>
      <c r="EH246" s="3"/>
      <c r="EI246" s="3"/>
      <c r="EJ246" s="3"/>
      <c r="EK246" s="3"/>
      <c r="EL246" s="271"/>
      <c r="EM246" s="3"/>
      <c r="EN246" s="263">
        <f t="shared" si="108"/>
        <v>244</v>
      </c>
      <c r="EO246" s="239" t="s">
        <v>1871</v>
      </c>
      <c r="EP246" s="279">
        <v>43831</v>
      </c>
      <c r="EQ246" s="280">
        <v>0</v>
      </c>
      <c r="ER246" s="281">
        <v>26.444990000000001</v>
      </c>
      <c r="ES246" s="288"/>
      <c r="ET246" s="282">
        <f>IF(EO246=EO247,MAX(ET$2:ET245)+1,0)</f>
        <v>0</v>
      </c>
      <c r="EU246" s="3">
        <f t="shared" si="100"/>
        <v>244</v>
      </c>
      <c r="EV246" s="290">
        <f t="shared" si="101"/>
        <v>487</v>
      </c>
      <c r="EW246" s="277">
        <f t="shared" si="102"/>
        <v>42036</v>
      </c>
      <c r="EX246" s="281">
        <f t="shared" si="103"/>
        <v>30.778749999999999</v>
      </c>
      <c r="EY246" s="282">
        <f>IF(EO246=EO247,0,MAX(EY$2:EY245)+1)</f>
        <v>122</v>
      </c>
      <c r="EZ246" s="290">
        <f t="shared" si="104"/>
        <v>488</v>
      </c>
      <c r="FA246" s="277">
        <f t="shared" si="105"/>
        <v>43831</v>
      </c>
      <c r="FB246" s="281">
        <f t="shared" si="106"/>
        <v>26.901679999999999</v>
      </c>
      <c r="FC246" s="28">
        <f>DIS!C263</f>
        <v>244</v>
      </c>
      <c r="FD246" s="28">
        <f>DIS!D263</f>
        <v>13</v>
      </c>
      <c r="FE246" s="28">
        <f>DIS!E263</f>
        <v>4</v>
      </c>
      <c r="FF246" s="28" t="str">
        <f t="shared" si="107"/>
        <v>13,4</v>
      </c>
      <c r="FG246" s="286" t="str">
        <f>INDEX($AR$88:$BK$127,FD246,FE246)</f>
        <v>4,13</v>
      </c>
      <c r="FH246" s="287">
        <f>IF(ISNUMBER(FG246),0,MAX(FH$2:FH245)+1)</f>
        <v>229</v>
      </c>
      <c r="FI246" s="287">
        <f>IF(FH246&gt;0,INDEX(IF($BJ$45=0,$EU$3:$EU$1412,IF($BK$45=0,$EX$3:$EX$1412,$FB$3:$FB$1412)),FH246,1),0)</f>
        <v>27.001560000000001</v>
      </c>
    </row>
    <row r="247" spans="8:165" s="35" customFormat="1" x14ac:dyDescent="0.25">
      <c r="H247" s="212"/>
      <c r="I247" s="212"/>
      <c r="J247" s="212"/>
      <c r="K247" s="212"/>
      <c r="L247" s="212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  <c r="AA247" s="212"/>
      <c r="AB247" s="212"/>
      <c r="AC247" s="212"/>
      <c r="AD247" s="212"/>
      <c r="AE247" s="212"/>
      <c r="AF247" s="212"/>
      <c r="AG247" s="212"/>
      <c r="AH247" s="212"/>
      <c r="AI247" s="212"/>
      <c r="DX247" s="240"/>
      <c r="DY247" s="212"/>
      <c r="DZ247" s="212"/>
      <c r="EA247" s="212"/>
      <c r="EB247" s="214"/>
      <c r="EC247" s="212"/>
      <c r="ED247" s="212"/>
      <c r="EE247" s="212"/>
      <c r="EF247" s="212"/>
      <c r="EG247" s="212"/>
      <c r="EH247" s="3"/>
      <c r="EI247" s="3"/>
      <c r="EJ247" s="3"/>
      <c r="EK247" s="3"/>
      <c r="EL247" s="271"/>
      <c r="EM247" s="3"/>
      <c r="EN247" s="263">
        <f t="shared" si="108"/>
        <v>245</v>
      </c>
      <c r="EO247" s="239" t="s">
        <v>1872</v>
      </c>
      <c r="EP247" s="279">
        <v>42036</v>
      </c>
      <c r="EQ247" s="280">
        <v>0</v>
      </c>
      <c r="ER247" s="281">
        <v>29.579409999999999</v>
      </c>
      <c r="ES247" s="288"/>
      <c r="ET247" s="282">
        <f>IF(EO247=EO248,MAX(ET$2:ET246)+1,0)</f>
        <v>123</v>
      </c>
      <c r="EU247" s="3">
        <f t="shared" si="100"/>
        <v>245</v>
      </c>
      <c r="EV247" s="290">
        <f t="shared" si="101"/>
        <v>489</v>
      </c>
      <c r="EW247" s="277">
        <f t="shared" si="102"/>
        <v>42036</v>
      </c>
      <c r="EX247" s="281">
        <f t="shared" si="103"/>
        <v>30.766860000000001</v>
      </c>
      <c r="EY247" s="282">
        <f>IF(EO247=EO248,0,MAX(EY$2:EY246)+1)</f>
        <v>0</v>
      </c>
      <c r="EZ247" s="290">
        <f t="shared" si="104"/>
        <v>490</v>
      </c>
      <c r="FA247" s="277">
        <f t="shared" si="105"/>
        <v>43831</v>
      </c>
      <c r="FB247" s="281">
        <f t="shared" si="106"/>
        <v>26.888030000000001</v>
      </c>
      <c r="FC247" s="28">
        <f>DIS!C264</f>
        <v>245</v>
      </c>
      <c r="FD247" s="28">
        <f>DIS!D264</f>
        <v>13</v>
      </c>
      <c r="FE247" s="28">
        <f>DIS!E264</f>
        <v>5</v>
      </c>
      <c r="FF247" s="28" t="str">
        <f t="shared" si="107"/>
        <v>13,5</v>
      </c>
      <c r="FG247" s="286">
        <f>INDEX($AR$88:$BK$127,FD247,FE247)</f>
        <v>0</v>
      </c>
      <c r="FH247" s="287">
        <f>IF(ISNUMBER(FG247),0,MAX(FH$2:FH246)+1)</f>
        <v>0</v>
      </c>
      <c r="FI247" s="287">
        <f>IF(FH247&gt;0,INDEX(IF($BJ$45=0,$EU$3:$EU$1412,IF($BK$45=0,$EX$3:$EX$1412,$FB$3:$FB$1412)),FH247,1),0)</f>
        <v>0</v>
      </c>
    </row>
    <row r="248" spans="8:165" s="35" customFormat="1" x14ac:dyDescent="0.25">
      <c r="H248" s="212"/>
      <c r="I248" s="212"/>
      <c r="J248" s="212"/>
      <c r="K248" s="212"/>
      <c r="L248" s="212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  <c r="AA248" s="212"/>
      <c r="AB248" s="212"/>
      <c r="AC248" s="212"/>
      <c r="AD248" s="212"/>
      <c r="AE248" s="212"/>
      <c r="AF248" s="212"/>
      <c r="AG248" s="212"/>
      <c r="AH248" s="212"/>
      <c r="AI248" s="212"/>
      <c r="DX248" s="240"/>
      <c r="DY248" s="212"/>
      <c r="DZ248" s="212"/>
      <c r="EA248" s="212"/>
      <c r="EB248" s="214"/>
      <c r="EC248" s="212"/>
      <c r="ED248" s="212"/>
      <c r="EE248" s="212"/>
      <c r="EF248" s="212"/>
      <c r="EG248" s="212"/>
      <c r="EH248" s="3"/>
      <c r="EI248" s="3"/>
      <c r="EJ248" s="3"/>
      <c r="EK248" s="3"/>
      <c r="EL248" s="271"/>
      <c r="EM248" s="3"/>
      <c r="EN248" s="263">
        <f t="shared" si="108"/>
        <v>246</v>
      </c>
      <c r="EO248" s="239" t="s">
        <v>1872</v>
      </c>
      <c r="EP248" s="279">
        <v>43831</v>
      </c>
      <c r="EQ248" s="280">
        <v>0</v>
      </c>
      <c r="ER248" s="281">
        <v>26.221360000000001</v>
      </c>
      <c r="ES248" s="288"/>
      <c r="ET248" s="282">
        <f>IF(EO248=EO249,MAX(ET$2:ET247)+1,0)</f>
        <v>0</v>
      </c>
      <c r="EU248" s="3">
        <f t="shared" si="100"/>
        <v>246</v>
      </c>
      <c r="EV248" s="290">
        <f t="shared" si="101"/>
        <v>491</v>
      </c>
      <c r="EW248" s="277">
        <f t="shared" si="102"/>
        <v>42036</v>
      </c>
      <c r="EX248" s="281">
        <f t="shared" si="103"/>
        <v>19.485150000000001</v>
      </c>
      <c r="EY248" s="282">
        <f>IF(EO248=EO249,0,MAX(EY$2:EY247)+1)</f>
        <v>123</v>
      </c>
      <c r="EZ248" s="290">
        <f t="shared" si="104"/>
        <v>492</v>
      </c>
      <c r="FA248" s="277">
        <f t="shared" si="105"/>
        <v>43831</v>
      </c>
      <c r="FB248" s="281">
        <f t="shared" si="106"/>
        <v>18.130590000000002</v>
      </c>
      <c r="FC248" s="28">
        <f>DIS!C265</f>
        <v>246</v>
      </c>
      <c r="FD248" s="28">
        <f>DIS!D265</f>
        <v>13</v>
      </c>
      <c r="FE248" s="28">
        <f>DIS!E265</f>
        <v>6</v>
      </c>
      <c r="FF248" s="28" t="str">
        <f t="shared" si="107"/>
        <v>13,6</v>
      </c>
      <c r="FG248" s="286">
        <f>INDEX($AR$88:$BK$127,FD248,FE248)</f>
        <v>0</v>
      </c>
      <c r="FH248" s="287">
        <f>IF(ISNUMBER(FG248),0,MAX(FH$2:FH247)+1)</f>
        <v>0</v>
      </c>
      <c r="FI248" s="287">
        <f>IF(FH248&gt;0,INDEX(IF($BJ$45=0,$EU$3:$EU$1412,IF($BK$45=0,$EX$3:$EX$1412,$FB$3:$FB$1412)),FH248,1),0)</f>
        <v>0</v>
      </c>
    </row>
    <row r="249" spans="8:165" s="35" customFormat="1" x14ac:dyDescent="0.25">
      <c r="H249" s="212"/>
      <c r="I249" s="212"/>
      <c r="J249" s="212"/>
      <c r="K249" s="212"/>
      <c r="L249" s="212"/>
      <c r="M249" s="212"/>
      <c r="N249" s="212"/>
      <c r="O249" s="212"/>
      <c r="P249" s="212"/>
      <c r="Q249" s="212"/>
      <c r="R249" s="212"/>
      <c r="S249" s="212"/>
      <c r="T249" s="212"/>
      <c r="U249" s="212"/>
      <c r="V249" s="212"/>
      <c r="W249" s="212"/>
      <c r="X249" s="212"/>
      <c r="Y249" s="212"/>
      <c r="Z249" s="212"/>
      <c r="AA249" s="212"/>
      <c r="AB249" s="212"/>
      <c r="AC249" s="212"/>
      <c r="AD249" s="212"/>
      <c r="AE249" s="212"/>
      <c r="AF249" s="212"/>
      <c r="AG249" s="212"/>
      <c r="AH249" s="212"/>
      <c r="AI249" s="212"/>
      <c r="DX249" s="240"/>
      <c r="DY249" s="212"/>
      <c r="DZ249" s="212"/>
      <c r="EA249" s="212"/>
      <c r="EB249" s="214"/>
      <c r="EC249" s="212"/>
      <c r="ED249" s="212"/>
      <c r="EE249" s="212"/>
      <c r="EF249" s="212"/>
      <c r="EG249" s="212"/>
      <c r="EH249" s="3"/>
      <c r="EI249" s="3"/>
      <c r="EJ249" s="3"/>
      <c r="EK249" s="3"/>
      <c r="EL249" s="271"/>
      <c r="EM249" s="3"/>
      <c r="EN249" s="263">
        <f t="shared" si="108"/>
        <v>247</v>
      </c>
      <c r="EO249" s="239" t="s">
        <v>1873</v>
      </c>
      <c r="EP249" s="279">
        <v>42036</v>
      </c>
      <c r="EQ249" s="280">
        <v>0</v>
      </c>
      <c r="ER249" s="281">
        <v>29.050630000000002</v>
      </c>
      <c r="ES249" s="288"/>
      <c r="ET249" s="282">
        <f>IF(EO249=EO250,MAX(ET$2:ET248)+1,0)</f>
        <v>124</v>
      </c>
      <c r="EU249" s="3">
        <f t="shared" si="100"/>
        <v>247</v>
      </c>
      <c r="EV249" s="290">
        <f t="shared" si="101"/>
        <v>493</v>
      </c>
      <c r="EW249" s="277">
        <f t="shared" si="102"/>
        <v>42036</v>
      </c>
      <c r="EX249" s="281">
        <f t="shared" si="103"/>
        <v>19.27102</v>
      </c>
      <c r="EY249" s="282">
        <f>IF(EO249=EO250,0,MAX(EY$2:EY248)+1)</f>
        <v>0</v>
      </c>
      <c r="EZ249" s="290">
        <f t="shared" si="104"/>
        <v>494</v>
      </c>
      <c r="FA249" s="277">
        <f t="shared" si="105"/>
        <v>43831</v>
      </c>
      <c r="FB249" s="281">
        <f t="shared" si="106"/>
        <v>17.99344</v>
      </c>
      <c r="FC249" s="28">
        <f>DIS!C266</f>
        <v>247</v>
      </c>
      <c r="FD249" s="28">
        <f>DIS!D266</f>
        <v>13</v>
      </c>
      <c r="FE249" s="28">
        <f>DIS!E266</f>
        <v>7</v>
      </c>
      <c r="FF249" s="28" t="str">
        <f t="shared" si="107"/>
        <v>13,7</v>
      </c>
      <c r="FG249" s="286">
        <f>INDEX($AR$88:$BK$127,FD249,FE249)</f>
        <v>0</v>
      </c>
      <c r="FH249" s="287">
        <f>IF(ISNUMBER(FG249),0,MAX(FH$2:FH248)+1)</f>
        <v>0</v>
      </c>
      <c r="FI249" s="287">
        <f>IF(FH249&gt;0,INDEX(IF($BJ$45=0,$EU$3:$EU$1412,IF($BK$45=0,$EX$3:$EX$1412,$FB$3:$FB$1412)),FH249,1),0)</f>
        <v>0</v>
      </c>
    </row>
    <row r="250" spans="8:165" s="35" customFormat="1" x14ac:dyDescent="0.25">
      <c r="H250" s="212"/>
      <c r="I250" s="212"/>
      <c r="J250" s="212"/>
      <c r="K250" s="212"/>
      <c r="L250" s="212"/>
      <c r="M250" s="212"/>
      <c r="N250" s="212"/>
      <c r="O250" s="212"/>
      <c r="P250" s="212"/>
      <c r="Q250" s="212"/>
      <c r="R250" s="212"/>
      <c r="S250" s="212"/>
      <c r="T250" s="212"/>
      <c r="U250" s="212"/>
      <c r="V250" s="212"/>
      <c r="W250" s="212"/>
      <c r="X250" s="212"/>
      <c r="Y250" s="212"/>
      <c r="Z250" s="212"/>
      <c r="AA250" s="212"/>
      <c r="AB250" s="212"/>
      <c r="AC250" s="212"/>
      <c r="AD250" s="212"/>
      <c r="AE250" s="212"/>
      <c r="AF250" s="212"/>
      <c r="AG250" s="212"/>
      <c r="AH250" s="212"/>
      <c r="AI250" s="212"/>
      <c r="DX250" s="240"/>
      <c r="DY250" s="212"/>
      <c r="DZ250" s="212"/>
      <c r="EA250" s="212"/>
      <c r="EB250" s="214"/>
      <c r="EC250" s="212"/>
      <c r="ED250" s="212"/>
      <c r="EE250" s="212"/>
      <c r="EF250" s="212"/>
      <c r="EG250" s="212"/>
      <c r="EH250" s="3"/>
      <c r="EI250" s="3"/>
      <c r="EJ250" s="3"/>
      <c r="EK250" s="3"/>
      <c r="EL250" s="271"/>
      <c r="EM250" s="3"/>
      <c r="EN250" s="263">
        <f t="shared" si="108"/>
        <v>248</v>
      </c>
      <c r="EO250" s="239" t="s">
        <v>1873</v>
      </c>
      <c r="EP250" s="279">
        <v>43831</v>
      </c>
      <c r="EQ250" s="280">
        <v>0</v>
      </c>
      <c r="ER250" s="281">
        <v>25.79759</v>
      </c>
      <c r="ES250" s="288"/>
      <c r="ET250" s="282">
        <f>IF(EO250=EO251,MAX(ET$2:ET249)+1,0)</f>
        <v>0</v>
      </c>
      <c r="EU250" s="3">
        <f t="shared" si="100"/>
        <v>248</v>
      </c>
      <c r="EV250" s="290">
        <f t="shared" si="101"/>
        <v>495</v>
      </c>
      <c r="EW250" s="277">
        <f t="shared" si="102"/>
        <v>42036</v>
      </c>
      <c r="EX250" s="281">
        <f t="shared" si="103"/>
        <v>18.952950000000001</v>
      </c>
      <c r="EY250" s="282">
        <f>IF(EO250=EO251,0,MAX(EY$2:EY249)+1)</f>
        <v>124</v>
      </c>
      <c r="EZ250" s="290">
        <f t="shared" si="104"/>
        <v>496</v>
      </c>
      <c r="FA250" s="277">
        <f t="shared" si="105"/>
        <v>43831</v>
      </c>
      <c r="FB250" s="281">
        <f t="shared" si="106"/>
        <v>17.805140000000002</v>
      </c>
      <c r="FC250" s="28">
        <f>DIS!C267</f>
        <v>248</v>
      </c>
      <c r="FD250" s="28">
        <f>DIS!D267</f>
        <v>13</v>
      </c>
      <c r="FE250" s="28">
        <f>DIS!E267</f>
        <v>8</v>
      </c>
      <c r="FF250" s="28" t="str">
        <f t="shared" si="107"/>
        <v>13,8</v>
      </c>
      <c r="FG250" s="286">
        <f>INDEX($AR$88:$BK$127,FD250,FE250)</f>
        <v>0</v>
      </c>
      <c r="FH250" s="287">
        <f>IF(ISNUMBER(FG250),0,MAX(FH$2:FH249)+1)</f>
        <v>0</v>
      </c>
      <c r="FI250" s="287">
        <f>IF(FH250&gt;0,INDEX(IF($BJ$45=0,$EU$3:$EU$1412,IF($BK$45=0,$EX$3:$EX$1412,$FB$3:$FB$1412)),FH250,1),0)</f>
        <v>0</v>
      </c>
    </row>
    <row r="251" spans="8:165" s="35" customFormat="1" x14ac:dyDescent="0.25">
      <c r="H251" s="212"/>
      <c r="I251" s="212"/>
      <c r="J251" s="212"/>
      <c r="K251" s="212"/>
      <c r="L251" s="212"/>
      <c r="M251" s="212"/>
      <c r="N251" s="212"/>
      <c r="O251" s="212"/>
      <c r="P251" s="212"/>
      <c r="Q251" s="212"/>
      <c r="R251" s="212"/>
      <c r="S251" s="212"/>
      <c r="T251" s="212"/>
      <c r="U251" s="212"/>
      <c r="V251" s="212"/>
      <c r="W251" s="212"/>
      <c r="X251" s="212"/>
      <c r="Y251" s="212"/>
      <c r="Z251" s="212"/>
      <c r="AA251" s="212"/>
      <c r="AB251" s="212"/>
      <c r="AC251" s="212"/>
      <c r="AD251" s="212"/>
      <c r="AE251" s="212"/>
      <c r="AF251" s="212"/>
      <c r="AG251" s="212"/>
      <c r="AH251" s="212"/>
      <c r="AI251" s="212"/>
      <c r="DX251" s="240"/>
      <c r="DY251" s="212"/>
      <c r="DZ251" s="212"/>
      <c r="EA251" s="212"/>
      <c r="EB251" s="214"/>
      <c r="EC251" s="212"/>
      <c r="ED251" s="212"/>
      <c r="EE251" s="212"/>
      <c r="EF251" s="212"/>
      <c r="EG251" s="212"/>
      <c r="EH251" s="3"/>
      <c r="EI251" s="3"/>
      <c r="EJ251" s="3"/>
      <c r="EK251" s="3"/>
      <c r="EL251" s="271"/>
      <c r="EM251" s="3"/>
      <c r="EN251" s="263">
        <f t="shared" si="108"/>
        <v>249</v>
      </c>
      <c r="EO251" s="239" t="s">
        <v>1874</v>
      </c>
      <c r="EP251" s="279">
        <v>42036</v>
      </c>
      <c r="EQ251" s="280">
        <v>0</v>
      </c>
      <c r="ER251" s="281">
        <v>28.416260000000001</v>
      </c>
      <c r="ES251" s="288"/>
      <c r="ET251" s="282">
        <f>IF(EO251=EO252,MAX(ET$2:ET250)+1,0)</f>
        <v>125</v>
      </c>
      <c r="EU251" s="3">
        <f t="shared" si="100"/>
        <v>249</v>
      </c>
      <c r="EV251" s="290">
        <f t="shared" si="101"/>
        <v>497</v>
      </c>
      <c r="EW251" s="277">
        <f t="shared" si="102"/>
        <v>42036</v>
      </c>
      <c r="EX251" s="281">
        <f t="shared" si="103"/>
        <v>18.601890000000001</v>
      </c>
      <c r="EY251" s="282">
        <f>IF(EO251=EO252,0,MAX(EY$2:EY250)+1)</f>
        <v>0</v>
      </c>
      <c r="EZ251" s="290">
        <f t="shared" si="104"/>
        <v>498</v>
      </c>
      <c r="FA251" s="277">
        <f t="shared" si="105"/>
        <v>43831</v>
      </c>
      <c r="FB251" s="281">
        <f t="shared" si="106"/>
        <v>17.62153</v>
      </c>
      <c r="FC251" s="28">
        <f>DIS!C268</f>
        <v>249</v>
      </c>
      <c r="FD251" s="28">
        <f>DIS!D268</f>
        <v>13</v>
      </c>
      <c r="FE251" s="28">
        <f>DIS!E268</f>
        <v>9</v>
      </c>
      <c r="FF251" s="28" t="str">
        <f t="shared" si="107"/>
        <v>13,9</v>
      </c>
      <c r="FG251" s="286" t="str">
        <f>INDEX($AR$88:$BK$127,FD251,FE251)</f>
        <v>9,13</v>
      </c>
      <c r="FH251" s="287">
        <f>IF(ISNUMBER(FG251),0,MAX(FH$2:FH250)+1)</f>
        <v>230</v>
      </c>
      <c r="FI251" s="287">
        <f>IF(FH251&gt;0,INDEX(IF($BJ$45=0,$EU$3:$EU$1412,IF($BK$45=0,$EX$3:$EX$1412,$FB$3:$FB$1412)),FH251,1),0)</f>
        <v>18.36946</v>
      </c>
    </row>
    <row r="252" spans="8:165" s="35" customFormat="1" x14ac:dyDescent="0.25">
      <c r="H252" s="212"/>
      <c r="I252" s="212"/>
      <c r="J252" s="212"/>
      <c r="K252" s="212"/>
      <c r="L252" s="212"/>
      <c r="M252" s="212"/>
      <c r="N252" s="212"/>
      <c r="O252" s="212"/>
      <c r="P252" s="212"/>
      <c r="Q252" s="212"/>
      <c r="R252" s="212"/>
      <c r="S252" s="212"/>
      <c r="T252" s="212"/>
      <c r="U252" s="212"/>
      <c r="V252" s="212"/>
      <c r="W252" s="212"/>
      <c r="X252" s="212"/>
      <c r="Y252" s="212"/>
      <c r="Z252" s="212"/>
      <c r="AA252" s="212"/>
      <c r="AB252" s="212"/>
      <c r="AC252" s="212"/>
      <c r="AD252" s="212"/>
      <c r="AE252" s="212"/>
      <c r="AF252" s="212"/>
      <c r="AG252" s="212"/>
      <c r="AH252" s="212"/>
      <c r="AI252" s="212"/>
      <c r="DX252" s="240"/>
      <c r="DY252" s="212"/>
      <c r="DZ252" s="212"/>
      <c r="EA252" s="212"/>
      <c r="EB252" s="214"/>
      <c r="EC252" s="212"/>
      <c r="ED252" s="212"/>
      <c r="EE252" s="212"/>
      <c r="EF252" s="212"/>
      <c r="EG252" s="212"/>
      <c r="EH252" s="3"/>
      <c r="EI252" s="3"/>
      <c r="EJ252" s="3"/>
      <c r="EK252" s="3"/>
      <c r="EL252" s="271"/>
      <c r="EM252" s="3"/>
      <c r="EN252" s="263">
        <f t="shared" si="108"/>
        <v>250</v>
      </c>
      <c r="EO252" s="239" t="s">
        <v>1874</v>
      </c>
      <c r="EP252" s="279">
        <v>43831</v>
      </c>
      <c r="EQ252" s="280">
        <v>0</v>
      </c>
      <c r="ER252" s="281">
        <v>25.322130000000001</v>
      </c>
      <c r="ES252" s="288"/>
      <c r="ET252" s="282">
        <f>IF(EO252=EO253,MAX(ET$2:ET251)+1,0)</f>
        <v>0</v>
      </c>
      <c r="EU252" s="3">
        <f t="shared" si="100"/>
        <v>250</v>
      </c>
      <c r="EV252" s="290">
        <f t="shared" si="101"/>
        <v>499</v>
      </c>
      <c r="EW252" s="277">
        <f t="shared" si="102"/>
        <v>42036</v>
      </c>
      <c r="EX252" s="281">
        <f t="shared" si="103"/>
        <v>18.171050000000001</v>
      </c>
      <c r="EY252" s="282">
        <f>IF(EO252=EO253,0,MAX(EY$2:EY251)+1)</f>
        <v>125</v>
      </c>
      <c r="EZ252" s="290">
        <f t="shared" si="104"/>
        <v>500</v>
      </c>
      <c r="FA252" s="277">
        <f t="shared" si="105"/>
        <v>43831</v>
      </c>
      <c r="FB252" s="281">
        <f t="shared" si="106"/>
        <v>17.433299999999999</v>
      </c>
      <c r="FC252" s="28">
        <f>DIS!C269</f>
        <v>250</v>
      </c>
      <c r="FD252" s="28">
        <f>DIS!D269</f>
        <v>13</v>
      </c>
      <c r="FE252" s="28">
        <f>DIS!E269</f>
        <v>10</v>
      </c>
      <c r="FF252" s="28" t="str">
        <f t="shared" si="107"/>
        <v>13,10</v>
      </c>
      <c r="FG252" s="286" t="str">
        <f>INDEX($AR$88:$BK$127,FD252,FE252)</f>
        <v>10,13</v>
      </c>
      <c r="FH252" s="287">
        <f>IF(ISNUMBER(FG252),0,MAX(FH$2:FH251)+1)</f>
        <v>231</v>
      </c>
      <c r="FI252" s="287">
        <f>IF(FH252&gt;0,INDEX(IF($BJ$45=0,$EU$3:$EU$1412,IF($BK$45=0,$EX$3:$EX$1412,$FB$3:$FB$1412)),FH252,1),0)</f>
        <v>18.220089999999999</v>
      </c>
    </row>
    <row r="253" spans="8:165" s="35" customFormat="1" x14ac:dyDescent="0.25">
      <c r="H253" s="212"/>
      <c r="I253" s="212"/>
      <c r="J253" s="212"/>
      <c r="K253" s="212"/>
      <c r="L253" s="212"/>
      <c r="M253" s="212"/>
      <c r="N253" s="212"/>
      <c r="O253" s="212"/>
      <c r="P253" s="212"/>
      <c r="Q253" s="212"/>
      <c r="R253" s="212"/>
      <c r="S253" s="212"/>
      <c r="T253" s="212"/>
      <c r="U253" s="212"/>
      <c r="V253" s="212"/>
      <c r="W253" s="212"/>
      <c r="X253" s="212"/>
      <c r="Y253" s="212"/>
      <c r="Z253" s="212"/>
      <c r="AA253" s="212"/>
      <c r="AB253" s="212"/>
      <c r="AC253" s="212"/>
      <c r="AD253" s="212"/>
      <c r="AE253" s="212"/>
      <c r="AF253" s="212"/>
      <c r="AG253" s="212"/>
      <c r="AH253" s="212"/>
      <c r="AI253" s="212"/>
      <c r="DX253" s="240"/>
      <c r="DY253" s="212"/>
      <c r="DZ253" s="212"/>
      <c r="EA253" s="212"/>
      <c r="EB253" s="214"/>
      <c r="EC253" s="212"/>
      <c r="ED253" s="212"/>
      <c r="EE253" s="212"/>
      <c r="EF253" s="212"/>
      <c r="EG253" s="212"/>
      <c r="EH253" s="3"/>
      <c r="EI253" s="3"/>
      <c r="EJ253" s="3"/>
      <c r="EK253" s="3"/>
      <c r="EL253" s="271"/>
      <c r="EM253" s="3"/>
      <c r="EN253" s="263">
        <f t="shared" si="108"/>
        <v>251</v>
      </c>
      <c r="EO253" s="239" t="s">
        <v>1875</v>
      </c>
      <c r="EP253" s="279">
        <v>42036</v>
      </c>
      <c r="EQ253" s="280">
        <v>0</v>
      </c>
      <c r="ER253" s="281">
        <v>27.51427</v>
      </c>
      <c r="ES253" s="288"/>
      <c r="ET253" s="282">
        <f>IF(EO253=EO254,MAX(ET$2:ET252)+1,0)</f>
        <v>126</v>
      </c>
      <c r="EU253" s="3">
        <f t="shared" si="100"/>
        <v>251</v>
      </c>
      <c r="EV253" s="290">
        <f t="shared" si="101"/>
        <v>501</v>
      </c>
      <c r="EW253" s="277">
        <f t="shared" si="102"/>
        <v>42036</v>
      </c>
      <c r="EX253" s="281">
        <f t="shared" si="103"/>
        <v>17.708939999999998</v>
      </c>
      <c r="EY253" s="282">
        <f>IF(EO253=EO254,0,MAX(EY$2:EY252)+1)</f>
        <v>0</v>
      </c>
      <c r="EZ253" s="290">
        <f t="shared" si="104"/>
        <v>502</v>
      </c>
      <c r="FA253" s="277">
        <f t="shared" si="105"/>
        <v>43831</v>
      </c>
      <c r="FB253" s="281">
        <f t="shared" si="106"/>
        <v>17.294280000000001</v>
      </c>
      <c r="FC253" s="28">
        <f>DIS!C270</f>
        <v>251</v>
      </c>
      <c r="FD253" s="28">
        <f>DIS!D270</f>
        <v>13</v>
      </c>
      <c r="FE253" s="28">
        <f>DIS!E270</f>
        <v>11</v>
      </c>
      <c r="FF253" s="28" t="str">
        <f t="shared" si="107"/>
        <v>13,11</v>
      </c>
      <c r="FG253" s="286" t="str">
        <f>INDEX($AR$88:$BK$127,FD253,FE253)</f>
        <v>11,13</v>
      </c>
      <c r="FH253" s="287">
        <f>IF(ISNUMBER(FG253),0,MAX(FH$2:FH252)+1)</f>
        <v>232</v>
      </c>
      <c r="FI253" s="287">
        <f>IF(FH253&gt;0,INDEX(IF($BJ$45=0,$EU$3:$EU$1412,IF($BK$45=0,$EX$3:$EX$1412,$FB$3:$FB$1412)),FH253,1),0)</f>
        <v>17.98068</v>
      </c>
    </row>
    <row r="254" spans="8:165" s="35" customFormat="1" x14ac:dyDescent="0.25">
      <c r="H254" s="212"/>
      <c r="I254" s="212"/>
      <c r="J254" s="212"/>
      <c r="K254" s="212"/>
      <c r="L254" s="212"/>
      <c r="M254" s="212"/>
      <c r="N254" s="212"/>
      <c r="O254" s="212"/>
      <c r="P254" s="212"/>
      <c r="Q254" s="212"/>
      <c r="R254" s="212"/>
      <c r="S254" s="212"/>
      <c r="T254" s="212"/>
      <c r="U254" s="212"/>
      <c r="V254" s="212"/>
      <c r="W254" s="212"/>
      <c r="X254" s="212"/>
      <c r="Y254" s="212"/>
      <c r="Z254" s="212"/>
      <c r="AA254" s="212"/>
      <c r="AB254" s="212"/>
      <c r="AC254" s="212"/>
      <c r="AD254" s="212"/>
      <c r="AE254" s="212"/>
      <c r="AF254" s="212"/>
      <c r="AG254" s="212"/>
      <c r="AH254" s="212"/>
      <c r="AI254" s="212"/>
      <c r="DX254" s="240"/>
      <c r="DY254" s="212"/>
      <c r="DZ254" s="212"/>
      <c r="EA254" s="212"/>
      <c r="EB254" s="214"/>
      <c r="EC254" s="212"/>
      <c r="ED254" s="212"/>
      <c r="EE254" s="212"/>
      <c r="EF254" s="212"/>
      <c r="EG254" s="212"/>
      <c r="EH254" s="3"/>
      <c r="EI254" s="3"/>
      <c r="EJ254" s="3"/>
      <c r="EK254" s="3"/>
      <c r="EL254" s="271"/>
      <c r="EM254" s="3"/>
      <c r="EN254" s="263">
        <f t="shared" si="108"/>
        <v>252</v>
      </c>
      <c r="EO254" s="239" t="s">
        <v>1875</v>
      </c>
      <c r="EP254" s="279">
        <v>43831</v>
      </c>
      <c r="EQ254" s="280">
        <v>0</v>
      </c>
      <c r="ER254" s="281">
        <v>24.613869999999999</v>
      </c>
      <c r="ES254" s="288"/>
      <c r="ET254" s="282">
        <f>IF(EO254=EO255,MAX(ET$2:ET253)+1,0)</f>
        <v>0</v>
      </c>
      <c r="EU254" s="3">
        <f t="shared" si="100"/>
        <v>252</v>
      </c>
      <c r="EV254" s="290">
        <f t="shared" si="101"/>
        <v>503</v>
      </c>
      <c r="EW254" s="277">
        <f t="shared" si="102"/>
        <v>42036</v>
      </c>
      <c r="EX254" s="281">
        <f t="shared" si="103"/>
        <v>17.169540000000001</v>
      </c>
      <c r="EY254" s="282">
        <f>IF(EO254=EO255,0,MAX(EY$2:EY253)+1)</f>
        <v>126</v>
      </c>
      <c r="EZ254" s="290">
        <f t="shared" si="104"/>
        <v>504</v>
      </c>
      <c r="FA254" s="277">
        <f t="shared" si="105"/>
        <v>43831</v>
      </c>
      <c r="FB254" s="281">
        <f t="shared" si="106"/>
        <v>17.15597</v>
      </c>
      <c r="FC254" s="28">
        <f>DIS!C271</f>
        <v>252</v>
      </c>
      <c r="FD254" s="28">
        <f>DIS!D271</f>
        <v>13</v>
      </c>
      <c r="FE254" s="28">
        <f>DIS!E271</f>
        <v>12</v>
      </c>
      <c r="FF254" s="28" t="str">
        <f t="shared" si="107"/>
        <v>13,12</v>
      </c>
      <c r="FG254" s="286" t="str">
        <f>INDEX($AR$88:$BK$127,FD254,FE254)</f>
        <v>12,13</v>
      </c>
      <c r="FH254" s="287">
        <f>IF(ISNUMBER(FG254),0,MAX(FH$2:FH253)+1)</f>
        <v>233</v>
      </c>
      <c r="FI254" s="287">
        <f>IF(FH254&gt;0,INDEX(IF($BJ$45=0,$EU$3:$EU$1412,IF($BK$45=0,$EX$3:$EX$1412,$FB$3:$FB$1412)),FH254,1),0)</f>
        <v>17.72926</v>
      </c>
    </row>
    <row r="255" spans="8:165" s="35" customFormat="1" x14ac:dyDescent="0.25">
      <c r="H255" s="212"/>
      <c r="I255" s="212"/>
      <c r="J255" s="212"/>
      <c r="K255" s="212"/>
      <c r="L255" s="212"/>
      <c r="M255" s="212"/>
      <c r="N255" s="212"/>
      <c r="O255" s="212"/>
      <c r="P255" s="212"/>
      <c r="Q255" s="212"/>
      <c r="R255" s="212"/>
      <c r="S255" s="212"/>
      <c r="T255" s="212"/>
      <c r="U255" s="212"/>
      <c r="V255" s="212"/>
      <c r="W255" s="212"/>
      <c r="X255" s="212"/>
      <c r="Y255" s="212"/>
      <c r="Z255" s="212"/>
      <c r="AA255" s="212"/>
      <c r="AB255" s="212"/>
      <c r="AC255" s="212"/>
      <c r="AD255" s="212"/>
      <c r="AE255" s="212"/>
      <c r="AF255" s="212"/>
      <c r="AG255" s="212"/>
      <c r="AH255" s="212"/>
      <c r="AI255" s="212"/>
      <c r="DX255" s="240"/>
      <c r="DY255" s="212"/>
      <c r="DZ255" s="212"/>
      <c r="EA255" s="212"/>
      <c r="EB255" s="214"/>
      <c r="EC255" s="212"/>
      <c r="ED255" s="212"/>
      <c r="EE255" s="212"/>
      <c r="EF255" s="212"/>
      <c r="EG255" s="212"/>
      <c r="EH255" s="3"/>
      <c r="EI255" s="3"/>
      <c r="EJ255" s="3"/>
      <c r="EK255" s="3"/>
      <c r="EL255" s="271"/>
      <c r="EM255" s="3"/>
      <c r="EN255" s="263">
        <f t="shared" si="108"/>
        <v>253</v>
      </c>
      <c r="EO255" s="239" t="s">
        <v>1876</v>
      </c>
      <c r="EP255" s="279">
        <v>42036</v>
      </c>
      <c r="EQ255" s="280">
        <v>0</v>
      </c>
      <c r="ER255" s="281">
        <v>26.593959999999999</v>
      </c>
      <c r="ES255" s="288"/>
      <c r="ET255" s="282">
        <f>IF(EO255=EO256,MAX(ET$2:ET254)+1,0)</f>
        <v>127</v>
      </c>
      <c r="EU255" s="3">
        <f t="shared" si="100"/>
        <v>253</v>
      </c>
      <c r="EV255" s="290">
        <f t="shared" si="101"/>
        <v>505</v>
      </c>
      <c r="EW255" s="277">
        <f t="shared" si="102"/>
        <v>42036</v>
      </c>
      <c r="EX255" s="281">
        <f t="shared" si="103"/>
        <v>17.537929999999999</v>
      </c>
      <c r="EY255" s="282">
        <f>IF(EO255=EO256,0,MAX(EY$2:EY254)+1)</f>
        <v>0</v>
      </c>
      <c r="EZ255" s="290">
        <f t="shared" si="104"/>
        <v>506</v>
      </c>
      <c r="FA255" s="277">
        <f t="shared" si="105"/>
        <v>43831</v>
      </c>
      <c r="FB255" s="281">
        <f t="shared" si="106"/>
        <v>17.280280000000001</v>
      </c>
      <c r="FC255" s="28">
        <f>DIS!C272</f>
        <v>253</v>
      </c>
      <c r="FD255" s="28">
        <f>DIS!D272</f>
        <v>13</v>
      </c>
      <c r="FE255" s="28">
        <f>DIS!E272</f>
        <v>13</v>
      </c>
      <c r="FF255" s="28" t="str">
        <f t="shared" si="107"/>
        <v>13,13</v>
      </c>
      <c r="FG255" s="286" t="str">
        <f>INDEX($AR$88:$BK$127,FD255,FE255)</f>
        <v>13,13</v>
      </c>
      <c r="FH255" s="287">
        <f>IF(ISNUMBER(FG255),0,MAX(FH$2:FH254)+1)</f>
        <v>234</v>
      </c>
      <c r="FI255" s="287">
        <f>IF(FH255&gt;0,INDEX(IF($BJ$45=0,$EU$3:$EU$1412,IF($BK$45=0,$EX$3:$EX$1412,$FB$3:$FB$1412)),FH255,1),0)</f>
        <v>17.483799999999999</v>
      </c>
    </row>
    <row r="256" spans="8:165" s="35" customFormat="1" x14ac:dyDescent="0.25">
      <c r="H256" s="212"/>
      <c r="I256" s="212"/>
      <c r="J256" s="212"/>
      <c r="K256" s="212"/>
      <c r="L256" s="212"/>
      <c r="M256" s="212"/>
      <c r="N256" s="212"/>
      <c r="O256" s="212"/>
      <c r="P256" s="212"/>
      <c r="Q256" s="212"/>
      <c r="R256" s="212"/>
      <c r="S256" s="212"/>
      <c r="T256" s="212"/>
      <c r="U256" s="212"/>
      <c r="V256" s="212"/>
      <c r="W256" s="212"/>
      <c r="X256" s="212"/>
      <c r="Y256" s="212"/>
      <c r="Z256" s="212"/>
      <c r="AA256" s="212"/>
      <c r="AB256" s="212"/>
      <c r="AC256" s="212"/>
      <c r="AD256" s="212"/>
      <c r="AE256" s="212"/>
      <c r="AF256" s="212"/>
      <c r="AG256" s="212"/>
      <c r="AH256" s="212"/>
      <c r="AI256" s="212"/>
      <c r="DX256" s="240"/>
      <c r="DY256" s="212"/>
      <c r="DZ256" s="212"/>
      <c r="EA256" s="212"/>
      <c r="EB256" s="214"/>
      <c r="EC256" s="212"/>
      <c r="ED256" s="212"/>
      <c r="EE256" s="212"/>
      <c r="EF256" s="212"/>
      <c r="EG256" s="212"/>
      <c r="EH256" s="3"/>
      <c r="EI256" s="3"/>
      <c r="EJ256" s="3"/>
      <c r="EK256" s="3"/>
      <c r="EL256" s="271"/>
      <c r="EM256" s="3"/>
      <c r="EN256" s="263">
        <f t="shared" si="108"/>
        <v>254</v>
      </c>
      <c r="EO256" s="239" t="s">
        <v>1876</v>
      </c>
      <c r="EP256" s="279">
        <v>43831</v>
      </c>
      <c r="EQ256" s="280">
        <v>0</v>
      </c>
      <c r="ER256" s="281">
        <v>23.916060000000002</v>
      </c>
      <c r="ES256" s="288"/>
      <c r="ET256" s="282">
        <f>IF(EO256=EO257,MAX(ET$2:ET255)+1,0)</f>
        <v>0</v>
      </c>
      <c r="EU256" s="3">
        <f t="shared" si="100"/>
        <v>254</v>
      </c>
      <c r="EV256" s="290">
        <f t="shared" si="101"/>
        <v>507</v>
      </c>
      <c r="EW256" s="277">
        <f t="shared" si="102"/>
        <v>42036</v>
      </c>
      <c r="EX256" s="281">
        <f t="shared" si="103"/>
        <v>17.869900000000001</v>
      </c>
      <c r="EY256" s="282">
        <f>IF(EO256=EO257,0,MAX(EY$2:EY255)+1)</f>
        <v>127</v>
      </c>
      <c r="EZ256" s="290">
        <f t="shared" si="104"/>
        <v>508</v>
      </c>
      <c r="FA256" s="277">
        <f t="shared" si="105"/>
        <v>43831</v>
      </c>
      <c r="FB256" s="281">
        <f t="shared" si="106"/>
        <v>17.397760000000002</v>
      </c>
      <c r="FC256" s="28">
        <f>DIS!C273</f>
        <v>254</v>
      </c>
      <c r="FD256" s="28">
        <f>DIS!D273</f>
        <v>13</v>
      </c>
      <c r="FE256" s="28">
        <f>DIS!E273</f>
        <v>14</v>
      </c>
      <c r="FF256" s="28" t="str">
        <f t="shared" si="107"/>
        <v>13,14</v>
      </c>
      <c r="FG256" s="286" t="str">
        <f>INDEX($AR$88:$BK$127,FD256,FE256)</f>
        <v>14,13</v>
      </c>
      <c r="FH256" s="287">
        <f>IF(ISNUMBER(FG256),0,MAX(FH$2:FH255)+1)</f>
        <v>235</v>
      </c>
      <c r="FI256" s="287">
        <f>IF(FH256&gt;0,INDEX(IF($BJ$45=0,$EU$3:$EU$1412,IF($BK$45=0,$EX$3:$EX$1412,$FB$3:$FB$1412)),FH256,1),0)</f>
        <v>17.420559999999998</v>
      </c>
    </row>
    <row r="257" spans="8:165" s="35" customFormat="1" x14ac:dyDescent="0.25">
      <c r="H257" s="212"/>
      <c r="I257" s="212"/>
      <c r="J257" s="212"/>
      <c r="K257" s="212"/>
      <c r="L257" s="212"/>
      <c r="M257" s="212"/>
      <c r="N257" s="212"/>
      <c r="O257" s="212"/>
      <c r="P257" s="212"/>
      <c r="Q257" s="212"/>
      <c r="R257" s="212"/>
      <c r="S257" s="212"/>
      <c r="T257" s="212"/>
      <c r="U257" s="212"/>
      <c r="V257" s="212"/>
      <c r="W257" s="212"/>
      <c r="X257" s="212"/>
      <c r="Y257" s="212"/>
      <c r="Z257" s="212"/>
      <c r="AA257" s="212"/>
      <c r="AB257" s="212"/>
      <c r="AC257" s="212"/>
      <c r="AD257" s="212"/>
      <c r="AE257" s="212"/>
      <c r="AF257" s="212"/>
      <c r="AG257" s="212"/>
      <c r="AH257" s="212"/>
      <c r="AI257" s="212"/>
      <c r="DX257" s="240"/>
      <c r="DY257" s="212"/>
      <c r="DZ257" s="212"/>
      <c r="EA257" s="212"/>
      <c r="EB257" s="214"/>
      <c r="EC257" s="212"/>
      <c r="ED257" s="212"/>
      <c r="EE257" s="212"/>
      <c r="EF257" s="212"/>
      <c r="EG257" s="212"/>
      <c r="EH257" s="3"/>
      <c r="EI257" s="3"/>
      <c r="EJ257" s="3"/>
      <c r="EK257" s="3"/>
      <c r="EL257" s="271"/>
      <c r="EM257" s="3"/>
      <c r="EN257" s="263">
        <f t="shared" si="108"/>
        <v>255</v>
      </c>
      <c r="EO257" s="239" t="s">
        <v>1877</v>
      </c>
      <c r="EP257" s="279">
        <v>42036</v>
      </c>
      <c r="EQ257" s="280">
        <v>0</v>
      </c>
      <c r="ER257" s="281">
        <v>25.327400000000001</v>
      </c>
      <c r="ES257" s="288"/>
      <c r="ET257" s="282">
        <f>IF(EO257=EO258,MAX(ET$2:ET256)+1,0)</f>
        <v>128</v>
      </c>
      <c r="EU257" s="3">
        <f t="shared" si="100"/>
        <v>255</v>
      </c>
      <c r="EV257" s="290">
        <f t="shared" si="101"/>
        <v>509</v>
      </c>
      <c r="EW257" s="277">
        <f t="shared" si="102"/>
        <v>42036</v>
      </c>
      <c r="EX257" s="281">
        <f t="shared" si="103"/>
        <v>18.101870000000002</v>
      </c>
      <c r="EY257" s="282">
        <f>IF(EO257=EO258,0,MAX(EY$2:EY256)+1)</f>
        <v>0</v>
      </c>
      <c r="EZ257" s="290">
        <f t="shared" si="104"/>
        <v>510</v>
      </c>
      <c r="FA257" s="277">
        <f t="shared" si="105"/>
        <v>43831</v>
      </c>
      <c r="FB257" s="281">
        <f t="shared" si="106"/>
        <v>17.482980000000001</v>
      </c>
      <c r="FC257" s="28">
        <f>DIS!C274</f>
        <v>255</v>
      </c>
      <c r="FD257" s="28">
        <f>DIS!D274</f>
        <v>13</v>
      </c>
      <c r="FE257" s="28">
        <f>DIS!E274</f>
        <v>15</v>
      </c>
      <c r="FF257" s="28" t="str">
        <f t="shared" si="107"/>
        <v>13,15</v>
      </c>
      <c r="FG257" s="286" t="str">
        <f>INDEX($AR$88:$BK$127,FD257,FE257)</f>
        <v>15,13</v>
      </c>
      <c r="FH257" s="287">
        <f>IF(ISNUMBER(FG257),0,MAX(FH$2:FH256)+1)</f>
        <v>236</v>
      </c>
      <c r="FI257" s="287">
        <f>IF(FH257&gt;0,INDEX(IF($BJ$45=0,$EU$3:$EU$1412,IF($BK$45=0,$EX$3:$EX$1412,$FB$3:$FB$1412)),FH257,1),0)</f>
        <v>17.382390000000001</v>
      </c>
    </row>
    <row r="258" spans="8:165" s="35" customFormat="1" x14ac:dyDescent="0.25">
      <c r="H258" s="212"/>
      <c r="I258" s="212"/>
      <c r="J258" s="212"/>
      <c r="K258" s="212"/>
      <c r="L258" s="212"/>
      <c r="M258" s="212"/>
      <c r="N258" s="212"/>
      <c r="O258" s="212"/>
      <c r="P258" s="212"/>
      <c r="Q258" s="212"/>
      <c r="R258" s="212"/>
      <c r="S258" s="212"/>
      <c r="T258" s="212"/>
      <c r="U258" s="212"/>
      <c r="V258" s="212"/>
      <c r="W258" s="212"/>
      <c r="X258" s="212"/>
      <c r="Y258" s="212"/>
      <c r="Z258" s="212"/>
      <c r="AA258" s="212"/>
      <c r="AB258" s="212"/>
      <c r="AC258" s="212"/>
      <c r="AD258" s="212"/>
      <c r="AE258" s="212"/>
      <c r="AF258" s="212"/>
      <c r="AG258" s="212"/>
      <c r="AH258" s="212"/>
      <c r="AI258" s="212"/>
      <c r="DX258" s="240"/>
      <c r="DY258" s="212"/>
      <c r="DZ258" s="212"/>
      <c r="EA258" s="212"/>
      <c r="EB258" s="214"/>
      <c r="EC258" s="212"/>
      <c r="ED258" s="212"/>
      <c r="EE258" s="212"/>
      <c r="EF258" s="212"/>
      <c r="EG258" s="212"/>
      <c r="EH258" s="3"/>
      <c r="EI258" s="3"/>
      <c r="EJ258" s="3"/>
      <c r="EK258" s="3"/>
      <c r="EL258" s="271"/>
      <c r="EM258" s="3"/>
      <c r="EN258" s="263">
        <f t="shared" si="108"/>
        <v>256</v>
      </c>
      <c r="EO258" s="239" t="s">
        <v>1877</v>
      </c>
      <c r="EP258" s="279">
        <v>43831</v>
      </c>
      <c r="EQ258" s="280">
        <v>0</v>
      </c>
      <c r="ER258" s="281">
        <v>22.909120000000001</v>
      </c>
      <c r="ES258" s="288"/>
      <c r="ET258" s="282">
        <f>IF(EO258=EO259,MAX(ET$2:ET257)+1,0)</f>
        <v>0</v>
      </c>
      <c r="EU258" s="3">
        <f t="shared" si="100"/>
        <v>256</v>
      </c>
      <c r="EV258" s="290">
        <f t="shared" si="101"/>
        <v>511</v>
      </c>
      <c r="EW258" s="277">
        <f t="shared" si="102"/>
        <v>42036</v>
      </c>
      <c r="EX258" s="281">
        <f t="shared" si="103"/>
        <v>18.25722</v>
      </c>
      <c r="EY258" s="282">
        <f>IF(EO258=EO259,0,MAX(EY$2:EY257)+1)</f>
        <v>128</v>
      </c>
      <c r="EZ258" s="290">
        <f t="shared" si="104"/>
        <v>512</v>
      </c>
      <c r="FA258" s="277">
        <f t="shared" si="105"/>
        <v>43831</v>
      </c>
      <c r="FB258" s="281">
        <f t="shared" si="106"/>
        <v>17.54327</v>
      </c>
      <c r="FC258" s="28">
        <f>DIS!C275</f>
        <v>256</v>
      </c>
      <c r="FD258" s="28">
        <f>DIS!D275</f>
        <v>13</v>
      </c>
      <c r="FE258" s="28">
        <f>DIS!E275</f>
        <v>16</v>
      </c>
      <c r="FF258" s="28" t="str">
        <f t="shared" si="107"/>
        <v>13,16</v>
      </c>
      <c r="FG258" s="286" t="str">
        <f>INDEX($AR$88:$BK$127,FD258,FE258)</f>
        <v>16,13</v>
      </c>
      <c r="FH258" s="287">
        <f>IF(ISNUMBER(FG258),0,MAX(FH$2:FH257)+1)</f>
        <v>237</v>
      </c>
      <c r="FI258" s="287">
        <f>IF(FH258&gt;0,INDEX(IF($BJ$45=0,$EU$3:$EU$1412,IF($BK$45=0,$EX$3:$EX$1412,$FB$3:$FB$1412)),FH258,1),0)</f>
        <v>17.444659999999999</v>
      </c>
    </row>
    <row r="259" spans="8:165" s="35" customFormat="1" x14ac:dyDescent="0.25">
      <c r="DX259" s="240"/>
      <c r="DY259" s="240"/>
      <c r="DZ259" s="240"/>
      <c r="EA259" s="240"/>
      <c r="EB259" s="240"/>
      <c r="EC259" s="240"/>
      <c r="ED259" s="240"/>
      <c r="EE259" s="240"/>
      <c r="EF259" s="240"/>
      <c r="EG259" s="240"/>
      <c r="EL259" s="276"/>
      <c r="EN259" s="263">
        <f t="shared" si="108"/>
        <v>257</v>
      </c>
      <c r="EO259" s="239" t="s">
        <v>1878</v>
      </c>
      <c r="EP259" s="279">
        <v>42036</v>
      </c>
      <c r="EQ259" s="280">
        <v>0</v>
      </c>
      <c r="ER259" s="281">
        <v>24.194959999999998</v>
      </c>
      <c r="ES259" s="288"/>
      <c r="ET259" s="282">
        <f>IF(EO259=EO260,MAX(ET$2:ET258)+1,0)</f>
        <v>129</v>
      </c>
      <c r="EU259" s="3">
        <f t="shared" si="100"/>
        <v>257</v>
      </c>
      <c r="EV259" s="290">
        <f t="shared" si="101"/>
        <v>513</v>
      </c>
      <c r="EW259" s="277">
        <f t="shared" si="102"/>
        <v>42036</v>
      </c>
      <c r="EX259" s="281">
        <f t="shared" si="103"/>
        <v>18.336120000000001</v>
      </c>
      <c r="EY259" s="282">
        <f>IF(EO259=EO260,0,MAX(EY$2:EY258)+1)</f>
        <v>0</v>
      </c>
      <c r="EZ259" s="290">
        <f t="shared" si="104"/>
        <v>514</v>
      </c>
      <c r="FA259" s="277">
        <f t="shared" si="105"/>
        <v>43831</v>
      </c>
      <c r="FB259" s="281">
        <f t="shared" si="106"/>
        <v>17.575859999999999</v>
      </c>
      <c r="FC259" s="28">
        <f>DIS!C276</f>
        <v>257</v>
      </c>
      <c r="FD259" s="28">
        <f>DIS!D276</f>
        <v>13</v>
      </c>
      <c r="FE259" s="28">
        <f>DIS!E276</f>
        <v>17</v>
      </c>
      <c r="FF259" s="28" t="str">
        <f t="shared" si="107"/>
        <v>13,17</v>
      </c>
      <c r="FG259" s="286" t="str">
        <f>INDEX($AR$88:$BK$127,FD259,FE259)</f>
        <v>17,13</v>
      </c>
      <c r="FH259" s="287">
        <f>IF(ISNUMBER(FG259),0,MAX(FH$2:FH258)+1)</f>
        <v>238</v>
      </c>
      <c r="FI259" s="287">
        <f>IF(FH259&gt;0,INDEX(IF($BJ$45=0,$EU$3:$EU$1412,IF($BK$45=0,$EX$3:$EX$1412,$FB$3:$FB$1412)),FH259,1),0)</f>
        <v>17.521380000000001</v>
      </c>
    </row>
    <row r="260" spans="8:165" s="35" customFormat="1" x14ac:dyDescent="0.25">
      <c r="DX260" s="240"/>
      <c r="DY260" s="240"/>
      <c r="DZ260" s="240"/>
      <c r="EA260" s="240"/>
      <c r="EB260" s="240"/>
      <c r="EC260" s="240"/>
      <c r="ED260" s="240"/>
      <c r="EE260" s="240"/>
      <c r="EF260" s="240"/>
      <c r="EG260" s="240"/>
      <c r="EL260" s="276"/>
      <c r="EN260" s="263">
        <f t="shared" si="108"/>
        <v>258</v>
      </c>
      <c r="EO260" s="239" t="s">
        <v>1878</v>
      </c>
      <c r="EP260" s="279">
        <v>43831</v>
      </c>
      <c r="EQ260" s="280">
        <v>0</v>
      </c>
      <c r="ER260" s="281">
        <v>22.04937</v>
      </c>
      <c r="ES260" s="288"/>
      <c r="ET260" s="282">
        <f>IF(EO260=EO261,MAX(ET$2:ET259)+1,0)</f>
        <v>0</v>
      </c>
      <c r="EU260" s="3">
        <f t="shared" ref="EU260:EU323" si="109">IF(ROW()-$EP$2&lt;=$EU$2,ROW()-$EP$2,"")</f>
        <v>258</v>
      </c>
      <c r="EV260" s="290">
        <f t="shared" ref="EV260:EV323" si="110">IF(ISNUMBER(EU260),INDEX($EN$3:$EN$1412,MATCH(EU260,$ET$3:$ET$1412,0),1),"")</f>
        <v>515</v>
      </c>
      <c r="EW260" s="277">
        <f t="shared" ref="EW260:EW323" si="111">IF(ISNUMBER(EU260),INDEX($EP$3:$EP$1412,MATCH(EU260,$ET$3:$ET$1412,0),1),"")</f>
        <v>42036</v>
      </c>
      <c r="EX260" s="281">
        <f t="shared" ref="EX260:EX323" si="112">IF(ISNUMBER(EU260),INDEX($ER$3:$ER$1412,MATCH(EU260,$ET$3:$ET$1412,0),1),"")</f>
        <v>30.652570000000001</v>
      </c>
      <c r="EY260" s="282">
        <f>IF(EO260=EO261,0,MAX(EY$2:EY259)+1)</f>
        <v>129</v>
      </c>
      <c r="EZ260" s="290">
        <f t="shared" ref="EZ260:EZ323" si="113">IF(ISNUMBER(EU260),INDEX($EN$3:$EN$1412,MATCH(EU260,$EY$3:$EY$1412,0),1),"")</f>
        <v>516</v>
      </c>
      <c r="FA260" s="277">
        <f t="shared" ref="FA260:FA323" si="114">IF(ISNUMBER(EU260),INDEX($EP$3:$EP$1412,MATCH(EU260,$EY$3:$EY$1412,0),1),"")</f>
        <v>43831</v>
      </c>
      <c r="FB260" s="281">
        <f t="shared" ref="FB260:FB323" si="115">IF(ISNUMBER(EU260),INDEX($ER$3:$ER$1412,MATCH(EU260,$EY$3:$EY$1412,0),1),"")</f>
        <v>26.763670000000001</v>
      </c>
      <c r="FC260" s="28">
        <f>DIS!C277</f>
        <v>258</v>
      </c>
      <c r="FD260" s="28">
        <f>DIS!D277</f>
        <v>13</v>
      </c>
      <c r="FE260" s="28">
        <f>DIS!E277</f>
        <v>18</v>
      </c>
      <c r="FF260" s="28" t="str">
        <f t="shared" ref="FF260:FF323" si="116">_xlfn.CONCAT(FD260,",",FE260)</f>
        <v>13,18</v>
      </c>
      <c r="FG260" s="286" t="str">
        <f>INDEX($AR$88:$BK$127,FD260,FE260)</f>
        <v>18,13</v>
      </c>
      <c r="FH260" s="287">
        <f>IF(ISNUMBER(FG260),0,MAX(FH$2:FH259)+1)</f>
        <v>239</v>
      </c>
      <c r="FI260" s="287">
        <f>IF(FH260&gt;0,INDEX(IF($BJ$45=0,$EU$3:$EU$1412,IF($BK$45=0,$EX$3:$EX$1412,$FB$3:$FB$1412)),FH260,1),0)</f>
        <v>17.593409999999999</v>
      </c>
    </row>
    <row r="261" spans="8:165" s="35" customFormat="1" x14ac:dyDescent="0.25">
      <c r="DX261" s="240"/>
      <c r="DY261" s="240"/>
      <c r="DZ261" s="240"/>
      <c r="EA261" s="240"/>
      <c r="EB261" s="240"/>
      <c r="EC261" s="240"/>
      <c r="ED261" s="240"/>
      <c r="EE261" s="240"/>
      <c r="EF261" s="240"/>
      <c r="EG261" s="240"/>
      <c r="EL261" s="276"/>
      <c r="EN261" s="263">
        <f t="shared" ref="EN261:EN324" si="117">EN260+1</f>
        <v>259</v>
      </c>
      <c r="EO261" s="239" t="s">
        <v>1879</v>
      </c>
      <c r="EP261" s="279">
        <v>42036</v>
      </c>
      <c r="EQ261" s="280">
        <v>0</v>
      </c>
      <c r="ER261" s="281">
        <v>22.899709999999999</v>
      </c>
      <c r="ES261" s="288"/>
      <c r="ET261" s="282">
        <f>IF(EO261=EO262,MAX(ET$2:ET260)+1,0)</f>
        <v>130</v>
      </c>
      <c r="EU261" s="3">
        <f t="shared" si="109"/>
        <v>259</v>
      </c>
      <c r="EV261" s="290">
        <f t="shared" si="110"/>
        <v>517</v>
      </c>
      <c r="EW261" s="277">
        <f t="shared" si="111"/>
        <v>42036</v>
      </c>
      <c r="EX261" s="281">
        <f t="shared" si="112"/>
        <v>30.64649</v>
      </c>
      <c r="EY261" s="282">
        <f>IF(EO261=EO262,0,MAX(EY$2:EY260)+1)</f>
        <v>0</v>
      </c>
      <c r="EZ261" s="290">
        <f t="shared" si="113"/>
        <v>518</v>
      </c>
      <c r="FA261" s="277">
        <f t="shared" si="114"/>
        <v>43831</v>
      </c>
      <c r="FB261" s="281">
        <f t="shared" si="115"/>
        <v>26.75797</v>
      </c>
      <c r="FC261" s="28">
        <f>DIS!C278</f>
        <v>259</v>
      </c>
      <c r="FD261" s="28">
        <f>DIS!D278</f>
        <v>13</v>
      </c>
      <c r="FE261" s="28">
        <f>DIS!E278</f>
        <v>19</v>
      </c>
      <c r="FF261" s="28" t="str">
        <f t="shared" si="116"/>
        <v>13,19</v>
      </c>
      <c r="FG261" s="286" t="str">
        <f>INDEX($AR$88:$BK$127,FD261,FE261)</f>
        <v>19,13</v>
      </c>
      <c r="FH261" s="287">
        <f>IF(ISNUMBER(FG261),0,MAX(FH$2:FH260)+1)</f>
        <v>240</v>
      </c>
      <c r="FI261" s="287">
        <f>IF(FH261&gt;0,INDEX(IF($BJ$45=0,$EU$3:$EU$1412,IF($BK$45=0,$EX$3:$EX$1412,$FB$3:$FB$1412)),FH261,1),0)</f>
        <v>17.65729</v>
      </c>
    </row>
    <row r="262" spans="8:165" s="35" customFormat="1" x14ac:dyDescent="0.25">
      <c r="DX262" s="240"/>
      <c r="DY262" s="240"/>
      <c r="DZ262" s="240"/>
      <c r="EA262" s="240"/>
      <c r="EB262" s="240"/>
      <c r="EC262" s="240"/>
      <c r="ED262" s="240"/>
      <c r="EE262" s="240"/>
      <c r="EF262" s="240"/>
      <c r="EG262" s="240"/>
      <c r="EL262" s="276"/>
      <c r="EN262" s="263">
        <f t="shared" si="117"/>
        <v>260</v>
      </c>
      <c r="EO262" s="239" t="s">
        <v>1879</v>
      </c>
      <c r="EP262" s="279">
        <v>43831</v>
      </c>
      <c r="EQ262" s="280">
        <v>0</v>
      </c>
      <c r="ER262" s="281">
        <v>21.06372</v>
      </c>
      <c r="ES262" s="288"/>
      <c r="ET262" s="282">
        <f>IF(EO262=EO263,MAX(ET$2:ET261)+1,0)</f>
        <v>0</v>
      </c>
      <c r="EU262" s="3">
        <f t="shared" si="109"/>
        <v>260</v>
      </c>
      <c r="EV262" s="290">
        <f t="shared" si="110"/>
        <v>519</v>
      </c>
      <c r="EW262" s="277">
        <f t="shared" si="111"/>
        <v>42036</v>
      </c>
      <c r="EX262" s="281">
        <f t="shared" si="112"/>
        <v>30.624749999999999</v>
      </c>
      <c r="EY262" s="282">
        <f>IF(EO262=EO263,0,MAX(EY$2:EY261)+1)</f>
        <v>130</v>
      </c>
      <c r="EZ262" s="290">
        <f t="shared" si="113"/>
        <v>520</v>
      </c>
      <c r="FA262" s="277">
        <f t="shared" si="114"/>
        <v>43831</v>
      </c>
      <c r="FB262" s="281">
        <f t="shared" si="115"/>
        <v>26.732309999999998</v>
      </c>
      <c r="FC262" s="28">
        <f>DIS!C279</f>
        <v>260</v>
      </c>
      <c r="FD262" s="28">
        <f>DIS!D279</f>
        <v>13</v>
      </c>
      <c r="FE262" s="28">
        <f>DIS!E279</f>
        <v>20</v>
      </c>
      <c r="FF262" s="28" t="str">
        <f t="shared" si="116"/>
        <v>13,20</v>
      </c>
      <c r="FG262" s="286" t="str">
        <f>INDEX($AR$88:$BK$127,FD262,FE262)</f>
        <v>20,13</v>
      </c>
      <c r="FH262" s="287">
        <f>IF(ISNUMBER(FG262),0,MAX(FH$2:FH261)+1)</f>
        <v>241</v>
      </c>
      <c r="FI262" s="287">
        <f>IF(FH262&gt;0,INDEX(IF($BJ$45=0,$EU$3:$EU$1412,IF($BK$45=0,$EX$3:$EX$1412,$FB$3:$FB$1412)),FH262,1),0)</f>
        <v>17.690359999999998</v>
      </c>
    </row>
    <row r="263" spans="8:165" s="35" customFormat="1" x14ac:dyDescent="0.25">
      <c r="DX263" s="240"/>
      <c r="DY263" s="240"/>
      <c r="DZ263" s="240"/>
      <c r="EA263" s="240"/>
      <c r="EB263" s="240"/>
      <c r="EC263" s="240"/>
      <c r="ED263" s="240"/>
      <c r="EE263" s="240"/>
      <c r="EF263" s="240"/>
      <c r="EG263" s="240"/>
      <c r="EL263" s="276"/>
      <c r="EN263" s="263">
        <f t="shared" si="117"/>
        <v>261</v>
      </c>
      <c r="EO263" s="239" t="s">
        <v>1880</v>
      </c>
      <c r="EP263" s="279">
        <v>42036</v>
      </c>
      <c r="EQ263" s="280">
        <v>0</v>
      </c>
      <c r="ER263" s="281">
        <v>21.98396</v>
      </c>
      <c r="ES263" s="288"/>
      <c r="ET263" s="282">
        <f>IF(EO263=EO264,MAX(ET$2:ET262)+1,0)</f>
        <v>131</v>
      </c>
      <c r="EU263" s="3">
        <f t="shared" si="109"/>
        <v>261</v>
      </c>
      <c r="EV263" s="290">
        <f t="shared" si="110"/>
        <v>521</v>
      </c>
      <c r="EW263" s="277">
        <f t="shared" si="111"/>
        <v>42036</v>
      </c>
      <c r="EX263" s="281">
        <f t="shared" si="112"/>
        <v>30.614100000000001</v>
      </c>
      <c r="EY263" s="282">
        <f>IF(EO263=EO264,0,MAX(EY$2:EY262)+1)</f>
        <v>0</v>
      </c>
      <c r="EZ263" s="290">
        <f t="shared" si="113"/>
        <v>522</v>
      </c>
      <c r="FA263" s="277">
        <f t="shared" si="114"/>
        <v>43831</v>
      </c>
      <c r="FB263" s="281">
        <f t="shared" si="115"/>
        <v>26.720590000000001</v>
      </c>
      <c r="FC263" s="28">
        <f>DIS!C280</f>
        <v>261</v>
      </c>
      <c r="FD263" s="28">
        <f>DIS!D280</f>
        <v>14</v>
      </c>
      <c r="FE263" s="28">
        <f>DIS!E280</f>
        <v>1</v>
      </c>
      <c r="FF263" s="28" t="str">
        <f t="shared" si="116"/>
        <v>14,1</v>
      </c>
      <c r="FG263" s="286" t="str">
        <f>INDEX($AR$88:$BK$127,FD263,FE263)</f>
        <v>1,14</v>
      </c>
      <c r="FH263" s="287">
        <f>IF(ISNUMBER(FG263),0,MAX(FH$2:FH262)+1)</f>
        <v>242</v>
      </c>
      <c r="FI263" s="287">
        <f>IF(FH263&gt;0,INDEX(IF($BJ$45=0,$EU$3:$EU$1412,IF($BK$45=0,$EX$3:$EX$1412,$FB$3:$FB$1412)),FH263,1),0)</f>
        <v>26.941649999999999</v>
      </c>
    </row>
    <row r="264" spans="8:165" s="35" customFormat="1" x14ac:dyDescent="0.25">
      <c r="DX264" s="240"/>
      <c r="DY264" s="240"/>
      <c r="DZ264" s="240"/>
      <c r="EA264" s="240"/>
      <c r="EB264" s="240"/>
      <c r="EC264" s="240"/>
      <c r="ED264" s="240"/>
      <c r="EE264" s="240"/>
      <c r="EF264" s="240"/>
      <c r="EG264" s="240"/>
      <c r="EL264" s="276"/>
      <c r="EN264" s="263">
        <f t="shared" si="117"/>
        <v>262</v>
      </c>
      <c r="EO264" s="239" t="s">
        <v>1880</v>
      </c>
      <c r="EP264" s="279">
        <v>43831</v>
      </c>
      <c r="EQ264" s="280">
        <v>0</v>
      </c>
      <c r="ER264" s="281">
        <v>20.456980000000001</v>
      </c>
      <c r="ES264" s="288"/>
      <c r="ET264" s="282">
        <f>IF(EO264=EO265,MAX(ET$2:ET263)+1,0)</f>
        <v>0</v>
      </c>
      <c r="EU264" s="3">
        <f t="shared" si="109"/>
        <v>262</v>
      </c>
      <c r="EV264" s="290">
        <f t="shared" si="110"/>
        <v>523</v>
      </c>
      <c r="EW264" s="277">
        <f t="shared" si="111"/>
        <v>42036</v>
      </c>
      <c r="EX264" s="281">
        <f t="shared" si="112"/>
        <v>19.226559999999999</v>
      </c>
      <c r="EY264" s="282">
        <f>IF(EO264=EO265,0,MAX(EY$2:EY263)+1)</f>
        <v>131</v>
      </c>
      <c r="EZ264" s="290">
        <f t="shared" si="113"/>
        <v>524</v>
      </c>
      <c r="FA264" s="277">
        <f t="shared" si="114"/>
        <v>43831</v>
      </c>
      <c r="FB264" s="281">
        <f t="shared" si="115"/>
        <v>17.908149999999999</v>
      </c>
      <c r="FC264" s="28">
        <f>DIS!C281</f>
        <v>262</v>
      </c>
      <c r="FD264" s="28">
        <f>DIS!D281</f>
        <v>14</v>
      </c>
      <c r="FE264" s="28">
        <f>DIS!E281</f>
        <v>2</v>
      </c>
      <c r="FF264" s="28" t="str">
        <f t="shared" si="116"/>
        <v>14,2</v>
      </c>
      <c r="FG264" s="286" t="str">
        <f>INDEX($AR$88:$BK$127,FD264,FE264)</f>
        <v>2,14</v>
      </c>
      <c r="FH264" s="287">
        <f>IF(ISNUMBER(FG264),0,MAX(FH$2:FH263)+1)</f>
        <v>243</v>
      </c>
      <c r="FI264" s="287">
        <f>IF(FH264&gt;0,INDEX(IF($BJ$45=0,$EU$3:$EU$1412,IF($BK$45=0,$EX$3:$EX$1412,$FB$3:$FB$1412)),FH264,1),0)</f>
        <v>26.928509999999999</v>
      </c>
    </row>
    <row r="265" spans="8:165" s="35" customFormat="1" x14ac:dyDescent="0.25">
      <c r="DX265" s="240"/>
      <c r="DY265" s="240"/>
      <c r="DZ265" s="240"/>
      <c r="EA265" s="240"/>
      <c r="EB265" s="240"/>
      <c r="EC265" s="240"/>
      <c r="ED265" s="240"/>
      <c r="EE265" s="240"/>
      <c r="EF265" s="240"/>
      <c r="EG265" s="240"/>
      <c r="EL265" s="276"/>
      <c r="EN265" s="263">
        <f t="shared" si="117"/>
        <v>263</v>
      </c>
      <c r="EO265" s="239" t="s">
        <v>1881</v>
      </c>
      <c r="EP265" s="279">
        <v>42036</v>
      </c>
      <c r="EQ265" s="280">
        <v>0</v>
      </c>
      <c r="ER265" s="281">
        <v>21.277809999999999</v>
      </c>
      <c r="ES265" s="288"/>
      <c r="ET265" s="282">
        <f>IF(EO265=EO266,MAX(ET$2:ET264)+1,0)</f>
        <v>132</v>
      </c>
      <c r="EU265" s="3">
        <f t="shared" si="109"/>
        <v>263</v>
      </c>
      <c r="EV265" s="290">
        <f t="shared" si="110"/>
        <v>525</v>
      </c>
      <c r="EW265" s="277">
        <f t="shared" si="111"/>
        <v>42036</v>
      </c>
      <c r="EX265" s="281">
        <f t="shared" si="112"/>
        <v>19.0306</v>
      </c>
      <c r="EY265" s="282">
        <f>IF(EO265=EO266,0,MAX(EY$2:EY264)+1)</f>
        <v>0</v>
      </c>
      <c r="EZ265" s="290">
        <f t="shared" si="113"/>
        <v>526</v>
      </c>
      <c r="FA265" s="277">
        <f t="shared" si="114"/>
        <v>43831</v>
      </c>
      <c r="FB265" s="281">
        <f t="shared" si="115"/>
        <v>17.789760000000001</v>
      </c>
      <c r="FC265" s="28">
        <f>DIS!C282</f>
        <v>263</v>
      </c>
      <c r="FD265" s="28">
        <f>DIS!D282</f>
        <v>14</v>
      </c>
      <c r="FE265" s="28">
        <f>DIS!E282</f>
        <v>3</v>
      </c>
      <c r="FF265" s="28" t="str">
        <f t="shared" si="116"/>
        <v>14,3</v>
      </c>
      <c r="FG265" s="286" t="str">
        <f>INDEX($AR$88:$BK$127,FD265,FE265)</f>
        <v>3,14</v>
      </c>
      <c r="FH265" s="287">
        <f>IF(ISNUMBER(FG265),0,MAX(FH$2:FH264)+1)</f>
        <v>244</v>
      </c>
      <c r="FI265" s="287">
        <f>IF(FH265&gt;0,INDEX(IF($BJ$45=0,$EU$3:$EU$1412,IF($BK$45=0,$EX$3:$EX$1412,$FB$3:$FB$1412)),FH265,1),0)</f>
        <v>26.901679999999999</v>
      </c>
    </row>
    <row r="266" spans="8:165" s="35" customFormat="1" x14ac:dyDescent="0.25">
      <c r="DX266" s="240"/>
      <c r="DY266" s="240"/>
      <c r="DZ266" s="240"/>
      <c r="EA266" s="240"/>
      <c r="EB266" s="240"/>
      <c r="EC266" s="240"/>
      <c r="ED266" s="240"/>
      <c r="EE266" s="240"/>
      <c r="EF266" s="240"/>
      <c r="EG266" s="240"/>
      <c r="EL266" s="276"/>
      <c r="EN266" s="263">
        <f t="shared" si="117"/>
        <v>264</v>
      </c>
      <c r="EO266" s="239" t="s">
        <v>1881</v>
      </c>
      <c r="EP266" s="279">
        <v>43831</v>
      </c>
      <c r="EQ266" s="280">
        <v>0</v>
      </c>
      <c r="ER266" s="281">
        <v>20.03537</v>
      </c>
      <c r="ES266" s="288"/>
      <c r="ET266" s="282">
        <f>IF(EO266=EO267,MAX(ET$2:ET265)+1,0)</f>
        <v>0</v>
      </c>
      <c r="EU266" s="3">
        <f t="shared" si="109"/>
        <v>264</v>
      </c>
      <c r="EV266" s="290">
        <f t="shared" si="110"/>
        <v>527</v>
      </c>
      <c r="EW266" s="277">
        <f t="shared" si="111"/>
        <v>42036</v>
      </c>
      <c r="EX266" s="281">
        <f t="shared" si="112"/>
        <v>18.727450000000001</v>
      </c>
      <c r="EY266" s="282">
        <f>IF(EO266=EO267,0,MAX(EY$2:EY265)+1)</f>
        <v>132</v>
      </c>
      <c r="EZ266" s="290">
        <f t="shared" si="113"/>
        <v>528</v>
      </c>
      <c r="FA266" s="277">
        <f t="shared" si="114"/>
        <v>43831</v>
      </c>
      <c r="FB266" s="281">
        <f t="shared" si="115"/>
        <v>17.61985</v>
      </c>
      <c r="FC266" s="28">
        <f>DIS!C283</f>
        <v>264</v>
      </c>
      <c r="FD266" s="28">
        <f>DIS!D283</f>
        <v>14</v>
      </c>
      <c r="FE266" s="28">
        <f>DIS!E283</f>
        <v>4</v>
      </c>
      <c r="FF266" s="28" t="str">
        <f t="shared" si="116"/>
        <v>14,4</v>
      </c>
      <c r="FG266" s="286" t="str">
        <f>INDEX($AR$88:$BK$127,FD266,FE266)</f>
        <v>4,14</v>
      </c>
      <c r="FH266" s="287">
        <f>IF(ISNUMBER(FG266),0,MAX(FH$2:FH265)+1)</f>
        <v>245</v>
      </c>
      <c r="FI266" s="287">
        <f>IF(FH266&gt;0,INDEX(IF($BJ$45=0,$EU$3:$EU$1412,IF($BK$45=0,$EX$3:$EX$1412,$FB$3:$FB$1412)),FH266,1),0)</f>
        <v>26.888030000000001</v>
      </c>
    </row>
    <row r="267" spans="8:165" s="35" customFormat="1" x14ac:dyDescent="0.25">
      <c r="DX267" s="240"/>
      <c r="DY267" s="240"/>
      <c r="DZ267" s="240"/>
      <c r="EA267" s="240"/>
      <c r="EB267" s="240"/>
      <c r="EC267" s="240"/>
      <c r="ED267" s="240"/>
      <c r="EE267" s="240"/>
      <c r="EF267" s="240"/>
      <c r="EG267" s="240"/>
      <c r="EL267" s="276"/>
      <c r="EN267" s="263">
        <f t="shared" si="117"/>
        <v>265</v>
      </c>
      <c r="EO267" s="239" t="s">
        <v>1882</v>
      </c>
      <c r="EP267" s="279">
        <v>42036</v>
      </c>
      <c r="EQ267" s="280">
        <v>0</v>
      </c>
      <c r="ER267" s="281">
        <v>20.518830000000001</v>
      </c>
      <c r="ES267" s="288"/>
      <c r="ET267" s="282">
        <f>IF(EO267=EO268,MAX(ET$2:ET266)+1,0)</f>
        <v>133</v>
      </c>
      <c r="EU267" s="3">
        <f t="shared" si="109"/>
        <v>265</v>
      </c>
      <c r="EV267" s="290">
        <f t="shared" si="110"/>
        <v>529</v>
      </c>
      <c r="EW267" s="277">
        <f t="shared" si="111"/>
        <v>42036</v>
      </c>
      <c r="EX267" s="281">
        <f t="shared" si="112"/>
        <v>18.40878</v>
      </c>
      <c r="EY267" s="282">
        <f>IF(EO267=EO268,0,MAX(EY$2:EY266)+1)</f>
        <v>0</v>
      </c>
      <c r="EZ267" s="290">
        <f t="shared" si="113"/>
        <v>530</v>
      </c>
      <c r="FA267" s="277">
        <f t="shared" si="114"/>
        <v>43831</v>
      </c>
      <c r="FB267" s="281">
        <f t="shared" si="115"/>
        <v>17.465440000000001</v>
      </c>
      <c r="FC267" s="28">
        <f>DIS!C284</f>
        <v>265</v>
      </c>
      <c r="FD267" s="28">
        <f>DIS!D284</f>
        <v>14</v>
      </c>
      <c r="FE267" s="28">
        <f>DIS!E284</f>
        <v>5</v>
      </c>
      <c r="FF267" s="28" t="str">
        <f t="shared" si="116"/>
        <v>14,5</v>
      </c>
      <c r="FG267" s="286">
        <f>INDEX($AR$88:$BK$127,FD267,FE267)</f>
        <v>0</v>
      </c>
      <c r="FH267" s="287">
        <f>IF(ISNUMBER(FG267),0,MAX(FH$2:FH266)+1)</f>
        <v>0</v>
      </c>
      <c r="FI267" s="287">
        <f>IF(FH267&gt;0,INDEX(IF($BJ$45=0,$EU$3:$EU$1412,IF($BK$45=0,$EX$3:$EX$1412,$FB$3:$FB$1412)),FH267,1),0)</f>
        <v>0</v>
      </c>
    </row>
    <row r="268" spans="8:165" s="35" customFormat="1" x14ac:dyDescent="0.25">
      <c r="DX268" s="240"/>
      <c r="DY268" s="240"/>
      <c r="DZ268" s="240"/>
      <c r="EA268" s="240"/>
      <c r="EB268" s="240"/>
      <c r="EC268" s="240"/>
      <c r="ED268" s="240"/>
      <c r="EE268" s="240"/>
      <c r="EF268" s="240"/>
      <c r="EG268" s="240"/>
      <c r="EL268" s="276"/>
      <c r="EN268" s="263">
        <f t="shared" si="117"/>
        <v>266</v>
      </c>
      <c r="EO268" s="239" t="s">
        <v>1882</v>
      </c>
      <c r="EP268" s="279">
        <v>43831</v>
      </c>
      <c r="EQ268" s="280">
        <v>0</v>
      </c>
      <c r="ER268" s="281">
        <v>19.615939999999998</v>
      </c>
      <c r="ES268" s="288"/>
      <c r="ET268" s="282">
        <f>IF(EO268=EO269,MAX(ET$2:ET267)+1,0)</f>
        <v>0</v>
      </c>
      <c r="EU268" s="3">
        <f t="shared" si="109"/>
        <v>266</v>
      </c>
      <c r="EV268" s="290">
        <f t="shared" si="110"/>
        <v>531</v>
      </c>
      <c r="EW268" s="277">
        <f t="shared" si="111"/>
        <v>42036</v>
      </c>
      <c r="EX268" s="281">
        <f t="shared" si="112"/>
        <v>17.993400000000001</v>
      </c>
      <c r="EY268" s="282">
        <f>IF(EO268=EO269,0,MAX(EY$2:EY267)+1)</f>
        <v>133</v>
      </c>
      <c r="EZ268" s="290">
        <f t="shared" si="113"/>
        <v>532</v>
      </c>
      <c r="FA268" s="277">
        <f t="shared" si="114"/>
        <v>43831</v>
      </c>
      <c r="FB268" s="281">
        <f t="shared" si="115"/>
        <v>17.288989999999998</v>
      </c>
      <c r="FC268" s="28">
        <f>DIS!C285</f>
        <v>266</v>
      </c>
      <c r="FD268" s="28">
        <f>DIS!D285</f>
        <v>14</v>
      </c>
      <c r="FE268" s="28">
        <f>DIS!E285</f>
        <v>6</v>
      </c>
      <c r="FF268" s="28" t="str">
        <f t="shared" si="116"/>
        <v>14,6</v>
      </c>
      <c r="FG268" s="286">
        <f>INDEX($AR$88:$BK$127,FD268,FE268)</f>
        <v>0</v>
      </c>
      <c r="FH268" s="287">
        <f>IF(ISNUMBER(FG268),0,MAX(FH$2:FH267)+1)</f>
        <v>0</v>
      </c>
      <c r="FI268" s="287">
        <f>IF(FH268&gt;0,INDEX(IF($BJ$45=0,$EU$3:$EU$1412,IF($BK$45=0,$EX$3:$EX$1412,$FB$3:$FB$1412)),FH268,1),0)</f>
        <v>0</v>
      </c>
    </row>
    <row r="269" spans="8:165" s="35" customFormat="1" x14ac:dyDescent="0.25">
      <c r="DX269" s="240"/>
      <c r="DY269" s="240"/>
      <c r="DZ269" s="240"/>
      <c r="EA269" s="240"/>
      <c r="EB269" s="240"/>
      <c r="EC269" s="240"/>
      <c r="ED269" s="240"/>
      <c r="EE269" s="240"/>
      <c r="EF269" s="240"/>
      <c r="EG269" s="240"/>
      <c r="EL269" s="276"/>
      <c r="EN269" s="263">
        <f t="shared" si="117"/>
        <v>267</v>
      </c>
      <c r="EO269" s="239" t="s">
        <v>1883</v>
      </c>
      <c r="EP269" s="279">
        <v>42036</v>
      </c>
      <c r="EQ269" s="280">
        <v>0</v>
      </c>
      <c r="ER269" s="281">
        <v>19.701350000000001</v>
      </c>
      <c r="ES269" s="288"/>
      <c r="ET269" s="282">
        <f>IF(EO269=EO270,MAX(ET$2:ET268)+1,0)</f>
        <v>134</v>
      </c>
      <c r="EU269" s="3">
        <f t="shared" si="109"/>
        <v>267</v>
      </c>
      <c r="EV269" s="290">
        <f t="shared" si="110"/>
        <v>533</v>
      </c>
      <c r="EW269" s="277">
        <f t="shared" si="111"/>
        <v>42036</v>
      </c>
      <c r="EX269" s="281">
        <f t="shared" si="112"/>
        <v>17.511620000000001</v>
      </c>
      <c r="EY269" s="282">
        <f>IF(EO269=EO270,0,MAX(EY$2:EY268)+1)</f>
        <v>0</v>
      </c>
      <c r="EZ269" s="290">
        <f t="shared" si="113"/>
        <v>534</v>
      </c>
      <c r="FA269" s="277">
        <f t="shared" si="114"/>
        <v>43831</v>
      </c>
      <c r="FB269" s="281">
        <f t="shared" si="115"/>
        <v>17.116669999999999</v>
      </c>
      <c r="FC269" s="28">
        <f>DIS!C286</f>
        <v>267</v>
      </c>
      <c r="FD269" s="28">
        <f>DIS!D286</f>
        <v>14</v>
      </c>
      <c r="FE269" s="28">
        <f>DIS!E286</f>
        <v>7</v>
      </c>
      <c r="FF269" s="28" t="str">
        <f t="shared" si="116"/>
        <v>14,7</v>
      </c>
      <c r="FG269" s="286">
        <f>INDEX($AR$88:$BK$127,FD269,FE269)</f>
        <v>0</v>
      </c>
      <c r="FH269" s="287">
        <f>IF(ISNUMBER(FG269),0,MAX(FH$2:FH268)+1)</f>
        <v>0</v>
      </c>
      <c r="FI269" s="287">
        <f>IF(FH269&gt;0,INDEX(IF($BJ$45=0,$EU$3:$EU$1412,IF($BK$45=0,$EX$3:$EX$1412,$FB$3:$FB$1412)),FH269,1),0)</f>
        <v>0</v>
      </c>
    </row>
    <row r="270" spans="8:165" s="35" customFormat="1" x14ac:dyDescent="0.25">
      <c r="DX270" s="240"/>
      <c r="DY270" s="240"/>
      <c r="DZ270" s="240"/>
      <c r="EA270" s="240"/>
      <c r="EB270" s="240"/>
      <c r="EC270" s="240"/>
      <c r="ED270" s="240"/>
      <c r="EE270" s="240"/>
      <c r="EF270" s="240"/>
      <c r="EG270" s="240"/>
      <c r="EL270" s="276"/>
      <c r="EN270" s="263">
        <f t="shared" si="117"/>
        <v>268</v>
      </c>
      <c r="EO270" s="239" t="s">
        <v>1883</v>
      </c>
      <c r="EP270" s="279">
        <v>43831</v>
      </c>
      <c r="EQ270" s="280">
        <v>0</v>
      </c>
      <c r="ER270" s="281">
        <v>19.200119999999998</v>
      </c>
      <c r="ES270" s="288"/>
      <c r="ET270" s="282">
        <f>IF(EO270=EO271,MAX(ET$2:ET269)+1,0)</f>
        <v>0</v>
      </c>
      <c r="EU270" s="3">
        <f t="shared" si="109"/>
        <v>268</v>
      </c>
      <c r="EV270" s="290">
        <f t="shared" si="110"/>
        <v>535</v>
      </c>
      <c r="EW270" s="277">
        <f t="shared" si="111"/>
        <v>42036</v>
      </c>
      <c r="EX270" s="281">
        <f t="shared" si="112"/>
        <v>16.940449999999998</v>
      </c>
      <c r="EY270" s="282">
        <f>IF(EO270=EO271,0,MAX(EY$2:EY269)+1)</f>
        <v>134</v>
      </c>
      <c r="EZ270" s="290">
        <f t="shared" si="113"/>
        <v>536</v>
      </c>
      <c r="FA270" s="277">
        <f t="shared" si="114"/>
        <v>43831</v>
      </c>
      <c r="FB270" s="281">
        <f t="shared" si="115"/>
        <v>16.92756</v>
      </c>
      <c r="FC270" s="28">
        <f>DIS!C287</f>
        <v>268</v>
      </c>
      <c r="FD270" s="28">
        <f>DIS!D287</f>
        <v>14</v>
      </c>
      <c r="FE270" s="28">
        <f>DIS!E287</f>
        <v>8</v>
      </c>
      <c r="FF270" s="28" t="str">
        <f t="shared" si="116"/>
        <v>14,8</v>
      </c>
      <c r="FG270" s="286">
        <f>INDEX($AR$88:$BK$127,FD270,FE270)</f>
        <v>0</v>
      </c>
      <c r="FH270" s="287">
        <f>IF(ISNUMBER(FG270),0,MAX(FH$2:FH269)+1)</f>
        <v>0</v>
      </c>
      <c r="FI270" s="287">
        <f>IF(FH270&gt;0,INDEX(IF($BJ$45=0,$EU$3:$EU$1412,IF($BK$45=0,$EX$3:$EX$1412,$FB$3:$FB$1412)),FH270,1),0)</f>
        <v>0</v>
      </c>
    </row>
    <row r="271" spans="8:165" s="35" customFormat="1" x14ac:dyDescent="0.25">
      <c r="DX271" s="240"/>
      <c r="DY271" s="240"/>
      <c r="DZ271" s="240"/>
      <c r="EA271" s="240"/>
      <c r="EB271" s="240"/>
      <c r="EC271" s="240"/>
      <c r="ED271" s="240"/>
      <c r="EE271" s="240"/>
      <c r="EF271" s="240"/>
      <c r="EG271" s="240"/>
      <c r="EL271" s="276"/>
      <c r="EN271" s="263">
        <f t="shared" si="117"/>
        <v>269</v>
      </c>
      <c r="EO271" s="239" t="s">
        <v>1884</v>
      </c>
      <c r="EP271" s="279">
        <v>42036</v>
      </c>
      <c r="EQ271" s="280">
        <v>0</v>
      </c>
      <c r="ER271" s="281">
        <v>18.759589999999999</v>
      </c>
      <c r="ES271" s="288"/>
      <c r="ET271" s="282">
        <f>IF(EO271=EO272,MAX(ET$2:ET270)+1,0)</f>
        <v>135</v>
      </c>
      <c r="EU271" s="3">
        <f t="shared" si="109"/>
        <v>269</v>
      </c>
      <c r="EV271" s="290">
        <f t="shared" si="110"/>
        <v>537</v>
      </c>
      <c r="EW271" s="277">
        <f t="shared" si="111"/>
        <v>42036</v>
      </c>
      <c r="EX271" s="281">
        <f t="shared" si="112"/>
        <v>17.338989999999999</v>
      </c>
      <c r="EY271" s="282">
        <f>IF(EO271=EO272,0,MAX(EY$2:EY270)+1)</f>
        <v>0</v>
      </c>
      <c r="EZ271" s="290">
        <f t="shared" si="113"/>
        <v>538</v>
      </c>
      <c r="FA271" s="277">
        <f t="shared" si="114"/>
        <v>43831</v>
      </c>
      <c r="FB271" s="281">
        <f t="shared" si="115"/>
        <v>17.091390000000001</v>
      </c>
      <c r="FC271" s="28">
        <f>DIS!C288</f>
        <v>269</v>
      </c>
      <c r="FD271" s="28">
        <f>DIS!D288</f>
        <v>14</v>
      </c>
      <c r="FE271" s="28">
        <f>DIS!E288</f>
        <v>9</v>
      </c>
      <c r="FF271" s="28" t="str">
        <f t="shared" si="116"/>
        <v>14,9</v>
      </c>
      <c r="FG271" s="286" t="str">
        <f>INDEX($AR$88:$BK$127,FD271,FE271)</f>
        <v>9,14</v>
      </c>
      <c r="FH271" s="287">
        <f>IF(ISNUMBER(FG271),0,MAX(FH$2:FH270)+1)</f>
        <v>246</v>
      </c>
      <c r="FI271" s="287">
        <f>IF(FH271&gt;0,INDEX(IF($BJ$45=0,$EU$3:$EU$1412,IF($BK$45=0,$EX$3:$EX$1412,$FB$3:$FB$1412)),FH271,1),0)</f>
        <v>18.130590000000002</v>
      </c>
    </row>
    <row r="272" spans="8:165" s="35" customFormat="1" x14ac:dyDescent="0.25">
      <c r="DX272" s="240"/>
      <c r="DY272" s="240"/>
      <c r="DZ272" s="240"/>
      <c r="EA272" s="240"/>
      <c r="EB272" s="240"/>
      <c r="EC272" s="240"/>
      <c r="ED272" s="240"/>
      <c r="EE272" s="240"/>
      <c r="EF272" s="240"/>
      <c r="EG272" s="240"/>
      <c r="EL272" s="276"/>
      <c r="EN272" s="263">
        <f t="shared" si="117"/>
        <v>270</v>
      </c>
      <c r="EO272" s="239" t="s">
        <v>1884</v>
      </c>
      <c r="EP272" s="279">
        <v>43831</v>
      </c>
      <c r="EQ272" s="280">
        <v>0</v>
      </c>
      <c r="ER272" s="281">
        <v>18.742550000000001</v>
      </c>
      <c r="ES272" s="288"/>
      <c r="ET272" s="282">
        <f>IF(EO272=EO273,MAX(ET$2:ET271)+1,0)</f>
        <v>0</v>
      </c>
      <c r="EU272" s="3">
        <f t="shared" si="109"/>
        <v>270</v>
      </c>
      <c r="EV272" s="290">
        <f t="shared" si="110"/>
        <v>539</v>
      </c>
      <c r="EW272" s="277">
        <f t="shared" si="111"/>
        <v>42036</v>
      </c>
      <c r="EX272" s="281">
        <f t="shared" si="112"/>
        <v>17.705190000000002</v>
      </c>
      <c r="EY272" s="282">
        <f>IF(EO272=EO273,0,MAX(EY$2:EY271)+1)</f>
        <v>135</v>
      </c>
      <c r="EZ272" s="290">
        <f t="shared" si="113"/>
        <v>540</v>
      </c>
      <c r="FA272" s="277">
        <f t="shared" si="114"/>
        <v>43831</v>
      </c>
      <c r="FB272" s="281">
        <f t="shared" si="115"/>
        <v>17.242709999999999</v>
      </c>
      <c r="FC272" s="28">
        <f>DIS!C289</f>
        <v>270</v>
      </c>
      <c r="FD272" s="28">
        <f>DIS!D289</f>
        <v>14</v>
      </c>
      <c r="FE272" s="28">
        <f>DIS!E289</f>
        <v>10</v>
      </c>
      <c r="FF272" s="28" t="str">
        <f t="shared" si="116"/>
        <v>14,10</v>
      </c>
      <c r="FG272" s="286" t="str">
        <f>INDEX($AR$88:$BK$127,FD272,FE272)</f>
        <v>10,14</v>
      </c>
      <c r="FH272" s="287">
        <f>IF(ISNUMBER(FG272),0,MAX(FH$2:FH271)+1)</f>
        <v>247</v>
      </c>
      <c r="FI272" s="287">
        <f>IF(FH272&gt;0,INDEX(IF($BJ$45=0,$EU$3:$EU$1412,IF($BK$45=0,$EX$3:$EX$1412,$FB$3:$FB$1412)),FH272,1),0)</f>
        <v>17.99344</v>
      </c>
    </row>
    <row r="273" spans="128:165" s="35" customFormat="1" x14ac:dyDescent="0.25">
      <c r="DX273" s="240"/>
      <c r="DY273" s="240"/>
      <c r="DZ273" s="240"/>
      <c r="EA273" s="240"/>
      <c r="EB273" s="240"/>
      <c r="EC273" s="240"/>
      <c r="ED273" s="240"/>
      <c r="EE273" s="240"/>
      <c r="EF273" s="240"/>
      <c r="EG273" s="240"/>
      <c r="EL273" s="276"/>
      <c r="EN273" s="263">
        <f t="shared" si="117"/>
        <v>271</v>
      </c>
      <c r="EO273" s="239" t="s">
        <v>1885</v>
      </c>
      <c r="EP273" s="279">
        <v>42036</v>
      </c>
      <c r="EQ273" s="280">
        <v>0</v>
      </c>
      <c r="ER273" s="281">
        <v>18.720289999999999</v>
      </c>
      <c r="ES273" s="288"/>
      <c r="ET273" s="282">
        <f>IF(EO273=EO274,MAX(ET$2:ET272)+1,0)</f>
        <v>136</v>
      </c>
      <c r="EU273" s="3">
        <f t="shared" si="109"/>
        <v>271</v>
      </c>
      <c r="EV273" s="290">
        <f t="shared" si="110"/>
        <v>541</v>
      </c>
      <c r="EW273" s="277">
        <f t="shared" si="111"/>
        <v>42036</v>
      </c>
      <c r="EX273" s="281">
        <f t="shared" si="112"/>
        <v>17.943359999999998</v>
      </c>
      <c r="EY273" s="282">
        <f>IF(EO273=EO274,0,MAX(EY$2:EY272)+1)</f>
        <v>0</v>
      </c>
      <c r="EZ273" s="290">
        <f t="shared" si="113"/>
        <v>542</v>
      </c>
      <c r="FA273" s="277">
        <f t="shared" si="114"/>
        <v>43831</v>
      </c>
      <c r="FB273" s="281">
        <f t="shared" si="115"/>
        <v>17.33907</v>
      </c>
      <c r="FC273" s="28">
        <f>DIS!C290</f>
        <v>271</v>
      </c>
      <c r="FD273" s="28">
        <f>DIS!D290</f>
        <v>14</v>
      </c>
      <c r="FE273" s="28">
        <f>DIS!E290</f>
        <v>11</v>
      </c>
      <c r="FF273" s="28" t="str">
        <f t="shared" si="116"/>
        <v>14,11</v>
      </c>
      <c r="FG273" s="286" t="str">
        <f>INDEX($AR$88:$BK$127,FD273,FE273)</f>
        <v>11,14</v>
      </c>
      <c r="FH273" s="287">
        <f>IF(ISNUMBER(FG273),0,MAX(FH$2:FH272)+1)</f>
        <v>248</v>
      </c>
      <c r="FI273" s="287">
        <f>IF(FH273&gt;0,INDEX(IF($BJ$45=0,$EU$3:$EU$1412,IF($BK$45=0,$EX$3:$EX$1412,$FB$3:$FB$1412)),FH273,1),0)</f>
        <v>17.805140000000002</v>
      </c>
    </row>
    <row r="274" spans="128:165" x14ac:dyDescent="0.25">
      <c r="EN274" s="263">
        <f t="shared" si="117"/>
        <v>272</v>
      </c>
      <c r="EO274" s="239" t="s">
        <v>1885</v>
      </c>
      <c r="EP274" s="279">
        <v>43831</v>
      </c>
      <c r="EQ274" s="280">
        <v>0</v>
      </c>
      <c r="ER274" s="281">
        <v>18.35998</v>
      </c>
      <c r="ES274" s="288"/>
      <c r="ET274" s="282">
        <f>IF(EO274=EO275,MAX(ET$2:ET273)+1,0)</f>
        <v>0</v>
      </c>
      <c r="EU274" s="3">
        <f t="shared" si="109"/>
        <v>272</v>
      </c>
      <c r="EV274" s="290">
        <f t="shared" si="110"/>
        <v>543</v>
      </c>
      <c r="EW274" s="277">
        <f t="shared" si="111"/>
        <v>42036</v>
      </c>
      <c r="EX274" s="281">
        <f t="shared" si="112"/>
        <v>18.101800000000001</v>
      </c>
      <c r="EY274" s="282">
        <f>IF(EO274=EO275,0,MAX(EY$2:EY273)+1)</f>
        <v>136</v>
      </c>
      <c r="EZ274" s="290">
        <f t="shared" si="113"/>
        <v>544</v>
      </c>
      <c r="FA274" s="277">
        <f t="shared" si="114"/>
        <v>43831</v>
      </c>
      <c r="FB274" s="281">
        <f t="shared" si="115"/>
        <v>17.405460000000001</v>
      </c>
      <c r="FC274" s="28">
        <f>DIS!C291</f>
        <v>272</v>
      </c>
      <c r="FD274" s="28">
        <f>DIS!D291</f>
        <v>14</v>
      </c>
      <c r="FE274" s="28">
        <f>DIS!E291</f>
        <v>12</v>
      </c>
      <c r="FF274" s="28" t="str">
        <f t="shared" si="116"/>
        <v>14,12</v>
      </c>
      <c r="FG274" s="286" t="str">
        <f>INDEX($AR$88:$BK$127,FD274,FE274)</f>
        <v>12,14</v>
      </c>
      <c r="FH274" s="287">
        <f>IF(ISNUMBER(FG274),0,MAX(FH$2:FH273)+1)</f>
        <v>249</v>
      </c>
      <c r="FI274" s="287">
        <f>IF(FH274&gt;0,INDEX(IF($BJ$45=0,$EU$3:$EU$1412,IF($BK$45=0,$EX$3:$EX$1412,$FB$3:$FB$1412)),FH274,1),0)</f>
        <v>17.62153</v>
      </c>
    </row>
    <row r="275" spans="128:165" x14ac:dyDescent="0.25">
      <c r="EN275" s="263">
        <f t="shared" si="117"/>
        <v>273</v>
      </c>
      <c r="EO275" s="239" t="s">
        <v>1886</v>
      </c>
      <c r="EP275" s="279">
        <v>42036</v>
      </c>
      <c r="EQ275" s="280">
        <v>0</v>
      </c>
      <c r="ER275" s="281">
        <v>18.92896</v>
      </c>
      <c r="ES275" s="288"/>
      <c r="ET275" s="282">
        <f>IF(EO275=EO276,MAX(ET$2:ET274)+1,0)</f>
        <v>137</v>
      </c>
      <c r="EU275" s="3">
        <f t="shared" si="109"/>
        <v>273</v>
      </c>
      <c r="EV275" s="290">
        <f t="shared" si="110"/>
        <v>545</v>
      </c>
      <c r="EW275" s="277">
        <f t="shared" si="111"/>
        <v>42036</v>
      </c>
      <c r="EX275" s="281">
        <f t="shared" si="112"/>
        <v>18.191230000000001</v>
      </c>
      <c r="EY275" s="282">
        <f>IF(EO275=EO276,0,MAX(EY$2:EY274)+1)</f>
        <v>0</v>
      </c>
      <c r="EZ275" s="290">
        <f t="shared" si="113"/>
        <v>546</v>
      </c>
      <c r="FA275" s="277">
        <f t="shared" si="114"/>
        <v>43831</v>
      </c>
      <c r="FB275" s="281">
        <f t="shared" si="115"/>
        <v>17.446459999999998</v>
      </c>
      <c r="FC275" s="28">
        <f>DIS!C292</f>
        <v>273</v>
      </c>
      <c r="FD275" s="28">
        <f>DIS!D292</f>
        <v>14</v>
      </c>
      <c r="FE275" s="28">
        <f>DIS!E292</f>
        <v>13</v>
      </c>
      <c r="FF275" s="28" t="str">
        <f t="shared" si="116"/>
        <v>14,13</v>
      </c>
      <c r="FG275" s="286" t="str">
        <f>INDEX($AR$88:$BK$127,FD275,FE275)</f>
        <v>13,14</v>
      </c>
      <c r="FH275" s="287">
        <f>IF(ISNUMBER(FG275),0,MAX(FH$2:FH274)+1)</f>
        <v>250</v>
      </c>
      <c r="FI275" s="287">
        <f>IF(FH275&gt;0,INDEX(IF($BJ$45=0,$EU$3:$EU$1412,IF($BK$45=0,$EX$3:$EX$1412,$FB$3:$FB$1412)),FH275,1),0)</f>
        <v>17.433299999999999</v>
      </c>
    </row>
    <row r="276" spans="128:165" x14ac:dyDescent="0.25">
      <c r="EN276" s="263">
        <f t="shared" si="117"/>
        <v>274</v>
      </c>
      <c r="EO276" s="239" t="s">
        <v>1886</v>
      </c>
      <c r="EP276" s="279">
        <v>43831</v>
      </c>
      <c r="EQ276" s="280">
        <v>0</v>
      </c>
      <c r="ER276" s="281">
        <v>18.354369999999999</v>
      </c>
      <c r="ES276" s="288"/>
      <c r="ET276" s="282">
        <f>IF(EO276=EO277,MAX(ET$2:ET275)+1,0)</f>
        <v>0</v>
      </c>
      <c r="EU276" s="3">
        <f t="shared" si="109"/>
        <v>274</v>
      </c>
      <c r="EV276" s="290">
        <f t="shared" si="110"/>
        <v>547</v>
      </c>
      <c r="EW276" s="277">
        <f t="shared" si="111"/>
        <v>42036</v>
      </c>
      <c r="EX276" s="281">
        <f t="shared" si="112"/>
        <v>30.43554</v>
      </c>
      <c r="EY276" s="282">
        <f>IF(EO276=EO277,0,MAX(EY$2:EY275)+1)</f>
        <v>137</v>
      </c>
      <c r="EZ276" s="290">
        <f t="shared" si="113"/>
        <v>548</v>
      </c>
      <c r="FA276" s="277">
        <f t="shared" si="114"/>
        <v>43831</v>
      </c>
      <c r="FB276" s="281">
        <f t="shared" si="115"/>
        <v>26.54777</v>
      </c>
      <c r="FC276" s="28">
        <f>DIS!C293</f>
        <v>274</v>
      </c>
      <c r="FD276" s="28">
        <f>DIS!D293</f>
        <v>14</v>
      </c>
      <c r="FE276" s="28">
        <f>DIS!E293</f>
        <v>14</v>
      </c>
      <c r="FF276" s="28" t="str">
        <f t="shared" si="116"/>
        <v>14,14</v>
      </c>
      <c r="FG276" s="286" t="str">
        <f>INDEX($AR$88:$BK$127,FD276,FE276)</f>
        <v>14,14</v>
      </c>
      <c r="FH276" s="287">
        <f>IF(ISNUMBER(FG276),0,MAX(FH$2:FH275)+1)</f>
        <v>251</v>
      </c>
      <c r="FI276" s="287">
        <f>IF(FH276&gt;0,INDEX(IF($BJ$45=0,$EU$3:$EU$1412,IF($BK$45=0,$EX$3:$EX$1412,$FB$3:$FB$1412)),FH276,1),0)</f>
        <v>17.294280000000001</v>
      </c>
    </row>
    <row r="277" spans="128:165" x14ac:dyDescent="0.25">
      <c r="EN277" s="263">
        <f t="shared" si="117"/>
        <v>275</v>
      </c>
      <c r="EO277" s="239" t="s">
        <v>1887</v>
      </c>
      <c r="EP277" s="279">
        <v>42036</v>
      </c>
      <c r="EQ277" s="280">
        <v>0</v>
      </c>
      <c r="ER277" s="281">
        <v>19.159870000000002</v>
      </c>
      <c r="ES277" s="288"/>
      <c r="ET277" s="282">
        <f>IF(EO277=EO278,MAX(ET$2:ET276)+1,0)</f>
        <v>138</v>
      </c>
      <c r="EU277" s="3">
        <f t="shared" si="109"/>
        <v>275</v>
      </c>
      <c r="EV277" s="290">
        <f t="shared" si="110"/>
        <v>549</v>
      </c>
      <c r="EW277" s="277">
        <f t="shared" si="111"/>
        <v>42036</v>
      </c>
      <c r="EX277" s="281">
        <f t="shared" si="112"/>
        <v>30.42145</v>
      </c>
      <c r="EY277" s="282">
        <f>IF(EO277=EO278,0,MAX(EY$2:EY276)+1)</f>
        <v>0</v>
      </c>
      <c r="EZ277" s="290">
        <f t="shared" si="113"/>
        <v>550</v>
      </c>
      <c r="FA277" s="277">
        <f t="shared" si="114"/>
        <v>43831</v>
      </c>
      <c r="FB277" s="281">
        <f t="shared" si="115"/>
        <v>26.532360000000001</v>
      </c>
      <c r="FC277" s="28">
        <f>DIS!C294</f>
        <v>275</v>
      </c>
      <c r="FD277" s="28">
        <f>DIS!D294</f>
        <v>14</v>
      </c>
      <c r="FE277" s="28">
        <f>DIS!E294</f>
        <v>15</v>
      </c>
      <c r="FF277" s="28" t="str">
        <f t="shared" si="116"/>
        <v>14,15</v>
      </c>
      <c r="FG277" s="286" t="str">
        <f>INDEX($AR$88:$BK$127,FD277,FE277)</f>
        <v>15,14</v>
      </c>
      <c r="FH277" s="287">
        <f>IF(ISNUMBER(FG277),0,MAX(FH$2:FH276)+1)</f>
        <v>252</v>
      </c>
      <c r="FI277" s="287">
        <f>IF(FH277&gt;0,INDEX(IF($BJ$45=0,$EU$3:$EU$1412,IF($BK$45=0,$EX$3:$EX$1412,$FB$3:$FB$1412)),FH277,1),0)</f>
        <v>17.15597</v>
      </c>
    </row>
    <row r="278" spans="128:165" x14ac:dyDescent="0.25">
      <c r="EN278" s="263">
        <f t="shared" si="117"/>
        <v>276</v>
      </c>
      <c r="EO278" s="239" t="s">
        <v>1887</v>
      </c>
      <c r="EP278" s="279">
        <v>43831</v>
      </c>
      <c r="EQ278" s="280">
        <v>0</v>
      </c>
      <c r="ER278" s="281">
        <v>18.456520000000001</v>
      </c>
      <c r="ES278" s="288"/>
      <c r="ET278" s="282">
        <f>IF(EO278=EO279,MAX(ET$2:ET277)+1,0)</f>
        <v>0</v>
      </c>
      <c r="EU278" s="3">
        <f t="shared" si="109"/>
        <v>276</v>
      </c>
      <c r="EV278" s="290">
        <f t="shared" si="110"/>
        <v>551</v>
      </c>
      <c r="EW278" s="277">
        <f t="shared" si="111"/>
        <v>42036</v>
      </c>
      <c r="EX278" s="281">
        <f t="shared" si="112"/>
        <v>30.398</v>
      </c>
      <c r="EY278" s="282">
        <f>IF(EO278=EO279,0,MAX(EY$2:EY277)+1)</f>
        <v>138</v>
      </c>
      <c r="EZ278" s="290">
        <f t="shared" si="113"/>
        <v>552</v>
      </c>
      <c r="FA278" s="277">
        <f t="shared" si="114"/>
        <v>43831</v>
      </c>
      <c r="FB278" s="281">
        <f t="shared" si="115"/>
        <v>26.50508</v>
      </c>
      <c r="FC278" s="28">
        <f>DIS!C295</f>
        <v>276</v>
      </c>
      <c r="FD278" s="28">
        <f>DIS!D295</f>
        <v>14</v>
      </c>
      <c r="FE278" s="28">
        <f>DIS!E295</f>
        <v>16</v>
      </c>
      <c r="FF278" s="28" t="str">
        <f t="shared" si="116"/>
        <v>14,16</v>
      </c>
      <c r="FG278" s="286" t="str">
        <f>INDEX($AR$88:$BK$127,FD278,FE278)</f>
        <v>16,14</v>
      </c>
      <c r="FH278" s="287">
        <f>IF(ISNUMBER(FG278),0,MAX(FH$2:FH277)+1)</f>
        <v>253</v>
      </c>
      <c r="FI278" s="287">
        <f>IF(FH278&gt;0,INDEX(IF($BJ$45=0,$EU$3:$EU$1412,IF($BK$45=0,$EX$3:$EX$1412,$FB$3:$FB$1412)),FH278,1),0)</f>
        <v>17.280280000000001</v>
      </c>
    </row>
    <row r="279" spans="128:165" x14ac:dyDescent="0.25">
      <c r="EN279" s="263">
        <f t="shared" si="117"/>
        <v>277</v>
      </c>
      <c r="EO279" s="239" t="s">
        <v>1888</v>
      </c>
      <c r="EP279" s="279">
        <v>42036</v>
      </c>
      <c r="EQ279" s="280">
        <v>0</v>
      </c>
      <c r="ER279" s="281">
        <v>19.354600000000001</v>
      </c>
      <c r="ES279" s="288"/>
      <c r="ET279" s="282">
        <f>IF(EO279=EO280,MAX(ET$2:ET278)+1,0)</f>
        <v>139</v>
      </c>
      <c r="EU279" s="3">
        <f t="shared" si="109"/>
        <v>277</v>
      </c>
      <c r="EV279" s="290">
        <f t="shared" si="110"/>
        <v>553</v>
      </c>
      <c r="EW279" s="277">
        <f t="shared" si="111"/>
        <v>42036</v>
      </c>
      <c r="EX279" s="281">
        <f t="shared" si="112"/>
        <v>30.392869999999998</v>
      </c>
      <c r="EY279" s="282">
        <f>IF(EO279=EO280,0,MAX(EY$2:EY278)+1)</f>
        <v>0</v>
      </c>
      <c r="EZ279" s="290">
        <f t="shared" si="113"/>
        <v>554</v>
      </c>
      <c r="FA279" s="277">
        <f t="shared" si="114"/>
        <v>43831</v>
      </c>
      <c r="FB279" s="281">
        <f t="shared" si="115"/>
        <v>26.50027</v>
      </c>
      <c r="FC279" s="28">
        <f>DIS!C296</f>
        <v>277</v>
      </c>
      <c r="FD279" s="28">
        <f>DIS!D296</f>
        <v>14</v>
      </c>
      <c r="FE279" s="28">
        <f>DIS!E296</f>
        <v>17</v>
      </c>
      <c r="FF279" s="28" t="str">
        <f t="shared" si="116"/>
        <v>14,17</v>
      </c>
      <c r="FG279" s="286" t="str">
        <f>INDEX($AR$88:$BK$127,FD279,FE279)</f>
        <v>17,14</v>
      </c>
      <c r="FH279" s="287">
        <f>IF(ISNUMBER(FG279),0,MAX(FH$2:FH278)+1)</f>
        <v>254</v>
      </c>
      <c r="FI279" s="287">
        <f>IF(FH279&gt;0,INDEX(IF($BJ$45=0,$EU$3:$EU$1412,IF($BK$45=0,$EX$3:$EX$1412,$FB$3:$FB$1412)),FH279,1),0)</f>
        <v>17.397760000000002</v>
      </c>
    </row>
    <row r="280" spans="128:165" x14ac:dyDescent="0.25">
      <c r="EN280" s="263">
        <f t="shared" si="117"/>
        <v>278</v>
      </c>
      <c r="EO280" s="239" t="s">
        <v>1888</v>
      </c>
      <c r="EP280" s="279">
        <v>43831</v>
      </c>
      <c r="EQ280" s="280">
        <v>0</v>
      </c>
      <c r="ER280" s="281">
        <v>18.566389999999998</v>
      </c>
      <c r="ES280" s="288"/>
      <c r="ET280" s="282">
        <f>IF(EO280=EO281,MAX(ET$2:ET279)+1,0)</f>
        <v>0</v>
      </c>
      <c r="EU280" s="3">
        <f t="shared" si="109"/>
        <v>278</v>
      </c>
      <c r="EV280" s="290">
        <f t="shared" si="110"/>
        <v>555</v>
      </c>
      <c r="EW280" s="277">
        <f t="shared" si="111"/>
        <v>42036</v>
      </c>
      <c r="EX280" s="281">
        <f t="shared" si="112"/>
        <v>19.015029999999999</v>
      </c>
      <c r="EY280" s="282">
        <f>IF(EO280=EO281,0,MAX(EY$2:EY279)+1)</f>
        <v>139</v>
      </c>
      <c r="EZ280" s="290">
        <f t="shared" si="113"/>
        <v>556</v>
      </c>
      <c r="FA280" s="277">
        <f t="shared" si="114"/>
        <v>43831</v>
      </c>
      <c r="FB280" s="281">
        <f t="shared" si="115"/>
        <v>17.709160000000001</v>
      </c>
      <c r="FC280" s="28">
        <f>DIS!C297</f>
        <v>278</v>
      </c>
      <c r="FD280" s="28">
        <f>DIS!D297</f>
        <v>14</v>
      </c>
      <c r="FE280" s="28">
        <f>DIS!E297</f>
        <v>18</v>
      </c>
      <c r="FF280" s="28" t="str">
        <f t="shared" si="116"/>
        <v>14,18</v>
      </c>
      <c r="FG280" s="286" t="str">
        <f>INDEX($AR$88:$BK$127,FD280,FE280)</f>
        <v>18,14</v>
      </c>
      <c r="FH280" s="287">
        <f>IF(ISNUMBER(FG280),0,MAX(FH$2:FH279)+1)</f>
        <v>255</v>
      </c>
      <c r="FI280" s="287">
        <f>IF(FH280&gt;0,INDEX(IF($BJ$45=0,$EU$3:$EU$1412,IF($BK$45=0,$EX$3:$EX$1412,$FB$3:$FB$1412)),FH280,1),0)</f>
        <v>17.482980000000001</v>
      </c>
    </row>
    <row r="281" spans="128:165" x14ac:dyDescent="0.25">
      <c r="EN281" s="263">
        <f t="shared" si="117"/>
        <v>279</v>
      </c>
      <c r="EO281" s="239" t="s">
        <v>1889</v>
      </c>
      <c r="EP281" s="279">
        <v>42036</v>
      </c>
      <c r="EQ281" s="280">
        <v>0</v>
      </c>
      <c r="ER281" s="281">
        <v>19.47504</v>
      </c>
      <c r="ES281" s="288"/>
      <c r="ET281" s="282">
        <f>IF(EO281=EO282,MAX(ET$2:ET280)+1,0)</f>
        <v>140</v>
      </c>
      <c r="EU281" s="3">
        <f t="shared" si="109"/>
        <v>279</v>
      </c>
      <c r="EV281" s="290">
        <f t="shared" si="110"/>
        <v>557</v>
      </c>
      <c r="EW281" s="277">
        <f t="shared" si="111"/>
        <v>42036</v>
      </c>
      <c r="EX281" s="281">
        <f t="shared" si="112"/>
        <v>18.79608</v>
      </c>
      <c r="EY281" s="282">
        <f>IF(EO281=EO282,0,MAX(EY$2:EY280)+1)</f>
        <v>0</v>
      </c>
      <c r="EZ281" s="290">
        <f t="shared" si="113"/>
        <v>558</v>
      </c>
      <c r="FA281" s="277">
        <f t="shared" si="114"/>
        <v>43831</v>
      </c>
      <c r="FB281" s="281">
        <f t="shared" si="115"/>
        <v>17.571929999999998</v>
      </c>
      <c r="FC281" s="28">
        <f>DIS!C298</f>
        <v>279</v>
      </c>
      <c r="FD281" s="28">
        <f>DIS!D298</f>
        <v>14</v>
      </c>
      <c r="FE281" s="28">
        <f>DIS!E298</f>
        <v>19</v>
      </c>
      <c r="FF281" s="28" t="str">
        <f t="shared" si="116"/>
        <v>14,19</v>
      </c>
      <c r="FG281" s="286" t="str">
        <f>INDEX($AR$88:$BK$127,FD281,FE281)</f>
        <v>19,14</v>
      </c>
      <c r="FH281" s="287">
        <f>IF(ISNUMBER(FG281),0,MAX(FH$2:FH280)+1)</f>
        <v>256</v>
      </c>
      <c r="FI281" s="287">
        <f>IF(FH281&gt;0,INDEX(IF($BJ$45=0,$EU$3:$EU$1412,IF($BK$45=0,$EX$3:$EX$1412,$FB$3:$FB$1412)),FH281,1),0)</f>
        <v>17.54327</v>
      </c>
    </row>
    <row r="282" spans="128:165" x14ac:dyDescent="0.25">
      <c r="EN282" s="263">
        <f t="shared" si="117"/>
        <v>280</v>
      </c>
      <c r="EO282" s="239" t="s">
        <v>1889</v>
      </c>
      <c r="EP282" s="279">
        <v>43831</v>
      </c>
      <c r="EQ282" s="280">
        <v>0</v>
      </c>
      <c r="ER282" s="281">
        <v>18.644300000000001</v>
      </c>
      <c r="ES282" s="288"/>
      <c r="ET282" s="282">
        <f>IF(EO282=EO283,MAX(ET$2:ET281)+1,0)</f>
        <v>0</v>
      </c>
      <c r="EU282" s="3">
        <f t="shared" si="109"/>
        <v>280</v>
      </c>
      <c r="EV282" s="290">
        <f t="shared" si="110"/>
        <v>559</v>
      </c>
      <c r="EW282" s="277">
        <f t="shared" si="111"/>
        <v>42036</v>
      </c>
      <c r="EX282" s="281">
        <f t="shared" si="112"/>
        <v>18.529</v>
      </c>
      <c r="EY282" s="282">
        <f>IF(EO282=EO283,0,MAX(EY$2:EY281)+1)</f>
        <v>140</v>
      </c>
      <c r="EZ282" s="290">
        <f t="shared" si="113"/>
        <v>560</v>
      </c>
      <c r="FA282" s="277">
        <f t="shared" si="114"/>
        <v>43831</v>
      </c>
      <c r="FB282" s="281">
        <f t="shared" si="115"/>
        <v>17.430409999999998</v>
      </c>
      <c r="FC282" s="28">
        <f>DIS!C299</f>
        <v>280</v>
      </c>
      <c r="FD282" s="28">
        <f>DIS!D299</f>
        <v>14</v>
      </c>
      <c r="FE282" s="28">
        <f>DIS!E299</f>
        <v>20</v>
      </c>
      <c r="FF282" s="28" t="str">
        <f t="shared" si="116"/>
        <v>14,20</v>
      </c>
      <c r="FG282" s="286" t="str">
        <f>INDEX($AR$88:$BK$127,FD282,FE282)</f>
        <v>20,14</v>
      </c>
      <c r="FH282" s="287">
        <f>IF(ISNUMBER(FG282),0,MAX(FH$2:FH281)+1)</f>
        <v>257</v>
      </c>
      <c r="FI282" s="287">
        <f>IF(FH282&gt;0,INDEX(IF($BJ$45=0,$EU$3:$EU$1412,IF($BK$45=0,$EX$3:$EX$1412,$FB$3:$FB$1412)),FH282,1),0)</f>
        <v>17.575859999999999</v>
      </c>
    </row>
    <row r="283" spans="128:165" x14ac:dyDescent="0.25">
      <c r="EN283" s="263">
        <f t="shared" si="117"/>
        <v>281</v>
      </c>
      <c r="EO283" s="239" t="s">
        <v>1890</v>
      </c>
      <c r="EP283" s="279">
        <v>42036</v>
      </c>
      <c r="EQ283" s="280">
        <v>0</v>
      </c>
      <c r="ER283" s="281">
        <v>30.24248</v>
      </c>
      <c r="ES283" s="288"/>
      <c r="ET283" s="282">
        <f>IF(EO283=EO284,MAX(ET$2:ET282)+1,0)</f>
        <v>141</v>
      </c>
      <c r="EU283" s="3">
        <f t="shared" si="109"/>
        <v>281</v>
      </c>
      <c r="EV283" s="290">
        <f t="shared" si="110"/>
        <v>561</v>
      </c>
      <c r="EW283" s="277">
        <f t="shared" si="111"/>
        <v>42036</v>
      </c>
      <c r="EX283" s="281">
        <f t="shared" si="112"/>
        <v>18.203980000000001</v>
      </c>
      <c r="EY283" s="282">
        <f>IF(EO283=EO284,0,MAX(EY$2:EY282)+1)</f>
        <v>0</v>
      </c>
      <c r="EZ283" s="290">
        <f t="shared" si="113"/>
        <v>562</v>
      </c>
      <c r="FA283" s="277">
        <f t="shared" si="114"/>
        <v>43831</v>
      </c>
      <c r="FB283" s="281">
        <f t="shared" si="115"/>
        <v>17.271909999999998</v>
      </c>
      <c r="FC283" s="28">
        <f>DIS!C300</f>
        <v>281</v>
      </c>
      <c r="FD283" s="28">
        <f>DIS!D300</f>
        <v>15</v>
      </c>
      <c r="FE283" s="28">
        <f>DIS!E300</f>
        <v>1</v>
      </c>
      <c r="FF283" s="28" t="str">
        <f t="shared" si="116"/>
        <v>15,1</v>
      </c>
      <c r="FG283" s="286" t="str">
        <f>INDEX($AR$88:$BK$127,FD283,FE283)</f>
        <v>1,15</v>
      </c>
      <c r="FH283" s="287">
        <f>IF(ISNUMBER(FG283),0,MAX(FH$2:FH282)+1)</f>
        <v>258</v>
      </c>
      <c r="FI283" s="287">
        <f>IF(FH283&gt;0,INDEX(IF($BJ$45=0,$EU$3:$EU$1412,IF($BK$45=0,$EX$3:$EX$1412,$FB$3:$FB$1412)),FH283,1),0)</f>
        <v>26.763670000000001</v>
      </c>
    </row>
    <row r="284" spans="128:165" x14ac:dyDescent="0.25">
      <c r="EN284" s="263">
        <f t="shared" si="117"/>
        <v>282</v>
      </c>
      <c r="EO284" s="239" t="s">
        <v>1890</v>
      </c>
      <c r="EP284" s="279">
        <v>43831</v>
      </c>
      <c r="EQ284" s="280">
        <v>0</v>
      </c>
      <c r="ER284" s="281">
        <v>26.728999999999999</v>
      </c>
      <c r="ES284" s="288"/>
      <c r="ET284" s="282">
        <f>IF(EO284=EO285,MAX(ET$2:ET283)+1,0)</f>
        <v>0</v>
      </c>
      <c r="EU284" s="3">
        <f t="shared" si="109"/>
        <v>282</v>
      </c>
      <c r="EV284" s="290">
        <f t="shared" si="110"/>
        <v>563</v>
      </c>
      <c r="EW284" s="277">
        <f t="shared" si="111"/>
        <v>42036</v>
      </c>
      <c r="EX284" s="281">
        <f t="shared" si="112"/>
        <v>17.78708</v>
      </c>
      <c r="EY284" s="282">
        <f>IF(EO284=EO285,0,MAX(EY$2:EY283)+1)</f>
        <v>141</v>
      </c>
      <c r="EZ284" s="290">
        <f t="shared" si="113"/>
        <v>564</v>
      </c>
      <c r="FA284" s="277">
        <f t="shared" si="114"/>
        <v>43831</v>
      </c>
      <c r="FB284" s="281">
        <f t="shared" si="115"/>
        <v>17.09036</v>
      </c>
      <c r="FC284" s="28">
        <f>DIS!C301</f>
        <v>282</v>
      </c>
      <c r="FD284" s="28">
        <f>DIS!D301</f>
        <v>15</v>
      </c>
      <c r="FE284" s="28">
        <f>DIS!E301</f>
        <v>2</v>
      </c>
      <c r="FF284" s="28" t="str">
        <f t="shared" si="116"/>
        <v>15,2</v>
      </c>
      <c r="FG284" s="286" t="str">
        <f>INDEX($AR$88:$BK$127,FD284,FE284)</f>
        <v>2,15</v>
      </c>
      <c r="FH284" s="287">
        <f>IF(ISNUMBER(FG284),0,MAX(FH$2:FH283)+1)</f>
        <v>259</v>
      </c>
      <c r="FI284" s="287">
        <f>IF(FH284&gt;0,INDEX(IF($BJ$45=0,$EU$3:$EU$1412,IF($BK$45=0,$EX$3:$EX$1412,$FB$3:$FB$1412)),FH284,1),0)</f>
        <v>26.75797</v>
      </c>
    </row>
    <row r="285" spans="128:165" x14ac:dyDescent="0.25">
      <c r="EN285" s="263">
        <f t="shared" si="117"/>
        <v>283</v>
      </c>
      <c r="EO285" s="239" t="s">
        <v>1891</v>
      </c>
      <c r="EP285" s="279">
        <v>42036</v>
      </c>
      <c r="EQ285" s="280">
        <v>0</v>
      </c>
      <c r="ER285" s="281">
        <v>30.09731</v>
      </c>
      <c r="ES285" s="288"/>
      <c r="ET285" s="282">
        <f>IF(EO285=EO286,MAX(ET$2:ET284)+1,0)</f>
        <v>142</v>
      </c>
      <c r="EU285" s="3">
        <f t="shared" si="109"/>
        <v>283</v>
      </c>
      <c r="EV285" s="290">
        <f t="shared" si="110"/>
        <v>565</v>
      </c>
      <c r="EW285" s="277">
        <f t="shared" si="111"/>
        <v>42036</v>
      </c>
      <c r="EX285" s="281">
        <f t="shared" si="112"/>
        <v>17.2942</v>
      </c>
      <c r="EY285" s="282">
        <f>IF(EO285=EO286,0,MAX(EY$2:EY284)+1)</f>
        <v>0</v>
      </c>
      <c r="EZ285" s="290">
        <f t="shared" si="113"/>
        <v>566</v>
      </c>
      <c r="FA285" s="277">
        <f t="shared" si="114"/>
        <v>43831</v>
      </c>
      <c r="FB285" s="281">
        <f t="shared" si="115"/>
        <v>16.90344</v>
      </c>
      <c r="FC285" s="28">
        <f>DIS!C302</f>
        <v>283</v>
      </c>
      <c r="FD285" s="28">
        <f>DIS!D302</f>
        <v>15</v>
      </c>
      <c r="FE285" s="28">
        <f>DIS!E302</f>
        <v>3</v>
      </c>
      <c r="FF285" s="28" t="str">
        <f t="shared" si="116"/>
        <v>15,3</v>
      </c>
      <c r="FG285" s="286" t="str">
        <f>INDEX($AR$88:$BK$127,FD285,FE285)</f>
        <v>3,15</v>
      </c>
      <c r="FH285" s="287">
        <f>IF(ISNUMBER(FG285),0,MAX(FH$2:FH284)+1)</f>
        <v>260</v>
      </c>
      <c r="FI285" s="287">
        <f>IF(FH285&gt;0,INDEX(IF($BJ$45=0,$EU$3:$EU$1412,IF($BK$45=0,$EX$3:$EX$1412,$FB$3:$FB$1412)),FH285,1),0)</f>
        <v>26.732309999999998</v>
      </c>
    </row>
    <row r="286" spans="128:165" x14ac:dyDescent="0.25">
      <c r="EN286" s="263">
        <f t="shared" si="117"/>
        <v>284</v>
      </c>
      <c r="EO286" s="239" t="s">
        <v>1891</v>
      </c>
      <c r="EP286" s="279">
        <v>43831</v>
      </c>
      <c r="EQ286" s="280">
        <v>0</v>
      </c>
      <c r="ER286" s="281">
        <v>26.601489999999998</v>
      </c>
      <c r="ES286" s="288"/>
      <c r="ET286" s="282">
        <f>IF(EO286=EO287,MAX(ET$2:ET285)+1,0)</f>
        <v>0</v>
      </c>
      <c r="EU286" s="3">
        <f t="shared" si="109"/>
        <v>284</v>
      </c>
      <c r="EV286" s="290">
        <f t="shared" si="110"/>
        <v>567</v>
      </c>
      <c r="EW286" s="277">
        <f t="shared" si="111"/>
        <v>42036</v>
      </c>
      <c r="EX286" s="281">
        <f t="shared" si="112"/>
        <v>16.720580000000002</v>
      </c>
      <c r="EY286" s="282">
        <f>IF(EO286=EO287,0,MAX(EY$2:EY285)+1)</f>
        <v>142</v>
      </c>
      <c r="EZ286" s="290">
        <f t="shared" si="113"/>
        <v>568</v>
      </c>
      <c r="FA286" s="277">
        <f t="shared" si="114"/>
        <v>43831</v>
      </c>
      <c r="FB286" s="281">
        <f t="shared" si="115"/>
        <v>16.707930000000001</v>
      </c>
      <c r="FC286" s="28">
        <f>DIS!C303</f>
        <v>284</v>
      </c>
      <c r="FD286" s="28">
        <f>DIS!D303</f>
        <v>15</v>
      </c>
      <c r="FE286" s="28">
        <f>DIS!E303</f>
        <v>4</v>
      </c>
      <c r="FF286" s="28" t="str">
        <f t="shared" si="116"/>
        <v>15,4</v>
      </c>
      <c r="FG286" s="286" t="str">
        <f>INDEX($AR$88:$BK$127,FD286,FE286)</f>
        <v>4,15</v>
      </c>
      <c r="FH286" s="287">
        <f>IF(ISNUMBER(FG286),0,MAX(FH$2:FH285)+1)</f>
        <v>261</v>
      </c>
      <c r="FI286" s="287">
        <f>IF(FH286&gt;0,INDEX(IF($BJ$45=0,$EU$3:$EU$1412,IF($BK$45=0,$EX$3:$EX$1412,$FB$3:$FB$1412)),FH286,1),0)</f>
        <v>26.720590000000001</v>
      </c>
    </row>
    <row r="287" spans="128:165" x14ac:dyDescent="0.25">
      <c r="EN287" s="263">
        <f t="shared" si="117"/>
        <v>285</v>
      </c>
      <c r="EO287" s="239" t="s">
        <v>1892</v>
      </c>
      <c r="EP287" s="279">
        <v>42036</v>
      </c>
      <c r="EQ287" s="280">
        <v>0</v>
      </c>
      <c r="ER287" s="281">
        <v>29.852830000000001</v>
      </c>
      <c r="ES287" s="288"/>
      <c r="ET287" s="282">
        <f>IF(EO287=EO288,MAX(ET$2:ET286)+1,0)</f>
        <v>143</v>
      </c>
      <c r="EU287" s="3">
        <f t="shared" si="109"/>
        <v>285</v>
      </c>
      <c r="EV287" s="290">
        <f t="shared" si="110"/>
        <v>569</v>
      </c>
      <c r="EW287" s="277">
        <f t="shared" si="111"/>
        <v>42036</v>
      </c>
      <c r="EX287" s="281">
        <f t="shared" si="112"/>
        <v>17.131029999999999</v>
      </c>
      <c r="EY287" s="282">
        <f>IF(EO287=EO288,0,MAX(EY$2:EY286)+1)</f>
        <v>0</v>
      </c>
      <c r="EZ287" s="290">
        <f t="shared" si="113"/>
        <v>570</v>
      </c>
      <c r="FA287" s="277">
        <f t="shared" si="114"/>
        <v>43831</v>
      </c>
      <c r="FB287" s="281">
        <f t="shared" si="115"/>
        <v>16.888860000000001</v>
      </c>
      <c r="FC287" s="28">
        <f>DIS!C304</f>
        <v>285</v>
      </c>
      <c r="FD287" s="28">
        <f>DIS!D304</f>
        <v>15</v>
      </c>
      <c r="FE287" s="28">
        <f>DIS!E304</f>
        <v>5</v>
      </c>
      <c r="FF287" s="28" t="str">
        <f t="shared" si="116"/>
        <v>15,5</v>
      </c>
      <c r="FG287" s="286">
        <f>INDEX($AR$88:$BK$127,FD287,FE287)</f>
        <v>0</v>
      </c>
      <c r="FH287" s="287">
        <f>IF(ISNUMBER(FG287),0,MAX(FH$2:FH286)+1)</f>
        <v>0</v>
      </c>
      <c r="FI287" s="287">
        <f>IF(FH287&gt;0,INDEX(IF($BJ$45=0,$EU$3:$EU$1412,IF($BK$45=0,$EX$3:$EX$1412,$FB$3:$FB$1412)),FH287,1),0)</f>
        <v>0</v>
      </c>
    </row>
    <row r="288" spans="128:165" x14ac:dyDescent="0.25">
      <c r="EN288" s="263">
        <f t="shared" si="117"/>
        <v>286</v>
      </c>
      <c r="EO288" s="239" t="s">
        <v>1892</v>
      </c>
      <c r="EP288" s="279">
        <v>43831</v>
      </c>
      <c r="EQ288" s="280">
        <v>0</v>
      </c>
      <c r="ER288" s="281">
        <v>26.40991</v>
      </c>
      <c r="ES288" s="288"/>
      <c r="ET288" s="282">
        <f>IF(EO288=EO289,MAX(ET$2:ET287)+1,0)</f>
        <v>0</v>
      </c>
      <c r="EU288" s="3">
        <f t="shared" si="109"/>
        <v>286</v>
      </c>
      <c r="EV288" s="290">
        <f t="shared" si="110"/>
        <v>571</v>
      </c>
      <c r="EW288" s="277">
        <f t="shared" si="111"/>
        <v>42036</v>
      </c>
      <c r="EX288" s="281">
        <f t="shared" si="112"/>
        <v>17.51014</v>
      </c>
      <c r="EY288" s="282">
        <f>IF(EO288=EO289,0,MAX(EY$2:EY287)+1)</f>
        <v>143</v>
      </c>
      <c r="EZ288" s="290">
        <f t="shared" si="113"/>
        <v>572</v>
      </c>
      <c r="FA288" s="277">
        <f t="shared" si="114"/>
        <v>43831</v>
      </c>
      <c r="FB288" s="281">
        <f t="shared" si="115"/>
        <v>17.05875</v>
      </c>
      <c r="FC288" s="28">
        <f>DIS!C305</f>
        <v>286</v>
      </c>
      <c r="FD288" s="28">
        <f>DIS!D305</f>
        <v>15</v>
      </c>
      <c r="FE288" s="28">
        <f>DIS!E305</f>
        <v>6</v>
      </c>
      <c r="FF288" s="28" t="str">
        <f t="shared" si="116"/>
        <v>15,6</v>
      </c>
      <c r="FG288" s="286">
        <f>INDEX($AR$88:$BK$127,FD288,FE288)</f>
        <v>0</v>
      </c>
      <c r="FH288" s="287">
        <f>IF(ISNUMBER(FG288),0,MAX(FH$2:FH287)+1)</f>
        <v>0</v>
      </c>
      <c r="FI288" s="287">
        <f>IF(FH288&gt;0,INDEX(IF($BJ$45=0,$EU$3:$EU$1412,IF($BK$45=0,$EX$3:$EX$1412,$FB$3:$FB$1412)),FH288,1),0)</f>
        <v>0</v>
      </c>
    </row>
    <row r="289" spans="144:165" x14ac:dyDescent="0.25">
      <c r="EN289" s="263">
        <f t="shared" si="117"/>
        <v>287</v>
      </c>
      <c r="EO289" s="239" t="s">
        <v>1893</v>
      </c>
      <c r="EP289" s="279">
        <v>42036</v>
      </c>
      <c r="EQ289" s="280">
        <v>0</v>
      </c>
      <c r="ER289" s="281">
        <v>29.38401</v>
      </c>
      <c r="ES289" s="288"/>
      <c r="ET289" s="282">
        <f>IF(EO289=EO290,MAX(ET$2:ET288)+1,0)</f>
        <v>144</v>
      </c>
      <c r="EU289" s="3">
        <f t="shared" si="109"/>
        <v>287</v>
      </c>
      <c r="EV289" s="290">
        <f t="shared" si="110"/>
        <v>573</v>
      </c>
      <c r="EW289" s="277">
        <f t="shared" si="111"/>
        <v>42036</v>
      </c>
      <c r="EX289" s="281">
        <f t="shared" si="112"/>
        <v>17.770479999999999</v>
      </c>
      <c r="EY289" s="282">
        <f>IF(EO289=EO290,0,MAX(EY$2:EY288)+1)</f>
        <v>0</v>
      </c>
      <c r="EZ289" s="290">
        <f t="shared" si="113"/>
        <v>574</v>
      </c>
      <c r="FA289" s="277">
        <f t="shared" si="114"/>
        <v>43831</v>
      </c>
      <c r="FB289" s="281">
        <f t="shared" si="115"/>
        <v>17.177420000000001</v>
      </c>
      <c r="FC289" s="28">
        <f>DIS!C306</f>
        <v>287</v>
      </c>
      <c r="FD289" s="28">
        <f>DIS!D306</f>
        <v>15</v>
      </c>
      <c r="FE289" s="28">
        <f>DIS!E306</f>
        <v>7</v>
      </c>
      <c r="FF289" s="28" t="str">
        <f t="shared" si="116"/>
        <v>15,7</v>
      </c>
      <c r="FG289" s="286">
        <f>INDEX($AR$88:$BK$127,FD289,FE289)</f>
        <v>0</v>
      </c>
      <c r="FH289" s="287">
        <f>IF(ISNUMBER(FG289),0,MAX(FH$2:FH288)+1)</f>
        <v>0</v>
      </c>
      <c r="FI289" s="287">
        <f>IF(FH289&gt;0,INDEX(IF($BJ$45=0,$EU$3:$EU$1412,IF($BK$45=0,$EX$3:$EX$1412,$FB$3:$FB$1412)),FH289,1),0)</f>
        <v>0</v>
      </c>
    </row>
    <row r="290" spans="144:165" x14ac:dyDescent="0.25">
      <c r="EN290" s="263">
        <f t="shared" si="117"/>
        <v>288</v>
      </c>
      <c r="EO290" s="239" t="s">
        <v>1893</v>
      </c>
      <c r="EP290" s="279">
        <v>43831</v>
      </c>
      <c r="EQ290" s="280">
        <v>0</v>
      </c>
      <c r="ER290" s="281">
        <v>26.042760000000001</v>
      </c>
      <c r="ES290" s="288"/>
      <c r="ET290" s="282">
        <f>IF(EO290=EO291,MAX(ET$2:ET289)+1,0)</f>
        <v>0</v>
      </c>
      <c r="EU290" s="3">
        <f t="shared" si="109"/>
        <v>288</v>
      </c>
      <c r="EV290" s="290">
        <f t="shared" si="110"/>
        <v>575</v>
      </c>
      <c r="EW290" s="277">
        <f t="shared" si="111"/>
        <v>42036</v>
      </c>
      <c r="EX290" s="281">
        <f t="shared" si="112"/>
        <v>17.942910000000001</v>
      </c>
      <c r="EY290" s="282">
        <f>IF(EO290=EO291,0,MAX(EY$2:EY289)+1)</f>
        <v>144</v>
      </c>
      <c r="EZ290" s="290">
        <f t="shared" si="113"/>
        <v>576</v>
      </c>
      <c r="FA290" s="277">
        <f t="shared" si="114"/>
        <v>43831</v>
      </c>
      <c r="FB290" s="281">
        <f t="shared" si="115"/>
        <v>17.25676</v>
      </c>
      <c r="FC290" s="28">
        <f>DIS!C307</f>
        <v>288</v>
      </c>
      <c r="FD290" s="28">
        <f>DIS!D307</f>
        <v>15</v>
      </c>
      <c r="FE290" s="28">
        <f>DIS!E307</f>
        <v>8</v>
      </c>
      <c r="FF290" s="28" t="str">
        <f t="shared" si="116"/>
        <v>15,8</v>
      </c>
      <c r="FG290" s="286">
        <f>INDEX($AR$88:$BK$127,FD290,FE290)</f>
        <v>0</v>
      </c>
      <c r="FH290" s="287">
        <f>IF(ISNUMBER(FG290),0,MAX(FH$2:FH289)+1)</f>
        <v>0</v>
      </c>
      <c r="FI290" s="287">
        <f>IF(FH290&gt;0,INDEX(IF($BJ$45=0,$EU$3:$EU$1412,IF($BK$45=0,$EX$3:$EX$1412,$FB$3:$FB$1412)),FH290,1),0)</f>
        <v>0</v>
      </c>
    </row>
    <row r="291" spans="144:165" x14ac:dyDescent="0.25">
      <c r="EN291" s="263">
        <f t="shared" si="117"/>
        <v>289</v>
      </c>
      <c r="EO291" s="239" t="s">
        <v>1894</v>
      </c>
      <c r="EP291" s="279">
        <v>42036</v>
      </c>
      <c r="EQ291" s="280">
        <v>0</v>
      </c>
      <c r="ER291" s="281">
        <v>28.548400000000001</v>
      </c>
      <c r="ES291" s="288"/>
      <c r="ET291" s="282">
        <f>IF(EO291=EO292,MAX(ET$2:ET290)+1,0)</f>
        <v>145</v>
      </c>
      <c r="EU291" s="3">
        <f t="shared" si="109"/>
        <v>289</v>
      </c>
      <c r="EV291" s="290">
        <f t="shared" si="110"/>
        <v>577</v>
      </c>
      <c r="EW291" s="277">
        <f t="shared" si="111"/>
        <v>42036</v>
      </c>
      <c r="EX291" s="281">
        <f t="shared" si="112"/>
        <v>18.029399999999999</v>
      </c>
      <c r="EY291" s="282">
        <f>IF(EO291=EO292,0,MAX(EY$2:EY290)+1)</f>
        <v>0</v>
      </c>
      <c r="EZ291" s="290">
        <f t="shared" si="113"/>
        <v>578</v>
      </c>
      <c r="FA291" s="277">
        <f t="shared" si="114"/>
        <v>43831</v>
      </c>
      <c r="FB291" s="281">
        <f t="shared" si="115"/>
        <v>17.2958</v>
      </c>
      <c r="FC291" s="28">
        <f>DIS!C308</f>
        <v>289</v>
      </c>
      <c r="FD291" s="28">
        <f>DIS!D308</f>
        <v>15</v>
      </c>
      <c r="FE291" s="28">
        <f>DIS!E308</f>
        <v>9</v>
      </c>
      <c r="FF291" s="28" t="str">
        <f t="shared" si="116"/>
        <v>15,9</v>
      </c>
      <c r="FG291" s="286" t="str">
        <f>INDEX($AR$88:$BK$127,FD291,FE291)</f>
        <v>9,15</v>
      </c>
      <c r="FH291" s="287">
        <f>IF(ISNUMBER(FG291),0,MAX(FH$2:FH290)+1)</f>
        <v>262</v>
      </c>
      <c r="FI291" s="287">
        <f>IF(FH291&gt;0,INDEX(IF($BJ$45=0,$EU$3:$EU$1412,IF($BK$45=0,$EX$3:$EX$1412,$FB$3:$FB$1412)),FH291,1),0)</f>
        <v>17.908149999999999</v>
      </c>
    </row>
    <row r="292" spans="144:165" x14ac:dyDescent="0.25">
      <c r="EN292" s="263">
        <f t="shared" si="117"/>
        <v>290</v>
      </c>
      <c r="EO292" s="239" t="s">
        <v>1894</v>
      </c>
      <c r="EP292" s="279">
        <v>43831</v>
      </c>
      <c r="EQ292" s="280">
        <v>0</v>
      </c>
      <c r="ER292" s="281">
        <v>25.42071</v>
      </c>
      <c r="ES292" s="288"/>
      <c r="ET292" s="282">
        <f>IF(EO292=EO293,MAX(ET$2:ET291)+1,0)</f>
        <v>0</v>
      </c>
      <c r="EU292" s="3">
        <f t="shared" si="109"/>
        <v>290</v>
      </c>
      <c r="EV292" s="290">
        <f t="shared" si="110"/>
        <v>579</v>
      </c>
      <c r="EW292" s="277">
        <f t="shared" si="111"/>
        <v>42036</v>
      </c>
      <c r="EX292" s="281">
        <f t="shared" si="112"/>
        <v>30.118040000000001</v>
      </c>
      <c r="EY292" s="282">
        <f>IF(EO292=EO293,0,MAX(EY$2:EY291)+1)</f>
        <v>145</v>
      </c>
      <c r="EZ292" s="290">
        <f t="shared" si="113"/>
        <v>580</v>
      </c>
      <c r="FA292" s="277">
        <f t="shared" si="114"/>
        <v>43831</v>
      </c>
      <c r="FB292" s="281">
        <f t="shared" si="115"/>
        <v>26.237639999999999</v>
      </c>
      <c r="FC292" s="28">
        <f>DIS!C309</f>
        <v>290</v>
      </c>
      <c r="FD292" s="28">
        <f>DIS!D309</f>
        <v>15</v>
      </c>
      <c r="FE292" s="28">
        <f>DIS!E309</f>
        <v>10</v>
      </c>
      <c r="FF292" s="28" t="str">
        <f t="shared" si="116"/>
        <v>15,10</v>
      </c>
      <c r="FG292" s="286" t="str">
        <f>INDEX($AR$88:$BK$127,FD292,FE292)</f>
        <v>10,15</v>
      </c>
      <c r="FH292" s="287">
        <f>IF(ISNUMBER(FG292),0,MAX(FH$2:FH291)+1)</f>
        <v>263</v>
      </c>
      <c r="FI292" s="287">
        <f>IF(FH292&gt;0,INDEX(IF($BJ$45=0,$EU$3:$EU$1412,IF($BK$45=0,$EX$3:$EX$1412,$FB$3:$FB$1412)),FH292,1),0)</f>
        <v>17.789760000000001</v>
      </c>
    </row>
    <row r="293" spans="144:165" x14ac:dyDescent="0.25">
      <c r="EN293" s="263">
        <f t="shared" si="117"/>
        <v>291</v>
      </c>
      <c r="EO293" s="239" t="s">
        <v>1895</v>
      </c>
      <c r="EP293" s="279">
        <v>42036</v>
      </c>
      <c r="EQ293" s="280">
        <v>0</v>
      </c>
      <c r="ER293" s="281">
        <v>27.545480000000001</v>
      </c>
      <c r="ES293" s="288"/>
      <c r="ET293" s="282">
        <f>IF(EO293=EO294,MAX(ET$2:ET292)+1,0)</f>
        <v>146</v>
      </c>
      <c r="EU293" s="3">
        <f t="shared" si="109"/>
        <v>291</v>
      </c>
      <c r="EV293" s="290">
        <f t="shared" si="110"/>
        <v>581</v>
      </c>
      <c r="EW293" s="277">
        <f t="shared" si="111"/>
        <v>42036</v>
      </c>
      <c r="EX293" s="281">
        <f t="shared" si="112"/>
        <v>30.083210000000001</v>
      </c>
      <c r="EY293" s="282">
        <f>IF(EO293=EO294,0,MAX(EY$2:EY292)+1)</f>
        <v>0</v>
      </c>
      <c r="EZ293" s="290">
        <f t="shared" si="113"/>
        <v>582</v>
      </c>
      <c r="FA293" s="277">
        <f t="shared" si="114"/>
        <v>43831</v>
      </c>
      <c r="FB293" s="281">
        <f t="shared" si="115"/>
        <v>26.198119999999999</v>
      </c>
      <c r="FC293" s="28">
        <f>DIS!C310</f>
        <v>291</v>
      </c>
      <c r="FD293" s="28">
        <f>DIS!D310</f>
        <v>15</v>
      </c>
      <c r="FE293" s="28">
        <f>DIS!E310</f>
        <v>11</v>
      </c>
      <c r="FF293" s="28" t="str">
        <f t="shared" si="116"/>
        <v>15,11</v>
      </c>
      <c r="FG293" s="286" t="str">
        <f>INDEX($AR$88:$BK$127,FD293,FE293)</f>
        <v>11,15</v>
      </c>
      <c r="FH293" s="287">
        <f>IF(ISNUMBER(FG293),0,MAX(FH$2:FH292)+1)</f>
        <v>264</v>
      </c>
      <c r="FI293" s="287">
        <f>IF(FH293&gt;0,INDEX(IF($BJ$45=0,$EU$3:$EU$1412,IF($BK$45=0,$EX$3:$EX$1412,$FB$3:$FB$1412)),FH293,1),0)</f>
        <v>17.61985</v>
      </c>
    </row>
    <row r="294" spans="144:165" x14ac:dyDescent="0.25">
      <c r="EN294" s="263">
        <f t="shared" si="117"/>
        <v>292</v>
      </c>
      <c r="EO294" s="239" t="s">
        <v>1895</v>
      </c>
      <c r="EP294" s="279">
        <v>43831</v>
      </c>
      <c r="EQ294" s="280">
        <v>0</v>
      </c>
      <c r="ER294" s="281">
        <v>24.635670000000001</v>
      </c>
      <c r="ES294" s="288"/>
      <c r="ET294" s="282">
        <f>IF(EO294=EO295,MAX(ET$2:ET293)+1,0)</f>
        <v>0</v>
      </c>
      <c r="EU294" s="3">
        <f t="shared" si="109"/>
        <v>292</v>
      </c>
      <c r="EV294" s="290">
        <f t="shared" si="110"/>
        <v>583</v>
      </c>
      <c r="EW294" s="277">
        <f t="shared" si="111"/>
        <v>42036</v>
      </c>
      <c r="EX294" s="281">
        <f t="shared" si="112"/>
        <v>30.085139999999999</v>
      </c>
      <c r="EY294" s="282">
        <f>IF(EO294=EO295,0,MAX(EY$2:EY293)+1)</f>
        <v>146</v>
      </c>
      <c r="EZ294" s="290">
        <f t="shared" si="113"/>
        <v>584</v>
      </c>
      <c r="FA294" s="277">
        <f t="shared" si="114"/>
        <v>43831</v>
      </c>
      <c r="FB294" s="281">
        <f t="shared" si="115"/>
        <v>26.203530000000001</v>
      </c>
      <c r="FC294" s="28">
        <f>DIS!C311</f>
        <v>292</v>
      </c>
      <c r="FD294" s="28">
        <f>DIS!D311</f>
        <v>15</v>
      </c>
      <c r="FE294" s="28">
        <f>DIS!E311</f>
        <v>12</v>
      </c>
      <c r="FF294" s="28" t="str">
        <f t="shared" si="116"/>
        <v>15,12</v>
      </c>
      <c r="FG294" s="286" t="str">
        <f>INDEX($AR$88:$BK$127,FD294,FE294)</f>
        <v>12,15</v>
      </c>
      <c r="FH294" s="287">
        <f>IF(ISNUMBER(FG294),0,MAX(FH$2:FH293)+1)</f>
        <v>265</v>
      </c>
      <c r="FI294" s="287">
        <f>IF(FH294&gt;0,INDEX(IF($BJ$45=0,$EU$3:$EU$1412,IF($BK$45=0,$EX$3:$EX$1412,$FB$3:$FB$1412)),FH294,1),0)</f>
        <v>17.465440000000001</v>
      </c>
    </row>
    <row r="295" spans="144:165" x14ac:dyDescent="0.25">
      <c r="EN295" s="263">
        <f t="shared" si="117"/>
        <v>293</v>
      </c>
      <c r="EO295" s="239" t="s">
        <v>1896</v>
      </c>
      <c r="EP295" s="279">
        <v>42036</v>
      </c>
      <c r="EQ295" s="280">
        <v>0</v>
      </c>
      <c r="ER295" s="281">
        <v>26.420960000000001</v>
      </c>
      <c r="ES295" s="288"/>
      <c r="ET295" s="282">
        <f>IF(EO295=EO296,MAX(ET$2:ET294)+1,0)</f>
        <v>147</v>
      </c>
      <c r="EU295" s="3">
        <f t="shared" si="109"/>
        <v>293</v>
      </c>
      <c r="EV295" s="290">
        <f t="shared" si="110"/>
        <v>585</v>
      </c>
      <c r="EW295" s="277">
        <f t="shared" si="111"/>
        <v>42036</v>
      </c>
      <c r="EX295" s="281">
        <f t="shared" si="112"/>
        <v>30.096530000000001</v>
      </c>
      <c r="EY295" s="282">
        <f>IF(EO295=EO296,0,MAX(EY$2:EY294)+1)</f>
        <v>0</v>
      </c>
      <c r="EZ295" s="290">
        <f t="shared" si="113"/>
        <v>586</v>
      </c>
      <c r="FA295" s="277">
        <f t="shared" si="114"/>
        <v>43831</v>
      </c>
      <c r="FB295" s="281">
        <f t="shared" si="115"/>
        <v>26.21829</v>
      </c>
      <c r="FC295" s="28">
        <f>DIS!C312</f>
        <v>293</v>
      </c>
      <c r="FD295" s="28">
        <f>DIS!D312</f>
        <v>15</v>
      </c>
      <c r="FE295" s="28">
        <f>DIS!E312</f>
        <v>13</v>
      </c>
      <c r="FF295" s="28" t="str">
        <f t="shared" si="116"/>
        <v>15,13</v>
      </c>
      <c r="FG295" s="286" t="str">
        <f>INDEX($AR$88:$BK$127,FD295,FE295)</f>
        <v>13,15</v>
      </c>
      <c r="FH295" s="287">
        <f>IF(ISNUMBER(FG295),0,MAX(FH$2:FH294)+1)</f>
        <v>266</v>
      </c>
      <c r="FI295" s="287">
        <f>IF(FH295&gt;0,INDEX(IF($BJ$45=0,$EU$3:$EU$1412,IF($BK$45=0,$EX$3:$EX$1412,$FB$3:$FB$1412)),FH295,1),0)</f>
        <v>17.288989999999998</v>
      </c>
    </row>
    <row r="296" spans="144:165" x14ac:dyDescent="0.25">
      <c r="EN296" s="263">
        <f t="shared" si="117"/>
        <v>294</v>
      </c>
      <c r="EO296" s="239" t="s">
        <v>1896</v>
      </c>
      <c r="EP296" s="279">
        <v>43831</v>
      </c>
      <c r="EQ296" s="280">
        <v>0</v>
      </c>
      <c r="ER296" s="281">
        <v>23.75956</v>
      </c>
      <c r="ES296" s="288"/>
      <c r="ET296" s="282">
        <f>IF(EO296=EO297,MAX(ET$2:ET295)+1,0)</f>
        <v>0</v>
      </c>
      <c r="EU296" s="3">
        <f t="shared" si="109"/>
        <v>294</v>
      </c>
      <c r="EV296" s="290">
        <f t="shared" si="110"/>
        <v>587</v>
      </c>
      <c r="EW296" s="277">
        <f t="shared" si="111"/>
        <v>42036</v>
      </c>
      <c r="EX296" s="281">
        <f t="shared" si="112"/>
        <v>18.83417</v>
      </c>
      <c r="EY296" s="282">
        <f>IF(EO296=EO297,0,MAX(EY$2:EY295)+1)</f>
        <v>147</v>
      </c>
      <c r="EZ296" s="290">
        <f t="shared" si="113"/>
        <v>588</v>
      </c>
      <c r="FA296" s="277">
        <f t="shared" si="114"/>
        <v>43831</v>
      </c>
      <c r="FB296" s="281">
        <f t="shared" si="115"/>
        <v>17.514569999999999</v>
      </c>
      <c r="FC296" s="28">
        <f>DIS!C313</f>
        <v>294</v>
      </c>
      <c r="FD296" s="28">
        <f>DIS!D313</f>
        <v>15</v>
      </c>
      <c r="FE296" s="28">
        <f>DIS!E313</f>
        <v>14</v>
      </c>
      <c r="FF296" s="28" t="str">
        <f t="shared" si="116"/>
        <v>15,14</v>
      </c>
      <c r="FG296" s="286" t="str">
        <f>INDEX($AR$88:$BK$127,FD296,FE296)</f>
        <v>14,15</v>
      </c>
      <c r="FH296" s="287">
        <f>IF(ISNUMBER(FG296),0,MAX(FH$2:FH295)+1)</f>
        <v>267</v>
      </c>
      <c r="FI296" s="287">
        <f>IF(FH296&gt;0,INDEX(IF($BJ$45=0,$EU$3:$EU$1412,IF($BK$45=0,$EX$3:$EX$1412,$FB$3:$FB$1412)),FH296,1),0)</f>
        <v>17.116669999999999</v>
      </c>
    </row>
    <row r="297" spans="144:165" x14ac:dyDescent="0.25">
      <c r="EN297" s="263">
        <f t="shared" si="117"/>
        <v>295</v>
      </c>
      <c r="EO297" s="239" t="s">
        <v>1897</v>
      </c>
      <c r="EP297" s="279">
        <v>42036</v>
      </c>
      <c r="EQ297" s="280">
        <v>0</v>
      </c>
      <c r="ER297" s="281">
        <v>24.921489999999999</v>
      </c>
      <c r="ES297" s="288"/>
      <c r="ET297" s="282">
        <f>IF(EO297=EO298,MAX(ET$2:ET296)+1,0)</f>
        <v>148</v>
      </c>
      <c r="EU297" s="3">
        <f t="shared" si="109"/>
        <v>295</v>
      </c>
      <c r="EV297" s="290">
        <f t="shared" si="110"/>
        <v>589</v>
      </c>
      <c r="EW297" s="277">
        <f t="shared" si="111"/>
        <v>42036</v>
      </c>
      <c r="EX297" s="281">
        <f t="shared" si="112"/>
        <v>18.64471</v>
      </c>
      <c r="EY297" s="282">
        <f>IF(EO297=EO298,0,MAX(EY$2:EY296)+1)</f>
        <v>0</v>
      </c>
      <c r="EZ297" s="290">
        <f t="shared" si="113"/>
        <v>590</v>
      </c>
      <c r="FA297" s="277">
        <f t="shared" si="114"/>
        <v>43831</v>
      </c>
      <c r="FB297" s="281">
        <f t="shared" si="115"/>
        <v>17.405139999999999</v>
      </c>
      <c r="FC297" s="28">
        <f>DIS!C314</f>
        <v>295</v>
      </c>
      <c r="FD297" s="28">
        <f>DIS!D314</f>
        <v>15</v>
      </c>
      <c r="FE297" s="28">
        <f>DIS!E314</f>
        <v>15</v>
      </c>
      <c r="FF297" s="28" t="str">
        <f t="shared" si="116"/>
        <v>15,15</v>
      </c>
      <c r="FG297" s="286" t="str">
        <f>INDEX($AR$88:$BK$127,FD297,FE297)</f>
        <v>15,15</v>
      </c>
      <c r="FH297" s="287">
        <f>IF(ISNUMBER(FG297),0,MAX(FH$2:FH296)+1)</f>
        <v>268</v>
      </c>
      <c r="FI297" s="287">
        <f>IF(FH297&gt;0,INDEX(IF($BJ$45=0,$EU$3:$EU$1412,IF($BK$45=0,$EX$3:$EX$1412,$FB$3:$FB$1412)),FH297,1),0)</f>
        <v>16.92756</v>
      </c>
    </row>
    <row r="298" spans="144:165" x14ac:dyDescent="0.25">
      <c r="EN298" s="263">
        <f t="shared" si="117"/>
        <v>296</v>
      </c>
      <c r="EO298" s="239" t="s">
        <v>1897</v>
      </c>
      <c r="EP298" s="279">
        <v>43831</v>
      </c>
      <c r="EQ298" s="280">
        <v>0</v>
      </c>
      <c r="ER298" s="281">
        <v>22.576360000000001</v>
      </c>
      <c r="ES298" s="288"/>
      <c r="ET298" s="282">
        <f>IF(EO298=EO299,MAX(ET$2:ET297)+1,0)</f>
        <v>0</v>
      </c>
      <c r="EU298" s="3">
        <f t="shared" si="109"/>
        <v>296</v>
      </c>
      <c r="EV298" s="290">
        <f t="shared" si="110"/>
        <v>591</v>
      </c>
      <c r="EW298" s="277">
        <f t="shared" si="111"/>
        <v>42036</v>
      </c>
      <c r="EX298" s="281">
        <f t="shared" si="112"/>
        <v>18.328600000000002</v>
      </c>
      <c r="EY298" s="282">
        <f>IF(EO298=EO299,0,MAX(EY$2:EY297)+1)</f>
        <v>148</v>
      </c>
      <c r="EZ298" s="290">
        <f t="shared" si="113"/>
        <v>592</v>
      </c>
      <c r="FA298" s="277">
        <f t="shared" si="114"/>
        <v>43831</v>
      </c>
      <c r="FB298" s="281">
        <f t="shared" si="115"/>
        <v>17.221129999999999</v>
      </c>
      <c r="FC298" s="28">
        <f>DIS!C315</f>
        <v>296</v>
      </c>
      <c r="FD298" s="28">
        <f>DIS!D315</f>
        <v>15</v>
      </c>
      <c r="FE298" s="28">
        <f>DIS!E315</f>
        <v>16</v>
      </c>
      <c r="FF298" s="28" t="str">
        <f t="shared" si="116"/>
        <v>15,16</v>
      </c>
      <c r="FG298" s="286" t="str">
        <f>INDEX($AR$88:$BK$127,FD298,FE298)</f>
        <v>16,15</v>
      </c>
      <c r="FH298" s="287">
        <f>IF(ISNUMBER(FG298),0,MAX(FH$2:FH297)+1)</f>
        <v>269</v>
      </c>
      <c r="FI298" s="287">
        <f>IF(FH298&gt;0,INDEX(IF($BJ$45=0,$EU$3:$EU$1412,IF($BK$45=0,$EX$3:$EX$1412,$FB$3:$FB$1412)),FH298,1),0)</f>
        <v>17.091390000000001</v>
      </c>
    </row>
    <row r="299" spans="144:165" x14ac:dyDescent="0.25">
      <c r="EN299" s="263">
        <f t="shared" si="117"/>
        <v>297</v>
      </c>
      <c r="EO299" s="239" t="s">
        <v>1898</v>
      </c>
      <c r="EP299" s="279">
        <v>42036</v>
      </c>
      <c r="EQ299" s="280">
        <v>0</v>
      </c>
      <c r="ER299" s="281">
        <v>23.578659999999999</v>
      </c>
      <c r="ES299" s="288"/>
      <c r="ET299" s="282">
        <f>IF(EO299=EO300,MAX(ET$2:ET298)+1,0)</f>
        <v>149</v>
      </c>
      <c r="EU299" s="3">
        <f t="shared" si="109"/>
        <v>297</v>
      </c>
      <c r="EV299" s="290">
        <f t="shared" si="110"/>
        <v>593</v>
      </c>
      <c r="EW299" s="277">
        <f t="shared" si="111"/>
        <v>42036</v>
      </c>
      <c r="EX299" s="281">
        <f t="shared" si="112"/>
        <v>17.987120000000001</v>
      </c>
      <c r="EY299" s="282">
        <f>IF(EO299=EO300,0,MAX(EY$2:EY298)+1)</f>
        <v>0</v>
      </c>
      <c r="EZ299" s="290">
        <f t="shared" si="113"/>
        <v>594</v>
      </c>
      <c r="FA299" s="277">
        <f t="shared" si="114"/>
        <v>43831</v>
      </c>
      <c r="FB299" s="281">
        <f t="shared" si="115"/>
        <v>17.04355</v>
      </c>
      <c r="FC299" s="28">
        <f>DIS!C316</f>
        <v>297</v>
      </c>
      <c r="FD299" s="28">
        <f>DIS!D316</f>
        <v>15</v>
      </c>
      <c r="FE299" s="28">
        <f>DIS!E316</f>
        <v>17</v>
      </c>
      <c r="FF299" s="28" t="str">
        <f t="shared" si="116"/>
        <v>15,17</v>
      </c>
      <c r="FG299" s="286" t="str">
        <f>INDEX($AR$88:$BK$127,FD299,FE299)</f>
        <v>17,15</v>
      </c>
      <c r="FH299" s="287">
        <f>IF(ISNUMBER(FG299),0,MAX(FH$2:FH298)+1)</f>
        <v>270</v>
      </c>
      <c r="FI299" s="287">
        <f>IF(FH299&gt;0,INDEX(IF($BJ$45=0,$EU$3:$EU$1412,IF($BK$45=0,$EX$3:$EX$1412,$FB$3:$FB$1412)),FH299,1),0)</f>
        <v>17.242709999999999</v>
      </c>
    </row>
    <row r="300" spans="144:165" x14ac:dyDescent="0.25">
      <c r="EN300" s="263">
        <f t="shared" si="117"/>
        <v>298</v>
      </c>
      <c r="EO300" s="239" t="s">
        <v>1898</v>
      </c>
      <c r="EP300" s="279">
        <v>43831</v>
      </c>
      <c r="EQ300" s="280">
        <v>0</v>
      </c>
      <c r="ER300" s="281">
        <v>21.509879999999999</v>
      </c>
      <c r="ES300" s="288"/>
      <c r="ET300" s="282">
        <f>IF(EO300=EO301,MAX(ET$2:ET299)+1,0)</f>
        <v>0</v>
      </c>
      <c r="EU300" s="3">
        <f t="shared" si="109"/>
        <v>298</v>
      </c>
      <c r="EV300" s="290">
        <f t="shared" si="110"/>
        <v>595</v>
      </c>
      <c r="EW300" s="277">
        <f t="shared" si="111"/>
        <v>42036</v>
      </c>
      <c r="EX300" s="281">
        <f t="shared" si="112"/>
        <v>17.55301</v>
      </c>
      <c r="EY300" s="282">
        <f>IF(EO300=EO301,0,MAX(EY$2:EY299)+1)</f>
        <v>149</v>
      </c>
      <c r="EZ300" s="290">
        <f t="shared" si="113"/>
        <v>596</v>
      </c>
      <c r="FA300" s="277">
        <f t="shared" si="114"/>
        <v>43831</v>
      </c>
      <c r="FB300" s="281">
        <f t="shared" si="115"/>
        <v>16.84122</v>
      </c>
      <c r="FC300" s="28">
        <f>DIS!C317</f>
        <v>298</v>
      </c>
      <c r="FD300" s="28">
        <f>DIS!D317</f>
        <v>15</v>
      </c>
      <c r="FE300" s="28">
        <f>DIS!E317</f>
        <v>18</v>
      </c>
      <c r="FF300" s="28" t="str">
        <f t="shared" si="116"/>
        <v>15,18</v>
      </c>
      <c r="FG300" s="286" t="str">
        <f>INDEX($AR$88:$BK$127,FD300,FE300)</f>
        <v>18,15</v>
      </c>
      <c r="FH300" s="287">
        <f>IF(ISNUMBER(FG300),0,MAX(FH$2:FH299)+1)</f>
        <v>271</v>
      </c>
      <c r="FI300" s="287">
        <f>IF(FH300&gt;0,INDEX(IF($BJ$45=0,$EU$3:$EU$1412,IF($BK$45=0,$EX$3:$EX$1412,$FB$3:$FB$1412)),FH300,1),0)</f>
        <v>17.33907</v>
      </c>
    </row>
    <row r="301" spans="144:165" x14ac:dyDescent="0.25">
      <c r="EN301" s="263">
        <f t="shared" si="117"/>
        <v>299</v>
      </c>
      <c r="EO301" s="239" t="s">
        <v>1899</v>
      </c>
      <c r="EP301" s="279">
        <v>42036</v>
      </c>
      <c r="EQ301" s="280">
        <v>0</v>
      </c>
      <c r="ER301" s="281">
        <v>22.3338</v>
      </c>
      <c r="ES301" s="288"/>
      <c r="ET301" s="282">
        <f>IF(EO301=EO302,MAX(ET$2:ET300)+1,0)</f>
        <v>150</v>
      </c>
      <c r="EU301" s="3">
        <f t="shared" si="109"/>
        <v>299</v>
      </c>
      <c r="EV301" s="290">
        <f t="shared" si="110"/>
        <v>597</v>
      </c>
      <c r="EW301" s="277">
        <f t="shared" si="111"/>
        <v>42036</v>
      </c>
      <c r="EX301" s="281">
        <f t="shared" si="112"/>
        <v>17.047609999999999</v>
      </c>
      <c r="EY301" s="282">
        <f>IF(EO301=EO302,0,MAX(EY$2:EY300)+1)</f>
        <v>0</v>
      </c>
      <c r="EZ301" s="290">
        <f t="shared" si="113"/>
        <v>598</v>
      </c>
      <c r="FA301" s="277">
        <f t="shared" si="114"/>
        <v>43831</v>
      </c>
      <c r="FB301" s="281">
        <f t="shared" si="115"/>
        <v>16.64442</v>
      </c>
      <c r="FC301" s="28">
        <f>DIS!C318</f>
        <v>299</v>
      </c>
      <c r="FD301" s="28">
        <f>DIS!D318</f>
        <v>15</v>
      </c>
      <c r="FE301" s="28">
        <f>DIS!E318</f>
        <v>19</v>
      </c>
      <c r="FF301" s="28" t="str">
        <f t="shared" si="116"/>
        <v>15,19</v>
      </c>
      <c r="FG301" s="286" t="str">
        <f>INDEX($AR$88:$BK$127,FD301,FE301)</f>
        <v>19,15</v>
      </c>
      <c r="FH301" s="287">
        <f>IF(ISNUMBER(FG301),0,MAX(FH$2:FH300)+1)</f>
        <v>272</v>
      </c>
      <c r="FI301" s="287">
        <f>IF(FH301&gt;0,INDEX(IF($BJ$45=0,$EU$3:$EU$1412,IF($BK$45=0,$EX$3:$EX$1412,$FB$3:$FB$1412)),FH301,1),0)</f>
        <v>17.405460000000001</v>
      </c>
    </row>
    <row r="302" spans="144:165" x14ac:dyDescent="0.25">
      <c r="EN302" s="263">
        <f t="shared" si="117"/>
        <v>300</v>
      </c>
      <c r="EO302" s="239" t="s">
        <v>1899</v>
      </c>
      <c r="EP302" s="279">
        <v>43831</v>
      </c>
      <c r="EQ302" s="280">
        <v>0</v>
      </c>
      <c r="ER302" s="281">
        <v>20.55442</v>
      </c>
      <c r="ES302" s="288"/>
      <c r="ET302" s="282">
        <f>IF(EO302=EO303,MAX(ET$2:ET301)+1,0)</f>
        <v>0</v>
      </c>
      <c r="EU302" s="3">
        <f t="shared" si="109"/>
        <v>300</v>
      </c>
      <c r="EV302" s="290">
        <f t="shared" si="110"/>
        <v>599</v>
      </c>
      <c r="EW302" s="277">
        <f t="shared" si="111"/>
        <v>42036</v>
      </c>
      <c r="EX302" s="281">
        <f t="shared" si="112"/>
        <v>16.490549999999999</v>
      </c>
      <c r="EY302" s="282">
        <f>IF(EO302=EO303,0,MAX(EY$2:EY301)+1)</f>
        <v>150</v>
      </c>
      <c r="EZ302" s="290">
        <f t="shared" si="113"/>
        <v>600</v>
      </c>
      <c r="FA302" s="277">
        <f t="shared" si="114"/>
        <v>43831</v>
      </c>
      <c r="FB302" s="281">
        <f t="shared" si="115"/>
        <v>16.477699999999999</v>
      </c>
      <c r="FC302" s="28">
        <f>DIS!C319</f>
        <v>300</v>
      </c>
      <c r="FD302" s="28">
        <f>DIS!D319</f>
        <v>15</v>
      </c>
      <c r="FE302" s="28">
        <f>DIS!E319</f>
        <v>20</v>
      </c>
      <c r="FF302" s="28" t="str">
        <f t="shared" si="116"/>
        <v>15,20</v>
      </c>
      <c r="FG302" s="286" t="str">
        <f>INDEX($AR$88:$BK$127,FD302,FE302)</f>
        <v>20,15</v>
      </c>
      <c r="FH302" s="287">
        <f>IF(ISNUMBER(FG302),0,MAX(FH$2:FH301)+1)</f>
        <v>273</v>
      </c>
      <c r="FI302" s="287">
        <f>IF(FH302&gt;0,INDEX(IF($BJ$45=0,$EU$3:$EU$1412,IF($BK$45=0,$EX$3:$EX$1412,$FB$3:$FB$1412)),FH302,1),0)</f>
        <v>17.446459999999998</v>
      </c>
    </row>
    <row r="303" spans="144:165" x14ac:dyDescent="0.25">
      <c r="EN303" s="263">
        <f t="shared" si="117"/>
        <v>301</v>
      </c>
      <c r="EO303" s="239" t="s">
        <v>1900</v>
      </c>
      <c r="EP303" s="279">
        <v>42036</v>
      </c>
      <c r="EQ303" s="280">
        <v>0</v>
      </c>
      <c r="ER303" s="281">
        <v>21.513919999999999</v>
      </c>
      <c r="ES303" s="288"/>
      <c r="ET303" s="282">
        <f>IF(EO303=EO304,MAX(ET$2:ET302)+1,0)</f>
        <v>151</v>
      </c>
      <c r="EU303" s="3">
        <f t="shared" si="109"/>
        <v>301</v>
      </c>
      <c r="EV303" s="290">
        <f t="shared" si="110"/>
        <v>601</v>
      </c>
      <c r="EW303" s="277">
        <f t="shared" si="111"/>
        <v>42036</v>
      </c>
      <c r="EX303" s="281">
        <f t="shared" si="112"/>
        <v>16.92606</v>
      </c>
      <c r="EY303" s="282">
        <f>IF(EO303=EO304,0,MAX(EY$2:EY302)+1)</f>
        <v>0</v>
      </c>
      <c r="EZ303" s="290">
        <f t="shared" si="113"/>
        <v>602</v>
      </c>
      <c r="FA303" s="277">
        <f t="shared" si="114"/>
        <v>43831</v>
      </c>
      <c r="FB303" s="281">
        <f t="shared" si="115"/>
        <v>16.682459999999999</v>
      </c>
      <c r="FC303" s="28">
        <f>DIS!C320</f>
        <v>301</v>
      </c>
      <c r="FD303" s="28">
        <f>DIS!D320</f>
        <v>16</v>
      </c>
      <c r="FE303" s="28">
        <f>DIS!E320</f>
        <v>1</v>
      </c>
      <c r="FF303" s="28" t="str">
        <f t="shared" si="116"/>
        <v>16,1</v>
      </c>
      <c r="FG303" s="286" t="str">
        <f>INDEX($AR$88:$BK$127,FD303,FE303)</f>
        <v>1,16</v>
      </c>
      <c r="FH303" s="287">
        <f>IF(ISNUMBER(FG303),0,MAX(FH$2:FH302)+1)</f>
        <v>274</v>
      </c>
      <c r="FI303" s="287">
        <f>IF(FH303&gt;0,INDEX(IF($BJ$45=0,$EU$3:$EU$1412,IF($BK$45=0,$EX$3:$EX$1412,$FB$3:$FB$1412)),FH303,1),0)</f>
        <v>26.54777</v>
      </c>
    </row>
    <row r="304" spans="144:165" x14ac:dyDescent="0.25">
      <c r="EN304" s="263">
        <f t="shared" si="117"/>
        <v>302</v>
      </c>
      <c r="EO304" s="239" t="s">
        <v>1900</v>
      </c>
      <c r="EP304" s="279">
        <v>43831</v>
      </c>
      <c r="EQ304" s="280">
        <v>0</v>
      </c>
      <c r="ER304" s="281">
        <v>20.014030000000002</v>
      </c>
      <c r="ES304" s="288"/>
      <c r="ET304" s="282">
        <f>IF(EO304=EO305,MAX(ET$2:ET303)+1,0)</f>
        <v>0</v>
      </c>
      <c r="EU304" s="3">
        <f t="shared" si="109"/>
        <v>302</v>
      </c>
      <c r="EV304" s="290">
        <f t="shared" si="110"/>
        <v>603</v>
      </c>
      <c r="EW304" s="277">
        <f t="shared" si="111"/>
        <v>42036</v>
      </c>
      <c r="EX304" s="281">
        <f t="shared" si="112"/>
        <v>17.294799999999999</v>
      </c>
      <c r="EY304" s="282">
        <f>IF(EO304=EO305,0,MAX(EY$2:EY303)+1)</f>
        <v>151</v>
      </c>
      <c r="EZ304" s="290">
        <f t="shared" si="113"/>
        <v>604</v>
      </c>
      <c r="FA304" s="277">
        <f t="shared" si="114"/>
        <v>43831</v>
      </c>
      <c r="FB304" s="281">
        <f t="shared" si="115"/>
        <v>16.85491</v>
      </c>
      <c r="FC304" s="28">
        <f>DIS!C321</f>
        <v>302</v>
      </c>
      <c r="FD304" s="28">
        <f>DIS!D321</f>
        <v>16</v>
      </c>
      <c r="FE304" s="28">
        <f>DIS!E321</f>
        <v>2</v>
      </c>
      <c r="FF304" s="28" t="str">
        <f t="shared" si="116"/>
        <v>16,2</v>
      </c>
      <c r="FG304" s="286" t="str">
        <f>INDEX($AR$88:$BK$127,FD304,FE304)</f>
        <v>2,16</v>
      </c>
      <c r="FH304" s="287">
        <f>IF(ISNUMBER(FG304),0,MAX(FH$2:FH303)+1)</f>
        <v>275</v>
      </c>
      <c r="FI304" s="287">
        <f>IF(FH304&gt;0,INDEX(IF($BJ$45=0,$EU$3:$EU$1412,IF($BK$45=0,$EX$3:$EX$1412,$FB$3:$FB$1412)),FH304,1),0)</f>
        <v>26.532360000000001</v>
      </c>
    </row>
    <row r="305" spans="144:165" x14ac:dyDescent="0.25">
      <c r="EN305" s="263">
        <f t="shared" si="117"/>
        <v>303</v>
      </c>
      <c r="EO305" s="239" t="s">
        <v>1901</v>
      </c>
      <c r="EP305" s="279">
        <v>42036</v>
      </c>
      <c r="EQ305" s="280">
        <v>0</v>
      </c>
      <c r="ER305" s="281">
        <v>20.84721</v>
      </c>
      <c r="ES305" s="288"/>
      <c r="ET305" s="282">
        <f>IF(EO305=EO306,MAX(ET$2:ET304)+1,0)</f>
        <v>152</v>
      </c>
      <c r="EU305" s="3">
        <f t="shared" si="109"/>
        <v>303</v>
      </c>
      <c r="EV305" s="290">
        <f t="shared" si="110"/>
        <v>605</v>
      </c>
      <c r="EW305" s="277">
        <f t="shared" si="111"/>
        <v>42036</v>
      </c>
      <c r="EX305" s="281">
        <f t="shared" si="112"/>
        <v>17.581669999999999</v>
      </c>
      <c r="EY305" s="282">
        <f>IF(EO305=EO306,0,MAX(EY$2:EY304)+1)</f>
        <v>0</v>
      </c>
      <c r="EZ305" s="290">
        <f t="shared" si="113"/>
        <v>606</v>
      </c>
      <c r="FA305" s="277">
        <f t="shared" si="114"/>
        <v>43831</v>
      </c>
      <c r="FB305" s="281">
        <f t="shared" si="115"/>
        <v>16.995909999999999</v>
      </c>
      <c r="FC305" s="28">
        <f>DIS!C322</f>
        <v>303</v>
      </c>
      <c r="FD305" s="28">
        <f>DIS!D322</f>
        <v>16</v>
      </c>
      <c r="FE305" s="28">
        <f>DIS!E322</f>
        <v>3</v>
      </c>
      <c r="FF305" s="28" t="str">
        <f t="shared" si="116"/>
        <v>16,3</v>
      </c>
      <c r="FG305" s="286" t="str">
        <f>INDEX($AR$88:$BK$127,FD305,FE305)</f>
        <v>3,16</v>
      </c>
      <c r="FH305" s="287">
        <f>IF(ISNUMBER(FG305),0,MAX(FH$2:FH304)+1)</f>
        <v>276</v>
      </c>
      <c r="FI305" s="287">
        <f>IF(FH305&gt;0,INDEX(IF($BJ$45=0,$EU$3:$EU$1412,IF($BK$45=0,$EX$3:$EX$1412,$FB$3:$FB$1412)),FH305,1),0)</f>
        <v>26.50508</v>
      </c>
    </row>
    <row r="306" spans="144:165" x14ac:dyDescent="0.25">
      <c r="EN306" s="263">
        <f t="shared" si="117"/>
        <v>304</v>
      </c>
      <c r="EO306" s="239" t="s">
        <v>1901</v>
      </c>
      <c r="EP306" s="279">
        <v>43831</v>
      </c>
      <c r="EQ306" s="280">
        <v>0</v>
      </c>
      <c r="ER306" s="281">
        <v>19.613959999999999</v>
      </c>
      <c r="ES306" s="288"/>
      <c r="ET306" s="282">
        <f>IF(EO306=EO307,MAX(ET$2:ET305)+1,0)</f>
        <v>0</v>
      </c>
      <c r="EU306" s="3">
        <f t="shared" si="109"/>
        <v>304</v>
      </c>
      <c r="EV306" s="290">
        <f t="shared" si="110"/>
        <v>607</v>
      </c>
      <c r="EW306" s="277">
        <f t="shared" si="111"/>
        <v>42036</v>
      </c>
      <c r="EX306" s="281">
        <f t="shared" si="112"/>
        <v>17.75957</v>
      </c>
      <c r="EY306" s="282">
        <f>IF(EO306=EO307,0,MAX(EY$2:EY305)+1)</f>
        <v>152</v>
      </c>
      <c r="EZ306" s="290">
        <f t="shared" si="113"/>
        <v>608</v>
      </c>
      <c r="FA306" s="277">
        <f t="shared" si="114"/>
        <v>43831</v>
      </c>
      <c r="FB306" s="281">
        <f t="shared" si="115"/>
        <v>17.08117</v>
      </c>
      <c r="FC306" s="28">
        <f>DIS!C323</f>
        <v>304</v>
      </c>
      <c r="FD306" s="28">
        <f>DIS!D323</f>
        <v>16</v>
      </c>
      <c r="FE306" s="28">
        <f>DIS!E323</f>
        <v>4</v>
      </c>
      <c r="FF306" s="28" t="str">
        <f t="shared" si="116"/>
        <v>16,4</v>
      </c>
      <c r="FG306" s="286" t="str">
        <f>INDEX($AR$88:$BK$127,FD306,FE306)</f>
        <v>4,16</v>
      </c>
      <c r="FH306" s="287">
        <f>IF(ISNUMBER(FG306),0,MAX(FH$2:FH305)+1)</f>
        <v>277</v>
      </c>
      <c r="FI306" s="287">
        <f>IF(FH306&gt;0,INDEX(IF($BJ$45=0,$EU$3:$EU$1412,IF($BK$45=0,$EX$3:$EX$1412,$FB$3:$FB$1412)),FH306,1),0)</f>
        <v>26.50027</v>
      </c>
    </row>
    <row r="307" spans="144:165" x14ac:dyDescent="0.25">
      <c r="EN307" s="263">
        <f t="shared" si="117"/>
        <v>305</v>
      </c>
      <c r="EO307" s="239" t="s">
        <v>1902</v>
      </c>
      <c r="EP307" s="279">
        <v>42036</v>
      </c>
      <c r="EQ307" s="280">
        <v>0</v>
      </c>
      <c r="ER307" s="281">
        <v>20.14837</v>
      </c>
      <c r="ES307" s="288"/>
      <c r="ET307" s="282">
        <f>IF(EO307=EO308,MAX(ET$2:ET306)+1,0)</f>
        <v>153</v>
      </c>
      <c r="EU307" s="3">
        <f t="shared" si="109"/>
        <v>305</v>
      </c>
      <c r="EV307" s="290">
        <f t="shared" si="110"/>
        <v>609</v>
      </c>
      <c r="EW307" s="277">
        <f t="shared" si="111"/>
        <v>42036</v>
      </c>
      <c r="EX307" s="281">
        <f t="shared" si="112"/>
        <v>17.84768</v>
      </c>
      <c r="EY307" s="282">
        <f>IF(EO307=EO308,0,MAX(EY$2:EY306)+1)</f>
        <v>0</v>
      </c>
      <c r="EZ307" s="290">
        <f t="shared" si="113"/>
        <v>610</v>
      </c>
      <c r="FA307" s="277">
        <f t="shared" si="114"/>
        <v>43831</v>
      </c>
      <c r="FB307" s="281">
        <f t="shared" si="115"/>
        <v>17.122890000000002</v>
      </c>
      <c r="FC307" s="28">
        <f>DIS!C324</f>
        <v>305</v>
      </c>
      <c r="FD307" s="28">
        <f>DIS!D324</f>
        <v>16</v>
      </c>
      <c r="FE307" s="28">
        <f>DIS!E324</f>
        <v>5</v>
      </c>
      <c r="FF307" s="28" t="str">
        <f t="shared" si="116"/>
        <v>16,5</v>
      </c>
      <c r="FG307" s="286">
        <f>INDEX($AR$88:$BK$127,FD307,FE307)</f>
        <v>0</v>
      </c>
      <c r="FH307" s="287">
        <f>IF(ISNUMBER(FG307),0,MAX(FH$2:FH306)+1)</f>
        <v>0</v>
      </c>
      <c r="FI307" s="287">
        <f>IF(FH307&gt;0,INDEX(IF($BJ$45=0,$EU$3:$EU$1412,IF($BK$45=0,$EX$3:$EX$1412,$FB$3:$FB$1412)),FH307,1),0)</f>
        <v>0</v>
      </c>
    </row>
    <row r="308" spans="144:165" x14ac:dyDescent="0.25">
      <c r="EN308" s="263">
        <f t="shared" si="117"/>
        <v>306</v>
      </c>
      <c r="EO308" s="239" t="s">
        <v>1902</v>
      </c>
      <c r="EP308" s="279">
        <v>43831</v>
      </c>
      <c r="EQ308" s="280">
        <v>0</v>
      </c>
      <c r="ER308" s="281">
        <v>19.238810000000001</v>
      </c>
      <c r="ES308" s="288"/>
      <c r="ET308" s="282">
        <f>IF(EO308=EO309,MAX(ET$2:ET307)+1,0)</f>
        <v>0</v>
      </c>
      <c r="EU308" s="3">
        <f t="shared" si="109"/>
        <v>306</v>
      </c>
      <c r="EV308" s="290">
        <f t="shared" si="110"/>
        <v>611</v>
      </c>
      <c r="EW308" s="277">
        <f t="shared" si="111"/>
        <v>42036</v>
      </c>
      <c r="EX308" s="281">
        <f t="shared" si="112"/>
        <v>29.76633</v>
      </c>
      <c r="EY308" s="282">
        <f>IF(EO308=EO309,0,MAX(EY$2:EY307)+1)</f>
        <v>153</v>
      </c>
      <c r="EZ308" s="290">
        <f t="shared" si="113"/>
        <v>612</v>
      </c>
      <c r="FA308" s="277">
        <f t="shared" si="114"/>
        <v>43831</v>
      </c>
      <c r="FB308" s="281">
        <f t="shared" si="115"/>
        <v>25.915659999999999</v>
      </c>
      <c r="FC308" s="28">
        <f>DIS!C325</f>
        <v>306</v>
      </c>
      <c r="FD308" s="28">
        <f>DIS!D325</f>
        <v>16</v>
      </c>
      <c r="FE308" s="28">
        <f>DIS!E325</f>
        <v>6</v>
      </c>
      <c r="FF308" s="28" t="str">
        <f t="shared" si="116"/>
        <v>16,6</v>
      </c>
      <c r="FG308" s="286">
        <f>INDEX($AR$88:$BK$127,FD308,FE308)</f>
        <v>0</v>
      </c>
      <c r="FH308" s="287">
        <f>IF(ISNUMBER(FG308),0,MAX(FH$2:FH307)+1)</f>
        <v>0</v>
      </c>
      <c r="FI308" s="287">
        <f>IF(FH308&gt;0,INDEX(IF($BJ$45=0,$EU$3:$EU$1412,IF($BK$45=0,$EX$3:$EX$1412,$FB$3:$FB$1412)),FH308,1),0)</f>
        <v>0</v>
      </c>
    </row>
    <row r="309" spans="144:165" x14ac:dyDescent="0.25">
      <c r="EN309" s="263">
        <f t="shared" si="117"/>
        <v>307</v>
      </c>
      <c r="EO309" s="239" t="s">
        <v>1903</v>
      </c>
      <c r="EP309" s="279">
        <v>42036</v>
      </c>
      <c r="EQ309" s="280">
        <v>0</v>
      </c>
      <c r="ER309" s="281">
        <v>19.374600000000001</v>
      </c>
      <c r="ES309" s="288"/>
      <c r="ET309" s="282">
        <f>IF(EO309=EO310,MAX(ET$2:ET308)+1,0)</f>
        <v>154</v>
      </c>
      <c r="EU309" s="3">
        <f t="shared" si="109"/>
        <v>307</v>
      </c>
      <c r="EV309" s="290">
        <f t="shared" si="110"/>
        <v>613</v>
      </c>
      <c r="EW309" s="277">
        <f t="shared" si="111"/>
        <v>42036</v>
      </c>
      <c r="EX309" s="281">
        <f t="shared" si="112"/>
        <v>29.735410000000002</v>
      </c>
      <c r="EY309" s="282">
        <f>IF(EO309=EO310,0,MAX(EY$2:EY308)+1)</f>
        <v>0</v>
      </c>
      <c r="EZ309" s="290">
        <f t="shared" si="113"/>
        <v>614</v>
      </c>
      <c r="FA309" s="277">
        <f t="shared" si="114"/>
        <v>43831</v>
      </c>
      <c r="FB309" s="281">
        <f t="shared" si="115"/>
        <v>25.881959999999999</v>
      </c>
      <c r="FC309" s="28">
        <f>DIS!C326</f>
        <v>307</v>
      </c>
      <c r="FD309" s="28">
        <f>DIS!D326</f>
        <v>16</v>
      </c>
      <c r="FE309" s="28">
        <f>DIS!E326</f>
        <v>7</v>
      </c>
      <c r="FF309" s="28" t="str">
        <f t="shared" si="116"/>
        <v>16,7</v>
      </c>
      <c r="FG309" s="286">
        <f>INDEX($AR$88:$BK$127,FD309,FE309)</f>
        <v>0</v>
      </c>
      <c r="FH309" s="287">
        <f>IF(ISNUMBER(FG309),0,MAX(FH$2:FH308)+1)</f>
        <v>0</v>
      </c>
      <c r="FI309" s="287">
        <f>IF(FH309&gt;0,INDEX(IF($BJ$45=0,$EU$3:$EU$1412,IF($BK$45=0,$EX$3:$EX$1412,$FB$3:$FB$1412)),FH309,1),0)</f>
        <v>0</v>
      </c>
    </row>
    <row r="310" spans="144:165" x14ac:dyDescent="0.25">
      <c r="EN310" s="263">
        <f t="shared" si="117"/>
        <v>308</v>
      </c>
      <c r="EO310" s="239" t="s">
        <v>1903</v>
      </c>
      <c r="EP310" s="279">
        <v>43831</v>
      </c>
      <c r="EQ310" s="280">
        <v>0</v>
      </c>
      <c r="ER310" s="281">
        <v>18.876830000000002</v>
      </c>
      <c r="ES310" s="288"/>
      <c r="ET310" s="282">
        <f>IF(EO310=EO311,MAX(ET$2:ET309)+1,0)</f>
        <v>0</v>
      </c>
      <c r="EU310" s="3">
        <f t="shared" si="109"/>
        <v>308</v>
      </c>
      <c r="EV310" s="290">
        <f t="shared" si="110"/>
        <v>615</v>
      </c>
      <c r="EW310" s="277">
        <f t="shared" si="111"/>
        <v>42036</v>
      </c>
      <c r="EX310" s="281">
        <f t="shared" si="112"/>
        <v>29.706769999999999</v>
      </c>
      <c r="EY310" s="282">
        <f>IF(EO310=EO311,0,MAX(EY$2:EY309)+1)</f>
        <v>154</v>
      </c>
      <c r="EZ310" s="290">
        <f t="shared" si="113"/>
        <v>616</v>
      </c>
      <c r="FA310" s="277">
        <f t="shared" si="114"/>
        <v>43831</v>
      </c>
      <c r="FB310" s="281">
        <f t="shared" si="115"/>
        <v>25.853190000000001</v>
      </c>
      <c r="FC310" s="28">
        <f>DIS!C327</f>
        <v>308</v>
      </c>
      <c r="FD310" s="28">
        <f>DIS!D327</f>
        <v>16</v>
      </c>
      <c r="FE310" s="28">
        <f>DIS!E327</f>
        <v>8</v>
      </c>
      <c r="FF310" s="28" t="str">
        <f t="shared" si="116"/>
        <v>16,8</v>
      </c>
      <c r="FG310" s="286">
        <f>INDEX($AR$88:$BK$127,FD310,FE310)</f>
        <v>0</v>
      </c>
      <c r="FH310" s="287">
        <f>IF(ISNUMBER(FG310),0,MAX(FH$2:FH309)+1)</f>
        <v>0</v>
      </c>
      <c r="FI310" s="287">
        <f>IF(FH310&gt;0,INDEX(IF($BJ$45=0,$EU$3:$EU$1412,IF($BK$45=0,$EX$3:$EX$1412,$FB$3:$FB$1412)),FH310,1),0)</f>
        <v>0</v>
      </c>
    </row>
    <row r="311" spans="144:165" x14ac:dyDescent="0.25">
      <c r="EN311" s="263">
        <f t="shared" si="117"/>
        <v>309</v>
      </c>
      <c r="EO311" s="239" t="s">
        <v>1904</v>
      </c>
      <c r="EP311" s="279">
        <v>42036</v>
      </c>
      <c r="EQ311" s="280">
        <v>0</v>
      </c>
      <c r="ER311" s="281">
        <v>18.517810000000001</v>
      </c>
      <c r="ES311" s="288"/>
      <c r="ET311" s="282">
        <f>IF(EO311=EO312,MAX(ET$2:ET310)+1,0)</f>
        <v>155</v>
      </c>
      <c r="EU311" s="3">
        <f t="shared" si="109"/>
        <v>309</v>
      </c>
      <c r="EV311" s="290">
        <f t="shared" si="110"/>
        <v>617</v>
      </c>
      <c r="EW311" s="277">
        <f t="shared" si="111"/>
        <v>42036</v>
      </c>
      <c r="EX311" s="281">
        <f t="shared" si="112"/>
        <v>29.71725</v>
      </c>
      <c r="EY311" s="282">
        <f>IF(EO311=EO312,0,MAX(EY$2:EY310)+1)</f>
        <v>0</v>
      </c>
      <c r="EZ311" s="290">
        <f t="shared" si="113"/>
        <v>618</v>
      </c>
      <c r="FA311" s="277">
        <f t="shared" si="114"/>
        <v>43831</v>
      </c>
      <c r="FB311" s="281">
        <f t="shared" si="115"/>
        <v>25.866859999999999</v>
      </c>
      <c r="FC311" s="28">
        <f>DIS!C328</f>
        <v>309</v>
      </c>
      <c r="FD311" s="28">
        <f>DIS!D328</f>
        <v>16</v>
      </c>
      <c r="FE311" s="28">
        <f>DIS!E328</f>
        <v>9</v>
      </c>
      <c r="FF311" s="28" t="str">
        <f t="shared" si="116"/>
        <v>16,9</v>
      </c>
      <c r="FG311" s="286" t="str">
        <f>INDEX($AR$88:$BK$127,FD311,FE311)</f>
        <v>9,16</v>
      </c>
      <c r="FH311" s="287">
        <f>IF(ISNUMBER(FG311),0,MAX(FH$2:FH310)+1)</f>
        <v>278</v>
      </c>
      <c r="FI311" s="287">
        <f>IF(FH311&gt;0,INDEX(IF($BJ$45=0,$EU$3:$EU$1412,IF($BK$45=0,$EX$3:$EX$1412,$FB$3:$FB$1412)),FH311,1),0)</f>
        <v>17.709160000000001</v>
      </c>
    </row>
    <row r="312" spans="144:165" x14ac:dyDescent="0.25">
      <c r="EN312" s="263">
        <f t="shared" si="117"/>
        <v>310</v>
      </c>
      <c r="EO312" s="239" t="s">
        <v>1904</v>
      </c>
      <c r="EP312" s="279">
        <v>43831</v>
      </c>
      <c r="EQ312" s="280">
        <v>0</v>
      </c>
      <c r="ER312" s="281">
        <v>18.49756</v>
      </c>
      <c r="ES312" s="288"/>
      <c r="ET312" s="282">
        <f>IF(EO312=EO313,MAX(ET$2:ET311)+1,0)</f>
        <v>0</v>
      </c>
      <c r="EU312" s="3">
        <f t="shared" si="109"/>
        <v>310</v>
      </c>
      <c r="EV312" s="290">
        <f t="shared" si="110"/>
        <v>619</v>
      </c>
      <c r="EW312" s="277">
        <f t="shared" si="111"/>
        <v>42036</v>
      </c>
      <c r="EX312" s="281">
        <f t="shared" si="112"/>
        <v>18.74024</v>
      </c>
      <c r="EY312" s="282">
        <f>IF(EO312=EO313,0,MAX(EY$2:EY311)+1)</f>
        <v>155</v>
      </c>
      <c r="EZ312" s="290">
        <f t="shared" si="113"/>
        <v>620</v>
      </c>
      <c r="FA312" s="277">
        <f t="shared" si="114"/>
        <v>43831</v>
      </c>
      <c r="FB312" s="281">
        <f t="shared" si="115"/>
        <v>17.383610000000001</v>
      </c>
      <c r="FC312" s="28">
        <f>DIS!C329</f>
        <v>310</v>
      </c>
      <c r="FD312" s="28">
        <f>DIS!D329</f>
        <v>16</v>
      </c>
      <c r="FE312" s="28">
        <f>DIS!E329</f>
        <v>10</v>
      </c>
      <c r="FF312" s="28" t="str">
        <f t="shared" si="116"/>
        <v>16,10</v>
      </c>
      <c r="FG312" s="286" t="str">
        <f>INDEX($AR$88:$BK$127,FD312,FE312)</f>
        <v>10,16</v>
      </c>
      <c r="FH312" s="287">
        <f>IF(ISNUMBER(FG312),0,MAX(FH$2:FH311)+1)</f>
        <v>279</v>
      </c>
      <c r="FI312" s="287">
        <f>IF(FH312&gt;0,INDEX(IF($BJ$45=0,$EU$3:$EU$1412,IF($BK$45=0,$EX$3:$EX$1412,$FB$3:$FB$1412)),FH312,1),0)</f>
        <v>17.571929999999998</v>
      </c>
    </row>
    <row r="313" spans="144:165" x14ac:dyDescent="0.25">
      <c r="EN313" s="263">
        <f t="shared" si="117"/>
        <v>311</v>
      </c>
      <c r="EO313" s="239" t="s">
        <v>1905</v>
      </c>
      <c r="EP313" s="279">
        <v>42036</v>
      </c>
      <c r="EQ313" s="280">
        <v>0</v>
      </c>
      <c r="ER313" s="281">
        <v>17.939869999999999</v>
      </c>
      <c r="ES313" s="288"/>
      <c r="ET313" s="282">
        <f>IF(EO313=EO314,MAX(ET$2:ET312)+1,0)</f>
        <v>156</v>
      </c>
      <c r="EU313" s="3">
        <f t="shared" si="109"/>
        <v>311</v>
      </c>
      <c r="EV313" s="290">
        <f t="shared" si="110"/>
        <v>621</v>
      </c>
      <c r="EW313" s="277">
        <f t="shared" si="111"/>
        <v>42036</v>
      </c>
      <c r="EX313" s="281">
        <f t="shared" si="112"/>
        <v>18.495419999999999</v>
      </c>
      <c r="EY313" s="282">
        <f>IF(EO313=EO314,0,MAX(EY$2:EY312)+1)</f>
        <v>0</v>
      </c>
      <c r="EZ313" s="290">
        <f t="shared" si="113"/>
        <v>622</v>
      </c>
      <c r="FA313" s="277">
        <f t="shared" si="114"/>
        <v>43831</v>
      </c>
      <c r="FB313" s="281">
        <f t="shared" si="115"/>
        <v>17.21838</v>
      </c>
      <c r="FC313" s="28">
        <f>DIS!C330</f>
        <v>311</v>
      </c>
      <c r="FD313" s="28">
        <f>DIS!D330</f>
        <v>16</v>
      </c>
      <c r="FE313" s="28">
        <f>DIS!E330</f>
        <v>11</v>
      </c>
      <c r="FF313" s="28" t="str">
        <f t="shared" si="116"/>
        <v>16,11</v>
      </c>
      <c r="FG313" s="286" t="str">
        <f>INDEX($AR$88:$BK$127,FD313,FE313)</f>
        <v>11,16</v>
      </c>
      <c r="FH313" s="287">
        <f>IF(ISNUMBER(FG313),0,MAX(FH$2:FH312)+1)</f>
        <v>280</v>
      </c>
      <c r="FI313" s="287">
        <f>IF(FH313&gt;0,INDEX(IF($BJ$45=0,$EU$3:$EU$1412,IF($BK$45=0,$EX$3:$EX$1412,$FB$3:$FB$1412)),FH313,1),0)</f>
        <v>17.430409999999998</v>
      </c>
    </row>
    <row r="314" spans="144:165" x14ac:dyDescent="0.25">
      <c r="EN314" s="263">
        <f t="shared" si="117"/>
        <v>312</v>
      </c>
      <c r="EO314" s="239" t="s">
        <v>1905</v>
      </c>
      <c r="EP314" s="279">
        <v>43831</v>
      </c>
      <c r="EQ314" s="280">
        <v>0</v>
      </c>
      <c r="ER314" s="281">
        <v>17.420739999999999</v>
      </c>
      <c r="ES314" s="288"/>
      <c r="ET314" s="282">
        <f>IF(EO314=EO315,MAX(ET$2:ET313)+1,0)</f>
        <v>0</v>
      </c>
      <c r="EU314" s="3">
        <f t="shared" si="109"/>
        <v>312</v>
      </c>
      <c r="EV314" s="290">
        <f t="shared" si="110"/>
        <v>623</v>
      </c>
      <c r="EW314" s="277">
        <f t="shared" si="111"/>
        <v>42036</v>
      </c>
      <c r="EX314" s="281">
        <f t="shared" si="112"/>
        <v>18.15034</v>
      </c>
      <c r="EY314" s="282">
        <f>IF(EO314=EO315,0,MAX(EY$2:EY313)+1)</f>
        <v>156</v>
      </c>
      <c r="EZ314" s="290">
        <f t="shared" si="113"/>
        <v>624</v>
      </c>
      <c r="FA314" s="277">
        <f t="shared" si="114"/>
        <v>43831</v>
      </c>
      <c r="FB314" s="281">
        <f t="shared" si="115"/>
        <v>17.007439999999999</v>
      </c>
      <c r="FC314" s="28">
        <f>DIS!C331</f>
        <v>312</v>
      </c>
      <c r="FD314" s="28">
        <f>DIS!D331</f>
        <v>16</v>
      </c>
      <c r="FE314" s="28">
        <f>DIS!E331</f>
        <v>12</v>
      </c>
      <c r="FF314" s="28" t="str">
        <f t="shared" si="116"/>
        <v>16,12</v>
      </c>
      <c r="FG314" s="286" t="str">
        <f>INDEX($AR$88:$BK$127,FD314,FE314)</f>
        <v>12,16</v>
      </c>
      <c r="FH314" s="287">
        <f>IF(ISNUMBER(FG314),0,MAX(FH$2:FH313)+1)</f>
        <v>281</v>
      </c>
      <c r="FI314" s="287">
        <f>IF(FH314&gt;0,INDEX(IF($BJ$45=0,$EU$3:$EU$1412,IF($BK$45=0,$EX$3:$EX$1412,$FB$3:$FB$1412)),FH314,1),0)</f>
        <v>17.271909999999998</v>
      </c>
    </row>
    <row r="315" spans="144:165" x14ac:dyDescent="0.25">
      <c r="EN315" s="263">
        <f t="shared" si="117"/>
        <v>313</v>
      </c>
      <c r="EO315" s="239" t="s">
        <v>1906</v>
      </c>
      <c r="EP315" s="279">
        <v>42036</v>
      </c>
      <c r="EQ315" s="280">
        <v>0</v>
      </c>
      <c r="ER315" s="281">
        <v>18.36628</v>
      </c>
      <c r="ES315" s="288"/>
      <c r="ET315" s="282">
        <f>IF(EO315=EO316,MAX(ET$2:ET314)+1,0)</f>
        <v>157</v>
      </c>
      <c r="EU315" s="3">
        <f t="shared" si="109"/>
        <v>313</v>
      </c>
      <c r="EV315" s="290">
        <f t="shared" si="110"/>
        <v>625</v>
      </c>
      <c r="EW315" s="277">
        <f t="shared" si="111"/>
        <v>42036</v>
      </c>
      <c r="EX315" s="281">
        <f t="shared" si="112"/>
        <v>17.77365</v>
      </c>
      <c r="EY315" s="282">
        <f>IF(EO315=EO316,0,MAX(EY$2:EY314)+1)</f>
        <v>0</v>
      </c>
      <c r="EZ315" s="290">
        <f t="shared" si="113"/>
        <v>626</v>
      </c>
      <c r="FA315" s="277">
        <f t="shared" si="114"/>
        <v>43831</v>
      </c>
      <c r="FB315" s="281">
        <f t="shared" si="115"/>
        <v>16.792590000000001</v>
      </c>
      <c r="FC315" s="28">
        <f>DIS!C332</f>
        <v>313</v>
      </c>
      <c r="FD315" s="28">
        <f>DIS!D332</f>
        <v>16</v>
      </c>
      <c r="FE315" s="28">
        <f>DIS!E332</f>
        <v>13</v>
      </c>
      <c r="FF315" s="28" t="str">
        <f t="shared" si="116"/>
        <v>16,13</v>
      </c>
      <c r="FG315" s="286" t="str">
        <f>INDEX($AR$88:$BK$127,FD315,FE315)</f>
        <v>13,16</v>
      </c>
      <c r="FH315" s="287">
        <f>IF(ISNUMBER(FG315),0,MAX(FH$2:FH314)+1)</f>
        <v>282</v>
      </c>
      <c r="FI315" s="287">
        <f>IF(FH315&gt;0,INDEX(IF($BJ$45=0,$EU$3:$EU$1412,IF($BK$45=0,$EX$3:$EX$1412,$FB$3:$FB$1412)),FH315,1),0)</f>
        <v>17.09036</v>
      </c>
    </row>
    <row r="316" spans="144:165" x14ac:dyDescent="0.25">
      <c r="EN316" s="263">
        <f t="shared" si="117"/>
        <v>314</v>
      </c>
      <c r="EO316" s="239" t="s">
        <v>1906</v>
      </c>
      <c r="EP316" s="279">
        <v>43831</v>
      </c>
      <c r="EQ316" s="280">
        <v>0</v>
      </c>
      <c r="ER316" s="281">
        <v>17.69117</v>
      </c>
      <c r="ES316" s="288"/>
      <c r="ET316" s="282">
        <f>IF(EO316=EO317,MAX(ET$2:ET315)+1,0)</f>
        <v>0</v>
      </c>
      <c r="EU316" s="3">
        <f t="shared" si="109"/>
        <v>314</v>
      </c>
      <c r="EV316" s="290">
        <f t="shared" si="110"/>
        <v>627</v>
      </c>
      <c r="EW316" s="277">
        <f t="shared" si="111"/>
        <v>42036</v>
      </c>
      <c r="EX316" s="281">
        <f t="shared" si="112"/>
        <v>17.283650000000002</v>
      </c>
      <c r="EY316" s="282">
        <f>IF(EO316=EO317,0,MAX(EY$2:EY315)+1)</f>
        <v>157</v>
      </c>
      <c r="EZ316" s="290">
        <f t="shared" si="113"/>
        <v>628</v>
      </c>
      <c r="FA316" s="277">
        <f t="shared" si="114"/>
        <v>43831</v>
      </c>
      <c r="FB316" s="281">
        <f t="shared" si="115"/>
        <v>16.53126</v>
      </c>
      <c r="FC316" s="28">
        <f>DIS!C333</f>
        <v>314</v>
      </c>
      <c r="FD316" s="28">
        <f>DIS!D333</f>
        <v>16</v>
      </c>
      <c r="FE316" s="28">
        <f>DIS!E333</f>
        <v>14</v>
      </c>
      <c r="FF316" s="28" t="str">
        <f t="shared" si="116"/>
        <v>16,14</v>
      </c>
      <c r="FG316" s="286" t="str">
        <f>INDEX($AR$88:$BK$127,FD316,FE316)</f>
        <v>14,16</v>
      </c>
      <c r="FH316" s="287">
        <f>IF(ISNUMBER(FG316),0,MAX(FH$2:FH315)+1)</f>
        <v>283</v>
      </c>
      <c r="FI316" s="287">
        <f>IF(FH316&gt;0,INDEX(IF($BJ$45=0,$EU$3:$EU$1412,IF($BK$45=0,$EX$3:$EX$1412,$FB$3:$FB$1412)),FH316,1),0)</f>
        <v>16.90344</v>
      </c>
    </row>
    <row r="317" spans="144:165" x14ac:dyDescent="0.25">
      <c r="EN317" s="263">
        <f t="shared" si="117"/>
        <v>315</v>
      </c>
      <c r="EO317" s="239" t="s">
        <v>1907</v>
      </c>
      <c r="EP317" s="279">
        <v>42036</v>
      </c>
      <c r="EQ317" s="280">
        <v>0</v>
      </c>
      <c r="ER317" s="281">
        <v>18.803460000000001</v>
      </c>
      <c r="ES317" s="288"/>
      <c r="ET317" s="282">
        <f>IF(EO317=EO318,MAX(ET$2:ET316)+1,0)</f>
        <v>158</v>
      </c>
      <c r="EU317" s="3">
        <f t="shared" si="109"/>
        <v>315</v>
      </c>
      <c r="EV317" s="290">
        <f t="shared" si="110"/>
        <v>629</v>
      </c>
      <c r="EW317" s="277">
        <f t="shared" si="111"/>
        <v>42036</v>
      </c>
      <c r="EX317" s="281">
        <f t="shared" si="112"/>
        <v>16.749369999999999</v>
      </c>
      <c r="EY317" s="282">
        <f>IF(EO317=EO318,0,MAX(EY$2:EY316)+1)</f>
        <v>0</v>
      </c>
      <c r="EZ317" s="290">
        <f t="shared" si="113"/>
        <v>630</v>
      </c>
      <c r="FA317" s="277">
        <f t="shared" si="114"/>
        <v>43831</v>
      </c>
      <c r="FB317" s="281">
        <f t="shared" si="115"/>
        <v>16.306190000000001</v>
      </c>
      <c r="FC317" s="28">
        <f>DIS!C334</f>
        <v>315</v>
      </c>
      <c r="FD317" s="28">
        <f>DIS!D334</f>
        <v>16</v>
      </c>
      <c r="FE317" s="28">
        <f>DIS!E334</f>
        <v>15</v>
      </c>
      <c r="FF317" s="28" t="str">
        <f t="shared" si="116"/>
        <v>16,15</v>
      </c>
      <c r="FG317" s="286" t="str">
        <f>INDEX($AR$88:$BK$127,FD317,FE317)</f>
        <v>15,16</v>
      </c>
      <c r="FH317" s="287">
        <f>IF(ISNUMBER(FG317),0,MAX(FH$2:FH316)+1)</f>
        <v>284</v>
      </c>
      <c r="FI317" s="287">
        <f>IF(FH317&gt;0,INDEX(IF($BJ$45=0,$EU$3:$EU$1412,IF($BK$45=0,$EX$3:$EX$1412,$FB$3:$FB$1412)),FH317,1),0)</f>
        <v>16.707930000000001</v>
      </c>
    </row>
    <row r="318" spans="144:165" x14ac:dyDescent="0.25">
      <c r="EN318" s="263">
        <f t="shared" si="117"/>
        <v>316</v>
      </c>
      <c r="EO318" s="239" t="s">
        <v>1907</v>
      </c>
      <c r="EP318" s="279">
        <v>43831</v>
      </c>
      <c r="EQ318" s="280">
        <v>0</v>
      </c>
      <c r="ER318" s="281">
        <v>18.044219999999999</v>
      </c>
      <c r="ES318" s="288"/>
      <c r="ET318" s="282">
        <f>IF(EO318=EO319,MAX(ET$2:ET317)+1,0)</f>
        <v>0</v>
      </c>
      <c r="EU318" s="3">
        <f t="shared" si="109"/>
        <v>316</v>
      </c>
      <c r="EV318" s="290">
        <f t="shared" si="110"/>
        <v>631</v>
      </c>
      <c r="EW318" s="277">
        <f t="shared" si="111"/>
        <v>42036</v>
      </c>
      <c r="EX318" s="281">
        <f t="shared" si="112"/>
        <v>16.259779999999999</v>
      </c>
      <c r="EY318" s="282">
        <f>IF(EO318=EO319,0,MAX(EY$2:EY317)+1)</f>
        <v>158</v>
      </c>
      <c r="EZ318" s="290">
        <f t="shared" si="113"/>
        <v>632</v>
      </c>
      <c r="FA318" s="277">
        <f t="shared" si="114"/>
        <v>43831</v>
      </c>
      <c r="FB318" s="281">
        <f t="shared" si="115"/>
        <v>16.246379999999998</v>
      </c>
      <c r="FC318" s="28">
        <f>DIS!C335</f>
        <v>316</v>
      </c>
      <c r="FD318" s="28">
        <f>DIS!D335</f>
        <v>16</v>
      </c>
      <c r="FE318" s="28">
        <f>DIS!E335</f>
        <v>16</v>
      </c>
      <c r="FF318" s="28" t="str">
        <f t="shared" si="116"/>
        <v>16,16</v>
      </c>
      <c r="FG318" s="286" t="str">
        <f>INDEX($AR$88:$BK$127,FD318,FE318)</f>
        <v>16,16</v>
      </c>
      <c r="FH318" s="287">
        <f>IF(ISNUMBER(FG318),0,MAX(FH$2:FH317)+1)</f>
        <v>285</v>
      </c>
      <c r="FI318" s="287">
        <f>IF(FH318&gt;0,INDEX(IF($BJ$45=0,$EU$3:$EU$1412,IF($BK$45=0,$EX$3:$EX$1412,$FB$3:$FB$1412)),FH318,1),0)</f>
        <v>16.888860000000001</v>
      </c>
    </row>
    <row r="319" spans="144:165" x14ac:dyDescent="0.25">
      <c r="EN319" s="263">
        <f t="shared" si="117"/>
        <v>317</v>
      </c>
      <c r="EO319" s="239" t="s">
        <v>1908</v>
      </c>
      <c r="EP319" s="279">
        <v>42036</v>
      </c>
      <c r="EQ319" s="280">
        <v>0</v>
      </c>
      <c r="ER319" s="281">
        <v>19.059470000000001</v>
      </c>
      <c r="ES319" s="288"/>
      <c r="ET319" s="282">
        <f>IF(EO319=EO320,MAX(ET$2:ET318)+1,0)</f>
        <v>159</v>
      </c>
      <c r="EU319" s="3">
        <f t="shared" si="109"/>
        <v>317</v>
      </c>
      <c r="EV319" s="290">
        <f t="shared" si="110"/>
        <v>633</v>
      </c>
      <c r="EW319" s="277">
        <f t="shared" si="111"/>
        <v>42036</v>
      </c>
      <c r="EX319" s="281">
        <f t="shared" si="112"/>
        <v>16.72129</v>
      </c>
      <c r="EY319" s="282">
        <f>IF(EO319=EO320,0,MAX(EY$2:EY318)+1)</f>
        <v>0</v>
      </c>
      <c r="EZ319" s="290">
        <f t="shared" si="113"/>
        <v>634</v>
      </c>
      <c r="FA319" s="277">
        <f t="shared" si="114"/>
        <v>43831</v>
      </c>
      <c r="FB319" s="281">
        <f t="shared" si="115"/>
        <v>16.473179999999999</v>
      </c>
      <c r="FC319" s="28">
        <f>DIS!C336</f>
        <v>317</v>
      </c>
      <c r="FD319" s="28">
        <f>DIS!D336</f>
        <v>16</v>
      </c>
      <c r="FE319" s="28">
        <f>DIS!E336</f>
        <v>17</v>
      </c>
      <c r="FF319" s="28" t="str">
        <f t="shared" si="116"/>
        <v>16,17</v>
      </c>
      <c r="FG319" s="286" t="str">
        <f>INDEX($AR$88:$BK$127,FD319,FE319)</f>
        <v>17,16</v>
      </c>
      <c r="FH319" s="287">
        <f>IF(ISNUMBER(FG319),0,MAX(FH$2:FH318)+1)</f>
        <v>286</v>
      </c>
      <c r="FI319" s="287">
        <f>IF(FH319&gt;0,INDEX(IF($BJ$45=0,$EU$3:$EU$1412,IF($BK$45=0,$EX$3:$EX$1412,$FB$3:$FB$1412)),FH319,1),0)</f>
        <v>17.05875</v>
      </c>
    </row>
    <row r="320" spans="144:165" x14ac:dyDescent="0.25">
      <c r="EN320" s="263">
        <f t="shared" si="117"/>
        <v>318</v>
      </c>
      <c r="EO320" s="239" t="s">
        <v>1908</v>
      </c>
      <c r="EP320" s="279">
        <v>43831</v>
      </c>
      <c r="EQ320" s="280">
        <v>0</v>
      </c>
      <c r="ER320" s="281">
        <v>18.241019999999999</v>
      </c>
      <c r="ES320" s="288"/>
      <c r="ET320" s="282">
        <f>IF(EO320=EO321,MAX(ET$2:ET319)+1,0)</f>
        <v>0</v>
      </c>
      <c r="EU320" s="3">
        <f t="shared" si="109"/>
        <v>318</v>
      </c>
      <c r="EV320" s="290">
        <f t="shared" si="110"/>
        <v>635</v>
      </c>
      <c r="EW320" s="277">
        <f t="shared" si="111"/>
        <v>42036</v>
      </c>
      <c r="EX320" s="281">
        <f t="shared" si="112"/>
        <v>17.084019999999999</v>
      </c>
      <c r="EY320" s="282">
        <f>IF(EO320=EO321,0,MAX(EY$2:EY319)+1)</f>
        <v>159</v>
      </c>
      <c r="EZ320" s="290">
        <f t="shared" si="113"/>
        <v>636</v>
      </c>
      <c r="FA320" s="277">
        <f t="shared" si="114"/>
        <v>43831</v>
      </c>
      <c r="FB320" s="281">
        <f t="shared" si="115"/>
        <v>16.649509999999999</v>
      </c>
      <c r="FC320" s="28">
        <f>DIS!C337</f>
        <v>318</v>
      </c>
      <c r="FD320" s="28">
        <f>DIS!D337</f>
        <v>16</v>
      </c>
      <c r="FE320" s="28">
        <f>DIS!E337</f>
        <v>18</v>
      </c>
      <c r="FF320" s="28" t="str">
        <f t="shared" si="116"/>
        <v>16,18</v>
      </c>
      <c r="FG320" s="286" t="str">
        <f>INDEX($AR$88:$BK$127,FD320,FE320)</f>
        <v>18,16</v>
      </c>
      <c r="FH320" s="287">
        <f>IF(ISNUMBER(FG320),0,MAX(FH$2:FH319)+1)</f>
        <v>287</v>
      </c>
      <c r="FI320" s="287">
        <f>IF(FH320&gt;0,INDEX(IF($BJ$45=0,$EU$3:$EU$1412,IF($BK$45=0,$EX$3:$EX$1412,$FB$3:$FB$1412)),FH320,1),0)</f>
        <v>17.177420000000001</v>
      </c>
    </row>
    <row r="321" spans="144:165" x14ac:dyDescent="0.25">
      <c r="EN321" s="263">
        <f t="shared" si="117"/>
        <v>319</v>
      </c>
      <c r="EO321" s="239" t="s">
        <v>1909</v>
      </c>
      <c r="EP321" s="279">
        <v>42036</v>
      </c>
      <c r="EQ321" s="280">
        <v>0</v>
      </c>
      <c r="ER321" s="281">
        <v>19.21687</v>
      </c>
      <c r="ES321" s="288"/>
      <c r="ET321" s="282">
        <f>IF(EO321=EO322,MAX(ET$2:ET320)+1,0)</f>
        <v>160</v>
      </c>
      <c r="EU321" s="3">
        <f t="shared" si="109"/>
        <v>319</v>
      </c>
      <c r="EV321" s="290">
        <f t="shared" si="110"/>
        <v>637</v>
      </c>
      <c r="EW321" s="277">
        <f t="shared" si="111"/>
        <v>42036</v>
      </c>
      <c r="EX321" s="281">
        <f t="shared" si="112"/>
        <v>17.377120000000001</v>
      </c>
      <c r="EY321" s="282">
        <f>IF(EO321=EO322,0,MAX(EY$2:EY320)+1)</f>
        <v>0</v>
      </c>
      <c r="EZ321" s="290">
        <f t="shared" si="113"/>
        <v>638</v>
      </c>
      <c r="FA321" s="277">
        <f t="shared" si="114"/>
        <v>43831</v>
      </c>
      <c r="FB321" s="281">
        <f t="shared" si="115"/>
        <v>16.797329999999999</v>
      </c>
      <c r="FC321" s="28">
        <f>DIS!C338</f>
        <v>319</v>
      </c>
      <c r="FD321" s="28">
        <f>DIS!D338</f>
        <v>16</v>
      </c>
      <c r="FE321" s="28">
        <f>DIS!E338</f>
        <v>19</v>
      </c>
      <c r="FF321" s="28" t="str">
        <f t="shared" si="116"/>
        <v>16,19</v>
      </c>
      <c r="FG321" s="286" t="str">
        <f>INDEX($AR$88:$BK$127,FD321,FE321)</f>
        <v>19,16</v>
      </c>
      <c r="FH321" s="287">
        <f>IF(ISNUMBER(FG321),0,MAX(FH$2:FH320)+1)</f>
        <v>288</v>
      </c>
      <c r="FI321" s="287">
        <f>IF(FH321&gt;0,INDEX(IF($BJ$45=0,$EU$3:$EU$1412,IF($BK$45=0,$EX$3:$EX$1412,$FB$3:$FB$1412)),FH321,1),0)</f>
        <v>17.25676</v>
      </c>
    </row>
    <row r="322" spans="144:165" x14ac:dyDescent="0.25">
      <c r="EN322" s="263">
        <f t="shared" si="117"/>
        <v>320</v>
      </c>
      <c r="EO322" s="239" t="s">
        <v>1909</v>
      </c>
      <c r="EP322" s="279">
        <v>43831</v>
      </c>
      <c r="EQ322" s="280">
        <v>0</v>
      </c>
      <c r="ER322" s="281">
        <v>18.364339999999999</v>
      </c>
      <c r="ES322" s="288"/>
      <c r="ET322" s="282">
        <f>IF(EO322=EO323,MAX(ET$2:ET321)+1,0)</f>
        <v>0</v>
      </c>
      <c r="EU322" s="3">
        <f t="shared" si="109"/>
        <v>320</v>
      </c>
      <c r="EV322" s="290">
        <f t="shared" si="110"/>
        <v>639</v>
      </c>
      <c r="EW322" s="277">
        <f t="shared" si="111"/>
        <v>42036</v>
      </c>
      <c r="EX322" s="281">
        <f t="shared" si="112"/>
        <v>17.563099999999999</v>
      </c>
      <c r="EY322" s="282">
        <f>IF(EO322=EO323,0,MAX(EY$2:EY321)+1)</f>
        <v>160</v>
      </c>
      <c r="EZ322" s="290">
        <f t="shared" si="113"/>
        <v>640</v>
      </c>
      <c r="FA322" s="277">
        <f t="shared" si="114"/>
        <v>43831</v>
      </c>
      <c r="FB322" s="281">
        <f t="shared" si="115"/>
        <v>16.891290000000001</v>
      </c>
      <c r="FC322" s="28">
        <f>DIS!C339</f>
        <v>320</v>
      </c>
      <c r="FD322" s="28">
        <f>DIS!D339</f>
        <v>16</v>
      </c>
      <c r="FE322" s="28">
        <f>DIS!E339</f>
        <v>20</v>
      </c>
      <c r="FF322" s="28" t="str">
        <f t="shared" si="116"/>
        <v>16,20</v>
      </c>
      <c r="FG322" s="286" t="str">
        <f>INDEX($AR$88:$BK$127,FD322,FE322)</f>
        <v>20,16</v>
      </c>
      <c r="FH322" s="287">
        <f>IF(ISNUMBER(FG322),0,MAX(FH$2:FH321)+1)</f>
        <v>289</v>
      </c>
      <c r="FI322" s="287">
        <f>IF(FH322&gt;0,INDEX(IF($BJ$45=0,$EU$3:$EU$1412,IF($BK$45=0,$EX$3:$EX$1412,$FB$3:$FB$1412)),FH322,1),0)</f>
        <v>17.2958</v>
      </c>
    </row>
    <row r="323" spans="144:165" x14ac:dyDescent="0.25">
      <c r="EN323" s="263">
        <f t="shared" si="117"/>
        <v>321</v>
      </c>
      <c r="EO323" s="239" t="s">
        <v>1910</v>
      </c>
      <c r="EP323" s="279">
        <v>42036</v>
      </c>
      <c r="EQ323" s="280">
        <v>0</v>
      </c>
      <c r="ER323" s="281">
        <v>30.464120000000001</v>
      </c>
      <c r="ES323" s="288"/>
      <c r="ET323" s="282">
        <f>IF(EO323=EO324,MAX(ET$2:ET322)+1,0)</f>
        <v>161</v>
      </c>
      <c r="EU323" s="3">
        <f t="shared" si="109"/>
        <v>321</v>
      </c>
      <c r="EV323" s="290">
        <f t="shared" si="110"/>
        <v>641</v>
      </c>
      <c r="EW323" s="277">
        <f t="shared" si="111"/>
        <v>42036</v>
      </c>
      <c r="EX323" s="281">
        <f t="shared" si="112"/>
        <v>17.658059999999999</v>
      </c>
      <c r="EY323" s="282">
        <f>IF(EO323=EO324,0,MAX(EY$2:EY322)+1)</f>
        <v>0</v>
      </c>
      <c r="EZ323" s="290">
        <f t="shared" si="113"/>
        <v>642</v>
      </c>
      <c r="FA323" s="277">
        <f t="shared" si="114"/>
        <v>43831</v>
      </c>
      <c r="FB323" s="281">
        <f t="shared" si="115"/>
        <v>16.93993</v>
      </c>
      <c r="FC323" s="28">
        <f>DIS!C340</f>
        <v>321</v>
      </c>
      <c r="FD323" s="28">
        <f>DIS!D340</f>
        <v>17</v>
      </c>
      <c r="FE323" s="28">
        <f>DIS!E340</f>
        <v>1</v>
      </c>
      <c r="FF323" s="28" t="str">
        <f t="shared" si="116"/>
        <v>17,1</v>
      </c>
      <c r="FG323" s="286" t="str">
        <f>INDEX($AR$88:$BK$127,FD323,FE323)</f>
        <v>1,17</v>
      </c>
      <c r="FH323" s="287">
        <f>IF(ISNUMBER(FG323),0,MAX(FH$2:FH322)+1)</f>
        <v>290</v>
      </c>
      <c r="FI323" s="287">
        <f>IF(FH323&gt;0,INDEX(IF($BJ$45=0,$EU$3:$EU$1412,IF($BK$45=0,$EX$3:$EX$1412,$FB$3:$FB$1412)),FH323,1),0)</f>
        <v>26.237639999999999</v>
      </c>
    </row>
    <row r="324" spans="144:165" x14ac:dyDescent="0.25">
      <c r="EN324" s="263">
        <f t="shared" si="117"/>
        <v>322</v>
      </c>
      <c r="EO324" s="239" t="s">
        <v>1910</v>
      </c>
      <c r="EP324" s="279">
        <v>43831</v>
      </c>
      <c r="EQ324" s="280">
        <v>0</v>
      </c>
      <c r="ER324" s="281">
        <v>26.87097</v>
      </c>
      <c r="ES324" s="288"/>
      <c r="ET324" s="282">
        <f>IF(EO324=EO325,MAX(ET$2:ET323)+1,0)</f>
        <v>0</v>
      </c>
      <c r="EU324" s="3">
        <f t="shared" ref="EU324:EU387" si="118">IF(ROW()-$EP$2&lt;=$EU$2,ROW()-$EP$2,"")</f>
        <v>322</v>
      </c>
      <c r="EV324" s="290">
        <f t="shared" ref="EV324:EV387" si="119">IF(ISNUMBER(EU324),INDEX($EN$3:$EN$1412,MATCH(EU324,$ET$3:$ET$1412,0),1),"")</f>
        <v>643</v>
      </c>
      <c r="EW324" s="277">
        <f t="shared" ref="EW324:EW387" si="120">IF(ISNUMBER(EU324),INDEX($EP$3:$EP$1412,MATCH(EU324,$ET$3:$ET$1412,0),1),"")</f>
        <v>42036</v>
      </c>
      <c r="EX324" s="281">
        <f t="shared" ref="EX324:EX387" si="121">IF(ISNUMBER(EU324),INDEX($ER$3:$ER$1412,MATCH(EU324,$ET$3:$ET$1412,0),1),"")</f>
        <v>29.33464</v>
      </c>
      <c r="EY324" s="282">
        <f>IF(EO324=EO325,0,MAX(EY$2:EY323)+1)</f>
        <v>161</v>
      </c>
      <c r="EZ324" s="290">
        <f t="shared" ref="EZ324:EZ387" si="122">IF(ISNUMBER(EU324),INDEX($EN$3:$EN$1412,MATCH(EU324,$EY$3:$EY$1412,0),1),"")</f>
        <v>644</v>
      </c>
      <c r="FA324" s="277">
        <f t="shared" ref="FA324:FA387" si="123">IF(ISNUMBER(EU324),INDEX($EP$3:$EP$1412,MATCH(EU324,$EY$3:$EY$1412,0),1),"")</f>
        <v>43831</v>
      </c>
      <c r="FB324" s="281">
        <f t="shared" ref="FB324:FB387" si="124">IF(ISNUMBER(EU324),INDEX($ER$3:$ER$1412,MATCH(EU324,$EY$3:$EY$1412,0),1),"")</f>
        <v>25.5259</v>
      </c>
      <c r="FC324" s="28">
        <f>DIS!C341</f>
        <v>322</v>
      </c>
      <c r="FD324" s="28">
        <f>DIS!D341</f>
        <v>17</v>
      </c>
      <c r="FE324" s="28">
        <f>DIS!E341</f>
        <v>2</v>
      </c>
      <c r="FF324" s="28" t="str">
        <f t="shared" ref="FF324:FF387" si="125">_xlfn.CONCAT(FD324,",",FE324)</f>
        <v>17,2</v>
      </c>
      <c r="FG324" s="286" t="str">
        <f>INDEX($AR$88:$BK$127,FD324,FE324)</f>
        <v>2,17</v>
      </c>
      <c r="FH324" s="287">
        <f>IF(ISNUMBER(FG324),0,MAX(FH$2:FH323)+1)</f>
        <v>291</v>
      </c>
      <c r="FI324" s="287">
        <f>IF(FH324&gt;0,INDEX(IF($BJ$45=0,$EU$3:$EU$1412,IF($BK$45=0,$EX$3:$EX$1412,$FB$3:$FB$1412)),FH324,1),0)</f>
        <v>26.198119999999999</v>
      </c>
    </row>
    <row r="325" spans="144:165" x14ac:dyDescent="0.25">
      <c r="EN325" s="263">
        <f t="shared" ref="EN325:EN388" si="126">EN324+1</f>
        <v>323</v>
      </c>
      <c r="EO325" s="239" t="s">
        <v>1911</v>
      </c>
      <c r="EP325" s="279">
        <v>42036</v>
      </c>
      <c r="EQ325" s="280">
        <v>0</v>
      </c>
      <c r="ER325" s="281">
        <v>30.360779999999998</v>
      </c>
      <c r="ES325" s="288"/>
      <c r="ET325" s="282">
        <f>IF(EO325=EO326,MAX(ET$2:ET324)+1,0)</f>
        <v>162</v>
      </c>
      <c r="EU325" s="3">
        <f t="shared" si="118"/>
        <v>323</v>
      </c>
      <c r="EV325" s="290">
        <f t="shared" si="119"/>
        <v>645</v>
      </c>
      <c r="EW325" s="277">
        <f t="shared" si="120"/>
        <v>42036</v>
      </c>
      <c r="EX325" s="281">
        <f t="shared" si="121"/>
        <v>29.306840000000001</v>
      </c>
      <c r="EY325" s="282">
        <f>IF(EO325=EO326,0,MAX(EY$2:EY324)+1)</f>
        <v>0</v>
      </c>
      <c r="EZ325" s="290">
        <f t="shared" si="122"/>
        <v>646</v>
      </c>
      <c r="FA325" s="277">
        <f t="shared" si="123"/>
        <v>43831</v>
      </c>
      <c r="FB325" s="281">
        <f t="shared" si="124"/>
        <v>25.497530000000001</v>
      </c>
      <c r="FC325" s="28">
        <f>DIS!C342</f>
        <v>323</v>
      </c>
      <c r="FD325" s="28">
        <f>DIS!D342</f>
        <v>17</v>
      </c>
      <c r="FE325" s="28">
        <f>DIS!E342</f>
        <v>3</v>
      </c>
      <c r="FF325" s="28" t="str">
        <f t="shared" si="125"/>
        <v>17,3</v>
      </c>
      <c r="FG325" s="286" t="str">
        <f>INDEX($AR$88:$BK$127,FD325,FE325)</f>
        <v>3,17</v>
      </c>
      <c r="FH325" s="287">
        <f>IF(ISNUMBER(FG325),0,MAX(FH$2:FH324)+1)</f>
        <v>292</v>
      </c>
      <c r="FI325" s="287">
        <f>IF(FH325&gt;0,INDEX(IF($BJ$45=0,$EU$3:$EU$1412,IF($BK$45=0,$EX$3:$EX$1412,$FB$3:$FB$1412)),FH325,1),0)</f>
        <v>26.203530000000001</v>
      </c>
    </row>
    <row r="326" spans="144:165" x14ac:dyDescent="0.25">
      <c r="EN326" s="263">
        <f t="shared" si="126"/>
        <v>324</v>
      </c>
      <c r="EO326" s="239" t="s">
        <v>1911</v>
      </c>
      <c r="EP326" s="279">
        <v>43831</v>
      </c>
      <c r="EQ326" s="280">
        <v>0</v>
      </c>
      <c r="ER326" s="281">
        <v>26.778400000000001</v>
      </c>
      <c r="ES326" s="288"/>
      <c r="ET326" s="282">
        <f>IF(EO326=EO327,MAX(ET$2:ET325)+1,0)</f>
        <v>0</v>
      </c>
      <c r="EU326" s="3">
        <f t="shared" si="118"/>
        <v>324</v>
      </c>
      <c r="EV326" s="290">
        <f t="shared" si="119"/>
        <v>647</v>
      </c>
      <c r="EW326" s="277">
        <f t="shared" si="120"/>
        <v>42036</v>
      </c>
      <c r="EX326" s="281">
        <f t="shared" si="121"/>
        <v>29.262460000000001</v>
      </c>
      <c r="EY326" s="282">
        <f>IF(EO326=EO327,0,MAX(EY$2:EY325)+1)</f>
        <v>162</v>
      </c>
      <c r="EZ326" s="290">
        <f t="shared" si="122"/>
        <v>648</v>
      </c>
      <c r="FA326" s="277">
        <f t="shared" si="123"/>
        <v>43831</v>
      </c>
      <c r="FB326" s="281">
        <f t="shared" si="124"/>
        <v>25.45298</v>
      </c>
      <c r="FC326" s="28">
        <f>DIS!C343</f>
        <v>324</v>
      </c>
      <c r="FD326" s="28">
        <f>DIS!D343</f>
        <v>17</v>
      </c>
      <c r="FE326" s="28">
        <f>DIS!E343</f>
        <v>4</v>
      </c>
      <c r="FF326" s="28" t="str">
        <f t="shared" si="125"/>
        <v>17,4</v>
      </c>
      <c r="FG326" s="286" t="str">
        <f>INDEX($AR$88:$BK$127,FD326,FE326)</f>
        <v>4,17</v>
      </c>
      <c r="FH326" s="287">
        <f>IF(ISNUMBER(FG326),0,MAX(FH$2:FH325)+1)</f>
        <v>293</v>
      </c>
      <c r="FI326" s="287">
        <f>IF(FH326&gt;0,INDEX(IF($BJ$45=0,$EU$3:$EU$1412,IF($BK$45=0,$EX$3:$EX$1412,$FB$3:$FB$1412)),FH326,1),0)</f>
        <v>26.21829</v>
      </c>
    </row>
    <row r="327" spans="144:165" x14ac:dyDescent="0.25">
      <c r="EN327" s="263">
        <f t="shared" si="126"/>
        <v>325</v>
      </c>
      <c r="EO327" s="239" t="s">
        <v>1912</v>
      </c>
      <c r="EP327" s="279">
        <v>42036</v>
      </c>
      <c r="EQ327" s="280">
        <v>0</v>
      </c>
      <c r="ER327" s="281">
        <v>30.21584</v>
      </c>
      <c r="ES327" s="288"/>
      <c r="ET327" s="282">
        <f>IF(EO327=EO328,MAX(ET$2:ET326)+1,0)</f>
        <v>163</v>
      </c>
      <c r="EU327" s="3">
        <f t="shared" si="118"/>
        <v>325</v>
      </c>
      <c r="EV327" s="290">
        <f t="shared" si="119"/>
        <v>649</v>
      </c>
      <c r="EW327" s="277">
        <f t="shared" si="120"/>
        <v>42036</v>
      </c>
      <c r="EX327" s="281">
        <f t="shared" si="121"/>
        <v>29.268740000000001</v>
      </c>
      <c r="EY327" s="282">
        <f>IF(EO327=EO328,0,MAX(EY$2:EY326)+1)</f>
        <v>0</v>
      </c>
      <c r="EZ327" s="290">
        <f t="shared" si="122"/>
        <v>650</v>
      </c>
      <c r="FA327" s="277">
        <f t="shared" si="123"/>
        <v>43831</v>
      </c>
      <c r="FB327" s="281">
        <f t="shared" si="124"/>
        <v>25.463049999999999</v>
      </c>
      <c r="FC327" s="28">
        <f>DIS!C344</f>
        <v>325</v>
      </c>
      <c r="FD327" s="28">
        <f>DIS!D344</f>
        <v>17</v>
      </c>
      <c r="FE327" s="28">
        <f>DIS!E344</f>
        <v>5</v>
      </c>
      <c r="FF327" s="28" t="str">
        <f t="shared" si="125"/>
        <v>17,5</v>
      </c>
      <c r="FG327" s="286">
        <f>INDEX($AR$88:$BK$127,FD327,FE327)</f>
        <v>0</v>
      </c>
      <c r="FH327" s="287">
        <f>IF(ISNUMBER(FG327),0,MAX(FH$2:FH326)+1)</f>
        <v>0</v>
      </c>
      <c r="FI327" s="287">
        <f>IF(FH327&gt;0,INDEX(IF($BJ$45=0,$EU$3:$EU$1412,IF($BK$45=0,$EX$3:$EX$1412,$FB$3:$FB$1412)),FH327,1),0)</f>
        <v>0</v>
      </c>
    </row>
    <row r="328" spans="144:165" x14ac:dyDescent="0.25">
      <c r="EN328" s="263">
        <f t="shared" si="126"/>
        <v>326</v>
      </c>
      <c r="EO328" s="239" t="s">
        <v>1912</v>
      </c>
      <c r="EP328" s="279">
        <v>43831</v>
      </c>
      <c r="EQ328" s="280">
        <v>0</v>
      </c>
      <c r="ER328" s="281">
        <v>26.664339999999999</v>
      </c>
      <c r="ES328" s="288"/>
      <c r="ET328" s="282">
        <f>IF(EO328=EO329,MAX(ET$2:ET327)+1,0)</f>
        <v>0</v>
      </c>
      <c r="EU328" s="3">
        <f t="shared" si="118"/>
        <v>326</v>
      </c>
      <c r="EV328" s="290">
        <f t="shared" si="119"/>
        <v>651</v>
      </c>
      <c r="EW328" s="277">
        <f t="shared" si="120"/>
        <v>42036</v>
      </c>
      <c r="EX328" s="281">
        <f t="shared" si="121"/>
        <v>18.674109999999999</v>
      </c>
      <c r="EY328" s="282">
        <f>IF(EO328=EO329,0,MAX(EY$2:EY327)+1)</f>
        <v>163</v>
      </c>
      <c r="EZ328" s="290">
        <f t="shared" si="122"/>
        <v>652</v>
      </c>
      <c r="FA328" s="277">
        <f t="shared" si="123"/>
        <v>43831</v>
      </c>
      <c r="FB328" s="281">
        <f t="shared" si="124"/>
        <v>17.237749999999998</v>
      </c>
      <c r="FC328" s="28">
        <f>DIS!C345</f>
        <v>326</v>
      </c>
      <c r="FD328" s="28">
        <f>DIS!D345</f>
        <v>17</v>
      </c>
      <c r="FE328" s="28">
        <f>DIS!E345</f>
        <v>6</v>
      </c>
      <c r="FF328" s="28" t="str">
        <f t="shared" si="125"/>
        <v>17,6</v>
      </c>
      <c r="FG328" s="286">
        <f>INDEX($AR$88:$BK$127,FD328,FE328)</f>
        <v>0</v>
      </c>
      <c r="FH328" s="287">
        <f>IF(ISNUMBER(FG328),0,MAX(FH$2:FH327)+1)</f>
        <v>0</v>
      </c>
      <c r="FI328" s="287">
        <f>IF(FH328&gt;0,INDEX(IF($BJ$45=0,$EU$3:$EU$1412,IF($BK$45=0,$EX$3:$EX$1412,$FB$3:$FB$1412)),FH328,1),0)</f>
        <v>0</v>
      </c>
    </row>
    <row r="329" spans="144:165" x14ac:dyDescent="0.25">
      <c r="EN329" s="263">
        <f t="shared" si="126"/>
        <v>327</v>
      </c>
      <c r="EO329" s="239" t="s">
        <v>1913</v>
      </c>
      <c r="EP329" s="279">
        <v>42036</v>
      </c>
      <c r="EQ329" s="280">
        <v>0</v>
      </c>
      <c r="ER329" s="281">
        <v>30.085730000000002</v>
      </c>
      <c r="ES329" s="288"/>
      <c r="ET329" s="282">
        <f>IF(EO329=EO330,MAX(ET$2:ET328)+1,0)</f>
        <v>164</v>
      </c>
      <c r="EU329" s="3">
        <f t="shared" si="118"/>
        <v>327</v>
      </c>
      <c r="EV329" s="290">
        <f t="shared" si="119"/>
        <v>653</v>
      </c>
      <c r="EW329" s="277">
        <f t="shared" si="120"/>
        <v>42036</v>
      </c>
      <c r="EX329" s="281">
        <f t="shared" si="121"/>
        <v>18.40465</v>
      </c>
      <c r="EY329" s="282">
        <f>IF(EO329=EO330,0,MAX(EY$2:EY328)+1)</f>
        <v>0</v>
      </c>
      <c r="EZ329" s="290">
        <f t="shared" si="122"/>
        <v>654</v>
      </c>
      <c r="FA329" s="277">
        <f t="shared" si="123"/>
        <v>43831</v>
      </c>
      <c r="FB329" s="281">
        <f t="shared" si="124"/>
        <v>17.060089999999999</v>
      </c>
      <c r="FC329" s="28">
        <f>DIS!C346</f>
        <v>327</v>
      </c>
      <c r="FD329" s="28">
        <f>DIS!D346</f>
        <v>17</v>
      </c>
      <c r="FE329" s="28">
        <f>DIS!E346</f>
        <v>7</v>
      </c>
      <c r="FF329" s="28" t="str">
        <f t="shared" si="125"/>
        <v>17,7</v>
      </c>
      <c r="FG329" s="286">
        <f>INDEX($AR$88:$BK$127,FD329,FE329)</f>
        <v>0</v>
      </c>
      <c r="FH329" s="287">
        <f>IF(ISNUMBER(FG329),0,MAX(FH$2:FH328)+1)</f>
        <v>0</v>
      </c>
      <c r="FI329" s="287">
        <f>IF(FH329&gt;0,INDEX(IF($BJ$45=0,$EU$3:$EU$1412,IF($BK$45=0,$EX$3:$EX$1412,$FB$3:$FB$1412)),FH329,1),0)</f>
        <v>0</v>
      </c>
    </row>
    <row r="330" spans="144:165" x14ac:dyDescent="0.25">
      <c r="EN330" s="263">
        <f t="shared" si="126"/>
        <v>328</v>
      </c>
      <c r="EO330" s="239" t="s">
        <v>1913</v>
      </c>
      <c r="EP330" s="279">
        <v>43831</v>
      </c>
      <c r="EQ330" s="280">
        <v>0</v>
      </c>
      <c r="ER330" s="281">
        <v>26.568020000000001</v>
      </c>
      <c r="ES330" s="288"/>
      <c r="ET330" s="282">
        <f>IF(EO330=EO331,MAX(ET$2:ET329)+1,0)</f>
        <v>0</v>
      </c>
      <c r="EU330" s="3">
        <f t="shared" si="118"/>
        <v>328</v>
      </c>
      <c r="EV330" s="290">
        <f t="shared" si="119"/>
        <v>655</v>
      </c>
      <c r="EW330" s="277">
        <f t="shared" si="120"/>
        <v>42036</v>
      </c>
      <c r="EX330" s="281">
        <f t="shared" si="121"/>
        <v>18.01389</v>
      </c>
      <c r="EY330" s="282">
        <f>IF(EO330=EO331,0,MAX(EY$2:EY329)+1)</f>
        <v>164</v>
      </c>
      <c r="EZ330" s="290">
        <f t="shared" si="122"/>
        <v>656</v>
      </c>
      <c r="FA330" s="277">
        <f t="shared" si="123"/>
        <v>43831</v>
      </c>
      <c r="FB330" s="281">
        <f t="shared" si="124"/>
        <v>16.810919999999999</v>
      </c>
      <c r="FC330" s="28">
        <f>DIS!C347</f>
        <v>328</v>
      </c>
      <c r="FD330" s="28">
        <f>DIS!D347</f>
        <v>17</v>
      </c>
      <c r="FE330" s="28">
        <f>DIS!E347</f>
        <v>8</v>
      </c>
      <c r="FF330" s="28" t="str">
        <f t="shared" si="125"/>
        <v>17,8</v>
      </c>
      <c r="FG330" s="286">
        <f>INDEX($AR$88:$BK$127,FD330,FE330)</f>
        <v>0</v>
      </c>
      <c r="FH330" s="287">
        <f>IF(ISNUMBER(FG330),0,MAX(FH$2:FH329)+1)</f>
        <v>0</v>
      </c>
      <c r="FI330" s="287">
        <f>IF(FH330&gt;0,INDEX(IF($BJ$45=0,$EU$3:$EU$1412,IF($BK$45=0,$EX$3:$EX$1412,$FB$3:$FB$1412)),FH330,1),0)</f>
        <v>0</v>
      </c>
    </row>
    <row r="331" spans="144:165" x14ac:dyDescent="0.25">
      <c r="EN331" s="263">
        <f t="shared" si="126"/>
        <v>329</v>
      </c>
      <c r="EO331" s="239" t="s">
        <v>1914</v>
      </c>
      <c r="EP331" s="279">
        <v>42036</v>
      </c>
      <c r="EQ331" s="280">
        <v>0</v>
      </c>
      <c r="ER331" s="281">
        <v>23.687660000000001</v>
      </c>
      <c r="ES331" s="288"/>
      <c r="ET331" s="282">
        <f>IF(EO331=EO332,MAX(ET$2:ET330)+1,0)</f>
        <v>165</v>
      </c>
      <c r="EU331" s="3">
        <f t="shared" si="118"/>
        <v>329</v>
      </c>
      <c r="EV331" s="290">
        <f t="shared" si="119"/>
        <v>657</v>
      </c>
      <c r="EW331" s="277">
        <f t="shared" si="120"/>
        <v>42036</v>
      </c>
      <c r="EX331" s="281">
        <f t="shared" si="121"/>
        <v>17.5626</v>
      </c>
      <c r="EY331" s="282">
        <f>IF(EO331=EO332,0,MAX(EY$2:EY330)+1)</f>
        <v>0</v>
      </c>
      <c r="EZ331" s="290">
        <f t="shared" si="122"/>
        <v>658</v>
      </c>
      <c r="FA331" s="277">
        <f t="shared" si="123"/>
        <v>43831</v>
      </c>
      <c r="FB331" s="281">
        <f t="shared" si="124"/>
        <v>16.521190000000001</v>
      </c>
      <c r="FC331" s="28">
        <f>DIS!C348</f>
        <v>329</v>
      </c>
      <c r="FD331" s="28">
        <f>DIS!D348</f>
        <v>17</v>
      </c>
      <c r="FE331" s="28">
        <f>DIS!E348</f>
        <v>9</v>
      </c>
      <c r="FF331" s="28" t="str">
        <f t="shared" si="125"/>
        <v>17,9</v>
      </c>
      <c r="FG331" s="286" t="str">
        <f>INDEX($AR$88:$BK$127,FD331,FE331)</f>
        <v>9,17</v>
      </c>
      <c r="FH331" s="287">
        <f>IF(ISNUMBER(FG331),0,MAX(FH$2:FH330)+1)</f>
        <v>294</v>
      </c>
      <c r="FI331" s="287">
        <f>IF(FH331&gt;0,INDEX(IF($BJ$45=0,$EU$3:$EU$1412,IF($BK$45=0,$EX$3:$EX$1412,$FB$3:$FB$1412)),FH331,1),0)</f>
        <v>17.514569999999999</v>
      </c>
    </row>
    <row r="332" spans="144:165" x14ac:dyDescent="0.25">
      <c r="EN332" s="263">
        <f t="shared" si="126"/>
        <v>330</v>
      </c>
      <c r="EO332" s="239" t="s">
        <v>1914</v>
      </c>
      <c r="EP332" s="279">
        <v>43831</v>
      </c>
      <c r="EQ332" s="280">
        <v>0</v>
      </c>
      <c r="ER332" s="281">
        <v>21.512730000000001</v>
      </c>
      <c r="ES332" s="288"/>
      <c r="ET332" s="282">
        <f>IF(EO332=EO333,MAX(ET$2:ET331)+1,0)</f>
        <v>0</v>
      </c>
      <c r="EU332" s="3">
        <f t="shared" si="118"/>
        <v>330</v>
      </c>
      <c r="EV332" s="290">
        <f t="shared" si="119"/>
        <v>659</v>
      </c>
      <c r="EW332" s="277">
        <f t="shared" si="120"/>
        <v>42036</v>
      </c>
      <c r="EX332" s="281">
        <f t="shared" si="121"/>
        <v>16.968710000000002</v>
      </c>
      <c r="EY332" s="282">
        <f>IF(EO332=EO333,0,MAX(EY$2:EY331)+1)</f>
        <v>165</v>
      </c>
      <c r="EZ332" s="290">
        <f t="shared" si="122"/>
        <v>660</v>
      </c>
      <c r="FA332" s="277">
        <f t="shared" si="123"/>
        <v>43831</v>
      </c>
      <c r="FB332" s="281">
        <f t="shared" si="124"/>
        <v>16.138829999999999</v>
      </c>
      <c r="FC332" s="28">
        <f>DIS!C349</f>
        <v>330</v>
      </c>
      <c r="FD332" s="28">
        <f>DIS!D349</f>
        <v>17</v>
      </c>
      <c r="FE332" s="28">
        <f>DIS!E349</f>
        <v>10</v>
      </c>
      <c r="FF332" s="28" t="str">
        <f t="shared" si="125"/>
        <v>17,10</v>
      </c>
      <c r="FG332" s="286" t="str">
        <f>INDEX($AR$88:$BK$127,FD332,FE332)</f>
        <v>10,17</v>
      </c>
      <c r="FH332" s="287">
        <f>IF(ISNUMBER(FG332),0,MAX(FH$2:FH331)+1)</f>
        <v>295</v>
      </c>
      <c r="FI332" s="287">
        <f>IF(FH332&gt;0,INDEX(IF($BJ$45=0,$EU$3:$EU$1412,IF($BK$45=0,$EX$3:$EX$1412,$FB$3:$FB$1412)),FH332,1),0)</f>
        <v>17.405139999999999</v>
      </c>
    </row>
    <row r="333" spans="144:165" x14ac:dyDescent="0.25">
      <c r="EN333" s="263">
        <f t="shared" si="126"/>
        <v>331</v>
      </c>
      <c r="EO333" s="239" t="s">
        <v>1915</v>
      </c>
      <c r="EP333" s="279">
        <v>42036</v>
      </c>
      <c r="EQ333" s="280">
        <v>0</v>
      </c>
      <c r="ER333" s="281">
        <v>22.479019999999998</v>
      </c>
      <c r="ES333" s="288"/>
      <c r="ET333" s="282">
        <f>IF(EO333=EO334,MAX(ET$2:ET332)+1,0)</f>
        <v>166</v>
      </c>
      <c r="EU333" s="3">
        <f t="shared" si="118"/>
        <v>331</v>
      </c>
      <c r="EV333" s="290">
        <f t="shared" si="119"/>
        <v>661</v>
      </c>
      <c r="EW333" s="277">
        <f t="shared" si="120"/>
        <v>42036</v>
      </c>
      <c r="EX333" s="281">
        <f t="shared" si="121"/>
        <v>16.283580000000001</v>
      </c>
      <c r="EY333" s="282">
        <f>IF(EO333=EO334,0,MAX(EY$2:EY332)+1)</f>
        <v>0</v>
      </c>
      <c r="EZ333" s="290">
        <f t="shared" si="122"/>
        <v>662</v>
      </c>
      <c r="FA333" s="277">
        <f t="shared" si="123"/>
        <v>43831</v>
      </c>
      <c r="FB333" s="281">
        <f t="shared" si="124"/>
        <v>15.740069999999999</v>
      </c>
      <c r="FC333" s="28">
        <f>DIS!C350</f>
        <v>331</v>
      </c>
      <c r="FD333" s="28">
        <f>DIS!D350</f>
        <v>17</v>
      </c>
      <c r="FE333" s="28">
        <f>DIS!E350</f>
        <v>11</v>
      </c>
      <c r="FF333" s="28" t="str">
        <f t="shared" si="125"/>
        <v>17,11</v>
      </c>
      <c r="FG333" s="286" t="str">
        <f>INDEX($AR$88:$BK$127,FD333,FE333)</f>
        <v>11,17</v>
      </c>
      <c r="FH333" s="287">
        <f>IF(ISNUMBER(FG333),0,MAX(FH$2:FH332)+1)</f>
        <v>296</v>
      </c>
      <c r="FI333" s="287">
        <f>IF(FH333&gt;0,INDEX(IF($BJ$45=0,$EU$3:$EU$1412,IF($BK$45=0,$EX$3:$EX$1412,$FB$3:$FB$1412)),FH333,1),0)</f>
        <v>17.221129999999999</v>
      </c>
    </row>
    <row r="334" spans="144:165" x14ac:dyDescent="0.25">
      <c r="EN334" s="263">
        <f t="shared" si="126"/>
        <v>332</v>
      </c>
      <c r="EO334" s="239" t="s">
        <v>1915</v>
      </c>
      <c r="EP334" s="279">
        <v>43831</v>
      </c>
      <c r="EQ334" s="280">
        <v>0</v>
      </c>
      <c r="ER334" s="281">
        <v>20.54364</v>
      </c>
      <c r="ES334" s="288"/>
      <c r="ET334" s="282">
        <f>IF(EO334=EO335,MAX(ET$2:ET333)+1,0)</f>
        <v>0</v>
      </c>
      <c r="EU334" s="3">
        <f t="shared" si="118"/>
        <v>332</v>
      </c>
      <c r="EV334" s="290">
        <f t="shared" si="119"/>
        <v>663</v>
      </c>
      <c r="EW334" s="277">
        <f t="shared" si="120"/>
        <v>42036</v>
      </c>
      <c r="EX334" s="281">
        <f t="shared" si="121"/>
        <v>16.034520000000001</v>
      </c>
      <c r="EY334" s="282">
        <f>IF(EO334=EO335,0,MAX(EY$2:EY333)+1)</f>
        <v>166</v>
      </c>
      <c r="EZ334" s="290">
        <f t="shared" si="122"/>
        <v>664</v>
      </c>
      <c r="FA334" s="277">
        <f t="shared" si="123"/>
        <v>43831</v>
      </c>
      <c r="FB334" s="281">
        <f t="shared" si="124"/>
        <v>16.019870000000001</v>
      </c>
      <c r="FC334" s="28">
        <f>DIS!C351</f>
        <v>332</v>
      </c>
      <c r="FD334" s="28">
        <f>DIS!D351</f>
        <v>17</v>
      </c>
      <c r="FE334" s="28">
        <f>DIS!E351</f>
        <v>12</v>
      </c>
      <c r="FF334" s="28" t="str">
        <f t="shared" si="125"/>
        <v>17,12</v>
      </c>
      <c r="FG334" s="286" t="str">
        <f>INDEX($AR$88:$BK$127,FD334,FE334)</f>
        <v>12,17</v>
      </c>
      <c r="FH334" s="287">
        <f>IF(ISNUMBER(FG334),0,MAX(FH$2:FH333)+1)</f>
        <v>297</v>
      </c>
      <c r="FI334" s="287">
        <f>IF(FH334&gt;0,INDEX(IF($BJ$45=0,$EU$3:$EU$1412,IF($BK$45=0,$EX$3:$EX$1412,$FB$3:$FB$1412)),FH334,1),0)</f>
        <v>17.04355</v>
      </c>
    </row>
    <row r="335" spans="144:165" x14ac:dyDescent="0.25">
      <c r="EN335" s="263">
        <f t="shared" si="126"/>
        <v>333</v>
      </c>
      <c r="EO335" s="239" t="s">
        <v>1916</v>
      </c>
      <c r="EP335" s="279">
        <v>42036</v>
      </c>
      <c r="EQ335" s="280">
        <v>0</v>
      </c>
      <c r="ER335" s="281">
        <v>21.66093</v>
      </c>
      <c r="ES335" s="288"/>
      <c r="ET335" s="282">
        <f>IF(EO335=EO336,MAX(ET$2:ET334)+1,0)</f>
        <v>167</v>
      </c>
      <c r="EU335" s="3">
        <f t="shared" si="118"/>
        <v>333</v>
      </c>
      <c r="EV335" s="290">
        <f t="shared" si="119"/>
        <v>665</v>
      </c>
      <c r="EW335" s="277">
        <f t="shared" si="120"/>
        <v>42036</v>
      </c>
      <c r="EX335" s="281">
        <f t="shared" si="121"/>
        <v>16.51079</v>
      </c>
      <c r="EY335" s="282">
        <f>IF(EO335=EO336,0,MAX(EY$2:EY334)+1)</f>
        <v>0</v>
      </c>
      <c r="EZ335" s="290">
        <f t="shared" si="122"/>
        <v>666</v>
      </c>
      <c r="FA335" s="277">
        <f t="shared" si="123"/>
        <v>43831</v>
      </c>
      <c r="FB335" s="281">
        <f t="shared" si="124"/>
        <v>16.25994</v>
      </c>
      <c r="FC335" s="28">
        <f>DIS!C352</f>
        <v>333</v>
      </c>
      <c r="FD335" s="28">
        <f>DIS!D352</f>
        <v>17</v>
      </c>
      <c r="FE335" s="28">
        <f>DIS!E352</f>
        <v>13</v>
      </c>
      <c r="FF335" s="28" t="str">
        <f t="shared" si="125"/>
        <v>17,13</v>
      </c>
      <c r="FG335" s="286" t="str">
        <f>INDEX($AR$88:$BK$127,FD335,FE335)</f>
        <v>13,17</v>
      </c>
      <c r="FH335" s="287">
        <f>IF(ISNUMBER(FG335),0,MAX(FH$2:FH334)+1)</f>
        <v>298</v>
      </c>
      <c r="FI335" s="287">
        <f>IF(FH335&gt;0,INDEX(IF($BJ$45=0,$EU$3:$EU$1412,IF($BK$45=0,$EX$3:$EX$1412,$FB$3:$FB$1412)),FH335,1),0)</f>
        <v>16.84122</v>
      </c>
    </row>
    <row r="336" spans="144:165" x14ac:dyDescent="0.25">
      <c r="EN336" s="263">
        <f t="shared" si="126"/>
        <v>334</v>
      </c>
      <c r="EO336" s="239" t="s">
        <v>1916</v>
      </c>
      <c r="EP336" s="279">
        <v>43831</v>
      </c>
      <c r="EQ336" s="280">
        <v>0</v>
      </c>
      <c r="ER336" s="281">
        <v>19.9587</v>
      </c>
      <c r="ES336" s="288"/>
      <c r="ET336" s="282">
        <f>IF(EO336=EO337,MAX(ET$2:ET335)+1,0)</f>
        <v>0</v>
      </c>
      <c r="EU336" s="3">
        <f t="shared" si="118"/>
        <v>334</v>
      </c>
      <c r="EV336" s="290">
        <f t="shared" si="119"/>
        <v>667</v>
      </c>
      <c r="EW336" s="277">
        <f t="shared" si="120"/>
        <v>42036</v>
      </c>
      <c r="EX336" s="281">
        <f t="shared" si="121"/>
        <v>16.88184</v>
      </c>
      <c r="EY336" s="282">
        <f>IF(EO336=EO337,0,MAX(EY$2:EY335)+1)</f>
        <v>167</v>
      </c>
      <c r="EZ336" s="290">
        <f t="shared" si="122"/>
        <v>668</v>
      </c>
      <c r="FA336" s="277">
        <f t="shared" si="123"/>
        <v>43831</v>
      </c>
      <c r="FB336" s="281">
        <f t="shared" si="124"/>
        <v>16.448450000000001</v>
      </c>
      <c r="FC336" s="28">
        <f>DIS!C353</f>
        <v>334</v>
      </c>
      <c r="FD336" s="28">
        <f>DIS!D353</f>
        <v>17</v>
      </c>
      <c r="FE336" s="28">
        <f>DIS!E353</f>
        <v>14</v>
      </c>
      <c r="FF336" s="28" t="str">
        <f t="shared" si="125"/>
        <v>17,14</v>
      </c>
      <c r="FG336" s="286" t="str">
        <f>INDEX($AR$88:$BK$127,FD336,FE336)</f>
        <v>14,17</v>
      </c>
      <c r="FH336" s="287">
        <f>IF(ISNUMBER(FG336),0,MAX(FH$2:FH335)+1)</f>
        <v>299</v>
      </c>
      <c r="FI336" s="287">
        <f>IF(FH336&gt;0,INDEX(IF($BJ$45=0,$EU$3:$EU$1412,IF($BK$45=0,$EX$3:$EX$1412,$FB$3:$FB$1412)),FH336,1),0)</f>
        <v>16.64442</v>
      </c>
    </row>
    <row r="337" spans="144:165" x14ac:dyDescent="0.25">
      <c r="EN337" s="263">
        <f t="shared" si="126"/>
        <v>335</v>
      </c>
      <c r="EO337" s="239" t="s">
        <v>1917</v>
      </c>
      <c r="EP337" s="279">
        <v>42036</v>
      </c>
      <c r="EQ337" s="280">
        <v>0</v>
      </c>
      <c r="ER337" s="281">
        <v>21.004159999999999</v>
      </c>
      <c r="ES337" s="288"/>
      <c r="ET337" s="282">
        <f>IF(EO337=EO338,MAX(ET$2:ET336)+1,0)</f>
        <v>168</v>
      </c>
      <c r="EU337" s="3">
        <f t="shared" si="118"/>
        <v>335</v>
      </c>
      <c r="EV337" s="290">
        <f t="shared" si="119"/>
        <v>669</v>
      </c>
      <c r="EW337" s="277">
        <f t="shared" si="120"/>
        <v>42036</v>
      </c>
      <c r="EX337" s="281">
        <f t="shared" si="121"/>
        <v>17.178899999999999</v>
      </c>
      <c r="EY337" s="282">
        <f>IF(EO337=EO338,0,MAX(EY$2:EY336)+1)</f>
        <v>0</v>
      </c>
      <c r="EZ337" s="290">
        <f t="shared" si="122"/>
        <v>670</v>
      </c>
      <c r="FA337" s="277">
        <f t="shared" si="123"/>
        <v>43831</v>
      </c>
      <c r="FB337" s="281">
        <f t="shared" si="124"/>
        <v>16.602260000000001</v>
      </c>
      <c r="FC337" s="28">
        <f>DIS!C354</f>
        <v>335</v>
      </c>
      <c r="FD337" s="28">
        <f>DIS!D354</f>
        <v>17</v>
      </c>
      <c r="FE337" s="28">
        <f>DIS!E354</f>
        <v>15</v>
      </c>
      <c r="FF337" s="28" t="str">
        <f t="shared" si="125"/>
        <v>17,15</v>
      </c>
      <c r="FG337" s="286" t="str">
        <f>INDEX($AR$88:$BK$127,FD337,FE337)</f>
        <v>15,17</v>
      </c>
      <c r="FH337" s="287">
        <f>IF(ISNUMBER(FG337),0,MAX(FH$2:FH336)+1)</f>
        <v>300</v>
      </c>
      <c r="FI337" s="287">
        <f>IF(FH337&gt;0,INDEX(IF($BJ$45=0,$EU$3:$EU$1412,IF($BK$45=0,$EX$3:$EX$1412,$FB$3:$FB$1412)),FH337,1),0)</f>
        <v>16.477699999999999</v>
      </c>
    </row>
    <row r="338" spans="144:165" x14ac:dyDescent="0.25">
      <c r="EN338" s="263">
        <f t="shared" si="126"/>
        <v>336</v>
      </c>
      <c r="EO338" s="239" t="s">
        <v>1917</v>
      </c>
      <c r="EP338" s="279">
        <v>43831</v>
      </c>
      <c r="EQ338" s="280">
        <v>0</v>
      </c>
      <c r="ER338" s="281">
        <v>19.527170000000002</v>
      </c>
      <c r="ES338" s="288"/>
      <c r="ET338" s="282">
        <f>IF(EO338=EO339,MAX(ET$2:ET337)+1,0)</f>
        <v>0</v>
      </c>
      <c r="EU338" s="3">
        <f t="shared" si="118"/>
        <v>336</v>
      </c>
      <c r="EV338" s="290">
        <f t="shared" si="119"/>
        <v>671</v>
      </c>
      <c r="EW338" s="277">
        <f t="shared" si="120"/>
        <v>42036</v>
      </c>
      <c r="EX338" s="281">
        <f t="shared" si="121"/>
        <v>17.368580000000001</v>
      </c>
      <c r="EY338" s="282">
        <f>IF(EO338=EO339,0,MAX(EY$2:EY337)+1)</f>
        <v>168</v>
      </c>
      <c r="EZ338" s="290">
        <f t="shared" si="122"/>
        <v>672</v>
      </c>
      <c r="FA338" s="277">
        <f t="shared" si="123"/>
        <v>43831</v>
      </c>
      <c r="FB338" s="281">
        <f t="shared" si="124"/>
        <v>16.701619999999998</v>
      </c>
      <c r="FC338" s="28">
        <f>DIS!C355</f>
        <v>336</v>
      </c>
      <c r="FD338" s="28">
        <f>DIS!D355</f>
        <v>17</v>
      </c>
      <c r="FE338" s="28">
        <f>DIS!E355</f>
        <v>16</v>
      </c>
      <c r="FF338" s="28" t="str">
        <f t="shared" si="125"/>
        <v>17,16</v>
      </c>
      <c r="FG338" s="286" t="str">
        <f>INDEX($AR$88:$BK$127,FD338,FE338)</f>
        <v>16,17</v>
      </c>
      <c r="FH338" s="287">
        <f>IF(ISNUMBER(FG338),0,MAX(FH$2:FH337)+1)</f>
        <v>301</v>
      </c>
      <c r="FI338" s="287">
        <f>IF(FH338&gt;0,INDEX(IF($BJ$45=0,$EU$3:$EU$1412,IF($BK$45=0,$EX$3:$EX$1412,$FB$3:$FB$1412)),FH338,1),0)</f>
        <v>16.682459999999999</v>
      </c>
    </row>
    <row r="339" spans="144:165" x14ac:dyDescent="0.25">
      <c r="EN339" s="263">
        <f t="shared" si="126"/>
        <v>337</v>
      </c>
      <c r="EO339" s="239" t="s">
        <v>1918</v>
      </c>
      <c r="EP339" s="279">
        <v>42036</v>
      </c>
      <c r="EQ339" s="280">
        <v>0</v>
      </c>
      <c r="ER339" s="281">
        <v>20.337540000000001</v>
      </c>
      <c r="ES339" s="288"/>
      <c r="ET339" s="282">
        <f>IF(EO339=EO340,MAX(ET$2:ET338)+1,0)</f>
        <v>169</v>
      </c>
      <c r="EU339" s="3">
        <f t="shared" si="118"/>
        <v>337</v>
      </c>
      <c r="EV339" s="290">
        <f t="shared" si="119"/>
        <v>673</v>
      </c>
      <c r="EW339" s="277">
        <f t="shared" si="120"/>
        <v>42036</v>
      </c>
      <c r="EX339" s="281">
        <f t="shared" si="121"/>
        <v>17.47804</v>
      </c>
      <c r="EY339" s="282">
        <f>IF(EO339=EO340,0,MAX(EY$2:EY338)+1)</f>
        <v>0</v>
      </c>
      <c r="EZ339" s="290">
        <f t="shared" si="122"/>
        <v>674</v>
      </c>
      <c r="FA339" s="277">
        <f t="shared" si="123"/>
        <v>43831</v>
      </c>
      <c r="FB339" s="281">
        <f t="shared" si="124"/>
        <v>16.762609999999999</v>
      </c>
      <c r="FC339" s="28">
        <f>DIS!C356</f>
        <v>337</v>
      </c>
      <c r="FD339" s="28">
        <f>DIS!D356</f>
        <v>17</v>
      </c>
      <c r="FE339" s="28">
        <f>DIS!E356</f>
        <v>17</v>
      </c>
      <c r="FF339" s="28" t="str">
        <f t="shared" si="125"/>
        <v>17,17</v>
      </c>
      <c r="FG339" s="286" t="str">
        <f>INDEX($AR$88:$BK$127,FD339,FE339)</f>
        <v>17,17</v>
      </c>
      <c r="FH339" s="287">
        <f>IF(ISNUMBER(FG339),0,MAX(FH$2:FH338)+1)</f>
        <v>302</v>
      </c>
      <c r="FI339" s="287">
        <f>IF(FH339&gt;0,INDEX(IF($BJ$45=0,$EU$3:$EU$1412,IF($BK$45=0,$EX$3:$EX$1412,$FB$3:$FB$1412)),FH339,1),0)</f>
        <v>16.85491</v>
      </c>
    </row>
    <row r="340" spans="144:165" x14ac:dyDescent="0.25">
      <c r="EN340" s="263">
        <f t="shared" si="126"/>
        <v>338</v>
      </c>
      <c r="EO340" s="239" t="s">
        <v>1918</v>
      </c>
      <c r="EP340" s="279">
        <v>43831</v>
      </c>
      <c r="EQ340" s="280">
        <v>0</v>
      </c>
      <c r="ER340" s="281">
        <v>19.103590000000001</v>
      </c>
      <c r="ES340" s="288"/>
      <c r="ET340" s="282">
        <f>IF(EO340=EO341,MAX(ET$2:ET339)+1,0)</f>
        <v>0</v>
      </c>
      <c r="EU340" s="3">
        <f t="shared" si="118"/>
        <v>338</v>
      </c>
      <c r="EV340" s="290">
        <f t="shared" si="119"/>
        <v>675</v>
      </c>
      <c r="EW340" s="277">
        <f t="shared" si="120"/>
        <v>42036</v>
      </c>
      <c r="EX340" s="281">
        <f t="shared" si="121"/>
        <v>28.829840000000001</v>
      </c>
      <c r="EY340" s="282">
        <f>IF(EO340=EO341,0,MAX(EY$2:EY339)+1)</f>
        <v>169</v>
      </c>
      <c r="EZ340" s="290">
        <f t="shared" si="122"/>
        <v>676</v>
      </c>
      <c r="FA340" s="277">
        <f t="shared" si="123"/>
        <v>43831</v>
      </c>
      <c r="FB340" s="281">
        <f t="shared" si="124"/>
        <v>25.076360000000001</v>
      </c>
      <c r="FC340" s="28">
        <f>DIS!C357</f>
        <v>338</v>
      </c>
      <c r="FD340" s="28">
        <f>DIS!D357</f>
        <v>17</v>
      </c>
      <c r="FE340" s="28">
        <f>DIS!E357</f>
        <v>18</v>
      </c>
      <c r="FF340" s="28" t="str">
        <f t="shared" si="125"/>
        <v>17,18</v>
      </c>
      <c r="FG340" s="286" t="str">
        <f>INDEX($AR$88:$BK$127,FD340,FE340)</f>
        <v>18,17</v>
      </c>
      <c r="FH340" s="287">
        <f>IF(ISNUMBER(FG340),0,MAX(FH$2:FH339)+1)</f>
        <v>303</v>
      </c>
      <c r="FI340" s="287">
        <f>IF(FH340&gt;0,INDEX(IF($BJ$45=0,$EU$3:$EU$1412,IF($BK$45=0,$EX$3:$EX$1412,$FB$3:$FB$1412)),FH340,1),0)</f>
        <v>16.995909999999999</v>
      </c>
    </row>
    <row r="341" spans="144:165" x14ac:dyDescent="0.25">
      <c r="EN341" s="263">
        <f t="shared" si="126"/>
        <v>339</v>
      </c>
      <c r="EO341" s="239" t="s">
        <v>1919</v>
      </c>
      <c r="EP341" s="279">
        <v>42036</v>
      </c>
      <c r="EQ341" s="280">
        <v>0</v>
      </c>
      <c r="ER341" s="281">
        <v>19.666049999999998</v>
      </c>
      <c r="ES341" s="288"/>
      <c r="ET341" s="282">
        <f>IF(EO341=EO342,MAX(ET$2:ET340)+1,0)</f>
        <v>170</v>
      </c>
      <c r="EU341" s="3">
        <f t="shared" si="118"/>
        <v>339</v>
      </c>
      <c r="EV341" s="290">
        <f t="shared" si="119"/>
        <v>677</v>
      </c>
      <c r="EW341" s="277">
        <f t="shared" si="120"/>
        <v>42036</v>
      </c>
      <c r="EX341" s="281">
        <f t="shared" si="121"/>
        <v>28.776679999999999</v>
      </c>
      <c r="EY341" s="282">
        <f>IF(EO341=EO342,0,MAX(EY$2:EY340)+1)</f>
        <v>0</v>
      </c>
      <c r="EZ341" s="290">
        <f t="shared" si="122"/>
        <v>678</v>
      </c>
      <c r="FA341" s="277">
        <f t="shared" si="123"/>
        <v>43831</v>
      </c>
      <c r="FB341" s="281">
        <f t="shared" si="124"/>
        <v>25.021840000000001</v>
      </c>
      <c r="FC341" s="28">
        <f>DIS!C358</f>
        <v>339</v>
      </c>
      <c r="FD341" s="28">
        <f>DIS!D358</f>
        <v>17</v>
      </c>
      <c r="FE341" s="28">
        <f>DIS!E358</f>
        <v>19</v>
      </c>
      <c r="FF341" s="28" t="str">
        <f t="shared" si="125"/>
        <v>17,19</v>
      </c>
      <c r="FG341" s="286" t="str">
        <f>INDEX($AR$88:$BK$127,FD341,FE341)</f>
        <v>19,17</v>
      </c>
      <c r="FH341" s="287">
        <f>IF(ISNUMBER(FG341),0,MAX(FH$2:FH340)+1)</f>
        <v>304</v>
      </c>
      <c r="FI341" s="287">
        <f>IF(FH341&gt;0,INDEX(IF($BJ$45=0,$EU$3:$EU$1412,IF($BK$45=0,$EX$3:$EX$1412,$FB$3:$FB$1412)),FH341,1),0)</f>
        <v>17.08117</v>
      </c>
    </row>
    <row r="342" spans="144:165" x14ac:dyDescent="0.25">
      <c r="EN342" s="263">
        <f t="shared" si="126"/>
        <v>340</v>
      </c>
      <c r="EO342" s="239" t="s">
        <v>1919</v>
      </c>
      <c r="EP342" s="279">
        <v>43831</v>
      </c>
      <c r="EQ342" s="280">
        <v>0</v>
      </c>
      <c r="ER342" s="281">
        <v>18.73263</v>
      </c>
      <c r="ES342" s="288"/>
      <c r="ET342" s="282">
        <f>IF(EO342=EO343,MAX(ET$2:ET341)+1,0)</f>
        <v>0</v>
      </c>
      <c r="EU342" s="3">
        <f t="shared" si="118"/>
        <v>340</v>
      </c>
      <c r="EV342" s="290">
        <f t="shared" si="119"/>
        <v>679</v>
      </c>
      <c r="EW342" s="277">
        <f t="shared" si="120"/>
        <v>42036</v>
      </c>
      <c r="EX342" s="281">
        <f t="shared" si="121"/>
        <v>28.723490000000002</v>
      </c>
      <c r="EY342" s="282">
        <f>IF(EO342=EO343,0,MAX(EY$2:EY341)+1)</f>
        <v>170</v>
      </c>
      <c r="EZ342" s="290">
        <f t="shared" si="122"/>
        <v>680</v>
      </c>
      <c r="FA342" s="277">
        <f t="shared" si="123"/>
        <v>43831</v>
      </c>
      <c r="FB342" s="281">
        <f t="shared" si="124"/>
        <v>24.97268</v>
      </c>
      <c r="FC342" s="28">
        <f>DIS!C359</f>
        <v>340</v>
      </c>
      <c r="FD342" s="28">
        <f>DIS!D359</f>
        <v>17</v>
      </c>
      <c r="FE342" s="28">
        <f>DIS!E359</f>
        <v>20</v>
      </c>
      <c r="FF342" s="28" t="str">
        <f t="shared" si="125"/>
        <v>17,20</v>
      </c>
      <c r="FG342" s="286" t="str">
        <f>INDEX($AR$88:$BK$127,FD342,FE342)</f>
        <v>20,17</v>
      </c>
      <c r="FH342" s="287">
        <f>IF(ISNUMBER(FG342),0,MAX(FH$2:FH341)+1)</f>
        <v>305</v>
      </c>
      <c r="FI342" s="287">
        <f>IF(FH342&gt;0,INDEX(IF($BJ$45=0,$EU$3:$EU$1412,IF($BK$45=0,$EX$3:$EX$1412,$FB$3:$FB$1412)),FH342,1),0)</f>
        <v>17.122890000000002</v>
      </c>
    </row>
    <row r="343" spans="144:165" x14ac:dyDescent="0.25">
      <c r="EN343" s="263">
        <f t="shared" si="126"/>
        <v>341</v>
      </c>
      <c r="EO343" s="239" t="s">
        <v>1920</v>
      </c>
      <c r="EP343" s="279">
        <v>42036</v>
      </c>
      <c r="EQ343" s="280">
        <v>0</v>
      </c>
      <c r="ER343" s="281">
        <v>19.071449999999999</v>
      </c>
      <c r="ES343" s="288"/>
      <c r="ET343" s="282">
        <f>IF(EO343=EO344,MAX(ET$2:ET342)+1,0)</f>
        <v>171</v>
      </c>
      <c r="EU343" s="3">
        <f t="shared" si="118"/>
        <v>341</v>
      </c>
      <c r="EV343" s="290">
        <f t="shared" si="119"/>
        <v>681</v>
      </c>
      <c r="EW343" s="277">
        <f t="shared" si="120"/>
        <v>42036</v>
      </c>
      <c r="EX343" s="281">
        <f t="shared" si="121"/>
        <v>28.71095</v>
      </c>
      <c r="EY343" s="282">
        <f>IF(EO343=EO344,0,MAX(EY$2:EY342)+1)</f>
        <v>0</v>
      </c>
      <c r="EZ343" s="290">
        <f t="shared" si="122"/>
        <v>682</v>
      </c>
      <c r="FA343" s="277">
        <f t="shared" si="123"/>
        <v>43831</v>
      </c>
      <c r="FB343" s="281">
        <f t="shared" si="124"/>
        <v>24.964189999999999</v>
      </c>
      <c r="FC343" s="28">
        <f>DIS!C360</f>
        <v>341</v>
      </c>
      <c r="FD343" s="28">
        <f>DIS!D360</f>
        <v>18</v>
      </c>
      <c r="FE343" s="28">
        <f>DIS!E360</f>
        <v>1</v>
      </c>
      <c r="FF343" s="28" t="str">
        <f t="shared" si="125"/>
        <v>18,1</v>
      </c>
      <c r="FG343" s="286" t="str">
        <f>INDEX($AR$88:$BK$127,FD343,FE343)</f>
        <v>1,18</v>
      </c>
      <c r="FH343" s="287">
        <f>IF(ISNUMBER(FG343),0,MAX(FH$2:FH342)+1)</f>
        <v>306</v>
      </c>
      <c r="FI343" s="287">
        <f>IF(FH343&gt;0,INDEX(IF($BJ$45=0,$EU$3:$EU$1412,IF($BK$45=0,$EX$3:$EX$1412,$FB$3:$FB$1412)),FH343,1),0)</f>
        <v>25.915659999999999</v>
      </c>
    </row>
    <row r="344" spans="144:165" x14ac:dyDescent="0.25">
      <c r="EN344" s="263">
        <f t="shared" si="126"/>
        <v>342</v>
      </c>
      <c r="EO344" s="239" t="s">
        <v>1920</v>
      </c>
      <c r="EP344" s="279">
        <v>43831</v>
      </c>
      <c r="EQ344" s="280">
        <v>0</v>
      </c>
      <c r="ER344" s="281">
        <v>18.55058</v>
      </c>
      <c r="ES344" s="288"/>
      <c r="ET344" s="282">
        <f>IF(EO344=EO345,MAX(ET$2:ET343)+1,0)</f>
        <v>0</v>
      </c>
      <c r="EU344" s="3">
        <f t="shared" si="118"/>
        <v>342</v>
      </c>
      <c r="EV344" s="290">
        <f t="shared" si="119"/>
        <v>683</v>
      </c>
      <c r="EW344" s="277">
        <f t="shared" si="120"/>
        <v>42036</v>
      </c>
      <c r="EX344" s="281">
        <f t="shared" si="121"/>
        <v>18.72749</v>
      </c>
      <c r="EY344" s="282">
        <f>IF(EO344=EO345,0,MAX(EY$2:EY343)+1)</f>
        <v>171</v>
      </c>
      <c r="EZ344" s="290">
        <f t="shared" si="122"/>
        <v>684</v>
      </c>
      <c r="FA344" s="277">
        <f t="shared" si="123"/>
        <v>43831</v>
      </c>
      <c r="FB344" s="281">
        <f t="shared" si="124"/>
        <v>17.181419999999999</v>
      </c>
      <c r="FC344" s="28">
        <f>DIS!C361</f>
        <v>342</v>
      </c>
      <c r="FD344" s="28">
        <f>DIS!D361</f>
        <v>18</v>
      </c>
      <c r="FE344" s="28">
        <f>DIS!E361</f>
        <v>2</v>
      </c>
      <c r="FF344" s="28" t="str">
        <f t="shared" si="125"/>
        <v>18,2</v>
      </c>
      <c r="FG344" s="286" t="str">
        <f>INDEX($AR$88:$BK$127,FD344,FE344)</f>
        <v>2,18</v>
      </c>
      <c r="FH344" s="287">
        <f>IF(ISNUMBER(FG344),0,MAX(FH$2:FH343)+1)</f>
        <v>307</v>
      </c>
      <c r="FI344" s="287">
        <f>IF(FH344&gt;0,INDEX(IF($BJ$45=0,$EU$3:$EU$1412,IF($BK$45=0,$EX$3:$EX$1412,$FB$3:$FB$1412)),FH344,1),0)</f>
        <v>25.881959999999999</v>
      </c>
    </row>
    <row r="345" spans="144:165" x14ac:dyDescent="0.25">
      <c r="EN345" s="263">
        <f t="shared" si="126"/>
        <v>343</v>
      </c>
      <c r="EO345" s="239" t="s">
        <v>1921</v>
      </c>
      <c r="EP345" s="279">
        <v>42036</v>
      </c>
      <c r="EQ345" s="280">
        <v>0</v>
      </c>
      <c r="ER345" s="281">
        <v>18.273720000000001</v>
      </c>
      <c r="ES345" s="288"/>
      <c r="ET345" s="282">
        <f>IF(EO345=EO346,MAX(ET$2:ET344)+1,0)</f>
        <v>172</v>
      </c>
      <c r="EU345" s="3">
        <f t="shared" si="118"/>
        <v>343</v>
      </c>
      <c r="EV345" s="290">
        <f t="shared" si="119"/>
        <v>685</v>
      </c>
      <c r="EW345" s="277">
        <f t="shared" si="120"/>
        <v>42036</v>
      </c>
      <c r="EX345" s="281">
        <f t="shared" si="121"/>
        <v>18.387499999999999</v>
      </c>
      <c r="EY345" s="282">
        <f>IF(EO345=EO346,0,MAX(EY$2:EY344)+1)</f>
        <v>0</v>
      </c>
      <c r="EZ345" s="290">
        <f t="shared" si="122"/>
        <v>686</v>
      </c>
      <c r="FA345" s="277">
        <f t="shared" si="123"/>
        <v>43831</v>
      </c>
      <c r="FB345" s="281">
        <f t="shared" si="124"/>
        <v>16.953970000000002</v>
      </c>
      <c r="FC345" s="28">
        <f>DIS!C362</f>
        <v>343</v>
      </c>
      <c r="FD345" s="28">
        <f>DIS!D362</f>
        <v>18</v>
      </c>
      <c r="FE345" s="28">
        <f>DIS!E362</f>
        <v>3</v>
      </c>
      <c r="FF345" s="28" t="str">
        <f t="shared" si="125"/>
        <v>18,3</v>
      </c>
      <c r="FG345" s="286" t="str">
        <f>INDEX($AR$88:$BK$127,FD345,FE345)</f>
        <v>3,18</v>
      </c>
      <c r="FH345" s="287">
        <f>IF(ISNUMBER(FG345),0,MAX(FH$2:FH344)+1)</f>
        <v>308</v>
      </c>
      <c r="FI345" s="287">
        <f>IF(FH345&gt;0,INDEX(IF($BJ$45=0,$EU$3:$EU$1412,IF($BK$45=0,$EX$3:$EX$1412,$FB$3:$FB$1412)),FH345,1),0)</f>
        <v>25.853190000000001</v>
      </c>
    </row>
    <row r="346" spans="144:165" x14ac:dyDescent="0.25">
      <c r="EN346" s="263">
        <f t="shared" si="126"/>
        <v>344</v>
      </c>
      <c r="EO346" s="239" t="s">
        <v>1921</v>
      </c>
      <c r="EP346" s="279">
        <v>43831</v>
      </c>
      <c r="EQ346" s="280">
        <v>0</v>
      </c>
      <c r="ER346" s="281">
        <v>18.245270000000001</v>
      </c>
      <c r="ES346" s="288"/>
      <c r="ET346" s="282">
        <f>IF(EO346=EO347,MAX(ET$2:ET345)+1,0)</f>
        <v>0</v>
      </c>
      <c r="EU346" s="3">
        <f t="shared" si="118"/>
        <v>344</v>
      </c>
      <c r="EV346" s="290">
        <f t="shared" si="119"/>
        <v>687</v>
      </c>
      <c r="EW346" s="277">
        <f t="shared" si="120"/>
        <v>42036</v>
      </c>
      <c r="EX346" s="281">
        <f t="shared" si="121"/>
        <v>17.943290000000001</v>
      </c>
      <c r="EY346" s="282">
        <f>IF(EO346=EO347,0,MAX(EY$2:EY345)+1)</f>
        <v>172</v>
      </c>
      <c r="EZ346" s="290">
        <f t="shared" si="122"/>
        <v>688</v>
      </c>
      <c r="FA346" s="277">
        <f t="shared" si="123"/>
        <v>43831</v>
      </c>
      <c r="FB346" s="281">
        <f t="shared" si="124"/>
        <v>16.66507</v>
      </c>
      <c r="FC346" s="28">
        <f>DIS!C363</f>
        <v>344</v>
      </c>
      <c r="FD346" s="28">
        <f>DIS!D363</f>
        <v>18</v>
      </c>
      <c r="FE346" s="28">
        <f>DIS!E363</f>
        <v>4</v>
      </c>
      <c r="FF346" s="28" t="str">
        <f t="shared" si="125"/>
        <v>18,4</v>
      </c>
      <c r="FG346" s="286" t="str">
        <f>INDEX($AR$88:$BK$127,FD346,FE346)</f>
        <v>4,18</v>
      </c>
      <c r="FH346" s="287">
        <f>IF(ISNUMBER(FG346),0,MAX(FH$2:FH345)+1)</f>
        <v>309</v>
      </c>
      <c r="FI346" s="287">
        <f>IF(FH346&gt;0,INDEX(IF($BJ$45=0,$EU$3:$EU$1412,IF($BK$45=0,$EX$3:$EX$1412,$FB$3:$FB$1412)),FH346,1),0)</f>
        <v>25.866859999999999</v>
      </c>
    </row>
    <row r="347" spans="144:165" x14ac:dyDescent="0.25">
      <c r="EN347" s="263">
        <f t="shared" si="126"/>
        <v>345</v>
      </c>
      <c r="EO347" s="239" t="s">
        <v>1922</v>
      </c>
      <c r="EP347" s="279">
        <v>42036</v>
      </c>
      <c r="EQ347" s="280">
        <v>0</v>
      </c>
      <c r="ER347" s="281">
        <v>15.95635</v>
      </c>
      <c r="ES347" s="288"/>
      <c r="ET347" s="282">
        <f>IF(EO347=EO348,MAX(ET$2:ET346)+1,0)</f>
        <v>173</v>
      </c>
      <c r="EU347" s="3">
        <f t="shared" si="118"/>
        <v>345</v>
      </c>
      <c r="EV347" s="290">
        <f t="shared" si="119"/>
        <v>689</v>
      </c>
      <c r="EW347" s="277">
        <f t="shared" si="120"/>
        <v>42036</v>
      </c>
      <c r="EX347" s="281">
        <f t="shared" si="121"/>
        <v>17.412520000000001</v>
      </c>
      <c r="EY347" s="282">
        <f>IF(EO347=EO348,0,MAX(EY$2:EY346)+1)</f>
        <v>0</v>
      </c>
      <c r="EZ347" s="290">
        <f t="shared" si="122"/>
        <v>690</v>
      </c>
      <c r="FA347" s="277">
        <f t="shared" si="123"/>
        <v>43831</v>
      </c>
      <c r="FB347" s="281">
        <f t="shared" si="124"/>
        <v>16.300139999999999</v>
      </c>
      <c r="FC347" s="28">
        <f>DIS!C364</f>
        <v>345</v>
      </c>
      <c r="FD347" s="28">
        <f>DIS!D364</f>
        <v>18</v>
      </c>
      <c r="FE347" s="28">
        <f>DIS!E364</f>
        <v>5</v>
      </c>
      <c r="FF347" s="28" t="str">
        <f t="shared" si="125"/>
        <v>18,5</v>
      </c>
      <c r="FG347" s="286">
        <f>INDEX($AR$88:$BK$127,FD347,FE347)</f>
        <v>0</v>
      </c>
      <c r="FH347" s="287">
        <f>IF(ISNUMBER(FG347),0,MAX(FH$2:FH346)+1)</f>
        <v>0</v>
      </c>
      <c r="FI347" s="287">
        <f>IF(FH347&gt;0,INDEX(IF($BJ$45=0,$EU$3:$EU$1412,IF($BK$45=0,$EX$3:$EX$1412,$FB$3:$FB$1412)),FH347,1),0)</f>
        <v>0</v>
      </c>
    </row>
    <row r="348" spans="144:165" x14ac:dyDescent="0.25">
      <c r="EN348" s="263">
        <f t="shared" si="126"/>
        <v>346</v>
      </c>
      <c r="EO348" s="239" t="s">
        <v>1922</v>
      </c>
      <c r="EP348" s="279">
        <v>43831</v>
      </c>
      <c r="EQ348" s="280">
        <v>0</v>
      </c>
      <c r="ER348" s="281">
        <v>14.903269999999999</v>
      </c>
      <c r="ES348" s="288"/>
      <c r="ET348" s="282">
        <f>IF(EO348=EO349,MAX(ET$2:ET347)+1,0)</f>
        <v>0</v>
      </c>
      <c r="EU348" s="3">
        <f t="shared" si="118"/>
        <v>346</v>
      </c>
      <c r="EV348" s="290">
        <f t="shared" si="119"/>
        <v>691</v>
      </c>
      <c r="EW348" s="277">
        <f t="shared" si="120"/>
        <v>42036</v>
      </c>
      <c r="EX348" s="281">
        <f t="shared" si="121"/>
        <v>16.61487</v>
      </c>
      <c r="EY348" s="282">
        <f>IF(EO348=EO349,0,MAX(EY$2:EY347)+1)</f>
        <v>173</v>
      </c>
      <c r="EZ348" s="290">
        <f t="shared" si="122"/>
        <v>692</v>
      </c>
      <c r="FA348" s="277">
        <f t="shared" si="123"/>
        <v>43831</v>
      </c>
      <c r="FB348" s="281">
        <f t="shared" si="124"/>
        <v>15.682589999999999</v>
      </c>
      <c r="FC348" s="28">
        <f>DIS!C365</f>
        <v>346</v>
      </c>
      <c r="FD348" s="28">
        <f>DIS!D365</f>
        <v>18</v>
      </c>
      <c r="FE348" s="28">
        <f>DIS!E365</f>
        <v>6</v>
      </c>
      <c r="FF348" s="28" t="str">
        <f t="shared" si="125"/>
        <v>18,6</v>
      </c>
      <c r="FG348" s="286">
        <f>INDEX($AR$88:$BK$127,FD348,FE348)</f>
        <v>0</v>
      </c>
      <c r="FH348" s="287">
        <f>IF(ISNUMBER(FG348),0,MAX(FH$2:FH347)+1)</f>
        <v>0</v>
      </c>
      <c r="FI348" s="287">
        <f>IF(FH348&gt;0,INDEX(IF($BJ$45=0,$EU$3:$EU$1412,IF($BK$45=0,$EX$3:$EX$1412,$FB$3:$FB$1412)),FH348,1),0)</f>
        <v>0</v>
      </c>
    </row>
    <row r="349" spans="144:165" x14ac:dyDescent="0.25">
      <c r="EN349" s="263">
        <f t="shared" si="126"/>
        <v>347</v>
      </c>
      <c r="EO349" s="239" t="s">
        <v>1923</v>
      </c>
      <c r="EP349" s="279">
        <v>42036</v>
      </c>
      <c r="EQ349" s="280">
        <v>0</v>
      </c>
      <c r="ER349" s="281">
        <v>17.761500000000002</v>
      </c>
      <c r="ES349" s="288"/>
      <c r="ET349" s="282">
        <f>IF(EO349=EO350,MAX(ET$2:ET348)+1,0)</f>
        <v>174</v>
      </c>
      <c r="EU349" s="3">
        <f t="shared" si="118"/>
        <v>347</v>
      </c>
      <c r="EV349" s="290">
        <f t="shared" si="119"/>
        <v>693</v>
      </c>
      <c r="EW349" s="277">
        <f t="shared" si="120"/>
        <v>42036</v>
      </c>
      <c r="EX349" s="281">
        <f t="shared" si="121"/>
        <v>15.21471</v>
      </c>
      <c r="EY349" s="282">
        <f>IF(EO349=EO350,0,MAX(EY$2:EY348)+1)</f>
        <v>0</v>
      </c>
      <c r="EZ349" s="290">
        <f t="shared" si="122"/>
        <v>694</v>
      </c>
      <c r="FA349" s="277">
        <f t="shared" si="123"/>
        <v>43831</v>
      </c>
      <c r="FB349" s="281">
        <f t="shared" si="124"/>
        <v>14.38158</v>
      </c>
      <c r="FC349" s="28">
        <f>DIS!C366</f>
        <v>347</v>
      </c>
      <c r="FD349" s="28">
        <f>DIS!D366</f>
        <v>18</v>
      </c>
      <c r="FE349" s="28">
        <f>DIS!E366</f>
        <v>7</v>
      </c>
      <c r="FF349" s="28" t="str">
        <f t="shared" si="125"/>
        <v>18,7</v>
      </c>
      <c r="FG349" s="286">
        <f>INDEX($AR$88:$BK$127,FD349,FE349)</f>
        <v>0</v>
      </c>
      <c r="FH349" s="287">
        <f>IF(ISNUMBER(FG349),0,MAX(FH$2:FH348)+1)</f>
        <v>0</v>
      </c>
      <c r="FI349" s="287">
        <f>IF(FH349&gt;0,INDEX(IF($BJ$45=0,$EU$3:$EU$1412,IF($BK$45=0,$EX$3:$EX$1412,$FB$3:$FB$1412)),FH349,1),0)</f>
        <v>0</v>
      </c>
    </row>
    <row r="350" spans="144:165" x14ac:dyDescent="0.25">
      <c r="EN350" s="263">
        <f t="shared" si="126"/>
        <v>348</v>
      </c>
      <c r="EO350" s="239" t="s">
        <v>1923</v>
      </c>
      <c r="EP350" s="279">
        <v>43831</v>
      </c>
      <c r="EQ350" s="280">
        <v>0</v>
      </c>
      <c r="ER350" s="281">
        <v>16.95402</v>
      </c>
      <c r="ES350" s="288"/>
      <c r="ET350" s="282">
        <f>IF(EO350=EO351,MAX(ET$2:ET349)+1,0)</f>
        <v>0</v>
      </c>
      <c r="EU350" s="3">
        <f t="shared" si="118"/>
        <v>348</v>
      </c>
      <c r="EV350" s="290">
        <f t="shared" si="119"/>
        <v>695</v>
      </c>
      <c r="EW350" s="277">
        <f t="shared" si="120"/>
        <v>42036</v>
      </c>
      <c r="EX350" s="281">
        <f t="shared" si="121"/>
        <v>15.79195</v>
      </c>
      <c r="EY350" s="282">
        <f>IF(EO350=EO351,0,MAX(EY$2:EY349)+1)</f>
        <v>174</v>
      </c>
      <c r="EZ350" s="290">
        <f t="shared" si="122"/>
        <v>696</v>
      </c>
      <c r="FA350" s="277">
        <f t="shared" si="123"/>
        <v>43831</v>
      </c>
      <c r="FB350" s="281">
        <f t="shared" si="124"/>
        <v>15.77351</v>
      </c>
      <c r="FC350" s="28">
        <f>DIS!C367</f>
        <v>348</v>
      </c>
      <c r="FD350" s="28">
        <f>DIS!D367</f>
        <v>18</v>
      </c>
      <c r="FE350" s="28">
        <f>DIS!E367</f>
        <v>8</v>
      </c>
      <c r="FF350" s="28" t="str">
        <f t="shared" si="125"/>
        <v>18,8</v>
      </c>
      <c r="FG350" s="286">
        <f>INDEX($AR$88:$BK$127,FD350,FE350)</f>
        <v>0</v>
      </c>
      <c r="FH350" s="287">
        <f>IF(ISNUMBER(FG350),0,MAX(FH$2:FH349)+1)</f>
        <v>0</v>
      </c>
      <c r="FI350" s="287">
        <f>IF(FH350&gt;0,INDEX(IF($BJ$45=0,$EU$3:$EU$1412,IF($BK$45=0,$EX$3:$EX$1412,$FB$3:$FB$1412)),FH350,1),0)</f>
        <v>0</v>
      </c>
    </row>
    <row r="351" spans="144:165" x14ac:dyDescent="0.25">
      <c r="EN351" s="263">
        <f t="shared" si="126"/>
        <v>349</v>
      </c>
      <c r="EO351" s="239" t="s">
        <v>1924</v>
      </c>
      <c r="EP351" s="279">
        <v>42036</v>
      </c>
      <c r="EQ351" s="280">
        <v>0</v>
      </c>
      <c r="ER351" s="281">
        <v>18.46199</v>
      </c>
      <c r="ES351" s="288"/>
      <c r="ET351" s="282">
        <f>IF(EO351=EO352,MAX(ET$2:ET350)+1,0)</f>
        <v>175</v>
      </c>
      <c r="EU351" s="3">
        <f t="shared" si="118"/>
        <v>349</v>
      </c>
      <c r="EV351" s="290">
        <f t="shared" si="119"/>
        <v>697</v>
      </c>
      <c r="EW351" s="277">
        <f t="shared" si="120"/>
        <v>42036</v>
      </c>
      <c r="EX351" s="281">
        <f t="shared" si="121"/>
        <v>16.290199999999999</v>
      </c>
      <c r="EY351" s="282">
        <f>IF(EO351=EO352,0,MAX(EY$2:EY350)+1)</f>
        <v>0</v>
      </c>
      <c r="EZ351" s="290">
        <f t="shared" si="122"/>
        <v>698</v>
      </c>
      <c r="FA351" s="277">
        <f t="shared" si="123"/>
        <v>43831</v>
      </c>
      <c r="FB351" s="281">
        <f t="shared" si="124"/>
        <v>16.038070000000001</v>
      </c>
      <c r="FC351" s="28">
        <f>DIS!C368</f>
        <v>349</v>
      </c>
      <c r="FD351" s="28">
        <f>DIS!D368</f>
        <v>18</v>
      </c>
      <c r="FE351" s="28">
        <f>DIS!E368</f>
        <v>9</v>
      </c>
      <c r="FF351" s="28" t="str">
        <f t="shared" si="125"/>
        <v>18,9</v>
      </c>
      <c r="FG351" s="286" t="str">
        <f>INDEX($AR$88:$BK$127,FD351,FE351)</f>
        <v>9,18</v>
      </c>
      <c r="FH351" s="287">
        <f>IF(ISNUMBER(FG351),0,MAX(FH$2:FH350)+1)</f>
        <v>310</v>
      </c>
      <c r="FI351" s="287">
        <f>IF(FH351&gt;0,INDEX(IF($BJ$45=0,$EU$3:$EU$1412,IF($BK$45=0,$EX$3:$EX$1412,$FB$3:$FB$1412)),FH351,1),0)</f>
        <v>17.383610000000001</v>
      </c>
    </row>
    <row r="352" spans="144:165" x14ac:dyDescent="0.25">
      <c r="EN352" s="263">
        <f t="shared" si="126"/>
        <v>350</v>
      </c>
      <c r="EO352" s="239" t="s">
        <v>1924</v>
      </c>
      <c r="EP352" s="279">
        <v>43831</v>
      </c>
      <c r="EQ352" s="280">
        <v>0</v>
      </c>
      <c r="ER352" s="281">
        <v>17.658519999999999</v>
      </c>
      <c r="ES352" s="288"/>
      <c r="ET352" s="282">
        <f>IF(EO352=EO353,MAX(ET$2:ET351)+1,0)</f>
        <v>0</v>
      </c>
      <c r="EU352" s="3">
        <f t="shared" si="118"/>
        <v>350</v>
      </c>
      <c r="EV352" s="290">
        <f t="shared" si="119"/>
        <v>699</v>
      </c>
      <c r="EW352" s="277">
        <f t="shared" si="120"/>
        <v>42036</v>
      </c>
      <c r="EX352" s="281">
        <f t="shared" si="121"/>
        <v>16.672630000000002</v>
      </c>
      <c r="EY352" s="282">
        <f>IF(EO352=EO353,0,MAX(EY$2:EY351)+1)</f>
        <v>175</v>
      </c>
      <c r="EZ352" s="290">
        <f t="shared" si="122"/>
        <v>700</v>
      </c>
      <c r="FA352" s="277">
        <f t="shared" si="123"/>
        <v>43831</v>
      </c>
      <c r="FB352" s="281">
        <f t="shared" si="124"/>
        <v>16.24005</v>
      </c>
      <c r="FC352" s="28">
        <f>DIS!C369</f>
        <v>350</v>
      </c>
      <c r="FD352" s="28">
        <f>DIS!D369</f>
        <v>18</v>
      </c>
      <c r="FE352" s="28">
        <f>DIS!E369</f>
        <v>10</v>
      </c>
      <c r="FF352" s="28" t="str">
        <f t="shared" si="125"/>
        <v>18,10</v>
      </c>
      <c r="FG352" s="286" t="str">
        <f>INDEX($AR$88:$BK$127,FD352,FE352)</f>
        <v>10,18</v>
      </c>
      <c r="FH352" s="287">
        <f>IF(ISNUMBER(FG352),0,MAX(FH$2:FH351)+1)</f>
        <v>311</v>
      </c>
      <c r="FI352" s="287">
        <f>IF(FH352&gt;0,INDEX(IF($BJ$45=0,$EU$3:$EU$1412,IF($BK$45=0,$EX$3:$EX$1412,$FB$3:$FB$1412)),FH352,1),0)</f>
        <v>17.21838</v>
      </c>
    </row>
    <row r="353" spans="144:165" x14ac:dyDescent="0.25">
      <c r="EN353" s="263">
        <f t="shared" si="126"/>
        <v>351</v>
      </c>
      <c r="EO353" s="239" t="s">
        <v>1925</v>
      </c>
      <c r="EP353" s="279">
        <v>42036</v>
      </c>
      <c r="EQ353" s="280">
        <v>0</v>
      </c>
      <c r="ER353" s="281">
        <v>18.816970000000001</v>
      </c>
      <c r="ES353" s="288"/>
      <c r="ET353" s="282">
        <f>IF(EO353=EO354,MAX(ET$2:ET352)+1,0)</f>
        <v>176</v>
      </c>
      <c r="EU353" s="3">
        <f t="shared" si="118"/>
        <v>351</v>
      </c>
      <c r="EV353" s="290">
        <f t="shared" si="119"/>
        <v>701</v>
      </c>
      <c r="EW353" s="277">
        <f t="shared" si="120"/>
        <v>42036</v>
      </c>
      <c r="EX353" s="281">
        <f t="shared" si="121"/>
        <v>16.978349999999999</v>
      </c>
      <c r="EY353" s="282">
        <f>IF(EO353=EO354,0,MAX(EY$2:EY352)+1)</f>
        <v>0</v>
      </c>
      <c r="EZ353" s="290">
        <f t="shared" si="122"/>
        <v>702</v>
      </c>
      <c r="FA353" s="277">
        <f t="shared" si="123"/>
        <v>43831</v>
      </c>
      <c r="FB353" s="281">
        <f t="shared" si="124"/>
        <v>16.403549999999999</v>
      </c>
      <c r="FC353" s="28">
        <f>DIS!C370</f>
        <v>351</v>
      </c>
      <c r="FD353" s="28">
        <f>DIS!D370</f>
        <v>18</v>
      </c>
      <c r="FE353" s="28">
        <f>DIS!E370</f>
        <v>11</v>
      </c>
      <c r="FF353" s="28" t="str">
        <f t="shared" si="125"/>
        <v>18,11</v>
      </c>
      <c r="FG353" s="286" t="str">
        <f>INDEX($AR$88:$BK$127,FD353,FE353)</f>
        <v>11,18</v>
      </c>
      <c r="FH353" s="287">
        <f>IF(ISNUMBER(FG353),0,MAX(FH$2:FH352)+1)</f>
        <v>312</v>
      </c>
      <c r="FI353" s="287">
        <f>IF(FH353&gt;0,INDEX(IF($BJ$45=0,$EU$3:$EU$1412,IF($BK$45=0,$EX$3:$EX$1412,$FB$3:$FB$1412)),FH353,1),0)</f>
        <v>17.007439999999999</v>
      </c>
    </row>
    <row r="354" spans="144:165" x14ac:dyDescent="0.25">
      <c r="EN354" s="263">
        <f t="shared" si="126"/>
        <v>352</v>
      </c>
      <c r="EO354" s="239" t="s">
        <v>1925</v>
      </c>
      <c r="EP354" s="279">
        <v>43831</v>
      </c>
      <c r="EQ354" s="280">
        <v>0</v>
      </c>
      <c r="ER354" s="281">
        <v>17.980399999999999</v>
      </c>
      <c r="ES354" s="288"/>
      <c r="ET354" s="282">
        <f>IF(EO354=EO355,MAX(ET$2:ET353)+1,0)</f>
        <v>0</v>
      </c>
      <c r="EU354" s="3">
        <f t="shared" si="118"/>
        <v>352</v>
      </c>
      <c r="EV354" s="290">
        <f t="shared" si="119"/>
        <v>703</v>
      </c>
      <c r="EW354" s="277">
        <f t="shared" si="120"/>
        <v>42036</v>
      </c>
      <c r="EX354" s="281">
        <f t="shared" si="121"/>
        <v>17.181560000000001</v>
      </c>
      <c r="EY354" s="282">
        <f>IF(EO354=EO355,0,MAX(EY$2:EY353)+1)</f>
        <v>176</v>
      </c>
      <c r="EZ354" s="290">
        <f t="shared" si="122"/>
        <v>704</v>
      </c>
      <c r="FA354" s="277">
        <f t="shared" si="123"/>
        <v>43831</v>
      </c>
      <c r="FB354" s="281">
        <f t="shared" si="124"/>
        <v>16.5136</v>
      </c>
      <c r="FC354" s="28">
        <f>DIS!C371</f>
        <v>352</v>
      </c>
      <c r="FD354" s="28">
        <f>DIS!D371</f>
        <v>18</v>
      </c>
      <c r="FE354" s="28">
        <f>DIS!E371</f>
        <v>12</v>
      </c>
      <c r="FF354" s="28" t="str">
        <f t="shared" si="125"/>
        <v>18,12</v>
      </c>
      <c r="FG354" s="286" t="str">
        <f>INDEX($AR$88:$BK$127,FD354,FE354)</f>
        <v>12,18</v>
      </c>
      <c r="FH354" s="287">
        <f>IF(ISNUMBER(FG354),0,MAX(FH$2:FH353)+1)</f>
        <v>313</v>
      </c>
      <c r="FI354" s="287">
        <f>IF(FH354&gt;0,INDEX(IF($BJ$45=0,$EU$3:$EU$1412,IF($BK$45=0,$EX$3:$EX$1412,$FB$3:$FB$1412)),FH354,1),0)</f>
        <v>16.792590000000001</v>
      </c>
    </row>
    <row r="355" spans="144:165" x14ac:dyDescent="0.25">
      <c r="EN355" s="263">
        <f t="shared" si="126"/>
        <v>353</v>
      </c>
      <c r="EO355" s="239" t="s">
        <v>1926</v>
      </c>
      <c r="EP355" s="279">
        <v>42036</v>
      </c>
      <c r="EQ355" s="280">
        <v>0</v>
      </c>
      <c r="ER355" s="281">
        <v>18.976299999999998</v>
      </c>
      <c r="ES355" s="288"/>
      <c r="ET355" s="282">
        <f>IF(EO355=EO356,MAX(ET$2:ET354)+1,0)</f>
        <v>177</v>
      </c>
      <c r="EU355" s="3">
        <f t="shared" si="118"/>
        <v>353</v>
      </c>
      <c r="EV355" s="290">
        <f t="shared" si="119"/>
        <v>705</v>
      </c>
      <c r="EW355" s="277">
        <f t="shared" si="120"/>
        <v>42036</v>
      </c>
      <c r="EX355" s="281">
        <f t="shared" si="121"/>
        <v>17.274349999999998</v>
      </c>
      <c r="EY355" s="282">
        <f>IF(EO355=EO356,0,MAX(EY$2:EY354)+1)</f>
        <v>0</v>
      </c>
      <c r="EZ355" s="290">
        <f t="shared" si="122"/>
        <v>706</v>
      </c>
      <c r="FA355" s="277">
        <f t="shared" si="123"/>
        <v>43831</v>
      </c>
      <c r="FB355" s="281">
        <f t="shared" si="124"/>
        <v>16.559850000000001</v>
      </c>
      <c r="FC355" s="28">
        <f>DIS!C372</f>
        <v>353</v>
      </c>
      <c r="FD355" s="28">
        <f>DIS!D372</f>
        <v>18</v>
      </c>
      <c r="FE355" s="28">
        <f>DIS!E372</f>
        <v>13</v>
      </c>
      <c r="FF355" s="28" t="str">
        <f t="shared" si="125"/>
        <v>18,13</v>
      </c>
      <c r="FG355" s="286" t="str">
        <f>INDEX($AR$88:$BK$127,FD355,FE355)</f>
        <v>13,18</v>
      </c>
      <c r="FH355" s="287">
        <f>IF(ISNUMBER(FG355),0,MAX(FH$2:FH354)+1)</f>
        <v>314</v>
      </c>
      <c r="FI355" s="287">
        <f>IF(FH355&gt;0,INDEX(IF($BJ$45=0,$EU$3:$EU$1412,IF($BK$45=0,$EX$3:$EX$1412,$FB$3:$FB$1412)),FH355,1),0)</f>
        <v>16.53126</v>
      </c>
    </row>
    <row r="356" spans="144:165" x14ac:dyDescent="0.25">
      <c r="EN356" s="263">
        <f t="shared" si="126"/>
        <v>354</v>
      </c>
      <c r="EO356" s="239" t="s">
        <v>1926</v>
      </c>
      <c r="EP356" s="279">
        <v>43831</v>
      </c>
      <c r="EQ356" s="280">
        <v>0</v>
      </c>
      <c r="ER356" s="281">
        <v>18.113320000000002</v>
      </c>
      <c r="ES356" s="288"/>
      <c r="ET356" s="282">
        <f>IF(EO356=EO357,MAX(ET$2:ET355)+1,0)</f>
        <v>0</v>
      </c>
      <c r="EU356" s="3">
        <f t="shared" si="118"/>
        <v>354</v>
      </c>
      <c r="EV356" s="290">
        <f t="shared" si="119"/>
        <v>707</v>
      </c>
      <c r="EW356" s="277">
        <f t="shared" si="120"/>
        <v>42036</v>
      </c>
      <c r="EX356" s="281">
        <f t="shared" si="121"/>
        <v>28.23882</v>
      </c>
      <c r="EY356" s="282">
        <f>IF(EO356=EO357,0,MAX(EY$2:EY355)+1)</f>
        <v>177</v>
      </c>
      <c r="EZ356" s="290">
        <f t="shared" si="122"/>
        <v>708</v>
      </c>
      <c r="FA356" s="277">
        <f t="shared" si="123"/>
        <v>43831</v>
      </c>
      <c r="FB356" s="281">
        <f t="shared" si="124"/>
        <v>24.548909999999999</v>
      </c>
      <c r="FC356" s="28">
        <f>DIS!C373</f>
        <v>354</v>
      </c>
      <c r="FD356" s="28">
        <f>DIS!D373</f>
        <v>18</v>
      </c>
      <c r="FE356" s="28">
        <f>DIS!E373</f>
        <v>14</v>
      </c>
      <c r="FF356" s="28" t="str">
        <f t="shared" si="125"/>
        <v>18,14</v>
      </c>
      <c r="FG356" s="286" t="str">
        <f>INDEX($AR$88:$BK$127,FD356,FE356)</f>
        <v>14,18</v>
      </c>
      <c r="FH356" s="287">
        <f>IF(ISNUMBER(FG356),0,MAX(FH$2:FH355)+1)</f>
        <v>315</v>
      </c>
      <c r="FI356" s="287">
        <f>IF(FH356&gt;0,INDEX(IF($BJ$45=0,$EU$3:$EU$1412,IF($BK$45=0,$EX$3:$EX$1412,$FB$3:$FB$1412)),FH356,1),0)</f>
        <v>16.306190000000001</v>
      </c>
    </row>
    <row r="357" spans="144:165" x14ac:dyDescent="0.25">
      <c r="EN357" s="263">
        <f t="shared" si="126"/>
        <v>355</v>
      </c>
      <c r="EO357" s="239" t="s">
        <v>1927</v>
      </c>
      <c r="EP357" s="279">
        <v>42036</v>
      </c>
      <c r="EQ357" s="280">
        <v>0</v>
      </c>
      <c r="ER357" s="281">
        <v>30.68581</v>
      </c>
      <c r="ES357" s="288"/>
      <c r="ET357" s="282">
        <f>IF(EO357=EO358,MAX(ET$2:ET356)+1,0)</f>
        <v>178</v>
      </c>
      <c r="EU357" s="3">
        <f t="shared" si="118"/>
        <v>355</v>
      </c>
      <c r="EV357" s="290">
        <f t="shared" si="119"/>
        <v>709</v>
      </c>
      <c r="EW357" s="277">
        <f t="shared" si="120"/>
        <v>42036</v>
      </c>
      <c r="EX357" s="281">
        <f t="shared" si="121"/>
        <v>28.190950000000001</v>
      </c>
      <c r="EY357" s="282">
        <f>IF(EO357=EO358,0,MAX(EY$2:EY356)+1)</f>
        <v>0</v>
      </c>
      <c r="EZ357" s="290">
        <f t="shared" si="122"/>
        <v>710</v>
      </c>
      <c r="FA357" s="277">
        <f t="shared" si="123"/>
        <v>43831</v>
      </c>
      <c r="FB357" s="281">
        <f t="shared" si="124"/>
        <v>24.506170000000001</v>
      </c>
      <c r="FC357" s="28">
        <f>DIS!C374</f>
        <v>355</v>
      </c>
      <c r="FD357" s="28">
        <f>DIS!D374</f>
        <v>18</v>
      </c>
      <c r="FE357" s="28">
        <f>DIS!E374</f>
        <v>15</v>
      </c>
      <c r="FF357" s="28" t="str">
        <f t="shared" si="125"/>
        <v>18,15</v>
      </c>
      <c r="FG357" s="286" t="str">
        <f>INDEX($AR$88:$BK$127,FD357,FE357)</f>
        <v>15,18</v>
      </c>
      <c r="FH357" s="287">
        <f>IF(ISNUMBER(FG357),0,MAX(FH$2:FH356)+1)</f>
        <v>316</v>
      </c>
      <c r="FI357" s="287">
        <f>IF(FH357&gt;0,INDEX(IF($BJ$45=0,$EU$3:$EU$1412,IF($BK$45=0,$EX$3:$EX$1412,$FB$3:$FB$1412)),FH357,1),0)</f>
        <v>16.246379999999998</v>
      </c>
    </row>
    <row r="358" spans="144:165" x14ac:dyDescent="0.25">
      <c r="EN358" s="263">
        <f t="shared" si="126"/>
        <v>356</v>
      </c>
      <c r="EO358" s="239" t="s">
        <v>1927</v>
      </c>
      <c r="EP358" s="279">
        <v>43831</v>
      </c>
      <c r="EQ358" s="280">
        <v>0</v>
      </c>
      <c r="ER358" s="281">
        <v>27.01193</v>
      </c>
      <c r="ES358" s="288"/>
      <c r="ET358" s="282">
        <f>IF(EO358=EO359,MAX(ET$2:ET357)+1,0)</f>
        <v>0</v>
      </c>
      <c r="EU358" s="3">
        <f t="shared" si="118"/>
        <v>356</v>
      </c>
      <c r="EV358" s="290">
        <f t="shared" si="119"/>
        <v>711</v>
      </c>
      <c r="EW358" s="277">
        <f t="shared" si="120"/>
        <v>42036</v>
      </c>
      <c r="EX358" s="281">
        <f t="shared" si="121"/>
        <v>28.13157</v>
      </c>
      <c r="EY358" s="282">
        <f>IF(EO358=EO359,0,MAX(EY$2:EY357)+1)</f>
        <v>178</v>
      </c>
      <c r="EZ358" s="290">
        <f t="shared" si="122"/>
        <v>712</v>
      </c>
      <c r="FA358" s="277">
        <f t="shared" si="123"/>
        <v>43831</v>
      </c>
      <c r="FB358" s="281">
        <f t="shared" si="124"/>
        <v>24.457460000000001</v>
      </c>
      <c r="FC358" s="28">
        <f>DIS!C375</f>
        <v>356</v>
      </c>
      <c r="FD358" s="28">
        <f>DIS!D375</f>
        <v>18</v>
      </c>
      <c r="FE358" s="28">
        <f>DIS!E375</f>
        <v>16</v>
      </c>
      <c r="FF358" s="28" t="str">
        <f t="shared" si="125"/>
        <v>18,16</v>
      </c>
      <c r="FG358" s="286" t="str">
        <f>INDEX($AR$88:$BK$127,FD358,FE358)</f>
        <v>16,18</v>
      </c>
      <c r="FH358" s="287">
        <f>IF(ISNUMBER(FG358),0,MAX(FH$2:FH357)+1)</f>
        <v>317</v>
      </c>
      <c r="FI358" s="287">
        <f>IF(FH358&gt;0,INDEX(IF($BJ$45=0,$EU$3:$EU$1412,IF($BK$45=0,$EX$3:$EX$1412,$FB$3:$FB$1412)),FH358,1),0)</f>
        <v>16.473179999999999</v>
      </c>
    </row>
    <row r="359" spans="144:165" x14ac:dyDescent="0.25">
      <c r="EN359" s="263">
        <f t="shared" si="126"/>
        <v>357</v>
      </c>
      <c r="EO359" s="239" t="s">
        <v>1928</v>
      </c>
      <c r="EP359" s="279">
        <v>42036</v>
      </c>
      <c r="EQ359" s="280">
        <v>0</v>
      </c>
      <c r="ER359" s="281">
        <v>30.602229999999999</v>
      </c>
      <c r="ES359" s="288"/>
      <c r="ET359" s="282">
        <f>IF(EO359=EO360,MAX(ET$2:ET358)+1,0)</f>
        <v>179</v>
      </c>
      <c r="EU359" s="3">
        <f t="shared" si="118"/>
        <v>357</v>
      </c>
      <c r="EV359" s="290">
        <f t="shared" si="119"/>
        <v>713</v>
      </c>
      <c r="EW359" s="277">
        <f t="shared" si="120"/>
        <v>42036</v>
      </c>
      <c r="EX359" s="281">
        <f t="shared" si="121"/>
        <v>28.05209</v>
      </c>
      <c r="EY359" s="282">
        <f>IF(EO359=EO360,0,MAX(EY$2:EY358)+1)</f>
        <v>0</v>
      </c>
      <c r="EZ359" s="290">
        <f t="shared" si="122"/>
        <v>714</v>
      </c>
      <c r="FA359" s="277">
        <f t="shared" si="123"/>
        <v>43831</v>
      </c>
      <c r="FB359" s="281">
        <f t="shared" si="124"/>
        <v>24.385179999999998</v>
      </c>
      <c r="FC359" s="28">
        <f>DIS!C376</f>
        <v>357</v>
      </c>
      <c r="FD359" s="28">
        <f>DIS!D376</f>
        <v>18</v>
      </c>
      <c r="FE359" s="28">
        <f>DIS!E376</f>
        <v>17</v>
      </c>
      <c r="FF359" s="28" t="str">
        <f t="shared" si="125"/>
        <v>18,17</v>
      </c>
      <c r="FG359" s="286" t="str">
        <f>INDEX($AR$88:$BK$127,FD359,FE359)</f>
        <v>17,18</v>
      </c>
      <c r="FH359" s="287">
        <f>IF(ISNUMBER(FG359),0,MAX(FH$2:FH358)+1)</f>
        <v>318</v>
      </c>
      <c r="FI359" s="287">
        <f>IF(FH359&gt;0,INDEX(IF($BJ$45=0,$EU$3:$EU$1412,IF($BK$45=0,$EX$3:$EX$1412,$FB$3:$FB$1412)),FH359,1),0)</f>
        <v>16.649509999999999</v>
      </c>
    </row>
    <row r="360" spans="144:165" x14ac:dyDescent="0.25">
      <c r="EN360" s="263">
        <f t="shared" si="126"/>
        <v>358</v>
      </c>
      <c r="EO360" s="239" t="s">
        <v>1928</v>
      </c>
      <c r="EP360" s="279">
        <v>43831</v>
      </c>
      <c r="EQ360" s="280">
        <v>0</v>
      </c>
      <c r="ER360" s="281">
        <v>26.935669999999998</v>
      </c>
      <c r="ES360" s="288"/>
      <c r="ET360" s="282">
        <f>IF(EO360=EO361,MAX(ET$2:ET359)+1,0)</f>
        <v>0</v>
      </c>
      <c r="EU360" s="3">
        <f t="shared" si="118"/>
        <v>358</v>
      </c>
      <c r="EV360" s="290">
        <f t="shared" si="119"/>
        <v>715</v>
      </c>
      <c r="EW360" s="277">
        <f t="shared" si="120"/>
        <v>42036</v>
      </c>
      <c r="EX360" s="281">
        <f t="shared" si="121"/>
        <v>18.907920000000001</v>
      </c>
      <c r="EY360" s="282">
        <f>IF(EO360=EO361,0,MAX(EY$2:EY359)+1)</f>
        <v>179</v>
      </c>
      <c r="EZ360" s="290">
        <f t="shared" si="122"/>
        <v>716</v>
      </c>
      <c r="FA360" s="277">
        <f t="shared" si="123"/>
        <v>43831</v>
      </c>
      <c r="FB360" s="281">
        <f t="shared" si="124"/>
        <v>17.217919999999999</v>
      </c>
      <c r="FC360" s="28">
        <f>DIS!C377</f>
        <v>358</v>
      </c>
      <c r="FD360" s="28">
        <f>DIS!D377</f>
        <v>18</v>
      </c>
      <c r="FE360" s="28">
        <f>DIS!E377</f>
        <v>18</v>
      </c>
      <c r="FF360" s="28" t="str">
        <f t="shared" si="125"/>
        <v>18,18</v>
      </c>
      <c r="FG360" s="286" t="str">
        <f>INDEX($AR$88:$BK$127,FD360,FE360)</f>
        <v>18,18</v>
      </c>
      <c r="FH360" s="287">
        <f>IF(ISNUMBER(FG360),0,MAX(FH$2:FH359)+1)</f>
        <v>319</v>
      </c>
      <c r="FI360" s="287">
        <f>IF(FH360&gt;0,INDEX(IF($BJ$45=0,$EU$3:$EU$1412,IF($BK$45=0,$EX$3:$EX$1412,$FB$3:$FB$1412)),FH360,1),0)</f>
        <v>16.797329999999999</v>
      </c>
    </row>
    <row r="361" spans="144:165" x14ac:dyDescent="0.25">
      <c r="EN361" s="263">
        <f t="shared" si="126"/>
        <v>359</v>
      </c>
      <c r="EO361" s="239" t="s">
        <v>1929</v>
      </c>
      <c r="EP361" s="279">
        <v>42036</v>
      </c>
      <c r="EQ361" s="280">
        <v>0</v>
      </c>
      <c r="ER361" s="281">
        <v>30.542539999999999</v>
      </c>
      <c r="ES361" s="288"/>
      <c r="ET361" s="282">
        <f>IF(EO361=EO362,MAX(ET$2:ET360)+1,0)</f>
        <v>180</v>
      </c>
      <c r="EU361" s="3">
        <f t="shared" si="118"/>
        <v>359</v>
      </c>
      <c r="EV361" s="290">
        <f t="shared" si="119"/>
        <v>717</v>
      </c>
      <c r="EW361" s="277">
        <f t="shared" si="120"/>
        <v>42036</v>
      </c>
      <c r="EX361" s="281">
        <f t="shared" si="121"/>
        <v>18.476240000000001</v>
      </c>
      <c r="EY361" s="282">
        <f>IF(EO361=EO362,0,MAX(EY$2:EY360)+1)</f>
        <v>0</v>
      </c>
      <c r="EZ361" s="290">
        <f t="shared" si="122"/>
        <v>718</v>
      </c>
      <c r="FA361" s="277">
        <f t="shared" si="123"/>
        <v>43831</v>
      </c>
      <c r="FB361" s="281">
        <f t="shared" si="124"/>
        <v>16.940529999999999</v>
      </c>
      <c r="FC361" s="28">
        <f>DIS!C378</f>
        <v>359</v>
      </c>
      <c r="FD361" s="28">
        <f>DIS!D378</f>
        <v>18</v>
      </c>
      <c r="FE361" s="28">
        <f>DIS!E378</f>
        <v>19</v>
      </c>
      <c r="FF361" s="28" t="str">
        <f t="shared" si="125"/>
        <v>18,19</v>
      </c>
      <c r="FG361" s="286" t="str">
        <f>INDEX($AR$88:$BK$127,FD361,FE361)</f>
        <v>19,18</v>
      </c>
      <c r="FH361" s="287">
        <f>IF(ISNUMBER(FG361),0,MAX(FH$2:FH360)+1)</f>
        <v>320</v>
      </c>
      <c r="FI361" s="287">
        <f>IF(FH361&gt;0,INDEX(IF($BJ$45=0,$EU$3:$EU$1412,IF($BK$45=0,$EX$3:$EX$1412,$FB$3:$FB$1412)),FH361,1),0)</f>
        <v>16.891290000000001</v>
      </c>
    </row>
    <row r="362" spans="144:165" x14ac:dyDescent="0.25">
      <c r="EN362" s="263">
        <f t="shared" si="126"/>
        <v>360</v>
      </c>
      <c r="EO362" s="239" t="s">
        <v>1929</v>
      </c>
      <c r="EP362" s="279">
        <v>43831</v>
      </c>
      <c r="EQ362" s="280">
        <v>0</v>
      </c>
      <c r="ER362" s="281">
        <v>26.890409999999999</v>
      </c>
      <c r="ES362" s="288"/>
      <c r="ET362" s="282">
        <f>IF(EO362=EO363,MAX(ET$2:ET361)+1,0)</f>
        <v>0</v>
      </c>
      <c r="EU362" s="3">
        <f t="shared" si="118"/>
        <v>360</v>
      </c>
      <c r="EV362" s="290">
        <f t="shared" si="119"/>
        <v>719</v>
      </c>
      <c r="EW362" s="277">
        <f t="shared" si="120"/>
        <v>42036</v>
      </c>
      <c r="EX362" s="281">
        <f t="shared" si="121"/>
        <v>17.97636</v>
      </c>
      <c r="EY362" s="282">
        <f>IF(EO362=EO363,0,MAX(EY$2:EY361)+1)</f>
        <v>180</v>
      </c>
      <c r="EZ362" s="290">
        <f t="shared" si="122"/>
        <v>720</v>
      </c>
      <c r="FA362" s="277">
        <f t="shared" si="123"/>
        <v>43831</v>
      </c>
      <c r="FB362" s="281">
        <f t="shared" si="124"/>
        <v>16.621189999999999</v>
      </c>
      <c r="FC362" s="28">
        <f>DIS!C379</f>
        <v>360</v>
      </c>
      <c r="FD362" s="28">
        <f>DIS!D379</f>
        <v>18</v>
      </c>
      <c r="FE362" s="28">
        <f>DIS!E379</f>
        <v>20</v>
      </c>
      <c r="FF362" s="28" t="str">
        <f t="shared" si="125"/>
        <v>18,20</v>
      </c>
      <c r="FG362" s="286" t="str">
        <f>INDEX($AR$88:$BK$127,FD362,FE362)</f>
        <v>20,18</v>
      </c>
      <c r="FH362" s="287">
        <f>IF(ISNUMBER(FG362),0,MAX(FH$2:FH361)+1)</f>
        <v>321</v>
      </c>
      <c r="FI362" s="287">
        <f>IF(FH362&gt;0,INDEX(IF($BJ$45=0,$EU$3:$EU$1412,IF($BK$45=0,$EX$3:$EX$1412,$FB$3:$FB$1412)),FH362,1),0)</f>
        <v>16.93993</v>
      </c>
    </row>
    <row r="363" spans="144:165" x14ac:dyDescent="0.25">
      <c r="EN363" s="263">
        <f t="shared" si="126"/>
        <v>361</v>
      </c>
      <c r="EO363" s="239" t="s">
        <v>1930</v>
      </c>
      <c r="EP363" s="279">
        <v>42036</v>
      </c>
      <c r="EQ363" s="280">
        <v>0</v>
      </c>
      <c r="ER363" s="281">
        <v>30.470569999999999</v>
      </c>
      <c r="ES363" s="288"/>
      <c r="ET363" s="282">
        <f>IF(EO363=EO364,MAX(ET$2:ET362)+1,0)</f>
        <v>181</v>
      </c>
      <c r="EU363" s="3">
        <f t="shared" si="118"/>
        <v>361</v>
      </c>
      <c r="EV363" s="290">
        <f t="shared" si="119"/>
        <v>721</v>
      </c>
      <c r="EW363" s="277">
        <f t="shared" si="120"/>
        <v>42036</v>
      </c>
      <c r="EX363" s="281">
        <f t="shared" si="121"/>
        <v>17.41048</v>
      </c>
      <c r="EY363" s="282">
        <f>IF(EO363=EO364,0,MAX(EY$2:EY362)+1)</f>
        <v>0</v>
      </c>
      <c r="EZ363" s="290">
        <f t="shared" si="122"/>
        <v>722</v>
      </c>
      <c r="FA363" s="277">
        <f t="shared" si="123"/>
        <v>43831</v>
      </c>
      <c r="FB363" s="281">
        <f t="shared" si="124"/>
        <v>16.257989999999999</v>
      </c>
      <c r="FC363" s="28">
        <f>DIS!C380</f>
        <v>361</v>
      </c>
      <c r="FD363" s="28">
        <f>DIS!D380</f>
        <v>19</v>
      </c>
      <c r="FE363" s="28">
        <f>DIS!E380</f>
        <v>1</v>
      </c>
      <c r="FF363" s="28" t="str">
        <f t="shared" si="125"/>
        <v>19,1</v>
      </c>
      <c r="FG363" s="286" t="str">
        <f>INDEX($AR$88:$BK$127,FD363,FE363)</f>
        <v>1,19</v>
      </c>
      <c r="FH363" s="287">
        <f>IF(ISNUMBER(FG363),0,MAX(FH$2:FH362)+1)</f>
        <v>322</v>
      </c>
      <c r="FI363" s="287">
        <f>IF(FH363&gt;0,INDEX(IF($BJ$45=0,$EU$3:$EU$1412,IF($BK$45=0,$EX$3:$EX$1412,$FB$3:$FB$1412)),FH363,1),0)</f>
        <v>25.5259</v>
      </c>
    </row>
    <row r="364" spans="144:165" x14ac:dyDescent="0.25">
      <c r="EN364" s="263">
        <f t="shared" si="126"/>
        <v>362</v>
      </c>
      <c r="EO364" s="239" t="s">
        <v>1930</v>
      </c>
      <c r="EP364" s="279">
        <v>43831</v>
      </c>
      <c r="EQ364" s="280">
        <v>0</v>
      </c>
      <c r="ER364" s="281">
        <v>26.834009999999999</v>
      </c>
      <c r="ES364" s="288"/>
      <c r="ET364" s="282">
        <f>IF(EO364=EO365,MAX(ET$2:ET363)+1,0)</f>
        <v>0</v>
      </c>
      <c r="EU364" s="3">
        <f t="shared" si="118"/>
        <v>362</v>
      </c>
      <c r="EV364" s="290">
        <f t="shared" si="119"/>
        <v>723</v>
      </c>
      <c r="EW364" s="277">
        <f t="shared" si="120"/>
        <v>42036</v>
      </c>
      <c r="EX364" s="281">
        <f t="shared" si="121"/>
        <v>16.70673</v>
      </c>
      <c r="EY364" s="282">
        <f>IF(EO364=EO365,0,MAX(EY$2:EY363)+1)</f>
        <v>181</v>
      </c>
      <c r="EZ364" s="290">
        <f t="shared" si="122"/>
        <v>724</v>
      </c>
      <c r="FA364" s="277">
        <f t="shared" si="123"/>
        <v>43831</v>
      </c>
      <c r="FB364" s="281">
        <f t="shared" si="124"/>
        <v>15.80063</v>
      </c>
      <c r="FC364" s="28">
        <f>DIS!C381</f>
        <v>362</v>
      </c>
      <c r="FD364" s="28">
        <f>DIS!D381</f>
        <v>19</v>
      </c>
      <c r="FE364" s="28">
        <f>DIS!E381</f>
        <v>2</v>
      </c>
      <c r="FF364" s="28" t="str">
        <f t="shared" si="125"/>
        <v>19,2</v>
      </c>
      <c r="FG364" s="286" t="str">
        <f>INDEX($AR$88:$BK$127,FD364,FE364)</f>
        <v>2,19</v>
      </c>
      <c r="FH364" s="287">
        <f>IF(ISNUMBER(FG364),0,MAX(FH$2:FH363)+1)</f>
        <v>323</v>
      </c>
      <c r="FI364" s="287">
        <f>IF(FH364&gt;0,INDEX(IF($BJ$45=0,$EU$3:$EU$1412,IF($BK$45=0,$EX$3:$EX$1412,$FB$3:$FB$1412)),FH364,1),0)</f>
        <v>25.497530000000001</v>
      </c>
    </row>
    <row r="365" spans="144:165" x14ac:dyDescent="0.25">
      <c r="EN365" s="263">
        <f t="shared" si="126"/>
        <v>363</v>
      </c>
      <c r="EO365" s="239" t="s">
        <v>1931</v>
      </c>
      <c r="EP365" s="279">
        <v>42036</v>
      </c>
      <c r="EQ365" s="280">
        <v>0</v>
      </c>
      <c r="ER365" s="281">
        <v>21.533390000000001</v>
      </c>
      <c r="ES365" s="288"/>
      <c r="ET365" s="282">
        <f>IF(EO365=EO366,MAX(ET$2:ET364)+1,0)</f>
        <v>182</v>
      </c>
      <c r="EU365" s="3">
        <f t="shared" si="118"/>
        <v>363</v>
      </c>
      <c r="EV365" s="290">
        <f t="shared" si="119"/>
        <v>725</v>
      </c>
      <c r="EW365" s="277">
        <f t="shared" si="120"/>
        <v>42036</v>
      </c>
      <c r="EX365" s="281">
        <f t="shared" si="121"/>
        <v>15.926310000000001</v>
      </c>
      <c r="EY365" s="282">
        <f>IF(EO365=EO366,0,MAX(EY$2:EY364)+1)</f>
        <v>0</v>
      </c>
      <c r="EZ365" s="290">
        <f t="shared" si="122"/>
        <v>726</v>
      </c>
      <c r="FA365" s="277">
        <f t="shared" si="123"/>
        <v>43831</v>
      </c>
      <c r="FB365" s="281">
        <f t="shared" si="124"/>
        <v>15.337479999999999</v>
      </c>
      <c r="FC365" s="28">
        <f>DIS!C382</f>
        <v>363</v>
      </c>
      <c r="FD365" s="28">
        <f>DIS!D382</f>
        <v>19</v>
      </c>
      <c r="FE365" s="28">
        <f>DIS!E382</f>
        <v>3</v>
      </c>
      <c r="FF365" s="28" t="str">
        <f t="shared" si="125"/>
        <v>19,3</v>
      </c>
      <c r="FG365" s="286" t="str">
        <f>INDEX($AR$88:$BK$127,FD365,FE365)</f>
        <v>3,19</v>
      </c>
      <c r="FH365" s="287">
        <f>IF(ISNUMBER(FG365),0,MAX(FH$2:FH364)+1)</f>
        <v>324</v>
      </c>
      <c r="FI365" s="287">
        <f>IF(FH365&gt;0,INDEX(IF($BJ$45=0,$EU$3:$EU$1412,IF($BK$45=0,$EX$3:$EX$1412,$FB$3:$FB$1412)),FH365,1),0)</f>
        <v>25.45298</v>
      </c>
    </row>
    <row r="366" spans="144:165" x14ac:dyDescent="0.25">
      <c r="EN366" s="263">
        <f t="shared" si="126"/>
        <v>364</v>
      </c>
      <c r="EO366" s="239" t="s">
        <v>1931</v>
      </c>
      <c r="EP366" s="279">
        <v>43831</v>
      </c>
      <c r="EQ366" s="280">
        <v>0</v>
      </c>
      <c r="ER366" s="281">
        <v>19.796520000000001</v>
      </c>
      <c r="ES366" s="288"/>
      <c r="ET366" s="282">
        <f>IF(EO366=EO367,MAX(ET$2:ET365)+1,0)</f>
        <v>0</v>
      </c>
      <c r="EU366" s="3">
        <f t="shared" si="118"/>
        <v>364</v>
      </c>
      <c r="EV366" s="290">
        <f t="shared" si="119"/>
        <v>727</v>
      </c>
      <c r="EW366" s="277">
        <f t="shared" si="120"/>
        <v>42036</v>
      </c>
      <c r="EX366" s="281">
        <f t="shared" si="121"/>
        <v>15.576549999999999</v>
      </c>
      <c r="EY366" s="282">
        <f>IF(EO366=EO367,0,MAX(EY$2:EY365)+1)</f>
        <v>182</v>
      </c>
      <c r="EZ366" s="290">
        <f t="shared" si="122"/>
        <v>728</v>
      </c>
      <c r="FA366" s="277">
        <f t="shared" si="123"/>
        <v>43831</v>
      </c>
      <c r="FB366" s="281">
        <f t="shared" si="124"/>
        <v>15.561439999999999</v>
      </c>
      <c r="FC366" s="28">
        <f>DIS!C383</f>
        <v>364</v>
      </c>
      <c r="FD366" s="28">
        <f>DIS!D383</f>
        <v>19</v>
      </c>
      <c r="FE366" s="28">
        <f>DIS!E383</f>
        <v>4</v>
      </c>
      <c r="FF366" s="28" t="str">
        <f t="shared" si="125"/>
        <v>19,4</v>
      </c>
      <c r="FG366" s="286" t="str">
        <f>INDEX($AR$88:$BK$127,FD366,FE366)</f>
        <v>4,19</v>
      </c>
      <c r="FH366" s="287">
        <f>IF(ISNUMBER(FG366),0,MAX(FH$2:FH365)+1)</f>
        <v>325</v>
      </c>
      <c r="FI366" s="287">
        <f>IF(FH366&gt;0,INDEX(IF($BJ$45=0,$EU$3:$EU$1412,IF($BK$45=0,$EX$3:$EX$1412,$FB$3:$FB$1412)),FH366,1),0)</f>
        <v>25.463049999999999</v>
      </c>
    </row>
    <row r="367" spans="144:165" x14ac:dyDescent="0.25">
      <c r="EN367" s="263">
        <f t="shared" si="126"/>
        <v>365</v>
      </c>
      <c r="EO367" s="239" t="s">
        <v>1932</v>
      </c>
      <c r="EP367" s="279">
        <v>42036</v>
      </c>
      <c r="EQ367" s="280">
        <v>0</v>
      </c>
      <c r="ER367" s="281">
        <v>21.00582</v>
      </c>
      <c r="ES367" s="288"/>
      <c r="ET367" s="282">
        <f>IF(EO367=EO368,MAX(ET$2:ET366)+1,0)</f>
        <v>183</v>
      </c>
      <c r="EU367" s="3">
        <f t="shared" si="118"/>
        <v>365</v>
      </c>
      <c r="EV367" s="290">
        <f t="shared" si="119"/>
        <v>729</v>
      </c>
      <c r="EW367" s="277">
        <f t="shared" si="120"/>
        <v>42036</v>
      </c>
      <c r="EX367" s="281">
        <f t="shared" si="121"/>
        <v>16.078949999999999</v>
      </c>
      <c r="EY367" s="282">
        <f>IF(EO367=EO368,0,MAX(EY$2:EY366)+1)</f>
        <v>0</v>
      </c>
      <c r="EZ367" s="290">
        <f t="shared" si="122"/>
        <v>730</v>
      </c>
      <c r="FA367" s="277">
        <f t="shared" si="123"/>
        <v>43831</v>
      </c>
      <c r="FB367" s="281">
        <f t="shared" si="124"/>
        <v>15.825570000000001</v>
      </c>
      <c r="FC367" s="28">
        <f>DIS!C384</f>
        <v>365</v>
      </c>
      <c r="FD367" s="28">
        <f>DIS!D384</f>
        <v>19</v>
      </c>
      <c r="FE367" s="28">
        <f>DIS!E384</f>
        <v>5</v>
      </c>
      <c r="FF367" s="28" t="str">
        <f t="shared" si="125"/>
        <v>19,5</v>
      </c>
      <c r="FG367" s="286">
        <f>INDEX($AR$88:$BK$127,FD367,FE367)</f>
        <v>0</v>
      </c>
      <c r="FH367" s="287">
        <f>IF(ISNUMBER(FG367),0,MAX(FH$2:FH366)+1)</f>
        <v>0</v>
      </c>
      <c r="FI367" s="287">
        <f>IF(FH367&gt;0,INDEX(IF($BJ$45=0,$EU$3:$EU$1412,IF($BK$45=0,$EX$3:$EX$1412,$FB$3:$FB$1412)),FH367,1),0)</f>
        <v>0</v>
      </c>
    </row>
    <row r="368" spans="144:165" x14ac:dyDescent="0.25">
      <c r="EN368" s="263">
        <f t="shared" si="126"/>
        <v>366</v>
      </c>
      <c r="EO368" s="239" t="s">
        <v>1932</v>
      </c>
      <c r="EP368" s="279">
        <v>43831</v>
      </c>
      <c r="EQ368" s="280">
        <v>0</v>
      </c>
      <c r="ER368" s="281">
        <v>19.402450000000002</v>
      </c>
      <c r="ES368" s="288"/>
      <c r="ET368" s="282">
        <f>IF(EO368=EO369,MAX(ET$2:ET367)+1,0)</f>
        <v>0</v>
      </c>
      <c r="EU368" s="3">
        <f t="shared" si="118"/>
        <v>366</v>
      </c>
      <c r="EV368" s="290">
        <f t="shared" si="119"/>
        <v>731</v>
      </c>
      <c r="EW368" s="277">
        <f t="shared" si="120"/>
        <v>42036</v>
      </c>
      <c r="EX368" s="281">
        <f t="shared" si="121"/>
        <v>16.463519999999999</v>
      </c>
      <c r="EY368" s="282">
        <f>IF(EO368=EO369,0,MAX(EY$2:EY367)+1)</f>
        <v>183</v>
      </c>
      <c r="EZ368" s="290">
        <f t="shared" si="122"/>
        <v>732</v>
      </c>
      <c r="FA368" s="277">
        <f t="shared" si="123"/>
        <v>43831</v>
      </c>
      <c r="FB368" s="281">
        <f t="shared" si="124"/>
        <v>16.029769999999999</v>
      </c>
      <c r="FC368" s="28">
        <f>DIS!C385</f>
        <v>366</v>
      </c>
      <c r="FD368" s="28">
        <f>DIS!D385</f>
        <v>19</v>
      </c>
      <c r="FE368" s="28">
        <f>DIS!E385</f>
        <v>6</v>
      </c>
      <c r="FF368" s="28" t="str">
        <f t="shared" si="125"/>
        <v>19,6</v>
      </c>
      <c r="FG368" s="286">
        <f>INDEX($AR$88:$BK$127,FD368,FE368)</f>
        <v>0</v>
      </c>
      <c r="FH368" s="287">
        <f>IF(ISNUMBER(FG368),0,MAX(FH$2:FH367)+1)</f>
        <v>0</v>
      </c>
      <c r="FI368" s="287">
        <f>IF(FH368&gt;0,INDEX(IF($BJ$45=0,$EU$3:$EU$1412,IF($BK$45=0,$EX$3:$EX$1412,$FB$3:$FB$1412)),FH368,1),0)</f>
        <v>0</v>
      </c>
    </row>
    <row r="369" spans="144:165" x14ac:dyDescent="0.25">
      <c r="EN369" s="263">
        <f t="shared" si="126"/>
        <v>367</v>
      </c>
      <c r="EO369" s="239" t="s">
        <v>1933</v>
      </c>
      <c r="EP369" s="279">
        <v>42036</v>
      </c>
      <c r="EQ369" s="280">
        <v>0</v>
      </c>
      <c r="ER369" s="281">
        <v>20.394649999999999</v>
      </c>
      <c r="ES369" s="288"/>
      <c r="ET369" s="282">
        <f>IF(EO369=EO370,MAX(ET$2:ET368)+1,0)</f>
        <v>184</v>
      </c>
      <c r="EU369" s="3">
        <f t="shared" si="118"/>
        <v>367</v>
      </c>
      <c r="EV369" s="290">
        <f t="shared" si="119"/>
        <v>733</v>
      </c>
      <c r="EW369" s="277">
        <f t="shared" si="120"/>
        <v>42036</v>
      </c>
      <c r="EX369" s="281">
        <f t="shared" si="121"/>
        <v>16.767499999999998</v>
      </c>
      <c r="EY369" s="282">
        <f>IF(EO369=EO370,0,MAX(EY$2:EY368)+1)</f>
        <v>0</v>
      </c>
      <c r="EZ369" s="290">
        <f t="shared" si="122"/>
        <v>734</v>
      </c>
      <c r="FA369" s="277">
        <f t="shared" si="123"/>
        <v>43831</v>
      </c>
      <c r="FB369" s="281">
        <f t="shared" si="124"/>
        <v>16.193349999999999</v>
      </c>
      <c r="FC369" s="28">
        <f>DIS!C386</f>
        <v>367</v>
      </c>
      <c r="FD369" s="28">
        <f>DIS!D386</f>
        <v>19</v>
      </c>
      <c r="FE369" s="28">
        <f>DIS!E386</f>
        <v>7</v>
      </c>
      <c r="FF369" s="28" t="str">
        <f t="shared" si="125"/>
        <v>19,7</v>
      </c>
      <c r="FG369" s="286">
        <f>INDEX($AR$88:$BK$127,FD369,FE369)</f>
        <v>0</v>
      </c>
      <c r="FH369" s="287">
        <f>IF(ISNUMBER(FG369),0,MAX(FH$2:FH368)+1)</f>
        <v>0</v>
      </c>
      <c r="FI369" s="287">
        <f>IF(FH369&gt;0,INDEX(IF($BJ$45=0,$EU$3:$EU$1412,IF($BK$45=0,$EX$3:$EX$1412,$FB$3:$FB$1412)),FH369,1),0)</f>
        <v>0</v>
      </c>
    </row>
    <row r="370" spans="144:165" x14ac:dyDescent="0.25">
      <c r="EN370" s="263">
        <f t="shared" si="126"/>
        <v>368</v>
      </c>
      <c r="EO370" s="239" t="s">
        <v>1933</v>
      </c>
      <c r="EP370" s="279">
        <v>43831</v>
      </c>
      <c r="EQ370" s="280">
        <v>0</v>
      </c>
      <c r="ER370" s="281">
        <v>18.958069999999999</v>
      </c>
      <c r="ES370" s="288"/>
      <c r="ET370" s="282">
        <f>IF(EO370=EO371,MAX(ET$2:ET369)+1,0)</f>
        <v>0</v>
      </c>
      <c r="EU370" s="3">
        <f t="shared" si="118"/>
        <v>368</v>
      </c>
      <c r="EV370" s="290">
        <f t="shared" si="119"/>
        <v>735</v>
      </c>
      <c r="EW370" s="277">
        <f t="shared" si="120"/>
        <v>42036</v>
      </c>
      <c r="EX370" s="281">
        <f t="shared" si="121"/>
        <v>16.979600000000001</v>
      </c>
      <c r="EY370" s="282">
        <f>IF(EO370=EO371,0,MAX(EY$2:EY369)+1)</f>
        <v>184</v>
      </c>
      <c r="EZ370" s="290">
        <f t="shared" si="122"/>
        <v>736</v>
      </c>
      <c r="FA370" s="277">
        <f t="shared" si="123"/>
        <v>43831</v>
      </c>
      <c r="FB370" s="281">
        <f t="shared" si="124"/>
        <v>16.310189999999999</v>
      </c>
      <c r="FC370" s="28">
        <f>DIS!C387</f>
        <v>368</v>
      </c>
      <c r="FD370" s="28">
        <f>DIS!D387</f>
        <v>19</v>
      </c>
      <c r="FE370" s="28">
        <f>DIS!E387</f>
        <v>8</v>
      </c>
      <c r="FF370" s="28" t="str">
        <f t="shared" si="125"/>
        <v>19,8</v>
      </c>
      <c r="FG370" s="286">
        <f>INDEX($AR$88:$BK$127,FD370,FE370)</f>
        <v>0</v>
      </c>
      <c r="FH370" s="287">
        <f>IF(ISNUMBER(FG370),0,MAX(FH$2:FH369)+1)</f>
        <v>0</v>
      </c>
      <c r="FI370" s="287">
        <f>IF(FH370&gt;0,INDEX(IF($BJ$45=0,$EU$3:$EU$1412,IF($BK$45=0,$EX$3:$EX$1412,$FB$3:$FB$1412)),FH370,1),0)</f>
        <v>0</v>
      </c>
    </row>
    <row r="371" spans="144:165" x14ac:dyDescent="0.25">
      <c r="EN371" s="263">
        <f t="shared" si="126"/>
        <v>369</v>
      </c>
      <c r="EO371" s="239" t="s">
        <v>1934</v>
      </c>
      <c r="EP371" s="279">
        <v>42036</v>
      </c>
      <c r="EQ371" s="280">
        <v>0</v>
      </c>
      <c r="ER371" s="281">
        <v>19.741579999999999</v>
      </c>
      <c r="ES371" s="288"/>
      <c r="ET371" s="282">
        <f>IF(EO371=EO372,MAX(ET$2:ET370)+1,0)</f>
        <v>185</v>
      </c>
      <c r="EU371" s="3">
        <f t="shared" si="118"/>
        <v>369</v>
      </c>
      <c r="EV371" s="290">
        <f t="shared" si="119"/>
        <v>737</v>
      </c>
      <c r="EW371" s="277">
        <f t="shared" si="120"/>
        <v>42036</v>
      </c>
      <c r="EX371" s="281">
        <f t="shared" si="121"/>
        <v>17.075690000000002</v>
      </c>
      <c r="EY371" s="282">
        <f>IF(EO371=EO372,0,MAX(EY$2:EY370)+1)</f>
        <v>0</v>
      </c>
      <c r="EZ371" s="290">
        <f t="shared" si="122"/>
        <v>738</v>
      </c>
      <c r="FA371" s="277">
        <f t="shared" si="123"/>
        <v>43831</v>
      </c>
      <c r="FB371" s="281">
        <f t="shared" si="124"/>
        <v>16.36101</v>
      </c>
      <c r="FC371" s="28">
        <f>DIS!C388</f>
        <v>369</v>
      </c>
      <c r="FD371" s="28">
        <f>DIS!D388</f>
        <v>19</v>
      </c>
      <c r="FE371" s="28">
        <f>DIS!E388</f>
        <v>9</v>
      </c>
      <c r="FF371" s="28" t="str">
        <f t="shared" si="125"/>
        <v>19,9</v>
      </c>
      <c r="FG371" s="286" t="str">
        <f>INDEX($AR$88:$BK$127,FD371,FE371)</f>
        <v>9,19</v>
      </c>
      <c r="FH371" s="287">
        <f>IF(ISNUMBER(FG371),0,MAX(FH$2:FH370)+1)</f>
        <v>326</v>
      </c>
      <c r="FI371" s="287">
        <f>IF(FH371&gt;0,INDEX(IF($BJ$45=0,$EU$3:$EU$1412,IF($BK$45=0,$EX$3:$EX$1412,$FB$3:$FB$1412)),FH371,1),0)</f>
        <v>17.237749999999998</v>
      </c>
    </row>
    <row r="372" spans="144:165" x14ac:dyDescent="0.25">
      <c r="EN372" s="263">
        <f t="shared" si="126"/>
        <v>370</v>
      </c>
      <c r="EO372" s="239" t="s">
        <v>1934</v>
      </c>
      <c r="EP372" s="279">
        <v>43831</v>
      </c>
      <c r="EQ372" s="280">
        <v>0</v>
      </c>
      <c r="ER372" s="281">
        <v>18.487100000000002</v>
      </c>
      <c r="ES372" s="288"/>
      <c r="ET372" s="282">
        <f>IF(EO372=EO373,MAX(ET$2:ET371)+1,0)</f>
        <v>0</v>
      </c>
      <c r="EU372" s="3">
        <f t="shared" si="118"/>
        <v>370</v>
      </c>
      <c r="EV372" s="290">
        <f t="shared" si="119"/>
        <v>739</v>
      </c>
      <c r="EW372" s="277">
        <f t="shared" si="120"/>
        <v>42036</v>
      </c>
      <c r="EX372" s="281">
        <f t="shared" si="121"/>
        <v>27.657820000000001</v>
      </c>
      <c r="EY372" s="282">
        <f>IF(EO372=EO373,0,MAX(EY$2:EY371)+1)</f>
        <v>185</v>
      </c>
      <c r="EZ372" s="290">
        <f t="shared" si="122"/>
        <v>740</v>
      </c>
      <c r="FA372" s="277">
        <f t="shared" si="123"/>
        <v>43831</v>
      </c>
      <c r="FB372" s="281">
        <f t="shared" si="124"/>
        <v>24.052099999999999</v>
      </c>
      <c r="FC372" s="28">
        <f>DIS!C389</f>
        <v>370</v>
      </c>
      <c r="FD372" s="28">
        <f>DIS!D389</f>
        <v>19</v>
      </c>
      <c r="FE372" s="28">
        <f>DIS!E389</f>
        <v>10</v>
      </c>
      <c r="FF372" s="28" t="str">
        <f t="shared" si="125"/>
        <v>19,10</v>
      </c>
      <c r="FG372" s="286" t="str">
        <f>INDEX($AR$88:$BK$127,FD372,FE372)</f>
        <v>10,19</v>
      </c>
      <c r="FH372" s="287">
        <f>IF(ISNUMBER(FG372),0,MAX(FH$2:FH371)+1)</f>
        <v>327</v>
      </c>
      <c r="FI372" s="287">
        <f>IF(FH372&gt;0,INDEX(IF($BJ$45=0,$EU$3:$EU$1412,IF($BK$45=0,$EX$3:$EX$1412,$FB$3:$FB$1412)),FH372,1),0)</f>
        <v>17.060089999999999</v>
      </c>
    </row>
    <row r="373" spans="144:165" x14ac:dyDescent="0.25">
      <c r="EN373" s="263">
        <f t="shared" si="126"/>
        <v>371</v>
      </c>
      <c r="EO373" s="239" t="s">
        <v>1935</v>
      </c>
      <c r="EP373" s="279">
        <v>42036</v>
      </c>
      <c r="EQ373" s="280">
        <v>0</v>
      </c>
      <c r="ER373" s="281">
        <v>19.028289999999998</v>
      </c>
      <c r="ES373" s="288"/>
      <c r="ET373" s="282">
        <f>IF(EO373=EO374,MAX(ET$2:ET372)+1,0)</f>
        <v>186</v>
      </c>
      <c r="EU373" s="3">
        <f t="shared" si="118"/>
        <v>371</v>
      </c>
      <c r="EV373" s="290">
        <f t="shared" si="119"/>
        <v>741</v>
      </c>
      <c r="EW373" s="277">
        <f t="shared" si="120"/>
        <v>42036</v>
      </c>
      <c r="EX373" s="281">
        <f t="shared" si="121"/>
        <v>27.537780000000001</v>
      </c>
      <c r="EY373" s="282">
        <f>IF(EO373=EO374,0,MAX(EY$2:EY372)+1)</f>
        <v>0</v>
      </c>
      <c r="EZ373" s="290">
        <f t="shared" si="122"/>
        <v>742</v>
      </c>
      <c r="FA373" s="277">
        <f t="shared" si="123"/>
        <v>43831</v>
      </c>
      <c r="FB373" s="281">
        <f t="shared" si="124"/>
        <v>23.935220000000001</v>
      </c>
      <c r="FC373" s="28">
        <f>DIS!C390</f>
        <v>371</v>
      </c>
      <c r="FD373" s="28">
        <f>DIS!D390</f>
        <v>19</v>
      </c>
      <c r="FE373" s="28">
        <f>DIS!E390</f>
        <v>11</v>
      </c>
      <c r="FF373" s="28" t="str">
        <f t="shared" si="125"/>
        <v>19,11</v>
      </c>
      <c r="FG373" s="286" t="str">
        <f>INDEX($AR$88:$BK$127,FD373,FE373)</f>
        <v>11,19</v>
      </c>
      <c r="FH373" s="287">
        <f>IF(ISNUMBER(FG373),0,MAX(FH$2:FH372)+1)</f>
        <v>328</v>
      </c>
      <c r="FI373" s="287">
        <f>IF(FH373&gt;0,INDEX(IF($BJ$45=0,$EU$3:$EU$1412,IF($BK$45=0,$EX$3:$EX$1412,$FB$3:$FB$1412)),FH373,1),0)</f>
        <v>16.810919999999999</v>
      </c>
    </row>
    <row r="374" spans="144:165" x14ac:dyDescent="0.25">
      <c r="EN374" s="263">
        <f t="shared" si="126"/>
        <v>372</v>
      </c>
      <c r="EO374" s="239" t="s">
        <v>1935</v>
      </c>
      <c r="EP374" s="279">
        <v>43831</v>
      </c>
      <c r="EQ374" s="280">
        <v>0</v>
      </c>
      <c r="ER374" s="281">
        <v>18.009540000000001</v>
      </c>
      <c r="ES374" s="288"/>
      <c r="ET374" s="282">
        <f>IF(EO374=EO375,MAX(ET$2:ET373)+1,0)</f>
        <v>0</v>
      </c>
      <c r="EU374" s="3">
        <f t="shared" si="118"/>
        <v>372</v>
      </c>
      <c r="EV374" s="290">
        <f t="shared" si="119"/>
        <v>743</v>
      </c>
      <c r="EW374" s="277">
        <f t="shared" si="120"/>
        <v>42036</v>
      </c>
      <c r="EX374" s="281">
        <f t="shared" si="121"/>
        <v>27.362559999999998</v>
      </c>
      <c r="EY374" s="282">
        <f>IF(EO374=EO375,0,MAX(EY$2:EY373)+1)</f>
        <v>186</v>
      </c>
      <c r="EZ374" s="290">
        <f t="shared" si="122"/>
        <v>744</v>
      </c>
      <c r="FA374" s="277">
        <f t="shared" si="123"/>
        <v>43831</v>
      </c>
      <c r="FB374" s="281">
        <f t="shared" si="124"/>
        <v>23.777930000000001</v>
      </c>
      <c r="FC374" s="28">
        <f>DIS!C391</f>
        <v>372</v>
      </c>
      <c r="FD374" s="28">
        <f>DIS!D391</f>
        <v>19</v>
      </c>
      <c r="FE374" s="28">
        <f>DIS!E391</f>
        <v>12</v>
      </c>
      <c r="FF374" s="28" t="str">
        <f t="shared" si="125"/>
        <v>19,12</v>
      </c>
      <c r="FG374" s="286" t="str">
        <f>INDEX($AR$88:$BK$127,FD374,FE374)</f>
        <v>12,19</v>
      </c>
      <c r="FH374" s="287">
        <f>IF(ISNUMBER(FG374),0,MAX(FH$2:FH373)+1)</f>
        <v>329</v>
      </c>
      <c r="FI374" s="287">
        <f>IF(FH374&gt;0,INDEX(IF($BJ$45=0,$EU$3:$EU$1412,IF($BK$45=0,$EX$3:$EX$1412,$FB$3:$FB$1412)),FH374,1),0)</f>
        <v>16.521190000000001</v>
      </c>
    </row>
    <row r="375" spans="144:165" x14ac:dyDescent="0.25">
      <c r="EN375" s="263">
        <f t="shared" si="126"/>
        <v>373</v>
      </c>
      <c r="EO375" s="239" t="s">
        <v>1936</v>
      </c>
      <c r="EP375" s="279">
        <v>42036</v>
      </c>
      <c r="EQ375" s="280">
        <v>0</v>
      </c>
      <c r="ER375" s="281">
        <v>18.824349999999999</v>
      </c>
      <c r="ES375" s="288"/>
      <c r="ET375" s="282">
        <f>IF(EO375=EO376,MAX(ET$2:ET374)+1,0)</f>
        <v>187</v>
      </c>
      <c r="EU375" s="3">
        <f t="shared" si="118"/>
        <v>373</v>
      </c>
      <c r="EV375" s="290">
        <f t="shared" si="119"/>
        <v>745</v>
      </c>
      <c r="EW375" s="277">
        <f t="shared" si="120"/>
        <v>42036</v>
      </c>
      <c r="EX375" s="281">
        <f t="shared" si="121"/>
        <v>27.245290000000001</v>
      </c>
      <c r="EY375" s="282">
        <f>IF(EO375=EO376,0,MAX(EY$2:EY374)+1)</f>
        <v>0</v>
      </c>
      <c r="EZ375" s="290">
        <f t="shared" si="122"/>
        <v>746</v>
      </c>
      <c r="FA375" s="277">
        <f t="shared" si="123"/>
        <v>43831</v>
      </c>
      <c r="FB375" s="281">
        <f t="shared" si="124"/>
        <v>23.684550000000002</v>
      </c>
      <c r="FC375" s="28">
        <f>DIS!C392</f>
        <v>373</v>
      </c>
      <c r="FD375" s="28">
        <f>DIS!D392</f>
        <v>19</v>
      </c>
      <c r="FE375" s="28">
        <f>DIS!E392</f>
        <v>13</v>
      </c>
      <c r="FF375" s="28" t="str">
        <f t="shared" si="125"/>
        <v>19,13</v>
      </c>
      <c r="FG375" s="286" t="str">
        <f>INDEX($AR$88:$BK$127,FD375,FE375)</f>
        <v>13,19</v>
      </c>
      <c r="FH375" s="287">
        <f>IF(ISNUMBER(FG375),0,MAX(FH$2:FH374)+1)</f>
        <v>330</v>
      </c>
      <c r="FI375" s="287">
        <f>IF(FH375&gt;0,INDEX(IF($BJ$45=0,$EU$3:$EU$1412,IF($BK$45=0,$EX$3:$EX$1412,$FB$3:$FB$1412)),FH375,1),0)</f>
        <v>16.138829999999999</v>
      </c>
    </row>
    <row r="376" spans="144:165" x14ac:dyDescent="0.25">
      <c r="EN376" s="263">
        <f t="shared" si="126"/>
        <v>374</v>
      </c>
      <c r="EO376" s="239" t="s">
        <v>1936</v>
      </c>
      <c r="EP376" s="279">
        <v>43831</v>
      </c>
      <c r="EQ376" s="280">
        <v>0</v>
      </c>
      <c r="ER376" s="281">
        <v>18.27252</v>
      </c>
      <c r="ES376" s="288"/>
      <c r="ET376" s="282">
        <f>IF(EO376=EO377,MAX(ET$2:ET375)+1,0)</f>
        <v>0</v>
      </c>
      <c r="EU376" s="3">
        <f t="shared" si="118"/>
        <v>374</v>
      </c>
      <c r="EV376" s="290">
        <f t="shared" si="119"/>
        <v>747</v>
      </c>
      <c r="EW376" s="277">
        <f t="shared" si="120"/>
        <v>42036</v>
      </c>
      <c r="EX376" s="281">
        <f t="shared" si="121"/>
        <v>20.66075</v>
      </c>
      <c r="EY376" s="282">
        <f>IF(EO376=EO377,0,MAX(EY$2:EY375)+1)</f>
        <v>187</v>
      </c>
      <c r="EZ376" s="290">
        <f t="shared" si="122"/>
        <v>748</v>
      </c>
      <c r="FA376" s="277">
        <f t="shared" si="123"/>
        <v>43831</v>
      </c>
      <c r="FB376" s="281">
        <f t="shared" si="124"/>
        <v>18.34271</v>
      </c>
      <c r="FC376" s="28">
        <f>DIS!C393</f>
        <v>374</v>
      </c>
      <c r="FD376" s="28">
        <f>DIS!D393</f>
        <v>19</v>
      </c>
      <c r="FE376" s="28">
        <f>DIS!E393</f>
        <v>14</v>
      </c>
      <c r="FF376" s="28" t="str">
        <f t="shared" si="125"/>
        <v>19,14</v>
      </c>
      <c r="FG376" s="286" t="str">
        <f>INDEX($AR$88:$BK$127,FD376,FE376)</f>
        <v>14,19</v>
      </c>
      <c r="FH376" s="287">
        <f>IF(ISNUMBER(FG376),0,MAX(FH$2:FH375)+1)</f>
        <v>331</v>
      </c>
      <c r="FI376" s="287">
        <f>IF(FH376&gt;0,INDEX(IF($BJ$45=0,$EU$3:$EU$1412,IF($BK$45=0,$EX$3:$EX$1412,$FB$3:$FB$1412)),FH376,1),0)</f>
        <v>15.740069999999999</v>
      </c>
    </row>
    <row r="377" spans="144:165" x14ac:dyDescent="0.25">
      <c r="EN377" s="263">
        <f t="shared" si="126"/>
        <v>375</v>
      </c>
      <c r="EO377" s="239" t="s">
        <v>1937</v>
      </c>
      <c r="EP377" s="279">
        <v>42036</v>
      </c>
      <c r="EQ377" s="280">
        <v>0</v>
      </c>
      <c r="ER377" s="281">
        <v>19.00001</v>
      </c>
      <c r="ES377" s="288"/>
      <c r="ET377" s="282">
        <f>IF(EO377=EO378,MAX(ET$2:ET376)+1,0)</f>
        <v>188</v>
      </c>
      <c r="EU377" s="3">
        <f t="shared" si="118"/>
        <v>375</v>
      </c>
      <c r="EV377" s="290">
        <f t="shared" si="119"/>
        <v>749</v>
      </c>
      <c r="EW377" s="277">
        <f t="shared" si="120"/>
        <v>42036</v>
      </c>
      <c r="EX377" s="281">
        <f t="shared" si="121"/>
        <v>20.225449999999999</v>
      </c>
      <c r="EY377" s="282">
        <f>IF(EO377=EO378,0,MAX(EY$2:EY376)+1)</f>
        <v>0</v>
      </c>
      <c r="EZ377" s="290">
        <f t="shared" si="122"/>
        <v>750</v>
      </c>
      <c r="FA377" s="277">
        <f t="shared" si="123"/>
        <v>43831</v>
      </c>
      <c r="FB377" s="281">
        <f t="shared" si="124"/>
        <v>18.045179999999998</v>
      </c>
      <c r="FC377" s="28">
        <f>DIS!C394</f>
        <v>375</v>
      </c>
      <c r="FD377" s="28">
        <f>DIS!D394</f>
        <v>19</v>
      </c>
      <c r="FE377" s="28">
        <f>DIS!E394</f>
        <v>15</v>
      </c>
      <c r="FF377" s="28" t="str">
        <f t="shared" si="125"/>
        <v>19,15</v>
      </c>
      <c r="FG377" s="286" t="str">
        <f>INDEX($AR$88:$BK$127,FD377,FE377)</f>
        <v>15,19</v>
      </c>
      <c r="FH377" s="287">
        <f>IF(ISNUMBER(FG377),0,MAX(FH$2:FH376)+1)</f>
        <v>332</v>
      </c>
      <c r="FI377" s="287">
        <f>IF(FH377&gt;0,INDEX(IF($BJ$45=0,$EU$3:$EU$1412,IF($BK$45=0,$EX$3:$EX$1412,$FB$3:$FB$1412)),FH377,1),0)</f>
        <v>16.019870000000001</v>
      </c>
    </row>
    <row r="378" spans="144:165" x14ac:dyDescent="0.25">
      <c r="EN378" s="263">
        <f t="shared" si="126"/>
        <v>376</v>
      </c>
      <c r="EO378" s="239" t="s">
        <v>1937</v>
      </c>
      <c r="EP378" s="279">
        <v>43831</v>
      </c>
      <c r="EQ378" s="280">
        <v>0</v>
      </c>
      <c r="ER378" s="281">
        <v>18.979659999999999</v>
      </c>
      <c r="ES378" s="288"/>
      <c r="ET378" s="282">
        <f>IF(EO378=EO379,MAX(ET$2:ET377)+1,0)</f>
        <v>0</v>
      </c>
      <c r="EU378" s="3">
        <f t="shared" si="118"/>
        <v>376</v>
      </c>
      <c r="EV378" s="290">
        <f t="shared" si="119"/>
        <v>751</v>
      </c>
      <c r="EW378" s="277">
        <f t="shared" si="120"/>
        <v>42036</v>
      </c>
      <c r="EX378" s="281">
        <f t="shared" si="121"/>
        <v>19.26773</v>
      </c>
      <c r="EY378" s="282">
        <f>IF(EO378=EO379,0,MAX(EY$2:EY377)+1)</f>
        <v>188</v>
      </c>
      <c r="EZ378" s="290">
        <f t="shared" si="122"/>
        <v>752</v>
      </c>
      <c r="FA378" s="277">
        <f t="shared" si="123"/>
        <v>43831</v>
      </c>
      <c r="FB378" s="281">
        <f t="shared" si="124"/>
        <v>17.379560000000001</v>
      </c>
      <c r="FC378" s="28">
        <f>DIS!C395</f>
        <v>376</v>
      </c>
      <c r="FD378" s="28">
        <f>DIS!D395</f>
        <v>19</v>
      </c>
      <c r="FE378" s="28">
        <f>DIS!E395</f>
        <v>16</v>
      </c>
      <c r="FF378" s="28" t="str">
        <f t="shared" si="125"/>
        <v>19,16</v>
      </c>
      <c r="FG378" s="286" t="str">
        <f>INDEX($AR$88:$BK$127,FD378,FE378)</f>
        <v>16,19</v>
      </c>
      <c r="FH378" s="287">
        <f>IF(ISNUMBER(FG378),0,MAX(FH$2:FH377)+1)</f>
        <v>333</v>
      </c>
      <c r="FI378" s="287">
        <f>IF(FH378&gt;0,INDEX(IF($BJ$45=0,$EU$3:$EU$1412,IF($BK$45=0,$EX$3:$EX$1412,$FB$3:$FB$1412)),FH378,1),0)</f>
        <v>16.25994</v>
      </c>
    </row>
    <row r="379" spans="144:165" x14ac:dyDescent="0.25">
      <c r="EN379" s="263">
        <f t="shared" si="126"/>
        <v>377</v>
      </c>
      <c r="EO379" s="239" t="s">
        <v>1938</v>
      </c>
      <c r="EP379" s="279">
        <v>42036</v>
      </c>
      <c r="EQ379" s="280">
        <v>0</v>
      </c>
      <c r="ER379" s="281">
        <v>17.760860000000001</v>
      </c>
      <c r="ES379" s="288"/>
      <c r="ET379" s="282">
        <f>IF(EO379=EO380,MAX(ET$2:ET378)+1,0)</f>
        <v>189</v>
      </c>
      <c r="EU379" s="3">
        <f t="shared" si="118"/>
        <v>377</v>
      </c>
      <c r="EV379" s="290">
        <f t="shared" si="119"/>
        <v>753</v>
      </c>
      <c r="EW379" s="277">
        <f t="shared" si="120"/>
        <v>42036</v>
      </c>
      <c r="EX379" s="281">
        <f t="shared" si="121"/>
        <v>18.68891</v>
      </c>
      <c r="EY379" s="282">
        <f>IF(EO379=EO380,0,MAX(EY$2:EY378)+1)</f>
        <v>0</v>
      </c>
      <c r="EZ379" s="290">
        <f t="shared" si="122"/>
        <v>754</v>
      </c>
      <c r="FA379" s="277">
        <f t="shared" si="123"/>
        <v>43831</v>
      </c>
      <c r="FB379" s="281">
        <f t="shared" si="124"/>
        <v>17.014900000000001</v>
      </c>
      <c r="FC379" s="28">
        <f>DIS!C396</f>
        <v>377</v>
      </c>
      <c r="FD379" s="28">
        <f>DIS!D396</f>
        <v>19</v>
      </c>
      <c r="FE379" s="28">
        <f>DIS!E396</f>
        <v>17</v>
      </c>
      <c r="FF379" s="28" t="str">
        <f t="shared" si="125"/>
        <v>19,17</v>
      </c>
      <c r="FG379" s="286" t="str">
        <f>INDEX($AR$88:$BK$127,FD379,FE379)</f>
        <v>17,19</v>
      </c>
      <c r="FH379" s="287">
        <f>IF(ISNUMBER(FG379),0,MAX(FH$2:FH378)+1)</f>
        <v>334</v>
      </c>
      <c r="FI379" s="287">
        <f>IF(FH379&gt;0,INDEX(IF($BJ$45=0,$EU$3:$EU$1412,IF($BK$45=0,$EX$3:$EX$1412,$FB$3:$FB$1412)),FH379,1),0)</f>
        <v>16.448450000000001</v>
      </c>
    </row>
    <row r="380" spans="144:165" x14ac:dyDescent="0.25">
      <c r="EN380" s="263">
        <f t="shared" si="126"/>
        <v>378</v>
      </c>
      <c r="EO380" s="239" t="s">
        <v>1938</v>
      </c>
      <c r="EP380" s="279">
        <v>43831</v>
      </c>
      <c r="EQ380" s="280">
        <v>0</v>
      </c>
      <c r="ER380" s="281">
        <v>17.236190000000001</v>
      </c>
      <c r="ES380" s="288"/>
      <c r="ET380" s="282">
        <f>IF(EO380=EO381,MAX(ET$2:ET379)+1,0)</f>
        <v>0</v>
      </c>
      <c r="EU380" s="3">
        <f t="shared" si="118"/>
        <v>378</v>
      </c>
      <c r="EV380" s="290">
        <f t="shared" si="119"/>
        <v>755</v>
      </c>
      <c r="EW380" s="277">
        <f t="shared" si="120"/>
        <v>42036</v>
      </c>
      <c r="EX380" s="281">
        <f t="shared" si="121"/>
        <v>18.03293</v>
      </c>
      <c r="EY380" s="282">
        <f>IF(EO380=EO381,0,MAX(EY$2:EY379)+1)</f>
        <v>189</v>
      </c>
      <c r="EZ380" s="290">
        <f t="shared" si="122"/>
        <v>756</v>
      </c>
      <c r="FA380" s="277">
        <f t="shared" si="123"/>
        <v>43831</v>
      </c>
      <c r="FB380" s="281">
        <f t="shared" si="124"/>
        <v>16.60331</v>
      </c>
      <c r="FC380" s="28">
        <f>DIS!C397</f>
        <v>378</v>
      </c>
      <c r="FD380" s="28">
        <f>DIS!D397</f>
        <v>19</v>
      </c>
      <c r="FE380" s="28">
        <f>DIS!E397</f>
        <v>18</v>
      </c>
      <c r="FF380" s="28" t="str">
        <f t="shared" si="125"/>
        <v>19,18</v>
      </c>
      <c r="FG380" s="286" t="str">
        <f>INDEX($AR$88:$BK$127,FD380,FE380)</f>
        <v>18,19</v>
      </c>
      <c r="FH380" s="287">
        <f>IF(ISNUMBER(FG380),0,MAX(FH$2:FH379)+1)</f>
        <v>335</v>
      </c>
      <c r="FI380" s="287">
        <f>IF(FH380&gt;0,INDEX(IF($BJ$45=0,$EU$3:$EU$1412,IF($BK$45=0,$EX$3:$EX$1412,$FB$3:$FB$1412)),FH380,1),0)</f>
        <v>16.602260000000001</v>
      </c>
    </row>
    <row r="381" spans="144:165" x14ac:dyDescent="0.25">
      <c r="EN381" s="263">
        <f t="shared" si="126"/>
        <v>379</v>
      </c>
      <c r="EO381" s="239" t="s">
        <v>1939</v>
      </c>
      <c r="EP381" s="279">
        <v>42036</v>
      </c>
      <c r="EQ381" s="280">
        <v>0</v>
      </c>
      <c r="ER381" s="281">
        <v>18.056799999999999</v>
      </c>
      <c r="ES381" s="288"/>
      <c r="ET381" s="282">
        <f>IF(EO381=EO382,MAX(ET$2:ET380)+1,0)</f>
        <v>190</v>
      </c>
      <c r="EU381" s="3">
        <f t="shared" si="118"/>
        <v>379</v>
      </c>
      <c r="EV381" s="290">
        <f t="shared" si="119"/>
        <v>757</v>
      </c>
      <c r="EW381" s="277">
        <f t="shared" si="120"/>
        <v>42036</v>
      </c>
      <c r="EX381" s="281">
        <f t="shared" si="121"/>
        <v>17.454280000000001</v>
      </c>
      <c r="EY381" s="282">
        <f>IF(EO381=EO382,0,MAX(EY$2:EY380)+1)</f>
        <v>0</v>
      </c>
      <c r="EZ381" s="290">
        <f t="shared" si="122"/>
        <v>758</v>
      </c>
      <c r="FA381" s="277">
        <f t="shared" si="123"/>
        <v>43831</v>
      </c>
      <c r="FB381" s="281">
        <f t="shared" si="124"/>
        <v>16.260090000000002</v>
      </c>
      <c r="FC381" s="28">
        <f>DIS!C398</f>
        <v>379</v>
      </c>
      <c r="FD381" s="28">
        <f>DIS!D398</f>
        <v>19</v>
      </c>
      <c r="FE381" s="28">
        <f>DIS!E398</f>
        <v>19</v>
      </c>
      <c r="FF381" s="28" t="str">
        <f t="shared" si="125"/>
        <v>19,19</v>
      </c>
      <c r="FG381" s="286" t="str">
        <f>INDEX($AR$88:$BK$127,FD381,FE381)</f>
        <v>19,19</v>
      </c>
      <c r="FH381" s="287">
        <f>IF(ISNUMBER(FG381),0,MAX(FH$2:FH380)+1)</f>
        <v>336</v>
      </c>
      <c r="FI381" s="287">
        <f>IF(FH381&gt;0,INDEX(IF($BJ$45=0,$EU$3:$EU$1412,IF($BK$45=0,$EX$3:$EX$1412,$FB$3:$FB$1412)),FH381,1),0)</f>
        <v>16.701619999999998</v>
      </c>
    </row>
    <row r="382" spans="144:165" x14ac:dyDescent="0.25">
      <c r="EN382" s="263">
        <f t="shared" si="126"/>
        <v>380</v>
      </c>
      <c r="EO382" s="239" t="s">
        <v>1939</v>
      </c>
      <c r="EP382" s="279">
        <v>43831</v>
      </c>
      <c r="EQ382" s="280">
        <v>0</v>
      </c>
      <c r="ER382" s="281">
        <v>17.373809999999999</v>
      </c>
      <c r="ES382" s="288"/>
      <c r="ET382" s="282">
        <f>IF(EO382=EO383,MAX(ET$2:ET381)+1,0)</f>
        <v>0</v>
      </c>
      <c r="EU382" s="3">
        <f t="shared" si="118"/>
        <v>380</v>
      </c>
      <c r="EV382" s="290">
        <f t="shared" si="119"/>
        <v>759</v>
      </c>
      <c r="EW382" s="277">
        <f t="shared" si="120"/>
        <v>42036</v>
      </c>
      <c r="EX382" s="281">
        <f t="shared" si="121"/>
        <v>16.773109999999999</v>
      </c>
      <c r="EY382" s="282">
        <f>IF(EO382=EO383,0,MAX(EY$2:EY381)+1)</f>
        <v>190</v>
      </c>
      <c r="EZ382" s="290">
        <f t="shared" si="122"/>
        <v>760</v>
      </c>
      <c r="FA382" s="277">
        <f t="shared" si="123"/>
        <v>43831</v>
      </c>
      <c r="FB382" s="281">
        <f t="shared" si="124"/>
        <v>15.87439</v>
      </c>
      <c r="FC382" s="28">
        <f>DIS!C399</f>
        <v>380</v>
      </c>
      <c r="FD382" s="28">
        <f>DIS!D399</f>
        <v>19</v>
      </c>
      <c r="FE382" s="28">
        <f>DIS!E399</f>
        <v>20</v>
      </c>
      <c r="FF382" s="28" t="str">
        <f t="shared" si="125"/>
        <v>19,20</v>
      </c>
      <c r="FG382" s="286" t="str">
        <f>INDEX($AR$88:$BK$127,FD382,FE382)</f>
        <v>20,19</v>
      </c>
      <c r="FH382" s="287">
        <f>IF(ISNUMBER(FG382),0,MAX(FH$2:FH381)+1)</f>
        <v>337</v>
      </c>
      <c r="FI382" s="287">
        <f>IF(FH382&gt;0,INDEX(IF($BJ$45=0,$EU$3:$EU$1412,IF($BK$45=0,$EX$3:$EX$1412,$FB$3:$FB$1412)),FH382,1),0)</f>
        <v>16.762609999999999</v>
      </c>
    </row>
    <row r="383" spans="144:165" x14ac:dyDescent="0.25">
      <c r="EN383" s="263">
        <f t="shared" si="126"/>
        <v>381</v>
      </c>
      <c r="EO383" s="239" t="s">
        <v>1940</v>
      </c>
      <c r="EP383" s="279">
        <v>42036</v>
      </c>
      <c r="EQ383" s="280">
        <v>0</v>
      </c>
      <c r="ER383" s="281">
        <v>18.420079999999999</v>
      </c>
      <c r="ES383" s="288"/>
      <c r="ET383" s="282">
        <f>IF(EO383=EO384,MAX(ET$2:ET382)+1,0)</f>
        <v>191</v>
      </c>
      <c r="EU383" s="3">
        <f t="shared" si="118"/>
        <v>381</v>
      </c>
      <c r="EV383" s="290">
        <f t="shared" si="119"/>
        <v>761</v>
      </c>
      <c r="EW383" s="277">
        <f t="shared" si="120"/>
        <v>42036</v>
      </c>
      <c r="EX383" s="281">
        <f t="shared" si="121"/>
        <v>16.039280000000002</v>
      </c>
      <c r="EY383" s="282">
        <f>IF(EO383=EO384,0,MAX(EY$2:EY382)+1)</f>
        <v>0</v>
      </c>
      <c r="EZ383" s="290">
        <f t="shared" si="122"/>
        <v>762</v>
      </c>
      <c r="FA383" s="277">
        <f t="shared" si="123"/>
        <v>43831</v>
      </c>
      <c r="FB383" s="281">
        <f t="shared" si="124"/>
        <v>15.51975</v>
      </c>
      <c r="FC383" s="28">
        <f>DIS!C400</f>
        <v>381</v>
      </c>
      <c r="FD383" s="28">
        <f>DIS!D400</f>
        <v>20</v>
      </c>
      <c r="FE383" s="28">
        <f>DIS!E400</f>
        <v>1</v>
      </c>
      <c r="FF383" s="28" t="str">
        <f t="shared" si="125"/>
        <v>20,1</v>
      </c>
      <c r="FG383" s="286" t="str">
        <f>INDEX($AR$88:$BK$127,FD383,FE383)</f>
        <v>1,20</v>
      </c>
      <c r="FH383" s="287">
        <f>IF(ISNUMBER(FG383),0,MAX(FH$2:FH382)+1)</f>
        <v>338</v>
      </c>
      <c r="FI383" s="287">
        <f>IF(FH383&gt;0,INDEX(IF($BJ$45=0,$EU$3:$EU$1412,IF($BK$45=0,$EX$3:$EX$1412,$FB$3:$FB$1412)),FH383,1),0)</f>
        <v>25.076360000000001</v>
      </c>
    </row>
    <row r="384" spans="144:165" x14ac:dyDescent="0.25">
      <c r="EN384" s="263">
        <f t="shared" si="126"/>
        <v>382</v>
      </c>
      <c r="EO384" s="239" t="s">
        <v>1940</v>
      </c>
      <c r="EP384" s="279">
        <v>43831</v>
      </c>
      <c r="EQ384" s="280">
        <v>0</v>
      </c>
      <c r="ER384" s="281">
        <v>17.654209999999999</v>
      </c>
      <c r="ES384" s="288"/>
      <c r="ET384" s="282">
        <f>IF(EO384=EO385,MAX(ET$2:ET383)+1,0)</f>
        <v>0</v>
      </c>
      <c r="EU384" s="3">
        <f t="shared" si="118"/>
        <v>382</v>
      </c>
      <c r="EV384" s="290">
        <f t="shared" si="119"/>
        <v>763</v>
      </c>
      <c r="EW384" s="277">
        <f t="shared" si="120"/>
        <v>42036</v>
      </c>
      <c r="EX384" s="281">
        <f t="shared" si="121"/>
        <v>15.35285</v>
      </c>
      <c r="EY384" s="282">
        <f>IF(EO384=EO385,0,MAX(EY$2:EY383)+1)</f>
        <v>191</v>
      </c>
      <c r="EZ384" s="290">
        <f t="shared" si="122"/>
        <v>764</v>
      </c>
      <c r="FA384" s="277">
        <f t="shared" si="123"/>
        <v>43831</v>
      </c>
      <c r="FB384" s="281">
        <f t="shared" si="124"/>
        <v>15.338620000000001</v>
      </c>
      <c r="FC384" s="28">
        <f>DIS!C401</f>
        <v>382</v>
      </c>
      <c r="FD384" s="28">
        <f>DIS!D401</f>
        <v>20</v>
      </c>
      <c r="FE384" s="28">
        <f>DIS!E401</f>
        <v>2</v>
      </c>
      <c r="FF384" s="28" t="str">
        <f t="shared" si="125"/>
        <v>20,2</v>
      </c>
      <c r="FG384" s="286" t="str">
        <f>INDEX($AR$88:$BK$127,FD384,FE384)</f>
        <v>2,20</v>
      </c>
      <c r="FH384" s="287">
        <f>IF(ISNUMBER(FG384),0,MAX(FH$2:FH383)+1)</f>
        <v>339</v>
      </c>
      <c r="FI384" s="287">
        <f>IF(FH384&gt;0,INDEX(IF($BJ$45=0,$EU$3:$EU$1412,IF($BK$45=0,$EX$3:$EX$1412,$FB$3:$FB$1412)),FH384,1),0)</f>
        <v>25.021840000000001</v>
      </c>
    </row>
    <row r="385" spans="144:165" x14ac:dyDescent="0.25">
      <c r="EN385" s="263">
        <f t="shared" si="126"/>
        <v>383</v>
      </c>
      <c r="EO385" s="239" t="s">
        <v>1941</v>
      </c>
      <c r="EP385" s="279">
        <v>42036</v>
      </c>
      <c r="EQ385" s="280">
        <v>0</v>
      </c>
      <c r="ER385" s="281">
        <v>18.68723</v>
      </c>
      <c r="ES385" s="288"/>
      <c r="ET385" s="282">
        <f>IF(EO385=EO386,MAX(ET$2:ET384)+1,0)</f>
        <v>192</v>
      </c>
      <c r="EU385" s="3">
        <f t="shared" si="118"/>
        <v>383</v>
      </c>
      <c r="EV385" s="290">
        <f t="shared" si="119"/>
        <v>765</v>
      </c>
      <c r="EW385" s="277">
        <f t="shared" si="120"/>
        <v>42036</v>
      </c>
      <c r="EX385" s="281">
        <f t="shared" si="121"/>
        <v>15.8682</v>
      </c>
      <c r="EY385" s="282">
        <f>IF(EO385=EO386,0,MAX(EY$2:EY384)+1)</f>
        <v>0</v>
      </c>
      <c r="EZ385" s="290">
        <f t="shared" si="122"/>
        <v>766</v>
      </c>
      <c r="FA385" s="277">
        <f t="shared" si="123"/>
        <v>43831</v>
      </c>
      <c r="FB385" s="281">
        <f t="shared" si="124"/>
        <v>15.61181</v>
      </c>
      <c r="FC385" s="28">
        <f>DIS!C402</f>
        <v>383</v>
      </c>
      <c r="FD385" s="28">
        <f>DIS!D402</f>
        <v>20</v>
      </c>
      <c r="FE385" s="28">
        <f>DIS!E402</f>
        <v>3</v>
      </c>
      <c r="FF385" s="28" t="str">
        <f t="shared" si="125"/>
        <v>20,3</v>
      </c>
      <c r="FG385" s="286" t="str">
        <f>INDEX($AR$88:$BK$127,FD385,FE385)</f>
        <v>3,20</v>
      </c>
      <c r="FH385" s="287">
        <f>IF(ISNUMBER(FG385),0,MAX(FH$2:FH384)+1)</f>
        <v>340</v>
      </c>
      <c r="FI385" s="287">
        <f>IF(FH385&gt;0,INDEX(IF($BJ$45=0,$EU$3:$EU$1412,IF($BK$45=0,$EX$3:$EX$1412,$FB$3:$FB$1412)),FH385,1),0)</f>
        <v>24.97268</v>
      </c>
    </row>
    <row r="386" spans="144:165" x14ac:dyDescent="0.25">
      <c r="EN386" s="263">
        <f t="shared" si="126"/>
        <v>384</v>
      </c>
      <c r="EO386" s="239" t="s">
        <v>1941</v>
      </c>
      <c r="EP386" s="279">
        <v>43831</v>
      </c>
      <c r="EQ386" s="280">
        <v>0</v>
      </c>
      <c r="ER386" s="281">
        <v>17.8644</v>
      </c>
      <c r="ES386" s="288"/>
      <c r="ET386" s="282">
        <f>IF(EO386=EO387,MAX(ET$2:ET385)+1,0)</f>
        <v>0</v>
      </c>
      <c r="EU386" s="3">
        <f t="shared" si="118"/>
        <v>384</v>
      </c>
      <c r="EV386" s="290">
        <f t="shared" si="119"/>
        <v>767</v>
      </c>
      <c r="EW386" s="277">
        <f t="shared" si="120"/>
        <v>42036</v>
      </c>
      <c r="EX386" s="281">
        <f t="shared" si="121"/>
        <v>16.256920000000001</v>
      </c>
      <c r="EY386" s="282">
        <f>IF(EO386=EO387,0,MAX(EY$2:EY385)+1)</f>
        <v>192</v>
      </c>
      <c r="EZ386" s="290">
        <f t="shared" si="122"/>
        <v>768</v>
      </c>
      <c r="FA386" s="277">
        <f t="shared" si="123"/>
        <v>43831</v>
      </c>
      <c r="FB386" s="281">
        <f t="shared" si="124"/>
        <v>15.81907</v>
      </c>
      <c r="FC386" s="28">
        <f>DIS!C403</f>
        <v>384</v>
      </c>
      <c r="FD386" s="28">
        <f>DIS!D403</f>
        <v>20</v>
      </c>
      <c r="FE386" s="28">
        <f>DIS!E403</f>
        <v>4</v>
      </c>
      <c r="FF386" s="28" t="str">
        <f t="shared" si="125"/>
        <v>20,4</v>
      </c>
      <c r="FG386" s="286" t="str">
        <f>INDEX($AR$88:$BK$127,FD386,FE386)</f>
        <v>4,20</v>
      </c>
      <c r="FH386" s="287">
        <f>IF(ISNUMBER(FG386),0,MAX(FH$2:FH385)+1)</f>
        <v>341</v>
      </c>
      <c r="FI386" s="287">
        <f>IF(FH386&gt;0,INDEX(IF($BJ$45=0,$EU$3:$EU$1412,IF($BK$45=0,$EX$3:$EX$1412,$FB$3:$FB$1412)),FH386,1),0)</f>
        <v>24.964189999999999</v>
      </c>
    </row>
    <row r="387" spans="144:165" x14ac:dyDescent="0.25">
      <c r="EN387" s="263">
        <f t="shared" si="126"/>
        <v>385</v>
      </c>
      <c r="EO387" s="239" t="s">
        <v>1942</v>
      </c>
      <c r="EP387" s="279">
        <v>42036</v>
      </c>
      <c r="EQ387" s="280">
        <v>0</v>
      </c>
      <c r="ER387" s="281">
        <v>18.808859999999999</v>
      </c>
      <c r="ES387" s="288"/>
      <c r="ET387" s="282">
        <f>IF(EO387=EO388,MAX(ET$2:ET386)+1,0)</f>
        <v>193</v>
      </c>
      <c r="EU387" s="3">
        <f t="shared" si="118"/>
        <v>385</v>
      </c>
      <c r="EV387" s="290">
        <f t="shared" si="119"/>
        <v>769</v>
      </c>
      <c r="EW387" s="277">
        <f t="shared" si="120"/>
        <v>42036</v>
      </c>
      <c r="EX387" s="281">
        <f t="shared" si="121"/>
        <v>16.551500000000001</v>
      </c>
      <c r="EY387" s="282">
        <f>IF(EO387=EO388,0,MAX(EY$2:EY386)+1)</f>
        <v>0</v>
      </c>
      <c r="EZ387" s="290">
        <f t="shared" si="122"/>
        <v>770</v>
      </c>
      <c r="FA387" s="277">
        <f t="shared" si="123"/>
        <v>43831</v>
      </c>
      <c r="FB387" s="281">
        <f t="shared" si="124"/>
        <v>15.97678</v>
      </c>
      <c r="FC387" s="28">
        <f>DIS!C404</f>
        <v>385</v>
      </c>
      <c r="FD387" s="28">
        <f>DIS!D404</f>
        <v>20</v>
      </c>
      <c r="FE387" s="28">
        <f>DIS!E404</f>
        <v>5</v>
      </c>
      <c r="FF387" s="28" t="str">
        <f t="shared" si="125"/>
        <v>20,5</v>
      </c>
      <c r="FG387" s="286">
        <f>INDEX($AR$88:$BK$127,FD387,FE387)</f>
        <v>0</v>
      </c>
      <c r="FH387" s="287">
        <f>IF(ISNUMBER(FG387),0,MAX(FH$2:FH386)+1)</f>
        <v>0</v>
      </c>
      <c r="FI387" s="287">
        <f>IF(FH387&gt;0,INDEX(IF($BJ$45=0,$EU$3:$EU$1412,IF($BK$45=0,$EX$3:$EX$1412,$FB$3:$FB$1412)),FH387,1),0)</f>
        <v>0</v>
      </c>
    </row>
    <row r="388" spans="144:165" x14ac:dyDescent="0.25">
      <c r="EN388" s="263">
        <f t="shared" si="126"/>
        <v>386</v>
      </c>
      <c r="EO388" s="239" t="s">
        <v>1942</v>
      </c>
      <c r="EP388" s="279">
        <v>43831</v>
      </c>
      <c r="EQ388" s="280">
        <v>0</v>
      </c>
      <c r="ER388" s="281">
        <v>17.956939999999999</v>
      </c>
      <c r="ES388" s="288"/>
      <c r="ET388" s="282">
        <f>IF(EO388=EO389,MAX(ET$2:ET387)+1,0)</f>
        <v>0</v>
      </c>
      <c r="EU388" s="3">
        <f t="shared" ref="EU388:EU451" si="127">IF(ROW()-$EP$2&lt;=$EU$2,ROW()-$EP$2,"")</f>
        <v>386</v>
      </c>
      <c r="EV388" s="290">
        <f t="shared" ref="EV388:EV451" si="128">IF(ISNUMBER(EU388),INDEX($EN$3:$EN$1412,MATCH(EU388,$ET$3:$ET$1412,0),1),"")</f>
        <v>771</v>
      </c>
      <c r="EW388" s="277">
        <f t="shared" ref="EW388:EW451" si="129">IF(ISNUMBER(EU388),INDEX($EP$3:$EP$1412,MATCH(EU388,$ET$3:$ET$1412,0),1),"")</f>
        <v>42036</v>
      </c>
      <c r="EX388" s="281">
        <f t="shared" ref="EX388:EX451" si="130">IF(ISNUMBER(EU388),INDEX($ER$3:$ER$1412,MATCH(EU388,$ET$3:$ET$1412,0),1),"")</f>
        <v>16.759620000000002</v>
      </c>
      <c r="EY388" s="282">
        <f>IF(EO388=EO389,0,MAX(EY$2:EY387)+1)</f>
        <v>193</v>
      </c>
      <c r="EZ388" s="290">
        <f t="shared" ref="EZ388:EZ451" si="131">IF(ISNUMBER(EU388),INDEX($EN$3:$EN$1412,MATCH(EU388,$EY$3:$EY$1412,0),1),"")</f>
        <v>772</v>
      </c>
      <c r="FA388" s="277">
        <f t="shared" ref="FA388:FA451" si="132">IF(ISNUMBER(EU388),INDEX($EP$3:$EP$1412,MATCH(EU388,$EY$3:$EY$1412,0),1),"")</f>
        <v>43831</v>
      </c>
      <c r="FB388" s="281">
        <f t="shared" ref="FB388:FB451" si="133">IF(ISNUMBER(EU388),INDEX($ER$3:$ER$1412,MATCH(EU388,$EY$3:$EY$1412,0),1),"")</f>
        <v>16.091380000000001</v>
      </c>
      <c r="FC388" s="28">
        <f>DIS!C405</f>
        <v>386</v>
      </c>
      <c r="FD388" s="28">
        <f>DIS!D405</f>
        <v>20</v>
      </c>
      <c r="FE388" s="28">
        <f>DIS!E405</f>
        <v>6</v>
      </c>
      <c r="FF388" s="28" t="str">
        <f t="shared" ref="FF388:FF451" si="134">_xlfn.CONCAT(FD388,",",FE388)</f>
        <v>20,6</v>
      </c>
      <c r="FG388" s="286">
        <f>INDEX($AR$88:$BK$127,FD388,FE388)</f>
        <v>0</v>
      </c>
      <c r="FH388" s="287">
        <f>IF(ISNUMBER(FG388),0,MAX(FH$2:FH387)+1)</f>
        <v>0</v>
      </c>
      <c r="FI388" s="287">
        <f>IF(FH388&gt;0,INDEX(IF($BJ$45=0,$EU$3:$EU$1412,IF($BK$45=0,$EX$3:$EX$1412,$FB$3:$FB$1412)),FH388,1),0)</f>
        <v>0</v>
      </c>
    </row>
    <row r="389" spans="144:165" x14ac:dyDescent="0.25">
      <c r="EN389" s="263">
        <f t="shared" ref="EN389:EN452" si="135">EN388+1</f>
        <v>387</v>
      </c>
      <c r="EO389" s="239" t="s">
        <v>1943</v>
      </c>
      <c r="EP389" s="279">
        <v>42036</v>
      </c>
      <c r="EQ389" s="280">
        <v>0</v>
      </c>
      <c r="ER389" s="281">
        <v>30.829360000000001</v>
      </c>
      <c r="ES389" s="288"/>
      <c r="ET389" s="282">
        <f>IF(EO389=EO390,MAX(ET$2:ET388)+1,0)</f>
        <v>194</v>
      </c>
      <c r="EU389" s="3">
        <f t="shared" si="127"/>
        <v>387</v>
      </c>
      <c r="EV389" s="290">
        <f t="shared" si="128"/>
        <v>773</v>
      </c>
      <c r="EW389" s="277">
        <f t="shared" si="129"/>
        <v>42036</v>
      </c>
      <c r="EX389" s="281">
        <f t="shared" si="130"/>
        <v>16.8733</v>
      </c>
      <c r="EY389" s="282">
        <f>IF(EO389=EO390,0,MAX(EY$2:EY388)+1)</f>
        <v>0</v>
      </c>
      <c r="EZ389" s="290">
        <f t="shared" si="131"/>
        <v>774</v>
      </c>
      <c r="FA389" s="277">
        <f t="shared" si="132"/>
        <v>43831</v>
      </c>
      <c r="FB389" s="281">
        <f t="shared" si="133"/>
        <v>16.157889999999998</v>
      </c>
      <c r="FC389" s="28">
        <f>DIS!C406</f>
        <v>387</v>
      </c>
      <c r="FD389" s="28">
        <f>DIS!D406</f>
        <v>20</v>
      </c>
      <c r="FE389" s="28">
        <f>DIS!E406</f>
        <v>7</v>
      </c>
      <c r="FF389" s="28" t="str">
        <f t="shared" si="134"/>
        <v>20,7</v>
      </c>
      <c r="FG389" s="286">
        <f>INDEX($AR$88:$BK$127,FD389,FE389)</f>
        <v>0</v>
      </c>
      <c r="FH389" s="287">
        <f>IF(ISNUMBER(FG389),0,MAX(FH$2:FH388)+1)</f>
        <v>0</v>
      </c>
      <c r="FI389" s="287">
        <f>IF(FH389&gt;0,INDEX(IF($BJ$45=0,$EU$3:$EU$1412,IF($BK$45=0,$EX$3:$EX$1412,$FB$3:$FB$1412)),FH389,1),0)</f>
        <v>0</v>
      </c>
    </row>
    <row r="390" spans="144:165" x14ac:dyDescent="0.25">
      <c r="EN390" s="263">
        <f t="shared" si="135"/>
        <v>388</v>
      </c>
      <c r="EO390" s="239" t="s">
        <v>1943</v>
      </c>
      <c r="EP390" s="279">
        <v>43831</v>
      </c>
      <c r="EQ390" s="280">
        <v>0</v>
      </c>
      <c r="ER390" s="281">
        <v>27.0807</v>
      </c>
      <c r="ES390" s="288"/>
      <c r="ET390" s="282">
        <f>IF(EO390=EO391,MAX(ET$2:ET389)+1,0)</f>
        <v>0</v>
      </c>
      <c r="EU390" s="3">
        <f t="shared" si="127"/>
        <v>388</v>
      </c>
      <c r="EV390" s="290">
        <f t="shared" si="128"/>
        <v>775</v>
      </c>
      <c r="EW390" s="277">
        <f t="shared" si="129"/>
        <v>42036</v>
      </c>
      <c r="EX390" s="281">
        <f t="shared" si="130"/>
        <v>26.947430000000001</v>
      </c>
      <c r="EY390" s="282">
        <f>IF(EO390=EO391,0,MAX(EY$2:EY389)+1)</f>
        <v>194</v>
      </c>
      <c r="EZ390" s="290">
        <f t="shared" si="131"/>
        <v>776</v>
      </c>
      <c r="FA390" s="277">
        <f t="shared" si="132"/>
        <v>43831</v>
      </c>
      <c r="FB390" s="281">
        <f t="shared" si="133"/>
        <v>23.414000000000001</v>
      </c>
      <c r="FC390" s="28">
        <f>DIS!C407</f>
        <v>388</v>
      </c>
      <c r="FD390" s="28">
        <f>DIS!D407</f>
        <v>20</v>
      </c>
      <c r="FE390" s="28">
        <f>DIS!E407</f>
        <v>8</v>
      </c>
      <c r="FF390" s="28" t="str">
        <f t="shared" si="134"/>
        <v>20,8</v>
      </c>
      <c r="FG390" s="286">
        <f>INDEX($AR$88:$BK$127,FD390,FE390)</f>
        <v>0</v>
      </c>
      <c r="FH390" s="287">
        <f>IF(ISNUMBER(FG390),0,MAX(FH$2:FH389)+1)</f>
        <v>0</v>
      </c>
      <c r="FI390" s="287">
        <f>IF(FH390&gt;0,INDEX(IF($BJ$45=0,$EU$3:$EU$1412,IF($BK$45=0,$EX$3:$EX$1412,$FB$3:$FB$1412)),FH390,1),0)</f>
        <v>0</v>
      </c>
    </row>
    <row r="391" spans="144:165" x14ac:dyDescent="0.25">
      <c r="EN391" s="263">
        <f t="shared" si="135"/>
        <v>389</v>
      </c>
      <c r="EO391" s="239" t="s">
        <v>1944</v>
      </c>
      <c r="EP391" s="279">
        <v>42036</v>
      </c>
      <c r="EQ391" s="280">
        <v>0</v>
      </c>
      <c r="ER391" s="281">
        <v>30.782689999999999</v>
      </c>
      <c r="ES391" s="288"/>
      <c r="ET391" s="282">
        <f>IF(EO391=EO392,MAX(ET$2:ET390)+1,0)</f>
        <v>195</v>
      </c>
      <c r="EU391" s="3">
        <f t="shared" si="127"/>
        <v>389</v>
      </c>
      <c r="EV391" s="290">
        <f t="shared" si="128"/>
        <v>777</v>
      </c>
      <c r="EW391" s="277">
        <f t="shared" si="129"/>
        <v>42036</v>
      </c>
      <c r="EX391" s="281">
        <f t="shared" si="130"/>
        <v>26.819769999999998</v>
      </c>
      <c r="EY391" s="282">
        <f>IF(EO391=EO392,0,MAX(EY$2:EY390)+1)</f>
        <v>0</v>
      </c>
      <c r="EZ391" s="290">
        <f t="shared" si="131"/>
        <v>778</v>
      </c>
      <c r="FA391" s="277">
        <f t="shared" si="132"/>
        <v>43831</v>
      </c>
      <c r="FB391" s="281">
        <f t="shared" si="133"/>
        <v>23.303719999999998</v>
      </c>
      <c r="FC391" s="28">
        <f>DIS!C408</f>
        <v>389</v>
      </c>
      <c r="FD391" s="28">
        <f>DIS!D408</f>
        <v>20</v>
      </c>
      <c r="FE391" s="28">
        <f>DIS!E408</f>
        <v>9</v>
      </c>
      <c r="FF391" s="28" t="str">
        <f t="shared" si="134"/>
        <v>20,9</v>
      </c>
      <c r="FG391" s="286" t="str">
        <f>INDEX($AR$88:$BK$127,FD391,FE391)</f>
        <v>9,20</v>
      </c>
      <c r="FH391" s="287">
        <f>IF(ISNUMBER(FG391),0,MAX(FH$2:FH390)+1)</f>
        <v>342</v>
      </c>
      <c r="FI391" s="287">
        <f>IF(FH391&gt;0,INDEX(IF($BJ$45=0,$EU$3:$EU$1412,IF($BK$45=0,$EX$3:$EX$1412,$FB$3:$FB$1412)),FH391,1),0)</f>
        <v>17.181419999999999</v>
      </c>
    </row>
    <row r="392" spans="144:165" x14ac:dyDescent="0.25">
      <c r="EN392" s="263">
        <f t="shared" si="135"/>
        <v>390</v>
      </c>
      <c r="EO392" s="239" t="s">
        <v>1944</v>
      </c>
      <c r="EP392" s="279">
        <v>43831</v>
      </c>
      <c r="EQ392" s="280">
        <v>0</v>
      </c>
      <c r="ER392" s="281">
        <v>27.041599999999999</v>
      </c>
      <c r="ES392" s="288"/>
      <c r="ET392" s="282">
        <f>IF(EO392=EO393,MAX(ET$2:ET391)+1,0)</f>
        <v>0</v>
      </c>
      <c r="EU392" s="3">
        <f t="shared" si="127"/>
        <v>390</v>
      </c>
      <c r="EV392" s="290">
        <f t="shared" si="128"/>
        <v>779</v>
      </c>
      <c r="EW392" s="277">
        <f t="shared" si="129"/>
        <v>42036</v>
      </c>
      <c r="EX392" s="281">
        <f t="shared" si="130"/>
        <v>26.597090000000001</v>
      </c>
      <c r="EY392" s="282">
        <f>IF(EO392=EO393,0,MAX(EY$2:EY391)+1)</f>
        <v>195</v>
      </c>
      <c r="EZ392" s="290">
        <f t="shared" si="131"/>
        <v>780</v>
      </c>
      <c r="FA392" s="277">
        <f t="shared" si="132"/>
        <v>43831</v>
      </c>
      <c r="FB392" s="281">
        <f t="shared" si="133"/>
        <v>23.12153</v>
      </c>
      <c r="FC392" s="28">
        <f>DIS!C409</f>
        <v>390</v>
      </c>
      <c r="FD392" s="28">
        <f>DIS!D409</f>
        <v>20</v>
      </c>
      <c r="FE392" s="28">
        <f>DIS!E409</f>
        <v>10</v>
      </c>
      <c r="FF392" s="28" t="str">
        <f t="shared" si="134"/>
        <v>20,10</v>
      </c>
      <c r="FG392" s="286" t="str">
        <f>INDEX($AR$88:$BK$127,FD392,FE392)</f>
        <v>10,20</v>
      </c>
      <c r="FH392" s="287">
        <f>IF(ISNUMBER(FG392),0,MAX(FH$2:FH391)+1)</f>
        <v>343</v>
      </c>
      <c r="FI392" s="287">
        <f>IF(FH392&gt;0,INDEX(IF($BJ$45=0,$EU$3:$EU$1412,IF($BK$45=0,$EX$3:$EX$1412,$FB$3:$FB$1412)),FH392,1),0)</f>
        <v>16.953970000000002</v>
      </c>
    </row>
    <row r="393" spans="144:165" x14ac:dyDescent="0.25">
      <c r="EN393" s="263">
        <f t="shared" si="135"/>
        <v>391</v>
      </c>
      <c r="EO393" s="239" t="s">
        <v>1945</v>
      </c>
      <c r="EP393" s="279">
        <v>42036</v>
      </c>
      <c r="EQ393" s="280">
        <v>0</v>
      </c>
      <c r="ER393" s="281">
        <v>30.740169999999999</v>
      </c>
      <c r="ES393" s="288"/>
      <c r="ET393" s="282">
        <f>IF(EO393=EO394,MAX(ET$2:ET392)+1,0)</f>
        <v>196</v>
      </c>
      <c r="EU393" s="3">
        <f t="shared" si="127"/>
        <v>391</v>
      </c>
      <c r="EV393" s="290">
        <f t="shared" si="128"/>
        <v>781</v>
      </c>
      <c r="EW393" s="277">
        <f t="shared" si="129"/>
        <v>42036</v>
      </c>
      <c r="EX393" s="281">
        <f t="shared" si="130"/>
        <v>26.239599999999999</v>
      </c>
      <c r="EY393" s="282">
        <f>IF(EO393=EO394,0,MAX(EY$2:EY392)+1)</f>
        <v>0</v>
      </c>
      <c r="EZ393" s="290">
        <f t="shared" si="131"/>
        <v>782</v>
      </c>
      <c r="FA393" s="277">
        <f t="shared" si="132"/>
        <v>43831</v>
      </c>
      <c r="FB393" s="281">
        <f t="shared" si="133"/>
        <v>22.831720000000001</v>
      </c>
      <c r="FC393" s="28">
        <f>DIS!C410</f>
        <v>391</v>
      </c>
      <c r="FD393" s="28">
        <f>DIS!D410</f>
        <v>20</v>
      </c>
      <c r="FE393" s="28">
        <f>DIS!E410</f>
        <v>11</v>
      </c>
      <c r="FF393" s="28" t="str">
        <f t="shared" si="134"/>
        <v>20,11</v>
      </c>
      <c r="FG393" s="286" t="str">
        <f>INDEX($AR$88:$BK$127,FD393,FE393)</f>
        <v>11,20</v>
      </c>
      <c r="FH393" s="287">
        <f>IF(ISNUMBER(FG393),0,MAX(FH$2:FH392)+1)</f>
        <v>344</v>
      </c>
      <c r="FI393" s="287">
        <f>IF(FH393&gt;0,INDEX(IF($BJ$45=0,$EU$3:$EU$1412,IF($BK$45=0,$EX$3:$EX$1412,$FB$3:$FB$1412)),FH393,1),0)</f>
        <v>16.66507</v>
      </c>
    </row>
    <row r="394" spans="144:165" x14ac:dyDescent="0.25">
      <c r="EN394" s="263">
        <f t="shared" si="135"/>
        <v>392</v>
      </c>
      <c r="EO394" s="239" t="s">
        <v>1945</v>
      </c>
      <c r="EP394" s="279">
        <v>43831</v>
      </c>
      <c r="EQ394" s="280">
        <v>0</v>
      </c>
      <c r="ER394" s="281">
        <v>27.00872</v>
      </c>
      <c r="ES394" s="288"/>
      <c r="ET394" s="282">
        <f>IF(EO394=EO395,MAX(ET$2:ET393)+1,0)</f>
        <v>0</v>
      </c>
      <c r="EU394" s="3">
        <f t="shared" si="127"/>
        <v>392</v>
      </c>
      <c r="EV394" s="290">
        <f t="shared" si="128"/>
        <v>783</v>
      </c>
      <c r="EW394" s="277">
        <f t="shared" si="129"/>
        <v>42036</v>
      </c>
      <c r="EX394" s="281">
        <f t="shared" si="130"/>
        <v>25.45872</v>
      </c>
      <c r="EY394" s="282">
        <f>IF(EO394=EO395,0,MAX(EY$2:EY393)+1)</f>
        <v>196</v>
      </c>
      <c r="EZ394" s="290">
        <f t="shared" si="131"/>
        <v>784</v>
      </c>
      <c r="FA394" s="277">
        <f t="shared" si="132"/>
        <v>43831</v>
      </c>
      <c r="FB394" s="281">
        <f t="shared" si="133"/>
        <v>22.173100000000002</v>
      </c>
      <c r="FC394" s="28">
        <f>DIS!C411</f>
        <v>392</v>
      </c>
      <c r="FD394" s="28">
        <f>DIS!D411</f>
        <v>20</v>
      </c>
      <c r="FE394" s="28">
        <f>DIS!E411</f>
        <v>12</v>
      </c>
      <c r="FF394" s="28" t="str">
        <f t="shared" si="134"/>
        <v>20,12</v>
      </c>
      <c r="FG394" s="286" t="str">
        <f>INDEX($AR$88:$BK$127,FD394,FE394)</f>
        <v>12,20</v>
      </c>
      <c r="FH394" s="287">
        <f>IF(ISNUMBER(FG394),0,MAX(FH$2:FH393)+1)</f>
        <v>345</v>
      </c>
      <c r="FI394" s="287">
        <f>IF(FH394&gt;0,INDEX(IF($BJ$45=0,$EU$3:$EU$1412,IF($BK$45=0,$EX$3:$EX$1412,$FB$3:$FB$1412)),FH394,1),0)</f>
        <v>16.300139999999999</v>
      </c>
    </row>
    <row r="395" spans="144:165" x14ac:dyDescent="0.25">
      <c r="EN395" s="263">
        <f t="shared" si="135"/>
        <v>393</v>
      </c>
      <c r="EO395" s="239" t="s">
        <v>1946</v>
      </c>
      <c r="EP395" s="279">
        <v>42036</v>
      </c>
      <c r="EQ395" s="280">
        <v>0</v>
      </c>
      <c r="ER395" s="281">
        <v>30.717600000000001</v>
      </c>
      <c r="ES395" s="288"/>
      <c r="ET395" s="282">
        <f>IF(EO395=EO396,MAX(ET$2:ET394)+1,0)</f>
        <v>197</v>
      </c>
      <c r="EU395" s="3">
        <f t="shared" si="127"/>
        <v>393</v>
      </c>
      <c r="EV395" s="290">
        <f t="shared" si="128"/>
        <v>785</v>
      </c>
      <c r="EW395" s="277">
        <f t="shared" si="129"/>
        <v>42036</v>
      </c>
      <c r="EX395" s="281">
        <f t="shared" si="130"/>
        <v>20.950980000000001</v>
      </c>
      <c r="EY395" s="282">
        <f>IF(EO395=EO396,0,MAX(EY$2:EY394)+1)</f>
        <v>0</v>
      </c>
      <c r="EZ395" s="290">
        <f t="shared" si="131"/>
        <v>786</v>
      </c>
      <c r="FA395" s="277">
        <f t="shared" si="132"/>
        <v>43831</v>
      </c>
      <c r="FB395" s="281">
        <f t="shared" si="133"/>
        <v>18.531949999999998</v>
      </c>
      <c r="FC395" s="28">
        <f>DIS!C412</f>
        <v>393</v>
      </c>
      <c r="FD395" s="28">
        <f>DIS!D412</f>
        <v>20</v>
      </c>
      <c r="FE395" s="28">
        <f>DIS!E412</f>
        <v>13</v>
      </c>
      <c r="FF395" s="28" t="str">
        <f t="shared" si="134"/>
        <v>20,13</v>
      </c>
      <c r="FG395" s="286" t="str">
        <f>INDEX($AR$88:$BK$127,FD395,FE395)</f>
        <v>13,20</v>
      </c>
      <c r="FH395" s="287">
        <f>IF(ISNUMBER(FG395),0,MAX(FH$2:FH394)+1)</f>
        <v>346</v>
      </c>
      <c r="FI395" s="287">
        <f>IF(FH395&gt;0,INDEX(IF($BJ$45=0,$EU$3:$EU$1412,IF($BK$45=0,$EX$3:$EX$1412,$FB$3:$FB$1412)),FH395,1),0)</f>
        <v>15.682589999999999</v>
      </c>
    </row>
    <row r="396" spans="144:165" x14ac:dyDescent="0.25">
      <c r="EN396" s="263">
        <f t="shared" si="135"/>
        <v>394</v>
      </c>
      <c r="EO396" s="239" t="s">
        <v>1946</v>
      </c>
      <c r="EP396" s="279">
        <v>43831</v>
      </c>
      <c r="EQ396" s="280">
        <v>0</v>
      </c>
      <c r="ER396" s="281">
        <v>26.99109</v>
      </c>
      <c r="ES396" s="288"/>
      <c r="ET396" s="282">
        <f>IF(EO396=EO397,MAX(ET$2:ET395)+1,0)</f>
        <v>0</v>
      </c>
      <c r="EU396" s="3">
        <f t="shared" si="127"/>
        <v>394</v>
      </c>
      <c r="EV396" s="290">
        <f t="shared" si="128"/>
        <v>787</v>
      </c>
      <c r="EW396" s="277">
        <f t="shared" si="129"/>
        <v>42036</v>
      </c>
      <c r="EX396" s="281">
        <f t="shared" si="130"/>
        <v>20.42362</v>
      </c>
      <c r="EY396" s="282">
        <f>IF(EO396=EO397,0,MAX(EY$2:EY395)+1)</f>
        <v>197</v>
      </c>
      <c r="EZ396" s="290">
        <f t="shared" si="131"/>
        <v>788</v>
      </c>
      <c r="FA396" s="277">
        <f t="shared" si="132"/>
        <v>43831</v>
      </c>
      <c r="FB396" s="281">
        <f t="shared" si="133"/>
        <v>18.144749999999998</v>
      </c>
      <c r="FC396" s="28">
        <f>DIS!C413</f>
        <v>394</v>
      </c>
      <c r="FD396" s="28">
        <f>DIS!D413</f>
        <v>20</v>
      </c>
      <c r="FE396" s="28">
        <f>DIS!E413</f>
        <v>14</v>
      </c>
      <c r="FF396" s="28" t="str">
        <f t="shared" si="134"/>
        <v>20,14</v>
      </c>
      <c r="FG396" s="286" t="str">
        <f>INDEX($AR$88:$BK$127,FD396,FE396)</f>
        <v>14,20</v>
      </c>
      <c r="FH396" s="287">
        <f>IF(ISNUMBER(FG396),0,MAX(FH$2:FH395)+1)</f>
        <v>347</v>
      </c>
      <c r="FI396" s="287">
        <f>IF(FH396&gt;0,INDEX(IF($BJ$45=0,$EU$3:$EU$1412,IF($BK$45=0,$EX$3:$EX$1412,$FB$3:$FB$1412)),FH396,1),0)</f>
        <v>14.38158</v>
      </c>
    </row>
    <row r="397" spans="144:165" x14ac:dyDescent="0.25">
      <c r="EN397" s="263">
        <f t="shared" si="135"/>
        <v>395</v>
      </c>
      <c r="EO397" s="239" t="s">
        <v>1947</v>
      </c>
      <c r="EP397" s="279">
        <v>42036</v>
      </c>
      <c r="EQ397" s="280">
        <v>0</v>
      </c>
      <c r="ER397" s="281">
        <v>20.771889999999999</v>
      </c>
      <c r="ES397" s="288"/>
      <c r="ET397" s="282">
        <f>IF(EO397=EO398,MAX(ET$2:ET396)+1,0)</f>
        <v>198</v>
      </c>
      <c r="EU397" s="3">
        <f t="shared" si="127"/>
        <v>395</v>
      </c>
      <c r="EV397" s="290">
        <f t="shared" si="128"/>
        <v>789</v>
      </c>
      <c r="EW397" s="277">
        <f t="shared" si="129"/>
        <v>42036</v>
      </c>
      <c r="EX397" s="281">
        <f t="shared" si="130"/>
        <v>19.511959999999998</v>
      </c>
      <c r="EY397" s="282">
        <f>IF(EO397=EO398,0,MAX(EY$2:EY396)+1)</f>
        <v>0</v>
      </c>
      <c r="EZ397" s="290">
        <f t="shared" si="131"/>
        <v>790</v>
      </c>
      <c r="FA397" s="277">
        <f t="shared" si="132"/>
        <v>43831</v>
      </c>
      <c r="FB397" s="281">
        <f t="shared" si="133"/>
        <v>17.48837</v>
      </c>
      <c r="FC397" s="28">
        <f>DIS!C414</f>
        <v>395</v>
      </c>
      <c r="FD397" s="28">
        <f>DIS!D414</f>
        <v>20</v>
      </c>
      <c r="FE397" s="28">
        <f>DIS!E414</f>
        <v>15</v>
      </c>
      <c r="FF397" s="28" t="str">
        <f t="shared" si="134"/>
        <v>20,15</v>
      </c>
      <c r="FG397" s="286" t="str">
        <f>INDEX($AR$88:$BK$127,FD397,FE397)</f>
        <v>15,20</v>
      </c>
      <c r="FH397" s="287">
        <f>IF(ISNUMBER(FG397),0,MAX(FH$2:FH396)+1)</f>
        <v>348</v>
      </c>
      <c r="FI397" s="287">
        <f>IF(FH397&gt;0,INDEX(IF($BJ$45=0,$EU$3:$EU$1412,IF($BK$45=0,$EX$3:$EX$1412,$FB$3:$FB$1412)),FH397,1),0)</f>
        <v>15.77351</v>
      </c>
    </row>
    <row r="398" spans="144:165" x14ac:dyDescent="0.25">
      <c r="EN398" s="263">
        <f t="shared" si="135"/>
        <v>396</v>
      </c>
      <c r="EO398" s="239" t="s">
        <v>1947</v>
      </c>
      <c r="EP398" s="279">
        <v>43831</v>
      </c>
      <c r="EQ398" s="280">
        <v>0</v>
      </c>
      <c r="ER398" s="281">
        <v>19.171949999999999</v>
      </c>
      <c r="ES398" s="288"/>
      <c r="ET398" s="282">
        <f>IF(EO398=EO399,MAX(ET$2:ET397)+1,0)</f>
        <v>0</v>
      </c>
      <c r="EU398" s="3">
        <f t="shared" si="127"/>
        <v>396</v>
      </c>
      <c r="EV398" s="290">
        <f t="shared" si="128"/>
        <v>791</v>
      </c>
      <c r="EW398" s="277">
        <f t="shared" si="129"/>
        <v>42036</v>
      </c>
      <c r="EX398" s="281">
        <f t="shared" si="130"/>
        <v>18.83503</v>
      </c>
      <c r="EY398" s="282">
        <f>IF(EO398=EO399,0,MAX(EY$2:EY397)+1)</f>
        <v>198</v>
      </c>
      <c r="EZ398" s="290">
        <f t="shared" si="131"/>
        <v>792</v>
      </c>
      <c r="FA398" s="277">
        <f t="shared" si="132"/>
        <v>43831</v>
      </c>
      <c r="FB398" s="281">
        <f t="shared" si="133"/>
        <v>17.048100000000002</v>
      </c>
      <c r="FC398" s="28">
        <f>DIS!C415</f>
        <v>396</v>
      </c>
      <c r="FD398" s="28">
        <f>DIS!D415</f>
        <v>20</v>
      </c>
      <c r="FE398" s="28">
        <f>DIS!E415</f>
        <v>16</v>
      </c>
      <c r="FF398" s="28" t="str">
        <f t="shared" si="134"/>
        <v>20,16</v>
      </c>
      <c r="FG398" s="286" t="str">
        <f>INDEX($AR$88:$BK$127,FD398,FE398)</f>
        <v>16,20</v>
      </c>
      <c r="FH398" s="287">
        <f>IF(ISNUMBER(FG398),0,MAX(FH$2:FH397)+1)</f>
        <v>349</v>
      </c>
      <c r="FI398" s="287">
        <f>IF(FH398&gt;0,INDEX(IF($BJ$45=0,$EU$3:$EU$1412,IF($BK$45=0,$EX$3:$EX$1412,$FB$3:$FB$1412)),FH398,1),0)</f>
        <v>16.038070000000001</v>
      </c>
    </row>
    <row r="399" spans="144:165" x14ac:dyDescent="0.25">
      <c r="EN399" s="263">
        <f t="shared" si="135"/>
        <v>397</v>
      </c>
      <c r="EO399" s="239" t="s">
        <v>1948</v>
      </c>
      <c r="EP399" s="279">
        <v>42036</v>
      </c>
      <c r="EQ399" s="280">
        <v>0</v>
      </c>
      <c r="ER399" s="281">
        <v>20.375630000000001</v>
      </c>
      <c r="ES399" s="288"/>
      <c r="ET399" s="282">
        <f>IF(EO399=EO400,MAX(ET$2:ET398)+1,0)</f>
        <v>199</v>
      </c>
      <c r="EU399" s="3">
        <f t="shared" si="127"/>
        <v>397</v>
      </c>
      <c r="EV399" s="290">
        <f t="shared" si="128"/>
        <v>793</v>
      </c>
      <c r="EW399" s="277">
        <f t="shared" si="129"/>
        <v>42036</v>
      </c>
      <c r="EX399" s="281">
        <f t="shared" si="130"/>
        <v>18.08943</v>
      </c>
      <c r="EY399" s="282">
        <f>IF(EO399=EO400,0,MAX(EY$2:EY398)+1)</f>
        <v>0</v>
      </c>
      <c r="EZ399" s="290">
        <f t="shared" si="131"/>
        <v>794</v>
      </c>
      <c r="FA399" s="277">
        <f t="shared" si="132"/>
        <v>43831</v>
      </c>
      <c r="FB399" s="281">
        <f t="shared" si="133"/>
        <v>16.58381</v>
      </c>
      <c r="FC399" s="28">
        <f>DIS!C416</f>
        <v>397</v>
      </c>
      <c r="FD399" s="28">
        <f>DIS!D416</f>
        <v>20</v>
      </c>
      <c r="FE399" s="28">
        <f>DIS!E416</f>
        <v>17</v>
      </c>
      <c r="FF399" s="28" t="str">
        <f t="shared" si="134"/>
        <v>20,17</v>
      </c>
      <c r="FG399" s="286" t="str">
        <f>INDEX($AR$88:$BK$127,FD399,FE399)</f>
        <v>17,20</v>
      </c>
      <c r="FH399" s="287">
        <f>IF(ISNUMBER(FG399),0,MAX(FH$2:FH398)+1)</f>
        <v>350</v>
      </c>
      <c r="FI399" s="287">
        <f>IF(FH399&gt;0,INDEX(IF($BJ$45=0,$EU$3:$EU$1412,IF($BK$45=0,$EX$3:$EX$1412,$FB$3:$FB$1412)),FH399,1),0)</f>
        <v>16.24005</v>
      </c>
    </row>
    <row r="400" spans="144:165" x14ac:dyDescent="0.25">
      <c r="EN400" s="263">
        <f t="shared" si="135"/>
        <v>398</v>
      </c>
      <c r="EO400" s="239" t="s">
        <v>1948</v>
      </c>
      <c r="EP400" s="279">
        <v>43831</v>
      </c>
      <c r="EQ400" s="280">
        <v>0</v>
      </c>
      <c r="ER400" s="281">
        <v>18.86617</v>
      </c>
      <c r="ES400" s="288"/>
      <c r="ET400" s="282">
        <f>IF(EO400=EO401,MAX(ET$2:ET399)+1,0)</f>
        <v>0</v>
      </c>
      <c r="EU400" s="3">
        <f t="shared" si="127"/>
        <v>398</v>
      </c>
      <c r="EV400" s="290">
        <f t="shared" si="128"/>
        <v>795</v>
      </c>
      <c r="EW400" s="277">
        <f t="shared" si="129"/>
        <v>42036</v>
      </c>
      <c r="EX400" s="281">
        <f t="shared" si="130"/>
        <v>17.469909999999999</v>
      </c>
      <c r="EY400" s="282">
        <f>IF(EO400=EO401,0,MAX(EY$2:EY399)+1)</f>
        <v>199</v>
      </c>
      <c r="EZ400" s="290">
        <f t="shared" si="131"/>
        <v>796</v>
      </c>
      <c r="FA400" s="277">
        <f t="shared" si="132"/>
        <v>43831</v>
      </c>
      <c r="FB400" s="281">
        <f t="shared" si="133"/>
        <v>16.23076</v>
      </c>
      <c r="FC400" s="28">
        <f>DIS!C417</f>
        <v>398</v>
      </c>
      <c r="FD400" s="28">
        <f>DIS!D417</f>
        <v>20</v>
      </c>
      <c r="FE400" s="28">
        <f>DIS!E417</f>
        <v>18</v>
      </c>
      <c r="FF400" s="28" t="str">
        <f t="shared" si="134"/>
        <v>20,18</v>
      </c>
      <c r="FG400" s="286" t="str">
        <f>INDEX($AR$88:$BK$127,FD400,FE400)</f>
        <v>18,20</v>
      </c>
      <c r="FH400" s="287">
        <f>IF(ISNUMBER(FG400),0,MAX(FH$2:FH399)+1)</f>
        <v>351</v>
      </c>
      <c r="FI400" s="287">
        <f>IF(FH400&gt;0,INDEX(IF($BJ$45=0,$EU$3:$EU$1412,IF($BK$45=0,$EX$3:$EX$1412,$FB$3:$FB$1412)),FH400,1),0)</f>
        <v>16.403549999999999</v>
      </c>
    </row>
    <row r="401" spans="144:165" x14ac:dyDescent="0.25">
      <c r="EN401" s="263">
        <f t="shared" si="135"/>
        <v>399</v>
      </c>
      <c r="EO401" s="239" t="s">
        <v>1949</v>
      </c>
      <c r="EP401" s="279">
        <v>42036</v>
      </c>
      <c r="EQ401" s="280">
        <v>0</v>
      </c>
      <c r="ER401" s="281">
        <v>19.85416</v>
      </c>
      <c r="ES401" s="288"/>
      <c r="ET401" s="282">
        <f>IF(EO401=EO402,MAX(ET$2:ET400)+1,0)</f>
        <v>200</v>
      </c>
      <c r="EU401" s="3">
        <f t="shared" si="127"/>
        <v>399</v>
      </c>
      <c r="EV401" s="290">
        <f t="shared" si="128"/>
        <v>797</v>
      </c>
      <c r="EW401" s="277">
        <f t="shared" si="129"/>
        <v>42036</v>
      </c>
      <c r="EX401" s="281">
        <f t="shared" si="130"/>
        <v>16.75582</v>
      </c>
      <c r="EY401" s="282">
        <f>IF(EO401=EO402,0,MAX(EY$2:EY400)+1)</f>
        <v>0</v>
      </c>
      <c r="EZ401" s="290">
        <f t="shared" si="131"/>
        <v>798</v>
      </c>
      <c r="FA401" s="277">
        <f t="shared" si="132"/>
        <v>43831</v>
      </c>
      <c r="FB401" s="281">
        <f t="shared" si="133"/>
        <v>15.846259999999999</v>
      </c>
      <c r="FC401" s="28">
        <f>DIS!C418</f>
        <v>399</v>
      </c>
      <c r="FD401" s="28">
        <f>DIS!D418</f>
        <v>20</v>
      </c>
      <c r="FE401" s="28">
        <f>DIS!E418</f>
        <v>19</v>
      </c>
      <c r="FF401" s="28" t="str">
        <f t="shared" si="134"/>
        <v>20,19</v>
      </c>
      <c r="FG401" s="286" t="str">
        <f>INDEX($AR$88:$BK$127,FD401,FE401)</f>
        <v>19,20</v>
      </c>
      <c r="FH401" s="287">
        <f>IF(ISNUMBER(FG401),0,MAX(FH$2:FH400)+1)</f>
        <v>352</v>
      </c>
      <c r="FI401" s="287">
        <f>IF(FH401&gt;0,INDEX(IF($BJ$45=0,$EU$3:$EU$1412,IF($BK$45=0,$EX$3:$EX$1412,$FB$3:$FB$1412)),FH401,1),0)</f>
        <v>16.5136</v>
      </c>
    </row>
    <row r="402" spans="144:165" x14ac:dyDescent="0.25">
      <c r="EN402" s="263">
        <f t="shared" si="135"/>
        <v>400</v>
      </c>
      <c r="EO402" s="239" t="s">
        <v>1949</v>
      </c>
      <c r="EP402" s="279">
        <v>43831</v>
      </c>
      <c r="EQ402" s="280">
        <v>0</v>
      </c>
      <c r="ER402" s="281">
        <v>18.462389999999999</v>
      </c>
      <c r="ES402" s="288"/>
      <c r="ET402" s="282">
        <f>IF(EO402=EO403,MAX(ET$2:ET401)+1,0)</f>
        <v>0</v>
      </c>
      <c r="EU402" s="3">
        <f t="shared" si="127"/>
        <v>400</v>
      </c>
      <c r="EV402" s="290">
        <f t="shared" si="128"/>
        <v>799</v>
      </c>
      <c r="EW402" s="277">
        <f t="shared" si="129"/>
        <v>42036</v>
      </c>
      <c r="EX402" s="281">
        <f t="shared" si="130"/>
        <v>15.994120000000001</v>
      </c>
      <c r="EY402" s="282">
        <f>IF(EO402=EO403,0,MAX(EY$2:EY401)+1)</f>
        <v>200</v>
      </c>
      <c r="EZ402" s="290">
        <f t="shared" si="131"/>
        <v>800</v>
      </c>
      <c r="FA402" s="277">
        <f t="shared" si="132"/>
        <v>43831</v>
      </c>
      <c r="FB402" s="281">
        <f t="shared" si="133"/>
        <v>15.4787</v>
      </c>
      <c r="FC402" s="28">
        <f>DIS!C419</f>
        <v>400</v>
      </c>
      <c r="FD402" s="28">
        <f>DIS!D419</f>
        <v>20</v>
      </c>
      <c r="FE402" s="28">
        <f>DIS!E419</f>
        <v>20</v>
      </c>
      <c r="FF402" s="28" t="str">
        <f t="shared" si="134"/>
        <v>20,20</v>
      </c>
      <c r="FG402" s="286" t="str">
        <f>INDEX($AR$88:$BK$127,FD402,FE402)</f>
        <v>20,20</v>
      </c>
      <c r="FH402" s="287">
        <f>IF(ISNUMBER(FG402),0,MAX(FH$2:FH401)+1)</f>
        <v>353</v>
      </c>
      <c r="FI402" s="287">
        <f>IF(FH402&gt;0,INDEX(IF($BJ$45=0,$EU$3:$EU$1412,IF($BK$45=0,$EX$3:$EX$1412,$FB$3:$FB$1412)),FH402,1),0)</f>
        <v>16.559850000000001</v>
      </c>
    </row>
    <row r="403" spans="144:165" x14ac:dyDescent="0.25">
      <c r="EN403" s="263">
        <f t="shared" si="135"/>
        <v>401</v>
      </c>
      <c r="EO403" s="239" t="s">
        <v>1950</v>
      </c>
      <c r="EP403" s="279">
        <v>42036</v>
      </c>
      <c r="EQ403" s="280">
        <v>0</v>
      </c>
      <c r="ER403" s="281">
        <v>19.111750000000001</v>
      </c>
      <c r="ES403" s="288"/>
      <c r="ET403" s="282">
        <f>IF(EO403=EO404,MAX(ET$2:ET402)+1,0)</f>
        <v>201</v>
      </c>
      <c r="EU403" s="3">
        <f t="shared" si="127"/>
        <v>401</v>
      </c>
      <c r="EV403" s="290">
        <f t="shared" si="128"/>
        <v>801</v>
      </c>
      <c r="EW403" s="277">
        <f t="shared" si="129"/>
        <v>42036</v>
      </c>
      <c r="EX403" s="281">
        <f t="shared" si="130"/>
        <v>15.13513</v>
      </c>
      <c r="EY403" s="282">
        <f>IF(EO403=EO404,0,MAX(EY$2:EY402)+1)</f>
        <v>0</v>
      </c>
      <c r="EZ403" s="290">
        <f t="shared" si="131"/>
        <v>802</v>
      </c>
      <c r="FA403" s="277">
        <f t="shared" si="132"/>
        <v>43831</v>
      </c>
      <c r="FB403" s="281">
        <f t="shared" si="133"/>
        <v>15.121219999999999</v>
      </c>
      <c r="FC403" s="28">
        <f>DIS!C420</f>
        <v>401</v>
      </c>
      <c r="FD403" s="28">
        <f>DIS!D420</f>
        <v>21</v>
      </c>
      <c r="FE403" s="28">
        <f>DIS!E420</f>
        <v>1</v>
      </c>
      <c r="FF403" s="28" t="str">
        <f t="shared" si="134"/>
        <v>21,1</v>
      </c>
      <c r="FG403" s="286" t="str">
        <f>INDEX($AR$88:$BK$127,FD403,FE403)</f>
        <v>1,21</v>
      </c>
      <c r="FH403" s="287">
        <f>IF(ISNUMBER(FG403),0,MAX(FH$2:FH402)+1)</f>
        <v>354</v>
      </c>
      <c r="FI403" s="287">
        <f>IF(FH403&gt;0,INDEX(IF($BJ$45=0,$EU$3:$EU$1412,IF($BK$45=0,$EX$3:$EX$1412,$FB$3:$FB$1412)),FH403,1),0)</f>
        <v>24.548909999999999</v>
      </c>
    </row>
    <row r="404" spans="144:165" x14ac:dyDescent="0.25">
      <c r="EN404" s="263">
        <f t="shared" si="135"/>
        <v>402</v>
      </c>
      <c r="EO404" s="239" t="s">
        <v>1950</v>
      </c>
      <c r="EP404" s="279">
        <v>43831</v>
      </c>
      <c r="EQ404" s="280">
        <v>0</v>
      </c>
      <c r="ER404" s="281">
        <v>17.82442</v>
      </c>
      <c r="ES404" s="288"/>
      <c r="ET404" s="282">
        <f>IF(EO404=EO405,MAX(ET$2:ET403)+1,0)</f>
        <v>0</v>
      </c>
      <c r="EU404" s="3">
        <f t="shared" si="127"/>
        <v>402</v>
      </c>
      <c r="EV404" s="290">
        <f t="shared" si="128"/>
        <v>803</v>
      </c>
      <c r="EW404" s="277">
        <f t="shared" si="129"/>
        <v>42036</v>
      </c>
      <c r="EX404" s="281">
        <f t="shared" si="130"/>
        <v>15.64974</v>
      </c>
      <c r="EY404" s="282">
        <f>IF(EO404=EO405,0,MAX(EY$2:EY403)+1)</f>
        <v>201</v>
      </c>
      <c r="EZ404" s="290">
        <f t="shared" si="131"/>
        <v>804</v>
      </c>
      <c r="FA404" s="277">
        <f t="shared" si="132"/>
        <v>43831</v>
      </c>
      <c r="FB404" s="281">
        <f t="shared" si="133"/>
        <v>15.39296</v>
      </c>
      <c r="FC404" s="28">
        <f>DIS!C421</f>
        <v>402</v>
      </c>
      <c r="FD404" s="28">
        <f>DIS!D421</f>
        <v>21</v>
      </c>
      <c r="FE404" s="28">
        <f>DIS!E421</f>
        <v>2</v>
      </c>
      <c r="FF404" s="28" t="str">
        <f t="shared" si="134"/>
        <v>21,2</v>
      </c>
      <c r="FG404" s="286" t="str">
        <f>INDEX($AR$88:$BK$127,FD404,FE404)</f>
        <v>2,21</v>
      </c>
      <c r="FH404" s="287">
        <f>IF(ISNUMBER(FG404),0,MAX(FH$2:FH403)+1)</f>
        <v>355</v>
      </c>
      <c r="FI404" s="287">
        <f>IF(FH404&gt;0,INDEX(IF($BJ$45=0,$EU$3:$EU$1412,IF($BK$45=0,$EX$3:$EX$1412,$FB$3:$FB$1412)),FH404,1),0)</f>
        <v>24.506170000000001</v>
      </c>
    </row>
    <row r="405" spans="144:165" x14ac:dyDescent="0.25">
      <c r="EN405" s="263">
        <f t="shared" si="135"/>
        <v>403</v>
      </c>
      <c r="EO405" s="239" t="s">
        <v>1951</v>
      </c>
      <c r="EP405" s="279">
        <v>42036</v>
      </c>
      <c r="EQ405" s="280">
        <v>0</v>
      </c>
      <c r="ER405" s="281">
        <v>17.704740000000001</v>
      </c>
      <c r="ES405" s="288"/>
      <c r="ET405" s="282">
        <f>IF(EO405=EO406,MAX(ET$2:ET404)+1,0)</f>
        <v>202</v>
      </c>
      <c r="EU405" s="3">
        <f t="shared" si="127"/>
        <v>403</v>
      </c>
      <c r="EV405" s="290">
        <f t="shared" si="128"/>
        <v>805</v>
      </c>
      <c r="EW405" s="277">
        <f t="shared" si="129"/>
        <v>42036</v>
      </c>
      <c r="EX405" s="281">
        <f t="shared" si="130"/>
        <v>16.048259999999999</v>
      </c>
      <c r="EY405" s="282">
        <f>IF(EO405=EO406,0,MAX(EY$2:EY404)+1)</f>
        <v>0</v>
      </c>
      <c r="EZ405" s="290">
        <f t="shared" si="131"/>
        <v>806</v>
      </c>
      <c r="FA405" s="277">
        <f t="shared" si="132"/>
        <v>43831</v>
      </c>
      <c r="FB405" s="281">
        <f t="shared" si="133"/>
        <v>15.608180000000001</v>
      </c>
      <c r="FC405" s="28">
        <f>DIS!C422</f>
        <v>403</v>
      </c>
      <c r="FD405" s="28">
        <f>DIS!D422</f>
        <v>21</v>
      </c>
      <c r="FE405" s="28">
        <f>DIS!E422</f>
        <v>3</v>
      </c>
      <c r="FF405" s="28" t="str">
        <f t="shared" si="134"/>
        <v>21,3</v>
      </c>
      <c r="FG405" s="286" t="str">
        <f>INDEX($AR$88:$BK$127,FD405,FE405)</f>
        <v>3,21</v>
      </c>
      <c r="FH405" s="287">
        <f>IF(ISNUMBER(FG405),0,MAX(FH$2:FH404)+1)</f>
        <v>356</v>
      </c>
      <c r="FI405" s="287">
        <f>IF(FH405&gt;0,INDEX(IF($BJ$45=0,$EU$3:$EU$1412,IF($BK$45=0,$EX$3:$EX$1412,$FB$3:$FB$1412)),FH405,1),0)</f>
        <v>24.457460000000001</v>
      </c>
    </row>
    <row r="406" spans="144:165" x14ac:dyDescent="0.25">
      <c r="EN406" s="263">
        <f t="shared" si="135"/>
        <v>404</v>
      </c>
      <c r="EO406" s="239" t="s">
        <v>1951</v>
      </c>
      <c r="EP406" s="279">
        <v>43831</v>
      </c>
      <c r="EQ406" s="280">
        <v>0</v>
      </c>
      <c r="ER406" s="281">
        <v>16.402450000000002</v>
      </c>
      <c r="ES406" s="288"/>
      <c r="ET406" s="282">
        <f>IF(EO406=EO407,MAX(ET$2:ET405)+1,0)</f>
        <v>0</v>
      </c>
      <c r="EU406" s="3">
        <f t="shared" si="127"/>
        <v>404</v>
      </c>
      <c r="EV406" s="290">
        <f t="shared" si="128"/>
        <v>807</v>
      </c>
      <c r="EW406" s="277">
        <f t="shared" si="129"/>
        <v>42036</v>
      </c>
      <c r="EX406" s="281">
        <f t="shared" si="130"/>
        <v>16.348210000000002</v>
      </c>
      <c r="EY406" s="282">
        <f>IF(EO406=EO407,0,MAX(EY$2:EY405)+1)</f>
        <v>202</v>
      </c>
      <c r="EZ406" s="290">
        <f t="shared" si="131"/>
        <v>808</v>
      </c>
      <c r="FA406" s="277">
        <f t="shared" si="132"/>
        <v>43831</v>
      </c>
      <c r="FB406" s="281">
        <f t="shared" si="133"/>
        <v>15.771800000000001</v>
      </c>
      <c r="FC406" s="28">
        <f>DIS!C423</f>
        <v>404</v>
      </c>
      <c r="FD406" s="28">
        <f>DIS!D423</f>
        <v>21</v>
      </c>
      <c r="FE406" s="28">
        <f>DIS!E423</f>
        <v>4</v>
      </c>
      <c r="FF406" s="28" t="str">
        <f t="shared" si="134"/>
        <v>21,4</v>
      </c>
      <c r="FG406" s="286" t="str">
        <f>INDEX($AR$88:$BK$127,FD406,FE406)</f>
        <v>4,21</v>
      </c>
      <c r="FH406" s="287">
        <f>IF(ISNUMBER(FG406),0,MAX(FH$2:FH405)+1)</f>
        <v>357</v>
      </c>
      <c r="FI406" s="287">
        <f>IF(FH406&gt;0,INDEX(IF($BJ$45=0,$EU$3:$EU$1412,IF($BK$45=0,$EX$3:$EX$1412,$FB$3:$FB$1412)),FH406,1),0)</f>
        <v>24.385179999999998</v>
      </c>
    </row>
    <row r="407" spans="144:165" x14ac:dyDescent="0.25">
      <c r="EN407" s="263">
        <f t="shared" si="135"/>
        <v>405</v>
      </c>
      <c r="EO407" s="239" t="s">
        <v>1952</v>
      </c>
      <c r="EP407" s="279">
        <v>42036</v>
      </c>
      <c r="EQ407" s="280">
        <v>0</v>
      </c>
      <c r="ER407" s="281">
        <v>18.134360000000001</v>
      </c>
      <c r="ES407" s="288"/>
      <c r="ET407" s="282">
        <f>IF(EO407=EO408,MAX(ET$2:ET406)+1,0)</f>
        <v>203</v>
      </c>
      <c r="EU407" s="3">
        <f t="shared" si="127"/>
        <v>405</v>
      </c>
      <c r="EV407" s="290">
        <f t="shared" si="128"/>
        <v>809</v>
      </c>
      <c r="EW407" s="277">
        <f t="shared" si="129"/>
        <v>42036</v>
      </c>
      <c r="EX407" s="281">
        <f t="shared" si="130"/>
        <v>16.554639999999999</v>
      </c>
      <c r="EY407" s="282">
        <f>IF(EO407=EO408,0,MAX(EY$2:EY406)+1)</f>
        <v>0</v>
      </c>
      <c r="EZ407" s="290">
        <f t="shared" si="131"/>
        <v>810</v>
      </c>
      <c r="FA407" s="277">
        <f t="shared" si="132"/>
        <v>43831</v>
      </c>
      <c r="FB407" s="281">
        <f t="shared" si="133"/>
        <v>15.88594</v>
      </c>
      <c r="FC407" s="28">
        <f>DIS!C424</f>
        <v>405</v>
      </c>
      <c r="FD407" s="28">
        <f>DIS!D424</f>
        <v>21</v>
      </c>
      <c r="FE407" s="28">
        <f>DIS!E424</f>
        <v>5</v>
      </c>
      <c r="FF407" s="28" t="str">
        <f t="shared" si="134"/>
        <v>21,5</v>
      </c>
      <c r="FG407" s="286">
        <f>INDEX($AR$88:$BK$127,FD407,FE407)</f>
        <v>0</v>
      </c>
      <c r="FH407" s="287">
        <f>IF(ISNUMBER(FG407),0,MAX(FH$2:FH406)+1)</f>
        <v>0</v>
      </c>
      <c r="FI407" s="287">
        <f>IF(FH407&gt;0,INDEX(IF($BJ$45=0,$EU$3:$EU$1412,IF($BK$45=0,$EX$3:$EX$1412,$FB$3:$FB$1412)),FH407,1),0)</f>
        <v>0</v>
      </c>
    </row>
    <row r="408" spans="144:165" x14ac:dyDescent="0.25">
      <c r="EN408" s="263">
        <f t="shared" si="135"/>
        <v>406</v>
      </c>
      <c r="EO408" s="239" t="s">
        <v>1952</v>
      </c>
      <c r="EP408" s="279">
        <v>43831</v>
      </c>
      <c r="EQ408" s="280">
        <v>0</v>
      </c>
      <c r="ER408" s="281">
        <v>17.529879999999999</v>
      </c>
      <c r="ES408" s="288"/>
      <c r="ET408" s="282">
        <f>IF(EO408=EO409,MAX(ET$2:ET407)+1,0)</f>
        <v>0</v>
      </c>
      <c r="EU408" s="3">
        <f t="shared" si="127"/>
        <v>406</v>
      </c>
      <c r="EV408" s="290">
        <f t="shared" si="128"/>
        <v>811</v>
      </c>
      <c r="EW408" s="277">
        <f t="shared" si="129"/>
        <v>42036</v>
      </c>
      <c r="EX408" s="281">
        <f t="shared" si="130"/>
        <v>16.66788</v>
      </c>
      <c r="EY408" s="282">
        <f>IF(EO408=EO409,0,MAX(EY$2:EY407)+1)</f>
        <v>203</v>
      </c>
      <c r="EZ408" s="290">
        <f t="shared" si="131"/>
        <v>812</v>
      </c>
      <c r="FA408" s="277">
        <f t="shared" si="132"/>
        <v>43831</v>
      </c>
      <c r="FB408" s="281">
        <f t="shared" si="133"/>
        <v>15.950799999999999</v>
      </c>
      <c r="FC408" s="28">
        <f>DIS!C425</f>
        <v>406</v>
      </c>
      <c r="FD408" s="28">
        <f>DIS!D425</f>
        <v>21</v>
      </c>
      <c r="FE408" s="28">
        <f>DIS!E425</f>
        <v>6</v>
      </c>
      <c r="FF408" s="28" t="str">
        <f t="shared" si="134"/>
        <v>21,6</v>
      </c>
      <c r="FG408" s="286">
        <f>INDEX($AR$88:$BK$127,FD408,FE408)</f>
        <v>0</v>
      </c>
      <c r="FH408" s="287">
        <f>IF(ISNUMBER(FG408),0,MAX(FH$2:FH407)+1)</f>
        <v>0</v>
      </c>
      <c r="FI408" s="287">
        <f>IF(FH408&gt;0,INDEX(IF($BJ$45=0,$EU$3:$EU$1412,IF($BK$45=0,$EX$3:$EX$1412,$FB$3:$FB$1412)),FH408,1),0)</f>
        <v>0</v>
      </c>
    </row>
    <row r="409" spans="144:165" x14ac:dyDescent="0.25">
      <c r="EN409" s="263">
        <f t="shared" si="135"/>
        <v>407</v>
      </c>
      <c r="EO409" s="239" t="s">
        <v>1953</v>
      </c>
      <c r="EP409" s="279">
        <v>42036</v>
      </c>
      <c r="EQ409" s="280">
        <v>0</v>
      </c>
      <c r="ER409" s="281">
        <v>17.85549</v>
      </c>
      <c r="ES409" s="288"/>
      <c r="ET409" s="282">
        <f>IF(EO409=EO410,MAX(ET$2:ET408)+1,0)</f>
        <v>204</v>
      </c>
      <c r="EU409" s="3">
        <f t="shared" si="127"/>
        <v>407</v>
      </c>
      <c r="EV409" s="290">
        <f t="shared" si="128"/>
        <v>813</v>
      </c>
      <c r="EW409" s="277">
        <f t="shared" si="129"/>
        <v>42036</v>
      </c>
      <c r="EX409" s="281">
        <f t="shared" si="130"/>
        <v>26.36177</v>
      </c>
      <c r="EY409" s="282">
        <f>IF(EO409=EO410,0,MAX(EY$2:EY408)+1)</f>
        <v>0</v>
      </c>
      <c r="EZ409" s="290">
        <f t="shared" si="131"/>
        <v>814</v>
      </c>
      <c r="FA409" s="277">
        <f t="shared" si="132"/>
        <v>43831</v>
      </c>
      <c r="FB409" s="281">
        <f t="shared" si="133"/>
        <v>22.919720000000002</v>
      </c>
      <c r="FC409" s="28">
        <f>DIS!C426</f>
        <v>407</v>
      </c>
      <c r="FD409" s="28">
        <f>DIS!D426</f>
        <v>21</v>
      </c>
      <c r="FE409" s="28">
        <f>DIS!E426</f>
        <v>7</v>
      </c>
      <c r="FF409" s="28" t="str">
        <f t="shared" si="134"/>
        <v>21,7</v>
      </c>
      <c r="FG409" s="286">
        <f>INDEX($AR$88:$BK$127,FD409,FE409)</f>
        <v>0</v>
      </c>
      <c r="FH409" s="287">
        <f>IF(ISNUMBER(FG409),0,MAX(FH$2:FH408)+1)</f>
        <v>0</v>
      </c>
      <c r="FI409" s="287">
        <f>IF(FH409&gt;0,INDEX(IF($BJ$45=0,$EU$3:$EU$1412,IF($BK$45=0,$EX$3:$EX$1412,$FB$3:$FB$1412)),FH409,1),0)</f>
        <v>0</v>
      </c>
    </row>
    <row r="410" spans="144:165" x14ac:dyDescent="0.25">
      <c r="EN410" s="263">
        <f t="shared" si="135"/>
        <v>408</v>
      </c>
      <c r="EO410" s="239" t="s">
        <v>1953</v>
      </c>
      <c r="EP410" s="279">
        <v>43831</v>
      </c>
      <c r="EQ410" s="280">
        <v>0</v>
      </c>
      <c r="ER410" s="281">
        <v>17.837610000000002</v>
      </c>
      <c r="ES410" s="288"/>
      <c r="ET410" s="282">
        <f>IF(EO410=EO411,MAX(ET$2:ET409)+1,0)</f>
        <v>0</v>
      </c>
      <c r="EU410" s="3">
        <f t="shared" si="127"/>
        <v>408</v>
      </c>
      <c r="EV410" s="290">
        <f t="shared" si="128"/>
        <v>815</v>
      </c>
      <c r="EW410" s="277">
        <f t="shared" si="129"/>
        <v>42036</v>
      </c>
      <c r="EX410" s="281">
        <f t="shared" si="130"/>
        <v>26.159079999999999</v>
      </c>
      <c r="EY410" s="282">
        <f>IF(EO410=EO411,0,MAX(EY$2:EY409)+1)</f>
        <v>204</v>
      </c>
      <c r="EZ410" s="290">
        <f t="shared" si="131"/>
        <v>816</v>
      </c>
      <c r="FA410" s="277">
        <f t="shared" si="132"/>
        <v>43831</v>
      </c>
      <c r="FB410" s="281">
        <f t="shared" si="133"/>
        <v>22.731249999999999</v>
      </c>
      <c r="FC410" s="28">
        <f>DIS!C427</f>
        <v>408</v>
      </c>
      <c r="FD410" s="28">
        <f>DIS!D427</f>
        <v>21</v>
      </c>
      <c r="FE410" s="28">
        <f>DIS!E427</f>
        <v>8</v>
      </c>
      <c r="FF410" s="28" t="str">
        <f t="shared" si="134"/>
        <v>21,8</v>
      </c>
      <c r="FG410" s="286">
        <f>INDEX($AR$88:$BK$127,FD410,FE410)</f>
        <v>0</v>
      </c>
      <c r="FH410" s="287">
        <f>IF(ISNUMBER(FG410),0,MAX(FH$2:FH409)+1)</f>
        <v>0</v>
      </c>
      <c r="FI410" s="287">
        <f>IF(FH410&gt;0,INDEX(IF($BJ$45=0,$EU$3:$EU$1412,IF($BK$45=0,$EX$3:$EX$1412,$FB$3:$FB$1412)),FH410,1),0)</f>
        <v>0</v>
      </c>
    </row>
    <row r="411" spans="144:165" x14ac:dyDescent="0.25">
      <c r="EN411" s="263">
        <f t="shared" si="135"/>
        <v>409</v>
      </c>
      <c r="EO411" s="239" t="s">
        <v>1954</v>
      </c>
      <c r="EP411" s="279">
        <v>42036</v>
      </c>
      <c r="EQ411" s="280">
        <v>0</v>
      </c>
      <c r="ER411" s="281">
        <v>17.934650000000001</v>
      </c>
      <c r="ES411" s="288"/>
      <c r="ET411" s="282">
        <f>IF(EO411=EO412,MAX(ET$2:ET410)+1,0)</f>
        <v>205</v>
      </c>
      <c r="EU411" s="3">
        <f t="shared" si="127"/>
        <v>409</v>
      </c>
      <c r="EV411" s="290">
        <f t="shared" si="128"/>
        <v>817</v>
      </c>
      <c r="EW411" s="277">
        <f t="shared" si="129"/>
        <v>42036</v>
      </c>
      <c r="EX411" s="281">
        <f t="shared" si="130"/>
        <v>25.881319999999999</v>
      </c>
      <c r="EY411" s="282">
        <f>IF(EO411=EO412,0,MAX(EY$2:EY410)+1)</f>
        <v>0</v>
      </c>
      <c r="EZ411" s="290">
        <f t="shared" si="131"/>
        <v>818</v>
      </c>
      <c r="FA411" s="277">
        <f t="shared" si="132"/>
        <v>43831</v>
      </c>
      <c r="FB411" s="281">
        <f t="shared" si="133"/>
        <v>22.506180000000001</v>
      </c>
      <c r="FC411" s="28">
        <f>DIS!C428</f>
        <v>409</v>
      </c>
      <c r="FD411" s="28">
        <f>DIS!D428</f>
        <v>21</v>
      </c>
      <c r="FE411" s="28">
        <f>DIS!E428</f>
        <v>9</v>
      </c>
      <c r="FF411" s="28" t="str">
        <f t="shared" si="134"/>
        <v>21,9</v>
      </c>
      <c r="FG411" s="286" t="str">
        <f>INDEX($AR$88:$BK$127,FD411,FE411)</f>
        <v>9,21</v>
      </c>
      <c r="FH411" s="287">
        <f>IF(ISNUMBER(FG411),0,MAX(FH$2:FH410)+1)</f>
        <v>358</v>
      </c>
      <c r="FI411" s="287">
        <f>IF(FH411&gt;0,INDEX(IF($BJ$45=0,$EU$3:$EU$1412,IF($BK$45=0,$EX$3:$EX$1412,$FB$3:$FB$1412)),FH411,1),0)</f>
        <v>17.217919999999999</v>
      </c>
    </row>
    <row r="412" spans="144:165" x14ac:dyDescent="0.25">
      <c r="EN412" s="263">
        <f t="shared" si="135"/>
        <v>410</v>
      </c>
      <c r="EO412" s="239" t="s">
        <v>1954</v>
      </c>
      <c r="EP412" s="279">
        <v>43831</v>
      </c>
      <c r="EQ412" s="280">
        <v>0</v>
      </c>
      <c r="ER412" s="281">
        <v>17.563510000000001</v>
      </c>
      <c r="ES412" s="288"/>
      <c r="ET412" s="282">
        <f>IF(EO412=EO413,MAX(ET$2:ET411)+1,0)</f>
        <v>0</v>
      </c>
      <c r="EU412" s="3">
        <f t="shared" si="127"/>
        <v>410</v>
      </c>
      <c r="EV412" s="290">
        <f t="shared" si="128"/>
        <v>819</v>
      </c>
      <c r="EW412" s="277">
        <f t="shared" si="129"/>
        <v>42036</v>
      </c>
      <c r="EX412" s="281">
        <f t="shared" si="130"/>
        <v>25.425560000000001</v>
      </c>
      <c r="EY412" s="282">
        <f>IF(EO412=EO413,0,MAX(EY$2:EY411)+1)</f>
        <v>205</v>
      </c>
      <c r="EZ412" s="290">
        <f t="shared" si="131"/>
        <v>820</v>
      </c>
      <c r="FA412" s="277">
        <f t="shared" si="132"/>
        <v>43831</v>
      </c>
      <c r="FB412" s="281">
        <f t="shared" si="133"/>
        <v>22.139690000000002</v>
      </c>
      <c r="FC412" s="28">
        <f>DIS!C429</f>
        <v>410</v>
      </c>
      <c r="FD412" s="28">
        <f>DIS!D429</f>
        <v>21</v>
      </c>
      <c r="FE412" s="28">
        <f>DIS!E429</f>
        <v>10</v>
      </c>
      <c r="FF412" s="28" t="str">
        <f t="shared" si="134"/>
        <v>21,10</v>
      </c>
      <c r="FG412" s="286" t="str">
        <f>INDEX($AR$88:$BK$127,FD412,FE412)</f>
        <v>10,21</v>
      </c>
      <c r="FH412" s="287">
        <f>IF(ISNUMBER(FG412),0,MAX(FH$2:FH411)+1)</f>
        <v>359</v>
      </c>
      <c r="FI412" s="287">
        <f>IF(FH412&gt;0,INDEX(IF($BJ$45=0,$EU$3:$EU$1412,IF($BK$45=0,$EX$3:$EX$1412,$FB$3:$FB$1412)),FH412,1),0)</f>
        <v>16.940529999999999</v>
      </c>
    </row>
    <row r="413" spans="144:165" x14ac:dyDescent="0.25">
      <c r="EN413" s="263">
        <f t="shared" si="135"/>
        <v>411</v>
      </c>
      <c r="EO413" s="239" t="s">
        <v>1955</v>
      </c>
      <c r="EP413" s="279">
        <v>42036</v>
      </c>
      <c r="EQ413" s="280">
        <v>0</v>
      </c>
      <c r="ER413" s="281">
        <v>18.154409999999999</v>
      </c>
      <c r="ES413" s="288"/>
      <c r="ET413" s="282">
        <f>IF(EO413=EO414,MAX(ET$2:ET412)+1,0)</f>
        <v>206</v>
      </c>
      <c r="EU413" s="3">
        <f t="shared" si="127"/>
        <v>411</v>
      </c>
      <c r="EV413" s="290">
        <f t="shared" si="128"/>
        <v>821</v>
      </c>
      <c r="EW413" s="277">
        <f t="shared" si="129"/>
        <v>42036</v>
      </c>
      <c r="EX413" s="281">
        <f t="shared" si="130"/>
        <v>24.565729999999999</v>
      </c>
      <c r="EY413" s="282">
        <f>IF(EO413=EO414,0,MAX(EY$2:EY412)+1)</f>
        <v>0</v>
      </c>
      <c r="EZ413" s="290">
        <f t="shared" si="131"/>
        <v>822</v>
      </c>
      <c r="FA413" s="277">
        <f t="shared" si="132"/>
        <v>43831</v>
      </c>
      <c r="FB413" s="281">
        <f t="shared" si="133"/>
        <v>21.425699999999999</v>
      </c>
      <c r="FC413" s="28">
        <f>DIS!C430</f>
        <v>411</v>
      </c>
      <c r="FD413" s="28">
        <f>DIS!D430</f>
        <v>21</v>
      </c>
      <c r="FE413" s="28">
        <f>DIS!E430</f>
        <v>11</v>
      </c>
      <c r="FF413" s="28" t="str">
        <f t="shared" si="134"/>
        <v>21,11</v>
      </c>
      <c r="FG413" s="286" t="str">
        <f>INDEX($AR$88:$BK$127,FD413,FE413)</f>
        <v>11,21</v>
      </c>
      <c r="FH413" s="287">
        <f>IF(ISNUMBER(FG413),0,MAX(FH$2:FH412)+1)</f>
        <v>360</v>
      </c>
      <c r="FI413" s="287">
        <f>IF(FH413&gt;0,INDEX(IF($BJ$45=0,$EU$3:$EU$1412,IF($BK$45=0,$EX$3:$EX$1412,$FB$3:$FB$1412)),FH413,1),0)</f>
        <v>16.621189999999999</v>
      </c>
    </row>
    <row r="414" spans="144:165" x14ac:dyDescent="0.25">
      <c r="EN414" s="263">
        <f t="shared" si="135"/>
        <v>412</v>
      </c>
      <c r="EO414" s="239" t="s">
        <v>1955</v>
      </c>
      <c r="EP414" s="279">
        <v>43831</v>
      </c>
      <c r="EQ414" s="280">
        <v>0</v>
      </c>
      <c r="ER414" s="281">
        <v>17.56747</v>
      </c>
      <c r="ES414" s="288"/>
      <c r="ET414" s="282">
        <f>IF(EO414=EO415,MAX(ET$2:ET413)+1,0)</f>
        <v>0</v>
      </c>
      <c r="EU414" s="3">
        <f t="shared" si="127"/>
        <v>412</v>
      </c>
      <c r="EV414" s="290">
        <f t="shared" si="128"/>
        <v>823</v>
      </c>
      <c r="EW414" s="277">
        <f t="shared" si="129"/>
        <v>42036</v>
      </c>
      <c r="EX414" s="281">
        <f t="shared" si="130"/>
        <v>23.06033</v>
      </c>
      <c r="EY414" s="282">
        <f>IF(EO414=EO415,0,MAX(EY$2:EY413)+1)</f>
        <v>206</v>
      </c>
      <c r="EZ414" s="290">
        <f t="shared" si="131"/>
        <v>824</v>
      </c>
      <c r="FA414" s="277">
        <f t="shared" si="132"/>
        <v>43831</v>
      </c>
      <c r="FB414" s="281">
        <f t="shared" si="133"/>
        <v>20.162389999999998</v>
      </c>
      <c r="FC414" s="28">
        <f>DIS!C431</f>
        <v>412</v>
      </c>
      <c r="FD414" s="28">
        <f>DIS!D431</f>
        <v>21</v>
      </c>
      <c r="FE414" s="28">
        <f>DIS!E431</f>
        <v>12</v>
      </c>
      <c r="FF414" s="28" t="str">
        <f t="shared" si="134"/>
        <v>21,12</v>
      </c>
      <c r="FG414" s="286" t="str">
        <f>INDEX($AR$88:$BK$127,FD414,FE414)</f>
        <v>12,21</v>
      </c>
      <c r="FH414" s="287">
        <f>IF(ISNUMBER(FG414),0,MAX(FH$2:FH413)+1)</f>
        <v>361</v>
      </c>
      <c r="FI414" s="287">
        <f>IF(FH414&gt;0,INDEX(IF($BJ$45=0,$EU$3:$EU$1412,IF($BK$45=0,$EX$3:$EX$1412,$FB$3:$FB$1412)),FH414,1),0)</f>
        <v>16.257989999999999</v>
      </c>
    </row>
    <row r="415" spans="144:165" x14ac:dyDescent="0.25">
      <c r="EN415" s="263">
        <f t="shared" si="135"/>
        <v>413</v>
      </c>
      <c r="EO415" s="239" t="s">
        <v>1956</v>
      </c>
      <c r="EP415" s="279">
        <v>42036</v>
      </c>
      <c r="EQ415" s="280">
        <v>0</v>
      </c>
      <c r="ER415" s="281">
        <v>18.400130000000001</v>
      </c>
      <c r="ES415" s="288"/>
      <c r="ET415" s="282">
        <f>IF(EO415=EO416,MAX(ET$2:ET414)+1,0)</f>
        <v>207</v>
      </c>
      <c r="EU415" s="3">
        <f t="shared" si="127"/>
        <v>413</v>
      </c>
      <c r="EV415" s="290">
        <f t="shared" si="128"/>
        <v>825</v>
      </c>
      <c r="EW415" s="277">
        <f t="shared" si="129"/>
        <v>42036</v>
      </c>
      <c r="EX415" s="281">
        <f t="shared" si="130"/>
        <v>21.61307</v>
      </c>
      <c r="EY415" s="282">
        <f>IF(EO415=EO416,0,MAX(EY$2:EY414)+1)</f>
        <v>0</v>
      </c>
      <c r="EZ415" s="290">
        <f t="shared" si="131"/>
        <v>826</v>
      </c>
      <c r="FA415" s="277">
        <f t="shared" si="132"/>
        <v>43831</v>
      </c>
      <c r="FB415" s="281">
        <f t="shared" si="133"/>
        <v>18.997029999999999</v>
      </c>
      <c r="FC415" s="28">
        <f>DIS!C432</f>
        <v>413</v>
      </c>
      <c r="FD415" s="28">
        <f>DIS!D432</f>
        <v>21</v>
      </c>
      <c r="FE415" s="28">
        <f>DIS!E432</f>
        <v>13</v>
      </c>
      <c r="FF415" s="28" t="str">
        <f t="shared" si="134"/>
        <v>21,13</v>
      </c>
      <c r="FG415" s="286" t="str">
        <f>INDEX($AR$88:$BK$127,FD415,FE415)</f>
        <v>13,21</v>
      </c>
      <c r="FH415" s="287">
        <f>IF(ISNUMBER(FG415),0,MAX(FH$2:FH414)+1)</f>
        <v>362</v>
      </c>
      <c r="FI415" s="287">
        <f>IF(FH415&gt;0,INDEX(IF($BJ$45=0,$EU$3:$EU$1412,IF($BK$45=0,$EX$3:$EX$1412,$FB$3:$FB$1412)),FH415,1),0)</f>
        <v>15.80063</v>
      </c>
    </row>
    <row r="416" spans="144:165" x14ac:dyDescent="0.25">
      <c r="EN416" s="263">
        <f t="shared" si="135"/>
        <v>414</v>
      </c>
      <c r="EO416" s="239" t="s">
        <v>1956</v>
      </c>
      <c r="EP416" s="279">
        <v>43831</v>
      </c>
      <c r="EQ416" s="280">
        <v>0</v>
      </c>
      <c r="ER416" s="281">
        <v>17.68497</v>
      </c>
      <c r="ES416" s="288"/>
      <c r="ET416" s="282">
        <f>IF(EO416=EO417,MAX(ET$2:ET415)+1,0)</f>
        <v>0</v>
      </c>
      <c r="EU416" s="3">
        <f t="shared" si="127"/>
        <v>414</v>
      </c>
      <c r="EV416" s="290">
        <f t="shared" si="128"/>
        <v>827</v>
      </c>
      <c r="EW416" s="277">
        <f t="shared" si="129"/>
        <v>42036</v>
      </c>
      <c r="EX416" s="281">
        <f t="shared" si="130"/>
        <v>20.56747</v>
      </c>
      <c r="EY416" s="282">
        <f>IF(EO416=EO417,0,MAX(EY$2:EY415)+1)</f>
        <v>207</v>
      </c>
      <c r="EZ416" s="290">
        <f t="shared" si="131"/>
        <v>828</v>
      </c>
      <c r="FA416" s="277">
        <f t="shared" si="132"/>
        <v>43831</v>
      </c>
      <c r="FB416" s="281">
        <f t="shared" si="133"/>
        <v>18.18882</v>
      </c>
      <c r="FC416" s="28">
        <f>DIS!C433</f>
        <v>414</v>
      </c>
      <c r="FD416" s="28">
        <f>DIS!D433</f>
        <v>21</v>
      </c>
      <c r="FE416" s="28">
        <f>DIS!E433</f>
        <v>14</v>
      </c>
      <c r="FF416" s="28" t="str">
        <f t="shared" si="134"/>
        <v>21,14</v>
      </c>
      <c r="FG416" s="286" t="str">
        <f>INDEX($AR$88:$BK$127,FD416,FE416)</f>
        <v>14,21</v>
      </c>
      <c r="FH416" s="287">
        <f>IF(ISNUMBER(FG416),0,MAX(FH$2:FH415)+1)</f>
        <v>363</v>
      </c>
      <c r="FI416" s="287">
        <f>IF(FH416&gt;0,INDEX(IF($BJ$45=0,$EU$3:$EU$1412,IF($BK$45=0,$EX$3:$EX$1412,$FB$3:$FB$1412)),FH416,1),0)</f>
        <v>15.337479999999999</v>
      </c>
    </row>
    <row r="417" spans="144:165" x14ac:dyDescent="0.25">
      <c r="EN417" s="263">
        <f t="shared" si="135"/>
        <v>415</v>
      </c>
      <c r="EO417" s="239" t="s">
        <v>1957</v>
      </c>
      <c r="EP417" s="279">
        <v>42036</v>
      </c>
      <c r="EQ417" s="280">
        <v>0</v>
      </c>
      <c r="ER417" s="281">
        <v>18.591640000000002</v>
      </c>
      <c r="ES417" s="288"/>
      <c r="ET417" s="282">
        <f>IF(EO417=EO418,MAX(ET$2:ET416)+1,0)</f>
        <v>208</v>
      </c>
      <c r="EU417" s="3">
        <f t="shared" si="127"/>
        <v>415</v>
      </c>
      <c r="EV417" s="290">
        <f t="shared" si="128"/>
        <v>829</v>
      </c>
      <c r="EW417" s="277">
        <f t="shared" si="129"/>
        <v>42036</v>
      </c>
      <c r="EX417" s="281">
        <f t="shared" si="130"/>
        <v>19.767410000000002</v>
      </c>
      <c r="EY417" s="282">
        <f>IF(EO417=EO418,0,MAX(EY$2:EY416)+1)</f>
        <v>0</v>
      </c>
      <c r="EZ417" s="290">
        <f t="shared" si="131"/>
        <v>830</v>
      </c>
      <c r="FA417" s="277">
        <f t="shared" si="132"/>
        <v>43831</v>
      </c>
      <c r="FB417" s="281">
        <f t="shared" si="133"/>
        <v>17.61938</v>
      </c>
      <c r="FC417" s="28">
        <f>DIS!C434</f>
        <v>415</v>
      </c>
      <c r="FD417" s="28">
        <f>DIS!D434</f>
        <v>21</v>
      </c>
      <c r="FE417" s="28">
        <f>DIS!E434</f>
        <v>15</v>
      </c>
      <c r="FF417" s="28" t="str">
        <f t="shared" si="134"/>
        <v>21,15</v>
      </c>
      <c r="FG417" s="286" t="str">
        <f>INDEX($AR$88:$BK$127,FD417,FE417)</f>
        <v>15,21</v>
      </c>
      <c r="FH417" s="287">
        <f>IF(ISNUMBER(FG417),0,MAX(FH$2:FH416)+1)</f>
        <v>364</v>
      </c>
      <c r="FI417" s="287">
        <f>IF(FH417&gt;0,INDEX(IF($BJ$45=0,$EU$3:$EU$1412,IF($BK$45=0,$EX$3:$EX$1412,$FB$3:$FB$1412)),FH417,1),0)</f>
        <v>15.561439999999999</v>
      </c>
    </row>
    <row r="418" spans="144:165" x14ac:dyDescent="0.25">
      <c r="EN418" s="263">
        <f t="shared" si="135"/>
        <v>416</v>
      </c>
      <c r="EO418" s="239" t="s">
        <v>1957</v>
      </c>
      <c r="EP418" s="279">
        <v>43831</v>
      </c>
      <c r="EQ418" s="280">
        <v>0</v>
      </c>
      <c r="ER418" s="281">
        <v>17.79975</v>
      </c>
      <c r="ES418" s="288"/>
      <c r="ET418" s="282">
        <f>IF(EO418=EO419,MAX(ET$2:ET417)+1,0)</f>
        <v>0</v>
      </c>
      <c r="EU418" s="3">
        <f t="shared" si="127"/>
        <v>416</v>
      </c>
      <c r="EV418" s="290">
        <f t="shared" si="128"/>
        <v>831</v>
      </c>
      <c r="EW418" s="277">
        <f t="shared" si="129"/>
        <v>42036</v>
      </c>
      <c r="EX418" s="281">
        <f t="shared" si="130"/>
        <v>18.890350000000002</v>
      </c>
      <c r="EY418" s="282">
        <f>IF(EO418=EO419,0,MAX(EY$2:EY417)+1)</f>
        <v>208</v>
      </c>
      <c r="EZ418" s="290">
        <f t="shared" si="131"/>
        <v>832</v>
      </c>
      <c r="FA418" s="277">
        <f t="shared" si="132"/>
        <v>43831</v>
      </c>
      <c r="FB418" s="281">
        <f t="shared" si="133"/>
        <v>17.008230000000001</v>
      </c>
      <c r="FC418" s="28">
        <f>DIS!C435</f>
        <v>416</v>
      </c>
      <c r="FD418" s="28">
        <f>DIS!D435</f>
        <v>21</v>
      </c>
      <c r="FE418" s="28">
        <f>DIS!E435</f>
        <v>16</v>
      </c>
      <c r="FF418" s="28" t="str">
        <f t="shared" si="134"/>
        <v>21,16</v>
      </c>
      <c r="FG418" s="286" t="str">
        <f>INDEX($AR$88:$BK$127,FD418,FE418)</f>
        <v>16,21</v>
      </c>
      <c r="FH418" s="287">
        <f>IF(ISNUMBER(FG418),0,MAX(FH$2:FH417)+1)</f>
        <v>365</v>
      </c>
      <c r="FI418" s="287">
        <f>IF(FH418&gt;0,INDEX(IF($BJ$45=0,$EU$3:$EU$1412,IF($BK$45=0,$EX$3:$EX$1412,$FB$3:$FB$1412)),FH418,1),0)</f>
        <v>15.825570000000001</v>
      </c>
    </row>
    <row r="419" spans="144:165" x14ac:dyDescent="0.25">
      <c r="EN419" s="263">
        <f t="shared" si="135"/>
        <v>417</v>
      </c>
      <c r="EO419" s="239" t="s">
        <v>1958</v>
      </c>
      <c r="EP419" s="279">
        <v>42036</v>
      </c>
      <c r="EQ419" s="280">
        <v>0</v>
      </c>
      <c r="ER419" s="281">
        <v>18.696829999999999</v>
      </c>
      <c r="ES419" s="288"/>
      <c r="ET419" s="282">
        <f>IF(EO419=EO420,MAX(ET$2:ET418)+1,0)</f>
        <v>209</v>
      </c>
      <c r="EU419" s="3">
        <f t="shared" si="127"/>
        <v>417</v>
      </c>
      <c r="EV419" s="290">
        <f t="shared" si="128"/>
        <v>833</v>
      </c>
      <c r="EW419" s="277">
        <f t="shared" si="129"/>
        <v>42036</v>
      </c>
      <c r="EX419" s="281">
        <f t="shared" si="130"/>
        <v>18.113659999999999</v>
      </c>
      <c r="EY419" s="282">
        <f>IF(EO419=EO420,0,MAX(EY$2:EY418)+1)</f>
        <v>0</v>
      </c>
      <c r="EZ419" s="290">
        <f t="shared" si="131"/>
        <v>834</v>
      </c>
      <c r="FA419" s="277">
        <f t="shared" si="132"/>
        <v>43831</v>
      </c>
      <c r="FB419" s="281">
        <f t="shared" si="133"/>
        <v>16.531379999999999</v>
      </c>
      <c r="FC419" s="28">
        <f>DIS!C436</f>
        <v>417</v>
      </c>
      <c r="FD419" s="28">
        <f>DIS!D436</f>
        <v>21</v>
      </c>
      <c r="FE419" s="28">
        <f>DIS!E436</f>
        <v>17</v>
      </c>
      <c r="FF419" s="28" t="str">
        <f t="shared" si="134"/>
        <v>21,17</v>
      </c>
      <c r="FG419" s="286" t="str">
        <f>INDEX($AR$88:$BK$127,FD419,FE419)</f>
        <v>17,21</v>
      </c>
      <c r="FH419" s="287">
        <f>IF(ISNUMBER(FG419),0,MAX(FH$2:FH418)+1)</f>
        <v>366</v>
      </c>
      <c r="FI419" s="287">
        <f>IF(FH419&gt;0,INDEX(IF($BJ$45=0,$EU$3:$EU$1412,IF($BK$45=0,$EX$3:$EX$1412,$FB$3:$FB$1412)),FH419,1),0)</f>
        <v>16.029769999999999</v>
      </c>
    </row>
    <row r="420" spans="144:165" x14ac:dyDescent="0.25">
      <c r="EN420" s="263">
        <f t="shared" si="135"/>
        <v>418</v>
      </c>
      <c r="EO420" s="239" t="s">
        <v>1958</v>
      </c>
      <c r="EP420" s="279">
        <v>43831</v>
      </c>
      <c r="EQ420" s="280">
        <v>0</v>
      </c>
      <c r="ER420" s="281">
        <v>17.866289999999999</v>
      </c>
      <c r="ES420" s="288"/>
      <c r="ET420" s="282">
        <f>IF(EO420=EO421,MAX(ET$2:ET419)+1,0)</f>
        <v>0</v>
      </c>
      <c r="EU420" s="3">
        <f t="shared" si="127"/>
        <v>418</v>
      </c>
      <c r="EV420" s="290">
        <f t="shared" si="128"/>
        <v>835</v>
      </c>
      <c r="EW420" s="277">
        <f t="shared" si="129"/>
        <v>42036</v>
      </c>
      <c r="EX420" s="281">
        <f t="shared" si="130"/>
        <v>17.43835</v>
      </c>
      <c r="EY420" s="282">
        <f>IF(EO420=EO421,0,MAX(EY$2:EY419)+1)</f>
        <v>209</v>
      </c>
      <c r="EZ420" s="290">
        <f t="shared" si="131"/>
        <v>836</v>
      </c>
      <c r="FA420" s="277">
        <f t="shared" si="132"/>
        <v>43831</v>
      </c>
      <c r="FB420" s="281">
        <f t="shared" si="133"/>
        <v>16.153220000000001</v>
      </c>
      <c r="FC420" s="28">
        <f>DIS!C437</f>
        <v>418</v>
      </c>
      <c r="FD420" s="28">
        <f>DIS!D437</f>
        <v>21</v>
      </c>
      <c r="FE420" s="28">
        <f>DIS!E437</f>
        <v>18</v>
      </c>
      <c r="FF420" s="28" t="str">
        <f t="shared" si="134"/>
        <v>21,18</v>
      </c>
      <c r="FG420" s="286" t="str">
        <f>INDEX($AR$88:$BK$127,FD420,FE420)</f>
        <v>18,21</v>
      </c>
      <c r="FH420" s="287">
        <f>IF(ISNUMBER(FG420),0,MAX(FH$2:FH419)+1)</f>
        <v>367</v>
      </c>
      <c r="FI420" s="287">
        <f>IF(FH420&gt;0,INDEX(IF($BJ$45=0,$EU$3:$EU$1412,IF($BK$45=0,$EX$3:$EX$1412,$FB$3:$FB$1412)),FH420,1),0)</f>
        <v>16.193349999999999</v>
      </c>
    </row>
    <row r="421" spans="144:165" x14ac:dyDescent="0.25">
      <c r="EN421" s="263">
        <f t="shared" si="135"/>
        <v>419</v>
      </c>
      <c r="EO421" s="239" t="s">
        <v>1959</v>
      </c>
      <c r="EP421" s="279">
        <v>42036</v>
      </c>
      <c r="EQ421" s="280">
        <v>0</v>
      </c>
      <c r="ER421" s="281">
        <v>30.887419999999999</v>
      </c>
      <c r="ES421" s="288"/>
      <c r="ET421" s="282">
        <f>IF(EO421=EO422,MAX(ET$2:ET420)+1,0)</f>
        <v>210</v>
      </c>
      <c r="EU421" s="3">
        <f t="shared" si="127"/>
        <v>419</v>
      </c>
      <c r="EV421" s="290">
        <f t="shared" si="128"/>
        <v>837</v>
      </c>
      <c r="EW421" s="277">
        <f t="shared" si="129"/>
        <v>42036</v>
      </c>
      <c r="EX421" s="281">
        <f t="shared" si="130"/>
        <v>16.693999999999999</v>
      </c>
      <c r="EY421" s="282">
        <f>IF(EO421=EO422,0,MAX(EY$2:EY420)+1)</f>
        <v>0</v>
      </c>
      <c r="EZ421" s="290">
        <f t="shared" si="131"/>
        <v>838</v>
      </c>
      <c r="FA421" s="277">
        <f t="shared" si="132"/>
        <v>43831</v>
      </c>
      <c r="FB421" s="281">
        <f t="shared" si="133"/>
        <v>15.75816</v>
      </c>
      <c r="FC421" s="28">
        <f>DIS!C438</f>
        <v>419</v>
      </c>
      <c r="FD421" s="28">
        <f>DIS!D438</f>
        <v>21</v>
      </c>
      <c r="FE421" s="28">
        <f>DIS!E438</f>
        <v>19</v>
      </c>
      <c r="FF421" s="28" t="str">
        <f t="shared" si="134"/>
        <v>21,19</v>
      </c>
      <c r="FG421" s="286" t="str">
        <f>INDEX($AR$88:$BK$127,FD421,FE421)</f>
        <v>19,21</v>
      </c>
      <c r="FH421" s="287">
        <f>IF(ISNUMBER(FG421),0,MAX(FH$2:FH420)+1)</f>
        <v>368</v>
      </c>
      <c r="FI421" s="287">
        <f>IF(FH421&gt;0,INDEX(IF($BJ$45=0,$EU$3:$EU$1412,IF($BK$45=0,$EX$3:$EX$1412,$FB$3:$FB$1412)),FH421,1),0)</f>
        <v>16.310189999999999</v>
      </c>
    </row>
    <row r="422" spans="144:165" x14ac:dyDescent="0.25">
      <c r="EN422" s="263">
        <f t="shared" si="135"/>
        <v>420</v>
      </c>
      <c r="EO422" s="239" t="s">
        <v>1959</v>
      </c>
      <c r="EP422" s="279">
        <v>43831</v>
      </c>
      <c r="EQ422" s="280">
        <v>0</v>
      </c>
      <c r="ER422" s="281">
        <v>27.086770000000001</v>
      </c>
      <c r="ES422" s="288"/>
      <c r="ET422" s="282">
        <f>IF(EO422=EO423,MAX(ET$2:ET421)+1,0)</f>
        <v>0</v>
      </c>
      <c r="EU422" s="3">
        <f t="shared" si="127"/>
        <v>420</v>
      </c>
      <c r="EV422" s="290">
        <f t="shared" si="128"/>
        <v>839</v>
      </c>
      <c r="EW422" s="277">
        <f t="shared" si="129"/>
        <v>42036</v>
      </c>
      <c r="EX422" s="281">
        <f t="shared" si="130"/>
        <v>15.85257</v>
      </c>
      <c r="EY422" s="282">
        <f>IF(EO422=EO423,0,MAX(EY$2:EY421)+1)</f>
        <v>210</v>
      </c>
      <c r="EZ422" s="290">
        <f t="shared" si="131"/>
        <v>840</v>
      </c>
      <c r="FA422" s="277">
        <f t="shared" si="132"/>
        <v>43831</v>
      </c>
      <c r="FB422" s="281">
        <f t="shared" si="133"/>
        <v>15.336180000000001</v>
      </c>
      <c r="FC422" s="28">
        <f>DIS!C439</f>
        <v>420</v>
      </c>
      <c r="FD422" s="28">
        <f>DIS!D439</f>
        <v>21</v>
      </c>
      <c r="FE422" s="28">
        <f>DIS!E439</f>
        <v>20</v>
      </c>
      <c r="FF422" s="28" t="str">
        <f t="shared" si="134"/>
        <v>21,20</v>
      </c>
      <c r="FG422" s="286" t="str">
        <f>INDEX($AR$88:$BK$127,FD422,FE422)</f>
        <v>20,21</v>
      </c>
      <c r="FH422" s="287">
        <f>IF(ISNUMBER(FG422),0,MAX(FH$2:FH421)+1)</f>
        <v>369</v>
      </c>
      <c r="FI422" s="287">
        <f>IF(FH422&gt;0,INDEX(IF($BJ$45=0,$EU$3:$EU$1412,IF($BK$45=0,$EX$3:$EX$1412,$FB$3:$FB$1412)),FH422,1),0)</f>
        <v>16.36101</v>
      </c>
    </row>
    <row r="423" spans="144:165" x14ac:dyDescent="0.25">
      <c r="EN423" s="263">
        <f t="shared" si="135"/>
        <v>421</v>
      </c>
      <c r="EO423" s="239" t="s">
        <v>1960</v>
      </c>
      <c r="EP423" s="279">
        <v>42036</v>
      </c>
      <c r="EQ423" s="280">
        <v>0</v>
      </c>
      <c r="ER423" s="281">
        <v>30.868860000000002</v>
      </c>
      <c r="ES423" s="288"/>
      <c r="ET423" s="282">
        <f>IF(EO423=EO424,MAX(ET$2:ET422)+1,0)</f>
        <v>211</v>
      </c>
      <c r="EU423" s="3">
        <f t="shared" si="127"/>
        <v>421</v>
      </c>
      <c r="EV423" s="290">
        <f t="shared" si="128"/>
        <v>841</v>
      </c>
      <c r="EW423" s="277">
        <f t="shared" si="129"/>
        <v>42036</v>
      </c>
      <c r="EX423" s="281">
        <f t="shared" si="130"/>
        <v>14.90737</v>
      </c>
      <c r="EY423" s="282">
        <f>IF(EO423=EO424,0,MAX(EY$2:EY422)+1)</f>
        <v>0</v>
      </c>
      <c r="EZ423" s="290">
        <f t="shared" si="131"/>
        <v>842</v>
      </c>
      <c r="FA423" s="277">
        <f t="shared" si="132"/>
        <v>43831</v>
      </c>
      <c r="FB423" s="281">
        <f t="shared" si="133"/>
        <v>14.893140000000001</v>
      </c>
      <c r="FC423" s="28">
        <f>DIS!C440</f>
        <v>421</v>
      </c>
      <c r="FD423" s="28">
        <f>DIS!D440</f>
        <v>22</v>
      </c>
      <c r="FE423" s="28">
        <f>DIS!E440</f>
        <v>1</v>
      </c>
      <c r="FF423" s="28" t="str">
        <f t="shared" si="134"/>
        <v>22,1</v>
      </c>
      <c r="FG423" s="286" t="str">
        <f>INDEX($AR$88:$BK$127,FD423,FE423)</f>
        <v>1,22</v>
      </c>
      <c r="FH423" s="287">
        <f>IF(ISNUMBER(FG423),0,MAX(FH$2:FH422)+1)</f>
        <v>370</v>
      </c>
      <c r="FI423" s="287">
        <f>IF(FH423&gt;0,INDEX(IF($BJ$45=0,$EU$3:$EU$1412,IF($BK$45=0,$EX$3:$EX$1412,$FB$3:$FB$1412)),FH423,1),0)</f>
        <v>24.052099999999999</v>
      </c>
    </row>
    <row r="424" spans="144:165" x14ac:dyDescent="0.25">
      <c r="EN424" s="263">
        <f t="shared" si="135"/>
        <v>422</v>
      </c>
      <c r="EO424" s="239" t="s">
        <v>1960</v>
      </c>
      <c r="EP424" s="279">
        <v>43831</v>
      </c>
      <c r="EQ424" s="280">
        <v>0</v>
      </c>
      <c r="ER424" s="281">
        <v>27.070209999999999</v>
      </c>
      <c r="ES424" s="288"/>
      <c r="ET424" s="282">
        <f>IF(EO424=EO425,MAX(ET$2:ET423)+1,0)</f>
        <v>0</v>
      </c>
      <c r="EU424" s="3">
        <f t="shared" si="127"/>
        <v>422</v>
      </c>
      <c r="EV424" s="290">
        <f t="shared" si="128"/>
        <v>843</v>
      </c>
      <c r="EW424" s="277">
        <f t="shared" si="129"/>
        <v>42036</v>
      </c>
      <c r="EX424" s="281">
        <f t="shared" si="130"/>
        <v>15.43365</v>
      </c>
      <c r="EY424" s="282">
        <f>IF(EO424=EO425,0,MAX(EY$2:EY423)+1)</f>
        <v>211</v>
      </c>
      <c r="EZ424" s="290">
        <f t="shared" si="131"/>
        <v>844</v>
      </c>
      <c r="FA424" s="277">
        <f t="shared" si="132"/>
        <v>43831</v>
      </c>
      <c r="FB424" s="281">
        <f t="shared" si="133"/>
        <v>15.175459999999999</v>
      </c>
      <c r="FC424" s="28">
        <f>DIS!C441</f>
        <v>422</v>
      </c>
      <c r="FD424" s="28">
        <f>DIS!D441</f>
        <v>22</v>
      </c>
      <c r="FE424" s="28">
        <f>DIS!E441</f>
        <v>2</v>
      </c>
      <c r="FF424" s="28" t="str">
        <f t="shared" si="134"/>
        <v>22,2</v>
      </c>
      <c r="FG424" s="286" t="str">
        <f>INDEX($AR$88:$BK$127,FD424,FE424)</f>
        <v>2,22</v>
      </c>
      <c r="FH424" s="287">
        <f>IF(ISNUMBER(FG424),0,MAX(FH$2:FH423)+1)</f>
        <v>371</v>
      </c>
      <c r="FI424" s="287">
        <f>IF(FH424&gt;0,INDEX(IF($BJ$45=0,$EU$3:$EU$1412,IF($BK$45=0,$EX$3:$EX$1412,$FB$3:$FB$1412)),FH424,1),0)</f>
        <v>23.935220000000001</v>
      </c>
    </row>
    <row r="425" spans="144:165" x14ac:dyDescent="0.25">
      <c r="EN425" s="263">
        <f t="shared" si="135"/>
        <v>423</v>
      </c>
      <c r="EO425" s="239" t="s">
        <v>1961</v>
      </c>
      <c r="EP425" s="279">
        <v>42036</v>
      </c>
      <c r="EQ425" s="280">
        <v>0</v>
      </c>
      <c r="ER425" s="281">
        <v>30.84816</v>
      </c>
      <c r="ES425" s="288"/>
      <c r="ET425" s="282">
        <f>IF(EO425=EO426,MAX(ET$2:ET424)+1,0)</f>
        <v>212</v>
      </c>
      <c r="EU425" s="3">
        <f t="shared" si="127"/>
        <v>423</v>
      </c>
      <c r="EV425" s="290">
        <f t="shared" si="128"/>
        <v>845</v>
      </c>
      <c r="EW425" s="277">
        <f t="shared" si="129"/>
        <v>42036</v>
      </c>
      <c r="EX425" s="281">
        <f t="shared" si="130"/>
        <v>15.83663</v>
      </c>
      <c r="EY425" s="282">
        <f>IF(EO425=EO426,0,MAX(EY$2:EY424)+1)</f>
        <v>0</v>
      </c>
      <c r="EZ425" s="290">
        <f t="shared" si="131"/>
        <v>846</v>
      </c>
      <c r="FA425" s="277">
        <f t="shared" si="132"/>
        <v>43831</v>
      </c>
      <c r="FB425" s="281">
        <f t="shared" si="133"/>
        <v>15.39513</v>
      </c>
      <c r="FC425" s="28">
        <f>DIS!C442</f>
        <v>423</v>
      </c>
      <c r="FD425" s="28">
        <f>DIS!D442</f>
        <v>22</v>
      </c>
      <c r="FE425" s="28">
        <f>DIS!E442</f>
        <v>3</v>
      </c>
      <c r="FF425" s="28" t="str">
        <f t="shared" si="134"/>
        <v>22,3</v>
      </c>
      <c r="FG425" s="286" t="str">
        <f>INDEX($AR$88:$BK$127,FD425,FE425)</f>
        <v>3,22</v>
      </c>
      <c r="FH425" s="287">
        <f>IF(ISNUMBER(FG425),0,MAX(FH$2:FH424)+1)</f>
        <v>372</v>
      </c>
      <c r="FI425" s="287">
        <f>IF(FH425&gt;0,INDEX(IF($BJ$45=0,$EU$3:$EU$1412,IF($BK$45=0,$EX$3:$EX$1412,$FB$3:$FB$1412)),FH425,1),0)</f>
        <v>23.777930000000001</v>
      </c>
    </row>
    <row r="426" spans="144:165" x14ac:dyDescent="0.25">
      <c r="EN426" s="263">
        <f t="shared" si="135"/>
        <v>424</v>
      </c>
      <c r="EO426" s="239" t="s">
        <v>1961</v>
      </c>
      <c r="EP426" s="279">
        <v>43831</v>
      </c>
      <c r="EQ426" s="280">
        <v>0</v>
      </c>
      <c r="ER426" s="281">
        <v>27.05273</v>
      </c>
      <c r="ES426" s="288"/>
      <c r="ET426" s="282">
        <f>IF(EO426=EO427,MAX(ET$2:ET425)+1,0)</f>
        <v>0</v>
      </c>
      <c r="EU426" s="3">
        <f t="shared" si="127"/>
        <v>424</v>
      </c>
      <c r="EV426" s="290">
        <f t="shared" si="128"/>
        <v>847</v>
      </c>
      <c r="EW426" s="277">
        <f t="shared" si="129"/>
        <v>42036</v>
      </c>
      <c r="EX426" s="281">
        <f t="shared" si="130"/>
        <v>16.1401</v>
      </c>
      <c r="EY426" s="282">
        <f>IF(EO426=EO427,0,MAX(EY$2:EY425)+1)</f>
        <v>212</v>
      </c>
      <c r="EZ426" s="290">
        <f t="shared" si="131"/>
        <v>848</v>
      </c>
      <c r="FA426" s="277">
        <f t="shared" si="132"/>
        <v>43831</v>
      </c>
      <c r="FB426" s="281">
        <f t="shared" si="133"/>
        <v>15.5632</v>
      </c>
      <c r="FC426" s="28">
        <f>DIS!C443</f>
        <v>424</v>
      </c>
      <c r="FD426" s="28">
        <f>DIS!D443</f>
        <v>22</v>
      </c>
      <c r="FE426" s="28">
        <f>DIS!E443</f>
        <v>4</v>
      </c>
      <c r="FF426" s="28" t="str">
        <f t="shared" si="134"/>
        <v>22,4</v>
      </c>
      <c r="FG426" s="286" t="str">
        <f>INDEX($AR$88:$BK$127,FD426,FE426)</f>
        <v>4,22</v>
      </c>
      <c r="FH426" s="287">
        <f>IF(ISNUMBER(FG426),0,MAX(FH$2:FH425)+1)</f>
        <v>373</v>
      </c>
      <c r="FI426" s="287">
        <f>IF(FH426&gt;0,INDEX(IF($BJ$45=0,$EU$3:$EU$1412,IF($BK$45=0,$EX$3:$EX$1412,$FB$3:$FB$1412)),FH426,1),0)</f>
        <v>23.684550000000002</v>
      </c>
    </row>
    <row r="427" spans="144:165" x14ac:dyDescent="0.25">
      <c r="EN427" s="263">
        <f t="shared" si="135"/>
        <v>425</v>
      </c>
      <c r="EO427" s="239" t="s">
        <v>1962</v>
      </c>
      <c r="EP427" s="279">
        <v>42036</v>
      </c>
      <c r="EQ427" s="280">
        <v>0</v>
      </c>
      <c r="ER427" s="281">
        <v>30.834099999999999</v>
      </c>
      <c r="ES427" s="288"/>
      <c r="ET427" s="282">
        <f>IF(EO427=EO428,MAX(ET$2:ET426)+1,0)</f>
        <v>213</v>
      </c>
      <c r="EU427" s="3">
        <f t="shared" si="127"/>
        <v>425</v>
      </c>
      <c r="EV427" s="290">
        <f t="shared" si="128"/>
        <v>849</v>
      </c>
      <c r="EW427" s="277">
        <f t="shared" si="129"/>
        <v>42036</v>
      </c>
      <c r="EX427" s="281">
        <f t="shared" si="130"/>
        <v>16.36158</v>
      </c>
      <c r="EY427" s="282">
        <f>IF(EO427=EO428,0,MAX(EY$2:EY426)+1)</f>
        <v>0</v>
      </c>
      <c r="EZ427" s="290">
        <f t="shared" si="131"/>
        <v>850</v>
      </c>
      <c r="FA427" s="277">
        <f t="shared" si="132"/>
        <v>43831</v>
      </c>
      <c r="FB427" s="281">
        <f t="shared" si="133"/>
        <v>15.68947</v>
      </c>
      <c r="FC427" s="28">
        <f>DIS!C444</f>
        <v>425</v>
      </c>
      <c r="FD427" s="28">
        <f>DIS!D444</f>
        <v>22</v>
      </c>
      <c r="FE427" s="28">
        <f>DIS!E444</f>
        <v>5</v>
      </c>
      <c r="FF427" s="28" t="str">
        <f t="shared" si="134"/>
        <v>22,5</v>
      </c>
      <c r="FG427" s="286">
        <f>INDEX($AR$88:$BK$127,FD427,FE427)</f>
        <v>0</v>
      </c>
      <c r="FH427" s="287">
        <f>IF(ISNUMBER(FG427),0,MAX(FH$2:FH426)+1)</f>
        <v>0</v>
      </c>
      <c r="FI427" s="287">
        <f>IF(FH427&gt;0,INDEX(IF($BJ$45=0,$EU$3:$EU$1412,IF($BK$45=0,$EX$3:$EX$1412,$FB$3:$FB$1412)),FH427,1),0)</f>
        <v>0</v>
      </c>
    </row>
    <row r="428" spans="144:165" x14ac:dyDescent="0.25">
      <c r="EN428" s="263">
        <f t="shared" si="135"/>
        <v>426</v>
      </c>
      <c r="EO428" s="239" t="s">
        <v>1962</v>
      </c>
      <c r="EP428" s="279">
        <v>43831</v>
      </c>
      <c r="EQ428" s="280">
        <v>0</v>
      </c>
      <c r="ER428" s="281">
        <v>27.040199999999999</v>
      </c>
      <c r="ES428" s="288"/>
      <c r="ET428" s="282">
        <f>IF(EO428=EO429,MAX(ET$2:ET427)+1,0)</f>
        <v>0</v>
      </c>
      <c r="EU428" s="3">
        <f t="shared" si="127"/>
        <v>426</v>
      </c>
      <c r="EV428" s="290">
        <f t="shared" si="128"/>
        <v>851</v>
      </c>
      <c r="EW428" s="277">
        <f t="shared" si="129"/>
        <v>42036</v>
      </c>
      <c r="EX428" s="281">
        <f t="shared" si="130"/>
        <v>16.469360000000002</v>
      </c>
      <c r="EY428" s="282">
        <f>IF(EO428=EO429,0,MAX(EY$2:EY427)+1)</f>
        <v>213</v>
      </c>
      <c r="EZ428" s="290">
        <f t="shared" si="131"/>
        <v>852</v>
      </c>
      <c r="FA428" s="277">
        <f t="shared" si="132"/>
        <v>43831</v>
      </c>
      <c r="FB428" s="281">
        <f t="shared" si="133"/>
        <v>15.749090000000001</v>
      </c>
      <c r="FC428" s="28">
        <f>DIS!C445</f>
        <v>426</v>
      </c>
      <c r="FD428" s="28">
        <f>DIS!D445</f>
        <v>22</v>
      </c>
      <c r="FE428" s="28">
        <f>DIS!E445</f>
        <v>6</v>
      </c>
      <c r="FF428" s="28" t="str">
        <f t="shared" si="134"/>
        <v>22,6</v>
      </c>
      <c r="FG428" s="286">
        <f>INDEX($AR$88:$BK$127,FD428,FE428)</f>
        <v>0</v>
      </c>
      <c r="FH428" s="287">
        <f>IF(ISNUMBER(FG428),0,MAX(FH$2:FH427)+1)</f>
        <v>0</v>
      </c>
      <c r="FI428" s="287">
        <f>IF(FH428&gt;0,INDEX(IF($BJ$45=0,$EU$3:$EU$1412,IF($BK$45=0,$EX$3:$EX$1412,$FB$3:$FB$1412)),FH428,1),0)</f>
        <v>0</v>
      </c>
    </row>
    <row r="429" spans="144:165" x14ac:dyDescent="0.25">
      <c r="EN429" s="263">
        <f t="shared" si="135"/>
        <v>427</v>
      </c>
      <c r="EO429" s="239" t="s">
        <v>1963</v>
      </c>
      <c r="EP429" s="279">
        <v>42036</v>
      </c>
      <c r="EQ429" s="280">
        <v>0</v>
      </c>
      <c r="ER429" s="281">
        <v>20.19594</v>
      </c>
      <c r="ES429" s="288"/>
      <c r="ET429" s="282">
        <f>IF(EO429=EO430,MAX(ET$2:ET428)+1,0)</f>
        <v>214</v>
      </c>
      <c r="EU429" s="3">
        <f t="shared" si="127"/>
        <v>427</v>
      </c>
      <c r="EV429" s="290">
        <f t="shared" si="128"/>
        <v>853</v>
      </c>
      <c r="EW429" s="277">
        <f t="shared" si="129"/>
        <v>42036</v>
      </c>
      <c r="EX429" s="281">
        <f t="shared" si="130"/>
        <v>25.752870000000001</v>
      </c>
      <c r="EY429" s="282">
        <f>IF(EO429=EO430,0,MAX(EY$2:EY428)+1)</f>
        <v>0</v>
      </c>
      <c r="EZ429" s="290">
        <f t="shared" si="131"/>
        <v>854</v>
      </c>
      <c r="FA429" s="277">
        <f t="shared" si="132"/>
        <v>43831</v>
      </c>
      <c r="FB429" s="281">
        <f t="shared" si="133"/>
        <v>22.389250000000001</v>
      </c>
      <c r="FC429" s="28">
        <f>DIS!C446</f>
        <v>427</v>
      </c>
      <c r="FD429" s="28">
        <f>DIS!D446</f>
        <v>22</v>
      </c>
      <c r="FE429" s="28">
        <f>DIS!E446</f>
        <v>7</v>
      </c>
      <c r="FF429" s="28" t="str">
        <f t="shared" si="134"/>
        <v>22,7</v>
      </c>
      <c r="FG429" s="286" t="str">
        <f>INDEX($AR$88:$BK$127,FD429,FE429)</f>
        <v>7,22</v>
      </c>
      <c r="FH429" s="287">
        <f>IF(ISNUMBER(FG429),0,MAX(FH$2:FH428)+1)</f>
        <v>374</v>
      </c>
      <c r="FI429" s="287">
        <f>IF(FH429&gt;0,INDEX(IF($BJ$45=0,$EU$3:$EU$1412,IF($BK$45=0,$EX$3:$EX$1412,$FB$3:$FB$1412)),FH429,1),0)</f>
        <v>18.34271</v>
      </c>
    </row>
    <row r="430" spans="144:165" x14ac:dyDescent="0.25">
      <c r="EN430" s="263">
        <f t="shared" si="135"/>
        <v>428</v>
      </c>
      <c r="EO430" s="239" t="s">
        <v>1963</v>
      </c>
      <c r="EP430" s="279">
        <v>43831</v>
      </c>
      <c r="EQ430" s="280">
        <v>0</v>
      </c>
      <c r="ER430" s="281">
        <v>18.701450000000001</v>
      </c>
      <c r="ES430" s="288"/>
      <c r="ET430" s="282">
        <f>IF(EO430=EO431,MAX(ET$2:ET429)+1,0)</f>
        <v>0</v>
      </c>
      <c r="EU430" s="3">
        <f t="shared" si="127"/>
        <v>428</v>
      </c>
      <c r="EV430" s="290">
        <f t="shared" si="128"/>
        <v>855</v>
      </c>
      <c r="EW430" s="277">
        <f t="shared" si="129"/>
        <v>42036</v>
      </c>
      <c r="EX430" s="281">
        <f t="shared" si="130"/>
        <v>25.532830000000001</v>
      </c>
      <c r="EY430" s="282">
        <f>IF(EO430=EO431,0,MAX(EY$2:EY429)+1)</f>
        <v>214</v>
      </c>
      <c r="EZ430" s="290">
        <f t="shared" si="131"/>
        <v>856</v>
      </c>
      <c r="FA430" s="277">
        <f t="shared" si="132"/>
        <v>43831</v>
      </c>
      <c r="FB430" s="281">
        <f t="shared" si="133"/>
        <v>22.183910000000001</v>
      </c>
      <c r="FC430" s="28">
        <f>DIS!C447</f>
        <v>428</v>
      </c>
      <c r="FD430" s="28">
        <f>DIS!D447</f>
        <v>22</v>
      </c>
      <c r="FE430" s="28">
        <f>DIS!E447</f>
        <v>8</v>
      </c>
      <c r="FF430" s="28" t="str">
        <f t="shared" si="134"/>
        <v>22,8</v>
      </c>
      <c r="FG430" s="286" t="str">
        <f>INDEX($AR$88:$BK$127,FD430,FE430)</f>
        <v>8,22</v>
      </c>
      <c r="FH430" s="287">
        <f>IF(ISNUMBER(FG430),0,MAX(FH$2:FH429)+1)</f>
        <v>375</v>
      </c>
      <c r="FI430" s="287">
        <f>IF(FH430&gt;0,INDEX(IF($BJ$45=0,$EU$3:$EU$1412,IF($BK$45=0,$EX$3:$EX$1412,$FB$3:$FB$1412)),FH430,1),0)</f>
        <v>18.045179999999998</v>
      </c>
    </row>
    <row r="431" spans="144:165" x14ac:dyDescent="0.25">
      <c r="EN431" s="263">
        <f t="shared" si="135"/>
        <v>429</v>
      </c>
      <c r="EO431" s="239" t="s">
        <v>1964</v>
      </c>
      <c r="EP431" s="279">
        <v>42036</v>
      </c>
      <c r="EQ431" s="280">
        <v>0</v>
      </c>
      <c r="ER431" s="281">
        <v>19.910340000000001</v>
      </c>
      <c r="ES431" s="288"/>
      <c r="ET431" s="282">
        <f>IF(EO431=EO432,MAX(ET$2:ET430)+1,0)</f>
        <v>215</v>
      </c>
      <c r="EU431" s="3">
        <f t="shared" si="127"/>
        <v>429</v>
      </c>
      <c r="EV431" s="290">
        <f t="shared" si="128"/>
        <v>857</v>
      </c>
      <c r="EW431" s="277">
        <f t="shared" si="129"/>
        <v>42036</v>
      </c>
      <c r="EX431" s="281">
        <f t="shared" si="130"/>
        <v>25.20018</v>
      </c>
      <c r="EY431" s="282">
        <f>IF(EO431=EO432,0,MAX(EY$2:EY430)+1)</f>
        <v>0</v>
      </c>
      <c r="EZ431" s="290">
        <f t="shared" si="131"/>
        <v>858</v>
      </c>
      <c r="FA431" s="277">
        <f t="shared" si="132"/>
        <v>43831</v>
      </c>
      <c r="FB431" s="281">
        <f t="shared" si="133"/>
        <v>21.906690000000001</v>
      </c>
      <c r="FC431" s="28">
        <f>DIS!C448</f>
        <v>429</v>
      </c>
      <c r="FD431" s="28">
        <f>DIS!D448</f>
        <v>22</v>
      </c>
      <c r="FE431" s="28">
        <f>DIS!E448</f>
        <v>9</v>
      </c>
      <c r="FF431" s="28" t="str">
        <f t="shared" si="134"/>
        <v>22,9</v>
      </c>
      <c r="FG431" s="286" t="str">
        <f>INDEX($AR$88:$BK$127,FD431,FE431)</f>
        <v>9,22</v>
      </c>
      <c r="FH431" s="287">
        <f>IF(ISNUMBER(FG431),0,MAX(FH$2:FH430)+1)</f>
        <v>376</v>
      </c>
      <c r="FI431" s="287">
        <f>IF(FH431&gt;0,INDEX(IF($BJ$45=0,$EU$3:$EU$1412,IF($BK$45=0,$EX$3:$EX$1412,$FB$3:$FB$1412)),FH431,1),0)</f>
        <v>17.379560000000001</v>
      </c>
    </row>
    <row r="432" spans="144:165" x14ac:dyDescent="0.25">
      <c r="EN432" s="263">
        <f t="shared" si="135"/>
        <v>430</v>
      </c>
      <c r="EO432" s="239" t="s">
        <v>1964</v>
      </c>
      <c r="EP432" s="279">
        <v>43831</v>
      </c>
      <c r="EQ432" s="280">
        <v>0</v>
      </c>
      <c r="ER432" s="281">
        <v>18.491810000000001</v>
      </c>
      <c r="ES432" s="288"/>
      <c r="ET432" s="282">
        <f>IF(EO432=EO433,MAX(ET$2:ET431)+1,0)</f>
        <v>0</v>
      </c>
      <c r="EU432" s="3">
        <f t="shared" si="127"/>
        <v>430</v>
      </c>
      <c r="EV432" s="290">
        <f t="shared" si="128"/>
        <v>859</v>
      </c>
      <c r="EW432" s="277">
        <f t="shared" si="129"/>
        <v>42036</v>
      </c>
      <c r="EX432" s="281">
        <f t="shared" si="130"/>
        <v>24.767790000000002</v>
      </c>
      <c r="EY432" s="282">
        <f>IF(EO432=EO433,0,MAX(EY$2:EY431)+1)</f>
        <v>215</v>
      </c>
      <c r="EZ432" s="290">
        <f t="shared" si="131"/>
        <v>860</v>
      </c>
      <c r="FA432" s="277">
        <f t="shared" si="132"/>
        <v>43831</v>
      </c>
      <c r="FB432" s="281">
        <f t="shared" si="133"/>
        <v>21.568960000000001</v>
      </c>
      <c r="FC432" s="28">
        <f>DIS!C449</f>
        <v>430</v>
      </c>
      <c r="FD432" s="28">
        <f>DIS!D449</f>
        <v>22</v>
      </c>
      <c r="FE432" s="28">
        <f>DIS!E449</f>
        <v>10</v>
      </c>
      <c r="FF432" s="28" t="str">
        <f t="shared" si="134"/>
        <v>22,10</v>
      </c>
      <c r="FG432" s="286" t="str">
        <f>INDEX($AR$88:$BK$127,FD432,FE432)</f>
        <v>10,22</v>
      </c>
      <c r="FH432" s="287">
        <f>IF(ISNUMBER(FG432),0,MAX(FH$2:FH431)+1)</f>
        <v>377</v>
      </c>
      <c r="FI432" s="287">
        <f>IF(FH432&gt;0,INDEX(IF($BJ$45=0,$EU$3:$EU$1412,IF($BK$45=0,$EX$3:$EX$1412,$FB$3:$FB$1412)),FH432,1),0)</f>
        <v>17.014900000000001</v>
      </c>
    </row>
    <row r="433" spans="144:165" x14ac:dyDescent="0.25">
      <c r="EN433" s="263">
        <f t="shared" si="135"/>
        <v>431</v>
      </c>
      <c r="EO433" s="239" t="s">
        <v>1965</v>
      </c>
      <c r="EP433" s="279">
        <v>42036</v>
      </c>
      <c r="EQ433" s="280">
        <v>0</v>
      </c>
      <c r="ER433" s="281">
        <v>19.483979999999999</v>
      </c>
      <c r="ES433" s="288"/>
      <c r="ET433" s="282">
        <f>IF(EO433=EO434,MAX(ET$2:ET432)+1,0)</f>
        <v>216</v>
      </c>
      <c r="EU433" s="3">
        <f t="shared" si="127"/>
        <v>431</v>
      </c>
      <c r="EV433" s="290">
        <f t="shared" si="128"/>
        <v>861</v>
      </c>
      <c r="EW433" s="277">
        <f t="shared" si="129"/>
        <v>42036</v>
      </c>
      <c r="EX433" s="281">
        <f t="shared" si="130"/>
        <v>23.824950000000001</v>
      </c>
      <c r="EY433" s="282">
        <f>IF(EO433=EO434,0,MAX(EY$2:EY432)+1)</f>
        <v>0</v>
      </c>
      <c r="EZ433" s="290">
        <f t="shared" si="131"/>
        <v>862</v>
      </c>
      <c r="FA433" s="277">
        <f t="shared" si="132"/>
        <v>43831</v>
      </c>
      <c r="FB433" s="281">
        <f t="shared" si="133"/>
        <v>20.74164</v>
      </c>
      <c r="FC433" s="28">
        <f>DIS!C450</f>
        <v>431</v>
      </c>
      <c r="FD433" s="28">
        <f>DIS!D450</f>
        <v>22</v>
      </c>
      <c r="FE433" s="28">
        <f>DIS!E450</f>
        <v>11</v>
      </c>
      <c r="FF433" s="28" t="str">
        <f t="shared" si="134"/>
        <v>22,11</v>
      </c>
      <c r="FG433" s="286" t="str">
        <f>INDEX($AR$88:$BK$127,FD433,FE433)</f>
        <v>11,22</v>
      </c>
      <c r="FH433" s="287">
        <f>IF(ISNUMBER(FG433),0,MAX(FH$2:FH432)+1)</f>
        <v>378</v>
      </c>
      <c r="FI433" s="287">
        <f>IF(FH433&gt;0,INDEX(IF($BJ$45=0,$EU$3:$EU$1412,IF($BK$45=0,$EX$3:$EX$1412,$FB$3:$FB$1412)),FH433,1),0)</f>
        <v>16.60331</v>
      </c>
    </row>
    <row r="434" spans="144:165" x14ac:dyDescent="0.25">
      <c r="EN434" s="263">
        <f t="shared" si="135"/>
        <v>432</v>
      </c>
      <c r="EO434" s="239" t="s">
        <v>1965</v>
      </c>
      <c r="EP434" s="279">
        <v>43831</v>
      </c>
      <c r="EQ434" s="280">
        <v>0</v>
      </c>
      <c r="ER434" s="281">
        <v>18.18037</v>
      </c>
      <c r="ES434" s="288"/>
      <c r="ET434" s="282">
        <f>IF(EO434=EO435,MAX(ET$2:ET433)+1,0)</f>
        <v>0</v>
      </c>
      <c r="EU434" s="3">
        <f t="shared" si="127"/>
        <v>432</v>
      </c>
      <c r="EV434" s="290">
        <f t="shared" si="128"/>
        <v>863</v>
      </c>
      <c r="EW434" s="277">
        <f t="shared" si="129"/>
        <v>42036</v>
      </c>
      <c r="EX434" s="281">
        <f t="shared" si="130"/>
        <v>22.631550000000001</v>
      </c>
      <c r="EY434" s="282">
        <f>IF(EO434=EO435,0,MAX(EY$2:EY433)+1)</f>
        <v>216</v>
      </c>
      <c r="EZ434" s="290">
        <f t="shared" si="131"/>
        <v>864</v>
      </c>
      <c r="FA434" s="277">
        <f t="shared" si="132"/>
        <v>43831</v>
      </c>
      <c r="FB434" s="281">
        <f t="shared" si="133"/>
        <v>19.72259</v>
      </c>
      <c r="FC434" s="28">
        <f>DIS!C451</f>
        <v>432</v>
      </c>
      <c r="FD434" s="28">
        <f>DIS!D451</f>
        <v>22</v>
      </c>
      <c r="FE434" s="28">
        <f>DIS!E451</f>
        <v>12</v>
      </c>
      <c r="FF434" s="28" t="str">
        <f t="shared" si="134"/>
        <v>22,12</v>
      </c>
      <c r="FG434" s="286" t="str">
        <f>INDEX($AR$88:$BK$127,FD434,FE434)</f>
        <v>12,22</v>
      </c>
      <c r="FH434" s="287">
        <f>IF(ISNUMBER(FG434),0,MAX(FH$2:FH433)+1)</f>
        <v>379</v>
      </c>
      <c r="FI434" s="287">
        <f>IF(FH434&gt;0,INDEX(IF($BJ$45=0,$EU$3:$EU$1412,IF($BK$45=0,$EX$3:$EX$1412,$FB$3:$FB$1412)),FH434,1),0)</f>
        <v>16.260090000000002</v>
      </c>
    </row>
    <row r="435" spans="144:165" x14ac:dyDescent="0.25">
      <c r="EN435" s="263">
        <f t="shared" si="135"/>
        <v>433</v>
      </c>
      <c r="EO435" s="239" t="s">
        <v>1966</v>
      </c>
      <c r="EP435" s="279">
        <v>42036</v>
      </c>
      <c r="EQ435" s="280">
        <v>0</v>
      </c>
      <c r="ER435" s="281">
        <v>18.954560000000001</v>
      </c>
      <c r="ES435" s="288"/>
      <c r="ET435" s="282">
        <f>IF(EO435=EO436,MAX(ET$2:ET434)+1,0)</f>
        <v>217</v>
      </c>
      <c r="EU435" s="3">
        <f t="shared" si="127"/>
        <v>433</v>
      </c>
      <c r="EV435" s="290">
        <f t="shared" si="128"/>
        <v>865</v>
      </c>
      <c r="EW435" s="277">
        <f t="shared" si="129"/>
        <v>42036</v>
      </c>
      <c r="EX435" s="281">
        <f t="shared" si="130"/>
        <v>21.660209999999999</v>
      </c>
      <c r="EY435" s="282">
        <f>IF(EO435=EO436,0,MAX(EY$2:EY434)+1)</f>
        <v>0</v>
      </c>
      <c r="EZ435" s="290">
        <f t="shared" si="131"/>
        <v>866</v>
      </c>
      <c r="FA435" s="277">
        <f t="shared" si="132"/>
        <v>43831</v>
      </c>
      <c r="FB435" s="281">
        <f t="shared" si="133"/>
        <v>18.974219999999999</v>
      </c>
      <c r="FC435" s="28">
        <f>DIS!C452</f>
        <v>433</v>
      </c>
      <c r="FD435" s="28">
        <f>DIS!D452</f>
        <v>22</v>
      </c>
      <c r="FE435" s="28">
        <f>DIS!E452</f>
        <v>13</v>
      </c>
      <c r="FF435" s="28" t="str">
        <f t="shared" si="134"/>
        <v>22,13</v>
      </c>
      <c r="FG435" s="286" t="str">
        <f>INDEX($AR$88:$BK$127,FD435,FE435)</f>
        <v>13,22</v>
      </c>
      <c r="FH435" s="287">
        <f>IF(ISNUMBER(FG435),0,MAX(FH$2:FH434)+1)</f>
        <v>380</v>
      </c>
      <c r="FI435" s="287">
        <f>IF(FH435&gt;0,INDEX(IF($BJ$45=0,$EU$3:$EU$1412,IF($BK$45=0,$EX$3:$EX$1412,$FB$3:$FB$1412)),FH435,1),0)</f>
        <v>15.87439</v>
      </c>
    </row>
    <row r="436" spans="144:165" x14ac:dyDescent="0.25">
      <c r="EN436" s="263">
        <f t="shared" si="135"/>
        <v>434</v>
      </c>
      <c r="EO436" s="239" t="s">
        <v>1966</v>
      </c>
      <c r="EP436" s="279">
        <v>43831</v>
      </c>
      <c r="EQ436" s="280">
        <v>0</v>
      </c>
      <c r="ER436" s="281">
        <v>17.788979999999999</v>
      </c>
      <c r="ES436" s="288"/>
      <c r="ET436" s="282">
        <f>IF(EO436=EO437,MAX(ET$2:ET435)+1,0)</f>
        <v>0</v>
      </c>
      <c r="EU436" s="3">
        <f t="shared" si="127"/>
        <v>434</v>
      </c>
      <c r="EV436" s="290">
        <f t="shared" si="128"/>
        <v>867</v>
      </c>
      <c r="EW436" s="277">
        <f t="shared" si="129"/>
        <v>42036</v>
      </c>
      <c r="EX436" s="281">
        <f t="shared" si="130"/>
        <v>20.686219999999999</v>
      </c>
      <c r="EY436" s="282">
        <f>IF(EO436=EO437,0,MAX(EY$2:EY435)+1)</f>
        <v>217</v>
      </c>
      <c r="EZ436" s="290">
        <f t="shared" si="131"/>
        <v>868</v>
      </c>
      <c r="FA436" s="277">
        <f t="shared" si="132"/>
        <v>43831</v>
      </c>
      <c r="FB436" s="281">
        <f t="shared" si="133"/>
        <v>18.22561</v>
      </c>
      <c r="FC436" s="28">
        <f>DIS!C453</f>
        <v>434</v>
      </c>
      <c r="FD436" s="28">
        <f>DIS!D453</f>
        <v>22</v>
      </c>
      <c r="FE436" s="28">
        <f>DIS!E453</f>
        <v>14</v>
      </c>
      <c r="FF436" s="28" t="str">
        <f t="shared" si="134"/>
        <v>22,14</v>
      </c>
      <c r="FG436" s="286" t="str">
        <f>INDEX($AR$88:$BK$127,FD436,FE436)</f>
        <v>14,22</v>
      </c>
      <c r="FH436" s="287">
        <f>IF(ISNUMBER(FG436),0,MAX(FH$2:FH435)+1)</f>
        <v>381</v>
      </c>
      <c r="FI436" s="287">
        <f>IF(FH436&gt;0,INDEX(IF($BJ$45=0,$EU$3:$EU$1412,IF($BK$45=0,$EX$3:$EX$1412,$FB$3:$FB$1412)),FH436,1),0)</f>
        <v>15.51975</v>
      </c>
    </row>
    <row r="437" spans="144:165" x14ac:dyDescent="0.25">
      <c r="EN437" s="263">
        <f t="shared" si="135"/>
        <v>435</v>
      </c>
      <c r="EO437" s="239" t="s">
        <v>1967</v>
      </c>
      <c r="EP437" s="279">
        <v>42036</v>
      </c>
      <c r="EQ437" s="280">
        <v>0</v>
      </c>
      <c r="ER437" s="281">
        <v>18.257349999999999</v>
      </c>
      <c r="ES437" s="288"/>
      <c r="ET437" s="282">
        <f>IF(EO437=EO438,MAX(ET$2:ET436)+1,0)</f>
        <v>218</v>
      </c>
      <c r="EU437" s="3">
        <f t="shared" si="127"/>
        <v>435</v>
      </c>
      <c r="EV437" s="290">
        <f t="shared" si="128"/>
        <v>869</v>
      </c>
      <c r="EW437" s="277">
        <f t="shared" si="129"/>
        <v>42036</v>
      </c>
      <c r="EX437" s="281">
        <f t="shared" si="130"/>
        <v>19.79346</v>
      </c>
      <c r="EY437" s="282">
        <f>IF(EO437=EO438,0,MAX(EY$2:EY436)+1)</f>
        <v>0</v>
      </c>
      <c r="EZ437" s="290">
        <f t="shared" si="131"/>
        <v>870</v>
      </c>
      <c r="FA437" s="277">
        <f t="shared" si="132"/>
        <v>43831</v>
      </c>
      <c r="FB437" s="281">
        <f t="shared" si="133"/>
        <v>17.56005</v>
      </c>
      <c r="FC437" s="28">
        <f>DIS!C454</f>
        <v>435</v>
      </c>
      <c r="FD437" s="28">
        <f>DIS!D454</f>
        <v>22</v>
      </c>
      <c r="FE437" s="28">
        <f>DIS!E454</f>
        <v>15</v>
      </c>
      <c r="FF437" s="28" t="str">
        <f t="shared" si="134"/>
        <v>22,15</v>
      </c>
      <c r="FG437" s="286" t="str">
        <f>INDEX($AR$88:$BK$127,FD437,FE437)</f>
        <v>15,22</v>
      </c>
      <c r="FH437" s="287">
        <f>IF(ISNUMBER(FG437),0,MAX(FH$2:FH436)+1)</f>
        <v>382</v>
      </c>
      <c r="FI437" s="287">
        <f>IF(FH437&gt;0,INDEX(IF($BJ$45=0,$EU$3:$EU$1412,IF($BK$45=0,$EX$3:$EX$1412,$FB$3:$FB$1412)),FH437,1),0)</f>
        <v>15.338620000000001</v>
      </c>
    </row>
    <row r="438" spans="144:165" x14ac:dyDescent="0.25">
      <c r="EN438" s="263">
        <f t="shared" si="135"/>
        <v>436</v>
      </c>
      <c r="EO438" s="239" t="s">
        <v>1967</v>
      </c>
      <c r="EP438" s="279">
        <v>43831</v>
      </c>
      <c r="EQ438" s="280">
        <v>0</v>
      </c>
      <c r="ER438" s="281">
        <v>17.302420000000001</v>
      </c>
      <c r="ES438" s="288"/>
      <c r="ET438" s="282">
        <f>IF(EO438=EO439,MAX(ET$2:ET437)+1,0)</f>
        <v>0</v>
      </c>
      <c r="EU438" s="3">
        <f t="shared" si="127"/>
        <v>436</v>
      </c>
      <c r="EV438" s="290">
        <f t="shared" si="128"/>
        <v>871</v>
      </c>
      <c r="EW438" s="277">
        <f t="shared" si="129"/>
        <v>42036</v>
      </c>
      <c r="EX438" s="281">
        <f t="shared" si="130"/>
        <v>18.807680000000001</v>
      </c>
      <c r="EY438" s="282">
        <f>IF(EO438=EO439,0,MAX(EY$2:EY437)+1)</f>
        <v>218</v>
      </c>
      <c r="EZ438" s="290">
        <f t="shared" si="131"/>
        <v>872</v>
      </c>
      <c r="FA438" s="277">
        <f t="shared" si="132"/>
        <v>43831</v>
      </c>
      <c r="FB438" s="281">
        <f t="shared" si="133"/>
        <v>16.835450000000002</v>
      </c>
      <c r="FC438" s="28">
        <f>DIS!C455</f>
        <v>436</v>
      </c>
      <c r="FD438" s="28">
        <f>DIS!D455</f>
        <v>22</v>
      </c>
      <c r="FE438" s="28">
        <f>DIS!E455</f>
        <v>16</v>
      </c>
      <c r="FF438" s="28" t="str">
        <f t="shared" si="134"/>
        <v>22,16</v>
      </c>
      <c r="FG438" s="286" t="str">
        <f>INDEX($AR$88:$BK$127,FD438,FE438)</f>
        <v>16,22</v>
      </c>
      <c r="FH438" s="287">
        <f>IF(ISNUMBER(FG438),0,MAX(FH$2:FH437)+1)</f>
        <v>383</v>
      </c>
      <c r="FI438" s="287">
        <f>IF(FH438&gt;0,INDEX(IF($BJ$45=0,$EU$3:$EU$1412,IF($BK$45=0,$EX$3:$EX$1412,$FB$3:$FB$1412)),FH438,1),0)</f>
        <v>15.61181</v>
      </c>
    </row>
    <row r="439" spans="144:165" x14ac:dyDescent="0.25">
      <c r="EN439" s="263">
        <f t="shared" si="135"/>
        <v>437</v>
      </c>
      <c r="EO439" s="239" t="s">
        <v>1968</v>
      </c>
      <c r="EP439" s="279">
        <v>42036</v>
      </c>
      <c r="EQ439" s="280">
        <v>0</v>
      </c>
      <c r="ER439" s="281">
        <v>17.996089999999999</v>
      </c>
      <c r="ES439" s="288"/>
      <c r="ET439" s="282">
        <f>IF(EO439=EO440,MAX(ET$2:ET438)+1,0)</f>
        <v>219</v>
      </c>
      <c r="EU439" s="3">
        <f t="shared" si="127"/>
        <v>437</v>
      </c>
      <c r="EV439" s="290">
        <f t="shared" si="128"/>
        <v>873</v>
      </c>
      <c r="EW439" s="277">
        <f t="shared" si="129"/>
        <v>42036</v>
      </c>
      <c r="EX439" s="281">
        <f t="shared" si="130"/>
        <v>18.080629999999999</v>
      </c>
      <c r="EY439" s="282">
        <f>IF(EO439=EO440,0,MAX(EY$2:EY438)+1)</f>
        <v>0</v>
      </c>
      <c r="EZ439" s="290">
        <f t="shared" si="131"/>
        <v>874</v>
      </c>
      <c r="FA439" s="277">
        <f t="shared" si="132"/>
        <v>43831</v>
      </c>
      <c r="FB439" s="281">
        <f t="shared" si="133"/>
        <v>16.423739999999999</v>
      </c>
      <c r="FC439" s="28">
        <f>DIS!C456</f>
        <v>437</v>
      </c>
      <c r="FD439" s="28">
        <f>DIS!D456</f>
        <v>22</v>
      </c>
      <c r="FE439" s="28">
        <f>DIS!E456</f>
        <v>17</v>
      </c>
      <c r="FF439" s="28" t="str">
        <f t="shared" si="134"/>
        <v>22,17</v>
      </c>
      <c r="FG439" s="286" t="str">
        <f>INDEX($AR$88:$BK$127,FD439,FE439)</f>
        <v>17,22</v>
      </c>
      <c r="FH439" s="287">
        <f>IF(ISNUMBER(FG439),0,MAX(FH$2:FH438)+1)</f>
        <v>384</v>
      </c>
      <c r="FI439" s="287">
        <f>IF(FH439&gt;0,INDEX(IF($BJ$45=0,$EU$3:$EU$1412,IF($BK$45=0,$EX$3:$EX$1412,$FB$3:$FB$1412)),FH439,1),0)</f>
        <v>15.81907</v>
      </c>
    </row>
    <row r="440" spans="144:165" x14ac:dyDescent="0.25">
      <c r="EN440" s="263">
        <f t="shared" si="135"/>
        <v>438</v>
      </c>
      <c r="EO440" s="239" t="s">
        <v>1968</v>
      </c>
      <c r="EP440" s="279">
        <v>43831</v>
      </c>
      <c r="EQ440" s="280">
        <v>0</v>
      </c>
      <c r="ER440" s="281">
        <v>17.47747</v>
      </c>
      <c r="ES440" s="288"/>
      <c r="ET440" s="282">
        <f>IF(EO440=EO441,MAX(ET$2:ET439)+1,0)</f>
        <v>0</v>
      </c>
      <c r="EU440" s="3">
        <f t="shared" si="127"/>
        <v>438</v>
      </c>
      <c r="EV440" s="290">
        <f t="shared" si="128"/>
        <v>875</v>
      </c>
      <c r="EW440" s="277">
        <f t="shared" si="129"/>
        <v>42036</v>
      </c>
      <c r="EX440" s="281">
        <f t="shared" si="130"/>
        <v>17.365110000000001</v>
      </c>
      <c r="EY440" s="282">
        <f>IF(EO440=EO441,0,MAX(EY$2:EY439)+1)</f>
        <v>219</v>
      </c>
      <c r="EZ440" s="290">
        <f t="shared" si="131"/>
        <v>876</v>
      </c>
      <c r="FA440" s="277">
        <f t="shared" si="132"/>
        <v>43831</v>
      </c>
      <c r="FB440" s="281">
        <f t="shared" si="133"/>
        <v>16.03556</v>
      </c>
      <c r="FC440" s="28">
        <f>DIS!C457</f>
        <v>438</v>
      </c>
      <c r="FD440" s="28">
        <f>DIS!D457</f>
        <v>22</v>
      </c>
      <c r="FE440" s="28">
        <f>DIS!E457</f>
        <v>18</v>
      </c>
      <c r="FF440" s="28" t="str">
        <f t="shared" si="134"/>
        <v>22,18</v>
      </c>
      <c r="FG440" s="286" t="str">
        <f>INDEX($AR$88:$BK$127,FD440,FE440)</f>
        <v>18,22</v>
      </c>
      <c r="FH440" s="287">
        <f>IF(ISNUMBER(FG440),0,MAX(FH$2:FH439)+1)</f>
        <v>385</v>
      </c>
      <c r="FI440" s="287">
        <f>IF(FH440&gt;0,INDEX(IF($BJ$45=0,$EU$3:$EU$1412,IF($BK$45=0,$EX$3:$EX$1412,$FB$3:$FB$1412)),FH440,1),0)</f>
        <v>15.97678</v>
      </c>
    </row>
    <row r="441" spans="144:165" x14ac:dyDescent="0.25">
      <c r="EN441" s="263">
        <f t="shared" si="135"/>
        <v>439</v>
      </c>
      <c r="EO441" s="239" t="s">
        <v>1969</v>
      </c>
      <c r="EP441" s="279">
        <v>42036</v>
      </c>
      <c r="EQ441" s="280">
        <v>0</v>
      </c>
      <c r="ER441" s="281">
        <v>17.613659999999999</v>
      </c>
      <c r="ES441" s="288"/>
      <c r="ET441" s="282">
        <f>IF(EO441=EO442,MAX(ET$2:ET440)+1,0)</f>
        <v>220</v>
      </c>
      <c r="EU441" s="3">
        <f t="shared" si="127"/>
        <v>439</v>
      </c>
      <c r="EV441" s="290">
        <f t="shared" si="128"/>
        <v>877</v>
      </c>
      <c r="EW441" s="277">
        <f t="shared" si="129"/>
        <v>42036</v>
      </c>
      <c r="EX441" s="281">
        <f t="shared" si="130"/>
        <v>16.580739999999999</v>
      </c>
      <c r="EY441" s="282">
        <f>IF(EO441=EO442,0,MAX(EY$2:EY440)+1)</f>
        <v>0</v>
      </c>
      <c r="EZ441" s="290">
        <f t="shared" si="131"/>
        <v>878</v>
      </c>
      <c r="FA441" s="277">
        <f t="shared" si="132"/>
        <v>43831</v>
      </c>
      <c r="FB441" s="281">
        <f t="shared" si="133"/>
        <v>15.61992</v>
      </c>
      <c r="FC441" s="28">
        <f>DIS!C458</f>
        <v>439</v>
      </c>
      <c r="FD441" s="28">
        <f>DIS!D458</f>
        <v>22</v>
      </c>
      <c r="FE441" s="28">
        <f>DIS!E458</f>
        <v>19</v>
      </c>
      <c r="FF441" s="28" t="str">
        <f t="shared" si="134"/>
        <v>22,19</v>
      </c>
      <c r="FG441" s="286" t="str">
        <f>INDEX($AR$88:$BK$127,FD441,FE441)</f>
        <v>19,22</v>
      </c>
      <c r="FH441" s="287">
        <f>IF(ISNUMBER(FG441),0,MAX(FH$2:FH440)+1)</f>
        <v>386</v>
      </c>
      <c r="FI441" s="287">
        <f>IF(FH441&gt;0,INDEX(IF($BJ$45=0,$EU$3:$EU$1412,IF($BK$45=0,$EX$3:$EX$1412,$FB$3:$FB$1412)),FH441,1),0)</f>
        <v>16.091380000000001</v>
      </c>
    </row>
    <row r="442" spans="144:165" x14ac:dyDescent="0.25">
      <c r="EN442" s="263">
        <f t="shared" si="135"/>
        <v>440</v>
      </c>
      <c r="EO442" s="239" t="s">
        <v>1969</v>
      </c>
      <c r="EP442" s="279">
        <v>43831</v>
      </c>
      <c r="EQ442" s="280">
        <v>0</v>
      </c>
      <c r="ER442" s="281">
        <v>17.598420000000001</v>
      </c>
      <c r="ES442" s="288"/>
      <c r="ET442" s="282">
        <f>IF(EO442=EO443,MAX(ET$2:ET441)+1,0)</f>
        <v>0</v>
      </c>
      <c r="EU442" s="3">
        <f t="shared" si="127"/>
        <v>440</v>
      </c>
      <c r="EV442" s="290">
        <f t="shared" si="128"/>
        <v>879</v>
      </c>
      <c r="EW442" s="277">
        <f t="shared" si="129"/>
        <v>42036</v>
      </c>
      <c r="EX442" s="281">
        <f t="shared" si="130"/>
        <v>15.698930000000001</v>
      </c>
      <c r="EY442" s="282">
        <f>IF(EO442=EO443,0,MAX(EY$2:EY441)+1)</f>
        <v>220</v>
      </c>
      <c r="EZ442" s="290">
        <f t="shared" si="131"/>
        <v>880</v>
      </c>
      <c r="FA442" s="277">
        <f t="shared" si="132"/>
        <v>43831</v>
      </c>
      <c r="FB442" s="281">
        <f t="shared" si="133"/>
        <v>15.168530000000001</v>
      </c>
      <c r="FC442" s="28">
        <f>DIS!C459</f>
        <v>440</v>
      </c>
      <c r="FD442" s="28">
        <f>DIS!D459</f>
        <v>22</v>
      </c>
      <c r="FE442" s="28">
        <f>DIS!E459</f>
        <v>20</v>
      </c>
      <c r="FF442" s="28" t="str">
        <f t="shared" si="134"/>
        <v>22,20</v>
      </c>
      <c r="FG442" s="286" t="str">
        <f>INDEX($AR$88:$BK$127,FD442,FE442)</f>
        <v>20,22</v>
      </c>
      <c r="FH442" s="287">
        <f>IF(ISNUMBER(FG442),0,MAX(FH$2:FH441)+1)</f>
        <v>387</v>
      </c>
      <c r="FI442" s="287">
        <f>IF(FH442&gt;0,INDEX(IF($BJ$45=0,$EU$3:$EU$1412,IF($BK$45=0,$EX$3:$EX$1412,$FB$3:$FB$1412)),FH442,1),0)</f>
        <v>16.157889999999998</v>
      </c>
    </row>
    <row r="443" spans="144:165" x14ac:dyDescent="0.25">
      <c r="EN443" s="263">
        <f t="shared" si="135"/>
        <v>441</v>
      </c>
      <c r="EO443" s="239" t="s">
        <v>1970</v>
      </c>
      <c r="EP443" s="279">
        <v>42036</v>
      </c>
      <c r="EQ443" s="280">
        <v>0</v>
      </c>
      <c r="ER443" s="281">
        <v>17.873239999999999</v>
      </c>
      <c r="ES443" s="288"/>
      <c r="ET443" s="282">
        <f>IF(EO443=EO444,MAX(ET$2:ET442)+1,0)</f>
        <v>221</v>
      </c>
      <c r="EU443" s="3">
        <f t="shared" si="127"/>
        <v>441</v>
      </c>
      <c r="EV443" s="290">
        <f t="shared" si="128"/>
        <v>881</v>
      </c>
      <c r="EW443" s="277">
        <f t="shared" si="129"/>
        <v>42036</v>
      </c>
      <c r="EX443" s="281">
        <f t="shared" si="130"/>
        <v>14.6793</v>
      </c>
      <c r="EY443" s="282">
        <f>IF(EO443=EO444,0,MAX(EY$2:EY442)+1)</f>
        <v>0</v>
      </c>
      <c r="EZ443" s="290">
        <f t="shared" si="131"/>
        <v>882</v>
      </c>
      <c r="FA443" s="277">
        <f t="shared" si="132"/>
        <v>43831</v>
      </c>
      <c r="FB443" s="281">
        <f t="shared" si="133"/>
        <v>14.664440000000001</v>
      </c>
      <c r="FC443" s="28">
        <f>DIS!C460</f>
        <v>441</v>
      </c>
      <c r="FD443" s="28">
        <f>DIS!D460</f>
        <v>23</v>
      </c>
      <c r="FE443" s="28">
        <f>DIS!E460</f>
        <v>1</v>
      </c>
      <c r="FF443" s="28" t="str">
        <f t="shared" si="134"/>
        <v>23,1</v>
      </c>
      <c r="FG443" s="286" t="str">
        <f>INDEX($AR$88:$BK$127,FD443,FE443)</f>
        <v>1,23</v>
      </c>
      <c r="FH443" s="287">
        <f>IF(ISNUMBER(FG443),0,MAX(FH$2:FH442)+1)</f>
        <v>388</v>
      </c>
      <c r="FI443" s="287">
        <f>IF(FH443&gt;0,INDEX(IF($BJ$45=0,$EU$3:$EU$1412,IF($BK$45=0,$EX$3:$EX$1412,$FB$3:$FB$1412)),FH443,1),0)</f>
        <v>23.414000000000001</v>
      </c>
    </row>
    <row r="444" spans="144:165" x14ac:dyDescent="0.25">
      <c r="EN444" s="263">
        <f t="shared" si="135"/>
        <v>442</v>
      </c>
      <c r="EO444" s="239" t="s">
        <v>1970</v>
      </c>
      <c r="EP444" s="279">
        <v>43831</v>
      </c>
      <c r="EQ444" s="280">
        <v>0</v>
      </c>
      <c r="ER444" s="281">
        <v>17.563389999999998</v>
      </c>
      <c r="ES444" s="288"/>
      <c r="ET444" s="282">
        <f>IF(EO444=EO445,MAX(ET$2:ET443)+1,0)</f>
        <v>0</v>
      </c>
      <c r="EU444" s="3">
        <f t="shared" si="127"/>
        <v>442</v>
      </c>
      <c r="EV444" s="290">
        <f t="shared" si="128"/>
        <v>883</v>
      </c>
      <c r="EW444" s="277">
        <f t="shared" si="129"/>
        <v>42036</v>
      </c>
      <c r="EX444" s="281">
        <f t="shared" si="130"/>
        <v>15.191990000000001</v>
      </c>
      <c r="EY444" s="282">
        <f>IF(EO444=EO445,0,MAX(EY$2:EY443)+1)</f>
        <v>221</v>
      </c>
      <c r="EZ444" s="290">
        <f t="shared" si="131"/>
        <v>884</v>
      </c>
      <c r="FA444" s="277">
        <f t="shared" si="132"/>
        <v>43831</v>
      </c>
      <c r="FB444" s="281">
        <f t="shared" si="133"/>
        <v>14.940160000000001</v>
      </c>
      <c r="FC444" s="28">
        <f>DIS!C461</f>
        <v>442</v>
      </c>
      <c r="FD444" s="28">
        <f>DIS!D461</f>
        <v>23</v>
      </c>
      <c r="FE444" s="28">
        <f>DIS!E461</f>
        <v>2</v>
      </c>
      <c r="FF444" s="28" t="str">
        <f t="shared" si="134"/>
        <v>23,2</v>
      </c>
      <c r="FG444" s="286" t="str">
        <f>INDEX($AR$88:$BK$127,FD444,FE444)</f>
        <v>2,23</v>
      </c>
      <c r="FH444" s="287">
        <f>IF(ISNUMBER(FG444),0,MAX(FH$2:FH443)+1)</f>
        <v>389</v>
      </c>
      <c r="FI444" s="287">
        <f>IF(FH444&gt;0,INDEX(IF($BJ$45=0,$EU$3:$EU$1412,IF($BK$45=0,$EX$3:$EX$1412,$FB$3:$FB$1412)),FH444,1),0)</f>
        <v>23.303719999999998</v>
      </c>
    </row>
    <row r="445" spans="144:165" x14ac:dyDescent="0.25">
      <c r="EN445" s="263">
        <f t="shared" si="135"/>
        <v>443</v>
      </c>
      <c r="EO445" s="239" t="s">
        <v>1971</v>
      </c>
      <c r="EP445" s="279">
        <v>42036</v>
      </c>
      <c r="EQ445" s="280">
        <v>0</v>
      </c>
      <c r="ER445" s="281">
        <v>18.12351</v>
      </c>
      <c r="ES445" s="288"/>
      <c r="ET445" s="282">
        <f>IF(EO445=EO446,MAX(ET$2:ET444)+1,0)</f>
        <v>222</v>
      </c>
      <c r="EU445" s="3">
        <f t="shared" si="127"/>
        <v>443</v>
      </c>
      <c r="EV445" s="290">
        <f t="shared" si="128"/>
        <v>885</v>
      </c>
      <c r="EW445" s="277">
        <f t="shared" si="129"/>
        <v>42036</v>
      </c>
      <c r="EX445" s="281">
        <f t="shared" si="130"/>
        <v>15.6282</v>
      </c>
      <c r="EY445" s="282">
        <f>IF(EO445=EO446,0,MAX(EY$2:EY444)+1)</f>
        <v>0</v>
      </c>
      <c r="EZ445" s="290">
        <f t="shared" si="131"/>
        <v>886</v>
      </c>
      <c r="FA445" s="277">
        <f t="shared" si="132"/>
        <v>43831</v>
      </c>
      <c r="FB445" s="281">
        <f t="shared" si="133"/>
        <v>15.183770000000001</v>
      </c>
      <c r="FC445" s="28">
        <f>DIS!C462</f>
        <v>443</v>
      </c>
      <c r="FD445" s="28">
        <f>DIS!D462</f>
        <v>23</v>
      </c>
      <c r="FE445" s="28">
        <f>DIS!E462</f>
        <v>3</v>
      </c>
      <c r="FF445" s="28" t="str">
        <f t="shared" si="134"/>
        <v>23,3</v>
      </c>
      <c r="FG445" s="286" t="str">
        <f>INDEX($AR$88:$BK$127,FD445,FE445)</f>
        <v>3,23</v>
      </c>
      <c r="FH445" s="287">
        <f>IF(ISNUMBER(FG445),0,MAX(FH$2:FH444)+1)</f>
        <v>390</v>
      </c>
      <c r="FI445" s="287">
        <f>IF(FH445&gt;0,INDEX(IF($BJ$45=0,$EU$3:$EU$1412,IF($BK$45=0,$EX$3:$EX$1412,$FB$3:$FB$1412)),FH445,1),0)</f>
        <v>23.12153</v>
      </c>
    </row>
    <row r="446" spans="144:165" x14ac:dyDescent="0.25">
      <c r="EN446" s="263">
        <f t="shared" si="135"/>
        <v>444</v>
      </c>
      <c r="EO446" s="239" t="s">
        <v>1971</v>
      </c>
      <c r="EP446" s="279">
        <v>43831</v>
      </c>
      <c r="EQ446" s="280">
        <v>0</v>
      </c>
      <c r="ER446" s="281">
        <v>17.593979999999998</v>
      </c>
      <c r="ES446" s="288"/>
      <c r="ET446" s="282">
        <f>IF(EO446=EO447,MAX(ET$2:ET445)+1,0)</f>
        <v>0</v>
      </c>
      <c r="EU446" s="3">
        <f t="shared" si="127"/>
        <v>444</v>
      </c>
      <c r="EV446" s="290">
        <f t="shared" si="128"/>
        <v>887</v>
      </c>
      <c r="EW446" s="277">
        <f t="shared" si="129"/>
        <v>42036</v>
      </c>
      <c r="EX446" s="281">
        <f t="shared" si="130"/>
        <v>15.93046</v>
      </c>
      <c r="EY446" s="282">
        <f>IF(EO446=EO447,0,MAX(EY$2:EY445)+1)</f>
        <v>222</v>
      </c>
      <c r="EZ446" s="290">
        <f t="shared" si="131"/>
        <v>888</v>
      </c>
      <c r="FA446" s="277">
        <f t="shared" si="132"/>
        <v>43831</v>
      </c>
      <c r="FB446" s="281">
        <f t="shared" si="133"/>
        <v>15.351229999999999</v>
      </c>
      <c r="FC446" s="28">
        <f>DIS!C463</f>
        <v>444</v>
      </c>
      <c r="FD446" s="28">
        <f>DIS!D463</f>
        <v>23</v>
      </c>
      <c r="FE446" s="28">
        <f>DIS!E463</f>
        <v>4</v>
      </c>
      <c r="FF446" s="28" t="str">
        <f t="shared" si="134"/>
        <v>23,4</v>
      </c>
      <c r="FG446" s="286" t="str">
        <f>INDEX($AR$88:$BK$127,FD446,FE446)</f>
        <v>4,23</v>
      </c>
      <c r="FH446" s="287">
        <f>IF(ISNUMBER(FG446),0,MAX(FH$2:FH445)+1)</f>
        <v>391</v>
      </c>
      <c r="FI446" s="287">
        <f>IF(FH446&gt;0,INDEX(IF($BJ$45=0,$EU$3:$EU$1412,IF($BK$45=0,$EX$3:$EX$1412,$FB$3:$FB$1412)),FH446,1),0)</f>
        <v>22.831720000000001</v>
      </c>
    </row>
    <row r="447" spans="144:165" x14ac:dyDescent="0.25">
      <c r="EN447" s="263">
        <f t="shared" si="135"/>
        <v>445</v>
      </c>
      <c r="EO447" s="239" t="s">
        <v>1972</v>
      </c>
      <c r="EP447" s="279">
        <v>42036</v>
      </c>
      <c r="EQ447" s="280">
        <v>0</v>
      </c>
      <c r="ER447" s="281">
        <v>18.338460000000001</v>
      </c>
      <c r="ES447" s="288"/>
      <c r="ET447" s="282">
        <f>IF(EO447=EO448,MAX(ET$2:ET446)+1,0)</f>
        <v>223</v>
      </c>
      <c r="EU447" s="3">
        <f t="shared" si="127"/>
        <v>445</v>
      </c>
      <c r="EV447" s="290">
        <f t="shared" si="128"/>
        <v>889</v>
      </c>
      <c r="EW447" s="277">
        <f t="shared" si="129"/>
        <v>42036</v>
      </c>
      <c r="EX447" s="281">
        <f t="shared" si="130"/>
        <v>16.15447</v>
      </c>
      <c r="EY447" s="282">
        <f>IF(EO447=EO448,0,MAX(EY$2:EY446)+1)</f>
        <v>0</v>
      </c>
      <c r="EZ447" s="290">
        <f t="shared" si="131"/>
        <v>890</v>
      </c>
      <c r="FA447" s="277">
        <f t="shared" si="132"/>
        <v>43831</v>
      </c>
      <c r="FB447" s="281">
        <f t="shared" si="133"/>
        <v>15.47837</v>
      </c>
      <c r="FC447" s="28">
        <f>DIS!C464</f>
        <v>445</v>
      </c>
      <c r="FD447" s="28">
        <f>DIS!D464</f>
        <v>23</v>
      </c>
      <c r="FE447" s="28">
        <f>DIS!E464</f>
        <v>5</v>
      </c>
      <c r="FF447" s="28" t="str">
        <f t="shared" si="134"/>
        <v>23,5</v>
      </c>
      <c r="FG447" s="286" t="str">
        <f>INDEX($AR$88:$BK$127,FD447,FE447)</f>
        <v>5,23</v>
      </c>
      <c r="FH447" s="287">
        <f>IF(ISNUMBER(FG447),0,MAX(FH$2:FH446)+1)</f>
        <v>392</v>
      </c>
      <c r="FI447" s="287">
        <f>IF(FH447&gt;0,INDEX(IF($BJ$45=0,$EU$3:$EU$1412,IF($BK$45=0,$EX$3:$EX$1412,$FB$3:$FB$1412)),FH447,1),0)</f>
        <v>22.173100000000002</v>
      </c>
    </row>
    <row r="448" spans="144:165" x14ac:dyDescent="0.25">
      <c r="EN448" s="263">
        <f t="shared" si="135"/>
        <v>446</v>
      </c>
      <c r="EO448" s="239" t="s">
        <v>1972</v>
      </c>
      <c r="EP448" s="279">
        <v>43831</v>
      </c>
      <c r="EQ448" s="280">
        <v>0</v>
      </c>
      <c r="ER448" s="281">
        <v>17.666</v>
      </c>
      <c r="ES448" s="288"/>
      <c r="ET448" s="282">
        <f>IF(EO448=EO449,MAX(ET$2:ET447)+1,0)</f>
        <v>0</v>
      </c>
      <c r="EU448" s="3">
        <f t="shared" si="127"/>
        <v>446</v>
      </c>
      <c r="EV448" s="290">
        <f t="shared" si="128"/>
        <v>891</v>
      </c>
      <c r="EW448" s="277">
        <f t="shared" si="129"/>
        <v>42036</v>
      </c>
      <c r="EX448" s="281">
        <f t="shared" si="130"/>
        <v>16.263300000000001</v>
      </c>
      <c r="EY448" s="282">
        <f>IF(EO448=EO449,0,MAX(EY$2:EY447)+1)</f>
        <v>223</v>
      </c>
      <c r="EZ448" s="290">
        <f t="shared" si="131"/>
        <v>892</v>
      </c>
      <c r="FA448" s="277">
        <f t="shared" si="132"/>
        <v>43831</v>
      </c>
      <c r="FB448" s="281">
        <f t="shared" si="133"/>
        <v>15.53941</v>
      </c>
      <c r="FC448" s="28">
        <f>DIS!C465</f>
        <v>446</v>
      </c>
      <c r="FD448" s="28">
        <f>DIS!D465</f>
        <v>23</v>
      </c>
      <c r="FE448" s="28">
        <f>DIS!E465</f>
        <v>6</v>
      </c>
      <c r="FF448" s="28" t="str">
        <f t="shared" si="134"/>
        <v>23,6</v>
      </c>
      <c r="FG448" s="286">
        <f>INDEX($AR$88:$BK$127,FD448,FE448)</f>
        <v>0</v>
      </c>
      <c r="FH448" s="287">
        <f>IF(ISNUMBER(FG448),0,MAX(FH$2:FH447)+1)</f>
        <v>0</v>
      </c>
      <c r="FI448" s="287">
        <f>IF(FH448&gt;0,INDEX(IF($BJ$45=0,$EU$3:$EU$1412,IF($BK$45=0,$EX$3:$EX$1412,$FB$3:$FB$1412)),FH448,1),0)</f>
        <v>0</v>
      </c>
    </row>
    <row r="449" spans="144:165" x14ac:dyDescent="0.25">
      <c r="EN449" s="263">
        <f t="shared" si="135"/>
        <v>447</v>
      </c>
      <c r="EO449" s="239" t="s">
        <v>1973</v>
      </c>
      <c r="EP449" s="279">
        <v>42036</v>
      </c>
      <c r="EQ449" s="280">
        <v>0</v>
      </c>
      <c r="ER449" s="281">
        <v>18.499140000000001</v>
      </c>
      <c r="ES449" s="288"/>
      <c r="ET449" s="282">
        <f>IF(EO449=EO450,MAX(ET$2:ET448)+1,0)</f>
        <v>224</v>
      </c>
      <c r="EU449" s="3">
        <f t="shared" si="127"/>
        <v>447</v>
      </c>
      <c r="EV449" s="290">
        <f t="shared" si="128"/>
        <v>893</v>
      </c>
      <c r="EW449" s="277">
        <f t="shared" si="129"/>
        <v>42036</v>
      </c>
      <c r="EX449" s="281">
        <f t="shared" si="130"/>
        <v>25.180779999999999</v>
      </c>
      <c r="EY449" s="282">
        <f>IF(EO449=EO450,0,MAX(EY$2:EY448)+1)</f>
        <v>0</v>
      </c>
      <c r="EZ449" s="290">
        <f t="shared" si="131"/>
        <v>894</v>
      </c>
      <c r="FA449" s="277">
        <f t="shared" si="132"/>
        <v>43831</v>
      </c>
      <c r="FB449" s="281">
        <f t="shared" si="133"/>
        <v>21.88608</v>
      </c>
      <c r="FC449" s="28">
        <f>DIS!C466</f>
        <v>447</v>
      </c>
      <c r="FD449" s="28">
        <f>DIS!D466</f>
        <v>23</v>
      </c>
      <c r="FE449" s="28">
        <f>DIS!E466</f>
        <v>7</v>
      </c>
      <c r="FF449" s="28" t="str">
        <f t="shared" si="134"/>
        <v>23,7</v>
      </c>
      <c r="FG449" s="286" t="str">
        <f>INDEX($AR$88:$BK$127,FD449,FE449)</f>
        <v>7,23</v>
      </c>
      <c r="FH449" s="287">
        <f>IF(ISNUMBER(FG449),0,MAX(FH$2:FH448)+1)</f>
        <v>393</v>
      </c>
      <c r="FI449" s="287">
        <f>IF(FH449&gt;0,INDEX(IF($BJ$45=0,$EU$3:$EU$1412,IF($BK$45=0,$EX$3:$EX$1412,$FB$3:$FB$1412)),FH449,1),0)</f>
        <v>18.531949999999998</v>
      </c>
    </row>
    <row r="450" spans="144:165" x14ac:dyDescent="0.25">
      <c r="EN450" s="263">
        <f t="shared" si="135"/>
        <v>448</v>
      </c>
      <c r="EO450" s="239" t="s">
        <v>1973</v>
      </c>
      <c r="EP450" s="279">
        <v>43831</v>
      </c>
      <c r="EQ450" s="280">
        <v>0</v>
      </c>
      <c r="ER450" s="281">
        <v>17.738299999999999</v>
      </c>
      <c r="ES450" s="288"/>
      <c r="ET450" s="282">
        <f>IF(EO450=EO451,MAX(ET$2:ET449)+1,0)</f>
        <v>0</v>
      </c>
      <c r="EU450" s="3">
        <f t="shared" si="127"/>
        <v>448</v>
      </c>
      <c r="EV450" s="290">
        <f t="shared" si="128"/>
        <v>895</v>
      </c>
      <c r="EW450" s="277">
        <f t="shared" si="129"/>
        <v>42036</v>
      </c>
      <c r="EX450" s="281">
        <f t="shared" si="130"/>
        <v>24.96838</v>
      </c>
      <c r="EY450" s="282">
        <f>IF(EO450=EO451,0,MAX(EY$2:EY449)+1)</f>
        <v>224</v>
      </c>
      <c r="EZ450" s="290">
        <f t="shared" si="131"/>
        <v>896</v>
      </c>
      <c r="FA450" s="277">
        <f t="shared" si="132"/>
        <v>43831</v>
      </c>
      <c r="FB450" s="281">
        <f t="shared" si="133"/>
        <v>21.687930000000001</v>
      </c>
      <c r="FC450" s="28">
        <f>DIS!C467</f>
        <v>448</v>
      </c>
      <c r="FD450" s="28">
        <f>DIS!D467</f>
        <v>23</v>
      </c>
      <c r="FE450" s="28">
        <f>DIS!E467</f>
        <v>8</v>
      </c>
      <c r="FF450" s="28" t="str">
        <f t="shared" si="134"/>
        <v>23,8</v>
      </c>
      <c r="FG450" s="286" t="str">
        <f>INDEX($AR$88:$BK$127,FD450,FE450)</f>
        <v>8,23</v>
      </c>
      <c r="FH450" s="287">
        <f>IF(ISNUMBER(FG450),0,MAX(FH$2:FH449)+1)</f>
        <v>394</v>
      </c>
      <c r="FI450" s="287">
        <f>IF(FH450&gt;0,INDEX(IF($BJ$45=0,$EU$3:$EU$1412,IF($BK$45=0,$EX$3:$EX$1412,$FB$3:$FB$1412)),FH450,1),0)</f>
        <v>18.144749999999998</v>
      </c>
    </row>
    <row r="451" spans="144:165" x14ac:dyDescent="0.25">
      <c r="EN451" s="263">
        <f t="shared" si="135"/>
        <v>449</v>
      </c>
      <c r="EO451" s="239" t="s">
        <v>1974</v>
      </c>
      <c r="EP451" s="279">
        <v>42036</v>
      </c>
      <c r="EQ451" s="280">
        <v>0</v>
      </c>
      <c r="ER451" s="281">
        <v>18.587</v>
      </c>
      <c r="ES451" s="288"/>
      <c r="ET451" s="282">
        <f>IF(EO451=EO452,MAX(ET$2:ET450)+1,0)</f>
        <v>225</v>
      </c>
      <c r="EU451" s="3">
        <f t="shared" si="127"/>
        <v>449</v>
      </c>
      <c r="EV451" s="290">
        <f t="shared" si="128"/>
        <v>897</v>
      </c>
      <c r="EW451" s="277">
        <f t="shared" si="129"/>
        <v>42036</v>
      </c>
      <c r="EX451" s="281">
        <f t="shared" si="130"/>
        <v>24.642510000000001</v>
      </c>
      <c r="EY451" s="282">
        <f>IF(EO451=EO452,0,MAX(EY$2:EY450)+1)</f>
        <v>0</v>
      </c>
      <c r="EZ451" s="290">
        <f t="shared" si="131"/>
        <v>898</v>
      </c>
      <c r="FA451" s="277">
        <f t="shared" si="132"/>
        <v>43831</v>
      </c>
      <c r="FB451" s="281">
        <f t="shared" si="133"/>
        <v>21.415150000000001</v>
      </c>
      <c r="FC451" s="28">
        <f>DIS!C468</f>
        <v>449</v>
      </c>
      <c r="FD451" s="28">
        <f>DIS!D468</f>
        <v>23</v>
      </c>
      <c r="FE451" s="28">
        <f>DIS!E468</f>
        <v>9</v>
      </c>
      <c r="FF451" s="28" t="str">
        <f t="shared" si="134"/>
        <v>23,9</v>
      </c>
      <c r="FG451" s="286" t="str">
        <f>INDEX($AR$88:$BK$127,FD451,FE451)</f>
        <v>9,23</v>
      </c>
      <c r="FH451" s="287">
        <f>IF(ISNUMBER(FG451),0,MAX(FH$2:FH450)+1)</f>
        <v>395</v>
      </c>
      <c r="FI451" s="287">
        <f>IF(FH451&gt;0,INDEX(IF($BJ$45=0,$EU$3:$EU$1412,IF($BK$45=0,$EX$3:$EX$1412,$FB$3:$FB$1412)),FH451,1),0)</f>
        <v>17.48837</v>
      </c>
    </row>
    <row r="452" spans="144:165" x14ac:dyDescent="0.25">
      <c r="EN452" s="263">
        <f t="shared" si="135"/>
        <v>450</v>
      </c>
      <c r="EO452" s="239" t="s">
        <v>1974</v>
      </c>
      <c r="EP452" s="279">
        <v>43831</v>
      </c>
      <c r="EQ452" s="280">
        <v>0</v>
      </c>
      <c r="ER452" s="281">
        <v>17.782299999999999</v>
      </c>
      <c r="ES452" s="288"/>
      <c r="ET452" s="282">
        <f>IF(EO452=EO453,MAX(ET$2:ET451)+1,0)</f>
        <v>0</v>
      </c>
      <c r="EU452" s="3">
        <f t="shared" ref="EU452:EU515" si="136">IF(ROW()-$EP$2&lt;=$EU$2,ROW()-$EP$2,"")</f>
        <v>450</v>
      </c>
      <c r="EV452" s="290">
        <f t="shared" ref="EV452:EV515" si="137">IF(ISNUMBER(EU452),INDEX($EN$3:$EN$1412,MATCH(EU452,$ET$3:$ET$1412,0),1),"")</f>
        <v>899</v>
      </c>
      <c r="EW452" s="277">
        <f t="shared" ref="EW452:EW515" si="138">IF(ISNUMBER(EU452),INDEX($EP$3:$EP$1412,MATCH(EU452,$ET$3:$ET$1412,0),1),"")</f>
        <v>42036</v>
      </c>
      <c r="EX452" s="281">
        <f t="shared" ref="EX452:EX515" si="139">IF(ISNUMBER(EU452),INDEX($ER$3:$ER$1412,MATCH(EU452,$ET$3:$ET$1412,0),1),"")</f>
        <v>23.986249999999998</v>
      </c>
      <c r="EY452" s="282">
        <f>IF(EO452=EO453,0,MAX(EY$2:EY451)+1)</f>
        <v>225</v>
      </c>
      <c r="EZ452" s="290">
        <f t="shared" ref="EZ452:EZ515" si="140">IF(ISNUMBER(EU452),INDEX($EN$3:$EN$1412,MATCH(EU452,$EY$3:$EY$1412,0),1),"")</f>
        <v>900</v>
      </c>
      <c r="FA452" s="277">
        <f t="shared" ref="FA452:FA515" si="141">IF(ISNUMBER(EU452),INDEX($EP$3:$EP$1412,MATCH(EU452,$EY$3:$EY$1412,0),1),"")</f>
        <v>43831</v>
      </c>
      <c r="FB452" s="281">
        <f t="shared" ref="FB452:FB515" si="142">IF(ISNUMBER(EU452),INDEX($ER$3:$ER$1412,MATCH(EU452,$EY$3:$EY$1412,0),1),"")</f>
        <v>20.819800000000001</v>
      </c>
      <c r="FC452" s="28">
        <f>DIS!C469</f>
        <v>450</v>
      </c>
      <c r="FD452" s="28">
        <f>DIS!D469</f>
        <v>23</v>
      </c>
      <c r="FE452" s="28">
        <f>DIS!E469</f>
        <v>10</v>
      </c>
      <c r="FF452" s="28" t="str">
        <f t="shared" ref="FF452:FF515" si="143">_xlfn.CONCAT(FD452,",",FE452)</f>
        <v>23,10</v>
      </c>
      <c r="FG452" s="286" t="str">
        <f>INDEX($AR$88:$BK$127,FD452,FE452)</f>
        <v>10,23</v>
      </c>
      <c r="FH452" s="287">
        <f>IF(ISNUMBER(FG452),0,MAX(FH$2:FH451)+1)</f>
        <v>396</v>
      </c>
      <c r="FI452" s="287">
        <f>IF(FH452&gt;0,INDEX(IF($BJ$45=0,$EU$3:$EU$1412,IF($BK$45=0,$EX$3:$EX$1412,$FB$3:$FB$1412)),FH452,1),0)</f>
        <v>17.048100000000002</v>
      </c>
    </row>
    <row r="453" spans="144:165" x14ac:dyDescent="0.25">
      <c r="EN453" s="263">
        <f t="shared" ref="EN453:EN516" si="144">EN452+1</f>
        <v>451</v>
      </c>
      <c r="EO453" s="239" t="s">
        <v>1975</v>
      </c>
      <c r="EP453" s="279">
        <v>42036</v>
      </c>
      <c r="EQ453" s="280">
        <v>0</v>
      </c>
      <c r="ER453" s="281">
        <v>30.885960000000001</v>
      </c>
      <c r="ES453" s="288"/>
      <c r="ET453" s="282">
        <f>IF(EO453=EO454,MAX(ET$2:ET452)+1,0)</f>
        <v>226</v>
      </c>
      <c r="EU453" s="3">
        <f t="shared" si="136"/>
        <v>451</v>
      </c>
      <c r="EV453" s="290">
        <f t="shared" si="137"/>
        <v>901</v>
      </c>
      <c r="EW453" s="277">
        <f t="shared" si="138"/>
        <v>42036</v>
      </c>
      <c r="EX453" s="281">
        <f t="shared" si="139"/>
        <v>23.22841</v>
      </c>
      <c r="EY453" s="282">
        <f>IF(EO453=EO454,0,MAX(EY$2:EY452)+1)</f>
        <v>0</v>
      </c>
      <c r="EZ453" s="290">
        <f t="shared" si="140"/>
        <v>902</v>
      </c>
      <c r="FA453" s="277">
        <f t="shared" si="141"/>
        <v>43831</v>
      </c>
      <c r="FB453" s="281">
        <f t="shared" si="142"/>
        <v>20.175650000000001</v>
      </c>
      <c r="FC453" s="28">
        <f>DIS!C470</f>
        <v>451</v>
      </c>
      <c r="FD453" s="28">
        <f>DIS!D470</f>
        <v>23</v>
      </c>
      <c r="FE453" s="28">
        <f>DIS!E470</f>
        <v>11</v>
      </c>
      <c r="FF453" s="28" t="str">
        <f t="shared" si="143"/>
        <v>23,11</v>
      </c>
      <c r="FG453" s="286" t="str">
        <f>INDEX($AR$88:$BK$127,FD453,FE453)</f>
        <v>11,23</v>
      </c>
      <c r="FH453" s="287">
        <f>IF(ISNUMBER(FG453),0,MAX(FH$2:FH452)+1)</f>
        <v>397</v>
      </c>
      <c r="FI453" s="287">
        <f>IF(FH453&gt;0,INDEX(IF($BJ$45=0,$EU$3:$EU$1412,IF($BK$45=0,$EX$3:$EX$1412,$FB$3:$FB$1412)),FH453,1),0)</f>
        <v>16.58381</v>
      </c>
    </row>
    <row r="454" spans="144:165" x14ac:dyDescent="0.25">
      <c r="EN454" s="263">
        <f t="shared" si="144"/>
        <v>452</v>
      </c>
      <c r="EO454" s="239" t="s">
        <v>1975</v>
      </c>
      <c r="EP454" s="279">
        <v>43831</v>
      </c>
      <c r="EQ454" s="280">
        <v>0</v>
      </c>
      <c r="ER454" s="281">
        <v>27.045559999999998</v>
      </c>
      <c r="ES454" s="288"/>
      <c r="ET454" s="282">
        <f>IF(EO454=EO455,MAX(ET$2:ET453)+1,0)</f>
        <v>0</v>
      </c>
      <c r="EU454" s="3">
        <f t="shared" si="136"/>
        <v>452</v>
      </c>
      <c r="EV454" s="290">
        <f t="shared" si="137"/>
        <v>903</v>
      </c>
      <c r="EW454" s="277">
        <f t="shared" si="138"/>
        <v>42036</v>
      </c>
      <c r="EX454" s="281">
        <f t="shared" si="139"/>
        <v>22.359300000000001</v>
      </c>
      <c r="EY454" s="282">
        <f>IF(EO454=EO455,0,MAX(EY$2:EY453)+1)</f>
        <v>226</v>
      </c>
      <c r="EZ454" s="290">
        <f t="shared" si="140"/>
        <v>904</v>
      </c>
      <c r="FA454" s="277">
        <f t="shared" si="141"/>
        <v>43831</v>
      </c>
      <c r="FB454" s="281">
        <f t="shared" si="142"/>
        <v>19.465399999999999</v>
      </c>
      <c r="FC454" s="28">
        <f>DIS!C471</f>
        <v>452</v>
      </c>
      <c r="FD454" s="28">
        <f>DIS!D471</f>
        <v>23</v>
      </c>
      <c r="FE454" s="28">
        <f>DIS!E471</f>
        <v>12</v>
      </c>
      <c r="FF454" s="28" t="str">
        <f t="shared" si="143"/>
        <v>23,12</v>
      </c>
      <c r="FG454" s="286" t="str">
        <f>INDEX($AR$88:$BK$127,FD454,FE454)</f>
        <v>12,23</v>
      </c>
      <c r="FH454" s="287">
        <f>IF(ISNUMBER(FG454),0,MAX(FH$2:FH453)+1)</f>
        <v>398</v>
      </c>
      <c r="FI454" s="287">
        <f>IF(FH454&gt;0,INDEX(IF($BJ$45=0,$EU$3:$EU$1412,IF($BK$45=0,$EX$3:$EX$1412,$FB$3:$FB$1412)),FH454,1),0)</f>
        <v>16.23076</v>
      </c>
    </row>
    <row r="455" spans="144:165" x14ac:dyDescent="0.25">
      <c r="EN455" s="263">
        <f t="shared" si="144"/>
        <v>453</v>
      </c>
      <c r="EO455" s="239" t="s">
        <v>1976</v>
      </c>
      <c r="EP455" s="279">
        <v>42036</v>
      </c>
      <c r="EQ455" s="280">
        <v>0</v>
      </c>
      <c r="ER455" s="281">
        <v>30.872070000000001</v>
      </c>
      <c r="ES455" s="288"/>
      <c r="ET455" s="282">
        <f>IF(EO455=EO456,MAX(ET$2:ET454)+1,0)</f>
        <v>227</v>
      </c>
      <c r="EU455" s="3">
        <f t="shared" si="136"/>
        <v>453</v>
      </c>
      <c r="EV455" s="290">
        <f t="shared" si="137"/>
        <v>905</v>
      </c>
      <c r="EW455" s="277">
        <f t="shared" si="138"/>
        <v>42036</v>
      </c>
      <c r="EX455" s="281">
        <f t="shared" si="139"/>
        <v>21.524789999999999</v>
      </c>
      <c r="EY455" s="282">
        <f>IF(EO455=EO456,0,MAX(EY$2:EY454)+1)</f>
        <v>0</v>
      </c>
      <c r="EZ455" s="290">
        <f t="shared" si="140"/>
        <v>906</v>
      </c>
      <c r="FA455" s="277">
        <f t="shared" si="141"/>
        <v>43831</v>
      </c>
      <c r="FB455" s="281">
        <f t="shared" si="142"/>
        <v>18.81861</v>
      </c>
      <c r="FC455" s="28">
        <f>DIS!C472</f>
        <v>453</v>
      </c>
      <c r="FD455" s="28">
        <f>DIS!D472</f>
        <v>23</v>
      </c>
      <c r="FE455" s="28">
        <f>DIS!E472</f>
        <v>13</v>
      </c>
      <c r="FF455" s="28" t="str">
        <f t="shared" si="143"/>
        <v>23,13</v>
      </c>
      <c r="FG455" s="286" t="str">
        <f>INDEX($AR$88:$BK$127,FD455,FE455)</f>
        <v>13,23</v>
      </c>
      <c r="FH455" s="287">
        <f>IF(ISNUMBER(FG455),0,MAX(FH$2:FH454)+1)</f>
        <v>399</v>
      </c>
      <c r="FI455" s="287">
        <f>IF(FH455&gt;0,INDEX(IF($BJ$45=0,$EU$3:$EU$1412,IF($BK$45=0,$EX$3:$EX$1412,$FB$3:$FB$1412)),FH455,1),0)</f>
        <v>15.846259999999999</v>
      </c>
    </row>
    <row r="456" spans="144:165" x14ac:dyDescent="0.25">
      <c r="EN456" s="263">
        <f t="shared" si="144"/>
        <v>454</v>
      </c>
      <c r="EO456" s="239" t="s">
        <v>1976</v>
      </c>
      <c r="EP456" s="279">
        <v>43831</v>
      </c>
      <c r="EQ456" s="280">
        <v>0</v>
      </c>
      <c r="ER456" s="281">
        <v>27.028749999999999</v>
      </c>
      <c r="ES456" s="288"/>
      <c r="ET456" s="282">
        <f>IF(EO456=EO457,MAX(ET$2:ET455)+1,0)</f>
        <v>0</v>
      </c>
      <c r="EU456" s="3">
        <f t="shared" si="136"/>
        <v>454</v>
      </c>
      <c r="EV456" s="290">
        <f t="shared" si="137"/>
        <v>907</v>
      </c>
      <c r="EW456" s="277">
        <f t="shared" si="138"/>
        <v>42036</v>
      </c>
      <c r="EX456" s="281">
        <f t="shared" si="139"/>
        <v>20.577159999999999</v>
      </c>
      <c r="EY456" s="282">
        <f>IF(EO456=EO457,0,MAX(EY$2:EY455)+1)</f>
        <v>227</v>
      </c>
      <c r="EZ456" s="290">
        <f t="shared" si="140"/>
        <v>908</v>
      </c>
      <c r="FA456" s="277">
        <f t="shared" si="141"/>
        <v>43831</v>
      </c>
      <c r="FB456" s="281">
        <f t="shared" si="142"/>
        <v>18.0778</v>
      </c>
      <c r="FC456" s="28">
        <f>DIS!C473</f>
        <v>454</v>
      </c>
      <c r="FD456" s="28">
        <f>DIS!D473</f>
        <v>23</v>
      </c>
      <c r="FE456" s="28">
        <f>DIS!E473</f>
        <v>14</v>
      </c>
      <c r="FF456" s="28" t="str">
        <f t="shared" si="143"/>
        <v>23,14</v>
      </c>
      <c r="FG456" s="286" t="str">
        <f>INDEX($AR$88:$BK$127,FD456,FE456)</f>
        <v>14,23</v>
      </c>
      <c r="FH456" s="287">
        <f>IF(ISNUMBER(FG456),0,MAX(FH$2:FH455)+1)</f>
        <v>400</v>
      </c>
      <c r="FI456" s="287">
        <f>IF(FH456&gt;0,INDEX(IF($BJ$45=0,$EU$3:$EU$1412,IF($BK$45=0,$EX$3:$EX$1412,$FB$3:$FB$1412)),FH456,1),0)</f>
        <v>15.4787</v>
      </c>
    </row>
    <row r="457" spans="144:165" x14ac:dyDescent="0.25">
      <c r="EN457" s="263">
        <f t="shared" si="144"/>
        <v>455</v>
      </c>
      <c r="EO457" s="239" t="s">
        <v>1977</v>
      </c>
      <c r="EP457" s="279">
        <v>42036</v>
      </c>
      <c r="EQ457" s="280">
        <v>0</v>
      </c>
      <c r="ER457" s="281">
        <v>30.858180000000001</v>
      </c>
      <c r="ES457" s="288"/>
      <c r="ET457" s="282">
        <f>IF(EO457=EO458,MAX(ET$2:ET456)+1,0)</f>
        <v>228</v>
      </c>
      <c r="EU457" s="3">
        <f t="shared" si="136"/>
        <v>455</v>
      </c>
      <c r="EV457" s="290">
        <f t="shared" si="137"/>
        <v>909</v>
      </c>
      <c r="EW457" s="277">
        <f t="shared" si="138"/>
        <v>42036</v>
      </c>
      <c r="EX457" s="281">
        <f t="shared" si="139"/>
        <v>19.6601</v>
      </c>
      <c r="EY457" s="282">
        <f>IF(EO457=EO458,0,MAX(EY$2:EY456)+1)</f>
        <v>0</v>
      </c>
      <c r="EZ457" s="290">
        <f t="shared" si="140"/>
        <v>910</v>
      </c>
      <c r="FA457" s="277">
        <f t="shared" si="141"/>
        <v>43831</v>
      </c>
      <c r="FB457" s="281">
        <f t="shared" si="142"/>
        <v>17.368870000000001</v>
      </c>
      <c r="FC457" s="28">
        <f>DIS!C474</f>
        <v>455</v>
      </c>
      <c r="FD457" s="28">
        <f>DIS!D474</f>
        <v>23</v>
      </c>
      <c r="FE457" s="28">
        <f>DIS!E474</f>
        <v>15</v>
      </c>
      <c r="FF457" s="28" t="str">
        <f t="shared" si="143"/>
        <v>23,15</v>
      </c>
      <c r="FG457" s="286" t="str">
        <f>INDEX($AR$88:$BK$127,FD457,FE457)</f>
        <v>15,23</v>
      </c>
      <c r="FH457" s="287">
        <f>IF(ISNUMBER(FG457),0,MAX(FH$2:FH456)+1)</f>
        <v>401</v>
      </c>
      <c r="FI457" s="287">
        <f>IF(FH457&gt;0,INDEX(IF($BJ$45=0,$EU$3:$EU$1412,IF($BK$45=0,$EX$3:$EX$1412,$FB$3:$FB$1412)),FH457,1),0)</f>
        <v>15.121219999999999</v>
      </c>
    </row>
    <row r="458" spans="144:165" x14ac:dyDescent="0.25">
      <c r="EN458" s="263">
        <f t="shared" si="144"/>
        <v>456</v>
      </c>
      <c r="EO458" s="239" t="s">
        <v>1977</v>
      </c>
      <c r="EP458" s="279">
        <v>43831</v>
      </c>
      <c r="EQ458" s="280">
        <v>0</v>
      </c>
      <c r="ER458" s="281">
        <v>27.014289999999999</v>
      </c>
      <c r="ES458" s="288"/>
      <c r="ET458" s="282">
        <f>IF(EO458=EO459,MAX(ET$2:ET457)+1,0)</f>
        <v>0</v>
      </c>
      <c r="EU458" s="3">
        <f t="shared" si="136"/>
        <v>456</v>
      </c>
      <c r="EV458" s="290">
        <f t="shared" si="137"/>
        <v>911</v>
      </c>
      <c r="EW458" s="277">
        <f t="shared" si="138"/>
        <v>42036</v>
      </c>
      <c r="EX458" s="281">
        <f t="shared" si="139"/>
        <v>18.628139999999998</v>
      </c>
      <c r="EY458" s="282">
        <f>IF(EO458=EO459,0,MAX(EY$2:EY457)+1)</f>
        <v>228</v>
      </c>
      <c r="EZ458" s="290">
        <f t="shared" si="140"/>
        <v>912</v>
      </c>
      <c r="FA458" s="277">
        <f t="shared" si="141"/>
        <v>43831</v>
      </c>
      <c r="FB458" s="281">
        <f t="shared" si="142"/>
        <v>16.534949999999998</v>
      </c>
      <c r="FC458" s="28">
        <f>DIS!C475</f>
        <v>456</v>
      </c>
      <c r="FD458" s="28">
        <f>DIS!D475</f>
        <v>23</v>
      </c>
      <c r="FE458" s="28">
        <f>DIS!E475</f>
        <v>16</v>
      </c>
      <c r="FF458" s="28" t="str">
        <f t="shared" si="143"/>
        <v>23,16</v>
      </c>
      <c r="FG458" s="286" t="str">
        <f>INDEX($AR$88:$BK$127,FD458,FE458)</f>
        <v>16,23</v>
      </c>
      <c r="FH458" s="287">
        <f>IF(ISNUMBER(FG458),0,MAX(FH$2:FH457)+1)</f>
        <v>402</v>
      </c>
      <c r="FI458" s="287">
        <f>IF(FH458&gt;0,INDEX(IF($BJ$45=0,$EU$3:$EU$1412,IF($BK$45=0,$EX$3:$EX$1412,$FB$3:$FB$1412)),FH458,1),0)</f>
        <v>15.39296</v>
      </c>
    </row>
    <row r="459" spans="144:165" x14ac:dyDescent="0.25">
      <c r="EN459" s="263">
        <f t="shared" si="144"/>
        <v>457</v>
      </c>
      <c r="EO459" s="239" t="s">
        <v>1978</v>
      </c>
      <c r="EP459" s="279">
        <v>42036</v>
      </c>
      <c r="EQ459" s="280">
        <v>0</v>
      </c>
      <c r="ER459" s="281">
        <v>30.846509999999999</v>
      </c>
      <c r="ES459" s="288"/>
      <c r="ET459" s="282">
        <f>IF(EO459=EO460,MAX(ET$2:ET458)+1,0)</f>
        <v>229</v>
      </c>
      <c r="EU459" s="3">
        <f t="shared" si="136"/>
        <v>457</v>
      </c>
      <c r="EV459" s="290">
        <f t="shared" si="137"/>
        <v>913</v>
      </c>
      <c r="EW459" s="277">
        <f t="shared" si="138"/>
        <v>42036</v>
      </c>
      <c r="EX459" s="281">
        <f t="shared" si="139"/>
        <v>17.971329999999998</v>
      </c>
      <c r="EY459" s="282">
        <f>IF(EO459=EO460,0,MAX(EY$2:EY458)+1)</f>
        <v>0</v>
      </c>
      <c r="EZ459" s="290">
        <f t="shared" si="140"/>
        <v>914</v>
      </c>
      <c r="FA459" s="277">
        <f t="shared" si="141"/>
        <v>43831</v>
      </c>
      <c r="FB459" s="281">
        <f t="shared" si="142"/>
        <v>16.264410000000002</v>
      </c>
      <c r="FC459" s="28">
        <f>DIS!C476</f>
        <v>457</v>
      </c>
      <c r="FD459" s="28">
        <f>DIS!D476</f>
        <v>23</v>
      </c>
      <c r="FE459" s="28">
        <f>DIS!E476</f>
        <v>17</v>
      </c>
      <c r="FF459" s="28" t="str">
        <f t="shared" si="143"/>
        <v>23,17</v>
      </c>
      <c r="FG459" s="286" t="str">
        <f>INDEX($AR$88:$BK$127,FD459,FE459)</f>
        <v>17,23</v>
      </c>
      <c r="FH459" s="287">
        <f>IF(ISNUMBER(FG459),0,MAX(FH$2:FH458)+1)</f>
        <v>403</v>
      </c>
      <c r="FI459" s="287">
        <f>IF(FH459&gt;0,INDEX(IF($BJ$45=0,$EU$3:$EU$1412,IF($BK$45=0,$EX$3:$EX$1412,$FB$3:$FB$1412)),FH459,1),0)</f>
        <v>15.608180000000001</v>
      </c>
    </row>
    <row r="460" spans="144:165" x14ac:dyDescent="0.25">
      <c r="EN460" s="263">
        <f t="shared" si="144"/>
        <v>458</v>
      </c>
      <c r="EO460" s="239" t="s">
        <v>1978</v>
      </c>
      <c r="EP460" s="279">
        <v>43831</v>
      </c>
      <c r="EQ460" s="280">
        <v>0</v>
      </c>
      <c r="ER460" s="281">
        <v>27.001560000000001</v>
      </c>
      <c r="ES460" s="288"/>
      <c r="ET460" s="282">
        <f>IF(EO460=EO461,MAX(ET$2:ET459)+1,0)</f>
        <v>0</v>
      </c>
      <c r="EU460" s="3">
        <f t="shared" si="136"/>
        <v>458</v>
      </c>
      <c r="EV460" s="290">
        <f t="shared" si="137"/>
        <v>915</v>
      </c>
      <c r="EW460" s="277">
        <f t="shared" si="138"/>
        <v>42036</v>
      </c>
      <c r="EX460" s="281">
        <f t="shared" si="139"/>
        <v>17.261749999999999</v>
      </c>
      <c r="EY460" s="282">
        <f>IF(EO460=EO461,0,MAX(EY$2:EY459)+1)</f>
        <v>229</v>
      </c>
      <c r="EZ460" s="290">
        <f t="shared" si="140"/>
        <v>916</v>
      </c>
      <c r="FA460" s="277">
        <f t="shared" si="141"/>
        <v>43831</v>
      </c>
      <c r="FB460" s="281">
        <f t="shared" si="142"/>
        <v>15.898490000000001</v>
      </c>
      <c r="FC460" s="28">
        <f>DIS!C477</f>
        <v>458</v>
      </c>
      <c r="FD460" s="28">
        <f>DIS!D477</f>
        <v>23</v>
      </c>
      <c r="FE460" s="28">
        <f>DIS!E477</f>
        <v>18</v>
      </c>
      <c r="FF460" s="28" t="str">
        <f t="shared" si="143"/>
        <v>23,18</v>
      </c>
      <c r="FG460" s="286" t="str">
        <f>INDEX($AR$88:$BK$127,FD460,FE460)</f>
        <v>18,23</v>
      </c>
      <c r="FH460" s="287">
        <f>IF(ISNUMBER(FG460),0,MAX(FH$2:FH459)+1)</f>
        <v>404</v>
      </c>
      <c r="FI460" s="287">
        <f>IF(FH460&gt;0,INDEX(IF($BJ$45=0,$EU$3:$EU$1412,IF($BK$45=0,$EX$3:$EX$1412,$FB$3:$FB$1412)),FH460,1),0)</f>
        <v>15.771800000000001</v>
      </c>
    </row>
    <row r="461" spans="144:165" x14ac:dyDescent="0.25">
      <c r="EN461" s="263">
        <f t="shared" si="144"/>
        <v>459</v>
      </c>
      <c r="EO461" s="239" t="s">
        <v>1979</v>
      </c>
      <c r="EP461" s="279">
        <v>42036</v>
      </c>
      <c r="EQ461" s="280">
        <v>0</v>
      </c>
      <c r="ER461" s="281">
        <v>19.78144</v>
      </c>
      <c r="ES461" s="288"/>
      <c r="ET461" s="282">
        <f>IF(EO461=EO462,MAX(ET$2:ET460)+1,0)</f>
        <v>230</v>
      </c>
      <c r="EU461" s="3">
        <f t="shared" si="136"/>
        <v>459</v>
      </c>
      <c r="EV461" s="290">
        <f t="shared" si="137"/>
        <v>917</v>
      </c>
      <c r="EW461" s="277">
        <f t="shared" si="138"/>
        <v>42036</v>
      </c>
      <c r="EX461" s="281">
        <f t="shared" si="139"/>
        <v>16.446259999999999</v>
      </c>
      <c r="EY461" s="282">
        <f>IF(EO461=EO462,0,MAX(EY$2:EY460)+1)</f>
        <v>0</v>
      </c>
      <c r="EZ461" s="290">
        <f t="shared" si="140"/>
        <v>918</v>
      </c>
      <c r="FA461" s="277">
        <f t="shared" si="141"/>
        <v>43831</v>
      </c>
      <c r="FB461" s="281">
        <f t="shared" si="142"/>
        <v>15.46551</v>
      </c>
      <c r="FC461" s="28">
        <f>DIS!C478</f>
        <v>459</v>
      </c>
      <c r="FD461" s="28">
        <f>DIS!D478</f>
        <v>23</v>
      </c>
      <c r="FE461" s="28">
        <f>DIS!E478</f>
        <v>19</v>
      </c>
      <c r="FF461" s="28" t="str">
        <f t="shared" si="143"/>
        <v>23,19</v>
      </c>
      <c r="FG461" s="286" t="str">
        <f>INDEX($AR$88:$BK$127,FD461,FE461)</f>
        <v>19,23</v>
      </c>
      <c r="FH461" s="287">
        <f>IF(ISNUMBER(FG461),0,MAX(FH$2:FH460)+1)</f>
        <v>405</v>
      </c>
      <c r="FI461" s="287">
        <f>IF(FH461&gt;0,INDEX(IF($BJ$45=0,$EU$3:$EU$1412,IF($BK$45=0,$EX$3:$EX$1412,$FB$3:$FB$1412)),FH461,1),0)</f>
        <v>15.88594</v>
      </c>
    </row>
    <row r="462" spans="144:165" x14ac:dyDescent="0.25">
      <c r="EN462" s="263">
        <f t="shared" si="144"/>
        <v>460</v>
      </c>
      <c r="EO462" s="239" t="s">
        <v>1979</v>
      </c>
      <c r="EP462" s="279">
        <v>43831</v>
      </c>
      <c r="EQ462" s="280">
        <v>0</v>
      </c>
      <c r="ER462" s="281">
        <v>18.36946</v>
      </c>
      <c r="ES462" s="288"/>
      <c r="ET462" s="282">
        <f>IF(EO462=EO463,MAX(ET$2:ET461)+1,0)</f>
        <v>0</v>
      </c>
      <c r="EU462" s="3">
        <f t="shared" si="136"/>
        <v>460</v>
      </c>
      <c r="EV462" s="290">
        <f t="shared" si="137"/>
        <v>919</v>
      </c>
      <c r="EW462" s="277">
        <f t="shared" si="138"/>
        <v>42036</v>
      </c>
      <c r="EX462" s="281">
        <f t="shared" si="139"/>
        <v>15.523350000000001</v>
      </c>
      <c r="EY462" s="282">
        <f>IF(EO462=EO463,0,MAX(EY$2:EY461)+1)</f>
        <v>230</v>
      </c>
      <c r="EZ462" s="290">
        <f t="shared" si="140"/>
        <v>920</v>
      </c>
      <c r="FA462" s="277">
        <f t="shared" si="141"/>
        <v>43831</v>
      </c>
      <c r="FB462" s="281">
        <f t="shared" si="142"/>
        <v>14.98359</v>
      </c>
      <c r="FC462" s="28">
        <f>DIS!C479</f>
        <v>460</v>
      </c>
      <c r="FD462" s="28">
        <f>DIS!D479</f>
        <v>23</v>
      </c>
      <c r="FE462" s="28">
        <f>DIS!E479</f>
        <v>20</v>
      </c>
      <c r="FF462" s="28" t="str">
        <f t="shared" si="143"/>
        <v>23,20</v>
      </c>
      <c r="FG462" s="286" t="str">
        <f>INDEX($AR$88:$BK$127,FD462,FE462)</f>
        <v>20,23</v>
      </c>
      <c r="FH462" s="287">
        <f>IF(ISNUMBER(FG462),0,MAX(FH$2:FH461)+1)</f>
        <v>406</v>
      </c>
      <c r="FI462" s="287">
        <f>IF(FH462&gt;0,INDEX(IF($BJ$45=0,$EU$3:$EU$1412,IF($BK$45=0,$EX$3:$EX$1412,$FB$3:$FB$1412)),FH462,1),0)</f>
        <v>15.950799999999999</v>
      </c>
    </row>
    <row r="463" spans="144:165" x14ac:dyDescent="0.25">
      <c r="EN463" s="263">
        <f t="shared" si="144"/>
        <v>461</v>
      </c>
      <c r="EO463" s="239" t="s">
        <v>1980</v>
      </c>
      <c r="EP463" s="279">
        <v>42036</v>
      </c>
      <c r="EQ463" s="280">
        <v>0</v>
      </c>
      <c r="ER463" s="281">
        <v>19.55903</v>
      </c>
      <c r="ES463" s="288"/>
      <c r="ET463" s="282">
        <f>IF(EO463=EO464,MAX(ET$2:ET462)+1,0)</f>
        <v>231</v>
      </c>
      <c r="EU463" s="3">
        <f t="shared" si="136"/>
        <v>461</v>
      </c>
      <c r="EV463" s="290">
        <f t="shared" si="137"/>
        <v>921</v>
      </c>
      <c r="EW463" s="277">
        <f t="shared" si="138"/>
        <v>42036</v>
      </c>
      <c r="EX463" s="281">
        <f t="shared" si="139"/>
        <v>14.46011</v>
      </c>
      <c r="EY463" s="282">
        <f>IF(EO463=EO464,0,MAX(EY$2:EY462)+1)</f>
        <v>0</v>
      </c>
      <c r="EZ463" s="290">
        <f t="shared" si="140"/>
        <v>922</v>
      </c>
      <c r="FA463" s="277">
        <f t="shared" si="141"/>
        <v>43831</v>
      </c>
      <c r="FB463" s="281">
        <f t="shared" si="142"/>
        <v>14.44505</v>
      </c>
      <c r="FC463" s="28">
        <f>DIS!C480</f>
        <v>461</v>
      </c>
      <c r="FD463" s="28">
        <f>DIS!D480</f>
        <v>24</v>
      </c>
      <c r="FE463" s="28">
        <f>DIS!E480</f>
        <v>1</v>
      </c>
      <c r="FF463" s="28" t="str">
        <f t="shared" si="143"/>
        <v>24,1</v>
      </c>
      <c r="FG463" s="286" t="str">
        <f>INDEX($AR$88:$BK$127,FD463,FE463)</f>
        <v>1,24</v>
      </c>
      <c r="FH463" s="287">
        <f>IF(ISNUMBER(FG463),0,MAX(FH$2:FH462)+1)</f>
        <v>407</v>
      </c>
      <c r="FI463" s="287">
        <f>IF(FH463&gt;0,INDEX(IF($BJ$45=0,$EU$3:$EU$1412,IF($BK$45=0,$EX$3:$EX$1412,$FB$3:$FB$1412)),FH463,1),0)</f>
        <v>22.919720000000002</v>
      </c>
    </row>
    <row r="464" spans="144:165" x14ac:dyDescent="0.25">
      <c r="EN464" s="263">
        <f t="shared" si="144"/>
        <v>462</v>
      </c>
      <c r="EO464" s="239" t="s">
        <v>1980</v>
      </c>
      <c r="EP464" s="279">
        <v>43831</v>
      </c>
      <c r="EQ464" s="280">
        <v>0</v>
      </c>
      <c r="ER464" s="281">
        <v>18.220089999999999</v>
      </c>
      <c r="ES464" s="288"/>
      <c r="ET464" s="282">
        <f>IF(EO464=EO465,MAX(ET$2:ET463)+1,0)</f>
        <v>0</v>
      </c>
      <c r="EU464" s="3">
        <f t="shared" si="136"/>
        <v>462</v>
      </c>
      <c r="EV464" s="290">
        <f t="shared" si="137"/>
        <v>923</v>
      </c>
      <c r="EW464" s="277">
        <f t="shared" si="138"/>
        <v>42036</v>
      </c>
      <c r="EX464" s="281">
        <f t="shared" si="139"/>
        <v>14.97096</v>
      </c>
      <c r="EY464" s="282">
        <f>IF(EO464=EO465,0,MAX(EY$2:EY463)+1)</f>
        <v>231</v>
      </c>
      <c r="EZ464" s="290">
        <f t="shared" si="140"/>
        <v>924</v>
      </c>
      <c r="FA464" s="277">
        <f t="shared" si="141"/>
        <v>43831</v>
      </c>
      <c r="FB464" s="281">
        <f t="shared" si="142"/>
        <v>14.719099999999999</v>
      </c>
      <c r="FC464" s="28">
        <f>DIS!C481</f>
        <v>462</v>
      </c>
      <c r="FD464" s="28">
        <f>DIS!D481</f>
        <v>24</v>
      </c>
      <c r="FE464" s="28">
        <f>DIS!E481</f>
        <v>2</v>
      </c>
      <c r="FF464" s="28" t="str">
        <f t="shared" si="143"/>
        <v>24,2</v>
      </c>
      <c r="FG464" s="286" t="str">
        <f>INDEX($AR$88:$BK$127,FD464,FE464)</f>
        <v>2,24</v>
      </c>
      <c r="FH464" s="287">
        <f>IF(ISNUMBER(FG464),0,MAX(FH$2:FH463)+1)</f>
        <v>408</v>
      </c>
      <c r="FI464" s="287">
        <f>IF(FH464&gt;0,INDEX(IF($BJ$45=0,$EU$3:$EU$1412,IF($BK$45=0,$EX$3:$EX$1412,$FB$3:$FB$1412)),FH464,1),0)</f>
        <v>22.731249999999999</v>
      </c>
    </row>
    <row r="465" spans="144:165" x14ac:dyDescent="0.25">
      <c r="EN465" s="263">
        <f t="shared" si="144"/>
        <v>463</v>
      </c>
      <c r="EO465" s="239" t="s">
        <v>1981</v>
      </c>
      <c r="EP465" s="279">
        <v>42036</v>
      </c>
      <c r="EQ465" s="280">
        <v>0</v>
      </c>
      <c r="ER465" s="281">
        <v>19.193760000000001</v>
      </c>
      <c r="ES465" s="288"/>
      <c r="ET465" s="282">
        <f>IF(EO465=EO466,MAX(ET$2:ET464)+1,0)</f>
        <v>232</v>
      </c>
      <c r="EU465" s="3">
        <f t="shared" si="136"/>
        <v>463</v>
      </c>
      <c r="EV465" s="290">
        <f t="shared" si="137"/>
        <v>925</v>
      </c>
      <c r="EW465" s="277">
        <f t="shared" si="138"/>
        <v>42036</v>
      </c>
      <c r="EX465" s="281">
        <f t="shared" si="139"/>
        <v>15.397919999999999</v>
      </c>
      <c r="EY465" s="282">
        <f>IF(EO465=EO466,0,MAX(EY$2:EY464)+1)</f>
        <v>0</v>
      </c>
      <c r="EZ465" s="290">
        <f t="shared" si="140"/>
        <v>926</v>
      </c>
      <c r="FA465" s="277">
        <f t="shared" si="141"/>
        <v>43831</v>
      </c>
      <c r="FB465" s="281">
        <f t="shared" si="142"/>
        <v>14.954750000000001</v>
      </c>
      <c r="FC465" s="28">
        <f>DIS!C482</f>
        <v>463</v>
      </c>
      <c r="FD465" s="28">
        <f>DIS!D482</f>
        <v>24</v>
      </c>
      <c r="FE465" s="28">
        <f>DIS!E482</f>
        <v>3</v>
      </c>
      <c r="FF465" s="28" t="str">
        <f t="shared" si="143"/>
        <v>24,3</v>
      </c>
      <c r="FG465" s="286" t="str">
        <f>INDEX($AR$88:$BK$127,FD465,FE465)</f>
        <v>3,24</v>
      </c>
      <c r="FH465" s="287">
        <f>IF(ISNUMBER(FG465),0,MAX(FH$2:FH464)+1)</f>
        <v>409</v>
      </c>
      <c r="FI465" s="287">
        <f>IF(FH465&gt;0,INDEX(IF($BJ$45=0,$EU$3:$EU$1412,IF($BK$45=0,$EX$3:$EX$1412,$FB$3:$FB$1412)),FH465,1),0)</f>
        <v>22.506180000000001</v>
      </c>
    </row>
    <row r="466" spans="144:165" x14ac:dyDescent="0.25">
      <c r="EN466" s="263">
        <f t="shared" si="144"/>
        <v>464</v>
      </c>
      <c r="EO466" s="239" t="s">
        <v>1981</v>
      </c>
      <c r="EP466" s="279">
        <v>43831</v>
      </c>
      <c r="EQ466" s="280">
        <v>0</v>
      </c>
      <c r="ER466" s="281">
        <v>17.98068</v>
      </c>
      <c r="ES466" s="288"/>
      <c r="ET466" s="282">
        <f>IF(EO466=EO467,MAX(ET$2:ET465)+1,0)</f>
        <v>0</v>
      </c>
      <c r="EU466" s="3">
        <f t="shared" si="136"/>
        <v>464</v>
      </c>
      <c r="EV466" s="290">
        <f t="shared" si="137"/>
        <v>927</v>
      </c>
      <c r="EW466" s="277">
        <f t="shared" si="138"/>
        <v>42036</v>
      </c>
      <c r="EX466" s="281">
        <f t="shared" si="139"/>
        <v>15.71576</v>
      </c>
      <c r="EY466" s="282">
        <f>IF(EO466=EO467,0,MAX(EY$2:EY465)+1)</f>
        <v>232</v>
      </c>
      <c r="EZ466" s="290">
        <f t="shared" si="140"/>
        <v>928</v>
      </c>
      <c r="FA466" s="277">
        <f t="shared" si="141"/>
        <v>43831</v>
      </c>
      <c r="FB466" s="281">
        <f t="shared" si="142"/>
        <v>15.13491</v>
      </c>
      <c r="FC466" s="28">
        <f>DIS!C483</f>
        <v>464</v>
      </c>
      <c r="FD466" s="28">
        <f>DIS!D483</f>
        <v>24</v>
      </c>
      <c r="FE466" s="28">
        <f>DIS!E483</f>
        <v>4</v>
      </c>
      <c r="FF466" s="28" t="str">
        <f t="shared" si="143"/>
        <v>24,4</v>
      </c>
      <c r="FG466" s="286" t="str">
        <f>INDEX($AR$88:$BK$127,FD466,FE466)</f>
        <v>4,24</v>
      </c>
      <c r="FH466" s="287">
        <f>IF(ISNUMBER(FG466),0,MAX(FH$2:FH465)+1)</f>
        <v>410</v>
      </c>
      <c r="FI466" s="287">
        <f>IF(FH466&gt;0,INDEX(IF($BJ$45=0,$EU$3:$EU$1412,IF($BK$45=0,$EX$3:$EX$1412,$FB$3:$FB$1412)),FH466,1),0)</f>
        <v>22.139690000000002</v>
      </c>
    </row>
    <row r="467" spans="144:165" x14ac:dyDescent="0.25">
      <c r="EN467" s="263">
        <f t="shared" si="144"/>
        <v>465</v>
      </c>
      <c r="EO467" s="239" t="s">
        <v>1982</v>
      </c>
      <c r="EP467" s="279">
        <v>42036</v>
      </c>
      <c r="EQ467" s="280">
        <v>0</v>
      </c>
      <c r="ER467" s="281">
        <v>18.77805</v>
      </c>
      <c r="ES467" s="288"/>
      <c r="ET467" s="282">
        <f>IF(EO467=EO468,MAX(ET$2:ET466)+1,0)</f>
        <v>233</v>
      </c>
      <c r="EU467" s="3">
        <f t="shared" si="136"/>
        <v>465</v>
      </c>
      <c r="EV467" s="290">
        <f t="shared" si="137"/>
        <v>929</v>
      </c>
      <c r="EW467" s="277">
        <f t="shared" si="138"/>
        <v>42036</v>
      </c>
      <c r="EX467" s="281">
        <f t="shared" si="139"/>
        <v>15.94866</v>
      </c>
      <c r="EY467" s="282">
        <f>IF(EO467=EO468,0,MAX(EY$2:EY466)+1)</f>
        <v>0</v>
      </c>
      <c r="EZ467" s="290">
        <f t="shared" si="140"/>
        <v>930</v>
      </c>
      <c r="FA467" s="277">
        <f t="shared" si="141"/>
        <v>43831</v>
      </c>
      <c r="FB467" s="281">
        <f t="shared" si="142"/>
        <v>15.269170000000001</v>
      </c>
      <c r="FC467" s="28">
        <f>DIS!C484</f>
        <v>465</v>
      </c>
      <c r="FD467" s="28">
        <f>DIS!D484</f>
        <v>24</v>
      </c>
      <c r="FE467" s="28">
        <f>DIS!E484</f>
        <v>5</v>
      </c>
      <c r="FF467" s="28" t="str">
        <f t="shared" si="143"/>
        <v>24,5</v>
      </c>
      <c r="FG467" s="286" t="str">
        <f>INDEX($AR$88:$BK$127,FD467,FE467)</f>
        <v>5,24</v>
      </c>
      <c r="FH467" s="287">
        <f>IF(ISNUMBER(FG467),0,MAX(FH$2:FH466)+1)</f>
        <v>411</v>
      </c>
      <c r="FI467" s="287">
        <f>IF(FH467&gt;0,INDEX(IF($BJ$45=0,$EU$3:$EU$1412,IF($BK$45=0,$EX$3:$EX$1412,$FB$3:$FB$1412)),FH467,1),0)</f>
        <v>21.425699999999999</v>
      </c>
    </row>
    <row r="468" spans="144:165" x14ac:dyDescent="0.25">
      <c r="EN468" s="263">
        <f t="shared" si="144"/>
        <v>466</v>
      </c>
      <c r="EO468" s="239" t="s">
        <v>1982</v>
      </c>
      <c r="EP468" s="279">
        <v>43831</v>
      </c>
      <c r="EQ468" s="280">
        <v>0</v>
      </c>
      <c r="ER468" s="281">
        <v>17.72926</v>
      </c>
      <c r="ES468" s="288"/>
      <c r="ET468" s="282">
        <f>IF(EO468=EO469,MAX(ET$2:ET467)+1,0)</f>
        <v>0</v>
      </c>
      <c r="EU468" s="3">
        <f t="shared" si="136"/>
        <v>466</v>
      </c>
      <c r="EV468" s="290">
        <f t="shared" si="137"/>
        <v>931</v>
      </c>
      <c r="EW468" s="277">
        <f t="shared" si="138"/>
        <v>42036</v>
      </c>
      <c r="EX468" s="281">
        <f t="shared" si="139"/>
        <v>16.06391</v>
      </c>
      <c r="EY468" s="282">
        <f>IF(EO468=EO469,0,MAX(EY$2:EY467)+1)</f>
        <v>233</v>
      </c>
      <c r="EZ468" s="290">
        <f t="shared" si="140"/>
        <v>932</v>
      </c>
      <c r="FA468" s="277">
        <f t="shared" si="141"/>
        <v>43831</v>
      </c>
      <c r="FB468" s="281">
        <f t="shared" si="142"/>
        <v>15.336069999999999</v>
      </c>
      <c r="FC468" s="28">
        <f>DIS!C485</f>
        <v>466</v>
      </c>
      <c r="FD468" s="28">
        <f>DIS!D485</f>
        <v>24</v>
      </c>
      <c r="FE468" s="28">
        <f>DIS!E485</f>
        <v>6</v>
      </c>
      <c r="FF468" s="28" t="str">
        <f t="shared" si="143"/>
        <v>24,6</v>
      </c>
      <c r="FG468" s="286" t="str">
        <f>INDEX($AR$88:$BK$127,FD468,FE468)</f>
        <v>6,24</v>
      </c>
      <c r="FH468" s="287">
        <f>IF(ISNUMBER(FG468),0,MAX(FH$2:FH467)+1)</f>
        <v>412</v>
      </c>
      <c r="FI468" s="287">
        <f>IF(FH468&gt;0,INDEX(IF($BJ$45=0,$EU$3:$EU$1412,IF($BK$45=0,$EX$3:$EX$1412,$FB$3:$FB$1412)),FH468,1),0)</f>
        <v>20.162389999999998</v>
      </c>
    </row>
    <row r="469" spans="144:165" x14ac:dyDescent="0.25">
      <c r="EN469" s="263">
        <f t="shared" si="144"/>
        <v>467</v>
      </c>
      <c r="EO469" s="239" t="s">
        <v>1983</v>
      </c>
      <c r="EP469" s="279">
        <v>42036</v>
      </c>
      <c r="EQ469" s="280">
        <v>0</v>
      </c>
      <c r="ER469" s="281">
        <v>18.29391</v>
      </c>
      <c r="ES469" s="288"/>
      <c r="ET469" s="282">
        <f>IF(EO469=EO470,MAX(ET$2:ET468)+1,0)</f>
        <v>234</v>
      </c>
      <c r="EU469" s="3">
        <f t="shared" si="136"/>
        <v>467</v>
      </c>
      <c r="EV469" s="290">
        <f t="shared" si="137"/>
        <v>933</v>
      </c>
      <c r="EW469" s="277">
        <f t="shared" si="138"/>
        <v>42036</v>
      </c>
      <c r="EX469" s="281">
        <f t="shared" si="139"/>
        <v>24.614730000000002</v>
      </c>
      <c r="EY469" s="282">
        <f>IF(EO469=EO470,0,MAX(EY$2:EY468)+1)</f>
        <v>0</v>
      </c>
      <c r="EZ469" s="290">
        <f t="shared" si="140"/>
        <v>934</v>
      </c>
      <c r="FA469" s="277">
        <f t="shared" si="141"/>
        <v>43831</v>
      </c>
      <c r="FB469" s="281">
        <f t="shared" si="142"/>
        <v>21.370799999999999</v>
      </c>
      <c r="FC469" s="28">
        <f>DIS!C486</f>
        <v>467</v>
      </c>
      <c r="FD469" s="28">
        <f>DIS!D486</f>
        <v>24</v>
      </c>
      <c r="FE469" s="28">
        <f>DIS!E486</f>
        <v>7</v>
      </c>
      <c r="FF469" s="28" t="str">
        <f t="shared" si="143"/>
        <v>24,7</v>
      </c>
      <c r="FG469" s="286" t="str">
        <f>INDEX($AR$88:$BK$127,FD469,FE469)</f>
        <v>7,24</v>
      </c>
      <c r="FH469" s="287">
        <f>IF(ISNUMBER(FG469),0,MAX(FH$2:FH468)+1)</f>
        <v>413</v>
      </c>
      <c r="FI469" s="287">
        <f>IF(FH469&gt;0,INDEX(IF($BJ$45=0,$EU$3:$EU$1412,IF($BK$45=0,$EX$3:$EX$1412,$FB$3:$FB$1412)),FH469,1),0)</f>
        <v>18.997029999999999</v>
      </c>
    </row>
    <row r="470" spans="144:165" x14ac:dyDescent="0.25">
      <c r="EN470" s="263">
        <f t="shared" si="144"/>
        <v>468</v>
      </c>
      <c r="EO470" s="239" t="s">
        <v>1983</v>
      </c>
      <c r="EP470" s="279">
        <v>43831</v>
      </c>
      <c r="EQ470" s="280">
        <v>0</v>
      </c>
      <c r="ER470" s="281">
        <v>17.483799999999999</v>
      </c>
      <c r="ES470" s="288"/>
      <c r="ET470" s="282">
        <f>IF(EO470=EO471,MAX(ET$2:ET469)+1,0)</f>
        <v>0</v>
      </c>
      <c r="EU470" s="3">
        <f t="shared" si="136"/>
        <v>468</v>
      </c>
      <c r="EV470" s="290">
        <f t="shared" si="137"/>
        <v>935</v>
      </c>
      <c r="EW470" s="277">
        <f t="shared" si="138"/>
        <v>42036</v>
      </c>
      <c r="EX470" s="281">
        <f t="shared" si="139"/>
        <v>24.42783</v>
      </c>
      <c r="EY470" s="282">
        <f>IF(EO470=EO471,0,MAX(EY$2:EY469)+1)</f>
        <v>234</v>
      </c>
      <c r="EZ470" s="290">
        <f t="shared" si="140"/>
        <v>936</v>
      </c>
      <c r="FA470" s="277">
        <f t="shared" si="141"/>
        <v>43831</v>
      </c>
      <c r="FB470" s="281">
        <f t="shared" si="142"/>
        <v>21.204440000000002</v>
      </c>
      <c r="FC470" s="28">
        <f>DIS!C487</f>
        <v>468</v>
      </c>
      <c r="FD470" s="28">
        <f>DIS!D487</f>
        <v>24</v>
      </c>
      <c r="FE470" s="28">
        <f>DIS!E487</f>
        <v>8</v>
      </c>
      <c r="FF470" s="28" t="str">
        <f t="shared" si="143"/>
        <v>24,8</v>
      </c>
      <c r="FG470" s="286" t="str">
        <f>INDEX($AR$88:$BK$127,FD470,FE470)</f>
        <v>8,24</v>
      </c>
      <c r="FH470" s="287">
        <f>IF(ISNUMBER(FG470),0,MAX(FH$2:FH469)+1)</f>
        <v>414</v>
      </c>
      <c r="FI470" s="287">
        <f>IF(FH470&gt;0,INDEX(IF($BJ$45=0,$EU$3:$EU$1412,IF($BK$45=0,$EX$3:$EX$1412,$FB$3:$FB$1412)),FH470,1),0)</f>
        <v>18.18882</v>
      </c>
    </row>
    <row r="471" spans="144:165" x14ac:dyDescent="0.25">
      <c r="EN471" s="263">
        <f t="shared" si="144"/>
        <v>469</v>
      </c>
      <c r="EO471" s="239" t="s">
        <v>1984</v>
      </c>
      <c r="EP471" s="279">
        <v>42036</v>
      </c>
      <c r="EQ471" s="280">
        <v>0</v>
      </c>
      <c r="ER471" s="281">
        <v>17.873329999999999</v>
      </c>
      <c r="ES471" s="288"/>
      <c r="ET471" s="282">
        <f>IF(EO471=EO472,MAX(ET$2:ET470)+1,0)</f>
        <v>235</v>
      </c>
      <c r="EU471" s="3">
        <f t="shared" si="136"/>
        <v>469</v>
      </c>
      <c r="EV471" s="290">
        <f t="shared" si="137"/>
        <v>937</v>
      </c>
      <c r="EW471" s="277">
        <f t="shared" si="138"/>
        <v>42036</v>
      </c>
      <c r="EX471" s="281">
        <f t="shared" si="139"/>
        <v>24.060079999999999</v>
      </c>
      <c r="EY471" s="282">
        <f>IF(EO471=EO472,0,MAX(EY$2:EY470)+1)</f>
        <v>0</v>
      </c>
      <c r="EZ471" s="290">
        <f t="shared" si="140"/>
        <v>938</v>
      </c>
      <c r="FA471" s="277">
        <f t="shared" si="141"/>
        <v>43831</v>
      </c>
      <c r="FB471" s="281">
        <f t="shared" si="142"/>
        <v>20.879370000000002</v>
      </c>
      <c r="FC471" s="28">
        <f>DIS!C488</f>
        <v>469</v>
      </c>
      <c r="FD471" s="28">
        <f>DIS!D488</f>
        <v>24</v>
      </c>
      <c r="FE471" s="28">
        <f>DIS!E488</f>
        <v>9</v>
      </c>
      <c r="FF471" s="28" t="str">
        <f t="shared" si="143"/>
        <v>24,9</v>
      </c>
      <c r="FG471" s="286" t="str">
        <f>INDEX($AR$88:$BK$127,FD471,FE471)</f>
        <v>9,24</v>
      </c>
      <c r="FH471" s="287">
        <f>IF(ISNUMBER(FG471),0,MAX(FH$2:FH470)+1)</f>
        <v>415</v>
      </c>
      <c r="FI471" s="287">
        <f>IF(FH471&gt;0,INDEX(IF($BJ$45=0,$EU$3:$EU$1412,IF($BK$45=0,$EX$3:$EX$1412,$FB$3:$FB$1412)),FH471,1),0)</f>
        <v>17.61938</v>
      </c>
    </row>
    <row r="472" spans="144:165" x14ac:dyDescent="0.25">
      <c r="EN472" s="263">
        <f t="shared" si="144"/>
        <v>470</v>
      </c>
      <c r="EO472" s="239" t="s">
        <v>1984</v>
      </c>
      <c r="EP472" s="279">
        <v>43831</v>
      </c>
      <c r="EQ472" s="280">
        <v>0</v>
      </c>
      <c r="ER472" s="281">
        <v>17.420559999999998</v>
      </c>
      <c r="ES472" s="288"/>
      <c r="ET472" s="282">
        <f>IF(EO472=EO473,MAX(ET$2:ET471)+1,0)</f>
        <v>0</v>
      </c>
      <c r="EU472" s="3">
        <f t="shared" si="136"/>
        <v>470</v>
      </c>
      <c r="EV472" s="290">
        <f t="shared" si="137"/>
        <v>939</v>
      </c>
      <c r="EW472" s="277">
        <f t="shared" si="138"/>
        <v>42036</v>
      </c>
      <c r="EX472" s="281">
        <f t="shared" si="139"/>
        <v>23.545680000000001</v>
      </c>
      <c r="EY472" s="282">
        <f>IF(EO472=EO473,0,MAX(EY$2:EY471)+1)</f>
        <v>235</v>
      </c>
      <c r="EZ472" s="290">
        <f t="shared" si="140"/>
        <v>940</v>
      </c>
      <c r="FA472" s="277">
        <f t="shared" si="141"/>
        <v>43831</v>
      </c>
      <c r="FB472" s="281">
        <f t="shared" si="142"/>
        <v>20.436160000000001</v>
      </c>
      <c r="FC472" s="28">
        <f>DIS!C489</f>
        <v>470</v>
      </c>
      <c r="FD472" s="28">
        <f>DIS!D489</f>
        <v>24</v>
      </c>
      <c r="FE472" s="28">
        <f>DIS!E489</f>
        <v>10</v>
      </c>
      <c r="FF472" s="28" t="str">
        <f t="shared" si="143"/>
        <v>24,10</v>
      </c>
      <c r="FG472" s="286" t="str">
        <f>INDEX($AR$88:$BK$127,FD472,FE472)</f>
        <v>10,24</v>
      </c>
      <c r="FH472" s="287">
        <f>IF(ISNUMBER(FG472),0,MAX(FH$2:FH471)+1)</f>
        <v>416</v>
      </c>
      <c r="FI472" s="287">
        <f>IF(FH472&gt;0,INDEX(IF($BJ$45=0,$EU$3:$EU$1412,IF($BK$45=0,$EX$3:$EX$1412,$FB$3:$FB$1412)),FH472,1),0)</f>
        <v>17.008230000000001</v>
      </c>
    </row>
    <row r="473" spans="144:165" x14ac:dyDescent="0.25">
      <c r="EN473" s="263">
        <f t="shared" si="144"/>
        <v>471</v>
      </c>
      <c r="EO473" s="239" t="s">
        <v>1985</v>
      </c>
      <c r="EP473" s="279">
        <v>42036</v>
      </c>
      <c r="EQ473" s="280">
        <v>0</v>
      </c>
      <c r="ER473" s="281">
        <v>17.396899999999999</v>
      </c>
      <c r="ES473" s="288"/>
      <c r="ET473" s="282">
        <f>IF(EO473=EO474,MAX(ET$2:ET472)+1,0)</f>
        <v>236</v>
      </c>
      <c r="EU473" s="3">
        <f t="shared" si="136"/>
        <v>471</v>
      </c>
      <c r="EV473" s="290">
        <f t="shared" si="137"/>
        <v>941</v>
      </c>
      <c r="EW473" s="277">
        <f t="shared" si="138"/>
        <v>42036</v>
      </c>
      <c r="EX473" s="281">
        <f t="shared" si="139"/>
        <v>22.79684</v>
      </c>
      <c r="EY473" s="282">
        <f>IF(EO473=EO474,0,MAX(EY$2:EY472)+1)</f>
        <v>0</v>
      </c>
      <c r="EZ473" s="290">
        <f t="shared" si="140"/>
        <v>942</v>
      </c>
      <c r="FA473" s="277">
        <f t="shared" si="141"/>
        <v>43831</v>
      </c>
      <c r="FB473" s="281">
        <f t="shared" si="142"/>
        <v>19.77984</v>
      </c>
      <c r="FC473" s="28">
        <f>DIS!C490</f>
        <v>471</v>
      </c>
      <c r="FD473" s="28">
        <f>DIS!D490</f>
        <v>24</v>
      </c>
      <c r="FE473" s="28">
        <f>DIS!E490</f>
        <v>11</v>
      </c>
      <c r="FF473" s="28" t="str">
        <f t="shared" si="143"/>
        <v>24,11</v>
      </c>
      <c r="FG473" s="286" t="str">
        <f>INDEX($AR$88:$BK$127,FD473,FE473)</f>
        <v>11,24</v>
      </c>
      <c r="FH473" s="287">
        <f>IF(ISNUMBER(FG473),0,MAX(FH$2:FH472)+1)</f>
        <v>417</v>
      </c>
      <c r="FI473" s="287">
        <f>IF(FH473&gt;0,INDEX(IF($BJ$45=0,$EU$3:$EU$1412,IF($BK$45=0,$EX$3:$EX$1412,$FB$3:$FB$1412)),FH473,1),0)</f>
        <v>16.531379999999999</v>
      </c>
    </row>
    <row r="474" spans="144:165" x14ac:dyDescent="0.25">
      <c r="EN474" s="263">
        <f t="shared" si="144"/>
        <v>472</v>
      </c>
      <c r="EO474" s="239" t="s">
        <v>1985</v>
      </c>
      <c r="EP474" s="279">
        <v>43831</v>
      </c>
      <c r="EQ474" s="280">
        <v>0</v>
      </c>
      <c r="ER474" s="281">
        <v>17.382390000000001</v>
      </c>
      <c r="ES474" s="288"/>
      <c r="ET474" s="282">
        <f>IF(EO474=EO475,MAX(ET$2:ET473)+1,0)</f>
        <v>0</v>
      </c>
      <c r="EU474" s="3">
        <f t="shared" si="136"/>
        <v>472</v>
      </c>
      <c r="EV474" s="290">
        <f t="shared" si="137"/>
        <v>943</v>
      </c>
      <c r="EW474" s="277">
        <f t="shared" si="138"/>
        <v>42036</v>
      </c>
      <c r="EX474" s="281">
        <f t="shared" si="139"/>
        <v>22.056380000000001</v>
      </c>
      <c r="EY474" s="282">
        <f>IF(EO474=EO475,0,MAX(EY$2:EY473)+1)</f>
        <v>236</v>
      </c>
      <c r="EZ474" s="290">
        <f t="shared" si="140"/>
        <v>944</v>
      </c>
      <c r="FA474" s="277">
        <f t="shared" si="141"/>
        <v>43831</v>
      </c>
      <c r="FB474" s="281">
        <f t="shared" si="142"/>
        <v>19.177230000000002</v>
      </c>
      <c r="FC474" s="28">
        <f>DIS!C491</f>
        <v>472</v>
      </c>
      <c r="FD474" s="28">
        <f>DIS!D491</f>
        <v>24</v>
      </c>
      <c r="FE474" s="28">
        <f>DIS!E491</f>
        <v>12</v>
      </c>
      <c r="FF474" s="28" t="str">
        <f t="shared" si="143"/>
        <v>24,12</v>
      </c>
      <c r="FG474" s="286" t="str">
        <f>INDEX($AR$88:$BK$127,FD474,FE474)</f>
        <v>12,24</v>
      </c>
      <c r="FH474" s="287">
        <f>IF(ISNUMBER(FG474),0,MAX(FH$2:FH473)+1)</f>
        <v>418</v>
      </c>
      <c r="FI474" s="287">
        <f>IF(FH474&gt;0,INDEX(IF($BJ$45=0,$EU$3:$EU$1412,IF($BK$45=0,$EX$3:$EX$1412,$FB$3:$FB$1412)),FH474,1),0)</f>
        <v>16.153220000000001</v>
      </c>
    </row>
    <row r="475" spans="144:165" x14ac:dyDescent="0.25">
      <c r="EN475" s="263">
        <f t="shared" si="144"/>
        <v>473</v>
      </c>
      <c r="EO475" s="239" t="s">
        <v>1986</v>
      </c>
      <c r="EP475" s="279">
        <v>42036</v>
      </c>
      <c r="EQ475" s="280">
        <v>0</v>
      </c>
      <c r="ER475" s="281">
        <v>17.720140000000001</v>
      </c>
      <c r="ES475" s="288"/>
      <c r="ET475" s="282">
        <f>IF(EO475=EO476,MAX(ET$2:ET474)+1,0)</f>
        <v>237</v>
      </c>
      <c r="EU475" s="3">
        <f t="shared" si="136"/>
        <v>473</v>
      </c>
      <c r="EV475" s="290">
        <f t="shared" si="137"/>
        <v>945</v>
      </c>
      <c r="EW475" s="277">
        <f t="shared" si="138"/>
        <v>42036</v>
      </c>
      <c r="EX475" s="281">
        <f t="shared" si="139"/>
        <v>21.250019999999999</v>
      </c>
      <c r="EY475" s="282">
        <f>IF(EO475=EO476,0,MAX(EY$2:EY474)+1)</f>
        <v>0</v>
      </c>
      <c r="EZ475" s="290">
        <f t="shared" si="140"/>
        <v>946</v>
      </c>
      <c r="FA475" s="277">
        <f t="shared" si="141"/>
        <v>43831</v>
      </c>
      <c r="FB475" s="281">
        <f t="shared" si="142"/>
        <v>18.546140000000001</v>
      </c>
      <c r="FC475" s="28">
        <f>DIS!C492</f>
        <v>473</v>
      </c>
      <c r="FD475" s="28">
        <f>DIS!D492</f>
        <v>24</v>
      </c>
      <c r="FE475" s="28">
        <f>DIS!E492</f>
        <v>13</v>
      </c>
      <c r="FF475" s="28" t="str">
        <f t="shared" si="143"/>
        <v>24,13</v>
      </c>
      <c r="FG475" s="286" t="str">
        <f>INDEX($AR$88:$BK$127,FD475,FE475)</f>
        <v>13,24</v>
      </c>
      <c r="FH475" s="287">
        <f>IF(ISNUMBER(FG475),0,MAX(FH$2:FH474)+1)</f>
        <v>419</v>
      </c>
      <c r="FI475" s="287">
        <f>IF(FH475&gt;0,INDEX(IF($BJ$45=0,$EU$3:$EU$1412,IF($BK$45=0,$EX$3:$EX$1412,$FB$3:$FB$1412)),FH475,1),0)</f>
        <v>15.75816</v>
      </c>
    </row>
    <row r="476" spans="144:165" x14ac:dyDescent="0.25">
      <c r="EN476" s="263">
        <f t="shared" si="144"/>
        <v>474</v>
      </c>
      <c r="EO476" s="239" t="s">
        <v>1986</v>
      </c>
      <c r="EP476" s="279">
        <v>43831</v>
      </c>
      <c r="EQ476" s="280">
        <v>0</v>
      </c>
      <c r="ER476" s="281">
        <v>17.444659999999999</v>
      </c>
      <c r="ES476" s="288"/>
      <c r="ET476" s="282">
        <f>IF(EO476=EO477,MAX(ET$2:ET475)+1,0)</f>
        <v>0</v>
      </c>
      <c r="EU476" s="3">
        <f t="shared" si="136"/>
        <v>474</v>
      </c>
      <c r="EV476" s="290">
        <f t="shared" si="137"/>
        <v>947</v>
      </c>
      <c r="EW476" s="277">
        <f t="shared" si="138"/>
        <v>42036</v>
      </c>
      <c r="EX476" s="281">
        <f t="shared" si="139"/>
        <v>20.42681</v>
      </c>
      <c r="EY476" s="282">
        <f>IF(EO476=EO477,0,MAX(EY$2:EY475)+1)</f>
        <v>237</v>
      </c>
      <c r="EZ476" s="290">
        <f t="shared" si="140"/>
        <v>948</v>
      </c>
      <c r="FA476" s="277">
        <f t="shared" si="141"/>
        <v>43831</v>
      </c>
      <c r="FB476" s="281">
        <f t="shared" si="142"/>
        <v>17.924140000000001</v>
      </c>
      <c r="FC476" s="28">
        <f>DIS!C493</f>
        <v>474</v>
      </c>
      <c r="FD476" s="28">
        <f>DIS!D493</f>
        <v>24</v>
      </c>
      <c r="FE476" s="28">
        <f>DIS!E493</f>
        <v>14</v>
      </c>
      <c r="FF476" s="28" t="str">
        <f t="shared" si="143"/>
        <v>24,14</v>
      </c>
      <c r="FG476" s="286" t="str">
        <f>INDEX($AR$88:$BK$127,FD476,FE476)</f>
        <v>14,24</v>
      </c>
      <c r="FH476" s="287">
        <f>IF(ISNUMBER(FG476),0,MAX(FH$2:FH475)+1)</f>
        <v>420</v>
      </c>
      <c r="FI476" s="287">
        <f>IF(FH476&gt;0,INDEX(IF($BJ$45=0,$EU$3:$EU$1412,IF($BK$45=0,$EX$3:$EX$1412,$FB$3:$FB$1412)),FH476,1),0)</f>
        <v>15.336180000000001</v>
      </c>
    </row>
    <row r="477" spans="144:165" x14ac:dyDescent="0.25">
      <c r="EN477" s="263">
        <f t="shared" si="144"/>
        <v>475</v>
      </c>
      <c r="EO477" s="239" t="s">
        <v>1987</v>
      </c>
      <c r="EP477" s="279">
        <v>42036</v>
      </c>
      <c r="EQ477" s="280">
        <v>0</v>
      </c>
      <c r="ER477" s="281">
        <v>18.01407</v>
      </c>
      <c r="ES477" s="288"/>
      <c r="ET477" s="282">
        <f>IF(EO477=EO478,MAX(ET$2:ET476)+1,0)</f>
        <v>238</v>
      </c>
      <c r="EU477" s="3">
        <f t="shared" si="136"/>
        <v>475</v>
      </c>
      <c r="EV477" s="290">
        <f t="shared" si="137"/>
        <v>949</v>
      </c>
      <c r="EW477" s="277">
        <f t="shared" si="138"/>
        <v>42036</v>
      </c>
      <c r="EX477" s="281">
        <f t="shared" si="139"/>
        <v>19.558810000000001</v>
      </c>
      <c r="EY477" s="282">
        <f>IF(EO477=EO478,0,MAX(EY$2:EY476)+1)</f>
        <v>0</v>
      </c>
      <c r="EZ477" s="290">
        <f t="shared" si="140"/>
        <v>950</v>
      </c>
      <c r="FA477" s="277">
        <f t="shared" si="141"/>
        <v>43831</v>
      </c>
      <c r="FB477" s="281">
        <f t="shared" si="142"/>
        <v>17.27702</v>
      </c>
      <c r="FC477" s="28">
        <f>DIS!C494</f>
        <v>475</v>
      </c>
      <c r="FD477" s="28">
        <f>DIS!D494</f>
        <v>24</v>
      </c>
      <c r="FE477" s="28">
        <f>DIS!E494</f>
        <v>15</v>
      </c>
      <c r="FF477" s="28" t="str">
        <f t="shared" si="143"/>
        <v>24,15</v>
      </c>
      <c r="FG477" s="286" t="str">
        <f>INDEX($AR$88:$BK$127,FD477,FE477)</f>
        <v>15,24</v>
      </c>
      <c r="FH477" s="287">
        <f>IF(ISNUMBER(FG477),0,MAX(FH$2:FH476)+1)</f>
        <v>421</v>
      </c>
      <c r="FI477" s="287">
        <f>IF(FH477&gt;0,INDEX(IF($BJ$45=0,$EU$3:$EU$1412,IF($BK$45=0,$EX$3:$EX$1412,$FB$3:$FB$1412)),FH477,1),0)</f>
        <v>14.893140000000001</v>
      </c>
    </row>
    <row r="478" spans="144:165" x14ac:dyDescent="0.25">
      <c r="EN478" s="263">
        <f t="shared" si="144"/>
        <v>476</v>
      </c>
      <c r="EO478" s="239" t="s">
        <v>1987</v>
      </c>
      <c r="EP478" s="279">
        <v>43831</v>
      </c>
      <c r="EQ478" s="280">
        <v>0</v>
      </c>
      <c r="ER478" s="281">
        <v>17.521380000000001</v>
      </c>
      <c r="ES478" s="288"/>
      <c r="ET478" s="282">
        <f>IF(EO478=EO479,MAX(ET$2:ET477)+1,0)</f>
        <v>0</v>
      </c>
      <c r="EU478" s="3">
        <f t="shared" si="136"/>
        <v>476</v>
      </c>
      <c r="EV478" s="290">
        <f t="shared" si="137"/>
        <v>951</v>
      </c>
      <c r="EW478" s="277">
        <f t="shared" si="138"/>
        <v>42036</v>
      </c>
      <c r="EX478" s="281">
        <f t="shared" si="139"/>
        <v>18.71236</v>
      </c>
      <c r="EY478" s="282">
        <f>IF(EO478=EO479,0,MAX(EY$2:EY477)+1)</f>
        <v>238</v>
      </c>
      <c r="EZ478" s="290">
        <f t="shared" si="140"/>
        <v>952</v>
      </c>
      <c r="FA478" s="277">
        <f t="shared" si="141"/>
        <v>43831</v>
      </c>
      <c r="FB478" s="281">
        <f t="shared" si="142"/>
        <v>16.673999999999999</v>
      </c>
      <c r="FC478" s="28">
        <f>DIS!C495</f>
        <v>476</v>
      </c>
      <c r="FD478" s="28">
        <f>DIS!D495</f>
        <v>24</v>
      </c>
      <c r="FE478" s="28">
        <f>DIS!E495</f>
        <v>16</v>
      </c>
      <c r="FF478" s="28" t="str">
        <f t="shared" si="143"/>
        <v>24,16</v>
      </c>
      <c r="FG478" s="286" t="str">
        <f>INDEX($AR$88:$BK$127,FD478,FE478)</f>
        <v>16,24</v>
      </c>
      <c r="FH478" s="287">
        <f>IF(ISNUMBER(FG478),0,MAX(FH$2:FH477)+1)</f>
        <v>422</v>
      </c>
      <c r="FI478" s="287">
        <f>IF(FH478&gt;0,INDEX(IF($BJ$45=0,$EU$3:$EU$1412,IF($BK$45=0,$EX$3:$EX$1412,$FB$3:$FB$1412)),FH478,1),0)</f>
        <v>15.175459999999999</v>
      </c>
    </row>
    <row r="479" spans="144:165" x14ac:dyDescent="0.25">
      <c r="EN479" s="263">
        <f t="shared" si="144"/>
        <v>477</v>
      </c>
      <c r="EO479" s="239" t="s">
        <v>1988</v>
      </c>
      <c r="EP479" s="279">
        <v>42036</v>
      </c>
      <c r="EQ479" s="280">
        <v>0</v>
      </c>
      <c r="ER479" s="281">
        <v>18.232530000000001</v>
      </c>
      <c r="ES479" s="288"/>
      <c r="ET479" s="282">
        <f>IF(EO479=EO480,MAX(ET$2:ET478)+1,0)</f>
        <v>239</v>
      </c>
      <c r="EU479" s="3">
        <f t="shared" si="136"/>
        <v>477</v>
      </c>
      <c r="EV479" s="290">
        <f t="shared" si="137"/>
        <v>953</v>
      </c>
      <c r="EW479" s="277">
        <f t="shared" si="138"/>
        <v>42036</v>
      </c>
      <c r="EX479" s="281">
        <f t="shared" si="139"/>
        <v>17.892379999999999</v>
      </c>
      <c r="EY479" s="282">
        <f>IF(EO479=EO480,0,MAX(EY$2:EY478)+1)</f>
        <v>0</v>
      </c>
      <c r="EZ479" s="290">
        <f t="shared" si="140"/>
        <v>954</v>
      </c>
      <c r="FA479" s="277">
        <f t="shared" si="141"/>
        <v>43831</v>
      </c>
      <c r="FB479" s="281">
        <f t="shared" si="142"/>
        <v>16.18263</v>
      </c>
      <c r="FC479" s="28">
        <f>DIS!C496</f>
        <v>477</v>
      </c>
      <c r="FD479" s="28">
        <f>DIS!D496</f>
        <v>24</v>
      </c>
      <c r="FE479" s="28">
        <f>DIS!E496</f>
        <v>17</v>
      </c>
      <c r="FF479" s="28" t="str">
        <f t="shared" si="143"/>
        <v>24,17</v>
      </c>
      <c r="FG479" s="286" t="str">
        <f>INDEX($AR$88:$BK$127,FD479,FE479)</f>
        <v>17,24</v>
      </c>
      <c r="FH479" s="287">
        <f>IF(ISNUMBER(FG479),0,MAX(FH$2:FH478)+1)</f>
        <v>423</v>
      </c>
      <c r="FI479" s="287">
        <f>IF(FH479&gt;0,INDEX(IF($BJ$45=0,$EU$3:$EU$1412,IF($BK$45=0,$EX$3:$EX$1412,$FB$3:$FB$1412)),FH479,1),0)</f>
        <v>15.39513</v>
      </c>
    </row>
    <row r="480" spans="144:165" x14ac:dyDescent="0.25">
      <c r="EN480" s="263">
        <f t="shared" si="144"/>
        <v>478</v>
      </c>
      <c r="EO480" s="239" t="s">
        <v>1988</v>
      </c>
      <c r="EP480" s="279">
        <v>43831</v>
      </c>
      <c r="EQ480" s="280">
        <v>0</v>
      </c>
      <c r="ER480" s="281">
        <v>17.593409999999999</v>
      </c>
      <c r="ES480" s="288"/>
      <c r="ET480" s="282">
        <f>IF(EO480=EO481,MAX(ET$2:ET479)+1,0)</f>
        <v>0</v>
      </c>
      <c r="EU480" s="3">
        <f t="shared" si="136"/>
        <v>478</v>
      </c>
      <c r="EV480" s="290">
        <f t="shared" si="137"/>
        <v>955</v>
      </c>
      <c r="EW480" s="277">
        <f t="shared" si="138"/>
        <v>42036</v>
      </c>
      <c r="EX480" s="281">
        <f t="shared" si="139"/>
        <v>17.13618</v>
      </c>
      <c r="EY480" s="282">
        <f>IF(EO480=EO481,0,MAX(EY$2:EY479)+1)</f>
        <v>239</v>
      </c>
      <c r="EZ480" s="290">
        <f t="shared" si="140"/>
        <v>956</v>
      </c>
      <c r="FA480" s="277">
        <f t="shared" si="141"/>
        <v>43831</v>
      </c>
      <c r="FB480" s="281">
        <f t="shared" si="142"/>
        <v>15.758620000000001</v>
      </c>
      <c r="FC480" s="28">
        <f>DIS!C497</f>
        <v>478</v>
      </c>
      <c r="FD480" s="28">
        <f>DIS!D497</f>
        <v>24</v>
      </c>
      <c r="FE480" s="28">
        <f>DIS!E497</f>
        <v>18</v>
      </c>
      <c r="FF480" s="28" t="str">
        <f t="shared" si="143"/>
        <v>24,18</v>
      </c>
      <c r="FG480" s="286" t="str">
        <f>INDEX($AR$88:$BK$127,FD480,FE480)</f>
        <v>18,24</v>
      </c>
      <c r="FH480" s="287">
        <f>IF(ISNUMBER(FG480),0,MAX(FH$2:FH479)+1)</f>
        <v>424</v>
      </c>
      <c r="FI480" s="287">
        <f>IF(FH480&gt;0,INDEX(IF($BJ$45=0,$EU$3:$EU$1412,IF($BK$45=0,$EX$3:$EX$1412,$FB$3:$FB$1412)),FH480,1),0)</f>
        <v>15.5632</v>
      </c>
    </row>
    <row r="481" spans="144:165" x14ac:dyDescent="0.25">
      <c r="EN481" s="263">
        <f t="shared" si="144"/>
        <v>479</v>
      </c>
      <c r="EO481" s="239" t="s">
        <v>1989</v>
      </c>
      <c r="EP481" s="279">
        <v>42036</v>
      </c>
      <c r="EQ481" s="280">
        <v>0</v>
      </c>
      <c r="ER481" s="281">
        <v>18.39292</v>
      </c>
      <c r="ES481" s="288"/>
      <c r="ET481" s="282">
        <f>IF(EO481=EO482,MAX(ET$2:ET480)+1,0)</f>
        <v>240</v>
      </c>
      <c r="EU481" s="3">
        <f t="shared" si="136"/>
        <v>479</v>
      </c>
      <c r="EV481" s="290">
        <f t="shared" si="137"/>
        <v>957</v>
      </c>
      <c r="EW481" s="277">
        <f t="shared" si="138"/>
        <v>42036</v>
      </c>
      <c r="EX481" s="281">
        <f t="shared" si="139"/>
        <v>16.2879</v>
      </c>
      <c r="EY481" s="282">
        <f>IF(EO481=EO482,0,MAX(EY$2:EY480)+1)</f>
        <v>0</v>
      </c>
      <c r="EZ481" s="290">
        <f t="shared" si="140"/>
        <v>958</v>
      </c>
      <c r="FA481" s="277">
        <f t="shared" si="141"/>
        <v>43831</v>
      </c>
      <c r="FB481" s="281">
        <f t="shared" si="142"/>
        <v>15.29397</v>
      </c>
      <c r="FC481" s="28">
        <f>DIS!C498</f>
        <v>479</v>
      </c>
      <c r="FD481" s="28">
        <f>DIS!D498</f>
        <v>24</v>
      </c>
      <c r="FE481" s="28">
        <f>DIS!E498</f>
        <v>19</v>
      </c>
      <c r="FF481" s="28" t="str">
        <f t="shared" si="143"/>
        <v>24,19</v>
      </c>
      <c r="FG481" s="286" t="str">
        <f>INDEX($AR$88:$BK$127,FD481,FE481)</f>
        <v>19,24</v>
      </c>
      <c r="FH481" s="287">
        <f>IF(ISNUMBER(FG481),0,MAX(FH$2:FH480)+1)</f>
        <v>425</v>
      </c>
      <c r="FI481" s="287">
        <f>IF(FH481&gt;0,INDEX(IF($BJ$45=0,$EU$3:$EU$1412,IF($BK$45=0,$EX$3:$EX$1412,$FB$3:$FB$1412)),FH481,1),0)</f>
        <v>15.68947</v>
      </c>
    </row>
    <row r="482" spans="144:165" x14ac:dyDescent="0.25">
      <c r="EN482" s="263">
        <f t="shared" si="144"/>
        <v>480</v>
      </c>
      <c r="EO482" s="239" t="s">
        <v>1989</v>
      </c>
      <c r="EP482" s="279">
        <v>43831</v>
      </c>
      <c r="EQ482" s="280">
        <v>0</v>
      </c>
      <c r="ER482" s="281">
        <v>17.65729</v>
      </c>
      <c r="ES482" s="288"/>
      <c r="ET482" s="282">
        <f>IF(EO482=EO483,MAX(ET$2:ET481)+1,0)</f>
        <v>0</v>
      </c>
      <c r="EU482" s="3">
        <f t="shared" si="136"/>
        <v>480</v>
      </c>
      <c r="EV482" s="290">
        <f t="shared" si="137"/>
        <v>959</v>
      </c>
      <c r="EW482" s="277">
        <f t="shared" si="138"/>
        <v>42036</v>
      </c>
      <c r="EX482" s="281">
        <f t="shared" si="139"/>
        <v>15.331469999999999</v>
      </c>
      <c r="EY482" s="282">
        <f>IF(EO482=EO483,0,MAX(EY$2:EY481)+1)</f>
        <v>240</v>
      </c>
      <c r="EZ482" s="290">
        <f t="shared" si="140"/>
        <v>960</v>
      </c>
      <c r="FA482" s="277">
        <f t="shared" si="141"/>
        <v>43831</v>
      </c>
      <c r="FB482" s="281">
        <f t="shared" si="142"/>
        <v>14.7843</v>
      </c>
      <c r="FC482" s="28">
        <f>DIS!C499</f>
        <v>480</v>
      </c>
      <c r="FD482" s="28">
        <f>DIS!D499</f>
        <v>24</v>
      </c>
      <c r="FE482" s="28">
        <f>DIS!E499</f>
        <v>20</v>
      </c>
      <c r="FF482" s="28" t="str">
        <f t="shared" si="143"/>
        <v>24,20</v>
      </c>
      <c r="FG482" s="286" t="str">
        <f>INDEX($AR$88:$BK$127,FD482,FE482)</f>
        <v>20,24</v>
      </c>
      <c r="FH482" s="287">
        <f>IF(ISNUMBER(FG482),0,MAX(FH$2:FH481)+1)</f>
        <v>426</v>
      </c>
      <c r="FI482" s="287">
        <f>IF(FH482&gt;0,INDEX(IF($BJ$45=0,$EU$3:$EU$1412,IF($BK$45=0,$EX$3:$EX$1412,$FB$3:$FB$1412)),FH482,1),0)</f>
        <v>15.749090000000001</v>
      </c>
    </row>
    <row r="483" spans="144:165" x14ac:dyDescent="0.25">
      <c r="EN483" s="263">
        <f t="shared" si="144"/>
        <v>481</v>
      </c>
      <c r="EO483" s="239" t="s">
        <v>1990</v>
      </c>
      <c r="EP483" s="279">
        <v>42036</v>
      </c>
      <c r="EQ483" s="280">
        <v>0</v>
      </c>
      <c r="ER483" s="281">
        <v>18.471550000000001</v>
      </c>
      <c r="ES483" s="288"/>
      <c r="ET483" s="282">
        <f>IF(EO483=EO484,MAX(ET$2:ET482)+1,0)</f>
        <v>241</v>
      </c>
      <c r="EU483" s="3">
        <f t="shared" si="136"/>
        <v>481</v>
      </c>
      <c r="EV483" s="290">
        <f t="shared" si="137"/>
        <v>961</v>
      </c>
      <c r="EW483" s="277">
        <f t="shared" si="138"/>
        <v>42036</v>
      </c>
      <c r="EX483" s="281">
        <f t="shared" si="139"/>
        <v>14.230689999999999</v>
      </c>
      <c r="EY483" s="282">
        <f>IF(EO483=EO484,0,MAX(EY$2:EY482)+1)</f>
        <v>0</v>
      </c>
      <c r="EZ483" s="290">
        <f t="shared" si="140"/>
        <v>962</v>
      </c>
      <c r="FA483" s="277">
        <f t="shared" si="141"/>
        <v>43831</v>
      </c>
      <c r="FB483" s="281">
        <f t="shared" si="142"/>
        <v>14.21564</v>
      </c>
      <c r="FC483" s="28">
        <f>DIS!C500</f>
        <v>481</v>
      </c>
      <c r="FD483" s="28">
        <f>DIS!D500</f>
        <v>25</v>
      </c>
      <c r="FE483" s="28">
        <f>DIS!E500</f>
        <v>1</v>
      </c>
      <c r="FF483" s="28" t="str">
        <f t="shared" si="143"/>
        <v>25,1</v>
      </c>
      <c r="FG483" s="286" t="str">
        <f>INDEX($AR$88:$BK$127,FD483,FE483)</f>
        <v>1,25</v>
      </c>
      <c r="FH483" s="287">
        <f>IF(ISNUMBER(FG483),0,MAX(FH$2:FH482)+1)</f>
        <v>427</v>
      </c>
      <c r="FI483" s="287">
        <f>IF(FH483&gt;0,INDEX(IF($BJ$45=0,$EU$3:$EU$1412,IF($BK$45=0,$EX$3:$EX$1412,$FB$3:$FB$1412)),FH483,1),0)</f>
        <v>22.389250000000001</v>
      </c>
    </row>
    <row r="484" spans="144:165" x14ac:dyDescent="0.25">
      <c r="EN484" s="263">
        <f t="shared" si="144"/>
        <v>482</v>
      </c>
      <c r="EO484" s="239" t="s">
        <v>1990</v>
      </c>
      <c r="EP484" s="279">
        <v>43831</v>
      </c>
      <c r="EQ484" s="280">
        <v>0</v>
      </c>
      <c r="ER484" s="281">
        <v>17.690359999999998</v>
      </c>
      <c r="ES484" s="288"/>
      <c r="ET484" s="282">
        <f>IF(EO484=EO485,MAX(ET$2:ET483)+1,0)</f>
        <v>0</v>
      </c>
      <c r="EU484" s="3">
        <f t="shared" si="136"/>
        <v>482</v>
      </c>
      <c r="EV484" s="290">
        <f t="shared" si="137"/>
        <v>963</v>
      </c>
      <c r="EW484" s="277">
        <f t="shared" si="138"/>
        <v>42036</v>
      </c>
      <c r="EX484" s="281">
        <f t="shared" si="139"/>
        <v>14.75325</v>
      </c>
      <c r="EY484" s="282">
        <f>IF(EO484=EO485,0,MAX(EY$2:EY483)+1)</f>
        <v>241</v>
      </c>
      <c r="EZ484" s="290">
        <f t="shared" si="140"/>
        <v>964</v>
      </c>
      <c r="FA484" s="277">
        <f t="shared" si="141"/>
        <v>43831</v>
      </c>
      <c r="FB484" s="281">
        <f t="shared" si="142"/>
        <v>14.500529999999999</v>
      </c>
      <c r="FC484" s="28">
        <f>DIS!C501</f>
        <v>482</v>
      </c>
      <c r="FD484" s="28">
        <f>DIS!D501</f>
        <v>25</v>
      </c>
      <c r="FE484" s="28">
        <f>DIS!E501</f>
        <v>2</v>
      </c>
      <c r="FF484" s="28" t="str">
        <f t="shared" si="143"/>
        <v>25,2</v>
      </c>
      <c r="FG484" s="286" t="str">
        <f>INDEX($AR$88:$BK$127,FD484,FE484)</f>
        <v>2,25</v>
      </c>
      <c r="FH484" s="287">
        <f>IF(ISNUMBER(FG484),0,MAX(FH$2:FH483)+1)</f>
        <v>428</v>
      </c>
      <c r="FI484" s="287">
        <f>IF(FH484&gt;0,INDEX(IF($BJ$45=0,$EU$3:$EU$1412,IF($BK$45=0,$EX$3:$EX$1412,$FB$3:$FB$1412)),FH484,1),0)</f>
        <v>22.183910000000001</v>
      </c>
    </row>
    <row r="485" spans="144:165" x14ac:dyDescent="0.25">
      <c r="EN485" s="263">
        <f t="shared" si="144"/>
        <v>483</v>
      </c>
      <c r="EO485" s="239" t="s">
        <v>1991</v>
      </c>
      <c r="EP485" s="279">
        <v>42036</v>
      </c>
      <c r="EQ485" s="280">
        <v>0</v>
      </c>
      <c r="ER485" s="281">
        <v>30.81147</v>
      </c>
      <c r="ES485" s="288"/>
      <c r="ET485" s="282">
        <f>IF(EO485=EO486,MAX(ET$2:ET484)+1,0)</f>
        <v>242</v>
      </c>
      <c r="EU485" s="3">
        <f t="shared" si="136"/>
        <v>483</v>
      </c>
      <c r="EV485" s="290">
        <f t="shared" si="137"/>
        <v>965</v>
      </c>
      <c r="EW485" s="277">
        <f t="shared" si="138"/>
        <v>42036</v>
      </c>
      <c r="EX485" s="281">
        <f t="shared" si="139"/>
        <v>15.19168</v>
      </c>
      <c r="EY485" s="282">
        <f>IF(EO485=EO486,0,MAX(EY$2:EY484)+1)</f>
        <v>0</v>
      </c>
      <c r="EZ485" s="290">
        <f t="shared" si="140"/>
        <v>966</v>
      </c>
      <c r="FA485" s="277">
        <f t="shared" si="141"/>
        <v>43831</v>
      </c>
      <c r="FB485" s="281">
        <f t="shared" si="142"/>
        <v>14.74466</v>
      </c>
      <c r="FC485" s="28">
        <f>DIS!C502</f>
        <v>483</v>
      </c>
      <c r="FD485" s="28">
        <f>DIS!D502</f>
        <v>25</v>
      </c>
      <c r="FE485" s="28">
        <f>DIS!E502</f>
        <v>3</v>
      </c>
      <c r="FF485" s="28" t="str">
        <f t="shared" si="143"/>
        <v>25,3</v>
      </c>
      <c r="FG485" s="286" t="str">
        <f>INDEX($AR$88:$BK$127,FD485,FE485)</f>
        <v>3,25</v>
      </c>
      <c r="FH485" s="287">
        <f>IF(ISNUMBER(FG485),0,MAX(FH$2:FH484)+1)</f>
        <v>429</v>
      </c>
      <c r="FI485" s="287">
        <f>IF(FH485&gt;0,INDEX(IF($BJ$45=0,$EU$3:$EU$1412,IF($BK$45=0,$EX$3:$EX$1412,$FB$3:$FB$1412)),FH485,1),0)</f>
        <v>21.906690000000001</v>
      </c>
    </row>
    <row r="486" spans="144:165" x14ac:dyDescent="0.25">
      <c r="EN486" s="263">
        <f t="shared" si="144"/>
        <v>484</v>
      </c>
      <c r="EO486" s="239" t="s">
        <v>1991</v>
      </c>
      <c r="EP486" s="279">
        <v>43831</v>
      </c>
      <c r="EQ486" s="280">
        <v>0</v>
      </c>
      <c r="ER486" s="281">
        <v>26.941649999999999</v>
      </c>
      <c r="ES486" s="288"/>
      <c r="ET486" s="282">
        <f>IF(EO486=EO487,MAX(ET$2:ET485)+1,0)</f>
        <v>0</v>
      </c>
      <c r="EU486" s="3">
        <f t="shared" si="136"/>
        <v>484</v>
      </c>
      <c r="EV486" s="290">
        <f t="shared" si="137"/>
        <v>967</v>
      </c>
      <c r="EW486" s="277">
        <f t="shared" si="138"/>
        <v>42036</v>
      </c>
      <c r="EX486" s="281">
        <f t="shared" si="139"/>
        <v>15.51052</v>
      </c>
      <c r="EY486" s="282">
        <f>IF(EO486=EO487,0,MAX(EY$2:EY485)+1)</f>
        <v>242</v>
      </c>
      <c r="EZ486" s="290">
        <f t="shared" si="140"/>
        <v>968</v>
      </c>
      <c r="FA486" s="277">
        <f t="shared" si="141"/>
        <v>43831</v>
      </c>
      <c r="FB486" s="281">
        <f t="shared" si="142"/>
        <v>14.9232</v>
      </c>
      <c r="FC486" s="28">
        <f>DIS!C503</f>
        <v>484</v>
      </c>
      <c r="FD486" s="28">
        <f>DIS!D503</f>
        <v>25</v>
      </c>
      <c r="FE486" s="28">
        <f>DIS!E503</f>
        <v>4</v>
      </c>
      <c r="FF486" s="28" t="str">
        <f t="shared" si="143"/>
        <v>25,4</v>
      </c>
      <c r="FG486" s="286" t="str">
        <f>INDEX($AR$88:$BK$127,FD486,FE486)</f>
        <v>4,25</v>
      </c>
      <c r="FH486" s="287">
        <f>IF(ISNUMBER(FG486),0,MAX(FH$2:FH485)+1)</f>
        <v>430</v>
      </c>
      <c r="FI486" s="287">
        <f>IF(FH486&gt;0,INDEX(IF($BJ$45=0,$EU$3:$EU$1412,IF($BK$45=0,$EX$3:$EX$1412,$FB$3:$FB$1412)),FH486,1),0)</f>
        <v>21.568960000000001</v>
      </c>
    </row>
    <row r="487" spans="144:165" x14ac:dyDescent="0.25">
      <c r="EN487" s="263">
        <f t="shared" si="144"/>
        <v>485</v>
      </c>
      <c r="EO487" s="239" t="s">
        <v>1992</v>
      </c>
      <c r="EP487" s="279">
        <v>42036</v>
      </c>
      <c r="EQ487" s="280">
        <v>0</v>
      </c>
      <c r="ER487" s="281">
        <v>30.800049999999999</v>
      </c>
      <c r="ES487" s="288"/>
      <c r="ET487" s="282">
        <f>IF(EO487=EO488,MAX(ET$2:ET486)+1,0)</f>
        <v>243</v>
      </c>
      <c r="EU487" s="3">
        <f t="shared" si="136"/>
        <v>485</v>
      </c>
      <c r="EV487" s="290">
        <f t="shared" si="137"/>
        <v>969</v>
      </c>
      <c r="EW487" s="277">
        <f t="shared" si="138"/>
        <v>42036</v>
      </c>
      <c r="EX487" s="281">
        <f t="shared" si="139"/>
        <v>15.717409999999999</v>
      </c>
      <c r="EY487" s="282">
        <f>IF(EO487=EO488,0,MAX(EY$2:EY486)+1)</f>
        <v>0</v>
      </c>
      <c r="EZ487" s="290">
        <f t="shared" si="140"/>
        <v>970</v>
      </c>
      <c r="FA487" s="277">
        <f t="shared" si="141"/>
        <v>43831</v>
      </c>
      <c r="FB487" s="281">
        <f t="shared" si="142"/>
        <v>15.03717</v>
      </c>
      <c r="FC487" s="28">
        <f>DIS!C504</f>
        <v>485</v>
      </c>
      <c r="FD487" s="28">
        <f>DIS!D504</f>
        <v>25</v>
      </c>
      <c r="FE487" s="28">
        <f>DIS!E504</f>
        <v>5</v>
      </c>
      <c r="FF487" s="28" t="str">
        <f t="shared" si="143"/>
        <v>25,5</v>
      </c>
      <c r="FG487" s="286" t="str">
        <f>INDEX($AR$88:$BK$127,FD487,FE487)</f>
        <v>5,25</v>
      </c>
      <c r="FH487" s="287">
        <f>IF(ISNUMBER(FG487),0,MAX(FH$2:FH486)+1)</f>
        <v>431</v>
      </c>
      <c r="FI487" s="287">
        <f>IF(FH487&gt;0,INDEX(IF($BJ$45=0,$EU$3:$EU$1412,IF($BK$45=0,$EX$3:$EX$1412,$FB$3:$FB$1412)),FH487,1),0)</f>
        <v>20.74164</v>
      </c>
    </row>
    <row r="488" spans="144:165" x14ac:dyDescent="0.25">
      <c r="EN488" s="263">
        <f t="shared" si="144"/>
        <v>486</v>
      </c>
      <c r="EO488" s="239" t="s">
        <v>1992</v>
      </c>
      <c r="EP488" s="279">
        <v>43831</v>
      </c>
      <c r="EQ488" s="280">
        <v>0</v>
      </c>
      <c r="ER488" s="281">
        <v>26.928509999999999</v>
      </c>
      <c r="ES488" s="288"/>
      <c r="ET488" s="282">
        <f>IF(EO488=EO489,MAX(ET$2:ET487)+1,0)</f>
        <v>0</v>
      </c>
      <c r="EU488" s="3">
        <f t="shared" si="136"/>
        <v>486</v>
      </c>
      <c r="EV488" s="290">
        <f t="shared" si="137"/>
        <v>971</v>
      </c>
      <c r="EW488" s="277">
        <f t="shared" si="138"/>
        <v>42036</v>
      </c>
      <c r="EX488" s="281">
        <f t="shared" si="139"/>
        <v>15.84554</v>
      </c>
      <c r="EY488" s="282">
        <f>IF(EO488=EO489,0,MAX(EY$2:EY487)+1)</f>
        <v>243</v>
      </c>
      <c r="EZ488" s="290">
        <f t="shared" si="140"/>
        <v>972</v>
      </c>
      <c r="FA488" s="277">
        <f t="shared" si="141"/>
        <v>43831</v>
      </c>
      <c r="FB488" s="281">
        <f t="shared" si="142"/>
        <v>15.114879999999999</v>
      </c>
      <c r="FC488" s="28">
        <f>DIS!C505</f>
        <v>486</v>
      </c>
      <c r="FD488" s="28">
        <f>DIS!D505</f>
        <v>25</v>
      </c>
      <c r="FE488" s="28">
        <f>DIS!E505</f>
        <v>6</v>
      </c>
      <c r="FF488" s="28" t="str">
        <f t="shared" si="143"/>
        <v>25,6</v>
      </c>
      <c r="FG488" s="286" t="str">
        <f>INDEX($AR$88:$BK$127,FD488,FE488)</f>
        <v>6,25</v>
      </c>
      <c r="FH488" s="287">
        <f>IF(ISNUMBER(FG488),0,MAX(FH$2:FH487)+1)</f>
        <v>432</v>
      </c>
      <c r="FI488" s="287">
        <f>IF(FH488&gt;0,INDEX(IF($BJ$45=0,$EU$3:$EU$1412,IF($BK$45=0,$EX$3:$EX$1412,$FB$3:$FB$1412)),FH488,1),0)</f>
        <v>19.72259</v>
      </c>
    </row>
    <row r="489" spans="144:165" x14ac:dyDescent="0.25">
      <c r="EN489" s="263">
        <f t="shared" si="144"/>
        <v>487</v>
      </c>
      <c r="EO489" s="239" t="s">
        <v>1993</v>
      </c>
      <c r="EP489" s="279">
        <v>42036</v>
      </c>
      <c r="EQ489" s="280">
        <v>0</v>
      </c>
      <c r="ER489" s="281">
        <v>30.778749999999999</v>
      </c>
      <c r="ES489" s="288"/>
      <c r="ET489" s="282">
        <f>IF(EO489=EO490,MAX(ET$2:ET488)+1,0)</f>
        <v>244</v>
      </c>
      <c r="EU489" s="3">
        <f t="shared" si="136"/>
        <v>487</v>
      </c>
      <c r="EV489" s="290">
        <f t="shared" si="137"/>
        <v>973</v>
      </c>
      <c r="EW489" s="277">
        <f t="shared" si="138"/>
        <v>42036</v>
      </c>
      <c r="EX489" s="281">
        <f t="shared" si="139"/>
        <v>24.15118</v>
      </c>
      <c r="EY489" s="282">
        <f>IF(EO489=EO490,0,MAX(EY$2:EY488)+1)</f>
        <v>0</v>
      </c>
      <c r="EZ489" s="290">
        <f t="shared" si="140"/>
        <v>974</v>
      </c>
      <c r="FA489" s="277">
        <f t="shared" si="141"/>
        <v>43831</v>
      </c>
      <c r="FB489" s="281">
        <f t="shared" si="142"/>
        <v>20.968450000000001</v>
      </c>
      <c r="FC489" s="28">
        <f>DIS!C506</f>
        <v>487</v>
      </c>
      <c r="FD489" s="28">
        <f>DIS!D506</f>
        <v>25</v>
      </c>
      <c r="FE489" s="28">
        <f>DIS!E506</f>
        <v>7</v>
      </c>
      <c r="FF489" s="28" t="str">
        <f t="shared" si="143"/>
        <v>25,7</v>
      </c>
      <c r="FG489" s="286" t="str">
        <f>INDEX($AR$88:$BK$127,FD489,FE489)</f>
        <v>7,25</v>
      </c>
      <c r="FH489" s="287">
        <f>IF(ISNUMBER(FG489),0,MAX(FH$2:FH488)+1)</f>
        <v>433</v>
      </c>
      <c r="FI489" s="287">
        <f>IF(FH489&gt;0,INDEX(IF($BJ$45=0,$EU$3:$EU$1412,IF($BK$45=0,$EX$3:$EX$1412,$FB$3:$FB$1412)),FH489,1),0)</f>
        <v>18.974219999999999</v>
      </c>
    </row>
    <row r="490" spans="144:165" x14ac:dyDescent="0.25">
      <c r="EN490" s="263">
        <f t="shared" si="144"/>
        <v>488</v>
      </c>
      <c r="EO490" s="239" t="s">
        <v>1993</v>
      </c>
      <c r="EP490" s="279">
        <v>43831</v>
      </c>
      <c r="EQ490" s="280">
        <v>0</v>
      </c>
      <c r="ER490" s="281">
        <v>26.901679999999999</v>
      </c>
      <c r="ES490" s="288"/>
      <c r="ET490" s="282">
        <f>IF(EO490=EO491,MAX(ET$2:ET489)+1,0)</f>
        <v>0</v>
      </c>
      <c r="EU490" s="3">
        <f t="shared" si="136"/>
        <v>488</v>
      </c>
      <c r="EV490" s="290">
        <f t="shared" si="137"/>
        <v>975</v>
      </c>
      <c r="EW490" s="277">
        <f t="shared" si="138"/>
        <v>42036</v>
      </c>
      <c r="EX490" s="281">
        <f t="shared" si="139"/>
        <v>23.947150000000001</v>
      </c>
      <c r="EY490" s="282">
        <f>IF(EO490=EO491,0,MAX(EY$2:EY489)+1)</f>
        <v>244</v>
      </c>
      <c r="EZ490" s="290">
        <f t="shared" si="140"/>
        <v>976</v>
      </c>
      <c r="FA490" s="277">
        <f t="shared" si="141"/>
        <v>43831</v>
      </c>
      <c r="FB490" s="281">
        <f t="shared" si="142"/>
        <v>20.777920000000002</v>
      </c>
      <c r="FC490" s="28">
        <f>DIS!C507</f>
        <v>488</v>
      </c>
      <c r="FD490" s="28">
        <f>DIS!D507</f>
        <v>25</v>
      </c>
      <c r="FE490" s="28">
        <f>DIS!E507</f>
        <v>8</v>
      </c>
      <c r="FF490" s="28" t="str">
        <f t="shared" si="143"/>
        <v>25,8</v>
      </c>
      <c r="FG490" s="286" t="str">
        <f>INDEX($AR$88:$BK$127,FD490,FE490)</f>
        <v>8,25</v>
      </c>
      <c r="FH490" s="287">
        <f>IF(ISNUMBER(FG490),0,MAX(FH$2:FH489)+1)</f>
        <v>434</v>
      </c>
      <c r="FI490" s="287">
        <f>IF(FH490&gt;0,INDEX(IF($BJ$45=0,$EU$3:$EU$1412,IF($BK$45=0,$EX$3:$EX$1412,$FB$3:$FB$1412)),FH490,1),0)</f>
        <v>18.22561</v>
      </c>
    </row>
    <row r="491" spans="144:165" x14ac:dyDescent="0.25">
      <c r="EN491" s="263">
        <f t="shared" si="144"/>
        <v>489</v>
      </c>
      <c r="EO491" s="239" t="s">
        <v>1994</v>
      </c>
      <c r="EP491" s="279">
        <v>42036</v>
      </c>
      <c r="EQ491" s="280">
        <v>0</v>
      </c>
      <c r="ER491" s="281">
        <v>30.766860000000001</v>
      </c>
      <c r="ES491" s="288"/>
      <c r="ET491" s="282">
        <f>IF(EO491=EO492,MAX(ET$2:ET490)+1,0)</f>
        <v>245</v>
      </c>
      <c r="EU491" s="3">
        <f t="shared" si="136"/>
        <v>489</v>
      </c>
      <c r="EV491" s="290">
        <f t="shared" si="137"/>
        <v>977</v>
      </c>
      <c r="EW491" s="277">
        <f t="shared" si="138"/>
        <v>42036</v>
      </c>
      <c r="EX491" s="281">
        <f t="shared" si="139"/>
        <v>23.570969999999999</v>
      </c>
      <c r="EY491" s="282">
        <f>IF(EO491=EO492,0,MAX(EY$2:EY490)+1)</f>
        <v>0</v>
      </c>
      <c r="EZ491" s="290">
        <f t="shared" si="140"/>
        <v>978</v>
      </c>
      <c r="FA491" s="277">
        <f t="shared" si="141"/>
        <v>43831</v>
      </c>
      <c r="FB491" s="281">
        <f t="shared" si="142"/>
        <v>20.438639999999999</v>
      </c>
      <c r="FC491" s="28">
        <f>DIS!C508</f>
        <v>489</v>
      </c>
      <c r="FD491" s="28">
        <f>DIS!D508</f>
        <v>25</v>
      </c>
      <c r="FE491" s="28">
        <f>DIS!E508</f>
        <v>9</v>
      </c>
      <c r="FF491" s="28" t="str">
        <f t="shared" si="143"/>
        <v>25,9</v>
      </c>
      <c r="FG491" s="286" t="str">
        <f>INDEX($AR$88:$BK$127,FD491,FE491)</f>
        <v>9,25</v>
      </c>
      <c r="FH491" s="287">
        <f>IF(ISNUMBER(FG491),0,MAX(FH$2:FH490)+1)</f>
        <v>435</v>
      </c>
      <c r="FI491" s="287">
        <f>IF(FH491&gt;0,INDEX(IF($BJ$45=0,$EU$3:$EU$1412,IF($BK$45=0,$EX$3:$EX$1412,$FB$3:$FB$1412)),FH491,1),0)</f>
        <v>17.56005</v>
      </c>
    </row>
    <row r="492" spans="144:165" x14ac:dyDescent="0.25">
      <c r="EN492" s="263">
        <f t="shared" si="144"/>
        <v>490</v>
      </c>
      <c r="EO492" s="239" t="s">
        <v>1994</v>
      </c>
      <c r="EP492" s="279">
        <v>43831</v>
      </c>
      <c r="EQ492" s="280">
        <v>0</v>
      </c>
      <c r="ER492" s="281">
        <v>26.888030000000001</v>
      </c>
      <c r="ES492" s="288"/>
      <c r="ET492" s="282">
        <f>IF(EO492=EO493,MAX(ET$2:ET491)+1,0)</f>
        <v>0</v>
      </c>
      <c r="EU492" s="3">
        <f t="shared" si="136"/>
        <v>490</v>
      </c>
      <c r="EV492" s="290">
        <f t="shared" si="137"/>
        <v>979</v>
      </c>
      <c r="EW492" s="277">
        <f t="shared" si="138"/>
        <v>42036</v>
      </c>
      <c r="EX492" s="281">
        <f t="shared" si="139"/>
        <v>23.084029999999998</v>
      </c>
      <c r="EY492" s="282">
        <f>IF(EO492=EO493,0,MAX(EY$2:EY491)+1)</f>
        <v>245</v>
      </c>
      <c r="EZ492" s="290">
        <f t="shared" si="140"/>
        <v>980</v>
      </c>
      <c r="FA492" s="277">
        <f t="shared" si="141"/>
        <v>43831</v>
      </c>
      <c r="FB492" s="281">
        <f t="shared" si="142"/>
        <v>20.01681</v>
      </c>
      <c r="FC492" s="28">
        <f>DIS!C509</f>
        <v>490</v>
      </c>
      <c r="FD492" s="28">
        <f>DIS!D509</f>
        <v>25</v>
      </c>
      <c r="FE492" s="28">
        <f>DIS!E509</f>
        <v>10</v>
      </c>
      <c r="FF492" s="28" t="str">
        <f t="shared" si="143"/>
        <v>25,10</v>
      </c>
      <c r="FG492" s="286" t="str">
        <f>INDEX($AR$88:$BK$127,FD492,FE492)</f>
        <v>10,25</v>
      </c>
      <c r="FH492" s="287">
        <f>IF(ISNUMBER(FG492),0,MAX(FH$2:FH491)+1)</f>
        <v>436</v>
      </c>
      <c r="FI492" s="287">
        <f>IF(FH492&gt;0,INDEX(IF($BJ$45=0,$EU$3:$EU$1412,IF($BK$45=0,$EX$3:$EX$1412,$FB$3:$FB$1412)),FH492,1),0)</f>
        <v>16.835450000000002</v>
      </c>
    </row>
    <row r="493" spans="144:165" x14ac:dyDescent="0.25">
      <c r="EN493" s="263">
        <f t="shared" si="144"/>
        <v>491</v>
      </c>
      <c r="EO493" s="239" t="s">
        <v>1995</v>
      </c>
      <c r="EP493" s="279">
        <v>42036</v>
      </c>
      <c r="EQ493" s="280">
        <v>0</v>
      </c>
      <c r="ER493" s="281">
        <v>19.485150000000001</v>
      </c>
      <c r="ES493" s="288"/>
      <c r="ET493" s="282">
        <f>IF(EO493=EO494,MAX(ET$2:ET492)+1,0)</f>
        <v>246</v>
      </c>
      <c r="EU493" s="3">
        <f t="shared" si="136"/>
        <v>491</v>
      </c>
      <c r="EV493" s="290">
        <f t="shared" si="137"/>
        <v>981</v>
      </c>
      <c r="EW493" s="277">
        <f t="shared" si="138"/>
        <v>42036</v>
      </c>
      <c r="EX493" s="281">
        <f t="shared" si="139"/>
        <v>22.382259999999999</v>
      </c>
      <c r="EY493" s="282">
        <f>IF(EO493=EO494,0,MAX(EY$2:EY492)+1)</f>
        <v>0</v>
      </c>
      <c r="EZ493" s="290">
        <f t="shared" si="140"/>
        <v>982</v>
      </c>
      <c r="FA493" s="277">
        <f t="shared" si="141"/>
        <v>43831</v>
      </c>
      <c r="FB493" s="281">
        <f t="shared" si="142"/>
        <v>19.390879999999999</v>
      </c>
      <c r="FC493" s="28">
        <f>DIS!C510</f>
        <v>491</v>
      </c>
      <c r="FD493" s="28">
        <f>DIS!D510</f>
        <v>25</v>
      </c>
      <c r="FE493" s="28">
        <f>DIS!E510</f>
        <v>11</v>
      </c>
      <c r="FF493" s="28" t="str">
        <f t="shared" si="143"/>
        <v>25,11</v>
      </c>
      <c r="FG493" s="286" t="str">
        <f>INDEX($AR$88:$BK$127,FD493,FE493)</f>
        <v>11,25</v>
      </c>
      <c r="FH493" s="287">
        <f>IF(ISNUMBER(FG493),0,MAX(FH$2:FH492)+1)</f>
        <v>437</v>
      </c>
      <c r="FI493" s="287">
        <f>IF(FH493&gt;0,INDEX(IF($BJ$45=0,$EU$3:$EU$1412,IF($BK$45=0,$EX$3:$EX$1412,$FB$3:$FB$1412)),FH493,1),0)</f>
        <v>16.423739999999999</v>
      </c>
    </row>
    <row r="494" spans="144:165" x14ac:dyDescent="0.25">
      <c r="EN494" s="263">
        <f t="shared" si="144"/>
        <v>492</v>
      </c>
      <c r="EO494" s="239" t="s">
        <v>1995</v>
      </c>
      <c r="EP494" s="279">
        <v>43831</v>
      </c>
      <c r="EQ494" s="280">
        <v>0</v>
      </c>
      <c r="ER494" s="281">
        <v>18.130590000000002</v>
      </c>
      <c r="ES494" s="288"/>
      <c r="ET494" s="282">
        <f>IF(EO494=EO495,MAX(ET$2:ET493)+1,0)</f>
        <v>0</v>
      </c>
      <c r="EU494" s="3">
        <f t="shared" si="136"/>
        <v>492</v>
      </c>
      <c r="EV494" s="290">
        <f t="shared" si="137"/>
        <v>983</v>
      </c>
      <c r="EW494" s="277">
        <f t="shared" si="138"/>
        <v>42036</v>
      </c>
      <c r="EX494" s="281">
        <f t="shared" si="139"/>
        <v>21.6813</v>
      </c>
      <c r="EY494" s="282">
        <f>IF(EO494=EO495,0,MAX(EY$2:EY493)+1)</f>
        <v>246</v>
      </c>
      <c r="EZ494" s="290">
        <f t="shared" si="140"/>
        <v>984</v>
      </c>
      <c r="FA494" s="277">
        <f t="shared" si="141"/>
        <v>43831</v>
      </c>
      <c r="FB494" s="281">
        <f t="shared" si="142"/>
        <v>18.802600000000002</v>
      </c>
      <c r="FC494" s="28">
        <f>DIS!C511</f>
        <v>492</v>
      </c>
      <c r="FD494" s="28">
        <f>DIS!D511</f>
        <v>25</v>
      </c>
      <c r="FE494" s="28">
        <f>DIS!E511</f>
        <v>12</v>
      </c>
      <c r="FF494" s="28" t="str">
        <f t="shared" si="143"/>
        <v>25,12</v>
      </c>
      <c r="FG494" s="286" t="str">
        <f>INDEX($AR$88:$BK$127,FD494,FE494)</f>
        <v>12,25</v>
      </c>
      <c r="FH494" s="287">
        <f>IF(ISNUMBER(FG494),0,MAX(FH$2:FH493)+1)</f>
        <v>438</v>
      </c>
      <c r="FI494" s="287">
        <f>IF(FH494&gt;0,INDEX(IF($BJ$45=0,$EU$3:$EU$1412,IF($BK$45=0,$EX$3:$EX$1412,$FB$3:$FB$1412)),FH494,1),0)</f>
        <v>16.03556</v>
      </c>
    </row>
    <row r="495" spans="144:165" x14ac:dyDescent="0.25">
      <c r="EN495" s="263">
        <f t="shared" si="144"/>
        <v>493</v>
      </c>
      <c r="EO495" s="239" t="s">
        <v>1996</v>
      </c>
      <c r="EP495" s="279">
        <v>42036</v>
      </c>
      <c r="EQ495" s="280">
        <v>0</v>
      </c>
      <c r="ER495" s="281">
        <v>19.27102</v>
      </c>
      <c r="ES495" s="288"/>
      <c r="ET495" s="282">
        <f>IF(EO495=EO496,MAX(ET$2:ET494)+1,0)</f>
        <v>247</v>
      </c>
      <c r="EU495" s="3">
        <f t="shared" si="136"/>
        <v>493</v>
      </c>
      <c r="EV495" s="290">
        <f t="shared" si="137"/>
        <v>985</v>
      </c>
      <c r="EW495" s="277">
        <f t="shared" si="138"/>
        <v>42036</v>
      </c>
      <c r="EX495" s="281">
        <f t="shared" si="139"/>
        <v>20.959859999999999</v>
      </c>
      <c r="EY495" s="282">
        <f>IF(EO495=EO496,0,MAX(EY$2:EY494)+1)</f>
        <v>0</v>
      </c>
      <c r="EZ495" s="290">
        <f t="shared" si="140"/>
        <v>986</v>
      </c>
      <c r="FA495" s="277">
        <f t="shared" si="141"/>
        <v>43831</v>
      </c>
      <c r="FB495" s="281">
        <f t="shared" si="142"/>
        <v>18.266200000000001</v>
      </c>
      <c r="FC495" s="28">
        <f>DIS!C512</f>
        <v>493</v>
      </c>
      <c r="FD495" s="28">
        <f>DIS!D512</f>
        <v>25</v>
      </c>
      <c r="FE495" s="28">
        <f>DIS!E512</f>
        <v>13</v>
      </c>
      <c r="FF495" s="28" t="str">
        <f t="shared" si="143"/>
        <v>25,13</v>
      </c>
      <c r="FG495" s="286" t="str">
        <f>INDEX($AR$88:$BK$127,FD495,FE495)</f>
        <v>13,25</v>
      </c>
      <c r="FH495" s="287">
        <f>IF(ISNUMBER(FG495),0,MAX(FH$2:FH494)+1)</f>
        <v>439</v>
      </c>
      <c r="FI495" s="287">
        <f>IF(FH495&gt;0,INDEX(IF($BJ$45=0,$EU$3:$EU$1412,IF($BK$45=0,$EX$3:$EX$1412,$FB$3:$FB$1412)),FH495,1),0)</f>
        <v>15.61992</v>
      </c>
    </row>
    <row r="496" spans="144:165" x14ac:dyDescent="0.25">
      <c r="EN496" s="263">
        <f t="shared" si="144"/>
        <v>494</v>
      </c>
      <c r="EO496" s="239" t="s">
        <v>1996</v>
      </c>
      <c r="EP496" s="279">
        <v>43831</v>
      </c>
      <c r="EQ496" s="280">
        <v>0</v>
      </c>
      <c r="ER496" s="281">
        <v>17.99344</v>
      </c>
      <c r="ES496" s="288"/>
      <c r="ET496" s="282">
        <f>IF(EO496=EO497,MAX(ET$2:ET495)+1,0)</f>
        <v>0</v>
      </c>
      <c r="EU496" s="3">
        <f t="shared" si="136"/>
        <v>494</v>
      </c>
      <c r="EV496" s="290">
        <f t="shared" si="137"/>
        <v>987</v>
      </c>
      <c r="EW496" s="277">
        <f t="shared" si="138"/>
        <v>42036</v>
      </c>
      <c r="EX496" s="281">
        <f t="shared" si="139"/>
        <v>20.18233</v>
      </c>
      <c r="EY496" s="282">
        <f>IF(EO496=EO497,0,MAX(EY$2:EY495)+1)</f>
        <v>247</v>
      </c>
      <c r="EZ496" s="290">
        <f t="shared" si="140"/>
        <v>988</v>
      </c>
      <c r="FA496" s="277">
        <f t="shared" si="141"/>
        <v>43831</v>
      </c>
      <c r="FB496" s="281">
        <f t="shared" si="142"/>
        <v>17.695430000000002</v>
      </c>
      <c r="FC496" s="28">
        <f>DIS!C513</f>
        <v>494</v>
      </c>
      <c r="FD496" s="28">
        <f>DIS!D513</f>
        <v>25</v>
      </c>
      <c r="FE496" s="28">
        <f>DIS!E513</f>
        <v>14</v>
      </c>
      <c r="FF496" s="28" t="str">
        <f t="shared" si="143"/>
        <v>25,14</v>
      </c>
      <c r="FG496" s="286" t="str">
        <f>INDEX($AR$88:$BK$127,FD496,FE496)</f>
        <v>14,25</v>
      </c>
      <c r="FH496" s="287">
        <f>IF(ISNUMBER(FG496),0,MAX(FH$2:FH495)+1)</f>
        <v>440</v>
      </c>
      <c r="FI496" s="287">
        <f>IF(FH496&gt;0,INDEX(IF($BJ$45=0,$EU$3:$EU$1412,IF($BK$45=0,$EX$3:$EX$1412,$FB$3:$FB$1412)),FH496,1),0)</f>
        <v>15.168530000000001</v>
      </c>
    </row>
    <row r="497" spans="144:165" x14ac:dyDescent="0.25">
      <c r="EN497" s="263">
        <f t="shared" si="144"/>
        <v>495</v>
      </c>
      <c r="EO497" s="239" t="s">
        <v>1997</v>
      </c>
      <c r="EP497" s="279">
        <v>42036</v>
      </c>
      <c r="EQ497" s="280">
        <v>0</v>
      </c>
      <c r="ER497" s="281">
        <v>18.952950000000001</v>
      </c>
      <c r="ES497" s="288"/>
      <c r="ET497" s="282">
        <f>IF(EO497=EO498,MAX(ET$2:ET496)+1,0)</f>
        <v>248</v>
      </c>
      <c r="EU497" s="3">
        <f t="shared" si="136"/>
        <v>495</v>
      </c>
      <c r="EV497" s="290">
        <f t="shared" si="137"/>
        <v>989</v>
      </c>
      <c r="EW497" s="277">
        <f t="shared" si="138"/>
        <v>42036</v>
      </c>
      <c r="EX497" s="281">
        <f t="shared" si="139"/>
        <v>19.401399999999999</v>
      </c>
      <c r="EY497" s="282">
        <f>IF(EO497=EO498,0,MAX(EY$2:EY496)+1)</f>
        <v>0</v>
      </c>
      <c r="EZ497" s="290">
        <f t="shared" si="140"/>
        <v>990</v>
      </c>
      <c r="FA497" s="277">
        <f t="shared" si="141"/>
        <v>43831</v>
      </c>
      <c r="FB497" s="281">
        <f t="shared" si="142"/>
        <v>17.137339999999998</v>
      </c>
      <c r="FC497" s="28">
        <f>DIS!C514</f>
        <v>495</v>
      </c>
      <c r="FD497" s="28">
        <f>DIS!D514</f>
        <v>25</v>
      </c>
      <c r="FE497" s="28">
        <f>DIS!E514</f>
        <v>15</v>
      </c>
      <c r="FF497" s="28" t="str">
        <f t="shared" si="143"/>
        <v>25,15</v>
      </c>
      <c r="FG497" s="286" t="str">
        <f>INDEX($AR$88:$BK$127,FD497,FE497)</f>
        <v>15,25</v>
      </c>
      <c r="FH497" s="287">
        <f>IF(ISNUMBER(FG497),0,MAX(FH$2:FH496)+1)</f>
        <v>441</v>
      </c>
      <c r="FI497" s="287">
        <f>IF(FH497&gt;0,INDEX(IF($BJ$45=0,$EU$3:$EU$1412,IF($BK$45=0,$EX$3:$EX$1412,$FB$3:$FB$1412)),FH497,1),0)</f>
        <v>14.664440000000001</v>
      </c>
    </row>
    <row r="498" spans="144:165" x14ac:dyDescent="0.25">
      <c r="EN498" s="263">
        <f t="shared" si="144"/>
        <v>496</v>
      </c>
      <c r="EO498" s="239" t="s">
        <v>1997</v>
      </c>
      <c r="EP498" s="279">
        <v>43831</v>
      </c>
      <c r="EQ498" s="280">
        <v>0</v>
      </c>
      <c r="ER498" s="281">
        <v>17.805140000000002</v>
      </c>
      <c r="ES498" s="288"/>
      <c r="ET498" s="282">
        <f>IF(EO498=EO499,MAX(ET$2:ET497)+1,0)</f>
        <v>0</v>
      </c>
      <c r="EU498" s="3">
        <f t="shared" si="136"/>
        <v>496</v>
      </c>
      <c r="EV498" s="290">
        <f t="shared" si="137"/>
        <v>991</v>
      </c>
      <c r="EW498" s="277">
        <f t="shared" si="138"/>
        <v>42036</v>
      </c>
      <c r="EX498" s="281">
        <f t="shared" si="139"/>
        <v>18.58916</v>
      </c>
      <c r="EY498" s="282">
        <f>IF(EO498=EO499,0,MAX(EY$2:EY497)+1)</f>
        <v>248</v>
      </c>
      <c r="EZ498" s="290">
        <f t="shared" si="140"/>
        <v>992</v>
      </c>
      <c r="FA498" s="277">
        <f t="shared" si="141"/>
        <v>43831</v>
      </c>
      <c r="FB498" s="281">
        <f t="shared" si="142"/>
        <v>16.57817</v>
      </c>
      <c r="FC498" s="28">
        <f>DIS!C515</f>
        <v>496</v>
      </c>
      <c r="FD498" s="28">
        <f>DIS!D515</f>
        <v>25</v>
      </c>
      <c r="FE498" s="28">
        <f>DIS!E515</f>
        <v>16</v>
      </c>
      <c r="FF498" s="28" t="str">
        <f t="shared" si="143"/>
        <v>25,16</v>
      </c>
      <c r="FG498" s="286" t="str">
        <f>INDEX($AR$88:$BK$127,FD498,FE498)</f>
        <v>16,25</v>
      </c>
      <c r="FH498" s="287">
        <f>IF(ISNUMBER(FG498),0,MAX(FH$2:FH497)+1)</f>
        <v>442</v>
      </c>
      <c r="FI498" s="287">
        <f>IF(FH498&gt;0,INDEX(IF($BJ$45=0,$EU$3:$EU$1412,IF($BK$45=0,$EX$3:$EX$1412,$FB$3:$FB$1412)),FH498,1),0)</f>
        <v>14.940160000000001</v>
      </c>
    </row>
    <row r="499" spans="144:165" x14ac:dyDescent="0.25">
      <c r="EN499" s="263">
        <f t="shared" si="144"/>
        <v>497</v>
      </c>
      <c r="EO499" s="239" t="s">
        <v>1998</v>
      </c>
      <c r="EP499" s="279">
        <v>42036</v>
      </c>
      <c r="EQ499" s="280">
        <v>0</v>
      </c>
      <c r="ER499" s="281">
        <v>18.601890000000001</v>
      </c>
      <c r="ES499" s="288"/>
      <c r="ET499" s="282">
        <f>IF(EO499=EO500,MAX(ET$2:ET498)+1,0)</f>
        <v>249</v>
      </c>
      <c r="EU499" s="3">
        <f t="shared" si="136"/>
        <v>497</v>
      </c>
      <c r="EV499" s="290">
        <f t="shared" si="137"/>
        <v>993</v>
      </c>
      <c r="EW499" s="277">
        <f t="shared" si="138"/>
        <v>42036</v>
      </c>
      <c r="EX499" s="281">
        <f t="shared" si="139"/>
        <v>17.774049999999999</v>
      </c>
      <c r="EY499" s="282">
        <f>IF(EO499=EO500,0,MAX(EY$2:EY498)+1)</f>
        <v>0</v>
      </c>
      <c r="EZ499" s="290">
        <f t="shared" si="140"/>
        <v>994</v>
      </c>
      <c r="FA499" s="277">
        <f t="shared" si="141"/>
        <v>43831</v>
      </c>
      <c r="FB499" s="281">
        <f t="shared" si="142"/>
        <v>16.06287</v>
      </c>
      <c r="FC499" s="28">
        <f>DIS!C516</f>
        <v>497</v>
      </c>
      <c r="FD499" s="28">
        <f>DIS!D516</f>
        <v>25</v>
      </c>
      <c r="FE499" s="28">
        <f>DIS!E516</f>
        <v>17</v>
      </c>
      <c r="FF499" s="28" t="str">
        <f t="shared" si="143"/>
        <v>25,17</v>
      </c>
      <c r="FG499" s="286" t="str">
        <f>INDEX($AR$88:$BK$127,FD499,FE499)</f>
        <v>17,25</v>
      </c>
      <c r="FH499" s="287">
        <f>IF(ISNUMBER(FG499),0,MAX(FH$2:FH498)+1)</f>
        <v>443</v>
      </c>
      <c r="FI499" s="287">
        <f>IF(FH499&gt;0,INDEX(IF($BJ$45=0,$EU$3:$EU$1412,IF($BK$45=0,$EX$3:$EX$1412,$FB$3:$FB$1412)),FH499,1),0)</f>
        <v>15.183770000000001</v>
      </c>
    </row>
    <row r="500" spans="144:165" x14ac:dyDescent="0.25">
      <c r="EN500" s="263">
        <f t="shared" si="144"/>
        <v>498</v>
      </c>
      <c r="EO500" s="239" t="s">
        <v>1998</v>
      </c>
      <c r="EP500" s="279">
        <v>43831</v>
      </c>
      <c r="EQ500" s="280">
        <v>0</v>
      </c>
      <c r="ER500" s="281">
        <v>17.62153</v>
      </c>
      <c r="ES500" s="288"/>
      <c r="ET500" s="282">
        <f>IF(EO500=EO501,MAX(ET$2:ET499)+1,0)</f>
        <v>0</v>
      </c>
      <c r="EU500" s="3">
        <f t="shared" si="136"/>
        <v>498</v>
      </c>
      <c r="EV500" s="290">
        <f t="shared" si="137"/>
        <v>995</v>
      </c>
      <c r="EW500" s="277">
        <f t="shared" si="138"/>
        <v>42036</v>
      </c>
      <c r="EX500" s="281">
        <f t="shared" si="139"/>
        <v>16.969660000000001</v>
      </c>
      <c r="EY500" s="282">
        <f>IF(EO500=EO501,0,MAX(EY$2:EY499)+1)</f>
        <v>249</v>
      </c>
      <c r="EZ500" s="290">
        <f t="shared" si="140"/>
        <v>996</v>
      </c>
      <c r="FA500" s="277">
        <f t="shared" si="141"/>
        <v>43831</v>
      </c>
      <c r="FB500" s="281">
        <f t="shared" si="142"/>
        <v>15.58764</v>
      </c>
      <c r="FC500" s="28">
        <f>DIS!C517</f>
        <v>498</v>
      </c>
      <c r="FD500" s="28">
        <f>DIS!D517</f>
        <v>25</v>
      </c>
      <c r="FE500" s="28">
        <f>DIS!E517</f>
        <v>18</v>
      </c>
      <c r="FF500" s="28" t="str">
        <f t="shared" si="143"/>
        <v>25,18</v>
      </c>
      <c r="FG500" s="286" t="str">
        <f>INDEX($AR$88:$BK$127,FD500,FE500)</f>
        <v>18,25</v>
      </c>
      <c r="FH500" s="287">
        <f>IF(ISNUMBER(FG500),0,MAX(FH$2:FH499)+1)</f>
        <v>444</v>
      </c>
      <c r="FI500" s="287">
        <f>IF(FH500&gt;0,INDEX(IF($BJ$45=0,$EU$3:$EU$1412,IF($BK$45=0,$EX$3:$EX$1412,$FB$3:$FB$1412)),FH500,1),0)</f>
        <v>15.351229999999999</v>
      </c>
    </row>
    <row r="501" spans="144:165" x14ac:dyDescent="0.25">
      <c r="EN501" s="263">
        <f t="shared" si="144"/>
        <v>499</v>
      </c>
      <c r="EO501" s="239" t="s">
        <v>1999</v>
      </c>
      <c r="EP501" s="279">
        <v>42036</v>
      </c>
      <c r="EQ501" s="280">
        <v>0</v>
      </c>
      <c r="ER501" s="281">
        <v>18.171050000000001</v>
      </c>
      <c r="ES501" s="288"/>
      <c r="ET501" s="282">
        <f>IF(EO501=EO502,MAX(ET$2:ET500)+1,0)</f>
        <v>250</v>
      </c>
      <c r="EU501" s="3">
        <f t="shared" si="136"/>
        <v>499</v>
      </c>
      <c r="EV501" s="290">
        <f t="shared" si="137"/>
        <v>997</v>
      </c>
      <c r="EW501" s="277">
        <f t="shared" si="138"/>
        <v>42036</v>
      </c>
      <c r="EX501" s="281">
        <f t="shared" si="139"/>
        <v>16.106629999999999</v>
      </c>
      <c r="EY501" s="282">
        <f>IF(EO501=EO502,0,MAX(EY$2:EY500)+1)</f>
        <v>0</v>
      </c>
      <c r="EZ501" s="290">
        <f t="shared" si="140"/>
        <v>998</v>
      </c>
      <c r="FA501" s="277">
        <f t="shared" si="141"/>
        <v>43831</v>
      </c>
      <c r="FB501" s="281">
        <f t="shared" si="142"/>
        <v>15.103289999999999</v>
      </c>
      <c r="FC501" s="28">
        <f>DIS!C518</f>
        <v>499</v>
      </c>
      <c r="FD501" s="28">
        <f>DIS!D518</f>
        <v>25</v>
      </c>
      <c r="FE501" s="28">
        <f>DIS!E518</f>
        <v>19</v>
      </c>
      <c r="FF501" s="28" t="str">
        <f t="shared" si="143"/>
        <v>25,19</v>
      </c>
      <c r="FG501" s="286" t="str">
        <f>INDEX($AR$88:$BK$127,FD501,FE501)</f>
        <v>19,25</v>
      </c>
      <c r="FH501" s="287">
        <f>IF(ISNUMBER(FG501),0,MAX(FH$2:FH500)+1)</f>
        <v>445</v>
      </c>
      <c r="FI501" s="287">
        <f>IF(FH501&gt;0,INDEX(IF($BJ$45=0,$EU$3:$EU$1412,IF($BK$45=0,$EX$3:$EX$1412,$FB$3:$FB$1412)),FH501,1),0)</f>
        <v>15.47837</v>
      </c>
    </row>
    <row r="502" spans="144:165" x14ac:dyDescent="0.25">
      <c r="EN502" s="263">
        <f t="shared" si="144"/>
        <v>500</v>
      </c>
      <c r="EO502" s="239" t="s">
        <v>1999</v>
      </c>
      <c r="EP502" s="279">
        <v>43831</v>
      </c>
      <c r="EQ502" s="280">
        <v>0</v>
      </c>
      <c r="ER502" s="281">
        <v>17.433299999999999</v>
      </c>
      <c r="ES502" s="288"/>
      <c r="ET502" s="282">
        <f>IF(EO502=EO503,MAX(ET$2:ET501)+1,0)</f>
        <v>0</v>
      </c>
      <c r="EU502" s="3">
        <f t="shared" si="136"/>
        <v>500</v>
      </c>
      <c r="EV502" s="290">
        <f t="shared" si="137"/>
        <v>999</v>
      </c>
      <c r="EW502" s="277">
        <f t="shared" si="138"/>
        <v>42036</v>
      </c>
      <c r="EX502" s="281">
        <f t="shared" si="139"/>
        <v>15.120609999999999</v>
      </c>
      <c r="EY502" s="282">
        <f>IF(EO502=EO503,0,MAX(EY$2:EY501)+1)</f>
        <v>250</v>
      </c>
      <c r="EZ502" s="290">
        <f t="shared" si="140"/>
        <v>1000</v>
      </c>
      <c r="FA502" s="277">
        <f t="shared" si="141"/>
        <v>43831</v>
      </c>
      <c r="FB502" s="281">
        <f t="shared" si="142"/>
        <v>14.569900000000001</v>
      </c>
      <c r="FC502" s="28">
        <f>DIS!C519</f>
        <v>500</v>
      </c>
      <c r="FD502" s="28">
        <f>DIS!D519</f>
        <v>25</v>
      </c>
      <c r="FE502" s="28">
        <f>DIS!E519</f>
        <v>20</v>
      </c>
      <c r="FF502" s="28" t="str">
        <f t="shared" si="143"/>
        <v>25,20</v>
      </c>
      <c r="FG502" s="286" t="str">
        <f>INDEX($AR$88:$BK$127,FD502,FE502)</f>
        <v>20,25</v>
      </c>
      <c r="FH502" s="287">
        <f>IF(ISNUMBER(FG502),0,MAX(FH$2:FH501)+1)</f>
        <v>446</v>
      </c>
      <c r="FI502" s="287">
        <f>IF(FH502&gt;0,INDEX(IF($BJ$45=0,$EU$3:$EU$1412,IF($BK$45=0,$EX$3:$EX$1412,$FB$3:$FB$1412)),FH502,1),0)</f>
        <v>15.53941</v>
      </c>
    </row>
    <row r="503" spans="144:165" x14ac:dyDescent="0.25">
      <c r="EN503" s="263">
        <f t="shared" si="144"/>
        <v>501</v>
      </c>
      <c r="EO503" s="239" t="s">
        <v>2000</v>
      </c>
      <c r="EP503" s="279">
        <v>42036</v>
      </c>
      <c r="EQ503" s="280">
        <v>0</v>
      </c>
      <c r="ER503" s="281">
        <v>17.708939999999998</v>
      </c>
      <c r="ES503" s="288"/>
      <c r="ET503" s="282">
        <f>IF(EO503=EO504,MAX(ET$2:ET502)+1,0)</f>
        <v>251</v>
      </c>
      <c r="EU503" s="3">
        <f t="shared" si="136"/>
        <v>501</v>
      </c>
      <c r="EV503" s="290">
        <f t="shared" si="137"/>
        <v>1001</v>
      </c>
      <c r="EW503" s="277">
        <f t="shared" si="138"/>
        <v>42036</v>
      </c>
      <c r="EX503" s="281">
        <f t="shared" si="139"/>
        <v>14.00136</v>
      </c>
      <c r="EY503" s="282">
        <f>IF(EO503=EO504,0,MAX(EY$2:EY502)+1)</f>
        <v>0</v>
      </c>
      <c r="EZ503" s="290">
        <f t="shared" si="140"/>
        <v>1002</v>
      </c>
      <c r="FA503" s="277">
        <f t="shared" si="141"/>
        <v>43831</v>
      </c>
      <c r="FB503" s="281">
        <f t="shared" si="142"/>
        <v>13.986179999999999</v>
      </c>
      <c r="FC503" s="28">
        <f>DIS!C520</f>
        <v>501</v>
      </c>
      <c r="FD503" s="28">
        <f>DIS!D520</f>
        <v>26</v>
      </c>
      <c r="FE503" s="28">
        <f>DIS!E520</f>
        <v>1</v>
      </c>
      <c r="FF503" s="28" t="str">
        <f t="shared" si="143"/>
        <v>26,1</v>
      </c>
      <c r="FG503" s="286" t="str">
        <f>INDEX($AR$88:$BK$127,FD503,FE503)</f>
        <v>1,26</v>
      </c>
      <c r="FH503" s="287">
        <f>IF(ISNUMBER(FG503),0,MAX(FH$2:FH502)+1)</f>
        <v>447</v>
      </c>
      <c r="FI503" s="287">
        <f>IF(FH503&gt;0,INDEX(IF($BJ$45=0,$EU$3:$EU$1412,IF($BK$45=0,$EX$3:$EX$1412,$FB$3:$FB$1412)),FH503,1),0)</f>
        <v>21.88608</v>
      </c>
    </row>
    <row r="504" spans="144:165" x14ac:dyDescent="0.25">
      <c r="EN504" s="263">
        <f t="shared" si="144"/>
        <v>502</v>
      </c>
      <c r="EO504" s="239" t="s">
        <v>2000</v>
      </c>
      <c r="EP504" s="279">
        <v>43831</v>
      </c>
      <c r="EQ504" s="280">
        <v>0</v>
      </c>
      <c r="ER504" s="281">
        <v>17.294280000000001</v>
      </c>
      <c r="ES504" s="288"/>
      <c r="ET504" s="282">
        <f>IF(EO504=EO505,MAX(ET$2:ET503)+1,0)</f>
        <v>0</v>
      </c>
      <c r="EU504" s="3">
        <f t="shared" si="136"/>
        <v>502</v>
      </c>
      <c r="EV504" s="290">
        <f t="shared" si="137"/>
        <v>1003</v>
      </c>
      <c r="EW504" s="277">
        <f t="shared" si="138"/>
        <v>42036</v>
      </c>
      <c r="EX504" s="281">
        <f t="shared" si="139"/>
        <v>14.535679999999999</v>
      </c>
      <c r="EY504" s="282">
        <f>IF(EO504=EO505,0,MAX(EY$2:EY503)+1)</f>
        <v>251</v>
      </c>
      <c r="EZ504" s="290">
        <f t="shared" si="140"/>
        <v>1004</v>
      </c>
      <c r="FA504" s="277">
        <f t="shared" si="141"/>
        <v>43831</v>
      </c>
      <c r="FB504" s="281">
        <f t="shared" si="142"/>
        <v>14.280189999999999</v>
      </c>
      <c r="FC504" s="28">
        <f>DIS!C521</f>
        <v>502</v>
      </c>
      <c r="FD504" s="28">
        <f>DIS!D521</f>
        <v>26</v>
      </c>
      <c r="FE504" s="28">
        <f>DIS!E521</f>
        <v>2</v>
      </c>
      <c r="FF504" s="28" t="str">
        <f t="shared" si="143"/>
        <v>26,2</v>
      </c>
      <c r="FG504" s="286" t="str">
        <f>INDEX($AR$88:$BK$127,FD504,FE504)</f>
        <v>2,26</v>
      </c>
      <c r="FH504" s="287">
        <f>IF(ISNUMBER(FG504),0,MAX(FH$2:FH503)+1)</f>
        <v>448</v>
      </c>
      <c r="FI504" s="287">
        <f>IF(FH504&gt;0,INDEX(IF($BJ$45=0,$EU$3:$EU$1412,IF($BK$45=0,$EX$3:$EX$1412,$FB$3:$FB$1412)),FH504,1),0)</f>
        <v>21.687930000000001</v>
      </c>
    </row>
    <row r="505" spans="144:165" x14ac:dyDescent="0.25">
      <c r="EN505" s="263">
        <f t="shared" si="144"/>
        <v>503</v>
      </c>
      <c r="EO505" s="239" t="s">
        <v>2001</v>
      </c>
      <c r="EP505" s="279">
        <v>42036</v>
      </c>
      <c r="EQ505" s="280">
        <v>0</v>
      </c>
      <c r="ER505" s="281">
        <v>17.169540000000001</v>
      </c>
      <c r="ES505" s="288"/>
      <c r="ET505" s="282">
        <f>IF(EO505=EO506,MAX(ET$2:ET504)+1,0)</f>
        <v>252</v>
      </c>
      <c r="EU505" s="3">
        <f t="shared" si="136"/>
        <v>503</v>
      </c>
      <c r="EV505" s="290">
        <f t="shared" si="137"/>
        <v>1005</v>
      </c>
      <c r="EW505" s="277">
        <f t="shared" si="138"/>
        <v>42036</v>
      </c>
      <c r="EX505" s="281">
        <f t="shared" si="139"/>
        <v>14.975820000000001</v>
      </c>
      <c r="EY505" s="282">
        <f>IF(EO505=EO506,0,MAX(EY$2:EY504)+1)</f>
        <v>0</v>
      </c>
      <c r="EZ505" s="290">
        <f t="shared" si="140"/>
        <v>1006</v>
      </c>
      <c r="FA505" s="277">
        <f t="shared" si="141"/>
        <v>43831</v>
      </c>
      <c r="FB505" s="281">
        <f t="shared" si="142"/>
        <v>14.52622</v>
      </c>
      <c r="FC505" s="28">
        <f>DIS!C522</f>
        <v>503</v>
      </c>
      <c r="FD505" s="28">
        <f>DIS!D522</f>
        <v>26</v>
      </c>
      <c r="FE505" s="28">
        <f>DIS!E522</f>
        <v>3</v>
      </c>
      <c r="FF505" s="28" t="str">
        <f t="shared" si="143"/>
        <v>26,3</v>
      </c>
      <c r="FG505" s="286" t="str">
        <f>INDEX($AR$88:$BK$127,FD505,FE505)</f>
        <v>3,26</v>
      </c>
      <c r="FH505" s="287">
        <f>IF(ISNUMBER(FG505),0,MAX(FH$2:FH504)+1)</f>
        <v>449</v>
      </c>
      <c r="FI505" s="287">
        <f>IF(FH505&gt;0,INDEX(IF($BJ$45=0,$EU$3:$EU$1412,IF($BK$45=0,$EX$3:$EX$1412,$FB$3:$FB$1412)),FH505,1),0)</f>
        <v>21.415150000000001</v>
      </c>
    </row>
    <row r="506" spans="144:165" x14ac:dyDescent="0.25">
      <c r="EN506" s="263">
        <f t="shared" si="144"/>
        <v>504</v>
      </c>
      <c r="EO506" s="239" t="s">
        <v>2001</v>
      </c>
      <c r="EP506" s="279">
        <v>43831</v>
      </c>
      <c r="EQ506" s="280">
        <v>0</v>
      </c>
      <c r="ER506" s="281">
        <v>17.15597</v>
      </c>
      <c r="ES506" s="288"/>
      <c r="ET506" s="282">
        <f>IF(EO506=EO507,MAX(ET$2:ET505)+1,0)</f>
        <v>0</v>
      </c>
      <c r="EU506" s="3">
        <f t="shared" si="136"/>
        <v>504</v>
      </c>
      <c r="EV506" s="290">
        <f t="shared" si="137"/>
        <v>1007</v>
      </c>
      <c r="EW506" s="277">
        <f t="shared" si="138"/>
        <v>42036</v>
      </c>
      <c r="EX506" s="281">
        <f t="shared" si="139"/>
        <v>15.301539999999999</v>
      </c>
      <c r="EY506" s="282">
        <f>IF(EO506=EO507,0,MAX(EY$2:EY505)+1)</f>
        <v>252</v>
      </c>
      <c r="EZ506" s="290">
        <f t="shared" si="140"/>
        <v>1008</v>
      </c>
      <c r="FA506" s="277">
        <f t="shared" si="141"/>
        <v>43831</v>
      </c>
      <c r="FB506" s="281">
        <f t="shared" si="142"/>
        <v>14.71125</v>
      </c>
      <c r="FC506" s="28">
        <f>DIS!C523</f>
        <v>504</v>
      </c>
      <c r="FD506" s="28">
        <f>DIS!D523</f>
        <v>26</v>
      </c>
      <c r="FE506" s="28">
        <f>DIS!E523</f>
        <v>4</v>
      </c>
      <c r="FF506" s="28" t="str">
        <f t="shared" si="143"/>
        <v>26,4</v>
      </c>
      <c r="FG506" s="286" t="str">
        <f>INDEX($AR$88:$BK$127,FD506,FE506)</f>
        <v>4,26</v>
      </c>
      <c r="FH506" s="287">
        <f>IF(ISNUMBER(FG506),0,MAX(FH$2:FH505)+1)</f>
        <v>450</v>
      </c>
      <c r="FI506" s="287">
        <f>IF(FH506&gt;0,INDEX(IF($BJ$45=0,$EU$3:$EU$1412,IF($BK$45=0,$EX$3:$EX$1412,$FB$3:$FB$1412)),FH506,1),0)</f>
        <v>20.819800000000001</v>
      </c>
    </row>
    <row r="507" spans="144:165" x14ac:dyDescent="0.25">
      <c r="EN507" s="263">
        <f t="shared" si="144"/>
        <v>505</v>
      </c>
      <c r="EO507" s="239" t="s">
        <v>2002</v>
      </c>
      <c r="EP507" s="279">
        <v>42036</v>
      </c>
      <c r="EQ507" s="280">
        <v>0</v>
      </c>
      <c r="ER507" s="281">
        <v>17.537929999999999</v>
      </c>
      <c r="ES507" s="288"/>
      <c r="ET507" s="282">
        <f>IF(EO507=EO508,MAX(ET$2:ET506)+1,0)</f>
        <v>253</v>
      </c>
      <c r="EU507" s="3">
        <f t="shared" si="136"/>
        <v>505</v>
      </c>
      <c r="EV507" s="290">
        <f t="shared" si="137"/>
        <v>1009</v>
      </c>
      <c r="EW507" s="277">
        <f t="shared" si="138"/>
        <v>42036</v>
      </c>
      <c r="EX507" s="281">
        <f t="shared" si="139"/>
        <v>15.516920000000001</v>
      </c>
      <c r="EY507" s="282">
        <f>IF(EO507=EO508,0,MAX(EY$2:EY506)+1)</f>
        <v>0</v>
      </c>
      <c r="EZ507" s="290">
        <f t="shared" si="140"/>
        <v>1010</v>
      </c>
      <c r="FA507" s="277">
        <f t="shared" si="141"/>
        <v>43831</v>
      </c>
      <c r="FB507" s="281">
        <f t="shared" si="142"/>
        <v>14.834479999999999</v>
      </c>
      <c r="FC507" s="28">
        <f>DIS!C524</f>
        <v>505</v>
      </c>
      <c r="FD507" s="28">
        <f>DIS!D524</f>
        <v>26</v>
      </c>
      <c r="FE507" s="28">
        <f>DIS!E524</f>
        <v>5</v>
      </c>
      <c r="FF507" s="28" t="str">
        <f t="shared" si="143"/>
        <v>26,5</v>
      </c>
      <c r="FG507" s="286" t="str">
        <f>INDEX($AR$88:$BK$127,FD507,FE507)</f>
        <v>5,26</v>
      </c>
      <c r="FH507" s="287">
        <f>IF(ISNUMBER(FG507),0,MAX(FH$2:FH506)+1)</f>
        <v>451</v>
      </c>
      <c r="FI507" s="287">
        <f>IF(FH507&gt;0,INDEX(IF($BJ$45=0,$EU$3:$EU$1412,IF($BK$45=0,$EX$3:$EX$1412,$FB$3:$FB$1412)),FH507,1),0)</f>
        <v>20.175650000000001</v>
      </c>
    </row>
    <row r="508" spans="144:165" x14ac:dyDescent="0.25">
      <c r="EN508" s="263">
        <f t="shared" si="144"/>
        <v>506</v>
      </c>
      <c r="EO508" s="239" t="s">
        <v>2002</v>
      </c>
      <c r="EP508" s="279">
        <v>43831</v>
      </c>
      <c r="EQ508" s="280">
        <v>0</v>
      </c>
      <c r="ER508" s="281">
        <v>17.280280000000001</v>
      </c>
      <c r="ES508" s="288"/>
      <c r="ET508" s="282">
        <f>IF(EO508=EO509,MAX(ET$2:ET507)+1,0)</f>
        <v>0</v>
      </c>
      <c r="EU508" s="3">
        <f t="shared" si="136"/>
        <v>506</v>
      </c>
      <c r="EV508" s="290">
        <f t="shared" si="137"/>
        <v>1011</v>
      </c>
      <c r="EW508" s="277">
        <f t="shared" si="138"/>
        <v>42036</v>
      </c>
      <c r="EX508" s="281">
        <f t="shared" si="139"/>
        <v>15.63556</v>
      </c>
      <c r="EY508" s="282">
        <f>IF(EO508=EO509,0,MAX(EY$2:EY507)+1)</f>
        <v>253</v>
      </c>
      <c r="EZ508" s="290">
        <f t="shared" si="140"/>
        <v>1012</v>
      </c>
      <c r="FA508" s="277">
        <f t="shared" si="141"/>
        <v>43831</v>
      </c>
      <c r="FB508" s="281">
        <f t="shared" si="142"/>
        <v>14.902889999999999</v>
      </c>
      <c r="FC508" s="28">
        <f>DIS!C525</f>
        <v>506</v>
      </c>
      <c r="FD508" s="28">
        <f>DIS!D525</f>
        <v>26</v>
      </c>
      <c r="FE508" s="28">
        <f>DIS!E525</f>
        <v>6</v>
      </c>
      <c r="FF508" s="28" t="str">
        <f t="shared" si="143"/>
        <v>26,6</v>
      </c>
      <c r="FG508" s="286" t="str">
        <f>INDEX($AR$88:$BK$127,FD508,FE508)</f>
        <v>6,26</v>
      </c>
      <c r="FH508" s="287">
        <f>IF(ISNUMBER(FG508),0,MAX(FH$2:FH507)+1)</f>
        <v>452</v>
      </c>
      <c r="FI508" s="287">
        <f>IF(FH508&gt;0,INDEX(IF($BJ$45=0,$EU$3:$EU$1412,IF($BK$45=0,$EX$3:$EX$1412,$FB$3:$FB$1412)),FH508,1),0)</f>
        <v>19.465399999999999</v>
      </c>
    </row>
    <row r="509" spans="144:165" x14ac:dyDescent="0.25">
      <c r="EN509" s="263">
        <f t="shared" si="144"/>
        <v>507</v>
      </c>
      <c r="EO509" s="239" t="s">
        <v>2003</v>
      </c>
      <c r="EP509" s="279">
        <v>42036</v>
      </c>
      <c r="EQ509" s="280">
        <v>0</v>
      </c>
      <c r="ER509" s="281">
        <v>17.869900000000001</v>
      </c>
      <c r="ES509" s="288"/>
      <c r="ET509" s="282">
        <f>IF(EO509=EO510,MAX(ET$2:ET508)+1,0)</f>
        <v>254</v>
      </c>
      <c r="EU509" s="3">
        <f t="shared" si="136"/>
        <v>507</v>
      </c>
      <c r="EV509" s="290">
        <f t="shared" si="137"/>
        <v>1013</v>
      </c>
      <c r="EW509" s="277">
        <f t="shared" si="138"/>
        <v>42036</v>
      </c>
      <c r="EX509" s="281">
        <f t="shared" si="139"/>
        <v>23.717089999999999</v>
      </c>
      <c r="EY509" s="282">
        <f>IF(EO509=EO510,0,MAX(EY$2:EY508)+1)</f>
        <v>0</v>
      </c>
      <c r="EZ509" s="290">
        <f t="shared" si="140"/>
        <v>1014</v>
      </c>
      <c r="FA509" s="277">
        <f t="shared" si="141"/>
        <v>43831</v>
      </c>
      <c r="FB509" s="281">
        <f t="shared" si="142"/>
        <v>20.590420000000002</v>
      </c>
      <c r="FC509" s="28">
        <f>DIS!C526</f>
        <v>507</v>
      </c>
      <c r="FD509" s="28">
        <f>DIS!D526</f>
        <v>26</v>
      </c>
      <c r="FE509" s="28">
        <f>DIS!E526</f>
        <v>7</v>
      </c>
      <c r="FF509" s="28" t="str">
        <f t="shared" si="143"/>
        <v>26,7</v>
      </c>
      <c r="FG509" s="286" t="str">
        <f>INDEX($AR$88:$BK$127,FD509,FE509)</f>
        <v>7,26</v>
      </c>
      <c r="FH509" s="287">
        <f>IF(ISNUMBER(FG509),0,MAX(FH$2:FH508)+1)</f>
        <v>453</v>
      </c>
      <c r="FI509" s="287">
        <f>IF(FH509&gt;0,INDEX(IF($BJ$45=0,$EU$3:$EU$1412,IF($BK$45=0,$EX$3:$EX$1412,$FB$3:$FB$1412)),FH509,1),0)</f>
        <v>18.81861</v>
      </c>
    </row>
    <row r="510" spans="144:165" x14ac:dyDescent="0.25">
      <c r="EN510" s="263">
        <f t="shared" si="144"/>
        <v>508</v>
      </c>
      <c r="EO510" s="239" t="s">
        <v>2003</v>
      </c>
      <c r="EP510" s="279">
        <v>43831</v>
      </c>
      <c r="EQ510" s="280">
        <v>0</v>
      </c>
      <c r="ER510" s="281">
        <v>17.397760000000002</v>
      </c>
      <c r="ES510" s="288"/>
      <c r="ET510" s="282">
        <f>IF(EO510=EO511,MAX(ET$2:ET509)+1,0)</f>
        <v>0</v>
      </c>
      <c r="EU510" s="3">
        <f t="shared" si="136"/>
        <v>508</v>
      </c>
      <c r="EV510" s="290">
        <f t="shared" si="137"/>
        <v>1015</v>
      </c>
      <c r="EW510" s="277">
        <f t="shared" si="138"/>
        <v>42036</v>
      </c>
      <c r="EX510" s="281">
        <f t="shared" si="139"/>
        <v>23.464089999999999</v>
      </c>
      <c r="EY510" s="282">
        <f>IF(EO510=EO511,0,MAX(EY$2:EY509)+1)</f>
        <v>254</v>
      </c>
      <c r="EZ510" s="290">
        <f t="shared" si="140"/>
        <v>1016</v>
      </c>
      <c r="FA510" s="277">
        <f t="shared" si="141"/>
        <v>43831</v>
      </c>
      <c r="FB510" s="281">
        <f t="shared" si="142"/>
        <v>20.337</v>
      </c>
      <c r="FC510" s="28">
        <f>DIS!C527</f>
        <v>508</v>
      </c>
      <c r="FD510" s="28">
        <f>DIS!D527</f>
        <v>26</v>
      </c>
      <c r="FE510" s="28">
        <f>DIS!E527</f>
        <v>8</v>
      </c>
      <c r="FF510" s="28" t="str">
        <f t="shared" si="143"/>
        <v>26,8</v>
      </c>
      <c r="FG510" s="286" t="str">
        <f>INDEX($AR$88:$BK$127,FD510,FE510)</f>
        <v>8,26</v>
      </c>
      <c r="FH510" s="287">
        <f>IF(ISNUMBER(FG510),0,MAX(FH$2:FH509)+1)</f>
        <v>454</v>
      </c>
      <c r="FI510" s="287">
        <f>IF(FH510&gt;0,INDEX(IF($BJ$45=0,$EU$3:$EU$1412,IF($BK$45=0,$EX$3:$EX$1412,$FB$3:$FB$1412)),FH510,1),0)</f>
        <v>18.0778</v>
      </c>
    </row>
    <row r="511" spans="144:165" x14ac:dyDescent="0.25">
      <c r="EN511" s="263">
        <f t="shared" si="144"/>
        <v>509</v>
      </c>
      <c r="EO511" s="239" t="s">
        <v>2004</v>
      </c>
      <c r="EP511" s="279">
        <v>42036</v>
      </c>
      <c r="EQ511" s="280">
        <v>0</v>
      </c>
      <c r="ER511" s="281">
        <v>18.101870000000002</v>
      </c>
      <c r="ES511" s="288"/>
      <c r="ET511" s="282">
        <f>IF(EO511=EO512,MAX(ET$2:ET510)+1,0)</f>
        <v>255</v>
      </c>
      <c r="EU511" s="3">
        <f t="shared" si="136"/>
        <v>509</v>
      </c>
      <c r="EV511" s="290">
        <f t="shared" si="137"/>
        <v>1017</v>
      </c>
      <c r="EW511" s="277">
        <f t="shared" si="138"/>
        <v>42036</v>
      </c>
      <c r="EX511" s="281">
        <f t="shared" si="139"/>
        <v>23.135259999999999</v>
      </c>
      <c r="EY511" s="282">
        <f>IF(EO511=EO512,0,MAX(EY$2:EY510)+1)</f>
        <v>0</v>
      </c>
      <c r="EZ511" s="290">
        <f t="shared" si="140"/>
        <v>1018</v>
      </c>
      <c r="FA511" s="277">
        <f t="shared" si="141"/>
        <v>43831</v>
      </c>
      <c r="FB511" s="281">
        <f t="shared" si="142"/>
        <v>20.053730000000002</v>
      </c>
      <c r="FC511" s="28">
        <f>DIS!C528</f>
        <v>509</v>
      </c>
      <c r="FD511" s="28">
        <f>DIS!D528</f>
        <v>26</v>
      </c>
      <c r="FE511" s="28">
        <f>DIS!E528</f>
        <v>9</v>
      </c>
      <c r="FF511" s="28" t="str">
        <f t="shared" si="143"/>
        <v>26,9</v>
      </c>
      <c r="FG511" s="286" t="str">
        <f>INDEX($AR$88:$BK$127,FD511,FE511)</f>
        <v>9,26</v>
      </c>
      <c r="FH511" s="287">
        <f>IF(ISNUMBER(FG511),0,MAX(FH$2:FH510)+1)</f>
        <v>455</v>
      </c>
      <c r="FI511" s="287">
        <f>IF(FH511&gt;0,INDEX(IF($BJ$45=0,$EU$3:$EU$1412,IF($BK$45=0,$EX$3:$EX$1412,$FB$3:$FB$1412)),FH511,1),0)</f>
        <v>17.368870000000001</v>
      </c>
    </row>
    <row r="512" spans="144:165" x14ac:dyDescent="0.25">
      <c r="EN512" s="263">
        <f t="shared" si="144"/>
        <v>510</v>
      </c>
      <c r="EO512" s="239" t="s">
        <v>2004</v>
      </c>
      <c r="EP512" s="279">
        <v>43831</v>
      </c>
      <c r="EQ512" s="280">
        <v>0</v>
      </c>
      <c r="ER512" s="281">
        <v>17.482980000000001</v>
      </c>
      <c r="ES512" s="288"/>
      <c r="ET512" s="282">
        <f>IF(EO512=EO513,MAX(ET$2:ET511)+1,0)</f>
        <v>0</v>
      </c>
      <c r="EU512" s="3">
        <f t="shared" si="136"/>
        <v>510</v>
      </c>
      <c r="EV512" s="290">
        <f t="shared" si="137"/>
        <v>1019</v>
      </c>
      <c r="EW512" s="277">
        <f t="shared" si="138"/>
        <v>42036</v>
      </c>
      <c r="EX512" s="281">
        <f t="shared" si="139"/>
        <v>22.645389999999999</v>
      </c>
      <c r="EY512" s="282">
        <f>IF(EO512=EO513,0,MAX(EY$2:EY511)+1)</f>
        <v>255</v>
      </c>
      <c r="EZ512" s="290">
        <f t="shared" si="140"/>
        <v>1020</v>
      </c>
      <c r="FA512" s="277">
        <f t="shared" si="141"/>
        <v>43831</v>
      </c>
      <c r="FB512" s="281">
        <f t="shared" si="142"/>
        <v>19.622710000000001</v>
      </c>
      <c r="FC512" s="28">
        <f>DIS!C529</f>
        <v>510</v>
      </c>
      <c r="FD512" s="28">
        <f>DIS!D529</f>
        <v>26</v>
      </c>
      <c r="FE512" s="28">
        <f>DIS!E529</f>
        <v>10</v>
      </c>
      <c r="FF512" s="28" t="str">
        <f t="shared" si="143"/>
        <v>26,10</v>
      </c>
      <c r="FG512" s="286" t="str">
        <f>INDEX($AR$88:$BK$127,FD512,FE512)</f>
        <v>10,26</v>
      </c>
      <c r="FH512" s="287">
        <f>IF(ISNUMBER(FG512),0,MAX(FH$2:FH511)+1)</f>
        <v>456</v>
      </c>
      <c r="FI512" s="287">
        <f>IF(FH512&gt;0,INDEX(IF($BJ$45=0,$EU$3:$EU$1412,IF($BK$45=0,$EX$3:$EX$1412,$FB$3:$FB$1412)),FH512,1),0)</f>
        <v>16.534949999999998</v>
      </c>
    </row>
    <row r="513" spans="144:165" x14ac:dyDescent="0.25">
      <c r="EN513" s="263">
        <f t="shared" si="144"/>
        <v>511</v>
      </c>
      <c r="EO513" s="239" t="s">
        <v>2005</v>
      </c>
      <c r="EP513" s="279">
        <v>42036</v>
      </c>
      <c r="EQ513" s="280">
        <v>0</v>
      </c>
      <c r="ER513" s="281">
        <v>18.25722</v>
      </c>
      <c r="ES513" s="288"/>
      <c r="ET513" s="282">
        <f>IF(EO513=EO514,MAX(ET$2:ET512)+1,0)</f>
        <v>256</v>
      </c>
      <c r="EU513" s="3">
        <f t="shared" si="136"/>
        <v>511</v>
      </c>
      <c r="EV513" s="290">
        <f t="shared" si="137"/>
        <v>1021</v>
      </c>
      <c r="EW513" s="277">
        <f t="shared" si="138"/>
        <v>42036</v>
      </c>
      <c r="EX513" s="281">
        <f t="shared" si="139"/>
        <v>21.953769999999999</v>
      </c>
      <c r="EY513" s="282">
        <f>IF(EO513=EO514,0,MAX(EY$2:EY512)+1)</f>
        <v>0</v>
      </c>
      <c r="EZ513" s="290">
        <f t="shared" si="140"/>
        <v>1022</v>
      </c>
      <c r="FA513" s="277">
        <f t="shared" si="141"/>
        <v>43831</v>
      </c>
      <c r="FB513" s="281">
        <f t="shared" si="142"/>
        <v>18.98537</v>
      </c>
      <c r="FC513" s="28">
        <f>DIS!C530</f>
        <v>511</v>
      </c>
      <c r="FD513" s="28">
        <f>DIS!D530</f>
        <v>26</v>
      </c>
      <c r="FE513" s="28">
        <f>DIS!E530</f>
        <v>11</v>
      </c>
      <c r="FF513" s="28" t="str">
        <f t="shared" si="143"/>
        <v>26,11</v>
      </c>
      <c r="FG513" s="286" t="str">
        <f>INDEX($AR$88:$BK$127,FD513,FE513)</f>
        <v>11,26</v>
      </c>
      <c r="FH513" s="287">
        <f>IF(ISNUMBER(FG513),0,MAX(FH$2:FH512)+1)</f>
        <v>457</v>
      </c>
      <c r="FI513" s="287">
        <f>IF(FH513&gt;0,INDEX(IF($BJ$45=0,$EU$3:$EU$1412,IF($BK$45=0,$EX$3:$EX$1412,$FB$3:$FB$1412)),FH513,1),0)</f>
        <v>16.264410000000002</v>
      </c>
    </row>
    <row r="514" spans="144:165" x14ac:dyDescent="0.25">
      <c r="EN514" s="263">
        <f t="shared" si="144"/>
        <v>512</v>
      </c>
      <c r="EO514" s="239" t="s">
        <v>2005</v>
      </c>
      <c r="EP514" s="279">
        <v>43831</v>
      </c>
      <c r="EQ514" s="280">
        <v>0</v>
      </c>
      <c r="ER514" s="281">
        <v>17.54327</v>
      </c>
      <c r="ES514" s="288"/>
      <c r="ET514" s="282">
        <f>IF(EO514=EO515,MAX(ET$2:ET513)+1,0)</f>
        <v>0</v>
      </c>
      <c r="EU514" s="3">
        <f t="shared" si="136"/>
        <v>512</v>
      </c>
      <c r="EV514" s="290">
        <f t="shared" si="137"/>
        <v>1023</v>
      </c>
      <c r="EW514" s="277">
        <f t="shared" si="138"/>
        <v>42036</v>
      </c>
      <c r="EX514" s="281">
        <f t="shared" si="139"/>
        <v>21.184280000000001</v>
      </c>
      <c r="EY514" s="282">
        <f>IF(EO514=EO515,0,MAX(EY$2:EY513)+1)</f>
        <v>256</v>
      </c>
      <c r="EZ514" s="290">
        <f t="shared" si="140"/>
        <v>1024</v>
      </c>
      <c r="FA514" s="277">
        <f t="shared" si="141"/>
        <v>43831</v>
      </c>
      <c r="FB514" s="281">
        <f t="shared" si="142"/>
        <v>18.254709999999999</v>
      </c>
      <c r="FC514" s="28">
        <f>DIS!C531</f>
        <v>512</v>
      </c>
      <c r="FD514" s="28">
        <f>DIS!D531</f>
        <v>26</v>
      </c>
      <c r="FE514" s="28">
        <f>DIS!E531</f>
        <v>12</v>
      </c>
      <c r="FF514" s="28" t="str">
        <f t="shared" si="143"/>
        <v>26,12</v>
      </c>
      <c r="FG514" s="286" t="str">
        <f>INDEX($AR$88:$BK$127,FD514,FE514)</f>
        <v>12,26</v>
      </c>
      <c r="FH514" s="287">
        <f>IF(ISNUMBER(FG514),0,MAX(FH$2:FH513)+1)</f>
        <v>458</v>
      </c>
      <c r="FI514" s="287">
        <f>IF(FH514&gt;0,INDEX(IF($BJ$45=0,$EU$3:$EU$1412,IF($BK$45=0,$EX$3:$EX$1412,$FB$3:$FB$1412)),FH514,1),0)</f>
        <v>15.898490000000001</v>
      </c>
    </row>
    <row r="515" spans="144:165" x14ac:dyDescent="0.25">
      <c r="EN515" s="263">
        <f t="shared" si="144"/>
        <v>513</v>
      </c>
      <c r="EO515" s="239" t="s">
        <v>2006</v>
      </c>
      <c r="EP515" s="279">
        <v>42036</v>
      </c>
      <c r="EQ515" s="280">
        <v>0</v>
      </c>
      <c r="ER515" s="281">
        <v>18.336120000000001</v>
      </c>
      <c r="ES515" s="288"/>
      <c r="ET515" s="282">
        <f>IF(EO515=EO516,MAX(ET$2:ET514)+1,0)</f>
        <v>257</v>
      </c>
      <c r="EU515" s="3">
        <f t="shared" si="136"/>
        <v>513</v>
      </c>
      <c r="EV515" s="290">
        <f t="shared" si="137"/>
        <v>1025</v>
      </c>
      <c r="EW515" s="277">
        <f t="shared" si="138"/>
        <v>42036</v>
      </c>
      <c r="EX515" s="281">
        <f t="shared" si="139"/>
        <v>20.641970000000001</v>
      </c>
      <c r="EY515" s="282">
        <f>IF(EO515=EO516,0,MAX(EY$2:EY514)+1)</f>
        <v>0</v>
      </c>
      <c r="EZ515" s="290">
        <f t="shared" si="140"/>
        <v>1026</v>
      </c>
      <c r="FA515" s="277">
        <f t="shared" si="141"/>
        <v>43831</v>
      </c>
      <c r="FB515" s="281">
        <f t="shared" si="142"/>
        <v>17.962769999999999</v>
      </c>
      <c r="FC515" s="28">
        <f>DIS!C532</f>
        <v>513</v>
      </c>
      <c r="FD515" s="28">
        <f>DIS!D532</f>
        <v>26</v>
      </c>
      <c r="FE515" s="28">
        <f>DIS!E532</f>
        <v>13</v>
      </c>
      <c r="FF515" s="28" t="str">
        <f t="shared" si="143"/>
        <v>26,13</v>
      </c>
      <c r="FG515" s="286" t="str">
        <f>INDEX($AR$88:$BK$127,FD515,FE515)</f>
        <v>13,26</v>
      </c>
      <c r="FH515" s="287">
        <f>IF(ISNUMBER(FG515),0,MAX(FH$2:FH514)+1)</f>
        <v>459</v>
      </c>
      <c r="FI515" s="287">
        <f>IF(FH515&gt;0,INDEX(IF($BJ$45=0,$EU$3:$EU$1412,IF($BK$45=0,$EX$3:$EX$1412,$FB$3:$FB$1412)),FH515,1),0)</f>
        <v>15.46551</v>
      </c>
    </row>
    <row r="516" spans="144:165" x14ac:dyDescent="0.25">
      <c r="EN516" s="263">
        <f t="shared" si="144"/>
        <v>514</v>
      </c>
      <c r="EO516" s="239" t="s">
        <v>2006</v>
      </c>
      <c r="EP516" s="279">
        <v>43831</v>
      </c>
      <c r="EQ516" s="280">
        <v>0</v>
      </c>
      <c r="ER516" s="281">
        <v>17.575859999999999</v>
      </c>
      <c r="ES516" s="288"/>
      <c r="ET516" s="282">
        <f>IF(EO516=EO517,MAX(ET$2:ET515)+1,0)</f>
        <v>0</v>
      </c>
      <c r="EU516" s="3">
        <f t="shared" ref="EU516:EU579" si="145">IF(ROW()-$EP$2&lt;=$EU$2,ROW()-$EP$2,"")</f>
        <v>514</v>
      </c>
      <c r="EV516" s="290">
        <f t="shared" ref="EV516:EV579" si="146">IF(ISNUMBER(EU516),INDEX($EN$3:$EN$1412,MATCH(EU516,$ET$3:$ET$1412,0),1),"")</f>
        <v>1027</v>
      </c>
      <c r="EW516" s="277">
        <f t="shared" ref="EW516:EW579" si="147">IF(ISNUMBER(EU516),INDEX($EP$3:$EP$1412,MATCH(EU516,$ET$3:$ET$1412,0),1),"")</f>
        <v>42036</v>
      </c>
      <c r="EX516" s="281">
        <f t="shared" ref="EX516:EX579" si="148">IF(ISNUMBER(EU516),INDEX($ER$3:$ER$1412,MATCH(EU516,$ET$3:$ET$1412,0),1),"")</f>
        <v>19.921980000000001</v>
      </c>
      <c r="EY516" s="282">
        <f>IF(EO516=EO517,0,MAX(EY$2:EY515)+1)</f>
        <v>257</v>
      </c>
      <c r="EZ516" s="290">
        <f t="shared" ref="EZ516:EZ579" si="149">IF(ISNUMBER(EU516),INDEX($EN$3:$EN$1412,MATCH(EU516,$EY$3:$EY$1412,0),1),"")</f>
        <v>1028</v>
      </c>
      <c r="FA516" s="277">
        <f t="shared" ref="FA516:FA579" si="150">IF(ISNUMBER(EU516),INDEX($EP$3:$EP$1412,MATCH(EU516,$EY$3:$EY$1412,0),1),"")</f>
        <v>43831</v>
      </c>
      <c r="FB516" s="281">
        <f t="shared" ref="FB516:FB579" si="151">IF(ISNUMBER(EU516),INDEX($ER$3:$ER$1412,MATCH(EU516,$EY$3:$EY$1412,0),1),"")</f>
        <v>17.462579999999999</v>
      </c>
      <c r="FC516" s="28">
        <f>DIS!C533</f>
        <v>514</v>
      </c>
      <c r="FD516" s="28">
        <f>DIS!D533</f>
        <v>26</v>
      </c>
      <c r="FE516" s="28">
        <f>DIS!E533</f>
        <v>14</v>
      </c>
      <c r="FF516" s="28" t="str">
        <f t="shared" ref="FF516:FF579" si="152">_xlfn.CONCAT(FD516,",",FE516)</f>
        <v>26,14</v>
      </c>
      <c r="FG516" s="286" t="str">
        <f>INDEX($AR$88:$BK$127,FD516,FE516)</f>
        <v>14,26</v>
      </c>
      <c r="FH516" s="287">
        <f>IF(ISNUMBER(FG516),0,MAX(FH$2:FH515)+1)</f>
        <v>460</v>
      </c>
      <c r="FI516" s="287">
        <f>IF(FH516&gt;0,INDEX(IF($BJ$45=0,$EU$3:$EU$1412,IF($BK$45=0,$EX$3:$EX$1412,$FB$3:$FB$1412)),FH516,1),0)</f>
        <v>14.98359</v>
      </c>
    </row>
    <row r="517" spans="144:165" x14ac:dyDescent="0.25">
      <c r="EN517" s="263">
        <f t="shared" ref="EN517:EN580" si="153">EN516+1</f>
        <v>515</v>
      </c>
      <c r="EO517" s="239" t="s">
        <v>2007</v>
      </c>
      <c r="EP517" s="279">
        <v>42036</v>
      </c>
      <c r="EQ517" s="280">
        <v>0</v>
      </c>
      <c r="ER517" s="281">
        <v>30.652570000000001</v>
      </c>
      <c r="ES517" s="288"/>
      <c r="ET517" s="282">
        <f>IF(EO517=EO518,MAX(ET$2:ET516)+1,0)</f>
        <v>258</v>
      </c>
      <c r="EU517" s="3">
        <f t="shared" si="145"/>
        <v>515</v>
      </c>
      <c r="EV517" s="290">
        <f t="shared" si="146"/>
        <v>1029</v>
      </c>
      <c r="EW517" s="277">
        <f t="shared" si="147"/>
        <v>42036</v>
      </c>
      <c r="EX517" s="281">
        <f t="shared" si="148"/>
        <v>19.18394</v>
      </c>
      <c r="EY517" s="282">
        <f>IF(EO517=EO518,0,MAX(EY$2:EY516)+1)</f>
        <v>0</v>
      </c>
      <c r="EZ517" s="290">
        <f t="shared" si="149"/>
        <v>1030</v>
      </c>
      <c r="FA517" s="277">
        <f t="shared" si="150"/>
        <v>43831</v>
      </c>
      <c r="FB517" s="281">
        <f t="shared" si="151"/>
        <v>16.944269999999999</v>
      </c>
      <c r="FC517" s="28">
        <f>DIS!C534</f>
        <v>515</v>
      </c>
      <c r="FD517" s="28">
        <f>DIS!D534</f>
        <v>26</v>
      </c>
      <c r="FE517" s="28">
        <f>DIS!E534</f>
        <v>15</v>
      </c>
      <c r="FF517" s="28" t="str">
        <f t="shared" si="152"/>
        <v>26,15</v>
      </c>
      <c r="FG517" s="286" t="str">
        <f>INDEX($AR$88:$BK$127,FD517,FE517)</f>
        <v>15,26</v>
      </c>
      <c r="FH517" s="287">
        <f>IF(ISNUMBER(FG517),0,MAX(FH$2:FH516)+1)</f>
        <v>461</v>
      </c>
      <c r="FI517" s="287">
        <f>IF(FH517&gt;0,INDEX(IF($BJ$45=0,$EU$3:$EU$1412,IF($BK$45=0,$EX$3:$EX$1412,$FB$3:$FB$1412)),FH517,1),0)</f>
        <v>14.44505</v>
      </c>
    </row>
    <row r="518" spans="144:165" x14ac:dyDescent="0.25">
      <c r="EN518" s="263">
        <f t="shared" si="153"/>
        <v>516</v>
      </c>
      <c r="EO518" s="239" t="s">
        <v>2007</v>
      </c>
      <c r="EP518" s="279">
        <v>43831</v>
      </c>
      <c r="EQ518" s="280">
        <v>0</v>
      </c>
      <c r="ER518" s="281">
        <v>26.763670000000001</v>
      </c>
      <c r="ES518" s="288"/>
      <c r="ET518" s="282">
        <f>IF(EO518=EO519,MAX(ET$2:ET517)+1,0)</f>
        <v>0</v>
      </c>
      <c r="EU518" s="3">
        <f t="shared" si="145"/>
        <v>516</v>
      </c>
      <c r="EV518" s="290">
        <f t="shared" si="146"/>
        <v>1031</v>
      </c>
      <c r="EW518" s="277">
        <f t="shared" si="147"/>
        <v>42036</v>
      </c>
      <c r="EX518" s="281">
        <f t="shared" si="148"/>
        <v>18.386990000000001</v>
      </c>
      <c r="EY518" s="282">
        <f>IF(EO518=EO519,0,MAX(EY$2:EY517)+1)</f>
        <v>258</v>
      </c>
      <c r="EZ518" s="290">
        <f t="shared" si="149"/>
        <v>1032</v>
      </c>
      <c r="FA518" s="277">
        <f t="shared" si="150"/>
        <v>43831</v>
      </c>
      <c r="FB518" s="281">
        <f t="shared" si="151"/>
        <v>16.396070000000002</v>
      </c>
      <c r="FC518" s="28">
        <f>DIS!C535</f>
        <v>516</v>
      </c>
      <c r="FD518" s="28">
        <f>DIS!D535</f>
        <v>26</v>
      </c>
      <c r="FE518" s="28">
        <f>DIS!E535</f>
        <v>16</v>
      </c>
      <c r="FF518" s="28" t="str">
        <f t="shared" si="152"/>
        <v>26,16</v>
      </c>
      <c r="FG518" s="286" t="str">
        <f>INDEX($AR$88:$BK$127,FD518,FE518)</f>
        <v>16,26</v>
      </c>
      <c r="FH518" s="287">
        <f>IF(ISNUMBER(FG518),0,MAX(FH$2:FH517)+1)</f>
        <v>462</v>
      </c>
      <c r="FI518" s="287">
        <f>IF(FH518&gt;0,INDEX(IF($BJ$45=0,$EU$3:$EU$1412,IF($BK$45=0,$EX$3:$EX$1412,$FB$3:$FB$1412)),FH518,1),0)</f>
        <v>14.719099999999999</v>
      </c>
    </row>
    <row r="519" spans="144:165" x14ac:dyDescent="0.25">
      <c r="EN519" s="263">
        <f t="shared" si="153"/>
        <v>517</v>
      </c>
      <c r="EO519" s="239" t="s">
        <v>2008</v>
      </c>
      <c r="EP519" s="279">
        <v>42036</v>
      </c>
      <c r="EQ519" s="280">
        <v>0</v>
      </c>
      <c r="ER519" s="281">
        <v>30.64649</v>
      </c>
      <c r="ES519" s="288"/>
      <c r="ET519" s="282">
        <f>IF(EO519=EO520,MAX(ET$2:ET518)+1,0)</f>
        <v>259</v>
      </c>
      <c r="EU519" s="3">
        <f t="shared" si="145"/>
        <v>517</v>
      </c>
      <c r="EV519" s="290">
        <f t="shared" si="146"/>
        <v>1033</v>
      </c>
      <c r="EW519" s="277">
        <f t="shared" si="147"/>
        <v>42036</v>
      </c>
      <c r="EX519" s="281">
        <f t="shared" si="148"/>
        <v>17.568549999999998</v>
      </c>
      <c r="EY519" s="282">
        <f>IF(EO519=EO520,0,MAX(EY$2:EY518)+1)</f>
        <v>0</v>
      </c>
      <c r="EZ519" s="290">
        <f t="shared" si="149"/>
        <v>1034</v>
      </c>
      <c r="FA519" s="277">
        <f t="shared" si="150"/>
        <v>43831</v>
      </c>
      <c r="FB519" s="281">
        <f t="shared" si="151"/>
        <v>15.86355</v>
      </c>
      <c r="FC519" s="28">
        <f>DIS!C536</f>
        <v>517</v>
      </c>
      <c r="FD519" s="28">
        <f>DIS!D536</f>
        <v>26</v>
      </c>
      <c r="FE519" s="28">
        <f>DIS!E536</f>
        <v>17</v>
      </c>
      <c r="FF519" s="28" t="str">
        <f t="shared" si="152"/>
        <v>26,17</v>
      </c>
      <c r="FG519" s="286" t="str">
        <f>INDEX($AR$88:$BK$127,FD519,FE519)</f>
        <v>17,26</v>
      </c>
      <c r="FH519" s="287">
        <f>IF(ISNUMBER(FG519),0,MAX(FH$2:FH518)+1)</f>
        <v>463</v>
      </c>
      <c r="FI519" s="287">
        <f>IF(FH519&gt;0,INDEX(IF($BJ$45=0,$EU$3:$EU$1412,IF($BK$45=0,$EX$3:$EX$1412,$FB$3:$FB$1412)),FH519,1),0)</f>
        <v>14.954750000000001</v>
      </c>
    </row>
    <row r="520" spans="144:165" x14ac:dyDescent="0.25">
      <c r="EN520" s="263">
        <f t="shared" si="153"/>
        <v>518</v>
      </c>
      <c r="EO520" s="239" t="s">
        <v>2008</v>
      </c>
      <c r="EP520" s="279">
        <v>43831</v>
      </c>
      <c r="EQ520" s="280">
        <v>0</v>
      </c>
      <c r="ER520" s="281">
        <v>26.75797</v>
      </c>
      <c r="ES520" s="288"/>
      <c r="ET520" s="282">
        <f>IF(EO520=EO521,MAX(ET$2:ET519)+1,0)</f>
        <v>0</v>
      </c>
      <c r="EU520" s="3">
        <f t="shared" si="145"/>
        <v>518</v>
      </c>
      <c r="EV520" s="290">
        <f t="shared" si="146"/>
        <v>1035</v>
      </c>
      <c r="EW520" s="277">
        <f t="shared" si="147"/>
        <v>42036</v>
      </c>
      <c r="EX520" s="281">
        <f t="shared" si="148"/>
        <v>16.761559999999999</v>
      </c>
      <c r="EY520" s="282">
        <f>IF(EO520=EO521,0,MAX(EY$2:EY519)+1)</f>
        <v>259</v>
      </c>
      <c r="EZ520" s="290">
        <f t="shared" si="149"/>
        <v>1036</v>
      </c>
      <c r="FA520" s="277">
        <f t="shared" si="150"/>
        <v>43831</v>
      </c>
      <c r="FB520" s="281">
        <f t="shared" si="151"/>
        <v>15.375</v>
      </c>
      <c r="FC520" s="28">
        <f>DIS!C537</f>
        <v>518</v>
      </c>
      <c r="FD520" s="28">
        <f>DIS!D537</f>
        <v>26</v>
      </c>
      <c r="FE520" s="28">
        <f>DIS!E537</f>
        <v>18</v>
      </c>
      <c r="FF520" s="28" t="str">
        <f t="shared" si="152"/>
        <v>26,18</v>
      </c>
      <c r="FG520" s="286" t="str">
        <f>INDEX($AR$88:$BK$127,FD520,FE520)</f>
        <v>18,26</v>
      </c>
      <c r="FH520" s="287">
        <f>IF(ISNUMBER(FG520),0,MAX(FH$2:FH519)+1)</f>
        <v>464</v>
      </c>
      <c r="FI520" s="287">
        <f>IF(FH520&gt;0,INDEX(IF($BJ$45=0,$EU$3:$EU$1412,IF($BK$45=0,$EX$3:$EX$1412,$FB$3:$FB$1412)),FH520,1),0)</f>
        <v>15.13491</v>
      </c>
    </row>
    <row r="521" spans="144:165" x14ac:dyDescent="0.25">
      <c r="EN521" s="263">
        <f t="shared" si="153"/>
        <v>519</v>
      </c>
      <c r="EO521" s="239" t="s">
        <v>2009</v>
      </c>
      <c r="EP521" s="279">
        <v>42036</v>
      </c>
      <c r="EQ521" s="280">
        <v>0</v>
      </c>
      <c r="ER521" s="281">
        <v>30.624749999999999</v>
      </c>
      <c r="ES521" s="288"/>
      <c r="ET521" s="282">
        <f>IF(EO521=EO522,MAX(ET$2:ET520)+1,0)</f>
        <v>260</v>
      </c>
      <c r="EU521" s="3">
        <f t="shared" si="145"/>
        <v>519</v>
      </c>
      <c r="EV521" s="290">
        <f t="shared" si="146"/>
        <v>1037</v>
      </c>
      <c r="EW521" s="277">
        <f t="shared" si="147"/>
        <v>42036</v>
      </c>
      <c r="EX521" s="281">
        <f t="shared" si="148"/>
        <v>15.89602</v>
      </c>
      <c r="EY521" s="282">
        <f>IF(EO521=EO522,0,MAX(EY$2:EY520)+1)</f>
        <v>0</v>
      </c>
      <c r="EZ521" s="290">
        <f t="shared" si="149"/>
        <v>1038</v>
      </c>
      <c r="FA521" s="277">
        <f t="shared" si="150"/>
        <v>43831</v>
      </c>
      <c r="FB521" s="281">
        <f t="shared" si="151"/>
        <v>14.883330000000001</v>
      </c>
      <c r="FC521" s="28">
        <f>DIS!C538</f>
        <v>519</v>
      </c>
      <c r="FD521" s="28">
        <f>DIS!D538</f>
        <v>26</v>
      </c>
      <c r="FE521" s="28">
        <f>DIS!E538</f>
        <v>19</v>
      </c>
      <c r="FF521" s="28" t="str">
        <f t="shared" si="152"/>
        <v>26,19</v>
      </c>
      <c r="FG521" s="286" t="str">
        <f>INDEX($AR$88:$BK$127,FD521,FE521)</f>
        <v>19,26</v>
      </c>
      <c r="FH521" s="287">
        <f>IF(ISNUMBER(FG521),0,MAX(FH$2:FH520)+1)</f>
        <v>465</v>
      </c>
      <c r="FI521" s="287">
        <f>IF(FH521&gt;0,INDEX(IF($BJ$45=0,$EU$3:$EU$1412,IF($BK$45=0,$EX$3:$EX$1412,$FB$3:$FB$1412)),FH521,1),0)</f>
        <v>15.269170000000001</v>
      </c>
    </row>
    <row r="522" spans="144:165" x14ac:dyDescent="0.25">
      <c r="EN522" s="263">
        <f t="shared" si="153"/>
        <v>520</v>
      </c>
      <c r="EO522" s="239" t="s">
        <v>2009</v>
      </c>
      <c r="EP522" s="279">
        <v>43831</v>
      </c>
      <c r="EQ522" s="280">
        <v>0</v>
      </c>
      <c r="ER522" s="281">
        <v>26.732309999999998</v>
      </c>
      <c r="ES522" s="288"/>
      <c r="ET522" s="282">
        <f>IF(EO522=EO523,MAX(ET$2:ET521)+1,0)</f>
        <v>0</v>
      </c>
      <c r="EU522" s="3">
        <f t="shared" si="145"/>
        <v>520</v>
      </c>
      <c r="EV522" s="290">
        <f t="shared" si="146"/>
        <v>1039</v>
      </c>
      <c r="EW522" s="277">
        <f t="shared" si="147"/>
        <v>42036</v>
      </c>
      <c r="EX522" s="281">
        <f t="shared" si="148"/>
        <v>14.901999999999999</v>
      </c>
      <c r="EY522" s="282">
        <f>IF(EO522=EO523,0,MAX(EY$2:EY521)+1)</f>
        <v>260</v>
      </c>
      <c r="EZ522" s="290">
        <f t="shared" si="149"/>
        <v>1040</v>
      </c>
      <c r="FA522" s="277">
        <f t="shared" si="150"/>
        <v>43831</v>
      </c>
      <c r="FB522" s="281">
        <f t="shared" si="151"/>
        <v>14.34581</v>
      </c>
      <c r="FC522" s="28">
        <f>DIS!C539</f>
        <v>520</v>
      </c>
      <c r="FD522" s="28">
        <f>DIS!D539</f>
        <v>26</v>
      </c>
      <c r="FE522" s="28">
        <f>DIS!E539</f>
        <v>20</v>
      </c>
      <c r="FF522" s="28" t="str">
        <f t="shared" si="152"/>
        <v>26,20</v>
      </c>
      <c r="FG522" s="286" t="str">
        <f>INDEX($AR$88:$BK$127,FD522,FE522)</f>
        <v>20,26</v>
      </c>
      <c r="FH522" s="287">
        <f>IF(ISNUMBER(FG522),0,MAX(FH$2:FH521)+1)</f>
        <v>466</v>
      </c>
      <c r="FI522" s="287">
        <f>IF(FH522&gt;0,INDEX(IF($BJ$45=0,$EU$3:$EU$1412,IF($BK$45=0,$EX$3:$EX$1412,$FB$3:$FB$1412)),FH522,1),0)</f>
        <v>15.336069999999999</v>
      </c>
    </row>
    <row r="523" spans="144:165" x14ac:dyDescent="0.25">
      <c r="EN523" s="263">
        <f t="shared" si="153"/>
        <v>521</v>
      </c>
      <c r="EO523" s="239" t="s">
        <v>2010</v>
      </c>
      <c r="EP523" s="279">
        <v>42036</v>
      </c>
      <c r="EQ523" s="280">
        <v>0</v>
      </c>
      <c r="ER523" s="281">
        <v>30.614100000000001</v>
      </c>
      <c r="ES523" s="288"/>
      <c r="ET523" s="282">
        <f>IF(EO523=EO524,MAX(ET$2:ET522)+1,0)</f>
        <v>261</v>
      </c>
      <c r="EU523" s="3">
        <f t="shared" si="145"/>
        <v>521</v>
      </c>
      <c r="EV523" s="290">
        <f t="shared" si="146"/>
        <v>1041</v>
      </c>
      <c r="EW523" s="277">
        <f t="shared" si="147"/>
        <v>42036</v>
      </c>
      <c r="EX523" s="281">
        <f t="shared" si="148"/>
        <v>13.780379999999999</v>
      </c>
      <c r="EY523" s="282">
        <f>IF(EO523=EO524,0,MAX(EY$2:EY522)+1)</f>
        <v>0</v>
      </c>
      <c r="EZ523" s="290">
        <f t="shared" si="149"/>
        <v>1042</v>
      </c>
      <c r="FA523" s="277">
        <f t="shared" si="150"/>
        <v>43831</v>
      </c>
      <c r="FB523" s="281">
        <f t="shared" si="151"/>
        <v>13.76552</v>
      </c>
      <c r="FC523" s="28">
        <f>DIS!C540</f>
        <v>521</v>
      </c>
      <c r="FD523" s="28">
        <f>DIS!D540</f>
        <v>27</v>
      </c>
      <c r="FE523" s="28">
        <f>DIS!E540</f>
        <v>1</v>
      </c>
      <c r="FF523" s="28" t="str">
        <f t="shared" si="152"/>
        <v>27,1</v>
      </c>
      <c r="FG523" s="286" t="str">
        <f>INDEX($AR$88:$BK$127,FD523,FE523)</f>
        <v>1,27</v>
      </c>
      <c r="FH523" s="287">
        <f>IF(ISNUMBER(FG523),0,MAX(FH$2:FH522)+1)</f>
        <v>467</v>
      </c>
      <c r="FI523" s="287">
        <f>IF(FH523&gt;0,INDEX(IF($BJ$45=0,$EU$3:$EU$1412,IF($BK$45=0,$EX$3:$EX$1412,$FB$3:$FB$1412)),FH523,1),0)</f>
        <v>21.370799999999999</v>
      </c>
    </row>
    <row r="524" spans="144:165" x14ac:dyDescent="0.25">
      <c r="EN524" s="263">
        <f t="shared" si="153"/>
        <v>522</v>
      </c>
      <c r="EO524" s="239" t="s">
        <v>2010</v>
      </c>
      <c r="EP524" s="279">
        <v>43831</v>
      </c>
      <c r="EQ524" s="280">
        <v>0</v>
      </c>
      <c r="ER524" s="281">
        <v>26.720590000000001</v>
      </c>
      <c r="ES524" s="288"/>
      <c r="ET524" s="282">
        <f>IF(EO524=EO525,MAX(ET$2:ET523)+1,0)</f>
        <v>0</v>
      </c>
      <c r="EU524" s="3">
        <f t="shared" si="145"/>
        <v>522</v>
      </c>
      <c r="EV524" s="290">
        <f t="shared" si="146"/>
        <v>1043</v>
      </c>
      <c r="EW524" s="277">
        <f t="shared" si="147"/>
        <v>42036</v>
      </c>
      <c r="EX524" s="281">
        <f t="shared" si="148"/>
        <v>14.325710000000001</v>
      </c>
      <c r="EY524" s="282">
        <f>IF(EO524=EO525,0,MAX(EY$2:EY523)+1)</f>
        <v>261</v>
      </c>
      <c r="EZ524" s="290">
        <f t="shared" si="149"/>
        <v>1044</v>
      </c>
      <c r="FA524" s="277">
        <f t="shared" si="150"/>
        <v>43831</v>
      </c>
      <c r="FB524" s="281">
        <f t="shared" si="151"/>
        <v>14.06621</v>
      </c>
      <c r="FC524" s="28">
        <f>DIS!C541</f>
        <v>522</v>
      </c>
      <c r="FD524" s="28">
        <f>DIS!D541</f>
        <v>27</v>
      </c>
      <c r="FE524" s="28">
        <f>DIS!E541</f>
        <v>2</v>
      </c>
      <c r="FF524" s="28" t="str">
        <f t="shared" si="152"/>
        <v>27,2</v>
      </c>
      <c r="FG524" s="286" t="str">
        <f>INDEX($AR$88:$BK$127,FD524,FE524)</f>
        <v>2,27</v>
      </c>
      <c r="FH524" s="287">
        <f>IF(ISNUMBER(FG524),0,MAX(FH$2:FH523)+1)</f>
        <v>468</v>
      </c>
      <c r="FI524" s="287">
        <f>IF(FH524&gt;0,INDEX(IF($BJ$45=0,$EU$3:$EU$1412,IF($BK$45=0,$EX$3:$EX$1412,$FB$3:$FB$1412)),FH524,1),0)</f>
        <v>21.204440000000002</v>
      </c>
    </row>
    <row r="525" spans="144:165" x14ac:dyDescent="0.25">
      <c r="EN525" s="263">
        <f t="shared" si="153"/>
        <v>523</v>
      </c>
      <c r="EO525" s="239" t="s">
        <v>2011</v>
      </c>
      <c r="EP525" s="279">
        <v>42036</v>
      </c>
      <c r="EQ525" s="280">
        <v>0</v>
      </c>
      <c r="ER525" s="281">
        <v>19.226559999999999</v>
      </c>
      <c r="ES525" s="288"/>
      <c r="ET525" s="282">
        <f>IF(EO525=EO526,MAX(ET$2:ET524)+1,0)</f>
        <v>262</v>
      </c>
      <c r="EU525" s="3">
        <f t="shared" si="145"/>
        <v>523</v>
      </c>
      <c r="EV525" s="290">
        <f t="shared" si="146"/>
        <v>1045</v>
      </c>
      <c r="EW525" s="277">
        <f t="shared" si="147"/>
        <v>42036</v>
      </c>
      <c r="EX525" s="281">
        <f t="shared" si="148"/>
        <v>14.765140000000001</v>
      </c>
      <c r="EY525" s="282">
        <f>IF(EO525=EO526,0,MAX(EY$2:EY524)+1)</f>
        <v>0</v>
      </c>
      <c r="EZ525" s="290">
        <f t="shared" si="149"/>
        <v>1046</v>
      </c>
      <c r="FA525" s="277">
        <f t="shared" si="150"/>
        <v>43831</v>
      </c>
      <c r="FB525" s="281">
        <f t="shared" si="151"/>
        <v>14.31292</v>
      </c>
      <c r="FC525" s="28">
        <f>DIS!C542</f>
        <v>523</v>
      </c>
      <c r="FD525" s="28">
        <f>DIS!D542</f>
        <v>27</v>
      </c>
      <c r="FE525" s="28">
        <f>DIS!E542</f>
        <v>3</v>
      </c>
      <c r="FF525" s="28" t="str">
        <f t="shared" si="152"/>
        <v>27,3</v>
      </c>
      <c r="FG525" s="286" t="str">
        <f>INDEX($AR$88:$BK$127,FD525,FE525)</f>
        <v>3,27</v>
      </c>
      <c r="FH525" s="287">
        <f>IF(ISNUMBER(FG525),0,MAX(FH$2:FH524)+1)</f>
        <v>469</v>
      </c>
      <c r="FI525" s="287">
        <f>IF(FH525&gt;0,INDEX(IF($BJ$45=0,$EU$3:$EU$1412,IF($BK$45=0,$EX$3:$EX$1412,$FB$3:$FB$1412)),FH525,1),0)</f>
        <v>20.879370000000002</v>
      </c>
    </row>
    <row r="526" spans="144:165" x14ac:dyDescent="0.25">
      <c r="EN526" s="263">
        <f t="shared" si="153"/>
        <v>524</v>
      </c>
      <c r="EO526" s="239" t="s">
        <v>2011</v>
      </c>
      <c r="EP526" s="279">
        <v>43831</v>
      </c>
      <c r="EQ526" s="280">
        <v>0</v>
      </c>
      <c r="ER526" s="281">
        <v>17.908149999999999</v>
      </c>
      <c r="ES526" s="288"/>
      <c r="ET526" s="282">
        <f>IF(EO526=EO527,MAX(ET$2:ET525)+1,0)</f>
        <v>0</v>
      </c>
      <c r="EU526" s="3">
        <f t="shared" si="145"/>
        <v>524</v>
      </c>
      <c r="EV526" s="290">
        <f t="shared" si="146"/>
        <v>1047</v>
      </c>
      <c r="EW526" s="277">
        <f t="shared" si="147"/>
        <v>42036</v>
      </c>
      <c r="EX526" s="281">
        <f t="shared" si="148"/>
        <v>15.091710000000001</v>
      </c>
      <c r="EY526" s="282">
        <f>IF(EO526=EO527,0,MAX(EY$2:EY525)+1)</f>
        <v>262</v>
      </c>
      <c r="EZ526" s="290">
        <f t="shared" si="149"/>
        <v>1048</v>
      </c>
      <c r="FA526" s="277">
        <f t="shared" si="150"/>
        <v>43831</v>
      </c>
      <c r="FB526" s="281">
        <f t="shared" si="151"/>
        <v>14.5</v>
      </c>
      <c r="FC526" s="28">
        <f>DIS!C543</f>
        <v>524</v>
      </c>
      <c r="FD526" s="28">
        <f>DIS!D543</f>
        <v>27</v>
      </c>
      <c r="FE526" s="28">
        <f>DIS!E543</f>
        <v>4</v>
      </c>
      <c r="FF526" s="28" t="str">
        <f t="shared" si="152"/>
        <v>27,4</v>
      </c>
      <c r="FG526" s="286" t="str">
        <f>INDEX($AR$88:$BK$127,FD526,FE526)</f>
        <v>4,27</v>
      </c>
      <c r="FH526" s="287">
        <f>IF(ISNUMBER(FG526),0,MAX(FH$2:FH525)+1)</f>
        <v>470</v>
      </c>
      <c r="FI526" s="287">
        <f>IF(FH526&gt;0,INDEX(IF($BJ$45=0,$EU$3:$EU$1412,IF($BK$45=0,$EX$3:$EX$1412,$FB$3:$FB$1412)),FH526,1),0)</f>
        <v>20.436160000000001</v>
      </c>
    </row>
    <row r="527" spans="144:165" x14ac:dyDescent="0.25">
      <c r="EN527" s="263">
        <f t="shared" si="153"/>
        <v>525</v>
      </c>
      <c r="EO527" s="239" t="s">
        <v>2012</v>
      </c>
      <c r="EP527" s="279">
        <v>42036</v>
      </c>
      <c r="EQ527" s="280">
        <v>0</v>
      </c>
      <c r="ER527" s="281">
        <v>19.0306</v>
      </c>
      <c r="ES527" s="288"/>
      <c r="ET527" s="282">
        <f>IF(EO527=EO528,MAX(ET$2:ET526)+1,0)</f>
        <v>263</v>
      </c>
      <c r="EU527" s="3">
        <f t="shared" si="145"/>
        <v>525</v>
      </c>
      <c r="EV527" s="290">
        <f t="shared" si="146"/>
        <v>1049</v>
      </c>
      <c r="EW527" s="277">
        <f t="shared" si="147"/>
        <v>42036</v>
      </c>
      <c r="EX527" s="281">
        <f t="shared" si="148"/>
        <v>15.31335</v>
      </c>
      <c r="EY527" s="282">
        <f>IF(EO527=EO528,0,MAX(EY$2:EY526)+1)</f>
        <v>0</v>
      </c>
      <c r="EZ527" s="290">
        <f t="shared" si="149"/>
        <v>1050</v>
      </c>
      <c r="FA527" s="277">
        <f t="shared" si="150"/>
        <v>43831</v>
      </c>
      <c r="FB527" s="281">
        <f t="shared" si="151"/>
        <v>14.629479999999999</v>
      </c>
      <c r="FC527" s="28">
        <f>DIS!C544</f>
        <v>525</v>
      </c>
      <c r="FD527" s="28">
        <f>DIS!D544</f>
        <v>27</v>
      </c>
      <c r="FE527" s="28">
        <f>DIS!E544</f>
        <v>5</v>
      </c>
      <c r="FF527" s="28" t="str">
        <f t="shared" si="152"/>
        <v>27,5</v>
      </c>
      <c r="FG527" s="286" t="str">
        <f>INDEX($AR$88:$BK$127,FD527,FE527)</f>
        <v>5,27</v>
      </c>
      <c r="FH527" s="287">
        <f>IF(ISNUMBER(FG527),0,MAX(FH$2:FH526)+1)</f>
        <v>471</v>
      </c>
      <c r="FI527" s="287">
        <f>IF(FH527&gt;0,INDEX(IF($BJ$45=0,$EU$3:$EU$1412,IF($BK$45=0,$EX$3:$EX$1412,$FB$3:$FB$1412)),FH527,1),0)</f>
        <v>19.77984</v>
      </c>
    </row>
    <row r="528" spans="144:165" x14ac:dyDescent="0.25">
      <c r="EN528" s="263">
        <f t="shared" si="153"/>
        <v>526</v>
      </c>
      <c r="EO528" s="239" t="s">
        <v>2012</v>
      </c>
      <c r="EP528" s="279">
        <v>43831</v>
      </c>
      <c r="EQ528" s="280">
        <v>0</v>
      </c>
      <c r="ER528" s="281">
        <v>17.789760000000001</v>
      </c>
      <c r="ES528" s="288"/>
      <c r="ET528" s="282">
        <f>IF(EO528=EO529,MAX(ET$2:ET527)+1,0)</f>
        <v>0</v>
      </c>
      <c r="EU528" s="3">
        <f t="shared" si="145"/>
        <v>526</v>
      </c>
      <c r="EV528" s="290">
        <f t="shared" si="146"/>
        <v>1051</v>
      </c>
      <c r="EW528" s="277">
        <f t="shared" si="147"/>
        <v>42036</v>
      </c>
      <c r="EX528" s="281">
        <f t="shared" si="148"/>
        <v>15.441190000000001</v>
      </c>
      <c r="EY528" s="282">
        <f>IF(EO528=EO529,0,MAX(EY$2:EY527)+1)</f>
        <v>263</v>
      </c>
      <c r="EZ528" s="290">
        <f t="shared" si="149"/>
        <v>1052</v>
      </c>
      <c r="FA528" s="277">
        <f t="shared" si="150"/>
        <v>43831</v>
      </c>
      <c r="FB528" s="281">
        <f t="shared" si="151"/>
        <v>14.70623</v>
      </c>
      <c r="FC528" s="28">
        <f>DIS!C545</f>
        <v>526</v>
      </c>
      <c r="FD528" s="28">
        <f>DIS!D545</f>
        <v>27</v>
      </c>
      <c r="FE528" s="28">
        <f>DIS!E545</f>
        <v>6</v>
      </c>
      <c r="FF528" s="28" t="str">
        <f t="shared" si="152"/>
        <v>27,6</v>
      </c>
      <c r="FG528" s="286" t="str">
        <f>INDEX($AR$88:$BK$127,FD528,FE528)</f>
        <v>6,27</v>
      </c>
      <c r="FH528" s="287">
        <f>IF(ISNUMBER(FG528),0,MAX(FH$2:FH527)+1)</f>
        <v>472</v>
      </c>
      <c r="FI528" s="287">
        <f>IF(FH528&gt;0,INDEX(IF($BJ$45=0,$EU$3:$EU$1412,IF($BK$45=0,$EX$3:$EX$1412,$FB$3:$FB$1412)),FH528,1),0)</f>
        <v>19.177230000000002</v>
      </c>
    </row>
    <row r="529" spans="144:165" x14ac:dyDescent="0.25">
      <c r="EN529" s="263">
        <f t="shared" si="153"/>
        <v>527</v>
      </c>
      <c r="EO529" s="239" t="s">
        <v>2013</v>
      </c>
      <c r="EP529" s="279">
        <v>42036</v>
      </c>
      <c r="EQ529" s="280">
        <v>0</v>
      </c>
      <c r="ER529" s="281">
        <v>18.727450000000001</v>
      </c>
      <c r="ES529" s="288"/>
      <c r="ET529" s="282">
        <f>IF(EO529=EO530,MAX(ET$2:ET528)+1,0)</f>
        <v>264</v>
      </c>
      <c r="EU529" s="3">
        <f t="shared" si="145"/>
        <v>527</v>
      </c>
      <c r="EV529" s="290">
        <f t="shared" si="146"/>
        <v>1053</v>
      </c>
      <c r="EW529" s="277">
        <f t="shared" si="147"/>
        <v>42036</v>
      </c>
      <c r="EX529" s="281">
        <f t="shared" si="148"/>
        <v>23.2834</v>
      </c>
      <c r="EY529" s="282">
        <f>IF(EO529=EO530,0,MAX(EY$2:EY528)+1)</f>
        <v>0</v>
      </c>
      <c r="EZ529" s="290">
        <f t="shared" si="149"/>
        <v>1054</v>
      </c>
      <c r="FA529" s="277">
        <f t="shared" si="150"/>
        <v>43831</v>
      </c>
      <c r="FB529" s="281">
        <f t="shared" si="151"/>
        <v>20.1906</v>
      </c>
      <c r="FC529" s="28">
        <f>DIS!C546</f>
        <v>527</v>
      </c>
      <c r="FD529" s="28">
        <f>DIS!D546</f>
        <v>27</v>
      </c>
      <c r="FE529" s="28">
        <f>DIS!E546</f>
        <v>7</v>
      </c>
      <c r="FF529" s="28" t="str">
        <f t="shared" si="152"/>
        <v>27,7</v>
      </c>
      <c r="FG529" s="286" t="str">
        <f>INDEX($AR$88:$BK$127,FD529,FE529)</f>
        <v>7,27</v>
      </c>
      <c r="FH529" s="287">
        <f>IF(ISNUMBER(FG529),0,MAX(FH$2:FH528)+1)</f>
        <v>473</v>
      </c>
      <c r="FI529" s="287">
        <f>IF(FH529&gt;0,INDEX(IF($BJ$45=0,$EU$3:$EU$1412,IF($BK$45=0,$EX$3:$EX$1412,$FB$3:$FB$1412)),FH529,1),0)</f>
        <v>18.546140000000001</v>
      </c>
    </row>
    <row r="530" spans="144:165" x14ac:dyDescent="0.25">
      <c r="EN530" s="263">
        <f t="shared" si="153"/>
        <v>528</v>
      </c>
      <c r="EO530" s="239" t="s">
        <v>2013</v>
      </c>
      <c r="EP530" s="279">
        <v>43831</v>
      </c>
      <c r="EQ530" s="280">
        <v>0</v>
      </c>
      <c r="ER530" s="281">
        <v>17.61985</v>
      </c>
      <c r="ES530" s="288"/>
      <c r="ET530" s="282">
        <f>IF(EO530=EO531,MAX(ET$2:ET529)+1,0)</f>
        <v>0</v>
      </c>
      <c r="EU530" s="3">
        <f t="shared" si="145"/>
        <v>528</v>
      </c>
      <c r="EV530" s="290">
        <f t="shared" si="146"/>
        <v>1055</v>
      </c>
      <c r="EW530" s="277">
        <f t="shared" si="147"/>
        <v>42036</v>
      </c>
      <c r="EX530" s="281">
        <f t="shared" si="148"/>
        <v>23.047840000000001</v>
      </c>
      <c r="EY530" s="282">
        <f>IF(EO530=EO531,0,MAX(EY$2:EY529)+1)</f>
        <v>264</v>
      </c>
      <c r="EZ530" s="290">
        <f t="shared" si="149"/>
        <v>1056</v>
      </c>
      <c r="FA530" s="277">
        <f t="shared" si="150"/>
        <v>43831</v>
      </c>
      <c r="FB530" s="281">
        <f t="shared" si="151"/>
        <v>19.970549999999999</v>
      </c>
      <c r="FC530" s="28">
        <f>DIS!C547</f>
        <v>528</v>
      </c>
      <c r="FD530" s="28">
        <f>DIS!D547</f>
        <v>27</v>
      </c>
      <c r="FE530" s="28">
        <f>DIS!E547</f>
        <v>8</v>
      </c>
      <c r="FF530" s="28" t="str">
        <f t="shared" si="152"/>
        <v>27,8</v>
      </c>
      <c r="FG530" s="286" t="str">
        <f>INDEX($AR$88:$BK$127,FD530,FE530)</f>
        <v>8,27</v>
      </c>
      <c r="FH530" s="287">
        <f>IF(ISNUMBER(FG530),0,MAX(FH$2:FH529)+1)</f>
        <v>474</v>
      </c>
      <c r="FI530" s="287">
        <f>IF(FH530&gt;0,INDEX(IF($BJ$45=0,$EU$3:$EU$1412,IF($BK$45=0,$EX$3:$EX$1412,$FB$3:$FB$1412)),FH530,1),0)</f>
        <v>17.924140000000001</v>
      </c>
    </row>
    <row r="531" spans="144:165" x14ac:dyDescent="0.25">
      <c r="EN531" s="263">
        <f t="shared" si="153"/>
        <v>529</v>
      </c>
      <c r="EO531" s="239" t="s">
        <v>2014</v>
      </c>
      <c r="EP531" s="279">
        <v>42036</v>
      </c>
      <c r="EQ531" s="280">
        <v>0</v>
      </c>
      <c r="ER531" s="281">
        <v>18.40878</v>
      </c>
      <c r="ES531" s="288"/>
      <c r="ET531" s="282">
        <f>IF(EO531=EO532,MAX(ET$2:ET530)+1,0)</f>
        <v>265</v>
      </c>
      <c r="EU531" s="3">
        <f t="shared" si="145"/>
        <v>529</v>
      </c>
      <c r="EV531" s="290">
        <f t="shared" si="146"/>
        <v>1057</v>
      </c>
      <c r="EW531" s="277">
        <f t="shared" si="147"/>
        <v>42036</v>
      </c>
      <c r="EX531" s="281">
        <f t="shared" si="148"/>
        <v>22.695329999999998</v>
      </c>
      <c r="EY531" s="282">
        <f>IF(EO531=EO532,0,MAX(EY$2:EY530)+1)</f>
        <v>0</v>
      </c>
      <c r="EZ531" s="290">
        <f t="shared" si="149"/>
        <v>1058</v>
      </c>
      <c r="FA531" s="277">
        <f t="shared" si="150"/>
        <v>43831</v>
      </c>
      <c r="FB531" s="281">
        <f t="shared" si="151"/>
        <v>19.666589999999999</v>
      </c>
      <c r="FC531" s="28">
        <f>DIS!C548</f>
        <v>529</v>
      </c>
      <c r="FD531" s="28">
        <f>DIS!D548</f>
        <v>27</v>
      </c>
      <c r="FE531" s="28">
        <f>DIS!E548</f>
        <v>9</v>
      </c>
      <c r="FF531" s="28" t="str">
        <f t="shared" si="152"/>
        <v>27,9</v>
      </c>
      <c r="FG531" s="286" t="str">
        <f>INDEX($AR$88:$BK$127,FD531,FE531)</f>
        <v>9,27</v>
      </c>
      <c r="FH531" s="287">
        <f>IF(ISNUMBER(FG531),0,MAX(FH$2:FH530)+1)</f>
        <v>475</v>
      </c>
      <c r="FI531" s="287">
        <f>IF(FH531&gt;0,INDEX(IF($BJ$45=0,$EU$3:$EU$1412,IF($BK$45=0,$EX$3:$EX$1412,$FB$3:$FB$1412)),FH531,1),0)</f>
        <v>17.27702</v>
      </c>
    </row>
    <row r="532" spans="144:165" x14ac:dyDescent="0.25">
      <c r="EN532" s="263">
        <f t="shared" si="153"/>
        <v>530</v>
      </c>
      <c r="EO532" s="239" t="s">
        <v>2014</v>
      </c>
      <c r="EP532" s="279">
        <v>43831</v>
      </c>
      <c r="EQ532" s="280">
        <v>0</v>
      </c>
      <c r="ER532" s="281">
        <v>17.465440000000001</v>
      </c>
      <c r="ES532" s="288"/>
      <c r="ET532" s="282">
        <f>IF(EO532=EO533,MAX(ET$2:ET531)+1,0)</f>
        <v>0</v>
      </c>
      <c r="EU532" s="3">
        <f t="shared" si="145"/>
        <v>530</v>
      </c>
      <c r="EV532" s="290">
        <f t="shared" si="146"/>
        <v>1059</v>
      </c>
      <c r="EW532" s="277">
        <f t="shared" si="147"/>
        <v>42036</v>
      </c>
      <c r="EX532" s="281">
        <f t="shared" si="148"/>
        <v>22.215389999999999</v>
      </c>
      <c r="EY532" s="282">
        <f>IF(EO532=EO533,0,MAX(EY$2:EY531)+1)</f>
        <v>265</v>
      </c>
      <c r="EZ532" s="290">
        <f t="shared" si="149"/>
        <v>1060</v>
      </c>
      <c r="FA532" s="277">
        <f t="shared" si="150"/>
        <v>43831</v>
      </c>
      <c r="FB532" s="281">
        <f t="shared" si="151"/>
        <v>19.25357</v>
      </c>
      <c r="FC532" s="28">
        <f>DIS!C549</f>
        <v>530</v>
      </c>
      <c r="FD532" s="28">
        <f>DIS!D549</f>
        <v>27</v>
      </c>
      <c r="FE532" s="28">
        <f>DIS!E549</f>
        <v>10</v>
      </c>
      <c r="FF532" s="28" t="str">
        <f t="shared" si="152"/>
        <v>27,10</v>
      </c>
      <c r="FG532" s="286" t="str">
        <f>INDEX($AR$88:$BK$127,FD532,FE532)</f>
        <v>10,27</v>
      </c>
      <c r="FH532" s="287">
        <f>IF(ISNUMBER(FG532),0,MAX(FH$2:FH531)+1)</f>
        <v>476</v>
      </c>
      <c r="FI532" s="287">
        <f>IF(FH532&gt;0,INDEX(IF($BJ$45=0,$EU$3:$EU$1412,IF($BK$45=0,$EX$3:$EX$1412,$FB$3:$FB$1412)),FH532,1),0)</f>
        <v>16.673999999999999</v>
      </c>
    </row>
    <row r="533" spans="144:165" x14ac:dyDescent="0.25">
      <c r="EN533" s="263">
        <f t="shared" si="153"/>
        <v>531</v>
      </c>
      <c r="EO533" s="239" t="s">
        <v>2015</v>
      </c>
      <c r="EP533" s="279">
        <v>42036</v>
      </c>
      <c r="EQ533" s="280">
        <v>0</v>
      </c>
      <c r="ER533" s="281">
        <v>17.993400000000001</v>
      </c>
      <c r="ES533" s="288"/>
      <c r="ET533" s="282">
        <f>IF(EO533=EO534,MAX(ET$2:ET532)+1,0)</f>
        <v>266</v>
      </c>
      <c r="EU533" s="3">
        <f t="shared" si="145"/>
        <v>531</v>
      </c>
      <c r="EV533" s="290">
        <f t="shared" si="146"/>
        <v>1061</v>
      </c>
      <c r="EW533" s="277">
        <f t="shared" si="147"/>
        <v>42036</v>
      </c>
      <c r="EX533" s="281">
        <f t="shared" si="148"/>
        <v>21.669699999999999</v>
      </c>
      <c r="EY533" s="282">
        <f>IF(EO533=EO534,0,MAX(EY$2:EY532)+1)</f>
        <v>0</v>
      </c>
      <c r="EZ533" s="290">
        <f t="shared" si="149"/>
        <v>1062</v>
      </c>
      <c r="FA533" s="277">
        <f t="shared" si="150"/>
        <v>43831</v>
      </c>
      <c r="FB533" s="281">
        <f t="shared" si="151"/>
        <v>18.78866</v>
      </c>
      <c r="FC533" s="28">
        <f>DIS!C550</f>
        <v>531</v>
      </c>
      <c r="FD533" s="28">
        <f>DIS!D550</f>
        <v>27</v>
      </c>
      <c r="FE533" s="28">
        <f>DIS!E550</f>
        <v>11</v>
      </c>
      <c r="FF533" s="28" t="str">
        <f t="shared" si="152"/>
        <v>27,11</v>
      </c>
      <c r="FG533" s="286" t="str">
        <f>INDEX($AR$88:$BK$127,FD533,FE533)</f>
        <v>11,27</v>
      </c>
      <c r="FH533" s="287">
        <f>IF(ISNUMBER(FG533),0,MAX(FH$2:FH532)+1)</f>
        <v>477</v>
      </c>
      <c r="FI533" s="287">
        <f>IF(FH533&gt;0,INDEX(IF($BJ$45=0,$EU$3:$EU$1412,IF($BK$45=0,$EX$3:$EX$1412,$FB$3:$FB$1412)),FH533,1),0)</f>
        <v>16.18263</v>
      </c>
    </row>
    <row r="534" spans="144:165" x14ac:dyDescent="0.25">
      <c r="EN534" s="263">
        <f t="shared" si="153"/>
        <v>532</v>
      </c>
      <c r="EO534" s="239" t="s">
        <v>2015</v>
      </c>
      <c r="EP534" s="279">
        <v>43831</v>
      </c>
      <c r="EQ534" s="280">
        <v>0</v>
      </c>
      <c r="ER534" s="281">
        <v>17.288989999999998</v>
      </c>
      <c r="ES534" s="288"/>
      <c r="ET534" s="282">
        <f>IF(EO534=EO535,MAX(ET$2:ET533)+1,0)</f>
        <v>0</v>
      </c>
      <c r="EU534" s="3">
        <f t="shared" si="145"/>
        <v>532</v>
      </c>
      <c r="EV534" s="290">
        <f t="shared" si="146"/>
        <v>1063</v>
      </c>
      <c r="EW534" s="277">
        <f t="shared" si="147"/>
        <v>42036</v>
      </c>
      <c r="EX534" s="281">
        <f t="shared" si="148"/>
        <v>21.036300000000001</v>
      </c>
      <c r="EY534" s="282">
        <f>IF(EO534=EO535,0,MAX(EY$2:EY533)+1)</f>
        <v>266</v>
      </c>
      <c r="EZ534" s="290">
        <f t="shared" si="149"/>
        <v>1064</v>
      </c>
      <c r="FA534" s="277">
        <f t="shared" si="150"/>
        <v>43831</v>
      </c>
      <c r="FB534" s="281">
        <f t="shared" si="151"/>
        <v>18.257280000000002</v>
      </c>
      <c r="FC534" s="28">
        <f>DIS!C551</f>
        <v>532</v>
      </c>
      <c r="FD534" s="28">
        <f>DIS!D551</f>
        <v>27</v>
      </c>
      <c r="FE534" s="28">
        <f>DIS!E551</f>
        <v>12</v>
      </c>
      <c r="FF534" s="28" t="str">
        <f t="shared" si="152"/>
        <v>27,12</v>
      </c>
      <c r="FG534" s="286" t="str">
        <f>INDEX($AR$88:$BK$127,FD534,FE534)</f>
        <v>12,27</v>
      </c>
      <c r="FH534" s="287">
        <f>IF(ISNUMBER(FG534),0,MAX(FH$2:FH533)+1)</f>
        <v>478</v>
      </c>
      <c r="FI534" s="287">
        <f>IF(FH534&gt;0,INDEX(IF($BJ$45=0,$EU$3:$EU$1412,IF($BK$45=0,$EX$3:$EX$1412,$FB$3:$FB$1412)),FH534,1),0)</f>
        <v>15.758620000000001</v>
      </c>
    </row>
    <row r="535" spans="144:165" x14ac:dyDescent="0.25">
      <c r="EN535" s="263">
        <f t="shared" si="153"/>
        <v>533</v>
      </c>
      <c r="EO535" s="239" t="s">
        <v>2016</v>
      </c>
      <c r="EP535" s="279">
        <v>42036</v>
      </c>
      <c r="EQ535" s="280">
        <v>0</v>
      </c>
      <c r="ER535" s="281">
        <v>17.511620000000001</v>
      </c>
      <c r="ES535" s="288"/>
      <c r="ET535" s="282">
        <f>IF(EO535=EO536,MAX(ET$2:ET534)+1,0)</f>
        <v>267</v>
      </c>
      <c r="EU535" s="3">
        <f t="shared" si="145"/>
        <v>533</v>
      </c>
      <c r="EV535" s="290">
        <f t="shared" si="146"/>
        <v>1065</v>
      </c>
      <c r="EW535" s="277">
        <f t="shared" si="147"/>
        <v>42036</v>
      </c>
      <c r="EX535" s="281">
        <f t="shared" si="148"/>
        <v>20.416499999999999</v>
      </c>
      <c r="EY535" s="282">
        <f>IF(EO535=EO536,0,MAX(EY$2:EY534)+1)</f>
        <v>0</v>
      </c>
      <c r="EZ535" s="290">
        <f t="shared" si="149"/>
        <v>1066</v>
      </c>
      <c r="FA535" s="277">
        <f t="shared" si="150"/>
        <v>43831</v>
      </c>
      <c r="FB535" s="281">
        <f t="shared" si="151"/>
        <v>17.80659</v>
      </c>
      <c r="FC535" s="28">
        <f>DIS!C552</f>
        <v>533</v>
      </c>
      <c r="FD535" s="28">
        <f>DIS!D552</f>
        <v>27</v>
      </c>
      <c r="FE535" s="28">
        <f>DIS!E552</f>
        <v>13</v>
      </c>
      <c r="FF535" s="28" t="str">
        <f t="shared" si="152"/>
        <v>27,13</v>
      </c>
      <c r="FG535" s="286" t="str">
        <f>INDEX($AR$88:$BK$127,FD535,FE535)</f>
        <v>13,27</v>
      </c>
      <c r="FH535" s="287">
        <f>IF(ISNUMBER(FG535),0,MAX(FH$2:FH534)+1)</f>
        <v>479</v>
      </c>
      <c r="FI535" s="287">
        <f>IF(FH535&gt;0,INDEX(IF($BJ$45=0,$EU$3:$EU$1412,IF($BK$45=0,$EX$3:$EX$1412,$FB$3:$FB$1412)),FH535,1),0)</f>
        <v>15.29397</v>
      </c>
    </row>
    <row r="536" spans="144:165" x14ac:dyDescent="0.25">
      <c r="EN536" s="263">
        <f t="shared" si="153"/>
        <v>534</v>
      </c>
      <c r="EO536" s="239" t="s">
        <v>2016</v>
      </c>
      <c r="EP536" s="279">
        <v>43831</v>
      </c>
      <c r="EQ536" s="280">
        <v>0</v>
      </c>
      <c r="ER536" s="281">
        <v>17.116669999999999</v>
      </c>
      <c r="ES536" s="288"/>
      <c r="ET536" s="282">
        <f>IF(EO536=EO537,MAX(ET$2:ET535)+1,0)</f>
        <v>0</v>
      </c>
      <c r="EU536" s="3">
        <f t="shared" si="145"/>
        <v>534</v>
      </c>
      <c r="EV536" s="290">
        <f t="shared" si="146"/>
        <v>1067</v>
      </c>
      <c r="EW536" s="277">
        <f t="shared" si="147"/>
        <v>42036</v>
      </c>
      <c r="EX536" s="281">
        <f t="shared" si="148"/>
        <v>19.698139999999999</v>
      </c>
      <c r="EY536" s="282">
        <f>IF(EO536=EO537,0,MAX(EY$2:EY535)+1)</f>
        <v>267</v>
      </c>
      <c r="EZ536" s="290">
        <f t="shared" si="149"/>
        <v>1068</v>
      </c>
      <c r="FA536" s="277">
        <f t="shared" si="150"/>
        <v>43831</v>
      </c>
      <c r="FB536" s="281">
        <f t="shared" si="151"/>
        <v>17.28238</v>
      </c>
      <c r="FC536" s="28">
        <f>DIS!C553</f>
        <v>534</v>
      </c>
      <c r="FD536" s="28">
        <f>DIS!D553</f>
        <v>27</v>
      </c>
      <c r="FE536" s="28">
        <f>DIS!E553</f>
        <v>14</v>
      </c>
      <c r="FF536" s="28" t="str">
        <f t="shared" si="152"/>
        <v>27,14</v>
      </c>
      <c r="FG536" s="286" t="str">
        <f>INDEX($AR$88:$BK$127,FD536,FE536)</f>
        <v>14,27</v>
      </c>
      <c r="FH536" s="287">
        <f>IF(ISNUMBER(FG536),0,MAX(FH$2:FH535)+1)</f>
        <v>480</v>
      </c>
      <c r="FI536" s="287">
        <f>IF(FH536&gt;0,INDEX(IF($BJ$45=0,$EU$3:$EU$1412,IF($BK$45=0,$EX$3:$EX$1412,$FB$3:$FB$1412)),FH536,1),0)</f>
        <v>14.7843</v>
      </c>
    </row>
    <row r="537" spans="144:165" x14ac:dyDescent="0.25">
      <c r="EN537" s="263">
        <f t="shared" si="153"/>
        <v>535</v>
      </c>
      <c r="EO537" s="239" t="s">
        <v>2017</v>
      </c>
      <c r="EP537" s="279">
        <v>42036</v>
      </c>
      <c r="EQ537" s="280">
        <v>0</v>
      </c>
      <c r="ER537" s="281">
        <v>16.940449999999998</v>
      </c>
      <c r="ES537" s="288"/>
      <c r="ET537" s="282">
        <f>IF(EO537=EO538,MAX(ET$2:ET536)+1,0)</f>
        <v>268</v>
      </c>
      <c r="EU537" s="3">
        <f t="shared" si="145"/>
        <v>535</v>
      </c>
      <c r="EV537" s="290">
        <f t="shared" si="146"/>
        <v>1069</v>
      </c>
      <c r="EW537" s="277">
        <f t="shared" si="147"/>
        <v>42036</v>
      </c>
      <c r="EX537" s="281">
        <f t="shared" si="148"/>
        <v>18.894659999999998</v>
      </c>
      <c r="EY537" s="282">
        <f>IF(EO537=EO538,0,MAX(EY$2:EY536)+1)</f>
        <v>0</v>
      </c>
      <c r="EZ537" s="290">
        <f t="shared" si="149"/>
        <v>1070</v>
      </c>
      <c r="FA537" s="277">
        <f t="shared" si="150"/>
        <v>43831</v>
      </c>
      <c r="FB537" s="281">
        <f t="shared" si="151"/>
        <v>16.69425</v>
      </c>
      <c r="FC537" s="28">
        <f>DIS!C554</f>
        <v>535</v>
      </c>
      <c r="FD537" s="28">
        <f>DIS!D554</f>
        <v>27</v>
      </c>
      <c r="FE537" s="28">
        <f>DIS!E554</f>
        <v>15</v>
      </c>
      <c r="FF537" s="28" t="str">
        <f t="shared" si="152"/>
        <v>27,15</v>
      </c>
      <c r="FG537" s="286" t="str">
        <f>INDEX($AR$88:$BK$127,FD537,FE537)</f>
        <v>15,27</v>
      </c>
      <c r="FH537" s="287">
        <f>IF(ISNUMBER(FG537),0,MAX(FH$2:FH536)+1)</f>
        <v>481</v>
      </c>
      <c r="FI537" s="287">
        <f>IF(FH537&gt;0,INDEX(IF($BJ$45=0,$EU$3:$EU$1412,IF($BK$45=0,$EX$3:$EX$1412,$FB$3:$FB$1412)),FH537,1),0)</f>
        <v>14.21564</v>
      </c>
    </row>
    <row r="538" spans="144:165" x14ac:dyDescent="0.25">
      <c r="EN538" s="263">
        <f t="shared" si="153"/>
        <v>536</v>
      </c>
      <c r="EO538" s="239" t="s">
        <v>2017</v>
      </c>
      <c r="EP538" s="279">
        <v>43831</v>
      </c>
      <c r="EQ538" s="280">
        <v>0</v>
      </c>
      <c r="ER538" s="281">
        <v>16.92756</v>
      </c>
      <c r="ES538" s="288"/>
      <c r="ET538" s="282">
        <f>IF(EO538=EO539,MAX(ET$2:ET537)+1,0)</f>
        <v>0</v>
      </c>
      <c r="EU538" s="3">
        <f t="shared" si="145"/>
        <v>536</v>
      </c>
      <c r="EV538" s="290">
        <f t="shared" si="146"/>
        <v>1071</v>
      </c>
      <c r="EW538" s="277">
        <f t="shared" si="147"/>
        <v>42036</v>
      </c>
      <c r="EX538" s="281">
        <f t="shared" si="148"/>
        <v>18.11863</v>
      </c>
      <c r="EY538" s="282">
        <f>IF(EO538=EO539,0,MAX(EY$2:EY537)+1)</f>
        <v>268</v>
      </c>
      <c r="EZ538" s="290">
        <f t="shared" si="149"/>
        <v>1072</v>
      </c>
      <c r="FA538" s="277">
        <f t="shared" si="150"/>
        <v>43831</v>
      </c>
      <c r="FB538" s="281">
        <f t="shared" si="151"/>
        <v>16.150020000000001</v>
      </c>
      <c r="FC538" s="28">
        <f>DIS!C555</f>
        <v>536</v>
      </c>
      <c r="FD538" s="28">
        <f>DIS!D555</f>
        <v>27</v>
      </c>
      <c r="FE538" s="28">
        <f>DIS!E555</f>
        <v>16</v>
      </c>
      <c r="FF538" s="28" t="str">
        <f t="shared" si="152"/>
        <v>27,16</v>
      </c>
      <c r="FG538" s="286" t="str">
        <f>INDEX($AR$88:$BK$127,FD538,FE538)</f>
        <v>16,27</v>
      </c>
      <c r="FH538" s="287">
        <f>IF(ISNUMBER(FG538),0,MAX(FH$2:FH537)+1)</f>
        <v>482</v>
      </c>
      <c r="FI538" s="287">
        <f>IF(FH538&gt;0,INDEX(IF($BJ$45=0,$EU$3:$EU$1412,IF($BK$45=0,$EX$3:$EX$1412,$FB$3:$FB$1412)),FH538,1),0)</f>
        <v>14.500529999999999</v>
      </c>
    </row>
    <row r="539" spans="144:165" x14ac:dyDescent="0.25">
      <c r="EN539" s="263">
        <f t="shared" si="153"/>
        <v>537</v>
      </c>
      <c r="EO539" s="239" t="s">
        <v>2018</v>
      </c>
      <c r="EP539" s="279">
        <v>42036</v>
      </c>
      <c r="EQ539" s="280">
        <v>0</v>
      </c>
      <c r="ER539" s="281">
        <v>17.338989999999999</v>
      </c>
      <c r="ES539" s="288"/>
      <c r="ET539" s="282">
        <f>IF(EO539=EO540,MAX(ET$2:ET538)+1,0)</f>
        <v>269</v>
      </c>
      <c r="EU539" s="3">
        <f t="shared" si="145"/>
        <v>537</v>
      </c>
      <c r="EV539" s="290">
        <f t="shared" si="146"/>
        <v>1073</v>
      </c>
      <c r="EW539" s="277">
        <f t="shared" si="147"/>
        <v>42036</v>
      </c>
      <c r="EX539" s="281">
        <f t="shared" si="148"/>
        <v>17.31335</v>
      </c>
      <c r="EY539" s="282">
        <f>IF(EO539=EO540,0,MAX(EY$2:EY538)+1)</f>
        <v>0</v>
      </c>
      <c r="EZ539" s="290">
        <f t="shared" si="149"/>
        <v>1074</v>
      </c>
      <c r="FA539" s="277">
        <f t="shared" si="150"/>
        <v>43831</v>
      </c>
      <c r="FB539" s="281">
        <f t="shared" si="151"/>
        <v>15.612170000000001</v>
      </c>
      <c r="FC539" s="28">
        <f>DIS!C556</f>
        <v>537</v>
      </c>
      <c r="FD539" s="28">
        <f>DIS!D556</f>
        <v>27</v>
      </c>
      <c r="FE539" s="28">
        <f>DIS!E556</f>
        <v>17</v>
      </c>
      <c r="FF539" s="28" t="str">
        <f t="shared" si="152"/>
        <v>27,17</v>
      </c>
      <c r="FG539" s="286" t="str">
        <f>INDEX($AR$88:$BK$127,FD539,FE539)</f>
        <v>17,27</v>
      </c>
      <c r="FH539" s="287">
        <f>IF(ISNUMBER(FG539),0,MAX(FH$2:FH538)+1)</f>
        <v>483</v>
      </c>
      <c r="FI539" s="287">
        <f>IF(FH539&gt;0,INDEX(IF($BJ$45=0,$EU$3:$EU$1412,IF($BK$45=0,$EX$3:$EX$1412,$FB$3:$FB$1412)),FH539,1),0)</f>
        <v>14.74466</v>
      </c>
    </row>
    <row r="540" spans="144:165" x14ac:dyDescent="0.25">
      <c r="EN540" s="263">
        <f t="shared" si="153"/>
        <v>538</v>
      </c>
      <c r="EO540" s="239" t="s">
        <v>2018</v>
      </c>
      <c r="EP540" s="279">
        <v>43831</v>
      </c>
      <c r="EQ540" s="280">
        <v>0</v>
      </c>
      <c r="ER540" s="281">
        <v>17.091390000000001</v>
      </c>
      <c r="ES540" s="288"/>
      <c r="ET540" s="282">
        <f>IF(EO540=EO541,MAX(ET$2:ET539)+1,0)</f>
        <v>0</v>
      </c>
      <c r="EU540" s="3">
        <f t="shared" si="145"/>
        <v>538</v>
      </c>
      <c r="EV540" s="290">
        <f t="shared" si="146"/>
        <v>1075</v>
      </c>
      <c r="EW540" s="277">
        <f t="shared" si="147"/>
        <v>42036</v>
      </c>
      <c r="EX540" s="281">
        <f t="shared" si="148"/>
        <v>16.494070000000001</v>
      </c>
      <c r="EY540" s="282">
        <f>IF(EO540=EO541,0,MAX(EY$2:EY539)+1)</f>
        <v>269</v>
      </c>
      <c r="EZ540" s="290">
        <f t="shared" si="149"/>
        <v>1076</v>
      </c>
      <c r="FA540" s="277">
        <f t="shared" si="150"/>
        <v>43831</v>
      </c>
      <c r="FB540" s="281">
        <f t="shared" si="151"/>
        <v>15.102980000000001</v>
      </c>
      <c r="FC540" s="28">
        <f>DIS!C557</f>
        <v>538</v>
      </c>
      <c r="FD540" s="28">
        <f>DIS!D557</f>
        <v>27</v>
      </c>
      <c r="FE540" s="28">
        <f>DIS!E557</f>
        <v>18</v>
      </c>
      <c r="FF540" s="28" t="str">
        <f t="shared" si="152"/>
        <v>27,18</v>
      </c>
      <c r="FG540" s="286" t="str">
        <f>INDEX($AR$88:$BK$127,FD540,FE540)</f>
        <v>18,27</v>
      </c>
      <c r="FH540" s="287">
        <f>IF(ISNUMBER(FG540),0,MAX(FH$2:FH539)+1)</f>
        <v>484</v>
      </c>
      <c r="FI540" s="287">
        <f>IF(FH540&gt;0,INDEX(IF($BJ$45=0,$EU$3:$EU$1412,IF($BK$45=0,$EX$3:$EX$1412,$FB$3:$FB$1412)),FH540,1),0)</f>
        <v>14.9232</v>
      </c>
    </row>
    <row r="541" spans="144:165" x14ac:dyDescent="0.25">
      <c r="EN541" s="263">
        <f t="shared" si="153"/>
        <v>539</v>
      </c>
      <c r="EO541" s="239" t="s">
        <v>2019</v>
      </c>
      <c r="EP541" s="279">
        <v>42036</v>
      </c>
      <c r="EQ541" s="280">
        <v>0</v>
      </c>
      <c r="ER541" s="281">
        <v>17.705190000000002</v>
      </c>
      <c r="ES541" s="288"/>
      <c r="ET541" s="282">
        <f>IF(EO541=EO542,MAX(ET$2:ET540)+1,0)</f>
        <v>270</v>
      </c>
      <c r="EU541" s="3">
        <f t="shared" si="145"/>
        <v>539</v>
      </c>
      <c r="EV541" s="290">
        <f t="shared" si="146"/>
        <v>1077</v>
      </c>
      <c r="EW541" s="277">
        <f t="shared" si="147"/>
        <v>42036</v>
      </c>
      <c r="EX541" s="281">
        <f t="shared" si="148"/>
        <v>15.61866</v>
      </c>
      <c r="EY541" s="282">
        <f>IF(EO541=EO542,0,MAX(EY$2:EY540)+1)</f>
        <v>0</v>
      </c>
      <c r="EZ541" s="290">
        <f t="shared" si="149"/>
        <v>1078</v>
      </c>
      <c r="FA541" s="277">
        <f t="shared" si="150"/>
        <v>43831</v>
      </c>
      <c r="FB541" s="281">
        <f t="shared" si="151"/>
        <v>14.602539999999999</v>
      </c>
      <c r="FC541" s="28">
        <f>DIS!C558</f>
        <v>539</v>
      </c>
      <c r="FD541" s="28">
        <f>DIS!D558</f>
        <v>27</v>
      </c>
      <c r="FE541" s="28">
        <f>DIS!E558</f>
        <v>19</v>
      </c>
      <c r="FF541" s="28" t="str">
        <f t="shared" si="152"/>
        <v>27,19</v>
      </c>
      <c r="FG541" s="286" t="str">
        <f>INDEX($AR$88:$BK$127,FD541,FE541)</f>
        <v>19,27</v>
      </c>
      <c r="FH541" s="287">
        <f>IF(ISNUMBER(FG541),0,MAX(FH$2:FH540)+1)</f>
        <v>485</v>
      </c>
      <c r="FI541" s="287">
        <f>IF(FH541&gt;0,INDEX(IF($BJ$45=0,$EU$3:$EU$1412,IF($BK$45=0,$EX$3:$EX$1412,$FB$3:$FB$1412)),FH541,1),0)</f>
        <v>15.03717</v>
      </c>
    </row>
    <row r="542" spans="144:165" x14ac:dyDescent="0.25">
      <c r="EN542" s="263">
        <f t="shared" si="153"/>
        <v>540</v>
      </c>
      <c r="EO542" s="239" t="s">
        <v>2019</v>
      </c>
      <c r="EP542" s="279">
        <v>43831</v>
      </c>
      <c r="EQ542" s="280">
        <v>0</v>
      </c>
      <c r="ER542" s="281">
        <v>17.242709999999999</v>
      </c>
      <c r="ES542" s="288"/>
      <c r="ET542" s="282">
        <f>IF(EO542=EO543,MAX(ET$2:ET541)+1,0)</f>
        <v>0</v>
      </c>
      <c r="EU542" s="3">
        <f t="shared" si="145"/>
        <v>540</v>
      </c>
      <c r="EV542" s="290">
        <f t="shared" si="146"/>
        <v>1079</v>
      </c>
      <c r="EW542" s="277">
        <f t="shared" si="147"/>
        <v>42036</v>
      </c>
      <c r="EX542" s="281">
        <f t="shared" si="148"/>
        <v>14.658770000000001</v>
      </c>
      <c r="EY542" s="282">
        <f>IF(EO542=EO543,0,MAX(EY$2:EY541)+1)</f>
        <v>270</v>
      </c>
      <c r="EZ542" s="290">
        <f t="shared" si="149"/>
        <v>1080</v>
      </c>
      <c r="FA542" s="277">
        <f t="shared" si="150"/>
        <v>43831</v>
      </c>
      <c r="FB542" s="281">
        <f t="shared" si="151"/>
        <v>14.094799999999999</v>
      </c>
      <c r="FC542" s="28">
        <f>DIS!C559</f>
        <v>540</v>
      </c>
      <c r="FD542" s="28">
        <f>DIS!D559</f>
        <v>27</v>
      </c>
      <c r="FE542" s="28">
        <f>DIS!E559</f>
        <v>20</v>
      </c>
      <c r="FF542" s="28" t="str">
        <f t="shared" si="152"/>
        <v>27,20</v>
      </c>
      <c r="FG542" s="286" t="str">
        <f>INDEX($AR$88:$BK$127,FD542,FE542)</f>
        <v>20,27</v>
      </c>
      <c r="FH542" s="287">
        <f>IF(ISNUMBER(FG542),0,MAX(FH$2:FH541)+1)</f>
        <v>486</v>
      </c>
      <c r="FI542" s="287">
        <f>IF(FH542&gt;0,INDEX(IF($BJ$45=0,$EU$3:$EU$1412,IF($BK$45=0,$EX$3:$EX$1412,$FB$3:$FB$1412)),FH542,1),0)</f>
        <v>15.114879999999999</v>
      </c>
    </row>
    <row r="543" spans="144:165" x14ac:dyDescent="0.25">
      <c r="EN543" s="263">
        <f t="shared" si="153"/>
        <v>541</v>
      </c>
      <c r="EO543" s="239" t="s">
        <v>2020</v>
      </c>
      <c r="EP543" s="279">
        <v>42036</v>
      </c>
      <c r="EQ543" s="280">
        <v>0</v>
      </c>
      <c r="ER543" s="281">
        <v>17.943359999999998</v>
      </c>
      <c r="ES543" s="288"/>
      <c r="ET543" s="282">
        <f>IF(EO543=EO544,MAX(ET$2:ET542)+1,0)</f>
        <v>271</v>
      </c>
      <c r="EU543" s="3">
        <f t="shared" si="145"/>
        <v>541</v>
      </c>
      <c r="EV543" s="290">
        <f t="shared" si="146"/>
        <v>1081</v>
      </c>
      <c r="EW543" s="277">
        <f t="shared" si="147"/>
        <v>42036</v>
      </c>
      <c r="EX543" s="281">
        <f t="shared" si="148"/>
        <v>13.54988</v>
      </c>
      <c r="EY543" s="282">
        <f>IF(EO543=EO544,0,MAX(EY$2:EY542)+1)</f>
        <v>0</v>
      </c>
      <c r="EZ543" s="290">
        <f t="shared" si="149"/>
        <v>1082</v>
      </c>
      <c r="FA543" s="277">
        <f t="shared" si="150"/>
        <v>43831</v>
      </c>
      <c r="FB543" s="281">
        <f t="shared" si="151"/>
        <v>13.53501</v>
      </c>
      <c r="FC543" s="28">
        <f>DIS!C560</f>
        <v>541</v>
      </c>
      <c r="FD543" s="28">
        <f>DIS!D560</f>
        <v>28</v>
      </c>
      <c r="FE543" s="28">
        <f>DIS!E560</f>
        <v>1</v>
      </c>
      <c r="FF543" s="28" t="str">
        <f t="shared" si="152"/>
        <v>28,1</v>
      </c>
      <c r="FG543" s="286" t="str">
        <f>INDEX($AR$88:$BK$127,FD543,FE543)</f>
        <v>1,28</v>
      </c>
      <c r="FH543" s="287">
        <f>IF(ISNUMBER(FG543),0,MAX(FH$2:FH542)+1)</f>
        <v>487</v>
      </c>
      <c r="FI543" s="287">
        <f>IF(FH543&gt;0,INDEX(IF($BJ$45=0,$EU$3:$EU$1412,IF($BK$45=0,$EX$3:$EX$1412,$FB$3:$FB$1412)),FH543,1),0)</f>
        <v>20.968450000000001</v>
      </c>
    </row>
    <row r="544" spans="144:165" x14ac:dyDescent="0.25">
      <c r="EN544" s="263">
        <f t="shared" si="153"/>
        <v>542</v>
      </c>
      <c r="EO544" s="239" t="s">
        <v>2020</v>
      </c>
      <c r="EP544" s="279">
        <v>43831</v>
      </c>
      <c r="EQ544" s="280">
        <v>0</v>
      </c>
      <c r="ER544" s="281">
        <v>17.33907</v>
      </c>
      <c r="ES544" s="288"/>
      <c r="ET544" s="282">
        <f>IF(EO544=EO545,MAX(ET$2:ET543)+1,0)</f>
        <v>0</v>
      </c>
      <c r="EU544" s="3">
        <f t="shared" si="145"/>
        <v>542</v>
      </c>
      <c r="EV544" s="290">
        <f t="shared" si="146"/>
        <v>1083</v>
      </c>
      <c r="EW544" s="277">
        <f t="shared" si="147"/>
        <v>42036</v>
      </c>
      <c r="EX544" s="281">
        <f t="shared" si="148"/>
        <v>14.109059999999999</v>
      </c>
      <c r="EY544" s="282">
        <f>IF(EO544=EO545,0,MAX(EY$2:EY543)+1)</f>
        <v>271</v>
      </c>
      <c r="EZ544" s="290">
        <f t="shared" si="149"/>
        <v>1084</v>
      </c>
      <c r="FA544" s="277">
        <f t="shared" si="150"/>
        <v>43831</v>
      </c>
      <c r="FB544" s="281">
        <f t="shared" si="151"/>
        <v>13.845980000000001</v>
      </c>
      <c r="FC544" s="28">
        <f>DIS!C561</f>
        <v>542</v>
      </c>
      <c r="FD544" s="28">
        <f>DIS!D561</f>
        <v>28</v>
      </c>
      <c r="FE544" s="28">
        <f>DIS!E561</f>
        <v>2</v>
      </c>
      <c r="FF544" s="28" t="str">
        <f t="shared" si="152"/>
        <v>28,2</v>
      </c>
      <c r="FG544" s="286" t="str">
        <f>INDEX($AR$88:$BK$127,FD544,FE544)</f>
        <v>2,28</v>
      </c>
      <c r="FH544" s="287">
        <f>IF(ISNUMBER(FG544),0,MAX(FH$2:FH543)+1)</f>
        <v>488</v>
      </c>
      <c r="FI544" s="287">
        <f>IF(FH544&gt;0,INDEX(IF($BJ$45=0,$EU$3:$EU$1412,IF($BK$45=0,$EX$3:$EX$1412,$FB$3:$FB$1412)),FH544,1),0)</f>
        <v>20.777920000000002</v>
      </c>
    </row>
    <row r="545" spans="144:165" x14ac:dyDescent="0.25">
      <c r="EN545" s="263">
        <f t="shared" si="153"/>
        <v>543</v>
      </c>
      <c r="EO545" s="239" t="s">
        <v>2021</v>
      </c>
      <c r="EP545" s="279">
        <v>42036</v>
      </c>
      <c r="EQ545" s="280">
        <v>0</v>
      </c>
      <c r="ER545" s="281">
        <v>18.101800000000001</v>
      </c>
      <c r="ES545" s="288"/>
      <c r="ET545" s="282">
        <f>IF(EO545=EO546,MAX(ET$2:ET544)+1,0)</f>
        <v>272</v>
      </c>
      <c r="EU545" s="3">
        <f t="shared" si="145"/>
        <v>543</v>
      </c>
      <c r="EV545" s="290">
        <f t="shared" si="146"/>
        <v>1085</v>
      </c>
      <c r="EW545" s="277">
        <f t="shared" si="147"/>
        <v>42036</v>
      </c>
      <c r="EX545" s="281">
        <f t="shared" si="148"/>
        <v>14.541779999999999</v>
      </c>
      <c r="EY545" s="282">
        <f>IF(EO545=EO546,0,MAX(EY$2:EY544)+1)</f>
        <v>0</v>
      </c>
      <c r="EZ545" s="290">
        <f t="shared" si="149"/>
        <v>1086</v>
      </c>
      <c r="FA545" s="277">
        <f t="shared" si="150"/>
        <v>43831</v>
      </c>
      <c r="FB545" s="281">
        <f t="shared" si="151"/>
        <v>14.09102</v>
      </c>
      <c r="FC545" s="28">
        <f>DIS!C562</f>
        <v>543</v>
      </c>
      <c r="FD545" s="28">
        <f>DIS!D562</f>
        <v>28</v>
      </c>
      <c r="FE545" s="28">
        <f>DIS!E562</f>
        <v>3</v>
      </c>
      <c r="FF545" s="28" t="str">
        <f t="shared" si="152"/>
        <v>28,3</v>
      </c>
      <c r="FG545" s="286" t="str">
        <f>INDEX($AR$88:$BK$127,FD545,FE545)</f>
        <v>3,28</v>
      </c>
      <c r="FH545" s="287">
        <f>IF(ISNUMBER(FG545),0,MAX(FH$2:FH544)+1)</f>
        <v>489</v>
      </c>
      <c r="FI545" s="287">
        <f>IF(FH545&gt;0,INDEX(IF($BJ$45=0,$EU$3:$EU$1412,IF($BK$45=0,$EX$3:$EX$1412,$FB$3:$FB$1412)),FH545,1),0)</f>
        <v>20.438639999999999</v>
      </c>
    </row>
    <row r="546" spans="144:165" x14ac:dyDescent="0.25">
      <c r="EN546" s="263">
        <f t="shared" si="153"/>
        <v>544</v>
      </c>
      <c r="EO546" s="239" t="s">
        <v>2021</v>
      </c>
      <c r="EP546" s="279">
        <v>43831</v>
      </c>
      <c r="EQ546" s="280">
        <v>0</v>
      </c>
      <c r="ER546" s="281">
        <v>17.405460000000001</v>
      </c>
      <c r="ES546" s="288"/>
      <c r="ET546" s="282">
        <f>IF(EO546=EO547,MAX(ET$2:ET545)+1,0)</f>
        <v>0</v>
      </c>
      <c r="EU546" s="3">
        <f t="shared" si="145"/>
        <v>544</v>
      </c>
      <c r="EV546" s="290">
        <f t="shared" si="146"/>
        <v>1087</v>
      </c>
      <c r="EW546" s="277">
        <f t="shared" si="147"/>
        <v>42036</v>
      </c>
      <c r="EX546" s="281">
        <f t="shared" si="148"/>
        <v>14.883749999999999</v>
      </c>
      <c r="EY546" s="282">
        <f>IF(EO546=EO547,0,MAX(EY$2:EY545)+1)</f>
        <v>272</v>
      </c>
      <c r="EZ546" s="290">
        <f t="shared" si="149"/>
        <v>1088</v>
      </c>
      <c r="FA546" s="277">
        <f t="shared" si="150"/>
        <v>43831</v>
      </c>
      <c r="FB546" s="281">
        <f t="shared" si="151"/>
        <v>14.29128</v>
      </c>
      <c r="FC546" s="28">
        <f>DIS!C563</f>
        <v>544</v>
      </c>
      <c r="FD546" s="28">
        <f>DIS!D563</f>
        <v>28</v>
      </c>
      <c r="FE546" s="28">
        <f>DIS!E563</f>
        <v>4</v>
      </c>
      <c r="FF546" s="28" t="str">
        <f t="shared" si="152"/>
        <v>28,4</v>
      </c>
      <c r="FG546" s="286" t="str">
        <f>INDEX($AR$88:$BK$127,FD546,FE546)</f>
        <v>4,28</v>
      </c>
      <c r="FH546" s="287">
        <f>IF(ISNUMBER(FG546),0,MAX(FH$2:FH545)+1)</f>
        <v>490</v>
      </c>
      <c r="FI546" s="287">
        <f>IF(FH546&gt;0,INDEX(IF($BJ$45=0,$EU$3:$EU$1412,IF($BK$45=0,$EX$3:$EX$1412,$FB$3:$FB$1412)),FH546,1),0)</f>
        <v>20.01681</v>
      </c>
    </row>
    <row r="547" spans="144:165" x14ac:dyDescent="0.25">
      <c r="EN547" s="263">
        <f t="shared" si="153"/>
        <v>545</v>
      </c>
      <c r="EO547" s="239" t="s">
        <v>2022</v>
      </c>
      <c r="EP547" s="279">
        <v>42036</v>
      </c>
      <c r="EQ547" s="280">
        <v>0</v>
      </c>
      <c r="ER547" s="281">
        <v>18.191230000000001</v>
      </c>
      <c r="ES547" s="288"/>
      <c r="ET547" s="282">
        <f>IF(EO547=EO548,MAX(ET$2:ET546)+1,0)</f>
        <v>273</v>
      </c>
      <c r="EU547" s="3">
        <f t="shared" si="145"/>
        <v>545</v>
      </c>
      <c r="EV547" s="290">
        <f t="shared" si="146"/>
        <v>1089</v>
      </c>
      <c r="EW547" s="277">
        <f t="shared" si="147"/>
        <v>42036</v>
      </c>
      <c r="EX547" s="281">
        <f t="shared" si="148"/>
        <v>15.109870000000001</v>
      </c>
      <c r="EY547" s="282">
        <f>IF(EO547=EO548,0,MAX(EY$2:EY546)+1)</f>
        <v>0</v>
      </c>
      <c r="EZ547" s="290">
        <f t="shared" si="149"/>
        <v>1090</v>
      </c>
      <c r="FA547" s="277">
        <f t="shared" si="150"/>
        <v>43831</v>
      </c>
      <c r="FB547" s="281">
        <f t="shared" si="151"/>
        <v>14.42454</v>
      </c>
      <c r="FC547" s="28">
        <f>DIS!C564</f>
        <v>545</v>
      </c>
      <c r="FD547" s="28">
        <f>DIS!D564</f>
        <v>28</v>
      </c>
      <c r="FE547" s="28">
        <f>DIS!E564</f>
        <v>5</v>
      </c>
      <c r="FF547" s="28" t="str">
        <f t="shared" si="152"/>
        <v>28,5</v>
      </c>
      <c r="FG547" s="286" t="str">
        <f>INDEX($AR$88:$BK$127,FD547,FE547)</f>
        <v>5,28</v>
      </c>
      <c r="FH547" s="287">
        <f>IF(ISNUMBER(FG547),0,MAX(FH$2:FH546)+1)</f>
        <v>491</v>
      </c>
      <c r="FI547" s="287">
        <f>IF(FH547&gt;0,INDEX(IF($BJ$45=0,$EU$3:$EU$1412,IF($BK$45=0,$EX$3:$EX$1412,$FB$3:$FB$1412)),FH547,1),0)</f>
        <v>19.390879999999999</v>
      </c>
    </row>
    <row r="548" spans="144:165" x14ac:dyDescent="0.25">
      <c r="EN548" s="263">
        <f t="shared" si="153"/>
        <v>546</v>
      </c>
      <c r="EO548" s="239" t="s">
        <v>2022</v>
      </c>
      <c r="EP548" s="279">
        <v>43831</v>
      </c>
      <c r="EQ548" s="280">
        <v>0</v>
      </c>
      <c r="ER548" s="281">
        <v>17.446459999999998</v>
      </c>
      <c r="ES548" s="288"/>
      <c r="ET548" s="282">
        <f>IF(EO548=EO549,MAX(ET$2:ET547)+1,0)</f>
        <v>0</v>
      </c>
      <c r="EU548" s="3">
        <f t="shared" si="145"/>
        <v>546</v>
      </c>
      <c r="EV548" s="290">
        <f t="shared" si="146"/>
        <v>1091</v>
      </c>
      <c r="EW548" s="277">
        <f t="shared" si="147"/>
        <v>42036</v>
      </c>
      <c r="EX548" s="281">
        <f t="shared" si="148"/>
        <v>15.23518</v>
      </c>
      <c r="EY548" s="282">
        <f>IF(EO548=EO549,0,MAX(EY$2:EY547)+1)</f>
        <v>273</v>
      </c>
      <c r="EZ548" s="290">
        <f t="shared" si="149"/>
        <v>1092</v>
      </c>
      <c r="FA548" s="277">
        <f t="shared" si="150"/>
        <v>43831</v>
      </c>
      <c r="FB548" s="281">
        <f t="shared" si="151"/>
        <v>14.498749999999999</v>
      </c>
      <c r="FC548" s="28">
        <f>DIS!C565</f>
        <v>546</v>
      </c>
      <c r="FD548" s="28">
        <f>DIS!D565</f>
        <v>28</v>
      </c>
      <c r="FE548" s="28">
        <f>DIS!E565</f>
        <v>6</v>
      </c>
      <c r="FF548" s="28" t="str">
        <f t="shared" si="152"/>
        <v>28,6</v>
      </c>
      <c r="FG548" s="286" t="str">
        <f>INDEX($AR$88:$BK$127,FD548,FE548)</f>
        <v>6,28</v>
      </c>
      <c r="FH548" s="287">
        <f>IF(ISNUMBER(FG548),0,MAX(FH$2:FH547)+1)</f>
        <v>492</v>
      </c>
      <c r="FI548" s="287">
        <f>IF(FH548&gt;0,INDEX(IF($BJ$45=0,$EU$3:$EU$1412,IF($BK$45=0,$EX$3:$EX$1412,$FB$3:$FB$1412)),FH548,1),0)</f>
        <v>18.802600000000002</v>
      </c>
    </row>
    <row r="549" spans="144:165" x14ac:dyDescent="0.25">
      <c r="EN549" s="263">
        <f t="shared" si="153"/>
        <v>547</v>
      </c>
      <c r="EO549" s="239" t="s">
        <v>2023</v>
      </c>
      <c r="EP549" s="279">
        <v>42036</v>
      </c>
      <c r="EQ549" s="280">
        <v>0</v>
      </c>
      <c r="ER549" s="281">
        <v>30.43554</v>
      </c>
      <c r="ES549" s="288"/>
      <c r="ET549" s="282">
        <f>IF(EO549=EO550,MAX(ET$2:ET548)+1,0)</f>
        <v>274</v>
      </c>
      <c r="EU549" s="3">
        <f t="shared" si="145"/>
        <v>547</v>
      </c>
      <c r="EV549" s="290">
        <f t="shared" si="146"/>
        <v>1093</v>
      </c>
      <c r="EW549" s="277">
        <f t="shared" si="147"/>
        <v>42036</v>
      </c>
      <c r="EX549" s="281">
        <f t="shared" si="148"/>
        <v>22.949210000000001</v>
      </c>
      <c r="EY549" s="282">
        <f>IF(EO549=EO550,0,MAX(EY$2:EY548)+1)</f>
        <v>0</v>
      </c>
      <c r="EZ549" s="290">
        <f t="shared" si="149"/>
        <v>1094</v>
      </c>
      <c r="FA549" s="277">
        <f t="shared" si="150"/>
        <v>43831</v>
      </c>
      <c r="FB549" s="281">
        <f t="shared" si="151"/>
        <v>19.895340000000001</v>
      </c>
      <c r="FC549" s="28">
        <f>DIS!C566</f>
        <v>547</v>
      </c>
      <c r="FD549" s="28">
        <f>DIS!D566</f>
        <v>28</v>
      </c>
      <c r="FE549" s="28">
        <f>DIS!E566</f>
        <v>7</v>
      </c>
      <c r="FF549" s="28" t="str">
        <f t="shared" si="152"/>
        <v>28,7</v>
      </c>
      <c r="FG549" s="286" t="str">
        <f>INDEX($AR$88:$BK$127,FD549,FE549)</f>
        <v>7,28</v>
      </c>
      <c r="FH549" s="287">
        <f>IF(ISNUMBER(FG549),0,MAX(FH$2:FH548)+1)</f>
        <v>493</v>
      </c>
      <c r="FI549" s="287">
        <f>IF(FH549&gt;0,INDEX(IF($BJ$45=0,$EU$3:$EU$1412,IF($BK$45=0,$EX$3:$EX$1412,$FB$3:$FB$1412)),FH549,1),0)</f>
        <v>18.266200000000001</v>
      </c>
    </row>
    <row r="550" spans="144:165" x14ac:dyDescent="0.25">
      <c r="EN550" s="263">
        <f t="shared" si="153"/>
        <v>548</v>
      </c>
      <c r="EO550" s="239" t="s">
        <v>2023</v>
      </c>
      <c r="EP550" s="279">
        <v>43831</v>
      </c>
      <c r="EQ550" s="280">
        <v>0</v>
      </c>
      <c r="ER550" s="281">
        <v>26.54777</v>
      </c>
      <c r="ES550" s="288"/>
      <c r="ET550" s="282">
        <f>IF(EO550=EO551,MAX(ET$2:ET549)+1,0)</f>
        <v>0</v>
      </c>
      <c r="EU550" s="3">
        <f t="shared" si="145"/>
        <v>548</v>
      </c>
      <c r="EV550" s="290">
        <f t="shared" si="146"/>
        <v>1095</v>
      </c>
      <c r="EW550" s="277">
        <f t="shared" si="147"/>
        <v>42036</v>
      </c>
      <c r="EX550" s="281">
        <f t="shared" si="148"/>
        <v>22.728750000000002</v>
      </c>
      <c r="EY550" s="282">
        <f>IF(EO550=EO551,0,MAX(EY$2:EY549)+1)</f>
        <v>274</v>
      </c>
      <c r="EZ550" s="290">
        <f t="shared" si="149"/>
        <v>1096</v>
      </c>
      <c r="FA550" s="277">
        <f t="shared" si="150"/>
        <v>43831</v>
      </c>
      <c r="FB550" s="281">
        <f t="shared" si="151"/>
        <v>19.70964</v>
      </c>
      <c r="FC550" s="28">
        <f>DIS!C567</f>
        <v>548</v>
      </c>
      <c r="FD550" s="28">
        <f>DIS!D567</f>
        <v>28</v>
      </c>
      <c r="FE550" s="28">
        <f>DIS!E567</f>
        <v>8</v>
      </c>
      <c r="FF550" s="28" t="str">
        <f t="shared" si="152"/>
        <v>28,8</v>
      </c>
      <c r="FG550" s="286" t="str">
        <f>INDEX($AR$88:$BK$127,FD550,FE550)</f>
        <v>8,28</v>
      </c>
      <c r="FH550" s="287">
        <f>IF(ISNUMBER(FG550),0,MAX(FH$2:FH549)+1)</f>
        <v>494</v>
      </c>
      <c r="FI550" s="287">
        <f>IF(FH550&gt;0,INDEX(IF($BJ$45=0,$EU$3:$EU$1412,IF($BK$45=0,$EX$3:$EX$1412,$FB$3:$FB$1412)),FH550,1),0)</f>
        <v>17.695430000000002</v>
      </c>
    </row>
    <row r="551" spans="144:165" x14ac:dyDescent="0.25">
      <c r="EN551" s="263">
        <f t="shared" si="153"/>
        <v>549</v>
      </c>
      <c r="EO551" s="239" t="s">
        <v>2024</v>
      </c>
      <c r="EP551" s="279">
        <v>42036</v>
      </c>
      <c r="EQ551" s="280">
        <v>0</v>
      </c>
      <c r="ER551" s="281">
        <v>30.42145</v>
      </c>
      <c r="ES551" s="288"/>
      <c r="ET551" s="282">
        <f>IF(EO551=EO552,MAX(ET$2:ET550)+1,0)</f>
        <v>275</v>
      </c>
      <c r="EU551" s="3">
        <f t="shared" si="145"/>
        <v>549</v>
      </c>
      <c r="EV551" s="290">
        <f t="shared" si="146"/>
        <v>1097</v>
      </c>
      <c r="EW551" s="277">
        <f t="shared" si="147"/>
        <v>42036</v>
      </c>
      <c r="EX551" s="281">
        <f t="shared" si="148"/>
        <v>22.380310000000001</v>
      </c>
      <c r="EY551" s="282">
        <f>IF(EO551=EO552,0,MAX(EY$2:EY550)+1)</f>
        <v>0</v>
      </c>
      <c r="EZ551" s="290">
        <f t="shared" si="149"/>
        <v>1098</v>
      </c>
      <c r="FA551" s="277">
        <f t="shared" si="150"/>
        <v>43831</v>
      </c>
      <c r="FB551" s="281">
        <f t="shared" si="151"/>
        <v>19.42042</v>
      </c>
      <c r="FC551" s="28">
        <f>DIS!C568</f>
        <v>549</v>
      </c>
      <c r="FD551" s="28">
        <f>DIS!D568</f>
        <v>28</v>
      </c>
      <c r="FE551" s="28">
        <f>DIS!E568</f>
        <v>9</v>
      </c>
      <c r="FF551" s="28" t="str">
        <f t="shared" si="152"/>
        <v>28,9</v>
      </c>
      <c r="FG551" s="286" t="str">
        <f>INDEX($AR$88:$BK$127,FD551,FE551)</f>
        <v>9,28</v>
      </c>
      <c r="FH551" s="287">
        <f>IF(ISNUMBER(FG551),0,MAX(FH$2:FH550)+1)</f>
        <v>495</v>
      </c>
      <c r="FI551" s="287">
        <f>IF(FH551&gt;0,INDEX(IF($BJ$45=0,$EU$3:$EU$1412,IF($BK$45=0,$EX$3:$EX$1412,$FB$3:$FB$1412)),FH551,1),0)</f>
        <v>17.137339999999998</v>
      </c>
    </row>
    <row r="552" spans="144:165" x14ac:dyDescent="0.25">
      <c r="EN552" s="263">
        <f t="shared" si="153"/>
        <v>550</v>
      </c>
      <c r="EO552" s="239" t="s">
        <v>2024</v>
      </c>
      <c r="EP552" s="279">
        <v>43831</v>
      </c>
      <c r="EQ552" s="280">
        <v>0</v>
      </c>
      <c r="ER552" s="281">
        <v>26.532360000000001</v>
      </c>
      <c r="ES552" s="288"/>
      <c r="ET552" s="282">
        <f>IF(EO552=EO553,MAX(ET$2:ET551)+1,0)</f>
        <v>0</v>
      </c>
      <c r="EU552" s="3">
        <f t="shared" si="145"/>
        <v>550</v>
      </c>
      <c r="EV552" s="290">
        <f t="shared" si="146"/>
        <v>1099</v>
      </c>
      <c r="EW552" s="277">
        <f t="shared" si="147"/>
        <v>42036</v>
      </c>
      <c r="EX552" s="281">
        <f t="shared" si="148"/>
        <v>21.957180000000001</v>
      </c>
      <c r="EY552" s="282">
        <f>IF(EO552=EO553,0,MAX(EY$2:EY551)+1)</f>
        <v>275</v>
      </c>
      <c r="EZ552" s="290">
        <f t="shared" si="149"/>
        <v>1100</v>
      </c>
      <c r="FA552" s="277">
        <f t="shared" si="150"/>
        <v>43831</v>
      </c>
      <c r="FB552" s="281">
        <f t="shared" si="151"/>
        <v>19.075659999999999</v>
      </c>
      <c r="FC552" s="28">
        <f>DIS!C569</f>
        <v>550</v>
      </c>
      <c r="FD552" s="28">
        <f>DIS!D569</f>
        <v>28</v>
      </c>
      <c r="FE552" s="28">
        <f>DIS!E569</f>
        <v>10</v>
      </c>
      <c r="FF552" s="28" t="str">
        <f t="shared" si="152"/>
        <v>28,10</v>
      </c>
      <c r="FG552" s="286" t="str">
        <f>INDEX($AR$88:$BK$127,FD552,FE552)</f>
        <v>10,28</v>
      </c>
      <c r="FH552" s="287">
        <f>IF(ISNUMBER(FG552),0,MAX(FH$2:FH551)+1)</f>
        <v>496</v>
      </c>
      <c r="FI552" s="287">
        <f>IF(FH552&gt;0,INDEX(IF($BJ$45=0,$EU$3:$EU$1412,IF($BK$45=0,$EX$3:$EX$1412,$FB$3:$FB$1412)),FH552,1),0)</f>
        <v>16.57817</v>
      </c>
    </row>
    <row r="553" spans="144:165" x14ac:dyDescent="0.25">
      <c r="EN553" s="263">
        <f t="shared" si="153"/>
        <v>551</v>
      </c>
      <c r="EO553" s="239" t="s">
        <v>2025</v>
      </c>
      <c r="EP553" s="279">
        <v>42036</v>
      </c>
      <c r="EQ553" s="280">
        <v>0</v>
      </c>
      <c r="ER553" s="281">
        <v>30.398</v>
      </c>
      <c r="ES553" s="288"/>
      <c r="ET553" s="282">
        <f>IF(EO553=EO554,MAX(ET$2:ET552)+1,0)</f>
        <v>276</v>
      </c>
      <c r="EU553" s="3">
        <f t="shared" si="145"/>
        <v>551</v>
      </c>
      <c r="EV553" s="290">
        <f t="shared" si="146"/>
        <v>1101</v>
      </c>
      <c r="EW553" s="277">
        <f t="shared" si="147"/>
        <v>42036</v>
      </c>
      <c r="EX553" s="281">
        <f t="shared" si="148"/>
        <v>21.327829999999999</v>
      </c>
      <c r="EY553" s="282">
        <f>IF(EO553=EO554,0,MAX(EY$2:EY552)+1)</f>
        <v>0</v>
      </c>
      <c r="EZ553" s="290">
        <f t="shared" si="149"/>
        <v>1102</v>
      </c>
      <c r="FA553" s="277">
        <f t="shared" si="150"/>
        <v>43831</v>
      </c>
      <c r="FB553" s="281">
        <f t="shared" si="151"/>
        <v>18.537590000000002</v>
      </c>
      <c r="FC553" s="28">
        <f>DIS!C570</f>
        <v>551</v>
      </c>
      <c r="FD553" s="28">
        <f>DIS!D570</f>
        <v>28</v>
      </c>
      <c r="FE553" s="28">
        <f>DIS!E570</f>
        <v>11</v>
      </c>
      <c r="FF553" s="28" t="str">
        <f t="shared" si="152"/>
        <v>28,11</v>
      </c>
      <c r="FG553" s="286" t="str">
        <f>INDEX($AR$88:$BK$127,FD553,FE553)</f>
        <v>11,28</v>
      </c>
      <c r="FH553" s="287">
        <f>IF(ISNUMBER(FG553),0,MAX(FH$2:FH552)+1)</f>
        <v>497</v>
      </c>
      <c r="FI553" s="287">
        <f>IF(FH553&gt;0,INDEX(IF($BJ$45=0,$EU$3:$EU$1412,IF($BK$45=0,$EX$3:$EX$1412,$FB$3:$FB$1412)),FH553,1),0)</f>
        <v>16.06287</v>
      </c>
    </row>
    <row r="554" spans="144:165" x14ac:dyDescent="0.25">
      <c r="EN554" s="263">
        <f t="shared" si="153"/>
        <v>552</v>
      </c>
      <c r="EO554" s="239" t="s">
        <v>2025</v>
      </c>
      <c r="EP554" s="279">
        <v>43831</v>
      </c>
      <c r="EQ554" s="280">
        <v>0</v>
      </c>
      <c r="ER554" s="281">
        <v>26.50508</v>
      </c>
      <c r="ES554" s="288"/>
      <c r="ET554" s="282">
        <f>IF(EO554=EO555,MAX(ET$2:ET553)+1,0)</f>
        <v>0</v>
      </c>
      <c r="EU554" s="3">
        <f t="shared" si="145"/>
        <v>552</v>
      </c>
      <c r="EV554" s="290">
        <f t="shared" si="146"/>
        <v>1103</v>
      </c>
      <c r="EW554" s="277">
        <f t="shared" si="147"/>
        <v>42036</v>
      </c>
      <c r="EX554" s="281">
        <f t="shared" si="148"/>
        <v>20.809809999999999</v>
      </c>
      <c r="EY554" s="282">
        <f>IF(EO554=EO555,0,MAX(EY$2:EY553)+1)</f>
        <v>276</v>
      </c>
      <c r="EZ554" s="290">
        <f t="shared" si="149"/>
        <v>1104</v>
      </c>
      <c r="FA554" s="277">
        <f t="shared" si="150"/>
        <v>43831</v>
      </c>
      <c r="FB554" s="281">
        <f t="shared" si="151"/>
        <v>18.132449999999999</v>
      </c>
      <c r="FC554" s="28">
        <f>DIS!C571</f>
        <v>552</v>
      </c>
      <c r="FD554" s="28">
        <f>DIS!D571</f>
        <v>28</v>
      </c>
      <c r="FE554" s="28">
        <f>DIS!E571</f>
        <v>12</v>
      </c>
      <c r="FF554" s="28" t="str">
        <f t="shared" si="152"/>
        <v>28,12</v>
      </c>
      <c r="FG554" s="286" t="str">
        <f>INDEX($AR$88:$BK$127,FD554,FE554)</f>
        <v>12,28</v>
      </c>
      <c r="FH554" s="287">
        <f>IF(ISNUMBER(FG554),0,MAX(FH$2:FH553)+1)</f>
        <v>498</v>
      </c>
      <c r="FI554" s="287">
        <f>IF(FH554&gt;0,INDEX(IF($BJ$45=0,$EU$3:$EU$1412,IF($BK$45=0,$EX$3:$EX$1412,$FB$3:$FB$1412)),FH554,1),0)</f>
        <v>15.58764</v>
      </c>
    </row>
    <row r="555" spans="144:165" x14ac:dyDescent="0.25">
      <c r="EN555" s="263">
        <f t="shared" si="153"/>
        <v>553</v>
      </c>
      <c r="EO555" s="239" t="s">
        <v>2026</v>
      </c>
      <c r="EP555" s="279">
        <v>42036</v>
      </c>
      <c r="EQ555" s="280">
        <v>0</v>
      </c>
      <c r="ER555" s="281">
        <v>30.392869999999998</v>
      </c>
      <c r="ES555" s="288"/>
      <c r="ET555" s="282">
        <f>IF(EO555=EO556,MAX(ET$2:ET554)+1,0)</f>
        <v>277</v>
      </c>
      <c r="EU555" s="3">
        <f t="shared" si="145"/>
        <v>553</v>
      </c>
      <c r="EV555" s="290">
        <f t="shared" si="146"/>
        <v>1105</v>
      </c>
      <c r="EW555" s="277">
        <f t="shared" si="147"/>
        <v>42036</v>
      </c>
      <c r="EX555" s="281">
        <f t="shared" si="148"/>
        <v>20.144480000000001</v>
      </c>
      <c r="EY555" s="282">
        <f>IF(EO555=EO556,0,MAX(EY$2:EY554)+1)</f>
        <v>0</v>
      </c>
      <c r="EZ555" s="290">
        <f t="shared" si="149"/>
        <v>1106</v>
      </c>
      <c r="FA555" s="277">
        <f t="shared" si="150"/>
        <v>43831</v>
      </c>
      <c r="FB555" s="281">
        <f t="shared" si="151"/>
        <v>17.61795</v>
      </c>
      <c r="FC555" s="28">
        <f>DIS!C572</f>
        <v>553</v>
      </c>
      <c r="FD555" s="28">
        <f>DIS!D572</f>
        <v>28</v>
      </c>
      <c r="FE555" s="28">
        <f>DIS!E572</f>
        <v>13</v>
      </c>
      <c r="FF555" s="28" t="str">
        <f t="shared" si="152"/>
        <v>28,13</v>
      </c>
      <c r="FG555" s="286" t="str">
        <f>INDEX($AR$88:$BK$127,FD555,FE555)</f>
        <v>13,28</v>
      </c>
      <c r="FH555" s="287">
        <f>IF(ISNUMBER(FG555),0,MAX(FH$2:FH554)+1)</f>
        <v>499</v>
      </c>
      <c r="FI555" s="287">
        <f>IF(FH555&gt;0,INDEX(IF($BJ$45=0,$EU$3:$EU$1412,IF($BK$45=0,$EX$3:$EX$1412,$FB$3:$FB$1412)),FH555,1),0)</f>
        <v>15.103289999999999</v>
      </c>
    </row>
    <row r="556" spans="144:165" x14ac:dyDescent="0.25">
      <c r="EN556" s="263">
        <f t="shared" si="153"/>
        <v>554</v>
      </c>
      <c r="EO556" s="239" t="s">
        <v>2026</v>
      </c>
      <c r="EP556" s="279">
        <v>43831</v>
      </c>
      <c r="EQ556" s="280">
        <v>0</v>
      </c>
      <c r="ER556" s="281">
        <v>26.50027</v>
      </c>
      <c r="ES556" s="288"/>
      <c r="ET556" s="282">
        <f>IF(EO556=EO557,MAX(ET$2:ET555)+1,0)</f>
        <v>0</v>
      </c>
      <c r="EU556" s="3">
        <f t="shared" si="145"/>
        <v>554</v>
      </c>
      <c r="EV556" s="290">
        <f t="shared" si="146"/>
        <v>1107</v>
      </c>
      <c r="EW556" s="277">
        <f t="shared" si="147"/>
        <v>42036</v>
      </c>
      <c r="EX556" s="281">
        <f t="shared" si="148"/>
        <v>19.367180000000001</v>
      </c>
      <c r="EY556" s="282">
        <f>IF(EO556=EO557,0,MAX(EY$2:EY555)+1)</f>
        <v>277</v>
      </c>
      <c r="EZ556" s="290">
        <f t="shared" si="149"/>
        <v>1108</v>
      </c>
      <c r="FA556" s="277">
        <f t="shared" si="150"/>
        <v>43831</v>
      </c>
      <c r="FB556" s="281">
        <f t="shared" si="151"/>
        <v>17.018039999999999</v>
      </c>
      <c r="FC556" s="28">
        <f>DIS!C573</f>
        <v>554</v>
      </c>
      <c r="FD556" s="28">
        <f>DIS!D573</f>
        <v>28</v>
      </c>
      <c r="FE556" s="28">
        <f>DIS!E573</f>
        <v>14</v>
      </c>
      <c r="FF556" s="28" t="str">
        <f t="shared" si="152"/>
        <v>28,14</v>
      </c>
      <c r="FG556" s="286" t="str">
        <f>INDEX($AR$88:$BK$127,FD556,FE556)</f>
        <v>14,28</v>
      </c>
      <c r="FH556" s="287">
        <f>IF(ISNUMBER(FG556),0,MAX(FH$2:FH555)+1)</f>
        <v>500</v>
      </c>
      <c r="FI556" s="287">
        <f>IF(FH556&gt;0,INDEX(IF($BJ$45=0,$EU$3:$EU$1412,IF($BK$45=0,$EX$3:$EX$1412,$FB$3:$FB$1412)),FH556,1),0)</f>
        <v>14.569900000000001</v>
      </c>
    </row>
    <row r="557" spans="144:165" x14ac:dyDescent="0.25">
      <c r="EN557" s="263">
        <f t="shared" si="153"/>
        <v>555</v>
      </c>
      <c r="EO557" s="239" t="s">
        <v>2027</v>
      </c>
      <c r="EP557" s="279">
        <v>42036</v>
      </c>
      <c r="EQ557" s="280">
        <v>0</v>
      </c>
      <c r="ER557" s="281">
        <v>19.015029999999999</v>
      </c>
      <c r="ES557" s="288"/>
      <c r="ET557" s="282">
        <f>IF(EO557=EO558,MAX(ET$2:ET556)+1,0)</f>
        <v>278</v>
      </c>
      <c r="EU557" s="3">
        <f t="shared" si="145"/>
        <v>555</v>
      </c>
      <c r="EV557" s="290">
        <f t="shared" si="146"/>
        <v>1109</v>
      </c>
      <c r="EW557" s="277">
        <f t="shared" si="147"/>
        <v>42036</v>
      </c>
      <c r="EX557" s="281">
        <f t="shared" si="148"/>
        <v>18.589449999999999</v>
      </c>
      <c r="EY557" s="282">
        <f>IF(EO557=EO558,0,MAX(EY$2:EY556)+1)</f>
        <v>0</v>
      </c>
      <c r="EZ557" s="290">
        <f t="shared" si="149"/>
        <v>1110</v>
      </c>
      <c r="FA557" s="277">
        <f t="shared" si="150"/>
        <v>43831</v>
      </c>
      <c r="FB557" s="281">
        <f t="shared" si="151"/>
        <v>16.43404</v>
      </c>
      <c r="FC557" s="28">
        <f>DIS!C574</f>
        <v>555</v>
      </c>
      <c r="FD557" s="28">
        <f>DIS!D574</f>
        <v>28</v>
      </c>
      <c r="FE557" s="28">
        <f>DIS!E574</f>
        <v>15</v>
      </c>
      <c r="FF557" s="28" t="str">
        <f t="shared" si="152"/>
        <v>28,15</v>
      </c>
      <c r="FG557" s="286" t="str">
        <f>INDEX($AR$88:$BK$127,FD557,FE557)</f>
        <v>15,28</v>
      </c>
      <c r="FH557" s="287">
        <f>IF(ISNUMBER(FG557),0,MAX(FH$2:FH556)+1)</f>
        <v>501</v>
      </c>
      <c r="FI557" s="287">
        <f>IF(FH557&gt;0,INDEX(IF($BJ$45=0,$EU$3:$EU$1412,IF($BK$45=0,$EX$3:$EX$1412,$FB$3:$FB$1412)),FH557,1),0)</f>
        <v>13.986179999999999</v>
      </c>
    </row>
    <row r="558" spans="144:165" x14ac:dyDescent="0.25">
      <c r="EN558" s="263">
        <f t="shared" si="153"/>
        <v>556</v>
      </c>
      <c r="EO558" s="239" t="s">
        <v>2027</v>
      </c>
      <c r="EP558" s="279">
        <v>43831</v>
      </c>
      <c r="EQ558" s="280">
        <v>0</v>
      </c>
      <c r="ER558" s="281">
        <v>17.709160000000001</v>
      </c>
      <c r="ES558" s="288"/>
      <c r="ET558" s="282">
        <f>IF(EO558=EO559,MAX(ET$2:ET557)+1,0)</f>
        <v>0</v>
      </c>
      <c r="EU558" s="3">
        <f t="shared" si="145"/>
        <v>556</v>
      </c>
      <c r="EV558" s="290">
        <f t="shared" si="146"/>
        <v>1111</v>
      </c>
      <c r="EW558" s="277">
        <f t="shared" si="147"/>
        <v>42036</v>
      </c>
      <c r="EX558" s="281">
        <f t="shared" si="148"/>
        <v>17.793089999999999</v>
      </c>
      <c r="EY558" s="282">
        <f>IF(EO558=EO559,0,MAX(EY$2:EY557)+1)</f>
        <v>278</v>
      </c>
      <c r="EZ558" s="290">
        <f t="shared" si="149"/>
        <v>1112</v>
      </c>
      <c r="FA558" s="277">
        <f t="shared" si="150"/>
        <v>43831</v>
      </c>
      <c r="FB558" s="281">
        <f t="shared" si="151"/>
        <v>15.849539999999999</v>
      </c>
      <c r="FC558" s="28">
        <f>DIS!C575</f>
        <v>556</v>
      </c>
      <c r="FD558" s="28">
        <f>DIS!D575</f>
        <v>28</v>
      </c>
      <c r="FE558" s="28">
        <f>DIS!E575</f>
        <v>16</v>
      </c>
      <c r="FF558" s="28" t="str">
        <f t="shared" si="152"/>
        <v>28,16</v>
      </c>
      <c r="FG558" s="286" t="str">
        <f>INDEX($AR$88:$BK$127,FD558,FE558)</f>
        <v>16,28</v>
      </c>
      <c r="FH558" s="287">
        <f>IF(ISNUMBER(FG558),0,MAX(FH$2:FH557)+1)</f>
        <v>502</v>
      </c>
      <c r="FI558" s="287">
        <f>IF(FH558&gt;0,INDEX(IF($BJ$45=0,$EU$3:$EU$1412,IF($BK$45=0,$EX$3:$EX$1412,$FB$3:$FB$1412)),FH558,1),0)</f>
        <v>14.280189999999999</v>
      </c>
    </row>
    <row r="559" spans="144:165" x14ac:dyDescent="0.25">
      <c r="EN559" s="263">
        <f t="shared" si="153"/>
        <v>557</v>
      </c>
      <c r="EO559" s="239" t="s">
        <v>2028</v>
      </c>
      <c r="EP559" s="279">
        <v>42036</v>
      </c>
      <c r="EQ559" s="280">
        <v>0</v>
      </c>
      <c r="ER559" s="281">
        <v>18.79608</v>
      </c>
      <c r="ES559" s="288"/>
      <c r="ET559" s="282">
        <f>IF(EO559=EO560,MAX(ET$2:ET558)+1,0)</f>
        <v>279</v>
      </c>
      <c r="EU559" s="3">
        <f t="shared" si="145"/>
        <v>557</v>
      </c>
      <c r="EV559" s="290">
        <f t="shared" si="146"/>
        <v>1113</v>
      </c>
      <c r="EW559" s="277">
        <f t="shared" si="147"/>
        <v>42036</v>
      </c>
      <c r="EX559" s="281">
        <f t="shared" si="148"/>
        <v>16.96996</v>
      </c>
      <c r="EY559" s="282">
        <f>IF(EO559=EO560,0,MAX(EY$2:EY558)+1)</f>
        <v>0</v>
      </c>
      <c r="EZ559" s="290">
        <f t="shared" si="149"/>
        <v>1114</v>
      </c>
      <c r="FA559" s="277">
        <f t="shared" si="150"/>
        <v>43831</v>
      </c>
      <c r="FB559" s="281">
        <f t="shared" si="151"/>
        <v>15.27031</v>
      </c>
      <c r="FC559" s="28">
        <f>DIS!C576</f>
        <v>557</v>
      </c>
      <c r="FD559" s="28">
        <f>DIS!D576</f>
        <v>28</v>
      </c>
      <c r="FE559" s="28">
        <f>DIS!E576</f>
        <v>17</v>
      </c>
      <c r="FF559" s="28" t="str">
        <f t="shared" si="152"/>
        <v>28,17</v>
      </c>
      <c r="FG559" s="286" t="str">
        <f>INDEX($AR$88:$BK$127,FD559,FE559)</f>
        <v>17,28</v>
      </c>
      <c r="FH559" s="287">
        <f>IF(ISNUMBER(FG559),0,MAX(FH$2:FH558)+1)</f>
        <v>503</v>
      </c>
      <c r="FI559" s="287">
        <f>IF(FH559&gt;0,INDEX(IF($BJ$45=0,$EU$3:$EU$1412,IF($BK$45=0,$EX$3:$EX$1412,$FB$3:$FB$1412)),FH559,1),0)</f>
        <v>14.52622</v>
      </c>
    </row>
    <row r="560" spans="144:165" x14ac:dyDescent="0.25">
      <c r="EN560" s="263">
        <f t="shared" si="153"/>
        <v>558</v>
      </c>
      <c r="EO560" s="239" t="s">
        <v>2028</v>
      </c>
      <c r="EP560" s="279">
        <v>43831</v>
      </c>
      <c r="EQ560" s="280">
        <v>0</v>
      </c>
      <c r="ER560" s="281">
        <v>17.571929999999998</v>
      </c>
      <c r="ES560" s="288"/>
      <c r="ET560" s="282">
        <f>IF(EO560=EO561,MAX(ET$2:ET559)+1,0)</f>
        <v>0</v>
      </c>
      <c r="EU560" s="3">
        <f t="shared" si="145"/>
        <v>558</v>
      </c>
      <c r="EV560" s="290">
        <f t="shared" si="146"/>
        <v>1115</v>
      </c>
      <c r="EW560" s="277">
        <f t="shared" si="147"/>
        <v>42036</v>
      </c>
      <c r="EX560" s="281">
        <f t="shared" si="148"/>
        <v>16.153829999999999</v>
      </c>
      <c r="EY560" s="282">
        <f>IF(EO560=EO561,0,MAX(EY$2:EY559)+1)</f>
        <v>279</v>
      </c>
      <c r="EZ560" s="290">
        <f t="shared" si="149"/>
        <v>1116</v>
      </c>
      <c r="FA560" s="277">
        <f t="shared" si="150"/>
        <v>43831</v>
      </c>
      <c r="FB560" s="281">
        <f t="shared" si="151"/>
        <v>14.746079999999999</v>
      </c>
      <c r="FC560" s="28">
        <f>DIS!C577</f>
        <v>558</v>
      </c>
      <c r="FD560" s="28">
        <f>DIS!D577</f>
        <v>28</v>
      </c>
      <c r="FE560" s="28">
        <f>DIS!E577</f>
        <v>18</v>
      </c>
      <c r="FF560" s="28" t="str">
        <f t="shared" si="152"/>
        <v>28,18</v>
      </c>
      <c r="FG560" s="286" t="str">
        <f>INDEX($AR$88:$BK$127,FD560,FE560)</f>
        <v>18,28</v>
      </c>
      <c r="FH560" s="287">
        <f>IF(ISNUMBER(FG560),0,MAX(FH$2:FH559)+1)</f>
        <v>504</v>
      </c>
      <c r="FI560" s="287">
        <f>IF(FH560&gt;0,INDEX(IF($BJ$45=0,$EU$3:$EU$1412,IF($BK$45=0,$EX$3:$EX$1412,$FB$3:$FB$1412)),FH560,1),0)</f>
        <v>14.71125</v>
      </c>
    </row>
    <row r="561" spans="144:165" x14ac:dyDescent="0.25">
      <c r="EN561" s="263">
        <f t="shared" si="153"/>
        <v>559</v>
      </c>
      <c r="EO561" s="239" t="s">
        <v>2029</v>
      </c>
      <c r="EP561" s="279">
        <v>42036</v>
      </c>
      <c r="EQ561" s="280">
        <v>0</v>
      </c>
      <c r="ER561" s="281">
        <v>18.529</v>
      </c>
      <c r="ES561" s="288"/>
      <c r="ET561" s="282">
        <f>IF(EO561=EO562,MAX(ET$2:ET560)+1,0)</f>
        <v>280</v>
      </c>
      <c r="EU561" s="3">
        <f t="shared" si="145"/>
        <v>559</v>
      </c>
      <c r="EV561" s="290">
        <f t="shared" si="146"/>
        <v>1117</v>
      </c>
      <c r="EW561" s="277">
        <f t="shared" si="147"/>
        <v>42036</v>
      </c>
      <c r="EX561" s="281">
        <f t="shared" si="148"/>
        <v>15.3055</v>
      </c>
      <c r="EY561" s="282">
        <f>IF(EO561=EO562,0,MAX(EY$2:EY560)+1)</f>
        <v>0</v>
      </c>
      <c r="EZ561" s="290">
        <f t="shared" si="149"/>
        <v>1118</v>
      </c>
      <c r="FA561" s="277">
        <f t="shared" si="150"/>
        <v>43831</v>
      </c>
      <c r="FB561" s="281">
        <f t="shared" si="151"/>
        <v>14.27392</v>
      </c>
      <c r="FC561" s="28">
        <f>DIS!C578</f>
        <v>559</v>
      </c>
      <c r="FD561" s="28">
        <f>DIS!D578</f>
        <v>28</v>
      </c>
      <c r="FE561" s="28">
        <f>DIS!E578</f>
        <v>19</v>
      </c>
      <c r="FF561" s="28" t="str">
        <f t="shared" si="152"/>
        <v>28,19</v>
      </c>
      <c r="FG561" s="286" t="str">
        <f>INDEX($AR$88:$BK$127,FD561,FE561)</f>
        <v>19,28</v>
      </c>
      <c r="FH561" s="287">
        <f>IF(ISNUMBER(FG561),0,MAX(FH$2:FH560)+1)</f>
        <v>505</v>
      </c>
      <c r="FI561" s="287">
        <f>IF(FH561&gt;0,INDEX(IF($BJ$45=0,$EU$3:$EU$1412,IF($BK$45=0,$EX$3:$EX$1412,$FB$3:$FB$1412)),FH561,1),0)</f>
        <v>14.834479999999999</v>
      </c>
    </row>
    <row r="562" spans="144:165" x14ac:dyDescent="0.25">
      <c r="EN562" s="263">
        <f t="shared" si="153"/>
        <v>560</v>
      </c>
      <c r="EO562" s="239" t="s">
        <v>2029</v>
      </c>
      <c r="EP562" s="279">
        <v>43831</v>
      </c>
      <c r="EQ562" s="280">
        <v>0</v>
      </c>
      <c r="ER562" s="281">
        <v>17.430409999999998</v>
      </c>
      <c r="ES562" s="288"/>
      <c r="ET562" s="282">
        <f>IF(EO562=EO563,MAX(ET$2:ET561)+1,0)</f>
        <v>0</v>
      </c>
      <c r="EU562" s="3">
        <f t="shared" si="145"/>
        <v>560</v>
      </c>
      <c r="EV562" s="290">
        <f t="shared" si="146"/>
        <v>1119</v>
      </c>
      <c r="EW562" s="277">
        <f t="shared" si="147"/>
        <v>42036</v>
      </c>
      <c r="EX562" s="281">
        <f t="shared" si="148"/>
        <v>14.379110000000001</v>
      </c>
      <c r="EY562" s="282">
        <f>IF(EO562=EO563,0,MAX(EY$2:EY561)+1)</f>
        <v>280</v>
      </c>
      <c r="EZ562" s="290">
        <f t="shared" si="149"/>
        <v>1120</v>
      </c>
      <c r="FA562" s="277">
        <f t="shared" si="150"/>
        <v>43831</v>
      </c>
      <c r="FB562" s="281">
        <f t="shared" si="151"/>
        <v>13.80889</v>
      </c>
      <c r="FC562" s="28">
        <f>DIS!C579</f>
        <v>560</v>
      </c>
      <c r="FD562" s="28">
        <f>DIS!D579</f>
        <v>28</v>
      </c>
      <c r="FE562" s="28">
        <f>DIS!E579</f>
        <v>20</v>
      </c>
      <c r="FF562" s="28" t="str">
        <f t="shared" si="152"/>
        <v>28,20</v>
      </c>
      <c r="FG562" s="286" t="str">
        <f>INDEX($AR$88:$BK$127,FD562,FE562)</f>
        <v>20,28</v>
      </c>
      <c r="FH562" s="287">
        <f>IF(ISNUMBER(FG562),0,MAX(FH$2:FH561)+1)</f>
        <v>506</v>
      </c>
      <c r="FI562" s="287">
        <f>IF(FH562&gt;0,INDEX(IF($BJ$45=0,$EU$3:$EU$1412,IF($BK$45=0,$EX$3:$EX$1412,$FB$3:$FB$1412)),FH562,1),0)</f>
        <v>14.902889999999999</v>
      </c>
    </row>
    <row r="563" spans="144:165" x14ac:dyDescent="0.25">
      <c r="EN563" s="263">
        <f t="shared" si="153"/>
        <v>561</v>
      </c>
      <c r="EO563" s="239" t="s">
        <v>2030</v>
      </c>
      <c r="EP563" s="279">
        <v>42036</v>
      </c>
      <c r="EQ563" s="280">
        <v>0</v>
      </c>
      <c r="ER563" s="281">
        <v>18.203980000000001</v>
      </c>
      <c r="ES563" s="288"/>
      <c r="ET563" s="282">
        <f>IF(EO563=EO564,MAX(ET$2:ET562)+1,0)</f>
        <v>281</v>
      </c>
      <c r="EU563" s="3">
        <f t="shared" si="145"/>
        <v>561</v>
      </c>
      <c r="EV563" s="290">
        <f t="shared" si="146"/>
        <v>1121</v>
      </c>
      <c r="EW563" s="277">
        <f t="shared" si="147"/>
        <v>42036</v>
      </c>
      <c r="EX563" s="281">
        <f t="shared" si="148"/>
        <v>13.31908</v>
      </c>
      <c r="EY563" s="282">
        <f>IF(EO563=EO564,0,MAX(EY$2:EY562)+1)</f>
        <v>0</v>
      </c>
      <c r="EZ563" s="290">
        <f t="shared" si="149"/>
        <v>1122</v>
      </c>
      <c r="FA563" s="277">
        <f t="shared" si="150"/>
        <v>43831</v>
      </c>
      <c r="FB563" s="281">
        <f t="shared" si="151"/>
        <v>13.304410000000001</v>
      </c>
      <c r="FC563" s="28">
        <f>DIS!C580</f>
        <v>561</v>
      </c>
      <c r="FD563" s="28">
        <f>DIS!D580</f>
        <v>29</v>
      </c>
      <c r="FE563" s="28">
        <f>DIS!E580</f>
        <v>1</v>
      </c>
      <c r="FF563" s="28" t="str">
        <f t="shared" si="152"/>
        <v>29,1</v>
      </c>
      <c r="FG563" s="286" t="str">
        <f>INDEX($AR$88:$BK$127,FD563,FE563)</f>
        <v>1,29</v>
      </c>
      <c r="FH563" s="287">
        <f>IF(ISNUMBER(FG563),0,MAX(FH$2:FH562)+1)</f>
        <v>507</v>
      </c>
      <c r="FI563" s="287">
        <f>IF(FH563&gt;0,INDEX(IF($BJ$45=0,$EU$3:$EU$1412,IF($BK$45=0,$EX$3:$EX$1412,$FB$3:$FB$1412)),FH563,1),0)</f>
        <v>20.590420000000002</v>
      </c>
    </row>
    <row r="564" spans="144:165" x14ac:dyDescent="0.25">
      <c r="EN564" s="263">
        <f t="shared" si="153"/>
        <v>562</v>
      </c>
      <c r="EO564" s="239" t="s">
        <v>2030</v>
      </c>
      <c r="EP564" s="279">
        <v>43831</v>
      </c>
      <c r="EQ564" s="280">
        <v>0</v>
      </c>
      <c r="ER564" s="281">
        <v>17.271909999999998</v>
      </c>
      <c r="ES564" s="288"/>
      <c r="ET564" s="282">
        <f>IF(EO564=EO565,MAX(ET$2:ET563)+1,0)</f>
        <v>0</v>
      </c>
      <c r="EU564" s="3">
        <f t="shared" si="145"/>
        <v>562</v>
      </c>
      <c r="EV564" s="290">
        <f t="shared" si="146"/>
        <v>1123</v>
      </c>
      <c r="EW564" s="277">
        <f t="shared" si="147"/>
        <v>42036</v>
      </c>
      <c r="EX564" s="281">
        <f t="shared" si="148"/>
        <v>13.89054</v>
      </c>
      <c r="EY564" s="282">
        <f>IF(EO564=EO565,0,MAX(EY$2:EY563)+1)</f>
        <v>281</v>
      </c>
      <c r="EZ564" s="290">
        <f t="shared" si="149"/>
        <v>1124</v>
      </c>
      <c r="FA564" s="277">
        <f t="shared" si="150"/>
        <v>43831</v>
      </c>
      <c r="FB564" s="281">
        <f t="shared" si="151"/>
        <v>13.62712</v>
      </c>
      <c r="FC564" s="28">
        <f>DIS!C581</f>
        <v>562</v>
      </c>
      <c r="FD564" s="28">
        <f>DIS!D581</f>
        <v>29</v>
      </c>
      <c r="FE564" s="28">
        <f>DIS!E581</f>
        <v>2</v>
      </c>
      <c r="FF564" s="28" t="str">
        <f t="shared" si="152"/>
        <v>29,2</v>
      </c>
      <c r="FG564" s="286" t="str">
        <f>INDEX($AR$88:$BK$127,FD564,FE564)</f>
        <v>2,29</v>
      </c>
      <c r="FH564" s="287">
        <f>IF(ISNUMBER(FG564),0,MAX(FH$2:FH563)+1)</f>
        <v>508</v>
      </c>
      <c r="FI564" s="287">
        <f>IF(FH564&gt;0,INDEX(IF($BJ$45=0,$EU$3:$EU$1412,IF($BK$45=0,$EX$3:$EX$1412,$FB$3:$FB$1412)),FH564,1),0)</f>
        <v>20.337</v>
      </c>
    </row>
    <row r="565" spans="144:165" x14ac:dyDescent="0.25">
      <c r="EN565" s="263">
        <f t="shared" si="153"/>
        <v>563</v>
      </c>
      <c r="EO565" s="239" t="s">
        <v>2031</v>
      </c>
      <c r="EP565" s="279">
        <v>42036</v>
      </c>
      <c r="EQ565" s="280">
        <v>0</v>
      </c>
      <c r="ER565" s="281">
        <v>17.78708</v>
      </c>
      <c r="ES565" s="288"/>
      <c r="ET565" s="282">
        <f>IF(EO565=EO566,MAX(ET$2:ET564)+1,0)</f>
        <v>282</v>
      </c>
      <c r="EU565" s="3">
        <f t="shared" si="145"/>
        <v>563</v>
      </c>
      <c r="EV565" s="290">
        <f t="shared" si="146"/>
        <v>1125</v>
      </c>
      <c r="EW565" s="277">
        <f t="shared" si="147"/>
        <v>42036</v>
      </c>
      <c r="EX565" s="281">
        <f t="shared" si="148"/>
        <v>14.33649</v>
      </c>
      <c r="EY565" s="282">
        <f>IF(EO565=EO566,0,MAX(EY$2:EY564)+1)</f>
        <v>0</v>
      </c>
      <c r="EZ565" s="290">
        <f t="shared" si="149"/>
        <v>1126</v>
      </c>
      <c r="FA565" s="277">
        <f t="shared" si="150"/>
        <v>43831</v>
      </c>
      <c r="FB565" s="281">
        <f t="shared" si="151"/>
        <v>13.884600000000001</v>
      </c>
      <c r="FC565" s="28">
        <f>DIS!C582</f>
        <v>563</v>
      </c>
      <c r="FD565" s="28">
        <f>DIS!D582</f>
        <v>29</v>
      </c>
      <c r="FE565" s="28">
        <f>DIS!E582</f>
        <v>3</v>
      </c>
      <c r="FF565" s="28" t="str">
        <f t="shared" si="152"/>
        <v>29,3</v>
      </c>
      <c r="FG565" s="286" t="str">
        <f>INDEX($AR$88:$BK$127,FD565,FE565)</f>
        <v>3,29</v>
      </c>
      <c r="FH565" s="287">
        <f>IF(ISNUMBER(FG565),0,MAX(FH$2:FH564)+1)</f>
        <v>509</v>
      </c>
      <c r="FI565" s="287">
        <f>IF(FH565&gt;0,INDEX(IF($BJ$45=0,$EU$3:$EU$1412,IF($BK$45=0,$EX$3:$EX$1412,$FB$3:$FB$1412)),FH565,1),0)</f>
        <v>20.053730000000002</v>
      </c>
    </row>
    <row r="566" spans="144:165" x14ac:dyDescent="0.25">
      <c r="EN566" s="263">
        <f t="shared" si="153"/>
        <v>564</v>
      </c>
      <c r="EO566" s="239" t="s">
        <v>2031</v>
      </c>
      <c r="EP566" s="279">
        <v>43831</v>
      </c>
      <c r="EQ566" s="280">
        <v>0</v>
      </c>
      <c r="ER566" s="281">
        <v>17.09036</v>
      </c>
      <c r="ES566" s="288"/>
      <c r="ET566" s="282">
        <f>IF(EO566=EO567,MAX(ET$2:ET565)+1,0)</f>
        <v>0</v>
      </c>
      <c r="EU566" s="3">
        <f t="shared" si="145"/>
        <v>564</v>
      </c>
      <c r="EV566" s="290">
        <f t="shared" si="146"/>
        <v>1127</v>
      </c>
      <c r="EW566" s="277">
        <f t="shared" si="147"/>
        <v>42036</v>
      </c>
      <c r="EX566" s="281">
        <f t="shared" si="148"/>
        <v>14.67671</v>
      </c>
      <c r="EY566" s="282">
        <f>IF(EO566=EO567,0,MAX(EY$2:EY565)+1)</f>
        <v>282</v>
      </c>
      <c r="EZ566" s="290">
        <f t="shared" si="149"/>
        <v>1128</v>
      </c>
      <c r="FA566" s="277">
        <f t="shared" si="150"/>
        <v>43831</v>
      </c>
      <c r="FB566" s="281">
        <f t="shared" si="151"/>
        <v>14.0844</v>
      </c>
      <c r="FC566" s="28">
        <f>DIS!C583</f>
        <v>564</v>
      </c>
      <c r="FD566" s="28">
        <f>DIS!D583</f>
        <v>29</v>
      </c>
      <c r="FE566" s="28">
        <f>DIS!E583</f>
        <v>4</v>
      </c>
      <c r="FF566" s="28" t="str">
        <f t="shared" si="152"/>
        <v>29,4</v>
      </c>
      <c r="FG566" s="286" t="str">
        <f>INDEX($AR$88:$BK$127,FD566,FE566)</f>
        <v>4,29</v>
      </c>
      <c r="FH566" s="287">
        <f>IF(ISNUMBER(FG566),0,MAX(FH$2:FH565)+1)</f>
        <v>510</v>
      </c>
      <c r="FI566" s="287">
        <f>IF(FH566&gt;0,INDEX(IF($BJ$45=0,$EU$3:$EU$1412,IF($BK$45=0,$EX$3:$EX$1412,$FB$3:$FB$1412)),FH566,1),0)</f>
        <v>19.622710000000001</v>
      </c>
    </row>
    <row r="567" spans="144:165" x14ac:dyDescent="0.25">
      <c r="EN567" s="263">
        <f t="shared" si="153"/>
        <v>565</v>
      </c>
      <c r="EO567" s="239" t="s">
        <v>2032</v>
      </c>
      <c r="EP567" s="279">
        <v>42036</v>
      </c>
      <c r="EQ567" s="280">
        <v>0</v>
      </c>
      <c r="ER567" s="281">
        <v>17.2942</v>
      </c>
      <c r="ES567" s="288"/>
      <c r="ET567" s="282">
        <f>IF(EO567=EO568,MAX(ET$2:ET566)+1,0)</f>
        <v>283</v>
      </c>
      <c r="EU567" s="3">
        <f t="shared" si="145"/>
        <v>565</v>
      </c>
      <c r="EV567" s="290">
        <f t="shared" si="146"/>
        <v>1129</v>
      </c>
      <c r="EW567" s="277">
        <f t="shared" si="147"/>
        <v>42036</v>
      </c>
      <c r="EX567" s="281">
        <f t="shared" si="148"/>
        <v>14.909330000000001</v>
      </c>
      <c r="EY567" s="282">
        <f>IF(EO567=EO568,0,MAX(EY$2:EY566)+1)</f>
        <v>0</v>
      </c>
      <c r="EZ567" s="290">
        <f t="shared" si="149"/>
        <v>1130</v>
      </c>
      <c r="FA567" s="277">
        <f t="shared" si="150"/>
        <v>43831</v>
      </c>
      <c r="FB567" s="281">
        <f t="shared" si="151"/>
        <v>14.223369999999999</v>
      </c>
      <c r="FC567" s="28">
        <f>DIS!C584</f>
        <v>565</v>
      </c>
      <c r="FD567" s="28">
        <f>DIS!D584</f>
        <v>29</v>
      </c>
      <c r="FE567" s="28">
        <f>DIS!E584</f>
        <v>5</v>
      </c>
      <c r="FF567" s="28" t="str">
        <f t="shared" si="152"/>
        <v>29,5</v>
      </c>
      <c r="FG567" s="286" t="str">
        <f>INDEX($AR$88:$BK$127,FD567,FE567)</f>
        <v>5,29</v>
      </c>
      <c r="FH567" s="287">
        <f>IF(ISNUMBER(FG567),0,MAX(FH$2:FH566)+1)</f>
        <v>511</v>
      </c>
      <c r="FI567" s="287">
        <f>IF(FH567&gt;0,INDEX(IF($BJ$45=0,$EU$3:$EU$1412,IF($BK$45=0,$EX$3:$EX$1412,$FB$3:$FB$1412)),FH567,1),0)</f>
        <v>18.98537</v>
      </c>
    </row>
    <row r="568" spans="144:165" x14ac:dyDescent="0.25">
      <c r="EN568" s="263">
        <f t="shared" si="153"/>
        <v>566</v>
      </c>
      <c r="EO568" s="239" t="s">
        <v>2032</v>
      </c>
      <c r="EP568" s="279">
        <v>43831</v>
      </c>
      <c r="EQ568" s="280">
        <v>0</v>
      </c>
      <c r="ER568" s="281">
        <v>16.90344</v>
      </c>
      <c r="ES568" s="288"/>
      <c r="ET568" s="282">
        <f>IF(EO568=EO569,MAX(ET$2:ET567)+1,0)</f>
        <v>0</v>
      </c>
      <c r="EU568" s="3">
        <f t="shared" si="145"/>
        <v>566</v>
      </c>
      <c r="EV568" s="290">
        <f t="shared" si="146"/>
        <v>1131</v>
      </c>
      <c r="EW568" s="277">
        <f t="shared" si="147"/>
        <v>42036</v>
      </c>
      <c r="EX568" s="281">
        <f t="shared" si="148"/>
        <v>15.02983</v>
      </c>
      <c r="EY568" s="282">
        <f>IF(EO568=EO569,0,MAX(EY$2:EY567)+1)</f>
        <v>283</v>
      </c>
      <c r="EZ568" s="290">
        <f t="shared" si="149"/>
        <v>1132</v>
      </c>
      <c r="FA568" s="277">
        <f t="shared" si="150"/>
        <v>43831</v>
      </c>
      <c r="FB568" s="281">
        <f t="shared" si="151"/>
        <v>14.294320000000001</v>
      </c>
      <c r="FC568" s="28">
        <f>DIS!C585</f>
        <v>566</v>
      </c>
      <c r="FD568" s="28">
        <f>DIS!D585</f>
        <v>29</v>
      </c>
      <c r="FE568" s="28">
        <f>DIS!E585</f>
        <v>6</v>
      </c>
      <c r="FF568" s="28" t="str">
        <f t="shared" si="152"/>
        <v>29,6</v>
      </c>
      <c r="FG568" s="286" t="str">
        <f>INDEX($AR$88:$BK$127,FD568,FE568)</f>
        <v>6,29</v>
      </c>
      <c r="FH568" s="287">
        <f>IF(ISNUMBER(FG568),0,MAX(FH$2:FH567)+1)</f>
        <v>512</v>
      </c>
      <c r="FI568" s="287">
        <f>IF(FH568&gt;0,INDEX(IF($BJ$45=0,$EU$3:$EU$1412,IF($BK$45=0,$EX$3:$EX$1412,$FB$3:$FB$1412)),FH568,1),0)</f>
        <v>18.254709999999999</v>
      </c>
    </row>
    <row r="569" spans="144:165" x14ac:dyDescent="0.25">
      <c r="EN569" s="263">
        <f t="shared" si="153"/>
        <v>567</v>
      </c>
      <c r="EO569" s="239" t="s">
        <v>2033</v>
      </c>
      <c r="EP569" s="279">
        <v>42036</v>
      </c>
      <c r="EQ569" s="280">
        <v>0</v>
      </c>
      <c r="ER569" s="281">
        <v>16.720580000000002</v>
      </c>
      <c r="ES569" s="288"/>
      <c r="ET569" s="282">
        <f>IF(EO569=EO570,MAX(ET$2:ET568)+1,0)</f>
        <v>284</v>
      </c>
      <c r="EU569" s="3">
        <f t="shared" si="145"/>
        <v>567</v>
      </c>
      <c r="EV569" s="290">
        <f t="shared" si="146"/>
        <v>1133</v>
      </c>
      <c r="EW569" s="277">
        <f t="shared" si="147"/>
        <v>42036</v>
      </c>
      <c r="EX569" s="281">
        <f t="shared" si="148"/>
        <v>22.781970000000001</v>
      </c>
      <c r="EY569" s="282">
        <f>IF(EO569=EO570,0,MAX(EY$2:EY568)+1)</f>
        <v>0</v>
      </c>
      <c r="EZ569" s="290">
        <f t="shared" si="149"/>
        <v>1134</v>
      </c>
      <c r="FA569" s="277">
        <f t="shared" si="150"/>
        <v>43831</v>
      </c>
      <c r="FB569" s="281">
        <f t="shared" si="151"/>
        <v>19.767389999999999</v>
      </c>
      <c r="FC569" s="28">
        <f>DIS!C586</f>
        <v>567</v>
      </c>
      <c r="FD569" s="28">
        <f>DIS!D586</f>
        <v>29</v>
      </c>
      <c r="FE569" s="28">
        <f>DIS!E586</f>
        <v>7</v>
      </c>
      <c r="FF569" s="28" t="str">
        <f t="shared" si="152"/>
        <v>29,7</v>
      </c>
      <c r="FG569" s="286" t="str">
        <f>INDEX($AR$88:$BK$127,FD569,FE569)</f>
        <v>7,29</v>
      </c>
      <c r="FH569" s="287">
        <f>IF(ISNUMBER(FG569),0,MAX(FH$2:FH568)+1)</f>
        <v>513</v>
      </c>
      <c r="FI569" s="287">
        <f>IF(FH569&gt;0,INDEX(IF($BJ$45=0,$EU$3:$EU$1412,IF($BK$45=0,$EX$3:$EX$1412,$FB$3:$FB$1412)),FH569,1),0)</f>
        <v>17.962769999999999</v>
      </c>
    </row>
    <row r="570" spans="144:165" x14ac:dyDescent="0.25">
      <c r="EN570" s="263">
        <f t="shared" si="153"/>
        <v>568</v>
      </c>
      <c r="EO570" s="239" t="s">
        <v>2033</v>
      </c>
      <c r="EP570" s="279">
        <v>43831</v>
      </c>
      <c r="EQ570" s="280">
        <v>0</v>
      </c>
      <c r="ER570" s="281">
        <v>16.707930000000001</v>
      </c>
      <c r="ES570" s="288"/>
      <c r="ET570" s="282">
        <f>IF(EO570=EO571,MAX(ET$2:ET569)+1,0)</f>
        <v>0</v>
      </c>
      <c r="EU570" s="3">
        <f t="shared" si="145"/>
        <v>568</v>
      </c>
      <c r="EV570" s="290">
        <f t="shared" si="146"/>
        <v>1135</v>
      </c>
      <c r="EW570" s="277">
        <f t="shared" si="147"/>
        <v>42036</v>
      </c>
      <c r="EX570" s="281">
        <f t="shared" si="148"/>
        <v>22.448080000000001</v>
      </c>
      <c r="EY570" s="282">
        <f>IF(EO570=EO571,0,MAX(EY$2:EY569)+1)</f>
        <v>284</v>
      </c>
      <c r="EZ570" s="290">
        <f t="shared" si="149"/>
        <v>1136</v>
      </c>
      <c r="FA570" s="277">
        <f t="shared" si="150"/>
        <v>43831</v>
      </c>
      <c r="FB570" s="281">
        <f t="shared" si="151"/>
        <v>19.48854</v>
      </c>
      <c r="FC570" s="28">
        <f>DIS!C587</f>
        <v>568</v>
      </c>
      <c r="FD570" s="28">
        <f>DIS!D587</f>
        <v>29</v>
      </c>
      <c r="FE570" s="28">
        <f>DIS!E587</f>
        <v>8</v>
      </c>
      <c r="FF570" s="28" t="str">
        <f t="shared" si="152"/>
        <v>29,8</v>
      </c>
      <c r="FG570" s="286" t="str">
        <f>INDEX($AR$88:$BK$127,FD570,FE570)</f>
        <v>8,29</v>
      </c>
      <c r="FH570" s="287">
        <f>IF(ISNUMBER(FG570),0,MAX(FH$2:FH569)+1)</f>
        <v>514</v>
      </c>
      <c r="FI570" s="287">
        <f>IF(FH570&gt;0,INDEX(IF($BJ$45=0,$EU$3:$EU$1412,IF($BK$45=0,$EX$3:$EX$1412,$FB$3:$FB$1412)),FH570,1),0)</f>
        <v>17.462579999999999</v>
      </c>
    </row>
    <row r="571" spans="144:165" x14ac:dyDescent="0.25">
      <c r="EN571" s="263">
        <f t="shared" si="153"/>
        <v>569</v>
      </c>
      <c r="EO571" s="239" t="s">
        <v>2034</v>
      </c>
      <c r="EP571" s="279">
        <v>42036</v>
      </c>
      <c r="EQ571" s="280">
        <v>0</v>
      </c>
      <c r="ER571" s="281">
        <v>17.131029999999999</v>
      </c>
      <c r="ES571" s="288"/>
      <c r="ET571" s="282">
        <f>IF(EO571=EO572,MAX(ET$2:ET570)+1,0)</f>
        <v>285</v>
      </c>
      <c r="EU571" s="3">
        <f t="shared" si="145"/>
        <v>569</v>
      </c>
      <c r="EV571" s="290">
        <f t="shared" si="146"/>
        <v>1137</v>
      </c>
      <c r="EW571" s="277">
        <f t="shared" si="147"/>
        <v>42036</v>
      </c>
      <c r="EX571" s="281">
        <f t="shared" si="148"/>
        <v>22.07788</v>
      </c>
      <c r="EY571" s="282">
        <f>IF(EO571=EO572,0,MAX(EY$2:EY570)+1)</f>
        <v>0</v>
      </c>
      <c r="EZ571" s="290">
        <f t="shared" si="149"/>
        <v>1138</v>
      </c>
      <c r="FA571" s="277">
        <f t="shared" si="150"/>
        <v>43831</v>
      </c>
      <c r="FB571" s="281">
        <f t="shared" si="151"/>
        <v>19.19454</v>
      </c>
      <c r="FC571" s="28">
        <f>DIS!C588</f>
        <v>569</v>
      </c>
      <c r="FD571" s="28">
        <f>DIS!D588</f>
        <v>29</v>
      </c>
      <c r="FE571" s="28">
        <f>DIS!E588</f>
        <v>9</v>
      </c>
      <c r="FF571" s="28" t="str">
        <f t="shared" si="152"/>
        <v>29,9</v>
      </c>
      <c r="FG571" s="286" t="str">
        <f>INDEX($AR$88:$BK$127,FD571,FE571)</f>
        <v>9,29</v>
      </c>
      <c r="FH571" s="287">
        <f>IF(ISNUMBER(FG571),0,MAX(FH$2:FH570)+1)</f>
        <v>515</v>
      </c>
      <c r="FI571" s="287">
        <f>IF(FH571&gt;0,INDEX(IF($BJ$45=0,$EU$3:$EU$1412,IF($BK$45=0,$EX$3:$EX$1412,$FB$3:$FB$1412)),FH571,1),0)</f>
        <v>16.944269999999999</v>
      </c>
    </row>
    <row r="572" spans="144:165" x14ac:dyDescent="0.25">
      <c r="EN572" s="263">
        <f t="shared" si="153"/>
        <v>570</v>
      </c>
      <c r="EO572" s="239" t="s">
        <v>2034</v>
      </c>
      <c r="EP572" s="279">
        <v>43831</v>
      </c>
      <c r="EQ572" s="280">
        <v>0</v>
      </c>
      <c r="ER572" s="281">
        <v>16.888860000000001</v>
      </c>
      <c r="ES572" s="288"/>
      <c r="ET572" s="282">
        <f>IF(EO572=EO573,MAX(ET$2:ET571)+1,0)</f>
        <v>0</v>
      </c>
      <c r="EU572" s="3">
        <f t="shared" si="145"/>
        <v>570</v>
      </c>
      <c r="EV572" s="290">
        <f t="shared" si="146"/>
        <v>1139</v>
      </c>
      <c r="EW572" s="277">
        <f t="shared" si="147"/>
        <v>42036</v>
      </c>
      <c r="EX572" s="281">
        <f t="shared" si="148"/>
        <v>21.488700000000001</v>
      </c>
      <c r="EY572" s="282">
        <f>IF(EO572=EO573,0,MAX(EY$2:EY571)+1)</f>
        <v>285</v>
      </c>
      <c r="EZ572" s="290">
        <f t="shared" si="149"/>
        <v>1140</v>
      </c>
      <c r="FA572" s="277">
        <f t="shared" si="150"/>
        <v>43831</v>
      </c>
      <c r="FB572" s="281">
        <f t="shared" si="151"/>
        <v>18.69557</v>
      </c>
      <c r="FC572" s="28">
        <f>DIS!C589</f>
        <v>570</v>
      </c>
      <c r="FD572" s="28">
        <f>DIS!D589</f>
        <v>29</v>
      </c>
      <c r="FE572" s="28">
        <f>DIS!E589</f>
        <v>10</v>
      </c>
      <c r="FF572" s="28" t="str">
        <f t="shared" si="152"/>
        <v>29,10</v>
      </c>
      <c r="FG572" s="286" t="str">
        <f>INDEX($AR$88:$BK$127,FD572,FE572)</f>
        <v>10,29</v>
      </c>
      <c r="FH572" s="287">
        <f>IF(ISNUMBER(FG572),0,MAX(FH$2:FH571)+1)</f>
        <v>516</v>
      </c>
      <c r="FI572" s="287">
        <f>IF(FH572&gt;0,INDEX(IF($BJ$45=0,$EU$3:$EU$1412,IF($BK$45=0,$EX$3:$EX$1412,$FB$3:$FB$1412)),FH572,1),0)</f>
        <v>16.396070000000002</v>
      </c>
    </row>
    <row r="573" spans="144:165" x14ac:dyDescent="0.25">
      <c r="EN573" s="263">
        <f t="shared" si="153"/>
        <v>571</v>
      </c>
      <c r="EO573" s="239" t="s">
        <v>2035</v>
      </c>
      <c r="EP573" s="279">
        <v>42036</v>
      </c>
      <c r="EQ573" s="280">
        <v>0</v>
      </c>
      <c r="ER573" s="281">
        <v>17.51014</v>
      </c>
      <c r="ES573" s="288"/>
      <c r="ET573" s="282">
        <f>IF(EO573=EO574,MAX(ET$2:ET572)+1,0)</f>
        <v>286</v>
      </c>
      <c r="EU573" s="3">
        <f t="shared" si="145"/>
        <v>571</v>
      </c>
      <c r="EV573" s="290">
        <f t="shared" si="146"/>
        <v>1141</v>
      </c>
      <c r="EW573" s="277">
        <f t="shared" si="147"/>
        <v>42036</v>
      </c>
      <c r="EX573" s="281">
        <f t="shared" si="148"/>
        <v>21.03407</v>
      </c>
      <c r="EY573" s="282">
        <f>IF(EO573=EO574,0,MAX(EY$2:EY572)+1)</f>
        <v>0</v>
      </c>
      <c r="EZ573" s="290">
        <f t="shared" si="149"/>
        <v>1142</v>
      </c>
      <c r="FA573" s="277">
        <f t="shared" si="150"/>
        <v>43831</v>
      </c>
      <c r="FB573" s="281">
        <f t="shared" si="151"/>
        <v>18.343730000000001</v>
      </c>
      <c r="FC573" s="28">
        <f>DIS!C590</f>
        <v>571</v>
      </c>
      <c r="FD573" s="28">
        <f>DIS!D590</f>
        <v>29</v>
      </c>
      <c r="FE573" s="28">
        <f>DIS!E590</f>
        <v>11</v>
      </c>
      <c r="FF573" s="28" t="str">
        <f t="shared" si="152"/>
        <v>29,11</v>
      </c>
      <c r="FG573" s="286" t="str">
        <f>INDEX($AR$88:$BK$127,FD573,FE573)</f>
        <v>11,29</v>
      </c>
      <c r="FH573" s="287">
        <f>IF(ISNUMBER(FG573),0,MAX(FH$2:FH572)+1)</f>
        <v>517</v>
      </c>
      <c r="FI573" s="287">
        <f>IF(FH573&gt;0,INDEX(IF($BJ$45=0,$EU$3:$EU$1412,IF($BK$45=0,$EX$3:$EX$1412,$FB$3:$FB$1412)),FH573,1),0)</f>
        <v>15.86355</v>
      </c>
    </row>
    <row r="574" spans="144:165" x14ac:dyDescent="0.25">
      <c r="EN574" s="263">
        <f t="shared" si="153"/>
        <v>572</v>
      </c>
      <c r="EO574" s="239" t="s">
        <v>2035</v>
      </c>
      <c r="EP574" s="279">
        <v>43831</v>
      </c>
      <c r="EQ574" s="280">
        <v>0</v>
      </c>
      <c r="ER574" s="281">
        <v>17.05875</v>
      </c>
      <c r="ES574" s="288"/>
      <c r="ET574" s="282">
        <f>IF(EO574=EO575,MAX(ET$2:ET573)+1,0)</f>
        <v>0</v>
      </c>
      <c r="EU574" s="3">
        <f t="shared" si="145"/>
        <v>572</v>
      </c>
      <c r="EV574" s="290">
        <f t="shared" si="146"/>
        <v>1143</v>
      </c>
      <c r="EW574" s="277">
        <f t="shared" si="147"/>
        <v>42036</v>
      </c>
      <c r="EX574" s="281">
        <f t="shared" si="148"/>
        <v>20.467410000000001</v>
      </c>
      <c r="EY574" s="282">
        <f>IF(EO574=EO575,0,MAX(EY$2:EY573)+1)</f>
        <v>286</v>
      </c>
      <c r="EZ574" s="290">
        <f t="shared" si="149"/>
        <v>1144</v>
      </c>
      <c r="FA574" s="277">
        <f t="shared" si="150"/>
        <v>43831</v>
      </c>
      <c r="FB574" s="281">
        <f t="shared" si="151"/>
        <v>17.89995</v>
      </c>
      <c r="FC574" s="28">
        <f>DIS!C591</f>
        <v>572</v>
      </c>
      <c r="FD574" s="28">
        <f>DIS!D591</f>
        <v>29</v>
      </c>
      <c r="FE574" s="28">
        <f>DIS!E591</f>
        <v>12</v>
      </c>
      <c r="FF574" s="28" t="str">
        <f t="shared" si="152"/>
        <v>29,12</v>
      </c>
      <c r="FG574" s="286" t="str">
        <f>INDEX($AR$88:$BK$127,FD574,FE574)</f>
        <v>12,29</v>
      </c>
      <c r="FH574" s="287">
        <f>IF(ISNUMBER(FG574),0,MAX(FH$2:FH573)+1)</f>
        <v>518</v>
      </c>
      <c r="FI574" s="287">
        <f>IF(FH574&gt;0,INDEX(IF($BJ$45=0,$EU$3:$EU$1412,IF($BK$45=0,$EX$3:$EX$1412,$FB$3:$FB$1412)),FH574,1),0)</f>
        <v>15.375</v>
      </c>
    </row>
    <row r="575" spans="144:165" x14ac:dyDescent="0.25">
      <c r="EN575" s="263">
        <f t="shared" si="153"/>
        <v>573</v>
      </c>
      <c r="EO575" s="239" t="s">
        <v>2036</v>
      </c>
      <c r="EP575" s="279">
        <v>42036</v>
      </c>
      <c r="EQ575" s="280">
        <v>0</v>
      </c>
      <c r="ER575" s="281">
        <v>17.770479999999999</v>
      </c>
      <c r="ES575" s="288"/>
      <c r="ET575" s="282">
        <f>IF(EO575=EO576,MAX(ET$2:ET574)+1,0)</f>
        <v>287</v>
      </c>
      <c r="EU575" s="3">
        <f t="shared" si="145"/>
        <v>573</v>
      </c>
      <c r="EV575" s="290">
        <f t="shared" si="146"/>
        <v>1145</v>
      </c>
      <c r="EW575" s="277">
        <f t="shared" si="147"/>
        <v>42036</v>
      </c>
      <c r="EX575" s="281">
        <f t="shared" si="148"/>
        <v>19.782039999999999</v>
      </c>
      <c r="EY575" s="282">
        <f>IF(EO575=EO576,0,MAX(EY$2:EY574)+1)</f>
        <v>0</v>
      </c>
      <c r="EZ575" s="290">
        <f t="shared" si="149"/>
        <v>1146</v>
      </c>
      <c r="FA575" s="277">
        <f t="shared" si="150"/>
        <v>43831</v>
      </c>
      <c r="FB575" s="281">
        <f t="shared" si="151"/>
        <v>17.357659999999999</v>
      </c>
      <c r="FC575" s="28">
        <f>DIS!C592</f>
        <v>573</v>
      </c>
      <c r="FD575" s="28">
        <f>DIS!D592</f>
        <v>29</v>
      </c>
      <c r="FE575" s="28">
        <f>DIS!E592</f>
        <v>13</v>
      </c>
      <c r="FF575" s="28" t="str">
        <f t="shared" si="152"/>
        <v>29,13</v>
      </c>
      <c r="FG575" s="286" t="str">
        <f>INDEX($AR$88:$BK$127,FD575,FE575)</f>
        <v>13,29</v>
      </c>
      <c r="FH575" s="287">
        <f>IF(ISNUMBER(FG575),0,MAX(FH$2:FH574)+1)</f>
        <v>519</v>
      </c>
      <c r="FI575" s="287">
        <f>IF(FH575&gt;0,INDEX(IF($BJ$45=0,$EU$3:$EU$1412,IF($BK$45=0,$EX$3:$EX$1412,$FB$3:$FB$1412)),FH575,1),0)</f>
        <v>14.883330000000001</v>
      </c>
    </row>
    <row r="576" spans="144:165" x14ac:dyDescent="0.25">
      <c r="EN576" s="263">
        <f t="shared" si="153"/>
        <v>574</v>
      </c>
      <c r="EO576" s="239" t="s">
        <v>2036</v>
      </c>
      <c r="EP576" s="279">
        <v>43831</v>
      </c>
      <c r="EQ576" s="280">
        <v>0</v>
      </c>
      <c r="ER576" s="281">
        <v>17.177420000000001</v>
      </c>
      <c r="ES576" s="288"/>
      <c r="ET576" s="282">
        <f>IF(EO576=EO577,MAX(ET$2:ET575)+1,0)</f>
        <v>0</v>
      </c>
      <c r="EU576" s="3">
        <f t="shared" si="145"/>
        <v>574</v>
      </c>
      <c r="EV576" s="290">
        <f t="shared" si="146"/>
        <v>1147</v>
      </c>
      <c r="EW576" s="277">
        <f t="shared" si="147"/>
        <v>42036</v>
      </c>
      <c r="EX576" s="281">
        <f t="shared" si="148"/>
        <v>19.01247</v>
      </c>
      <c r="EY576" s="282">
        <f>IF(EO576=EO577,0,MAX(EY$2:EY575)+1)</f>
        <v>287</v>
      </c>
      <c r="EZ576" s="290">
        <f t="shared" si="149"/>
        <v>1148</v>
      </c>
      <c r="FA576" s="277">
        <f t="shared" si="150"/>
        <v>43831</v>
      </c>
      <c r="FB576" s="281">
        <f t="shared" si="151"/>
        <v>16.74794</v>
      </c>
      <c r="FC576" s="28">
        <f>DIS!C593</f>
        <v>574</v>
      </c>
      <c r="FD576" s="28">
        <f>DIS!D593</f>
        <v>29</v>
      </c>
      <c r="FE576" s="28">
        <f>DIS!E593</f>
        <v>14</v>
      </c>
      <c r="FF576" s="28" t="str">
        <f t="shared" si="152"/>
        <v>29,14</v>
      </c>
      <c r="FG576" s="286" t="str">
        <f>INDEX($AR$88:$BK$127,FD576,FE576)</f>
        <v>14,29</v>
      </c>
      <c r="FH576" s="287">
        <f>IF(ISNUMBER(FG576),0,MAX(FH$2:FH575)+1)</f>
        <v>520</v>
      </c>
      <c r="FI576" s="287">
        <f>IF(FH576&gt;0,INDEX(IF($BJ$45=0,$EU$3:$EU$1412,IF($BK$45=0,$EX$3:$EX$1412,$FB$3:$FB$1412)),FH576,1),0)</f>
        <v>14.34581</v>
      </c>
    </row>
    <row r="577" spans="144:165" x14ac:dyDescent="0.25">
      <c r="EN577" s="263">
        <f t="shared" si="153"/>
        <v>575</v>
      </c>
      <c r="EO577" s="239" t="s">
        <v>2037</v>
      </c>
      <c r="EP577" s="279">
        <v>42036</v>
      </c>
      <c r="EQ577" s="280">
        <v>0</v>
      </c>
      <c r="ER577" s="281">
        <v>17.942910000000001</v>
      </c>
      <c r="ES577" s="288"/>
      <c r="ET577" s="282">
        <f>IF(EO577=EO578,MAX(ET$2:ET576)+1,0)</f>
        <v>288</v>
      </c>
      <c r="EU577" s="3">
        <f t="shared" si="145"/>
        <v>575</v>
      </c>
      <c r="EV577" s="290">
        <f t="shared" si="146"/>
        <v>1149</v>
      </c>
      <c r="EW577" s="277">
        <f t="shared" si="147"/>
        <v>42036</v>
      </c>
      <c r="EX577" s="281">
        <f t="shared" si="148"/>
        <v>18.287579999999998</v>
      </c>
      <c r="EY577" s="282">
        <f>IF(EO577=EO578,0,MAX(EY$2:EY576)+1)</f>
        <v>0</v>
      </c>
      <c r="EZ577" s="290">
        <f t="shared" si="149"/>
        <v>1150</v>
      </c>
      <c r="FA577" s="277">
        <f t="shared" si="150"/>
        <v>43831</v>
      </c>
      <c r="FB577" s="281">
        <f t="shared" si="151"/>
        <v>16.186810000000001</v>
      </c>
      <c r="FC577" s="28">
        <f>DIS!C594</f>
        <v>575</v>
      </c>
      <c r="FD577" s="28">
        <f>DIS!D594</f>
        <v>29</v>
      </c>
      <c r="FE577" s="28">
        <f>DIS!E594</f>
        <v>15</v>
      </c>
      <c r="FF577" s="28" t="str">
        <f t="shared" si="152"/>
        <v>29,15</v>
      </c>
      <c r="FG577" s="286" t="str">
        <f>INDEX($AR$88:$BK$127,FD577,FE577)</f>
        <v>15,29</v>
      </c>
      <c r="FH577" s="287">
        <f>IF(ISNUMBER(FG577),0,MAX(FH$2:FH576)+1)</f>
        <v>521</v>
      </c>
      <c r="FI577" s="287">
        <f>IF(FH577&gt;0,INDEX(IF($BJ$45=0,$EU$3:$EU$1412,IF($BK$45=0,$EX$3:$EX$1412,$FB$3:$FB$1412)),FH577,1),0)</f>
        <v>13.76552</v>
      </c>
    </row>
    <row r="578" spans="144:165" x14ac:dyDescent="0.25">
      <c r="EN578" s="263">
        <f t="shared" si="153"/>
        <v>576</v>
      </c>
      <c r="EO578" s="239" t="s">
        <v>2037</v>
      </c>
      <c r="EP578" s="279">
        <v>43831</v>
      </c>
      <c r="EQ578" s="280">
        <v>0</v>
      </c>
      <c r="ER578" s="281">
        <v>17.25676</v>
      </c>
      <c r="ES578" s="288"/>
      <c r="ET578" s="282">
        <f>IF(EO578=EO579,MAX(ET$2:ET577)+1,0)</f>
        <v>0</v>
      </c>
      <c r="EU578" s="3">
        <f t="shared" si="145"/>
        <v>576</v>
      </c>
      <c r="EV578" s="290">
        <f t="shared" si="146"/>
        <v>1151</v>
      </c>
      <c r="EW578" s="277">
        <f t="shared" si="147"/>
        <v>42036</v>
      </c>
      <c r="EX578" s="281">
        <f t="shared" si="148"/>
        <v>17.434539999999998</v>
      </c>
      <c r="EY578" s="282">
        <f>IF(EO578=EO579,0,MAX(EY$2:EY577)+1)</f>
        <v>288</v>
      </c>
      <c r="EZ578" s="290">
        <f t="shared" si="149"/>
        <v>1152</v>
      </c>
      <c r="FA578" s="277">
        <f t="shared" si="150"/>
        <v>43831</v>
      </c>
      <c r="FB578" s="281">
        <f t="shared" si="151"/>
        <v>15.519119999999999</v>
      </c>
      <c r="FC578" s="28">
        <f>DIS!C595</f>
        <v>576</v>
      </c>
      <c r="FD578" s="28">
        <f>DIS!D595</f>
        <v>29</v>
      </c>
      <c r="FE578" s="28">
        <f>DIS!E595</f>
        <v>16</v>
      </c>
      <c r="FF578" s="28" t="str">
        <f t="shared" si="152"/>
        <v>29,16</v>
      </c>
      <c r="FG578" s="286" t="str">
        <f>INDEX($AR$88:$BK$127,FD578,FE578)</f>
        <v>16,29</v>
      </c>
      <c r="FH578" s="287">
        <f>IF(ISNUMBER(FG578),0,MAX(FH$2:FH577)+1)</f>
        <v>522</v>
      </c>
      <c r="FI578" s="287">
        <f>IF(FH578&gt;0,INDEX(IF($BJ$45=0,$EU$3:$EU$1412,IF($BK$45=0,$EX$3:$EX$1412,$FB$3:$FB$1412)),FH578,1),0)</f>
        <v>14.06621</v>
      </c>
    </row>
    <row r="579" spans="144:165" x14ac:dyDescent="0.25">
      <c r="EN579" s="263">
        <f t="shared" si="153"/>
        <v>577</v>
      </c>
      <c r="EO579" s="239" t="s">
        <v>2038</v>
      </c>
      <c r="EP579" s="279">
        <v>42036</v>
      </c>
      <c r="EQ579" s="280">
        <v>0</v>
      </c>
      <c r="ER579" s="281">
        <v>18.029399999999999</v>
      </c>
      <c r="ES579" s="288"/>
      <c r="ET579" s="282">
        <f>IF(EO579=EO580,MAX(ET$2:ET578)+1,0)</f>
        <v>289</v>
      </c>
      <c r="EU579" s="3">
        <f t="shared" si="145"/>
        <v>577</v>
      </c>
      <c r="EV579" s="290">
        <f t="shared" si="146"/>
        <v>1153</v>
      </c>
      <c r="EW579" s="277">
        <f t="shared" si="147"/>
        <v>42036</v>
      </c>
      <c r="EX579" s="281">
        <f t="shared" si="148"/>
        <v>16.54731</v>
      </c>
      <c r="EY579" s="282">
        <f>IF(EO579=EO580,0,MAX(EY$2:EY578)+1)</f>
        <v>0</v>
      </c>
      <c r="EZ579" s="290">
        <f t="shared" si="149"/>
        <v>1154</v>
      </c>
      <c r="FA579" s="277">
        <f t="shared" si="150"/>
        <v>43831</v>
      </c>
      <c r="FB579" s="281">
        <f t="shared" si="151"/>
        <v>14.841189999999999</v>
      </c>
      <c r="FC579" s="28">
        <f>DIS!C596</f>
        <v>577</v>
      </c>
      <c r="FD579" s="28">
        <f>DIS!D596</f>
        <v>29</v>
      </c>
      <c r="FE579" s="28">
        <f>DIS!E596</f>
        <v>17</v>
      </c>
      <c r="FF579" s="28" t="str">
        <f t="shared" si="152"/>
        <v>29,17</v>
      </c>
      <c r="FG579" s="286" t="str">
        <f>INDEX($AR$88:$BK$127,FD579,FE579)</f>
        <v>17,29</v>
      </c>
      <c r="FH579" s="287">
        <f>IF(ISNUMBER(FG579),0,MAX(FH$2:FH578)+1)</f>
        <v>523</v>
      </c>
      <c r="FI579" s="287">
        <f>IF(FH579&gt;0,INDEX(IF($BJ$45=0,$EU$3:$EU$1412,IF($BK$45=0,$EX$3:$EX$1412,$FB$3:$FB$1412)),FH579,1),0)</f>
        <v>14.31292</v>
      </c>
    </row>
    <row r="580" spans="144:165" x14ac:dyDescent="0.25">
      <c r="EN580" s="263">
        <f t="shared" si="153"/>
        <v>578</v>
      </c>
      <c r="EO580" s="239" t="s">
        <v>2038</v>
      </c>
      <c r="EP580" s="279">
        <v>43831</v>
      </c>
      <c r="EQ580" s="280">
        <v>0</v>
      </c>
      <c r="ER580" s="281">
        <v>17.2958</v>
      </c>
      <c r="ES580" s="288"/>
      <c r="ET580" s="282">
        <f>IF(EO580=EO581,MAX(ET$2:ET579)+1,0)</f>
        <v>0</v>
      </c>
      <c r="EU580" s="3">
        <f t="shared" ref="EU580:EU643" si="154">IF(ROW()-$EP$2&lt;=$EU$2,ROW()-$EP$2,"")</f>
        <v>578</v>
      </c>
      <c r="EV580" s="290">
        <f t="shared" ref="EV580:EV643" si="155">IF(ISNUMBER(EU580),INDEX($EN$3:$EN$1412,MATCH(EU580,$ET$3:$ET$1412,0),1),"")</f>
        <v>1155</v>
      </c>
      <c r="EW580" s="277">
        <f t="shared" ref="EW580:EW643" si="156">IF(ISNUMBER(EU580),INDEX($EP$3:$EP$1412,MATCH(EU580,$ET$3:$ET$1412,0),1),"")</f>
        <v>42036</v>
      </c>
      <c r="EX580" s="281">
        <f t="shared" ref="EX580:EX643" si="157">IF(ISNUMBER(EU580),INDEX($ER$3:$ER$1412,MATCH(EU580,$ET$3:$ET$1412,0),1),"")</f>
        <v>15.67948</v>
      </c>
      <c r="EY580" s="282">
        <f>IF(EO580=EO581,0,MAX(EY$2:EY579)+1)</f>
        <v>289</v>
      </c>
      <c r="EZ580" s="290">
        <f t="shared" ref="EZ580:EZ643" si="158">IF(ISNUMBER(EU580),INDEX($EN$3:$EN$1412,MATCH(EU580,$EY$3:$EY$1412,0),1),"")</f>
        <v>1156</v>
      </c>
      <c r="FA580" s="277">
        <f t="shared" ref="FA580:FA643" si="159">IF(ISNUMBER(EU580),INDEX($EP$3:$EP$1412,MATCH(EU580,$EY$3:$EY$1412,0),1),"")</f>
        <v>43831</v>
      </c>
      <c r="FB580" s="281">
        <f t="shared" ref="FB580:FB643" si="160">IF(ISNUMBER(EU580),INDEX($ER$3:$ER$1412,MATCH(EU580,$EY$3:$EY$1412,0),1),"")</f>
        <v>14.23441</v>
      </c>
      <c r="FC580" s="28">
        <f>DIS!C597</f>
        <v>578</v>
      </c>
      <c r="FD580" s="28">
        <f>DIS!D597</f>
        <v>29</v>
      </c>
      <c r="FE580" s="28">
        <f>DIS!E597</f>
        <v>18</v>
      </c>
      <c r="FF580" s="28" t="str">
        <f t="shared" ref="FF580:FF643" si="161">_xlfn.CONCAT(FD580,",",FE580)</f>
        <v>29,18</v>
      </c>
      <c r="FG580" s="286" t="str">
        <f>INDEX($AR$88:$BK$127,FD580,FE580)</f>
        <v>18,29</v>
      </c>
      <c r="FH580" s="287">
        <f>IF(ISNUMBER(FG580),0,MAX(FH$2:FH579)+1)</f>
        <v>524</v>
      </c>
      <c r="FI580" s="287">
        <f>IF(FH580&gt;0,INDEX(IF($BJ$45=0,$EU$3:$EU$1412,IF($BK$45=0,$EX$3:$EX$1412,$FB$3:$FB$1412)),FH580,1),0)</f>
        <v>14.5</v>
      </c>
    </row>
    <row r="581" spans="144:165" x14ac:dyDescent="0.25">
      <c r="EN581" s="263">
        <f t="shared" ref="EN581:EN644" si="162">EN580+1</f>
        <v>579</v>
      </c>
      <c r="EO581" s="239" t="s">
        <v>2039</v>
      </c>
      <c r="EP581" s="279">
        <v>42036</v>
      </c>
      <c r="EQ581" s="280">
        <v>0</v>
      </c>
      <c r="ER581" s="281">
        <v>30.118040000000001</v>
      </c>
      <c r="ES581" s="288"/>
      <c r="ET581" s="282">
        <f>IF(EO581=EO582,MAX(ET$2:ET580)+1,0)</f>
        <v>290</v>
      </c>
      <c r="EU581" s="3">
        <f t="shared" si="154"/>
        <v>579</v>
      </c>
      <c r="EV581" s="290">
        <f t="shared" si="155"/>
        <v>1157</v>
      </c>
      <c r="EW581" s="277">
        <f t="shared" si="156"/>
        <v>42036</v>
      </c>
      <c r="EX581" s="281">
        <f t="shared" si="157"/>
        <v>14.90887</v>
      </c>
      <c r="EY581" s="282">
        <f>IF(EO581=EO582,0,MAX(EY$2:EY580)+1)</f>
        <v>0</v>
      </c>
      <c r="EZ581" s="290">
        <f t="shared" si="158"/>
        <v>1158</v>
      </c>
      <c r="FA581" s="277">
        <f t="shared" si="159"/>
        <v>43831</v>
      </c>
      <c r="FB581" s="281">
        <f t="shared" si="160"/>
        <v>13.847519999999999</v>
      </c>
      <c r="FC581" s="28">
        <f>DIS!C598</f>
        <v>579</v>
      </c>
      <c r="FD581" s="28">
        <f>DIS!D598</f>
        <v>29</v>
      </c>
      <c r="FE581" s="28">
        <f>DIS!E598</f>
        <v>19</v>
      </c>
      <c r="FF581" s="28" t="str">
        <f t="shared" si="161"/>
        <v>29,19</v>
      </c>
      <c r="FG581" s="286" t="str">
        <f>INDEX($AR$88:$BK$127,FD581,FE581)</f>
        <v>19,29</v>
      </c>
      <c r="FH581" s="287">
        <f>IF(ISNUMBER(FG581),0,MAX(FH$2:FH580)+1)</f>
        <v>525</v>
      </c>
      <c r="FI581" s="287">
        <f>IF(FH581&gt;0,INDEX(IF($BJ$45=0,$EU$3:$EU$1412,IF($BK$45=0,$EX$3:$EX$1412,$FB$3:$FB$1412)),FH581,1),0)</f>
        <v>14.629479999999999</v>
      </c>
    </row>
    <row r="582" spans="144:165" x14ac:dyDescent="0.25">
      <c r="EN582" s="263">
        <f t="shared" si="162"/>
        <v>580</v>
      </c>
      <c r="EO582" s="239" t="s">
        <v>2039</v>
      </c>
      <c r="EP582" s="279">
        <v>43831</v>
      </c>
      <c r="EQ582" s="280">
        <v>0</v>
      </c>
      <c r="ER582" s="281">
        <v>26.237639999999999</v>
      </c>
      <c r="ES582" s="288"/>
      <c r="ET582" s="282">
        <f>IF(EO582=EO583,MAX(ET$2:ET581)+1,0)</f>
        <v>0</v>
      </c>
      <c r="EU582" s="3">
        <f t="shared" si="154"/>
        <v>580</v>
      </c>
      <c r="EV582" s="290">
        <f t="shared" si="155"/>
        <v>1159</v>
      </c>
      <c r="EW582" s="277">
        <f t="shared" si="156"/>
        <v>42036</v>
      </c>
      <c r="EX582" s="281">
        <f t="shared" si="157"/>
        <v>14.06094</v>
      </c>
      <c r="EY582" s="282">
        <f>IF(EO582=EO583,0,MAX(EY$2:EY581)+1)</f>
        <v>290</v>
      </c>
      <c r="EZ582" s="290">
        <f t="shared" si="158"/>
        <v>1160</v>
      </c>
      <c r="FA582" s="277">
        <f t="shared" si="159"/>
        <v>43831</v>
      </c>
      <c r="FB582" s="281">
        <f t="shared" si="160"/>
        <v>13.481389999999999</v>
      </c>
      <c r="FC582" s="28">
        <f>DIS!C599</f>
        <v>580</v>
      </c>
      <c r="FD582" s="28">
        <f>DIS!D599</f>
        <v>29</v>
      </c>
      <c r="FE582" s="28">
        <f>DIS!E599</f>
        <v>20</v>
      </c>
      <c r="FF582" s="28" t="str">
        <f t="shared" si="161"/>
        <v>29,20</v>
      </c>
      <c r="FG582" s="286" t="str">
        <f>INDEX($AR$88:$BK$127,FD582,FE582)</f>
        <v>20,29</v>
      </c>
      <c r="FH582" s="287">
        <f>IF(ISNUMBER(FG582),0,MAX(FH$2:FH581)+1)</f>
        <v>526</v>
      </c>
      <c r="FI582" s="287">
        <f>IF(FH582&gt;0,INDEX(IF($BJ$45=0,$EU$3:$EU$1412,IF($BK$45=0,$EX$3:$EX$1412,$FB$3:$FB$1412)),FH582,1),0)</f>
        <v>14.70623</v>
      </c>
    </row>
    <row r="583" spans="144:165" x14ac:dyDescent="0.25">
      <c r="EN583" s="263">
        <f t="shared" si="162"/>
        <v>581</v>
      </c>
      <c r="EO583" s="239" t="s">
        <v>2040</v>
      </c>
      <c r="EP583" s="279">
        <v>42036</v>
      </c>
      <c r="EQ583" s="280">
        <v>0</v>
      </c>
      <c r="ER583" s="281">
        <v>30.083210000000001</v>
      </c>
      <c r="ES583" s="288"/>
      <c r="ET583" s="282">
        <f>IF(EO583=EO584,MAX(ET$2:ET582)+1,0)</f>
        <v>291</v>
      </c>
      <c r="EU583" s="3">
        <f t="shared" si="154"/>
        <v>581</v>
      </c>
      <c r="EV583" s="290">
        <f t="shared" si="155"/>
        <v>1161</v>
      </c>
      <c r="EW583" s="277">
        <f t="shared" si="156"/>
        <v>42036</v>
      </c>
      <c r="EX583" s="281">
        <f t="shared" si="157"/>
        <v>13.096679999999999</v>
      </c>
      <c r="EY583" s="282">
        <f>IF(EO583=EO584,0,MAX(EY$2:EY582)+1)</f>
        <v>0</v>
      </c>
      <c r="EZ583" s="290">
        <f t="shared" si="158"/>
        <v>1162</v>
      </c>
      <c r="FA583" s="277">
        <f t="shared" si="159"/>
        <v>43831</v>
      </c>
      <c r="FB583" s="281">
        <f t="shared" si="160"/>
        <v>13.08221</v>
      </c>
      <c r="FC583" s="28">
        <f>DIS!C600</f>
        <v>581</v>
      </c>
      <c r="FD583" s="28">
        <f>DIS!D600</f>
        <v>30</v>
      </c>
      <c r="FE583" s="28">
        <f>DIS!E600</f>
        <v>1</v>
      </c>
      <c r="FF583" s="28" t="str">
        <f t="shared" si="161"/>
        <v>30,1</v>
      </c>
      <c r="FG583" s="286" t="str">
        <f>INDEX($AR$88:$BK$127,FD583,FE583)</f>
        <v>1,30</v>
      </c>
      <c r="FH583" s="287">
        <f>IF(ISNUMBER(FG583),0,MAX(FH$2:FH582)+1)</f>
        <v>527</v>
      </c>
      <c r="FI583" s="287">
        <f>IF(FH583&gt;0,INDEX(IF($BJ$45=0,$EU$3:$EU$1412,IF($BK$45=0,$EX$3:$EX$1412,$FB$3:$FB$1412)),FH583,1),0)</f>
        <v>20.1906</v>
      </c>
    </row>
    <row r="584" spans="144:165" x14ac:dyDescent="0.25">
      <c r="EN584" s="263">
        <f t="shared" si="162"/>
        <v>582</v>
      </c>
      <c r="EO584" s="239" t="s">
        <v>2040</v>
      </c>
      <c r="EP584" s="279">
        <v>43831</v>
      </c>
      <c r="EQ584" s="280">
        <v>0</v>
      </c>
      <c r="ER584" s="281">
        <v>26.198119999999999</v>
      </c>
      <c r="ES584" s="288"/>
      <c r="ET584" s="282">
        <f>IF(EO584=EO585,MAX(ET$2:ET583)+1,0)</f>
        <v>0</v>
      </c>
      <c r="EU584" s="3">
        <f t="shared" si="154"/>
        <v>582</v>
      </c>
      <c r="EV584" s="290">
        <f t="shared" si="155"/>
        <v>1163</v>
      </c>
      <c r="EW584" s="277">
        <f t="shared" si="156"/>
        <v>42036</v>
      </c>
      <c r="EX584" s="281">
        <f t="shared" si="157"/>
        <v>13.680289999999999</v>
      </c>
      <c r="EY584" s="282">
        <f>IF(EO584=EO585,0,MAX(EY$2:EY583)+1)</f>
        <v>291</v>
      </c>
      <c r="EZ584" s="290">
        <f t="shared" si="158"/>
        <v>1164</v>
      </c>
      <c r="FA584" s="277">
        <f t="shared" si="159"/>
        <v>43831</v>
      </c>
      <c r="FB584" s="281">
        <f t="shared" si="160"/>
        <v>13.41493</v>
      </c>
      <c r="FC584" s="28">
        <f>DIS!C601</f>
        <v>582</v>
      </c>
      <c r="FD584" s="28">
        <f>DIS!D601</f>
        <v>30</v>
      </c>
      <c r="FE584" s="28">
        <f>DIS!E601</f>
        <v>2</v>
      </c>
      <c r="FF584" s="28" t="str">
        <f t="shared" si="161"/>
        <v>30,2</v>
      </c>
      <c r="FG584" s="286" t="str">
        <f>INDEX($AR$88:$BK$127,FD584,FE584)</f>
        <v>2,30</v>
      </c>
      <c r="FH584" s="287">
        <f>IF(ISNUMBER(FG584),0,MAX(FH$2:FH583)+1)</f>
        <v>528</v>
      </c>
      <c r="FI584" s="287">
        <f>IF(FH584&gt;0,INDEX(IF($BJ$45=0,$EU$3:$EU$1412,IF($BK$45=0,$EX$3:$EX$1412,$FB$3:$FB$1412)),FH584,1),0)</f>
        <v>19.970549999999999</v>
      </c>
    </row>
    <row r="585" spans="144:165" x14ac:dyDescent="0.25">
      <c r="EN585" s="263">
        <f t="shared" si="162"/>
        <v>583</v>
      </c>
      <c r="EO585" s="239" t="s">
        <v>2041</v>
      </c>
      <c r="EP585" s="279">
        <v>42036</v>
      </c>
      <c r="EQ585" s="280">
        <v>0</v>
      </c>
      <c r="ER585" s="281">
        <v>30.085139999999999</v>
      </c>
      <c r="ES585" s="288"/>
      <c r="ET585" s="282">
        <f>IF(EO585=EO586,MAX(ET$2:ET584)+1,0)</f>
        <v>292</v>
      </c>
      <c r="EU585" s="3">
        <f t="shared" si="154"/>
        <v>583</v>
      </c>
      <c r="EV585" s="290">
        <f t="shared" si="155"/>
        <v>1165</v>
      </c>
      <c r="EW585" s="277">
        <f t="shared" si="156"/>
        <v>42036</v>
      </c>
      <c r="EX585" s="281">
        <f t="shared" si="157"/>
        <v>14.123989999999999</v>
      </c>
      <c r="EY585" s="282">
        <f>IF(EO585=EO586,0,MAX(EY$2:EY584)+1)</f>
        <v>0</v>
      </c>
      <c r="EZ585" s="290">
        <f t="shared" si="158"/>
        <v>1166</v>
      </c>
      <c r="FA585" s="277">
        <f t="shared" si="159"/>
        <v>43831</v>
      </c>
      <c r="FB585" s="281">
        <f t="shared" si="160"/>
        <v>13.673870000000001</v>
      </c>
      <c r="FC585" s="28">
        <f>DIS!C602</f>
        <v>583</v>
      </c>
      <c r="FD585" s="28">
        <f>DIS!D602</f>
        <v>30</v>
      </c>
      <c r="FE585" s="28">
        <f>DIS!E602</f>
        <v>3</v>
      </c>
      <c r="FF585" s="28" t="str">
        <f t="shared" si="161"/>
        <v>30,3</v>
      </c>
      <c r="FG585" s="286" t="str">
        <f>INDEX($AR$88:$BK$127,FD585,FE585)</f>
        <v>3,30</v>
      </c>
      <c r="FH585" s="287">
        <f>IF(ISNUMBER(FG585),0,MAX(FH$2:FH584)+1)</f>
        <v>529</v>
      </c>
      <c r="FI585" s="287">
        <f>IF(FH585&gt;0,INDEX(IF($BJ$45=0,$EU$3:$EU$1412,IF($BK$45=0,$EX$3:$EX$1412,$FB$3:$FB$1412)),FH585,1),0)</f>
        <v>19.666589999999999</v>
      </c>
    </row>
    <row r="586" spans="144:165" x14ac:dyDescent="0.25">
      <c r="EN586" s="263">
        <f t="shared" si="162"/>
        <v>584</v>
      </c>
      <c r="EO586" s="239" t="s">
        <v>2041</v>
      </c>
      <c r="EP586" s="279">
        <v>43831</v>
      </c>
      <c r="EQ586" s="280">
        <v>0</v>
      </c>
      <c r="ER586" s="281">
        <v>26.203530000000001</v>
      </c>
      <c r="ES586" s="288"/>
      <c r="ET586" s="282">
        <f>IF(EO586=EO587,MAX(ET$2:ET585)+1,0)</f>
        <v>0</v>
      </c>
      <c r="EU586" s="3">
        <f t="shared" si="154"/>
        <v>584</v>
      </c>
      <c r="EV586" s="290">
        <f t="shared" si="155"/>
        <v>1167</v>
      </c>
      <c r="EW586" s="277">
        <f t="shared" si="156"/>
        <v>42036</v>
      </c>
      <c r="EX586" s="281">
        <f t="shared" si="157"/>
        <v>14.47944</v>
      </c>
      <c r="EY586" s="282">
        <f>IF(EO586=EO587,0,MAX(EY$2:EY585)+1)</f>
        <v>292</v>
      </c>
      <c r="EZ586" s="290">
        <f t="shared" si="158"/>
        <v>1168</v>
      </c>
      <c r="FA586" s="277">
        <f t="shared" si="159"/>
        <v>43831</v>
      </c>
      <c r="FB586" s="281">
        <f t="shared" si="160"/>
        <v>13.887729999999999</v>
      </c>
      <c r="FC586" s="28">
        <f>DIS!C603</f>
        <v>584</v>
      </c>
      <c r="FD586" s="28">
        <f>DIS!D603</f>
        <v>30</v>
      </c>
      <c r="FE586" s="28">
        <f>DIS!E603</f>
        <v>4</v>
      </c>
      <c r="FF586" s="28" t="str">
        <f t="shared" si="161"/>
        <v>30,4</v>
      </c>
      <c r="FG586" s="286" t="str">
        <f>INDEX($AR$88:$BK$127,FD586,FE586)</f>
        <v>4,30</v>
      </c>
      <c r="FH586" s="287">
        <f>IF(ISNUMBER(FG586),0,MAX(FH$2:FH585)+1)</f>
        <v>530</v>
      </c>
      <c r="FI586" s="287">
        <f>IF(FH586&gt;0,INDEX(IF($BJ$45=0,$EU$3:$EU$1412,IF($BK$45=0,$EX$3:$EX$1412,$FB$3:$FB$1412)),FH586,1),0)</f>
        <v>19.25357</v>
      </c>
    </row>
    <row r="587" spans="144:165" x14ac:dyDescent="0.25">
      <c r="EN587" s="263">
        <f t="shared" si="162"/>
        <v>585</v>
      </c>
      <c r="EO587" s="239" t="s">
        <v>2042</v>
      </c>
      <c r="EP587" s="279">
        <v>42036</v>
      </c>
      <c r="EQ587" s="280">
        <v>0</v>
      </c>
      <c r="ER587" s="281">
        <v>30.096530000000001</v>
      </c>
      <c r="ES587" s="288"/>
      <c r="ET587" s="282">
        <f>IF(EO587=EO588,MAX(ET$2:ET586)+1,0)</f>
        <v>293</v>
      </c>
      <c r="EU587" s="3">
        <f t="shared" si="154"/>
        <v>585</v>
      </c>
      <c r="EV587" s="290">
        <f t="shared" si="155"/>
        <v>1169</v>
      </c>
      <c r="EW587" s="277">
        <f t="shared" si="156"/>
        <v>42036</v>
      </c>
      <c r="EX587" s="281">
        <f t="shared" si="157"/>
        <v>14.711460000000001</v>
      </c>
      <c r="EY587" s="282">
        <f>IF(EO587=EO588,0,MAX(EY$2:EY586)+1)</f>
        <v>0</v>
      </c>
      <c r="EZ587" s="290">
        <f t="shared" si="158"/>
        <v>1170</v>
      </c>
      <c r="FA587" s="277">
        <f t="shared" si="159"/>
        <v>43831</v>
      </c>
      <c r="FB587" s="281">
        <f t="shared" si="160"/>
        <v>14.028409999999999</v>
      </c>
      <c r="FC587" s="28">
        <f>DIS!C604</f>
        <v>585</v>
      </c>
      <c r="FD587" s="28">
        <f>DIS!D604</f>
        <v>30</v>
      </c>
      <c r="FE587" s="28">
        <f>DIS!E604</f>
        <v>5</v>
      </c>
      <c r="FF587" s="28" t="str">
        <f t="shared" si="161"/>
        <v>30,5</v>
      </c>
      <c r="FG587" s="286" t="str">
        <f>INDEX($AR$88:$BK$127,FD587,FE587)</f>
        <v>5,30</v>
      </c>
      <c r="FH587" s="287">
        <f>IF(ISNUMBER(FG587),0,MAX(FH$2:FH586)+1)</f>
        <v>531</v>
      </c>
      <c r="FI587" s="287">
        <f>IF(FH587&gt;0,INDEX(IF($BJ$45=0,$EU$3:$EU$1412,IF($BK$45=0,$EX$3:$EX$1412,$FB$3:$FB$1412)),FH587,1),0)</f>
        <v>18.78866</v>
      </c>
    </row>
    <row r="588" spans="144:165" x14ac:dyDescent="0.25">
      <c r="EN588" s="263">
        <f t="shared" si="162"/>
        <v>586</v>
      </c>
      <c r="EO588" s="239" t="s">
        <v>2042</v>
      </c>
      <c r="EP588" s="279">
        <v>43831</v>
      </c>
      <c r="EQ588" s="280">
        <v>0</v>
      </c>
      <c r="ER588" s="281">
        <v>26.21829</v>
      </c>
      <c r="ES588" s="288"/>
      <c r="ET588" s="282">
        <f>IF(EO588=EO589,MAX(ET$2:ET587)+1,0)</f>
        <v>0</v>
      </c>
      <c r="EU588" s="3">
        <f t="shared" si="154"/>
        <v>586</v>
      </c>
      <c r="EV588" s="290">
        <f t="shared" si="155"/>
        <v>1171</v>
      </c>
      <c r="EW588" s="277">
        <f t="shared" si="156"/>
        <v>42036</v>
      </c>
      <c r="EX588" s="281">
        <f t="shared" si="157"/>
        <v>14.84877</v>
      </c>
      <c r="EY588" s="282">
        <f>IF(EO588=EO589,0,MAX(EY$2:EY587)+1)</f>
        <v>293</v>
      </c>
      <c r="EZ588" s="290">
        <f t="shared" si="158"/>
        <v>1172</v>
      </c>
      <c r="FA588" s="277">
        <f t="shared" si="159"/>
        <v>43831</v>
      </c>
      <c r="FB588" s="281">
        <f t="shared" si="160"/>
        <v>14.115209999999999</v>
      </c>
      <c r="FC588" s="28">
        <f>DIS!C605</f>
        <v>586</v>
      </c>
      <c r="FD588" s="28">
        <f>DIS!D605</f>
        <v>30</v>
      </c>
      <c r="FE588" s="28">
        <f>DIS!E605</f>
        <v>6</v>
      </c>
      <c r="FF588" s="28" t="str">
        <f t="shared" si="161"/>
        <v>30,6</v>
      </c>
      <c r="FG588" s="286" t="str">
        <f>INDEX($AR$88:$BK$127,FD588,FE588)</f>
        <v>6,30</v>
      </c>
      <c r="FH588" s="287">
        <f>IF(ISNUMBER(FG588),0,MAX(FH$2:FH587)+1)</f>
        <v>532</v>
      </c>
      <c r="FI588" s="287">
        <f>IF(FH588&gt;0,INDEX(IF($BJ$45=0,$EU$3:$EU$1412,IF($BK$45=0,$EX$3:$EX$1412,$FB$3:$FB$1412)),FH588,1),0)</f>
        <v>18.257280000000002</v>
      </c>
    </row>
    <row r="589" spans="144:165" x14ac:dyDescent="0.25">
      <c r="EN589" s="263">
        <f t="shared" si="162"/>
        <v>587</v>
      </c>
      <c r="EO589" s="239" t="s">
        <v>2043</v>
      </c>
      <c r="EP589" s="279">
        <v>42036</v>
      </c>
      <c r="EQ589" s="280">
        <v>0</v>
      </c>
      <c r="ER589" s="281">
        <v>18.83417</v>
      </c>
      <c r="ES589" s="288"/>
      <c r="ET589" s="282">
        <f>IF(EO589=EO590,MAX(ET$2:ET588)+1,0)</f>
        <v>294</v>
      </c>
      <c r="EU589" s="3">
        <f t="shared" si="154"/>
        <v>587</v>
      </c>
      <c r="EV589" s="290">
        <f t="shared" si="155"/>
        <v>1173</v>
      </c>
      <c r="EW589" s="277">
        <f t="shared" si="156"/>
        <v>42036</v>
      </c>
      <c r="EX589" s="281">
        <f t="shared" si="157"/>
        <v>22.138470000000002</v>
      </c>
      <c r="EY589" s="282">
        <f>IF(EO589=EO590,0,MAX(EY$2:EY588)+1)</f>
        <v>0</v>
      </c>
      <c r="EZ589" s="290">
        <f t="shared" si="158"/>
        <v>1174</v>
      </c>
      <c r="FA589" s="277">
        <f t="shared" si="159"/>
        <v>43831</v>
      </c>
      <c r="FB589" s="281">
        <f t="shared" si="160"/>
        <v>19.24803</v>
      </c>
      <c r="FC589" s="28">
        <f>DIS!C606</f>
        <v>587</v>
      </c>
      <c r="FD589" s="28">
        <f>DIS!D606</f>
        <v>30</v>
      </c>
      <c r="FE589" s="28">
        <f>DIS!E606</f>
        <v>7</v>
      </c>
      <c r="FF589" s="28" t="str">
        <f t="shared" si="161"/>
        <v>30,7</v>
      </c>
      <c r="FG589" s="286" t="str">
        <f>INDEX($AR$88:$BK$127,FD589,FE589)</f>
        <v>7,30</v>
      </c>
      <c r="FH589" s="287">
        <f>IF(ISNUMBER(FG589),0,MAX(FH$2:FH588)+1)</f>
        <v>533</v>
      </c>
      <c r="FI589" s="287">
        <f>IF(FH589&gt;0,INDEX(IF($BJ$45=0,$EU$3:$EU$1412,IF($BK$45=0,$EX$3:$EX$1412,$FB$3:$FB$1412)),FH589,1),0)</f>
        <v>17.80659</v>
      </c>
    </row>
    <row r="590" spans="144:165" x14ac:dyDescent="0.25">
      <c r="EN590" s="263">
        <f t="shared" si="162"/>
        <v>588</v>
      </c>
      <c r="EO590" s="239" t="s">
        <v>2043</v>
      </c>
      <c r="EP590" s="279">
        <v>43831</v>
      </c>
      <c r="EQ590" s="280">
        <v>0</v>
      </c>
      <c r="ER590" s="281">
        <v>17.514569999999999</v>
      </c>
      <c r="ES590" s="288"/>
      <c r="ET590" s="282">
        <f>IF(EO590=EO591,MAX(ET$2:ET589)+1,0)</f>
        <v>0</v>
      </c>
      <c r="EU590" s="3">
        <f t="shared" si="154"/>
        <v>588</v>
      </c>
      <c r="EV590" s="290">
        <f t="shared" si="155"/>
        <v>1175</v>
      </c>
      <c r="EW590" s="277">
        <f t="shared" si="156"/>
        <v>42036</v>
      </c>
      <c r="EX590" s="281">
        <f t="shared" si="157"/>
        <v>21.736499999999999</v>
      </c>
      <c r="EY590" s="282">
        <f>IF(EO590=EO591,0,MAX(EY$2:EY589)+1)</f>
        <v>294</v>
      </c>
      <c r="EZ590" s="290">
        <f t="shared" si="158"/>
        <v>1176</v>
      </c>
      <c r="FA590" s="277">
        <f t="shared" si="159"/>
        <v>43831</v>
      </c>
      <c r="FB590" s="281">
        <f t="shared" si="160"/>
        <v>18.940110000000001</v>
      </c>
      <c r="FC590" s="28">
        <f>DIS!C607</f>
        <v>588</v>
      </c>
      <c r="FD590" s="28">
        <f>DIS!D607</f>
        <v>30</v>
      </c>
      <c r="FE590" s="28">
        <f>DIS!E607</f>
        <v>8</v>
      </c>
      <c r="FF590" s="28" t="str">
        <f t="shared" si="161"/>
        <v>30,8</v>
      </c>
      <c r="FG590" s="286" t="str">
        <f>INDEX($AR$88:$BK$127,FD590,FE590)</f>
        <v>8,30</v>
      </c>
      <c r="FH590" s="287">
        <f>IF(ISNUMBER(FG590),0,MAX(FH$2:FH589)+1)</f>
        <v>534</v>
      </c>
      <c r="FI590" s="287">
        <f>IF(FH590&gt;0,INDEX(IF($BJ$45=0,$EU$3:$EU$1412,IF($BK$45=0,$EX$3:$EX$1412,$FB$3:$FB$1412)),FH590,1),0)</f>
        <v>17.28238</v>
      </c>
    </row>
    <row r="591" spans="144:165" x14ac:dyDescent="0.25">
      <c r="EN591" s="263">
        <f t="shared" si="162"/>
        <v>589</v>
      </c>
      <c r="EO591" s="239" t="s">
        <v>2044</v>
      </c>
      <c r="EP591" s="279">
        <v>42036</v>
      </c>
      <c r="EQ591" s="280">
        <v>0</v>
      </c>
      <c r="ER591" s="281">
        <v>18.64471</v>
      </c>
      <c r="ES591" s="288"/>
      <c r="ET591" s="282">
        <f>IF(EO591=EO592,MAX(ET$2:ET590)+1,0)</f>
        <v>295</v>
      </c>
      <c r="EU591" s="3">
        <f t="shared" si="154"/>
        <v>589</v>
      </c>
      <c r="EV591" s="290">
        <f t="shared" si="155"/>
        <v>1177</v>
      </c>
      <c r="EW591" s="277">
        <f t="shared" si="156"/>
        <v>42036</v>
      </c>
      <c r="EX591" s="281">
        <f t="shared" si="157"/>
        <v>21.15953</v>
      </c>
      <c r="EY591" s="282">
        <f>IF(EO591=EO592,0,MAX(EY$2:EY590)+1)</f>
        <v>0</v>
      </c>
      <c r="EZ591" s="290">
        <f t="shared" si="158"/>
        <v>1178</v>
      </c>
      <c r="FA591" s="277">
        <f t="shared" si="159"/>
        <v>43831</v>
      </c>
      <c r="FB591" s="281">
        <f t="shared" si="160"/>
        <v>18.469090000000001</v>
      </c>
      <c r="FC591" s="28">
        <f>DIS!C608</f>
        <v>589</v>
      </c>
      <c r="FD591" s="28">
        <f>DIS!D608</f>
        <v>30</v>
      </c>
      <c r="FE591" s="28">
        <f>DIS!E608</f>
        <v>9</v>
      </c>
      <c r="FF591" s="28" t="str">
        <f t="shared" si="161"/>
        <v>30,9</v>
      </c>
      <c r="FG591" s="286" t="str">
        <f>INDEX($AR$88:$BK$127,FD591,FE591)</f>
        <v>9,30</v>
      </c>
      <c r="FH591" s="287">
        <f>IF(ISNUMBER(FG591),0,MAX(FH$2:FH590)+1)</f>
        <v>535</v>
      </c>
      <c r="FI591" s="287">
        <f>IF(FH591&gt;0,INDEX(IF($BJ$45=0,$EU$3:$EU$1412,IF($BK$45=0,$EX$3:$EX$1412,$FB$3:$FB$1412)),FH591,1),0)</f>
        <v>16.69425</v>
      </c>
    </row>
    <row r="592" spans="144:165" x14ac:dyDescent="0.25">
      <c r="EN592" s="263">
        <f t="shared" si="162"/>
        <v>590</v>
      </c>
      <c r="EO592" s="239" t="s">
        <v>2044</v>
      </c>
      <c r="EP592" s="279">
        <v>43831</v>
      </c>
      <c r="EQ592" s="280">
        <v>0</v>
      </c>
      <c r="ER592" s="281">
        <v>17.405139999999999</v>
      </c>
      <c r="ES592" s="288"/>
      <c r="ET592" s="282">
        <f>IF(EO592=EO593,MAX(ET$2:ET591)+1,0)</f>
        <v>0</v>
      </c>
      <c r="EU592" s="3">
        <f t="shared" si="154"/>
        <v>590</v>
      </c>
      <c r="EV592" s="290">
        <f t="shared" si="155"/>
        <v>1179</v>
      </c>
      <c r="EW592" s="277">
        <f t="shared" si="156"/>
        <v>42036</v>
      </c>
      <c r="EX592" s="281">
        <f t="shared" si="157"/>
        <v>20.686630000000001</v>
      </c>
      <c r="EY592" s="282">
        <f>IF(EO592=EO593,0,MAX(EY$2:EY591)+1)</f>
        <v>295</v>
      </c>
      <c r="EZ592" s="290">
        <f t="shared" si="158"/>
        <v>1180</v>
      </c>
      <c r="FA592" s="277">
        <f t="shared" si="159"/>
        <v>43831</v>
      </c>
      <c r="FB592" s="281">
        <f t="shared" si="160"/>
        <v>18.11356</v>
      </c>
      <c r="FC592" s="28">
        <f>DIS!C609</f>
        <v>590</v>
      </c>
      <c r="FD592" s="28">
        <f>DIS!D609</f>
        <v>30</v>
      </c>
      <c r="FE592" s="28">
        <f>DIS!E609</f>
        <v>10</v>
      </c>
      <c r="FF592" s="28" t="str">
        <f t="shared" si="161"/>
        <v>30,10</v>
      </c>
      <c r="FG592" s="286" t="str">
        <f>INDEX($AR$88:$BK$127,FD592,FE592)</f>
        <v>10,30</v>
      </c>
      <c r="FH592" s="287">
        <f>IF(ISNUMBER(FG592),0,MAX(FH$2:FH591)+1)</f>
        <v>536</v>
      </c>
      <c r="FI592" s="287">
        <f>IF(FH592&gt;0,INDEX(IF($BJ$45=0,$EU$3:$EU$1412,IF($BK$45=0,$EX$3:$EX$1412,$FB$3:$FB$1412)),FH592,1),0)</f>
        <v>16.150020000000001</v>
      </c>
    </row>
    <row r="593" spans="144:165" x14ac:dyDescent="0.25">
      <c r="EN593" s="263">
        <f t="shared" si="162"/>
        <v>591</v>
      </c>
      <c r="EO593" s="239" t="s">
        <v>2045</v>
      </c>
      <c r="EP593" s="279">
        <v>42036</v>
      </c>
      <c r="EQ593" s="280">
        <v>0</v>
      </c>
      <c r="ER593" s="281">
        <v>18.328600000000002</v>
      </c>
      <c r="ES593" s="288"/>
      <c r="ET593" s="282">
        <f>IF(EO593=EO594,MAX(ET$2:ET592)+1,0)</f>
        <v>296</v>
      </c>
      <c r="EU593" s="3">
        <f t="shared" si="154"/>
        <v>591</v>
      </c>
      <c r="EV593" s="290">
        <f t="shared" si="155"/>
        <v>1181</v>
      </c>
      <c r="EW593" s="277">
        <f t="shared" si="156"/>
        <v>42036</v>
      </c>
      <c r="EX593" s="281">
        <f t="shared" si="157"/>
        <v>20.10792</v>
      </c>
      <c r="EY593" s="282">
        <f>IF(EO593=EO594,0,MAX(EY$2:EY592)+1)</f>
        <v>0</v>
      </c>
      <c r="EZ593" s="290">
        <f t="shared" si="158"/>
        <v>1182</v>
      </c>
      <c r="FA593" s="277">
        <f t="shared" si="159"/>
        <v>43831</v>
      </c>
      <c r="FB593" s="281">
        <f t="shared" si="160"/>
        <v>17.663879999999999</v>
      </c>
      <c r="FC593" s="28">
        <f>DIS!C610</f>
        <v>591</v>
      </c>
      <c r="FD593" s="28">
        <f>DIS!D610</f>
        <v>30</v>
      </c>
      <c r="FE593" s="28">
        <f>DIS!E610</f>
        <v>11</v>
      </c>
      <c r="FF593" s="28" t="str">
        <f t="shared" si="161"/>
        <v>30,11</v>
      </c>
      <c r="FG593" s="286" t="str">
        <f>INDEX($AR$88:$BK$127,FD593,FE593)</f>
        <v>11,30</v>
      </c>
      <c r="FH593" s="287">
        <f>IF(ISNUMBER(FG593),0,MAX(FH$2:FH592)+1)</f>
        <v>537</v>
      </c>
      <c r="FI593" s="287">
        <f>IF(FH593&gt;0,INDEX(IF($BJ$45=0,$EU$3:$EU$1412,IF($BK$45=0,$EX$3:$EX$1412,$FB$3:$FB$1412)),FH593,1),0)</f>
        <v>15.612170000000001</v>
      </c>
    </row>
    <row r="594" spans="144:165" x14ac:dyDescent="0.25">
      <c r="EN594" s="263">
        <f t="shared" si="162"/>
        <v>592</v>
      </c>
      <c r="EO594" s="239" t="s">
        <v>2045</v>
      </c>
      <c r="EP594" s="279">
        <v>43831</v>
      </c>
      <c r="EQ594" s="280">
        <v>0</v>
      </c>
      <c r="ER594" s="281">
        <v>17.221129999999999</v>
      </c>
      <c r="ES594" s="288"/>
      <c r="ET594" s="282">
        <f>IF(EO594=EO595,MAX(ET$2:ET593)+1,0)</f>
        <v>0</v>
      </c>
      <c r="EU594" s="3">
        <f t="shared" si="154"/>
        <v>592</v>
      </c>
      <c r="EV594" s="290">
        <f t="shared" si="155"/>
        <v>1183</v>
      </c>
      <c r="EW594" s="277">
        <f t="shared" si="156"/>
        <v>42036</v>
      </c>
      <c r="EX594" s="281">
        <f t="shared" si="157"/>
        <v>19.424759999999999</v>
      </c>
      <c r="EY594" s="282">
        <f>IF(EO594=EO595,0,MAX(EY$2:EY593)+1)</f>
        <v>296</v>
      </c>
      <c r="EZ594" s="290">
        <f t="shared" si="158"/>
        <v>1184</v>
      </c>
      <c r="FA594" s="277">
        <f t="shared" si="159"/>
        <v>43831</v>
      </c>
      <c r="FB594" s="281">
        <f t="shared" si="160"/>
        <v>17.11974</v>
      </c>
      <c r="FC594" s="28">
        <f>DIS!C611</f>
        <v>592</v>
      </c>
      <c r="FD594" s="28">
        <f>DIS!D611</f>
        <v>30</v>
      </c>
      <c r="FE594" s="28">
        <f>DIS!E611</f>
        <v>12</v>
      </c>
      <c r="FF594" s="28" t="str">
        <f t="shared" si="161"/>
        <v>30,12</v>
      </c>
      <c r="FG594" s="286" t="str">
        <f>INDEX($AR$88:$BK$127,FD594,FE594)</f>
        <v>12,30</v>
      </c>
      <c r="FH594" s="287">
        <f>IF(ISNUMBER(FG594),0,MAX(FH$2:FH593)+1)</f>
        <v>538</v>
      </c>
      <c r="FI594" s="287">
        <f>IF(FH594&gt;0,INDEX(IF($BJ$45=0,$EU$3:$EU$1412,IF($BK$45=0,$EX$3:$EX$1412,$FB$3:$FB$1412)),FH594,1),0)</f>
        <v>15.102980000000001</v>
      </c>
    </row>
    <row r="595" spans="144:165" x14ac:dyDescent="0.25">
      <c r="EN595" s="263">
        <f t="shared" si="162"/>
        <v>593</v>
      </c>
      <c r="EO595" s="239" t="s">
        <v>2046</v>
      </c>
      <c r="EP595" s="279">
        <v>42036</v>
      </c>
      <c r="EQ595" s="280">
        <v>0</v>
      </c>
      <c r="ER595" s="281">
        <v>17.987120000000001</v>
      </c>
      <c r="ES595" s="288"/>
      <c r="ET595" s="282">
        <f>IF(EO595=EO596,MAX(ET$2:ET594)+1,0)</f>
        <v>297</v>
      </c>
      <c r="EU595" s="3">
        <f t="shared" si="154"/>
        <v>593</v>
      </c>
      <c r="EV595" s="290">
        <f t="shared" si="155"/>
        <v>1185</v>
      </c>
      <c r="EW595" s="277">
        <f t="shared" si="156"/>
        <v>42036</v>
      </c>
      <c r="EX595" s="281">
        <f t="shared" si="157"/>
        <v>18.694939999999999</v>
      </c>
      <c r="EY595" s="282">
        <f>IF(EO595=EO596,0,MAX(EY$2:EY594)+1)</f>
        <v>0</v>
      </c>
      <c r="EZ595" s="290">
        <f t="shared" si="158"/>
        <v>1186</v>
      </c>
      <c r="FA595" s="277">
        <f t="shared" si="159"/>
        <v>43831</v>
      </c>
      <c r="FB595" s="281">
        <f t="shared" si="160"/>
        <v>16.531549999999999</v>
      </c>
      <c r="FC595" s="28">
        <f>DIS!C612</f>
        <v>593</v>
      </c>
      <c r="FD595" s="28">
        <f>DIS!D612</f>
        <v>30</v>
      </c>
      <c r="FE595" s="28">
        <f>DIS!E612</f>
        <v>13</v>
      </c>
      <c r="FF595" s="28" t="str">
        <f t="shared" si="161"/>
        <v>30,13</v>
      </c>
      <c r="FG595" s="286" t="str">
        <f>INDEX($AR$88:$BK$127,FD595,FE595)</f>
        <v>13,30</v>
      </c>
      <c r="FH595" s="287">
        <f>IF(ISNUMBER(FG595),0,MAX(FH$2:FH594)+1)</f>
        <v>539</v>
      </c>
      <c r="FI595" s="287">
        <f>IF(FH595&gt;0,INDEX(IF($BJ$45=0,$EU$3:$EU$1412,IF($BK$45=0,$EX$3:$EX$1412,$FB$3:$FB$1412)),FH595,1),0)</f>
        <v>14.602539999999999</v>
      </c>
    </row>
    <row r="596" spans="144:165" x14ac:dyDescent="0.25">
      <c r="EN596" s="263">
        <f t="shared" si="162"/>
        <v>594</v>
      </c>
      <c r="EO596" s="239" t="s">
        <v>2046</v>
      </c>
      <c r="EP596" s="279">
        <v>43831</v>
      </c>
      <c r="EQ596" s="280">
        <v>0</v>
      </c>
      <c r="ER596" s="281">
        <v>17.04355</v>
      </c>
      <c r="ES596" s="288"/>
      <c r="ET596" s="282">
        <f>IF(EO596=EO597,MAX(ET$2:ET595)+1,0)</f>
        <v>0</v>
      </c>
      <c r="EU596" s="3">
        <f t="shared" si="154"/>
        <v>594</v>
      </c>
      <c r="EV596" s="290">
        <f t="shared" si="155"/>
        <v>1187</v>
      </c>
      <c r="EW596" s="277">
        <f t="shared" si="156"/>
        <v>42036</v>
      </c>
      <c r="EX596" s="281">
        <f t="shared" si="157"/>
        <v>17.90887</v>
      </c>
      <c r="EY596" s="282">
        <f>IF(EO596=EO597,0,MAX(EY$2:EY595)+1)</f>
        <v>297</v>
      </c>
      <c r="EZ596" s="290">
        <f t="shared" si="158"/>
        <v>1188</v>
      </c>
      <c r="FA596" s="277">
        <f t="shared" si="159"/>
        <v>43831</v>
      </c>
      <c r="FB596" s="281">
        <f t="shared" si="160"/>
        <v>15.890180000000001</v>
      </c>
      <c r="FC596" s="28">
        <f>DIS!C613</f>
        <v>594</v>
      </c>
      <c r="FD596" s="28">
        <f>DIS!D613</f>
        <v>30</v>
      </c>
      <c r="FE596" s="28">
        <f>DIS!E613</f>
        <v>14</v>
      </c>
      <c r="FF596" s="28" t="str">
        <f t="shared" si="161"/>
        <v>30,14</v>
      </c>
      <c r="FG596" s="286" t="str">
        <f>INDEX($AR$88:$BK$127,FD596,FE596)</f>
        <v>14,30</v>
      </c>
      <c r="FH596" s="287">
        <f>IF(ISNUMBER(FG596),0,MAX(FH$2:FH595)+1)</f>
        <v>540</v>
      </c>
      <c r="FI596" s="287">
        <f>IF(FH596&gt;0,INDEX(IF($BJ$45=0,$EU$3:$EU$1412,IF($BK$45=0,$EX$3:$EX$1412,$FB$3:$FB$1412)),FH596,1),0)</f>
        <v>14.094799999999999</v>
      </c>
    </row>
    <row r="597" spans="144:165" x14ac:dyDescent="0.25">
      <c r="EN597" s="263">
        <f t="shared" si="162"/>
        <v>595</v>
      </c>
      <c r="EO597" s="239" t="s">
        <v>2047</v>
      </c>
      <c r="EP597" s="279">
        <v>42036</v>
      </c>
      <c r="EQ597" s="280">
        <v>0</v>
      </c>
      <c r="ER597" s="281">
        <v>17.55301</v>
      </c>
      <c r="ES597" s="288"/>
      <c r="ET597" s="282">
        <f>IF(EO597=EO598,MAX(ET$2:ET596)+1,0)</f>
        <v>298</v>
      </c>
      <c r="EU597" s="3">
        <f t="shared" si="154"/>
        <v>595</v>
      </c>
      <c r="EV597" s="290">
        <f t="shared" si="155"/>
        <v>1189</v>
      </c>
      <c r="EW597" s="277">
        <f t="shared" si="156"/>
        <v>42036</v>
      </c>
      <c r="EX597" s="281">
        <f t="shared" si="157"/>
        <v>17.021999999999998</v>
      </c>
      <c r="EY597" s="282">
        <f>IF(EO597=EO598,0,MAX(EY$2:EY596)+1)</f>
        <v>0</v>
      </c>
      <c r="EZ597" s="290">
        <f t="shared" si="158"/>
        <v>1190</v>
      </c>
      <c r="FA597" s="277">
        <f t="shared" si="159"/>
        <v>43831</v>
      </c>
      <c r="FB597" s="281">
        <f t="shared" si="160"/>
        <v>15.14842</v>
      </c>
      <c r="FC597" s="28">
        <f>DIS!C614</f>
        <v>595</v>
      </c>
      <c r="FD597" s="28">
        <f>DIS!D614</f>
        <v>30</v>
      </c>
      <c r="FE597" s="28">
        <f>DIS!E614</f>
        <v>15</v>
      </c>
      <c r="FF597" s="28" t="str">
        <f t="shared" si="161"/>
        <v>30,15</v>
      </c>
      <c r="FG597" s="286" t="str">
        <f>INDEX($AR$88:$BK$127,FD597,FE597)</f>
        <v>15,30</v>
      </c>
      <c r="FH597" s="287">
        <f>IF(ISNUMBER(FG597),0,MAX(FH$2:FH596)+1)</f>
        <v>541</v>
      </c>
      <c r="FI597" s="287">
        <f>IF(FH597&gt;0,INDEX(IF($BJ$45=0,$EU$3:$EU$1412,IF($BK$45=0,$EX$3:$EX$1412,$FB$3:$FB$1412)),FH597,1),0)</f>
        <v>13.53501</v>
      </c>
    </row>
    <row r="598" spans="144:165" x14ac:dyDescent="0.25">
      <c r="EN598" s="263">
        <f t="shared" si="162"/>
        <v>596</v>
      </c>
      <c r="EO598" s="239" t="s">
        <v>2047</v>
      </c>
      <c r="EP598" s="279">
        <v>43831</v>
      </c>
      <c r="EQ598" s="280">
        <v>0</v>
      </c>
      <c r="ER598" s="281">
        <v>16.84122</v>
      </c>
      <c r="ES598" s="288"/>
      <c r="ET598" s="282">
        <f>IF(EO598=EO599,MAX(ET$2:ET597)+1,0)</f>
        <v>0</v>
      </c>
      <c r="EU598" s="3">
        <f t="shared" si="154"/>
        <v>596</v>
      </c>
      <c r="EV598" s="290">
        <f t="shared" si="155"/>
        <v>1191</v>
      </c>
      <c r="EW598" s="277">
        <f t="shared" si="156"/>
        <v>42036</v>
      </c>
      <c r="EX598" s="281">
        <f t="shared" si="157"/>
        <v>16.02037</v>
      </c>
      <c r="EY598" s="282">
        <f>IF(EO598=EO599,0,MAX(EY$2:EY597)+1)</f>
        <v>298</v>
      </c>
      <c r="EZ598" s="290">
        <f t="shared" si="158"/>
        <v>1192</v>
      </c>
      <c r="FA598" s="277">
        <f t="shared" si="159"/>
        <v>43831</v>
      </c>
      <c r="FB598" s="281">
        <f t="shared" si="160"/>
        <v>14.292389999999999</v>
      </c>
      <c r="FC598" s="28">
        <f>DIS!C615</f>
        <v>596</v>
      </c>
      <c r="FD598" s="28">
        <f>DIS!D615</f>
        <v>30</v>
      </c>
      <c r="FE598" s="28">
        <f>DIS!E615</f>
        <v>16</v>
      </c>
      <c r="FF598" s="28" t="str">
        <f t="shared" si="161"/>
        <v>30,16</v>
      </c>
      <c r="FG598" s="286" t="str">
        <f>INDEX($AR$88:$BK$127,FD598,FE598)</f>
        <v>16,30</v>
      </c>
      <c r="FH598" s="287">
        <f>IF(ISNUMBER(FG598),0,MAX(FH$2:FH597)+1)</f>
        <v>542</v>
      </c>
      <c r="FI598" s="287">
        <f>IF(FH598&gt;0,INDEX(IF($BJ$45=0,$EU$3:$EU$1412,IF($BK$45=0,$EX$3:$EX$1412,$FB$3:$FB$1412)),FH598,1),0)</f>
        <v>13.845980000000001</v>
      </c>
    </row>
    <row r="599" spans="144:165" x14ac:dyDescent="0.25">
      <c r="EN599" s="263">
        <f t="shared" si="162"/>
        <v>597</v>
      </c>
      <c r="EO599" s="239" t="s">
        <v>2048</v>
      </c>
      <c r="EP599" s="279">
        <v>42036</v>
      </c>
      <c r="EQ599" s="280">
        <v>0</v>
      </c>
      <c r="ER599" s="281">
        <v>17.047609999999999</v>
      </c>
      <c r="ES599" s="288"/>
      <c r="ET599" s="282">
        <f>IF(EO599=EO600,MAX(ET$2:ET598)+1,0)</f>
        <v>299</v>
      </c>
      <c r="EU599" s="3">
        <f t="shared" si="154"/>
        <v>597</v>
      </c>
      <c r="EV599" s="290">
        <f t="shared" si="155"/>
        <v>1193</v>
      </c>
      <c r="EW599" s="277">
        <f t="shared" si="156"/>
        <v>42036</v>
      </c>
      <c r="EX599" s="281">
        <f t="shared" si="157"/>
        <v>14.988189999999999</v>
      </c>
      <c r="EY599" s="282">
        <f>IF(EO599=EO600,0,MAX(EY$2:EY598)+1)</f>
        <v>0</v>
      </c>
      <c r="EZ599" s="290">
        <f t="shared" si="158"/>
        <v>1194</v>
      </c>
      <c r="FA599" s="277">
        <f t="shared" si="159"/>
        <v>43831</v>
      </c>
      <c r="FB599" s="281">
        <f t="shared" si="160"/>
        <v>13.434760000000001</v>
      </c>
      <c r="FC599" s="28">
        <f>DIS!C616</f>
        <v>597</v>
      </c>
      <c r="FD599" s="28">
        <f>DIS!D616</f>
        <v>30</v>
      </c>
      <c r="FE599" s="28">
        <f>DIS!E616</f>
        <v>17</v>
      </c>
      <c r="FF599" s="28" t="str">
        <f t="shared" si="161"/>
        <v>30,17</v>
      </c>
      <c r="FG599" s="286" t="str">
        <f>INDEX($AR$88:$BK$127,FD599,FE599)</f>
        <v>17,30</v>
      </c>
      <c r="FH599" s="287">
        <f>IF(ISNUMBER(FG599),0,MAX(FH$2:FH598)+1)</f>
        <v>543</v>
      </c>
      <c r="FI599" s="287">
        <f>IF(FH599&gt;0,INDEX(IF($BJ$45=0,$EU$3:$EU$1412,IF($BK$45=0,$EX$3:$EX$1412,$FB$3:$FB$1412)),FH599,1),0)</f>
        <v>14.09102</v>
      </c>
    </row>
    <row r="600" spans="144:165" x14ac:dyDescent="0.25">
      <c r="EN600" s="263">
        <f t="shared" si="162"/>
        <v>598</v>
      </c>
      <c r="EO600" s="239" t="s">
        <v>2048</v>
      </c>
      <c r="EP600" s="279">
        <v>43831</v>
      </c>
      <c r="EQ600" s="280">
        <v>0</v>
      </c>
      <c r="ER600" s="281">
        <v>16.64442</v>
      </c>
      <c r="ES600" s="288"/>
      <c r="ET600" s="282">
        <f>IF(EO600=EO601,MAX(ET$2:ET599)+1,0)</f>
        <v>0</v>
      </c>
      <c r="EU600" s="3">
        <f t="shared" si="154"/>
        <v>598</v>
      </c>
      <c r="EV600" s="290">
        <f t="shared" si="155"/>
        <v>1195</v>
      </c>
      <c r="EW600" s="277">
        <f t="shared" si="156"/>
        <v>42036</v>
      </c>
      <c r="EX600" s="281">
        <f t="shared" si="157"/>
        <v>14.38829</v>
      </c>
      <c r="EY600" s="282">
        <f>IF(EO600=EO601,0,MAX(EY$2:EY599)+1)</f>
        <v>299</v>
      </c>
      <c r="EZ600" s="290">
        <f t="shared" si="158"/>
        <v>1196</v>
      </c>
      <c r="FA600" s="277">
        <f t="shared" si="159"/>
        <v>43831</v>
      </c>
      <c r="FB600" s="281">
        <f t="shared" si="160"/>
        <v>13.28546</v>
      </c>
      <c r="FC600" s="28">
        <f>DIS!C617</f>
        <v>598</v>
      </c>
      <c r="FD600" s="28">
        <f>DIS!D617</f>
        <v>30</v>
      </c>
      <c r="FE600" s="28">
        <f>DIS!E617</f>
        <v>18</v>
      </c>
      <c r="FF600" s="28" t="str">
        <f t="shared" si="161"/>
        <v>30,18</v>
      </c>
      <c r="FG600" s="286" t="str">
        <f>INDEX($AR$88:$BK$127,FD600,FE600)</f>
        <v>18,30</v>
      </c>
      <c r="FH600" s="287">
        <f>IF(ISNUMBER(FG600),0,MAX(FH$2:FH599)+1)</f>
        <v>544</v>
      </c>
      <c r="FI600" s="287">
        <f>IF(FH600&gt;0,INDEX(IF($BJ$45=0,$EU$3:$EU$1412,IF($BK$45=0,$EX$3:$EX$1412,$FB$3:$FB$1412)),FH600,1),0)</f>
        <v>14.29128</v>
      </c>
    </row>
    <row r="601" spans="144:165" x14ac:dyDescent="0.25">
      <c r="EN601" s="263">
        <f t="shared" si="162"/>
        <v>599</v>
      </c>
      <c r="EO601" s="239" t="s">
        <v>2049</v>
      </c>
      <c r="EP601" s="279">
        <v>42036</v>
      </c>
      <c r="EQ601" s="280">
        <v>0</v>
      </c>
      <c r="ER601" s="281">
        <v>16.490549999999999</v>
      </c>
      <c r="ES601" s="288"/>
      <c r="ET601" s="282">
        <f>IF(EO601=EO602,MAX(ET$2:ET600)+1,0)</f>
        <v>300</v>
      </c>
      <c r="EU601" s="3">
        <f t="shared" si="154"/>
        <v>599</v>
      </c>
      <c r="EV601" s="290">
        <f t="shared" si="155"/>
        <v>1197</v>
      </c>
      <c r="EW601" s="277">
        <f t="shared" si="156"/>
        <v>42036</v>
      </c>
      <c r="EX601" s="281">
        <f t="shared" si="157"/>
        <v>13.715339999999999</v>
      </c>
      <c r="EY601" s="282">
        <f>IF(EO601=EO602,0,MAX(EY$2:EY600)+1)</f>
        <v>0</v>
      </c>
      <c r="EZ601" s="290">
        <f t="shared" si="158"/>
        <v>1198</v>
      </c>
      <c r="FA601" s="277">
        <f t="shared" si="159"/>
        <v>43831</v>
      </c>
      <c r="FB601" s="281">
        <f t="shared" si="160"/>
        <v>13.121309999999999</v>
      </c>
      <c r="FC601" s="28">
        <f>DIS!C618</f>
        <v>599</v>
      </c>
      <c r="FD601" s="28">
        <f>DIS!D618</f>
        <v>30</v>
      </c>
      <c r="FE601" s="28">
        <f>DIS!E618</f>
        <v>19</v>
      </c>
      <c r="FF601" s="28" t="str">
        <f t="shared" si="161"/>
        <v>30,19</v>
      </c>
      <c r="FG601" s="286" t="str">
        <f>INDEX($AR$88:$BK$127,FD601,FE601)</f>
        <v>19,30</v>
      </c>
      <c r="FH601" s="287">
        <f>IF(ISNUMBER(FG601),0,MAX(FH$2:FH600)+1)</f>
        <v>545</v>
      </c>
      <c r="FI601" s="287">
        <f>IF(FH601&gt;0,INDEX(IF($BJ$45=0,$EU$3:$EU$1412,IF($BK$45=0,$EX$3:$EX$1412,$FB$3:$FB$1412)),FH601,1),0)</f>
        <v>14.42454</v>
      </c>
    </row>
    <row r="602" spans="144:165" x14ac:dyDescent="0.25">
      <c r="EN602" s="263">
        <f t="shared" si="162"/>
        <v>600</v>
      </c>
      <c r="EO602" s="239" t="s">
        <v>2049</v>
      </c>
      <c r="EP602" s="279">
        <v>43831</v>
      </c>
      <c r="EQ602" s="280">
        <v>0</v>
      </c>
      <c r="ER602" s="281">
        <v>16.477699999999999</v>
      </c>
      <c r="ES602" s="288"/>
      <c r="ET602" s="282">
        <f>IF(EO602=EO603,MAX(ET$2:ET601)+1,0)</f>
        <v>0</v>
      </c>
      <c r="EU602" s="3">
        <f t="shared" si="154"/>
        <v>600</v>
      </c>
      <c r="EV602" s="290">
        <f t="shared" si="155"/>
        <v>1199</v>
      </c>
      <c r="EW602" s="277">
        <f t="shared" si="156"/>
        <v>42036</v>
      </c>
      <c r="EX602" s="281">
        <f t="shared" si="157"/>
        <v>12.86495</v>
      </c>
      <c r="EY602" s="282">
        <f>IF(EO602=EO603,0,MAX(EY$2:EY601)+1)</f>
        <v>300</v>
      </c>
      <c r="EZ602" s="290">
        <f t="shared" si="158"/>
        <v>1200</v>
      </c>
      <c r="FA602" s="277">
        <f t="shared" si="159"/>
        <v>43831</v>
      </c>
      <c r="FB602" s="281">
        <f t="shared" si="160"/>
        <v>12.85051</v>
      </c>
      <c r="FC602" s="28">
        <f>DIS!C619</f>
        <v>600</v>
      </c>
      <c r="FD602" s="28">
        <f>DIS!D619</f>
        <v>30</v>
      </c>
      <c r="FE602" s="28">
        <f>DIS!E619</f>
        <v>20</v>
      </c>
      <c r="FF602" s="28" t="str">
        <f t="shared" si="161"/>
        <v>30,20</v>
      </c>
      <c r="FG602" s="286" t="str">
        <f>INDEX($AR$88:$BK$127,FD602,FE602)</f>
        <v>20,30</v>
      </c>
      <c r="FH602" s="287">
        <f>IF(ISNUMBER(FG602),0,MAX(FH$2:FH601)+1)</f>
        <v>546</v>
      </c>
      <c r="FI602" s="287">
        <f>IF(FH602&gt;0,INDEX(IF($BJ$45=0,$EU$3:$EU$1412,IF($BK$45=0,$EX$3:$EX$1412,$FB$3:$FB$1412)),FH602,1),0)</f>
        <v>14.498749999999999</v>
      </c>
    </row>
    <row r="603" spans="144:165" x14ac:dyDescent="0.25">
      <c r="EN603" s="263">
        <f t="shared" si="162"/>
        <v>601</v>
      </c>
      <c r="EO603" s="239" t="s">
        <v>2050</v>
      </c>
      <c r="EP603" s="279">
        <v>42036</v>
      </c>
      <c r="EQ603" s="280">
        <v>0</v>
      </c>
      <c r="ER603" s="281">
        <v>16.92606</v>
      </c>
      <c r="ES603" s="288"/>
      <c r="ET603" s="282">
        <f>IF(EO603=EO604,MAX(ET$2:ET602)+1,0)</f>
        <v>301</v>
      </c>
      <c r="EU603" s="3">
        <f t="shared" si="154"/>
        <v>601</v>
      </c>
      <c r="EV603" s="290">
        <f t="shared" si="155"/>
        <v>1201</v>
      </c>
      <c r="EW603" s="277">
        <f t="shared" si="156"/>
        <v>42036</v>
      </c>
      <c r="EX603" s="281">
        <f t="shared" si="157"/>
        <v>13.4572</v>
      </c>
      <c r="EY603" s="282">
        <f>IF(EO603=EO604,0,MAX(EY$2:EY602)+1)</f>
        <v>0</v>
      </c>
      <c r="EZ603" s="290">
        <f t="shared" si="158"/>
        <v>1202</v>
      </c>
      <c r="FA603" s="277">
        <f t="shared" si="159"/>
        <v>43831</v>
      </c>
      <c r="FB603" s="281">
        <f t="shared" si="160"/>
        <v>13.194380000000001</v>
      </c>
      <c r="FC603" s="28">
        <f>DIS!C620</f>
        <v>601</v>
      </c>
      <c r="FD603" s="28">
        <f>DIS!D620</f>
        <v>31</v>
      </c>
      <c r="FE603" s="28">
        <f>DIS!E620</f>
        <v>1</v>
      </c>
      <c r="FF603" s="28" t="str">
        <f t="shared" si="161"/>
        <v>31,1</v>
      </c>
      <c r="FG603" s="286" t="str">
        <f>INDEX($AR$88:$BK$127,FD603,FE603)</f>
        <v>1,31</v>
      </c>
      <c r="FH603" s="287">
        <f>IF(ISNUMBER(FG603),0,MAX(FH$2:FH602)+1)</f>
        <v>547</v>
      </c>
      <c r="FI603" s="287">
        <f>IF(FH603&gt;0,INDEX(IF($BJ$45=0,$EU$3:$EU$1412,IF($BK$45=0,$EX$3:$EX$1412,$FB$3:$FB$1412)),FH603,1),0)</f>
        <v>19.895340000000001</v>
      </c>
    </row>
    <row r="604" spans="144:165" x14ac:dyDescent="0.25">
      <c r="EN604" s="263">
        <f t="shared" si="162"/>
        <v>602</v>
      </c>
      <c r="EO604" s="239" t="s">
        <v>2050</v>
      </c>
      <c r="EP604" s="279">
        <v>43831</v>
      </c>
      <c r="EQ604" s="280">
        <v>0</v>
      </c>
      <c r="ER604" s="281">
        <v>16.682459999999999</v>
      </c>
      <c r="ES604" s="288"/>
      <c r="ET604" s="282">
        <f>IF(EO604=EO605,MAX(ET$2:ET603)+1,0)</f>
        <v>0</v>
      </c>
      <c r="EU604" s="3">
        <f t="shared" si="154"/>
        <v>602</v>
      </c>
      <c r="EV604" s="290">
        <f t="shared" si="155"/>
        <v>1203</v>
      </c>
      <c r="EW604" s="277">
        <f t="shared" si="156"/>
        <v>42036</v>
      </c>
      <c r="EX604" s="281">
        <f t="shared" si="157"/>
        <v>13.91521</v>
      </c>
      <c r="EY604" s="282">
        <f>IF(EO604=EO605,0,MAX(EY$2:EY603)+1)</f>
        <v>301</v>
      </c>
      <c r="EZ604" s="290">
        <f t="shared" si="158"/>
        <v>1204</v>
      </c>
      <c r="FA604" s="277">
        <f t="shared" si="159"/>
        <v>43831</v>
      </c>
      <c r="FB604" s="281">
        <f t="shared" si="160"/>
        <v>13.4686</v>
      </c>
      <c r="FC604" s="28">
        <f>DIS!C621</f>
        <v>602</v>
      </c>
      <c r="FD604" s="28">
        <f>DIS!D621</f>
        <v>31</v>
      </c>
      <c r="FE604" s="28">
        <f>DIS!E621</f>
        <v>2</v>
      </c>
      <c r="FF604" s="28" t="str">
        <f t="shared" si="161"/>
        <v>31,2</v>
      </c>
      <c r="FG604" s="286" t="str">
        <f>INDEX($AR$88:$BK$127,FD604,FE604)</f>
        <v>2,31</v>
      </c>
      <c r="FH604" s="287">
        <f>IF(ISNUMBER(FG604),0,MAX(FH$2:FH603)+1)</f>
        <v>548</v>
      </c>
      <c r="FI604" s="287">
        <f>IF(FH604&gt;0,INDEX(IF($BJ$45=0,$EU$3:$EU$1412,IF($BK$45=0,$EX$3:$EX$1412,$FB$3:$FB$1412)),FH604,1),0)</f>
        <v>19.70964</v>
      </c>
    </row>
    <row r="605" spans="144:165" x14ac:dyDescent="0.25">
      <c r="EN605" s="263">
        <f t="shared" si="162"/>
        <v>603</v>
      </c>
      <c r="EO605" s="239" t="s">
        <v>2051</v>
      </c>
      <c r="EP605" s="279">
        <v>42036</v>
      </c>
      <c r="EQ605" s="280">
        <v>0</v>
      </c>
      <c r="ER605" s="281">
        <v>17.294799999999999</v>
      </c>
      <c r="ES605" s="288"/>
      <c r="ET605" s="282">
        <f>IF(EO605=EO606,MAX(ET$2:ET604)+1,0)</f>
        <v>302</v>
      </c>
      <c r="EU605" s="3">
        <f t="shared" si="154"/>
        <v>603</v>
      </c>
      <c r="EV605" s="290">
        <f t="shared" si="155"/>
        <v>1205</v>
      </c>
      <c r="EW605" s="277">
        <f t="shared" si="156"/>
        <v>42036</v>
      </c>
      <c r="EX605" s="281">
        <f t="shared" si="157"/>
        <v>14.28533</v>
      </c>
      <c r="EY605" s="282">
        <f>IF(EO605=EO606,0,MAX(EY$2:EY604)+1)</f>
        <v>0</v>
      </c>
      <c r="EZ605" s="290">
        <f t="shared" si="158"/>
        <v>1206</v>
      </c>
      <c r="FA605" s="277">
        <f t="shared" si="159"/>
        <v>43831</v>
      </c>
      <c r="FB605" s="281">
        <f t="shared" si="160"/>
        <v>13.69651</v>
      </c>
      <c r="FC605" s="28">
        <f>DIS!C622</f>
        <v>603</v>
      </c>
      <c r="FD605" s="28">
        <f>DIS!D622</f>
        <v>31</v>
      </c>
      <c r="FE605" s="28">
        <f>DIS!E622</f>
        <v>3</v>
      </c>
      <c r="FF605" s="28" t="str">
        <f t="shared" si="161"/>
        <v>31,3</v>
      </c>
      <c r="FG605" s="286" t="str">
        <f>INDEX($AR$88:$BK$127,FD605,FE605)</f>
        <v>3,31</v>
      </c>
      <c r="FH605" s="287">
        <f>IF(ISNUMBER(FG605),0,MAX(FH$2:FH604)+1)</f>
        <v>549</v>
      </c>
      <c r="FI605" s="287">
        <f>IF(FH605&gt;0,INDEX(IF($BJ$45=0,$EU$3:$EU$1412,IF($BK$45=0,$EX$3:$EX$1412,$FB$3:$FB$1412)),FH605,1),0)</f>
        <v>19.42042</v>
      </c>
    </row>
    <row r="606" spans="144:165" x14ac:dyDescent="0.25">
      <c r="EN606" s="263">
        <f t="shared" si="162"/>
        <v>604</v>
      </c>
      <c r="EO606" s="239" t="s">
        <v>2051</v>
      </c>
      <c r="EP606" s="279">
        <v>43831</v>
      </c>
      <c r="EQ606" s="280">
        <v>0</v>
      </c>
      <c r="ER606" s="281">
        <v>16.85491</v>
      </c>
      <c r="ES606" s="288"/>
      <c r="ET606" s="282">
        <f>IF(EO606=EO607,MAX(ET$2:ET605)+1,0)</f>
        <v>0</v>
      </c>
      <c r="EU606" s="3">
        <f t="shared" si="154"/>
        <v>604</v>
      </c>
      <c r="EV606" s="290">
        <f t="shared" si="155"/>
        <v>1207</v>
      </c>
      <c r="EW606" s="277">
        <f t="shared" si="156"/>
        <v>42036</v>
      </c>
      <c r="EX606" s="281">
        <f t="shared" si="157"/>
        <v>14.52643</v>
      </c>
      <c r="EY606" s="282">
        <f>IF(EO606=EO607,0,MAX(EY$2:EY605)+1)</f>
        <v>302</v>
      </c>
      <c r="EZ606" s="290">
        <f t="shared" si="158"/>
        <v>1208</v>
      </c>
      <c r="FA606" s="277">
        <f t="shared" si="159"/>
        <v>43831</v>
      </c>
      <c r="FB606" s="281">
        <f t="shared" si="160"/>
        <v>13.84718</v>
      </c>
      <c r="FC606" s="28">
        <f>DIS!C623</f>
        <v>604</v>
      </c>
      <c r="FD606" s="28">
        <f>DIS!D623</f>
        <v>31</v>
      </c>
      <c r="FE606" s="28">
        <f>DIS!E623</f>
        <v>4</v>
      </c>
      <c r="FF606" s="28" t="str">
        <f t="shared" si="161"/>
        <v>31,4</v>
      </c>
      <c r="FG606" s="286" t="str">
        <f>INDEX($AR$88:$BK$127,FD606,FE606)</f>
        <v>4,31</v>
      </c>
      <c r="FH606" s="287">
        <f>IF(ISNUMBER(FG606),0,MAX(FH$2:FH605)+1)</f>
        <v>550</v>
      </c>
      <c r="FI606" s="287">
        <f>IF(FH606&gt;0,INDEX(IF($BJ$45=0,$EU$3:$EU$1412,IF($BK$45=0,$EX$3:$EX$1412,$FB$3:$FB$1412)),FH606,1),0)</f>
        <v>19.075659999999999</v>
      </c>
    </row>
    <row r="607" spans="144:165" x14ac:dyDescent="0.25">
      <c r="EN607" s="263">
        <f t="shared" si="162"/>
        <v>605</v>
      </c>
      <c r="EO607" s="239" t="s">
        <v>2052</v>
      </c>
      <c r="EP607" s="279">
        <v>42036</v>
      </c>
      <c r="EQ607" s="280">
        <v>0</v>
      </c>
      <c r="ER607" s="281">
        <v>17.581669999999999</v>
      </c>
      <c r="ES607" s="288"/>
      <c r="ET607" s="282">
        <f>IF(EO607=EO608,MAX(ET$2:ET606)+1,0)</f>
        <v>303</v>
      </c>
      <c r="EU607" s="3">
        <f t="shared" si="154"/>
        <v>605</v>
      </c>
      <c r="EV607" s="290">
        <f t="shared" si="155"/>
        <v>1209</v>
      </c>
      <c r="EW607" s="277">
        <f t="shared" si="156"/>
        <v>42036</v>
      </c>
      <c r="EX607" s="281">
        <f t="shared" si="157"/>
        <v>14.663069999999999</v>
      </c>
      <c r="EY607" s="282">
        <f>IF(EO607=EO608,0,MAX(EY$2:EY606)+1)</f>
        <v>0</v>
      </c>
      <c r="EZ607" s="290">
        <f t="shared" si="158"/>
        <v>1210</v>
      </c>
      <c r="FA607" s="277">
        <f t="shared" si="159"/>
        <v>43831</v>
      </c>
      <c r="FB607" s="281">
        <f t="shared" si="160"/>
        <v>13.934060000000001</v>
      </c>
      <c r="FC607" s="28">
        <f>DIS!C624</f>
        <v>605</v>
      </c>
      <c r="FD607" s="28">
        <f>DIS!D624</f>
        <v>31</v>
      </c>
      <c r="FE607" s="28">
        <f>DIS!E624</f>
        <v>5</v>
      </c>
      <c r="FF607" s="28" t="str">
        <f t="shared" si="161"/>
        <v>31,5</v>
      </c>
      <c r="FG607" s="286" t="str">
        <f>INDEX($AR$88:$BK$127,FD607,FE607)</f>
        <v>5,31</v>
      </c>
      <c r="FH607" s="287">
        <f>IF(ISNUMBER(FG607),0,MAX(FH$2:FH606)+1)</f>
        <v>551</v>
      </c>
      <c r="FI607" s="287">
        <f>IF(FH607&gt;0,INDEX(IF($BJ$45=0,$EU$3:$EU$1412,IF($BK$45=0,$EX$3:$EX$1412,$FB$3:$FB$1412)),FH607,1),0)</f>
        <v>18.537590000000002</v>
      </c>
    </row>
    <row r="608" spans="144:165" x14ac:dyDescent="0.25">
      <c r="EN608" s="263">
        <f t="shared" si="162"/>
        <v>606</v>
      </c>
      <c r="EO608" s="239" t="s">
        <v>2052</v>
      </c>
      <c r="EP608" s="279">
        <v>43831</v>
      </c>
      <c r="EQ608" s="280">
        <v>0</v>
      </c>
      <c r="ER608" s="281">
        <v>16.995909999999999</v>
      </c>
      <c r="ES608" s="288"/>
      <c r="ET608" s="282">
        <f>IF(EO608=EO609,MAX(ET$2:ET607)+1,0)</f>
        <v>0</v>
      </c>
      <c r="EU608" s="3">
        <f t="shared" si="154"/>
        <v>606</v>
      </c>
      <c r="EV608" s="290">
        <f t="shared" si="155"/>
        <v>1211</v>
      </c>
      <c r="EW608" s="277">
        <f t="shared" si="156"/>
        <v>42036</v>
      </c>
      <c r="EX608" s="281">
        <f t="shared" si="157"/>
        <v>21.32752</v>
      </c>
      <c r="EY608" s="282">
        <f>IF(EO608=EO609,0,MAX(EY$2:EY607)+1)</f>
        <v>303</v>
      </c>
      <c r="EZ608" s="290">
        <f t="shared" si="158"/>
        <v>1212</v>
      </c>
      <c r="FA608" s="277">
        <f t="shared" si="159"/>
        <v>43831</v>
      </c>
      <c r="FB608" s="281">
        <f t="shared" si="160"/>
        <v>18.63297</v>
      </c>
      <c r="FC608" s="28">
        <f>DIS!C625</f>
        <v>606</v>
      </c>
      <c r="FD608" s="28">
        <f>DIS!D625</f>
        <v>31</v>
      </c>
      <c r="FE608" s="28">
        <f>DIS!E625</f>
        <v>6</v>
      </c>
      <c r="FF608" s="28" t="str">
        <f t="shared" si="161"/>
        <v>31,6</v>
      </c>
      <c r="FG608" s="286" t="str">
        <f>INDEX($AR$88:$BK$127,FD608,FE608)</f>
        <v>6,31</v>
      </c>
      <c r="FH608" s="287">
        <f>IF(ISNUMBER(FG608),0,MAX(FH$2:FH607)+1)</f>
        <v>552</v>
      </c>
      <c r="FI608" s="287">
        <f>IF(FH608&gt;0,INDEX(IF($BJ$45=0,$EU$3:$EU$1412,IF($BK$45=0,$EX$3:$EX$1412,$FB$3:$FB$1412)),FH608,1),0)</f>
        <v>18.132449999999999</v>
      </c>
    </row>
    <row r="609" spans="144:165" x14ac:dyDescent="0.25">
      <c r="EN609" s="263">
        <f t="shared" si="162"/>
        <v>607</v>
      </c>
      <c r="EO609" s="239" t="s">
        <v>2053</v>
      </c>
      <c r="EP609" s="279">
        <v>42036</v>
      </c>
      <c r="EQ609" s="280">
        <v>0</v>
      </c>
      <c r="ER609" s="281">
        <v>17.75957</v>
      </c>
      <c r="ES609" s="288"/>
      <c r="ET609" s="282">
        <f>IF(EO609=EO610,MAX(ET$2:ET608)+1,0)</f>
        <v>304</v>
      </c>
      <c r="EU609" s="3">
        <f t="shared" si="154"/>
        <v>607</v>
      </c>
      <c r="EV609" s="290">
        <f t="shared" si="155"/>
        <v>1213</v>
      </c>
      <c r="EW609" s="277">
        <f t="shared" si="156"/>
        <v>42036</v>
      </c>
      <c r="EX609" s="281">
        <f t="shared" si="157"/>
        <v>20.761869999999998</v>
      </c>
      <c r="EY609" s="282">
        <f>IF(EO609=EO610,0,MAX(EY$2:EY608)+1)</f>
        <v>0</v>
      </c>
      <c r="EZ609" s="290">
        <f t="shared" si="158"/>
        <v>1214</v>
      </c>
      <c r="FA609" s="277">
        <f t="shared" si="159"/>
        <v>43831</v>
      </c>
      <c r="FB609" s="281">
        <f t="shared" si="160"/>
        <v>18.198260000000001</v>
      </c>
      <c r="FC609" s="28">
        <f>DIS!C626</f>
        <v>607</v>
      </c>
      <c r="FD609" s="28">
        <f>DIS!D626</f>
        <v>31</v>
      </c>
      <c r="FE609" s="28">
        <f>DIS!E626</f>
        <v>7</v>
      </c>
      <c r="FF609" s="28" t="str">
        <f t="shared" si="161"/>
        <v>31,7</v>
      </c>
      <c r="FG609" s="286" t="str">
        <f>INDEX($AR$88:$BK$127,FD609,FE609)</f>
        <v>7,31</v>
      </c>
      <c r="FH609" s="287">
        <f>IF(ISNUMBER(FG609),0,MAX(FH$2:FH608)+1)</f>
        <v>553</v>
      </c>
      <c r="FI609" s="287">
        <f>IF(FH609&gt;0,INDEX(IF($BJ$45=0,$EU$3:$EU$1412,IF($BK$45=0,$EX$3:$EX$1412,$FB$3:$FB$1412)),FH609,1),0)</f>
        <v>17.61795</v>
      </c>
    </row>
    <row r="610" spans="144:165" x14ac:dyDescent="0.25">
      <c r="EN610" s="263">
        <f t="shared" si="162"/>
        <v>608</v>
      </c>
      <c r="EO610" s="239" t="s">
        <v>2053</v>
      </c>
      <c r="EP610" s="279">
        <v>43831</v>
      </c>
      <c r="EQ610" s="280">
        <v>0</v>
      </c>
      <c r="ER610" s="281">
        <v>17.08117</v>
      </c>
      <c r="ES610" s="288"/>
      <c r="ET610" s="282">
        <f>IF(EO610=EO611,MAX(ET$2:ET609)+1,0)</f>
        <v>0</v>
      </c>
      <c r="EU610" s="3">
        <f t="shared" si="154"/>
        <v>608</v>
      </c>
      <c r="EV610" s="290">
        <f t="shared" si="155"/>
        <v>1215</v>
      </c>
      <c r="EW610" s="277">
        <f t="shared" si="156"/>
        <v>42036</v>
      </c>
      <c r="EX610" s="281">
        <f t="shared" si="157"/>
        <v>20.263860000000001</v>
      </c>
      <c r="EY610" s="282">
        <f>IF(EO610=EO611,0,MAX(EY$2:EY609)+1)</f>
        <v>304</v>
      </c>
      <c r="EZ610" s="290">
        <f t="shared" si="158"/>
        <v>1216</v>
      </c>
      <c r="FA610" s="277">
        <f t="shared" si="159"/>
        <v>43831</v>
      </c>
      <c r="FB610" s="281">
        <f t="shared" si="160"/>
        <v>17.839559999999999</v>
      </c>
      <c r="FC610" s="28">
        <f>DIS!C627</f>
        <v>608</v>
      </c>
      <c r="FD610" s="28">
        <f>DIS!D627</f>
        <v>31</v>
      </c>
      <c r="FE610" s="28">
        <f>DIS!E627</f>
        <v>8</v>
      </c>
      <c r="FF610" s="28" t="str">
        <f t="shared" si="161"/>
        <v>31,8</v>
      </c>
      <c r="FG610" s="286" t="str">
        <f>INDEX($AR$88:$BK$127,FD610,FE610)</f>
        <v>8,31</v>
      </c>
      <c r="FH610" s="287">
        <f>IF(ISNUMBER(FG610),0,MAX(FH$2:FH609)+1)</f>
        <v>554</v>
      </c>
      <c r="FI610" s="287">
        <f>IF(FH610&gt;0,INDEX(IF($BJ$45=0,$EU$3:$EU$1412,IF($BK$45=0,$EX$3:$EX$1412,$FB$3:$FB$1412)),FH610,1),0)</f>
        <v>17.018039999999999</v>
      </c>
    </row>
    <row r="611" spans="144:165" x14ac:dyDescent="0.25">
      <c r="EN611" s="263">
        <f t="shared" si="162"/>
        <v>609</v>
      </c>
      <c r="EO611" s="239" t="s">
        <v>2054</v>
      </c>
      <c r="EP611" s="279">
        <v>42036</v>
      </c>
      <c r="EQ611" s="280">
        <v>0</v>
      </c>
      <c r="ER611" s="281">
        <v>17.84768</v>
      </c>
      <c r="ES611" s="288"/>
      <c r="ET611" s="282">
        <f>IF(EO611=EO612,MAX(ET$2:ET610)+1,0)</f>
        <v>305</v>
      </c>
      <c r="EU611" s="3">
        <f t="shared" si="154"/>
        <v>609</v>
      </c>
      <c r="EV611" s="290">
        <f t="shared" si="155"/>
        <v>1217</v>
      </c>
      <c r="EW611" s="277">
        <f t="shared" si="156"/>
        <v>42036</v>
      </c>
      <c r="EX611" s="281">
        <f t="shared" si="157"/>
        <v>19.71059</v>
      </c>
      <c r="EY611" s="282">
        <f>IF(EO611=EO612,0,MAX(EY$2:EY610)+1)</f>
        <v>0</v>
      </c>
      <c r="EZ611" s="290">
        <f t="shared" si="158"/>
        <v>1218</v>
      </c>
      <c r="FA611" s="277">
        <f t="shared" si="159"/>
        <v>43831</v>
      </c>
      <c r="FB611" s="281">
        <f t="shared" si="160"/>
        <v>17.421299999999999</v>
      </c>
      <c r="FC611" s="28">
        <f>DIS!C628</f>
        <v>609</v>
      </c>
      <c r="FD611" s="28">
        <f>DIS!D628</f>
        <v>31</v>
      </c>
      <c r="FE611" s="28">
        <f>DIS!E628</f>
        <v>9</v>
      </c>
      <c r="FF611" s="28" t="str">
        <f t="shared" si="161"/>
        <v>31,9</v>
      </c>
      <c r="FG611" s="286" t="str">
        <f>INDEX($AR$88:$BK$127,FD611,FE611)</f>
        <v>9,31</v>
      </c>
      <c r="FH611" s="287">
        <f>IF(ISNUMBER(FG611),0,MAX(FH$2:FH610)+1)</f>
        <v>555</v>
      </c>
      <c r="FI611" s="287">
        <f>IF(FH611&gt;0,INDEX(IF($BJ$45=0,$EU$3:$EU$1412,IF($BK$45=0,$EX$3:$EX$1412,$FB$3:$FB$1412)),FH611,1),0)</f>
        <v>16.43404</v>
      </c>
    </row>
    <row r="612" spans="144:165" x14ac:dyDescent="0.25">
      <c r="EN612" s="263">
        <f t="shared" si="162"/>
        <v>610</v>
      </c>
      <c r="EO612" s="239" t="s">
        <v>2054</v>
      </c>
      <c r="EP612" s="279">
        <v>43831</v>
      </c>
      <c r="EQ612" s="280">
        <v>0</v>
      </c>
      <c r="ER612" s="281">
        <v>17.122890000000002</v>
      </c>
      <c r="ES612" s="288"/>
      <c r="ET612" s="282">
        <f>IF(EO612=EO613,MAX(ET$2:ET611)+1,0)</f>
        <v>0</v>
      </c>
      <c r="EU612" s="3">
        <f t="shared" si="154"/>
        <v>610</v>
      </c>
      <c r="EV612" s="290">
        <f t="shared" si="155"/>
        <v>1219</v>
      </c>
      <c r="EW612" s="277">
        <f t="shared" si="156"/>
        <v>42036</v>
      </c>
      <c r="EX612" s="281">
        <f t="shared" si="157"/>
        <v>19.033080000000002</v>
      </c>
      <c r="EY612" s="282">
        <f>IF(EO612=EO613,0,MAX(EY$2:EY611)+1)</f>
        <v>305</v>
      </c>
      <c r="EZ612" s="290">
        <f t="shared" si="158"/>
        <v>1220</v>
      </c>
      <c r="FA612" s="277">
        <f t="shared" si="159"/>
        <v>43831</v>
      </c>
      <c r="FB612" s="281">
        <f t="shared" si="160"/>
        <v>16.882940000000001</v>
      </c>
      <c r="FC612" s="28">
        <f>DIS!C629</f>
        <v>610</v>
      </c>
      <c r="FD612" s="28">
        <f>DIS!D629</f>
        <v>31</v>
      </c>
      <c r="FE612" s="28">
        <f>DIS!E629</f>
        <v>10</v>
      </c>
      <c r="FF612" s="28" t="str">
        <f t="shared" si="161"/>
        <v>31,10</v>
      </c>
      <c r="FG612" s="286" t="str">
        <f>INDEX($AR$88:$BK$127,FD612,FE612)</f>
        <v>10,31</v>
      </c>
      <c r="FH612" s="287">
        <f>IF(ISNUMBER(FG612),0,MAX(FH$2:FH611)+1)</f>
        <v>556</v>
      </c>
      <c r="FI612" s="287">
        <f>IF(FH612&gt;0,INDEX(IF($BJ$45=0,$EU$3:$EU$1412,IF($BK$45=0,$EX$3:$EX$1412,$FB$3:$FB$1412)),FH612,1),0)</f>
        <v>15.849539999999999</v>
      </c>
    </row>
    <row r="613" spans="144:165" x14ac:dyDescent="0.25">
      <c r="EN613" s="263">
        <f t="shared" si="162"/>
        <v>611</v>
      </c>
      <c r="EO613" s="239" t="s">
        <v>2055</v>
      </c>
      <c r="EP613" s="279">
        <v>42036</v>
      </c>
      <c r="EQ613" s="280">
        <v>0</v>
      </c>
      <c r="ER613" s="281">
        <v>29.76633</v>
      </c>
      <c r="ES613" s="288"/>
      <c r="ET613" s="282">
        <f>IF(EO613=EO614,MAX(ET$2:ET612)+1,0)</f>
        <v>306</v>
      </c>
      <c r="EU613" s="3">
        <f t="shared" si="154"/>
        <v>611</v>
      </c>
      <c r="EV613" s="290">
        <f t="shared" si="155"/>
        <v>1221</v>
      </c>
      <c r="EW613" s="277">
        <f t="shared" si="156"/>
        <v>42036</v>
      </c>
      <c r="EX613" s="281">
        <f t="shared" si="157"/>
        <v>18.37032</v>
      </c>
      <c r="EY613" s="282">
        <f>IF(EO613=EO614,0,MAX(EY$2:EY612)+1)</f>
        <v>0</v>
      </c>
      <c r="EZ613" s="290">
        <f t="shared" si="158"/>
        <v>1222</v>
      </c>
      <c r="FA613" s="277">
        <f t="shared" si="159"/>
        <v>43831</v>
      </c>
      <c r="FB613" s="281">
        <f t="shared" si="160"/>
        <v>16.345310000000001</v>
      </c>
      <c r="FC613" s="28">
        <f>DIS!C630</f>
        <v>611</v>
      </c>
      <c r="FD613" s="28">
        <f>DIS!D630</f>
        <v>31</v>
      </c>
      <c r="FE613" s="28">
        <f>DIS!E630</f>
        <v>11</v>
      </c>
      <c r="FF613" s="28" t="str">
        <f t="shared" si="161"/>
        <v>31,11</v>
      </c>
      <c r="FG613" s="286" t="str">
        <f>INDEX($AR$88:$BK$127,FD613,FE613)</f>
        <v>11,31</v>
      </c>
      <c r="FH613" s="287">
        <f>IF(ISNUMBER(FG613),0,MAX(FH$2:FH612)+1)</f>
        <v>557</v>
      </c>
      <c r="FI613" s="287">
        <f>IF(FH613&gt;0,INDEX(IF($BJ$45=0,$EU$3:$EU$1412,IF($BK$45=0,$EX$3:$EX$1412,$FB$3:$FB$1412)),FH613,1),0)</f>
        <v>15.27031</v>
      </c>
    </row>
    <row r="614" spans="144:165" x14ac:dyDescent="0.25">
      <c r="EN614" s="263">
        <f t="shared" si="162"/>
        <v>612</v>
      </c>
      <c r="EO614" s="239" t="s">
        <v>2055</v>
      </c>
      <c r="EP614" s="279">
        <v>43831</v>
      </c>
      <c r="EQ614" s="280">
        <v>0</v>
      </c>
      <c r="ER614" s="281">
        <v>25.915659999999999</v>
      </c>
      <c r="ES614" s="288"/>
      <c r="ET614" s="282">
        <f>IF(EO614=EO615,MAX(ET$2:ET613)+1,0)</f>
        <v>0</v>
      </c>
      <c r="EU614" s="3">
        <f t="shared" si="154"/>
        <v>612</v>
      </c>
      <c r="EV614" s="290">
        <f t="shared" si="155"/>
        <v>1223</v>
      </c>
      <c r="EW614" s="277">
        <f t="shared" si="156"/>
        <v>42036</v>
      </c>
      <c r="EX614" s="281">
        <f t="shared" si="157"/>
        <v>17.568570000000001</v>
      </c>
      <c r="EY614" s="282">
        <f>IF(EO614=EO615,0,MAX(EY$2:EY613)+1)</f>
        <v>306</v>
      </c>
      <c r="EZ614" s="290">
        <f t="shared" si="158"/>
        <v>1224</v>
      </c>
      <c r="FA614" s="277">
        <f t="shared" si="159"/>
        <v>43831</v>
      </c>
      <c r="FB614" s="281">
        <f t="shared" si="160"/>
        <v>15.66883</v>
      </c>
      <c r="FC614" s="28">
        <f>DIS!C631</f>
        <v>612</v>
      </c>
      <c r="FD614" s="28">
        <f>DIS!D631</f>
        <v>31</v>
      </c>
      <c r="FE614" s="28">
        <f>DIS!E631</f>
        <v>12</v>
      </c>
      <c r="FF614" s="28" t="str">
        <f t="shared" si="161"/>
        <v>31,12</v>
      </c>
      <c r="FG614" s="286" t="str">
        <f>INDEX($AR$88:$BK$127,FD614,FE614)</f>
        <v>12,31</v>
      </c>
      <c r="FH614" s="287">
        <f>IF(ISNUMBER(FG614),0,MAX(FH$2:FH613)+1)</f>
        <v>558</v>
      </c>
      <c r="FI614" s="287">
        <f>IF(FH614&gt;0,INDEX(IF($BJ$45=0,$EU$3:$EU$1412,IF($BK$45=0,$EX$3:$EX$1412,$FB$3:$FB$1412)),FH614,1),0)</f>
        <v>14.746079999999999</v>
      </c>
    </row>
    <row r="615" spans="144:165" x14ac:dyDescent="0.25">
      <c r="EN615" s="263">
        <f t="shared" si="162"/>
        <v>613</v>
      </c>
      <c r="EO615" s="239" t="s">
        <v>2056</v>
      </c>
      <c r="EP615" s="279">
        <v>42036</v>
      </c>
      <c r="EQ615" s="280">
        <v>0</v>
      </c>
      <c r="ER615" s="281">
        <v>29.735410000000002</v>
      </c>
      <c r="ES615" s="288"/>
      <c r="ET615" s="282">
        <f>IF(EO615=EO616,MAX(ET$2:ET614)+1,0)</f>
        <v>307</v>
      </c>
      <c r="EU615" s="3">
        <f t="shared" si="154"/>
        <v>613</v>
      </c>
      <c r="EV615" s="290">
        <f t="shared" si="155"/>
        <v>1225</v>
      </c>
      <c r="EW615" s="277">
        <f t="shared" si="156"/>
        <v>42036</v>
      </c>
      <c r="EX615" s="281">
        <f t="shared" si="157"/>
        <v>16.59666</v>
      </c>
      <c r="EY615" s="282">
        <f>IF(EO615=EO616,0,MAX(EY$2:EY614)+1)</f>
        <v>0</v>
      </c>
      <c r="EZ615" s="290">
        <f t="shared" si="158"/>
        <v>1226</v>
      </c>
      <c r="FA615" s="277">
        <f t="shared" si="159"/>
        <v>43831</v>
      </c>
      <c r="FB615" s="281">
        <f t="shared" si="160"/>
        <v>14.80776</v>
      </c>
      <c r="FC615" s="28">
        <f>DIS!C632</f>
        <v>613</v>
      </c>
      <c r="FD615" s="28">
        <f>DIS!D632</f>
        <v>31</v>
      </c>
      <c r="FE615" s="28">
        <f>DIS!E632</f>
        <v>13</v>
      </c>
      <c r="FF615" s="28" t="str">
        <f t="shared" si="161"/>
        <v>31,13</v>
      </c>
      <c r="FG615" s="286" t="str">
        <f>INDEX($AR$88:$BK$127,FD615,FE615)</f>
        <v>13,31</v>
      </c>
      <c r="FH615" s="287">
        <f>IF(ISNUMBER(FG615),0,MAX(FH$2:FH614)+1)</f>
        <v>559</v>
      </c>
      <c r="FI615" s="287">
        <f>IF(FH615&gt;0,INDEX(IF($BJ$45=0,$EU$3:$EU$1412,IF($BK$45=0,$EX$3:$EX$1412,$FB$3:$FB$1412)),FH615,1),0)</f>
        <v>14.27392</v>
      </c>
    </row>
    <row r="616" spans="144:165" x14ac:dyDescent="0.25">
      <c r="EN616" s="263">
        <f t="shared" si="162"/>
        <v>614</v>
      </c>
      <c r="EO616" s="239" t="s">
        <v>2056</v>
      </c>
      <c r="EP616" s="279">
        <v>43831</v>
      </c>
      <c r="EQ616" s="280">
        <v>0</v>
      </c>
      <c r="ER616" s="281">
        <v>25.881959999999999</v>
      </c>
      <c r="ES616" s="288"/>
      <c r="ET616" s="282">
        <f>IF(EO616=EO617,MAX(ET$2:ET615)+1,0)</f>
        <v>0</v>
      </c>
      <c r="EU616" s="3">
        <f t="shared" si="154"/>
        <v>614</v>
      </c>
      <c r="EV616" s="290">
        <f t="shared" si="155"/>
        <v>1227</v>
      </c>
      <c r="EW616" s="277">
        <f t="shared" si="156"/>
        <v>42036</v>
      </c>
      <c r="EX616" s="281">
        <f t="shared" si="157"/>
        <v>15.444380000000001</v>
      </c>
      <c r="EY616" s="282">
        <f>IF(EO616=EO617,0,MAX(EY$2:EY615)+1)</f>
        <v>307</v>
      </c>
      <c r="EZ616" s="290">
        <f t="shared" si="158"/>
        <v>1228</v>
      </c>
      <c r="FA616" s="277">
        <f t="shared" si="159"/>
        <v>43831</v>
      </c>
      <c r="FB616" s="281">
        <f t="shared" si="160"/>
        <v>13.70448</v>
      </c>
      <c r="FC616" s="28">
        <f>DIS!C633</f>
        <v>614</v>
      </c>
      <c r="FD616" s="28">
        <f>DIS!D633</f>
        <v>31</v>
      </c>
      <c r="FE616" s="28">
        <f>DIS!E633</f>
        <v>14</v>
      </c>
      <c r="FF616" s="28" t="str">
        <f t="shared" si="161"/>
        <v>31,14</v>
      </c>
      <c r="FG616" s="286" t="str">
        <f>INDEX($AR$88:$BK$127,FD616,FE616)</f>
        <v>14,31</v>
      </c>
      <c r="FH616" s="287">
        <f>IF(ISNUMBER(FG616),0,MAX(FH$2:FH615)+1)</f>
        <v>560</v>
      </c>
      <c r="FI616" s="287">
        <f>IF(FH616&gt;0,INDEX(IF($BJ$45=0,$EU$3:$EU$1412,IF($BK$45=0,$EX$3:$EX$1412,$FB$3:$FB$1412)),FH616,1),0)</f>
        <v>13.80889</v>
      </c>
    </row>
    <row r="617" spans="144:165" x14ac:dyDescent="0.25">
      <c r="EN617" s="263">
        <f t="shared" si="162"/>
        <v>615</v>
      </c>
      <c r="EO617" s="239" t="s">
        <v>2057</v>
      </c>
      <c r="EP617" s="279">
        <v>42036</v>
      </c>
      <c r="EQ617" s="280">
        <v>0</v>
      </c>
      <c r="ER617" s="281">
        <v>29.706769999999999</v>
      </c>
      <c r="ES617" s="288"/>
      <c r="ET617" s="282">
        <f>IF(EO617=EO618,MAX(ET$2:ET616)+1,0)</f>
        <v>308</v>
      </c>
      <c r="EU617" s="3">
        <f t="shared" si="154"/>
        <v>615</v>
      </c>
      <c r="EV617" s="290">
        <f t="shared" si="155"/>
        <v>1229</v>
      </c>
      <c r="EW617" s="277">
        <f t="shared" si="156"/>
        <v>42036</v>
      </c>
      <c r="EX617" s="281">
        <f t="shared" si="157"/>
        <v>13.62157</v>
      </c>
      <c r="EY617" s="282">
        <f>IF(EO617=EO618,0,MAX(EY$2:EY616)+1)</f>
        <v>0</v>
      </c>
      <c r="EZ617" s="290">
        <f t="shared" si="158"/>
        <v>1230</v>
      </c>
      <c r="FA617" s="277">
        <f t="shared" si="159"/>
        <v>43831</v>
      </c>
      <c r="FB617" s="281">
        <f t="shared" si="160"/>
        <v>11.71604</v>
      </c>
      <c r="FC617" s="28">
        <f>DIS!C634</f>
        <v>615</v>
      </c>
      <c r="FD617" s="28">
        <f>DIS!D634</f>
        <v>31</v>
      </c>
      <c r="FE617" s="28">
        <f>DIS!E634</f>
        <v>15</v>
      </c>
      <c r="FF617" s="28" t="str">
        <f t="shared" si="161"/>
        <v>31,15</v>
      </c>
      <c r="FG617" s="286" t="str">
        <f>INDEX($AR$88:$BK$127,FD617,FE617)</f>
        <v>15,31</v>
      </c>
      <c r="FH617" s="287">
        <f>IF(ISNUMBER(FG617),0,MAX(FH$2:FH616)+1)</f>
        <v>561</v>
      </c>
      <c r="FI617" s="287">
        <f>IF(FH617&gt;0,INDEX(IF($BJ$45=0,$EU$3:$EU$1412,IF($BK$45=0,$EX$3:$EX$1412,$FB$3:$FB$1412)),FH617,1),0)</f>
        <v>13.304410000000001</v>
      </c>
    </row>
    <row r="618" spans="144:165" x14ac:dyDescent="0.25">
      <c r="EN618" s="263">
        <f t="shared" si="162"/>
        <v>616</v>
      </c>
      <c r="EO618" s="239" t="s">
        <v>2057</v>
      </c>
      <c r="EP618" s="279">
        <v>43831</v>
      </c>
      <c r="EQ618" s="280">
        <v>0</v>
      </c>
      <c r="ER618" s="281">
        <v>25.853190000000001</v>
      </c>
      <c r="ES618" s="288"/>
      <c r="ET618" s="282">
        <f>IF(EO618=EO619,MAX(ET$2:ET617)+1,0)</f>
        <v>0</v>
      </c>
      <c r="EU618" s="3">
        <f t="shared" si="154"/>
        <v>616</v>
      </c>
      <c r="EV618" s="290">
        <f t="shared" si="155"/>
        <v>1231</v>
      </c>
      <c r="EW618" s="277">
        <f t="shared" si="156"/>
        <v>42036</v>
      </c>
      <c r="EX618" s="281">
        <f t="shared" si="157"/>
        <v>13.841570000000001</v>
      </c>
      <c r="EY618" s="282">
        <f>IF(EO618=EO619,0,MAX(EY$2:EY617)+1)</f>
        <v>308</v>
      </c>
      <c r="EZ618" s="290">
        <f t="shared" si="158"/>
        <v>1232</v>
      </c>
      <c r="FA618" s="277">
        <f t="shared" si="159"/>
        <v>43831</v>
      </c>
      <c r="FB618" s="281">
        <f t="shared" si="160"/>
        <v>12.688890000000001</v>
      </c>
      <c r="FC618" s="28">
        <f>DIS!C635</f>
        <v>616</v>
      </c>
      <c r="FD618" s="28">
        <f>DIS!D635</f>
        <v>31</v>
      </c>
      <c r="FE618" s="28">
        <f>DIS!E635</f>
        <v>16</v>
      </c>
      <c r="FF618" s="28" t="str">
        <f t="shared" si="161"/>
        <v>31,16</v>
      </c>
      <c r="FG618" s="286" t="str">
        <f>INDEX($AR$88:$BK$127,FD618,FE618)</f>
        <v>16,31</v>
      </c>
      <c r="FH618" s="287">
        <f>IF(ISNUMBER(FG618),0,MAX(FH$2:FH617)+1)</f>
        <v>562</v>
      </c>
      <c r="FI618" s="287">
        <f>IF(FH618&gt;0,INDEX(IF($BJ$45=0,$EU$3:$EU$1412,IF($BK$45=0,$EX$3:$EX$1412,$FB$3:$FB$1412)),FH618,1),0)</f>
        <v>13.62712</v>
      </c>
    </row>
    <row r="619" spans="144:165" x14ac:dyDescent="0.25">
      <c r="EN619" s="263">
        <f t="shared" si="162"/>
        <v>617</v>
      </c>
      <c r="EO619" s="239" t="s">
        <v>2058</v>
      </c>
      <c r="EP619" s="279">
        <v>42036</v>
      </c>
      <c r="EQ619" s="280">
        <v>0</v>
      </c>
      <c r="ER619" s="281">
        <v>29.71725</v>
      </c>
      <c r="ES619" s="288"/>
      <c r="ET619" s="282">
        <f>IF(EO619=EO620,MAX(ET$2:ET618)+1,0)</f>
        <v>309</v>
      </c>
      <c r="EU619" s="3">
        <f t="shared" si="154"/>
        <v>617</v>
      </c>
      <c r="EV619" s="290">
        <f t="shared" si="155"/>
        <v>1233</v>
      </c>
      <c r="EW619" s="277">
        <f t="shared" si="156"/>
        <v>42036</v>
      </c>
      <c r="EX619" s="281">
        <f t="shared" si="157"/>
        <v>13.382339999999999</v>
      </c>
      <c r="EY619" s="282">
        <f>IF(EO619=EO620,0,MAX(EY$2:EY618)+1)</f>
        <v>0</v>
      </c>
      <c r="EZ619" s="290">
        <f t="shared" si="158"/>
        <v>1234</v>
      </c>
      <c r="FA619" s="277">
        <f t="shared" si="159"/>
        <v>43831</v>
      </c>
      <c r="FB619" s="281">
        <f t="shared" si="160"/>
        <v>12.794029999999999</v>
      </c>
      <c r="FC619" s="28">
        <f>DIS!C636</f>
        <v>617</v>
      </c>
      <c r="FD619" s="28">
        <f>DIS!D636</f>
        <v>31</v>
      </c>
      <c r="FE619" s="28">
        <f>DIS!E636</f>
        <v>17</v>
      </c>
      <c r="FF619" s="28" t="str">
        <f t="shared" si="161"/>
        <v>31,17</v>
      </c>
      <c r="FG619" s="286" t="str">
        <f>INDEX($AR$88:$BK$127,FD619,FE619)</f>
        <v>17,31</v>
      </c>
      <c r="FH619" s="287">
        <f>IF(ISNUMBER(FG619),0,MAX(FH$2:FH618)+1)</f>
        <v>563</v>
      </c>
      <c r="FI619" s="287">
        <f>IF(FH619&gt;0,INDEX(IF($BJ$45=0,$EU$3:$EU$1412,IF($BK$45=0,$EX$3:$EX$1412,$FB$3:$FB$1412)),FH619,1),0)</f>
        <v>13.884600000000001</v>
      </c>
    </row>
    <row r="620" spans="144:165" x14ac:dyDescent="0.25">
      <c r="EN620" s="263">
        <f t="shared" si="162"/>
        <v>618</v>
      </c>
      <c r="EO620" s="239" t="s">
        <v>2058</v>
      </c>
      <c r="EP620" s="279">
        <v>43831</v>
      </c>
      <c r="EQ620" s="280">
        <v>0</v>
      </c>
      <c r="ER620" s="281">
        <v>25.866859999999999</v>
      </c>
      <c r="ES620" s="288"/>
      <c r="ET620" s="282">
        <f>IF(EO620=EO621,MAX(ET$2:ET619)+1,0)</f>
        <v>0</v>
      </c>
      <c r="EU620" s="3">
        <f t="shared" si="154"/>
        <v>618</v>
      </c>
      <c r="EV620" s="290">
        <f t="shared" si="155"/>
        <v>1235</v>
      </c>
      <c r="EW620" s="277">
        <f t="shared" si="156"/>
        <v>42036</v>
      </c>
      <c r="EX620" s="281">
        <f t="shared" si="157"/>
        <v>12.63308</v>
      </c>
      <c r="EY620" s="282">
        <f>IF(EO620=EO621,0,MAX(EY$2:EY619)+1)</f>
        <v>309</v>
      </c>
      <c r="EZ620" s="290">
        <f t="shared" si="158"/>
        <v>1236</v>
      </c>
      <c r="FA620" s="277">
        <f t="shared" si="159"/>
        <v>43831</v>
      </c>
      <c r="FB620" s="281">
        <f t="shared" si="160"/>
        <v>12.61909</v>
      </c>
      <c r="FC620" s="28">
        <f>DIS!C637</f>
        <v>618</v>
      </c>
      <c r="FD620" s="28">
        <f>DIS!D637</f>
        <v>31</v>
      </c>
      <c r="FE620" s="28">
        <f>DIS!E637</f>
        <v>18</v>
      </c>
      <c r="FF620" s="28" t="str">
        <f t="shared" si="161"/>
        <v>31,18</v>
      </c>
      <c r="FG620" s="286" t="str">
        <f>INDEX($AR$88:$BK$127,FD620,FE620)</f>
        <v>18,31</v>
      </c>
      <c r="FH620" s="287">
        <f>IF(ISNUMBER(FG620),0,MAX(FH$2:FH619)+1)</f>
        <v>564</v>
      </c>
      <c r="FI620" s="287">
        <f>IF(FH620&gt;0,INDEX(IF($BJ$45=0,$EU$3:$EU$1412,IF($BK$45=0,$EX$3:$EX$1412,$FB$3:$FB$1412)),FH620,1),0)</f>
        <v>14.0844</v>
      </c>
    </row>
    <row r="621" spans="144:165" x14ac:dyDescent="0.25">
      <c r="EN621" s="263">
        <f t="shared" si="162"/>
        <v>619</v>
      </c>
      <c r="EO621" s="239" t="s">
        <v>2059</v>
      </c>
      <c r="EP621" s="279">
        <v>42036</v>
      </c>
      <c r="EQ621" s="280">
        <v>0</v>
      </c>
      <c r="ER621" s="281">
        <v>18.74024</v>
      </c>
      <c r="ES621" s="288"/>
      <c r="ET621" s="282">
        <f>IF(EO621=EO622,MAX(ET$2:ET620)+1,0)</f>
        <v>310</v>
      </c>
      <c r="EU621" s="3">
        <f t="shared" si="154"/>
        <v>619</v>
      </c>
      <c r="EV621" s="290">
        <f t="shared" si="155"/>
        <v>1237</v>
      </c>
      <c r="EW621" s="277">
        <f t="shared" si="156"/>
        <v>42036</v>
      </c>
      <c r="EX621" s="281">
        <f t="shared" si="157"/>
        <v>13.23846</v>
      </c>
      <c r="EY621" s="282">
        <f>IF(EO621=EO622,0,MAX(EY$2:EY620)+1)</f>
        <v>0</v>
      </c>
      <c r="EZ621" s="290">
        <f t="shared" si="158"/>
        <v>1238</v>
      </c>
      <c r="FA621" s="277">
        <f t="shared" si="159"/>
        <v>43831</v>
      </c>
      <c r="FB621" s="281">
        <f t="shared" si="160"/>
        <v>12.979329999999999</v>
      </c>
      <c r="FC621" s="28">
        <f>DIS!C638</f>
        <v>619</v>
      </c>
      <c r="FD621" s="28">
        <f>DIS!D638</f>
        <v>31</v>
      </c>
      <c r="FE621" s="28">
        <f>DIS!E638</f>
        <v>19</v>
      </c>
      <c r="FF621" s="28" t="str">
        <f t="shared" si="161"/>
        <v>31,19</v>
      </c>
      <c r="FG621" s="286" t="str">
        <f>INDEX($AR$88:$BK$127,FD621,FE621)</f>
        <v>19,31</v>
      </c>
      <c r="FH621" s="287">
        <f>IF(ISNUMBER(FG621),0,MAX(FH$2:FH620)+1)</f>
        <v>565</v>
      </c>
      <c r="FI621" s="287">
        <f>IF(FH621&gt;0,INDEX(IF($BJ$45=0,$EU$3:$EU$1412,IF($BK$45=0,$EX$3:$EX$1412,$FB$3:$FB$1412)),FH621,1),0)</f>
        <v>14.223369999999999</v>
      </c>
    </row>
    <row r="622" spans="144:165" x14ac:dyDescent="0.25">
      <c r="EN622" s="263">
        <f t="shared" si="162"/>
        <v>620</v>
      </c>
      <c r="EO622" s="239" t="s">
        <v>2059</v>
      </c>
      <c r="EP622" s="279">
        <v>43831</v>
      </c>
      <c r="EQ622" s="280">
        <v>0</v>
      </c>
      <c r="ER622" s="281">
        <v>17.383610000000001</v>
      </c>
      <c r="ES622" s="288"/>
      <c r="ET622" s="282">
        <f>IF(EO622=EO623,MAX(ET$2:ET621)+1,0)</f>
        <v>0</v>
      </c>
      <c r="EU622" s="3">
        <f t="shared" si="154"/>
        <v>620</v>
      </c>
      <c r="EV622" s="290">
        <f t="shared" si="155"/>
        <v>1239</v>
      </c>
      <c r="EW622" s="277">
        <f t="shared" si="156"/>
        <v>42036</v>
      </c>
      <c r="EX622" s="281">
        <f t="shared" si="157"/>
        <v>13.712160000000001</v>
      </c>
      <c r="EY622" s="282">
        <f>IF(EO622=EO623,0,MAX(EY$2:EY621)+1)</f>
        <v>310</v>
      </c>
      <c r="EZ622" s="290">
        <f t="shared" si="158"/>
        <v>1240</v>
      </c>
      <c r="FA622" s="277">
        <f t="shared" si="159"/>
        <v>43831</v>
      </c>
      <c r="FB622" s="281">
        <f t="shared" si="160"/>
        <v>13.2698</v>
      </c>
      <c r="FC622" s="28">
        <f>DIS!C639</f>
        <v>620</v>
      </c>
      <c r="FD622" s="28">
        <f>DIS!D639</f>
        <v>31</v>
      </c>
      <c r="FE622" s="28">
        <f>DIS!E639</f>
        <v>20</v>
      </c>
      <c r="FF622" s="28" t="str">
        <f t="shared" si="161"/>
        <v>31,20</v>
      </c>
      <c r="FG622" s="286" t="str">
        <f>INDEX($AR$88:$BK$127,FD622,FE622)</f>
        <v>20,31</v>
      </c>
      <c r="FH622" s="287">
        <f>IF(ISNUMBER(FG622),0,MAX(FH$2:FH621)+1)</f>
        <v>566</v>
      </c>
      <c r="FI622" s="287">
        <f>IF(FH622&gt;0,INDEX(IF($BJ$45=0,$EU$3:$EU$1412,IF($BK$45=0,$EX$3:$EX$1412,$FB$3:$FB$1412)),FH622,1),0)</f>
        <v>14.294320000000001</v>
      </c>
    </row>
    <row r="623" spans="144:165" x14ac:dyDescent="0.25">
      <c r="EN623" s="263">
        <f t="shared" si="162"/>
        <v>621</v>
      </c>
      <c r="EO623" s="239" t="s">
        <v>2060</v>
      </c>
      <c r="EP623" s="279">
        <v>42036</v>
      </c>
      <c r="EQ623" s="280">
        <v>0</v>
      </c>
      <c r="ER623" s="281">
        <v>18.495419999999999</v>
      </c>
      <c r="ES623" s="288"/>
      <c r="ET623" s="282">
        <f>IF(EO623=EO624,MAX(ET$2:ET622)+1,0)</f>
        <v>311</v>
      </c>
      <c r="EU623" s="3">
        <f t="shared" si="154"/>
        <v>621</v>
      </c>
      <c r="EV623" s="290">
        <f t="shared" si="155"/>
        <v>1241</v>
      </c>
      <c r="EW623" s="277">
        <f t="shared" si="156"/>
        <v>42036</v>
      </c>
      <c r="EX623" s="281">
        <f t="shared" si="157"/>
        <v>14.08653</v>
      </c>
      <c r="EY623" s="282">
        <f>IF(EO623=EO624,0,MAX(EY$2:EY622)+1)</f>
        <v>0</v>
      </c>
      <c r="EZ623" s="290">
        <f t="shared" si="158"/>
        <v>1242</v>
      </c>
      <c r="FA623" s="277">
        <f t="shared" si="159"/>
        <v>43831</v>
      </c>
      <c r="FB623" s="281">
        <f t="shared" si="160"/>
        <v>13.50562</v>
      </c>
      <c r="FC623" s="28">
        <f>DIS!C640</f>
        <v>621</v>
      </c>
      <c r="FD623" s="28">
        <f>DIS!D640</f>
        <v>32</v>
      </c>
      <c r="FE623" s="28">
        <f>DIS!E640</f>
        <v>1</v>
      </c>
      <c r="FF623" s="28" t="str">
        <f t="shared" si="161"/>
        <v>32,1</v>
      </c>
      <c r="FG623" s="286" t="str">
        <f>INDEX($AR$88:$BK$127,FD623,FE623)</f>
        <v>1,32</v>
      </c>
      <c r="FH623" s="287">
        <f>IF(ISNUMBER(FG623),0,MAX(FH$2:FH622)+1)</f>
        <v>567</v>
      </c>
      <c r="FI623" s="287">
        <f>IF(FH623&gt;0,INDEX(IF($BJ$45=0,$EU$3:$EU$1412,IF($BK$45=0,$EX$3:$EX$1412,$FB$3:$FB$1412)),FH623,1),0)</f>
        <v>19.767389999999999</v>
      </c>
    </row>
    <row r="624" spans="144:165" x14ac:dyDescent="0.25">
      <c r="EN624" s="263">
        <f t="shared" si="162"/>
        <v>622</v>
      </c>
      <c r="EO624" s="239" t="s">
        <v>2060</v>
      </c>
      <c r="EP624" s="279">
        <v>43831</v>
      </c>
      <c r="EQ624" s="280">
        <v>0</v>
      </c>
      <c r="ER624" s="281">
        <v>17.21838</v>
      </c>
      <c r="ES624" s="288"/>
      <c r="ET624" s="282">
        <f>IF(EO624=EO625,MAX(ET$2:ET623)+1,0)</f>
        <v>0</v>
      </c>
      <c r="EU624" s="3">
        <f t="shared" si="154"/>
        <v>622</v>
      </c>
      <c r="EV624" s="290">
        <f t="shared" si="155"/>
        <v>1243</v>
      </c>
      <c r="EW624" s="277">
        <f t="shared" si="156"/>
        <v>42036</v>
      </c>
      <c r="EX624" s="281">
        <f t="shared" si="157"/>
        <v>14.350949999999999</v>
      </c>
      <c r="EY624" s="282">
        <f>IF(EO624=EO625,0,MAX(EY$2:EY623)+1)</f>
        <v>311</v>
      </c>
      <c r="EZ624" s="290">
        <f t="shared" si="158"/>
        <v>1244</v>
      </c>
      <c r="FA624" s="277">
        <f t="shared" si="159"/>
        <v>43831</v>
      </c>
      <c r="FB624" s="281">
        <f t="shared" si="160"/>
        <v>13.6785</v>
      </c>
      <c r="FC624" s="28">
        <f>DIS!C641</f>
        <v>622</v>
      </c>
      <c r="FD624" s="28">
        <f>DIS!D641</f>
        <v>32</v>
      </c>
      <c r="FE624" s="28">
        <f>DIS!E641</f>
        <v>2</v>
      </c>
      <c r="FF624" s="28" t="str">
        <f t="shared" si="161"/>
        <v>32,2</v>
      </c>
      <c r="FG624" s="286" t="str">
        <f>INDEX($AR$88:$BK$127,FD624,FE624)</f>
        <v>2,32</v>
      </c>
      <c r="FH624" s="287">
        <f>IF(ISNUMBER(FG624),0,MAX(FH$2:FH623)+1)</f>
        <v>568</v>
      </c>
      <c r="FI624" s="287">
        <f>IF(FH624&gt;0,INDEX(IF($BJ$45=0,$EU$3:$EU$1412,IF($BK$45=0,$EX$3:$EX$1412,$FB$3:$FB$1412)),FH624,1),0)</f>
        <v>19.48854</v>
      </c>
    </row>
    <row r="625" spans="144:165" x14ac:dyDescent="0.25">
      <c r="EN625" s="263">
        <f t="shared" si="162"/>
        <v>623</v>
      </c>
      <c r="EO625" s="239" t="s">
        <v>2061</v>
      </c>
      <c r="EP625" s="279">
        <v>42036</v>
      </c>
      <c r="EQ625" s="280">
        <v>0</v>
      </c>
      <c r="ER625" s="281">
        <v>18.15034</v>
      </c>
      <c r="ES625" s="288"/>
      <c r="ET625" s="282">
        <f>IF(EO625=EO626,MAX(ET$2:ET624)+1,0)</f>
        <v>312</v>
      </c>
      <c r="EU625" s="3">
        <f t="shared" si="154"/>
        <v>623</v>
      </c>
      <c r="EV625" s="290">
        <f t="shared" si="155"/>
        <v>1245</v>
      </c>
      <c r="EW625" s="277">
        <f t="shared" si="156"/>
        <v>42036</v>
      </c>
      <c r="EX625" s="281">
        <f t="shared" si="157"/>
        <v>14.50215</v>
      </c>
      <c r="EY625" s="282">
        <f>IF(EO625=EO626,0,MAX(EY$2:EY624)+1)</f>
        <v>0</v>
      </c>
      <c r="EZ625" s="290">
        <f t="shared" si="158"/>
        <v>1246</v>
      </c>
      <c r="FA625" s="277">
        <f t="shared" si="159"/>
        <v>43831</v>
      </c>
      <c r="FB625" s="281">
        <f t="shared" si="160"/>
        <v>13.78044</v>
      </c>
      <c r="FC625" s="28">
        <f>DIS!C642</f>
        <v>623</v>
      </c>
      <c r="FD625" s="28">
        <f>DIS!D642</f>
        <v>32</v>
      </c>
      <c r="FE625" s="28">
        <f>DIS!E642</f>
        <v>3</v>
      </c>
      <c r="FF625" s="28" t="str">
        <f t="shared" si="161"/>
        <v>32,3</v>
      </c>
      <c r="FG625" s="286" t="str">
        <f>INDEX($AR$88:$BK$127,FD625,FE625)</f>
        <v>3,32</v>
      </c>
      <c r="FH625" s="287">
        <f>IF(ISNUMBER(FG625),0,MAX(FH$2:FH624)+1)</f>
        <v>569</v>
      </c>
      <c r="FI625" s="287">
        <f>IF(FH625&gt;0,INDEX(IF($BJ$45=0,$EU$3:$EU$1412,IF($BK$45=0,$EX$3:$EX$1412,$FB$3:$FB$1412)),FH625,1),0)</f>
        <v>19.19454</v>
      </c>
    </row>
    <row r="626" spans="144:165" x14ac:dyDescent="0.25">
      <c r="EN626" s="263">
        <f t="shared" si="162"/>
        <v>624</v>
      </c>
      <c r="EO626" s="239" t="s">
        <v>2061</v>
      </c>
      <c r="EP626" s="279">
        <v>43831</v>
      </c>
      <c r="EQ626" s="280">
        <v>0</v>
      </c>
      <c r="ER626" s="281">
        <v>17.007439999999999</v>
      </c>
      <c r="ES626" s="288"/>
      <c r="ET626" s="282">
        <f>IF(EO626=EO627,MAX(ET$2:ET625)+1,0)</f>
        <v>0</v>
      </c>
      <c r="EU626" s="3">
        <f t="shared" si="154"/>
        <v>624</v>
      </c>
      <c r="EV626" s="290">
        <f t="shared" si="155"/>
        <v>1247</v>
      </c>
      <c r="EW626" s="277">
        <f t="shared" si="156"/>
        <v>42036</v>
      </c>
      <c r="EX626" s="281">
        <f t="shared" si="157"/>
        <v>20.34404</v>
      </c>
      <c r="EY626" s="282">
        <f>IF(EO626=EO627,0,MAX(EY$2:EY625)+1)</f>
        <v>312</v>
      </c>
      <c r="EZ626" s="290">
        <f t="shared" si="158"/>
        <v>1248</v>
      </c>
      <c r="FA626" s="277">
        <f t="shared" si="159"/>
        <v>43831</v>
      </c>
      <c r="FB626" s="281">
        <f t="shared" si="160"/>
        <v>17.925149999999999</v>
      </c>
      <c r="FC626" s="28">
        <f>DIS!C643</f>
        <v>624</v>
      </c>
      <c r="FD626" s="28">
        <f>DIS!D643</f>
        <v>32</v>
      </c>
      <c r="FE626" s="28">
        <f>DIS!E643</f>
        <v>4</v>
      </c>
      <c r="FF626" s="28" t="str">
        <f t="shared" si="161"/>
        <v>32,4</v>
      </c>
      <c r="FG626" s="286" t="str">
        <f>INDEX($AR$88:$BK$127,FD626,FE626)</f>
        <v>4,32</v>
      </c>
      <c r="FH626" s="287">
        <f>IF(ISNUMBER(FG626),0,MAX(FH$2:FH625)+1)</f>
        <v>570</v>
      </c>
      <c r="FI626" s="287">
        <f>IF(FH626&gt;0,INDEX(IF($BJ$45=0,$EU$3:$EU$1412,IF($BK$45=0,$EX$3:$EX$1412,$FB$3:$FB$1412)),FH626,1),0)</f>
        <v>18.69557</v>
      </c>
    </row>
    <row r="627" spans="144:165" x14ac:dyDescent="0.25">
      <c r="EN627" s="263">
        <f t="shared" si="162"/>
        <v>625</v>
      </c>
      <c r="EO627" s="239" t="s">
        <v>2062</v>
      </c>
      <c r="EP627" s="279">
        <v>42036</v>
      </c>
      <c r="EQ627" s="280">
        <v>0</v>
      </c>
      <c r="ER627" s="281">
        <v>17.77365</v>
      </c>
      <c r="ES627" s="288"/>
      <c r="ET627" s="282">
        <f>IF(EO627=EO628,MAX(ET$2:ET626)+1,0)</f>
        <v>313</v>
      </c>
      <c r="EU627" s="3">
        <f t="shared" si="154"/>
        <v>625</v>
      </c>
      <c r="EV627" s="290">
        <f t="shared" si="155"/>
        <v>1249</v>
      </c>
      <c r="EW627" s="277">
        <f t="shared" si="156"/>
        <v>42036</v>
      </c>
      <c r="EX627" s="281">
        <f t="shared" si="157"/>
        <v>19.762540000000001</v>
      </c>
      <c r="EY627" s="282">
        <f>IF(EO627=EO628,0,MAX(EY$2:EY626)+1)</f>
        <v>0</v>
      </c>
      <c r="EZ627" s="290">
        <f t="shared" si="158"/>
        <v>1250</v>
      </c>
      <c r="FA627" s="277">
        <f t="shared" si="159"/>
        <v>43831</v>
      </c>
      <c r="FB627" s="281">
        <f t="shared" si="160"/>
        <v>17.532250000000001</v>
      </c>
      <c r="FC627" s="28">
        <f>DIS!C644</f>
        <v>625</v>
      </c>
      <c r="FD627" s="28">
        <f>DIS!D644</f>
        <v>32</v>
      </c>
      <c r="FE627" s="28">
        <f>DIS!E644</f>
        <v>5</v>
      </c>
      <c r="FF627" s="28" t="str">
        <f t="shared" si="161"/>
        <v>32,5</v>
      </c>
      <c r="FG627" s="286" t="str">
        <f>INDEX($AR$88:$BK$127,FD627,FE627)</f>
        <v>5,32</v>
      </c>
      <c r="FH627" s="287">
        <f>IF(ISNUMBER(FG627),0,MAX(FH$2:FH626)+1)</f>
        <v>571</v>
      </c>
      <c r="FI627" s="287">
        <f>IF(FH627&gt;0,INDEX(IF($BJ$45=0,$EU$3:$EU$1412,IF($BK$45=0,$EX$3:$EX$1412,$FB$3:$FB$1412)),FH627,1),0)</f>
        <v>18.343730000000001</v>
      </c>
    </row>
    <row r="628" spans="144:165" x14ac:dyDescent="0.25">
      <c r="EN628" s="263">
        <f t="shared" si="162"/>
        <v>626</v>
      </c>
      <c r="EO628" s="239" t="s">
        <v>2062</v>
      </c>
      <c r="EP628" s="279">
        <v>43831</v>
      </c>
      <c r="EQ628" s="280">
        <v>0</v>
      </c>
      <c r="ER628" s="281">
        <v>16.792590000000001</v>
      </c>
      <c r="ES628" s="288"/>
      <c r="ET628" s="282">
        <f>IF(EO628=EO629,MAX(ET$2:ET627)+1,0)</f>
        <v>0</v>
      </c>
      <c r="EU628" s="3">
        <f t="shared" si="154"/>
        <v>626</v>
      </c>
      <c r="EV628" s="290">
        <f t="shared" si="155"/>
        <v>1251</v>
      </c>
      <c r="EW628" s="277">
        <f t="shared" si="156"/>
        <v>42036</v>
      </c>
      <c r="EX628" s="281">
        <f t="shared" si="157"/>
        <v>19.266770000000001</v>
      </c>
      <c r="EY628" s="282">
        <f>IF(EO628=EO629,0,MAX(EY$2:EY627)+1)</f>
        <v>313</v>
      </c>
      <c r="EZ628" s="290">
        <f t="shared" si="158"/>
        <v>1252</v>
      </c>
      <c r="FA628" s="277">
        <f t="shared" si="159"/>
        <v>43831</v>
      </c>
      <c r="FB628" s="281">
        <f t="shared" si="160"/>
        <v>17.176670000000001</v>
      </c>
      <c r="FC628" s="28">
        <f>DIS!C645</f>
        <v>626</v>
      </c>
      <c r="FD628" s="28">
        <f>DIS!D645</f>
        <v>32</v>
      </c>
      <c r="FE628" s="28">
        <f>DIS!E645</f>
        <v>6</v>
      </c>
      <c r="FF628" s="28" t="str">
        <f t="shared" si="161"/>
        <v>32,6</v>
      </c>
      <c r="FG628" s="286" t="str">
        <f>INDEX($AR$88:$BK$127,FD628,FE628)</f>
        <v>6,32</v>
      </c>
      <c r="FH628" s="287">
        <f>IF(ISNUMBER(FG628),0,MAX(FH$2:FH627)+1)</f>
        <v>572</v>
      </c>
      <c r="FI628" s="287">
        <f>IF(FH628&gt;0,INDEX(IF($BJ$45=0,$EU$3:$EU$1412,IF($BK$45=0,$EX$3:$EX$1412,$FB$3:$FB$1412)),FH628,1),0)</f>
        <v>17.89995</v>
      </c>
    </row>
    <row r="629" spans="144:165" x14ac:dyDescent="0.25">
      <c r="EN629" s="263">
        <f t="shared" si="162"/>
        <v>627</v>
      </c>
      <c r="EO629" s="239" t="s">
        <v>2063</v>
      </c>
      <c r="EP629" s="279">
        <v>42036</v>
      </c>
      <c r="EQ629" s="280">
        <v>0</v>
      </c>
      <c r="ER629" s="281">
        <v>17.283650000000002</v>
      </c>
      <c r="ES629" s="288"/>
      <c r="ET629" s="282">
        <f>IF(EO629=EO630,MAX(ET$2:ET628)+1,0)</f>
        <v>314</v>
      </c>
      <c r="EU629" s="3">
        <f t="shared" si="154"/>
        <v>627</v>
      </c>
      <c r="EV629" s="290">
        <f t="shared" si="155"/>
        <v>1253</v>
      </c>
      <c r="EW629" s="277">
        <f t="shared" si="156"/>
        <v>42036</v>
      </c>
      <c r="EX629" s="281">
        <f t="shared" si="157"/>
        <v>18.71791</v>
      </c>
      <c r="EY629" s="282">
        <f>IF(EO629=EO630,0,MAX(EY$2:EY628)+1)</f>
        <v>0</v>
      </c>
      <c r="EZ629" s="290">
        <f t="shared" si="158"/>
        <v>1254</v>
      </c>
      <c r="FA629" s="277">
        <f t="shared" si="159"/>
        <v>43831</v>
      </c>
      <c r="FB629" s="281">
        <f t="shared" si="160"/>
        <v>16.748059999999999</v>
      </c>
      <c r="FC629" s="28">
        <f>DIS!C646</f>
        <v>627</v>
      </c>
      <c r="FD629" s="28">
        <f>DIS!D646</f>
        <v>32</v>
      </c>
      <c r="FE629" s="28">
        <f>DIS!E646</f>
        <v>7</v>
      </c>
      <c r="FF629" s="28" t="str">
        <f t="shared" si="161"/>
        <v>32,7</v>
      </c>
      <c r="FG629" s="286" t="str">
        <f>INDEX($AR$88:$BK$127,FD629,FE629)</f>
        <v>7,32</v>
      </c>
      <c r="FH629" s="287">
        <f>IF(ISNUMBER(FG629),0,MAX(FH$2:FH628)+1)</f>
        <v>573</v>
      </c>
      <c r="FI629" s="287">
        <f>IF(FH629&gt;0,INDEX(IF($BJ$45=0,$EU$3:$EU$1412,IF($BK$45=0,$EX$3:$EX$1412,$FB$3:$FB$1412)),FH629,1),0)</f>
        <v>17.357659999999999</v>
      </c>
    </row>
    <row r="630" spans="144:165" x14ac:dyDescent="0.25">
      <c r="EN630" s="263">
        <f t="shared" si="162"/>
        <v>628</v>
      </c>
      <c r="EO630" s="239" t="s">
        <v>2063</v>
      </c>
      <c r="EP630" s="279">
        <v>43831</v>
      </c>
      <c r="EQ630" s="280">
        <v>0</v>
      </c>
      <c r="ER630" s="281">
        <v>16.53126</v>
      </c>
      <c r="ES630" s="288"/>
      <c r="ET630" s="282">
        <f>IF(EO630=EO631,MAX(ET$2:ET629)+1,0)</f>
        <v>0</v>
      </c>
      <c r="EU630" s="3">
        <f t="shared" si="154"/>
        <v>628</v>
      </c>
      <c r="EV630" s="290">
        <f t="shared" si="155"/>
        <v>1255</v>
      </c>
      <c r="EW630" s="277">
        <f t="shared" si="156"/>
        <v>42036</v>
      </c>
      <c r="EX630" s="281">
        <f t="shared" si="157"/>
        <v>18.062719999999999</v>
      </c>
      <c r="EY630" s="282">
        <f>IF(EO630=EO631,0,MAX(EY$2:EY629)+1)</f>
        <v>314</v>
      </c>
      <c r="EZ630" s="290">
        <f t="shared" si="158"/>
        <v>1256</v>
      </c>
      <c r="FA630" s="277">
        <f t="shared" si="159"/>
        <v>43831</v>
      </c>
      <c r="FB630" s="281">
        <f t="shared" si="160"/>
        <v>16.215409999999999</v>
      </c>
      <c r="FC630" s="28">
        <f>DIS!C647</f>
        <v>628</v>
      </c>
      <c r="FD630" s="28">
        <f>DIS!D647</f>
        <v>32</v>
      </c>
      <c r="FE630" s="28">
        <f>DIS!E647</f>
        <v>8</v>
      </c>
      <c r="FF630" s="28" t="str">
        <f t="shared" si="161"/>
        <v>32,8</v>
      </c>
      <c r="FG630" s="286" t="str">
        <f>INDEX($AR$88:$BK$127,FD630,FE630)</f>
        <v>8,32</v>
      </c>
      <c r="FH630" s="287">
        <f>IF(ISNUMBER(FG630),0,MAX(FH$2:FH629)+1)</f>
        <v>574</v>
      </c>
      <c r="FI630" s="287">
        <f>IF(FH630&gt;0,INDEX(IF($BJ$45=0,$EU$3:$EU$1412,IF($BK$45=0,$EX$3:$EX$1412,$FB$3:$FB$1412)),FH630,1),0)</f>
        <v>16.74794</v>
      </c>
    </row>
    <row r="631" spans="144:165" x14ac:dyDescent="0.25">
      <c r="EN631" s="263">
        <f t="shared" si="162"/>
        <v>629</v>
      </c>
      <c r="EO631" s="239" t="s">
        <v>2064</v>
      </c>
      <c r="EP631" s="279">
        <v>42036</v>
      </c>
      <c r="EQ631" s="280">
        <v>0</v>
      </c>
      <c r="ER631" s="281">
        <v>16.749369999999999</v>
      </c>
      <c r="ES631" s="288"/>
      <c r="ET631" s="282">
        <f>IF(EO631=EO632,MAX(ET$2:ET630)+1,0)</f>
        <v>315</v>
      </c>
      <c r="EU631" s="3">
        <f t="shared" si="154"/>
        <v>629</v>
      </c>
      <c r="EV631" s="290">
        <f t="shared" si="155"/>
        <v>1257</v>
      </c>
      <c r="EW631" s="277">
        <f t="shared" si="156"/>
        <v>42036</v>
      </c>
      <c r="EX631" s="281">
        <f t="shared" si="157"/>
        <v>17.217449999999999</v>
      </c>
      <c r="EY631" s="282">
        <f>IF(EO631=EO632,0,MAX(EY$2:EY630)+1)</f>
        <v>0</v>
      </c>
      <c r="EZ631" s="290">
        <f t="shared" si="158"/>
        <v>1258</v>
      </c>
      <c r="FA631" s="277">
        <f t="shared" si="159"/>
        <v>43831</v>
      </c>
      <c r="FB631" s="281">
        <f t="shared" si="160"/>
        <v>15.50211</v>
      </c>
      <c r="FC631" s="28">
        <f>DIS!C648</f>
        <v>629</v>
      </c>
      <c r="FD631" s="28">
        <f>DIS!D648</f>
        <v>32</v>
      </c>
      <c r="FE631" s="28">
        <f>DIS!E648</f>
        <v>9</v>
      </c>
      <c r="FF631" s="28" t="str">
        <f t="shared" si="161"/>
        <v>32,9</v>
      </c>
      <c r="FG631" s="286" t="str">
        <f>INDEX($AR$88:$BK$127,FD631,FE631)</f>
        <v>9,32</v>
      </c>
      <c r="FH631" s="287">
        <f>IF(ISNUMBER(FG631),0,MAX(FH$2:FH630)+1)</f>
        <v>575</v>
      </c>
      <c r="FI631" s="287">
        <f>IF(FH631&gt;0,INDEX(IF($BJ$45=0,$EU$3:$EU$1412,IF($BK$45=0,$EX$3:$EX$1412,$FB$3:$FB$1412)),FH631,1),0)</f>
        <v>16.186810000000001</v>
      </c>
    </row>
    <row r="632" spans="144:165" x14ac:dyDescent="0.25">
      <c r="EN632" s="263">
        <f t="shared" si="162"/>
        <v>630</v>
      </c>
      <c r="EO632" s="239" t="s">
        <v>2064</v>
      </c>
      <c r="EP632" s="279">
        <v>43831</v>
      </c>
      <c r="EQ632" s="280">
        <v>0</v>
      </c>
      <c r="ER632" s="281">
        <v>16.306190000000001</v>
      </c>
      <c r="ES632" s="288"/>
      <c r="ET632" s="282">
        <f>IF(EO632=EO633,MAX(ET$2:ET631)+1,0)</f>
        <v>0</v>
      </c>
      <c r="EU632" s="3">
        <f t="shared" si="154"/>
        <v>630</v>
      </c>
      <c r="EV632" s="290">
        <f t="shared" si="155"/>
        <v>1259</v>
      </c>
      <c r="EW632" s="277">
        <f t="shared" si="156"/>
        <v>42036</v>
      </c>
      <c r="EX632" s="281">
        <f t="shared" si="157"/>
        <v>16.35257</v>
      </c>
      <c r="EY632" s="282">
        <f>IF(EO632=EO633,0,MAX(EY$2:EY631)+1)</f>
        <v>315</v>
      </c>
      <c r="EZ632" s="290">
        <f t="shared" si="158"/>
        <v>1260</v>
      </c>
      <c r="FA632" s="277">
        <f t="shared" si="159"/>
        <v>43831</v>
      </c>
      <c r="FB632" s="281">
        <f t="shared" si="160"/>
        <v>14.75065</v>
      </c>
      <c r="FC632" s="28">
        <f>DIS!C649</f>
        <v>630</v>
      </c>
      <c r="FD632" s="28">
        <f>DIS!D649</f>
        <v>32</v>
      </c>
      <c r="FE632" s="28">
        <f>DIS!E649</f>
        <v>10</v>
      </c>
      <c r="FF632" s="28" t="str">
        <f t="shared" si="161"/>
        <v>32,10</v>
      </c>
      <c r="FG632" s="286" t="str">
        <f>INDEX($AR$88:$BK$127,FD632,FE632)</f>
        <v>10,32</v>
      </c>
      <c r="FH632" s="287">
        <f>IF(ISNUMBER(FG632),0,MAX(FH$2:FH631)+1)</f>
        <v>576</v>
      </c>
      <c r="FI632" s="287">
        <f>IF(FH632&gt;0,INDEX(IF($BJ$45=0,$EU$3:$EU$1412,IF($BK$45=0,$EX$3:$EX$1412,$FB$3:$FB$1412)),FH632,1),0)</f>
        <v>15.519119999999999</v>
      </c>
    </row>
    <row r="633" spans="144:165" x14ac:dyDescent="0.25">
      <c r="EN633" s="263">
        <f t="shared" si="162"/>
        <v>631</v>
      </c>
      <c r="EO633" s="239" t="s">
        <v>2065</v>
      </c>
      <c r="EP633" s="279">
        <v>42036</v>
      </c>
      <c r="EQ633" s="280">
        <v>0</v>
      </c>
      <c r="ER633" s="281">
        <v>16.259779999999999</v>
      </c>
      <c r="ES633" s="288"/>
      <c r="ET633" s="282">
        <f>IF(EO633=EO634,MAX(ET$2:ET632)+1,0)</f>
        <v>316</v>
      </c>
      <c r="EU633" s="3">
        <f t="shared" si="154"/>
        <v>631</v>
      </c>
      <c r="EV633" s="290">
        <f t="shared" si="155"/>
        <v>1261</v>
      </c>
      <c r="EW633" s="277">
        <f t="shared" si="156"/>
        <v>42036</v>
      </c>
      <c r="EX633" s="281">
        <f t="shared" si="157"/>
        <v>15.40587</v>
      </c>
      <c r="EY633" s="282">
        <f>IF(EO633=EO634,0,MAX(EY$2:EY632)+1)</f>
        <v>0</v>
      </c>
      <c r="EZ633" s="290">
        <f t="shared" si="158"/>
        <v>1262</v>
      </c>
      <c r="FA633" s="277">
        <f t="shared" si="159"/>
        <v>43831</v>
      </c>
      <c r="FB633" s="281">
        <f t="shared" si="160"/>
        <v>13.909050000000001</v>
      </c>
      <c r="FC633" s="28">
        <f>DIS!C650</f>
        <v>631</v>
      </c>
      <c r="FD633" s="28">
        <f>DIS!D650</f>
        <v>32</v>
      </c>
      <c r="FE633" s="28">
        <f>DIS!E650</f>
        <v>11</v>
      </c>
      <c r="FF633" s="28" t="str">
        <f t="shared" si="161"/>
        <v>32,11</v>
      </c>
      <c r="FG633" s="286" t="str">
        <f>INDEX($AR$88:$BK$127,FD633,FE633)</f>
        <v>11,32</v>
      </c>
      <c r="FH633" s="287">
        <f>IF(ISNUMBER(FG633),0,MAX(FH$2:FH632)+1)</f>
        <v>577</v>
      </c>
      <c r="FI633" s="287">
        <f>IF(FH633&gt;0,INDEX(IF($BJ$45=0,$EU$3:$EU$1412,IF($BK$45=0,$EX$3:$EX$1412,$FB$3:$FB$1412)),FH633,1),0)</f>
        <v>14.841189999999999</v>
      </c>
    </row>
    <row r="634" spans="144:165" x14ac:dyDescent="0.25">
      <c r="EN634" s="263">
        <f t="shared" si="162"/>
        <v>632</v>
      </c>
      <c r="EO634" s="239" t="s">
        <v>2065</v>
      </c>
      <c r="EP634" s="279">
        <v>43831</v>
      </c>
      <c r="EQ634" s="280">
        <v>0</v>
      </c>
      <c r="ER634" s="281">
        <v>16.246379999999998</v>
      </c>
      <c r="ES634" s="288"/>
      <c r="ET634" s="282">
        <f>IF(EO634=EO635,MAX(ET$2:ET633)+1,0)</f>
        <v>0</v>
      </c>
      <c r="EU634" s="3">
        <f t="shared" si="154"/>
        <v>632</v>
      </c>
      <c r="EV634" s="290">
        <f t="shared" si="155"/>
        <v>1263</v>
      </c>
      <c r="EW634" s="277">
        <f t="shared" si="156"/>
        <v>42036</v>
      </c>
      <c r="EX634" s="281">
        <f t="shared" si="157"/>
        <v>14.38142</v>
      </c>
      <c r="EY634" s="282">
        <f>IF(EO634=EO635,0,MAX(EY$2:EY633)+1)</f>
        <v>316</v>
      </c>
      <c r="EZ634" s="290">
        <f t="shared" si="158"/>
        <v>1264</v>
      </c>
      <c r="FA634" s="277">
        <f t="shared" si="159"/>
        <v>43831</v>
      </c>
      <c r="FB634" s="281">
        <f t="shared" si="160"/>
        <v>13.010210000000001</v>
      </c>
      <c r="FC634" s="28">
        <f>DIS!C651</f>
        <v>632</v>
      </c>
      <c r="FD634" s="28">
        <f>DIS!D651</f>
        <v>32</v>
      </c>
      <c r="FE634" s="28">
        <f>DIS!E651</f>
        <v>12</v>
      </c>
      <c r="FF634" s="28" t="str">
        <f t="shared" si="161"/>
        <v>32,12</v>
      </c>
      <c r="FG634" s="286" t="str">
        <f>INDEX($AR$88:$BK$127,FD634,FE634)</f>
        <v>12,32</v>
      </c>
      <c r="FH634" s="287">
        <f>IF(ISNUMBER(FG634),0,MAX(FH$2:FH633)+1)</f>
        <v>578</v>
      </c>
      <c r="FI634" s="287">
        <f>IF(FH634&gt;0,INDEX(IF($BJ$45=0,$EU$3:$EU$1412,IF($BK$45=0,$EX$3:$EX$1412,$FB$3:$FB$1412)),FH634,1),0)</f>
        <v>14.23441</v>
      </c>
    </row>
    <row r="635" spans="144:165" x14ac:dyDescent="0.25">
      <c r="EN635" s="263">
        <f t="shared" si="162"/>
        <v>633</v>
      </c>
      <c r="EO635" s="239" t="s">
        <v>2066</v>
      </c>
      <c r="EP635" s="279">
        <v>42036</v>
      </c>
      <c r="EQ635" s="280">
        <v>0</v>
      </c>
      <c r="ER635" s="281">
        <v>16.72129</v>
      </c>
      <c r="ES635" s="288"/>
      <c r="ET635" s="282">
        <f>IF(EO635=EO636,MAX(ET$2:ET634)+1,0)</f>
        <v>317</v>
      </c>
      <c r="EU635" s="3">
        <f t="shared" si="154"/>
        <v>633</v>
      </c>
      <c r="EV635" s="290">
        <f t="shared" si="155"/>
        <v>1265</v>
      </c>
      <c r="EW635" s="277">
        <f t="shared" si="156"/>
        <v>42036</v>
      </c>
      <c r="EX635" s="281">
        <f t="shared" si="157"/>
        <v>13.84197</v>
      </c>
      <c r="EY635" s="282">
        <f>IF(EO635=EO636,0,MAX(EY$2:EY634)+1)</f>
        <v>0</v>
      </c>
      <c r="EZ635" s="290">
        <f t="shared" si="158"/>
        <v>1266</v>
      </c>
      <c r="FA635" s="277">
        <f t="shared" si="159"/>
        <v>43831</v>
      </c>
      <c r="FB635" s="281">
        <f t="shared" si="160"/>
        <v>12.864100000000001</v>
      </c>
      <c r="FC635" s="28">
        <f>DIS!C652</f>
        <v>633</v>
      </c>
      <c r="FD635" s="28">
        <f>DIS!D652</f>
        <v>32</v>
      </c>
      <c r="FE635" s="28">
        <f>DIS!E652</f>
        <v>13</v>
      </c>
      <c r="FF635" s="28" t="str">
        <f t="shared" si="161"/>
        <v>32,13</v>
      </c>
      <c r="FG635" s="286" t="str">
        <f>INDEX($AR$88:$BK$127,FD635,FE635)</f>
        <v>13,32</v>
      </c>
      <c r="FH635" s="287">
        <f>IF(ISNUMBER(FG635),0,MAX(FH$2:FH634)+1)</f>
        <v>579</v>
      </c>
      <c r="FI635" s="287">
        <f>IF(FH635&gt;0,INDEX(IF($BJ$45=0,$EU$3:$EU$1412,IF($BK$45=0,$EX$3:$EX$1412,$FB$3:$FB$1412)),FH635,1),0)</f>
        <v>13.847519999999999</v>
      </c>
    </row>
    <row r="636" spans="144:165" x14ac:dyDescent="0.25">
      <c r="EN636" s="263">
        <f t="shared" si="162"/>
        <v>634</v>
      </c>
      <c r="EO636" s="239" t="s">
        <v>2066</v>
      </c>
      <c r="EP636" s="279">
        <v>43831</v>
      </c>
      <c r="EQ636" s="280">
        <v>0</v>
      </c>
      <c r="ER636" s="281">
        <v>16.473179999999999</v>
      </c>
      <c r="ES636" s="288"/>
      <c r="ET636" s="282">
        <f>IF(EO636=EO637,MAX(ET$2:ET635)+1,0)</f>
        <v>0</v>
      </c>
      <c r="EU636" s="3">
        <f t="shared" si="154"/>
        <v>634</v>
      </c>
      <c r="EV636" s="290">
        <f t="shared" si="155"/>
        <v>1267</v>
      </c>
      <c r="EW636" s="277">
        <f t="shared" si="156"/>
        <v>42036</v>
      </c>
      <c r="EX636" s="281">
        <f t="shared" si="157"/>
        <v>13.20439</v>
      </c>
      <c r="EY636" s="282">
        <f>IF(EO636=EO637,0,MAX(EY$2:EY635)+1)</f>
        <v>317</v>
      </c>
      <c r="EZ636" s="290">
        <f t="shared" si="158"/>
        <v>1268</v>
      </c>
      <c r="FA636" s="277">
        <f t="shared" si="159"/>
        <v>43831</v>
      </c>
      <c r="FB636" s="281">
        <f t="shared" si="160"/>
        <v>12.680720000000001</v>
      </c>
      <c r="FC636" s="28">
        <f>DIS!C653</f>
        <v>634</v>
      </c>
      <c r="FD636" s="28">
        <f>DIS!D653</f>
        <v>32</v>
      </c>
      <c r="FE636" s="28">
        <f>DIS!E653</f>
        <v>14</v>
      </c>
      <c r="FF636" s="28" t="str">
        <f t="shared" si="161"/>
        <v>32,14</v>
      </c>
      <c r="FG636" s="286" t="str">
        <f>INDEX($AR$88:$BK$127,FD636,FE636)</f>
        <v>14,32</v>
      </c>
      <c r="FH636" s="287">
        <f>IF(ISNUMBER(FG636),0,MAX(FH$2:FH635)+1)</f>
        <v>580</v>
      </c>
      <c r="FI636" s="287">
        <f>IF(FH636&gt;0,INDEX(IF($BJ$45=0,$EU$3:$EU$1412,IF($BK$45=0,$EX$3:$EX$1412,$FB$3:$FB$1412)),FH636,1),0)</f>
        <v>13.481389999999999</v>
      </c>
    </row>
    <row r="637" spans="144:165" x14ac:dyDescent="0.25">
      <c r="EN637" s="263">
        <f t="shared" si="162"/>
        <v>635</v>
      </c>
      <c r="EO637" s="239" t="s">
        <v>2067</v>
      </c>
      <c r="EP637" s="279">
        <v>42036</v>
      </c>
      <c r="EQ637" s="280">
        <v>0</v>
      </c>
      <c r="ER637" s="281">
        <v>17.084019999999999</v>
      </c>
      <c r="ES637" s="288"/>
      <c r="ET637" s="282">
        <f>IF(EO637=EO638,MAX(ET$2:ET636)+1,0)</f>
        <v>318</v>
      </c>
      <c r="EU637" s="3">
        <f t="shared" si="154"/>
        <v>635</v>
      </c>
      <c r="EV637" s="290">
        <f t="shared" si="155"/>
        <v>1269</v>
      </c>
      <c r="EW637" s="277">
        <f t="shared" si="156"/>
        <v>42036</v>
      </c>
      <c r="EX637" s="281">
        <f t="shared" si="157"/>
        <v>12.403740000000001</v>
      </c>
      <c r="EY637" s="282">
        <f>IF(EO637=EO638,0,MAX(EY$2:EY636)+1)</f>
        <v>0</v>
      </c>
      <c r="EZ637" s="290">
        <f t="shared" si="158"/>
        <v>1270</v>
      </c>
      <c r="FA637" s="277">
        <f t="shared" si="159"/>
        <v>43831</v>
      </c>
      <c r="FB637" s="281">
        <f t="shared" si="160"/>
        <v>12.39091</v>
      </c>
      <c r="FC637" s="28">
        <f>DIS!C654</f>
        <v>635</v>
      </c>
      <c r="FD637" s="28">
        <f>DIS!D654</f>
        <v>32</v>
      </c>
      <c r="FE637" s="28">
        <f>DIS!E654</f>
        <v>15</v>
      </c>
      <c r="FF637" s="28" t="str">
        <f t="shared" si="161"/>
        <v>32,15</v>
      </c>
      <c r="FG637" s="286" t="str">
        <f>INDEX($AR$88:$BK$127,FD637,FE637)</f>
        <v>15,32</v>
      </c>
      <c r="FH637" s="287">
        <f>IF(ISNUMBER(FG637),0,MAX(FH$2:FH636)+1)</f>
        <v>581</v>
      </c>
      <c r="FI637" s="287">
        <f>IF(FH637&gt;0,INDEX(IF($BJ$45=0,$EU$3:$EU$1412,IF($BK$45=0,$EX$3:$EX$1412,$FB$3:$FB$1412)),FH637,1),0)</f>
        <v>13.08221</v>
      </c>
    </row>
    <row r="638" spans="144:165" x14ac:dyDescent="0.25">
      <c r="EN638" s="263">
        <f t="shared" si="162"/>
        <v>636</v>
      </c>
      <c r="EO638" s="239" t="s">
        <v>2067</v>
      </c>
      <c r="EP638" s="279">
        <v>43831</v>
      </c>
      <c r="EQ638" s="280">
        <v>0</v>
      </c>
      <c r="ER638" s="281">
        <v>16.649509999999999</v>
      </c>
      <c r="ES638" s="288"/>
      <c r="ET638" s="282">
        <f>IF(EO638=EO639,MAX(ET$2:ET637)+1,0)</f>
        <v>0</v>
      </c>
      <c r="EU638" s="3">
        <f t="shared" si="154"/>
        <v>636</v>
      </c>
      <c r="EV638" s="290">
        <f t="shared" si="155"/>
        <v>1271</v>
      </c>
      <c r="EW638" s="277">
        <f t="shared" si="156"/>
        <v>42036</v>
      </c>
      <c r="EX638" s="281">
        <f t="shared" si="157"/>
        <v>13.01948</v>
      </c>
      <c r="EY638" s="282">
        <f>IF(EO638=EO639,0,MAX(EY$2:EY637)+1)</f>
        <v>318</v>
      </c>
      <c r="EZ638" s="290">
        <f t="shared" si="158"/>
        <v>1272</v>
      </c>
      <c r="FA638" s="277">
        <f t="shared" si="159"/>
        <v>43831</v>
      </c>
      <c r="FB638" s="281">
        <f t="shared" si="160"/>
        <v>12.76544</v>
      </c>
      <c r="FC638" s="28">
        <f>DIS!C655</f>
        <v>636</v>
      </c>
      <c r="FD638" s="28">
        <f>DIS!D655</f>
        <v>32</v>
      </c>
      <c r="FE638" s="28">
        <f>DIS!E655</f>
        <v>16</v>
      </c>
      <c r="FF638" s="28" t="str">
        <f t="shared" si="161"/>
        <v>32,16</v>
      </c>
      <c r="FG638" s="286" t="str">
        <f>INDEX($AR$88:$BK$127,FD638,FE638)</f>
        <v>16,32</v>
      </c>
      <c r="FH638" s="287">
        <f>IF(ISNUMBER(FG638),0,MAX(FH$2:FH637)+1)</f>
        <v>582</v>
      </c>
      <c r="FI638" s="287">
        <f>IF(FH638&gt;0,INDEX(IF($BJ$45=0,$EU$3:$EU$1412,IF($BK$45=0,$EX$3:$EX$1412,$FB$3:$FB$1412)),FH638,1),0)</f>
        <v>13.41493</v>
      </c>
    </row>
    <row r="639" spans="144:165" x14ac:dyDescent="0.25">
      <c r="EN639" s="263">
        <f t="shared" si="162"/>
        <v>637</v>
      </c>
      <c r="EO639" s="239" t="s">
        <v>2068</v>
      </c>
      <c r="EP639" s="279">
        <v>42036</v>
      </c>
      <c r="EQ639" s="280">
        <v>0</v>
      </c>
      <c r="ER639" s="281">
        <v>17.377120000000001</v>
      </c>
      <c r="ES639" s="288"/>
      <c r="ET639" s="282">
        <f>IF(EO639=EO640,MAX(ET$2:ET638)+1,0)</f>
        <v>319</v>
      </c>
      <c r="EU639" s="3">
        <f t="shared" si="154"/>
        <v>637</v>
      </c>
      <c r="EV639" s="290">
        <f t="shared" si="155"/>
        <v>1273</v>
      </c>
      <c r="EW639" s="277">
        <f t="shared" si="156"/>
        <v>42036</v>
      </c>
      <c r="EX639" s="281">
        <f t="shared" si="157"/>
        <v>13.497030000000001</v>
      </c>
      <c r="EY639" s="282">
        <f>IF(EO639=EO640,0,MAX(EY$2:EY638)+1)</f>
        <v>0</v>
      </c>
      <c r="EZ639" s="290">
        <f t="shared" si="158"/>
        <v>1274</v>
      </c>
      <c r="FA639" s="277">
        <f t="shared" si="159"/>
        <v>43831</v>
      </c>
      <c r="FB639" s="281">
        <f t="shared" si="160"/>
        <v>13.064769999999999</v>
      </c>
      <c r="FC639" s="28">
        <f>DIS!C656</f>
        <v>637</v>
      </c>
      <c r="FD639" s="28">
        <f>DIS!D656</f>
        <v>32</v>
      </c>
      <c r="FE639" s="28">
        <f>DIS!E656</f>
        <v>17</v>
      </c>
      <c r="FF639" s="28" t="str">
        <f t="shared" si="161"/>
        <v>32,17</v>
      </c>
      <c r="FG639" s="286" t="str">
        <f>INDEX($AR$88:$BK$127,FD639,FE639)</f>
        <v>17,32</v>
      </c>
      <c r="FH639" s="287">
        <f>IF(ISNUMBER(FG639),0,MAX(FH$2:FH638)+1)</f>
        <v>583</v>
      </c>
      <c r="FI639" s="287">
        <f>IF(FH639&gt;0,INDEX(IF($BJ$45=0,$EU$3:$EU$1412,IF($BK$45=0,$EX$3:$EX$1412,$FB$3:$FB$1412)),FH639,1),0)</f>
        <v>13.673870000000001</v>
      </c>
    </row>
    <row r="640" spans="144:165" x14ac:dyDescent="0.25">
      <c r="EN640" s="263">
        <f t="shared" si="162"/>
        <v>638</v>
      </c>
      <c r="EO640" s="239" t="s">
        <v>2068</v>
      </c>
      <c r="EP640" s="279">
        <v>43831</v>
      </c>
      <c r="EQ640" s="280">
        <v>0</v>
      </c>
      <c r="ER640" s="281">
        <v>16.797329999999999</v>
      </c>
      <c r="ES640" s="288"/>
      <c r="ET640" s="282">
        <f>IF(EO640=EO641,MAX(ET$2:ET639)+1,0)</f>
        <v>0</v>
      </c>
      <c r="EU640" s="3">
        <f t="shared" si="154"/>
        <v>638</v>
      </c>
      <c r="EV640" s="290">
        <f t="shared" si="155"/>
        <v>1275</v>
      </c>
      <c r="EW640" s="277">
        <f t="shared" si="156"/>
        <v>42036</v>
      </c>
      <c r="EX640" s="281">
        <f t="shared" si="157"/>
        <v>13.882759999999999</v>
      </c>
      <c r="EY640" s="282">
        <f>IF(EO640=EO641,0,MAX(EY$2:EY639)+1)</f>
        <v>319</v>
      </c>
      <c r="EZ640" s="290">
        <f t="shared" si="158"/>
        <v>1276</v>
      </c>
      <c r="FA640" s="277">
        <f t="shared" si="159"/>
        <v>43831</v>
      </c>
      <c r="FB640" s="281">
        <f t="shared" si="160"/>
        <v>13.315519999999999</v>
      </c>
      <c r="FC640" s="28">
        <f>DIS!C657</f>
        <v>638</v>
      </c>
      <c r="FD640" s="28">
        <f>DIS!D657</f>
        <v>32</v>
      </c>
      <c r="FE640" s="28">
        <f>DIS!E657</f>
        <v>18</v>
      </c>
      <c r="FF640" s="28" t="str">
        <f t="shared" si="161"/>
        <v>32,18</v>
      </c>
      <c r="FG640" s="286" t="str">
        <f>INDEX($AR$88:$BK$127,FD640,FE640)</f>
        <v>18,32</v>
      </c>
      <c r="FH640" s="287">
        <f>IF(ISNUMBER(FG640),0,MAX(FH$2:FH639)+1)</f>
        <v>584</v>
      </c>
      <c r="FI640" s="287">
        <f>IF(FH640&gt;0,INDEX(IF($BJ$45=0,$EU$3:$EU$1412,IF($BK$45=0,$EX$3:$EX$1412,$FB$3:$FB$1412)),FH640,1),0)</f>
        <v>13.887729999999999</v>
      </c>
    </row>
    <row r="641" spans="144:165" x14ac:dyDescent="0.25">
      <c r="EN641" s="263">
        <f t="shared" si="162"/>
        <v>639</v>
      </c>
      <c r="EO641" s="239" t="s">
        <v>2069</v>
      </c>
      <c r="EP641" s="279">
        <v>42036</v>
      </c>
      <c r="EQ641" s="280">
        <v>0</v>
      </c>
      <c r="ER641" s="281">
        <v>17.563099999999999</v>
      </c>
      <c r="ES641" s="288"/>
      <c r="ET641" s="282">
        <f>IF(EO641=EO642,MAX(ET$2:ET640)+1,0)</f>
        <v>320</v>
      </c>
      <c r="EU641" s="3">
        <f t="shared" si="154"/>
        <v>639</v>
      </c>
      <c r="EV641" s="290">
        <f t="shared" si="155"/>
        <v>1277</v>
      </c>
      <c r="EW641" s="277">
        <f t="shared" si="156"/>
        <v>42036</v>
      </c>
      <c r="EX641" s="281">
        <f t="shared" si="157"/>
        <v>14.15785</v>
      </c>
      <c r="EY641" s="282">
        <f>IF(EO641=EO642,0,MAX(EY$2:EY640)+1)</f>
        <v>0</v>
      </c>
      <c r="EZ641" s="290">
        <f t="shared" si="158"/>
        <v>1278</v>
      </c>
      <c r="FA641" s="277">
        <f t="shared" si="159"/>
        <v>43831</v>
      </c>
      <c r="FB641" s="281">
        <f t="shared" si="160"/>
        <v>13.502409999999999</v>
      </c>
      <c r="FC641" s="28">
        <f>DIS!C658</f>
        <v>639</v>
      </c>
      <c r="FD641" s="28">
        <f>DIS!D658</f>
        <v>32</v>
      </c>
      <c r="FE641" s="28">
        <f>DIS!E658</f>
        <v>19</v>
      </c>
      <c r="FF641" s="28" t="str">
        <f t="shared" si="161"/>
        <v>32,19</v>
      </c>
      <c r="FG641" s="286" t="str">
        <f>INDEX($AR$88:$BK$127,FD641,FE641)</f>
        <v>19,32</v>
      </c>
      <c r="FH641" s="287">
        <f>IF(ISNUMBER(FG641),0,MAX(FH$2:FH640)+1)</f>
        <v>585</v>
      </c>
      <c r="FI641" s="287">
        <f>IF(FH641&gt;0,INDEX(IF($BJ$45=0,$EU$3:$EU$1412,IF($BK$45=0,$EX$3:$EX$1412,$FB$3:$FB$1412)),FH641,1),0)</f>
        <v>14.028409999999999</v>
      </c>
    </row>
    <row r="642" spans="144:165" x14ac:dyDescent="0.25">
      <c r="EN642" s="263">
        <f t="shared" si="162"/>
        <v>640</v>
      </c>
      <c r="EO642" s="239" t="s">
        <v>2069</v>
      </c>
      <c r="EP642" s="279">
        <v>43831</v>
      </c>
      <c r="EQ642" s="280">
        <v>0</v>
      </c>
      <c r="ER642" s="281">
        <v>16.891290000000001</v>
      </c>
      <c r="ES642" s="288"/>
      <c r="ET642" s="282">
        <f>IF(EO642=EO643,MAX(ET$2:ET641)+1,0)</f>
        <v>0</v>
      </c>
      <c r="EU642" s="3">
        <f t="shared" si="154"/>
        <v>640</v>
      </c>
      <c r="EV642" s="290">
        <f t="shared" si="155"/>
        <v>1279</v>
      </c>
      <c r="EW642" s="277">
        <f t="shared" si="156"/>
        <v>42036</v>
      </c>
      <c r="EX642" s="281">
        <f t="shared" si="157"/>
        <v>14.39151</v>
      </c>
      <c r="EY642" s="282">
        <f>IF(EO642=EO643,0,MAX(EY$2:EY641)+1)</f>
        <v>320</v>
      </c>
      <c r="EZ642" s="290">
        <f t="shared" si="158"/>
        <v>1280</v>
      </c>
      <c r="FA642" s="277">
        <f t="shared" si="159"/>
        <v>43831</v>
      </c>
      <c r="FB642" s="281">
        <f t="shared" si="160"/>
        <v>13.67712</v>
      </c>
      <c r="FC642" s="28">
        <f>DIS!C659</f>
        <v>640</v>
      </c>
      <c r="FD642" s="28">
        <f>DIS!D659</f>
        <v>32</v>
      </c>
      <c r="FE642" s="28">
        <f>DIS!E659</f>
        <v>20</v>
      </c>
      <c r="FF642" s="28" t="str">
        <f t="shared" si="161"/>
        <v>32,20</v>
      </c>
      <c r="FG642" s="286" t="str">
        <f>INDEX($AR$88:$BK$127,FD642,FE642)</f>
        <v>20,32</v>
      </c>
      <c r="FH642" s="287">
        <f>IF(ISNUMBER(FG642),0,MAX(FH$2:FH641)+1)</f>
        <v>586</v>
      </c>
      <c r="FI642" s="287">
        <f>IF(FH642&gt;0,INDEX(IF($BJ$45=0,$EU$3:$EU$1412,IF($BK$45=0,$EX$3:$EX$1412,$FB$3:$FB$1412)),FH642,1),0)</f>
        <v>14.115209999999999</v>
      </c>
    </row>
    <row r="643" spans="144:165" x14ac:dyDescent="0.25">
      <c r="EN643" s="263">
        <f t="shared" si="162"/>
        <v>641</v>
      </c>
      <c r="EO643" s="239" t="s">
        <v>2070</v>
      </c>
      <c r="EP643" s="279">
        <v>42036</v>
      </c>
      <c r="EQ643" s="280">
        <v>0</v>
      </c>
      <c r="ER643" s="281">
        <v>17.658059999999999</v>
      </c>
      <c r="ES643" s="288"/>
      <c r="ET643" s="282">
        <f>IF(EO643=EO644,MAX(ET$2:ET642)+1,0)</f>
        <v>321</v>
      </c>
      <c r="EU643" s="3">
        <f t="shared" si="154"/>
        <v>641</v>
      </c>
      <c r="EV643" s="290">
        <f t="shared" si="155"/>
        <v>1281</v>
      </c>
      <c r="EW643" s="277">
        <f t="shared" si="156"/>
        <v>42036</v>
      </c>
      <c r="EX643" s="281">
        <f t="shared" si="157"/>
        <v>19.164349999999999</v>
      </c>
      <c r="EY643" s="282">
        <f>IF(EO643=EO644,0,MAX(EY$2:EY642)+1)</f>
        <v>0</v>
      </c>
      <c r="EZ643" s="290">
        <f t="shared" si="158"/>
        <v>1282</v>
      </c>
      <c r="FA643" s="277">
        <f t="shared" si="159"/>
        <v>43831</v>
      </c>
      <c r="FB643" s="281">
        <f t="shared" si="160"/>
        <v>17.198</v>
      </c>
      <c r="FC643" s="28">
        <f>DIS!C660</f>
        <v>641</v>
      </c>
      <c r="FD643" s="28">
        <f>DIS!D660</f>
        <v>33</v>
      </c>
      <c r="FE643" s="28">
        <f>DIS!E660</f>
        <v>1</v>
      </c>
      <c r="FF643" s="28" t="str">
        <f t="shared" si="161"/>
        <v>33,1</v>
      </c>
      <c r="FG643" s="286">
        <f>INDEX($AR$88:$BK$127,FD643,FE643)</f>
        <v>0</v>
      </c>
      <c r="FH643" s="287">
        <f>IF(ISNUMBER(FG643),0,MAX(FH$2:FH642)+1)</f>
        <v>0</v>
      </c>
      <c r="FI643" s="287">
        <f>IF(FH643&gt;0,INDEX(IF($BJ$45=0,$EU$3:$EU$1412,IF($BK$45=0,$EX$3:$EX$1412,$FB$3:$FB$1412)),FH643,1),0)</f>
        <v>0</v>
      </c>
    </row>
    <row r="644" spans="144:165" x14ac:dyDescent="0.25">
      <c r="EN644" s="263">
        <f t="shared" si="162"/>
        <v>642</v>
      </c>
      <c r="EO644" s="239" t="s">
        <v>2070</v>
      </c>
      <c r="EP644" s="279">
        <v>43831</v>
      </c>
      <c r="EQ644" s="280">
        <v>0</v>
      </c>
      <c r="ER644" s="281">
        <v>16.93993</v>
      </c>
      <c r="ES644" s="288"/>
      <c r="ET644" s="282">
        <f>IF(EO644=EO645,MAX(ET$2:ET643)+1,0)</f>
        <v>0</v>
      </c>
      <c r="EU644" s="3">
        <f t="shared" ref="EU644:EU707" si="163">IF(ROW()-$EP$2&lt;=$EU$2,ROW()-$EP$2,"")</f>
        <v>642</v>
      </c>
      <c r="EV644" s="290">
        <f t="shared" ref="EV644:EV707" si="164">IF(ISNUMBER(EU644),INDEX($EN$3:$EN$1412,MATCH(EU644,$ET$3:$ET$1412,0),1),"")</f>
        <v>1283</v>
      </c>
      <c r="EW644" s="277">
        <f t="shared" ref="EW644:EW707" si="165">IF(ISNUMBER(EU644),INDEX($EP$3:$EP$1412,MATCH(EU644,$ET$3:$ET$1412,0),1),"")</f>
        <v>42036</v>
      </c>
      <c r="EX644" s="281">
        <f t="shared" ref="EX644:EX707" si="166">IF(ISNUMBER(EU644),INDEX($ER$3:$ER$1412,MATCH(EU644,$ET$3:$ET$1412,0),1),"")</f>
        <v>18.806360000000002</v>
      </c>
      <c r="EY644" s="282">
        <f>IF(EO644=EO645,0,MAX(EY$2:EY643)+1)</f>
        <v>321</v>
      </c>
      <c r="EZ644" s="290">
        <f t="shared" ref="EZ644:EZ707" si="167">IF(ISNUMBER(EU644),INDEX($EN$3:$EN$1412,MATCH(EU644,$EY$3:$EY$1412,0),1),"")</f>
        <v>1284</v>
      </c>
      <c r="FA644" s="277">
        <f t="shared" ref="FA644:FA707" si="168">IF(ISNUMBER(EU644),INDEX($EP$3:$EP$1412,MATCH(EU644,$EY$3:$EY$1412,0),1),"")</f>
        <v>43831</v>
      </c>
      <c r="FB644" s="281">
        <f t="shared" ref="FB644:FB707" si="169">IF(ISNUMBER(EU644),INDEX($ER$3:$ER$1412,MATCH(EU644,$EY$3:$EY$1412,0),1),"")</f>
        <v>16.962420000000002</v>
      </c>
      <c r="FC644" s="28">
        <f>DIS!C661</f>
        <v>642</v>
      </c>
      <c r="FD644" s="28">
        <f>DIS!D661</f>
        <v>33</v>
      </c>
      <c r="FE644" s="28">
        <f>DIS!E661</f>
        <v>2</v>
      </c>
      <c r="FF644" s="28" t="str">
        <f t="shared" ref="FF644:FF707" si="170">_xlfn.CONCAT(FD644,",",FE644)</f>
        <v>33,2</v>
      </c>
      <c r="FG644" s="286" t="str">
        <f>INDEX($AR$88:$BK$127,FD644,FE644)</f>
        <v>2,33</v>
      </c>
      <c r="FH644" s="287">
        <f>IF(ISNUMBER(FG644),0,MAX(FH$2:FH643)+1)</f>
        <v>587</v>
      </c>
      <c r="FI644" s="287">
        <f>IF(FH644&gt;0,INDEX(IF($BJ$45=0,$EU$3:$EU$1412,IF($BK$45=0,$EX$3:$EX$1412,$FB$3:$FB$1412)),FH644,1),0)</f>
        <v>19.24803</v>
      </c>
    </row>
    <row r="645" spans="144:165" x14ac:dyDescent="0.25">
      <c r="EN645" s="263">
        <f t="shared" ref="EN645:EN708" si="171">EN644+1</f>
        <v>643</v>
      </c>
      <c r="EO645" s="239" t="s">
        <v>2071</v>
      </c>
      <c r="EP645" s="279">
        <v>42036</v>
      </c>
      <c r="EQ645" s="280">
        <v>0</v>
      </c>
      <c r="ER645" s="281">
        <v>29.33464</v>
      </c>
      <c r="ES645" s="288"/>
      <c r="ET645" s="282">
        <f>IF(EO645=EO646,MAX(ET$2:ET644)+1,0)</f>
        <v>322</v>
      </c>
      <c r="EU645" s="3">
        <f t="shared" si="163"/>
        <v>643</v>
      </c>
      <c r="EV645" s="290">
        <f t="shared" si="164"/>
        <v>1285</v>
      </c>
      <c r="EW645" s="277">
        <f t="shared" si="165"/>
        <v>42036</v>
      </c>
      <c r="EX645" s="281">
        <f t="shared" si="166"/>
        <v>18.304010000000002</v>
      </c>
      <c r="EY645" s="282">
        <f>IF(EO645=EO646,0,MAX(EY$2:EY644)+1)</f>
        <v>0</v>
      </c>
      <c r="EZ645" s="290">
        <f t="shared" si="167"/>
        <v>1286</v>
      </c>
      <c r="FA645" s="277">
        <f t="shared" si="168"/>
        <v>43831</v>
      </c>
      <c r="FB645" s="281">
        <f t="shared" si="169"/>
        <v>16.587389999999999</v>
      </c>
      <c r="FC645" s="28">
        <f>DIS!C662</f>
        <v>643</v>
      </c>
      <c r="FD645" s="28">
        <f>DIS!D662</f>
        <v>33</v>
      </c>
      <c r="FE645" s="28">
        <f>DIS!E662</f>
        <v>3</v>
      </c>
      <c r="FF645" s="28" t="str">
        <f t="shared" si="170"/>
        <v>33,3</v>
      </c>
      <c r="FG645" s="286" t="str">
        <f>INDEX($AR$88:$BK$127,FD645,FE645)</f>
        <v>3,33</v>
      </c>
      <c r="FH645" s="287">
        <f>IF(ISNUMBER(FG645),0,MAX(FH$2:FH644)+1)</f>
        <v>588</v>
      </c>
      <c r="FI645" s="287">
        <f>IF(FH645&gt;0,INDEX(IF($BJ$45=0,$EU$3:$EU$1412,IF($BK$45=0,$EX$3:$EX$1412,$FB$3:$FB$1412)),FH645,1),0)</f>
        <v>18.940110000000001</v>
      </c>
    </row>
    <row r="646" spans="144:165" x14ac:dyDescent="0.25">
      <c r="EN646" s="263">
        <f t="shared" si="171"/>
        <v>644</v>
      </c>
      <c r="EO646" s="239" t="s">
        <v>2071</v>
      </c>
      <c r="EP646" s="279">
        <v>43831</v>
      </c>
      <c r="EQ646" s="280">
        <v>0</v>
      </c>
      <c r="ER646" s="281">
        <v>25.5259</v>
      </c>
      <c r="ES646" s="288"/>
      <c r="ET646" s="282">
        <f>IF(EO646=EO647,MAX(ET$2:ET645)+1,0)</f>
        <v>0</v>
      </c>
      <c r="EU646" s="3">
        <f t="shared" si="163"/>
        <v>644</v>
      </c>
      <c r="EV646" s="290">
        <f t="shared" si="164"/>
        <v>1287</v>
      </c>
      <c r="EW646" s="277">
        <f t="shared" si="165"/>
        <v>42036</v>
      </c>
      <c r="EX646" s="281">
        <f t="shared" si="166"/>
        <v>17.64414</v>
      </c>
      <c r="EY646" s="282">
        <f>IF(EO646=EO647,0,MAX(EY$2:EY645)+1)</f>
        <v>322</v>
      </c>
      <c r="EZ646" s="290">
        <f t="shared" si="167"/>
        <v>1288</v>
      </c>
      <c r="FA646" s="277">
        <f t="shared" si="168"/>
        <v>43831</v>
      </c>
      <c r="FB646" s="281">
        <f t="shared" si="169"/>
        <v>16.062069999999999</v>
      </c>
      <c r="FC646" s="28">
        <f>DIS!C663</f>
        <v>644</v>
      </c>
      <c r="FD646" s="28">
        <f>DIS!D663</f>
        <v>33</v>
      </c>
      <c r="FE646" s="28">
        <f>DIS!E663</f>
        <v>4</v>
      </c>
      <c r="FF646" s="28" t="str">
        <f t="shared" si="170"/>
        <v>33,4</v>
      </c>
      <c r="FG646" s="286" t="str">
        <f>INDEX($AR$88:$BK$127,FD646,FE646)</f>
        <v>4,33</v>
      </c>
      <c r="FH646" s="287">
        <f>IF(ISNUMBER(FG646),0,MAX(FH$2:FH645)+1)</f>
        <v>589</v>
      </c>
      <c r="FI646" s="287">
        <f>IF(FH646&gt;0,INDEX(IF($BJ$45=0,$EU$3:$EU$1412,IF($BK$45=0,$EX$3:$EX$1412,$FB$3:$FB$1412)),FH646,1),0)</f>
        <v>18.469090000000001</v>
      </c>
    </row>
    <row r="647" spans="144:165" x14ac:dyDescent="0.25">
      <c r="EN647" s="263">
        <f t="shared" si="171"/>
        <v>645</v>
      </c>
      <c r="EO647" s="239" t="s">
        <v>2072</v>
      </c>
      <c r="EP647" s="279">
        <v>42036</v>
      </c>
      <c r="EQ647" s="280">
        <v>0</v>
      </c>
      <c r="ER647" s="281">
        <v>29.306840000000001</v>
      </c>
      <c r="ES647" s="288"/>
      <c r="ET647" s="282">
        <f>IF(EO647=EO648,MAX(ET$2:ET646)+1,0)</f>
        <v>323</v>
      </c>
      <c r="EU647" s="3">
        <f t="shared" si="163"/>
        <v>645</v>
      </c>
      <c r="EV647" s="290">
        <f t="shared" si="164"/>
        <v>1289</v>
      </c>
      <c r="EW647" s="277">
        <f t="shared" si="165"/>
        <v>42036</v>
      </c>
      <c r="EX647" s="281">
        <f t="shared" si="166"/>
        <v>16.910990000000002</v>
      </c>
      <c r="EY647" s="282">
        <f>IF(EO647=EO648,0,MAX(EY$2:EY646)+1)</f>
        <v>0</v>
      </c>
      <c r="EZ647" s="290">
        <f t="shared" si="167"/>
        <v>1290</v>
      </c>
      <c r="FA647" s="277">
        <f t="shared" si="168"/>
        <v>43831</v>
      </c>
      <c r="FB647" s="281">
        <f t="shared" si="169"/>
        <v>15.44308</v>
      </c>
      <c r="FC647" s="28">
        <f>DIS!C664</f>
        <v>645</v>
      </c>
      <c r="FD647" s="28">
        <f>DIS!D664</f>
        <v>33</v>
      </c>
      <c r="FE647" s="28">
        <f>DIS!E664</f>
        <v>5</v>
      </c>
      <c r="FF647" s="28" t="str">
        <f t="shared" si="170"/>
        <v>33,5</v>
      </c>
      <c r="FG647" s="286" t="str">
        <f>INDEX($AR$88:$BK$127,FD647,FE647)</f>
        <v>5,33</v>
      </c>
      <c r="FH647" s="287">
        <f>IF(ISNUMBER(FG647),0,MAX(FH$2:FH646)+1)</f>
        <v>590</v>
      </c>
      <c r="FI647" s="287">
        <f>IF(FH647&gt;0,INDEX(IF($BJ$45=0,$EU$3:$EU$1412,IF($BK$45=0,$EX$3:$EX$1412,$FB$3:$FB$1412)),FH647,1),0)</f>
        <v>18.11356</v>
      </c>
    </row>
    <row r="648" spans="144:165" x14ac:dyDescent="0.25">
      <c r="EN648" s="263">
        <f t="shared" si="171"/>
        <v>646</v>
      </c>
      <c r="EO648" s="239" t="s">
        <v>2072</v>
      </c>
      <c r="EP648" s="279">
        <v>43831</v>
      </c>
      <c r="EQ648" s="280">
        <v>0</v>
      </c>
      <c r="ER648" s="281">
        <v>25.497530000000001</v>
      </c>
      <c r="ES648" s="288"/>
      <c r="ET648" s="282">
        <f>IF(EO648=EO649,MAX(ET$2:ET647)+1,0)</f>
        <v>0</v>
      </c>
      <c r="EU648" s="3">
        <f t="shared" si="163"/>
        <v>646</v>
      </c>
      <c r="EV648" s="290">
        <f t="shared" si="164"/>
        <v>1291</v>
      </c>
      <c r="EW648" s="277">
        <f t="shared" si="165"/>
        <v>42036</v>
      </c>
      <c r="EX648" s="281">
        <f t="shared" si="166"/>
        <v>16.135290000000001</v>
      </c>
      <c r="EY648" s="282">
        <f>IF(EO648=EO649,0,MAX(EY$2:EY647)+1)</f>
        <v>323</v>
      </c>
      <c r="EZ648" s="290">
        <f t="shared" si="167"/>
        <v>1292</v>
      </c>
      <c r="FA648" s="277">
        <f t="shared" si="168"/>
        <v>43831</v>
      </c>
      <c r="FB648" s="281">
        <f t="shared" si="169"/>
        <v>14.77853</v>
      </c>
      <c r="FC648" s="28">
        <f>DIS!C665</f>
        <v>646</v>
      </c>
      <c r="FD648" s="28">
        <f>DIS!D665</f>
        <v>33</v>
      </c>
      <c r="FE648" s="28">
        <f>DIS!E665</f>
        <v>6</v>
      </c>
      <c r="FF648" s="28" t="str">
        <f t="shared" si="170"/>
        <v>33,6</v>
      </c>
      <c r="FG648" s="286" t="str">
        <f>INDEX($AR$88:$BK$127,FD648,FE648)</f>
        <v>6,33</v>
      </c>
      <c r="FH648" s="287">
        <f>IF(ISNUMBER(FG648),0,MAX(FH$2:FH647)+1)</f>
        <v>591</v>
      </c>
      <c r="FI648" s="287">
        <f>IF(FH648&gt;0,INDEX(IF($BJ$45=0,$EU$3:$EU$1412,IF($BK$45=0,$EX$3:$EX$1412,$FB$3:$FB$1412)),FH648,1),0)</f>
        <v>17.663879999999999</v>
      </c>
    </row>
    <row r="649" spans="144:165" x14ac:dyDescent="0.25">
      <c r="EN649" s="263">
        <f t="shared" si="171"/>
        <v>647</v>
      </c>
      <c r="EO649" s="239" t="s">
        <v>2073</v>
      </c>
      <c r="EP649" s="279">
        <v>42036</v>
      </c>
      <c r="EQ649" s="280">
        <v>0</v>
      </c>
      <c r="ER649" s="281">
        <v>29.262460000000001</v>
      </c>
      <c r="ES649" s="288"/>
      <c r="ET649" s="282">
        <f>IF(EO649=EO650,MAX(ET$2:ET648)+1,0)</f>
        <v>324</v>
      </c>
      <c r="EU649" s="3">
        <f t="shared" si="163"/>
        <v>647</v>
      </c>
      <c r="EV649" s="290">
        <f t="shared" si="164"/>
        <v>1293</v>
      </c>
      <c r="EW649" s="277">
        <f t="shared" si="165"/>
        <v>42036</v>
      </c>
      <c r="EX649" s="281">
        <f t="shared" si="166"/>
        <v>15.316979999999999</v>
      </c>
      <c r="EY649" s="282">
        <f>IF(EO649=EO650,0,MAX(EY$2:EY648)+1)</f>
        <v>0</v>
      </c>
      <c r="EZ649" s="290">
        <f t="shared" si="167"/>
        <v>1294</v>
      </c>
      <c r="FA649" s="277">
        <f t="shared" si="168"/>
        <v>43831</v>
      </c>
      <c r="FB649" s="281">
        <f t="shared" si="169"/>
        <v>14.08507</v>
      </c>
      <c r="FC649" s="28">
        <f>DIS!C666</f>
        <v>647</v>
      </c>
      <c r="FD649" s="28">
        <f>DIS!D666</f>
        <v>33</v>
      </c>
      <c r="FE649" s="28">
        <f>DIS!E666</f>
        <v>7</v>
      </c>
      <c r="FF649" s="28" t="str">
        <f t="shared" si="170"/>
        <v>33,7</v>
      </c>
      <c r="FG649" s="286" t="str">
        <f>INDEX($AR$88:$BK$127,FD649,FE649)</f>
        <v>7,33</v>
      </c>
      <c r="FH649" s="287">
        <f>IF(ISNUMBER(FG649),0,MAX(FH$2:FH648)+1)</f>
        <v>592</v>
      </c>
      <c r="FI649" s="287">
        <f>IF(FH649&gt;0,INDEX(IF($BJ$45=0,$EU$3:$EU$1412,IF($BK$45=0,$EX$3:$EX$1412,$FB$3:$FB$1412)),FH649,1),0)</f>
        <v>17.11974</v>
      </c>
    </row>
    <row r="650" spans="144:165" x14ac:dyDescent="0.25">
      <c r="EN650" s="263">
        <f t="shared" si="171"/>
        <v>648</v>
      </c>
      <c r="EO650" s="239" t="s">
        <v>2073</v>
      </c>
      <c r="EP650" s="279">
        <v>43831</v>
      </c>
      <c r="EQ650" s="280">
        <v>0</v>
      </c>
      <c r="ER650" s="281">
        <v>25.45298</v>
      </c>
      <c r="ES650" s="288"/>
      <c r="ET650" s="282">
        <f>IF(EO650=EO651,MAX(ET$2:ET649)+1,0)</f>
        <v>0</v>
      </c>
      <c r="EU650" s="3">
        <f t="shared" si="163"/>
        <v>648</v>
      </c>
      <c r="EV650" s="290">
        <f t="shared" si="164"/>
        <v>1295</v>
      </c>
      <c r="EW650" s="277">
        <f t="shared" si="165"/>
        <v>42036</v>
      </c>
      <c r="EX650" s="281">
        <f t="shared" si="166"/>
        <v>14.50569</v>
      </c>
      <c r="EY650" s="282">
        <f>IF(EO650=EO651,0,MAX(EY$2:EY649)+1)</f>
        <v>324</v>
      </c>
      <c r="EZ650" s="290">
        <f t="shared" si="167"/>
        <v>1296</v>
      </c>
      <c r="FA650" s="277">
        <f t="shared" si="168"/>
        <v>43831</v>
      </c>
      <c r="FB650" s="281">
        <f t="shared" si="169"/>
        <v>13.43798</v>
      </c>
      <c r="FC650" s="28">
        <f>DIS!C667</f>
        <v>648</v>
      </c>
      <c r="FD650" s="28">
        <f>DIS!D667</f>
        <v>33</v>
      </c>
      <c r="FE650" s="28">
        <f>DIS!E667</f>
        <v>8</v>
      </c>
      <c r="FF650" s="28" t="str">
        <f t="shared" si="170"/>
        <v>33,8</v>
      </c>
      <c r="FG650" s="286" t="str">
        <f>INDEX($AR$88:$BK$127,FD650,FE650)</f>
        <v>8,33</v>
      </c>
      <c r="FH650" s="287">
        <f>IF(ISNUMBER(FG650),0,MAX(FH$2:FH649)+1)</f>
        <v>593</v>
      </c>
      <c r="FI650" s="287">
        <f>IF(FH650&gt;0,INDEX(IF($BJ$45=0,$EU$3:$EU$1412,IF($BK$45=0,$EX$3:$EX$1412,$FB$3:$FB$1412)),FH650,1),0)</f>
        <v>16.531549999999999</v>
      </c>
    </row>
    <row r="651" spans="144:165" x14ac:dyDescent="0.25">
      <c r="EN651" s="263">
        <f t="shared" si="171"/>
        <v>649</v>
      </c>
      <c r="EO651" s="239" t="s">
        <v>2074</v>
      </c>
      <c r="EP651" s="279">
        <v>42036</v>
      </c>
      <c r="EQ651" s="280">
        <v>0</v>
      </c>
      <c r="ER651" s="281">
        <v>29.268740000000001</v>
      </c>
      <c r="ES651" s="288"/>
      <c r="ET651" s="282">
        <f>IF(EO651=EO652,MAX(ET$2:ET650)+1,0)</f>
        <v>325</v>
      </c>
      <c r="EU651" s="3">
        <f t="shared" si="163"/>
        <v>649</v>
      </c>
      <c r="EV651" s="290">
        <f t="shared" si="164"/>
        <v>1297</v>
      </c>
      <c r="EW651" s="277">
        <f t="shared" si="165"/>
        <v>42036</v>
      </c>
      <c r="EX651" s="281">
        <f t="shared" si="166"/>
        <v>13.806760000000001</v>
      </c>
      <c r="EY651" s="282">
        <f>IF(EO651=EO652,0,MAX(EY$2:EY650)+1)</f>
        <v>0</v>
      </c>
      <c r="EZ651" s="290">
        <f t="shared" si="167"/>
        <v>1298</v>
      </c>
      <c r="FA651" s="277">
        <f t="shared" si="168"/>
        <v>43831</v>
      </c>
      <c r="FB651" s="281">
        <f t="shared" si="169"/>
        <v>13.00943</v>
      </c>
      <c r="FC651" s="28">
        <f>DIS!C668</f>
        <v>649</v>
      </c>
      <c r="FD651" s="28">
        <f>DIS!D668</f>
        <v>33</v>
      </c>
      <c r="FE651" s="28">
        <f>DIS!E668</f>
        <v>9</v>
      </c>
      <c r="FF651" s="28" t="str">
        <f t="shared" si="170"/>
        <v>33,9</v>
      </c>
      <c r="FG651" s="286" t="str">
        <f>INDEX($AR$88:$BK$127,FD651,FE651)</f>
        <v>9,33</v>
      </c>
      <c r="FH651" s="287">
        <f>IF(ISNUMBER(FG651),0,MAX(FH$2:FH650)+1)</f>
        <v>594</v>
      </c>
      <c r="FI651" s="287">
        <f>IF(FH651&gt;0,INDEX(IF($BJ$45=0,$EU$3:$EU$1412,IF($BK$45=0,$EX$3:$EX$1412,$FB$3:$FB$1412)),FH651,1),0)</f>
        <v>15.890180000000001</v>
      </c>
    </row>
    <row r="652" spans="144:165" x14ac:dyDescent="0.25">
      <c r="EN652" s="263">
        <f t="shared" si="171"/>
        <v>650</v>
      </c>
      <c r="EO652" s="239" t="s">
        <v>2074</v>
      </c>
      <c r="EP652" s="279">
        <v>43831</v>
      </c>
      <c r="EQ652" s="280">
        <v>0</v>
      </c>
      <c r="ER652" s="281">
        <v>25.463049999999999</v>
      </c>
      <c r="ES652" s="288"/>
      <c r="ET652" s="282">
        <f>IF(EO652=EO653,MAX(ET$2:ET651)+1,0)</f>
        <v>0</v>
      </c>
      <c r="EU652" s="3">
        <f t="shared" si="163"/>
        <v>650</v>
      </c>
      <c r="EV652" s="290">
        <f t="shared" si="164"/>
        <v>1299</v>
      </c>
      <c r="EW652" s="277">
        <f t="shared" si="165"/>
        <v>42036</v>
      </c>
      <c r="EX652" s="281">
        <f t="shared" si="166"/>
        <v>13.06082</v>
      </c>
      <c r="EY652" s="282">
        <f>IF(EO652=EO653,0,MAX(EY$2:EY651)+1)</f>
        <v>325</v>
      </c>
      <c r="EZ652" s="290">
        <f t="shared" si="167"/>
        <v>1300</v>
      </c>
      <c r="FA652" s="277">
        <f t="shared" si="168"/>
        <v>43831</v>
      </c>
      <c r="FB652" s="281">
        <f t="shared" si="169"/>
        <v>12.615259999999999</v>
      </c>
      <c r="FC652" s="28">
        <f>DIS!C669</f>
        <v>650</v>
      </c>
      <c r="FD652" s="28">
        <f>DIS!D669</f>
        <v>33</v>
      </c>
      <c r="FE652" s="28">
        <f>DIS!E669</f>
        <v>10</v>
      </c>
      <c r="FF652" s="28" t="str">
        <f t="shared" si="170"/>
        <v>33,10</v>
      </c>
      <c r="FG652" s="286" t="str">
        <f>INDEX($AR$88:$BK$127,FD652,FE652)</f>
        <v>10,33</v>
      </c>
      <c r="FH652" s="287">
        <f>IF(ISNUMBER(FG652),0,MAX(FH$2:FH651)+1)</f>
        <v>595</v>
      </c>
      <c r="FI652" s="287">
        <f>IF(FH652&gt;0,INDEX(IF($BJ$45=0,$EU$3:$EU$1412,IF($BK$45=0,$EX$3:$EX$1412,$FB$3:$FB$1412)),FH652,1),0)</f>
        <v>15.14842</v>
      </c>
    </row>
    <row r="653" spans="144:165" x14ac:dyDescent="0.25">
      <c r="EN653" s="263">
        <f t="shared" si="171"/>
        <v>651</v>
      </c>
      <c r="EO653" s="239" t="s">
        <v>2075</v>
      </c>
      <c r="EP653" s="279">
        <v>42036</v>
      </c>
      <c r="EQ653" s="280">
        <v>0</v>
      </c>
      <c r="ER653" s="281">
        <v>18.674109999999999</v>
      </c>
      <c r="ES653" s="288"/>
      <c r="ET653" s="282">
        <f>IF(EO653=EO654,MAX(ET$2:ET652)+1,0)</f>
        <v>326</v>
      </c>
      <c r="EU653" s="3">
        <f t="shared" si="163"/>
        <v>651</v>
      </c>
      <c r="EV653" s="290">
        <f t="shared" si="164"/>
        <v>1301</v>
      </c>
      <c r="EW653" s="277">
        <f t="shared" si="165"/>
        <v>42036</v>
      </c>
      <c r="EX653" s="281">
        <f t="shared" si="166"/>
        <v>12.183960000000001</v>
      </c>
      <c r="EY653" s="282">
        <f>IF(EO653=EO654,0,MAX(EY$2:EY652)+1)</f>
        <v>0</v>
      </c>
      <c r="EZ653" s="290">
        <f t="shared" si="167"/>
        <v>1302</v>
      </c>
      <c r="FA653" s="277">
        <f t="shared" si="168"/>
        <v>43831</v>
      </c>
      <c r="FB653" s="281">
        <f t="shared" si="169"/>
        <v>12.17268</v>
      </c>
      <c r="FC653" s="28">
        <f>DIS!C670</f>
        <v>651</v>
      </c>
      <c r="FD653" s="28">
        <f>DIS!D670</f>
        <v>33</v>
      </c>
      <c r="FE653" s="28">
        <f>DIS!E670</f>
        <v>11</v>
      </c>
      <c r="FF653" s="28" t="str">
        <f t="shared" si="170"/>
        <v>33,11</v>
      </c>
      <c r="FG653" s="286" t="str">
        <f>INDEX($AR$88:$BK$127,FD653,FE653)</f>
        <v>11,33</v>
      </c>
      <c r="FH653" s="287">
        <f>IF(ISNUMBER(FG653),0,MAX(FH$2:FH652)+1)</f>
        <v>596</v>
      </c>
      <c r="FI653" s="287">
        <f>IF(FH653&gt;0,INDEX(IF($BJ$45=0,$EU$3:$EU$1412,IF($BK$45=0,$EX$3:$EX$1412,$FB$3:$FB$1412)),FH653,1),0)</f>
        <v>14.292389999999999</v>
      </c>
    </row>
    <row r="654" spans="144:165" x14ac:dyDescent="0.25">
      <c r="EN654" s="263">
        <f t="shared" si="171"/>
        <v>652</v>
      </c>
      <c r="EO654" s="239" t="s">
        <v>2075</v>
      </c>
      <c r="EP654" s="279">
        <v>43831</v>
      </c>
      <c r="EQ654" s="280">
        <v>0</v>
      </c>
      <c r="ER654" s="281">
        <v>17.237749999999998</v>
      </c>
      <c r="ES654" s="288"/>
      <c r="ET654" s="282">
        <f>IF(EO654=EO655,MAX(ET$2:ET653)+1,0)</f>
        <v>0</v>
      </c>
      <c r="EU654" s="3">
        <f t="shared" si="163"/>
        <v>652</v>
      </c>
      <c r="EV654" s="290">
        <f t="shared" si="164"/>
        <v>1303</v>
      </c>
      <c r="EW654" s="277">
        <f t="shared" si="165"/>
        <v>42036</v>
      </c>
      <c r="EX654" s="281">
        <f t="shared" si="166"/>
        <v>12.79739</v>
      </c>
      <c r="EY654" s="282">
        <f>IF(EO654=EO655,0,MAX(EY$2:EY653)+1)</f>
        <v>326</v>
      </c>
      <c r="EZ654" s="290">
        <f t="shared" si="167"/>
        <v>1304</v>
      </c>
      <c r="FA654" s="277">
        <f t="shared" si="168"/>
        <v>43831</v>
      </c>
      <c r="FB654" s="281">
        <f t="shared" si="169"/>
        <v>12.551880000000001</v>
      </c>
      <c r="FC654" s="28">
        <f>DIS!C671</f>
        <v>652</v>
      </c>
      <c r="FD654" s="28">
        <f>DIS!D671</f>
        <v>33</v>
      </c>
      <c r="FE654" s="28">
        <f>DIS!E671</f>
        <v>12</v>
      </c>
      <c r="FF654" s="28" t="str">
        <f t="shared" si="170"/>
        <v>33,12</v>
      </c>
      <c r="FG654" s="286" t="str">
        <f>INDEX($AR$88:$BK$127,FD654,FE654)</f>
        <v>12,33</v>
      </c>
      <c r="FH654" s="287">
        <f>IF(ISNUMBER(FG654),0,MAX(FH$2:FH653)+1)</f>
        <v>597</v>
      </c>
      <c r="FI654" s="287">
        <f>IF(FH654&gt;0,INDEX(IF($BJ$45=0,$EU$3:$EU$1412,IF($BK$45=0,$EX$3:$EX$1412,$FB$3:$FB$1412)),FH654,1),0)</f>
        <v>13.434760000000001</v>
      </c>
    </row>
    <row r="655" spans="144:165" x14ac:dyDescent="0.25">
      <c r="EN655" s="263">
        <f t="shared" si="171"/>
        <v>653</v>
      </c>
      <c r="EO655" s="239" t="s">
        <v>2076</v>
      </c>
      <c r="EP655" s="279">
        <v>42036</v>
      </c>
      <c r="EQ655" s="280">
        <v>0</v>
      </c>
      <c r="ER655" s="281">
        <v>18.40465</v>
      </c>
      <c r="ES655" s="288"/>
      <c r="ET655" s="282">
        <f>IF(EO655=EO656,MAX(ET$2:ET654)+1,0)</f>
        <v>327</v>
      </c>
      <c r="EU655" s="3">
        <f t="shared" si="163"/>
        <v>653</v>
      </c>
      <c r="EV655" s="290">
        <f t="shared" si="164"/>
        <v>1305</v>
      </c>
      <c r="EW655" s="277">
        <f t="shared" si="165"/>
        <v>42036</v>
      </c>
      <c r="EX655" s="281">
        <f t="shared" si="166"/>
        <v>13.272869999999999</v>
      </c>
      <c r="EY655" s="282">
        <f>IF(EO655=EO656,0,MAX(EY$2:EY654)+1)</f>
        <v>0</v>
      </c>
      <c r="EZ655" s="290">
        <f t="shared" si="167"/>
        <v>1306</v>
      </c>
      <c r="FA655" s="277">
        <f t="shared" si="168"/>
        <v>43831</v>
      </c>
      <c r="FB655" s="281">
        <f t="shared" si="169"/>
        <v>12.85689</v>
      </c>
      <c r="FC655" s="28">
        <f>DIS!C672</f>
        <v>653</v>
      </c>
      <c r="FD655" s="28">
        <f>DIS!D672</f>
        <v>33</v>
      </c>
      <c r="FE655" s="28">
        <f>DIS!E672</f>
        <v>13</v>
      </c>
      <c r="FF655" s="28" t="str">
        <f t="shared" si="170"/>
        <v>33,13</v>
      </c>
      <c r="FG655" s="286" t="str">
        <f>INDEX($AR$88:$BK$127,FD655,FE655)</f>
        <v>13,33</v>
      </c>
      <c r="FH655" s="287">
        <f>IF(ISNUMBER(FG655),0,MAX(FH$2:FH654)+1)</f>
        <v>598</v>
      </c>
      <c r="FI655" s="287">
        <f>IF(FH655&gt;0,INDEX(IF($BJ$45=0,$EU$3:$EU$1412,IF($BK$45=0,$EX$3:$EX$1412,$FB$3:$FB$1412)),FH655,1),0)</f>
        <v>13.28546</v>
      </c>
    </row>
    <row r="656" spans="144:165" x14ac:dyDescent="0.25">
      <c r="EN656" s="263">
        <f t="shared" si="171"/>
        <v>654</v>
      </c>
      <c r="EO656" s="239" t="s">
        <v>2076</v>
      </c>
      <c r="EP656" s="279">
        <v>43831</v>
      </c>
      <c r="EQ656" s="280">
        <v>0</v>
      </c>
      <c r="ER656" s="281">
        <v>17.060089999999999</v>
      </c>
      <c r="ES656" s="288"/>
      <c r="ET656" s="282">
        <f>IF(EO656=EO657,MAX(ET$2:ET655)+1,0)</f>
        <v>0</v>
      </c>
      <c r="EU656" s="3">
        <f t="shared" si="163"/>
        <v>654</v>
      </c>
      <c r="EV656" s="290">
        <f t="shared" si="164"/>
        <v>1307</v>
      </c>
      <c r="EW656" s="277">
        <f t="shared" si="165"/>
        <v>42036</v>
      </c>
      <c r="EX656" s="281">
        <f t="shared" si="166"/>
        <v>13.64695</v>
      </c>
      <c r="EY656" s="282">
        <f>IF(EO656=EO657,0,MAX(EY$2:EY655)+1)</f>
        <v>327</v>
      </c>
      <c r="EZ656" s="290">
        <f t="shared" si="167"/>
        <v>1308</v>
      </c>
      <c r="FA656" s="277">
        <f t="shared" si="168"/>
        <v>43831</v>
      </c>
      <c r="FB656" s="281">
        <f t="shared" si="169"/>
        <v>13.10576</v>
      </c>
      <c r="FC656" s="28">
        <f>DIS!C673</f>
        <v>654</v>
      </c>
      <c r="FD656" s="28">
        <f>DIS!D673</f>
        <v>33</v>
      </c>
      <c r="FE656" s="28">
        <f>DIS!E673</f>
        <v>14</v>
      </c>
      <c r="FF656" s="28" t="str">
        <f t="shared" si="170"/>
        <v>33,14</v>
      </c>
      <c r="FG656" s="286" t="str">
        <f>INDEX($AR$88:$BK$127,FD656,FE656)</f>
        <v>14,33</v>
      </c>
      <c r="FH656" s="287">
        <f>IF(ISNUMBER(FG656),0,MAX(FH$2:FH655)+1)</f>
        <v>599</v>
      </c>
      <c r="FI656" s="287">
        <f>IF(FH656&gt;0,INDEX(IF($BJ$45=0,$EU$3:$EU$1412,IF($BK$45=0,$EX$3:$EX$1412,$FB$3:$FB$1412)),FH656,1),0)</f>
        <v>13.121309999999999</v>
      </c>
    </row>
    <row r="657" spans="144:165" x14ac:dyDescent="0.25">
      <c r="EN657" s="263">
        <f t="shared" si="171"/>
        <v>655</v>
      </c>
      <c r="EO657" s="239" t="s">
        <v>2077</v>
      </c>
      <c r="EP657" s="279">
        <v>42036</v>
      </c>
      <c r="EQ657" s="280">
        <v>0</v>
      </c>
      <c r="ER657" s="281">
        <v>18.01389</v>
      </c>
      <c r="ES657" s="288"/>
      <c r="ET657" s="282">
        <f>IF(EO657=EO658,MAX(ET$2:ET656)+1,0)</f>
        <v>328</v>
      </c>
      <c r="EU657" s="3">
        <f t="shared" si="163"/>
        <v>655</v>
      </c>
      <c r="EV657" s="290">
        <f t="shared" si="164"/>
        <v>1309</v>
      </c>
      <c r="EW657" s="277">
        <f t="shared" si="165"/>
        <v>42036</v>
      </c>
      <c r="EX657" s="281">
        <f t="shared" si="166"/>
        <v>13.88063</v>
      </c>
      <c r="EY657" s="282">
        <f>IF(EO657=EO658,0,MAX(EY$2:EY656)+1)</f>
        <v>0</v>
      </c>
      <c r="EZ657" s="290">
        <f t="shared" si="167"/>
        <v>1310</v>
      </c>
      <c r="FA657" s="277">
        <f t="shared" si="168"/>
        <v>43831</v>
      </c>
      <c r="FB657" s="281">
        <f t="shared" si="169"/>
        <v>13.26713</v>
      </c>
      <c r="FC657" s="28">
        <f>DIS!C674</f>
        <v>655</v>
      </c>
      <c r="FD657" s="28">
        <f>DIS!D674</f>
        <v>33</v>
      </c>
      <c r="FE657" s="28">
        <f>DIS!E674</f>
        <v>15</v>
      </c>
      <c r="FF657" s="28" t="str">
        <f t="shared" si="170"/>
        <v>33,15</v>
      </c>
      <c r="FG657" s="286" t="str">
        <f>INDEX($AR$88:$BK$127,FD657,FE657)</f>
        <v>15,33</v>
      </c>
      <c r="FH657" s="287">
        <f>IF(ISNUMBER(FG657),0,MAX(FH$2:FH656)+1)</f>
        <v>600</v>
      </c>
      <c r="FI657" s="287">
        <f>IF(FH657&gt;0,INDEX(IF($BJ$45=0,$EU$3:$EU$1412,IF($BK$45=0,$EX$3:$EX$1412,$FB$3:$FB$1412)),FH657,1),0)</f>
        <v>12.85051</v>
      </c>
    </row>
    <row r="658" spans="144:165" x14ac:dyDescent="0.25">
      <c r="EN658" s="263">
        <f t="shared" si="171"/>
        <v>656</v>
      </c>
      <c r="EO658" s="239" t="s">
        <v>2077</v>
      </c>
      <c r="EP658" s="279">
        <v>43831</v>
      </c>
      <c r="EQ658" s="280">
        <v>0</v>
      </c>
      <c r="ER658" s="281">
        <v>16.810919999999999</v>
      </c>
      <c r="ES658" s="288"/>
      <c r="ET658" s="282">
        <f>IF(EO658=EO659,MAX(ET$2:ET657)+1,0)</f>
        <v>0</v>
      </c>
      <c r="EU658" s="3">
        <f t="shared" si="163"/>
        <v>656</v>
      </c>
      <c r="EV658" s="290">
        <f t="shared" si="164"/>
        <v>1311</v>
      </c>
      <c r="EW658" s="277">
        <f t="shared" si="165"/>
        <v>42036</v>
      </c>
      <c r="EX658" s="281">
        <f t="shared" si="166"/>
        <v>18.8385</v>
      </c>
      <c r="EY658" s="282">
        <f>IF(EO658=EO659,0,MAX(EY$2:EY657)+1)</f>
        <v>328</v>
      </c>
      <c r="EZ658" s="290">
        <f t="shared" si="167"/>
        <v>1312</v>
      </c>
      <c r="FA658" s="277">
        <f t="shared" si="168"/>
        <v>43831</v>
      </c>
      <c r="FB658" s="281">
        <f t="shared" si="169"/>
        <v>17.048860000000001</v>
      </c>
      <c r="FC658" s="28">
        <f>DIS!C675</f>
        <v>656</v>
      </c>
      <c r="FD658" s="28">
        <f>DIS!D675</f>
        <v>33</v>
      </c>
      <c r="FE658" s="28">
        <f>DIS!E675</f>
        <v>16</v>
      </c>
      <c r="FF658" s="28" t="str">
        <f t="shared" si="170"/>
        <v>33,16</v>
      </c>
      <c r="FG658" s="286" t="str">
        <f>INDEX($AR$88:$BK$127,FD658,FE658)</f>
        <v>16,33</v>
      </c>
      <c r="FH658" s="287">
        <f>IF(ISNUMBER(FG658),0,MAX(FH$2:FH657)+1)</f>
        <v>601</v>
      </c>
      <c r="FI658" s="287">
        <f>IF(FH658&gt;0,INDEX(IF($BJ$45=0,$EU$3:$EU$1412,IF($BK$45=0,$EX$3:$EX$1412,$FB$3:$FB$1412)),FH658,1),0)</f>
        <v>13.194380000000001</v>
      </c>
    </row>
    <row r="659" spans="144:165" x14ac:dyDescent="0.25">
      <c r="EN659" s="263">
        <f t="shared" si="171"/>
        <v>657</v>
      </c>
      <c r="EO659" s="239" t="s">
        <v>2078</v>
      </c>
      <c r="EP659" s="279">
        <v>42036</v>
      </c>
      <c r="EQ659" s="280">
        <v>0</v>
      </c>
      <c r="ER659" s="281">
        <v>17.5626</v>
      </c>
      <c r="ES659" s="288"/>
      <c r="ET659" s="282">
        <f>IF(EO659=EO660,MAX(ET$2:ET658)+1,0)</f>
        <v>329</v>
      </c>
      <c r="EU659" s="3">
        <f t="shared" si="163"/>
        <v>657</v>
      </c>
      <c r="EV659" s="290">
        <f t="shared" si="164"/>
        <v>1313</v>
      </c>
      <c r="EW659" s="277">
        <f t="shared" si="165"/>
        <v>42036</v>
      </c>
      <c r="EX659" s="281">
        <f t="shared" si="166"/>
        <v>18.351579999999998</v>
      </c>
      <c r="EY659" s="282">
        <f>IF(EO659=EO660,0,MAX(EY$2:EY658)+1)</f>
        <v>0</v>
      </c>
      <c r="EZ659" s="290">
        <f t="shared" si="167"/>
        <v>1314</v>
      </c>
      <c r="FA659" s="277">
        <f t="shared" si="168"/>
        <v>43831</v>
      </c>
      <c r="FB659" s="281">
        <f t="shared" si="169"/>
        <v>16.80179</v>
      </c>
      <c r="FC659" s="28">
        <f>DIS!C676</f>
        <v>657</v>
      </c>
      <c r="FD659" s="28">
        <f>DIS!D676</f>
        <v>33</v>
      </c>
      <c r="FE659" s="28">
        <f>DIS!E676</f>
        <v>17</v>
      </c>
      <c r="FF659" s="28" t="str">
        <f t="shared" si="170"/>
        <v>33,17</v>
      </c>
      <c r="FG659" s="286" t="str">
        <f>INDEX($AR$88:$BK$127,FD659,FE659)</f>
        <v>17,33</v>
      </c>
      <c r="FH659" s="287">
        <f>IF(ISNUMBER(FG659),0,MAX(FH$2:FH658)+1)</f>
        <v>602</v>
      </c>
      <c r="FI659" s="287">
        <f>IF(FH659&gt;0,INDEX(IF($BJ$45=0,$EU$3:$EU$1412,IF($BK$45=0,$EX$3:$EX$1412,$FB$3:$FB$1412)),FH659,1),0)</f>
        <v>13.4686</v>
      </c>
    </row>
    <row r="660" spans="144:165" x14ac:dyDescent="0.25">
      <c r="EN660" s="263">
        <f t="shared" si="171"/>
        <v>658</v>
      </c>
      <c r="EO660" s="239" t="s">
        <v>2078</v>
      </c>
      <c r="EP660" s="279">
        <v>43831</v>
      </c>
      <c r="EQ660" s="280">
        <v>0</v>
      </c>
      <c r="ER660" s="281">
        <v>16.521190000000001</v>
      </c>
      <c r="ES660" s="288"/>
      <c r="ET660" s="282">
        <f>IF(EO660=EO661,MAX(ET$2:ET659)+1,0)</f>
        <v>0</v>
      </c>
      <c r="EU660" s="3">
        <f t="shared" si="163"/>
        <v>658</v>
      </c>
      <c r="EV660" s="290">
        <f t="shared" si="164"/>
        <v>1315</v>
      </c>
      <c r="EW660" s="277">
        <f t="shared" si="165"/>
        <v>42036</v>
      </c>
      <c r="EX660" s="281">
        <f t="shared" si="166"/>
        <v>17.860690000000002</v>
      </c>
      <c r="EY660" s="282">
        <f>IF(EO660=EO661,0,MAX(EY$2:EY659)+1)</f>
        <v>329</v>
      </c>
      <c r="EZ660" s="290">
        <f t="shared" si="167"/>
        <v>1316</v>
      </c>
      <c r="FA660" s="277">
        <f t="shared" si="168"/>
        <v>43831</v>
      </c>
      <c r="FB660" s="281">
        <f t="shared" si="169"/>
        <v>16.456959999999999</v>
      </c>
      <c r="FC660" s="28">
        <f>DIS!C677</f>
        <v>658</v>
      </c>
      <c r="FD660" s="28">
        <f>DIS!D677</f>
        <v>33</v>
      </c>
      <c r="FE660" s="28">
        <f>DIS!E677</f>
        <v>18</v>
      </c>
      <c r="FF660" s="28" t="str">
        <f t="shared" si="170"/>
        <v>33,18</v>
      </c>
      <c r="FG660" s="286" t="str">
        <f>INDEX($AR$88:$BK$127,FD660,FE660)</f>
        <v>18,33</v>
      </c>
      <c r="FH660" s="287">
        <f>IF(ISNUMBER(FG660),0,MAX(FH$2:FH659)+1)</f>
        <v>603</v>
      </c>
      <c r="FI660" s="287">
        <f>IF(FH660&gt;0,INDEX(IF($BJ$45=0,$EU$3:$EU$1412,IF($BK$45=0,$EX$3:$EX$1412,$FB$3:$FB$1412)),FH660,1),0)</f>
        <v>13.69651</v>
      </c>
    </row>
    <row r="661" spans="144:165" x14ac:dyDescent="0.25">
      <c r="EN661" s="263">
        <f t="shared" si="171"/>
        <v>659</v>
      </c>
      <c r="EO661" s="239" t="s">
        <v>2079</v>
      </c>
      <c r="EP661" s="279">
        <v>42036</v>
      </c>
      <c r="EQ661" s="280">
        <v>0</v>
      </c>
      <c r="ER661" s="281">
        <v>16.968710000000002</v>
      </c>
      <c r="ES661" s="288"/>
      <c r="ET661" s="282">
        <f>IF(EO661=EO662,MAX(ET$2:ET660)+1,0)</f>
        <v>330</v>
      </c>
      <c r="EU661" s="3">
        <f t="shared" si="163"/>
        <v>659</v>
      </c>
      <c r="EV661" s="290">
        <f t="shared" si="164"/>
        <v>1317</v>
      </c>
      <c r="EW661" s="277">
        <f t="shared" si="165"/>
        <v>42036</v>
      </c>
      <c r="EX661" s="281">
        <f t="shared" si="166"/>
        <v>17.198170000000001</v>
      </c>
      <c r="EY661" s="282">
        <f>IF(EO661=EO662,0,MAX(EY$2:EY660)+1)</f>
        <v>0</v>
      </c>
      <c r="EZ661" s="290">
        <f t="shared" si="167"/>
        <v>1318</v>
      </c>
      <c r="FA661" s="277">
        <f t="shared" si="168"/>
        <v>43831</v>
      </c>
      <c r="FB661" s="281">
        <f t="shared" si="169"/>
        <v>15.94026</v>
      </c>
      <c r="FC661" s="28">
        <f>DIS!C678</f>
        <v>659</v>
      </c>
      <c r="FD661" s="28">
        <f>DIS!D678</f>
        <v>33</v>
      </c>
      <c r="FE661" s="28">
        <f>DIS!E678</f>
        <v>19</v>
      </c>
      <c r="FF661" s="28" t="str">
        <f t="shared" si="170"/>
        <v>33,19</v>
      </c>
      <c r="FG661" s="286" t="str">
        <f>INDEX($AR$88:$BK$127,FD661,FE661)</f>
        <v>19,33</v>
      </c>
      <c r="FH661" s="287">
        <f>IF(ISNUMBER(FG661),0,MAX(FH$2:FH660)+1)</f>
        <v>604</v>
      </c>
      <c r="FI661" s="287">
        <f>IF(FH661&gt;0,INDEX(IF($BJ$45=0,$EU$3:$EU$1412,IF($BK$45=0,$EX$3:$EX$1412,$FB$3:$FB$1412)),FH661,1),0)</f>
        <v>13.84718</v>
      </c>
    </row>
    <row r="662" spans="144:165" x14ac:dyDescent="0.25">
      <c r="EN662" s="263">
        <f t="shared" si="171"/>
        <v>660</v>
      </c>
      <c r="EO662" s="239" t="s">
        <v>2079</v>
      </c>
      <c r="EP662" s="279">
        <v>43831</v>
      </c>
      <c r="EQ662" s="280">
        <v>0</v>
      </c>
      <c r="ER662" s="281">
        <v>16.138829999999999</v>
      </c>
      <c r="ES662" s="288"/>
      <c r="ET662" s="282">
        <f>IF(EO662=EO663,MAX(ET$2:ET661)+1,0)</f>
        <v>0</v>
      </c>
      <c r="EU662" s="3">
        <f t="shared" si="163"/>
        <v>660</v>
      </c>
      <c r="EV662" s="290">
        <f t="shared" si="164"/>
        <v>1319</v>
      </c>
      <c r="EW662" s="277">
        <f t="shared" si="165"/>
        <v>42036</v>
      </c>
      <c r="EX662" s="281">
        <f t="shared" si="166"/>
        <v>16.591989999999999</v>
      </c>
      <c r="EY662" s="282">
        <f>IF(EO662=EO663,0,MAX(EY$2:EY661)+1)</f>
        <v>330</v>
      </c>
      <c r="EZ662" s="290">
        <f t="shared" si="167"/>
        <v>1320</v>
      </c>
      <c r="FA662" s="277">
        <f t="shared" si="168"/>
        <v>43831</v>
      </c>
      <c r="FB662" s="281">
        <f t="shared" si="169"/>
        <v>15.42544</v>
      </c>
      <c r="FC662" s="28">
        <f>DIS!C679</f>
        <v>660</v>
      </c>
      <c r="FD662" s="28">
        <f>DIS!D679</f>
        <v>33</v>
      </c>
      <c r="FE662" s="28">
        <f>DIS!E679</f>
        <v>20</v>
      </c>
      <c r="FF662" s="28" t="str">
        <f t="shared" si="170"/>
        <v>33,20</v>
      </c>
      <c r="FG662" s="286" t="str">
        <f>INDEX($AR$88:$BK$127,FD662,FE662)</f>
        <v>20,33</v>
      </c>
      <c r="FH662" s="287">
        <f>IF(ISNUMBER(FG662),0,MAX(FH$2:FH661)+1)</f>
        <v>605</v>
      </c>
      <c r="FI662" s="287">
        <f>IF(FH662&gt;0,INDEX(IF($BJ$45=0,$EU$3:$EU$1412,IF($BK$45=0,$EX$3:$EX$1412,$FB$3:$FB$1412)),FH662,1),0)</f>
        <v>13.934060000000001</v>
      </c>
    </row>
    <row r="663" spans="144:165" x14ac:dyDescent="0.25">
      <c r="EN663" s="263">
        <f t="shared" si="171"/>
        <v>661</v>
      </c>
      <c r="EO663" s="239" t="s">
        <v>2080</v>
      </c>
      <c r="EP663" s="279">
        <v>42036</v>
      </c>
      <c r="EQ663" s="280">
        <v>0</v>
      </c>
      <c r="ER663" s="281">
        <v>16.283580000000001</v>
      </c>
      <c r="ES663" s="288"/>
      <c r="ET663" s="282">
        <f>IF(EO663=EO664,MAX(ET$2:ET662)+1,0)</f>
        <v>331</v>
      </c>
      <c r="EU663" s="3">
        <f t="shared" si="163"/>
        <v>661</v>
      </c>
      <c r="EV663" s="290">
        <f t="shared" si="164"/>
        <v>1321</v>
      </c>
      <c r="EW663" s="277">
        <f t="shared" si="165"/>
        <v>42036</v>
      </c>
      <c r="EX663" s="281">
        <f t="shared" si="166"/>
        <v>15.893739999999999</v>
      </c>
      <c r="EY663" s="282">
        <f>IF(EO663=EO664,0,MAX(EY$2:EY662)+1)</f>
        <v>0</v>
      </c>
      <c r="EZ663" s="290">
        <f t="shared" si="167"/>
        <v>1322</v>
      </c>
      <c r="FA663" s="277">
        <f t="shared" si="168"/>
        <v>43831</v>
      </c>
      <c r="FB663" s="281">
        <f t="shared" si="169"/>
        <v>14.818949999999999</v>
      </c>
      <c r="FC663" s="28">
        <f>DIS!C680</f>
        <v>661</v>
      </c>
      <c r="FD663" s="28">
        <f>DIS!D680</f>
        <v>34</v>
      </c>
      <c r="FE663" s="28">
        <f>DIS!E680</f>
        <v>1</v>
      </c>
      <c r="FF663" s="28" t="str">
        <f t="shared" si="170"/>
        <v>34,1</v>
      </c>
      <c r="FG663" s="286">
        <f>INDEX($AR$88:$BK$127,FD663,FE663)</f>
        <v>0</v>
      </c>
      <c r="FH663" s="287">
        <f>IF(ISNUMBER(FG663),0,MAX(FH$2:FH662)+1)</f>
        <v>0</v>
      </c>
      <c r="FI663" s="287">
        <f>IF(FH663&gt;0,INDEX(IF($BJ$45=0,$EU$3:$EU$1412,IF($BK$45=0,$EX$3:$EX$1412,$FB$3:$FB$1412)),FH663,1),0)</f>
        <v>0</v>
      </c>
    </row>
    <row r="664" spans="144:165" x14ac:dyDescent="0.25">
      <c r="EN664" s="263">
        <f t="shared" si="171"/>
        <v>662</v>
      </c>
      <c r="EO664" s="239" t="s">
        <v>2080</v>
      </c>
      <c r="EP664" s="279">
        <v>43831</v>
      </c>
      <c r="EQ664" s="280">
        <v>0</v>
      </c>
      <c r="ER664" s="281">
        <v>15.740069999999999</v>
      </c>
      <c r="ES664" s="288"/>
      <c r="ET664" s="282">
        <f>IF(EO664=EO665,MAX(ET$2:ET663)+1,0)</f>
        <v>0</v>
      </c>
      <c r="EU664" s="3">
        <f t="shared" si="163"/>
        <v>662</v>
      </c>
      <c r="EV664" s="290">
        <f t="shared" si="164"/>
        <v>1323</v>
      </c>
      <c r="EW664" s="277">
        <f t="shared" si="165"/>
        <v>42036</v>
      </c>
      <c r="EX664" s="281">
        <f t="shared" si="166"/>
        <v>15.131180000000001</v>
      </c>
      <c r="EY664" s="282">
        <f>IF(EO664=EO665,0,MAX(EY$2:EY663)+1)</f>
        <v>331</v>
      </c>
      <c r="EZ664" s="290">
        <f t="shared" si="167"/>
        <v>1324</v>
      </c>
      <c r="FA664" s="277">
        <f t="shared" si="168"/>
        <v>43831</v>
      </c>
      <c r="FB664" s="281">
        <f t="shared" si="169"/>
        <v>14.167450000000001</v>
      </c>
      <c r="FC664" s="28">
        <f>DIS!C681</f>
        <v>662</v>
      </c>
      <c r="FD664" s="28">
        <f>DIS!D681</f>
        <v>34</v>
      </c>
      <c r="FE664" s="28">
        <f>DIS!E681</f>
        <v>2</v>
      </c>
      <c r="FF664" s="28" t="str">
        <f t="shared" si="170"/>
        <v>34,2</v>
      </c>
      <c r="FG664" s="286">
        <f>INDEX($AR$88:$BK$127,FD664,FE664)</f>
        <v>0</v>
      </c>
      <c r="FH664" s="287">
        <f>IF(ISNUMBER(FG664),0,MAX(FH$2:FH663)+1)</f>
        <v>0</v>
      </c>
      <c r="FI664" s="287">
        <f>IF(FH664&gt;0,INDEX(IF($BJ$45=0,$EU$3:$EU$1412,IF($BK$45=0,$EX$3:$EX$1412,$FB$3:$FB$1412)),FH664,1),0)</f>
        <v>0</v>
      </c>
    </row>
    <row r="665" spans="144:165" x14ac:dyDescent="0.25">
      <c r="EN665" s="263">
        <f t="shared" si="171"/>
        <v>663</v>
      </c>
      <c r="EO665" s="239" t="s">
        <v>2081</v>
      </c>
      <c r="EP665" s="279">
        <v>42036</v>
      </c>
      <c r="EQ665" s="280">
        <v>0</v>
      </c>
      <c r="ER665" s="281">
        <v>16.034520000000001</v>
      </c>
      <c r="ES665" s="288"/>
      <c r="ET665" s="282">
        <f>IF(EO665=EO666,MAX(ET$2:ET664)+1,0)</f>
        <v>332</v>
      </c>
      <c r="EU665" s="3">
        <f t="shared" si="163"/>
        <v>663</v>
      </c>
      <c r="EV665" s="290">
        <f t="shared" si="164"/>
        <v>1325</v>
      </c>
      <c r="EW665" s="277">
        <f t="shared" si="165"/>
        <v>42036</v>
      </c>
      <c r="EX665" s="281">
        <f t="shared" si="166"/>
        <v>14.38411</v>
      </c>
      <c r="EY665" s="282">
        <f>IF(EO665=EO666,0,MAX(EY$2:EY664)+1)</f>
        <v>0</v>
      </c>
      <c r="EZ665" s="290">
        <f t="shared" si="167"/>
        <v>1326</v>
      </c>
      <c r="FA665" s="277">
        <f t="shared" si="168"/>
        <v>43831</v>
      </c>
      <c r="FB665" s="281">
        <f t="shared" si="169"/>
        <v>13.56169</v>
      </c>
      <c r="FC665" s="28">
        <f>DIS!C682</f>
        <v>663</v>
      </c>
      <c r="FD665" s="28">
        <f>DIS!D682</f>
        <v>34</v>
      </c>
      <c r="FE665" s="28">
        <f>DIS!E682</f>
        <v>3</v>
      </c>
      <c r="FF665" s="28" t="str">
        <f t="shared" si="170"/>
        <v>34,3</v>
      </c>
      <c r="FG665" s="286" t="str">
        <f>INDEX($AR$88:$BK$127,FD665,FE665)</f>
        <v>3,34</v>
      </c>
      <c r="FH665" s="287">
        <f>IF(ISNUMBER(FG665),0,MAX(FH$2:FH664)+1)</f>
        <v>606</v>
      </c>
      <c r="FI665" s="287">
        <f>IF(FH665&gt;0,INDEX(IF($BJ$45=0,$EU$3:$EU$1412,IF($BK$45=0,$EX$3:$EX$1412,$FB$3:$FB$1412)),FH665,1),0)</f>
        <v>18.63297</v>
      </c>
    </row>
    <row r="666" spans="144:165" x14ac:dyDescent="0.25">
      <c r="EN666" s="263">
        <f t="shared" si="171"/>
        <v>664</v>
      </c>
      <c r="EO666" s="239" t="s">
        <v>2081</v>
      </c>
      <c r="EP666" s="279">
        <v>43831</v>
      </c>
      <c r="EQ666" s="280">
        <v>0</v>
      </c>
      <c r="ER666" s="281">
        <v>16.019870000000001</v>
      </c>
      <c r="ES666" s="288"/>
      <c r="ET666" s="282">
        <f>IF(EO666=EO667,MAX(ET$2:ET665)+1,0)</f>
        <v>0</v>
      </c>
      <c r="EU666" s="3">
        <f t="shared" si="163"/>
        <v>664</v>
      </c>
      <c r="EV666" s="290">
        <f t="shared" si="164"/>
        <v>1327</v>
      </c>
      <c r="EW666" s="277">
        <f t="shared" si="165"/>
        <v>42036</v>
      </c>
      <c r="EX666" s="281">
        <f t="shared" si="166"/>
        <v>13.66656</v>
      </c>
      <c r="EY666" s="282">
        <f>IF(EO666=EO667,0,MAX(EY$2:EY665)+1)</f>
        <v>332</v>
      </c>
      <c r="EZ666" s="290">
        <f t="shared" si="167"/>
        <v>1328</v>
      </c>
      <c r="FA666" s="277">
        <f t="shared" si="168"/>
        <v>43831</v>
      </c>
      <c r="FB666" s="281">
        <f t="shared" si="169"/>
        <v>13.04012</v>
      </c>
      <c r="FC666" s="28">
        <f>DIS!C683</f>
        <v>664</v>
      </c>
      <c r="FD666" s="28">
        <f>DIS!D683</f>
        <v>34</v>
      </c>
      <c r="FE666" s="28">
        <f>DIS!E683</f>
        <v>4</v>
      </c>
      <c r="FF666" s="28" t="str">
        <f t="shared" si="170"/>
        <v>34,4</v>
      </c>
      <c r="FG666" s="286" t="str">
        <f>INDEX($AR$88:$BK$127,FD666,FE666)</f>
        <v>4,34</v>
      </c>
      <c r="FH666" s="287">
        <f>IF(ISNUMBER(FG666),0,MAX(FH$2:FH665)+1)</f>
        <v>607</v>
      </c>
      <c r="FI666" s="287">
        <f>IF(FH666&gt;0,INDEX(IF($BJ$45=0,$EU$3:$EU$1412,IF($BK$45=0,$EX$3:$EX$1412,$FB$3:$FB$1412)),FH666,1),0)</f>
        <v>18.198260000000001</v>
      </c>
    </row>
    <row r="667" spans="144:165" x14ac:dyDescent="0.25">
      <c r="EN667" s="263">
        <f t="shared" si="171"/>
        <v>665</v>
      </c>
      <c r="EO667" s="239" t="s">
        <v>2082</v>
      </c>
      <c r="EP667" s="279">
        <v>42036</v>
      </c>
      <c r="EQ667" s="280">
        <v>0</v>
      </c>
      <c r="ER667" s="281">
        <v>16.51079</v>
      </c>
      <c r="ES667" s="288"/>
      <c r="ET667" s="282">
        <f>IF(EO667=EO668,MAX(ET$2:ET666)+1,0)</f>
        <v>333</v>
      </c>
      <c r="EU667" s="3">
        <f t="shared" si="163"/>
        <v>665</v>
      </c>
      <c r="EV667" s="290">
        <f t="shared" si="164"/>
        <v>1329</v>
      </c>
      <c r="EW667" s="277">
        <f t="shared" si="165"/>
        <v>42036</v>
      </c>
      <c r="EX667" s="281">
        <f t="shared" si="166"/>
        <v>12.88115</v>
      </c>
      <c r="EY667" s="282">
        <f>IF(EO667=EO668,0,MAX(EY$2:EY666)+1)</f>
        <v>0</v>
      </c>
      <c r="EZ667" s="290">
        <f t="shared" si="167"/>
        <v>1330</v>
      </c>
      <c r="FA667" s="277">
        <f t="shared" si="168"/>
        <v>43831</v>
      </c>
      <c r="FB667" s="281">
        <f t="shared" si="169"/>
        <v>12.52031</v>
      </c>
      <c r="FC667" s="28">
        <f>DIS!C684</f>
        <v>665</v>
      </c>
      <c r="FD667" s="28">
        <f>DIS!D684</f>
        <v>34</v>
      </c>
      <c r="FE667" s="28">
        <f>DIS!E684</f>
        <v>5</v>
      </c>
      <c r="FF667" s="28" t="str">
        <f t="shared" si="170"/>
        <v>34,5</v>
      </c>
      <c r="FG667" s="286" t="str">
        <f>INDEX($AR$88:$BK$127,FD667,FE667)</f>
        <v>5,34</v>
      </c>
      <c r="FH667" s="287">
        <f>IF(ISNUMBER(FG667),0,MAX(FH$2:FH666)+1)</f>
        <v>608</v>
      </c>
      <c r="FI667" s="287">
        <f>IF(FH667&gt;0,INDEX(IF($BJ$45=0,$EU$3:$EU$1412,IF($BK$45=0,$EX$3:$EX$1412,$FB$3:$FB$1412)),FH667,1),0)</f>
        <v>17.839559999999999</v>
      </c>
    </row>
    <row r="668" spans="144:165" x14ac:dyDescent="0.25">
      <c r="EN668" s="263">
        <f t="shared" si="171"/>
        <v>666</v>
      </c>
      <c r="EO668" s="239" t="s">
        <v>2082</v>
      </c>
      <c r="EP668" s="279">
        <v>43831</v>
      </c>
      <c r="EQ668" s="280">
        <v>0</v>
      </c>
      <c r="ER668" s="281">
        <v>16.25994</v>
      </c>
      <c r="ES668" s="288"/>
      <c r="ET668" s="282">
        <f>IF(EO668=EO669,MAX(ET$2:ET667)+1,0)</f>
        <v>0</v>
      </c>
      <c r="EU668" s="3">
        <f t="shared" si="163"/>
        <v>666</v>
      </c>
      <c r="EV668" s="290">
        <f t="shared" si="164"/>
        <v>1331</v>
      </c>
      <c r="EW668" s="277">
        <f t="shared" si="165"/>
        <v>42036</v>
      </c>
      <c r="EX668" s="281">
        <f t="shared" si="166"/>
        <v>11.9542</v>
      </c>
      <c r="EY668" s="282">
        <f>IF(EO668=EO669,0,MAX(EY$2:EY667)+1)</f>
        <v>333</v>
      </c>
      <c r="EZ668" s="290">
        <f t="shared" si="167"/>
        <v>1332</v>
      </c>
      <c r="FA668" s="277">
        <f t="shared" si="168"/>
        <v>43831</v>
      </c>
      <c r="FB668" s="281">
        <f t="shared" si="169"/>
        <v>11.94463</v>
      </c>
      <c r="FC668" s="28">
        <f>DIS!C685</f>
        <v>666</v>
      </c>
      <c r="FD668" s="28">
        <f>DIS!D685</f>
        <v>34</v>
      </c>
      <c r="FE668" s="28">
        <f>DIS!E685</f>
        <v>6</v>
      </c>
      <c r="FF668" s="28" t="str">
        <f t="shared" si="170"/>
        <v>34,6</v>
      </c>
      <c r="FG668" s="286" t="str">
        <f>INDEX($AR$88:$BK$127,FD668,FE668)</f>
        <v>6,34</v>
      </c>
      <c r="FH668" s="287">
        <f>IF(ISNUMBER(FG668),0,MAX(FH$2:FH667)+1)</f>
        <v>609</v>
      </c>
      <c r="FI668" s="287">
        <f>IF(FH668&gt;0,INDEX(IF($BJ$45=0,$EU$3:$EU$1412,IF($BK$45=0,$EX$3:$EX$1412,$FB$3:$FB$1412)),FH668,1),0)</f>
        <v>17.421299999999999</v>
      </c>
    </row>
    <row r="669" spans="144:165" x14ac:dyDescent="0.25">
      <c r="EN669" s="263">
        <f t="shared" si="171"/>
        <v>667</v>
      </c>
      <c r="EO669" s="239" t="s">
        <v>2083</v>
      </c>
      <c r="EP669" s="279">
        <v>42036</v>
      </c>
      <c r="EQ669" s="280">
        <v>0</v>
      </c>
      <c r="ER669" s="281">
        <v>16.88184</v>
      </c>
      <c r="ES669" s="288"/>
      <c r="ET669" s="282">
        <f>IF(EO669=EO670,MAX(ET$2:ET668)+1,0)</f>
        <v>334</v>
      </c>
      <c r="EU669" s="3">
        <f t="shared" si="163"/>
        <v>667</v>
      </c>
      <c r="EV669" s="290">
        <f t="shared" si="164"/>
        <v>1333</v>
      </c>
      <c r="EW669" s="277">
        <f t="shared" si="165"/>
        <v>42036</v>
      </c>
      <c r="EX669" s="281">
        <f t="shared" si="166"/>
        <v>12.57521</v>
      </c>
      <c r="EY669" s="282">
        <f>IF(EO669=EO670,0,MAX(EY$2:EY668)+1)</f>
        <v>0</v>
      </c>
      <c r="EZ669" s="290">
        <f t="shared" si="167"/>
        <v>1334</v>
      </c>
      <c r="FA669" s="277">
        <f t="shared" si="168"/>
        <v>43831</v>
      </c>
      <c r="FB669" s="281">
        <f t="shared" si="169"/>
        <v>12.34206</v>
      </c>
      <c r="FC669" s="28">
        <f>DIS!C686</f>
        <v>667</v>
      </c>
      <c r="FD669" s="28">
        <f>DIS!D686</f>
        <v>34</v>
      </c>
      <c r="FE669" s="28">
        <f>DIS!E686</f>
        <v>7</v>
      </c>
      <c r="FF669" s="28" t="str">
        <f t="shared" si="170"/>
        <v>34,7</v>
      </c>
      <c r="FG669" s="286" t="str">
        <f>INDEX($AR$88:$BK$127,FD669,FE669)</f>
        <v>7,34</v>
      </c>
      <c r="FH669" s="287">
        <f>IF(ISNUMBER(FG669),0,MAX(FH$2:FH668)+1)</f>
        <v>610</v>
      </c>
      <c r="FI669" s="287">
        <f>IF(FH669&gt;0,INDEX(IF($BJ$45=0,$EU$3:$EU$1412,IF($BK$45=0,$EX$3:$EX$1412,$FB$3:$FB$1412)),FH669,1),0)</f>
        <v>16.882940000000001</v>
      </c>
    </row>
    <row r="670" spans="144:165" x14ac:dyDescent="0.25">
      <c r="EN670" s="263">
        <f t="shared" si="171"/>
        <v>668</v>
      </c>
      <c r="EO670" s="239" t="s">
        <v>2083</v>
      </c>
      <c r="EP670" s="279">
        <v>43831</v>
      </c>
      <c r="EQ670" s="280">
        <v>0</v>
      </c>
      <c r="ER670" s="281">
        <v>16.448450000000001</v>
      </c>
      <c r="ES670" s="288"/>
      <c r="ET670" s="282">
        <f>IF(EO670=EO671,MAX(ET$2:ET669)+1,0)</f>
        <v>0</v>
      </c>
      <c r="EU670" s="3">
        <f t="shared" si="163"/>
        <v>668</v>
      </c>
      <c r="EV670" s="290">
        <f t="shared" si="164"/>
        <v>1335</v>
      </c>
      <c r="EW670" s="277">
        <f t="shared" si="165"/>
        <v>42036</v>
      </c>
      <c r="EX670" s="281">
        <f t="shared" si="166"/>
        <v>13.044890000000001</v>
      </c>
      <c r="EY670" s="282">
        <f>IF(EO670=EO671,0,MAX(EY$2:EY669)+1)</f>
        <v>334</v>
      </c>
      <c r="EZ670" s="290">
        <f t="shared" si="167"/>
        <v>1336</v>
      </c>
      <c r="FA670" s="277">
        <f t="shared" si="168"/>
        <v>43831</v>
      </c>
      <c r="FB670" s="281">
        <f t="shared" si="169"/>
        <v>12.6531</v>
      </c>
      <c r="FC670" s="28">
        <f>DIS!C687</f>
        <v>668</v>
      </c>
      <c r="FD670" s="28">
        <f>DIS!D687</f>
        <v>34</v>
      </c>
      <c r="FE670" s="28">
        <f>DIS!E687</f>
        <v>8</v>
      </c>
      <c r="FF670" s="28" t="str">
        <f t="shared" si="170"/>
        <v>34,8</v>
      </c>
      <c r="FG670" s="286" t="str">
        <f>INDEX($AR$88:$BK$127,FD670,FE670)</f>
        <v>8,34</v>
      </c>
      <c r="FH670" s="287">
        <f>IF(ISNUMBER(FG670),0,MAX(FH$2:FH669)+1)</f>
        <v>611</v>
      </c>
      <c r="FI670" s="287">
        <f>IF(FH670&gt;0,INDEX(IF($BJ$45=0,$EU$3:$EU$1412,IF($BK$45=0,$EX$3:$EX$1412,$FB$3:$FB$1412)),FH670,1),0)</f>
        <v>16.345310000000001</v>
      </c>
    </row>
    <row r="671" spans="144:165" x14ac:dyDescent="0.25">
      <c r="EN671" s="263">
        <f t="shared" si="171"/>
        <v>669</v>
      </c>
      <c r="EO671" s="239" t="s">
        <v>2084</v>
      </c>
      <c r="EP671" s="279">
        <v>42036</v>
      </c>
      <c r="EQ671" s="280">
        <v>0</v>
      </c>
      <c r="ER671" s="281">
        <v>17.178899999999999</v>
      </c>
      <c r="ES671" s="288"/>
      <c r="ET671" s="282">
        <f>IF(EO671=EO672,MAX(ET$2:ET670)+1,0)</f>
        <v>335</v>
      </c>
      <c r="EU671" s="3">
        <f t="shared" si="163"/>
        <v>669</v>
      </c>
      <c r="EV671" s="290">
        <f t="shared" si="164"/>
        <v>1337</v>
      </c>
      <c r="EW671" s="277">
        <f t="shared" si="165"/>
        <v>42036</v>
      </c>
      <c r="EX671" s="281">
        <f t="shared" si="166"/>
        <v>13.436579999999999</v>
      </c>
      <c r="EY671" s="282">
        <f>IF(EO671=EO672,0,MAX(EY$2:EY670)+1)</f>
        <v>0</v>
      </c>
      <c r="EZ671" s="290">
        <f t="shared" si="167"/>
        <v>1338</v>
      </c>
      <c r="FA671" s="277">
        <f t="shared" si="168"/>
        <v>43831</v>
      </c>
      <c r="FB671" s="281">
        <f t="shared" si="169"/>
        <v>12.92398</v>
      </c>
      <c r="FC671" s="28">
        <f>DIS!C688</f>
        <v>669</v>
      </c>
      <c r="FD671" s="28">
        <f>DIS!D688</f>
        <v>34</v>
      </c>
      <c r="FE671" s="28">
        <f>DIS!E688</f>
        <v>9</v>
      </c>
      <c r="FF671" s="28" t="str">
        <f t="shared" si="170"/>
        <v>34,9</v>
      </c>
      <c r="FG671" s="286" t="str">
        <f>INDEX($AR$88:$BK$127,FD671,FE671)</f>
        <v>9,34</v>
      </c>
      <c r="FH671" s="287">
        <f>IF(ISNUMBER(FG671),0,MAX(FH$2:FH670)+1)</f>
        <v>612</v>
      </c>
      <c r="FI671" s="287">
        <f>IF(FH671&gt;0,INDEX(IF($BJ$45=0,$EU$3:$EU$1412,IF($BK$45=0,$EX$3:$EX$1412,$FB$3:$FB$1412)),FH671,1),0)</f>
        <v>15.66883</v>
      </c>
    </row>
    <row r="672" spans="144:165" x14ac:dyDescent="0.25">
      <c r="EN672" s="263">
        <f t="shared" si="171"/>
        <v>670</v>
      </c>
      <c r="EO672" s="239" t="s">
        <v>2084</v>
      </c>
      <c r="EP672" s="279">
        <v>43831</v>
      </c>
      <c r="EQ672" s="280">
        <v>0</v>
      </c>
      <c r="ER672" s="281">
        <v>16.602260000000001</v>
      </c>
      <c r="ES672" s="288"/>
      <c r="ET672" s="282">
        <f>IF(EO672=EO673,MAX(ET$2:ET671)+1,0)</f>
        <v>0</v>
      </c>
      <c r="EU672" s="3">
        <f t="shared" si="163"/>
        <v>670</v>
      </c>
      <c r="EV672" s="290">
        <f t="shared" si="164"/>
        <v>1339</v>
      </c>
      <c r="EW672" s="277">
        <f t="shared" si="165"/>
        <v>42036</v>
      </c>
      <c r="EX672" s="281">
        <f t="shared" si="166"/>
        <v>13.717750000000001</v>
      </c>
      <c r="EY672" s="282">
        <f>IF(EO672=EO673,0,MAX(EY$2:EY671)+1)</f>
        <v>335</v>
      </c>
      <c r="EZ672" s="290">
        <f t="shared" si="167"/>
        <v>1340</v>
      </c>
      <c r="FA672" s="277">
        <f t="shared" si="168"/>
        <v>43831</v>
      </c>
      <c r="FB672" s="281">
        <f t="shared" si="169"/>
        <v>13.12791</v>
      </c>
      <c r="FC672" s="28">
        <f>DIS!C689</f>
        <v>670</v>
      </c>
      <c r="FD672" s="28">
        <f>DIS!D689</f>
        <v>34</v>
      </c>
      <c r="FE672" s="28">
        <f>DIS!E689</f>
        <v>10</v>
      </c>
      <c r="FF672" s="28" t="str">
        <f t="shared" si="170"/>
        <v>34,10</v>
      </c>
      <c r="FG672" s="286" t="str">
        <f>INDEX($AR$88:$BK$127,FD672,FE672)</f>
        <v>10,34</v>
      </c>
      <c r="FH672" s="287">
        <f>IF(ISNUMBER(FG672),0,MAX(FH$2:FH671)+1)</f>
        <v>613</v>
      </c>
      <c r="FI672" s="287">
        <f>IF(FH672&gt;0,INDEX(IF($BJ$45=0,$EU$3:$EU$1412,IF($BK$45=0,$EX$3:$EX$1412,$FB$3:$FB$1412)),FH672,1),0)</f>
        <v>14.80776</v>
      </c>
    </row>
    <row r="673" spans="144:165" x14ac:dyDescent="0.25">
      <c r="EN673" s="263">
        <f t="shared" si="171"/>
        <v>671</v>
      </c>
      <c r="EO673" s="239" t="s">
        <v>2085</v>
      </c>
      <c r="EP673" s="279">
        <v>42036</v>
      </c>
      <c r="EQ673" s="280">
        <v>0</v>
      </c>
      <c r="ER673" s="281">
        <v>17.368580000000001</v>
      </c>
      <c r="ES673" s="288"/>
      <c r="ET673" s="282">
        <f>IF(EO673=EO674,MAX(ET$2:ET672)+1,0)</f>
        <v>336</v>
      </c>
      <c r="EU673" s="3">
        <f t="shared" si="163"/>
        <v>671</v>
      </c>
      <c r="EV673" s="290">
        <f t="shared" si="164"/>
        <v>1341</v>
      </c>
      <c r="EW673" s="277">
        <f t="shared" si="165"/>
        <v>42036</v>
      </c>
      <c r="EX673" s="281">
        <f t="shared" si="166"/>
        <v>17.67708</v>
      </c>
      <c r="EY673" s="282">
        <f>IF(EO673=EO674,0,MAX(EY$2:EY672)+1)</f>
        <v>0</v>
      </c>
      <c r="EZ673" s="290">
        <f t="shared" si="167"/>
        <v>1342</v>
      </c>
      <c r="FA673" s="277">
        <f t="shared" si="168"/>
        <v>43831</v>
      </c>
      <c r="FB673" s="281">
        <f t="shared" si="169"/>
        <v>16.62377</v>
      </c>
      <c r="FC673" s="28">
        <f>DIS!C690</f>
        <v>671</v>
      </c>
      <c r="FD673" s="28">
        <f>DIS!D690</f>
        <v>34</v>
      </c>
      <c r="FE673" s="28">
        <f>DIS!E690</f>
        <v>11</v>
      </c>
      <c r="FF673" s="28" t="str">
        <f t="shared" si="170"/>
        <v>34,11</v>
      </c>
      <c r="FG673" s="286" t="str">
        <f>INDEX($AR$88:$BK$127,FD673,FE673)</f>
        <v>11,34</v>
      </c>
      <c r="FH673" s="287">
        <f>IF(ISNUMBER(FG673),0,MAX(FH$2:FH672)+1)</f>
        <v>614</v>
      </c>
      <c r="FI673" s="287">
        <f>IF(FH673&gt;0,INDEX(IF($BJ$45=0,$EU$3:$EU$1412,IF($BK$45=0,$EX$3:$EX$1412,$FB$3:$FB$1412)),FH673,1),0)</f>
        <v>13.70448</v>
      </c>
    </row>
    <row r="674" spans="144:165" x14ac:dyDescent="0.25">
      <c r="EN674" s="263">
        <f t="shared" si="171"/>
        <v>672</v>
      </c>
      <c r="EO674" s="239" t="s">
        <v>2085</v>
      </c>
      <c r="EP674" s="279">
        <v>43831</v>
      </c>
      <c r="EQ674" s="280">
        <v>0</v>
      </c>
      <c r="ER674" s="281">
        <v>16.701619999999998</v>
      </c>
      <c r="ES674" s="288"/>
      <c r="ET674" s="282">
        <f>IF(EO674=EO675,MAX(ET$2:ET673)+1,0)</f>
        <v>0</v>
      </c>
      <c r="EU674" s="3">
        <f t="shared" si="163"/>
        <v>672</v>
      </c>
      <c r="EV674" s="290">
        <f t="shared" si="164"/>
        <v>1343</v>
      </c>
      <c r="EW674" s="277">
        <f t="shared" si="165"/>
        <v>42036</v>
      </c>
      <c r="EX674" s="281">
        <f t="shared" si="166"/>
        <v>17.305019999999999</v>
      </c>
      <c r="EY674" s="282">
        <f>IF(EO674=EO675,0,MAX(EY$2:EY673)+1)</f>
        <v>336</v>
      </c>
      <c r="EZ674" s="290">
        <f t="shared" si="167"/>
        <v>1344</v>
      </c>
      <c r="FA674" s="277">
        <f t="shared" si="168"/>
        <v>43831</v>
      </c>
      <c r="FB674" s="281">
        <f t="shared" si="169"/>
        <v>16.340859999999999</v>
      </c>
      <c r="FC674" s="28">
        <f>DIS!C691</f>
        <v>672</v>
      </c>
      <c r="FD674" s="28">
        <f>DIS!D691</f>
        <v>34</v>
      </c>
      <c r="FE674" s="28">
        <f>DIS!E691</f>
        <v>12</v>
      </c>
      <c r="FF674" s="28" t="str">
        <f t="shared" si="170"/>
        <v>34,12</v>
      </c>
      <c r="FG674" s="286" t="str">
        <f>INDEX($AR$88:$BK$127,FD674,FE674)</f>
        <v>12,34</v>
      </c>
      <c r="FH674" s="287">
        <f>IF(ISNUMBER(FG674),0,MAX(FH$2:FH673)+1)</f>
        <v>615</v>
      </c>
      <c r="FI674" s="287">
        <f>IF(FH674&gt;0,INDEX(IF($BJ$45=0,$EU$3:$EU$1412,IF($BK$45=0,$EX$3:$EX$1412,$FB$3:$FB$1412)),FH674,1),0)</f>
        <v>11.71604</v>
      </c>
    </row>
    <row r="675" spans="144:165" x14ac:dyDescent="0.25">
      <c r="EN675" s="263">
        <f t="shared" si="171"/>
        <v>673</v>
      </c>
      <c r="EO675" s="239" t="s">
        <v>2086</v>
      </c>
      <c r="EP675" s="279">
        <v>42036</v>
      </c>
      <c r="EQ675" s="280">
        <v>0</v>
      </c>
      <c r="ER675" s="281">
        <v>17.47804</v>
      </c>
      <c r="ES675" s="288"/>
      <c r="ET675" s="282">
        <f>IF(EO675=EO676,MAX(ET$2:ET674)+1,0)</f>
        <v>337</v>
      </c>
      <c r="EU675" s="3">
        <f t="shared" si="163"/>
        <v>673</v>
      </c>
      <c r="EV675" s="290">
        <f t="shared" si="164"/>
        <v>1345</v>
      </c>
      <c r="EW675" s="277">
        <f t="shared" si="165"/>
        <v>42036</v>
      </c>
      <c r="EX675" s="281">
        <f t="shared" si="166"/>
        <v>16.805769999999999</v>
      </c>
      <c r="EY675" s="282">
        <f>IF(EO675=EO676,0,MAX(EY$2:EY674)+1)</f>
        <v>0</v>
      </c>
      <c r="EZ675" s="290">
        <f t="shared" si="167"/>
        <v>1346</v>
      </c>
      <c r="FA675" s="277">
        <f t="shared" si="168"/>
        <v>43831</v>
      </c>
      <c r="FB675" s="281">
        <f t="shared" si="169"/>
        <v>15.917350000000001</v>
      </c>
      <c r="FC675" s="28">
        <f>DIS!C692</f>
        <v>673</v>
      </c>
      <c r="FD675" s="28">
        <f>DIS!D692</f>
        <v>34</v>
      </c>
      <c r="FE675" s="28">
        <f>DIS!E692</f>
        <v>13</v>
      </c>
      <c r="FF675" s="28" t="str">
        <f t="shared" si="170"/>
        <v>34,13</v>
      </c>
      <c r="FG675" s="286" t="str">
        <f>INDEX($AR$88:$BK$127,FD675,FE675)</f>
        <v>13,34</v>
      </c>
      <c r="FH675" s="287">
        <f>IF(ISNUMBER(FG675),0,MAX(FH$2:FH674)+1)</f>
        <v>616</v>
      </c>
      <c r="FI675" s="287">
        <f>IF(FH675&gt;0,INDEX(IF($BJ$45=0,$EU$3:$EU$1412,IF($BK$45=0,$EX$3:$EX$1412,$FB$3:$FB$1412)),FH675,1),0)</f>
        <v>12.688890000000001</v>
      </c>
    </row>
    <row r="676" spans="144:165" x14ac:dyDescent="0.25">
      <c r="EN676" s="263">
        <f t="shared" si="171"/>
        <v>674</v>
      </c>
      <c r="EO676" s="239" t="s">
        <v>2086</v>
      </c>
      <c r="EP676" s="279">
        <v>43831</v>
      </c>
      <c r="EQ676" s="280">
        <v>0</v>
      </c>
      <c r="ER676" s="281">
        <v>16.762609999999999</v>
      </c>
      <c r="ES676" s="288"/>
      <c r="ET676" s="282">
        <f>IF(EO676=EO677,MAX(ET$2:ET675)+1,0)</f>
        <v>0</v>
      </c>
      <c r="EU676" s="3">
        <f t="shared" si="163"/>
        <v>674</v>
      </c>
      <c r="EV676" s="290">
        <f t="shared" si="164"/>
        <v>1347</v>
      </c>
      <c r="EW676" s="277">
        <f t="shared" si="165"/>
        <v>42036</v>
      </c>
      <c r="EX676" s="281">
        <f t="shared" si="166"/>
        <v>16.285799999999998</v>
      </c>
      <c r="EY676" s="282">
        <f>IF(EO676=EO677,0,MAX(EY$2:EY675)+1)</f>
        <v>337</v>
      </c>
      <c r="EZ676" s="290">
        <f t="shared" si="167"/>
        <v>1348</v>
      </c>
      <c r="FA676" s="277">
        <f t="shared" si="168"/>
        <v>43831</v>
      </c>
      <c r="FB676" s="281">
        <f t="shared" si="169"/>
        <v>15.45237</v>
      </c>
      <c r="FC676" s="28">
        <f>DIS!C693</f>
        <v>674</v>
      </c>
      <c r="FD676" s="28">
        <f>DIS!D693</f>
        <v>34</v>
      </c>
      <c r="FE676" s="28">
        <f>DIS!E693</f>
        <v>14</v>
      </c>
      <c r="FF676" s="28" t="str">
        <f t="shared" si="170"/>
        <v>34,14</v>
      </c>
      <c r="FG676" s="286" t="str">
        <f>INDEX($AR$88:$BK$127,FD676,FE676)</f>
        <v>14,34</v>
      </c>
      <c r="FH676" s="287">
        <f>IF(ISNUMBER(FG676),0,MAX(FH$2:FH675)+1)</f>
        <v>617</v>
      </c>
      <c r="FI676" s="287">
        <f>IF(FH676&gt;0,INDEX(IF($BJ$45=0,$EU$3:$EU$1412,IF($BK$45=0,$EX$3:$EX$1412,$FB$3:$FB$1412)),FH676,1),0)</f>
        <v>12.794029999999999</v>
      </c>
    </row>
    <row r="677" spans="144:165" x14ac:dyDescent="0.25">
      <c r="EN677" s="263">
        <f t="shared" si="171"/>
        <v>675</v>
      </c>
      <c r="EO677" s="239" t="s">
        <v>2087</v>
      </c>
      <c r="EP677" s="279">
        <v>42036</v>
      </c>
      <c r="EQ677" s="280">
        <v>0</v>
      </c>
      <c r="ER677" s="281">
        <v>28.829840000000001</v>
      </c>
      <c r="ES677" s="288"/>
      <c r="ET677" s="282">
        <f>IF(EO677=EO678,MAX(ET$2:ET676)+1,0)</f>
        <v>338</v>
      </c>
      <c r="EU677" s="3">
        <f t="shared" si="163"/>
        <v>675</v>
      </c>
      <c r="EV677" s="290">
        <f t="shared" si="164"/>
        <v>1349</v>
      </c>
      <c r="EW677" s="277">
        <f t="shared" si="165"/>
        <v>42036</v>
      </c>
      <c r="EX677" s="281">
        <f t="shared" si="166"/>
        <v>15.60637</v>
      </c>
      <c r="EY677" s="282">
        <f>IF(EO677=EO678,0,MAX(EY$2:EY676)+1)</f>
        <v>0</v>
      </c>
      <c r="EZ677" s="290">
        <f t="shared" si="167"/>
        <v>1350</v>
      </c>
      <c r="FA677" s="277">
        <f t="shared" si="168"/>
        <v>43831</v>
      </c>
      <c r="FB677" s="281">
        <f t="shared" si="169"/>
        <v>14.84446</v>
      </c>
      <c r="FC677" s="28">
        <f>DIS!C694</f>
        <v>675</v>
      </c>
      <c r="FD677" s="28">
        <f>DIS!D694</f>
        <v>34</v>
      </c>
      <c r="FE677" s="28">
        <f>DIS!E694</f>
        <v>15</v>
      </c>
      <c r="FF677" s="28" t="str">
        <f t="shared" si="170"/>
        <v>34,15</v>
      </c>
      <c r="FG677" s="286" t="str">
        <f>INDEX($AR$88:$BK$127,FD677,FE677)</f>
        <v>15,34</v>
      </c>
      <c r="FH677" s="287">
        <f>IF(ISNUMBER(FG677),0,MAX(FH$2:FH676)+1)</f>
        <v>618</v>
      </c>
      <c r="FI677" s="287">
        <f>IF(FH677&gt;0,INDEX(IF($BJ$45=0,$EU$3:$EU$1412,IF($BK$45=0,$EX$3:$EX$1412,$FB$3:$FB$1412)),FH677,1),0)</f>
        <v>12.61909</v>
      </c>
    </row>
    <row r="678" spans="144:165" x14ac:dyDescent="0.25">
      <c r="EN678" s="263">
        <f t="shared" si="171"/>
        <v>676</v>
      </c>
      <c r="EO678" s="239" t="s">
        <v>2087</v>
      </c>
      <c r="EP678" s="279">
        <v>43831</v>
      </c>
      <c r="EQ678" s="280">
        <v>0</v>
      </c>
      <c r="ER678" s="281">
        <v>25.076360000000001</v>
      </c>
      <c r="ES678" s="288"/>
      <c r="ET678" s="282">
        <f>IF(EO678=EO679,MAX(ET$2:ET677)+1,0)</f>
        <v>0</v>
      </c>
      <c r="EU678" s="3">
        <f t="shared" si="163"/>
        <v>676</v>
      </c>
      <c r="EV678" s="290">
        <f t="shared" si="164"/>
        <v>1351</v>
      </c>
      <c r="EW678" s="277">
        <f t="shared" si="165"/>
        <v>42036</v>
      </c>
      <c r="EX678" s="281">
        <f t="shared" si="166"/>
        <v>14.86374</v>
      </c>
      <c r="EY678" s="282">
        <f>IF(EO678=EO679,0,MAX(EY$2:EY677)+1)</f>
        <v>338</v>
      </c>
      <c r="EZ678" s="290">
        <f t="shared" si="167"/>
        <v>1352</v>
      </c>
      <c r="FA678" s="277">
        <f t="shared" si="168"/>
        <v>43831</v>
      </c>
      <c r="FB678" s="281">
        <f t="shared" si="169"/>
        <v>14.18019</v>
      </c>
      <c r="FC678" s="28">
        <f>DIS!C695</f>
        <v>676</v>
      </c>
      <c r="FD678" s="28">
        <f>DIS!D695</f>
        <v>34</v>
      </c>
      <c r="FE678" s="28">
        <f>DIS!E695</f>
        <v>16</v>
      </c>
      <c r="FF678" s="28" t="str">
        <f t="shared" si="170"/>
        <v>34,16</v>
      </c>
      <c r="FG678" s="286" t="str">
        <f>INDEX($AR$88:$BK$127,FD678,FE678)</f>
        <v>16,34</v>
      </c>
      <c r="FH678" s="287">
        <f>IF(ISNUMBER(FG678),0,MAX(FH$2:FH677)+1)</f>
        <v>619</v>
      </c>
      <c r="FI678" s="287">
        <f>IF(FH678&gt;0,INDEX(IF($BJ$45=0,$EU$3:$EU$1412,IF($BK$45=0,$EX$3:$EX$1412,$FB$3:$FB$1412)),FH678,1),0)</f>
        <v>12.979329999999999</v>
      </c>
    </row>
    <row r="679" spans="144:165" x14ac:dyDescent="0.25">
      <c r="EN679" s="263">
        <f t="shared" si="171"/>
        <v>677</v>
      </c>
      <c r="EO679" s="239" t="s">
        <v>2088</v>
      </c>
      <c r="EP679" s="279">
        <v>42036</v>
      </c>
      <c r="EQ679" s="280">
        <v>0</v>
      </c>
      <c r="ER679" s="281">
        <v>28.776679999999999</v>
      </c>
      <c r="ES679" s="288"/>
      <c r="ET679" s="282">
        <f>IF(EO679=EO680,MAX(ET$2:ET678)+1,0)</f>
        <v>339</v>
      </c>
      <c r="EU679" s="3">
        <f t="shared" si="163"/>
        <v>677</v>
      </c>
      <c r="EV679" s="290">
        <f t="shared" si="164"/>
        <v>1353</v>
      </c>
      <c r="EW679" s="277">
        <f t="shared" si="165"/>
        <v>42036</v>
      </c>
      <c r="EX679" s="281">
        <f t="shared" si="166"/>
        <v>14.12547</v>
      </c>
      <c r="EY679" s="282">
        <f>IF(EO679=EO680,0,MAX(EY$2:EY678)+1)</f>
        <v>0</v>
      </c>
      <c r="EZ679" s="290">
        <f t="shared" si="167"/>
        <v>1354</v>
      </c>
      <c r="FA679" s="277">
        <f t="shared" si="168"/>
        <v>43831</v>
      </c>
      <c r="FB679" s="281">
        <f t="shared" si="169"/>
        <v>13.54092</v>
      </c>
      <c r="FC679" s="28">
        <f>DIS!C696</f>
        <v>677</v>
      </c>
      <c r="FD679" s="28">
        <f>DIS!D696</f>
        <v>34</v>
      </c>
      <c r="FE679" s="28">
        <f>DIS!E696</f>
        <v>17</v>
      </c>
      <c r="FF679" s="28" t="str">
        <f t="shared" si="170"/>
        <v>34,17</v>
      </c>
      <c r="FG679" s="286" t="str">
        <f>INDEX($AR$88:$BK$127,FD679,FE679)</f>
        <v>17,34</v>
      </c>
      <c r="FH679" s="287">
        <f>IF(ISNUMBER(FG679),0,MAX(FH$2:FH678)+1)</f>
        <v>620</v>
      </c>
      <c r="FI679" s="287">
        <f>IF(FH679&gt;0,INDEX(IF($BJ$45=0,$EU$3:$EU$1412,IF($BK$45=0,$EX$3:$EX$1412,$FB$3:$FB$1412)),FH679,1),0)</f>
        <v>13.2698</v>
      </c>
    </row>
    <row r="680" spans="144:165" x14ac:dyDescent="0.25">
      <c r="EN680" s="263">
        <f t="shared" si="171"/>
        <v>678</v>
      </c>
      <c r="EO680" s="239" t="s">
        <v>2088</v>
      </c>
      <c r="EP680" s="279">
        <v>43831</v>
      </c>
      <c r="EQ680" s="280">
        <v>0</v>
      </c>
      <c r="ER680" s="281">
        <v>25.021840000000001</v>
      </c>
      <c r="ES680" s="288"/>
      <c r="ET680" s="282">
        <f>IF(EO680=EO681,MAX(ET$2:ET679)+1,0)</f>
        <v>0</v>
      </c>
      <c r="EU680" s="3">
        <f t="shared" si="163"/>
        <v>678</v>
      </c>
      <c r="EV680" s="290">
        <f t="shared" si="164"/>
        <v>1355</v>
      </c>
      <c r="EW680" s="277">
        <f t="shared" si="165"/>
        <v>42036</v>
      </c>
      <c r="EX680" s="281">
        <f t="shared" si="166"/>
        <v>13.40122</v>
      </c>
      <c r="EY680" s="282">
        <f>IF(EO680=EO681,0,MAX(EY$2:EY679)+1)</f>
        <v>339</v>
      </c>
      <c r="EZ680" s="290">
        <f t="shared" si="167"/>
        <v>1356</v>
      </c>
      <c r="FA680" s="277">
        <f t="shared" si="168"/>
        <v>43831</v>
      </c>
      <c r="FB680" s="281">
        <f t="shared" si="169"/>
        <v>12.95485</v>
      </c>
      <c r="FC680" s="28">
        <f>DIS!C697</f>
        <v>678</v>
      </c>
      <c r="FD680" s="28">
        <f>DIS!D697</f>
        <v>34</v>
      </c>
      <c r="FE680" s="28">
        <f>DIS!E697</f>
        <v>18</v>
      </c>
      <c r="FF680" s="28" t="str">
        <f t="shared" si="170"/>
        <v>34,18</v>
      </c>
      <c r="FG680" s="286" t="str">
        <f>INDEX($AR$88:$BK$127,FD680,FE680)</f>
        <v>18,34</v>
      </c>
      <c r="FH680" s="287">
        <f>IF(ISNUMBER(FG680),0,MAX(FH$2:FH679)+1)</f>
        <v>621</v>
      </c>
      <c r="FI680" s="287">
        <f>IF(FH680&gt;0,INDEX(IF($BJ$45=0,$EU$3:$EU$1412,IF($BK$45=0,$EX$3:$EX$1412,$FB$3:$FB$1412)),FH680,1),0)</f>
        <v>13.50562</v>
      </c>
    </row>
    <row r="681" spans="144:165" x14ac:dyDescent="0.25">
      <c r="EN681" s="263">
        <f t="shared" si="171"/>
        <v>679</v>
      </c>
      <c r="EO681" s="239" t="s">
        <v>2089</v>
      </c>
      <c r="EP681" s="279">
        <v>42036</v>
      </c>
      <c r="EQ681" s="280">
        <v>0</v>
      </c>
      <c r="ER681" s="281">
        <v>28.723490000000002</v>
      </c>
      <c r="ES681" s="288"/>
      <c r="ET681" s="282">
        <f>IF(EO681=EO682,MAX(ET$2:ET680)+1,0)</f>
        <v>340</v>
      </c>
      <c r="EU681" s="3">
        <f t="shared" si="163"/>
        <v>679</v>
      </c>
      <c r="EV681" s="290">
        <f t="shared" si="164"/>
        <v>1357</v>
      </c>
      <c r="EW681" s="277">
        <f t="shared" si="165"/>
        <v>42036</v>
      </c>
      <c r="EX681" s="281">
        <f t="shared" si="166"/>
        <v>12.621499999999999</v>
      </c>
      <c r="EY681" s="282">
        <f>IF(EO681=EO682,0,MAX(EY$2:EY680)+1)</f>
        <v>0</v>
      </c>
      <c r="EZ681" s="290">
        <f t="shared" si="167"/>
        <v>1358</v>
      </c>
      <c r="FA681" s="277">
        <f t="shared" si="168"/>
        <v>43831</v>
      </c>
      <c r="FB681" s="281">
        <f t="shared" si="169"/>
        <v>12.362959999999999</v>
      </c>
      <c r="FC681" s="28">
        <f>DIS!C698</f>
        <v>679</v>
      </c>
      <c r="FD681" s="28">
        <f>DIS!D698</f>
        <v>34</v>
      </c>
      <c r="FE681" s="28">
        <f>DIS!E698</f>
        <v>19</v>
      </c>
      <c r="FF681" s="28" t="str">
        <f t="shared" si="170"/>
        <v>34,19</v>
      </c>
      <c r="FG681" s="286" t="str">
        <f>INDEX($AR$88:$BK$127,FD681,FE681)</f>
        <v>19,34</v>
      </c>
      <c r="FH681" s="287">
        <f>IF(ISNUMBER(FG681),0,MAX(FH$2:FH680)+1)</f>
        <v>622</v>
      </c>
      <c r="FI681" s="287">
        <f>IF(FH681&gt;0,INDEX(IF($BJ$45=0,$EU$3:$EU$1412,IF($BK$45=0,$EX$3:$EX$1412,$FB$3:$FB$1412)),FH681,1),0)</f>
        <v>13.6785</v>
      </c>
    </row>
    <row r="682" spans="144:165" x14ac:dyDescent="0.25">
      <c r="EN682" s="263">
        <f t="shared" si="171"/>
        <v>680</v>
      </c>
      <c r="EO682" s="239" t="s">
        <v>2089</v>
      </c>
      <c r="EP682" s="279">
        <v>43831</v>
      </c>
      <c r="EQ682" s="280">
        <v>0</v>
      </c>
      <c r="ER682" s="281">
        <v>24.97268</v>
      </c>
      <c r="ES682" s="288"/>
      <c r="ET682" s="282">
        <f>IF(EO682=EO683,MAX(ET$2:ET681)+1,0)</f>
        <v>0</v>
      </c>
      <c r="EU682" s="3">
        <f t="shared" si="163"/>
        <v>680</v>
      </c>
      <c r="EV682" s="290">
        <f t="shared" si="164"/>
        <v>1359</v>
      </c>
      <c r="EW682" s="277">
        <f t="shared" si="165"/>
        <v>42036</v>
      </c>
      <c r="EX682" s="281">
        <f t="shared" si="166"/>
        <v>11.72457</v>
      </c>
      <c r="EY682" s="282">
        <f>IF(EO682=EO683,0,MAX(EY$2:EY681)+1)</f>
        <v>340</v>
      </c>
      <c r="EZ682" s="290">
        <f t="shared" si="167"/>
        <v>1360</v>
      </c>
      <c r="FA682" s="277">
        <f t="shared" si="168"/>
        <v>43831</v>
      </c>
      <c r="FB682" s="281">
        <f t="shared" si="169"/>
        <v>11.71664</v>
      </c>
      <c r="FC682" s="28">
        <f>DIS!C699</f>
        <v>680</v>
      </c>
      <c r="FD682" s="28">
        <f>DIS!D699</f>
        <v>34</v>
      </c>
      <c r="FE682" s="28">
        <f>DIS!E699</f>
        <v>20</v>
      </c>
      <c r="FF682" s="28" t="str">
        <f t="shared" si="170"/>
        <v>34,20</v>
      </c>
      <c r="FG682" s="286" t="str">
        <f>INDEX($AR$88:$BK$127,FD682,FE682)</f>
        <v>20,34</v>
      </c>
      <c r="FH682" s="287">
        <f>IF(ISNUMBER(FG682),0,MAX(FH$2:FH681)+1)</f>
        <v>623</v>
      </c>
      <c r="FI682" s="287">
        <f>IF(FH682&gt;0,INDEX(IF($BJ$45=0,$EU$3:$EU$1412,IF($BK$45=0,$EX$3:$EX$1412,$FB$3:$FB$1412)),FH682,1),0)</f>
        <v>13.78044</v>
      </c>
    </row>
    <row r="683" spans="144:165" x14ac:dyDescent="0.25">
      <c r="EN683" s="263">
        <f t="shared" si="171"/>
        <v>681</v>
      </c>
      <c r="EO683" s="239" t="s">
        <v>2090</v>
      </c>
      <c r="EP683" s="279">
        <v>42036</v>
      </c>
      <c r="EQ683" s="280">
        <v>0</v>
      </c>
      <c r="ER683" s="281">
        <v>28.71095</v>
      </c>
      <c r="ES683" s="288"/>
      <c r="ET683" s="282">
        <f>IF(EO683=EO684,MAX(ET$2:ET682)+1,0)</f>
        <v>341</v>
      </c>
      <c r="EU683" s="3">
        <f t="shared" si="163"/>
        <v>681</v>
      </c>
      <c r="EV683" s="290">
        <f t="shared" si="164"/>
        <v>1361</v>
      </c>
      <c r="EW683" s="277">
        <f t="shared" si="165"/>
        <v>42036</v>
      </c>
      <c r="EX683" s="281">
        <f t="shared" si="166"/>
        <v>12.362259999999999</v>
      </c>
      <c r="EY683" s="282">
        <f>IF(EO683=EO684,0,MAX(EY$2:EY682)+1)</f>
        <v>0</v>
      </c>
      <c r="EZ683" s="290">
        <f t="shared" si="167"/>
        <v>1362</v>
      </c>
      <c r="FA683" s="277">
        <f t="shared" si="168"/>
        <v>43831</v>
      </c>
      <c r="FB683" s="281">
        <f t="shared" si="169"/>
        <v>12.14565</v>
      </c>
      <c r="FC683" s="28">
        <f>DIS!C700</f>
        <v>681</v>
      </c>
      <c r="FD683" s="28">
        <f>DIS!D700</f>
        <v>35</v>
      </c>
      <c r="FE683" s="28">
        <f>DIS!E700</f>
        <v>1</v>
      </c>
      <c r="FF683" s="28" t="str">
        <f t="shared" si="170"/>
        <v>35,1</v>
      </c>
      <c r="FG683" s="286">
        <f>INDEX($AR$88:$BK$127,FD683,FE683)</f>
        <v>0</v>
      </c>
      <c r="FH683" s="287">
        <f>IF(ISNUMBER(FG683),0,MAX(FH$2:FH682)+1)</f>
        <v>0</v>
      </c>
      <c r="FI683" s="287">
        <f>IF(FH683&gt;0,INDEX(IF($BJ$45=0,$EU$3:$EU$1412,IF($BK$45=0,$EX$3:$EX$1412,$FB$3:$FB$1412)),FH683,1),0)</f>
        <v>0</v>
      </c>
    </row>
    <row r="684" spans="144:165" x14ac:dyDescent="0.25">
      <c r="EN684" s="263">
        <f t="shared" si="171"/>
        <v>682</v>
      </c>
      <c r="EO684" s="239" t="s">
        <v>2090</v>
      </c>
      <c r="EP684" s="279">
        <v>43831</v>
      </c>
      <c r="EQ684" s="280">
        <v>0</v>
      </c>
      <c r="ER684" s="281">
        <v>24.964189999999999</v>
      </c>
      <c r="ES684" s="288"/>
      <c r="ET684" s="282">
        <f>IF(EO684=EO685,MAX(ET$2:ET683)+1,0)</f>
        <v>0</v>
      </c>
      <c r="EU684" s="3">
        <f t="shared" si="163"/>
        <v>682</v>
      </c>
      <c r="EV684" s="290">
        <f t="shared" si="164"/>
        <v>1363</v>
      </c>
      <c r="EW684" s="277">
        <f t="shared" si="165"/>
        <v>42036</v>
      </c>
      <c r="EX684" s="281">
        <f t="shared" si="166"/>
        <v>12.81654</v>
      </c>
      <c r="EY684" s="282">
        <f>IF(EO684=EO685,0,MAX(EY$2:EY683)+1)</f>
        <v>341</v>
      </c>
      <c r="EZ684" s="290">
        <f t="shared" si="167"/>
        <v>1364</v>
      </c>
      <c r="FA684" s="277">
        <f t="shared" si="168"/>
        <v>43831</v>
      </c>
      <c r="FB684" s="281">
        <f t="shared" si="169"/>
        <v>12.45782</v>
      </c>
      <c r="FC684" s="28">
        <f>DIS!C701</f>
        <v>682</v>
      </c>
      <c r="FD684" s="28">
        <f>DIS!D701</f>
        <v>35</v>
      </c>
      <c r="FE684" s="28">
        <f>DIS!E701</f>
        <v>2</v>
      </c>
      <c r="FF684" s="28" t="str">
        <f t="shared" si="170"/>
        <v>35,2</v>
      </c>
      <c r="FG684" s="286">
        <f>INDEX($AR$88:$BK$127,FD684,FE684)</f>
        <v>0</v>
      </c>
      <c r="FH684" s="287">
        <f>IF(ISNUMBER(FG684),0,MAX(FH$2:FH683)+1)</f>
        <v>0</v>
      </c>
      <c r="FI684" s="287">
        <f>IF(FH684&gt;0,INDEX(IF($BJ$45=0,$EU$3:$EU$1412,IF($BK$45=0,$EX$3:$EX$1412,$FB$3:$FB$1412)),FH684,1),0)</f>
        <v>0</v>
      </c>
    </row>
    <row r="685" spans="144:165" x14ac:dyDescent="0.25">
      <c r="EN685" s="263">
        <f t="shared" si="171"/>
        <v>683</v>
      </c>
      <c r="EO685" s="239" t="s">
        <v>2091</v>
      </c>
      <c r="EP685" s="279">
        <v>42036</v>
      </c>
      <c r="EQ685" s="280">
        <v>0</v>
      </c>
      <c r="ER685" s="281">
        <v>18.72749</v>
      </c>
      <c r="ES685" s="288"/>
      <c r="ET685" s="282">
        <f>IF(EO685=EO686,MAX(ET$2:ET684)+1,0)</f>
        <v>342</v>
      </c>
      <c r="EU685" s="3">
        <f t="shared" si="163"/>
        <v>683</v>
      </c>
      <c r="EV685" s="290">
        <f t="shared" si="164"/>
        <v>1365</v>
      </c>
      <c r="EW685" s="277">
        <f t="shared" si="165"/>
        <v>42036</v>
      </c>
      <c r="EX685" s="281">
        <f t="shared" si="166"/>
        <v>13.187239999999999</v>
      </c>
      <c r="EY685" s="282">
        <f>IF(EO685=EO686,0,MAX(EY$2:EY684)+1)</f>
        <v>0</v>
      </c>
      <c r="EZ685" s="290">
        <f t="shared" si="167"/>
        <v>1366</v>
      </c>
      <c r="FA685" s="277">
        <f t="shared" si="168"/>
        <v>43831</v>
      </c>
      <c r="FB685" s="281">
        <f t="shared" si="169"/>
        <v>12.72289</v>
      </c>
      <c r="FC685" s="28">
        <f>DIS!C702</f>
        <v>683</v>
      </c>
      <c r="FD685" s="28">
        <f>DIS!D702</f>
        <v>35</v>
      </c>
      <c r="FE685" s="28">
        <f>DIS!E702</f>
        <v>3</v>
      </c>
      <c r="FF685" s="28" t="str">
        <f t="shared" si="170"/>
        <v>35,3</v>
      </c>
      <c r="FG685" s="286">
        <f>INDEX($AR$88:$BK$127,FD685,FE685)</f>
        <v>0</v>
      </c>
      <c r="FH685" s="287">
        <f>IF(ISNUMBER(FG685),0,MAX(FH$2:FH684)+1)</f>
        <v>0</v>
      </c>
      <c r="FI685" s="287">
        <f>IF(FH685&gt;0,INDEX(IF($BJ$45=0,$EU$3:$EU$1412,IF($BK$45=0,$EX$3:$EX$1412,$FB$3:$FB$1412)),FH685,1),0)</f>
        <v>0</v>
      </c>
    </row>
    <row r="686" spans="144:165" x14ac:dyDescent="0.25">
      <c r="EN686" s="263">
        <f t="shared" si="171"/>
        <v>684</v>
      </c>
      <c r="EO686" s="239" t="s">
        <v>2091</v>
      </c>
      <c r="EP686" s="279">
        <v>43831</v>
      </c>
      <c r="EQ686" s="280">
        <v>0</v>
      </c>
      <c r="ER686" s="281">
        <v>17.181419999999999</v>
      </c>
      <c r="ES686" s="288"/>
      <c r="ET686" s="282">
        <f>IF(EO686=EO687,MAX(ET$2:ET685)+1,0)</f>
        <v>0</v>
      </c>
      <c r="EU686" s="3">
        <f t="shared" si="163"/>
        <v>684</v>
      </c>
      <c r="EV686" s="290">
        <f t="shared" si="164"/>
        <v>1367</v>
      </c>
      <c r="EW686" s="277">
        <f t="shared" si="165"/>
        <v>42036</v>
      </c>
      <c r="EX686" s="281">
        <f t="shared" si="166"/>
        <v>17.182089999999999</v>
      </c>
      <c r="EY686" s="282">
        <f>IF(EO686=EO687,0,MAX(EY$2:EY685)+1)</f>
        <v>342</v>
      </c>
      <c r="EZ686" s="290">
        <f t="shared" si="167"/>
        <v>1368</v>
      </c>
      <c r="FA686" s="277">
        <f t="shared" si="168"/>
        <v>43831</v>
      </c>
      <c r="FB686" s="281">
        <f t="shared" si="169"/>
        <v>16.6389</v>
      </c>
      <c r="FC686" s="28">
        <f>DIS!C703</f>
        <v>684</v>
      </c>
      <c r="FD686" s="28">
        <f>DIS!D703</f>
        <v>35</v>
      </c>
      <c r="FE686" s="28">
        <f>DIS!E703</f>
        <v>4</v>
      </c>
      <c r="FF686" s="28" t="str">
        <f t="shared" si="170"/>
        <v>35,4</v>
      </c>
      <c r="FG686" s="286" t="str">
        <f>INDEX($AR$88:$BK$127,FD686,FE686)</f>
        <v>4,35</v>
      </c>
      <c r="FH686" s="287">
        <f>IF(ISNUMBER(FG686),0,MAX(FH$2:FH685)+1)</f>
        <v>624</v>
      </c>
      <c r="FI686" s="287">
        <f>IF(FH686&gt;0,INDEX(IF($BJ$45=0,$EU$3:$EU$1412,IF($BK$45=0,$EX$3:$EX$1412,$FB$3:$FB$1412)),FH686,1),0)</f>
        <v>17.925149999999999</v>
      </c>
    </row>
    <row r="687" spans="144:165" x14ac:dyDescent="0.25">
      <c r="EN687" s="263">
        <f t="shared" si="171"/>
        <v>685</v>
      </c>
      <c r="EO687" s="239" t="s">
        <v>2092</v>
      </c>
      <c r="EP687" s="279">
        <v>42036</v>
      </c>
      <c r="EQ687" s="280">
        <v>0</v>
      </c>
      <c r="ER687" s="281">
        <v>18.387499999999999</v>
      </c>
      <c r="ES687" s="288"/>
      <c r="ET687" s="282">
        <f>IF(EO687=EO688,MAX(ET$2:ET686)+1,0)</f>
        <v>343</v>
      </c>
      <c r="EU687" s="3">
        <f t="shared" si="163"/>
        <v>685</v>
      </c>
      <c r="EV687" s="290">
        <f t="shared" si="164"/>
        <v>1369</v>
      </c>
      <c r="EW687" s="277">
        <f t="shared" si="165"/>
        <v>42036</v>
      </c>
      <c r="EX687" s="281">
        <f t="shared" si="166"/>
        <v>16.887129999999999</v>
      </c>
      <c r="EY687" s="282">
        <f>IF(EO687=EO688,0,MAX(EY$2:EY686)+1)</f>
        <v>0</v>
      </c>
      <c r="EZ687" s="290">
        <f t="shared" si="167"/>
        <v>1370</v>
      </c>
      <c r="FA687" s="277">
        <f t="shared" si="168"/>
        <v>43831</v>
      </c>
      <c r="FB687" s="281">
        <f t="shared" si="169"/>
        <v>16.361139999999999</v>
      </c>
      <c r="FC687" s="28">
        <f>DIS!C704</f>
        <v>685</v>
      </c>
      <c r="FD687" s="28">
        <f>DIS!D704</f>
        <v>35</v>
      </c>
      <c r="FE687" s="28">
        <f>DIS!E704</f>
        <v>5</v>
      </c>
      <c r="FF687" s="28" t="str">
        <f t="shared" si="170"/>
        <v>35,5</v>
      </c>
      <c r="FG687" s="286" t="str">
        <f>INDEX($AR$88:$BK$127,FD687,FE687)</f>
        <v>5,35</v>
      </c>
      <c r="FH687" s="287">
        <f>IF(ISNUMBER(FG687),0,MAX(FH$2:FH686)+1)</f>
        <v>625</v>
      </c>
      <c r="FI687" s="287">
        <f>IF(FH687&gt;0,INDEX(IF($BJ$45=0,$EU$3:$EU$1412,IF($BK$45=0,$EX$3:$EX$1412,$FB$3:$FB$1412)),FH687,1),0)</f>
        <v>17.532250000000001</v>
      </c>
    </row>
    <row r="688" spans="144:165" x14ac:dyDescent="0.25">
      <c r="EN688" s="263">
        <f t="shared" si="171"/>
        <v>686</v>
      </c>
      <c r="EO688" s="239" t="s">
        <v>2092</v>
      </c>
      <c r="EP688" s="279">
        <v>43831</v>
      </c>
      <c r="EQ688" s="280">
        <v>0</v>
      </c>
      <c r="ER688" s="281">
        <v>16.953970000000002</v>
      </c>
      <c r="ES688" s="288"/>
      <c r="ET688" s="282">
        <f>IF(EO688=EO689,MAX(ET$2:ET687)+1,0)</f>
        <v>0</v>
      </c>
      <c r="EU688" s="3">
        <f t="shared" si="163"/>
        <v>686</v>
      </c>
      <c r="EV688" s="290">
        <f t="shared" si="164"/>
        <v>1371</v>
      </c>
      <c r="EW688" s="277">
        <f t="shared" si="165"/>
        <v>42036</v>
      </c>
      <c r="EX688" s="281">
        <f t="shared" si="166"/>
        <v>16.441490000000002</v>
      </c>
      <c r="EY688" s="282">
        <f>IF(EO688=EO689,0,MAX(EY$2:EY687)+1)</f>
        <v>343</v>
      </c>
      <c r="EZ688" s="290">
        <f t="shared" si="167"/>
        <v>1372</v>
      </c>
      <c r="FA688" s="277">
        <f t="shared" si="168"/>
        <v>43831</v>
      </c>
      <c r="FB688" s="281">
        <f t="shared" si="169"/>
        <v>15.96031</v>
      </c>
      <c r="FC688" s="28">
        <f>DIS!C705</f>
        <v>686</v>
      </c>
      <c r="FD688" s="28">
        <f>DIS!D705</f>
        <v>35</v>
      </c>
      <c r="FE688" s="28">
        <f>DIS!E705</f>
        <v>6</v>
      </c>
      <c r="FF688" s="28" t="str">
        <f t="shared" si="170"/>
        <v>35,6</v>
      </c>
      <c r="FG688" s="286" t="str">
        <f>INDEX($AR$88:$BK$127,FD688,FE688)</f>
        <v>6,35</v>
      </c>
      <c r="FH688" s="287">
        <f>IF(ISNUMBER(FG688),0,MAX(FH$2:FH687)+1)</f>
        <v>626</v>
      </c>
      <c r="FI688" s="287">
        <f>IF(FH688&gt;0,INDEX(IF($BJ$45=0,$EU$3:$EU$1412,IF($BK$45=0,$EX$3:$EX$1412,$FB$3:$FB$1412)),FH688,1),0)</f>
        <v>17.176670000000001</v>
      </c>
    </row>
    <row r="689" spans="144:165" x14ac:dyDescent="0.25">
      <c r="EN689" s="263">
        <f t="shared" si="171"/>
        <v>687</v>
      </c>
      <c r="EO689" s="239" t="s">
        <v>2093</v>
      </c>
      <c r="EP689" s="279">
        <v>42036</v>
      </c>
      <c r="EQ689" s="280">
        <v>0</v>
      </c>
      <c r="ER689" s="281">
        <v>17.943290000000001</v>
      </c>
      <c r="ES689" s="288"/>
      <c r="ET689" s="282">
        <f>IF(EO689=EO690,MAX(ET$2:ET688)+1,0)</f>
        <v>344</v>
      </c>
      <c r="EU689" s="3">
        <f t="shared" si="163"/>
        <v>687</v>
      </c>
      <c r="EV689" s="290">
        <f t="shared" si="164"/>
        <v>1373</v>
      </c>
      <c r="EW689" s="277">
        <f t="shared" si="165"/>
        <v>42036</v>
      </c>
      <c r="EX689" s="281">
        <f t="shared" si="166"/>
        <v>15.94431</v>
      </c>
      <c r="EY689" s="282">
        <f>IF(EO689=EO690,0,MAX(EY$2:EY688)+1)</f>
        <v>0</v>
      </c>
      <c r="EZ689" s="290">
        <f t="shared" si="167"/>
        <v>1374</v>
      </c>
      <c r="FA689" s="277">
        <f t="shared" si="168"/>
        <v>43831</v>
      </c>
      <c r="FB689" s="281">
        <f t="shared" si="169"/>
        <v>15.50055</v>
      </c>
      <c r="FC689" s="28">
        <f>DIS!C706</f>
        <v>687</v>
      </c>
      <c r="FD689" s="28">
        <f>DIS!D706</f>
        <v>35</v>
      </c>
      <c r="FE689" s="28">
        <f>DIS!E706</f>
        <v>7</v>
      </c>
      <c r="FF689" s="28" t="str">
        <f t="shared" si="170"/>
        <v>35,7</v>
      </c>
      <c r="FG689" s="286" t="str">
        <f>INDEX($AR$88:$BK$127,FD689,FE689)</f>
        <v>7,35</v>
      </c>
      <c r="FH689" s="287">
        <f>IF(ISNUMBER(FG689),0,MAX(FH$2:FH688)+1)</f>
        <v>627</v>
      </c>
      <c r="FI689" s="287">
        <f>IF(FH689&gt;0,INDEX(IF($BJ$45=0,$EU$3:$EU$1412,IF($BK$45=0,$EX$3:$EX$1412,$FB$3:$FB$1412)),FH689,1),0)</f>
        <v>16.748059999999999</v>
      </c>
    </row>
    <row r="690" spans="144:165" x14ac:dyDescent="0.25">
      <c r="EN690" s="263">
        <f t="shared" si="171"/>
        <v>688</v>
      </c>
      <c r="EO690" s="239" t="s">
        <v>2093</v>
      </c>
      <c r="EP690" s="279">
        <v>43831</v>
      </c>
      <c r="EQ690" s="280">
        <v>0</v>
      </c>
      <c r="ER690" s="281">
        <v>16.66507</v>
      </c>
      <c r="ES690" s="288"/>
      <c r="ET690" s="282">
        <f>IF(EO690=EO691,MAX(ET$2:ET689)+1,0)</f>
        <v>0</v>
      </c>
      <c r="EU690" s="3">
        <f t="shared" si="163"/>
        <v>688</v>
      </c>
      <c r="EV690" s="290">
        <f t="shared" si="164"/>
        <v>1375</v>
      </c>
      <c r="EW690" s="277">
        <f t="shared" si="165"/>
        <v>42036</v>
      </c>
      <c r="EX690" s="281">
        <f t="shared" si="166"/>
        <v>15.30307</v>
      </c>
      <c r="EY690" s="282">
        <f>IF(EO690=EO691,0,MAX(EY$2:EY689)+1)</f>
        <v>344</v>
      </c>
      <c r="EZ690" s="290">
        <f t="shared" si="167"/>
        <v>1376</v>
      </c>
      <c r="FA690" s="277">
        <f t="shared" si="168"/>
        <v>43831</v>
      </c>
      <c r="FB690" s="281">
        <f t="shared" si="169"/>
        <v>14.898720000000001</v>
      </c>
      <c r="FC690" s="28">
        <f>DIS!C707</f>
        <v>688</v>
      </c>
      <c r="FD690" s="28">
        <f>DIS!D707</f>
        <v>35</v>
      </c>
      <c r="FE690" s="28">
        <f>DIS!E707</f>
        <v>8</v>
      </c>
      <c r="FF690" s="28" t="str">
        <f t="shared" si="170"/>
        <v>35,8</v>
      </c>
      <c r="FG690" s="286" t="str">
        <f>INDEX($AR$88:$BK$127,FD690,FE690)</f>
        <v>8,35</v>
      </c>
      <c r="FH690" s="287">
        <f>IF(ISNUMBER(FG690),0,MAX(FH$2:FH689)+1)</f>
        <v>628</v>
      </c>
      <c r="FI690" s="287">
        <f>IF(FH690&gt;0,INDEX(IF($BJ$45=0,$EU$3:$EU$1412,IF($BK$45=0,$EX$3:$EX$1412,$FB$3:$FB$1412)),FH690,1),0)</f>
        <v>16.215409999999999</v>
      </c>
    </row>
    <row r="691" spans="144:165" x14ac:dyDescent="0.25">
      <c r="EN691" s="263">
        <f t="shared" si="171"/>
        <v>689</v>
      </c>
      <c r="EO691" s="239" t="s">
        <v>2094</v>
      </c>
      <c r="EP691" s="279">
        <v>42036</v>
      </c>
      <c r="EQ691" s="280">
        <v>0</v>
      </c>
      <c r="ER691" s="281">
        <v>17.412520000000001</v>
      </c>
      <c r="ES691" s="288"/>
      <c r="ET691" s="282">
        <f>IF(EO691=EO692,MAX(ET$2:ET690)+1,0)</f>
        <v>345</v>
      </c>
      <c r="EU691" s="3">
        <f t="shared" si="163"/>
        <v>689</v>
      </c>
      <c r="EV691" s="290">
        <f t="shared" si="164"/>
        <v>1377</v>
      </c>
      <c r="EW691" s="277">
        <f t="shared" si="165"/>
        <v>42036</v>
      </c>
      <c r="EX691" s="281">
        <f t="shared" si="166"/>
        <v>14.48536</v>
      </c>
      <c r="EY691" s="282">
        <f>IF(EO691=EO692,0,MAX(EY$2:EY690)+1)</f>
        <v>0</v>
      </c>
      <c r="EZ691" s="290">
        <f t="shared" si="167"/>
        <v>1378</v>
      </c>
      <c r="FA691" s="277">
        <f t="shared" si="168"/>
        <v>43831</v>
      </c>
      <c r="FB691" s="281">
        <f t="shared" si="169"/>
        <v>14.123089999999999</v>
      </c>
      <c r="FC691" s="28">
        <f>DIS!C708</f>
        <v>689</v>
      </c>
      <c r="FD691" s="28">
        <f>DIS!D708</f>
        <v>35</v>
      </c>
      <c r="FE691" s="28">
        <f>DIS!E708</f>
        <v>9</v>
      </c>
      <c r="FF691" s="28" t="str">
        <f t="shared" si="170"/>
        <v>35,9</v>
      </c>
      <c r="FG691" s="286" t="str">
        <f>INDEX($AR$88:$BK$127,FD691,FE691)</f>
        <v>9,35</v>
      </c>
      <c r="FH691" s="287">
        <f>IF(ISNUMBER(FG691),0,MAX(FH$2:FH690)+1)</f>
        <v>629</v>
      </c>
      <c r="FI691" s="287">
        <f>IF(FH691&gt;0,INDEX(IF($BJ$45=0,$EU$3:$EU$1412,IF($BK$45=0,$EX$3:$EX$1412,$FB$3:$FB$1412)),FH691,1),0)</f>
        <v>15.50211</v>
      </c>
    </row>
    <row r="692" spans="144:165" x14ac:dyDescent="0.25">
      <c r="EN692" s="263">
        <f t="shared" si="171"/>
        <v>690</v>
      </c>
      <c r="EO692" s="239" t="s">
        <v>2094</v>
      </c>
      <c r="EP692" s="279">
        <v>43831</v>
      </c>
      <c r="EQ692" s="280">
        <v>0</v>
      </c>
      <c r="ER692" s="281">
        <v>16.300139999999999</v>
      </c>
      <c r="ES692" s="288"/>
      <c r="ET692" s="282">
        <f>IF(EO692=EO693,MAX(ET$2:ET691)+1,0)</f>
        <v>0</v>
      </c>
      <c r="EU692" s="3">
        <f t="shared" si="163"/>
        <v>690</v>
      </c>
      <c r="EV692" s="290">
        <f t="shared" si="164"/>
        <v>1379</v>
      </c>
      <c r="EW692" s="277">
        <f t="shared" si="165"/>
        <v>42036</v>
      </c>
      <c r="EX692" s="281">
        <f t="shared" si="166"/>
        <v>13.706250000000001</v>
      </c>
      <c r="EY692" s="282">
        <f>IF(EO692=EO693,0,MAX(EY$2:EY691)+1)</f>
        <v>345</v>
      </c>
      <c r="EZ692" s="290">
        <f t="shared" si="167"/>
        <v>1380</v>
      </c>
      <c r="FA692" s="277">
        <f t="shared" si="168"/>
        <v>43831</v>
      </c>
      <c r="FB692" s="281">
        <f t="shared" si="169"/>
        <v>13.3911</v>
      </c>
      <c r="FC692" s="28">
        <f>DIS!C709</f>
        <v>690</v>
      </c>
      <c r="FD692" s="28">
        <f>DIS!D709</f>
        <v>35</v>
      </c>
      <c r="FE692" s="28">
        <f>DIS!E709</f>
        <v>10</v>
      </c>
      <c r="FF692" s="28" t="str">
        <f t="shared" si="170"/>
        <v>35,10</v>
      </c>
      <c r="FG692" s="286" t="str">
        <f>INDEX($AR$88:$BK$127,FD692,FE692)</f>
        <v>10,35</v>
      </c>
      <c r="FH692" s="287">
        <f>IF(ISNUMBER(FG692),0,MAX(FH$2:FH691)+1)</f>
        <v>630</v>
      </c>
      <c r="FI692" s="287">
        <f>IF(FH692&gt;0,INDEX(IF($BJ$45=0,$EU$3:$EU$1412,IF($BK$45=0,$EX$3:$EX$1412,$FB$3:$FB$1412)),FH692,1),0)</f>
        <v>14.75065</v>
      </c>
    </row>
    <row r="693" spans="144:165" x14ac:dyDescent="0.25">
      <c r="EN693" s="263">
        <f t="shared" si="171"/>
        <v>691</v>
      </c>
      <c r="EO693" s="239" t="s">
        <v>2095</v>
      </c>
      <c r="EP693" s="279">
        <v>42036</v>
      </c>
      <c r="EQ693" s="280">
        <v>0</v>
      </c>
      <c r="ER693" s="281">
        <v>16.61487</v>
      </c>
      <c r="ES693" s="288"/>
      <c r="ET693" s="282">
        <f>IF(EO693=EO694,MAX(ET$2:ET692)+1,0)</f>
        <v>346</v>
      </c>
      <c r="EU693" s="3">
        <f t="shared" si="163"/>
        <v>691</v>
      </c>
      <c r="EV693" s="290">
        <f t="shared" si="164"/>
        <v>1381</v>
      </c>
      <c r="EW693" s="277">
        <f t="shared" si="165"/>
        <v>42036</v>
      </c>
      <c r="EX693" s="281">
        <f t="shared" si="166"/>
        <v>13.02346</v>
      </c>
      <c r="EY693" s="282">
        <f>IF(EO693=EO694,0,MAX(EY$2:EY692)+1)</f>
        <v>0</v>
      </c>
      <c r="EZ693" s="290">
        <f t="shared" si="167"/>
        <v>1382</v>
      </c>
      <c r="FA693" s="277">
        <f t="shared" si="168"/>
        <v>43831</v>
      </c>
      <c r="FB693" s="281">
        <f t="shared" si="169"/>
        <v>12.77951</v>
      </c>
      <c r="FC693" s="28">
        <f>DIS!C710</f>
        <v>691</v>
      </c>
      <c r="FD693" s="28">
        <f>DIS!D710</f>
        <v>35</v>
      </c>
      <c r="FE693" s="28">
        <f>DIS!E710</f>
        <v>11</v>
      </c>
      <c r="FF693" s="28" t="str">
        <f t="shared" si="170"/>
        <v>35,11</v>
      </c>
      <c r="FG693" s="286" t="str">
        <f>INDEX($AR$88:$BK$127,FD693,FE693)</f>
        <v>11,35</v>
      </c>
      <c r="FH693" s="287">
        <f>IF(ISNUMBER(FG693),0,MAX(FH$2:FH692)+1)</f>
        <v>631</v>
      </c>
      <c r="FI693" s="287">
        <f>IF(FH693&gt;0,INDEX(IF($BJ$45=0,$EU$3:$EU$1412,IF($BK$45=0,$EX$3:$EX$1412,$FB$3:$FB$1412)),FH693,1),0)</f>
        <v>13.909050000000001</v>
      </c>
    </row>
    <row r="694" spans="144:165" x14ac:dyDescent="0.25">
      <c r="EN694" s="263">
        <f t="shared" si="171"/>
        <v>692</v>
      </c>
      <c r="EO694" s="239" t="s">
        <v>2095</v>
      </c>
      <c r="EP694" s="279">
        <v>43831</v>
      </c>
      <c r="EQ694" s="280">
        <v>0</v>
      </c>
      <c r="ER694" s="281">
        <v>15.682589999999999</v>
      </c>
      <c r="ES694" s="288"/>
      <c r="ET694" s="282">
        <f>IF(EO694=EO695,MAX(ET$2:ET693)+1,0)</f>
        <v>0</v>
      </c>
      <c r="EU694" s="3">
        <f t="shared" si="163"/>
        <v>692</v>
      </c>
      <c r="EV694" s="290">
        <f t="shared" si="164"/>
        <v>1383</v>
      </c>
      <c r="EW694" s="277">
        <f t="shared" si="165"/>
        <v>42036</v>
      </c>
      <c r="EX694" s="281">
        <f t="shared" si="166"/>
        <v>12.322319999999999</v>
      </c>
      <c r="EY694" s="282">
        <f>IF(EO694=EO695,0,MAX(EY$2:EY693)+1)</f>
        <v>346</v>
      </c>
      <c r="EZ694" s="290">
        <f t="shared" si="167"/>
        <v>1384</v>
      </c>
      <c r="FA694" s="277">
        <f t="shared" si="168"/>
        <v>43831</v>
      </c>
      <c r="FB694" s="281">
        <f t="shared" si="169"/>
        <v>12.17845</v>
      </c>
      <c r="FC694" s="28">
        <f>DIS!C711</f>
        <v>692</v>
      </c>
      <c r="FD694" s="28">
        <f>DIS!D711</f>
        <v>35</v>
      </c>
      <c r="FE694" s="28">
        <f>DIS!E711</f>
        <v>12</v>
      </c>
      <c r="FF694" s="28" t="str">
        <f t="shared" si="170"/>
        <v>35,12</v>
      </c>
      <c r="FG694" s="286" t="str">
        <f>INDEX($AR$88:$BK$127,FD694,FE694)</f>
        <v>12,35</v>
      </c>
      <c r="FH694" s="287">
        <f>IF(ISNUMBER(FG694),0,MAX(FH$2:FH693)+1)</f>
        <v>632</v>
      </c>
      <c r="FI694" s="287">
        <f>IF(FH694&gt;0,INDEX(IF($BJ$45=0,$EU$3:$EU$1412,IF($BK$45=0,$EX$3:$EX$1412,$FB$3:$FB$1412)),FH694,1),0)</f>
        <v>13.010210000000001</v>
      </c>
    </row>
    <row r="695" spans="144:165" x14ac:dyDescent="0.25">
      <c r="EN695" s="263">
        <f t="shared" si="171"/>
        <v>693</v>
      </c>
      <c r="EO695" s="239" t="s">
        <v>2096</v>
      </c>
      <c r="EP695" s="279">
        <v>42036</v>
      </c>
      <c r="EQ695" s="280">
        <v>0</v>
      </c>
      <c r="ER695" s="281">
        <v>15.21471</v>
      </c>
      <c r="ES695" s="288"/>
      <c r="ET695" s="282">
        <f>IF(EO695=EO696,MAX(ET$2:ET694)+1,0)</f>
        <v>347</v>
      </c>
      <c r="EU695" s="3">
        <f t="shared" si="163"/>
        <v>693</v>
      </c>
      <c r="EV695" s="290">
        <f t="shared" si="164"/>
        <v>1385</v>
      </c>
      <c r="EW695" s="277">
        <f t="shared" si="165"/>
        <v>42036</v>
      </c>
      <c r="EX695" s="281">
        <f t="shared" si="166"/>
        <v>11.505140000000001</v>
      </c>
      <c r="EY695" s="282">
        <f>IF(EO695=EO696,0,MAX(EY$2:EY694)+1)</f>
        <v>0</v>
      </c>
      <c r="EZ695" s="290">
        <f t="shared" si="167"/>
        <v>1386</v>
      </c>
      <c r="FA695" s="277">
        <f t="shared" si="168"/>
        <v>43831</v>
      </c>
      <c r="FB695" s="281">
        <f t="shared" si="169"/>
        <v>11.4993</v>
      </c>
      <c r="FC695" s="28">
        <f>DIS!C712</f>
        <v>693</v>
      </c>
      <c r="FD695" s="28">
        <f>DIS!D712</f>
        <v>35</v>
      </c>
      <c r="FE695" s="28">
        <f>DIS!E712</f>
        <v>13</v>
      </c>
      <c r="FF695" s="28" t="str">
        <f t="shared" si="170"/>
        <v>35,13</v>
      </c>
      <c r="FG695" s="286" t="str">
        <f>INDEX($AR$88:$BK$127,FD695,FE695)</f>
        <v>13,35</v>
      </c>
      <c r="FH695" s="287">
        <f>IF(ISNUMBER(FG695),0,MAX(FH$2:FH694)+1)</f>
        <v>633</v>
      </c>
      <c r="FI695" s="287">
        <f>IF(FH695&gt;0,INDEX(IF($BJ$45=0,$EU$3:$EU$1412,IF($BK$45=0,$EX$3:$EX$1412,$FB$3:$FB$1412)),FH695,1),0)</f>
        <v>12.864100000000001</v>
      </c>
    </row>
    <row r="696" spans="144:165" x14ac:dyDescent="0.25">
      <c r="EN696" s="263">
        <f t="shared" si="171"/>
        <v>694</v>
      </c>
      <c r="EO696" s="239" t="s">
        <v>2096</v>
      </c>
      <c r="EP696" s="279">
        <v>43831</v>
      </c>
      <c r="EQ696" s="280">
        <v>0</v>
      </c>
      <c r="ER696" s="281">
        <v>14.38158</v>
      </c>
      <c r="ES696" s="288"/>
      <c r="ET696" s="282">
        <f>IF(EO696=EO697,MAX(ET$2:ET695)+1,0)</f>
        <v>0</v>
      </c>
      <c r="EU696" s="3">
        <f t="shared" si="163"/>
        <v>694</v>
      </c>
      <c r="EV696" s="290">
        <f t="shared" si="164"/>
        <v>1387</v>
      </c>
      <c r="EW696" s="277">
        <f t="shared" si="165"/>
        <v>42036</v>
      </c>
      <c r="EX696" s="281">
        <f t="shared" si="166"/>
        <v>12.19904</v>
      </c>
      <c r="EY696" s="282">
        <f>IF(EO696=EO697,0,MAX(EY$2:EY695)+1)</f>
        <v>347</v>
      </c>
      <c r="EZ696" s="290">
        <f t="shared" si="167"/>
        <v>1388</v>
      </c>
      <c r="FA696" s="277">
        <f t="shared" si="168"/>
        <v>43831</v>
      </c>
      <c r="FB696" s="281">
        <f t="shared" si="169"/>
        <v>11.99799</v>
      </c>
      <c r="FC696" s="28">
        <f>DIS!C713</f>
        <v>694</v>
      </c>
      <c r="FD696" s="28">
        <f>DIS!D713</f>
        <v>35</v>
      </c>
      <c r="FE696" s="28">
        <f>DIS!E713</f>
        <v>14</v>
      </c>
      <c r="FF696" s="28" t="str">
        <f t="shared" si="170"/>
        <v>35,14</v>
      </c>
      <c r="FG696" s="286" t="str">
        <f>INDEX($AR$88:$BK$127,FD696,FE696)</f>
        <v>14,35</v>
      </c>
      <c r="FH696" s="287">
        <f>IF(ISNUMBER(FG696),0,MAX(FH$2:FH695)+1)</f>
        <v>634</v>
      </c>
      <c r="FI696" s="287">
        <f>IF(FH696&gt;0,INDEX(IF($BJ$45=0,$EU$3:$EU$1412,IF($BK$45=0,$EX$3:$EX$1412,$FB$3:$FB$1412)),FH696,1),0)</f>
        <v>12.680720000000001</v>
      </c>
    </row>
    <row r="697" spans="144:165" x14ac:dyDescent="0.25">
      <c r="EN697" s="263">
        <f t="shared" si="171"/>
        <v>695</v>
      </c>
      <c r="EO697" s="239" t="s">
        <v>2097</v>
      </c>
      <c r="EP697" s="279">
        <v>42036</v>
      </c>
      <c r="EQ697" s="280">
        <v>0</v>
      </c>
      <c r="ER697" s="281">
        <v>15.79195</v>
      </c>
      <c r="ES697" s="288"/>
      <c r="ET697" s="282">
        <f>IF(EO697=EO698,MAX(ET$2:ET696)+1,0)</f>
        <v>348</v>
      </c>
      <c r="EU697" s="3">
        <f t="shared" si="163"/>
        <v>695</v>
      </c>
      <c r="EV697" s="290">
        <f t="shared" si="164"/>
        <v>1389</v>
      </c>
      <c r="EW697" s="277">
        <f t="shared" si="165"/>
        <v>42036</v>
      </c>
      <c r="EX697" s="281">
        <f t="shared" si="166"/>
        <v>12.563140000000001</v>
      </c>
      <c r="EY697" s="282">
        <f>IF(EO697=EO698,0,MAX(EY$2:EY696)+1)</f>
        <v>0</v>
      </c>
      <c r="EZ697" s="290">
        <f t="shared" si="167"/>
        <v>1390</v>
      </c>
      <c r="FA697" s="277">
        <f t="shared" si="168"/>
        <v>43831</v>
      </c>
      <c r="FB697" s="281">
        <f t="shared" si="169"/>
        <v>12.25582</v>
      </c>
      <c r="FC697" s="28">
        <f>DIS!C714</f>
        <v>695</v>
      </c>
      <c r="FD697" s="28">
        <f>DIS!D714</f>
        <v>35</v>
      </c>
      <c r="FE697" s="28">
        <f>DIS!E714</f>
        <v>15</v>
      </c>
      <c r="FF697" s="28" t="str">
        <f t="shared" si="170"/>
        <v>35,15</v>
      </c>
      <c r="FG697" s="286" t="str">
        <f>INDEX($AR$88:$BK$127,FD697,FE697)</f>
        <v>15,35</v>
      </c>
      <c r="FH697" s="287">
        <f>IF(ISNUMBER(FG697),0,MAX(FH$2:FH696)+1)</f>
        <v>635</v>
      </c>
      <c r="FI697" s="287">
        <f>IF(FH697&gt;0,INDEX(IF($BJ$45=0,$EU$3:$EU$1412,IF($BK$45=0,$EX$3:$EX$1412,$FB$3:$FB$1412)),FH697,1),0)</f>
        <v>12.39091</v>
      </c>
    </row>
    <row r="698" spans="144:165" x14ac:dyDescent="0.25">
      <c r="EN698" s="263">
        <f t="shared" si="171"/>
        <v>696</v>
      </c>
      <c r="EO698" s="239" t="s">
        <v>2097</v>
      </c>
      <c r="EP698" s="279">
        <v>43831</v>
      </c>
      <c r="EQ698" s="280">
        <v>0</v>
      </c>
      <c r="ER698" s="281">
        <v>15.77351</v>
      </c>
      <c r="ES698" s="288"/>
      <c r="ET698" s="282">
        <f>IF(EO698=EO699,MAX(ET$2:ET697)+1,0)</f>
        <v>0</v>
      </c>
      <c r="EU698" s="3">
        <f t="shared" si="163"/>
        <v>696</v>
      </c>
      <c r="EV698" s="290">
        <f t="shared" si="164"/>
        <v>1391</v>
      </c>
      <c r="EW698" s="277">
        <f t="shared" si="165"/>
        <v>42036</v>
      </c>
      <c r="EX698" s="281">
        <f t="shared" si="166"/>
        <v>16.899999999999999</v>
      </c>
      <c r="EY698" s="282">
        <f>IF(EO698=EO699,0,MAX(EY$2:EY697)+1)</f>
        <v>348</v>
      </c>
      <c r="EZ698" s="290">
        <f t="shared" si="167"/>
        <v>1392</v>
      </c>
      <c r="FA698" s="277">
        <f t="shared" si="168"/>
        <v>43831</v>
      </c>
      <c r="FB698" s="281">
        <f t="shared" si="169"/>
        <v>16.899999999999999</v>
      </c>
      <c r="FC698" s="28">
        <f>DIS!C715</f>
        <v>696</v>
      </c>
      <c r="FD698" s="28">
        <f>DIS!D715</f>
        <v>35</v>
      </c>
      <c r="FE698" s="28">
        <f>DIS!E715</f>
        <v>16</v>
      </c>
      <c r="FF698" s="28" t="str">
        <f t="shared" si="170"/>
        <v>35,16</v>
      </c>
      <c r="FG698" s="286" t="str">
        <f>INDEX($AR$88:$BK$127,FD698,FE698)</f>
        <v>16,35</v>
      </c>
      <c r="FH698" s="287">
        <f>IF(ISNUMBER(FG698),0,MAX(FH$2:FH697)+1)</f>
        <v>636</v>
      </c>
      <c r="FI698" s="287">
        <f>IF(FH698&gt;0,INDEX(IF($BJ$45=0,$EU$3:$EU$1412,IF($BK$45=0,$EX$3:$EX$1412,$FB$3:$FB$1412)),FH698,1),0)</f>
        <v>12.76544</v>
      </c>
    </row>
    <row r="699" spans="144:165" x14ac:dyDescent="0.25">
      <c r="EN699" s="263">
        <f t="shared" si="171"/>
        <v>697</v>
      </c>
      <c r="EO699" s="239" t="s">
        <v>2098</v>
      </c>
      <c r="EP699" s="279">
        <v>42036</v>
      </c>
      <c r="EQ699" s="280">
        <v>0</v>
      </c>
      <c r="ER699" s="281">
        <v>16.290199999999999</v>
      </c>
      <c r="ES699" s="288"/>
      <c r="ET699" s="282">
        <f>IF(EO699=EO700,MAX(ET$2:ET698)+1,0)</f>
        <v>349</v>
      </c>
      <c r="EU699" s="3">
        <f t="shared" si="163"/>
        <v>697</v>
      </c>
      <c r="EV699" s="290">
        <f t="shared" si="164"/>
        <v>1393</v>
      </c>
      <c r="EW699" s="277">
        <f t="shared" si="165"/>
        <v>42036</v>
      </c>
      <c r="EX699" s="281">
        <f t="shared" si="166"/>
        <v>16.399999999999999</v>
      </c>
      <c r="EY699" s="282">
        <f>IF(EO699=EO700,0,MAX(EY$2:EY698)+1)</f>
        <v>0</v>
      </c>
      <c r="EZ699" s="290">
        <f t="shared" si="167"/>
        <v>1394</v>
      </c>
      <c r="FA699" s="277">
        <f t="shared" si="168"/>
        <v>43831</v>
      </c>
      <c r="FB699" s="281">
        <f t="shared" si="169"/>
        <v>16.399999999999999</v>
      </c>
      <c r="FC699" s="28">
        <f>DIS!C716</f>
        <v>697</v>
      </c>
      <c r="FD699" s="28">
        <f>DIS!D716</f>
        <v>35</v>
      </c>
      <c r="FE699" s="28">
        <f>DIS!E716</f>
        <v>17</v>
      </c>
      <c r="FF699" s="28" t="str">
        <f t="shared" si="170"/>
        <v>35,17</v>
      </c>
      <c r="FG699" s="286" t="str">
        <f>INDEX($AR$88:$BK$127,FD699,FE699)</f>
        <v>17,35</v>
      </c>
      <c r="FH699" s="287">
        <f>IF(ISNUMBER(FG699),0,MAX(FH$2:FH698)+1)</f>
        <v>637</v>
      </c>
      <c r="FI699" s="287">
        <f>IF(FH699&gt;0,INDEX(IF($BJ$45=0,$EU$3:$EU$1412,IF($BK$45=0,$EX$3:$EX$1412,$FB$3:$FB$1412)),FH699,1),0)</f>
        <v>13.064769999999999</v>
      </c>
    </row>
    <row r="700" spans="144:165" x14ac:dyDescent="0.25">
      <c r="EN700" s="263">
        <f t="shared" si="171"/>
        <v>698</v>
      </c>
      <c r="EO700" s="239" t="s">
        <v>2098</v>
      </c>
      <c r="EP700" s="279">
        <v>43831</v>
      </c>
      <c r="EQ700" s="280">
        <v>0</v>
      </c>
      <c r="ER700" s="281">
        <v>16.038070000000001</v>
      </c>
      <c r="ES700" s="288"/>
      <c r="ET700" s="282">
        <f>IF(EO700=EO701,MAX(ET$2:ET699)+1,0)</f>
        <v>0</v>
      </c>
      <c r="EU700" s="3">
        <f t="shared" si="163"/>
        <v>698</v>
      </c>
      <c r="EV700" s="290">
        <f t="shared" si="164"/>
        <v>1395</v>
      </c>
      <c r="EW700" s="277">
        <f t="shared" si="165"/>
        <v>42036</v>
      </c>
      <c r="EX700" s="281">
        <f t="shared" si="166"/>
        <v>16.100000000000001</v>
      </c>
      <c r="EY700" s="282">
        <f>IF(EO700=EO701,0,MAX(EY$2:EY699)+1)</f>
        <v>349</v>
      </c>
      <c r="EZ700" s="290">
        <f t="shared" si="167"/>
        <v>1396</v>
      </c>
      <c r="FA700" s="277">
        <f t="shared" si="168"/>
        <v>43831</v>
      </c>
      <c r="FB700" s="281">
        <f t="shared" si="169"/>
        <v>16.100000000000001</v>
      </c>
      <c r="FC700" s="28">
        <f>DIS!C717</f>
        <v>698</v>
      </c>
      <c r="FD700" s="28">
        <f>DIS!D717</f>
        <v>35</v>
      </c>
      <c r="FE700" s="28">
        <f>DIS!E717</f>
        <v>18</v>
      </c>
      <c r="FF700" s="28" t="str">
        <f t="shared" si="170"/>
        <v>35,18</v>
      </c>
      <c r="FG700" s="286" t="str">
        <f>INDEX($AR$88:$BK$127,FD700,FE700)</f>
        <v>18,35</v>
      </c>
      <c r="FH700" s="287">
        <f>IF(ISNUMBER(FG700),0,MAX(FH$2:FH699)+1)</f>
        <v>638</v>
      </c>
      <c r="FI700" s="287">
        <f>IF(FH700&gt;0,INDEX(IF($BJ$45=0,$EU$3:$EU$1412,IF($BK$45=0,$EX$3:$EX$1412,$FB$3:$FB$1412)),FH700,1),0)</f>
        <v>13.315519999999999</v>
      </c>
    </row>
    <row r="701" spans="144:165" x14ac:dyDescent="0.25">
      <c r="EN701" s="263">
        <f t="shared" si="171"/>
        <v>699</v>
      </c>
      <c r="EO701" s="239" t="s">
        <v>2099</v>
      </c>
      <c r="EP701" s="279">
        <v>42036</v>
      </c>
      <c r="EQ701" s="280">
        <v>0</v>
      </c>
      <c r="ER701" s="281">
        <v>16.672630000000002</v>
      </c>
      <c r="ES701" s="288"/>
      <c r="ET701" s="282">
        <f>IF(EO701=EO702,MAX(ET$2:ET700)+1,0)</f>
        <v>350</v>
      </c>
      <c r="EU701" s="3">
        <f t="shared" si="163"/>
        <v>699</v>
      </c>
      <c r="EV701" s="290">
        <f t="shared" si="164"/>
        <v>1397</v>
      </c>
      <c r="EW701" s="277">
        <f t="shared" si="165"/>
        <v>42036</v>
      </c>
      <c r="EX701" s="281">
        <f t="shared" si="166"/>
        <v>15.6</v>
      </c>
      <c r="EY701" s="282">
        <f>IF(EO701=EO702,0,MAX(EY$2:EY700)+1)</f>
        <v>0</v>
      </c>
      <c r="EZ701" s="290">
        <f t="shared" si="167"/>
        <v>1398</v>
      </c>
      <c r="FA701" s="277">
        <f t="shared" si="168"/>
        <v>43831</v>
      </c>
      <c r="FB701" s="281">
        <f t="shared" si="169"/>
        <v>15.6</v>
      </c>
      <c r="FC701" s="28">
        <f>DIS!C718</f>
        <v>699</v>
      </c>
      <c r="FD701" s="28">
        <f>DIS!D718</f>
        <v>35</v>
      </c>
      <c r="FE701" s="28">
        <f>DIS!E718</f>
        <v>19</v>
      </c>
      <c r="FF701" s="28" t="str">
        <f t="shared" si="170"/>
        <v>35,19</v>
      </c>
      <c r="FG701" s="286" t="str">
        <f>INDEX($AR$88:$BK$127,FD701,FE701)</f>
        <v>19,35</v>
      </c>
      <c r="FH701" s="287">
        <f>IF(ISNUMBER(FG701),0,MAX(FH$2:FH700)+1)</f>
        <v>639</v>
      </c>
      <c r="FI701" s="287">
        <f>IF(FH701&gt;0,INDEX(IF($BJ$45=0,$EU$3:$EU$1412,IF($BK$45=0,$EX$3:$EX$1412,$FB$3:$FB$1412)),FH701,1),0)</f>
        <v>13.502409999999999</v>
      </c>
    </row>
    <row r="702" spans="144:165" x14ac:dyDescent="0.25">
      <c r="EN702" s="263">
        <f t="shared" si="171"/>
        <v>700</v>
      </c>
      <c r="EO702" s="239" t="s">
        <v>2099</v>
      </c>
      <c r="EP702" s="279">
        <v>43831</v>
      </c>
      <c r="EQ702" s="280">
        <v>0</v>
      </c>
      <c r="ER702" s="281">
        <v>16.24005</v>
      </c>
      <c r="ES702" s="288"/>
      <c r="ET702" s="282">
        <f>IF(EO702=EO703,MAX(ET$2:ET701)+1,0)</f>
        <v>0</v>
      </c>
      <c r="EU702" s="3">
        <f t="shared" si="163"/>
        <v>700</v>
      </c>
      <c r="EV702" s="290">
        <f t="shared" si="164"/>
        <v>1399</v>
      </c>
      <c r="EW702" s="277">
        <f t="shared" si="165"/>
        <v>42036</v>
      </c>
      <c r="EX702" s="281">
        <f t="shared" si="166"/>
        <v>15.1</v>
      </c>
      <c r="EY702" s="282">
        <f>IF(EO702=EO703,0,MAX(EY$2:EY701)+1)</f>
        <v>350</v>
      </c>
      <c r="EZ702" s="290">
        <f t="shared" si="167"/>
        <v>1400</v>
      </c>
      <c r="FA702" s="277">
        <f t="shared" si="168"/>
        <v>43831</v>
      </c>
      <c r="FB702" s="281">
        <f t="shared" si="169"/>
        <v>15.1</v>
      </c>
      <c r="FC702" s="28">
        <f>DIS!C719</f>
        <v>700</v>
      </c>
      <c r="FD702" s="28">
        <f>DIS!D719</f>
        <v>35</v>
      </c>
      <c r="FE702" s="28">
        <f>DIS!E719</f>
        <v>20</v>
      </c>
      <c r="FF702" s="28" t="str">
        <f t="shared" si="170"/>
        <v>35,20</v>
      </c>
      <c r="FG702" s="286" t="str">
        <f>INDEX($AR$88:$BK$127,FD702,FE702)</f>
        <v>20,35</v>
      </c>
      <c r="FH702" s="287">
        <f>IF(ISNUMBER(FG702),0,MAX(FH$2:FH701)+1)</f>
        <v>640</v>
      </c>
      <c r="FI702" s="287">
        <f>IF(FH702&gt;0,INDEX(IF($BJ$45=0,$EU$3:$EU$1412,IF($BK$45=0,$EX$3:$EX$1412,$FB$3:$FB$1412)),FH702,1),0)</f>
        <v>13.67712</v>
      </c>
    </row>
    <row r="703" spans="144:165" x14ac:dyDescent="0.25">
      <c r="EN703" s="263">
        <f t="shared" si="171"/>
        <v>701</v>
      </c>
      <c r="EO703" s="239" t="s">
        <v>2100</v>
      </c>
      <c r="EP703" s="279">
        <v>42036</v>
      </c>
      <c r="EQ703" s="280">
        <v>0</v>
      </c>
      <c r="ER703" s="281">
        <v>16.978349999999999</v>
      </c>
      <c r="ES703" s="288"/>
      <c r="ET703" s="282">
        <f>IF(EO703=EO704,MAX(ET$2:ET702)+1,0)</f>
        <v>351</v>
      </c>
      <c r="EU703" s="3">
        <f t="shared" si="163"/>
        <v>701</v>
      </c>
      <c r="EV703" s="290">
        <f t="shared" si="164"/>
        <v>1401</v>
      </c>
      <c r="EW703" s="277">
        <f t="shared" si="165"/>
        <v>42036</v>
      </c>
      <c r="EX703" s="281">
        <f t="shared" si="166"/>
        <v>14</v>
      </c>
      <c r="EY703" s="282">
        <f>IF(EO703=EO704,0,MAX(EY$2:EY702)+1)</f>
        <v>0</v>
      </c>
      <c r="EZ703" s="290">
        <f t="shared" si="167"/>
        <v>1402</v>
      </c>
      <c r="FA703" s="277">
        <f t="shared" si="168"/>
        <v>43831</v>
      </c>
      <c r="FB703" s="281">
        <f t="shared" si="169"/>
        <v>14</v>
      </c>
      <c r="FC703" s="28">
        <f>DIS!C720</f>
        <v>701</v>
      </c>
      <c r="FD703" s="28">
        <f>DIS!D720</f>
        <v>36</v>
      </c>
      <c r="FE703" s="28">
        <f>DIS!E720</f>
        <v>1</v>
      </c>
      <c r="FF703" s="28" t="str">
        <f t="shared" si="170"/>
        <v>36,1</v>
      </c>
      <c r="FG703" s="286">
        <f>INDEX($AR$88:$BK$127,FD703,FE703)</f>
        <v>0</v>
      </c>
      <c r="FH703" s="287">
        <f>IF(ISNUMBER(FG703),0,MAX(FH$2:FH702)+1)</f>
        <v>0</v>
      </c>
      <c r="FI703" s="287">
        <f>IF(FH703&gt;0,INDEX(IF($BJ$45=0,$EU$3:$EU$1412,IF($BK$45=0,$EX$3:$EX$1412,$FB$3:$FB$1412)),FH703,1),0)</f>
        <v>0</v>
      </c>
    </row>
    <row r="704" spans="144:165" x14ac:dyDescent="0.25">
      <c r="EN704" s="263">
        <f t="shared" si="171"/>
        <v>702</v>
      </c>
      <c r="EO704" s="239" t="s">
        <v>2100</v>
      </c>
      <c r="EP704" s="279">
        <v>43831</v>
      </c>
      <c r="EQ704" s="280">
        <v>0</v>
      </c>
      <c r="ER704" s="281">
        <v>16.403549999999999</v>
      </c>
      <c r="ES704" s="288"/>
      <c r="ET704" s="282">
        <f>IF(EO704=EO705,MAX(ET$2:ET703)+1,0)</f>
        <v>0</v>
      </c>
      <c r="EU704" s="3">
        <f t="shared" si="163"/>
        <v>702</v>
      </c>
      <c r="EV704" s="290">
        <f t="shared" si="164"/>
        <v>1403</v>
      </c>
      <c r="EW704" s="277">
        <f t="shared" si="165"/>
        <v>42036</v>
      </c>
      <c r="EX704" s="281">
        <f t="shared" si="166"/>
        <v>13</v>
      </c>
      <c r="EY704" s="282">
        <f>IF(EO704=EO705,0,MAX(EY$2:EY703)+1)</f>
        <v>351</v>
      </c>
      <c r="EZ704" s="290">
        <f t="shared" si="167"/>
        <v>1404</v>
      </c>
      <c r="FA704" s="277">
        <f t="shared" si="168"/>
        <v>43831</v>
      </c>
      <c r="FB704" s="281">
        <f t="shared" si="169"/>
        <v>13</v>
      </c>
      <c r="FC704" s="28">
        <f>DIS!C721</f>
        <v>702</v>
      </c>
      <c r="FD704" s="28">
        <f>DIS!D721</f>
        <v>36</v>
      </c>
      <c r="FE704" s="28">
        <f>DIS!E721</f>
        <v>2</v>
      </c>
      <c r="FF704" s="28" t="str">
        <f t="shared" si="170"/>
        <v>36,2</v>
      </c>
      <c r="FG704" s="286">
        <f>INDEX($AR$88:$BK$127,FD704,FE704)</f>
        <v>0</v>
      </c>
      <c r="FH704" s="287">
        <f>IF(ISNUMBER(FG704),0,MAX(FH$2:FH703)+1)</f>
        <v>0</v>
      </c>
      <c r="FI704" s="287">
        <f>IF(FH704&gt;0,INDEX(IF($BJ$45=0,$EU$3:$EU$1412,IF($BK$45=0,$EX$3:$EX$1412,$FB$3:$FB$1412)),FH704,1),0)</f>
        <v>0</v>
      </c>
    </row>
    <row r="705" spans="144:165" x14ac:dyDescent="0.25">
      <c r="EN705" s="263">
        <f t="shared" si="171"/>
        <v>703</v>
      </c>
      <c r="EO705" s="239" t="s">
        <v>2101</v>
      </c>
      <c r="EP705" s="279">
        <v>42036</v>
      </c>
      <c r="EQ705" s="280">
        <v>0</v>
      </c>
      <c r="ER705" s="281">
        <v>17.181560000000001</v>
      </c>
      <c r="ES705" s="288"/>
      <c r="ET705" s="282">
        <f>IF(EO705=EO706,MAX(ET$2:ET704)+1,0)</f>
        <v>352</v>
      </c>
      <c r="EU705" s="3">
        <f t="shared" si="163"/>
        <v>703</v>
      </c>
      <c r="EV705" s="290">
        <f t="shared" si="164"/>
        <v>1405</v>
      </c>
      <c r="EW705" s="277">
        <f t="shared" si="165"/>
        <v>42036</v>
      </c>
      <c r="EX705" s="281">
        <f t="shared" si="166"/>
        <v>12.5</v>
      </c>
      <c r="EY705" s="282">
        <f>IF(EO705=EO706,0,MAX(EY$2:EY704)+1)</f>
        <v>0</v>
      </c>
      <c r="EZ705" s="290">
        <f t="shared" si="167"/>
        <v>1406</v>
      </c>
      <c r="FA705" s="277">
        <f t="shared" si="168"/>
        <v>43831</v>
      </c>
      <c r="FB705" s="281">
        <f t="shared" si="169"/>
        <v>12.5</v>
      </c>
      <c r="FC705" s="28">
        <f>DIS!C722</f>
        <v>703</v>
      </c>
      <c r="FD705" s="28">
        <f>DIS!D722</f>
        <v>36</v>
      </c>
      <c r="FE705" s="28">
        <f>DIS!E722</f>
        <v>3</v>
      </c>
      <c r="FF705" s="28" t="str">
        <f t="shared" si="170"/>
        <v>36,3</v>
      </c>
      <c r="FG705" s="286">
        <f>INDEX($AR$88:$BK$127,FD705,FE705)</f>
        <v>0</v>
      </c>
      <c r="FH705" s="287">
        <f>IF(ISNUMBER(FG705),0,MAX(FH$2:FH704)+1)</f>
        <v>0</v>
      </c>
      <c r="FI705" s="287">
        <f>IF(FH705&gt;0,INDEX(IF($BJ$45=0,$EU$3:$EU$1412,IF($BK$45=0,$EX$3:$EX$1412,$FB$3:$FB$1412)),FH705,1),0)</f>
        <v>0</v>
      </c>
    </row>
    <row r="706" spans="144:165" x14ac:dyDescent="0.25">
      <c r="EN706" s="263">
        <f t="shared" si="171"/>
        <v>704</v>
      </c>
      <c r="EO706" s="239" t="s">
        <v>2101</v>
      </c>
      <c r="EP706" s="279">
        <v>43831</v>
      </c>
      <c r="EQ706" s="280">
        <v>0</v>
      </c>
      <c r="ER706" s="281">
        <v>16.5136</v>
      </c>
      <c r="ES706" s="288"/>
      <c r="ET706" s="282">
        <f>IF(EO706=EO707,MAX(ET$2:ET705)+1,0)</f>
        <v>0</v>
      </c>
      <c r="EU706" s="3">
        <f t="shared" si="163"/>
        <v>704</v>
      </c>
      <c r="EV706" s="290">
        <f t="shared" si="164"/>
        <v>1407</v>
      </c>
      <c r="EW706" s="277">
        <f t="shared" si="165"/>
        <v>42036</v>
      </c>
      <c r="EX706" s="281">
        <f t="shared" si="166"/>
        <v>12</v>
      </c>
      <c r="EY706" s="282">
        <f>IF(EO706=EO707,0,MAX(EY$2:EY705)+1)</f>
        <v>352</v>
      </c>
      <c r="EZ706" s="290">
        <f t="shared" si="167"/>
        <v>1408</v>
      </c>
      <c r="FA706" s="277">
        <f t="shared" si="168"/>
        <v>43831</v>
      </c>
      <c r="FB706" s="281">
        <f t="shared" si="169"/>
        <v>12</v>
      </c>
      <c r="FC706" s="28">
        <f>DIS!C723</f>
        <v>704</v>
      </c>
      <c r="FD706" s="28">
        <f>DIS!D723</f>
        <v>36</v>
      </c>
      <c r="FE706" s="28">
        <f>DIS!E723</f>
        <v>4</v>
      </c>
      <c r="FF706" s="28" t="str">
        <f t="shared" si="170"/>
        <v>36,4</v>
      </c>
      <c r="FG706" s="286">
        <f>INDEX($AR$88:$BK$127,FD706,FE706)</f>
        <v>0</v>
      </c>
      <c r="FH706" s="287">
        <f>IF(ISNUMBER(FG706),0,MAX(FH$2:FH705)+1)</f>
        <v>0</v>
      </c>
      <c r="FI706" s="287">
        <f>IF(FH706&gt;0,INDEX(IF($BJ$45=0,$EU$3:$EU$1412,IF($BK$45=0,$EX$3:$EX$1412,$FB$3:$FB$1412)),FH706,1),0)</f>
        <v>0</v>
      </c>
    </row>
    <row r="707" spans="144:165" x14ac:dyDescent="0.25">
      <c r="EN707" s="263">
        <f t="shared" si="171"/>
        <v>705</v>
      </c>
      <c r="EO707" s="239" t="s">
        <v>2102</v>
      </c>
      <c r="EP707" s="279">
        <v>42036</v>
      </c>
      <c r="EQ707" s="280">
        <v>0</v>
      </c>
      <c r="ER707" s="281">
        <v>17.274349999999998</v>
      </c>
      <c r="ES707" s="288" t="s">
        <v>54</v>
      </c>
      <c r="ET707" s="282">
        <f>IF(EO707=EO708,MAX(ET$2:ET706)+1,0)</f>
        <v>353</v>
      </c>
      <c r="EU707" s="3">
        <f t="shared" si="163"/>
        <v>705</v>
      </c>
      <c r="EV707" s="290">
        <f t="shared" si="164"/>
        <v>1409</v>
      </c>
      <c r="EW707" s="277">
        <f t="shared" si="165"/>
        <v>42036</v>
      </c>
      <c r="EX707" s="281">
        <f t="shared" si="166"/>
        <v>11.4</v>
      </c>
      <c r="EY707" s="282">
        <f>IF(EO707=EO708,0,MAX(EY$2:EY706)+1)</f>
        <v>0</v>
      </c>
      <c r="EZ707" s="290">
        <f t="shared" si="167"/>
        <v>1410</v>
      </c>
      <c r="FA707" s="277">
        <f t="shared" si="168"/>
        <v>43831</v>
      </c>
      <c r="FB707" s="281">
        <f t="shared" si="169"/>
        <v>11.4</v>
      </c>
      <c r="FC707" s="28">
        <f>DIS!C724</f>
        <v>705</v>
      </c>
      <c r="FD707" s="28">
        <f>DIS!D724</f>
        <v>36</v>
      </c>
      <c r="FE707" s="28">
        <f>DIS!E724</f>
        <v>5</v>
      </c>
      <c r="FF707" s="28" t="str">
        <f t="shared" si="170"/>
        <v>36,5</v>
      </c>
      <c r="FG707" s="286" t="str">
        <f>INDEX($AR$88:$BK$127,FD707,FE707)</f>
        <v>5,36</v>
      </c>
      <c r="FH707" s="287">
        <f>IF(ISNUMBER(FG707),0,MAX(FH$2:FH706)+1)</f>
        <v>641</v>
      </c>
      <c r="FI707" s="287">
        <f>IF(FH707&gt;0,INDEX(IF($BJ$45=0,$EU$3:$EU$1412,IF($BK$45=0,$EX$3:$EX$1412,$FB$3:$FB$1412)),FH707,1),0)</f>
        <v>17.198</v>
      </c>
    </row>
    <row r="708" spans="144:165" x14ac:dyDescent="0.25">
      <c r="EN708" s="263">
        <f t="shared" si="171"/>
        <v>706</v>
      </c>
      <c r="EO708" s="239" t="s">
        <v>2102</v>
      </c>
      <c r="EP708" s="279">
        <v>43831</v>
      </c>
      <c r="EQ708" s="280">
        <v>0</v>
      </c>
      <c r="ER708" s="281">
        <v>16.559850000000001</v>
      </c>
      <c r="ES708" s="288"/>
      <c r="ET708" s="282">
        <f>IF(EO708=EO709,MAX(ET$2:ET707)+1,0)</f>
        <v>0</v>
      </c>
      <c r="EU708" s="3" t="str">
        <f t="shared" ref="EU708:EU771" si="172">IF(ROW()-$EP$2&lt;=$EU$2,ROW()-$EP$2,"")</f>
        <v/>
      </c>
      <c r="EV708" s="290" t="str">
        <f t="shared" ref="EV708:EV771" si="173">IF(ISNUMBER(EU708),INDEX($EN$3:$EN$1412,MATCH(EU708,$ET$3:$ET$1412,0),1),"")</f>
        <v/>
      </c>
      <c r="EW708" s="277" t="str">
        <f t="shared" ref="EW708:EW771" si="174">IF(ISNUMBER(EU708),INDEX($EP$3:$EP$1412,MATCH(EU708,$ET$3:$ET$1412,0),1),"")</f>
        <v/>
      </c>
      <c r="EX708" s="281" t="str">
        <f t="shared" ref="EX708:EX771" si="175">IF(ISNUMBER(EU708),INDEX($ER$3:$ER$1412,MATCH(EU708,$ET$3:$ET$1412,0),1),"")</f>
        <v/>
      </c>
      <c r="EY708" s="282">
        <f>IF(EO708=EO709,0,MAX(EY$2:EY707)+1)</f>
        <v>353</v>
      </c>
      <c r="EZ708" s="290" t="str">
        <f t="shared" ref="EZ708:EZ771" si="176">IF(ISNUMBER(EU708),INDEX($EN$3:$EN$1412,MATCH(EU708,$EY$3:$EY$1412,0),1),"")</f>
        <v/>
      </c>
      <c r="FA708" s="277" t="str">
        <f t="shared" ref="FA708:FA771" si="177">IF(ISNUMBER(EU708),INDEX($EP$3:$EP$1412,MATCH(EU708,$EY$3:$EY$1412,0),1),"")</f>
        <v/>
      </c>
      <c r="FB708" s="281" t="str">
        <f t="shared" ref="FB708:FB771" si="178">IF(ISNUMBER(EU708),INDEX($ER$3:$ER$1412,MATCH(EU708,$EY$3:$EY$1412,0),1),"")</f>
        <v/>
      </c>
      <c r="FC708" s="28">
        <f>DIS!C725</f>
        <v>706</v>
      </c>
      <c r="FD708" s="28">
        <f>DIS!D725</f>
        <v>36</v>
      </c>
      <c r="FE708" s="28">
        <f>DIS!E725</f>
        <v>6</v>
      </c>
      <c r="FF708" s="28" t="str">
        <f t="shared" ref="FF708:FF771" si="179">_xlfn.CONCAT(FD708,",",FE708)</f>
        <v>36,6</v>
      </c>
      <c r="FG708" s="286" t="str">
        <f>INDEX($AR$88:$BK$127,FD708,FE708)</f>
        <v>6,36</v>
      </c>
      <c r="FH708" s="287">
        <f>IF(ISNUMBER(FG708),0,MAX(FH$2:FH707)+1)</f>
        <v>642</v>
      </c>
      <c r="FI708" s="287">
        <f>IF(FH708&gt;0,INDEX(IF($BJ$45=0,$EU$3:$EU$1412,IF($BK$45=0,$EX$3:$EX$1412,$FB$3:$FB$1412)),FH708,1),0)</f>
        <v>16.962420000000002</v>
      </c>
    </row>
    <row r="709" spans="144:165" x14ac:dyDescent="0.25">
      <c r="EN709" s="263">
        <f t="shared" ref="EN709:EN772" si="180">EN708+1</f>
        <v>707</v>
      </c>
      <c r="EO709" s="239" t="s">
        <v>2103</v>
      </c>
      <c r="EP709" s="279">
        <v>42036</v>
      </c>
      <c r="EQ709" s="280">
        <v>0</v>
      </c>
      <c r="ER709" s="281">
        <v>28.23882</v>
      </c>
      <c r="ES709" s="288"/>
      <c r="ET709" s="282">
        <f>IF(EO709=EO710,MAX(ET$2:ET708)+1,0)</f>
        <v>354</v>
      </c>
      <c r="EU709" s="3" t="str">
        <f t="shared" si="172"/>
        <v/>
      </c>
      <c r="EV709" s="290" t="str">
        <f t="shared" si="173"/>
        <v/>
      </c>
      <c r="EW709" s="277" t="str">
        <f t="shared" si="174"/>
        <v/>
      </c>
      <c r="EX709" s="281" t="str">
        <f t="shared" si="175"/>
        <v/>
      </c>
      <c r="EY709" s="282">
        <f>IF(EO709=EO710,0,MAX(EY$2:EY708)+1)</f>
        <v>0</v>
      </c>
      <c r="EZ709" s="290" t="str">
        <f t="shared" si="176"/>
        <v/>
      </c>
      <c r="FA709" s="277" t="str">
        <f t="shared" si="177"/>
        <v/>
      </c>
      <c r="FB709" s="281" t="str">
        <f t="shared" si="178"/>
        <v/>
      </c>
      <c r="FC709" s="28">
        <f>DIS!C726</f>
        <v>707</v>
      </c>
      <c r="FD709" s="28">
        <f>DIS!D726</f>
        <v>36</v>
      </c>
      <c r="FE709" s="28">
        <f>DIS!E726</f>
        <v>7</v>
      </c>
      <c r="FF709" s="28" t="str">
        <f t="shared" si="179"/>
        <v>36,7</v>
      </c>
      <c r="FG709" s="286" t="str">
        <f>INDEX($AR$88:$BK$127,FD709,FE709)</f>
        <v>7,36</v>
      </c>
      <c r="FH709" s="287">
        <f>IF(ISNUMBER(FG709),0,MAX(FH$2:FH708)+1)</f>
        <v>643</v>
      </c>
      <c r="FI709" s="287">
        <f>IF(FH709&gt;0,INDEX(IF($BJ$45=0,$EU$3:$EU$1412,IF($BK$45=0,$EX$3:$EX$1412,$FB$3:$FB$1412)),FH709,1),0)</f>
        <v>16.587389999999999</v>
      </c>
    </row>
    <row r="710" spans="144:165" x14ac:dyDescent="0.25">
      <c r="EN710" s="263">
        <f t="shared" si="180"/>
        <v>708</v>
      </c>
      <c r="EO710" s="239" t="s">
        <v>2103</v>
      </c>
      <c r="EP710" s="279">
        <v>43831</v>
      </c>
      <c r="EQ710" s="280">
        <v>0</v>
      </c>
      <c r="ER710" s="281">
        <v>24.548909999999999</v>
      </c>
      <c r="ES710" s="288"/>
      <c r="ET710" s="282">
        <f>IF(EO710=EO711,MAX(ET$2:ET709)+1,0)</f>
        <v>0</v>
      </c>
      <c r="EU710" s="3" t="str">
        <f t="shared" si="172"/>
        <v/>
      </c>
      <c r="EV710" s="290" t="str">
        <f t="shared" si="173"/>
        <v/>
      </c>
      <c r="EW710" s="277" t="str">
        <f t="shared" si="174"/>
        <v/>
      </c>
      <c r="EX710" s="281" t="str">
        <f t="shared" si="175"/>
        <v/>
      </c>
      <c r="EY710" s="282">
        <f>IF(EO710=EO711,0,MAX(EY$2:EY709)+1)</f>
        <v>354</v>
      </c>
      <c r="EZ710" s="290" t="str">
        <f t="shared" si="176"/>
        <v/>
      </c>
      <c r="FA710" s="277" t="str">
        <f t="shared" si="177"/>
        <v/>
      </c>
      <c r="FB710" s="281" t="str">
        <f t="shared" si="178"/>
        <v/>
      </c>
      <c r="FC710" s="28">
        <f>DIS!C727</f>
        <v>708</v>
      </c>
      <c r="FD710" s="28">
        <f>DIS!D727</f>
        <v>36</v>
      </c>
      <c r="FE710" s="28">
        <f>DIS!E727</f>
        <v>8</v>
      </c>
      <c r="FF710" s="28" t="str">
        <f t="shared" si="179"/>
        <v>36,8</v>
      </c>
      <c r="FG710" s="286" t="str">
        <f>INDEX($AR$88:$BK$127,FD710,FE710)</f>
        <v>8,36</v>
      </c>
      <c r="FH710" s="287">
        <f>IF(ISNUMBER(FG710),0,MAX(FH$2:FH709)+1)</f>
        <v>644</v>
      </c>
      <c r="FI710" s="287">
        <f>IF(FH710&gt;0,INDEX(IF($BJ$45=0,$EU$3:$EU$1412,IF($BK$45=0,$EX$3:$EX$1412,$FB$3:$FB$1412)),FH710,1),0)</f>
        <v>16.062069999999999</v>
      </c>
    </row>
    <row r="711" spans="144:165" x14ac:dyDescent="0.25">
      <c r="EN711" s="263">
        <f t="shared" si="180"/>
        <v>709</v>
      </c>
      <c r="EO711" s="239" t="s">
        <v>2104</v>
      </c>
      <c r="EP711" s="279">
        <v>42036</v>
      </c>
      <c r="EQ711" s="280">
        <v>0</v>
      </c>
      <c r="ER711" s="281">
        <v>28.190950000000001</v>
      </c>
      <c r="ES711" s="288"/>
      <c r="ET711" s="282">
        <f>IF(EO711=EO712,MAX(ET$2:ET710)+1,0)</f>
        <v>355</v>
      </c>
      <c r="EU711" s="3" t="str">
        <f t="shared" si="172"/>
        <v/>
      </c>
      <c r="EV711" s="290" t="str">
        <f t="shared" si="173"/>
        <v/>
      </c>
      <c r="EW711" s="277" t="str">
        <f t="shared" si="174"/>
        <v/>
      </c>
      <c r="EX711" s="281" t="str">
        <f t="shared" si="175"/>
        <v/>
      </c>
      <c r="EY711" s="282">
        <f>IF(EO711=EO712,0,MAX(EY$2:EY710)+1)</f>
        <v>0</v>
      </c>
      <c r="EZ711" s="290" t="str">
        <f t="shared" si="176"/>
        <v/>
      </c>
      <c r="FA711" s="277" t="str">
        <f t="shared" si="177"/>
        <v/>
      </c>
      <c r="FB711" s="281" t="str">
        <f t="shared" si="178"/>
        <v/>
      </c>
      <c r="FC711" s="28">
        <f>DIS!C728</f>
        <v>709</v>
      </c>
      <c r="FD711" s="28">
        <f>DIS!D728</f>
        <v>36</v>
      </c>
      <c r="FE711" s="28">
        <f>DIS!E728</f>
        <v>9</v>
      </c>
      <c r="FF711" s="28" t="str">
        <f t="shared" si="179"/>
        <v>36,9</v>
      </c>
      <c r="FG711" s="286" t="str">
        <f>INDEX($AR$88:$BK$127,FD711,FE711)</f>
        <v>9,36</v>
      </c>
      <c r="FH711" s="287">
        <f>IF(ISNUMBER(FG711),0,MAX(FH$2:FH710)+1)</f>
        <v>645</v>
      </c>
      <c r="FI711" s="287">
        <f>IF(FH711&gt;0,INDEX(IF($BJ$45=0,$EU$3:$EU$1412,IF($BK$45=0,$EX$3:$EX$1412,$FB$3:$FB$1412)),FH711,1),0)</f>
        <v>15.44308</v>
      </c>
    </row>
    <row r="712" spans="144:165" x14ac:dyDescent="0.25">
      <c r="EN712" s="263">
        <f t="shared" si="180"/>
        <v>710</v>
      </c>
      <c r="EO712" s="239" t="s">
        <v>2104</v>
      </c>
      <c r="EP712" s="279">
        <v>43831</v>
      </c>
      <c r="EQ712" s="280">
        <v>0</v>
      </c>
      <c r="ER712" s="281">
        <v>24.506170000000001</v>
      </c>
      <c r="ES712" s="288"/>
      <c r="ET712" s="282">
        <f>IF(EO712=EO713,MAX(ET$2:ET711)+1,0)</f>
        <v>0</v>
      </c>
      <c r="EU712" s="3" t="str">
        <f t="shared" si="172"/>
        <v/>
      </c>
      <c r="EV712" s="290" t="str">
        <f t="shared" si="173"/>
        <v/>
      </c>
      <c r="EW712" s="277" t="str">
        <f t="shared" si="174"/>
        <v/>
      </c>
      <c r="EX712" s="281" t="str">
        <f t="shared" si="175"/>
        <v/>
      </c>
      <c r="EY712" s="282">
        <f>IF(EO712=EO713,0,MAX(EY$2:EY711)+1)</f>
        <v>355</v>
      </c>
      <c r="EZ712" s="290" t="str">
        <f t="shared" si="176"/>
        <v/>
      </c>
      <c r="FA712" s="277" t="str">
        <f t="shared" si="177"/>
        <v/>
      </c>
      <c r="FB712" s="281" t="str">
        <f t="shared" si="178"/>
        <v/>
      </c>
      <c r="FC712" s="28">
        <f>DIS!C729</f>
        <v>710</v>
      </c>
      <c r="FD712" s="28">
        <f>DIS!D729</f>
        <v>36</v>
      </c>
      <c r="FE712" s="28">
        <f>DIS!E729</f>
        <v>10</v>
      </c>
      <c r="FF712" s="28" t="str">
        <f t="shared" si="179"/>
        <v>36,10</v>
      </c>
      <c r="FG712" s="286" t="str">
        <f>INDEX($AR$88:$BK$127,FD712,FE712)</f>
        <v>10,36</v>
      </c>
      <c r="FH712" s="287">
        <f>IF(ISNUMBER(FG712),0,MAX(FH$2:FH711)+1)</f>
        <v>646</v>
      </c>
      <c r="FI712" s="287">
        <f>IF(FH712&gt;0,INDEX(IF($BJ$45=0,$EU$3:$EU$1412,IF($BK$45=0,$EX$3:$EX$1412,$FB$3:$FB$1412)),FH712,1),0)</f>
        <v>14.77853</v>
      </c>
    </row>
    <row r="713" spans="144:165" x14ac:dyDescent="0.25">
      <c r="EN713" s="263">
        <f t="shared" si="180"/>
        <v>711</v>
      </c>
      <c r="EO713" s="239" t="s">
        <v>2105</v>
      </c>
      <c r="EP713" s="279">
        <v>42036</v>
      </c>
      <c r="EQ713" s="280">
        <v>0</v>
      </c>
      <c r="ER713" s="281">
        <v>28.13157</v>
      </c>
      <c r="ES713" s="288"/>
      <c r="ET713" s="282">
        <f>IF(EO713=EO714,MAX(ET$2:ET712)+1,0)</f>
        <v>356</v>
      </c>
      <c r="EU713" s="3" t="str">
        <f t="shared" si="172"/>
        <v/>
      </c>
      <c r="EV713" s="290" t="str">
        <f t="shared" si="173"/>
        <v/>
      </c>
      <c r="EW713" s="277" t="str">
        <f t="shared" si="174"/>
        <v/>
      </c>
      <c r="EX713" s="281" t="str">
        <f t="shared" si="175"/>
        <v/>
      </c>
      <c r="EY713" s="282">
        <f>IF(EO713=EO714,0,MAX(EY$2:EY712)+1)</f>
        <v>0</v>
      </c>
      <c r="EZ713" s="290" t="str">
        <f t="shared" si="176"/>
        <v/>
      </c>
      <c r="FA713" s="277" t="str">
        <f t="shared" si="177"/>
        <v/>
      </c>
      <c r="FB713" s="281" t="str">
        <f t="shared" si="178"/>
        <v/>
      </c>
      <c r="FC713" s="28">
        <f>DIS!C730</f>
        <v>711</v>
      </c>
      <c r="FD713" s="28">
        <f>DIS!D730</f>
        <v>36</v>
      </c>
      <c r="FE713" s="28">
        <f>DIS!E730</f>
        <v>11</v>
      </c>
      <c r="FF713" s="28" t="str">
        <f t="shared" si="179"/>
        <v>36,11</v>
      </c>
      <c r="FG713" s="286" t="str">
        <f>INDEX($AR$88:$BK$127,FD713,FE713)</f>
        <v>11,36</v>
      </c>
      <c r="FH713" s="287">
        <f>IF(ISNUMBER(FG713),0,MAX(FH$2:FH712)+1)</f>
        <v>647</v>
      </c>
      <c r="FI713" s="287">
        <f>IF(FH713&gt;0,INDEX(IF($BJ$45=0,$EU$3:$EU$1412,IF($BK$45=0,$EX$3:$EX$1412,$FB$3:$FB$1412)),FH713,1),0)</f>
        <v>14.08507</v>
      </c>
    </row>
    <row r="714" spans="144:165" x14ac:dyDescent="0.25">
      <c r="EN714" s="263">
        <f t="shared" si="180"/>
        <v>712</v>
      </c>
      <c r="EO714" s="239" t="s">
        <v>2105</v>
      </c>
      <c r="EP714" s="279">
        <v>43831</v>
      </c>
      <c r="EQ714" s="280">
        <v>0</v>
      </c>
      <c r="ER714" s="281">
        <v>24.457460000000001</v>
      </c>
      <c r="ES714" s="288"/>
      <c r="ET714" s="282">
        <f>IF(EO714=EO715,MAX(ET$2:ET713)+1,0)</f>
        <v>0</v>
      </c>
      <c r="EU714" s="3" t="str">
        <f t="shared" si="172"/>
        <v/>
      </c>
      <c r="EV714" s="290" t="str">
        <f t="shared" si="173"/>
        <v/>
      </c>
      <c r="EW714" s="277" t="str">
        <f t="shared" si="174"/>
        <v/>
      </c>
      <c r="EX714" s="281" t="str">
        <f t="shared" si="175"/>
        <v/>
      </c>
      <c r="EY714" s="282">
        <f>IF(EO714=EO715,0,MAX(EY$2:EY713)+1)</f>
        <v>356</v>
      </c>
      <c r="EZ714" s="290" t="str">
        <f t="shared" si="176"/>
        <v/>
      </c>
      <c r="FA714" s="277" t="str">
        <f t="shared" si="177"/>
        <v/>
      </c>
      <c r="FB714" s="281" t="str">
        <f t="shared" si="178"/>
        <v/>
      </c>
      <c r="FC714" s="28">
        <f>DIS!C731</f>
        <v>712</v>
      </c>
      <c r="FD714" s="28">
        <f>DIS!D731</f>
        <v>36</v>
      </c>
      <c r="FE714" s="28">
        <f>DIS!E731</f>
        <v>12</v>
      </c>
      <c r="FF714" s="28" t="str">
        <f t="shared" si="179"/>
        <v>36,12</v>
      </c>
      <c r="FG714" s="286" t="str">
        <f>INDEX($AR$88:$BK$127,FD714,FE714)</f>
        <v>12,36</v>
      </c>
      <c r="FH714" s="287">
        <f>IF(ISNUMBER(FG714),0,MAX(FH$2:FH713)+1)</f>
        <v>648</v>
      </c>
      <c r="FI714" s="287">
        <f>IF(FH714&gt;0,INDEX(IF($BJ$45=0,$EU$3:$EU$1412,IF($BK$45=0,$EX$3:$EX$1412,$FB$3:$FB$1412)),FH714,1),0)</f>
        <v>13.43798</v>
      </c>
    </row>
    <row r="715" spans="144:165" x14ac:dyDescent="0.25">
      <c r="EN715" s="263">
        <f t="shared" si="180"/>
        <v>713</v>
      </c>
      <c r="EO715" s="239" t="s">
        <v>2106</v>
      </c>
      <c r="EP715" s="279">
        <v>42036</v>
      </c>
      <c r="EQ715" s="280">
        <v>0</v>
      </c>
      <c r="ER715" s="281">
        <v>28.05209</v>
      </c>
      <c r="ES715" s="288"/>
      <c r="ET715" s="282">
        <f>IF(EO715=EO716,MAX(ET$2:ET714)+1,0)</f>
        <v>357</v>
      </c>
      <c r="EU715" s="3" t="str">
        <f t="shared" si="172"/>
        <v/>
      </c>
      <c r="EV715" s="290" t="str">
        <f t="shared" si="173"/>
        <v/>
      </c>
      <c r="EW715" s="277" t="str">
        <f t="shared" si="174"/>
        <v/>
      </c>
      <c r="EX715" s="281" t="str">
        <f t="shared" si="175"/>
        <v/>
      </c>
      <c r="EY715" s="282">
        <f>IF(EO715=EO716,0,MAX(EY$2:EY714)+1)</f>
        <v>0</v>
      </c>
      <c r="EZ715" s="290" t="str">
        <f t="shared" si="176"/>
        <v/>
      </c>
      <c r="FA715" s="277" t="str">
        <f t="shared" si="177"/>
        <v/>
      </c>
      <c r="FB715" s="281" t="str">
        <f t="shared" si="178"/>
        <v/>
      </c>
      <c r="FC715" s="28">
        <f>DIS!C732</f>
        <v>713</v>
      </c>
      <c r="FD715" s="28">
        <f>DIS!D732</f>
        <v>36</v>
      </c>
      <c r="FE715" s="28">
        <f>DIS!E732</f>
        <v>13</v>
      </c>
      <c r="FF715" s="28" t="str">
        <f t="shared" si="179"/>
        <v>36,13</v>
      </c>
      <c r="FG715" s="286" t="str">
        <f>INDEX($AR$88:$BK$127,FD715,FE715)</f>
        <v>13,36</v>
      </c>
      <c r="FH715" s="287">
        <f>IF(ISNUMBER(FG715),0,MAX(FH$2:FH714)+1)</f>
        <v>649</v>
      </c>
      <c r="FI715" s="287">
        <f>IF(FH715&gt;0,INDEX(IF($BJ$45=0,$EU$3:$EU$1412,IF($BK$45=0,$EX$3:$EX$1412,$FB$3:$FB$1412)),FH715,1),0)</f>
        <v>13.00943</v>
      </c>
    </row>
    <row r="716" spans="144:165" x14ac:dyDescent="0.25">
      <c r="EN716" s="263">
        <f t="shared" si="180"/>
        <v>714</v>
      </c>
      <c r="EO716" s="239" t="s">
        <v>2106</v>
      </c>
      <c r="EP716" s="279">
        <v>43831</v>
      </c>
      <c r="EQ716" s="280">
        <v>0</v>
      </c>
      <c r="ER716" s="281">
        <v>24.385179999999998</v>
      </c>
      <c r="ES716" s="288"/>
      <c r="ET716" s="282">
        <f>IF(EO716=EO717,MAX(ET$2:ET715)+1,0)</f>
        <v>0</v>
      </c>
      <c r="EU716" s="3" t="str">
        <f t="shared" si="172"/>
        <v/>
      </c>
      <c r="EV716" s="290" t="str">
        <f t="shared" si="173"/>
        <v/>
      </c>
      <c r="EW716" s="277" t="str">
        <f t="shared" si="174"/>
        <v/>
      </c>
      <c r="EX716" s="281" t="str">
        <f t="shared" si="175"/>
        <v/>
      </c>
      <c r="EY716" s="282">
        <f>IF(EO716=EO717,0,MAX(EY$2:EY715)+1)</f>
        <v>357</v>
      </c>
      <c r="EZ716" s="290" t="str">
        <f t="shared" si="176"/>
        <v/>
      </c>
      <c r="FA716" s="277" t="str">
        <f t="shared" si="177"/>
        <v/>
      </c>
      <c r="FB716" s="281" t="str">
        <f t="shared" si="178"/>
        <v/>
      </c>
      <c r="FC716" s="28">
        <f>DIS!C733</f>
        <v>714</v>
      </c>
      <c r="FD716" s="28">
        <f>DIS!D733</f>
        <v>36</v>
      </c>
      <c r="FE716" s="28">
        <f>DIS!E733</f>
        <v>14</v>
      </c>
      <c r="FF716" s="28" t="str">
        <f t="shared" si="179"/>
        <v>36,14</v>
      </c>
      <c r="FG716" s="286" t="str">
        <f>INDEX($AR$88:$BK$127,FD716,FE716)</f>
        <v>14,36</v>
      </c>
      <c r="FH716" s="287">
        <f>IF(ISNUMBER(FG716),0,MAX(FH$2:FH715)+1)</f>
        <v>650</v>
      </c>
      <c r="FI716" s="287">
        <f>IF(FH716&gt;0,INDEX(IF($BJ$45=0,$EU$3:$EU$1412,IF($BK$45=0,$EX$3:$EX$1412,$FB$3:$FB$1412)),FH716,1),0)</f>
        <v>12.615259999999999</v>
      </c>
    </row>
    <row r="717" spans="144:165" x14ac:dyDescent="0.25">
      <c r="EN717" s="263">
        <f t="shared" si="180"/>
        <v>715</v>
      </c>
      <c r="EO717" s="239" t="s">
        <v>2107</v>
      </c>
      <c r="EP717" s="279">
        <v>42036</v>
      </c>
      <c r="EQ717" s="280">
        <v>0</v>
      </c>
      <c r="ER717" s="281">
        <v>18.907920000000001</v>
      </c>
      <c r="ES717" s="288"/>
      <c r="ET717" s="282">
        <f>IF(EO717=EO718,MAX(ET$2:ET716)+1,0)</f>
        <v>358</v>
      </c>
      <c r="EU717" s="3" t="str">
        <f t="shared" si="172"/>
        <v/>
      </c>
      <c r="EV717" s="290" t="str">
        <f t="shared" si="173"/>
        <v/>
      </c>
      <c r="EW717" s="277" t="str">
        <f t="shared" si="174"/>
        <v/>
      </c>
      <c r="EX717" s="281" t="str">
        <f t="shared" si="175"/>
        <v/>
      </c>
      <c r="EY717" s="282">
        <f>IF(EO717=EO718,0,MAX(EY$2:EY716)+1)</f>
        <v>0</v>
      </c>
      <c r="EZ717" s="290" t="str">
        <f t="shared" si="176"/>
        <v/>
      </c>
      <c r="FA717" s="277" t="str">
        <f t="shared" si="177"/>
        <v/>
      </c>
      <c r="FB717" s="281" t="str">
        <f t="shared" si="178"/>
        <v/>
      </c>
      <c r="FC717" s="28">
        <f>DIS!C734</f>
        <v>715</v>
      </c>
      <c r="FD717" s="28">
        <f>DIS!D734</f>
        <v>36</v>
      </c>
      <c r="FE717" s="28">
        <f>DIS!E734</f>
        <v>15</v>
      </c>
      <c r="FF717" s="28" t="str">
        <f t="shared" si="179"/>
        <v>36,15</v>
      </c>
      <c r="FG717" s="286" t="str">
        <f>INDEX($AR$88:$BK$127,FD717,FE717)</f>
        <v>15,36</v>
      </c>
      <c r="FH717" s="287">
        <f>IF(ISNUMBER(FG717),0,MAX(FH$2:FH716)+1)</f>
        <v>651</v>
      </c>
      <c r="FI717" s="287">
        <f>IF(FH717&gt;0,INDEX(IF($BJ$45=0,$EU$3:$EU$1412,IF($BK$45=0,$EX$3:$EX$1412,$FB$3:$FB$1412)),FH717,1),0)</f>
        <v>12.17268</v>
      </c>
    </row>
    <row r="718" spans="144:165" x14ac:dyDescent="0.25">
      <c r="EN718" s="263">
        <f t="shared" si="180"/>
        <v>716</v>
      </c>
      <c r="EO718" s="239" t="s">
        <v>2107</v>
      </c>
      <c r="EP718" s="279">
        <v>43831</v>
      </c>
      <c r="EQ718" s="280">
        <v>0</v>
      </c>
      <c r="ER718" s="281">
        <v>17.217919999999999</v>
      </c>
      <c r="ES718" s="288"/>
      <c r="ET718" s="282">
        <f>IF(EO718=EO719,MAX(ET$2:ET717)+1,0)</f>
        <v>0</v>
      </c>
      <c r="EU718" s="3" t="str">
        <f t="shared" si="172"/>
        <v/>
      </c>
      <c r="EV718" s="290" t="str">
        <f t="shared" si="173"/>
        <v/>
      </c>
      <c r="EW718" s="277" t="str">
        <f t="shared" si="174"/>
        <v/>
      </c>
      <c r="EX718" s="281" t="str">
        <f t="shared" si="175"/>
        <v/>
      </c>
      <c r="EY718" s="282">
        <f>IF(EO718=EO719,0,MAX(EY$2:EY717)+1)</f>
        <v>358</v>
      </c>
      <c r="EZ718" s="290" t="str">
        <f t="shared" si="176"/>
        <v/>
      </c>
      <c r="FA718" s="277" t="str">
        <f t="shared" si="177"/>
        <v/>
      </c>
      <c r="FB718" s="281" t="str">
        <f t="shared" si="178"/>
        <v/>
      </c>
      <c r="FC718" s="28">
        <f>DIS!C735</f>
        <v>716</v>
      </c>
      <c r="FD718" s="28">
        <f>DIS!D735</f>
        <v>36</v>
      </c>
      <c r="FE718" s="28">
        <f>DIS!E735</f>
        <v>16</v>
      </c>
      <c r="FF718" s="28" t="str">
        <f t="shared" si="179"/>
        <v>36,16</v>
      </c>
      <c r="FG718" s="286" t="str">
        <f>INDEX($AR$88:$BK$127,FD718,FE718)</f>
        <v>16,36</v>
      </c>
      <c r="FH718" s="287">
        <f>IF(ISNUMBER(FG718),0,MAX(FH$2:FH717)+1)</f>
        <v>652</v>
      </c>
      <c r="FI718" s="287">
        <f>IF(FH718&gt;0,INDEX(IF($BJ$45=0,$EU$3:$EU$1412,IF($BK$45=0,$EX$3:$EX$1412,$FB$3:$FB$1412)),FH718,1),0)</f>
        <v>12.551880000000001</v>
      </c>
    </row>
    <row r="719" spans="144:165" x14ac:dyDescent="0.25">
      <c r="EN719" s="263">
        <f t="shared" si="180"/>
        <v>717</v>
      </c>
      <c r="EO719" s="239" t="s">
        <v>2108</v>
      </c>
      <c r="EP719" s="279">
        <v>42036</v>
      </c>
      <c r="EQ719" s="280">
        <v>0</v>
      </c>
      <c r="ER719" s="281">
        <v>18.476240000000001</v>
      </c>
      <c r="ES719" s="288"/>
      <c r="ET719" s="282">
        <f>IF(EO719=EO720,MAX(ET$2:ET718)+1,0)</f>
        <v>359</v>
      </c>
      <c r="EU719" s="3" t="str">
        <f t="shared" si="172"/>
        <v/>
      </c>
      <c r="EV719" s="290" t="str">
        <f t="shared" si="173"/>
        <v/>
      </c>
      <c r="EW719" s="277" t="str">
        <f t="shared" si="174"/>
        <v/>
      </c>
      <c r="EX719" s="281" t="str">
        <f t="shared" si="175"/>
        <v/>
      </c>
      <c r="EY719" s="282">
        <f>IF(EO719=EO720,0,MAX(EY$2:EY718)+1)</f>
        <v>0</v>
      </c>
      <c r="EZ719" s="290" t="str">
        <f t="shared" si="176"/>
        <v/>
      </c>
      <c r="FA719" s="277" t="str">
        <f t="shared" si="177"/>
        <v/>
      </c>
      <c r="FB719" s="281" t="str">
        <f t="shared" si="178"/>
        <v/>
      </c>
      <c r="FC719" s="28">
        <f>DIS!C736</f>
        <v>717</v>
      </c>
      <c r="FD719" s="28">
        <f>DIS!D736</f>
        <v>36</v>
      </c>
      <c r="FE719" s="28">
        <f>DIS!E736</f>
        <v>17</v>
      </c>
      <c r="FF719" s="28" t="str">
        <f t="shared" si="179"/>
        <v>36,17</v>
      </c>
      <c r="FG719" s="286" t="str">
        <f>INDEX($AR$88:$BK$127,FD719,FE719)</f>
        <v>17,36</v>
      </c>
      <c r="FH719" s="287">
        <f>IF(ISNUMBER(FG719),0,MAX(FH$2:FH718)+1)</f>
        <v>653</v>
      </c>
      <c r="FI719" s="287">
        <f>IF(FH719&gt;0,INDEX(IF($BJ$45=0,$EU$3:$EU$1412,IF($BK$45=0,$EX$3:$EX$1412,$FB$3:$FB$1412)),FH719,1),0)</f>
        <v>12.85689</v>
      </c>
    </row>
    <row r="720" spans="144:165" x14ac:dyDescent="0.25">
      <c r="EN720" s="263">
        <f t="shared" si="180"/>
        <v>718</v>
      </c>
      <c r="EO720" s="239" t="s">
        <v>2108</v>
      </c>
      <c r="EP720" s="279">
        <v>43831</v>
      </c>
      <c r="EQ720" s="280">
        <v>0</v>
      </c>
      <c r="ER720" s="281">
        <v>16.940529999999999</v>
      </c>
      <c r="ES720" s="288"/>
      <c r="ET720" s="282">
        <f>IF(EO720=EO721,MAX(ET$2:ET719)+1,0)</f>
        <v>0</v>
      </c>
      <c r="EU720" s="3" t="str">
        <f t="shared" si="172"/>
        <v/>
      </c>
      <c r="EV720" s="290" t="str">
        <f t="shared" si="173"/>
        <v/>
      </c>
      <c r="EW720" s="277" t="str">
        <f t="shared" si="174"/>
        <v/>
      </c>
      <c r="EX720" s="281" t="str">
        <f t="shared" si="175"/>
        <v/>
      </c>
      <c r="EY720" s="282">
        <f>IF(EO720=EO721,0,MAX(EY$2:EY719)+1)</f>
        <v>359</v>
      </c>
      <c r="EZ720" s="290" t="str">
        <f t="shared" si="176"/>
        <v/>
      </c>
      <c r="FA720" s="277" t="str">
        <f t="shared" si="177"/>
        <v/>
      </c>
      <c r="FB720" s="281" t="str">
        <f t="shared" si="178"/>
        <v/>
      </c>
      <c r="FC720" s="28">
        <f>DIS!C737</f>
        <v>718</v>
      </c>
      <c r="FD720" s="28">
        <f>DIS!D737</f>
        <v>36</v>
      </c>
      <c r="FE720" s="28">
        <f>DIS!E737</f>
        <v>18</v>
      </c>
      <c r="FF720" s="28" t="str">
        <f t="shared" si="179"/>
        <v>36,18</v>
      </c>
      <c r="FG720" s="286" t="str">
        <f>INDEX($AR$88:$BK$127,FD720,FE720)</f>
        <v>18,36</v>
      </c>
      <c r="FH720" s="287">
        <f>IF(ISNUMBER(FG720),0,MAX(FH$2:FH719)+1)</f>
        <v>654</v>
      </c>
      <c r="FI720" s="287">
        <f>IF(FH720&gt;0,INDEX(IF($BJ$45=0,$EU$3:$EU$1412,IF($BK$45=0,$EX$3:$EX$1412,$FB$3:$FB$1412)),FH720,1),0)</f>
        <v>13.10576</v>
      </c>
    </row>
    <row r="721" spans="144:165" x14ac:dyDescent="0.25">
      <c r="EN721" s="263">
        <f t="shared" si="180"/>
        <v>719</v>
      </c>
      <c r="EO721" s="239" t="s">
        <v>2109</v>
      </c>
      <c r="EP721" s="279">
        <v>42036</v>
      </c>
      <c r="EQ721" s="280">
        <v>0</v>
      </c>
      <c r="ER721" s="281">
        <v>17.97636</v>
      </c>
      <c r="ES721" s="288"/>
      <c r="ET721" s="282">
        <f>IF(EO721=EO722,MAX(ET$2:ET720)+1,0)</f>
        <v>360</v>
      </c>
      <c r="EU721" s="3" t="str">
        <f t="shared" si="172"/>
        <v/>
      </c>
      <c r="EV721" s="290" t="str">
        <f t="shared" si="173"/>
        <v/>
      </c>
      <c r="EW721" s="277" t="str">
        <f t="shared" si="174"/>
        <v/>
      </c>
      <c r="EX721" s="281" t="str">
        <f t="shared" si="175"/>
        <v/>
      </c>
      <c r="EY721" s="282">
        <f>IF(EO721=EO722,0,MAX(EY$2:EY720)+1)</f>
        <v>0</v>
      </c>
      <c r="EZ721" s="290" t="str">
        <f t="shared" si="176"/>
        <v/>
      </c>
      <c r="FA721" s="277" t="str">
        <f t="shared" si="177"/>
        <v/>
      </c>
      <c r="FB721" s="281" t="str">
        <f t="shared" si="178"/>
        <v/>
      </c>
      <c r="FC721" s="28">
        <f>DIS!C738</f>
        <v>719</v>
      </c>
      <c r="FD721" s="28">
        <f>DIS!D738</f>
        <v>36</v>
      </c>
      <c r="FE721" s="28">
        <f>DIS!E738</f>
        <v>19</v>
      </c>
      <c r="FF721" s="28" t="str">
        <f t="shared" si="179"/>
        <v>36,19</v>
      </c>
      <c r="FG721" s="286" t="str">
        <f>INDEX($AR$88:$BK$127,FD721,FE721)</f>
        <v>19,36</v>
      </c>
      <c r="FH721" s="287">
        <f>IF(ISNUMBER(FG721),0,MAX(FH$2:FH720)+1)</f>
        <v>655</v>
      </c>
      <c r="FI721" s="287">
        <f>IF(FH721&gt;0,INDEX(IF($BJ$45=0,$EU$3:$EU$1412,IF($BK$45=0,$EX$3:$EX$1412,$FB$3:$FB$1412)),FH721,1),0)</f>
        <v>13.26713</v>
      </c>
    </row>
    <row r="722" spans="144:165" x14ac:dyDescent="0.25">
      <c r="EN722" s="263">
        <f t="shared" si="180"/>
        <v>720</v>
      </c>
      <c r="EO722" s="239" t="s">
        <v>2109</v>
      </c>
      <c r="EP722" s="279">
        <v>43831</v>
      </c>
      <c r="EQ722" s="280">
        <v>0</v>
      </c>
      <c r="ER722" s="281">
        <v>16.621189999999999</v>
      </c>
      <c r="ES722" s="288"/>
      <c r="ET722" s="282">
        <f>IF(EO722=EO723,MAX(ET$2:ET721)+1,0)</f>
        <v>0</v>
      </c>
      <c r="EU722" s="3" t="str">
        <f t="shared" si="172"/>
        <v/>
      </c>
      <c r="EV722" s="290" t="str">
        <f t="shared" si="173"/>
        <v/>
      </c>
      <c r="EW722" s="277" t="str">
        <f t="shared" si="174"/>
        <v/>
      </c>
      <c r="EX722" s="281" t="str">
        <f t="shared" si="175"/>
        <v/>
      </c>
      <c r="EY722" s="282">
        <f>IF(EO722=EO723,0,MAX(EY$2:EY721)+1)</f>
        <v>360</v>
      </c>
      <c r="EZ722" s="290" t="str">
        <f t="shared" si="176"/>
        <v/>
      </c>
      <c r="FA722" s="277" t="str">
        <f t="shared" si="177"/>
        <v/>
      </c>
      <c r="FB722" s="281" t="str">
        <f t="shared" si="178"/>
        <v/>
      </c>
      <c r="FC722" s="28">
        <f>DIS!C739</f>
        <v>720</v>
      </c>
      <c r="FD722" s="28">
        <f>DIS!D739</f>
        <v>36</v>
      </c>
      <c r="FE722" s="28">
        <f>DIS!E739</f>
        <v>20</v>
      </c>
      <c r="FF722" s="28" t="str">
        <f t="shared" si="179"/>
        <v>36,20</v>
      </c>
      <c r="FG722" s="286">
        <f>INDEX($AR$88:$BK$127,FD722,FE722)</f>
        <v>0</v>
      </c>
      <c r="FH722" s="287">
        <f>IF(ISNUMBER(FG722),0,MAX(FH$2:FH721)+1)</f>
        <v>0</v>
      </c>
      <c r="FI722" s="287">
        <f>IF(FH722&gt;0,INDEX(IF($BJ$45=0,$EU$3:$EU$1412,IF($BK$45=0,$EX$3:$EX$1412,$FB$3:$FB$1412)),FH722,1),0)</f>
        <v>0</v>
      </c>
    </row>
    <row r="723" spans="144:165" x14ac:dyDescent="0.25">
      <c r="EN723" s="263">
        <f t="shared" si="180"/>
        <v>721</v>
      </c>
      <c r="EO723" s="239" t="s">
        <v>2110</v>
      </c>
      <c r="EP723" s="279">
        <v>42036</v>
      </c>
      <c r="EQ723" s="280">
        <v>0</v>
      </c>
      <c r="ER723" s="281">
        <v>17.41048</v>
      </c>
      <c r="ES723" s="288"/>
      <c r="ET723" s="282">
        <f>IF(EO723=EO724,MAX(ET$2:ET722)+1,0)</f>
        <v>361</v>
      </c>
      <c r="EU723" s="3" t="str">
        <f t="shared" si="172"/>
        <v/>
      </c>
      <c r="EV723" s="290" t="str">
        <f t="shared" si="173"/>
        <v/>
      </c>
      <c r="EW723" s="277" t="str">
        <f t="shared" si="174"/>
        <v/>
      </c>
      <c r="EX723" s="281" t="str">
        <f t="shared" si="175"/>
        <v/>
      </c>
      <c r="EY723" s="282">
        <f>IF(EO723=EO724,0,MAX(EY$2:EY722)+1)</f>
        <v>0</v>
      </c>
      <c r="EZ723" s="290" t="str">
        <f t="shared" si="176"/>
        <v/>
      </c>
      <c r="FA723" s="277" t="str">
        <f t="shared" si="177"/>
        <v/>
      </c>
      <c r="FB723" s="281" t="str">
        <f t="shared" si="178"/>
        <v/>
      </c>
      <c r="FC723" s="28">
        <f>DIS!C740</f>
        <v>721</v>
      </c>
      <c r="FD723" s="28">
        <f>DIS!D740</f>
        <v>37</v>
      </c>
      <c r="FE723" s="28">
        <f>DIS!E740</f>
        <v>1</v>
      </c>
      <c r="FF723" s="28" t="str">
        <f t="shared" si="179"/>
        <v>37,1</v>
      </c>
      <c r="FG723" s="286">
        <f>INDEX($AR$88:$BK$127,FD723,FE723)</f>
        <v>0</v>
      </c>
      <c r="FH723" s="287">
        <f>IF(ISNUMBER(FG723),0,MAX(FH$2:FH722)+1)</f>
        <v>0</v>
      </c>
      <c r="FI723" s="287">
        <f>IF(FH723&gt;0,INDEX(IF($BJ$45=0,$EU$3:$EU$1412,IF($BK$45=0,$EX$3:$EX$1412,$FB$3:$FB$1412)),FH723,1),0)</f>
        <v>0</v>
      </c>
    </row>
    <row r="724" spans="144:165" x14ac:dyDescent="0.25">
      <c r="EN724" s="263">
        <f t="shared" si="180"/>
        <v>722</v>
      </c>
      <c r="EO724" s="239" t="s">
        <v>2110</v>
      </c>
      <c r="EP724" s="279">
        <v>43831</v>
      </c>
      <c r="EQ724" s="280">
        <v>0</v>
      </c>
      <c r="ER724" s="281">
        <v>16.257989999999999</v>
      </c>
      <c r="ES724" s="288"/>
      <c r="ET724" s="282">
        <f>IF(EO724=EO725,MAX(ET$2:ET723)+1,0)</f>
        <v>0</v>
      </c>
      <c r="EU724" s="3" t="str">
        <f t="shared" si="172"/>
        <v/>
      </c>
      <c r="EV724" s="290" t="str">
        <f t="shared" si="173"/>
        <v/>
      </c>
      <c r="EW724" s="277" t="str">
        <f t="shared" si="174"/>
        <v/>
      </c>
      <c r="EX724" s="281" t="str">
        <f t="shared" si="175"/>
        <v/>
      </c>
      <c r="EY724" s="282">
        <f>IF(EO724=EO725,0,MAX(EY$2:EY723)+1)</f>
        <v>361</v>
      </c>
      <c r="EZ724" s="290" t="str">
        <f t="shared" si="176"/>
        <v/>
      </c>
      <c r="FA724" s="277" t="str">
        <f t="shared" si="177"/>
        <v/>
      </c>
      <c r="FB724" s="281" t="str">
        <f t="shared" si="178"/>
        <v/>
      </c>
      <c r="FC724" s="28">
        <f>DIS!C741</f>
        <v>722</v>
      </c>
      <c r="FD724" s="28">
        <f>DIS!D741</f>
        <v>37</v>
      </c>
      <c r="FE724" s="28">
        <f>DIS!E741</f>
        <v>2</v>
      </c>
      <c r="FF724" s="28" t="str">
        <f t="shared" si="179"/>
        <v>37,2</v>
      </c>
      <c r="FG724" s="286">
        <f>INDEX($AR$88:$BK$127,FD724,FE724)</f>
        <v>0</v>
      </c>
      <c r="FH724" s="287">
        <f>IF(ISNUMBER(FG724),0,MAX(FH$2:FH723)+1)</f>
        <v>0</v>
      </c>
      <c r="FI724" s="287">
        <f>IF(FH724&gt;0,INDEX(IF($BJ$45=0,$EU$3:$EU$1412,IF($BK$45=0,$EX$3:$EX$1412,$FB$3:$FB$1412)),FH724,1),0)</f>
        <v>0</v>
      </c>
    </row>
    <row r="725" spans="144:165" x14ac:dyDescent="0.25">
      <c r="EN725" s="263">
        <f t="shared" si="180"/>
        <v>723</v>
      </c>
      <c r="EO725" s="239" t="s">
        <v>2111</v>
      </c>
      <c r="EP725" s="279">
        <v>42036</v>
      </c>
      <c r="EQ725" s="280">
        <v>0</v>
      </c>
      <c r="ER725" s="281">
        <v>16.70673</v>
      </c>
      <c r="ES725" s="288"/>
      <c r="ET725" s="282">
        <f>IF(EO725=EO726,MAX(ET$2:ET724)+1,0)</f>
        <v>362</v>
      </c>
      <c r="EU725" s="3" t="str">
        <f t="shared" si="172"/>
        <v/>
      </c>
      <c r="EV725" s="290" t="str">
        <f t="shared" si="173"/>
        <v/>
      </c>
      <c r="EW725" s="277" t="str">
        <f t="shared" si="174"/>
        <v/>
      </c>
      <c r="EX725" s="281" t="str">
        <f t="shared" si="175"/>
        <v/>
      </c>
      <c r="EY725" s="282">
        <f>IF(EO725=EO726,0,MAX(EY$2:EY724)+1)</f>
        <v>0</v>
      </c>
      <c r="EZ725" s="290" t="str">
        <f t="shared" si="176"/>
        <v/>
      </c>
      <c r="FA725" s="277" t="str">
        <f t="shared" si="177"/>
        <v/>
      </c>
      <c r="FB725" s="281" t="str">
        <f t="shared" si="178"/>
        <v/>
      </c>
      <c r="FC725" s="28">
        <f>DIS!C742</f>
        <v>723</v>
      </c>
      <c r="FD725" s="28">
        <f>DIS!D742</f>
        <v>37</v>
      </c>
      <c r="FE725" s="28">
        <f>DIS!E742</f>
        <v>3</v>
      </c>
      <c r="FF725" s="28" t="str">
        <f t="shared" si="179"/>
        <v>37,3</v>
      </c>
      <c r="FG725" s="286">
        <f>INDEX($AR$88:$BK$127,FD725,FE725)</f>
        <v>0</v>
      </c>
      <c r="FH725" s="287">
        <f>IF(ISNUMBER(FG725),0,MAX(FH$2:FH724)+1)</f>
        <v>0</v>
      </c>
      <c r="FI725" s="287">
        <f>IF(FH725&gt;0,INDEX(IF($BJ$45=0,$EU$3:$EU$1412,IF($BK$45=0,$EX$3:$EX$1412,$FB$3:$FB$1412)),FH725,1),0)</f>
        <v>0</v>
      </c>
    </row>
    <row r="726" spans="144:165" x14ac:dyDescent="0.25">
      <c r="EN726" s="263">
        <f t="shared" si="180"/>
        <v>724</v>
      </c>
      <c r="EO726" s="239" t="s">
        <v>2111</v>
      </c>
      <c r="EP726" s="279">
        <v>43831</v>
      </c>
      <c r="EQ726" s="280">
        <v>0</v>
      </c>
      <c r="ER726" s="281">
        <v>15.80063</v>
      </c>
      <c r="ES726" s="288"/>
      <c r="ET726" s="282">
        <f>IF(EO726=EO727,MAX(ET$2:ET725)+1,0)</f>
        <v>0</v>
      </c>
      <c r="EU726" s="3" t="str">
        <f t="shared" si="172"/>
        <v/>
      </c>
      <c r="EV726" s="290" t="str">
        <f t="shared" si="173"/>
        <v/>
      </c>
      <c r="EW726" s="277" t="str">
        <f t="shared" si="174"/>
        <v/>
      </c>
      <c r="EX726" s="281" t="str">
        <f t="shared" si="175"/>
        <v/>
      </c>
      <c r="EY726" s="282">
        <f>IF(EO726=EO727,0,MAX(EY$2:EY725)+1)</f>
        <v>362</v>
      </c>
      <c r="EZ726" s="290" t="str">
        <f t="shared" si="176"/>
        <v/>
      </c>
      <c r="FA726" s="277" t="str">
        <f t="shared" si="177"/>
        <v/>
      </c>
      <c r="FB726" s="281" t="str">
        <f t="shared" si="178"/>
        <v/>
      </c>
      <c r="FC726" s="28">
        <f>DIS!C743</f>
        <v>724</v>
      </c>
      <c r="FD726" s="28">
        <f>DIS!D743</f>
        <v>37</v>
      </c>
      <c r="FE726" s="28">
        <f>DIS!E743</f>
        <v>4</v>
      </c>
      <c r="FF726" s="28" t="str">
        <f t="shared" si="179"/>
        <v>37,4</v>
      </c>
      <c r="FG726" s="286">
        <f>INDEX($AR$88:$BK$127,FD726,FE726)</f>
        <v>0</v>
      </c>
      <c r="FH726" s="287">
        <f>IF(ISNUMBER(FG726),0,MAX(FH$2:FH725)+1)</f>
        <v>0</v>
      </c>
      <c r="FI726" s="287">
        <f>IF(FH726&gt;0,INDEX(IF($BJ$45=0,$EU$3:$EU$1412,IF($BK$45=0,$EX$3:$EX$1412,$FB$3:$FB$1412)),FH726,1),0)</f>
        <v>0</v>
      </c>
    </row>
    <row r="727" spans="144:165" x14ac:dyDescent="0.25">
      <c r="EN727" s="263">
        <f t="shared" si="180"/>
        <v>725</v>
      </c>
      <c r="EO727" s="239" t="s">
        <v>2112</v>
      </c>
      <c r="EP727" s="279">
        <v>42036</v>
      </c>
      <c r="EQ727" s="280">
        <v>0</v>
      </c>
      <c r="ER727" s="281">
        <v>15.926310000000001</v>
      </c>
      <c r="ES727" s="288"/>
      <c r="ET727" s="282">
        <f>IF(EO727=EO728,MAX(ET$2:ET726)+1,0)</f>
        <v>363</v>
      </c>
      <c r="EU727" s="3" t="str">
        <f t="shared" si="172"/>
        <v/>
      </c>
      <c r="EV727" s="290" t="str">
        <f t="shared" si="173"/>
        <v/>
      </c>
      <c r="EW727" s="277" t="str">
        <f t="shared" si="174"/>
        <v/>
      </c>
      <c r="EX727" s="281" t="str">
        <f t="shared" si="175"/>
        <v/>
      </c>
      <c r="EY727" s="282">
        <f>IF(EO727=EO728,0,MAX(EY$2:EY726)+1)</f>
        <v>0</v>
      </c>
      <c r="EZ727" s="290" t="str">
        <f t="shared" si="176"/>
        <v/>
      </c>
      <c r="FA727" s="277" t="str">
        <f t="shared" si="177"/>
        <v/>
      </c>
      <c r="FB727" s="281" t="str">
        <f t="shared" si="178"/>
        <v/>
      </c>
      <c r="FC727" s="28">
        <f>DIS!C744</f>
        <v>725</v>
      </c>
      <c r="FD727" s="28">
        <f>DIS!D744</f>
        <v>37</v>
      </c>
      <c r="FE727" s="28">
        <f>DIS!E744</f>
        <v>5</v>
      </c>
      <c r="FF727" s="28" t="str">
        <f t="shared" si="179"/>
        <v>37,5</v>
      </c>
      <c r="FG727" s="286" t="str">
        <f>INDEX($AR$88:$BK$127,FD727,FE727)</f>
        <v>5,37</v>
      </c>
      <c r="FH727" s="287">
        <f>IF(ISNUMBER(FG727),0,MAX(FH$2:FH726)+1)</f>
        <v>656</v>
      </c>
      <c r="FI727" s="287">
        <f>IF(FH727&gt;0,INDEX(IF($BJ$45=0,$EU$3:$EU$1412,IF($BK$45=0,$EX$3:$EX$1412,$FB$3:$FB$1412)),FH727,1),0)</f>
        <v>17.048860000000001</v>
      </c>
    </row>
    <row r="728" spans="144:165" x14ac:dyDescent="0.25">
      <c r="EN728" s="263">
        <f t="shared" si="180"/>
        <v>726</v>
      </c>
      <c r="EO728" s="239" t="s">
        <v>2112</v>
      </c>
      <c r="EP728" s="279">
        <v>43831</v>
      </c>
      <c r="EQ728" s="280">
        <v>0</v>
      </c>
      <c r="ER728" s="281">
        <v>15.337479999999999</v>
      </c>
      <c r="ES728" s="288"/>
      <c r="ET728" s="282">
        <f>IF(EO728=EO729,MAX(ET$2:ET727)+1,0)</f>
        <v>0</v>
      </c>
      <c r="EU728" s="3" t="str">
        <f t="shared" si="172"/>
        <v/>
      </c>
      <c r="EV728" s="290" t="str">
        <f t="shared" si="173"/>
        <v/>
      </c>
      <c r="EW728" s="277" t="str">
        <f t="shared" si="174"/>
        <v/>
      </c>
      <c r="EX728" s="281" t="str">
        <f t="shared" si="175"/>
        <v/>
      </c>
      <c r="EY728" s="282">
        <f>IF(EO728=EO729,0,MAX(EY$2:EY727)+1)</f>
        <v>363</v>
      </c>
      <c r="EZ728" s="290" t="str">
        <f t="shared" si="176"/>
        <v/>
      </c>
      <c r="FA728" s="277" t="str">
        <f t="shared" si="177"/>
        <v/>
      </c>
      <c r="FB728" s="281" t="str">
        <f t="shared" si="178"/>
        <v/>
      </c>
      <c r="FC728" s="28">
        <f>DIS!C745</f>
        <v>726</v>
      </c>
      <c r="FD728" s="28">
        <f>DIS!D745</f>
        <v>37</v>
      </c>
      <c r="FE728" s="28">
        <f>DIS!E745</f>
        <v>6</v>
      </c>
      <c r="FF728" s="28" t="str">
        <f t="shared" si="179"/>
        <v>37,6</v>
      </c>
      <c r="FG728" s="286" t="str">
        <f>INDEX($AR$88:$BK$127,FD728,FE728)</f>
        <v>6,37</v>
      </c>
      <c r="FH728" s="287">
        <f>IF(ISNUMBER(FG728),0,MAX(FH$2:FH727)+1)</f>
        <v>657</v>
      </c>
      <c r="FI728" s="287">
        <f>IF(FH728&gt;0,INDEX(IF($BJ$45=0,$EU$3:$EU$1412,IF($BK$45=0,$EX$3:$EX$1412,$FB$3:$FB$1412)),FH728,1),0)</f>
        <v>16.80179</v>
      </c>
    </row>
    <row r="729" spans="144:165" x14ac:dyDescent="0.25">
      <c r="EN729" s="263">
        <f t="shared" si="180"/>
        <v>727</v>
      </c>
      <c r="EO729" s="239" t="s">
        <v>2113</v>
      </c>
      <c r="EP729" s="279">
        <v>42036</v>
      </c>
      <c r="EQ729" s="280">
        <v>0</v>
      </c>
      <c r="ER729" s="281">
        <v>15.576549999999999</v>
      </c>
      <c r="ES729" s="288"/>
      <c r="ET729" s="282">
        <f>IF(EO729=EO730,MAX(ET$2:ET728)+1,0)</f>
        <v>364</v>
      </c>
      <c r="EU729" s="3" t="str">
        <f t="shared" si="172"/>
        <v/>
      </c>
      <c r="EV729" s="290" t="str">
        <f t="shared" si="173"/>
        <v/>
      </c>
      <c r="EW729" s="277" t="str">
        <f t="shared" si="174"/>
        <v/>
      </c>
      <c r="EX729" s="281" t="str">
        <f t="shared" si="175"/>
        <v/>
      </c>
      <c r="EY729" s="282">
        <f>IF(EO729=EO730,0,MAX(EY$2:EY728)+1)</f>
        <v>0</v>
      </c>
      <c r="EZ729" s="290" t="str">
        <f t="shared" si="176"/>
        <v/>
      </c>
      <c r="FA729" s="277" t="str">
        <f t="shared" si="177"/>
        <v/>
      </c>
      <c r="FB729" s="281" t="str">
        <f t="shared" si="178"/>
        <v/>
      </c>
      <c r="FC729" s="28">
        <f>DIS!C746</f>
        <v>727</v>
      </c>
      <c r="FD729" s="28">
        <f>DIS!D746</f>
        <v>37</v>
      </c>
      <c r="FE729" s="28">
        <f>DIS!E746</f>
        <v>7</v>
      </c>
      <c r="FF729" s="28" t="str">
        <f t="shared" si="179"/>
        <v>37,7</v>
      </c>
      <c r="FG729" s="286" t="str">
        <f>INDEX($AR$88:$BK$127,FD729,FE729)</f>
        <v>7,37</v>
      </c>
      <c r="FH729" s="287">
        <f>IF(ISNUMBER(FG729),0,MAX(FH$2:FH728)+1)</f>
        <v>658</v>
      </c>
      <c r="FI729" s="287">
        <f>IF(FH729&gt;0,INDEX(IF($BJ$45=0,$EU$3:$EU$1412,IF($BK$45=0,$EX$3:$EX$1412,$FB$3:$FB$1412)),FH729,1),0)</f>
        <v>16.456959999999999</v>
      </c>
    </row>
    <row r="730" spans="144:165" x14ac:dyDescent="0.25">
      <c r="EN730" s="263">
        <f t="shared" si="180"/>
        <v>728</v>
      </c>
      <c r="EO730" s="239" t="s">
        <v>2113</v>
      </c>
      <c r="EP730" s="279">
        <v>43831</v>
      </c>
      <c r="EQ730" s="280">
        <v>0</v>
      </c>
      <c r="ER730" s="281">
        <v>15.561439999999999</v>
      </c>
      <c r="ES730" s="288"/>
      <c r="ET730" s="282">
        <f>IF(EO730=EO731,MAX(ET$2:ET729)+1,0)</f>
        <v>0</v>
      </c>
      <c r="EU730" s="3" t="str">
        <f t="shared" si="172"/>
        <v/>
      </c>
      <c r="EV730" s="290" t="str">
        <f t="shared" si="173"/>
        <v/>
      </c>
      <c r="EW730" s="277" t="str">
        <f t="shared" si="174"/>
        <v/>
      </c>
      <c r="EX730" s="281" t="str">
        <f t="shared" si="175"/>
        <v/>
      </c>
      <c r="EY730" s="282">
        <f>IF(EO730=EO731,0,MAX(EY$2:EY729)+1)</f>
        <v>364</v>
      </c>
      <c r="EZ730" s="290" t="str">
        <f t="shared" si="176"/>
        <v/>
      </c>
      <c r="FA730" s="277" t="str">
        <f t="shared" si="177"/>
        <v/>
      </c>
      <c r="FB730" s="281" t="str">
        <f t="shared" si="178"/>
        <v/>
      </c>
      <c r="FC730" s="28">
        <f>DIS!C747</f>
        <v>728</v>
      </c>
      <c r="FD730" s="28">
        <f>DIS!D747</f>
        <v>37</v>
      </c>
      <c r="FE730" s="28">
        <f>DIS!E747</f>
        <v>8</v>
      </c>
      <c r="FF730" s="28" t="str">
        <f t="shared" si="179"/>
        <v>37,8</v>
      </c>
      <c r="FG730" s="286" t="str">
        <f>INDEX($AR$88:$BK$127,FD730,FE730)</f>
        <v>8,37</v>
      </c>
      <c r="FH730" s="287">
        <f>IF(ISNUMBER(FG730),0,MAX(FH$2:FH729)+1)</f>
        <v>659</v>
      </c>
      <c r="FI730" s="287">
        <f>IF(FH730&gt;0,INDEX(IF($BJ$45=0,$EU$3:$EU$1412,IF($BK$45=0,$EX$3:$EX$1412,$FB$3:$FB$1412)),FH730,1),0)</f>
        <v>15.94026</v>
      </c>
    </row>
    <row r="731" spans="144:165" x14ac:dyDescent="0.25">
      <c r="EN731" s="263">
        <f t="shared" si="180"/>
        <v>729</v>
      </c>
      <c r="EO731" s="239" t="s">
        <v>2114</v>
      </c>
      <c r="EP731" s="279">
        <v>42036</v>
      </c>
      <c r="EQ731" s="280">
        <v>0</v>
      </c>
      <c r="ER731" s="281">
        <v>16.078949999999999</v>
      </c>
      <c r="ES731" s="288"/>
      <c r="ET731" s="282">
        <f>IF(EO731=EO732,MAX(ET$2:ET730)+1,0)</f>
        <v>365</v>
      </c>
      <c r="EU731" s="3" t="str">
        <f t="shared" si="172"/>
        <v/>
      </c>
      <c r="EV731" s="290" t="str">
        <f t="shared" si="173"/>
        <v/>
      </c>
      <c r="EW731" s="277" t="str">
        <f t="shared" si="174"/>
        <v/>
      </c>
      <c r="EX731" s="281" t="str">
        <f t="shared" si="175"/>
        <v/>
      </c>
      <c r="EY731" s="282">
        <f>IF(EO731=EO732,0,MAX(EY$2:EY730)+1)</f>
        <v>0</v>
      </c>
      <c r="EZ731" s="290" t="str">
        <f t="shared" si="176"/>
        <v/>
      </c>
      <c r="FA731" s="277" t="str">
        <f t="shared" si="177"/>
        <v/>
      </c>
      <c r="FB731" s="281" t="str">
        <f t="shared" si="178"/>
        <v/>
      </c>
      <c r="FC731" s="28">
        <f>DIS!C748</f>
        <v>729</v>
      </c>
      <c r="FD731" s="28">
        <f>DIS!D748</f>
        <v>37</v>
      </c>
      <c r="FE731" s="28">
        <f>DIS!E748</f>
        <v>9</v>
      </c>
      <c r="FF731" s="28" t="str">
        <f t="shared" si="179"/>
        <v>37,9</v>
      </c>
      <c r="FG731" s="286" t="str">
        <f>INDEX($AR$88:$BK$127,FD731,FE731)</f>
        <v>9,37</v>
      </c>
      <c r="FH731" s="287">
        <f>IF(ISNUMBER(FG731),0,MAX(FH$2:FH730)+1)</f>
        <v>660</v>
      </c>
      <c r="FI731" s="287">
        <f>IF(FH731&gt;0,INDEX(IF($BJ$45=0,$EU$3:$EU$1412,IF($BK$45=0,$EX$3:$EX$1412,$FB$3:$FB$1412)),FH731,1),0)</f>
        <v>15.42544</v>
      </c>
    </row>
    <row r="732" spans="144:165" x14ac:dyDescent="0.25">
      <c r="EN732" s="263">
        <f t="shared" si="180"/>
        <v>730</v>
      </c>
      <c r="EO732" s="239" t="s">
        <v>2114</v>
      </c>
      <c r="EP732" s="279">
        <v>43831</v>
      </c>
      <c r="EQ732" s="280">
        <v>0</v>
      </c>
      <c r="ER732" s="281">
        <v>15.825570000000001</v>
      </c>
      <c r="ES732" s="288"/>
      <c r="ET732" s="282">
        <f>IF(EO732=EO733,MAX(ET$2:ET731)+1,0)</f>
        <v>0</v>
      </c>
      <c r="EU732" s="3" t="str">
        <f t="shared" si="172"/>
        <v/>
      </c>
      <c r="EV732" s="290" t="str">
        <f t="shared" si="173"/>
        <v/>
      </c>
      <c r="EW732" s="277" t="str">
        <f t="shared" si="174"/>
        <v/>
      </c>
      <c r="EX732" s="281" t="str">
        <f t="shared" si="175"/>
        <v/>
      </c>
      <c r="EY732" s="282">
        <f>IF(EO732=EO733,0,MAX(EY$2:EY731)+1)</f>
        <v>365</v>
      </c>
      <c r="EZ732" s="290" t="str">
        <f t="shared" si="176"/>
        <v/>
      </c>
      <c r="FA732" s="277" t="str">
        <f t="shared" si="177"/>
        <v/>
      </c>
      <c r="FB732" s="281" t="str">
        <f t="shared" si="178"/>
        <v/>
      </c>
      <c r="FC732" s="28">
        <f>DIS!C749</f>
        <v>730</v>
      </c>
      <c r="FD732" s="28">
        <f>DIS!D749</f>
        <v>37</v>
      </c>
      <c r="FE732" s="28">
        <f>DIS!E749</f>
        <v>10</v>
      </c>
      <c r="FF732" s="28" t="str">
        <f t="shared" si="179"/>
        <v>37,10</v>
      </c>
      <c r="FG732" s="286" t="str">
        <f>INDEX($AR$88:$BK$127,FD732,FE732)</f>
        <v>10,37</v>
      </c>
      <c r="FH732" s="287">
        <f>IF(ISNUMBER(FG732),0,MAX(FH$2:FH731)+1)</f>
        <v>661</v>
      </c>
      <c r="FI732" s="287">
        <f>IF(FH732&gt;0,INDEX(IF($BJ$45=0,$EU$3:$EU$1412,IF($BK$45=0,$EX$3:$EX$1412,$FB$3:$FB$1412)),FH732,1),0)</f>
        <v>14.818949999999999</v>
      </c>
    </row>
    <row r="733" spans="144:165" x14ac:dyDescent="0.25">
      <c r="EN733" s="263">
        <f t="shared" si="180"/>
        <v>731</v>
      </c>
      <c r="EO733" s="239" t="s">
        <v>2115</v>
      </c>
      <c r="EP733" s="279">
        <v>42036</v>
      </c>
      <c r="EQ733" s="280">
        <v>0</v>
      </c>
      <c r="ER733" s="281">
        <v>16.463519999999999</v>
      </c>
      <c r="ES733" s="288"/>
      <c r="ET733" s="282">
        <f>IF(EO733=EO734,MAX(ET$2:ET732)+1,0)</f>
        <v>366</v>
      </c>
      <c r="EU733" s="3" t="str">
        <f t="shared" si="172"/>
        <v/>
      </c>
      <c r="EV733" s="290" t="str">
        <f t="shared" si="173"/>
        <v/>
      </c>
      <c r="EW733" s="277" t="str">
        <f t="shared" si="174"/>
        <v/>
      </c>
      <c r="EX733" s="281" t="str">
        <f t="shared" si="175"/>
        <v/>
      </c>
      <c r="EY733" s="282">
        <f>IF(EO733=EO734,0,MAX(EY$2:EY732)+1)</f>
        <v>0</v>
      </c>
      <c r="EZ733" s="290" t="str">
        <f t="shared" si="176"/>
        <v/>
      </c>
      <c r="FA733" s="277" t="str">
        <f t="shared" si="177"/>
        <v/>
      </c>
      <c r="FB733" s="281" t="str">
        <f t="shared" si="178"/>
        <v/>
      </c>
      <c r="FC733" s="28">
        <f>DIS!C750</f>
        <v>731</v>
      </c>
      <c r="FD733" s="28">
        <f>DIS!D750</f>
        <v>37</v>
      </c>
      <c r="FE733" s="28">
        <f>DIS!E750</f>
        <v>11</v>
      </c>
      <c r="FF733" s="28" t="str">
        <f t="shared" si="179"/>
        <v>37,11</v>
      </c>
      <c r="FG733" s="286" t="str">
        <f>INDEX($AR$88:$BK$127,FD733,FE733)</f>
        <v>11,37</v>
      </c>
      <c r="FH733" s="287">
        <f>IF(ISNUMBER(FG733),0,MAX(FH$2:FH732)+1)</f>
        <v>662</v>
      </c>
      <c r="FI733" s="287">
        <f>IF(FH733&gt;0,INDEX(IF($BJ$45=0,$EU$3:$EU$1412,IF($BK$45=0,$EX$3:$EX$1412,$FB$3:$FB$1412)),FH733,1),0)</f>
        <v>14.167450000000001</v>
      </c>
    </row>
    <row r="734" spans="144:165" x14ac:dyDescent="0.25">
      <c r="EN734" s="263">
        <f t="shared" si="180"/>
        <v>732</v>
      </c>
      <c r="EO734" s="239" t="s">
        <v>2115</v>
      </c>
      <c r="EP734" s="279">
        <v>43831</v>
      </c>
      <c r="EQ734" s="280">
        <v>0</v>
      </c>
      <c r="ER734" s="281">
        <v>16.029769999999999</v>
      </c>
      <c r="ES734" s="288"/>
      <c r="ET734" s="282">
        <f>IF(EO734=EO735,MAX(ET$2:ET733)+1,0)</f>
        <v>0</v>
      </c>
      <c r="EU734" s="3" t="str">
        <f t="shared" si="172"/>
        <v/>
      </c>
      <c r="EV734" s="290" t="str">
        <f t="shared" si="173"/>
        <v/>
      </c>
      <c r="EW734" s="277" t="str">
        <f t="shared" si="174"/>
        <v/>
      </c>
      <c r="EX734" s="281" t="str">
        <f t="shared" si="175"/>
        <v/>
      </c>
      <c r="EY734" s="282">
        <f>IF(EO734=EO735,0,MAX(EY$2:EY733)+1)</f>
        <v>366</v>
      </c>
      <c r="EZ734" s="290" t="str">
        <f t="shared" si="176"/>
        <v/>
      </c>
      <c r="FA734" s="277" t="str">
        <f t="shared" si="177"/>
        <v/>
      </c>
      <c r="FB734" s="281" t="str">
        <f t="shared" si="178"/>
        <v/>
      </c>
      <c r="FC734" s="28">
        <f>DIS!C751</f>
        <v>732</v>
      </c>
      <c r="FD734" s="28">
        <f>DIS!D751</f>
        <v>37</v>
      </c>
      <c r="FE734" s="28">
        <f>DIS!E751</f>
        <v>12</v>
      </c>
      <c r="FF734" s="28" t="str">
        <f t="shared" si="179"/>
        <v>37,12</v>
      </c>
      <c r="FG734" s="286" t="str">
        <f>INDEX($AR$88:$BK$127,FD734,FE734)</f>
        <v>12,37</v>
      </c>
      <c r="FH734" s="287">
        <f>IF(ISNUMBER(FG734),0,MAX(FH$2:FH733)+1)</f>
        <v>663</v>
      </c>
      <c r="FI734" s="287">
        <f>IF(FH734&gt;0,INDEX(IF($BJ$45=0,$EU$3:$EU$1412,IF($BK$45=0,$EX$3:$EX$1412,$FB$3:$FB$1412)),FH734,1),0)</f>
        <v>13.56169</v>
      </c>
    </row>
    <row r="735" spans="144:165" x14ac:dyDescent="0.25">
      <c r="EN735" s="263">
        <f t="shared" si="180"/>
        <v>733</v>
      </c>
      <c r="EO735" s="239" t="s">
        <v>2116</v>
      </c>
      <c r="EP735" s="279">
        <v>42036</v>
      </c>
      <c r="EQ735" s="280">
        <v>0</v>
      </c>
      <c r="ER735" s="281">
        <v>16.767499999999998</v>
      </c>
      <c r="ES735" s="288"/>
      <c r="ET735" s="282">
        <f>IF(EO735=EO736,MAX(ET$2:ET734)+1,0)</f>
        <v>367</v>
      </c>
      <c r="EU735" s="3" t="str">
        <f t="shared" si="172"/>
        <v/>
      </c>
      <c r="EV735" s="290" t="str">
        <f t="shared" si="173"/>
        <v/>
      </c>
      <c r="EW735" s="277" t="str">
        <f t="shared" si="174"/>
        <v/>
      </c>
      <c r="EX735" s="281" t="str">
        <f t="shared" si="175"/>
        <v/>
      </c>
      <c r="EY735" s="282">
        <f>IF(EO735=EO736,0,MAX(EY$2:EY734)+1)</f>
        <v>0</v>
      </c>
      <c r="EZ735" s="290" t="str">
        <f t="shared" si="176"/>
        <v/>
      </c>
      <c r="FA735" s="277" t="str">
        <f t="shared" si="177"/>
        <v/>
      </c>
      <c r="FB735" s="281" t="str">
        <f t="shared" si="178"/>
        <v/>
      </c>
      <c r="FC735" s="28">
        <f>DIS!C752</f>
        <v>733</v>
      </c>
      <c r="FD735" s="28">
        <f>DIS!D752</f>
        <v>37</v>
      </c>
      <c r="FE735" s="28">
        <f>DIS!E752</f>
        <v>13</v>
      </c>
      <c r="FF735" s="28" t="str">
        <f t="shared" si="179"/>
        <v>37,13</v>
      </c>
      <c r="FG735" s="286" t="str">
        <f>INDEX($AR$88:$BK$127,FD735,FE735)</f>
        <v>13,37</v>
      </c>
      <c r="FH735" s="287">
        <f>IF(ISNUMBER(FG735),0,MAX(FH$2:FH734)+1)</f>
        <v>664</v>
      </c>
      <c r="FI735" s="287">
        <f>IF(FH735&gt;0,INDEX(IF($BJ$45=0,$EU$3:$EU$1412,IF($BK$45=0,$EX$3:$EX$1412,$FB$3:$FB$1412)),FH735,1),0)</f>
        <v>13.04012</v>
      </c>
    </row>
    <row r="736" spans="144:165" x14ac:dyDescent="0.25">
      <c r="EN736" s="263">
        <f t="shared" si="180"/>
        <v>734</v>
      </c>
      <c r="EO736" s="239" t="s">
        <v>2116</v>
      </c>
      <c r="EP736" s="279">
        <v>43831</v>
      </c>
      <c r="EQ736" s="280">
        <v>0</v>
      </c>
      <c r="ER736" s="281">
        <v>16.193349999999999</v>
      </c>
      <c r="ES736" s="288"/>
      <c r="ET736" s="282">
        <f>IF(EO736=EO737,MAX(ET$2:ET735)+1,0)</f>
        <v>0</v>
      </c>
      <c r="EU736" s="3" t="str">
        <f t="shared" si="172"/>
        <v/>
      </c>
      <c r="EV736" s="290" t="str">
        <f t="shared" si="173"/>
        <v/>
      </c>
      <c r="EW736" s="277" t="str">
        <f t="shared" si="174"/>
        <v/>
      </c>
      <c r="EX736" s="281" t="str">
        <f t="shared" si="175"/>
        <v/>
      </c>
      <c r="EY736" s="282">
        <f>IF(EO736=EO737,0,MAX(EY$2:EY735)+1)</f>
        <v>367</v>
      </c>
      <c r="EZ736" s="290" t="str">
        <f t="shared" si="176"/>
        <v/>
      </c>
      <c r="FA736" s="277" t="str">
        <f t="shared" si="177"/>
        <v/>
      </c>
      <c r="FB736" s="281" t="str">
        <f t="shared" si="178"/>
        <v/>
      </c>
      <c r="FC736" s="28">
        <f>DIS!C753</f>
        <v>734</v>
      </c>
      <c r="FD736" s="28">
        <f>DIS!D753</f>
        <v>37</v>
      </c>
      <c r="FE736" s="28">
        <f>DIS!E753</f>
        <v>14</v>
      </c>
      <c r="FF736" s="28" t="str">
        <f t="shared" si="179"/>
        <v>37,14</v>
      </c>
      <c r="FG736" s="286" t="str">
        <f>INDEX($AR$88:$BK$127,FD736,FE736)</f>
        <v>14,37</v>
      </c>
      <c r="FH736" s="287">
        <f>IF(ISNUMBER(FG736),0,MAX(FH$2:FH735)+1)</f>
        <v>665</v>
      </c>
      <c r="FI736" s="287">
        <f>IF(FH736&gt;0,INDEX(IF($BJ$45=0,$EU$3:$EU$1412,IF($BK$45=0,$EX$3:$EX$1412,$FB$3:$FB$1412)),FH736,1),0)</f>
        <v>12.52031</v>
      </c>
    </row>
    <row r="737" spans="144:165" x14ac:dyDescent="0.25">
      <c r="EN737" s="263">
        <f t="shared" si="180"/>
        <v>735</v>
      </c>
      <c r="EO737" s="239" t="s">
        <v>2117</v>
      </c>
      <c r="EP737" s="279">
        <v>42036</v>
      </c>
      <c r="EQ737" s="280">
        <v>0</v>
      </c>
      <c r="ER737" s="281">
        <v>16.979600000000001</v>
      </c>
      <c r="ES737" s="288"/>
      <c r="ET737" s="282">
        <f>IF(EO737=EO738,MAX(ET$2:ET736)+1,0)</f>
        <v>368</v>
      </c>
      <c r="EU737" s="3" t="str">
        <f t="shared" si="172"/>
        <v/>
      </c>
      <c r="EV737" s="290" t="str">
        <f t="shared" si="173"/>
        <v/>
      </c>
      <c r="EW737" s="277" t="str">
        <f t="shared" si="174"/>
        <v/>
      </c>
      <c r="EX737" s="281" t="str">
        <f t="shared" si="175"/>
        <v/>
      </c>
      <c r="EY737" s="282">
        <f>IF(EO737=EO738,0,MAX(EY$2:EY736)+1)</f>
        <v>0</v>
      </c>
      <c r="EZ737" s="290" t="str">
        <f t="shared" si="176"/>
        <v/>
      </c>
      <c r="FA737" s="277" t="str">
        <f t="shared" si="177"/>
        <v/>
      </c>
      <c r="FB737" s="281" t="str">
        <f t="shared" si="178"/>
        <v/>
      </c>
      <c r="FC737" s="28">
        <f>DIS!C754</f>
        <v>735</v>
      </c>
      <c r="FD737" s="28">
        <f>DIS!D754</f>
        <v>37</v>
      </c>
      <c r="FE737" s="28">
        <f>DIS!E754</f>
        <v>15</v>
      </c>
      <c r="FF737" s="28" t="str">
        <f t="shared" si="179"/>
        <v>37,15</v>
      </c>
      <c r="FG737" s="286" t="str">
        <f>INDEX($AR$88:$BK$127,FD737,FE737)</f>
        <v>15,37</v>
      </c>
      <c r="FH737" s="287">
        <f>IF(ISNUMBER(FG737),0,MAX(FH$2:FH736)+1)</f>
        <v>666</v>
      </c>
      <c r="FI737" s="287">
        <f>IF(FH737&gt;0,INDEX(IF($BJ$45=0,$EU$3:$EU$1412,IF($BK$45=0,$EX$3:$EX$1412,$FB$3:$FB$1412)),FH737,1),0)</f>
        <v>11.94463</v>
      </c>
    </row>
    <row r="738" spans="144:165" x14ac:dyDescent="0.25">
      <c r="EN738" s="263">
        <f t="shared" si="180"/>
        <v>736</v>
      </c>
      <c r="EO738" s="239" t="s">
        <v>2117</v>
      </c>
      <c r="EP738" s="279">
        <v>43831</v>
      </c>
      <c r="EQ738" s="280">
        <v>0</v>
      </c>
      <c r="ER738" s="281">
        <v>16.310189999999999</v>
      </c>
      <c r="ES738" s="288"/>
      <c r="ET738" s="282">
        <f>IF(EO738=EO739,MAX(ET$2:ET737)+1,0)</f>
        <v>0</v>
      </c>
      <c r="EU738" s="3" t="str">
        <f t="shared" si="172"/>
        <v/>
      </c>
      <c r="EV738" s="290" t="str">
        <f t="shared" si="173"/>
        <v/>
      </c>
      <c r="EW738" s="277" t="str">
        <f t="shared" si="174"/>
        <v/>
      </c>
      <c r="EX738" s="281" t="str">
        <f t="shared" si="175"/>
        <v/>
      </c>
      <c r="EY738" s="282">
        <f>IF(EO738=EO739,0,MAX(EY$2:EY737)+1)</f>
        <v>368</v>
      </c>
      <c r="EZ738" s="290" t="str">
        <f t="shared" si="176"/>
        <v/>
      </c>
      <c r="FA738" s="277" t="str">
        <f t="shared" si="177"/>
        <v/>
      </c>
      <c r="FB738" s="281" t="str">
        <f t="shared" si="178"/>
        <v/>
      </c>
      <c r="FC738" s="28">
        <f>DIS!C755</f>
        <v>736</v>
      </c>
      <c r="FD738" s="28">
        <f>DIS!D755</f>
        <v>37</v>
      </c>
      <c r="FE738" s="28">
        <f>DIS!E755</f>
        <v>16</v>
      </c>
      <c r="FF738" s="28" t="str">
        <f t="shared" si="179"/>
        <v>37,16</v>
      </c>
      <c r="FG738" s="286" t="str">
        <f>INDEX($AR$88:$BK$127,FD738,FE738)</f>
        <v>16,37</v>
      </c>
      <c r="FH738" s="287">
        <f>IF(ISNUMBER(FG738),0,MAX(FH$2:FH737)+1)</f>
        <v>667</v>
      </c>
      <c r="FI738" s="287">
        <f>IF(FH738&gt;0,INDEX(IF($BJ$45=0,$EU$3:$EU$1412,IF($BK$45=0,$EX$3:$EX$1412,$FB$3:$FB$1412)),FH738,1),0)</f>
        <v>12.34206</v>
      </c>
    </row>
    <row r="739" spans="144:165" x14ac:dyDescent="0.25">
      <c r="EN739" s="263">
        <f t="shared" si="180"/>
        <v>737</v>
      </c>
      <c r="EO739" s="239" t="s">
        <v>2118</v>
      </c>
      <c r="EP739" s="279">
        <v>42036</v>
      </c>
      <c r="EQ739" s="280">
        <v>0</v>
      </c>
      <c r="ER739" s="281">
        <v>17.075690000000002</v>
      </c>
      <c r="ES739" s="288"/>
      <c r="ET739" s="282">
        <f>IF(EO739=EO740,MAX(ET$2:ET738)+1,0)</f>
        <v>369</v>
      </c>
      <c r="EU739" s="3" t="str">
        <f t="shared" si="172"/>
        <v/>
      </c>
      <c r="EV739" s="290" t="str">
        <f t="shared" si="173"/>
        <v/>
      </c>
      <c r="EW739" s="277" t="str">
        <f t="shared" si="174"/>
        <v/>
      </c>
      <c r="EX739" s="281" t="str">
        <f t="shared" si="175"/>
        <v/>
      </c>
      <c r="EY739" s="282">
        <f>IF(EO739=EO740,0,MAX(EY$2:EY738)+1)</f>
        <v>0</v>
      </c>
      <c r="EZ739" s="290" t="str">
        <f t="shared" si="176"/>
        <v/>
      </c>
      <c r="FA739" s="277" t="str">
        <f t="shared" si="177"/>
        <v/>
      </c>
      <c r="FB739" s="281" t="str">
        <f t="shared" si="178"/>
        <v/>
      </c>
      <c r="FC739" s="28">
        <f>DIS!C756</f>
        <v>737</v>
      </c>
      <c r="FD739" s="28">
        <f>DIS!D756</f>
        <v>37</v>
      </c>
      <c r="FE739" s="28">
        <f>DIS!E756</f>
        <v>17</v>
      </c>
      <c r="FF739" s="28" t="str">
        <f t="shared" si="179"/>
        <v>37,17</v>
      </c>
      <c r="FG739" s="286" t="str">
        <f>INDEX($AR$88:$BK$127,FD739,FE739)</f>
        <v>17,37</v>
      </c>
      <c r="FH739" s="287">
        <f>IF(ISNUMBER(FG739),0,MAX(FH$2:FH738)+1)</f>
        <v>668</v>
      </c>
      <c r="FI739" s="287">
        <f>IF(FH739&gt;0,INDEX(IF($BJ$45=0,$EU$3:$EU$1412,IF($BK$45=0,$EX$3:$EX$1412,$FB$3:$FB$1412)),FH739,1),0)</f>
        <v>12.6531</v>
      </c>
    </row>
    <row r="740" spans="144:165" x14ac:dyDescent="0.25">
      <c r="EN740" s="263">
        <f t="shared" si="180"/>
        <v>738</v>
      </c>
      <c r="EO740" s="239" t="s">
        <v>2118</v>
      </c>
      <c r="EP740" s="279">
        <v>43831</v>
      </c>
      <c r="EQ740" s="280">
        <v>0</v>
      </c>
      <c r="ER740" s="281">
        <v>16.36101</v>
      </c>
      <c r="ES740" s="288"/>
      <c r="ET740" s="282">
        <f>IF(EO740=EO741,MAX(ET$2:ET739)+1,0)</f>
        <v>0</v>
      </c>
      <c r="EU740" s="3" t="str">
        <f t="shared" si="172"/>
        <v/>
      </c>
      <c r="EV740" s="290" t="str">
        <f t="shared" si="173"/>
        <v/>
      </c>
      <c r="EW740" s="277" t="str">
        <f t="shared" si="174"/>
        <v/>
      </c>
      <c r="EX740" s="281" t="str">
        <f t="shared" si="175"/>
        <v/>
      </c>
      <c r="EY740" s="282">
        <f>IF(EO740=EO741,0,MAX(EY$2:EY739)+1)</f>
        <v>369</v>
      </c>
      <c r="EZ740" s="290" t="str">
        <f t="shared" si="176"/>
        <v/>
      </c>
      <c r="FA740" s="277" t="str">
        <f t="shared" si="177"/>
        <v/>
      </c>
      <c r="FB740" s="281" t="str">
        <f t="shared" si="178"/>
        <v/>
      </c>
      <c r="FC740" s="28">
        <f>DIS!C757</f>
        <v>738</v>
      </c>
      <c r="FD740" s="28">
        <f>DIS!D757</f>
        <v>37</v>
      </c>
      <c r="FE740" s="28">
        <f>DIS!E757</f>
        <v>18</v>
      </c>
      <c r="FF740" s="28" t="str">
        <f t="shared" si="179"/>
        <v>37,18</v>
      </c>
      <c r="FG740" s="286" t="str">
        <f>INDEX($AR$88:$BK$127,FD740,FE740)</f>
        <v>18,37</v>
      </c>
      <c r="FH740" s="287">
        <f>IF(ISNUMBER(FG740),0,MAX(FH$2:FH739)+1)</f>
        <v>669</v>
      </c>
      <c r="FI740" s="287">
        <f>IF(FH740&gt;0,INDEX(IF($BJ$45=0,$EU$3:$EU$1412,IF($BK$45=0,$EX$3:$EX$1412,$FB$3:$FB$1412)),FH740,1),0)</f>
        <v>12.92398</v>
      </c>
    </row>
    <row r="741" spans="144:165" x14ac:dyDescent="0.25">
      <c r="EN741" s="263">
        <f t="shared" si="180"/>
        <v>739</v>
      </c>
      <c r="EO741" s="239" t="s">
        <v>2119</v>
      </c>
      <c r="EP741" s="279">
        <v>42036</v>
      </c>
      <c r="EQ741" s="280">
        <v>0</v>
      </c>
      <c r="ER741" s="281">
        <v>27.657820000000001</v>
      </c>
      <c r="ES741" s="288"/>
      <c r="ET741" s="282">
        <f>IF(EO741=EO742,MAX(ET$2:ET740)+1,0)</f>
        <v>370</v>
      </c>
      <c r="EU741" s="3" t="str">
        <f t="shared" si="172"/>
        <v/>
      </c>
      <c r="EV741" s="290" t="str">
        <f t="shared" si="173"/>
        <v/>
      </c>
      <c r="EW741" s="277" t="str">
        <f t="shared" si="174"/>
        <v/>
      </c>
      <c r="EX741" s="281" t="str">
        <f t="shared" si="175"/>
        <v/>
      </c>
      <c r="EY741" s="282">
        <f>IF(EO741=EO742,0,MAX(EY$2:EY740)+1)</f>
        <v>0</v>
      </c>
      <c r="EZ741" s="290" t="str">
        <f t="shared" si="176"/>
        <v/>
      </c>
      <c r="FA741" s="277" t="str">
        <f t="shared" si="177"/>
        <v/>
      </c>
      <c r="FB741" s="281" t="str">
        <f t="shared" si="178"/>
        <v/>
      </c>
      <c r="FC741" s="28">
        <f>DIS!C758</f>
        <v>739</v>
      </c>
      <c r="FD741" s="28">
        <f>DIS!D758</f>
        <v>37</v>
      </c>
      <c r="FE741" s="28">
        <f>DIS!E758</f>
        <v>19</v>
      </c>
      <c r="FF741" s="28" t="str">
        <f t="shared" si="179"/>
        <v>37,19</v>
      </c>
      <c r="FG741" s="286" t="str">
        <f>INDEX($AR$88:$BK$127,FD741,FE741)</f>
        <v>19,37</v>
      </c>
      <c r="FH741" s="287">
        <f>IF(ISNUMBER(FG741),0,MAX(FH$2:FH740)+1)</f>
        <v>670</v>
      </c>
      <c r="FI741" s="287">
        <f>IF(FH741&gt;0,INDEX(IF($BJ$45=0,$EU$3:$EU$1412,IF($BK$45=0,$EX$3:$EX$1412,$FB$3:$FB$1412)),FH741,1),0)</f>
        <v>13.12791</v>
      </c>
    </row>
    <row r="742" spans="144:165" x14ac:dyDescent="0.25">
      <c r="EN742" s="263">
        <f t="shared" si="180"/>
        <v>740</v>
      </c>
      <c r="EO742" s="239" t="s">
        <v>2119</v>
      </c>
      <c r="EP742" s="279">
        <v>43831</v>
      </c>
      <c r="EQ742" s="280">
        <v>0</v>
      </c>
      <c r="ER742" s="281">
        <v>24.052099999999999</v>
      </c>
      <c r="ES742" s="288"/>
      <c r="ET742" s="282">
        <f>IF(EO742=EO743,MAX(ET$2:ET741)+1,0)</f>
        <v>0</v>
      </c>
      <c r="EU742" s="3" t="str">
        <f t="shared" si="172"/>
        <v/>
      </c>
      <c r="EV742" s="290" t="str">
        <f t="shared" si="173"/>
        <v/>
      </c>
      <c r="EW742" s="277" t="str">
        <f t="shared" si="174"/>
        <v/>
      </c>
      <c r="EX742" s="281" t="str">
        <f t="shared" si="175"/>
        <v/>
      </c>
      <c r="EY742" s="282">
        <f>IF(EO742=EO743,0,MAX(EY$2:EY741)+1)</f>
        <v>370</v>
      </c>
      <c r="EZ742" s="290" t="str">
        <f t="shared" si="176"/>
        <v/>
      </c>
      <c r="FA742" s="277" t="str">
        <f t="shared" si="177"/>
        <v/>
      </c>
      <c r="FB742" s="281" t="str">
        <f t="shared" si="178"/>
        <v/>
      </c>
      <c r="FC742" s="28">
        <f>DIS!C759</f>
        <v>740</v>
      </c>
      <c r="FD742" s="28">
        <f>DIS!D759</f>
        <v>37</v>
      </c>
      <c r="FE742" s="28">
        <f>DIS!E759</f>
        <v>20</v>
      </c>
      <c r="FF742" s="28" t="str">
        <f t="shared" si="179"/>
        <v>37,20</v>
      </c>
      <c r="FG742" s="286">
        <f>INDEX($AR$88:$BK$127,FD742,FE742)</f>
        <v>0</v>
      </c>
      <c r="FH742" s="287">
        <f>IF(ISNUMBER(FG742),0,MAX(FH$2:FH741)+1)</f>
        <v>0</v>
      </c>
      <c r="FI742" s="287">
        <f>IF(FH742&gt;0,INDEX(IF($BJ$45=0,$EU$3:$EU$1412,IF($BK$45=0,$EX$3:$EX$1412,$FB$3:$FB$1412)),FH742,1),0)</f>
        <v>0</v>
      </c>
    </row>
    <row r="743" spans="144:165" x14ac:dyDescent="0.25">
      <c r="EN743" s="263">
        <f t="shared" si="180"/>
        <v>741</v>
      </c>
      <c r="EO743" s="239" t="s">
        <v>2120</v>
      </c>
      <c r="EP743" s="279">
        <v>42036</v>
      </c>
      <c r="EQ743" s="280">
        <v>0</v>
      </c>
      <c r="ER743" s="281">
        <v>27.537780000000001</v>
      </c>
      <c r="ES743" s="288"/>
      <c r="ET743" s="282">
        <f>IF(EO743=EO744,MAX(ET$2:ET742)+1,0)</f>
        <v>371</v>
      </c>
      <c r="EU743" s="3" t="str">
        <f t="shared" si="172"/>
        <v/>
      </c>
      <c r="EV743" s="290" t="str">
        <f t="shared" si="173"/>
        <v/>
      </c>
      <c r="EW743" s="277" t="str">
        <f t="shared" si="174"/>
        <v/>
      </c>
      <c r="EX743" s="281" t="str">
        <f t="shared" si="175"/>
        <v/>
      </c>
      <c r="EY743" s="282">
        <f>IF(EO743=EO744,0,MAX(EY$2:EY742)+1)</f>
        <v>0</v>
      </c>
      <c r="EZ743" s="290" t="str">
        <f t="shared" si="176"/>
        <v/>
      </c>
      <c r="FA743" s="277" t="str">
        <f t="shared" si="177"/>
        <v/>
      </c>
      <c r="FB743" s="281" t="str">
        <f t="shared" si="178"/>
        <v/>
      </c>
      <c r="FC743" s="28">
        <f>DIS!C760</f>
        <v>741</v>
      </c>
      <c r="FD743" s="28">
        <f>DIS!D760</f>
        <v>38</v>
      </c>
      <c r="FE743" s="28">
        <f>DIS!E760</f>
        <v>1</v>
      </c>
      <c r="FF743" s="28" t="str">
        <f t="shared" si="179"/>
        <v>38,1</v>
      </c>
      <c r="FG743" s="286">
        <f>INDEX($AR$88:$BK$127,FD743,FE743)</f>
        <v>0</v>
      </c>
      <c r="FH743" s="287">
        <f>IF(ISNUMBER(FG743),0,MAX(FH$2:FH742)+1)</f>
        <v>0</v>
      </c>
      <c r="FI743" s="287">
        <f>IF(FH743&gt;0,INDEX(IF($BJ$45=0,$EU$3:$EU$1412,IF($BK$45=0,$EX$3:$EX$1412,$FB$3:$FB$1412)),FH743,1),0)</f>
        <v>0</v>
      </c>
    </row>
    <row r="744" spans="144:165" x14ac:dyDescent="0.25">
      <c r="EN744" s="263">
        <f t="shared" si="180"/>
        <v>742</v>
      </c>
      <c r="EO744" s="239" t="s">
        <v>2120</v>
      </c>
      <c r="EP744" s="279">
        <v>43831</v>
      </c>
      <c r="EQ744" s="280">
        <v>0</v>
      </c>
      <c r="ER744" s="281">
        <v>23.935220000000001</v>
      </c>
      <c r="ES744" s="288"/>
      <c r="ET744" s="282">
        <f>IF(EO744=EO745,MAX(ET$2:ET743)+1,0)</f>
        <v>0</v>
      </c>
      <c r="EU744" s="3" t="str">
        <f t="shared" si="172"/>
        <v/>
      </c>
      <c r="EV744" s="290" t="str">
        <f t="shared" si="173"/>
        <v/>
      </c>
      <c r="EW744" s="277" t="str">
        <f t="shared" si="174"/>
        <v/>
      </c>
      <c r="EX744" s="281" t="str">
        <f t="shared" si="175"/>
        <v/>
      </c>
      <c r="EY744" s="282">
        <f>IF(EO744=EO745,0,MAX(EY$2:EY743)+1)</f>
        <v>371</v>
      </c>
      <c r="EZ744" s="290" t="str">
        <f t="shared" si="176"/>
        <v/>
      </c>
      <c r="FA744" s="277" t="str">
        <f t="shared" si="177"/>
        <v/>
      </c>
      <c r="FB744" s="281" t="str">
        <f t="shared" si="178"/>
        <v/>
      </c>
      <c r="FC744" s="28">
        <f>DIS!C761</f>
        <v>742</v>
      </c>
      <c r="FD744" s="28">
        <f>DIS!D761</f>
        <v>38</v>
      </c>
      <c r="FE744" s="28">
        <f>DIS!E761</f>
        <v>2</v>
      </c>
      <c r="FF744" s="28" t="str">
        <f t="shared" si="179"/>
        <v>38,2</v>
      </c>
      <c r="FG744" s="286">
        <f>INDEX($AR$88:$BK$127,FD744,FE744)</f>
        <v>0</v>
      </c>
      <c r="FH744" s="287">
        <f>IF(ISNUMBER(FG744),0,MAX(FH$2:FH743)+1)</f>
        <v>0</v>
      </c>
      <c r="FI744" s="287">
        <f>IF(FH744&gt;0,INDEX(IF($BJ$45=0,$EU$3:$EU$1412,IF($BK$45=0,$EX$3:$EX$1412,$FB$3:$FB$1412)),FH744,1),0)</f>
        <v>0</v>
      </c>
    </row>
    <row r="745" spans="144:165" x14ac:dyDescent="0.25">
      <c r="EN745" s="263">
        <f t="shared" si="180"/>
        <v>743</v>
      </c>
      <c r="EO745" s="239" t="s">
        <v>2121</v>
      </c>
      <c r="EP745" s="279">
        <v>42036</v>
      </c>
      <c r="EQ745" s="280">
        <v>0</v>
      </c>
      <c r="ER745" s="281">
        <v>27.362559999999998</v>
      </c>
      <c r="ES745" s="288"/>
      <c r="ET745" s="282">
        <f>IF(EO745=EO746,MAX(ET$2:ET744)+1,0)</f>
        <v>372</v>
      </c>
      <c r="EU745" s="3" t="str">
        <f t="shared" si="172"/>
        <v/>
      </c>
      <c r="EV745" s="290" t="str">
        <f t="shared" si="173"/>
        <v/>
      </c>
      <c r="EW745" s="277" t="str">
        <f t="shared" si="174"/>
        <v/>
      </c>
      <c r="EX745" s="281" t="str">
        <f t="shared" si="175"/>
        <v/>
      </c>
      <c r="EY745" s="282">
        <f>IF(EO745=EO746,0,MAX(EY$2:EY744)+1)</f>
        <v>0</v>
      </c>
      <c r="EZ745" s="290" t="str">
        <f t="shared" si="176"/>
        <v/>
      </c>
      <c r="FA745" s="277" t="str">
        <f t="shared" si="177"/>
        <v/>
      </c>
      <c r="FB745" s="281" t="str">
        <f t="shared" si="178"/>
        <v/>
      </c>
      <c r="FC745" s="28">
        <f>DIS!C762</f>
        <v>743</v>
      </c>
      <c r="FD745" s="28">
        <f>DIS!D762</f>
        <v>38</v>
      </c>
      <c r="FE745" s="28">
        <f>DIS!E762</f>
        <v>3</v>
      </c>
      <c r="FF745" s="28" t="str">
        <f t="shared" si="179"/>
        <v>38,3</v>
      </c>
      <c r="FG745" s="286">
        <f>INDEX($AR$88:$BK$127,FD745,FE745)</f>
        <v>0</v>
      </c>
      <c r="FH745" s="287">
        <f>IF(ISNUMBER(FG745),0,MAX(FH$2:FH744)+1)</f>
        <v>0</v>
      </c>
      <c r="FI745" s="287">
        <f>IF(FH745&gt;0,INDEX(IF($BJ$45=0,$EU$3:$EU$1412,IF($BK$45=0,$EX$3:$EX$1412,$FB$3:$FB$1412)),FH745,1),0)</f>
        <v>0</v>
      </c>
    </row>
    <row r="746" spans="144:165" x14ac:dyDescent="0.25">
      <c r="EN746" s="263">
        <f t="shared" si="180"/>
        <v>744</v>
      </c>
      <c r="EO746" s="239" t="s">
        <v>2121</v>
      </c>
      <c r="EP746" s="279">
        <v>43831</v>
      </c>
      <c r="EQ746" s="280">
        <v>0</v>
      </c>
      <c r="ER746" s="281">
        <v>23.777930000000001</v>
      </c>
      <c r="ES746" s="288"/>
      <c r="ET746" s="282">
        <f>IF(EO746=EO747,MAX(ET$2:ET745)+1,0)</f>
        <v>0</v>
      </c>
      <c r="EU746" s="3" t="str">
        <f t="shared" si="172"/>
        <v/>
      </c>
      <c r="EV746" s="290" t="str">
        <f t="shared" si="173"/>
        <v/>
      </c>
      <c r="EW746" s="277" t="str">
        <f t="shared" si="174"/>
        <v/>
      </c>
      <c r="EX746" s="281" t="str">
        <f t="shared" si="175"/>
        <v/>
      </c>
      <c r="EY746" s="282">
        <f>IF(EO746=EO747,0,MAX(EY$2:EY745)+1)</f>
        <v>372</v>
      </c>
      <c r="EZ746" s="290" t="str">
        <f t="shared" si="176"/>
        <v/>
      </c>
      <c r="FA746" s="277" t="str">
        <f t="shared" si="177"/>
        <v/>
      </c>
      <c r="FB746" s="281" t="str">
        <f t="shared" si="178"/>
        <v/>
      </c>
      <c r="FC746" s="28">
        <f>DIS!C763</f>
        <v>744</v>
      </c>
      <c r="FD746" s="28">
        <f>DIS!D763</f>
        <v>38</v>
      </c>
      <c r="FE746" s="28">
        <f>DIS!E763</f>
        <v>4</v>
      </c>
      <c r="FF746" s="28" t="str">
        <f t="shared" si="179"/>
        <v>38,4</v>
      </c>
      <c r="FG746" s="286">
        <f>INDEX($AR$88:$BK$127,FD746,FE746)</f>
        <v>0</v>
      </c>
      <c r="FH746" s="287">
        <f>IF(ISNUMBER(FG746),0,MAX(FH$2:FH745)+1)</f>
        <v>0</v>
      </c>
      <c r="FI746" s="287">
        <f>IF(FH746&gt;0,INDEX(IF($BJ$45=0,$EU$3:$EU$1412,IF($BK$45=0,$EX$3:$EX$1412,$FB$3:$FB$1412)),FH746,1),0)</f>
        <v>0</v>
      </c>
    </row>
    <row r="747" spans="144:165" x14ac:dyDescent="0.25">
      <c r="EN747" s="263">
        <f t="shared" si="180"/>
        <v>745</v>
      </c>
      <c r="EO747" s="239" t="s">
        <v>2122</v>
      </c>
      <c r="EP747" s="279">
        <v>42036</v>
      </c>
      <c r="EQ747" s="280">
        <v>0</v>
      </c>
      <c r="ER747" s="281">
        <v>27.245290000000001</v>
      </c>
      <c r="ES747" s="288"/>
      <c r="ET747" s="282">
        <f>IF(EO747=EO748,MAX(ET$2:ET746)+1,0)</f>
        <v>373</v>
      </c>
      <c r="EU747" s="3" t="str">
        <f t="shared" si="172"/>
        <v/>
      </c>
      <c r="EV747" s="290" t="str">
        <f t="shared" si="173"/>
        <v/>
      </c>
      <c r="EW747" s="277" t="str">
        <f t="shared" si="174"/>
        <v/>
      </c>
      <c r="EX747" s="281" t="str">
        <f t="shared" si="175"/>
        <v/>
      </c>
      <c r="EY747" s="282">
        <f>IF(EO747=EO748,0,MAX(EY$2:EY746)+1)</f>
        <v>0</v>
      </c>
      <c r="EZ747" s="290" t="str">
        <f t="shared" si="176"/>
        <v/>
      </c>
      <c r="FA747" s="277" t="str">
        <f t="shared" si="177"/>
        <v/>
      </c>
      <c r="FB747" s="281" t="str">
        <f t="shared" si="178"/>
        <v/>
      </c>
      <c r="FC747" s="28">
        <f>DIS!C764</f>
        <v>745</v>
      </c>
      <c r="FD747" s="28">
        <f>DIS!D764</f>
        <v>38</v>
      </c>
      <c r="FE747" s="28">
        <f>DIS!E764</f>
        <v>5</v>
      </c>
      <c r="FF747" s="28" t="str">
        <f t="shared" si="179"/>
        <v>38,5</v>
      </c>
      <c r="FG747" s="286">
        <f>INDEX($AR$88:$BK$127,FD747,FE747)</f>
        <v>0</v>
      </c>
      <c r="FH747" s="287">
        <f>IF(ISNUMBER(FG747),0,MAX(FH$2:FH746)+1)</f>
        <v>0</v>
      </c>
      <c r="FI747" s="287">
        <f>IF(FH747&gt;0,INDEX(IF($BJ$45=0,$EU$3:$EU$1412,IF($BK$45=0,$EX$3:$EX$1412,$FB$3:$FB$1412)),FH747,1),0)</f>
        <v>0</v>
      </c>
    </row>
    <row r="748" spans="144:165" x14ac:dyDescent="0.25">
      <c r="EN748" s="263">
        <f t="shared" si="180"/>
        <v>746</v>
      </c>
      <c r="EO748" s="239" t="s">
        <v>2122</v>
      </c>
      <c r="EP748" s="279">
        <v>43831</v>
      </c>
      <c r="EQ748" s="280">
        <v>0</v>
      </c>
      <c r="ER748" s="281">
        <v>23.684550000000002</v>
      </c>
      <c r="ES748" s="288"/>
      <c r="ET748" s="282">
        <f>IF(EO748=EO749,MAX(ET$2:ET747)+1,0)</f>
        <v>0</v>
      </c>
      <c r="EU748" s="3" t="str">
        <f t="shared" si="172"/>
        <v/>
      </c>
      <c r="EV748" s="290" t="str">
        <f t="shared" si="173"/>
        <v/>
      </c>
      <c r="EW748" s="277" t="str">
        <f t="shared" si="174"/>
        <v/>
      </c>
      <c r="EX748" s="281" t="str">
        <f t="shared" si="175"/>
        <v/>
      </c>
      <c r="EY748" s="282">
        <f>IF(EO748=EO749,0,MAX(EY$2:EY747)+1)</f>
        <v>373</v>
      </c>
      <c r="EZ748" s="290" t="str">
        <f t="shared" si="176"/>
        <v/>
      </c>
      <c r="FA748" s="277" t="str">
        <f t="shared" si="177"/>
        <v/>
      </c>
      <c r="FB748" s="281" t="str">
        <f t="shared" si="178"/>
        <v/>
      </c>
      <c r="FC748" s="28">
        <f>DIS!C765</f>
        <v>746</v>
      </c>
      <c r="FD748" s="28">
        <f>DIS!D765</f>
        <v>38</v>
      </c>
      <c r="FE748" s="28">
        <f>DIS!E765</f>
        <v>6</v>
      </c>
      <c r="FF748" s="28" t="str">
        <f t="shared" si="179"/>
        <v>38,6</v>
      </c>
      <c r="FG748" s="286" t="str">
        <f>INDEX($AR$88:$BK$127,FD748,FE748)</f>
        <v>6,38</v>
      </c>
      <c r="FH748" s="287">
        <f>IF(ISNUMBER(FG748),0,MAX(FH$2:FH747)+1)</f>
        <v>671</v>
      </c>
      <c r="FI748" s="287">
        <f>IF(FH748&gt;0,INDEX(IF($BJ$45=0,$EU$3:$EU$1412,IF($BK$45=0,$EX$3:$EX$1412,$FB$3:$FB$1412)),FH748,1),0)</f>
        <v>16.62377</v>
      </c>
    </row>
    <row r="749" spans="144:165" x14ac:dyDescent="0.25">
      <c r="EN749" s="263">
        <f t="shared" si="180"/>
        <v>747</v>
      </c>
      <c r="EO749" s="239" t="s">
        <v>2123</v>
      </c>
      <c r="EP749" s="279">
        <v>42036</v>
      </c>
      <c r="EQ749" s="280">
        <v>0</v>
      </c>
      <c r="ER749" s="281">
        <v>20.66075</v>
      </c>
      <c r="ES749" s="288"/>
      <c r="ET749" s="282">
        <f>IF(EO749=EO750,MAX(ET$2:ET748)+1,0)</f>
        <v>374</v>
      </c>
      <c r="EU749" s="3" t="str">
        <f t="shared" si="172"/>
        <v/>
      </c>
      <c r="EV749" s="290" t="str">
        <f t="shared" si="173"/>
        <v/>
      </c>
      <c r="EW749" s="277" t="str">
        <f t="shared" si="174"/>
        <v/>
      </c>
      <c r="EX749" s="281" t="str">
        <f t="shared" si="175"/>
        <v/>
      </c>
      <c r="EY749" s="282">
        <f>IF(EO749=EO750,0,MAX(EY$2:EY748)+1)</f>
        <v>0</v>
      </c>
      <c r="EZ749" s="290" t="str">
        <f t="shared" si="176"/>
        <v/>
      </c>
      <c r="FA749" s="277" t="str">
        <f t="shared" si="177"/>
        <v/>
      </c>
      <c r="FB749" s="281" t="str">
        <f t="shared" si="178"/>
        <v/>
      </c>
      <c r="FC749" s="28">
        <f>DIS!C766</f>
        <v>747</v>
      </c>
      <c r="FD749" s="28">
        <f>DIS!D766</f>
        <v>38</v>
      </c>
      <c r="FE749" s="28">
        <f>DIS!E766</f>
        <v>7</v>
      </c>
      <c r="FF749" s="28" t="str">
        <f t="shared" si="179"/>
        <v>38,7</v>
      </c>
      <c r="FG749" s="286" t="str">
        <f>INDEX($AR$88:$BK$127,FD749,FE749)</f>
        <v>7,38</v>
      </c>
      <c r="FH749" s="287">
        <f>IF(ISNUMBER(FG749),0,MAX(FH$2:FH748)+1)</f>
        <v>672</v>
      </c>
      <c r="FI749" s="287">
        <f>IF(FH749&gt;0,INDEX(IF($BJ$45=0,$EU$3:$EU$1412,IF($BK$45=0,$EX$3:$EX$1412,$FB$3:$FB$1412)),FH749,1),0)</f>
        <v>16.340859999999999</v>
      </c>
    </row>
    <row r="750" spans="144:165" x14ac:dyDescent="0.25">
      <c r="EN750" s="263">
        <f t="shared" si="180"/>
        <v>748</v>
      </c>
      <c r="EO750" s="239" t="s">
        <v>2123</v>
      </c>
      <c r="EP750" s="279">
        <v>43831</v>
      </c>
      <c r="EQ750" s="280">
        <v>0</v>
      </c>
      <c r="ER750" s="281">
        <v>18.34271</v>
      </c>
      <c r="ES750" s="288"/>
      <c r="ET750" s="282">
        <f>IF(EO750=EO751,MAX(ET$2:ET749)+1,0)</f>
        <v>0</v>
      </c>
      <c r="EU750" s="3" t="str">
        <f t="shared" si="172"/>
        <v/>
      </c>
      <c r="EV750" s="290" t="str">
        <f t="shared" si="173"/>
        <v/>
      </c>
      <c r="EW750" s="277" t="str">
        <f t="shared" si="174"/>
        <v/>
      </c>
      <c r="EX750" s="281" t="str">
        <f t="shared" si="175"/>
        <v/>
      </c>
      <c r="EY750" s="282">
        <f>IF(EO750=EO751,0,MAX(EY$2:EY749)+1)</f>
        <v>374</v>
      </c>
      <c r="EZ750" s="290" t="str">
        <f t="shared" si="176"/>
        <v/>
      </c>
      <c r="FA750" s="277" t="str">
        <f t="shared" si="177"/>
        <v/>
      </c>
      <c r="FB750" s="281" t="str">
        <f t="shared" si="178"/>
        <v/>
      </c>
      <c r="FC750" s="28">
        <f>DIS!C767</f>
        <v>748</v>
      </c>
      <c r="FD750" s="28">
        <f>DIS!D767</f>
        <v>38</v>
      </c>
      <c r="FE750" s="28">
        <f>DIS!E767</f>
        <v>8</v>
      </c>
      <c r="FF750" s="28" t="str">
        <f t="shared" si="179"/>
        <v>38,8</v>
      </c>
      <c r="FG750" s="286" t="str">
        <f>INDEX($AR$88:$BK$127,FD750,FE750)</f>
        <v>8,38</v>
      </c>
      <c r="FH750" s="287">
        <f>IF(ISNUMBER(FG750),0,MAX(FH$2:FH749)+1)</f>
        <v>673</v>
      </c>
      <c r="FI750" s="287">
        <f>IF(FH750&gt;0,INDEX(IF($BJ$45=0,$EU$3:$EU$1412,IF($BK$45=0,$EX$3:$EX$1412,$FB$3:$FB$1412)),FH750,1),0)</f>
        <v>15.917350000000001</v>
      </c>
    </row>
    <row r="751" spans="144:165" x14ac:dyDescent="0.25">
      <c r="EN751" s="263">
        <f t="shared" si="180"/>
        <v>749</v>
      </c>
      <c r="EO751" s="239" t="s">
        <v>2124</v>
      </c>
      <c r="EP751" s="279">
        <v>42036</v>
      </c>
      <c r="EQ751" s="280">
        <v>0</v>
      </c>
      <c r="ER751" s="281">
        <v>20.225449999999999</v>
      </c>
      <c r="ES751" s="288"/>
      <c r="ET751" s="282">
        <f>IF(EO751=EO752,MAX(ET$2:ET750)+1,0)</f>
        <v>375</v>
      </c>
      <c r="EU751" s="3" t="str">
        <f t="shared" si="172"/>
        <v/>
      </c>
      <c r="EV751" s="290" t="str">
        <f t="shared" si="173"/>
        <v/>
      </c>
      <c r="EW751" s="277" t="str">
        <f t="shared" si="174"/>
        <v/>
      </c>
      <c r="EX751" s="281" t="str">
        <f t="shared" si="175"/>
        <v/>
      </c>
      <c r="EY751" s="282">
        <f>IF(EO751=EO752,0,MAX(EY$2:EY750)+1)</f>
        <v>0</v>
      </c>
      <c r="EZ751" s="290" t="str">
        <f t="shared" si="176"/>
        <v/>
      </c>
      <c r="FA751" s="277" t="str">
        <f t="shared" si="177"/>
        <v/>
      </c>
      <c r="FB751" s="281" t="str">
        <f t="shared" si="178"/>
        <v/>
      </c>
      <c r="FC751" s="28">
        <f>DIS!C768</f>
        <v>749</v>
      </c>
      <c r="FD751" s="28">
        <f>DIS!D768</f>
        <v>38</v>
      </c>
      <c r="FE751" s="28">
        <f>DIS!E768</f>
        <v>9</v>
      </c>
      <c r="FF751" s="28" t="str">
        <f t="shared" si="179"/>
        <v>38,9</v>
      </c>
      <c r="FG751" s="286" t="str">
        <f>INDEX($AR$88:$BK$127,FD751,FE751)</f>
        <v>9,38</v>
      </c>
      <c r="FH751" s="287">
        <f>IF(ISNUMBER(FG751),0,MAX(FH$2:FH750)+1)</f>
        <v>674</v>
      </c>
      <c r="FI751" s="287">
        <f>IF(FH751&gt;0,INDEX(IF($BJ$45=0,$EU$3:$EU$1412,IF($BK$45=0,$EX$3:$EX$1412,$FB$3:$FB$1412)),FH751,1),0)</f>
        <v>15.45237</v>
      </c>
    </row>
    <row r="752" spans="144:165" x14ac:dyDescent="0.25">
      <c r="EN752" s="263">
        <f t="shared" si="180"/>
        <v>750</v>
      </c>
      <c r="EO752" s="239" t="s">
        <v>2124</v>
      </c>
      <c r="EP752" s="279">
        <v>43831</v>
      </c>
      <c r="EQ752" s="280">
        <v>0</v>
      </c>
      <c r="ER752" s="281">
        <v>18.045179999999998</v>
      </c>
      <c r="ES752" s="288"/>
      <c r="ET752" s="282">
        <f>IF(EO752=EO753,MAX(ET$2:ET751)+1,0)</f>
        <v>0</v>
      </c>
      <c r="EU752" s="3" t="str">
        <f t="shared" si="172"/>
        <v/>
      </c>
      <c r="EV752" s="290" t="str">
        <f t="shared" si="173"/>
        <v/>
      </c>
      <c r="EW752" s="277" t="str">
        <f t="shared" si="174"/>
        <v/>
      </c>
      <c r="EX752" s="281" t="str">
        <f t="shared" si="175"/>
        <v/>
      </c>
      <c r="EY752" s="282">
        <f>IF(EO752=EO753,0,MAX(EY$2:EY751)+1)</f>
        <v>375</v>
      </c>
      <c r="EZ752" s="290" t="str">
        <f t="shared" si="176"/>
        <v/>
      </c>
      <c r="FA752" s="277" t="str">
        <f t="shared" si="177"/>
        <v/>
      </c>
      <c r="FB752" s="281" t="str">
        <f t="shared" si="178"/>
        <v/>
      </c>
      <c r="FC752" s="28">
        <f>DIS!C769</f>
        <v>750</v>
      </c>
      <c r="FD752" s="28">
        <f>DIS!D769</f>
        <v>38</v>
      </c>
      <c r="FE752" s="28">
        <f>DIS!E769</f>
        <v>10</v>
      </c>
      <c r="FF752" s="28" t="str">
        <f t="shared" si="179"/>
        <v>38,10</v>
      </c>
      <c r="FG752" s="286" t="str">
        <f>INDEX($AR$88:$BK$127,FD752,FE752)</f>
        <v>10,38</v>
      </c>
      <c r="FH752" s="287">
        <f>IF(ISNUMBER(FG752),0,MAX(FH$2:FH751)+1)</f>
        <v>675</v>
      </c>
      <c r="FI752" s="287">
        <f>IF(FH752&gt;0,INDEX(IF($BJ$45=0,$EU$3:$EU$1412,IF($BK$45=0,$EX$3:$EX$1412,$FB$3:$FB$1412)),FH752,1),0)</f>
        <v>14.84446</v>
      </c>
    </row>
    <row r="753" spans="144:165" x14ac:dyDescent="0.25">
      <c r="EN753" s="263">
        <f t="shared" si="180"/>
        <v>751</v>
      </c>
      <c r="EO753" s="239" t="s">
        <v>2125</v>
      </c>
      <c r="EP753" s="279">
        <v>42036</v>
      </c>
      <c r="EQ753" s="280">
        <v>0</v>
      </c>
      <c r="ER753" s="281">
        <v>19.26773</v>
      </c>
      <c r="ES753" s="288"/>
      <c r="ET753" s="282">
        <f>IF(EO753=EO754,MAX(ET$2:ET752)+1,0)</f>
        <v>376</v>
      </c>
      <c r="EU753" s="3" t="str">
        <f t="shared" si="172"/>
        <v/>
      </c>
      <c r="EV753" s="290" t="str">
        <f t="shared" si="173"/>
        <v/>
      </c>
      <c r="EW753" s="277" t="str">
        <f t="shared" si="174"/>
        <v/>
      </c>
      <c r="EX753" s="281" t="str">
        <f t="shared" si="175"/>
        <v/>
      </c>
      <c r="EY753" s="282">
        <f>IF(EO753=EO754,0,MAX(EY$2:EY752)+1)</f>
        <v>0</v>
      </c>
      <c r="EZ753" s="290" t="str">
        <f t="shared" si="176"/>
        <v/>
      </c>
      <c r="FA753" s="277" t="str">
        <f t="shared" si="177"/>
        <v/>
      </c>
      <c r="FB753" s="281" t="str">
        <f t="shared" si="178"/>
        <v/>
      </c>
      <c r="FC753" s="28">
        <f>DIS!C770</f>
        <v>751</v>
      </c>
      <c r="FD753" s="28">
        <f>DIS!D770</f>
        <v>38</v>
      </c>
      <c r="FE753" s="28">
        <f>DIS!E770</f>
        <v>11</v>
      </c>
      <c r="FF753" s="28" t="str">
        <f t="shared" si="179"/>
        <v>38,11</v>
      </c>
      <c r="FG753" s="286" t="str">
        <f>INDEX($AR$88:$BK$127,FD753,FE753)</f>
        <v>11,38</v>
      </c>
      <c r="FH753" s="287">
        <f>IF(ISNUMBER(FG753),0,MAX(FH$2:FH752)+1)</f>
        <v>676</v>
      </c>
      <c r="FI753" s="287">
        <f>IF(FH753&gt;0,INDEX(IF($BJ$45=0,$EU$3:$EU$1412,IF($BK$45=0,$EX$3:$EX$1412,$FB$3:$FB$1412)),FH753,1),0)</f>
        <v>14.18019</v>
      </c>
    </row>
    <row r="754" spans="144:165" x14ac:dyDescent="0.25">
      <c r="EN754" s="263">
        <f t="shared" si="180"/>
        <v>752</v>
      </c>
      <c r="EO754" s="239" t="s">
        <v>2125</v>
      </c>
      <c r="EP754" s="279">
        <v>43831</v>
      </c>
      <c r="EQ754" s="280">
        <v>0</v>
      </c>
      <c r="ER754" s="281">
        <v>17.379560000000001</v>
      </c>
      <c r="ES754" s="288"/>
      <c r="ET754" s="282">
        <f>IF(EO754=EO755,MAX(ET$2:ET753)+1,0)</f>
        <v>0</v>
      </c>
      <c r="EU754" s="3" t="str">
        <f t="shared" si="172"/>
        <v/>
      </c>
      <c r="EV754" s="290" t="str">
        <f t="shared" si="173"/>
        <v/>
      </c>
      <c r="EW754" s="277" t="str">
        <f t="shared" si="174"/>
        <v/>
      </c>
      <c r="EX754" s="281" t="str">
        <f t="shared" si="175"/>
        <v/>
      </c>
      <c r="EY754" s="282">
        <f>IF(EO754=EO755,0,MAX(EY$2:EY753)+1)</f>
        <v>376</v>
      </c>
      <c r="EZ754" s="290" t="str">
        <f t="shared" si="176"/>
        <v/>
      </c>
      <c r="FA754" s="277" t="str">
        <f t="shared" si="177"/>
        <v/>
      </c>
      <c r="FB754" s="281" t="str">
        <f t="shared" si="178"/>
        <v/>
      </c>
      <c r="FC754" s="28">
        <f>DIS!C771</f>
        <v>752</v>
      </c>
      <c r="FD754" s="28">
        <f>DIS!D771</f>
        <v>38</v>
      </c>
      <c r="FE754" s="28">
        <f>DIS!E771</f>
        <v>12</v>
      </c>
      <c r="FF754" s="28" t="str">
        <f t="shared" si="179"/>
        <v>38,12</v>
      </c>
      <c r="FG754" s="286" t="str">
        <f>INDEX($AR$88:$BK$127,FD754,FE754)</f>
        <v>12,38</v>
      </c>
      <c r="FH754" s="287">
        <f>IF(ISNUMBER(FG754),0,MAX(FH$2:FH753)+1)</f>
        <v>677</v>
      </c>
      <c r="FI754" s="287">
        <f>IF(FH754&gt;0,INDEX(IF($BJ$45=0,$EU$3:$EU$1412,IF($BK$45=0,$EX$3:$EX$1412,$FB$3:$FB$1412)),FH754,1),0)</f>
        <v>13.54092</v>
      </c>
    </row>
    <row r="755" spans="144:165" x14ac:dyDescent="0.25">
      <c r="EN755" s="263">
        <f t="shared" si="180"/>
        <v>753</v>
      </c>
      <c r="EO755" s="239" t="s">
        <v>2126</v>
      </c>
      <c r="EP755" s="279">
        <v>42036</v>
      </c>
      <c r="EQ755" s="280">
        <v>0</v>
      </c>
      <c r="ER755" s="281">
        <v>18.68891</v>
      </c>
      <c r="ES755" s="288"/>
      <c r="ET755" s="282">
        <f>IF(EO755=EO756,MAX(ET$2:ET754)+1,0)</f>
        <v>377</v>
      </c>
      <c r="EU755" s="3" t="str">
        <f t="shared" si="172"/>
        <v/>
      </c>
      <c r="EV755" s="290" t="str">
        <f t="shared" si="173"/>
        <v/>
      </c>
      <c r="EW755" s="277" t="str">
        <f t="shared" si="174"/>
        <v/>
      </c>
      <c r="EX755" s="281" t="str">
        <f t="shared" si="175"/>
        <v/>
      </c>
      <c r="EY755" s="282">
        <f>IF(EO755=EO756,0,MAX(EY$2:EY754)+1)</f>
        <v>0</v>
      </c>
      <c r="EZ755" s="290" t="str">
        <f t="shared" si="176"/>
        <v/>
      </c>
      <c r="FA755" s="277" t="str">
        <f t="shared" si="177"/>
        <v/>
      </c>
      <c r="FB755" s="281" t="str">
        <f t="shared" si="178"/>
        <v/>
      </c>
      <c r="FC755" s="28">
        <f>DIS!C772</f>
        <v>753</v>
      </c>
      <c r="FD755" s="28">
        <f>DIS!D772</f>
        <v>38</v>
      </c>
      <c r="FE755" s="28">
        <f>DIS!E772</f>
        <v>13</v>
      </c>
      <c r="FF755" s="28" t="str">
        <f t="shared" si="179"/>
        <v>38,13</v>
      </c>
      <c r="FG755" s="286" t="str">
        <f>INDEX($AR$88:$BK$127,FD755,FE755)</f>
        <v>13,38</v>
      </c>
      <c r="FH755" s="287">
        <f>IF(ISNUMBER(FG755),0,MAX(FH$2:FH754)+1)</f>
        <v>678</v>
      </c>
      <c r="FI755" s="287">
        <f>IF(FH755&gt;0,INDEX(IF($BJ$45=0,$EU$3:$EU$1412,IF($BK$45=0,$EX$3:$EX$1412,$FB$3:$FB$1412)),FH755,1),0)</f>
        <v>12.95485</v>
      </c>
    </row>
    <row r="756" spans="144:165" x14ac:dyDescent="0.25">
      <c r="EN756" s="263">
        <f t="shared" si="180"/>
        <v>754</v>
      </c>
      <c r="EO756" s="239" t="s">
        <v>2126</v>
      </c>
      <c r="EP756" s="279">
        <v>43831</v>
      </c>
      <c r="EQ756" s="280">
        <v>0</v>
      </c>
      <c r="ER756" s="281">
        <v>17.014900000000001</v>
      </c>
      <c r="ES756" s="288"/>
      <c r="ET756" s="282">
        <f>IF(EO756=EO757,MAX(ET$2:ET755)+1,0)</f>
        <v>0</v>
      </c>
      <c r="EU756" s="3" t="str">
        <f t="shared" si="172"/>
        <v/>
      </c>
      <c r="EV756" s="290" t="str">
        <f t="shared" si="173"/>
        <v/>
      </c>
      <c r="EW756" s="277" t="str">
        <f t="shared" si="174"/>
        <v/>
      </c>
      <c r="EX756" s="281" t="str">
        <f t="shared" si="175"/>
        <v/>
      </c>
      <c r="EY756" s="282">
        <f>IF(EO756=EO757,0,MAX(EY$2:EY755)+1)</f>
        <v>377</v>
      </c>
      <c r="EZ756" s="290" t="str">
        <f t="shared" si="176"/>
        <v/>
      </c>
      <c r="FA756" s="277" t="str">
        <f t="shared" si="177"/>
        <v/>
      </c>
      <c r="FB756" s="281" t="str">
        <f t="shared" si="178"/>
        <v/>
      </c>
      <c r="FC756" s="28">
        <f>DIS!C773</f>
        <v>754</v>
      </c>
      <c r="FD756" s="28">
        <f>DIS!D773</f>
        <v>38</v>
      </c>
      <c r="FE756" s="28">
        <f>DIS!E773</f>
        <v>14</v>
      </c>
      <c r="FF756" s="28" t="str">
        <f t="shared" si="179"/>
        <v>38,14</v>
      </c>
      <c r="FG756" s="286" t="str">
        <f>INDEX($AR$88:$BK$127,FD756,FE756)</f>
        <v>14,38</v>
      </c>
      <c r="FH756" s="287">
        <f>IF(ISNUMBER(FG756),0,MAX(FH$2:FH755)+1)</f>
        <v>679</v>
      </c>
      <c r="FI756" s="287">
        <f>IF(FH756&gt;0,INDEX(IF($BJ$45=0,$EU$3:$EU$1412,IF($BK$45=0,$EX$3:$EX$1412,$FB$3:$FB$1412)),FH756,1),0)</f>
        <v>12.362959999999999</v>
      </c>
    </row>
    <row r="757" spans="144:165" x14ac:dyDescent="0.25">
      <c r="EN757" s="263">
        <f t="shared" si="180"/>
        <v>755</v>
      </c>
      <c r="EO757" s="239" t="s">
        <v>2127</v>
      </c>
      <c r="EP757" s="279">
        <v>42036</v>
      </c>
      <c r="EQ757" s="280">
        <v>0</v>
      </c>
      <c r="ER757" s="281">
        <v>18.03293</v>
      </c>
      <c r="ES757" s="288"/>
      <c r="ET757" s="282">
        <f>IF(EO757=EO758,MAX(ET$2:ET756)+1,0)</f>
        <v>378</v>
      </c>
      <c r="EU757" s="3" t="str">
        <f t="shared" si="172"/>
        <v/>
      </c>
      <c r="EV757" s="290" t="str">
        <f t="shared" si="173"/>
        <v/>
      </c>
      <c r="EW757" s="277" t="str">
        <f t="shared" si="174"/>
        <v/>
      </c>
      <c r="EX757" s="281" t="str">
        <f t="shared" si="175"/>
        <v/>
      </c>
      <c r="EY757" s="282">
        <f>IF(EO757=EO758,0,MAX(EY$2:EY756)+1)</f>
        <v>0</v>
      </c>
      <c r="EZ757" s="290" t="str">
        <f t="shared" si="176"/>
        <v/>
      </c>
      <c r="FA757" s="277" t="str">
        <f t="shared" si="177"/>
        <v/>
      </c>
      <c r="FB757" s="281" t="str">
        <f t="shared" si="178"/>
        <v/>
      </c>
      <c r="FC757" s="28">
        <f>DIS!C774</f>
        <v>755</v>
      </c>
      <c r="FD757" s="28">
        <f>DIS!D774</f>
        <v>38</v>
      </c>
      <c r="FE757" s="28">
        <f>DIS!E774</f>
        <v>15</v>
      </c>
      <c r="FF757" s="28" t="str">
        <f t="shared" si="179"/>
        <v>38,15</v>
      </c>
      <c r="FG757" s="286" t="str">
        <f>INDEX($AR$88:$BK$127,FD757,FE757)</f>
        <v>15,38</v>
      </c>
      <c r="FH757" s="287">
        <f>IF(ISNUMBER(FG757),0,MAX(FH$2:FH756)+1)</f>
        <v>680</v>
      </c>
      <c r="FI757" s="287">
        <f>IF(FH757&gt;0,INDEX(IF($BJ$45=0,$EU$3:$EU$1412,IF($BK$45=0,$EX$3:$EX$1412,$FB$3:$FB$1412)),FH757,1),0)</f>
        <v>11.71664</v>
      </c>
    </row>
    <row r="758" spans="144:165" x14ac:dyDescent="0.25">
      <c r="EN758" s="263">
        <f t="shared" si="180"/>
        <v>756</v>
      </c>
      <c r="EO758" s="239" t="s">
        <v>2127</v>
      </c>
      <c r="EP758" s="279">
        <v>43831</v>
      </c>
      <c r="EQ758" s="280">
        <v>0</v>
      </c>
      <c r="ER758" s="281">
        <v>16.60331</v>
      </c>
      <c r="ES758" s="288"/>
      <c r="ET758" s="282">
        <f>IF(EO758=EO759,MAX(ET$2:ET757)+1,0)</f>
        <v>0</v>
      </c>
      <c r="EU758" s="3" t="str">
        <f t="shared" si="172"/>
        <v/>
      </c>
      <c r="EV758" s="290" t="str">
        <f t="shared" si="173"/>
        <v/>
      </c>
      <c r="EW758" s="277" t="str">
        <f t="shared" si="174"/>
        <v/>
      </c>
      <c r="EX758" s="281" t="str">
        <f t="shared" si="175"/>
        <v/>
      </c>
      <c r="EY758" s="282">
        <f>IF(EO758=EO759,0,MAX(EY$2:EY757)+1)</f>
        <v>378</v>
      </c>
      <c r="EZ758" s="290" t="str">
        <f t="shared" si="176"/>
        <v/>
      </c>
      <c r="FA758" s="277" t="str">
        <f t="shared" si="177"/>
        <v/>
      </c>
      <c r="FB758" s="281" t="str">
        <f t="shared" si="178"/>
        <v/>
      </c>
      <c r="FC758" s="28">
        <f>DIS!C775</f>
        <v>756</v>
      </c>
      <c r="FD758" s="28">
        <f>DIS!D775</f>
        <v>38</v>
      </c>
      <c r="FE758" s="28">
        <f>DIS!E775</f>
        <v>16</v>
      </c>
      <c r="FF758" s="28" t="str">
        <f t="shared" si="179"/>
        <v>38,16</v>
      </c>
      <c r="FG758" s="286" t="str">
        <f>INDEX($AR$88:$BK$127,FD758,FE758)</f>
        <v>16,38</v>
      </c>
      <c r="FH758" s="287">
        <f>IF(ISNUMBER(FG758),0,MAX(FH$2:FH757)+1)</f>
        <v>681</v>
      </c>
      <c r="FI758" s="287">
        <f>IF(FH758&gt;0,INDEX(IF($BJ$45=0,$EU$3:$EU$1412,IF($BK$45=0,$EX$3:$EX$1412,$FB$3:$FB$1412)),FH758,1),0)</f>
        <v>12.14565</v>
      </c>
    </row>
    <row r="759" spans="144:165" x14ac:dyDescent="0.25">
      <c r="EN759" s="263">
        <f t="shared" si="180"/>
        <v>757</v>
      </c>
      <c r="EO759" s="239" t="s">
        <v>2128</v>
      </c>
      <c r="EP759" s="279">
        <v>42036</v>
      </c>
      <c r="EQ759" s="280">
        <v>0</v>
      </c>
      <c r="ER759" s="281">
        <v>17.454280000000001</v>
      </c>
      <c r="ES759" s="288"/>
      <c r="ET759" s="282">
        <f>IF(EO759=EO760,MAX(ET$2:ET758)+1,0)</f>
        <v>379</v>
      </c>
      <c r="EU759" s="3" t="str">
        <f t="shared" si="172"/>
        <v/>
      </c>
      <c r="EV759" s="290" t="str">
        <f t="shared" si="173"/>
        <v/>
      </c>
      <c r="EW759" s="277" t="str">
        <f t="shared" si="174"/>
        <v/>
      </c>
      <c r="EX759" s="281" t="str">
        <f t="shared" si="175"/>
        <v/>
      </c>
      <c r="EY759" s="282">
        <f>IF(EO759=EO760,0,MAX(EY$2:EY758)+1)</f>
        <v>0</v>
      </c>
      <c r="EZ759" s="290" t="str">
        <f t="shared" si="176"/>
        <v/>
      </c>
      <c r="FA759" s="277" t="str">
        <f t="shared" si="177"/>
        <v/>
      </c>
      <c r="FB759" s="281" t="str">
        <f t="shared" si="178"/>
        <v/>
      </c>
      <c r="FC759" s="28">
        <f>DIS!C776</f>
        <v>757</v>
      </c>
      <c r="FD759" s="28">
        <f>DIS!D776</f>
        <v>38</v>
      </c>
      <c r="FE759" s="28">
        <f>DIS!E776</f>
        <v>17</v>
      </c>
      <c r="FF759" s="28" t="str">
        <f t="shared" si="179"/>
        <v>38,17</v>
      </c>
      <c r="FG759" s="286" t="str">
        <f>INDEX($AR$88:$BK$127,FD759,FE759)</f>
        <v>17,38</v>
      </c>
      <c r="FH759" s="287">
        <f>IF(ISNUMBER(FG759),0,MAX(FH$2:FH758)+1)</f>
        <v>682</v>
      </c>
      <c r="FI759" s="287">
        <f>IF(FH759&gt;0,INDEX(IF($BJ$45=0,$EU$3:$EU$1412,IF($BK$45=0,$EX$3:$EX$1412,$FB$3:$FB$1412)),FH759,1),0)</f>
        <v>12.45782</v>
      </c>
    </row>
    <row r="760" spans="144:165" x14ac:dyDescent="0.25">
      <c r="EN760" s="263">
        <f t="shared" si="180"/>
        <v>758</v>
      </c>
      <c r="EO760" s="239" t="s">
        <v>2128</v>
      </c>
      <c r="EP760" s="279">
        <v>43831</v>
      </c>
      <c r="EQ760" s="280">
        <v>0</v>
      </c>
      <c r="ER760" s="281">
        <v>16.260090000000002</v>
      </c>
      <c r="ES760" s="288"/>
      <c r="ET760" s="282">
        <f>IF(EO760=EO761,MAX(ET$2:ET759)+1,0)</f>
        <v>0</v>
      </c>
      <c r="EU760" s="3" t="str">
        <f t="shared" si="172"/>
        <v/>
      </c>
      <c r="EV760" s="290" t="str">
        <f t="shared" si="173"/>
        <v/>
      </c>
      <c r="EW760" s="277" t="str">
        <f t="shared" si="174"/>
        <v/>
      </c>
      <c r="EX760" s="281" t="str">
        <f t="shared" si="175"/>
        <v/>
      </c>
      <c r="EY760" s="282">
        <f>IF(EO760=EO761,0,MAX(EY$2:EY759)+1)</f>
        <v>379</v>
      </c>
      <c r="EZ760" s="290" t="str">
        <f t="shared" si="176"/>
        <v/>
      </c>
      <c r="FA760" s="277" t="str">
        <f t="shared" si="177"/>
        <v/>
      </c>
      <c r="FB760" s="281" t="str">
        <f t="shared" si="178"/>
        <v/>
      </c>
      <c r="FC760" s="28">
        <f>DIS!C777</f>
        <v>758</v>
      </c>
      <c r="FD760" s="28">
        <f>DIS!D777</f>
        <v>38</v>
      </c>
      <c r="FE760" s="28">
        <f>DIS!E777</f>
        <v>18</v>
      </c>
      <c r="FF760" s="28" t="str">
        <f t="shared" si="179"/>
        <v>38,18</v>
      </c>
      <c r="FG760" s="286" t="str">
        <f>INDEX($AR$88:$BK$127,FD760,FE760)</f>
        <v>18,38</v>
      </c>
      <c r="FH760" s="287">
        <f>IF(ISNUMBER(FG760),0,MAX(FH$2:FH759)+1)</f>
        <v>683</v>
      </c>
      <c r="FI760" s="287">
        <f>IF(FH760&gt;0,INDEX(IF($BJ$45=0,$EU$3:$EU$1412,IF($BK$45=0,$EX$3:$EX$1412,$FB$3:$FB$1412)),FH760,1),0)</f>
        <v>12.72289</v>
      </c>
    </row>
    <row r="761" spans="144:165" x14ac:dyDescent="0.25">
      <c r="EN761" s="263">
        <f t="shared" si="180"/>
        <v>759</v>
      </c>
      <c r="EO761" s="239" t="s">
        <v>2129</v>
      </c>
      <c r="EP761" s="279">
        <v>42036</v>
      </c>
      <c r="EQ761" s="280">
        <v>0</v>
      </c>
      <c r="ER761" s="281">
        <v>16.773109999999999</v>
      </c>
      <c r="ES761" s="288"/>
      <c r="ET761" s="282">
        <f>IF(EO761=EO762,MAX(ET$2:ET760)+1,0)</f>
        <v>380</v>
      </c>
      <c r="EU761" s="3" t="str">
        <f t="shared" si="172"/>
        <v/>
      </c>
      <c r="EV761" s="290" t="str">
        <f t="shared" si="173"/>
        <v/>
      </c>
      <c r="EW761" s="277" t="str">
        <f t="shared" si="174"/>
        <v/>
      </c>
      <c r="EX761" s="281" t="str">
        <f t="shared" si="175"/>
        <v/>
      </c>
      <c r="EY761" s="282">
        <f>IF(EO761=EO762,0,MAX(EY$2:EY760)+1)</f>
        <v>0</v>
      </c>
      <c r="EZ761" s="290" t="str">
        <f t="shared" si="176"/>
        <v/>
      </c>
      <c r="FA761" s="277" t="str">
        <f t="shared" si="177"/>
        <v/>
      </c>
      <c r="FB761" s="281" t="str">
        <f t="shared" si="178"/>
        <v/>
      </c>
      <c r="FC761" s="28">
        <f>DIS!C778</f>
        <v>759</v>
      </c>
      <c r="FD761" s="28">
        <f>DIS!D778</f>
        <v>38</v>
      </c>
      <c r="FE761" s="28">
        <f>DIS!E778</f>
        <v>19</v>
      </c>
      <c r="FF761" s="28" t="str">
        <f t="shared" si="179"/>
        <v>38,19</v>
      </c>
      <c r="FG761" s="286">
        <f>INDEX($AR$88:$BK$127,FD761,FE761)</f>
        <v>0</v>
      </c>
      <c r="FH761" s="287">
        <f>IF(ISNUMBER(FG761),0,MAX(FH$2:FH760)+1)</f>
        <v>0</v>
      </c>
      <c r="FI761" s="287">
        <f>IF(FH761&gt;0,INDEX(IF($BJ$45=0,$EU$3:$EU$1412,IF($BK$45=0,$EX$3:$EX$1412,$FB$3:$FB$1412)),FH761,1),0)</f>
        <v>0</v>
      </c>
    </row>
    <row r="762" spans="144:165" x14ac:dyDescent="0.25">
      <c r="EN762" s="263">
        <f t="shared" si="180"/>
        <v>760</v>
      </c>
      <c r="EO762" s="239" t="s">
        <v>2129</v>
      </c>
      <c r="EP762" s="279">
        <v>43831</v>
      </c>
      <c r="EQ762" s="280">
        <v>0</v>
      </c>
      <c r="ER762" s="281">
        <v>15.87439</v>
      </c>
      <c r="ES762" s="288"/>
      <c r="ET762" s="282">
        <f>IF(EO762=EO763,MAX(ET$2:ET761)+1,0)</f>
        <v>0</v>
      </c>
      <c r="EU762" s="3" t="str">
        <f t="shared" si="172"/>
        <v/>
      </c>
      <c r="EV762" s="290" t="str">
        <f t="shared" si="173"/>
        <v/>
      </c>
      <c r="EW762" s="277" t="str">
        <f t="shared" si="174"/>
        <v/>
      </c>
      <c r="EX762" s="281" t="str">
        <f t="shared" si="175"/>
        <v/>
      </c>
      <c r="EY762" s="282">
        <f>IF(EO762=EO763,0,MAX(EY$2:EY761)+1)</f>
        <v>380</v>
      </c>
      <c r="EZ762" s="290" t="str">
        <f t="shared" si="176"/>
        <v/>
      </c>
      <c r="FA762" s="277" t="str">
        <f t="shared" si="177"/>
        <v/>
      </c>
      <c r="FB762" s="281" t="str">
        <f t="shared" si="178"/>
        <v/>
      </c>
      <c r="FC762" s="28">
        <f>DIS!C779</f>
        <v>760</v>
      </c>
      <c r="FD762" s="28">
        <f>DIS!D779</f>
        <v>38</v>
      </c>
      <c r="FE762" s="28">
        <f>DIS!E779</f>
        <v>20</v>
      </c>
      <c r="FF762" s="28" t="str">
        <f t="shared" si="179"/>
        <v>38,20</v>
      </c>
      <c r="FG762" s="286">
        <f>INDEX($AR$88:$BK$127,FD762,FE762)</f>
        <v>0</v>
      </c>
      <c r="FH762" s="287">
        <f>IF(ISNUMBER(FG762),0,MAX(FH$2:FH761)+1)</f>
        <v>0</v>
      </c>
      <c r="FI762" s="287">
        <f>IF(FH762&gt;0,INDEX(IF($BJ$45=0,$EU$3:$EU$1412,IF($BK$45=0,$EX$3:$EX$1412,$FB$3:$FB$1412)),FH762,1),0)</f>
        <v>0</v>
      </c>
    </row>
    <row r="763" spans="144:165" x14ac:dyDescent="0.25">
      <c r="EN763" s="263">
        <f t="shared" si="180"/>
        <v>761</v>
      </c>
      <c r="EO763" s="239" t="s">
        <v>2130</v>
      </c>
      <c r="EP763" s="279">
        <v>42036</v>
      </c>
      <c r="EQ763" s="280">
        <v>0</v>
      </c>
      <c r="ER763" s="281">
        <v>16.039280000000002</v>
      </c>
      <c r="ES763" s="288"/>
      <c r="ET763" s="282">
        <f>IF(EO763=EO764,MAX(ET$2:ET762)+1,0)</f>
        <v>381</v>
      </c>
      <c r="EU763" s="3" t="str">
        <f t="shared" si="172"/>
        <v/>
      </c>
      <c r="EV763" s="290" t="str">
        <f t="shared" si="173"/>
        <v/>
      </c>
      <c r="EW763" s="277" t="str">
        <f t="shared" si="174"/>
        <v/>
      </c>
      <c r="EX763" s="281" t="str">
        <f t="shared" si="175"/>
        <v/>
      </c>
      <c r="EY763" s="282">
        <f>IF(EO763=EO764,0,MAX(EY$2:EY762)+1)</f>
        <v>0</v>
      </c>
      <c r="EZ763" s="290" t="str">
        <f t="shared" si="176"/>
        <v/>
      </c>
      <c r="FA763" s="277" t="str">
        <f t="shared" si="177"/>
        <v/>
      </c>
      <c r="FB763" s="281" t="str">
        <f t="shared" si="178"/>
        <v/>
      </c>
      <c r="FC763" s="28">
        <f>DIS!C780</f>
        <v>761</v>
      </c>
      <c r="FD763" s="28">
        <f>DIS!D780</f>
        <v>39</v>
      </c>
      <c r="FE763" s="28">
        <f>DIS!E780</f>
        <v>1</v>
      </c>
      <c r="FF763" s="28" t="str">
        <f t="shared" si="179"/>
        <v>39,1</v>
      </c>
      <c r="FG763" s="286">
        <f>INDEX($AR$88:$BK$127,FD763,FE763)</f>
        <v>0</v>
      </c>
      <c r="FH763" s="287">
        <f>IF(ISNUMBER(FG763),0,MAX(FH$2:FH762)+1)</f>
        <v>0</v>
      </c>
      <c r="FI763" s="287">
        <f>IF(FH763&gt;0,INDEX(IF($BJ$45=0,$EU$3:$EU$1412,IF($BK$45=0,$EX$3:$EX$1412,$FB$3:$FB$1412)),FH763,1),0)</f>
        <v>0</v>
      </c>
    </row>
    <row r="764" spans="144:165" x14ac:dyDescent="0.25">
      <c r="EN764" s="263">
        <f t="shared" si="180"/>
        <v>762</v>
      </c>
      <c r="EO764" s="239" t="s">
        <v>2130</v>
      </c>
      <c r="EP764" s="279">
        <v>43831</v>
      </c>
      <c r="EQ764" s="280">
        <v>0</v>
      </c>
      <c r="ER764" s="281">
        <v>15.51975</v>
      </c>
      <c r="ES764" s="288"/>
      <c r="ET764" s="282">
        <f>IF(EO764=EO765,MAX(ET$2:ET763)+1,0)</f>
        <v>0</v>
      </c>
      <c r="EU764" s="3" t="str">
        <f t="shared" si="172"/>
        <v/>
      </c>
      <c r="EV764" s="290" t="str">
        <f t="shared" si="173"/>
        <v/>
      </c>
      <c r="EW764" s="277" t="str">
        <f t="shared" si="174"/>
        <v/>
      </c>
      <c r="EX764" s="281" t="str">
        <f t="shared" si="175"/>
        <v/>
      </c>
      <c r="EY764" s="282">
        <f>IF(EO764=EO765,0,MAX(EY$2:EY763)+1)</f>
        <v>381</v>
      </c>
      <c r="EZ764" s="290" t="str">
        <f t="shared" si="176"/>
        <v/>
      </c>
      <c r="FA764" s="277" t="str">
        <f t="shared" si="177"/>
        <v/>
      </c>
      <c r="FB764" s="281" t="str">
        <f t="shared" si="178"/>
        <v/>
      </c>
      <c r="FC764" s="28">
        <f>DIS!C781</f>
        <v>762</v>
      </c>
      <c r="FD764" s="28">
        <f>DIS!D781</f>
        <v>39</v>
      </c>
      <c r="FE764" s="28">
        <f>DIS!E781</f>
        <v>2</v>
      </c>
      <c r="FF764" s="28" t="str">
        <f t="shared" si="179"/>
        <v>39,2</v>
      </c>
      <c r="FG764" s="286">
        <f>INDEX($AR$88:$BK$127,FD764,FE764)</f>
        <v>0</v>
      </c>
      <c r="FH764" s="287">
        <f>IF(ISNUMBER(FG764),0,MAX(FH$2:FH763)+1)</f>
        <v>0</v>
      </c>
      <c r="FI764" s="287">
        <f>IF(FH764&gt;0,INDEX(IF($BJ$45=0,$EU$3:$EU$1412,IF($BK$45=0,$EX$3:$EX$1412,$FB$3:$FB$1412)),FH764,1),0)</f>
        <v>0</v>
      </c>
    </row>
    <row r="765" spans="144:165" x14ac:dyDescent="0.25">
      <c r="EN765" s="263">
        <f t="shared" si="180"/>
        <v>763</v>
      </c>
      <c r="EO765" s="239" t="s">
        <v>2131</v>
      </c>
      <c r="EP765" s="279">
        <v>42036</v>
      </c>
      <c r="EQ765" s="280">
        <v>0</v>
      </c>
      <c r="ER765" s="281">
        <v>15.35285</v>
      </c>
      <c r="ES765" s="288"/>
      <c r="ET765" s="282">
        <f>IF(EO765=EO766,MAX(ET$2:ET764)+1,0)</f>
        <v>382</v>
      </c>
      <c r="EU765" s="3" t="str">
        <f t="shared" si="172"/>
        <v/>
      </c>
      <c r="EV765" s="290" t="str">
        <f t="shared" si="173"/>
        <v/>
      </c>
      <c r="EW765" s="277" t="str">
        <f t="shared" si="174"/>
        <v/>
      </c>
      <c r="EX765" s="281" t="str">
        <f t="shared" si="175"/>
        <v/>
      </c>
      <c r="EY765" s="282">
        <f>IF(EO765=EO766,0,MAX(EY$2:EY764)+1)</f>
        <v>0</v>
      </c>
      <c r="EZ765" s="290" t="str">
        <f t="shared" si="176"/>
        <v/>
      </c>
      <c r="FA765" s="277" t="str">
        <f t="shared" si="177"/>
        <v/>
      </c>
      <c r="FB765" s="281" t="str">
        <f t="shared" si="178"/>
        <v/>
      </c>
      <c r="FC765" s="28">
        <f>DIS!C782</f>
        <v>763</v>
      </c>
      <c r="FD765" s="28">
        <f>DIS!D782</f>
        <v>39</v>
      </c>
      <c r="FE765" s="28">
        <f>DIS!E782</f>
        <v>3</v>
      </c>
      <c r="FF765" s="28" t="str">
        <f t="shared" si="179"/>
        <v>39,3</v>
      </c>
      <c r="FG765" s="286">
        <f>INDEX($AR$88:$BK$127,FD765,FE765)</f>
        <v>0</v>
      </c>
      <c r="FH765" s="287">
        <f>IF(ISNUMBER(FG765),0,MAX(FH$2:FH764)+1)</f>
        <v>0</v>
      </c>
      <c r="FI765" s="287">
        <f>IF(FH765&gt;0,INDEX(IF($BJ$45=0,$EU$3:$EU$1412,IF($BK$45=0,$EX$3:$EX$1412,$FB$3:$FB$1412)),FH765,1),0)</f>
        <v>0</v>
      </c>
    </row>
    <row r="766" spans="144:165" x14ac:dyDescent="0.25">
      <c r="EN766" s="263">
        <f t="shared" si="180"/>
        <v>764</v>
      </c>
      <c r="EO766" s="239" t="s">
        <v>2131</v>
      </c>
      <c r="EP766" s="279">
        <v>43831</v>
      </c>
      <c r="EQ766" s="280">
        <v>0</v>
      </c>
      <c r="ER766" s="281">
        <v>15.338620000000001</v>
      </c>
      <c r="ES766" s="288"/>
      <c r="ET766" s="282">
        <f>IF(EO766=EO767,MAX(ET$2:ET765)+1,0)</f>
        <v>0</v>
      </c>
      <c r="EU766" s="3" t="str">
        <f t="shared" si="172"/>
        <v/>
      </c>
      <c r="EV766" s="290" t="str">
        <f t="shared" si="173"/>
        <v/>
      </c>
      <c r="EW766" s="277" t="str">
        <f t="shared" si="174"/>
        <v/>
      </c>
      <c r="EX766" s="281" t="str">
        <f t="shared" si="175"/>
        <v/>
      </c>
      <c r="EY766" s="282">
        <f>IF(EO766=EO767,0,MAX(EY$2:EY765)+1)</f>
        <v>382</v>
      </c>
      <c r="EZ766" s="290" t="str">
        <f t="shared" si="176"/>
        <v/>
      </c>
      <c r="FA766" s="277" t="str">
        <f t="shared" si="177"/>
        <v/>
      </c>
      <c r="FB766" s="281" t="str">
        <f t="shared" si="178"/>
        <v/>
      </c>
      <c r="FC766" s="28">
        <f>DIS!C783</f>
        <v>764</v>
      </c>
      <c r="FD766" s="28">
        <f>DIS!D783</f>
        <v>39</v>
      </c>
      <c r="FE766" s="28">
        <f>DIS!E783</f>
        <v>4</v>
      </c>
      <c r="FF766" s="28" t="str">
        <f t="shared" si="179"/>
        <v>39,4</v>
      </c>
      <c r="FG766" s="286">
        <f>INDEX($AR$88:$BK$127,FD766,FE766)</f>
        <v>0</v>
      </c>
      <c r="FH766" s="287">
        <f>IF(ISNUMBER(FG766),0,MAX(FH$2:FH765)+1)</f>
        <v>0</v>
      </c>
      <c r="FI766" s="287">
        <f>IF(FH766&gt;0,INDEX(IF($BJ$45=0,$EU$3:$EU$1412,IF($BK$45=0,$EX$3:$EX$1412,$FB$3:$FB$1412)),FH766,1),0)</f>
        <v>0</v>
      </c>
    </row>
    <row r="767" spans="144:165" x14ac:dyDescent="0.25">
      <c r="EN767" s="263">
        <f t="shared" si="180"/>
        <v>765</v>
      </c>
      <c r="EO767" s="239" t="s">
        <v>2132</v>
      </c>
      <c r="EP767" s="279">
        <v>42036</v>
      </c>
      <c r="EQ767" s="280">
        <v>0</v>
      </c>
      <c r="ER767" s="281">
        <v>15.8682</v>
      </c>
      <c r="ES767" s="288"/>
      <c r="ET767" s="282">
        <f>IF(EO767=EO768,MAX(ET$2:ET766)+1,0)</f>
        <v>383</v>
      </c>
      <c r="EU767" s="3" t="str">
        <f t="shared" si="172"/>
        <v/>
      </c>
      <c r="EV767" s="290" t="str">
        <f t="shared" si="173"/>
        <v/>
      </c>
      <c r="EW767" s="277" t="str">
        <f t="shared" si="174"/>
        <v/>
      </c>
      <c r="EX767" s="281" t="str">
        <f t="shared" si="175"/>
        <v/>
      </c>
      <c r="EY767" s="282">
        <f>IF(EO767=EO768,0,MAX(EY$2:EY766)+1)</f>
        <v>0</v>
      </c>
      <c r="EZ767" s="290" t="str">
        <f t="shared" si="176"/>
        <v/>
      </c>
      <c r="FA767" s="277" t="str">
        <f t="shared" si="177"/>
        <v/>
      </c>
      <c r="FB767" s="281" t="str">
        <f t="shared" si="178"/>
        <v/>
      </c>
      <c r="FC767" s="28">
        <f>DIS!C784</f>
        <v>765</v>
      </c>
      <c r="FD767" s="28">
        <f>DIS!D784</f>
        <v>39</v>
      </c>
      <c r="FE767" s="28">
        <f>DIS!E784</f>
        <v>5</v>
      </c>
      <c r="FF767" s="28" t="str">
        <f t="shared" si="179"/>
        <v>39,5</v>
      </c>
      <c r="FG767" s="286">
        <f>INDEX($AR$88:$BK$127,FD767,FE767)</f>
        <v>0</v>
      </c>
      <c r="FH767" s="287">
        <f>IF(ISNUMBER(FG767),0,MAX(FH$2:FH766)+1)</f>
        <v>0</v>
      </c>
      <c r="FI767" s="287">
        <f>IF(FH767&gt;0,INDEX(IF($BJ$45=0,$EU$3:$EU$1412,IF($BK$45=0,$EX$3:$EX$1412,$FB$3:$FB$1412)),FH767,1),0)</f>
        <v>0</v>
      </c>
    </row>
    <row r="768" spans="144:165" x14ac:dyDescent="0.25">
      <c r="EN768" s="263">
        <f t="shared" si="180"/>
        <v>766</v>
      </c>
      <c r="EO768" s="239" t="s">
        <v>2132</v>
      </c>
      <c r="EP768" s="279">
        <v>43831</v>
      </c>
      <c r="EQ768" s="280">
        <v>0</v>
      </c>
      <c r="ER768" s="281">
        <v>15.61181</v>
      </c>
      <c r="ES768" s="288"/>
      <c r="ET768" s="282">
        <f>IF(EO768=EO769,MAX(ET$2:ET767)+1,0)</f>
        <v>0</v>
      </c>
      <c r="EU768" s="3" t="str">
        <f t="shared" si="172"/>
        <v/>
      </c>
      <c r="EV768" s="290" t="str">
        <f t="shared" si="173"/>
        <v/>
      </c>
      <c r="EW768" s="277" t="str">
        <f t="shared" si="174"/>
        <v/>
      </c>
      <c r="EX768" s="281" t="str">
        <f t="shared" si="175"/>
        <v/>
      </c>
      <c r="EY768" s="282">
        <f>IF(EO768=EO769,0,MAX(EY$2:EY767)+1)</f>
        <v>383</v>
      </c>
      <c r="EZ768" s="290" t="str">
        <f t="shared" si="176"/>
        <v/>
      </c>
      <c r="FA768" s="277" t="str">
        <f t="shared" si="177"/>
        <v/>
      </c>
      <c r="FB768" s="281" t="str">
        <f t="shared" si="178"/>
        <v/>
      </c>
      <c r="FC768" s="28">
        <f>DIS!C785</f>
        <v>766</v>
      </c>
      <c r="FD768" s="28">
        <f>DIS!D785</f>
        <v>39</v>
      </c>
      <c r="FE768" s="28">
        <f>DIS!E785</f>
        <v>6</v>
      </c>
      <c r="FF768" s="28" t="str">
        <f t="shared" si="179"/>
        <v>39,6</v>
      </c>
      <c r="FG768" s="286" t="str">
        <f>INDEX($AR$88:$BK$127,FD768,FE768)</f>
        <v>6,39</v>
      </c>
      <c r="FH768" s="287">
        <f>IF(ISNUMBER(FG768),0,MAX(FH$2:FH767)+1)</f>
        <v>684</v>
      </c>
      <c r="FI768" s="287">
        <f>IF(FH768&gt;0,INDEX(IF($BJ$45=0,$EU$3:$EU$1412,IF($BK$45=0,$EX$3:$EX$1412,$FB$3:$FB$1412)),FH768,1),0)</f>
        <v>16.6389</v>
      </c>
    </row>
    <row r="769" spans="144:165" x14ac:dyDescent="0.25">
      <c r="EN769" s="263">
        <f t="shared" si="180"/>
        <v>767</v>
      </c>
      <c r="EO769" s="239" t="s">
        <v>2133</v>
      </c>
      <c r="EP769" s="279">
        <v>42036</v>
      </c>
      <c r="EQ769" s="280">
        <v>0</v>
      </c>
      <c r="ER769" s="281">
        <v>16.256920000000001</v>
      </c>
      <c r="ES769" s="288"/>
      <c r="ET769" s="282">
        <f>IF(EO769=EO770,MAX(ET$2:ET768)+1,0)</f>
        <v>384</v>
      </c>
      <c r="EU769" s="3" t="str">
        <f t="shared" si="172"/>
        <v/>
      </c>
      <c r="EV769" s="290" t="str">
        <f t="shared" si="173"/>
        <v/>
      </c>
      <c r="EW769" s="277" t="str">
        <f t="shared" si="174"/>
        <v/>
      </c>
      <c r="EX769" s="281" t="str">
        <f t="shared" si="175"/>
        <v/>
      </c>
      <c r="EY769" s="282">
        <f>IF(EO769=EO770,0,MAX(EY$2:EY768)+1)</f>
        <v>0</v>
      </c>
      <c r="EZ769" s="290" t="str">
        <f t="shared" si="176"/>
        <v/>
      </c>
      <c r="FA769" s="277" t="str">
        <f t="shared" si="177"/>
        <v/>
      </c>
      <c r="FB769" s="281" t="str">
        <f t="shared" si="178"/>
        <v/>
      </c>
      <c r="FC769" s="28">
        <f>DIS!C786</f>
        <v>767</v>
      </c>
      <c r="FD769" s="28">
        <f>DIS!D786</f>
        <v>39</v>
      </c>
      <c r="FE769" s="28">
        <f>DIS!E786</f>
        <v>7</v>
      </c>
      <c r="FF769" s="28" t="str">
        <f t="shared" si="179"/>
        <v>39,7</v>
      </c>
      <c r="FG769" s="286" t="str">
        <f>INDEX($AR$88:$BK$127,FD769,FE769)</f>
        <v>7,39</v>
      </c>
      <c r="FH769" s="287">
        <f>IF(ISNUMBER(FG769),0,MAX(FH$2:FH768)+1)</f>
        <v>685</v>
      </c>
      <c r="FI769" s="287">
        <f>IF(FH769&gt;0,INDEX(IF($BJ$45=0,$EU$3:$EU$1412,IF($BK$45=0,$EX$3:$EX$1412,$FB$3:$FB$1412)),FH769,1),0)</f>
        <v>16.361139999999999</v>
      </c>
    </row>
    <row r="770" spans="144:165" x14ac:dyDescent="0.25">
      <c r="EN770" s="263">
        <f t="shared" si="180"/>
        <v>768</v>
      </c>
      <c r="EO770" s="239" t="s">
        <v>2133</v>
      </c>
      <c r="EP770" s="279">
        <v>43831</v>
      </c>
      <c r="EQ770" s="280">
        <v>0</v>
      </c>
      <c r="ER770" s="281">
        <v>15.81907</v>
      </c>
      <c r="ES770" s="288"/>
      <c r="ET770" s="282">
        <f>IF(EO770=EO771,MAX(ET$2:ET769)+1,0)</f>
        <v>0</v>
      </c>
      <c r="EU770" s="3" t="str">
        <f t="shared" si="172"/>
        <v/>
      </c>
      <c r="EV770" s="290" t="str">
        <f t="shared" si="173"/>
        <v/>
      </c>
      <c r="EW770" s="277" t="str">
        <f t="shared" si="174"/>
        <v/>
      </c>
      <c r="EX770" s="281" t="str">
        <f t="shared" si="175"/>
        <v/>
      </c>
      <c r="EY770" s="282">
        <f>IF(EO770=EO771,0,MAX(EY$2:EY769)+1)</f>
        <v>384</v>
      </c>
      <c r="EZ770" s="290" t="str">
        <f t="shared" si="176"/>
        <v/>
      </c>
      <c r="FA770" s="277" t="str">
        <f t="shared" si="177"/>
        <v/>
      </c>
      <c r="FB770" s="281" t="str">
        <f t="shared" si="178"/>
        <v/>
      </c>
      <c r="FC770" s="28">
        <f>DIS!C787</f>
        <v>768</v>
      </c>
      <c r="FD770" s="28">
        <f>DIS!D787</f>
        <v>39</v>
      </c>
      <c r="FE770" s="28">
        <f>DIS!E787</f>
        <v>8</v>
      </c>
      <c r="FF770" s="28" t="str">
        <f t="shared" si="179"/>
        <v>39,8</v>
      </c>
      <c r="FG770" s="286" t="str">
        <f>INDEX($AR$88:$BK$127,FD770,FE770)</f>
        <v>8,39</v>
      </c>
      <c r="FH770" s="287">
        <f>IF(ISNUMBER(FG770),0,MAX(FH$2:FH769)+1)</f>
        <v>686</v>
      </c>
      <c r="FI770" s="287">
        <f>IF(FH770&gt;0,INDEX(IF($BJ$45=0,$EU$3:$EU$1412,IF($BK$45=0,$EX$3:$EX$1412,$FB$3:$FB$1412)),FH770,1),0)</f>
        <v>15.96031</v>
      </c>
    </row>
    <row r="771" spans="144:165" x14ac:dyDescent="0.25">
      <c r="EN771" s="263">
        <f t="shared" si="180"/>
        <v>769</v>
      </c>
      <c r="EO771" s="239" t="s">
        <v>2134</v>
      </c>
      <c r="EP771" s="279">
        <v>42036</v>
      </c>
      <c r="EQ771" s="280">
        <v>0</v>
      </c>
      <c r="ER771" s="281">
        <v>16.551500000000001</v>
      </c>
      <c r="ES771" s="288"/>
      <c r="ET771" s="282">
        <f>IF(EO771=EO772,MAX(ET$2:ET770)+1,0)</f>
        <v>385</v>
      </c>
      <c r="EU771" s="3" t="str">
        <f t="shared" si="172"/>
        <v/>
      </c>
      <c r="EV771" s="290" t="str">
        <f t="shared" si="173"/>
        <v/>
      </c>
      <c r="EW771" s="277" t="str">
        <f t="shared" si="174"/>
        <v/>
      </c>
      <c r="EX771" s="281" t="str">
        <f t="shared" si="175"/>
        <v/>
      </c>
      <c r="EY771" s="282">
        <f>IF(EO771=EO772,0,MAX(EY$2:EY770)+1)</f>
        <v>0</v>
      </c>
      <c r="EZ771" s="290" t="str">
        <f t="shared" si="176"/>
        <v/>
      </c>
      <c r="FA771" s="277" t="str">
        <f t="shared" si="177"/>
        <v/>
      </c>
      <c r="FB771" s="281" t="str">
        <f t="shared" si="178"/>
        <v/>
      </c>
      <c r="FC771" s="28">
        <f>DIS!C788</f>
        <v>769</v>
      </c>
      <c r="FD771" s="28">
        <f>DIS!D788</f>
        <v>39</v>
      </c>
      <c r="FE771" s="28">
        <f>DIS!E788</f>
        <v>9</v>
      </c>
      <c r="FF771" s="28" t="str">
        <f t="shared" si="179"/>
        <v>39,9</v>
      </c>
      <c r="FG771" s="286" t="str">
        <f>INDEX($AR$88:$BK$127,FD771,FE771)</f>
        <v>9,39</v>
      </c>
      <c r="FH771" s="287">
        <f>IF(ISNUMBER(FG771),0,MAX(FH$2:FH770)+1)</f>
        <v>687</v>
      </c>
      <c r="FI771" s="287">
        <f>IF(FH771&gt;0,INDEX(IF($BJ$45=0,$EU$3:$EU$1412,IF($BK$45=0,$EX$3:$EX$1412,$FB$3:$FB$1412)),FH771,1),0)</f>
        <v>15.50055</v>
      </c>
    </row>
    <row r="772" spans="144:165" x14ac:dyDescent="0.25">
      <c r="EN772" s="263">
        <f t="shared" si="180"/>
        <v>770</v>
      </c>
      <c r="EO772" s="239" t="s">
        <v>2134</v>
      </c>
      <c r="EP772" s="279">
        <v>43831</v>
      </c>
      <c r="EQ772" s="280">
        <v>0</v>
      </c>
      <c r="ER772" s="281">
        <v>15.97678</v>
      </c>
      <c r="ES772" s="288"/>
      <c r="ET772" s="282">
        <f>IF(EO772=EO773,MAX(ET$2:ET771)+1,0)</f>
        <v>0</v>
      </c>
      <c r="EU772" s="3" t="str">
        <f t="shared" ref="EU772:EU835" si="181">IF(ROW()-$EP$2&lt;=$EU$2,ROW()-$EP$2,"")</f>
        <v/>
      </c>
      <c r="EV772" s="290" t="str">
        <f t="shared" ref="EV772:EV835" si="182">IF(ISNUMBER(EU772),INDEX($EN$3:$EN$1412,MATCH(EU772,$ET$3:$ET$1412,0),1),"")</f>
        <v/>
      </c>
      <c r="EW772" s="277" t="str">
        <f t="shared" ref="EW772:EW835" si="183">IF(ISNUMBER(EU772),INDEX($EP$3:$EP$1412,MATCH(EU772,$ET$3:$ET$1412,0),1),"")</f>
        <v/>
      </c>
      <c r="EX772" s="281" t="str">
        <f t="shared" ref="EX772:EX835" si="184">IF(ISNUMBER(EU772),INDEX($ER$3:$ER$1412,MATCH(EU772,$ET$3:$ET$1412,0),1),"")</f>
        <v/>
      </c>
      <c r="EY772" s="282">
        <f>IF(EO772=EO773,0,MAX(EY$2:EY771)+1)</f>
        <v>385</v>
      </c>
      <c r="EZ772" s="290" t="str">
        <f t="shared" ref="EZ772:EZ835" si="185">IF(ISNUMBER(EU772),INDEX($EN$3:$EN$1412,MATCH(EU772,$EY$3:$EY$1412,0),1),"")</f>
        <v/>
      </c>
      <c r="FA772" s="277" t="str">
        <f t="shared" ref="FA772:FA835" si="186">IF(ISNUMBER(EU772),INDEX($EP$3:$EP$1412,MATCH(EU772,$EY$3:$EY$1412,0),1),"")</f>
        <v/>
      </c>
      <c r="FB772" s="281" t="str">
        <f t="shared" ref="FB772:FB835" si="187">IF(ISNUMBER(EU772),INDEX($ER$3:$ER$1412,MATCH(EU772,$EY$3:$EY$1412,0),1),"")</f>
        <v/>
      </c>
      <c r="FC772" s="28">
        <f>DIS!C789</f>
        <v>770</v>
      </c>
      <c r="FD772" s="28">
        <f>DIS!D789</f>
        <v>39</v>
      </c>
      <c r="FE772" s="28">
        <f>DIS!E789</f>
        <v>10</v>
      </c>
      <c r="FF772" s="28" t="str">
        <f t="shared" ref="FF772:FF835" si="188">_xlfn.CONCAT(FD772,",",FE772)</f>
        <v>39,10</v>
      </c>
      <c r="FG772" s="286" t="str">
        <f>INDEX($AR$88:$BK$127,FD772,FE772)</f>
        <v>10,39</v>
      </c>
      <c r="FH772" s="287">
        <f>IF(ISNUMBER(FG772),0,MAX(FH$2:FH771)+1)</f>
        <v>688</v>
      </c>
      <c r="FI772" s="287">
        <f>IF(FH772&gt;0,INDEX(IF($BJ$45=0,$EU$3:$EU$1412,IF($BK$45=0,$EX$3:$EX$1412,$FB$3:$FB$1412)),FH772,1),0)</f>
        <v>14.898720000000001</v>
      </c>
    </row>
    <row r="773" spans="144:165" x14ac:dyDescent="0.25">
      <c r="EN773" s="263">
        <f t="shared" ref="EN773:EN836" si="189">EN772+1</f>
        <v>771</v>
      </c>
      <c r="EO773" s="239" t="s">
        <v>2135</v>
      </c>
      <c r="EP773" s="279">
        <v>42036</v>
      </c>
      <c r="EQ773" s="280">
        <v>0</v>
      </c>
      <c r="ER773" s="281">
        <v>16.759620000000002</v>
      </c>
      <c r="ES773" s="288"/>
      <c r="ET773" s="282">
        <f>IF(EO773=EO774,MAX(ET$2:ET772)+1,0)</f>
        <v>386</v>
      </c>
      <c r="EU773" s="3" t="str">
        <f t="shared" si="181"/>
        <v/>
      </c>
      <c r="EV773" s="290" t="str">
        <f t="shared" si="182"/>
        <v/>
      </c>
      <c r="EW773" s="277" t="str">
        <f t="shared" si="183"/>
        <v/>
      </c>
      <c r="EX773" s="281" t="str">
        <f t="shared" si="184"/>
        <v/>
      </c>
      <c r="EY773" s="282">
        <f>IF(EO773=EO774,0,MAX(EY$2:EY772)+1)</f>
        <v>0</v>
      </c>
      <c r="EZ773" s="290" t="str">
        <f t="shared" si="185"/>
        <v/>
      </c>
      <c r="FA773" s="277" t="str">
        <f t="shared" si="186"/>
        <v/>
      </c>
      <c r="FB773" s="281" t="str">
        <f t="shared" si="187"/>
        <v/>
      </c>
      <c r="FC773" s="28">
        <f>DIS!C790</f>
        <v>771</v>
      </c>
      <c r="FD773" s="28">
        <f>DIS!D790</f>
        <v>39</v>
      </c>
      <c r="FE773" s="28">
        <f>DIS!E790</f>
        <v>11</v>
      </c>
      <c r="FF773" s="28" t="str">
        <f t="shared" si="188"/>
        <v>39,11</v>
      </c>
      <c r="FG773" s="286" t="str">
        <f>INDEX($AR$88:$BK$127,FD773,FE773)</f>
        <v>11,39</v>
      </c>
      <c r="FH773" s="287">
        <f>IF(ISNUMBER(FG773),0,MAX(FH$2:FH772)+1)</f>
        <v>689</v>
      </c>
      <c r="FI773" s="287">
        <f>IF(FH773&gt;0,INDEX(IF($BJ$45=0,$EU$3:$EU$1412,IF($BK$45=0,$EX$3:$EX$1412,$FB$3:$FB$1412)),FH773,1),0)</f>
        <v>14.123089999999999</v>
      </c>
    </row>
    <row r="774" spans="144:165" x14ac:dyDescent="0.25">
      <c r="EN774" s="263">
        <f t="shared" si="189"/>
        <v>772</v>
      </c>
      <c r="EO774" s="239" t="s">
        <v>2135</v>
      </c>
      <c r="EP774" s="279">
        <v>43831</v>
      </c>
      <c r="EQ774" s="280">
        <v>0</v>
      </c>
      <c r="ER774" s="281">
        <v>16.091380000000001</v>
      </c>
      <c r="ES774" s="288"/>
      <c r="ET774" s="282">
        <f>IF(EO774=EO775,MAX(ET$2:ET773)+1,0)</f>
        <v>0</v>
      </c>
      <c r="EU774" s="3" t="str">
        <f t="shared" si="181"/>
        <v/>
      </c>
      <c r="EV774" s="290" t="str">
        <f t="shared" si="182"/>
        <v/>
      </c>
      <c r="EW774" s="277" t="str">
        <f t="shared" si="183"/>
        <v/>
      </c>
      <c r="EX774" s="281" t="str">
        <f t="shared" si="184"/>
        <v/>
      </c>
      <c r="EY774" s="282">
        <f>IF(EO774=EO775,0,MAX(EY$2:EY773)+1)</f>
        <v>386</v>
      </c>
      <c r="EZ774" s="290" t="str">
        <f t="shared" si="185"/>
        <v/>
      </c>
      <c r="FA774" s="277" t="str">
        <f t="shared" si="186"/>
        <v/>
      </c>
      <c r="FB774" s="281" t="str">
        <f t="shared" si="187"/>
        <v/>
      </c>
      <c r="FC774" s="28">
        <f>DIS!C791</f>
        <v>772</v>
      </c>
      <c r="FD774" s="28">
        <f>DIS!D791</f>
        <v>39</v>
      </c>
      <c r="FE774" s="28">
        <f>DIS!E791</f>
        <v>12</v>
      </c>
      <c r="FF774" s="28" t="str">
        <f t="shared" si="188"/>
        <v>39,12</v>
      </c>
      <c r="FG774" s="286" t="str">
        <f>INDEX($AR$88:$BK$127,FD774,FE774)</f>
        <v>12,39</v>
      </c>
      <c r="FH774" s="287">
        <f>IF(ISNUMBER(FG774),0,MAX(FH$2:FH773)+1)</f>
        <v>690</v>
      </c>
      <c r="FI774" s="287">
        <f>IF(FH774&gt;0,INDEX(IF($BJ$45=0,$EU$3:$EU$1412,IF($BK$45=0,$EX$3:$EX$1412,$FB$3:$FB$1412)),FH774,1),0)</f>
        <v>13.3911</v>
      </c>
    </row>
    <row r="775" spans="144:165" x14ac:dyDescent="0.25">
      <c r="EN775" s="263">
        <f t="shared" si="189"/>
        <v>773</v>
      </c>
      <c r="EO775" s="239" t="s">
        <v>2136</v>
      </c>
      <c r="EP775" s="279">
        <v>42036</v>
      </c>
      <c r="EQ775" s="280">
        <v>0</v>
      </c>
      <c r="ER775" s="281">
        <v>16.8733</v>
      </c>
      <c r="ES775" s="288"/>
      <c r="ET775" s="282">
        <f>IF(EO775=EO776,MAX(ET$2:ET774)+1,0)</f>
        <v>387</v>
      </c>
      <c r="EU775" s="3" t="str">
        <f t="shared" si="181"/>
        <v/>
      </c>
      <c r="EV775" s="290" t="str">
        <f t="shared" si="182"/>
        <v/>
      </c>
      <c r="EW775" s="277" t="str">
        <f t="shared" si="183"/>
        <v/>
      </c>
      <c r="EX775" s="281" t="str">
        <f t="shared" si="184"/>
        <v/>
      </c>
      <c r="EY775" s="282">
        <f>IF(EO775=EO776,0,MAX(EY$2:EY774)+1)</f>
        <v>0</v>
      </c>
      <c r="EZ775" s="290" t="str">
        <f t="shared" si="185"/>
        <v/>
      </c>
      <c r="FA775" s="277" t="str">
        <f t="shared" si="186"/>
        <v/>
      </c>
      <c r="FB775" s="281" t="str">
        <f t="shared" si="187"/>
        <v/>
      </c>
      <c r="FC775" s="28">
        <f>DIS!C792</f>
        <v>773</v>
      </c>
      <c r="FD775" s="28">
        <f>DIS!D792</f>
        <v>39</v>
      </c>
      <c r="FE775" s="28">
        <f>DIS!E792</f>
        <v>13</v>
      </c>
      <c r="FF775" s="28" t="str">
        <f t="shared" si="188"/>
        <v>39,13</v>
      </c>
      <c r="FG775" s="286" t="str">
        <f>INDEX($AR$88:$BK$127,FD775,FE775)</f>
        <v>13,39</v>
      </c>
      <c r="FH775" s="287">
        <f>IF(ISNUMBER(FG775),0,MAX(FH$2:FH774)+1)</f>
        <v>691</v>
      </c>
      <c r="FI775" s="287">
        <f>IF(FH775&gt;0,INDEX(IF($BJ$45=0,$EU$3:$EU$1412,IF($BK$45=0,$EX$3:$EX$1412,$FB$3:$FB$1412)),FH775,1),0)</f>
        <v>12.77951</v>
      </c>
    </row>
    <row r="776" spans="144:165" x14ac:dyDescent="0.25">
      <c r="EN776" s="263">
        <f t="shared" si="189"/>
        <v>774</v>
      </c>
      <c r="EO776" s="239" t="s">
        <v>2136</v>
      </c>
      <c r="EP776" s="279">
        <v>43831</v>
      </c>
      <c r="EQ776" s="280">
        <v>0</v>
      </c>
      <c r="ER776" s="281">
        <v>16.157889999999998</v>
      </c>
      <c r="ES776" s="288"/>
      <c r="ET776" s="282">
        <f>IF(EO776=EO777,MAX(ET$2:ET775)+1,0)</f>
        <v>0</v>
      </c>
      <c r="EU776" s="3" t="str">
        <f t="shared" si="181"/>
        <v/>
      </c>
      <c r="EV776" s="290" t="str">
        <f t="shared" si="182"/>
        <v/>
      </c>
      <c r="EW776" s="277" t="str">
        <f t="shared" si="183"/>
        <v/>
      </c>
      <c r="EX776" s="281" t="str">
        <f t="shared" si="184"/>
        <v/>
      </c>
      <c r="EY776" s="282">
        <f>IF(EO776=EO777,0,MAX(EY$2:EY775)+1)</f>
        <v>387</v>
      </c>
      <c r="EZ776" s="290" t="str">
        <f t="shared" si="185"/>
        <v/>
      </c>
      <c r="FA776" s="277" t="str">
        <f t="shared" si="186"/>
        <v/>
      </c>
      <c r="FB776" s="281" t="str">
        <f t="shared" si="187"/>
        <v/>
      </c>
      <c r="FC776" s="28">
        <f>DIS!C793</f>
        <v>774</v>
      </c>
      <c r="FD776" s="28">
        <f>DIS!D793</f>
        <v>39</v>
      </c>
      <c r="FE776" s="28">
        <f>DIS!E793</f>
        <v>14</v>
      </c>
      <c r="FF776" s="28" t="str">
        <f t="shared" si="188"/>
        <v>39,14</v>
      </c>
      <c r="FG776" s="286" t="str">
        <f>INDEX($AR$88:$BK$127,FD776,FE776)</f>
        <v>14,39</v>
      </c>
      <c r="FH776" s="287">
        <f>IF(ISNUMBER(FG776),0,MAX(FH$2:FH775)+1)</f>
        <v>692</v>
      </c>
      <c r="FI776" s="287">
        <f>IF(FH776&gt;0,INDEX(IF($BJ$45=0,$EU$3:$EU$1412,IF($BK$45=0,$EX$3:$EX$1412,$FB$3:$FB$1412)),FH776,1),0)</f>
        <v>12.17845</v>
      </c>
    </row>
    <row r="777" spans="144:165" x14ac:dyDescent="0.25">
      <c r="EN777" s="263">
        <f t="shared" si="189"/>
        <v>775</v>
      </c>
      <c r="EO777" s="239" t="s">
        <v>2137</v>
      </c>
      <c r="EP777" s="279">
        <v>42036</v>
      </c>
      <c r="EQ777" s="280">
        <v>0</v>
      </c>
      <c r="ER777" s="281">
        <v>26.947430000000001</v>
      </c>
      <c r="ES777" s="288"/>
      <c r="ET777" s="282">
        <f>IF(EO777=EO778,MAX(ET$2:ET776)+1,0)</f>
        <v>388</v>
      </c>
      <c r="EU777" s="3" t="str">
        <f t="shared" si="181"/>
        <v/>
      </c>
      <c r="EV777" s="290" t="str">
        <f t="shared" si="182"/>
        <v/>
      </c>
      <c r="EW777" s="277" t="str">
        <f t="shared" si="183"/>
        <v/>
      </c>
      <c r="EX777" s="281" t="str">
        <f t="shared" si="184"/>
        <v/>
      </c>
      <c r="EY777" s="282">
        <f>IF(EO777=EO778,0,MAX(EY$2:EY776)+1)</f>
        <v>0</v>
      </c>
      <c r="EZ777" s="290" t="str">
        <f t="shared" si="185"/>
        <v/>
      </c>
      <c r="FA777" s="277" t="str">
        <f t="shared" si="186"/>
        <v/>
      </c>
      <c r="FB777" s="281" t="str">
        <f t="shared" si="187"/>
        <v/>
      </c>
      <c r="FC777" s="28">
        <f>DIS!C794</f>
        <v>775</v>
      </c>
      <c r="FD777" s="28">
        <f>DIS!D794</f>
        <v>39</v>
      </c>
      <c r="FE777" s="28">
        <f>DIS!E794</f>
        <v>15</v>
      </c>
      <c r="FF777" s="28" t="str">
        <f t="shared" si="188"/>
        <v>39,15</v>
      </c>
      <c r="FG777" s="286" t="str">
        <f>INDEX($AR$88:$BK$127,FD777,FE777)</f>
        <v>15,39</v>
      </c>
      <c r="FH777" s="287">
        <f>IF(ISNUMBER(FG777),0,MAX(FH$2:FH776)+1)</f>
        <v>693</v>
      </c>
      <c r="FI777" s="287">
        <f>IF(FH777&gt;0,INDEX(IF($BJ$45=0,$EU$3:$EU$1412,IF($BK$45=0,$EX$3:$EX$1412,$FB$3:$FB$1412)),FH777,1),0)</f>
        <v>11.4993</v>
      </c>
    </row>
    <row r="778" spans="144:165" x14ac:dyDescent="0.25">
      <c r="EN778" s="263">
        <f t="shared" si="189"/>
        <v>776</v>
      </c>
      <c r="EO778" s="239" t="s">
        <v>2137</v>
      </c>
      <c r="EP778" s="279">
        <v>43831</v>
      </c>
      <c r="EQ778" s="280">
        <v>0</v>
      </c>
      <c r="ER778" s="281">
        <v>23.414000000000001</v>
      </c>
      <c r="ES778" s="288"/>
      <c r="ET778" s="282">
        <f>IF(EO778=EO779,MAX(ET$2:ET777)+1,0)</f>
        <v>0</v>
      </c>
      <c r="EU778" s="3" t="str">
        <f t="shared" si="181"/>
        <v/>
      </c>
      <c r="EV778" s="290" t="str">
        <f t="shared" si="182"/>
        <v/>
      </c>
      <c r="EW778" s="277" t="str">
        <f t="shared" si="183"/>
        <v/>
      </c>
      <c r="EX778" s="281" t="str">
        <f t="shared" si="184"/>
        <v/>
      </c>
      <c r="EY778" s="282">
        <f>IF(EO778=EO779,0,MAX(EY$2:EY777)+1)</f>
        <v>388</v>
      </c>
      <c r="EZ778" s="290" t="str">
        <f t="shared" si="185"/>
        <v/>
      </c>
      <c r="FA778" s="277" t="str">
        <f t="shared" si="186"/>
        <v/>
      </c>
      <c r="FB778" s="281" t="str">
        <f t="shared" si="187"/>
        <v/>
      </c>
      <c r="FC778" s="28">
        <f>DIS!C795</f>
        <v>776</v>
      </c>
      <c r="FD778" s="28">
        <f>DIS!D795</f>
        <v>39</v>
      </c>
      <c r="FE778" s="28">
        <f>DIS!E795</f>
        <v>16</v>
      </c>
      <c r="FF778" s="28" t="str">
        <f t="shared" si="188"/>
        <v>39,16</v>
      </c>
      <c r="FG778" s="286" t="str">
        <f>INDEX($AR$88:$BK$127,FD778,FE778)</f>
        <v>16,39</v>
      </c>
      <c r="FH778" s="287">
        <f>IF(ISNUMBER(FG778),0,MAX(FH$2:FH777)+1)</f>
        <v>694</v>
      </c>
      <c r="FI778" s="287">
        <f>IF(FH778&gt;0,INDEX(IF($BJ$45=0,$EU$3:$EU$1412,IF($BK$45=0,$EX$3:$EX$1412,$FB$3:$FB$1412)),FH778,1),0)</f>
        <v>11.99799</v>
      </c>
    </row>
    <row r="779" spans="144:165" x14ac:dyDescent="0.25">
      <c r="EN779" s="263">
        <f t="shared" si="189"/>
        <v>777</v>
      </c>
      <c r="EO779" s="239" t="s">
        <v>2138</v>
      </c>
      <c r="EP779" s="279">
        <v>42036</v>
      </c>
      <c r="EQ779" s="280">
        <v>0</v>
      </c>
      <c r="ER779" s="281">
        <v>26.819769999999998</v>
      </c>
      <c r="ES779" s="288"/>
      <c r="ET779" s="282">
        <f>IF(EO779=EO780,MAX(ET$2:ET778)+1,0)</f>
        <v>389</v>
      </c>
      <c r="EU779" s="3" t="str">
        <f t="shared" si="181"/>
        <v/>
      </c>
      <c r="EV779" s="290" t="str">
        <f t="shared" si="182"/>
        <v/>
      </c>
      <c r="EW779" s="277" t="str">
        <f t="shared" si="183"/>
        <v/>
      </c>
      <c r="EX779" s="281" t="str">
        <f t="shared" si="184"/>
        <v/>
      </c>
      <c r="EY779" s="282">
        <f>IF(EO779=EO780,0,MAX(EY$2:EY778)+1)</f>
        <v>0</v>
      </c>
      <c r="EZ779" s="290" t="str">
        <f t="shared" si="185"/>
        <v/>
      </c>
      <c r="FA779" s="277" t="str">
        <f t="shared" si="186"/>
        <v/>
      </c>
      <c r="FB779" s="281" t="str">
        <f t="shared" si="187"/>
        <v/>
      </c>
      <c r="FC779" s="28">
        <f>DIS!C796</f>
        <v>777</v>
      </c>
      <c r="FD779" s="28">
        <f>DIS!D796</f>
        <v>39</v>
      </c>
      <c r="FE779" s="28">
        <f>DIS!E796</f>
        <v>17</v>
      </c>
      <c r="FF779" s="28" t="str">
        <f t="shared" si="188"/>
        <v>39,17</v>
      </c>
      <c r="FG779" s="286" t="str">
        <f>INDEX($AR$88:$BK$127,FD779,FE779)</f>
        <v>17,39</v>
      </c>
      <c r="FH779" s="287">
        <f>IF(ISNUMBER(FG779),0,MAX(FH$2:FH778)+1)</f>
        <v>695</v>
      </c>
      <c r="FI779" s="287">
        <f>IF(FH779&gt;0,INDEX(IF($BJ$45=0,$EU$3:$EU$1412,IF($BK$45=0,$EX$3:$EX$1412,$FB$3:$FB$1412)),FH779,1),0)</f>
        <v>12.25582</v>
      </c>
    </row>
    <row r="780" spans="144:165" x14ac:dyDescent="0.25">
      <c r="EN780" s="263">
        <f t="shared" si="189"/>
        <v>778</v>
      </c>
      <c r="EO780" s="239" t="s">
        <v>2138</v>
      </c>
      <c r="EP780" s="279">
        <v>43831</v>
      </c>
      <c r="EQ780" s="280">
        <v>0</v>
      </c>
      <c r="ER780" s="281">
        <v>23.303719999999998</v>
      </c>
      <c r="ES780" s="288"/>
      <c r="ET780" s="282">
        <f>IF(EO780=EO781,MAX(ET$2:ET779)+1,0)</f>
        <v>0</v>
      </c>
      <c r="EU780" s="3" t="str">
        <f t="shared" si="181"/>
        <v/>
      </c>
      <c r="EV780" s="290" t="str">
        <f t="shared" si="182"/>
        <v/>
      </c>
      <c r="EW780" s="277" t="str">
        <f t="shared" si="183"/>
        <v/>
      </c>
      <c r="EX780" s="281" t="str">
        <f t="shared" si="184"/>
        <v/>
      </c>
      <c r="EY780" s="282">
        <f>IF(EO780=EO781,0,MAX(EY$2:EY779)+1)</f>
        <v>389</v>
      </c>
      <c r="EZ780" s="290" t="str">
        <f t="shared" si="185"/>
        <v/>
      </c>
      <c r="FA780" s="277" t="str">
        <f t="shared" si="186"/>
        <v/>
      </c>
      <c r="FB780" s="281" t="str">
        <f t="shared" si="187"/>
        <v/>
      </c>
      <c r="FC780" s="28">
        <f>DIS!C797</f>
        <v>778</v>
      </c>
      <c r="FD780" s="28">
        <f>DIS!D797</f>
        <v>39</v>
      </c>
      <c r="FE780" s="28">
        <f>DIS!E797</f>
        <v>18</v>
      </c>
      <c r="FF780" s="28" t="str">
        <f t="shared" si="188"/>
        <v>39,18</v>
      </c>
      <c r="FG780" s="286">
        <f>INDEX($AR$88:$BK$127,FD780,FE780)</f>
        <v>0</v>
      </c>
      <c r="FH780" s="287">
        <f>IF(ISNUMBER(FG780),0,MAX(FH$2:FH779)+1)</f>
        <v>0</v>
      </c>
      <c r="FI780" s="287">
        <f>IF(FH780&gt;0,INDEX(IF($BJ$45=0,$EU$3:$EU$1412,IF($BK$45=0,$EX$3:$EX$1412,$FB$3:$FB$1412)),FH780,1),0)</f>
        <v>0</v>
      </c>
    </row>
    <row r="781" spans="144:165" x14ac:dyDescent="0.25">
      <c r="EN781" s="263">
        <f t="shared" si="189"/>
        <v>779</v>
      </c>
      <c r="EO781" s="239" t="s">
        <v>2139</v>
      </c>
      <c r="EP781" s="279">
        <v>42036</v>
      </c>
      <c r="EQ781" s="280">
        <v>0</v>
      </c>
      <c r="ER781" s="281">
        <v>26.597090000000001</v>
      </c>
      <c r="ES781" s="288"/>
      <c r="ET781" s="282">
        <f>IF(EO781=EO782,MAX(ET$2:ET780)+1,0)</f>
        <v>390</v>
      </c>
      <c r="EU781" s="3" t="str">
        <f t="shared" si="181"/>
        <v/>
      </c>
      <c r="EV781" s="290" t="str">
        <f t="shared" si="182"/>
        <v/>
      </c>
      <c r="EW781" s="277" t="str">
        <f t="shared" si="183"/>
        <v/>
      </c>
      <c r="EX781" s="281" t="str">
        <f t="shared" si="184"/>
        <v/>
      </c>
      <c r="EY781" s="282">
        <f>IF(EO781=EO782,0,MAX(EY$2:EY780)+1)</f>
        <v>0</v>
      </c>
      <c r="EZ781" s="290" t="str">
        <f t="shared" si="185"/>
        <v/>
      </c>
      <c r="FA781" s="277" t="str">
        <f t="shared" si="186"/>
        <v/>
      </c>
      <c r="FB781" s="281" t="str">
        <f t="shared" si="187"/>
        <v/>
      </c>
      <c r="FC781" s="28">
        <f>DIS!C798</f>
        <v>779</v>
      </c>
      <c r="FD781" s="28">
        <f>DIS!D798</f>
        <v>39</v>
      </c>
      <c r="FE781" s="28">
        <f>DIS!E798</f>
        <v>19</v>
      </c>
      <c r="FF781" s="28" t="str">
        <f t="shared" si="188"/>
        <v>39,19</v>
      </c>
      <c r="FG781" s="286">
        <f>INDEX($AR$88:$BK$127,FD781,FE781)</f>
        <v>0</v>
      </c>
      <c r="FH781" s="287">
        <f>IF(ISNUMBER(FG781),0,MAX(FH$2:FH780)+1)</f>
        <v>0</v>
      </c>
      <c r="FI781" s="287">
        <f>IF(FH781&gt;0,INDEX(IF($BJ$45=0,$EU$3:$EU$1412,IF($BK$45=0,$EX$3:$EX$1412,$FB$3:$FB$1412)),FH781,1),0)</f>
        <v>0</v>
      </c>
    </row>
    <row r="782" spans="144:165" x14ac:dyDescent="0.25">
      <c r="EN782" s="263">
        <f t="shared" si="189"/>
        <v>780</v>
      </c>
      <c r="EO782" s="239" t="s">
        <v>2139</v>
      </c>
      <c r="EP782" s="279">
        <v>43831</v>
      </c>
      <c r="EQ782" s="280">
        <v>0</v>
      </c>
      <c r="ER782" s="281">
        <v>23.12153</v>
      </c>
      <c r="ES782" s="288"/>
      <c r="ET782" s="282">
        <f>IF(EO782=EO783,MAX(ET$2:ET781)+1,0)</f>
        <v>0</v>
      </c>
      <c r="EU782" s="3" t="str">
        <f t="shared" si="181"/>
        <v/>
      </c>
      <c r="EV782" s="290" t="str">
        <f t="shared" si="182"/>
        <v/>
      </c>
      <c r="EW782" s="277" t="str">
        <f t="shared" si="183"/>
        <v/>
      </c>
      <c r="EX782" s="281" t="str">
        <f t="shared" si="184"/>
        <v/>
      </c>
      <c r="EY782" s="282">
        <f>IF(EO782=EO783,0,MAX(EY$2:EY781)+1)</f>
        <v>390</v>
      </c>
      <c r="EZ782" s="290" t="str">
        <f t="shared" si="185"/>
        <v/>
      </c>
      <c r="FA782" s="277" t="str">
        <f t="shared" si="186"/>
        <v/>
      </c>
      <c r="FB782" s="281" t="str">
        <f t="shared" si="187"/>
        <v/>
      </c>
      <c r="FC782" s="28">
        <f>DIS!C799</f>
        <v>780</v>
      </c>
      <c r="FD782" s="28">
        <f>DIS!D799</f>
        <v>39</v>
      </c>
      <c r="FE782" s="28">
        <f>DIS!E799</f>
        <v>20</v>
      </c>
      <c r="FF782" s="28" t="str">
        <f t="shared" si="188"/>
        <v>39,20</v>
      </c>
      <c r="FG782" s="286">
        <f>INDEX($AR$88:$BK$127,FD782,FE782)</f>
        <v>0</v>
      </c>
      <c r="FH782" s="287">
        <f>IF(ISNUMBER(FG782),0,MAX(FH$2:FH781)+1)</f>
        <v>0</v>
      </c>
      <c r="FI782" s="287">
        <f>IF(FH782&gt;0,INDEX(IF($BJ$45=0,$EU$3:$EU$1412,IF($BK$45=0,$EX$3:$EX$1412,$FB$3:$FB$1412)),FH782,1),0)</f>
        <v>0</v>
      </c>
    </row>
    <row r="783" spans="144:165" x14ac:dyDescent="0.25">
      <c r="EN783" s="263">
        <f t="shared" si="189"/>
        <v>781</v>
      </c>
      <c r="EO783" s="239" t="s">
        <v>2140</v>
      </c>
      <c r="EP783" s="279">
        <v>42036</v>
      </c>
      <c r="EQ783" s="280">
        <v>0</v>
      </c>
      <c r="ER783" s="281">
        <v>26.239599999999999</v>
      </c>
      <c r="ES783" s="288"/>
      <c r="ET783" s="282">
        <f>IF(EO783=EO784,MAX(ET$2:ET782)+1,0)</f>
        <v>391</v>
      </c>
      <c r="EU783" s="3" t="str">
        <f t="shared" si="181"/>
        <v/>
      </c>
      <c r="EV783" s="290" t="str">
        <f t="shared" si="182"/>
        <v/>
      </c>
      <c r="EW783" s="277" t="str">
        <f t="shared" si="183"/>
        <v/>
      </c>
      <c r="EX783" s="281" t="str">
        <f t="shared" si="184"/>
        <v/>
      </c>
      <c r="EY783" s="282">
        <f>IF(EO783=EO784,0,MAX(EY$2:EY782)+1)</f>
        <v>0</v>
      </c>
      <c r="EZ783" s="290" t="str">
        <f t="shared" si="185"/>
        <v/>
      </c>
      <c r="FA783" s="277" t="str">
        <f t="shared" si="186"/>
        <v/>
      </c>
      <c r="FB783" s="281" t="str">
        <f t="shared" si="187"/>
        <v/>
      </c>
      <c r="FC783" s="28">
        <f>DIS!C800</f>
        <v>781</v>
      </c>
      <c r="FD783" s="28">
        <f>DIS!D800</f>
        <v>40</v>
      </c>
      <c r="FE783" s="28">
        <f>DIS!E800</f>
        <v>1</v>
      </c>
      <c r="FF783" s="28" t="str">
        <f t="shared" si="188"/>
        <v>40,1</v>
      </c>
      <c r="FG783" s="286">
        <f>INDEX($AR$88:$BK$127,FD783,FE783)</f>
        <v>0</v>
      </c>
      <c r="FH783" s="287">
        <f>IF(ISNUMBER(FG783),0,MAX(FH$2:FH782)+1)</f>
        <v>0</v>
      </c>
      <c r="FI783" s="287">
        <f>IF(FH783&gt;0,INDEX(IF($BJ$45=0,$EU$3:$EU$1412,IF($BK$45=0,$EX$3:$EX$1412,$FB$3:$FB$1412)),FH783,1),0)</f>
        <v>0</v>
      </c>
    </row>
    <row r="784" spans="144:165" x14ac:dyDescent="0.25">
      <c r="EN784" s="263">
        <f t="shared" si="189"/>
        <v>782</v>
      </c>
      <c r="EO784" s="239" t="s">
        <v>2140</v>
      </c>
      <c r="EP784" s="279">
        <v>43831</v>
      </c>
      <c r="EQ784" s="280">
        <v>0</v>
      </c>
      <c r="ER784" s="281">
        <v>22.831720000000001</v>
      </c>
      <c r="ES784" s="288"/>
      <c r="ET784" s="282">
        <f>IF(EO784=EO785,MAX(ET$2:ET783)+1,0)</f>
        <v>0</v>
      </c>
      <c r="EU784" s="3" t="str">
        <f t="shared" si="181"/>
        <v/>
      </c>
      <c r="EV784" s="290" t="str">
        <f t="shared" si="182"/>
        <v/>
      </c>
      <c r="EW784" s="277" t="str">
        <f t="shared" si="183"/>
        <v/>
      </c>
      <c r="EX784" s="281" t="str">
        <f t="shared" si="184"/>
        <v/>
      </c>
      <c r="EY784" s="282">
        <f>IF(EO784=EO785,0,MAX(EY$2:EY783)+1)</f>
        <v>391</v>
      </c>
      <c r="EZ784" s="290" t="str">
        <f t="shared" si="185"/>
        <v/>
      </c>
      <c r="FA784" s="277" t="str">
        <f t="shared" si="186"/>
        <v/>
      </c>
      <c r="FB784" s="281" t="str">
        <f t="shared" si="187"/>
        <v/>
      </c>
      <c r="FC784" s="28">
        <f>DIS!C801</f>
        <v>782</v>
      </c>
      <c r="FD784" s="28">
        <f>DIS!D801</f>
        <v>40</v>
      </c>
      <c r="FE784" s="28">
        <f>DIS!E801</f>
        <v>2</v>
      </c>
      <c r="FF784" s="28" t="str">
        <f t="shared" si="188"/>
        <v>40,2</v>
      </c>
      <c r="FG784" s="286">
        <f>INDEX($AR$88:$BK$127,FD784,FE784)</f>
        <v>0</v>
      </c>
      <c r="FH784" s="287">
        <f>IF(ISNUMBER(FG784),0,MAX(FH$2:FH783)+1)</f>
        <v>0</v>
      </c>
      <c r="FI784" s="287">
        <f>IF(FH784&gt;0,INDEX(IF($BJ$45=0,$EU$3:$EU$1412,IF($BK$45=0,$EX$3:$EX$1412,$FB$3:$FB$1412)),FH784,1),0)</f>
        <v>0</v>
      </c>
    </row>
    <row r="785" spans="144:165" x14ac:dyDescent="0.25">
      <c r="EN785" s="263">
        <f t="shared" si="189"/>
        <v>783</v>
      </c>
      <c r="EO785" s="239" t="s">
        <v>2141</v>
      </c>
      <c r="EP785" s="279">
        <v>42036</v>
      </c>
      <c r="EQ785" s="280">
        <v>0</v>
      </c>
      <c r="ER785" s="281">
        <v>25.45872</v>
      </c>
      <c r="ES785" s="288"/>
      <c r="ET785" s="282">
        <f>IF(EO785=EO786,MAX(ET$2:ET784)+1,0)</f>
        <v>392</v>
      </c>
      <c r="EU785" s="3" t="str">
        <f t="shared" si="181"/>
        <v/>
      </c>
      <c r="EV785" s="290" t="str">
        <f t="shared" si="182"/>
        <v/>
      </c>
      <c r="EW785" s="277" t="str">
        <f t="shared" si="183"/>
        <v/>
      </c>
      <c r="EX785" s="281" t="str">
        <f t="shared" si="184"/>
        <v/>
      </c>
      <c r="EY785" s="282">
        <f>IF(EO785=EO786,0,MAX(EY$2:EY784)+1)</f>
        <v>0</v>
      </c>
      <c r="EZ785" s="290" t="str">
        <f t="shared" si="185"/>
        <v/>
      </c>
      <c r="FA785" s="277" t="str">
        <f t="shared" si="186"/>
        <v/>
      </c>
      <c r="FB785" s="281" t="str">
        <f t="shared" si="187"/>
        <v/>
      </c>
      <c r="FC785" s="28">
        <f>DIS!C802</f>
        <v>783</v>
      </c>
      <c r="FD785" s="28">
        <f>DIS!D802</f>
        <v>40</v>
      </c>
      <c r="FE785" s="28">
        <f>DIS!E802</f>
        <v>3</v>
      </c>
      <c r="FF785" s="28" t="str">
        <f t="shared" si="188"/>
        <v>40,3</v>
      </c>
      <c r="FG785" s="286">
        <f>INDEX($AR$88:$BK$127,FD785,FE785)</f>
        <v>0</v>
      </c>
      <c r="FH785" s="287">
        <f>IF(ISNUMBER(FG785),0,MAX(FH$2:FH784)+1)</f>
        <v>0</v>
      </c>
      <c r="FI785" s="287">
        <f>IF(FH785&gt;0,INDEX(IF($BJ$45=0,$EU$3:$EU$1412,IF($BK$45=0,$EX$3:$EX$1412,$FB$3:$FB$1412)),FH785,1),0)</f>
        <v>0</v>
      </c>
    </row>
    <row r="786" spans="144:165" x14ac:dyDescent="0.25">
      <c r="EN786" s="263">
        <f t="shared" si="189"/>
        <v>784</v>
      </c>
      <c r="EO786" s="239" t="s">
        <v>2141</v>
      </c>
      <c r="EP786" s="279">
        <v>43831</v>
      </c>
      <c r="EQ786" s="280">
        <v>0</v>
      </c>
      <c r="ER786" s="281">
        <v>22.173100000000002</v>
      </c>
      <c r="ES786" s="288"/>
      <c r="ET786" s="282">
        <f>IF(EO786=EO787,MAX(ET$2:ET785)+1,0)</f>
        <v>0</v>
      </c>
      <c r="EU786" s="3" t="str">
        <f t="shared" si="181"/>
        <v/>
      </c>
      <c r="EV786" s="290" t="str">
        <f t="shared" si="182"/>
        <v/>
      </c>
      <c r="EW786" s="277" t="str">
        <f t="shared" si="183"/>
        <v/>
      </c>
      <c r="EX786" s="281" t="str">
        <f t="shared" si="184"/>
        <v/>
      </c>
      <c r="EY786" s="282">
        <f>IF(EO786=EO787,0,MAX(EY$2:EY785)+1)</f>
        <v>392</v>
      </c>
      <c r="EZ786" s="290" t="str">
        <f t="shared" si="185"/>
        <v/>
      </c>
      <c r="FA786" s="277" t="str">
        <f t="shared" si="186"/>
        <v/>
      </c>
      <c r="FB786" s="281" t="str">
        <f t="shared" si="187"/>
        <v/>
      </c>
      <c r="FC786" s="28">
        <f>DIS!C803</f>
        <v>784</v>
      </c>
      <c r="FD786" s="28">
        <f>DIS!D803</f>
        <v>40</v>
      </c>
      <c r="FE786" s="28">
        <f>DIS!E803</f>
        <v>4</v>
      </c>
      <c r="FF786" s="28" t="str">
        <f t="shared" si="188"/>
        <v>40,4</v>
      </c>
      <c r="FG786" s="286">
        <f>INDEX($AR$88:$BK$127,FD786,FE786)</f>
        <v>0</v>
      </c>
      <c r="FH786" s="287">
        <f>IF(ISNUMBER(FG786),0,MAX(FH$2:FH785)+1)</f>
        <v>0</v>
      </c>
      <c r="FI786" s="287">
        <f>IF(FH786&gt;0,INDEX(IF($BJ$45=0,$EU$3:$EU$1412,IF($BK$45=0,$EX$3:$EX$1412,$FB$3:$FB$1412)),FH786,1),0)</f>
        <v>0</v>
      </c>
    </row>
    <row r="787" spans="144:165" x14ac:dyDescent="0.25">
      <c r="EN787" s="263">
        <f t="shared" si="189"/>
        <v>785</v>
      </c>
      <c r="EO787" s="239" t="s">
        <v>2142</v>
      </c>
      <c r="EP787" s="279">
        <v>42036</v>
      </c>
      <c r="EQ787" s="280">
        <v>0</v>
      </c>
      <c r="ER787" s="281">
        <v>20.950980000000001</v>
      </c>
      <c r="ES787" s="288"/>
      <c r="ET787" s="282">
        <f>IF(EO787=EO788,MAX(ET$2:ET786)+1,0)</f>
        <v>393</v>
      </c>
      <c r="EU787" s="3" t="str">
        <f t="shared" si="181"/>
        <v/>
      </c>
      <c r="EV787" s="290" t="str">
        <f t="shared" si="182"/>
        <v/>
      </c>
      <c r="EW787" s="277" t="str">
        <f t="shared" si="183"/>
        <v/>
      </c>
      <c r="EX787" s="281" t="str">
        <f t="shared" si="184"/>
        <v/>
      </c>
      <c r="EY787" s="282">
        <f>IF(EO787=EO788,0,MAX(EY$2:EY786)+1)</f>
        <v>0</v>
      </c>
      <c r="EZ787" s="290" t="str">
        <f t="shared" si="185"/>
        <v/>
      </c>
      <c r="FA787" s="277" t="str">
        <f t="shared" si="186"/>
        <v/>
      </c>
      <c r="FB787" s="281" t="str">
        <f t="shared" si="187"/>
        <v/>
      </c>
      <c r="FC787" s="28">
        <f>DIS!C804</f>
        <v>785</v>
      </c>
      <c r="FD787" s="28">
        <f>DIS!D804</f>
        <v>40</v>
      </c>
      <c r="FE787" s="28">
        <f>DIS!E804</f>
        <v>5</v>
      </c>
      <c r="FF787" s="28" t="str">
        <f t="shared" si="188"/>
        <v>40,5</v>
      </c>
      <c r="FG787" s="286">
        <f>INDEX($AR$88:$BK$127,FD787,FE787)</f>
        <v>0</v>
      </c>
      <c r="FH787" s="287">
        <f>IF(ISNUMBER(FG787),0,MAX(FH$2:FH786)+1)</f>
        <v>0</v>
      </c>
      <c r="FI787" s="287">
        <f>IF(FH787&gt;0,INDEX(IF($BJ$45=0,$EU$3:$EU$1412,IF($BK$45=0,$EX$3:$EX$1412,$FB$3:$FB$1412)),FH787,1),0)</f>
        <v>0</v>
      </c>
    </row>
    <row r="788" spans="144:165" x14ac:dyDescent="0.25">
      <c r="EN788" s="263">
        <f t="shared" si="189"/>
        <v>786</v>
      </c>
      <c r="EO788" s="239" t="s">
        <v>2142</v>
      </c>
      <c r="EP788" s="279">
        <v>43831</v>
      </c>
      <c r="EQ788" s="280">
        <v>0</v>
      </c>
      <c r="ER788" s="281">
        <v>18.531949999999998</v>
      </c>
      <c r="ES788" s="288"/>
      <c r="ET788" s="282">
        <f>IF(EO788=EO789,MAX(ET$2:ET787)+1,0)</f>
        <v>0</v>
      </c>
      <c r="EU788" s="3" t="str">
        <f t="shared" si="181"/>
        <v/>
      </c>
      <c r="EV788" s="290" t="str">
        <f t="shared" si="182"/>
        <v/>
      </c>
      <c r="EW788" s="277" t="str">
        <f t="shared" si="183"/>
        <v/>
      </c>
      <c r="EX788" s="281" t="str">
        <f t="shared" si="184"/>
        <v/>
      </c>
      <c r="EY788" s="282">
        <f>IF(EO788=EO789,0,MAX(EY$2:EY787)+1)</f>
        <v>393</v>
      </c>
      <c r="EZ788" s="290" t="str">
        <f t="shared" si="185"/>
        <v/>
      </c>
      <c r="FA788" s="277" t="str">
        <f t="shared" si="186"/>
        <v/>
      </c>
      <c r="FB788" s="281" t="str">
        <f t="shared" si="187"/>
        <v/>
      </c>
      <c r="FC788" s="28">
        <f>DIS!C805</f>
        <v>786</v>
      </c>
      <c r="FD788" s="28">
        <f>DIS!D805</f>
        <v>40</v>
      </c>
      <c r="FE788" s="28">
        <f>DIS!E805</f>
        <v>6</v>
      </c>
      <c r="FF788" s="28" t="str">
        <f t="shared" si="188"/>
        <v>40,6</v>
      </c>
      <c r="FG788" s="286" t="str">
        <f>INDEX($AR$88:$BK$127,FD788,FE788)</f>
        <v>6,40</v>
      </c>
      <c r="FH788" s="287">
        <f>IF(ISNUMBER(FG788),0,MAX(FH$2:FH787)+1)</f>
        <v>696</v>
      </c>
      <c r="FI788" s="287">
        <f>IF(FH788&gt;0,INDEX(IF($BJ$45=0,$EU$3:$EU$1412,IF($BK$45=0,$EX$3:$EX$1412,$FB$3:$FB$1412)),FH788,1),0)</f>
        <v>16.899999999999999</v>
      </c>
    </row>
    <row r="789" spans="144:165" x14ac:dyDescent="0.25">
      <c r="EN789" s="263">
        <f t="shared" si="189"/>
        <v>787</v>
      </c>
      <c r="EO789" s="239" t="s">
        <v>2143</v>
      </c>
      <c r="EP789" s="279">
        <v>42036</v>
      </c>
      <c r="EQ789" s="280">
        <v>0</v>
      </c>
      <c r="ER789" s="281">
        <v>20.42362</v>
      </c>
      <c r="ES789" s="288"/>
      <c r="ET789" s="282">
        <f>IF(EO789=EO790,MAX(ET$2:ET788)+1,0)</f>
        <v>394</v>
      </c>
      <c r="EU789" s="3" t="str">
        <f t="shared" si="181"/>
        <v/>
      </c>
      <c r="EV789" s="290" t="str">
        <f t="shared" si="182"/>
        <v/>
      </c>
      <c r="EW789" s="277" t="str">
        <f t="shared" si="183"/>
        <v/>
      </c>
      <c r="EX789" s="281" t="str">
        <f t="shared" si="184"/>
        <v/>
      </c>
      <c r="EY789" s="282">
        <f>IF(EO789=EO790,0,MAX(EY$2:EY788)+1)</f>
        <v>0</v>
      </c>
      <c r="EZ789" s="290" t="str">
        <f t="shared" si="185"/>
        <v/>
      </c>
      <c r="FA789" s="277" t="str">
        <f t="shared" si="186"/>
        <v/>
      </c>
      <c r="FB789" s="281" t="str">
        <f t="shared" si="187"/>
        <v/>
      </c>
      <c r="FC789" s="28">
        <f>DIS!C806</f>
        <v>787</v>
      </c>
      <c r="FD789" s="28">
        <f>DIS!D806</f>
        <v>40</v>
      </c>
      <c r="FE789" s="28">
        <f>DIS!E806</f>
        <v>7</v>
      </c>
      <c r="FF789" s="28" t="str">
        <f t="shared" si="188"/>
        <v>40,7</v>
      </c>
      <c r="FG789" s="286" t="str">
        <f>INDEX($AR$88:$BK$127,FD789,FE789)</f>
        <v>7,40</v>
      </c>
      <c r="FH789" s="287">
        <f>IF(ISNUMBER(FG789),0,MAX(FH$2:FH788)+1)</f>
        <v>697</v>
      </c>
      <c r="FI789" s="287">
        <f>IF(FH789&gt;0,INDEX(IF($BJ$45=0,$EU$3:$EU$1412,IF($BK$45=0,$EX$3:$EX$1412,$FB$3:$FB$1412)),FH789,1),0)</f>
        <v>16.399999999999999</v>
      </c>
    </row>
    <row r="790" spans="144:165" x14ac:dyDescent="0.25">
      <c r="EN790" s="263">
        <f t="shared" si="189"/>
        <v>788</v>
      </c>
      <c r="EO790" s="239" t="s">
        <v>2143</v>
      </c>
      <c r="EP790" s="279">
        <v>43831</v>
      </c>
      <c r="EQ790" s="280">
        <v>0</v>
      </c>
      <c r="ER790" s="281">
        <v>18.144749999999998</v>
      </c>
      <c r="ES790" s="288"/>
      <c r="ET790" s="282">
        <f>IF(EO790=EO791,MAX(ET$2:ET789)+1,0)</f>
        <v>0</v>
      </c>
      <c r="EU790" s="3" t="str">
        <f t="shared" si="181"/>
        <v/>
      </c>
      <c r="EV790" s="290" t="str">
        <f t="shared" si="182"/>
        <v/>
      </c>
      <c r="EW790" s="277" t="str">
        <f t="shared" si="183"/>
        <v/>
      </c>
      <c r="EX790" s="281" t="str">
        <f t="shared" si="184"/>
        <v/>
      </c>
      <c r="EY790" s="282">
        <f>IF(EO790=EO791,0,MAX(EY$2:EY789)+1)</f>
        <v>394</v>
      </c>
      <c r="EZ790" s="290" t="str">
        <f t="shared" si="185"/>
        <v/>
      </c>
      <c r="FA790" s="277" t="str">
        <f t="shared" si="186"/>
        <v/>
      </c>
      <c r="FB790" s="281" t="str">
        <f t="shared" si="187"/>
        <v/>
      </c>
      <c r="FC790" s="28">
        <f>DIS!C807</f>
        <v>788</v>
      </c>
      <c r="FD790" s="28">
        <f>DIS!D807</f>
        <v>40</v>
      </c>
      <c r="FE790" s="28">
        <f>DIS!E807</f>
        <v>8</v>
      </c>
      <c r="FF790" s="28" t="str">
        <f t="shared" si="188"/>
        <v>40,8</v>
      </c>
      <c r="FG790" s="286" t="str">
        <f>INDEX($AR$88:$BK$127,FD790,FE790)</f>
        <v>8,40</v>
      </c>
      <c r="FH790" s="287">
        <f>IF(ISNUMBER(FG790),0,MAX(FH$2:FH789)+1)</f>
        <v>698</v>
      </c>
      <c r="FI790" s="287">
        <f>IF(FH790&gt;0,INDEX(IF($BJ$45=0,$EU$3:$EU$1412,IF($BK$45=0,$EX$3:$EX$1412,$FB$3:$FB$1412)),FH790,1),0)</f>
        <v>16.100000000000001</v>
      </c>
    </row>
    <row r="791" spans="144:165" x14ac:dyDescent="0.25">
      <c r="EN791" s="263">
        <f t="shared" si="189"/>
        <v>789</v>
      </c>
      <c r="EO791" s="239" t="s">
        <v>2144</v>
      </c>
      <c r="EP791" s="279">
        <v>42036</v>
      </c>
      <c r="EQ791" s="280">
        <v>0</v>
      </c>
      <c r="ER791" s="281">
        <v>19.511959999999998</v>
      </c>
      <c r="ES791" s="288"/>
      <c r="ET791" s="282">
        <f>IF(EO791=EO792,MAX(ET$2:ET790)+1,0)</f>
        <v>395</v>
      </c>
      <c r="EU791" s="3" t="str">
        <f t="shared" si="181"/>
        <v/>
      </c>
      <c r="EV791" s="290" t="str">
        <f t="shared" si="182"/>
        <v/>
      </c>
      <c r="EW791" s="277" t="str">
        <f t="shared" si="183"/>
        <v/>
      </c>
      <c r="EX791" s="281" t="str">
        <f t="shared" si="184"/>
        <v/>
      </c>
      <c r="EY791" s="282">
        <f>IF(EO791=EO792,0,MAX(EY$2:EY790)+1)</f>
        <v>0</v>
      </c>
      <c r="EZ791" s="290" t="str">
        <f t="shared" si="185"/>
        <v/>
      </c>
      <c r="FA791" s="277" t="str">
        <f t="shared" si="186"/>
        <v/>
      </c>
      <c r="FB791" s="281" t="str">
        <f t="shared" si="187"/>
        <v/>
      </c>
      <c r="FC791" s="28">
        <f>DIS!C808</f>
        <v>789</v>
      </c>
      <c r="FD791" s="28">
        <f>DIS!D808</f>
        <v>40</v>
      </c>
      <c r="FE791" s="28">
        <f>DIS!E808</f>
        <v>9</v>
      </c>
      <c r="FF791" s="28" t="str">
        <f t="shared" si="188"/>
        <v>40,9</v>
      </c>
      <c r="FG791" s="286" t="str">
        <f>INDEX($AR$88:$BK$127,FD791,FE791)</f>
        <v>9,40</v>
      </c>
      <c r="FH791" s="287">
        <f>IF(ISNUMBER(FG791),0,MAX(FH$2:FH790)+1)</f>
        <v>699</v>
      </c>
      <c r="FI791" s="287">
        <f>IF(FH791&gt;0,INDEX(IF($BJ$45=0,$EU$3:$EU$1412,IF($BK$45=0,$EX$3:$EX$1412,$FB$3:$FB$1412)),FH791,1),0)</f>
        <v>15.6</v>
      </c>
    </row>
    <row r="792" spans="144:165" x14ac:dyDescent="0.25">
      <c r="EN792" s="263">
        <f t="shared" si="189"/>
        <v>790</v>
      </c>
      <c r="EO792" s="239" t="s">
        <v>2144</v>
      </c>
      <c r="EP792" s="279">
        <v>43831</v>
      </c>
      <c r="EQ792" s="280">
        <v>0</v>
      </c>
      <c r="ER792" s="281">
        <v>17.48837</v>
      </c>
      <c r="ES792" s="288"/>
      <c r="ET792" s="282">
        <f>IF(EO792=EO793,MAX(ET$2:ET791)+1,0)</f>
        <v>0</v>
      </c>
      <c r="EU792" s="3" t="str">
        <f t="shared" si="181"/>
        <v/>
      </c>
      <c r="EV792" s="290" t="str">
        <f t="shared" si="182"/>
        <v/>
      </c>
      <c r="EW792" s="277" t="str">
        <f t="shared" si="183"/>
        <v/>
      </c>
      <c r="EX792" s="281" t="str">
        <f t="shared" si="184"/>
        <v/>
      </c>
      <c r="EY792" s="282">
        <f>IF(EO792=EO793,0,MAX(EY$2:EY791)+1)</f>
        <v>395</v>
      </c>
      <c r="EZ792" s="290" t="str">
        <f t="shared" si="185"/>
        <v/>
      </c>
      <c r="FA792" s="277" t="str">
        <f t="shared" si="186"/>
        <v/>
      </c>
      <c r="FB792" s="281" t="str">
        <f t="shared" si="187"/>
        <v/>
      </c>
      <c r="FC792" s="28">
        <f>DIS!C809</f>
        <v>790</v>
      </c>
      <c r="FD792" s="28">
        <f>DIS!D809</f>
        <v>40</v>
      </c>
      <c r="FE792" s="28">
        <f>DIS!E809</f>
        <v>10</v>
      </c>
      <c r="FF792" s="28" t="str">
        <f t="shared" si="188"/>
        <v>40,10</v>
      </c>
      <c r="FG792" s="286" t="str">
        <f>INDEX($AR$88:$BK$127,FD792,FE792)</f>
        <v>10,40</v>
      </c>
      <c r="FH792" s="287">
        <f>IF(ISNUMBER(FG792),0,MAX(FH$2:FH791)+1)</f>
        <v>700</v>
      </c>
      <c r="FI792" s="287">
        <f>IF(FH792&gt;0,INDEX(IF($BJ$45=0,$EU$3:$EU$1412,IF($BK$45=0,$EX$3:$EX$1412,$FB$3:$FB$1412)),FH792,1),0)</f>
        <v>15.1</v>
      </c>
    </row>
    <row r="793" spans="144:165" x14ac:dyDescent="0.25">
      <c r="EN793" s="263">
        <f t="shared" si="189"/>
        <v>791</v>
      </c>
      <c r="EO793" s="239" t="s">
        <v>2145</v>
      </c>
      <c r="EP793" s="279">
        <v>42036</v>
      </c>
      <c r="EQ793" s="280">
        <v>0</v>
      </c>
      <c r="ER793" s="281">
        <v>18.83503</v>
      </c>
      <c r="ES793" s="288"/>
      <c r="ET793" s="282">
        <f>IF(EO793=EO794,MAX(ET$2:ET792)+1,0)</f>
        <v>396</v>
      </c>
      <c r="EU793" s="3" t="str">
        <f t="shared" si="181"/>
        <v/>
      </c>
      <c r="EV793" s="290" t="str">
        <f t="shared" si="182"/>
        <v/>
      </c>
      <c r="EW793" s="277" t="str">
        <f t="shared" si="183"/>
        <v/>
      </c>
      <c r="EX793" s="281" t="str">
        <f t="shared" si="184"/>
        <v/>
      </c>
      <c r="EY793" s="282">
        <f>IF(EO793=EO794,0,MAX(EY$2:EY792)+1)</f>
        <v>0</v>
      </c>
      <c r="EZ793" s="290" t="str">
        <f t="shared" si="185"/>
        <v/>
      </c>
      <c r="FA793" s="277" t="str">
        <f t="shared" si="186"/>
        <v/>
      </c>
      <c r="FB793" s="281" t="str">
        <f t="shared" si="187"/>
        <v/>
      </c>
      <c r="FC793" s="28">
        <f>DIS!C810</f>
        <v>791</v>
      </c>
      <c r="FD793" s="28">
        <f>DIS!D810</f>
        <v>40</v>
      </c>
      <c r="FE793" s="28">
        <f>DIS!E810</f>
        <v>11</v>
      </c>
      <c r="FF793" s="28" t="str">
        <f t="shared" si="188"/>
        <v>40,11</v>
      </c>
      <c r="FG793" s="286" t="str">
        <f>INDEX($AR$88:$BK$127,FD793,FE793)</f>
        <v>11,40</v>
      </c>
      <c r="FH793" s="287">
        <f>IF(ISNUMBER(FG793),0,MAX(FH$2:FH792)+1)</f>
        <v>701</v>
      </c>
      <c r="FI793" s="287">
        <f>IF(FH793&gt;0,INDEX(IF($BJ$45=0,$EU$3:$EU$1412,IF($BK$45=0,$EX$3:$EX$1412,$FB$3:$FB$1412)),FH793,1),0)</f>
        <v>14</v>
      </c>
    </row>
    <row r="794" spans="144:165" x14ac:dyDescent="0.25">
      <c r="EN794" s="263">
        <f t="shared" si="189"/>
        <v>792</v>
      </c>
      <c r="EO794" s="239" t="s">
        <v>2145</v>
      </c>
      <c r="EP794" s="279">
        <v>43831</v>
      </c>
      <c r="EQ794" s="280">
        <v>0</v>
      </c>
      <c r="ER794" s="281">
        <v>17.048100000000002</v>
      </c>
      <c r="ES794" s="288"/>
      <c r="ET794" s="282">
        <f>IF(EO794=EO795,MAX(ET$2:ET793)+1,0)</f>
        <v>0</v>
      </c>
      <c r="EU794" s="3" t="str">
        <f t="shared" si="181"/>
        <v/>
      </c>
      <c r="EV794" s="290" t="str">
        <f t="shared" si="182"/>
        <v/>
      </c>
      <c r="EW794" s="277" t="str">
        <f t="shared" si="183"/>
        <v/>
      </c>
      <c r="EX794" s="281" t="str">
        <f t="shared" si="184"/>
        <v/>
      </c>
      <c r="EY794" s="282">
        <f>IF(EO794=EO795,0,MAX(EY$2:EY793)+1)</f>
        <v>396</v>
      </c>
      <c r="EZ794" s="290" t="str">
        <f t="shared" si="185"/>
        <v/>
      </c>
      <c r="FA794" s="277" t="str">
        <f t="shared" si="186"/>
        <v/>
      </c>
      <c r="FB794" s="281" t="str">
        <f t="shared" si="187"/>
        <v/>
      </c>
      <c r="FC794" s="28">
        <f>DIS!C811</f>
        <v>792</v>
      </c>
      <c r="FD794" s="28">
        <f>DIS!D811</f>
        <v>40</v>
      </c>
      <c r="FE794" s="28">
        <f>DIS!E811</f>
        <v>12</v>
      </c>
      <c r="FF794" s="28" t="str">
        <f t="shared" si="188"/>
        <v>40,12</v>
      </c>
      <c r="FG794" s="286" t="str">
        <f>INDEX($AR$88:$BK$127,FD794,FE794)</f>
        <v>12,40</v>
      </c>
      <c r="FH794" s="287">
        <f>IF(ISNUMBER(FG794),0,MAX(FH$2:FH793)+1)</f>
        <v>702</v>
      </c>
      <c r="FI794" s="287">
        <f>IF(FH794&gt;0,INDEX(IF($BJ$45=0,$EU$3:$EU$1412,IF($BK$45=0,$EX$3:$EX$1412,$FB$3:$FB$1412)),FH794,1),0)</f>
        <v>13</v>
      </c>
    </row>
    <row r="795" spans="144:165" x14ac:dyDescent="0.25">
      <c r="EN795" s="263">
        <f t="shared" si="189"/>
        <v>793</v>
      </c>
      <c r="EO795" s="239" t="s">
        <v>2146</v>
      </c>
      <c r="EP795" s="279">
        <v>42036</v>
      </c>
      <c r="EQ795" s="280">
        <v>0</v>
      </c>
      <c r="ER795" s="281">
        <v>18.08943</v>
      </c>
      <c r="ES795" s="288"/>
      <c r="ET795" s="282">
        <f>IF(EO795=EO796,MAX(ET$2:ET794)+1,0)</f>
        <v>397</v>
      </c>
      <c r="EU795" s="3" t="str">
        <f t="shared" si="181"/>
        <v/>
      </c>
      <c r="EV795" s="290" t="str">
        <f t="shared" si="182"/>
        <v/>
      </c>
      <c r="EW795" s="277" t="str">
        <f t="shared" si="183"/>
        <v/>
      </c>
      <c r="EX795" s="281" t="str">
        <f t="shared" si="184"/>
        <v/>
      </c>
      <c r="EY795" s="282">
        <f>IF(EO795=EO796,0,MAX(EY$2:EY794)+1)</f>
        <v>0</v>
      </c>
      <c r="EZ795" s="290" t="str">
        <f t="shared" si="185"/>
        <v/>
      </c>
      <c r="FA795" s="277" t="str">
        <f t="shared" si="186"/>
        <v/>
      </c>
      <c r="FB795" s="281" t="str">
        <f t="shared" si="187"/>
        <v/>
      </c>
      <c r="FC795" s="28">
        <f>DIS!C812</f>
        <v>793</v>
      </c>
      <c r="FD795" s="28">
        <f>DIS!D812</f>
        <v>40</v>
      </c>
      <c r="FE795" s="28">
        <f>DIS!E812</f>
        <v>13</v>
      </c>
      <c r="FF795" s="28" t="str">
        <f t="shared" si="188"/>
        <v>40,13</v>
      </c>
      <c r="FG795" s="286" t="str">
        <f>INDEX($AR$88:$BK$127,FD795,FE795)</f>
        <v>13,40</v>
      </c>
      <c r="FH795" s="287">
        <f>IF(ISNUMBER(FG795),0,MAX(FH$2:FH794)+1)</f>
        <v>703</v>
      </c>
      <c r="FI795" s="287">
        <f>IF(FH795&gt;0,INDEX(IF($BJ$45=0,$EU$3:$EU$1412,IF($BK$45=0,$EX$3:$EX$1412,$FB$3:$FB$1412)),FH795,1),0)</f>
        <v>12.5</v>
      </c>
    </row>
    <row r="796" spans="144:165" x14ac:dyDescent="0.25">
      <c r="EN796" s="263">
        <f t="shared" si="189"/>
        <v>794</v>
      </c>
      <c r="EO796" s="239" t="s">
        <v>2146</v>
      </c>
      <c r="EP796" s="279">
        <v>43831</v>
      </c>
      <c r="EQ796" s="280">
        <v>0</v>
      </c>
      <c r="ER796" s="281">
        <v>16.58381</v>
      </c>
      <c r="ES796" s="288"/>
      <c r="ET796" s="282">
        <f>IF(EO796=EO797,MAX(ET$2:ET795)+1,0)</f>
        <v>0</v>
      </c>
      <c r="EU796" s="3" t="str">
        <f t="shared" si="181"/>
        <v/>
      </c>
      <c r="EV796" s="290" t="str">
        <f t="shared" si="182"/>
        <v/>
      </c>
      <c r="EW796" s="277" t="str">
        <f t="shared" si="183"/>
        <v/>
      </c>
      <c r="EX796" s="281" t="str">
        <f t="shared" si="184"/>
        <v/>
      </c>
      <c r="EY796" s="282">
        <f>IF(EO796=EO797,0,MAX(EY$2:EY795)+1)</f>
        <v>397</v>
      </c>
      <c r="EZ796" s="290" t="str">
        <f t="shared" si="185"/>
        <v/>
      </c>
      <c r="FA796" s="277" t="str">
        <f t="shared" si="186"/>
        <v/>
      </c>
      <c r="FB796" s="281" t="str">
        <f t="shared" si="187"/>
        <v/>
      </c>
      <c r="FC796" s="28">
        <f>DIS!C813</f>
        <v>794</v>
      </c>
      <c r="FD796" s="28">
        <f>DIS!D813</f>
        <v>40</v>
      </c>
      <c r="FE796" s="28">
        <f>DIS!E813</f>
        <v>14</v>
      </c>
      <c r="FF796" s="28" t="str">
        <f t="shared" si="188"/>
        <v>40,14</v>
      </c>
      <c r="FG796" s="286" t="str">
        <f>INDEX($AR$88:$BK$127,FD796,FE796)</f>
        <v>14,40</v>
      </c>
      <c r="FH796" s="287">
        <f>IF(ISNUMBER(FG796),0,MAX(FH$2:FH795)+1)</f>
        <v>704</v>
      </c>
      <c r="FI796" s="287">
        <f>IF(FH796&gt;0,INDEX(IF($BJ$45=0,$EU$3:$EU$1412,IF($BK$45=0,$EX$3:$EX$1412,$FB$3:$FB$1412)),FH796,1),0)</f>
        <v>12</v>
      </c>
    </row>
    <row r="797" spans="144:165" x14ac:dyDescent="0.25">
      <c r="EN797" s="263">
        <f t="shared" si="189"/>
        <v>795</v>
      </c>
      <c r="EO797" s="239" t="s">
        <v>2147</v>
      </c>
      <c r="EP797" s="279">
        <v>42036</v>
      </c>
      <c r="EQ797" s="280">
        <v>0</v>
      </c>
      <c r="ER797" s="281">
        <v>17.469909999999999</v>
      </c>
      <c r="ES797" s="288"/>
      <c r="ET797" s="282">
        <f>IF(EO797=EO798,MAX(ET$2:ET796)+1,0)</f>
        <v>398</v>
      </c>
      <c r="EU797" s="3" t="str">
        <f t="shared" si="181"/>
        <v/>
      </c>
      <c r="EV797" s="290" t="str">
        <f t="shared" si="182"/>
        <v/>
      </c>
      <c r="EW797" s="277" t="str">
        <f t="shared" si="183"/>
        <v/>
      </c>
      <c r="EX797" s="281" t="str">
        <f t="shared" si="184"/>
        <v/>
      </c>
      <c r="EY797" s="282">
        <f>IF(EO797=EO798,0,MAX(EY$2:EY796)+1)</f>
        <v>0</v>
      </c>
      <c r="EZ797" s="290" t="str">
        <f t="shared" si="185"/>
        <v/>
      </c>
      <c r="FA797" s="277" t="str">
        <f t="shared" si="186"/>
        <v/>
      </c>
      <c r="FB797" s="281" t="str">
        <f t="shared" si="187"/>
        <v/>
      </c>
      <c r="FC797" s="28">
        <f>DIS!C814</f>
        <v>795</v>
      </c>
      <c r="FD797" s="28">
        <f>DIS!D814</f>
        <v>40</v>
      </c>
      <c r="FE797" s="28">
        <f>DIS!E814</f>
        <v>15</v>
      </c>
      <c r="FF797" s="28" t="str">
        <f t="shared" si="188"/>
        <v>40,15</v>
      </c>
      <c r="FG797" s="286" t="str">
        <f>INDEX($AR$88:$BK$127,FD797,FE797)</f>
        <v>15,40</v>
      </c>
      <c r="FH797" s="287">
        <f>IF(ISNUMBER(FG797),0,MAX(FH$2:FH796)+1)</f>
        <v>705</v>
      </c>
      <c r="FI797" s="287">
        <f>IF(FH797&gt;0,INDEX(IF($BJ$45=0,$EU$3:$EU$1412,IF($BK$45=0,$EX$3:$EX$1412,$FB$3:$FB$1412)),FH797,1),0)</f>
        <v>11.4</v>
      </c>
    </row>
    <row r="798" spans="144:165" x14ac:dyDescent="0.25">
      <c r="EN798" s="263">
        <f t="shared" si="189"/>
        <v>796</v>
      </c>
      <c r="EO798" s="239" t="s">
        <v>2147</v>
      </c>
      <c r="EP798" s="279">
        <v>43831</v>
      </c>
      <c r="EQ798" s="280">
        <v>0</v>
      </c>
      <c r="ER798" s="281">
        <v>16.23076</v>
      </c>
      <c r="ES798" s="288"/>
      <c r="ET798" s="282">
        <f>IF(EO798=EO799,MAX(ET$2:ET797)+1,0)</f>
        <v>0</v>
      </c>
      <c r="EU798" s="3" t="str">
        <f t="shared" si="181"/>
        <v/>
      </c>
      <c r="EV798" s="290" t="str">
        <f t="shared" si="182"/>
        <v/>
      </c>
      <c r="EW798" s="277" t="str">
        <f t="shared" si="183"/>
        <v/>
      </c>
      <c r="EX798" s="281" t="str">
        <f t="shared" si="184"/>
        <v/>
      </c>
      <c r="EY798" s="282">
        <f>IF(EO798=EO799,0,MAX(EY$2:EY797)+1)</f>
        <v>398</v>
      </c>
      <c r="EZ798" s="290" t="str">
        <f t="shared" si="185"/>
        <v/>
      </c>
      <c r="FA798" s="277" t="str">
        <f t="shared" si="186"/>
        <v/>
      </c>
      <c r="FB798" s="281" t="str">
        <f t="shared" si="187"/>
        <v/>
      </c>
      <c r="FC798" s="28">
        <f>DIS!C815</f>
        <v>796</v>
      </c>
      <c r="FD798" s="28">
        <f>DIS!D815</f>
        <v>40</v>
      </c>
      <c r="FE798" s="28">
        <f>DIS!E815</f>
        <v>16</v>
      </c>
      <c r="FF798" s="28" t="str">
        <f t="shared" si="188"/>
        <v>40,16</v>
      </c>
      <c r="FG798" s="286" t="str">
        <f>INDEX($AR$88:$BK$127,FD798,FE798)</f>
        <v>16,40</v>
      </c>
      <c r="FH798" s="287">
        <f>IF(ISNUMBER(FG798),0,MAX(FH$2:FH797)+1)</f>
        <v>706</v>
      </c>
      <c r="FI798" s="287" t="str">
        <f>IF(FH798&gt;0,INDEX(IF($BJ$45=0,$EU$3:$EU$1412,IF($BK$45=0,$EX$3:$EX$1412,$FB$3:$FB$1412)),FH798,1),0)</f>
        <v/>
      </c>
    </row>
    <row r="799" spans="144:165" x14ac:dyDescent="0.25">
      <c r="EN799" s="263">
        <f t="shared" si="189"/>
        <v>797</v>
      </c>
      <c r="EO799" s="239" t="s">
        <v>2148</v>
      </c>
      <c r="EP799" s="279">
        <v>42036</v>
      </c>
      <c r="EQ799" s="280">
        <v>0</v>
      </c>
      <c r="ER799" s="281">
        <v>16.75582</v>
      </c>
      <c r="ES799" s="288"/>
      <c r="ET799" s="282">
        <f>IF(EO799=EO800,MAX(ET$2:ET798)+1,0)</f>
        <v>399</v>
      </c>
      <c r="EU799" s="3" t="str">
        <f t="shared" si="181"/>
        <v/>
      </c>
      <c r="EV799" s="290" t="str">
        <f t="shared" si="182"/>
        <v/>
      </c>
      <c r="EW799" s="277" t="str">
        <f t="shared" si="183"/>
        <v/>
      </c>
      <c r="EX799" s="281" t="str">
        <f t="shared" si="184"/>
        <v/>
      </c>
      <c r="EY799" s="282">
        <f>IF(EO799=EO800,0,MAX(EY$2:EY798)+1)</f>
        <v>0</v>
      </c>
      <c r="EZ799" s="290" t="str">
        <f t="shared" si="185"/>
        <v/>
      </c>
      <c r="FA799" s="277" t="str">
        <f t="shared" si="186"/>
        <v/>
      </c>
      <c r="FB799" s="281" t="str">
        <f t="shared" si="187"/>
        <v/>
      </c>
      <c r="FC799" s="28">
        <f>DIS!C816</f>
        <v>797</v>
      </c>
      <c r="FD799" s="28">
        <f>DIS!D816</f>
        <v>40</v>
      </c>
      <c r="FE799" s="28">
        <f>DIS!E816</f>
        <v>17</v>
      </c>
      <c r="FF799" s="28" t="str">
        <f t="shared" si="188"/>
        <v>40,17</v>
      </c>
      <c r="FG799" s="286">
        <f>INDEX($AR$88:$BK$127,FD799,FE799)</f>
        <v>0</v>
      </c>
      <c r="FH799" s="287">
        <f>IF(ISNUMBER(FG799),0,MAX(FH$2:FH798)+1)</f>
        <v>0</v>
      </c>
      <c r="FI799" s="287">
        <f>IF(FH799&gt;0,INDEX(IF($BJ$45=0,$EU$3:$EU$1412,IF($BK$45=0,$EX$3:$EX$1412,$FB$3:$FB$1412)),FH799,1),0)</f>
        <v>0</v>
      </c>
    </row>
    <row r="800" spans="144:165" x14ac:dyDescent="0.25">
      <c r="EN800" s="263">
        <f t="shared" si="189"/>
        <v>798</v>
      </c>
      <c r="EO800" s="239" t="s">
        <v>2148</v>
      </c>
      <c r="EP800" s="279">
        <v>43831</v>
      </c>
      <c r="EQ800" s="280">
        <v>0</v>
      </c>
      <c r="ER800" s="281">
        <v>15.846259999999999</v>
      </c>
      <c r="ES800" s="288"/>
      <c r="ET800" s="282">
        <f>IF(EO800=EO801,MAX(ET$2:ET799)+1,0)</f>
        <v>0</v>
      </c>
      <c r="EU800" s="3" t="str">
        <f t="shared" si="181"/>
        <v/>
      </c>
      <c r="EV800" s="290" t="str">
        <f t="shared" si="182"/>
        <v/>
      </c>
      <c r="EW800" s="277" t="str">
        <f t="shared" si="183"/>
        <v/>
      </c>
      <c r="EX800" s="281" t="str">
        <f t="shared" si="184"/>
        <v/>
      </c>
      <c r="EY800" s="282">
        <f>IF(EO800=EO801,0,MAX(EY$2:EY799)+1)</f>
        <v>399</v>
      </c>
      <c r="EZ800" s="290" t="str">
        <f t="shared" si="185"/>
        <v/>
      </c>
      <c r="FA800" s="277" t="str">
        <f t="shared" si="186"/>
        <v/>
      </c>
      <c r="FB800" s="281" t="str">
        <f t="shared" si="187"/>
        <v/>
      </c>
      <c r="FC800" s="28">
        <f>DIS!C817</f>
        <v>798</v>
      </c>
      <c r="FD800" s="28">
        <f>DIS!D817</f>
        <v>40</v>
      </c>
      <c r="FE800" s="28">
        <f>DIS!E817</f>
        <v>18</v>
      </c>
      <c r="FF800" s="28" t="str">
        <f t="shared" si="188"/>
        <v>40,18</v>
      </c>
      <c r="FG800" s="286">
        <f>INDEX($AR$88:$BK$127,FD800,FE800)</f>
        <v>0</v>
      </c>
      <c r="FH800" s="287">
        <f>IF(ISNUMBER(FG800),0,MAX(FH$2:FH799)+1)</f>
        <v>0</v>
      </c>
      <c r="FI800" s="287">
        <f>IF(FH800&gt;0,INDEX(IF($BJ$45=0,$EU$3:$EU$1412,IF($BK$45=0,$EX$3:$EX$1412,$FB$3:$FB$1412)),FH800,1),0)</f>
        <v>0</v>
      </c>
    </row>
    <row r="801" spans="144:165" x14ac:dyDescent="0.25">
      <c r="EN801" s="263">
        <f t="shared" si="189"/>
        <v>799</v>
      </c>
      <c r="EO801" s="239" t="s">
        <v>2149</v>
      </c>
      <c r="EP801" s="279">
        <v>42036</v>
      </c>
      <c r="EQ801" s="280">
        <v>0</v>
      </c>
      <c r="ER801" s="281">
        <v>15.994120000000001</v>
      </c>
      <c r="ES801" s="288"/>
      <c r="ET801" s="282">
        <f>IF(EO801=EO802,MAX(ET$2:ET800)+1,0)</f>
        <v>400</v>
      </c>
      <c r="EU801" s="3" t="str">
        <f t="shared" si="181"/>
        <v/>
      </c>
      <c r="EV801" s="290" t="str">
        <f t="shared" si="182"/>
        <v/>
      </c>
      <c r="EW801" s="277" t="str">
        <f t="shared" si="183"/>
        <v/>
      </c>
      <c r="EX801" s="281" t="str">
        <f t="shared" si="184"/>
        <v/>
      </c>
      <c r="EY801" s="282">
        <f>IF(EO801=EO802,0,MAX(EY$2:EY800)+1)</f>
        <v>0</v>
      </c>
      <c r="EZ801" s="290" t="str">
        <f t="shared" si="185"/>
        <v/>
      </c>
      <c r="FA801" s="277" t="str">
        <f t="shared" si="186"/>
        <v/>
      </c>
      <c r="FB801" s="281" t="str">
        <f t="shared" si="187"/>
        <v/>
      </c>
      <c r="FC801" s="28">
        <f>DIS!C818</f>
        <v>799</v>
      </c>
      <c r="FD801" s="28">
        <f>DIS!D818</f>
        <v>40</v>
      </c>
      <c r="FE801" s="28">
        <f>DIS!E818</f>
        <v>19</v>
      </c>
      <c r="FF801" s="28" t="str">
        <f t="shared" si="188"/>
        <v>40,19</v>
      </c>
      <c r="FG801" s="286">
        <f>INDEX($AR$88:$BK$127,FD801,FE801)</f>
        <v>0</v>
      </c>
      <c r="FH801" s="287">
        <f>IF(ISNUMBER(FG801),0,MAX(FH$2:FH800)+1)</f>
        <v>0</v>
      </c>
      <c r="FI801" s="287">
        <f>IF(FH801&gt;0,INDEX(IF($BJ$45=0,$EU$3:$EU$1412,IF($BK$45=0,$EX$3:$EX$1412,$FB$3:$FB$1412)),FH801,1),0)</f>
        <v>0</v>
      </c>
    </row>
    <row r="802" spans="144:165" x14ac:dyDescent="0.25">
      <c r="EN802" s="263">
        <f t="shared" si="189"/>
        <v>800</v>
      </c>
      <c r="EO802" s="239" t="s">
        <v>2149</v>
      </c>
      <c r="EP802" s="279">
        <v>43831</v>
      </c>
      <c r="EQ802" s="280">
        <v>0</v>
      </c>
      <c r="ER802" s="281">
        <v>15.4787</v>
      </c>
      <c r="ES802" s="288" t="s">
        <v>54</v>
      </c>
      <c r="ET802" s="282">
        <f>IF(EO802=EO803,MAX(ET$2:ET801)+1,0)</f>
        <v>0</v>
      </c>
      <c r="EU802" s="3" t="str">
        <f t="shared" si="181"/>
        <v/>
      </c>
      <c r="EV802" s="290" t="str">
        <f t="shared" si="182"/>
        <v/>
      </c>
      <c r="EW802" s="277" t="str">
        <f t="shared" si="183"/>
        <v/>
      </c>
      <c r="EX802" s="281" t="str">
        <f t="shared" si="184"/>
        <v/>
      </c>
      <c r="EY802" s="282">
        <f>IF(EO802=EO803,0,MAX(EY$2:EY801)+1)</f>
        <v>400</v>
      </c>
      <c r="EZ802" s="290" t="str">
        <f t="shared" si="185"/>
        <v/>
      </c>
      <c r="FA802" s="277" t="str">
        <f t="shared" si="186"/>
        <v/>
      </c>
      <c r="FB802" s="281" t="str">
        <f t="shared" si="187"/>
        <v/>
      </c>
      <c r="FC802" s="28">
        <f>DIS!C819</f>
        <v>800</v>
      </c>
      <c r="FD802" s="28">
        <f>DIS!D819</f>
        <v>40</v>
      </c>
      <c r="FE802" s="28">
        <f>DIS!E819</f>
        <v>20</v>
      </c>
      <c r="FF802" s="28" t="str">
        <f t="shared" si="188"/>
        <v>40,20</v>
      </c>
      <c r="FG802" s="286">
        <f>INDEX($AR$88:$BK$127,FD802,FE802)</f>
        <v>0</v>
      </c>
      <c r="FH802" s="287">
        <f>IF(ISNUMBER(FG802),0,MAX(FH$2:FH801)+1)</f>
        <v>0</v>
      </c>
      <c r="FI802" s="287">
        <f>IF(FH802&gt;0,INDEX(IF($BJ$45=0,$EU$3:$EU$1412,IF($BK$45=0,$EX$3:$EX$1412,$FB$3:$FB$1412)),FH802,1),0)</f>
        <v>0</v>
      </c>
    </row>
    <row r="803" spans="144:165" x14ac:dyDescent="0.25">
      <c r="EN803" s="263">
        <f t="shared" si="189"/>
        <v>801</v>
      </c>
      <c r="EO803" s="239" t="s">
        <v>2150</v>
      </c>
      <c r="EP803" s="279">
        <v>42036</v>
      </c>
      <c r="EQ803" s="280">
        <v>0</v>
      </c>
      <c r="ER803" s="281">
        <v>15.13513</v>
      </c>
      <c r="ES803" s="288"/>
      <c r="ET803" s="282">
        <f>IF(EO803=EO804,MAX(ET$2:ET802)+1,0)</f>
        <v>401</v>
      </c>
      <c r="EU803" s="3" t="str">
        <f t="shared" si="181"/>
        <v/>
      </c>
      <c r="EV803" s="290" t="str">
        <f t="shared" si="182"/>
        <v/>
      </c>
      <c r="EW803" s="277" t="str">
        <f t="shared" si="183"/>
        <v/>
      </c>
      <c r="EX803" s="281" t="str">
        <f t="shared" si="184"/>
        <v/>
      </c>
      <c r="EY803" s="282">
        <f>IF(EO803=EO804,0,MAX(EY$2:EY802)+1)</f>
        <v>0</v>
      </c>
      <c r="EZ803" s="290" t="str">
        <f t="shared" si="185"/>
        <v/>
      </c>
      <c r="FA803" s="277" t="str">
        <f t="shared" si="186"/>
        <v/>
      </c>
      <c r="FB803" s="281" t="str">
        <f t="shared" si="187"/>
        <v/>
      </c>
      <c r="FC803" s="230"/>
      <c r="FD803" s="230"/>
      <c r="FE803" s="230"/>
      <c r="FF803" s="28" t="str">
        <f t="shared" si="188"/>
        <v>,</v>
      </c>
      <c r="FG803" s="3"/>
      <c r="FH803" s="3"/>
      <c r="FI803" s="287">
        <f>IF(FH803&gt;0,INDEX(IF($BJ$45=0,$EU$3:$EU$1412,IF($BK$45=0,$EX$3:$EX$1412,$FB$3:$FB$1412)),FH803,1),0)</f>
        <v>0</v>
      </c>
    </row>
    <row r="804" spans="144:165" x14ac:dyDescent="0.25">
      <c r="EN804" s="263">
        <f t="shared" si="189"/>
        <v>802</v>
      </c>
      <c r="EO804" s="239" t="s">
        <v>2150</v>
      </c>
      <c r="EP804" s="279">
        <v>43831</v>
      </c>
      <c r="EQ804" s="280">
        <v>0</v>
      </c>
      <c r="ER804" s="281">
        <v>15.121219999999999</v>
      </c>
      <c r="ES804" s="288"/>
      <c r="ET804" s="282">
        <f>IF(EO804=EO805,MAX(ET$2:ET803)+1,0)</f>
        <v>0</v>
      </c>
      <c r="EU804" s="3" t="str">
        <f t="shared" si="181"/>
        <v/>
      </c>
      <c r="EV804" s="290" t="str">
        <f t="shared" si="182"/>
        <v/>
      </c>
      <c r="EW804" s="277" t="str">
        <f t="shared" si="183"/>
        <v/>
      </c>
      <c r="EX804" s="281" t="str">
        <f t="shared" si="184"/>
        <v/>
      </c>
      <c r="EY804" s="282">
        <f>IF(EO804=EO805,0,MAX(EY$2:EY803)+1)</f>
        <v>401</v>
      </c>
      <c r="EZ804" s="290" t="str">
        <f t="shared" si="185"/>
        <v/>
      </c>
      <c r="FA804" s="277" t="str">
        <f t="shared" si="186"/>
        <v/>
      </c>
      <c r="FB804" s="281" t="str">
        <f t="shared" si="187"/>
        <v/>
      </c>
      <c r="FC804" s="230"/>
      <c r="FD804" s="230"/>
      <c r="FE804" s="230"/>
      <c r="FF804" s="28" t="str">
        <f t="shared" si="188"/>
        <v>,</v>
      </c>
      <c r="FG804" s="3"/>
      <c r="FH804" s="3"/>
      <c r="FI804" s="287">
        <f>IF(FH804&gt;0,INDEX(IF($BJ$45=0,$EU$3:$EU$1412,IF($BK$45=0,$EX$3:$EX$1412,$FB$3:$FB$1412)),FH804,1),0)</f>
        <v>0</v>
      </c>
    </row>
    <row r="805" spans="144:165" x14ac:dyDescent="0.25">
      <c r="EN805" s="263">
        <f t="shared" si="189"/>
        <v>803</v>
      </c>
      <c r="EO805" s="239" t="s">
        <v>2151</v>
      </c>
      <c r="EP805" s="279">
        <v>42036</v>
      </c>
      <c r="EQ805" s="280">
        <v>0</v>
      </c>
      <c r="ER805" s="281">
        <v>15.64974</v>
      </c>
      <c r="ES805" s="288"/>
      <c r="ET805" s="282">
        <f>IF(EO805=EO806,MAX(ET$2:ET804)+1,0)</f>
        <v>402</v>
      </c>
      <c r="EU805" s="3" t="str">
        <f t="shared" si="181"/>
        <v/>
      </c>
      <c r="EV805" s="290" t="str">
        <f t="shared" si="182"/>
        <v/>
      </c>
      <c r="EW805" s="277" t="str">
        <f t="shared" si="183"/>
        <v/>
      </c>
      <c r="EX805" s="281" t="str">
        <f t="shared" si="184"/>
        <v/>
      </c>
      <c r="EY805" s="282">
        <f>IF(EO805=EO806,0,MAX(EY$2:EY804)+1)</f>
        <v>0</v>
      </c>
      <c r="EZ805" s="290" t="str">
        <f t="shared" si="185"/>
        <v/>
      </c>
      <c r="FA805" s="277" t="str">
        <f t="shared" si="186"/>
        <v/>
      </c>
      <c r="FB805" s="281" t="str">
        <f t="shared" si="187"/>
        <v/>
      </c>
      <c r="FC805" s="230"/>
      <c r="FD805" s="230"/>
      <c r="FE805" s="230"/>
      <c r="FF805" s="28" t="str">
        <f t="shared" si="188"/>
        <v>,</v>
      </c>
      <c r="FG805" s="3"/>
      <c r="FH805" s="3"/>
      <c r="FI805" s="287">
        <f>IF(FH805&gt;0,INDEX(IF($BJ$45=0,$EU$3:$EU$1412,IF($BK$45=0,$EX$3:$EX$1412,$FB$3:$FB$1412)),FH805,1),0)</f>
        <v>0</v>
      </c>
    </row>
    <row r="806" spans="144:165" x14ac:dyDescent="0.25">
      <c r="EN806" s="263">
        <f t="shared" si="189"/>
        <v>804</v>
      </c>
      <c r="EO806" s="239" t="s">
        <v>2151</v>
      </c>
      <c r="EP806" s="279">
        <v>43831</v>
      </c>
      <c r="EQ806" s="280">
        <v>0</v>
      </c>
      <c r="ER806" s="281">
        <v>15.39296</v>
      </c>
      <c r="ES806" s="288"/>
      <c r="ET806" s="282">
        <f>IF(EO806=EO807,MAX(ET$2:ET805)+1,0)</f>
        <v>0</v>
      </c>
      <c r="EU806" s="3" t="str">
        <f t="shared" si="181"/>
        <v/>
      </c>
      <c r="EV806" s="290" t="str">
        <f t="shared" si="182"/>
        <v/>
      </c>
      <c r="EW806" s="277" t="str">
        <f t="shared" si="183"/>
        <v/>
      </c>
      <c r="EX806" s="281" t="str">
        <f t="shared" si="184"/>
        <v/>
      </c>
      <c r="EY806" s="282">
        <f>IF(EO806=EO807,0,MAX(EY$2:EY805)+1)</f>
        <v>402</v>
      </c>
      <c r="EZ806" s="290" t="str">
        <f t="shared" si="185"/>
        <v/>
      </c>
      <c r="FA806" s="277" t="str">
        <f t="shared" si="186"/>
        <v/>
      </c>
      <c r="FB806" s="281" t="str">
        <f t="shared" si="187"/>
        <v/>
      </c>
      <c r="FC806" s="230"/>
      <c r="FD806" s="230"/>
      <c r="FE806" s="230"/>
      <c r="FF806" s="28" t="str">
        <f t="shared" si="188"/>
        <v>,</v>
      </c>
      <c r="FG806" s="3"/>
      <c r="FH806" s="3"/>
      <c r="FI806" s="287">
        <f>IF(FH806&gt;0,INDEX(IF($BJ$45=0,$EU$3:$EU$1412,IF($BK$45=0,$EX$3:$EX$1412,$FB$3:$FB$1412)),FH806,1),0)</f>
        <v>0</v>
      </c>
    </row>
    <row r="807" spans="144:165" x14ac:dyDescent="0.25">
      <c r="EN807" s="263">
        <f t="shared" si="189"/>
        <v>805</v>
      </c>
      <c r="EO807" s="239" t="s">
        <v>2152</v>
      </c>
      <c r="EP807" s="279">
        <v>42036</v>
      </c>
      <c r="EQ807" s="280">
        <v>0</v>
      </c>
      <c r="ER807" s="281">
        <v>16.048259999999999</v>
      </c>
      <c r="ES807" s="288"/>
      <c r="ET807" s="282">
        <f>IF(EO807=EO808,MAX(ET$2:ET806)+1,0)</f>
        <v>403</v>
      </c>
      <c r="EU807" s="3" t="str">
        <f t="shared" si="181"/>
        <v/>
      </c>
      <c r="EV807" s="290" t="str">
        <f t="shared" si="182"/>
        <v/>
      </c>
      <c r="EW807" s="277" t="str">
        <f t="shared" si="183"/>
        <v/>
      </c>
      <c r="EX807" s="281" t="str">
        <f t="shared" si="184"/>
        <v/>
      </c>
      <c r="EY807" s="282">
        <f>IF(EO807=EO808,0,MAX(EY$2:EY806)+1)</f>
        <v>0</v>
      </c>
      <c r="EZ807" s="290" t="str">
        <f t="shared" si="185"/>
        <v/>
      </c>
      <c r="FA807" s="277" t="str">
        <f t="shared" si="186"/>
        <v/>
      </c>
      <c r="FB807" s="281" t="str">
        <f t="shared" si="187"/>
        <v/>
      </c>
      <c r="FC807" s="230"/>
      <c r="FD807" s="230"/>
      <c r="FE807" s="230"/>
      <c r="FF807" s="28" t="str">
        <f t="shared" si="188"/>
        <v>,</v>
      </c>
      <c r="FG807" s="3"/>
      <c r="FH807" s="3"/>
      <c r="FI807" s="287">
        <f>IF(FH807&gt;0,INDEX(IF($BJ$45=0,$EU$3:$EU$1412,IF($BK$45=0,$EX$3:$EX$1412,$FB$3:$FB$1412)),FH807,1),0)</f>
        <v>0</v>
      </c>
    </row>
    <row r="808" spans="144:165" x14ac:dyDescent="0.25">
      <c r="EN808" s="263">
        <f t="shared" si="189"/>
        <v>806</v>
      </c>
      <c r="EO808" s="239" t="s">
        <v>2152</v>
      </c>
      <c r="EP808" s="279">
        <v>43831</v>
      </c>
      <c r="EQ808" s="280">
        <v>0</v>
      </c>
      <c r="ER808" s="281">
        <v>15.608180000000001</v>
      </c>
      <c r="ES808" s="288"/>
      <c r="ET808" s="282">
        <f>IF(EO808=EO809,MAX(ET$2:ET807)+1,0)</f>
        <v>0</v>
      </c>
      <c r="EU808" s="3" t="str">
        <f t="shared" si="181"/>
        <v/>
      </c>
      <c r="EV808" s="290" t="str">
        <f t="shared" si="182"/>
        <v/>
      </c>
      <c r="EW808" s="277" t="str">
        <f t="shared" si="183"/>
        <v/>
      </c>
      <c r="EX808" s="281" t="str">
        <f t="shared" si="184"/>
        <v/>
      </c>
      <c r="EY808" s="282">
        <f>IF(EO808=EO809,0,MAX(EY$2:EY807)+1)</f>
        <v>403</v>
      </c>
      <c r="EZ808" s="290" t="str">
        <f t="shared" si="185"/>
        <v/>
      </c>
      <c r="FA808" s="277" t="str">
        <f t="shared" si="186"/>
        <v/>
      </c>
      <c r="FB808" s="281" t="str">
        <f t="shared" si="187"/>
        <v/>
      </c>
      <c r="FC808" s="230"/>
      <c r="FD808" s="230"/>
      <c r="FE808" s="230"/>
      <c r="FF808" s="28" t="str">
        <f t="shared" si="188"/>
        <v>,</v>
      </c>
      <c r="FG808" s="3"/>
      <c r="FH808" s="3"/>
      <c r="FI808" s="287">
        <f>IF(FH808&gt;0,INDEX(IF($BJ$45=0,$EU$3:$EU$1412,IF($BK$45=0,$EX$3:$EX$1412,$FB$3:$FB$1412)),FH808,1),0)</f>
        <v>0</v>
      </c>
    </row>
    <row r="809" spans="144:165" x14ac:dyDescent="0.25">
      <c r="EN809" s="263">
        <f t="shared" si="189"/>
        <v>807</v>
      </c>
      <c r="EO809" s="239" t="s">
        <v>2153</v>
      </c>
      <c r="EP809" s="279">
        <v>42036</v>
      </c>
      <c r="EQ809" s="280">
        <v>0</v>
      </c>
      <c r="ER809" s="281">
        <v>16.348210000000002</v>
      </c>
      <c r="ES809" s="288"/>
      <c r="ET809" s="282">
        <f>IF(EO809=EO810,MAX(ET$2:ET808)+1,0)</f>
        <v>404</v>
      </c>
      <c r="EU809" s="3" t="str">
        <f t="shared" si="181"/>
        <v/>
      </c>
      <c r="EV809" s="290" t="str">
        <f t="shared" si="182"/>
        <v/>
      </c>
      <c r="EW809" s="277" t="str">
        <f t="shared" si="183"/>
        <v/>
      </c>
      <c r="EX809" s="281" t="str">
        <f t="shared" si="184"/>
        <v/>
      </c>
      <c r="EY809" s="282">
        <f>IF(EO809=EO810,0,MAX(EY$2:EY808)+1)</f>
        <v>0</v>
      </c>
      <c r="EZ809" s="290" t="str">
        <f t="shared" si="185"/>
        <v/>
      </c>
      <c r="FA809" s="277" t="str">
        <f t="shared" si="186"/>
        <v/>
      </c>
      <c r="FB809" s="281" t="str">
        <f t="shared" si="187"/>
        <v/>
      </c>
      <c r="FC809" s="230"/>
      <c r="FD809" s="230"/>
      <c r="FE809" s="230"/>
      <c r="FF809" s="28" t="str">
        <f t="shared" si="188"/>
        <v>,</v>
      </c>
      <c r="FG809" s="3"/>
      <c r="FH809" s="3"/>
      <c r="FI809" s="287">
        <f>IF(FH809&gt;0,INDEX(IF($BJ$45=0,$EU$3:$EU$1412,IF($BK$45=0,$EX$3:$EX$1412,$FB$3:$FB$1412)),FH809,1),0)</f>
        <v>0</v>
      </c>
    </row>
    <row r="810" spans="144:165" x14ac:dyDescent="0.25">
      <c r="EN810" s="263">
        <f t="shared" si="189"/>
        <v>808</v>
      </c>
      <c r="EO810" s="239" t="s">
        <v>2153</v>
      </c>
      <c r="EP810" s="279">
        <v>43831</v>
      </c>
      <c r="EQ810" s="280">
        <v>0</v>
      </c>
      <c r="ER810" s="281">
        <v>15.771800000000001</v>
      </c>
      <c r="ES810" s="288"/>
      <c r="ET810" s="282">
        <f>IF(EO810=EO811,MAX(ET$2:ET809)+1,0)</f>
        <v>0</v>
      </c>
      <c r="EU810" s="3" t="str">
        <f t="shared" si="181"/>
        <v/>
      </c>
      <c r="EV810" s="290" t="str">
        <f t="shared" si="182"/>
        <v/>
      </c>
      <c r="EW810" s="277" t="str">
        <f t="shared" si="183"/>
        <v/>
      </c>
      <c r="EX810" s="281" t="str">
        <f t="shared" si="184"/>
        <v/>
      </c>
      <c r="EY810" s="282">
        <f>IF(EO810=EO811,0,MAX(EY$2:EY809)+1)</f>
        <v>404</v>
      </c>
      <c r="EZ810" s="290" t="str">
        <f t="shared" si="185"/>
        <v/>
      </c>
      <c r="FA810" s="277" t="str">
        <f t="shared" si="186"/>
        <v/>
      </c>
      <c r="FB810" s="281" t="str">
        <f t="shared" si="187"/>
        <v/>
      </c>
      <c r="FC810" s="230"/>
      <c r="FD810" s="230"/>
      <c r="FE810" s="230"/>
      <c r="FF810" s="28" t="str">
        <f t="shared" si="188"/>
        <v>,</v>
      </c>
      <c r="FG810" s="3"/>
      <c r="FH810" s="3"/>
      <c r="FI810" s="287">
        <f>IF(FH810&gt;0,INDEX(IF($BJ$45=0,$EU$3:$EU$1412,IF($BK$45=0,$EX$3:$EX$1412,$FB$3:$FB$1412)),FH810,1),0)</f>
        <v>0</v>
      </c>
    </row>
    <row r="811" spans="144:165" x14ac:dyDescent="0.25">
      <c r="EN811" s="263">
        <f t="shared" si="189"/>
        <v>809</v>
      </c>
      <c r="EO811" s="239" t="s">
        <v>2154</v>
      </c>
      <c r="EP811" s="279">
        <v>42036</v>
      </c>
      <c r="EQ811" s="280">
        <v>0</v>
      </c>
      <c r="ER811" s="281">
        <v>16.554639999999999</v>
      </c>
      <c r="ES811" s="288"/>
      <c r="ET811" s="282">
        <f>IF(EO811=EO812,MAX(ET$2:ET810)+1,0)</f>
        <v>405</v>
      </c>
      <c r="EU811" s="3" t="str">
        <f t="shared" si="181"/>
        <v/>
      </c>
      <c r="EV811" s="290" t="str">
        <f t="shared" si="182"/>
        <v/>
      </c>
      <c r="EW811" s="277" t="str">
        <f t="shared" si="183"/>
        <v/>
      </c>
      <c r="EX811" s="281" t="str">
        <f t="shared" si="184"/>
        <v/>
      </c>
      <c r="EY811" s="282">
        <f>IF(EO811=EO812,0,MAX(EY$2:EY810)+1)</f>
        <v>0</v>
      </c>
      <c r="EZ811" s="290" t="str">
        <f t="shared" si="185"/>
        <v/>
      </c>
      <c r="FA811" s="277" t="str">
        <f t="shared" si="186"/>
        <v/>
      </c>
      <c r="FB811" s="281" t="str">
        <f t="shared" si="187"/>
        <v/>
      </c>
      <c r="FC811" s="230"/>
      <c r="FD811" s="230"/>
      <c r="FE811" s="230"/>
      <c r="FF811" s="28" t="str">
        <f t="shared" si="188"/>
        <v>,</v>
      </c>
      <c r="FG811" s="3"/>
      <c r="FH811" s="3"/>
      <c r="FI811" s="287">
        <f>IF(FH811&gt;0,INDEX(IF($BJ$45=0,$EU$3:$EU$1412,IF($BK$45=0,$EX$3:$EX$1412,$FB$3:$FB$1412)),FH811,1),0)</f>
        <v>0</v>
      </c>
    </row>
    <row r="812" spans="144:165" x14ac:dyDescent="0.25">
      <c r="EN812" s="263">
        <f t="shared" si="189"/>
        <v>810</v>
      </c>
      <c r="EO812" s="239" t="s">
        <v>2154</v>
      </c>
      <c r="EP812" s="279">
        <v>43831</v>
      </c>
      <c r="EQ812" s="280">
        <v>0</v>
      </c>
      <c r="ER812" s="281">
        <v>15.88594</v>
      </c>
      <c r="ES812" s="288"/>
      <c r="ET812" s="282">
        <f>IF(EO812=EO813,MAX(ET$2:ET811)+1,0)</f>
        <v>0</v>
      </c>
      <c r="EU812" s="3" t="str">
        <f t="shared" si="181"/>
        <v/>
      </c>
      <c r="EV812" s="290" t="str">
        <f t="shared" si="182"/>
        <v/>
      </c>
      <c r="EW812" s="277" t="str">
        <f t="shared" si="183"/>
        <v/>
      </c>
      <c r="EX812" s="281" t="str">
        <f t="shared" si="184"/>
        <v/>
      </c>
      <c r="EY812" s="282">
        <f>IF(EO812=EO813,0,MAX(EY$2:EY811)+1)</f>
        <v>405</v>
      </c>
      <c r="EZ812" s="290" t="str">
        <f t="shared" si="185"/>
        <v/>
      </c>
      <c r="FA812" s="277" t="str">
        <f t="shared" si="186"/>
        <v/>
      </c>
      <c r="FB812" s="281" t="str">
        <f t="shared" si="187"/>
        <v/>
      </c>
      <c r="FC812" s="230"/>
      <c r="FD812" s="230"/>
      <c r="FE812" s="230"/>
      <c r="FF812" s="28" t="str">
        <f t="shared" si="188"/>
        <v>,</v>
      </c>
      <c r="FG812" s="3"/>
      <c r="FH812" s="3"/>
      <c r="FI812" s="287">
        <f>IF(FH812&gt;0,INDEX(IF($BJ$45=0,$EU$3:$EU$1412,IF($BK$45=0,$EX$3:$EX$1412,$FB$3:$FB$1412)),FH812,1),0)</f>
        <v>0</v>
      </c>
    </row>
    <row r="813" spans="144:165" x14ac:dyDescent="0.25">
      <c r="EN813" s="263">
        <f t="shared" si="189"/>
        <v>811</v>
      </c>
      <c r="EO813" s="239" t="s">
        <v>2155</v>
      </c>
      <c r="EP813" s="279">
        <v>42036</v>
      </c>
      <c r="EQ813" s="280">
        <v>0</v>
      </c>
      <c r="ER813" s="281">
        <v>16.66788</v>
      </c>
      <c r="ES813" s="288"/>
      <c r="ET813" s="282">
        <f>IF(EO813=EO814,MAX(ET$2:ET812)+1,0)</f>
        <v>406</v>
      </c>
      <c r="EU813" s="3" t="str">
        <f t="shared" si="181"/>
        <v/>
      </c>
      <c r="EV813" s="290" t="str">
        <f t="shared" si="182"/>
        <v/>
      </c>
      <c r="EW813" s="277" t="str">
        <f t="shared" si="183"/>
        <v/>
      </c>
      <c r="EX813" s="281" t="str">
        <f t="shared" si="184"/>
        <v/>
      </c>
      <c r="EY813" s="282">
        <f>IF(EO813=EO814,0,MAX(EY$2:EY812)+1)</f>
        <v>0</v>
      </c>
      <c r="EZ813" s="290" t="str">
        <f t="shared" si="185"/>
        <v/>
      </c>
      <c r="FA813" s="277" t="str">
        <f t="shared" si="186"/>
        <v/>
      </c>
      <c r="FB813" s="281" t="str">
        <f t="shared" si="187"/>
        <v/>
      </c>
      <c r="FC813" s="230"/>
      <c r="FD813" s="230"/>
      <c r="FE813" s="230"/>
      <c r="FF813" s="28" t="str">
        <f t="shared" si="188"/>
        <v>,</v>
      </c>
      <c r="FG813" s="3"/>
      <c r="FH813" s="3"/>
      <c r="FI813" s="287">
        <f>IF(FH813&gt;0,INDEX(IF($BJ$45=0,$EU$3:$EU$1412,IF($BK$45=0,$EX$3:$EX$1412,$FB$3:$FB$1412)),FH813,1),0)</f>
        <v>0</v>
      </c>
    </row>
    <row r="814" spans="144:165" x14ac:dyDescent="0.25">
      <c r="EN814" s="263">
        <f t="shared" si="189"/>
        <v>812</v>
      </c>
      <c r="EO814" s="239" t="s">
        <v>2155</v>
      </c>
      <c r="EP814" s="279">
        <v>43831</v>
      </c>
      <c r="EQ814" s="280">
        <v>0</v>
      </c>
      <c r="ER814" s="281">
        <v>15.950799999999999</v>
      </c>
      <c r="ES814" s="288"/>
      <c r="ET814" s="282">
        <f>IF(EO814=EO815,MAX(ET$2:ET813)+1,0)</f>
        <v>0</v>
      </c>
      <c r="EU814" s="3" t="str">
        <f t="shared" si="181"/>
        <v/>
      </c>
      <c r="EV814" s="290" t="str">
        <f t="shared" si="182"/>
        <v/>
      </c>
      <c r="EW814" s="277" t="str">
        <f t="shared" si="183"/>
        <v/>
      </c>
      <c r="EX814" s="281" t="str">
        <f t="shared" si="184"/>
        <v/>
      </c>
      <c r="EY814" s="282">
        <f>IF(EO814=EO815,0,MAX(EY$2:EY813)+1)</f>
        <v>406</v>
      </c>
      <c r="EZ814" s="290" t="str">
        <f t="shared" si="185"/>
        <v/>
      </c>
      <c r="FA814" s="277" t="str">
        <f t="shared" si="186"/>
        <v/>
      </c>
      <c r="FB814" s="281" t="str">
        <f t="shared" si="187"/>
        <v/>
      </c>
      <c r="FC814" s="230"/>
      <c r="FD814" s="230"/>
      <c r="FE814" s="230"/>
      <c r="FF814" s="28" t="str">
        <f t="shared" si="188"/>
        <v>,</v>
      </c>
      <c r="FG814" s="3"/>
      <c r="FH814" s="3"/>
      <c r="FI814" s="287">
        <f>IF(FH814&gt;0,INDEX(IF($BJ$45=0,$EU$3:$EU$1412,IF($BK$45=0,$EX$3:$EX$1412,$FB$3:$FB$1412)),FH814,1),0)</f>
        <v>0</v>
      </c>
    </row>
    <row r="815" spans="144:165" x14ac:dyDescent="0.25">
      <c r="EN815" s="263">
        <f t="shared" si="189"/>
        <v>813</v>
      </c>
      <c r="EO815" s="239" t="s">
        <v>2156</v>
      </c>
      <c r="EP815" s="279">
        <v>42036</v>
      </c>
      <c r="EQ815" s="280">
        <v>0</v>
      </c>
      <c r="ER815" s="281">
        <v>26.36177</v>
      </c>
      <c r="ES815" s="288"/>
      <c r="ET815" s="282">
        <f>IF(EO815=EO816,MAX(ET$2:ET814)+1,0)</f>
        <v>407</v>
      </c>
      <c r="EU815" s="3" t="str">
        <f t="shared" si="181"/>
        <v/>
      </c>
      <c r="EV815" s="290" t="str">
        <f t="shared" si="182"/>
        <v/>
      </c>
      <c r="EW815" s="277" t="str">
        <f t="shared" si="183"/>
        <v/>
      </c>
      <c r="EX815" s="281" t="str">
        <f t="shared" si="184"/>
        <v/>
      </c>
      <c r="EY815" s="282">
        <f>IF(EO815=EO816,0,MAX(EY$2:EY814)+1)</f>
        <v>0</v>
      </c>
      <c r="EZ815" s="290" t="str">
        <f t="shared" si="185"/>
        <v/>
      </c>
      <c r="FA815" s="277" t="str">
        <f t="shared" si="186"/>
        <v/>
      </c>
      <c r="FB815" s="281" t="str">
        <f t="shared" si="187"/>
        <v/>
      </c>
      <c r="FC815" s="230"/>
      <c r="FD815" s="230"/>
      <c r="FE815" s="230"/>
      <c r="FF815" s="28" t="str">
        <f t="shared" si="188"/>
        <v>,</v>
      </c>
      <c r="FG815" s="3"/>
      <c r="FH815" s="3"/>
      <c r="FI815" s="287">
        <f>IF(FH815&gt;0,INDEX(IF($BJ$45=0,$EU$3:$EU$1412,IF($BK$45=0,$EX$3:$EX$1412,$FB$3:$FB$1412)),FH815,1),0)</f>
        <v>0</v>
      </c>
    </row>
    <row r="816" spans="144:165" x14ac:dyDescent="0.25">
      <c r="EN816" s="263">
        <f t="shared" si="189"/>
        <v>814</v>
      </c>
      <c r="EO816" s="239" t="s">
        <v>2156</v>
      </c>
      <c r="EP816" s="279">
        <v>43831</v>
      </c>
      <c r="EQ816" s="280">
        <v>0</v>
      </c>
      <c r="ER816" s="281">
        <v>22.919720000000002</v>
      </c>
      <c r="ES816" s="288"/>
      <c r="ET816" s="282">
        <f>IF(EO816=EO817,MAX(ET$2:ET815)+1,0)</f>
        <v>0</v>
      </c>
      <c r="EU816" s="3" t="str">
        <f t="shared" si="181"/>
        <v/>
      </c>
      <c r="EV816" s="290" t="str">
        <f t="shared" si="182"/>
        <v/>
      </c>
      <c r="EW816" s="277" t="str">
        <f t="shared" si="183"/>
        <v/>
      </c>
      <c r="EX816" s="281" t="str">
        <f t="shared" si="184"/>
        <v/>
      </c>
      <c r="EY816" s="282">
        <f>IF(EO816=EO817,0,MAX(EY$2:EY815)+1)</f>
        <v>407</v>
      </c>
      <c r="EZ816" s="290" t="str">
        <f t="shared" si="185"/>
        <v/>
      </c>
      <c r="FA816" s="277" t="str">
        <f t="shared" si="186"/>
        <v/>
      </c>
      <c r="FB816" s="281" t="str">
        <f t="shared" si="187"/>
        <v/>
      </c>
      <c r="FC816" s="230"/>
      <c r="FD816" s="230"/>
      <c r="FE816" s="230"/>
      <c r="FF816" s="28" t="str">
        <f t="shared" si="188"/>
        <v>,</v>
      </c>
      <c r="FG816" s="3"/>
      <c r="FH816" s="3"/>
      <c r="FI816" s="287">
        <f>IF(FH816&gt;0,INDEX(IF($BJ$45=0,$EU$3:$EU$1412,IF($BK$45=0,$EX$3:$EX$1412,$FB$3:$FB$1412)),FH816,1),0)</f>
        <v>0</v>
      </c>
    </row>
    <row r="817" spans="144:165" x14ac:dyDescent="0.25">
      <c r="EN817" s="263">
        <f t="shared" si="189"/>
        <v>815</v>
      </c>
      <c r="EO817" s="239" t="s">
        <v>2157</v>
      </c>
      <c r="EP817" s="279">
        <v>42036</v>
      </c>
      <c r="EQ817" s="280">
        <v>0</v>
      </c>
      <c r="ER817" s="281">
        <v>26.159079999999999</v>
      </c>
      <c r="ES817" s="288"/>
      <c r="ET817" s="282">
        <f>IF(EO817=EO818,MAX(ET$2:ET816)+1,0)</f>
        <v>408</v>
      </c>
      <c r="EU817" s="3" t="str">
        <f t="shared" si="181"/>
        <v/>
      </c>
      <c r="EV817" s="290" t="str">
        <f t="shared" si="182"/>
        <v/>
      </c>
      <c r="EW817" s="277" t="str">
        <f t="shared" si="183"/>
        <v/>
      </c>
      <c r="EX817" s="281" t="str">
        <f t="shared" si="184"/>
        <v/>
      </c>
      <c r="EY817" s="282">
        <f>IF(EO817=EO818,0,MAX(EY$2:EY816)+1)</f>
        <v>0</v>
      </c>
      <c r="EZ817" s="290" t="str">
        <f t="shared" si="185"/>
        <v/>
      </c>
      <c r="FA817" s="277" t="str">
        <f t="shared" si="186"/>
        <v/>
      </c>
      <c r="FB817" s="281" t="str">
        <f t="shared" si="187"/>
        <v/>
      </c>
      <c r="FC817" s="230"/>
      <c r="FD817" s="230"/>
      <c r="FE817" s="230"/>
      <c r="FF817" s="28" t="str">
        <f t="shared" si="188"/>
        <v>,</v>
      </c>
      <c r="FG817" s="3"/>
      <c r="FH817" s="3"/>
      <c r="FI817" s="287">
        <f>IF(FH817&gt;0,INDEX(IF($BJ$45=0,$EU$3:$EU$1412,IF($BK$45=0,$EX$3:$EX$1412,$FB$3:$FB$1412)),FH817,1),0)</f>
        <v>0</v>
      </c>
    </row>
    <row r="818" spans="144:165" x14ac:dyDescent="0.25">
      <c r="EN818" s="263">
        <f t="shared" si="189"/>
        <v>816</v>
      </c>
      <c r="EO818" s="239" t="s">
        <v>2157</v>
      </c>
      <c r="EP818" s="279">
        <v>43831</v>
      </c>
      <c r="EQ818" s="280">
        <v>0</v>
      </c>
      <c r="ER818" s="281">
        <v>22.731249999999999</v>
      </c>
      <c r="ES818" s="288"/>
      <c r="ET818" s="282">
        <f>IF(EO818=EO819,MAX(ET$2:ET817)+1,0)</f>
        <v>0</v>
      </c>
      <c r="EU818" s="3" t="str">
        <f t="shared" si="181"/>
        <v/>
      </c>
      <c r="EV818" s="290" t="str">
        <f t="shared" si="182"/>
        <v/>
      </c>
      <c r="EW818" s="277" t="str">
        <f t="shared" si="183"/>
        <v/>
      </c>
      <c r="EX818" s="281" t="str">
        <f t="shared" si="184"/>
        <v/>
      </c>
      <c r="EY818" s="282">
        <f>IF(EO818=EO819,0,MAX(EY$2:EY817)+1)</f>
        <v>408</v>
      </c>
      <c r="EZ818" s="290" t="str">
        <f t="shared" si="185"/>
        <v/>
      </c>
      <c r="FA818" s="277" t="str">
        <f t="shared" si="186"/>
        <v/>
      </c>
      <c r="FB818" s="281" t="str">
        <f t="shared" si="187"/>
        <v/>
      </c>
      <c r="FC818" s="230"/>
      <c r="FD818" s="230"/>
      <c r="FE818" s="230"/>
      <c r="FF818" s="28" t="str">
        <f t="shared" si="188"/>
        <v>,</v>
      </c>
      <c r="FG818" s="3"/>
      <c r="FH818" s="3"/>
      <c r="FI818" s="287">
        <f>IF(FH818&gt;0,INDEX(IF($BJ$45=0,$EU$3:$EU$1412,IF($BK$45=0,$EX$3:$EX$1412,$FB$3:$FB$1412)),FH818,1),0)</f>
        <v>0</v>
      </c>
    </row>
    <row r="819" spans="144:165" x14ac:dyDescent="0.25">
      <c r="EN819" s="263">
        <f t="shared" si="189"/>
        <v>817</v>
      </c>
      <c r="EO819" s="239" t="s">
        <v>2158</v>
      </c>
      <c r="EP819" s="279">
        <v>42036</v>
      </c>
      <c r="EQ819" s="280">
        <v>0</v>
      </c>
      <c r="ER819" s="281">
        <v>25.881319999999999</v>
      </c>
      <c r="ES819" s="288"/>
      <c r="ET819" s="282">
        <f>IF(EO819=EO820,MAX(ET$2:ET818)+1,0)</f>
        <v>409</v>
      </c>
      <c r="EU819" s="3" t="str">
        <f t="shared" si="181"/>
        <v/>
      </c>
      <c r="EV819" s="290" t="str">
        <f t="shared" si="182"/>
        <v/>
      </c>
      <c r="EW819" s="277" t="str">
        <f t="shared" si="183"/>
        <v/>
      </c>
      <c r="EX819" s="281" t="str">
        <f t="shared" si="184"/>
        <v/>
      </c>
      <c r="EY819" s="282">
        <f>IF(EO819=EO820,0,MAX(EY$2:EY818)+1)</f>
        <v>0</v>
      </c>
      <c r="EZ819" s="290" t="str">
        <f t="shared" si="185"/>
        <v/>
      </c>
      <c r="FA819" s="277" t="str">
        <f t="shared" si="186"/>
        <v/>
      </c>
      <c r="FB819" s="281" t="str">
        <f t="shared" si="187"/>
        <v/>
      </c>
      <c r="FC819" s="230"/>
      <c r="FD819" s="230"/>
      <c r="FE819" s="230"/>
      <c r="FF819" s="28" t="str">
        <f t="shared" si="188"/>
        <v>,</v>
      </c>
      <c r="FG819" s="3"/>
      <c r="FH819" s="3"/>
      <c r="FI819" s="287">
        <f>IF(FH819&gt;0,INDEX(IF($BJ$45=0,$EU$3:$EU$1412,IF($BK$45=0,$EX$3:$EX$1412,$FB$3:$FB$1412)),FH819,1),0)</f>
        <v>0</v>
      </c>
    </row>
    <row r="820" spans="144:165" x14ac:dyDescent="0.25">
      <c r="EN820" s="263">
        <f t="shared" si="189"/>
        <v>818</v>
      </c>
      <c r="EO820" s="239" t="s">
        <v>2158</v>
      </c>
      <c r="EP820" s="279">
        <v>43831</v>
      </c>
      <c r="EQ820" s="280">
        <v>0</v>
      </c>
      <c r="ER820" s="281">
        <v>22.506180000000001</v>
      </c>
      <c r="ES820" s="288"/>
      <c r="ET820" s="282">
        <f>IF(EO820=EO821,MAX(ET$2:ET819)+1,0)</f>
        <v>0</v>
      </c>
      <c r="EU820" s="3" t="str">
        <f t="shared" si="181"/>
        <v/>
      </c>
      <c r="EV820" s="290" t="str">
        <f t="shared" si="182"/>
        <v/>
      </c>
      <c r="EW820" s="277" t="str">
        <f t="shared" si="183"/>
        <v/>
      </c>
      <c r="EX820" s="281" t="str">
        <f t="shared" si="184"/>
        <v/>
      </c>
      <c r="EY820" s="282">
        <f>IF(EO820=EO821,0,MAX(EY$2:EY819)+1)</f>
        <v>409</v>
      </c>
      <c r="EZ820" s="290" t="str">
        <f t="shared" si="185"/>
        <v/>
      </c>
      <c r="FA820" s="277" t="str">
        <f t="shared" si="186"/>
        <v/>
      </c>
      <c r="FB820" s="281" t="str">
        <f t="shared" si="187"/>
        <v/>
      </c>
      <c r="FC820" s="230"/>
      <c r="FD820" s="230"/>
      <c r="FE820" s="230"/>
      <c r="FF820" s="28" t="str">
        <f t="shared" si="188"/>
        <v>,</v>
      </c>
      <c r="FG820" s="3"/>
      <c r="FH820" s="3"/>
      <c r="FI820" s="287">
        <f>IF(FH820&gt;0,INDEX(IF($BJ$45=0,$EU$3:$EU$1412,IF($BK$45=0,$EX$3:$EX$1412,$FB$3:$FB$1412)),FH820,1),0)</f>
        <v>0</v>
      </c>
    </row>
    <row r="821" spans="144:165" x14ac:dyDescent="0.25">
      <c r="EN821" s="263">
        <f t="shared" si="189"/>
        <v>819</v>
      </c>
      <c r="EO821" s="239" t="s">
        <v>2159</v>
      </c>
      <c r="EP821" s="279">
        <v>42036</v>
      </c>
      <c r="EQ821" s="280">
        <v>0</v>
      </c>
      <c r="ER821" s="281">
        <v>25.425560000000001</v>
      </c>
      <c r="ES821" s="288"/>
      <c r="ET821" s="282">
        <f>IF(EO821=EO822,MAX(ET$2:ET820)+1,0)</f>
        <v>410</v>
      </c>
      <c r="EU821" s="3" t="str">
        <f t="shared" si="181"/>
        <v/>
      </c>
      <c r="EV821" s="290" t="str">
        <f t="shared" si="182"/>
        <v/>
      </c>
      <c r="EW821" s="277" t="str">
        <f t="shared" si="183"/>
        <v/>
      </c>
      <c r="EX821" s="281" t="str">
        <f t="shared" si="184"/>
        <v/>
      </c>
      <c r="EY821" s="282">
        <f>IF(EO821=EO822,0,MAX(EY$2:EY820)+1)</f>
        <v>0</v>
      </c>
      <c r="EZ821" s="290" t="str">
        <f t="shared" si="185"/>
        <v/>
      </c>
      <c r="FA821" s="277" t="str">
        <f t="shared" si="186"/>
        <v/>
      </c>
      <c r="FB821" s="281" t="str">
        <f t="shared" si="187"/>
        <v/>
      </c>
      <c r="FC821" s="230"/>
      <c r="FD821" s="230"/>
      <c r="FE821" s="230"/>
      <c r="FF821" s="28" t="str">
        <f t="shared" si="188"/>
        <v>,</v>
      </c>
      <c r="FG821" s="3"/>
      <c r="FH821" s="3"/>
      <c r="FI821" s="287">
        <f>IF(FH821&gt;0,INDEX(IF($BJ$45=0,$EU$3:$EU$1412,IF($BK$45=0,$EX$3:$EX$1412,$FB$3:$FB$1412)),FH821,1),0)</f>
        <v>0</v>
      </c>
    </row>
    <row r="822" spans="144:165" x14ac:dyDescent="0.25">
      <c r="EN822" s="263">
        <f t="shared" si="189"/>
        <v>820</v>
      </c>
      <c r="EO822" s="239" t="s">
        <v>2159</v>
      </c>
      <c r="EP822" s="279">
        <v>43831</v>
      </c>
      <c r="EQ822" s="280">
        <v>0</v>
      </c>
      <c r="ER822" s="281">
        <v>22.139690000000002</v>
      </c>
      <c r="ES822" s="288"/>
      <c r="ET822" s="282">
        <f>IF(EO822=EO823,MAX(ET$2:ET821)+1,0)</f>
        <v>0</v>
      </c>
      <c r="EU822" s="3" t="str">
        <f t="shared" si="181"/>
        <v/>
      </c>
      <c r="EV822" s="290" t="str">
        <f t="shared" si="182"/>
        <v/>
      </c>
      <c r="EW822" s="277" t="str">
        <f t="shared" si="183"/>
        <v/>
      </c>
      <c r="EX822" s="281" t="str">
        <f t="shared" si="184"/>
        <v/>
      </c>
      <c r="EY822" s="282">
        <f>IF(EO822=EO823,0,MAX(EY$2:EY821)+1)</f>
        <v>410</v>
      </c>
      <c r="EZ822" s="290" t="str">
        <f t="shared" si="185"/>
        <v/>
      </c>
      <c r="FA822" s="277" t="str">
        <f t="shared" si="186"/>
        <v/>
      </c>
      <c r="FB822" s="281" t="str">
        <f t="shared" si="187"/>
        <v/>
      </c>
      <c r="FC822" s="230"/>
      <c r="FD822" s="230"/>
      <c r="FE822" s="230"/>
      <c r="FF822" s="28" t="str">
        <f t="shared" si="188"/>
        <v>,</v>
      </c>
      <c r="FG822" s="3"/>
      <c r="FH822" s="3"/>
      <c r="FI822" s="287">
        <f>IF(FH822&gt;0,INDEX(IF($BJ$45=0,$EU$3:$EU$1412,IF($BK$45=0,$EX$3:$EX$1412,$FB$3:$FB$1412)),FH822,1),0)</f>
        <v>0</v>
      </c>
    </row>
    <row r="823" spans="144:165" x14ac:dyDescent="0.25">
      <c r="EN823" s="263">
        <f t="shared" si="189"/>
        <v>821</v>
      </c>
      <c r="EO823" s="239" t="s">
        <v>2160</v>
      </c>
      <c r="EP823" s="279">
        <v>42036</v>
      </c>
      <c r="EQ823" s="280">
        <v>0</v>
      </c>
      <c r="ER823" s="281">
        <v>24.565729999999999</v>
      </c>
      <c r="ES823" s="288"/>
      <c r="ET823" s="282">
        <f>IF(EO823=EO824,MAX(ET$2:ET822)+1,0)</f>
        <v>411</v>
      </c>
      <c r="EU823" s="3" t="str">
        <f t="shared" si="181"/>
        <v/>
      </c>
      <c r="EV823" s="290" t="str">
        <f t="shared" si="182"/>
        <v/>
      </c>
      <c r="EW823" s="277" t="str">
        <f t="shared" si="183"/>
        <v/>
      </c>
      <c r="EX823" s="281" t="str">
        <f t="shared" si="184"/>
        <v/>
      </c>
      <c r="EY823" s="282">
        <f>IF(EO823=EO824,0,MAX(EY$2:EY822)+1)</f>
        <v>0</v>
      </c>
      <c r="EZ823" s="290" t="str">
        <f t="shared" si="185"/>
        <v/>
      </c>
      <c r="FA823" s="277" t="str">
        <f t="shared" si="186"/>
        <v/>
      </c>
      <c r="FB823" s="281" t="str">
        <f t="shared" si="187"/>
        <v/>
      </c>
      <c r="FC823" s="230"/>
      <c r="FD823" s="230"/>
      <c r="FE823" s="230"/>
      <c r="FF823" s="28" t="str">
        <f t="shared" si="188"/>
        <v>,</v>
      </c>
      <c r="FG823" s="3"/>
      <c r="FH823" s="3"/>
      <c r="FI823" s="287">
        <f>IF(FH823&gt;0,INDEX(IF($BJ$45=0,$EU$3:$EU$1412,IF($BK$45=0,$EX$3:$EX$1412,$FB$3:$FB$1412)),FH823,1),0)</f>
        <v>0</v>
      </c>
    </row>
    <row r="824" spans="144:165" x14ac:dyDescent="0.25">
      <c r="EN824" s="263">
        <f t="shared" si="189"/>
        <v>822</v>
      </c>
      <c r="EO824" s="239" t="s">
        <v>2160</v>
      </c>
      <c r="EP824" s="279">
        <v>43831</v>
      </c>
      <c r="EQ824" s="280">
        <v>0</v>
      </c>
      <c r="ER824" s="281">
        <v>21.425699999999999</v>
      </c>
      <c r="ES824" s="288"/>
      <c r="ET824" s="282">
        <f>IF(EO824=EO825,MAX(ET$2:ET823)+1,0)</f>
        <v>0</v>
      </c>
      <c r="EU824" s="3" t="str">
        <f t="shared" si="181"/>
        <v/>
      </c>
      <c r="EV824" s="290" t="str">
        <f t="shared" si="182"/>
        <v/>
      </c>
      <c r="EW824" s="277" t="str">
        <f t="shared" si="183"/>
        <v/>
      </c>
      <c r="EX824" s="281" t="str">
        <f t="shared" si="184"/>
        <v/>
      </c>
      <c r="EY824" s="282">
        <f>IF(EO824=EO825,0,MAX(EY$2:EY823)+1)</f>
        <v>411</v>
      </c>
      <c r="EZ824" s="290" t="str">
        <f t="shared" si="185"/>
        <v/>
      </c>
      <c r="FA824" s="277" t="str">
        <f t="shared" si="186"/>
        <v/>
      </c>
      <c r="FB824" s="281" t="str">
        <f t="shared" si="187"/>
        <v/>
      </c>
      <c r="FC824" s="230"/>
      <c r="FD824" s="230"/>
      <c r="FE824" s="230"/>
      <c r="FF824" s="28" t="str">
        <f t="shared" si="188"/>
        <v>,</v>
      </c>
      <c r="FG824" s="3"/>
      <c r="FH824" s="3"/>
      <c r="FI824" s="287">
        <f>IF(FH824&gt;0,INDEX(IF($BJ$45=0,$EU$3:$EU$1412,IF($BK$45=0,$EX$3:$EX$1412,$FB$3:$FB$1412)),FH824,1),0)</f>
        <v>0</v>
      </c>
    </row>
    <row r="825" spans="144:165" x14ac:dyDescent="0.25">
      <c r="EN825" s="263">
        <f t="shared" si="189"/>
        <v>823</v>
      </c>
      <c r="EO825" s="239" t="s">
        <v>2161</v>
      </c>
      <c r="EP825" s="279">
        <v>42036</v>
      </c>
      <c r="EQ825" s="280">
        <v>0</v>
      </c>
      <c r="ER825" s="281">
        <v>23.06033</v>
      </c>
      <c r="ES825" s="288"/>
      <c r="ET825" s="282">
        <f>IF(EO825=EO826,MAX(ET$2:ET824)+1,0)</f>
        <v>412</v>
      </c>
      <c r="EU825" s="3" t="str">
        <f t="shared" si="181"/>
        <v/>
      </c>
      <c r="EV825" s="290" t="str">
        <f t="shared" si="182"/>
        <v/>
      </c>
      <c r="EW825" s="277" t="str">
        <f t="shared" si="183"/>
        <v/>
      </c>
      <c r="EX825" s="281" t="str">
        <f t="shared" si="184"/>
        <v/>
      </c>
      <c r="EY825" s="282">
        <f>IF(EO825=EO826,0,MAX(EY$2:EY824)+1)</f>
        <v>0</v>
      </c>
      <c r="EZ825" s="290" t="str">
        <f t="shared" si="185"/>
        <v/>
      </c>
      <c r="FA825" s="277" t="str">
        <f t="shared" si="186"/>
        <v/>
      </c>
      <c r="FB825" s="281" t="str">
        <f t="shared" si="187"/>
        <v/>
      </c>
      <c r="FC825" s="230"/>
      <c r="FD825" s="230"/>
      <c r="FE825" s="230"/>
      <c r="FF825" s="28" t="str">
        <f t="shared" si="188"/>
        <v>,</v>
      </c>
      <c r="FG825" s="3"/>
      <c r="FH825" s="3"/>
      <c r="FI825" s="287">
        <f>IF(FH825&gt;0,INDEX(IF($BJ$45=0,$EU$3:$EU$1412,IF($BK$45=0,$EX$3:$EX$1412,$FB$3:$FB$1412)),FH825,1),0)</f>
        <v>0</v>
      </c>
    </row>
    <row r="826" spans="144:165" x14ac:dyDescent="0.25">
      <c r="EN826" s="263">
        <f t="shared" si="189"/>
        <v>824</v>
      </c>
      <c r="EO826" s="239" t="s">
        <v>2161</v>
      </c>
      <c r="EP826" s="279">
        <v>43831</v>
      </c>
      <c r="EQ826" s="280">
        <v>0</v>
      </c>
      <c r="ER826" s="281">
        <v>20.162389999999998</v>
      </c>
      <c r="ES826" s="288"/>
      <c r="ET826" s="282">
        <f>IF(EO826=EO827,MAX(ET$2:ET825)+1,0)</f>
        <v>0</v>
      </c>
      <c r="EU826" s="3" t="str">
        <f t="shared" si="181"/>
        <v/>
      </c>
      <c r="EV826" s="290" t="str">
        <f t="shared" si="182"/>
        <v/>
      </c>
      <c r="EW826" s="277" t="str">
        <f t="shared" si="183"/>
        <v/>
      </c>
      <c r="EX826" s="281" t="str">
        <f t="shared" si="184"/>
        <v/>
      </c>
      <c r="EY826" s="282">
        <f>IF(EO826=EO827,0,MAX(EY$2:EY825)+1)</f>
        <v>412</v>
      </c>
      <c r="EZ826" s="290" t="str">
        <f t="shared" si="185"/>
        <v/>
      </c>
      <c r="FA826" s="277" t="str">
        <f t="shared" si="186"/>
        <v/>
      </c>
      <c r="FB826" s="281" t="str">
        <f t="shared" si="187"/>
        <v/>
      </c>
      <c r="FC826" s="230"/>
      <c r="FD826" s="230"/>
      <c r="FE826" s="230"/>
      <c r="FF826" s="28" t="str">
        <f t="shared" si="188"/>
        <v>,</v>
      </c>
      <c r="FG826" s="3"/>
      <c r="FH826" s="3"/>
      <c r="FI826" s="287">
        <f>IF(FH826&gt;0,INDEX(IF($BJ$45=0,$EU$3:$EU$1412,IF($BK$45=0,$EX$3:$EX$1412,$FB$3:$FB$1412)),FH826,1),0)</f>
        <v>0</v>
      </c>
    </row>
    <row r="827" spans="144:165" x14ac:dyDescent="0.25">
      <c r="EN827" s="263">
        <f t="shared" si="189"/>
        <v>825</v>
      </c>
      <c r="EO827" s="239" t="s">
        <v>2162</v>
      </c>
      <c r="EP827" s="279">
        <v>42036</v>
      </c>
      <c r="EQ827" s="280">
        <v>0</v>
      </c>
      <c r="ER827" s="281">
        <v>21.61307</v>
      </c>
      <c r="ES827" s="288"/>
      <c r="ET827" s="282">
        <f>IF(EO827=EO828,MAX(ET$2:ET826)+1,0)</f>
        <v>413</v>
      </c>
      <c r="EU827" s="3" t="str">
        <f t="shared" si="181"/>
        <v/>
      </c>
      <c r="EV827" s="290" t="str">
        <f t="shared" si="182"/>
        <v/>
      </c>
      <c r="EW827" s="277" t="str">
        <f t="shared" si="183"/>
        <v/>
      </c>
      <c r="EX827" s="281" t="str">
        <f t="shared" si="184"/>
        <v/>
      </c>
      <c r="EY827" s="282">
        <f>IF(EO827=EO828,0,MAX(EY$2:EY826)+1)</f>
        <v>0</v>
      </c>
      <c r="EZ827" s="290" t="str">
        <f t="shared" si="185"/>
        <v/>
      </c>
      <c r="FA827" s="277" t="str">
        <f t="shared" si="186"/>
        <v/>
      </c>
      <c r="FB827" s="281" t="str">
        <f t="shared" si="187"/>
        <v/>
      </c>
      <c r="FC827" s="230"/>
      <c r="FD827" s="230"/>
      <c r="FE827" s="230"/>
      <c r="FF827" s="28" t="str">
        <f t="shared" si="188"/>
        <v>,</v>
      </c>
      <c r="FG827" s="3"/>
      <c r="FH827" s="3"/>
      <c r="FI827" s="287">
        <f>IF(FH827&gt;0,INDEX(IF($BJ$45=0,$EU$3:$EU$1412,IF($BK$45=0,$EX$3:$EX$1412,$FB$3:$FB$1412)),FH827,1),0)</f>
        <v>0</v>
      </c>
    </row>
    <row r="828" spans="144:165" x14ac:dyDescent="0.25">
      <c r="EN828" s="263">
        <f t="shared" si="189"/>
        <v>826</v>
      </c>
      <c r="EO828" s="239" t="s">
        <v>2162</v>
      </c>
      <c r="EP828" s="279">
        <v>43831</v>
      </c>
      <c r="EQ828" s="280">
        <v>0</v>
      </c>
      <c r="ER828" s="281">
        <v>18.997029999999999</v>
      </c>
      <c r="ES828" s="288"/>
      <c r="ET828" s="282">
        <f>IF(EO828=EO829,MAX(ET$2:ET827)+1,0)</f>
        <v>0</v>
      </c>
      <c r="EU828" s="3" t="str">
        <f t="shared" si="181"/>
        <v/>
      </c>
      <c r="EV828" s="290" t="str">
        <f t="shared" si="182"/>
        <v/>
      </c>
      <c r="EW828" s="277" t="str">
        <f t="shared" si="183"/>
        <v/>
      </c>
      <c r="EX828" s="281" t="str">
        <f t="shared" si="184"/>
        <v/>
      </c>
      <c r="EY828" s="282">
        <f>IF(EO828=EO829,0,MAX(EY$2:EY827)+1)</f>
        <v>413</v>
      </c>
      <c r="EZ828" s="290" t="str">
        <f t="shared" si="185"/>
        <v/>
      </c>
      <c r="FA828" s="277" t="str">
        <f t="shared" si="186"/>
        <v/>
      </c>
      <c r="FB828" s="281" t="str">
        <f t="shared" si="187"/>
        <v/>
      </c>
      <c r="FC828" s="230"/>
      <c r="FD828" s="230"/>
      <c r="FE828" s="230"/>
      <c r="FF828" s="28" t="str">
        <f t="shared" si="188"/>
        <v>,</v>
      </c>
      <c r="FG828" s="3"/>
      <c r="FH828" s="3"/>
      <c r="FI828" s="287">
        <f>IF(FH828&gt;0,INDEX(IF($BJ$45=0,$EU$3:$EU$1412,IF($BK$45=0,$EX$3:$EX$1412,$FB$3:$FB$1412)),FH828,1),0)</f>
        <v>0</v>
      </c>
    </row>
    <row r="829" spans="144:165" x14ac:dyDescent="0.25">
      <c r="EN829" s="263">
        <f t="shared" si="189"/>
        <v>827</v>
      </c>
      <c r="EO829" s="239" t="s">
        <v>2163</v>
      </c>
      <c r="EP829" s="279">
        <v>42036</v>
      </c>
      <c r="EQ829" s="280">
        <v>0</v>
      </c>
      <c r="ER829" s="281">
        <v>20.56747</v>
      </c>
      <c r="ES829" s="288"/>
      <c r="ET829" s="282">
        <f>IF(EO829=EO830,MAX(ET$2:ET828)+1,0)</f>
        <v>414</v>
      </c>
      <c r="EU829" s="3" t="str">
        <f t="shared" si="181"/>
        <v/>
      </c>
      <c r="EV829" s="290" t="str">
        <f t="shared" si="182"/>
        <v/>
      </c>
      <c r="EW829" s="277" t="str">
        <f t="shared" si="183"/>
        <v/>
      </c>
      <c r="EX829" s="281" t="str">
        <f t="shared" si="184"/>
        <v/>
      </c>
      <c r="EY829" s="282">
        <f>IF(EO829=EO830,0,MAX(EY$2:EY828)+1)</f>
        <v>0</v>
      </c>
      <c r="EZ829" s="290" t="str">
        <f t="shared" si="185"/>
        <v/>
      </c>
      <c r="FA829" s="277" t="str">
        <f t="shared" si="186"/>
        <v/>
      </c>
      <c r="FB829" s="281" t="str">
        <f t="shared" si="187"/>
        <v/>
      </c>
      <c r="FC829" s="230"/>
      <c r="FD829" s="230"/>
      <c r="FE829" s="230"/>
      <c r="FF829" s="28" t="str">
        <f t="shared" si="188"/>
        <v>,</v>
      </c>
      <c r="FG829" s="3"/>
      <c r="FH829" s="3"/>
      <c r="FI829" s="287">
        <f>IF(FH829&gt;0,INDEX(IF($BJ$45=0,$EU$3:$EU$1412,IF($BK$45=0,$EX$3:$EX$1412,$FB$3:$FB$1412)),FH829,1),0)</f>
        <v>0</v>
      </c>
    </row>
    <row r="830" spans="144:165" x14ac:dyDescent="0.25">
      <c r="EN830" s="263">
        <f t="shared" si="189"/>
        <v>828</v>
      </c>
      <c r="EO830" s="239" t="s">
        <v>2163</v>
      </c>
      <c r="EP830" s="279">
        <v>43831</v>
      </c>
      <c r="EQ830" s="280">
        <v>0</v>
      </c>
      <c r="ER830" s="281">
        <v>18.18882</v>
      </c>
      <c r="ES830" s="288"/>
      <c r="ET830" s="282">
        <f>IF(EO830=EO831,MAX(ET$2:ET829)+1,0)</f>
        <v>0</v>
      </c>
      <c r="EU830" s="3" t="str">
        <f t="shared" si="181"/>
        <v/>
      </c>
      <c r="EV830" s="290" t="str">
        <f t="shared" si="182"/>
        <v/>
      </c>
      <c r="EW830" s="277" t="str">
        <f t="shared" si="183"/>
        <v/>
      </c>
      <c r="EX830" s="281" t="str">
        <f t="shared" si="184"/>
        <v/>
      </c>
      <c r="EY830" s="282">
        <f>IF(EO830=EO831,0,MAX(EY$2:EY829)+1)</f>
        <v>414</v>
      </c>
      <c r="EZ830" s="290" t="str">
        <f t="shared" si="185"/>
        <v/>
      </c>
      <c r="FA830" s="277" t="str">
        <f t="shared" si="186"/>
        <v/>
      </c>
      <c r="FB830" s="281" t="str">
        <f t="shared" si="187"/>
        <v/>
      </c>
      <c r="FC830" s="230"/>
      <c r="FD830" s="230"/>
      <c r="FE830" s="230"/>
      <c r="FF830" s="28" t="str">
        <f t="shared" si="188"/>
        <v>,</v>
      </c>
      <c r="FG830" s="3"/>
      <c r="FH830" s="3"/>
      <c r="FI830" s="287">
        <f>IF(FH830&gt;0,INDEX(IF($BJ$45=0,$EU$3:$EU$1412,IF($BK$45=0,$EX$3:$EX$1412,$FB$3:$FB$1412)),FH830,1),0)</f>
        <v>0</v>
      </c>
    </row>
    <row r="831" spans="144:165" x14ac:dyDescent="0.25">
      <c r="EN831" s="263">
        <f t="shared" si="189"/>
        <v>829</v>
      </c>
      <c r="EO831" s="239" t="s">
        <v>2164</v>
      </c>
      <c r="EP831" s="279">
        <v>42036</v>
      </c>
      <c r="EQ831" s="280">
        <v>0</v>
      </c>
      <c r="ER831" s="281">
        <v>19.767410000000002</v>
      </c>
      <c r="ES831" s="288"/>
      <c r="ET831" s="282">
        <f>IF(EO831=EO832,MAX(ET$2:ET830)+1,0)</f>
        <v>415</v>
      </c>
      <c r="EU831" s="3" t="str">
        <f t="shared" si="181"/>
        <v/>
      </c>
      <c r="EV831" s="290" t="str">
        <f t="shared" si="182"/>
        <v/>
      </c>
      <c r="EW831" s="277" t="str">
        <f t="shared" si="183"/>
        <v/>
      </c>
      <c r="EX831" s="281" t="str">
        <f t="shared" si="184"/>
        <v/>
      </c>
      <c r="EY831" s="282">
        <f>IF(EO831=EO832,0,MAX(EY$2:EY830)+1)</f>
        <v>0</v>
      </c>
      <c r="EZ831" s="290" t="str">
        <f t="shared" si="185"/>
        <v/>
      </c>
      <c r="FA831" s="277" t="str">
        <f t="shared" si="186"/>
        <v/>
      </c>
      <c r="FB831" s="281" t="str">
        <f t="shared" si="187"/>
        <v/>
      </c>
      <c r="FC831" s="230"/>
      <c r="FD831" s="230"/>
      <c r="FE831" s="230"/>
      <c r="FF831" s="28" t="str">
        <f t="shared" si="188"/>
        <v>,</v>
      </c>
      <c r="FG831" s="3"/>
      <c r="FH831" s="3"/>
      <c r="FI831" s="287">
        <f>IF(FH831&gt;0,INDEX(IF($BJ$45=0,$EU$3:$EU$1412,IF($BK$45=0,$EX$3:$EX$1412,$FB$3:$FB$1412)),FH831,1),0)</f>
        <v>0</v>
      </c>
    </row>
    <row r="832" spans="144:165" x14ac:dyDescent="0.25">
      <c r="EN832" s="263">
        <f t="shared" si="189"/>
        <v>830</v>
      </c>
      <c r="EO832" s="239" t="s">
        <v>2164</v>
      </c>
      <c r="EP832" s="279">
        <v>43831</v>
      </c>
      <c r="EQ832" s="280">
        <v>0</v>
      </c>
      <c r="ER832" s="281">
        <v>17.61938</v>
      </c>
      <c r="ES832" s="288"/>
      <c r="ET832" s="282">
        <f>IF(EO832=EO833,MAX(ET$2:ET831)+1,0)</f>
        <v>0</v>
      </c>
      <c r="EU832" s="3" t="str">
        <f t="shared" si="181"/>
        <v/>
      </c>
      <c r="EV832" s="290" t="str">
        <f t="shared" si="182"/>
        <v/>
      </c>
      <c r="EW832" s="277" t="str">
        <f t="shared" si="183"/>
        <v/>
      </c>
      <c r="EX832" s="281" t="str">
        <f t="shared" si="184"/>
        <v/>
      </c>
      <c r="EY832" s="282">
        <f>IF(EO832=EO833,0,MAX(EY$2:EY831)+1)</f>
        <v>415</v>
      </c>
      <c r="EZ832" s="290" t="str">
        <f t="shared" si="185"/>
        <v/>
      </c>
      <c r="FA832" s="277" t="str">
        <f t="shared" si="186"/>
        <v/>
      </c>
      <c r="FB832" s="281" t="str">
        <f t="shared" si="187"/>
        <v/>
      </c>
      <c r="FC832" s="230"/>
      <c r="FD832" s="230"/>
      <c r="FE832" s="230"/>
      <c r="FF832" s="28" t="str">
        <f t="shared" si="188"/>
        <v>,</v>
      </c>
      <c r="FG832" s="3"/>
      <c r="FH832" s="3"/>
      <c r="FI832" s="287">
        <f>IF(FH832&gt;0,INDEX(IF($BJ$45=0,$EU$3:$EU$1412,IF($BK$45=0,$EX$3:$EX$1412,$FB$3:$FB$1412)),FH832,1),0)</f>
        <v>0</v>
      </c>
    </row>
    <row r="833" spans="144:165" x14ac:dyDescent="0.25">
      <c r="EN833" s="263">
        <f t="shared" si="189"/>
        <v>831</v>
      </c>
      <c r="EO833" s="239" t="s">
        <v>2165</v>
      </c>
      <c r="EP833" s="279">
        <v>42036</v>
      </c>
      <c r="EQ833" s="280">
        <v>0</v>
      </c>
      <c r="ER833" s="281">
        <v>18.890350000000002</v>
      </c>
      <c r="ES833" s="288"/>
      <c r="ET833" s="282">
        <f>IF(EO833=EO834,MAX(ET$2:ET832)+1,0)</f>
        <v>416</v>
      </c>
      <c r="EU833" s="3" t="str">
        <f t="shared" si="181"/>
        <v/>
      </c>
      <c r="EV833" s="290" t="str">
        <f t="shared" si="182"/>
        <v/>
      </c>
      <c r="EW833" s="277" t="str">
        <f t="shared" si="183"/>
        <v/>
      </c>
      <c r="EX833" s="281" t="str">
        <f t="shared" si="184"/>
        <v/>
      </c>
      <c r="EY833" s="282">
        <f>IF(EO833=EO834,0,MAX(EY$2:EY832)+1)</f>
        <v>0</v>
      </c>
      <c r="EZ833" s="290" t="str">
        <f t="shared" si="185"/>
        <v/>
      </c>
      <c r="FA833" s="277" t="str">
        <f t="shared" si="186"/>
        <v/>
      </c>
      <c r="FB833" s="281" t="str">
        <f t="shared" si="187"/>
        <v/>
      </c>
      <c r="FC833" s="230"/>
      <c r="FD833" s="230"/>
      <c r="FE833" s="230"/>
      <c r="FF833" s="28" t="str">
        <f t="shared" si="188"/>
        <v>,</v>
      </c>
      <c r="FG833" s="3"/>
      <c r="FH833" s="3"/>
      <c r="FI833" s="287">
        <f>IF(FH833&gt;0,INDEX(IF($BJ$45=0,$EU$3:$EU$1412,IF($BK$45=0,$EX$3:$EX$1412,$FB$3:$FB$1412)),FH833,1),0)</f>
        <v>0</v>
      </c>
    </row>
    <row r="834" spans="144:165" x14ac:dyDescent="0.25">
      <c r="EN834" s="263">
        <f t="shared" si="189"/>
        <v>832</v>
      </c>
      <c r="EO834" s="239" t="s">
        <v>2165</v>
      </c>
      <c r="EP834" s="279">
        <v>43831</v>
      </c>
      <c r="EQ834" s="280">
        <v>0</v>
      </c>
      <c r="ER834" s="281">
        <v>17.008230000000001</v>
      </c>
      <c r="ES834" s="288"/>
      <c r="ET834" s="282">
        <f>IF(EO834=EO835,MAX(ET$2:ET833)+1,0)</f>
        <v>0</v>
      </c>
      <c r="EU834" s="3" t="str">
        <f t="shared" si="181"/>
        <v/>
      </c>
      <c r="EV834" s="290" t="str">
        <f t="shared" si="182"/>
        <v/>
      </c>
      <c r="EW834" s="277" t="str">
        <f t="shared" si="183"/>
        <v/>
      </c>
      <c r="EX834" s="281" t="str">
        <f t="shared" si="184"/>
        <v/>
      </c>
      <c r="EY834" s="282">
        <f>IF(EO834=EO835,0,MAX(EY$2:EY833)+1)</f>
        <v>416</v>
      </c>
      <c r="EZ834" s="290" t="str">
        <f t="shared" si="185"/>
        <v/>
      </c>
      <c r="FA834" s="277" t="str">
        <f t="shared" si="186"/>
        <v/>
      </c>
      <c r="FB834" s="281" t="str">
        <f t="shared" si="187"/>
        <v/>
      </c>
      <c r="FC834" s="230"/>
      <c r="FD834" s="230"/>
      <c r="FE834" s="230"/>
      <c r="FF834" s="28" t="str">
        <f t="shared" si="188"/>
        <v>,</v>
      </c>
      <c r="FG834" s="3"/>
      <c r="FH834" s="3"/>
      <c r="FI834" s="287">
        <f>IF(FH834&gt;0,INDEX(IF($BJ$45=0,$EU$3:$EU$1412,IF($BK$45=0,$EX$3:$EX$1412,$FB$3:$FB$1412)),FH834,1),0)</f>
        <v>0</v>
      </c>
    </row>
    <row r="835" spans="144:165" x14ac:dyDescent="0.25">
      <c r="EN835" s="263">
        <f t="shared" si="189"/>
        <v>833</v>
      </c>
      <c r="EO835" s="239" t="s">
        <v>2166</v>
      </c>
      <c r="EP835" s="279">
        <v>42036</v>
      </c>
      <c r="EQ835" s="280">
        <v>0</v>
      </c>
      <c r="ER835" s="281">
        <v>18.113659999999999</v>
      </c>
      <c r="ES835" s="288"/>
      <c r="ET835" s="282">
        <f>IF(EO835=EO836,MAX(ET$2:ET834)+1,0)</f>
        <v>417</v>
      </c>
      <c r="EU835" s="3" t="str">
        <f t="shared" si="181"/>
        <v/>
      </c>
      <c r="EV835" s="290" t="str">
        <f t="shared" si="182"/>
        <v/>
      </c>
      <c r="EW835" s="277" t="str">
        <f t="shared" si="183"/>
        <v/>
      </c>
      <c r="EX835" s="281" t="str">
        <f t="shared" si="184"/>
        <v/>
      </c>
      <c r="EY835" s="282">
        <f>IF(EO835=EO836,0,MAX(EY$2:EY834)+1)</f>
        <v>0</v>
      </c>
      <c r="EZ835" s="290" t="str">
        <f t="shared" si="185"/>
        <v/>
      </c>
      <c r="FA835" s="277" t="str">
        <f t="shared" si="186"/>
        <v/>
      </c>
      <c r="FB835" s="281" t="str">
        <f t="shared" si="187"/>
        <v/>
      </c>
      <c r="FC835" s="230"/>
      <c r="FD835" s="230"/>
      <c r="FE835" s="230"/>
      <c r="FF835" s="28" t="str">
        <f t="shared" si="188"/>
        <v>,</v>
      </c>
      <c r="FG835" s="3"/>
      <c r="FH835" s="3"/>
      <c r="FI835" s="287">
        <f>IF(FH835&gt;0,INDEX(IF($BJ$45=0,$EU$3:$EU$1412,IF($BK$45=0,$EX$3:$EX$1412,$FB$3:$FB$1412)),FH835,1),0)</f>
        <v>0</v>
      </c>
    </row>
    <row r="836" spans="144:165" x14ac:dyDescent="0.25">
      <c r="EN836" s="263">
        <f t="shared" si="189"/>
        <v>834</v>
      </c>
      <c r="EO836" s="239" t="s">
        <v>2166</v>
      </c>
      <c r="EP836" s="279">
        <v>43831</v>
      </c>
      <c r="EQ836" s="280">
        <v>0</v>
      </c>
      <c r="ER836" s="281">
        <v>16.531379999999999</v>
      </c>
      <c r="ES836" s="288"/>
      <c r="ET836" s="282">
        <f>IF(EO836=EO837,MAX(ET$2:ET835)+1,0)</f>
        <v>0</v>
      </c>
      <c r="EU836" s="3" t="str">
        <f t="shared" ref="EU836:EU899" si="190">IF(ROW()-$EP$2&lt;=$EU$2,ROW()-$EP$2,"")</f>
        <v/>
      </c>
      <c r="EV836" s="290" t="str">
        <f t="shared" ref="EV836:EV899" si="191">IF(ISNUMBER(EU836),INDEX($EN$3:$EN$1412,MATCH(EU836,$ET$3:$ET$1412,0),1),"")</f>
        <v/>
      </c>
      <c r="EW836" s="277" t="str">
        <f t="shared" ref="EW836:EW899" si="192">IF(ISNUMBER(EU836),INDEX($EP$3:$EP$1412,MATCH(EU836,$ET$3:$ET$1412,0),1),"")</f>
        <v/>
      </c>
      <c r="EX836" s="281" t="str">
        <f t="shared" ref="EX836:EX899" si="193">IF(ISNUMBER(EU836),INDEX($ER$3:$ER$1412,MATCH(EU836,$ET$3:$ET$1412,0),1),"")</f>
        <v/>
      </c>
      <c r="EY836" s="282">
        <f>IF(EO836=EO837,0,MAX(EY$2:EY835)+1)</f>
        <v>417</v>
      </c>
      <c r="EZ836" s="290" t="str">
        <f t="shared" ref="EZ836:EZ899" si="194">IF(ISNUMBER(EU836),INDEX($EN$3:$EN$1412,MATCH(EU836,$EY$3:$EY$1412,0),1),"")</f>
        <v/>
      </c>
      <c r="FA836" s="277" t="str">
        <f t="shared" ref="FA836:FA899" si="195">IF(ISNUMBER(EU836),INDEX($EP$3:$EP$1412,MATCH(EU836,$EY$3:$EY$1412,0),1),"")</f>
        <v/>
      </c>
      <c r="FB836" s="281" t="str">
        <f t="shared" ref="FB836:FB899" si="196">IF(ISNUMBER(EU836),INDEX($ER$3:$ER$1412,MATCH(EU836,$EY$3:$EY$1412,0),1),"")</f>
        <v/>
      </c>
      <c r="FC836" s="230"/>
      <c r="FD836" s="230"/>
      <c r="FE836" s="230"/>
      <c r="FF836" s="28" t="str">
        <f t="shared" ref="FF836:FF899" si="197">_xlfn.CONCAT(FD836,",",FE836)</f>
        <v>,</v>
      </c>
      <c r="FG836" s="3"/>
      <c r="FH836" s="3"/>
      <c r="FI836" s="287">
        <f>IF(FH836&gt;0,INDEX(IF($BJ$45=0,$EU$3:$EU$1412,IF($BK$45=0,$EX$3:$EX$1412,$FB$3:$FB$1412)),FH836,1),0)</f>
        <v>0</v>
      </c>
    </row>
    <row r="837" spans="144:165" x14ac:dyDescent="0.25">
      <c r="EN837" s="263">
        <f t="shared" ref="EN837:EN900" si="198">EN836+1</f>
        <v>835</v>
      </c>
      <c r="EO837" s="239" t="s">
        <v>2167</v>
      </c>
      <c r="EP837" s="279">
        <v>42036</v>
      </c>
      <c r="EQ837" s="280">
        <v>0</v>
      </c>
      <c r="ER837" s="281">
        <v>17.43835</v>
      </c>
      <c r="ES837" s="288"/>
      <c r="ET837" s="282">
        <f>IF(EO837=EO838,MAX(ET$2:ET836)+1,0)</f>
        <v>418</v>
      </c>
      <c r="EU837" s="3" t="str">
        <f t="shared" si="190"/>
        <v/>
      </c>
      <c r="EV837" s="290" t="str">
        <f t="shared" si="191"/>
        <v/>
      </c>
      <c r="EW837" s="277" t="str">
        <f t="shared" si="192"/>
        <v/>
      </c>
      <c r="EX837" s="281" t="str">
        <f t="shared" si="193"/>
        <v/>
      </c>
      <c r="EY837" s="282">
        <f>IF(EO837=EO838,0,MAX(EY$2:EY836)+1)</f>
        <v>0</v>
      </c>
      <c r="EZ837" s="290" t="str">
        <f t="shared" si="194"/>
        <v/>
      </c>
      <c r="FA837" s="277" t="str">
        <f t="shared" si="195"/>
        <v/>
      </c>
      <c r="FB837" s="281" t="str">
        <f t="shared" si="196"/>
        <v/>
      </c>
      <c r="FC837" s="230"/>
      <c r="FD837" s="230"/>
      <c r="FE837" s="230"/>
      <c r="FF837" s="28" t="str">
        <f t="shared" si="197"/>
        <v>,</v>
      </c>
      <c r="FG837" s="3"/>
      <c r="FH837" s="3"/>
      <c r="FI837" s="287">
        <f>IF(FH837&gt;0,INDEX(IF($BJ$45=0,$EU$3:$EU$1412,IF($BK$45=0,$EX$3:$EX$1412,$FB$3:$FB$1412)),FH837,1),0)</f>
        <v>0</v>
      </c>
    </row>
    <row r="838" spans="144:165" x14ac:dyDescent="0.25">
      <c r="EN838" s="263">
        <f t="shared" si="198"/>
        <v>836</v>
      </c>
      <c r="EO838" s="239" t="s">
        <v>2167</v>
      </c>
      <c r="EP838" s="279">
        <v>43831</v>
      </c>
      <c r="EQ838" s="280">
        <v>0</v>
      </c>
      <c r="ER838" s="281">
        <v>16.153220000000001</v>
      </c>
      <c r="ES838" s="288"/>
      <c r="ET838" s="282">
        <f>IF(EO838=EO839,MAX(ET$2:ET837)+1,0)</f>
        <v>0</v>
      </c>
      <c r="EU838" s="3" t="str">
        <f t="shared" si="190"/>
        <v/>
      </c>
      <c r="EV838" s="290" t="str">
        <f t="shared" si="191"/>
        <v/>
      </c>
      <c r="EW838" s="277" t="str">
        <f t="shared" si="192"/>
        <v/>
      </c>
      <c r="EX838" s="281" t="str">
        <f t="shared" si="193"/>
        <v/>
      </c>
      <c r="EY838" s="282">
        <f>IF(EO838=EO839,0,MAX(EY$2:EY837)+1)</f>
        <v>418</v>
      </c>
      <c r="EZ838" s="290" t="str">
        <f t="shared" si="194"/>
        <v/>
      </c>
      <c r="FA838" s="277" t="str">
        <f t="shared" si="195"/>
        <v/>
      </c>
      <c r="FB838" s="281" t="str">
        <f t="shared" si="196"/>
        <v/>
      </c>
      <c r="FC838" s="230"/>
      <c r="FD838" s="230"/>
      <c r="FE838" s="230"/>
      <c r="FF838" s="28" t="str">
        <f t="shared" si="197"/>
        <v>,</v>
      </c>
      <c r="FG838" s="3"/>
      <c r="FH838" s="3"/>
      <c r="FI838" s="287">
        <f>IF(FH838&gt;0,INDEX(IF($BJ$45=0,$EU$3:$EU$1412,IF($BK$45=0,$EX$3:$EX$1412,$FB$3:$FB$1412)),FH838,1),0)</f>
        <v>0</v>
      </c>
    </row>
    <row r="839" spans="144:165" x14ac:dyDescent="0.25">
      <c r="EN839" s="263">
        <f t="shared" si="198"/>
        <v>837</v>
      </c>
      <c r="EO839" s="239" t="s">
        <v>2168</v>
      </c>
      <c r="EP839" s="279">
        <v>42036</v>
      </c>
      <c r="EQ839" s="280">
        <v>0</v>
      </c>
      <c r="ER839" s="281">
        <v>16.693999999999999</v>
      </c>
      <c r="ES839" s="288"/>
      <c r="ET839" s="282">
        <f>IF(EO839=EO840,MAX(ET$2:ET838)+1,0)</f>
        <v>419</v>
      </c>
      <c r="EU839" s="3" t="str">
        <f t="shared" si="190"/>
        <v/>
      </c>
      <c r="EV839" s="290" t="str">
        <f t="shared" si="191"/>
        <v/>
      </c>
      <c r="EW839" s="277" t="str">
        <f t="shared" si="192"/>
        <v/>
      </c>
      <c r="EX839" s="281" t="str">
        <f t="shared" si="193"/>
        <v/>
      </c>
      <c r="EY839" s="282">
        <f>IF(EO839=EO840,0,MAX(EY$2:EY838)+1)</f>
        <v>0</v>
      </c>
      <c r="EZ839" s="290" t="str">
        <f t="shared" si="194"/>
        <v/>
      </c>
      <c r="FA839" s="277" t="str">
        <f t="shared" si="195"/>
        <v/>
      </c>
      <c r="FB839" s="281" t="str">
        <f t="shared" si="196"/>
        <v/>
      </c>
      <c r="FC839" s="230"/>
      <c r="FD839" s="230"/>
      <c r="FE839" s="230"/>
      <c r="FF839" s="28" t="str">
        <f t="shared" si="197"/>
        <v>,</v>
      </c>
      <c r="FG839" s="3"/>
      <c r="FH839" s="3"/>
      <c r="FI839" s="287">
        <f>IF(FH839&gt;0,INDEX(IF($BJ$45=0,$EU$3:$EU$1412,IF($BK$45=0,$EX$3:$EX$1412,$FB$3:$FB$1412)),FH839,1),0)</f>
        <v>0</v>
      </c>
    </row>
    <row r="840" spans="144:165" x14ac:dyDescent="0.25">
      <c r="EN840" s="263">
        <f t="shared" si="198"/>
        <v>838</v>
      </c>
      <c r="EO840" s="239" t="s">
        <v>2168</v>
      </c>
      <c r="EP840" s="279">
        <v>43831</v>
      </c>
      <c r="EQ840" s="280">
        <v>0</v>
      </c>
      <c r="ER840" s="281">
        <v>15.75816</v>
      </c>
      <c r="ES840" s="288"/>
      <c r="ET840" s="282">
        <f>IF(EO840=EO841,MAX(ET$2:ET839)+1,0)</f>
        <v>0</v>
      </c>
      <c r="EU840" s="3" t="str">
        <f t="shared" si="190"/>
        <v/>
      </c>
      <c r="EV840" s="290" t="str">
        <f t="shared" si="191"/>
        <v/>
      </c>
      <c r="EW840" s="277" t="str">
        <f t="shared" si="192"/>
        <v/>
      </c>
      <c r="EX840" s="281" t="str">
        <f t="shared" si="193"/>
        <v/>
      </c>
      <c r="EY840" s="282">
        <f>IF(EO840=EO841,0,MAX(EY$2:EY839)+1)</f>
        <v>419</v>
      </c>
      <c r="EZ840" s="290" t="str">
        <f t="shared" si="194"/>
        <v/>
      </c>
      <c r="FA840" s="277" t="str">
        <f t="shared" si="195"/>
        <v/>
      </c>
      <c r="FB840" s="281" t="str">
        <f t="shared" si="196"/>
        <v/>
      </c>
      <c r="FC840" s="230"/>
      <c r="FD840" s="230"/>
      <c r="FE840" s="230"/>
      <c r="FF840" s="28" t="str">
        <f t="shared" si="197"/>
        <v>,</v>
      </c>
      <c r="FG840" s="3"/>
      <c r="FH840" s="3"/>
      <c r="FI840" s="287">
        <f>IF(FH840&gt;0,INDEX(IF($BJ$45=0,$EU$3:$EU$1412,IF($BK$45=0,$EX$3:$EX$1412,$FB$3:$FB$1412)),FH840,1),0)</f>
        <v>0</v>
      </c>
    </row>
    <row r="841" spans="144:165" x14ac:dyDescent="0.25">
      <c r="EN841" s="263">
        <f t="shared" si="198"/>
        <v>839</v>
      </c>
      <c r="EO841" s="239" t="s">
        <v>2169</v>
      </c>
      <c r="EP841" s="279">
        <v>42036</v>
      </c>
      <c r="EQ841" s="280">
        <v>0</v>
      </c>
      <c r="ER841" s="281">
        <v>15.85257</v>
      </c>
      <c r="ES841" s="288"/>
      <c r="ET841" s="282">
        <f>IF(EO841=EO842,MAX(ET$2:ET840)+1,0)</f>
        <v>420</v>
      </c>
      <c r="EU841" s="3" t="str">
        <f t="shared" si="190"/>
        <v/>
      </c>
      <c r="EV841" s="290" t="str">
        <f t="shared" si="191"/>
        <v/>
      </c>
      <c r="EW841" s="277" t="str">
        <f t="shared" si="192"/>
        <v/>
      </c>
      <c r="EX841" s="281" t="str">
        <f t="shared" si="193"/>
        <v/>
      </c>
      <c r="EY841" s="282">
        <f>IF(EO841=EO842,0,MAX(EY$2:EY840)+1)</f>
        <v>0</v>
      </c>
      <c r="EZ841" s="290" t="str">
        <f t="shared" si="194"/>
        <v/>
      </c>
      <c r="FA841" s="277" t="str">
        <f t="shared" si="195"/>
        <v/>
      </c>
      <c r="FB841" s="281" t="str">
        <f t="shared" si="196"/>
        <v/>
      </c>
      <c r="FC841" s="230"/>
      <c r="FD841" s="230"/>
      <c r="FE841" s="230"/>
      <c r="FF841" s="28" t="str">
        <f t="shared" si="197"/>
        <v>,</v>
      </c>
      <c r="FG841" s="3"/>
      <c r="FH841" s="3"/>
      <c r="FI841" s="287">
        <f>IF(FH841&gt;0,INDEX(IF($BJ$45=0,$EU$3:$EU$1412,IF($BK$45=0,$EX$3:$EX$1412,$FB$3:$FB$1412)),FH841,1),0)</f>
        <v>0</v>
      </c>
    </row>
    <row r="842" spans="144:165" x14ac:dyDescent="0.25">
      <c r="EN842" s="263">
        <f t="shared" si="198"/>
        <v>840</v>
      </c>
      <c r="EO842" s="239" t="s">
        <v>2169</v>
      </c>
      <c r="EP842" s="279">
        <v>43831</v>
      </c>
      <c r="EQ842" s="280">
        <v>0</v>
      </c>
      <c r="ER842" s="281">
        <v>15.336180000000001</v>
      </c>
      <c r="ES842" s="288"/>
      <c r="ET842" s="282">
        <f>IF(EO842=EO843,MAX(ET$2:ET841)+1,0)</f>
        <v>0</v>
      </c>
      <c r="EU842" s="3" t="str">
        <f t="shared" si="190"/>
        <v/>
      </c>
      <c r="EV842" s="290" t="str">
        <f t="shared" si="191"/>
        <v/>
      </c>
      <c r="EW842" s="277" t="str">
        <f t="shared" si="192"/>
        <v/>
      </c>
      <c r="EX842" s="281" t="str">
        <f t="shared" si="193"/>
        <v/>
      </c>
      <c r="EY842" s="282">
        <f>IF(EO842=EO843,0,MAX(EY$2:EY841)+1)</f>
        <v>420</v>
      </c>
      <c r="EZ842" s="290" t="str">
        <f t="shared" si="194"/>
        <v/>
      </c>
      <c r="FA842" s="277" t="str">
        <f t="shared" si="195"/>
        <v/>
      </c>
      <c r="FB842" s="281" t="str">
        <f t="shared" si="196"/>
        <v/>
      </c>
      <c r="FC842" s="230"/>
      <c r="FD842" s="230"/>
      <c r="FE842" s="230"/>
      <c r="FF842" s="28" t="str">
        <f t="shared" si="197"/>
        <v>,</v>
      </c>
      <c r="FG842" s="3"/>
      <c r="FH842" s="3"/>
      <c r="FI842" s="287">
        <f>IF(FH842&gt;0,INDEX(IF($BJ$45=0,$EU$3:$EU$1412,IF($BK$45=0,$EX$3:$EX$1412,$FB$3:$FB$1412)),FH842,1),0)</f>
        <v>0</v>
      </c>
    </row>
    <row r="843" spans="144:165" x14ac:dyDescent="0.25">
      <c r="EN843" s="263">
        <f t="shared" si="198"/>
        <v>841</v>
      </c>
      <c r="EO843" s="239" t="s">
        <v>2170</v>
      </c>
      <c r="EP843" s="279">
        <v>42036</v>
      </c>
      <c r="EQ843" s="280">
        <v>0</v>
      </c>
      <c r="ER843" s="281">
        <v>14.90737</v>
      </c>
      <c r="ES843" s="288"/>
      <c r="ET843" s="282">
        <f>IF(EO843=EO844,MAX(ET$2:ET842)+1,0)</f>
        <v>421</v>
      </c>
      <c r="EU843" s="3" t="str">
        <f t="shared" si="190"/>
        <v/>
      </c>
      <c r="EV843" s="290" t="str">
        <f t="shared" si="191"/>
        <v/>
      </c>
      <c r="EW843" s="277" t="str">
        <f t="shared" si="192"/>
        <v/>
      </c>
      <c r="EX843" s="281" t="str">
        <f t="shared" si="193"/>
        <v/>
      </c>
      <c r="EY843" s="282">
        <f>IF(EO843=EO844,0,MAX(EY$2:EY842)+1)</f>
        <v>0</v>
      </c>
      <c r="EZ843" s="290" t="str">
        <f t="shared" si="194"/>
        <v/>
      </c>
      <c r="FA843" s="277" t="str">
        <f t="shared" si="195"/>
        <v/>
      </c>
      <c r="FB843" s="281" t="str">
        <f t="shared" si="196"/>
        <v/>
      </c>
      <c r="FC843" s="230"/>
      <c r="FD843" s="230"/>
      <c r="FE843" s="230"/>
      <c r="FF843" s="28" t="str">
        <f t="shared" si="197"/>
        <v>,</v>
      </c>
      <c r="FG843" s="3"/>
      <c r="FH843" s="3"/>
      <c r="FI843" s="287">
        <f>IF(FH843&gt;0,INDEX(IF($BJ$45=0,$EU$3:$EU$1412,IF($BK$45=0,$EX$3:$EX$1412,$FB$3:$FB$1412)),FH843,1),0)</f>
        <v>0</v>
      </c>
    </row>
    <row r="844" spans="144:165" x14ac:dyDescent="0.25">
      <c r="EN844" s="263">
        <f t="shared" si="198"/>
        <v>842</v>
      </c>
      <c r="EO844" s="239" t="s">
        <v>2170</v>
      </c>
      <c r="EP844" s="279">
        <v>43831</v>
      </c>
      <c r="EQ844" s="280">
        <v>0</v>
      </c>
      <c r="ER844" s="281">
        <v>14.893140000000001</v>
      </c>
      <c r="ES844" s="288"/>
      <c r="ET844" s="282">
        <f>IF(EO844=EO845,MAX(ET$2:ET843)+1,0)</f>
        <v>0</v>
      </c>
      <c r="EU844" s="3" t="str">
        <f t="shared" si="190"/>
        <v/>
      </c>
      <c r="EV844" s="290" t="str">
        <f t="shared" si="191"/>
        <v/>
      </c>
      <c r="EW844" s="277" t="str">
        <f t="shared" si="192"/>
        <v/>
      </c>
      <c r="EX844" s="281" t="str">
        <f t="shared" si="193"/>
        <v/>
      </c>
      <c r="EY844" s="282">
        <f>IF(EO844=EO845,0,MAX(EY$2:EY843)+1)</f>
        <v>421</v>
      </c>
      <c r="EZ844" s="290" t="str">
        <f t="shared" si="194"/>
        <v/>
      </c>
      <c r="FA844" s="277" t="str">
        <f t="shared" si="195"/>
        <v/>
      </c>
      <c r="FB844" s="281" t="str">
        <f t="shared" si="196"/>
        <v/>
      </c>
      <c r="FC844" s="230"/>
      <c r="FD844" s="230"/>
      <c r="FE844" s="230"/>
      <c r="FF844" s="28" t="str">
        <f t="shared" si="197"/>
        <v>,</v>
      </c>
      <c r="FG844" s="3"/>
      <c r="FH844" s="3"/>
      <c r="FI844" s="287">
        <f>IF(FH844&gt;0,INDEX(IF($BJ$45=0,$EU$3:$EU$1412,IF($BK$45=0,$EX$3:$EX$1412,$FB$3:$FB$1412)),FH844,1),0)</f>
        <v>0</v>
      </c>
    </row>
    <row r="845" spans="144:165" x14ac:dyDescent="0.25">
      <c r="EN845" s="263">
        <f t="shared" si="198"/>
        <v>843</v>
      </c>
      <c r="EO845" s="239" t="s">
        <v>2171</v>
      </c>
      <c r="EP845" s="279">
        <v>42036</v>
      </c>
      <c r="EQ845" s="280">
        <v>0</v>
      </c>
      <c r="ER845" s="281">
        <v>15.43365</v>
      </c>
      <c r="ES845" s="288"/>
      <c r="ET845" s="282">
        <f>IF(EO845=EO846,MAX(ET$2:ET844)+1,0)</f>
        <v>422</v>
      </c>
      <c r="EU845" s="3" t="str">
        <f t="shared" si="190"/>
        <v/>
      </c>
      <c r="EV845" s="290" t="str">
        <f t="shared" si="191"/>
        <v/>
      </c>
      <c r="EW845" s="277" t="str">
        <f t="shared" si="192"/>
        <v/>
      </c>
      <c r="EX845" s="281" t="str">
        <f t="shared" si="193"/>
        <v/>
      </c>
      <c r="EY845" s="282">
        <f>IF(EO845=EO846,0,MAX(EY$2:EY844)+1)</f>
        <v>0</v>
      </c>
      <c r="EZ845" s="290" t="str">
        <f t="shared" si="194"/>
        <v/>
      </c>
      <c r="FA845" s="277" t="str">
        <f t="shared" si="195"/>
        <v/>
      </c>
      <c r="FB845" s="281" t="str">
        <f t="shared" si="196"/>
        <v/>
      </c>
      <c r="FC845" s="230"/>
      <c r="FD845" s="230"/>
      <c r="FE845" s="230"/>
      <c r="FF845" s="28" t="str">
        <f t="shared" si="197"/>
        <v>,</v>
      </c>
      <c r="FG845" s="3"/>
      <c r="FH845" s="3"/>
      <c r="FI845" s="287">
        <f>IF(FH845&gt;0,INDEX(IF($BJ$45=0,$EU$3:$EU$1412,IF($BK$45=0,$EX$3:$EX$1412,$FB$3:$FB$1412)),FH845,1),0)</f>
        <v>0</v>
      </c>
    </row>
    <row r="846" spans="144:165" x14ac:dyDescent="0.25">
      <c r="EN846" s="263">
        <f t="shared" si="198"/>
        <v>844</v>
      </c>
      <c r="EO846" s="239" t="s">
        <v>2171</v>
      </c>
      <c r="EP846" s="279">
        <v>43831</v>
      </c>
      <c r="EQ846" s="280">
        <v>0</v>
      </c>
      <c r="ER846" s="281">
        <v>15.175459999999999</v>
      </c>
      <c r="ES846" s="288"/>
      <c r="ET846" s="282">
        <f>IF(EO846=EO847,MAX(ET$2:ET845)+1,0)</f>
        <v>0</v>
      </c>
      <c r="EU846" s="3" t="str">
        <f t="shared" si="190"/>
        <v/>
      </c>
      <c r="EV846" s="290" t="str">
        <f t="shared" si="191"/>
        <v/>
      </c>
      <c r="EW846" s="277" t="str">
        <f t="shared" si="192"/>
        <v/>
      </c>
      <c r="EX846" s="281" t="str">
        <f t="shared" si="193"/>
        <v/>
      </c>
      <c r="EY846" s="282">
        <f>IF(EO846=EO847,0,MAX(EY$2:EY845)+1)</f>
        <v>422</v>
      </c>
      <c r="EZ846" s="290" t="str">
        <f t="shared" si="194"/>
        <v/>
      </c>
      <c r="FA846" s="277" t="str">
        <f t="shared" si="195"/>
        <v/>
      </c>
      <c r="FB846" s="281" t="str">
        <f t="shared" si="196"/>
        <v/>
      </c>
      <c r="FC846" s="230"/>
      <c r="FD846" s="230"/>
      <c r="FE846" s="230"/>
      <c r="FF846" s="28" t="str">
        <f t="shared" si="197"/>
        <v>,</v>
      </c>
      <c r="FG846" s="3"/>
      <c r="FH846" s="3"/>
      <c r="FI846" s="287">
        <f>IF(FH846&gt;0,INDEX(IF($BJ$45=0,$EU$3:$EU$1412,IF($BK$45=0,$EX$3:$EX$1412,$FB$3:$FB$1412)),FH846,1),0)</f>
        <v>0</v>
      </c>
    </row>
    <row r="847" spans="144:165" x14ac:dyDescent="0.25">
      <c r="EN847" s="263">
        <f t="shared" si="198"/>
        <v>845</v>
      </c>
      <c r="EO847" s="239" t="s">
        <v>2172</v>
      </c>
      <c r="EP847" s="279">
        <v>42036</v>
      </c>
      <c r="EQ847" s="280">
        <v>0</v>
      </c>
      <c r="ER847" s="281">
        <v>15.83663</v>
      </c>
      <c r="ES847" s="288"/>
      <c r="ET847" s="282">
        <f>IF(EO847=EO848,MAX(ET$2:ET846)+1,0)</f>
        <v>423</v>
      </c>
      <c r="EU847" s="3" t="str">
        <f t="shared" si="190"/>
        <v/>
      </c>
      <c r="EV847" s="290" t="str">
        <f t="shared" si="191"/>
        <v/>
      </c>
      <c r="EW847" s="277" t="str">
        <f t="shared" si="192"/>
        <v/>
      </c>
      <c r="EX847" s="281" t="str">
        <f t="shared" si="193"/>
        <v/>
      </c>
      <c r="EY847" s="282">
        <f>IF(EO847=EO848,0,MAX(EY$2:EY846)+1)</f>
        <v>0</v>
      </c>
      <c r="EZ847" s="290" t="str">
        <f t="shared" si="194"/>
        <v/>
      </c>
      <c r="FA847" s="277" t="str">
        <f t="shared" si="195"/>
        <v/>
      </c>
      <c r="FB847" s="281" t="str">
        <f t="shared" si="196"/>
        <v/>
      </c>
      <c r="FC847" s="230"/>
      <c r="FD847" s="230"/>
      <c r="FE847" s="230"/>
      <c r="FF847" s="28" t="str">
        <f t="shared" si="197"/>
        <v>,</v>
      </c>
      <c r="FG847" s="3"/>
      <c r="FH847" s="3"/>
      <c r="FI847" s="287">
        <f>IF(FH847&gt;0,INDEX(IF($BJ$45=0,$EU$3:$EU$1412,IF($BK$45=0,$EX$3:$EX$1412,$FB$3:$FB$1412)),FH847,1),0)</f>
        <v>0</v>
      </c>
    </row>
    <row r="848" spans="144:165" x14ac:dyDescent="0.25">
      <c r="EN848" s="263">
        <f t="shared" si="198"/>
        <v>846</v>
      </c>
      <c r="EO848" s="239" t="s">
        <v>2172</v>
      </c>
      <c r="EP848" s="279">
        <v>43831</v>
      </c>
      <c r="EQ848" s="280">
        <v>0</v>
      </c>
      <c r="ER848" s="281">
        <v>15.39513</v>
      </c>
      <c r="ES848" s="288"/>
      <c r="ET848" s="282">
        <f>IF(EO848=EO849,MAX(ET$2:ET847)+1,0)</f>
        <v>0</v>
      </c>
      <c r="EU848" s="3" t="str">
        <f t="shared" si="190"/>
        <v/>
      </c>
      <c r="EV848" s="290" t="str">
        <f t="shared" si="191"/>
        <v/>
      </c>
      <c r="EW848" s="277" t="str">
        <f t="shared" si="192"/>
        <v/>
      </c>
      <c r="EX848" s="281" t="str">
        <f t="shared" si="193"/>
        <v/>
      </c>
      <c r="EY848" s="282">
        <f>IF(EO848=EO849,0,MAX(EY$2:EY847)+1)</f>
        <v>423</v>
      </c>
      <c r="EZ848" s="290" t="str">
        <f t="shared" si="194"/>
        <v/>
      </c>
      <c r="FA848" s="277" t="str">
        <f t="shared" si="195"/>
        <v/>
      </c>
      <c r="FB848" s="281" t="str">
        <f t="shared" si="196"/>
        <v/>
      </c>
      <c r="FC848" s="230"/>
      <c r="FD848" s="230"/>
      <c r="FE848" s="230"/>
      <c r="FF848" s="28" t="str">
        <f t="shared" si="197"/>
        <v>,</v>
      </c>
      <c r="FG848" s="3"/>
      <c r="FH848" s="3"/>
      <c r="FI848" s="287">
        <f>IF(FH848&gt;0,INDEX(IF($BJ$45=0,$EU$3:$EU$1412,IF($BK$45=0,$EX$3:$EX$1412,$FB$3:$FB$1412)),FH848,1),0)</f>
        <v>0</v>
      </c>
    </row>
    <row r="849" spans="144:165" x14ac:dyDescent="0.25">
      <c r="EN849" s="263">
        <f t="shared" si="198"/>
        <v>847</v>
      </c>
      <c r="EO849" s="239" t="s">
        <v>2173</v>
      </c>
      <c r="EP849" s="279">
        <v>42036</v>
      </c>
      <c r="EQ849" s="280">
        <v>0</v>
      </c>
      <c r="ER849" s="281">
        <v>16.1401</v>
      </c>
      <c r="ES849" s="288"/>
      <c r="ET849" s="282">
        <f>IF(EO849=EO850,MAX(ET$2:ET848)+1,0)</f>
        <v>424</v>
      </c>
      <c r="EU849" s="3" t="str">
        <f t="shared" si="190"/>
        <v/>
      </c>
      <c r="EV849" s="290" t="str">
        <f t="shared" si="191"/>
        <v/>
      </c>
      <c r="EW849" s="277" t="str">
        <f t="shared" si="192"/>
        <v/>
      </c>
      <c r="EX849" s="281" t="str">
        <f t="shared" si="193"/>
        <v/>
      </c>
      <c r="EY849" s="282">
        <f>IF(EO849=EO850,0,MAX(EY$2:EY848)+1)</f>
        <v>0</v>
      </c>
      <c r="EZ849" s="290" t="str">
        <f t="shared" si="194"/>
        <v/>
      </c>
      <c r="FA849" s="277" t="str">
        <f t="shared" si="195"/>
        <v/>
      </c>
      <c r="FB849" s="281" t="str">
        <f t="shared" si="196"/>
        <v/>
      </c>
      <c r="FC849" s="230"/>
      <c r="FD849" s="230"/>
      <c r="FE849" s="230"/>
      <c r="FF849" s="28" t="str">
        <f t="shared" si="197"/>
        <v>,</v>
      </c>
      <c r="FG849" s="3"/>
      <c r="FH849" s="3"/>
      <c r="FI849" s="287">
        <f>IF(FH849&gt;0,INDEX(IF($BJ$45=0,$EU$3:$EU$1412,IF($BK$45=0,$EX$3:$EX$1412,$FB$3:$FB$1412)),FH849,1),0)</f>
        <v>0</v>
      </c>
    </row>
    <row r="850" spans="144:165" x14ac:dyDescent="0.25">
      <c r="EN850" s="263">
        <f t="shared" si="198"/>
        <v>848</v>
      </c>
      <c r="EO850" s="239" t="s">
        <v>2173</v>
      </c>
      <c r="EP850" s="279">
        <v>43831</v>
      </c>
      <c r="EQ850" s="280">
        <v>0</v>
      </c>
      <c r="ER850" s="281">
        <v>15.5632</v>
      </c>
      <c r="ES850" s="288"/>
      <c r="ET850" s="282">
        <f>IF(EO850=EO851,MAX(ET$2:ET849)+1,0)</f>
        <v>0</v>
      </c>
      <c r="EU850" s="3" t="str">
        <f t="shared" si="190"/>
        <v/>
      </c>
      <c r="EV850" s="290" t="str">
        <f t="shared" si="191"/>
        <v/>
      </c>
      <c r="EW850" s="277" t="str">
        <f t="shared" si="192"/>
        <v/>
      </c>
      <c r="EX850" s="281" t="str">
        <f t="shared" si="193"/>
        <v/>
      </c>
      <c r="EY850" s="282">
        <f>IF(EO850=EO851,0,MAX(EY$2:EY849)+1)</f>
        <v>424</v>
      </c>
      <c r="EZ850" s="290" t="str">
        <f t="shared" si="194"/>
        <v/>
      </c>
      <c r="FA850" s="277" t="str">
        <f t="shared" si="195"/>
        <v/>
      </c>
      <c r="FB850" s="281" t="str">
        <f t="shared" si="196"/>
        <v/>
      </c>
      <c r="FC850" s="230"/>
      <c r="FD850" s="230"/>
      <c r="FE850" s="230"/>
      <c r="FF850" s="28" t="str">
        <f t="shared" si="197"/>
        <v>,</v>
      </c>
      <c r="FG850" s="3"/>
      <c r="FH850" s="3"/>
      <c r="FI850" s="287">
        <f>IF(FH850&gt;0,INDEX(IF($BJ$45=0,$EU$3:$EU$1412,IF($BK$45=0,$EX$3:$EX$1412,$FB$3:$FB$1412)),FH850,1),0)</f>
        <v>0</v>
      </c>
    </row>
    <row r="851" spans="144:165" x14ac:dyDescent="0.25">
      <c r="EN851" s="263">
        <f t="shared" si="198"/>
        <v>849</v>
      </c>
      <c r="EO851" s="239" t="s">
        <v>2174</v>
      </c>
      <c r="EP851" s="279">
        <v>42036</v>
      </c>
      <c r="EQ851" s="280">
        <v>0</v>
      </c>
      <c r="ER851" s="281">
        <v>16.36158</v>
      </c>
      <c r="ES851" s="288"/>
      <c r="ET851" s="282">
        <f>IF(EO851=EO852,MAX(ET$2:ET850)+1,0)</f>
        <v>425</v>
      </c>
      <c r="EU851" s="3" t="str">
        <f t="shared" si="190"/>
        <v/>
      </c>
      <c r="EV851" s="290" t="str">
        <f t="shared" si="191"/>
        <v/>
      </c>
      <c r="EW851" s="277" t="str">
        <f t="shared" si="192"/>
        <v/>
      </c>
      <c r="EX851" s="281" t="str">
        <f t="shared" si="193"/>
        <v/>
      </c>
      <c r="EY851" s="282">
        <f>IF(EO851=EO852,0,MAX(EY$2:EY850)+1)</f>
        <v>0</v>
      </c>
      <c r="EZ851" s="290" t="str">
        <f t="shared" si="194"/>
        <v/>
      </c>
      <c r="FA851" s="277" t="str">
        <f t="shared" si="195"/>
        <v/>
      </c>
      <c r="FB851" s="281" t="str">
        <f t="shared" si="196"/>
        <v/>
      </c>
      <c r="FC851" s="230"/>
      <c r="FD851" s="230"/>
      <c r="FE851" s="230"/>
      <c r="FF851" s="28" t="str">
        <f t="shared" si="197"/>
        <v>,</v>
      </c>
      <c r="FG851" s="3"/>
      <c r="FH851" s="3"/>
      <c r="FI851" s="287">
        <f>IF(FH851&gt;0,INDEX(IF($BJ$45=0,$EU$3:$EU$1412,IF($BK$45=0,$EX$3:$EX$1412,$FB$3:$FB$1412)),FH851,1),0)</f>
        <v>0</v>
      </c>
    </row>
    <row r="852" spans="144:165" x14ac:dyDescent="0.25">
      <c r="EN852" s="263">
        <f t="shared" si="198"/>
        <v>850</v>
      </c>
      <c r="EO852" s="239" t="s">
        <v>2174</v>
      </c>
      <c r="EP852" s="279">
        <v>43831</v>
      </c>
      <c r="EQ852" s="280">
        <v>0</v>
      </c>
      <c r="ER852" s="281">
        <v>15.68947</v>
      </c>
      <c r="ES852" s="288"/>
      <c r="ET852" s="282">
        <f>IF(EO852=EO853,MAX(ET$2:ET851)+1,0)</f>
        <v>0</v>
      </c>
      <c r="EU852" s="3" t="str">
        <f t="shared" si="190"/>
        <v/>
      </c>
      <c r="EV852" s="290" t="str">
        <f t="shared" si="191"/>
        <v/>
      </c>
      <c r="EW852" s="277" t="str">
        <f t="shared" si="192"/>
        <v/>
      </c>
      <c r="EX852" s="281" t="str">
        <f t="shared" si="193"/>
        <v/>
      </c>
      <c r="EY852" s="282">
        <f>IF(EO852=EO853,0,MAX(EY$2:EY851)+1)</f>
        <v>425</v>
      </c>
      <c r="EZ852" s="290" t="str">
        <f t="shared" si="194"/>
        <v/>
      </c>
      <c r="FA852" s="277" t="str">
        <f t="shared" si="195"/>
        <v/>
      </c>
      <c r="FB852" s="281" t="str">
        <f t="shared" si="196"/>
        <v/>
      </c>
      <c r="FC852" s="230"/>
      <c r="FD852" s="230"/>
      <c r="FE852" s="230"/>
      <c r="FF852" s="28" t="str">
        <f t="shared" si="197"/>
        <v>,</v>
      </c>
      <c r="FG852" s="3"/>
      <c r="FH852" s="3"/>
      <c r="FI852" s="287">
        <f>IF(FH852&gt;0,INDEX(IF($BJ$45=0,$EU$3:$EU$1412,IF($BK$45=0,$EX$3:$EX$1412,$FB$3:$FB$1412)),FH852,1),0)</f>
        <v>0</v>
      </c>
    </row>
    <row r="853" spans="144:165" x14ac:dyDescent="0.25">
      <c r="EN853" s="263">
        <f t="shared" si="198"/>
        <v>851</v>
      </c>
      <c r="EO853" s="239" t="s">
        <v>2175</v>
      </c>
      <c r="EP853" s="279">
        <v>42036</v>
      </c>
      <c r="EQ853" s="280">
        <v>0</v>
      </c>
      <c r="ER853" s="281">
        <v>16.469360000000002</v>
      </c>
      <c r="ES853" s="288"/>
      <c r="ET853" s="282">
        <f>IF(EO853=EO854,MAX(ET$2:ET852)+1,0)</f>
        <v>426</v>
      </c>
      <c r="EU853" s="3" t="str">
        <f t="shared" si="190"/>
        <v/>
      </c>
      <c r="EV853" s="290" t="str">
        <f t="shared" si="191"/>
        <v/>
      </c>
      <c r="EW853" s="277" t="str">
        <f t="shared" si="192"/>
        <v/>
      </c>
      <c r="EX853" s="281" t="str">
        <f t="shared" si="193"/>
        <v/>
      </c>
      <c r="EY853" s="282">
        <f>IF(EO853=EO854,0,MAX(EY$2:EY852)+1)</f>
        <v>0</v>
      </c>
      <c r="EZ853" s="290" t="str">
        <f t="shared" si="194"/>
        <v/>
      </c>
      <c r="FA853" s="277" t="str">
        <f t="shared" si="195"/>
        <v/>
      </c>
      <c r="FB853" s="281" t="str">
        <f t="shared" si="196"/>
        <v/>
      </c>
      <c r="FC853" s="230"/>
      <c r="FD853" s="230"/>
      <c r="FE853" s="230"/>
      <c r="FF853" s="28" t="str">
        <f t="shared" si="197"/>
        <v>,</v>
      </c>
      <c r="FG853" s="3"/>
      <c r="FH853" s="3"/>
      <c r="FI853" s="287">
        <f>IF(FH853&gt;0,INDEX(IF($BJ$45=0,$EU$3:$EU$1412,IF($BK$45=0,$EX$3:$EX$1412,$FB$3:$FB$1412)),FH853,1),0)</f>
        <v>0</v>
      </c>
    </row>
    <row r="854" spans="144:165" x14ac:dyDescent="0.25">
      <c r="EN854" s="263">
        <f t="shared" si="198"/>
        <v>852</v>
      </c>
      <c r="EO854" s="239" t="s">
        <v>2175</v>
      </c>
      <c r="EP854" s="279">
        <v>43831</v>
      </c>
      <c r="EQ854" s="280">
        <v>0</v>
      </c>
      <c r="ER854" s="281">
        <v>15.749090000000001</v>
      </c>
      <c r="ES854" s="288"/>
      <c r="ET854" s="282">
        <f>IF(EO854=EO855,MAX(ET$2:ET853)+1,0)</f>
        <v>0</v>
      </c>
      <c r="EU854" s="3" t="str">
        <f t="shared" si="190"/>
        <v/>
      </c>
      <c r="EV854" s="290" t="str">
        <f t="shared" si="191"/>
        <v/>
      </c>
      <c r="EW854" s="277" t="str">
        <f t="shared" si="192"/>
        <v/>
      </c>
      <c r="EX854" s="281" t="str">
        <f t="shared" si="193"/>
        <v/>
      </c>
      <c r="EY854" s="282">
        <f>IF(EO854=EO855,0,MAX(EY$2:EY853)+1)</f>
        <v>426</v>
      </c>
      <c r="EZ854" s="290" t="str">
        <f t="shared" si="194"/>
        <v/>
      </c>
      <c r="FA854" s="277" t="str">
        <f t="shared" si="195"/>
        <v/>
      </c>
      <c r="FB854" s="281" t="str">
        <f t="shared" si="196"/>
        <v/>
      </c>
      <c r="FC854" s="230"/>
      <c r="FD854" s="230"/>
      <c r="FE854" s="230"/>
      <c r="FF854" s="28" t="str">
        <f t="shared" si="197"/>
        <v>,</v>
      </c>
      <c r="FG854" s="3"/>
      <c r="FH854" s="3"/>
      <c r="FI854" s="287">
        <f>IF(FH854&gt;0,INDEX(IF($BJ$45=0,$EU$3:$EU$1412,IF($BK$45=0,$EX$3:$EX$1412,$FB$3:$FB$1412)),FH854,1),0)</f>
        <v>0</v>
      </c>
    </row>
    <row r="855" spans="144:165" x14ac:dyDescent="0.25">
      <c r="EN855" s="263">
        <f t="shared" si="198"/>
        <v>853</v>
      </c>
      <c r="EO855" s="239" t="s">
        <v>2176</v>
      </c>
      <c r="EP855" s="279">
        <v>42036</v>
      </c>
      <c r="EQ855" s="280">
        <v>0</v>
      </c>
      <c r="ER855" s="281">
        <v>25.752870000000001</v>
      </c>
      <c r="ES855" s="288"/>
      <c r="ET855" s="282">
        <f>IF(EO855=EO856,MAX(ET$2:ET854)+1,0)</f>
        <v>427</v>
      </c>
      <c r="EU855" s="3" t="str">
        <f t="shared" si="190"/>
        <v/>
      </c>
      <c r="EV855" s="290" t="str">
        <f t="shared" si="191"/>
        <v/>
      </c>
      <c r="EW855" s="277" t="str">
        <f t="shared" si="192"/>
        <v/>
      </c>
      <c r="EX855" s="281" t="str">
        <f t="shared" si="193"/>
        <v/>
      </c>
      <c r="EY855" s="282">
        <f>IF(EO855=EO856,0,MAX(EY$2:EY854)+1)</f>
        <v>0</v>
      </c>
      <c r="EZ855" s="290" t="str">
        <f t="shared" si="194"/>
        <v/>
      </c>
      <c r="FA855" s="277" t="str">
        <f t="shared" si="195"/>
        <v/>
      </c>
      <c r="FB855" s="281" t="str">
        <f t="shared" si="196"/>
        <v/>
      </c>
      <c r="FC855" s="230"/>
      <c r="FD855" s="230"/>
      <c r="FE855" s="230"/>
      <c r="FF855" s="28" t="str">
        <f t="shared" si="197"/>
        <v>,</v>
      </c>
      <c r="FG855" s="3"/>
      <c r="FH855" s="3"/>
      <c r="FI855" s="287">
        <f>IF(FH855&gt;0,INDEX(IF($BJ$45=0,$EU$3:$EU$1412,IF($BK$45=0,$EX$3:$EX$1412,$FB$3:$FB$1412)),FH855,1),0)</f>
        <v>0</v>
      </c>
    </row>
    <row r="856" spans="144:165" x14ac:dyDescent="0.25">
      <c r="EN856" s="263">
        <f t="shared" si="198"/>
        <v>854</v>
      </c>
      <c r="EO856" s="239" t="s">
        <v>2176</v>
      </c>
      <c r="EP856" s="279">
        <v>43831</v>
      </c>
      <c r="EQ856" s="280">
        <v>0</v>
      </c>
      <c r="ER856" s="281">
        <v>22.389250000000001</v>
      </c>
      <c r="ES856" s="288"/>
      <c r="ET856" s="282">
        <f>IF(EO856=EO857,MAX(ET$2:ET855)+1,0)</f>
        <v>0</v>
      </c>
      <c r="EU856" s="3" t="str">
        <f t="shared" si="190"/>
        <v/>
      </c>
      <c r="EV856" s="290" t="str">
        <f t="shared" si="191"/>
        <v/>
      </c>
      <c r="EW856" s="277" t="str">
        <f t="shared" si="192"/>
        <v/>
      </c>
      <c r="EX856" s="281" t="str">
        <f t="shared" si="193"/>
        <v/>
      </c>
      <c r="EY856" s="282">
        <f>IF(EO856=EO857,0,MAX(EY$2:EY855)+1)</f>
        <v>427</v>
      </c>
      <c r="EZ856" s="290" t="str">
        <f t="shared" si="194"/>
        <v/>
      </c>
      <c r="FA856" s="277" t="str">
        <f t="shared" si="195"/>
        <v/>
      </c>
      <c r="FB856" s="281" t="str">
        <f t="shared" si="196"/>
        <v/>
      </c>
      <c r="FC856" s="230"/>
      <c r="FD856" s="230"/>
      <c r="FE856" s="230"/>
      <c r="FF856" s="28" t="str">
        <f t="shared" si="197"/>
        <v>,</v>
      </c>
      <c r="FG856" s="3"/>
      <c r="FH856" s="3"/>
      <c r="FI856" s="287">
        <f>IF(FH856&gt;0,INDEX(IF($BJ$45=0,$EU$3:$EU$1412,IF($BK$45=0,$EX$3:$EX$1412,$FB$3:$FB$1412)),FH856,1),0)</f>
        <v>0</v>
      </c>
    </row>
    <row r="857" spans="144:165" x14ac:dyDescent="0.25">
      <c r="EN857" s="263">
        <f t="shared" si="198"/>
        <v>855</v>
      </c>
      <c r="EO857" s="239" t="s">
        <v>2177</v>
      </c>
      <c r="EP857" s="279">
        <v>42036</v>
      </c>
      <c r="EQ857" s="280">
        <v>0</v>
      </c>
      <c r="ER857" s="281">
        <v>25.532830000000001</v>
      </c>
      <c r="ES857" s="288"/>
      <c r="ET857" s="282">
        <f>IF(EO857=EO858,MAX(ET$2:ET856)+1,0)</f>
        <v>428</v>
      </c>
      <c r="EU857" s="3" t="str">
        <f t="shared" si="190"/>
        <v/>
      </c>
      <c r="EV857" s="290" t="str">
        <f t="shared" si="191"/>
        <v/>
      </c>
      <c r="EW857" s="277" t="str">
        <f t="shared" si="192"/>
        <v/>
      </c>
      <c r="EX857" s="281" t="str">
        <f t="shared" si="193"/>
        <v/>
      </c>
      <c r="EY857" s="282">
        <f>IF(EO857=EO858,0,MAX(EY$2:EY856)+1)</f>
        <v>0</v>
      </c>
      <c r="EZ857" s="290" t="str">
        <f t="shared" si="194"/>
        <v/>
      </c>
      <c r="FA857" s="277" t="str">
        <f t="shared" si="195"/>
        <v/>
      </c>
      <c r="FB857" s="281" t="str">
        <f t="shared" si="196"/>
        <v/>
      </c>
      <c r="FC857" s="230"/>
      <c r="FD857" s="230"/>
      <c r="FE857" s="230"/>
      <c r="FF857" s="28" t="str">
        <f t="shared" si="197"/>
        <v>,</v>
      </c>
      <c r="FG857" s="3"/>
      <c r="FH857" s="3"/>
      <c r="FI857" s="287">
        <f>IF(FH857&gt;0,INDEX(IF($BJ$45=0,$EU$3:$EU$1412,IF($BK$45=0,$EX$3:$EX$1412,$FB$3:$FB$1412)),FH857,1),0)</f>
        <v>0</v>
      </c>
    </row>
    <row r="858" spans="144:165" x14ac:dyDescent="0.25">
      <c r="EN858" s="263">
        <f t="shared" si="198"/>
        <v>856</v>
      </c>
      <c r="EO858" s="239" t="s">
        <v>2177</v>
      </c>
      <c r="EP858" s="279">
        <v>43831</v>
      </c>
      <c r="EQ858" s="280">
        <v>0</v>
      </c>
      <c r="ER858" s="281">
        <v>22.183910000000001</v>
      </c>
      <c r="ES858" s="288"/>
      <c r="ET858" s="282">
        <f>IF(EO858=EO859,MAX(ET$2:ET857)+1,0)</f>
        <v>0</v>
      </c>
      <c r="EU858" s="3" t="str">
        <f t="shared" si="190"/>
        <v/>
      </c>
      <c r="EV858" s="290" t="str">
        <f t="shared" si="191"/>
        <v/>
      </c>
      <c r="EW858" s="277" t="str">
        <f t="shared" si="192"/>
        <v/>
      </c>
      <c r="EX858" s="281" t="str">
        <f t="shared" si="193"/>
        <v/>
      </c>
      <c r="EY858" s="282">
        <f>IF(EO858=EO859,0,MAX(EY$2:EY857)+1)</f>
        <v>428</v>
      </c>
      <c r="EZ858" s="290" t="str">
        <f t="shared" si="194"/>
        <v/>
      </c>
      <c r="FA858" s="277" t="str">
        <f t="shared" si="195"/>
        <v/>
      </c>
      <c r="FB858" s="281" t="str">
        <f t="shared" si="196"/>
        <v/>
      </c>
      <c r="FC858" s="230"/>
      <c r="FD858" s="230"/>
      <c r="FE858" s="230"/>
      <c r="FF858" s="28" t="str">
        <f t="shared" si="197"/>
        <v>,</v>
      </c>
      <c r="FG858" s="3"/>
      <c r="FH858" s="3"/>
      <c r="FI858" s="287">
        <f>IF(FH858&gt;0,INDEX(IF($BJ$45=0,$EU$3:$EU$1412,IF($BK$45=0,$EX$3:$EX$1412,$FB$3:$FB$1412)),FH858,1),0)</f>
        <v>0</v>
      </c>
    </row>
    <row r="859" spans="144:165" x14ac:dyDescent="0.25">
      <c r="EN859" s="263">
        <f t="shared" si="198"/>
        <v>857</v>
      </c>
      <c r="EO859" s="239" t="s">
        <v>2178</v>
      </c>
      <c r="EP859" s="279">
        <v>42036</v>
      </c>
      <c r="EQ859" s="280">
        <v>0</v>
      </c>
      <c r="ER859" s="281">
        <v>25.20018</v>
      </c>
      <c r="ES859" s="288"/>
      <c r="ET859" s="282">
        <f>IF(EO859=EO860,MAX(ET$2:ET858)+1,0)</f>
        <v>429</v>
      </c>
      <c r="EU859" s="3" t="str">
        <f t="shared" si="190"/>
        <v/>
      </c>
      <c r="EV859" s="290" t="str">
        <f t="shared" si="191"/>
        <v/>
      </c>
      <c r="EW859" s="277" t="str">
        <f t="shared" si="192"/>
        <v/>
      </c>
      <c r="EX859" s="281" t="str">
        <f t="shared" si="193"/>
        <v/>
      </c>
      <c r="EY859" s="282">
        <f>IF(EO859=EO860,0,MAX(EY$2:EY858)+1)</f>
        <v>0</v>
      </c>
      <c r="EZ859" s="290" t="str">
        <f t="shared" si="194"/>
        <v/>
      </c>
      <c r="FA859" s="277" t="str">
        <f t="shared" si="195"/>
        <v/>
      </c>
      <c r="FB859" s="281" t="str">
        <f t="shared" si="196"/>
        <v/>
      </c>
      <c r="FC859" s="230"/>
      <c r="FD859" s="230"/>
      <c r="FE859" s="230"/>
      <c r="FF859" s="28" t="str">
        <f t="shared" si="197"/>
        <v>,</v>
      </c>
      <c r="FG859" s="3"/>
      <c r="FH859" s="3"/>
      <c r="FI859" s="287">
        <f>IF(FH859&gt;0,INDEX(IF($BJ$45=0,$EU$3:$EU$1412,IF($BK$45=0,$EX$3:$EX$1412,$FB$3:$FB$1412)),FH859,1),0)</f>
        <v>0</v>
      </c>
    </row>
    <row r="860" spans="144:165" x14ac:dyDescent="0.25">
      <c r="EN860" s="263">
        <f t="shared" si="198"/>
        <v>858</v>
      </c>
      <c r="EO860" s="239" t="s">
        <v>2178</v>
      </c>
      <c r="EP860" s="279">
        <v>43831</v>
      </c>
      <c r="EQ860" s="280">
        <v>0</v>
      </c>
      <c r="ER860" s="281">
        <v>21.906690000000001</v>
      </c>
      <c r="ES860" s="288"/>
      <c r="ET860" s="282">
        <f>IF(EO860=EO861,MAX(ET$2:ET859)+1,0)</f>
        <v>0</v>
      </c>
      <c r="EU860" s="3" t="str">
        <f t="shared" si="190"/>
        <v/>
      </c>
      <c r="EV860" s="290" t="str">
        <f t="shared" si="191"/>
        <v/>
      </c>
      <c r="EW860" s="277" t="str">
        <f t="shared" si="192"/>
        <v/>
      </c>
      <c r="EX860" s="281" t="str">
        <f t="shared" si="193"/>
        <v/>
      </c>
      <c r="EY860" s="282">
        <f>IF(EO860=EO861,0,MAX(EY$2:EY859)+1)</f>
        <v>429</v>
      </c>
      <c r="EZ860" s="290" t="str">
        <f t="shared" si="194"/>
        <v/>
      </c>
      <c r="FA860" s="277" t="str">
        <f t="shared" si="195"/>
        <v/>
      </c>
      <c r="FB860" s="281" t="str">
        <f t="shared" si="196"/>
        <v/>
      </c>
      <c r="FC860" s="230"/>
      <c r="FD860" s="230"/>
      <c r="FE860" s="230"/>
      <c r="FF860" s="28" t="str">
        <f t="shared" si="197"/>
        <v>,</v>
      </c>
      <c r="FG860" s="3"/>
      <c r="FH860" s="3"/>
      <c r="FI860" s="287">
        <f>IF(FH860&gt;0,INDEX(IF($BJ$45=0,$EU$3:$EU$1412,IF($BK$45=0,$EX$3:$EX$1412,$FB$3:$FB$1412)),FH860,1),0)</f>
        <v>0</v>
      </c>
    </row>
    <row r="861" spans="144:165" x14ac:dyDescent="0.25">
      <c r="EN861" s="263">
        <f t="shared" si="198"/>
        <v>859</v>
      </c>
      <c r="EO861" s="239" t="s">
        <v>2179</v>
      </c>
      <c r="EP861" s="279">
        <v>42036</v>
      </c>
      <c r="EQ861" s="280">
        <v>0</v>
      </c>
      <c r="ER861" s="281">
        <v>24.767790000000002</v>
      </c>
      <c r="ES861" s="288"/>
      <c r="ET861" s="282">
        <f>IF(EO861=EO862,MAX(ET$2:ET860)+1,0)</f>
        <v>430</v>
      </c>
      <c r="EU861" s="3" t="str">
        <f t="shared" si="190"/>
        <v/>
      </c>
      <c r="EV861" s="290" t="str">
        <f t="shared" si="191"/>
        <v/>
      </c>
      <c r="EW861" s="277" t="str">
        <f t="shared" si="192"/>
        <v/>
      </c>
      <c r="EX861" s="281" t="str">
        <f t="shared" si="193"/>
        <v/>
      </c>
      <c r="EY861" s="282">
        <f>IF(EO861=EO862,0,MAX(EY$2:EY860)+1)</f>
        <v>0</v>
      </c>
      <c r="EZ861" s="290" t="str">
        <f t="shared" si="194"/>
        <v/>
      </c>
      <c r="FA861" s="277" t="str">
        <f t="shared" si="195"/>
        <v/>
      </c>
      <c r="FB861" s="281" t="str">
        <f t="shared" si="196"/>
        <v/>
      </c>
      <c r="FC861" s="230"/>
      <c r="FD861" s="230"/>
      <c r="FE861" s="230"/>
      <c r="FF861" s="28" t="str">
        <f t="shared" si="197"/>
        <v>,</v>
      </c>
      <c r="FG861" s="3"/>
      <c r="FH861" s="3"/>
      <c r="FI861" s="287">
        <f>IF(FH861&gt;0,INDEX(IF($BJ$45=0,$EU$3:$EU$1412,IF($BK$45=0,$EX$3:$EX$1412,$FB$3:$FB$1412)),FH861,1),0)</f>
        <v>0</v>
      </c>
    </row>
    <row r="862" spans="144:165" x14ac:dyDescent="0.25">
      <c r="EN862" s="263">
        <f t="shared" si="198"/>
        <v>860</v>
      </c>
      <c r="EO862" s="239" t="s">
        <v>2179</v>
      </c>
      <c r="EP862" s="279">
        <v>43831</v>
      </c>
      <c r="EQ862" s="280">
        <v>0</v>
      </c>
      <c r="ER862" s="281">
        <v>21.568960000000001</v>
      </c>
      <c r="ES862" s="288"/>
      <c r="ET862" s="282">
        <f>IF(EO862=EO863,MAX(ET$2:ET861)+1,0)</f>
        <v>0</v>
      </c>
      <c r="EU862" s="3" t="str">
        <f t="shared" si="190"/>
        <v/>
      </c>
      <c r="EV862" s="290" t="str">
        <f t="shared" si="191"/>
        <v/>
      </c>
      <c r="EW862" s="277" t="str">
        <f t="shared" si="192"/>
        <v/>
      </c>
      <c r="EX862" s="281" t="str">
        <f t="shared" si="193"/>
        <v/>
      </c>
      <c r="EY862" s="282">
        <f>IF(EO862=EO863,0,MAX(EY$2:EY861)+1)</f>
        <v>430</v>
      </c>
      <c r="EZ862" s="290" t="str">
        <f t="shared" si="194"/>
        <v/>
      </c>
      <c r="FA862" s="277" t="str">
        <f t="shared" si="195"/>
        <v/>
      </c>
      <c r="FB862" s="281" t="str">
        <f t="shared" si="196"/>
        <v/>
      </c>
      <c r="FC862" s="230"/>
      <c r="FD862" s="230"/>
      <c r="FE862" s="230"/>
      <c r="FF862" s="28" t="str">
        <f t="shared" si="197"/>
        <v>,</v>
      </c>
      <c r="FG862" s="3"/>
      <c r="FH862" s="3"/>
      <c r="FI862" s="287">
        <f>IF(FH862&gt;0,INDEX(IF($BJ$45=0,$EU$3:$EU$1412,IF($BK$45=0,$EX$3:$EX$1412,$FB$3:$FB$1412)),FH862,1),0)</f>
        <v>0</v>
      </c>
    </row>
    <row r="863" spans="144:165" x14ac:dyDescent="0.25">
      <c r="EN863" s="263">
        <f t="shared" si="198"/>
        <v>861</v>
      </c>
      <c r="EO863" s="239" t="s">
        <v>2180</v>
      </c>
      <c r="EP863" s="279">
        <v>42036</v>
      </c>
      <c r="EQ863" s="280">
        <v>0</v>
      </c>
      <c r="ER863" s="281">
        <v>23.824950000000001</v>
      </c>
      <c r="ES863" s="288"/>
      <c r="ET863" s="282">
        <f>IF(EO863=EO864,MAX(ET$2:ET862)+1,0)</f>
        <v>431</v>
      </c>
      <c r="EU863" s="3" t="str">
        <f t="shared" si="190"/>
        <v/>
      </c>
      <c r="EV863" s="290" t="str">
        <f t="shared" si="191"/>
        <v/>
      </c>
      <c r="EW863" s="277" t="str">
        <f t="shared" si="192"/>
        <v/>
      </c>
      <c r="EX863" s="281" t="str">
        <f t="shared" si="193"/>
        <v/>
      </c>
      <c r="EY863" s="282">
        <f>IF(EO863=EO864,0,MAX(EY$2:EY862)+1)</f>
        <v>0</v>
      </c>
      <c r="EZ863" s="290" t="str">
        <f t="shared" si="194"/>
        <v/>
      </c>
      <c r="FA863" s="277" t="str">
        <f t="shared" si="195"/>
        <v/>
      </c>
      <c r="FB863" s="281" t="str">
        <f t="shared" si="196"/>
        <v/>
      </c>
      <c r="FC863" s="230"/>
      <c r="FD863" s="230"/>
      <c r="FE863" s="230"/>
      <c r="FF863" s="28" t="str">
        <f t="shared" si="197"/>
        <v>,</v>
      </c>
      <c r="FG863" s="3"/>
      <c r="FH863" s="3"/>
      <c r="FI863" s="287">
        <f>IF(FH863&gt;0,INDEX(IF($BJ$45=0,$EU$3:$EU$1412,IF($BK$45=0,$EX$3:$EX$1412,$FB$3:$FB$1412)),FH863,1),0)</f>
        <v>0</v>
      </c>
    </row>
    <row r="864" spans="144:165" x14ac:dyDescent="0.25">
      <c r="EN864" s="263">
        <f t="shared" si="198"/>
        <v>862</v>
      </c>
      <c r="EO864" s="239" t="s">
        <v>2180</v>
      </c>
      <c r="EP864" s="279">
        <v>43831</v>
      </c>
      <c r="EQ864" s="280">
        <v>0</v>
      </c>
      <c r="ER864" s="281">
        <v>20.74164</v>
      </c>
      <c r="ES864" s="288"/>
      <c r="ET864" s="282">
        <f>IF(EO864=EO865,MAX(ET$2:ET863)+1,0)</f>
        <v>0</v>
      </c>
      <c r="EU864" s="3" t="str">
        <f t="shared" si="190"/>
        <v/>
      </c>
      <c r="EV864" s="290" t="str">
        <f t="shared" si="191"/>
        <v/>
      </c>
      <c r="EW864" s="277" t="str">
        <f t="shared" si="192"/>
        <v/>
      </c>
      <c r="EX864" s="281" t="str">
        <f t="shared" si="193"/>
        <v/>
      </c>
      <c r="EY864" s="282">
        <f>IF(EO864=EO865,0,MAX(EY$2:EY863)+1)</f>
        <v>431</v>
      </c>
      <c r="EZ864" s="290" t="str">
        <f t="shared" si="194"/>
        <v/>
      </c>
      <c r="FA864" s="277" t="str">
        <f t="shared" si="195"/>
        <v/>
      </c>
      <c r="FB864" s="281" t="str">
        <f t="shared" si="196"/>
        <v/>
      </c>
      <c r="FC864" s="230"/>
      <c r="FD864" s="230"/>
      <c r="FE864" s="230"/>
      <c r="FF864" s="28" t="str">
        <f t="shared" si="197"/>
        <v>,</v>
      </c>
      <c r="FG864" s="3"/>
      <c r="FH864" s="3"/>
      <c r="FI864" s="287">
        <f>IF(FH864&gt;0,INDEX(IF($BJ$45=0,$EU$3:$EU$1412,IF($BK$45=0,$EX$3:$EX$1412,$FB$3:$FB$1412)),FH864,1),0)</f>
        <v>0</v>
      </c>
    </row>
    <row r="865" spans="144:165" x14ac:dyDescent="0.25">
      <c r="EN865" s="263">
        <f t="shared" si="198"/>
        <v>863</v>
      </c>
      <c r="EO865" s="239" t="s">
        <v>2181</v>
      </c>
      <c r="EP865" s="279">
        <v>42036</v>
      </c>
      <c r="EQ865" s="280">
        <v>0</v>
      </c>
      <c r="ER865" s="281">
        <v>22.631550000000001</v>
      </c>
      <c r="ES865" s="288"/>
      <c r="ET865" s="282">
        <f>IF(EO865=EO866,MAX(ET$2:ET864)+1,0)</f>
        <v>432</v>
      </c>
      <c r="EU865" s="3" t="str">
        <f t="shared" si="190"/>
        <v/>
      </c>
      <c r="EV865" s="290" t="str">
        <f t="shared" si="191"/>
        <v/>
      </c>
      <c r="EW865" s="277" t="str">
        <f t="shared" si="192"/>
        <v/>
      </c>
      <c r="EX865" s="281" t="str">
        <f t="shared" si="193"/>
        <v/>
      </c>
      <c r="EY865" s="282">
        <f>IF(EO865=EO866,0,MAX(EY$2:EY864)+1)</f>
        <v>0</v>
      </c>
      <c r="EZ865" s="290" t="str">
        <f t="shared" si="194"/>
        <v/>
      </c>
      <c r="FA865" s="277" t="str">
        <f t="shared" si="195"/>
        <v/>
      </c>
      <c r="FB865" s="281" t="str">
        <f t="shared" si="196"/>
        <v/>
      </c>
      <c r="FC865" s="230"/>
      <c r="FD865" s="230"/>
      <c r="FE865" s="230"/>
      <c r="FF865" s="28" t="str">
        <f t="shared" si="197"/>
        <v>,</v>
      </c>
      <c r="FG865" s="3"/>
      <c r="FH865" s="3"/>
      <c r="FI865" s="287">
        <f>IF(FH865&gt;0,INDEX(IF($BJ$45=0,$EU$3:$EU$1412,IF($BK$45=0,$EX$3:$EX$1412,$FB$3:$FB$1412)),FH865,1),0)</f>
        <v>0</v>
      </c>
    </row>
    <row r="866" spans="144:165" x14ac:dyDescent="0.25">
      <c r="EN866" s="263">
        <f t="shared" si="198"/>
        <v>864</v>
      </c>
      <c r="EO866" s="239" t="s">
        <v>2181</v>
      </c>
      <c r="EP866" s="279">
        <v>43831</v>
      </c>
      <c r="EQ866" s="280">
        <v>0</v>
      </c>
      <c r="ER866" s="281">
        <v>19.72259</v>
      </c>
      <c r="ES866" s="288"/>
      <c r="ET866" s="282">
        <f>IF(EO866=EO867,MAX(ET$2:ET865)+1,0)</f>
        <v>0</v>
      </c>
      <c r="EU866" s="3" t="str">
        <f t="shared" si="190"/>
        <v/>
      </c>
      <c r="EV866" s="290" t="str">
        <f t="shared" si="191"/>
        <v/>
      </c>
      <c r="EW866" s="277" t="str">
        <f t="shared" si="192"/>
        <v/>
      </c>
      <c r="EX866" s="281" t="str">
        <f t="shared" si="193"/>
        <v/>
      </c>
      <c r="EY866" s="282">
        <f>IF(EO866=EO867,0,MAX(EY$2:EY865)+1)</f>
        <v>432</v>
      </c>
      <c r="EZ866" s="290" t="str">
        <f t="shared" si="194"/>
        <v/>
      </c>
      <c r="FA866" s="277" t="str">
        <f t="shared" si="195"/>
        <v/>
      </c>
      <c r="FB866" s="281" t="str">
        <f t="shared" si="196"/>
        <v/>
      </c>
      <c r="FC866" s="230"/>
      <c r="FD866" s="230"/>
      <c r="FE866" s="230"/>
      <c r="FF866" s="28" t="str">
        <f t="shared" si="197"/>
        <v>,</v>
      </c>
      <c r="FG866" s="3"/>
      <c r="FH866" s="3"/>
      <c r="FI866" s="287">
        <f>IF(FH866&gt;0,INDEX(IF($BJ$45=0,$EU$3:$EU$1412,IF($BK$45=0,$EX$3:$EX$1412,$FB$3:$FB$1412)),FH866,1),0)</f>
        <v>0</v>
      </c>
    </row>
    <row r="867" spans="144:165" x14ac:dyDescent="0.25">
      <c r="EN867" s="263">
        <f t="shared" si="198"/>
        <v>865</v>
      </c>
      <c r="EO867" s="239" t="s">
        <v>2182</v>
      </c>
      <c r="EP867" s="279">
        <v>42036</v>
      </c>
      <c r="EQ867" s="280">
        <v>0</v>
      </c>
      <c r="ER867" s="281">
        <v>21.660209999999999</v>
      </c>
      <c r="ES867" s="288"/>
      <c r="ET867" s="282">
        <f>IF(EO867=EO868,MAX(ET$2:ET866)+1,0)</f>
        <v>433</v>
      </c>
      <c r="EU867" s="3" t="str">
        <f t="shared" si="190"/>
        <v/>
      </c>
      <c r="EV867" s="290" t="str">
        <f t="shared" si="191"/>
        <v/>
      </c>
      <c r="EW867" s="277" t="str">
        <f t="shared" si="192"/>
        <v/>
      </c>
      <c r="EX867" s="281" t="str">
        <f t="shared" si="193"/>
        <v/>
      </c>
      <c r="EY867" s="282">
        <f>IF(EO867=EO868,0,MAX(EY$2:EY866)+1)</f>
        <v>0</v>
      </c>
      <c r="EZ867" s="290" t="str">
        <f t="shared" si="194"/>
        <v/>
      </c>
      <c r="FA867" s="277" t="str">
        <f t="shared" si="195"/>
        <v/>
      </c>
      <c r="FB867" s="281" t="str">
        <f t="shared" si="196"/>
        <v/>
      </c>
      <c r="FC867" s="230"/>
      <c r="FD867" s="230"/>
      <c r="FE867" s="230"/>
      <c r="FF867" s="28" t="str">
        <f t="shared" si="197"/>
        <v>,</v>
      </c>
      <c r="FG867" s="3"/>
      <c r="FH867" s="3"/>
      <c r="FI867" s="287">
        <f>IF(FH867&gt;0,INDEX(IF($BJ$45=0,$EU$3:$EU$1412,IF($BK$45=0,$EX$3:$EX$1412,$FB$3:$FB$1412)),FH867,1),0)</f>
        <v>0</v>
      </c>
    </row>
    <row r="868" spans="144:165" x14ac:dyDescent="0.25">
      <c r="EN868" s="263">
        <f t="shared" si="198"/>
        <v>866</v>
      </c>
      <c r="EO868" s="239" t="s">
        <v>2182</v>
      </c>
      <c r="EP868" s="279">
        <v>43831</v>
      </c>
      <c r="EQ868" s="280">
        <v>0</v>
      </c>
      <c r="ER868" s="281">
        <v>18.974219999999999</v>
      </c>
      <c r="ES868" s="288"/>
      <c r="ET868" s="282">
        <f>IF(EO868=EO869,MAX(ET$2:ET867)+1,0)</f>
        <v>0</v>
      </c>
      <c r="EU868" s="3" t="str">
        <f t="shared" si="190"/>
        <v/>
      </c>
      <c r="EV868" s="290" t="str">
        <f t="shared" si="191"/>
        <v/>
      </c>
      <c r="EW868" s="277" t="str">
        <f t="shared" si="192"/>
        <v/>
      </c>
      <c r="EX868" s="281" t="str">
        <f t="shared" si="193"/>
        <v/>
      </c>
      <c r="EY868" s="282">
        <f>IF(EO868=EO869,0,MAX(EY$2:EY867)+1)</f>
        <v>433</v>
      </c>
      <c r="EZ868" s="290" t="str">
        <f t="shared" si="194"/>
        <v/>
      </c>
      <c r="FA868" s="277" t="str">
        <f t="shared" si="195"/>
        <v/>
      </c>
      <c r="FB868" s="281" t="str">
        <f t="shared" si="196"/>
        <v/>
      </c>
      <c r="FC868" s="230"/>
      <c r="FD868" s="230"/>
      <c r="FE868" s="230"/>
      <c r="FF868" s="28" t="str">
        <f t="shared" si="197"/>
        <v>,</v>
      </c>
      <c r="FG868" s="3"/>
      <c r="FH868" s="3"/>
      <c r="FI868" s="287">
        <f>IF(FH868&gt;0,INDEX(IF($BJ$45=0,$EU$3:$EU$1412,IF($BK$45=0,$EX$3:$EX$1412,$FB$3:$FB$1412)),FH868,1),0)</f>
        <v>0</v>
      </c>
    </row>
    <row r="869" spans="144:165" x14ac:dyDescent="0.25">
      <c r="EN869" s="263">
        <f t="shared" si="198"/>
        <v>867</v>
      </c>
      <c r="EO869" s="239" t="s">
        <v>2183</v>
      </c>
      <c r="EP869" s="279">
        <v>42036</v>
      </c>
      <c r="EQ869" s="280">
        <v>0</v>
      </c>
      <c r="ER869" s="281">
        <v>20.686219999999999</v>
      </c>
      <c r="ES869" s="288"/>
      <c r="ET869" s="282">
        <f>IF(EO869=EO870,MAX(ET$2:ET868)+1,0)</f>
        <v>434</v>
      </c>
      <c r="EU869" s="3" t="str">
        <f t="shared" si="190"/>
        <v/>
      </c>
      <c r="EV869" s="290" t="str">
        <f t="shared" si="191"/>
        <v/>
      </c>
      <c r="EW869" s="277" t="str">
        <f t="shared" si="192"/>
        <v/>
      </c>
      <c r="EX869" s="281" t="str">
        <f t="shared" si="193"/>
        <v/>
      </c>
      <c r="EY869" s="282">
        <f>IF(EO869=EO870,0,MAX(EY$2:EY868)+1)</f>
        <v>0</v>
      </c>
      <c r="EZ869" s="290" t="str">
        <f t="shared" si="194"/>
        <v/>
      </c>
      <c r="FA869" s="277" t="str">
        <f t="shared" si="195"/>
        <v/>
      </c>
      <c r="FB869" s="281" t="str">
        <f t="shared" si="196"/>
        <v/>
      </c>
      <c r="FC869" s="230"/>
      <c r="FD869" s="230"/>
      <c r="FE869" s="230"/>
      <c r="FF869" s="28" t="str">
        <f t="shared" si="197"/>
        <v>,</v>
      </c>
      <c r="FG869" s="3"/>
      <c r="FH869" s="3"/>
      <c r="FI869" s="287">
        <f>IF(FH869&gt;0,INDEX(IF($BJ$45=0,$EU$3:$EU$1412,IF($BK$45=0,$EX$3:$EX$1412,$FB$3:$FB$1412)),FH869,1),0)</f>
        <v>0</v>
      </c>
    </row>
    <row r="870" spans="144:165" x14ac:dyDescent="0.25">
      <c r="EN870" s="263">
        <f t="shared" si="198"/>
        <v>868</v>
      </c>
      <c r="EO870" s="239" t="s">
        <v>2183</v>
      </c>
      <c r="EP870" s="279">
        <v>43831</v>
      </c>
      <c r="EQ870" s="280">
        <v>0</v>
      </c>
      <c r="ER870" s="281">
        <v>18.22561</v>
      </c>
      <c r="ES870" s="288"/>
      <c r="ET870" s="282">
        <f>IF(EO870=EO871,MAX(ET$2:ET869)+1,0)</f>
        <v>0</v>
      </c>
      <c r="EU870" s="3" t="str">
        <f t="shared" si="190"/>
        <v/>
      </c>
      <c r="EV870" s="290" t="str">
        <f t="shared" si="191"/>
        <v/>
      </c>
      <c r="EW870" s="277" t="str">
        <f t="shared" si="192"/>
        <v/>
      </c>
      <c r="EX870" s="281" t="str">
        <f t="shared" si="193"/>
        <v/>
      </c>
      <c r="EY870" s="282">
        <f>IF(EO870=EO871,0,MAX(EY$2:EY869)+1)</f>
        <v>434</v>
      </c>
      <c r="EZ870" s="290" t="str">
        <f t="shared" si="194"/>
        <v/>
      </c>
      <c r="FA870" s="277" t="str">
        <f t="shared" si="195"/>
        <v/>
      </c>
      <c r="FB870" s="281" t="str">
        <f t="shared" si="196"/>
        <v/>
      </c>
      <c r="FC870" s="230"/>
      <c r="FD870" s="230"/>
      <c r="FE870" s="230"/>
      <c r="FF870" s="28" t="str">
        <f t="shared" si="197"/>
        <v>,</v>
      </c>
      <c r="FG870" s="3"/>
      <c r="FH870" s="3"/>
      <c r="FI870" s="287">
        <f>IF(FH870&gt;0,INDEX(IF($BJ$45=0,$EU$3:$EU$1412,IF($BK$45=0,$EX$3:$EX$1412,$FB$3:$FB$1412)),FH870,1),0)</f>
        <v>0</v>
      </c>
    </row>
    <row r="871" spans="144:165" x14ac:dyDescent="0.25">
      <c r="EN871" s="263">
        <f t="shared" si="198"/>
        <v>869</v>
      </c>
      <c r="EO871" s="239" t="s">
        <v>2184</v>
      </c>
      <c r="EP871" s="279">
        <v>42036</v>
      </c>
      <c r="EQ871" s="280">
        <v>0</v>
      </c>
      <c r="ER871" s="281">
        <v>19.79346</v>
      </c>
      <c r="ES871" s="288"/>
      <c r="ET871" s="282">
        <f>IF(EO871=EO872,MAX(ET$2:ET870)+1,0)</f>
        <v>435</v>
      </c>
      <c r="EU871" s="3" t="str">
        <f t="shared" si="190"/>
        <v/>
      </c>
      <c r="EV871" s="290" t="str">
        <f t="shared" si="191"/>
        <v/>
      </c>
      <c r="EW871" s="277" t="str">
        <f t="shared" si="192"/>
        <v/>
      </c>
      <c r="EX871" s="281" t="str">
        <f t="shared" si="193"/>
        <v/>
      </c>
      <c r="EY871" s="282">
        <f>IF(EO871=EO872,0,MAX(EY$2:EY870)+1)</f>
        <v>0</v>
      </c>
      <c r="EZ871" s="290" t="str">
        <f t="shared" si="194"/>
        <v/>
      </c>
      <c r="FA871" s="277" t="str">
        <f t="shared" si="195"/>
        <v/>
      </c>
      <c r="FB871" s="281" t="str">
        <f t="shared" si="196"/>
        <v/>
      </c>
      <c r="FC871" s="230"/>
      <c r="FD871" s="230"/>
      <c r="FE871" s="230"/>
      <c r="FF871" s="28" t="str">
        <f t="shared" si="197"/>
        <v>,</v>
      </c>
      <c r="FG871" s="3"/>
      <c r="FH871" s="3"/>
      <c r="FI871" s="287">
        <f>IF(FH871&gt;0,INDEX(IF($BJ$45=0,$EU$3:$EU$1412,IF($BK$45=0,$EX$3:$EX$1412,$FB$3:$FB$1412)),FH871,1),0)</f>
        <v>0</v>
      </c>
    </row>
    <row r="872" spans="144:165" x14ac:dyDescent="0.25">
      <c r="EN872" s="263">
        <f t="shared" si="198"/>
        <v>870</v>
      </c>
      <c r="EO872" s="239" t="s">
        <v>2184</v>
      </c>
      <c r="EP872" s="279">
        <v>43831</v>
      </c>
      <c r="EQ872" s="280">
        <v>0</v>
      </c>
      <c r="ER872" s="281">
        <v>17.56005</v>
      </c>
      <c r="ES872" s="288"/>
      <c r="ET872" s="282">
        <f>IF(EO872=EO873,MAX(ET$2:ET871)+1,0)</f>
        <v>0</v>
      </c>
      <c r="EU872" s="3" t="str">
        <f t="shared" si="190"/>
        <v/>
      </c>
      <c r="EV872" s="290" t="str">
        <f t="shared" si="191"/>
        <v/>
      </c>
      <c r="EW872" s="277" t="str">
        <f t="shared" si="192"/>
        <v/>
      </c>
      <c r="EX872" s="281" t="str">
        <f t="shared" si="193"/>
        <v/>
      </c>
      <c r="EY872" s="282">
        <f>IF(EO872=EO873,0,MAX(EY$2:EY871)+1)</f>
        <v>435</v>
      </c>
      <c r="EZ872" s="290" t="str">
        <f t="shared" si="194"/>
        <v/>
      </c>
      <c r="FA872" s="277" t="str">
        <f t="shared" si="195"/>
        <v/>
      </c>
      <c r="FB872" s="281" t="str">
        <f t="shared" si="196"/>
        <v/>
      </c>
      <c r="FC872" s="230"/>
      <c r="FD872" s="230"/>
      <c r="FE872" s="230"/>
      <c r="FF872" s="28" t="str">
        <f t="shared" si="197"/>
        <v>,</v>
      </c>
      <c r="FG872" s="3"/>
      <c r="FH872" s="3"/>
      <c r="FI872" s="287">
        <f>IF(FH872&gt;0,INDEX(IF($BJ$45=0,$EU$3:$EU$1412,IF($BK$45=0,$EX$3:$EX$1412,$FB$3:$FB$1412)),FH872,1),0)</f>
        <v>0</v>
      </c>
    </row>
    <row r="873" spans="144:165" x14ac:dyDescent="0.25">
      <c r="EN873" s="263">
        <f t="shared" si="198"/>
        <v>871</v>
      </c>
      <c r="EO873" s="239" t="s">
        <v>2185</v>
      </c>
      <c r="EP873" s="279">
        <v>42036</v>
      </c>
      <c r="EQ873" s="280">
        <v>0</v>
      </c>
      <c r="ER873" s="281">
        <v>18.807680000000001</v>
      </c>
      <c r="ES873" s="288"/>
      <c r="ET873" s="282">
        <f>IF(EO873=EO874,MAX(ET$2:ET872)+1,0)</f>
        <v>436</v>
      </c>
      <c r="EU873" s="3" t="str">
        <f t="shared" si="190"/>
        <v/>
      </c>
      <c r="EV873" s="290" t="str">
        <f t="shared" si="191"/>
        <v/>
      </c>
      <c r="EW873" s="277" t="str">
        <f t="shared" si="192"/>
        <v/>
      </c>
      <c r="EX873" s="281" t="str">
        <f t="shared" si="193"/>
        <v/>
      </c>
      <c r="EY873" s="282">
        <f>IF(EO873=EO874,0,MAX(EY$2:EY872)+1)</f>
        <v>0</v>
      </c>
      <c r="EZ873" s="290" t="str">
        <f t="shared" si="194"/>
        <v/>
      </c>
      <c r="FA873" s="277" t="str">
        <f t="shared" si="195"/>
        <v/>
      </c>
      <c r="FB873" s="281" t="str">
        <f t="shared" si="196"/>
        <v/>
      </c>
      <c r="FC873" s="230"/>
      <c r="FD873" s="230"/>
      <c r="FE873" s="230"/>
      <c r="FF873" s="28" t="str">
        <f t="shared" si="197"/>
        <v>,</v>
      </c>
      <c r="FG873" s="3"/>
      <c r="FH873" s="3"/>
      <c r="FI873" s="287">
        <f>IF(FH873&gt;0,INDEX(IF($BJ$45=0,$EU$3:$EU$1412,IF($BK$45=0,$EX$3:$EX$1412,$FB$3:$FB$1412)),FH873,1),0)</f>
        <v>0</v>
      </c>
    </row>
    <row r="874" spans="144:165" x14ac:dyDescent="0.25">
      <c r="EN874" s="263">
        <f t="shared" si="198"/>
        <v>872</v>
      </c>
      <c r="EO874" s="239" t="s">
        <v>2185</v>
      </c>
      <c r="EP874" s="279">
        <v>43831</v>
      </c>
      <c r="EQ874" s="280">
        <v>0</v>
      </c>
      <c r="ER874" s="281">
        <v>16.835450000000002</v>
      </c>
      <c r="ES874" s="288"/>
      <c r="ET874" s="282">
        <f>IF(EO874=EO875,MAX(ET$2:ET873)+1,0)</f>
        <v>0</v>
      </c>
      <c r="EU874" s="3" t="str">
        <f t="shared" si="190"/>
        <v/>
      </c>
      <c r="EV874" s="290" t="str">
        <f t="shared" si="191"/>
        <v/>
      </c>
      <c r="EW874" s="277" t="str">
        <f t="shared" si="192"/>
        <v/>
      </c>
      <c r="EX874" s="281" t="str">
        <f t="shared" si="193"/>
        <v/>
      </c>
      <c r="EY874" s="282">
        <f>IF(EO874=EO875,0,MAX(EY$2:EY873)+1)</f>
        <v>436</v>
      </c>
      <c r="EZ874" s="290" t="str">
        <f t="shared" si="194"/>
        <v/>
      </c>
      <c r="FA874" s="277" t="str">
        <f t="shared" si="195"/>
        <v/>
      </c>
      <c r="FB874" s="281" t="str">
        <f t="shared" si="196"/>
        <v/>
      </c>
      <c r="FC874" s="230"/>
      <c r="FD874" s="230"/>
      <c r="FE874" s="230"/>
      <c r="FF874" s="28" t="str">
        <f t="shared" si="197"/>
        <v>,</v>
      </c>
      <c r="FG874" s="3"/>
      <c r="FH874" s="3"/>
      <c r="FI874" s="287">
        <f>IF(FH874&gt;0,INDEX(IF($BJ$45=0,$EU$3:$EU$1412,IF($BK$45=0,$EX$3:$EX$1412,$FB$3:$FB$1412)),FH874,1),0)</f>
        <v>0</v>
      </c>
    </row>
    <row r="875" spans="144:165" x14ac:dyDescent="0.25">
      <c r="EN875" s="263">
        <f t="shared" si="198"/>
        <v>873</v>
      </c>
      <c r="EO875" s="239" t="s">
        <v>2186</v>
      </c>
      <c r="EP875" s="279">
        <v>42036</v>
      </c>
      <c r="EQ875" s="280">
        <v>0</v>
      </c>
      <c r="ER875" s="281">
        <v>18.080629999999999</v>
      </c>
      <c r="ES875" s="288"/>
      <c r="ET875" s="282">
        <f>IF(EO875=EO876,MAX(ET$2:ET874)+1,0)</f>
        <v>437</v>
      </c>
      <c r="EU875" s="3" t="str">
        <f t="shared" si="190"/>
        <v/>
      </c>
      <c r="EV875" s="290" t="str">
        <f t="shared" si="191"/>
        <v/>
      </c>
      <c r="EW875" s="277" t="str">
        <f t="shared" si="192"/>
        <v/>
      </c>
      <c r="EX875" s="281" t="str">
        <f t="shared" si="193"/>
        <v/>
      </c>
      <c r="EY875" s="282">
        <f>IF(EO875=EO876,0,MAX(EY$2:EY874)+1)</f>
        <v>0</v>
      </c>
      <c r="EZ875" s="290" t="str">
        <f t="shared" si="194"/>
        <v/>
      </c>
      <c r="FA875" s="277" t="str">
        <f t="shared" si="195"/>
        <v/>
      </c>
      <c r="FB875" s="281" t="str">
        <f t="shared" si="196"/>
        <v/>
      </c>
      <c r="FC875" s="230"/>
      <c r="FD875" s="230"/>
      <c r="FE875" s="230"/>
      <c r="FF875" s="28" t="str">
        <f t="shared" si="197"/>
        <v>,</v>
      </c>
      <c r="FG875" s="3"/>
      <c r="FH875" s="3"/>
      <c r="FI875" s="287">
        <f>IF(FH875&gt;0,INDEX(IF($BJ$45=0,$EU$3:$EU$1412,IF($BK$45=0,$EX$3:$EX$1412,$FB$3:$FB$1412)),FH875,1),0)</f>
        <v>0</v>
      </c>
    </row>
    <row r="876" spans="144:165" x14ac:dyDescent="0.25">
      <c r="EN876" s="263">
        <f t="shared" si="198"/>
        <v>874</v>
      </c>
      <c r="EO876" s="239" t="s">
        <v>2186</v>
      </c>
      <c r="EP876" s="279">
        <v>43831</v>
      </c>
      <c r="EQ876" s="280">
        <v>0</v>
      </c>
      <c r="ER876" s="281">
        <v>16.423739999999999</v>
      </c>
      <c r="ES876" s="288"/>
      <c r="ET876" s="282">
        <f>IF(EO876=EO877,MAX(ET$2:ET875)+1,0)</f>
        <v>0</v>
      </c>
      <c r="EU876" s="3" t="str">
        <f t="shared" si="190"/>
        <v/>
      </c>
      <c r="EV876" s="290" t="str">
        <f t="shared" si="191"/>
        <v/>
      </c>
      <c r="EW876" s="277" t="str">
        <f t="shared" si="192"/>
        <v/>
      </c>
      <c r="EX876" s="281" t="str">
        <f t="shared" si="193"/>
        <v/>
      </c>
      <c r="EY876" s="282">
        <f>IF(EO876=EO877,0,MAX(EY$2:EY875)+1)</f>
        <v>437</v>
      </c>
      <c r="EZ876" s="290" t="str">
        <f t="shared" si="194"/>
        <v/>
      </c>
      <c r="FA876" s="277" t="str">
        <f t="shared" si="195"/>
        <v/>
      </c>
      <c r="FB876" s="281" t="str">
        <f t="shared" si="196"/>
        <v/>
      </c>
      <c r="FC876" s="230"/>
      <c r="FD876" s="230"/>
      <c r="FE876" s="230"/>
      <c r="FF876" s="28" t="str">
        <f t="shared" si="197"/>
        <v>,</v>
      </c>
      <c r="FG876" s="3"/>
      <c r="FH876" s="3"/>
      <c r="FI876" s="287">
        <f>IF(FH876&gt;0,INDEX(IF($BJ$45=0,$EU$3:$EU$1412,IF($BK$45=0,$EX$3:$EX$1412,$FB$3:$FB$1412)),FH876,1),0)</f>
        <v>0</v>
      </c>
    </row>
    <row r="877" spans="144:165" x14ac:dyDescent="0.25">
      <c r="EN877" s="263">
        <f t="shared" si="198"/>
        <v>875</v>
      </c>
      <c r="EO877" s="239" t="s">
        <v>2187</v>
      </c>
      <c r="EP877" s="279">
        <v>42036</v>
      </c>
      <c r="EQ877" s="280">
        <v>0</v>
      </c>
      <c r="ER877" s="281">
        <v>17.365110000000001</v>
      </c>
      <c r="ES877" s="288"/>
      <c r="ET877" s="282">
        <f>IF(EO877=EO878,MAX(ET$2:ET876)+1,0)</f>
        <v>438</v>
      </c>
      <c r="EU877" s="3" t="str">
        <f t="shared" si="190"/>
        <v/>
      </c>
      <c r="EV877" s="290" t="str">
        <f t="shared" si="191"/>
        <v/>
      </c>
      <c r="EW877" s="277" t="str">
        <f t="shared" si="192"/>
        <v/>
      </c>
      <c r="EX877" s="281" t="str">
        <f t="shared" si="193"/>
        <v/>
      </c>
      <c r="EY877" s="282">
        <f>IF(EO877=EO878,0,MAX(EY$2:EY876)+1)</f>
        <v>0</v>
      </c>
      <c r="EZ877" s="290" t="str">
        <f t="shared" si="194"/>
        <v/>
      </c>
      <c r="FA877" s="277" t="str">
        <f t="shared" si="195"/>
        <v/>
      </c>
      <c r="FB877" s="281" t="str">
        <f t="shared" si="196"/>
        <v/>
      </c>
      <c r="FC877" s="230"/>
      <c r="FD877" s="230"/>
      <c r="FE877" s="230"/>
      <c r="FF877" s="28" t="str">
        <f t="shared" si="197"/>
        <v>,</v>
      </c>
      <c r="FG877" s="3"/>
      <c r="FH877" s="3"/>
      <c r="FI877" s="287">
        <f>IF(FH877&gt;0,INDEX(IF($BJ$45=0,$EU$3:$EU$1412,IF($BK$45=0,$EX$3:$EX$1412,$FB$3:$FB$1412)),FH877,1),0)</f>
        <v>0</v>
      </c>
    </row>
    <row r="878" spans="144:165" x14ac:dyDescent="0.25">
      <c r="EN878" s="263">
        <f t="shared" si="198"/>
        <v>876</v>
      </c>
      <c r="EO878" s="239" t="s">
        <v>2187</v>
      </c>
      <c r="EP878" s="279">
        <v>43831</v>
      </c>
      <c r="EQ878" s="280">
        <v>0</v>
      </c>
      <c r="ER878" s="281">
        <v>16.03556</v>
      </c>
      <c r="ES878" s="288"/>
      <c r="ET878" s="282">
        <f>IF(EO878=EO879,MAX(ET$2:ET877)+1,0)</f>
        <v>0</v>
      </c>
      <c r="EU878" s="3" t="str">
        <f t="shared" si="190"/>
        <v/>
      </c>
      <c r="EV878" s="290" t="str">
        <f t="shared" si="191"/>
        <v/>
      </c>
      <c r="EW878" s="277" t="str">
        <f t="shared" si="192"/>
        <v/>
      </c>
      <c r="EX878" s="281" t="str">
        <f t="shared" si="193"/>
        <v/>
      </c>
      <c r="EY878" s="282">
        <f>IF(EO878=EO879,0,MAX(EY$2:EY877)+1)</f>
        <v>438</v>
      </c>
      <c r="EZ878" s="290" t="str">
        <f t="shared" si="194"/>
        <v/>
      </c>
      <c r="FA878" s="277" t="str">
        <f t="shared" si="195"/>
        <v/>
      </c>
      <c r="FB878" s="281" t="str">
        <f t="shared" si="196"/>
        <v/>
      </c>
      <c r="FC878" s="230"/>
      <c r="FD878" s="230"/>
      <c r="FE878" s="230"/>
      <c r="FF878" s="28" t="str">
        <f t="shared" si="197"/>
        <v>,</v>
      </c>
      <c r="FG878" s="3"/>
      <c r="FH878" s="3"/>
      <c r="FI878" s="287">
        <f>IF(FH878&gt;0,INDEX(IF($BJ$45=0,$EU$3:$EU$1412,IF($BK$45=0,$EX$3:$EX$1412,$FB$3:$FB$1412)),FH878,1),0)</f>
        <v>0</v>
      </c>
    </row>
    <row r="879" spans="144:165" x14ac:dyDescent="0.25">
      <c r="EN879" s="263">
        <f t="shared" si="198"/>
        <v>877</v>
      </c>
      <c r="EO879" s="239" t="s">
        <v>2188</v>
      </c>
      <c r="EP879" s="279">
        <v>42036</v>
      </c>
      <c r="EQ879" s="280">
        <v>0</v>
      </c>
      <c r="ER879" s="281">
        <v>16.580739999999999</v>
      </c>
      <c r="ES879" s="288"/>
      <c r="ET879" s="282">
        <f>IF(EO879=EO880,MAX(ET$2:ET878)+1,0)</f>
        <v>439</v>
      </c>
      <c r="EU879" s="3" t="str">
        <f t="shared" si="190"/>
        <v/>
      </c>
      <c r="EV879" s="290" t="str">
        <f t="shared" si="191"/>
        <v/>
      </c>
      <c r="EW879" s="277" t="str">
        <f t="shared" si="192"/>
        <v/>
      </c>
      <c r="EX879" s="281" t="str">
        <f t="shared" si="193"/>
        <v/>
      </c>
      <c r="EY879" s="282">
        <f>IF(EO879=EO880,0,MAX(EY$2:EY878)+1)</f>
        <v>0</v>
      </c>
      <c r="EZ879" s="290" t="str">
        <f t="shared" si="194"/>
        <v/>
      </c>
      <c r="FA879" s="277" t="str">
        <f t="shared" si="195"/>
        <v/>
      </c>
      <c r="FB879" s="281" t="str">
        <f t="shared" si="196"/>
        <v/>
      </c>
      <c r="FC879" s="230"/>
      <c r="FD879" s="230"/>
      <c r="FE879" s="230"/>
      <c r="FF879" s="28" t="str">
        <f t="shared" si="197"/>
        <v>,</v>
      </c>
      <c r="FG879" s="3"/>
      <c r="FH879" s="3"/>
      <c r="FI879" s="287">
        <f>IF(FH879&gt;0,INDEX(IF($BJ$45=0,$EU$3:$EU$1412,IF($BK$45=0,$EX$3:$EX$1412,$FB$3:$FB$1412)),FH879,1),0)</f>
        <v>0</v>
      </c>
    </row>
    <row r="880" spans="144:165" x14ac:dyDescent="0.25">
      <c r="EN880" s="263">
        <f t="shared" si="198"/>
        <v>878</v>
      </c>
      <c r="EO880" s="239" t="s">
        <v>2188</v>
      </c>
      <c r="EP880" s="279">
        <v>43831</v>
      </c>
      <c r="EQ880" s="280">
        <v>0</v>
      </c>
      <c r="ER880" s="281">
        <v>15.61992</v>
      </c>
      <c r="ES880" s="288"/>
      <c r="ET880" s="282">
        <f>IF(EO880=EO881,MAX(ET$2:ET879)+1,0)</f>
        <v>0</v>
      </c>
      <c r="EU880" s="3" t="str">
        <f t="shared" si="190"/>
        <v/>
      </c>
      <c r="EV880" s="290" t="str">
        <f t="shared" si="191"/>
        <v/>
      </c>
      <c r="EW880" s="277" t="str">
        <f t="shared" si="192"/>
        <v/>
      </c>
      <c r="EX880" s="281" t="str">
        <f t="shared" si="193"/>
        <v/>
      </c>
      <c r="EY880" s="282">
        <f>IF(EO880=EO881,0,MAX(EY$2:EY879)+1)</f>
        <v>439</v>
      </c>
      <c r="EZ880" s="290" t="str">
        <f t="shared" si="194"/>
        <v/>
      </c>
      <c r="FA880" s="277" t="str">
        <f t="shared" si="195"/>
        <v/>
      </c>
      <c r="FB880" s="281" t="str">
        <f t="shared" si="196"/>
        <v/>
      </c>
      <c r="FC880" s="230"/>
      <c r="FD880" s="230"/>
      <c r="FE880" s="230"/>
      <c r="FF880" s="28" t="str">
        <f t="shared" si="197"/>
        <v>,</v>
      </c>
      <c r="FG880" s="3"/>
      <c r="FH880" s="3"/>
      <c r="FI880" s="287">
        <f>IF(FH880&gt;0,INDEX(IF($BJ$45=0,$EU$3:$EU$1412,IF($BK$45=0,$EX$3:$EX$1412,$FB$3:$FB$1412)),FH880,1),0)</f>
        <v>0</v>
      </c>
    </row>
    <row r="881" spans="144:165" x14ac:dyDescent="0.25">
      <c r="EN881" s="263">
        <f t="shared" si="198"/>
        <v>879</v>
      </c>
      <c r="EO881" s="239" t="s">
        <v>2189</v>
      </c>
      <c r="EP881" s="279">
        <v>42036</v>
      </c>
      <c r="EQ881" s="280">
        <v>0</v>
      </c>
      <c r="ER881" s="281">
        <v>15.698930000000001</v>
      </c>
      <c r="ES881" s="288"/>
      <c r="ET881" s="282">
        <f>IF(EO881=EO882,MAX(ET$2:ET880)+1,0)</f>
        <v>440</v>
      </c>
      <c r="EU881" s="3" t="str">
        <f t="shared" si="190"/>
        <v/>
      </c>
      <c r="EV881" s="290" t="str">
        <f t="shared" si="191"/>
        <v/>
      </c>
      <c r="EW881" s="277" t="str">
        <f t="shared" si="192"/>
        <v/>
      </c>
      <c r="EX881" s="281" t="str">
        <f t="shared" si="193"/>
        <v/>
      </c>
      <c r="EY881" s="282">
        <f>IF(EO881=EO882,0,MAX(EY$2:EY880)+1)</f>
        <v>0</v>
      </c>
      <c r="EZ881" s="290" t="str">
        <f t="shared" si="194"/>
        <v/>
      </c>
      <c r="FA881" s="277" t="str">
        <f t="shared" si="195"/>
        <v/>
      </c>
      <c r="FB881" s="281" t="str">
        <f t="shared" si="196"/>
        <v/>
      </c>
      <c r="FC881" s="230"/>
      <c r="FD881" s="230"/>
      <c r="FE881" s="230"/>
      <c r="FF881" s="28" t="str">
        <f t="shared" si="197"/>
        <v>,</v>
      </c>
      <c r="FG881" s="3"/>
      <c r="FH881" s="3"/>
      <c r="FI881" s="287">
        <f>IF(FH881&gt;0,INDEX(IF($BJ$45=0,$EU$3:$EU$1412,IF($BK$45=0,$EX$3:$EX$1412,$FB$3:$FB$1412)),FH881,1),0)</f>
        <v>0</v>
      </c>
    </row>
    <row r="882" spans="144:165" x14ac:dyDescent="0.25">
      <c r="EN882" s="263">
        <f t="shared" si="198"/>
        <v>880</v>
      </c>
      <c r="EO882" s="239" t="s">
        <v>2189</v>
      </c>
      <c r="EP882" s="279">
        <v>43831</v>
      </c>
      <c r="EQ882" s="280">
        <v>0</v>
      </c>
      <c r="ER882" s="281">
        <v>15.168530000000001</v>
      </c>
      <c r="ES882" s="288"/>
      <c r="ET882" s="282">
        <f>IF(EO882=EO883,MAX(ET$2:ET881)+1,0)</f>
        <v>0</v>
      </c>
      <c r="EU882" s="3" t="str">
        <f t="shared" si="190"/>
        <v/>
      </c>
      <c r="EV882" s="290" t="str">
        <f t="shared" si="191"/>
        <v/>
      </c>
      <c r="EW882" s="277" t="str">
        <f t="shared" si="192"/>
        <v/>
      </c>
      <c r="EX882" s="281" t="str">
        <f t="shared" si="193"/>
        <v/>
      </c>
      <c r="EY882" s="282">
        <f>IF(EO882=EO883,0,MAX(EY$2:EY881)+1)</f>
        <v>440</v>
      </c>
      <c r="EZ882" s="290" t="str">
        <f t="shared" si="194"/>
        <v/>
      </c>
      <c r="FA882" s="277" t="str">
        <f t="shared" si="195"/>
        <v/>
      </c>
      <c r="FB882" s="281" t="str">
        <f t="shared" si="196"/>
        <v/>
      </c>
      <c r="FC882" s="230"/>
      <c r="FD882" s="230"/>
      <c r="FE882" s="230"/>
      <c r="FF882" s="28" t="str">
        <f t="shared" si="197"/>
        <v>,</v>
      </c>
      <c r="FG882" s="3"/>
      <c r="FH882" s="3"/>
      <c r="FI882" s="287">
        <f>IF(FH882&gt;0,INDEX(IF($BJ$45=0,$EU$3:$EU$1412,IF($BK$45=0,$EX$3:$EX$1412,$FB$3:$FB$1412)),FH882,1),0)</f>
        <v>0</v>
      </c>
    </row>
    <row r="883" spans="144:165" x14ac:dyDescent="0.25">
      <c r="EN883" s="263">
        <f t="shared" si="198"/>
        <v>881</v>
      </c>
      <c r="EO883" s="239" t="s">
        <v>2190</v>
      </c>
      <c r="EP883" s="279">
        <v>42036</v>
      </c>
      <c r="EQ883" s="280">
        <v>0</v>
      </c>
      <c r="ER883" s="281">
        <v>14.6793</v>
      </c>
      <c r="ES883" s="288"/>
      <c r="ET883" s="282">
        <f>IF(EO883=EO884,MAX(ET$2:ET882)+1,0)</f>
        <v>441</v>
      </c>
      <c r="EU883" s="3" t="str">
        <f t="shared" si="190"/>
        <v/>
      </c>
      <c r="EV883" s="290" t="str">
        <f t="shared" si="191"/>
        <v/>
      </c>
      <c r="EW883" s="277" t="str">
        <f t="shared" si="192"/>
        <v/>
      </c>
      <c r="EX883" s="281" t="str">
        <f t="shared" si="193"/>
        <v/>
      </c>
      <c r="EY883" s="282">
        <f>IF(EO883=EO884,0,MAX(EY$2:EY882)+1)</f>
        <v>0</v>
      </c>
      <c r="EZ883" s="290" t="str">
        <f t="shared" si="194"/>
        <v/>
      </c>
      <c r="FA883" s="277" t="str">
        <f t="shared" si="195"/>
        <v/>
      </c>
      <c r="FB883" s="281" t="str">
        <f t="shared" si="196"/>
        <v/>
      </c>
      <c r="FC883" s="230"/>
      <c r="FD883" s="230"/>
      <c r="FE883" s="230"/>
      <c r="FF883" s="28" t="str">
        <f t="shared" si="197"/>
        <v>,</v>
      </c>
      <c r="FG883" s="3"/>
      <c r="FH883" s="3"/>
      <c r="FI883" s="287">
        <f>IF(FH883&gt;0,INDEX(IF($BJ$45=0,$EU$3:$EU$1412,IF($BK$45=0,$EX$3:$EX$1412,$FB$3:$FB$1412)),FH883,1),0)</f>
        <v>0</v>
      </c>
    </row>
    <row r="884" spans="144:165" x14ac:dyDescent="0.25">
      <c r="EN884" s="263">
        <f t="shared" si="198"/>
        <v>882</v>
      </c>
      <c r="EO884" s="239" t="s">
        <v>2190</v>
      </c>
      <c r="EP884" s="279">
        <v>43831</v>
      </c>
      <c r="EQ884" s="280">
        <v>0</v>
      </c>
      <c r="ER884" s="281">
        <v>14.664440000000001</v>
      </c>
      <c r="ES884" s="288"/>
      <c r="ET884" s="282">
        <f>IF(EO884=EO885,MAX(ET$2:ET883)+1,0)</f>
        <v>0</v>
      </c>
      <c r="EU884" s="3" t="str">
        <f t="shared" si="190"/>
        <v/>
      </c>
      <c r="EV884" s="290" t="str">
        <f t="shared" si="191"/>
        <v/>
      </c>
      <c r="EW884" s="277" t="str">
        <f t="shared" si="192"/>
        <v/>
      </c>
      <c r="EX884" s="281" t="str">
        <f t="shared" si="193"/>
        <v/>
      </c>
      <c r="EY884" s="282">
        <f>IF(EO884=EO885,0,MAX(EY$2:EY883)+1)</f>
        <v>441</v>
      </c>
      <c r="EZ884" s="290" t="str">
        <f t="shared" si="194"/>
        <v/>
      </c>
      <c r="FA884" s="277" t="str">
        <f t="shared" si="195"/>
        <v/>
      </c>
      <c r="FB884" s="281" t="str">
        <f t="shared" si="196"/>
        <v/>
      </c>
      <c r="FC884" s="230"/>
      <c r="FD884" s="230"/>
      <c r="FE884" s="230"/>
      <c r="FF884" s="28" t="str">
        <f t="shared" si="197"/>
        <v>,</v>
      </c>
      <c r="FG884" s="3"/>
      <c r="FH884" s="3"/>
      <c r="FI884" s="287">
        <f>IF(FH884&gt;0,INDEX(IF($BJ$45=0,$EU$3:$EU$1412,IF($BK$45=0,$EX$3:$EX$1412,$FB$3:$FB$1412)),FH884,1),0)</f>
        <v>0</v>
      </c>
    </row>
    <row r="885" spans="144:165" x14ac:dyDescent="0.25">
      <c r="EN885" s="263">
        <f t="shared" si="198"/>
        <v>883</v>
      </c>
      <c r="EO885" s="239" t="s">
        <v>2191</v>
      </c>
      <c r="EP885" s="279">
        <v>42036</v>
      </c>
      <c r="EQ885" s="280">
        <v>0</v>
      </c>
      <c r="ER885" s="281">
        <v>15.191990000000001</v>
      </c>
      <c r="ES885" s="288"/>
      <c r="ET885" s="282">
        <f>IF(EO885=EO886,MAX(ET$2:ET884)+1,0)</f>
        <v>442</v>
      </c>
      <c r="EU885" s="3" t="str">
        <f t="shared" si="190"/>
        <v/>
      </c>
      <c r="EV885" s="290" t="str">
        <f t="shared" si="191"/>
        <v/>
      </c>
      <c r="EW885" s="277" t="str">
        <f t="shared" si="192"/>
        <v/>
      </c>
      <c r="EX885" s="281" t="str">
        <f t="shared" si="193"/>
        <v/>
      </c>
      <c r="EY885" s="282">
        <f>IF(EO885=EO886,0,MAX(EY$2:EY884)+1)</f>
        <v>0</v>
      </c>
      <c r="EZ885" s="290" t="str">
        <f t="shared" si="194"/>
        <v/>
      </c>
      <c r="FA885" s="277" t="str">
        <f t="shared" si="195"/>
        <v/>
      </c>
      <c r="FB885" s="281" t="str">
        <f t="shared" si="196"/>
        <v/>
      </c>
      <c r="FC885" s="230"/>
      <c r="FD885" s="230"/>
      <c r="FE885" s="230"/>
      <c r="FF885" s="28" t="str">
        <f t="shared" si="197"/>
        <v>,</v>
      </c>
      <c r="FG885" s="3"/>
      <c r="FH885" s="3"/>
      <c r="FI885" s="287">
        <f>IF(FH885&gt;0,INDEX(IF($BJ$45=0,$EU$3:$EU$1412,IF($BK$45=0,$EX$3:$EX$1412,$FB$3:$FB$1412)),FH885,1),0)</f>
        <v>0</v>
      </c>
    </row>
    <row r="886" spans="144:165" x14ac:dyDescent="0.25">
      <c r="EN886" s="263">
        <f t="shared" si="198"/>
        <v>884</v>
      </c>
      <c r="EO886" s="239" t="s">
        <v>2191</v>
      </c>
      <c r="EP886" s="279">
        <v>43831</v>
      </c>
      <c r="EQ886" s="280">
        <v>0</v>
      </c>
      <c r="ER886" s="281">
        <v>14.940160000000001</v>
      </c>
      <c r="ES886" s="288"/>
      <c r="ET886" s="282">
        <f>IF(EO886=EO887,MAX(ET$2:ET885)+1,0)</f>
        <v>0</v>
      </c>
      <c r="EU886" s="3" t="str">
        <f t="shared" si="190"/>
        <v/>
      </c>
      <c r="EV886" s="290" t="str">
        <f t="shared" si="191"/>
        <v/>
      </c>
      <c r="EW886" s="277" t="str">
        <f t="shared" si="192"/>
        <v/>
      </c>
      <c r="EX886" s="281" t="str">
        <f t="shared" si="193"/>
        <v/>
      </c>
      <c r="EY886" s="282">
        <f>IF(EO886=EO887,0,MAX(EY$2:EY885)+1)</f>
        <v>442</v>
      </c>
      <c r="EZ886" s="290" t="str">
        <f t="shared" si="194"/>
        <v/>
      </c>
      <c r="FA886" s="277" t="str">
        <f t="shared" si="195"/>
        <v/>
      </c>
      <c r="FB886" s="281" t="str">
        <f t="shared" si="196"/>
        <v/>
      </c>
      <c r="FC886" s="230"/>
      <c r="FD886" s="230"/>
      <c r="FE886" s="230"/>
      <c r="FF886" s="28" t="str">
        <f t="shared" si="197"/>
        <v>,</v>
      </c>
      <c r="FG886" s="3"/>
      <c r="FH886" s="3"/>
      <c r="FI886" s="287">
        <f>IF(FH886&gt;0,INDEX(IF($BJ$45=0,$EU$3:$EU$1412,IF($BK$45=0,$EX$3:$EX$1412,$FB$3:$FB$1412)),FH886,1),0)</f>
        <v>0</v>
      </c>
    </row>
    <row r="887" spans="144:165" x14ac:dyDescent="0.25">
      <c r="EN887" s="263">
        <f t="shared" si="198"/>
        <v>885</v>
      </c>
      <c r="EO887" s="239" t="s">
        <v>2192</v>
      </c>
      <c r="EP887" s="279">
        <v>42036</v>
      </c>
      <c r="EQ887" s="280">
        <v>0</v>
      </c>
      <c r="ER887" s="281">
        <v>15.6282</v>
      </c>
      <c r="ES887" s="288"/>
      <c r="ET887" s="282">
        <f>IF(EO887=EO888,MAX(ET$2:ET886)+1,0)</f>
        <v>443</v>
      </c>
      <c r="EU887" s="3" t="str">
        <f t="shared" si="190"/>
        <v/>
      </c>
      <c r="EV887" s="290" t="str">
        <f t="shared" si="191"/>
        <v/>
      </c>
      <c r="EW887" s="277" t="str">
        <f t="shared" si="192"/>
        <v/>
      </c>
      <c r="EX887" s="281" t="str">
        <f t="shared" si="193"/>
        <v/>
      </c>
      <c r="EY887" s="282">
        <f>IF(EO887=EO888,0,MAX(EY$2:EY886)+1)</f>
        <v>0</v>
      </c>
      <c r="EZ887" s="290" t="str">
        <f t="shared" si="194"/>
        <v/>
      </c>
      <c r="FA887" s="277" t="str">
        <f t="shared" si="195"/>
        <v/>
      </c>
      <c r="FB887" s="281" t="str">
        <f t="shared" si="196"/>
        <v/>
      </c>
      <c r="FC887" s="230"/>
      <c r="FD887" s="230"/>
      <c r="FE887" s="230"/>
      <c r="FF887" s="28" t="str">
        <f t="shared" si="197"/>
        <v>,</v>
      </c>
      <c r="FG887" s="3"/>
      <c r="FH887" s="3"/>
      <c r="FI887" s="287">
        <f>IF(FH887&gt;0,INDEX(IF($BJ$45=0,$EU$3:$EU$1412,IF($BK$45=0,$EX$3:$EX$1412,$FB$3:$FB$1412)),FH887,1),0)</f>
        <v>0</v>
      </c>
    </row>
    <row r="888" spans="144:165" x14ac:dyDescent="0.25">
      <c r="EN888" s="263">
        <f t="shared" si="198"/>
        <v>886</v>
      </c>
      <c r="EO888" s="239" t="s">
        <v>2192</v>
      </c>
      <c r="EP888" s="279">
        <v>43831</v>
      </c>
      <c r="EQ888" s="280">
        <v>0</v>
      </c>
      <c r="ER888" s="281">
        <v>15.183770000000001</v>
      </c>
      <c r="ES888" s="288"/>
      <c r="ET888" s="282">
        <f>IF(EO888=EO889,MAX(ET$2:ET887)+1,0)</f>
        <v>0</v>
      </c>
      <c r="EU888" s="3" t="str">
        <f t="shared" si="190"/>
        <v/>
      </c>
      <c r="EV888" s="290" t="str">
        <f t="shared" si="191"/>
        <v/>
      </c>
      <c r="EW888" s="277" t="str">
        <f t="shared" si="192"/>
        <v/>
      </c>
      <c r="EX888" s="281" t="str">
        <f t="shared" si="193"/>
        <v/>
      </c>
      <c r="EY888" s="282">
        <f>IF(EO888=EO889,0,MAX(EY$2:EY887)+1)</f>
        <v>443</v>
      </c>
      <c r="EZ888" s="290" t="str">
        <f t="shared" si="194"/>
        <v/>
      </c>
      <c r="FA888" s="277" t="str">
        <f t="shared" si="195"/>
        <v/>
      </c>
      <c r="FB888" s="281" t="str">
        <f t="shared" si="196"/>
        <v/>
      </c>
      <c r="FC888" s="230"/>
      <c r="FD888" s="230"/>
      <c r="FE888" s="230"/>
      <c r="FF888" s="28" t="str">
        <f t="shared" si="197"/>
        <v>,</v>
      </c>
      <c r="FG888" s="3"/>
      <c r="FH888" s="3"/>
      <c r="FI888" s="287">
        <f>IF(FH888&gt;0,INDEX(IF($BJ$45=0,$EU$3:$EU$1412,IF($BK$45=0,$EX$3:$EX$1412,$FB$3:$FB$1412)),FH888,1),0)</f>
        <v>0</v>
      </c>
    </row>
    <row r="889" spans="144:165" x14ac:dyDescent="0.25">
      <c r="EN889" s="263">
        <f t="shared" si="198"/>
        <v>887</v>
      </c>
      <c r="EO889" s="239" t="s">
        <v>2193</v>
      </c>
      <c r="EP889" s="279">
        <v>42036</v>
      </c>
      <c r="EQ889" s="280">
        <v>0</v>
      </c>
      <c r="ER889" s="281">
        <v>15.93046</v>
      </c>
      <c r="ES889" s="288"/>
      <c r="ET889" s="282">
        <f>IF(EO889=EO890,MAX(ET$2:ET888)+1,0)</f>
        <v>444</v>
      </c>
      <c r="EU889" s="3" t="str">
        <f t="shared" si="190"/>
        <v/>
      </c>
      <c r="EV889" s="290" t="str">
        <f t="shared" si="191"/>
        <v/>
      </c>
      <c r="EW889" s="277" t="str">
        <f t="shared" si="192"/>
        <v/>
      </c>
      <c r="EX889" s="281" t="str">
        <f t="shared" si="193"/>
        <v/>
      </c>
      <c r="EY889" s="282">
        <f>IF(EO889=EO890,0,MAX(EY$2:EY888)+1)</f>
        <v>0</v>
      </c>
      <c r="EZ889" s="290" t="str">
        <f t="shared" si="194"/>
        <v/>
      </c>
      <c r="FA889" s="277" t="str">
        <f t="shared" si="195"/>
        <v/>
      </c>
      <c r="FB889" s="281" t="str">
        <f t="shared" si="196"/>
        <v/>
      </c>
      <c r="FC889" s="230"/>
      <c r="FD889" s="230"/>
      <c r="FE889" s="230"/>
      <c r="FF889" s="28" t="str">
        <f t="shared" si="197"/>
        <v>,</v>
      </c>
      <c r="FG889" s="3"/>
      <c r="FH889" s="3"/>
      <c r="FI889" s="287">
        <f>IF(FH889&gt;0,INDEX(IF($BJ$45=0,$EU$3:$EU$1412,IF($BK$45=0,$EX$3:$EX$1412,$FB$3:$FB$1412)),FH889,1),0)</f>
        <v>0</v>
      </c>
    </row>
    <row r="890" spans="144:165" x14ac:dyDescent="0.25">
      <c r="EN890" s="263">
        <f t="shared" si="198"/>
        <v>888</v>
      </c>
      <c r="EO890" s="239" t="s">
        <v>2193</v>
      </c>
      <c r="EP890" s="279">
        <v>43831</v>
      </c>
      <c r="EQ890" s="280">
        <v>0</v>
      </c>
      <c r="ER890" s="281">
        <v>15.351229999999999</v>
      </c>
      <c r="ES890" s="288"/>
      <c r="ET890" s="282">
        <f>IF(EO890=EO891,MAX(ET$2:ET889)+1,0)</f>
        <v>0</v>
      </c>
      <c r="EU890" s="3" t="str">
        <f t="shared" si="190"/>
        <v/>
      </c>
      <c r="EV890" s="290" t="str">
        <f t="shared" si="191"/>
        <v/>
      </c>
      <c r="EW890" s="277" t="str">
        <f t="shared" si="192"/>
        <v/>
      </c>
      <c r="EX890" s="281" t="str">
        <f t="shared" si="193"/>
        <v/>
      </c>
      <c r="EY890" s="282">
        <f>IF(EO890=EO891,0,MAX(EY$2:EY889)+1)</f>
        <v>444</v>
      </c>
      <c r="EZ890" s="290" t="str">
        <f t="shared" si="194"/>
        <v/>
      </c>
      <c r="FA890" s="277" t="str">
        <f t="shared" si="195"/>
        <v/>
      </c>
      <c r="FB890" s="281" t="str">
        <f t="shared" si="196"/>
        <v/>
      </c>
      <c r="FC890" s="230"/>
      <c r="FD890" s="230"/>
      <c r="FE890" s="230"/>
      <c r="FF890" s="28" t="str">
        <f t="shared" si="197"/>
        <v>,</v>
      </c>
      <c r="FG890" s="3"/>
      <c r="FH890" s="3"/>
      <c r="FI890" s="287">
        <f>IF(FH890&gt;0,INDEX(IF($BJ$45=0,$EU$3:$EU$1412,IF($BK$45=0,$EX$3:$EX$1412,$FB$3:$FB$1412)),FH890,1),0)</f>
        <v>0</v>
      </c>
    </row>
    <row r="891" spans="144:165" x14ac:dyDescent="0.25">
      <c r="EN891" s="263">
        <f t="shared" si="198"/>
        <v>889</v>
      </c>
      <c r="EO891" s="239" t="s">
        <v>2194</v>
      </c>
      <c r="EP891" s="279">
        <v>42036</v>
      </c>
      <c r="EQ891" s="280">
        <v>0</v>
      </c>
      <c r="ER891" s="281">
        <v>16.15447</v>
      </c>
      <c r="ES891" s="288"/>
      <c r="ET891" s="282">
        <f>IF(EO891=EO892,MAX(ET$2:ET890)+1,0)</f>
        <v>445</v>
      </c>
      <c r="EU891" s="3" t="str">
        <f t="shared" si="190"/>
        <v/>
      </c>
      <c r="EV891" s="290" t="str">
        <f t="shared" si="191"/>
        <v/>
      </c>
      <c r="EW891" s="277" t="str">
        <f t="shared" si="192"/>
        <v/>
      </c>
      <c r="EX891" s="281" t="str">
        <f t="shared" si="193"/>
        <v/>
      </c>
      <c r="EY891" s="282">
        <f>IF(EO891=EO892,0,MAX(EY$2:EY890)+1)</f>
        <v>0</v>
      </c>
      <c r="EZ891" s="290" t="str">
        <f t="shared" si="194"/>
        <v/>
      </c>
      <c r="FA891" s="277" t="str">
        <f t="shared" si="195"/>
        <v/>
      </c>
      <c r="FB891" s="281" t="str">
        <f t="shared" si="196"/>
        <v/>
      </c>
      <c r="FC891" s="230"/>
      <c r="FD891" s="230"/>
      <c r="FE891" s="230"/>
      <c r="FF891" s="28" t="str">
        <f t="shared" si="197"/>
        <v>,</v>
      </c>
      <c r="FG891" s="3"/>
      <c r="FH891" s="3"/>
      <c r="FI891" s="287">
        <f>IF(FH891&gt;0,INDEX(IF($BJ$45=0,$EU$3:$EU$1412,IF($BK$45=0,$EX$3:$EX$1412,$FB$3:$FB$1412)),FH891,1),0)</f>
        <v>0</v>
      </c>
    </row>
    <row r="892" spans="144:165" x14ac:dyDescent="0.25">
      <c r="EN892" s="263">
        <f t="shared" si="198"/>
        <v>890</v>
      </c>
      <c r="EO892" s="239" t="s">
        <v>2194</v>
      </c>
      <c r="EP892" s="279">
        <v>43831</v>
      </c>
      <c r="EQ892" s="280">
        <v>0</v>
      </c>
      <c r="ER892" s="281">
        <v>15.47837</v>
      </c>
      <c r="ES892" s="288"/>
      <c r="ET892" s="282">
        <f>IF(EO892=EO893,MAX(ET$2:ET891)+1,0)</f>
        <v>0</v>
      </c>
      <c r="EU892" s="3" t="str">
        <f t="shared" si="190"/>
        <v/>
      </c>
      <c r="EV892" s="290" t="str">
        <f t="shared" si="191"/>
        <v/>
      </c>
      <c r="EW892" s="277" t="str">
        <f t="shared" si="192"/>
        <v/>
      </c>
      <c r="EX892" s="281" t="str">
        <f t="shared" si="193"/>
        <v/>
      </c>
      <c r="EY892" s="282">
        <f>IF(EO892=EO893,0,MAX(EY$2:EY891)+1)</f>
        <v>445</v>
      </c>
      <c r="EZ892" s="290" t="str">
        <f t="shared" si="194"/>
        <v/>
      </c>
      <c r="FA892" s="277" t="str">
        <f t="shared" si="195"/>
        <v/>
      </c>
      <c r="FB892" s="281" t="str">
        <f t="shared" si="196"/>
        <v/>
      </c>
      <c r="FC892" s="230"/>
      <c r="FD892" s="230"/>
      <c r="FE892" s="230"/>
      <c r="FF892" s="28" t="str">
        <f t="shared" si="197"/>
        <v>,</v>
      </c>
      <c r="FG892" s="3"/>
      <c r="FH892" s="3"/>
      <c r="FI892" s="287">
        <f>IF(FH892&gt;0,INDEX(IF($BJ$45=0,$EU$3:$EU$1412,IF($BK$45=0,$EX$3:$EX$1412,$FB$3:$FB$1412)),FH892,1),0)</f>
        <v>0</v>
      </c>
    </row>
    <row r="893" spans="144:165" x14ac:dyDescent="0.25">
      <c r="EN893" s="263">
        <f t="shared" si="198"/>
        <v>891</v>
      </c>
      <c r="EO893" s="239" t="s">
        <v>2195</v>
      </c>
      <c r="EP893" s="279">
        <v>42036</v>
      </c>
      <c r="EQ893" s="280">
        <v>0</v>
      </c>
      <c r="ER893" s="281">
        <v>16.263300000000001</v>
      </c>
      <c r="ES893" s="288"/>
      <c r="ET893" s="282">
        <f>IF(EO893=EO894,MAX(ET$2:ET892)+1,0)</f>
        <v>446</v>
      </c>
      <c r="EU893" s="3" t="str">
        <f t="shared" si="190"/>
        <v/>
      </c>
      <c r="EV893" s="290" t="str">
        <f t="shared" si="191"/>
        <v/>
      </c>
      <c r="EW893" s="277" t="str">
        <f t="shared" si="192"/>
        <v/>
      </c>
      <c r="EX893" s="281" t="str">
        <f t="shared" si="193"/>
        <v/>
      </c>
      <c r="EY893" s="282">
        <f>IF(EO893=EO894,0,MAX(EY$2:EY892)+1)</f>
        <v>0</v>
      </c>
      <c r="EZ893" s="290" t="str">
        <f t="shared" si="194"/>
        <v/>
      </c>
      <c r="FA893" s="277" t="str">
        <f t="shared" si="195"/>
        <v/>
      </c>
      <c r="FB893" s="281" t="str">
        <f t="shared" si="196"/>
        <v/>
      </c>
      <c r="FC893" s="230"/>
      <c r="FD893" s="230"/>
      <c r="FE893" s="230"/>
      <c r="FF893" s="28" t="str">
        <f t="shared" si="197"/>
        <v>,</v>
      </c>
      <c r="FG893" s="3"/>
      <c r="FH893" s="3"/>
      <c r="FI893" s="287">
        <f>IF(FH893&gt;0,INDEX(IF($BJ$45=0,$EU$3:$EU$1412,IF($BK$45=0,$EX$3:$EX$1412,$FB$3:$FB$1412)),FH893,1),0)</f>
        <v>0</v>
      </c>
    </row>
    <row r="894" spans="144:165" x14ac:dyDescent="0.25">
      <c r="EN894" s="263">
        <f t="shared" si="198"/>
        <v>892</v>
      </c>
      <c r="EO894" s="239" t="s">
        <v>2195</v>
      </c>
      <c r="EP894" s="279">
        <v>43831</v>
      </c>
      <c r="EQ894" s="280">
        <v>0</v>
      </c>
      <c r="ER894" s="281">
        <v>15.53941</v>
      </c>
      <c r="ES894" s="288"/>
      <c r="ET894" s="282">
        <f>IF(EO894=EO895,MAX(ET$2:ET893)+1,0)</f>
        <v>0</v>
      </c>
      <c r="EU894" s="3" t="str">
        <f t="shared" si="190"/>
        <v/>
      </c>
      <c r="EV894" s="290" t="str">
        <f t="shared" si="191"/>
        <v/>
      </c>
      <c r="EW894" s="277" t="str">
        <f t="shared" si="192"/>
        <v/>
      </c>
      <c r="EX894" s="281" t="str">
        <f t="shared" si="193"/>
        <v/>
      </c>
      <c r="EY894" s="282">
        <f>IF(EO894=EO895,0,MAX(EY$2:EY893)+1)</f>
        <v>446</v>
      </c>
      <c r="EZ894" s="290" t="str">
        <f t="shared" si="194"/>
        <v/>
      </c>
      <c r="FA894" s="277" t="str">
        <f t="shared" si="195"/>
        <v/>
      </c>
      <c r="FB894" s="281" t="str">
        <f t="shared" si="196"/>
        <v/>
      </c>
      <c r="FC894" s="230"/>
      <c r="FD894" s="230"/>
      <c r="FE894" s="230"/>
      <c r="FF894" s="28" t="str">
        <f t="shared" si="197"/>
        <v>,</v>
      </c>
      <c r="FG894" s="3"/>
      <c r="FH894" s="3"/>
      <c r="FI894" s="287">
        <f>IF(FH894&gt;0,INDEX(IF($BJ$45=0,$EU$3:$EU$1412,IF($BK$45=0,$EX$3:$EX$1412,$FB$3:$FB$1412)),FH894,1),0)</f>
        <v>0</v>
      </c>
    </row>
    <row r="895" spans="144:165" x14ac:dyDescent="0.25">
      <c r="EN895" s="263">
        <f t="shared" si="198"/>
        <v>893</v>
      </c>
      <c r="EO895" s="239" t="s">
        <v>2196</v>
      </c>
      <c r="EP895" s="279">
        <v>42036</v>
      </c>
      <c r="EQ895" s="280">
        <v>0</v>
      </c>
      <c r="ER895" s="281">
        <v>25.180779999999999</v>
      </c>
      <c r="ES895" s="288"/>
      <c r="ET895" s="282">
        <f>IF(EO895=EO896,MAX(ET$2:ET894)+1,0)</f>
        <v>447</v>
      </c>
      <c r="EU895" s="3" t="str">
        <f t="shared" si="190"/>
        <v/>
      </c>
      <c r="EV895" s="290" t="str">
        <f t="shared" si="191"/>
        <v/>
      </c>
      <c r="EW895" s="277" t="str">
        <f t="shared" si="192"/>
        <v/>
      </c>
      <c r="EX895" s="281" t="str">
        <f t="shared" si="193"/>
        <v/>
      </c>
      <c r="EY895" s="282">
        <f>IF(EO895=EO896,0,MAX(EY$2:EY894)+1)</f>
        <v>0</v>
      </c>
      <c r="EZ895" s="290" t="str">
        <f t="shared" si="194"/>
        <v/>
      </c>
      <c r="FA895" s="277" t="str">
        <f t="shared" si="195"/>
        <v/>
      </c>
      <c r="FB895" s="281" t="str">
        <f t="shared" si="196"/>
        <v/>
      </c>
      <c r="FC895" s="230"/>
      <c r="FD895" s="230"/>
      <c r="FE895" s="230"/>
      <c r="FF895" s="28" t="str">
        <f t="shared" si="197"/>
        <v>,</v>
      </c>
      <c r="FG895" s="3"/>
      <c r="FH895" s="3"/>
      <c r="FI895" s="287">
        <f>IF(FH895&gt;0,INDEX(IF($BJ$45=0,$EU$3:$EU$1412,IF($BK$45=0,$EX$3:$EX$1412,$FB$3:$FB$1412)),FH895,1),0)</f>
        <v>0</v>
      </c>
    </row>
    <row r="896" spans="144:165" x14ac:dyDescent="0.25">
      <c r="EN896" s="263">
        <f t="shared" si="198"/>
        <v>894</v>
      </c>
      <c r="EO896" s="239" t="s">
        <v>2196</v>
      </c>
      <c r="EP896" s="279">
        <v>43831</v>
      </c>
      <c r="EQ896" s="280">
        <v>0</v>
      </c>
      <c r="ER896" s="281">
        <v>21.88608</v>
      </c>
      <c r="ES896" s="288"/>
      <c r="ET896" s="282">
        <f>IF(EO896=EO897,MAX(ET$2:ET895)+1,0)</f>
        <v>0</v>
      </c>
      <c r="EU896" s="3" t="str">
        <f t="shared" si="190"/>
        <v/>
      </c>
      <c r="EV896" s="290" t="str">
        <f t="shared" si="191"/>
        <v/>
      </c>
      <c r="EW896" s="277" t="str">
        <f t="shared" si="192"/>
        <v/>
      </c>
      <c r="EX896" s="281" t="str">
        <f t="shared" si="193"/>
        <v/>
      </c>
      <c r="EY896" s="282">
        <f>IF(EO896=EO897,0,MAX(EY$2:EY895)+1)</f>
        <v>447</v>
      </c>
      <c r="EZ896" s="290" t="str">
        <f t="shared" si="194"/>
        <v/>
      </c>
      <c r="FA896" s="277" t="str">
        <f t="shared" si="195"/>
        <v/>
      </c>
      <c r="FB896" s="281" t="str">
        <f t="shared" si="196"/>
        <v/>
      </c>
      <c r="FC896" s="230"/>
      <c r="FD896" s="230"/>
      <c r="FE896" s="230"/>
      <c r="FF896" s="28" t="str">
        <f t="shared" si="197"/>
        <v>,</v>
      </c>
      <c r="FG896" s="3"/>
      <c r="FH896" s="3"/>
      <c r="FI896" s="287">
        <f>IF(FH896&gt;0,INDEX(IF($BJ$45=0,$EU$3:$EU$1412,IF($BK$45=0,$EX$3:$EX$1412,$FB$3:$FB$1412)),FH896,1),0)</f>
        <v>0</v>
      </c>
    </row>
    <row r="897" spans="144:165" x14ac:dyDescent="0.25">
      <c r="EN897" s="263">
        <f t="shared" si="198"/>
        <v>895</v>
      </c>
      <c r="EO897" s="239" t="s">
        <v>2197</v>
      </c>
      <c r="EP897" s="279">
        <v>42036</v>
      </c>
      <c r="EQ897" s="280">
        <v>0</v>
      </c>
      <c r="ER897" s="281">
        <v>24.96838</v>
      </c>
      <c r="ES897" s="288"/>
      <c r="ET897" s="282">
        <f>IF(EO897=EO898,MAX(ET$2:ET896)+1,0)</f>
        <v>448</v>
      </c>
      <c r="EU897" s="3" t="str">
        <f t="shared" si="190"/>
        <v/>
      </c>
      <c r="EV897" s="290" t="str">
        <f t="shared" si="191"/>
        <v/>
      </c>
      <c r="EW897" s="277" t="str">
        <f t="shared" si="192"/>
        <v/>
      </c>
      <c r="EX897" s="281" t="str">
        <f t="shared" si="193"/>
        <v/>
      </c>
      <c r="EY897" s="282">
        <f>IF(EO897=EO898,0,MAX(EY$2:EY896)+1)</f>
        <v>0</v>
      </c>
      <c r="EZ897" s="290" t="str">
        <f t="shared" si="194"/>
        <v/>
      </c>
      <c r="FA897" s="277" t="str">
        <f t="shared" si="195"/>
        <v/>
      </c>
      <c r="FB897" s="281" t="str">
        <f t="shared" si="196"/>
        <v/>
      </c>
      <c r="FC897" s="230"/>
      <c r="FD897" s="230"/>
      <c r="FE897" s="230"/>
      <c r="FF897" s="28" t="str">
        <f t="shared" si="197"/>
        <v>,</v>
      </c>
      <c r="FG897" s="3"/>
      <c r="FH897" s="3"/>
      <c r="FI897" s="287">
        <f>IF(FH897&gt;0,INDEX(IF($BJ$45=0,$EU$3:$EU$1412,IF($BK$45=0,$EX$3:$EX$1412,$FB$3:$FB$1412)),FH897,1),0)</f>
        <v>0</v>
      </c>
    </row>
    <row r="898" spans="144:165" x14ac:dyDescent="0.25">
      <c r="EN898" s="263">
        <f t="shared" si="198"/>
        <v>896</v>
      </c>
      <c r="EO898" s="239" t="s">
        <v>2197</v>
      </c>
      <c r="EP898" s="279">
        <v>43831</v>
      </c>
      <c r="EQ898" s="280">
        <v>0</v>
      </c>
      <c r="ER898" s="281">
        <v>21.687930000000001</v>
      </c>
      <c r="ES898" s="288"/>
      <c r="ET898" s="282">
        <f>IF(EO898=EO899,MAX(ET$2:ET897)+1,0)</f>
        <v>0</v>
      </c>
      <c r="EU898" s="3" t="str">
        <f t="shared" si="190"/>
        <v/>
      </c>
      <c r="EV898" s="290" t="str">
        <f t="shared" si="191"/>
        <v/>
      </c>
      <c r="EW898" s="277" t="str">
        <f t="shared" si="192"/>
        <v/>
      </c>
      <c r="EX898" s="281" t="str">
        <f t="shared" si="193"/>
        <v/>
      </c>
      <c r="EY898" s="282">
        <f>IF(EO898=EO899,0,MAX(EY$2:EY897)+1)</f>
        <v>448</v>
      </c>
      <c r="EZ898" s="290" t="str">
        <f t="shared" si="194"/>
        <v/>
      </c>
      <c r="FA898" s="277" t="str">
        <f t="shared" si="195"/>
        <v/>
      </c>
      <c r="FB898" s="281" t="str">
        <f t="shared" si="196"/>
        <v/>
      </c>
      <c r="FC898" s="230"/>
      <c r="FD898" s="230"/>
      <c r="FE898" s="230"/>
      <c r="FF898" s="28" t="str">
        <f t="shared" si="197"/>
        <v>,</v>
      </c>
      <c r="FG898" s="3"/>
      <c r="FH898" s="3"/>
      <c r="FI898" s="287">
        <f>IF(FH898&gt;0,INDEX(IF($BJ$45=0,$EU$3:$EU$1412,IF($BK$45=0,$EX$3:$EX$1412,$FB$3:$FB$1412)),FH898,1),0)</f>
        <v>0</v>
      </c>
    </row>
    <row r="899" spans="144:165" x14ac:dyDescent="0.25">
      <c r="EN899" s="263">
        <f t="shared" si="198"/>
        <v>897</v>
      </c>
      <c r="EO899" s="239" t="s">
        <v>2198</v>
      </c>
      <c r="EP899" s="279">
        <v>42036</v>
      </c>
      <c r="EQ899" s="280">
        <v>0</v>
      </c>
      <c r="ER899" s="281">
        <v>24.642510000000001</v>
      </c>
      <c r="ES899" s="288"/>
      <c r="ET899" s="282">
        <f>IF(EO899=EO900,MAX(ET$2:ET898)+1,0)</f>
        <v>449</v>
      </c>
      <c r="EU899" s="3" t="str">
        <f t="shared" si="190"/>
        <v/>
      </c>
      <c r="EV899" s="290" t="str">
        <f t="shared" si="191"/>
        <v/>
      </c>
      <c r="EW899" s="277" t="str">
        <f t="shared" si="192"/>
        <v/>
      </c>
      <c r="EX899" s="281" t="str">
        <f t="shared" si="193"/>
        <v/>
      </c>
      <c r="EY899" s="282">
        <f>IF(EO899=EO900,0,MAX(EY$2:EY898)+1)</f>
        <v>0</v>
      </c>
      <c r="EZ899" s="290" t="str">
        <f t="shared" si="194"/>
        <v/>
      </c>
      <c r="FA899" s="277" t="str">
        <f t="shared" si="195"/>
        <v/>
      </c>
      <c r="FB899" s="281" t="str">
        <f t="shared" si="196"/>
        <v/>
      </c>
      <c r="FC899" s="230"/>
      <c r="FD899" s="230"/>
      <c r="FE899" s="230"/>
      <c r="FF899" s="28" t="str">
        <f t="shared" si="197"/>
        <v>,</v>
      </c>
      <c r="FG899" s="3"/>
      <c r="FH899" s="3"/>
      <c r="FI899" s="287">
        <f>IF(FH899&gt;0,INDEX(IF($BJ$45=0,$EU$3:$EU$1412,IF($BK$45=0,$EX$3:$EX$1412,$FB$3:$FB$1412)),FH899,1),0)</f>
        <v>0</v>
      </c>
    </row>
    <row r="900" spans="144:165" x14ac:dyDescent="0.25">
      <c r="EN900" s="263">
        <f t="shared" si="198"/>
        <v>898</v>
      </c>
      <c r="EO900" s="239" t="s">
        <v>2198</v>
      </c>
      <c r="EP900" s="279">
        <v>43831</v>
      </c>
      <c r="EQ900" s="280">
        <v>0</v>
      </c>
      <c r="ER900" s="281">
        <v>21.415150000000001</v>
      </c>
      <c r="ES900" s="288"/>
      <c r="ET900" s="282">
        <f>IF(EO900=EO901,MAX(ET$2:ET899)+1,0)</f>
        <v>0</v>
      </c>
      <c r="EU900" s="3" t="str">
        <f t="shared" ref="EU900:EU963" si="199">IF(ROW()-$EP$2&lt;=$EU$2,ROW()-$EP$2,"")</f>
        <v/>
      </c>
      <c r="EV900" s="290" t="str">
        <f t="shared" ref="EV900:EV963" si="200">IF(ISNUMBER(EU900),INDEX($EN$3:$EN$1412,MATCH(EU900,$ET$3:$ET$1412,0),1),"")</f>
        <v/>
      </c>
      <c r="EW900" s="277" t="str">
        <f t="shared" ref="EW900:EW963" si="201">IF(ISNUMBER(EU900),INDEX($EP$3:$EP$1412,MATCH(EU900,$ET$3:$ET$1412,0),1),"")</f>
        <v/>
      </c>
      <c r="EX900" s="281" t="str">
        <f t="shared" ref="EX900:EX963" si="202">IF(ISNUMBER(EU900),INDEX($ER$3:$ER$1412,MATCH(EU900,$ET$3:$ET$1412,0),1),"")</f>
        <v/>
      </c>
      <c r="EY900" s="282">
        <f>IF(EO900=EO901,0,MAX(EY$2:EY899)+1)</f>
        <v>449</v>
      </c>
      <c r="EZ900" s="290" t="str">
        <f t="shared" ref="EZ900:EZ963" si="203">IF(ISNUMBER(EU900),INDEX($EN$3:$EN$1412,MATCH(EU900,$EY$3:$EY$1412,0),1),"")</f>
        <v/>
      </c>
      <c r="FA900" s="277" t="str">
        <f t="shared" ref="FA900:FA963" si="204">IF(ISNUMBER(EU900),INDEX($EP$3:$EP$1412,MATCH(EU900,$EY$3:$EY$1412,0),1),"")</f>
        <v/>
      </c>
      <c r="FB900" s="281" t="str">
        <f t="shared" ref="FB900:FB963" si="205">IF(ISNUMBER(EU900),INDEX($ER$3:$ER$1412,MATCH(EU900,$EY$3:$EY$1412,0),1),"")</f>
        <v/>
      </c>
      <c r="FC900" s="230"/>
      <c r="FD900" s="230"/>
      <c r="FE900" s="230"/>
      <c r="FF900" s="28" t="str">
        <f t="shared" ref="FF900:FF963" si="206">_xlfn.CONCAT(FD900,",",FE900)</f>
        <v>,</v>
      </c>
      <c r="FG900" s="3"/>
      <c r="FH900" s="3"/>
      <c r="FI900" s="287">
        <f>IF(FH900&gt;0,INDEX(IF($BJ$45=0,$EU$3:$EU$1412,IF($BK$45=0,$EX$3:$EX$1412,$FB$3:$FB$1412)),FH900,1),0)</f>
        <v>0</v>
      </c>
    </row>
    <row r="901" spans="144:165" x14ac:dyDescent="0.25">
      <c r="EN901" s="263">
        <f t="shared" ref="EN901:EN964" si="207">EN900+1</f>
        <v>899</v>
      </c>
      <c r="EO901" s="239" t="s">
        <v>2199</v>
      </c>
      <c r="EP901" s="279">
        <v>42036</v>
      </c>
      <c r="EQ901" s="280">
        <v>0</v>
      </c>
      <c r="ER901" s="281">
        <v>23.986249999999998</v>
      </c>
      <c r="ES901" s="288"/>
      <c r="ET901" s="282">
        <f>IF(EO901=EO902,MAX(ET$2:ET900)+1,0)</f>
        <v>450</v>
      </c>
      <c r="EU901" s="3" t="str">
        <f t="shared" si="199"/>
        <v/>
      </c>
      <c r="EV901" s="290" t="str">
        <f t="shared" si="200"/>
        <v/>
      </c>
      <c r="EW901" s="277" t="str">
        <f t="shared" si="201"/>
        <v/>
      </c>
      <c r="EX901" s="281" t="str">
        <f t="shared" si="202"/>
        <v/>
      </c>
      <c r="EY901" s="282">
        <f>IF(EO901=EO902,0,MAX(EY$2:EY900)+1)</f>
        <v>0</v>
      </c>
      <c r="EZ901" s="290" t="str">
        <f t="shared" si="203"/>
        <v/>
      </c>
      <c r="FA901" s="277" t="str">
        <f t="shared" si="204"/>
        <v/>
      </c>
      <c r="FB901" s="281" t="str">
        <f t="shared" si="205"/>
        <v/>
      </c>
      <c r="FC901" s="230"/>
      <c r="FD901" s="230"/>
      <c r="FE901" s="230"/>
      <c r="FF901" s="28" t="str">
        <f t="shared" si="206"/>
        <v>,</v>
      </c>
      <c r="FG901" s="3"/>
      <c r="FH901" s="3"/>
      <c r="FI901" s="287">
        <f>IF(FH901&gt;0,INDEX(IF($BJ$45=0,$EU$3:$EU$1412,IF($BK$45=0,$EX$3:$EX$1412,$FB$3:$FB$1412)),FH901,1),0)</f>
        <v>0</v>
      </c>
    </row>
    <row r="902" spans="144:165" x14ac:dyDescent="0.25">
      <c r="EN902" s="263">
        <f t="shared" si="207"/>
        <v>900</v>
      </c>
      <c r="EO902" s="239" t="s">
        <v>2199</v>
      </c>
      <c r="EP902" s="279">
        <v>43831</v>
      </c>
      <c r="EQ902" s="280">
        <v>0</v>
      </c>
      <c r="ER902" s="281">
        <v>20.819800000000001</v>
      </c>
      <c r="ES902" s="288"/>
      <c r="ET902" s="282">
        <f>IF(EO902=EO903,MAX(ET$2:ET901)+1,0)</f>
        <v>0</v>
      </c>
      <c r="EU902" s="3" t="str">
        <f t="shared" si="199"/>
        <v/>
      </c>
      <c r="EV902" s="290" t="str">
        <f t="shared" si="200"/>
        <v/>
      </c>
      <c r="EW902" s="277" t="str">
        <f t="shared" si="201"/>
        <v/>
      </c>
      <c r="EX902" s="281" t="str">
        <f t="shared" si="202"/>
        <v/>
      </c>
      <c r="EY902" s="282">
        <f>IF(EO902=EO903,0,MAX(EY$2:EY901)+1)</f>
        <v>450</v>
      </c>
      <c r="EZ902" s="290" t="str">
        <f t="shared" si="203"/>
        <v/>
      </c>
      <c r="FA902" s="277" t="str">
        <f t="shared" si="204"/>
        <v/>
      </c>
      <c r="FB902" s="281" t="str">
        <f t="shared" si="205"/>
        <v/>
      </c>
      <c r="FC902" s="230"/>
      <c r="FD902" s="230"/>
      <c r="FE902" s="230"/>
      <c r="FF902" s="28" t="str">
        <f t="shared" si="206"/>
        <v>,</v>
      </c>
      <c r="FG902" s="3"/>
      <c r="FH902" s="3"/>
      <c r="FI902" s="287">
        <f>IF(FH902&gt;0,INDEX(IF($BJ$45=0,$EU$3:$EU$1412,IF($BK$45=0,$EX$3:$EX$1412,$FB$3:$FB$1412)),FH902,1),0)</f>
        <v>0</v>
      </c>
    </row>
    <row r="903" spans="144:165" x14ac:dyDescent="0.25">
      <c r="EN903" s="263">
        <f t="shared" si="207"/>
        <v>901</v>
      </c>
      <c r="EO903" s="239" t="s">
        <v>2200</v>
      </c>
      <c r="EP903" s="279">
        <v>42036</v>
      </c>
      <c r="EQ903" s="280">
        <v>0</v>
      </c>
      <c r="ER903" s="281">
        <v>23.22841</v>
      </c>
      <c r="ES903" s="288"/>
      <c r="ET903" s="282">
        <f>IF(EO903=EO904,MAX(ET$2:ET902)+1,0)</f>
        <v>451</v>
      </c>
      <c r="EU903" s="3" t="str">
        <f t="shared" si="199"/>
        <v/>
      </c>
      <c r="EV903" s="290" t="str">
        <f t="shared" si="200"/>
        <v/>
      </c>
      <c r="EW903" s="277" t="str">
        <f t="shared" si="201"/>
        <v/>
      </c>
      <c r="EX903" s="281" t="str">
        <f t="shared" si="202"/>
        <v/>
      </c>
      <c r="EY903" s="282">
        <f>IF(EO903=EO904,0,MAX(EY$2:EY902)+1)</f>
        <v>0</v>
      </c>
      <c r="EZ903" s="290" t="str">
        <f t="shared" si="203"/>
        <v/>
      </c>
      <c r="FA903" s="277" t="str">
        <f t="shared" si="204"/>
        <v/>
      </c>
      <c r="FB903" s="281" t="str">
        <f t="shared" si="205"/>
        <v/>
      </c>
      <c r="FC903" s="230"/>
      <c r="FD903" s="230"/>
      <c r="FE903" s="230"/>
      <c r="FF903" s="28" t="str">
        <f t="shared" si="206"/>
        <v>,</v>
      </c>
      <c r="FG903" s="3"/>
      <c r="FH903" s="3"/>
      <c r="FI903" s="287">
        <f>IF(FH903&gt;0,INDEX(IF($BJ$45=0,$EU$3:$EU$1412,IF($BK$45=0,$EX$3:$EX$1412,$FB$3:$FB$1412)),FH903,1),0)</f>
        <v>0</v>
      </c>
    </row>
    <row r="904" spans="144:165" x14ac:dyDescent="0.25">
      <c r="EN904" s="263">
        <f t="shared" si="207"/>
        <v>902</v>
      </c>
      <c r="EO904" s="239" t="s">
        <v>2200</v>
      </c>
      <c r="EP904" s="279">
        <v>43831</v>
      </c>
      <c r="EQ904" s="280">
        <v>0</v>
      </c>
      <c r="ER904" s="281">
        <v>20.175650000000001</v>
      </c>
      <c r="ES904" s="288"/>
      <c r="ET904" s="282">
        <f>IF(EO904=EO905,MAX(ET$2:ET903)+1,0)</f>
        <v>0</v>
      </c>
      <c r="EU904" s="3" t="str">
        <f t="shared" si="199"/>
        <v/>
      </c>
      <c r="EV904" s="290" t="str">
        <f t="shared" si="200"/>
        <v/>
      </c>
      <c r="EW904" s="277" t="str">
        <f t="shared" si="201"/>
        <v/>
      </c>
      <c r="EX904" s="281" t="str">
        <f t="shared" si="202"/>
        <v/>
      </c>
      <c r="EY904" s="282">
        <f>IF(EO904=EO905,0,MAX(EY$2:EY903)+1)</f>
        <v>451</v>
      </c>
      <c r="EZ904" s="290" t="str">
        <f t="shared" si="203"/>
        <v/>
      </c>
      <c r="FA904" s="277" t="str">
        <f t="shared" si="204"/>
        <v/>
      </c>
      <c r="FB904" s="281" t="str">
        <f t="shared" si="205"/>
        <v/>
      </c>
      <c r="FC904" s="230"/>
      <c r="FD904" s="230"/>
      <c r="FE904" s="230"/>
      <c r="FF904" s="28" t="str">
        <f t="shared" si="206"/>
        <v>,</v>
      </c>
      <c r="FG904" s="3"/>
      <c r="FH904" s="3"/>
      <c r="FI904" s="287">
        <f>IF(FH904&gt;0,INDEX(IF($BJ$45=0,$EU$3:$EU$1412,IF($BK$45=0,$EX$3:$EX$1412,$FB$3:$FB$1412)),FH904,1),0)</f>
        <v>0</v>
      </c>
    </row>
    <row r="905" spans="144:165" x14ac:dyDescent="0.25">
      <c r="EN905" s="263">
        <f t="shared" si="207"/>
        <v>903</v>
      </c>
      <c r="EO905" s="239" t="s">
        <v>2201</v>
      </c>
      <c r="EP905" s="279">
        <v>42036</v>
      </c>
      <c r="EQ905" s="280">
        <v>0</v>
      </c>
      <c r="ER905" s="281">
        <v>22.359300000000001</v>
      </c>
      <c r="ES905" s="288"/>
      <c r="ET905" s="282">
        <f>IF(EO905=EO906,MAX(ET$2:ET904)+1,0)</f>
        <v>452</v>
      </c>
      <c r="EU905" s="3" t="str">
        <f t="shared" si="199"/>
        <v/>
      </c>
      <c r="EV905" s="290" t="str">
        <f t="shared" si="200"/>
        <v/>
      </c>
      <c r="EW905" s="277" t="str">
        <f t="shared" si="201"/>
        <v/>
      </c>
      <c r="EX905" s="281" t="str">
        <f t="shared" si="202"/>
        <v/>
      </c>
      <c r="EY905" s="282">
        <f>IF(EO905=EO906,0,MAX(EY$2:EY904)+1)</f>
        <v>0</v>
      </c>
      <c r="EZ905" s="290" t="str">
        <f t="shared" si="203"/>
        <v/>
      </c>
      <c r="FA905" s="277" t="str">
        <f t="shared" si="204"/>
        <v/>
      </c>
      <c r="FB905" s="281" t="str">
        <f t="shared" si="205"/>
        <v/>
      </c>
      <c r="FC905" s="230"/>
      <c r="FD905" s="230"/>
      <c r="FE905" s="230"/>
      <c r="FF905" s="28" t="str">
        <f t="shared" si="206"/>
        <v>,</v>
      </c>
      <c r="FG905" s="3"/>
      <c r="FH905" s="3"/>
      <c r="FI905" s="287">
        <f>IF(FH905&gt;0,INDEX(IF($BJ$45=0,$EU$3:$EU$1412,IF($BK$45=0,$EX$3:$EX$1412,$FB$3:$FB$1412)),FH905,1),0)</f>
        <v>0</v>
      </c>
    </row>
    <row r="906" spans="144:165" x14ac:dyDescent="0.25">
      <c r="EN906" s="263">
        <f t="shared" si="207"/>
        <v>904</v>
      </c>
      <c r="EO906" s="239" t="s">
        <v>2201</v>
      </c>
      <c r="EP906" s="279">
        <v>43831</v>
      </c>
      <c r="EQ906" s="280">
        <v>0</v>
      </c>
      <c r="ER906" s="281">
        <v>19.465399999999999</v>
      </c>
      <c r="ES906" s="288"/>
      <c r="ET906" s="282">
        <f>IF(EO906=EO907,MAX(ET$2:ET905)+1,0)</f>
        <v>0</v>
      </c>
      <c r="EU906" s="3" t="str">
        <f t="shared" si="199"/>
        <v/>
      </c>
      <c r="EV906" s="290" t="str">
        <f t="shared" si="200"/>
        <v/>
      </c>
      <c r="EW906" s="277" t="str">
        <f t="shared" si="201"/>
        <v/>
      </c>
      <c r="EX906" s="281" t="str">
        <f t="shared" si="202"/>
        <v/>
      </c>
      <c r="EY906" s="282">
        <f>IF(EO906=EO907,0,MAX(EY$2:EY905)+1)</f>
        <v>452</v>
      </c>
      <c r="EZ906" s="290" t="str">
        <f t="shared" si="203"/>
        <v/>
      </c>
      <c r="FA906" s="277" t="str">
        <f t="shared" si="204"/>
        <v/>
      </c>
      <c r="FB906" s="281" t="str">
        <f t="shared" si="205"/>
        <v/>
      </c>
      <c r="FC906" s="230"/>
      <c r="FD906" s="230"/>
      <c r="FE906" s="230"/>
      <c r="FF906" s="28" t="str">
        <f t="shared" si="206"/>
        <v>,</v>
      </c>
      <c r="FG906" s="3"/>
      <c r="FH906" s="3"/>
      <c r="FI906" s="287">
        <f>IF(FH906&gt;0,INDEX(IF($BJ$45=0,$EU$3:$EU$1412,IF($BK$45=0,$EX$3:$EX$1412,$FB$3:$FB$1412)),FH906,1),0)</f>
        <v>0</v>
      </c>
    </row>
    <row r="907" spans="144:165" x14ac:dyDescent="0.25">
      <c r="EN907" s="263">
        <f t="shared" si="207"/>
        <v>905</v>
      </c>
      <c r="EO907" s="239" t="s">
        <v>2202</v>
      </c>
      <c r="EP907" s="279">
        <v>42036</v>
      </c>
      <c r="EQ907" s="280">
        <v>0</v>
      </c>
      <c r="ER907" s="281">
        <v>21.524789999999999</v>
      </c>
      <c r="ES907" s="288"/>
      <c r="ET907" s="282">
        <f>IF(EO907=EO908,MAX(ET$2:ET906)+1,0)</f>
        <v>453</v>
      </c>
      <c r="EU907" s="3" t="str">
        <f t="shared" si="199"/>
        <v/>
      </c>
      <c r="EV907" s="290" t="str">
        <f t="shared" si="200"/>
        <v/>
      </c>
      <c r="EW907" s="277" t="str">
        <f t="shared" si="201"/>
        <v/>
      </c>
      <c r="EX907" s="281" t="str">
        <f t="shared" si="202"/>
        <v/>
      </c>
      <c r="EY907" s="282">
        <f>IF(EO907=EO908,0,MAX(EY$2:EY906)+1)</f>
        <v>0</v>
      </c>
      <c r="EZ907" s="290" t="str">
        <f t="shared" si="203"/>
        <v/>
      </c>
      <c r="FA907" s="277" t="str">
        <f t="shared" si="204"/>
        <v/>
      </c>
      <c r="FB907" s="281" t="str">
        <f t="shared" si="205"/>
        <v/>
      </c>
      <c r="FC907" s="230"/>
      <c r="FD907" s="230"/>
      <c r="FE907" s="230"/>
      <c r="FF907" s="28" t="str">
        <f t="shared" si="206"/>
        <v>,</v>
      </c>
      <c r="FG907" s="3"/>
      <c r="FH907" s="3"/>
      <c r="FI907" s="287">
        <f>IF(FH907&gt;0,INDEX(IF($BJ$45=0,$EU$3:$EU$1412,IF($BK$45=0,$EX$3:$EX$1412,$FB$3:$FB$1412)),FH907,1),0)</f>
        <v>0</v>
      </c>
    </row>
    <row r="908" spans="144:165" x14ac:dyDescent="0.25">
      <c r="EN908" s="263">
        <f t="shared" si="207"/>
        <v>906</v>
      </c>
      <c r="EO908" s="239" t="s">
        <v>2202</v>
      </c>
      <c r="EP908" s="279">
        <v>43831</v>
      </c>
      <c r="EQ908" s="280">
        <v>0</v>
      </c>
      <c r="ER908" s="281">
        <v>18.81861</v>
      </c>
      <c r="ES908" s="288"/>
      <c r="ET908" s="282">
        <f>IF(EO908=EO909,MAX(ET$2:ET907)+1,0)</f>
        <v>0</v>
      </c>
      <c r="EU908" s="3" t="str">
        <f t="shared" si="199"/>
        <v/>
      </c>
      <c r="EV908" s="290" t="str">
        <f t="shared" si="200"/>
        <v/>
      </c>
      <c r="EW908" s="277" t="str">
        <f t="shared" si="201"/>
        <v/>
      </c>
      <c r="EX908" s="281" t="str">
        <f t="shared" si="202"/>
        <v/>
      </c>
      <c r="EY908" s="282">
        <f>IF(EO908=EO909,0,MAX(EY$2:EY907)+1)</f>
        <v>453</v>
      </c>
      <c r="EZ908" s="290" t="str">
        <f t="shared" si="203"/>
        <v/>
      </c>
      <c r="FA908" s="277" t="str">
        <f t="shared" si="204"/>
        <v/>
      </c>
      <c r="FB908" s="281" t="str">
        <f t="shared" si="205"/>
        <v/>
      </c>
      <c r="FC908" s="230"/>
      <c r="FD908" s="230"/>
      <c r="FE908" s="230"/>
      <c r="FF908" s="28" t="str">
        <f t="shared" si="206"/>
        <v>,</v>
      </c>
      <c r="FG908" s="3"/>
      <c r="FH908" s="3"/>
      <c r="FI908" s="287">
        <f>IF(FH908&gt;0,INDEX(IF($BJ$45=0,$EU$3:$EU$1412,IF($BK$45=0,$EX$3:$EX$1412,$FB$3:$FB$1412)),FH908,1),0)</f>
        <v>0</v>
      </c>
    </row>
    <row r="909" spans="144:165" x14ac:dyDescent="0.25">
      <c r="EN909" s="263">
        <f t="shared" si="207"/>
        <v>907</v>
      </c>
      <c r="EO909" s="239" t="s">
        <v>2203</v>
      </c>
      <c r="EP909" s="279">
        <v>42036</v>
      </c>
      <c r="EQ909" s="280">
        <v>0</v>
      </c>
      <c r="ER909" s="281">
        <v>20.577159999999999</v>
      </c>
      <c r="ES909" s="288"/>
      <c r="ET909" s="282">
        <f>IF(EO909=EO910,MAX(ET$2:ET908)+1,0)</f>
        <v>454</v>
      </c>
      <c r="EU909" s="3" t="str">
        <f t="shared" si="199"/>
        <v/>
      </c>
      <c r="EV909" s="290" t="str">
        <f t="shared" si="200"/>
        <v/>
      </c>
      <c r="EW909" s="277" t="str">
        <f t="shared" si="201"/>
        <v/>
      </c>
      <c r="EX909" s="281" t="str">
        <f t="shared" si="202"/>
        <v/>
      </c>
      <c r="EY909" s="282">
        <f>IF(EO909=EO910,0,MAX(EY$2:EY908)+1)</f>
        <v>0</v>
      </c>
      <c r="EZ909" s="290" t="str">
        <f t="shared" si="203"/>
        <v/>
      </c>
      <c r="FA909" s="277" t="str">
        <f t="shared" si="204"/>
        <v/>
      </c>
      <c r="FB909" s="281" t="str">
        <f t="shared" si="205"/>
        <v/>
      </c>
      <c r="FC909" s="230"/>
      <c r="FD909" s="230"/>
      <c r="FE909" s="230"/>
      <c r="FF909" s="28" t="str">
        <f t="shared" si="206"/>
        <v>,</v>
      </c>
      <c r="FG909" s="3"/>
      <c r="FH909" s="3"/>
      <c r="FI909" s="287">
        <f>IF(FH909&gt;0,INDEX(IF($BJ$45=0,$EU$3:$EU$1412,IF($BK$45=0,$EX$3:$EX$1412,$FB$3:$FB$1412)),FH909,1),0)</f>
        <v>0</v>
      </c>
    </row>
    <row r="910" spans="144:165" x14ac:dyDescent="0.25">
      <c r="EN910" s="263">
        <f t="shared" si="207"/>
        <v>908</v>
      </c>
      <c r="EO910" s="239" t="s">
        <v>2203</v>
      </c>
      <c r="EP910" s="279">
        <v>43831</v>
      </c>
      <c r="EQ910" s="280">
        <v>0</v>
      </c>
      <c r="ER910" s="281">
        <v>18.0778</v>
      </c>
      <c r="ES910" s="288"/>
      <c r="ET910" s="282">
        <f>IF(EO910=EO911,MAX(ET$2:ET909)+1,0)</f>
        <v>0</v>
      </c>
      <c r="EU910" s="3" t="str">
        <f t="shared" si="199"/>
        <v/>
      </c>
      <c r="EV910" s="290" t="str">
        <f t="shared" si="200"/>
        <v/>
      </c>
      <c r="EW910" s="277" t="str">
        <f t="shared" si="201"/>
        <v/>
      </c>
      <c r="EX910" s="281" t="str">
        <f t="shared" si="202"/>
        <v/>
      </c>
      <c r="EY910" s="282">
        <f>IF(EO910=EO911,0,MAX(EY$2:EY909)+1)</f>
        <v>454</v>
      </c>
      <c r="EZ910" s="290" t="str">
        <f t="shared" si="203"/>
        <v/>
      </c>
      <c r="FA910" s="277" t="str">
        <f t="shared" si="204"/>
        <v/>
      </c>
      <c r="FB910" s="281" t="str">
        <f t="shared" si="205"/>
        <v/>
      </c>
      <c r="FC910" s="230"/>
      <c r="FD910" s="230"/>
      <c r="FE910" s="230"/>
      <c r="FF910" s="28" t="str">
        <f t="shared" si="206"/>
        <v>,</v>
      </c>
      <c r="FG910" s="3"/>
      <c r="FH910" s="3"/>
      <c r="FI910" s="287">
        <f>IF(FH910&gt;0,INDEX(IF($BJ$45=0,$EU$3:$EU$1412,IF($BK$45=0,$EX$3:$EX$1412,$FB$3:$FB$1412)),FH910,1),0)</f>
        <v>0</v>
      </c>
    </row>
    <row r="911" spans="144:165" x14ac:dyDescent="0.25">
      <c r="EN911" s="263">
        <f t="shared" si="207"/>
        <v>909</v>
      </c>
      <c r="EO911" s="239" t="s">
        <v>2204</v>
      </c>
      <c r="EP911" s="279">
        <v>42036</v>
      </c>
      <c r="EQ911" s="280">
        <v>0</v>
      </c>
      <c r="ER911" s="281">
        <v>19.6601</v>
      </c>
      <c r="ES911" s="288"/>
      <c r="ET911" s="282">
        <f>IF(EO911=EO912,MAX(ET$2:ET910)+1,0)</f>
        <v>455</v>
      </c>
      <c r="EU911" s="3" t="str">
        <f t="shared" si="199"/>
        <v/>
      </c>
      <c r="EV911" s="290" t="str">
        <f t="shared" si="200"/>
        <v/>
      </c>
      <c r="EW911" s="277" t="str">
        <f t="shared" si="201"/>
        <v/>
      </c>
      <c r="EX911" s="281" t="str">
        <f t="shared" si="202"/>
        <v/>
      </c>
      <c r="EY911" s="282">
        <f>IF(EO911=EO912,0,MAX(EY$2:EY910)+1)</f>
        <v>0</v>
      </c>
      <c r="EZ911" s="290" t="str">
        <f t="shared" si="203"/>
        <v/>
      </c>
      <c r="FA911" s="277" t="str">
        <f t="shared" si="204"/>
        <v/>
      </c>
      <c r="FB911" s="281" t="str">
        <f t="shared" si="205"/>
        <v/>
      </c>
      <c r="FC911" s="230"/>
      <c r="FD911" s="230"/>
      <c r="FE911" s="230"/>
      <c r="FF911" s="28" t="str">
        <f t="shared" si="206"/>
        <v>,</v>
      </c>
      <c r="FG911" s="3"/>
      <c r="FH911" s="3"/>
      <c r="FI911" s="287">
        <f>IF(FH911&gt;0,INDEX(IF($BJ$45=0,$EU$3:$EU$1412,IF($BK$45=0,$EX$3:$EX$1412,$FB$3:$FB$1412)),FH911,1),0)</f>
        <v>0</v>
      </c>
    </row>
    <row r="912" spans="144:165" x14ac:dyDescent="0.25">
      <c r="EN912" s="263">
        <f t="shared" si="207"/>
        <v>910</v>
      </c>
      <c r="EO912" s="239" t="s">
        <v>2204</v>
      </c>
      <c r="EP912" s="279">
        <v>43831</v>
      </c>
      <c r="EQ912" s="280">
        <v>0</v>
      </c>
      <c r="ER912" s="281">
        <v>17.368870000000001</v>
      </c>
      <c r="ES912" s="288"/>
      <c r="ET912" s="282">
        <f>IF(EO912=EO913,MAX(ET$2:ET911)+1,0)</f>
        <v>0</v>
      </c>
      <c r="EU912" s="3" t="str">
        <f t="shared" si="199"/>
        <v/>
      </c>
      <c r="EV912" s="290" t="str">
        <f t="shared" si="200"/>
        <v/>
      </c>
      <c r="EW912" s="277" t="str">
        <f t="shared" si="201"/>
        <v/>
      </c>
      <c r="EX912" s="281" t="str">
        <f t="shared" si="202"/>
        <v/>
      </c>
      <c r="EY912" s="282">
        <f>IF(EO912=EO913,0,MAX(EY$2:EY911)+1)</f>
        <v>455</v>
      </c>
      <c r="EZ912" s="290" t="str">
        <f t="shared" si="203"/>
        <v/>
      </c>
      <c r="FA912" s="277" t="str">
        <f t="shared" si="204"/>
        <v/>
      </c>
      <c r="FB912" s="281" t="str">
        <f t="shared" si="205"/>
        <v/>
      </c>
      <c r="FC912" s="230"/>
      <c r="FD912" s="230"/>
      <c r="FE912" s="230"/>
      <c r="FF912" s="28" t="str">
        <f t="shared" si="206"/>
        <v>,</v>
      </c>
      <c r="FG912" s="3"/>
      <c r="FH912" s="3"/>
      <c r="FI912" s="287">
        <f>IF(FH912&gt;0,INDEX(IF($BJ$45=0,$EU$3:$EU$1412,IF($BK$45=0,$EX$3:$EX$1412,$FB$3:$FB$1412)),FH912,1),0)</f>
        <v>0</v>
      </c>
    </row>
    <row r="913" spans="144:165" x14ac:dyDescent="0.25">
      <c r="EN913" s="263">
        <f t="shared" si="207"/>
        <v>911</v>
      </c>
      <c r="EO913" s="239" t="s">
        <v>2205</v>
      </c>
      <c r="EP913" s="279">
        <v>42036</v>
      </c>
      <c r="EQ913" s="280">
        <v>0</v>
      </c>
      <c r="ER913" s="281">
        <v>18.628139999999998</v>
      </c>
      <c r="ES913" s="288"/>
      <c r="ET913" s="282">
        <f>IF(EO913=EO914,MAX(ET$2:ET912)+1,0)</f>
        <v>456</v>
      </c>
      <c r="EU913" s="3" t="str">
        <f t="shared" si="199"/>
        <v/>
      </c>
      <c r="EV913" s="290" t="str">
        <f t="shared" si="200"/>
        <v/>
      </c>
      <c r="EW913" s="277" t="str">
        <f t="shared" si="201"/>
        <v/>
      </c>
      <c r="EX913" s="281" t="str">
        <f t="shared" si="202"/>
        <v/>
      </c>
      <c r="EY913" s="282">
        <f>IF(EO913=EO914,0,MAX(EY$2:EY912)+1)</f>
        <v>0</v>
      </c>
      <c r="EZ913" s="290" t="str">
        <f t="shared" si="203"/>
        <v/>
      </c>
      <c r="FA913" s="277" t="str">
        <f t="shared" si="204"/>
        <v/>
      </c>
      <c r="FB913" s="281" t="str">
        <f t="shared" si="205"/>
        <v/>
      </c>
      <c r="FC913" s="230"/>
      <c r="FD913" s="230"/>
      <c r="FE913" s="230"/>
      <c r="FF913" s="28" t="str">
        <f t="shared" si="206"/>
        <v>,</v>
      </c>
      <c r="FG913" s="3"/>
      <c r="FH913" s="3"/>
      <c r="FI913" s="287">
        <f>IF(FH913&gt;0,INDEX(IF($BJ$45=0,$EU$3:$EU$1412,IF($BK$45=0,$EX$3:$EX$1412,$FB$3:$FB$1412)),FH913,1),0)</f>
        <v>0</v>
      </c>
    </row>
    <row r="914" spans="144:165" x14ac:dyDescent="0.25">
      <c r="EN914" s="263">
        <f t="shared" si="207"/>
        <v>912</v>
      </c>
      <c r="EO914" s="239" t="s">
        <v>2205</v>
      </c>
      <c r="EP914" s="279">
        <v>43831</v>
      </c>
      <c r="EQ914" s="280">
        <v>0</v>
      </c>
      <c r="ER914" s="281">
        <v>16.534949999999998</v>
      </c>
      <c r="ES914" s="288"/>
      <c r="ET914" s="282">
        <f>IF(EO914=EO915,MAX(ET$2:ET913)+1,0)</f>
        <v>0</v>
      </c>
      <c r="EU914" s="3" t="str">
        <f t="shared" si="199"/>
        <v/>
      </c>
      <c r="EV914" s="290" t="str">
        <f t="shared" si="200"/>
        <v/>
      </c>
      <c r="EW914" s="277" t="str">
        <f t="shared" si="201"/>
        <v/>
      </c>
      <c r="EX914" s="281" t="str">
        <f t="shared" si="202"/>
        <v/>
      </c>
      <c r="EY914" s="282">
        <f>IF(EO914=EO915,0,MAX(EY$2:EY913)+1)</f>
        <v>456</v>
      </c>
      <c r="EZ914" s="290" t="str">
        <f t="shared" si="203"/>
        <v/>
      </c>
      <c r="FA914" s="277" t="str">
        <f t="shared" si="204"/>
        <v/>
      </c>
      <c r="FB914" s="281" t="str">
        <f t="shared" si="205"/>
        <v/>
      </c>
      <c r="FC914" s="230"/>
      <c r="FD914" s="230"/>
      <c r="FE914" s="230"/>
      <c r="FF914" s="28" t="str">
        <f t="shared" si="206"/>
        <v>,</v>
      </c>
      <c r="FG914" s="3"/>
      <c r="FH914" s="3"/>
      <c r="FI914" s="287">
        <f>IF(FH914&gt;0,INDEX(IF($BJ$45=0,$EU$3:$EU$1412,IF($BK$45=0,$EX$3:$EX$1412,$FB$3:$FB$1412)),FH914,1),0)</f>
        <v>0</v>
      </c>
    </row>
    <row r="915" spans="144:165" x14ac:dyDescent="0.25">
      <c r="EN915" s="263">
        <f t="shared" si="207"/>
        <v>913</v>
      </c>
      <c r="EO915" s="239" t="s">
        <v>2206</v>
      </c>
      <c r="EP915" s="279">
        <v>42036</v>
      </c>
      <c r="EQ915" s="280">
        <v>0</v>
      </c>
      <c r="ER915" s="281">
        <v>17.971329999999998</v>
      </c>
      <c r="ES915" s="288"/>
      <c r="ET915" s="282">
        <f>IF(EO915=EO916,MAX(ET$2:ET914)+1,0)</f>
        <v>457</v>
      </c>
      <c r="EU915" s="3" t="str">
        <f t="shared" si="199"/>
        <v/>
      </c>
      <c r="EV915" s="290" t="str">
        <f t="shared" si="200"/>
        <v/>
      </c>
      <c r="EW915" s="277" t="str">
        <f t="shared" si="201"/>
        <v/>
      </c>
      <c r="EX915" s="281" t="str">
        <f t="shared" si="202"/>
        <v/>
      </c>
      <c r="EY915" s="282">
        <f>IF(EO915=EO916,0,MAX(EY$2:EY914)+1)</f>
        <v>0</v>
      </c>
      <c r="EZ915" s="290" t="str">
        <f t="shared" si="203"/>
        <v/>
      </c>
      <c r="FA915" s="277" t="str">
        <f t="shared" si="204"/>
        <v/>
      </c>
      <c r="FB915" s="281" t="str">
        <f t="shared" si="205"/>
        <v/>
      </c>
      <c r="FC915" s="230"/>
      <c r="FD915" s="230"/>
      <c r="FE915" s="230"/>
      <c r="FF915" s="28" t="str">
        <f t="shared" si="206"/>
        <v>,</v>
      </c>
      <c r="FG915" s="3"/>
      <c r="FH915" s="3"/>
      <c r="FI915" s="287">
        <f>IF(FH915&gt;0,INDEX(IF($BJ$45=0,$EU$3:$EU$1412,IF($BK$45=0,$EX$3:$EX$1412,$FB$3:$FB$1412)),FH915,1),0)</f>
        <v>0</v>
      </c>
    </row>
    <row r="916" spans="144:165" x14ac:dyDescent="0.25">
      <c r="EN916" s="263">
        <f t="shared" si="207"/>
        <v>914</v>
      </c>
      <c r="EO916" s="239" t="s">
        <v>2206</v>
      </c>
      <c r="EP916" s="279">
        <v>43831</v>
      </c>
      <c r="EQ916" s="280">
        <v>0</v>
      </c>
      <c r="ER916" s="281">
        <v>16.264410000000002</v>
      </c>
      <c r="ES916" s="288"/>
      <c r="ET916" s="282">
        <f>IF(EO916=EO917,MAX(ET$2:ET915)+1,0)</f>
        <v>0</v>
      </c>
      <c r="EU916" s="3" t="str">
        <f t="shared" si="199"/>
        <v/>
      </c>
      <c r="EV916" s="290" t="str">
        <f t="shared" si="200"/>
        <v/>
      </c>
      <c r="EW916" s="277" t="str">
        <f t="shared" si="201"/>
        <v/>
      </c>
      <c r="EX916" s="281" t="str">
        <f t="shared" si="202"/>
        <v/>
      </c>
      <c r="EY916" s="282">
        <f>IF(EO916=EO917,0,MAX(EY$2:EY915)+1)</f>
        <v>457</v>
      </c>
      <c r="EZ916" s="290" t="str">
        <f t="shared" si="203"/>
        <v/>
      </c>
      <c r="FA916" s="277" t="str">
        <f t="shared" si="204"/>
        <v/>
      </c>
      <c r="FB916" s="281" t="str">
        <f t="shared" si="205"/>
        <v/>
      </c>
      <c r="FC916" s="230"/>
      <c r="FD916" s="230"/>
      <c r="FE916" s="230"/>
      <c r="FF916" s="28" t="str">
        <f t="shared" si="206"/>
        <v>,</v>
      </c>
      <c r="FG916" s="3"/>
      <c r="FH916" s="3"/>
      <c r="FI916" s="287">
        <f>IF(FH916&gt;0,INDEX(IF($BJ$45=0,$EU$3:$EU$1412,IF($BK$45=0,$EX$3:$EX$1412,$FB$3:$FB$1412)),FH916,1),0)</f>
        <v>0</v>
      </c>
    </row>
    <row r="917" spans="144:165" x14ac:dyDescent="0.25">
      <c r="EN917" s="263">
        <f t="shared" si="207"/>
        <v>915</v>
      </c>
      <c r="EO917" s="239" t="s">
        <v>2207</v>
      </c>
      <c r="EP917" s="279">
        <v>42036</v>
      </c>
      <c r="EQ917" s="280">
        <v>0</v>
      </c>
      <c r="ER917" s="281">
        <v>17.261749999999999</v>
      </c>
      <c r="ES917" s="288"/>
      <c r="ET917" s="282">
        <f>IF(EO917=EO918,MAX(ET$2:ET916)+1,0)</f>
        <v>458</v>
      </c>
      <c r="EU917" s="3" t="str">
        <f t="shared" si="199"/>
        <v/>
      </c>
      <c r="EV917" s="290" t="str">
        <f t="shared" si="200"/>
        <v/>
      </c>
      <c r="EW917" s="277" t="str">
        <f t="shared" si="201"/>
        <v/>
      </c>
      <c r="EX917" s="281" t="str">
        <f t="shared" si="202"/>
        <v/>
      </c>
      <c r="EY917" s="282">
        <f>IF(EO917=EO918,0,MAX(EY$2:EY916)+1)</f>
        <v>0</v>
      </c>
      <c r="EZ917" s="290" t="str">
        <f t="shared" si="203"/>
        <v/>
      </c>
      <c r="FA917" s="277" t="str">
        <f t="shared" si="204"/>
        <v/>
      </c>
      <c r="FB917" s="281" t="str">
        <f t="shared" si="205"/>
        <v/>
      </c>
      <c r="FC917" s="230"/>
      <c r="FD917" s="230"/>
      <c r="FE917" s="230"/>
      <c r="FF917" s="28" t="str">
        <f t="shared" si="206"/>
        <v>,</v>
      </c>
      <c r="FG917" s="3"/>
      <c r="FH917" s="3"/>
      <c r="FI917" s="287">
        <f>IF(FH917&gt;0,INDEX(IF($BJ$45=0,$EU$3:$EU$1412,IF($BK$45=0,$EX$3:$EX$1412,$FB$3:$FB$1412)),FH917,1),0)</f>
        <v>0</v>
      </c>
    </row>
    <row r="918" spans="144:165" x14ac:dyDescent="0.25">
      <c r="EN918" s="263">
        <f t="shared" si="207"/>
        <v>916</v>
      </c>
      <c r="EO918" s="239" t="s">
        <v>2207</v>
      </c>
      <c r="EP918" s="279">
        <v>43831</v>
      </c>
      <c r="EQ918" s="280">
        <v>0</v>
      </c>
      <c r="ER918" s="281">
        <v>15.898490000000001</v>
      </c>
      <c r="ES918" s="288"/>
      <c r="ET918" s="282">
        <f>IF(EO918=EO919,MAX(ET$2:ET917)+1,0)</f>
        <v>0</v>
      </c>
      <c r="EU918" s="3" t="str">
        <f t="shared" si="199"/>
        <v/>
      </c>
      <c r="EV918" s="290" t="str">
        <f t="shared" si="200"/>
        <v/>
      </c>
      <c r="EW918" s="277" t="str">
        <f t="shared" si="201"/>
        <v/>
      </c>
      <c r="EX918" s="281" t="str">
        <f t="shared" si="202"/>
        <v/>
      </c>
      <c r="EY918" s="282">
        <f>IF(EO918=EO919,0,MAX(EY$2:EY917)+1)</f>
        <v>458</v>
      </c>
      <c r="EZ918" s="290" t="str">
        <f t="shared" si="203"/>
        <v/>
      </c>
      <c r="FA918" s="277" t="str">
        <f t="shared" si="204"/>
        <v/>
      </c>
      <c r="FB918" s="281" t="str">
        <f t="shared" si="205"/>
        <v/>
      </c>
      <c r="FC918" s="230"/>
      <c r="FD918" s="230"/>
      <c r="FE918" s="230"/>
      <c r="FF918" s="28" t="str">
        <f t="shared" si="206"/>
        <v>,</v>
      </c>
      <c r="FG918" s="3"/>
      <c r="FH918" s="3"/>
      <c r="FI918" s="287">
        <f>IF(FH918&gt;0,INDEX(IF($BJ$45=0,$EU$3:$EU$1412,IF($BK$45=0,$EX$3:$EX$1412,$FB$3:$FB$1412)),FH918,1),0)</f>
        <v>0</v>
      </c>
    </row>
    <row r="919" spans="144:165" x14ac:dyDescent="0.25">
      <c r="EN919" s="263">
        <f t="shared" si="207"/>
        <v>917</v>
      </c>
      <c r="EO919" s="239" t="s">
        <v>2208</v>
      </c>
      <c r="EP919" s="279">
        <v>42036</v>
      </c>
      <c r="EQ919" s="280">
        <v>0</v>
      </c>
      <c r="ER919" s="281">
        <v>16.446259999999999</v>
      </c>
      <c r="ES919" s="288"/>
      <c r="ET919" s="282">
        <f>IF(EO919=EO920,MAX(ET$2:ET918)+1,0)</f>
        <v>459</v>
      </c>
      <c r="EU919" s="3" t="str">
        <f t="shared" si="199"/>
        <v/>
      </c>
      <c r="EV919" s="290" t="str">
        <f t="shared" si="200"/>
        <v/>
      </c>
      <c r="EW919" s="277" t="str">
        <f t="shared" si="201"/>
        <v/>
      </c>
      <c r="EX919" s="281" t="str">
        <f t="shared" si="202"/>
        <v/>
      </c>
      <c r="EY919" s="282">
        <f>IF(EO919=EO920,0,MAX(EY$2:EY918)+1)</f>
        <v>0</v>
      </c>
      <c r="EZ919" s="290" t="str">
        <f t="shared" si="203"/>
        <v/>
      </c>
      <c r="FA919" s="277" t="str">
        <f t="shared" si="204"/>
        <v/>
      </c>
      <c r="FB919" s="281" t="str">
        <f t="shared" si="205"/>
        <v/>
      </c>
      <c r="FC919" s="230"/>
      <c r="FD919" s="230"/>
      <c r="FE919" s="230"/>
      <c r="FF919" s="28" t="str">
        <f t="shared" si="206"/>
        <v>,</v>
      </c>
      <c r="FG919" s="3"/>
      <c r="FH919" s="3"/>
      <c r="FI919" s="287">
        <f>IF(FH919&gt;0,INDEX(IF($BJ$45=0,$EU$3:$EU$1412,IF($BK$45=0,$EX$3:$EX$1412,$FB$3:$FB$1412)),FH919,1),0)</f>
        <v>0</v>
      </c>
    </row>
    <row r="920" spans="144:165" x14ac:dyDescent="0.25">
      <c r="EN920" s="263">
        <f t="shared" si="207"/>
        <v>918</v>
      </c>
      <c r="EO920" s="239" t="s">
        <v>2208</v>
      </c>
      <c r="EP920" s="279">
        <v>43831</v>
      </c>
      <c r="EQ920" s="280">
        <v>0</v>
      </c>
      <c r="ER920" s="281">
        <v>15.46551</v>
      </c>
      <c r="ES920" s="288"/>
      <c r="ET920" s="282">
        <f>IF(EO920=EO921,MAX(ET$2:ET919)+1,0)</f>
        <v>0</v>
      </c>
      <c r="EU920" s="3" t="str">
        <f t="shared" si="199"/>
        <v/>
      </c>
      <c r="EV920" s="290" t="str">
        <f t="shared" si="200"/>
        <v/>
      </c>
      <c r="EW920" s="277" t="str">
        <f t="shared" si="201"/>
        <v/>
      </c>
      <c r="EX920" s="281" t="str">
        <f t="shared" si="202"/>
        <v/>
      </c>
      <c r="EY920" s="282">
        <f>IF(EO920=EO921,0,MAX(EY$2:EY919)+1)</f>
        <v>459</v>
      </c>
      <c r="EZ920" s="290" t="str">
        <f t="shared" si="203"/>
        <v/>
      </c>
      <c r="FA920" s="277" t="str">
        <f t="shared" si="204"/>
        <v/>
      </c>
      <c r="FB920" s="281" t="str">
        <f t="shared" si="205"/>
        <v/>
      </c>
      <c r="FC920" s="230"/>
      <c r="FD920" s="230"/>
      <c r="FE920" s="230"/>
      <c r="FF920" s="28" t="str">
        <f t="shared" si="206"/>
        <v>,</v>
      </c>
      <c r="FG920" s="3"/>
      <c r="FH920" s="3"/>
      <c r="FI920" s="287">
        <f>IF(FH920&gt;0,INDEX(IF($BJ$45=0,$EU$3:$EU$1412,IF($BK$45=0,$EX$3:$EX$1412,$FB$3:$FB$1412)),FH920,1),0)</f>
        <v>0</v>
      </c>
    </row>
    <row r="921" spans="144:165" x14ac:dyDescent="0.25">
      <c r="EN921" s="263">
        <f t="shared" si="207"/>
        <v>919</v>
      </c>
      <c r="EO921" s="239" t="s">
        <v>2209</v>
      </c>
      <c r="EP921" s="279">
        <v>42036</v>
      </c>
      <c r="EQ921" s="280">
        <v>0</v>
      </c>
      <c r="ER921" s="281">
        <v>15.523350000000001</v>
      </c>
      <c r="ES921" s="288"/>
      <c r="ET921" s="282">
        <f>IF(EO921=EO922,MAX(ET$2:ET920)+1,0)</f>
        <v>460</v>
      </c>
      <c r="EU921" s="3" t="str">
        <f t="shared" si="199"/>
        <v/>
      </c>
      <c r="EV921" s="290" t="str">
        <f t="shared" si="200"/>
        <v/>
      </c>
      <c r="EW921" s="277" t="str">
        <f t="shared" si="201"/>
        <v/>
      </c>
      <c r="EX921" s="281" t="str">
        <f t="shared" si="202"/>
        <v/>
      </c>
      <c r="EY921" s="282">
        <f>IF(EO921=EO922,0,MAX(EY$2:EY920)+1)</f>
        <v>0</v>
      </c>
      <c r="EZ921" s="290" t="str">
        <f t="shared" si="203"/>
        <v/>
      </c>
      <c r="FA921" s="277" t="str">
        <f t="shared" si="204"/>
        <v/>
      </c>
      <c r="FB921" s="281" t="str">
        <f t="shared" si="205"/>
        <v/>
      </c>
      <c r="FC921" s="230"/>
      <c r="FD921" s="230"/>
      <c r="FE921" s="230"/>
      <c r="FF921" s="28" t="str">
        <f t="shared" si="206"/>
        <v>,</v>
      </c>
      <c r="FG921" s="3"/>
      <c r="FH921" s="3"/>
      <c r="FI921" s="287">
        <f>IF(FH921&gt;0,INDEX(IF($BJ$45=0,$EU$3:$EU$1412,IF($BK$45=0,$EX$3:$EX$1412,$FB$3:$FB$1412)),FH921,1),0)</f>
        <v>0</v>
      </c>
    </row>
    <row r="922" spans="144:165" x14ac:dyDescent="0.25">
      <c r="EN922" s="263">
        <f t="shared" si="207"/>
        <v>920</v>
      </c>
      <c r="EO922" s="239" t="s">
        <v>2209</v>
      </c>
      <c r="EP922" s="279">
        <v>43831</v>
      </c>
      <c r="EQ922" s="280">
        <v>0</v>
      </c>
      <c r="ER922" s="281">
        <v>14.98359</v>
      </c>
      <c r="ES922" s="288"/>
      <c r="ET922" s="282">
        <f>IF(EO922=EO923,MAX(ET$2:ET921)+1,0)</f>
        <v>0</v>
      </c>
      <c r="EU922" s="3" t="str">
        <f t="shared" si="199"/>
        <v/>
      </c>
      <c r="EV922" s="290" t="str">
        <f t="shared" si="200"/>
        <v/>
      </c>
      <c r="EW922" s="277" t="str">
        <f t="shared" si="201"/>
        <v/>
      </c>
      <c r="EX922" s="281" t="str">
        <f t="shared" si="202"/>
        <v/>
      </c>
      <c r="EY922" s="282">
        <f>IF(EO922=EO923,0,MAX(EY$2:EY921)+1)</f>
        <v>460</v>
      </c>
      <c r="EZ922" s="290" t="str">
        <f t="shared" si="203"/>
        <v/>
      </c>
      <c r="FA922" s="277" t="str">
        <f t="shared" si="204"/>
        <v/>
      </c>
      <c r="FB922" s="281" t="str">
        <f t="shared" si="205"/>
        <v/>
      </c>
      <c r="FC922" s="230"/>
      <c r="FD922" s="230"/>
      <c r="FE922" s="230"/>
      <c r="FF922" s="28" t="str">
        <f t="shared" si="206"/>
        <v>,</v>
      </c>
      <c r="FG922" s="3"/>
      <c r="FH922" s="3"/>
      <c r="FI922" s="287">
        <f>IF(FH922&gt;0,INDEX(IF($BJ$45=0,$EU$3:$EU$1412,IF($BK$45=0,$EX$3:$EX$1412,$FB$3:$FB$1412)),FH922,1),0)</f>
        <v>0</v>
      </c>
    </row>
    <row r="923" spans="144:165" x14ac:dyDescent="0.25">
      <c r="EN923" s="263">
        <f t="shared" si="207"/>
        <v>921</v>
      </c>
      <c r="EO923" s="239" t="s">
        <v>2210</v>
      </c>
      <c r="EP923" s="279">
        <v>42036</v>
      </c>
      <c r="EQ923" s="280">
        <v>0</v>
      </c>
      <c r="ER923" s="281">
        <v>14.46011</v>
      </c>
      <c r="ES923" s="288"/>
      <c r="ET923" s="282">
        <f>IF(EO923=EO924,MAX(ET$2:ET922)+1,0)</f>
        <v>461</v>
      </c>
      <c r="EU923" s="3" t="str">
        <f t="shared" si="199"/>
        <v/>
      </c>
      <c r="EV923" s="290" t="str">
        <f t="shared" si="200"/>
        <v/>
      </c>
      <c r="EW923" s="277" t="str">
        <f t="shared" si="201"/>
        <v/>
      </c>
      <c r="EX923" s="281" t="str">
        <f t="shared" si="202"/>
        <v/>
      </c>
      <c r="EY923" s="282">
        <f>IF(EO923=EO924,0,MAX(EY$2:EY922)+1)</f>
        <v>0</v>
      </c>
      <c r="EZ923" s="290" t="str">
        <f t="shared" si="203"/>
        <v/>
      </c>
      <c r="FA923" s="277" t="str">
        <f t="shared" si="204"/>
        <v/>
      </c>
      <c r="FB923" s="281" t="str">
        <f t="shared" si="205"/>
        <v/>
      </c>
      <c r="FC923" s="230"/>
      <c r="FD923" s="230"/>
      <c r="FE923" s="230"/>
      <c r="FF923" s="28" t="str">
        <f t="shared" si="206"/>
        <v>,</v>
      </c>
      <c r="FG923" s="3"/>
      <c r="FH923" s="3"/>
      <c r="FI923" s="287">
        <f>IF(FH923&gt;0,INDEX(IF($BJ$45=0,$EU$3:$EU$1412,IF($BK$45=0,$EX$3:$EX$1412,$FB$3:$FB$1412)),FH923,1),0)</f>
        <v>0</v>
      </c>
    </row>
    <row r="924" spans="144:165" x14ac:dyDescent="0.25">
      <c r="EN924" s="263">
        <f t="shared" si="207"/>
        <v>922</v>
      </c>
      <c r="EO924" s="239" t="s">
        <v>2210</v>
      </c>
      <c r="EP924" s="279">
        <v>43831</v>
      </c>
      <c r="EQ924" s="280">
        <v>0</v>
      </c>
      <c r="ER924" s="281">
        <v>14.44505</v>
      </c>
      <c r="ES924" s="288"/>
      <c r="ET924" s="282">
        <f>IF(EO924=EO925,MAX(ET$2:ET923)+1,0)</f>
        <v>0</v>
      </c>
      <c r="EU924" s="3" t="str">
        <f t="shared" si="199"/>
        <v/>
      </c>
      <c r="EV924" s="290" t="str">
        <f t="shared" si="200"/>
        <v/>
      </c>
      <c r="EW924" s="277" t="str">
        <f t="shared" si="201"/>
        <v/>
      </c>
      <c r="EX924" s="281" t="str">
        <f t="shared" si="202"/>
        <v/>
      </c>
      <c r="EY924" s="282">
        <f>IF(EO924=EO925,0,MAX(EY$2:EY923)+1)</f>
        <v>461</v>
      </c>
      <c r="EZ924" s="290" t="str">
        <f t="shared" si="203"/>
        <v/>
      </c>
      <c r="FA924" s="277" t="str">
        <f t="shared" si="204"/>
        <v/>
      </c>
      <c r="FB924" s="281" t="str">
        <f t="shared" si="205"/>
        <v/>
      </c>
      <c r="FC924" s="230"/>
      <c r="FD924" s="230"/>
      <c r="FE924" s="230"/>
      <c r="FF924" s="28" t="str">
        <f t="shared" si="206"/>
        <v>,</v>
      </c>
      <c r="FG924" s="3"/>
      <c r="FH924" s="3"/>
      <c r="FI924" s="287">
        <f>IF(FH924&gt;0,INDEX(IF($BJ$45=0,$EU$3:$EU$1412,IF($BK$45=0,$EX$3:$EX$1412,$FB$3:$FB$1412)),FH924,1),0)</f>
        <v>0</v>
      </c>
    </row>
    <row r="925" spans="144:165" x14ac:dyDescent="0.25">
      <c r="EN925" s="263">
        <f t="shared" si="207"/>
        <v>923</v>
      </c>
      <c r="EO925" s="239" t="s">
        <v>2211</v>
      </c>
      <c r="EP925" s="279">
        <v>42036</v>
      </c>
      <c r="EQ925" s="280">
        <v>0</v>
      </c>
      <c r="ER925" s="281">
        <v>14.97096</v>
      </c>
      <c r="ES925" s="288"/>
      <c r="ET925" s="282">
        <f>IF(EO925=EO926,MAX(ET$2:ET924)+1,0)</f>
        <v>462</v>
      </c>
      <c r="EU925" s="3" t="str">
        <f t="shared" si="199"/>
        <v/>
      </c>
      <c r="EV925" s="290" t="str">
        <f t="shared" si="200"/>
        <v/>
      </c>
      <c r="EW925" s="277" t="str">
        <f t="shared" si="201"/>
        <v/>
      </c>
      <c r="EX925" s="281" t="str">
        <f t="shared" si="202"/>
        <v/>
      </c>
      <c r="EY925" s="282">
        <f>IF(EO925=EO926,0,MAX(EY$2:EY924)+1)</f>
        <v>0</v>
      </c>
      <c r="EZ925" s="290" t="str">
        <f t="shared" si="203"/>
        <v/>
      </c>
      <c r="FA925" s="277" t="str">
        <f t="shared" si="204"/>
        <v/>
      </c>
      <c r="FB925" s="281" t="str">
        <f t="shared" si="205"/>
        <v/>
      </c>
      <c r="FC925" s="230"/>
      <c r="FD925" s="230"/>
      <c r="FE925" s="230"/>
      <c r="FF925" s="28" t="str">
        <f t="shared" si="206"/>
        <v>,</v>
      </c>
      <c r="FG925" s="3"/>
      <c r="FH925" s="3"/>
      <c r="FI925" s="287">
        <f>IF(FH925&gt;0,INDEX(IF($BJ$45=0,$EU$3:$EU$1412,IF($BK$45=0,$EX$3:$EX$1412,$FB$3:$FB$1412)),FH925,1),0)</f>
        <v>0</v>
      </c>
    </row>
    <row r="926" spans="144:165" x14ac:dyDescent="0.25">
      <c r="EN926" s="263">
        <f t="shared" si="207"/>
        <v>924</v>
      </c>
      <c r="EO926" s="239" t="s">
        <v>2211</v>
      </c>
      <c r="EP926" s="279">
        <v>43831</v>
      </c>
      <c r="EQ926" s="280">
        <v>0</v>
      </c>
      <c r="ER926" s="281">
        <v>14.719099999999999</v>
      </c>
      <c r="ES926" s="288"/>
      <c r="ET926" s="282">
        <f>IF(EO926=EO927,MAX(ET$2:ET925)+1,0)</f>
        <v>0</v>
      </c>
      <c r="EU926" s="3" t="str">
        <f t="shared" si="199"/>
        <v/>
      </c>
      <c r="EV926" s="290" t="str">
        <f t="shared" si="200"/>
        <v/>
      </c>
      <c r="EW926" s="277" t="str">
        <f t="shared" si="201"/>
        <v/>
      </c>
      <c r="EX926" s="281" t="str">
        <f t="shared" si="202"/>
        <v/>
      </c>
      <c r="EY926" s="282">
        <f>IF(EO926=EO927,0,MAX(EY$2:EY925)+1)</f>
        <v>462</v>
      </c>
      <c r="EZ926" s="290" t="str">
        <f t="shared" si="203"/>
        <v/>
      </c>
      <c r="FA926" s="277" t="str">
        <f t="shared" si="204"/>
        <v/>
      </c>
      <c r="FB926" s="281" t="str">
        <f t="shared" si="205"/>
        <v/>
      </c>
      <c r="FC926" s="230"/>
      <c r="FD926" s="230"/>
      <c r="FE926" s="230"/>
      <c r="FF926" s="28" t="str">
        <f t="shared" si="206"/>
        <v>,</v>
      </c>
      <c r="FG926" s="3"/>
      <c r="FH926" s="3"/>
      <c r="FI926" s="287">
        <f>IF(FH926&gt;0,INDEX(IF($BJ$45=0,$EU$3:$EU$1412,IF($BK$45=0,$EX$3:$EX$1412,$FB$3:$FB$1412)),FH926,1),0)</f>
        <v>0</v>
      </c>
    </row>
    <row r="927" spans="144:165" x14ac:dyDescent="0.25">
      <c r="EN927" s="263">
        <f t="shared" si="207"/>
        <v>925</v>
      </c>
      <c r="EO927" s="239" t="s">
        <v>2212</v>
      </c>
      <c r="EP927" s="279">
        <v>42036</v>
      </c>
      <c r="EQ927" s="280">
        <v>0</v>
      </c>
      <c r="ER927" s="281">
        <v>15.397919999999999</v>
      </c>
      <c r="ES927" s="288"/>
      <c r="ET927" s="282">
        <f>IF(EO927=EO928,MAX(ET$2:ET926)+1,0)</f>
        <v>463</v>
      </c>
      <c r="EU927" s="3" t="str">
        <f t="shared" si="199"/>
        <v/>
      </c>
      <c r="EV927" s="290" t="str">
        <f t="shared" si="200"/>
        <v/>
      </c>
      <c r="EW927" s="277" t="str">
        <f t="shared" si="201"/>
        <v/>
      </c>
      <c r="EX927" s="281" t="str">
        <f t="shared" si="202"/>
        <v/>
      </c>
      <c r="EY927" s="282">
        <f>IF(EO927=EO928,0,MAX(EY$2:EY926)+1)</f>
        <v>0</v>
      </c>
      <c r="EZ927" s="290" t="str">
        <f t="shared" si="203"/>
        <v/>
      </c>
      <c r="FA927" s="277" t="str">
        <f t="shared" si="204"/>
        <v/>
      </c>
      <c r="FB927" s="281" t="str">
        <f t="shared" si="205"/>
        <v/>
      </c>
      <c r="FC927" s="230"/>
      <c r="FD927" s="230"/>
      <c r="FE927" s="230"/>
      <c r="FF927" s="28" t="str">
        <f t="shared" si="206"/>
        <v>,</v>
      </c>
      <c r="FG927" s="3"/>
      <c r="FH927" s="3"/>
      <c r="FI927" s="287">
        <f>IF(FH927&gt;0,INDEX(IF($BJ$45=0,$EU$3:$EU$1412,IF($BK$45=0,$EX$3:$EX$1412,$FB$3:$FB$1412)),FH927,1),0)</f>
        <v>0</v>
      </c>
    </row>
    <row r="928" spans="144:165" x14ac:dyDescent="0.25">
      <c r="EN928" s="263">
        <f t="shared" si="207"/>
        <v>926</v>
      </c>
      <c r="EO928" s="239" t="s">
        <v>2212</v>
      </c>
      <c r="EP928" s="279">
        <v>43831</v>
      </c>
      <c r="EQ928" s="280">
        <v>0</v>
      </c>
      <c r="ER928" s="281">
        <v>14.954750000000001</v>
      </c>
      <c r="ES928" s="288"/>
      <c r="ET928" s="282">
        <f>IF(EO928=EO929,MAX(ET$2:ET927)+1,0)</f>
        <v>0</v>
      </c>
      <c r="EU928" s="3" t="str">
        <f t="shared" si="199"/>
        <v/>
      </c>
      <c r="EV928" s="290" t="str">
        <f t="shared" si="200"/>
        <v/>
      </c>
      <c r="EW928" s="277" t="str">
        <f t="shared" si="201"/>
        <v/>
      </c>
      <c r="EX928" s="281" t="str">
        <f t="shared" si="202"/>
        <v/>
      </c>
      <c r="EY928" s="282">
        <f>IF(EO928=EO929,0,MAX(EY$2:EY927)+1)</f>
        <v>463</v>
      </c>
      <c r="EZ928" s="290" t="str">
        <f t="shared" si="203"/>
        <v/>
      </c>
      <c r="FA928" s="277" t="str">
        <f t="shared" si="204"/>
        <v/>
      </c>
      <c r="FB928" s="281" t="str">
        <f t="shared" si="205"/>
        <v/>
      </c>
      <c r="FC928" s="230"/>
      <c r="FD928" s="230"/>
      <c r="FE928" s="230"/>
      <c r="FF928" s="28" t="str">
        <f t="shared" si="206"/>
        <v>,</v>
      </c>
      <c r="FG928" s="3"/>
      <c r="FH928" s="3"/>
      <c r="FI928" s="287">
        <f>IF(FH928&gt;0,INDEX(IF($BJ$45=0,$EU$3:$EU$1412,IF($BK$45=0,$EX$3:$EX$1412,$FB$3:$FB$1412)),FH928,1),0)</f>
        <v>0</v>
      </c>
    </row>
    <row r="929" spans="144:165" x14ac:dyDescent="0.25">
      <c r="EN929" s="263">
        <f t="shared" si="207"/>
        <v>927</v>
      </c>
      <c r="EO929" s="239" t="s">
        <v>2213</v>
      </c>
      <c r="EP929" s="279">
        <v>42036</v>
      </c>
      <c r="EQ929" s="280">
        <v>0</v>
      </c>
      <c r="ER929" s="281">
        <v>15.71576</v>
      </c>
      <c r="ES929" s="288"/>
      <c r="ET929" s="282">
        <f>IF(EO929=EO930,MAX(ET$2:ET928)+1,0)</f>
        <v>464</v>
      </c>
      <c r="EU929" s="3" t="str">
        <f t="shared" si="199"/>
        <v/>
      </c>
      <c r="EV929" s="290" t="str">
        <f t="shared" si="200"/>
        <v/>
      </c>
      <c r="EW929" s="277" t="str">
        <f t="shared" si="201"/>
        <v/>
      </c>
      <c r="EX929" s="281" t="str">
        <f t="shared" si="202"/>
        <v/>
      </c>
      <c r="EY929" s="282">
        <f>IF(EO929=EO930,0,MAX(EY$2:EY928)+1)</f>
        <v>0</v>
      </c>
      <c r="EZ929" s="290" t="str">
        <f t="shared" si="203"/>
        <v/>
      </c>
      <c r="FA929" s="277" t="str">
        <f t="shared" si="204"/>
        <v/>
      </c>
      <c r="FB929" s="281" t="str">
        <f t="shared" si="205"/>
        <v/>
      </c>
      <c r="FC929" s="230"/>
      <c r="FD929" s="230"/>
      <c r="FE929" s="230"/>
      <c r="FF929" s="28" t="str">
        <f t="shared" si="206"/>
        <v>,</v>
      </c>
      <c r="FG929" s="3"/>
      <c r="FH929" s="3"/>
      <c r="FI929" s="287">
        <f>IF(FH929&gt;0,INDEX(IF($BJ$45=0,$EU$3:$EU$1412,IF($BK$45=0,$EX$3:$EX$1412,$FB$3:$FB$1412)),FH929,1),0)</f>
        <v>0</v>
      </c>
    </row>
    <row r="930" spans="144:165" x14ac:dyDescent="0.25">
      <c r="EN930" s="263">
        <f t="shared" si="207"/>
        <v>928</v>
      </c>
      <c r="EO930" s="239" t="s">
        <v>2213</v>
      </c>
      <c r="EP930" s="279">
        <v>43831</v>
      </c>
      <c r="EQ930" s="280">
        <v>0</v>
      </c>
      <c r="ER930" s="281">
        <v>15.13491</v>
      </c>
      <c r="ES930" s="288"/>
      <c r="ET930" s="282">
        <f>IF(EO930=EO931,MAX(ET$2:ET929)+1,0)</f>
        <v>0</v>
      </c>
      <c r="EU930" s="3" t="str">
        <f t="shared" si="199"/>
        <v/>
      </c>
      <c r="EV930" s="290" t="str">
        <f t="shared" si="200"/>
        <v/>
      </c>
      <c r="EW930" s="277" t="str">
        <f t="shared" si="201"/>
        <v/>
      </c>
      <c r="EX930" s="281" t="str">
        <f t="shared" si="202"/>
        <v/>
      </c>
      <c r="EY930" s="282">
        <f>IF(EO930=EO931,0,MAX(EY$2:EY929)+1)</f>
        <v>464</v>
      </c>
      <c r="EZ930" s="290" t="str">
        <f t="shared" si="203"/>
        <v/>
      </c>
      <c r="FA930" s="277" t="str">
        <f t="shared" si="204"/>
        <v/>
      </c>
      <c r="FB930" s="281" t="str">
        <f t="shared" si="205"/>
        <v/>
      </c>
      <c r="FC930" s="230"/>
      <c r="FD930" s="230"/>
      <c r="FE930" s="230"/>
      <c r="FF930" s="28" t="str">
        <f t="shared" si="206"/>
        <v>,</v>
      </c>
      <c r="FG930" s="3"/>
      <c r="FH930" s="3"/>
      <c r="FI930" s="287">
        <f>IF(FH930&gt;0,INDEX(IF($BJ$45=0,$EU$3:$EU$1412,IF($BK$45=0,$EX$3:$EX$1412,$FB$3:$FB$1412)),FH930,1),0)</f>
        <v>0</v>
      </c>
    </row>
    <row r="931" spans="144:165" x14ac:dyDescent="0.25">
      <c r="EN931" s="263">
        <f t="shared" si="207"/>
        <v>929</v>
      </c>
      <c r="EO931" s="239" t="s">
        <v>2214</v>
      </c>
      <c r="EP931" s="279">
        <v>42036</v>
      </c>
      <c r="EQ931" s="280">
        <v>0</v>
      </c>
      <c r="ER931" s="281">
        <v>15.94866</v>
      </c>
      <c r="ES931" s="288"/>
      <c r="ET931" s="282">
        <f>IF(EO931=EO932,MAX(ET$2:ET930)+1,0)</f>
        <v>465</v>
      </c>
      <c r="EU931" s="3" t="str">
        <f t="shared" si="199"/>
        <v/>
      </c>
      <c r="EV931" s="290" t="str">
        <f t="shared" si="200"/>
        <v/>
      </c>
      <c r="EW931" s="277" t="str">
        <f t="shared" si="201"/>
        <v/>
      </c>
      <c r="EX931" s="281" t="str">
        <f t="shared" si="202"/>
        <v/>
      </c>
      <c r="EY931" s="282">
        <f>IF(EO931=EO932,0,MAX(EY$2:EY930)+1)</f>
        <v>0</v>
      </c>
      <c r="EZ931" s="290" t="str">
        <f t="shared" si="203"/>
        <v/>
      </c>
      <c r="FA931" s="277" t="str">
        <f t="shared" si="204"/>
        <v/>
      </c>
      <c r="FB931" s="281" t="str">
        <f t="shared" si="205"/>
        <v/>
      </c>
      <c r="FC931" s="230"/>
      <c r="FD931" s="230"/>
      <c r="FE931" s="230"/>
      <c r="FF931" s="28" t="str">
        <f t="shared" si="206"/>
        <v>,</v>
      </c>
      <c r="FG931" s="3"/>
      <c r="FH931" s="3"/>
      <c r="FI931" s="287">
        <f>IF(FH931&gt;0,INDEX(IF($BJ$45=0,$EU$3:$EU$1412,IF($BK$45=0,$EX$3:$EX$1412,$FB$3:$FB$1412)),FH931,1),0)</f>
        <v>0</v>
      </c>
    </row>
    <row r="932" spans="144:165" x14ac:dyDescent="0.25">
      <c r="EN932" s="263">
        <f t="shared" si="207"/>
        <v>930</v>
      </c>
      <c r="EO932" s="239" t="s">
        <v>2214</v>
      </c>
      <c r="EP932" s="279">
        <v>43831</v>
      </c>
      <c r="EQ932" s="280">
        <v>0</v>
      </c>
      <c r="ER932" s="281">
        <v>15.269170000000001</v>
      </c>
      <c r="ES932" s="288"/>
      <c r="ET932" s="282">
        <f>IF(EO932=EO933,MAX(ET$2:ET931)+1,0)</f>
        <v>0</v>
      </c>
      <c r="EU932" s="3" t="str">
        <f t="shared" si="199"/>
        <v/>
      </c>
      <c r="EV932" s="290" t="str">
        <f t="shared" si="200"/>
        <v/>
      </c>
      <c r="EW932" s="277" t="str">
        <f t="shared" si="201"/>
        <v/>
      </c>
      <c r="EX932" s="281" t="str">
        <f t="shared" si="202"/>
        <v/>
      </c>
      <c r="EY932" s="282">
        <f>IF(EO932=EO933,0,MAX(EY$2:EY931)+1)</f>
        <v>465</v>
      </c>
      <c r="EZ932" s="290" t="str">
        <f t="shared" si="203"/>
        <v/>
      </c>
      <c r="FA932" s="277" t="str">
        <f t="shared" si="204"/>
        <v/>
      </c>
      <c r="FB932" s="281" t="str">
        <f t="shared" si="205"/>
        <v/>
      </c>
      <c r="FC932" s="230"/>
      <c r="FD932" s="230"/>
      <c r="FE932" s="230"/>
      <c r="FF932" s="28" t="str">
        <f t="shared" si="206"/>
        <v>,</v>
      </c>
      <c r="FG932" s="3"/>
      <c r="FH932" s="3"/>
      <c r="FI932" s="287">
        <f>IF(FH932&gt;0,INDEX(IF($BJ$45=0,$EU$3:$EU$1412,IF($BK$45=0,$EX$3:$EX$1412,$FB$3:$FB$1412)),FH932,1),0)</f>
        <v>0</v>
      </c>
    </row>
    <row r="933" spans="144:165" x14ac:dyDescent="0.25">
      <c r="EN933" s="263">
        <f t="shared" si="207"/>
        <v>931</v>
      </c>
      <c r="EO933" s="239" t="s">
        <v>2215</v>
      </c>
      <c r="EP933" s="279">
        <v>42036</v>
      </c>
      <c r="EQ933" s="280">
        <v>0</v>
      </c>
      <c r="ER933" s="281">
        <v>16.06391</v>
      </c>
      <c r="ES933" s="288"/>
      <c r="ET933" s="282">
        <f>IF(EO933=EO934,MAX(ET$2:ET932)+1,0)</f>
        <v>466</v>
      </c>
      <c r="EU933" s="3" t="str">
        <f t="shared" si="199"/>
        <v/>
      </c>
      <c r="EV933" s="290" t="str">
        <f t="shared" si="200"/>
        <v/>
      </c>
      <c r="EW933" s="277" t="str">
        <f t="shared" si="201"/>
        <v/>
      </c>
      <c r="EX933" s="281" t="str">
        <f t="shared" si="202"/>
        <v/>
      </c>
      <c r="EY933" s="282">
        <f>IF(EO933=EO934,0,MAX(EY$2:EY932)+1)</f>
        <v>0</v>
      </c>
      <c r="EZ933" s="290" t="str">
        <f t="shared" si="203"/>
        <v/>
      </c>
      <c r="FA933" s="277" t="str">
        <f t="shared" si="204"/>
        <v/>
      </c>
      <c r="FB933" s="281" t="str">
        <f t="shared" si="205"/>
        <v/>
      </c>
      <c r="FC933" s="230"/>
      <c r="FD933" s="230"/>
      <c r="FE933" s="230"/>
      <c r="FF933" s="28" t="str">
        <f t="shared" si="206"/>
        <v>,</v>
      </c>
      <c r="FG933" s="3"/>
      <c r="FH933" s="3"/>
      <c r="FI933" s="287">
        <f>IF(FH933&gt;0,INDEX(IF($BJ$45=0,$EU$3:$EU$1412,IF($BK$45=0,$EX$3:$EX$1412,$FB$3:$FB$1412)),FH933,1),0)</f>
        <v>0</v>
      </c>
    </row>
    <row r="934" spans="144:165" x14ac:dyDescent="0.25">
      <c r="EN934" s="263">
        <f t="shared" si="207"/>
        <v>932</v>
      </c>
      <c r="EO934" s="239" t="s">
        <v>2215</v>
      </c>
      <c r="EP934" s="279">
        <v>43831</v>
      </c>
      <c r="EQ934" s="280">
        <v>0</v>
      </c>
      <c r="ER934" s="281">
        <v>15.336069999999999</v>
      </c>
      <c r="ES934" s="288"/>
      <c r="ET934" s="282">
        <f>IF(EO934=EO935,MAX(ET$2:ET933)+1,0)</f>
        <v>0</v>
      </c>
      <c r="EU934" s="3" t="str">
        <f t="shared" si="199"/>
        <v/>
      </c>
      <c r="EV934" s="290" t="str">
        <f t="shared" si="200"/>
        <v/>
      </c>
      <c r="EW934" s="277" t="str">
        <f t="shared" si="201"/>
        <v/>
      </c>
      <c r="EX934" s="281" t="str">
        <f t="shared" si="202"/>
        <v/>
      </c>
      <c r="EY934" s="282">
        <f>IF(EO934=EO935,0,MAX(EY$2:EY933)+1)</f>
        <v>466</v>
      </c>
      <c r="EZ934" s="290" t="str">
        <f t="shared" si="203"/>
        <v/>
      </c>
      <c r="FA934" s="277" t="str">
        <f t="shared" si="204"/>
        <v/>
      </c>
      <c r="FB934" s="281" t="str">
        <f t="shared" si="205"/>
        <v/>
      </c>
      <c r="FC934" s="230"/>
      <c r="FD934" s="230"/>
      <c r="FE934" s="230"/>
      <c r="FF934" s="28" t="str">
        <f t="shared" si="206"/>
        <v>,</v>
      </c>
      <c r="FG934" s="3"/>
      <c r="FH934" s="3"/>
      <c r="FI934" s="287">
        <f>IF(FH934&gt;0,INDEX(IF($BJ$45=0,$EU$3:$EU$1412,IF($BK$45=0,$EX$3:$EX$1412,$FB$3:$FB$1412)),FH934,1),0)</f>
        <v>0</v>
      </c>
    </row>
    <row r="935" spans="144:165" x14ac:dyDescent="0.25">
      <c r="EN935" s="263">
        <f t="shared" si="207"/>
        <v>933</v>
      </c>
      <c r="EO935" s="239" t="s">
        <v>2216</v>
      </c>
      <c r="EP935" s="279">
        <v>42036</v>
      </c>
      <c r="EQ935" s="280">
        <v>0</v>
      </c>
      <c r="ER935" s="281">
        <v>24.614730000000002</v>
      </c>
      <c r="ES935" s="288"/>
      <c r="ET935" s="282">
        <f>IF(EO935=EO936,MAX(ET$2:ET934)+1,0)</f>
        <v>467</v>
      </c>
      <c r="EU935" s="3" t="str">
        <f t="shared" si="199"/>
        <v/>
      </c>
      <c r="EV935" s="290" t="str">
        <f t="shared" si="200"/>
        <v/>
      </c>
      <c r="EW935" s="277" t="str">
        <f t="shared" si="201"/>
        <v/>
      </c>
      <c r="EX935" s="281" t="str">
        <f t="shared" si="202"/>
        <v/>
      </c>
      <c r="EY935" s="282">
        <f>IF(EO935=EO936,0,MAX(EY$2:EY934)+1)</f>
        <v>0</v>
      </c>
      <c r="EZ935" s="290" t="str">
        <f t="shared" si="203"/>
        <v/>
      </c>
      <c r="FA935" s="277" t="str">
        <f t="shared" si="204"/>
        <v/>
      </c>
      <c r="FB935" s="281" t="str">
        <f t="shared" si="205"/>
        <v/>
      </c>
      <c r="FC935" s="230"/>
      <c r="FD935" s="230"/>
      <c r="FE935" s="230"/>
      <c r="FF935" s="28" t="str">
        <f t="shared" si="206"/>
        <v>,</v>
      </c>
      <c r="FG935" s="3"/>
      <c r="FH935" s="3"/>
      <c r="FI935" s="287">
        <f>IF(FH935&gt;0,INDEX(IF($BJ$45=0,$EU$3:$EU$1412,IF($BK$45=0,$EX$3:$EX$1412,$FB$3:$FB$1412)),FH935,1),0)</f>
        <v>0</v>
      </c>
    </row>
    <row r="936" spans="144:165" x14ac:dyDescent="0.25">
      <c r="EN936" s="263">
        <f t="shared" si="207"/>
        <v>934</v>
      </c>
      <c r="EO936" s="239" t="s">
        <v>2216</v>
      </c>
      <c r="EP936" s="279">
        <v>43831</v>
      </c>
      <c r="EQ936" s="280">
        <v>0</v>
      </c>
      <c r="ER936" s="281">
        <v>21.370799999999999</v>
      </c>
      <c r="ES936" s="288"/>
      <c r="ET936" s="282">
        <f>IF(EO936=EO937,MAX(ET$2:ET935)+1,0)</f>
        <v>0</v>
      </c>
      <c r="EU936" s="3" t="str">
        <f t="shared" si="199"/>
        <v/>
      </c>
      <c r="EV936" s="290" t="str">
        <f t="shared" si="200"/>
        <v/>
      </c>
      <c r="EW936" s="277" t="str">
        <f t="shared" si="201"/>
        <v/>
      </c>
      <c r="EX936" s="281" t="str">
        <f t="shared" si="202"/>
        <v/>
      </c>
      <c r="EY936" s="282">
        <f>IF(EO936=EO937,0,MAX(EY$2:EY935)+1)</f>
        <v>467</v>
      </c>
      <c r="EZ936" s="290" t="str">
        <f t="shared" si="203"/>
        <v/>
      </c>
      <c r="FA936" s="277" t="str">
        <f t="shared" si="204"/>
        <v/>
      </c>
      <c r="FB936" s="281" t="str">
        <f t="shared" si="205"/>
        <v/>
      </c>
      <c r="FC936" s="230"/>
      <c r="FD936" s="230"/>
      <c r="FE936" s="230"/>
      <c r="FF936" s="28" t="str">
        <f t="shared" si="206"/>
        <v>,</v>
      </c>
      <c r="FG936" s="3"/>
      <c r="FH936" s="3"/>
      <c r="FI936" s="287">
        <f>IF(FH936&gt;0,INDEX(IF($BJ$45=0,$EU$3:$EU$1412,IF($BK$45=0,$EX$3:$EX$1412,$FB$3:$FB$1412)),FH936,1),0)</f>
        <v>0</v>
      </c>
    </row>
    <row r="937" spans="144:165" x14ac:dyDescent="0.25">
      <c r="EN937" s="263">
        <f t="shared" si="207"/>
        <v>935</v>
      </c>
      <c r="EO937" s="239" t="s">
        <v>2217</v>
      </c>
      <c r="EP937" s="279">
        <v>42036</v>
      </c>
      <c r="EQ937" s="280">
        <v>0</v>
      </c>
      <c r="ER937" s="281">
        <v>24.42783</v>
      </c>
      <c r="ES937" s="288"/>
      <c r="ET937" s="282">
        <f>IF(EO937=EO938,MAX(ET$2:ET936)+1,0)</f>
        <v>468</v>
      </c>
      <c r="EU937" s="3" t="str">
        <f t="shared" si="199"/>
        <v/>
      </c>
      <c r="EV937" s="290" t="str">
        <f t="shared" si="200"/>
        <v/>
      </c>
      <c r="EW937" s="277" t="str">
        <f t="shared" si="201"/>
        <v/>
      </c>
      <c r="EX937" s="281" t="str">
        <f t="shared" si="202"/>
        <v/>
      </c>
      <c r="EY937" s="282">
        <f>IF(EO937=EO938,0,MAX(EY$2:EY936)+1)</f>
        <v>0</v>
      </c>
      <c r="EZ937" s="290" t="str">
        <f t="shared" si="203"/>
        <v/>
      </c>
      <c r="FA937" s="277" t="str">
        <f t="shared" si="204"/>
        <v/>
      </c>
      <c r="FB937" s="281" t="str">
        <f t="shared" si="205"/>
        <v/>
      </c>
      <c r="FC937" s="230"/>
      <c r="FD937" s="230"/>
      <c r="FE937" s="230"/>
      <c r="FF937" s="28" t="str">
        <f t="shared" si="206"/>
        <v>,</v>
      </c>
      <c r="FG937" s="3"/>
      <c r="FH937" s="3"/>
      <c r="FI937" s="287">
        <f>IF(FH937&gt;0,INDEX(IF($BJ$45=0,$EU$3:$EU$1412,IF($BK$45=0,$EX$3:$EX$1412,$FB$3:$FB$1412)),FH937,1),0)</f>
        <v>0</v>
      </c>
    </row>
    <row r="938" spans="144:165" x14ac:dyDescent="0.25">
      <c r="EN938" s="263">
        <f t="shared" si="207"/>
        <v>936</v>
      </c>
      <c r="EO938" s="239" t="s">
        <v>2217</v>
      </c>
      <c r="EP938" s="279">
        <v>43831</v>
      </c>
      <c r="EQ938" s="280">
        <v>0</v>
      </c>
      <c r="ER938" s="281">
        <v>21.204440000000002</v>
      </c>
      <c r="ES938" s="288"/>
      <c r="ET938" s="282">
        <f>IF(EO938=EO939,MAX(ET$2:ET937)+1,0)</f>
        <v>0</v>
      </c>
      <c r="EU938" s="3" t="str">
        <f t="shared" si="199"/>
        <v/>
      </c>
      <c r="EV938" s="290" t="str">
        <f t="shared" si="200"/>
        <v/>
      </c>
      <c r="EW938" s="277" t="str">
        <f t="shared" si="201"/>
        <v/>
      </c>
      <c r="EX938" s="281" t="str">
        <f t="shared" si="202"/>
        <v/>
      </c>
      <c r="EY938" s="282">
        <f>IF(EO938=EO939,0,MAX(EY$2:EY937)+1)</f>
        <v>468</v>
      </c>
      <c r="EZ938" s="290" t="str">
        <f t="shared" si="203"/>
        <v/>
      </c>
      <c r="FA938" s="277" t="str">
        <f t="shared" si="204"/>
        <v/>
      </c>
      <c r="FB938" s="281" t="str">
        <f t="shared" si="205"/>
        <v/>
      </c>
      <c r="FC938" s="230"/>
      <c r="FD938" s="230"/>
      <c r="FE938" s="230"/>
      <c r="FF938" s="28" t="str">
        <f t="shared" si="206"/>
        <v>,</v>
      </c>
      <c r="FG938" s="3"/>
      <c r="FH938" s="3"/>
      <c r="FI938" s="287">
        <f>IF(FH938&gt;0,INDEX(IF($BJ$45=0,$EU$3:$EU$1412,IF($BK$45=0,$EX$3:$EX$1412,$FB$3:$FB$1412)),FH938,1),0)</f>
        <v>0</v>
      </c>
    </row>
    <row r="939" spans="144:165" x14ac:dyDescent="0.25">
      <c r="EN939" s="263">
        <f t="shared" si="207"/>
        <v>937</v>
      </c>
      <c r="EO939" s="239" t="s">
        <v>2218</v>
      </c>
      <c r="EP939" s="279">
        <v>42036</v>
      </c>
      <c r="EQ939" s="280">
        <v>0</v>
      </c>
      <c r="ER939" s="281">
        <v>24.060079999999999</v>
      </c>
      <c r="ES939" s="288"/>
      <c r="ET939" s="282">
        <f>IF(EO939=EO940,MAX(ET$2:ET938)+1,0)</f>
        <v>469</v>
      </c>
      <c r="EU939" s="3" t="str">
        <f t="shared" si="199"/>
        <v/>
      </c>
      <c r="EV939" s="290" t="str">
        <f t="shared" si="200"/>
        <v/>
      </c>
      <c r="EW939" s="277" t="str">
        <f t="shared" si="201"/>
        <v/>
      </c>
      <c r="EX939" s="281" t="str">
        <f t="shared" si="202"/>
        <v/>
      </c>
      <c r="EY939" s="282">
        <f>IF(EO939=EO940,0,MAX(EY$2:EY938)+1)</f>
        <v>0</v>
      </c>
      <c r="EZ939" s="290" t="str">
        <f t="shared" si="203"/>
        <v/>
      </c>
      <c r="FA939" s="277" t="str">
        <f t="shared" si="204"/>
        <v/>
      </c>
      <c r="FB939" s="281" t="str">
        <f t="shared" si="205"/>
        <v/>
      </c>
      <c r="FC939" s="230"/>
      <c r="FD939" s="230"/>
      <c r="FE939" s="230"/>
      <c r="FF939" s="28" t="str">
        <f t="shared" si="206"/>
        <v>,</v>
      </c>
      <c r="FG939" s="3"/>
      <c r="FH939" s="3"/>
      <c r="FI939" s="287">
        <f>IF(FH939&gt;0,INDEX(IF($BJ$45=0,$EU$3:$EU$1412,IF($BK$45=0,$EX$3:$EX$1412,$FB$3:$FB$1412)),FH939,1),0)</f>
        <v>0</v>
      </c>
    </row>
    <row r="940" spans="144:165" x14ac:dyDescent="0.25">
      <c r="EN940" s="263">
        <f t="shared" si="207"/>
        <v>938</v>
      </c>
      <c r="EO940" s="239" t="s">
        <v>2218</v>
      </c>
      <c r="EP940" s="279">
        <v>43831</v>
      </c>
      <c r="EQ940" s="280">
        <v>0</v>
      </c>
      <c r="ER940" s="281">
        <v>20.879370000000002</v>
      </c>
      <c r="ES940" s="288"/>
      <c r="ET940" s="282">
        <f>IF(EO940=EO941,MAX(ET$2:ET939)+1,0)</f>
        <v>0</v>
      </c>
      <c r="EU940" s="3" t="str">
        <f t="shared" si="199"/>
        <v/>
      </c>
      <c r="EV940" s="290" t="str">
        <f t="shared" si="200"/>
        <v/>
      </c>
      <c r="EW940" s="277" t="str">
        <f t="shared" si="201"/>
        <v/>
      </c>
      <c r="EX940" s="281" t="str">
        <f t="shared" si="202"/>
        <v/>
      </c>
      <c r="EY940" s="282">
        <f>IF(EO940=EO941,0,MAX(EY$2:EY939)+1)</f>
        <v>469</v>
      </c>
      <c r="EZ940" s="290" t="str">
        <f t="shared" si="203"/>
        <v/>
      </c>
      <c r="FA940" s="277" t="str">
        <f t="shared" si="204"/>
        <v/>
      </c>
      <c r="FB940" s="281" t="str">
        <f t="shared" si="205"/>
        <v/>
      </c>
      <c r="FC940" s="230"/>
      <c r="FD940" s="230"/>
      <c r="FE940" s="230"/>
      <c r="FF940" s="28" t="str">
        <f t="shared" si="206"/>
        <v>,</v>
      </c>
      <c r="FG940" s="3"/>
      <c r="FH940" s="3"/>
      <c r="FI940" s="287">
        <f>IF(FH940&gt;0,INDEX(IF($BJ$45=0,$EU$3:$EU$1412,IF($BK$45=0,$EX$3:$EX$1412,$FB$3:$FB$1412)),FH940,1),0)</f>
        <v>0</v>
      </c>
    </row>
    <row r="941" spans="144:165" x14ac:dyDescent="0.25">
      <c r="EN941" s="263">
        <f t="shared" si="207"/>
        <v>939</v>
      </c>
      <c r="EO941" s="239" t="s">
        <v>2219</v>
      </c>
      <c r="EP941" s="279">
        <v>42036</v>
      </c>
      <c r="EQ941" s="280">
        <v>0</v>
      </c>
      <c r="ER941" s="281">
        <v>23.545680000000001</v>
      </c>
      <c r="ES941" s="288"/>
      <c r="ET941" s="282">
        <f>IF(EO941=EO942,MAX(ET$2:ET940)+1,0)</f>
        <v>470</v>
      </c>
      <c r="EU941" s="3" t="str">
        <f t="shared" si="199"/>
        <v/>
      </c>
      <c r="EV941" s="290" t="str">
        <f t="shared" si="200"/>
        <v/>
      </c>
      <c r="EW941" s="277" t="str">
        <f t="shared" si="201"/>
        <v/>
      </c>
      <c r="EX941" s="281" t="str">
        <f t="shared" si="202"/>
        <v/>
      </c>
      <c r="EY941" s="282">
        <f>IF(EO941=EO942,0,MAX(EY$2:EY940)+1)</f>
        <v>0</v>
      </c>
      <c r="EZ941" s="290" t="str">
        <f t="shared" si="203"/>
        <v/>
      </c>
      <c r="FA941" s="277" t="str">
        <f t="shared" si="204"/>
        <v/>
      </c>
      <c r="FB941" s="281" t="str">
        <f t="shared" si="205"/>
        <v/>
      </c>
      <c r="FC941" s="230"/>
      <c r="FD941" s="230"/>
      <c r="FE941" s="230"/>
      <c r="FF941" s="28" t="str">
        <f t="shared" si="206"/>
        <v>,</v>
      </c>
      <c r="FG941" s="3"/>
      <c r="FH941" s="3"/>
      <c r="FI941" s="287">
        <f>IF(FH941&gt;0,INDEX(IF($BJ$45=0,$EU$3:$EU$1412,IF($BK$45=0,$EX$3:$EX$1412,$FB$3:$FB$1412)),FH941,1),0)</f>
        <v>0</v>
      </c>
    </row>
    <row r="942" spans="144:165" x14ac:dyDescent="0.25">
      <c r="EN942" s="263">
        <f t="shared" si="207"/>
        <v>940</v>
      </c>
      <c r="EO942" s="239" t="s">
        <v>2219</v>
      </c>
      <c r="EP942" s="279">
        <v>43831</v>
      </c>
      <c r="EQ942" s="280">
        <v>0</v>
      </c>
      <c r="ER942" s="281">
        <v>20.436160000000001</v>
      </c>
      <c r="ES942" s="288"/>
      <c r="ET942" s="282">
        <f>IF(EO942=EO943,MAX(ET$2:ET941)+1,0)</f>
        <v>0</v>
      </c>
      <c r="EU942" s="3" t="str">
        <f t="shared" si="199"/>
        <v/>
      </c>
      <c r="EV942" s="290" t="str">
        <f t="shared" si="200"/>
        <v/>
      </c>
      <c r="EW942" s="277" t="str">
        <f t="shared" si="201"/>
        <v/>
      </c>
      <c r="EX942" s="281" t="str">
        <f t="shared" si="202"/>
        <v/>
      </c>
      <c r="EY942" s="282">
        <f>IF(EO942=EO943,0,MAX(EY$2:EY941)+1)</f>
        <v>470</v>
      </c>
      <c r="EZ942" s="290" t="str">
        <f t="shared" si="203"/>
        <v/>
      </c>
      <c r="FA942" s="277" t="str">
        <f t="shared" si="204"/>
        <v/>
      </c>
      <c r="FB942" s="281" t="str">
        <f t="shared" si="205"/>
        <v/>
      </c>
      <c r="FC942" s="230"/>
      <c r="FD942" s="230"/>
      <c r="FE942" s="230"/>
      <c r="FF942" s="28" t="str">
        <f t="shared" si="206"/>
        <v>,</v>
      </c>
      <c r="FG942" s="3"/>
      <c r="FH942" s="3"/>
      <c r="FI942" s="287">
        <f>IF(FH942&gt;0,INDEX(IF($BJ$45=0,$EU$3:$EU$1412,IF($BK$45=0,$EX$3:$EX$1412,$FB$3:$FB$1412)),FH942,1),0)</f>
        <v>0</v>
      </c>
    </row>
    <row r="943" spans="144:165" x14ac:dyDescent="0.25">
      <c r="EN943" s="263">
        <f t="shared" si="207"/>
        <v>941</v>
      </c>
      <c r="EO943" s="239" t="s">
        <v>2220</v>
      </c>
      <c r="EP943" s="279">
        <v>42036</v>
      </c>
      <c r="EQ943" s="280">
        <v>0</v>
      </c>
      <c r="ER943" s="281">
        <v>22.79684</v>
      </c>
      <c r="ES943" s="288"/>
      <c r="ET943" s="282">
        <f>IF(EO943=EO944,MAX(ET$2:ET942)+1,0)</f>
        <v>471</v>
      </c>
      <c r="EU943" s="3" t="str">
        <f t="shared" si="199"/>
        <v/>
      </c>
      <c r="EV943" s="290" t="str">
        <f t="shared" si="200"/>
        <v/>
      </c>
      <c r="EW943" s="277" t="str">
        <f t="shared" si="201"/>
        <v/>
      </c>
      <c r="EX943" s="281" t="str">
        <f t="shared" si="202"/>
        <v/>
      </c>
      <c r="EY943" s="282">
        <f>IF(EO943=EO944,0,MAX(EY$2:EY942)+1)</f>
        <v>0</v>
      </c>
      <c r="EZ943" s="290" t="str">
        <f t="shared" si="203"/>
        <v/>
      </c>
      <c r="FA943" s="277" t="str">
        <f t="shared" si="204"/>
        <v/>
      </c>
      <c r="FB943" s="281" t="str">
        <f t="shared" si="205"/>
        <v/>
      </c>
      <c r="FC943" s="230"/>
      <c r="FD943" s="230"/>
      <c r="FE943" s="230"/>
      <c r="FF943" s="28" t="str">
        <f t="shared" si="206"/>
        <v>,</v>
      </c>
      <c r="FG943" s="3"/>
      <c r="FH943" s="3"/>
      <c r="FI943" s="287">
        <f>IF(FH943&gt;0,INDEX(IF($BJ$45=0,$EU$3:$EU$1412,IF($BK$45=0,$EX$3:$EX$1412,$FB$3:$FB$1412)),FH943,1),0)</f>
        <v>0</v>
      </c>
    </row>
    <row r="944" spans="144:165" x14ac:dyDescent="0.25">
      <c r="EN944" s="263">
        <f t="shared" si="207"/>
        <v>942</v>
      </c>
      <c r="EO944" s="239" t="s">
        <v>2220</v>
      </c>
      <c r="EP944" s="279">
        <v>43831</v>
      </c>
      <c r="EQ944" s="280">
        <v>0</v>
      </c>
      <c r="ER944" s="281">
        <v>19.77984</v>
      </c>
      <c r="ES944" s="288"/>
      <c r="ET944" s="282">
        <f>IF(EO944=EO945,MAX(ET$2:ET943)+1,0)</f>
        <v>0</v>
      </c>
      <c r="EU944" s="3" t="str">
        <f t="shared" si="199"/>
        <v/>
      </c>
      <c r="EV944" s="290" t="str">
        <f t="shared" si="200"/>
        <v/>
      </c>
      <c r="EW944" s="277" t="str">
        <f t="shared" si="201"/>
        <v/>
      </c>
      <c r="EX944" s="281" t="str">
        <f t="shared" si="202"/>
        <v/>
      </c>
      <c r="EY944" s="282">
        <f>IF(EO944=EO945,0,MAX(EY$2:EY943)+1)</f>
        <v>471</v>
      </c>
      <c r="EZ944" s="290" t="str">
        <f t="shared" si="203"/>
        <v/>
      </c>
      <c r="FA944" s="277" t="str">
        <f t="shared" si="204"/>
        <v/>
      </c>
      <c r="FB944" s="281" t="str">
        <f t="shared" si="205"/>
        <v/>
      </c>
      <c r="FC944" s="230"/>
      <c r="FD944" s="230"/>
      <c r="FE944" s="230"/>
      <c r="FF944" s="28" t="str">
        <f t="shared" si="206"/>
        <v>,</v>
      </c>
      <c r="FG944" s="3"/>
      <c r="FH944" s="3"/>
      <c r="FI944" s="287">
        <f>IF(FH944&gt;0,INDEX(IF($BJ$45=0,$EU$3:$EU$1412,IF($BK$45=0,$EX$3:$EX$1412,$FB$3:$FB$1412)),FH944,1),0)</f>
        <v>0</v>
      </c>
    </row>
    <row r="945" spans="144:165" x14ac:dyDescent="0.25">
      <c r="EN945" s="263">
        <f t="shared" si="207"/>
        <v>943</v>
      </c>
      <c r="EO945" s="239" t="s">
        <v>2221</v>
      </c>
      <c r="EP945" s="279">
        <v>42036</v>
      </c>
      <c r="EQ945" s="280">
        <v>0</v>
      </c>
      <c r="ER945" s="281">
        <v>22.056380000000001</v>
      </c>
      <c r="ES945" s="288"/>
      <c r="ET945" s="282">
        <f>IF(EO945=EO946,MAX(ET$2:ET944)+1,0)</f>
        <v>472</v>
      </c>
      <c r="EU945" s="3" t="str">
        <f t="shared" si="199"/>
        <v/>
      </c>
      <c r="EV945" s="290" t="str">
        <f t="shared" si="200"/>
        <v/>
      </c>
      <c r="EW945" s="277" t="str">
        <f t="shared" si="201"/>
        <v/>
      </c>
      <c r="EX945" s="281" t="str">
        <f t="shared" si="202"/>
        <v/>
      </c>
      <c r="EY945" s="282">
        <f>IF(EO945=EO946,0,MAX(EY$2:EY944)+1)</f>
        <v>0</v>
      </c>
      <c r="EZ945" s="290" t="str">
        <f t="shared" si="203"/>
        <v/>
      </c>
      <c r="FA945" s="277" t="str">
        <f t="shared" si="204"/>
        <v/>
      </c>
      <c r="FB945" s="281" t="str">
        <f t="shared" si="205"/>
        <v/>
      </c>
      <c r="FC945" s="230"/>
      <c r="FD945" s="230"/>
      <c r="FE945" s="230"/>
      <c r="FF945" s="28" t="str">
        <f t="shared" si="206"/>
        <v>,</v>
      </c>
      <c r="FG945" s="3"/>
      <c r="FH945" s="3"/>
      <c r="FI945" s="287">
        <f>IF(FH945&gt;0,INDEX(IF($BJ$45=0,$EU$3:$EU$1412,IF($BK$45=0,$EX$3:$EX$1412,$FB$3:$FB$1412)),FH945,1),0)</f>
        <v>0</v>
      </c>
    </row>
    <row r="946" spans="144:165" x14ac:dyDescent="0.25">
      <c r="EN946" s="263">
        <f t="shared" si="207"/>
        <v>944</v>
      </c>
      <c r="EO946" s="239" t="s">
        <v>2221</v>
      </c>
      <c r="EP946" s="279">
        <v>43831</v>
      </c>
      <c r="EQ946" s="280">
        <v>0</v>
      </c>
      <c r="ER946" s="281">
        <v>19.177230000000002</v>
      </c>
      <c r="ES946" s="288"/>
      <c r="ET946" s="282">
        <f>IF(EO946=EO947,MAX(ET$2:ET945)+1,0)</f>
        <v>0</v>
      </c>
      <c r="EU946" s="3" t="str">
        <f t="shared" si="199"/>
        <v/>
      </c>
      <c r="EV946" s="290" t="str">
        <f t="shared" si="200"/>
        <v/>
      </c>
      <c r="EW946" s="277" t="str">
        <f t="shared" si="201"/>
        <v/>
      </c>
      <c r="EX946" s="281" t="str">
        <f t="shared" si="202"/>
        <v/>
      </c>
      <c r="EY946" s="282">
        <f>IF(EO946=EO947,0,MAX(EY$2:EY945)+1)</f>
        <v>472</v>
      </c>
      <c r="EZ946" s="290" t="str">
        <f t="shared" si="203"/>
        <v/>
      </c>
      <c r="FA946" s="277" t="str">
        <f t="shared" si="204"/>
        <v/>
      </c>
      <c r="FB946" s="281" t="str">
        <f t="shared" si="205"/>
        <v/>
      </c>
      <c r="FC946" s="230"/>
      <c r="FD946" s="230"/>
      <c r="FE946" s="230"/>
      <c r="FF946" s="28" t="str">
        <f t="shared" si="206"/>
        <v>,</v>
      </c>
      <c r="FG946" s="3"/>
      <c r="FH946" s="3"/>
      <c r="FI946" s="287">
        <f>IF(FH946&gt;0,INDEX(IF($BJ$45=0,$EU$3:$EU$1412,IF($BK$45=0,$EX$3:$EX$1412,$FB$3:$FB$1412)),FH946,1),0)</f>
        <v>0</v>
      </c>
    </row>
    <row r="947" spans="144:165" x14ac:dyDescent="0.25">
      <c r="EN947" s="263">
        <f t="shared" si="207"/>
        <v>945</v>
      </c>
      <c r="EO947" s="239" t="s">
        <v>2222</v>
      </c>
      <c r="EP947" s="279">
        <v>42036</v>
      </c>
      <c r="EQ947" s="280">
        <v>0</v>
      </c>
      <c r="ER947" s="281">
        <v>21.250019999999999</v>
      </c>
      <c r="ES947" s="288"/>
      <c r="ET947" s="282">
        <f>IF(EO947=EO948,MAX(ET$2:ET946)+1,0)</f>
        <v>473</v>
      </c>
      <c r="EU947" s="3" t="str">
        <f t="shared" si="199"/>
        <v/>
      </c>
      <c r="EV947" s="290" t="str">
        <f t="shared" si="200"/>
        <v/>
      </c>
      <c r="EW947" s="277" t="str">
        <f t="shared" si="201"/>
        <v/>
      </c>
      <c r="EX947" s="281" t="str">
        <f t="shared" si="202"/>
        <v/>
      </c>
      <c r="EY947" s="282">
        <f>IF(EO947=EO948,0,MAX(EY$2:EY946)+1)</f>
        <v>0</v>
      </c>
      <c r="EZ947" s="290" t="str">
        <f t="shared" si="203"/>
        <v/>
      </c>
      <c r="FA947" s="277" t="str">
        <f t="shared" si="204"/>
        <v/>
      </c>
      <c r="FB947" s="281" t="str">
        <f t="shared" si="205"/>
        <v/>
      </c>
      <c r="FC947" s="230"/>
      <c r="FD947" s="230"/>
      <c r="FE947" s="230"/>
      <c r="FF947" s="28" t="str">
        <f t="shared" si="206"/>
        <v>,</v>
      </c>
      <c r="FG947" s="3"/>
      <c r="FH947" s="3"/>
      <c r="FI947" s="287">
        <f>IF(FH947&gt;0,INDEX(IF($BJ$45=0,$EU$3:$EU$1412,IF($BK$45=0,$EX$3:$EX$1412,$FB$3:$FB$1412)),FH947,1),0)</f>
        <v>0</v>
      </c>
    </row>
    <row r="948" spans="144:165" x14ac:dyDescent="0.25">
      <c r="EN948" s="263">
        <f t="shared" si="207"/>
        <v>946</v>
      </c>
      <c r="EO948" s="239" t="s">
        <v>2222</v>
      </c>
      <c r="EP948" s="279">
        <v>43831</v>
      </c>
      <c r="EQ948" s="280">
        <v>0</v>
      </c>
      <c r="ER948" s="281">
        <v>18.546140000000001</v>
      </c>
      <c r="ES948" s="288"/>
      <c r="ET948" s="282">
        <f>IF(EO948=EO949,MAX(ET$2:ET947)+1,0)</f>
        <v>0</v>
      </c>
      <c r="EU948" s="3" t="str">
        <f t="shared" si="199"/>
        <v/>
      </c>
      <c r="EV948" s="290" t="str">
        <f t="shared" si="200"/>
        <v/>
      </c>
      <c r="EW948" s="277" t="str">
        <f t="shared" si="201"/>
        <v/>
      </c>
      <c r="EX948" s="281" t="str">
        <f t="shared" si="202"/>
        <v/>
      </c>
      <c r="EY948" s="282">
        <f>IF(EO948=EO949,0,MAX(EY$2:EY947)+1)</f>
        <v>473</v>
      </c>
      <c r="EZ948" s="290" t="str">
        <f t="shared" si="203"/>
        <v/>
      </c>
      <c r="FA948" s="277" t="str">
        <f t="shared" si="204"/>
        <v/>
      </c>
      <c r="FB948" s="281" t="str">
        <f t="shared" si="205"/>
        <v/>
      </c>
      <c r="FC948" s="230"/>
      <c r="FD948" s="230"/>
      <c r="FE948" s="230"/>
      <c r="FF948" s="28" t="str">
        <f t="shared" si="206"/>
        <v>,</v>
      </c>
      <c r="FG948" s="3"/>
      <c r="FH948" s="3"/>
      <c r="FI948" s="287">
        <f>IF(FH948&gt;0,INDEX(IF($BJ$45=0,$EU$3:$EU$1412,IF($BK$45=0,$EX$3:$EX$1412,$FB$3:$FB$1412)),FH948,1),0)</f>
        <v>0</v>
      </c>
    </row>
    <row r="949" spans="144:165" x14ac:dyDescent="0.25">
      <c r="EN949" s="263">
        <f t="shared" si="207"/>
        <v>947</v>
      </c>
      <c r="EO949" s="239" t="s">
        <v>2223</v>
      </c>
      <c r="EP949" s="279">
        <v>42036</v>
      </c>
      <c r="EQ949" s="280">
        <v>0</v>
      </c>
      <c r="ER949" s="281">
        <v>20.42681</v>
      </c>
      <c r="ES949" s="288"/>
      <c r="ET949" s="282">
        <f>IF(EO949=EO950,MAX(ET$2:ET948)+1,0)</f>
        <v>474</v>
      </c>
      <c r="EU949" s="3" t="str">
        <f t="shared" si="199"/>
        <v/>
      </c>
      <c r="EV949" s="290" t="str">
        <f t="shared" si="200"/>
        <v/>
      </c>
      <c r="EW949" s="277" t="str">
        <f t="shared" si="201"/>
        <v/>
      </c>
      <c r="EX949" s="281" t="str">
        <f t="shared" si="202"/>
        <v/>
      </c>
      <c r="EY949" s="282">
        <f>IF(EO949=EO950,0,MAX(EY$2:EY948)+1)</f>
        <v>0</v>
      </c>
      <c r="EZ949" s="290" t="str">
        <f t="shared" si="203"/>
        <v/>
      </c>
      <c r="FA949" s="277" t="str">
        <f t="shared" si="204"/>
        <v/>
      </c>
      <c r="FB949" s="281" t="str">
        <f t="shared" si="205"/>
        <v/>
      </c>
      <c r="FC949" s="230"/>
      <c r="FD949" s="230"/>
      <c r="FE949" s="230"/>
      <c r="FF949" s="28" t="str">
        <f t="shared" si="206"/>
        <v>,</v>
      </c>
      <c r="FG949" s="3"/>
      <c r="FH949" s="3"/>
      <c r="FI949" s="287">
        <f>IF(FH949&gt;0,INDEX(IF($BJ$45=0,$EU$3:$EU$1412,IF($BK$45=0,$EX$3:$EX$1412,$FB$3:$FB$1412)),FH949,1),0)</f>
        <v>0</v>
      </c>
    </row>
    <row r="950" spans="144:165" x14ac:dyDescent="0.25">
      <c r="EN950" s="263">
        <f t="shared" si="207"/>
        <v>948</v>
      </c>
      <c r="EO950" s="239" t="s">
        <v>2223</v>
      </c>
      <c r="EP950" s="279">
        <v>43831</v>
      </c>
      <c r="EQ950" s="280">
        <v>0</v>
      </c>
      <c r="ER950" s="281">
        <v>17.924140000000001</v>
      </c>
      <c r="ES950" s="288"/>
      <c r="ET950" s="282">
        <f>IF(EO950=EO951,MAX(ET$2:ET949)+1,0)</f>
        <v>0</v>
      </c>
      <c r="EU950" s="3" t="str">
        <f t="shared" si="199"/>
        <v/>
      </c>
      <c r="EV950" s="290" t="str">
        <f t="shared" si="200"/>
        <v/>
      </c>
      <c r="EW950" s="277" t="str">
        <f t="shared" si="201"/>
        <v/>
      </c>
      <c r="EX950" s="281" t="str">
        <f t="shared" si="202"/>
        <v/>
      </c>
      <c r="EY950" s="282">
        <f>IF(EO950=EO951,0,MAX(EY$2:EY949)+1)</f>
        <v>474</v>
      </c>
      <c r="EZ950" s="290" t="str">
        <f t="shared" si="203"/>
        <v/>
      </c>
      <c r="FA950" s="277" t="str">
        <f t="shared" si="204"/>
        <v/>
      </c>
      <c r="FB950" s="281" t="str">
        <f t="shared" si="205"/>
        <v/>
      </c>
      <c r="FC950" s="230"/>
      <c r="FD950" s="230"/>
      <c r="FE950" s="230"/>
      <c r="FF950" s="28" t="str">
        <f t="shared" si="206"/>
        <v>,</v>
      </c>
      <c r="FG950" s="3"/>
      <c r="FH950" s="3"/>
      <c r="FI950" s="287">
        <f>IF(FH950&gt;0,INDEX(IF($BJ$45=0,$EU$3:$EU$1412,IF($BK$45=0,$EX$3:$EX$1412,$FB$3:$FB$1412)),FH950,1),0)</f>
        <v>0</v>
      </c>
    </row>
    <row r="951" spans="144:165" x14ac:dyDescent="0.25">
      <c r="EN951" s="263">
        <f t="shared" si="207"/>
        <v>949</v>
      </c>
      <c r="EO951" s="239" t="s">
        <v>2224</v>
      </c>
      <c r="EP951" s="279">
        <v>42036</v>
      </c>
      <c r="EQ951" s="280">
        <v>0</v>
      </c>
      <c r="ER951" s="281">
        <v>19.558810000000001</v>
      </c>
      <c r="ES951" s="288"/>
      <c r="ET951" s="282">
        <f>IF(EO951=EO952,MAX(ET$2:ET950)+1,0)</f>
        <v>475</v>
      </c>
      <c r="EU951" s="3" t="str">
        <f t="shared" si="199"/>
        <v/>
      </c>
      <c r="EV951" s="290" t="str">
        <f t="shared" si="200"/>
        <v/>
      </c>
      <c r="EW951" s="277" t="str">
        <f t="shared" si="201"/>
        <v/>
      </c>
      <c r="EX951" s="281" t="str">
        <f t="shared" si="202"/>
        <v/>
      </c>
      <c r="EY951" s="282">
        <f>IF(EO951=EO952,0,MAX(EY$2:EY950)+1)</f>
        <v>0</v>
      </c>
      <c r="EZ951" s="290" t="str">
        <f t="shared" si="203"/>
        <v/>
      </c>
      <c r="FA951" s="277" t="str">
        <f t="shared" si="204"/>
        <v/>
      </c>
      <c r="FB951" s="281" t="str">
        <f t="shared" si="205"/>
        <v/>
      </c>
      <c r="FC951" s="230"/>
      <c r="FD951" s="230"/>
      <c r="FE951" s="230"/>
      <c r="FF951" s="28" t="str">
        <f t="shared" si="206"/>
        <v>,</v>
      </c>
      <c r="FG951" s="3"/>
      <c r="FH951" s="3"/>
      <c r="FI951" s="287">
        <f>IF(FH951&gt;0,INDEX(IF($BJ$45=0,$EU$3:$EU$1412,IF($BK$45=0,$EX$3:$EX$1412,$FB$3:$FB$1412)),FH951,1),0)</f>
        <v>0</v>
      </c>
    </row>
    <row r="952" spans="144:165" x14ac:dyDescent="0.25">
      <c r="EN952" s="263">
        <f t="shared" si="207"/>
        <v>950</v>
      </c>
      <c r="EO952" s="239" t="s">
        <v>2224</v>
      </c>
      <c r="EP952" s="279">
        <v>43831</v>
      </c>
      <c r="EQ952" s="280">
        <v>0</v>
      </c>
      <c r="ER952" s="281">
        <v>17.27702</v>
      </c>
      <c r="ES952" s="288"/>
      <c r="ET952" s="282">
        <f>IF(EO952=EO953,MAX(ET$2:ET951)+1,0)</f>
        <v>0</v>
      </c>
      <c r="EU952" s="3" t="str">
        <f t="shared" si="199"/>
        <v/>
      </c>
      <c r="EV952" s="290" t="str">
        <f t="shared" si="200"/>
        <v/>
      </c>
      <c r="EW952" s="277" t="str">
        <f t="shared" si="201"/>
        <v/>
      </c>
      <c r="EX952" s="281" t="str">
        <f t="shared" si="202"/>
        <v/>
      </c>
      <c r="EY952" s="282">
        <f>IF(EO952=EO953,0,MAX(EY$2:EY951)+1)</f>
        <v>475</v>
      </c>
      <c r="EZ952" s="290" t="str">
        <f t="shared" si="203"/>
        <v/>
      </c>
      <c r="FA952" s="277" t="str">
        <f t="shared" si="204"/>
        <v/>
      </c>
      <c r="FB952" s="281" t="str">
        <f t="shared" si="205"/>
        <v/>
      </c>
      <c r="FC952" s="230"/>
      <c r="FD952" s="230"/>
      <c r="FE952" s="230"/>
      <c r="FF952" s="28" t="str">
        <f t="shared" si="206"/>
        <v>,</v>
      </c>
      <c r="FG952" s="3"/>
      <c r="FH952" s="3"/>
      <c r="FI952" s="287">
        <f>IF(FH952&gt;0,INDEX(IF($BJ$45=0,$EU$3:$EU$1412,IF($BK$45=0,$EX$3:$EX$1412,$FB$3:$FB$1412)),FH952,1),0)</f>
        <v>0</v>
      </c>
    </row>
    <row r="953" spans="144:165" x14ac:dyDescent="0.25">
      <c r="EN953" s="263">
        <f t="shared" si="207"/>
        <v>951</v>
      </c>
      <c r="EO953" s="239" t="s">
        <v>2225</v>
      </c>
      <c r="EP953" s="279">
        <v>42036</v>
      </c>
      <c r="EQ953" s="280">
        <v>0</v>
      </c>
      <c r="ER953" s="281">
        <v>18.71236</v>
      </c>
      <c r="ES953" s="288"/>
      <c r="ET953" s="282">
        <f>IF(EO953=EO954,MAX(ET$2:ET952)+1,0)</f>
        <v>476</v>
      </c>
      <c r="EU953" s="3" t="str">
        <f t="shared" si="199"/>
        <v/>
      </c>
      <c r="EV953" s="290" t="str">
        <f t="shared" si="200"/>
        <v/>
      </c>
      <c r="EW953" s="277" t="str">
        <f t="shared" si="201"/>
        <v/>
      </c>
      <c r="EX953" s="281" t="str">
        <f t="shared" si="202"/>
        <v/>
      </c>
      <c r="EY953" s="282">
        <f>IF(EO953=EO954,0,MAX(EY$2:EY952)+1)</f>
        <v>0</v>
      </c>
      <c r="EZ953" s="290" t="str">
        <f t="shared" si="203"/>
        <v/>
      </c>
      <c r="FA953" s="277" t="str">
        <f t="shared" si="204"/>
        <v/>
      </c>
      <c r="FB953" s="281" t="str">
        <f t="shared" si="205"/>
        <v/>
      </c>
      <c r="FC953" s="230"/>
      <c r="FD953" s="230"/>
      <c r="FE953" s="230"/>
      <c r="FF953" s="28" t="str">
        <f t="shared" si="206"/>
        <v>,</v>
      </c>
      <c r="FG953" s="3"/>
      <c r="FH953" s="3"/>
      <c r="FI953" s="287">
        <f>IF(FH953&gt;0,INDEX(IF($BJ$45=0,$EU$3:$EU$1412,IF($BK$45=0,$EX$3:$EX$1412,$FB$3:$FB$1412)),FH953,1),0)</f>
        <v>0</v>
      </c>
    </row>
    <row r="954" spans="144:165" x14ac:dyDescent="0.25">
      <c r="EN954" s="263">
        <f t="shared" si="207"/>
        <v>952</v>
      </c>
      <c r="EO954" s="239" t="s">
        <v>2225</v>
      </c>
      <c r="EP954" s="279">
        <v>43831</v>
      </c>
      <c r="EQ954" s="280">
        <v>0</v>
      </c>
      <c r="ER954" s="281">
        <v>16.673999999999999</v>
      </c>
      <c r="ES954" s="288"/>
      <c r="ET954" s="282">
        <f>IF(EO954=EO955,MAX(ET$2:ET953)+1,0)</f>
        <v>0</v>
      </c>
      <c r="EU954" s="3" t="str">
        <f t="shared" si="199"/>
        <v/>
      </c>
      <c r="EV954" s="290" t="str">
        <f t="shared" si="200"/>
        <v/>
      </c>
      <c r="EW954" s="277" t="str">
        <f t="shared" si="201"/>
        <v/>
      </c>
      <c r="EX954" s="281" t="str">
        <f t="shared" si="202"/>
        <v/>
      </c>
      <c r="EY954" s="282">
        <f>IF(EO954=EO955,0,MAX(EY$2:EY953)+1)</f>
        <v>476</v>
      </c>
      <c r="EZ954" s="290" t="str">
        <f t="shared" si="203"/>
        <v/>
      </c>
      <c r="FA954" s="277" t="str">
        <f t="shared" si="204"/>
        <v/>
      </c>
      <c r="FB954" s="281" t="str">
        <f t="shared" si="205"/>
        <v/>
      </c>
      <c r="FC954" s="230"/>
      <c r="FD954" s="230"/>
      <c r="FE954" s="230"/>
      <c r="FF954" s="28" t="str">
        <f t="shared" si="206"/>
        <v>,</v>
      </c>
      <c r="FG954" s="3"/>
      <c r="FH954" s="3"/>
      <c r="FI954" s="287">
        <f>IF(FH954&gt;0,INDEX(IF($BJ$45=0,$EU$3:$EU$1412,IF($BK$45=0,$EX$3:$EX$1412,$FB$3:$FB$1412)),FH954,1),0)</f>
        <v>0</v>
      </c>
    </row>
    <row r="955" spans="144:165" x14ac:dyDescent="0.25">
      <c r="EN955" s="263">
        <f t="shared" si="207"/>
        <v>953</v>
      </c>
      <c r="EO955" s="239" t="s">
        <v>2226</v>
      </c>
      <c r="EP955" s="279">
        <v>42036</v>
      </c>
      <c r="EQ955" s="280">
        <v>0</v>
      </c>
      <c r="ER955" s="281">
        <v>17.892379999999999</v>
      </c>
      <c r="ES955" s="288"/>
      <c r="ET955" s="282">
        <f>IF(EO955=EO956,MAX(ET$2:ET954)+1,0)</f>
        <v>477</v>
      </c>
      <c r="EU955" s="3" t="str">
        <f t="shared" si="199"/>
        <v/>
      </c>
      <c r="EV955" s="290" t="str">
        <f t="shared" si="200"/>
        <v/>
      </c>
      <c r="EW955" s="277" t="str">
        <f t="shared" si="201"/>
        <v/>
      </c>
      <c r="EX955" s="281" t="str">
        <f t="shared" si="202"/>
        <v/>
      </c>
      <c r="EY955" s="282">
        <f>IF(EO955=EO956,0,MAX(EY$2:EY954)+1)</f>
        <v>0</v>
      </c>
      <c r="EZ955" s="290" t="str">
        <f t="shared" si="203"/>
        <v/>
      </c>
      <c r="FA955" s="277" t="str">
        <f t="shared" si="204"/>
        <v/>
      </c>
      <c r="FB955" s="281" t="str">
        <f t="shared" si="205"/>
        <v/>
      </c>
      <c r="FC955" s="230"/>
      <c r="FD955" s="230"/>
      <c r="FE955" s="230"/>
      <c r="FF955" s="28" t="str">
        <f t="shared" si="206"/>
        <v>,</v>
      </c>
      <c r="FG955" s="3"/>
      <c r="FH955" s="3"/>
      <c r="FI955" s="287">
        <f>IF(FH955&gt;0,INDEX(IF($BJ$45=0,$EU$3:$EU$1412,IF($BK$45=0,$EX$3:$EX$1412,$FB$3:$FB$1412)),FH955,1),0)</f>
        <v>0</v>
      </c>
    </row>
    <row r="956" spans="144:165" x14ac:dyDescent="0.25">
      <c r="EN956" s="263">
        <f t="shared" si="207"/>
        <v>954</v>
      </c>
      <c r="EO956" s="239" t="s">
        <v>2226</v>
      </c>
      <c r="EP956" s="279">
        <v>43831</v>
      </c>
      <c r="EQ956" s="280">
        <v>0</v>
      </c>
      <c r="ER956" s="281">
        <v>16.18263</v>
      </c>
      <c r="ES956" s="288"/>
      <c r="ET956" s="282">
        <f>IF(EO956=EO957,MAX(ET$2:ET955)+1,0)</f>
        <v>0</v>
      </c>
      <c r="EU956" s="3" t="str">
        <f t="shared" si="199"/>
        <v/>
      </c>
      <c r="EV956" s="290" t="str">
        <f t="shared" si="200"/>
        <v/>
      </c>
      <c r="EW956" s="277" t="str">
        <f t="shared" si="201"/>
        <v/>
      </c>
      <c r="EX956" s="281" t="str">
        <f t="shared" si="202"/>
        <v/>
      </c>
      <c r="EY956" s="282">
        <f>IF(EO956=EO957,0,MAX(EY$2:EY955)+1)</f>
        <v>477</v>
      </c>
      <c r="EZ956" s="290" t="str">
        <f t="shared" si="203"/>
        <v/>
      </c>
      <c r="FA956" s="277" t="str">
        <f t="shared" si="204"/>
        <v/>
      </c>
      <c r="FB956" s="281" t="str">
        <f t="shared" si="205"/>
        <v/>
      </c>
      <c r="FC956" s="230"/>
      <c r="FD956" s="230"/>
      <c r="FE956" s="230"/>
      <c r="FF956" s="28" t="str">
        <f t="shared" si="206"/>
        <v>,</v>
      </c>
      <c r="FG956" s="3"/>
      <c r="FH956" s="3"/>
      <c r="FI956" s="287">
        <f>IF(FH956&gt;0,INDEX(IF($BJ$45=0,$EU$3:$EU$1412,IF($BK$45=0,$EX$3:$EX$1412,$FB$3:$FB$1412)),FH956,1),0)</f>
        <v>0</v>
      </c>
    </row>
    <row r="957" spans="144:165" x14ac:dyDescent="0.25">
      <c r="EN957" s="263">
        <f t="shared" si="207"/>
        <v>955</v>
      </c>
      <c r="EO957" s="239" t="s">
        <v>2227</v>
      </c>
      <c r="EP957" s="279">
        <v>42036</v>
      </c>
      <c r="EQ957" s="280">
        <v>0</v>
      </c>
      <c r="ER957" s="281">
        <v>17.13618</v>
      </c>
      <c r="ES957" s="288"/>
      <c r="ET957" s="282">
        <f>IF(EO957=EO958,MAX(ET$2:ET956)+1,0)</f>
        <v>478</v>
      </c>
      <c r="EU957" s="3" t="str">
        <f t="shared" si="199"/>
        <v/>
      </c>
      <c r="EV957" s="290" t="str">
        <f t="shared" si="200"/>
        <v/>
      </c>
      <c r="EW957" s="277" t="str">
        <f t="shared" si="201"/>
        <v/>
      </c>
      <c r="EX957" s="281" t="str">
        <f t="shared" si="202"/>
        <v/>
      </c>
      <c r="EY957" s="282">
        <f>IF(EO957=EO958,0,MAX(EY$2:EY956)+1)</f>
        <v>0</v>
      </c>
      <c r="EZ957" s="290" t="str">
        <f t="shared" si="203"/>
        <v/>
      </c>
      <c r="FA957" s="277" t="str">
        <f t="shared" si="204"/>
        <v/>
      </c>
      <c r="FB957" s="281" t="str">
        <f t="shared" si="205"/>
        <v/>
      </c>
      <c r="FC957" s="230"/>
      <c r="FD957" s="230"/>
      <c r="FE957" s="230"/>
      <c r="FF957" s="28" t="str">
        <f t="shared" si="206"/>
        <v>,</v>
      </c>
      <c r="FG957" s="3"/>
      <c r="FH957" s="3"/>
      <c r="FI957" s="287">
        <f>IF(FH957&gt;0,INDEX(IF($BJ$45=0,$EU$3:$EU$1412,IF($BK$45=0,$EX$3:$EX$1412,$FB$3:$FB$1412)),FH957,1),0)</f>
        <v>0</v>
      </c>
    </row>
    <row r="958" spans="144:165" x14ac:dyDescent="0.25">
      <c r="EN958" s="263">
        <f t="shared" si="207"/>
        <v>956</v>
      </c>
      <c r="EO958" s="239" t="s">
        <v>2227</v>
      </c>
      <c r="EP958" s="279">
        <v>43831</v>
      </c>
      <c r="EQ958" s="280">
        <v>0</v>
      </c>
      <c r="ER958" s="281">
        <v>15.758620000000001</v>
      </c>
      <c r="ES958" s="288"/>
      <c r="ET958" s="282">
        <f>IF(EO958=EO959,MAX(ET$2:ET957)+1,0)</f>
        <v>0</v>
      </c>
      <c r="EU958" s="3" t="str">
        <f t="shared" si="199"/>
        <v/>
      </c>
      <c r="EV958" s="290" t="str">
        <f t="shared" si="200"/>
        <v/>
      </c>
      <c r="EW958" s="277" t="str">
        <f t="shared" si="201"/>
        <v/>
      </c>
      <c r="EX958" s="281" t="str">
        <f t="shared" si="202"/>
        <v/>
      </c>
      <c r="EY958" s="282">
        <f>IF(EO958=EO959,0,MAX(EY$2:EY957)+1)</f>
        <v>478</v>
      </c>
      <c r="EZ958" s="290" t="str">
        <f t="shared" si="203"/>
        <v/>
      </c>
      <c r="FA958" s="277" t="str">
        <f t="shared" si="204"/>
        <v/>
      </c>
      <c r="FB958" s="281" t="str">
        <f t="shared" si="205"/>
        <v/>
      </c>
      <c r="FC958" s="230"/>
      <c r="FD958" s="230"/>
      <c r="FE958" s="230"/>
      <c r="FF958" s="28" t="str">
        <f t="shared" si="206"/>
        <v>,</v>
      </c>
      <c r="FG958" s="3"/>
      <c r="FH958" s="3"/>
      <c r="FI958" s="287">
        <f>IF(FH958&gt;0,INDEX(IF($BJ$45=0,$EU$3:$EU$1412,IF($BK$45=0,$EX$3:$EX$1412,$FB$3:$FB$1412)),FH958,1),0)</f>
        <v>0</v>
      </c>
    </row>
    <row r="959" spans="144:165" x14ac:dyDescent="0.25">
      <c r="EN959" s="263">
        <f t="shared" si="207"/>
        <v>957</v>
      </c>
      <c r="EO959" s="239" t="s">
        <v>2228</v>
      </c>
      <c r="EP959" s="279">
        <v>42036</v>
      </c>
      <c r="EQ959" s="280">
        <v>0</v>
      </c>
      <c r="ER959" s="281">
        <v>16.2879</v>
      </c>
      <c r="ES959" s="288"/>
      <c r="ET959" s="282">
        <f>IF(EO959=EO960,MAX(ET$2:ET958)+1,0)</f>
        <v>479</v>
      </c>
      <c r="EU959" s="3" t="str">
        <f t="shared" si="199"/>
        <v/>
      </c>
      <c r="EV959" s="290" t="str">
        <f t="shared" si="200"/>
        <v/>
      </c>
      <c r="EW959" s="277" t="str">
        <f t="shared" si="201"/>
        <v/>
      </c>
      <c r="EX959" s="281" t="str">
        <f t="shared" si="202"/>
        <v/>
      </c>
      <c r="EY959" s="282">
        <f>IF(EO959=EO960,0,MAX(EY$2:EY958)+1)</f>
        <v>0</v>
      </c>
      <c r="EZ959" s="290" t="str">
        <f t="shared" si="203"/>
        <v/>
      </c>
      <c r="FA959" s="277" t="str">
        <f t="shared" si="204"/>
        <v/>
      </c>
      <c r="FB959" s="281" t="str">
        <f t="shared" si="205"/>
        <v/>
      </c>
      <c r="FC959" s="230"/>
      <c r="FD959" s="230"/>
      <c r="FE959" s="230"/>
      <c r="FF959" s="28" t="str">
        <f t="shared" si="206"/>
        <v>,</v>
      </c>
      <c r="FG959" s="3"/>
      <c r="FH959" s="3"/>
      <c r="FI959" s="287">
        <f>IF(FH959&gt;0,INDEX(IF($BJ$45=0,$EU$3:$EU$1412,IF($BK$45=0,$EX$3:$EX$1412,$FB$3:$FB$1412)),FH959,1),0)</f>
        <v>0</v>
      </c>
    </row>
    <row r="960" spans="144:165" x14ac:dyDescent="0.25">
      <c r="EN960" s="263">
        <f t="shared" si="207"/>
        <v>958</v>
      </c>
      <c r="EO960" s="239" t="s">
        <v>2228</v>
      </c>
      <c r="EP960" s="279">
        <v>43831</v>
      </c>
      <c r="EQ960" s="280">
        <v>0</v>
      </c>
      <c r="ER960" s="281">
        <v>15.29397</v>
      </c>
      <c r="ES960" s="288"/>
      <c r="ET960" s="282">
        <f>IF(EO960=EO961,MAX(ET$2:ET959)+1,0)</f>
        <v>0</v>
      </c>
      <c r="EU960" s="3" t="str">
        <f t="shared" si="199"/>
        <v/>
      </c>
      <c r="EV960" s="290" t="str">
        <f t="shared" si="200"/>
        <v/>
      </c>
      <c r="EW960" s="277" t="str">
        <f t="shared" si="201"/>
        <v/>
      </c>
      <c r="EX960" s="281" t="str">
        <f t="shared" si="202"/>
        <v/>
      </c>
      <c r="EY960" s="282">
        <f>IF(EO960=EO961,0,MAX(EY$2:EY959)+1)</f>
        <v>479</v>
      </c>
      <c r="EZ960" s="290" t="str">
        <f t="shared" si="203"/>
        <v/>
      </c>
      <c r="FA960" s="277" t="str">
        <f t="shared" si="204"/>
        <v/>
      </c>
      <c r="FB960" s="281" t="str">
        <f t="shared" si="205"/>
        <v/>
      </c>
      <c r="FC960" s="230"/>
      <c r="FD960" s="230"/>
      <c r="FE960" s="230"/>
      <c r="FF960" s="28" t="str">
        <f t="shared" si="206"/>
        <v>,</v>
      </c>
      <c r="FG960" s="3"/>
      <c r="FH960" s="3"/>
      <c r="FI960" s="287">
        <f>IF(FH960&gt;0,INDEX(IF($BJ$45=0,$EU$3:$EU$1412,IF($BK$45=0,$EX$3:$EX$1412,$FB$3:$FB$1412)),FH960,1),0)</f>
        <v>0</v>
      </c>
    </row>
    <row r="961" spans="144:165" x14ac:dyDescent="0.25">
      <c r="EN961" s="263">
        <f t="shared" si="207"/>
        <v>959</v>
      </c>
      <c r="EO961" s="239" t="s">
        <v>2229</v>
      </c>
      <c r="EP961" s="279">
        <v>42036</v>
      </c>
      <c r="EQ961" s="280">
        <v>0</v>
      </c>
      <c r="ER961" s="281">
        <v>15.331469999999999</v>
      </c>
      <c r="ES961" s="288"/>
      <c r="ET961" s="282">
        <f>IF(EO961=EO962,MAX(ET$2:ET960)+1,0)</f>
        <v>480</v>
      </c>
      <c r="EU961" s="3" t="str">
        <f t="shared" si="199"/>
        <v/>
      </c>
      <c r="EV961" s="290" t="str">
        <f t="shared" si="200"/>
        <v/>
      </c>
      <c r="EW961" s="277" t="str">
        <f t="shared" si="201"/>
        <v/>
      </c>
      <c r="EX961" s="281" t="str">
        <f t="shared" si="202"/>
        <v/>
      </c>
      <c r="EY961" s="282">
        <f>IF(EO961=EO962,0,MAX(EY$2:EY960)+1)</f>
        <v>0</v>
      </c>
      <c r="EZ961" s="290" t="str">
        <f t="shared" si="203"/>
        <v/>
      </c>
      <c r="FA961" s="277" t="str">
        <f t="shared" si="204"/>
        <v/>
      </c>
      <c r="FB961" s="281" t="str">
        <f t="shared" si="205"/>
        <v/>
      </c>
      <c r="FC961" s="230"/>
      <c r="FD961" s="230"/>
      <c r="FE961" s="230"/>
      <c r="FF961" s="28" t="str">
        <f t="shared" si="206"/>
        <v>,</v>
      </c>
      <c r="FG961" s="3"/>
      <c r="FH961" s="3"/>
      <c r="FI961" s="287">
        <f>IF(FH961&gt;0,INDEX(IF($BJ$45=0,$EU$3:$EU$1412,IF($BK$45=0,$EX$3:$EX$1412,$FB$3:$FB$1412)),FH961,1),0)</f>
        <v>0</v>
      </c>
    </row>
    <row r="962" spans="144:165" x14ac:dyDescent="0.25">
      <c r="EN962" s="263">
        <f t="shared" si="207"/>
        <v>960</v>
      </c>
      <c r="EO962" s="239" t="s">
        <v>2229</v>
      </c>
      <c r="EP962" s="279">
        <v>43831</v>
      </c>
      <c r="EQ962" s="280">
        <v>0</v>
      </c>
      <c r="ER962" s="281">
        <v>14.7843</v>
      </c>
      <c r="ES962" s="288"/>
      <c r="ET962" s="282">
        <f>IF(EO962=EO963,MAX(ET$2:ET961)+1,0)</f>
        <v>0</v>
      </c>
      <c r="EU962" s="3" t="str">
        <f t="shared" si="199"/>
        <v/>
      </c>
      <c r="EV962" s="290" t="str">
        <f t="shared" si="200"/>
        <v/>
      </c>
      <c r="EW962" s="277" t="str">
        <f t="shared" si="201"/>
        <v/>
      </c>
      <c r="EX962" s="281" t="str">
        <f t="shared" si="202"/>
        <v/>
      </c>
      <c r="EY962" s="282">
        <f>IF(EO962=EO963,0,MAX(EY$2:EY961)+1)</f>
        <v>480</v>
      </c>
      <c r="EZ962" s="290" t="str">
        <f t="shared" si="203"/>
        <v/>
      </c>
      <c r="FA962" s="277" t="str">
        <f t="shared" si="204"/>
        <v/>
      </c>
      <c r="FB962" s="281" t="str">
        <f t="shared" si="205"/>
        <v/>
      </c>
      <c r="FC962" s="230"/>
      <c r="FD962" s="230"/>
      <c r="FE962" s="230"/>
      <c r="FF962" s="28" t="str">
        <f t="shared" si="206"/>
        <v>,</v>
      </c>
      <c r="FG962" s="3"/>
      <c r="FH962" s="3"/>
      <c r="FI962" s="287">
        <f>IF(FH962&gt;0,INDEX(IF($BJ$45=0,$EU$3:$EU$1412,IF($BK$45=0,$EX$3:$EX$1412,$FB$3:$FB$1412)),FH962,1),0)</f>
        <v>0</v>
      </c>
    </row>
    <row r="963" spans="144:165" x14ac:dyDescent="0.25">
      <c r="EN963" s="263">
        <f t="shared" si="207"/>
        <v>961</v>
      </c>
      <c r="EO963" s="239" t="s">
        <v>2230</v>
      </c>
      <c r="EP963" s="279">
        <v>42036</v>
      </c>
      <c r="EQ963" s="280">
        <v>0</v>
      </c>
      <c r="ER963" s="281">
        <v>14.230689999999999</v>
      </c>
      <c r="ES963" s="288"/>
      <c r="ET963" s="282">
        <f>IF(EO963=EO964,MAX(ET$2:ET962)+1,0)</f>
        <v>481</v>
      </c>
      <c r="EU963" s="3" t="str">
        <f t="shared" si="199"/>
        <v/>
      </c>
      <c r="EV963" s="290" t="str">
        <f t="shared" si="200"/>
        <v/>
      </c>
      <c r="EW963" s="277" t="str">
        <f t="shared" si="201"/>
        <v/>
      </c>
      <c r="EX963" s="281" t="str">
        <f t="shared" si="202"/>
        <v/>
      </c>
      <c r="EY963" s="282">
        <f>IF(EO963=EO964,0,MAX(EY$2:EY962)+1)</f>
        <v>0</v>
      </c>
      <c r="EZ963" s="290" t="str">
        <f t="shared" si="203"/>
        <v/>
      </c>
      <c r="FA963" s="277" t="str">
        <f t="shared" si="204"/>
        <v/>
      </c>
      <c r="FB963" s="281" t="str">
        <f t="shared" si="205"/>
        <v/>
      </c>
      <c r="FC963" s="230"/>
      <c r="FD963" s="230"/>
      <c r="FE963" s="230"/>
      <c r="FF963" s="28" t="str">
        <f t="shared" si="206"/>
        <v>,</v>
      </c>
      <c r="FG963" s="3"/>
      <c r="FH963" s="3"/>
      <c r="FI963" s="287">
        <f>IF(FH963&gt;0,INDEX(IF($BJ$45=0,$EU$3:$EU$1412,IF($BK$45=0,$EX$3:$EX$1412,$FB$3:$FB$1412)),FH963,1),0)</f>
        <v>0</v>
      </c>
    </row>
    <row r="964" spans="144:165" x14ac:dyDescent="0.25">
      <c r="EN964" s="263">
        <f t="shared" si="207"/>
        <v>962</v>
      </c>
      <c r="EO964" s="239" t="s">
        <v>2230</v>
      </c>
      <c r="EP964" s="279">
        <v>43831</v>
      </c>
      <c r="EQ964" s="280">
        <v>0</v>
      </c>
      <c r="ER964" s="281">
        <v>14.21564</v>
      </c>
      <c r="ES964" s="288"/>
      <c r="ET964" s="282">
        <f>IF(EO964=EO965,MAX(ET$2:ET963)+1,0)</f>
        <v>0</v>
      </c>
      <c r="EU964" s="3" t="str">
        <f t="shared" ref="EU964:EU1027" si="208">IF(ROW()-$EP$2&lt;=$EU$2,ROW()-$EP$2,"")</f>
        <v/>
      </c>
      <c r="EV964" s="290" t="str">
        <f t="shared" ref="EV964:EV1027" si="209">IF(ISNUMBER(EU964),INDEX($EN$3:$EN$1412,MATCH(EU964,$ET$3:$ET$1412,0),1),"")</f>
        <v/>
      </c>
      <c r="EW964" s="277" t="str">
        <f t="shared" ref="EW964:EW1027" si="210">IF(ISNUMBER(EU964),INDEX($EP$3:$EP$1412,MATCH(EU964,$ET$3:$ET$1412,0),1),"")</f>
        <v/>
      </c>
      <c r="EX964" s="281" t="str">
        <f t="shared" ref="EX964:EX1027" si="211">IF(ISNUMBER(EU964),INDEX($ER$3:$ER$1412,MATCH(EU964,$ET$3:$ET$1412,0),1),"")</f>
        <v/>
      </c>
      <c r="EY964" s="282">
        <f>IF(EO964=EO965,0,MAX(EY$2:EY963)+1)</f>
        <v>481</v>
      </c>
      <c r="EZ964" s="290" t="str">
        <f t="shared" ref="EZ964:EZ1027" si="212">IF(ISNUMBER(EU964),INDEX($EN$3:$EN$1412,MATCH(EU964,$EY$3:$EY$1412,0),1),"")</f>
        <v/>
      </c>
      <c r="FA964" s="277" t="str">
        <f t="shared" ref="FA964:FA1027" si="213">IF(ISNUMBER(EU964),INDEX($EP$3:$EP$1412,MATCH(EU964,$EY$3:$EY$1412,0),1),"")</f>
        <v/>
      </c>
      <c r="FB964" s="281" t="str">
        <f t="shared" ref="FB964:FB1027" si="214">IF(ISNUMBER(EU964),INDEX($ER$3:$ER$1412,MATCH(EU964,$EY$3:$EY$1412,0),1),"")</f>
        <v/>
      </c>
      <c r="FC964" s="230"/>
      <c r="FD964" s="230"/>
      <c r="FE964" s="230"/>
      <c r="FF964" s="28" t="str">
        <f t="shared" ref="FF964:FF1027" si="215">_xlfn.CONCAT(FD964,",",FE964)</f>
        <v>,</v>
      </c>
      <c r="FG964" s="3"/>
      <c r="FH964" s="3"/>
      <c r="FI964" s="287">
        <f>IF(FH964&gt;0,INDEX(IF($BJ$45=0,$EU$3:$EU$1412,IF($BK$45=0,$EX$3:$EX$1412,$FB$3:$FB$1412)),FH964,1),0)</f>
        <v>0</v>
      </c>
    </row>
    <row r="965" spans="144:165" x14ac:dyDescent="0.25">
      <c r="EN965" s="263">
        <f t="shared" ref="EN965:EN1028" si="216">EN964+1</f>
        <v>963</v>
      </c>
      <c r="EO965" s="239" t="s">
        <v>2231</v>
      </c>
      <c r="EP965" s="279">
        <v>42036</v>
      </c>
      <c r="EQ965" s="280">
        <v>0</v>
      </c>
      <c r="ER965" s="281">
        <v>14.75325</v>
      </c>
      <c r="ES965" s="288"/>
      <c r="ET965" s="282">
        <f>IF(EO965=EO966,MAX(ET$2:ET964)+1,0)</f>
        <v>482</v>
      </c>
      <c r="EU965" s="3" t="str">
        <f t="shared" si="208"/>
        <v/>
      </c>
      <c r="EV965" s="290" t="str">
        <f t="shared" si="209"/>
        <v/>
      </c>
      <c r="EW965" s="277" t="str">
        <f t="shared" si="210"/>
        <v/>
      </c>
      <c r="EX965" s="281" t="str">
        <f t="shared" si="211"/>
        <v/>
      </c>
      <c r="EY965" s="282">
        <f>IF(EO965=EO966,0,MAX(EY$2:EY964)+1)</f>
        <v>0</v>
      </c>
      <c r="EZ965" s="290" t="str">
        <f t="shared" si="212"/>
        <v/>
      </c>
      <c r="FA965" s="277" t="str">
        <f t="shared" si="213"/>
        <v/>
      </c>
      <c r="FB965" s="281" t="str">
        <f t="shared" si="214"/>
        <v/>
      </c>
      <c r="FC965" s="230"/>
      <c r="FD965" s="230"/>
      <c r="FE965" s="230"/>
      <c r="FF965" s="28" t="str">
        <f t="shared" si="215"/>
        <v>,</v>
      </c>
      <c r="FG965" s="3"/>
      <c r="FH965" s="3"/>
      <c r="FI965" s="287">
        <f>IF(FH965&gt;0,INDEX(IF($BJ$45=0,$EU$3:$EU$1412,IF($BK$45=0,$EX$3:$EX$1412,$FB$3:$FB$1412)),FH965,1),0)</f>
        <v>0</v>
      </c>
    </row>
    <row r="966" spans="144:165" x14ac:dyDescent="0.25">
      <c r="EN966" s="263">
        <f t="shared" si="216"/>
        <v>964</v>
      </c>
      <c r="EO966" s="239" t="s">
        <v>2231</v>
      </c>
      <c r="EP966" s="279">
        <v>43831</v>
      </c>
      <c r="EQ966" s="280">
        <v>0</v>
      </c>
      <c r="ER966" s="281">
        <v>14.500529999999999</v>
      </c>
      <c r="ES966" s="288"/>
      <c r="ET966" s="282">
        <f>IF(EO966=EO967,MAX(ET$2:ET965)+1,0)</f>
        <v>0</v>
      </c>
      <c r="EU966" s="3" t="str">
        <f t="shared" si="208"/>
        <v/>
      </c>
      <c r="EV966" s="290" t="str">
        <f t="shared" si="209"/>
        <v/>
      </c>
      <c r="EW966" s="277" t="str">
        <f t="shared" si="210"/>
        <v/>
      </c>
      <c r="EX966" s="281" t="str">
        <f t="shared" si="211"/>
        <v/>
      </c>
      <c r="EY966" s="282">
        <f>IF(EO966=EO967,0,MAX(EY$2:EY965)+1)</f>
        <v>482</v>
      </c>
      <c r="EZ966" s="290" t="str">
        <f t="shared" si="212"/>
        <v/>
      </c>
      <c r="FA966" s="277" t="str">
        <f t="shared" si="213"/>
        <v/>
      </c>
      <c r="FB966" s="281" t="str">
        <f t="shared" si="214"/>
        <v/>
      </c>
      <c r="FC966" s="230"/>
      <c r="FD966" s="230"/>
      <c r="FE966" s="230"/>
      <c r="FF966" s="28" t="str">
        <f t="shared" si="215"/>
        <v>,</v>
      </c>
      <c r="FG966" s="3"/>
      <c r="FH966" s="3"/>
      <c r="FI966" s="287">
        <f>IF(FH966&gt;0,INDEX(IF($BJ$45=0,$EU$3:$EU$1412,IF($BK$45=0,$EX$3:$EX$1412,$FB$3:$FB$1412)),FH966,1),0)</f>
        <v>0</v>
      </c>
    </row>
    <row r="967" spans="144:165" x14ac:dyDescent="0.25">
      <c r="EN967" s="263">
        <f t="shared" si="216"/>
        <v>965</v>
      </c>
      <c r="EO967" s="239" t="s">
        <v>2232</v>
      </c>
      <c r="EP967" s="279">
        <v>42036</v>
      </c>
      <c r="EQ967" s="280">
        <v>0</v>
      </c>
      <c r="ER967" s="281">
        <v>15.19168</v>
      </c>
      <c r="ES967" s="288"/>
      <c r="ET967" s="282">
        <f>IF(EO967=EO968,MAX(ET$2:ET966)+1,0)</f>
        <v>483</v>
      </c>
      <c r="EU967" s="3" t="str">
        <f t="shared" si="208"/>
        <v/>
      </c>
      <c r="EV967" s="290" t="str">
        <f t="shared" si="209"/>
        <v/>
      </c>
      <c r="EW967" s="277" t="str">
        <f t="shared" si="210"/>
        <v/>
      </c>
      <c r="EX967" s="281" t="str">
        <f t="shared" si="211"/>
        <v/>
      </c>
      <c r="EY967" s="282">
        <f>IF(EO967=EO968,0,MAX(EY$2:EY966)+1)</f>
        <v>0</v>
      </c>
      <c r="EZ967" s="290" t="str">
        <f t="shared" si="212"/>
        <v/>
      </c>
      <c r="FA967" s="277" t="str">
        <f t="shared" si="213"/>
        <v/>
      </c>
      <c r="FB967" s="281" t="str">
        <f t="shared" si="214"/>
        <v/>
      </c>
      <c r="FC967" s="230"/>
      <c r="FD967" s="230"/>
      <c r="FE967" s="230"/>
      <c r="FF967" s="28" t="str">
        <f t="shared" si="215"/>
        <v>,</v>
      </c>
      <c r="FG967" s="3"/>
      <c r="FH967" s="3"/>
      <c r="FI967" s="287">
        <f>IF(FH967&gt;0,INDEX(IF($BJ$45=0,$EU$3:$EU$1412,IF($BK$45=0,$EX$3:$EX$1412,$FB$3:$FB$1412)),FH967,1),0)</f>
        <v>0</v>
      </c>
    </row>
    <row r="968" spans="144:165" x14ac:dyDescent="0.25">
      <c r="EN968" s="263">
        <f t="shared" si="216"/>
        <v>966</v>
      </c>
      <c r="EO968" s="239" t="s">
        <v>2232</v>
      </c>
      <c r="EP968" s="279">
        <v>43831</v>
      </c>
      <c r="EQ968" s="280">
        <v>0</v>
      </c>
      <c r="ER968" s="281">
        <v>14.74466</v>
      </c>
      <c r="ES968" s="288"/>
      <c r="ET968" s="282">
        <f>IF(EO968=EO969,MAX(ET$2:ET967)+1,0)</f>
        <v>0</v>
      </c>
      <c r="EU968" s="3" t="str">
        <f t="shared" si="208"/>
        <v/>
      </c>
      <c r="EV968" s="290" t="str">
        <f t="shared" si="209"/>
        <v/>
      </c>
      <c r="EW968" s="277" t="str">
        <f t="shared" si="210"/>
        <v/>
      </c>
      <c r="EX968" s="281" t="str">
        <f t="shared" si="211"/>
        <v/>
      </c>
      <c r="EY968" s="282">
        <f>IF(EO968=EO969,0,MAX(EY$2:EY967)+1)</f>
        <v>483</v>
      </c>
      <c r="EZ968" s="290" t="str">
        <f t="shared" si="212"/>
        <v/>
      </c>
      <c r="FA968" s="277" t="str">
        <f t="shared" si="213"/>
        <v/>
      </c>
      <c r="FB968" s="281" t="str">
        <f t="shared" si="214"/>
        <v/>
      </c>
      <c r="FC968" s="230"/>
      <c r="FD968" s="230"/>
      <c r="FE968" s="230"/>
      <c r="FF968" s="28" t="str">
        <f t="shared" si="215"/>
        <v>,</v>
      </c>
      <c r="FG968" s="3"/>
      <c r="FH968" s="3"/>
      <c r="FI968" s="287">
        <f>IF(FH968&gt;0,INDEX(IF($BJ$45=0,$EU$3:$EU$1412,IF($BK$45=0,$EX$3:$EX$1412,$FB$3:$FB$1412)),FH968,1),0)</f>
        <v>0</v>
      </c>
    </row>
    <row r="969" spans="144:165" x14ac:dyDescent="0.25">
      <c r="EN969" s="263">
        <f t="shared" si="216"/>
        <v>967</v>
      </c>
      <c r="EO969" s="239" t="s">
        <v>2233</v>
      </c>
      <c r="EP969" s="279">
        <v>42036</v>
      </c>
      <c r="EQ969" s="280">
        <v>0</v>
      </c>
      <c r="ER969" s="281">
        <v>15.51052</v>
      </c>
      <c r="ES969" s="288"/>
      <c r="ET969" s="282">
        <f>IF(EO969=EO970,MAX(ET$2:ET968)+1,0)</f>
        <v>484</v>
      </c>
      <c r="EU969" s="3" t="str">
        <f t="shared" si="208"/>
        <v/>
      </c>
      <c r="EV969" s="290" t="str">
        <f t="shared" si="209"/>
        <v/>
      </c>
      <c r="EW969" s="277" t="str">
        <f t="shared" si="210"/>
        <v/>
      </c>
      <c r="EX969" s="281" t="str">
        <f t="shared" si="211"/>
        <v/>
      </c>
      <c r="EY969" s="282">
        <f>IF(EO969=EO970,0,MAX(EY$2:EY968)+1)</f>
        <v>0</v>
      </c>
      <c r="EZ969" s="290" t="str">
        <f t="shared" si="212"/>
        <v/>
      </c>
      <c r="FA969" s="277" t="str">
        <f t="shared" si="213"/>
        <v/>
      </c>
      <c r="FB969" s="281" t="str">
        <f t="shared" si="214"/>
        <v/>
      </c>
      <c r="FC969" s="230"/>
      <c r="FD969" s="230"/>
      <c r="FE969" s="230"/>
      <c r="FF969" s="28" t="str">
        <f t="shared" si="215"/>
        <v>,</v>
      </c>
      <c r="FG969" s="3"/>
      <c r="FH969" s="3"/>
      <c r="FI969" s="287">
        <f>IF(FH969&gt;0,INDEX(IF($BJ$45=0,$EU$3:$EU$1412,IF($BK$45=0,$EX$3:$EX$1412,$FB$3:$FB$1412)),FH969,1),0)</f>
        <v>0</v>
      </c>
    </row>
    <row r="970" spans="144:165" x14ac:dyDescent="0.25">
      <c r="EN970" s="263">
        <f t="shared" si="216"/>
        <v>968</v>
      </c>
      <c r="EO970" s="239" t="s">
        <v>2233</v>
      </c>
      <c r="EP970" s="279">
        <v>43831</v>
      </c>
      <c r="EQ970" s="280">
        <v>0</v>
      </c>
      <c r="ER970" s="281">
        <v>14.9232</v>
      </c>
      <c r="ES970" s="288"/>
      <c r="ET970" s="282">
        <f>IF(EO970=EO971,MAX(ET$2:ET969)+1,0)</f>
        <v>0</v>
      </c>
      <c r="EU970" s="3" t="str">
        <f t="shared" si="208"/>
        <v/>
      </c>
      <c r="EV970" s="290" t="str">
        <f t="shared" si="209"/>
        <v/>
      </c>
      <c r="EW970" s="277" t="str">
        <f t="shared" si="210"/>
        <v/>
      </c>
      <c r="EX970" s="281" t="str">
        <f t="shared" si="211"/>
        <v/>
      </c>
      <c r="EY970" s="282">
        <f>IF(EO970=EO971,0,MAX(EY$2:EY969)+1)</f>
        <v>484</v>
      </c>
      <c r="EZ970" s="290" t="str">
        <f t="shared" si="212"/>
        <v/>
      </c>
      <c r="FA970" s="277" t="str">
        <f t="shared" si="213"/>
        <v/>
      </c>
      <c r="FB970" s="281" t="str">
        <f t="shared" si="214"/>
        <v/>
      </c>
      <c r="FC970" s="230"/>
      <c r="FD970" s="230"/>
      <c r="FE970" s="230"/>
      <c r="FF970" s="28" t="str">
        <f t="shared" si="215"/>
        <v>,</v>
      </c>
      <c r="FG970" s="3"/>
      <c r="FH970" s="3"/>
      <c r="FI970" s="287">
        <f>IF(FH970&gt;0,INDEX(IF($BJ$45=0,$EU$3:$EU$1412,IF($BK$45=0,$EX$3:$EX$1412,$FB$3:$FB$1412)),FH970,1),0)</f>
        <v>0</v>
      </c>
    </row>
    <row r="971" spans="144:165" x14ac:dyDescent="0.25">
      <c r="EN971" s="263">
        <f t="shared" si="216"/>
        <v>969</v>
      </c>
      <c r="EO971" s="239" t="s">
        <v>2234</v>
      </c>
      <c r="EP971" s="279">
        <v>42036</v>
      </c>
      <c r="EQ971" s="280">
        <v>0</v>
      </c>
      <c r="ER971" s="281">
        <v>15.717409999999999</v>
      </c>
      <c r="ES971" s="288"/>
      <c r="ET971" s="282">
        <f>IF(EO971=EO972,MAX(ET$2:ET970)+1,0)</f>
        <v>485</v>
      </c>
      <c r="EU971" s="3" t="str">
        <f t="shared" si="208"/>
        <v/>
      </c>
      <c r="EV971" s="290" t="str">
        <f t="shared" si="209"/>
        <v/>
      </c>
      <c r="EW971" s="277" t="str">
        <f t="shared" si="210"/>
        <v/>
      </c>
      <c r="EX971" s="281" t="str">
        <f t="shared" si="211"/>
        <v/>
      </c>
      <c r="EY971" s="282">
        <f>IF(EO971=EO972,0,MAX(EY$2:EY970)+1)</f>
        <v>0</v>
      </c>
      <c r="EZ971" s="290" t="str">
        <f t="shared" si="212"/>
        <v/>
      </c>
      <c r="FA971" s="277" t="str">
        <f t="shared" si="213"/>
        <v/>
      </c>
      <c r="FB971" s="281" t="str">
        <f t="shared" si="214"/>
        <v/>
      </c>
      <c r="FC971" s="230"/>
      <c r="FD971" s="230"/>
      <c r="FE971" s="230"/>
      <c r="FF971" s="28" t="str">
        <f t="shared" si="215"/>
        <v>,</v>
      </c>
      <c r="FG971" s="3"/>
      <c r="FH971" s="3"/>
      <c r="FI971" s="287">
        <f>IF(FH971&gt;0,INDEX(IF($BJ$45=0,$EU$3:$EU$1412,IF($BK$45=0,$EX$3:$EX$1412,$FB$3:$FB$1412)),FH971,1),0)</f>
        <v>0</v>
      </c>
    </row>
    <row r="972" spans="144:165" x14ac:dyDescent="0.25">
      <c r="EN972" s="263">
        <f t="shared" si="216"/>
        <v>970</v>
      </c>
      <c r="EO972" s="239" t="s">
        <v>2234</v>
      </c>
      <c r="EP972" s="279">
        <v>43831</v>
      </c>
      <c r="EQ972" s="280">
        <v>0</v>
      </c>
      <c r="ER972" s="281">
        <v>15.03717</v>
      </c>
      <c r="ES972" s="288"/>
      <c r="ET972" s="282">
        <f>IF(EO972=EO973,MAX(ET$2:ET971)+1,0)</f>
        <v>0</v>
      </c>
      <c r="EU972" s="3" t="str">
        <f t="shared" si="208"/>
        <v/>
      </c>
      <c r="EV972" s="290" t="str">
        <f t="shared" si="209"/>
        <v/>
      </c>
      <c r="EW972" s="277" t="str">
        <f t="shared" si="210"/>
        <v/>
      </c>
      <c r="EX972" s="281" t="str">
        <f t="shared" si="211"/>
        <v/>
      </c>
      <c r="EY972" s="282">
        <f>IF(EO972=EO973,0,MAX(EY$2:EY971)+1)</f>
        <v>485</v>
      </c>
      <c r="EZ972" s="290" t="str">
        <f t="shared" si="212"/>
        <v/>
      </c>
      <c r="FA972" s="277" t="str">
        <f t="shared" si="213"/>
        <v/>
      </c>
      <c r="FB972" s="281" t="str">
        <f t="shared" si="214"/>
        <v/>
      </c>
      <c r="FC972" s="230"/>
      <c r="FD972" s="230"/>
      <c r="FE972" s="230"/>
      <c r="FF972" s="28" t="str">
        <f t="shared" si="215"/>
        <v>,</v>
      </c>
      <c r="FG972" s="3"/>
      <c r="FH972" s="3"/>
      <c r="FI972" s="287">
        <f>IF(FH972&gt;0,INDEX(IF($BJ$45=0,$EU$3:$EU$1412,IF($BK$45=0,$EX$3:$EX$1412,$FB$3:$FB$1412)),FH972,1),0)</f>
        <v>0</v>
      </c>
    </row>
    <row r="973" spans="144:165" x14ac:dyDescent="0.25">
      <c r="EN973" s="263">
        <f t="shared" si="216"/>
        <v>971</v>
      </c>
      <c r="EO973" s="239" t="s">
        <v>2235</v>
      </c>
      <c r="EP973" s="279">
        <v>42036</v>
      </c>
      <c r="EQ973" s="280">
        <v>0</v>
      </c>
      <c r="ER973" s="281">
        <v>15.84554</v>
      </c>
      <c r="ES973" s="288"/>
      <c r="ET973" s="282">
        <f>IF(EO973=EO974,MAX(ET$2:ET972)+1,0)</f>
        <v>486</v>
      </c>
      <c r="EU973" s="3" t="str">
        <f t="shared" si="208"/>
        <v/>
      </c>
      <c r="EV973" s="290" t="str">
        <f t="shared" si="209"/>
        <v/>
      </c>
      <c r="EW973" s="277" t="str">
        <f t="shared" si="210"/>
        <v/>
      </c>
      <c r="EX973" s="281" t="str">
        <f t="shared" si="211"/>
        <v/>
      </c>
      <c r="EY973" s="282">
        <f>IF(EO973=EO974,0,MAX(EY$2:EY972)+1)</f>
        <v>0</v>
      </c>
      <c r="EZ973" s="290" t="str">
        <f t="shared" si="212"/>
        <v/>
      </c>
      <c r="FA973" s="277" t="str">
        <f t="shared" si="213"/>
        <v/>
      </c>
      <c r="FB973" s="281" t="str">
        <f t="shared" si="214"/>
        <v/>
      </c>
      <c r="FC973" s="230"/>
      <c r="FD973" s="230"/>
      <c r="FE973" s="230"/>
      <c r="FF973" s="28" t="str">
        <f t="shared" si="215"/>
        <v>,</v>
      </c>
      <c r="FG973" s="3"/>
      <c r="FH973" s="3"/>
      <c r="FI973" s="287">
        <f>IF(FH973&gt;0,INDEX(IF($BJ$45=0,$EU$3:$EU$1412,IF($BK$45=0,$EX$3:$EX$1412,$FB$3:$FB$1412)),FH973,1),0)</f>
        <v>0</v>
      </c>
    </row>
    <row r="974" spans="144:165" x14ac:dyDescent="0.25">
      <c r="EN974" s="263">
        <f t="shared" si="216"/>
        <v>972</v>
      </c>
      <c r="EO974" s="239" t="s">
        <v>2235</v>
      </c>
      <c r="EP974" s="279">
        <v>43831</v>
      </c>
      <c r="EQ974" s="280">
        <v>0</v>
      </c>
      <c r="ER974" s="281">
        <v>15.114879999999999</v>
      </c>
      <c r="ES974" s="288"/>
      <c r="ET974" s="282">
        <f>IF(EO974=EO975,MAX(ET$2:ET973)+1,0)</f>
        <v>0</v>
      </c>
      <c r="EU974" s="3" t="str">
        <f t="shared" si="208"/>
        <v/>
      </c>
      <c r="EV974" s="290" t="str">
        <f t="shared" si="209"/>
        <v/>
      </c>
      <c r="EW974" s="277" t="str">
        <f t="shared" si="210"/>
        <v/>
      </c>
      <c r="EX974" s="281" t="str">
        <f t="shared" si="211"/>
        <v/>
      </c>
      <c r="EY974" s="282">
        <f>IF(EO974=EO975,0,MAX(EY$2:EY973)+1)</f>
        <v>486</v>
      </c>
      <c r="EZ974" s="290" t="str">
        <f t="shared" si="212"/>
        <v/>
      </c>
      <c r="FA974" s="277" t="str">
        <f t="shared" si="213"/>
        <v/>
      </c>
      <c r="FB974" s="281" t="str">
        <f t="shared" si="214"/>
        <v/>
      </c>
      <c r="FC974" s="230"/>
      <c r="FD974" s="230"/>
      <c r="FE974" s="230"/>
      <c r="FF974" s="28" t="str">
        <f t="shared" si="215"/>
        <v>,</v>
      </c>
      <c r="FG974" s="3"/>
      <c r="FH974" s="3"/>
      <c r="FI974" s="287">
        <f>IF(FH974&gt;0,INDEX(IF($BJ$45=0,$EU$3:$EU$1412,IF($BK$45=0,$EX$3:$EX$1412,$FB$3:$FB$1412)),FH974,1),0)</f>
        <v>0</v>
      </c>
    </row>
    <row r="975" spans="144:165" x14ac:dyDescent="0.25">
      <c r="EN975" s="263">
        <f t="shared" si="216"/>
        <v>973</v>
      </c>
      <c r="EO975" s="239" t="s">
        <v>2236</v>
      </c>
      <c r="EP975" s="279">
        <v>42036</v>
      </c>
      <c r="EQ975" s="280">
        <v>0</v>
      </c>
      <c r="ER975" s="281">
        <v>24.15118</v>
      </c>
      <c r="ES975" s="288"/>
      <c r="ET975" s="282">
        <f>IF(EO975=EO976,MAX(ET$2:ET974)+1,0)</f>
        <v>487</v>
      </c>
      <c r="EU975" s="3" t="str">
        <f t="shared" si="208"/>
        <v/>
      </c>
      <c r="EV975" s="290" t="str">
        <f t="shared" si="209"/>
        <v/>
      </c>
      <c r="EW975" s="277" t="str">
        <f t="shared" si="210"/>
        <v/>
      </c>
      <c r="EX975" s="281" t="str">
        <f t="shared" si="211"/>
        <v/>
      </c>
      <c r="EY975" s="282">
        <f>IF(EO975=EO976,0,MAX(EY$2:EY974)+1)</f>
        <v>0</v>
      </c>
      <c r="EZ975" s="290" t="str">
        <f t="shared" si="212"/>
        <v/>
      </c>
      <c r="FA975" s="277" t="str">
        <f t="shared" si="213"/>
        <v/>
      </c>
      <c r="FB975" s="281" t="str">
        <f t="shared" si="214"/>
        <v/>
      </c>
      <c r="FC975" s="230"/>
      <c r="FD975" s="230"/>
      <c r="FE975" s="230"/>
      <c r="FF975" s="28" t="str">
        <f t="shared" si="215"/>
        <v>,</v>
      </c>
      <c r="FG975" s="3"/>
      <c r="FH975" s="3"/>
      <c r="FI975" s="287">
        <f>IF(FH975&gt;0,INDEX(IF($BJ$45=0,$EU$3:$EU$1412,IF($BK$45=0,$EX$3:$EX$1412,$FB$3:$FB$1412)),FH975,1),0)</f>
        <v>0</v>
      </c>
    </row>
    <row r="976" spans="144:165" x14ac:dyDescent="0.25">
      <c r="EN976" s="263">
        <f t="shared" si="216"/>
        <v>974</v>
      </c>
      <c r="EO976" s="239" t="s">
        <v>2236</v>
      </c>
      <c r="EP976" s="279">
        <v>43831</v>
      </c>
      <c r="EQ976" s="280">
        <v>0</v>
      </c>
      <c r="ER976" s="281">
        <v>20.968450000000001</v>
      </c>
      <c r="ES976" s="288"/>
      <c r="ET976" s="282">
        <f>IF(EO976=EO977,MAX(ET$2:ET975)+1,0)</f>
        <v>0</v>
      </c>
      <c r="EU976" s="3" t="str">
        <f t="shared" si="208"/>
        <v/>
      </c>
      <c r="EV976" s="290" t="str">
        <f t="shared" si="209"/>
        <v/>
      </c>
      <c r="EW976" s="277" t="str">
        <f t="shared" si="210"/>
        <v/>
      </c>
      <c r="EX976" s="281" t="str">
        <f t="shared" si="211"/>
        <v/>
      </c>
      <c r="EY976" s="282">
        <f>IF(EO976=EO977,0,MAX(EY$2:EY975)+1)</f>
        <v>487</v>
      </c>
      <c r="EZ976" s="290" t="str">
        <f t="shared" si="212"/>
        <v/>
      </c>
      <c r="FA976" s="277" t="str">
        <f t="shared" si="213"/>
        <v/>
      </c>
      <c r="FB976" s="281" t="str">
        <f t="shared" si="214"/>
        <v/>
      </c>
      <c r="FC976" s="230"/>
      <c r="FD976" s="230"/>
      <c r="FE976" s="230"/>
      <c r="FF976" s="28" t="str">
        <f t="shared" si="215"/>
        <v>,</v>
      </c>
      <c r="FG976" s="3"/>
      <c r="FH976" s="3"/>
      <c r="FI976" s="287">
        <f>IF(FH976&gt;0,INDEX(IF($BJ$45=0,$EU$3:$EU$1412,IF($BK$45=0,$EX$3:$EX$1412,$FB$3:$FB$1412)),FH976,1),0)</f>
        <v>0</v>
      </c>
    </row>
    <row r="977" spans="144:165" x14ac:dyDescent="0.25">
      <c r="EN977" s="263">
        <f t="shared" si="216"/>
        <v>975</v>
      </c>
      <c r="EO977" s="239" t="s">
        <v>2237</v>
      </c>
      <c r="EP977" s="279">
        <v>42036</v>
      </c>
      <c r="EQ977" s="280">
        <v>0</v>
      </c>
      <c r="ER977" s="281">
        <v>23.947150000000001</v>
      </c>
      <c r="ES977" s="288"/>
      <c r="ET977" s="282">
        <f>IF(EO977=EO978,MAX(ET$2:ET976)+1,0)</f>
        <v>488</v>
      </c>
      <c r="EU977" s="3" t="str">
        <f t="shared" si="208"/>
        <v/>
      </c>
      <c r="EV977" s="290" t="str">
        <f t="shared" si="209"/>
        <v/>
      </c>
      <c r="EW977" s="277" t="str">
        <f t="shared" si="210"/>
        <v/>
      </c>
      <c r="EX977" s="281" t="str">
        <f t="shared" si="211"/>
        <v/>
      </c>
      <c r="EY977" s="282">
        <f>IF(EO977=EO978,0,MAX(EY$2:EY976)+1)</f>
        <v>0</v>
      </c>
      <c r="EZ977" s="290" t="str">
        <f t="shared" si="212"/>
        <v/>
      </c>
      <c r="FA977" s="277" t="str">
        <f t="shared" si="213"/>
        <v/>
      </c>
      <c r="FB977" s="281" t="str">
        <f t="shared" si="214"/>
        <v/>
      </c>
      <c r="FC977" s="230"/>
      <c r="FD977" s="230"/>
      <c r="FE977" s="230"/>
      <c r="FF977" s="28" t="str">
        <f t="shared" si="215"/>
        <v>,</v>
      </c>
      <c r="FG977" s="3"/>
      <c r="FH977" s="3"/>
      <c r="FI977" s="287">
        <f>IF(FH977&gt;0,INDEX(IF($BJ$45=0,$EU$3:$EU$1412,IF($BK$45=0,$EX$3:$EX$1412,$FB$3:$FB$1412)),FH977,1),0)</f>
        <v>0</v>
      </c>
    </row>
    <row r="978" spans="144:165" x14ac:dyDescent="0.25">
      <c r="EN978" s="263">
        <f t="shared" si="216"/>
        <v>976</v>
      </c>
      <c r="EO978" s="239" t="s">
        <v>2237</v>
      </c>
      <c r="EP978" s="279">
        <v>43831</v>
      </c>
      <c r="EQ978" s="280">
        <v>0</v>
      </c>
      <c r="ER978" s="281">
        <v>20.777920000000002</v>
      </c>
      <c r="ES978" s="288"/>
      <c r="ET978" s="282">
        <f>IF(EO978=EO979,MAX(ET$2:ET977)+1,0)</f>
        <v>0</v>
      </c>
      <c r="EU978" s="3" t="str">
        <f t="shared" si="208"/>
        <v/>
      </c>
      <c r="EV978" s="290" t="str">
        <f t="shared" si="209"/>
        <v/>
      </c>
      <c r="EW978" s="277" t="str">
        <f t="shared" si="210"/>
        <v/>
      </c>
      <c r="EX978" s="281" t="str">
        <f t="shared" si="211"/>
        <v/>
      </c>
      <c r="EY978" s="282">
        <f>IF(EO978=EO979,0,MAX(EY$2:EY977)+1)</f>
        <v>488</v>
      </c>
      <c r="EZ978" s="290" t="str">
        <f t="shared" si="212"/>
        <v/>
      </c>
      <c r="FA978" s="277" t="str">
        <f t="shared" si="213"/>
        <v/>
      </c>
      <c r="FB978" s="281" t="str">
        <f t="shared" si="214"/>
        <v/>
      </c>
      <c r="FC978" s="230"/>
      <c r="FD978" s="230"/>
      <c r="FE978" s="230"/>
      <c r="FF978" s="28" t="str">
        <f t="shared" si="215"/>
        <v>,</v>
      </c>
      <c r="FG978" s="3"/>
      <c r="FH978" s="3"/>
      <c r="FI978" s="287">
        <f>IF(FH978&gt;0,INDEX(IF($BJ$45=0,$EU$3:$EU$1412,IF($BK$45=0,$EX$3:$EX$1412,$FB$3:$FB$1412)),FH978,1),0)</f>
        <v>0</v>
      </c>
    </row>
    <row r="979" spans="144:165" x14ac:dyDescent="0.25">
      <c r="EN979" s="263">
        <f t="shared" si="216"/>
        <v>977</v>
      </c>
      <c r="EO979" s="239" t="s">
        <v>2238</v>
      </c>
      <c r="EP979" s="279">
        <v>42036</v>
      </c>
      <c r="EQ979" s="280">
        <v>0</v>
      </c>
      <c r="ER979" s="281">
        <v>23.570969999999999</v>
      </c>
      <c r="ES979" s="288"/>
      <c r="ET979" s="282">
        <f>IF(EO979=EO980,MAX(ET$2:ET978)+1,0)</f>
        <v>489</v>
      </c>
      <c r="EU979" s="3" t="str">
        <f t="shared" si="208"/>
        <v/>
      </c>
      <c r="EV979" s="290" t="str">
        <f t="shared" si="209"/>
        <v/>
      </c>
      <c r="EW979" s="277" t="str">
        <f t="shared" si="210"/>
        <v/>
      </c>
      <c r="EX979" s="281" t="str">
        <f t="shared" si="211"/>
        <v/>
      </c>
      <c r="EY979" s="282">
        <f>IF(EO979=EO980,0,MAX(EY$2:EY978)+1)</f>
        <v>0</v>
      </c>
      <c r="EZ979" s="290" t="str">
        <f t="shared" si="212"/>
        <v/>
      </c>
      <c r="FA979" s="277" t="str">
        <f t="shared" si="213"/>
        <v/>
      </c>
      <c r="FB979" s="281" t="str">
        <f t="shared" si="214"/>
        <v/>
      </c>
      <c r="FC979" s="230"/>
      <c r="FD979" s="230"/>
      <c r="FE979" s="230"/>
      <c r="FF979" s="28" t="str">
        <f t="shared" si="215"/>
        <v>,</v>
      </c>
      <c r="FG979" s="3"/>
      <c r="FH979" s="3"/>
      <c r="FI979" s="287">
        <f>IF(FH979&gt;0,INDEX(IF($BJ$45=0,$EU$3:$EU$1412,IF($BK$45=0,$EX$3:$EX$1412,$FB$3:$FB$1412)),FH979,1),0)</f>
        <v>0</v>
      </c>
    </row>
    <row r="980" spans="144:165" x14ac:dyDescent="0.25">
      <c r="EN980" s="263">
        <f t="shared" si="216"/>
        <v>978</v>
      </c>
      <c r="EO980" s="239" t="s">
        <v>2238</v>
      </c>
      <c r="EP980" s="279">
        <v>43831</v>
      </c>
      <c r="EQ980" s="280">
        <v>0</v>
      </c>
      <c r="ER980" s="281">
        <v>20.438639999999999</v>
      </c>
      <c r="ES980" s="288"/>
      <c r="ET980" s="282">
        <f>IF(EO980=EO981,MAX(ET$2:ET979)+1,0)</f>
        <v>0</v>
      </c>
      <c r="EU980" s="3" t="str">
        <f t="shared" si="208"/>
        <v/>
      </c>
      <c r="EV980" s="290" t="str">
        <f t="shared" si="209"/>
        <v/>
      </c>
      <c r="EW980" s="277" t="str">
        <f t="shared" si="210"/>
        <v/>
      </c>
      <c r="EX980" s="281" t="str">
        <f t="shared" si="211"/>
        <v/>
      </c>
      <c r="EY980" s="282">
        <f>IF(EO980=EO981,0,MAX(EY$2:EY979)+1)</f>
        <v>489</v>
      </c>
      <c r="EZ980" s="290" t="str">
        <f t="shared" si="212"/>
        <v/>
      </c>
      <c r="FA980" s="277" t="str">
        <f t="shared" si="213"/>
        <v/>
      </c>
      <c r="FB980" s="281" t="str">
        <f t="shared" si="214"/>
        <v/>
      </c>
      <c r="FC980" s="230"/>
      <c r="FD980" s="230"/>
      <c r="FE980" s="230"/>
      <c r="FF980" s="28" t="str">
        <f t="shared" si="215"/>
        <v>,</v>
      </c>
      <c r="FG980" s="3"/>
      <c r="FH980" s="3"/>
      <c r="FI980" s="287">
        <f>IF(FH980&gt;0,INDEX(IF($BJ$45=0,$EU$3:$EU$1412,IF($BK$45=0,$EX$3:$EX$1412,$FB$3:$FB$1412)),FH980,1),0)</f>
        <v>0</v>
      </c>
    </row>
    <row r="981" spans="144:165" x14ac:dyDescent="0.25">
      <c r="EN981" s="263">
        <f t="shared" si="216"/>
        <v>979</v>
      </c>
      <c r="EO981" s="239" t="s">
        <v>2239</v>
      </c>
      <c r="EP981" s="279">
        <v>42036</v>
      </c>
      <c r="EQ981" s="280">
        <v>0</v>
      </c>
      <c r="ER981" s="281">
        <v>23.084029999999998</v>
      </c>
      <c r="ES981" s="288"/>
      <c r="ET981" s="282">
        <f>IF(EO981=EO982,MAX(ET$2:ET980)+1,0)</f>
        <v>490</v>
      </c>
      <c r="EU981" s="3" t="str">
        <f t="shared" si="208"/>
        <v/>
      </c>
      <c r="EV981" s="290" t="str">
        <f t="shared" si="209"/>
        <v/>
      </c>
      <c r="EW981" s="277" t="str">
        <f t="shared" si="210"/>
        <v/>
      </c>
      <c r="EX981" s="281" t="str">
        <f t="shared" si="211"/>
        <v/>
      </c>
      <c r="EY981" s="282">
        <f>IF(EO981=EO982,0,MAX(EY$2:EY980)+1)</f>
        <v>0</v>
      </c>
      <c r="EZ981" s="290" t="str">
        <f t="shared" si="212"/>
        <v/>
      </c>
      <c r="FA981" s="277" t="str">
        <f t="shared" si="213"/>
        <v/>
      </c>
      <c r="FB981" s="281" t="str">
        <f t="shared" si="214"/>
        <v/>
      </c>
      <c r="FC981" s="230"/>
      <c r="FD981" s="230"/>
      <c r="FE981" s="230"/>
      <c r="FF981" s="28" t="str">
        <f t="shared" si="215"/>
        <v>,</v>
      </c>
      <c r="FG981" s="3"/>
      <c r="FH981" s="3"/>
      <c r="FI981" s="287">
        <f>IF(FH981&gt;0,INDEX(IF($BJ$45=0,$EU$3:$EU$1412,IF($BK$45=0,$EX$3:$EX$1412,$FB$3:$FB$1412)),FH981,1),0)</f>
        <v>0</v>
      </c>
    </row>
    <row r="982" spans="144:165" x14ac:dyDescent="0.25">
      <c r="EN982" s="263">
        <f t="shared" si="216"/>
        <v>980</v>
      </c>
      <c r="EO982" s="239" t="s">
        <v>2239</v>
      </c>
      <c r="EP982" s="279">
        <v>43831</v>
      </c>
      <c r="EQ982" s="280">
        <v>0</v>
      </c>
      <c r="ER982" s="281">
        <v>20.01681</v>
      </c>
      <c r="ES982" s="288"/>
      <c r="ET982" s="282">
        <f>IF(EO982=EO983,MAX(ET$2:ET981)+1,0)</f>
        <v>0</v>
      </c>
      <c r="EU982" s="3" t="str">
        <f t="shared" si="208"/>
        <v/>
      </c>
      <c r="EV982" s="290" t="str">
        <f t="shared" si="209"/>
        <v/>
      </c>
      <c r="EW982" s="277" t="str">
        <f t="shared" si="210"/>
        <v/>
      </c>
      <c r="EX982" s="281" t="str">
        <f t="shared" si="211"/>
        <v/>
      </c>
      <c r="EY982" s="282">
        <f>IF(EO982=EO983,0,MAX(EY$2:EY981)+1)</f>
        <v>490</v>
      </c>
      <c r="EZ982" s="290" t="str">
        <f t="shared" si="212"/>
        <v/>
      </c>
      <c r="FA982" s="277" t="str">
        <f t="shared" si="213"/>
        <v/>
      </c>
      <c r="FB982" s="281" t="str">
        <f t="shared" si="214"/>
        <v/>
      </c>
      <c r="FC982" s="230"/>
      <c r="FD982" s="230"/>
      <c r="FE982" s="230"/>
      <c r="FF982" s="28" t="str">
        <f t="shared" si="215"/>
        <v>,</v>
      </c>
      <c r="FG982" s="3"/>
      <c r="FH982" s="3"/>
      <c r="FI982" s="287">
        <f>IF(FH982&gt;0,INDEX(IF($BJ$45=0,$EU$3:$EU$1412,IF($BK$45=0,$EX$3:$EX$1412,$FB$3:$FB$1412)),FH982,1),0)</f>
        <v>0</v>
      </c>
    </row>
    <row r="983" spans="144:165" x14ac:dyDescent="0.25">
      <c r="EN983" s="263">
        <f t="shared" si="216"/>
        <v>981</v>
      </c>
      <c r="EO983" s="239" t="s">
        <v>2240</v>
      </c>
      <c r="EP983" s="279">
        <v>42036</v>
      </c>
      <c r="EQ983" s="280">
        <v>0</v>
      </c>
      <c r="ER983" s="281">
        <v>22.382259999999999</v>
      </c>
      <c r="ES983" s="288"/>
      <c r="ET983" s="282">
        <f>IF(EO983=EO984,MAX(ET$2:ET982)+1,0)</f>
        <v>491</v>
      </c>
      <c r="EU983" s="3" t="str">
        <f t="shared" si="208"/>
        <v/>
      </c>
      <c r="EV983" s="290" t="str">
        <f t="shared" si="209"/>
        <v/>
      </c>
      <c r="EW983" s="277" t="str">
        <f t="shared" si="210"/>
        <v/>
      </c>
      <c r="EX983" s="281" t="str">
        <f t="shared" si="211"/>
        <v/>
      </c>
      <c r="EY983" s="282">
        <f>IF(EO983=EO984,0,MAX(EY$2:EY982)+1)</f>
        <v>0</v>
      </c>
      <c r="EZ983" s="290" t="str">
        <f t="shared" si="212"/>
        <v/>
      </c>
      <c r="FA983" s="277" t="str">
        <f t="shared" si="213"/>
        <v/>
      </c>
      <c r="FB983" s="281" t="str">
        <f t="shared" si="214"/>
        <v/>
      </c>
      <c r="FC983" s="230"/>
      <c r="FD983" s="230"/>
      <c r="FE983" s="230"/>
      <c r="FF983" s="28" t="str">
        <f t="shared" si="215"/>
        <v>,</v>
      </c>
      <c r="FG983" s="3"/>
      <c r="FH983" s="3"/>
      <c r="FI983" s="287">
        <f>IF(FH983&gt;0,INDEX(IF($BJ$45=0,$EU$3:$EU$1412,IF($BK$45=0,$EX$3:$EX$1412,$FB$3:$FB$1412)),FH983,1),0)</f>
        <v>0</v>
      </c>
    </row>
    <row r="984" spans="144:165" x14ac:dyDescent="0.25">
      <c r="EN984" s="263">
        <f t="shared" si="216"/>
        <v>982</v>
      </c>
      <c r="EO984" s="239" t="s">
        <v>2240</v>
      </c>
      <c r="EP984" s="279">
        <v>43831</v>
      </c>
      <c r="EQ984" s="280">
        <v>0</v>
      </c>
      <c r="ER984" s="281">
        <v>19.390879999999999</v>
      </c>
      <c r="ES984" s="288"/>
      <c r="ET984" s="282">
        <f>IF(EO984=EO985,MAX(ET$2:ET983)+1,0)</f>
        <v>0</v>
      </c>
      <c r="EU984" s="3" t="str">
        <f t="shared" si="208"/>
        <v/>
      </c>
      <c r="EV984" s="290" t="str">
        <f t="shared" si="209"/>
        <v/>
      </c>
      <c r="EW984" s="277" t="str">
        <f t="shared" si="210"/>
        <v/>
      </c>
      <c r="EX984" s="281" t="str">
        <f t="shared" si="211"/>
        <v/>
      </c>
      <c r="EY984" s="282">
        <f>IF(EO984=EO985,0,MAX(EY$2:EY983)+1)</f>
        <v>491</v>
      </c>
      <c r="EZ984" s="290" t="str">
        <f t="shared" si="212"/>
        <v/>
      </c>
      <c r="FA984" s="277" t="str">
        <f t="shared" si="213"/>
        <v/>
      </c>
      <c r="FB984" s="281" t="str">
        <f t="shared" si="214"/>
        <v/>
      </c>
      <c r="FC984" s="230"/>
      <c r="FD984" s="230"/>
      <c r="FE984" s="230"/>
      <c r="FF984" s="28" t="str">
        <f t="shared" si="215"/>
        <v>,</v>
      </c>
      <c r="FG984" s="3"/>
      <c r="FH984" s="3"/>
      <c r="FI984" s="287">
        <f>IF(FH984&gt;0,INDEX(IF($BJ$45=0,$EU$3:$EU$1412,IF($BK$45=0,$EX$3:$EX$1412,$FB$3:$FB$1412)),FH984,1),0)</f>
        <v>0</v>
      </c>
    </row>
    <row r="985" spans="144:165" x14ac:dyDescent="0.25">
      <c r="EN985" s="263">
        <f t="shared" si="216"/>
        <v>983</v>
      </c>
      <c r="EO985" s="239" t="s">
        <v>2241</v>
      </c>
      <c r="EP985" s="279">
        <v>42036</v>
      </c>
      <c r="EQ985" s="280">
        <v>0</v>
      </c>
      <c r="ER985" s="281">
        <v>21.6813</v>
      </c>
      <c r="ES985" s="288"/>
      <c r="ET985" s="282">
        <f>IF(EO985=EO986,MAX(ET$2:ET984)+1,0)</f>
        <v>492</v>
      </c>
      <c r="EU985" s="3" t="str">
        <f t="shared" si="208"/>
        <v/>
      </c>
      <c r="EV985" s="290" t="str">
        <f t="shared" si="209"/>
        <v/>
      </c>
      <c r="EW985" s="277" t="str">
        <f t="shared" si="210"/>
        <v/>
      </c>
      <c r="EX985" s="281" t="str">
        <f t="shared" si="211"/>
        <v/>
      </c>
      <c r="EY985" s="282">
        <f>IF(EO985=EO986,0,MAX(EY$2:EY984)+1)</f>
        <v>0</v>
      </c>
      <c r="EZ985" s="290" t="str">
        <f t="shared" si="212"/>
        <v/>
      </c>
      <c r="FA985" s="277" t="str">
        <f t="shared" si="213"/>
        <v/>
      </c>
      <c r="FB985" s="281" t="str">
        <f t="shared" si="214"/>
        <v/>
      </c>
      <c r="FC985" s="230"/>
      <c r="FD985" s="230"/>
      <c r="FE985" s="230"/>
      <c r="FF985" s="28" t="str">
        <f t="shared" si="215"/>
        <v>,</v>
      </c>
      <c r="FG985" s="3"/>
      <c r="FH985" s="3"/>
      <c r="FI985" s="287">
        <f>IF(FH985&gt;0,INDEX(IF($BJ$45=0,$EU$3:$EU$1412,IF($BK$45=0,$EX$3:$EX$1412,$FB$3:$FB$1412)),FH985,1),0)</f>
        <v>0</v>
      </c>
    </row>
    <row r="986" spans="144:165" x14ac:dyDescent="0.25">
      <c r="EN986" s="263">
        <f t="shared" si="216"/>
        <v>984</v>
      </c>
      <c r="EO986" s="239" t="s">
        <v>2241</v>
      </c>
      <c r="EP986" s="279">
        <v>43831</v>
      </c>
      <c r="EQ986" s="280">
        <v>0</v>
      </c>
      <c r="ER986" s="281">
        <v>18.802600000000002</v>
      </c>
      <c r="ES986" s="288"/>
      <c r="ET986" s="282">
        <f>IF(EO986=EO987,MAX(ET$2:ET985)+1,0)</f>
        <v>0</v>
      </c>
      <c r="EU986" s="3" t="str">
        <f t="shared" si="208"/>
        <v/>
      </c>
      <c r="EV986" s="290" t="str">
        <f t="shared" si="209"/>
        <v/>
      </c>
      <c r="EW986" s="277" t="str">
        <f t="shared" si="210"/>
        <v/>
      </c>
      <c r="EX986" s="281" t="str">
        <f t="shared" si="211"/>
        <v/>
      </c>
      <c r="EY986" s="282">
        <f>IF(EO986=EO987,0,MAX(EY$2:EY985)+1)</f>
        <v>492</v>
      </c>
      <c r="EZ986" s="290" t="str">
        <f t="shared" si="212"/>
        <v/>
      </c>
      <c r="FA986" s="277" t="str">
        <f t="shared" si="213"/>
        <v/>
      </c>
      <c r="FB986" s="281" t="str">
        <f t="shared" si="214"/>
        <v/>
      </c>
      <c r="FC986" s="230"/>
      <c r="FD986" s="230"/>
      <c r="FE986" s="230"/>
      <c r="FF986" s="28" t="str">
        <f t="shared" si="215"/>
        <v>,</v>
      </c>
      <c r="FG986" s="3"/>
      <c r="FH986" s="3"/>
      <c r="FI986" s="287">
        <f>IF(FH986&gt;0,INDEX(IF($BJ$45=0,$EU$3:$EU$1412,IF($BK$45=0,$EX$3:$EX$1412,$FB$3:$FB$1412)),FH986,1),0)</f>
        <v>0</v>
      </c>
    </row>
    <row r="987" spans="144:165" x14ac:dyDescent="0.25">
      <c r="EN987" s="263">
        <f t="shared" si="216"/>
        <v>985</v>
      </c>
      <c r="EO987" s="239" t="s">
        <v>2242</v>
      </c>
      <c r="EP987" s="279">
        <v>42036</v>
      </c>
      <c r="EQ987" s="280">
        <v>0</v>
      </c>
      <c r="ER987" s="281">
        <v>20.959859999999999</v>
      </c>
      <c r="ES987" s="288"/>
      <c r="ET987" s="282">
        <f>IF(EO987=EO988,MAX(ET$2:ET986)+1,0)</f>
        <v>493</v>
      </c>
      <c r="EU987" s="3" t="str">
        <f t="shared" si="208"/>
        <v/>
      </c>
      <c r="EV987" s="290" t="str">
        <f t="shared" si="209"/>
        <v/>
      </c>
      <c r="EW987" s="277" t="str">
        <f t="shared" si="210"/>
        <v/>
      </c>
      <c r="EX987" s="281" t="str">
        <f t="shared" si="211"/>
        <v/>
      </c>
      <c r="EY987" s="282">
        <f>IF(EO987=EO988,0,MAX(EY$2:EY986)+1)</f>
        <v>0</v>
      </c>
      <c r="EZ987" s="290" t="str">
        <f t="shared" si="212"/>
        <v/>
      </c>
      <c r="FA987" s="277" t="str">
        <f t="shared" si="213"/>
        <v/>
      </c>
      <c r="FB987" s="281" t="str">
        <f t="shared" si="214"/>
        <v/>
      </c>
      <c r="FC987" s="230"/>
      <c r="FD987" s="230"/>
      <c r="FE987" s="230"/>
      <c r="FF987" s="28" t="str">
        <f t="shared" si="215"/>
        <v>,</v>
      </c>
      <c r="FG987" s="3"/>
      <c r="FH987" s="3"/>
      <c r="FI987" s="287">
        <f>IF(FH987&gt;0,INDEX(IF($BJ$45=0,$EU$3:$EU$1412,IF($BK$45=0,$EX$3:$EX$1412,$FB$3:$FB$1412)),FH987,1),0)</f>
        <v>0</v>
      </c>
    </row>
    <row r="988" spans="144:165" x14ac:dyDescent="0.25">
      <c r="EN988" s="263">
        <f t="shared" si="216"/>
        <v>986</v>
      </c>
      <c r="EO988" s="239" t="s">
        <v>2242</v>
      </c>
      <c r="EP988" s="279">
        <v>43831</v>
      </c>
      <c r="EQ988" s="280">
        <v>0</v>
      </c>
      <c r="ER988" s="281">
        <v>18.266200000000001</v>
      </c>
      <c r="ES988" s="288"/>
      <c r="ET988" s="282">
        <f>IF(EO988=EO989,MAX(ET$2:ET987)+1,0)</f>
        <v>0</v>
      </c>
      <c r="EU988" s="3" t="str">
        <f t="shared" si="208"/>
        <v/>
      </c>
      <c r="EV988" s="290" t="str">
        <f t="shared" si="209"/>
        <v/>
      </c>
      <c r="EW988" s="277" t="str">
        <f t="shared" si="210"/>
        <v/>
      </c>
      <c r="EX988" s="281" t="str">
        <f t="shared" si="211"/>
        <v/>
      </c>
      <c r="EY988" s="282">
        <f>IF(EO988=EO989,0,MAX(EY$2:EY987)+1)</f>
        <v>493</v>
      </c>
      <c r="EZ988" s="290" t="str">
        <f t="shared" si="212"/>
        <v/>
      </c>
      <c r="FA988" s="277" t="str">
        <f t="shared" si="213"/>
        <v/>
      </c>
      <c r="FB988" s="281" t="str">
        <f t="shared" si="214"/>
        <v/>
      </c>
      <c r="FC988" s="230"/>
      <c r="FD988" s="230"/>
      <c r="FE988" s="230"/>
      <c r="FF988" s="28" t="str">
        <f t="shared" si="215"/>
        <v>,</v>
      </c>
      <c r="FG988" s="3"/>
      <c r="FH988" s="3"/>
      <c r="FI988" s="287">
        <f>IF(FH988&gt;0,INDEX(IF($BJ$45=0,$EU$3:$EU$1412,IF($BK$45=0,$EX$3:$EX$1412,$FB$3:$FB$1412)),FH988,1),0)</f>
        <v>0</v>
      </c>
    </row>
    <row r="989" spans="144:165" x14ac:dyDescent="0.25">
      <c r="EN989" s="263">
        <f t="shared" si="216"/>
        <v>987</v>
      </c>
      <c r="EO989" s="239" t="s">
        <v>2243</v>
      </c>
      <c r="EP989" s="279">
        <v>42036</v>
      </c>
      <c r="EQ989" s="280">
        <v>0</v>
      </c>
      <c r="ER989" s="281">
        <v>20.18233</v>
      </c>
      <c r="ES989" s="288"/>
      <c r="ET989" s="282">
        <f>IF(EO989=EO990,MAX(ET$2:ET988)+1,0)</f>
        <v>494</v>
      </c>
      <c r="EU989" s="3" t="str">
        <f t="shared" si="208"/>
        <v/>
      </c>
      <c r="EV989" s="290" t="str">
        <f t="shared" si="209"/>
        <v/>
      </c>
      <c r="EW989" s="277" t="str">
        <f t="shared" si="210"/>
        <v/>
      </c>
      <c r="EX989" s="281" t="str">
        <f t="shared" si="211"/>
        <v/>
      </c>
      <c r="EY989" s="282">
        <f>IF(EO989=EO990,0,MAX(EY$2:EY988)+1)</f>
        <v>0</v>
      </c>
      <c r="EZ989" s="290" t="str">
        <f t="shared" si="212"/>
        <v/>
      </c>
      <c r="FA989" s="277" t="str">
        <f t="shared" si="213"/>
        <v/>
      </c>
      <c r="FB989" s="281" t="str">
        <f t="shared" si="214"/>
        <v/>
      </c>
      <c r="FC989" s="230"/>
      <c r="FD989" s="230"/>
      <c r="FE989" s="230"/>
      <c r="FF989" s="28" t="str">
        <f t="shared" si="215"/>
        <v>,</v>
      </c>
      <c r="FG989" s="3"/>
      <c r="FH989" s="3"/>
      <c r="FI989" s="287">
        <f>IF(FH989&gt;0,INDEX(IF($BJ$45=0,$EU$3:$EU$1412,IF($BK$45=0,$EX$3:$EX$1412,$FB$3:$FB$1412)),FH989,1),0)</f>
        <v>0</v>
      </c>
    </row>
    <row r="990" spans="144:165" x14ac:dyDescent="0.25">
      <c r="EN990" s="263">
        <f t="shared" si="216"/>
        <v>988</v>
      </c>
      <c r="EO990" s="239" t="s">
        <v>2243</v>
      </c>
      <c r="EP990" s="279">
        <v>43831</v>
      </c>
      <c r="EQ990" s="280">
        <v>0</v>
      </c>
      <c r="ER990" s="281">
        <v>17.695430000000002</v>
      </c>
      <c r="ES990" s="288"/>
      <c r="ET990" s="282">
        <f>IF(EO990=EO991,MAX(ET$2:ET989)+1,0)</f>
        <v>0</v>
      </c>
      <c r="EU990" s="3" t="str">
        <f t="shared" si="208"/>
        <v/>
      </c>
      <c r="EV990" s="290" t="str">
        <f t="shared" si="209"/>
        <v/>
      </c>
      <c r="EW990" s="277" t="str">
        <f t="shared" si="210"/>
        <v/>
      </c>
      <c r="EX990" s="281" t="str">
        <f t="shared" si="211"/>
        <v/>
      </c>
      <c r="EY990" s="282">
        <f>IF(EO990=EO991,0,MAX(EY$2:EY989)+1)</f>
        <v>494</v>
      </c>
      <c r="EZ990" s="290" t="str">
        <f t="shared" si="212"/>
        <v/>
      </c>
      <c r="FA990" s="277" t="str">
        <f t="shared" si="213"/>
        <v/>
      </c>
      <c r="FB990" s="281" t="str">
        <f t="shared" si="214"/>
        <v/>
      </c>
      <c r="FC990" s="230"/>
      <c r="FD990" s="230"/>
      <c r="FE990" s="230"/>
      <c r="FF990" s="28" t="str">
        <f t="shared" si="215"/>
        <v>,</v>
      </c>
      <c r="FG990" s="3"/>
      <c r="FH990" s="3"/>
      <c r="FI990" s="287">
        <f>IF(FH990&gt;0,INDEX(IF($BJ$45=0,$EU$3:$EU$1412,IF($BK$45=0,$EX$3:$EX$1412,$FB$3:$FB$1412)),FH990,1),0)</f>
        <v>0</v>
      </c>
    </row>
    <row r="991" spans="144:165" x14ac:dyDescent="0.25">
      <c r="EN991" s="263">
        <f t="shared" si="216"/>
        <v>989</v>
      </c>
      <c r="EO991" s="239" t="s">
        <v>2244</v>
      </c>
      <c r="EP991" s="279">
        <v>42036</v>
      </c>
      <c r="EQ991" s="280">
        <v>0</v>
      </c>
      <c r="ER991" s="281">
        <v>19.401399999999999</v>
      </c>
      <c r="ES991" s="288"/>
      <c r="ET991" s="282">
        <f>IF(EO991=EO992,MAX(ET$2:ET990)+1,0)</f>
        <v>495</v>
      </c>
      <c r="EU991" s="3" t="str">
        <f t="shared" si="208"/>
        <v/>
      </c>
      <c r="EV991" s="290" t="str">
        <f t="shared" si="209"/>
        <v/>
      </c>
      <c r="EW991" s="277" t="str">
        <f t="shared" si="210"/>
        <v/>
      </c>
      <c r="EX991" s="281" t="str">
        <f t="shared" si="211"/>
        <v/>
      </c>
      <c r="EY991" s="282">
        <f>IF(EO991=EO992,0,MAX(EY$2:EY990)+1)</f>
        <v>0</v>
      </c>
      <c r="EZ991" s="290" t="str">
        <f t="shared" si="212"/>
        <v/>
      </c>
      <c r="FA991" s="277" t="str">
        <f t="shared" si="213"/>
        <v/>
      </c>
      <c r="FB991" s="281" t="str">
        <f t="shared" si="214"/>
        <v/>
      </c>
      <c r="FC991" s="230"/>
      <c r="FD991" s="230"/>
      <c r="FE991" s="230"/>
      <c r="FF991" s="28" t="str">
        <f t="shared" si="215"/>
        <v>,</v>
      </c>
      <c r="FG991" s="3"/>
      <c r="FH991" s="3"/>
      <c r="FI991" s="287">
        <f>IF(FH991&gt;0,INDEX(IF($BJ$45=0,$EU$3:$EU$1412,IF($BK$45=0,$EX$3:$EX$1412,$FB$3:$FB$1412)),FH991,1),0)</f>
        <v>0</v>
      </c>
    </row>
    <row r="992" spans="144:165" x14ac:dyDescent="0.25">
      <c r="EN992" s="263">
        <f t="shared" si="216"/>
        <v>990</v>
      </c>
      <c r="EO992" s="239" t="s">
        <v>2244</v>
      </c>
      <c r="EP992" s="279">
        <v>43831</v>
      </c>
      <c r="EQ992" s="280">
        <v>0</v>
      </c>
      <c r="ER992" s="281">
        <v>17.137339999999998</v>
      </c>
      <c r="ES992" s="288"/>
      <c r="ET992" s="282">
        <f>IF(EO992=EO993,MAX(ET$2:ET991)+1,0)</f>
        <v>0</v>
      </c>
      <c r="EU992" s="3" t="str">
        <f t="shared" si="208"/>
        <v/>
      </c>
      <c r="EV992" s="290" t="str">
        <f t="shared" si="209"/>
        <v/>
      </c>
      <c r="EW992" s="277" t="str">
        <f t="shared" si="210"/>
        <v/>
      </c>
      <c r="EX992" s="281" t="str">
        <f t="shared" si="211"/>
        <v/>
      </c>
      <c r="EY992" s="282">
        <f>IF(EO992=EO993,0,MAX(EY$2:EY991)+1)</f>
        <v>495</v>
      </c>
      <c r="EZ992" s="290" t="str">
        <f t="shared" si="212"/>
        <v/>
      </c>
      <c r="FA992" s="277" t="str">
        <f t="shared" si="213"/>
        <v/>
      </c>
      <c r="FB992" s="281" t="str">
        <f t="shared" si="214"/>
        <v/>
      </c>
      <c r="FC992" s="230"/>
      <c r="FD992" s="230"/>
      <c r="FE992" s="230"/>
      <c r="FF992" s="28" t="str">
        <f t="shared" si="215"/>
        <v>,</v>
      </c>
      <c r="FG992" s="3"/>
      <c r="FH992" s="3"/>
      <c r="FI992" s="287">
        <f>IF(FH992&gt;0,INDEX(IF($BJ$45=0,$EU$3:$EU$1412,IF($BK$45=0,$EX$3:$EX$1412,$FB$3:$FB$1412)),FH992,1),0)</f>
        <v>0</v>
      </c>
    </row>
    <row r="993" spans="144:165" x14ac:dyDescent="0.25">
      <c r="EN993" s="263">
        <f t="shared" si="216"/>
        <v>991</v>
      </c>
      <c r="EO993" s="239" t="s">
        <v>2245</v>
      </c>
      <c r="EP993" s="279">
        <v>42036</v>
      </c>
      <c r="EQ993" s="280">
        <v>0</v>
      </c>
      <c r="ER993" s="281">
        <v>18.58916</v>
      </c>
      <c r="ES993" s="288"/>
      <c r="ET993" s="282">
        <f>IF(EO993=EO994,MAX(ET$2:ET992)+1,0)</f>
        <v>496</v>
      </c>
      <c r="EU993" s="3" t="str">
        <f t="shared" si="208"/>
        <v/>
      </c>
      <c r="EV993" s="290" t="str">
        <f t="shared" si="209"/>
        <v/>
      </c>
      <c r="EW993" s="277" t="str">
        <f t="shared" si="210"/>
        <v/>
      </c>
      <c r="EX993" s="281" t="str">
        <f t="shared" si="211"/>
        <v/>
      </c>
      <c r="EY993" s="282">
        <f>IF(EO993=EO994,0,MAX(EY$2:EY992)+1)</f>
        <v>0</v>
      </c>
      <c r="EZ993" s="290" t="str">
        <f t="shared" si="212"/>
        <v/>
      </c>
      <c r="FA993" s="277" t="str">
        <f t="shared" si="213"/>
        <v/>
      </c>
      <c r="FB993" s="281" t="str">
        <f t="shared" si="214"/>
        <v/>
      </c>
      <c r="FC993" s="230"/>
      <c r="FD993" s="230"/>
      <c r="FE993" s="230"/>
      <c r="FF993" s="28" t="str">
        <f t="shared" si="215"/>
        <v>,</v>
      </c>
      <c r="FG993" s="3"/>
      <c r="FH993" s="3"/>
      <c r="FI993" s="287">
        <f>IF(FH993&gt;0,INDEX(IF($BJ$45=0,$EU$3:$EU$1412,IF($BK$45=0,$EX$3:$EX$1412,$FB$3:$FB$1412)),FH993,1),0)</f>
        <v>0</v>
      </c>
    </row>
    <row r="994" spans="144:165" x14ac:dyDescent="0.25">
      <c r="EN994" s="263">
        <f t="shared" si="216"/>
        <v>992</v>
      </c>
      <c r="EO994" s="239" t="s">
        <v>2245</v>
      </c>
      <c r="EP994" s="279">
        <v>43831</v>
      </c>
      <c r="EQ994" s="280">
        <v>0</v>
      </c>
      <c r="ER994" s="281">
        <v>16.57817</v>
      </c>
      <c r="ES994" s="288"/>
      <c r="ET994" s="282">
        <f>IF(EO994=EO995,MAX(ET$2:ET993)+1,0)</f>
        <v>0</v>
      </c>
      <c r="EU994" s="3" t="str">
        <f t="shared" si="208"/>
        <v/>
      </c>
      <c r="EV994" s="290" t="str">
        <f t="shared" si="209"/>
        <v/>
      </c>
      <c r="EW994" s="277" t="str">
        <f t="shared" si="210"/>
        <v/>
      </c>
      <c r="EX994" s="281" t="str">
        <f t="shared" si="211"/>
        <v/>
      </c>
      <c r="EY994" s="282">
        <f>IF(EO994=EO995,0,MAX(EY$2:EY993)+1)</f>
        <v>496</v>
      </c>
      <c r="EZ994" s="290" t="str">
        <f t="shared" si="212"/>
        <v/>
      </c>
      <c r="FA994" s="277" t="str">
        <f t="shared" si="213"/>
        <v/>
      </c>
      <c r="FB994" s="281" t="str">
        <f t="shared" si="214"/>
        <v/>
      </c>
      <c r="FC994" s="230"/>
      <c r="FD994" s="230"/>
      <c r="FE994" s="230"/>
      <c r="FF994" s="28" t="str">
        <f t="shared" si="215"/>
        <v>,</v>
      </c>
      <c r="FG994" s="3"/>
      <c r="FH994" s="3"/>
      <c r="FI994" s="287">
        <f>IF(FH994&gt;0,INDEX(IF($BJ$45=0,$EU$3:$EU$1412,IF($BK$45=0,$EX$3:$EX$1412,$FB$3:$FB$1412)),FH994,1),0)</f>
        <v>0</v>
      </c>
    </row>
    <row r="995" spans="144:165" x14ac:dyDescent="0.25">
      <c r="EN995" s="263">
        <f t="shared" si="216"/>
        <v>993</v>
      </c>
      <c r="EO995" s="239" t="s">
        <v>2246</v>
      </c>
      <c r="EP995" s="279">
        <v>42036</v>
      </c>
      <c r="EQ995" s="280">
        <v>0</v>
      </c>
      <c r="ER995" s="281">
        <v>17.774049999999999</v>
      </c>
      <c r="ES995" s="288"/>
      <c r="ET995" s="282">
        <f>IF(EO995=EO996,MAX(ET$2:ET994)+1,0)</f>
        <v>497</v>
      </c>
      <c r="EU995" s="3" t="str">
        <f t="shared" si="208"/>
        <v/>
      </c>
      <c r="EV995" s="290" t="str">
        <f t="shared" si="209"/>
        <v/>
      </c>
      <c r="EW995" s="277" t="str">
        <f t="shared" si="210"/>
        <v/>
      </c>
      <c r="EX995" s="281" t="str">
        <f t="shared" si="211"/>
        <v/>
      </c>
      <c r="EY995" s="282">
        <f>IF(EO995=EO996,0,MAX(EY$2:EY994)+1)</f>
        <v>0</v>
      </c>
      <c r="EZ995" s="290" t="str">
        <f t="shared" si="212"/>
        <v/>
      </c>
      <c r="FA995" s="277" t="str">
        <f t="shared" si="213"/>
        <v/>
      </c>
      <c r="FB995" s="281" t="str">
        <f t="shared" si="214"/>
        <v/>
      </c>
      <c r="FC995" s="230"/>
      <c r="FD995" s="230"/>
      <c r="FE995" s="230"/>
      <c r="FF995" s="28" t="str">
        <f t="shared" si="215"/>
        <v>,</v>
      </c>
      <c r="FG995" s="3"/>
      <c r="FH995" s="3"/>
      <c r="FI995" s="287">
        <f>IF(FH995&gt;0,INDEX(IF($BJ$45=0,$EU$3:$EU$1412,IF($BK$45=0,$EX$3:$EX$1412,$FB$3:$FB$1412)),FH995,1),0)</f>
        <v>0</v>
      </c>
    </row>
    <row r="996" spans="144:165" x14ac:dyDescent="0.25">
      <c r="EN996" s="263">
        <f t="shared" si="216"/>
        <v>994</v>
      </c>
      <c r="EO996" s="239" t="s">
        <v>2246</v>
      </c>
      <c r="EP996" s="279">
        <v>43831</v>
      </c>
      <c r="EQ996" s="280">
        <v>0</v>
      </c>
      <c r="ER996" s="281">
        <v>16.06287</v>
      </c>
      <c r="ES996" s="288"/>
      <c r="ET996" s="282">
        <f>IF(EO996=EO997,MAX(ET$2:ET995)+1,0)</f>
        <v>0</v>
      </c>
      <c r="EU996" s="3" t="str">
        <f t="shared" si="208"/>
        <v/>
      </c>
      <c r="EV996" s="290" t="str">
        <f t="shared" si="209"/>
        <v/>
      </c>
      <c r="EW996" s="277" t="str">
        <f t="shared" si="210"/>
        <v/>
      </c>
      <c r="EX996" s="281" t="str">
        <f t="shared" si="211"/>
        <v/>
      </c>
      <c r="EY996" s="282">
        <f>IF(EO996=EO997,0,MAX(EY$2:EY995)+1)</f>
        <v>497</v>
      </c>
      <c r="EZ996" s="290" t="str">
        <f t="shared" si="212"/>
        <v/>
      </c>
      <c r="FA996" s="277" t="str">
        <f t="shared" si="213"/>
        <v/>
      </c>
      <c r="FB996" s="281" t="str">
        <f t="shared" si="214"/>
        <v/>
      </c>
      <c r="FC996" s="230"/>
      <c r="FD996" s="230"/>
      <c r="FE996" s="230"/>
      <c r="FF996" s="28" t="str">
        <f t="shared" si="215"/>
        <v>,</v>
      </c>
      <c r="FG996" s="3"/>
      <c r="FH996" s="3"/>
      <c r="FI996" s="287">
        <f>IF(FH996&gt;0,INDEX(IF($BJ$45=0,$EU$3:$EU$1412,IF($BK$45=0,$EX$3:$EX$1412,$FB$3:$FB$1412)),FH996,1),0)</f>
        <v>0</v>
      </c>
    </row>
    <row r="997" spans="144:165" x14ac:dyDescent="0.25">
      <c r="EN997" s="263">
        <f t="shared" si="216"/>
        <v>995</v>
      </c>
      <c r="EO997" s="239" t="s">
        <v>2247</v>
      </c>
      <c r="EP997" s="279">
        <v>42036</v>
      </c>
      <c r="EQ997" s="280">
        <v>0</v>
      </c>
      <c r="ER997" s="281">
        <v>16.969660000000001</v>
      </c>
      <c r="ES997" s="288"/>
      <c r="ET997" s="282">
        <f>IF(EO997=EO998,MAX(ET$2:ET996)+1,0)</f>
        <v>498</v>
      </c>
      <c r="EU997" s="3" t="str">
        <f t="shared" si="208"/>
        <v/>
      </c>
      <c r="EV997" s="290" t="str">
        <f t="shared" si="209"/>
        <v/>
      </c>
      <c r="EW997" s="277" t="str">
        <f t="shared" si="210"/>
        <v/>
      </c>
      <c r="EX997" s="281" t="str">
        <f t="shared" si="211"/>
        <v/>
      </c>
      <c r="EY997" s="282">
        <f>IF(EO997=EO998,0,MAX(EY$2:EY996)+1)</f>
        <v>0</v>
      </c>
      <c r="EZ997" s="290" t="str">
        <f t="shared" si="212"/>
        <v/>
      </c>
      <c r="FA997" s="277" t="str">
        <f t="shared" si="213"/>
        <v/>
      </c>
      <c r="FB997" s="281" t="str">
        <f t="shared" si="214"/>
        <v/>
      </c>
      <c r="FC997" s="230"/>
      <c r="FD997" s="230"/>
      <c r="FE997" s="230"/>
      <c r="FF997" s="28" t="str">
        <f t="shared" si="215"/>
        <v>,</v>
      </c>
      <c r="FG997" s="3"/>
      <c r="FH997" s="3"/>
      <c r="FI997" s="287">
        <f>IF(FH997&gt;0,INDEX(IF($BJ$45=0,$EU$3:$EU$1412,IF($BK$45=0,$EX$3:$EX$1412,$FB$3:$FB$1412)),FH997,1),0)</f>
        <v>0</v>
      </c>
    </row>
    <row r="998" spans="144:165" x14ac:dyDescent="0.25">
      <c r="EN998" s="263">
        <f t="shared" si="216"/>
        <v>996</v>
      </c>
      <c r="EO998" s="239" t="s">
        <v>2247</v>
      </c>
      <c r="EP998" s="279">
        <v>43831</v>
      </c>
      <c r="EQ998" s="280">
        <v>0</v>
      </c>
      <c r="ER998" s="281">
        <v>15.58764</v>
      </c>
      <c r="ES998" s="288"/>
      <c r="ET998" s="282">
        <f>IF(EO998=EO999,MAX(ET$2:ET997)+1,0)</f>
        <v>0</v>
      </c>
      <c r="EU998" s="3" t="str">
        <f t="shared" si="208"/>
        <v/>
      </c>
      <c r="EV998" s="290" t="str">
        <f t="shared" si="209"/>
        <v/>
      </c>
      <c r="EW998" s="277" t="str">
        <f t="shared" si="210"/>
        <v/>
      </c>
      <c r="EX998" s="281" t="str">
        <f t="shared" si="211"/>
        <v/>
      </c>
      <c r="EY998" s="282">
        <f>IF(EO998=EO999,0,MAX(EY$2:EY997)+1)</f>
        <v>498</v>
      </c>
      <c r="EZ998" s="290" t="str">
        <f t="shared" si="212"/>
        <v/>
      </c>
      <c r="FA998" s="277" t="str">
        <f t="shared" si="213"/>
        <v/>
      </c>
      <c r="FB998" s="281" t="str">
        <f t="shared" si="214"/>
        <v/>
      </c>
      <c r="FC998" s="230"/>
      <c r="FD998" s="230"/>
      <c r="FE998" s="230"/>
      <c r="FF998" s="28" t="str">
        <f t="shared" si="215"/>
        <v>,</v>
      </c>
      <c r="FG998" s="3"/>
      <c r="FH998" s="3"/>
      <c r="FI998" s="287">
        <f>IF(FH998&gt;0,INDEX(IF($BJ$45=0,$EU$3:$EU$1412,IF($BK$45=0,$EX$3:$EX$1412,$FB$3:$FB$1412)),FH998,1),0)</f>
        <v>0</v>
      </c>
    </row>
    <row r="999" spans="144:165" x14ac:dyDescent="0.25">
      <c r="EN999" s="263">
        <f t="shared" si="216"/>
        <v>997</v>
      </c>
      <c r="EO999" s="239" t="s">
        <v>2248</v>
      </c>
      <c r="EP999" s="279">
        <v>42036</v>
      </c>
      <c r="EQ999" s="280">
        <v>0</v>
      </c>
      <c r="ER999" s="281">
        <v>16.106629999999999</v>
      </c>
      <c r="ES999" s="288"/>
      <c r="ET999" s="282">
        <f>IF(EO999=EO1000,MAX(ET$2:ET998)+1,0)</f>
        <v>499</v>
      </c>
      <c r="EU999" s="3" t="str">
        <f t="shared" si="208"/>
        <v/>
      </c>
      <c r="EV999" s="290" t="str">
        <f t="shared" si="209"/>
        <v/>
      </c>
      <c r="EW999" s="277" t="str">
        <f t="shared" si="210"/>
        <v/>
      </c>
      <c r="EX999" s="281" t="str">
        <f t="shared" si="211"/>
        <v/>
      </c>
      <c r="EY999" s="282">
        <f>IF(EO999=EO1000,0,MAX(EY$2:EY998)+1)</f>
        <v>0</v>
      </c>
      <c r="EZ999" s="290" t="str">
        <f t="shared" si="212"/>
        <v/>
      </c>
      <c r="FA999" s="277" t="str">
        <f t="shared" si="213"/>
        <v/>
      </c>
      <c r="FB999" s="281" t="str">
        <f t="shared" si="214"/>
        <v/>
      </c>
      <c r="FC999" s="230"/>
      <c r="FD999" s="230"/>
      <c r="FE999" s="230"/>
      <c r="FF999" s="28" t="str">
        <f t="shared" si="215"/>
        <v>,</v>
      </c>
      <c r="FG999" s="3"/>
      <c r="FH999" s="3"/>
      <c r="FI999" s="287">
        <f>IF(FH999&gt;0,INDEX(IF($BJ$45=0,$EU$3:$EU$1412,IF($BK$45=0,$EX$3:$EX$1412,$FB$3:$FB$1412)),FH999,1),0)</f>
        <v>0</v>
      </c>
    </row>
    <row r="1000" spans="144:165" x14ac:dyDescent="0.25">
      <c r="EN1000" s="263">
        <f t="shared" si="216"/>
        <v>998</v>
      </c>
      <c r="EO1000" s="239" t="s">
        <v>2248</v>
      </c>
      <c r="EP1000" s="279">
        <v>43831</v>
      </c>
      <c r="EQ1000" s="280">
        <v>0</v>
      </c>
      <c r="ER1000" s="281">
        <v>15.103289999999999</v>
      </c>
      <c r="ES1000" s="288"/>
      <c r="ET1000" s="282">
        <f>IF(EO1000=EO1001,MAX(ET$2:ET999)+1,0)</f>
        <v>0</v>
      </c>
      <c r="EU1000" s="3" t="str">
        <f t="shared" si="208"/>
        <v/>
      </c>
      <c r="EV1000" s="290" t="str">
        <f t="shared" si="209"/>
        <v/>
      </c>
      <c r="EW1000" s="277" t="str">
        <f t="shared" si="210"/>
        <v/>
      </c>
      <c r="EX1000" s="281" t="str">
        <f t="shared" si="211"/>
        <v/>
      </c>
      <c r="EY1000" s="282">
        <f>IF(EO1000=EO1001,0,MAX(EY$2:EY999)+1)</f>
        <v>499</v>
      </c>
      <c r="EZ1000" s="290" t="str">
        <f t="shared" si="212"/>
        <v/>
      </c>
      <c r="FA1000" s="277" t="str">
        <f t="shared" si="213"/>
        <v/>
      </c>
      <c r="FB1000" s="281" t="str">
        <f t="shared" si="214"/>
        <v/>
      </c>
      <c r="FC1000" s="230"/>
      <c r="FD1000" s="230"/>
      <c r="FE1000" s="230"/>
      <c r="FF1000" s="28" t="str">
        <f t="shared" si="215"/>
        <v>,</v>
      </c>
      <c r="FG1000" s="3"/>
      <c r="FH1000" s="3"/>
      <c r="FI1000" s="287">
        <f>IF(FH1000&gt;0,INDEX(IF($BJ$45=0,$EU$3:$EU$1412,IF($BK$45=0,$EX$3:$EX$1412,$FB$3:$FB$1412)),FH1000,1),0)</f>
        <v>0</v>
      </c>
    </row>
    <row r="1001" spans="144:165" x14ac:dyDescent="0.25">
      <c r="EN1001" s="263">
        <f t="shared" si="216"/>
        <v>999</v>
      </c>
      <c r="EO1001" s="239" t="s">
        <v>2249</v>
      </c>
      <c r="EP1001" s="279">
        <v>42036</v>
      </c>
      <c r="EQ1001" s="280">
        <v>0</v>
      </c>
      <c r="ER1001" s="281">
        <v>15.120609999999999</v>
      </c>
      <c r="ES1001" s="288"/>
      <c r="ET1001" s="282">
        <f>IF(EO1001=EO1002,MAX(ET$2:ET1000)+1,0)</f>
        <v>500</v>
      </c>
      <c r="EU1001" s="3" t="str">
        <f t="shared" si="208"/>
        <v/>
      </c>
      <c r="EV1001" s="290" t="str">
        <f t="shared" si="209"/>
        <v/>
      </c>
      <c r="EW1001" s="277" t="str">
        <f t="shared" si="210"/>
        <v/>
      </c>
      <c r="EX1001" s="281" t="str">
        <f t="shared" si="211"/>
        <v/>
      </c>
      <c r="EY1001" s="282">
        <f>IF(EO1001=EO1002,0,MAX(EY$2:EY1000)+1)</f>
        <v>0</v>
      </c>
      <c r="EZ1001" s="290" t="str">
        <f t="shared" si="212"/>
        <v/>
      </c>
      <c r="FA1001" s="277" t="str">
        <f t="shared" si="213"/>
        <v/>
      </c>
      <c r="FB1001" s="281" t="str">
        <f t="shared" si="214"/>
        <v/>
      </c>
      <c r="FC1001" s="230"/>
      <c r="FD1001" s="230"/>
      <c r="FE1001" s="230"/>
      <c r="FF1001" s="28" t="str">
        <f t="shared" si="215"/>
        <v>,</v>
      </c>
      <c r="FG1001" s="3"/>
      <c r="FH1001" s="3"/>
      <c r="FI1001" s="287">
        <f>IF(FH1001&gt;0,INDEX(IF($BJ$45=0,$EU$3:$EU$1412,IF($BK$45=0,$EX$3:$EX$1412,$FB$3:$FB$1412)),FH1001,1),0)</f>
        <v>0</v>
      </c>
    </row>
    <row r="1002" spans="144:165" x14ac:dyDescent="0.25">
      <c r="EN1002" s="263">
        <f t="shared" si="216"/>
        <v>1000</v>
      </c>
      <c r="EO1002" s="239" t="s">
        <v>2249</v>
      </c>
      <c r="EP1002" s="279">
        <v>43831</v>
      </c>
      <c r="EQ1002" s="280">
        <v>0</v>
      </c>
      <c r="ER1002" s="281">
        <v>14.569900000000001</v>
      </c>
      <c r="ES1002" s="288"/>
      <c r="ET1002" s="282">
        <f>IF(EO1002=EO1003,MAX(ET$2:ET1001)+1,0)</f>
        <v>0</v>
      </c>
      <c r="EU1002" s="3" t="str">
        <f t="shared" si="208"/>
        <v/>
      </c>
      <c r="EV1002" s="290" t="str">
        <f t="shared" si="209"/>
        <v/>
      </c>
      <c r="EW1002" s="277" t="str">
        <f t="shared" si="210"/>
        <v/>
      </c>
      <c r="EX1002" s="281" t="str">
        <f t="shared" si="211"/>
        <v/>
      </c>
      <c r="EY1002" s="282">
        <f>IF(EO1002=EO1003,0,MAX(EY$2:EY1001)+1)</f>
        <v>500</v>
      </c>
      <c r="EZ1002" s="290" t="str">
        <f t="shared" si="212"/>
        <v/>
      </c>
      <c r="FA1002" s="277" t="str">
        <f t="shared" si="213"/>
        <v/>
      </c>
      <c r="FB1002" s="281" t="str">
        <f t="shared" si="214"/>
        <v/>
      </c>
      <c r="FC1002" s="230"/>
      <c r="FD1002" s="230"/>
      <c r="FE1002" s="230"/>
      <c r="FF1002" s="28" t="str">
        <f t="shared" si="215"/>
        <v>,</v>
      </c>
      <c r="FG1002" s="3"/>
      <c r="FH1002" s="3"/>
      <c r="FI1002" s="287">
        <f>IF(FH1002&gt;0,INDEX(IF($BJ$45=0,$EU$3:$EU$1412,IF($BK$45=0,$EX$3:$EX$1412,$FB$3:$FB$1412)),FH1002,1),0)</f>
        <v>0</v>
      </c>
    </row>
    <row r="1003" spans="144:165" x14ac:dyDescent="0.25">
      <c r="EN1003" s="263">
        <f t="shared" si="216"/>
        <v>1001</v>
      </c>
      <c r="EO1003" s="239" t="s">
        <v>2250</v>
      </c>
      <c r="EP1003" s="279">
        <v>42036</v>
      </c>
      <c r="EQ1003" s="280">
        <v>0</v>
      </c>
      <c r="ER1003" s="281">
        <v>14.00136</v>
      </c>
      <c r="ES1003" s="288"/>
      <c r="ET1003" s="282">
        <f>IF(EO1003=EO1004,MAX(ET$2:ET1002)+1,0)</f>
        <v>501</v>
      </c>
      <c r="EU1003" s="3" t="str">
        <f t="shared" si="208"/>
        <v/>
      </c>
      <c r="EV1003" s="290" t="str">
        <f t="shared" si="209"/>
        <v/>
      </c>
      <c r="EW1003" s="277" t="str">
        <f t="shared" si="210"/>
        <v/>
      </c>
      <c r="EX1003" s="281" t="str">
        <f t="shared" si="211"/>
        <v/>
      </c>
      <c r="EY1003" s="282">
        <f>IF(EO1003=EO1004,0,MAX(EY$2:EY1002)+1)</f>
        <v>0</v>
      </c>
      <c r="EZ1003" s="290" t="str">
        <f t="shared" si="212"/>
        <v/>
      </c>
      <c r="FA1003" s="277" t="str">
        <f t="shared" si="213"/>
        <v/>
      </c>
      <c r="FB1003" s="281" t="str">
        <f t="shared" si="214"/>
        <v/>
      </c>
      <c r="FC1003" s="230"/>
      <c r="FD1003" s="230"/>
      <c r="FE1003" s="230"/>
      <c r="FF1003" s="28" t="str">
        <f t="shared" si="215"/>
        <v>,</v>
      </c>
      <c r="FG1003" s="3"/>
      <c r="FH1003" s="3"/>
      <c r="FI1003" s="287">
        <f>IF(FH1003&gt;0,INDEX(IF($BJ$45=0,$EU$3:$EU$1412,IF($BK$45=0,$EX$3:$EX$1412,$FB$3:$FB$1412)),FH1003,1),0)</f>
        <v>0</v>
      </c>
    </row>
    <row r="1004" spans="144:165" x14ac:dyDescent="0.25">
      <c r="EN1004" s="263">
        <f t="shared" si="216"/>
        <v>1002</v>
      </c>
      <c r="EO1004" s="239" t="s">
        <v>2250</v>
      </c>
      <c r="EP1004" s="279">
        <v>43831</v>
      </c>
      <c r="EQ1004" s="280">
        <v>0</v>
      </c>
      <c r="ER1004" s="281">
        <v>13.986179999999999</v>
      </c>
      <c r="ES1004" s="288"/>
      <c r="ET1004" s="282">
        <f>IF(EO1004=EO1005,MAX(ET$2:ET1003)+1,0)</f>
        <v>0</v>
      </c>
      <c r="EU1004" s="3" t="str">
        <f t="shared" si="208"/>
        <v/>
      </c>
      <c r="EV1004" s="290" t="str">
        <f t="shared" si="209"/>
        <v/>
      </c>
      <c r="EW1004" s="277" t="str">
        <f t="shared" si="210"/>
        <v/>
      </c>
      <c r="EX1004" s="281" t="str">
        <f t="shared" si="211"/>
        <v/>
      </c>
      <c r="EY1004" s="282">
        <f>IF(EO1004=EO1005,0,MAX(EY$2:EY1003)+1)</f>
        <v>501</v>
      </c>
      <c r="EZ1004" s="290" t="str">
        <f t="shared" si="212"/>
        <v/>
      </c>
      <c r="FA1004" s="277" t="str">
        <f t="shared" si="213"/>
        <v/>
      </c>
      <c r="FB1004" s="281" t="str">
        <f t="shared" si="214"/>
        <v/>
      </c>
      <c r="FC1004" s="230"/>
      <c r="FD1004" s="230"/>
      <c r="FE1004" s="230"/>
      <c r="FF1004" s="28" t="str">
        <f t="shared" si="215"/>
        <v>,</v>
      </c>
      <c r="FG1004" s="3"/>
      <c r="FH1004" s="3"/>
      <c r="FI1004" s="287">
        <f>IF(FH1004&gt;0,INDEX(IF($BJ$45=0,$EU$3:$EU$1412,IF($BK$45=0,$EX$3:$EX$1412,$FB$3:$FB$1412)),FH1004,1),0)</f>
        <v>0</v>
      </c>
    </row>
    <row r="1005" spans="144:165" x14ac:dyDescent="0.25">
      <c r="EN1005" s="263">
        <f t="shared" si="216"/>
        <v>1003</v>
      </c>
      <c r="EO1005" s="239" t="s">
        <v>2251</v>
      </c>
      <c r="EP1005" s="279">
        <v>42036</v>
      </c>
      <c r="EQ1005" s="280">
        <v>0</v>
      </c>
      <c r="ER1005" s="281">
        <v>14.535679999999999</v>
      </c>
      <c r="ES1005" s="288"/>
      <c r="ET1005" s="282">
        <f>IF(EO1005=EO1006,MAX(ET$2:ET1004)+1,0)</f>
        <v>502</v>
      </c>
      <c r="EU1005" s="3" t="str">
        <f t="shared" si="208"/>
        <v/>
      </c>
      <c r="EV1005" s="290" t="str">
        <f t="shared" si="209"/>
        <v/>
      </c>
      <c r="EW1005" s="277" t="str">
        <f t="shared" si="210"/>
        <v/>
      </c>
      <c r="EX1005" s="281" t="str">
        <f t="shared" si="211"/>
        <v/>
      </c>
      <c r="EY1005" s="282">
        <f>IF(EO1005=EO1006,0,MAX(EY$2:EY1004)+1)</f>
        <v>0</v>
      </c>
      <c r="EZ1005" s="290" t="str">
        <f t="shared" si="212"/>
        <v/>
      </c>
      <c r="FA1005" s="277" t="str">
        <f t="shared" si="213"/>
        <v/>
      </c>
      <c r="FB1005" s="281" t="str">
        <f t="shared" si="214"/>
        <v/>
      </c>
      <c r="FC1005" s="230"/>
      <c r="FD1005" s="230"/>
      <c r="FE1005" s="230"/>
      <c r="FF1005" s="28" t="str">
        <f t="shared" si="215"/>
        <v>,</v>
      </c>
      <c r="FG1005" s="3"/>
      <c r="FH1005" s="3"/>
      <c r="FI1005" s="287">
        <f>IF(FH1005&gt;0,INDEX(IF($BJ$45=0,$EU$3:$EU$1412,IF($BK$45=0,$EX$3:$EX$1412,$FB$3:$FB$1412)),FH1005,1),0)</f>
        <v>0</v>
      </c>
    </row>
    <row r="1006" spans="144:165" x14ac:dyDescent="0.25">
      <c r="EN1006" s="263">
        <f t="shared" si="216"/>
        <v>1004</v>
      </c>
      <c r="EO1006" s="239" t="s">
        <v>2251</v>
      </c>
      <c r="EP1006" s="279">
        <v>43831</v>
      </c>
      <c r="EQ1006" s="280">
        <v>0</v>
      </c>
      <c r="ER1006" s="281">
        <v>14.280189999999999</v>
      </c>
      <c r="ES1006" s="288"/>
      <c r="ET1006" s="282">
        <f>IF(EO1006=EO1007,MAX(ET$2:ET1005)+1,0)</f>
        <v>0</v>
      </c>
      <c r="EU1006" s="3" t="str">
        <f t="shared" si="208"/>
        <v/>
      </c>
      <c r="EV1006" s="290" t="str">
        <f t="shared" si="209"/>
        <v/>
      </c>
      <c r="EW1006" s="277" t="str">
        <f t="shared" si="210"/>
        <v/>
      </c>
      <c r="EX1006" s="281" t="str">
        <f t="shared" si="211"/>
        <v/>
      </c>
      <c r="EY1006" s="282">
        <f>IF(EO1006=EO1007,0,MAX(EY$2:EY1005)+1)</f>
        <v>502</v>
      </c>
      <c r="EZ1006" s="290" t="str">
        <f t="shared" si="212"/>
        <v/>
      </c>
      <c r="FA1006" s="277" t="str">
        <f t="shared" si="213"/>
        <v/>
      </c>
      <c r="FB1006" s="281" t="str">
        <f t="shared" si="214"/>
        <v/>
      </c>
      <c r="FC1006" s="230"/>
      <c r="FD1006" s="230"/>
      <c r="FE1006" s="230"/>
      <c r="FF1006" s="28" t="str">
        <f t="shared" si="215"/>
        <v>,</v>
      </c>
      <c r="FG1006" s="3"/>
      <c r="FH1006" s="3"/>
      <c r="FI1006" s="287">
        <f>IF(FH1006&gt;0,INDEX(IF($BJ$45=0,$EU$3:$EU$1412,IF($BK$45=0,$EX$3:$EX$1412,$FB$3:$FB$1412)),FH1006,1),0)</f>
        <v>0</v>
      </c>
    </row>
    <row r="1007" spans="144:165" x14ac:dyDescent="0.25">
      <c r="EN1007" s="263">
        <f t="shared" si="216"/>
        <v>1005</v>
      </c>
      <c r="EO1007" s="239" t="s">
        <v>2252</v>
      </c>
      <c r="EP1007" s="279">
        <v>42036</v>
      </c>
      <c r="EQ1007" s="280">
        <v>0</v>
      </c>
      <c r="ER1007" s="281">
        <v>14.975820000000001</v>
      </c>
      <c r="ES1007" s="288"/>
      <c r="ET1007" s="282">
        <f>IF(EO1007=EO1008,MAX(ET$2:ET1006)+1,0)</f>
        <v>503</v>
      </c>
      <c r="EU1007" s="3" t="str">
        <f t="shared" si="208"/>
        <v/>
      </c>
      <c r="EV1007" s="290" t="str">
        <f t="shared" si="209"/>
        <v/>
      </c>
      <c r="EW1007" s="277" t="str">
        <f t="shared" si="210"/>
        <v/>
      </c>
      <c r="EX1007" s="281" t="str">
        <f t="shared" si="211"/>
        <v/>
      </c>
      <c r="EY1007" s="282">
        <f>IF(EO1007=EO1008,0,MAX(EY$2:EY1006)+1)</f>
        <v>0</v>
      </c>
      <c r="EZ1007" s="290" t="str">
        <f t="shared" si="212"/>
        <v/>
      </c>
      <c r="FA1007" s="277" t="str">
        <f t="shared" si="213"/>
        <v/>
      </c>
      <c r="FB1007" s="281" t="str">
        <f t="shared" si="214"/>
        <v/>
      </c>
      <c r="FC1007" s="230"/>
      <c r="FD1007" s="230"/>
      <c r="FE1007" s="230"/>
      <c r="FF1007" s="28" t="str">
        <f t="shared" si="215"/>
        <v>,</v>
      </c>
      <c r="FG1007" s="3"/>
      <c r="FH1007" s="3"/>
      <c r="FI1007" s="287">
        <f>IF(FH1007&gt;0,INDEX(IF($BJ$45=0,$EU$3:$EU$1412,IF($BK$45=0,$EX$3:$EX$1412,$FB$3:$FB$1412)),FH1007,1),0)</f>
        <v>0</v>
      </c>
    </row>
    <row r="1008" spans="144:165" x14ac:dyDescent="0.25">
      <c r="EN1008" s="263">
        <f t="shared" si="216"/>
        <v>1006</v>
      </c>
      <c r="EO1008" s="239" t="s">
        <v>2252</v>
      </c>
      <c r="EP1008" s="279">
        <v>43831</v>
      </c>
      <c r="EQ1008" s="280">
        <v>0</v>
      </c>
      <c r="ER1008" s="281">
        <v>14.52622</v>
      </c>
      <c r="ES1008" s="288"/>
      <c r="ET1008" s="282">
        <f>IF(EO1008=EO1009,MAX(ET$2:ET1007)+1,0)</f>
        <v>0</v>
      </c>
      <c r="EU1008" s="3" t="str">
        <f t="shared" si="208"/>
        <v/>
      </c>
      <c r="EV1008" s="290" t="str">
        <f t="shared" si="209"/>
        <v/>
      </c>
      <c r="EW1008" s="277" t="str">
        <f t="shared" si="210"/>
        <v/>
      </c>
      <c r="EX1008" s="281" t="str">
        <f t="shared" si="211"/>
        <v/>
      </c>
      <c r="EY1008" s="282">
        <f>IF(EO1008=EO1009,0,MAX(EY$2:EY1007)+1)</f>
        <v>503</v>
      </c>
      <c r="EZ1008" s="290" t="str">
        <f t="shared" si="212"/>
        <v/>
      </c>
      <c r="FA1008" s="277" t="str">
        <f t="shared" si="213"/>
        <v/>
      </c>
      <c r="FB1008" s="281" t="str">
        <f t="shared" si="214"/>
        <v/>
      </c>
      <c r="FC1008" s="230"/>
      <c r="FD1008" s="230"/>
      <c r="FE1008" s="230"/>
      <c r="FF1008" s="28" t="str">
        <f t="shared" si="215"/>
        <v>,</v>
      </c>
      <c r="FG1008" s="3"/>
      <c r="FH1008" s="3"/>
      <c r="FI1008" s="287">
        <f>IF(FH1008&gt;0,INDEX(IF($BJ$45=0,$EU$3:$EU$1412,IF($BK$45=0,$EX$3:$EX$1412,$FB$3:$FB$1412)),FH1008,1),0)</f>
        <v>0</v>
      </c>
    </row>
    <row r="1009" spans="144:165" x14ac:dyDescent="0.25">
      <c r="EN1009" s="263">
        <f t="shared" si="216"/>
        <v>1007</v>
      </c>
      <c r="EO1009" s="239" t="s">
        <v>2253</v>
      </c>
      <c r="EP1009" s="279">
        <v>42036</v>
      </c>
      <c r="EQ1009" s="280">
        <v>0</v>
      </c>
      <c r="ER1009" s="281">
        <v>15.301539999999999</v>
      </c>
      <c r="ES1009" s="288"/>
      <c r="ET1009" s="282">
        <f>IF(EO1009=EO1010,MAX(ET$2:ET1008)+1,0)</f>
        <v>504</v>
      </c>
      <c r="EU1009" s="3" t="str">
        <f t="shared" si="208"/>
        <v/>
      </c>
      <c r="EV1009" s="290" t="str">
        <f t="shared" si="209"/>
        <v/>
      </c>
      <c r="EW1009" s="277" t="str">
        <f t="shared" si="210"/>
        <v/>
      </c>
      <c r="EX1009" s="281" t="str">
        <f t="shared" si="211"/>
        <v/>
      </c>
      <c r="EY1009" s="282">
        <f>IF(EO1009=EO1010,0,MAX(EY$2:EY1008)+1)</f>
        <v>0</v>
      </c>
      <c r="EZ1009" s="290" t="str">
        <f t="shared" si="212"/>
        <v/>
      </c>
      <c r="FA1009" s="277" t="str">
        <f t="shared" si="213"/>
        <v/>
      </c>
      <c r="FB1009" s="281" t="str">
        <f t="shared" si="214"/>
        <v/>
      </c>
      <c r="FC1009" s="230"/>
      <c r="FD1009" s="230"/>
      <c r="FE1009" s="230"/>
      <c r="FF1009" s="28" t="str">
        <f t="shared" si="215"/>
        <v>,</v>
      </c>
      <c r="FG1009" s="3"/>
      <c r="FH1009" s="3"/>
      <c r="FI1009" s="287">
        <f>IF(FH1009&gt;0,INDEX(IF($BJ$45=0,$EU$3:$EU$1412,IF($BK$45=0,$EX$3:$EX$1412,$FB$3:$FB$1412)),FH1009,1),0)</f>
        <v>0</v>
      </c>
    </row>
    <row r="1010" spans="144:165" x14ac:dyDescent="0.25">
      <c r="EN1010" s="263">
        <f t="shared" si="216"/>
        <v>1008</v>
      </c>
      <c r="EO1010" s="239" t="s">
        <v>2253</v>
      </c>
      <c r="EP1010" s="279">
        <v>43831</v>
      </c>
      <c r="EQ1010" s="280">
        <v>0</v>
      </c>
      <c r="ER1010" s="281">
        <v>14.71125</v>
      </c>
      <c r="ES1010" s="288"/>
      <c r="ET1010" s="282">
        <f>IF(EO1010=EO1011,MAX(ET$2:ET1009)+1,0)</f>
        <v>0</v>
      </c>
      <c r="EU1010" s="3" t="str">
        <f t="shared" si="208"/>
        <v/>
      </c>
      <c r="EV1010" s="290" t="str">
        <f t="shared" si="209"/>
        <v/>
      </c>
      <c r="EW1010" s="277" t="str">
        <f t="shared" si="210"/>
        <v/>
      </c>
      <c r="EX1010" s="281" t="str">
        <f t="shared" si="211"/>
        <v/>
      </c>
      <c r="EY1010" s="282">
        <f>IF(EO1010=EO1011,0,MAX(EY$2:EY1009)+1)</f>
        <v>504</v>
      </c>
      <c r="EZ1010" s="290" t="str">
        <f t="shared" si="212"/>
        <v/>
      </c>
      <c r="FA1010" s="277" t="str">
        <f t="shared" si="213"/>
        <v/>
      </c>
      <c r="FB1010" s="281" t="str">
        <f t="shared" si="214"/>
        <v/>
      </c>
      <c r="FC1010" s="230"/>
      <c r="FD1010" s="230"/>
      <c r="FE1010" s="230"/>
      <c r="FF1010" s="28" t="str">
        <f t="shared" si="215"/>
        <v>,</v>
      </c>
      <c r="FG1010" s="3"/>
      <c r="FH1010" s="3"/>
      <c r="FI1010" s="287">
        <f>IF(FH1010&gt;0,INDEX(IF($BJ$45=0,$EU$3:$EU$1412,IF($BK$45=0,$EX$3:$EX$1412,$FB$3:$FB$1412)),FH1010,1),0)</f>
        <v>0</v>
      </c>
    </row>
    <row r="1011" spans="144:165" x14ac:dyDescent="0.25">
      <c r="EN1011" s="263">
        <f t="shared" si="216"/>
        <v>1009</v>
      </c>
      <c r="EO1011" s="239" t="s">
        <v>2254</v>
      </c>
      <c r="EP1011" s="279">
        <v>42036</v>
      </c>
      <c r="EQ1011" s="280">
        <v>0</v>
      </c>
      <c r="ER1011" s="281">
        <v>15.516920000000001</v>
      </c>
      <c r="ES1011" s="288"/>
      <c r="ET1011" s="282">
        <f>IF(EO1011=EO1012,MAX(ET$2:ET1010)+1,0)</f>
        <v>505</v>
      </c>
      <c r="EU1011" s="3" t="str">
        <f t="shared" si="208"/>
        <v/>
      </c>
      <c r="EV1011" s="290" t="str">
        <f t="shared" si="209"/>
        <v/>
      </c>
      <c r="EW1011" s="277" t="str">
        <f t="shared" si="210"/>
        <v/>
      </c>
      <c r="EX1011" s="281" t="str">
        <f t="shared" si="211"/>
        <v/>
      </c>
      <c r="EY1011" s="282">
        <f>IF(EO1011=EO1012,0,MAX(EY$2:EY1010)+1)</f>
        <v>0</v>
      </c>
      <c r="EZ1011" s="290" t="str">
        <f t="shared" si="212"/>
        <v/>
      </c>
      <c r="FA1011" s="277" t="str">
        <f t="shared" si="213"/>
        <v/>
      </c>
      <c r="FB1011" s="281" t="str">
        <f t="shared" si="214"/>
        <v/>
      </c>
      <c r="FC1011" s="230"/>
      <c r="FD1011" s="230"/>
      <c r="FE1011" s="230"/>
      <c r="FF1011" s="28" t="str">
        <f t="shared" si="215"/>
        <v>,</v>
      </c>
      <c r="FG1011" s="3"/>
      <c r="FH1011" s="3"/>
      <c r="FI1011" s="287">
        <f>IF(FH1011&gt;0,INDEX(IF($BJ$45=0,$EU$3:$EU$1412,IF($BK$45=0,$EX$3:$EX$1412,$FB$3:$FB$1412)),FH1011,1),0)</f>
        <v>0</v>
      </c>
    </row>
    <row r="1012" spans="144:165" x14ac:dyDescent="0.25">
      <c r="EN1012" s="263">
        <f t="shared" si="216"/>
        <v>1010</v>
      </c>
      <c r="EO1012" s="239" t="s">
        <v>2254</v>
      </c>
      <c r="EP1012" s="279">
        <v>43831</v>
      </c>
      <c r="EQ1012" s="280">
        <v>0</v>
      </c>
      <c r="ER1012" s="281">
        <v>14.834479999999999</v>
      </c>
      <c r="ES1012" s="288"/>
      <c r="ET1012" s="282">
        <f>IF(EO1012=EO1013,MAX(ET$2:ET1011)+1,0)</f>
        <v>0</v>
      </c>
      <c r="EU1012" s="3" t="str">
        <f t="shared" si="208"/>
        <v/>
      </c>
      <c r="EV1012" s="290" t="str">
        <f t="shared" si="209"/>
        <v/>
      </c>
      <c r="EW1012" s="277" t="str">
        <f t="shared" si="210"/>
        <v/>
      </c>
      <c r="EX1012" s="281" t="str">
        <f t="shared" si="211"/>
        <v/>
      </c>
      <c r="EY1012" s="282">
        <f>IF(EO1012=EO1013,0,MAX(EY$2:EY1011)+1)</f>
        <v>505</v>
      </c>
      <c r="EZ1012" s="290" t="str">
        <f t="shared" si="212"/>
        <v/>
      </c>
      <c r="FA1012" s="277" t="str">
        <f t="shared" si="213"/>
        <v/>
      </c>
      <c r="FB1012" s="281" t="str">
        <f t="shared" si="214"/>
        <v/>
      </c>
      <c r="FC1012" s="230"/>
      <c r="FD1012" s="230"/>
      <c r="FE1012" s="230"/>
      <c r="FF1012" s="28" t="str">
        <f t="shared" si="215"/>
        <v>,</v>
      </c>
      <c r="FG1012" s="3"/>
      <c r="FH1012" s="3"/>
      <c r="FI1012" s="287">
        <f>IF(FH1012&gt;0,INDEX(IF($BJ$45=0,$EU$3:$EU$1412,IF($BK$45=0,$EX$3:$EX$1412,$FB$3:$FB$1412)),FH1012,1),0)</f>
        <v>0</v>
      </c>
    </row>
    <row r="1013" spans="144:165" x14ac:dyDescent="0.25">
      <c r="EN1013" s="263">
        <f t="shared" si="216"/>
        <v>1011</v>
      </c>
      <c r="EO1013" s="239" t="s">
        <v>2255</v>
      </c>
      <c r="EP1013" s="279">
        <v>42036</v>
      </c>
      <c r="EQ1013" s="280">
        <v>0</v>
      </c>
      <c r="ER1013" s="281">
        <v>15.63556</v>
      </c>
      <c r="ES1013" s="288"/>
      <c r="ET1013" s="282">
        <f>IF(EO1013=EO1014,MAX(ET$2:ET1012)+1,0)</f>
        <v>506</v>
      </c>
      <c r="EU1013" s="3" t="str">
        <f t="shared" si="208"/>
        <v/>
      </c>
      <c r="EV1013" s="290" t="str">
        <f t="shared" si="209"/>
        <v/>
      </c>
      <c r="EW1013" s="277" t="str">
        <f t="shared" si="210"/>
        <v/>
      </c>
      <c r="EX1013" s="281" t="str">
        <f t="shared" si="211"/>
        <v/>
      </c>
      <c r="EY1013" s="282">
        <f>IF(EO1013=EO1014,0,MAX(EY$2:EY1012)+1)</f>
        <v>0</v>
      </c>
      <c r="EZ1013" s="290" t="str">
        <f t="shared" si="212"/>
        <v/>
      </c>
      <c r="FA1013" s="277" t="str">
        <f t="shared" si="213"/>
        <v/>
      </c>
      <c r="FB1013" s="281" t="str">
        <f t="shared" si="214"/>
        <v/>
      </c>
      <c r="FC1013" s="230"/>
      <c r="FD1013" s="230"/>
      <c r="FE1013" s="230"/>
      <c r="FF1013" s="28" t="str">
        <f t="shared" si="215"/>
        <v>,</v>
      </c>
      <c r="FG1013" s="3"/>
      <c r="FH1013" s="3"/>
      <c r="FI1013" s="287">
        <f>IF(FH1013&gt;0,INDEX(IF($BJ$45=0,$EU$3:$EU$1412,IF($BK$45=0,$EX$3:$EX$1412,$FB$3:$FB$1412)),FH1013,1),0)</f>
        <v>0</v>
      </c>
    </row>
    <row r="1014" spans="144:165" x14ac:dyDescent="0.25">
      <c r="EN1014" s="263">
        <f t="shared" si="216"/>
        <v>1012</v>
      </c>
      <c r="EO1014" s="239" t="s">
        <v>2255</v>
      </c>
      <c r="EP1014" s="279">
        <v>43831</v>
      </c>
      <c r="EQ1014" s="280">
        <v>0</v>
      </c>
      <c r="ER1014" s="281">
        <v>14.902889999999999</v>
      </c>
      <c r="ES1014" s="288"/>
      <c r="ET1014" s="282">
        <f>IF(EO1014=EO1015,MAX(ET$2:ET1013)+1,0)</f>
        <v>0</v>
      </c>
      <c r="EU1014" s="3" t="str">
        <f t="shared" si="208"/>
        <v/>
      </c>
      <c r="EV1014" s="290" t="str">
        <f t="shared" si="209"/>
        <v/>
      </c>
      <c r="EW1014" s="277" t="str">
        <f t="shared" si="210"/>
        <v/>
      </c>
      <c r="EX1014" s="281" t="str">
        <f t="shared" si="211"/>
        <v/>
      </c>
      <c r="EY1014" s="282">
        <f>IF(EO1014=EO1015,0,MAX(EY$2:EY1013)+1)</f>
        <v>506</v>
      </c>
      <c r="EZ1014" s="290" t="str">
        <f t="shared" si="212"/>
        <v/>
      </c>
      <c r="FA1014" s="277" t="str">
        <f t="shared" si="213"/>
        <v/>
      </c>
      <c r="FB1014" s="281" t="str">
        <f t="shared" si="214"/>
        <v/>
      </c>
      <c r="FC1014" s="230"/>
      <c r="FD1014" s="230"/>
      <c r="FE1014" s="230"/>
      <c r="FF1014" s="28" t="str">
        <f t="shared" si="215"/>
        <v>,</v>
      </c>
      <c r="FG1014" s="3"/>
      <c r="FH1014" s="3"/>
      <c r="FI1014" s="287">
        <f>IF(FH1014&gt;0,INDEX(IF($BJ$45=0,$EU$3:$EU$1412,IF($BK$45=0,$EX$3:$EX$1412,$FB$3:$FB$1412)),FH1014,1),0)</f>
        <v>0</v>
      </c>
    </row>
    <row r="1015" spans="144:165" x14ac:dyDescent="0.25">
      <c r="EN1015" s="263">
        <f t="shared" si="216"/>
        <v>1013</v>
      </c>
      <c r="EO1015" s="239" t="s">
        <v>2256</v>
      </c>
      <c r="EP1015" s="279">
        <v>42036</v>
      </c>
      <c r="EQ1015" s="280">
        <v>0</v>
      </c>
      <c r="ER1015" s="281">
        <v>23.717089999999999</v>
      </c>
      <c r="ES1015" s="288"/>
      <c r="ET1015" s="282">
        <f>IF(EO1015=EO1016,MAX(ET$2:ET1014)+1,0)</f>
        <v>507</v>
      </c>
      <c r="EU1015" s="3" t="str">
        <f t="shared" si="208"/>
        <v/>
      </c>
      <c r="EV1015" s="290" t="str">
        <f t="shared" si="209"/>
        <v/>
      </c>
      <c r="EW1015" s="277" t="str">
        <f t="shared" si="210"/>
        <v/>
      </c>
      <c r="EX1015" s="281" t="str">
        <f t="shared" si="211"/>
        <v/>
      </c>
      <c r="EY1015" s="282">
        <f>IF(EO1015=EO1016,0,MAX(EY$2:EY1014)+1)</f>
        <v>0</v>
      </c>
      <c r="EZ1015" s="290" t="str">
        <f t="shared" si="212"/>
        <v/>
      </c>
      <c r="FA1015" s="277" t="str">
        <f t="shared" si="213"/>
        <v/>
      </c>
      <c r="FB1015" s="281" t="str">
        <f t="shared" si="214"/>
        <v/>
      </c>
      <c r="FC1015" s="230"/>
      <c r="FD1015" s="230"/>
      <c r="FE1015" s="230"/>
      <c r="FF1015" s="28" t="str">
        <f t="shared" si="215"/>
        <v>,</v>
      </c>
      <c r="FG1015" s="3"/>
      <c r="FH1015" s="3"/>
      <c r="FI1015" s="287">
        <f>IF(FH1015&gt;0,INDEX(IF($BJ$45=0,$EU$3:$EU$1412,IF($BK$45=0,$EX$3:$EX$1412,$FB$3:$FB$1412)),FH1015,1),0)</f>
        <v>0</v>
      </c>
    </row>
    <row r="1016" spans="144:165" x14ac:dyDescent="0.25">
      <c r="EN1016" s="263">
        <f t="shared" si="216"/>
        <v>1014</v>
      </c>
      <c r="EO1016" s="239" t="s">
        <v>2256</v>
      </c>
      <c r="EP1016" s="279">
        <v>43831</v>
      </c>
      <c r="EQ1016" s="280">
        <v>0</v>
      </c>
      <c r="ER1016" s="281">
        <v>20.590420000000002</v>
      </c>
      <c r="ES1016" s="288"/>
      <c r="ET1016" s="282">
        <f>IF(EO1016=EO1017,MAX(ET$2:ET1015)+1,0)</f>
        <v>0</v>
      </c>
      <c r="EU1016" s="3" t="str">
        <f t="shared" si="208"/>
        <v/>
      </c>
      <c r="EV1016" s="290" t="str">
        <f t="shared" si="209"/>
        <v/>
      </c>
      <c r="EW1016" s="277" t="str">
        <f t="shared" si="210"/>
        <v/>
      </c>
      <c r="EX1016" s="281" t="str">
        <f t="shared" si="211"/>
        <v/>
      </c>
      <c r="EY1016" s="282">
        <f>IF(EO1016=EO1017,0,MAX(EY$2:EY1015)+1)</f>
        <v>507</v>
      </c>
      <c r="EZ1016" s="290" t="str">
        <f t="shared" si="212"/>
        <v/>
      </c>
      <c r="FA1016" s="277" t="str">
        <f t="shared" si="213"/>
        <v/>
      </c>
      <c r="FB1016" s="281" t="str">
        <f t="shared" si="214"/>
        <v/>
      </c>
      <c r="FC1016" s="230"/>
      <c r="FD1016" s="230"/>
      <c r="FE1016" s="230"/>
      <c r="FF1016" s="28" t="str">
        <f t="shared" si="215"/>
        <v>,</v>
      </c>
      <c r="FG1016" s="3"/>
      <c r="FH1016" s="3"/>
      <c r="FI1016" s="287">
        <f>IF(FH1016&gt;0,INDEX(IF($BJ$45=0,$EU$3:$EU$1412,IF($BK$45=0,$EX$3:$EX$1412,$FB$3:$FB$1412)),FH1016,1),0)</f>
        <v>0</v>
      </c>
    </row>
    <row r="1017" spans="144:165" x14ac:dyDescent="0.25">
      <c r="EN1017" s="263">
        <f t="shared" si="216"/>
        <v>1015</v>
      </c>
      <c r="EO1017" s="239" t="s">
        <v>2257</v>
      </c>
      <c r="EP1017" s="279">
        <v>42036</v>
      </c>
      <c r="EQ1017" s="280">
        <v>0</v>
      </c>
      <c r="ER1017" s="281">
        <v>23.464089999999999</v>
      </c>
      <c r="ES1017" s="288"/>
      <c r="ET1017" s="282">
        <f>IF(EO1017=EO1018,MAX(ET$2:ET1016)+1,0)</f>
        <v>508</v>
      </c>
      <c r="EU1017" s="3" t="str">
        <f t="shared" si="208"/>
        <v/>
      </c>
      <c r="EV1017" s="290" t="str">
        <f t="shared" si="209"/>
        <v/>
      </c>
      <c r="EW1017" s="277" t="str">
        <f t="shared" si="210"/>
        <v/>
      </c>
      <c r="EX1017" s="281" t="str">
        <f t="shared" si="211"/>
        <v/>
      </c>
      <c r="EY1017" s="282">
        <f>IF(EO1017=EO1018,0,MAX(EY$2:EY1016)+1)</f>
        <v>0</v>
      </c>
      <c r="EZ1017" s="290" t="str">
        <f t="shared" si="212"/>
        <v/>
      </c>
      <c r="FA1017" s="277" t="str">
        <f t="shared" si="213"/>
        <v/>
      </c>
      <c r="FB1017" s="281" t="str">
        <f t="shared" si="214"/>
        <v/>
      </c>
      <c r="FC1017" s="230"/>
      <c r="FD1017" s="230"/>
      <c r="FE1017" s="230"/>
      <c r="FF1017" s="28" t="str">
        <f t="shared" si="215"/>
        <v>,</v>
      </c>
      <c r="FG1017" s="3"/>
      <c r="FH1017" s="3"/>
      <c r="FI1017" s="287">
        <f>IF(FH1017&gt;0,INDEX(IF($BJ$45=0,$EU$3:$EU$1412,IF($BK$45=0,$EX$3:$EX$1412,$FB$3:$FB$1412)),FH1017,1),0)</f>
        <v>0</v>
      </c>
    </row>
    <row r="1018" spans="144:165" x14ac:dyDescent="0.25">
      <c r="EN1018" s="263">
        <f t="shared" si="216"/>
        <v>1016</v>
      </c>
      <c r="EO1018" s="239" t="s">
        <v>2257</v>
      </c>
      <c r="EP1018" s="279">
        <v>43831</v>
      </c>
      <c r="EQ1018" s="280">
        <v>0</v>
      </c>
      <c r="ER1018" s="281">
        <v>20.337</v>
      </c>
      <c r="ES1018" s="288"/>
      <c r="ET1018" s="282">
        <f>IF(EO1018=EO1019,MAX(ET$2:ET1017)+1,0)</f>
        <v>0</v>
      </c>
      <c r="EU1018" s="3" t="str">
        <f t="shared" si="208"/>
        <v/>
      </c>
      <c r="EV1018" s="290" t="str">
        <f t="shared" si="209"/>
        <v/>
      </c>
      <c r="EW1018" s="277" t="str">
        <f t="shared" si="210"/>
        <v/>
      </c>
      <c r="EX1018" s="281" t="str">
        <f t="shared" si="211"/>
        <v/>
      </c>
      <c r="EY1018" s="282">
        <f>IF(EO1018=EO1019,0,MAX(EY$2:EY1017)+1)</f>
        <v>508</v>
      </c>
      <c r="EZ1018" s="290" t="str">
        <f t="shared" si="212"/>
        <v/>
      </c>
      <c r="FA1018" s="277" t="str">
        <f t="shared" si="213"/>
        <v/>
      </c>
      <c r="FB1018" s="281" t="str">
        <f t="shared" si="214"/>
        <v/>
      </c>
      <c r="FC1018" s="230"/>
      <c r="FD1018" s="230"/>
      <c r="FE1018" s="230"/>
      <c r="FF1018" s="28" t="str">
        <f t="shared" si="215"/>
        <v>,</v>
      </c>
      <c r="FG1018" s="3"/>
      <c r="FH1018" s="3"/>
      <c r="FI1018" s="287">
        <f>IF(FH1018&gt;0,INDEX(IF($BJ$45=0,$EU$3:$EU$1412,IF($BK$45=0,$EX$3:$EX$1412,$FB$3:$FB$1412)),FH1018,1),0)</f>
        <v>0</v>
      </c>
    </row>
    <row r="1019" spans="144:165" x14ac:dyDescent="0.25">
      <c r="EN1019" s="263">
        <f t="shared" si="216"/>
        <v>1017</v>
      </c>
      <c r="EO1019" s="239" t="s">
        <v>2258</v>
      </c>
      <c r="EP1019" s="279">
        <v>42036</v>
      </c>
      <c r="EQ1019" s="280">
        <v>0</v>
      </c>
      <c r="ER1019" s="281">
        <v>23.135259999999999</v>
      </c>
      <c r="ES1019" s="288"/>
      <c r="ET1019" s="282">
        <f>IF(EO1019=EO1020,MAX(ET$2:ET1018)+1,0)</f>
        <v>509</v>
      </c>
      <c r="EU1019" s="3" t="str">
        <f t="shared" si="208"/>
        <v/>
      </c>
      <c r="EV1019" s="290" t="str">
        <f t="shared" si="209"/>
        <v/>
      </c>
      <c r="EW1019" s="277" t="str">
        <f t="shared" si="210"/>
        <v/>
      </c>
      <c r="EX1019" s="281" t="str">
        <f t="shared" si="211"/>
        <v/>
      </c>
      <c r="EY1019" s="282">
        <f>IF(EO1019=EO1020,0,MAX(EY$2:EY1018)+1)</f>
        <v>0</v>
      </c>
      <c r="EZ1019" s="290" t="str">
        <f t="shared" si="212"/>
        <v/>
      </c>
      <c r="FA1019" s="277" t="str">
        <f t="shared" si="213"/>
        <v/>
      </c>
      <c r="FB1019" s="281" t="str">
        <f t="shared" si="214"/>
        <v/>
      </c>
      <c r="FC1019" s="230"/>
      <c r="FD1019" s="230"/>
      <c r="FE1019" s="230"/>
      <c r="FF1019" s="28" t="str">
        <f t="shared" si="215"/>
        <v>,</v>
      </c>
      <c r="FG1019" s="3"/>
      <c r="FH1019" s="3"/>
      <c r="FI1019" s="287">
        <f>IF(FH1019&gt;0,INDEX(IF($BJ$45=0,$EU$3:$EU$1412,IF($BK$45=0,$EX$3:$EX$1412,$FB$3:$FB$1412)),FH1019,1),0)</f>
        <v>0</v>
      </c>
    </row>
    <row r="1020" spans="144:165" x14ac:dyDescent="0.25">
      <c r="EN1020" s="263">
        <f t="shared" si="216"/>
        <v>1018</v>
      </c>
      <c r="EO1020" s="239" t="s">
        <v>2258</v>
      </c>
      <c r="EP1020" s="279">
        <v>43831</v>
      </c>
      <c r="EQ1020" s="280">
        <v>0</v>
      </c>
      <c r="ER1020" s="281">
        <v>20.053730000000002</v>
      </c>
      <c r="ES1020" s="288"/>
      <c r="ET1020" s="282">
        <f>IF(EO1020=EO1021,MAX(ET$2:ET1019)+1,0)</f>
        <v>0</v>
      </c>
      <c r="EU1020" s="3" t="str">
        <f t="shared" si="208"/>
        <v/>
      </c>
      <c r="EV1020" s="290" t="str">
        <f t="shared" si="209"/>
        <v/>
      </c>
      <c r="EW1020" s="277" t="str">
        <f t="shared" si="210"/>
        <v/>
      </c>
      <c r="EX1020" s="281" t="str">
        <f t="shared" si="211"/>
        <v/>
      </c>
      <c r="EY1020" s="282">
        <f>IF(EO1020=EO1021,0,MAX(EY$2:EY1019)+1)</f>
        <v>509</v>
      </c>
      <c r="EZ1020" s="290" t="str">
        <f t="shared" si="212"/>
        <v/>
      </c>
      <c r="FA1020" s="277" t="str">
        <f t="shared" si="213"/>
        <v/>
      </c>
      <c r="FB1020" s="281" t="str">
        <f t="shared" si="214"/>
        <v/>
      </c>
      <c r="FC1020" s="230"/>
      <c r="FD1020" s="230"/>
      <c r="FE1020" s="230"/>
      <c r="FF1020" s="28" t="str">
        <f t="shared" si="215"/>
        <v>,</v>
      </c>
      <c r="FG1020" s="3"/>
      <c r="FH1020" s="3"/>
      <c r="FI1020" s="287">
        <f>IF(FH1020&gt;0,INDEX(IF($BJ$45=0,$EU$3:$EU$1412,IF($BK$45=0,$EX$3:$EX$1412,$FB$3:$FB$1412)),FH1020,1),0)</f>
        <v>0</v>
      </c>
    </row>
    <row r="1021" spans="144:165" x14ac:dyDescent="0.25">
      <c r="EN1021" s="263">
        <f t="shared" si="216"/>
        <v>1019</v>
      </c>
      <c r="EO1021" s="239" t="s">
        <v>2259</v>
      </c>
      <c r="EP1021" s="279">
        <v>42036</v>
      </c>
      <c r="EQ1021" s="280">
        <v>0</v>
      </c>
      <c r="ER1021" s="281">
        <v>22.645389999999999</v>
      </c>
      <c r="ES1021" s="288"/>
      <c r="ET1021" s="282">
        <f>IF(EO1021=EO1022,MAX(ET$2:ET1020)+1,0)</f>
        <v>510</v>
      </c>
      <c r="EU1021" s="3" t="str">
        <f t="shared" si="208"/>
        <v/>
      </c>
      <c r="EV1021" s="290" t="str">
        <f t="shared" si="209"/>
        <v/>
      </c>
      <c r="EW1021" s="277" t="str">
        <f t="shared" si="210"/>
        <v/>
      </c>
      <c r="EX1021" s="281" t="str">
        <f t="shared" si="211"/>
        <v/>
      </c>
      <c r="EY1021" s="282">
        <f>IF(EO1021=EO1022,0,MAX(EY$2:EY1020)+1)</f>
        <v>0</v>
      </c>
      <c r="EZ1021" s="290" t="str">
        <f t="shared" si="212"/>
        <v/>
      </c>
      <c r="FA1021" s="277" t="str">
        <f t="shared" si="213"/>
        <v/>
      </c>
      <c r="FB1021" s="281" t="str">
        <f t="shared" si="214"/>
        <v/>
      </c>
      <c r="FC1021" s="230"/>
      <c r="FD1021" s="230"/>
      <c r="FE1021" s="230"/>
      <c r="FF1021" s="28" t="str">
        <f t="shared" si="215"/>
        <v>,</v>
      </c>
      <c r="FG1021" s="3"/>
      <c r="FH1021" s="3"/>
      <c r="FI1021" s="287">
        <f>IF(FH1021&gt;0,INDEX(IF($BJ$45=0,$EU$3:$EU$1412,IF($BK$45=0,$EX$3:$EX$1412,$FB$3:$FB$1412)),FH1021,1),0)</f>
        <v>0</v>
      </c>
    </row>
    <row r="1022" spans="144:165" x14ac:dyDescent="0.25">
      <c r="EN1022" s="263">
        <f t="shared" si="216"/>
        <v>1020</v>
      </c>
      <c r="EO1022" s="239" t="s">
        <v>2259</v>
      </c>
      <c r="EP1022" s="279">
        <v>43831</v>
      </c>
      <c r="EQ1022" s="280">
        <v>0</v>
      </c>
      <c r="ER1022" s="281">
        <v>19.622710000000001</v>
      </c>
      <c r="ES1022" s="288"/>
      <c r="ET1022" s="282">
        <f>IF(EO1022=EO1023,MAX(ET$2:ET1021)+1,0)</f>
        <v>0</v>
      </c>
      <c r="EU1022" s="3" t="str">
        <f t="shared" si="208"/>
        <v/>
      </c>
      <c r="EV1022" s="290" t="str">
        <f t="shared" si="209"/>
        <v/>
      </c>
      <c r="EW1022" s="277" t="str">
        <f t="shared" si="210"/>
        <v/>
      </c>
      <c r="EX1022" s="281" t="str">
        <f t="shared" si="211"/>
        <v/>
      </c>
      <c r="EY1022" s="282">
        <f>IF(EO1022=EO1023,0,MAX(EY$2:EY1021)+1)</f>
        <v>510</v>
      </c>
      <c r="EZ1022" s="290" t="str">
        <f t="shared" si="212"/>
        <v/>
      </c>
      <c r="FA1022" s="277" t="str">
        <f t="shared" si="213"/>
        <v/>
      </c>
      <c r="FB1022" s="281" t="str">
        <f t="shared" si="214"/>
        <v/>
      </c>
      <c r="FC1022" s="230"/>
      <c r="FD1022" s="230"/>
      <c r="FE1022" s="230"/>
      <c r="FF1022" s="28" t="str">
        <f t="shared" si="215"/>
        <v>,</v>
      </c>
      <c r="FG1022" s="3"/>
      <c r="FH1022" s="3"/>
      <c r="FI1022" s="287">
        <f>IF(FH1022&gt;0,INDEX(IF($BJ$45=0,$EU$3:$EU$1412,IF($BK$45=0,$EX$3:$EX$1412,$FB$3:$FB$1412)),FH1022,1),0)</f>
        <v>0</v>
      </c>
    </row>
    <row r="1023" spans="144:165" x14ac:dyDescent="0.25">
      <c r="EN1023" s="263">
        <f t="shared" si="216"/>
        <v>1021</v>
      </c>
      <c r="EO1023" s="239" t="s">
        <v>2260</v>
      </c>
      <c r="EP1023" s="279">
        <v>42036</v>
      </c>
      <c r="EQ1023" s="280">
        <v>0</v>
      </c>
      <c r="ER1023" s="281">
        <v>21.953769999999999</v>
      </c>
      <c r="ES1023" s="288"/>
      <c r="ET1023" s="282">
        <f>IF(EO1023=EO1024,MAX(ET$2:ET1022)+1,0)</f>
        <v>511</v>
      </c>
      <c r="EU1023" s="3" t="str">
        <f t="shared" si="208"/>
        <v/>
      </c>
      <c r="EV1023" s="290" t="str">
        <f t="shared" si="209"/>
        <v/>
      </c>
      <c r="EW1023" s="277" t="str">
        <f t="shared" si="210"/>
        <v/>
      </c>
      <c r="EX1023" s="281" t="str">
        <f t="shared" si="211"/>
        <v/>
      </c>
      <c r="EY1023" s="282">
        <f>IF(EO1023=EO1024,0,MAX(EY$2:EY1022)+1)</f>
        <v>0</v>
      </c>
      <c r="EZ1023" s="290" t="str">
        <f t="shared" si="212"/>
        <v/>
      </c>
      <c r="FA1023" s="277" t="str">
        <f t="shared" si="213"/>
        <v/>
      </c>
      <c r="FB1023" s="281" t="str">
        <f t="shared" si="214"/>
        <v/>
      </c>
      <c r="FC1023" s="230"/>
      <c r="FD1023" s="230"/>
      <c r="FE1023" s="230"/>
      <c r="FF1023" s="28" t="str">
        <f t="shared" si="215"/>
        <v>,</v>
      </c>
      <c r="FG1023" s="3"/>
      <c r="FH1023" s="3"/>
      <c r="FI1023" s="287">
        <f>IF(FH1023&gt;0,INDEX(IF($BJ$45=0,$EU$3:$EU$1412,IF($BK$45=0,$EX$3:$EX$1412,$FB$3:$FB$1412)),FH1023,1),0)</f>
        <v>0</v>
      </c>
    </row>
    <row r="1024" spans="144:165" x14ac:dyDescent="0.25">
      <c r="EN1024" s="263">
        <f t="shared" si="216"/>
        <v>1022</v>
      </c>
      <c r="EO1024" s="239" t="s">
        <v>2260</v>
      </c>
      <c r="EP1024" s="279">
        <v>43831</v>
      </c>
      <c r="EQ1024" s="280">
        <v>0</v>
      </c>
      <c r="ER1024" s="281">
        <v>18.98537</v>
      </c>
      <c r="ES1024" s="288"/>
      <c r="ET1024" s="282">
        <f>IF(EO1024=EO1025,MAX(ET$2:ET1023)+1,0)</f>
        <v>0</v>
      </c>
      <c r="EU1024" s="3" t="str">
        <f t="shared" si="208"/>
        <v/>
      </c>
      <c r="EV1024" s="290" t="str">
        <f t="shared" si="209"/>
        <v/>
      </c>
      <c r="EW1024" s="277" t="str">
        <f t="shared" si="210"/>
        <v/>
      </c>
      <c r="EX1024" s="281" t="str">
        <f t="shared" si="211"/>
        <v/>
      </c>
      <c r="EY1024" s="282">
        <f>IF(EO1024=EO1025,0,MAX(EY$2:EY1023)+1)</f>
        <v>511</v>
      </c>
      <c r="EZ1024" s="290" t="str">
        <f t="shared" si="212"/>
        <v/>
      </c>
      <c r="FA1024" s="277" t="str">
        <f t="shared" si="213"/>
        <v/>
      </c>
      <c r="FB1024" s="281" t="str">
        <f t="shared" si="214"/>
        <v/>
      </c>
      <c r="FC1024" s="230"/>
      <c r="FD1024" s="230"/>
      <c r="FE1024" s="230"/>
      <c r="FF1024" s="28" t="str">
        <f t="shared" si="215"/>
        <v>,</v>
      </c>
      <c r="FG1024" s="3"/>
      <c r="FH1024" s="3"/>
      <c r="FI1024" s="287">
        <f>IF(FH1024&gt;0,INDEX(IF($BJ$45=0,$EU$3:$EU$1412,IF($BK$45=0,$EX$3:$EX$1412,$FB$3:$FB$1412)),FH1024,1),0)</f>
        <v>0</v>
      </c>
    </row>
    <row r="1025" spans="144:165" x14ac:dyDescent="0.25">
      <c r="EN1025" s="263">
        <f t="shared" si="216"/>
        <v>1023</v>
      </c>
      <c r="EO1025" s="239" t="s">
        <v>2261</v>
      </c>
      <c r="EP1025" s="279">
        <v>42036</v>
      </c>
      <c r="EQ1025" s="280">
        <v>0</v>
      </c>
      <c r="ER1025" s="281">
        <v>21.184280000000001</v>
      </c>
      <c r="ES1025" s="288"/>
      <c r="ET1025" s="282">
        <f>IF(EO1025=EO1026,MAX(ET$2:ET1024)+1,0)</f>
        <v>512</v>
      </c>
      <c r="EU1025" s="3" t="str">
        <f t="shared" si="208"/>
        <v/>
      </c>
      <c r="EV1025" s="290" t="str">
        <f t="shared" si="209"/>
        <v/>
      </c>
      <c r="EW1025" s="277" t="str">
        <f t="shared" si="210"/>
        <v/>
      </c>
      <c r="EX1025" s="281" t="str">
        <f t="shared" si="211"/>
        <v/>
      </c>
      <c r="EY1025" s="282">
        <f>IF(EO1025=EO1026,0,MAX(EY$2:EY1024)+1)</f>
        <v>0</v>
      </c>
      <c r="EZ1025" s="290" t="str">
        <f t="shared" si="212"/>
        <v/>
      </c>
      <c r="FA1025" s="277" t="str">
        <f t="shared" si="213"/>
        <v/>
      </c>
      <c r="FB1025" s="281" t="str">
        <f t="shared" si="214"/>
        <v/>
      </c>
      <c r="FC1025" s="230"/>
      <c r="FD1025" s="230"/>
      <c r="FE1025" s="230"/>
      <c r="FF1025" s="28" t="str">
        <f t="shared" si="215"/>
        <v>,</v>
      </c>
      <c r="FG1025" s="3"/>
      <c r="FH1025" s="3"/>
      <c r="FI1025" s="287">
        <f>IF(FH1025&gt;0,INDEX(IF($BJ$45=0,$EU$3:$EU$1412,IF($BK$45=0,$EX$3:$EX$1412,$FB$3:$FB$1412)),FH1025,1),0)</f>
        <v>0</v>
      </c>
    </row>
    <row r="1026" spans="144:165" x14ac:dyDescent="0.25">
      <c r="EN1026" s="263">
        <f t="shared" si="216"/>
        <v>1024</v>
      </c>
      <c r="EO1026" s="239" t="s">
        <v>2261</v>
      </c>
      <c r="EP1026" s="279">
        <v>43831</v>
      </c>
      <c r="EQ1026" s="280">
        <v>0</v>
      </c>
      <c r="ER1026" s="281">
        <v>18.254709999999999</v>
      </c>
      <c r="ES1026" s="288"/>
      <c r="ET1026" s="282">
        <f>IF(EO1026=EO1027,MAX(ET$2:ET1025)+1,0)</f>
        <v>0</v>
      </c>
      <c r="EU1026" s="3" t="str">
        <f t="shared" si="208"/>
        <v/>
      </c>
      <c r="EV1026" s="290" t="str">
        <f t="shared" si="209"/>
        <v/>
      </c>
      <c r="EW1026" s="277" t="str">
        <f t="shared" si="210"/>
        <v/>
      </c>
      <c r="EX1026" s="281" t="str">
        <f t="shared" si="211"/>
        <v/>
      </c>
      <c r="EY1026" s="282">
        <f>IF(EO1026=EO1027,0,MAX(EY$2:EY1025)+1)</f>
        <v>512</v>
      </c>
      <c r="EZ1026" s="290" t="str">
        <f t="shared" si="212"/>
        <v/>
      </c>
      <c r="FA1026" s="277" t="str">
        <f t="shared" si="213"/>
        <v/>
      </c>
      <c r="FB1026" s="281" t="str">
        <f t="shared" si="214"/>
        <v/>
      </c>
      <c r="FC1026" s="230"/>
      <c r="FD1026" s="230"/>
      <c r="FE1026" s="230"/>
      <c r="FF1026" s="28" t="str">
        <f t="shared" si="215"/>
        <v>,</v>
      </c>
      <c r="FG1026" s="3"/>
      <c r="FH1026" s="3"/>
      <c r="FI1026" s="287">
        <f>IF(FH1026&gt;0,INDEX(IF($BJ$45=0,$EU$3:$EU$1412,IF($BK$45=0,$EX$3:$EX$1412,$FB$3:$FB$1412)),FH1026,1),0)</f>
        <v>0</v>
      </c>
    </row>
    <row r="1027" spans="144:165" x14ac:dyDescent="0.25">
      <c r="EN1027" s="263">
        <f t="shared" si="216"/>
        <v>1025</v>
      </c>
      <c r="EO1027" s="239" t="s">
        <v>2262</v>
      </c>
      <c r="EP1027" s="279">
        <v>42036</v>
      </c>
      <c r="EQ1027" s="280">
        <v>0</v>
      </c>
      <c r="ER1027" s="281">
        <v>20.641970000000001</v>
      </c>
      <c r="ES1027" s="288"/>
      <c r="ET1027" s="282">
        <f>IF(EO1027=EO1028,MAX(ET$2:ET1026)+1,0)</f>
        <v>513</v>
      </c>
      <c r="EU1027" s="3" t="str">
        <f t="shared" si="208"/>
        <v/>
      </c>
      <c r="EV1027" s="290" t="str">
        <f t="shared" si="209"/>
        <v/>
      </c>
      <c r="EW1027" s="277" t="str">
        <f t="shared" si="210"/>
        <v/>
      </c>
      <c r="EX1027" s="281" t="str">
        <f t="shared" si="211"/>
        <v/>
      </c>
      <c r="EY1027" s="282">
        <f>IF(EO1027=EO1028,0,MAX(EY$2:EY1026)+1)</f>
        <v>0</v>
      </c>
      <c r="EZ1027" s="290" t="str">
        <f t="shared" si="212"/>
        <v/>
      </c>
      <c r="FA1027" s="277" t="str">
        <f t="shared" si="213"/>
        <v/>
      </c>
      <c r="FB1027" s="281" t="str">
        <f t="shared" si="214"/>
        <v/>
      </c>
      <c r="FC1027" s="230"/>
      <c r="FD1027" s="230"/>
      <c r="FE1027" s="230"/>
      <c r="FF1027" s="28" t="str">
        <f t="shared" si="215"/>
        <v>,</v>
      </c>
      <c r="FG1027" s="3"/>
      <c r="FH1027" s="3"/>
      <c r="FI1027" s="287">
        <f>IF(FH1027&gt;0,INDEX(IF($BJ$45=0,$EU$3:$EU$1412,IF($BK$45=0,$EX$3:$EX$1412,$FB$3:$FB$1412)),FH1027,1),0)</f>
        <v>0</v>
      </c>
    </row>
    <row r="1028" spans="144:165" x14ac:dyDescent="0.25">
      <c r="EN1028" s="263">
        <f t="shared" si="216"/>
        <v>1026</v>
      </c>
      <c r="EO1028" s="239" t="s">
        <v>2262</v>
      </c>
      <c r="EP1028" s="279">
        <v>43831</v>
      </c>
      <c r="EQ1028" s="280">
        <v>0</v>
      </c>
      <c r="ER1028" s="281">
        <v>17.962769999999999</v>
      </c>
      <c r="ES1028" s="288"/>
      <c r="ET1028" s="282">
        <f>IF(EO1028=EO1029,MAX(ET$2:ET1027)+1,0)</f>
        <v>0</v>
      </c>
      <c r="EU1028" s="3" t="str">
        <f t="shared" ref="EU1028:EU1091" si="217">IF(ROW()-$EP$2&lt;=$EU$2,ROW()-$EP$2,"")</f>
        <v/>
      </c>
      <c r="EV1028" s="290" t="str">
        <f t="shared" ref="EV1028:EV1091" si="218">IF(ISNUMBER(EU1028),INDEX($EN$3:$EN$1412,MATCH(EU1028,$ET$3:$ET$1412,0),1),"")</f>
        <v/>
      </c>
      <c r="EW1028" s="277" t="str">
        <f t="shared" ref="EW1028:EW1091" si="219">IF(ISNUMBER(EU1028),INDEX($EP$3:$EP$1412,MATCH(EU1028,$ET$3:$ET$1412,0),1),"")</f>
        <v/>
      </c>
      <c r="EX1028" s="281" t="str">
        <f t="shared" ref="EX1028:EX1091" si="220">IF(ISNUMBER(EU1028),INDEX($ER$3:$ER$1412,MATCH(EU1028,$ET$3:$ET$1412,0),1),"")</f>
        <v/>
      </c>
      <c r="EY1028" s="282">
        <f>IF(EO1028=EO1029,0,MAX(EY$2:EY1027)+1)</f>
        <v>513</v>
      </c>
      <c r="EZ1028" s="290" t="str">
        <f t="shared" ref="EZ1028:EZ1091" si="221">IF(ISNUMBER(EU1028),INDEX($EN$3:$EN$1412,MATCH(EU1028,$EY$3:$EY$1412,0),1),"")</f>
        <v/>
      </c>
      <c r="FA1028" s="277" t="str">
        <f t="shared" ref="FA1028:FA1091" si="222">IF(ISNUMBER(EU1028),INDEX($EP$3:$EP$1412,MATCH(EU1028,$EY$3:$EY$1412,0),1),"")</f>
        <v/>
      </c>
      <c r="FB1028" s="281" t="str">
        <f t="shared" ref="FB1028:FB1091" si="223">IF(ISNUMBER(EU1028),INDEX($ER$3:$ER$1412,MATCH(EU1028,$EY$3:$EY$1412,0),1),"")</f>
        <v/>
      </c>
      <c r="FC1028" s="230"/>
      <c r="FD1028" s="230"/>
      <c r="FE1028" s="230"/>
      <c r="FF1028" s="28" t="str">
        <f t="shared" ref="FF1028:FF1091" si="224">_xlfn.CONCAT(FD1028,",",FE1028)</f>
        <v>,</v>
      </c>
      <c r="FG1028" s="3"/>
      <c r="FH1028" s="3"/>
      <c r="FI1028" s="287">
        <f>IF(FH1028&gt;0,INDEX(IF($BJ$45=0,$EU$3:$EU$1412,IF($BK$45=0,$EX$3:$EX$1412,$FB$3:$FB$1412)),FH1028,1),0)</f>
        <v>0</v>
      </c>
    </row>
    <row r="1029" spans="144:165" x14ac:dyDescent="0.25">
      <c r="EN1029" s="263">
        <f t="shared" ref="EN1029:EN1092" si="225">EN1028+1</f>
        <v>1027</v>
      </c>
      <c r="EO1029" s="239" t="s">
        <v>2263</v>
      </c>
      <c r="EP1029" s="279">
        <v>42036</v>
      </c>
      <c r="EQ1029" s="280">
        <v>0</v>
      </c>
      <c r="ER1029" s="281">
        <v>19.921980000000001</v>
      </c>
      <c r="ES1029" s="288"/>
      <c r="ET1029" s="282">
        <f>IF(EO1029=EO1030,MAX(ET$2:ET1028)+1,0)</f>
        <v>514</v>
      </c>
      <c r="EU1029" s="3" t="str">
        <f t="shared" si="217"/>
        <v/>
      </c>
      <c r="EV1029" s="290" t="str">
        <f t="shared" si="218"/>
        <v/>
      </c>
      <c r="EW1029" s="277" t="str">
        <f t="shared" si="219"/>
        <v/>
      </c>
      <c r="EX1029" s="281" t="str">
        <f t="shared" si="220"/>
        <v/>
      </c>
      <c r="EY1029" s="282">
        <f>IF(EO1029=EO1030,0,MAX(EY$2:EY1028)+1)</f>
        <v>0</v>
      </c>
      <c r="EZ1029" s="290" t="str">
        <f t="shared" si="221"/>
        <v/>
      </c>
      <c r="FA1029" s="277" t="str">
        <f t="shared" si="222"/>
        <v/>
      </c>
      <c r="FB1029" s="281" t="str">
        <f t="shared" si="223"/>
        <v/>
      </c>
      <c r="FC1029" s="230"/>
      <c r="FD1029" s="230"/>
      <c r="FE1029" s="230"/>
      <c r="FF1029" s="28" t="str">
        <f t="shared" si="224"/>
        <v>,</v>
      </c>
      <c r="FG1029" s="3"/>
      <c r="FH1029" s="3"/>
      <c r="FI1029" s="287">
        <f>IF(FH1029&gt;0,INDEX(IF($BJ$45=0,$EU$3:$EU$1412,IF($BK$45=0,$EX$3:$EX$1412,$FB$3:$FB$1412)),FH1029,1),0)</f>
        <v>0</v>
      </c>
    </row>
    <row r="1030" spans="144:165" x14ac:dyDescent="0.25">
      <c r="EN1030" s="263">
        <f t="shared" si="225"/>
        <v>1028</v>
      </c>
      <c r="EO1030" s="239" t="s">
        <v>2263</v>
      </c>
      <c r="EP1030" s="279">
        <v>43831</v>
      </c>
      <c r="EQ1030" s="280">
        <v>0</v>
      </c>
      <c r="ER1030" s="281">
        <v>17.462579999999999</v>
      </c>
      <c r="ES1030" s="288"/>
      <c r="ET1030" s="282">
        <f>IF(EO1030=EO1031,MAX(ET$2:ET1029)+1,0)</f>
        <v>0</v>
      </c>
      <c r="EU1030" s="3" t="str">
        <f t="shared" si="217"/>
        <v/>
      </c>
      <c r="EV1030" s="290" t="str">
        <f t="shared" si="218"/>
        <v/>
      </c>
      <c r="EW1030" s="277" t="str">
        <f t="shared" si="219"/>
        <v/>
      </c>
      <c r="EX1030" s="281" t="str">
        <f t="shared" si="220"/>
        <v/>
      </c>
      <c r="EY1030" s="282">
        <f>IF(EO1030=EO1031,0,MAX(EY$2:EY1029)+1)</f>
        <v>514</v>
      </c>
      <c r="EZ1030" s="290" t="str">
        <f t="shared" si="221"/>
        <v/>
      </c>
      <c r="FA1030" s="277" t="str">
        <f t="shared" si="222"/>
        <v/>
      </c>
      <c r="FB1030" s="281" t="str">
        <f t="shared" si="223"/>
        <v/>
      </c>
      <c r="FC1030" s="230"/>
      <c r="FD1030" s="230"/>
      <c r="FE1030" s="230"/>
      <c r="FF1030" s="28" t="str">
        <f t="shared" si="224"/>
        <v>,</v>
      </c>
      <c r="FG1030" s="3"/>
      <c r="FH1030" s="3"/>
      <c r="FI1030" s="287">
        <f>IF(FH1030&gt;0,INDEX(IF($BJ$45=0,$EU$3:$EU$1412,IF($BK$45=0,$EX$3:$EX$1412,$FB$3:$FB$1412)),FH1030,1),0)</f>
        <v>0</v>
      </c>
    </row>
    <row r="1031" spans="144:165" x14ac:dyDescent="0.25">
      <c r="EN1031" s="263">
        <f t="shared" si="225"/>
        <v>1029</v>
      </c>
      <c r="EO1031" s="239" t="s">
        <v>2264</v>
      </c>
      <c r="EP1031" s="279">
        <v>42036</v>
      </c>
      <c r="EQ1031" s="280">
        <v>0</v>
      </c>
      <c r="ER1031" s="281">
        <v>19.18394</v>
      </c>
      <c r="ES1031" s="288"/>
      <c r="ET1031" s="282">
        <f>IF(EO1031=EO1032,MAX(ET$2:ET1030)+1,0)</f>
        <v>515</v>
      </c>
      <c r="EU1031" s="3" t="str">
        <f t="shared" si="217"/>
        <v/>
      </c>
      <c r="EV1031" s="290" t="str">
        <f t="shared" si="218"/>
        <v/>
      </c>
      <c r="EW1031" s="277" t="str">
        <f t="shared" si="219"/>
        <v/>
      </c>
      <c r="EX1031" s="281" t="str">
        <f t="shared" si="220"/>
        <v/>
      </c>
      <c r="EY1031" s="282">
        <f>IF(EO1031=EO1032,0,MAX(EY$2:EY1030)+1)</f>
        <v>0</v>
      </c>
      <c r="EZ1031" s="290" t="str">
        <f t="shared" si="221"/>
        <v/>
      </c>
      <c r="FA1031" s="277" t="str">
        <f t="shared" si="222"/>
        <v/>
      </c>
      <c r="FB1031" s="281" t="str">
        <f t="shared" si="223"/>
        <v/>
      </c>
      <c r="FC1031" s="230"/>
      <c r="FD1031" s="230"/>
      <c r="FE1031" s="230"/>
      <c r="FF1031" s="28" t="str">
        <f t="shared" si="224"/>
        <v>,</v>
      </c>
      <c r="FG1031" s="3"/>
      <c r="FH1031" s="3"/>
      <c r="FI1031" s="287">
        <f>IF(FH1031&gt;0,INDEX(IF($BJ$45=0,$EU$3:$EU$1412,IF($BK$45=0,$EX$3:$EX$1412,$FB$3:$FB$1412)),FH1031,1),0)</f>
        <v>0</v>
      </c>
    </row>
    <row r="1032" spans="144:165" x14ac:dyDescent="0.25">
      <c r="EN1032" s="263">
        <f t="shared" si="225"/>
        <v>1030</v>
      </c>
      <c r="EO1032" s="239" t="s">
        <v>2264</v>
      </c>
      <c r="EP1032" s="279">
        <v>43831</v>
      </c>
      <c r="EQ1032" s="280">
        <v>0</v>
      </c>
      <c r="ER1032" s="281">
        <v>16.944269999999999</v>
      </c>
      <c r="ES1032" s="288"/>
      <c r="ET1032" s="282">
        <f>IF(EO1032=EO1033,MAX(ET$2:ET1031)+1,0)</f>
        <v>0</v>
      </c>
      <c r="EU1032" s="3" t="str">
        <f t="shared" si="217"/>
        <v/>
      </c>
      <c r="EV1032" s="290" t="str">
        <f t="shared" si="218"/>
        <v/>
      </c>
      <c r="EW1032" s="277" t="str">
        <f t="shared" si="219"/>
        <v/>
      </c>
      <c r="EX1032" s="281" t="str">
        <f t="shared" si="220"/>
        <v/>
      </c>
      <c r="EY1032" s="282">
        <f>IF(EO1032=EO1033,0,MAX(EY$2:EY1031)+1)</f>
        <v>515</v>
      </c>
      <c r="EZ1032" s="290" t="str">
        <f t="shared" si="221"/>
        <v/>
      </c>
      <c r="FA1032" s="277" t="str">
        <f t="shared" si="222"/>
        <v/>
      </c>
      <c r="FB1032" s="281" t="str">
        <f t="shared" si="223"/>
        <v/>
      </c>
      <c r="FC1032" s="230"/>
      <c r="FD1032" s="230"/>
      <c r="FE1032" s="230"/>
      <c r="FF1032" s="28" t="str">
        <f t="shared" si="224"/>
        <v>,</v>
      </c>
      <c r="FG1032" s="3"/>
      <c r="FH1032" s="3"/>
      <c r="FI1032" s="287">
        <f>IF(FH1032&gt;0,INDEX(IF($BJ$45=0,$EU$3:$EU$1412,IF($BK$45=0,$EX$3:$EX$1412,$FB$3:$FB$1412)),FH1032,1),0)</f>
        <v>0</v>
      </c>
    </row>
    <row r="1033" spans="144:165" x14ac:dyDescent="0.25">
      <c r="EN1033" s="263">
        <f t="shared" si="225"/>
        <v>1031</v>
      </c>
      <c r="EO1033" s="239" t="s">
        <v>2265</v>
      </c>
      <c r="EP1033" s="279">
        <v>42036</v>
      </c>
      <c r="EQ1033" s="280">
        <v>0</v>
      </c>
      <c r="ER1033" s="281">
        <v>18.386990000000001</v>
      </c>
      <c r="ES1033" s="288"/>
      <c r="ET1033" s="282">
        <f>IF(EO1033=EO1034,MAX(ET$2:ET1032)+1,0)</f>
        <v>516</v>
      </c>
      <c r="EU1033" s="3" t="str">
        <f t="shared" si="217"/>
        <v/>
      </c>
      <c r="EV1033" s="290" t="str">
        <f t="shared" si="218"/>
        <v/>
      </c>
      <c r="EW1033" s="277" t="str">
        <f t="shared" si="219"/>
        <v/>
      </c>
      <c r="EX1033" s="281" t="str">
        <f t="shared" si="220"/>
        <v/>
      </c>
      <c r="EY1033" s="282">
        <f>IF(EO1033=EO1034,0,MAX(EY$2:EY1032)+1)</f>
        <v>0</v>
      </c>
      <c r="EZ1033" s="290" t="str">
        <f t="shared" si="221"/>
        <v/>
      </c>
      <c r="FA1033" s="277" t="str">
        <f t="shared" si="222"/>
        <v/>
      </c>
      <c r="FB1033" s="281" t="str">
        <f t="shared" si="223"/>
        <v/>
      </c>
      <c r="FC1033" s="230"/>
      <c r="FD1033" s="230"/>
      <c r="FE1033" s="230"/>
      <c r="FF1033" s="28" t="str">
        <f t="shared" si="224"/>
        <v>,</v>
      </c>
      <c r="FG1033" s="3"/>
      <c r="FH1033" s="3"/>
      <c r="FI1033" s="287">
        <f>IF(FH1033&gt;0,INDEX(IF($BJ$45=0,$EU$3:$EU$1412,IF($BK$45=0,$EX$3:$EX$1412,$FB$3:$FB$1412)),FH1033,1),0)</f>
        <v>0</v>
      </c>
    </row>
    <row r="1034" spans="144:165" x14ac:dyDescent="0.25">
      <c r="EN1034" s="263">
        <f t="shared" si="225"/>
        <v>1032</v>
      </c>
      <c r="EO1034" s="239" t="s">
        <v>2265</v>
      </c>
      <c r="EP1034" s="279">
        <v>43831</v>
      </c>
      <c r="EQ1034" s="280">
        <v>0</v>
      </c>
      <c r="ER1034" s="281">
        <v>16.396070000000002</v>
      </c>
      <c r="ES1034" s="288"/>
      <c r="ET1034" s="282">
        <f>IF(EO1034=EO1035,MAX(ET$2:ET1033)+1,0)</f>
        <v>0</v>
      </c>
      <c r="EU1034" s="3" t="str">
        <f t="shared" si="217"/>
        <v/>
      </c>
      <c r="EV1034" s="290" t="str">
        <f t="shared" si="218"/>
        <v/>
      </c>
      <c r="EW1034" s="277" t="str">
        <f t="shared" si="219"/>
        <v/>
      </c>
      <c r="EX1034" s="281" t="str">
        <f t="shared" si="220"/>
        <v/>
      </c>
      <c r="EY1034" s="282">
        <f>IF(EO1034=EO1035,0,MAX(EY$2:EY1033)+1)</f>
        <v>516</v>
      </c>
      <c r="EZ1034" s="290" t="str">
        <f t="shared" si="221"/>
        <v/>
      </c>
      <c r="FA1034" s="277" t="str">
        <f t="shared" si="222"/>
        <v/>
      </c>
      <c r="FB1034" s="281" t="str">
        <f t="shared" si="223"/>
        <v/>
      </c>
      <c r="FC1034" s="230"/>
      <c r="FD1034" s="230"/>
      <c r="FE1034" s="230"/>
      <c r="FF1034" s="28" t="str">
        <f t="shared" si="224"/>
        <v>,</v>
      </c>
      <c r="FG1034" s="3"/>
      <c r="FH1034" s="3"/>
      <c r="FI1034" s="287">
        <f>IF(FH1034&gt;0,INDEX(IF($BJ$45=0,$EU$3:$EU$1412,IF($BK$45=0,$EX$3:$EX$1412,$FB$3:$FB$1412)),FH1034,1),0)</f>
        <v>0</v>
      </c>
    </row>
    <row r="1035" spans="144:165" x14ac:dyDescent="0.25">
      <c r="EN1035" s="263">
        <f t="shared" si="225"/>
        <v>1033</v>
      </c>
      <c r="EO1035" s="239" t="s">
        <v>2266</v>
      </c>
      <c r="EP1035" s="279">
        <v>42036</v>
      </c>
      <c r="EQ1035" s="280">
        <v>0</v>
      </c>
      <c r="ER1035" s="281">
        <v>17.568549999999998</v>
      </c>
      <c r="ES1035" s="288"/>
      <c r="ET1035" s="282">
        <f>IF(EO1035=EO1036,MAX(ET$2:ET1034)+1,0)</f>
        <v>517</v>
      </c>
      <c r="EU1035" s="3" t="str">
        <f t="shared" si="217"/>
        <v/>
      </c>
      <c r="EV1035" s="290" t="str">
        <f t="shared" si="218"/>
        <v/>
      </c>
      <c r="EW1035" s="277" t="str">
        <f t="shared" si="219"/>
        <v/>
      </c>
      <c r="EX1035" s="281" t="str">
        <f t="shared" si="220"/>
        <v/>
      </c>
      <c r="EY1035" s="282">
        <f>IF(EO1035=EO1036,0,MAX(EY$2:EY1034)+1)</f>
        <v>0</v>
      </c>
      <c r="EZ1035" s="290" t="str">
        <f t="shared" si="221"/>
        <v/>
      </c>
      <c r="FA1035" s="277" t="str">
        <f t="shared" si="222"/>
        <v/>
      </c>
      <c r="FB1035" s="281" t="str">
        <f t="shared" si="223"/>
        <v/>
      </c>
      <c r="FC1035" s="230"/>
      <c r="FD1035" s="230"/>
      <c r="FE1035" s="230"/>
      <c r="FF1035" s="28" t="str">
        <f t="shared" si="224"/>
        <v>,</v>
      </c>
      <c r="FG1035" s="3"/>
      <c r="FH1035" s="3"/>
      <c r="FI1035" s="287">
        <f>IF(FH1035&gt;0,INDEX(IF($BJ$45=0,$EU$3:$EU$1412,IF($BK$45=0,$EX$3:$EX$1412,$FB$3:$FB$1412)),FH1035,1),0)</f>
        <v>0</v>
      </c>
    </row>
    <row r="1036" spans="144:165" x14ac:dyDescent="0.25">
      <c r="EN1036" s="263">
        <f t="shared" si="225"/>
        <v>1034</v>
      </c>
      <c r="EO1036" s="239" t="s">
        <v>2266</v>
      </c>
      <c r="EP1036" s="279">
        <v>43831</v>
      </c>
      <c r="EQ1036" s="280">
        <v>0</v>
      </c>
      <c r="ER1036" s="281">
        <v>15.86355</v>
      </c>
      <c r="ES1036" s="288"/>
      <c r="ET1036" s="282">
        <f>IF(EO1036=EO1037,MAX(ET$2:ET1035)+1,0)</f>
        <v>0</v>
      </c>
      <c r="EU1036" s="3" t="str">
        <f t="shared" si="217"/>
        <v/>
      </c>
      <c r="EV1036" s="290" t="str">
        <f t="shared" si="218"/>
        <v/>
      </c>
      <c r="EW1036" s="277" t="str">
        <f t="shared" si="219"/>
        <v/>
      </c>
      <c r="EX1036" s="281" t="str">
        <f t="shared" si="220"/>
        <v/>
      </c>
      <c r="EY1036" s="282">
        <f>IF(EO1036=EO1037,0,MAX(EY$2:EY1035)+1)</f>
        <v>517</v>
      </c>
      <c r="EZ1036" s="290" t="str">
        <f t="shared" si="221"/>
        <v/>
      </c>
      <c r="FA1036" s="277" t="str">
        <f t="shared" si="222"/>
        <v/>
      </c>
      <c r="FB1036" s="281" t="str">
        <f t="shared" si="223"/>
        <v/>
      </c>
      <c r="FC1036" s="230"/>
      <c r="FD1036" s="230"/>
      <c r="FE1036" s="230"/>
      <c r="FF1036" s="28" t="str">
        <f t="shared" si="224"/>
        <v>,</v>
      </c>
      <c r="FG1036" s="3"/>
      <c r="FH1036" s="3"/>
      <c r="FI1036" s="287">
        <f>IF(FH1036&gt;0,INDEX(IF($BJ$45=0,$EU$3:$EU$1412,IF($BK$45=0,$EX$3:$EX$1412,$FB$3:$FB$1412)),FH1036,1),0)</f>
        <v>0</v>
      </c>
    </row>
    <row r="1037" spans="144:165" x14ac:dyDescent="0.25">
      <c r="EN1037" s="263">
        <f t="shared" si="225"/>
        <v>1035</v>
      </c>
      <c r="EO1037" s="239" t="s">
        <v>2267</v>
      </c>
      <c r="EP1037" s="279">
        <v>42036</v>
      </c>
      <c r="EQ1037" s="280">
        <v>0</v>
      </c>
      <c r="ER1037" s="281">
        <v>16.761559999999999</v>
      </c>
      <c r="ES1037" s="288"/>
      <c r="ET1037" s="282">
        <f>IF(EO1037=EO1038,MAX(ET$2:ET1036)+1,0)</f>
        <v>518</v>
      </c>
      <c r="EU1037" s="3" t="str">
        <f t="shared" si="217"/>
        <v/>
      </c>
      <c r="EV1037" s="290" t="str">
        <f t="shared" si="218"/>
        <v/>
      </c>
      <c r="EW1037" s="277" t="str">
        <f t="shared" si="219"/>
        <v/>
      </c>
      <c r="EX1037" s="281" t="str">
        <f t="shared" si="220"/>
        <v/>
      </c>
      <c r="EY1037" s="282">
        <f>IF(EO1037=EO1038,0,MAX(EY$2:EY1036)+1)</f>
        <v>0</v>
      </c>
      <c r="EZ1037" s="290" t="str">
        <f t="shared" si="221"/>
        <v/>
      </c>
      <c r="FA1037" s="277" t="str">
        <f t="shared" si="222"/>
        <v/>
      </c>
      <c r="FB1037" s="281" t="str">
        <f t="shared" si="223"/>
        <v/>
      </c>
      <c r="FC1037" s="230"/>
      <c r="FD1037" s="230"/>
      <c r="FE1037" s="230"/>
      <c r="FF1037" s="28" t="str">
        <f t="shared" si="224"/>
        <v>,</v>
      </c>
      <c r="FG1037" s="3"/>
      <c r="FH1037" s="3"/>
      <c r="FI1037" s="287">
        <f>IF(FH1037&gt;0,INDEX(IF($BJ$45=0,$EU$3:$EU$1412,IF($BK$45=0,$EX$3:$EX$1412,$FB$3:$FB$1412)),FH1037,1),0)</f>
        <v>0</v>
      </c>
    </row>
    <row r="1038" spans="144:165" x14ac:dyDescent="0.25">
      <c r="EN1038" s="263">
        <f t="shared" si="225"/>
        <v>1036</v>
      </c>
      <c r="EO1038" s="239" t="s">
        <v>2267</v>
      </c>
      <c r="EP1038" s="279">
        <v>43831</v>
      </c>
      <c r="EQ1038" s="280">
        <v>0</v>
      </c>
      <c r="ER1038" s="281">
        <v>15.375</v>
      </c>
      <c r="ES1038" s="288"/>
      <c r="ET1038" s="282">
        <f>IF(EO1038=EO1039,MAX(ET$2:ET1037)+1,0)</f>
        <v>0</v>
      </c>
      <c r="EU1038" s="3" t="str">
        <f t="shared" si="217"/>
        <v/>
      </c>
      <c r="EV1038" s="290" t="str">
        <f t="shared" si="218"/>
        <v/>
      </c>
      <c r="EW1038" s="277" t="str">
        <f t="shared" si="219"/>
        <v/>
      </c>
      <c r="EX1038" s="281" t="str">
        <f t="shared" si="220"/>
        <v/>
      </c>
      <c r="EY1038" s="282">
        <f>IF(EO1038=EO1039,0,MAX(EY$2:EY1037)+1)</f>
        <v>518</v>
      </c>
      <c r="EZ1038" s="290" t="str">
        <f t="shared" si="221"/>
        <v/>
      </c>
      <c r="FA1038" s="277" t="str">
        <f t="shared" si="222"/>
        <v/>
      </c>
      <c r="FB1038" s="281" t="str">
        <f t="shared" si="223"/>
        <v/>
      </c>
      <c r="FC1038" s="230"/>
      <c r="FD1038" s="230"/>
      <c r="FE1038" s="230"/>
      <c r="FF1038" s="28" t="str">
        <f t="shared" si="224"/>
        <v>,</v>
      </c>
      <c r="FG1038" s="3"/>
      <c r="FH1038" s="3"/>
      <c r="FI1038" s="287">
        <f>IF(FH1038&gt;0,INDEX(IF($BJ$45=0,$EU$3:$EU$1412,IF($BK$45=0,$EX$3:$EX$1412,$FB$3:$FB$1412)),FH1038,1),0)</f>
        <v>0</v>
      </c>
    </row>
    <row r="1039" spans="144:165" x14ac:dyDescent="0.25">
      <c r="EN1039" s="263">
        <f t="shared" si="225"/>
        <v>1037</v>
      </c>
      <c r="EO1039" s="239" t="s">
        <v>2268</v>
      </c>
      <c r="EP1039" s="279">
        <v>42036</v>
      </c>
      <c r="EQ1039" s="280">
        <v>0</v>
      </c>
      <c r="ER1039" s="281">
        <v>15.89602</v>
      </c>
      <c r="ES1039" s="288"/>
      <c r="ET1039" s="282">
        <f>IF(EO1039=EO1040,MAX(ET$2:ET1038)+1,0)</f>
        <v>519</v>
      </c>
      <c r="EU1039" s="3" t="str">
        <f t="shared" si="217"/>
        <v/>
      </c>
      <c r="EV1039" s="290" t="str">
        <f t="shared" si="218"/>
        <v/>
      </c>
      <c r="EW1039" s="277" t="str">
        <f t="shared" si="219"/>
        <v/>
      </c>
      <c r="EX1039" s="281" t="str">
        <f t="shared" si="220"/>
        <v/>
      </c>
      <c r="EY1039" s="282">
        <f>IF(EO1039=EO1040,0,MAX(EY$2:EY1038)+1)</f>
        <v>0</v>
      </c>
      <c r="EZ1039" s="290" t="str">
        <f t="shared" si="221"/>
        <v/>
      </c>
      <c r="FA1039" s="277" t="str">
        <f t="shared" si="222"/>
        <v/>
      </c>
      <c r="FB1039" s="281" t="str">
        <f t="shared" si="223"/>
        <v/>
      </c>
      <c r="FC1039" s="230"/>
      <c r="FD1039" s="230"/>
      <c r="FE1039" s="230"/>
      <c r="FF1039" s="28" t="str">
        <f t="shared" si="224"/>
        <v>,</v>
      </c>
      <c r="FG1039" s="3"/>
      <c r="FH1039" s="3"/>
      <c r="FI1039" s="287">
        <f>IF(FH1039&gt;0,INDEX(IF($BJ$45=0,$EU$3:$EU$1412,IF($BK$45=0,$EX$3:$EX$1412,$FB$3:$FB$1412)),FH1039,1),0)</f>
        <v>0</v>
      </c>
    </row>
    <row r="1040" spans="144:165" x14ac:dyDescent="0.25">
      <c r="EN1040" s="263">
        <f t="shared" si="225"/>
        <v>1038</v>
      </c>
      <c r="EO1040" s="239" t="s">
        <v>2268</v>
      </c>
      <c r="EP1040" s="279">
        <v>43831</v>
      </c>
      <c r="EQ1040" s="280">
        <v>0</v>
      </c>
      <c r="ER1040" s="281">
        <v>14.883330000000001</v>
      </c>
      <c r="ES1040" s="288"/>
      <c r="ET1040" s="282">
        <f>IF(EO1040=EO1041,MAX(ET$2:ET1039)+1,0)</f>
        <v>0</v>
      </c>
      <c r="EU1040" s="3" t="str">
        <f t="shared" si="217"/>
        <v/>
      </c>
      <c r="EV1040" s="290" t="str">
        <f t="shared" si="218"/>
        <v/>
      </c>
      <c r="EW1040" s="277" t="str">
        <f t="shared" si="219"/>
        <v/>
      </c>
      <c r="EX1040" s="281" t="str">
        <f t="shared" si="220"/>
        <v/>
      </c>
      <c r="EY1040" s="282">
        <f>IF(EO1040=EO1041,0,MAX(EY$2:EY1039)+1)</f>
        <v>519</v>
      </c>
      <c r="EZ1040" s="290" t="str">
        <f t="shared" si="221"/>
        <v/>
      </c>
      <c r="FA1040" s="277" t="str">
        <f t="shared" si="222"/>
        <v/>
      </c>
      <c r="FB1040" s="281" t="str">
        <f t="shared" si="223"/>
        <v/>
      </c>
      <c r="FC1040" s="230"/>
      <c r="FD1040" s="230"/>
      <c r="FE1040" s="230"/>
      <c r="FF1040" s="28" t="str">
        <f t="shared" si="224"/>
        <v>,</v>
      </c>
      <c r="FG1040" s="3"/>
      <c r="FH1040" s="3"/>
      <c r="FI1040" s="287">
        <f>IF(FH1040&gt;0,INDEX(IF($BJ$45=0,$EU$3:$EU$1412,IF($BK$45=0,$EX$3:$EX$1412,$FB$3:$FB$1412)),FH1040,1),0)</f>
        <v>0</v>
      </c>
    </row>
    <row r="1041" spans="144:165" x14ac:dyDescent="0.25">
      <c r="EN1041" s="263">
        <f t="shared" si="225"/>
        <v>1039</v>
      </c>
      <c r="EO1041" s="239" t="s">
        <v>2269</v>
      </c>
      <c r="EP1041" s="279">
        <v>42036</v>
      </c>
      <c r="EQ1041" s="280">
        <v>0</v>
      </c>
      <c r="ER1041" s="281">
        <v>14.901999999999999</v>
      </c>
      <c r="ES1041" s="288"/>
      <c r="ET1041" s="282">
        <f>IF(EO1041=EO1042,MAX(ET$2:ET1040)+1,0)</f>
        <v>520</v>
      </c>
      <c r="EU1041" s="3" t="str">
        <f t="shared" si="217"/>
        <v/>
      </c>
      <c r="EV1041" s="290" t="str">
        <f t="shared" si="218"/>
        <v/>
      </c>
      <c r="EW1041" s="277" t="str">
        <f t="shared" si="219"/>
        <v/>
      </c>
      <c r="EX1041" s="281" t="str">
        <f t="shared" si="220"/>
        <v/>
      </c>
      <c r="EY1041" s="282">
        <f>IF(EO1041=EO1042,0,MAX(EY$2:EY1040)+1)</f>
        <v>0</v>
      </c>
      <c r="EZ1041" s="290" t="str">
        <f t="shared" si="221"/>
        <v/>
      </c>
      <c r="FA1041" s="277" t="str">
        <f t="shared" si="222"/>
        <v/>
      </c>
      <c r="FB1041" s="281" t="str">
        <f t="shared" si="223"/>
        <v/>
      </c>
      <c r="FC1041" s="230"/>
      <c r="FD1041" s="230"/>
      <c r="FE1041" s="230"/>
      <c r="FF1041" s="28" t="str">
        <f t="shared" si="224"/>
        <v>,</v>
      </c>
      <c r="FG1041" s="3"/>
      <c r="FH1041" s="3"/>
      <c r="FI1041" s="287">
        <f>IF(FH1041&gt;0,INDEX(IF($BJ$45=0,$EU$3:$EU$1412,IF($BK$45=0,$EX$3:$EX$1412,$FB$3:$FB$1412)),FH1041,1),0)</f>
        <v>0</v>
      </c>
    </row>
    <row r="1042" spans="144:165" x14ac:dyDescent="0.25">
      <c r="EN1042" s="263">
        <f t="shared" si="225"/>
        <v>1040</v>
      </c>
      <c r="EO1042" s="239" t="s">
        <v>2269</v>
      </c>
      <c r="EP1042" s="279">
        <v>43831</v>
      </c>
      <c r="EQ1042" s="280">
        <v>0</v>
      </c>
      <c r="ER1042" s="281">
        <v>14.34581</v>
      </c>
      <c r="ES1042" s="288"/>
      <c r="ET1042" s="282">
        <f>IF(EO1042=EO1043,MAX(ET$2:ET1041)+1,0)</f>
        <v>0</v>
      </c>
      <c r="EU1042" s="3" t="str">
        <f t="shared" si="217"/>
        <v/>
      </c>
      <c r="EV1042" s="290" t="str">
        <f t="shared" si="218"/>
        <v/>
      </c>
      <c r="EW1042" s="277" t="str">
        <f t="shared" si="219"/>
        <v/>
      </c>
      <c r="EX1042" s="281" t="str">
        <f t="shared" si="220"/>
        <v/>
      </c>
      <c r="EY1042" s="282">
        <f>IF(EO1042=EO1043,0,MAX(EY$2:EY1041)+1)</f>
        <v>520</v>
      </c>
      <c r="EZ1042" s="290" t="str">
        <f t="shared" si="221"/>
        <v/>
      </c>
      <c r="FA1042" s="277" t="str">
        <f t="shared" si="222"/>
        <v/>
      </c>
      <c r="FB1042" s="281" t="str">
        <f t="shared" si="223"/>
        <v/>
      </c>
      <c r="FC1042" s="230"/>
      <c r="FD1042" s="230"/>
      <c r="FE1042" s="230"/>
      <c r="FF1042" s="28" t="str">
        <f t="shared" si="224"/>
        <v>,</v>
      </c>
      <c r="FG1042" s="3"/>
      <c r="FH1042" s="3"/>
      <c r="FI1042" s="287">
        <f>IF(FH1042&gt;0,INDEX(IF($BJ$45=0,$EU$3:$EU$1412,IF($BK$45=0,$EX$3:$EX$1412,$FB$3:$FB$1412)),FH1042,1),0)</f>
        <v>0</v>
      </c>
    </row>
    <row r="1043" spans="144:165" x14ac:dyDescent="0.25">
      <c r="EN1043" s="263">
        <f t="shared" si="225"/>
        <v>1041</v>
      </c>
      <c r="EO1043" s="239" t="s">
        <v>2270</v>
      </c>
      <c r="EP1043" s="279">
        <v>42036</v>
      </c>
      <c r="EQ1043" s="280">
        <v>0</v>
      </c>
      <c r="ER1043" s="281">
        <v>13.780379999999999</v>
      </c>
      <c r="ES1043" s="288"/>
      <c r="ET1043" s="282">
        <f>IF(EO1043=EO1044,MAX(ET$2:ET1042)+1,0)</f>
        <v>521</v>
      </c>
      <c r="EU1043" s="3" t="str">
        <f t="shared" si="217"/>
        <v/>
      </c>
      <c r="EV1043" s="290" t="str">
        <f t="shared" si="218"/>
        <v/>
      </c>
      <c r="EW1043" s="277" t="str">
        <f t="shared" si="219"/>
        <v/>
      </c>
      <c r="EX1043" s="281" t="str">
        <f t="shared" si="220"/>
        <v/>
      </c>
      <c r="EY1043" s="282">
        <f>IF(EO1043=EO1044,0,MAX(EY$2:EY1042)+1)</f>
        <v>0</v>
      </c>
      <c r="EZ1043" s="290" t="str">
        <f t="shared" si="221"/>
        <v/>
      </c>
      <c r="FA1043" s="277" t="str">
        <f t="shared" si="222"/>
        <v/>
      </c>
      <c r="FB1043" s="281" t="str">
        <f t="shared" si="223"/>
        <v/>
      </c>
      <c r="FC1043" s="230"/>
      <c r="FD1043" s="230"/>
      <c r="FE1043" s="230"/>
      <c r="FF1043" s="28" t="str">
        <f t="shared" si="224"/>
        <v>,</v>
      </c>
      <c r="FG1043" s="3"/>
      <c r="FH1043" s="3"/>
      <c r="FI1043" s="287">
        <f>IF(FH1043&gt;0,INDEX(IF($BJ$45=0,$EU$3:$EU$1412,IF($BK$45=0,$EX$3:$EX$1412,$FB$3:$FB$1412)),FH1043,1),0)</f>
        <v>0</v>
      </c>
    </row>
    <row r="1044" spans="144:165" x14ac:dyDescent="0.25">
      <c r="EN1044" s="263">
        <f t="shared" si="225"/>
        <v>1042</v>
      </c>
      <c r="EO1044" s="239" t="s">
        <v>2270</v>
      </c>
      <c r="EP1044" s="279">
        <v>43831</v>
      </c>
      <c r="EQ1044" s="280">
        <v>0</v>
      </c>
      <c r="ER1044" s="281">
        <v>13.76552</v>
      </c>
      <c r="ES1044" s="288"/>
      <c r="ET1044" s="282">
        <f>IF(EO1044=EO1045,MAX(ET$2:ET1043)+1,0)</f>
        <v>0</v>
      </c>
      <c r="EU1044" s="3" t="str">
        <f t="shared" si="217"/>
        <v/>
      </c>
      <c r="EV1044" s="290" t="str">
        <f t="shared" si="218"/>
        <v/>
      </c>
      <c r="EW1044" s="277" t="str">
        <f t="shared" si="219"/>
        <v/>
      </c>
      <c r="EX1044" s="281" t="str">
        <f t="shared" si="220"/>
        <v/>
      </c>
      <c r="EY1044" s="282">
        <f>IF(EO1044=EO1045,0,MAX(EY$2:EY1043)+1)</f>
        <v>521</v>
      </c>
      <c r="EZ1044" s="290" t="str">
        <f t="shared" si="221"/>
        <v/>
      </c>
      <c r="FA1044" s="277" t="str">
        <f t="shared" si="222"/>
        <v/>
      </c>
      <c r="FB1044" s="281" t="str">
        <f t="shared" si="223"/>
        <v/>
      </c>
      <c r="FC1044" s="230"/>
      <c r="FD1044" s="230"/>
      <c r="FE1044" s="230"/>
      <c r="FF1044" s="28" t="str">
        <f t="shared" si="224"/>
        <v>,</v>
      </c>
      <c r="FG1044" s="3"/>
      <c r="FH1044" s="3"/>
      <c r="FI1044" s="287">
        <f>IF(FH1044&gt;0,INDEX(IF($BJ$45=0,$EU$3:$EU$1412,IF($BK$45=0,$EX$3:$EX$1412,$FB$3:$FB$1412)),FH1044,1),0)</f>
        <v>0</v>
      </c>
    </row>
    <row r="1045" spans="144:165" x14ac:dyDescent="0.25">
      <c r="EN1045" s="263">
        <f t="shared" si="225"/>
        <v>1043</v>
      </c>
      <c r="EO1045" s="239" t="s">
        <v>2271</v>
      </c>
      <c r="EP1045" s="279">
        <v>42036</v>
      </c>
      <c r="EQ1045" s="280">
        <v>0</v>
      </c>
      <c r="ER1045" s="281">
        <v>14.325710000000001</v>
      </c>
      <c r="ES1045" s="288"/>
      <c r="ET1045" s="282">
        <f>IF(EO1045=EO1046,MAX(ET$2:ET1044)+1,0)</f>
        <v>522</v>
      </c>
      <c r="EU1045" s="3" t="str">
        <f t="shared" si="217"/>
        <v/>
      </c>
      <c r="EV1045" s="290" t="str">
        <f t="shared" si="218"/>
        <v/>
      </c>
      <c r="EW1045" s="277" t="str">
        <f t="shared" si="219"/>
        <v/>
      </c>
      <c r="EX1045" s="281" t="str">
        <f t="shared" si="220"/>
        <v/>
      </c>
      <c r="EY1045" s="282">
        <f>IF(EO1045=EO1046,0,MAX(EY$2:EY1044)+1)</f>
        <v>0</v>
      </c>
      <c r="EZ1045" s="290" t="str">
        <f t="shared" si="221"/>
        <v/>
      </c>
      <c r="FA1045" s="277" t="str">
        <f t="shared" si="222"/>
        <v/>
      </c>
      <c r="FB1045" s="281" t="str">
        <f t="shared" si="223"/>
        <v/>
      </c>
      <c r="FC1045" s="230"/>
      <c r="FD1045" s="230"/>
      <c r="FE1045" s="230"/>
      <c r="FF1045" s="28" t="str">
        <f t="shared" si="224"/>
        <v>,</v>
      </c>
      <c r="FG1045" s="3"/>
      <c r="FH1045" s="3"/>
      <c r="FI1045" s="287">
        <f>IF(FH1045&gt;0,INDEX(IF($BJ$45=0,$EU$3:$EU$1412,IF($BK$45=0,$EX$3:$EX$1412,$FB$3:$FB$1412)),FH1045,1),0)</f>
        <v>0</v>
      </c>
    </row>
    <row r="1046" spans="144:165" x14ac:dyDescent="0.25">
      <c r="EN1046" s="263">
        <f t="shared" si="225"/>
        <v>1044</v>
      </c>
      <c r="EO1046" s="239" t="s">
        <v>2271</v>
      </c>
      <c r="EP1046" s="279">
        <v>43831</v>
      </c>
      <c r="EQ1046" s="280">
        <v>0</v>
      </c>
      <c r="ER1046" s="281">
        <v>14.06621</v>
      </c>
      <c r="ES1046" s="288"/>
      <c r="ET1046" s="282">
        <f>IF(EO1046=EO1047,MAX(ET$2:ET1045)+1,0)</f>
        <v>0</v>
      </c>
      <c r="EU1046" s="3" t="str">
        <f t="shared" si="217"/>
        <v/>
      </c>
      <c r="EV1046" s="290" t="str">
        <f t="shared" si="218"/>
        <v/>
      </c>
      <c r="EW1046" s="277" t="str">
        <f t="shared" si="219"/>
        <v/>
      </c>
      <c r="EX1046" s="281" t="str">
        <f t="shared" si="220"/>
        <v/>
      </c>
      <c r="EY1046" s="282">
        <f>IF(EO1046=EO1047,0,MAX(EY$2:EY1045)+1)</f>
        <v>522</v>
      </c>
      <c r="EZ1046" s="290" t="str">
        <f t="shared" si="221"/>
        <v/>
      </c>
      <c r="FA1046" s="277" t="str">
        <f t="shared" si="222"/>
        <v/>
      </c>
      <c r="FB1046" s="281" t="str">
        <f t="shared" si="223"/>
        <v/>
      </c>
      <c r="FC1046" s="230"/>
      <c r="FD1046" s="230"/>
      <c r="FE1046" s="230"/>
      <c r="FF1046" s="28" t="str">
        <f t="shared" si="224"/>
        <v>,</v>
      </c>
      <c r="FG1046" s="3"/>
      <c r="FH1046" s="3"/>
      <c r="FI1046" s="287">
        <f>IF(FH1046&gt;0,INDEX(IF($BJ$45=0,$EU$3:$EU$1412,IF($BK$45=0,$EX$3:$EX$1412,$FB$3:$FB$1412)),FH1046,1),0)</f>
        <v>0</v>
      </c>
    </row>
    <row r="1047" spans="144:165" x14ac:dyDescent="0.25">
      <c r="EN1047" s="263">
        <f t="shared" si="225"/>
        <v>1045</v>
      </c>
      <c r="EO1047" s="239" t="s">
        <v>2272</v>
      </c>
      <c r="EP1047" s="279">
        <v>42036</v>
      </c>
      <c r="EQ1047" s="280">
        <v>0</v>
      </c>
      <c r="ER1047" s="281">
        <v>14.765140000000001</v>
      </c>
      <c r="ES1047" s="288"/>
      <c r="ET1047" s="282">
        <f>IF(EO1047=EO1048,MAX(ET$2:ET1046)+1,0)</f>
        <v>523</v>
      </c>
      <c r="EU1047" s="3" t="str">
        <f t="shared" si="217"/>
        <v/>
      </c>
      <c r="EV1047" s="290" t="str">
        <f t="shared" si="218"/>
        <v/>
      </c>
      <c r="EW1047" s="277" t="str">
        <f t="shared" si="219"/>
        <v/>
      </c>
      <c r="EX1047" s="281" t="str">
        <f t="shared" si="220"/>
        <v/>
      </c>
      <c r="EY1047" s="282">
        <f>IF(EO1047=EO1048,0,MAX(EY$2:EY1046)+1)</f>
        <v>0</v>
      </c>
      <c r="EZ1047" s="290" t="str">
        <f t="shared" si="221"/>
        <v/>
      </c>
      <c r="FA1047" s="277" t="str">
        <f t="shared" si="222"/>
        <v/>
      </c>
      <c r="FB1047" s="281" t="str">
        <f t="shared" si="223"/>
        <v/>
      </c>
      <c r="FC1047" s="230"/>
      <c r="FD1047" s="230"/>
      <c r="FE1047" s="230"/>
      <c r="FF1047" s="28" t="str">
        <f t="shared" si="224"/>
        <v>,</v>
      </c>
      <c r="FG1047" s="3"/>
      <c r="FH1047" s="3"/>
      <c r="FI1047" s="287">
        <f>IF(FH1047&gt;0,INDEX(IF($BJ$45=0,$EU$3:$EU$1412,IF($BK$45=0,$EX$3:$EX$1412,$FB$3:$FB$1412)),FH1047,1),0)</f>
        <v>0</v>
      </c>
    </row>
    <row r="1048" spans="144:165" x14ac:dyDescent="0.25">
      <c r="EN1048" s="263">
        <f t="shared" si="225"/>
        <v>1046</v>
      </c>
      <c r="EO1048" s="239" t="s">
        <v>2272</v>
      </c>
      <c r="EP1048" s="279">
        <v>43831</v>
      </c>
      <c r="EQ1048" s="280">
        <v>0</v>
      </c>
      <c r="ER1048" s="281">
        <v>14.31292</v>
      </c>
      <c r="ES1048" s="288"/>
      <c r="ET1048" s="282">
        <f>IF(EO1048=EO1049,MAX(ET$2:ET1047)+1,0)</f>
        <v>0</v>
      </c>
      <c r="EU1048" s="3" t="str">
        <f t="shared" si="217"/>
        <v/>
      </c>
      <c r="EV1048" s="290" t="str">
        <f t="shared" si="218"/>
        <v/>
      </c>
      <c r="EW1048" s="277" t="str">
        <f t="shared" si="219"/>
        <v/>
      </c>
      <c r="EX1048" s="281" t="str">
        <f t="shared" si="220"/>
        <v/>
      </c>
      <c r="EY1048" s="282">
        <f>IF(EO1048=EO1049,0,MAX(EY$2:EY1047)+1)</f>
        <v>523</v>
      </c>
      <c r="EZ1048" s="290" t="str">
        <f t="shared" si="221"/>
        <v/>
      </c>
      <c r="FA1048" s="277" t="str">
        <f t="shared" si="222"/>
        <v/>
      </c>
      <c r="FB1048" s="281" t="str">
        <f t="shared" si="223"/>
        <v/>
      </c>
      <c r="FC1048" s="230"/>
      <c r="FD1048" s="230"/>
      <c r="FE1048" s="230"/>
      <c r="FF1048" s="28" t="str">
        <f t="shared" si="224"/>
        <v>,</v>
      </c>
      <c r="FG1048" s="3"/>
      <c r="FH1048" s="3"/>
      <c r="FI1048" s="287">
        <f>IF(FH1048&gt;0,INDEX(IF($BJ$45=0,$EU$3:$EU$1412,IF($BK$45=0,$EX$3:$EX$1412,$FB$3:$FB$1412)),FH1048,1),0)</f>
        <v>0</v>
      </c>
    </row>
    <row r="1049" spans="144:165" x14ac:dyDescent="0.25">
      <c r="EN1049" s="263">
        <f t="shared" si="225"/>
        <v>1047</v>
      </c>
      <c r="EO1049" s="239" t="s">
        <v>2273</v>
      </c>
      <c r="EP1049" s="279">
        <v>42036</v>
      </c>
      <c r="EQ1049" s="280">
        <v>0</v>
      </c>
      <c r="ER1049" s="281">
        <v>15.091710000000001</v>
      </c>
      <c r="ES1049" s="288"/>
      <c r="ET1049" s="282">
        <f>IF(EO1049=EO1050,MAX(ET$2:ET1048)+1,0)</f>
        <v>524</v>
      </c>
      <c r="EU1049" s="3" t="str">
        <f t="shared" si="217"/>
        <v/>
      </c>
      <c r="EV1049" s="290" t="str">
        <f t="shared" si="218"/>
        <v/>
      </c>
      <c r="EW1049" s="277" t="str">
        <f t="shared" si="219"/>
        <v/>
      </c>
      <c r="EX1049" s="281" t="str">
        <f t="shared" si="220"/>
        <v/>
      </c>
      <c r="EY1049" s="282">
        <f>IF(EO1049=EO1050,0,MAX(EY$2:EY1048)+1)</f>
        <v>0</v>
      </c>
      <c r="EZ1049" s="290" t="str">
        <f t="shared" si="221"/>
        <v/>
      </c>
      <c r="FA1049" s="277" t="str">
        <f t="shared" si="222"/>
        <v/>
      </c>
      <c r="FB1049" s="281" t="str">
        <f t="shared" si="223"/>
        <v/>
      </c>
      <c r="FC1049" s="230"/>
      <c r="FD1049" s="230"/>
      <c r="FE1049" s="230"/>
      <c r="FF1049" s="28" t="str">
        <f t="shared" si="224"/>
        <v>,</v>
      </c>
      <c r="FG1049" s="3"/>
      <c r="FH1049" s="3"/>
      <c r="FI1049" s="287">
        <f>IF(FH1049&gt;0,INDEX(IF($BJ$45=0,$EU$3:$EU$1412,IF($BK$45=0,$EX$3:$EX$1412,$FB$3:$FB$1412)),FH1049,1),0)</f>
        <v>0</v>
      </c>
    </row>
    <row r="1050" spans="144:165" x14ac:dyDescent="0.25">
      <c r="EN1050" s="263">
        <f t="shared" si="225"/>
        <v>1048</v>
      </c>
      <c r="EO1050" s="239" t="s">
        <v>2273</v>
      </c>
      <c r="EP1050" s="279">
        <v>43831</v>
      </c>
      <c r="EQ1050" s="280">
        <v>0</v>
      </c>
      <c r="ER1050" s="281">
        <v>14.5</v>
      </c>
      <c r="ES1050" s="288"/>
      <c r="ET1050" s="282">
        <f>IF(EO1050=EO1051,MAX(ET$2:ET1049)+1,0)</f>
        <v>0</v>
      </c>
      <c r="EU1050" s="3" t="str">
        <f t="shared" si="217"/>
        <v/>
      </c>
      <c r="EV1050" s="290" t="str">
        <f t="shared" si="218"/>
        <v/>
      </c>
      <c r="EW1050" s="277" t="str">
        <f t="shared" si="219"/>
        <v/>
      </c>
      <c r="EX1050" s="281" t="str">
        <f t="shared" si="220"/>
        <v/>
      </c>
      <c r="EY1050" s="282">
        <f>IF(EO1050=EO1051,0,MAX(EY$2:EY1049)+1)</f>
        <v>524</v>
      </c>
      <c r="EZ1050" s="290" t="str">
        <f t="shared" si="221"/>
        <v/>
      </c>
      <c r="FA1050" s="277" t="str">
        <f t="shared" si="222"/>
        <v/>
      </c>
      <c r="FB1050" s="281" t="str">
        <f t="shared" si="223"/>
        <v/>
      </c>
      <c r="FC1050" s="230"/>
      <c r="FD1050" s="230"/>
      <c r="FE1050" s="230"/>
      <c r="FF1050" s="28" t="str">
        <f t="shared" si="224"/>
        <v>,</v>
      </c>
      <c r="FG1050" s="3"/>
      <c r="FH1050" s="3"/>
      <c r="FI1050" s="287">
        <f>IF(FH1050&gt;0,INDEX(IF($BJ$45=0,$EU$3:$EU$1412,IF($BK$45=0,$EX$3:$EX$1412,$FB$3:$FB$1412)),FH1050,1),0)</f>
        <v>0</v>
      </c>
    </row>
    <row r="1051" spans="144:165" x14ac:dyDescent="0.25">
      <c r="EN1051" s="263">
        <f t="shared" si="225"/>
        <v>1049</v>
      </c>
      <c r="EO1051" s="239" t="s">
        <v>2274</v>
      </c>
      <c r="EP1051" s="279">
        <v>42036</v>
      </c>
      <c r="EQ1051" s="280">
        <v>0</v>
      </c>
      <c r="ER1051" s="281">
        <v>15.31335</v>
      </c>
      <c r="ES1051" s="288"/>
      <c r="ET1051" s="282">
        <f>IF(EO1051=EO1052,MAX(ET$2:ET1050)+1,0)</f>
        <v>525</v>
      </c>
      <c r="EU1051" s="3" t="str">
        <f t="shared" si="217"/>
        <v/>
      </c>
      <c r="EV1051" s="290" t="str">
        <f t="shared" si="218"/>
        <v/>
      </c>
      <c r="EW1051" s="277" t="str">
        <f t="shared" si="219"/>
        <v/>
      </c>
      <c r="EX1051" s="281" t="str">
        <f t="shared" si="220"/>
        <v/>
      </c>
      <c r="EY1051" s="282">
        <f>IF(EO1051=EO1052,0,MAX(EY$2:EY1050)+1)</f>
        <v>0</v>
      </c>
      <c r="EZ1051" s="290" t="str">
        <f t="shared" si="221"/>
        <v/>
      </c>
      <c r="FA1051" s="277" t="str">
        <f t="shared" si="222"/>
        <v/>
      </c>
      <c r="FB1051" s="281" t="str">
        <f t="shared" si="223"/>
        <v/>
      </c>
      <c r="FC1051" s="230"/>
      <c r="FD1051" s="230"/>
      <c r="FE1051" s="230"/>
      <c r="FF1051" s="28" t="str">
        <f t="shared" si="224"/>
        <v>,</v>
      </c>
      <c r="FG1051" s="3"/>
      <c r="FH1051" s="3"/>
      <c r="FI1051" s="287">
        <f>IF(FH1051&gt;0,INDEX(IF($BJ$45=0,$EU$3:$EU$1412,IF($BK$45=0,$EX$3:$EX$1412,$FB$3:$FB$1412)),FH1051,1),0)</f>
        <v>0</v>
      </c>
    </row>
    <row r="1052" spans="144:165" x14ac:dyDescent="0.25">
      <c r="EN1052" s="263">
        <f t="shared" si="225"/>
        <v>1050</v>
      </c>
      <c r="EO1052" s="239" t="s">
        <v>2274</v>
      </c>
      <c r="EP1052" s="279">
        <v>43831</v>
      </c>
      <c r="EQ1052" s="280">
        <v>0</v>
      </c>
      <c r="ER1052" s="281">
        <v>14.629479999999999</v>
      </c>
      <c r="ES1052" s="288"/>
      <c r="ET1052" s="282">
        <f>IF(EO1052=EO1053,MAX(ET$2:ET1051)+1,0)</f>
        <v>0</v>
      </c>
      <c r="EU1052" s="3" t="str">
        <f t="shared" si="217"/>
        <v/>
      </c>
      <c r="EV1052" s="290" t="str">
        <f t="shared" si="218"/>
        <v/>
      </c>
      <c r="EW1052" s="277" t="str">
        <f t="shared" si="219"/>
        <v/>
      </c>
      <c r="EX1052" s="281" t="str">
        <f t="shared" si="220"/>
        <v/>
      </c>
      <c r="EY1052" s="282">
        <f>IF(EO1052=EO1053,0,MAX(EY$2:EY1051)+1)</f>
        <v>525</v>
      </c>
      <c r="EZ1052" s="290" t="str">
        <f t="shared" si="221"/>
        <v/>
      </c>
      <c r="FA1052" s="277" t="str">
        <f t="shared" si="222"/>
        <v/>
      </c>
      <c r="FB1052" s="281" t="str">
        <f t="shared" si="223"/>
        <v/>
      </c>
      <c r="FC1052" s="230"/>
      <c r="FD1052" s="230"/>
      <c r="FE1052" s="230"/>
      <c r="FF1052" s="28" t="str">
        <f t="shared" si="224"/>
        <v>,</v>
      </c>
      <c r="FG1052" s="3"/>
      <c r="FH1052" s="3"/>
      <c r="FI1052" s="287">
        <f>IF(FH1052&gt;0,INDEX(IF($BJ$45=0,$EU$3:$EU$1412,IF($BK$45=0,$EX$3:$EX$1412,$FB$3:$FB$1412)),FH1052,1),0)</f>
        <v>0</v>
      </c>
    </row>
    <row r="1053" spans="144:165" x14ac:dyDescent="0.25">
      <c r="EN1053" s="263">
        <f t="shared" si="225"/>
        <v>1051</v>
      </c>
      <c r="EO1053" s="239" t="s">
        <v>2275</v>
      </c>
      <c r="EP1053" s="279">
        <v>42036</v>
      </c>
      <c r="EQ1053" s="280">
        <v>0</v>
      </c>
      <c r="ER1053" s="281">
        <v>15.441190000000001</v>
      </c>
      <c r="ES1053" s="288"/>
      <c r="ET1053" s="282">
        <f>IF(EO1053=EO1054,MAX(ET$2:ET1052)+1,0)</f>
        <v>526</v>
      </c>
      <c r="EU1053" s="3" t="str">
        <f t="shared" si="217"/>
        <v/>
      </c>
      <c r="EV1053" s="290" t="str">
        <f t="shared" si="218"/>
        <v/>
      </c>
      <c r="EW1053" s="277" t="str">
        <f t="shared" si="219"/>
        <v/>
      </c>
      <c r="EX1053" s="281" t="str">
        <f t="shared" si="220"/>
        <v/>
      </c>
      <c r="EY1053" s="282">
        <f>IF(EO1053=EO1054,0,MAX(EY$2:EY1052)+1)</f>
        <v>0</v>
      </c>
      <c r="EZ1053" s="290" t="str">
        <f t="shared" si="221"/>
        <v/>
      </c>
      <c r="FA1053" s="277" t="str">
        <f t="shared" si="222"/>
        <v/>
      </c>
      <c r="FB1053" s="281" t="str">
        <f t="shared" si="223"/>
        <v/>
      </c>
      <c r="FC1053" s="230"/>
      <c r="FD1053" s="230"/>
      <c r="FE1053" s="230"/>
      <c r="FF1053" s="28" t="str">
        <f t="shared" si="224"/>
        <v>,</v>
      </c>
      <c r="FG1053" s="3"/>
      <c r="FH1053" s="3"/>
      <c r="FI1053" s="287">
        <f>IF(FH1053&gt;0,INDEX(IF($BJ$45=0,$EU$3:$EU$1412,IF($BK$45=0,$EX$3:$EX$1412,$FB$3:$FB$1412)),FH1053,1),0)</f>
        <v>0</v>
      </c>
    </row>
    <row r="1054" spans="144:165" x14ac:dyDescent="0.25">
      <c r="EN1054" s="263">
        <f t="shared" si="225"/>
        <v>1052</v>
      </c>
      <c r="EO1054" s="239" t="s">
        <v>2275</v>
      </c>
      <c r="EP1054" s="279">
        <v>43831</v>
      </c>
      <c r="EQ1054" s="280">
        <v>0</v>
      </c>
      <c r="ER1054" s="281">
        <v>14.70623</v>
      </c>
      <c r="ES1054" s="288"/>
      <c r="ET1054" s="282">
        <f>IF(EO1054=EO1055,MAX(ET$2:ET1053)+1,0)</f>
        <v>0</v>
      </c>
      <c r="EU1054" s="3" t="str">
        <f t="shared" si="217"/>
        <v/>
      </c>
      <c r="EV1054" s="290" t="str">
        <f t="shared" si="218"/>
        <v/>
      </c>
      <c r="EW1054" s="277" t="str">
        <f t="shared" si="219"/>
        <v/>
      </c>
      <c r="EX1054" s="281" t="str">
        <f t="shared" si="220"/>
        <v/>
      </c>
      <c r="EY1054" s="282">
        <f>IF(EO1054=EO1055,0,MAX(EY$2:EY1053)+1)</f>
        <v>526</v>
      </c>
      <c r="EZ1054" s="290" t="str">
        <f t="shared" si="221"/>
        <v/>
      </c>
      <c r="FA1054" s="277" t="str">
        <f t="shared" si="222"/>
        <v/>
      </c>
      <c r="FB1054" s="281" t="str">
        <f t="shared" si="223"/>
        <v/>
      </c>
      <c r="FC1054" s="230"/>
      <c r="FD1054" s="230"/>
      <c r="FE1054" s="230"/>
      <c r="FF1054" s="28" t="str">
        <f t="shared" si="224"/>
        <v>,</v>
      </c>
      <c r="FG1054" s="3"/>
      <c r="FH1054" s="3"/>
      <c r="FI1054" s="287">
        <f>IF(FH1054&gt;0,INDEX(IF($BJ$45=0,$EU$3:$EU$1412,IF($BK$45=0,$EX$3:$EX$1412,$FB$3:$FB$1412)),FH1054,1),0)</f>
        <v>0</v>
      </c>
    </row>
    <row r="1055" spans="144:165" x14ac:dyDescent="0.25">
      <c r="EN1055" s="263">
        <f t="shared" si="225"/>
        <v>1053</v>
      </c>
      <c r="EO1055" s="239" t="s">
        <v>2276</v>
      </c>
      <c r="EP1055" s="279">
        <v>42036</v>
      </c>
      <c r="EQ1055" s="280">
        <v>0</v>
      </c>
      <c r="ER1055" s="281">
        <v>23.2834</v>
      </c>
      <c r="ES1055" s="288"/>
      <c r="ET1055" s="282">
        <f>IF(EO1055=EO1056,MAX(ET$2:ET1054)+1,0)</f>
        <v>527</v>
      </c>
      <c r="EU1055" s="3" t="str">
        <f t="shared" si="217"/>
        <v/>
      </c>
      <c r="EV1055" s="290" t="str">
        <f t="shared" si="218"/>
        <v/>
      </c>
      <c r="EW1055" s="277" t="str">
        <f t="shared" si="219"/>
        <v/>
      </c>
      <c r="EX1055" s="281" t="str">
        <f t="shared" si="220"/>
        <v/>
      </c>
      <c r="EY1055" s="282">
        <f>IF(EO1055=EO1056,0,MAX(EY$2:EY1054)+1)</f>
        <v>0</v>
      </c>
      <c r="EZ1055" s="290" t="str">
        <f t="shared" si="221"/>
        <v/>
      </c>
      <c r="FA1055" s="277" t="str">
        <f t="shared" si="222"/>
        <v/>
      </c>
      <c r="FB1055" s="281" t="str">
        <f t="shared" si="223"/>
        <v/>
      </c>
      <c r="FC1055" s="230"/>
      <c r="FD1055" s="230"/>
      <c r="FE1055" s="230"/>
      <c r="FF1055" s="28" t="str">
        <f t="shared" si="224"/>
        <v>,</v>
      </c>
      <c r="FG1055" s="3"/>
      <c r="FH1055" s="3"/>
      <c r="FI1055" s="287">
        <f>IF(FH1055&gt;0,INDEX(IF($BJ$45=0,$EU$3:$EU$1412,IF($BK$45=0,$EX$3:$EX$1412,$FB$3:$FB$1412)),FH1055,1),0)</f>
        <v>0</v>
      </c>
    </row>
    <row r="1056" spans="144:165" x14ac:dyDescent="0.25">
      <c r="EN1056" s="263">
        <f t="shared" si="225"/>
        <v>1054</v>
      </c>
      <c r="EO1056" s="239" t="s">
        <v>2276</v>
      </c>
      <c r="EP1056" s="279">
        <v>43831</v>
      </c>
      <c r="EQ1056" s="280">
        <v>0</v>
      </c>
      <c r="ER1056" s="281">
        <v>20.1906</v>
      </c>
      <c r="ES1056" s="288"/>
      <c r="ET1056" s="282">
        <f>IF(EO1056=EO1057,MAX(ET$2:ET1055)+1,0)</f>
        <v>0</v>
      </c>
      <c r="EU1056" s="3" t="str">
        <f t="shared" si="217"/>
        <v/>
      </c>
      <c r="EV1056" s="290" t="str">
        <f t="shared" si="218"/>
        <v/>
      </c>
      <c r="EW1056" s="277" t="str">
        <f t="shared" si="219"/>
        <v/>
      </c>
      <c r="EX1056" s="281" t="str">
        <f t="shared" si="220"/>
        <v/>
      </c>
      <c r="EY1056" s="282">
        <f>IF(EO1056=EO1057,0,MAX(EY$2:EY1055)+1)</f>
        <v>527</v>
      </c>
      <c r="EZ1056" s="290" t="str">
        <f t="shared" si="221"/>
        <v/>
      </c>
      <c r="FA1056" s="277" t="str">
        <f t="shared" si="222"/>
        <v/>
      </c>
      <c r="FB1056" s="281" t="str">
        <f t="shared" si="223"/>
        <v/>
      </c>
      <c r="FC1056" s="230"/>
      <c r="FD1056" s="230"/>
      <c r="FE1056" s="230"/>
      <c r="FF1056" s="28" t="str">
        <f t="shared" si="224"/>
        <v>,</v>
      </c>
      <c r="FG1056" s="3"/>
      <c r="FH1056" s="3"/>
      <c r="FI1056" s="287">
        <f>IF(FH1056&gt;0,INDEX(IF($BJ$45=0,$EU$3:$EU$1412,IF($BK$45=0,$EX$3:$EX$1412,$FB$3:$FB$1412)),FH1056,1),0)</f>
        <v>0</v>
      </c>
    </row>
    <row r="1057" spans="144:165" x14ac:dyDescent="0.25">
      <c r="EN1057" s="263">
        <f t="shared" si="225"/>
        <v>1055</v>
      </c>
      <c r="EO1057" s="239" t="s">
        <v>2277</v>
      </c>
      <c r="EP1057" s="279">
        <v>42036</v>
      </c>
      <c r="EQ1057" s="280">
        <v>0</v>
      </c>
      <c r="ER1057" s="281">
        <v>23.047840000000001</v>
      </c>
      <c r="ES1057" s="288"/>
      <c r="ET1057" s="282">
        <f>IF(EO1057=EO1058,MAX(ET$2:ET1056)+1,0)</f>
        <v>528</v>
      </c>
      <c r="EU1057" s="3" t="str">
        <f t="shared" si="217"/>
        <v/>
      </c>
      <c r="EV1057" s="290" t="str">
        <f t="shared" si="218"/>
        <v/>
      </c>
      <c r="EW1057" s="277" t="str">
        <f t="shared" si="219"/>
        <v/>
      </c>
      <c r="EX1057" s="281" t="str">
        <f t="shared" si="220"/>
        <v/>
      </c>
      <c r="EY1057" s="282">
        <f>IF(EO1057=EO1058,0,MAX(EY$2:EY1056)+1)</f>
        <v>0</v>
      </c>
      <c r="EZ1057" s="290" t="str">
        <f t="shared" si="221"/>
        <v/>
      </c>
      <c r="FA1057" s="277" t="str">
        <f t="shared" si="222"/>
        <v/>
      </c>
      <c r="FB1057" s="281" t="str">
        <f t="shared" si="223"/>
        <v/>
      </c>
      <c r="FC1057" s="230"/>
      <c r="FD1057" s="230"/>
      <c r="FE1057" s="230"/>
      <c r="FF1057" s="28" t="str">
        <f t="shared" si="224"/>
        <v>,</v>
      </c>
      <c r="FG1057" s="3"/>
      <c r="FH1057" s="3"/>
      <c r="FI1057" s="287">
        <f>IF(FH1057&gt;0,INDEX(IF($BJ$45=0,$EU$3:$EU$1412,IF($BK$45=0,$EX$3:$EX$1412,$FB$3:$FB$1412)),FH1057,1),0)</f>
        <v>0</v>
      </c>
    </row>
    <row r="1058" spans="144:165" x14ac:dyDescent="0.25">
      <c r="EN1058" s="263">
        <f t="shared" si="225"/>
        <v>1056</v>
      </c>
      <c r="EO1058" s="239" t="s">
        <v>2277</v>
      </c>
      <c r="EP1058" s="279">
        <v>43831</v>
      </c>
      <c r="EQ1058" s="280">
        <v>0</v>
      </c>
      <c r="ER1058" s="281">
        <v>19.970549999999999</v>
      </c>
      <c r="ES1058" s="288"/>
      <c r="ET1058" s="282">
        <f>IF(EO1058=EO1059,MAX(ET$2:ET1057)+1,0)</f>
        <v>0</v>
      </c>
      <c r="EU1058" s="3" t="str">
        <f t="shared" si="217"/>
        <v/>
      </c>
      <c r="EV1058" s="290" t="str">
        <f t="shared" si="218"/>
        <v/>
      </c>
      <c r="EW1058" s="277" t="str">
        <f t="shared" si="219"/>
        <v/>
      </c>
      <c r="EX1058" s="281" t="str">
        <f t="shared" si="220"/>
        <v/>
      </c>
      <c r="EY1058" s="282">
        <f>IF(EO1058=EO1059,0,MAX(EY$2:EY1057)+1)</f>
        <v>528</v>
      </c>
      <c r="EZ1058" s="290" t="str">
        <f t="shared" si="221"/>
        <v/>
      </c>
      <c r="FA1058" s="277" t="str">
        <f t="shared" si="222"/>
        <v/>
      </c>
      <c r="FB1058" s="281" t="str">
        <f t="shared" si="223"/>
        <v/>
      </c>
      <c r="FC1058" s="230"/>
      <c r="FD1058" s="230"/>
      <c r="FE1058" s="230"/>
      <c r="FF1058" s="28" t="str">
        <f t="shared" si="224"/>
        <v>,</v>
      </c>
      <c r="FG1058" s="3"/>
      <c r="FH1058" s="3"/>
      <c r="FI1058" s="287">
        <f>IF(FH1058&gt;0,INDEX(IF($BJ$45=0,$EU$3:$EU$1412,IF($BK$45=0,$EX$3:$EX$1412,$FB$3:$FB$1412)),FH1058,1),0)</f>
        <v>0</v>
      </c>
    </row>
    <row r="1059" spans="144:165" x14ac:dyDescent="0.25">
      <c r="EN1059" s="263">
        <f t="shared" si="225"/>
        <v>1057</v>
      </c>
      <c r="EO1059" s="239" t="s">
        <v>2278</v>
      </c>
      <c r="EP1059" s="279">
        <v>42036</v>
      </c>
      <c r="EQ1059" s="280">
        <v>0</v>
      </c>
      <c r="ER1059" s="281">
        <v>22.695329999999998</v>
      </c>
      <c r="ES1059" s="288"/>
      <c r="ET1059" s="282">
        <f>IF(EO1059=EO1060,MAX(ET$2:ET1058)+1,0)</f>
        <v>529</v>
      </c>
      <c r="EU1059" s="3" t="str">
        <f t="shared" si="217"/>
        <v/>
      </c>
      <c r="EV1059" s="290" t="str">
        <f t="shared" si="218"/>
        <v/>
      </c>
      <c r="EW1059" s="277" t="str">
        <f t="shared" si="219"/>
        <v/>
      </c>
      <c r="EX1059" s="281" t="str">
        <f t="shared" si="220"/>
        <v/>
      </c>
      <c r="EY1059" s="282">
        <f>IF(EO1059=EO1060,0,MAX(EY$2:EY1058)+1)</f>
        <v>0</v>
      </c>
      <c r="EZ1059" s="290" t="str">
        <f t="shared" si="221"/>
        <v/>
      </c>
      <c r="FA1059" s="277" t="str">
        <f t="shared" si="222"/>
        <v/>
      </c>
      <c r="FB1059" s="281" t="str">
        <f t="shared" si="223"/>
        <v/>
      </c>
      <c r="FC1059" s="230"/>
      <c r="FD1059" s="230"/>
      <c r="FE1059" s="230"/>
      <c r="FF1059" s="28" t="str">
        <f t="shared" si="224"/>
        <v>,</v>
      </c>
      <c r="FG1059" s="3"/>
      <c r="FH1059" s="3"/>
      <c r="FI1059" s="287">
        <f>IF(FH1059&gt;0,INDEX(IF($BJ$45=0,$EU$3:$EU$1412,IF($BK$45=0,$EX$3:$EX$1412,$FB$3:$FB$1412)),FH1059,1),0)</f>
        <v>0</v>
      </c>
    </row>
    <row r="1060" spans="144:165" x14ac:dyDescent="0.25">
      <c r="EN1060" s="263">
        <f t="shared" si="225"/>
        <v>1058</v>
      </c>
      <c r="EO1060" s="239" t="s">
        <v>2278</v>
      </c>
      <c r="EP1060" s="279">
        <v>43831</v>
      </c>
      <c r="EQ1060" s="280">
        <v>0</v>
      </c>
      <c r="ER1060" s="281">
        <v>19.666589999999999</v>
      </c>
      <c r="ES1060" s="288"/>
      <c r="ET1060" s="282">
        <f>IF(EO1060=EO1061,MAX(ET$2:ET1059)+1,0)</f>
        <v>0</v>
      </c>
      <c r="EU1060" s="3" t="str">
        <f t="shared" si="217"/>
        <v/>
      </c>
      <c r="EV1060" s="290" t="str">
        <f t="shared" si="218"/>
        <v/>
      </c>
      <c r="EW1060" s="277" t="str">
        <f t="shared" si="219"/>
        <v/>
      </c>
      <c r="EX1060" s="281" t="str">
        <f t="shared" si="220"/>
        <v/>
      </c>
      <c r="EY1060" s="282">
        <f>IF(EO1060=EO1061,0,MAX(EY$2:EY1059)+1)</f>
        <v>529</v>
      </c>
      <c r="EZ1060" s="290" t="str">
        <f t="shared" si="221"/>
        <v/>
      </c>
      <c r="FA1060" s="277" t="str">
        <f t="shared" si="222"/>
        <v/>
      </c>
      <c r="FB1060" s="281" t="str">
        <f t="shared" si="223"/>
        <v/>
      </c>
      <c r="FC1060" s="230"/>
      <c r="FD1060" s="230"/>
      <c r="FE1060" s="230"/>
      <c r="FF1060" s="28" t="str">
        <f t="shared" si="224"/>
        <v>,</v>
      </c>
      <c r="FG1060" s="3"/>
      <c r="FH1060" s="3"/>
      <c r="FI1060" s="287">
        <f>IF(FH1060&gt;0,INDEX(IF($BJ$45=0,$EU$3:$EU$1412,IF($BK$45=0,$EX$3:$EX$1412,$FB$3:$FB$1412)),FH1060,1),0)</f>
        <v>0</v>
      </c>
    </row>
    <row r="1061" spans="144:165" x14ac:dyDescent="0.25">
      <c r="EN1061" s="263">
        <f t="shared" si="225"/>
        <v>1059</v>
      </c>
      <c r="EO1061" s="239" t="s">
        <v>2279</v>
      </c>
      <c r="EP1061" s="279">
        <v>42036</v>
      </c>
      <c r="EQ1061" s="280">
        <v>0</v>
      </c>
      <c r="ER1061" s="281">
        <v>22.215389999999999</v>
      </c>
      <c r="ES1061" s="288"/>
      <c r="ET1061" s="282">
        <f>IF(EO1061=EO1062,MAX(ET$2:ET1060)+1,0)</f>
        <v>530</v>
      </c>
      <c r="EU1061" s="3" t="str">
        <f t="shared" si="217"/>
        <v/>
      </c>
      <c r="EV1061" s="290" t="str">
        <f t="shared" si="218"/>
        <v/>
      </c>
      <c r="EW1061" s="277" t="str">
        <f t="shared" si="219"/>
        <v/>
      </c>
      <c r="EX1061" s="281" t="str">
        <f t="shared" si="220"/>
        <v/>
      </c>
      <c r="EY1061" s="282">
        <f>IF(EO1061=EO1062,0,MAX(EY$2:EY1060)+1)</f>
        <v>0</v>
      </c>
      <c r="EZ1061" s="290" t="str">
        <f t="shared" si="221"/>
        <v/>
      </c>
      <c r="FA1061" s="277" t="str">
        <f t="shared" si="222"/>
        <v/>
      </c>
      <c r="FB1061" s="281" t="str">
        <f t="shared" si="223"/>
        <v/>
      </c>
      <c r="FC1061" s="230"/>
      <c r="FD1061" s="230"/>
      <c r="FE1061" s="230"/>
      <c r="FF1061" s="28" t="str">
        <f t="shared" si="224"/>
        <v>,</v>
      </c>
      <c r="FG1061" s="3"/>
      <c r="FH1061" s="3"/>
      <c r="FI1061" s="287">
        <f>IF(FH1061&gt;0,INDEX(IF($BJ$45=0,$EU$3:$EU$1412,IF($BK$45=0,$EX$3:$EX$1412,$FB$3:$FB$1412)),FH1061,1),0)</f>
        <v>0</v>
      </c>
    </row>
    <row r="1062" spans="144:165" x14ac:dyDescent="0.25">
      <c r="EN1062" s="263">
        <f t="shared" si="225"/>
        <v>1060</v>
      </c>
      <c r="EO1062" s="239" t="s">
        <v>2279</v>
      </c>
      <c r="EP1062" s="279">
        <v>43831</v>
      </c>
      <c r="EQ1062" s="280">
        <v>0</v>
      </c>
      <c r="ER1062" s="281">
        <v>19.25357</v>
      </c>
      <c r="ES1062" s="288"/>
      <c r="ET1062" s="282">
        <f>IF(EO1062=EO1063,MAX(ET$2:ET1061)+1,0)</f>
        <v>0</v>
      </c>
      <c r="EU1062" s="3" t="str">
        <f t="shared" si="217"/>
        <v/>
      </c>
      <c r="EV1062" s="290" t="str">
        <f t="shared" si="218"/>
        <v/>
      </c>
      <c r="EW1062" s="277" t="str">
        <f t="shared" si="219"/>
        <v/>
      </c>
      <c r="EX1062" s="281" t="str">
        <f t="shared" si="220"/>
        <v/>
      </c>
      <c r="EY1062" s="282">
        <f>IF(EO1062=EO1063,0,MAX(EY$2:EY1061)+1)</f>
        <v>530</v>
      </c>
      <c r="EZ1062" s="290" t="str">
        <f t="shared" si="221"/>
        <v/>
      </c>
      <c r="FA1062" s="277" t="str">
        <f t="shared" si="222"/>
        <v/>
      </c>
      <c r="FB1062" s="281" t="str">
        <f t="shared" si="223"/>
        <v/>
      </c>
      <c r="FC1062" s="230"/>
      <c r="FD1062" s="230"/>
      <c r="FE1062" s="230"/>
      <c r="FF1062" s="28" t="str">
        <f t="shared" si="224"/>
        <v>,</v>
      </c>
      <c r="FG1062" s="3"/>
      <c r="FH1062" s="3"/>
      <c r="FI1062" s="287">
        <f>IF(FH1062&gt;0,INDEX(IF($BJ$45=0,$EU$3:$EU$1412,IF($BK$45=0,$EX$3:$EX$1412,$FB$3:$FB$1412)),FH1062,1),0)</f>
        <v>0</v>
      </c>
    </row>
    <row r="1063" spans="144:165" x14ac:dyDescent="0.25">
      <c r="EN1063" s="263">
        <f t="shared" si="225"/>
        <v>1061</v>
      </c>
      <c r="EO1063" s="239" t="s">
        <v>2280</v>
      </c>
      <c r="EP1063" s="279">
        <v>42036</v>
      </c>
      <c r="EQ1063" s="280">
        <v>0</v>
      </c>
      <c r="ER1063" s="281">
        <v>21.669699999999999</v>
      </c>
      <c r="ES1063" s="288"/>
      <c r="ET1063" s="282">
        <f>IF(EO1063=EO1064,MAX(ET$2:ET1062)+1,0)</f>
        <v>531</v>
      </c>
      <c r="EU1063" s="3" t="str">
        <f t="shared" si="217"/>
        <v/>
      </c>
      <c r="EV1063" s="290" t="str">
        <f t="shared" si="218"/>
        <v/>
      </c>
      <c r="EW1063" s="277" t="str">
        <f t="shared" si="219"/>
        <v/>
      </c>
      <c r="EX1063" s="281" t="str">
        <f t="shared" si="220"/>
        <v/>
      </c>
      <c r="EY1063" s="282">
        <f>IF(EO1063=EO1064,0,MAX(EY$2:EY1062)+1)</f>
        <v>0</v>
      </c>
      <c r="EZ1063" s="290" t="str">
        <f t="shared" si="221"/>
        <v/>
      </c>
      <c r="FA1063" s="277" t="str">
        <f t="shared" si="222"/>
        <v/>
      </c>
      <c r="FB1063" s="281" t="str">
        <f t="shared" si="223"/>
        <v/>
      </c>
      <c r="FC1063" s="230"/>
      <c r="FD1063" s="230"/>
      <c r="FE1063" s="230"/>
      <c r="FF1063" s="28" t="str">
        <f t="shared" si="224"/>
        <v>,</v>
      </c>
      <c r="FG1063" s="3"/>
      <c r="FH1063" s="3"/>
      <c r="FI1063" s="287">
        <f>IF(FH1063&gt;0,INDEX(IF($BJ$45=0,$EU$3:$EU$1412,IF($BK$45=0,$EX$3:$EX$1412,$FB$3:$FB$1412)),FH1063,1),0)</f>
        <v>0</v>
      </c>
    </row>
    <row r="1064" spans="144:165" x14ac:dyDescent="0.25">
      <c r="EN1064" s="263">
        <f t="shared" si="225"/>
        <v>1062</v>
      </c>
      <c r="EO1064" s="239" t="s">
        <v>2280</v>
      </c>
      <c r="EP1064" s="279">
        <v>43831</v>
      </c>
      <c r="EQ1064" s="280">
        <v>0</v>
      </c>
      <c r="ER1064" s="281">
        <v>18.78866</v>
      </c>
      <c r="ES1064" s="288"/>
      <c r="ET1064" s="282">
        <f>IF(EO1064=EO1065,MAX(ET$2:ET1063)+1,0)</f>
        <v>0</v>
      </c>
      <c r="EU1064" s="3" t="str">
        <f t="shared" si="217"/>
        <v/>
      </c>
      <c r="EV1064" s="290" t="str">
        <f t="shared" si="218"/>
        <v/>
      </c>
      <c r="EW1064" s="277" t="str">
        <f t="shared" si="219"/>
        <v/>
      </c>
      <c r="EX1064" s="281" t="str">
        <f t="shared" si="220"/>
        <v/>
      </c>
      <c r="EY1064" s="282">
        <f>IF(EO1064=EO1065,0,MAX(EY$2:EY1063)+1)</f>
        <v>531</v>
      </c>
      <c r="EZ1064" s="290" t="str">
        <f t="shared" si="221"/>
        <v/>
      </c>
      <c r="FA1064" s="277" t="str">
        <f t="shared" si="222"/>
        <v/>
      </c>
      <c r="FB1064" s="281" t="str">
        <f t="shared" si="223"/>
        <v/>
      </c>
      <c r="FC1064" s="230"/>
      <c r="FD1064" s="230"/>
      <c r="FE1064" s="230"/>
      <c r="FF1064" s="28" t="str">
        <f t="shared" si="224"/>
        <v>,</v>
      </c>
      <c r="FG1064" s="3"/>
      <c r="FH1064" s="3"/>
      <c r="FI1064" s="287">
        <f>IF(FH1064&gt;0,INDEX(IF($BJ$45=0,$EU$3:$EU$1412,IF($BK$45=0,$EX$3:$EX$1412,$FB$3:$FB$1412)),FH1064,1),0)</f>
        <v>0</v>
      </c>
    </row>
    <row r="1065" spans="144:165" x14ac:dyDescent="0.25">
      <c r="EN1065" s="263">
        <f t="shared" si="225"/>
        <v>1063</v>
      </c>
      <c r="EO1065" s="239" t="s">
        <v>2281</v>
      </c>
      <c r="EP1065" s="279">
        <v>42036</v>
      </c>
      <c r="EQ1065" s="280">
        <v>0</v>
      </c>
      <c r="ER1065" s="281">
        <v>21.036300000000001</v>
      </c>
      <c r="ES1065" s="288"/>
      <c r="ET1065" s="282">
        <f>IF(EO1065=EO1066,MAX(ET$2:ET1064)+1,0)</f>
        <v>532</v>
      </c>
      <c r="EU1065" s="3" t="str">
        <f t="shared" si="217"/>
        <v/>
      </c>
      <c r="EV1065" s="290" t="str">
        <f t="shared" si="218"/>
        <v/>
      </c>
      <c r="EW1065" s="277" t="str">
        <f t="shared" si="219"/>
        <v/>
      </c>
      <c r="EX1065" s="281" t="str">
        <f t="shared" si="220"/>
        <v/>
      </c>
      <c r="EY1065" s="282">
        <f>IF(EO1065=EO1066,0,MAX(EY$2:EY1064)+1)</f>
        <v>0</v>
      </c>
      <c r="EZ1065" s="290" t="str">
        <f t="shared" si="221"/>
        <v/>
      </c>
      <c r="FA1065" s="277" t="str">
        <f t="shared" si="222"/>
        <v/>
      </c>
      <c r="FB1065" s="281" t="str">
        <f t="shared" si="223"/>
        <v/>
      </c>
      <c r="FC1065" s="230"/>
      <c r="FD1065" s="230"/>
      <c r="FE1065" s="230"/>
      <c r="FF1065" s="28" t="str">
        <f t="shared" si="224"/>
        <v>,</v>
      </c>
      <c r="FG1065" s="3"/>
      <c r="FH1065" s="3"/>
      <c r="FI1065" s="287">
        <f>IF(FH1065&gt;0,INDEX(IF($BJ$45=0,$EU$3:$EU$1412,IF($BK$45=0,$EX$3:$EX$1412,$FB$3:$FB$1412)),FH1065,1),0)</f>
        <v>0</v>
      </c>
    </row>
    <row r="1066" spans="144:165" x14ac:dyDescent="0.25">
      <c r="EN1066" s="263">
        <f t="shared" si="225"/>
        <v>1064</v>
      </c>
      <c r="EO1066" s="239" t="s">
        <v>2281</v>
      </c>
      <c r="EP1066" s="279">
        <v>43831</v>
      </c>
      <c r="EQ1066" s="280">
        <v>0</v>
      </c>
      <c r="ER1066" s="281">
        <v>18.257280000000002</v>
      </c>
      <c r="ES1066" s="288"/>
      <c r="ET1066" s="282">
        <f>IF(EO1066=EO1067,MAX(ET$2:ET1065)+1,0)</f>
        <v>0</v>
      </c>
      <c r="EU1066" s="3" t="str">
        <f t="shared" si="217"/>
        <v/>
      </c>
      <c r="EV1066" s="290" t="str">
        <f t="shared" si="218"/>
        <v/>
      </c>
      <c r="EW1066" s="277" t="str">
        <f t="shared" si="219"/>
        <v/>
      </c>
      <c r="EX1066" s="281" t="str">
        <f t="shared" si="220"/>
        <v/>
      </c>
      <c r="EY1066" s="282">
        <f>IF(EO1066=EO1067,0,MAX(EY$2:EY1065)+1)</f>
        <v>532</v>
      </c>
      <c r="EZ1066" s="290" t="str">
        <f t="shared" si="221"/>
        <v/>
      </c>
      <c r="FA1066" s="277" t="str">
        <f t="shared" si="222"/>
        <v/>
      </c>
      <c r="FB1066" s="281" t="str">
        <f t="shared" si="223"/>
        <v/>
      </c>
      <c r="FC1066" s="230"/>
      <c r="FD1066" s="230"/>
      <c r="FE1066" s="230"/>
      <c r="FF1066" s="28" t="str">
        <f t="shared" si="224"/>
        <v>,</v>
      </c>
      <c r="FG1066" s="3"/>
      <c r="FH1066" s="3"/>
      <c r="FI1066" s="287">
        <f>IF(FH1066&gt;0,INDEX(IF($BJ$45=0,$EU$3:$EU$1412,IF($BK$45=0,$EX$3:$EX$1412,$FB$3:$FB$1412)),FH1066,1),0)</f>
        <v>0</v>
      </c>
    </row>
    <row r="1067" spans="144:165" x14ac:dyDescent="0.25">
      <c r="EN1067" s="263">
        <f t="shared" si="225"/>
        <v>1065</v>
      </c>
      <c r="EO1067" s="239" t="s">
        <v>2282</v>
      </c>
      <c r="EP1067" s="279">
        <v>42036</v>
      </c>
      <c r="EQ1067" s="280">
        <v>0</v>
      </c>
      <c r="ER1067" s="281">
        <v>20.416499999999999</v>
      </c>
      <c r="ES1067" s="288"/>
      <c r="ET1067" s="282">
        <f>IF(EO1067=EO1068,MAX(ET$2:ET1066)+1,0)</f>
        <v>533</v>
      </c>
      <c r="EU1067" s="3" t="str">
        <f t="shared" si="217"/>
        <v/>
      </c>
      <c r="EV1067" s="290" t="str">
        <f t="shared" si="218"/>
        <v/>
      </c>
      <c r="EW1067" s="277" t="str">
        <f t="shared" si="219"/>
        <v/>
      </c>
      <c r="EX1067" s="281" t="str">
        <f t="shared" si="220"/>
        <v/>
      </c>
      <c r="EY1067" s="282">
        <f>IF(EO1067=EO1068,0,MAX(EY$2:EY1066)+1)</f>
        <v>0</v>
      </c>
      <c r="EZ1067" s="290" t="str">
        <f t="shared" si="221"/>
        <v/>
      </c>
      <c r="FA1067" s="277" t="str">
        <f t="shared" si="222"/>
        <v/>
      </c>
      <c r="FB1067" s="281" t="str">
        <f t="shared" si="223"/>
        <v/>
      </c>
      <c r="FC1067" s="230"/>
      <c r="FD1067" s="230"/>
      <c r="FE1067" s="230"/>
      <c r="FF1067" s="28" t="str">
        <f t="shared" si="224"/>
        <v>,</v>
      </c>
      <c r="FG1067" s="3"/>
      <c r="FH1067" s="3"/>
      <c r="FI1067" s="287">
        <f>IF(FH1067&gt;0,INDEX(IF($BJ$45=0,$EU$3:$EU$1412,IF($BK$45=0,$EX$3:$EX$1412,$FB$3:$FB$1412)),FH1067,1),0)</f>
        <v>0</v>
      </c>
    </row>
    <row r="1068" spans="144:165" x14ac:dyDescent="0.25">
      <c r="EN1068" s="263">
        <f t="shared" si="225"/>
        <v>1066</v>
      </c>
      <c r="EO1068" s="239" t="s">
        <v>2282</v>
      </c>
      <c r="EP1068" s="279">
        <v>43831</v>
      </c>
      <c r="EQ1068" s="280">
        <v>0</v>
      </c>
      <c r="ER1068" s="281">
        <v>17.80659</v>
      </c>
      <c r="ES1068" s="288"/>
      <c r="ET1068" s="282">
        <f>IF(EO1068=EO1069,MAX(ET$2:ET1067)+1,0)</f>
        <v>0</v>
      </c>
      <c r="EU1068" s="3" t="str">
        <f t="shared" si="217"/>
        <v/>
      </c>
      <c r="EV1068" s="290" t="str">
        <f t="shared" si="218"/>
        <v/>
      </c>
      <c r="EW1068" s="277" t="str">
        <f t="shared" si="219"/>
        <v/>
      </c>
      <c r="EX1068" s="281" t="str">
        <f t="shared" si="220"/>
        <v/>
      </c>
      <c r="EY1068" s="282">
        <f>IF(EO1068=EO1069,0,MAX(EY$2:EY1067)+1)</f>
        <v>533</v>
      </c>
      <c r="EZ1068" s="290" t="str">
        <f t="shared" si="221"/>
        <v/>
      </c>
      <c r="FA1068" s="277" t="str">
        <f t="shared" si="222"/>
        <v/>
      </c>
      <c r="FB1068" s="281" t="str">
        <f t="shared" si="223"/>
        <v/>
      </c>
      <c r="FC1068" s="230"/>
      <c r="FD1068" s="230"/>
      <c r="FE1068" s="230"/>
      <c r="FF1068" s="28" t="str">
        <f t="shared" si="224"/>
        <v>,</v>
      </c>
      <c r="FG1068" s="3"/>
      <c r="FH1068" s="3"/>
      <c r="FI1068" s="287">
        <f>IF(FH1068&gt;0,INDEX(IF($BJ$45=0,$EU$3:$EU$1412,IF($BK$45=0,$EX$3:$EX$1412,$FB$3:$FB$1412)),FH1068,1),0)</f>
        <v>0</v>
      </c>
    </row>
    <row r="1069" spans="144:165" x14ac:dyDescent="0.25">
      <c r="EN1069" s="263">
        <f t="shared" si="225"/>
        <v>1067</v>
      </c>
      <c r="EO1069" s="239" t="s">
        <v>2283</v>
      </c>
      <c r="EP1069" s="279">
        <v>42036</v>
      </c>
      <c r="EQ1069" s="280">
        <v>0</v>
      </c>
      <c r="ER1069" s="281">
        <v>19.698139999999999</v>
      </c>
      <c r="ES1069" s="288"/>
      <c r="ET1069" s="282">
        <f>IF(EO1069=EO1070,MAX(ET$2:ET1068)+1,0)</f>
        <v>534</v>
      </c>
      <c r="EU1069" s="3" t="str">
        <f t="shared" si="217"/>
        <v/>
      </c>
      <c r="EV1069" s="290" t="str">
        <f t="shared" si="218"/>
        <v/>
      </c>
      <c r="EW1069" s="277" t="str">
        <f t="shared" si="219"/>
        <v/>
      </c>
      <c r="EX1069" s="281" t="str">
        <f t="shared" si="220"/>
        <v/>
      </c>
      <c r="EY1069" s="282">
        <f>IF(EO1069=EO1070,0,MAX(EY$2:EY1068)+1)</f>
        <v>0</v>
      </c>
      <c r="EZ1069" s="290" t="str">
        <f t="shared" si="221"/>
        <v/>
      </c>
      <c r="FA1069" s="277" t="str">
        <f t="shared" si="222"/>
        <v/>
      </c>
      <c r="FB1069" s="281" t="str">
        <f t="shared" si="223"/>
        <v/>
      </c>
      <c r="FC1069" s="230"/>
      <c r="FD1069" s="230"/>
      <c r="FE1069" s="230"/>
      <c r="FF1069" s="28" t="str">
        <f t="shared" si="224"/>
        <v>,</v>
      </c>
      <c r="FG1069" s="3"/>
      <c r="FH1069" s="3"/>
      <c r="FI1069" s="287">
        <f>IF(FH1069&gt;0,INDEX(IF($BJ$45=0,$EU$3:$EU$1412,IF($BK$45=0,$EX$3:$EX$1412,$FB$3:$FB$1412)),FH1069,1),0)</f>
        <v>0</v>
      </c>
    </row>
    <row r="1070" spans="144:165" x14ac:dyDescent="0.25">
      <c r="EN1070" s="263">
        <f t="shared" si="225"/>
        <v>1068</v>
      </c>
      <c r="EO1070" s="239" t="s">
        <v>2283</v>
      </c>
      <c r="EP1070" s="279">
        <v>43831</v>
      </c>
      <c r="EQ1070" s="280">
        <v>0</v>
      </c>
      <c r="ER1070" s="281">
        <v>17.28238</v>
      </c>
      <c r="ES1070" s="288"/>
      <c r="ET1070" s="282">
        <f>IF(EO1070=EO1071,MAX(ET$2:ET1069)+1,0)</f>
        <v>0</v>
      </c>
      <c r="EU1070" s="3" t="str">
        <f t="shared" si="217"/>
        <v/>
      </c>
      <c r="EV1070" s="290" t="str">
        <f t="shared" si="218"/>
        <v/>
      </c>
      <c r="EW1070" s="277" t="str">
        <f t="shared" si="219"/>
        <v/>
      </c>
      <c r="EX1070" s="281" t="str">
        <f t="shared" si="220"/>
        <v/>
      </c>
      <c r="EY1070" s="282">
        <f>IF(EO1070=EO1071,0,MAX(EY$2:EY1069)+1)</f>
        <v>534</v>
      </c>
      <c r="EZ1070" s="290" t="str">
        <f t="shared" si="221"/>
        <v/>
      </c>
      <c r="FA1070" s="277" t="str">
        <f t="shared" si="222"/>
        <v/>
      </c>
      <c r="FB1070" s="281" t="str">
        <f t="shared" si="223"/>
        <v/>
      </c>
      <c r="FC1070" s="230"/>
      <c r="FD1070" s="230"/>
      <c r="FE1070" s="230"/>
      <c r="FF1070" s="28" t="str">
        <f t="shared" si="224"/>
        <v>,</v>
      </c>
      <c r="FG1070" s="3"/>
      <c r="FH1070" s="3"/>
      <c r="FI1070" s="287">
        <f>IF(FH1070&gt;0,INDEX(IF($BJ$45=0,$EU$3:$EU$1412,IF($BK$45=0,$EX$3:$EX$1412,$FB$3:$FB$1412)),FH1070,1),0)</f>
        <v>0</v>
      </c>
    </row>
    <row r="1071" spans="144:165" x14ac:dyDescent="0.25">
      <c r="EN1071" s="263">
        <f t="shared" si="225"/>
        <v>1069</v>
      </c>
      <c r="EO1071" s="239" t="s">
        <v>2284</v>
      </c>
      <c r="EP1071" s="279">
        <v>42036</v>
      </c>
      <c r="EQ1071" s="280">
        <v>0</v>
      </c>
      <c r="ER1071" s="281">
        <v>18.894659999999998</v>
      </c>
      <c r="ES1071" s="288"/>
      <c r="ET1071" s="282">
        <f>IF(EO1071=EO1072,MAX(ET$2:ET1070)+1,0)</f>
        <v>535</v>
      </c>
      <c r="EU1071" s="3" t="str">
        <f t="shared" si="217"/>
        <v/>
      </c>
      <c r="EV1071" s="290" t="str">
        <f t="shared" si="218"/>
        <v/>
      </c>
      <c r="EW1071" s="277" t="str">
        <f t="shared" si="219"/>
        <v/>
      </c>
      <c r="EX1071" s="281" t="str">
        <f t="shared" si="220"/>
        <v/>
      </c>
      <c r="EY1071" s="282">
        <f>IF(EO1071=EO1072,0,MAX(EY$2:EY1070)+1)</f>
        <v>0</v>
      </c>
      <c r="EZ1071" s="290" t="str">
        <f t="shared" si="221"/>
        <v/>
      </c>
      <c r="FA1071" s="277" t="str">
        <f t="shared" si="222"/>
        <v/>
      </c>
      <c r="FB1071" s="281" t="str">
        <f t="shared" si="223"/>
        <v/>
      </c>
      <c r="FC1071" s="230"/>
      <c r="FD1071" s="230"/>
      <c r="FE1071" s="230"/>
      <c r="FF1071" s="28" t="str">
        <f t="shared" si="224"/>
        <v>,</v>
      </c>
      <c r="FG1071" s="3"/>
      <c r="FH1071" s="3"/>
      <c r="FI1071" s="287">
        <f>IF(FH1071&gt;0,INDEX(IF($BJ$45=0,$EU$3:$EU$1412,IF($BK$45=0,$EX$3:$EX$1412,$FB$3:$FB$1412)),FH1071,1),0)</f>
        <v>0</v>
      </c>
    </row>
    <row r="1072" spans="144:165" x14ac:dyDescent="0.25">
      <c r="EN1072" s="263">
        <f t="shared" si="225"/>
        <v>1070</v>
      </c>
      <c r="EO1072" s="239" t="s">
        <v>2284</v>
      </c>
      <c r="EP1072" s="279">
        <v>43831</v>
      </c>
      <c r="EQ1072" s="280">
        <v>0</v>
      </c>
      <c r="ER1072" s="281">
        <v>16.69425</v>
      </c>
      <c r="ES1072" s="288"/>
      <c r="ET1072" s="282">
        <f>IF(EO1072=EO1073,MAX(ET$2:ET1071)+1,0)</f>
        <v>0</v>
      </c>
      <c r="EU1072" s="3" t="str">
        <f t="shared" si="217"/>
        <v/>
      </c>
      <c r="EV1072" s="290" t="str">
        <f t="shared" si="218"/>
        <v/>
      </c>
      <c r="EW1072" s="277" t="str">
        <f t="shared" si="219"/>
        <v/>
      </c>
      <c r="EX1072" s="281" t="str">
        <f t="shared" si="220"/>
        <v/>
      </c>
      <c r="EY1072" s="282">
        <f>IF(EO1072=EO1073,0,MAX(EY$2:EY1071)+1)</f>
        <v>535</v>
      </c>
      <c r="EZ1072" s="290" t="str">
        <f t="shared" si="221"/>
        <v/>
      </c>
      <c r="FA1072" s="277" t="str">
        <f t="shared" si="222"/>
        <v/>
      </c>
      <c r="FB1072" s="281" t="str">
        <f t="shared" si="223"/>
        <v/>
      </c>
      <c r="FC1072" s="230"/>
      <c r="FD1072" s="230"/>
      <c r="FE1072" s="230"/>
      <c r="FF1072" s="28" t="str">
        <f t="shared" si="224"/>
        <v>,</v>
      </c>
      <c r="FG1072" s="3"/>
      <c r="FH1072" s="3"/>
      <c r="FI1072" s="287">
        <f>IF(FH1072&gt;0,INDEX(IF($BJ$45=0,$EU$3:$EU$1412,IF($BK$45=0,$EX$3:$EX$1412,$FB$3:$FB$1412)),FH1072,1),0)</f>
        <v>0</v>
      </c>
    </row>
    <row r="1073" spans="144:165" x14ac:dyDescent="0.25">
      <c r="EN1073" s="263">
        <f t="shared" si="225"/>
        <v>1071</v>
      </c>
      <c r="EO1073" s="239" t="s">
        <v>2285</v>
      </c>
      <c r="EP1073" s="279">
        <v>42036</v>
      </c>
      <c r="EQ1073" s="280">
        <v>0</v>
      </c>
      <c r="ER1073" s="281">
        <v>18.11863</v>
      </c>
      <c r="ES1073" s="288"/>
      <c r="ET1073" s="282">
        <f>IF(EO1073=EO1074,MAX(ET$2:ET1072)+1,0)</f>
        <v>536</v>
      </c>
      <c r="EU1073" s="3" t="str">
        <f t="shared" si="217"/>
        <v/>
      </c>
      <c r="EV1073" s="290" t="str">
        <f t="shared" si="218"/>
        <v/>
      </c>
      <c r="EW1073" s="277" t="str">
        <f t="shared" si="219"/>
        <v/>
      </c>
      <c r="EX1073" s="281" t="str">
        <f t="shared" si="220"/>
        <v/>
      </c>
      <c r="EY1073" s="282">
        <f>IF(EO1073=EO1074,0,MAX(EY$2:EY1072)+1)</f>
        <v>0</v>
      </c>
      <c r="EZ1073" s="290" t="str">
        <f t="shared" si="221"/>
        <v/>
      </c>
      <c r="FA1073" s="277" t="str">
        <f t="shared" si="222"/>
        <v/>
      </c>
      <c r="FB1073" s="281" t="str">
        <f t="shared" si="223"/>
        <v/>
      </c>
      <c r="FC1073" s="230"/>
      <c r="FD1073" s="230"/>
      <c r="FE1073" s="230"/>
      <c r="FF1073" s="28" t="str">
        <f t="shared" si="224"/>
        <v>,</v>
      </c>
      <c r="FG1073" s="3"/>
      <c r="FH1073" s="3"/>
      <c r="FI1073" s="287">
        <f>IF(FH1073&gt;0,INDEX(IF($BJ$45=0,$EU$3:$EU$1412,IF($BK$45=0,$EX$3:$EX$1412,$FB$3:$FB$1412)),FH1073,1),0)</f>
        <v>0</v>
      </c>
    </row>
    <row r="1074" spans="144:165" x14ac:dyDescent="0.25">
      <c r="EN1074" s="263">
        <f t="shared" si="225"/>
        <v>1072</v>
      </c>
      <c r="EO1074" s="239" t="s">
        <v>2285</v>
      </c>
      <c r="EP1074" s="279">
        <v>43831</v>
      </c>
      <c r="EQ1074" s="280">
        <v>0</v>
      </c>
      <c r="ER1074" s="281">
        <v>16.150020000000001</v>
      </c>
      <c r="ES1074" s="288"/>
      <c r="ET1074" s="282">
        <f>IF(EO1074=EO1075,MAX(ET$2:ET1073)+1,0)</f>
        <v>0</v>
      </c>
      <c r="EU1074" s="3" t="str">
        <f t="shared" si="217"/>
        <v/>
      </c>
      <c r="EV1074" s="290" t="str">
        <f t="shared" si="218"/>
        <v/>
      </c>
      <c r="EW1074" s="277" t="str">
        <f t="shared" si="219"/>
        <v/>
      </c>
      <c r="EX1074" s="281" t="str">
        <f t="shared" si="220"/>
        <v/>
      </c>
      <c r="EY1074" s="282">
        <f>IF(EO1074=EO1075,0,MAX(EY$2:EY1073)+1)</f>
        <v>536</v>
      </c>
      <c r="EZ1074" s="290" t="str">
        <f t="shared" si="221"/>
        <v/>
      </c>
      <c r="FA1074" s="277" t="str">
        <f t="shared" si="222"/>
        <v/>
      </c>
      <c r="FB1074" s="281" t="str">
        <f t="shared" si="223"/>
        <v/>
      </c>
      <c r="FC1074" s="230"/>
      <c r="FD1074" s="230"/>
      <c r="FE1074" s="230"/>
      <c r="FF1074" s="28" t="str">
        <f t="shared" si="224"/>
        <v>,</v>
      </c>
      <c r="FG1074" s="3"/>
      <c r="FH1074" s="3"/>
      <c r="FI1074" s="287">
        <f>IF(FH1074&gt;0,INDEX(IF($BJ$45=0,$EU$3:$EU$1412,IF($BK$45=0,$EX$3:$EX$1412,$FB$3:$FB$1412)),FH1074,1),0)</f>
        <v>0</v>
      </c>
    </row>
    <row r="1075" spans="144:165" x14ac:dyDescent="0.25">
      <c r="EN1075" s="263">
        <f t="shared" si="225"/>
        <v>1073</v>
      </c>
      <c r="EO1075" s="239" t="s">
        <v>2286</v>
      </c>
      <c r="EP1075" s="279">
        <v>42036</v>
      </c>
      <c r="EQ1075" s="280">
        <v>0</v>
      </c>
      <c r="ER1075" s="281">
        <v>17.31335</v>
      </c>
      <c r="ES1075" s="288"/>
      <c r="ET1075" s="282">
        <f>IF(EO1075=EO1076,MAX(ET$2:ET1074)+1,0)</f>
        <v>537</v>
      </c>
      <c r="EU1075" s="3" t="str">
        <f t="shared" si="217"/>
        <v/>
      </c>
      <c r="EV1075" s="290" t="str">
        <f t="shared" si="218"/>
        <v/>
      </c>
      <c r="EW1075" s="277" t="str">
        <f t="shared" si="219"/>
        <v/>
      </c>
      <c r="EX1075" s="281" t="str">
        <f t="shared" si="220"/>
        <v/>
      </c>
      <c r="EY1075" s="282">
        <f>IF(EO1075=EO1076,0,MAX(EY$2:EY1074)+1)</f>
        <v>0</v>
      </c>
      <c r="EZ1075" s="290" t="str">
        <f t="shared" si="221"/>
        <v/>
      </c>
      <c r="FA1075" s="277" t="str">
        <f t="shared" si="222"/>
        <v/>
      </c>
      <c r="FB1075" s="281" t="str">
        <f t="shared" si="223"/>
        <v/>
      </c>
      <c r="FC1075" s="230"/>
      <c r="FD1075" s="230"/>
      <c r="FE1075" s="230"/>
      <c r="FF1075" s="28" t="str">
        <f t="shared" si="224"/>
        <v>,</v>
      </c>
      <c r="FG1075" s="3"/>
      <c r="FH1075" s="3"/>
      <c r="FI1075" s="287">
        <f>IF(FH1075&gt;0,INDEX(IF($BJ$45=0,$EU$3:$EU$1412,IF($BK$45=0,$EX$3:$EX$1412,$FB$3:$FB$1412)),FH1075,1),0)</f>
        <v>0</v>
      </c>
    </row>
    <row r="1076" spans="144:165" x14ac:dyDescent="0.25">
      <c r="EN1076" s="263">
        <f t="shared" si="225"/>
        <v>1074</v>
      </c>
      <c r="EO1076" s="239" t="s">
        <v>2286</v>
      </c>
      <c r="EP1076" s="279">
        <v>43831</v>
      </c>
      <c r="EQ1076" s="280">
        <v>0</v>
      </c>
      <c r="ER1076" s="281">
        <v>15.612170000000001</v>
      </c>
      <c r="ES1076" s="288"/>
      <c r="ET1076" s="282">
        <f>IF(EO1076=EO1077,MAX(ET$2:ET1075)+1,0)</f>
        <v>0</v>
      </c>
      <c r="EU1076" s="3" t="str">
        <f t="shared" si="217"/>
        <v/>
      </c>
      <c r="EV1076" s="290" t="str">
        <f t="shared" si="218"/>
        <v/>
      </c>
      <c r="EW1076" s="277" t="str">
        <f t="shared" si="219"/>
        <v/>
      </c>
      <c r="EX1076" s="281" t="str">
        <f t="shared" si="220"/>
        <v/>
      </c>
      <c r="EY1076" s="282">
        <f>IF(EO1076=EO1077,0,MAX(EY$2:EY1075)+1)</f>
        <v>537</v>
      </c>
      <c r="EZ1076" s="290" t="str">
        <f t="shared" si="221"/>
        <v/>
      </c>
      <c r="FA1076" s="277" t="str">
        <f t="shared" si="222"/>
        <v/>
      </c>
      <c r="FB1076" s="281" t="str">
        <f t="shared" si="223"/>
        <v/>
      </c>
      <c r="FC1076" s="230"/>
      <c r="FD1076" s="230"/>
      <c r="FE1076" s="230"/>
      <c r="FF1076" s="28" t="str">
        <f t="shared" si="224"/>
        <v>,</v>
      </c>
      <c r="FG1076" s="3"/>
      <c r="FH1076" s="3"/>
      <c r="FI1076" s="287">
        <f>IF(FH1076&gt;0,INDEX(IF($BJ$45=0,$EU$3:$EU$1412,IF($BK$45=0,$EX$3:$EX$1412,$FB$3:$FB$1412)),FH1076,1),0)</f>
        <v>0</v>
      </c>
    </row>
    <row r="1077" spans="144:165" x14ac:dyDescent="0.25">
      <c r="EN1077" s="263">
        <f t="shared" si="225"/>
        <v>1075</v>
      </c>
      <c r="EO1077" s="239" t="s">
        <v>2287</v>
      </c>
      <c r="EP1077" s="279">
        <v>42036</v>
      </c>
      <c r="EQ1077" s="280">
        <v>0</v>
      </c>
      <c r="ER1077" s="281">
        <v>16.494070000000001</v>
      </c>
      <c r="ES1077" s="288"/>
      <c r="ET1077" s="282">
        <f>IF(EO1077=EO1078,MAX(ET$2:ET1076)+1,0)</f>
        <v>538</v>
      </c>
      <c r="EU1077" s="3" t="str">
        <f t="shared" si="217"/>
        <v/>
      </c>
      <c r="EV1077" s="290" t="str">
        <f t="shared" si="218"/>
        <v/>
      </c>
      <c r="EW1077" s="277" t="str">
        <f t="shared" si="219"/>
        <v/>
      </c>
      <c r="EX1077" s="281" t="str">
        <f t="shared" si="220"/>
        <v/>
      </c>
      <c r="EY1077" s="282">
        <f>IF(EO1077=EO1078,0,MAX(EY$2:EY1076)+1)</f>
        <v>0</v>
      </c>
      <c r="EZ1077" s="290" t="str">
        <f t="shared" si="221"/>
        <v/>
      </c>
      <c r="FA1077" s="277" t="str">
        <f t="shared" si="222"/>
        <v/>
      </c>
      <c r="FB1077" s="281" t="str">
        <f t="shared" si="223"/>
        <v/>
      </c>
      <c r="FC1077" s="230"/>
      <c r="FD1077" s="230"/>
      <c r="FE1077" s="230"/>
      <c r="FF1077" s="28" t="str">
        <f t="shared" si="224"/>
        <v>,</v>
      </c>
      <c r="FG1077" s="3"/>
      <c r="FH1077" s="3"/>
      <c r="FI1077" s="287">
        <f>IF(FH1077&gt;0,INDEX(IF($BJ$45=0,$EU$3:$EU$1412,IF($BK$45=0,$EX$3:$EX$1412,$FB$3:$FB$1412)),FH1077,1),0)</f>
        <v>0</v>
      </c>
    </row>
    <row r="1078" spans="144:165" x14ac:dyDescent="0.25">
      <c r="EN1078" s="263">
        <f t="shared" si="225"/>
        <v>1076</v>
      </c>
      <c r="EO1078" s="239" t="s">
        <v>2287</v>
      </c>
      <c r="EP1078" s="279">
        <v>43831</v>
      </c>
      <c r="EQ1078" s="280">
        <v>0</v>
      </c>
      <c r="ER1078" s="281">
        <v>15.102980000000001</v>
      </c>
      <c r="ES1078" s="288"/>
      <c r="ET1078" s="282">
        <f>IF(EO1078=EO1079,MAX(ET$2:ET1077)+1,0)</f>
        <v>0</v>
      </c>
      <c r="EU1078" s="3" t="str">
        <f t="shared" si="217"/>
        <v/>
      </c>
      <c r="EV1078" s="290" t="str">
        <f t="shared" si="218"/>
        <v/>
      </c>
      <c r="EW1078" s="277" t="str">
        <f t="shared" si="219"/>
        <v/>
      </c>
      <c r="EX1078" s="281" t="str">
        <f t="shared" si="220"/>
        <v/>
      </c>
      <c r="EY1078" s="282">
        <f>IF(EO1078=EO1079,0,MAX(EY$2:EY1077)+1)</f>
        <v>538</v>
      </c>
      <c r="EZ1078" s="290" t="str">
        <f t="shared" si="221"/>
        <v/>
      </c>
      <c r="FA1078" s="277" t="str">
        <f t="shared" si="222"/>
        <v/>
      </c>
      <c r="FB1078" s="281" t="str">
        <f t="shared" si="223"/>
        <v/>
      </c>
      <c r="FC1078" s="230"/>
      <c r="FD1078" s="230"/>
      <c r="FE1078" s="230"/>
      <c r="FF1078" s="28" t="str">
        <f t="shared" si="224"/>
        <v>,</v>
      </c>
      <c r="FG1078" s="3"/>
      <c r="FH1078" s="3"/>
      <c r="FI1078" s="287">
        <f>IF(FH1078&gt;0,INDEX(IF($BJ$45=0,$EU$3:$EU$1412,IF($BK$45=0,$EX$3:$EX$1412,$FB$3:$FB$1412)),FH1078,1),0)</f>
        <v>0</v>
      </c>
    </row>
    <row r="1079" spans="144:165" x14ac:dyDescent="0.25">
      <c r="EN1079" s="263">
        <f t="shared" si="225"/>
        <v>1077</v>
      </c>
      <c r="EO1079" s="239" t="s">
        <v>2288</v>
      </c>
      <c r="EP1079" s="279">
        <v>42036</v>
      </c>
      <c r="EQ1079" s="280">
        <v>0</v>
      </c>
      <c r="ER1079" s="281">
        <v>15.61866</v>
      </c>
      <c r="ES1079" s="288"/>
      <c r="ET1079" s="282">
        <f>IF(EO1079=EO1080,MAX(ET$2:ET1078)+1,0)</f>
        <v>539</v>
      </c>
      <c r="EU1079" s="3" t="str">
        <f t="shared" si="217"/>
        <v/>
      </c>
      <c r="EV1079" s="290" t="str">
        <f t="shared" si="218"/>
        <v/>
      </c>
      <c r="EW1079" s="277" t="str">
        <f t="shared" si="219"/>
        <v/>
      </c>
      <c r="EX1079" s="281" t="str">
        <f t="shared" si="220"/>
        <v/>
      </c>
      <c r="EY1079" s="282">
        <f>IF(EO1079=EO1080,0,MAX(EY$2:EY1078)+1)</f>
        <v>0</v>
      </c>
      <c r="EZ1079" s="290" t="str">
        <f t="shared" si="221"/>
        <v/>
      </c>
      <c r="FA1079" s="277" t="str">
        <f t="shared" si="222"/>
        <v/>
      </c>
      <c r="FB1079" s="281" t="str">
        <f t="shared" si="223"/>
        <v/>
      </c>
      <c r="FC1079" s="230"/>
      <c r="FD1079" s="230"/>
      <c r="FE1079" s="230"/>
      <c r="FF1079" s="28" t="str">
        <f t="shared" si="224"/>
        <v>,</v>
      </c>
      <c r="FG1079" s="3"/>
      <c r="FH1079" s="3"/>
      <c r="FI1079" s="287">
        <f>IF(FH1079&gt;0,INDEX(IF($BJ$45=0,$EU$3:$EU$1412,IF($BK$45=0,$EX$3:$EX$1412,$FB$3:$FB$1412)),FH1079,1),0)</f>
        <v>0</v>
      </c>
    </row>
    <row r="1080" spans="144:165" x14ac:dyDescent="0.25">
      <c r="EN1080" s="263">
        <f t="shared" si="225"/>
        <v>1078</v>
      </c>
      <c r="EO1080" s="239" t="s">
        <v>2288</v>
      </c>
      <c r="EP1080" s="279">
        <v>43831</v>
      </c>
      <c r="EQ1080" s="280">
        <v>0</v>
      </c>
      <c r="ER1080" s="281">
        <v>14.602539999999999</v>
      </c>
      <c r="ES1080" s="288"/>
      <c r="ET1080" s="282">
        <f>IF(EO1080=EO1081,MAX(ET$2:ET1079)+1,0)</f>
        <v>0</v>
      </c>
      <c r="EU1080" s="3" t="str">
        <f t="shared" si="217"/>
        <v/>
      </c>
      <c r="EV1080" s="290" t="str">
        <f t="shared" si="218"/>
        <v/>
      </c>
      <c r="EW1080" s="277" t="str">
        <f t="shared" si="219"/>
        <v/>
      </c>
      <c r="EX1080" s="281" t="str">
        <f t="shared" si="220"/>
        <v/>
      </c>
      <c r="EY1080" s="282">
        <f>IF(EO1080=EO1081,0,MAX(EY$2:EY1079)+1)</f>
        <v>539</v>
      </c>
      <c r="EZ1080" s="290" t="str">
        <f t="shared" si="221"/>
        <v/>
      </c>
      <c r="FA1080" s="277" t="str">
        <f t="shared" si="222"/>
        <v/>
      </c>
      <c r="FB1080" s="281" t="str">
        <f t="shared" si="223"/>
        <v/>
      </c>
      <c r="FC1080" s="230"/>
      <c r="FD1080" s="230"/>
      <c r="FE1080" s="230"/>
      <c r="FF1080" s="28" t="str">
        <f t="shared" si="224"/>
        <v>,</v>
      </c>
      <c r="FG1080" s="3"/>
      <c r="FH1080" s="3"/>
      <c r="FI1080" s="287">
        <f>IF(FH1080&gt;0,INDEX(IF($BJ$45=0,$EU$3:$EU$1412,IF($BK$45=0,$EX$3:$EX$1412,$FB$3:$FB$1412)),FH1080,1),0)</f>
        <v>0</v>
      </c>
    </row>
    <row r="1081" spans="144:165" x14ac:dyDescent="0.25">
      <c r="EN1081" s="263">
        <f t="shared" si="225"/>
        <v>1079</v>
      </c>
      <c r="EO1081" s="239" t="s">
        <v>2289</v>
      </c>
      <c r="EP1081" s="279">
        <v>42036</v>
      </c>
      <c r="EQ1081" s="280">
        <v>0</v>
      </c>
      <c r="ER1081" s="281">
        <v>14.658770000000001</v>
      </c>
      <c r="ES1081" s="288"/>
      <c r="ET1081" s="282">
        <f>IF(EO1081=EO1082,MAX(ET$2:ET1080)+1,0)</f>
        <v>540</v>
      </c>
      <c r="EU1081" s="3" t="str">
        <f t="shared" si="217"/>
        <v/>
      </c>
      <c r="EV1081" s="290" t="str">
        <f t="shared" si="218"/>
        <v/>
      </c>
      <c r="EW1081" s="277" t="str">
        <f t="shared" si="219"/>
        <v/>
      </c>
      <c r="EX1081" s="281" t="str">
        <f t="shared" si="220"/>
        <v/>
      </c>
      <c r="EY1081" s="282">
        <f>IF(EO1081=EO1082,0,MAX(EY$2:EY1080)+1)</f>
        <v>0</v>
      </c>
      <c r="EZ1081" s="290" t="str">
        <f t="shared" si="221"/>
        <v/>
      </c>
      <c r="FA1081" s="277" t="str">
        <f t="shared" si="222"/>
        <v/>
      </c>
      <c r="FB1081" s="281" t="str">
        <f t="shared" si="223"/>
        <v/>
      </c>
      <c r="FC1081" s="230"/>
      <c r="FD1081" s="230"/>
      <c r="FE1081" s="230"/>
      <c r="FF1081" s="28" t="str">
        <f t="shared" si="224"/>
        <v>,</v>
      </c>
      <c r="FG1081" s="3"/>
      <c r="FH1081" s="3"/>
      <c r="FI1081" s="287">
        <f>IF(FH1081&gt;0,INDEX(IF($BJ$45=0,$EU$3:$EU$1412,IF($BK$45=0,$EX$3:$EX$1412,$FB$3:$FB$1412)),FH1081,1),0)</f>
        <v>0</v>
      </c>
    </row>
    <row r="1082" spans="144:165" x14ac:dyDescent="0.25">
      <c r="EN1082" s="263">
        <f t="shared" si="225"/>
        <v>1080</v>
      </c>
      <c r="EO1082" s="239" t="s">
        <v>2289</v>
      </c>
      <c r="EP1082" s="279">
        <v>43831</v>
      </c>
      <c r="EQ1082" s="280">
        <v>0</v>
      </c>
      <c r="ER1082" s="281">
        <v>14.094799999999999</v>
      </c>
      <c r="ES1082" s="288"/>
      <c r="ET1082" s="282">
        <f>IF(EO1082=EO1083,MAX(ET$2:ET1081)+1,0)</f>
        <v>0</v>
      </c>
      <c r="EU1082" s="3" t="str">
        <f t="shared" si="217"/>
        <v/>
      </c>
      <c r="EV1082" s="290" t="str">
        <f t="shared" si="218"/>
        <v/>
      </c>
      <c r="EW1082" s="277" t="str">
        <f t="shared" si="219"/>
        <v/>
      </c>
      <c r="EX1082" s="281" t="str">
        <f t="shared" si="220"/>
        <v/>
      </c>
      <c r="EY1082" s="282">
        <f>IF(EO1082=EO1083,0,MAX(EY$2:EY1081)+1)</f>
        <v>540</v>
      </c>
      <c r="EZ1082" s="290" t="str">
        <f t="shared" si="221"/>
        <v/>
      </c>
      <c r="FA1082" s="277" t="str">
        <f t="shared" si="222"/>
        <v/>
      </c>
      <c r="FB1082" s="281" t="str">
        <f t="shared" si="223"/>
        <v/>
      </c>
      <c r="FC1082" s="230"/>
      <c r="FD1082" s="230"/>
      <c r="FE1082" s="230"/>
      <c r="FF1082" s="28" t="str">
        <f t="shared" si="224"/>
        <v>,</v>
      </c>
      <c r="FG1082" s="3"/>
      <c r="FH1082" s="3"/>
      <c r="FI1082" s="287">
        <f>IF(FH1082&gt;0,INDEX(IF($BJ$45=0,$EU$3:$EU$1412,IF($BK$45=0,$EX$3:$EX$1412,$FB$3:$FB$1412)),FH1082,1),0)</f>
        <v>0</v>
      </c>
    </row>
    <row r="1083" spans="144:165" x14ac:dyDescent="0.25">
      <c r="EN1083" s="263">
        <f t="shared" si="225"/>
        <v>1081</v>
      </c>
      <c r="EO1083" s="239" t="s">
        <v>2290</v>
      </c>
      <c r="EP1083" s="279">
        <v>42036</v>
      </c>
      <c r="EQ1083" s="280">
        <v>0</v>
      </c>
      <c r="ER1083" s="281">
        <v>13.54988</v>
      </c>
      <c r="ES1083" s="288"/>
      <c r="ET1083" s="282">
        <f>IF(EO1083=EO1084,MAX(ET$2:ET1082)+1,0)</f>
        <v>541</v>
      </c>
      <c r="EU1083" s="3" t="str">
        <f t="shared" si="217"/>
        <v/>
      </c>
      <c r="EV1083" s="290" t="str">
        <f t="shared" si="218"/>
        <v/>
      </c>
      <c r="EW1083" s="277" t="str">
        <f t="shared" si="219"/>
        <v/>
      </c>
      <c r="EX1083" s="281" t="str">
        <f t="shared" si="220"/>
        <v/>
      </c>
      <c r="EY1083" s="282">
        <f>IF(EO1083=EO1084,0,MAX(EY$2:EY1082)+1)</f>
        <v>0</v>
      </c>
      <c r="EZ1083" s="290" t="str">
        <f t="shared" si="221"/>
        <v/>
      </c>
      <c r="FA1083" s="277" t="str">
        <f t="shared" si="222"/>
        <v/>
      </c>
      <c r="FB1083" s="281" t="str">
        <f t="shared" si="223"/>
        <v/>
      </c>
      <c r="FC1083" s="230"/>
      <c r="FD1083" s="230"/>
      <c r="FE1083" s="230"/>
      <c r="FF1083" s="28" t="str">
        <f t="shared" si="224"/>
        <v>,</v>
      </c>
      <c r="FG1083" s="3"/>
      <c r="FH1083" s="3"/>
      <c r="FI1083" s="287">
        <f>IF(FH1083&gt;0,INDEX(IF($BJ$45=0,$EU$3:$EU$1412,IF($BK$45=0,$EX$3:$EX$1412,$FB$3:$FB$1412)),FH1083,1),0)</f>
        <v>0</v>
      </c>
    </row>
    <row r="1084" spans="144:165" x14ac:dyDescent="0.25">
      <c r="EN1084" s="263">
        <f t="shared" si="225"/>
        <v>1082</v>
      </c>
      <c r="EO1084" s="239" t="s">
        <v>2290</v>
      </c>
      <c r="EP1084" s="279">
        <v>43831</v>
      </c>
      <c r="EQ1084" s="280">
        <v>0</v>
      </c>
      <c r="ER1084" s="281">
        <v>13.53501</v>
      </c>
      <c r="ES1084" s="288"/>
      <c r="ET1084" s="282">
        <f>IF(EO1084=EO1085,MAX(ET$2:ET1083)+1,0)</f>
        <v>0</v>
      </c>
      <c r="EU1084" s="3" t="str">
        <f t="shared" si="217"/>
        <v/>
      </c>
      <c r="EV1084" s="290" t="str">
        <f t="shared" si="218"/>
        <v/>
      </c>
      <c r="EW1084" s="277" t="str">
        <f t="shared" si="219"/>
        <v/>
      </c>
      <c r="EX1084" s="281" t="str">
        <f t="shared" si="220"/>
        <v/>
      </c>
      <c r="EY1084" s="282">
        <f>IF(EO1084=EO1085,0,MAX(EY$2:EY1083)+1)</f>
        <v>541</v>
      </c>
      <c r="EZ1084" s="290" t="str">
        <f t="shared" si="221"/>
        <v/>
      </c>
      <c r="FA1084" s="277" t="str">
        <f t="shared" si="222"/>
        <v/>
      </c>
      <c r="FB1084" s="281" t="str">
        <f t="shared" si="223"/>
        <v/>
      </c>
      <c r="FC1084" s="230"/>
      <c r="FD1084" s="230"/>
      <c r="FE1084" s="230"/>
      <c r="FF1084" s="28" t="str">
        <f t="shared" si="224"/>
        <v>,</v>
      </c>
      <c r="FG1084" s="3"/>
      <c r="FH1084" s="3"/>
      <c r="FI1084" s="287">
        <f>IF(FH1084&gt;0,INDEX(IF($BJ$45=0,$EU$3:$EU$1412,IF($BK$45=0,$EX$3:$EX$1412,$FB$3:$FB$1412)),FH1084,1),0)</f>
        <v>0</v>
      </c>
    </row>
    <row r="1085" spans="144:165" x14ac:dyDescent="0.25">
      <c r="EN1085" s="263">
        <f t="shared" si="225"/>
        <v>1083</v>
      </c>
      <c r="EO1085" s="239" t="s">
        <v>2291</v>
      </c>
      <c r="EP1085" s="279">
        <v>42036</v>
      </c>
      <c r="EQ1085" s="280">
        <v>0</v>
      </c>
      <c r="ER1085" s="281">
        <v>14.109059999999999</v>
      </c>
      <c r="ES1085" s="288"/>
      <c r="ET1085" s="282">
        <f>IF(EO1085=EO1086,MAX(ET$2:ET1084)+1,0)</f>
        <v>542</v>
      </c>
      <c r="EU1085" s="3" t="str">
        <f t="shared" si="217"/>
        <v/>
      </c>
      <c r="EV1085" s="290" t="str">
        <f t="shared" si="218"/>
        <v/>
      </c>
      <c r="EW1085" s="277" t="str">
        <f t="shared" si="219"/>
        <v/>
      </c>
      <c r="EX1085" s="281" t="str">
        <f t="shared" si="220"/>
        <v/>
      </c>
      <c r="EY1085" s="282">
        <f>IF(EO1085=EO1086,0,MAX(EY$2:EY1084)+1)</f>
        <v>0</v>
      </c>
      <c r="EZ1085" s="290" t="str">
        <f t="shared" si="221"/>
        <v/>
      </c>
      <c r="FA1085" s="277" t="str">
        <f t="shared" si="222"/>
        <v/>
      </c>
      <c r="FB1085" s="281" t="str">
        <f t="shared" si="223"/>
        <v/>
      </c>
      <c r="FC1085" s="230"/>
      <c r="FD1085" s="230"/>
      <c r="FE1085" s="230"/>
      <c r="FF1085" s="28" t="str">
        <f t="shared" si="224"/>
        <v>,</v>
      </c>
      <c r="FG1085" s="3"/>
      <c r="FH1085" s="3"/>
      <c r="FI1085" s="287">
        <f>IF(FH1085&gt;0,INDEX(IF($BJ$45=0,$EU$3:$EU$1412,IF($BK$45=0,$EX$3:$EX$1412,$FB$3:$FB$1412)),FH1085,1),0)</f>
        <v>0</v>
      </c>
    </row>
    <row r="1086" spans="144:165" x14ac:dyDescent="0.25">
      <c r="EN1086" s="263">
        <f t="shared" si="225"/>
        <v>1084</v>
      </c>
      <c r="EO1086" s="239" t="s">
        <v>2291</v>
      </c>
      <c r="EP1086" s="279">
        <v>43831</v>
      </c>
      <c r="EQ1086" s="280">
        <v>0</v>
      </c>
      <c r="ER1086" s="281">
        <v>13.845980000000001</v>
      </c>
      <c r="ES1086" s="288"/>
      <c r="ET1086" s="282">
        <f>IF(EO1086=EO1087,MAX(ET$2:ET1085)+1,0)</f>
        <v>0</v>
      </c>
      <c r="EU1086" s="3" t="str">
        <f t="shared" si="217"/>
        <v/>
      </c>
      <c r="EV1086" s="290" t="str">
        <f t="shared" si="218"/>
        <v/>
      </c>
      <c r="EW1086" s="277" t="str">
        <f t="shared" si="219"/>
        <v/>
      </c>
      <c r="EX1086" s="281" t="str">
        <f t="shared" si="220"/>
        <v/>
      </c>
      <c r="EY1086" s="282">
        <f>IF(EO1086=EO1087,0,MAX(EY$2:EY1085)+1)</f>
        <v>542</v>
      </c>
      <c r="EZ1086" s="290" t="str">
        <f t="shared" si="221"/>
        <v/>
      </c>
      <c r="FA1086" s="277" t="str">
        <f t="shared" si="222"/>
        <v/>
      </c>
      <c r="FB1086" s="281" t="str">
        <f t="shared" si="223"/>
        <v/>
      </c>
      <c r="FC1086" s="230"/>
      <c r="FD1086" s="230"/>
      <c r="FE1086" s="230"/>
      <c r="FF1086" s="28" t="str">
        <f t="shared" si="224"/>
        <v>,</v>
      </c>
      <c r="FG1086" s="3"/>
      <c r="FH1086" s="3"/>
      <c r="FI1086" s="287">
        <f>IF(FH1086&gt;0,INDEX(IF($BJ$45=0,$EU$3:$EU$1412,IF($BK$45=0,$EX$3:$EX$1412,$FB$3:$FB$1412)),FH1086,1),0)</f>
        <v>0</v>
      </c>
    </row>
    <row r="1087" spans="144:165" x14ac:dyDescent="0.25">
      <c r="EN1087" s="263">
        <f t="shared" si="225"/>
        <v>1085</v>
      </c>
      <c r="EO1087" s="239" t="s">
        <v>2292</v>
      </c>
      <c r="EP1087" s="279">
        <v>42036</v>
      </c>
      <c r="EQ1087" s="280">
        <v>0</v>
      </c>
      <c r="ER1087" s="281">
        <v>14.541779999999999</v>
      </c>
      <c r="ES1087" s="288"/>
      <c r="ET1087" s="282">
        <f>IF(EO1087=EO1088,MAX(ET$2:ET1086)+1,0)</f>
        <v>543</v>
      </c>
      <c r="EU1087" s="3" t="str">
        <f t="shared" si="217"/>
        <v/>
      </c>
      <c r="EV1087" s="290" t="str">
        <f t="shared" si="218"/>
        <v/>
      </c>
      <c r="EW1087" s="277" t="str">
        <f t="shared" si="219"/>
        <v/>
      </c>
      <c r="EX1087" s="281" t="str">
        <f t="shared" si="220"/>
        <v/>
      </c>
      <c r="EY1087" s="282">
        <f>IF(EO1087=EO1088,0,MAX(EY$2:EY1086)+1)</f>
        <v>0</v>
      </c>
      <c r="EZ1087" s="290" t="str">
        <f t="shared" si="221"/>
        <v/>
      </c>
      <c r="FA1087" s="277" t="str">
        <f t="shared" si="222"/>
        <v/>
      </c>
      <c r="FB1087" s="281" t="str">
        <f t="shared" si="223"/>
        <v/>
      </c>
      <c r="FC1087" s="230"/>
      <c r="FD1087" s="230"/>
      <c r="FE1087" s="230"/>
      <c r="FF1087" s="28" t="str">
        <f t="shared" si="224"/>
        <v>,</v>
      </c>
      <c r="FG1087" s="3"/>
      <c r="FH1087" s="3"/>
      <c r="FI1087" s="287">
        <f>IF(FH1087&gt;0,INDEX(IF($BJ$45=0,$EU$3:$EU$1412,IF($BK$45=0,$EX$3:$EX$1412,$FB$3:$FB$1412)),FH1087,1),0)</f>
        <v>0</v>
      </c>
    </row>
    <row r="1088" spans="144:165" x14ac:dyDescent="0.25">
      <c r="EN1088" s="263">
        <f t="shared" si="225"/>
        <v>1086</v>
      </c>
      <c r="EO1088" s="239" t="s">
        <v>2292</v>
      </c>
      <c r="EP1088" s="279">
        <v>43831</v>
      </c>
      <c r="EQ1088" s="280">
        <v>0</v>
      </c>
      <c r="ER1088" s="281">
        <v>14.09102</v>
      </c>
      <c r="ES1088" s="288"/>
      <c r="ET1088" s="282">
        <f>IF(EO1088=EO1089,MAX(ET$2:ET1087)+1,0)</f>
        <v>0</v>
      </c>
      <c r="EU1088" s="3" t="str">
        <f t="shared" si="217"/>
        <v/>
      </c>
      <c r="EV1088" s="290" t="str">
        <f t="shared" si="218"/>
        <v/>
      </c>
      <c r="EW1088" s="277" t="str">
        <f t="shared" si="219"/>
        <v/>
      </c>
      <c r="EX1088" s="281" t="str">
        <f t="shared" si="220"/>
        <v/>
      </c>
      <c r="EY1088" s="282">
        <f>IF(EO1088=EO1089,0,MAX(EY$2:EY1087)+1)</f>
        <v>543</v>
      </c>
      <c r="EZ1088" s="290" t="str">
        <f t="shared" si="221"/>
        <v/>
      </c>
      <c r="FA1088" s="277" t="str">
        <f t="shared" si="222"/>
        <v/>
      </c>
      <c r="FB1088" s="281" t="str">
        <f t="shared" si="223"/>
        <v/>
      </c>
      <c r="FC1088" s="230"/>
      <c r="FD1088" s="230"/>
      <c r="FE1088" s="230"/>
      <c r="FF1088" s="28" t="str">
        <f t="shared" si="224"/>
        <v>,</v>
      </c>
      <c r="FG1088" s="3"/>
      <c r="FH1088" s="3"/>
      <c r="FI1088" s="287">
        <f>IF(FH1088&gt;0,INDEX(IF($BJ$45=0,$EU$3:$EU$1412,IF($BK$45=0,$EX$3:$EX$1412,$FB$3:$FB$1412)),FH1088,1),0)</f>
        <v>0</v>
      </c>
    </row>
    <row r="1089" spans="144:165" x14ac:dyDescent="0.25">
      <c r="EN1089" s="263">
        <f t="shared" si="225"/>
        <v>1087</v>
      </c>
      <c r="EO1089" s="239" t="s">
        <v>2293</v>
      </c>
      <c r="EP1089" s="279">
        <v>42036</v>
      </c>
      <c r="EQ1089" s="280">
        <v>0</v>
      </c>
      <c r="ER1089" s="281">
        <v>14.883749999999999</v>
      </c>
      <c r="ES1089" s="288"/>
      <c r="ET1089" s="282">
        <f>IF(EO1089=EO1090,MAX(ET$2:ET1088)+1,0)</f>
        <v>544</v>
      </c>
      <c r="EU1089" s="3" t="str">
        <f t="shared" si="217"/>
        <v/>
      </c>
      <c r="EV1089" s="290" t="str">
        <f t="shared" si="218"/>
        <v/>
      </c>
      <c r="EW1089" s="277" t="str">
        <f t="shared" si="219"/>
        <v/>
      </c>
      <c r="EX1089" s="281" t="str">
        <f t="shared" si="220"/>
        <v/>
      </c>
      <c r="EY1089" s="282">
        <f>IF(EO1089=EO1090,0,MAX(EY$2:EY1088)+1)</f>
        <v>0</v>
      </c>
      <c r="EZ1089" s="290" t="str">
        <f t="shared" si="221"/>
        <v/>
      </c>
      <c r="FA1089" s="277" t="str">
        <f t="shared" si="222"/>
        <v/>
      </c>
      <c r="FB1089" s="281" t="str">
        <f t="shared" si="223"/>
        <v/>
      </c>
      <c r="FC1089" s="230"/>
      <c r="FD1089" s="230"/>
      <c r="FE1089" s="230"/>
      <c r="FF1089" s="28" t="str">
        <f t="shared" si="224"/>
        <v>,</v>
      </c>
      <c r="FG1089" s="3"/>
      <c r="FH1089" s="3"/>
      <c r="FI1089" s="287">
        <f>IF(FH1089&gt;0,INDEX(IF($BJ$45=0,$EU$3:$EU$1412,IF($BK$45=0,$EX$3:$EX$1412,$FB$3:$FB$1412)),FH1089,1),0)</f>
        <v>0</v>
      </c>
    </row>
    <row r="1090" spans="144:165" x14ac:dyDescent="0.25">
      <c r="EN1090" s="263">
        <f t="shared" si="225"/>
        <v>1088</v>
      </c>
      <c r="EO1090" s="239" t="s">
        <v>2293</v>
      </c>
      <c r="EP1090" s="279">
        <v>43831</v>
      </c>
      <c r="EQ1090" s="280">
        <v>0</v>
      </c>
      <c r="ER1090" s="281">
        <v>14.29128</v>
      </c>
      <c r="ES1090" s="288"/>
      <c r="ET1090" s="282">
        <f>IF(EO1090=EO1091,MAX(ET$2:ET1089)+1,0)</f>
        <v>0</v>
      </c>
      <c r="EU1090" s="3" t="str">
        <f t="shared" si="217"/>
        <v/>
      </c>
      <c r="EV1090" s="290" t="str">
        <f t="shared" si="218"/>
        <v/>
      </c>
      <c r="EW1090" s="277" t="str">
        <f t="shared" si="219"/>
        <v/>
      </c>
      <c r="EX1090" s="281" t="str">
        <f t="shared" si="220"/>
        <v/>
      </c>
      <c r="EY1090" s="282">
        <f>IF(EO1090=EO1091,0,MAX(EY$2:EY1089)+1)</f>
        <v>544</v>
      </c>
      <c r="EZ1090" s="290" t="str">
        <f t="shared" si="221"/>
        <v/>
      </c>
      <c r="FA1090" s="277" t="str">
        <f t="shared" si="222"/>
        <v/>
      </c>
      <c r="FB1090" s="281" t="str">
        <f t="shared" si="223"/>
        <v/>
      </c>
      <c r="FC1090" s="230"/>
      <c r="FD1090" s="230"/>
      <c r="FE1090" s="230"/>
      <c r="FF1090" s="28" t="str">
        <f t="shared" si="224"/>
        <v>,</v>
      </c>
      <c r="FG1090" s="3"/>
      <c r="FH1090" s="3"/>
      <c r="FI1090" s="287">
        <f>IF(FH1090&gt;0,INDEX(IF($BJ$45=0,$EU$3:$EU$1412,IF($BK$45=0,$EX$3:$EX$1412,$FB$3:$FB$1412)),FH1090,1),0)</f>
        <v>0</v>
      </c>
    </row>
    <row r="1091" spans="144:165" x14ac:dyDescent="0.25">
      <c r="EN1091" s="263">
        <f t="shared" si="225"/>
        <v>1089</v>
      </c>
      <c r="EO1091" s="239" t="s">
        <v>2294</v>
      </c>
      <c r="EP1091" s="279">
        <v>42036</v>
      </c>
      <c r="EQ1091" s="280">
        <v>0</v>
      </c>
      <c r="ER1091" s="281">
        <v>15.109870000000001</v>
      </c>
      <c r="ES1091" s="288"/>
      <c r="ET1091" s="282">
        <f>IF(EO1091=EO1092,MAX(ET$2:ET1090)+1,0)</f>
        <v>545</v>
      </c>
      <c r="EU1091" s="3" t="str">
        <f t="shared" si="217"/>
        <v/>
      </c>
      <c r="EV1091" s="290" t="str">
        <f t="shared" si="218"/>
        <v/>
      </c>
      <c r="EW1091" s="277" t="str">
        <f t="shared" si="219"/>
        <v/>
      </c>
      <c r="EX1091" s="281" t="str">
        <f t="shared" si="220"/>
        <v/>
      </c>
      <c r="EY1091" s="282">
        <f>IF(EO1091=EO1092,0,MAX(EY$2:EY1090)+1)</f>
        <v>0</v>
      </c>
      <c r="EZ1091" s="290" t="str">
        <f t="shared" si="221"/>
        <v/>
      </c>
      <c r="FA1091" s="277" t="str">
        <f t="shared" si="222"/>
        <v/>
      </c>
      <c r="FB1091" s="281" t="str">
        <f t="shared" si="223"/>
        <v/>
      </c>
      <c r="FC1091" s="230"/>
      <c r="FD1091" s="230"/>
      <c r="FE1091" s="230"/>
      <c r="FF1091" s="28" t="str">
        <f t="shared" si="224"/>
        <v>,</v>
      </c>
      <c r="FG1091" s="3"/>
      <c r="FH1091" s="3"/>
      <c r="FI1091" s="287">
        <f>IF(FH1091&gt;0,INDEX(IF($BJ$45=0,$EU$3:$EU$1412,IF($BK$45=0,$EX$3:$EX$1412,$FB$3:$FB$1412)),FH1091,1),0)</f>
        <v>0</v>
      </c>
    </row>
    <row r="1092" spans="144:165" x14ac:dyDescent="0.25">
      <c r="EN1092" s="263">
        <f t="shared" si="225"/>
        <v>1090</v>
      </c>
      <c r="EO1092" s="239" t="s">
        <v>2294</v>
      </c>
      <c r="EP1092" s="279">
        <v>43831</v>
      </c>
      <c r="EQ1092" s="280">
        <v>0</v>
      </c>
      <c r="ER1092" s="281">
        <v>14.42454</v>
      </c>
      <c r="ES1092" s="288"/>
      <c r="ET1092" s="282">
        <f>IF(EO1092=EO1093,MAX(ET$2:ET1091)+1,0)</f>
        <v>0</v>
      </c>
      <c r="EU1092" s="3" t="str">
        <f t="shared" ref="EU1092:EU1155" si="226">IF(ROW()-$EP$2&lt;=$EU$2,ROW()-$EP$2,"")</f>
        <v/>
      </c>
      <c r="EV1092" s="290" t="str">
        <f t="shared" ref="EV1092:EV1155" si="227">IF(ISNUMBER(EU1092),INDEX($EN$3:$EN$1412,MATCH(EU1092,$ET$3:$ET$1412,0),1),"")</f>
        <v/>
      </c>
      <c r="EW1092" s="277" t="str">
        <f t="shared" ref="EW1092:EW1155" si="228">IF(ISNUMBER(EU1092),INDEX($EP$3:$EP$1412,MATCH(EU1092,$ET$3:$ET$1412,0),1),"")</f>
        <v/>
      </c>
      <c r="EX1092" s="281" t="str">
        <f t="shared" ref="EX1092:EX1155" si="229">IF(ISNUMBER(EU1092),INDEX($ER$3:$ER$1412,MATCH(EU1092,$ET$3:$ET$1412,0),1),"")</f>
        <v/>
      </c>
      <c r="EY1092" s="282">
        <f>IF(EO1092=EO1093,0,MAX(EY$2:EY1091)+1)</f>
        <v>545</v>
      </c>
      <c r="EZ1092" s="290" t="str">
        <f t="shared" ref="EZ1092:EZ1155" si="230">IF(ISNUMBER(EU1092),INDEX($EN$3:$EN$1412,MATCH(EU1092,$EY$3:$EY$1412,0),1),"")</f>
        <v/>
      </c>
      <c r="FA1092" s="277" t="str">
        <f t="shared" ref="FA1092:FA1155" si="231">IF(ISNUMBER(EU1092),INDEX($EP$3:$EP$1412,MATCH(EU1092,$EY$3:$EY$1412,0),1),"")</f>
        <v/>
      </c>
      <c r="FB1092" s="281" t="str">
        <f t="shared" ref="FB1092:FB1155" si="232">IF(ISNUMBER(EU1092),INDEX($ER$3:$ER$1412,MATCH(EU1092,$EY$3:$EY$1412,0),1),"")</f>
        <v/>
      </c>
      <c r="FC1092" s="230"/>
      <c r="FD1092" s="230"/>
      <c r="FE1092" s="230"/>
      <c r="FF1092" s="28" t="str">
        <f t="shared" ref="FF1092:FF1155" si="233">_xlfn.CONCAT(FD1092,",",FE1092)</f>
        <v>,</v>
      </c>
      <c r="FG1092" s="3"/>
      <c r="FH1092" s="3"/>
      <c r="FI1092" s="287">
        <f>IF(FH1092&gt;0,INDEX(IF($BJ$45=0,$EU$3:$EU$1412,IF($BK$45=0,$EX$3:$EX$1412,$FB$3:$FB$1412)),FH1092,1),0)</f>
        <v>0</v>
      </c>
    </row>
    <row r="1093" spans="144:165" x14ac:dyDescent="0.25">
      <c r="EN1093" s="263">
        <f t="shared" ref="EN1093:EN1156" si="234">EN1092+1</f>
        <v>1091</v>
      </c>
      <c r="EO1093" s="239" t="s">
        <v>2295</v>
      </c>
      <c r="EP1093" s="279">
        <v>42036</v>
      </c>
      <c r="EQ1093" s="280">
        <v>0</v>
      </c>
      <c r="ER1093" s="281">
        <v>15.23518</v>
      </c>
      <c r="ES1093" s="288"/>
      <c r="ET1093" s="282">
        <f>IF(EO1093=EO1094,MAX(ET$2:ET1092)+1,0)</f>
        <v>546</v>
      </c>
      <c r="EU1093" s="3" t="str">
        <f t="shared" si="226"/>
        <v/>
      </c>
      <c r="EV1093" s="290" t="str">
        <f t="shared" si="227"/>
        <v/>
      </c>
      <c r="EW1093" s="277" t="str">
        <f t="shared" si="228"/>
        <v/>
      </c>
      <c r="EX1093" s="281" t="str">
        <f t="shared" si="229"/>
        <v/>
      </c>
      <c r="EY1093" s="282">
        <f>IF(EO1093=EO1094,0,MAX(EY$2:EY1092)+1)</f>
        <v>0</v>
      </c>
      <c r="EZ1093" s="290" t="str">
        <f t="shared" si="230"/>
        <v/>
      </c>
      <c r="FA1093" s="277" t="str">
        <f t="shared" si="231"/>
        <v/>
      </c>
      <c r="FB1093" s="281" t="str">
        <f t="shared" si="232"/>
        <v/>
      </c>
      <c r="FC1093" s="230"/>
      <c r="FD1093" s="230"/>
      <c r="FE1093" s="230"/>
      <c r="FF1093" s="28" t="str">
        <f t="shared" si="233"/>
        <v>,</v>
      </c>
      <c r="FG1093" s="3"/>
      <c r="FH1093" s="3"/>
      <c r="FI1093" s="287">
        <f>IF(FH1093&gt;0,INDEX(IF($BJ$45=0,$EU$3:$EU$1412,IF($BK$45=0,$EX$3:$EX$1412,$FB$3:$FB$1412)),FH1093,1),0)</f>
        <v>0</v>
      </c>
    </row>
    <row r="1094" spans="144:165" x14ac:dyDescent="0.25">
      <c r="EN1094" s="263">
        <f t="shared" si="234"/>
        <v>1092</v>
      </c>
      <c r="EO1094" s="239" t="s">
        <v>2295</v>
      </c>
      <c r="EP1094" s="279">
        <v>43831</v>
      </c>
      <c r="EQ1094" s="280">
        <v>0</v>
      </c>
      <c r="ER1094" s="281">
        <v>14.498749999999999</v>
      </c>
      <c r="ES1094" s="288"/>
      <c r="ET1094" s="282">
        <f>IF(EO1094=EO1095,MAX(ET$2:ET1093)+1,0)</f>
        <v>0</v>
      </c>
      <c r="EU1094" s="3" t="str">
        <f t="shared" si="226"/>
        <v/>
      </c>
      <c r="EV1094" s="290" t="str">
        <f t="shared" si="227"/>
        <v/>
      </c>
      <c r="EW1094" s="277" t="str">
        <f t="shared" si="228"/>
        <v/>
      </c>
      <c r="EX1094" s="281" t="str">
        <f t="shared" si="229"/>
        <v/>
      </c>
      <c r="EY1094" s="282">
        <f>IF(EO1094=EO1095,0,MAX(EY$2:EY1093)+1)</f>
        <v>546</v>
      </c>
      <c r="EZ1094" s="290" t="str">
        <f t="shared" si="230"/>
        <v/>
      </c>
      <c r="FA1094" s="277" t="str">
        <f t="shared" si="231"/>
        <v/>
      </c>
      <c r="FB1094" s="281" t="str">
        <f t="shared" si="232"/>
        <v/>
      </c>
      <c r="FC1094" s="230"/>
      <c r="FD1094" s="230"/>
      <c r="FE1094" s="230"/>
      <c r="FF1094" s="28" t="str">
        <f t="shared" si="233"/>
        <v>,</v>
      </c>
      <c r="FG1094" s="3"/>
      <c r="FH1094" s="3"/>
      <c r="FI1094" s="287">
        <f>IF(FH1094&gt;0,INDEX(IF($BJ$45=0,$EU$3:$EU$1412,IF($BK$45=0,$EX$3:$EX$1412,$FB$3:$FB$1412)),FH1094,1),0)</f>
        <v>0</v>
      </c>
    </row>
    <row r="1095" spans="144:165" x14ac:dyDescent="0.25">
      <c r="EN1095" s="263">
        <f t="shared" si="234"/>
        <v>1093</v>
      </c>
      <c r="EO1095" s="239" t="s">
        <v>2296</v>
      </c>
      <c r="EP1095" s="279">
        <v>42036</v>
      </c>
      <c r="EQ1095" s="280">
        <v>0</v>
      </c>
      <c r="ER1095" s="281">
        <v>22.949210000000001</v>
      </c>
      <c r="ES1095" s="288"/>
      <c r="ET1095" s="282">
        <f>IF(EO1095=EO1096,MAX(ET$2:ET1094)+1,0)</f>
        <v>547</v>
      </c>
      <c r="EU1095" s="3" t="str">
        <f t="shared" si="226"/>
        <v/>
      </c>
      <c r="EV1095" s="290" t="str">
        <f t="shared" si="227"/>
        <v/>
      </c>
      <c r="EW1095" s="277" t="str">
        <f t="shared" si="228"/>
        <v/>
      </c>
      <c r="EX1095" s="281" t="str">
        <f t="shared" si="229"/>
        <v/>
      </c>
      <c r="EY1095" s="282">
        <f>IF(EO1095=EO1096,0,MAX(EY$2:EY1094)+1)</f>
        <v>0</v>
      </c>
      <c r="EZ1095" s="290" t="str">
        <f t="shared" si="230"/>
        <v/>
      </c>
      <c r="FA1095" s="277" t="str">
        <f t="shared" si="231"/>
        <v/>
      </c>
      <c r="FB1095" s="281" t="str">
        <f t="shared" si="232"/>
        <v/>
      </c>
      <c r="FC1095" s="230"/>
      <c r="FD1095" s="230"/>
      <c r="FE1095" s="230"/>
      <c r="FF1095" s="28" t="str">
        <f t="shared" si="233"/>
        <v>,</v>
      </c>
      <c r="FG1095" s="3"/>
      <c r="FH1095" s="3"/>
      <c r="FI1095" s="287">
        <f>IF(FH1095&gt;0,INDEX(IF($BJ$45=0,$EU$3:$EU$1412,IF($BK$45=0,$EX$3:$EX$1412,$FB$3:$FB$1412)),FH1095,1),0)</f>
        <v>0</v>
      </c>
    </row>
    <row r="1096" spans="144:165" x14ac:dyDescent="0.25">
      <c r="EN1096" s="263">
        <f t="shared" si="234"/>
        <v>1094</v>
      </c>
      <c r="EO1096" s="239" t="s">
        <v>2296</v>
      </c>
      <c r="EP1096" s="279">
        <v>43831</v>
      </c>
      <c r="EQ1096" s="280">
        <v>0</v>
      </c>
      <c r="ER1096" s="281">
        <v>19.895340000000001</v>
      </c>
      <c r="ES1096" s="288"/>
      <c r="ET1096" s="282">
        <f>IF(EO1096=EO1097,MAX(ET$2:ET1095)+1,0)</f>
        <v>0</v>
      </c>
      <c r="EU1096" s="3" t="str">
        <f t="shared" si="226"/>
        <v/>
      </c>
      <c r="EV1096" s="290" t="str">
        <f t="shared" si="227"/>
        <v/>
      </c>
      <c r="EW1096" s="277" t="str">
        <f t="shared" si="228"/>
        <v/>
      </c>
      <c r="EX1096" s="281" t="str">
        <f t="shared" si="229"/>
        <v/>
      </c>
      <c r="EY1096" s="282">
        <f>IF(EO1096=EO1097,0,MAX(EY$2:EY1095)+1)</f>
        <v>547</v>
      </c>
      <c r="EZ1096" s="290" t="str">
        <f t="shared" si="230"/>
        <v/>
      </c>
      <c r="FA1096" s="277" t="str">
        <f t="shared" si="231"/>
        <v/>
      </c>
      <c r="FB1096" s="281" t="str">
        <f t="shared" si="232"/>
        <v/>
      </c>
      <c r="FC1096" s="230"/>
      <c r="FD1096" s="230"/>
      <c r="FE1096" s="230"/>
      <c r="FF1096" s="28" t="str">
        <f t="shared" si="233"/>
        <v>,</v>
      </c>
      <c r="FG1096" s="3"/>
      <c r="FH1096" s="3"/>
      <c r="FI1096" s="287">
        <f>IF(FH1096&gt;0,INDEX(IF($BJ$45=0,$EU$3:$EU$1412,IF($BK$45=0,$EX$3:$EX$1412,$FB$3:$FB$1412)),FH1096,1),0)</f>
        <v>0</v>
      </c>
    </row>
    <row r="1097" spans="144:165" x14ac:dyDescent="0.25">
      <c r="EN1097" s="263">
        <f t="shared" si="234"/>
        <v>1095</v>
      </c>
      <c r="EO1097" s="239" t="s">
        <v>2297</v>
      </c>
      <c r="EP1097" s="279">
        <v>42036</v>
      </c>
      <c r="EQ1097" s="280">
        <v>0</v>
      </c>
      <c r="ER1097" s="281">
        <v>22.728750000000002</v>
      </c>
      <c r="ES1097" s="288"/>
      <c r="ET1097" s="282">
        <f>IF(EO1097=EO1098,MAX(ET$2:ET1096)+1,0)</f>
        <v>548</v>
      </c>
      <c r="EU1097" s="3" t="str">
        <f t="shared" si="226"/>
        <v/>
      </c>
      <c r="EV1097" s="290" t="str">
        <f t="shared" si="227"/>
        <v/>
      </c>
      <c r="EW1097" s="277" t="str">
        <f t="shared" si="228"/>
        <v/>
      </c>
      <c r="EX1097" s="281" t="str">
        <f t="shared" si="229"/>
        <v/>
      </c>
      <c r="EY1097" s="282">
        <f>IF(EO1097=EO1098,0,MAX(EY$2:EY1096)+1)</f>
        <v>0</v>
      </c>
      <c r="EZ1097" s="290" t="str">
        <f t="shared" si="230"/>
        <v/>
      </c>
      <c r="FA1097" s="277" t="str">
        <f t="shared" si="231"/>
        <v/>
      </c>
      <c r="FB1097" s="281" t="str">
        <f t="shared" si="232"/>
        <v/>
      </c>
      <c r="FC1097" s="230"/>
      <c r="FD1097" s="230"/>
      <c r="FE1097" s="230"/>
      <c r="FF1097" s="28" t="str">
        <f t="shared" si="233"/>
        <v>,</v>
      </c>
      <c r="FG1097" s="3"/>
      <c r="FH1097" s="3"/>
      <c r="FI1097" s="287">
        <f>IF(FH1097&gt;0,INDEX(IF($BJ$45=0,$EU$3:$EU$1412,IF($BK$45=0,$EX$3:$EX$1412,$FB$3:$FB$1412)),FH1097,1),0)</f>
        <v>0</v>
      </c>
    </row>
    <row r="1098" spans="144:165" x14ac:dyDescent="0.25">
      <c r="EN1098" s="263">
        <f t="shared" si="234"/>
        <v>1096</v>
      </c>
      <c r="EO1098" s="239" t="s">
        <v>2297</v>
      </c>
      <c r="EP1098" s="279">
        <v>43831</v>
      </c>
      <c r="EQ1098" s="280">
        <v>0</v>
      </c>
      <c r="ER1098" s="281">
        <v>19.70964</v>
      </c>
      <c r="ES1098" s="288"/>
      <c r="ET1098" s="282">
        <f>IF(EO1098=EO1099,MAX(ET$2:ET1097)+1,0)</f>
        <v>0</v>
      </c>
      <c r="EU1098" s="3" t="str">
        <f t="shared" si="226"/>
        <v/>
      </c>
      <c r="EV1098" s="290" t="str">
        <f t="shared" si="227"/>
        <v/>
      </c>
      <c r="EW1098" s="277" t="str">
        <f t="shared" si="228"/>
        <v/>
      </c>
      <c r="EX1098" s="281" t="str">
        <f t="shared" si="229"/>
        <v/>
      </c>
      <c r="EY1098" s="282">
        <f>IF(EO1098=EO1099,0,MAX(EY$2:EY1097)+1)</f>
        <v>548</v>
      </c>
      <c r="EZ1098" s="290" t="str">
        <f t="shared" si="230"/>
        <v/>
      </c>
      <c r="FA1098" s="277" t="str">
        <f t="shared" si="231"/>
        <v/>
      </c>
      <c r="FB1098" s="281" t="str">
        <f t="shared" si="232"/>
        <v/>
      </c>
      <c r="FC1098" s="230"/>
      <c r="FD1098" s="230"/>
      <c r="FE1098" s="230"/>
      <c r="FF1098" s="28" t="str">
        <f t="shared" si="233"/>
        <v>,</v>
      </c>
      <c r="FG1098" s="3"/>
      <c r="FH1098" s="3"/>
      <c r="FI1098" s="287">
        <f>IF(FH1098&gt;0,INDEX(IF($BJ$45=0,$EU$3:$EU$1412,IF($BK$45=0,$EX$3:$EX$1412,$FB$3:$FB$1412)),FH1098,1),0)</f>
        <v>0</v>
      </c>
    </row>
    <row r="1099" spans="144:165" x14ac:dyDescent="0.25">
      <c r="EN1099" s="263">
        <f t="shared" si="234"/>
        <v>1097</v>
      </c>
      <c r="EO1099" s="239" t="s">
        <v>2298</v>
      </c>
      <c r="EP1099" s="279">
        <v>42036</v>
      </c>
      <c r="EQ1099" s="280">
        <v>0</v>
      </c>
      <c r="ER1099" s="281">
        <v>22.380310000000001</v>
      </c>
      <c r="ES1099" s="288"/>
      <c r="ET1099" s="282">
        <f>IF(EO1099=EO1100,MAX(ET$2:ET1098)+1,0)</f>
        <v>549</v>
      </c>
      <c r="EU1099" s="3" t="str">
        <f t="shared" si="226"/>
        <v/>
      </c>
      <c r="EV1099" s="290" t="str">
        <f t="shared" si="227"/>
        <v/>
      </c>
      <c r="EW1099" s="277" t="str">
        <f t="shared" si="228"/>
        <v/>
      </c>
      <c r="EX1099" s="281" t="str">
        <f t="shared" si="229"/>
        <v/>
      </c>
      <c r="EY1099" s="282">
        <f>IF(EO1099=EO1100,0,MAX(EY$2:EY1098)+1)</f>
        <v>0</v>
      </c>
      <c r="EZ1099" s="290" t="str">
        <f t="shared" si="230"/>
        <v/>
      </c>
      <c r="FA1099" s="277" t="str">
        <f t="shared" si="231"/>
        <v/>
      </c>
      <c r="FB1099" s="281" t="str">
        <f t="shared" si="232"/>
        <v/>
      </c>
      <c r="FC1099" s="230"/>
      <c r="FD1099" s="230"/>
      <c r="FE1099" s="230"/>
      <c r="FF1099" s="28" t="str">
        <f t="shared" si="233"/>
        <v>,</v>
      </c>
      <c r="FG1099" s="3"/>
      <c r="FH1099" s="3"/>
      <c r="FI1099" s="287">
        <f>IF(FH1099&gt;0,INDEX(IF($BJ$45=0,$EU$3:$EU$1412,IF($BK$45=0,$EX$3:$EX$1412,$FB$3:$FB$1412)),FH1099,1),0)</f>
        <v>0</v>
      </c>
    </row>
    <row r="1100" spans="144:165" x14ac:dyDescent="0.25">
      <c r="EN1100" s="263">
        <f t="shared" si="234"/>
        <v>1098</v>
      </c>
      <c r="EO1100" s="239" t="s">
        <v>2298</v>
      </c>
      <c r="EP1100" s="279">
        <v>43831</v>
      </c>
      <c r="EQ1100" s="280">
        <v>0</v>
      </c>
      <c r="ER1100" s="281">
        <v>19.42042</v>
      </c>
      <c r="ES1100" s="288"/>
      <c r="ET1100" s="282">
        <f>IF(EO1100=EO1101,MAX(ET$2:ET1099)+1,0)</f>
        <v>0</v>
      </c>
      <c r="EU1100" s="3" t="str">
        <f t="shared" si="226"/>
        <v/>
      </c>
      <c r="EV1100" s="290" t="str">
        <f t="shared" si="227"/>
        <v/>
      </c>
      <c r="EW1100" s="277" t="str">
        <f t="shared" si="228"/>
        <v/>
      </c>
      <c r="EX1100" s="281" t="str">
        <f t="shared" si="229"/>
        <v/>
      </c>
      <c r="EY1100" s="282">
        <f>IF(EO1100=EO1101,0,MAX(EY$2:EY1099)+1)</f>
        <v>549</v>
      </c>
      <c r="EZ1100" s="290" t="str">
        <f t="shared" si="230"/>
        <v/>
      </c>
      <c r="FA1100" s="277" t="str">
        <f t="shared" si="231"/>
        <v/>
      </c>
      <c r="FB1100" s="281" t="str">
        <f t="shared" si="232"/>
        <v/>
      </c>
      <c r="FC1100" s="230"/>
      <c r="FD1100" s="230"/>
      <c r="FE1100" s="230"/>
      <c r="FF1100" s="28" t="str">
        <f t="shared" si="233"/>
        <v>,</v>
      </c>
      <c r="FG1100" s="3"/>
      <c r="FH1100" s="3"/>
      <c r="FI1100" s="287">
        <f>IF(FH1100&gt;0,INDEX(IF($BJ$45=0,$EU$3:$EU$1412,IF($BK$45=0,$EX$3:$EX$1412,$FB$3:$FB$1412)),FH1100,1),0)</f>
        <v>0</v>
      </c>
    </row>
    <row r="1101" spans="144:165" x14ac:dyDescent="0.25">
      <c r="EN1101" s="263">
        <f t="shared" si="234"/>
        <v>1099</v>
      </c>
      <c r="EO1101" s="239" t="s">
        <v>2299</v>
      </c>
      <c r="EP1101" s="279">
        <v>42036</v>
      </c>
      <c r="EQ1101" s="280">
        <v>0</v>
      </c>
      <c r="ER1101" s="281">
        <v>21.957180000000001</v>
      </c>
      <c r="ES1101" s="288"/>
      <c r="ET1101" s="282">
        <f>IF(EO1101=EO1102,MAX(ET$2:ET1100)+1,0)</f>
        <v>550</v>
      </c>
      <c r="EU1101" s="3" t="str">
        <f t="shared" si="226"/>
        <v/>
      </c>
      <c r="EV1101" s="290" t="str">
        <f t="shared" si="227"/>
        <v/>
      </c>
      <c r="EW1101" s="277" t="str">
        <f t="shared" si="228"/>
        <v/>
      </c>
      <c r="EX1101" s="281" t="str">
        <f t="shared" si="229"/>
        <v/>
      </c>
      <c r="EY1101" s="282">
        <f>IF(EO1101=EO1102,0,MAX(EY$2:EY1100)+1)</f>
        <v>0</v>
      </c>
      <c r="EZ1101" s="290" t="str">
        <f t="shared" si="230"/>
        <v/>
      </c>
      <c r="FA1101" s="277" t="str">
        <f t="shared" si="231"/>
        <v/>
      </c>
      <c r="FB1101" s="281" t="str">
        <f t="shared" si="232"/>
        <v/>
      </c>
      <c r="FC1101" s="230"/>
      <c r="FD1101" s="230"/>
      <c r="FE1101" s="230"/>
      <c r="FF1101" s="28" t="str">
        <f t="shared" si="233"/>
        <v>,</v>
      </c>
      <c r="FG1101" s="3"/>
      <c r="FH1101" s="3"/>
      <c r="FI1101" s="287">
        <f>IF(FH1101&gt;0,INDEX(IF($BJ$45=0,$EU$3:$EU$1412,IF($BK$45=0,$EX$3:$EX$1412,$FB$3:$FB$1412)),FH1101,1),0)</f>
        <v>0</v>
      </c>
    </row>
    <row r="1102" spans="144:165" x14ac:dyDescent="0.25">
      <c r="EN1102" s="263">
        <f t="shared" si="234"/>
        <v>1100</v>
      </c>
      <c r="EO1102" s="239" t="s">
        <v>2299</v>
      </c>
      <c r="EP1102" s="279">
        <v>43831</v>
      </c>
      <c r="EQ1102" s="280">
        <v>0</v>
      </c>
      <c r="ER1102" s="281">
        <v>19.075659999999999</v>
      </c>
      <c r="ES1102" s="288"/>
      <c r="ET1102" s="282">
        <f>IF(EO1102=EO1103,MAX(ET$2:ET1101)+1,0)</f>
        <v>0</v>
      </c>
      <c r="EU1102" s="3" t="str">
        <f t="shared" si="226"/>
        <v/>
      </c>
      <c r="EV1102" s="290" t="str">
        <f t="shared" si="227"/>
        <v/>
      </c>
      <c r="EW1102" s="277" t="str">
        <f t="shared" si="228"/>
        <v/>
      </c>
      <c r="EX1102" s="281" t="str">
        <f t="shared" si="229"/>
        <v/>
      </c>
      <c r="EY1102" s="282">
        <f>IF(EO1102=EO1103,0,MAX(EY$2:EY1101)+1)</f>
        <v>550</v>
      </c>
      <c r="EZ1102" s="290" t="str">
        <f t="shared" si="230"/>
        <v/>
      </c>
      <c r="FA1102" s="277" t="str">
        <f t="shared" si="231"/>
        <v/>
      </c>
      <c r="FB1102" s="281" t="str">
        <f t="shared" si="232"/>
        <v/>
      </c>
      <c r="FC1102" s="230"/>
      <c r="FD1102" s="230"/>
      <c r="FE1102" s="230"/>
      <c r="FF1102" s="28" t="str">
        <f t="shared" si="233"/>
        <v>,</v>
      </c>
      <c r="FG1102" s="3"/>
      <c r="FH1102" s="3"/>
      <c r="FI1102" s="287">
        <f>IF(FH1102&gt;0,INDEX(IF($BJ$45=0,$EU$3:$EU$1412,IF($BK$45=0,$EX$3:$EX$1412,$FB$3:$FB$1412)),FH1102,1),0)</f>
        <v>0</v>
      </c>
    </row>
    <row r="1103" spans="144:165" x14ac:dyDescent="0.25">
      <c r="EN1103" s="263">
        <f t="shared" si="234"/>
        <v>1101</v>
      </c>
      <c r="EO1103" s="239" t="s">
        <v>2300</v>
      </c>
      <c r="EP1103" s="279">
        <v>42036</v>
      </c>
      <c r="EQ1103" s="280">
        <v>0</v>
      </c>
      <c r="ER1103" s="281">
        <v>21.327829999999999</v>
      </c>
      <c r="ES1103" s="288"/>
      <c r="ET1103" s="282">
        <f>IF(EO1103=EO1104,MAX(ET$2:ET1102)+1,0)</f>
        <v>551</v>
      </c>
      <c r="EU1103" s="3" t="str">
        <f t="shared" si="226"/>
        <v/>
      </c>
      <c r="EV1103" s="290" t="str">
        <f t="shared" si="227"/>
        <v/>
      </c>
      <c r="EW1103" s="277" t="str">
        <f t="shared" si="228"/>
        <v/>
      </c>
      <c r="EX1103" s="281" t="str">
        <f t="shared" si="229"/>
        <v/>
      </c>
      <c r="EY1103" s="282">
        <f>IF(EO1103=EO1104,0,MAX(EY$2:EY1102)+1)</f>
        <v>0</v>
      </c>
      <c r="EZ1103" s="290" t="str">
        <f t="shared" si="230"/>
        <v/>
      </c>
      <c r="FA1103" s="277" t="str">
        <f t="shared" si="231"/>
        <v/>
      </c>
      <c r="FB1103" s="281" t="str">
        <f t="shared" si="232"/>
        <v/>
      </c>
      <c r="FC1103" s="230"/>
      <c r="FD1103" s="230"/>
      <c r="FE1103" s="230"/>
      <c r="FF1103" s="28" t="str">
        <f t="shared" si="233"/>
        <v>,</v>
      </c>
      <c r="FG1103" s="3"/>
      <c r="FH1103" s="3"/>
      <c r="FI1103" s="287">
        <f>IF(FH1103&gt;0,INDEX(IF($BJ$45=0,$EU$3:$EU$1412,IF($BK$45=0,$EX$3:$EX$1412,$FB$3:$FB$1412)),FH1103,1),0)</f>
        <v>0</v>
      </c>
    </row>
    <row r="1104" spans="144:165" x14ac:dyDescent="0.25">
      <c r="EN1104" s="263">
        <f t="shared" si="234"/>
        <v>1102</v>
      </c>
      <c r="EO1104" s="239" t="s">
        <v>2300</v>
      </c>
      <c r="EP1104" s="279">
        <v>43831</v>
      </c>
      <c r="EQ1104" s="280">
        <v>0</v>
      </c>
      <c r="ER1104" s="281">
        <v>18.537590000000002</v>
      </c>
      <c r="ES1104" s="288"/>
      <c r="ET1104" s="282">
        <f>IF(EO1104=EO1105,MAX(ET$2:ET1103)+1,0)</f>
        <v>0</v>
      </c>
      <c r="EU1104" s="3" t="str">
        <f t="shared" si="226"/>
        <v/>
      </c>
      <c r="EV1104" s="290" t="str">
        <f t="shared" si="227"/>
        <v/>
      </c>
      <c r="EW1104" s="277" t="str">
        <f t="shared" si="228"/>
        <v/>
      </c>
      <c r="EX1104" s="281" t="str">
        <f t="shared" si="229"/>
        <v/>
      </c>
      <c r="EY1104" s="282">
        <f>IF(EO1104=EO1105,0,MAX(EY$2:EY1103)+1)</f>
        <v>551</v>
      </c>
      <c r="EZ1104" s="290" t="str">
        <f t="shared" si="230"/>
        <v/>
      </c>
      <c r="FA1104" s="277" t="str">
        <f t="shared" si="231"/>
        <v/>
      </c>
      <c r="FB1104" s="281" t="str">
        <f t="shared" si="232"/>
        <v/>
      </c>
      <c r="FC1104" s="230"/>
      <c r="FD1104" s="230"/>
      <c r="FE1104" s="230"/>
      <c r="FF1104" s="28" t="str">
        <f t="shared" si="233"/>
        <v>,</v>
      </c>
      <c r="FG1104" s="3"/>
      <c r="FH1104" s="3"/>
      <c r="FI1104" s="287">
        <f>IF(FH1104&gt;0,INDEX(IF($BJ$45=0,$EU$3:$EU$1412,IF($BK$45=0,$EX$3:$EX$1412,$FB$3:$FB$1412)),FH1104,1),0)</f>
        <v>0</v>
      </c>
    </row>
    <row r="1105" spans="144:165" x14ac:dyDescent="0.25">
      <c r="EN1105" s="263">
        <f t="shared" si="234"/>
        <v>1103</v>
      </c>
      <c r="EO1105" s="239" t="s">
        <v>2301</v>
      </c>
      <c r="EP1105" s="279">
        <v>42036</v>
      </c>
      <c r="EQ1105" s="280">
        <v>0</v>
      </c>
      <c r="ER1105" s="281">
        <v>20.809809999999999</v>
      </c>
      <c r="ES1105" s="288"/>
      <c r="ET1105" s="282">
        <f>IF(EO1105=EO1106,MAX(ET$2:ET1104)+1,0)</f>
        <v>552</v>
      </c>
      <c r="EU1105" s="3" t="str">
        <f t="shared" si="226"/>
        <v/>
      </c>
      <c r="EV1105" s="290" t="str">
        <f t="shared" si="227"/>
        <v/>
      </c>
      <c r="EW1105" s="277" t="str">
        <f t="shared" si="228"/>
        <v/>
      </c>
      <c r="EX1105" s="281" t="str">
        <f t="shared" si="229"/>
        <v/>
      </c>
      <c r="EY1105" s="282">
        <f>IF(EO1105=EO1106,0,MAX(EY$2:EY1104)+1)</f>
        <v>0</v>
      </c>
      <c r="EZ1105" s="290" t="str">
        <f t="shared" si="230"/>
        <v/>
      </c>
      <c r="FA1105" s="277" t="str">
        <f t="shared" si="231"/>
        <v/>
      </c>
      <c r="FB1105" s="281" t="str">
        <f t="shared" si="232"/>
        <v/>
      </c>
      <c r="FC1105" s="230"/>
      <c r="FD1105" s="230"/>
      <c r="FE1105" s="230"/>
      <c r="FF1105" s="28" t="str">
        <f t="shared" si="233"/>
        <v>,</v>
      </c>
      <c r="FG1105" s="3"/>
      <c r="FH1105" s="3"/>
      <c r="FI1105" s="287">
        <f>IF(FH1105&gt;0,INDEX(IF($BJ$45=0,$EU$3:$EU$1412,IF($BK$45=0,$EX$3:$EX$1412,$FB$3:$FB$1412)),FH1105,1),0)</f>
        <v>0</v>
      </c>
    </row>
    <row r="1106" spans="144:165" x14ac:dyDescent="0.25">
      <c r="EN1106" s="263">
        <f t="shared" si="234"/>
        <v>1104</v>
      </c>
      <c r="EO1106" s="239" t="s">
        <v>2301</v>
      </c>
      <c r="EP1106" s="279">
        <v>43831</v>
      </c>
      <c r="EQ1106" s="280">
        <v>0</v>
      </c>
      <c r="ER1106" s="281">
        <v>18.132449999999999</v>
      </c>
      <c r="ES1106" s="288"/>
      <c r="ET1106" s="282">
        <f>IF(EO1106=EO1107,MAX(ET$2:ET1105)+1,0)</f>
        <v>0</v>
      </c>
      <c r="EU1106" s="3" t="str">
        <f t="shared" si="226"/>
        <v/>
      </c>
      <c r="EV1106" s="290" t="str">
        <f t="shared" si="227"/>
        <v/>
      </c>
      <c r="EW1106" s="277" t="str">
        <f t="shared" si="228"/>
        <v/>
      </c>
      <c r="EX1106" s="281" t="str">
        <f t="shared" si="229"/>
        <v/>
      </c>
      <c r="EY1106" s="282">
        <f>IF(EO1106=EO1107,0,MAX(EY$2:EY1105)+1)</f>
        <v>552</v>
      </c>
      <c r="EZ1106" s="290" t="str">
        <f t="shared" si="230"/>
        <v/>
      </c>
      <c r="FA1106" s="277" t="str">
        <f t="shared" si="231"/>
        <v/>
      </c>
      <c r="FB1106" s="281" t="str">
        <f t="shared" si="232"/>
        <v/>
      </c>
      <c r="FC1106" s="230"/>
      <c r="FD1106" s="230"/>
      <c r="FE1106" s="230"/>
      <c r="FF1106" s="28" t="str">
        <f t="shared" si="233"/>
        <v>,</v>
      </c>
      <c r="FG1106" s="3"/>
      <c r="FH1106" s="3"/>
      <c r="FI1106" s="287">
        <f>IF(FH1106&gt;0,INDEX(IF($BJ$45=0,$EU$3:$EU$1412,IF($BK$45=0,$EX$3:$EX$1412,$FB$3:$FB$1412)),FH1106,1),0)</f>
        <v>0</v>
      </c>
    </row>
    <row r="1107" spans="144:165" x14ac:dyDescent="0.25">
      <c r="EN1107" s="263">
        <f t="shared" si="234"/>
        <v>1105</v>
      </c>
      <c r="EO1107" s="239" t="s">
        <v>2302</v>
      </c>
      <c r="EP1107" s="279">
        <v>42036</v>
      </c>
      <c r="EQ1107" s="280">
        <v>0</v>
      </c>
      <c r="ER1107" s="281">
        <v>20.144480000000001</v>
      </c>
      <c r="ES1107" s="288"/>
      <c r="ET1107" s="282">
        <f>IF(EO1107=EO1108,MAX(ET$2:ET1106)+1,0)</f>
        <v>553</v>
      </c>
      <c r="EU1107" s="3" t="str">
        <f t="shared" si="226"/>
        <v/>
      </c>
      <c r="EV1107" s="290" t="str">
        <f t="shared" si="227"/>
        <v/>
      </c>
      <c r="EW1107" s="277" t="str">
        <f t="shared" si="228"/>
        <v/>
      </c>
      <c r="EX1107" s="281" t="str">
        <f t="shared" si="229"/>
        <v/>
      </c>
      <c r="EY1107" s="282">
        <f>IF(EO1107=EO1108,0,MAX(EY$2:EY1106)+1)</f>
        <v>0</v>
      </c>
      <c r="EZ1107" s="290" t="str">
        <f t="shared" si="230"/>
        <v/>
      </c>
      <c r="FA1107" s="277" t="str">
        <f t="shared" si="231"/>
        <v/>
      </c>
      <c r="FB1107" s="281" t="str">
        <f t="shared" si="232"/>
        <v/>
      </c>
      <c r="FC1107" s="230"/>
      <c r="FD1107" s="230"/>
      <c r="FE1107" s="230"/>
      <c r="FF1107" s="28" t="str">
        <f t="shared" si="233"/>
        <v>,</v>
      </c>
      <c r="FG1107" s="3"/>
      <c r="FH1107" s="3"/>
      <c r="FI1107" s="287">
        <f>IF(FH1107&gt;0,INDEX(IF($BJ$45=0,$EU$3:$EU$1412,IF($BK$45=0,$EX$3:$EX$1412,$FB$3:$FB$1412)),FH1107,1),0)</f>
        <v>0</v>
      </c>
    </row>
    <row r="1108" spans="144:165" x14ac:dyDescent="0.25">
      <c r="EN1108" s="263">
        <f t="shared" si="234"/>
        <v>1106</v>
      </c>
      <c r="EO1108" s="239" t="s">
        <v>2302</v>
      </c>
      <c r="EP1108" s="279">
        <v>43831</v>
      </c>
      <c r="EQ1108" s="280">
        <v>0</v>
      </c>
      <c r="ER1108" s="281">
        <v>17.61795</v>
      </c>
      <c r="ES1108" s="288"/>
      <c r="ET1108" s="282">
        <f>IF(EO1108=EO1109,MAX(ET$2:ET1107)+1,0)</f>
        <v>0</v>
      </c>
      <c r="EU1108" s="3" t="str">
        <f t="shared" si="226"/>
        <v/>
      </c>
      <c r="EV1108" s="290" t="str">
        <f t="shared" si="227"/>
        <v/>
      </c>
      <c r="EW1108" s="277" t="str">
        <f t="shared" si="228"/>
        <v/>
      </c>
      <c r="EX1108" s="281" t="str">
        <f t="shared" si="229"/>
        <v/>
      </c>
      <c r="EY1108" s="282">
        <f>IF(EO1108=EO1109,0,MAX(EY$2:EY1107)+1)</f>
        <v>553</v>
      </c>
      <c r="EZ1108" s="290" t="str">
        <f t="shared" si="230"/>
        <v/>
      </c>
      <c r="FA1108" s="277" t="str">
        <f t="shared" si="231"/>
        <v/>
      </c>
      <c r="FB1108" s="281" t="str">
        <f t="shared" si="232"/>
        <v/>
      </c>
      <c r="FC1108" s="230"/>
      <c r="FD1108" s="230"/>
      <c r="FE1108" s="230"/>
      <c r="FF1108" s="28" t="str">
        <f t="shared" si="233"/>
        <v>,</v>
      </c>
      <c r="FG1108" s="3"/>
      <c r="FH1108" s="3"/>
      <c r="FI1108" s="287">
        <f>IF(FH1108&gt;0,INDEX(IF($BJ$45=0,$EU$3:$EU$1412,IF($BK$45=0,$EX$3:$EX$1412,$FB$3:$FB$1412)),FH1108,1),0)</f>
        <v>0</v>
      </c>
    </row>
    <row r="1109" spans="144:165" x14ac:dyDescent="0.25">
      <c r="EN1109" s="263">
        <f t="shared" si="234"/>
        <v>1107</v>
      </c>
      <c r="EO1109" s="239" t="s">
        <v>2303</v>
      </c>
      <c r="EP1109" s="279">
        <v>42036</v>
      </c>
      <c r="EQ1109" s="280">
        <v>0</v>
      </c>
      <c r="ER1109" s="281">
        <v>19.367180000000001</v>
      </c>
      <c r="ES1109" s="288"/>
      <c r="ET1109" s="282">
        <f>IF(EO1109=EO1110,MAX(ET$2:ET1108)+1,0)</f>
        <v>554</v>
      </c>
      <c r="EU1109" s="3" t="str">
        <f t="shared" si="226"/>
        <v/>
      </c>
      <c r="EV1109" s="290" t="str">
        <f t="shared" si="227"/>
        <v/>
      </c>
      <c r="EW1109" s="277" t="str">
        <f t="shared" si="228"/>
        <v/>
      </c>
      <c r="EX1109" s="281" t="str">
        <f t="shared" si="229"/>
        <v/>
      </c>
      <c r="EY1109" s="282">
        <f>IF(EO1109=EO1110,0,MAX(EY$2:EY1108)+1)</f>
        <v>0</v>
      </c>
      <c r="EZ1109" s="290" t="str">
        <f t="shared" si="230"/>
        <v/>
      </c>
      <c r="FA1109" s="277" t="str">
        <f t="shared" si="231"/>
        <v/>
      </c>
      <c r="FB1109" s="281" t="str">
        <f t="shared" si="232"/>
        <v/>
      </c>
      <c r="FC1109" s="230"/>
      <c r="FD1109" s="230"/>
      <c r="FE1109" s="230"/>
      <c r="FF1109" s="28" t="str">
        <f t="shared" si="233"/>
        <v>,</v>
      </c>
      <c r="FG1109" s="3"/>
      <c r="FH1109" s="3"/>
      <c r="FI1109" s="287">
        <f>IF(FH1109&gt;0,INDEX(IF($BJ$45=0,$EU$3:$EU$1412,IF($BK$45=0,$EX$3:$EX$1412,$FB$3:$FB$1412)),FH1109,1),0)</f>
        <v>0</v>
      </c>
    </row>
    <row r="1110" spans="144:165" x14ac:dyDescent="0.25">
      <c r="EN1110" s="263">
        <f t="shared" si="234"/>
        <v>1108</v>
      </c>
      <c r="EO1110" s="239" t="s">
        <v>2303</v>
      </c>
      <c r="EP1110" s="279">
        <v>43831</v>
      </c>
      <c r="EQ1110" s="280">
        <v>0</v>
      </c>
      <c r="ER1110" s="281">
        <v>17.018039999999999</v>
      </c>
      <c r="ES1110" s="288"/>
      <c r="ET1110" s="282">
        <f>IF(EO1110=EO1111,MAX(ET$2:ET1109)+1,0)</f>
        <v>0</v>
      </c>
      <c r="EU1110" s="3" t="str">
        <f t="shared" si="226"/>
        <v/>
      </c>
      <c r="EV1110" s="290" t="str">
        <f t="shared" si="227"/>
        <v/>
      </c>
      <c r="EW1110" s="277" t="str">
        <f t="shared" si="228"/>
        <v/>
      </c>
      <c r="EX1110" s="281" t="str">
        <f t="shared" si="229"/>
        <v/>
      </c>
      <c r="EY1110" s="282">
        <f>IF(EO1110=EO1111,0,MAX(EY$2:EY1109)+1)</f>
        <v>554</v>
      </c>
      <c r="EZ1110" s="290" t="str">
        <f t="shared" si="230"/>
        <v/>
      </c>
      <c r="FA1110" s="277" t="str">
        <f t="shared" si="231"/>
        <v/>
      </c>
      <c r="FB1110" s="281" t="str">
        <f t="shared" si="232"/>
        <v/>
      </c>
      <c r="FC1110" s="230"/>
      <c r="FD1110" s="230"/>
      <c r="FE1110" s="230"/>
      <c r="FF1110" s="28" t="str">
        <f t="shared" si="233"/>
        <v>,</v>
      </c>
      <c r="FG1110" s="3"/>
      <c r="FH1110" s="3"/>
      <c r="FI1110" s="287">
        <f>IF(FH1110&gt;0,INDEX(IF($BJ$45=0,$EU$3:$EU$1412,IF($BK$45=0,$EX$3:$EX$1412,$FB$3:$FB$1412)),FH1110,1),0)</f>
        <v>0</v>
      </c>
    </row>
    <row r="1111" spans="144:165" x14ac:dyDescent="0.25">
      <c r="EN1111" s="263">
        <f t="shared" si="234"/>
        <v>1109</v>
      </c>
      <c r="EO1111" s="239" t="s">
        <v>2304</v>
      </c>
      <c r="EP1111" s="279">
        <v>42036</v>
      </c>
      <c r="EQ1111" s="280">
        <v>0</v>
      </c>
      <c r="ER1111" s="281">
        <v>18.589449999999999</v>
      </c>
      <c r="ES1111" s="288"/>
      <c r="ET1111" s="282">
        <f>IF(EO1111=EO1112,MAX(ET$2:ET1110)+1,0)</f>
        <v>555</v>
      </c>
      <c r="EU1111" s="3" t="str">
        <f t="shared" si="226"/>
        <v/>
      </c>
      <c r="EV1111" s="290" t="str">
        <f t="shared" si="227"/>
        <v/>
      </c>
      <c r="EW1111" s="277" t="str">
        <f t="shared" si="228"/>
        <v/>
      </c>
      <c r="EX1111" s="281" t="str">
        <f t="shared" si="229"/>
        <v/>
      </c>
      <c r="EY1111" s="282">
        <f>IF(EO1111=EO1112,0,MAX(EY$2:EY1110)+1)</f>
        <v>0</v>
      </c>
      <c r="EZ1111" s="290" t="str">
        <f t="shared" si="230"/>
        <v/>
      </c>
      <c r="FA1111" s="277" t="str">
        <f t="shared" si="231"/>
        <v/>
      </c>
      <c r="FB1111" s="281" t="str">
        <f t="shared" si="232"/>
        <v/>
      </c>
      <c r="FC1111" s="230"/>
      <c r="FD1111" s="230"/>
      <c r="FE1111" s="230"/>
      <c r="FF1111" s="28" t="str">
        <f t="shared" si="233"/>
        <v>,</v>
      </c>
      <c r="FG1111" s="3"/>
      <c r="FH1111" s="3"/>
      <c r="FI1111" s="287">
        <f>IF(FH1111&gt;0,INDEX(IF($BJ$45=0,$EU$3:$EU$1412,IF($BK$45=0,$EX$3:$EX$1412,$FB$3:$FB$1412)),FH1111,1),0)</f>
        <v>0</v>
      </c>
    </row>
    <row r="1112" spans="144:165" x14ac:dyDescent="0.25">
      <c r="EN1112" s="263">
        <f t="shared" si="234"/>
        <v>1110</v>
      </c>
      <c r="EO1112" s="239" t="s">
        <v>2304</v>
      </c>
      <c r="EP1112" s="279">
        <v>43831</v>
      </c>
      <c r="EQ1112" s="280">
        <v>0</v>
      </c>
      <c r="ER1112" s="281">
        <v>16.43404</v>
      </c>
      <c r="ES1112" s="288"/>
      <c r="ET1112" s="282">
        <f>IF(EO1112=EO1113,MAX(ET$2:ET1111)+1,0)</f>
        <v>0</v>
      </c>
      <c r="EU1112" s="3" t="str">
        <f t="shared" si="226"/>
        <v/>
      </c>
      <c r="EV1112" s="290" t="str">
        <f t="shared" si="227"/>
        <v/>
      </c>
      <c r="EW1112" s="277" t="str">
        <f t="shared" si="228"/>
        <v/>
      </c>
      <c r="EX1112" s="281" t="str">
        <f t="shared" si="229"/>
        <v/>
      </c>
      <c r="EY1112" s="282">
        <f>IF(EO1112=EO1113,0,MAX(EY$2:EY1111)+1)</f>
        <v>555</v>
      </c>
      <c r="EZ1112" s="290" t="str">
        <f t="shared" si="230"/>
        <v/>
      </c>
      <c r="FA1112" s="277" t="str">
        <f t="shared" si="231"/>
        <v/>
      </c>
      <c r="FB1112" s="281" t="str">
        <f t="shared" si="232"/>
        <v/>
      </c>
      <c r="FC1112" s="230"/>
      <c r="FD1112" s="230"/>
      <c r="FE1112" s="230"/>
      <c r="FF1112" s="28" t="str">
        <f t="shared" si="233"/>
        <v>,</v>
      </c>
      <c r="FG1112" s="3"/>
      <c r="FH1112" s="3"/>
      <c r="FI1112" s="287">
        <f>IF(FH1112&gt;0,INDEX(IF($BJ$45=0,$EU$3:$EU$1412,IF($BK$45=0,$EX$3:$EX$1412,$FB$3:$FB$1412)),FH1112,1),0)</f>
        <v>0</v>
      </c>
    </row>
    <row r="1113" spans="144:165" x14ac:dyDescent="0.25">
      <c r="EN1113" s="263">
        <f t="shared" si="234"/>
        <v>1111</v>
      </c>
      <c r="EO1113" s="239" t="s">
        <v>2305</v>
      </c>
      <c r="EP1113" s="279">
        <v>42036</v>
      </c>
      <c r="EQ1113" s="280">
        <v>0</v>
      </c>
      <c r="ER1113" s="281">
        <v>17.793089999999999</v>
      </c>
      <c r="ES1113" s="288"/>
      <c r="ET1113" s="282">
        <f>IF(EO1113=EO1114,MAX(ET$2:ET1112)+1,0)</f>
        <v>556</v>
      </c>
      <c r="EU1113" s="3" t="str">
        <f t="shared" si="226"/>
        <v/>
      </c>
      <c r="EV1113" s="290" t="str">
        <f t="shared" si="227"/>
        <v/>
      </c>
      <c r="EW1113" s="277" t="str">
        <f t="shared" si="228"/>
        <v/>
      </c>
      <c r="EX1113" s="281" t="str">
        <f t="shared" si="229"/>
        <v/>
      </c>
      <c r="EY1113" s="282">
        <f>IF(EO1113=EO1114,0,MAX(EY$2:EY1112)+1)</f>
        <v>0</v>
      </c>
      <c r="EZ1113" s="290" t="str">
        <f t="shared" si="230"/>
        <v/>
      </c>
      <c r="FA1113" s="277" t="str">
        <f t="shared" si="231"/>
        <v/>
      </c>
      <c r="FB1113" s="281" t="str">
        <f t="shared" si="232"/>
        <v/>
      </c>
      <c r="FC1113" s="230"/>
      <c r="FD1113" s="230"/>
      <c r="FE1113" s="230"/>
      <c r="FF1113" s="28" t="str">
        <f t="shared" si="233"/>
        <v>,</v>
      </c>
      <c r="FG1113" s="3"/>
      <c r="FH1113" s="3"/>
      <c r="FI1113" s="287">
        <f>IF(FH1113&gt;0,INDEX(IF($BJ$45=0,$EU$3:$EU$1412,IF($BK$45=0,$EX$3:$EX$1412,$FB$3:$FB$1412)),FH1113,1),0)</f>
        <v>0</v>
      </c>
    </row>
    <row r="1114" spans="144:165" x14ac:dyDescent="0.25">
      <c r="EN1114" s="263">
        <f t="shared" si="234"/>
        <v>1112</v>
      </c>
      <c r="EO1114" s="239" t="s">
        <v>2305</v>
      </c>
      <c r="EP1114" s="279">
        <v>43831</v>
      </c>
      <c r="EQ1114" s="280">
        <v>0</v>
      </c>
      <c r="ER1114" s="281">
        <v>15.849539999999999</v>
      </c>
      <c r="ES1114" s="288"/>
      <c r="ET1114" s="282">
        <f>IF(EO1114=EO1115,MAX(ET$2:ET1113)+1,0)</f>
        <v>0</v>
      </c>
      <c r="EU1114" s="3" t="str">
        <f t="shared" si="226"/>
        <v/>
      </c>
      <c r="EV1114" s="290" t="str">
        <f t="shared" si="227"/>
        <v/>
      </c>
      <c r="EW1114" s="277" t="str">
        <f t="shared" si="228"/>
        <v/>
      </c>
      <c r="EX1114" s="281" t="str">
        <f t="shared" si="229"/>
        <v/>
      </c>
      <c r="EY1114" s="282">
        <f>IF(EO1114=EO1115,0,MAX(EY$2:EY1113)+1)</f>
        <v>556</v>
      </c>
      <c r="EZ1114" s="290" t="str">
        <f t="shared" si="230"/>
        <v/>
      </c>
      <c r="FA1114" s="277" t="str">
        <f t="shared" si="231"/>
        <v/>
      </c>
      <c r="FB1114" s="281" t="str">
        <f t="shared" si="232"/>
        <v/>
      </c>
      <c r="FC1114" s="230"/>
      <c r="FD1114" s="230"/>
      <c r="FE1114" s="230"/>
      <c r="FF1114" s="28" t="str">
        <f t="shared" si="233"/>
        <v>,</v>
      </c>
      <c r="FG1114" s="3"/>
      <c r="FH1114" s="3"/>
      <c r="FI1114" s="287">
        <f>IF(FH1114&gt;0,INDEX(IF($BJ$45=0,$EU$3:$EU$1412,IF($BK$45=0,$EX$3:$EX$1412,$FB$3:$FB$1412)),FH1114,1),0)</f>
        <v>0</v>
      </c>
    </row>
    <row r="1115" spans="144:165" x14ac:dyDescent="0.25">
      <c r="EN1115" s="263">
        <f t="shared" si="234"/>
        <v>1113</v>
      </c>
      <c r="EO1115" s="239" t="s">
        <v>2306</v>
      </c>
      <c r="EP1115" s="279">
        <v>42036</v>
      </c>
      <c r="EQ1115" s="280">
        <v>0</v>
      </c>
      <c r="ER1115" s="281">
        <v>16.96996</v>
      </c>
      <c r="ES1115" s="288"/>
      <c r="ET1115" s="282">
        <f>IF(EO1115=EO1116,MAX(ET$2:ET1114)+1,0)</f>
        <v>557</v>
      </c>
      <c r="EU1115" s="3" t="str">
        <f t="shared" si="226"/>
        <v/>
      </c>
      <c r="EV1115" s="290" t="str">
        <f t="shared" si="227"/>
        <v/>
      </c>
      <c r="EW1115" s="277" t="str">
        <f t="shared" si="228"/>
        <v/>
      </c>
      <c r="EX1115" s="281" t="str">
        <f t="shared" si="229"/>
        <v/>
      </c>
      <c r="EY1115" s="282">
        <f>IF(EO1115=EO1116,0,MAX(EY$2:EY1114)+1)</f>
        <v>0</v>
      </c>
      <c r="EZ1115" s="290" t="str">
        <f t="shared" si="230"/>
        <v/>
      </c>
      <c r="FA1115" s="277" t="str">
        <f t="shared" si="231"/>
        <v/>
      </c>
      <c r="FB1115" s="281" t="str">
        <f t="shared" si="232"/>
        <v/>
      </c>
      <c r="FC1115" s="230"/>
      <c r="FD1115" s="230"/>
      <c r="FE1115" s="230"/>
      <c r="FF1115" s="28" t="str">
        <f t="shared" si="233"/>
        <v>,</v>
      </c>
      <c r="FG1115" s="3"/>
      <c r="FH1115" s="3"/>
      <c r="FI1115" s="287">
        <f>IF(FH1115&gt;0,INDEX(IF($BJ$45=0,$EU$3:$EU$1412,IF($BK$45=0,$EX$3:$EX$1412,$FB$3:$FB$1412)),FH1115,1),0)</f>
        <v>0</v>
      </c>
    </row>
    <row r="1116" spans="144:165" x14ac:dyDescent="0.25">
      <c r="EN1116" s="263">
        <f t="shared" si="234"/>
        <v>1114</v>
      </c>
      <c r="EO1116" s="239" t="s">
        <v>2306</v>
      </c>
      <c r="EP1116" s="279">
        <v>43831</v>
      </c>
      <c r="EQ1116" s="280">
        <v>0</v>
      </c>
      <c r="ER1116" s="281">
        <v>15.27031</v>
      </c>
      <c r="ES1116" s="288"/>
      <c r="ET1116" s="282">
        <f>IF(EO1116=EO1117,MAX(ET$2:ET1115)+1,0)</f>
        <v>0</v>
      </c>
      <c r="EU1116" s="3" t="str">
        <f t="shared" si="226"/>
        <v/>
      </c>
      <c r="EV1116" s="290" t="str">
        <f t="shared" si="227"/>
        <v/>
      </c>
      <c r="EW1116" s="277" t="str">
        <f t="shared" si="228"/>
        <v/>
      </c>
      <c r="EX1116" s="281" t="str">
        <f t="shared" si="229"/>
        <v/>
      </c>
      <c r="EY1116" s="282">
        <f>IF(EO1116=EO1117,0,MAX(EY$2:EY1115)+1)</f>
        <v>557</v>
      </c>
      <c r="EZ1116" s="290" t="str">
        <f t="shared" si="230"/>
        <v/>
      </c>
      <c r="FA1116" s="277" t="str">
        <f t="shared" si="231"/>
        <v/>
      </c>
      <c r="FB1116" s="281" t="str">
        <f t="shared" si="232"/>
        <v/>
      </c>
      <c r="FC1116" s="230"/>
      <c r="FD1116" s="230"/>
      <c r="FE1116" s="230"/>
      <c r="FF1116" s="28" t="str">
        <f t="shared" si="233"/>
        <v>,</v>
      </c>
      <c r="FG1116" s="3"/>
      <c r="FH1116" s="3"/>
      <c r="FI1116" s="287">
        <f>IF(FH1116&gt;0,INDEX(IF($BJ$45=0,$EU$3:$EU$1412,IF($BK$45=0,$EX$3:$EX$1412,$FB$3:$FB$1412)),FH1116,1),0)</f>
        <v>0</v>
      </c>
    </row>
    <row r="1117" spans="144:165" x14ac:dyDescent="0.25">
      <c r="EN1117" s="263">
        <f t="shared" si="234"/>
        <v>1115</v>
      </c>
      <c r="EO1117" s="239" t="s">
        <v>2307</v>
      </c>
      <c r="EP1117" s="279">
        <v>42036</v>
      </c>
      <c r="EQ1117" s="280">
        <v>0</v>
      </c>
      <c r="ER1117" s="281">
        <v>16.153829999999999</v>
      </c>
      <c r="ES1117" s="288"/>
      <c r="ET1117" s="282">
        <f>IF(EO1117=EO1118,MAX(ET$2:ET1116)+1,0)</f>
        <v>558</v>
      </c>
      <c r="EU1117" s="3" t="str">
        <f t="shared" si="226"/>
        <v/>
      </c>
      <c r="EV1117" s="290" t="str">
        <f t="shared" si="227"/>
        <v/>
      </c>
      <c r="EW1117" s="277" t="str">
        <f t="shared" si="228"/>
        <v/>
      </c>
      <c r="EX1117" s="281" t="str">
        <f t="shared" si="229"/>
        <v/>
      </c>
      <c r="EY1117" s="282">
        <f>IF(EO1117=EO1118,0,MAX(EY$2:EY1116)+1)</f>
        <v>0</v>
      </c>
      <c r="EZ1117" s="290" t="str">
        <f t="shared" si="230"/>
        <v/>
      </c>
      <c r="FA1117" s="277" t="str">
        <f t="shared" si="231"/>
        <v/>
      </c>
      <c r="FB1117" s="281" t="str">
        <f t="shared" si="232"/>
        <v/>
      </c>
      <c r="FC1117" s="230"/>
      <c r="FD1117" s="230"/>
      <c r="FE1117" s="230"/>
      <c r="FF1117" s="28" t="str">
        <f t="shared" si="233"/>
        <v>,</v>
      </c>
      <c r="FG1117" s="3"/>
      <c r="FH1117" s="3"/>
      <c r="FI1117" s="287">
        <f>IF(FH1117&gt;0,INDEX(IF($BJ$45=0,$EU$3:$EU$1412,IF($BK$45=0,$EX$3:$EX$1412,$FB$3:$FB$1412)),FH1117,1),0)</f>
        <v>0</v>
      </c>
    </row>
    <row r="1118" spans="144:165" x14ac:dyDescent="0.25">
      <c r="EN1118" s="263">
        <f t="shared" si="234"/>
        <v>1116</v>
      </c>
      <c r="EO1118" s="239" t="s">
        <v>2307</v>
      </c>
      <c r="EP1118" s="279">
        <v>43831</v>
      </c>
      <c r="EQ1118" s="280">
        <v>0</v>
      </c>
      <c r="ER1118" s="281">
        <v>14.746079999999999</v>
      </c>
      <c r="ES1118" s="288"/>
      <c r="ET1118" s="282">
        <f>IF(EO1118=EO1119,MAX(ET$2:ET1117)+1,0)</f>
        <v>0</v>
      </c>
      <c r="EU1118" s="3" t="str">
        <f t="shared" si="226"/>
        <v/>
      </c>
      <c r="EV1118" s="290" t="str">
        <f t="shared" si="227"/>
        <v/>
      </c>
      <c r="EW1118" s="277" t="str">
        <f t="shared" si="228"/>
        <v/>
      </c>
      <c r="EX1118" s="281" t="str">
        <f t="shared" si="229"/>
        <v/>
      </c>
      <c r="EY1118" s="282">
        <f>IF(EO1118=EO1119,0,MAX(EY$2:EY1117)+1)</f>
        <v>558</v>
      </c>
      <c r="EZ1118" s="290" t="str">
        <f t="shared" si="230"/>
        <v/>
      </c>
      <c r="FA1118" s="277" t="str">
        <f t="shared" si="231"/>
        <v/>
      </c>
      <c r="FB1118" s="281" t="str">
        <f t="shared" si="232"/>
        <v/>
      </c>
      <c r="FC1118" s="230"/>
      <c r="FD1118" s="230"/>
      <c r="FE1118" s="230"/>
      <c r="FF1118" s="28" t="str">
        <f t="shared" si="233"/>
        <v>,</v>
      </c>
      <c r="FG1118" s="3"/>
      <c r="FH1118" s="3"/>
      <c r="FI1118" s="287">
        <f>IF(FH1118&gt;0,INDEX(IF($BJ$45=0,$EU$3:$EU$1412,IF($BK$45=0,$EX$3:$EX$1412,$FB$3:$FB$1412)),FH1118,1),0)</f>
        <v>0</v>
      </c>
    </row>
    <row r="1119" spans="144:165" x14ac:dyDescent="0.25">
      <c r="EN1119" s="263">
        <f t="shared" si="234"/>
        <v>1117</v>
      </c>
      <c r="EO1119" s="239" t="s">
        <v>2308</v>
      </c>
      <c r="EP1119" s="279">
        <v>42036</v>
      </c>
      <c r="EQ1119" s="280">
        <v>0</v>
      </c>
      <c r="ER1119" s="281">
        <v>15.3055</v>
      </c>
      <c r="ES1119" s="288"/>
      <c r="ET1119" s="282">
        <f>IF(EO1119=EO1120,MAX(ET$2:ET1118)+1,0)</f>
        <v>559</v>
      </c>
      <c r="EU1119" s="3" t="str">
        <f t="shared" si="226"/>
        <v/>
      </c>
      <c r="EV1119" s="290" t="str">
        <f t="shared" si="227"/>
        <v/>
      </c>
      <c r="EW1119" s="277" t="str">
        <f t="shared" si="228"/>
        <v/>
      </c>
      <c r="EX1119" s="281" t="str">
        <f t="shared" si="229"/>
        <v/>
      </c>
      <c r="EY1119" s="282">
        <f>IF(EO1119=EO1120,0,MAX(EY$2:EY1118)+1)</f>
        <v>0</v>
      </c>
      <c r="EZ1119" s="290" t="str">
        <f t="shared" si="230"/>
        <v/>
      </c>
      <c r="FA1119" s="277" t="str">
        <f t="shared" si="231"/>
        <v/>
      </c>
      <c r="FB1119" s="281" t="str">
        <f t="shared" si="232"/>
        <v/>
      </c>
      <c r="FC1119" s="230"/>
      <c r="FD1119" s="230"/>
      <c r="FE1119" s="230"/>
      <c r="FF1119" s="28" t="str">
        <f t="shared" si="233"/>
        <v>,</v>
      </c>
      <c r="FG1119" s="3"/>
      <c r="FH1119" s="3"/>
      <c r="FI1119" s="287">
        <f>IF(FH1119&gt;0,INDEX(IF($BJ$45=0,$EU$3:$EU$1412,IF($BK$45=0,$EX$3:$EX$1412,$FB$3:$FB$1412)),FH1119,1),0)</f>
        <v>0</v>
      </c>
    </row>
    <row r="1120" spans="144:165" x14ac:dyDescent="0.25">
      <c r="EN1120" s="263">
        <f t="shared" si="234"/>
        <v>1118</v>
      </c>
      <c r="EO1120" s="239" t="s">
        <v>2308</v>
      </c>
      <c r="EP1120" s="279">
        <v>43831</v>
      </c>
      <c r="EQ1120" s="280">
        <v>0</v>
      </c>
      <c r="ER1120" s="281">
        <v>14.27392</v>
      </c>
      <c r="ES1120" s="288"/>
      <c r="ET1120" s="282">
        <f>IF(EO1120=EO1121,MAX(ET$2:ET1119)+1,0)</f>
        <v>0</v>
      </c>
      <c r="EU1120" s="3" t="str">
        <f t="shared" si="226"/>
        <v/>
      </c>
      <c r="EV1120" s="290" t="str">
        <f t="shared" si="227"/>
        <v/>
      </c>
      <c r="EW1120" s="277" t="str">
        <f t="shared" si="228"/>
        <v/>
      </c>
      <c r="EX1120" s="281" t="str">
        <f t="shared" si="229"/>
        <v/>
      </c>
      <c r="EY1120" s="282">
        <f>IF(EO1120=EO1121,0,MAX(EY$2:EY1119)+1)</f>
        <v>559</v>
      </c>
      <c r="EZ1120" s="290" t="str">
        <f t="shared" si="230"/>
        <v/>
      </c>
      <c r="FA1120" s="277" t="str">
        <f t="shared" si="231"/>
        <v/>
      </c>
      <c r="FB1120" s="281" t="str">
        <f t="shared" si="232"/>
        <v/>
      </c>
      <c r="FC1120" s="230"/>
      <c r="FD1120" s="230"/>
      <c r="FE1120" s="230"/>
      <c r="FF1120" s="28" t="str">
        <f t="shared" si="233"/>
        <v>,</v>
      </c>
      <c r="FG1120" s="3"/>
      <c r="FH1120" s="3"/>
      <c r="FI1120" s="287">
        <f>IF(FH1120&gt;0,INDEX(IF($BJ$45=0,$EU$3:$EU$1412,IF($BK$45=0,$EX$3:$EX$1412,$FB$3:$FB$1412)),FH1120,1),0)</f>
        <v>0</v>
      </c>
    </row>
    <row r="1121" spans="144:165" x14ac:dyDescent="0.25">
      <c r="EN1121" s="263">
        <f t="shared" si="234"/>
        <v>1119</v>
      </c>
      <c r="EO1121" s="239" t="s">
        <v>2309</v>
      </c>
      <c r="EP1121" s="279">
        <v>42036</v>
      </c>
      <c r="EQ1121" s="280">
        <v>0</v>
      </c>
      <c r="ER1121" s="281">
        <v>14.379110000000001</v>
      </c>
      <c r="ES1121" s="288"/>
      <c r="ET1121" s="282">
        <f>IF(EO1121=EO1122,MAX(ET$2:ET1120)+1,0)</f>
        <v>560</v>
      </c>
      <c r="EU1121" s="3" t="str">
        <f t="shared" si="226"/>
        <v/>
      </c>
      <c r="EV1121" s="290" t="str">
        <f t="shared" si="227"/>
        <v/>
      </c>
      <c r="EW1121" s="277" t="str">
        <f t="shared" si="228"/>
        <v/>
      </c>
      <c r="EX1121" s="281" t="str">
        <f t="shared" si="229"/>
        <v/>
      </c>
      <c r="EY1121" s="282">
        <f>IF(EO1121=EO1122,0,MAX(EY$2:EY1120)+1)</f>
        <v>0</v>
      </c>
      <c r="EZ1121" s="290" t="str">
        <f t="shared" si="230"/>
        <v/>
      </c>
      <c r="FA1121" s="277" t="str">
        <f t="shared" si="231"/>
        <v/>
      </c>
      <c r="FB1121" s="281" t="str">
        <f t="shared" si="232"/>
        <v/>
      </c>
      <c r="FC1121" s="230"/>
      <c r="FD1121" s="230"/>
      <c r="FE1121" s="230"/>
      <c r="FF1121" s="28" t="str">
        <f t="shared" si="233"/>
        <v>,</v>
      </c>
      <c r="FG1121" s="3"/>
      <c r="FH1121" s="3"/>
      <c r="FI1121" s="287">
        <f>IF(FH1121&gt;0,INDEX(IF($BJ$45=0,$EU$3:$EU$1412,IF($BK$45=0,$EX$3:$EX$1412,$FB$3:$FB$1412)),FH1121,1),0)</f>
        <v>0</v>
      </c>
    </row>
    <row r="1122" spans="144:165" x14ac:dyDescent="0.25">
      <c r="EN1122" s="263">
        <f t="shared" si="234"/>
        <v>1120</v>
      </c>
      <c r="EO1122" s="239" t="s">
        <v>2309</v>
      </c>
      <c r="EP1122" s="279">
        <v>43831</v>
      </c>
      <c r="EQ1122" s="280">
        <v>0</v>
      </c>
      <c r="ER1122" s="281">
        <v>13.80889</v>
      </c>
      <c r="ES1122" s="288"/>
      <c r="ET1122" s="282">
        <f>IF(EO1122=EO1123,MAX(ET$2:ET1121)+1,0)</f>
        <v>0</v>
      </c>
      <c r="EU1122" s="3" t="str">
        <f t="shared" si="226"/>
        <v/>
      </c>
      <c r="EV1122" s="290" t="str">
        <f t="shared" si="227"/>
        <v/>
      </c>
      <c r="EW1122" s="277" t="str">
        <f t="shared" si="228"/>
        <v/>
      </c>
      <c r="EX1122" s="281" t="str">
        <f t="shared" si="229"/>
        <v/>
      </c>
      <c r="EY1122" s="282">
        <f>IF(EO1122=EO1123,0,MAX(EY$2:EY1121)+1)</f>
        <v>560</v>
      </c>
      <c r="EZ1122" s="290" t="str">
        <f t="shared" si="230"/>
        <v/>
      </c>
      <c r="FA1122" s="277" t="str">
        <f t="shared" si="231"/>
        <v/>
      </c>
      <c r="FB1122" s="281" t="str">
        <f t="shared" si="232"/>
        <v/>
      </c>
      <c r="FC1122" s="230"/>
      <c r="FD1122" s="230"/>
      <c r="FE1122" s="230"/>
      <c r="FF1122" s="28" t="str">
        <f t="shared" si="233"/>
        <v>,</v>
      </c>
      <c r="FG1122" s="3"/>
      <c r="FH1122" s="3"/>
      <c r="FI1122" s="287">
        <f>IF(FH1122&gt;0,INDEX(IF($BJ$45=0,$EU$3:$EU$1412,IF($BK$45=0,$EX$3:$EX$1412,$FB$3:$FB$1412)),FH1122,1),0)</f>
        <v>0</v>
      </c>
    </row>
    <row r="1123" spans="144:165" x14ac:dyDescent="0.25">
      <c r="EN1123" s="263">
        <f t="shared" si="234"/>
        <v>1121</v>
      </c>
      <c r="EO1123" s="239" t="s">
        <v>2310</v>
      </c>
      <c r="EP1123" s="279">
        <v>42036</v>
      </c>
      <c r="EQ1123" s="280">
        <v>0</v>
      </c>
      <c r="ER1123" s="281">
        <v>13.31908</v>
      </c>
      <c r="ES1123" s="288"/>
      <c r="ET1123" s="282">
        <f>IF(EO1123=EO1124,MAX(ET$2:ET1122)+1,0)</f>
        <v>561</v>
      </c>
      <c r="EU1123" s="3" t="str">
        <f t="shared" si="226"/>
        <v/>
      </c>
      <c r="EV1123" s="290" t="str">
        <f t="shared" si="227"/>
        <v/>
      </c>
      <c r="EW1123" s="277" t="str">
        <f t="shared" si="228"/>
        <v/>
      </c>
      <c r="EX1123" s="281" t="str">
        <f t="shared" si="229"/>
        <v/>
      </c>
      <c r="EY1123" s="282">
        <f>IF(EO1123=EO1124,0,MAX(EY$2:EY1122)+1)</f>
        <v>0</v>
      </c>
      <c r="EZ1123" s="290" t="str">
        <f t="shared" si="230"/>
        <v/>
      </c>
      <c r="FA1123" s="277" t="str">
        <f t="shared" si="231"/>
        <v/>
      </c>
      <c r="FB1123" s="281" t="str">
        <f t="shared" si="232"/>
        <v/>
      </c>
      <c r="FC1123" s="230"/>
      <c r="FD1123" s="230"/>
      <c r="FE1123" s="230"/>
      <c r="FF1123" s="28" t="str">
        <f t="shared" si="233"/>
        <v>,</v>
      </c>
      <c r="FG1123" s="3"/>
      <c r="FH1123" s="3"/>
      <c r="FI1123" s="287">
        <f>IF(FH1123&gt;0,INDEX(IF($BJ$45=0,$EU$3:$EU$1412,IF($BK$45=0,$EX$3:$EX$1412,$FB$3:$FB$1412)),FH1123,1),0)</f>
        <v>0</v>
      </c>
    </row>
    <row r="1124" spans="144:165" x14ac:dyDescent="0.25">
      <c r="EN1124" s="263">
        <f t="shared" si="234"/>
        <v>1122</v>
      </c>
      <c r="EO1124" s="239" t="s">
        <v>2310</v>
      </c>
      <c r="EP1124" s="279">
        <v>43831</v>
      </c>
      <c r="EQ1124" s="280">
        <v>0</v>
      </c>
      <c r="ER1124" s="281">
        <v>13.304410000000001</v>
      </c>
      <c r="ES1124" s="288"/>
      <c r="ET1124" s="282">
        <f>IF(EO1124=EO1125,MAX(ET$2:ET1123)+1,0)</f>
        <v>0</v>
      </c>
      <c r="EU1124" s="3" t="str">
        <f t="shared" si="226"/>
        <v/>
      </c>
      <c r="EV1124" s="290" t="str">
        <f t="shared" si="227"/>
        <v/>
      </c>
      <c r="EW1124" s="277" t="str">
        <f t="shared" si="228"/>
        <v/>
      </c>
      <c r="EX1124" s="281" t="str">
        <f t="shared" si="229"/>
        <v/>
      </c>
      <c r="EY1124" s="282">
        <f>IF(EO1124=EO1125,0,MAX(EY$2:EY1123)+1)</f>
        <v>561</v>
      </c>
      <c r="EZ1124" s="290" t="str">
        <f t="shared" si="230"/>
        <v/>
      </c>
      <c r="FA1124" s="277" t="str">
        <f t="shared" si="231"/>
        <v/>
      </c>
      <c r="FB1124" s="281" t="str">
        <f t="shared" si="232"/>
        <v/>
      </c>
      <c r="FC1124" s="230"/>
      <c r="FD1124" s="230"/>
      <c r="FE1124" s="230"/>
      <c r="FF1124" s="28" t="str">
        <f t="shared" si="233"/>
        <v>,</v>
      </c>
      <c r="FG1124" s="3"/>
      <c r="FH1124" s="3"/>
      <c r="FI1124" s="287">
        <f>IF(FH1124&gt;0,INDEX(IF($BJ$45=0,$EU$3:$EU$1412,IF($BK$45=0,$EX$3:$EX$1412,$FB$3:$FB$1412)),FH1124,1),0)</f>
        <v>0</v>
      </c>
    </row>
    <row r="1125" spans="144:165" x14ac:dyDescent="0.25">
      <c r="EN1125" s="263">
        <f t="shared" si="234"/>
        <v>1123</v>
      </c>
      <c r="EO1125" s="239" t="s">
        <v>2311</v>
      </c>
      <c r="EP1125" s="279">
        <v>42036</v>
      </c>
      <c r="EQ1125" s="280">
        <v>0</v>
      </c>
      <c r="ER1125" s="281">
        <v>13.89054</v>
      </c>
      <c r="ES1125" s="288"/>
      <c r="ET1125" s="282">
        <f>IF(EO1125=EO1126,MAX(ET$2:ET1124)+1,0)</f>
        <v>562</v>
      </c>
      <c r="EU1125" s="3" t="str">
        <f t="shared" si="226"/>
        <v/>
      </c>
      <c r="EV1125" s="290" t="str">
        <f t="shared" si="227"/>
        <v/>
      </c>
      <c r="EW1125" s="277" t="str">
        <f t="shared" si="228"/>
        <v/>
      </c>
      <c r="EX1125" s="281" t="str">
        <f t="shared" si="229"/>
        <v/>
      </c>
      <c r="EY1125" s="282">
        <f>IF(EO1125=EO1126,0,MAX(EY$2:EY1124)+1)</f>
        <v>0</v>
      </c>
      <c r="EZ1125" s="290" t="str">
        <f t="shared" si="230"/>
        <v/>
      </c>
      <c r="FA1125" s="277" t="str">
        <f t="shared" si="231"/>
        <v/>
      </c>
      <c r="FB1125" s="281" t="str">
        <f t="shared" si="232"/>
        <v/>
      </c>
      <c r="FC1125" s="230"/>
      <c r="FD1125" s="230"/>
      <c r="FE1125" s="230"/>
      <c r="FF1125" s="28" t="str">
        <f t="shared" si="233"/>
        <v>,</v>
      </c>
      <c r="FG1125" s="3"/>
      <c r="FH1125" s="3"/>
      <c r="FI1125" s="287">
        <f>IF(FH1125&gt;0,INDEX(IF($BJ$45=0,$EU$3:$EU$1412,IF($BK$45=0,$EX$3:$EX$1412,$FB$3:$FB$1412)),FH1125,1),0)</f>
        <v>0</v>
      </c>
    </row>
    <row r="1126" spans="144:165" x14ac:dyDescent="0.25">
      <c r="EN1126" s="263">
        <f t="shared" si="234"/>
        <v>1124</v>
      </c>
      <c r="EO1126" s="239" t="s">
        <v>2311</v>
      </c>
      <c r="EP1126" s="279">
        <v>43831</v>
      </c>
      <c r="EQ1126" s="280">
        <v>0</v>
      </c>
      <c r="ER1126" s="281">
        <v>13.62712</v>
      </c>
      <c r="ES1126" s="288"/>
      <c r="ET1126" s="282">
        <f>IF(EO1126=EO1127,MAX(ET$2:ET1125)+1,0)</f>
        <v>0</v>
      </c>
      <c r="EU1126" s="3" t="str">
        <f t="shared" si="226"/>
        <v/>
      </c>
      <c r="EV1126" s="290" t="str">
        <f t="shared" si="227"/>
        <v/>
      </c>
      <c r="EW1126" s="277" t="str">
        <f t="shared" si="228"/>
        <v/>
      </c>
      <c r="EX1126" s="281" t="str">
        <f t="shared" si="229"/>
        <v/>
      </c>
      <c r="EY1126" s="282">
        <f>IF(EO1126=EO1127,0,MAX(EY$2:EY1125)+1)</f>
        <v>562</v>
      </c>
      <c r="EZ1126" s="290" t="str">
        <f t="shared" si="230"/>
        <v/>
      </c>
      <c r="FA1126" s="277" t="str">
        <f t="shared" si="231"/>
        <v/>
      </c>
      <c r="FB1126" s="281" t="str">
        <f t="shared" si="232"/>
        <v/>
      </c>
      <c r="FC1126" s="230"/>
      <c r="FD1126" s="230"/>
      <c r="FE1126" s="230"/>
      <c r="FF1126" s="28" t="str">
        <f t="shared" si="233"/>
        <v>,</v>
      </c>
      <c r="FG1126" s="3"/>
      <c r="FH1126" s="3"/>
      <c r="FI1126" s="287">
        <f>IF(FH1126&gt;0,INDEX(IF($BJ$45=0,$EU$3:$EU$1412,IF($BK$45=0,$EX$3:$EX$1412,$FB$3:$FB$1412)),FH1126,1),0)</f>
        <v>0</v>
      </c>
    </row>
    <row r="1127" spans="144:165" x14ac:dyDescent="0.25">
      <c r="EN1127" s="263">
        <f t="shared" si="234"/>
        <v>1125</v>
      </c>
      <c r="EO1127" s="239" t="s">
        <v>2312</v>
      </c>
      <c r="EP1127" s="279">
        <v>42036</v>
      </c>
      <c r="EQ1127" s="280">
        <v>0</v>
      </c>
      <c r="ER1127" s="281">
        <v>14.33649</v>
      </c>
      <c r="ES1127" s="288"/>
      <c r="ET1127" s="282">
        <f>IF(EO1127=EO1128,MAX(ET$2:ET1126)+1,0)</f>
        <v>563</v>
      </c>
      <c r="EU1127" s="3" t="str">
        <f t="shared" si="226"/>
        <v/>
      </c>
      <c r="EV1127" s="290" t="str">
        <f t="shared" si="227"/>
        <v/>
      </c>
      <c r="EW1127" s="277" t="str">
        <f t="shared" si="228"/>
        <v/>
      </c>
      <c r="EX1127" s="281" t="str">
        <f t="shared" si="229"/>
        <v/>
      </c>
      <c r="EY1127" s="282">
        <f>IF(EO1127=EO1128,0,MAX(EY$2:EY1126)+1)</f>
        <v>0</v>
      </c>
      <c r="EZ1127" s="290" t="str">
        <f t="shared" si="230"/>
        <v/>
      </c>
      <c r="FA1127" s="277" t="str">
        <f t="shared" si="231"/>
        <v/>
      </c>
      <c r="FB1127" s="281" t="str">
        <f t="shared" si="232"/>
        <v/>
      </c>
      <c r="FC1127" s="230"/>
      <c r="FD1127" s="230"/>
      <c r="FE1127" s="230"/>
      <c r="FF1127" s="28" t="str">
        <f t="shared" si="233"/>
        <v>,</v>
      </c>
      <c r="FG1127" s="3"/>
      <c r="FH1127" s="3"/>
      <c r="FI1127" s="287">
        <f>IF(FH1127&gt;0,INDEX(IF($BJ$45=0,$EU$3:$EU$1412,IF($BK$45=0,$EX$3:$EX$1412,$FB$3:$FB$1412)),FH1127,1),0)</f>
        <v>0</v>
      </c>
    </row>
    <row r="1128" spans="144:165" x14ac:dyDescent="0.25">
      <c r="EN1128" s="263">
        <f t="shared" si="234"/>
        <v>1126</v>
      </c>
      <c r="EO1128" s="239" t="s">
        <v>2312</v>
      </c>
      <c r="EP1128" s="279">
        <v>43831</v>
      </c>
      <c r="EQ1128" s="280">
        <v>0</v>
      </c>
      <c r="ER1128" s="281">
        <v>13.884600000000001</v>
      </c>
      <c r="ES1128" s="288"/>
      <c r="ET1128" s="282">
        <f>IF(EO1128=EO1129,MAX(ET$2:ET1127)+1,0)</f>
        <v>0</v>
      </c>
      <c r="EU1128" s="3" t="str">
        <f t="shared" si="226"/>
        <v/>
      </c>
      <c r="EV1128" s="290" t="str">
        <f t="shared" si="227"/>
        <v/>
      </c>
      <c r="EW1128" s="277" t="str">
        <f t="shared" si="228"/>
        <v/>
      </c>
      <c r="EX1128" s="281" t="str">
        <f t="shared" si="229"/>
        <v/>
      </c>
      <c r="EY1128" s="282">
        <f>IF(EO1128=EO1129,0,MAX(EY$2:EY1127)+1)</f>
        <v>563</v>
      </c>
      <c r="EZ1128" s="290" t="str">
        <f t="shared" si="230"/>
        <v/>
      </c>
      <c r="FA1128" s="277" t="str">
        <f t="shared" si="231"/>
        <v/>
      </c>
      <c r="FB1128" s="281" t="str">
        <f t="shared" si="232"/>
        <v/>
      </c>
      <c r="FC1128" s="230"/>
      <c r="FD1128" s="230"/>
      <c r="FE1128" s="230"/>
      <c r="FF1128" s="28" t="str">
        <f t="shared" si="233"/>
        <v>,</v>
      </c>
      <c r="FG1128" s="3"/>
      <c r="FH1128" s="3"/>
      <c r="FI1128" s="287">
        <f>IF(FH1128&gt;0,INDEX(IF($BJ$45=0,$EU$3:$EU$1412,IF($BK$45=0,$EX$3:$EX$1412,$FB$3:$FB$1412)),FH1128,1),0)</f>
        <v>0</v>
      </c>
    </row>
    <row r="1129" spans="144:165" x14ac:dyDescent="0.25">
      <c r="EN1129" s="263">
        <f t="shared" si="234"/>
        <v>1127</v>
      </c>
      <c r="EO1129" s="239" t="s">
        <v>2313</v>
      </c>
      <c r="EP1129" s="279">
        <v>42036</v>
      </c>
      <c r="EQ1129" s="280">
        <v>0</v>
      </c>
      <c r="ER1129" s="281">
        <v>14.67671</v>
      </c>
      <c r="ES1129" s="288"/>
      <c r="ET1129" s="282">
        <f>IF(EO1129=EO1130,MAX(ET$2:ET1128)+1,0)</f>
        <v>564</v>
      </c>
      <c r="EU1129" s="3" t="str">
        <f t="shared" si="226"/>
        <v/>
      </c>
      <c r="EV1129" s="290" t="str">
        <f t="shared" si="227"/>
        <v/>
      </c>
      <c r="EW1129" s="277" t="str">
        <f t="shared" si="228"/>
        <v/>
      </c>
      <c r="EX1129" s="281" t="str">
        <f t="shared" si="229"/>
        <v/>
      </c>
      <c r="EY1129" s="282">
        <f>IF(EO1129=EO1130,0,MAX(EY$2:EY1128)+1)</f>
        <v>0</v>
      </c>
      <c r="EZ1129" s="290" t="str">
        <f t="shared" si="230"/>
        <v/>
      </c>
      <c r="FA1129" s="277" t="str">
        <f t="shared" si="231"/>
        <v/>
      </c>
      <c r="FB1129" s="281" t="str">
        <f t="shared" si="232"/>
        <v/>
      </c>
      <c r="FC1129" s="230"/>
      <c r="FD1129" s="230"/>
      <c r="FE1129" s="230"/>
      <c r="FF1129" s="28" t="str">
        <f t="shared" si="233"/>
        <v>,</v>
      </c>
      <c r="FG1129" s="3"/>
      <c r="FH1129" s="3"/>
      <c r="FI1129" s="287">
        <f>IF(FH1129&gt;0,INDEX(IF($BJ$45=0,$EU$3:$EU$1412,IF($BK$45=0,$EX$3:$EX$1412,$FB$3:$FB$1412)),FH1129,1),0)</f>
        <v>0</v>
      </c>
    </row>
    <row r="1130" spans="144:165" x14ac:dyDescent="0.25">
      <c r="EN1130" s="263">
        <f t="shared" si="234"/>
        <v>1128</v>
      </c>
      <c r="EO1130" s="239" t="s">
        <v>2313</v>
      </c>
      <c r="EP1130" s="279">
        <v>43831</v>
      </c>
      <c r="EQ1130" s="280">
        <v>0</v>
      </c>
      <c r="ER1130" s="281">
        <v>14.0844</v>
      </c>
      <c r="ES1130" s="288"/>
      <c r="ET1130" s="282">
        <f>IF(EO1130=EO1131,MAX(ET$2:ET1129)+1,0)</f>
        <v>0</v>
      </c>
      <c r="EU1130" s="3" t="str">
        <f t="shared" si="226"/>
        <v/>
      </c>
      <c r="EV1130" s="290" t="str">
        <f t="shared" si="227"/>
        <v/>
      </c>
      <c r="EW1130" s="277" t="str">
        <f t="shared" si="228"/>
        <v/>
      </c>
      <c r="EX1130" s="281" t="str">
        <f t="shared" si="229"/>
        <v/>
      </c>
      <c r="EY1130" s="282">
        <f>IF(EO1130=EO1131,0,MAX(EY$2:EY1129)+1)</f>
        <v>564</v>
      </c>
      <c r="EZ1130" s="290" t="str">
        <f t="shared" si="230"/>
        <v/>
      </c>
      <c r="FA1130" s="277" t="str">
        <f t="shared" si="231"/>
        <v/>
      </c>
      <c r="FB1130" s="281" t="str">
        <f t="shared" si="232"/>
        <v/>
      </c>
      <c r="FC1130" s="230"/>
      <c r="FD1130" s="230"/>
      <c r="FE1130" s="230"/>
      <c r="FF1130" s="28" t="str">
        <f t="shared" si="233"/>
        <v>,</v>
      </c>
      <c r="FG1130" s="3"/>
      <c r="FH1130" s="3"/>
      <c r="FI1130" s="287">
        <f>IF(FH1130&gt;0,INDEX(IF($BJ$45=0,$EU$3:$EU$1412,IF($BK$45=0,$EX$3:$EX$1412,$FB$3:$FB$1412)),FH1130,1),0)</f>
        <v>0</v>
      </c>
    </row>
    <row r="1131" spans="144:165" x14ac:dyDescent="0.25">
      <c r="EN1131" s="263">
        <f t="shared" si="234"/>
        <v>1129</v>
      </c>
      <c r="EO1131" s="239" t="s">
        <v>2314</v>
      </c>
      <c r="EP1131" s="279">
        <v>42036</v>
      </c>
      <c r="EQ1131" s="280">
        <v>0</v>
      </c>
      <c r="ER1131" s="281">
        <v>14.909330000000001</v>
      </c>
      <c r="ES1131" s="288"/>
      <c r="ET1131" s="282">
        <f>IF(EO1131=EO1132,MAX(ET$2:ET1130)+1,0)</f>
        <v>565</v>
      </c>
      <c r="EU1131" s="3" t="str">
        <f t="shared" si="226"/>
        <v/>
      </c>
      <c r="EV1131" s="290" t="str">
        <f t="shared" si="227"/>
        <v/>
      </c>
      <c r="EW1131" s="277" t="str">
        <f t="shared" si="228"/>
        <v/>
      </c>
      <c r="EX1131" s="281" t="str">
        <f t="shared" si="229"/>
        <v/>
      </c>
      <c r="EY1131" s="282">
        <f>IF(EO1131=EO1132,0,MAX(EY$2:EY1130)+1)</f>
        <v>0</v>
      </c>
      <c r="EZ1131" s="290" t="str">
        <f t="shared" si="230"/>
        <v/>
      </c>
      <c r="FA1131" s="277" t="str">
        <f t="shared" si="231"/>
        <v/>
      </c>
      <c r="FB1131" s="281" t="str">
        <f t="shared" si="232"/>
        <v/>
      </c>
      <c r="FC1131" s="230"/>
      <c r="FD1131" s="230"/>
      <c r="FE1131" s="230"/>
      <c r="FF1131" s="28" t="str">
        <f t="shared" si="233"/>
        <v>,</v>
      </c>
      <c r="FG1131" s="3"/>
      <c r="FH1131" s="3"/>
      <c r="FI1131" s="287">
        <f>IF(FH1131&gt;0,INDEX(IF($BJ$45=0,$EU$3:$EU$1412,IF($BK$45=0,$EX$3:$EX$1412,$FB$3:$FB$1412)),FH1131,1),0)</f>
        <v>0</v>
      </c>
    </row>
    <row r="1132" spans="144:165" x14ac:dyDescent="0.25">
      <c r="EN1132" s="263">
        <f t="shared" si="234"/>
        <v>1130</v>
      </c>
      <c r="EO1132" s="239" t="s">
        <v>2314</v>
      </c>
      <c r="EP1132" s="279">
        <v>43831</v>
      </c>
      <c r="EQ1132" s="280">
        <v>0</v>
      </c>
      <c r="ER1132" s="281">
        <v>14.223369999999999</v>
      </c>
      <c r="ES1132" s="288"/>
      <c r="ET1132" s="282">
        <f>IF(EO1132=EO1133,MAX(ET$2:ET1131)+1,0)</f>
        <v>0</v>
      </c>
      <c r="EU1132" s="3" t="str">
        <f t="shared" si="226"/>
        <v/>
      </c>
      <c r="EV1132" s="290" t="str">
        <f t="shared" si="227"/>
        <v/>
      </c>
      <c r="EW1132" s="277" t="str">
        <f t="shared" si="228"/>
        <v/>
      </c>
      <c r="EX1132" s="281" t="str">
        <f t="shared" si="229"/>
        <v/>
      </c>
      <c r="EY1132" s="282">
        <f>IF(EO1132=EO1133,0,MAX(EY$2:EY1131)+1)</f>
        <v>565</v>
      </c>
      <c r="EZ1132" s="290" t="str">
        <f t="shared" si="230"/>
        <v/>
      </c>
      <c r="FA1132" s="277" t="str">
        <f t="shared" si="231"/>
        <v/>
      </c>
      <c r="FB1132" s="281" t="str">
        <f t="shared" si="232"/>
        <v/>
      </c>
      <c r="FC1132" s="230"/>
      <c r="FD1132" s="230"/>
      <c r="FE1132" s="230"/>
      <c r="FF1132" s="28" t="str">
        <f t="shared" si="233"/>
        <v>,</v>
      </c>
      <c r="FG1132" s="3"/>
      <c r="FH1132" s="3"/>
      <c r="FI1132" s="287">
        <f>IF(FH1132&gt;0,INDEX(IF($BJ$45=0,$EU$3:$EU$1412,IF($BK$45=0,$EX$3:$EX$1412,$FB$3:$FB$1412)),FH1132,1),0)</f>
        <v>0</v>
      </c>
    </row>
    <row r="1133" spans="144:165" x14ac:dyDescent="0.25">
      <c r="EN1133" s="263">
        <f t="shared" si="234"/>
        <v>1131</v>
      </c>
      <c r="EO1133" s="239" t="s">
        <v>2315</v>
      </c>
      <c r="EP1133" s="279">
        <v>42036</v>
      </c>
      <c r="EQ1133" s="280">
        <v>0</v>
      </c>
      <c r="ER1133" s="281">
        <v>15.02983</v>
      </c>
      <c r="ES1133" s="288"/>
      <c r="ET1133" s="282">
        <f>IF(EO1133=EO1134,MAX(ET$2:ET1132)+1,0)</f>
        <v>566</v>
      </c>
      <c r="EU1133" s="3" t="str">
        <f t="shared" si="226"/>
        <v/>
      </c>
      <c r="EV1133" s="290" t="str">
        <f t="shared" si="227"/>
        <v/>
      </c>
      <c r="EW1133" s="277" t="str">
        <f t="shared" si="228"/>
        <v/>
      </c>
      <c r="EX1133" s="281" t="str">
        <f t="shared" si="229"/>
        <v/>
      </c>
      <c r="EY1133" s="282">
        <f>IF(EO1133=EO1134,0,MAX(EY$2:EY1132)+1)</f>
        <v>0</v>
      </c>
      <c r="EZ1133" s="290" t="str">
        <f t="shared" si="230"/>
        <v/>
      </c>
      <c r="FA1133" s="277" t="str">
        <f t="shared" si="231"/>
        <v/>
      </c>
      <c r="FB1133" s="281" t="str">
        <f t="shared" si="232"/>
        <v/>
      </c>
      <c r="FC1133" s="230"/>
      <c r="FD1133" s="230"/>
      <c r="FE1133" s="230"/>
      <c r="FF1133" s="28" t="str">
        <f t="shared" si="233"/>
        <v>,</v>
      </c>
      <c r="FG1133" s="3"/>
      <c r="FH1133" s="3"/>
      <c r="FI1133" s="287">
        <f>IF(FH1133&gt;0,INDEX(IF($BJ$45=0,$EU$3:$EU$1412,IF($BK$45=0,$EX$3:$EX$1412,$FB$3:$FB$1412)),FH1133,1),0)</f>
        <v>0</v>
      </c>
    </row>
    <row r="1134" spans="144:165" x14ac:dyDescent="0.25">
      <c r="EN1134" s="263">
        <f t="shared" si="234"/>
        <v>1132</v>
      </c>
      <c r="EO1134" s="239" t="s">
        <v>2315</v>
      </c>
      <c r="EP1134" s="279">
        <v>43831</v>
      </c>
      <c r="EQ1134" s="280">
        <v>0</v>
      </c>
      <c r="ER1134" s="281">
        <v>14.294320000000001</v>
      </c>
      <c r="ES1134" s="288"/>
      <c r="ET1134" s="282">
        <f>IF(EO1134=EO1135,MAX(ET$2:ET1133)+1,0)</f>
        <v>0</v>
      </c>
      <c r="EU1134" s="3" t="str">
        <f t="shared" si="226"/>
        <v/>
      </c>
      <c r="EV1134" s="290" t="str">
        <f t="shared" si="227"/>
        <v/>
      </c>
      <c r="EW1134" s="277" t="str">
        <f t="shared" si="228"/>
        <v/>
      </c>
      <c r="EX1134" s="281" t="str">
        <f t="shared" si="229"/>
        <v/>
      </c>
      <c r="EY1134" s="282">
        <f>IF(EO1134=EO1135,0,MAX(EY$2:EY1133)+1)</f>
        <v>566</v>
      </c>
      <c r="EZ1134" s="290" t="str">
        <f t="shared" si="230"/>
        <v/>
      </c>
      <c r="FA1134" s="277" t="str">
        <f t="shared" si="231"/>
        <v/>
      </c>
      <c r="FB1134" s="281" t="str">
        <f t="shared" si="232"/>
        <v/>
      </c>
      <c r="FC1134" s="230"/>
      <c r="FD1134" s="230"/>
      <c r="FE1134" s="230"/>
      <c r="FF1134" s="28" t="str">
        <f t="shared" si="233"/>
        <v>,</v>
      </c>
      <c r="FG1134" s="3"/>
      <c r="FH1134" s="3"/>
      <c r="FI1134" s="287">
        <f>IF(FH1134&gt;0,INDEX(IF($BJ$45=0,$EU$3:$EU$1412,IF($BK$45=0,$EX$3:$EX$1412,$FB$3:$FB$1412)),FH1134,1),0)</f>
        <v>0</v>
      </c>
    </row>
    <row r="1135" spans="144:165" x14ac:dyDescent="0.25">
      <c r="EN1135" s="263">
        <f t="shared" si="234"/>
        <v>1133</v>
      </c>
      <c r="EO1135" s="239" t="s">
        <v>2316</v>
      </c>
      <c r="EP1135" s="279">
        <v>42036</v>
      </c>
      <c r="EQ1135" s="280">
        <v>0</v>
      </c>
      <c r="ER1135" s="281">
        <v>22.781970000000001</v>
      </c>
      <c r="ES1135" s="288"/>
      <c r="ET1135" s="282">
        <f>IF(EO1135=EO1136,MAX(ET$2:ET1134)+1,0)</f>
        <v>567</v>
      </c>
      <c r="EU1135" s="3" t="str">
        <f t="shared" si="226"/>
        <v/>
      </c>
      <c r="EV1135" s="290" t="str">
        <f t="shared" si="227"/>
        <v/>
      </c>
      <c r="EW1135" s="277" t="str">
        <f t="shared" si="228"/>
        <v/>
      </c>
      <c r="EX1135" s="281" t="str">
        <f t="shared" si="229"/>
        <v/>
      </c>
      <c r="EY1135" s="282">
        <f>IF(EO1135=EO1136,0,MAX(EY$2:EY1134)+1)</f>
        <v>0</v>
      </c>
      <c r="EZ1135" s="290" t="str">
        <f t="shared" si="230"/>
        <v/>
      </c>
      <c r="FA1135" s="277" t="str">
        <f t="shared" si="231"/>
        <v/>
      </c>
      <c r="FB1135" s="281" t="str">
        <f t="shared" si="232"/>
        <v/>
      </c>
      <c r="FC1135" s="230"/>
      <c r="FD1135" s="230"/>
      <c r="FE1135" s="230"/>
      <c r="FF1135" s="28" t="str">
        <f t="shared" si="233"/>
        <v>,</v>
      </c>
      <c r="FG1135" s="3"/>
      <c r="FH1135" s="3"/>
      <c r="FI1135" s="287">
        <f>IF(FH1135&gt;0,INDEX(IF($BJ$45=0,$EU$3:$EU$1412,IF($BK$45=0,$EX$3:$EX$1412,$FB$3:$FB$1412)),FH1135,1),0)</f>
        <v>0</v>
      </c>
    </row>
    <row r="1136" spans="144:165" x14ac:dyDescent="0.25">
      <c r="EN1136" s="263">
        <f t="shared" si="234"/>
        <v>1134</v>
      </c>
      <c r="EO1136" s="239" t="s">
        <v>2316</v>
      </c>
      <c r="EP1136" s="279">
        <v>43831</v>
      </c>
      <c r="EQ1136" s="280">
        <v>0</v>
      </c>
      <c r="ER1136" s="281">
        <v>19.767389999999999</v>
      </c>
      <c r="ES1136" s="288"/>
      <c r="ET1136" s="282">
        <f>IF(EO1136=EO1137,MAX(ET$2:ET1135)+1,0)</f>
        <v>0</v>
      </c>
      <c r="EU1136" s="3" t="str">
        <f t="shared" si="226"/>
        <v/>
      </c>
      <c r="EV1136" s="290" t="str">
        <f t="shared" si="227"/>
        <v/>
      </c>
      <c r="EW1136" s="277" t="str">
        <f t="shared" si="228"/>
        <v/>
      </c>
      <c r="EX1136" s="281" t="str">
        <f t="shared" si="229"/>
        <v/>
      </c>
      <c r="EY1136" s="282">
        <f>IF(EO1136=EO1137,0,MAX(EY$2:EY1135)+1)</f>
        <v>567</v>
      </c>
      <c r="EZ1136" s="290" t="str">
        <f t="shared" si="230"/>
        <v/>
      </c>
      <c r="FA1136" s="277" t="str">
        <f t="shared" si="231"/>
        <v/>
      </c>
      <c r="FB1136" s="281" t="str">
        <f t="shared" si="232"/>
        <v/>
      </c>
      <c r="FC1136" s="230"/>
      <c r="FD1136" s="230"/>
      <c r="FE1136" s="230"/>
      <c r="FF1136" s="28" t="str">
        <f t="shared" si="233"/>
        <v>,</v>
      </c>
      <c r="FG1136" s="3"/>
      <c r="FH1136" s="3"/>
      <c r="FI1136" s="287">
        <f>IF(FH1136&gt;0,INDEX(IF($BJ$45=0,$EU$3:$EU$1412,IF($BK$45=0,$EX$3:$EX$1412,$FB$3:$FB$1412)),FH1136,1),0)</f>
        <v>0</v>
      </c>
    </row>
    <row r="1137" spans="144:165" x14ac:dyDescent="0.25">
      <c r="EN1137" s="263">
        <f t="shared" si="234"/>
        <v>1135</v>
      </c>
      <c r="EO1137" s="239" t="s">
        <v>2317</v>
      </c>
      <c r="EP1137" s="279">
        <v>42036</v>
      </c>
      <c r="EQ1137" s="280">
        <v>0</v>
      </c>
      <c r="ER1137" s="281">
        <v>22.448080000000001</v>
      </c>
      <c r="ES1137" s="288"/>
      <c r="ET1137" s="282">
        <f>IF(EO1137=EO1138,MAX(ET$2:ET1136)+1,0)</f>
        <v>568</v>
      </c>
      <c r="EU1137" s="3" t="str">
        <f t="shared" si="226"/>
        <v/>
      </c>
      <c r="EV1137" s="290" t="str">
        <f t="shared" si="227"/>
        <v/>
      </c>
      <c r="EW1137" s="277" t="str">
        <f t="shared" si="228"/>
        <v/>
      </c>
      <c r="EX1137" s="281" t="str">
        <f t="shared" si="229"/>
        <v/>
      </c>
      <c r="EY1137" s="282">
        <f>IF(EO1137=EO1138,0,MAX(EY$2:EY1136)+1)</f>
        <v>0</v>
      </c>
      <c r="EZ1137" s="290" t="str">
        <f t="shared" si="230"/>
        <v/>
      </c>
      <c r="FA1137" s="277" t="str">
        <f t="shared" si="231"/>
        <v/>
      </c>
      <c r="FB1137" s="281" t="str">
        <f t="shared" si="232"/>
        <v/>
      </c>
      <c r="FC1137" s="230"/>
      <c r="FD1137" s="230"/>
      <c r="FE1137" s="230"/>
      <c r="FF1137" s="28" t="str">
        <f t="shared" si="233"/>
        <v>,</v>
      </c>
      <c r="FG1137" s="3"/>
      <c r="FH1137" s="3"/>
      <c r="FI1137" s="287">
        <f>IF(FH1137&gt;0,INDEX(IF($BJ$45=0,$EU$3:$EU$1412,IF($BK$45=0,$EX$3:$EX$1412,$FB$3:$FB$1412)),FH1137,1),0)</f>
        <v>0</v>
      </c>
    </row>
    <row r="1138" spans="144:165" x14ac:dyDescent="0.25">
      <c r="EN1138" s="263">
        <f t="shared" si="234"/>
        <v>1136</v>
      </c>
      <c r="EO1138" s="239" t="s">
        <v>2317</v>
      </c>
      <c r="EP1138" s="279">
        <v>43831</v>
      </c>
      <c r="EQ1138" s="280">
        <v>0</v>
      </c>
      <c r="ER1138" s="281">
        <v>19.48854</v>
      </c>
      <c r="ES1138" s="288"/>
      <c r="ET1138" s="282">
        <f>IF(EO1138=EO1139,MAX(ET$2:ET1137)+1,0)</f>
        <v>0</v>
      </c>
      <c r="EU1138" s="3" t="str">
        <f t="shared" si="226"/>
        <v/>
      </c>
      <c r="EV1138" s="290" t="str">
        <f t="shared" si="227"/>
        <v/>
      </c>
      <c r="EW1138" s="277" t="str">
        <f t="shared" si="228"/>
        <v/>
      </c>
      <c r="EX1138" s="281" t="str">
        <f t="shared" si="229"/>
        <v/>
      </c>
      <c r="EY1138" s="282">
        <f>IF(EO1138=EO1139,0,MAX(EY$2:EY1137)+1)</f>
        <v>568</v>
      </c>
      <c r="EZ1138" s="290" t="str">
        <f t="shared" si="230"/>
        <v/>
      </c>
      <c r="FA1138" s="277" t="str">
        <f t="shared" si="231"/>
        <v/>
      </c>
      <c r="FB1138" s="281" t="str">
        <f t="shared" si="232"/>
        <v/>
      </c>
      <c r="FC1138" s="230"/>
      <c r="FD1138" s="230"/>
      <c r="FE1138" s="230"/>
      <c r="FF1138" s="28" t="str">
        <f t="shared" si="233"/>
        <v>,</v>
      </c>
      <c r="FG1138" s="3"/>
      <c r="FH1138" s="3"/>
      <c r="FI1138" s="287">
        <f>IF(FH1138&gt;0,INDEX(IF($BJ$45=0,$EU$3:$EU$1412,IF($BK$45=0,$EX$3:$EX$1412,$FB$3:$FB$1412)),FH1138,1),0)</f>
        <v>0</v>
      </c>
    </row>
    <row r="1139" spans="144:165" x14ac:dyDescent="0.25">
      <c r="EN1139" s="263">
        <f t="shared" si="234"/>
        <v>1137</v>
      </c>
      <c r="EO1139" s="239" t="s">
        <v>2318</v>
      </c>
      <c r="EP1139" s="279">
        <v>42036</v>
      </c>
      <c r="EQ1139" s="280">
        <v>0</v>
      </c>
      <c r="ER1139" s="281">
        <v>22.07788</v>
      </c>
      <c r="ES1139" s="288"/>
      <c r="ET1139" s="282">
        <f>IF(EO1139=EO1140,MAX(ET$2:ET1138)+1,0)</f>
        <v>569</v>
      </c>
      <c r="EU1139" s="3" t="str">
        <f t="shared" si="226"/>
        <v/>
      </c>
      <c r="EV1139" s="290" t="str">
        <f t="shared" si="227"/>
        <v/>
      </c>
      <c r="EW1139" s="277" t="str">
        <f t="shared" si="228"/>
        <v/>
      </c>
      <c r="EX1139" s="281" t="str">
        <f t="shared" si="229"/>
        <v/>
      </c>
      <c r="EY1139" s="282">
        <f>IF(EO1139=EO1140,0,MAX(EY$2:EY1138)+1)</f>
        <v>0</v>
      </c>
      <c r="EZ1139" s="290" t="str">
        <f t="shared" si="230"/>
        <v/>
      </c>
      <c r="FA1139" s="277" t="str">
        <f t="shared" si="231"/>
        <v/>
      </c>
      <c r="FB1139" s="281" t="str">
        <f t="shared" si="232"/>
        <v/>
      </c>
      <c r="FC1139" s="230"/>
      <c r="FD1139" s="230"/>
      <c r="FE1139" s="230"/>
      <c r="FF1139" s="28" t="str">
        <f t="shared" si="233"/>
        <v>,</v>
      </c>
      <c r="FG1139" s="3"/>
      <c r="FH1139" s="3"/>
      <c r="FI1139" s="287">
        <f>IF(FH1139&gt;0,INDEX(IF($BJ$45=0,$EU$3:$EU$1412,IF($BK$45=0,$EX$3:$EX$1412,$FB$3:$FB$1412)),FH1139,1),0)</f>
        <v>0</v>
      </c>
    </row>
    <row r="1140" spans="144:165" x14ac:dyDescent="0.25">
      <c r="EN1140" s="263">
        <f t="shared" si="234"/>
        <v>1138</v>
      </c>
      <c r="EO1140" s="239" t="s">
        <v>2318</v>
      </c>
      <c r="EP1140" s="279">
        <v>43831</v>
      </c>
      <c r="EQ1140" s="280">
        <v>0</v>
      </c>
      <c r="ER1140" s="281">
        <v>19.19454</v>
      </c>
      <c r="ES1140" s="288"/>
      <c r="ET1140" s="282">
        <f>IF(EO1140=EO1141,MAX(ET$2:ET1139)+1,0)</f>
        <v>0</v>
      </c>
      <c r="EU1140" s="3" t="str">
        <f t="shared" si="226"/>
        <v/>
      </c>
      <c r="EV1140" s="290" t="str">
        <f t="shared" si="227"/>
        <v/>
      </c>
      <c r="EW1140" s="277" t="str">
        <f t="shared" si="228"/>
        <v/>
      </c>
      <c r="EX1140" s="281" t="str">
        <f t="shared" si="229"/>
        <v/>
      </c>
      <c r="EY1140" s="282">
        <f>IF(EO1140=EO1141,0,MAX(EY$2:EY1139)+1)</f>
        <v>569</v>
      </c>
      <c r="EZ1140" s="290" t="str">
        <f t="shared" si="230"/>
        <v/>
      </c>
      <c r="FA1140" s="277" t="str">
        <f t="shared" si="231"/>
        <v/>
      </c>
      <c r="FB1140" s="281" t="str">
        <f t="shared" si="232"/>
        <v/>
      </c>
      <c r="FC1140" s="230"/>
      <c r="FD1140" s="230"/>
      <c r="FE1140" s="230"/>
      <c r="FF1140" s="28" t="str">
        <f t="shared" si="233"/>
        <v>,</v>
      </c>
      <c r="FG1140" s="3"/>
      <c r="FH1140" s="3"/>
      <c r="FI1140" s="287">
        <f>IF(FH1140&gt;0,INDEX(IF($BJ$45=0,$EU$3:$EU$1412,IF($BK$45=0,$EX$3:$EX$1412,$FB$3:$FB$1412)),FH1140,1),0)</f>
        <v>0</v>
      </c>
    </row>
    <row r="1141" spans="144:165" x14ac:dyDescent="0.25">
      <c r="EN1141" s="263">
        <f t="shared" si="234"/>
        <v>1139</v>
      </c>
      <c r="EO1141" s="239" t="s">
        <v>2319</v>
      </c>
      <c r="EP1141" s="279">
        <v>42036</v>
      </c>
      <c r="EQ1141" s="280">
        <v>0</v>
      </c>
      <c r="ER1141" s="281">
        <v>21.488700000000001</v>
      </c>
      <c r="ES1141" s="288"/>
      <c r="ET1141" s="282">
        <f>IF(EO1141=EO1142,MAX(ET$2:ET1140)+1,0)</f>
        <v>570</v>
      </c>
      <c r="EU1141" s="3" t="str">
        <f t="shared" si="226"/>
        <v/>
      </c>
      <c r="EV1141" s="290" t="str">
        <f t="shared" si="227"/>
        <v/>
      </c>
      <c r="EW1141" s="277" t="str">
        <f t="shared" si="228"/>
        <v/>
      </c>
      <c r="EX1141" s="281" t="str">
        <f t="shared" si="229"/>
        <v/>
      </c>
      <c r="EY1141" s="282">
        <f>IF(EO1141=EO1142,0,MAX(EY$2:EY1140)+1)</f>
        <v>0</v>
      </c>
      <c r="EZ1141" s="290" t="str">
        <f t="shared" si="230"/>
        <v/>
      </c>
      <c r="FA1141" s="277" t="str">
        <f t="shared" si="231"/>
        <v/>
      </c>
      <c r="FB1141" s="281" t="str">
        <f t="shared" si="232"/>
        <v/>
      </c>
      <c r="FC1141" s="230"/>
      <c r="FD1141" s="230"/>
      <c r="FE1141" s="230"/>
      <c r="FF1141" s="28" t="str">
        <f t="shared" si="233"/>
        <v>,</v>
      </c>
      <c r="FG1141" s="3"/>
      <c r="FH1141" s="3"/>
      <c r="FI1141" s="287">
        <f>IF(FH1141&gt;0,INDEX(IF($BJ$45=0,$EU$3:$EU$1412,IF($BK$45=0,$EX$3:$EX$1412,$FB$3:$FB$1412)),FH1141,1),0)</f>
        <v>0</v>
      </c>
    </row>
    <row r="1142" spans="144:165" x14ac:dyDescent="0.25">
      <c r="EN1142" s="263">
        <f t="shared" si="234"/>
        <v>1140</v>
      </c>
      <c r="EO1142" s="239" t="s">
        <v>2319</v>
      </c>
      <c r="EP1142" s="279">
        <v>43831</v>
      </c>
      <c r="EQ1142" s="280">
        <v>0</v>
      </c>
      <c r="ER1142" s="281">
        <v>18.69557</v>
      </c>
      <c r="ES1142" s="288"/>
      <c r="ET1142" s="282">
        <f>IF(EO1142=EO1143,MAX(ET$2:ET1141)+1,0)</f>
        <v>0</v>
      </c>
      <c r="EU1142" s="3" t="str">
        <f t="shared" si="226"/>
        <v/>
      </c>
      <c r="EV1142" s="290" t="str">
        <f t="shared" si="227"/>
        <v/>
      </c>
      <c r="EW1142" s="277" t="str">
        <f t="shared" si="228"/>
        <v/>
      </c>
      <c r="EX1142" s="281" t="str">
        <f t="shared" si="229"/>
        <v/>
      </c>
      <c r="EY1142" s="282">
        <f>IF(EO1142=EO1143,0,MAX(EY$2:EY1141)+1)</f>
        <v>570</v>
      </c>
      <c r="EZ1142" s="290" t="str">
        <f t="shared" si="230"/>
        <v/>
      </c>
      <c r="FA1142" s="277" t="str">
        <f t="shared" si="231"/>
        <v/>
      </c>
      <c r="FB1142" s="281" t="str">
        <f t="shared" si="232"/>
        <v/>
      </c>
      <c r="FC1142" s="230"/>
      <c r="FD1142" s="230"/>
      <c r="FE1142" s="230"/>
      <c r="FF1142" s="28" t="str">
        <f t="shared" si="233"/>
        <v>,</v>
      </c>
      <c r="FG1142" s="3"/>
      <c r="FH1142" s="3"/>
      <c r="FI1142" s="287">
        <f>IF(FH1142&gt;0,INDEX(IF($BJ$45=0,$EU$3:$EU$1412,IF($BK$45=0,$EX$3:$EX$1412,$FB$3:$FB$1412)),FH1142,1),0)</f>
        <v>0</v>
      </c>
    </row>
    <row r="1143" spans="144:165" x14ac:dyDescent="0.25">
      <c r="EN1143" s="263">
        <f t="shared" si="234"/>
        <v>1141</v>
      </c>
      <c r="EO1143" s="239" t="s">
        <v>2320</v>
      </c>
      <c r="EP1143" s="279">
        <v>42036</v>
      </c>
      <c r="EQ1143" s="280">
        <v>0</v>
      </c>
      <c r="ER1143" s="281">
        <v>21.03407</v>
      </c>
      <c r="ES1143" s="288"/>
      <c r="ET1143" s="282">
        <f>IF(EO1143=EO1144,MAX(ET$2:ET1142)+1,0)</f>
        <v>571</v>
      </c>
      <c r="EU1143" s="3" t="str">
        <f t="shared" si="226"/>
        <v/>
      </c>
      <c r="EV1143" s="290" t="str">
        <f t="shared" si="227"/>
        <v/>
      </c>
      <c r="EW1143" s="277" t="str">
        <f t="shared" si="228"/>
        <v/>
      </c>
      <c r="EX1143" s="281" t="str">
        <f t="shared" si="229"/>
        <v/>
      </c>
      <c r="EY1143" s="282">
        <f>IF(EO1143=EO1144,0,MAX(EY$2:EY1142)+1)</f>
        <v>0</v>
      </c>
      <c r="EZ1143" s="290" t="str">
        <f t="shared" si="230"/>
        <v/>
      </c>
      <c r="FA1143" s="277" t="str">
        <f t="shared" si="231"/>
        <v/>
      </c>
      <c r="FB1143" s="281" t="str">
        <f t="shared" si="232"/>
        <v/>
      </c>
      <c r="FC1143" s="230"/>
      <c r="FD1143" s="230"/>
      <c r="FE1143" s="230"/>
      <c r="FF1143" s="28" t="str">
        <f t="shared" si="233"/>
        <v>,</v>
      </c>
      <c r="FG1143" s="3"/>
      <c r="FH1143" s="3"/>
      <c r="FI1143" s="287">
        <f>IF(FH1143&gt;0,INDEX(IF($BJ$45=0,$EU$3:$EU$1412,IF($BK$45=0,$EX$3:$EX$1412,$FB$3:$FB$1412)),FH1143,1),0)</f>
        <v>0</v>
      </c>
    </row>
    <row r="1144" spans="144:165" x14ac:dyDescent="0.25">
      <c r="EN1144" s="263">
        <f t="shared" si="234"/>
        <v>1142</v>
      </c>
      <c r="EO1144" s="239" t="s">
        <v>2320</v>
      </c>
      <c r="EP1144" s="279">
        <v>43831</v>
      </c>
      <c r="EQ1144" s="280">
        <v>0</v>
      </c>
      <c r="ER1144" s="281">
        <v>18.343730000000001</v>
      </c>
      <c r="ES1144" s="288"/>
      <c r="ET1144" s="282">
        <f>IF(EO1144=EO1145,MAX(ET$2:ET1143)+1,0)</f>
        <v>0</v>
      </c>
      <c r="EU1144" s="3" t="str">
        <f t="shared" si="226"/>
        <v/>
      </c>
      <c r="EV1144" s="290" t="str">
        <f t="shared" si="227"/>
        <v/>
      </c>
      <c r="EW1144" s="277" t="str">
        <f t="shared" si="228"/>
        <v/>
      </c>
      <c r="EX1144" s="281" t="str">
        <f t="shared" si="229"/>
        <v/>
      </c>
      <c r="EY1144" s="282">
        <f>IF(EO1144=EO1145,0,MAX(EY$2:EY1143)+1)</f>
        <v>571</v>
      </c>
      <c r="EZ1144" s="290" t="str">
        <f t="shared" si="230"/>
        <v/>
      </c>
      <c r="FA1144" s="277" t="str">
        <f t="shared" si="231"/>
        <v/>
      </c>
      <c r="FB1144" s="281" t="str">
        <f t="shared" si="232"/>
        <v/>
      </c>
      <c r="FC1144" s="230"/>
      <c r="FD1144" s="230"/>
      <c r="FE1144" s="230"/>
      <c r="FF1144" s="28" t="str">
        <f t="shared" si="233"/>
        <v>,</v>
      </c>
      <c r="FG1144" s="3"/>
      <c r="FH1144" s="3"/>
      <c r="FI1144" s="287">
        <f>IF(FH1144&gt;0,INDEX(IF($BJ$45=0,$EU$3:$EU$1412,IF($BK$45=0,$EX$3:$EX$1412,$FB$3:$FB$1412)),FH1144,1),0)</f>
        <v>0</v>
      </c>
    </row>
    <row r="1145" spans="144:165" x14ac:dyDescent="0.25">
      <c r="EN1145" s="263">
        <f t="shared" si="234"/>
        <v>1143</v>
      </c>
      <c r="EO1145" s="239" t="s">
        <v>2321</v>
      </c>
      <c r="EP1145" s="279">
        <v>42036</v>
      </c>
      <c r="EQ1145" s="280">
        <v>0</v>
      </c>
      <c r="ER1145" s="281">
        <v>20.467410000000001</v>
      </c>
      <c r="ES1145" s="288"/>
      <c r="ET1145" s="282">
        <f>IF(EO1145=EO1146,MAX(ET$2:ET1144)+1,0)</f>
        <v>572</v>
      </c>
      <c r="EU1145" s="3" t="str">
        <f t="shared" si="226"/>
        <v/>
      </c>
      <c r="EV1145" s="290" t="str">
        <f t="shared" si="227"/>
        <v/>
      </c>
      <c r="EW1145" s="277" t="str">
        <f t="shared" si="228"/>
        <v/>
      </c>
      <c r="EX1145" s="281" t="str">
        <f t="shared" si="229"/>
        <v/>
      </c>
      <c r="EY1145" s="282">
        <f>IF(EO1145=EO1146,0,MAX(EY$2:EY1144)+1)</f>
        <v>0</v>
      </c>
      <c r="EZ1145" s="290" t="str">
        <f t="shared" si="230"/>
        <v/>
      </c>
      <c r="FA1145" s="277" t="str">
        <f t="shared" si="231"/>
        <v/>
      </c>
      <c r="FB1145" s="281" t="str">
        <f t="shared" si="232"/>
        <v/>
      </c>
      <c r="FC1145" s="230"/>
      <c r="FD1145" s="230"/>
      <c r="FE1145" s="230"/>
      <c r="FF1145" s="28" t="str">
        <f t="shared" si="233"/>
        <v>,</v>
      </c>
      <c r="FG1145" s="3"/>
      <c r="FH1145" s="3"/>
      <c r="FI1145" s="287">
        <f>IF(FH1145&gt;0,INDEX(IF($BJ$45=0,$EU$3:$EU$1412,IF($BK$45=0,$EX$3:$EX$1412,$FB$3:$FB$1412)),FH1145,1),0)</f>
        <v>0</v>
      </c>
    </row>
    <row r="1146" spans="144:165" x14ac:dyDescent="0.25">
      <c r="EN1146" s="263">
        <f t="shared" si="234"/>
        <v>1144</v>
      </c>
      <c r="EO1146" s="239" t="s">
        <v>2321</v>
      </c>
      <c r="EP1146" s="279">
        <v>43831</v>
      </c>
      <c r="EQ1146" s="280">
        <v>0</v>
      </c>
      <c r="ER1146" s="281">
        <v>17.89995</v>
      </c>
      <c r="ES1146" s="288"/>
      <c r="ET1146" s="282">
        <f>IF(EO1146=EO1147,MAX(ET$2:ET1145)+1,0)</f>
        <v>0</v>
      </c>
      <c r="EU1146" s="3" t="str">
        <f t="shared" si="226"/>
        <v/>
      </c>
      <c r="EV1146" s="290" t="str">
        <f t="shared" si="227"/>
        <v/>
      </c>
      <c r="EW1146" s="277" t="str">
        <f t="shared" si="228"/>
        <v/>
      </c>
      <c r="EX1146" s="281" t="str">
        <f t="shared" si="229"/>
        <v/>
      </c>
      <c r="EY1146" s="282">
        <f>IF(EO1146=EO1147,0,MAX(EY$2:EY1145)+1)</f>
        <v>572</v>
      </c>
      <c r="EZ1146" s="290" t="str">
        <f t="shared" si="230"/>
        <v/>
      </c>
      <c r="FA1146" s="277" t="str">
        <f t="shared" si="231"/>
        <v/>
      </c>
      <c r="FB1146" s="281" t="str">
        <f t="shared" si="232"/>
        <v/>
      </c>
      <c r="FC1146" s="230"/>
      <c r="FD1146" s="230"/>
      <c r="FE1146" s="230"/>
      <c r="FF1146" s="28" t="str">
        <f t="shared" si="233"/>
        <v>,</v>
      </c>
      <c r="FG1146" s="3"/>
      <c r="FH1146" s="3"/>
      <c r="FI1146" s="287">
        <f>IF(FH1146&gt;0,INDEX(IF($BJ$45=0,$EU$3:$EU$1412,IF($BK$45=0,$EX$3:$EX$1412,$FB$3:$FB$1412)),FH1146,1),0)</f>
        <v>0</v>
      </c>
    </row>
    <row r="1147" spans="144:165" x14ac:dyDescent="0.25">
      <c r="EN1147" s="263">
        <f t="shared" si="234"/>
        <v>1145</v>
      </c>
      <c r="EO1147" s="239" t="s">
        <v>2322</v>
      </c>
      <c r="EP1147" s="279">
        <v>42036</v>
      </c>
      <c r="EQ1147" s="280">
        <v>0</v>
      </c>
      <c r="ER1147" s="281">
        <v>19.782039999999999</v>
      </c>
      <c r="ES1147" s="288"/>
      <c r="ET1147" s="282">
        <f>IF(EO1147=EO1148,MAX(ET$2:ET1146)+1,0)</f>
        <v>573</v>
      </c>
      <c r="EU1147" s="3" t="str">
        <f t="shared" si="226"/>
        <v/>
      </c>
      <c r="EV1147" s="290" t="str">
        <f t="shared" si="227"/>
        <v/>
      </c>
      <c r="EW1147" s="277" t="str">
        <f t="shared" si="228"/>
        <v/>
      </c>
      <c r="EX1147" s="281" t="str">
        <f t="shared" si="229"/>
        <v/>
      </c>
      <c r="EY1147" s="282">
        <f>IF(EO1147=EO1148,0,MAX(EY$2:EY1146)+1)</f>
        <v>0</v>
      </c>
      <c r="EZ1147" s="290" t="str">
        <f t="shared" si="230"/>
        <v/>
      </c>
      <c r="FA1147" s="277" t="str">
        <f t="shared" si="231"/>
        <v/>
      </c>
      <c r="FB1147" s="281" t="str">
        <f t="shared" si="232"/>
        <v/>
      </c>
      <c r="FC1147" s="230"/>
      <c r="FD1147" s="230"/>
      <c r="FE1147" s="230"/>
      <c r="FF1147" s="28" t="str">
        <f t="shared" si="233"/>
        <v>,</v>
      </c>
      <c r="FG1147" s="3"/>
      <c r="FH1147" s="3"/>
      <c r="FI1147" s="287">
        <f>IF(FH1147&gt;0,INDEX(IF($BJ$45=0,$EU$3:$EU$1412,IF($BK$45=0,$EX$3:$EX$1412,$FB$3:$FB$1412)),FH1147,1),0)</f>
        <v>0</v>
      </c>
    </row>
    <row r="1148" spans="144:165" x14ac:dyDescent="0.25">
      <c r="EN1148" s="263">
        <f t="shared" si="234"/>
        <v>1146</v>
      </c>
      <c r="EO1148" s="239" t="s">
        <v>2322</v>
      </c>
      <c r="EP1148" s="279">
        <v>43831</v>
      </c>
      <c r="EQ1148" s="280">
        <v>0</v>
      </c>
      <c r="ER1148" s="281">
        <v>17.357659999999999</v>
      </c>
      <c r="ES1148" s="288"/>
      <c r="ET1148" s="282">
        <f>IF(EO1148=EO1149,MAX(ET$2:ET1147)+1,0)</f>
        <v>0</v>
      </c>
      <c r="EU1148" s="3" t="str">
        <f t="shared" si="226"/>
        <v/>
      </c>
      <c r="EV1148" s="290" t="str">
        <f t="shared" si="227"/>
        <v/>
      </c>
      <c r="EW1148" s="277" t="str">
        <f t="shared" si="228"/>
        <v/>
      </c>
      <c r="EX1148" s="281" t="str">
        <f t="shared" si="229"/>
        <v/>
      </c>
      <c r="EY1148" s="282">
        <f>IF(EO1148=EO1149,0,MAX(EY$2:EY1147)+1)</f>
        <v>573</v>
      </c>
      <c r="EZ1148" s="290" t="str">
        <f t="shared" si="230"/>
        <v/>
      </c>
      <c r="FA1148" s="277" t="str">
        <f t="shared" si="231"/>
        <v/>
      </c>
      <c r="FB1148" s="281" t="str">
        <f t="shared" si="232"/>
        <v/>
      </c>
      <c r="FC1148" s="230"/>
      <c r="FD1148" s="230"/>
      <c r="FE1148" s="230"/>
      <c r="FF1148" s="28" t="str">
        <f t="shared" si="233"/>
        <v>,</v>
      </c>
      <c r="FG1148" s="3"/>
      <c r="FH1148" s="3"/>
      <c r="FI1148" s="287">
        <f>IF(FH1148&gt;0,INDEX(IF($BJ$45=0,$EU$3:$EU$1412,IF($BK$45=0,$EX$3:$EX$1412,$FB$3:$FB$1412)),FH1148,1),0)</f>
        <v>0</v>
      </c>
    </row>
    <row r="1149" spans="144:165" x14ac:dyDescent="0.25">
      <c r="EN1149" s="263">
        <f t="shared" si="234"/>
        <v>1147</v>
      </c>
      <c r="EO1149" s="239" t="s">
        <v>2323</v>
      </c>
      <c r="EP1149" s="279">
        <v>42036</v>
      </c>
      <c r="EQ1149" s="280">
        <v>0</v>
      </c>
      <c r="ER1149" s="281">
        <v>19.01247</v>
      </c>
      <c r="ES1149" s="288"/>
      <c r="ET1149" s="282">
        <f>IF(EO1149=EO1150,MAX(ET$2:ET1148)+1,0)</f>
        <v>574</v>
      </c>
      <c r="EU1149" s="3" t="str">
        <f t="shared" si="226"/>
        <v/>
      </c>
      <c r="EV1149" s="290" t="str">
        <f t="shared" si="227"/>
        <v/>
      </c>
      <c r="EW1149" s="277" t="str">
        <f t="shared" si="228"/>
        <v/>
      </c>
      <c r="EX1149" s="281" t="str">
        <f t="shared" si="229"/>
        <v/>
      </c>
      <c r="EY1149" s="282">
        <f>IF(EO1149=EO1150,0,MAX(EY$2:EY1148)+1)</f>
        <v>0</v>
      </c>
      <c r="EZ1149" s="290" t="str">
        <f t="shared" si="230"/>
        <v/>
      </c>
      <c r="FA1149" s="277" t="str">
        <f t="shared" si="231"/>
        <v/>
      </c>
      <c r="FB1149" s="281" t="str">
        <f t="shared" si="232"/>
        <v/>
      </c>
      <c r="FC1149" s="230"/>
      <c r="FD1149" s="230"/>
      <c r="FE1149" s="230"/>
      <c r="FF1149" s="28" t="str">
        <f t="shared" si="233"/>
        <v>,</v>
      </c>
      <c r="FG1149" s="3"/>
      <c r="FH1149" s="3"/>
      <c r="FI1149" s="287">
        <f>IF(FH1149&gt;0,INDEX(IF($BJ$45=0,$EU$3:$EU$1412,IF($BK$45=0,$EX$3:$EX$1412,$FB$3:$FB$1412)),FH1149,1),0)</f>
        <v>0</v>
      </c>
    </row>
    <row r="1150" spans="144:165" x14ac:dyDescent="0.25">
      <c r="EN1150" s="263">
        <f t="shared" si="234"/>
        <v>1148</v>
      </c>
      <c r="EO1150" s="239" t="s">
        <v>2323</v>
      </c>
      <c r="EP1150" s="279">
        <v>43831</v>
      </c>
      <c r="EQ1150" s="280">
        <v>0</v>
      </c>
      <c r="ER1150" s="281">
        <v>16.74794</v>
      </c>
      <c r="ES1150" s="288"/>
      <c r="ET1150" s="282">
        <f>IF(EO1150=EO1151,MAX(ET$2:ET1149)+1,0)</f>
        <v>0</v>
      </c>
      <c r="EU1150" s="3" t="str">
        <f t="shared" si="226"/>
        <v/>
      </c>
      <c r="EV1150" s="290" t="str">
        <f t="shared" si="227"/>
        <v/>
      </c>
      <c r="EW1150" s="277" t="str">
        <f t="shared" si="228"/>
        <v/>
      </c>
      <c r="EX1150" s="281" t="str">
        <f t="shared" si="229"/>
        <v/>
      </c>
      <c r="EY1150" s="282">
        <f>IF(EO1150=EO1151,0,MAX(EY$2:EY1149)+1)</f>
        <v>574</v>
      </c>
      <c r="EZ1150" s="290" t="str">
        <f t="shared" si="230"/>
        <v/>
      </c>
      <c r="FA1150" s="277" t="str">
        <f t="shared" si="231"/>
        <v/>
      </c>
      <c r="FB1150" s="281" t="str">
        <f t="shared" si="232"/>
        <v/>
      </c>
      <c r="FC1150" s="230"/>
      <c r="FD1150" s="230"/>
      <c r="FE1150" s="230"/>
      <c r="FF1150" s="28" t="str">
        <f t="shared" si="233"/>
        <v>,</v>
      </c>
      <c r="FG1150" s="3"/>
      <c r="FH1150" s="3"/>
      <c r="FI1150" s="287">
        <f>IF(FH1150&gt;0,INDEX(IF($BJ$45=0,$EU$3:$EU$1412,IF($BK$45=0,$EX$3:$EX$1412,$FB$3:$FB$1412)),FH1150,1),0)</f>
        <v>0</v>
      </c>
    </row>
    <row r="1151" spans="144:165" x14ac:dyDescent="0.25">
      <c r="EN1151" s="263">
        <f t="shared" si="234"/>
        <v>1149</v>
      </c>
      <c r="EO1151" s="239" t="s">
        <v>2324</v>
      </c>
      <c r="EP1151" s="279">
        <v>42036</v>
      </c>
      <c r="EQ1151" s="280">
        <v>0</v>
      </c>
      <c r="ER1151" s="281">
        <v>18.287579999999998</v>
      </c>
      <c r="ES1151" s="288"/>
      <c r="ET1151" s="282">
        <f>IF(EO1151=EO1152,MAX(ET$2:ET1150)+1,0)</f>
        <v>575</v>
      </c>
      <c r="EU1151" s="3" t="str">
        <f t="shared" si="226"/>
        <v/>
      </c>
      <c r="EV1151" s="290" t="str">
        <f t="shared" si="227"/>
        <v/>
      </c>
      <c r="EW1151" s="277" t="str">
        <f t="shared" si="228"/>
        <v/>
      </c>
      <c r="EX1151" s="281" t="str">
        <f t="shared" si="229"/>
        <v/>
      </c>
      <c r="EY1151" s="282">
        <f>IF(EO1151=EO1152,0,MAX(EY$2:EY1150)+1)</f>
        <v>0</v>
      </c>
      <c r="EZ1151" s="290" t="str">
        <f t="shared" si="230"/>
        <v/>
      </c>
      <c r="FA1151" s="277" t="str">
        <f t="shared" si="231"/>
        <v/>
      </c>
      <c r="FB1151" s="281" t="str">
        <f t="shared" si="232"/>
        <v/>
      </c>
      <c r="FC1151" s="230"/>
      <c r="FD1151" s="230"/>
      <c r="FE1151" s="230"/>
      <c r="FF1151" s="28" t="str">
        <f t="shared" si="233"/>
        <v>,</v>
      </c>
      <c r="FG1151" s="3"/>
      <c r="FH1151" s="3"/>
      <c r="FI1151" s="287">
        <f>IF(FH1151&gt;0,INDEX(IF($BJ$45=0,$EU$3:$EU$1412,IF($BK$45=0,$EX$3:$EX$1412,$FB$3:$FB$1412)),FH1151,1),0)</f>
        <v>0</v>
      </c>
    </row>
    <row r="1152" spans="144:165" x14ac:dyDescent="0.25">
      <c r="EN1152" s="263">
        <f t="shared" si="234"/>
        <v>1150</v>
      </c>
      <c r="EO1152" s="239" t="s">
        <v>2324</v>
      </c>
      <c r="EP1152" s="279">
        <v>43831</v>
      </c>
      <c r="EQ1152" s="280">
        <v>0</v>
      </c>
      <c r="ER1152" s="281">
        <v>16.186810000000001</v>
      </c>
      <c r="ES1152" s="288"/>
      <c r="ET1152" s="282">
        <f>IF(EO1152=EO1153,MAX(ET$2:ET1151)+1,0)</f>
        <v>0</v>
      </c>
      <c r="EU1152" s="3" t="str">
        <f t="shared" si="226"/>
        <v/>
      </c>
      <c r="EV1152" s="290" t="str">
        <f t="shared" si="227"/>
        <v/>
      </c>
      <c r="EW1152" s="277" t="str">
        <f t="shared" si="228"/>
        <v/>
      </c>
      <c r="EX1152" s="281" t="str">
        <f t="shared" si="229"/>
        <v/>
      </c>
      <c r="EY1152" s="282">
        <f>IF(EO1152=EO1153,0,MAX(EY$2:EY1151)+1)</f>
        <v>575</v>
      </c>
      <c r="EZ1152" s="290" t="str">
        <f t="shared" si="230"/>
        <v/>
      </c>
      <c r="FA1152" s="277" t="str">
        <f t="shared" si="231"/>
        <v/>
      </c>
      <c r="FB1152" s="281" t="str">
        <f t="shared" si="232"/>
        <v/>
      </c>
      <c r="FC1152" s="230"/>
      <c r="FD1152" s="230"/>
      <c r="FE1152" s="230"/>
      <c r="FF1152" s="28" t="str">
        <f t="shared" si="233"/>
        <v>,</v>
      </c>
      <c r="FG1152" s="3"/>
      <c r="FH1152" s="3"/>
      <c r="FI1152" s="287">
        <f>IF(FH1152&gt;0,INDEX(IF($BJ$45=0,$EU$3:$EU$1412,IF($BK$45=0,$EX$3:$EX$1412,$FB$3:$FB$1412)),FH1152,1),0)</f>
        <v>0</v>
      </c>
    </row>
    <row r="1153" spans="144:165" x14ac:dyDescent="0.25">
      <c r="EN1153" s="263">
        <f t="shared" si="234"/>
        <v>1151</v>
      </c>
      <c r="EO1153" s="239" t="s">
        <v>2325</v>
      </c>
      <c r="EP1153" s="279">
        <v>42036</v>
      </c>
      <c r="EQ1153" s="280">
        <v>0</v>
      </c>
      <c r="ER1153" s="281">
        <v>17.434539999999998</v>
      </c>
      <c r="ES1153" s="288"/>
      <c r="ET1153" s="282">
        <f>IF(EO1153=EO1154,MAX(ET$2:ET1152)+1,0)</f>
        <v>576</v>
      </c>
      <c r="EU1153" s="3" t="str">
        <f t="shared" si="226"/>
        <v/>
      </c>
      <c r="EV1153" s="290" t="str">
        <f t="shared" si="227"/>
        <v/>
      </c>
      <c r="EW1153" s="277" t="str">
        <f t="shared" si="228"/>
        <v/>
      </c>
      <c r="EX1153" s="281" t="str">
        <f t="shared" si="229"/>
        <v/>
      </c>
      <c r="EY1153" s="282">
        <f>IF(EO1153=EO1154,0,MAX(EY$2:EY1152)+1)</f>
        <v>0</v>
      </c>
      <c r="EZ1153" s="290" t="str">
        <f t="shared" si="230"/>
        <v/>
      </c>
      <c r="FA1153" s="277" t="str">
        <f t="shared" si="231"/>
        <v/>
      </c>
      <c r="FB1153" s="281" t="str">
        <f t="shared" si="232"/>
        <v/>
      </c>
      <c r="FC1153" s="230"/>
      <c r="FD1153" s="230"/>
      <c r="FE1153" s="230"/>
      <c r="FF1153" s="28" t="str">
        <f t="shared" si="233"/>
        <v>,</v>
      </c>
      <c r="FG1153" s="3"/>
      <c r="FH1153" s="3"/>
      <c r="FI1153" s="287">
        <f>IF(FH1153&gt;0,INDEX(IF($BJ$45=0,$EU$3:$EU$1412,IF($BK$45=0,$EX$3:$EX$1412,$FB$3:$FB$1412)),FH1153,1),0)</f>
        <v>0</v>
      </c>
    </row>
    <row r="1154" spans="144:165" x14ac:dyDescent="0.25">
      <c r="EN1154" s="263">
        <f t="shared" si="234"/>
        <v>1152</v>
      </c>
      <c r="EO1154" s="239" t="s">
        <v>2325</v>
      </c>
      <c r="EP1154" s="279">
        <v>43831</v>
      </c>
      <c r="EQ1154" s="280">
        <v>0</v>
      </c>
      <c r="ER1154" s="281">
        <v>15.519119999999999</v>
      </c>
      <c r="ES1154" s="288"/>
      <c r="ET1154" s="282">
        <f>IF(EO1154=EO1155,MAX(ET$2:ET1153)+1,0)</f>
        <v>0</v>
      </c>
      <c r="EU1154" s="3" t="str">
        <f t="shared" si="226"/>
        <v/>
      </c>
      <c r="EV1154" s="290" t="str">
        <f t="shared" si="227"/>
        <v/>
      </c>
      <c r="EW1154" s="277" t="str">
        <f t="shared" si="228"/>
        <v/>
      </c>
      <c r="EX1154" s="281" t="str">
        <f t="shared" si="229"/>
        <v/>
      </c>
      <c r="EY1154" s="282">
        <f>IF(EO1154=EO1155,0,MAX(EY$2:EY1153)+1)</f>
        <v>576</v>
      </c>
      <c r="EZ1154" s="290" t="str">
        <f t="shared" si="230"/>
        <v/>
      </c>
      <c r="FA1154" s="277" t="str">
        <f t="shared" si="231"/>
        <v/>
      </c>
      <c r="FB1154" s="281" t="str">
        <f t="shared" si="232"/>
        <v/>
      </c>
      <c r="FC1154" s="230"/>
      <c r="FD1154" s="230"/>
      <c r="FE1154" s="230"/>
      <c r="FF1154" s="28" t="str">
        <f t="shared" si="233"/>
        <v>,</v>
      </c>
      <c r="FG1154" s="3"/>
      <c r="FH1154" s="3"/>
      <c r="FI1154" s="287">
        <f>IF(FH1154&gt;0,INDEX(IF($BJ$45=0,$EU$3:$EU$1412,IF($BK$45=0,$EX$3:$EX$1412,$FB$3:$FB$1412)),FH1154,1),0)</f>
        <v>0</v>
      </c>
    </row>
    <row r="1155" spans="144:165" x14ac:dyDescent="0.25">
      <c r="EN1155" s="263">
        <f t="shared" si="234"/>
        <v>1153</v>
      </c>
      <c r="EO1155" s="239" t="s">
        <v>2326</v>
      </c>
      <c r="EP1155" s="279">
        <v>42036</v>
      </c>
      <c r="EQ1155" s="280">
        <v>0</v>
      </c>
      <c r="ER1155" s="281">
        <v>16.54731</v>
      </c>
      <c r="ES1155" s="288"/>
      <c r="ET1155" s="282">
        <f>IF(EO1155=EO1156,MAX(ET$2:ET1154)+1,0)</f>
        <v>577</v>
      </c>
      <c r="EU1155" s="3" t="str">
        <f t="shared" si="226"/>
        <v/>
      </c>
      <c r="EV1155" s="290" t="str">
        <f t="shared" si="227"/>
        <v/>
      </c>
      <c r="EW1155" s="277" t="str">
        <f t="shared" si="228"/>
        <v/>
      </c>
      <c r="EX1155" s="281" t="str">
        <f t="shared" si="229"/>
        <v/>
      </c>
      <c r="EY1155" s="282">
        <f>IF(EO1155=EO1156,0,MAX(EY$2:EY1154)+1)</f>
        <v>0</v>
      </c>
      <c r="EZ1155" s="290" t="str">
        <f t="shared" si="230"/>
        <v/>
      </c>
      <c r="FA1155" s="277" t="str">
        <f t="shared" si="231"/>
        <v/>
      </c>
      <c r="FB1155" s="281" t="str">
        <f t="shared" si="232"/>
        <v/>
      </c>
      <c r="FC1155" s="230"/>
      <c r="FD1155" s="230"/>
      <c r="FE1155" s="230"/>
      <c r="FF1155" s="28" t="str">
        <f t="shared" si="233"/>
        <v>,</v>
      </c>
      <c r="FG1155" s="3"/>
      <c r="FH1155" s="3"/>
      <c r="FI1155" s="287">
        <f>IF(FH1155&gt;0,INDEX(IF($BJ$45=0,$EU$3:$EU$1412,IF($BK$45=0,$EX$3:$EX$1412,$FB$3:$FB$1412)),FH1155,1),0)</f>
        <v>0</v>
      </c>
    </row>
    <row r="1156" spans="144:165" x14ac:dyDescent="0.25">
      <c r="EN1156" s="263">
        <f t="shared" si="234"/>
        <v>1154</v>
      </c>
      <c r="EO1156" s="239" t="s">
        <v>2326</v>
      </c>
      <c r="EP1156" s="279">
        <v>43831</v>
      </c>
      <c r="EQ1156" s="280">
        <v>0</v>
      </c>
      <c r="ER1156" s="281">
        <v>14.841189999999999</v>
      </c>
      <c r="ES1156" s="288"/>
      <c r="ET1156" s="282">
        <f>IF(EO1156=EO1157,MAX(ET$2:ET1155)+1,0)</f>
        <v>0</v>
      </c>
      <c r="EU1156" s="3" t="str">
        <f t="shared" ref="EU1156:EU1219" si="235">IF(ROW()-$EP$2&lt;=$EU$2,ROW()-$EP$2,"")</f>
        <v/>
      </c>
      <c r="EV1156" s="290" t="str">
        <f t="shared" ref="EV1156:EV1219" si="236">IF(ISNUMBER(EU1156),INDEX($EN$3:$EN$1412,MATCH(EU1156,$ET$3:$ET$1412,0),1),"")</f>
        <v/>
      </c>
      <c r="EW1156" s="277" t="str">
        <f t="shared" ref="EW1156:EW1219" si="237">IF(ISNUMBER(EU1156),INDEX($EP$3:$EP$1412,MATCH(EU1156,$ET$3:$ET$1412,0),1),"")</f>
        <v/>
      </c>
      <c r="EX1156" s="281" t="str">
        <f t="shared" ref="EX1156:EX1219" si="238">IF(ISNUMBER(EU1156),INDEX($ER$3:$ER$1412,MATCH(EU1156,$ET$3:$ET$1412,0),1),"")</f>
        <v/>
      </c>
      <c r="EY1156" s="282">
        <f>IF(EO1156=EO1157,0,MAX(EY$2:EY1155)+1)</f>
        <v>577</v>
      </c>
      <c r="EZ1156" s="290" t="str">
        <f t="shared" ref="EZ1156:EZ1219" si="239">IF(ISNUMBER(EU1156),INDEX($EN$3:$EN$1412,MATCH(EU1156,$EY$3:$EY$1412,0),1),"")</f>
        <v/>
      </c>
      <c r="FA1156" s="277" t="str">
        <f t="shared" ref="FA1156:FA1219" si="240">IF(ISNUMBER(EU1156),INDEX($EP$3:$EP$1412,MATCH(EU1156,$EY$3:$EY$1412,0),1),"")</f>
        <v/>
      </c>
      <c r="FB1156" s="281" t="str">
        <f t="shared" ref="FB1156:FB1219" si="241">IF(ISNUMBER(EU1156),INDEX($ER$3:$ER$1412,MATCH(EU1156,$EY$3:$EY$1412,0),1),"")</f>
        <v/>
      </c>
      <c r="FC1156" s="230"/>
      <c r="FD1156" s="230"/>
      <c r="FE1156" s="230"/>
      <c r="FF1156" s="28" t="str">
        <f t="shared" ref="FF1156:FF1219" si="242">_xlfn.CONCAT(FD1156,",",FE1156)</f>
        <v>,</v>
      </c>
      <c r="FG1156" s="3"/>
      <c r="FH1156" s="3"/>
      <c r="FI1156" s="287">
        <f>IF(FH1156&gt;0,INDEX(IF($BJ$45=0,$EU$3:$EU$1412,IF($BK$45=0,$EX$3:$EX$1412,$FB$3:$FB$1412)),FH1156,1),0)</f>
        <v>0</v>
      </c>
    </row>
    <row r="1157" spans="144:165" x14ac:dyDescent="0.25">
      <c r="EN1157" s="263">
        <f t="shared" ref="EN1157:EN1220" si="243">EN1156+1</f>
        <v>1155</v>
      </c>
      <c r="EO1157" s="239" t="s">
        <v>2327</v>
      </c>
      <c r="EP1157" s="279">
        <v>42036</v>
      </c>
      <c r="EQ1157" s="280">
        <v>0</v>
      </c>
      <c r="ER1157" s="281">
        <v>15.67948</v>
      </c>
      <c r="ES1157" s="288"/>
      <c r="ET1157" s="282">
        <f>IF(EO1157=EO1158,MAX(ET$2:ET1156)+1,0)</f>
        <v>578</v>
      </c>
      <c r="EU1157" s="3" t="str">
        <f t="shared" si="235"/>
        <v/>
      </c>
      <c r="EV1157" s="290" t="str">
        <f t="shared" si="236"/>
        <v/>
      </c>
      <c r="EW1157" s="277" t="str">
        <f t="shared" si="237"/>
        <v/>
      </c>
      <c r="EX1157" s="281" t="str">
        <f t="shared" si="238"/>
        <v/>
      </c>
      <c r="EY1157" s="282">
        <f>IF(EO1157=EO1158,0,MAX(EY$2:EY1156)+1)</f>
        <v>0</v>
      </c>
      <c r="EZ1157" s="290" t="str">
        <f t="shared" si="239"/>
        <v/>
      </c>
      <c r="FA1157" s="277" t="str">
        <f t="shared" si="240"/>
        <v/>
      </c>
      <c r="FB1157" s="281" t="str">
        <f t="shared" si="241"/>
        <v/>
      </c>
      <c r="FC1157" s="230"/>
      <c r="FD1157" s="230"/>
      <c r="FE1157" s="230"/>
      <c r="FF1157" s="28" t="str">
        <f t="shared" si="242"/>
        <v>,</v>
      </c>
      <c r="FG1157" s="3"/>
      <c r="FH1157" s="3"/>
      <c r="FI1157" s="287">
        <f>IF(FH1157&gt;0,INDEX(IF($BJ$45=0,$EU$3:$EU$1412,IF($BK$45=0,$EX$3:$EX$1412,$FB$3:$FB$1412)),FH1157,1),0)</f>
        <v>0</v>
      </c>
    </row>
    <row r="1158" spans="144:165" x14ac:dyDescent="0.25">
      <c r="EN1158" s="263">
        <f t="shared" si="243"/>
        <v>1156</v>
      </c>
      <c r="EO1158" s="239" t="s">
        <v>2327</v>
      </c>
      <c r="EP1158" s="279">
        <v>43831</v>
      </c>
      <c r="EQ1158" s="280">
        <v>0</v>
      </c>
      <c r="ER1158" s="281">
        <v>14.23441</v>
      </c>
      <c r="ES1158" s="288"/>
      <c r="ET1158" s="282">
        <f>IF(EO1158=EO1159,MAX(ET$2:ET1157)+1,0)</f>
        <v>0</v>
      </c>
      <c r="EU1158" s="3" t="str">
        <f t="shared" si="235"/>
        <v/>
      </c>
      <c r="EV1158" s="290" t="str">
        <f t="shared" si="236"/>
        <v/>
      </c>
      <c r="EW1158" s="277" t="str">
        <f t="shared" si="237"/>
        <v/>
      </c>
      <c r="EX1158" s="281" t="str">
        <f t="shared" si="238"/>
        <v/>
      </c>
      <c r="EY1158" s="282">
        <f>IF(EO1158=EO1159,0,MAX(EY$2:EY1157)+1)</f>
        <v>578</v>
      </c>
      <c r="EZ1158" s="290" t="str">
        <f t="shared" si="239"/>
        <v/>
      </c>
      <c r="FA1158" s="277" t="str">
        <f t="shared" si="240"/>
        <v/>
      </c>
      <c r="FB1158" s="281" t="str">
        <f t="shared" si="241"/>
        <v/>
      </c>
      <c r="FC1158" s="230"/>
      <c r="FD1158" s="230"/>
      <c r="FE1158" s="230"/>
      <c r="FF1158" s="28" t="str">
        <f t="shared" si="242"/>
        <v>,</v>
      </c>
      <c r="FG1158" s="3"/>
      <c r="FH1158" s="3"/>
      <c r="FI1158" s="287">
        <f>IF(FH1158&gt;0,INDEX(IF($BJ$45=0,$EU$3:$EU$1412,IF($BK$45=0,$EX$3:$EX$1412,$FB$3:$FB$1412)),FH1158,1),0)</f>
        <v>0</v>
      </c>
    </row>
    <row r="1159" spans="144:165" x14ac:dyDescent="0.25">
      <c r="EN1159" s="263">
        <f t="shared" si="243"/>
        <v>1157</v>
      </c>
      <c r="EO1159" s="239" t="s">
        <v>2328</v>
      </c>
      <c r="EP1159" s="279">
        <v>42036</v>
      </c>
      <c r="EQ1159" s="280">
        <v>0</v>
      </c>
      <c r="ER1159" s="281">
        <v>14.90887</v>
      </c>
      <c r="ES1159" s="288"/>
      <c r="ET1159" s="282">
        <f>IF(EO1159=EO1160,MAX(ET$2:ET1158)+1,0)</f>
        <v>579</v>
      </c>
      <c r="EU1159" s="3" t="str">
        <f t="shared" si="235"/>
        <v/>
      </c>
      <c r="EV1159" s="290" t="str">
        <f t="shared" si="236"/>
        <v/>
      </c>
      <c r="EW1159" s="277" t="str">
        <f t="shared" si="237"/>
        <v/>
      </c>
      <c r="EX1159" s="281" t="str">
        <f t="shared" si="238"/>
        <v/>
      </c>
      <c r="EY1159" s="282">
        <f>IF(EO1159=EO1160,0,MAX(EY$2:EY1158)+1)</f>
        <v>0</v>
      </c>
      <c r="EZ1159" s="290" t="str">
        <f t="shared" si="239"/>
        <v/>
      </c>
      <c r="FA1159" s="277" t="str">
        <f t="shared" si="240"/>
        <v/>
      </c>
      <c r="FB1159" s="281" t="str">
        <f t="shared" si="241"/>
        <v/>
      </c>
      <c r="FC1159" s="230"/>
      <c r="FD1159" s="230"/>
      <c r="FE1159" s="230"/>
      <c r="FF1159" s="28" t="str">
        <f t="shared" si="242"/>
        <v>,</v>
      </c>
      <c r="FG1159" s="3"/>
      <c r="FH1159" s="3"/>
      <c r="FI1159" s="287">
        <f>IF(FH1159&gt;0,INDEX(IF($BJ$45=0,$EU$3:$EU$1412,IF($BK$45=0,$EX$3:$EX$1412,$FB$3:$FB$1412)),FH1159,1),0)</f>
        <v>0</v>
      </c>
    </row>
    <row r="1160" spans="144:165" x14ac:dyDescent="0.25">
      <c r="EN1160" s="263">
        <f t="shared" si="243"/>
        <v>1158</v>
      </c>
      <c r="EO1160" s="239" t="s">
        <v>2328</v>
      </c>
      <c r="EP1160" s="279">
        <v>43831</v>
      </c>
      <c r="EQ1160" s="280">
        <v>0</v>
      </c>
      <c r="ER1160" s="281">
        <v>13.847519999999999</v>
      </c>
      <c r="ES1160" s="288"/>
      <c r="ET1160" s="282">
        <f>IF(EO1160=EO1161,MAX(ET$2:ET1159)+1,0)</f>
        <v>0</v>
      </c>
      <c r="EU1160" s="3" t="str">
        <f t="shared" si="235"/>
        <v/>
      </c>
      <c r="EV1160" s="290" t="str">
        <f t="shared" si="236"/>
        <v/>
      </c>
      <c r="EW1160" s="277" t="str">
        <f t="shared" si="237"/>
        <v/>
      </c>
      <c r="EX1160" s="281" t="str">
        <f t="shared" si="238"/>
        <v/>
      </c>
      <c r="EY1160" s="282">
        <f>IF(EO1160=EO1161,0,MAX(EY$2:EY1159)+1)</f>
        <v>579</v>
      </c>
      <c r="EZ1160" s="290" t="str">
        <f t="shared" si="239"/>
        <v/>
      </c>
      <c r="FA1160" s="277" t="str">
        <f t="shared" si="240"/>
        <v/>
      </c>
      <c r="FB1160" s="281" t="str">
        <f t="shared" si="241"/>
        <v/>
      </c>
      <c r="FC1160" s="230"/>
      <c r="FD1160" s="230"/>
      <c r="FE1160" s="230"/>
      <c r="FF1160" s="28" t="str">
        <f t="shared" si="242"/>
        <v>,</v>
      </c>
      <c r="FG1160" s="3"/>
      <c r="FH1160" s="3"/>
      <c r="FI1160" s="287">
        <f>IF(FH1160&gt;0,INDEX(IF($BJ$45=0,$EU$3:$EU$1412,IF($BK$45=0,$EX$3:$EX$1412,$FB$3:$FB$1412)),FH1160,1),0)</f>
        <v>0</v>
      </c>
    </row>
    <row r="1161" spans="144:165" x14ac:dyDescent="0.25">
      <c r="EN1161" s="263">
        <f t="shared" si="243"/>
        <v>1159</v>
      </c>
      <c r="EO1161" s="239" t="s">
        <v>2329</v>
      </c>
      <c r="EP1161" s="279">
        <v>42036</v>
      </c>
      <c r="EQ1161" s="280">
        <v>0</v>
      </c>
      <c r="ER1161" s="281">
        <v>14.06094</v>
      </c>
      <c r="ES1161" s="288"/>
      <c r="ET1161" s="282">
        <f>IF(EO1161=EO1162,MAX(ET$2:ET1160)+1,0)</f>
        <v>580</v>
      </c>
      <c r="EU1161" s="3" t="str">
        <f t="shared" si="235"/>
        <v/>
      </c>
      <c r="EV1161" s="290" t="str">
        <f t="shared" si="236"/>
        <v/>
      </c>
      <c r="EW1161" s="277" t="str">
        <f t="shared" si="237"/>
        <v/>
      </c>
      <c r="EX1161" s="281" t="str">
        <f t="shared" si="238"/>
        <v/>
      </c>
      <c r="EY1161" s="282">
        <f>IF(EO1161=EO1162,0,MAX(EY$2:EY1160)+1)</f>
        <v>0</v>
      </c>
      <c r="EZ1161" s="290" t="str">
        <f t="shared" si="239"/>
        <v/>
      </c>
      <c r="FA1161" s="277" t="str">
        <f t="shared" si="240"/>
        <v/>
      </c>
      <c r="FB1161" s="281" t="str">
        <f t="shared" si="241"/>
        <v/>
      </c>
      <c r="FC1161" s="230"/>
      <c r="FD1161" s="230"/>
      <c r="FE1161" s="230"/>
      <c r="FF1161" s="28" t="str">
        <f t="shared" si="242"/>
        <v>,</v>
      </c>
      <c r="FG1161" s="3"/>
      <c r="FH1161" s="3"/>
      <c r="FI1161" s="287">
        <f>IF(FH1161&gt;0,INDEX(IF($BJ$45=0,$EU$3:$EU$1412,IF($BK$45=0,$EX$3:$EX$1412,$FB$3:$FB$1412)),FH1161,1),0)</f>
        <v>0</v>
      </c>
    </row>
    <row r="1162" spans="144:165" x14ac:dyDescent="0.25">
      <c r="EN1162" s="263">
        <f t="shared" si="243"/>
        <v>1160</v>
      </c>
      <c r="EO1162" s="239" t="s">
        <v>2329</v>
      </c>
      <c r="EP1162" s="279">
        <v>43831</v>
      </c>
      <c r="EQ1162" s="280">
        <v>0</v>
      </c>
      <c r="ER1162" s="281">
        <v>13.481389999999999</v>
      </c>
      <c r="ES1162" s="288"/>
      <c r="ET1162" s="282">
        <f>IF(EO1162=EO1163,MAX(ET$2:ET1161)+1,0)</f>
        <v>0</v>
      </c>
      <c r="EU1162" s="3" t="str">
        <f t="shared" si="235"/>
        <v/>
      </c>
      <c r="EV1162" s="290" t="str">
        <f t="shared" si="236"/>
        <v/>
      </c>
      <c r="EW1162" s="277" t="str">
        <f t="shared" si="237"/>
        <v/>
      </c>
      <c r="EX1162" s="281" t="str">
        <f t="shared" si="238"/>
        <v/>
      </c>
      <c r="EY1162" s="282">
        <f>IF(EO1162=EO1163,0,MAX(EY$2:EY1161)+1)</f>
        <v>580</v>
      </c>
      <c r="EZ1162" s="290" t="str">
        <f t="shared" si="239"/>
        <v/>
      </c>
      <c r="FA1162" s="277" t="str">
        <f t="shared" si="240"/>
        <v/>
      </c>
      <c r="FB1162" s="281" t="str">
        <f t="shared" si="241"/>
        <v/>
      </c>
      <c r="FC1162" s="230"/>
      <c r="FD1162" s="230"/>
      <c r="FE1162" s="230"/>
      <c r="FF1162" s="28" t="str">
        <f t="shared" si="242"/>
        <v>,</v>
      </c>
      <c r="FG1162" s="3"/>
      <c r="FH1162" s="3"/>
      <c r="FI1162" s="287">
        <f>IF(FH1162&gt;0,INDEX(IF($BJ$45=0,$EU$3:$EU$1412,IF($BK$45=0,$EX$3:$EX$1412,$FB$3:$FB$1412)),FH1162,1),0)</f>
        <v>0</v>
      </c>
    </row>
    <row r="1163" spans="144:165" x14ac:dyDescent="0.25">
      <c r="EN1163" s="263">
        <f t="shared" si="243"/>
        <v>1161</v>
      </c>
      <c r="EO1163" s="239" t="s">
        <v>2330</v>
      </c>
      <c r="EP1163" s="279">
        <v>42036</v>
      </c>
      <c r="EQ1163" s="280">
        <v>0</v>
      </c>
      <c r="ER1163" s="281">
        <v>13.096679999999999</v>
      </c>
      <c r="ES1163" s="288"/>
      <c r="ET1163" s="282">
        <f>IF(EO1163=EO1164,MAX(ET$2:ET1162)+1,0)</f>
        <v>581</v>
      </c>
      <c r="EU1163" s="3" t="str">
        <f t="shared" si="235"/>
        <v/>
      </c>
      <c r="EV1163" s="290" t="str">
        <f t="shared" si="236"/>
        <v/>
      </c>
      <c r="EW1163" s="277" t="str">
        <f t="shared" si="237"/>
        <v/>
      </c>
      <c r="EX1163" s="281" t="str">
        <f t="shared" si="238"/>
        <v/>
      </c>
      <c r="EY1163" s="282">
        <f>IF(EO1163=EO1164,0,MAX(EY$2:EY1162)+1)</f>
        <v>0</v>
      </c>
      <c r="EZ1163" s="290" t="str">
        <f t="shared" si="239"/>
        <v/>
      </c>
      <c r="FA1163" s="277" t="str">
        <f t="shared" si="240"/>
        <v/>
      </c>
      <c r="FB1163" s="281" t="str">
        <f t="shared" si="241"/>
        <v/>
      </c>
      <c r="FC1163" s="230"/>
      <c r="FD1163" s="230"/>
      <c r="FE1163" s="230"/>
      <c r="FF1163" s="28" t="str">
        <f t="shared" si="242"/>
        <v>,</v>
      </c>
      <c r="FG1163" s="3"/>
      <c r="FH1163" s="3"/>
      <c r="FI1163" s="287">
        <f>IF(FH1163&gt;0,INDEX(IF($BJ$45=0,$EU$3:$EU$1412,IF($BK$45=0,$EX$3:$EX$1412,$FB$3:$FB$1412)),FH1163,1),0)</f>
        <v>0</v>
      </c>
    </row>
    <row r="1164" spans="144:165" x14ac:dyDescent="0.25">
      <c r="EN1164" s="263">
        <f t="shared" si="243"/>
        <v>1162</v>
      </c>
      <c r="EO1164" s="239" t="s">
        <v>2330</v>
      </c>
      <c r="EP1164" s="279">
        <v>43831</v>
      </c>
      <c r="EQ1164" s="280">
        <v>0</v>
      </c>
      <c r="ER1164" s="281">
        <v>13.08221</v>
      </c>
      <c r="ES1164" s="288"/>
      <c r="ET1164" s="282">
        <f>IF(EO1164=EO1165,MAX(ET$2:ET1163)+1,0)</f>
        <v>0</v>
      </c>
      <c r="EU1164" s="3" t="str">
        <f t="shared" si="235"/>
        <v/>
      </c>
      <c r="EV1164" s="290" t="str">
        <f t="shared" si="236"/>
        <v/>
      </c>
      <c r="EW1164" s="277" t="str">
        <f t="shared" si="237"/>
        <v/>
      </c>
      <c r="EX1164" s="281" t="str">
        <f t="shared" si="238"/>
        <v/>
      </c>
      <c r="EY1164" s="282">
        <f>IF(EO1164=EO1165,0,MAX(EY$2:EY1163)+1)</f>
        <v>581</v>
      </c>
      <c r="EZ1164" s="290" t="str">
        <f t="shared" si="239"/>
        <v/>
      </c>
      <c r="FA1164" s="277" t="str">
        <f t="shared" si="240"/>
        <v/>
      </c>
      <c r="FB1164" s="281" t="str">
        <f t="shared" si="241"/>
        <v/>
      </c>
      <c r="FC1164" s="230"/>
      <c r="FD1164" s="230"/>
      <c r="FE1164" s="230"/>
      <c r="FF1164" s="28" t="str">
        <f t="shared" si="242"/>
        <v>,</v>
      </c>
      <c r="FG1164" s="3"/>
      <c r="FH1164" s="3"/>
      <c r="FI1164" s="287">
        <f>IF(FH1164&gt;0,INDEX(IF($BJ$45=0,$EU$3:$EU$1412,IF($BK$45=0,$EX$3:$EX$1412,$FB$3:$FB$1412)),FH1164,1),0)</f>
        <v>0</v>
      </c>
    </row>
    <row r="1165" spans="144:165" x14ac:dyDescent="0.25">
      <c r="EN1165" s="263">
        <f t="shared" si="243"/>
        <v>1163</v>
      </c>
      <c r="EO1165" s="239" t="s">
        <v>2331</v>
      </c>
      <c r="EP1165" s="279">
        <v>42036</v>
      </c>
      <c r="EQ1165" s="280">
        <v>0</v>
      </c>
      <c r="ER1165" s="281">
        <v>13.680289999999999</v>
      </c>
      <c r="ES1165" s="288"/>
      <c r="ET1165" s="282">
        <f>IF(EO1165=EO1166,MAX(ET$2:ET1164)+1,0)</f>
        <v>582</v>
      </c>
      <c r="EU1165" s="3" t="str">
        <f t="shared" si="235"/>
        <v/>
      </c>
      <c r="EV1165" s="290" t="str">
        <f t="shared" si="236"/>
        <v/>
      </c>
      <c r="EW1165" s="277" t="str">
        <f t="shared" si="237"/>
        <v/>
      </c>
      <c r="EX1165" s="281" t="str">
        <f t="shared" si="238"/>
        <v/>
      </c>
      <c r="EY1165" s="282">
        <f>IF(EO1165=EO1166,0,MAX(EY$2:EY1164)+1)</f>
        <v>0</v>
      </c>
      <c r="EZ1165" s="290" t="str">
        <f t="shared" si="239"/>
        <v/>
      </c>
      <c r="FA1165" s="277" t="str">
        <f t="shared" si="240"/>
        <v/>
      </c>
      <c r="FB1165" s="281" t="str">
        <f t="shared" si="241"/>
        <v/>
      </c>
      <c r="FC1165" s="230"/>
      <c r="FD1165" s="230"/>
      <c r="FE1165" s="230"/>
      <c r="FF1165" s="28" t="str">
        <f t="shared" si="242"/>
        <v>,</v>
      </c>
      <c r="FG1165" s="3"/>
      <c r="FH1165" s="3"/>
      <c r="FI1165" s="287">
        <f>IF(FH1165&gt;0,INDEX(IF($BJ$45=0,$EU$3:$EU$1412,IF($BK$45=0,$EX$3:$EX$1412,$FB$3:$FB$1412)),FH1165,1),0)</f>
        <v>0</v>
      </c>
    </row>
    <row r="1166" spans="144:165" x14ac:dyDescent="0.25">
      <c r="EN1166" s="263">
        <f t="shared" si="243"/>
        <v>1164</v>
      </c>
      <c r="EO1166" s="239" t="s">
        <v>2331</v>
      </c>
      <c r="EP1166" s="279">
        <v>43831</v>
      </c>
      <c r="EQ1166" s="280">
        <v>0</v>
      </c>
      <c r="ER1166" s="281">
        <v>13.41493</v>
      </c>
      <c r="ES1166" s="288"/>
      <c r="ET1166" s="282">
        <f>IF(EO1166=EO1167,MAX(ET$2:ET1165)+1,0)</f>
        <v>0</v>
      </c>
      <c r="EU1166" s="3" t="str">
        <f t="shared" si="235"/>
        <v/>
      </c>
      <c r="EV1166" s="290" t="str">
        <f t="shared" si="236"/>
        <v/>
      </c>
      <c r="EW1166" s="277" t="str">
        <f t="shared" si="237"/>
        <v/>
      </c>
      <c r="EX1166" s="281" t="str">
        <f t="shared" si="238"/>
        <v/>
      </c>
      <c r="EY1166" s="282">
        <f>IF(EO1166=EO1167,0,MAX(EY$2:EY1165)+1)</f>
        <v>582</v>
      </c>
      <c r="EZ1166" s="290" t="str">
        <f t="shared" si="239"/>
        <v/>
      </c>
      <c r="FA1166" s="277" t="str">
        <f t="shared" si="240"/>
        <v/>
      </c>
      <c r="FB1166" s="281" t="str">
        <f t="shared" si="241"/>
        <v/>
      </c>
      <c r="FC1166" s="230"/>
      <c r="FD1166" s="230"/>
      <c r="FE1166" s="230"/>
      <c r="FF1166" s="28" t="str">
        <f t="shared" si="242"/>
        <v>,</v>
      </c>
      <c r="FG1166" s="3"/>
      <c r="FH1166" s="3"/>
      <c r="FI1166" s="287">
        <f>IF(FH1166&gt;0,INDEX(IF($BJ$45=0,$EU$3:$EU$1412,IF($BK$45=0,$EX$3:$EX$1412,$FB$3:$FB$1412)),FH1166,1),0)</f>
        <v>0</v>
      </c>
    </row>
    <row r="1167" spans="144:165" x14ac:dyDescent="0.25">
      <c r="EN1167" s="263">
        <f t="shared" si="243"/>
        <v>1165</v>
      </c>
      <c r="EO1167" s="239" t="s">
        <v>2332</v>
      </c>
      <c r="EP1167" s="279">
        <v>42036</v>
      </c>
      <c r="EQ1167" s="280">
        <v>0</v>
      </c>
      <c r="ER1167" s="281">
        <v>14.123989999999999</v>
      </c>
      <c r="ES1167" s="288"/>
      <c r="ET1167" s="282">
        <f>IF(EO1167=EO1168,MAX(ET$2:ET1166)+1,0)</f>
        <v>583</v>
      </c>
      <c r="EU1167" s="3" t="str">
        <f t="shared" si="235"/>
        <v/>
      </c>
      <c r="EV1167" s="290" t="str">
        <f t="shared" si="236"/>
        <v/>
      </c>
      <c r="EW1167" s="277" t="str">
        <f t="shared" si="237"/>
        <v/>
      </c>
      <c r="EX1167" s="281" t="str">
        <f t="shared" si="238"/>
        <v/>
      </c>
      <c r="EY1167" s="282">
        <f>IF(EO1167=EO1168,0,MAX(EY$2:EY1166)+1)</f>
        <v>0</v>
      </c>
      <c r="EZ1167" s="290" t="str">
        <f t="shared" si="239"/>
        <v/>
      </c>
      <c r="FA1167" s="277" t="str">
        <f t="shared" si="240"/>
        <v/>
      </c>
      <c r="FB1167" s="281" t="str">
        <f t="shared" si="241"/>
        <v/>
      </c>
      <c r="FC1167" s="230"/>
      <c r="FD1167" s="230"/>
      <c r="FE1167" s="230"/>
      <c r="FF1167" s="28" t="str">
        <f t="shared" si="242"/>
        <v>,</v>
      </c>
      <c r="FG1167" s="3"/>
      <c r="FH1167" s="3"/>
      <c r="FI1167" s="287">
        <f>IF(FH1167&gt;0,INDEX(IF($BJ$45=0,$EU$3:$EU$1412,IF($BK$45=0,$EX$3:$EX$1412,$FB$3:$FB$1412)),FH1167,1),0)</f>
        <v>0</v>
      </c>
    </row>
    <row r="1168" spans="144:165" x14ac:dyDescent="0.25">
      <c r="EN1168" s="263">
        <f t="shared" si="243"/>
        <v>1166</v>
      </c>
      <c r="EO1168" s="239" t="s">
        <v>2332</v>
      </c>
      <c r="EP1168" s="279">
        <v>43831</v>
      </c>
      <c r="EQ1168" s="280">
        <v>0</v>
      </c>
      <c r="ER1168" s="281">
        <v>13.673870000000001</v>
      </c>
      <c r="ES1168" s="288"/>
      <c r="ET1168" s="282">
        <f>IF(EO1168=EO1169,MAX(ET$2:ET1167)+1,0)</f>
        <v>0</v>
      </c>
      <c r="EU1168" s="3" t="str">
        <f t="shared" si="235"/>
        <v/>
      </c>
      <c r="EV1168" s="290" t="str">
        <f t="shared" si="236"/>
        <v/>
      </c>
      <c r="EW1168" s="277" t="str">
        <f t="shared" si="237"/>
        <v/>
      </c>
      <c r="EX1168" s="281" t="str">
        <f t="shared" si="238"/>
        <v/>
      </c>
      <c r="EY1168" s="282">
        <f>IF(EO1168=EO1169,0,MAX(EY$2:EY1167)+1)</f>
        <v>583</v>
      </c>
      <c r="EZ1168" s="290" t="str">
        <f t="shared" si="239"/>
        <v/>
      </c>
      <c r="FA1168" s="277" t="str">
        <f t="shared" si="240"/>
        <v/>
      </c>
      <c r="FB1168" s="281" t="str">
        <f t="shared" si="241"/>
        <v/>
      </c>
      <c r="FC1168" s="230"/>
      <c r="FD1168" s="230"/>
      <c r="FE1168" s="230"/>
      <c r="FF1168" s="28" t="str">
        <f t="shared" si="242"/>
        <v>,</v>
      </c>
      <c r="FG1168" s="3"/>
      <c r="FH1168" s="3"/>
      <c r="FI1168" s="287">
        <f>IF(FH1168&gt;0,INDEX(IF($BJ$45=0,$EU$3:$EU$1412,IF($BK$45=0,$EX$3:$EX$1412,$FB$3:$FB$1412)),FH1168,1),0)</f>
        <v>0</v>
      </c>
    </row>
    <row r="1169" spans="144:165" x14ac:dyDescent="0.25">
      <c r="EN1169" s="263">
        <f t="shared" si="243"/>
        <v>1167</v>
      </c>
      <c r="EO1169" s="239" t="s">
        <v>2333</v>
      </c>
      <c r="EP1169" s="279">
        <v>42036</v>
      </c>
      <c r="EQ1169" s="280">
        <v>0</v>
      </c>
      <c r="ER1169" s="281">
        <v>14.47944</v>
      </c>
      <c r="ES1169" s="288"/>
      <c r="ET1169" s="282">
        <f>IF(EO1169=EO1170,MAX(ET$2:ET1168)+1,0)</f>
        <v>584</v>
      </c>
      <c r="EU1169" s="3" t="str">
        <f t="shared" si="235"/>
        <v/>
      </c>
      <c r="EV1169" s="290" t="str">
        <f t="shared" si="236"/>
        <v/>
      </c>
      <c r="EW1169" s="277" t="str">
        <f t="shared" si="237"/>
        <v/>
      </c>
      <c r="EX1169" s="281" t="str">
        <f t="shared" si="238"/>
        <v/>
      </c>
      <c r="EY1169" s="282">
        <f>IF(EO1169=EO1170,0,MAX(EY$2:EY1168)+1)</f>
        <v>0</v>
      </c>
      <c r="EZ1169" s="290" t="str">
        <f t="shared" si="239"/>
        <v/>
      </c>
      <c r="FA1169" s="277" t="str">
        <f t="shared" si="240"/>
        <v/>
      </c>
      <c r="FB1169" s="281" t="str">
        <f t="shared" si="241"/>
        <v/>
      </c>
      <c r="FC1169" s="230"/>
      <c r="FD1169" s="230"/>
      <c r="FE1169" s="230"/>
      <c r="FF1169" s="28" t="str">
        <f t="shared" si="242"/>
        <v>,</v>
      </c>
      <c r="FG1169" s="3"/>
      <c r="FH1169" s="3"/>
      <c r="FI1169" s="287">
        <f>IF(FH1169&gt;0,INDEX(IF($BJ$45=0,$EU$3:$EU$1412,IF($BK$45=0,$EX$3:$EX$1412,$FB$3:$FB$1412)),FH1169,1),0)</f>
        <v>0</v>
      </c>
    </row>
    <row r="1170" spans="144:165" x14ac:dyDescent="0.25">
      <c r="EN1170" s="263">
        <f t="shared" si="243"/>
        <v>1168</v>
      </c>
      <c r="EO1170" s="239" t="s">
        <v>2333</v>
      </c>
      <c r="EP1170" s="279">
        <v>43831</v>
      </c>
      <c r="EQ1170" s="280">
        <v>0</v>
      </c>
      <c r="ER1170" s="281">
        <v>13.887729999999999</v>
      </c>
      <c r="ES1170" s="288"/>
      <c r="ET1170" s="282">
        <f>IF(EO1170=EO1171,MAX(ET$2:ET1169)+1,0)</f>
        <v>0</v>
      </c>
      <c r="EU1170" s="3" t="str">
        <f t="shared" si="235"/>
        <v/>
      </c>
      <c r="EV1170" s="290" t="str">
        <f t="shared" si="236"/>
        <v/>
      </c>
      <c r="EW1170" s="277" t="str">
        <f t="shared" si="237"/>
        <v/>
      </c>
      <c r="EX1170" s="281" t="str">
        <f t="shared" si="238"/>
        <v/>
      </c>
      <c r="EY1170" s="282">
        <f>IF(EO1170=EO1171,0,MAX(EY$2:EY1169)+1)</f>
        <v>584</v>
      </c>
      <c r="EZ1170" s="290" t="str">
        <f t="shared" si="239"/>
        <v/>
      </c>
      <c r="FA1170" s="277" t="str">
        <f t="shared" si="240"/>
        <v/>
      </c>
      <c r="FB1170" s="281" t="str">
        <f t="shared" si="241"/>
        <v/>
      </c>
      <c r="FC1170" s="230"/>
      <c r="FD1170" s="230"/>
      <c r="FE1170" s="230"/>
      <c r="FF1170" s="28" t="str">
        <f t="shared" si="242"/>
        <v>,</v>
      </c>
      <c r="FG1170" s="3"/>
      <c r="FH1170" s="3"/>
      <c r="FI1170" s="287">
        <f>IF(FH1170&gt;0,INDEX(IF($BJ$45=0,$EU$3:$EU$1412,IF($BK$45=0,$EX$3:$EX$1412,$FB$3:$FB$1412)),FH1170,1),0)</f>
        <v>0</v>
      </c>
    </row>
    <row r="1171" spans="144:165" x14ac:dyDescent="0.25">
      <c r="EN1171" s="263">
        <f t="shared" si="243"/>
        <v>1169</v>
      </c>
      <c r="EO1171" s="239" t="s">
        <v>2334</v>
      </c>
      <c r="EP1171" s="279">
        <v>42036</v>
      </c>
      <c r="EQ1171" s="280">
        <v>0</v>
      </c>
      <c r="ER1171" s="281">
        <v>14.711460000000001</v>
      </c>
      <c r="ES1171" s="288"/>
      <c r="ET1171" s="282">
        <f>IF(EO1171=EO1172,MAX(ET$2:ET1170)+1,0)</f>
        <v>585</v>
      </c>
      <c r="EU1171" s="3" t="str">
        <f t="shared" si="235"/>
        <v/>
      </c>
      <c r="EV1171" s="290" t="str">
        <f t="shared" si="236"/>
        <v/>
      </c>
      <c r="EW1171" s="277" t="str">
        <f t="shared" si="237"/>
        <v/>
      </c>
      <c r="EX1171" s="281" t="str">
        <f t="shared" si="238"/>
        <v/>
      </c>
      <c r="EY1171" s="282">
        <f>IF(EO1171=EO1172,0,MAX(EY$2:EY1170)+1)</f>
        <v>0</v>
      </c>
      <c r="EZ1171" s="290" t="str">
        <f t="shared" si="239"/>
        <v/>
      </c>
      <c r="FA1171" s="277" t="str">
        <f t="shared" si="240"/>
        <v/>
      </c>
      <c r="FB1171" s="281" t="str">
        <f t="shared" si="241"/>
        <v/>
      </c>
      <c r="FC1171" s="230"/>
      <c r="FD1171" s="230"/>
      <c r="FE1171" s="230"/>
      <c r="FF1171" s="28" t="str">
        <f t="shared" si="242"/>
        <v>,</v>
      </c>
      <c r="FG1171" s="3"/>
      <c r="FH1171" s="3"/>
      <c r="FI1171" s="287">
        <f>IF(FH1171&gt;0,INDEX(IF($BJ$45=0,$EU$3:$EU$1412,IF($BK$45=0,$EX$3:$EX$1412,$FB$3:$FB$1412)),FH1171,1),0)</f>
        <v>0</v>
      </c>
    </row>
    <row r="1172" spans="144:165" x14ac:dyDescent="0.25">
      <c r="EN1172" s="263">
        <f t="shared" si="243"/>
        <v>1170</v>
      </c>
      <c r="EO1172" s="239" t="s">
        <v>2334</v>
      </c>
      <c r="EP1172" s="279">
        <v>43831</v>
      </c>
      <c r="EQ1172" s="280">
        <v>0</v>
      </c>
      <c r="ER1172" s="281">
        <v>14.028409999999999</v>
      </c>
      <c r="ES1172" s="288"/>
      <c r="ET1172" s="282">
        <f>IF(EO1172=EO1173,MAX(ET$2:ET1171)+1,0)</f>
        <v>0</v>
      </c>
      <c r="EU1172" s="3" t="str">
        <f t="shared" si="235"/>
        <v/>
      </c>
      <c r="EV1172" s="290" t="str">
        <f t="shared" si="236"/>
        <v/>
      </c>
      <c r="EW1172" s="277" t="str">
        <f t="shared" si="237"/>
        <v/>
      </c>
      <c r="EX1172" s="281" t="str">
        <f t="shared" si="238"/>
        <v/>
      </c>
      <c r="EY1172" s="282">
        <f>IF(EO1172=EO1173,0,MAX(EY$2:EY1171)+1)</f>
        <v>585</v>
      </c>
      <c r="EZ1172" s="290" t="str">
        <f t="shared" si="239"/>
        <v/>
      </c>
      <c r="FA1172" s="277" t="str">
        <f t="shared" si="240"/>
        <v/>
      </c>
      <c r="FB1172" s="281" t="str">
        <f t="shared" si="241"/>
        <v/>
      </c>
      <c r="FC1172" s="230"/>
      <c r="FD1172" s="230"/>
      <c r="FE1172" s="230"/>
      <c r="FF1172" s="28" t="str">
        <f t="shared" si="242"/>
        <v>,</v>
      </c>
      <c r="FG1172" s="3"/>
      <c r="FH1172" s="3"/>
      <c r="FI1172" s="287">
        <f>IF(FH1172&gt;0,INDEX(IF($BJ$45=0,$EU$3:$EU$1412,IF($BK$45=0,$EX$3:$EX$1412,$FB$3:$FB$1412)),FH1172,1),0)</f>
        <v>0</v>
      </c>
    </row>
    <row r="1173" spans="144:165" x14ac:dyDescent="0.25">
      <c r="EN1173" s="263">
        <f t="shared" si="243"/>
        <v>1171</v>
      </c>
      <c r="EO1173" s="239" t="s">
        <v>2335</v>
      </c>
      <c r="EP1173" s="279">
        <v>42036</v>
      </c>
      <c r="EQ1173" s="280">
        <v>0</v>
      </c>
      <c r="ER1173" s="281">
        <v>14.84877</v>
      </c>
      <c r="ES1173" s="288"/>
      <c r="ET1173" s="282">
        <f>IF(EO1173=EO1174,MAX(ET$2:ET1172)+1,0)</f>
        <v>586</v>
      </c>
      <c r="EU1173" s="3" t="str">
        <f t="shared" si="235"/>
        <v/>
      </c>
      <c r="EV1173" s="290" t="str">
        <f t="shared" si="236"/>
        <v/>
      </c>
      <c r="EW1173" s="277" t="str">
        <f t="shared" si="237"/>
        <v/>
      </c>
      <c r="EX1173" s="281" t="str">
        <f t="shared" si="238"/>
        <v/>
      </c>
      <c r="EY1173" s="282">
        <f>IF(EO1173=EO1174,0,MAX(EY$2:EY1172)+1)</f>
        <v>0</v>
      </c>
      <c r="EZ1173" s="290" t="str">
        <f t="shared" si="239"/>
        <v/>
      </c>
      <c r="FA1173" s="277" t="str">
        <f t="shared" si="240"/>
        <v/>
      </c>
      <c r="FB1173" s="281" t="str">
        <f t="shared" si="241"/>
        <v/>
      </c>
      <c r="FC1173" s="230"/>
      <c r="FD1173" s="230"/>
      <c r="FE1173" s="230"/>
      <c r="FF1173" s="28" t="str">
        <f t="shared" si="242"/>
        <v>,</v>
      </c>
      <c r="FG1173" s="3"/>
      <c r="FH1173" s="3"/>
      <c r="FI1173" s="287">
        <f>IF(FH1173&gt;0,INDEX(IF($BJ$45=0,$EU$3:$EU$1412,IF($BK$45=0,$EX$3:$EX$1412,$FB$3:$FB$1412)),FH1173,1),0)</f>
        <v>0</v>
      </c>
    </row>
    <row r="1174" spans="144:165" x14ac:dyDescent="0.25">
      <c r="EN1174" s="263">
        <f t="shared" si="243"/>
        <v>1172</v>
      </c>
      <c r="EO1174" s="239" t="s">
        <v>2335</v>
      </c>
      <c r="EP1174" s="279">
        <v>43831</v>
      </c>
      <c r="EQ1174" s="280">
        <v>0</v>
      </c>
      <c r="ER1174" s="281">
        <v>14.115209999999999</v>
      </c>
      <c r="ES1174" s="288"/>
      <c r="ET1174" s="282">
        <f>IF(EO1174=EO1175,MAX(ET$2:ET1173)+1,0)</f>
        <v>0</v>
      </c>
      <c r="EU1174" s="3" t="str">
        <f t="shared" si="235"/>
        <v/>
      </c>
      <c r="EV1174" s="290" t="str">
        <f t="shared" si="236"/>
        <v/>
      </c>
      <c r="EW1174" s="277" t="str">
        <f t="shared" si="237"/>
        <v/>
      </c>
      <c r="EX1174" s="281" t="str">
        <f t="shared" si="238"/>
        <v/>
      </c>
      <c r="EY1174" s="282">
        <f>IF(EO1174=EO1175,0,MAX(EY$2:EY1173)+1)</f>
        <v>586</v>
      </c>
      <c r="EZ1174" s="290" t="str">
        <f t="shared" si="239"/>
        <v/>
      </c>
      <c r="FA1174" s="277" t="str">
        <f t="shared" si="240"/>
        <v/>
      </c>
      <c r="FB1174" s="281" t="str">
        <f t="shared" si="241"/>
        <v/>
      </c>
      <c r="FC1174" s="230"/>
      <c r="FD1174" s="230"/>
      <c r="FE1174" s="230"/>
      <c r="FF1174" s="28" t="str">
        <f t="shared" si="242"/>
        <v>,</v>
      </c>
      <c r="FG1174" s="3"/>
      <c r="FH1174" s="3"/>
      <c r="FI1174" s="287">
        <f>IF(FH1174&gt;0,INDEX(IF($BJ$45=0,$EU$3:$EU$1412,IF($BK$45=0,$EX$3:$EX$1412,$FB$3:$FB$1412)),FH1174,1),0)</f>
        <v>0</v>
      </c>
    </row>
    <row r="1175" spans="144:165" x14ac:dyDescent="0.25">
      <c r="EN1175" s="263">
        <f t="shared" si="243"/>
        <v>1173</v>
      </c>
      <c r="EO1175" s="239" t="s">
        <v>2336</v>
      </c>
      <c r="EP1175" s="279">
        <v>42036</v>
      </c>
      <c r="EQ1175" s="280">
        <v>0</v>
      </c>
      <c r="ER1175" s="281">
        <v>22.138470000000002</v>
      </c>
      <c r="ES1175" s="288"/>
      <c r="ET1175" s="282">
        <f>IF(EO1175=EO1176,MAX(ET$2:ET1174)+1,0)</f>
        <v>587</v>
      </c>
      <c r="EU1175" s="3" t="str">
        <f t="shared" si="235"/>
        <v/>
      </c>
      <c r="EV1175" s="290" t="str">
        <f t="shared" si="236"/>
        <v/>
      </c>
      <c r="EW1175" s="277" t="str">
        <f t="shared" si="237"/>
        <v/>
      </c>
      <c r="EX1175" s="281" t="str">
        <f t="shared" si="238"/>
        <v/>
      </c>
      <c r="EY1175" s="282">
        <f>IF(EO1175=EO1176,0,MAX(EY$2:EY1174)+1)</f>
        <v>0</v>
      </c>
      <c r="EZ1175" s="290" t="str">
        <f t="shared" si="239"/>
        <v/>
      </c>
      <c r="FA1175" s="277" t="str">
        <f t="shared" si="240"/>
        <v/>
      </c>
      <c r="FB1175" s="281" t="str">
        <f t="shared" si="241"/>
        <v/>
      </c>
      <c r="FC1175" s="230"/>
      <c r="FD1175" s="230"/>
      <c r="FE1175" s="230"/>
      <c r="FF1175" s="28" t="str">
        <f t="shared" si="242"/>
        <v>,</v>
      </c>
      <c r="FG1175" s="3"/>
      <c r="FH1175" s="3"/>
      <c r="FI1175" s="287">
        <f>IF(FH1175&gt;0,INDEX(IF($BJ$45=0,$EU$3:$EU$1412,IF($BK$45=0,$EX$3:$EX$1412,$FB$3:$FB$1412)),FH1175,1),0)</f>
        <v>0</v>
      </c>
    </row>
    <row r="1176" spans="144:165" x14ac:dyDescent="0.25">
      <c r="EN1176" s="263">
        <f t="shared" si="243"/>
        <v>1174</v>
      </c>
      <c r="EO1176" s="239" t="s">
        <v>2336</v>
      </c>
      <c r="EP1176" s="279">
        <v>43831</v>
      </c>
      <c r="EQ1176" s="280">
        <v>0</v>
      </c>
      <c r="ER1176" s="281">
        <v>19.24803</v>
      </c>
      <c r="ES1176" s="288"/>
      <c r="ET1176" s="282">
        <f>IF(EO1176=EO1177,MAX(ET$2:ET1175)+1,0)</f>
        <v>0</v>
      </c>
      <c r="EU1176" s="3" t="str">
        <f t="shared" si="235"/>
        <v/>
      </c>
      <c r="EV1176" s="290" t="str">
        <f t="shared" si="236"/>
        <v/>
      </c>
      <c r="EW1176" s="277" t="str">
        <f t="shared" si="237"/>
        <v/>
      </c>
      <c r="EX1176" s="281" t="str">
        <f t="shared" si="238"/>
        <v/>
      </c>
      <c r="EY1176" s="282">
        <f>IF(EO1176=EO1177,0,MAX(EY$2:EY1175)+1)</f>
        <v>587</v>
      </c>
      <c r="EZ1176" s="290" t="str">
        <f t="shared" si="239"/>
        <v/>
      </c>
      <c r="FA1176" s="277" t="str">
        <f t="shared" si="240"/>
        <v/>
      </c>
      <c r="FB1176" s="281" t="str">
        <f t="shared" si="241"/>
        <v/>
      </c>
      <c r="FC1176" s="230"/>
      <c r="FD1176" s="230"/>
      <c r="FE1176" s="230"/>
      <c r="FF1176" s="28" t="str">
        <f t="shared" si="242"/>
        <v>,</v>
      </c>
      <c r="FG1176" s="3"/>
      <c r="FH1176" s="3"/>
      <c r="FI1176" s="287">
        <f>IF(FH1176&gt;0,INDEX(IF($BJ$45=0,$EU$3:$EU$1412,IF($BK$45=0,$EX$3:$EX$1412,$FB$3:$FB$1412)),FH1176,1),0)</f>
        <v>0</v>
      </c>
    </row>
    <row r="1177" spans="144:165" x14ac:dyDescent="0.25">
      <c r="EN1177" s="263">
        <f t="shared" si="243"/>
        <v>1175</v>
      </c>
      <c r="EO1177" s="239" t="s">
        <v>2337</v>
      </c>
      <c r="EP1177" s="279">
        <v>42036</v>
      </c>
      <c r="EQ1177" s="280">
        <v>0</v>
      </c>
      <c r="ER1177" s="281">
        <v>21.736499999999999</v>
      </c>
      <c r="ES1177" s="288"/>
      <c r="ET1177" s="282">
        <f>IF(EO1177=EO1178,MAX(ET$2:ET1176)+1,0)</f>
        <v>588</v>
      </c>
      <c r="EU1177" s="3" t="str">
        <f t="shared" si="235"/>
        <v/>
      </c>
      <c r="EV1177" s="290" t="str">
        <f t="shared" si="236"/>
        <v/>
      </c>
      <c r="EW1177" s="277" t="str">
        <f t="shared" si="237"/>
        <v/>
      </c>
      <c r="EX1177" s="281" t="str">
        <f t="shared" si="238"/>
        <v/>
      </c>
      <c r="EY1177" s="282">
        <f>IF(EO1177=EO1178,0,MAX(EY$2:EY1176)+1)</f>
        <v>0</v>
      </c>
      <c r="EZ1177" s="290" t="str">
        <f t="shared" si="239"/>
        <v/>
      </c>
      <c r="FA1177" s="277" t="str">
        <f t="shared" si="240"/>
        <v/>
      </c>
      <c r="FB1177" s="281" t="str">
        <f t="shared" si="241"/>
        <v/>
      </c>
      <c r="FC1177" s="230"/>
      <c r="FD1177" s="230"/>
      <c r="FE1177" s="230"/>
      <c r="FF1177" s="28" t="str">
        <f t="shared" si="242"/>
        <v>,</v>
      </c>
      <c r="FG1177" s="3"/>
      <c r="FH1177" s="3"/>
      <c r="FI1177" s="287">
        <f>IF(FH1177&gt;0,INDEX(IF($BJ$45=0,$EU$3:$EU$1412,IF($BK$45=0,$EX$3:$EX$1412,$FB$3:$FB$1412)),FH1177,1),0)</f>
        <v>0</v>
      </c>
    </row>
    <row r="1178" spans="144:165" x14ac:dyDescent="0.25">
      <c r="EN1178" s="263">
        <f t="shared" si="243"/>
        <v>1176</v>
      </c>
      <c r="EO1178" s="239" t="s">
        <v>2337</v>
      </c>
      <c r="EP1178" s="279">
        <v>43831</v>
      </c>
      <c r="EQ1178" s="280">
        <v>0</v>
      </c>
      <c r="ER1178" s="281">
        <v>18.940110000000001</v>
      </c>
      <c r="ES1178" s="288"/>
      <c r="ET1178" s="282">
        <f>IF(EO1178=EO1179,MAX(ET$2:ET1177)+1,0)</f>
        <v>0</v>
      </c>
      <c r="EU1178" s="3" t="str">
        <f t="shared" si="235"/>
        <v/>
      </c>
      <c r="EV1178" s="290" t="str">
        <f t="shared" si="236"/>
        <v/>
      </c>
      <c r="EW1178" s="277" t="str">
        <f t="shared" si="237"/>
        <v/>
      </c>
      <c r="EX1178" s="281" t="str">
        <f t="shared" si="238"/>
        <v/>
      </c>
      <c r="EY1178" s="282">
        <f>IF(EO1178=EO1179,0,MAX(EY$2:EY1177)+1)</f>
        <v>588</v>
      </c>
      <c r="EZ1178" s="290" t="str">
        <f t="shared" si="239"/>
        <v/>
      </c>
      <c r="FA1178" s="277" t="str">
        <f t="shared" si="240"/>
        <v/>
      </c>
      <c r="FB1178" s="281" t="str">
        <f t="shared" si="241"/>
        <v/>
      </c>
      <c r="FC1178" s="230"/>
      <c r="FD1178" s="230"/>
      <c r="FE1178" s="230"/>
      <c r="FF1178" s="28" t="str">
        <f t="shared" si="242"/>
        <v>,</v>
      </c>
      <c r="FG1178" s="3"/>
      <c r="FH1178" s="3"/>
      <c r="FI1178" s="287">
        <f>IF(FH1178&gt;0,INDEX(IF($BJ$45=0,$EU$3:$EU$1412,IF($BK$45=0,$EX$3:$EX$1412,$FB$3:$FB$1412)),FH1178,1),0)</f>
        <v>0</v>
      </c>
    </row>
    <row r="1179" spans="144:165" x14ac:dyDescent="0.25">
      <c r="EN1179" s="263">
        <f t="shared" si="243"/>
        <v>1177</v>
      </c>
      <c r="EO1179" s="239" t="s">
        <v>2338</v>
      </c>
      <c r="EP1179" s="279">
        <v>42036</v>
      </c>
      <c r="EQ1179" s="280">
        <v>0</v>
      </c>
      <c r="ER1179" s="281">
        <v>21.15953</v>
      </c>
      <c r="ES1179" s="288"/>
      <c r="ET1179" s="282">
        <f>IF(EO1179=EO1180,MAX(ET$2:ET1178)+1,0)</f>
        <v>589</v>
      </c>
      <c r="EU1179" s="3" t="str">
        <f t="shared" si="235"/>
        <v/>
      </c>
      <c r="EV1179" s="290" t="str">
        <f t="shared" si="236"/>
        <v/>
      </c>
      <c r="EW1179" s="277" t="str">
        <f t="shared" si="237"/>
        <v/>
      </c>
      <c r="EX1179" s="281" t="str">
        <f t="shared" si="238"/>
        <v/>
      </c>
      <c r="EY1179" s="282">
        <f>IF(EO1179=EO1180,0,MAX(EY$2:EY1178)+1)</f>
        <v>0</v>
      </c>
      <c r="EZ1179" s="290" t="str">
        <f t="shared" si="239"/>
        <v/>
      </c>
      <c r="FA1179" s="277" t="str">
        <f t="shared" si="240"/>
        <v/>
      </c>
      <c r="FB1179" s="281" t="str">
        <f t="shared" si="241"/>
        <v/>
      </c>
      <c r="FC1179" s="230"/>
      <c r="FD1179" s="230"/>
      <c r="FE1179" s="230"/>
      <c r="FF1179" s="28" t="str">
        <f t="shared" si="242"/>
        <v>,</v>
      </c>
      <c r="FG1179" s="3"/>
      <c r="FH1179" s="3"/>
      <c r="FI1179" s="287">
        <f>IF(FH1179&gt;0,INDEX(IF($BJ$45=0,$EU$3:$EU$1412,IF($BK$45=0,$EX$3:$EX$1412,$FB$3:$FB$1412)),FH1179,1),0)</f>
        <v>0</v>
      </c>
    </row>
    <row r="1180" spans="144:165" x14ac:dyDescent="0.25">
      <c r="EN1180" s="263">
        <f t="shared" si="243"/>
        <v>1178</v>
      </c>
      <c r="EO1180" s="239" t="s">
        <v>2338</v>
      </c>
      <c r="EP1180" s="279">
        <v>43831</v>
      </c>
      <c r="EQ1180" s="280">
        <v>0</v>
      </c>
      <c r="ER1180" s="281">
        <v>18.469090000000001</v>
      </c>
      <c r="ES1180" s="288"/>
      <c r="ET1180" s="282">
        <f>IF(EO1180=EO1181,MAX(ET$2:ET1179)+1,0)</f>
        <v>0</v>
      </c>
      <c r="EU1180" s="3" t="str">
        <f t="shared" si="235"/>
        <v/>
      </c>
      <c r="EV1180" s="290" t="str">
        <f t="shared" si="236"/>
        <v/>
      </c>
      <c r="EW1180" s="277" t="str">
        <f t="shared" si="237"/>
        <v/>
      </c>
      <c r="EX1180" s="281" t="str">
        <f t="shared" si="238"/>
        <v/>
      </c>
      <c r="EY1180" s="282">
        <f>IF(EO1180=EO1181,0,MAX(EY$2:EY1179)+1)</f>
        <v>589</v>
      </c>
      <c r="EZ1180" s="290" t="str">
        <f t="shared" si="239"/>
        <v/>
      </c>
      <c r="FA1180" s="277" t="str">
        <f t="shared" si="240"/>
        <v/>
      </c>
      <c r="FB1180" s="281" t="str">
        <f t="shared" si="241"/>
        <v/>
      </c>
      <c r="FC1180" s="230"/>
      <c r="FD1180" s="230"/>
      <c r="FE1180" s="230"/>
      <c r="FF1180" s="28" t="str">
        <f t="shared" si="242"/>
        <v>,</v>
      </c>
      <c r="FG1180" s="3"/>
      <c r="FH1180" s="3"/>
      <c r="FI1180" s="287">
        <f>IF(FH1180&gt;0,INDEX(IF($BJ$45=0,$EU$3:$EU$1412,IF($BK$45=0,$EX$3:$EX$1412,$FB$3:$FB$1412)),FH1180,1),0)</f>
        <v>0</v>
      </c>
    </row>
    <row r="1181" spans="144:165" x14ac:dyDescent="0.25">
      <c r="EN1181" s="263">
        <f t="shared" si="243"/>
        <v>1179</v>
      </c>
      <c r="EO1181" s="239" t="s">
        <v>2339</v>
      </c>
      <c r="EP1181" s="279">
        <v>42036</v>
      </c>
      <c r="EQ1181" s="280">
        <v>0</v>
      </c>
      <c r="ER1181" s="281">
        <v>20.686630000000001</v>
      </c>
      <c r="ES1181" s="288"/>
      <c r="ET1181" s="282">
        <f>IF(EO1181=EO1182,MAX(ET$2:ET1180)+1,0)</f>
        <v>590</v>
      </c>
      <c r="EU1181" s="3" t="str">
        <f t="shared" si="235"/>
        <v/>
      </c>
      <c r="EV1181" s="290" t="str">
        <f t="shared" si="236"/>
        <v/>
      </c>
      <c r="EW1181" s="277" t="str">
        <f t="shared" si="237"/>
        <v/>
      </c>
      <c r="EX1181" s="281" t="str">
        <f t="shared" si="238"/>
        <v/>
      </c>
      <c r="EY1181" s="282">
        <f>IF(EO1181=EO1182,0,MAX(EY$2:EY1180)+1)</f>
        <v>0</v>
      </c>
      <c r="EZ1181" s="290" t="str">
        <f t="shared" si="239"/>
        <v/>
      </c>
      <c r="FA1181" s="277" t="str">
        <f t="shared" si="240"/>
        <v/>
      </c>
      <c r="FB1181" s="281" t="str">
        <f t="shared" si="241"/>
        <v/>
      </c>
      <c r="FC1181" s="230"/>
      <c r="FD1181" s="230"/>
      <c r="FE1181" s="230"/>
      <c r="FF1181" s="28" t="str">
        <f t="shared" si="242"/>
        <v>,</v>
      </c>
      <c r="FG1181" s="3"/>
      <c r="FH1181" s="3"/>
      <c r="FI1181" s="287">
        <f>IF(FH1181&gt;0,INDEX(IF($BJ$45=0,$EU$3:$EU$1412,IF($BK$45=0,$EX$3:$EX$1412,$FB$3:$FB$1412)),FH1181,1),0)</f>
        <v>0</v>
      </c>
    </row>
    <row r="1182" spans="144:165" x14ac:dyDescent="0.25">
      <c r="EN1182" s="263">
        <f t="shared" si="243"/>
        <v>1180</v>
      </c>
      <c r="EO1182" s="239" t="s">
        <v>2339</v>
      </c>
      <c r="EP1182" s="279">
        <v>43831</v>
      </c>
      <c r="EQ1182" s="280">
        <v>0</v>
      </c>
      <c r="ER1182" s="281">
        <v>18.11356</v>
      </c>
      <c r="ES1182" s="288"/>
      <c r="ET1182" s="282">
        <f>IF(EO1182=EO1183,MAX(ET$2:ET1181)+1,0)</f>
        <v>0</v>
      </c>
      <c r="EU1182" s="3" t="str">
        <f t="shared" si="235"/>
        <v/>
      </c>
      <c r="EV1182" s="290" t="str">
        <f t="shared" si="236"/>
        <v/>
      </c>
      <c r="EW1182" s="277" t="str">
        <f t="shared" si="237"/>
        <v/>
      </c>
      <c r="EX1182" s="281" t="str">
        <f t="shared" si="238"/>
        <v/>
      </c>
      <c r="EY1182" s="282">
        <f>IF(EO1182=EO1183,0,MAX(EY$2:EY1181)+1)</f>
        <v>590</v>
      </c>
      <c r="EZ1182" s="290" t="str">
        <f t="shared" si="239"/>
        <v/>
      </c>
      <c r="FA1182" s="277" t="str">
        <f t="shared" si="240"/>
        <v/>
      </c>
      <c r="FB1182" s="281" t="str">
        <f t="shared" si="241"/>
        <v/>
      </c>
      <c r="FC1182" s="230"/>
      <c r="FD1182" s="230"/>
      <c r="FE1182" s="230"/>
      <c r="FF1182" s="28" t="str">
        <f t="shared" si="242"/>
        <v>,</v>
      </c>
      <c r="FG1182" s="3"/>
      <c r="FH1182" s="3"/>
      <c r="FI1182" s="287">
        <f>IF(FH1182&gt;0,INDEX(IF($BJ$45=0,$EU$3:$EU$1412,IF($BK$45=0,$EX$3:$EX$1412,$FB$3:$FB$1412)),FH1182,1),0)</f>
        <v>0</v>
      </c>
    </row>
    <row r="1183" spans="144:165" x14ac:dyDescent="0.25">
      <c r="EN1183" s="263">
        <f t="shared" si="243"/>
        <v>1181</v>
      </c>
      <c r="EO1183" s="239" t="s">
        <v>2340</v>
      </c>
      <c r="EP1183" s="279">
        <v>42036</v>
      </c>
      <c r="EQ1183" s="280">
        <v>0</v>
      </c>
      <c r="ER1183" s="281">
        <v>20.10792</v>
      </c>
      <c r="ES1183" s="288"/>
      <c r="ET1183" s="282">
        <f>IF(EO1183=EO1184,MAX(ET$2:ET1182)+1,0)</f>
        <v>591</v>
      </c>
      <c r="EU1183" s="3" t="str">
        <f t="shared" si="235"/>
        <v/>
      </c>
      <c r="EV1183" s="290" t="str">
        <f t="shared" si="236"/>
        <v/>
      </c>
      <c r="EW1183" s="277" t="str">
        <f t="shared" si="237"/>
        <v/>
      </c>
      <c r="EX1183" s="281" t="str">
        <f t="shared" si="238"/>
        <v/>
      </c>
      <c r="EY1183" s="282">
        <f>IF(EO1183=EO1184,0,MAX(EY$2:EY1182)+1)</f>
        <v>0</v>
      </c>
      <c r="EZ1183" s="290" t="str">
        <f t="shared" si="239"/>
        <v/>
      </c>
      <c r="FA1183" s="277" t="str">
        <f t="shared" si="240"/>
        <v/>
      </c>
      <c r="FB1183" s="281" t="str">
        <f t="shared" si="241"/>
        <v/>
      </c>
      <c r="FC1183" s="230"/>
      <c r="FD1183" s="230"/>
      <c r="FE1183" s="230"/>
      <c r="FF1183" s="28" t="str">
        <f t="shared" si="242"/>
        <v>,</v>
      </c>
      <c r="FG1183" s="3"/>
      <c r="FH1183" s="3"/>
      <c r="FI1183" s="287">
        <f>IF(FH1183&gt;0,INDEX(IF($BJ$45=0,$EU$3:$EU$1412,IF($BK$45=0,$EX$3:$EX$1412,$FB$3:$FB$1412)),FH1183,1),0)</f>
        <v>0</v>
      </c>
    </row>
    <row r="1184" spans="144:165" x14ac:dyDescent="0.25">
      <c r="EN1184" s="263">
        <f t="shared" si="243"/>
        <v>1182</v>
      </c>
      <c r="EO1184" s="239" t="s">
        <v>2340</v>
      </c>
      <c r="EP1184" s="279">
        <v>43831</v>
      </c>
      <c r="EQ1184" s="280">
        <v>0</v>
      </c>
      <c r="ER1184" s="281">
        <v>17.663879999999999</v>
      </c>
      <c r="ES1184" s="288"/>
      <c r="ET1184" s="282">
        <f>IF(EO1184=EO1185,MAX(ET$2:ET1183)+1,0)</f>
        <v>0</v>
      </c>
      <c r="EU1184" s="3" t="str">
        <f t="shared" si="235"/>
        <v/>
      </c>
      <c r="EV1184" s="290" t="str">
        <f t="shared" si="236"/>
        <v/>
      </c>
      <c r="EW1184" s="277" t="str">
        <f t="shared" si="237"/>
        <v/>
      </c>
      <c r="EX1184" s="281" t="str">
        <f t="shared" si="238"/>
        <v/>
      </c>
      <c r="EY1184" s="282">
        <f>IF(EO1184=EO1185,0,MAX(EY$2:EY1183)+1)</f>
        <v>591</v>
      </c>
      <c r="EZ1184" s="290" t="str">
        <f t="shared" si="239"/>
        <v/>
      </c>
      <c r="FA1184" s="277" t="str">
        <f t="shared" si="240"/>
        <v/>
      </c>
      <c r="FB1184" s="281" t="str">
        <f t="shared" si="241"/>
        <v/>
      </c>
      <c r="FC1184" s="230"/>
      <c r="FD1184" s="230"/>
      <c r="FE1184" s="230"/>
      <c r="FF1184" s="28" t="str">
        <f t="shared" si="242"/>
        <v>,</v>
      </c>
      <c r="FG1184" s="3"/>
      <c r="FH1184" s="3"/>
      <c r="FI1184" s="287">
        <f>IF(FH1184&gt;0,INDEX(IF($BJ$45=0,$EU$3:$EU$1412,IF($BK$45=0,$EX$3:$EX$1412,$FB$3:$FB$1412)),FH1184,1),0)</f>
        <v>0</v>
      </c>
    </row>
    <row r="1185" spans="144:165" x14ac:dyDescent="0.25">
      <c r="EN1185" s="263">
        <f t="shared" si="243"/>
        <v>1183</v>
      </c>
      <c r="EO1185" s="239" t="s">
        <v>2341</v>
      </c>
      <c r="EP1185" s="279">
        <v>42036</v>
      </c>
      <c r="EQ1185" s="280">
        <v>0</v>
      </c>
      <c r="ER1185" s="281">
        <v>19.424759999999999</v>
      </c>
      <c r="ES1185" s="288"/>
      <c r="ET1185" s="282">
        <f>IF(EO1185=EO1186,MAX(ET$2:ET1184)+1,0)</f>
        <v>592</v>
      </c>
      <c r="EU1185" s="3" t="str">
        <f t="shared" si="235"/>
        <v/>
      </c>
      <c r="EV1185" s="290" t="str">
        <f t="shared" si="236"/>
        <v/>
      </c>
      <c r="EW1185" s="277" t="str">
        <f t="shared" si="237"/>
        <v/>
      </c>
      <c r="EX1185" s="281" t="str">
        <f t="shared" si="238"/>
        <v/>
      </c>
      <c r="EY1185" s="282">
        <f>IF(EO1185=EO1186,0,MAX(EY$2:EY1184)+1)</f>
        <v>0</v>
      </c>
      <c r="EZ1185" s="290" t="str">
        <f t="shared" si="239"/>
        <v/>
      </c>
      <c r="FA1185" s="277" t="str">
        <f t="shared" si="240"/>
        <v/>
      </c>
      <c r="FB1185" s="281" t="str">
        <f t="shared" si="241"/>
        <v/>
      </c>
      <c r="FC1185" s="230"/>
      <c r="FD1185" s="230"/>
      <c r="FE1185" s="230"/>
      <c r="FF1185" s="28" t="str">
        <f t="shared" si="242"/>
        <v>,</v>
      </c>
      <c r="FG1185" s="3"/>
      <c r="FH1185" s="3"/>
      <c r="FI1185" s="287">
        <f>IF(FH1185&gt;0,INDEX(IF($BJ$45=0,$EU$3:$EU$1412,IF($BK$45=0,$EX$3:$EX$1412,$FB$3:$FB$1412)),FH1185,1),0)</f>
        <v>0</v>
      </c>
    </row>
    <row r="1186" spans="144:165" x14ac:dyDescent="0.25">
      <c r="EN1186" s="263">
        <f t="shared" si="243"/>
        <v>1184</v>
      </c>
      <c r="EO1186" s="239" t="s">
        <v>2341</v>
      </c>
      <c r="EP1186" s="279">
        <v>43831</v>
      </c>
      <c r="EQ1186" s="280">
        <v>0</v>
      </c>
      <c r="ER1186" s="281">
        <v>17.11974</v>
      </c>
      <c r="ES1186" s="288"/>
      <c r="ET1186" s="282">
        <f>IF(EO1186=EO1187,MAX(ET$2:ET1185)+1,0)</f>
        <v>0</v>
      </c>
      <c r="EU1186" s="3" t="str">
        <f t="shared" si="235"/>
        <v/>
      </c>
      <c r="EV1186" s="290" t="str">
        <f t="shared" si="236"/>
        <v/>
      </c>
      <c r="EW1186" s="277" t="str">
        <f t="shared" si="237"/>
        <v/>
      </c>
      <c r="EX1186" s="281" t="str">
        <f t="shared" si="238"/>
        <v/>
      </c>
      <c r="EY1186" s="282">
        <f>IF(EO1186=EO1187,0,MAX(EY$2:EY1185)+1)</f>
        <v>592</v>
      </c>
      <c r="EZ1186" s="290" t="str">
        <f t="shared" si="239"/>
        <v/>
      </c>
      <c r="FA1186" s="277" t="str">
        <f t="shared" si="240"/>
        <v/>
      </c>
      <c r="FB1186" s="281" t="str">
        <f t="shared" si="241"/>
        <v/>
      </c>
      <c r="FC1186" s="230"/>
      <c r="FD1186" s="230"/>
      <c r="FE1186" s="230"/>
      <c r="FF1186" s="28" t="str">
        <f t="shared" si="242"/>
        <v>,</v>
      </c>
      <c r="FG1186" s="3"/>
      <c r="FH1186" s="3"/>
      <c r="FI1186" s="287">
        <f>IF(FH1186&gt;0,INDEX(IF($BJ$45=0,$EU$3:$EU$1412,IF($BK$45=0,$EX$3:$EX$1412,$FB$3:$FB$1412)),FH1186,1),0)</f>
        <v>0</v>
      </c>
    </row>
    <row r="1187" spans="144:165" x14ac:dyDescent="0.25">
      <c r="EN1187" s="263">
        <f t="shared" si="243"/>
        <v>1185</v>
      </c>
      <c r="EO1187" s="239" t="s">
        <v>2342</v>
      </c>
      <c r="EP1187" s="279">
        <v>42036</v>
      </c>
      <c r="EQ1187" s="280">
        <v>0</v>
      </c>
      <c r="ER1187" s="281">
        <v>18.694939999999999</v>
      </c>
      <c r="ES1187" s="288"/>
      <c r="ET1187" s="282">
        <f>IF(EO1187=EO1188,MAX(ET$2:ET1186)+1,0)</f>
        <v>593</v>
      </c>
      <c r="EU1187" s="3" t="str">
        <f t="shared" si="235"/>
        <v/>
      </c>
      <c r="EV1187" s="290" t="str">
        <f t="shared" si="236"/>
        <v/>
      </c>
      <c r="EW1187" s="277" t="str">
        <f t="shared" si="237"/>
        <v/>
      </c>
      <c r="EX1187" s="281" t="str">
        <f t="shared" si="238"/>
        <v/>
      </c>
      <c r="EY1187" s="282">
        <f>IF(EO1187=EO1188,0,MAX(EY$2:EY1186)+1)</f>
        <v>0</v>
      </c>
      <c r="EZ1187" s="290" t="str">
        <f t="shared" si="239"/>
        <v/>
      </c>
      <c r="FA1187" s="277" t="str">
        <f t="shared" si="240"/>
        <v/>
      </c>
      <c r="FB1187" s="281" t="str">
        <f t="shared" si="241"/>
        <v/>
      </c>
      <c r="FC1187" s="230"/>
      <c r="FD1187" s="230"/>
      <c r="FE1187" s="230"/>
      <c r="FF1187" s="28" t="str">
        <f t="shared" si="242"/>
        <v>,</v>
      </c>
      <c r="FG1187" s="3"/>
      <c r="FH1187" s="3"/>
      <c r="FI1187" s="287">
        <f>IF(FH1187&gt;0,INDEX(IF($BJ$45=0,$EU$3:$EU$1412,IF($BK$45=0,$EX$3:$EX$1412,$FB$3:$FB$1412)),FH1187,1),0)</f>
        <v>0</v>
      </c>
    </row>
    <row r="1188" spans="144:165" x14ac:dyDescent="0.25">
      <c r="EN1188" s="263">
        <f t="shared" si="243"/>
        <v>1186</v>
      </c>
      <c r="EO1188" s="239" t="s">
        <v>2342</v>
      </c>
      <c r="EP1188" s="279">
        <v>43831</v>
      </c>
      <c r="EQ1188" s="280">
        <v>0</v>
      </c>
      <c r="ER1188" s="281">
        <v>16.531549999999999</v>
      </c>
      <c r="ES1188" s="288"/>
      <c r="ET1188" s="282">
        <f>IF(EO1188=EO1189,MAX(ET$2:ET1187)+1,0)</f>
        <v>0</v>
      </c>
      <c r="EU1188" s="3" t="str">
        <f t="shared" si="235"/>
        <v/>
      </c>
      <c r="EV1188" s="290" t="str">
        <f t="shared" si="236"/>
        <v/>
      </c>
      <c r="EW1188" s="277" t="str">
        <f t="shared" si="237"/>
        <v/>
      </c>
      <c r="EX1188" s="281" t="str">
        <f t="shared" si="238"/>
        <v/>
      </c>
      <c r="EY1188" s="282">
        <f>IF(EO1188=EO1189,0,MAX(EY$2:EY1187)+1)</f>
        <v>593</v>
      </c>
      <c r="EZ1188" s="290" t="str">
        <f t="shared" si="239"/>
        <v/>
      </c>
      <c r="FA1188" s="277" t="str">
        <f t="shared" si="240"/>
        <v/>
      </c>
      <c r="FB1188" s="281" t="str">
        <f t="shared" si="241"/>
        <v/>
      </c>
      <c r="FC1188" s="230"/>
      <c r="FD1188" s="230"/>
      <c r="FE1188" s="230"/>
      <c r="FF1188" s="28" t="str">
        <f t="shared" si="242"/>
        <v>,</v>
      </c>
      <c r="FG1188" s="3"/>
      <c r="FH1188" s="3"/>
      <c r="FI1188" s="287">
        <f>IF(FH1188&gt;0,INDEX(IF($BJ$45=0,$EU$3:$EU$1412,IF($BK$45=0,$EX$3:$EX$1412,$FB$3:$FB$1412)),FH1188,1),0)</f>
        <v>0</v>
      </c>
    </row>
    <row r="1189" spans="144:165" x14ac:dyDescent="0.25">
      <c r="EN1189" s="263">
        <f t="shared" si="243"/>
        <v>1187</v>
      </c>
      <c r="EO1189" s="239" t="s">
        <v>2343</v>
      </c>
      <c r="EP1189" s="279">
        <v>42036</v>
      </c>
      <c r="EQ1189" s="280">
        <v>0</v>
      </c>
      <c r="ER1189" s="281">
        <v>17.90887</v>
      </c>
      <c r="ES1189" s="288"/>
      <c r="ET1189" s="282">
        <f>IF(EO1189=EO1190,MAX(ET$2:ET1188)+1,0)</f>
        <v>594</v>
      </c>
      <c r="EU1189" s="3" t="str">
        <f t="shared" si="235"/>
        <v/>
      </c>
      <c r="EV1189" s="290" t="str">
        <f t="shared" si="236"/>
        <v/>
      </c>
      <c r="EW1189" s="277" t="str">
        <f t="shared" si="237"/>
        <v/>
      </c>
      <c r="EX1189" s="281" t="str">
        <f t="shared" si="238"/>
        <v/>
      </c>
      <c r="EY1189" s="282">
        <f>IF(EO1189=EO1190,0,MAX(EY$2:EY1188)+1)</f>
        <v>0</v>
      </c>
      <c r="EZ1189" s="290" t="str">
        <f t="shared" si="239"/>
        <v/>
      </c>
      <c r="FA1189" s="277" t="str">
        <f t="shared" si="240"/>
        <v/>
      </c>
      <c r="FB1189" s="281" t="str">
        <f t="shared" si="241"/>
        <v/>
      </c>
      <c r="FC1189" s="230"/>
      <c r="FD1189" s="230"/>
      <c r="FE1189" s="230"/>
      <c r="FF1189" s="28" t="str">
        <f t="shared" si="242"/>
        <v>,</v>
      </c>
      <c r="FG1189" s="3"/>
      <c r="FH1189" s="3"/>
      <c r="FI1189" s="287">
        <f>IF(FH1189&gt;0,INDEX(IF($BJ$45=0,$EU$3:$EU$1412,IF($BK$45=0,$EX$3:$EX$1412,$FB$3:$FB$1412)),FH1189,1),0)</f>
        <v>0</v>
      </c>
    </row>
    <row r="1190" spans="144:165" x14ac:dyDescent="0.25">
      <c r="EN1190" s="263">
        <f t="shared" si="243"/>
        <v>1188</v>
      </c>
      <c r="EO1190" s="239" t="s">
        <v>2343</v>
      </c>
      <c r="EP1190" s="279">
        <v>43831</v>
      </c>
      <c r="EQ1190" s="280">
        <v>0</v>
      </c>
      <c r="ER1190" s="281">
        <v>15.890180000000001</v>
      </c>
      <c r="ES1190" s="288"/>
      <c r="ET1190" s="282">
        <f>IF(EO1190=EO1191,MAX(ET$2:ET1189)+1,0)</f>
        <v>0</v>
      </c>
      <c r="EU1190" s="3" t="str">
        <f t="shared" si="235"/>
        <v/>
      </c>
      <c r="EV1190" s="290" t="str">
        <f t="shared" si="236"/>
        <v/>
      </c>
      <c r="EW1190" s="277" t="str">
        <f t="shared" si="237"/>
        <v/>
      </c>
      <c r="EX1190" s="281" t="str">
        <f t="shared" si="238"/>
        <v/>
      </c>
      <c r="EY1190" s="282">
        <f>IF(EO1190=EO1191,0,MAX(EY$2:EY1189)+1)</f>
        <v>594</v>
      </c>
      <c r="EZ1190" s="290" t="str">
        <f t="shared" si="239"/>
        <v/>
      </c>
      <c r="FA1190" s="277" t="str">
        <f t="shared" si="240"/>
        <v/>
      </c>
      <c r="FB1190" s="281" t="str">
        <f t="shared" si="241"/>
        <v/>
      </c>
      <c r="FC1190" s="230"/>
      <c r="FD1190" s="230"/>
      <c r="FE1190" s="230"/>
      <c r="FF1190" s="28" t="str">
        <f t="shared" si="242"/>
        <v>,</v>
      </c>
      <c r="FG1190" s="3"/>
      <c r="FH1190" s="3"/>
      <c r="FI1190" s="287">
        <f>IF(FH1190&gt;0,INDEX(IF($BJ$45=0,$EU$3:$EU$1412,IF($BK$45=0,$EX$3:$EX$1412,$FB$3:$FB$1412)),FH1190,1),0)</f>
        <v>0</v>
      </c>
    </row>
    <row r="1191" spans="144:165" x14ac:dyDescent="0.25">
      <c r="EN1191" s="263">
        <f t="shared" si="243"/>
        <v>1189</v>
      </c>
      <c r="EO1191" s="239" t="s">
        <v>2344</v>
      </c>
      <c r="EP1191" s="279">
        <v>42036</v>
      </c>
      <c r="EQ1191" s="280">
        <v>0</v>
      </c>
      <c r="ER1191" s="281">
        <v>17.021999999999998</v>
      </c>
      <c r="ES1191" s="288"/>
      <c r="ET1191" s="282">
        <f>IF(EO1191=EO1192,MAX(ET$2:ET1190)+1,0)</f>
        <v>595</v>
      </c>
      <c r="EU1191" s="3" t="str">
        <f t="shared" si="235"/>
        <v/>
      </c>
      <c r="EV1191" s="290" t="str">
        <f t="shared" si="236"/>
        <v/>
      </c>
      <c r="EW1191" s="277" t="str">
        <f t="shared" si="237"/>
        <v/>
      </c>
      <c r="EX1191" s="281" t="str">
        <f t="shared" si="238"/>
        <v/>
      </c>
      <c r="EY1191" s="282">
        <f>IF(EO1191=EO1192,0,MAX(EY$2:EY1190)+1)</f>
        <v>0</v>
      </c>
      <c r="EZ1191" s="290" t="str">
        <f t="shared" si="239"/>
        <v/>
      </c>
      <c r="FA1191" s="277" t="str">
        <f t="shared" si="240"/>
        <v/>
      </c>
      <c r="FB1191" s="281" t="str">
        <f t="shared" si="241"/>
        <v/>
      </c>
      <c r="FC1191" s="230"/>
      <c r="FD1191" s="230"/>
      <c r="FE1191" s="230"/>
      <c r="FF1191" s="28" t="str">
        <f t="shared" si="242"/>
        <v>,</v>
      </c>
      <c r="FG1191" s="3"/>
      <c r="FH1191" s="3"/>
      <c r="FI1191" s="287">
        <f>IF(FH1191&gt;0,INDEX(IF($BJ$45=0,$EU$3:$EU$1412,IF($BK$45=0,$EX$3:$EX$1412,$FB$3:$FB$1412)),FH1191,1),0)</f>
        <v>0</v>
      </c>
    </row>
    <row r="1192" spans="144:165" x14ac:dyDescent="0.25">
      <c r="EN1192" s="263">
        <f t="shared" si="243"/>
        <v>1190</v>
      </c>
      <c r="EO1192" s="239" t="s">
        <v>2344</v>
      </c>
      <c r="EP1192" s="279">
        <v>43831</v>
      </c>
      <c r="EQ1192" s="280">
        <v>0</v>
      </c>
      <c r="ER1192" s="281">
        <v>15.14842</v>
      </c>
      <c r="ES1192" s="288"/>
      <c r="ET1192" s="282">
        <f>IF(EO1192=EO1193,MAX(ET$2:ET1191)+1,0)</f>
        <v>0</v>
      </c>
      <c r="EU1192" s="3" t="str">
        <f t="shared" si="235"/>
        <v/>
      </c>
      <c r="EV1192" s="290" t="str">
        <f t="shared" si="236"/>
        <v/>
      </c>
      <c r="EW1192" s="277" t="str">
        <f t="shared" si="237"/>
        <v/>
      </c>
      <c r="EX1192" s="281" t="str">
        <f t="shared" si="238"/>
        <v/>
      </c>
      <c r="EY1192" s="282">
        <f>IF(EO1192=EO1193,0,MAX(EY$2:EY1191)+1)</f>
        <v>595</v>
      </c>
      <c r="EZ1192" s="290" t="str">
        <f t="shared" si="239"/>
        <v/>
      </c>
      <c r="FA1192" s="277" t="str">
        <f t="shared" si="240"/>
        <v/>
      </c>
      <c r="FB1192" s="281" t="str">
        <f t="shared" si="241"/>
        <v/>
      </c>
      <c r="FC1192" s="230"/>
      <c r="FD1192" s="230"/>
      <c r="FE1192" s="230"/>
      <c r="FF1192" s="28" t="str">
        <f t="shared" si="242"/>
        <v>,</v>
      </c>
      <c r="FG1192" s="3"/>
      <c r="FH1192" s="3"/>
      <c r="FI1192" s="287">
        <f>IF(FH1192&gt;0,INDEX(IF($BJ$45=0,$EU$3:$EU$1412,IF($BK$45=0,$EX$3:$EX$1412,$FB$3:$FB$1412)),FH1192,1),0)</f>
        <v>0</v>
      </c>
    </row>
    <row r="1193" spans="144:165" x14ac:dyDescent="0.25">
      <c r="EN1193" s="263">
        <f t="shared" si="243"/>
        <v>1191</v>
      </c>
      <c r="EO1193" s="239" t="s">
        <v>2345</v>
      </c>
      <c r="EP1193" s="279">
        <v>42036</v>
      </c>
      <c r="EQ1193" s="280">
        <v>0</v>
      </c>
      <c r="ER1193" s="281">
        <v>16.02037</v>
      </c>
      <c r="ES1193" s="288"/>
      <c r="ET1193" s="282">
        <f>IF(EO1193=EO1194,MAX(ET$2:ET1192)+1,0)</f>
        <v>596</v>
      </c>
      <c r="EU1193" s="3" t="str">
        <f t="shared" si="235"/>
        <v/>
      </c>
      <c r="EV1193" s="290" t="str">
        <f t="shared" si="236"/>
        <v/>
      </c>
      <c r="EW1193" s="277" t="str">
        <f t="shared" si="237"/>
        <v/>
      </c>
      <c r="EX1193" s="281" t="str">
        <f t="shared" si="238"/>
        <v/>
      </c>
      <c r="EY1193" s="282">
        <f>IF(EO1193=EO1194,0,MAX(EY$2:EY1192)+1)</f>
        <v>0</v>
      </c>
      <c r="EZ1193" s="290" t="str">
        <f t="shared" si="239"/>
        <v/>
      </c>
      <c r="FA1193" s="277" t="str">
        <f t="shared" si="240"/>
        <v/>
      </c>
      <c r="FB1193" s="281" t="str">
        <f t="shared" si="241"/>
        <v/>
      </c>
      <c r="FC1193" s="230"/>
      <c r="FD1193" s="230"/>
      <c r="FE1193" s="230"/>
      <c r="FF1193" s="28" t="str">
        <f t="shared" si="242"/>
        <v>,</v>
      </c>
      <c r="FG1193" s="3"/>
      <c r="FH1193" s="3"/>
      <c r="FI1193" s="287">
        <f>IF(FH1193&gt;0,INDEX(IF($BJ$45=0,$EU$3:$EU$1412,IF($BK$45=0,$EX$3:$EX$1412,$FB$3:$FB$1412)),FH1193,1),0)</f>
        <v>0</v>
      </c>
    </row>
    <row r="1194" spans="144:165" x14ac:dyDescent="0.25">
      <c r="EN1194" s="263">
        <f t="shared" si="243"/>
        <v>1192</v>
      </c>
      <c r="EO1194" s="239" t="s">
        <v>2345</v>
      </c>
      <c r="EP1194" s="279">
        <v>43831</v>
      </c>
      <c r="EQ1194" s="280">
        <v>0</v>
      </c>
      <c r="ER1194" s="281">
        <v>14.292389999999999</v>
      </c>
      <c r="ES1194" s="288"/>
      <c r="ET1194" s="282">
        <f>IF(EO1194=EO1195,MAX(ET$2:ET1193)+1,0)</f>
        <v>0</v>
      </c>
      <c r="EU1194" s="3" t="str">
        <f t="shared" si="235"/>
        <v/>
      </c>
      <c r="EV1194" s="290" t="str">
        <f t="shared" si="236"/>
        <v/>
      </c>
      <c r="EW1194" s="277" t="str">
        <f t="shared" si="237"/>
        <v/>
      </c>
      <c r="EX1194" s="281" t="str">
        <f t="shared" si="238"/>
        <v/>
      </c>
      <c r="EY1194" s="282">
        <f>IF(EO1194=EO1195,0,MAX(EY$2:EY1193)+1)</f>
        <v>596</v>
      </c>
      <c r="EZ1194" s="290" t="str">
        <f t="shared" si="239"/>
        <v/>
      </c>
      <c r="FA1194" s="277" t="str">
        <f t="shared" si="240"/>
        <v/>
      </c>
      <c r="FB1194" s="281" t="str">
        <f t="shared" si="241"/>
        <v/>
      </c>
      <c r="FC1194" s="230"/>
      <c r="FD1194" s="230"/>
      <c r="FE1194" s="230"/>
      <c r="FF1194" s="28" t="str">
        <f t="shared" si="242"/>
        <v>,</v>
      </c>
      <c r="FG1194" s="3"/>
      <c r="FH1194" s="3"/>
      <c r="FI1194" s="287">
        <f>IF(FH1194&gt;0,INDEX(IF($BJ$45=0,$EU$3:$EU$1412,IF($BK$45=0,$EX$3:$EX$1412,$FB$3:$FB$1412)),FH1194,1),0)</f>
        <v>0</v>
      </c>
    </row>
    <row r="1195" spans="144:165" x14ac:dyDescent="0.25">
      <c r="EN1195" s="263">
        <f t="shared" si="243"/>
        <v>1193</v>
      </c>
      <c r="EO1195" s="239" t="s">
        <v>2346</v>
      </c>
      <c r="EP1195" s="279">
        <v>42036</v>
      </c>
      <c r="EQ1195" s="280">
        <v>0</v>
      </c>
      <c r="ER1195" s="281">
        <v>14.988189999999999</v>
      </c>
      <c r="ES1195" s="288"/>
      <c r="ET1195" s="282">
        <f>IF(EO1195=EO1196,MAX(ET$2:ET1194)+1,0)</f>
        <v>597</v>
      </c>
      <c r="EU1195" s="3" t="str">
        <f t="shared" si="235"/>
        <v/>
      </c>
      <c r="EV1195" s="290" t="str">
        <f t="shared" si="236"/>
        <v/>
      </c>
      <c r="EW1195" s="277" t="str">
        <f t="shared" si="237"/>
        <v/>
      </c>
      <c r="EX1195" s="281" t="str">
        <f t="shared" si="238"/>
        <v/>
      </c>
      <c r="EY1195" s="282">
        <f>IF(EO1195=EO1196,0,MAX(EY$2:EY1194)+1)</f>
        <v>0</v>
      </c>
      <c r="EZ1195" s="290" t="str">
        <f t="shared" si="239"/>
        <v/>
      </c>
      <c r="FA1195" s="277" t="str">
        <f t="shared" si="240"/>
        <v/>
      </c>
      <c r="FB1195" s="281" t="str">
        <f t="shared" si="241"/>
        <v/>
      </c>
      <c r="FC1195" s="230"/>
      <c r="FD1195" s="230"/>
      <c r="FE1195" s="230"/>
      <c r="FF1195" s="28" t="str">
        <f t="shared" si="242"/>
        <v>,</v>
      </c>
      <c r="FG1195" s="3"/>
      <c r="FH1195" s="3"/>
      <c r="FI1195" s="287">
        <f>IF(FH1195&gt;0,INDEX(IF($BJ$45=0,$EU$3:$EU$1412,IF($BK$45=0,$EX$3:$EX$1412,$FB$3:$FB$1412)),FH1195,1),0)</f>
        <v>0</v>
      </c>
    </row>
    <row r="1196" spans="144:165" x14ac:dyDescent="0.25">
      <c r="EN1196" s="263">
        <f t="shared" si="243"/>
        <v>1194</v>
      </c>
      <c r="EO1196" s="239" t="s">
        <v>2346</v>
      </c>
      <c r="EP1196" s="279">
        <v>43831</v>
      </c>
      <c r="EQ1196" s="280">
        <v>0</v>
      </c>
      <c r="ER1196" s="281">
        <v>13.434760000000001</v>
      </c>
      <c r="ES1196" s="288"/>
      <c r="ET1196" s="282">
        <f>IF(EO1196=EO1197,MAX(ET$2:ET1195)+1,0)</f>
        <v>0</v>
      </c>
      <c r="EU1196" s="3" t="str">
        <f t="shared" si="235"/>
        <v/>
      </c>
      <c r="EV1196" s="290" t="str">
        <f t="shared" si="236"/>
        <v/>
      </c>
      <c r="EW1196" s="277" t="str">
        <f t="shared" si="237"/>
        <v/>
      </c>
      <c r="EX1196" s="281" t="str">
        <f t="shared" si="238"/>
        <v/>
      </c>
      <c r="EY1196" s="282">
        <f>IF(EO1196=EO1197,0,MAX(EY$2:EY1195)+1)</f>
        <v>597</v>
      </c>
      <c r="EZ1196" s="290" t="str">
        <f t="shared" si="239"/>
        <v/>
      </c>
      <c r="FA1196" s="277" t="str">
        <f t="shared" si="240"/>
        <v/>
      </c>
      <c r="FB1196" s="281" t="str">
        <f t="shared" si="241"/>
        <v/>
      </c>
      <c r="FC1196" s="230"/>
      <c r="FD1196" s="230"/>
      <c r="FE1196" s="230"/>
      <c r="FF1196" s="28" t="str">
        <f t="shared" si="242"/>
        <v>,</v>
      </c>
      <c r="FG1196" s="3"/>
      <c r="FH1196" s="3"/>
      <c r="FI1196" s="287">
        <f>IF(FH1196&gt;0,INDEX(IF($BJ$45=0,$EU$3:$EU$1412,IF($BK$45=0,$EX$3:$EX$1412,$FB$3:$FB$1412)),FH1196,1),0)</f>
        <v>0</v>
      </c>
    </row>
    <row r="1197" spans="144:165" x14ac:dyDescent="0.25">
      <c r="EN1197" s="263">
        <f t="shared" si="243"/>
        <v>1195</v>
      </c>
      <c r="EO1197" s="239" t="s">
        <v>2347</v>
      </c>
      <c r="EP1197" s="279">
        <v>42036</v>
      </c>
      <c r="EQ1197" s="280">
        <v>0</v>
      </c>
      <c r="ER1197" s="281">
        <v>14.38829</v>
      </c>
      <c r="ES1197" s="288"/>
      <c r="ET1197" s="282">
        <f>IF(EO1197=EO1198,MAX(ET$2:ET1196)+1,0)</f>
        <v>598</v>
      </c>
      <c r="EU1197" s="3" t="str">
        <f t="shared" si="235"/>
        <v/>
      </c>
      <c r="EV1197" s="290" t="str">
        <f t="shared" si="236"/>
        <v/>
      </c>
      <c r="EW1197" s="277" t="str">
        <f t="shared" si="237"/>
        <v/>
      </c>
      <c r="EX1197" s="281" t="str">
        <f t="shared" si="238"/>
        <v/>
      </c>
      <c r="EY1197" s="282">
        <f>IF(EO1197=EO1198,0,MAX(EY$2:EY1196)+1)</f>
        <v>0</v>
      </c>
      <c r="EZ1197" s="290" t="str">
        <f t="shared" si="239"/>
        <v/>
      </c>
      <c r="FA1197" s="277" t="str">
        <f t="shared" si="240"/>
        <v/>
      </c>
      <c r="FB1197" s="281" t="str">
        <f t="shared" si="241"/>
        <v/>
      </c>
      <c r="FC1197" s="230"/>
      <c r="FD1197" s="230"/>
      <c r="FE1197" s="230"/>
      <c r="FF1197" s="28" t="str">
        <f t="shared" si="242"/>
        <v>,</v>
      </c>
      <c r="FG1197" s="3"/>
      <c r="FH1197" s="3"/>
      <c r="FI1197" s="287">
        <f>IF(FH1197&gt;0,INDEX(IF($BJ$45=0,$EU$3:$EU$1412,IF($BK$45=0,$EX$3:$EX$1412,$FB$3:$FB$1412)),FH1197,1),0)</f>
        <v>0</v>
      </c>
    </row>
    <row r="1198" spans="144:165" x14ac:dyDescent="0.25">
      <c r="EN1198" s="263">
        <f t="shared" si="243"/>
        <v>1196</v>
      </c>
      <c r="EO1198" s="239" t="s">
        <v>2347</v>
      </c>
      <c r="EP1198" s="279">
        <v>43831</v>
      </c>
      <c r="EQ1198" s="280">
        <v>0</v>
      </c>
      <c r="ER1198" s="281">
        <v>13.28546</v>
      </c>
      <c r="ES1198" s="288"/>
      <c r="ET1198" s="282">
        <f>IF(EO1198=EO1199,MAX(ET$2:ET1197)+1,0)</f>
        <v>0</v>
      </c>
      <c r="EU1198" s="3" t="str">
        <f t="shared" si="235"/>
        <v/>
      </c>
      <c r="EV1198" s="290" t="str">
        <f t="shared" si="236"/>
        <v/>
      </c>
      <c r="EW1198" s="277" t="str">
        <f t="shared" si="237"/>
        <v/>
      </c>
      <c r="EX1198" s="281" t="str">
        <f t="shared" si="238"/>
        <v/>
      </c>
      <c r="EY1198" s="282">
        <f>IF(EO1198=EO1199,0,MAX(EY$2:EY1197)+1)</f>
        <v>598</v>
      </c>
      <c r="EZ1198" s="290" t="str">
        <f t="shared" si="239"/>
        <v/>
      </c>
      <c r="FA1198" s="277" t="str">
        <f t="shared" si="240"/>
        <v/>
      </c>
      <c r="FB1198" s="281" t="str">
        <f t="shared" si="241"/>
        <v/>
      </c>
      <c r="FC1198" s="230"/>
      <c r="FD1198" s="230"/>
      <c r="FE1198" s="230"/>
      <c r="FF1198" s="28" t="str">
        <f t="shared" si="242"/>
        <v>,</v>
      </c>
      <c r="FG1198" s="3"/>
      <c r="FH1198" s="3"/>
      <c r="FI1198" s="287">
        <f>IF(FH1198&gt;0,INDEX(IF($BJ$45=0,$EU$3:$EU$1412,IF($BK$45=0,$EX$3:$EX$1412,$FB$3:$FB$1412)),FH1198,1),0)</f>
        <v>0</v>
      </c>
    </row>
    <row r="1199" spans="144:165" x14ac:dyDescent="0.25">
      <c r="EN1199" s="263">
        <f t="shared" si="243"/>
        <v>1197</v>
      </c>
      <c r="EO1199" s="239" t="s">
        <v>2348</v>
      </c>
      <c r="EP1199" s="279">
        <v>42036</v>
      </c>
      <c r="EQ1199" s="280">
        <v>0</v>
      </c>
      <c r="ER1199" s="281">
        <v>13.715339999999999</v>
      </c>
      <c r="ES1199" s="288"/>
      <c r="ET1199" s="282">
        <f>IF(EO1199=EO1200,MAX(ET$2:ET1198)+1,0)</f>
        <v>599</v>
      </c>
      <c r="EU1199" s="3" t="str">
        <f t="shared" si="235"/>
        <v/>
      </c>
      <c r="EV1199" s="290" t="str">
        <f t="shared" si="236"/>
        <v/>
      </c>
      <c r="EW1199" s="277" t="str">
        <f t="shared" si="237"/>
        <v/>
      </c>
      <c r="EX1199" s="281" t="str">
        <f t="shared" si="238"/>
        <v/>
      </c>
      <c r="EY1199" s="282">
        <f>IF(EO1199=EO1200,0,MAX(EY$2:EY1198)+1)</f>
        <v>0</v>
      </c>
      <c r="EZ1199" s="290" t="str">
        <f t="shared" si="239"/>
        <v/>
      </c>
      <c r="FA1199" s="277" t="str">
        <f t="shared" si="240"/>
        <v/>
      </c>
      <c r="FB1199" s="281" t="str">
        <f t="shared" si="241"/>
        <v/>
      </c>
      <c r="FC1199" s="230"/>
      <c r="FD1199" s="230"/>
      <c r="FE1199" s="230"/>
      <c r="FF1199" s="28" t="str">
        <f t="shared" si="242"/>
        <v>,</v>
      </c>
      <c r="FG1199" s="3"/>
      <c r="FH1199" s="3"/>
      <c r="FI1199" s="287">
        <f>IF(FH1199&gt;0,INDEX(IF($BJ$45=0,$EU$3:$EU$1412,IF($BK$45=0,$EX$3:$EX$1412,$FB$3:$FB$1412)),FH1199,1),0)</f>
        <v>0</v>
      </c>
    </row>
    <row r="1200" spans="144:165" x14ac:dyDescent="0.25">
      <c r="EN1200" s="263">
        <f t="shared" si="243"/>
        <v>1198</v>
      </c>
      <c r="EO1200" s="239" t="s">
        <v>2348</v>
      </c>
      <c r="EP1200" s="279">
        <v>43831</v>
      </c>
      <c r="EQ1200" s="280">
        <v>0</v>
      </c>
      <c r="ER1200" s="281">
        <v>13.121309999999999</v>
      </c>
      <c r="ES1200" s="288"/>
      <c r="ET1200" s="282">
        <f>IF(EO1200=EO1201,MAX(ET$2:ET1199)+1,0)</f>
        <v>0</v>
      </c>
      <c r="EU1200" s="3" t="str">
        <f t="shared" si="235"/>
        <v/>
      </c>
      <c r="EV1200" s="290" t="str">
        <f t="shared" si="236"/>
        <v/>
      </c>
      <c r="EW1200" s="277" t="str">
        <f t="shared" si="237"/>
        <v/>
      </c>
      <c r="EX1200" s="281" t="str">
        <f t="shared" si="238"/>
        <v/>
      </c>
      <c r="EY1200" s="282">
        <f>IF(EO1200=EO1201,0,MAX(EY$2:EY1199)+1)</f>
        <v>599</v>
      </c>
      <c r="EZ1200" s="290" t="str">
        <f t="shared" si="239"/>
        <v/>
      </c>
      <c r="FA1200" s="277" t="str">
        <f t="shared" si="240"/>
        <v/>
      </c>
      <c r="FB1200" s="281" t="str">
        <f t="shared" si="241"/>
        <v/>
      </c>
      <c r="FC1200" s="230"/>
      <c r="FD1200" s="230"/>
      <c r="FE1200" s="230"/>
      <c r="FF1200" s="28" t="str">
        <f t="shared" si="242"/>
        <v>,</v>
      </c>
      <c r="FG1200" s="3"/>
      <c r="FH1200" s="3"/>
      <c r="FI1200" s="287">
        <f>IF(FH1200&gt;0,INDEX(IF($BJ$45=0,$EU$3:$EU$1412,IF($BK$45=0,$EX$3:$EX$1412,$FB$3:$FB$1412)),FH1200,1),0)</f>
        <v>0</v>
      </c>
    </row>
    <row r="1201" spans="144:165" x14ac:dyDescent="0.25">
      <c r="EN1201" s="263">
        <f t="shared" si="243"/>
        <v>1199</v>
      </c>
      <c r="EO1201" s="239" t="s">
        <v>2349</v>
      </c>
      <c r="EP1201" s="279">
        <v>42036</v>
      </c>
      <c r="EQ1201" s="280">
        <v>0</v>
      </c>
      <c r="ER1201" s="281">
        <v>12.86495</v>
      </c>
      <c r="ES1201" s="288"/>
      <c r="ET1201" s="282">
        <f>IF(EO1201=EO1202,MAX(ET$2:ET1200)+1,0)</f>
        <v>600</v>
      </c>
      <c r="EU1201" s="3" t="str">
        <f t="shared" si="235"/>
        <v/>
      </c>
      <c r="EV1201" s="290" t="str">
        <f t="shared" si="236"/>
        <v/>
      </c>
      <c r="EW1201" s="277" t="str">
        <f t="shared" si="237"/>
        <v/>
      </c>
      <c r="EX1201" s="281" t="str">
        <f t="shared" si="238"/>
        <v/>
      </c>
      <c r="EY1201" s="282">
        <f>IF(EO1201=EO1202,0,MAX(EY$2:EY1200)+1)</f>
        <v>0</v>
      </c>
      <c r="EZ1201" s="290" t="str">
        <f t="shared" si="239"/>
        <v/>
      </c>
      <c r="FA1201" s="277" t="str">
        <f t="shared" si="240"/>
        <v/>
      </c>
      <c r="FB1201" s="281" t="str">
        <f t="shared" si="241"/>
        <v/>
      </c>
      <c r="FC1201" s="230"/>
      <c r="FD1201" s="230"/>
      <c r="FE1201" s="230"/>
      <c r="FF1201" s="28" t="str">
        <f t="shared" si="242"/>
        <v>,</v>
      </c>
      <c r="FG1201" s="3"/>
      <c r="FH1201" s="3"/>
      <c r="FI1201" s="287">
        <f>IF(FH1201&gt;0,INDEX(IF($BJ$45=0,$EU$3:$EU$1412,IF($BK$45=0,$EX$3:$EX$1412,$FB$3:$FB$1412)),FH1201,1),0)</f>
        <v>0</v>
      </c>
    </row>
    <row r="1202" spans="144:165" x14ac:dyDescent="0.25">
      <c r="EN1202" s="263">
        <f t="shared" si="243"/>
        <v>1200</v>
      </c>
      <c r="EO1202" s="239" t="s">
        <v>2349</v>
      </c>
      <c r="EP1202" s="279">
        <v>43831</v>
      </c>
      <c r="EQ1202" s="280">
        <v>0</v>
      </c>
      <c r="ER1202" s="281">
        <v>12.85051</v>
      </c>
      <c r="ES1202" s="288"/>
      <c r="ET1202" s="282">
        <f>IF(EO1202=EO1203,MAX(ET$2:ET1201)+1,0)</f>
        <v>0</v>
      </c>
      <c r="EU1202" s="3" t="str">
        <f t="shared" si="235"/>
        <v/>
      </c>
      <c r="EV1202" s="290" t="str">
        <f t="shared" si="236"/>
        <v/>
      </c>
      <c r="EW1202" s="277" t="str">
        <f t="shared" si="237"/>
        <v/>
      </c>
      <c r="EX1202" s="281" t="str">
        <f t="shared" si="238"/>
        <v/>
      </c>
      <c r="EY1202" s="282">
        <f>IF(EO1202=EO1203,0,MAX(EY$2:EY1201)+1)</f>
        <v>600</v>
      </c>
      <c r="EZ1202" s="290" t="str">
        <f t="shared" si="239"/>
        <v/>
      </c>
      <c r="FA1202" s="277" t="str">
        <f t="shared" si="240"/>
        <v/>
      </c>
      <c r="FB1202" s="281" t="str">
        <f t="shared" si="241"/>
        <v/>
      </c>
      <c r="FC1202" s="230"/>
      <c r="FD1202" s="230"/>
      <c r="FE1202" s="230"/>
      <c r="FF1202" s="28" t="str">
        <f t="shared" si="242"/>
        <v>,</v>
      </c>
      <c r="FG1202" s="3"/>
      <c r="FH1202" s="3"/>
      <c r="FI1202" s="287">
        <f>IF(FH1202&gt;0,INDEX(IF($BJ$45=0,$EU$3:$EU$1412,IF($BK$45=0,$EX$3:$EX$1412,$FB$3:$FB$1412)),FH1202,1),0)</f>
        <v>0</v>
      </c>
    </row>
    <row r="1203" spans="144:165" x14ac:dyDescent="0.25">
      <c r="EN1203" s="263">
        <f t="shared" si="243"/>
        <v>1201</v>
      </c>
      <c r="EO1203" s="239" t="s">
        <v>2350</v>
      </c>
      <c r="EP1203" s="279">
        <v>42036</v>
      </c>
      <c r="EQ1203" s="280">
        <v>0</v>
      </c>
      <c r="ER1203" s="281">
        <v>13.4572</v>
      </c>
      <c r="ES1203" s="288"/>
      <c r="ET1203" s="282">
        <f>IF(EO1203=EO1204,MAX(ET$2:ET1202)+1,0)</f>
        <v>601</v>
      </c>
      <c r="EU1203" s="3" t="str">
        <f t="shared" si="235"/>
        <v/>
      </c>
      <c r="EV1203" s="290" t="str">
        <f t="shared" si="236"/>
        <v/>
      </c>
      <c r="EW1203" s="277" t="str">
        <f t="shared" si="237"/>
        <v/>
      </c>
      <c r="EX1203" s="281" t="str">
        <f t="shared" si="238"/>
        <v/>
      </c>
      <c r="EY1203" s="282">
        <f>IF(EO1203=EO1204,0,MAX(EY$2:EY1202)+1)</f>
        <v>0</v>
      </c>
      <c r="EZ1203" s="290" t="str">
        <f t="shared" si="239"/>
        <v/>
      </c>
      <c r="FA1203" s="277" t="str">
        <f t="shared" si="240"/>
        <v/>
      </c>
      <c r="FB1203" s="281" t="str">
        <f t="shared" si="241"/>
        <v/>
      </c>
      <c r="FC1203" s="230"/>
      <c r="FD1203" s="230"/>
      <c r="FE1203" s="230"/>
      <c r="FF1203" s="28" t="str">
        <f t="shared" si="242"/>
        <v>,</v>
      </c>
      <c r="FG1203" s="3"/>
      <c r="FH1203" s="3"/>
      <c r="FI1203" s="287">
        <f>IF(FH1203&gt;0,INDEX(IF($BJ$45=0,$EU$3:$EU$1412,IF($BK$45=0,$EX$3:$EX$1412,$FB$3:$FB$1412)),FH1203,1),0)</f>
        <v>0</v>
      </c>
    </row>
    <row r="1204" spans="144:165" x14ac:dyDescent="0.25">
      <c r="EN1204" s="263">
        <f t="shared" si="243"/>
        <v>1202</v>
      </c>
      <c r="EO1204" s="239" t="s">
        <v>2350</v>
      </c>
      <c r="EP1204" s="279">
        <v>43831</v>
      </c>
      <c r="EQ1204" s="280">
        <v>0</v>
      </c>
      <c r="ER1204" s="281">
        <v>13.194380000000001</v>
      </c>
      <c r="ES1204" s="288"/>
      <c r="ET1204" s="282">
        <f>IF(EO1204=EO1205,MAX(ET$2:ET1203)+1,0)</f>
        <v>0</v>
      </c>
      <c r="EU1204" s="3" t="str">
        <f t="shared" si="235"/>
        <v/>
      </c>
      <c r="EV1204" s="290" t="str">
        <f t="shared" si="236"/>
        <v/>
      </c>
      <c r="EW1204" s="277" t="str">
        <f t="shared" si="237"/>
        <v/>
      </c>
      <c r="EX1204" s="281" t="str">
        <f t="shared" si="238"/>
        <v/>
      </c>
      <c r="EY1204" s="282">
        <f>IF(EO1204=EO1205,0,MAX(EY$2:EY1203)+1)</f>
        <v>601</v>
      </c>
      <c r="EZ1204" s="290" t="str">
        <f t="shared" si="239"/>
        <v/>
      </c>
      <c r="FA1204" s="277" t="str">
        <f t="shared" si="240"/>
        <v/>
      </c>
      <c r="FB1204" s="281" t="str">
        <f t="shared" si="241"/>
        <v/>
      </c>
      <c r="FC1204" s="230"/>
      <c r="FD1204" s="230"/>
      <c r="FE1204" s="230"/>
      <c r="FF1204" s="28" t="str">
        <f t="shared" si="242"/>
        <v>,</v>
      </c>
      <c r="FG1204" s="3"/>
      <c r="FH1204" s="3"/>
      <c r="FI1204" s="287">
        <f>IF(FH1204&gt;0,INDEX(IF($BJ$45=0,$EU$3:$EU$1412,IF($BK$45=0,$EX$3:$EX$1412,$FB$3:$FB$1412)),FH1204,1),0)</f>
        <v>0</v>
      </c>
    </row>
    <row r="1205" spans="144:165" x14ac:dyDescent="0.25">
      <c r="EN1205" s="263">
        <f t="shared" si="243"/>
        <v>1203</v>
      </c>
      <c r="EO1205" s="239" t="s">
        <v>2351</v>
      </c>
      <c r="EP1205" s="279">
        <v>42036</v>
      </c>
      <c r="EQ1205" s="280">
        <v>0</v>
      </c>
      <c r="ER1205" s="281">
        <v>13.91521</v>
      </c>
      <c r="ES1205" s="288"/>
      <c r="ET1205" s="282">
        <f>IF(EO1205=EO1206,MAX(ET$2:ET1204)+1,0)</f>
        <v>602</v>
      </c>
      <c r="EU1205" s="3" t="str">
        <f t="shared" si="235"/>
        <v/>
      </c>
      <c r="EV1205" s="290" t="str">
        <f t="shared" si="236"/>
        <v/>
      </c>
      <c r="EW1205" s="277" t="str">
        <f t="shared" si="237"/>
        <v/>
      </c>
      <c r="EX1205" s="281" t="str">
        <f t="shared" si="238"/>
        <v/>
      </c>
      <c r="EY1205" s="282">
        <f>IF(EO1205=EO1206,0,MAX(EY$2:EY1204)+1)</f>
        <v>0</v>
      </c>
      <c r="EZ1205" s="290" t="str">
        <f t="shared" si="239"/>
        <v/>
      </c>
      <c r="FA1205" s="277" t="str">
        <f t="shared" si="240"/>
        <v/>
      </c>
      <c r="FB1205" s="281" t="str">
        <f t="shared" si="241"/>
        <v/>
      </c>
      <c r="FC1205" s="230"/>
      <c r="FD1205" s="230"/>
      <c r="FE1205" s="230"/>
      <c r="FF1205" s="28" t="str">
        <f t="shared" si="242"/>
        <v>,</v>
      </c>
      <c r="FG1205" s="3"/>
      <c r="FH1205" s="3"/>
      <c r="FI1205" s="287">
        <f>IF(FH1205&gt;0,INDEX(IF($BJ$45=0,$EU$3:$EU$1412,IF($BK$45=0,$EX$3:$EX$1412,$FB$3:$FB$1412)),FH1205,1),0)</f>
        <v>0</v>
      </c>
    </row>
    <row r="1206" spans="144:165" x14ac:dyDescent="0.25">
      <c r="EN1206" s="263">
        <f t="shared" si="243"/>
        <v>1204</v>
      </c>
      <c r="EO1206" s="239" t="s">
        <v>2351</v>
      </c>
      <c r="EP1206" s="279">
        <v>43831</v>
      </c>
      <c r="EQ1206" s="280">
        <v>0</v>
      </c>
      <c r="ER1206" s="281">
        <v>13.4686</v>
      </c>
      <c r="ES1206" s="288"/>
      <c r="ET1206" s="282">
        <f>IF(EO1206=EO1207,MAX(ET$2:ET1205)+1,0)</f>
        <v>0</v>
      </c>
      <c r="EU1206" s="3" t="str">
        <f t="shared" si="235"/>
        <v/>
      </c>
      <c r="EV1206" s="290" t="str">
        <f t="shared" si="236"/>
        <v/>
      </c>
      <c r="EW1206" s="277" t="str">
        <f t="shared" si="237"/>
        <v/>
      </c>
      <c r="EX1206" s="281" t="str">
        <f t="shared" si="238"/>
        <v/>
      </c>
      <c r="EY1206" s="282">
        <f>IF(EO1206=EO1207,0,MAX(EY$2:EY1205)+1)</f>
        <v>602</v>
      </c>
      <c r="EZ1206" s="290" t="str">
        <f t="shared" si="239"/>
        <v/>
      </c>
      <c r="FA1206" s="277" t="str">
        <f t="shared" si="240"/>
        <v/>
      </c>
      <c r="FB1206" s="281" t="str">
        <f t="shared" si="241"/>
        <v/>
      </c>
      <c r="FC1206" s="230"/>
      <c r="FD1206" s="230"/>
      <c r="FE1206" s="230"/>
      <c r="FF1206" s="28" t="str">
        <f t="shared" si="242"/>
        <v>,</v>
      </c>
      <c r="FG1206" s="3"/>
      <c r="FH1206" s="3"/>
      <c r="FI1206" s="287">
        <f>IF(FH1206&gt;0,INDEX(IF($BJ$45=0,$EU$3:$EU$1412,IF($BK$45=0,$EX$3:$EX$1412,$FB$3:$FB$1412)),FH1206,1),0)</f>
        <v>0</v>
      </c>
    </row>
    <row r="1207" spans="144:165" x14ac:dyDescent="0.25">
      <c r="EN1207" s="263">
        <f t="shared" si="243"/>
        <v>1205</v>
      </c>
      <c r="EO1207" s="239" t="s">
        <v>2352</v>
      </c>
      <c r="EP1207" s="279">
        <v>42036</v>
      </c>
      <c r="EQ1207" s="280">
        <v>0</v>
      </c>
      <c r="ER1207" s="281">
        <v>14.28533</v>
      </c>
      <c r="ES1207" s="288"/>
      <c r="ET1207" s="282">
        <f>IF(EO1207=EO1208,MAX(ET$2:ET1206)+1,0)</f>
        <v>603</v>
      </c>
      <c r="EU1207" s="3" t="str">
        <f t="shared" si="235"/>
        <v/>
      </c>
      <c r="EV1207" s="290" t="str">
        <f t="shared" si="236"/>
        <v/>
      </c>
      <c r="EW1207" s="277" t="str">
        <f t="shared" si="237"/>
        <v/>
      </c>
      <c r="EX1207" s="281" t="str">
        <f t="shared" si="238"/>
        <v/>
      </c>
      <c r="EY1207" s="282">
        <f>IF(EO1207=EO1208,0,MAX(EY$2:EY1206)+1)</f>
        <v>0</v>
      </c>
      <c r="EZ1207" s="290" t="str">
        <f t="shared" si="239"/>
        <v/>
      </c>
      <c r="FA1207" s="277" t="str">
        <f t="shared" si="240"/>
        <v/>
      </c>
      <c r="FB1207" s="281" t="str">
        <f t="shared" si="241"/>
        <v/>
      </c>
      <c r="FC1207" s="230"/>
      <c r="FD1207" s="230"/>
      <c r="FE1207" s="230"/>
      <c r="FF1207" s="28" t="str">
        <f t="shared" si="242"/>
        <v>,</v>
      </c>
      <c r="FG1207" s="3"/>
      <c r="FH1207" s="3"/>
      <c r="FI1207" s="287">
        <f>IF(FH1207&gt;0,INDEX(IF($BJ$45=0,$EU$3:$EU$1412,IF($BK$45=0,$EX$3:$EX$1412,$FB$3:$FB$1412)),FH1207,1),0)</f>
        <v>0</v>
      </c>
    </row>
    <row r="1208" spans="144:165" x14ac:dyDescent="0.25">
      <c r="EN1208" s="263">
        <f t="shared" si="243"/>
        <v>1206</v>
      </c>
      <c r="EO1208" s="239" t="s">
        <v>2352</v>
      </c>
      <c r="EP1208" s="279">
        <v>43831</v>
      </c>
      <c r="EQ1208" s="280">
        <v>0</v>
      </c>
      <c r="ER1208" s="281">
        <v>13.69651</v>
      </c>
      <c r="ES1208" s="288"/>
      <c r="ET1208" s="282">
        <f>IF(EO1208=EO1209,MAX(ET$2:ET1207)+1,0)</f>
        <v>0</v>
      </c>
      <c r="EU1208" s="3" t="str">
        <f t="shared" si="235"/>
        <v/>
      </c>
      <c r="EV1208" s="290" t="str">
        <f t="shared" si="236"/>
        <v/>
      </c>
      <c r="EW1208" s="277" t="str">
        <f t="shared" si="237"/>
        <v/>
      </c>
      <c r="EX1208" s="281" t="str">
        <f t="shared" si="238"/>
        <v/>
      </c>
      <c r="EY1208" s="282">
        <f>IF(EO1208=EO1209,0,MAX(EY$2:EY1207)+1)</f>
        <v>603</v>
      </c>
      <c r="EZ1208" s="290" t="str">
        <f t="shared" si="239"/>
        <v/>
      </c>
      <c r="FA1208" s="277" t="str">
        <f t="shared" si="240"/>
        <v/>
      </c>
      <c r="FB1208" s="281" t="str">
        <f t="shared" si="241"/>
        <v/>
      </c>
      <c r="FC1208" s="230"/>
      <c r="FD1208" s="230"/>
      <c r="FE1208" s="230"/>
      <c r="FF1208" s="28" t="str">
        <f t="shared" si="242"/>
        <v>,</v>
      </c>
      <c r="FG1208" s="3"/>
      <c r="FH1208" s="3"/>
      <c r="FI1208" s="287">
        <f>IF(FH1208&gt;0,INDEX(IF($BJ$45=0,$EU$3:$EU$1412,IF($BK$45=0,$EX$3:$EX$1412,$FB$3:$FB$1412)),FH1208,1),0)</f>
        <v>0</v>
      </c>
    </row>
    <row r="1209" spans="144:165" x14ac:dyDescent="0.25">
      <c r="EN1209" s="263">
        <f t="shared" si="243"/>
        <v>1207</v>
      </c>
      <c r="EO1209" s="239" t="s">
        <v>2353</v>
      </c>
      <c r="EP1209" s="279">
        <v>42036</v>
      </c>
      <c r="EQ1209" s="280">
        <v>0</v>
      </c>
      <c r="ER1209" s="281">
        <v>14.52643</v>
      </c>
      <c r="ES1209" s="288"/>
      <c r="ET1209" s="282">
        <f>IF(EO1209=EO1210,MAX(ET$2:ET1208)+1,0)</f>
        <v>604</v>
      </c>
      <c r="EU1209" s="3" t="str">
        <f t="shared" si="235"/>
        <v/>
      </c>
      <c r="EV1209" s="290" t="str">
        <f t="shared" si="236"/>
        <v/>
      </c>
      <c r="EW1209" s="277" t="str">
        <f t="shared" si="237"/>
        <v/>
      </c>
      <c r="EX1209" s="281" t="str">
        <f t="shared" si="238"/>
        <v/>
      </c>
      <c r="EY1209" s="282">
        <f>IF(EO1209=EO1210,0,MAX(EY$2:EY1208)+1)</f>
        <v>0</v>
      </c>
      <c r="EZ1209" s="290" t="str">
        <f t="shared" si="239"/>
        <v/>
      </c>
      <c r="FA1209" s="277" t="str">
        <f t="shared" si="240"/>
        <v/>
      </c>
      <c r="FB1209" s="281" t="str">
        <f t="shared" si="241"/>
        <v/>
      </c>
      <c r="FC1209" s="230"/>
      <c r="FD1209" s="230"/>
      <c r="FE1209" s="230"/>
      <c r="FF1209" s="28" t="str">
        <f t="shared" si="242"/>
        <v>,</v>
      </c>
      <c r="FG1209" s="3"/>
      <c r="FH1209" s="3"/>
      <c r="FI1209" s="287">
        <f>IF(FH1209&gt;0,INDEX(IF($BJ$45=0,$EU$3:$EU$1412,IF($BK$45=0,$EX$3:$EX$1412,$FB$3:$FB$1412)),FH1209,1),0)</f>
        <v>0</v>
      </c>
    </row>
    <row r="1210" spans="144:165" x14ac:dyDescent="0.25">
      <c r="EN1210" s="263">
        <f t="shared" si="243"/>
        <v>1208</v>
      </c>
      <c r="EO1210" s="239" t="s">
        <v>2353</v>
      </c>
      <c r="EP1210" s="279">
        <v>43831</v>
      </c>
      <c r="EQ1210" s="280">
        <v>0</v>
      </c>
      <c r="ER1210" s="281">
        <v>13.84718</v>
      </c>
      <c r="ES1210" s="288"/>
      <c r="ET1210" s="282">
        <f>IF(EO1210=EO1211,MAX(ET$2:ET1209)+1,0)</f>
        <v>0</v>
      </c>
      <c r="EU1210" s="3" t="str">
        <f t="shared" si="235"/>
        <v/>
      </c>
      <c r="EV1210" s="290" t="str">
        <f t="shared" si="236"/>
        <v/>
      </c>
      <c r="EW1210" s="277" t="str">
        <f t="shared" si="237"/>
        <v/>
      </c>
      <c r="EX1210" s="281" t="str">
        <f t="shared" si="238"/>
        <v/>
      </c>
      <c r="EY1210" s="282">
        <f>IF(EO1210=EO1211,0,MAX(EY$2:EY1209)+1)</f>
        <v>604</v>
      </c>
      <c r="EZ1210" s="290" t="str">
        <f t="shared" si="239"/>
        <v/>
      </c>
      <c r="FA1210" s="277" t="str">
        <f t="shared" si="240"/>
        <v/>
      </c>
      <c r="FB1210" s="281" t="str">
        <f t="shared" si="241"/>
        <v/>
      </c>
      <c r="FC1210" s="230"/>
      <c r="FD1210" s="230"/>
      <c r="FE1210" s="230"/>
      <c r="FF1210" s="28" t="str">
        <f t="shared" si="242"/>
        <v>,</v>
      </c>
      <c r="FG1210" s="3"/>
      <c r="FH1210" s="3"/>
      <c r="FI1210" s="287">
        <f>IF(FH1210&gt;0,INDEX(IF($BJ$45=0,$EU$3:$EU$1412,IF($BK$45=0,$EX$3:$EX$1412,$FB$3:$FB$1412)),FH1210,1),0)</f>
        <v>0</v>
      </c>
    </row>
    <row r="1211" spans="144:165" x14ac:dyDescent="0.25">
      <c r="EN1211" s="263">
        <f t="shared" si="243"/>
        <v>1209</v>
      </c>
      <c r="EO1211" s="239" t="s">
        <v>2354</v>
      </c>
      <c r="EP1211" s="279">
        <v>42036</v>
      </c>
      <c r="EQ1211" s="280">
        <v>0</v>
      </c>
      <c r="ER1211" s="281">
        <v>14.663069999999999</v>
      </c>
      <c r="ES1211" s="288"/>
      <c r="ET1211" s="282">
        <f>IF(EO1211=EO1212,MAX(ET$2:ET1210)+1,0)</f>
        <v>605</v>
      </c>
      <c r="EU1211" s="3" t="str">
        <f t="shared" si="235"/>
        <v/>
      </c>
      <c r="EV1211" s="290" t="str">
        <f t="shared" si="236"/>
        <v/>
      </c>
      <c r="EW1211" s="277" t="str">
        <f t="shared" si="237"/>
        <v/>
      </c>
      <c r="EX1211" s="281" t="str">
        <f t="shared" si="238"/>
        <v/>
      </c>
      <c r="EY1211" s="282">
        <f>IF(EO1211=EO1212,0,MAX(EY$2:EY1210)+1)</f>
        <v>0</v>
      </c>
      <c r="EZ1211" s="290" t="str">
        <f t="shared" si="239"/>
        <v/>
      </c>
      <c r="FA1211" s="277" t="str">
        <f t="shared" si="240"/>
        <v/>
      </c>
      <c r="FB1211" s="281" t="str">
        <f t="shared" si="241"/>
        <v/>
      </c>
      <c r="FC1211" s="230"/>
      <c r="FD1211" s="230"/>
      <c r="FE1211" s="230"/>
      <c r="FF1211" s="28" t="str">
        <f t="shared" si="242"/>
        <v>,</v>
      </c>
      <c r="FG1211" s="3"/>
      <c r="FH1211" s="3"/>
      <c r="FI1211" s="287">
        <f>IF(FH1211&gt;0,INDEX(IF($BJ$45=0,$EU$3:$EU$1412,IF($BK$45=0,$EX$3:$EX$1412,$FB$3:$FB$1412)),FH1211,1),0)</f>
        <v>0</v>
      </c>
    </row>
    <row r="1212" spans="144:165" x14ac:dyDescent="0.25">
      <c r="EN1212" s="263">
        <f t="shared" si="243"/>
        <v>1210</v>
      </c>
      <c r="EO1212" s="239" t="s">
        <v>2354</v>
      </c>
      <c r="EP1212" s="279">
        <v>43831</v>
      </c>
      <c r="EQ1212" s="280">
        <v>0</v>
      </c>
      <c r="ER1212" s="281">
        <v>13.934060000000001</v>
      </c>
      <c r="ES1212" s="288"/>
      <c r="ET1212" s="282">
        <f>IF(EO1212=EO1213,MAX(ET$2:ET1211)+1,0)</f>
        <v>0</v>
      </c>
      <c r="EU1212" s="3" t="str">
        <f t="shared" si="235"/>
        <v/>
      </c>
      <c r="EV1212" s="290" t="str">
        <f t="shared" si="236"/>
        <v/>
      </c>
      <c r="EW1212" s="277" t="str">
        <f t="shared" si="237"/>
        <v/>
      </c>
      <c r="EX1212" s="281" t="str">
        <f t="shared" si="238"/>
        <v/>
      </c>
      <c r="EY1212" s="282">
        <f>IF(EO1212=EO1213,0,MAX(EY$2:EY1211)+1)</f>
        <v>605</v>
      </c>
      <c r="EZ1212" s="290" t="str">
        <f t="shared" si="239"/>
        <v/>
      </c>
      <c r="FA1212" s="277" t="str">
        <f t="shared" si="240"/>
        <v/>
      </c>
      <c r="FB1212" s="281" t="str">
        <f t="shared" si="241"/>
        <v/>
      </c>
      <c r="FC1212" s="230"/>
      <c r="FD1212" s="230"/>
      <c r="FE1212" s="230"/>
      <c r="FF1212" s="28" t="str">
        <f t="shared" si="242"/>
        <v>,</v>
      </c>
      <c r="FG1212" s="3"/>
      <c r="FH1212" s="3"/>
      <c r="FI1212" s="287">
        <f>IF(FH1212&gt;0,INDEX(IF($BJ$45=0,$EU$3:$EU$1412,IF($BK$45=0,$EX$3:$EX$1412,$FB$3:$FB$1412)),FH1212,1),0)</f>
        <v>0</v>
      </c>
    </row>
    <row r="1213" spans="144:165" x14ac:dyDescent="0.25">
      <c r="EN1213" s="263">
        <f t="shared" si="243"/>
        <v>1211</v>
      </c>
      <c r="EO1213" s="239" t="s">
        <v>2355</v>
      </c>
      <c r="EP1213" s="279">
        <v>42036</v>
      </c>
      <c r="EQ1213" s="280">
        <v>0</v>
      </c>
      <c r="ER1213" s="281">
        <v>21.32752</v>
      </c>
      <c r="ES1213" s="288"/>
      <c r="ET1213" s="282">
        <f>IF(EO1213=EO1214,MAX(ET$2:ET1212)+1,0)</f>
        <v>606</v>
      </c>
      <c r="EU1213" s="3" t="str">
        <f t="shared" si="235"/>
        <v/>
      </c>
      <c r="EV1213" s="290" t="str">
        <f t="shared" si="236"/>
        <v/>
      </c>
      <c r="EW1213" s="277" t="str">
        <f t="shared" si="237"/>
        <v/>
      </c>
      <c r="EX1213" s="281" t="str">
        <f t="shared" si="238"/>
        <v/>
      </c>
      <c r="EY1213" s="282">
        <f>IF(EO1213=EO1214,0,MAX(EY$2:EY1212)+1)</f>
        <v>0</v>
      </c>
      <c r="EZ1213" s="290" t="str">
        <f t="shared" si="239"/>
        <v/>
      </c>
      <c r="FA1213" s="277" t="str">
        <f t="shared" si="240"/>
        <v/>
      </c>
      <c r="FB1213" s="281" t="str">
        <f t="shared" si="241"/>
        <v/>
      </c>
      <c r="FC1213" s="230"/>
      <c r="FD1213" s="230"/>
      <c r="FE1213" s="230"/>
      <c r="FF1213" s="28" t="str">
        <f t="shared" si="242"/>
        <v>,</v>
      </c>
      <c r="FG1213" s="3"/>
      <c r="FH1213" s="3"/>
      <c r="FI1213" s="287">
        <f>IF(FH1213&gt;0,INDEX(IF($BJ$45=0,$EU$3:$EU$1412,IF($BK$45=0,$EX$3:$EX$1412,$FB$3:$FB$1412)),FH1213,1),0)</f>
        <v>0</v>
      </c>
    </row>
    <row r="1214" spans="144:165" x14ac:dyDescent="0.25">
      <c r="EN1214" s="263">
        <f t="shared" si="243"/>
        <v>1212</v>
      </c>
      <c r="EO1214" s="239" t="s">
        <v>2355</v>
      </c>
      <c r="EP1214" s="279">
        <v>43831</v>
      </c>
      <c r="EQ1214" s="280">
        <v>0</v>
      </c>
      <c r="ER1214" s="281">
        <v>18.63297</v>
      </c>
      <c r="ES1214" s="288"/>
      <c r="ET1214" s="282">
        <f>IF(EO1214=EO1215,MAX(ET$2:ET1213)+1,0)</f>
        <v>0</v>
      </c>
      <c r="EU1214" s="3" t="str">
        <f t="shared" si="235"/>
        <v/>
      </c>
      <c r="EV1214" s="290" t="str">
        <f t="shared" si="236"/>
        <v/>
      </c>
      <c r="EW1214" s="277" t="str">
        <f t="shared" si="237"/>
        <v/>
      </c>
      <c r="EX1214" s="281" t="str">
        <f t="shared" si="238"/>
        <v/>
      </c>
      <c r="EY1214" s="282">
        <f>IF(EO1214=EO1215,0,MAX(EY$2:EY1213)+1)</f>
        <v>606</v>
      </c>
      <c r="EZ1214" s="290" t="str">
        <f t="shared" si="239"/>
        <v/>
      </c>
      <c r="FA1214" s="277" t="str">
        <f t="shared" si="240"/>
        <v/>
      </c>
      <c r="FB1214" s="281" t="str">
        <f t="shared" si="241"/>
        <v/>
      </c>
      <c r="FC1214" s="230"/>
      <c r="FD1214" s="230"/>
      <c r="FE1214" s="230"/>
      <c r="FF1214" s="28" t="str">
        <f t="shared" si="242"/>
        <v>,</v>
      </c>
      <c r="FG1214" s="3"/>
      <c r="FH1214" s="3"/>
      <c r="FI1214" s="287">
        <f>IF(FH1214&gt;0,INDEX(IF($BJ$45=0,$EU$3:$EU$1412,IF($BK$45=0,$EX$3:$EX$1412,$FB$3:$FB$1412)),FH1214,1),0)</f>
        <v>0</v>
      </c>
    </row>
    <row r="1215" spans="144:165" x14ac:dyDescent="0.25">
      <c r="EN1215" s="263">
        <f t="shared" si="243"/>
        <v>1213</v>
      </c>
      <c r="EO1215" s="239" t="s">
        <v>2356</v>
      </c>
      <c r="EP1215" s="279">
        <v>42036</v>
      </c>
      <c r="EQ1215" s="280">
        <v>0</v>
      </c>
      <c r="ER1215" s="281">
        <v>20.761869999999998</v>
      </c>
      <c r="ES1215" s="288"/>
      <c r="ET1215" s="282">
        <f>IF(EO1215=EO1216,MAX(ET$2:ET1214)+1,0)</f>
        <v>607</v>
      </c>
      <c r="EU1215" s="3" t="str">
        <f t="shared" si="235"/>
        <v/>
      </c>
      <c r="EV1215" s="290" t="str">
        <f t="shared" si="236"/>
        <v/>
      </c>
      <c r="EW1215" s="277" t="str">
        <f t="shared" si="237"/>
        <v/>
      </c>
      <c r="EX1215" s="281" t="str">
        <f t="shared" si="238"/>
        <v/>
      </c>
      <c r="EY1215" s="282">
        <f>IF(EO1215=EO1216,0,MAX(EY$2:EY1214)+1)</f>
        <v>0</v>
      </c>
      <c r="EZ1215" s="290" t="str">
        <f t="shared" si="239"/>
        <v/>
      </c>
      <c r="FA1215" s="277" t="str">
        <f t="shared" si="240"/>
        <v/>
      </c>
      <c r="FB1215" s="281" t="str">
        <f t="shared" si="241"/>
        <v/>
      </c>
      <c r="FC1215" s="230"/>
      <c r="FD1215" s="230"/>
      <c r="FE1215" s="230"/>
      <c r="FF1215" s="28" t="str">
        <f t="shared" si="242"/>
        <v>,</v>
      </c>
      <c r="FG1215" s="3"/>
      <c r="FH1215" s="3"/>
      <c r="FI1215" s="287">
        <f>IF(FH1215&gt;0,INDEX(IF($BJ$45=0,$EU$3:$EU$1412,IF($BK$45=0,$EX$3:$EX$1412,$FB$3:$FB$1412)),FH1215,1),0)</f>
        <v>0</v>
      </c>
    </row>
    <row r="1216" spans="144:165" x14ac:dyDescent="0.25">
      <c r="EN1216" s="263">
        <f t="shared" si="243"/>
        <v>1214</v>
      </c>
      <c r="EO1216" s="239" t="s">
        <v>2356</v>
      </c>
      <c r="EP1216" s="279">
        <v>43831</v>
      </c>
      <c r="EQ1216" s="280">
        <v>0</v>
      </c>
      <c r="ER1216" s="281">
        <v>18.198260000000001</v>
      </c>
      <c r="ES1216" s="288"/>
      <c r="ET1216" s="282">
        <f>IF(EO1216=EO1217,MAX(ET$2:ET1215)+1,0)</f>
        <v>0</v>
      </c>
      <c r="EU1216" s="3" t="str">
        <f t="shared" si="235"/>
        <v/>
      </c>
      <c r="EV1216" s="290" t="str">
        <f t="shared" si="236"/>
        <v/>
      </c>
      <c r="EW1216" s="277" t="str">
        <f t="shared" si="237"/>
        <v/>
      </c>
      <c r="EX1216" s="281" t="str">
        <f t="shared" si="238"/>
        <v/>
      </c>
      <c r="EY1216" s="282">
        <f>IF(EO1216=EO1217,0,MAX(EY$2:EY1215)+1)</f>
        <v>607</v>
      </c>
      <c r="EZ1216" s="290" t="str">
        <f t="shared" si="239"/>
        <v/>
      </c>
      <c r="FA1216" s="277" t="str">
        <f t="shared" si="240"/>
        <v/>
      </c>
      <c r="FB1216" s="281" t="str">
        <f t="shared" si="241"/>
        <v/>
      </c>
      <c r="FC1216" s="230"/>
      <c r="FD1216" s="230"/>
      <c r="FE1216" s="230"/>
      <c r="FF1216" s="28" t="str">
        <f t="shared" si="242"/>
        <v>,</v>
      </c>
      <c r="FG1216" s="3"/>
      <c r="FH1216" s="3"/>
      <c r="FI1216" s="287">
        <f>IF(FH1216&gt;0,INDEX(IF($BJ$45=0,$EU$3:$EU$1412,IF($BK$45=0,$EX$3:$EX$1412,$FB$3:$FB$1412)),FH1216,1),0)</f>
        <v>0</v>
      </c>
    </row>
    <row r="1217" spans="144:165" x14ac:dyDescent="0.25">
      <c r="EN1217" s="263">
        <f t="shared" si="243"/>
        <v>1215</v>
      </c>
      <c r="EO1217" s="239" t="s">
        <v>2357</v>
      </c>
      <c r="EP1217" s="279">
        <v>42036</v>
      </c>
      <c r="EQ1217" s="280">
        <v>0</v>
      </c>
      <c r="ER1217" s="281">
        <v>20.263860000000001</v>
      </c>
      <c r="ES1217" s="288"/>
      <c r="ET1217" s="282">
        <f>IF(EO1217=EO1218,MAX(ET$2:ET1216)+1,0)</f>
        <v>608</v>
      </c>
      <c r="EU1217" s="3" t="str">
        <f t="shared" si="235"/>
        <v/>
      </c>
      <c r="EV1217" s="290" t="str">
        <f t="shared" si="236"/>
        <v/>
      </c>
      <c r="EW1217" s="277" t="str">
        <f t="shared" si="237"/>
        <v/>
      </c>
      <c r="EX1217" s="281" t="str">
        <f t="shared" si="238"/>
        <v/>
      </c>
      <c r="EY1217" s="282">
        <f>IF(EO1217=EO1218,0,MAX(EY$2:EY1216)+1)</f>
        <v>0</v>
      </c>
      <c r="EZ1217" s="290" t="str">
        <f t="shared" si="239"/>
        <v/>
      </c>
      <c r="FA1217" s="277" t="str">
        <f t="shared" si="240"/>
        <v/>
      </c>
      <c r="FB1217" s="281" t="str">
        <f t="shared" si="241"/>
        <v/>
      </c>
      <c r="FC1217" s="230"/>
      <c r="FD1217" s="230"/>
      <c r="FE1217" s="230"/>
      <c r="FF1217" s="28" t="str">
        <f t="shared" si="242"/>
        <v>,</v>
      </c>
      <c r="FG1217" s="3"/>
      <c r="FH1217" s="3"/>
      <c r="FI1217" s="287">
        <f>IF(FH1217&gt;0,INDEX(IF($BJ$45=0,$EU$3:$EU$1412,IF($BK$45=0,$EX$3:$EX$1412,$FB$3:$FB$1412)),FH1217,1),0)</f>
        <v>0</v>
      </c>
    </row>
    <row r="1218" spans="144:165" x14ac:dyDescent="0.25">
      <c r="EN1218" s="263">
        <f t="shared" si="243"/>
        <v>1216</v>
      </c>
      <c r="EO1218" s="239" t="s">
        <v>2357</v>
      </c>
      <c r="EP1218" s="279">
        <v>43831</v>
      </c>
      <c r="EQ1218" s="280">
        <v>0</v>
      </c>
      <c r="ER1218" s="281">
        <v>17.839559999999999</v>
      </c>
      <c r="ES1218" s="288"/>
      <c r="ET1218" s="282">
        <f>IF(EO1218=EO1219,MAX(ET$2:ET1217)+1,0)</f>
        <v>0</v>
      </c>
      <c r="EU1218" s="3" t="str">
        <f t="shared" si="235"/>
        <v/>
      </c>
      <c r="EV1218" s="290" t="str">
        <f t="shared" si="236"/>
        <v/>
      </c>
      <c r="EW1218" s="277" t="str">
        <f t="shared" si="237"/>
        <v/>
      </c>
      <c r="EX1218" s="281" t="str">
        <f t="shared" si="238"/>
        <v/>
      </c>
      <c r="EY1218" s="282">
        <f>IF(EO1218=EO1219,0,MAX(EY$2:EY1217)+1)</f>
        <v>608</v>
      </c>
      <c r="EZ1218" s="290" t="str">
        <f t="shared" si="239"/>
        <v/>
      </c>
      <c r="FA1218" s="277" t="str">
        <f t="shared" si="240"/>
        <v/>
      </c>
      <c r="FB1218" s="281" t="str">
        <f t="shared" si="241"/>
        <v/>
      </c>
      <c r="FC1218" s="230"/>
      <c r="FD1218" s="230"/>
      <c r="FE1218" s="230"/>
      <c r="FF1218" s="28" t="str">
        <f t="shared" si="242"/>
        <v>,</v>
      </c>
      <c r="FG1218" s="3"/>
      <c r="FH1218" s="3"/>
      <c r="FI1218" s="287">
        <f>IF(FH1218&gt;0,INDEX(IF($BJ$45=0,$EU$3:$EU$1412,IF($BK$45=0,$EX$3:$EX$1412,$FB$3:$FB$1412)),FH1218,1),0)</f>
        <v>0</v>
      </c>
    </row>
    <row r="1219" spans="144:165" x14ac:dyDescent="0.25">
      <c r="EN1219" s="263">
        <f t="shared" si="243"/>
        <v>1217</v>
      </c>
      <c r="EO1219" s="239" t="s">
        <v>2358</v>
      </c>
      <c r="EP1219" s="279">
        <v>42036</v>
      </c>
      <c r="EQ1219" s="280">
        <v>0</v>
      </c>
      <c r="ER1219" s="281">
        <v>19.71059</v>
      </c>
      <c r="ES1219" s="288"/>
      <c r="ET1219" s="282">
        <f>IF(EO1219=EO1220,MAX(ET$2:ET1218)+1,0)</f>
        <v>609</v>
      </c>
      <c r="EU1219" s="3" t="str">
        <f t="shared" si="235"/>
        <v/>
      </c>
      <c r="EV1219" s="290" t="str">
        <f t="shared" si="236"/>
        <v/>
      </c>
      <c r="EW1219" s="277" t="str">
        <f t="shared" si="237"/>
        <v/>
      </c>
      <c r="EX1219" s="281" t="str">
        <f t="shared" si="238"/>
        <v/>
      </c>
      <c r="EY1219" s="282">
        <f>IF(EO1219=EO1220,0,MAX(EY$2:EY1218)+1)</f>
        <v>0</v>
      </c>
      <c r="EZ1219" s="290" t="str">
        <f t="shared" si="239"/>
        <v/>
      </c>
      <c r="FA1219" s="277" t="str">
        <f t="shared" si="240"/>
        <v/>
      </c>
      <c r="FB1219" s="281" t="str">
        <f t="shared" si="241"/>
        <v/>
      </c>
      <c r="FC1219" s="230"/>
      <c r="FD1219" s="230"/>
      <c r="FE1219" s="230"/>
      <c r="FF1219" s="28" t="str">
        <f t="shared" si="242"/>
        <v>,</v>
      </c>
      <c r="FG1219" s="3"/>
      <c r="FH1219" s="3"/>
      <c r="FI1219" s="287">
        <f>IF(FH1219&gt;0,INDEX(IF($BJ$45=0,$EU$3:$EU$1412,IF($BK$45=0,$EX$3:$EX$1412,$FB$3:$FB$1412)),FH1219,1),0)</f>
        <v>0</v>
      </c>
    </row>
    <row r="1220" spans="144:165" x14ac:dyDescent="0.25">
      <c r="EN1220" s="263">
        <f t="shared" si="243"/>
        <v>1218</v>
      </c>
      <c r="EO1220" s="239" t="s">
        <v>2358</v>
      </c>
      <c r="EP1220" s="279">
        <v>43831</v>
      </c>
      <c r="EQ1220" s="280">
        <v>0</v>
      </c>
      <c r="ER1220" s="281">
        <v>17.421299999999999</v>
      </c>
      <c r="ES1220" s="288"/>
      <c r="ET1220" s="282">
        <f>IF(EO1220=EO1221,MAX(ET$2:ET1219)+1,0)</f>
        <v>0</v>
      </c>
      <c r="EU1220" s="3" t="str">
        <f t="shared" ref="EU1220:EU1283" si="244">IF(ROW()-$EP$2&lt;=$EU$2,ROW()-$EP$2,"")</f>
        <v/>
      </c>
      <c r="EV1220" s="290" t="str">
        <f t="shared" ref="EV1220:EV1283" si="245">IF(ISNUMBER(EU1220),INDEX($EN$3:$EN$1412,MATCH(EU1220,$ET$3:$ET$1412,0),1),"")</f>
        <v/>
      </c>
      <c r="EW1220" s="277" t="str">
        <f t="shared" ref="EW1220:EW1283" si="246">IF(ISNUMBER(EU1220),INDEX($EP$3:$EP$1412,MATCH(EU1220,$ET$3:$ET$1412,0),1),"")</f>
        <v/>
      </c>
      <c r="EX1220" s="281" t="str">
        <f t="shared" ref="EX1220:EX1283" si="247">IF(ISNUMBER(EU1220),INDEX($ER$3:$ER$1412,MATCH(EU1220,$ET$3:$ET$1412,0),1),"")</f>
        <v/>
      </c>
      <c r="EY1220" s="282">
        <f>IF(EO1220=EO1221,0,MAX(EY$2:EY1219)+1)</f>
        <v>609</v>
      </c>
      <c r="EZ1220" s="290" t="str">
        <f t="shared" ref="EZ1220:EZ1283" si="248">IF(ISNUMBER(EU1220),INDEX($EN$3:$EN$1412,MATCH(EU1220,$EY$3:$EY$1412,0),1),"")</f>
        <v/>
      </c>
      <c r="FA1220" s="277" t="str">
        <f t="shared" ref="FA1220:FA1283" si="249">IF(ISNUMBER(EU1220),INDEX($EP$3:$EP$1412,MATCH(EU1220,$EY$3:$EY$1412,0),1),"")</f>
        <v/>
      </c>
      <c r="FB1220" s="281" t="str">
        <f t="shared" ref="FB1220:FB1283" si="250">IF(ISNUMBER(EU1220),INDEX($ER$3:$ER$1412,MATCH(EU1220,$EY$3:$EY$1412,0),1),"")</f>
        <v/>
      </c>
      <c r="FC1220" s="230"/>
      <c r="FD1220" s="230"/>
      <c r="FE1220" s="230"/>
      <c r="FF1220" s="28" t="str">
        <f t="shared" ref="FF1220:FF1283" si="251">_xlfn.CONCAT(FD1220,",",FE1220)</f>
        <v>,</v>
      </c>
      <c r="FG1220" s="3"/>
      <c r="FH1220" s="3"/>
      <c r="FI1220" s="287">
        <f>IF(FH1220&gt;0,INDEX(IF($BJ$45=0,$EU$3:$EU$1412,IF($BK$45=0,$EX$3:$EX$1412,$FB$3:$FB$1412)),FH1220,1),0)</f>
        <v>0</v>
      </c>
    </row>
    <row r="1221" spans="144:165" x14ac:dyDescent="0.25">
      <c r="EN1221" s="263">
        <f t="shared" ref="EN1221:EN1284" si="252">EN1220+1</f>
        <v>1219</v>
      </c>
      <c r="EO1221" s="239" t="s">
        <v>2359</v>
      </c>
      <c r="EP1221" s="279">
        <v>42036</v>
      </c>
      <c r="EQ1221" s="280">
        <v>0</v>
      </c>
      <c r="ER1221" s="281">
        <v>19.033080000000002</v>
      </c>
      <c r="ES1221" s="288"/>
      <c r="ET1221" s="282">
        <f>IF(EO1221=EO1222,MAX(ET$2:ET1220)+1,0)</f>
        <v>610</v>
      </c>
      <c r="EU1221" s="3" t="str">
        <f t="shared" si="244"/>
        <v/>
      </c>
      <c r="EV1221" s="290" t="str">
        <f t="shared" si="245"/>
        <v/>
      </c>
      <c r="EW1221" s="277" t="str">
        <f t="shared" si="246"/>
        <v/>
      </c>
      <c r="EX1221" s="281" t="str">
        <f t="shared" si="247"/>
        <v/>
      </c>
      <c r="EY1221" s="282">
        <f>IF(EO1221=EO1222,0,MAX(EY$2:EY1220)+1)</f>
        <v>0</v>
      </c>
      <c r="EZ1221" s="290" t="str">
        <f t="shared" si="248"/>
        <v/>
      </c>
      <c r="FA1221" s="277" t="str">
        <f t="shared" si="249"/>
        <v/>
      </c>
      <c r="FB1221" s="281" t="str">
        <f t="shared" si="250"/>
        <v/>
      </c>
      <c r="FC1221" s="230"/>
      <c r="FD1221" s="230"/>
      <c r="FE1221" s="230"/>
      <c r="FF1221" s="28" t="str">
        <f t="shared" si="251"/>
        <v>,</v>
      </c>
      <c r="FG1221" s="3"/>
      <c r="FH1221" s="3"/>
      <c r="FI1221" s="287">
        <f>IF(FH1221&gt;0,INDEX(IF($BJ$45=0,$EU$3:$EU$1412,IF($BK$45=0,$EX$3:$EX$1412,$FB$3:$FB$1412)),FH1221,1),0)</f>
        <v>0</v>
      </c>
    </row>
    <row r="1222" spans="144:165" x14ac:dyDescent="0.25">
      <c r="EN1222" s="263">
        <f t="shared" si="252"/>
        <v>1220</v>
      </c>
      <c r="EO1222" s="239" t="s">
        <v>2359</v>
      </c>
      <c r="EP1222" s="279">
        <v>43831</v>
      </c>
      <c r="EQ1222" s="280">
        <v>0</v>
      </c>
      <c r="ER1222" s="281">
        <v>16.882940000000001</v>
      </c>
      <c r="ES1222" s="288"/>
      <c r="ET1222" s="282">
        <f>IF(EO1222=EO1223,MAX(ET$2:ET1221)+1,0)</f>
        <v>0</v>
      </c>
      <c r="EU1222" s="3" t="str">
        <f t="shared" si="244"/>
        <v/>
      </c>
      <c r="EV1222" s="290" t="str">
        <f t="shared" si="245"/>
        <v/>
      </c>
      <c r="EW1222" s="277" t="str">
        <f t="shared" si="246"/>
        <v/>
      </c>
      <c r="EX1222" s="281" t="str">
        <f t="shared" si="247"/>
        <v/>
      </c>
      <c r="EY1222" s="282">
        <f>IF(EO1222=EO1223,0,MAX(EY$2:EY1221)+1)</f>
        <v>610</v>
      </c>
      <c r="EZ1222" s="290" t="str">
        <f t="shared" si="248"/>
        <v/>
      </c>
      <c r="FA1222" s="277" t="str">
        <f t="shared" si="249"/>
        <v/>
      </c>
      <c r="FB1222" s="281" t="str">
        <f t="shared" si="250"/>
        <v/>
      </c>
      <c r="FC1222" s="230"/>
      <c r="FD1222" s="230"/>
      <c r="FE1222" s="230"/>
      <c r="FF1222" s="28" t="str">
        <f t="shared" si="251"/>
        <v>,</v>
      </c>
      <c r="FG1222" s="3"/>
      <c r="FH1222" s="3"/>
      <c r="FI1222" s="287">
        <f>IF(FH1222&gt;0,INDEX(IF($BJ$45=0,$EU$3:$EU$1412,IF($BK$45=0,$EX$3:$EX$1412,$FB$3:$FB$1412)),FH1222,1),0)</f>
        <v>0</v>
      </c>
    </row>
    <row r="1223" spans="144:165" x14ac:dyDescent="0.25">
      <c r="EN1223" s="263">
        <f t="shared" si="252"/>
        <v>1221</v>
      </c>
      <c r="EO1223" s="239" t="s">
        <v>2360</v>
      </c>
      <c r="EP1223" s="279">
        <v>42036</v>
      </c>
      <c r="EQ1223" s="280">
        <v>0</v>
      </c>
      <c r="ER1223" s="281">
        <v>18.37032</v>
      </c>
      <c r="ES1223" s="288"/>
      <c r="ET1223" s="282">
        <f>IF(EO1223=EO1224,MAX(ET$2:ET1222)+1,0)</f>
        <v>611</v>
      </c>
      <c r="EU1223" s="3" t="str">
        <f t="shared" si="244"/>
        <v/>
      </c>
      <c r="EV1223" s="290" t="str">
        <f t="shared" si="245"/>
        <v/>
      </c>
      <c r="EW1223" s="277" t="str">
        <f t="shared" si="246"/>
        <v/>
      </c>
      <c r="EX1223" s="281" t="str">
        <f t="shared" si="247"/>
        <v/>
      </c>
      <c r="EY1223" s="282">
        <f>IF(EO1223=EO1224,0,MAX(EY$2:EY1222)+1)</f>
        <v>0</v>
      </c>
      <c r="EZ1223" s="290" t="str">
        <f t="shared" si="248"/>
        <v/>
      </c>
      <c r="FA1223" s="277" t="str">
        <f t="shared" si="249"/>
        <v/>
      </c>
      <c r="FB1223" s="281" t="str">
        <f t="shared" si="250"/>
        <v/>
      </c>
      <c r="FC1223" s="230"/>
      <c r="FD1223" s="230"/>
      <c r="FE1223" s="230"/>
      <c r="FF1223" s="28" t="str">
        <f t="shared" si="251"/>
        <v>,</v>
      </c>
      <c r="FG1223" s="3"/>
      <c r="FH1223" s="3"/>
      <c r="FI1223" s="287">
        <f>IF(FH1223&gt;0,INDEX(IF($BJ$45=0,$EU$3:$EU$1412,IF($BK$45=0,$EX$3:$EX$1412,$FB$3:$FB$1412)),FH1223,1),0)</f>
        <v>0</v>
      </c>
    </row>
    <row r="1224" spans="144:165" x14ac:dyDescent="0.25">
      <c r="EN1224" s="263">
        <f t="shared" si="252"/>
        <v>1222</v>
      </c>
      <c r="EO1224" s="239" t="s">
        <v>2360</v>
      </c>
      <c r="EP1224" s="279">
        <v>43831</v>
      </c>
      <c r="EQ1224" s="280">
        <v>0</v>
      </c>
      <c r="ER1224" s="281">
        <v>16.345310000000001</v>
      </c>
      <c r="ES1224" s="288"/>
      <c r="ET1224" s="282">
        <f>IF(EO1224=EO1225,MAX(ET$2:ET1223)+1,0)</f>
        <v>0</v>
      </c>
      <c r="EU1224" s="3" t="str">
        <f t="shared" si="244"/>
        <v/>
      </c>
      <c r="EV1224" s="290" t="str">
        <f t="shared" si="245"/>
        <v/>
      </c>
      <c r="EW1224" s="277" t="str">
        <f t="shared" si="246"/>
        <v/>
      </c>
      <c r="EX1224" s="281" t="str">
        <f t="shared" si="247"/>
        <v/>
      </c>
      <c r="EY1224" s="282">
        <f>IF(EO1224=EO1225,0,MAX(EY$2:EY1223)+1)</f>
        <v>611</v>
      </c>
      <c r="EZ1224" s="290" t="str">
        <f t="shared" si="248"/>
        <v/>
      </c>
      <c r="FA1224" s="277" t="str">
        <f t="shared" si="249"/>
        <v/>
      </c>
      <c r="FB1224" s="281" t="str">
        <f t="shared" si="250"/>
        <v/>
      </c>
      <c r="FC1224" s="230"/>
      <c r="FD1224" s="230"/>
      <c r="FE1224" s="230"/>
      <c r="FF1224" s="28" t="str">
        <f t="shared" si="251"/>
        <v>,</v>
      </c>
      <c r="FG1224" s="3"/>
      <c r="FH1224" s="3"/>
      <c r="FI1224" s="287">
        <f>IF(FH1224&gt;0,INDEX(IF($BJ$45=0,$EU$3:$EU$1412,IF($BK$45=0,$EX$3:$EX$1412,$FB$3:$FB$1412)),FH1224,1),0)</f>
        <v>0</v>
      </c>
    </row>
    <row r="1225" spans="144:165" x14ac:dyDescent="0.25">
      <c r="EN1225" s="263">
        <f t="shared" si="252"/>
        <v>1223</v>
      </c>
      <c r="EO1225" s="239" t="s">
        <v>2361</v>
      </c>
      <c r="EP1225" s="279">
        <v>42036</v>
      </c>
      <c r="EQ1225" s="280">
        <v>0</v>
      </c>
      <c r="ER1225" s="281">
        <v>17.568570000000001</v>
      </c>
      <c r="ES1225" s="288"/>
      <c r="ET1225" s="282">
        <f>IF(EO1225=EO1226,MAX(ET$2:ET1224)+1,0)</f>
        <v>612</v>
      </c>
      <c r="EU1225" s="3" t="str">
        <f t="shared" si="244"/>
        <v/>
      </c>
      <c r="EV1225" s="290" t="str">
        <f t="shared" si="245"/>
        <v/>
      </c>
      <c r="EW1225" s="277" t="str">
        <f t="shared" si="246"/>
        <v/>
      </c>
      <c r="EX1225" s="281" t="str">
        <f t="shared" si="247"/>
        <v/>
      </c>
      <c r="EY1225" s="282">
        <f>IF(EO1225=EO1226,0,MAX(EY$2:EY1224)+1)</f>
        <v>0</v>
      </c>
      <c r="EZ1225" s="290" t="str">
        <f t="shared" si="248"/>
        <v/>
      </c>
      <c r="FA1225" s="277" t="str">
        <f t="shared" si="249"/>
        <v/>
      </c>
      <c r="FB1225" s="281" t="str">
        <f t="shared" si="250"/>
        <v/>
      </c>
      <c r="FC1225" s="230"/>
      <c r="FD1225" s="230"/>
      <c r="FE1225" s="230"/>
      <c r="FF1225" s="28" t="str">
        <f t="shared" si="251"/>
        <v>,</v>
      </c>
      <c r="FG1225" s="3"/>
      <c r="FH1225" s="3"/>
      <c r="FI1225" s="287">
        <f>IF(FH1225&gt;0,INDEX(IF($BJ$45=0,$EU$3:$EU$1412,IF($BK$45=0,$EX$3:$EX$1412,$FB$3:$FB$1412)),FH1225,1),0)</f>
        <v>0</v>
      </c>
    </row>
    <row r="1226" spans="144:165" x14ac:dyDescent="0.25">
      <c r="EN1226" s="263">
        <f t="shared" si="252"/>
        <v>1224</v>
      </c>
      <c r="EO1226" s="239" t="s">
        <v>2361</v>
      </c>
      <c r="EP1226" s="279">
        <v>43831</v>
      </c>
      <c r="EQ1226" s="280">
        <v>0</v>
      </c>
      <c r="ER1226" s="281">
        <v>15.66883</v>
      </c>
      <c r="ES1226" s="288"/>
      <c r="ET1226" s="282">
        <f>IF(EO1226=EO1227,MAX(ET$2:ET1225)+1,0)</f>
        <v>0</v>
      </c>
      <c r="EU1226" s="3" t="str">
        <f t="shared" si="244"/>
        <v/>
      </c>
      <c r="EV1226" s="290" t="str">
        <f t="shared" si="245"/>
        <v/>
      </c>
      <c r="EW1226" s="277" t="str">
        <f t="shared" si="246"/>
        <v/>
      </c>
      <c r="EX1226" s="281" t="str">
        <f t="shared" si="247"/>
        <v/>
      </c>
      <c r="EY1226" s="282">
        <f>IF(EO1226=EO1227,0,MAX(EY$2:EY1225)+1)</f>
        <v>612</v>
      </c>
      <c r="EZ1226" s="290" t="str">
        <f t="shared" si="248"/>
        <v/>
      </c>
      <c r="FA1226" s="277" t="str">
        <f t="shared" si="249"/>
        <v/>
      </c>
      <c r="FB1226" s="281" t="str">
        <f t="shared" si="250"/>
        <v/>
      </c>
      <c r="FC1226" s="230"/>
      <c r="FD1226" s="230"/>
      <c r="FE1226" s="230"/>
      <c r="FF1226" s="28" t="str">
        <f t="shared" si="251"/>
        <v>,</v>
      </c>
      <c r="FG1226" s="3"/>
      <c r="FH1226" s="3"/>
      <c r="FI1226" s="287">
        <f>IF(FH1226&gt;0,INDEX(IF($BJ$45=0,$EU$3:$EU$1412,IF($BK$45=0,$EX$3:$EX$1412,$FB$3:$FB$1412)),FH1226,1),0)</f>
        <v>0</v>
      </c>
    </row>
    <row r="1227" spans="144:165" x14ac:dyDescent="0.25">
      <c r="EN1227" s="263">
        <f t="shared" si="252"/>
        <v>1225</v>
      </c>
      <c r="EO1227" s="239" t="s">
        <v>2362</v>
      </c>
      <c r="EP1227" s="279">
        <v>42036</v>
      </c>
      <c r="EQ1227" s="280">
        <v>0</v>
      </c>
      <c r="ER1227" s="281">
        <v>16.59666</v>
      </c>
      <c r="ES1227" s="288"/>
      <c r="ET1227" s="282">
        <f>IF(EO1227=EO1228,MAX(ET$2:ET1226)+1,0)</f>
        <v>613</v>
      </c>
      <c r="EU1227" s="3" t="str">
        <f t="shared" si="244"/>
        <v/>
      </c>
      <c r="EV1227" s="290" t="str">
        <f t="shared" si="245"/>
        <v/>
      </c>
      <c r="EW1227" s="277" t="str">
        <f t="shared" si="246"/>
        <v/>
      </c>
      <c r="EX1227" s="281" t="str">
        <f t="shared" si="247"/>
        <v/>
      </c>
      <c r="EY1227" s="282">
        <f>IF(EO1227=EO1228,0,MAX(EY$2:EY1226)+1)</f>
        <v>0</v>
      </c>
      <c r="EZ1227" s="290" t="str">
        <f t="shared" si="248"/>
        <v/>
      </c>
      <c r="FA1227" s="277" t="str">
        <f t="shared" si="249"/>
        <v/>
      </c>
      <c r="FB1227" s="281" t="str">
        <f t="shared" si="250"/>
        <v/>
      </c>
      <c r="FC1227" s="230"/>
      <c r="FD1227" s="230"/>
      <c r="FE1227" s="230"/>
      <c r="FF1227" s="28" t="str">
        <f t="shared" si="251"/>
        <v>,</v>
      </c>
      <c r="FG1227" s="3"/>
      <c r="FH1227" s="3"/>
      <c r="FI1227" s="287">
        <f>IF(FH1227&gt;0,INDEX(IF($BJ$45=0,$EU$3:$EU$1412,IF($BK$45=0,$EX$3:$EX$1412,$FB$3:$FB$1412)),FH1227,1),0)</f>
        <v>0</v>
      </c>
    </row>
    <row r="1228" spans="144:165" x14ac:dyDescent="0.25">
      <c r="EN1228" s="263">
        <f t="shared" si="252"/>
        <v>1226</v>
      </c>
      <c r="EO1228" s="239" t="s">
        <v>2362</v>
      </c>
      <c r="EP1228" s="279">
        <v>43831</v>
      </c>
      <c r="EQ1228" s="280">
        <v>0</v>
      </c>
      <c r="ER1228" s="281">
        <v>14.80776</v>
      </c>
      <c r="ES1228" s="288"/>
      <c r="ET1228" s="282">
        <f>IF(EO1228=EO1229,MAX(ET$2:ET1227)+1,0)</f>
        <v>0</v>
      </c>
      <c r="EU1228" s="3" t="str">
        <f t="shared" si="244"/>
        <v/>
      </c>
      <c r="EV1228" s="290" t="str">
        <f t="shared" si="245"/>
        <v/>
      </c>
      <c r="EW1228" s="277" t="str">
        <f t="shared" si="246"/>
        <v/>
      </c>
      <c r="EX1228" s="281" t="str">
        <f t="shared" si="247"/>
        <v/>
      </c>
      <c r="EY1228" s="282">
        <f>IF(EO1228=EO1229,0,MAX(EY$2:EY1227)+1)</f>
        <v>613</v>
      </c>
      <c r="EZ1228" s="290" t="str">
        <f t="shared" si="248"/>
        <v/>
      </c>
      <c r="FA1228" s="277" t="str">
        <f t="shared" si="249"/>
        <v/>
      </c>
      <c r="FB1228" s="281" t="str">
        <f t="shared" si="250"/>
        <v/>
      </c>
      <c r="FC1228" s="230"/>
      <c r="FD1228" s="230"/>
      <c r="FE1228" s="230"/>
      <c r="FF1228" s="28" t="str">
        <f t="shared" si="251"/>
        <v>,</v>
      </c>
      <c r="FG1228" s="3"/>
      <c r="FH1228" s="3"/>
      <c r="FI1228" s="287">
        <f>IF(FH1228&gt;0,INDEX(IF($BJ$45=0,$EU$3:$EU$1412,IF($BK$45=0,$EX$3:$EX$1412,$FB$3:$FB$1412)),FH1228,1),0)</f>
        <v>0</v>
      </c>
    </row>
    <row r="1229" spans="144:165" x14ac:dyDescent="0.25">
      <c r="EN1229" s="263">
        <f t="shared" si="252"/>
        <v>1227</v>
      </c>
      <c r="EO1229" s="239" t="s">
        <v>2363</v>
      </c>
      <c r="EP1229" s="279">
        <v>42036</v>
      </c>
      <c r="EQ1229" s="280">
        <v>0</v>
      </c>
      <c r="ER1229" s="281">
        <v>15.444380000000001</v>
      </c>
      <c r="ES1229" s="288"/>
      <c r="ET1229" s="282">
        <f>IF(EO1229=EO1230,MAX(ET$2:ET1228)+1,0)</f>
        <v>614</v>
      </c>
      <c r="EU1229" s="3" t="str">
        <f t="shared" si="244"/>
        <v/>
      </c>
      <c r="EV1229" s="290" t="str">
        <f t="shared" si="245"/>
        <v/>
      </c>
      <c r="EW1229" s="277" t="str">
        <f t="shared" si="246"/>
        <v/>
      </c>
      <c r="EX1229" s="281" t="str">
        <f t="shared" si="247"/>
        <v/>
      </c>
      <c r="EY1229" s="282">
        <f>IF(EO1229=EO1230,0,MAX(EY$2:EY1228)+1)</f>
        <v>0</v>
      </c>
      <c r="EZ1229" s="290" t="str">
        <f t="shared" si="248"/>
        <v/>
      </c>
      <c r="FA1229" s="277" t="str">
        <f t="shared" si="249"/>
        <v/>
      </c>
      <c r="FB1229" s="281" t="str">
        <f t="shared" si="250"/>
        <v/>
      </c>
      <c r="FC1229" s="230"/>
      <c r="FD1229" s="230"/>
      <c r="FE1229" s="230"/>
      <c r="FF1229" s="28" t="str">
        <f t="shared" si="251"/>
        <v>,</v>
      </c>
      <c r="FG1229" s="3"/>
      <c r="FH1229" s="3"/>
      <c r="FI1229" s="287">
        <f>IF(FH1229&gt;0,INDEX(IF($BJ$45=0,$EU$3:$EU$1412,IF($BK$45=0,$EX$3:$EX$1412,$FB$3:$FB$1412)),FH1229,1),0)</f>
        <v>0</v>
      </c>
    </row>
    <row r="1230" spans="144:165" x14ac:dyDescent="0.25">
      <c r="EN1230" s="263">
        <f t="shared" si="252"/>
        <v>1228</v>
      </c>
      <c r="EO1230" s="239" t="s">
        <v>2363</v>
      </c>
      <c r="EP1230" s="279">
        <v>43831</v>
      </c>
      <c r="EQ1230" s="280">
        <v>0</v>
      </c>
      <c r="ER1230" s="281">
        <v>13.70448</v>
      </c>
      <c r="ES1230" s="288"/>
      <c r="ET1230" s="282">
        <f>IF(EO1230=EO1231,MAX(ET$2:ET1229)+1,0)</f>
        <v>0</v>
      </c>
      <c r="EU1230" s="3" t="str">
        <f t="shared" si="244"/>
        <v/>
      </c>
      <c r="EV1230" s="290" t="str">
        <f t="shared" si="245"/>
        <v/>
      </c>
      <c r="EW1230" s="277" t="str">
        <f t="shared" si="246"/>
        <v/>
      </c>
      <c r="EX1230" s="281" t="str">
        <f t="shared" si="247"/>
        <v/>
      </c>
      <c r="EY1230" s="282">
        <f>IF(EO1230=EO1231,0,MAX(EY$2:EY1229)+1)</f>
        <v>614</v>
      </c>
      <c r="EZ1230" s="290" t="str">
        <f t="shared" si="248"/>
        <v/>
      </c>
      <c r="FA1230" s="277" t="str">
        <f t="shared" si="249"/>
        <v/>
      </c>
      <c r="FB1230" s="281" t="str">
        <f t="shared" si="250"/>
        <v/>
      </c>
      <c r="FC1230" s="230"/>
      <c r="FD1230" s="230"/>
      <c r="FE1230" s="230"/>
      <c r="FF1230" s="28" t="str">
        <f t="shared" si="251"/>
        <v>,</v>
      </c>
      <c r="FG1230" s="3"/>
      <c r="FH1230" s="3"/>
      <c r="FI1230" s="287">
        <f>IF(FH1230&gt;0,INDEX(IF($BJ$45=0,$EU$3:$EU$1412,IF($BK$45=0,$EX$3:$EX$1412,$FB$3:$FB$1412)),FH1230,1),0)</f>
        <v>0</v>
      </c>
    </row>
    <row r="1231" spans="144:165" x14ac:dyDescent="0.25">
      <c r="EN1231" s="263">
        <f t="shared" si="252"/>
        <v>1229</v>
      </c>
      <c r="EO1231" s="239" t="s">
        <v>2364</v>
      </c>
      <c r="EP1231" s="279">
        <v>42036</v>
      </c>
      <c r="EQ1231" s="280">
        <v>0</v>
      </c>
      <c r="ER1231" s="281">
        <v>13.62157</v>
      </c>
      <c r="ES1231" s="288"/>
      <c r="ET1231" s="282">
        <f>IF(EO1231=EO1232,MAX(ET$2:ET1230)+1,0)</f>
        <v>615</v>
      </c>
      <c r="EU1231" s="3" t="str">
        <f t="shared" si="244"/>
        <v/>
      </c>
      <c r="EV1231" s="290" t="str">
        <f t="shared" si="245"/>
        <v/>
      </c>
      <c r="EW1231" s="277" t="str">
        <f t="shared" si="246"/>
        <v/>
      </c>
      <c r="EX1231" s="281" t="str">
        <f t="shared" si="247"/>
        <v/>
      </c>
      <c r="EY1231" s="282">
        <f>IF(EO1231=EO1232,0,MAX(EY$2:EY1230)+1)</f>
        <v>0</v>
      </c>
      <c r="EZ1231" s="290" t="str">
        <f t="shared" si="248"/>
        <v/>
      </c>
      <c r="FA1231" s="277" t="str">
        <f t="shared" si="249"/>
        <v/>
      </c>
      <c r="FB1231" s="281" t="str">
        <f t="shared" si="250"/>
        <v/>
      </c>
      <c r="FC1231" s="230"/>
      <c r="FD1231" s="230"/>
      <c r="FE1231" s="230"/>
      <c r="FF1231" s="28" t="str">
        <f t="shared" si="251"/>
        <v>,</v>
      </c>
      <c r="FG1231" s="3"/>
      <c r="FH1231" s="3"/>
      <c r="FI1231" s="287">
        <f>IF(FH1231&gt;0,INDEX(IF($BJ$45=0,$EU$3:$EU$1412,IF($BK$45=0,$EX$3:$EX$1412,$FB$3:$FB$1412)),FH1231,1),0)</f>
        <v>0</v>
      </c>
    </row>
    <row r="1232" spans="144:165" x14ac:dyDescent="0.25">
      <c r="EN1232" s="263">
        <f t="shared" si="252"/>
        <v>1230</v>
      </c>
      <c r="EO1232" s="239" t="s">
        <v>2364</v>
      </c>
      <c r="EP1232" s="279">
        <v>43831</v>
      </c>
      <c r="EQ1232" s="280">
        <v>0</v>
      </c>
      <c r="ER1232" s="281">
        <v>11.71604</v>
      </c>
      <c r="ES1232" s="288"/>
      <c r="ET1232" s="282">
        <f>IF(EO1232=EO1233,MAX(ET$2:ET1231)+1,0)</f>
        <v>0</v>
      </c>
      <c r="EU1232" s="3" t="str">
        <f t="shared" si="244"/>
        <v/>
      </c>
      <c r="EV1232" s="290" t="str">
        <f t="shared" si="245"/>
        <v/>
      </c>
      <c r="EW1232" s="277" t="str">
        <f t="shared" si="246"/>
        <v/>
      </c>
      <c r="EX1232" s="281" t="str">
        <f t="shared" si="247"/>
        <v/>
      </c>
      <c r="EY1232" s="282">
        <f>IF(EO1232=EO1233,0,MAX(EY$2:EY1231)+1)</f>
        <v>615</v>
      </c>
      <c r="EZ1232" s="290" t="str">
        <f t="shared" si="248"/>
        <v/>
      </c>
      <c r="FA1232" s="277" t="str">
        <f t="shared" si="249"/>
        <v/>
      </c>
      <c r="FB1232" s="281" t="str">
        <f t="shared" si="250"/>
        <v/>
      </c>
      <c r="FC1232" s="230"/>
      <c r="FD1232" s="230"/>
      <c r="FE1232" s="230"/>
      <c r="FF1232" s="28" t="str">
        <f t="shared" si="251"/>
        <v>,</v>
      </c>
      <c r="FG1232" s="3"/>
      <c r="FH1232" s="3"/>
      <c r="FI1232" s="287">
        <f>IF(FH1232&gt;0,INDEX(IF($BJ$45=0,$EU$3:$EU$1412,IF($BK$45=0,$EX$3:$EX$1412,$FB$3:$FB$1412)),FH1232,1),0)</f>
        <v>0</v>
      </c>
    </row>
    <row r="1233" spans="144:165" x14ac:dyDescent="0.25">
      <c r="EN1233" s="263">
        <f t="shared" si="252"/>
        <v>1231</v>
      </c>
      <c r="EO1233" s="239" t="s">
        <v>2365</v>
      </c>
      <c r="EP1233" s="279">
        <v>42036</v>
      </c>
      <c r="EQ1233" s="280">
        <v>0</v>
      </c>
      <c r="ER1233" s="281">
        <v>13.841570000000001</v>
      </c>
      <c r="ES1233" s="288"/>
      <c r="ET1233" s="282">
        <f>IF(EO1233=EO1234,MAX(ET$2:ET1232)+1,0)</f>
        <v>616</v>
      </c>
      <c r="EU1233" s="3" t="str">
        <f t="shared" si="244"/>
        <v/>
      </c>
      <c r="EV1233" s="290" t="str">
        <f t="shared" si="245"/>
        <v/>
      </c>
      <c r="EW1233" s="277" t="str">
        <f t="shared" si="246"/>
        <v/>
      </c>
      <c r="EX1233" s="281" t="str">
        <f t="shared" si="247"/>
        <v/>
      </c>
      <c r="EY1233" s="282">
        <f>IF(EO1233=EO1234,0,MAX(EY$2:EY1232)+1)</f>
        <v>0</v>
      </c>
      <c r="EZ1233" s="290" t="str">
        <f t="shared" si="248"/>
        <v/>
      </c>
      <c r="FA1233" s="277" t="str">
        <f t="shared" si="249"/>
        <v/>
      </c>
      <c r="FB1233" s="281" t="str">
        <f t="shared" si="250"/>
        <v/>
      </c>
      <c r="FC1233" s="230"/>
      <c r="FD1233" s="230"/>
      <c r="FE1233" s="230"/>
      <c r="FF1233" s="28" t="str">
        <f t="shared" si="251"/>
        <v>,</v>
      </c>
      <c r="FG1233" s="3"/>
      <c r="FH1233" s="3"/>
      <c r="FI1233" s="287">
        <f>IF(FH1233&gt;0,INDEX(IF($BJ$45=0,$EU$3:$EU$1412,IF($BK$45=0,$EX$3:$EX$1412,$FB$3:$FB$1412)),FH1233,1),0)</f>
        <v>0</v>
      </c>
    </row>
    <row r="1234" spans="144:165" x14ac:dyDescent="0.25">
      <c r="EN1234" s="263">
        <f t="shared" si="252"/>
        <v>1232</v>
      </c>
      <c r="EO1234" s="239" t="s">
        <v>2365</v>
      </c>
      <c r="EP1234" s="279">
        <v>43831</v>
      </c>
      <c r="EQ1234" s="280">
        <v>0</v>
      </c>
      <c r="ER1234" s="281">
        <v>12.688890000000001</v>
      </c>
      <c r="ES1234" s="288"/>
      <c r="ET1234" s="282">
        <f>IF(EO1234=EO1235,MAX(ET$2:ET1233)+1,0)</f>
        <v>0</v>
      </c>
      <c r="EU1234" s="3" t="str">
        <f t="shared" si="244"/>
        <v/>
      </c>
      <c r="EV1234" s="290" t="str">
        <f t="shared" si="245"/>
        <v/>
      </c>
      <c r="EW1234" s="277" t="str">
        <f t="shared" si="246"/>
        <v/>
      </c>
      <c r="EX1234" s="281" t="str">
        <f t="shared" si="247"/>
        <v/>
      </c>
      <c r="EY1234" s="282">
        <f>IF(EO1234=EO1235,0,MAX(EY$2:EY1233)+1)</f>
        <v>616</v>
      </c>
      <c r="EZ1234" s="290" t="str">
        <f t="shared" si="248"/>
        <v/>
      </c>
      <c r="FA1234" s="277" t="str">
        <f t="shared" si="249"/>
        <v/>
      </c>
      <c r="FB1234" s="281" t="str">
        <f t="shared" si="250"/>
        <v/>
      </c>
      <c r="FC1234" s="230"/>
      <c r="FD1234" s="230"/>
      <c r="FE1234" s="230"/>
      <c r="FF1234" s="28" t="str">
        <f t="shared" si="251"/>
        <v>,</v>
      </c>
      <c r="FG1234" s="3"/>
      <c r="FH1234" s="3"/>
      <c r="FI1234" s="287">
        <f>IF(FH1234&gt;0,INDEX(IF($BJ$45=0,$EU$3:$EU$1412,IF($BK$45=0,$EX$3:$EX$1412,$FB$3:$FB$1412)),FH1234,1),0)</f>
        <v>0</v>
      </c>
    </row>
    <row r="1235" spans="144:165" x14ac:dyDescent="0.25">
      <c r="EN1235" s="263">
        <f t="shared" si="252"/>
        <v>1233</v>
      </c>
      <c r="EO1235" s="239" t="s">
        <v>2366</v>
      </c>
      <c r="EP1235" s="279">
        <v>42036</v>
      </c>
      <c r="EQ1235" s="280">
        <v>0</v>
      </c>
      <c r="ER1235" s="281">
        <v>13.382339999999999</v>
      </c>
      <c r="ES1235" s="288"/>
      <c r="ET1235" s="282">
        <f>IF(EO1235=EO1236,MAX(ET$2:ET1234)+1,0)</f>
        <v>617</v>
      </c>
      <c r="EU1235" s="3" t="str">
        <f t="shared" si="244"/>
        <v/>
      </c>
      <c r="EV1235" s="290" t="str">
        <f t="shared" si="245"/>
        <v/>
      </c>
      <c r="EW1235" s="277" t="str">
        <f t="shared" si="246"/>
        <v/>
      </c>
      <c r="EX1235" s="281" t="str">
        <f t="shared" si="247"/>
        <v/>
      </c>
      <c r="EY1235" s="282">
        <f>IF(EO1235=EO1236,0,MAX(EY$2:EY1234)+1)</f>
        <v>0</v>
      </c>
      <c r="EZ1235" s="290" t="str">
        <f t="shared" si="248"/>
        <v/>
      </c>
      <c r="FA1235" s="277" t="str">
        <f t="shared" si="249"/>
        <v/>
      </c>
      <c r="FB1235" s="281" t="str">
        <f t="shared" si="250"/>
        <v/>
      </c>
      <c r="FC1235" s="230"/>
      <c r="FD1235" s="230"/>
      <c r="FE1235" s="230"/>
      <c r="FF1235" s="28" t="str">
        <f t="shared" si="251"/>
        <v>,</v>
      </c>
      <c r="FG1235" s="3"/>
      <c r="FH1235" s="3"/>
      <c r="FI1235" s="287">
        <f>IF(FH1235&gt;0,INDEX(IF($BJ$45=0,$EU$3:$EU$1412,IF($BK$45=0,$EX$3:$EX$1412,$FB$3:$FB$1412)),FH1235,1),0)</f>
        <v>0</v>
      </c>
    </row>
    <row r="1236" spans="144:165" x14ac:dyDescent="0.25">
      <c r="EN1236" s="263">
        <f t="shared" si="252"/>
        <v>1234</v>
      </c>
      <c r="EO1236" s="239" t="s">
        <v>2366</v>
      </c>
      <c r="EP1236" s="279">
        <v>43831</v>
      </c>
      <c r="EQ1236" s="280">
        <v>0</v>
      </c>
      <c r="ER1236" s="281">
        <v>12.794029999999999</v>
      </c>
      <c r="ES1236" s="288"/>
      <c r="ET1236" s="282">
        <f>IF(EO1236=EO1237,MAX(ET$2:ET1235)+1,0)</f>
        <v>0</v>
      </c>
      <c r="EU1236" s="3" t="str">
        <f t="shared" si="244"/>
        <v/>
      </c>
      <c r="EV1236" s="290" t="str">
        <f t="shared" si="245"/>
        <v/>
      </c>
      <c r="EW1236" s="277" t="str">
        <f t="shared" si="246"/>
        <v/>
      </c>
      <c r="EX1236" s="281" t="str">
        <f t="shared" si="247"/>
        <v/>
      </c>
      <c r="EY1236" s="282">
        <f>IF(EO1236=EO1237,0,MAX(EY$2:EY1235)+1)</f>
        <v>617</v>
      </c>
      <c r="EZ1236" s="290" t="str">
        <f t="shared" si="248"/>
        <v/>
      </c>
      <c r="FA1236" s="277" t="str">
        <f t="shared" si="249"/>
        <v/>
      </c>
      <c r="FB1236" s="281" t="str">
        <f t="shared" si="250"/>
        <v/>
      </c>
      <c r="FC1236" s="230"/>
      <c r="FD1236" s="230"/>
      <c r="FE1236" s="230"/>
      <c r="FF1236" s="28" t="str">
        <f t="shared" si="251"/>
        <v>,</v>
      </c>
      <c r="FG1236" s="3"/>
      <c r="FH1236" s="3"/>
      <c r="FI1236" s="287">
        <f>IF(FH1236&gt;0,INDEX(IF($BJ$45=0,$EU$3:$EU$1412,IF($BK$45=0,$EX$3:$EX$1412,$FB$3:$FB$1412)),FH1236,1),0)</f>
        <v>0</v>
      </c>
    </row>
    <row r="1237" spans="144:165" x14ac:dyDescent="0.25">
      <c r="EN1237" s="263">
        <f t="shared" si="252"/>
        <v>1235</v>
      </c>
      <c r="EO1237" s="239" t="s">
        <v>2367</v>
      </c>
      <c r="EP1237" s="279">
        <v>42036</v>
      </c>
      <c r="EQ1237" s="280">
        <v>0</v>
      </c>
      <c r="ER1237" s="281">
        <v>12.63308</v>
      </c>
      <c r="ES1237" s="288"/>
      <c r="ET1237" s="282">
        <f>IF(EO1237=EO1238,MAX(ET$2:ET1236)+1,0)</f>
        <v>618</v>
      </c>
      <c r="EU1237" s="3" t="str">
        <f t="shared" si="244"/>
        <v/>
      </c>
      <c r="EV1237" s="290" t="str">
        <f t="shared" si="245"/>
        <v/>
      </c>
      <c r="EW1237" s="277" t="str">
        <f t="shared" si="246"/>
        <v/>
      </c>
      <c r="EX1237" s="281" t="str">
        <f t="shared" si="247"/>
        <v/>
      </c>
      <c r="EY1237" s="282">
        <f>IF(EO1237=EO1238,0,MAX(EY$2:EY1236)+1)</f>
        <v>0</v>
      </c>
      <c r="EZ1237" s="290" t="str">
        <f t="shared" si="248"/>
        <v/>
      </c>
      <c r="FA1237" s="277" t="str">
        <f t="shared" si="249"/>
        <v/>
      </c>
      <c r="FB1237" s="281" t="str">
        <f t="shared" si="250"/>
        <v/>
      </c>
      <c r="FC1237" s="230"/>
      <c r="FD1237" s="230"/>
      <c r="FE1237" s="230"/>
      <c r="FF1237" s="28" t="str">
        <f t="shared" si="251"/>
        <v>,</v>
      </c>
      <c r="FG1237" s="3"/>
      <c r="FH1237" s="3"/>
      <c r="FI1237" s="287">
        <f>IF(FH1237&gt;0,INDEX(IF($BJ$45=0,$EU$3:$EU$1412,IF($BK$45=0,$EX$3:$EX$1412,$FB$3:$FB$1412)),FH1237,1),0)</f>
        <v>0</v>
      </c>
    </row>
    <row r="1238" spans="144:165" x14ac:dyDescent="0.25">
      <c r="EN1238" s="263">
        <f t="shared" si="252"/>
        <v>1236</v>
      </c>
      <c r="EO1238" s="239" t="s">
        <v>2367</v>
      </c>
      <c r="EP1238" s="279">
        <v>43831</v>
      </c>
      <c r="EQ1238" s="280">
        <v>0</v>
      </c>
      <c r="ER1238" s="281">
        <v>12.61909</v>
      </c>
      <c r="ES1238" s="288"/>
      <c r="ET1238" s="282">
        <f>IF(EO1238=EO1239,MAX(ET$2:ET1237)+1,0)</f>
        <v>0</v>
      </c>
      <c r="EU1238" s="3" t="str">
        <f t="shared" si="244"/>
        <v/>
      </c>
      <c r="EV1238" s="290" t="str">
        <f t="shared" si="245"/>
        <v/>
      </c>
      <c r="EW1238" s="277" t="str">
        <f t="shared" si="246"/>
        <v/>
      </c>
      <c r="EX1238" s="281" t="str">
        <f t="shared" si="247"/>
        <v/>
      </c>
      <c r="EY1238" s="282">
        <f>IF(EO1238=EO1239,0,MAX(EY$2:EY1237)+1)</f>
        <v>618</v>
      </c>
      <c r="EZ1238" s="290" t="str">
        <f t="shared" si="248"/>
        <v/>
      </c>
      <c r="FA1238" s="277" t="str">
        <f t="shared" si="249"/>
        <v/>
      </c>
      <c r="FB1238" s="281" t="str">
        <f t="shared" si="250"/>
        <v/>
      </c>
      <c r="FC1238" s="230"/>
      <c r="FD1238" s="230"/>
      <c r="FE1238" s="230"/>
      <c r="FF1238" s="28" t="str">
        <f t="shared" si="251"/>
        <v>,</v>
      </c>
      <c r="FG1238" s="3"/>
      <c r="FH1238" s="3"/>
      <c r="FI1238" s="287">
        <f>IF(FH1238&gt;0,INDEX(IF($BJ$45=0,$EU$3:$EU$1412,IF($BK$45=0,$EX$3:$EX$1412,$FB$3:$FB$1412)),FH1238,1),0)</f>
        <v>0</v>
      </c>
    </row>
    <row r="1239" spans="144:165" x14ac:dyDescent="0.25">
      <c r="EN1239" s="263">
        <f t="shared" si="252"/>
        <v>1237</v>
      </c>
      <c r="EO1239" s="239" t="s">
        <v>2368</v>
      </c>
      <c r="EP1239" s="279">
        <v>42036</v>
      </c>
      <c r="EQ1239" s="280">
        <v>0</v>
      </c>
      <c r="ER1239" s="281">
        <v>13.23846</v>
      </c>
      <c r="ES1239" s="288"/>
      <c r="ET1239" s="282">
        <f>IF(EO1239=EO1240,MAX(ET$2:ET1238)+1,0)</f>
        <v>619</v>
      </c>
      <c r="EU1239" s="3" t="str">
        <f t="shared" si="244"/>
        <v/>
      </c>
      <c r="EV1239" s="290" t="str">
        <f t="shared" si="245"/>
        <v/>
      </c>
      <c r="EW1239" s="277" t="str">
        <f t="shared" si="246"/>
        <v/>
      </c>
      <c r="EX1239" s="281" t="str">
        <f t="shared" si="247"/>
        <v/>
      </c>
      <c r="EY1239" s="282">
        <f>IF(EO1239=EO1240,0,MAX(EY$2:EY1238)+1)</f>
        <v>0</v>
      </c>
      <c r="EZ1239" s="290" t="str">
        <f t="shared" si="248"/>
        <v/>
      </c>
      <c r="FA1239" s="277" t="str">
        <f t="shared" si="249"/>
        <v/>
      </c>
      <c r="FB1239" s="281" t="str">
        <f t="shared" si="250"/>
        <v/>
      </c>
      <c r="FC1239" s="230"/>
      <c r="FD1239" s="230"/>
      <c r="FE1239" s="230"/>
      <c r="FF1239" s="28" t="str">
        <f t="shared" si="251"/>
        <v>,</v>
      </c>
      <c r="FG1239" s="3"/>
      <c r="FH1239" s="3"/>
      <c r="FI1239" s="287">
        <f>IF(FH1239&gt;0,INDEX(IF($BJ$45=0,$EU$3:$EU$1412,IF($BK$45=0,$EX$3:$EX$1412,$FB$3:$FB$1412)),FH1239,1),0)</f>
        <v>0</v>
      </c>
    </row>
    <row r="1240" spans="144:165" x14ac:dyDescent="0.25">
      <c r="EN1240" s="263">
        <f t="shared" si="252"/>
        <v>1238</v>
      </c>
      <c r="EO1240" s="239" t="s">
        <v>2368</v>
      </c>
      <c r="EP1240" s="279">
        <v>43831</v>
      </c>
      <c r="EQ1240" s="280">
        <v>0</v>
      </c>
      <c r="ER1240" s="281">
        <v>12.979329999999999</v>
      </c>
      <c r="ES1240" s="288"/>
      <c r="ET1240" s="282">
        <f>IF(EO1240=EO1241,MAX(ET$2:ET1239)+1,0)</f>
        <v>0</v>
      </c>
      <c r="EU1240" s="3" t="str">
        <f t="shared" si="244"/>
        <v/>
      </c>
      <c r="EV1240" s="290" t="str">
        <f t="shared" si="245"/>
        <v/>
      </c>
      <c r="EW1240" s="277" t="str">
        <f t="shared" si="246"/>
        <v/>
      </c>
      <c r="EX1240" s="281" t="str">
        <f t="shared" si="247"/>
        <v/>
      </c>
      <c r="EY1240" s="282">
        <f>IF(EO1240=EO1241,0,MAX(EY$2:EY1239)+1)</f>
        <v>619</v>
      </c>
      <c r="EZ1240" s="290" t="str">
        <f t="shared" si="248"/>
        <v/>
      </c>
      <c r="FA1240" s="277" t="str">
        <f t="shared" si="249"/>
        <v/>
      </c>
      <c r="FB1240" s="281" t="str">
        <f t="shared" si="250"/>
        <v/>
      </c>
      <c r="FC1240" s="230"/>
      <c r="FD1240" s="230"/>
      <c r="FE1240" s="230"/>
      <c r="FF1240" s="28" t="str">
        <f t="shared" si="251"/>
        <v>,</v>
      </c>
      <c r="FG1240" s="3"/>
      <c r="FH1240" s="3"/>
      <c r="FI1240" s="287">
        <f>IF(FH1240&gt;0,INDEX(IF($BJ$45=0,$EU$3:$EU$1412,IF($BK$45=0,$EX$3:$EX$1412,$FB$3:$FB$1412)),FH1240,1),0)</f>
        <v>0</v>
      </c>
    </row>
    <row r="1241" spans="144:165" x14ac:dyDescent="0.25">
      <c r="EN1241" s="263">
        <f t="shared" si="252"/>
        <v>1239</v>
      </c>
      <c r="EO1241" s="239" t="s">
        <v>2369</v>
      </c>
      <c r="EP1241" s="279">
        <v>42036</v>
      </c>
      <c r="EQ1241" s="280">
        <v>0</v>
      </c>
      <c r="ER1241" s="281">
        <v>13.712160000000001</v>
      </c>
      <c r="ES1241" s="288"/>
      <c r="ET1241" s="282">
        <f>IF(EO1241=EO1242,MAX(ET$2:ET1240)+1,0)</f>
        <v>620</v>
      </c>
      <c r="EU1241" s="3" t="str">
        <f t="shared" si="244"/>
        <v/>
      </c>
      <c r="EV1241" s="290" t="str">
        <f t="shared" si="245"/>
        <v/>
      </c>
      <c r="EW1241" s="277" t="str">
        <f t="shared" si="246"/>
        <v/>
      </c>
      <c r="EX1241" s="281" t="str">
        <f t="shared" si="247"/>
        <v/>
      </c>
      <c r="EY1241" s="282">
        <f>IF(EO1241=EO1242,0,MAX(EY$2:EY1240)+1)</f>
        <v>0</v>
      </c>
      <c r="EZ1241" s="290" t="str">
        <f t="shared" si="248"/>
        <v/>
      </c>
      <c r="FA1241" s="277" t="str">
        <f t="shared" si="249"/>
        <v/>
      </c>
      <c r="FB1241" s="281" t="str">
        <f t="shared" si="250"/>
        <v/>
      </c>
      <c r="FC1241" s="230"/>
      <c r="FD1241" s="230"/>
      <c r="FE1241" s="230"/>
      <c r="FF1241" s="28" t="str">
        <f t="shared" si="251"/>
        <v>,</v>
      </c>
      <c r="FG1241" s="3"/>
      <c r="FH1241" s="3"/>
      <c r="FI1241" s="287">
        <f>IF(FH1241&gt;0,INDEX(IF($BJ$45=0,$EU$3:$EU$1412,IF($BK$45=0,$EX$3:$EX$1412,$FB$3:$FB$1412)),FH1241,1),0)</f>
        <v>0</v>
      </c>
    </row>
    <row r="1242" spans="144:165" x14ac:dyDescent="0.25">
      <c r="EN1242" s="263">
        <f t="shared" si="252"/>
        <v>1240</v>
      </c>
      <c r="EO1242" s="239" t="s">
        <v>2369</v>
      </c>
      <c r="EP1242" s="279">
        <v>43831</v>
      </c>
      <c r="EQ1242" s="280">
        <v>0</v>
      </c>
      <c r="ER1242" s="281">
        <v>13.2698</v>
      </c>
      <c r="ES1242" s="288"/>
      <c r="ET1242" s="282">
        <f>IF(EO1242=EO1243,MAX(ET$2:ET1241)+1,0)</f>
        <v>0</v>
      </c>
      <c r="EU1242" s="3" t="str">
        <f t="shared" si="244"/>
        <v/>
      </c>
      <c r="EV1242" s="290" t="str">
        <f t="shared" si="245"/>
        <v/>
      </c>
      <c r="EW1242" s="277" t="str">
        <f t="shared" si="246"/>
        <v/>
      </c>
      <c r="EX1242" s="281" t="str">
        <f t="shared" si="247"/>
        <v/>
      </c>
      <c r="EY1242" s="282">
        <f>IF(EO1242=EO1243,0,MAX(EY$2:EY1241)+1)</f>
        <v>620</v>
      </c>
      <c r="EZ1242" s="290" t="str">
        <f t="shared" si="248"/>
        <v/>
      </c>
      <c r="FA1242" s="277" t="str">
        <f t="shared" si="249"/>
        <v/>
      </c>
      <c r="FB1242" s="281" t="str">
        <f t="shared" si="250"/>
        <v/>
      </c>
      <c r="FC1242" s="230"/>
      <c r="FD1242" s="230"/>
      <c r="FE1242" s="230"/>
      <c r="FF1242" s="28" t="str">
        <f t="shared" si="251"/>
        <v>,</v>
      </c>
      <c r="FG1242" s="3"/>
      <c r="FH1242" s="3"/>
      <c r="FI1242" s="287">
        <f>IF(FH1242&gt;0,INDEX(IF($BJ$45=0,$EU$3:$EU$1412,IF($BK$45=0,$EX$3:$EX$1412,$FB$3:$FB$1412)),FH1242,1),0)</f>
        <v>0</v>
      </c>
    </row>
    <row r="1243" spans="144:165" x14ac:dyDescent="0.25">
      <c r="EN1243" s="263">
        <f t="shared" si="252"/>
        <v>1241</v>
      </c>
      <c r="EO1243" s="239" t="s">
        <v>2370</v>
      </c>
      <c r="EP1243" s="279">
        <v>42036</v>
      </c>
      <c r="EQ1243" s="280">
        <v>0</v>
      </c>
      <c r="ER1243" s="281">
        <v>14.08653</v>
      </c>
      <c r="ES1243" s="288"/>
      <c r="ET1243" s="282">
        <f>IF(EO1243=EO1244,MAX(ET$2:ET1242)+1,0)</f>
        <v>621</v>
      </c>
      <c r="EU1243" s="3" t="str">
        <f t="shared" si="244"/>
        <v/>
      </c>
      <c r="EV1243" s="290" t="str">
        <f t="shared" si="245"/>
        <v/>
      </c>
      <c r="EW1243" s="277" t="str">
        <f t="shared" si="246"/>
        <v/>
      </c>
      <c r="EX1243" s="281" t="str">
        <f t="shared" si="247"/>
        <v/>
      </c>
      <c r="EY1243" s="282">
        <f>IF(EO1243=EO1244,0,MAX(EY$2:EY1242)+1)</f>
        <v>0</v>
      </c>
      <c r="EZ1243" s="290" t="str">
        <f t="shared" si="248"/>
        <v/>
      </c>
      <c r="FA1243" s="277" t="str">
        <f t="shared" si="249"/>
        <v/>
      </c>
      <c r="FB1243" s="281" t="str">
        <f t="shared" si="250"/>
        <v/>
      </c>
      <c r="FC1243" s="230"/>
      <c r="FD1243" s="230"/>
      <c r="FE1243" s="230"/>
      <c r="FF1243" s="28" t="str">
        <f t="shared" si="251"/>
        <v>,</v>
      </c>
      <c r="FG1243" s="3"/>
      <c r="FH1243" s="3"/>
      <c r="FI1243" s="287">
        <f>IF(FH1243&gt;0,INDEX(IF($BJ$45=0,$EU$3:$EU$1412,IF($BK$45=0,$EX$3:$EX$1412,$FB$3:$FB$1412)),FH1243,1),0)</f>
        <v>0</v>
      </c>
    </row>
    <row r="1244" spans="144:165" x14ac:dyDescent="0.25">
      <c r="EN1244" s="263">
        <f t="shared" si="252"/>
        <v>1242</v>
      </c>
      <c r="EO1244" s="239" t="s">
        <v>2370</v>
      </c>
      <c r="EP1244" s="279">
        <v>43831</v>
      </c>
      <c r="EQ1244" s="280">
        <v>0</v>
      </c>
      <c r="ER1244" s="281">
        <v>13.50562</v>
      </c>
      <c r="ES1244" s="288"/>
      <c r="ET1244" s="282">
        <f>IF(EO1244=EO1245,MAX(ET$2:ET1243)+1,0)</f>
        <v>0</v>
      </c>
      <c r="EU1244" s="3" t="str">
        <f t="shared" si="244"/>
        <v/>
      </c>
      <c r="EV1244" s="290" t="str">
        <f t="shared" si="245"/>
        <v/>
      </c>
      <c r="EW1244" s="277" t="str">
        <f t="shared" si="246"/>
        <v/>
      </c>
      <c r="EX1244" s="281" t="str">
        <f t="shared" si="247"/>
        <v/>
      </c>
      <c r="EY1244" s="282">
        <f>IF(EO1244=EO1245,0,MAX(EY$2:EY1243)+1)</f>
        <v>621</v>
      </c>
      <c r="EZ1244" s="290" t="str">
        <f t="shared" si="248"/>
        <v/>
      </c>
      <c r="FA1244" s="277" t="str">
        <f t="shared" si="249"/>
        <v/>
      </c>
      <c r="FB1244" s="281" t="str">
        <f t="shared" si="250"/>
        <v/>
      </c>
      <c r="FC1244" s="230"/>
      <c r="FD1244" s="230"/>
      <c r="FE1244" s="230"/>
      <c r="FF1244" s="28" t="str">
        <f t="shared" si="251"/>
        <v>,</v>
      </c>
      <c r="FG1244" s="3"/>
      <c r="FH1244" s="3"/>
      <c r="FI1244" s="287">
        <f>IF(FH1244&gt;0,INDEX(IF($BJ$45=0,$EU$3:$EU$1412,IF($BK$45=0,$EX$3:$EX$1412,$FB$3:$FB$1412)),FH1244,1),0)</f>
        <v>0</v>
      </c>
    </row>
    <row r="1245" spans="144:165" x14ac:dyDescent="0.25">
      <c r="EN1245" s="263">
        <f t="shared" si="252"/>
        <v>1243</v>
      </c>
      <c r="EO1245" s="239" t="s">
        <v>2371</v>
      </c>
      <c r="EP1245" s="279">
        <v>42036</v>
      </c>
      <c r="EQ1245" s="280">
        <v>0</v>
      </c>
      <c r="ER1245" s="281">
        <v>14.350949999999999</v>
      </c>
      <c r="ES1245" s="288"/>
      <c r="ET1245" s="282">
        <f>IF(EO1245=EO1246,MAX(ET$2:ET1244)+1,0)</f>
        <v>622</v>
      </c>
      <c r="EU1245" s="3" t="str">
        <f t="shared" si="244"/>
        <v/>
      </c>
      <c r="EV1245" s="290" t="str">
        <f t="shared" si="245"/>
        <v/>
      </c>
      <c r="EW1245" s="277" t="str">
        <f t="shared" si="246"/>
        <v/>
      </c>
      <c r="EX1245" s="281" t="str">
        <f t="shared" si="247"/>
        <v/>
      </c>
      <c r="EY1245" s="282">
        <f>IF(EO1245=EO1246,0,MAX(EY$2:EY1244)+1)</f>
        <v>0</v>
      </c>
      <c r="EZ1245" s="290" t="str">
        <f t="shared" si="248"/>
        <v/>
      </c>
      <c r="FA1245" s="277" t="str">
        <f t="shared" si="249"/>
        <v/>
      </c>
      <c r="FB1245" s="281" t="str">
        <f t="shared" si="250"/>
        <v/>
      </c>
      <c r="FC1245" s="230"/>
      <c r="FD1245" s="230"/>
      <c r="FE1245" s="230"/>
      <c r="FF1245" s="28" t="str">
        <f t="shared" si="251"/>
        <v>,</v>
      </c>
      <c r="FG1245" s="3"/>
      <c r="FH1245" s="3"/>
      <c r="FI1245" s="287">
        <f>IF(FH1245&gt;0,INDEX(IF($BJ$45=0,$EU$3:$EU$1412,IF($BK$45=0,$EX$3:$EX$1412,$FB$3:$FB$1412)),FH1245,1),0)</f>
        <v>0</v>
      </c>
    </row>
    <row r="1246" spans="144:165" x14ac:dyDescent="0.25">
      <c r="EN1246" s="263">
        <f t="shared" si="252"/>
        <v>1244</v>
      </c>
      <c r="EO1246" s="239" t="s">
        <v>2371</v>
      </c>
      <c r="EP1246" s="279">
        <v>43831</v>
      </c>
      <c r="EQ1246" s="280">
        <v>0</v>
      </c>
      <c r="ER1246" s="281">
        <v>13.6785</v>
      </c>
      <c r="ES1246" s="288"/>
      <c r="ET1246" s="282">
        <f>IF(EO1246=EO1247,MAX(ET$2:ET1245)+1,0)</f>
        <v>0</v>
      </c>
      <c r="EU1246" s="3" t="str">
        <f t="shared" si="244"/>
        <v/>
      </c>
      <c r="EV1246" s="290" t="str">
        <f t="shared" si="245"/>
        <v/>
      </c>
      <c r="EW1246" s="277" t="str">
        <f t="shared" si="246"/>
        <v/>
      </c>
      <c r="EX1246" s="281" t="str">
        <f t="shared" si="247"/>
        <v/>
      </c>
      <c r="EY1246" s="282">
        <f>IF(EO1246=EO1247,0,MAX(EY$2:EY1245)+1)</f>
        <v>622</v>
      </c>
      <c r="EZ1246" s="290" t="str">
        <f t="shared" si="248"/>
        <v/>
      </c>
      <c r="FA1246" s="277" t="str">
        <f t="shared" si="249"/>
        <v/>
      </c>
      <c r="FB1246" s="281" t="str">
        <f t="shared" si="250"/>
        <v/>
      </c>
      <c r="FC1246" s="230"/>
      <c r="FD1246" s="230"/>
      <c r="FE1246" s="230"/>
      <c r="FF1246" s="28" t="str">
        <f t="shared" si="251"/>
        <v>,</v>
      </c>
      <c r="FG1246" s="3"/>
      <c r="FH1246" s="3"/>
      <c r="FI1246" s="287">
        <f>IF(FH1246&gt;0,INDEX(IF($BJ$45=0,$EU$3:$EU$1412,IF($BK$45=0,$EX$3:$EX$1412,$FB$3:$FB$1412)),FH1246,1),0)</f>
        <v>0</v>
      </c>
    </row>
    <row r="1247" spans="144:165" x14ac:dyDescent="0.25">
      <c r="EN1247" s="263">
        <f t="shared" si="252"/>
        <v>1245</v>
      </c>
      <c r="EO1247" s="239" t="s">
        <v>2372</v>
      </c>
      <c r="EP1247" s="279">
        <v>42036</v>
      </c>
      <c r="EQ1247" s="280">
        <v>0</v>
      </c>
      <c r="ER1247" s="281">
        <v>14.50215</v>
      </c>
      <c r="ES1247" s="288"/>
      <c r="ET1247" s="282">
        <f>IF(EO1247=EO1248,MAX(ET$2:ET1246)+1,0)</f>
        <v>623</v>
      </c>
      <c r="EU1247" s="3" t="str">
        <f t="shared" si="244"/>
        <v/>
      </c>
      <c r="EV1247" s="290" t="str">
        <f t="shared" si="245"/>
        <v/>
      </c>
      <c r="EW1247" s="277" t="str">
        <f t="shared" si="246"/>
        <v/>
      </c>
      <c r="EX1247" s="281" t="str">
        <f t="shared" si="247"/>
        <v/>
      </c>
      <c r="EY1247" s="282">
        <f>IF(EO1247=EO1248,0,MAX(EY$2:EY1246)+1)</f>
        <v>0</v>
      </c>
      <c r="EZ1247" s="290" t="str">
        <f t="shared" si="248"/>
        <v/>
      </c>
      <c r="FA1247" s="277" t="str">
        <f t="shared" si="249"/>
        <v/>
      </c>
      <c r="FB1247" s="281" t="str">
        <f t="shared" si="250"/>
        <v/>
      </c>
      <c r="FC1247" s="230"/>
      <c r="FD1247" s="230"/>
      <c r="FE1247" s="230"/>
      <c r="FF1247" s="28" t="str">
        <f t="shared" si="251"/>
        <v>,</v>
      </c>
      <c r="FG1247" s="3"/>
      <c r="FH1247" s="3"/>
      <c r="FI1247" s="287">
        <f>IF(FH1247&gt;0,INDEX(IF($BJ$45=0,$EU$3:$EU$1412,IF($BK$45=0,$EX$3:$EX$1412,$FB$3:$FB$1412)),FH1247,1),0)</f>
        <v>0</v>
      </c>
    </row>
    <row r="1248" spans="144:165" x14ac:dyDescent="0.25">
      <c r="EN1248" s="263">
        <f t="shared" si="252"/>
        <v>1246</v>
      </c>
      <c r="EO1248" s="239" t="s">
        <v>2372</v>
      </c>
      <c r="EP1248" s="279">
        <v>43831</v>
      </c>
      <c r="EQ1248" s="280">
        <v>0</v>
      </c>
      <c r="ER1248" s="281">
        <v>13.78044</v>
      </c>
      <c r="ES1248" s="288"/>
      <c r="ET1248" s="282">
        <f>IF(EO1248=EO1249,MAX(ET$2:ET1247)+1,0)</f>
        <v>0</v>
      </c>
      <c r="EU1248" s="3" t="str">
        <f t="shared" si="244"/>
        <v/>
      </c>
      <c r="EV1248" s="290" t="str">
        <f t="shared" si="245"/>
        <v/>
      </c>
      <c r="EW1248" s="277" t="str">
        <f t="shared" si="246"/>
        <v/>
      </c>
      <c r="EX1248" s="281" t="str">
        <f t="shared" si="247"/>
        <v/>
      </c>
      <c r="EY1248" s="282">
        <f>IF(EO1248=EO1249,0,MAX(EY$2:EY1247)+1)</f>
        <v>623</v>
      </c>
      <c r="EZ1248" s="290" t="str">
        <f t="shared" si="248"/>
        <v/>
      </c>
      <c r="FA1248" s="277" t="str">
        <f t="shared" si="249"/>
        <v/>
      </c>
      <c r="FB1248" s="281" t="str">
        <f t="shared" si="250"/>
        <v/>
      </c>
      <c r="FC1248" s="230"/>
      <c r="FD1248" s="230"/>
      <c r="FE1248" s="230"/>
      <c r="FF1248" s="28" t="str">
        <f t="shared" si="251"/>
        <v>,</v>
      </c>
      <c r="FG1248" s="3"/>
      <c r="FH1248" s="3"/>
      <c r="FI1248" s="287">
        <f>IF(FH1248&gt;0,INDEX(IF($BJ$45=0,$EU$3:$EU$1412,IF($BK$45=0,$EX$3:$EX$1412,$FB$3:$FB$1412)),FH1248,1),0)</f>
        <v>0</v>
      </c>
    </row>
    <row r="1249" spans="144:165" x14ac:dyDescent="0.25">
      <c r="EN1249" s="263">
        <f t="shared" si="252"/>
        <v>1247</v>
      </c>
      <c r="EO1249" s="239" t="s">
        <v>2373</v>
      </c>
      <c r="EP1249" s="279">
        <v>42036</v>
      </c>
      <c r="EQ1249" s="280">
        <v>0</v>
      </c>
      <c r="ER1249" s="281">
        <v>20.34404</v>
      </c>
      <c r="ES1249" s="288"/>
      <c r="ET1249" s="282">
        <f>IF(EO1249=EO1250,MAX(ET$2:ET1248)+1,0)</f>
        <v>624</v>
      </c>
      <c r="EU1249" s="3" t="str">
        <f t="shared" si="244"/>
        <v/>
      </c>
      <c r="EV1249" s="290" t="str">
        <f t="shared" si="245"/>
        <v/>
      </c>
      <c r="EW1249" s="277" t="str">
        <f t="shared" si="246"/>
        <v/>
      </c>
      <c r="EX1249" s="281" t="str">
        <f t="shared" si="247"/>
        <v/>
      </c>
      <c r="EY1249" s="282">
        <f>IF(EO1249=EO1250,0,MAX(EY$2:EY1248)+1)</f>
        <v>0</v>
      </c>
      <c r="EZ1249" s="290" t="str">
        <f t="shared" si="248"/>
        <v/>
      </c>
      <c r="FA1249" s="277" t="str">
        <f t="shared" si="249"/>
        <v/>
      </c>
      <c r="FB1249" s="281" t="str">
        <f t="shared" si="250"/>
        <v/>
      </c>
      <c r="FC1249" s="230"/>
      <c r="FD1249" s="230"/>
      <c r="FE1249" s="230"/>
      <c r="FF1249" s="28" t="str">
        <f t="shared" si="251"/>
        <v>,</v>
      </c>
      <c r="FG1249" s="3"/>
      <c r="FH1249" s="3"/>
      <c r="FI1249" s="287">
        <f>IF(FH1249&gt;0,INDEX(IF($BJ$45=0,$EU$3:$EU$1412,IF($BK$45=0,$EX$3:$EX$1412,$FB$3:$FB$1412)),FH1249,1),0)</f>
        <v>0</v>
      </c>
    </row>
    <row r="1250" spans="144:165" x14ac:dyDescent="0.25">
      <c r="EN1250" s="263">
        <f t="shared" si="252"/>
        <v>1248</v>
      </c>
      <c r="EO1250" s="239" t="s">
        <v>2373</v>
      </c>
      <c r="EP1250" s="279">
        <v>43831</v>
      </c>
      <c r="EQ1250" s="280">
        <v>0</v>
      </c>
      <c r="ER1250" s="281">
        <v>17.925149999999999</v>
      </c>
      <c r="ES1250" s="288"/>
      <c r="ET1250" s="282">
        <f>IF(EO1250=EO1251,MAX(ET$2:ET1249)+1,0)</f>
        <v>0</v>
      </c>
      <c r="EU1250" s="3" t="str">
        <f t="shared" si="244"/>
        <v/>
      </c>
      <c r="EV1250" s="290" t="str">
        <f t="shared" si="245"/>
        <v/>
      </c>
      <c r="EW1250" s="277" t="str">
        <f t="shared" si="246"/>
        <v/>
      </c>
      <c r="EX1250" s="281" t="str">
        <f t="shared" si="247"/>
        <v/>
      </c>
      <c r="EY1250" s="282">
        <f>IF(EO1250=EO1251,0,MAX(EY$2:EY1249)+1)</f>
        <v>624</v>
      </c>
      <c r="EZ1250" s="290" t="str">
        <f t="shared" si="248"/>
        <v/>
      </c>
      <c r="FA1250" s="277" t="str">
        <f t="shared" si="249"/>
        <v/>
      </c>
      <c r="FB1250" s="281" t="str">
        <f t="shared" si="250"/>
        <v/>
      </c>
      <c r="FC1250" s="230"/>
      <c r="FD1250" s="230"/>
      <c r="FE1250" s="230"/>
      <c r="FF1250" s="28" t="str">
        <f t="shared" si="251"/>
        <v>,</v>
      </c>
      <c r="FG1250" s="3"/>
      <c r="FH1250" s="3"/>
      <c r="FI1250" s="287">
        <f>IF(FH1250&gt;0,INDEX(IF($BJ$45=0,$EU$3:$EU$1412,IF($BK$45=0,$EX$3:$EX$1412,$FB$3:$FB$1412)),FH1250,1),0)</f>
        <v>0</v>
      </c>
    </row>
    <row r="1251" spans="144:165" x14ac:dyDescent="0.25">
      <c r="EN1251" s="263">
        <f t="shared" si="252"/>
        <v>1249</v>
      </c>
      <c r="EO1251" s="239" t="s">
        <v>2374</v>
      </c>
      <c r="EP1251" s="279">
        <v>42036</v>
      </c>
      <c r="EQ1251" s="280">
        <v>0</v>
      </c>
      <c r="ER1251" s="281">
        <v>19.762540000000001</v>
      </c>
      <c r="ES1251" s="288"/>
      <c r="ET1251" s="282">
        <f>IF(EO1251=EO1252,MAX(ET$2:ET1250)+1,0)</f>
        <v>625</v>
      </c>
      <c r="EU1251" s="3" t="str">
        <f t="shared" si="244"/>
        <v/>
      </c>
      <c r="EV1251" s="290" t="str">
        <f t="shared" si="245"/>
        <v/>
      </c>
      <c r="EW1251" s="277" t="str">
        <f t="shared" si="246"/>
        <v/>
      </c>
      <c r="EX1251" s="281" t="str">
        <f t="shared" si="247"/>
        <v/>
      </c>
      <c r="EY1251" s="282">
        <f>IF(EO1251=EO1252,0,MAX(EY$2:EY1250)+1)</f>
        <v>0</v>
      </c>
      <c r="EZ1251" s="290" t="str">
        <f t="shared" si="248"/>
        <v/>
      </c>
      <c r="FA1251" s="277" t="str">
        <f t="shared" si="249"/>
        <v/>
      </c>
      <c r="FB1251" s="281" t="str">
        <f t="shared" si="250"/>
        <v/>
      </c>
      <c r="FC1251" s="230"/>
      <c r="FD1251" s="230"/>
      <c r="FE1251" s="230"/>
      <c r="FF1251" s="28" t="str">
        <f t="shared" si="251"/>
        <v>,</v>
      </c>
      <c r="FG1251" s="3"/>
      <c r="FH1251" s="3"/>
      <c r="FI1251" s="287">
        <f>IF(FH1251&gt;0,INDEX(IF($BJ$45=0,$EU$3:$EU$1412,IF($BK$45=0,$EX$3:$EX$1412,$FB$3:$FB$1412)),FH1251,1),0)</f>
        <v>0</v>
      </c>
    </row>
    <row r="1252" spans="144:165" x14ac:dyDescent="0.25">
      <c r="EN1252" s="263">
        <f t="shared" si="252"/>
        <v>1250</v>
      </c>
      <c r="EO1252" s="239" t="s">
        <v>2374</v>
      </c>
      <c r="EP1252" s="279">
        <v>43831</v>
      </c>
      <c r="EQ1252" s="280">
        <v>0</v>
      </c>
      <c r="ER1252" s="281">
        <v>17.532250000000001</v>
      </c>
      <c r="ES1252" s="288"/>
      <c r="ET1252" s="282">
        <f>IF(EO1252=EO1253,MAX(ET$2:ET1251)+1,0)</f>
        <v>0</v>
      </c>
      <c r="EU1252" s="3" t="str">
        <f t="shared" si="244"/>
        <v/>
      </c>
      <c r="EV1252" s="290" t="str">
        <f t="shared" si="245"/>
        <v/>
      </c>
      <c r="EW1252" s="277" t="str">
        <f t="shared" si="246"/>
        <v/>
      </c>
      <c r="EX1252" s="281" t="str">
        <f t="shared" si="247"/>
        <v/>
      </c>
      <c r="EY1252" s="282">
        <f>IF(EO1252=EO1253,0,MAX(EY$2:EY1251)+1)</f>
        <v>625</v>
      </c>
      <c r="EZ1252" s="290" t="str">
        <f t="shared" si="248"/>
        <v/>
      </c>
      <c r="FA1252" s="277" t="str">
        <f t="shared" si="249"/>
        <v/>
      </c>
      <c r="FB1252" s="281" t="str">
        <f t="shared" si="250"/>
        <v/>
      </c>
      <c r="FC1252" s="230"/>
      <c r="FD1252" s="230"/>
      <c r="FE1252" s="230"/>
      <c r="FF1252" s="28" t="str">
        <f t="shared" si="251"/>
        <v>,</v>
      </c>
      <c r="FG1252" s="3"/>
      <c r="FH1252" s="3"/>
      <c r="FI1252" s="287">
        <f>IF(FH1252&gt;0,INDEX(IF($BJ$45=0,$EU$3:$EU$1412,IF($BK$45=0,$EX$3:$EX$1412,$FB$3:$FB$1412)),FH1252,1),0)</f>
        <v>0</v>
      </c>
    </row>
    <row r="1253" spans="144:165" x14ac:dyDescent="0.25">
      <c r="EN1253" s="263">
        <f t="shared" si="252"/>
        <v>1251</v>
      </c>
      <c r="EO1253" s="239" t="s">
        <v>2375</v>
      </c>
      <c r="EP1253" s="279">
        <v>42036</v>
      </c>
      <c r="EQ1253" s="280">
        <v>0</v>
      </c>
      <c r="ER1253" s="281">
        <v>19.266770000000001</v>
      </c>
      <c r="ES1253" s="288"/>
      <c r="ET1253" s="282">
        <f>IF(EO1253=EO1254,MAX(ET$2:ET1252)+1,0)</f>
        <v>626</v>
      </c>
      <c r="EU1253" s="3" t="str">
        <f t="shared" si="244"/>
        <v/>
      </c>
      <c r="EV1253" s="290" t="str">
        <f t="shared" si="245"/>
        <v/>
      </c>
      <c r="EW1253" s="277" t="str">
        <f t="shared" si="246"/>
        <v/>
      </c>
      <c r="EX1253" s="281" t="str">
        <f t="shared" si="247"/>
        <v/>
      </c>
      <c r="EY1253" s="282">
        <f>IF(EO1253=EO1254,0,MAX(EY$2:EY1252)+1)</f>
        <v>0</v>
      </c>
      <c r="EZ1253" s="290" t="str">
        <f t="shared" si="248"/>
        <v/>
      </c>
      <c r="FA1253" s="277" t="str">
        <f t="shared" si="249"/>
        <v/>
      </c>
      <c r="FB1253" s="281" t="str">
        <f t="shared" si="250"/>
        <v/>
      </c>
      <c r="FC1253" s="230"/>
      <c r="FD1253" s="230"/>
      <c r="FE1253" s="230"/>
      <c r="FF1253" s="28" t="str">
        <f t="shared" si="251"/>
        <v>,</v>
      </c>
      <c r="FG1253" s="3"/>
      <c r="FH1253" s="3"/>
      <c r="FI1253" s="287">
        <f>IF(FH1253&gt;0,INDEX(IF($BJ$45=0,$EU$3:$EU$1412,IF($BK$45=0,$EX$3:$EX$1412,$FB$3:$FB$1412)),FH1253,1),0)</f>
        <v>0</v>
      </c>
    </row>
    <row r="1254" spans="144:165" x14ac:dyDescent="0.25">
      <c r="EN1254" s="263">
        <f t="shared" si="252"/>
        <v>1252</v>
      </c>
      <c r="EO1254" s="239" t="s">
        <v>2375</v>
      </c>
      <c r="EP1254" s="279">
        <v>43831</v>
      </c>
      <c r="EQ1254" s="280">
        <v>0</v>
      </c>
      <c r="ER1254" s="281">
        <v>17.176670000000001</v>
      </c>
      <c r="ES1254" s="288"/>
      <c r="ET1254" s="282">
        <f>IF(EO1254=EO1255,MAX(ET$2:ET1253)+1,0)</f>
        <v>0</v>
      </c>
      <c r="EU1254" s="3" t="str">
        <f t="shared" si="244"/>
        <v/>
      </c>
      <c r="EV1254" s="290" t="str">
        <f t="shared" si="245"/>
        <v/>
      </c>
      <c r="EW1254" s="277" t="str">
        <f t="shared" si="246"/>
        <v/>
      </c>
      <c r="EX1254" s="281" t="str">
        <f t="shared" si="247"/>
        <v/>
      </c>
      <c r="EY1254" s="282">
        <f>IF(EO1254=EO1255,0,MAX(EY$2:EY1253)+1)</f>
        <v>626</v>
      </c>
      <c r="EZ1254" s="290" t="str">
        <f t="shared" si="248"/>
        <v/>
      </c>
      <c r="FA1254" s="277" t="str">
        <f t="shared" si="249"/>
        <v/>
      </c>
      <c r="FB1254" s="281" t="str">
        <f t="shared" si="250"/>
        <v/>
      </c>
      <c r="FC1254" s="230"/>
      <c r="FD1254" s="230"/>
      <c r="FE1254" s="230"/>
      <c r="FF1254" s="28" t="str">
        <f t="shared" si="251"/>
        <v>,</v>
      </c>
      <c r="FG1254" s="3"/>
      <c r="FH1254" s="3"/>
      <c r="FI1254" s="287">
        <f>IF(FH1254&gt;0,INDEX(IF($BJ$45=0,$EU$3:$EU$1412,IF($BK$45=0,$EX$3:$EX$1412,$FB$3:$FB$1412)),FH1254,1),0)</f>
        <v>0</v>
      </c>
    </row>
    <row r="1255" spans="144:165" x14ac:dyDescent="0.25">
      <c r="EN1255" s="263">
        <f t="shared" si="252"/>
        <v>1253</v>
      </c>
      <c r="EO1255" s="239" t="s">
        <v>2376</v>
      </c>
      <c r="EP1255" s="279">
        <v>42036</v>
      </c>
      <c r="EQ1255" s="280">
        <v>0</v>
      </c>
      <c r="ER1255" s="281">
        <v>18.71791</v>
      </c>
      <c r="ES1255" s="288"/>
      <c r="ET1255" s="282">
        <f>IF(EO1255=EO1256,MAX(ET$2:ET1254)+1,0)</f>
        <v>627</v>
      </c>
      <c r="EU1255" s="3" t="str">
        <f t="shared" si="244"/>
        <v/>
      </c>
      <c r="EV1255" s="290" t="str">
        <f t="shared" si="245"/>
        <v/>
      </c>
      <c r="EW1255" s="277" t="str">
        <f t="shared" si="246"/>
        <v/>
      </c>
      <c r="EX1255" s="281" t="str">
        <f t="shared" si="247"/>
        <v/>
      </c>
      <c r="EY1255" s="282">
        <f>IF(EO1255=EO1256,0,MAX(EY$2:EY1254)+1)</f>
        <v>0</v>
      </c>
      <c r="EZ1255" s="290" t="str">
        <f t="shared" si="248"/>
        <v/>
      </c>
      <c r="FA1255" s="277" t="str">
        <f t="shared" si="249"/>
        <v/>
      </c>
      <c r="FB1255" s="281" t="str">
        <f t="shared" si="250"/>
        <v/>
      </c>
      <c r="FC1255" s="230"/>
      <c r="FD1255" s="230"/>
      <c r="FE1255" s="230"/>
      <c r="FF1255" s="28" t="str">
        <f t="shared" si="251"/>
        <v>,</v>
      </c>
      <c r="FG1255" s="3"/>
      <c r="FH1255" s="3"/>
      <c r="FI1255" s="287">
        <f>IF(FH1255&gt;0,INDEX(IF($BJ$45=0,$EU$3:$EU$1412,IF($BK$45=0,$EX$3:$EX$1412,$FB$3:$FB$1412)),FH1255,1),0)</f>
        <v>0</v>
      </c>
    </row>
    <row r="1256" spans="144:165" x14ac:dyDescent="0.25">
      <c r="EN1256" s="263">
        <f t="shared" si="252"/>
        <v>1254</v>
      </c>
      <c r="EO1256" s="239" t="s">
        <v>2376</v>
      </c>
      <c r="EP1256" s="279">
        <v>43831</v>
      </c>
      <c r="EQ1256" s="280">
        <v>0</v>
      </c>
      <c r="ER1256" s="281">
        <v>16.748059999999999</v>
      </c>
      <c r="ES1256" s="288"/>
      <c r="ET1256" s="282">
        <f>IF(EO1256=EO1257,MAX(ET$2:ET1255)+1,0)</f>
        <v>0</v>
      </c>
      <c r="EU1256" s="3" t="str">
        <f t="shared" si="244"/>
        <v/>
      </c>
      <c r="EV1256" s="290" t="str">
        <f t="shared" si="245"/>
        <v/>
      </c>
      <c r="EW1256" s="277" t="str">
        <f t="shared" si="246"/>
        <v/>
      </c>
      <c r="EX1256" s="281" t="str">
        <f t="shared" si="247"/>
        <v/>
      </c>
      <c r="EY1256" s="282">
        <f>IF(EO1256=EO1257,0,MAX(EY$2:EY1255)+1)</f>
        <v>627</v>
      </c>
      <c r="EZ1256" s="290" t="str">
        <f t="shared" si="248"/>
        <v/>
      </c>
      <c r="FA1256" s="277" t="str">
        <f t="shared" si="249"/>
        <v/>
      </c>
      <c r="FB1256" s="281" t="str">
        <f t="shared" si="250"/>
        <v/>
      </c>
      <c r="FC1256" s="230"/>
      <c r="FD1256" s="230"/>
      <c r="FE1256" s="230"/>
      <c r="FF1256" s="28" t="str">
        <f t="shared" si="251"/>
        <v>,</v>
      </c>
      <c r="FG1256" s="3"/>
      <c r="FH1256" s="3"/>
      <c r="FI1256" s="287">
        <f>IF(FH1256&gt;0,INDEX(IF($BJ$45=0,$EU$3:$EU$1412,IF($BK$45=0,$EX$3:$EX$1412,$FB$3:$FB$1412)),FH1256,1),0)</f>
        <v>0</v>
      </c>
    </row>
    <row r="1257" spans="144:165" x14ac:dyDescent="0.25">
      <c r="EN1257" s="263">
        <f t="shared" si="252"/>
        <v>1255</v>
      </c>
      <c r="EO1257" s="239" t="s">
        <v>2377</v>
      </c>
      <c r="EP1257" s="279">
        <v>42036</v>
      </c>
      <c r="EQ1257" s="280">
        <v>0</v>
      </c>
      <c r="ER1257" s="281">
        <v>18.062719999999999</v>
      </c>
      <c r="ES1257" s="288"/>
      <c r="ET1257" s="282">
        <f>IF(EO1257=EO1258,MAX(ET$2:ET1256)+1,0)</f>
        <v>628</v>
      </c>
      <c r="EU1257" s="3" t="str">
        <f t="shared" si="244"/>
        <v/>
      </c>
      <c r="EV1257" s="290" t="str">
        <f t="shared" si="245"/>
        <v/>
      </c>
      <c r="EW1257" s="277" t="str">
        <f t="shared" si="246"/>
        <v/>
      </c>
      <c r="EX1257" s="281" t="str">
        <f t="shared" si="247"/>
        <v/>
      </c>
      <c r="EY1257" s="282">
        <f>IF(EO1257=EO1258,0,MAX(EY$2:EY1256)+1)</f>
        <v>0</v>
      </c>
      <c r="EZ1257" s="290" t="str">
        <f t="shared" si="248"/>
        <v/>
      </c>
      <c r="FA1257" s="277" t="str">
        <f t="shared" si="249"/>
        <v/>
      </c>
      <c r="FB1257" s="281" t="str">
        <f t="shared" si="250"/>
        <v/>
      </c>
      <c r="FC1257" s="230"/>
      <c r="FD1257" s="230"/>
      <c r="FE1257" s="230"/>
      <c r="FF1257" s="28" t="str">
        <f t="shared" si="251"/>
        <v>,</v>
      </c>
      <c r="FG1257" s="3"/>
      <c r="FH1257" s="3"/>
      <c r="FI1257" s="287">
        <f>IF(FH1257&gt;0,INDEX(IF($BJ$45=0,$EU$3:$EU$1412,IF($BK$45=0,$EX$3:$EX$1412,$FB$3:$FB$1412)),FH1257,1),0)</f>
        <v>0</v>
      </c>
    </row>
    <row r="1258" spans="144:165" x14ac:dyDescent="0.25">
      <c r="EN1258" s="263">
        <f t="shared" si="252"/>
        <v>1256</v>
      </c>
      <c r="EO1258" s="239" t="s">
        <v>2377</v>
      </c>
      <c r="EP1258" s="279">
        <v>43831</v>
      </c>
      <c r="EQ1258" s="280">
        <v>0</v>
      </c>
      <c r="ER1258" s="281">
        <v>16.215409999999999</v>
      </c>
      <c r="ES1258" s="288"/>
      <c r="ET1258" s="282">
        <f>IF(EO1258=EO1259,MAX(ET$2:ET1257)+1,0)</f>
        <v>0</v>
      </c>
      <c r="EU1258" s="3" t="str">
        <f t="shared" si="244"/>
        <v/>
      </c>
      <c r="EV1258" s="290" t="str">
        <f t="shared" si="245"/>
        <v/>
      </c>
      <c r="EW1258" s="277" t="str">
        <f t="shared" si="246"/>
        <v/>
      </c>
      <c r="EX1258" s="281" t="str">
        <f t="shared" si="247"/>
        <v/>
      </c>
      <c r="EY1258" s="282">
        <f>IF(EO1258=EO1259,0,MAX(EY$2:EY1257)+1)</f>
        <v>628</v>
      </c>
      <c r="EZ1258" s="290" t="str">
        <f t="shared" si="248"/>
        <v/>
      </c>
      <c r="FA1258" s="277" t="str">
        <f t="shared" si="249"/>
        <v/>
      </c>
      <c r="FB1258" s="281" t="str">
        <f t="shared" si="250"/>
        <v/>
      </c>
      <c r="FC1258" s="230"/>
      <c r="FD1258" s="230"/>
      <c r="FE1258" s="230"/>
      <c r="FF1258" s="28" t="str">
        <f t="shared" si="251"/>
        <v>,</v>
      </c>
      <c r="FG1258" s="3"/>
      <c r="FH1258" s="3"/>
      <c r="FI1258" s="287">
        <f>IF(FH1258&gt;0,INDEX(IF($BJ$45=0,$EU$3:$EU$1412,IF($BK$45=0,$EX$3:$EX$1412,$FB$3:$FB$1412)),FH1258,1),0)</f>
        <v>0</v>
      </c>
    </row>
    <row r="1259" spans="144:165" x14ac:dyDescent="0.25">
      <c r="EN1259" s="263">
        <f t="shared" si="252"/>
        <v>1257</v>
      </c>
      <c r="EO1259" s="239" t="s">
        <v>2378</v>
      </c>
      <c r="EP1259" s="279">
        <v>42036</v>
      </c>
      <c r="EQ1259" s="280">
        <v>0</v>
      </c>
      <c r="ER1259" s="281">
        <v>17.217449999999999</v>
      </c>
      <c r="ES1259" s="288"/>
      <c r="ET1259" s="282">
        <f>IF(EO1259=EO1260,MAX(ET$2:ET1258)+1,0)</f>
        <v>629</v>
      </c>
      <c r="EU1259" s="3" t="str">
        <f t="shared" si="244"/>
        <v/>
      </c>
      <c r="EV1259" s="290" t="str">
        <f t="shared" si="245"/>
        <v/>
      </c>
      <c r="EW1259" s="277" t="str">
        <f t="shared" si="246"/>
        <v/>
      </c>
      <c r="EX1259" s="281" t="str">
        <f t="shared" si="247"/>
        <v/>
      </c>
      <c r="EY1259" s="282">
        <f>IF(EO1259=EO1260,0,MAX(EY$2:EY1258)+1)</f>
        <v>0</v>
      </c>
      <c r="EZ1259" s="290" t="str">
        <f t="shared" si="248"/>
        <v/>
      </c>
      <c r="FA1259" s="277" t="str">
        <f t="shared" si="249"/>
        <v/>
      </c>
      <c r="FB1259" s="281" t="str">
        <f t="shared" si="250"/>
        <v/>
      </c>
      <c r="FC1259" s="230"/>
      <c r="FD1259" s="230"/>
      <c r="FE1259" s="230"/>
      <c r="FF1259" s="28" t="str">
        <f t="shared" si="251"/>
        <v>,</v>
      </c>
      <c r="FG1259" s="3"/>
      <c r="FH1259" s="3"/>
      <c r="FI1259" s="287">
        <f>IF(FH1259&gt;0,INDEX(IF($BJ$45=0,$EU$3:$EU$1412,IF($BK$45=0,$EX$3:$EX$1412,$FB$3:$FB$1412)),FH1259,1),0)</f>
        <v>0</v>
      </c>
    </row>
    <row r="1260" spans="144:165" x14ac:dyDescent="0.25">
      <c r="EN1260" s="263">
        <f t="shared" si="252"/>
        <v>1258</v>
      </c>
      <c r="EO1260" s="239" t="s">
        <v>2378</v>
      </c>
      <c r="EP1260" s="279">
        <v>43831</v>
      </c>
      <c r="EQ1260" s="280">
        <v>0</v>
      </c>
      <c r="ER1260" s="281">
        <v>15.50211</v>
      </c>
      <c r="ES1260" s="288"/>
      <c r="ET1260" s="282">
        <f>IF(EO1260=EO1261,MAX(ET$2:ET1259)+1,0)</f>
        <v>0</v>
      </c>
      <c r="EU1260" s="3" t="str">
        <f t="shared" si="244"/>
        <v/>
      </c>
      <c r="EV1260" s="290" t="str">
        <f t="shared" si="245"/>
        <v/>
      </c>
      <c r="EW1260" s="277" t="str">
        <f t="shared" si="246"/>
        <v/>
      </c>
      <c r="EX1260" s="281" t="str">
        <f t="shared" si="247"/>
        <v/>
      </c>
      <c r="EY1260" s="282">
        <f>IF(EO1260=EO1261,0,MAX(EY$2:EY1259)+1)</f>
        <v>629</v>
      </c>
      <c r="EZ1260" s="290" t="str">
        <f t="shared" si="248"/>
        <v/>
      </c>
      <c r="FA1260" s="277" t="str">
        <f t="shared" si="249"/>
        <v/>
      </c>
      <c r="FB1260" s="281" t="str">
        <f t="shared" si="250"/>
        <v/>
      </c>
      <c r="FC1260" s="230"/>
      <c r="FD1260" s="230"/>
      <c r="FE1260" s="230"/>
      <c r="FF1260" s="28" t="str">
        <f t="shared" si="251"/>
        <v>,</v>
      </c>
      <c r="FG1260" s="3"/>
      <c r="FH1260" s="3"/>
      <c r="FI1260" s="287">
        <f>IF(FH1260&gt;0,INDEX(IF($BJ$45=0,$EU$3:$EU$1412,IF($BK$45=0,$EX$3:$EX$1412,$FB$3:$FB$1412)),FH1260,1),0)</f>
        <v>0</v>
      </c>
    </row>
    <row r="1261" spans="144:165" x14ac:dyDescent="0.25">
      <c r="EN1261" s="263">
        <f t="shared" si="252"/>
        <v>1259</v>
      </c>
      <c r="EO1261" s="239" t="s">
        <v>2379</v>
      </c>
      <c r="EP1261" s="279">
        <v>42036</v>
      </c>
      <c r="EQ1261" s="280">
        <v>0</v>
      </c>
      <c r="ER1261" s="281">
        <v>16.35257</v>
      </c>
      <c r="ES1261" s="288"/>
      <c r="ET1261" s="282">
        <f>IF(EO1261=EO1262,MAX(ET$2:ET1260)+1,0)</f>
        <v>630</v>
      </c>
      <c r="EU1261" s="3" t="str">
        <f t="shared" si="244"/>
        <v/>
      </c>
      <c r="EV1261" s="290" t="str">
        <f t="shared" si="245"/>
        <v/>
      </c>
      <c r="EW1261" s="277" t="str">
        <f t="shared" si="246"/>
        <v/>
      </c>
      <c r="EX1261" s="281" t="str">
        <f t="shared" si="247"/>
        <v/>
      </c>
      <c r="EY1261" s="282">
        <f>IF(EO1261=EO1262,0,MAX(EY$2:EY1260)+1)</f>
        <v>0</v>
      </c>
      <c r="EZ1261" s="290" t="str">
        <f t="shared" si="248"/>
        <v/>
      </c>
      <c r="FA1261" s="277" t="str">
        <f t="shared" si="249"/>
        <v/>
      </c>
      <c r="FB1261" s="281" t="str">
        <f t="shared" si="250"/>
        <v/>
      </c>
      <c r="FC1261" s="230"/>
      <c r="FD1261" s="230"/>
      <c r="FE1261" s="230"/>
      <c r="FF1261" s="28" t="str">
        <f t="shared" si="251"/>
        <v>,</v>
      </c>
      <c r="FG1261" s="3"/>
      <c r="FH1261" s="3"/>
      <c r="FI1261" s="287">
        <f>IF(FH1261&gt;0,INDEX(IF($BJ$45=0,$EU$3:$EU$1412,IF($BK$45=0,$EX$3:$EX$1412,$FB$3:$FB$1412)),FH1261,1),0)</f>
        <v>0</v>
      </c>
    </row>
    <row r="1262" spans="144:165" x14ac:dyDescent="0.25">
      <c r="EN1262" s="263">
        <f t="shared" si="252"/>
        <v>1260</v>
      </c>
      <c r="EO1262" s="239" t="s">
        <v>2379</v>
      </c>
      <c r="EP1262" s="279">
        <v>43831</v>
      </c>
      <c r="EQ1262" s="280">
        <v>0</v>
      </c>
      <c r="ER1262" s="281">
        <v>14.75065</v>
      </c>
      <c r="ES1262" s="288"/>
      <c r="ET1262" s="282">
        <f>IF(EO1262=EO1263,MAX(ET$2:ET1261)+1,0)</f>
        <v>0</v>
      </c>
      <c r="EU1262" s="3" t="str">
        <f t="shared" si="244"/>
        <v/>
      </c>
      <c r="EV1262" s="290" t="str">
        <f t="shared" si="245"/>
        <v/>
      </c>
      <c r="EW1262" s="277" t="str">
        <f t="shared" si="246"/>
        <v/>
      </c>
      <c r="EX1262" s="281" t="str">
        <f t="shared" si="247"/>
        <v/>
      </c>
      <c r="EY1262" s="282">
        <f>IF(EO1262=EO1263,0,MAX(EY$2:EY1261)+1)</f>
        <v>630</v>
      </c>
      <c r="EZ1262" s="290" t="str">
        <f t="shared" si="248"/>
        <v/>
      </c>
      <c r="FA1262" s="277" t="str">
        <f t="shared" si="249"/>
        <v/>
      </c>
      <c r="FB1262" s="281" t="str">
        <f t="shared" si="250"/>
        <v/>
      </c>
      <c r="FC1262" s="230"/>
      <c r="FD1262" s="230"/>
      <c r="FE1262" s="230"/>
      <c r="FF1262" s="28" t="str">
        <f t="shared" si="251"/>
        <v>,</v>
      </c>
      <c r="FG1262" s="3"/>
      <c r="FH1262" s="3"/>
      <c r="FI1262" s="287">
        <f>IF(FH1262&gt;0,INDEX(IF($BJ$45=0,$EU$3:$EU$1412,IF($BK$45=0,$EX$3:$EX$1412,$FB$3:$FB$1412)),FH1262,1),0)</f>
        <v>0</v>
      </c>
    </row>
    <row r="1263" spans="144:165" x14ac:dyDescent="0.25">
      <c r="EN1263" s="263">
        <f t="shared" si="252"/>
        <v>1261</v>
      </c>
      <c r="EO1263" s="239" t="s">
        <v>2380</v>
      </c>
      <c r="EP1263" s="279">
        <v>42036</v>
      </c>
      <c r="EQ1263" s="280">
        <v>0</v>
      </c>
      <c r="ER1263" s="281">
        <v>15.40587</v>
      </c>
      <c r="ES1263" s="288"/>
      <c r="ET1263" s="282">
        <f>IF(EO1263=EO1264,MAX(ET$2:ET1262)+1,0)</f>
        <v>631</v>
      </c>
      <c r="EU1263" s="3" t="str">
        <f t="shared" si="244"/>
        <v/>
      </c>
      <c r="EV1263" s="290" t="str">
        <f t="shared" si="245"/>
        <v/>
      </c>
      <c r="EW1263" s="277" t="str">
        <f t="shared" si="246"/>
        <v/>
      </c>
      <c r="EX1263" s="281" t="str">
        <f t="shared" si="247"/>
        <v/>
      </c>
      <c r="EY1263" s="282">
        <f>IF(EO1263=EO1264,0,MAX(EY$2:EY1262)+1)</f>
        <v>0</v>
      </c>
      <c r="EZ1263" s="290" t="str">
        <f t="shared" si="248"/>
        <v/>
      </c>
      <c r="FA1263" s="277" t="str">
        <f t="shared" si="249"/>
        <v/>
      </c>
      <c r="FB1263" s="281" t="str">
        <f t="shared" si="250"/>
        <v/>
      </c>
      <c r="FC1263" s="230"/>
      <c r="FD1263" s="230"/>
      <c r="FE1263" s="230"/>
      <c r="FF1263" s="28" t="str">
        <f t="shared" si="251"/>
        <v>,</v>
      </c>
      <c r="FG1263" s="3"/>
      <c r="FH1263" s="3"/>
      <c r="FI1263" s="287">
        <f>IF(FH1263&gt;0,INDEX(IF($BJ$45=0,$EU$3:$EU$1412,IF($BK$45=0,$EX$3:$EX$1412,$FB$3:$FB$1412)),FH1263,1),0)</f>
        <v>0</v>
      </c>
    </row>
    <row r="1264" spans="144:165" x14ac:dyDescent="0.25">
      <c r="EN1264" s="263">
        <f t="shared" si="252"/>
        <v>1262</v>
      </c>
      <c r="EO1264" s="239" t="s">
        <v>2380</v>
      </c>
      <c r="EP1264" s="279">
        <v>43831</v>
      </c>
      <c r="EQ1264" s="280">
        <v>0</v>
      </c>
      <c r="ER1264" s="281">
        <v>13.909050000000001</v>
      </c>
      <c r="ES1264" s="288"/>
      <c r="ET1264" s="282">
        <f>IF(EO1264=EO1265,MAX(ET$2:ET1263)+1,0)</f>
        <v>0</v>
      </c>
      <c r="EU1264" s="3" t="str">
        <f t="shared" si="244"/>
        <v/>
      </c>
      <c r="EV1264" s="290" t="str">
        <f t="shared" si="245"/>
        <v/>
      </c>
      <c r="EW1264" s="277" t="str">
        <f t="shared" si="246"/>
        <v/>
      </c>
      <c r="EX1264" s="281" t="str">
        <f t="shared" si="247"/>
        <v/>
      </c>
      <c r="EY1264" s="282">
        <f>IF(EO1264=EO1265,0,MAX(EY$2:EY1263)+1)</f>
        <v>631</v>
      </c>
      <c r="EZ1264" s="290" t="str">
        <f t="shared" si="248"/>
        <v/>
      </c>
      <c r="FA1264" s="277" t="str">
        <f t="shared" si="249"/>
        <v/>
      </c>
      <c r="FB1264" s="281" t="str">
        <f t="shared" si="250"/>
        <v/>
      </c>
      <c r="FC1264" s="230"/>
      <c r="FD1264" s="230"/>
      <c r="FE1264" s="230"/>
      <c r="FF1264" s="28" t="str">
        <f t="shared" si="251"/>
        <v>,</v>
      </c>
      <c r="FG1264" s="3"/>
      <c r="FH1264" s="3"/>
      <c r="FI1264" s="287">
        <f>IF(FH1264&gt;0,INDEX(IF($BJ$45=0,$EU$3:$EU$1412,IF($BK$45=0,$EX$3:$EX$1412,$FB$3:$FB$1412)),FH1264,1),0)</f>
        <v>0</v>
      </c>
    </row>
    <row r="1265" spans="144:165" x14ac:dyDescent="0.25">
      <c r="EN1265" s="263">
        <f t="shared" si="252"/>
        <v>1263</v>
      </c>
      <c r="EO1265" s="239" t="s">
        <v>2381</v>
      </c>
      <c r="EP1265" s="279">
        <v>42036</v>
      </c>
      <c r="EQ1265" s="280">
        <v>0</v>
      </c>
      <c r="ER1265" s="281">
        <v>14.38142</v>
      </c>
      <c r="ES1265" s="288"/>
      <c r="ET1265" s="282">
        <f>IF(EO1265=EO1266,MAX(ET$2:ET1264)+1,0)</f>
        <v>632</v>
      </c>
      <c r="EU1265" s="3" t="str">
        <f t="shared" si="244"/>
        <v/>
      </c>
      <c r="EV1265" s="290" t="str">
        <f t="shared" si="245"/>
        <v/>
      </c>
      <c r="EW1265" s="277" t="str">
        <f t="shared" si="246"/>
        <v/>
      </c>
      <c r="EX1265" s="281" t="str">
        <f t="shared" si="247"/>
        <v/>
      </c>
      <c r="EY1265" s="282">
        <f>IF(EO1265=EO1266,0,MAX(EY$2:EY1264)+1)</f>
        <v>0</v>
      </c>
      <c r="EZ1265" s="290" t="str">
        <f t="shared" si="248"/>
        <v/>
      </c>
      <c r="FA1265" s="277" t="str">
        <f t="shared" si="249"/>
        <v/>
      </c>
      <c r="FB1265" s="281" t="str">
        <f t="shared" si="250"/>
        <v/>
      </c>
      <c r="FC1265" s="230"/>
      <c r="FD1265" s="230"/>
      <c r="FE1265" s="230"/>
      <c r="FF1265" s="28" t="str">
        <f t="shared" si="251"/>
        <v>,</v>
      </c>
      <c r="FG1265" s="3"/>
      <c r="FH1265" s="3"/>
      <c r="FI1265" s="287">
        <f>IF(FH1265&gt;0,INDEX(IF($BJ$45=0,$EU$3:$EU$1412,IF($BK$45=0,$EX$3:$EX$1412,$FB$3:$FB$1412)),FH1265,1),0)</f>
        <v>0</v>
      </c>
    </row>
    <row r="1266" spans="144:165" x14ac:dyDescent="0.25">
      <c r="EN1266" s="263">
        <f t="shared" si="252"/>
        <v>1264</v>
      </c>
      <c r="EO1266" s="239" t="s">
        <v>2381</v>
      </c>
      <c r="EP1266" s="279">
        <v>43831</v>
      </c>
      <c r="EQ1266" s="280">
        <v>0</v>
      </c>
      <c r="ER1266" s="281">
        <v>13.010210000000001</v>
      </c>
      <c r="ES1266" s="288"/>
      <c r="ET1266" s="282">
        <f>IF(EO1266=EO1267,MAX(ET$2:ET1265)+1,0)</f>
        <v>0</v>
      </c>
      <c r="EU1266" s="3" t="str">
        <f t="shared" si="244"/>
        <v/>
      </c>
      <c r="EV1266" s="290" t="str">
        <f t="shared" si="245"/>
        <v/>
      </c>
      <c r="EW1266" s="277" t="str">
        <f t="shared" si="246"/>
        <v/>
      </c>
      <c r="EX1266" s="281" t="str">
        <f t="shared" si="247"/>
        <v/>
      </c>
      <c r="EY1266" s="282">
        <f>IF(EO1266=EO1267,0,MAX(EY$2:EY1265)+1)</f>
        <v>632</v>
      </c>
      <c r="EZ1266" s="290" t="str">
        <f t="shared" si="248"/>
        <v/>
      </c>
      <c r="FA1266" s="277" t="str">
        <f t="shared" si="249"/>
        <v/>
      </c>
      <c r="FB1266" s="281" t="str">
        <f t="shared" si="250"/>
        <v/>
      </c>
      <c r="FC1266" s="230"/>
      <c r="FD1266" s="230"/>
      <c r="FE1266" s="230"/>
      <c r="FF1266" s="28" t="str">
        <f t="shared" si="251"/>
        <v>,</v>
      </c>
      <c r="FG1266" s="3"/>
      <c r="FH1266" s="3"/>
      <c r="FI1266" s="287">
        <f>IF(FH1266&gt;0,INDEX(IF($BJ$45=0,$EU$3:$EU$1412,IF($BK$45=0,$EX$3:$EX$1412,$FB$3:$FB$1412)),FH1266,1),0)</f>
        <v>0</v>
      </c>
    </row>
    <row r="1267" spans="144:165" x14ac:dyDescent="0.25">
      <c r="EN1267" s="263">
        <f t="shared" si="252"/>
        <v>1265</v>
      </c>
      <c r="EO1267" s="239" t="s">
        <v>2382</v>
      </c>
      <c r="EP1267" s="279">
        <v>42036</v>
      </c>
      <c r="EQ1267" s="280">
        <v>0</v>
      </c>
      <c r="ER1267" s="281">
        <v>13.84197</v>
      </c>
      <c r="ES1267" s="288"/>
      <c r="ET1267" s="282">
        <f>IF(EO1267=EO1268,MAX(ET$2:ET1266)+1,0)</f>
        <v>633</v>
      </c>
      <c r="EU1267" s="3" t="str">
        <f t="shared" si="244"/>
        <v/>
      </c>
      <c r="EV1267" s="290" t="str">
        <f t="shared" si="245"/>
        <v/>
      </c>
      <c r="EW1267" s="277" t="str">
        <f t="shared" si="246"/>
        <v/>
      </c>
      <c r="EX1267" s="281" t="str">
        <f t="shared" si="247"/>
        <v/>
      </c>
      <c r="EY1267" s="282">
        <f>IF(EO1267=EO1268,0,MAX(EY$2:EY1266)+1)</f>
        <v>0</v>
      </c>
      <c r="EZ1267" s="290" t="str">
        <f t="shared" si="248"/>
        <v/>
      </c>
      <c r="FA1267" s="277" t="str">
        <f t="shared" si="249"/>
        <v/>
      </c>
      <c r="FB1267" s="281" t="str">
        <f t="shared" si="250"/>
        <v/>
      </c>
      <c r="FC1267" s="230"/>
      <c r="FD1267" s="230"/>
      <c r="FE1267" s="230"/>
      <c r="FF1267" s="28" t="str">
        <f t="shared" si="251"/>
        <v>,</v>
      </c>
      <c r="FG1267" s="3"/>
      <c r="FH1267" s="3"/>
      <c r="FI1267" s="287">
        <f>IF(FH1267&gt;0,INDEX(IF($BJ$45=0,$EU$3:$EU$1412,IF($BK$45=0,$EX$3:$EX$1412,$FB$3:$FB$1412)),FH1267,1),0)</f>
        <v>0</v>
      </c>
    </row>
    <row r="1268" spans="144:165" x14ac:dyDescent="0.25">
      <c r="EN1268" s="263">
        <f t="shared" si="252"/>
        <v>1266</v>
      </c>
      <c r="EO1268" s="239" t="s">
        <v>2382</v>
      </c>
      <c r="EP1268" s="279">
        <v>43831</v>
      </c>
      <c r="EQ1268" s="280">
        <v>0</v>
      </c>
      <c r="ER1268" s="281">
        <v>12.864100000000001</v>
      </c>
      <c r="ES1268" s="288"/>
      <c r="ET1268" s="282">
        <f>IF(EO1268=EO1269,MAX(ET$2:ET1267)+1,0)</f>
        <v>0</v>
      </c>
      <c r="EU1268" s="3" t="str">
        <f t="shared" si="244"/>
        <v/>
      </c>
      <c r="EV1268" s="290" t="str">
        <f t="shared" si="245"/>
        <v/>
      </c>
      <c r="EW1268" s="277" t="str">
        <f t="shared" si="246"/>
        <v/>
      </c>
      <c r="EX1268" s="281" t="str">
        <f t="shared" si="247"/>
        <v/>
      </c>
      <c r="EY1268" s="282">
        <f>IF(EO1268=EO1269,0,MAX(EY$2:EY1267)+1)</f>
        <v>633</v>
      </c>
      <c r="EZ1268" s="290" t="str">
        <f t="shared" si="248"/>
        <v/>
      </c>
      <c r="FA1268" s="277" t="str">
        <f t="shared" si="249"/>
        <v/>
      </c>
      <c r="FB1268" s="281" t="str">
        <f t="shared" si="250"/>
        <v/>
      </c>
      <c r="FC1268" s="230"/>
      <c r="FD1268" s="230"/>
      <c r="FE1268" s="230"/>
      <c r="FF1268" s="28" t="str">
        <f t="shared" si="251"/>
        <v>,</v>
      </c>
      <c r="FG1268" s="3"/>
      <c r="FH1268" s="3"/>
      <c r="FI1268" s="287">
        <f>IF(FH1268&gt;0,INDEX(IF($BJ$45=0,$EU$3:$EU$1412,IF($BK$45=0,$EX$3:$EX$1412,$FB$3:$FB$1412)),FH1268,1),0)</f>
        <v>0</v>
      </c>
    </row>
    <row r="1269" spans="144:165" x14ac:dyDescent="0.25">
      <c r="EN1269" s="263">
        <f t="shared" si="252"/>
        <v>1267</v>
      </c>
      <c r="EO1269" s="239" t="s">
        <v>2383</v>
      </c>
      <c r="EP1269" s="279">
        <v>42036</v>
      </c>
      <c r="EQ1269" s="280">
        <v>0</v>
      </c>
      <c r="ER1269" s="281">
        <v>13.20439</v>
      </c>
      <c r="ES1269" s="288"/>
      <c r="ET1269" s="282">
        <f>IF(EO1269=EO1270,MAX(ET$2:ET1268)+1,0)</f>
        <v>634</v>
      </c>
      <c r="EU1269" s="3" t="str">
        <f t="shared" si="244"/>
        <v/>
      </c>
      <c r="EV1269" s="290" t="str">
        <f t="shared" si="245"/>
        <v/>
      </c>
      <c r="EW1269" s="277" t="str">
        <f t="shared" si="246"/>
        <v/>
      </c>
      <c r="EX1269" s="281" t="str">
        <f t="shared" si="247"/>
        <v/>
      </c>
      <c r="EY1269" s="282">
        <f>IF(EO1269=EO1270,0,MAX(EY$2:EY1268)+1)</f>
        <v>0</v>
      </c>
      <c r="EZ1269" s="290" t="str">
        <f t="shared" si="248"/>
        <v/>
      </c>
      <c r="FA1269" s="277" t="str">
        <f t="shared" si="249"/>
        <v/>
      </c>
      <c r="FB1269" s="281" t="str">
        <f t="shared" si="250"/>
        <v/>
      </c>
      <c r="FC1269" s="230"/>
      <c r="FD1269" s="230"/>
      <c r="FE1269" s="230"/>
      <c r="FF1269" s="28" t="str">
        <f t="shared" si="251"/>
        <v>,</v>
      </c>
      <c r="FG1269" s="3"/>
      <c r="FH1269" s="3"/>
      <c r="FI1269" s="287">
        <f>IF(FH1269&gt;0,INDEX(IF($BJ$45=0,$EU$3:$EU$1412,IF($BK$45=0,$EX$3:$EX$1412,$FB$3:$FB$1412)),FH1269,1),0)</f>
        <v>0</v>
      </c>
    </row>
    <row r="1270" spans="144:165" x14ac:dyDescent="0.25">
      <c r="EN1270" s="263">
        <f t="shared" si="252"/>
        <v>1268</v>
      </c>
      <c r="EO1270" s="239" t="s">
        <v>2383</v>
      </c>
      <c r="EP1270" s="279">
        <v>43831</v>
      </c>
      <c r="EQ1270" s="280">
        <v>0</v>
      </c>
      <c r="ER1270" s="281">
        <v>12.680720000000001</v>
      </c>
      <c r="ES1270" s="288"/>
      <c r="ET1270" s="282">
        <f>IF(EO1270=EO1271,MAX(ET$2:ET1269)+1,0)</f>
        <v>0</v>
      </c>
      <c r="EU1270" s="3" t="str">
        <f t="shared" si="244"/>
        <v/>
      </c>
      <c r="EV1270" s="290" t="str">
        <f t="shared" si="245"/>
        <v/>
      </c>
      <c r="EW1270" s="277" t="str">
        <f t="shared" si="246"/>
        <v/>
      </c>
      <c r="EX1270" s="281" t="str">
        <f t="shared" si="247"/>
        <v/>
      </c>
      <c r="EY1270" s="282">
        <f>IF(EO1270=EO1271,0,MAX(EY$2:EY1269)+1)</f>
        <v>634</v>
      </c>
      <c r="EZ1270" s="290" t="str">
        <f t="shared" si="248"/>
        <v/>
      </c>
      <c r="FA1270" s="277" t="str">
        <f t="shared" si="249"/>
        <v/>
      </c>
      <c r="FB1270" s="281" t="str">
        <f t="shared" si="250"/>
        <v/>
      </c>
      <c r="FC1270" s="230"/>
      <c r="FD1270" s="230"/>
      <c r="FE1270" s="230"/>
      <c r="FF1270" s="28" t="str">
        <f t="shared" si="251"/>
        <v>,</v>
      </c>
      <c r="FG1270" s="3"/>
      <c r="FH1270" s="3"/>
      <c r="FI1270" s="287">
        <f>IF(FH1270&gt;0,INDEX(IF($BJ$45=0,$EU$3:$EU$1412,IF($BK$45=0,$EX$3:$EX$1412,$FB$3:$FB$1412)),FH1270,1),0)</f>
        <v>0</v>
      </c>
    </row>
    <row r="1271" spans="144:165" x14ac:dyDescent="0.25">
      <c r="EN1271" s="263">
        <f t="shared" si="252"/>
        <v>1269</v>
      </c>
      <c r="EO1271" s="239" t="s">
        <v>2384</v>
      </c>
      <c r="EP1271" s="279">
        <v>42036</v>
      </c>
      <c r="EQ1271" s="280">
        <v>0</v>
      </c>
      <c r="ER1271" s="281">
        <v>12.403740000000001</v>
      </c>
      <c r="ES1271" s="288"/>
      <c r="ET1271" s="282">
        <f>IF(EO1271=EO1272,MAX(ET$2:ET1270)+1,0)</f>
        <v>635</v>
      </c>
      <c r="EU1271" s="3" t="str">
        <f t="shared" si="244"/>
        <v/>
      </c>
      <c r="EV1271" s="290" t="str">
        <f t="shared" si="245"/>
        <v/>
      </c>
      <c r="EW1271" s="277" t="str">
        <f t="shared" si="246"/>
        <v/>
      </c>
      <c r="EX1271" s="281" t="str">
        <f t="shared" si="247"/>
        <v/>
      </c>
      <c r="EY1271" s="282">
        <f>IF(EO1271=EO1272,0,MAX(EY$2:EY1270)+1)</f>
        <v>0</v>
      </c>
      <c r="EZ1271" s="290" t="str">
        <f t="shared" si="248"/>
        <v/>
      </c>
      <c r="FA1271" s="277" t="str">
        <f t="shared" si="249"/>
        <v/>
      </c>
      <c r="FB1271" s="281" t="str">
        <f t="shared" si="250"/>
        <v/>
      </c>
      <c r="FC1271" s="230"/>
      <c r="FD1271" s="230"/>
      <c r="FE1271" s="230"/>
      <c r="FF1271" s="28" t="str">
        <f t="shared" si="251"/>
        <v>,</v>
      </c>
      <c r="FG1271" s="3"/>
      <c r="FH1271" s="3"/>
      <c r="FI1271" s="287">
        <f>IF(FH1271&gt;0,INDEX(IF($BJ$45=0,$EU$3:$EU$1412,IF($BK$45=0,$EX$3:$EX$1412,$FB$3:$FB$1412)),FH1271,1),0)</f>
        <v>0</v>
      </c>
    </row>
    <row r="1272" spans="144:165" x14ac:dyDescent="0.25">
      <c r="EN1272" s="263">
        <f t="shared" si="252"/>
        <v>1270</v>
      </c>
      <c r="EO1272" s="239" t="s">
        <v>2384</v>
      </c>
      <c r="EP1272" s="279">
        <v>43831</v>
      </c>
      <c r="EQ1272" s="280">
        <v>0</v>
      </c>
      <c r="ER1272" s="281">
        <v>12.39091</v>
      </c>
      <c r="ES1272" s="288"/>
      <c r="ET1272" s="282">
        <f>IF(EO1272=EO1273,MAX(ET$2:ET1271)+1,0)</f>
        <v>0</v>
      </c>
      <c r="EU1272" s="3" t="str">
        <f t="shared" si="244"/>
        <v/>
      </c>
      <c r="EV1272" s="290" t="str">
        <f t="shared" si="245"/>
        <v/>
      </c>
      <c r="EW1272" s="277" t="str">
        <f t="shared" si="246"/>
        <v/>
      </c>
      <c r="EX1272" s="281" t="str">
        <f t="shared" si="247"/>
        <v/>
      </c>
      <c r="EY1272" s="282">
        <f>IF(EO1272=EO1273,0,MAX(EY$2:EY1271)+1)</f>
        <v>635</v>
      </c>
      <c r="EZ1272" s="290" t="str">
        <f t="shared" si="248"/>
        <v/>
      </c>
      <c r="FA1272" s="277" t="str">
        <f t="shared" si="249"/>
        <v/>
      </c>
      <c r="FB1272" s="281" t="str">
        <f t="shared" si="250"/>
        <v/>
      </c>
      <c r="FC1272" s="230"/>
      <c r="FD1272" s="230"/>
      <c r="FE1272" s="230"/>
      <c r="FF1272" s="28" t="str">
        <f t="shared" si="251"/>
        <v>,</v>
      </c>
      <c r="FG1272" s="3"/>
      <c r="FH1272" s="3"/>
      <c r="FI1272" s="287">
        <f>IF(FH1272&gt;0,INDEX(IF($BJ$45=0,$EU$3:$EU$1412,IF($BK$45=0,$EX$3:$EX$1412,$FB$3:$FB$1412)),FH1272,1),0)</f>
        <v>0</v>
      </c>
    </row>
    <row r="1273" spans="144:165" x14ac:dyDescent="0.25">
      <c r="EN1273" s="263">
        <f t="shared" si="252"/>
        <v>1271</v>
      </c>
      <c r="EO1273" s="239" t="s">
        <v>2385</v>
      </c>
      <c r="EP1273" s="279">
        <v>42036</v>
      </c>
      <c r="EQ1273" s="280">
        <v>0</v>
      </c>
      <c r="ER1273" s="281">
        <v>13.01948</v>
      </c>
      <c r="ES1273" s="288"/>
      <c r="ET1273" s="282">
        <f>IF(EO1273=EO1274,MAX(ET$2:ET1272)+1,0)</f>
        <v>636</v>
      </c>
      <c r="EU1273" s="3" t="str">
        <f t="shared" si="244"/>
        <v/>
      </c>
      <c r="EV1273" s="290" t="str">
        <f t="shared" si="245"/>
        <v/>
      </c>
      <c r="EW1273" s="277" t="str">
        <f t="shared" si="246"/>
        <v/>
      </c>
      <c r="EX1273" s="281" t="str">
        <f t="shared" si="247"/>
        <v/>
      </c>
      <c r="EY1273" s="282">
        <f>IF(EO1273=EO1274,0,MAX(EY$2:EY1272)+1)</f>
        <v>0</v>
      </c>
      <c r="EZ1273" s="290" t="str">
        <f t="shared" si="248"/>
        <v/>
      </c>
      <c r="FA1273" s="277" t="str">
        <f t="shared" si="249"/>
        <v/>
      </c>
      <c r="FB1273" s="281" t="str">
        <f t="shared" si="250"/>
        <v/>
      </c>
      <c r="FC1273" s="230"/>
      <c r="FD1273" s="230"/>
      <c r="FE1273" s="230"/>
      <c r="FF1273" s="28" t="str">
        <f t="shared" si="251"/>
        <v>,</v>
      </c>
      <c r="FG1273" s="3"/>
      <c r="FH1273" s="3"/>
      <c r="FI1273" s="287">
        <f>IF(FH1273&gt;0,INDEX(IF($BJ$45=0,$EU$3:$EU$1412,IF($BK$45=0,$EX$3:$EX$1412,$FB$3:$FB$1412)),FH1273,1),0)</f>
        <v>0</v>
      </c>
    </row>
    <row r="1274" spans="144:165" x14ac:dyDescent="0.25">
      <c r="EN1274" s="263">
        <f t="shared" si="252"/>
        <v>1272</v>
      </c>
      <c r="EO1274" s="239" t="s">
        <v>2385</v>
      </c>
      <c r="EP1274" s="279">
        <v>43831</v>
      </c>
      <c r="EQ1274" s="280">
        <v>0</v>
      </c>
      <c r="ER1274" s="281">
        <v>12.76544</v>
      </c>
      <c r="ES1274" s="288"/>
      <c r="ET1274" s="282">
        <f>IF(EO1274=EO1275,MAX(ET$2:ET1273)+1,0)</f>
        <v>0</v>
      </c>
      <c r="EU1274" s="3" t="str">
        <f t="shared" si="244"/>
        <v/>
      </c>
      <c r="EV1274" s="290" t="str">
        <f t="shared" si="245"/>
        <v/>
      </c>
      <c r="EW1274" s="277" t="str">
        <f t="shared" si="246"/>
        <v/>
      </c>
      <c r="EX1274" s="281" t="str">
        <f t="shared" si="247"/>
        <v/>
      </c>
      <c r="EY1274" s="282">
        <f>IF(EO1274=EO1275,0,MAX(EY$2:EY1273)+1)</f>
        <v>636</v>
      </c>
      <c r="EZ1274" s="290" t="str">
        <f t="shared" si="248"/>
        <v/>
      </c>
      <c r="FA1274" s="277" t="str">
        <f t="shared" si="249"/>
        <v/>
      </c>
      <c r="FB1274" s="281" t="str">
        <f t="shared" si="250"/>
        <v/>
      </c>
      <c r="FC1274" s="230"/>
      <c r="FD1274" s="230"/>
      <c r="FE1274" s="230"/>
      <c r="FF1274" s="28" t="str">
        <f t="shared" si="251"/>
        <v>,</v>
      </c>
      <c r="FG1274" s="3"/>
      <c r="FH1274" s="3"/>
      <c r="FI1274" s="287">
        <f>IF(FH1274&gt;0,INDEX(IF($BJ$45=0,$EU$3:$EU$1412,IF($BK$45=0,$EX$3:$EX$1412,$FB$3:$FB$1412)),FH1274,1),0)</f>
        <v>0</v>
      </c>
    </row>
    <row r="1275" spans="144:165" x14ac:dyDescent="0.25">
      <c r="EN1275" s="263">
        <f t="shared" si="252"/>
        <v>1273</v>
      </c>
      <c r="EO1275" s="239" t="s">
        <v>2386</v>
      </c>
      <c r="EP1275" s="279">
        <v>42036</v>
      </c>
      <c r="EQ1275" s="280">
        <v>0</v>
      </c>
      <c r="ER1275" s="281">
        <v>13.497030000000001</v>
      </c>
      <c r="ES1275" s="288"/>
      <c r="ET1275" s="282">
        <f>IF(EO1275=EO1276,MAX(ET$2:ET1274)+1,0)</f>
        <v>637</v>
      </c>
      <c r="EU1275" s="3" t="str">
        <f t="shared" si="244"/>
        <v/>
      </c>
      <c r="EV1275" s="290" t="str">
        <f t="shared" si="245"/>
        <v/>
      </c>
      <c r="EW1275" s="277" t="str">
        <f t="shared" si="246"/>
        <v/>
      </c>
      <c r="EX1275" s="281" t="str">
        <f t="shared" si="247"/>
        <v/>
      </c>
      <c r="EY1275" s="282">
        <f>IF(EO1275=EO1276,0,MAX(EY$2:EY1274)+1)</f>
        <v>0</v>
      </c>
      <c r="EZ1275" s="290" t="str">
        <f t="shared" si="248"/>
        <v/>
      </c>
      <c r="FA1275" s="277" t="str">
        <f t="shared" si="249"/>
        <v/>
      </c>
      <c r="FB1275" s="281" t="str">
        <f t="shared" si="250"/>
        <v/>
      </c>
      <c r="FC1275" s="230"/>
      <c r="FD1275" s="230"/>
      <c r="FE1275" s="230"/>
      <c r="FF1275" s="28" t="str">
        <f t="shared" si="251"/>
        <v>,</v>
      </c>
      <c r="FG1275" s="3"/>
      <c r="FH1275" s="3"/>
      <c r="FI1275" s="287">
        <f>IF(FH1275&gt;0,INDEX(IF($BJ$45=0,$EU$3:$EU$1412,IF($BK$45=0,$EX$3:$EX$1412,$FB$3:$FB$1412)),FH1275,1),0)</f>
        <v>0</v>
      </c>
    </row>
    <row r="1276" spans="144:165" x14ac:dyDescent="0.25">
      <c r="EN1276" s="263">
        <f t="shared" si="252"/>
        <v>1274</v>
      </c>
      <c r="EO1276" s="239" t="s">
        <v>2386</v>
      </c>
      <c r="EP1276" s="279">
        <v>43831</v>
      </c>
      <c r="EQ1276" s="280">
        <v>0</v>
      </c>
      <c r="ER1276" s="281">
        <v>13.064769999999999</v>
      </c>
      <c r="ES1276" s="288"/>
      <c r="ET1276" s="282">
        <f>IF(EO1276=EO1277,MAX(ET$2:ET1275)+1,0)</f>
        <v>0</v>
      </c>
      <c r="EU1276" s="3" t="str">
        <f t="shared" si="244"/>
        <v/>
      </c>
      <c r="EV1276" s="290" t="str">
        <f t="shared" si="245"/>
        <v/>
      </c>
      <c r="EW1276" s="277" t="str">
        <f t="shared" si="246"/>
        <v/>
      </c>
      <c r="EX1276" s="281" t="str">
        <f t="shared" si="247"/>
        <v/>
      </c>
      <c r="EY1276" s="282">
        <f>IF(EO1276=EO1277,0,MAX(EY$2:EY1275)+1)</f>
        <v>637</v>
      </c>
      <c r="EZ1276" s="290" t="str">
        <f t="shared" si="248"/>
        <v/>
      </c>
      <c r="FA1276" s="277" t="str">
        <f t="shared" si="249"/>
        <v/>
      </c>
      <c r="FB1276" s="281" t="str">
        <f t="shared" si="250"/>
        <v/>
      </c>
      <c r="FC1276" s="230"/>
      <c r="FD1276" s="230"/>
      <c r="FE1276" s="230"/>
      <c r="FF1276" s="28" t="str">
        <f t="shared" si="251"/>
        <v>,</v>
      </c>
      <c r="FG1276" s="3"/>
      <c r="FH1276" s="3"/>
      <c r="FI1276" s="287">
        <f>IF(FH1276&gt;0,INDEX(IF($BJ$45=0,$EU$3:$EU$1412,IF($BK$45=0,$EX$3:$EX$1412,$FB$3:$FB$1412)),FH1276,1),0)</f>
        <v>0</v>
      </c>
    </row>
    <row r="1277" spans="144:165" x14ac:dyDescent="0.25">
      <c r="EN1277" s="263">
        <f t="shared" si="252"/>
        <v>1275</v>
      </c>
      <c r="EO1277" s="239" t="s">
        <v>2387</v>
      </c>
      <c r="EP1277" s="279">
        <v>42036</v>
      </c>
      <c r="EQ1277" s="280">
        <v>0</v>
      </c>
      <c r="ER1277" s="281">
        <v>13.882759999999999</v>
      </c>
      <c r="ES1277" s="288"/>
      <c r="ET1277" s="282">
        <f>IF(EO1277=EO1278,MAX(ET$2:ET1276)+1,0)</f>
        <v>638</v>
      </c>
      <c r="EU1277" s="3" t="str">
        <f t="shared" si="244"/>
        <v/>
      </c>
      <c r="EV1277" s="290" t="str">
        <f t="shared" si="245"/>
        <v/>
      </c>
      <c r="EW1277" s="277" t="str">
        <f t="shared" si="246"/>
        <v/>
      </c>
      <c r="EX1277" s="281" t="str">
        <f t="shared" si="247"/>
        <v/>
      </c>
      <c r="EY1277" s="282">
        <f>IF(EO1277=EO1278,0,MAX(EY$2:EY1276)+1)</f>
        <v>0</v>
      </c>
      <c r="EZ1277" s="290" t="str">
        <f t="shared" si="248"/>
        <v/>
      </c>
      <c r="FA1277" s="277" t="str">
        <f t="shared" si="249"/>
        <v/>
      </c>
      <c r="FB1277" s="281" t="str">
        <f t="shared" si="250"/>
        <v/>
      </c>
      <c r="FC1277" s="230"/>
      <c r="FD1277" s="230"/>
      <c r="FE1277" s="230"/>
      <c r="FF1277" s="28" t="str">
        <f t="shared" si="251"/>
        <v>,</v>
      </c>
      <c r="FG1277" s="3"/>
      <c r="FH1277" s="3"/>
      <c r="FI1277" s="287">
        <f>IF(FH1277&gt;0,INDEX(IF($BJ$45=0,$EU$3:$EU$1412,IF($BK$45=0,$EX$3:$EX$1412,$FB$3:$FB$1412)),FH1277,1),0)</f>
        <v>0</v>
      </c>
    </row>
    <row r="1278" spans="144:165" x14ac:dyDescent="0.25">
      <c r="EN1278" s="263">
        <f t="shared" si="252"/>
        <v>1276</v>
      </c>
      <c r="EO1278" s="239" t="s">
        <v>2387</v>
      </c>
      <c r="EP1278" s="279">
        <v>43831</v>
      </c>
      <c r="EQ1278" s="280">
        <v>0</v>
      </c>
      <c r="ER1278" s="281">
        <v>13.315519999999999</v>
      </c>
      <c r="ES1278" s="288"/>
      <c r="ET1278" s="282">
        <f>IF(EO1278=EO1279,MAX(ET$2:ET1277)+1,0)</f>
        <v>0</v>
      </c>
      <c r="EU1278" s="3" t="str">
        <f t="shared" si="244"/>
        <v/>
      </c>
      <c r="EV1278" s="290" t="str">
        <f t="shared" si="245"/>
        <v/>
      </c>
      <c r="EW1278" s="277" t="str">
        <f t="shared" si="246"/>
        <v/>
      </c>
      <c r="EX1278" s="281" t="str">
        <f t="shared" si="247"/>
        <v/>
      </c>
      <c r="EY1278" s="282">
        <f>IF(EO1278=EO1279,0,MAX(EY$2:EY1277)+1)</f>
        <v>638</v>
      </c>
      <c r="EZ1278" s="290" t="str">
        <f t="shared" si="248"/>
        <v/>
      </c>
      <c r="FA1278" s="277" t="str">
        <f t="shared" si="249"/>
        <v/>
      </c>
      <c r="FB1278" s="281" t="str">
        <f t="shared" si="250"/>
        <v/>
      </c>
      <c r="FC1278" s="230"/>
      <c r="FD1278" s="230"/>
      <c r="FE1278" s="230"/>
      <c r="FF1278" s="28" t="str">
        <f t="shared" si="251"/>
        <v>,</v>
      </c>
      <c r="FG1278" s="3"/>
      <c r="FH1278" s="3"/>
      <c r="FI1278" s="287">
        <f>IF(FH1278&gt;0,INDEX(IF($BJ$45=0,$EU$3:$EU$1412,IF($BK$45=0,$EX$3:$EX$1412,$FB$3:$FB$1412)),FH1278,1),0)</f>
        <v>0</v>
      </c>
    </row>
    <row r="1279" spans="144:165" x14ac:dyDescent="0.25">
      <c r="EN1279" s="263">
        <f t="shared" si="252"/>
        <v>1277</v>
      </c>
      <c r="EO1279" s="239" t="s">
        <v>2388</v>
      </c>
      <c r="EP1279" s="279">
        <v>42036</v>
      </c>
      <c r="EQ1279" s="280">
        <v>0</v>
      </c>
      <c r="ER1279" s="281">
        <v>14.15785</v>
      </c>
      <c r="ES1279" s="288"/>
      <c r="ET1279" s="282">
        <f>IF(EO1279=EO1280,MAX(ET$2:ET1278)+1,0)</f>
        <v>639</v>
      </c>
      <c r="EU1279" s="3" t="str">
        <f t="shared" si="244"/>
        <v/>
      </c>
      <c r="EV1279" s="290" t="str">
        <f t="shared" si="245"/>
        <v/>
      </c>
      <c r="EW1279" s="277" t="str">
        <f t="shared" si="246"/>
        <v/>
      </c>
      <c r="EX1279" s="281" t="str">
        <f t="shared" si="247"/>
        <v/>
      </c>
      <c r="EY1279" s="282">
        <f>IF(EO1279=EO1280,0,MAX(EY$2:EY1278)+1)</f>
        <v>0</v>
      </c>
      <c r="EZ1279" s="290" t="str">
        <f t="shared" si="248"/>
        <v/>
      </c>
      <c r="FA1279" s="277" t="str">
        <f t="shared" si="249"/>
        <v/>
      </c>
      <c r="FB1279" s="281" t="str">
        <f t="shared" si="250"/>
        <v/>
      </c>
      <c r="FC1279" s="230"/>
      <c r="FD1279" s="230"/>
      <c r="FE1279" s="230"/>
      <c r="FF1279" s="28" t="str">
        <f t="shared" si="251"/>
        <v>,</v>
      </c>
      <c r="FG1279" s="3"/>
      <c r="FH1279" s="3"/>
      <c r="FI1279" s="287">
        <f>IF(FH1279&gt;0,INDEX(IF($BJ$45=0,$EU$3:$EU$1412,IF($BK$45=0,$EX$3:$EX$1412,$FB$3:$FB$1412)),FH1279,1),0)</f>
        <v>0</v>
      </c>
    </row>
    <row r="1280" spans="144:165" x14ac:dyDescent="0.25">
      <c r="EN1280" s="263">
        <f t="shared" si="252"/>
        <v>1278</v>
      </c>
      <c r="EO1280" s="239" t="s">
        <v>2388</v>
      </c>
      <c r="EP1280" s="279">
        <v>43831</v>
      </c>
      <c r="EQ1280" s="280">
        <v>0</v>
      </c>
      <c r="ER1280" s="281">
        <v>13.502409999999999</v>
      </c>
      <c r="ES1280" s="288"/>
      <c r="ET1280" s="282">
        <f>IF(EO1280=EO1281,MAX(ET$2:ET1279)+1,0)</f>
        <v>0</v>
      </c>
      <c r="EU1280" s="3" t="str">
        <f t="shared" si="244"/>
        <v/>
      </c>
      <c r="EV1280" s="290" t="str">
        <f t="shared" si="245"/>
        <v/>
      </c>
      <c r="EW1280" s="277" t="str">
        <f t="shared" si="246"/>
        <v/>
      </c>
      <c r="EX1280" s="281" t="str">
        <f t="shared" si="247"/>
        <v/>
      </c>
      <c r="EY1280" s="282">
        <f>IF(EO1280=EO1281,0,MAX(EY$2:EY1279)+1)</f>
        <v>639</v>
      </c>
      <c r="EZ1280" s="290" t="str">
        <f t="shared" si="248"/>
        <v/>
      </c>
      <c r="FA1280" s="277" t="str">
        <f t="shared" si="249"/>
        <v/>
      </c>
      <c r="FB1280" s="281" t="str">
        <f t="shared" si="250"/>
        <v/>
      </c>
      <c r="FC1280" s="230"/>
      <c r="FD1280" s="230"/>
      <c r="FE1280" s="230"/>
      <c r="FF1280" s="28" t="str">
        <f t="shared" si="251"/>
        <v>,</v>
      </c>
      <c r="FG1280" s="3"/>
      <c r="FH1280" s="3"/>
      <c r="FI1280" s="287">
        <f>IF(FH1280&gt;0,INDEX(IF($BJ$45=0,$EU$3:$EU$1412,IF($BK$45=0,$EX$3:$EX$1412,$FB$3:$FB$1412)),FH1280,1),0)</f>
        <v>0</v>
      </c>
    </row>
    <row r="1281" spans="144:165" x14ac:dyDescent="0.25">
      <c r="EN1281" s="263">
        <f t="shared" si="252"/>
        <v>1279</v>
      </c>
      <c r="EO1281" s="239" t="s">
        <v>2389</v>
      </c>
      <c r="EP1281" s="279">
        <v>42036</v>
      </c>
      <c r="EQ1281" s="280">
        <v>0</v>
      </c>
      <c r="ER1281" s="281">
        <v>14.39151</v>
      </c>
      <c r="ES1281" s="288"/>
      <c r="ET1281" s="282">
        <f>IF(EO1281=EO1282,MAX(ET$2:ET1280)+1,0)</f>
        <v>640</v>
      </c>
      <c r="EU1281" s="3" t="str">
        <f t="shared" si="244"/>
        <v/>
      </c>
      <c r="EV1281" s="290" t="str">
        <f t="shared" si="245"/>
        <v/>
      </c>
      <c r="EW1281" s="277" t="str">
        <f t="shared" si="246"/>
        <v/>
      </c>
      <c r="EX1281" s="281" t="str">
        <f t="shared" si="247"/>
        <v/>
      </c>
      <c r="EY1281" s="282">
        <f>IF(EO1281=EO1282,0,MAX(EY$2:EY1280)+1)</f>
        <v>0</v>
      </c>
      <c r="EZ1281" s="290" t="str">
        <f t="shared" si="248"/>
        <v/>
      </c>
      <c r="FA1281" s="277" t="str">
        <f t="shared" si="249"/>
        <v/>
      </c>
      <c r="FB1281" s="281" t="str">
        <f t="shared" si="250"/>
        <v/>
      </c>
      <c r="FC1281" s="230"/>
      <c r="FD1281" s="230"/>
      <c r="FE1281" s="230"/>
      <c r="FF1281" s="28" t="str">
        <f t="shared" si="251"/>
        <v>,</v>
      </c>
      <c r="FG1281" s="3"/>
      <c r="FH1281" s="3"/>
      <c r="FI1281" s="287">
        <f>IF(FH1281&gt;0,INDEX(IF($BJ$45=0,$EU$3:$EU$1412,IF($BK$45=0,$EX$3:$EX$1412,$FB$3:$FB$1412)),FH1281,1),0)</f>
        <v>0</v>
      </c>
    </row>
    <row r="1282" spans="144:165" x14ac:dyDescent="0.25">
      <c r="EN1282" s="263">
        <f t="shared" si="252"/>
        <v>1280</v>
      </c>
      <c r="EO1282" s="239" t="s">
        <v>2389</v>
      </c>
      <c r="EP1282" s="279">
        <v>43831</v>
      </c>
      <c r="EQ1282" s="280">
        <v>0</v>
      </c>
      <c r="ER1282" s="281">
        <v>13.67712</v>
      </c>
      <c r="ES1282" s="288"/>
      <c r="ET1282" s="282">
        <f>IF(EO1282=EO1283,MAX(ET$2:ET1281)+1,0)</f>
        <v>0</v>
      </c>
      <c r="EU1282" s="3" t="str">
        <f t="shared" si="244"/>
        <v/>
      </c>
      <c r="EV1282" s="290" t="str">
        <f t="shared" si="245"/>
        <v/>
      </c>
      <c r="EW1282" s="277" t="str">
        <f t="shared" si="246"/>
        <v/>
      </c>
      <c r="EX1282" s="281" t="str">
        <f t="shared" si="247"/>
        <v/>
      </c>
      <c r="EY1282" s="282">
        <f>IF(EO1282=EO1283,0,MAX(EY$2:EY1281)+1)</f>
        <v>640</v>
      </c>
      <c r="EZ1282" s="290" t="str">
        <f t="shared" si="248"/>
        <v/>
      </c>
      <c r="FA1282" s="277" t="str">
        <f t="shared" si="249"/>
        <v/>
      </c>
      <c r="FB1282" s="281" t="str">
        <f t="shared" si="250"/>
        <v/>
      </c>
      <c r="FC1282" s="230"/>
      <c r="FD1282" s="230"/>
      <c r="FE1282" s="230"/>
      <c r="FF1282" s="28" t="str">
        <f t="shared" si="251"/>
        <v>,</v>
      </c>
      <c r="FG1282" s="3"/>
      <c r="FH1282" s="3"/>
      <c r="FI1282" s="287">
        <f>IF(FH1282&gt;0,INDEX(IF($BJ$45=0,$EU$3:$EU$1412,IF($BK$45=0,$EX$3:$EX$1412,$FB$3:$FB$1412)),FH1282,1),0)</f>
        <v>0</v>
      </c>
    </row>
    <row r="1283" spans="144:165" x14ac:dyDescent="0.25">
      <c r="EN1283" s="263">
        <f t="shared" si="252"/>
        <v>1281</v>
      </c>
      <c r="EO1283" s="239" t="s">
        <v>2390</v>
      </c>
      <c r="EP1283" s="279">
        <v>42036</v>
      </c>
      <c r="EQ1283" s="280">
        <v>0</v>
      </c>
      <c r="ER1283" s="281">
        <v>19.164349999999999</v>
      </c>
      <c r="ES1283" s="288"/>
      <c r="ET1283" s="282">
        <f>IF(EO1283=EO1284,MAX(ET$2:ET1282)+1,0)</f>
        <v>641</v>
      </c>
      <c r="EU1283" s="3" t="str">
        <f t="shared" si="244"/>
        <v/>
      </c>
      <c r="EV1283" s="290" t="str">
        <f t="shared" si="245"/>
        <v/>
      </c>
      <c r="EW1283" s="277" t="str">
        <f t="shared" si="246"/>
        <v/>
      </c>
      <c r="EX1283" s="281" t="str">
        <f t="shared" si="247"/>
        <v/>
      </c>
      <c r="EY1283" s="282">
        <f>IF(EO1283=EO1284,0,MAX(EY$2:EY1282)+1)</f>
        <v>0</v>
      </c>
      <c r="EZ1283" s="290" t="str">
        <f t="shared" si="248"/>
        <v/>
      </c>
      <c r="FA1283" s="277" t="str">
        <f t="shared" si="249"/>
        <v/>
      </c>
      <c r="FB1283" s="281" t="str">
        <f t="shared" si="250"/>
        <v/>
      </c>
      <c r="FC1283" s="230"/>
      <c r="FD1283" s="230"/>
      <c r="FE1283" s="230"/>
      <c r="FF1283" s="28" t="str">
        <f t="shared" si="251"/>
        <v>,</v>
      </c>
      <c r="FG1283" s="3"/>
      <c r="FH1283" s="3"/>
      <c r="FI1283" s="287">
        <f>IF(FH1283&gt;0,INDEX(IF($BJ$45=0,$EU$3:$EU$1412,IF($BK$45=0,$EX$3:$EX$1412,$FB$3:$FB$1412)),FH1283,1),0)</f>
        <v>0</v>
      </c>
    </row>
    <row r="1284" spans="144:165" x14ac:dyDescent="0.25">
      <c r="EN1284" s="263">
        <f t="shared" si="252"/>
        <v>1282</v>
      </c>
      <c r="EO1284" s="239" t="s">
        <v>2390</v>
      </c>
      <c r="EP1284" s="279">
        <v>43831</v>
      </c>
      <c r="EQ1284" s="280">
        <v>0</v>
      </c>
      <c r="ER1284" s="281">
        <v>17.198</v>
      </c>
      <c r="ES1284" s="288"/>
      <c r="ET1284" s="282">
        <f>IF(EO1284=EO1285,MAX(ET$2:ET1283)+1,0)</f>
        <v>0</v>
      </c>
      <c r="EU1284" s="3" t="str">
        <f t="shared" ref="EU1284:EU1347" si="253">IF(ROW()-$EP$2&lt;=$EU$2,ROW()-$EP$2,"")</f>
        <v/>
      </c>
      <c r="EV1284" s="290" t="str">
        <f t="shared" ref="EV1284:EV1347" si="254">IF(ISNUMBER(EU1284),INDEX($EN$3:$EN$1412,MATCH(EU1284,$ET$3:$ET$1412,0),1),"")</f>
        <v/>
      </c>
      <c r="EW1284" s="277" t="str">
        <f t="shared" ref="EW1284:EW1347" si="255">IF(ISNUMBER(EU1284),INDEX($EP$3:$EP$1412,MATCH(EU1284,$ET$3:$ET$1412,0),1),"")</f>
        <v/>
      </c>
      <c r="EX1284" s="281" t="str">
        <f t="shared" ref="EX1284:EX1347" si="256">IF(ISNUMBER(EU1284),INDEX($ER$3:$ER$1412,MATCH(EU1284,$ET$3:$ET$1412,0),1),"")</f>
        <v/>
      </c>
      <c r="EY1284" s="282">
        <f>IF(EO1284=EO1285,0,MAX(EY$2:EY1283)+1)</f>
        <v>641</v>
      </c>
      <c r="EZ1284" s="290" t="str">
        <f t="shared" ref="EZ1284:EZ1347" si="257">IF(ISNUMBER(EU1284),INDEX($EN$3:$EN$1412,MATCH(EU1284,$EY$3:$EY$1412,0),1),"")</f>
        <v/>
      </c>
      <c r="FA1284" s="277" t="str">
        <f t="shared" ref="FA1284:FA1347" si="258">IF(ISNUMBER(EU1284),INDEX($EP$3:$EP$1412,MATCH(EU1284,$EY$3:$EY$1412,0),1),"")</f>
        <v/>
      </c>
      <c r="FB1284" s="281" t="str">
        <f t="shared" ref="FB1284:FB1347" si="259">IF(ISNUMBER(EU1284),INDEX($ER$3:$ER$1412,MATCH(EU1284,$EY$3:$EY$1412,0),1),"")</f>
        <v/>
      </c>
      <c r="FC1284" s="230"/>
      <c r="FD1284" s="230"/>
      <c r="FE1284" s="230"/>
      <c r="FF1284" s="28" t="str">
        <f t="shared" ref="FF1284:FF1347" si="260">_xlfn.CONCAT(FD1284,",",FE1284)</f>
        <v>,</v>
      </c>
      <c r="FG1284" s="3"/>
      <c r="FH1284" s="3"/>
      <c r="FI1284" s="287">
        <f>IF(FH1284&gt;0,INDEX(IF($BJ$45=0,$EU$3:$EU$1412,IF($BK$45=0,$EX$3:$EX$1412,$FB$3:$FB$1412)),FH1284,1),0)</f>
        <v>0</v>
      </c>
    </row>
    <row r="1285" spans="144:165" x14ac:dyDescent="0.25">
      <c r="EN1285" s="263">
        <f t="shared" ref="EN1285:EN1348" si="261">EN1284+1</f>
        <v>1283</v>
      </c>
      <c r="EO1285" s="239" t="s">
        <v>2391</v>
      </c>
      <c r="EP1285" s="279">
        <v>42036</v>
      </c>
      <c r="EQ1285" s="280">
        <v>0</v>
      </c>
      <c r="ER1285" s="281">
        <v>18.806360000000002</v>
      </c>
      <c r="ES1285" s="288"/>
      <c r="ET1285" s="282">
        <f>IF(EO1285=EO1286,MAX(ET$2:ET1284)+1,0)</f>
        <v>642</v>
      </c>
      <c r="EU1285" s="3" t="str">
        <f t="shared" si="253"/>
        <v/>
      </c>
      <c r="EV1285" s="290" t="str">
        <f t="shared" si="254"/>
        <v/>
      </c>
      <c r="EW1285" s="277" t="str">
        <f t="shared" si="255"/>
        <v/>
      </c>
      <c r="EX1285" s="281" t="str">
        <f t="shared" si="256"/>
        <v/>
      </c>
      <c r="EY1285" s="282">
        <f>IF(EO1285=EO1286,0,MAX(EY$2:EY1284)+1)</f>
        <v>0</v>
      </c>
      <c r="EZ1285" s="290" t="str">
        <f t="shared" si="257"/>
        <v/>
      </c>
      <c r="FA1285" s="277" t="str">
        <f t="shared" si="258"/>
        <v/>
      </c>
      <c r="FB1285" s="281" t="str">
        <f t="shared" si="259"/>
        <v/>
      </c>
      <c r="FC1285" s="230"/>
      <c r="FD1285" s="230"/>
      <c r="FE1285" s="230"/>
      <c r="FF1285" s="28" t="str">
        <f t="shared" si="260"/>
        <v>,</v>
      </c>
      <c r="FG1285" s="3"/>
      <c r="FH1285" s="3"/>
      <c r="FI1285" s="287">
        <f>IF(FH1285&gt;0,INDEX(IF($BJ$45=0,$EU$3:$EU$1412,IF($BK$45=0,$EX$3:$EX$1412,$FB$3:$FB$1412)),FH1285,1),0)</f>
        <v>0</v>
      </c>
    </row>
    <row r="1286" spans="144:165" x14ac:dyDescent="0.25">
      <c r="EN1286" s="263">
        <f t="shared" si="261"/>
        <v>1284</v>
      </c>
      <c r="EO1286" s="239" t="s">
        <v>2391</v>
      </c>
      <c r="EP1286" s="279">
        <v>43831</v>
      </c>
      <c r="EQ1286" s="280">
        <v>0</v>
      </c>
      <c r="ER1286" s="281">
        <v>16.962420000000002</v>
      </c>
      <c r="ES1286" s="288"/>
      <c r="ET1286" s="282">
        <f>IF(EO1286=EO1287,MAX(ET$2:ET1285)+1,0)</f>
        <v>0</v>
      </c>
      <c r="EU1286" s="3" t="str">
        <f t="shared" si="253"/>
        <v/>
      </c>
      <c r="EV1286" s="290" t="str">
        <f t="shared" si="254"/>
        <v/>
      </c>
      <c r="EW1286" s="277" t="str">
        <f t="shared" si="255"/>
        <v/>
      </c>
      <c r="EX1286" s="281" t="str">
        <f t="shared" si="256"/>
        <v/>
      </c>
      <c r="EY1286" s="282">
        <f>IF(EO1286=EO1287,0,MAX(EY$2:EY1285)+1)</f>
        <v>642</v>
      </c>
      <c r="EZ1286" s="290" t="str">
        <f t="shared" si="257"/>
        <v/>
      </c>
      <c r="FA1286" s="277" t="str">
        <f t="shared" si="258"/>
        <v/>
      </c>
      <c r="FB1286" s="281" t="str">
        <f t="shared" si="259"/>
        <v/>
      </c>
      <c r="FC1286" s="230"/>
      <c r="FD1286" s="230"/>
      <c r="FE1286" s="230"/>
      <c r="FF1286" s="28" t="str">
        <f t="shared" si="260"/>
        <v>,</v>
      </c>
      <c r="FG1286" s="3"/>
      <c r="FH1286" s="3"/>
      <c r="FI1286" s="287">
        <f>IF(FH1286&gt;0,INDEX(IF($BJ$45=0,$EU$3:$EU$1412,IF($BK$45=0,$EX$3:$EX$1412,$FB$3:$FB$1412)),FH1286,1),0)</f>
        <v>0</v>
      </c>
    </row>
    <row r="1287" spans="144:165" x14ac:dyDescent="0.25">
      <c r="EN1287" s="263">
        <f t="shared" si="261"/>
        <v>1285</v>
      </c>
      <c r="EO1287" s="239" t="s">
        <v>2392</v>
      </c>
      <c r="EP1287" s="279">
        <v>42036</v>
      </c>
      <c r="EQ1287" s="280">
        <v>0</v>
      </c>
      <c r="ER1287" s="281">
        <v>18.304010000000002</v>
      </c>
      <c r="ES1287" s="288"/>
      <c r="ET1287" s="282">
        <f>IF(EO1287=EO1288,MAX(ET$2:ET1286)+1,0)</f>
        <v>643</v>
      </c>
      <c r="EU1287" s="3" t="str">
        <f t="shared" si="253"/>
        <v/>
      </c>
      <c r="EV1287" s="290" t="str">
        <f t="shared" si="254"/>
        <v/>
      </c>
      <c r="EW1287" s="277" t="str">
        <f t="shared" si="255"/>
        <v/>
      </c>
      <c r="EX1287" s="281" t="str">
        <f t="shared" si="256"/>
        <v/>
      </c>
      <c r="EY1287" s="282">
        <f>IF(EO1287=EO1288,0,MAX(EY$2:EY1286)+1)</f>
        <v>0</v>
      </c>
      <c r="EZ1287" s="290" t="str">
        <f t="shared" si="257"/>
        <v/>
      </c>
      <c r="FA1287" s="277" t="str">
        <f t="shared" si="258"/>
        <v/>
      </c>
      <c r="FB1287" s="281" t="str">
        <f t="shared" si="259"/>
        <v/>
      </c>
      <c r="FC1287" s="230"/>
      <c r="FD1287" s="230"/>
      <c r="FE1287" s="230"/>
      <c r="FF1287" s="28" t="str">
        <f t="shared" si="260"/>
        <v>,</v>
      </c>
      <c r="FG1287" s="3"/>
      <c r="FH1287" s="3"/>
      <c r="FI1287" s="287">
        <f>IF(FH1287&gt;0,INDEX(IF($BJ$45=0,$EU$3:$EU$1412,IF($BK$45=0,$EX$3:$EX$1412,$FB$3:$FB$1412)),FH1287,1),0)</f>
        <v>0</v>
      </c>
    </row>
    <row r="1288" spans="144:165" x14ac:dyDescent="0.25">
      <c r="EN1288" s="263">
        <f t="shared" si="261"/>
        <v>1286</v>
      </c>
      <c r="EO1288" s="239" t="s">
        <v>2392</v>
      </c>
      <c r="EP1288" s="279">
        <v>43831</v>
      </c>
      <c r="EQ1288" s="280">
        <v>0</v>
      </c>
      <c r="ER1288" s="281">
        <v>16.587389999999999</v>
      </c>
      <c r="ES1288" s="288"/>
      <c r="ET1288" s="282">
        <f>IF(EO1288=EO1289,MAX(ET$2:ET1287)+1,0)</f>
        <v>0</v>
      </c>
      <c r="EU1288" s="3" t="str">
        <f t="shared" si="253"/>
        <v/>
      </c>
      <c r="EV1288" s="290" t="str">
        <f t="shared" si="254"/>
        <v/>
      </c>
      <c r="EW1288" s="277" t="str">
        <f t="shared" si="255"/>
        <v/>
      </c>
      <c r="EX1288" s="281" t="str">
        <f t="shared" si="256"/>
        <v/>
      </c>
      <c r="EY1288" s="282">
        <f>IF(EO1288=EO1289,0,MAX(EY$2:EY1287)+1)</f>
        <v>643</v>
      </c>
      <c r="EZ1288" s="290" t="str">
        <f t="shared" si="257"/>
        <v/>
      </c>
      <c r="FA1288" s="277" t="str">
        <f t="shared" si="258"/>
        <v/>
      </c>
      <c r="FB1288" s="281" t="str">
        <f t="shared" si="259"/>
        <v/>
      </c>
      <c r="FC1288" s="230"/>
      <c r="FD1288" s="230"/>
      <c r="FE1288" s="230"/>
      <c r="FF1288" s="28" t="str">
        <f t="shared" si="260"/>
        <v>,</v>
      </c>
      <c r="FG1288" s="3"/>
      <c r="FH1288" s="3"/>
      <c r="FI1288" s="287">
        <f>IF(FH1288&gt;0,INDEX(IF($BJ$45=0,$EU$3:$EU$1412,IF($BK$45=0,$EX$3:$EX$1412,$FB$3:$FB$1412)),FH1288,1),0)</f>
        <v>0</v>
      </c>
    </row>
    <row r="1289" spans="144:165" x14ac:dyDescent="0.25">
      <c r="EN1289" s="263">
        <f t="shared" si="261"/>
        <v>1287</v>
      </c>
      <c r="EO1289" s="239" t="s">
        <v>2393</v>
      </c>
      <c r="EP1289" s="279">
        <v>42036</v>
      </c>
      <c r="EQ1289" s="280">
        <v>0</v>
      </c>
      <c r="ER1289" s="281">
        <v>17.64414</v>
      </c>
      <c r="ES1289" s="288"/>
      <c r="ET1289" s="282">
        <f>IF(EO1289=EO1290,MAX(ET$2:ET1288)+1,0)</f>
        <v>644</v>
      </c>
      <c r="EU1289" s="3" t="str">
        <f t="shared" si="253"/>
        <v/>
      </c>
      <c r="EV1289" s="290" t="str">
        <f t="shared" si="254"/>
        <v/>
      </c>
      <c r="EW1289" s="277" t="str">
        <f t="shared" si="255"/>
        <v/>
      </c>
      <c r="EX1289" s="281" t="str">
        <f t="shared" si="256"/>
        <v/>
      </c>
      <c r="EY1289" s="282">
        <f>IF(EO1289=EO1290,0,MAX(EY$2:EY1288)+1)</f>
        <v>0</v>
      </c>
      <c r="EZ1289" s="290" t="str">
        <f t="shared" si="257"/>
        <v/>
      </c>
      <c r="FA1289" s="277" t="str">
        <f t="shared" si="258"/>
        <v/>
      </c>
      <c r="FB1289" s="281" t="str">
        <f t="shared" si="259"/>
        <v/>
      </c>
      <c r="FC1289" s="230"/>
      <c r="FD1289" s="230"/>
      <c r="FE1289" s="230"/>
      <c r="FF1289" s="28" t="str">
        <f t="shared" si="260"/>
        <v>,</v>
      </c>
      <c r="FG1289" s="3"/>
      <c r="FH1289" s="3"/>
      <c r="FI1289" s="287">
        <f>IF(FH1289&gt;0,INDEX(IF($BJ$45=0,$EU$3:$EU$1412,IF($BK$45=0,$EX$3:$EX$1412,$FB$3:$FB$1412)),FH1289,1),0)</f>
        <v>0</v>
      </c>
    </row>
    <row r="1290" spans="144:165" x14ac:dyDescent="0.25">
      <c r="EN1290" s="263">
        <f t="shared" si="261"/>
        <v>1288</v>
      </c>
      <c r="EO1290" s="239" t="s">
        <v>2393</v>
      </c>
      <c r="EP1290" s="279">
        <v>43831</v>
      </c>
      <c r="EQ1290" s="280">
        <v>0</v>
      </c>
      <c r="ER1290" s="281">
        <v>16.062069999999999</v>
      </c>
      <c r="ES1290" s="288"/>
      <c r="ET1290" s="282">
        <f>IF(EO1290=EO1291,MAX(ET$2:ET1289)+1,0)</f>
        <v>0</v>
      </c>
      <c r="EU1290" s="3" t="str">
        <f t="shared" si="253"/>
        <v/>
      </c>
      <c r="EV1290" s="290" t="str">
        <f t="shared" si="254"/>
        <v/>
      </c>
      <c r="EW1290" s="277" t="str">
        <f t="shared" si="255"/>
        <v/>
      </c>
      <c r="EX1290" s="281" t="str">
        <f t="shared" si="256"/>
        <v/>
      </c>
      <c r="EY1290" s="282">
        <f>IF(EO1290=EO1291,0,MAX(EY$2:EY1289)+1)</f>
        <v>644</v>
      </c>
      <c r="EZ1290" s="290" t="str">
        <f t="shared" si="257"/>
        <v/>
      </c>
      <c r="FA1290" s="277" t="str">
        <f t="shared" si="258"/>
        <v/>
      </c>
      <c r="FB1290" s="281" t="str">
        <f t="shared" si="259"/>
        <v/>
      </c>
      <c r="FC1290" s="230"/>
      <c r="FD1290" s="230"/>
      <c r="FE1290" s="230"/>
      <c r="FF1290" s="28" t="str">
        <f t="shared" si="260"/>
        <v>,</v>
      </c>
      <c r="FG1290" s="3"/>
      <c r="FH1290" s="3"/>
      <c r="FI1290" s="287">
        <f>IF(FH1290&gt;0,INDEX(IF($BJ$45=0,$EU$3:$EU$1412,IF($BK$45=0,$EX$3:$EX$1412,$FB$3:$FB$1412)),FH1290,1),0)</f>
        <v>0</v>
      </c>
    </row>
    <row r="1291" spans="144:165" x14ac:dyDescent="0.25">
      <c r="EN1291" s="263">
        <f t="shared" si="261"/>
        <v>1289</v>
      </c>
      <c r="EO1291" s="239" t="s">
        <v>2394</v>
      </c>
      <c r="EP1291" s="279">
        <v>42036</v>
      </c>
      <c r="EQ1291" s="280">
        <v>0</v>
      </c>
      <c r="ER1291" s="281">
        <v>16.910990000000002</v>
      </c>
      <c r="ES1291" s="288"/>
      <c r="ET1291" s="282">
        <f>IF(EO1291=EO1292,MAX(ET$2:ET1290)+1,0)</f>
        <v>645</v>
      </c>
      <c r="EU1291" s="3" t="str">
        <f t="shared" si="253"/>
        <v/>
      </c>
      <c r="EV1291" s="290" t="str">
        <f t="shared" si="254"/>
        <v/>
      </c>
      <c r="EW1291" s="277" t="str">
        <f t="shared" si="255"/>
        <v/>
      </c>
      <c r="EX1291" s="281" t="str">
        <f t="shared" si="256"/>
        <v/>
      </c>
      <c r="EY1291" s="282">
        <f>IF(EO1291=EO1292,0,MAX(EY$2:EY1290)+1)</f>
        <v>0</v>
      </c>
      <c r="EZ1291" s="290" t="str">
        <f t="shared" si="257"/>
        <v/>
      </c>
      <c r="FA1291" s="277" t="str">
        <f t="shared" si="258"/>
        <v/>
      </c>
      <c r="FB1291" s="281" t="str">
        <f t="shared" si="259"/>
        <v/>
      </c>
      <c r="FC1291" s="230"/>
      <c r="FD1291" s="230"/>
      <c r="FE1291" s="230"/>
      <c r="FF1291" s="28" t="str">
        <f t="shared" si="260"/>
        <v>,</v>
      </c>
      <c r="FG1291" s="3"/>
      <c r="FH1291" s="3"/>
      <c r="FI1291" s="287">
        <f>IF(FH1291&gt;0,INDEX(IF($BJ$45=0,$EU$3:$EU$1412,IF($BK$45=0,$EX$3:$EX$1412,$FB$3:$FB$1412)),FH1291,1),0)</f>
        <v>0</v>
      </c>
    </row>
    <row r="1292" spans="144:165" x14ac:dyDescent="0.25">
      <c r="EN1292" s="263">
        <f t="shared" si="261"/>
        <v>1290</v>
      </c>
      <c r="EO1292" s="239" t="s">
        <v>2394</v>
      </c>
      <c r="EP1292" s="279">
        <v>43831</v>
      </c>
      <c r="EQ1292" s="280">
        <v>0</v>
      </c>
      <c r="ER1292" s="281">
        <v>15.44308</v>
      </c>
      <c r="ES1292" s="288"/>
      <c r="ET1292" s="282">
        <f>IF(EO1292=EO1293,MAX(ET$2:ET1291)+1,0)</f>
        <v>0</v>
      </c>
      <c r="EU1292" s="3" t="str">
        <f t="shared" si="253"/>
        <v/>
      </c>
      <c r="EV1292" s="290" t="str">
        <f t="shared" si="254"/>
        <v/>
      </c>
      <c r="EW1292" s="277" t="str">
        <f t="shared" si="255"/>
        <v/>
      </c>
      <c r="EX1292" s="281" t="str">
        <f t="shared" si="256"/>
        <v/>
      </c>
      <c r="EY1292" s="282">
        <f>IF(EO1292=EO1293,0,MAX(EY$2:EY1291)+1)</f>
        <v>645</v>
      </c>
      <c r="EZ1292" s="290" t="str">
        <f t="shared" si="257"/>
        <v/>
      </c>
      <c r="FA1292" s="277" t="str">
        <f t="shared" si="258"/>
        <v/>
      </c>
      <c r="FB1292" s="281" t="str">
        <f t="shared" si="259"/>
        <v/>
      </c>
      <c r="FC1292" s="230"/>
      <c r="FD1292" s="230"/>
      <c r="FE1292" s="230"/>
      <c r="FF1292" s="28" t="str">
        <f t="shared" si="260"/>
        <v>,</v>
      </c>
      <c r="FG1292" s="3"/>
      <c r="FH1292" s="3"/>
      <c r="FI1292" s="287">
        <f>IF(FH1292&gt;0,INDEX(IF($BJ$45=0,$EU$3:$EU$1412,IF($BK$45=0,$EX$3:$EX$1412,$FB$3:$FB$1412)),FH1292,1),0)</f>
        <v>0</v>
      </c>
    </row>
    <row r="1293" spans="144:165" x14ac:dyDescent="0.25">
      <c r="EN1293" s="263">
        <f t="shared" si="261"/>
        <v>1291</v>
      </c>
      <c r="EO1293" s="239" t="s">
        <v>2395</v>
      </c>
      <c r="EP1293" s="279">
        <v>42036</v>
      </c>
      <c r="EQ1293" s="280">
        <v>0</v>
      </c>
      <c r="ER1293" s="281">
        <v>16.135290000000001</v>
      </c>
      <c r="ES1293" s="288"/>
      <c r="ET1293" s="282">
        <f>IF(EO1293=EO1294,MAX(ET$2:ET1292)+1,0)</f>
        <v>646</v>
      </c>
      <c r="EU1293" s="3" t="str">
        <f t="shared" si="253"/>
        <v/>
      </c>
      <c r="EV1293" s="290" t="str">
        <f t="shared" si="254"/>
        <v/>
      </c>
      <c r="EW1293" s="277" t="str">
        <f t="shared" si="255"/>
        <v/>
      </c>
      <c r="EX1293" s="281" t="str">
        <f t="shared" si="256"/>
        <v/>
      </c>
      <c r="EY1293" s="282">
        <f>IF(EO1293=EO1294,0,MAX(EY$2:EY1292)+1)</f>
        <v>0</v>
      </c>
      <c r="EZ1293" s="290" t="str">
        <f t="shared" si="257"/>
        <v/>
      </c>
      <c r="FA1293" s="277" t="str">
        <f t="shared" si="258"/>
        <v/>
      </c>
      <c r="FB1293" s="281" t="str">
        <f t="shared" si="259"/>
        <v/>
      </c>
      <c r="FC1293" s="230"/>
      <c r="FD1293" s="230"/>
      <c r="FE1293" s="230"/>
      <c r="FF1293" s="28" t="str">
        <f t="shared" si="260"/>
        <v>,</v>
      </c>
      <c r="FG1293" s="3"/>
      <c r="FH1293" s="3"/>
      <c r="FI1293" s="287">
        <f>IF(FH1293&gt;0,INDEX(IF($BJ$45=0,$EU$3:$EU$1412,IF($BK$45=0,$EX$3:$EX$1412,$FB$3:$FB$1412)),FH1293,1),0)</f>
        <v>0</v>
      </c>
    </row>
    <row r="1294" spans="144:165" x14ac:dyDescent="0.25">
      <c r="EN1294" s="263">
        <f t="shared" si="261"/>
        <v>1292</v>
      </c>
      <c r="EO1294" s="239" t="s">
        <v>2395</v>
      </c>
      <c r="EP1294" s="279">
        <v>43831</v>
      </c>
      <c r="EQ1294" s="280">
        <v>0</v>
      </c>
      <c r="ER1294" s="281">
        <v>14.77853</v>
      </c>
      <c r="ES1294" s="288"/>
      <c r="ET1294" s="282">
        <f>IF(EO1294=EO1295,MAX(ET$2:ET1293)+1,0)</f>
        <v>0</v>
      </c>
      <c r="EU1294" s="3" t="str">
        <f t="shared" si="253"/>
        <v/>
      </c>
      <c r="EV1294" s="290" t="str">
        <f t="shared" si="254"/>
        <v/>
      </c>
      <c r="EW1294" s="277" t="str">
        <f t="shared" si="255"/>
        <v/>
      </c>
      <c r="EX1294" s="281" t="str">
        <f t="shared" si="256"/>
        <v/>
      </c>
      <c r="EY1294" s="282">
        <f>IF(EO1294=EO1295,0,MAX(EY$2:EY1293)+1)</f>
        <v>646</v>
      </c>
      <c r="EZ1294" s="290" t="str">
        <f t="shared" si="257"/>
        <v/>
      </c>
      <c r="FA1294" s="277" t="str">
        <f t="shared" si="258"/>
        <v/>
      </c>
      <c r="FB1294" s="281" t="str">
        <f t="shared" si="259"/>
        <v/>
      </c>
      <c r="FC1294" s="230"/>
      <c r="FD1294" s="230"/>
      <c r="FE1294" s="230"/>
      <c r="FF1294" s="28" t="str">
        <f t="shared" si="260"/>
        <v>,</v>
      </c>
      <c r="FG1294" s="3"/>
      <c r="FH1294" s="3"/>
      <c r="FI1294" s="287">
        <f>IF(FH1294&gt;0,INDEX(IF($BJ$45=0,$EU$3:$EU$1412,IF($BK$45=0,$EX$3:$EX$1412,$FB$3:$FB$1412)),FH1294,1),0)</f>
        <v>0</v>
      </c>
    </row>
    <row r="1295" spans="144:165" x14ac:dyDescent="0.25">
      <c r="EN1295" s="263">
        <f t="shared" si="261"/>
        <v>1293</v>
      </c>
      <c r="EO1295" s="239" t="s">
        <v>2396</v>
      </c>
      <c r="EP1295" s="279">
        <v>42036</v>
      </c>
      <c r="EQ1295" s="280">
        <v>0</v>
      </c>
      <c r="ER1295" s="281">
        <v>15.316979999999999</v>
      </c>
      <c r="ES1295" s="288"/>
      <c r="ET1295" s="282">
        <f>IF(EO1295=EO1296,MAX(ET$2:ET1294)+1,0)</f>
        <v>647</v>
      </c>
      <c r="EU1295" s="3" t="str">
        <f t="shared" si="253"/>
        <v/>
      </c>
      <c r="EV1295" s="290" t="str">
        <f t="shared" si="254"/>
        <v/>
      </c>
      <c r="EW1295" s="277" t="str">
        <f t="shared" si="255"/>
        <v/>
      </c>
      <c r="EX1295" s="281" t="str">
        <f t="shared" si="256"/>
        <v/>
      </c>
      <c r="EY1295" s="282">
        <f>IF(EO1295=EO1296,0,MAX(EY$2:EY1294)+1)</f>
        <v>0</v>
      </c>
      <c r="EZ1295" s="290" t="str">
        <f t="shared" si="257"/>
        <v/>
      </c>
      <c r="FA1295" s="277" t="str">
        <f t="shared" si="258"/>
        <v/>
      </c>
      <c r="FB1295" s="281" t="str">
        <f t="shared" si="259"/>
        <v/>
      </c>
      <c r="FC1295" s="230"/>
      <c r="FD1295" s="230"/>
      <c r="FE1295" s="230"/>
      <c r="FF1295" s="28" t="str">
        <f t="shared" si="260"/>
        <v>,</v>
      </c>
      <c r="FG1295" s="3"/>
      <c r="FH1295" s="3"/>
      <c r="FI1295" s="287">
        <f>IF(FH1295&gt;0,INDEX(IF($BJ$45=0,$EU$3:$EU$1412,IF($BK$45=0,$EX$3:$EX$1412,$FB$3:$FB$1412)),FH1295,1),0)</f>
        <v>0</v>
      </c>
    </row>
    <row r="1296" spans="144:165" x14ac:dyDescent="0.25">
      <c r="EN1296" s="263">
        <f t="shared" si="261"/>
        <v>1294</v>
      </c>
      <c r="EO1296" s="239" t="s">
        <v>2396</v>
      </c>
      <c r="EP1296" s="279">
        <v>43831</v>
      </c>
      <c r="EQ1296" s="280">
        <v>0</v>
      </c>
      <c r="ER1296" s="281">
        <v>14.08507</v>
      </c>
      <c r="ES1296" s="288"/>
      <c r="ET1296" s="282">
        <f>IF(EO1296=EO1297,MAX(ET$2:ET1295)+1,0)</f>
        <v>0</v>
      </c>
      <c r="EU1296" s="3" t="str">
        <f t="shared" si="253"/>
        <v/>
      </c>
      <c r="EV1296" s="290" t="str">
        <f t="shared" si="254"/>
        <v/>
      </c>
      <c r="EW1296" s="277" t="str">
        <f t="shared" si="255"/>
        <v/>
      </c>
      <c r="EX1296" s="281" t="str">
        <f t="shared" si="256"/>
        <v/>
      </c>
      <c r="EY1296" s="282">
        <f>IF(EO1296=EO1297,0,MAX(EY$2:EY1295)+1)</f>
        <v>647</v>
      </c>
      <c r="EZ1296" s="290" t="str">
        <f t="shared" si="257"/>
        <v/>
      </c>
      <c r="FA1296" s="277" t="str">
        <f t="shared" si="258"/>
        <v/>
      </c>
      <c r="FB1296" s="281" t="str">
        <f t="shared" si="259"/>
        <v/>
      </c>
      <c r="FC1296" s="230"/>
      <c r="FD1296" s="230"/>
      <c r="FE1296" s="230"/>
      <c r="FF1296" s="28" t="str">
        <f t="shared" si="260"/>
        <v>,</v>
      </c>
      <c r="FG1296" s="3"/>
      <c r="FH1296" s="3"/>
      <c r="FI1296" s="287">
        <f>IF(FH1296&gt;0,INDEX(IF($BJ$45=0,$EU$3:$EU$1412,IF($BK$45=0,$EX$3:$EX$1412,$FB$3:$FB$1412)),FH1296,1),0)</f>
        <v>0</v>
      </c>
    </row>
    <row r="1297" spans="144:165" x14ac:dyDescent="0.25">
      <c r="EN1297" s="263">
        <f t="shared" si="261"/>
        <v>1295</v>
      </c>
      <c r="EO1297" s="239" t="s">
        <v>2397</v>
      </c>
      <c r="EP1297" s="279">
        <v>42036</v>
      </c>
      <c r="EQ1297" s="280">
        <v>0</v>
      </c>
      <c r="ER1297" s="281">
        <v>14.50569</v>
      </c>
      <c r="ES1297" s="288"/>
      <c r="ET1297" s="282">
        <f>IF(EO1297=EO1298,MAX(ET$2:ET1296)+1,0)</f>
        <v>648</v>
      </c>
      <c r="EU1297" s="3" t="str">
        <f t="shared" si="253"/>
        <v/>
      </c>
      <c r="EV1297" s="290" t="str">
        <f t="shared" si="254"/>
        <v/>
      </c>
      <c r="EW1297" s="277" t="str">
        <f t="shared" si="255"/>
        <v/>
      </c>
      <c r="EX1297" s="281" t="str">
        <f t="shared" si="256"/>
        <v/>
      </c>
      <c r="EY1297" s="282">
        <f>IF(EO1297=EO1298,0,MAX(EY$2:EY1296)+1)</f>
        <v>0</v>
      </c>
      <c r="EZ1297" s="290" t="str">
        <f t="shared" si="257"/>
        <v/>
      </c>
      <c r="FA1297" s="277" t="str">
        <f t="shared" si="258"/>
        <v/>
      </c>
      <c r="FB1297" s="281" t="str">
        <f t="shared" si="259"/>
        <v/>
      </c>
      <c r="FC1297" s="230"/>
      <c r="FD1297" s="230"/>
      <c r="FE1297" s="230"/>
      <c r="FF1297" s="28" t="str">
        <f t="shared" si="260"/>
        <v>,</v>
      </c>
      <c r="FG1297" s="3"/>
      <c r="FH1297" s="3"/>
      <c r="FI1297" s="287">
        <f>IF(FH1297&gt;0,INDEX(IF($BJ$45=0,$EU$3:$EU$1412,IF($BK$45=0,$EX$3:$EX$1412,$FB$3:$FB$1412)),FH1297,1),0)</f>
        <v>0</v>
      </c>
    </row>
    <row r="1298" spans="144:165" x14ac:dyDescent="0.25">
      <c r="EN1298" s="263">
        <f t="shared" si="261"/>
        <v>1296</v>
      </c>
      <c r="EO1298" s="239" t="s">
        <v>2397</v>
      </c>
      <c r="EP1298" s="279">
        <v>43831</v>
      </c>
      <c r="EQ1298" s="280">
        <v>0</v>
      </c>
      <c r="ER1298" s="281">
        <v>13.43798</v>
      </c>
      <c r="ES1298" s="288"/>
      <c r="ET1298" s="282">
        <f>IF(EO1298=EO1299,MAX(ET$2:ET1297)+1,0)</f>
        <v>0</v>
      </c>
      <c r="EU1298" s="3" t="str">
        <f t="shared" si="253"/>
        <v/>
      </c>
      <c r="EV1298" s="290" t="str">
        <f t="shared" si="254"/>
        <v/>
      </c>
      <c r="EW1298" s="277" t="str">
        <f t="shared" si="255"/>
        <v/>
      </c>
      <c r="EX1298" s="281" t="str">
        <f t="shared" si="256"/>
        <v/>
      </c>
      <c r="EY1298" s="282">
        <f>IF(EO1298=EO1299,0,MAX(EY$2:EY1297)+1)</f>
        <v>648</v>
      </c>
      <c r="EZ1298" s="290" t="str">
        <f t="shared" si="257"/>
        <v/>
      </c>
      <c r="FA1298" s="277" t="str">
        <f t="shared" si="258"/>
        <v/>
      </c>
      <c r="FB1298" s="281" t="str">
        <f t="shared" si="259"/>
        <v/>
      </c>
      <c r="FC1298" s="230"/>
      <c r="FD1298" s="230"/>
      <c r="FE1298" s="230"/>
      <c r="FF1298" s="28" t="str">
        <f t="shared" si="260"/>
        <v>,</v>
      </c>
      <c r="FG1298" s="3"/>
      <c r="FH1298" s="3"/>
      <c r="FI1298" s="287">
        <f>IF(FH1298&gt;0,INDEX(IF($BJ$45=0,$EU$3:$EU$1412,IF($BK$45=0,$EX$3:$EX$1412,$FB$3:$FB$1412)),FH1298,1),0)</f>
        <v>0</v>
      </c>
    </row>
    <row r="1299" spans="144:165" x14ac:dyDescent="0.25">
      <c r="EN1299" s="263">
        <f t="shared" si="261"/>
        <v>1297</v>
      </c>
      <c r="EO1299" s="239" t="s">
        <v>2398</v>
      </c>
      <c r="EP1299" s="279">
        <v>42036</v>
      </c>
      <c r="EQ1299" s="280">
        <v>0</v>
      </c>
      <c r="ER1299" s="281">
        <v>13.806760000000001</v>
      </c>
      <c r="ES1299" s="288"/>
      <c r="ET1299" s="282">
        <f>IF(EO1299=EO1300,MAX(ET$2:ET1298)+1,0)</f>
        <v>649</v>
      </c>
      <c r="EU1299" s="3" t="str">
        <f t="shared" si="253"/>
        <v/>
      </c>
      <c r="EV1299" s="290" t="str">
        <f t="shared" si="254"/>
        <v/>
      </c>
      <c r="EW1299" s="277" t="str">
        <f t="shared" si="255"/>
        <v/>
      </c>
      <c r="EX1299" s="281" t="str">
        <f t="shared" si="256"/>
        <v/>
      </c>
      <c r="EY1299" s="282">
        <f>IF(EO1299=EO1300,0,MAX(EY$2:EY1298)+1)</f>
        <v>0</v>
      </c>
      <c r="EZ1299" s="290" t="str">
        <f t="shared" si="257"/>
        <v/>
      </c>
      <c r="FA1299" s="277" t="str">
        <f t="shared" si="258"/>
        <v/>
      </c>
      <c r="FB1299" s="281" t="str">
        <f t="shared" si="259"/>
        <v/>
      </c>
      <c r="FC1299" s="230"/>
      <c r="FD1299" s="230"/>
      <c r="FE1299" s="230"/>
      <c r="FF1299" s="28" t="str">
        <f t="shared" si="260"/>
        <v>,</v>
      </c>
      <c r="FG1299" s="3"/>
      <c r="FH1299" s="3"/>
      <c r="FI1299" s="287">
        <f>IF(FH1299&gt;0,INDEX(IF($BJ$45=0,$EU$3:$EU$1412,IF($BK$45=0,$EX$3:$EX$1412,$FB$3:$FB$1412)),FH1299,1),0)</f>
        <v>0</v>
      </c>
    </row>
    <row r="1300" spans="144:165" x14ac:dyDescent="0.25">
      <c r="EN1300" s="263">
        <f t="shared" si="261"/>
        <v>1298</v>
      </c>
      <c r="EO1300" s="239" t="s">
        <v>2398</v>
      </c>
      <c r="EP1300" s="279">
        <v>43831</v>
      </c>
      <c r="EQ1300" s="280">
        <v>0</v>
      </c>
      <c r="ER1300" s="281">
        <v>13.00943</v>
      </c>
      <c r="ES1300" s="288"/>
      <c r="ET1300" s="282">
        <f>IF(EO1300=EO1301,MAX(ET$2:ET1299)+1,0)</f>
        <v>0</v>
      </c>
      <c r="EU1300" s="3" t="str">
        <f t="shared" si="253"/>
        <v/>
      </c>
      <c r="EV1300" s="290" t="str">
        <f t="shared" si="254"/>
        <v/>
      </c>
      <c r="EW1300" s="277" t="str">
        <f t="shared" si="255"/>
        <v/>
      </c>
      <c r="EX1300" s="281" t="str">
        <f t="shared" si="256"/>
        <v/>
      </c>
      <c r="EY1300" s="282">
        <f>IF(EO1300=EO1301,0,MAX(EY$2:EY1299)+1)</f>
        <v>649</v>
      </c>
      <c r="EZ1300" s="290" t="str">
        <f t="shared" si="257"/>
        <v/>
      </c>
      <c r="FA1300" s="277" t="str">
        <f t="shared" si="258"/>
        <v/>
      </c>
      <c r="FB1300" s="281" t="str">
        <f t="shared" si="259"/>
        <v/>
      </c>
      <c r="FC1300" s="230"/>
      <c r="FD1300" s="230"/>
      <c r="FE1300" s="230"/>
      <c r="FF1300" s="28" t="str">
        <f t="shared" si="260"/>
        <v>,</v>
      </c>
      <c r="FG1300" s="3"/>
      <c r="FH1300" s="3"/>
      <c r="FI1300" s="287">
        <f>IF(FH1300&gt;0,INDEX(IF($BJ$45=0,$EU$3:$EU$1412,IF($BK$45=0,$EX$3:$EX$1412,$FB$3:$FB$1412)),FH1300,1),0)</f>
        <v>0</v>
      </c>
    </row>
    <row r="1301" spans="144:165" x14ac:dyDescent="0.25">
      <c r="EN1301" s="263">
        <f t="shared" si="261"/>
        <v>1299</v>
      </c>
      <c r="EO1301" s="239" t="s">
        <v>2399</v>
      </c>
      <c r="EP1301" s="279">
        <v>42036</v>
      </c>
      <c r="EQ1301" s="280">
        <v>0</v>
      </c>
      <c r="ER1301" s="281">
        <v>13.06082</v>
      </c>
      <c r="ES1301" s="288"/>
      <c r="ET1301" s="282">
        <f>IF(EO1301=EO1302,MAX(ET$2:ET1300)+1,0)</f>
        <v>650</v>
      </c>
      <c r="EU1301" s="3" t="str">
        <f t="shared" si="253"/>
        <v/>
      </c>
      <c r="EV1301" s="290" t="str">
        <f t="shared" si="254"/>
        <v/>
      </c>
      <c r="EW1301" s="277" t="str">
        <f t="shared" si="255"/>
        <v/>
      </c>
      <c r="EX1301" s="281" t="str">
        <f t="shared" si="256"/>
        <v/>
      </c>
      <c r="EY1301" s="282">
        <f>IF(EO1301=EO1302,0,MAX(EY$2:EY1300)+1)</f>
        <v>0</v>
      </c>
      <c r="EZ1301" s="290" t="str">
        <f t="shared" si="257"/>
        <v/>
      </c>
      <c r="FA1301" s="277" t="str">
        <f t="shared" si="258"/>
        <v/>
      </c>
      <c r="FB1301" s="281" t="str">
        <f t="shared" si="259"/>
        <v/>
      </c>
      <c r="FC1301" s="230"/>
      <c r="FD1301" s="230"/>
      <c r="FE1301" s="230"/>
      <c r="FF1301" s="28" t="str">
        <f t="shared" si="260"/>
        <v>,</v>
      </c>
      <c r="FG1301" s="3"/>
      <c r="FH1301" s="3"/>
      <c r="FI1301" s="287">
        <f>IF(FH1301&gt;0,INDEX(IF($BJ$45=0,$EU$3:$EU$1412,IF($BK$45=0,$EX$3:$EX$1412,$FB$3:$FB$1412)),FH1301,1),0)</f>
        <v>0</v>
      </c>
    </row>
    <row r="1302" spans="144:165" x14ac:dyDescent="0.25">
      <c r="EN1302" s="263">
        <f t="shared" si="261"/>
        <v>1300</v>
      </c>
      <c r="EO1302" s="239" t="s">
        <v>2399</v>
      </c>
      <c r="EP1302" s="279">
        <v>43831</v>
      </c>
      <c r="EQ1302" s="280">
        <v>0</v>
      </c>
      <c r="ER1302" s="281">
        <v>12.615259999999999</v>
      </c>
      <c r="ES1302" s="288"/>
      <c r="ET1302" s="282">
        <f>IF(EO1302=EO1303,MAX(ET$2:ET1301)+1,0)</f>
        <v>0</v>
      </c>
      <c r="EU1302" s="3" t="str">
        <f t="shared" si="253"/>
        <v/>
      </c>
      <c r="EV1302" s="290" t="str">
        <f t="shared" si="254"/>
        <v/>
      </c>
      <c r="EW1302" s="277" t="str">
        <f t="shared" si="255"/>
        <v/>
      </c>
      <c r="EX1302" s="281" t="str">
        <f t="shared" si="256"/>
        <v/>
      </c>
      <c r="EY1302" s="282">
        <f>IF(EO1302=EO1303,0,MAX(EY$2:EY1301)+1)</f>
        <v>650</v>
      </c>
      <c r="EZ1302" s="290" t="str">
        <f t="shared" si="257"/>
        <v/>
      </c>
      <c r="FA1302" s="277" t="str">
        <f t="shared" si="258"/>
        <v/>
      </c>
      <c r="FB1302" s="281" t="str">
        <f t="shared" si="259"/>
        <v/>
      </c>
      <c r="FC1302" s="230"/>
      <c r="FD1302" s="230"/>
      <c r="FE1302" s="230"/>
      <c r="FF1302" s="28" t="str">
        <f t="shared" si="260"/>
        <v>,</v>
      </c>
      <c r="FG1302" s="3"/>
      <c r="FH1302" s="3"/>
      <c r="FI1302" s="287">
        <f>IF(FH1302&gt;0,INDEX(IF($BJ$45=0,$EU$3:$EU$1412,IF($BK$45=0,$EX$3:$EX$1412,$FB$3:$FB$1412)),FH1302,1),0)</f>
        <v>0</v>
      </c>
    </row>
    <row r="1303" spans="144:165" x14ac:dyDescent="0.25">
      <c r="EN1303" s="263">
        <f t="shared" si="261"/>
        <v>1301</v>
      </c>
      <c r="EO1303" s="239" t="s">
        <v>2400</v>
      </c>
      <c r="EP1303" s="279">
        <v>42036</v>
      </c>
      <c r="EQ1303" s="280">
        <v>0</v>
      </c>
      <c r="ER1303" s="281">
        <v>12.183960000000001</v>
      </c>
      <c r="ES1303" s="288"/>
      <c r="ET1303" s="282">
        <f>IF(EO1303=EO1304,MAX(ET$2:ET1302)+1,0)</f>
        <v>651</v>
      </c>
      <c r="EU1303" s="3" t="str">
        <f t="shared" si="253"/>
        <v/>
      </c>
      <c r="EV1303" s="290" t="str">
        <f t="shared" si="254"/>
        <v/>
      </c>
      <c r="EW1303" s="277" t="str">
        <f t="shared" si="255"/>
        <v/>
      </c>
      <c r="EX1303" s="281" t="str">
        <f t="shared" si="256"/>
        <v/>
      </c>
      <c r="EY1303" s="282">
        <f>IF(EO1303=EO1304,0,MAX(EY$2:EY1302)+1)</f>
        <v>0</v>
      </c>
      <c r="EZ1303" s="290" t="str">
        <f t="shared" si="257"/>
        <v/>
      </c>
      <c r="FA1303" s="277" t="str">
        <f t="shared" si="258"/>
        <v/>
      </c>
      <c r="FB1303" s="281" t="str">
        <f t="shared" si="259"/>
        <v/>
      </c>
      <c r="FC1303" s="230"/>
      <c r="FD1303" s="230"/>
      <c r="FE1303" s="230"/>
      <c r="FF1303" s="28" t="str">
        <f t="shared" si="260"/>
        <v>,</v>
      </c>
      <c r="FG1303" s="3"/>
      <c r="FH1303" s="3"/>
      <c r="FI1303" s="287">
        <f>IF(FH1303&gt;0,INDEX(IF($BJ$45=0,$EU$3:$EU$1412,IF($BK$45=0,$EX$3:$EX$1412,$FB$3:$FB$1412)),FH1303,1),0)</f>
        <v>0</v>
      </c>
    </row>
    <row r="1304" spans="144:165" x14ac:dyDescent="0.25">
      <c r="EN1304" s="263">
        <f t="shared" si="261"/>
        <v>1302</v>
      </c>
      <c r="EO1304" s="239" t="s">
        <v>2400</v>
      </c>
      <c r="EP1304" s="279">
        <v>43831</v>
      </c>
      <c r="EQ1304" s="280">
        <v>0</v>
      </c>
      <c r="ER1304" s="281">
        <v>12.17268</v>
      </c>
      <c r="ES1304" s="288"/>
      <c r="ET1304" s="282">
        <f>IF(EO1304=EO1305,MAX(ET$2:ET1303)+1,0)</f>
        <v>0</v>
      </c>
      <c r="EU1304" s="3" t="str">
        <f t="shared" si="253"/>
        <v/>
      </c>
      <c r="EV1304" s="290" t="str">
        <f t="shared" si="254"/>
        <v/>
      </c>
      <c r="EW1304" s="277" t="str">
        <f t="shared" si="255"/>
        <v/>
      </c>
      <c r="EX1304" s="281" t="str">
        <f t="shared" si="256"/>
        <v/>
      </c>
      <c r="EY1304" s="282">
        <f>IF(EO1304=EO1305,0,MAX(EY$2:EY1303)+1)</f>
        <v>651</v>
      </c>
      <c r="EZ1304" s="290" t="str">
        <f t="shared" si="257"/>
        <v/>
      </c>
      <c r="FA1304" s="277" t="str">
        <f t="shared" si="258"/>
        <v/>
      </c>
      <c r="FB1304" s="281" t="str">
        <f t="shared" si="259"/>
        <v/>
      </c>
      <c r="FC1304" s="230"/>
      <c r="FD1304" s="230"/>
      <c r="FE1304" s="230"/>
      <c r="FF1304" s="28" t="str">
        <f t="shared" si="260"/>
        <v>,</v>
      </c>
      <c r="FG1304" s="3"/>
      <c r="FH1304" s="3"/>
      <c r="FI1304" s="287">
        <f>IF(FH1304&gt;0,INDEX(IF($BJ$45=0,$EU$3:$EU$1412,IF($BK$45=0,$EX$3:$EX$1412,$FB$3:$FB$1412)),FH1304,1),0)</f>
        <v>0</v>
      </c>
    </row>
    <row r="1305" spans="144:165" x14ac:dyDescent="0.25">
      <c r="EN1305" s="263">
        <f t="shared" si="261"/>
        <v>1303</v>
      </c>
      <c r="EO1305" s="239" t="s">
        <v>2401</v>
      </c>
      <c r="EP1305" s="279">
        <v>42036</v>
      </c>
      <c r="EQ1305" s="280">
        <v>0</v>
      </c>
      <c r="ER1305" s="281">
        <v>12.79739</v>
      </c>
      <c r="ES1305" s="288"/>
      <c r="ET1305" s="282">
        <f>IF(EO1305=EO1306,MAX(ET$2:ET1304)+1,0)</f>
        <v>652</v>
      </c>
      <c r="EU1305" s="3" t="str">
        <f t="shared" si="253"/>
        <v/>
      </c>
      <c r="EV1305" s="290" t="str">
        <f t="shared" si="254"/>
        <v/>
      </c>
      <c r="EW1305" s="277" t="str">
        <f t="shared" si="255"/>
        <v/>
      </c>
      <c r="EX1305" s="281" t="str">
        <f t="shared" si="256"/>
        <v/>
      </c>
      <c r="EY1305" s="282">
        <f>IF(EO1305=EO1306,0,MAX(EY$2:EY1304)+1)</f>
        <v>0</v>
      </c>
      <c r="EZ1305" s="290" t="str">
        <f t="shared" si="257"/>
        <v/>
      </c>
      <c r="FA1305" s="277" t="str">
        <f t="shared" si="258"/>
        <v/>
      </c>
      <c r="FB1305" s="281" t="str">
        <f t="shared" si="259"/>
        <v/>
      </c>
      <c r="FC1305" s="230"/>
      <c r="FD1305" s="230"/>
      <c r="FE1305" s="230"/>
      <c r="FF1305" s="28" t="str">
        <f t="shared" si="260"/>
        <v>,</v>
      </c>
      <c r="FG1305" s="3"/>
      <c r="FH1305" s="3"/>
      <c r="FI1305" s="287">
        <f>IF(FH1305&gt;0,INDEX(IF($BJ$45=0,$EU$3:$EU$1412,IF($BK$45=0,$EX$3:$EX$1412,$FB$3:$FB$1412)),FH1305,1),0)</f>
        <v>0</v>
      </c>
    </row>
    <row r="1306" spans="144:165" x14ac:dyDescent="0.25">
      <c r="EN1306" s="263">
        <f t="shared" si="261"/>
        <v>1304</v>
      </c>
      <c r="EO1306" s="239" t="s">
        <v>2401</v>
      </c>
      <c r="EP1306" s="279">
        <v>43831</v>
      </c>
      <c r="EQ1306" s="280">
        <v>0</v>
      </c>
      <c r="ER1306" s="281">
        <v>12.551880000000001</v>
      </c>
      <c r="ES1306" s="288"/>
      <c r="ET1306" s="282">
        <f>IF(EO1306=EO1307,MAX(ET$2:ET1305)+1,0)</f>
        <v>0</v>
      </c>
      <c r="EU1306" s="3" t="str">
        <f t="shared" si="253"/>
        <v/>
      </c>
      <c r="EV1306" s="290" t="str">
        <f t="shared" si="254"/>
        <v/>
      </c>
      <c r="EW1306" s="277" t="str">
        <f t="shared" si="255"/>
        <v/>
      </c>
      <c r="EX1306" s="281" t="str">
        <f t="shared" si="256"/>
        <v/>
      </c>
      <c r="EY1306" s="282">
        <f>IF(EO1306=EO1307,0,MAX(EY$2:EY1305)+1)</f>
        <v>652</v>
      </c>
      <c r="EZ1306" s="290" t="str">
        <f t="shared" si="257"/>
        <v/>
      </c>
      <c r="FA1306" s="277" t="str">
        <f t="shared" si="258"/>
        <v/>
      </c>
      <c r="FB1306" s="281" t="str">
        <f t="shared" si="259"/>
        <v/>
      </c>
      <c r="FC1306" s="230"/>
      <c r="FD1306" s="230"/>
      <c r="FE1306" s="230"/>
      <c r="FF1306" s="28" t="str">
        <f t="shared" si="260"/>
        <v>,</v>
      </c>
      <c r="FG1306" s="3"/>
      <c r="FH1306" s="3"/>
      <c r="FI1306" s="287">
        <f>IF(FH1306&gt;0,INDEX(IF($BJ$45=0,$EU$3:$EU$1412,IF($BK$45=0,$EX$3:$EX$1412,$FB$3:$FB$1412)),FH1306,1),0)</f>
        <v>0</v>
      </c>
    </row>
    <row r="1307" spans="144:165" x14ac:dyDescent="0.25">
      <c r="EN1307" s="263">
        <f t="shared" si="261"/>
        <v>1305</v>
      </c>
      <c r="EO1307" s="239" t="s">
        <v>2402</v>
      </c>
      <c r="EP1307" s="279">
        <v>42036</v>
      </c>
      <c r="EQ1307" s="280">
        <v>0</v>
      </c>
      <c r="ER1307" s="281">
        <v>13.272869999999999</v>
      </c>
      <c r="ES1307" s="288"/>
      <c r="ET1307" s="282">
        <f>IF(EO1307=EO1308,MAX(ET$2:ET1306)+1,0)</f>
        <v>653</v>
      </c>
      <c r="EU1307" s="3" t="str">
        <f t="shared" si="253"/>
        <v/>
      </c>
      <c r="EV1307" s="290" t="str">
        <f t="shared" si="254"/>
        <v/>
      </c>
      <c r="EW1307" s="277" t="str">
        <f t="shared" si="255"/>
        <v/>
      </c>
      <c r="EX1307" s="281" t="str">
        <f t="shared" si="256"/>
        <v/>
      </c>
      <c r="EY1307" s="282">
        <f>IF(EO1307=EO1308,0,MAX(EY$2:EY1306)+1)</f>
        <v>0</v>
      </c>
      <c r="EZ1307" s="290" t="str">
        <f t="shared" si="257"/>
        <v/>
      </c>
      <c r="FA1307" s="277" t="str">
        <f t="shared" si="258"/>
        <v/>
      </c>
      <c r="FB1307" s="281" t="str">
        <f t="shared" si="259"/>
        <v/>
      </c>
      <c r="FC1307" s="230"/>
      <c r="FD1307" s="230"/>
      <c r="FE1307" s="230"/>
      <c r="FF1307" s="28" t="str">
        <f t="shared" si="260"/>
        <v>,</v>
      </c>
      <c r="FG1307" s="3"/>
      <c r="FH1307" s="3"/>
      <c r="FI1307" s="287">
        <f>IF(FH1307&gt;0,INDEX(IF($BJ$45=0,$EU$3:$EU$1412,IF($BK$45=0,$EX$3:$EX$1412,$FB$3:$FB$1412)),FH1307,1),0)</f>
        <v>0</v>
      </c>
    </row>
    <row r="1308" spans="144:165" x14ac:dyDescent="0.25">
      <c r="EN1308" s="263">
        <f t="shared" si="261"/>
        <v>1306</v>
      </c>
      <c r="EO1308" s="239" t="s">
        <v>2402</v>
      </c>
      <c r="EP1308" s="279">
        <v>43831</v>
      </c>
      <c r="EQ1308" s="280">
        <v>0</v>
      </c>
      <c r="ER1308" s="281">
        <v>12.85689</v>
      </c>
      <c r="ES1308" s="288"/>
      <c r="ET1308" s="282">
        <f>IF(EO1308=EO1309,MAX(ET$2:ET1307)+1,0)</f>
        <v>0</v>
      </c>
      <c r="EU1308" s="3" t="str">
        <f t="shared" si="253"/>
        <v/>
      </c>
      <c r="EV1308" s="290" t="str">
        <f t="shared" si="254"/>
        <v/>
      </c>
      <c r="EW1308" s="277" t="str">
        <f t="shared" si="255"/>
        <v/>
      </c>
      <c r="EX1308" s="281" t="str">
        <f t="shared" si="256"/>
        <v/>
      </c>
      <c r="EY1308" s="282">
        <f>IF(EO1308=EO1309,0,MAX(EY$2:EY1307)+1)</f>
        <v>653</v>
      </c>
      <c r="EZ1308" s="290" t="str">
        <f t="shared" si="257"/>
        <v/>
      </c>
      <c r="FA1308" s="277" t="str">
        <f t="shared" si="258"/>
        <v/>
      </c>
      <c r="FB1308" s="281" t="str">
        <f t="shared" si="259"/>
        <v/>
      </c>
      <c r="FC1308" s="230"/>
      <c r="FD1308" s="230"/>
      <c r="FE1308" s="230"/>
      <c r="FF1308" s="28" t="str">
        <f t="shared" si="260"/>
        <v>,</v>
      </c>
      <c r="FG1308" s="3"/>
      <c r="FH1308" s="3"/>
      <c r="FI1308" s="287">
        <f>IF(FH1308&gt;0,INDEX(IF($BJ$45=0,$EU$3:$EU$1412,IF($BK$45=0,$EX$3:$EX$1412,$FB$3:$FB$1412)),FH1308,1),0)</f>
        <v>0</v>
      </c>
    </row>
    <row r="1309" spans="144:165" x14ac:dyDescent="0.25">
      <c r="EN1309" s="263">
        <f t="shared" si="261"/>
        <v>1307</v>
      </c>
      <c r="EO1309" s="239" t="s">
        <v>2403</v>
      </c>
      <c r="EP1309" s="279">
        <v>42036</v>
      </c>
      <c r="EQ1309" s="280">
        <v>0</v>
      </c>
      <c r="ER1309" s="281">
        <v>13.64695</v>
      </c>
      <c r="ES1309" s="288"/>
      <c r="ET1309" s="282">
        <f>IF(EO1309=EO1310,MAX(ET$2:ET1308)+1,0)</f>
        <v>654</v>
      </c>
      <c r="EU1309" s="3" t="str">
        <f t="shared" si="253"/>
        <v/>
      </c>
      <c r="EV1309" s="290" t="str">
        <f t="shared" si="254"/>
        <v/>
      </c>
      <c r="EW1309" s="277" t="str">
        <f t="shared" si="255"/>
        <v/>
      </c>
      <c r="EX1309" s="281" t="str">
        <f t="shared" si="256"/>
        <v/>
      </c>
      <c r="EY1309" s="282">
        <f>IF(EO1309=EO1310,0,MAX(EY$2:EY1308)+1)</f>
        <v>0</v>
      </c>
      <c r="EZ1309" s="290" t="str">
        <f t="shared" si="257"/>
        <v/>
      </c>
      <c r="FA1309" s="277" t="str">
        <f t="shared" si="258"/>
        <v/>
      </c>
      <c r="FB1309" s="281" t="str">
        <f t="shared" si="259"/>
        <v/>
      </c>
      <c r="FC1309" s="230"/>
      <c r="FD1309" s="230"/>
      <c r="FE1309" s="230"/>
      <c r="FF1309" s="28" t="str">
        <f t="shared" si="260"/>
        <v>,</v>
      </c>
      <c r="FG1309" s="3"/>
      <c r="FH1309" s="3"/>
      <c r="FI1309" s="287">
        <f>IF(FH1309&gt;0,INDEX(IF($BJ$45=0,$EU$3:$EU$1412,IF($BK$45=0,$EX$3:$EX$1412,$FB$3:$FB$1412)),FH1309,1),0)</f>
        <v>0</v>
      </c>
    </row>
    <row r="1310" spans="144:165" x14ac:dyDescent="0.25">
      <c r="EN1310" s="263">
        <f t="shared" si="261"/>
        <v>1308</v>
      </c>
      <c r="EO1310" s="239" t="s">
        <v>2403</v>
      </c>
      <c r="EP1310" s="279">
        <v>43831</v>
      </c>
      <c r="EQ1310" s="280">
        <v>0</v>
      </c>
      <c r="ER1310" s="281">
        <v>13.10576</v>
      </c>
      <c r="ES1310" s="288"/>
      <c r="ET1310" s="282">
        <f>IF(EO1310=EO1311,MAX(ET$2:ET1309)+1,0)</f>
        <v>0</v>
      </c>
      <c r="EU1310" s="3" t="str">
        <f t="shared" si="253"/>
        <v/>
      </c>
      <c r="EV1310" s="290" t="str">
        <f t="shared" si="254"/>
        <v/>
      </c>
      <c r="EW1310" s="277" t="str">
        <f t="shared" si="255"/>
        <v/>
      </c>
      <c r="EX1310" s="281" t="str">
        <f t="shared" si="256"/>
        <v/>
      </c>
      <c r="EY1310" s="282">
        <f>IF(EO1310=EO1311,0,MAX(EY$2:EY1309)+1)</f>
        <v>654</v>
      </c>
      <c r="EZ1310" s="290" t="str">
        <f t="shared" si="257"/>
        <v/>
      </c>
      <c r="FA1310" s="277" t="str">
        <f t="shared" si="258"/>
        <v/>
      </c>
      <c r="FB1310" s="281" t="str">
        <f t="shared" si="259"/>
        <v/>
      </c>
      <c r="FC1310" s="230"/>
      <c r="FD1310" s="230"/>
      <c r="FE1310" s="230"/>
      <c r="FF1310" s="28" t="str">
        <f t="shared" si="260"/>
        <v>,</v>
      </c>
      <c r="FG1310" s="3"/>
      <c r="FH1310" s="3"/>
      <c r="FI1310" s="287">
        <f>IF(FH1310&gt;0,INDEX(IF($BJ$45=0,$EU$3:$EU$1412,IF($BK$45=0,$EX$3:$EX$1412,$FB$3:$FB$1412)),FH1310,1),0)</f>
        <v>0</v>
      </c>
    </row>
    <row r="1311" spans="144:165" x14ac:dyDescent="0.25">
      <c r="EN1311" s="263">
        <f t="shared" si="261"/>
        <v>1309</v>
      </c>
      <c r="EO1311" s="239" t="s">
        <v>2404</v>
      </c>
      <c r="EP1311" s="279">
        <v>42036</v>
      </c>
      <c r="EQ1311" s="280">
        <v>0</v>
      </c>
      <c r="ER1311" s="281">
        <v>13.88063</v>
      </c>
      <c r="ES1311" s="288"/>
      <c r="ET1311" s="282">
        <f>IF(EO1311=EO1312,MAX(ET$2:ET1310)+1,0)</f>
        <v>655</v>
      </c>
      <c r="EU1311" s="3" t="str">
        <f t="shared" si="253"/>
        <v/>
      </c>
      <c r="EV1311" s="290" t="str">
        <f t="shared" si="254"/>
        <v/>
      </c>
      <c r="EW1311" s="277" t="str">
        <f t="shared" si="255"/>
        <v/>
      </c>
      <c r="EX1311" s="281" t="str">
        <f t="shared" si="256"/>
        <v/>
      </c>
      <c r="EY1311" s="282">
        <f>IF(EO1311=EO1312,0,MAX(EY$2:EY1310)+1)</f>
        <v>0</v>
      </c>
      <c r="EZ1311" s="290" t="str">
        <f t="shared" si="257"/>
        <v/>
      </c>
      <c r="FA1311" s="277" t="str">
        <f t="shared" si="258"/>
        <v/>
      </c>
      <c r="FB1311" s="281" t="str">
        <f t="shared" si="259"/>
        <v/>
      </c>
      <c r="FC1311" s="230"/>
      <c r="FD1311" s="230"/>
      <c r="FE1311" s="230"/>
      <c r="FF1311" s="28" t="str">
        <f t="shared" si="260"/>
        <v>,</v>
      </c>
      <c r="FG1311" s="3"/>
      <c r="FH1311" s="3"/>
      <c r="FI1311" s="287">
        <f>IF(FH1311&gt;0,INDEX(IF($BJ$45=0,$EU$3:$EU$1412,IF($BK$45=0,$EX$3:$EX$1412,$FB$3:$FB$1412)),FH1311,1),0)</f>
        <v>0</v>
      </c>
    </row>
    <row r="1312" spans="144:165" x14ac:dyDescent="0.25">
      <c r="EN1312" s="263">
        <f t="shared" si="261"/>
        <v>1310</v>
      </c>
      <c r="EO1312" s="239" t="s">
        <v>2404</v>
      </c>
      <c r="EP1312" s="279">
        <v>43831</v>
      </c>
      <c r="EQ1312" s="280">
        <v>0</v>
      </c>
      <c r="ER1312" s="281">
        <v>13.26713</v>
      </c>
      <c r="ES1312" s="288"/>
      <c r="ET1312" s="282">
        <f>IF(EO1312=EO1313,MAX(ET$2:ET1311)+1,0)</f>
        <v>0</v>
      </c>
      <c r="EU1312" s="3" t="str">
        <f t="shared" si="253"/>
        <v/>
      </c>
      <c r="EV1312" s="290" t="str">
        <f t="shared" si="254"/>
        <v/>
      </c>
      <c r="EW1312" s="277" t="str">
        <f t="shared" si="255"/>
        <v/>
      </c>
      <c r="EX1312" s="281" t="str">
        <f t="shared" si="256"/>
        <v/>
      </c>
      <c r="EY1312" s="282">
        <f>IF(EO1312=EO1313,0,MAX(EY$2:EY1311)+1)</f>
        <v>655</v>
      </c>
      <c r="EZ1312" s="290" t="str">
        <f t="shared" si="257"/>
        <v/>
      </c>
      <c r="FA1312" s="277" t="str">
        <f t="shared" si="258"/>
        <v/>
      </c>
      <c r="FB1312" s="281" t="str">
        <f t="shared" si="259"/>
        <v/>
      </c>
      <c r="FC1312" s="230"/>
      <c r="FD1312" s="230"/>
      <c r="FE1312" s="230"/>
      <c r="FF1312" s="28" t="str">
        <f t="shared" si="260"/>
        <v>,</v>
      </c>
      <c r="FG1312" s="3"/>
      <c r="FH1312" s="3"/>
      <c r="FI1312" s="287">
        <f>IF(FH1312&gt;0,INDEX(IF($BJ$45=0,$EU$3:$EU$1412,IF($BK$45=0,$EX$3:$EX$1412,$FB$3:$FB$1412)),FH1312,1),0)</f>
        <v>0</v>
      </c>
    </row>
    <row r="1313" spans="144:165" x14ac:dyDescent="0.25">
      <c r="EN1313" s="263">
        <f t="shared" si="261"/>
        <v>1311</v>
      </c>
      <c r="EO1313" s="239" t="s">
        <v>2405</v>
      </c>
      <c r="EP1313" s="279">
        <v>42036</v>
      </c>
      <c r="EQ1313" s="280">
        <v>0</v>
      </c>
      <c r="ER1313" s="281">
        <v>18.8385</v>
      </c>
      <c r="ES1313" s="288"/>
      <c r="ET1313" s="282">
        <f>IF(EO1313=EO1314,MAX(ET$2:ET1312)+1,0)</f>
        <v>656</v>
      </c>
      <c r="EU1313" s="3" t="str">
        <f t="shared" si="253"/>
        <v/>
      </c>
      <c r="EV1313" s="290" t="str">
        <f t="shared" si="254"/>
        <v/>
      </c>
      <c r="EW1313" s="277" t="str">
        <f t="shared" si="255"/>
        <v/>
      </c>
      <c r="EX1313" s="281" t="str">
        <f t="shared" si="256"/>
        <v/>
      </c>
      <c r="EY1313" s="282">
        <f>IF(EO1313=EO1314,0,MAX(EY$2:EY1312)+1)</f>
        <v>0</v>
      </c>
      <c r="EZ1313" s="290" t="str">
        <f t="shared" si="257"/>
        <v/>
      </c>
      <c r="FA1313" s="277" t="str">
        <f t="shared" si="258"/>
        <v/>
      </c>
      <c r="FB1313" s="281" t="str">
        <f t="shared" si="259"/>
        <v/>
      </c>
      <c r="FC1313" s="230"/>
      <c r="FD1313" s="230"/>
      <c r="FE1313" s="230"/>
      <c r="FF1313" s="28" t="str">
        <f t="shared" si="260"/>
        <v>,</v>
      </c>
      <c r="FG1313" s="3"/>
      <c r="FH1313" s="3"/>
      <c r="FI1313" s="287">
        <f>IF(FH1313&gt;0,INDEX(IF($BJ$45=0,$EU$3:$EU$1412,IF($BK$45=0,$EX$3:$EX$1412,$FB$3:$FB$1412)),FH1313,1),0)</f>
        <v>0</v>
      </c>
    </row>
    <row r="1314" spans="144:165" x14ac:dyDescent="0.25">
      <c r="EN1314" s="263">
        <f t="shared" si="261"/>
        <v>1312</v>
      </c>
      <c r="EO1314" s="239" t="s">
        <v>2405</v>
      </c>
      <c r="EP1314" s="279">
        <v>43831</v>
      </c>
      <c r="EQ1314" s="280">
        <v>0</v>
      </c>
      <c r="ER1314" s="281">
        <v>17.048860000000001</v>
      </c>
      <c r="ES1314" s="288"/>
      <c r="ET1314" s="282">
        <f>IF(EO1314=EO1315,MAX(ET$2:ET1313)+1,0)</f>
        <v>0</v>
      </c>
      <c r="EU1314" s="3" t="str">
        <f t="shared" si="253"/>
        <v/>
      </c>
      <c r="EV1314" s="290" t="str">
        <f t="shared" si="254"/>
        <v/>
      </c>
      <c r="EW1314" s="277" t="str">
        <f t="shared" si="255"/>
        <v/>
      </c>
      <c r="EX1314" s="281" t="str">
        <f t="shared" si="256"/>
        <v/>
      </c>
      <c r="EY1314" s="282">
        <f>IF(EO1314=EO1315,0,MAX(EY$2:EY1313)+1)</f>
        <v>656</v>
      </c>
      <c r="EZ1314" s="290" t="str">
        <f t="shared" si="257"/>
        <v/>
      </c>
      <c r="FA1314" s="277" t="str">
        <f t="shared" si="258"/>
        <v/>
      </c>
      <c r="FB1314" s="281" t="str">
        <f t="shared" si="259"/>
        <v/>
      </c>
      <c r="FC1314" s="230"/>
      <c r="FD1314" s="230"/>
      <c r="FE1314" s="230"/>
      <c r="FF1314" s="28" t="str">
        <f t="shared" si="260"/>
        <v>,</v>
      </c>
      <c r="FG1314" s="3"/>
      <c r="FH1314" s="3"/>
      <c r="FI1314" s="287">
        <f>IF(FH1314&gt;0,INDEX(IF($BJ$45=0,$EU$3:$EU$1412,IF($BK$45=0,$EX$3:$EX$1412,$FB$3:$FB$1412)),FH1314,1),0)</f>
        <v>0</v>
      </c>
    </row>
    <row r="1315" spans="144:165" x14ac:dyDescent="0.25">
      <c r="EN1315" s="263">
        <f t="shared" si="261"/>
        <v>1313</v>
      </c>
      <c r="EO1315" s="239" t="s">
        <v>2406</v>
      </c>
      <c r="EP1315" s="279">
        <v>42036</v>
      </c>
      <c r="EQ1315" s="280">
        <v>0</v>
      </c>
      <c r="ER1315" s="281">
        <v>18.351579999999998</v>
      </c>
      <c r="ES1315" s="288"/>
      <c r="ET1315" s="282">
        <f>IF(EO1315=EO1316,MAX(ET$2:ET1314)+1,0)</f>
        <v>657</v>
      </c>
      <c r="EU1315" s="3" t="str">
        <f t="shared" si="253"/>
        <v/>
      </c>
      <c r="EV1315" s="290" t="str">
        <f t="shared" si="254"/>
        <v/>
      </c>
      <c r="EW1315" s="277" t="str">
        <f t="shared" si="255"/>
        <v/>
      </c>
      <c r="EX1315" s="281" t="str">
        <f t="shared" si="256"/>
        <v/>
      </c>
      <c r="EY1315" s="282">
        <f>IF(EO1315=EO1316,0,MAX(EY$2:EY1314)+1)</f>
        <v>0</v>
      </c>
      <c r="EZ1315" s="290" t="str">
        <f t="shared" si="257"/>
        <v/>
      </c>
      <c r="FA1315" s="277" t="str">
        <f t="shared" si="258"/>
        <v/>
      </c>
      <c r="FB1315" s="281" t="str">
        <f t="shared" si="259"/>
        <v/>
      </c>
      <c r="FC1315" s="230"/>
      <c r="FD1315" s="230"/>
      <c r="FE1315" s="230"/>
      <c r="FF1315" s="28" t="str">
        <f t="shared" si="260"/>
        <v>,</v>
      </c>
      <c r="FG1315" s="3"/>
      <c r="FH1315" s="3"/>
      <c r="FI1315" s="287">
        <f>IF(FH1315&gt;0,INDEX(IF($BJ$45=0,$EU$3:$EU$1412,IF($BK$45=0,$EX$3:$EX$1412,$FB$3:$FB$1412)),FH1315,1),0)</f>
        <v>0</v>
      </c>
    </row>
    <row r="1316" spans="144:165" x14ac:dyDescent="0.25">
      <c r="EN1316" s="263">
        <f t="shared" si="261"/>
        <v>1314</v>
      </c>
      <c r="EO1316" s="239" t="s">
        <v>2406</v>
      </c>
      <c r="EP1316" s="279">
        <v>43831</v>
      </c>
      <c r="EQ1316" s="280">
        <v>0</v>
      </c>
      <c r="ER1316" s="281">
        <v>16.80179</v>
      </c>
      <c r="ES1316" s="288"/>
      <c r="ET1316" s="282">
        <f>IF(EO1316=EO1317,MAX(ET$2:ET1315)+1,0)</f>
        <v>0</v>
      </c>
      <c r="EU1316" s="3" t="str">
        <f t="shared" si="253"/>
        <v/>
      </c>
      <c r="EV1316" s="290" t="str">
        <f t="shared" si="254"/>
        <v/>
      </c>
      <c r="EW1316" s="277" t="str">
        <f t="shared" si="255"/>
        <v/>
      </c>
      <c r="EX1316" s="281" t="str">
        <f t="shared" si="256"/>
        <v/>
      </c>
      <c r="EY1316" s="282">
        <f>IF(EO1316=EO1317,0,MAX(EY$2:EY1315)+1)</f>
        <v>657</v>
      </c>
      <c r="EZ1316" s="290" t="str">
        <f t="shared" si="257"/>
        <v/>
      </c>
      <c r="FA1316" s="277" t="str">
        <f t="shared" si="258"/>
        <v/>
      </c>
      <c r="FB1316" s="281" t="str">
        <f t="shared" si="259"/>
        <v/>
      </c>
      <c r="FC1316" s="230"/>
      <c r="FD1316" s="230"/>
      <c r="FE1316" s="230"/>
      <c r="FF1316" s="28" t="str">
        <f t="shared" si="260"/>
        <v>,</v>
      </c>
      <c r="FG1316" s="3"/>
      <c r="FH1316" s="3"/>
      <c r="FI1316" s="287">
        <f>IF(FH1316&gt;0,INDEX(IF($BJ$45=0,$EU$3:$EU$1412,IF($BK$45=0,$EX$3:$EX$1412,$FB$3:$FB$1412)),FH1316,1),0)</f>
        <v>0</v>
      </c>
    </row>
    <row r="1317" spans="144:165" x14ac:dyDescent="0.25">
      <c r="EN1317" s="263">
        <f t="shared" si="261"/>
        <v>1315</v>
      </c>
      <c r="EO1317" s="239" t="s">
        <v>2407</v>
      </c>
      <c r="EP1317" s="279">
        <v>42036</v>
      </c>
      <c r="EQ1317" s="280">
        <v>0</v>
      </c>
      <c r="ER1317" s="281">
        <v>17.860690000000002</v>
      </c>
      <c r="ES1317" s="288"/>
      <c r="ET1317" s="282">
        <f>IF(EO1317=EO1318,MAX(ET$2:ET1316)+1,0)</f>
        <v>658</v>
      </c>
      <c r="EU1317" s="3" t="str">
        <f t="shared" si="253"/>
        <v/>
      </c>
      <c r="EV1317" s="290" t="str">
        <f t="shared" si="254"/>
        <v/>
      </c>
      <c r="EW1317" s="277" t="str">
        <f t="shared" si="255"/>
        <v/>
      </c>
      <c r="EX1317" s="281" t="str">
        <f t="shared" si="256"/>
        <v/>
      </c>
      <c r="EY1317" s="282">
        <f>IF(EO1317=EO1318,0,MAX(EY$2:EY1316)+1)</f>
        <v>0</v>
      </c>
      <c r="EZ1317" s="290" t="str">
        <f t="shared" si="257"/>
        <v/>
      </c>
      <c r="FA1317" s="277" t="str">
        <f t="shared" si="258"/>
        <v/>
      </c>
      <c r="FB1317" s="281" t="str">
        <f t="shared" si="259"/>
        <v/>
      </c>
      <c r="FC1317" s="230"/>
      <c r="FD1317" s="230"/>
      <c r="FE1317" s="230"/>
      <c r="FF1317" s="28" t="str">
        <f t="shared" si="260"/>
        <v>,</v>
      </c>
      <c r="FG1317" s="3"/>
      <c r="FH1317" s="3"/>
      <c r="FI1317" s="287">
        <f>IF(FH1317&gt;0,INDEX(IF($BJ$45=0,$EU$3:$EU$1412,IF($BK$45=0,$EX$3:$EX$1412,$FB$3:$FB$1412)),FH1317,1),0)</f>
        <v>0</v>
      </c>
    </row>
    <row r="1318" spans="144:165" x14ac:dyDescent="0.25">
      <c r="EN1318" s="263">
        <f t="shared" si="261"/>
        <v>1316</v>
      </c>
      <c r="EO1318" s="239" t="s">
        <v>2407</v>
      </c>
      <c r="EP1318" s="279">
        <v>43831</v>
      </c>
      <c r="EQ1318" s="280">
        <v>0</v>
      </c>
      <c r="ER1318" s="281">
        <v>16.456959999999999</v>
      </c>
      <c r="ES1318" s="288"/>
      <c r="ET1318" s="282">
        <f>IF(EO1318=EO1319,MAX(ET$2:ET1317)+1,0)</f>
        <v>0</v>
      </c>
      <c r="EU1318" s="3" t="str">
        <f t="shared" si="253"/>
        <v/>
      </c>
      <c r="EV1318" s="290" t="str">
        <f t="shared" si="254"/>
        <v/>
      </c>
      <c r="EW1318" s="277" t="str">
        <f t="shared" si="255"/>
        <v/>
      </c>
      <c r="EX1318" s="281" t="str">
        <f t="shared" si="256"/>
        <v/>
      </c>
      <c r="EY1318" s="282">
        <f>IF(EO1318=EO1319,0,MAX(EY$2:EY1317)+1)</f>
        <v>658</v>
      </c>
      <c r="EZ1318" s="290" t="str">
        <f t="shared" si="257"/>
        <v/>
      </c>
      <c r="FA1318" s="277" t="str">
        <f t="shared" si="258"/>
        <v/>
      </c>
      <c r="FB1318" s="281" t="str">
        <f t="shared" si="259"/>
        <v/>
      </c>
      <c r="FC1318" s="230"/>
      <c r="FD1318" s="230"/>
      <c r="FE1318" s="230"/>
      <c r="FF1318" s="28" t="str">
        <f t="shared" si="260"/>
        <v>,</v>
      </c>
      <c r="FG1318" s="3"/>
      <c r="FH1318" s="3"/>
      <c r="FI1318" s="287">
        <f>IF(FH1318&gt;0,INDEX(IF($BJ$45=0,$EU$3:$EU$1412,IF($BK$45=0,$EX$3:$EX$1412,$FB$3:$FB$1412)),FH1318,1),0)</f>
        <v>0</v>
      </c>
    </row>
    <row r="1319" spans="144:165" x14ac:dyDescent="0.25">
      <c r="EN1319" s="263">
        <f t="shared" si="261"/>
        <v>1317</v>
      </c>
      <c r="EO1319" s="239" t="s">
        <v>2408</v>
      </c>
      <c r="EP1319" s="279">
        <v>42036</v>
      </c>
      <c r="EQ1319" s="280">
        <v>0</v>
      </c>
      <c r="ER1319" s="281">
        <v>17.198170000000001</v>
      </c>
      <c r="ES1319" s="288"/>
      <c r="ET1319" s="282">
        <f>IF(EO1319=EO1320,MAX(ET$2:ET1318)+1,0)</f>
        <v>659</v>
      </c>
      <c r="EU1319" s="3" t="str">
        <f t="shared" si="253"/>
        <v/>
      </c>
      <c r="EV1319" s="290" t="str">
        <f t="shared" si="254"/>
        <v/>
      </c>
      <c r="EW1319" s="277" t="str">
        <f t="shared" si="255"/>
        <v/>
      </c>
      <c r="EX1319" s="281" t="str">
        <f t="shared" si="256"/>
        <v/>
      </c>
      <c r="EY1319" s="282">
        <f>IF(EO1319=EO1320,0,MAX(EY$2:EY1318)+1)</f>
        <v>0</v>
      </c>
      <c r="EZ1319" s="290" t="str">
        <f t="shared" si="257"/>
        <v/>
      </c>
      <c r="FA1319" s="277" t="str">
        <f t="shared" si="258"/>
        <v/>
      </c>
      <c r="FB1319" s="281" t="str">
        <f t="shared" si="259"/>
        <v/>
      </c>
      <c r="FC1319" s="230"/>
      <c r="FD1319" s="230"/>
      <c r="FE1319" s="230"/>
      <c r="FF1319" s="28" t="str">
        <f t="shared" si="260"/>
        <v>,</v>
      </c>
      <c r="FG1319" s="3"/>
      <c r="FH1319" s="3"/>
      <c r="FI1319" s="287">
        <f>IF(FH1319&gt;0,INDEX(IF($BJ$45=0,$EU$3:$EU$1412,IF($BK$45=0,$EX$3:$EX$1412,$FB$3:$FB$1412)),FH1319,1),0)</f>
        <v>0</v>
      </c>
    </row>
    <row r="1320" spans="144:165" x14ac:dyDescent="0.25">
      <c r="EN1320" s="263">
        <f t="shared" si="261"/>
        <v>1318</v>
      </c>
      <c r="EO1320" s="239" t="s">
        <v>2408</v>
      </c>
      <c r="EP1320" s="279">
        <v>43831</v>
      </c>
      <c r="EQ1320" s="280">
        <v>0</v>
      </c>
      <c r="ER1320" s="281">
        <v>15.94026</v>
      </c>
      <c r="ES1320" s="288"/>
      <c r="ET1320" s="282">
        <f>IF(EO1320=EO1321,MAX(ET$2:ET1319)+1,0)</f>
        <v>0</v>
      </c>
      <c r="EU1320" s="3" t="str">
        <f t="shared" si="253"/>
        <v/>
      </c>
      <c r="EV1320" s="290" t="str">
        <f t="shared" si="254"/>
        <v/>
      </c>
      <c r="EW1320" s="277" t="str">
        <f t="shared" si="255"/>
        <v/>
      </c>
      <c r="EX1320" s="281" t="str">
        <f t="shared" si="256"/>
        <v/>
      </c>
      <c r="EY1320" s="282">
        <f>IF(EO1320=EO1321,0,MAX(EY$2:EY1319)+1)</f>
        <v>659</v>
      </c>
      <c r="EZ1320" s="290" t="str">
        <f t="shared" si="257"/>
        <v/>
      </c>
      <c r="FA1320" s="277" t="str">
        <f t="shared" si="258"/>
        <v/>
      </c>
      <c r="FB1320" s="281" t="str">
        <f t="shared" si="259"/>
        <v/>
      </c>
      <c r="FC1320" s="230"/>
      <c r="FD1320" s="230"/>
      <c r="FE1320" s="230"/>
      <c r="FF1320" s="28" t="str">
        <f t="shared" si="260"/>
        <v>,</v>
      </c>
      <c r="FG1320" s="3"/>
      <c r="FH1320" s="3"/>
      <c r="FI1320" s="287">
        <f>IF(FH1320&gt;0,INDEX(IF($BJ$45=0,$EU$3:$EU$1412,IF($BK$45=0,$EX$3:$EX$1412,$FB$3:$FB$1412)),FH1320,1),0)</f>
        <v>0</v>
      </c>
    </row>
    <row r="1321" spans="144:165" x14ac:dyDescent="0.25">
      <c r="EN1321" s="263">
        <f t="shared" si="261"/>
        <v>1319</v>
      </c>
      <c r="EO1321" s="239" t="s">
        <v>2409</v>
      </c>
      <c r="EP1321" s="279">
        <v>42036</v>
      </c>
      <c r="EQ1321" s="280">
        <v>0</v>
      </c>
      <c r="ER1321" s="281">
        <v>16.591989999999999</v>
      </c>
      <c r="ES1321" s="288"/>
      <c r="ET1321" s="282">
        <f>IF(EO1321=EO1322,MAX(ET$2:ET1320)+1,0)</f>
        <v>660</v>
      </c>
      <c r="EU1321" s="3" t="str">
        <f t="shared" si="253"/>
        <v/>
      </c>
      <c r="EV1321" s="290" t="str">
        <f t="shared" si="254"/>
        <v/>
      </c>
      <c r="EW1321" s="277" t="str">
        <f t="shared" si="255"/>
        <v/>
      </c>
      <c r="EX1321" s="281" t="str">
        <f t="shared" si="256"/>
        <v/>
      </c>
      <c r="EY1321" s="282">
        <f>IF(EO1321=EO1322,0,MAX(EY$2:EY1320)+1)</f>
        <v>0</v>
      </c>
      <c r="EZ1321" s="290" t="str">
        <f t="shared" si="257"/>
        <v/>
      </c>
      <c r="FA1321" s="277" t="str">
        <f t="shared" si="258"/>
        <v/>
      </c>
      <c r="FB1321" s="281" t="str">
        <f t="shared" si="259"/>
        <v/>
      </c>
      <c r="FC1321" s="230"/>
      <c r="FD1321" s="230"/>
      <c r="FE1321" s="230"/>
      <c r="FF1321" s="28" t="str">
        <f t="shared" si="260"/>
        <v>,</v>
      </c>
      <c r="FG1321" s="3"/>
      <c r="FH1321" s="3"/>
      <c r="FI1321" s="287">
        <f>IF(FH1321&gt;0,INDEX(IF($BJ$45=0,$EU$3:$EU$1412,IF($BK$45=0,$EX$3:$EX$1412,$FB$3:$FB$1412)),FH1321,1),0)</f>
        <v>0</v>
      </c>
    </row>
    <row r="1322" spans="144:165" x14ac:dyDescent="0.25">
      <c r="EN1322" s="263">
        <f t="shared" si="261"/>
        <v>1320</v>
      </c>
      <c r="EO1322" s="239" t="s">
        <v>2409</v>
      </c>
      <c r="EP1322" s="279">
        <v>43831</v>
      </c>
      <c r="EQ1322" s="280">
        <v>0</v>
      </c>
      <c r="ER1322" s="281">
        <v>15.42544</v>
      </c>
      <c r="ES1322" s="288"/>
      <c r="ET1322" s="282">
        <f>IF(EO1322=EO1323,MAX(ET$2:ET1321)+1,0)</f>
        <v>0</v>
      </c>
      <c r="EU1322" s="3" t="str">
        <f t="shared" si="253"/>
        <v/>
      </c>
      <c r="EV1322" s="290" t="str">
        <f t="shared" si="254"/>
        <v/>
      </c>
      <c r="EW1322" s="277" t="str">
        <f t="shared" si="255"/>
        <v/>
      </c>
      <c r="EX1322" s="281" t="str">
        <f t="shared" si="256"/>
        <v/>
      </c>
      <c r="EY1322" s="282">
        <f>IF(EO1322=EO1323,0,MAX(EY$2:EY1321)+1)</f>
        <v>660</v>
      </c>
      <c r="EZ1322" s="290" t="str">
        <f t="shared" si="257"/>
        <v/>
      </c>
      <c r="FA1322" s="277" t="str">
        <f t="shared" si="258"/>
        <v/>
      </c>
      <c r="FB1322" s="281" t="str">
        <f t="shared" si="259"/>
        <v/>
      </c>
      <c r="FC1322" s="230"/>
      <c r="FD1322" s="230"/>
      <c r="FE1322" s="230"/>
      <c r="FF1322" s="28" t="str">
        <f t="shared" si="260"/>
        <v>,</v>
      </c>
      <c r="FG1322" s="3"/>
      <c r="FH1322" s="3"/>
      <c r="FI1322" s="287">
        <f>IF(FH1322&gt;0,INDEX(IF($BJ$45=0,$EU$3:$EU$1412,IF($BK$45=0,$EX$3:$EX$1412,$FB$3:$FB$1412)),FH1322,1),0)</f>
        <v>0</v>
      </c>
    </row>
    <row r="1323" spans="144:165" x14ac:dyDescent="0.25">
      <c r="EN1323" s="263">
        <f t="shared" si="261"/>
        <v>1321</v>
      </c>
      <c r="EO1323" s="239" t="s">
        <v>2410</v>
      </c>
      <c r="EP1323" s="279">
        <v>42036</v>
      </c>
      <c r="EQ1323" s="280">
        <v>0</v>
      </c>
      <c r="ER1323" s="281">
        <v>15.893739999999999</v>
      </c>
      <c r="ES1323" s="288"/>
      <c r="ET1323" s="282">
        <f>IF(EO1323=EO1324,MAX(ET$2:ET1322)+1,0)</f>
        <v>661</v>
      </c>
      <c r="EU1323" s="3" t="str">
        <f t="shared" si="253"/>
        <v/>
      </c>
      <c r="EV1323" s="290" t="str">
        <f t="shared" si="254"/>
        <v/>
      </c>
      <c r="EW1323" s="277" t="str">
        <f t="shared" si="255"/>
        <v/>
      </c>
      <c r="EX1323" s="281" t="str">
        <f t="shared" si="256"/>
        <v/>
      </c>
      <c r="EY1323" s="282">
        <f>IF(EO1323=EO1324,0,MAX(EY$2:EY1322)+1)</f>
        <v>0</v>
      </c>
      <c r="EZ1323" s="290" t="str">
        <f t="shared" si="257"/>
        <v/>
      </c>
      <c r="FA1323" s="277" t="str">
        <f t="shared" si="258"/>
        <v/>
      </c>
      <c r="FB1323" s="281" t="str">
        <f t="shared" si="259"/>
        <v/>
      </c>
      <c r="FC1323" s="230"/>
      <c r="FD1323" s="230"/>
      <c r="FE1323" s="230"/>
      <c r="FF1323" s="28" t="str">
        <f t="shared" si="260"/>
        <v>,</v>
      </c>
      <c r="FG1323" s="3"/>
      <c r="FH1323" s="3"/>
      <c r="FI1323" s="287">
        <f>IF(FH1323&gt;0,INDEX(IF($BJ$45=0,$EU$3:$EU$1412,IF($BK$45=0,$EX$3:$EX$1412,$FB$3:$FB$1412)),FH1323,1),0)</f>
        <v>0</v>
      </c>
    </row>
    <row r="1324" spans="144:165" x14ac:dyDescent="0.25">
      <c r="EN1324" s="263">
        <f t="shared" si="261"/>
        <v>1322</v>
      </c>
      <c r="EO1324" s="239" t="s">
        <v>2410</v>
      </c>
      <c r="EP1324" s="279">
        <v>43831</v>
      </c>
      <c r="EQ1324" s="280">
        <v>0</v>
      </c>
      <c r="ER1324" s="281">
        <v>14.818949999999999</v>
      </c>
      <c r="ES1324" s="288"/>
      <c r="ET1324" s="282">
        <f>IF(EO1324=EO1325,MAX(ET$2:ET1323)+1,0)</f>
        <v>0</v>
      </c>
      <c r="EU1324" s="3" t="str">
        <f t="shared" si="253"/>
        <v/>
      </c>
      <c r="EV1324" s="290" t="str">
        <f t="shared" si="254"/>
        <v/>
      </c>
      <c r="EW1324" s="277" t="str">
        <f t="shared" si="255"/>
        <v/>
      </c>
      <c r="EX1324" s="281" t="str">
        <f t="shared" si="256"/>
        <v/>
      </c>
      <c r="EY1324" s="282">
        <f>IF(EO1324=EO1325,0,MAX(EY$2:EY1323)+1)</f>
        <v>661</v>
      </c>
      <c r="EZ1324" s="290" t="str">
        <f t="shared" si="257"/>
        <v/>
      </c>
      <c r="FA1324" s="277" t="str">
        <f t="shared" si="258"/>
        <v/>
      </c>
      <c r="FB1324" s="281" t="str">
        <f t="shared" si="259"/>
        <v/>
      </c>
      <c r="FC1324" s="230"/>
      <c r="FD1324" s="230"/>
      <c r="FE1324" s="230"/>
      <c r="FF1324" s="28" t="str">
        <f t="shared" si="260"/>
        <v>,</v>
      </c>
      <c r="FG1324" s="3"/>
      <c r="FH1324" s="3"/>
      <c r="FI1324" s="287">
        <f>IF(FH1324&gt;0,INDEX(IF($BJ$45=0,$EU$3:$EU$1412,IF($BK$45=0,$EX$3:$EX$1412,$FB$3:$FB$1412)),FH1324,1),0)</f>
        <v>0</v>
      </c>
    </row>
    <row r="1325" spans="144:165" x14ac:dyDescent="0.25">
      <c r="EN1325" s="263">
        <f t="shared" si="261"/>
        <v>1323</v>
      </c>
      <c r="EO1325" s="239" t="s">
        <v>2411</v>
      </c>
      <c r="EP1325" s="279">
        <v>42036</v>
      </c>
      <c r="EQ1325" s="280">
        <v>0</v>
      </c>
      <c r="ER1325" s="281">
        <v>15.131180000000001</v>
      </c>
      <c r="ES1325" s="288"/>
      <c r="ET1325" s="282">
        <f>IF(EO1325=EO1326,MAX(ET$2:ET1324)+1,0)</f>
        <v>662</v>
      </c>
      <c r="EU1325" s="3" t="str">
        <f t="shared" si="253"/>
        <v/>
      </c>
      <c r="EV1325" s="290" t="str">
        <f t="shared" si="254"/>
        <v/>
      </c>
      <c r="EW1325" s="277" t="str">
        <f t="shared" si="255"/>
        <v/>
      </c>
      <c r="EX1325" s="281" t="str">
        <f t="shared" si="256"/>
        <v/>
      </c>
      <c r="EY1325" s="282">
        <f>IF(EO1325=EO1326,0,MAX(EY$2:EY1324)+1)</f>
        <v>0</v>
      </c>
      <c r="EZ1325" s="290" t="str">
        <f t="shared" si="257"/>
        <v/>
      </c>
      <c r="FA1325" s="277" t="str">
        <f t="shared" si="258"/>
        <v/>
      </c>
      <c r="FB1325" s="281" t="str">
        <f t="shared" si="259"/>
        <v/>
      </c>
      <c r="FC1325" s="230"/>
      <c r="FD1325" s="230"/>
      <c r="FE1325" s="230"/>
      <c r="FF1325" s="28" t="str">
        <f t="shared" si="260"/>
        <v>,</v>
      </c>
      <c r="FG1325" s="3"/>
      <c r="FH1325" s="3"/>
      <c r="FI1325" s="287">
        <f>IF(FH1325&gt;0,INDEX(IF($BJ$45=0,$EU$3:$EU$1412,IF($BK$45=0,$EX$3:$EX$1412,$FB$3:$FB$1412)),FH1325,1),0)</f>
        <v>0</v>
      </c>
    </row>
    <row r="1326" spans="144:165" x14ac:dyDescent="0.25">
      <c r="EN1326" s="263">
        <f t="shared" si="261"/>
        <v>1324</v>
      </c>
      <c r="EO1326" s="239" t="s">
        <v>2411</v>
      </c>
      <c r="EP1326" s="279">
        <v>43831</v>
      </c>
      <c r="EQ1326" s="280">
        <v>0</v>
      </c>
      <c r="ER1326" s="281">
        <v>14.167450000000001</v>
      </c>
      <c r="ES1326" s="288"/>
      <c r="ET1326" s="282">
        <f>IF(EO1326=EO1327,MAX(ET$2:ET1325)+1,0)</f>
        <v>0</v>
      </c>
      <c r="EU1326" s="3" t="str">
        <f t="shared" si="253"/>
        <v/>
      </c>
      <c r="EV1326" s="290" t="str">
        <f t="shared" si="254"/>
        <v/>
      </c>
      <c r="EW1326" s="277" t="str">
        <f t="shared" si="255"/>
        <v/>
      </c>
      <c r="EX1326" s="281" t="str">
        <f t="shared" si="256"/>
        <v/>
      </c>
      <c r="EY1326" s="282">
        <f>IF(EO1326=EO1327,0,MAX(EY$2:EY1325)+1)</f>
        <v>662</v>
      </c>
      <c r="EZ1326" s="290" t="str">
        <f t="shared" si="257"/>
        <v/>
      </c>
      <c r="FA1326" s="277" t="str">
        <f t="shared" si="258"/>
        <v/>
      </c>
      <c r="FB1326" s="281" t="str">
        <f t="shared" si="259"/>
        <v/>
      </c>
      <c r="FC1326" s="230"/>
      <c r="FD1326" s="230"/>
      <c r="FE1326" s="230"/>
      <c r="FF1326" s="28" t="str">
        <f t="shared" si="260"/>
        <v>,</v>
      </c>
      <c r="FG1326" s="3"/>
      <c r="FH1326" s="3"/>
      <c r="FI1326" s="287">
        <f>IF(FH1326&gt;0,INDEX(IF($BJ$45=0,$EU$3:$EU$1412,IF($BK$45=0,$EX$3:$EX$1412,$FB$3:$FB$1412)),FH1326,1),0)</f>
        <v>0</v>
      </c>
    </row>
    <row r="1327" spans="144:165" x14ac:dyDescent="0.25">
      <c r="EN1327" s="263">
        <f t="shared" si="261"/>
        <v>1325</v>
      </c>
      <c r="EO1327" s="239" t="s">
        <v>2412</v>
      </c>
      <c r="EP1327" s="279">
        <v>42036</v>
      </c>
      <c r="EQ1327" s="280">
        <v>0</v>
      </c>
      <c r="ER1327" s="281">
        <v>14.38411</v>
      </c>
      <c r="ES1327" s="288"/>
      <c r="ET1327" s="282">
        <f>IF(EO1327=EO1328,MAX(ET$2:ET1326)+1,0)</f>
        <v>663</v>
      </c>
      <c r="EU1327" s="3" t="str">
        <f t="shared" si="253"/>
        <v/>
      </c>
      <c r="EV1327" s="290" t="str">
        <f t="shared" si="254"/>
        <v/>
      </c>
      <c r="EW1327" s="277" t="str">
        <f t="shared" si="255"/>
        <v/>
      </c>
      <c r="EX1327" s="281" t="str">
        <f t="shared" si="256"/>
        <v/>
      </c>
      <c r="EY1327" s="282">
        <f>IF(EO1327=EO1328,0,MAX(EY$2:EY1326)+1)</f>
        <v>0</v>
      </c>
      <c r="EZ1327" s="290" t="str">
        <f t="shared" si="257"/>
        <v/>
      </c>
      <c r="FA1327" s="277" t="str">
        <f t="shared" si="258"/>
        <v/>
      </c>
      <c r="FB1327" s="281" t="str">
        <f t="shared" si="259"/>
        <v/>
      </c>
      <c r="FC1327" s="230"/>
      <c r="FD1327" s="230"/>
      <c r="FE1327" s="230"/>
      <c r="FF1327" s="28" t="str">
        <f t="shared" si="260"/>
        <v>,</v>
      </c>
      <c r="FG1327" s="3"/>
      <c r="FH1327" s="3"/>
      <c r="FI1327" s="287">
        <f>IF(FH1327&gt;0,INDEX(IF($BJ$45=0,$EU$3:$EU$1412,IF($BK$45=0,$EX$3:$EX$1412,$FB$3:$FB$1412)),FH1327,1),0)</f>
        <v>0</v>
      </c>
    </row>
    <row r="1328" spans="144:165" x14ac:dyDescent="0.25">
      <c r="EN1328" s="263">
        <f t="shared" si="261"/>
        <v>1326</v>
      </c>
      <c r="EO1328" s="239" t="s">
        <v>2412</v>
      </c>
      <c r="EP1328" s="279">
        <v>43831</v>
      </c>
      <c r="EQ1328" s="280">
        <v>0</v>
      </c>
      <c r="ER1328" s="281">
        <v>13.56169</v>
      </c>
      <c r="ES1328" s="288"/>
      <c r="ET1328" s="282">
        <f>IF(EO1328=EO1329,MAX(ET$2:ET1327)+1,0)</f>
        <v>0</v>
      </c>
      <c r="EU1328" s="3" t="str">
        <f t="shared" si="253"/>
        <v/>
      </c>
      <c r="EV1328" s="290" t="str">
        <f t="shared" si="254"/>
        <v/>
      </c>
      <c r="EW1328" s="277" t="str">
        <f t="shared" si="255"/>
        <v/>
      </c>
      <c r="EX1328" s="281" t="str">
        <f t="shared" si="256"/>
        <v/>
      </c>
      <c r="EY1328" s="282">
        <f>IF(EO1328=EO1329,0,MAX(EY$2:EY1327)+1)</f>
        <v>663</v>
      </c>
      <c r="EZ1328" s="290" t="str">
        <f t="shared" si="257"/>
        <v/>
      </c>
      <c r="FA1328" s="277" t="str">
        <f t="shared" si="258"/>
        <v/>
      </c>
      <c r="FB1328" s="281" t="str">
        <f t="shared" si="259"/>
        <v/>
      </c>
      <c r="FC1328" s="230"/>
      <c r="FD1328" s="230"/>
      <c r="FE1328" s="230"/>
      <c r="FF1328" s="28" t="str">
        <f t="shared" si="260"/>
        <v>,</v>
      </c>
      <c r="FG1328" s="3"/>
      <c r="FH1328" s="3"/>
      <c r="FI1328" s="287">
        <f>IF(FH1328&gt;0,INDEX(IF($BJ$45=0,$EU$3:$EU$1412,IF($BK$45=0,$EX$3:$EX$1412,$FB$3:$FB$1412)),FH1328,1),0)</f>
        <v>0</v>
      </c>
    </row>
    <row r="1329" spans="144:165" x14ac:dyDescent="0.25">
      <c r="EN1329" s="263">
        <f t="shared" si="261"/>
        <v>1327</v>
      </c>
      <c r="EO1329" s="239" t="s">
        <v>2413</v>
      </c>
      <c r="EP1329" s="279">
        <v>42036</v>
      </c>
      <c r="EQ1329" s="280">
        <v>0</v>
      </c>
      <c r="ER1329" s="281">
        <v>13.66656</v>
      </c>
      <c r="ES1329" s="288"/>
      <c r="ET1329" s="282">
        <f>IF(EO1329=EO1330,MAX(ET$2:ET1328)+1,0)</f>
        <v>664</v>
      </c>
      <c r="EU1329" s="3" t="str">
        <f t="shared" si="253"/>
        <v/>
      </c>
      <c r="EV1329" s="290" t="str">
        <f t="shared" si="254"/>
        <v/>
      </c>
      <c r="EW1329" s="277" t="str">
        <f t="shared" si="255"/>
        <v/>
      </c>
      <c r="EX1329" s="281" t="str">
        <f t="shared" si="256"/>
        <v/>
      </c>
      <c r="EY1329" s="282">
        <f>IF(EO1329=EO1330,0,MAX(EY$2:EY1328)+1)</f>
        <v>0</v>
      </c>
      <c r="EZ1329" s="290" t="str">
        <f t="shared" si="257"/>
        <v/>
      </c>
      <c r="FA1329" s="277" t="str">
        <f t="shared" si="258"/>
        <v/>
      </c>
      <c r="FB1329" s="281" t="str">
        <f t="shared" si="259"/>
        <v/>
      </c>
      <c r="FC1329" s="230"/>
      <c r="FD1329" s="230"/>
      <c r="FE1329" s="230"/>
      <c r="FF1329" s="28" t="str">
        <f t="shared" si="260"/>
        <v>,</v>
      </c>
      <c r="FG1329" s="3"/>
      <c r="FH1329" s="3"/>
      <c r="FI1329" s="287">
        <f>IF(FH1329&gt;0,INDEX(IF($BJ$45=0,$EU$3:$EU$1412,IF($BK$45=0,$EX$3:$EX$1412,$FB$3:$FB$1412)),FH1329,1),0)</f>
        <v>0</v>
      </c>
    </row>
    <row r="1330" spans="144:165" x14ac:dyDescent="0.25">
      <c r="EN1330" s="263">
        <f t="shared" si="261"/>
        <v>1328</v>
      </c>
      <c r="EO1330" s="239" t="s">
        <v>2413</v>
      </c>
      <c r="EP1330" s="279">
        <v>43831</v>
      </c>
      <c r="EQ1330" s="280">
        <v>0</v>
      </c>
      <c r="ER1330" s="281">
        <v>13.04012</v>
      </c>
      <c r="ES1330" s="288"/>
      <c r="ET1330" s="282">
        <f>IF(EO1330=EO1331,MAX(ET$2:ET1329)+1,0)</f>
        <v>0</v>
      </c>
      <c r="EU1330" s="3" t="str">
        <f t="shared" si="253"/>
        <v/>
      </c>
      <c r="EV1330" s="290" t="str">
        <f t="shared" si="254"/>
        <v/>
      </c>
      <c r="EW1330" s="277" t="str">
        <f t="shared" si="255"/>
        <v/>
      </c>
      <c r="EX1330" s="281" t="str">
        <f t="shared" si="256"/>
        <v/>
      </c>
      <c r="EY1330" s="282">
        <f>IF(EO1330=EO1331,0,MAX(EY$2:EY1329)+1)</f>
        <v>664</v>
      </c>
      <c r="EZ1330" s="290" t="str">
        <f t="shared" si="257"/>
        <v/>
      </c>
      <c r="FA1330" s="277" t="str">
        <f t="shared" si="258"/>
        <v/>
      </c>
      <c r="FB1330" s="281" t="str">
        <f t="shared" si="259"/>
        <v/>
      </c>
      <c r="FC1330" s="230"/>
      <c r="FD1330" s="230"/>
      <c r="FE1330" s="230"/>
      <c r="FF1330" s="28" t="str">
        <f t="shared" si="260"/>
        <v>,</v>
      </c>
      <c r="FG1330" s="3"/>
      <c r="FH1330" s="3"/>
      <c r="FI1330" s="287">
        <f>IF(FH1330&gt;0,INDEX(IF($BJ$45=0,$EU$3:$EU$1412,IF($BK$45=0,$EX$3:$EX$1412,$FB$3:$FB$1412)),FH1330,1),0)</f>
        <v>0</v>
      </c>
    </row>
    <row r="1331" spans="144:165" x14ac:dyDescent="0.25">
      <c r="EN1331" s="263">
        <f t="shared" si="261"/>
        <v>1329</v>
      </c>
      <c r="EO1331" s="239" t="s">
        <v>2414</v>
      </c>
      <c r="EP1331" s="279">
        <v>42036</v>
      </c>
      <c r="EQ1331" s="280">
        <v>0</v>
      </c>
      <c r="ER1331" s="281">
        <v>12.88115</v>
      </c>
      <c r="ES1331" s="288"/>
      <c r="ET1331" s="282">
        <f>IF(EO1331=EO1332,MAX(ET$2:ET1330)+1,0)</f>
        <v>665</v>
      </c>
      <c r="EU1331" s="3" t="str">
        <f t="shared" si="253"/>
        <v/>
      </c>
      <c r="EV1331" s="290" t="str">
        <f t="shared" si="254"/>
        <v/>
      </c>
      <c r="EW1331" s="277" t="str">
        <f t="shared" si="255"/>
        <v/>
      </c>
      <c r="EX1331" s="281" t="str">
        <f t="shared" si="256"/>
        <v/>
      </c>
      <c r="EY1331" s="282">
        <f>IF(EO1331=EO1332,0,MAX(EY$2:EY1330)+1)</f>
        <v>0</v>
      </c>
      <c r="EZ1331" s="290" t="str">
        <f t="shared" si="257"/>
        <v/>
      </c>
      <c r="FA1331" s="277" t="str">
        <f t="shared" si="258"/>
        <v/>
      </c>
      <c r="FB1331" s="281" t="str">
        <f t="shared" si="259"/>
        <v/>
      </c>
      <c r="FC1331" s="230"/>
      <c r="FD1331" s="230"/>
      <c r="FE1331" s="230"/>
      <c r="FF1331" s="28" t="str">
        <f t="shared" si="260"/>
        <v>,</v>
      </c>
      <c r="FG1331" s="3"/>
      <c r="FH1331" s="3"/>
      <c r="FI1331" s="287">
        <f>IF(FH1331&gt;0,INDEX(IF($BJ$45=0,$EU$3:$EU$1412,IF($BK$45=0,$EX$3:$EX$1412,$FB$3:$FB$1412)),FH1331,1),0)</f>
        <v>0</v>
      </c>
    </row>
    <row r="1332" spans="144:165" x14ac:dyDescent="0.25">
      <c r="EN1332" s="263">
        <f t="shared" si="261"/>
        <v>1330</v>
      </c>
      <c r="EO1332" s="239" t="s">
        <v>2414</v>
      </c>
      <c r="EP1332" s="279">
        <v>43831</v>
      </c>
      <c r="EQ1332" s="280">
        <v>0</v>
      </c>
      <c r="ER1332" s="281">
        <v>12.52031</v>
      </c>
      <c r="ES1332" s="288"/>
      <c r="ET1332" s="282">
        <f>IF(EO1332=EO1333,MAX(ET$2:ET1331)+1,0)</f>
        <v>0</v>
      </c>
      <c r="EU1332" s="3" t="str">
        <f t="shared" si="253"/>
        <v/>
      </c>
      <c r="EV1332" s="290" t="str">
        <f t="shared" si="254"/>
        <v/>
      </c>
      <c r="EW1332" s="277" t="str">
        <f t="shared" si="255"/>
        <v/>
      </c>
      <c r="EX1332" s="281" t="str">
        <f t="shared" si="256"/>
        <v/>
      </c>
      <c r="EY1332" s="282">
        <f>IF(EO1332=EO1333,0,MAX(EY$2:EY1331)+1)</f>
        <v>665</v>
      </c>
      <c r="EZ1332" s="290" t="str">
        <f t="shared" si="257"/>
        <v/>
      </c>
      <c r="FA1332" s="277" t="str">
        <f t="shared" si="258"/>
        <v/>
      </c>
      <c r="FB1332" s="281" t="str">
        <f t="shared" si="259"/>
        <v/>
      </c>
      <c r="FC1332" s="230"/>
      <c r="FD1332" s="230"/>
      <c r="FE1332" s="230"/>
      <c r="FF1332" s="28" t="str">
        <f t="shared" si="260"/>
        <v>,</v>
      </c>
      <c r="FG1332" s="3"/>
      <c r="FH1332" s="3"/>
      <c r="FI1332" s="287">
        <f>IF(FH1332&gt;0,INDEX(IF($BJ$45=0,$EU$3:$EU$1412,IF($BK$45=0,$EX$3:$EX$1412,$FB$3:$FB$1412)),FH1332,1),0)</f>
        <v>0</v>
      </c>
    </row>
    <row r="1333" spans="144:165" x14ac:dyDescent="0.25">
      <c r="EN1333" s="263">
        <f t="shared" si="261"/>
        <v>1331</v>
      </c>
      <c r="EO1333" s="239" t="s">
        <v>2415</v>
      </c>
      <c r="EP1333" s="279">
        <v>42036</v>
      </c>
      <c r="EQ1333" s="280">
        <v>0</v>
      </c>
      <c r="ER1333" s="281">
        <v>11.9542</v>
      </c>
      <c r="ES1333" s="288"/>
      <c r="ET1333" s="282">
        <f>IF(EO1333=EO1334,MAX(ET$2:ET1332)+1,0)</f>
        <v>666</v>
      </c>
      <c r="EU1333" s="3" t="str">
        <f t="shared" si="253"/>
        <v/>
      </c>
      <c r="EV1333" s="290" t="str">
        <f t="shared" si="254"/>
        <v/>
      </c>
      <c r="EW1333" s="277" t="str">
        <f t="shared" si="255"/>
        <v/>
      </c>
      <c r="EX1333" s="281" t="str">
        <f t="shared" si="256"/>
        <v/>
      </c>
      <c r="EY1333" s="282">
        <f>IF(EO1333=EO1334,0,MAX(EY$2:EY1332)+1)</f>
        <v>0</v>
      </c>
      <c r="EZ1333" s="290" t="str">
        <f t="shared" si="257"/>
        <v/>
      </c>
      <c r="FA1333" s="277" t="str">
        <f t="shared" si="258"/>
        <v/>
      </c>
      <c r="FB1333" s="281" t="str">
        <f t="shared" si="259"/>
        <v/>
      </c>
      <c r="FC1333" s="230"/>
      <c r="FD1333" s="230"/>
      <c r="FE1333" s="230"/>
      <c r="FF1333" s="28" t="str">
        <f t="shared" si="260"/>
        <v>,</v>
      </c>
      <c r="FG1333" s="3"/>
      <c r="FH1333" s="3"/>
      <c r="FI1333" s="287">
        <f>IF(FH1333&gt;0,INDEX(IF($BJ$45=0,$EU$3:$EU$1412,IF($BK$45=0,$EX$3:$EX$1412,$FB$3:$FB$1412)),FH1333,1),0)</f>
        <v>0</v>
      </c>
    </row>
    <row r="1334" spans="144:165" x14ac:dyDescent="0.25">
      <c r="EN1334" s="263">
        <f t="shared" si="261"/>
        <v>1332</v>
      </c>
      <c r="EO1334" s="239" t="s">
        <v>2415</v>
      </c>
      <c r="EP1334" s="279">
        <v>43831</v>
      </c>
      <c r="EQ1334" s="280">
        <v>0</v>
      </c>
      <c r="ER1334" s="281">
        <v>11.94463</v>
      </c>
      <c r="ES1334" s="288"/>
      <c r="ET1334" s="282">
        <f>IF(EO1334=EO1335,MAX(ET$2:ET1333)+1,0)</f>
        <v>0</v>
      </c>
      <c r="EU1334" s="3" t="str">
        <f t="shared" si="253"/>
        <v/>
      </c>
      <c r="EV1334" s="290" t="str">
        <f t="shared" si="254"/>
        <v/>
      </c>
      <c r="EW1334" s="277" t="str">
        <f t="shared" si="255"/>
        <v/>
      </c>
      <c r="EX1334" s="281" t="str">
        <f t="shared" si="256"/>
        <v/>
      </c>
      <c r="EY1334" s="282">
        <f>IF(EO1334=EO1335,0,MAX(EY$2:EY1333)+1)</f>
        <v>666</v>
      </c>
      <c r="EZ1334" s="290" t="str">
        <f t="shared" si="257"/>
        <v/>
      </c>
      <c r="FA1334" s="277" t="str">
        <f t="shared" si="258"/>
        <v/>
      </c>
      <c r="FB1334" s="281" t="str">
        <f t="shared" si="259"/>
        <v/>
      </c>
      <c r="FC1334" s="230"/>
      <c r="FD1334" s="230"/>
      <c r="FE1334" s="230"/>
      <c r="FF1334" s="28" t="str">
        <f t="shared" si="260"/>
        <v>,</v>
      </c>
      <c r="FG1334" s="3"/>
      <c r="FH1334" s="3"/>
      <c r="FI1334" s="287">
        <f>IF(FH1334&gt;0,INDEX(IF($BJ$45=0,$EU$3:$EU$1412,IF($BK$45=0,$EX$3:$EX$1412,$FB$3:$FB$1412)),FH1334,1),0)</f>
        <v>0</v>
      </c>
    </row>
    <row r="1335" spans="144:165" x14ac:dyDescent="0.25">
      <c r="EN1335" s="263">
        <f t="shared" si="261"/>
        <v>1333</v>
      </c>
      <c r="EO1335" s="239" t="s">
        <v>2416</v>
      </c>
      <c r="EP1335" s="279">
        <v>42036</v>
      </c>
      <c r="EQ1335" s="280">
        <v>0</v>
      </c>
      <c r="ER1335" s="281">
        <v>12.57521</v>
      </c>
      <c r="ES1335" s="288"/>
      <c r="ET1335" s="282">
        <f>IF(EO1335=EO1336,MAX(ET$2:ET1334)+1,0)</f>
        <v>667</v>
      </c>
      <c r="EU1335" s="3" t="str">
        <f t="shared" si="253"/>
        <v/>
      </c>
      <c r="EV1335" s="290" t="str">
        <f t="shared" si="254"/>
        <v/>
      </c>
      <c r="EW1335" s="277" t="str">
        <f t="shared" si="255"/>
        <v/>
      </c>
      <c r="EX1335" s="281" t="str">
        <f t="shared" si="256"/>
        <v/>
      </c>
      <c r="EY1335" s="282">
        <f>IF(EO1335=EO1336,0,MAX(EY$2:EY1334)+1)</f>
        <v>0</v>
      </c>
      <c r="EZ1335" s="290" t="str">
        <f t="shared" si="257"/>
        <v/>
      </c>
      <c r="FA1335" s="277" t="str">
        <f t="shared" si="258"/>
        <v/>
      </c>
      <c r="FB1335" s="281" t="str">
        <f t="shared" si="259"/>
        <v/>
      </c>
      <c r="FC1335" s="230"/>
      <c r="FD1335" s="230"/>
      <c r="FE1335" s="230"/>
      <c r="FF1335" s="28" t="str">
        <f t="shared" si="260"/>
        <v>,</v>
      </c>
      <c r="FG1335" s="3"/>
      <c r="FH1335" s="3"/>
      <c r="FI1335" s="287">
        <f>IF(FH1335&gt;0,INDEX(IF($BJ$45=0,$EU$3:$EU$1412,IF($BK$45=0,$EX$3:$EX$1412,$FB$3:$FB$1412)),FH1335,1),0)</f>
        <v>0</v>
      </c>
    </row>
    <row r="1336" spans="144:165" x14ac:dyDescent="0.25">
      <c r="EN1336" s="263">
        <f t="shared" si="261"/>
        <v>1334</v>
      </c>
      <c r="EO1336" s="239" t="s">
        <v>2416</v>
      </c>
      <c r="EP1336" s="279">
        <v>43831</v>
      </c>
      <c r="EQ1336" s="280">
        <v>0</v>
      </c>
      <c r="ER1336" s="281">
        <v>12.34206</v>
      </c>
      <c r="ES1336" s="288"/>
      <c r="ET1336" s="282">
        <f>IF(EO1336=EO1337,MAX(ET$2:ET1335)+1,0)</f>
        <v>0</v>
      </c>
      <c r="EU1336" s="3" t="str">
        <f t="shared" si="253"/>
        <v/>
      </c>
      <c r="EV1336" s="290" t="str">
        <f t="shared" si="254"/>
        <v/>
      </c>
      <c r="EW1336" s="277" t="str">
        <f t="shared" si="255"/>
        <v/>
      </c>
      <c r="EX1336" s="281" t="str">
        <f t="shared" si="256"/>
        <v/>
      </c>
      <c r="EY1336" s="282">
        <f>IF(EO1336=EO1337,0,MAX(EY$2:EY1335)+1)</f>
        <v>667</v>
      </c>
      <c r="EZ1336" s="290" t="str">
        <f t="shared" si="257"/>
        <v/>
      </c>
      <c r="FA1336" s="277" t="str">
        <f t="shared" si="258"/>
        <v/>
      </c>
      <c r="FB1336" s="281" t="str">
        <f t="shared" si="259"/>
        <v/>
      </c>
      <c r="FC1336" s="230"/>
      <c r="FD1336" s="230"/>
      <c r="FE1336" s="230"/>
      <c r="FF1336" s="28" t="str">
        <f t="shared" si="260"/>
        <v>,</v>
      </c>
      <c r="FG1336" s="3"/>
      <c r="FH1336" s="3"/>
      <c r="FI1336" s="287">
        <f>IF(FH1336&gt;0,INDEX(IF($BJ$45=0,$EU$3:$EU$1412,IF($BK$45=0,$EX$3:$EX$1412,$FB$3:$FB$1412)),FH1336,1),0)</f>
        <v>0</v>
      </c>
    </row>
    <row r="1337" spans="144:165" x14ac:dyDescent="0.25">
      <c r="EN1337" s="263">
        <f t="shared" si="261"/>
        <v>1335</v>
      </c>
      <c r="EO1337" s="239" t="s">
        <v>2417</v>
      </c>
      <c r="EP1337" s="279">
        <v>42036</v>
      </c>
      <c r="EQ1337" s="280">
        <v>0</v>
      </c>
      <c r="ER1337" s="281">
        <v>13.044890000000001</v>
      </c>
      <c r="ES1337" s="288"/>
      <c r="ET1337" s="282">
        <f>IF(EO1337=EO1338,MAX(ET$2:ET1336)+1,0)</f>
        <v>668</v>
      </c>
      <c r="EU1337" s="3" t="str">
        <f t="shared" si="253"/>
        <v/>
      </c>
      <c r="EV1337" s="290" t="str">
        <f t="shared" si="254"/>
        <v/>
      </c>
      <c r="EW1337" s="277" t="str">
        <f t="shared" si="255"/>
        <v/>
      </c>
      <c r="EX1337" s="281" t="str">
        <f t="shared" si="256"/>
        <v/>
      </c>
      <c r="EY1337" s="282">
        <f>IF(EO1337=EO1338,0,MAX(EY$2:EY1336)+1)</f>
        <v>0</v>
      </c>
      <c r="EZ1337" s="290" t="str">
        <f t="shared" si="257"/>
        <v/>
      </c>
      <c r="FA1337" s="277" t="str">
        <f t="shared" si="258"/>
        <v/>
      </c>
      <c r="FB1337" s="281" t="str">
        <f t="shared" si="259"/>
        <v/>
      </c>
      <c r="FC1337" s="230"/>
      <c r="FD1337" s="230"/>
      <c r="FE1337" s="230"/>
      <c r="FF1337" s="28" t="str">
        <f t="shared" si="260"/>
        <v>,</v>
      </c>
      <c r="FG1337" s="3"/>
      <c r="FH1337" s="3"/>
      <c r="FI1337" s="287">
        <f>IF(FH1337&gt;0,INDEX(IF($BJ$45=0,$EU$3:$EU$1412,IF($BK$45=0,$EX$3:$EX$1412,$FB$3:$FB$1412)),FH1337,1),0)</f>
        <v>0</v>
      </c>
    </row>
    <row r="1338" spans="144:165" x14ac:dyDescent="0.25">
      <c r="EN1338" s="263">
        <f t="shared" si="261"/>
        <v>1336</v>
      </c>
      <c r="EO1338" s="239" t="s">
        <v>2417</v>
      </c>
      <c r="EP1338" s="279">
        <v>43831</v>
      </c>
      <c r="EQ1338" s="280">
        <v>0</v>
      </c>
      <c r="ER1338" s="281">
        <v>12.6531</v>
      </c>
      <c r="ES1338" s="288"/>
      <c r="ET1338" s="282">
        <f>IF(EO1338=EO1339,MAX(ET$2:ET1337)+1,0)</f>
        <v>0</v>
      </c>
      <c r="EU1338" s="3" t="str">
        <f t="shared" si="253"/>
        <v/>
      </c>
      <c r="EV1338" s="290" t="str">
        <f t="shared" si="254"/>
        <v/>
      </c>
      <c r="EW1338" s="277" t="str">
        <f t="shared" si="255"/>
        <v/>
      </c>
      <c r="EX1338" s="281" t="str">
        <f t="shared" si="256"/>
        <v/>
      </c>
      <c r="EY1338" s="282">
        <f>IF(EO1338=EO1339,0,MAX(EY$2:EY1337)+1)</f>
        <v>668</v>
      </c>
      <c r="EZ1338" s="290" t="str">
        <f t="shared" si="257"/>
        <v/>
      </c>
      <c r="FA1338" s="277" t="str">
        <f t="shared" si="258"/>
        <v/>
      </c>
      <c r="FB1338" s="281" t="str">
        <f t="shared" si="259"/>
        <v/>
      </c>
      <c r="FC1338" s="230"/>
      <c r="FD1338" s="230"/>
      <c r="FE1338" s="230"/>
      <c r="FF1338" s="28" t="str">
        <f t="shared" si="260"/>
        <v>,</v>
      </c>
      <c r="FG1338" s="3"/>
      <c r="FH1338" s="3"/>
      <c r="FI1338" s="287">
        <f>IF(FH1338&gt;0,INDEX(IF($BJ$45=0,$EU$3:$EU$1412,IF($BK$45=0,$EX$3:$EX$1412,$FB$3:$FB$1412)),FH1338,1),0)</f>
        <v>0</v>
      </c>
    </row>
    <row r="1339" spans="144:165" x14ac:dyDescent="0.25">
      <c r="EN1339" s="263">
        <f t="shared" si="261"/>
        <v>1337</v>
      </c>
      <c r="EO1339" s="239" t="s">
        <v>2418</v>
      </c>
      <c r="EP1339" s="279">
        <v>42036</v>
      </c>
      <c r="EQ1339" s="280">
        <v>0</v>
      </c>
      <c r="ER1339" s="281">
        <v>13.436579999999999</v>
      </c>
      <c r="ES1339" s="288"/>
      <c r="ET1339" s="282">
        <f>IF(EO1339=EO1340,MAX(ET$2:ET1338)+1,0)</f>
        <v>669</v>
      </c>
      <c r="EU1339" s="3" t="str">
        <f t="shared" si="253"/>
        <v/>
      </c>
      <c r="EV1339" s="290" t="str">
        <f t="shared" si="254"/>
        <v/>
      </c>
      <c r="EW1339" s="277" t="str">
        <f t="shared" si="255"/>
        <v/>
      </c>
      <c r="EX1339" s="281" t="str">
        <f t="shared" si="256"/>
        <v/>
      </c>
      <c r="EY1339" s="282">
        <f>IF(EO1339=EO1340,0,MAX(EY$2:EY1338)+1)</f>
        <v>0</v>
      </c>
      <c r="EZ1339" s="290" t="str">
        <f t="shared" si="257"/>
        <v/>
      </c>
      <c r="FA1339" s="277" t="str">
        <f t="shared" si="258"/>
        <v/>
      </c>
      <c r="FB1339" s="281" t="str">
        <f t="shared" si="259"/>
        <v/>
      </c>
      <c r="FC1339" s="230"/>
      <c r="FD1339" s="230"/>
      <c r="FE1339" s="230"/>
      <c r="FF1339" s="28" t="str">
        <f t="shared" si="260"/>
        <v>,</v>
      </c>
      <c r="FG1339" s="3"/>
      <c r="FH1339" s="3"/>
      <c r="FI1339" s="287">
        <f>IF(FH1339&gt;0,INDEX(IF($BJ$45=0,$EU$3:$EU$1412,IF($BK$45=0,$EX$3:$EX$1412,$FB$3:$FB$1412)),FH1339,1),0)</f>
        <v>0</v>
      </c>
    </row>
    <row r="1340" spans="144:165" x14ac:dyDescent="0.25">
      <c r="EN1340" s="263">
        <f t="shared" si="261"/>
        <v>1338</v>
      </c>
      <c r="EO1340" s="239" t="s">
        <v>2418</v>
      </c>
      <c r="EP1340" s="279">
        <v>43831</v>
      </c>
      <c r="EQ1340" s="280">
        <v>0</v>
      </c>
      <c r="ER1340" s="281">
        <v>12.92398</v>
      </c>
      <c r="ES1340" s="288"/>
      <c r="ET1340" s="282">
        <f>IF(EO1340=EO1341,MAX(ET$2:ET1339)+1,0)</f>
        <v>0</v>
      </c>
      <c r="EU1340" s="3" t="str">
        <f t="shared" si="253"/>
        <v/>
      </c>
      <c r="EV1340" s="290" t="str">
        <f t="shared" si="254"/>
        <v/>
      </c>
      <c r="EW1340" s="277" t="str">
        <f t="shared" si="255"/>
        <v/>
      </c>
      <c r="EX1340" s="281" t="str">
        <f t="shared" si="256"/>
        <v/>
      </c>
      <c r="EY1340" s="282">
        <f>IF(EO1340=EO1341,0,MAX(EY$2:EY1339)+1)</f>
        <v>669</v>
      </c>
      <c r="EZ1340" s="290" t="str">
        <f t="shared" si="257"/>
        <v/>
      </c>
      <c r="FA1340" s="277" t="str">
        <f t="shared" si="258"/>
        <v/>
      </c>
      <c r="FB1340" s="281" t="str">
        <f t="shared" si="259"/>
        <v/>
      </c>
      <c r="FC1340" s="230"/>
      <c r="FD1340" s="230"/>
      <c r="FE1340" s="230"/>
      <c r="FF1340" s="28" t="str">
        <f t="shared" si="260"/>
        <v>,</v>
      </c>
      <c r="FG1340" s="3"/>
      <c r="FH1340" s="3"/>
      <c r="FI1340" s="287">
        <f>IF(FH1340&gt;0,INDEX(IF($BJ$45=0,$EU$3:$EU$1412,IF($BK$45=0,$EX$3:$EX$1412,$FB$3:$FB$1412)),FH1340,1),0)</f>
        <v>0</v>
      </c>
    </row>
    <row r="1341" spans="144:165" x14ac:dyDescent="0.25">
      <c r="EN1341" s="263">
        <f t="shared" si="261"/>
        <v>1339</v>
      </c>
      <c r="EO1341" s="239" t="s">
        <v>2419</v>
      </c>
      <c r="EP1341" s="279">
        <v>42036</v>
      </c>
      <c r="EQ1341" s="280">
        <v>0</v>
      </c>
      <c r="ER1341" s="281">
        <v>13.717750000000001</v>
      </c>
      <c r="ES1341" s="288"/>
      <c r="ET1341" s="282">
        <f>IF(EO1341=EO1342,MAX(ET$2:ET1340)+1,0)</f>
        <v>670</v>
      </c>
      <c r="EU1341" s="3" t="str">
        <f t="shared" si="253"/>
        <v/>
      </c>
      <c r="EV1341" s="290" t="str">
        <f t="shared" si="254"/>
        <v/>
      </c>
      <c r="EW1341" s="277" t="str">
        <f t="shared" si="255"/>
        <v/>
      </c>
      <c r="EX1341" s="281" t="str">
        <f t="shared" si="256"/>
        <v/>
      </c>
      <c r="EY1341" s="282">
        <f>IF(EO1341=EO1342,0,MAX(EY$2:EY1340)+1)</f>
        <v>0</v>
      </c>
      <c r="EZ1341" s="290" t="str">
        <f t="shared" si="257"/>
        <v/>
      </c>
      <c r="FA1341" s="277" t="str">
        <f t="shared" si="258"/>
        <v/>
      </c>
      <c r="FB1341" s="281" t="str">
        <f t="shared" si="259"/>
        <v/>
      </c>
      <c r="FC1341" s="230"/>
      <c r="FD1341" s="230"/>
      <c r="FE1341" s="230"/>
      <c r="FF1341" s="28" t="str">
        <f t="shared" si="260"/>
        <v>,</v>
      </c>
      <c r="FG1341" s="3"/>
      <c r="FH1341" s="3"/>
      <c r="FI1341" s="287">
        <f>IF(FH1341&gt;0,INDEX(IF($BJ$45=0,$EU$3:$EU$1412,IF($BK$45=0,$EX$3:$EX$1412,$FB$3:$FB$1412)),FH1341,1),0)</f>
        <v>0</v>
      </c>
    </row>
    <row r="1342" spans="144:165" x14ac:dyDescent="0.25">
      <c r="EN1342" s="263">
        <f t="shared" si="261"/>
        <v>1340</v>
      </c>
      <c r="EO1342" s="239" t="s">
        <v>2419</v>
      </c>
      <c r="EP1342" s="279">
        <v>43831</v>
      </c>
      <c r="EQ1342" s="280">
        <v>0</v>
      </c>
      <c r="ER1342" s="281">
        <v>13.12791</v>
      </c>
      <c r="ES1342" s="288"/>
      <c r="ET1342" s="282">
        <f>IF(EO1342=EO1343,MAX(ET$2:ET1341)+1,0)</f>
        <v>0</v>
      </c>
      <c r="EU1342" s="3" t="str">
        <f t="shared" si="253"/>
        <v/>
      </c>
      <c r="EV1342" s="290" t="str">
        <f t="shared" si="254"/>
        <v/>
      </c>
      <c r="EW1342" s="277" t="str">
        <f t="shared" si="255"/>
        <v/>
      </c>
      <c r="EX1342" s="281" t="str">
        <f t="shared" si="256"/>
        <v/>
      </c>
      <c r="EY1342" s="282">
        <f>IF(EO1342=EO1343,0,MAX(EY$2:EY1341)+1)</f>
        <v>670</v>
      </c>
      <c r="EZ1342" s="290" t="str">
        <f t="shared" si="257"/>
        <v/>
      </c>
      <c r="FA1342" s="277" t="str">
        <f t="shared" si="258"/>
        <v/>
      </c>
      <c r="FB1342" s="281" t="str">
        <f t="shared" si="259"/>
        <v/>
      </c>
      <c r="FC1342" s="230"/>
      <c r="FD1342" s="230"/>
      <c r="FE1342" s="230"/>
      <c r="FF1342" s="28" t="str">
        <f t="shared" si="260"/>
        <v>,</v>
      </c>
      <c r="FG1342" s="3"/>
      <c r="FH1342" s="3"/>
      <c r="FI1342" s="287">
        <f>IF(FH1342&gt;0,INDEX(IF($BJ$45=0,$EU$3:$EU$1412,IF($BK$45=0,$EX$3:$EX$1412,$FB$3:$FB$1412)),FH1342,1),0)</f>
        <v>0</v>
      </c>
    </row>
    <row r="1343" spans="144:165" x14ac:dyDescent="0.25">
      <c r="EN1343" s="263">
        <f t="shared" si="261"/>
        <v>1341</v>
      </c>
      <c r="EO1343" s="239" t="s">
        <v>2420</v>
      </c>
      <c r="EP1343" s="279">
        <v>42036</v>
      </c>
      <c r="EQ1343" s="280">
        <v>0</v>
      </c>
      <c r="ER1343" s="281">
        <v>17.67708</v>
      </c>
      <c r="ES1343" s="288"/>
      <c r="ET1343" s="282">
        <f>IF(EO1343=EO1344,MAX(ET$2:ET1342)+1,0)</f>
        <v>671</v>
      </c>
      <c r="EU1343" s="3" t="str">
        <f t="shared" si="253"/>
        <v/>
      </c>
      <c r="EV1343" s="290" t="str">
        <f t="shared" si="254"/>
        <v/>
      </c>
      <c r="EW1343" s="277" t="str">
        <f t="shared" si="255"/>
        <v/>
      </c>
      <c r="EX1343" s="281" t="str">
        <f t="shared" si="256"/>
        <v/>
      </c>
      <c r="EY1343" s="282">
        <f>IF(EO1343=EO1344,0,MAX(EY$2:EY1342)+1)</f>
        <v>0</v>
      </c>
      <c r="EZ1343" s="290" t="str">
        <f t="shared" si="257"/>
        <v/>
      </c>
      <c r="FA1343" s="277" t="str">
        <f t="shared" si="258"/>
        <v/>
      </c>
      <c r="FB1343" s="281" t="str">
        <f t="shared" si="259"/>
        <v/>
      </c>
      <c r="FC1343" s="230"/>
      <c r="FD1343" s="230"/>
      <c r="FE1343" s="230"/>
      <c r="FF1343" s="28" t="str">
        <f t="shared" si="260"/>
        <v>,</v>
      </c>
      <c r="FG1343" s="3"/>
      <c r="FH1343" s="3"/>
      <c r="FI1343" s="287">
        <f>IF(FH1343&gt;0,INDEX(IF($BJ$45=0,$EU$3:$EU$1412,IF($BK$45=0,$EX$3:$EX$1412,$FB$3:$FB$1412)),FH1343,1),0)</f>
        <v>0</v>
      </c>
    </row>
    <row r="1344" spans="144:165" x14ac:dyDescent="0.25">
      <c r="EN1344" s="263">
        <f t="shared" si="261"/>
        <v>1342</v>
      </c>
      <c r="EO1344" s="239" t="s">
        <v>2420</v>
      </c>
      <c r="EP1344" s="279">
        <v>43831</v>
      </c>
      <c r="EQ1344" s="280">
        <v>0</v>
      </c>
      <c r="ER1344" s="281">
        <v>16.62377</v>
      </c>
      <c r="ES1344" s="288"/>
      <c r="ET1344" s="282">
        <f>IF(EO1344=EO1345,MAX(ET$2:ET1343)+1,0)</f>
        <v>0</v>
      </c>
      <c r="EU1344" s="3" t="str">
        <f t="shared" si="253"/>
        <v/>
      </c>
      <c r="EV1344" s="290" t="str">
        <f t="shared" si="254"/>
        <v/>
      </c>
      <c r="EW1344" s="277" t="str">
        <f t="shared" si="255"/>
        <v/>
      </c>
      <c r="EX1344" s="281" t="str">
        <f t="shared" si="256"/>
        <v/>
      </c>
      <c r="EY1344" s="282">
        <f>IF(EO1344=EO1345,0,MAX(EY$2:EY1343)+1)</f>
        <v>671</v>
      </c>
      <c r="EZ1344" s="290" t="str">
        <f t="shared" si="257"/>
        <v/>
      </c>
      <c r="FA1344" s="277" t="str">
        <f t="shared" si="258"/>
        <v/>
      </c>
      <c r="FB1344" s="281" t="str">
        <f t="shared" si="259"/>
        <v/>
      </c>
      <c r="FC1344" s="230"/>
      <c r="FD1344" s="230"/>
      <c r="FE1344" s="230"/>
      <c r="FF1344" s="28" t="str">
        <f t="shared" si="260"/>
        <v>,</v>
      </c>
      <c r="FG1344" s="3"/>
      <c r="FH1344" s="3"/>
      <c r="FI1344" s="287">
        <f>IF(FH1344&gt;0,INDEX(IF($BJ$45=0,$EU$3:$EU$1412,IF($BK$45=0,$EX$3:$EX$1412,$FB$3:$FB$1412)),FH1344,1),0)</f>
        <v>0</v>
      </c>
    </row>
    <row r="1345" spans="144:165" x14ac:dyDescent="0.25">
      <c r="EN1345" s="263">
        <f t="shared" si="261"/>
        <v>1343</v>
      </c>
      <c r="EO1345" s="239" t="s">
        <v>2421</v>
      </c>
      <c r="EP1345" s="279">
        <v>42036</v>
      </c>
      <c r="EQ1345" s="280">
        <v>0</v>
      </c>
      <c r="ER1345" s="281">
        <v>17.305019999999999</v>
      </c>
      <c r="ES1345" s="288"/>
      <c r="ET1345" s="282">
        <f>IF(EO1345=EO1346,MAX(ET$2:ET1344)+1,0)</f>
        <v>672</v>
      </c>
      <c r="EU1345" s="3" t="str">
        <f t="shared" si="253"/>
        <v/>
      </c>
      <c r="EV1345" s="290" t="str">
        <f t="shared" si="254"/>
        <v/>
      </c>
      <c r="EW1345" s="277" t="str">
        <f t="shared" si="255"/>
        <v/>
      </c>
      <c r="EX1345" s="281" t="str">
        <f t="shared" si="256"/>
        <v/>
      </c>
      <c r="EY1345" s="282">
        <f>IF(EO1345=EO1346,0,MAX(EY$2:EY1344)+1)</f>
        <v>0</v>
      </c>
      <c r="EZ1345" s="290" t="str">
        <f t="shared" si="257"/>
        <v/>
      </c>
      <c r="FA1345" s="277" t="str">
        <f t="shared" si="258"/>
        <v/>
      </c>
      <c r="FB1345" s="281" t="str">
        <f t="shared" si="259"/>
        <v/>
      </c>
      <c r="FC1345" s="230"/>
      <c r="FD1345" s="230"/>
      <c r="FE1345" s="230"/>
      <c r="FF1345" s="28" t="str">
        <f t="shared" si="260"/>
        <v>,</v>
      </c>
      <c r="FG1345" s="3"/>
      <c r="FH1345" s="3"/>
      <c r="FI1345" s="287">
        <f>IF(FH1345&gt;0,INDEX(IF($BJ$45=0,$EU$3:$EU$1412,IF($BK$45=0,$EX$3:$EX$1412,$FB$3:$FB$1412)),FH1345,1),0)</f>
        <v>0</v>
      </c>
    </row>
    <row r="1346" spans="144:165" x14ac:dyDescent="0.25">
      <c r="EN1346" s="263">
        <f t="shared" si="261"/>
        <v>1344</v>
      </c>
      <c r="EO1346" s="239" t="s">
        <v>2421</v>
      </c>
      <c r="EP1346" s="279">
        <v>43831</v>
      </c>
      <c r="EQ1346" s="280">
        <v>0</v>
      </c>
      <c r="ER1346" s="281">
        <v>16.340859999999999</v>
      </c>
      <c r="ES1346" s="288"/>
      <c r="ET1346" s="282">
        <f>IF(EO1346=EO1347,MAX(ET$2:ET1345)+1,0)</f>
        <v>0</v>
      </c>
      <c r="EU1346" s="3" t="str">
        <f t="shared" si="253"/>
        <v/>
      </c>
      <c r="EV1346" s="290" t="str">
        <f t="shared" si="254"/>
        <v/>
      </c>
      <c r="EW1346" s="277" t="str">
        <f t="shared" si="255"/>
        <v/>
      </c>
      <c r="EX1346" s="281" t="str">
        <f t="shared" si="256"/>
        <v/>
      </c>
      <c r="EY1346" s="282">
        <f>IF(EO1346=EO1347,0,MAX(EY$2:EY1345)+1)</f>
        <v>672</v>
      </c>
      <c r="EZ1346" s="290" t="str">
        <f t="shared" si="257"/>
        <v/>
      </c>
      <c r="FA1346" s="277" t="str">
        <f t="shared" si="258"/>
        <v/>
      </c>
      <c r="FB1346" s="281" t="str">
        <f t="shared" si="259"/>
        <v/>
      </c>
      <c r="FC1346" s="230"/>
      <c r="FD1346" s="230"/>
      <c r="FE1346" s="230"/>
      <c r="FF1346" s="28" t="str">
        <f t="shared" si="260"/>
        <v>,</v>
      </c>
      <c r="FG1346" s="3"/>
      <c r="FH1346" s="3"/>
      <c r="FI1346" s="287">
        <f>IF(FH1346&gt;0,INDEX(IF($BJ$45=0,$EU$3:$EU$1412,IF($BK$45=0,$EX$3:$EX$1412,$FB$3:$FB$1412)),FH1346,1),0)</f>
        <v>0</v>
      </c>
    </row>
    <row r="1347" spans="144:165" x14ac:dyDescent="0.25">
      <c r="EN1347" s="263">
        <f t="shared" si="261"/>
        <v>1345</v>
      </c>
      <c r="EO1347" s="239" t="s">
        <v>2422</v>
      </c>
      <c r="EP1347" s="279">
        <v>42036</v>
      </c>
      <c r="EQ1347" s="280">
        <v>0</v>
      </c>
      <c r="ER1347" s="281">
        <v>16.805769999999999</v>
      </c>
      <c r="ES1347" s="288"/>
      <c r="ET1347" s="282">
        <f>IF(EO1347=EO1348,MAX(ET$2:ET1346)+1,0)</f>
        <v>673</v>
      </c>
      <c r="EU1347" s="3" t="str">
        <f t="shared" si="253"/>
        <v/>
      </c>
      <c r="EV1347" s="290" t="str">
        <f t="shared" si="254"/>
        <v/>
      </c>
      <c r="EW1347" s="277" t="str">
        <f t="shared" si="255"/>
        <v/>
      </c>
      <c r="EX1347" s="281" t="str">
        <f t="shared" si="256"/>
        <v/>
      </c>
      <c r="EY1347" s="282">
        <f>IF(EO1347=EO1348,0,MAX(EY$2:EY1346)+1)</f>
        <v>0</v>
      </c>
      <c r="EZ1347" s="290" t="str">
        <f t="shared" si="257"/>
        <v/>
      </c>
      <c r="FA1347" s="277" t="str">
        <f t="shared" si="258"/>
        <v/>
      </c>
      <c r="FB1347" s="281" t="str">
        <f t="shared" si="259"/>
        <v/>
      </c>
      <c r="FC1347" s="230"/>
      <c r="FD1347" s="230"/>
      <c r="FE1347" s="230"/>
      <c r="FF1347" s="28" t="str">
        <f t="shared" si="260"/>
        <v>,</v>
      </c>
      <c r="FG1347" s="3"/>
      <c r="FH1347" s="3"/>
      <c r="FI1347" s="287">
        <f>IF(FH1347&gt;0,INDEX(IF($BJ$45=0,$EU$3:$EU$1412,IF($BK$45=0,$EX$3:$EX$1412,$FB$3:$FB$1412)),FH1347,1),0)</f>
        <v>0</v>
      </c>
    </row>
    <row r="1348" spans="144:165" x14ac:dyDescent="0.25">
      <c r="EN1348" s="263">
        <f t="shared" si="261"/>
        <v>1346</v>
      </c>
      <c r="EO1348" s="239" t="s">
        <v>2422</v>
      </c>
      <c r="EP1348" s="279">
        <v>43831</v>
      </c>
      <c r="EQ1348" s="280">
        <v>0</v>
      </c>
      <c r="ER1348" s="281">
        <v>15.917350000000001</v>
      </c>
      <c r="ES1348" s="288"/>
      <c r="ET1348" s="282">
        <f>IF(EO1348=EO1349,MAX(ET$2:ET1347)+1,0)</f>
        <v>0</v>
      </c>
      <c r="EU1348" s="3" t="str">
        <f t="shared" ref="EU1348:EU1411" si="262">IF(ROW()-$EP$2&lt;=$EU$2,ROW()-$EP$2,"")</f>
        <v/>
      </c>
      <c r="EV1348" s="290" t="str">
        <f t="shared" ref="EV1348:EV1411" si="263">IF(ISNUMBER(EU1348),INDEX($EN$3:$EN$1412,MATCH(EU1348,$ET$3:$ET$1412,0),1),"")</f>
        <v/>
      </c>
      <c r="EW1348" s="277" t="str">
        <f t="shared" ref="EW1348:EW1411" si="264">IF(ISNUMBER(EU1348),INDEX($EP$3:$EP$1412,MATCH(EU1348,$ET$3:$ET$1412,0),1),"")</f>
        <v/>
      </c>
      <c r="EX1348" s="281" t="str">
        <f t="shared" ref="EX1348:EX1411" si="265">IF(ISNUMBER(EU1348),INDEX($ER$3:$ER$1412,MATCH(EU1348,$ET$3:$ET$1412,0),1),"")</f>
        <v/>
      </c>
      <c r="EY1348" s="282">
        <f>IF(EO1348=EO1349,0,MAX(EY$2:EY1347)+1)</f>
        <v>673</v>
      </c>
      <c r="EZ1348" s="290" t="str">
        <f t="shared" ref="EZ1348:EZ1411" si="266">IF(ISNUMBER(EU1348),INDEX($EN$3:$EN$1412,MATCH(EU1348,$EY$3:$EY$1412,0),1),"")</f>
        <v/>
      </c>
      <c r="FA1348" s="277" t="str">
        <f t="shared" ref="FA1348:FA1411" si="267">IF(ISNUMBER(EU1348),INDEX($EP$3:$EP$1412,MATCH(EU1348,$EY$3:$EY$1412,0),1),"")</f>
        <v/>
      </c>
      <c r="FB1348" s="281" t="str">
        <f t="shared" ref="FB1348:FB1411" si="268">IF(ISNUMBER(EU1348),INDEX($ER$3:$ER$1412,MATCH(EU1348,$EY$3:$EY$1412,0),1),"")</f>
        <v/>
      </c>
      <c r="FC1348" s="230"/>
      <c r="FD1348" s="230"/>
      <c r="FE1348" s="230"/>
      <c r="FF1348" s="28" t="str">
        <f t="shared" ref="FF1348:FF1411" si="269">_xlfn.CONCAT(FD1348,",",FE1348)</f>
        <v>,</v>
      </c>
      <c r="FG1348" s="3"/>
      <c r="FH1348" s="3"/>
      <c r="FI1348" s="287">
        <f>IF(FH1348&gt;0,INDEX(IF($BJ$45=0,$EU$3:$EU$1412,IF($BK$45=0,$EX$3:$EX$1412,$FB$3:$FB$1412)),FH1348,1),0)</f>
        <v>0</v>
      </c>
    </row>
    <row r="1349" spans="144:165" x14ac:dyDescent="0.25">
      <c r="EN1349" s="263">
        <f t="shared" ref="EN1349:EN1412" si="270">EN1348+1</f>
        <v>1347</v>
      </c>
      <c r="EO1349" s="239" t="s">
        <v>2423</v>
      </c>
      <c r="EP1349" s="279">
        <v>42036</v>
      </c>
      <c r="EQ1349" s="280">
        <v>0</v>
      </c>
      <c r="ER1349" s="281">
        <v>16.285799999999998</v>
      </c>
      <c r="ES1349" s="288"/>
      <c r="ET1349" s="282">
        <f>IF(EO1349=EO1350,MAX(ET$2:ET1348)+1,0)</f>
        <v>674</v>
      </c>
      <c r="EU1349" s="3" t="str">
        <f t="shared" si="262"/>
        <v/>
      </c>
      <c r="EV1349" s="290" t="str">
        <f t="shared" si="263"/>
        <v/>
      </c>
      <c r="EW1349" s="277" t="str">
        <f t="shared" si="264"/>
        <v/>
      </c>
      <c r="EX1349" s="281" t="str">
        <f t="shared" si="265"/>
        <v/>
      </c>
      <c r="EY1349" s="282">
        <f>IF(EO1349=EO1350,0,MAX(EY$2:EY1348)+1)</f>
        <v>0</v>
      </c>
      <c r="EZ1349" s="290" t="str">
        <f t="shared" si="266"/>
        <v/>
      </c>
      <c r="FA1349" s="277" t="str">
        <f t="shared" si="267"/>
        <v/>
      </c>
      <c r="FB1349" s="281" t="str">
        <f t="shared" si="268"/>
        <v/>
      </c>
      <c r="FC1349" s="230"/>
      <c r="FD1349" s="230"/>
      <c r="FE1349" s="230"/>
      <c r="FF1349" s="28" t="str">
        <f t="shared" si="269"/>
        <v>,</v>
      </c>
      <c r="FG1349" s="3"/>
      <c r="FH1349" s="3"/>
      <c r="FI1349" s="287">
        <f>IF(FH1349&gt;0,INDEX(IF($BJ$45=0,$EU$3:$EU$1412,IF($BK$45=0,$EX$3:$EX$1412,$FB$3:$FB$1412)),FH1349,1),0)</f>
        <v>0</v>
      </c>
    </row>
    <row r="1350" spans="144:165" x14ac:dyDescent="0.25">
      <c r="EN1350" s="263">
        <f t="shared" si="270"/>
        <v>1348</v>
      </c>
      <c r="EO1350" s="239" t="s">
        <v>2423</v>
      </c>
      <c r="EP1350" s="279">
        <v>43831</v>
      </c>
      <c r="EQ1350" s="280">
        <v>0</v>
      </c>
      <c r="ER1350" s="281">
        <v>15.45237</v>
      </c>
      <c r="ES1350" s="288"/>
      <c r="ET1350" s="282">
        <f>IF(EO1350=EO1351,MAX(ET$2:ET1349)+1,0)</f>
        <v>0</v>
      </c>
      <c r="EU1350" s="3" t="str">
        <f t="shared" si="262"/>
        <v/>
      </c>
      <c r="EV1350" s="290" t="str">
        <f t="shared" si="263"/>
        <v/>
      </c>
      <c r="EW1350" s="277" t="str">
        <f t="shared" si="264"/>
        <v/>
      </c>
      <c r="EX1350" s="281" t="str">
        <f t="shared" si="265"/>
        <v/>
      </c>
      <c r="EY1350" s="282">
        <f>IF(EO1350=EO1351,0,MAX(EY$2:EY1349)+1)</f>
        <v>674</v>
      </c>
      <c r="EZ1350" s="290" t="str">
        <f t="shared" si="266"/>
        <v/>
      </c>
      <c r="FA1350" s="277" t="str">
        <f t="shared" si="267"/>
        <v/>
      </c>
      <c r="FB1350" s="281" t="str">
        <f t="shared" si="268"/>
        <v/>
      </c>
      <c r="FC1350" s="230"/>
      <c r="FD1350" s="230"/>
      <c r="FE1350" s="230"/>
      <c r="FF1350" s="28" t="str">
        <f t="shared" si="269"/>
        <v>,</v>
      </c>
      <c r="FG1350" s="3"/>
      <c r="FH1350" s="3"/>
      <c r="FI1350" s="287">
        <f>IF(FH1350&gt;0,INDEX(IF($BJ$45=0,$EU$3:$EU$1412,IF($BK$45=0,$EX$3:$EX$1412,$FB$3:$FB$1412)),FH1350,1),0)</f>
        <v>0</v>
      </c>
    </row>
    <row r="1351" spans="144:165" x14ac:dyDescent="0.25">
      <c r="EN1351" s="263">
        <f t="shared" si="270"/>
        <v>1349</v>
      </c>
      <c r="EO1351" s="239" t="s">
        <v>2424</v>
      </c>
      <c r="EP1351" s="279">
        <v>42036</v>
      </c>
      <c r="EQ1351" s="280">
        <v>0</v>
      </c>
      <c r="ER1351" s="281">
        <v>15.60637</v>
      </c>
      <c r="ES1351" s="288"/>
      <c r="ET1351" s="282">
        <f>IF(EO1351=EO1352,MAX(ET$2:ET1350)+1,0)</f>
        <v>675</v>
      </c>
      <c r="EU1351" s="3" t="str">
        <f t="shared" si="262"/>
        <v/>
      </c>
      <c r="EV1351" s="290" t="str">
        <f t="shared" si="263"/>
        <v/>
      </c>
      <c r="EW1351" s="277" t="str">
        <f t="shared" si="264"/>
        <v/>
      </c>
      <c r="EX1351" s="281" t="str">
        <f t="shared" si="265"/>
        <v/>
      </c>
      <c r="EY1351" s="282">
        <f>IF(EO1351=EO1352,0,MAX(EY$2:EY1350)+1)</f>
        <v>0</v>
      </c>
      <c r="EZ1351" s="290" t="str">
        <f t="shared" si="266"/>
        <v/>
      </c>
      <c r="FA1351" s="277" t="str">
        <f t="shared" si="267"/>
        <v/>
      </c>
      <c r="FB1351" s="281" t="str">
        <f t="shared" si="268"/>
        <v/>
      </c>
      <c r="FC1351" s="230"/>
      <c r="FD1351" s="230"/>
      <c r="FE1351" s="230"/>
      <c r="FF1351" s="28" t="str">
        <f t="shared" si="269"/>
        <v>,</v>
      </c>
      <c r="FG1351" s="3"/>
      <c r="FH1351" s="3"/>
      <c r="FI1351" s="287">
        <f>IF(FH1351&gt;0,INDEX(IF($BJ$45=0,$EU$3:$EU$1412,IF($BK$45=0,$EX$3:$EX$1412,$FB$3:$FB$1412)),FH1351,1),0)</f>
        <v>0</v>
      </c>
    </row>
    <row r="1352" spans="144:165" x14ac:dyDescent="0.25">
      <c r="EN1352" s="263">
        <f t="shared" si="270"/>
        <v>1350</v>
      </c>
      <c r="EO1352" s="239" t="s">
        <v>2424</v>
      </c>
      <c r="EP1352" s="279">
        <v>43831</v>
      </c>
      <c r="EQ1352" s="280">
        <v>0</v>
      </c>
      <c r="ER1352" s="281">
        <v>14.84446</v>
      </c>
      <c r="ES1352" s="288"/>
      <c r="ET1352" s="282">
        <f>IF(EO1352=EO1353,MAX(ET$2:ET1351)+1,0)</f>
        <v>0</v>
      </c>
      <c r="EU1352" s="3" t="str">
        <f t="shared" si="262"/>
        <v/>
      </c>
      <c r="EV1352" s="290" t="str">
        <f t="shared" si="263"/>
        <v/>
      </c>
      <c r="EW1352" s="277" t="str">
        <f t="shared" si="264"/>
        <v/>
      </c>
      <c r="EX1352" s="281" t="str">
        <f t="shared" si="265"/>
        <v/>
      </c>
      <c r="EY1352" s="282">
        <f>IF(EO1352=EO1353,0,MAX(EY$2:EY1351)+1)</f>
        <v>675</v>
      </c>
      <c r="EZ1352" s="290" t="str">
        <f t="shared" si="266"/>
        <v/>
      </c>
      <c r="FA1352" s="277" t="str">
        <f t="shared" si="267"/>
        <v/>
      </c>
      <c r="FB1352" s="281" t="str">
        <f t="shared" si="268"/>
        <v/>
      </c>
      <c r="FC1352" s="230"/>
      <c r="FD1352" s="230"/>
      <c r="FE1352" s="230"/>
      <c r="FF1352" s="28" t="str">
        <f t="shared" si="269"/>
        <v>,</v>
      </c>
      <c r="FG1352" s="3"/>
      <c r="FH1352" s="3"/>
      <c r="FI1352" s="287">
        <f>IF(FH1352&gt;0,INDEX(IF($BJ$45=0,$EU$3:$EU$1412,IF($BK$45=0,$EX$3:$EX$1412,$FB$3:$FB$1412)),FH1352,1),0)</f>
        <v>0</v>
      </c>
    </row>
    <row r="1353" spans="144:165" x14ac:dyDescent="0.25">
      <c r="EN1353" s="263">
        <f t="shared" si="270"/>
        <v>1351</v>
      </c>
      <c r="EO1353" s="239" t="s">
        <v>2425</v>
      </c>
      <c r="EP1353" s="279">
        <v>42036</v>
      </c>
      <c r="EQ1353" s="280">
        <v>0</v>
      </c>
      <c r="ER1353" s="281">
        <v>14.86374</v>
      </c>
      <c r="ES1353" s="288"/>
      <c r="ET1353" s="282">
        <f>IF(EO1353=EO1354,MAX(ET$2:ET1352)+1,0)</f>
        <v>676</v>
      </c>
      <c r="EU1353" s="3" t="str">
        <f t="shared" si="262"/>
        <v/>
      </c>
      <c r="EV1353" s="290" t="str">
        <f t="shared" si="263"/>
        <v/>
      </c>
      <c r="EW1353" s="277" t="str">
        <f t="shared" si="264"/>
        <v/>
      </c>
      <c r="EX1353" s="281" t="str">
        <f t="shared" si="265"/>
        <v/>
      </c>
      <c r="EY1353" s="282">
        <f>IF(EO1353=EO1354,0,MAX(EY$2:EY1352)+1)</f>
        <v>0</v>
      </c>
      <c r="EZ1353" s="290" t="str">
        <f t="shared" si="266"/>
        <v/>
      </c>
      <c r="FA1353" s="277" t="str">
        <f t="shared" si="267"/>
        <v/>
      </c>
      <c r="FB1353" s="281" t="str">
        <f t="shared" si="268"/>
        <v/>
      </c>
      <c r="FC1353" s="230"/>
      <c r="FD1353" s="230"/>
      <c r="FE1353" s="230"/>
      <c r="FF1353" s="28" t="str">
        <f t="shared" si="269"/>
        <v>,</v>
      </c>
      <c r="FG1353" s="3"/>
      <c r="FH1353" s="3"/>
      <c r="FI1353" s="287">
        <f>IF(FH1353&gt;0,INDEX(IF($BJ$45=0,$EU$3:$EU$1412,IF($BK$45=0,$EX$3:$EX$1412,$FB$3:$FB$1412)),FH1353,1),0)</f>
        <v>0</v>
      </c>
    </row>
    <row r="1354" spans="144:165" x14ac:dyDescent="0.25">
      <c r="EN1354" s="263">
        <f t="shared" si="270"/>
        <v>1352</v>
      </c>
      <c r="EO1354" s="239" t="s">
        <v>2425</v>
      </c>
      <c r="EP1354" s="279">
        <v>43831</v>
      </c>
      <c r="EQ1354" s="280">
        <v>0</v>
      </c>
      <c r="ER1354" s="281">
        <v>14.18019</v>
      </c>
      <c r="ES1354" s="288"/>
      <c r="ET1354" s="282">
        <f>IF(EO1354=EO1355,MAX(ET$2:ET1353)+1,0)</f>
        <v>0</v>
      </c>
      <c r="EU1354" s="3" t="str">
        <f t="shared" si="262"/>
        <v/>
      </c>
      <c r="EV1354" s="290" t="str">
        <f t="shared" si="263"/>
        <v/>
      </c>
      <c r="EW1354" s="277" t="str">
        <f t="shared" si="264"/>
        <v/>
      </c>
      <c r="EX1354" s="281" t="str">
        <f t="shared" si="265"/>
        <v/>
      </c>
      <c r="EY1354" s="282">
        <f>IF(EO1354=EO1355,0,MAX(EY$2:EY1353)+1)</f>
        <v>676</v>
      </c>
      <c r="EZ1354" s="290" t="str">
        <f t="shared" si="266"/>
        <v/>
      </c>
      <c r="FA1354" s="277" t="str">
        <f t="shared" si="267"/>
        <v/>
      </c>
      <c r="FB1354" s="281" t="str">
        <f t="shared" si="268"/>
        <v/>
      </c>
      <c r="FC1354" s="230"/>
      <c r="FD1354" s="230"/>
      <c r="FE1354" s="230"/>
      <c r="FF1354" s="28" t="str">
        <f t="shared" si="269"/>
        <v>,</v>
      </c>
      <c r="FG1354" s="3"/>
      <c r="FH1354" s="3"/>
      <c r="FI1354" s="287">
        <f>IF(FH1354&gt;0,INDEX(IF($BJ$45=0,$EU$3:$EU$1412,IF($BK$45=0,$EX$3:$EX$1412,$FB$3:$FB$1412)),FH1354,1),0)</f>
        <v>0</v>
      </c>
    </row>
    <row r="1355" spans="144:165" x14ac:dyDescent="0.25">
      <c r="EN1355" s="263">
        <f t="shared" si="270"/>
        <v>1353</v>
      </c>
      <c r="EO1355" s="239" t="s">
        <v>2426</v>
      </c>
      <c r="EP1355" s="279">
        <v>42036</v>
      </c>
      <c r="EQ1355" s="280">
        <v>0</v>
      </c>
      <c r="ER1355" s="281">
        <v>14.12547</v>
      </c>
      <c r="ES1355" s="288"/>
      <c r="ET1355" s="282">
        <f>IF(EO1355=EO1356,MAX(ET$2:ET1354)+1,0)</f>
        <v>677</v>
      </c>
      <c r="EU1355" s="3" t="str">
        <f t="shared" si="262"/>
        <v/>
      </c>
      <c r="EV1355" s="290" t="str">
        <f t="shared" si="263"/>
        <v/>
      </c>
      <c r="EW1355" s="277" t="str">
        <f t="shared" si="264"/>
        <v/>
      </c>
      <c r="EX1355" s="281" t="str">
        <f t="shared" si="265"/>
        <v/>
      </c>
      <c r="EY1355" s="282">
        <f>IF(EO1355=EO1356,0,MAX(EY$2:EY1354)+1)</f>
        <v>0</v>
      </c>
      <c r="EZ1355" s="290" t="str">
        <f t="shared" si="266"/>
        <v/>
      </c>
      <c r="FA1355" s="277" t="str">
        <f t="shared" si="267"/>
        <v/>
      </c>
      <c r="FB1355" s="281" t="str">
        <f t="shared" si="268"/>
        <v/>
      </c>
      <c r="FC1355" s="230"/>
      <c r="FD1355" s="230"/>
      <c r="FE1355" s="230"/>
      <c r="FF1355" s="28" t="str">
        <f t="shared" si="269"/>
        <v>,</v>
      </c>
      <c r="FG1355" s="3"/>
      <c r="FH1355" s="3"/>
      <c r="FI1355" s="287">
        <f>IF(FH1355&gt;0,INDEX(IF($BJ$45=0,$EU$3:$EU$1412,IF($BK$45=0,$EX$3:$EX$1412,$FB$3:$FB$1412)),FH1355,1),0)</f>
        <v>0</v>
      </c>
    </row>
    <row r="1356" spans="144:165" x14ac:dyDescent="0.25">
      <c r="EN1356" s="263">
        <f t="shared" si="270"/>
        <v>1354</v>
      </c>
      <c r="EO1356" s="239" t="s">
        <v>2426</v>
      </c>
      <c r="EP1356" s="279">
        <v>43831</v>
      </c>
      <c r="EQ1356" s="280">
        <v>0</v>
      </c>
      <c r="ER1356" s="281">
        <v>13.54092</v>
      </c>
      <c r="ES1356" s="288"/>
      <c r="ET1356" s="282">
        <f>IF(EO1356=EO1357,MAX(ET$2:ET1355)+1,0)</f>
        <v>0</v>
      </c>
      <c r="EU1356" s="3" t="str">
        <f t="shared" si="262"/>
        <v/>
      </c>
      <c r="EV1356" s="290" t="str">
        <f t="shared" si="263"/>
        <v/>
      </c>
      <c r="EW1356" s="277" t="str">
        <f t="shared" si="264"/>
        <v/>
      </c>
      <c r="EX1356" s="281" t="str">
        <f t="shared" si="265"/>
        <v/>
      </c>
      <c r="EY1356" s="282">
        <f>IF(EO1356=EO1357,0,MAX(EY$2:EY1355)+1)</f>
        <v>677</v>
      </c>
      <c r="EZ1356" s="290" t="str">
        <f t="shared" si="266"/>
        <v/>
      </c>
      <c r="FA1356" s="277" t="str">
        <f t="shared" si="267"/>
        <v/>
      </c>
      <c r="FB1356" s="281" t="str">
        <f t="shared" si="268"/>
        <v/>
      </c>
      <c r="FC1356" s="230"/>
      <c r="FD1356" s="230"/>
      <c r="FE1356" s="230"/>
      <c r="FF1356" s="28" t="str">
        <f t="shared" si="269"/>
        <v>,</v>
      </c>
      <c r="FG1356" s="3"/>
      <c r="FH1356" s="3"/>
      <c r="FI1356" s="287">
        <f>IF(FH1356&gt;0,INDEX(IF($BJ$45=0,$EU$3:$EU$1412,IF($BK$45=0,$EX$3:$EX$1412,$FB$3:$FB$1412)),FH1356,1),0)</f>
        <v>0</v>
      </c>
    </row>
    <row r="1357" spans="144:165" x14ac:dyDescent="0.25">
      <c r="EN1357" s="263">
        <f t="shared" si="270"/>
        <v>1355</v>
      </c>
      <c r="EO1357" s="239" t="s">
        <v>2427</v>
      </c>
      <c r="EP1357" s="279">
        <v>42036</v>
      </c>
      <c r="EQ1357" s="280">
        <v>0</v>
      </c>
      <c r="ER1357" s="281">
        <v>13.40122</v>
      </c>
      <c r="ES1357" s="288"/>
      <c r="ET1357" s="282">
        <f>IF(EO1357=EO1358,MAX(ET$2:ET1356)+1,0)</f>
        <v>678</v>
      </c>
      <c r="EU1357" s="3" t="str">
        <f t="shared" si="262"/>
        <v/>
      </c>
      <c r="EV1357" s="290" t="str">
        <f t="shared" si="263"/>
        <v/>
      </c>
      <c r="EW1357" s="277" t="str">
        <f t="shared" si="264"/>
        <v/>
      </c>
      <c r="EX1357" s="281" t="str">
        <f t="shared" si="265"/>
        <v/>
      </c>
      <c r="EY1357" s="282">
        <f>IF(EO1357=EO1358,0,MAX(EY$2:EY1356)+1)</f>
        <v>0</v>
      </c>
      <c r="EZ1357" s="290" t="str">
        <f t="shared" si="266"/>
        <v/>
      </c>
      <c r="FA1357" s="277" t="str">
        <f t="shared" si="267"/>
        <v/>
      </c>
      <c r="FB1357" s="281" t="str">
        <f t="shared" si="268"/>
        <v/>
      </c>
      <c r="FC1357" s="230"/>
      <c r="FD1357" s="230"/>
      <c r="FE1357" s="230"/>
      <c r="FF1357" s="28" t="str">
        <f t="shared" si="269"/>
        <v>,</v>
      </c>
      <c r="FG1357" s="3"/>
      <c r="FH1357" s="3"/>
      <c r="FI1357" s="287">
        <f>IF(FH1357&gt;0,INDEX(IF($BJ$45=0,$EU$3:$EU$1412,IF($BK$45=0,$EX$3:$EX$1412,$FB$3:$FB$1412)),FH1357,1),0)</f>
        <v>0</v>
      </c>
    </row>
    <row r="1358" spans="144:165" x14ac:dyDescent="0.25">
      <c r="EN1358" s="263">
        <f t="shared" si="270"/>
        <v>1356</v>
      </c>
      <c r="EO1358" s="239" t="s">
        <v>2427</v>
      </c>
      <c r="EP1358" s="279">
        <v>43831</v>
      </c>
      <c r="EQ1358" s="280">
        <v>0</v>
      </c>
      <c r="ER1358" s="281">
        <v>12.95485</v>
      </c>
      <c r="ES1358" s="288"/>
      <c r="ET1358" s="282">
        <f>IF(EO1358=EO1359,MAX(ET$2:ET1357)+1,0)</f>
        <v>0</v>
      </c>
      <c r="EU1358" s="3" t="str">
        <f t="shared" si="262"/>
        <v/>
      </c>
      <c r="EV1358" s="290" t="str">
        <f t="shared" si="263"/>
        <v/>
      </c>
      <c r="EW1358" s="277" t="str">
        <f t="shared" si="264"/>
        <v/>
      </c>
      <c r="EX1358" s="281" t="str">
        <f t="shared" si="265"/>
        <v/>
      </c>
      <c r="EY1358" s="282">
        <f>IF(EO1358=EO1359,0,MAX(EY$2:EY1357)+1)</f>
        <v>678</v>
      </c>
      <c r="EZ1358" s="290" t="str">
        <f t="shared" si="266"/>
        <v/>
      </c>
      <c r="FA1358" s="277" t="str">
        <f t="shared" si="267"/>
        <v/>
      </c>
      <c r="FB1358" s="281" t="str">
        <f t="shared" si="268"/>
        <v/>
      </c>
      <c r="FC1358" s="230"/>
      <c r="FD1358" s="230"/>
      <c r="FE1358" s="230"/>
      <c r="FF1358" s="28" t="str">
        <f t="shared" si="269"/>
        <v>,</v>
      </c>
      <c r="FG1358" s="3"/>
      <c r="FH1358" s="3"/>
      <c r="FI1358" s="287">
        <f>IF(FH1358&gt;0,INDEX(IF($BJ$45=0,$EU$3:$EU$1412,IF($BK$45=0,$EX$3:$EX$1412,$FB$3:$FB$1412)),FH1358,1),0)</f>
        <v>0</v>
      </c>
    </row>
    <row r="1359" spans="144:165" x14ac:dyDescent="0.25">
      <c r="EN1359" s="263">
        <f t="shared" si="270"/>
        <v>1357</v>
      </c>
      <c r="EO1359" s="239" t="s">
        <v>2428</v>
      </c>
      <c r="EP1359" s="279">
        <v>42036</v>
      </c>
      <c r="EQ1359" s="280">
        <v>0</v>
      </c>
      <c r="ER1359" s="281">
        <v>12.621499999999999</v>
      </c>
      <c r="ES1359" s="288"/>
      <c r="ET1359" s="282">
        <f>IF(EO1359=EO1360,MAX(ET$2:ET1358)+1,0)</f>
        <v>679</v>
      </c>
      <c r="EU1359" s="3" t="str">
        <f t="shared" si="262"/>
        <v/>
      </c>
      <c r="EV1359" s="290" t="str">
        <f t="shared" si="263"/>
        <v/>
      </c>
      <c r="EW1359" s="277" t="str">
        <f t="shared" si="264"/>
        <v/>
      </c>
      <c r="EX1359" s="281" t="str">
        <f t="shared" si="265"/>
        <v/>
      </c>
      <c r="EY1359" s="282">
        <f>IF(EO1359=EO1360,0,MAX(EY$2:EY1358)+1)</f>
        <v>0</v>
      </c>
      <c r="EZ1359" s="290" t="str">
        <f t="shared" si="266"/>
        <v/>
      </c>
      <c r="FA1359" s="277" t="str">
        <f t="shared" si="267"/>
        <v/>
      </c>
      <c r="FB1359" s="281" t="str">
        <f t="shared" si="268"/>
        <v/>
      </c>
      <c r="FC1359" s="230"/>
      <c r="FD1359" s="230"/>
      <c r="FE1359" s="230"/>
      <c r="FF1359" s="28" t="str">
        <f t="shared" si="269"/>
        <v>,</v>
      </c>
      <c r="FG1359" s="3"/>
      <c r="FH1359" s="3"/>
      <c r="FI1359" s="287">
        <f>IF(FH1359&gt;0,INDEX(IF($BJ$45=0,$EU$3:$EU$1412,IF($BK$45=0,$EX$3:$EX$1412,$FB$3:$FB$1412)),FH1359,1),0)</f>
        <v>0</v>
      </c>
    </row>
    <row r="1360" spans="144:165" x14ac:dyDescent="0.25">
      <c r="EN1360" s="263">
        <f t="shared" si="270"/>
        <v>1358</v>
      </c>
      <c r="EO1360" s="239" t="s">
        <v>2428</v>
      </c>
      <c r="EP1360" s="279">
        <v>43831</v>
      </c>
      <c r="EQ1360" s="280">
        <v>0</v>
      </c>
      <c r="ER1360" s="281">
        <v>12.362959999999999</v>
      </c>
      <c r="ES1360" s="288"/>
      <c r="ET1360" s="282">
        <f>IF(EO1360=EO1361,MAX(ET$2:ET1359)+1,0)</f>
        <v>0</v>
      </c>
      <c r="EU1360" s="3" t="str">
        <f t="shared" si="262"/>
        <v/>
      </c>
      <c r="EV1360" s="290" t="str">
        <f t="shared" si="263"/>
        <v/>
      </c>
      <c r="EW1360" s="277" t="str">
        <f t="shared" si="264"/>
        <v/>
      </c>
      <c r="EX1360" s="281" t="str">
        <f t="shared" si="265"/>
        <v/>
      </c>
      <c r="EY1360" s="282">
        <f>IF(EO1360=EO1361,0,MAX(EY$2:EY1359)+1)</f>
        <v>679</v>
      </c>
      <c r="EZ1360" s="290" t="str">
        <f t="shared" si="266"/>
        <v/>
      </c>
      <c r="FA1360" s="277" t="str">
        <f t="shared" si="267"/>
        <v/>
      </c>
      <c r="FB1360" s="281" t="str">
        <f t="shared" si="268"/>
        <v/>
      </c>
      <c r="FC1360" s="230"/>
      <c r="FD1360" s="230"/>
      <c r="FE1360" s="230"/>
      <c r="FF1360" s="28" t="str">
        <f t="shared" si="269"/>
        <v>,</v>
      </c>
      <c r="FG1360" s="3"/>
      <c r="FH1360" s="3"/>
      <c r="FI1360" s="287">
        <f>IF(FH1360&gt;0,INDEX(IF($BJ$45=0,$EU$3:$EU$1412,IF($BK$45=0,$EX$3:$EX$1412,$FB$3:$FB$1412)),FH1360,1),0)</f>
        <v>0</v>
      </c>
    </row>
    <row r="1361" spans="144:165" x14ac:dyDescent="0.25">
      <c r="EN1361" s="263">
        <f t="shared" si="270"/>
        <v>1359</v>
      </c>
      <c r="EO1361" s="239" t="s">
        <v>2429</v>
      </c>
      <c r="EP1361" s="279">
        <v>42036</v>
      </c>
      <c r="EQ1361" s="280">
        <v>0</v>
      </c>
      <c r="ER1361" s="281">
        <v>11.72457</v>
      </c>
      <c r="ES1361" s="288"/>
      <c r="ET1361" s="282">
        <f>IF(EO1361=EO1362,MAX(ET$2:ET1360)+1,0)</f>
        <v>680</v>
      </c>
      <c r="EU1361" s="3" t="str">
        <f t="shared" si="262"/>
        <v/>
      </c>
      <c r="EV1361" s="290" t="str">
        <f t="shared" si="263"/>
        <v/>
      </c>
      <c r="EW1361" s="277" t="str">
        <f t="shared" si="264"/>
        <v/>
      </c>
      <c r="EX1361" s="281" t="str">
        <f t="shared" si="265"/>
        <v/>
      </c>
      <c r="EY1361" s="282">
        <f>IF(EO1361=EO1362,0,MAX(EY$2:EY1360)+1)</f>
        <v>0</v>
      </c>
      <c r="EZ1361" s="290" t="str">
        <f t="shared" si="266"/>
        <v/>
      </c>
      <c r="FA1361" s="277" t="str">
        <f t="shared" si="267"/>
        <v/>
      </c>
      <c r="FB1361" s="281" t="str">
        <f t="shared" si="268"/>
        <v/>
      </c>
      <c r="FC1361" s="230"/>
      <c r="FD1361" s="230"/>
      <c r="FE1361" s="230"/>
      <c r="FF1361" s="28" t="str">
        <f t="shared" si="269"/>
        <v>,</v>
      </c>
      <c r="FG1361" s="3"/>
      <c r="FH1361" s="3"/>
      <c r="FI1361" s="287">
        <f>IF(FH1361&gt;0,INDEX(IF($BJ$45=0,$EU$3:$EU$1412,IF($BK$45=0,$EX$3:$EX$1412,$FB$3:$FB$1412)),FH1361,1),0)</f>
        <v>0</v>
      </c>
    </row>
    <row r="1362" spans="144:165" x14ac:dyDescent="0.25">
      <c r="EN1362" s="263">
        <f t="shared" si="270"/>
        <v>1360</v>
      </c>
      <c r="EO1362" s="239" t="s">
        <v>2429</v>
      </c>
      <c r="EP1362" s="279">
        <v>43831</v>
      </c>
      <c r="EQ1362" s="280">
        <v>0</v>
      </c>
      <c r="ER1362" s="281">
        <v>11.71664</v>
      </c>
      <c r="ES1362" s="288"/>
      <c r="ET1362" s="282">
        <f>IF(EO1362=EO1363,MAX(ET$2:ET1361)+1,0)</f>
        <v>0</v>
      </c>
      <c r="EU1362" s="3" t="str">
        <f t="shared" si="262"/>
        <v/>
      </c>
      <c r="EV1362" s="290" t="str">
        <f t="shared" si="263"/>
        <v/>
      </c>
      <c r="EW1362" s="277" t="str">
        <f t="shared" si="264"/>
        <v/>
      </c>
      <c r="EX1362" s="281" t="str">
        <f t="shared" si="265"/>
        <v/>
      </c>
      <c r="EY1362" s="282">
        <f>IF(EO1362=EO1363,0,MAX(EY$2:EY1361)+1)</f>
        <v>680</v>
      </c>
      <c r="EZ1362" s="290" t="str">
        <f t="shared" si="266"/>
        <v/>
      </c>
      <c r="FA1362" s="277" t="str">
        <f t="shared" si="267"/>
        <v/>
      </c>
      <c r="FB1362" s="281" t="str">
        <f t="shared" si="268"/>
        <v/>
      </c>
      <c r="FC1362" s="230"/>
      <c r="FD1362" s="230"/>
      <c r="FE1362" s="230"/>
      <c r="FF1362" s="28" t="str">
        <f t="shared" si="269"/>
        <v>,</v>
      </c>
      <c r="FG1362" s="3"/>
      <c r="FH1362" s="3"/>
      <c r="FI1362" s="287">
        <f>IF(FH1362&gt;0,INDEX(IF($BJ$45=0,$EU$3:$EU$1412,IF($BK$45=0,$EX$3:$EX$1412,$FB$3:$FB$1412)),FH1362,1),0)</f>
        <v>0</v>
      </c>
    </row>
    <row r="1363" spans="144:165" x14ac:dyDescent="0.25">
      <c r="EN1363" s="263">
        <f t="shared" si="270"/>
        <v>1361</v>
      </c>
      <c r="EO1363" s="239" t="s">
        <v>2430</v>
      </c>
      <c r="EP1363" s="279">
        <v>42036</v>
      </c>
      <c r="EQ1363" s="280">
        <v>0</v>
      </c>
      <c r="ER1363" s="281">
        <v>12.362259999999999</v>
      </c>
      <c r="ES1363" s="288"/>
      <c r="ET1363" s="282">
        <f>IF(EO1363=EO1364,MAX(ET$2:ET1362)+1,0)</f>
        <v>681</v>
      </c>
      <c r="EU1363" s="3" t="str">
        <f t="shared" si="262"/>
        <v/>
      </c>
      <c r="EV1363" s="290" t="str">
        <f t="shared" si="263"/>
        <v/>
      </c>
      <c r="EW1363" s="277" t="str">
        <f t="shared" si="264"/>
        <v/>
      </c>
      <c r="EX1363" s="281" t="str">
        <f t="shared" si="265"/>
        <v/>
      </c>
      <c r="EY1363" s="282">
        <f>IF(EO1363=EO1364,0,MAX(EY$2:EY1362)+1)</f>
        <v>0</v>
      </c>
      <c r="EZ1363" s="290" t="str">
        <f t="shared" si="266"/>
        <v/>
      </c>
      <c r="FA1363" s="277" t="str">
        <f t="shared" si="267"/>
        <v/>
      </c>
      <c r="FB1363" s="281" t="str">
        <f t="shared" si="268"/>
        <v/>
      </c>
      <c r="FC1363" s="230"/>
      <c r="FD1363" s="230"/>
      <c r="FE1363" s="230"/>
      <c r="FF1363" s="28" t="str">
        <f t="shared" si="269"/>
        <v>,</v>
      </c>
      <c r="FG1363" s="3"/>
      <c r="FH1363" s="3"/>
      <c r="FI1363" s="287">
        <f>IF(FH1363&gt;0,INDEX(IF($BJ$45=0,$EU$3:$EU$1412,IF($BK$45=0,$EX$3:$EX$1412,$FB$3:$FB$1412)),FH1363,1),0)</f>
        <v>0</v>
      </c>
    </row>
    <row r="1364" spans="144:165" x14ac:dyDescent="0.25">
      <c r="EN1364" s="263">
        <f t="shared" si="270"/>
        <v>1362</v>
      </c>
      <c r="EO1364" s="239" t="s">
        <v>2430</v>
      </c>
      <c r="EP1364" s="279">
        <v>43831</v>
      </c>
      <c r="EQ1364" s="280">
        <v>0</v>
      </c>
      <c r="ER1364" s="281">
        <v>12.14565</v>
      </c>
      <c r="ES1364" s="288"/>
      <c r="ET1364" s="282">
        <f>IF(EO1364=EO1365,MAX(ET$2:ET1363)+1,0)</f>
        <v>0</v>
      </c>
      <c r="EU1364" s="3" t="str">
        <f t="shared" si="262"/>
        <v/>
      </c>
      <c r="EV1364" s="290" t="str">
        <f t="shared" si="263"/>
        <v/>
      </c>
      <c r="EW1364" s="277" t="str">
        <f t="shared" si="264"/>
        <v/>
      </c>
      <c r="EX1364" s="281" t="str">
        <f t="shared" si="265"/>
        <v/>
      </c>
      <c r="EY1364" s="282">
        <f>IF(EO1364=EO1365,0,MAX(EY$2:EY1363)+1)</f>
        <v>681</v>
      </c>
      <c r="EZ1364" s="290" t="str">
        <f t="shared" si="266"/>
        <v/>
      </c>
      <c r="FA1364" s="277" t="str">
        <f t="shared" si="267"/>
        <v/>
      </c>
      <c r="FB1364" s="281" t="str">
        <f t="shared" si="268"/>
        <v/>
      </c>
      <c r="FC1364" s="230"/>
      <c r="FD1364" s="230"/>
      <c r="FE1364" s="230"/>
      <c r="FF1364" s="28" t="str">
        <f t="shared" si="269"/>
        <v>,</v>
      </c>
      <c r="FG1364" s="3"/>
      <c r="FH1364" s="3"/>
      <c r="FI1364" s="287">
        <f>IF(FH1364&gt;0,INDEX(IF($BJ$45=0,$EU$3:$EU$1412,IF($BK$45=0,$EX$3:$EX$1412,$FB$3:$FB$1412)),FH1364,1),0)</f>
        <v>0</v>
      </c>
    </row>
    <row r="1365" spans="144:165" x14ac:dyDescent="0.25">
      <c r="EN1365" s="263">
        <f t="shared" si="270"/>
        <v>1363</v>
      </c>
      <c r="EO1365" s="239" t="s">
        <v>2431</v>
      </c>
      <c r="EP1365" s="279">
        <v>42036</v>
      </c>
      <c r="EQ1365" s="280">
        <v>0</v>
      </c>
      <c r="ER1365" s="281">
        <v>12.81654</v>
      </c>
      <c r="ES1365" s="288"/>
      <c r="ET1365" s="282">
        <f>IF(EO1365=EO1366,MAX(ET$2:ET1364)+1,0)</f>
        <v>682</v>
      </c>
      <c r="EU1365" s="3" t="str">
        <f t="shared" si="262"/>
        <v/>
      </c>
      <c r="EV1365" s="290" t="str">
        <f t="shared" si="263"/>
        <v/>
      </c>
      <c r="EW1365" s="277" t="str">
        <f t="shared" si="264"/>
        <v/>
      </c>
      <c r="EX1365" s="281" t="str">
        <f t="shared" si="265"/>
        <v/>
      </c>
      <c r="EY1365" s="282">
        <f>IF(EO1365=EO1366,0,MAX(EY$2:EY1364)+1)</f>
        <v>0</v>
      </c>
      <c r="EZ1365" s="290" t="str">
        <f t="shared" si="266"/>
        <v/>
      </c>
      <c r="FA1365" s="277" t="str">
        <f t="shared" si="267"/>
        <v/>
      </c>
      <c r="FB1365" s="281" t="str">
        <f t="shared" si="268"/>
        <v/>
      </c>
      <c r="FC1365" s="230"/>
      <c r="FD1365" s="230"/>
      <c r="FE1365" s="230"/>
      <c r="FF1365" s="28" t="str">
        <f t="shared" si="269"/>
        <v>,</v>
      </c>
      <c r="FG1365" s="3"/>
      <c r="FH1365" s="3"/>
      <c r="FI1365" s="287">
        <f>IF(FH1365&gt;0,INDEX(IF($BJ$45=0,$EU$3:$EU$1412,IF($BK$45=0,$EX$3:$EX$1412,$FB$3:$FB$1412)),FH1365,1),0)</f>
        <v>0</v>
      </c>
    </row>
    <row r="1366" spans="144:165" x14ac:dyDescent="0.25">
      <c r="EN1366" s="263">
        <f t="shared" si="270"/>
        <v>1364</v>
      </c>
      <c r="EO1366" s="239" t="s">
        <v>2431</v>
      </c>
      <c r="EP1366" s="279">
        <v>43831</v>
      </c>
      <c r="EQ1366" s="280">
        <v>0</v>
      </c>
      <c r="ER1366" s="281">
        <v>12.45782</v>
      </c>
      <c r="ES1366" s="288"/>
      <c r="ET1366" s="282">
        <f>IF(EO1366=EO1367,MAX(ET$2:ET1365)+1,0)</f>
        <v>0</v>
      </c>
      <c r="EU1366" s="3" t="str">
        <f t="shared" si="262"/>
        <v/>
      </c>
      <c r="EV1366" s="290" t="str">
        <f t="shared" si="263"/>
        <v/>
      </c>
      <c r="EW1366" s="277" t="str">
        <f t="shared" si="264"/>
        <v/>
      </c>
      <c r="EX1366" s="281" t="str">
        <f t="shared" si="265"/>
        <v/>
      </c>
      <c r="EY1366" s="282">
        <f>IF(EO1366=EO1367,0,MAX(EY$2:EY1365)+1)</f>
        <v>682</v>
      </c>
      <c r="EZ1366" s="290" t="str">
        <f t="shared" si="266"/>
        <v/>
      </c>
      <c r="FA1366" s="277" t="str">
        <f t="shared" si="267"/>
        <v/>
      </c>
      <c r="FB1366" s="281" t="str">
        <f t="shared" si="268"/>
        <v/>
      </c>
      <c r="FC1366" s="230"/>
      <c r="FD1366" s="230"/>
      <c r="FE1366" s="230"/>
      <c r="FF1366" s="28" t="str">
        <f t="shared" si="269"/>
        <v>,</v>
      </c>
      <c r="FG1366" s="3"/>
      <c r="FH1366" s="3"/>
      <c r="FI1366" s="287">
        <f>IF(FH1366&gt;0,INDEX(IF($BJ$45=0,$EU$3:$EU$1412,IF($BK$45=0,$EX$3:$EX$1412,$FB$3:$FB$1412)),FH1366,1),0)</f>
        <v>0</v>
      </c>
    </row>
    <row r="1367" spans="144:165" x14ac:dyDescent="0.25">
      <c r="EN1367" s="263">
        <f t="shared" si="270"/>
        <v>1365</v>
      </c>
      <c r="EO1367" s="239" t="s">
        <v>2432</v>
      </c>
      <c r="EP1367" s="279">
        <v>42036</v>
      </c>
      <c r="EQ1367" s="280">
        <v>0</v>
      </c>
      <c r="ER1367" s="281">
        <v>13.187239999999999</v>
      </c>
      <c r="ES1367" s="288"/>
      <c r="ET1367" s="282">
        <f>IF(EO1367=EO1368,MAX(ET$2:ET1366)+1,0)</f>
        <v>683</v>
      </c>
      <c r="EU1367" s="3" t="str">
        <f t="shared" si="262"/>
        <v/>
      </c>
      <c r="EV1367" s="290" t="str">
        <f t="shared" si="263"/>
        <v/>
      </c>
      <c r="EW1367" s="277" t="str">
        <f t="shared" si="264"/>
        <v/>
      </c>
      <c r="EX1367" s="281" t="str">
        <f t="shared" si="265"/>
        <v/>
      </c>
      <c r="EY1367" s="282">
        <f>IF(EO1367=EO1368,0,MAX(EY$2:EY1366)+1)</f>
        <v>0</v>
      </c>
      <c r="EZ1367" s="290" t="str">
        <f t="shared" si="266"/>
        <v/>
      </c>
      <c r="FA1367" s="277" t="str">
        <f t="shared" si="267"/>
        <v/>
      </c>
      <c r="FB1367" s="281" t="str">
        <f t="shared" si="268"/>
        <v/>
      </c>
      <c r="FC1367" s="230"/>
      <c r="FD1367" s="230"/>
      <c r="FE1367" s="230"/>
      <c r="FF1367" s="28" t="str">
        <f t="shared" si="269"/>
        <v>,</v>
      </c>
      <c r="FG1367" s="3"/>
      <c r="FH1367" s="3"/>
      <c r="FI1367" s="287">
        <f>IF(FH1367&gt;0,INDEX(IF($BJ$45=0,$EU$3:$EU$1412,IF($BK$45=0,$EX$3:$EX$1412,$FB$3:$FB$1412)),FH1367,1),0)</f>
        <v>0</v>
      </c>
    </row>
    <row r="1368" spans="144:165" x14ac:dyDescent="0.25">
      <c r="EN1368" s="263">
        <f t="shared" si="270"/>
        <v>1366</v>
      </c>
      <c r="EO1368" s="239" t="s">
        <v>2432</v>
      </c>
      <c r="EP1368" s="279">
        <v>43831</v>
      </c>
      <c r="EQ1368" s="280">
        <v>0</v>
      </c>
      <c r="ER1368" s="281">
        <v>12.72289</v>
      </c>
      <c r="ES1368" s="288"/>
      <c r="ET1368" s="282">
        <f>IF(EO1368=EO1369,MAX(ET$2:ET1367)+1,0)</f>
        <v>0</v>
      </c>
      <c r="EU1368" s="3" t="str">
        <f t="shared" si="262"/>
        <v/>
      </c>
      <c r="EV1368" s="290" t="str">
        <f t="shared" si="263"/>
        <v/>
      </c>
      <c r="EW1368" s="277" t="str">
        <f t="shared" si="264"/>
        <v/>
      </c>
      <c r="EX1368" s="281" t="str">
        <f t="shared" si="265"/>
        <v/>
      </c>
      <c r="EY1368" s="282">
        <f>IF(EO1368=EO1369,0,MAX(EY$2:EY1367)+1)</f>
        <v>683</v>
      </c>
      <c r="EZ1368" s="290" t="str">
        <f t="shared" si="266"/>
        <v/>
      </c>
      <c r="FA1368" s="277" t="str">
        <f t="shared" si="267"/>
        <v/>
      </c>
      <c r="FB1368" s="281" t="str">
        <f t="shared" si="268"/>
        <v/>
      </c>
      <c r="FC1368" s="230"/>
      <c r="FD1368" s="230"/>
      <c r="FE1368" s="230"/>
      <c r="FF1368" s="28" t="str">
        <f t="shared" si="269"/>
        <v>,</v>
      </c>
      <c r="FG1368" s="3"/>
      <c r="FH1368" s="3"/>
      <c r="FI1368" s="287">
        <f>IF(FH1368&gt;0,INDEX(IF($BJ$45=0,$EU$3:$EU$1412,IF($BK$45=0,$EX$3:$EX$1412,$FB$3:$FB$1412)),FH1368,1),0)</f>
        <v>0</v>
      </c>
    </row>
    <row r="1369" spans="144:165" x14ac:dyDescent="0.25">
      <c r="EN1369" s="263">
        <f t="shared" si="270"/>
        <v>1367</v>
      </c>
      <c r="EO1369" s="239" t="s">
        <v>2433</v>
      </c>
      <c r="EP1369" s="279">
        <v>42036</v>
      </c>
      <c r="EQ1369" s="280">
        <v>0</v>
      </c>
      <c r="ER1369" s="281">
        <v>17.182089999999999</v>
      </c>
      <c r="ES1369" s="288"/>
      <c r="ET1369" s="282">
        <f>IF(EO1369=EO1370,MAX(ET$2:ET1368)+1,0)</f>
        <v>684</v>
      </c>
      <c r="EU1369" s="3" t="str">
        <f t="shared" si="262"/>
        <v/>
      </c>
      <c r="EV1369" s="290" t="str">
        <f t="shared" si="263"/>
        <v/>
      </c>
      <c r="EW1369" s="277" t="str">
        <f t="shared" si="264"/>
        <v/>
      </c>
      <c r="EX1369" s="281" t="str">
        <f t="shared" si="265"/>
        <v/>
      </c>
      <c r="EY1369" s="282">
        <f>IF(EO1369=EO1370,0,MAX(EY$2:EY1368)+1)</f>
        <v>0</v>
      </c>
      <c r="EZ1369" s="290" t="str">
        <f t="shared" si="266"/>
        <v/>
      </c>
      <c r="FA1369" s="277" t="str">
        <f t="shared" si="267"/>
        <v/>
      </c>
      <c r="FB1369" s="281" t="str">
        <f t="shared" si="268"/>
        <v/>
      </c>
      <c r="FC1369" s="230"/>
      <c r="FD1369" s="230"/>
      <c r="FE1369" s="230"/>
      <c r="FF1369" s="28" t="str">
        <f t="shared" si="269"/>
        <v>,</v>
      </c>
      <c r="FG1369" s="3"/>
      <c r="FH1369" s="3"/>
      <c r="FI1369" s="287">
        <f>IF(FH1369&gt;0,INDEX(IF($BJ$45=0,$EU$3:$EU$1412,IF($BK$45=0,$EX$3:$EX$1412,$FB$3:$FB$1412)),FH1369,1),0)</f>
        <v>0</v>
      </c>
    </row>
    <row r="1370" spans="144:165" x14ac:dyDescent="0.25">
      <c r="EN1370" s="263">
        <f t="shared" si="270"/>
        <v>1368</v>
      </c>
      <c r="EO1370" s="239" t="s">
        <v>2433</v>
      </c>
      <c r="EP1370" s="279">
        <v>43831</v>
      </c>
      <c r="EQ1370" s="280">
        <v>0</v>
      </c>
      <c r="ER1370" s="281">
        <v>16.6389</v>
      </c>
      <c r="ES1370" s="288"/>
      <c r="ET1370" s="282">
        <f>IF(EO1370=EO1371,MAX(ET$2:ET1369)+1,0)</f>
        <v>0</v>
      </c>
      <c r="EU1370" s="3" t="str">
        <f t="shared" si="262"/>
        <v/>
      </c>
      <c r="EV1370" s="290" t="str">
        <f t="shared" si="263"/>
        <v/>
      </c>
      <c r="EW1370" s="277" t="str">
        <f t="shared" si="264"/>
        <v/>
      </c>
      <c r="EX1370" s="281" t="str">
        <f t="shared" si="265"/>
        <v/>
      </c>
      <c r="EY1370" s="282">
        <f>IF(EO1370=EO1371,0,MAX(EY$2:EY1369)+1)</f>
        <v>684</v>
      </c>
      <c r="EZ1370" s="290" t="str">
        <f t="shared" si="266"/>
        <v/>
      </c>
      <c r="FA1370" s="277" t="str">
        <f t="shared" si="267"/>
        <v/>
      </c>
      <c r="FB1370" s="281" t="str">
        <f t="shared" si="268"/>
        <v/>
      </c>
      <c r="FC1370" s="230"/>
      <c r="FD1370" s="230"/>
      <c r="FE1370" s="230"/>
      <c r="FF1370" s="28" t="str">
        <f t="shared" si="269"/>
        <v>,</v>
      </c>
      <c r="FG1370" s="3"/>
      <c r="FH1370" s="3"/>
      <c r="FI1370" s="287">
        <f>IF(FH1370&gt;0,INDEX(IF($BJ$45=0,$EU$3:$EU$1412,IF($BK$45=0,$EX$3:$EX$1412,$FB$3:$FB$1412)),FH1370,1),0)</f>
        <v>0</v>
      </c>
    </row>
    <row r="1371" spans="144:165" x14ac:dyDescent="0.25">
      <c r="EN1371" s="263">
        <f t="shared" si="270"/>
        <v>1369</v>
      </c>
      <c r="EO1371" s="239" t="s">
        <v>2434</v>
      </c>
      <c r="EP1371" s="279">
        <v>42036</v>
      </c>
      <c r="EQ1371" s="280">
        <v>0</v>
      </c>
      <c r="ER1371" s="281">
        <v>16.887129999999999</v>
      </c>
      <c r="ES1371" s="288"/>
      <c r="ET1371" s="282">
        <f>IF(EO1371=EO1372,MAX(ET$2:ET1370)+1,0)</f>
        <v>685</v>
      </c>
      <c r="EU1371" s="3" t="str">
        <f t="shared" si="262"/>
        <v/>
      </c>
      <c r="EV1371" s="290" t="str">
        <f t="shared" si="263"/>
        <v/>
      </c>
      <c r="EW1371" s="277" t="str">
        <f t="shared" si="264"/>
        <v/>
      </c>
      <c r="EX1371" s="281" t="str">
        <f t="shared" si="265"/>
        <v/>
      </c>
      <c r="EY1371" s="282">
        <f>IF(EO1371=EO1372,0,MAX(EY$2:EY1370)+1)</f>
        <v>0</v>
      </c>
      <c r="EZ1371" s="290" t="str">
        <f t="shared" si="266"/>
        <v/>
      </c>
      <c r="FA1371" s="277" t="str">
        <f t="shared" si="267"/>
        <v/>
      </c>
      <c r="FB1371" s="281" t="str">
        <f t="shared" si="268"/>
        <v/>
      </c>
      <c r="FC1371" s="230"/>
      <c r="FD1371" s="230"/>
      <c r="FE1371" s="230"/>
      <c r="FF1371" s="28" t="str">
        <f t="shared" si="269"/>
        <v>,</v>
      </c>
      <c r="FG1371" s="3"/>
      <c r="FH1371" s="3"/>
      <c r="FI1371" s="287">
        <f>IF(FH1371&gt;0,INDEX(IF($BJ$45=0,$EU$3:$EU$1412,IF($BK$45=0,$EX$3:$EX$1412,$FB$3:$FB$1412)),FH1371,1),0)</f>
        <v>0</v>
      </c>
    </row>
    <row r="1372" spans="144:165" x14ac:dyDescent="0.25">
      <c r="EN1372" s="263">
        <f t="shared" si="270"/>
        <v>1370</v>
      </c>
      <c r="EO1372" s="239" t="s">
        <v>2434</v>
      </c>
      <c r="EP1372" s="279">
        <v>43831</v>
      </c>
      <c r="EQ1372" s="280">
        <v>0</v>
      </c>
      <c r="ER1372" s="281">
        <v>16.361139999999999</v>
      </c>
      <c r="ES1372" s="288"/>
      <c r="ET1372" s="282">
        <f>IF(EO1372=EO1373,MAX(ET$2:ET1371)+1,0)</f>
        <v>0</v>
      </c>
      <c r="EU1372" s="3" t="str">
        <f t="shared" si="262"/>
        <v/>
      </c>
      <c r="EV1372" s="290" t="str">
        <f t="shared" si="263"/>
        <v/>
      </c>
      <c r="EW1372" s="277" t="str">
        <f t="shared" si="264"/>
        <v/>
      </c>
      <c r="EX1372" s="281" t="str">
        <f t="shared" si="265"/>
        <v/>
      </c>
      <c r="EY1372" s="282">
        <f>IF(EO1372=EO1373,0,MAX(EY$2:EY1371)+1)</f>
        <v>685</v>
      </c>
      <c r="EZ1372" s="290" t="str">
        <f t="shared" si="266"/>
        <v/>
      </c>
      <c r="FA1372" s="277" t="str">
        <f t="shared" si="267"/>
        <v/>
      </c>
      <c r="FB1372" s="281" t="str">
        <f t="shared" si="268"/>
        <v/>
      </c>
      <c r="FC1372" s="230"/>
      <c r="FD1372" s="230"/>
      <c r="FE1372" s="230"/>
      <c r="FF1372" s="28" t="str">
        <f t="shared" si="269"/>
        <v>,</v>
      </c>
      <c r="FG1372" s="3"/>
      <c r="FH1372" s="3"/>
      <c r="FI1372" s="287">
        <f>IF(FH1372&gt;0,INDEX(IF($BJ$45=0,$EU$3:$EU$1412,IF($BK$45=0,$EX$3:$EX$1412,$FB$3:$FB$1412)),FH1372,1),0)</f>
        <v>0</v>
      </c>
    </row>
    <row r="1373" spans="144:165" x14ac:dyDescent="0.25">
      <c r="EN1373" s="263">
        <f t="shared" si="270"/>
        <v>1371</v>
      </c>
      <c r="EO1373" s="239" t="s">
        <v>2435</v>
      </c>
      <c r="EP1373" s="279">
        <v>42036</v>
      </c>
      <c r="EQ1373" s="280">
        <v>0</v>
      </c>
      <c r="ER1373" s="281">
        <v>16.441490000000002</v>
      </c>
      <c r="ES1373" s="288"/>
      <c r="ET1373" s="282">
        <f>IF(EO1373=EO1374,MAX(ET$2:ET1372)+1,0)</f>
        <v>686</v>
      </c>
      <c r="EU1373" s="3" t="str">
        <f t="shared" si="262"/>
        <v/>
      </c>
      <c r="EV1373" s="290" t="str">
        <f t="shared" si="263"/>
        <v/>
      </c>
      <c r="EW1373" s="277" t="str">
        <f t="shared" si="264"/>
        <v/>
      </c>
      <c r="EX1373" s="281" t="str">
        <f t="shared" si="265"/>
        <v/>
      </c>
      <c r="EY1373" s="282">
        <f>IF(EO1373=EO1374,0,MAX(EY$2:EY1372)+1)</f>
        <v>0</v>
      </c>
      <c r="EZ1373" s="290" t="str">
        <f t="shared" si="266"/>
        <v/>
      </c>
      <c r="FA1373" s="277" t="str">
        <f t="shared" si="267"/>
        <v/>
      </c>
      <c r="FB1373" s="281" t="str">
        <f t="shared" si="268"/>
        <v/>
      </c>
      <c r="FC1373" s="230"/>
      <c r="FD1373" s="230"/>
      <c r="FE1373" s="230"/>
      <c r="FF1373" s="28" t="str">
        <f t="shared" si="269"/>
        <v>,</v>
      </c>
      <c r="FG1373" s="3"/>
      <c r="FH1373" s="3"/>
      <c r="FI1373" s="287">
        <f>IF(FH1373&gt;0,INDEX(IF($BJ$45=0,$EU$3:$EU$1412,IF($BK$45=0,$EX$3:$EX$1412,$FB$3:$FB$1412)),FH1373,1),0)</f>
        <v>0</v>
      </c>
    </row>
    <row r="1374" spans="144:165" x14ac:dyDescent="0.25">
      <c r="EN1374" s="263">
        <f t="shared" si="270"/>
        <v>1372</v>
      </c>
      <c r="EO1374" s="239" t="s">
        <v>2435</v>
      </c>
      <c r="EP1374" s="279">
        <v>43831</v>
      </c>
      <c r="EQ1374" s="280">
        <v>0</v>
      </c>
      <c r="ER1374" s="281">
        <v>15.96031</v>
      </c>
      <c r="ES1374" s="288"/>
      <c r="ET1374" s="282">
        <f>IF(EO1374=EO1375,MAX(ET$2:ET1373)+1,0)</f>
        <v>0</v>
      </c>
      <c r="EU1374" s="3" t="str">
        <f t="shared" si="262"/>
        <v/>
      </c>
      <c r="EV1374" s="290" t="str">
        <f t="shared" si="263"/>
        <v/>
      </c>
      <c r="EW1374" s="277" t="str">
        <f t="shared" si="264"/>
        <v/>
      </c>
      <c r="EX1374" s="281" t="str">
        <f t="shared" si="265"/>
        <v/>
      </c>
      <c r="EY1374" s="282">
        <f>IF(EO1374=EO1375,0,MAX(EY$2:EY1373)+1)</f>
        <v>686</v>
      </c>
      <c r="EZ1374" s="290" t="str">
        <f t="shared" si="266"/>
        <v/>
      </c>
      <c r="FA1374" s="277" t="str">
        <f t="shared" si="267"/>
        <v/>
      </c>
      <c r="FB1374" s="281" t="str">
        <f t="shared" si="268"/>
        <v/>
      </c>
      <c r="FC1374" s="230"/>
      <c r="FD1374" s="230"/>
      <c r="FE1374" s="230"/>
      <c r="FF1374" s="28" t="str">
        <f t="shared" si="269"/>
        <v>,</v>
      </c>
      <c r="FG1374" s="3"/>
      <c r="FH1374" s="3"/>
      <c r="FI1374" s="287">
        <f>IF(FH1374&gt;0,INDEX(IF($BJ$45=0,$EU$3:$EU$1412,IF($BK$45=0,$EX$3:$EX$1412,$FB$3:$FB$1412)),FH1374,1),0)</f>
        <v>0</v>
      </c>
    </row>
    <row r="1375" spans="144:165" x14ac:dyDescent="0.25">
      <c r="EN1375" s="263">
        <f t="shared" si="270"/>
        <v>1373</v>
      </c>
      <c r="EO1375" s="239" t="s">
        <v>2436</v>
      </c>
      <c r="EP1375" s="279">
        <v>42036</v>
      </c>
      <c r="EQ1375" s="280">
        <v>0</v>
      </c>
      <c r="ER1375" s="281">
        <v>15.94431</v>
      </c>
      <c r="ES1375" s="288"/>
      <c r="ET1375" s="282">
        <f>IF(EO1375=EO1376,MAX(ET$2:ET1374)+1,0)</f>
        <v>687</v>
      </c>
      <c r="EU1375" s="3" t="str">
        <f t="shared" si="262"/>
        <v/>
      </c>
      <c r="EV1375" s="290" t="str">
        <f t="shared" si="263"/>
        <v/>
      </c>
      <c r="EW1375" s="277" t="str">
        <f t="shared" si="264"/>
        <v/>
      </c>
      <c r="EX1375" s="281" t="str">
        <f t="shared" si="265"/>
        <v/>
      </c>
      <c r="EY1375" s="282">
        <f>IF(EO1375=EO1376,0,MAX(EY$2:EY1374)+1)</f>
        <v>0</v>
      </c>
      <c r="EZ1375" s="290" t="str">
        <f t="shared" si="266"/>
        <v/>
      </c>
      <c r="FA1375" s="277" t="str">
        <f t="shared" si="267"/>
        <v/>
      </c>
      <c r="FB1375" s="281" t="str">
        <f t="shared" si="268"/>
        <v/>
      </c>
      <c r="FC1375" s="230"/>
      <c r="FD1375" s="230"/>
      <c r="FE1375" s="230"/>
      <c r="FF1375" s="28" t="str">
        <f t="shared" si="269"/>
        <v>,</v>
      </c>
      <c r="FG1375" s="3"/>
      <c r="FH1375" s="3"/>
      <c r="FI1375" s="287">
        <f>IF(FH1375&gt;0,INDEX(IF($BJ$45=0,$EU$3:$EU$1412,IF($BK$45=0,$EX$3:$EX$1412,$FB$3:$FB$1412)),FH1375,1),0)</f>
        <v>0</v>
      </c>
    </row>
    <row r="1376" spans="144:165" x14ac:dyDescent="0.25">
      <c r="EN1376" s="263">
        <f t="shared" si="270"/>
        <v>1374</v>
      </c>
      <c r="EO1376" s="239" t="s">
        <v>2436</v>
      </c>
      <c r="EP1376" s="279">
        <v>43831</v>
      </c>
      <c r="EQ1376" s="280">
        <v>0</v>
      </c>
      <c r="ER1376" s="281">
        <v>15.50055</v>
      </c>
      <c r="ES1376" s="288"/>
      <c r="ET1376" s="282">
        <f>IF(EO1376=EO1377,MAX(ET$2:ET1375)+1,0)</f>
        <v>0</v>
      </c>
      <c r="EU1376" s="3" t="str">
        <f t="shared" si="262"/>
        <v/>
      </c>
      <c r="EV1376" s="290" t="str">
        <f t="shared" si="263"/>
        <v/>
      </c>
      <c r="EW1376" s="277" t="str">
        <f t="shared" si="264"/>
        <v/>
      </c>
      <c r="EX1376" s="281" t="str">
        <f t="shared" si="265"/>
        <v/>
      </c>
      <c r="EY1376" s="282">
        <f>IF(EO1376=EO1377,0,MAX(EY$2:EY1375)+1)</f>
        <v>687</v>
      </c>
      <c r="EZ1376" s="290" t="str">
        <f t="shared" si="266"/>
        <v/>
      </c>
      <c r="FA1376" s="277" t="str">
        <f t="shared" si="267"/>
        <v/>
      </c>
      <c r="FB1376" s="281" t="str">
        <f t="shared" si="268"/>
        <v/>
      </c>
      <c r="FC1376" s="230"/>
      <c r="FD1376" s="230"/>
      <c r="FE1376" s="230"/>
      <c r="FF1376" s="28" t="str">
        <f t="shared" si="269"/>
        <v>,</v>
      </c>
      <c r="FG1376" s="3"/>
      <c r="FH1376" s="3"/>
      <c r="FI1376" s="287">
        <f>IF(FH1376&gt;0,INDEX(IF($BJ$45=0,$EU$3:$EU$1412,IF($BK$45=0,$EX$3:$EX$1412,$FB$3:$FB$1412)),FH1376,1),0)</f>
        <v>0</v>
      </c>
    </row>
    <row r="1377" spans="144:165" x14ac:dyDescent="0.25">
      <c r="EN1377" s="263">
        <f t="shared" si="270"/>
        <v>1375</v>
      </c>
      <c r="EO1377" s="239" t="s">
        <v>2437</v>
      </c>
      <c r="EP1377" s="279">
        <v>42036</v>
      </c>
      <c r="EQ1377" s="280">
        <v>0</v>
      </c>
      <c r="ER1377" s="281">
        <v>15.30307</v>
      </c>
      <c r="ES1377" s="288"/>
      <c r="ET1377" s="282">
        <f>IF(EO1377=EO1378,MAX(ET$2:ET1376)+1,0)</f>
        <v>688</v>
      </c>
      <c r="EU1377" s="3" t="str">
        <f t="shared" si="262"/>
        <v/>
      </c>
      <c r="EV1377" s="290" t="str">
        <f t="shared" si="263"/>
        <v/>
      </c>
      <c r="EW1377" s="277" t="str">
        <f t="shared" si="264"/>
        <v/>
      </c>
      <c r="EX1377" s="281" t="str">
        <f t="shared" si="265"/>
        <v/>
      </c>
      <c r="EY1377" s="282">
        <f>IF(EO1377=EO1378,0,MAX(EY$2:EY1376)+1)</f>
        <v>0</v>
      </c>
      <c r="EZ1377" s="290" t="str">
        <f t="shared" si="266"/>
        <v/>
      </c>
      <c r="FA1377" s="277" t="str">
        <f t="shared" si="267"/>
        <v/>
      </c>
      <c r="FB1377" s="281" t="str">
        <f t="shared" si="268"/>
        <v/>
      </c>
      <c r="FC1377" s="230"/>
      <c r="FD1377" s="230"/>
      <c r="FE1377" s="230"/>
      <c r="FF1377" s="28" t="str">
        <f t="shared" si="269"/>
        <v>,</v>
      </c>
      <c r="FG1377" s="3"/>
      <c r="FH1377" s="3"/>
      <c r="FI1377" s="287">
        <f>IF(FH1377&gt;0,INDEX(IF($BJ$45=0,$EU$3:$EU$1412,IF($BK$45=0,$EX$3:$EX$1412,$FB$3:$FB$1412)),FH1377,1),0)</f>
        <v>0</v>
      </c>
    </row>
    <row r="1378" spans="144:165" x14ac:dyDescent="0.25">
      <c r="EN1378" s="263">
        <f t="shared" si="270"/>
        <v>1376</v>
      </c>
      <c r="EO1378" s="239" t="s">
        <v>2437</v>
      </c>
      <c r="EP1378" s="279">
        <v>43831</v>
      </c>
      <c r="EQ1378" s="280">
        <v>0</v>
      </c>
      <c r="ER1378" s="281">
        <v>14.898720000000001</v>
      </c>
      <c r="ES1378" s="288"/>
      <c r="ET1378" s="282">
        <f>IF(EO1378=EO1379,MAX(ET$2:ET1377)+1,0)</f>
        <v>0</v>
      </c>
      <c r="EU1378" s="3" t="str">
        <f t="shared" si="262"/>
        <v/>
      </c>
      <c r="EV1378" s="290" t="str">
        <f t="shared" si="263"/>
        <v/>
      </c>
      <c r="EW1378" s="277" t="str">
        <f t="shared" si="264"/>
        <v/>
      </c>
      <c r="EX1378" s="281" t="str">
        <f t="shared" si="265"/>
        <v/>
      </c>
      <c r="EY1378" s="282">
        <f>IF(EO1378=EO1379,0,MAX(EY$2:EY1377)+1)</f>
        <v>688</v>
      </c>
      <c r="EZ1378" s="290" t="str">
        <f t="shared" si="266"/>
        <v/>
      </c>
      <c r="FA1378" s="277" t="str">
        <f t="shared" si="267"/>
        <v/>
      </c>
      <c r="FB1378" s="281" t="str">
        <f t="shared" si="268"/>
        <v/>
      </c>
      <c r="FC1378" s="230"/>
      <c r="FD1378" s="230"/>
      <c r="FE1378" s="230"/>
      <c r="FF1378" s="28" t="str">
        <f t="shared" si="269"/>
        <v>,</v>
      </c>
      <c r="FG1378" s="3"/>
      <c r="FH1378" s="3"/>
      <c r="FI1378" s="287">
        <f>IF(FH1378&gt;0,INDEX(IF($BJ$45=0,$EU$3:$EU$1412,IF($BK$45=0,$EX$3:$EX$1412,$FB$3:$FB$1412)),FH1378,1),0)</f>
        <v>0</v>
      </c>
    </row>
    <row r="1379" spans="144:165" x14ac:dyDescent="0.25">
      <c r="EN1379" s="263">
        <f t="shared" si="270"/>
        <v>1377</v>
      </c>
      <c r="EO1379" s="239" t="s">
        <v>2438</v>
      </c>
      <c r="EP1379" s="279">
        <v>42036</v>
      </c>
      <c r="EQ1379" s="280">
        <v>0</v>
      </c>
      <c r="ER1379" s="281">
        <v>14.48536</v>
      </c>
      <c r="ES1379" s="288"/>
      <c r="ET1379" s="282">
        <f>IF(EO1379=EO1380,MAX(ET$2:ET1378)+1,0)</f>
        <v>689</v>
      </c>
      <c r="EU1379" s="3" t="str">
        <f t="shared" si="262"/>
        <v/>
      </c>
      <c r="EV1379" s="290" t="str">
        <f t="shared" si="263"/>
        <v/>
      </c>
      <c r="EW1379" s="277" t="str">
        <f t="shared" si="264"/>
        <v/>
      </c>
      <c r="EX1379" s="281" t="str">
        <f t="shared" si="265"/>
        <v/>
      </c>
      <c r="EY1379" s="282">
        <f>IF(EO1379=EO1380,0,MAX(EY$2:EY1378)+1)</f>
        <v>0</v>
      </c>
      <c r="EZ1379" s="290" t="str">
        <f t="shared" si="266"/>
        <v/>
      </c>
      <c r="FA1379" s="277" t="str">
        <f t="shared" si="267"/>
        <v/>
      </c>
      <c r="FB1379" s="281" t="str">
        <f t="shared" si="268"/>
        <v/>
      </c>
      <c r="FC1379" s="230"/>
      <c r="FD1379" s="230"/>
      <c r="FE1379" s="230"/>
      <c r="FF1379" s="28" t="str">
        <f t="shared" si="269"/>
        <v>,</v>
      </c>
      <c r="FG1379" s="3"/>
      <c r="FH1379" s="3"/>
      <c r="FI1379" s="287">
        <f>IF(FH1379&gt;0,INDEX(IF($BJ$45=0,$EU$3:$EU$1412,IF($BK$45=0,$EX$3:$EX$1412,$FB$3:$FB$1412)),FH1379,1),0)</f>
        <v>0</v>
      </c>
    </row>
    <row r="1380" spans="144:165" x14ac:dyDescent="0.25">
      <c r="EN1380" s="263">
        <f t="shared" si="270"/>
        <v>1378</v>
      </c>
      <c r="EO1380" s="239" t="s">
        <v>2438</v>
      </c>
      <c r="EP1380" s="279">
        <v>43831</v>
      </c>
      <c r="EQ1380" s="280">
        <v>0</v>
      </c>
      <c r="ER1380" s="281">
        <v>14.123089999999999</v>
      </c>
      <c r="ES1380" s="288"/>
      <c r="ET1380" s="282">
        <f>IF(EO1380=EO1381,MAX(ET$2:ET1379)+1,0)</f>
        <v>0</v>
      </c>
      <c r="EU1380" s="3" t="str">
        <f t="shared" si="262"/>
        <v/>
      </c>
      <c r="EV1380" s="290" t="str">
        <f t="shared" si="263"/>
        <v/>
      </c>
      <c r="EW1380" s="277" t="str">
        <f t="shared" si="264"/>
        <v/>
      </c>
      <c r="EX1380" s="281" t="str">
        <f t="shared" si="265"/>
        <v/>
      </c>
      <c r="EY1380" s="282">
        <f>IF(EO1380=EO1381,0,MAX(EY$2:EY1379)+1)</f>
        <v>689</v>
      </c>
      <c r="EZ1380" s="290" t="str">
        <f t="shared" si="266"/>
        <v/>
      </c>
      <c r="FA1380" s="277" t="str">
        <f t="shared" si="267"/>
        <v/>
      </c>
      <c r="FB1380" s="281" t="str">
        <f t="shared" si="268"/>
        <v/>
      </c>
      <c r="FC1380" s="230"/>
      <c r="FD1380" s="230"/>
      <c r="FE1380" s="230"/>
      <c r="FF1380" s="28" t="str">
        <f t="shared" si="269"/>
        <v>,</v>
      </c>
      <c r="FG1380" s="3"/>
      <c r="FH1380" s="3"/>
      <c r="FI1380" s="287">
        <f>IF(FH1380&gt;0,INDEX(IF($BJ$45=0,$EU$3:$EU$1412,IF($BK$45=0,$EX$3:$EX$1412,$FB$3:$FB$1412)),FH1380,1),0)</f>
        <v>0</v>
      </c>
    </row>
    <row r="1381" spans="144:165" x14ac:dyDescent="0.25">
      <c r="EN1381" s="263">
        <f t="shared" si="270"/>
        <v>1379</v>
      </c>
      <c r="EO1381" s="239" t="s">
        <v>2439</v>
      </c>
      <c r="EP1381" s="279">
        <v>42036</v>
      </c>
      <c r="EQ1381" s="280">
        <v>0</v>
      </c>
      <c r="ER1381" s="281">
        <v>13.706250000000001</v>
      </c>
      <c r="ES1381" s="288"/>
      <c r="ET1381" s="282">
        <f>IF(EO1381=EO1382,MAX(ET$2:ET1380)+1,0)</f>
        <v>690</v>
      </c>
      <c r="EU1381" s="3" t="str">
        <f t="shared" si="262"/>
        <v/>
      </c>
      <c r="EV1381" s="290" t="str">
        <f t="shared" si="263"/>
        <v/>
      </c>
      <c r="EW1381" s="277" t="str">
        <f t="shared" si="264"/>
        <v/>
      </c>
      <c r="EX1381" s="281" t="str">
        <f t="shared" si="265"/>
        <v/>
      </c>
      <c r="EY1381" s="282">
        <f>IF(EO1381=EO1382,0,MAX(EY$2:EY1380)+1)</f>
        <v>0</v>
      </c>
      <c r="EZ1381" s="290" t="str">
        <f t="shared" si="266"/>
        <v/>
      </c>
      <c r="FA1381" s="277" t="str">
        <f t="shared" si="267"/>
        <v/>
      </c>
      <c r="FB1381" s="281" t="str">
        <f t="shared" si="268"/>
        <v/>
      </c>
      <c r="FC1381" s="230"/>
      <c r="FD1381" s="230"/>
      <c r="FE1381" s="230"/>
      <c r="FF1381" s="28" t="str">
        <f t="shared" si="269"/>
        <v>,</v>
      </c>
      <c r="FG1381" s="3"/>
      <c r="FH1381" s="3"/>
      <c r="FI1381" s="287">
        <f>IF(FH1381&gt;0,INDEX(IF($BJ$45=0,$EU$3:$EU$1412,IF($BK$45=0,$EX$3:$EX$1412,$FB$3:$FB$1412)),FH1381,1),0)</f>
        <v>0</v>
      </c>
    </row>
    <row r="1382" spans="144:165" x14ac:dyDescent="0.25">
      <c r="EN1382" s="263">
        <f t="shared" si="270"/>
        <v>1380</v>
      </c>
      <c r="EO1382" s="239" t="s">
        <v>2439</v>
      </c>
      <c r="EP1382" s="279">
        <v>43831</v>
      </c>
      <c r="EQ1382" s="280">
        <v>0</v>
      </c>
      <c r="ER1382" s="281">
        <v>13.3911</v>
      </c>
      <c r="ES1382" s="288"/>
      <c r="ET1382" s="282">
        <f>IF(EO1382=EO1383,MAX(ET$2:ET1381)+1,0)</f>
        <v>0</v>
      </c>
      <c r="EU1382" s="3" t="str">
        <f t="shared" si="262"/>
        <v/>
      </c>
      <c r="EV1382" s="290" t="str">
        <f t="shared" si="263"/>
        <v/>
      </c>
      <c r="EW1382" s="277" t="str">
        <f t="shared" si="264"/>
        <v/>
      </c>
      <c r="EX1382" s="281" t="str">
        <f t="shared" si="265"/>
        <v/>
      </c>
      <c r="EY1382" s="282">
        <f>IF(EO1382=EO1383,0,MAX(EY$2:EY1381)+1)</f>
        <v>690</v>
      </c>
      <c r="EZ1382" s="290" t="str">
        <f t="shared" si="266"/>
        <v/>
      </c>
      <c r="FA1382" s="277" t="str">
        <f t="shared" si="267"/>
        <v/>
      </c>
      <c r="FB1382" s="281" t="str">
        <f t="shared" si="268"/>
        <v/>
      </c>
      <c r="FC1382" s="230"/>
      <c r="FD1382" s="230"/>
      <c r="FE1382" s="230"/>
      <c r="FF1382" s="28" t="str">
        <f t="shared" si="269"/>
        <v>,</v>
      </c>
      <c r="FG1382" s="3"/>
      <c r="FH1382" s="3"/>
      <c r="FI1382" s="287">
        <f>IF(FH1382&gt;0,INDEX(IF($BJ$45=0,$EU$3:$EU$1412,IF($BK$45=0,$EX$3:$EX$1412,$FB$3:$FB$1412)),FH1382,1),0)</f>
        <v>0</v>
      </c>
    </row>
    <row r="1383" spans="144:165" x14ac:dyDescent="0.25">
      <c r="EN1383" s="263">
        <f t="shared" si="270"/>
        <v>1381</v>
      </c>
      <c r="EO1383" s="239" t="s">
        <v>2440</v>
      </c>
      <c r="EP1383" s="279">
        <v>42036</v>
      </c>
      <c r="EQ1383" s="280">
        <v>0</v>
      </c>
      <c r="ER1383" s="281">
        <v>13.02346</v>
      </c>
      <c r="ES1383" s="288"/>
      <c r="ET1383" s="282">
        <f>IF(EO1383=EO1384,MAX(ET$2:ET1382)+1,0)</f>
        <v>691</v>
      </c>
      <c r="EU1383" s="3" t="str">
        <f t="shared" si="262"/>
        <v/>
      </c>
      <c r="EV1383" s="290" t="str">
        <f t="shared" si="263"/>
        <v/>
      </c>
      <c r="EW1383" s="277" t="str">
        <f t="shared" si="264"/>
        <v/>
      </c>
      <c r="EX1383" s="281" t="str">
        <f t="shared" si="265"/>
        <v/>
      </c>
      <c r="EY1383" s="282">
        <f>IF(EO1383=EO1384,0,MAX(EY$2:EY1382)+1)</f>
        <v>0</v>
      </c>
      <c r="EZ1383" s="290" t="str">
        <f t="shared" si="266"/>
        <v/>
      </c>
      <c r="FA1383" s="277" t="str">
        <f t="shared" si="267"/>
        <v/>
      </c>
      <c r="FB1383" s="281" t="str">
        <f t="shared" si="268"/>
        <v/>
      </c>
      <c r="FC1383" s="230"/>
      <c r="FD1383" s="230"/>
      <c r="FE1383" s="230"/>
      <c r="FF1383" s="28" t="str">
        <f t="shared" si="269"/>
        <v>,</v>
      </c>
      <c r="FG1383" s="3"/>
      <c r="FH1383" s="3"/>
      <c r="FI1383" s="287">
        <f>IF(FH1383&gt;0,INDEX(IF($BJ$45=0,$EU$3:$EU$1412,IF($BK$45=0,$EX$3:$EX$1412,$FB$3:$FB$1412)),FH1383,1),0)</f>
        <v>0</v>
      </c>
    </row>
    <row r="1384" spans="144:165" x14ac:dyDescent="0.25">
      <c r="EN1384" s="263">
        <f t="shared" si="270"/>
        <v>1382</v>
      </c>
      <c r="EO1384" s="239" t="s">
        <v>2440</v>
      </c>
      <c r="EP1384" s="279">
        <v>43831</v>
      </c>
      <c r="EQ1384" s="280">
        <v>0</v>
      </c>
      <c r="ER1384" s="281">
        <v>12.77951</v>
      </c>
      <c r="ES1384" s="288"/>
      <c r="ET1384" s="282">
        <f>IF(EO1384=EO1385,MAX(ET$2:ET1383)+1,0)</f>
        <v>0</v>
      </c>
      <c r="EU1384" s="3" t="str">
        <f t="shared" si="262"/>
        <v/>
      </c>
      <c r="EV1384" s="290" t="str">
        <f t="shared" si="263"/>
        <v/>
      </c>
      <c r="EW1384" s="277" t="str">
        <f t="shared" si="264"/>
        <v/>
      </c>
      <c r="EX1384" s="281" t="str">
        <f t="shared" si="265"/>
        <v/>
      </c>
      <c r="EY1384" s="282">
        <f>IF(EO1384=EO1385,0,MAX(EY$2:EY1383)+1)</f>
        <v>691</v>
      </c>
      <c r="EZ1384" s="290" t="str">
        <f t="shared" si="266"/>
        <v/>
      </c>
      <c r="FA1384" s="277" t="str">
        <f t="shared" si="267"/>
        <v/>
      </c>
      <c r="FB1384" s="281" t="str">
        <f t="shared" si="268"/>
        <v/>
      </c>
      <c r="FC1384" s="230"/>
      <c r="FD1384" s="230"/>
      <c r="FE1384" s="230"/>
      <c r="FF1384" s="28" t="str">
        <f t="shared" si="269"/>
        <v>,</v>
      </c>
      <c r="FG1384" s="3"/>
      <c r="FH1384" s="3"/>
      <c r="FI1384" s="287">
        <f>IF(FH1384&gt;0,INDEX(IF($BJ$45=0,$EU$3:$EU$1412,IF($BK$45=0,$EX$3:$EX$1412,$FB$3:$FB$1412)),FH1384,1),0)</f>
        <v>0</v>
      </c>
    </row>
    <row r="1385" spans="144:165" x14ac:dyDescent="0.25">
      <c r="EN1385" s="263">
        <f t="shared" si="270"/>
        <v>1383</v>
      </c>
      <c r="EO1385" s="239" t="s">
        <v>2441</v>
      </c>
      <c r="EP1385" s="279">
        <v>42036</v>
      </c>
      <c r="EQ1385" s="280">
        <v>0</v>
      </c>
      <c r="ER1385" s="281">
        <v>12.322319999999999</v>
      </c>
      <c r="ES1385" s="288"/>
      <c r="ET1385" s="282">
        <f>IF(EO1385=EO1386,MAX(ET$2:ET1384)+1,0)</f>
        <v>692</v>
      </c>
      <c r="EU1385" s="3" t="str">
        <f t="shared" si="262"/>
        <v/>
      </c>
      <c r="EV1385" s="290" t="str">
        <f t="shared" si="263"/>
        <v/>
      </c>
      <c r="EW1385" s="277" t="str">
        <f t="shared" si="264"/>
        <v/>
      </c>
      <c r="EX1385" s="281" t="str">
        <f t="shared" si="265"/>
        <v/>
      </c>
      <c r="EY1385" s="282">
        <f>IF(EO1385=EO1386,0,MAX(EY$2:EY1384)+1)</f>
        <v>0</v>
      </c>
      <c r="EZ1385" s="290" t="str">
        <f t="shared" si="266"/>
        <v/>
      </c>
      <c r="FA1385" s="277" t="str">
        <f t="shared" si="267"/>
        <v/>
      </c>
      <c r="FB1385" s="281" t="str">
        <f t="shared" si="268"/>
        <v/>
      </c>
      <c r="FC1385" s="230"/>
      <c r="FD1385" s="230"/>
      <c r="FE1385" s="230"/>
      <c r="FF1385" s="28" t="str">
        <f t="shared" si="269"/>
        <v>,</v>
      </c>
      <c r="FG1385" s="3"/>
      <c r="FH1385" s="3"/>
      <c r="FI1385" s="287">
        <f>IF(FH1385&gt;0,INDEX(IF($BJ$45=0,$EU$3:$EU$1412,IF($BK$45=0,$EX$3:$EX$1412,$FB$3:$FB$1412)),FH1385,1),0)</f>
        <v>0</v>
      </c>
    </row>
    <row r="1386" spans="144:165" x14ac:dyDescent="0.25">
      <c r="EN1386" s="263">
        <f t="shared" si="270"/>
        <v>1384</v>
      </c>
      <c r="EO1386" s="239" t="s">
        <v>2441</v>
      </c>
      <c r="EP1386" s="279">
        <v>43831</v>
      </c>
      <c r="EQ1386" s="280">
        <v>0</v>
      </c>
      <c r="ER1386" s="281">
        <v>12.17845</v>
      </c>
      <c r="ES1386" s="288"/>
      <c r="ET1386" s="282">
        <f>IF(EO1386=EO1387,MAX(ET$2:ET1385)+1,0)</f>
        <v>0</v>
      </c>
      <c r="EU1386" s="3" t="str">
        <f t="shared" si="262"/>
        <v/>
      </c>
      <c r="EV1386" s="290" t="str">
        <f t="shared" si="263"/>
        <v/>
      </c>
      <c r="EW1386" s="277" t="str">
        <f t="shared" si="264"/>
        <v/>
      </c>
      <c r="EX1386" s="281" t="str">
        <f t="shared" si="265"/>
        <v/>
      </c>
      <c r="EY1386" s="282">
        <f>IF(EO1386=EO1387,0,MAX(EY$2:EY1385)+1)</f>
        <v>692</v>
      </c>
      <c r="EZ1386" s="290" t="str">
        <f t="shared" si="266"/>
        <v/>
      </c>
      <c r="FA1386" s="277" t="str">
        <f t="shared" si="267"/>
        <v/>
      </c>
      <c r="FB1386" s="281" t="str">
        <f t="shared" si="268"/>
        <v/>
      </c>
      <c r="FC1386" s="230"/>
      <c r="FD1386" s="230"/>
      <c r="FE1386" s="230"/>
      <c r="FF1386" s="28" t="str">
        <f t="shared" si="269"/>
        <v>,</v>
      </c>
      <c r="FG1386" s="3"/>
      <c r="FH1386" s="3"/>
      <c r="FI1386" s="287">
        <f>IF(FH1386&gt;0,INDEX(IF($BJ$45=0,$EU$3:$EU$1412,IF($BK$45=0,$EX$3:$EX$1412,$FB$3:$FB$1412)),FH1386,1),0)</f>
        <v>0</v>
      </c>
    </row>
    <row r="1387" spans="144:165" x14ac:dyDescent="0.25">
      <c r="EN1387" s="263">
        <f t="shared" si="270"/>
        <v>1385</v>
      </c>
      <c r="EO1387" s="239" t="s">
        <v>2442</v>
      </c>
      <c r="EP1387" s="279">
        <v>42036</v>
      </c>
      <c r="EQ1387" s="280">
        <v>0</v>
      </c>
      <c r="ER1387" s="281">
        <v>11.505140000000001</v>
      </c>
      <c r="ES1387" s="288"/>
      <c r="ET1387" s="282">
        <f>IF(EO1387=EO1388,MAX(ET$2:ET1386)+1,0)</f>
        <v>693</v>
      </c>
      <c r="EU1387" s="3" t="str">
        <f t="shared" si="262"/>
        <v/>
      </c>
      <c r="EV1387" s="290" t="str">
        <f t="shared" si="263"/>
        <v/>
      </c>
      <c r="EW1387" s="277" t="str">
        <f t="shared" si="264"/>
        <v/>
      </c>
      <c r="EX1387" s="281" t="str">
        <f t="shared" si="265"/>
        <v/>
      </c>
      <c r="EY1387" s="282">
        <f>IF(EO1387=EO1388,0,MAX(EY$2:EY1386)+1)</f>
        <v>0</v>
      </c>
      <c r="EZ1387" s="290" t="str">
        <f t="shared" si="266"/>
        <v/>
      </c>
      <c r="FA1387" s="277" t="str">
        <f t="shared" si="267"/>
        <v/>
      </c>
      <c r="FB1387" s="281" t="str">
        <f t="shared" si="268"/>
        <v/>
      </c>
      <c r="FC1387" s="230"/>
      <c r="FD1387" s="230"/>
      <c r="FE1387" s="230"/>
      <c r="FF1387" s="28" t="str">
        <f t="shared" si="269"/>
        <v>,</v>
      </c>
      <c r="FG1387" s="3"/>
      <c r="FH1387" s="3"/>
      <c r="FI1387" s="287">
        <f>IF(FH1387&gt;0,INDEX(IF($BJ$45=0,$EU$3:$EU$1412,IF($BK$45=0,$EX$3:$EX$1412,$FB$3:$FB$1412)),FH1387,1),0)</f>
        <v>0</v>
      </c>
    </row>
    <row r="1388" spans="144:165" x14ac:dyDescent="0.25">
      <c r="EN1388" s="263">
        <f t="shared" si="270"/>
        <v>1386</v>
      </c>
      <c r="EO1388" s="239" t="s">
        <v>2442</v>
      </c>
      <c r="EP1388" s="279">
        <v>43831</v>
      </c>
      <c r="EQ1388" s="280">
        <v>0</v>
      </c>
      <c r="ER1388" s="281">
        <v>11.4993</v>
      </c>
      <c r="ES1388" s="288"/>
      <c r="ET1388" s="282">
        <f>IF(EO1388=EO1389,MAX(ET$2:ET1387)+1,0)</f>
        <v>0</v>
      </c>
      <c r="EU1388" s="3" t="str">
        <f t="shared" si="262"/>
        <v/>
      </c>
      <c r="EV1388" s="290" t="str">
        <f t="shared" si="263"/>
        <v/>
      </c>
      <c r="EW1388" s="277" t="str">
        <f t="shared" si="264"/>
        <v/>
      </c>
      <c r="EX1388" s="281" t="str">
        <f t="shared" si="265"/>
        <v/>
      </c>
      <c r="EY1388" s="282">
        <f>IF(EO1388=EO1389,0,MAX(EY$2:EY1387)+1)</f>
        <v>693</v>
      </c>
      <c r="EZ1388" s="290" t="str">
        <f t="shared" si="266"/>
        <v/>
      </c>
      <c r="FA1388" s="277" t="str">
        <f t="shared" si="267"/>
        <v/>
      </c>
      <c r="FB1388" s="281" t="str">
        <f t="shared" si="268"/>
        <v/>
      </c>
      <c r="FC1388" s="230"/>
      <c r="FD1388" s="230"/>
      <c r="FE1388" s="230"/>
      <c r="FF1388" s="28" t="str">
        <f t="shared" si="269"/>
        <v>,</v>
      </c>
      <c r="FG1388" s="3"/>
      <c r="FH1388" s="3"/>
      <c r="FI1388" s="287">
        <f>IF(FH1388&gt;0,INDEX(IF($BJ$45=0,$EU$3:$EU$1412,IF($BK$45=0,$EX$3:$EX$1412,$FB$3:$FB$1412)),FH1388,1),0)</f>
        <v>0</v>
      </c>
    </row>
    <row r="1389" spans="144:165" x14ac:dyDescent="0.25">
      <c r="EN1389" s="263">
        <f t="shared" si="270"/>
        <v>1387</v>
      </c>
      <c r="EO1389" s="239" t="s">
        <v>2443</v>
      </c>
      <c r="EP1389" s="279">
        <v>42036</v>
      </c>
      <c r="EQ1389" s="280">
        <v>0</v>
      </c>
      <c r="ER1389" s="281">
        <v>12.19904</v>
      </c>
      <c r="ES1389" s="288"/>
      <c r="ET1389" s="282">
        <f>IF(EO1389=EO1390,MAX(ET$2:ET1388)+1,0)</f>
        <v>694</v>
      </c>
      <c r="EU1389" s="3" t="str">
        <f t="shared" si="262"/>
        <v/>
      </c>
      <c r="EV1389" s="290" t="str">
        <f t="shared" si="263"/>
        <v/>
      </c>
      <c r="EW1389" s="277" t="str">
        <f t="shared" si="264"/>
        <v/>
      </c>
      <c r="EX1389" s="281" t="str">
        <f t="shared" si="265"/>
        <v/>
      </c>
      <c r="EY1389" s="282">
        <f>IF(EO1389=EO1390,0,MAX(EY$2:EY1388)+1)</f>
        <v>0</v>
      </c>
      <c r="EZ1389" s="290" t="str">
        <f t="shared" si="266"/>
        <v/>
      </c>
      <c r="FA1389" s="277" t="str">
        <f t="shared" si="267"/>
        <v/>
      </c>
      <c r="FB1389" s="281" t="str">
        <f t="shared" si="268"/>
        <v/>
      </c>
      <c r="FC1389" s="230"/>
      <c r="FD1389" s="230"/>
      <c r="FE1389" s="230"/>
      <c r="FF1389" s="28" t="str">
        <f t="shared" si="269"/>
        <v>,</v>
      </c>
      <c r="FG1389" s="3"/>
      <c r="FH1389" s="3"/>
      <c r="FI1389" s="287">
        <f>IF(FH1389&gt;0,INDEX(IF($BJ$45=0,$EU$3:$EU$1412,IF($BK$45=0,$EX$3:$EX$1412,$FB$3:$FB$1412)),FH1389,1),0)</f>
        <v>0</v>
      </c>
    </row>
    <row r="1390" spans="144:165" x14ac:dyDescent="0.25">
      <c r="EN1390" s="263">
        <f t="shared" si="270"/>
        <v>1388</v>
      </c>
      <c r="EO1390" s="239" t="s">
        <v>2443</v>
      </c>
      <c r="EP1390" s="279">
        <v>43831</v>
      </c>
      <c r="EQ1390" s="280">
        <v>0</v>
      </c>
      <c r="ER1390" s="281">
        <v>11.99799</v>
      </c>
      <c r="ES1390" s="288"/>
      <c r="ET1390" s="282">
        <f>IF(EO1390=EO1391,MAX(ET$2:ET1389)+1,0)</f>
        <v>0</v>
      </c>
      <c r="EU1390" s="3" t="str">
        <f t="shared" si="262"/>
        <v/>
      </c>
      <c r="EV1390" s="290" t="str">
        <f t="shared" si="263"/>
        <v/>
      </c>
      <c r="EW1390" s="277" t="str">
        <f t="shared" si="264"/>
        <v/>
      </c>
      <c r="EX1390" s="281" t="str">
        <f t="shared" si="265"/>
        <v/>
      </c>
      <c r="EY1390" s="282">
        <f>IF(EO1390=EO1391,0,MAX(EY$2:EY1389)+1)</f>
        <v>694</v>
      </c>
      <c r="EZ1390" s="290" t="str">
        <f t="shared" si="266"/>
        <v/>
      </c>
      <c r="FA1390" s="277" t="str">
        <f t="shared" si="267"/>
        <v/>
      </c>
      <c r="FB1390" s="281" t="str">
        <f t="shared" si="268"/>
        <v/>
      </c>
      <c r="FC1390" s="230"/>
      <c r="FD1390" s="230"/>
      <c r="FE1390" s="230"/>
      <c r="FF1390" s="28" t="str">
        <f t="shared" si="269"/>
        <v>,</v>
      </c>
      <c r="FG1390" s="3"/>
      <c r="FH1390" s="3"/>
      <c r="FI1390" s="287">
        <f>IF(FH1390&gt;0,INDEX(IF($BJ$45=0,$EU$3:$EU$1412,IF($BK$45=0,$EX$3:$EX$1412,$FB$3:$FB$1412)),FH1390,1),0)</f>
        <v>0</v>
      </c>
    </row>
    <row r="1391" spans="144:165" x14ac:dyDescent="0.25">
      <c r="EN1391" s="263">
        <f t="shared" si="270"/>
        <v>1389</v>
      </c>
      <c r="EO1391" s="239" t="s">
        <v>2444</v>
      </c>
      <c r="EP1391" s="279">
        <v>42036</v>
      </c>
      <c r="EQ1391" s="280">
        <v>0</v>
      </c>
      <c r="ER1391" s="281">
        <v>12.563140000000001</v>
      </c>
      <c r="ES1391" s="288"/>
      <c r="ET1391" s="282">
        <f>IF(EO1391=EO1392,MAX(ET$2:ET1390)+1,0)</f>
        <v>695</v>
      </c>
      <c r="EU1391" s="3" t="str">
        <f t="shared" si="262"/>
        <v/>
      </c>
      <c r="EV1391" s="290" t="str">
        <f t="shared" si="263"/>
        <v/>
      </c>
      <c r="EW1391" s="277" t="str">
        <f t="shared" si="264"/>
        <v/>
      </c>
      <c r="EX1391" s="281" t="str">
        <f t="shared" si="265"/>
        <v/>
      </c>
      <c r="EY1391" s="282">
        <f>IF(EO1391=EO1392,0,MAX(EY$2:EY1390)+1)</f>
        <v>0</v>
      </c>
      <c r="EZ1391" s="290" t="str">
        <f t="shared" si="266"/>
        <v/>
      </c>
      <c r="FA1391" s="277" t="str">
        <f t="shared" si="267"/>
        <v/>
      </c>
      <c r="FB1391" s="281" t="str">
        <f t="shared" si="268"/>
        <v/>
      </c>
      <c r="FC1391" s="230"/>
      <c r="FD1391" s="230"/>
      <c r="FE1391" s="230"/>
      <c r="FF1391" s="28" t="str">
        <f t="shared" si="269"/>
        <v>,</v>
      </c>
      <c r="FG1391" s="3"/>
      <c r="FH1391" s="3"/>
      <c r="FI1391" s="287">
        <f>IF(FH1391&gt;0,INDEX(IF($BJ$45=0,$EU$3:$EU$1412,IF($BK$45=0,$EX$3:$EX$1412,$FB$3:$FB$1412)),FH1391,1),0)</f>
        <v>0</v>
      </c>
    </row>
    <row r="1392" spans="144:165" x14ac:dyDescent="0.25">
      <c r="EN1392" s="263">
        <f t="shared" si="270"/>
        <v>1390</v>
      </c>
      <c r="EO1392" s="239" t="s">
        <v>2444</v>
      </c>
      <c r="EP1392" s="279">
        <v>43831</v>
      </c>
      <c r="EQ1392" s="280">
        <v>0</v>
      </c>
      <c r="ER1392" s="281">
        <v>12.25582</v>
      </c>
      <c r="ES1392" s="288"/>
      <c r="ET1392" s="282">
        <f>IF(EO1392=EO1393,MAX(ET$2:ET1391)+1,0)</f>
        <v>0</v>
      </c>
      <c r="EU1392" s="3" t="str">
        <f t="shared" si="262"/>
        <v/>
      </c>
      <c r="EV1392" s="290" t="str">
        <f t="shared" si="263"/>
        <v/>
      </c>
      <c r="EW1392" s="277" t="str">
        <f t="shared" si="264"/>
        <v/>
      </c>
      <c r="EX1392" s="281" t="str">
        <f t="shared" si="265"/>
        <v/>
      </c>
      <c r="EY1392" s="282">
        <f>IF(EO1392=EO1393,0,MAX(EY$2:EY1391)+1)</f>
        <v>695</v>
      </c>
      <c r="EZ1392" s="290" t="str">
        <f t="shared" si="266"/>
        <v/>
      </c>
      <c r="FA1392" s="277" t="str">
        <f t="shared" si="267"/>
        <v/>
      </c>
      <c r="FB1392" s="281" t="str">
        <f t="shared" si="268"/>
        <v/>
      </c>
      <c r="FC1392" s="230"/>
      <c r="FD1392" s="230"/>
      <c r="FE1392" s="230"/>
      <c r="FF1392" s="28" t="str">
        <f t="shared" si="269"/>
        <v>,</v>
      </c>
      <c r="FG1392" s="3"/>
      <c r="FH1392" s="3"/>
      <c r="FI1392" s="287">
        <f>IF(FH1392&gt;0,INDEX(IF($BJ$45=0,$EU$3:$EU$1412,IF($BK$45=0,$EX$3:$EX$1412,$FB$3:$FB$1412)),FH1392,1),0)</f>
        <v>0</v>
      </c>
    </row>
    <row r="1393" spans="144:165" x14ac:dyDescent="0.25">
      <c r="EN1393" s="263">
        <f t="shared" si="270"/>
        <v>1391</v>
      </c>
      <c r="EO1393" s="239" t="s">
        <v>2445</v>
      </c>
      <c r="EP1393" s="279">
        <v>42036</v>
      </c>
      <c r="EQ1393" s="280">
        <v>0</v>
      </c>
      <c r="ER1393" s="281">
        <v>16.899999999999999</v>
      </c>
      <c r="ES1393" s="288"/>
      <c r="ET1393" s="282">
        <f>IF(EO1393=EO1394,MAX(ET$2:ET1392)+1,0)</f>
        <v>696</v>
      </c>
      <c r="EU1393" s="3" t="str">
        <f t="shared" si="262"/>
        <v/>
      </c>
      <c r="EV1393" s="290" t="str">
        <f t="shared" si="263"/>
        <v/>
      </c>
      <c r="EW1393" s="277" t="str">
        <f t="shared" si="264"/>
        <v/>
      </c>
      <c r="EX1393" s="281" t="str">
        <f t="shared" si="265"/>
        <v/>
      </c>
      <c r="EY1393" s="282">
        <f>IF(EO1393=EO1394,0,MAX(EY$2:EY1392)+1)</f>
        <v>0</v>
      </c>
      <c r="EZ1393" s="290" t="str">
        <f t="shared" si="266"/>
        <v/>
      </c>
      <c r="FA1393" s="277" t="str">
        <f t="shared" si="267"/>
        <v/>
      </c>
      <c r="FB1393" s="281" t="str">
        <f t="shared" si="268"/>
        <v/>
      </c>
      <c r="FC1393" s="230"/>
      <c r="FD1393" s="230"/>
      <c r="FE1393" s="230"/>
      <c r="FF1393" s="28" t="str">
        <f t="shared" si="269"/>
        <v>,</v>
      </c>
      <c r="FG1393" s="3"/>
      <c r="FH1393" s="3"/>
      <c r="FI1393" s="287">
        <f>IF(FH1393&gt;0,INDEX(IF($BJ$45=0,$EU$3:$EU$1412,IF($BK$45=0,$EX$3:$EX$1412,$FB$3:$FB$1412)),FH1393,1),0)</f>
        <v>0</v>
      </c>
    </row>
    <row r="1394" spans="144:165" x14ac:dyDescent="0.25">
      <c r="EN1394" s="263">
        <f t="shared" si="270"/>
        <v>1392</v>
      </c>
      <c r="EO1394" s="239" t="s">
        <v>2445</v>
      </c>
      <c r="EP1394" s="279">
        <v>43831</v>
      </c>
      <c r="EQ1394" s="280">
        <v>0</v>
      </c>
      <c r="ER1394" s="281">
        <v>16.899999999999999</v>
      </c>
      <c r="ES1394" s="288"/>
      <c r="ET1394" s="282">
        <f>IF(EO1394=EO1395,MAX(ET$2:ET1393)+1,0)</f>
        <v>0</v>
      </c>
      <c r="EU1394" s="3" t="str">
        <f t="shared" si="262"/>
        <v/>
      </c>
      <c r="EV1394" s="290" t="str">
        <f t="shared" si="263"/>
        <v/>
      </c>
      <c r="EW1394" s="277" t="str">
        <f t="shared" si="264"/>
        <v/>
      </c>
      <c r="EX1394" s="281" t="str">
        <f t="shared" si="265"/>
        <v/>
      </c>
      <c r="EY1394" s="282">
        <f>IF(EO1394=EO1395,0,MAX(EY$2:EY1393)+1)</f>
        <v>696</v>
      </c>
      <c r="EZ1394" s="290" t="str">
        <f t="shared" si="266"/>
        <v/>
      </c>
      <c r="FA1394" s="277" t="str">
        <f t="shared" si="267"/>
        <v/>
      </c>
      <c r="FB1394" s="281" t="str">
        <f t="shared" si="268"/>
        <v/>
      </c>
      <c r="FC1394" s="230"/>
      <c r="FD1394" s="230"/>
      <c r="FE1394" s="230"/>
      <c r="FF1394" s="28" t="str">
        <f t="shared" si="269"/>
        <v>,</v>
      </c>
      <c r="FG1394" s="3"/>
      <c r="FH1394" s="3"/>
      <c r="FI1394" s="287">
        <f>IF(FH1394&gt;0,INDEX(IF($BJ$45=0,$EU$3:$EU$1412,IF($BK$45=0,$EX$3:$EX$1412,$FB$3:$FB$1412)),FH1394,1),0)</f>
        <v>0</v>
      </c>
    </row>
    <row r="1395" spans="144:165" x14ac:dyDescent="0.25">
      <c r="EN1395" s="263">
        <f t="shared" si="270"/>
        <v>1393</v>
      </c>
      <c r="EO1395" s="239" t="s">
        <v>2446</v>
      </c>
      <c r="EP1395" s="279">
        <v>42036</v>
      </c>
      <c r="EQ1395" s="280">
        <v>0</v>
      </c>
      <c r="ER1395" s="281">
        <v>16.399999999999999</v>
      </c>
      <c r="ES1395" s="288"/>
      <c r="ET1395" s="282">
        <f>IF(EO1395=EO1396,MAX(ET$2:ET1394)+1,0)</f>
        <v>697</v>
      </c>
      <c r="EU1395" s="3" t="str">
        <f t="shared" si="262"/>
        <v/>
      </c>
      <c r="EV1395" s="290" t="str">
        <f t="shared" si="263"/>
        <v/>
      </c>
      <c r="EW1395" s="277" t="str">
        <f t="shared" si="264"/>
        <v/>
      </c>
      <c r="EX1395" s="281" t="str">
        <f t="shared" si="265"/>
        <v/>
      </c>
      <c r="EY1395" s="282">
        <f>IF(EO1395=EO1396,0,MAX(EY$2:EY1394)+1)</f>
        <v>0</v>
      </c>
      <c r="EZ1395" s="290" t="str">
        <f t="shared" si="266"/>
        <v/>
      </c>
      <c r="FA1395" s="277" t="str">
        <f t="shared" si="267"/>
        <v/>
      </c>
      <c r="FB1395" s="281" t="str">
        <f t="shared" si="268"/>
        <v/>
      </c>
      <c r="FC1395" s="230"/>
      <c r="FD1395" s="230"/>
      <c r="FE1395" s="230"/>
      <c r="FF1395" s="28" t="str">
        <f t="shared" si="269"/>
        <v>,</v>
      </c>
      <c r="FG1395" s="3"/>
      <c r="FH1395" s="3"/>
      <c r="FI1395" s="287">
        <f>IF(FH1395&gt;0,INDEX(IF($BJ$45=0,$EU$3:$EU$1412,IF($BK$45=0,$EX$3:$EX$1412,$FB$3:$FB$1412)),FH1395,1),0)</f>
        <v>0</v>
      </c>
    </row>
    <row r="1396" spans="144:165" x14ac:dyDescent="0.25">
      <c r="EN1396" s="263">
        <f t="shared" si="270"/>
        <v>1394</v>
      </c>
      <c r="EO1396" s="239" t="s">
        <v>2446</v>
      </c>
      <c r="EP1396" s="279">
        <v>43831</v>
      </c>
      <c r="EQ1396" s="280">
        <v>0</v>
      </c>
      <c r="ER1396" s="281">
        <v>16.399999999999999</v>
      </c>
      <c r="ES1396" s="288"/>
      <c r="ET1396" s="282">
        <f>IF(EO1396=EO1397,MAX(ET$2:ET1395)+1,0)</f>
        <v>0</v>
      </c>
      <c r="EU1396" s="3" t="str">
        <f t="shared" si="262"/>
        <v/>
      </c>
      <c r="EV1396" s="290" t="str">
        <f t="shared" si="263"/>
        <v/>
      </c>
      <c r="EW1396" s="277" t="str">
        <f t="shared" si="264"/>
        <v/>
      </c>
      <c r="EX1396" s="281" t="str">
        <f t="shared" si="265"/>
        <v/>
      </c>
      <c r="EY1396" s="282">
        <f>IF(EO1396=EO1397,0,MAX(EY$2:EY1395)+1)</f>
        <v>697</v>
      </c>
      <c r="EZ1396" s="290" t="str">
        <f t="shared" si="266"/>
        <v/>
      </c>
      <c r="FA1396" s="277" t="str">
        <f t="shared" si="267"/>
        <v/>
      </c>
      <c r="FB1396" s="281" t="str">
        <f t="shared" si="268"/>
        <v/>
      </c>
      <c r="FC1396" s="230"/>
      <c r="FD1396" s="230"/>
      <c r="FE1396" s="230"/>
      <c r="FF1396" s="28" t="str">
        <f t="shared" si="269"/>
        <v>,</v>
      </c>
      <c r="FG1396" s="3"/>
      <c r="FH1396" s="3"/>
      <c r="FI1396" s="287">
        <f>IF(FH1396&gt;0,INDEX(IF($BJ$45=0,$EU$3:$EU$1412,IF($BK$45=0,$EX$3:$EX$1412,$FB$3:$FB$1412)),FH1396,1),0)</f>
        <v>0</v>
      </c>
    </row>
    <row r="1397" spans="144:165" x14ac:dyDescent="0.25">
      <c r="EN1397" s="263">
        <f t="shared" si="270"/>
        <v>1395</v>
      </c>
      <c r="EO1397" s="239" t="s">
        <v>2447</v>
      </c>
      <c r="EP1397" s="279">
        <v>42036</v>
      </c>
      <c r="EQ1397" s="280">
        <v>0</v>
      </c>
      <c r="ER1397" s="281">
        <v>16.100000000000001</v>
      </c>
      <c r="ES1397" s="288"/>
      <c r="ET1397" s="282">
        <f>IF(EO1397=EO1398,MAX(ET$2:ET1396)+1,0)</f>
        <v>698</v>
      </c>
      <c r="EU1397" s="3" t="str">
        <f t="shared" si="262"/>
        <v/>
      </c>
      <c r="EV1397" s="290" t="str">
        <f t="shared" si="263"/>
        <v/>
      </c>
      <c r="EW1397" s="277" t="str">
        <f t="shared" si="264"/>
        <v/>
      </c>
      <c r="EX1397" s="281" t="str">
        <f t="shared" si="265"/>
        <v/>
      </c>
      <c r="EY1397" s="282">
        <f>IF(EO1397=EO1398,0,MAX(EY$2:EY1396)+1)</f>
        <v>0</v>
      </c>
      <c r="EZ1397" s="290" t="str">
        <f t="shared" si="266"/>
        <v/>
      </c>
      <c r="FA1397" s="277" t="str">
        <f t="shared" si="267"/>
        <v/>
      </c>
      <c r="FB1397" s="281" t="str">
        <f t="shared" si="268"/>
        <v/>
      </c>
      <c r="FC1397" s="230"/>
      <c r="FD1397" s="230"/>
      <c r="FE1397" s="230"/>
      <c r="FF1397" s="28" t="str">
        <f t="shared" si="269"/>
        <v>,</v>
      </c>
      <c r="FG1397" s="3"/>
      <c r="FH1397" s="3"/>
      <c r="FI1397" s="287">
        <f>IF(FH1397&gt;0,INDEX(IF($BJ$45=0,$EU$3:$EU$1412,IF($BK$45=0,$EX$3:$EX$1412,$FB$3:$FB$1412)),FH1397,1),0)</f>
        <v>0</v>
      </c>
    </row>
    <row r="1398" spans="144:165" x14ac:dyDescent="0.25">
      <c r="EN1398" s="263">
        <f t="shared" si="270"/>
        <v>1396</v>
      </c>
      <c r="EO1398" s="239" t="s">
        <v>2447</v>
      </c>
      <c r="EP1398" s="279">
        <v>43831</v>
      </c>
      <c r="EQ1398" s="280">
        <v>0</v>
      </c>
      <c r="ER1398" s="281">
        <v>16.100000000000001</v>
      </c>
      <c r="ES1398" s="288"/>
      <c r="ET1398" s="282">
        <f>IF(EO1398=EO1399,MAX(ET$2:ET1397)+1,0)</f>
        <v>0</v>
      </c>
      <c r="EU1398" s="3" t="str">
        <f t="shared" si="262"/>
        <v/>
      </c>
      <c r="EV1398" s="290" t="str">
        <f t="shared" si="263"/>
        <v/>
      </c>
      <c r="EW1398" s="277" t="str">
        <f t="shared" si="264"/>
        <v/>
      </c>
      <c r="EX1398" s="281" t="str">
        <f t="shared" si="265"/>
        <v/>
      </c>
      <c r="EY1398" s="282">
        <f>IF(EO1398=EO1399,0,MAX(EY$2:EY1397)+1)</f>
        <v>698</v>
      </c>
      <c r="EZ1398" s="290" t="str">
        <f t="shared" si="266"/>
        <v/>
      </c>
      <c r="FA1398" s="277" t="str">
        <f t="shared" si="267"/>
        <v/>
      </c>
      <c r="FB1398" s="281" t="str">
        <f t="shared" si="268"/>
        <v/>
      </c>
      <c r="FC1398" s="230"/>
      <c r="FD1398" s="230"/>
      <c r="FE1398" s="230"/>
      <c r="FF1398" s="28" t="str">
        <f t="shared" si="269"/>
        <v>,</v>
      </c>
      <c r="FG1398" s="3"/>
      <c r="FH1398" s="3"/>
      <c r="FI1398" s="287">
        <f>IF(FH1398&gt;0,INDEX(IF($BJ$45=0,$EU$3:$EU$1412,IF($BK$45=0,$EX$3:$EX$1412,$FB$3:$FB$1412)),FH1398,1),0)</f>
        <v>0</v>
      </c>
    </row>
    <row r="1399" spans="144:165" x14ac:dyDescent="0.25">
      <c r="EN1399" s="263">
        <f t="shared" si="270"/>
        <v>1397</v>
      </c>
      <c r="EO1399" s="239" t="s">
        <v>2448</v>
      </c>
      <c r="EP1399" s="279">
        <v>42036</v>
      </c>
      <c r="EQ1399" s="280">
        <v>0</v>
      </c>
      <c r="ER1399" s="281">
        <v>15.6</v>
      </c>
      <c r="ES1399" s="288"/>
      <c r="ET1399" s="282">
        <f>IF(EO1399=EO1400,MAX(ET$2:ET1398)+1,0)</f>
        <v>699</v>
      </c>
      <c r="EU1399" s="3" t="str">
        <f t="shared" si="262"/>
        <v/>
      </c>
      <c r="EV1399" s="290" t="str">
        <f t="shared" si="263"/>
        <v/>
      </c>
      <c r="EW1399" s="277" t="str">
        <f t="shared" si="264"/>
        <v/>
      </c>
      <c r="EX1399" s="281" t="str">
        <f t="shared" si="265"/>
        <v/>
      </c>
      <c r="EY1399" s="282">
        <f>IF(EO1399=EO1400,0,MAX(EY$2:EY1398)+1)</f>
        <v>0</v>
      </c>
      <c r="EZ1399" s="290" t="str">
        <f t="shared" si="266"/>
        <v/>
      </c>
      <c r="FA1399" s="277" t="str">
        <f t="shared" si="267"/>
        <v/>
      </c>
      <c r="FB1399" s="281" t="str">
        <f t="shared" si="268"/>
        <v/>
      </c>
      <c r="FC1399" s="230"/>
      <c r="FD1399" s="230"/>
      <c r="FE1399" s="230"/>
      <c r="FF1399" s="28" t="str">
        <f t="shared" si="269"/>
        <v>,</v>
      </c>
      <c r="FG1399" s="3"/>
      <c r="FH1399" s="3"/>
      <c r="FI1399" s="287">
        <f>IF(FH1399&gt;0,INDEX(IF($BJ$45=0,$EU$3:$EU$1412,IF($BK$45=0,$EX$3:$EX$1412,$FB$3:$FB$1412)),FH1399,1),0)</f>
        <v>0</v>
      </c>
    </row>
    <row r="1400" spans="144:165" x14ac:dyDescent="0.25">
      <c r="EN1400" s="263">
        <f t="shared" si="270"/>
        <v>1398</v>
      </c>
      <c r="EO1400" s="239" t="s">
        <v>2448</v>
      </c>
      <c r="EP1400" s="279">
        <v>43831</v>
      </c>
      <c r="EQ1400" s="280">
        <v>0</v>
      </c>
      <c r="ER1400" s="281">
        <v>15.6</v>
      </c>
      <c r="ES1400" s="288"/>
      <c r="ET1400" s="282">
        <f>IF(EO1400=EO1401,MAX(ET$2:ET1399)+1,0)</f>
        <v>0</v>
      </c>
      <c r="EU1400" s="3" t="str">
        <f t="shared" si="262"/>
        <v/>
      </c>
      <c r="EV1400" s="290" t="str">
        <f t="shared" si="263"/>
        <v/>
      </c>
      <c r="EW1400" s="277" t="str">
        <f t="shared" si="264"/>
        <v/>
      </c>
      <c r="EX1400" s="281" t="str">
        <f t="shared" si="265"/>
        <v/>
      </c>
      <c r="EY1400" s="282">
        <f>IF(EO1400=EO1401,0,MAX(EY$2:EY1399)+1)</f>
        <v>699</v>
      </c>
      <c r="EZ1400" s="290" t="str">
        <f t="shared" si="266"/>
        <v/>
      </c>
      <c r="FA1400" s="277" t="str">
        <f t="shared" si="267"/>
        <v/>
      </c>
      <c r="FB1400" s="281" t="str">
        <f t="shared" si="268"/>
        <v/>
      </c>
      <c r="FC1400" s="230"/>
      <c r="FD1400" s="230"/>
      <c r="FE1400" s="230"/>
      <c r="FF1400" s="28" t="str">
        <f t="shared" si="269"/>
        <v>,</v>
      </c>
      <c r="FG1400" s="3"/>
      <c r="FH1400" s="3"/>
      <c r="FI1400" s="287">
        <f>IF(FH1400&gt;0,INDEX(IF($BJ$45=0,$EU$3:$EU$1412,IF($BK$45=0,$EX$3:$EX$1412,$FB$3:$FB$1412)),FH1400,1),0)</f>
        <v>0</v>
      </c>
    </row>
    <row r="1401" spans="144:165" x14ac:dyDescent="0.25">
      <c r="EN1401" s="263">
        <f t="shared" si="270"/>
        <v>1399</v>
      </c>
      <c r="EO1401" s="239" t="s">
        <v>2449</v>
      </c>
      <c r="EP1401" s="279">
        <v>42036</v>
      </c>
      <c r="EQ1401" s="280">
        <v>0</v>
      </c>
      <c r="ER1401" s="281">
        <v>15.1</v>
      </c>
      <c r="ES1401" s="288"/>
      <c r="ET1401" s="282">
        <f>IF(EO1401=EO1402,MAX(ET$2:ET1400)+1,0)</f>
        <v>700</v>
      </c>
      <c r="EU1401" s="3" t="str">
        <f t="shared" si="262"/>
        <v/>
      </c>
      <c r="EV1401" s="290" t="str">
        <f t="shared" si="263"/>
        <v/>
      </c>
      <c r="EW1401" s="277" t="str">
        <f t="shared" si="264"/>
        <v/>
      </c>
      <c r="EX1401" s="281" t="str">
        <f t="shared" si="265"/>
        <v/>
      </c>
      <c r="EY1401" s="282">
        <f>IF(EO1401=EO1402,0,MAX(EY$2:EY1400)+1)</f>
        <v>0</v>
      </c>
      <c r="EZ1401" s="290" t="str">
        <f t="shared" si="266"/>
        <v/>
      </c>
      <c r="FA1401" s="277" t="str">
        <f t="shared" si="267"/>
        <v/>
      </c>
      <c r="FB1401" s="281" t="str">
        <f t="shared" si="268"/>
        <v/>
      </c>
      <c r="FC1401" s="230"/>
      <c r="FD1401" s="230"/>
      <c r="FE1401" s="230"/>
      <c r="FF1401" s="28" t="str">
        <f t="shared" si="269"/>
        <v>,</v>
      </c>
      <c r="FG1401" s="3"/>
      <c r="FH1401" s="3"/>
      <c r="FI1401" s="287">
        <f>IF(FH1401&gt;0,INDEX(IF($BJ$45=0,$EU$3:$EU$1412,IF($BK$45=0,$EX$3:$EX$1412,$FB$3:$FB$1412)),FH1401,1),0)</f>
        <v>0</v>
      </c>
    </row>
    <row r="1402" spans="144:165" x14ac:dyDescent="0.25">
      <c r="EN1402" s="263">
        <f t="shared" si="270"/>
        <v>1400</v>
      </c>
      <c r="EO1402" s="239" t="s">
        <v>2449</v>
      </c>
      <c r="EP1402" s="279">
        <v>43831</v>
      </c>
      <c r="EQ1402" s="280">
        <v>0</v>
      </c>
      <c r="ER1402" s="281">
        <v>15.1</v>
      </c>
      <c r="ES1402" s="288"/>
      <c r="ET1402" s="282">
        <f>IF(EO1402=EO1403,MAX(ET$2:ET1401)+1,0)</f>
        <v>0</v>
      </c>
      <c r="EU1402" s="3" t="str">
        <f t="shared" si="262"/>
        <v/>
      </c>
      <c r="EV1402" s="290" t="str">
        <f t="shared" si="263"/>
        <v/>
      </c>
      <c r="EW1402" s="277" t="str">
        <f t="shared" si="264"/>
        <v/>
      </c>
      <c r="EX1402" s="281" t="str">
        <f t="shared" si="265"/>
        <v/>
      </c>
      <c r="EY1402" s="282">
        <f>IF(EO1402=EO1403,0,MAX(EY$2:EY1401)+1)</f>
        <v>700</v>
      </c>
      <c r="EZ1402" s="290" t="str">
        <f t="shared" si="266"/>
        <v/>
      </c>
      <c r="FA1402" s="277" t="str">
        <f t="shared" si="267"/>
        <v/>
      </c>
      <c r="FB1402" s="281" t="str">
        <f t="shared" si="268"/>
        <v/>
      </c>
      <c r="FC1402" s="230"/>
      <c r="FD1402" s="230"/>
      <c r="FE1402" s="230"/>
      <c r="FF1402" s="28" t="str">
        <f t="shared" si="269"/>
        <v>,</v>
      </c>
      <c r="FG1402" s="3"/>
      <c r="FH1402" s="3"/>
      <c r="FI1402" s="287">
        <f>IF(FH1402&gt;0,INDEX(IF($BJ$45=0,$EU$3:$EU$1412,IF($BK$45=0,$EX$3:$EX$1412,$FB$3:$FB$1412)),FH1402,1),0)</f>
        <v>0</v>
      </c>
    </row>
    <row r="1403" spans="144:165" x14ac:dyDescent="0.25">
      <c r="EN1403" s="263">
        <f t="shared" si="270"/>
        <v>1401</v>
      </c>
      <c r="EO1403" s="239" t="s">
        <v>2450</v>
      </c>
      <c r="EP1403" s="279">
        <v>42036</v>
      </c>
      <c r="EQ1403" s="280">
        <v>0</v>
      </c>
      <c r="ER1403" s="281">
        <v>14</v>
      </c>
      <c r="ES1403" s="288"/>
      <c r="ET1403" s="282">
        <f>IF(EO1403=EO1404,MAX(ET$2:ET1402)+1,0)</f>
        <v>701</v>
      </c>
      <c r="EU1403" s="3" t="str">
        <f t="shared" si="262"/>
        <v/>
      </c>
      <c r="EV1403" s="290" t="str">
        <f t="shared" si="263"/>
        <v/>
      </c>
      <c r="EW1403" s="277" t="str">
        <f t="shared" si="264"/>
        <v/>
      </c>
      <c r="EX1403" s="281" t="str">
        <f t="shared" si="265"/>
        <v/>
      </c>
      <c r="EY1403" s="282">
        <f>IF(EO1403=EO1404,0,MAX(EY$2:EY1402)+1)</f>
        <v>0</v>
      </c>
      <c r="EZ1403" s="290" t="str">
        <f t="shared" si="266"/>
        <v/>
      </c>
      <c r="FA1403" s="277" t="str">
        <f t="shared" si="267"/>
        <v/>
      </c>
      <c r="FB1403" s="281" t="str">
        <f t="shared" si="268"/>
        <v/>
      </c>
      <c r="FC1403" s="230"/>
      <c r="FD1403" s="230"/>
      <c r="FE1403" s="230"/>
      <c r="FF1403" s="28" t="str">
        <f t="shared" si="269"/>
        <v>,</v>
      </c>
      <c r="FG1403" s="3"/>
      <c r="FH1403" s="3"/>
      <c r="FI1403" s="287">
        <f>IF(FH1403&gt;0,INDEX(IF($BJ$45=0,$EU$3:$EU$1412,IF($BK$45=0,$EX$3:$EX$1412,$FB$3:$FB$1412)),FH1403,1),0)</f>
        <v>0</v>
      </c>
    </row>
    <row r="1404" spans="144:165" x14ac:dyDescent="0.25">
      <c r="EN1404" s="263">
        <f t="shared" si="270"/>
        <v>1402</v>
      </c>
      <c r="EO1404" s="239" t="s">
        <v>2450</v>
      </c>
      <c r="EP1404" s="279">
        <v>43831</v>
      </c>
      <c r="EQ1404" s="280">
        <v>0</v>
      </c>
      <c r="ER1404" s="281">
        <v>14</v>
      </c>
      <c r="ES1404" s="288"/>
      <c r="ET1404" s="282">
        <f>IF(EO1404=EO1405,MAX(ET$2:ET1403)+1,0)</f>
        <v>0</v>
      </c>
      <c r="EU1404" s="3" t="str">
        <f t="shared" si="262"/>
        <v/>
      </c>
      <c r="EV1404" s="290" t="str">
        <f t="shared" si="263"/>
        <v/>
      </c>
      <c r="EW1404" s="277" t="str">
        <f t="shared" si="264"/>
        <v/>
      </c>
      <c r="EX1404" s="281" t="str">
        <f t="shared" si="265"/>
        <v/>
      </c>
      <c r="EY1404" s="282">
        <f>IF(EO1404=EO1405,0,MAX(EY$2:EY1403)+1)</f>
        <v>701</v>
      </c>
      <c r="EZ1404" s="290" t="str">
        <f t="shared" si="266"/>
        <v/>
      </c>
      <c r="FA1404" s="277" t="str">
        <f t="shared" si="267"/>
        <v/>
      </c>
      <c r="FB1404" s="281" t="str">
        <f t="shared" si="268"/>
        <v/>
      </c>
      <c r="FC1404" s="230"/>
      <c r="FD1404" s="230"/>
      <c r="FE1404" s="230"/>
      <c r="FF1404" s="28" t="str">
        <f t="shared" si="269"/>
        <v>,</v>
      </c>
      <c r="FG1404" s="3"/>
      <c r="FH1404" s="3"/>
      <c r="FI1404" s="287">
        <f>IF(FH1404&gt;0,INDEX(IF($BJ$45=0,$EU$3:$EU$1412,IF($BK$45=0,$EX$3:$EX$1412,$FB$3:$FB$1412)),FH1404,1),0)</f>
        <v>0</v>
      </c>
    </row>
    <row r="1405" spans="144:165" x14ac:dyDescent="0.25">
      <c r="EN1405" s="263">
        <f t="shared" si="270"/>
        <v>1403</v>
      </c>
      <c r="EO1405" s="239" t="s">
        <v>2451</v>
      </c>
      <c r="EP1405" s="279">
        <v>42036</v>
      </c>
      <c r="EQ1405" s="280">
        <v>0</v>
      </c>
      <c r="ER1405" s="281">
        <v>13</v>
      </c>
      <c r="ES1405" s="288"/>
      <c r="ET1405" s="282">
        <f>IF(EO1405=EO1406,MAX(ET$2:ET1404)+1,0)</f>
        <v>702</v>
      </c>
      <c r="EU1405" s="3" t="str">
        <f t="shared" si="262"/>
        <v/>
      </c>
      <c r="EV1405" s="290" t="str">
        <f t="shared" si="263"/>
        <v/>
      </c>
      <c r="EW1405" s="277" t="str">
        <f t="shared" si="264"/>
        <v/>
      </c>
      <c r="EX1405" s="281" t="str">
        <f t="shared" si="265"/>
        <v/>
      </c>
      <c r="EY1405" s="282">
        <f>IF(EO1405=EO1406,0,MAX(EY$2:EY1404)+1)</f>
        <v>0</v>
      </c>
      <c r="EZ1405" s="290" t="str">
        <f t="shared" si="266"/>
        <v/>
      </c>
      <c r="FA1405" s="277" t="str">
        <f t="shared" si="267"/>
        <v/>
      </c>
      <c r="FB1405" s="281" t="str">
        <f t="shared" si="268"/>
        <v/>
      </c>
      <c r="FC1405" s="230"/>
      <c r="FD1405" s="230"/>
      <c r="FE1405" s="230"/>
      <c r="FF1405" s="28" t="str">
        <f t="shared" si="269"/>
        <v>,</v>
      </c>
      <c r="FG1405" s="3"/>
      <c r="FH1405" s="3"/>
      <c r="FI1405" s="287">
        <f>IF(FH1405&gt;0,INDEX(IF($BJ$45=0,$EU$3:$EU$1412,IF($BK$45=0,$EX$3:$EX$1412,$FB$3:$FB$1412)),FH1405,1),0)</f>
        <v>0</v>
      </c>
    </row>
    <row r="1406" spans="144:165" x14ac:dyDescent="0.25">
      <c r="EN1406" s="263">
        <f t="shared" si="270"/>
        <v>1404</v>
      </c>
      <c r="EO1406" s="239" t="s">
        <v>2451</v>
      </c>
      <c r="EP1406" s="279">
        <v>43831</v>
      </c>
      <c r="EQ1406" s="280">
        <v>0</v>
      </c>
      <c r="ER1406" s="281">
        <v>13</v>
      </c>
      <c r="ES1406" s="288"/>
      <c r="ET1406" s="282">
        <f>IF(EO1406=EO1407,MAX(ET$2:ET1405)+1,0)</f>
        <v>0</v>
      </c>
      <c r="EU1406" s="3" t="str">
        <f t="shared" si="262"/>
        <v/>
      </c>
      <c r="EV1406" s="290" t="str">
        <f t="shared" si="263"/>
        <v/>
      </c>
      <c r="EW1406" s="277" t="str">
        <f t="shared" si="264"/>
        <v/>
      </c>
      <c r="EX1406" s="281" t="str">
        <f t="shared" si="265"/>
        <v/>
      </c>
      <c r="EY1406" s="282">
        <f>IF(EO1406=EO1407,0,MAX(EY$2:EY1405)+1)</f>
        <v>702</v>
      </c>
      <c r="EZ1406" s="290" t="str">
        <f t="shared" si="266"/>
        <v/>
      </c>
      <c r="FA1406" s="277" t="str">
        <f t="shared" si="267"/>
        <v/>
      </c>
      <c r="FB1406" s="281" t="str">
        <f t="shared" si="268"/>
        <v/>
      </c>
      <c r="FC1406" s="230"/>
      <c r="FD1406" s="230"/>
      <c r="FE1406" s="230"/>
      <c r="FF1406" s="28" t="str">
        <f t="shared" si="269"/>
        <v>,</v>
      </c>
      <c r="FG1406" s="3"/>
      <c r="FH1406" s="3"/>
      <c r="FI1406" s="287">
        <f>IF(FH1406&gt;0,INDEX(IF($BJ$45=0,$EU$3:$EU$1412,IF($BK$45=0,$EX$3:$EX$1412,$FB$3:$FB$1412)),FH1406,1),0)</f>
        <v>0</v>
      </c>
    </row>
    <row r="1407" spans="144:165" x14ac:dyDescent="0.25">
      <c r="EN1407" s="263">
        <f t="shared" si="270"/>
        <v>1405</v>
      </c>
      <c r="EO1407" s="239" t="s">
        <v>2452</v>
      </c>
      <c r="EP1407" s="279">
        <v>42036</v>
      </c>
      <c r="EQ1407" s="280">
        <v>0</v>
      </c>
      <c r="ER1407" s="281">
        <v>12.5</v>
      </c>
      <c r="ES1407" s="288"/>
      <c r="ET1407" s="282">
        <f>IF(EO1407=EO1408,MAX(ET$2:ET1406)+1,0)</f>
        <v>703</v>
      </c>
      <c r="EU1407" s="3" t="str">
        <f t="shared" si="262"/>
        <v/>
      </c>
      <c r="EV1407" s="290" t="str">
        <f t="shared" si="263"/>
        <v/>
      </c>
      <c r="EW1407" s="277" t="str">
        <f t="shared" si="264"/>
        <v/>
      </c>
      <c r="EX1407" s="281" t="str">
        <f t="shared" si="265"/>
        <v/>
      </c>
      <c r="EY1407" s="282">
        <f>IF(EO1407=EO1408,0,MAX(EY$2:EY1406)+1)</f>
        <v>0</v>
      </c>
      <c r="EZ1407" s="290" t="str">
        <f t="shared" si="266"/>
        <v/>
      </c>
      <c r="FA1407" s="277" t="str">
        <f t="shared" si="267"/>
        <v/>
      </c>
      <c r="FB1407" s="281" t="str">
        <f t="shared" si="268"/>
        <v/>
      </c>
      <c r="FC1407" s="230"/>
      <c r="FD1407" s="230"/>
      <c r="FE1407" s="230"/>
      <c r="FF1407" s="28" t="str">
        <f t="shared" si="269"/>
        <v>,</v>
      </c>
      <c r="FG1407" s="3"/>
      <c r="FH1407" s="3"/>
      <c r="FI1407" s="287">
        <f>IF(FH1407&gt;0,INDEX(IF($BJ$45=0,$EU$3:$EU$1412,IF($BK$45=0,$EX$3:$EX$1412,$FB$3:$FB$1412)),FH1407,1),0)</f>
        <v>0</v>
      </c>
    </row>
    <row r="1408" spans="144:165" x14ac:dyDescent="0.25">
      <c r="EN1408" s="263">
        <f t="shared" si="270"/>
        <v>1406</v>
      </c>
      <c r="EO1408" s="239" t="s">
        <v>2452</v>
      </c>
      <c r="EP1408" s="279">
        <v>43831</v>
      </c>
      <c r="EQ1408" s="280">
        <v>0</v>
      </c>
      <c r="ER1408" s="281">
        <v>12.5</v>
      </c>
      <c r="ES1408" s="288"/>
      <c r="ET1408" s="282">
        <f>IF(EO1408=EO1409,MAX(ET$2:ET1407)+1,0)</f>
        <v>0</v>
      </c>
      <c r="EU1408" s="3" t="str">
        <f t="shared" si="262"/>
        <v/>
      </c>
      <c r="EV1408" s="290" t="str">
        <f t="shared" si="263"/>
        <v/>
      </c>
      <c r="EW1408" s="277" t="str">
        <f t="shared" si="264"/>
        <v/>
      </c>
      <c r="EX1408" s="281" t="str">
        <f t="shared" si="265"/>
        <v/>
      </c>
      <c r="EY1408" s="282">
        <f>IF(EO1408=EO1409,0,MAX(EY$2:EY1407)+1)</f>
        <v>703</v>
      </c>
      <c r="EZ1408" s="290" t="str">
        <f t="shared" si="266"/>
        <v/>
      </c>
      <c r="FA1408" s="277" t="str">
        <f t="shared" si="267"/>
        <v/>
      </c>
      <c r="FB1408" s="281" t="str">
        <f t="shared" si="268"/>
        <v/>
      </c>
      <c r="FC1408" s="230"/>
      <c r="FD1408" s="230"/>
      <c r="FE1408" s="230"/>
      <c r="FF1408" s="28" t="str">
        <f t="shared" si="269"/>
        <v>,</v>
      </c>
      <c r="FG1408" s="3"/>
      <c r="FH1408" s="3"/>
      <c r="FI1408" s="287">
        <f>IF(FH1408&gt;0,INDEX(IF($BJ$45=0,$EU$3:$EU$1412,IF($BK$45=0,$EX$3:$EX$1412,$FB$3:$FB$1412)),FH1408,1),0)</f>
        <v>0</v>
      </c>
    </row>
    <row r="1409" spans="144:165" x14ac:dyDescent="0.25">
      <c r="EN1409" s="263">
        <f t="shared" si="270"/>
        <v>1407</v>
      </c>
      <c r="EO1409" s="239" t="s">
        <v>2453</v>
      </c>
      <c r="EP1409" s="279">
        <v>42036</v>
      </c>
      <c r="EQ1409" s="280">
        <v>0</v>
      </c>
      <c r="ER1409" s="281">
        <v>12</v>
      </c>
      <c r="ES1409" s="288"/>
      <c r="ET1409" s="282">
        <f>IF(EO1409=EO1410,MAX(ET$2:ET1408)+1,0)</f>
        <v>704</v>
      </c>
      <c r="EU1409" s="3" t="str">
        <f t="shared" si="262"/>
        <v/>
      </c>
      <c r="EV1409" s="290" t="str">
        <f t="shared" si="263"/>
        <v/>
      </c>
      <c r="EW1409" s="277" t="str">
        <f t="shared" si="264"/>
        <v/>
      </c>
      <c r="EX1409" s="281" t="str">
        <f t="shared" si="265"/>
        <v/>
      </c>
      <c r="EY1409" s="282">
        <f>IF(EO1409=EO1410,0,MAX(EY$2:EY1408)+1)</f>
        <v>0</v>
      </c>
      <c r="EZ1409" s="290" t="str">
        <f t="shared" si="266"/>
        <v/>
      </c>
      <c r="FA1409" s="277" t="str">
        <f t="shared" si="267"/>
        <v/>
      </c>
      <c r="FB1409" s="281" t="str">
        <f t="shared" si="268"/>
        <v/>
      </c>
      <c r="FC1409" s="230"/>
      <c r="FD1409" s="230"/>
      <c r="FE1409" s="230"/>
      <c r="FF1409" s="28" t="str">
        <f t="shared" si="269"/>
        <v>,</v>
      </c>
      <c r="FG1409" s="3"/>
      <c r="FH1409" s="3"/>
      <c r="FI1409" s="287">
        <f>IF(FH1409&gt;0,INDEX(IF($BJ$45=0,$EU$3:$EU$1412,IF($BK$45=0,$EX$3:$EX$1412,$FB$3:$FB$1412)),FH1409,1),0)</f>
        <v>0</v>
      </c>
    </row>
    <row r="1410" spans="144:165" x14ac:dyDescent="0.25">
      <c r="EN1410" s="263">
        <f t="shared" si="270"/>
        <v>1408</v>
      </c>
      <c r="EO1410" s="239" t="s">
        <v>2453</v>
      </c>
      <c r="EP1410" s="279">
        <v>43831</v>
      </c>
      <c r="EQ1410" s="280">
        <v>0</v>
      </c>
      <c r="ER1410" s="281">
        <v>12</v>
      </c>
      <c r="ES1410" s="288"/>
      <c r="ET1410" s="282">
        <f>IF(EO1410=EO1411,MAX(ET$2:ET1409)+1,0)</f>
        <v>0</v>
      </c>
      <c r="EU1410" s="3" t="str">
        <f t="shared" si="262"/>
        <v/>
      </c>
      <c r="EV1410" s="290" t="str">
        <f t="shared" si="263"/>
        <v/>
      </c>
      <c r="EW1410" s="277" t="str">
        <f t="shared" si="264"/>
        <v/>
      </c>
      <c r="EX1410" s="281" t="str">
        <f t="shared" si="265"/>
        <v/>
      </c>
      <c r="EY1410" s="282">
        <f>IF(EO1410=EO1411,0,MAX(EY$2:EY1409)+1)</f>
        <v>704</v>
      </c>
      <c r="EZ1410" s="290" t="str">
        <f t="shared" si="266"/>
        <v/>
      </c>
      <c r="FA1410" s="277" t="str">
        <f t="shared" si="267"/>
        <v/>
      </c>
      <c r="FB1410" s="281" t="str">
        <f t="shared" si="268"/>
        <v/>
      </c>
      <c r="FC1410" s="230"/>
      <c r="FD1410" s="230"/>
      <c r="FE1410" s="230"/>
      <c r="FF1410" s="28" t="str">
        <f t="shared" si="269"/>
        <v>,</v>
      </c>
      <c r="FG1410" s="3"/>
      <c r="FH1410" s="3"/>
      <c r="FI1410" s="287">
        <f>IF(FH1410&gt;0,INDEX(IF($BJ$45=0,$EU$3:$EU$1412,IF($BK$45=0,$EX$3:$EX$1412,$FB$3:$FB$1412)),FH1410,1),0)</f>
        <v>0</v>
      </c>
    </row>
    <row r="1411" spans="144:165" x14ac:dyDescent="0.25">
      <c r="EN1411" s="263">
        <f t="shared" si="270"/>
        <v>1409</v>
      </c>
      <c r="EO1411" s="239" t="s">
        <v>2454</v>
      </c>
      <c r="EP1411" s="279">
        <v>42036</v>
      </c>
      <c r="EQ1411" s="280">
        <v>0</v>
      </c>
      <c r="ER1411" s="281">
        <v>11.4</v>
      </c>
      <c r="ES1411" s="288"/>
      <c r="ET1411" s="282">
        <f>IF(EO1411=EO1412,MAX(ET$2:ET1410)+1,0)</f>
        <v>705</v>
      </c>
      <c r="EU1411" s="3" t="str">
        <f t="shared" si="262"/>
        <v/>
      </c>
      <c r="EV1411" s="290" t="str">
        <f t="shared" si="263"/>
        <v/>
      </c>
      <c r="EW1411" s="277" t="str">
        <f t="shared" si="264"/>
        <v/>
      </c>
      <c r="EX1411" s="281" t="str">
        <f t="shared" si="265"/>
        <v/>
      </c>
      <c r="EY1411" s="282">
        <f>IF(EO1411=EO1412,0,MAX(EY$2:EY1410)+1)</f>
        <v>0</v>
      </c>
      <c r="EZ1411" s="290" t="str">
        <f t="shared" si="266"/>
        <v/>
      </c>
      <c r="FA1411" s="277" t="str">
        <f t="shared" si="267"/>
        <v/>
      </c>
      <c r="FB1411" s="281" t="str">
        <f t="shared" si="268"/>
        <v/>
      </c>
      <c r="FC1411" s="230"/>
      <c r="FD1411" s="230"/>
      <c r="FE1411" s="230"/>
      <c r="FF1411" s="28" t="str">
        <f t="shared" si="269"/>
        <v>,</v>
      </c>
      <c r="FG1411" s="3"/>
      <c r="FH1411" s="3"/>
      <c r="FI1411" s="287">
        <f>IF(FH1411&gt;0,INDEX(IF($BJ$45=0,$EU$3:$EU$1412,IF($BK$45=0,$EX$3:$EX$1412,$FB$3:$FB$1412)),FH1411,1),0)</f>
        <v>0</v>
      </c>
    </row>
    <row r="1412" spans="144:165" x14ac:dyDescent="0.25">
      <c r="EN1412" s="263">
        <f t="shared" si="270"/>
        <v>1410</v>
      </c>
      <c r="EO1412" s="239" t="s">
        <v>2454</v>
      </c>
      <c r="EP1412" s="279">
        <v>43831</v>
      </c>
      <c r="EQ1412" s="280">
        <v>0</v>
      </c>
      <c r="ER1412" s="281">
        <v>11.4</v>
      </c>
      <c r="ES1412" s="288"/>
      <c r="ET1412" s="282">
        <f>IF(EO1412=EO1413,MAX(ET$2:ET1411)+1,0)</f>
        <v>0</v>
      </c>
      <c r="EU1412" s="3" t="str">
        <f t="shared" ref="EU1412" si="271">IF(ROW()-$EP$2&lt;=$EU$2,ROW()-$EP$2,"")</f>
        <v/>
      </c>
      <c r="EV1412" s="290" t="str">
        <f t="shared" ref="EV1412" si="272">IF(ISNUMBER(EU1412),INDEX($EN$3:$EN$1412,MATCH(EU1412,$ET$3:$ET$1412,0),1),"")</f>
        <v/>
      </c>
      <c r="EW1412" s="277" t="str">
        <f t="shared" ref="EW1412" si="273">IF(ISNUMBER(EU1412),INDEX($EP$3:$EP$1412,MATCH(EU1412,$ET$3:$ET$1412,0),1),"")</f>
        <v/>
      </c>
      <c r="EX1412" s="281" t="str">
        <f t="shared" ref="EX1412" si="274">IF(ISNUMBER(EU1412),INDEX($ER$3:$ER$1412,MATCH(EU1412,$ET$3:$ET$1412,0),1),"")</f>
        <v/>
      </c>
      <c r="EY1412" s="282">
        <f>IF(EO1412=EO1413,0,MAX(EY$2:EY1411)+1)</f>
        <v>705</v>
      </c>
      <c r="EZ1412" s="290" t="str">
        <f t="shared" ref="EZ1412" si="275">IF(ISNUMBER(EU1412),INDEX($EN$3:$EN$1412,MATCH(EU1412,$EY$3:$EY$1412,0),1),"")</f>
        <v/>
      </c>
      <c r="FA1412" s="277" t="str">
        <f t="shared" ref="FA1412" si="276">IF(ISNUMBER(EU1412),INDEX($EP$3:$EP$1412,MATCH(EU1412,$EY$3:$EY$1412,0),1),"")</f>
        <v/>
      </c>
      <c r="FB1412" s="281" t="str">
        <f t="shared" ref="FB1412" si="277">IF(ISNUMBER(EU1412),INDEX($ER$3:$ER$1412,MATCH(EU1412,$EY$3:$EY$1412,0),1),"")</f>
        <v/>
      </c>
      <c r="FC1412" s="230"/>
      <c r="FD1412" s="230"/>
      <c r="FE1412" s="230"/>
      <c r="FF1412" s="28" t="str">
        <f t="shared" ref="FF1412" si="278">_xlfn.CONCAT(FD1412,",",FE1412)</f>
        <v>,</v>
      </c>
      <c r="FG1412" s="3"/>
      <c r="FH1412" s="3"/>
      <c r="FI1412" s="287">
        <f>IF(FH1412&gt;0,INDEX(IF($BJ$45=0,$EU$3:$EU$1412,IF($BK$45=0,$EX$3:$EX$1412,$FB$3:$FB$1412)),FH1412,1),0)</f>
        <v>0</v>
      </c>
    </row>
  </sheetData>
  <conditionalFormatting sqref="A4:A43">
    <cfRule type="dataBar" priority="7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{D5F483E2-74C9-49AE-B9BB-036D524EBB1E}</x14:id>
        </ext>
      </extLst>
    </cfRule>
  </conditionalFormatting>
  <conditionalFormatting sqref="B1:U1">
    <cfRule type="dataBar" priority="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{2D4E8F6B-0A8F-4C9D-B9E5-32A54E4D5F61}</x14:id>
        </ext>
      </extLst>
    </cfRule>
  </conditionalFormatting>
  <conditionalFormatting sqref="B4:U43">
    <cfRule type="cellIs" dxfId="18" priority="1" operator="equal">
      <formula>$DX$14</formula>
    </cfRule>
    <cfRule type="cellIs" dxfId="17" priority="44" operator="equal">
      <formula>1</formula>
    </cfRule>
    <cfRule type="cellIs" dxfId="16" priority="45" operator="equal">
      <formula>"x"</formula>
    </cfRule>
    <cfRule type="cellIs" dxfId="15" priority="46" operator="equal">
      <formula>3</formula>
    </cfRule>
    <cfRule type="cellIs" dxfId="14" priority="47" operator="equal">
      <formula>0</formula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8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7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{D570FDB8-5A07-468E-A31F-C789B4C12612}</x14:id>
        </ext>
      </extLst>
    </cfRule>
    <cfRule type="dataBar" priority="7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{9C21F8BB-2579-4E1F-B230-FF35253EF7F8}</x14:id>
        </ext>
      </extLst>
    </cfRule>
    <cfRule type="dataBar" priority="7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{D71BF053-FC61-487A-8E8A-D6D0B84C33E4}</x14:id>
        </ext>
      </extLst>
    </cfRule>
  </conditionalFormatting>
  <conditionalFormatting sqref="C8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{C2E8CFED-D57E-460D-91B7-D6A8D66A5704}</x14:id>
        </ext>
      </extLst>
    </cfRule>
  </conditionalFormatting>
  <conditionalFormatting sqref="W4:AP43 AP2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13" priority="71" operator="equal">
      <formula>$AP$2</formula>
    </cfRule>
  </conditionalFormatting>
  <conditionalFormatting sqref="AQ4:AQ43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6:AP85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46:AP85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131:BK170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30:EB30 DY27:EA29 DX27:DX30 EC27:EC30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1:EB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12" priority="51" operator="equal">
      <formula>3</formula>
    </cfRule>
    <cfRule type="cellIs" dxfId="11" priority="52" operator="equal">
      <formula>1</formula>
    </cfRule>
    <cfRule type="cellIs" dxfId="10" priority="53" operator="equal">
      <formula>0</formula>
    </cfRule>
    <cfRule type="cellIs" dxfId="9" priority="54" operator="equal">
      <formula>2</formula>
    </cfRule>
  </conditionalFormatting>
  <conditionalFormatting sqref="EB27:EB2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7:DX1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8:AP1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8:AP1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88:BK12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88:BK12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G3:FG80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4 AR85:BF85 BH85:BK85">
    <cfRule type="cellIs" dxfId="8" priority="34" operator="equal">
      <formula>0</formula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31:DQ210 DC131:DF210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31:DF21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31:DQ210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B1:DB170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44:DV44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211:DV211">
    <cfRule type="cellIs" dxfId="7" priority="21" operator="equal">
      <formula>1</formula>
    </cfRule>
    <cfRule type="cellIs" dxfId="6" priority="22" operator="equal">
      <formula>"x"</formula>
    </cfRule>
    <cfRule type="cellIs" dxfId="5" priority="23" operator="equal">
      <formula>3</formula>
    </cfRule>
    <cfRule type="cellIs" dxfId="4" priority="24" operator="equal">
      <formula>0</formula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130:DV130">
    <cfRule type="cellIs" dxfId="3" priority="16" operator="equal">
      <formula>1</formula>
    </cfRule>
    <cfRule type="cellIs" dxfId="2" priority="17" operator="equal">
      <formula>"x"</formula>
    </cfRule>
    <cfRule type="cellIs" dxfId="1" priority="18" operator="equal">
      <formula>3</formula>
    </cfRule>
    <cfRule type="cellIs" dxfId="0" priority="19" operator="equal">
      <formula>0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31:DG210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31:DG2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R131:DV21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R131:DV21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45:DV45 DC86:DV86 DC129:DM129 DO129:DU129 DD87:DV87 DC128:DV12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74:AD253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74:AD25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74:T25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74:T25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174:AG25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174:AG25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8:DV1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F483E2-74C9-49AE-B9BB-036D524EBB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2D4E8F6B-0A8F-4C9D-B9E5-32A54E4D5F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D570FDB8-5A07-468E-A31F-C789B4C126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C21F8BB-2579-4E1F-B230-FF35253EF7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71BF053-FC61-487A-8E8A-D6D0B84C33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C2E8CFED-D57E-460D-91B7-D6A8D66A57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jcb</vt:lpstr>
      <vt:lpstr>Pst</vt:lpstr>
      <vt:lpstr>DIS</vt:lpstr>
      <vt:lpstr>OBS</vt:lpstr>
      <vt:lpstr>PAR</vt:lpstr>
      <vt:lpstr>pstFrom_3L_pp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2025-01-10T18:24:56Z</dcterms:created>
  <dcterms:modified xsi:type="dcterms:W3CDTF">2025-01-15T21:33:56Z</dcterms:modified>
</cp:coreProperties>
</file>